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810"/>
  <workbookPr date1904="1" showInkAnnotation="0" autoCompressPictures="0"/>
  <bookViews>
    <workbookView xWindow="1140" yWindow="40" windowWidth="26020" windowHeight="15440" tabRatio="714"/>
  </bookViews>
  <sheets>
    <sheet name="Notes and Comments" sheetId="17" r:id="rId1"/>
    <sheet name="Forwards by Team" sheetId="11" r:id="rId2"/>
    <sheet name="DMen by Team" sheetId="12" r:id="rId3"/>
    <sheet name="forward raw rank" sheetId="4" r:id="rId4"/>
    <sheet name="defense raw rank" sheetId="2" r:id="rId5"/>
    <sheet name="forwards" sheetId="6" r:id="rId6"/>
    <sheet name="DMen" sheetId="5" r:id="rId7"/>
    <sheet name="pp" sheetId="7" r:id="rId8"/>
    <sheet name="pk" sheetId="8" r:id="rId9"/>
    <sheet name="5on5" sheetId="9" r:id="rId10"/>
    <sheet name="allsit" sheetId="10" r:id="rId11"/>
  </sheets>
  <definedNames>
    <definedName name="_xlnm.Print_Area" localSheetId="2">'DMen by Team'!$A$2:$AO$232</definedName>
    <definedName name="_xlnm.Print_Area" localSheetId="1">'Forwards by Team'!$A$2:$AO$413</definedName>
    <definedName name="_xlnm.Print_Area" localSheetId="0">'Notes and Comments'!$A$1:$M$30</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K232" i="5" l="1"/>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2"/>
  <c r="J232"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2"/>
  <c r="I232"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2"/>
  <c r="K231" i="2"/>
  <c r="J231" i="2"/>
  <c r="I231" i="2"/>
  <c r="K230" i="2"/>
  <c r="J230" i="2"/>
  <c r="I230" i="2"/>
  <c r="K229" i="2"/>
  <c r="J229" i="2"/>
  <c r="I229" i="2"/>
  <c r="K228" i="2"/>
  <c r="J228" i="2"/>
  <c r="I228" i="2"/>
  <c r="K227" i="2"/>
  <c r="J227" i="2"/>
  <c r="I227" i="2"/>
  <c r="K226" i="2"/>
  <c r="J226" i="2"/>
  <c r="I226" i="2"/>
  <c r="K225" i="2"/>
  <c r="J225" i="2"/>
  <c r="I225" i="2"/>
  <c r="K224" i="2"/>
  <c r="J224" i="2"/>
  <c r="I224" i="2"/>
  <c r="K223" i="2"/>
  <c r="J223" i="2"/>
  <c r="I223" i="2"/>
  <c r="K222" i="2"/>
  <c r="J222" i="2"/>
  <c r="I222" i="2"/>
  <c r="K221" i="2"/>
  <c r="J221" i="2"/>
  <c r="I221" i="2"/>
  <c r="K220" i="2"/>
  <c r="J220" i="2"/>
  <c r="I220" i="2"/>
  <c r="K219" i="2"/>
  <c r="J219" i="2"/>
  <c r="I219" i="2"/>
  <c r="K218" i="2"/>
  <c r="J218" i="2"/>
  <c r="I218" i="2"/>
  <c r="K217" i="2"/>
  <c r="J217" i="2"/>
  <c r="I217" i="2"/>
  <c r="K216" i="2"/>
  <c r="J216" i="2"/>
  <c r="I216" i="2"/>
  <c r="K215" i="2"/>
  <c r="J215" i="2"/>
  <c r="I215" i="2"/>
  <c r="K214" i="2"/>
  <c r="J214" i="2"/>
  <c r="I214" i="2"/>
  <c r="K213" i="2"/>
  <c r="J213" i="2"/>
  <c r="I213" i="2"/>
  <c r="K212" i="2"/>
  <c r="J212" i="2"/>
  <c r="I212" i="2"/>
  <c r="K211" i="2"/>
  <c r="J211" i="2"/>
  <c r="I211" i="2"/>
  <c r="K210" i="2"/>
  <c r="J210" i="2"/>
  <c r="I210" i="2"/>
  <c r="K209" i="2"/>
  <c r="J209" i="2"/>
  <c r="I209" i="2"/>
  <c r="K208" i="2"/>
  <c r="J208" i="2"/>
  <c r="I208" i="2"/>
  <c r="K207" i="2"/>
  <c r="J207" i="2"/>
  <c r="I207" i="2"/>
  <c r="K206" i="2"/>
  <c r="J206" i="2"/>
  <c r="I206" i="2"/>
  <c r="K205" i="2"/>
  <c r="J205" i="2"/>
  <c r="I205" i="2"/>
  <c r="K204" i="2"/>
  <c r="J204" i="2"/>
  <c r="I204" i="2"/>
  <c r="K203" i="2"/>
  <c r="J203" i="2"/>
  <c r="I203" i="2"/>
  <c r="K202" i="2"/>
  <c r="J202" i="2"/>
  <c r="I202" i="2"/>
  <c r="K201" i="2"/>
  <c r="J201" i="2"/>
  <c r="I201" i="2"/>
  <c r="K200" i="2"/>
  <c r="J200" i="2"/>
  <c r="I200" i="2"/>
  <c r="K199" i="2"/>
  <c r="J199" i="2"/>
  <c r="I199" i="2"/>
  <c r="K198" i="2"/>
  <c r="J198" i="2"/>
  <c r="I198" i="2"/>
  <c r="K197" i="2"/>
  <c r="J197" i="2"/>
  <c r="I197" i="2"/>
  <c r="K196" i="2"/>
  <c r="J196" i="2"/>
  <c r="I196" i="2"/>
  <c r="K195" i="2"/>
  <c r="J195" i="2"/>
  <c r="I195" i="2"/>
  <c r="K194" i="2"/>
  <c r="J194" i="2"/>
  <c r="I194" i="2"/>
  <c r="K193" i="2"/>
  <c r="J193" i="2"/>
  <c r="I193" i="2"/>
  <c r="K192" i="2"/>
  <c r="J192" i="2"/>
  <c r="I192" i="2"/>
  <c r="K191" i="2"/>
  <c r="J191" i="2"/>
  <c r="I191" i="2"/>
  <c r="K190" i="2"/>
  <c r="J190" i="2"/>
  <c r="I190" i="2"/>
  <c r="K189" i="2"/>
  <c r="J189" i="2"/>
  <c r="I189" i="2"/>
  <c r="K188" i="2"/>
  <c r="J188" i="2"/>
  <c r="I188" i="2"/>
  <c r="K187" i="2"/>
  <c r="J187" i="2"/>
  <c r="I187" i="2"/>
  <c r="K186" i="2"/>
  <c r="J186" i="2"/>
  <c r="I186" i="2"/>
  <c r="K185" i="2"/>
  <c r="J185" i="2"/>
  <c r="I185" i="2"/>
  <c r="K184" i="2"/>
  <c r="J184" i="2"/>
  <c r="I184" i="2"/>
  <c r="K183" i="2"/>
  <c r="J183" i="2"/>
  <c r="I183" i="2"/>
  <c r="K182" i="2"/>
  <c r="J182" i="2"/>
  <c r="I182" i="2"/>
  <c r="K181" i="2"/>
  <c r="J181" i="2"/>
  <c r="I181" i="2"/>
  <c r="K180" i="2"/>
  <c r="J180" i="2"/>
  <c r="I180" i="2"/>
  <c r="K179" i="2"/>
  <c r="J179" i="2"/>
  <c r="I179" i="2"/>
  <c r="K178" i="2"/>
  <c r="J178" i="2"/>
  <c r="I178" i="2"/>
  <c r="K177" i="2"/>
  <c r="J177" i="2"/>
  <c r="I177" i="2"/>
  <c r="K176" i="2"/>
  <c r="J176" i="2"/>
  <c r="I176" i="2"/>
  <c r="K175" i="2"/>
  <c r="J175" i="2"/>
  <c r="I175" i="2"/>
  <c r="K174" i="2"/>
  <c r="J174" i="2"/>
  <c r="I174" i="2"/>
  <c r="K173" i="2"/>
  <c r="J173" i="2"/>
  <c r="I173" i="2"/>
  <c r="K172" i="2"/>
  <c r="J172" i="2"/>
  <c r="I172" i="2"/>
  <c r="K171" i="2"/>
  <c r="J171" i="2"/>
  <c r="I171" i="2"/>
  <c r="K170" i="2"/>
  <c r="J170" i="2"/>
  <c r="I170" i="2"/>
  <c r="K169" i="2"/>
  <c r="J169" i="2"/>
  <c r="I169" i="2"/>
  <c r="K168" i="2"/>
  <c r="J168" i="2"/>
  <c r="I168" i="2"/>
  <c r="K167" i="2"/>
  <c r="J167" i="2"/>
  <c r="I167" i="2"/>
  <c r="K166" i="2"/>
  <c r="J166" i="2"/>
  <c r="I166" i="2"/>
  <c r="K165" i="2"/>
  <c r="J165" i="2"/>
  <c r="I165" i="2"/>
  <c r="K164" i="2"/>
  <c r="J164" i="2"/>
  <c r="I164" i="2"/>
  <c r="K163" i="2"/>
  <c r="J163" i="2"/>
  <c r="I163" i="2"/>
  <c r="K162" i="2"/>
  <c r="J162" i="2"/>
  <c r="I162" i="2"/>
  <c r="K161" i="2"/>
  <c r="J161" i="2"/>
  <c r="I161" i="2"/>
  <c r="K160" i="2"/>
  <c r="J160" i="2"/>
  <c r="I160" i="2"/>
  <c r="K159" i="2"/>
  <c r="J159" i="2"/>
  <c r="I159" i="2"/>
  <c r="K158" i="2"/>
  <c r="J158" i="2"/>
  <c r="I158" i="2"/>
  <c r="K157" i="2"/>
  <c r="J157" i="2"/>
  <c r="I157" i="2"/>
  <c r="K156" i="2"/>
  <c r="J156" i="2"/>
  <c r="I156" i="2"/>
  <c r="K155" i="2"/>
  <c r="J155" i="2"/>
  <c r="I155" i="2"/>
  <c r="K154" i="2"/>
  <c r="J154" i="2"/>
  <c r="I154" i="2"/>
  <c r="K153" i="2"/>
  <c r="J153" i="2"/>
  <c r="I153" i="2"/>
  <c r="K152" i="2"/>
  <c r="J152" i="2"/>
  <c r="I152" i="2"/>
  <c r="K151" i="2"/>
  <c r="J151" i="2"/>
  <c r="I151" i="2"/>
  <c r="K150" i="2"/>
  <c r="J150" i="2"/>
  <c r="I150" i="2"/>
  <c r="K149" i="2"/>
  <c r="J149" i="2"/>
  <c r="I149" i="2"/>
  <c r="K148" i="2"/>
  <c r="J148" i="2"/>
  <c r="I148" i="2"/>
  <c r="K147" i="2"/>
  <c r="J147" i="2"/>
  <c r="I147" i="2"/>
  <c r="K146" i="2"/>
  <c r="J146" i="2"/>
  <c r="I146" i="2"/>
  <c r="K145" i="2"/>
  <c r="J145" i="2"/>
  <c r="I145" i="2"/>
  <c r="K144" i="2"/>
  <c r="J144" i="2"/>
  <c r="I144" i="2"/>
  <c r="K143" i="2"/>
  <c r="J143" i="2"/>
  <c r="I143" i="2"/>
  <c r="K142" i="2"/>
  <c r="J142" i="2"/>
  <c r="I142" i="2"/>
  <c r="K141" i="2"/>
  <c r="J141" i="2"/>
  <c r="I141" i="2"/>
  <c r="K140" i="2"/>
  <c r="J140" i="2"/>
  <c r="I140" i="2"/>
  <c r="K139" i="2"/>
  <c r="J139" i="2"/>
  <c r="I139" i="2"/>
  <c r="K138" i="2"/>
  <c r="J138" i="2"/>
  <c r="I138" i="2"/>
  <c r="K137" i="2"/>
  <c r="J137" i="2"/>
  <c r="I137" i="2"/>
  <c r="K136" i="2"/>
  <c r="J136" i="2"/>
  <c r="I136" i="2"/>
  <c r="K135" i="2"/>
  <c r="J135" i="2"/>
  <c r="I135" i="2"/>
  <c r="K134" i="2"/>
  <c r="J134" i="2"/>
  <c r="I134" i="2"/>
  <c r="K133" i="2"/>
  <c r="J133" i="2"/>
  <c r="I133" i="2"/>
  <c r="K132" i="2"/>
  <c r="J132" i="2"/>
  <c r="I132" i="2"/>
  <c r="K131" i="2"/>
  <c r="J131" i="2"/>
  <c r="I131" i="2"/>
  <c r="K130" i="2"/>
  <c r="J130" i="2"/>
  <c r="I130" i="2"/>
  <c r="K129" i="2"/>
  <c r="J129" i="2"/>
  <c r="I129" i="2"/>
  <c r="K128" i="2"/>
  <c r="J128" i="2"/>
  <c r="I128" i="2"/>
  <c r="K127" i="2"/>
  <c r="J127" i="2"/>
  <c r="I127" i="2"/>
  <c r="K126" i="2"/>
  <c r="J126" i="2"/>
  <c r="I126" i="2"/>
  <c r="K125" i="2"/>
  <c r="J125" i="2"/>
  <c r="I125" i="2"/>
  <c r="K124" i="2"/>
  <c r="J124" i="2"/>
  <c r="I124" i="2"/>
  <c r="K123" i="2"/>
  <c r="J123" i="2"/>
  <c r="I123" i="2"/>
  <c r="K122" i="2"/>
  <c r="J122" i="2"/>
  <c r="I122" i="2"/>
  <c r="K121" i="2"/>
  <c r="J121" i="2"/>
  <c r="I121" i="2"/>
  <c r="K120" i="2"/>
  <c r="J120" i="2"/>
  <c r="I120" i="2"/>
  <c r="K119" i="2"/>
  <c r="J119" i="2"/>
  <c r="I119" i="2"/>
  <c r="K118" i="2"/>
  <c r="J118" i="2"/>
  <c r="I118" i="2"/>
  <c r="K117" i="2"/>
  <c r="J117" i="2"/>
  <c r="I117" i="2"/>
  <c r="K116" i="2"/>
  <c r="J116" i="2"/>
  <c r="I116" i="2"/>
  <c r="K115" i="2"/>
  <c r="J115" i="2"/>
  <c r="I115" i="2"/>
  <c r="K114" i="2"/>
  <c r="J114" i="2"/>
  <c r="I114" i="2"/>
  <c r="K113" i="2"/>
  <c r="J113" i="2"/>
  <c r="I113" i="2"/>
  <c r="K112" i="2"/>
  <c r="J112" i="2"/>
  <c r="I112" i="2"/>
  <c r="K111" i="2"/>
  <c r="J111" i="2"/>
  <c r="I111" i="2"/>
  <c r="K110" i="2"/>
  <c r="J110" i="2"/>
  <c r="I110" i="2"/>
  <c r="K109" i="2"/>
  <c r="J109" i="2"/>
  <c r="I109" i="2"/>
  <c r="K108" i="2"/>
  <c r="J108" i="2"/>
  <c r="I108" i="2"/>
  <c r="K107" i="2"/>
  <c r="J107" i="2"/>
  <c r="I107" i="2"/>
  <c r="K106" i="2"/>
  <c r="J106" i="2"/>
  <c r="I106" i="2"/>
  <c r="K105" i="2"/>
  <c r="J105" i="2"/>
  <c r="I105" i="2"/>
  <c r="K104" i="2"/>
  <c r="J104" i="2"/>
  <c r="I104" i="2"/>
  <c r="K103" i="2"/>
  <c r="J103" i="2"/>
  <c r="I103" i="2"/>
  <c r="K102" i="2"/>
  <c r="J102" i="2"/>
  <c r="I102" i="2"/>
  <c r="K101" i="2"/>
  <c r="J101" i="2"/>
  <c r="I101" i="2"/>
  <c r="K100" i="2"/>
  <c r="J100" i="2"/>
  <c r="I100" i="2"/>
  <c r="K99" i="2"/>
  <c r="J99" i="2"/>
  <c r="I99" i="2"/>
  <c r="K98" i="2"/>
  <c r="J98" i="2"/>
  <c r="I98" i="2"/>
  <c r="K97" i="2"/>
  <c r="J97" i="2"/>
  <c r="I97" i="2"/>
  <c r="K96" i="2"/>
  <c r="J96" i="2"/>
  <c r="I96" i="2"/>
  <c r="K95" i="2"/>
  <c r="J95" i="2"/>
  <c r="I95" i="2"/>
  <c r="K94" i="2"/>
  <c r="J94" i="2"/>
  <c r="I94" i="2"/>
  <c r="K93" i="2"/>
  <c r="J93" i="2"/>
  <c r="I93" i="2"/>
  <c r="K92" i="2"/>
  <c r="J92" i="2"/>
  <c r="I92" i="2"/>
  <c r="K91" i="2"/>
  <c r="J91" i="2"/>
  <c r="I91" i="2"/>
  <c r="K90" i="2"/>
  <c r="J90" i="2"/>
  <c r="I90" i="2"/>
  <c r="K89" i="2"/>
  <c r="J89" i="2"/>
  <c r="I89" i="2"/>
  <c r="K88" i="2"/>
  <c r="J88" i="2"/>
  <c r="I88" i="2"/>
  <c r="K87" i="2"/>
  <c r="J87" i="2"/>
  <c r="I87" i="2"/>
  <c r="K86" i="2"/>
  <c r="J86" i="2"/>
  <c r="I86" i="2"/>
  <c r="K85" i="2"/>
  <c r="J85" i="2"/>
  <c r="I85" i="2"/>
  <c r="K84" i="2"/>
  <c r="J84" i="2"/>
  <c r="I84" i="2"/>
  <c r="K83" i="2"/>
  <c r="J83" i="2"/>
  <c r="I83" i="2"/>
  <c r="K82" i="2"/>
  <c r="J82" i="2"/>
  <c r="I82" i="2"/>
  <c r="K81" i="2"/>
  <c r="J81" i="2"/>
  <c r="I81" i="2"/>
  <c r="K80" i="2"/>
  <c r="J80" i="2"/>
  <c r="I80" i="2"/>
  <c r="K79" i="2"/>
  <c r="J79" i="2"/>
  <c r="I79" i="2"/>
  <c r="K78" i="2"/>
  <c r="J78" i="2"/>
  <c r="I78" i="2"/>
  <c r="K77" i="2"/>
  <c r="J77" i="2"/>
  <c r="I77" i="2"/>
  <c r="K76" i="2"/>
  <c r="J76" i="2"/>
  <c r="I76" i="2"/>
  <c r="K75" i="2"/>
  <c r="J75" i="2"/>
  <c r="I75" i="2"/>
  <c r="K74" i="2"/>
  <c r="J74" i="2"/>
  <c r="I74" i="2"/>
  <c r="K73" i="2"/>
  <c r="J73" i="2"/>
  <c r="I73" i="2"/>
  <c r="K72" i="2"/>
  <c r="J72" i="2"/>
  <c r="I72" i="2"/>
  <c r="K71" i="2"/>
  <c r="J71" i="2"/>
  <c r="I71" i="2"/>
  <c r="K70" i="2"/>
  <c r="J70" i="2"/>
  <c r="I70" i="2"/>
  <c r="K69" i="2"/>
  <c r="J69" i="2"/>
  <c r="I69" i="2"/>
  <c r="K68" i="2"/>
  <c r="J68" i="2"/>
  <c r="I68" i="2"/>
  <c r="K67" i="2"/>
  <c r="J67" i="2"/>
  <c r="I67" i="2"/>
  <c r="K66" i="2"/>
  <c r="J66" i="2"/>
  <c r="I66" i="2"/>
  <c r="K65" i="2"/>
  <c r="J65" i="2"/>
  <c r="I65" i="2"/>
  <c r="K64" i="2"/>
  <c r="J64" i="2"/>
  <c r="I64" i="2"/>
  <c r="K63" i="2"/>
  <c r="J63" i="2"/>
  <c r="I63" i="2"/>
  <c r="K62" i="2"/>
  <c r="J62" i="2"/>
  <c r="I62" i="2"/>
  <c r="K61" i="2"/>
  <c r="J61" i="2"/>
  <c r="I61" i="2"/>
  <c r="K60" i="2"/>
  <c r="J60" i="2"/>
  <c r="I60" i="2"/>
  <c r="K59" i="2"/>
  <c r="J59" i="2"/>
  <c r="I59" i="2"/>
  <c r="K58" i="2"/>
  <c r="J58" i="2"/>
  <c r="I58" i="2"/>
  <c r="K57" i="2"/>
  <c r="J57" i="2"/>
  <c r="I57" i="2"/>
  <c r="K56" i="2"/>
  <c r="J56" i="2"/>
  <c r="I56" i="2"/>
  <c r="K55" i="2"/>
  <c r="J55" i="2"/>
  <c r="I55" i="2"/>
  <c r="K54" i="2"/>
  <c r="J54" i="2"/>
  <c r="I54" i="2"/>
  <c r="K53" i="2"/>
  <c r="J53" i="2"/>
  <c r="I53" i="2"/>
  <c r="K52" i="2"/>
  <c r="J52" i="2"/>
  <c r="I52" i="2"/>
  <c r="K51" i="2"/>
  <c r="J51" i="2"/>
  <c r="I51" i="2"/>
  <c r="K50" i="2"/>
  <c r="J50" i="2"/>
  <c r="I50" i="2"/>
  <c r="K49" i="2"/>
  <c r="J49" i="2"/>
  <c r="I49" i="2"/>
  <c r="K48" i="2"/>
  <c r="J48" i="2"/>
  <c r="I48" i="2"/>
  <c r="K47" i="2"/>
  <c r="J47" i="2"/>
  <c r="I47" i="2"/>
  <c r="K46" i="2"/>
  <c r="J46" i="2"/>
  <c r="I46" i="2"/>
  <c r="K45" i="2"/>
  <c r="J45" i="2"/>
  <c r="I45" i="2"/>
  <c r="K44" i="2"/>
  <c r="J44" i="2"/>
  <c r="I44" i="2"/>
  <c r="K43" i="2"/>
  <c r="J43" i="2"/>
  <c r="I43" i="2"/>
  <c r="K42" i="2"/>
  <c r="J42" i="2"/>
  <c r="I42" i="2"/>
  <c r="K41" i="2"/>
  <c r="J41" i="2"/>
  <c r="I41" i="2"/>
  <c r="K40" i="2"/>
  <c r="J40" i="2"/>
  <c r="I40" i="2"/>
  <c r="K39" i="2"/>
  <c r="J39" i="2"/>
  <c r="I39" i="2"/>
  <c r="K38" i="2"/>
  <c r="J38" i="2"/>
  <c r="I38" i="2"/>
  <c r="K37" i="2"/>
  <c r="J37" i="2"/>
  <c r="I37" i="2"/>
  <c r="K36" i="2"/>
  <c r="J36" i="2"/>
  <c r="I36" i="2"/>
  <c r="K35" i="2"/>
  <c r="J35" i="2"/>
  <c r="I35" i="2"/>
  <c r="K34" i="2"/>
  <c r="J34" i="2"/>
  <c r="I34" i="2"/>
  <c r="K33" i="2"/>
  <c r="J33" i="2"/>
  <c r="I33" i="2"/>
  <c r="K32" i="2"/>
  <c r="J32" i="2"/>
  <c r="I32" i="2"/>
  <c r="K31" i="2"/>
  <c r="J31" i="2"/>
  <c r="I31" i="2"/>
  <c r="K30" i="2"/>
  <c r="J30" i="2"/>
  <c r="I30" i="2"/>
  <c r="K29" i="2"/>
  <c r="J29" i="2"/>
  <c r="I29" i="2"/>
  <c r="K28" i="2"/>
  <c r="J28" i="2"/>
  <c r="I28" i="2"/>
  <c r="K27" i="2"/>
  <c r="J27" i="2"/>
  <c r="I27" i="2"/>
  <c r="K26" i="2"/>
  <c r="J26" i="2"/>
  <c r="I26" i="2"/>
  <c r="K25" i="2"/>
  <c r="J25" i="2"/>
  <c r="I25" i="2"/>
  <c r="K24" i="2"/>
  <c r="J24" i="2"/>
  <c r="I24" i="2"/>
  <c r="K23" i="2"/>
  <c r="J23" i="2"/>
  <c r="I23" i="2"/>
  <c r="K22" i="2"/>
  <c r="J22" i="2"/>
  <c r="I22" i="2"/>
  <c r="K21" i="2"/>
  <c r="J21" i="2"/>
  <c r="I21" i="2"/>
  <c r="K20" i="2"/>
  <c r="J20" i="2"/>
  <c r="I20" i="2"/>
  <c r="K19" i="2"/>
  <c r="J19" i="2"/>
  <c r="I19" i="2"/>
  <c r="K18" i="2"/>
  <c r="J18" i="2"/>
  <c r="I18" i="2"/>
  <c r="K17" i="2"/>
  <c r="J17" i="2"/>
  <c r="I17" i="2"/>
  <c r="K16" i="2"/>
  <c r="J16" i="2"/>
  <c r="I16" i="2"/>
  <c r="K15" i="2"/>
  <c r="J15" i="2"/>
  <c r="I15" i="2"/>
  <c r="K14" i="2"/>
  <c r="J14" i="2"/>
  <c r="I14" i="2"/>
  <c r="K13" i="2"/>
  <c r="J13" i="2"/>
  <c r="I13" i="2"/>
  <c r="K12" i="2"/>
  <c r="J12" i="2"/>
  <c r="I12" i="2"/>
  <c r="K11" i="2"/>
  <c r="J11" i="2"/>
  <c r="I11" i="2"/>
  <c r="K10" i="2"/>
  <c r="J10" i="2"/>
  <c r="I10" i="2"/>
  <c r="K9" i="2"/>
  <c r="J9" i="2"/>
  <c r="I9" i="2"/>
  <c r="K8" i="2"/>
  <c r="J8" i="2"/>
  <c r="I8" i="2"/>
  <c r="K7" i="2"/>
  <c r="J7" i="2"/>
  <c r="I7" i="2"/>
  <c r="K6" i="2"/>
  <c r="J6" i="2"/>
  <c r="I6" i="2"/>
  <c r="K5" i="2"/>
  <c r="J5" i="2"/>
  <c r="I5" i="2"/>
  <c r="J4" i="2"/>
  <c r="K4" i="2"/>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G8" i="5"/>
  <c r="G7" i="5"/>
  <c r="G6" i="5"/>
  <c r="G5" i="5"/>
  <c r="G4" i="5"/>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11" i="6"/>
  <c r="G310" i="6"/>
  <c r="G309" i="6"/>
  <c r="G308" i="6"/>
  <c r="G307" i="6"/>
  <c r="G306" i="6"/>
  <c r="G305" i="6"/>
  <c r="G304" i="6"/>
  <c r="G303" i="6"/>
  <c r="G302" i="6"/>
  <c r="G301" i="6"/>
  <c r="G300" i="6"/>
  <c r="G299" i="6"/>
  <c r="G298" i="6"/>
  <c r="G297" i="6"/>
  <c r="G296" i="6"/>
  <c r="G295" i="6"/>
  <c r="G294" i="6"/>
  <c r="G293" i="6"/>
  <c r="G292" i="6"/>
  <c r="G291" i="6"/>
  <c r="G290" i="6"/>
  <c r="G289" i="6"/>
  <c r="G288" i="6"/>
  <c r="G287" i="6"/>
  <c r="G286" i="6"/>
  <c r="G285" i="6"/>
  <c r="G284" i="6"/>
  <c r="G283" i="6"/>
  <c r="G282" i="6"/>
  <c r="G281" i="6"/>
  <c r="G280" i="6"/>
  <c r="G279" i="6"/>
  <c r="G278" i="6"/>
  <c r="G277" i="6"/>
  <c r="G276" i="6"/>
  <c r="G275" i="6"/>
  <c r="G274" i="6"/>
  <c r="G273" i="6"/>
  <c r="G272" i="6"/>
  <c r="G271" i="6"/>
  <c r="G270" i="6"/>
  <c r="G269" i="6"/>
  <c r="G268" i="6"/>
  <c r="G267" i="6"/>
  <c r="G266" i="6"/>
  <c r="G265" i="6"/>
  <c r="G264" i="6"/>
  <c r="G263" i="6"/>
  <c r="G262" i="6"/>
  <c r="G261" i="6"/>
  <c r="G260" i="6"/>
  <c r="G259" i="6"/>
  <c r="G258" i="6"/>
  <c r="G257" i="6"/>
  <c r="G256" i="6"/>
  <c r="G255" i="6"/>
  <c r="G254" i="6"/>
  <c r="G253" i="6"/>
  <c r="G252" i="6"/>
  <c r="G251" i="6"/>
  <c r="G250" i="6"/>
  <c r="G249" i="6"/>
  <c r="G248" i="6"/>
  <c r="G247" i="6"/>
  <c r="G246" i="6"/>
  <c r="G245" i="6"/>
  <c r="G244" i="6"/>
  <c r="G243" i="6"/>
  <c r="G242" i="6"/>
  <c r="G241" i="6"/>
  <c r="G240" i="6"/>
  <c r="G239" i="6"/>
  <c r="G238" i="6"/>
  <c r="G237" i="6"/>
  <c r="G236" i="6"/>
  <c r="G235" i="6"/>
  <c r="G234" i="6"/>
  <c r="G233" i="6"/>
  <c r="G232" i="6"/>
  <c r="G231" i="6"/>
  <c r="G230" i="6"/>
  <c r="G229" i="6"/>
  <c r="G228" i="6"/>
  <c r="G227" i="6"/>
  <c r="G226" i="6"/>
  <c r="G225" i="6"/>
  <c r="G224" i="6"/>
  <c r="G223" i="6"/>
  <c r="G222" i="6"/>
  <c r="G221" i="6"/>
  <c r="G220" i="6"/>
  <c r="G219" i="6"/>
  <c r="G218" i="6"/>
  <c r="G217" i="6"/>
  <c r="G216" i="6"/>
  <c r="G215" i="6"/>
  <c r="G214" i="6"/>
  <c r="G213" i="6"/>
  <c r="G212" i="6"/>
  <c r="G211" i="6"/>
  <c r="G210" i="6"/>
  <c r="G209" i="6"/>
  <c r="G208" i="6"/>
  <c r="G207" i="6"/>
  <c r="G206" i="6"/>
  <c r="G205" i="6"/>
  <c r="G204" i="6"/>
  <c r="G203" i="6"/>
  <c r="G202" i="6"/>
  <c r="G201" i="6"/>
  <c r="G200" i="6"/>
  <c r="G199" i="6"/>
  <c r="G198" i="6"/>
  <c r="G197" i="6"/>
  <c r="G196" i="6"/>
  <c r="G195" i="6"/>
  <c r="G194" i="6"/>
  <c r="G193" i="6"/>
  <c r="G192" i="6"/>
  <c r="G191" i="6"/>
  <c r="G190" i="6"/>
  <c r="G189" i="6"/>
  <c r="G188" i="6"/>
  <c r="G187" i="6"/>
  <c r="G186" i="6"/>
  <c r="G185" i="6"/>
  <c r="G184" i="6"/>
  <c r="G183" i="6"/>
  <c r="G182" i="6"/>
  <c r="G181" i="6"/>
  <c r="G180" i="6"/>
  <c r="G179" i="6"/>
  <c r="G178" i="6"/>
  <c r="G177" i="6"/>
  <c r="G176" i="6"/>
  <c r="G175" i="6"/>
  <c r="G174" i="6"/>
  <c r="G173" i="6"/>
  <c r="G172" i="6"/>
  <c r="G171" i="6"/>
  <c r="G170" i="6"/>
  <c r="G169" i="6"/>
  <c r="G168" i="6"/>
  <c r="G167" i="6"/>
  <c r="G166" i="6"/>
  <c r="G165" i="6"/>
  <c r="G164" i="6"/>
  <c r="G163" i="6"/>
  <c r="G162" i="6"/>
  <c r="G161" i="6"/>
  <c r="G160" i="6"/>
  <c r="G159" i="6"/>
  <c r="G158" i="6"/>
  <c r="G157" i="6"/>
  <c r="G156" i="6"/>
  <c r="G155" i="6"/>
  <c r="G154" i="6"/>
  <c r="G153" i="6"/>
  <c r="G152" i="6"/>
  <c r="G151" i="6"/>
  <c r="G150" i="6"/>
  <c r="G149" i="6"/>
  <c r="G148" i="6"/>
  <c r="G147" i="6"/>
  <c r="G146" i="6"/>
  <c r="G145" i="6"/>
  <c r="G144" i="6"/>
  <c r="G143" i="6"/>
  <c r="G142" i="6"/>
  <c r="G141" i="6"/>
  <c r="G140" i="6"/>
  <c r="G139" i="6"/>
  <c r="G138" i="6"/>
  <c r="G137" i="6"/>
  <c r="G136" i="6"/>
  <c r="G135" i="6"/>
  <c r="G134" i="6"/>
  <c r="G133" i="6"/>
  <c r="G132" i="6"/>
  <c r="G131" i="6"/>
  <c r="G130" i="6"/>
  <c r="G129" i="6"/>
  <c r="G128" i="6"/>
  <c r="G127" i="6"/>
  <c r="G126" i="6"/>
  <c r="G125" i="6"/>
  <c r="G124" i="6"/>
  <c r="G123" i="6"/>
  <c r="G122" i="6"/>
  <c r="G121" i="6"/>
  <c r="G120" i="6"/>
  <c r="G119" i="6"/>
  <c r="G118" i="6"/>
  <c r="G117" i="6"/>
  <c r="G116" i="6"/>
  <c r="G115" i="6"/>
  <c r="G114" i="6"/>
  <c r="G113" i="6"/>
  <c r="G112" i="6"/>
  <c r="G111" i="6"/>
  <c r="G110" i="6"/>
  <c r="G109" i="6"/>
  <c r="G108" i="6"/>
  <c r="G107" i="6"/>
  <c r="G106" i="6"/>
  <c r="G105" i="6"/>
  <c r="G104" i="6"/>
  <c r="G103" i="6"/>
  <c r="G102" i="6"/>
  <c r="G101" i="6"/>
  <c r="G100" i="6"/>
  <c r="G99" i="6"/>
  <c r="G98" i="6"/>
  <c r="G97" i="6"/>
  <c r="G96" i="6"/>
  <c r="G95" i="6"/>
  <c r="G94" i="6"/>
  <c r="G93" i="6"/>
  <c r="G92" i="6"/>
  <c r="G91" i="6"/>
  <c r="G90" i="6"/>
  <c r="G89" i="6"/>
  <c r="G88" i="6"/>
  <c r="G87" i="6"/>
  <c r="G86" i="6"/>
  <c r="G85" i="6"/>
  <c r="G84" i="6"/>
  <c r="G83" i="6"/>
  <c r="G82" i="6"/>
  <c r="G81" i="6"/>
  <c r="G80" i="6"/>
  <c r="G79" i="6"/>
  <c r="G78" i="6"/>
  <c r="G77" i="6"/>
  <c r="G76" i="6"/>
  <c r="G75" i="6"/>
  <c r="G74" i="6"/>
  <c r="G73" i="6"/>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G13" i="6"/>
  <c r="G12" i="6"/>
  <c r="G11" i="6"/>
  <c r="G10" i="6"/>
  <c r="G9" i="6"/>
  <c r="G8" i="6"/>
  <c r="G7" i="6"/>
  <c r="G6" i="6"/>
  <c r="G5" i="6"/>
  <c r="G4" i="6"/>
  <c r="E4" i="6"/>
  <c r="F4" i="6"/>
  <c r="AA413" i="6"/>
  <c r="AA4" i="6"/>
  <c r="AA5" i="6"/>
  <c r="AA6" i="6"/>
  <c r="AA7" i="6"/>
  <c r="AA8" i="6"/>
  <c r="AA9" i="6"/>
  <c r="AA10" i="6"/>
  <c r="AA11" i="6"/>
  <c r="AA12" i="6"/>
  <c r="AA13" i="6"/>
  <c r="AA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84" i="6"/>
  <c r="AA85" i="6"/>
  <c r="AA86" i="6"/>
  <c r="AA87" i="6"/>
  <c r="AA88" i="6"/>
  <c r="AA89" i="6"/>
  <c r="AA90" i="6"/>
  <c r="AA91" i="6"/>
  <c r="AA92" i="6"/>
  <c r="AA93" i="6"/>
  <c r="AA94" i="6"/>
  <c r="AA95" i="6"/>
  <c r="AA96" i="6"/>
  <c r="AA97" i="6"/>
  <c r="AA98" i="6"/>
  <c r="AA99" i="6"/>
  <c r="AA100" i="6"/>
  <c r="AA101" i="6"/>
  <c r="AA102" i="6"/>
  <c r="AA103" i="6"/>
  <c r="AA104" i="6"/>
  <c r="AA105" i="6"/>
  <c r="AA106" i="6"/>
  <c r="AA107" i="6"/>
  <c r="AA108" i="6"/>
  <c r="AA109" i="6"/>
  <c r="AA110" i="6"/>
  <c r="AA111" i="6"/>
  <c r="AA112" i="6"/>
  <c r="AA113" i="6"/>
  <c r="AA114" i="6"/>
  <c r="AA115" i="6"/>
  <c r="AA116" i="6"/>
  <c r="AA117" i="6"/>
  <c r="AA118" i="6"/>
  <c r="AA119" i="6"/>
  <c r="AA120" i="6"/>
  <c r="AA121" i="6"/>
  <c r="AA122" i="6"/>
  <c r="AA123" i="6"/>
  <c r="AA124" i="6"/>
  <c r="AA125" i="6"/>
  <c r="AA126" i="6"/>
  <c r="AA127" i="6"/>
  <c r="AA128" i="6"/>
  <c r="AA129" i="6"/>
  <c r="AA130" i="6"/>
  <c r="AA131" i="6"/>
  <c r="AA132" i="6"/>
  <c r="AA133" i="6"/>
  <c r="AA134" i="6"/>
  <c r="AA135" i="6"/>
  <c r="AA136" i="6"/>
  <c r="AA137" i="6"/>
  <c r="AA138" i="6"/>
  <c r="AA139" i="6"/>
  <c r="AA140" i="6"/>
  <c r="AA141" i="6"/>
  <c r="AA142" i="6"/>
  <c r="AA143" i="6"/>
  <c r="AA144" i="6"/>
  <c r="AA145" i="6"/>
  <c r="AA146" i="6"/>
  <c r="AA147" i="6"/>
  <c r="AA148" i="6"/>
  <c r="AA149" i="6"/>
  <c r="AA150" i="6"/>
  <c r="AA151" i="6"/>
  <c r="AA152" i="6"/>
  <c r="AA153" i="6"/>
  <c r="AA154" i="6"/>
  <c r="AA155" i="6"/>
  <c r="AA156" i="6"/>
  <c r="AA157" i="6"/>
  <c r="AA158" i="6"/>
  <c r="AA159" i="6"/>
  <c r="AA160" i="6"/>
  <c r="AA161" i="6"/>
  <c r="AA162" i="6"/>
  <c r="AA163" i="6"/>
  <c r="AA164" i="6"/>
  <c r="AA165" i="6"/>
  <c r="AA166" i="6"/>
  <c r="AA167" i="6"/>
  <c r="AA168" i="6"/>
  <c r="AA169" i="6"/>
  <c r="AA170" i="6"/>
  <c r="AA171" i="6"/>
  <c r="AA172" i="6"/>
  <c r="AA173" i="6"/>
  <c r="AA174" i="6"/>
  <c r="AA175" i="6"/>
  <c r="AA176" i="6"/>
  <c r="AA177" i="6"/>
  <c r="AA178" i="6"/>
  <c r="AA179" i="6"/>
  <c r="AA180" i="6"/>
  <c r="AA181" i="6"/>
  <c r="AA182" i="6"/>
  <c r="AA183" i="6"/>
  <c r="AA184" i="6"/>
  <c r="AA185" i="6"/>
  <c r="AA186" i="6"/>
  <c r="AA187" i="6"/>
  <c r="AA188" i="6"/>
  <c r="AA189" i="6"/>
  <c r="AA190" i="6"/>
  <c r="AA191" i="6"/>
  <c r="AA192" i="6"/>
  <c r="AA193" i="6"/>
  <c r="AA194" i="6"/>
  <c r="AA195" i="6"/>
  <c r="AA196" i="6"/>
  <c r="AA197" i="6"/>
  <c r="AA198" i="6"/>
  <c r="AA199" i="6"/>
  <c r="AA200" i="6"/>
  <c r="AA201" i="6"/>
  <c r="AA202" i="6"/>
  <c r="AA203" i="6"/>
  <c r="AA204" i="6"/>
  <c r="AA205" i="6"/>
  <c r="AA206" i="6"/>
  <c r="AA207" i="6"/>
  <c r="AA208" i="6"/>
  <c r="AA209" i="6"/>
  <c r="AA210" i="6"/>
  <c r="AA211" i="6"/>
  <c r="AA212" i="6"/>
  <c r="AA213" i="6"/>
  <c r="AA214" i="6"/>
  <c r="AA215" i="6"/>
  <c r="AA216" i="6"/>
  <c r="AA217" i="6"/>
  <c r="AA218" i="6"/>
  <c r="AA219" i="6"/>
  <c r="AA220" i="6"/>
  <c r="AA221" i="6"/>
  <c r="AA222" i="6"/>
  <c r="AA223" i="6"/>
  <c r="AA224" i="6"/>
  <c r="AA225" i="6"/>
  <c r="AA226" i="6"/>
  <c r="AA227" i="6"/>
  <c r="AA228" i="6"/>
  <c r="AA229" i="6"/>
  <c r="AA230" i="6"/>
  <c r="AA231" i="6"/>
  <c r="AA232" i="6"/>
  <c r="AA233" i="6"/>
  <c r="AA234" i="6"/>
  <c r="AA235" i="6"/>
  <c r="AA236" i="6"/>
  <c r="AA237" i="6"/>
  <c r="AA238" i="6"/>
  <c r="AA239" i="6"/>
  <c r="AA240" i="6"/>
  <c r="AA241" i="6"/>
  <c r="AA242" i="6"/>
  <c r="AA243" i="6"/>
  <c r="AA244" i="6"/>
  <c r="AA245" i="6"/>
  <c r="AA246" i="6"/>
  <c r="AA247" i="6"/>
  <c r="AA248" i="6"/>
  <c r="AA249" i="6"/>
  <c r="AA250" i="6"/>
  <c r="AA251" i="6"/>
  <c r="AA252" i="6"/>
  <c r="AA253" i="6"/>
  <c r="AA254" i="6"/>
  <c r="AA255" i="6"/>
  <c r="AA256" i="6"/>
  <c r="AA257" i="6"/>
  <c r="AA258" i="6"/>
  <c r="AA259" i="6"/>
  <c r="AA260" i="6"/>
  <c r="AA261" i="6"/>
  <c r="AA262" i="6"/>
  <c r="AA263" i="6"/>
  <c r="AA264" i="6"/>
  <c r="AA265" i="6"/>
  <c r="AA266" i="6"/>
  <c r="AA267" i="6"/>
  <c r="AA268" i="6"/>
  <c r="AA269" i="6"/>
  <c r="AA270" i="6"/>
  <c r="AA271" i="6"/>
  <c r="AA272" i="6"/>
  <c r="AA273" i="6"/>
  <c r="AA274" i="6"/>
  <c r="AA275" i="6"/>
  <c r="AA276" i="6"/>
  <c r="AA277" i="6"/>
  <c r="AA278" i="6"/>
  <c r="AA279" i="6"/>
  <c r="AA280" i="6"/>
  <c r="AA281" i="6"/>
  <c r="AA282" i="6"/>
  <c r="AA283" i="6"/>
  <c r="AA284" i="6"/>
  <c r="AA285" i="6"/>
  <c r="AA286" i="6"/>
  <c r="AA287" i="6"/>
  <c r="AA288" i="6"/>
  <c r="AA289" i="6"/>
  <c r="AA290" i="6"/>
  <c r="AA291" i="6"/>
  <c r="AA292" i="6"/>
  <c r="AA293" i="6"/>
  <c r="AA294" i="6"/>
  <c r="AA295" i="6"/>
  <c r="AA296" i="6"/>
  <c r="AA297" i="6"/>
  <c r="AA298" i="6"/>
  <c r="AA299" i="6"/>
  <c r="AA300" i="6"/>
  <c r="AA301" i="6"/>
  <c r="AA302" i="6"/>
  <c r="AA303" i="6"/>
  <c r="AA304" i="6"/>
  <c r="AA305" i="6"/>
  <c r="AA306" i="6"/>
  <c r="AA307" i="6"/>
  <c r="AA308" i="6"/>
  <c r="AA309" i="6"/>
  <c r="AA310" i="6"/>
  <c r="AA311" i="6"/>
  <c r="AA312" i="6"/>
  <c r="AA313" i="6"/>
  <c r="AA314" i="6"/>
  <c r="AA315" i="6"/>
  <c r="AA316" i="6"/>
  <c r="AA317" i="6"/>
  <c r="AA318" i="6"/>
  <c r="AA319" i="6"/>
  <c r="AA320" i="6"/>
  <c r="AA321" i="6"/>
  <c r="AA322" i="6"/>
  <c r="AA323" i="6"/>
  <c r="AA324" i="6"/>
  <c r="AA325" i="6"/>
  <c r="AA326" i="6"/>
  <c r="AA327" i="6"/>
  <c r="AA328" i="6"/>
  <c r="AA329" i="6"/>
  <c r="AA330" i="6"/>
  <c r="AA331" i="6"/>
  <c r="AA332" i="6"/>
  <c r="AA333" i="6"/>
  <c r="AA334" i="6"/>
  <c r="AA335" i="6"/>
  <c r="AA336" i="6"/>
  <c r="AA337" i="6"/>
  <c r="AA338" i="6"/>
  <c r="AA339" i="6"/>
  <c r="AA340" i="6"/>
  <c r="AA341" i="6"/>
  <c r="AA342" i="6"/>
  <c r="AA343" i="6"/>
  <c r="AA344" i="6"/>
  <c r="AA345" i="6"/>
  <c r="AA346" i="6"/>
  <c r="AA347" i="6"/>
  <c r="AA348" i="6"/>
  <c r="AA349" i="6"/>
  <c r="AA350" i="6"/>
  <c r="AA351" i="6"/>
  <c r="AA352" i="6"/>
  <c r="AA353" i="6"/>
  <c r="AA354" i="6"/>
  <c r="AA355" i="6"/>
  <c r="AA356" i="6"/>
  <c r="AA357" i="6"/>
  <c r="AA358" i="6"/>
  <c r="AA359" i="6"/>
  <c r="AA360" i="6"/>
  <c r="AA361" i="6"/>
  <c r="AA362" i="6"/>
  <c r="AA363" i="6"/>
  <c r="AA364" i="6"/>
  <c r="AA365" i="6"/>
  <c r="AA366" i="6"/>
  <c r="AA367" i="6"/>
  <c r="AA368" i="6"/>
  <c r="AA369" i="6"/>
  <c r="AA370" i="6"/>
  <c r="AA371" i="6"/>
  <c r="AA372" i="6"/>
  <c r="AA373" i="6"/>
  <c r="AA374" i="6"/>
  <c r="AA375" i="6"/>
  <c r="AA376" i="6"/>
  <c r="AA377" i="6"/>
  <c r="AA378" i="6"/>
  <c r="AA379" i="6"/>
  <c r="AA380" i="6"/>
  <c r="AA381" i="6"/>
  <c r="AA382" i="6"/>
  <c r="AA383" i="6"/>
  <c r="AA384" i="6"/>
  <c r="AA385" i="6"/>
  <c r="AA386" i="6"/>
  <c r="AA387" i="6"/>
  <c r="AA388" i="6"/>
  <c r="AA389" i="6"/>
  <c r="AA390" i="6"/>
  <c r="AA391" i="6"/>
  <c r="AA392" i="6"/>
  <c r="AA393" i="6"/>
  <c r="AA394" i="6"/>
  <c r="AA395" i="6"/>
  <c r="AA396" i="6"/>
  <c r="AA397" i="6"/>
  <c r="AA398" i="6"/>
  <c r="AA399" i="6"/>
  <c r="AA400" i="6"/>
  <c r="AA401" i="6"/>
  <c r="AA402" i="6"/>
  <c r="AA403" i="6"/>
  <c r="AA404" i="6"/>
  <c r="AA405" i="6"/>
  <c r="AA406" i="6"/>
  <c r="AA407" i="6"/>
  <c r="AA408" i="6"/>
  <c r="AA409" i="6"/>
  <c r="AA410" i="6"/>
  <c r="AA411" i="6"/>
  <c r="AA412" i="6"/>
  <c r="AA413" i="4"/>
  <c r="AB413" i="6"/>
  <c r="AB413" i="4"/>
  <c r="AC413" i="6"/>
  <c r="AC4" i="6"/>
  <c r="AC5" i="6"/>
  <c r="AC6" i="6"/>
  <c r="AC7" i="6"/>
  <c r="AC8" i="6"/>
  <c r="AC9" i="6"/>
  <c r="AC10" i="6"/>
  <c r="AC11" i="6"/>
  <c r="AC12" i="6"/>
  <c r="AC13" i="6"/>
  <c r="AC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137" i="6"/>
  <c r="AC138" i="6"/>
  <c r="AC139" i="6"/>
  <c r="AC140" i="6"/>
  <c r="AC141" i="6"/>
  <c r="AC142" i="6"/>
  <c r="AC143" i="6"/>
  <c r="AC144" i="6"/>
  <c r="AC145" i="6"/>
  <c r="AC146" i="6"/>
  <c r="AC147" i="6"/>
  <c r="AC148" i="6"/>
  <c r="AC149" i="6"/>
  <c r="AC150" i="6"/>
  <c r="AC151" i="6"/>
  <c r="AC152" i="6"/>
  <c r="AC153" i="6"/>
  <c r="AC154" i="6"/>
  <c r="AC155" i="6"/>
  <c r="AC156" i="6"/>
  <c r="AC157" i="6"/>
  <c r="AC158" i="6"/>
  <c r="AC159" i="6"/>
  <c r="AC160" i="6"/>
  <c r="AC161" i="6"/>
  <c r="AC162" i="6"/>
  <c r="AC163" i="6"/>
  <c r="AC164" i="6"/>
  <c r="AC165" i="6"/>
  <c r="AC166" i="6"/>
  <c r="AC167" i="6"/>
  <c r="AC168" i="6"/>
  <c r="AC169" i="6"/>
  <c r="AC170" i="6"/>
  <c r="AC171" i="6"/>
  <c r="AC172" i="6"/>
  <c r="AC173" i="6"/>
  <c r="AC174" i="6"/>
  <c r="AC175" i="6"/>
  <c r="AC176" i="6"/>
  <c r="AC177" i="6"/>
  <c r="AC178" i="6"/>
  <c r="AC179" i="6"/>
  <c r="AC180" i="6"/>
  <c r="AC181" i="6"/>
  <c r="AC182" i="6"/>
  <c r="AC183" i="6"/>
  <c r="AC184" i="6"/>
  <c r="AC185" i="6"/>
  <c r="AC186" i="6"/>
  <c r="AC187" i="6"/>
  <c r="AC188" i="6"/>
  <c r="AC189" i="6"/>
  <c r="AC190" i="6"/>
  <c r="AC191" i="6"/>
  <c r="AC192" i="6"/>
  <c r="AC193" i="6"/>
  <c r="AC194" i="6"/>
  <c r="AC195" i="6"/>
  <c r="AC196" i="6"/>
  <c r="AC197" i="6"/>
  <c r="AC198" i="6"/>
  <c r="AC199" i="6"/>
  <c r="AC200" i="6"/>
  <c r="AC201" i="6"/>
  <c r="AC202" i="6"/>
  <c r="AC203" i="6"/>
  <c r="AC204" i="6"/>
  <c r="AC205" i="6"/>
  <c r="AC206" i="6"/>
  <c r="AC207" i="6"/>
  <c r="AC208" i="6"/>
  <c r="AC209" i="6"/>
  <c r="AC210" i="6"/>
  <c r="AC211" i="6"/>
  <c r="AC212" i="6"/>
  <c r="AC213" i="6"/>
  <c r="AC214" i="6"/>
  <c r="AC215" i="6"/>
  <c r="AC216" i="6"/>
  <c r="AC217" i="6"/>
  <c r="AC218" i="6"/>
  <c r="AC219" i="6"/>
  <c r="AC220" i="6"/>
  <c r="AC221" i="6"/>
  <c r="AC222" i="6"/>
  <c r="AC223" i="6"/>
  <c r="AC224" i="6"/>
  <c r="AC225" i="6"/>
  <c r="AC226" i="6"/>
  <c r="AC227" i="6"/>
  <c r="AC228" i="6"/>
  <c r="AC229" i="6"/>
  <c r="AC230" i="6"/>
  <c r="AC231" i="6"/>
  <c r="AC232" i="6"/>
  <c r="AC233" i="6"/>
  <c r="AC234" i="6"/>
  <c r="AC235" i="6"/>
  <c r="AC2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C338" i="6"/>
  <c r="AC339" i="6"/>
  <c r="AC340" i="6"/>
  <c r="AC341" i="6"/>
  <c r="AC342" i="6"/>
  <c r="AC343" i="6"/>
  <c r="AC344" i="6"/>
  <c r="AC345" i="6"/>
  <c r="AC346" i="6"/>
  <c r="AC347" i="6"/>
  <c r="AC348" i="6"/>
  <c r="AC349" i="6"/>
  <c r="AC350" i="6"/>
  <c r="AC351" i="6"/>
  <c r="AC352" i="6"/>
  <c r="AC353" i="6"/>
  <c r="AC354" i="6"/>
  <c r="AC355" i="6"/>
  <c r="AC356" i="6"/>
  <c r="AC357" i="6"/>
  <c r="AC358" i="6"/>
  <c r="AC359" i="6"/>
  <c r="AC360" i="6"/>
  <c r="AC361" i="6"/>
  <c r="AC362" i="6"/>
  <c r="AC363" i="6"/>
  <c r="AC364" i="6"/>
  <c r="AC365" i="6"/>
  <c r="AC366" i="6"/>
  <c r="AC367" i="6"/>
  <c r="AC368" i="6"/>
  <c r="AC369" i="6"/>
  <c r="AC370" i="6"/>
  <c r="AC371" i="6"/>
  <c r="AC372" i="6"/>
  <c r="AC373" i="6"/>
  <c r="AC374" i="6"/>
  <c r="AC375" i="6"/>
  <c r="AC376" i="6"/>
  <c r="AC377" i="6"/>
  <c r="AC378" i="6"/>
  <c r="AC379" i="6"/>
  <c r="AC380" i="6"/>
  <c r="AC381" i="6"/>
  <c r="AC382" i="6"/>
  <c r="AC383" i="6"/>
  <c r="AC384" i="6"/>
  <c r="AC385" i="6"/>
  <c r="AC386" i="6"/>
  <c r="AC387" i="6"/>
  <c r="AC388" i="6"/>
  <c r="AC389" i="6"/>
  <c r="AC390" i="6"/>
  <c r="AC391" i="6"/>
  <c r="AC392" i="6"/>
  <c r="AC393" i="6"/>
  <c r="AC394" i="6"/>
  <c r="AC395" i="6"/>
  <c r="AC396" i="6"/>
  <c r="AC397" i="6"/>
  <c r="AC398" i="6"/>
  <c r="AC399" i="6"/>
  <c r="AC400" i="6"/>
  <c r="AC401" i="6"/>
  <c r="AC402" i="6"/>
  <c r="AC403" i="6"/>
  <c r="AC404" i="6"/>
  <c r="AC405" i="6"/>
  <c r="AC406" i="6"/>
  <c r="AC407" i="6"/>
  <c r="AC408" i="6"/>
  <c r="AC409" i="6"/>
  <c r="AC410" i="6"/>
  <c r="AC411" i="6"/>
  <c r="AC412" i="6"/>
  <c r="AC413" i="4"/>
  <c r="AD413" i="6"/>
  <c r="AD4" i="6"/>
  <c r="AD5" i="6"/>
  <c r="AD6" i="6"/>
  <c r="AD7" i="6"/>
  <c r="AD8" i="6"/>
  <c r="AD9" i="6"/>
  <c r="AD10" i="6"/>
  <c r="AD11" i="6"/>
  <c r="AD12" i="6"/>
  <c r="AD13" i="6"/>
  <c r="AD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137" i="6"/>
  <c r="AD138" i="6"/>
  <c r="AD139" i="6"/>
  <c r="AD140" i="6"/>
  <c r="AD141" i="6"/>
  <c r="AD142" i="6"/>
  <c r="AD143" i="6"/>
  <c r="AD144" i="6"/>
  <c r="AD145" i="6"/>
  <c r="AD146" i="6"/>
  <c r="AD147" i="6"/>
  <c r="AD148" i="6"/>
  <c r="AD149" i="6"/>
  <c r="AD150" i="6"/>
  <c r="AD151" i="6"/>
  <c r="AD152" i="6"/>
  <c r="AD153" i="6"/>
  <c r="AD154" i="6"/>
  <c r="AD155" i="6"/>
  <c r="AD156" i="6"/>
  <c r="AD157" i="6"/>
  <c r="AD158" i="6"/>
  <c r="AD159" i="6"/>
  <c r="AD160" i="6"/>
  <c r="AD161" i="6"/>
  <c r="AD162" i="6"/>
  <c r="AD163" i="6"/>
  <c r="AD164" i="6"/>
  <c r="AD165" i="6"/>
  <c r="AD166" i="6"/>
  <c r="AD167" i="6"/>
  <c r="AD168" i="6"/>
  <c r="AD169" i="6"/>
  <c r="AD170" i="6"/>
  <c r="AD171" i="6"/>
  <c r="AD172" i="6"/>
  <c r="AD173" i="6"/>
  <c r="AD174" i="6"/>
  <c r="AD175" i="6"/>
  <c r="AD176" i="6"/>
  <c r="AD177" i="6"/>
  <c r="AD178" i="6"/>
  <c r="AD179" i="6"/>
  <c r="AD180" i="6"/>
  <c r="AD181" i="6"/>
  <c r="AD182" i="6"/>
  <c r="AD183" i="6"/>
  <c r="AD184" i="6"/>
  <c r="AD185" i="6"/>
  <c r="AD186" i="6"/>
  <c r="AD187" i="6"/>
  <c r="AD188" i="6"/>
  <c r="AD189" i="6"/>
  <c r="AD190" i="6"/>
  <c r="AD191" i="6"/>
  <c r="AD192" i="6"/>
  <c r="AD193" i="6"/>
  <c r="AD194" i="6"/>
  <c r="AD195" i="6"/>
  <c r="AD196" i="6"/>
  <c r="AD197" i="6"/>
  <c r="AD198" i="6"/>
  <c r="AD199" i="6"/>
  <c r="AD200" i="6"/>
  <c r="AD201" i="6"/>
  <c r="AD202" i="6"/>
  <c r="AD203" i="6"/>
  <c r="AD204" i="6"/>
  <c r="AD205" i="6"/>
  <c r="AD206" i="6"/>
  <c r="AD207" i="6"/>
  <c r="AD208" i="6"/>
  <c r="AD209" i="6"/>
  <c r="AD210" i="6"/>
  <c r="AD211" i="6"/>
  <c r="AD212" i="6"/>
  <c r="AD213" i="6"/>
  <c r="AD214" i="6"/>
  <c r="AD215" i="6"/>
  <c r="AD216" i="6"/>
  <c r="AD217" i="6"/>
  <c r="AD218" i="6"/>
  <c r="AD219" i="6"/>
  <c r="AD220" i="6"/>
  <c r="AD221" i="6"/>
  <c r="AD222" i="6"/>
  <c r="AD223" i="6"/>
  <c r="AD224" i="6"/>
  <c r="AD225" i="6"/>
  <c r="AD226" i="6"/>
  <c r="AD227" i="6"/>
  <c r="AD228" i="6"/>
  <c r="AD229" i="6"/>
  <c r="AD230" i="6"/>
  <c r="AD231" i="6"/>
  <c r="AD232" i="6"/>
  <c r="AD233" i="6"/>
  <c r="AD234" i="6"/>
  <c r="AD235" i="6"/>
  <c r="AD2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38" i="6"/>
  <c r="AD339" i="6"/>
  <c r="AD340" i="6"/>
  <c r="AD341" i="6"/>
  <c r="AD342" i="6"/>
  <c r="AD343" i="6"/>
  <c r="AD344" i="6"/>
  <c r="AD345" i="6"/>
  <c r="AD346" i="6"/>
  <c r="AD347" i="6"/>
  <c r="AD348" i="6"/>
  <c r="AD349" i="6"/>
  <c r="AD350" i="6"/>
  <c r="AD351" i="6"/>
  <c r="AD352" i="6"/>
  <c r="AD353" i="6"/>
  <c r="AD354" i="6"/>
  <c r="AD355" i="6"/>
  <c r="AD356" i="6"/>
  <c r="AD357" i="6"/>
  <c r="AD358" i="6"/>
  <c r="AD359" i="6"/>
  <c r="AD360" i="6"/>
  <c r="AD361" i="6"/>
  <c r="AD362" i="6"/>
  <c r="AD363" i="6"/>
  <c r="AD364" i="6"/>
  <c r="AD365" i="6"/>
  <c r="AD366" i="6"/>
  <c r="AD367" i="6"/>
  <c r="AD368" i="6"/>
  <c r="AD369" i="6"/>
  <c r="AD370" i="6"/>
  <c r="AD371" i="6"/>
  <c r="AD372" i="6"/>
  <c r="AD373" i="6"/>
  <c r="AD374" i="6"/>
  <c r="AD375" i="6"/>
  <c r="AD376" i="6"/>
  <c r="AD377" i="6"/>
  <c r="AD378" i="6"/>
  <c r="AD379" i="6"/>
  <c r="AD380" i="6"/>
  <c r="AD381" i="6"/>
  <c r="AD382" i="6"/>
  <c r="AD383" i="6"/>
  <c r="AD384" i="6"/>
  <c r="AD385" i="6"/>
  <c r="AD386" i="6"/>
  <c r="AD387" i="6"/>
  <c r="AD388" i="6"/>
  <c r="AD389" i="6"/>
  <c r="AD390" i="6"/>
  <c r="AD391" i="6"/>
  <c r="AD392" i="6"/>
  <c r="AD393" i="6"/>
  <c r="AD394" i="6"/>
  <c r="AD395" i="6"/>
  <c r="AD396" i="6"/>
  <c r="AD397" i="6"/>
  <c r="AD398" i="6"/>
  <c r="AD399" i="6"/>
  <c r="AD400" i="6"/>
  <c r="AD401" i="6"/>
  <c r="AD402" i="6"/>
  <c r="AD403" i="6"/>
  <c r="AD404" i="6"/>
  <c r="AD405" i="6"/>
  <c r="AD406" i="6"/>
  <c r="AD407" i="6"/>
  <c r="AD408" i="6"/>
  <c r="AD409" i="6"/>
  <c r="AD410" i="6"/>
  <c r="AD411" i="6"/>
  <c r="AD412" i="6"/>
  <c r="AD413" i="4"/>
  <c r="AL413" i="4"/>
  <c r="AA412" i="4"/>
  <c r="AB412" i="6"/>
  <c r="AB412" i="4"/>
  <c r="AC412" i="4"/>
  <c r="AD412" i="4"/>
  <c r="AL412" i="4"/>
  <c r="AA411" i="4"/>
  <c r="AB411" i="6"/>
  <c r="AB4" i="6"/>
  <c r="AB5" i="6"/>
  <c r="AB6" i="6"/>
  <c r="AB7" i="6"/>
  <c r="AB8" i="6"/>
  <c r="AB9" i="6"/>
  <c r="AB10" i="6"/>
  <c r="AB11" i="6"/>
  <c r="AB12" i="6"/>
  <c r="AB13" i="6"/>
  <c r="AB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38" i="6"/>
  <c r="AB339" i="6"/>
  <c r="AB340" i="6"/>
  <c r="AB341" i="6"/>
  <c r="AB342" i="6"/>
  <c r="AB343" i="6"/>
  <c r="AB344" i="6"/>
  <c r="AB345" i="6"/>
  <c r="AB346" i="6"/>
  <c r="AB347" i="6"/>
  <c r="AB348" i="6"/>
  <c r="AB349" i="6"/>
  <c r="AB350" i="6"/>
  <c r="AB351" i="6"/>
  <c r="AB352" i="6"/>
  <c r="AB353" i="6"/>
  <c r="AB354" i="6"/>
  <c r="AB355" i="6"/>
  <c r="AB356" i="6"/>
  <c r="AB357" i="6"/>
  <c r="AB358" i="6"/>
  <c r="AB359" i="6"/>
  <c r="AB360" i="6"/>
  <c r="AB361" i="6"/>
  <c r="AB362" i="6"/>
  <c r="AB363" i="6"/>
  <c r="AB364" i="6"/>
  <c r="AB365" i="6"/>
  <c r="AB366" i="6"/>
  <c r="AB367" i="6"/>
  <c r="AB368" i="6"/>
  <c r="AB369" i="6"/>
  <c r="AB370" i="6"/>
  <c r="AB371" i="6"/>
  <c r="AB372" i="6"/>
  <c r="AB373" i="6"/>
  <c r="AB374" i="6"/>
  <c r="AB375" i="6"/>
  <c r="AB376" i="6"/>
  <c r="AB377" i="6"/>
  <c r="AB378" i="6"/>
  <c r="AB379" i="6"/>
  <c r="AB380" i="6"/>
  <c r="AB381" i="6"/>
  <c r="AB382" i="6"/>
  <c r="AB383" i="6"/>
  <c r="AB384" i="6"/>
  <c r="AB385" i="6"/>
  <c r="AB386" i="6"/>
  <c r="AB387" i="6"/>
  <c r="AB388" i="6"/>
  <c r="AB389" i="6"/>
  <c r="AB390" i="6"/>
  <c r="AB391" i="6"/>
  <c r="AB392" i="6"/>
  <c r="AB393" i="6"/>
  <c r="AB394" i="6"/>
  <c r="AB395" i="6"/>
  <c r="AB396" i="6"/>
  <c r="AB397" i="6"/>
  <c r="AB398" i="6"/>
  <c r="AB399" i="6"/>
  <c r="AB400" i="6"/>
  <c r="AB401" i="6"/>
  <c r="AB402" i="6"/>
  <c r="AB403" i="6"/>
  <c r="AB404" i="6"/>
  <c r="AB405" i="6"/>
  <c r="AB406" i="6"/>
  <c r="AB407" i="6"/>
  <c r="AB408" i="6"/>
  <c r="AB409" i="6"/>
  <c r="AB410" i="6"/>
  <c r="AB411" i="4"/>
  <c r="AC411" i="4"/>
  <c r="AD411" i="4"/>
  <c r="AL411" i="4"/>
  <c r="AA410" i="4"/>
  <c r="AB410" i="4"/>
  <c r="AC410" i="4"/>
  <c r="AD410" i="4"/>
  <c r="AL410" i="4"/>
  <c r="AA409" i="4"/>
  <c r="AB409" i="4"/>
  <c r="AC409" i="4"/>
  <c r="AD409" i="4"/>
  <c r="AL409" i="4"/>
  <c r="AA408" i="4"/>
  <c r="AB408" i="4"/>
  <c r="AC408" i="4"/>
  <c r="AD408" i="4"/>
  <c r="AL408" i="4"/>
  <c r="AA407" i="4"/>
  <c r="AB407" i="4"/>
  <c r="AC407" i="4"/>
  <c r="AD407" i="4"/>
  <c r="AL407" i="4"/>
  <c r="AA406" i="4"/>
  <c r="AB406" i="4"/>
  <c r="AC406" i="4"/>
  <c r="AD406" i="4"/>
  <c r="AL406" i="4"/>
  <c r="AA405" i="4"/>
  <c r="AB405" i="4"/>
  <c r="AC405" i="4"/>
  <c r="AD405" i="4"/>
  <c r="AL405" i="4"/>
  <c r="AA404" i="4"/>
  <c r="AB404" i="4"/>
  <c r="AC404" i="4"/>
  <c r="AD404" i="4"/>
  <c r="AL404" i="4"/>
  <c r="AA403" i="4"/>
  <c r="AB403" i="4"/>
  <c r="AC403" i="4"/>
  <c r="AD403" i="4"/>
  <c r="AL403" i="4"/>
  <c r="AA402" i="4"/>
  <c r="AB402" i="4"/>
  <c r="AC402" i="4"/>
  <c r="AD402" i="4"/>
  <c r="AL402" i="4"/>
  <c r="AA401" i="4"/>
  <c r="AB401" i="4"/>
  <c r="AC401" i="4"/>
  <c r="AD401" i="4"/>
  <c r="AL401" i="4"/>
  <c r="AA400" i="4"/>
  <c r="AB400" i="4"/>
  <c r="AC400" i="4"/>
  <c r="AD400" i="4"/>
  <c r="AL400" i="4"/>
  <c r="AA399" i="4"/>
  <c r="AB399" i="4"/>
  <c r="AC399" i="4"/>
  <c r="AD399" i="4"/>
  <c r="AL399" i="4"/>
  <c r="AA398" i="4"/>
  <c r="AB398" i="4"/>
  <c r="AC398" i="4"/>
  <c r="AD398" i="4"/>
  <c r="AL398" i="4"/>
  <c r="AA397" i="4"/>
  <c r="AB397" i="4"/>
  <c r="AC397" i="4"/>
  <c r="AD397" i="4"/>
  <c r="AL397" i="4"/>
  <c r="AA396" i="4"/>
  <c r="AB396" i="4"/>
  <c r="AC396" i="4"/>
  <c r="AD396" i="4"/>
  <c r="AL396" i="4"/>
  <c r="AA395" i="4"/>
  <c r="AB395" i="4"/>
  <c r="AC395" i="4"/>
  <c r="AD395" i="4"/>
  <c r="AL395" i="4"/>
  <c r="AA394" i="4"/>
  <c r="AB394" i="4"/>
  <c r="AC394" i="4"/>
  <c r="AD394" i="4"/>
  <c r="AL394" i="4"/>
  <c r="AA393" i="4"/>
  <c r="AB393" i="4"/>
  <c r="AC393" i="4"/>
  <c r="AD393" i="4"/>
  <c r="AL393" i="4"/>
  <c r="AA392" i="4"/>
  <c r="AB392" i="4"/>
  <c r="AC392" i="4"/>
  <c r="AD392" i="4"/>
  <c r="AL392" i="4"/>
  <c r="AA391" i="4"/>
  <c r="AB391" i="4"/>
  <c r="AC391" i="4"/>
  <c r="AD391" i="4"/>
  <c r="AL391" i="4"/>
  <c r="AA390" i="4"/>
  <c r="AB390" i="4"/>
  <c r="AC390" i="4"/>
  <c r="AD390" i="4"/>
  <c r="AL390" i="4"/>
  <c r="AA389" i="4"/>
  <c r="AB389" i="4"/>
  <c r="AC389" i="4"/>
  <c r="AD389" i="4"/>
  <c r="AL389" i="4"/>
  <c r="AA388" i="4"/>
  <c r="AB388" i="4"/>
  <c r="AC388" i="4"/>
  <c r="AD388" i="4"/>
  <c r="AL388" i="4"/>
  <c r="AA387" i="4"/>
  <c r="AB387" i="4"/>
  <c r="AC387" i="4"/>
  <c r="AD387" i="4"/>
  <c r="AL387" i="4"/>
  <c r="AA386" i="4"/>
  <c r="AB386" i="4"/>
  <c r="AC386" i="4"/>
  <c r="AD386" i="4"/>
  <c r="AL386" i="4"/>
  <c r="AA385" i="4"/>
  <c r="AB385" i="4"/>
  <c r="AC385" i="4"/>
  <c r="AD385" i="4"/>
  <c r="AL385" i="4"/>
  <c r="AA384" i="4"/>
  <c r="AB384" i="4"/>
  <c r="AC384" i="4"/>
  <c r="AD384" i="4"/>
  <c r="AL384" i="4"/>
  <c r="AA383" i="4"/>
  <c r="AB383" i="4"/>
  <c r="AC383" i="4"/>
  <c r="AD383" i="4"/>
  <c r="AL383" i="4"/>
  <c r="AA382" i="4"/>
  <c r="AB382" i="4"/>
  <c r="AC382" i="4"/>
  <c r="AD382" i="4"/>
  <c r="AL382" i="4"/>
  <c r="AA381" i="4"/>
  <c r="AB381" i="4"/>
  <c r="AC381" i="4"/>
  <c r="AD381" i="4"/>
  <c r="AL381" i="4"/>
  <c r="AA380" i="4"/>
  <c r="AB380" i="4"/>
  <c r="AC380" i="4"/>
  <c r="AD380" i="4"/>
  <c r="AL380" i="4"/>
  <c r="AA379" i="4"/>
  <c r="AB379" i="4"/>
  <c r="AC379" i="4"/>
  <c r="AD379" i="4"/>
  <c r="AL379" i="4"/>
  <c r="AA378" i="4"/>
  <c r="AB378" i="4"/>
  <c r="AC378" i="4"/>
  <c r="AD378" i="4"/>
  <c r="AL378" i="4"/>
  <c r="AA377" i="4"/>
  <c r="AB377" i="4"/>
  <c r="AC377" i="4"/>
  <c r="AD377" i="4"/>
  <c r="AL377" i="4"/>
  <c r="AA376" i="4"/>
  <c r="AB376" i="4"/>
  <c r="AC376" i="4"/>
  <c r="AD376" i="4"/>
  <c r="AL376" i="4"/>
  <c r="AA375" i="4"/>
  <c r="AB375" i="4"/>
  <c r="AC375" i="4"/>
  <c r="AD375" i="4"/>
  <c r="AL375" i="4"/>
  <c r="AA374" i="4"/>
  <c r="AB374" i="4"/>
  <c r="AC374" i="4"/>
  <c r="AD374" i="4"/>
  <c r="AL374" i="4"/>
  <c r="AA373" i="4"/>
  <c r="AB373" i="4"/>
  <c r="AC373" i="4"/>
  <c r="AD373" i="4"/>
  <c r="AL373" i="4"/>
  <c r="AA372" i="4"/>
  <c r="AB372" i="4"/>
  <c r="AC372" i="4"/>
  <c r="AD372" i="4"/>
  <c r="AL372" i="4"/>
  <c r="AA371" i="4"/>
  <c r="AB371" i="4"/>
  <c r="AC371" i="4"/>
  <c r="AD371" i="4"/>
  <c r="AL371" i="4"/>
  <c r="AA370" i="4"/>
  <c r="AB370" i="4"/>
  <c r="AC370" i="4"/>
  <c r="AD370" i="4"/>
  <c r="AL370" i="4"/>
  <c r="AA369" i="4"/>
  <c r="AB369" i="4"/>
  <c r="AC369" i="4"/>
  <c r="AD369" i="4"/>
  <c r="AL369" i="4"/>
  <c r="AA368" i="4"/>
  <c r="AB368" i="4"/>
  <c r="AC368" i="4"/>
  <c r="AD368" i="4"/>
  <c r="AL368" i="4"/>
  <c r="AA367" i="4"/>
  <c r="AB367" i="4"/>
  <c r="AC367" i="4"/>
  <c r="AD367" i="4"/>
  <c r="AL367" i="4"/>
  <c r="AA366" i="4"/>
  <c r="AB366" i="4"/>
  <c r="AC366" i="4"/>
  <c r="AD366" i="4"/>
  <c r="AL366" i="4"/>
  <c r="AA365" i="4"/>
  <c r="AB365" i="4"/>
  <c r="AC365" i="4"/>
  <c r="AD365" i="4"/>
  <c r="AL365" i="4"/>
  <c r="AA364" i="4"/>
  <c r="AB364" i="4"/>
  <c r="AC364" i="4"/>
  <c r="AD364" i="4"/>
  <c r="AL364" i="4"/>
  <c r="AA363" i="4"/>
  <c r="AB363" i="4"/>
  <c r="AC363" i="4"/>
  <c r="AD363" i="4"/>
  <c r="AL363" i="4"/>
  <c r="AA362" i="4"/>
  <c r="AB362" i="4"/>
  <c r="AC362" i="4"/>
  <c r="AD362" i="4"/>
  <c r="AL362" i="4"/>
  <c r="AA361" i="4"/>
  <c r="AB361" i="4"/>
  <c r="AC361" i="4"/>
  <c r="AD361" i="4"/>
  <c r="AL361" i="4"/>
  <c r="AA360" i="4"/>
  <c r="AB360" i="4"/>
  <c r="AC360" i="4"/>
  <c r="AD360" i="4"/>
  <c r="AL360" i="4"/>
  <c r="AA359" i="4"/>
  <c r="AB359" i="4"/>
  <c r="AC359" i="4"/>
  <c r="AD359" i="4"/>
  <c r="AL359" i="4"/>
  <c r="AA358" i="4"/>
  <c r="AB358" i="4"/>
  <c r="AC358" i="4"/>
  <c r="AD358" i="4"/>
  <c r="AL358" i="4"/>
  <c r="AA357" i="4"/>
  <c r="AB357" i="4"/>
  <c r="AC357" i="4"/>
  <c r="AD357" i="4"/>
  <c r="AL357" i="4"/>
  <c r="AA356" i="4"/>
  <c r="AB356" i="4"/>
  <c r="AC356" i="4"/>
  <c r="AD356" i="4"/>
  <c r="AL356" i="4"/>
  <c r="AA355" i="4"/>
  <c r="AB355" i="4"/>
  <c r="AC355" i="4"/>
  <c r="AD355" i="4"/>
  <c r="AL355" i="4"/>
  <c r="AA354" i="4"/>
  <c r="AB354" i="4"/>
  <c r="AC354" i="4"/>
  <c r="AD354" i="4"/>
  <c r="AL354" i="4"/>
  <c r="AA353" i="4"/>
  <c r="AB353" i="4"/>
  <c r="AC353" i="4"/>
  <c r="AD353" i="4"/>
  <c r="AL353" i="4"/>
  <c r="AA352" i="4"/>
  <c r="AB352" i="4"/>
  <c r="AC352" i="4"/>
  <c r="AD352" i="4"/>
  <c r="AL352" i="4"/>
  <c r="AA351" i="4"/>
  <c r="AB351" i="4"/>
  <c r="AC351" i="4"/>
  <c r="AD351" i="4"/>
  <c r="AL351" i="4"/>
  <c r="AA350" i="4"/>
  <c r="AB350" i="4"/>
  <c r="AC350" i="4"/>
  <c r="AD350" i="4"/>
  <c r="AL350" i="4"/>
  <c r="AA349" i="4"/>
  <c r="AB349" i="4"/>
  <c r="AC349" i="4"/>
  <c r="AD349" i="4"/>
  <c r="AL349" i="4"/>
  <c r="AA348" i="4"/>
  <c r="AB348" i="4"/>
  <c r="AC348" i="4"/>
  <c r="AD348" i="4"/>
  <c r="AL348" i="4"/>
  <c r="AA347" i="4"/>
  <c r="AB347" i="4"/>
  <c r="AC347" i="4"/>
  <c r="AD347" i="4"/>
  <c r="AL347" i="4"/>
  <c r="AA346" i="4"/>
  <c r="AB346" i="4"/>
  <c r="AC346" i="4"/>
  <c r="AD346" i="4"/>
  <c r="AL346" i="4"/>
  <c r="AA345" i="4"/>
  <c r="AB345" i="4"/>
  <c r="AC345" i="4"/>
  <c r="AD345" i="4"/>
  <c r="AL345" i="4"/>
  <c r="AA344" i="4"/>
  <c r="AB344" i="4"/>
  <c r="AC344" i="4"/>
  <c r="AD344" i="4"/>
  <c r="AL344" i="4"/>
  <c r="AA343" i="4"/>
  <c r="AB343" i="4"/>
  <c r="AC343" i="4"/>
  <c r="AD343" i="4"/>
  <c r="AL343" i="4"/>
  <c r="AA342" i="4"/>
  <c r="AB342" i="4"/>
  <c r="AC342" i="4"/>
  <c r="AD342" i="4"/>
  <c r="AL342" i="4"/>
  <c r="AA341" i="4"/>
  <c r="AB341" i="4"/>
  <c r="AC341" i="4"/>
  <c r="AD341" i="4"/>
  <c r="AL341" i="4"/>
  <c r="AA340" i="4"/>
  <c r="AB340" i="4"/>
  <c r="AC340" i="4"/>
  <c r="AD340" i="4"/>
  <c r="AL340" i="4"/>
  <c r="AA339" i="4"/>
  <c r="AB339" i="4"/>
  <c r="AC339" i="4"/>
  <c r="AD339" i="4"/>
  <c r="AL339" i="4"/>
  <c r="AA338" i="4"/>
  <c r="AB338" i="4"/>
  <c r="AC338" i="4"/>
  <c r="AD338" i="4"/>
  <c r="AL338" i="4"/>
  <c r="AA337" i="4"/>
  <c r="AB337" i="4"/>
  <c r="AC337" i="4"/>
  <c r="AD337" i="4"/>
  <c r="AL337" i="4"/>
  <c r="AA336" i="4"/>
  <c r="AB336" i="4"/>
  <c r="AC336" i="4"/>
  <c r="AD336" i="4"/>
  <c r="AL336" i="4"/>
  <c r="AA335" i="4"/>
  <c r="AB335" i="4"/>
  <c r="AC335" i="4"/>
  <c r="AD335" i="4"/>
  <c r="AL335" i="4"/>
  <c r="AA334" i="4"/>
  <c r="AB334" i="4"/>
  <c r="AC334" i="4"/>
  <c r="AD334" i="4"/>
  <c r="AL334" i="4"/>
  <c r="AA333" i="4"/>
  <c r="AB333" i="4"/>
  <c r="AC333" i="4"/>
  <c r="AD333" i="4"/>
  <c r="AL333" i="4"/>
  <c r="AA332" i="4"/>
  <c r="AB332" i="4"/>
  <c r="AC332" i="4"/>
  <c r="AD332" i="4"/>
  <c r="AL332" i="4"/>
  <c r="AA331" i="4"/>
  <c r="AB331" i="4"/>
  <c r="AC331" i="4"/>
  <c r="AD331" i="4"/>
  <c r="AL331" i="4"/>
  <c r="AA330" i="4"/>
  <c r="AB330" i="4"/>
  <c r="AC330" i="4"/>
  <c r="AD330" i="4"/>
  <c r="AL330" i="4"/>
  <c r="AA329" i="4"/>
  <c r="AB329" i="4"/>
  <c r="AC329" i="4"/>
  <c r="AD329" i="4"/>
  <c r="AL329" i="4"/>
  <c r="AA328" i="4"/>
  <c r="AB328" i="4"/>
  <c r="AC328" i="4"/>
  <c r="AD328" i="4"/>
  <c r="AL328" i="4"/>
  <c r="AA327" i="4"/>
  <c r="AB327" i="4"/>
  <c r="AC327" i="4"/>
  <c r="AD327" i="4"/>
  <c r="AL327" i="4"/>
  <c r="AA326" i="4"/>
  <c r="AB326" i="4"/>
  <c r="AC326" i="4"/>
  <c r="AD326" i="4"/>
  <c r="AL326" i="4"/>
  <c r="AA325" i="4"/>
  <c r="AB325" i="4"/>
  <c r="AC325" i="4"/>
  <c r="AD325" i="4"/>
  <c r="AL325" i="4"/>
  <c r="AA324" i="4"/>
  <c r="AB324" i="4"/>
  <c r="AC324" i="4"/>
  <c r="AD324" i="4"/>
  <c r="AL324" i="4"/>
  <c r="AA323" i="4"/>
  <c r="AB323" i="4"/>
  <c r="AC323" i="4"/>
  <c r="AD323" i="4"/>
  <c r="AL323" i="4"/>
  <c r="AA322" i="4"/>
  <c r="AB322" i="4"/>
  <c r="AC322" i="4"/>
  <c r="AD322" i="4"/>
  <c r="AL322" i="4"/>
  <c r="AA321" i="4"/>
  <c r="AB321" i="4"/>
  <c r="AC321" i="4"/>
  <c r="AD321" i="4"/>
  <c r="AL321" i="4"/>
  <c r="AA320" i="4"/>
  <c r="AB320" i="4"/>
  <c r="AC320" i="4"/>
  <c r="AD320" i="4"/>
  <c r="AL320" i="4"/>
  <c r="AA319" i="4"/>
  <c r="AB319" i="4"/>
  <c r="AC319" i="4"/>
  <c r="AD319" i="4"/>
  <c r="AL319" i="4"/>
  <c r="AA318" i="4"/>
  <c r="AB318" i="4"/>
  <c r="AC318" i="4"/>
  <c r="AD318" i="4"/>
  <c r="AL318" i="4"/>
  <c r="AA317" i="4"/>
  <c r="AB317" i="4"/>
  <c r="AC317" i="4"/>
  <c r="AD317" i="4"/>
  <c r="AL317" i="4"/>
  <c r="AA316" i="4"/>
  <c r="AB316" i="4"/>
  <c r="AC316" i="4"/>
  <c r="AD316" i="4"/>
  <c r="AL316" i="4"/>
  <c r="AA315" i="4"/>
  <c r="AB315" i="4"/>
  <c r="AC315" i="4"/>
  <c r="AD315" i="4"/>
  <c r="AL315" i="4"/>
  <c r="AA314" i="4"/>
  <c r="AB314" i="4"/>
  <c r="AC314" i="4"/>
  <c r="AD314" i="4"/>
  <c r="AL314" i="4"/>
  <c r="AA313" i="4"/>
  <c r="AB313" i="4"/>
  <c r="AC313" i="4"/>
  <c r="AD313" i="4"/>
  <c r="AL313" i="4"/>
  <c r="AA312" i="4"/>
  <c r="AB312" i="4"/>
  <c r="AC312" i="4"/>
  <c r="AD312" i="4"/>
  <c r="AL312" i="4"/>
  <c r="AA311" i="4"/>
  <c r="AB311" i="4"/>
  <c r="AC311" i="4"/>
  <c r="AD311" i="4"/>
  <c r="AL311" i="4"/>
  <c r="AA310" i="4"/>
  <c r="AB310" i="4"/>
  <c r="AC310" i="4"/>
  <c r="AD310" i="4"/>
  <c r="AL310" i="4"/>
  <c r="AA309" i="4"/>
  <c r="AB309" i="4"/>
  <c r="AC309" i="4"/>
  <c r="AD309" i="4"/>
  <c r="AL309" i="4"/>
  <c r="AA308" i="4"/>
  <c r="AB308" i="4"/>
  <c r="AC308" i="4"/>
  <c r="AD308" i="4"/>
  <c r="AL308" i="4"/>
  <c r="AA307" i="4"/>
  <c r="AB307" i="4"/>
  <c r="AC307" i="4"/>
  <c r="AD307" i="4"/>
  <c r="AL307" i="4"/>
  <c r="AA306" i="4"/>
  <c r="AB306" i="4"/>
  <c r="AC306" i="4"/>
  <c r="AD306" i="4"/>
  <c r="AL306" i="4"/>
  <c r="AA305" i="4"/>
  <c r="AB305" i="4"/>
  <c r="AC305" i="4"/>
  <c r="AD305" i="4"/>
  <c r="AL305" i="4"/>
  <c r="AA304" i="4"/>
  <c r="AB304" i="4"/>
  <c r="AC304" i="4"/>
  <c r="AD304" i="4"/>
  <c r="AL304" i="4"/>
  <c r="AA303" i="4"/>
  <c r="AB303" i="4"/>
  <c r="AC303" i="4"/>
  <c r="AD303" i="4"/>
  <c r="AL303" i="4"/>
  <c r="AA302" i="4"/>
  <c r="AB302" i="4"/>
  <c r="AC302" i="4"/>
  <c r="AD302" i="4"/>
  <c r="AL302" i="4"/>
  <c r="AA301" i="4"/>
  <c r="AB301" i="4"/>
  <c r="AC301" i="4"/>
  <c r="AD301" i="4"/>
  <c r="AL301" i="4"/>
  <c r="AA300" i="4"/>
  <c r="AB300" i="4"/>
  <c r="AC300" i="4"/>
  <c r="AD300" i="4"/>
  <c r="AL300" i="4"/>
  <c r="AA299" i="4"/>
  <c r="AB299" i="4"/>
  <c r="AC299" i="4"/>
  <c r="AD299" i="4"/>
  <c r="AL299" i="4"/>
  <c r="AA298" i="4"/>
  <c r="AB298" i="4"/>
  <c r="AC298" i="4"/>
  <c r="AD298" i="4"/>
  <c r="AL298" i="4"/>
  <c r="AA297" i="4"/>
  <c r="AB297" i="4"/>
  <c r="AC297" i="4"/>
  <c r="AD297" i="4"/>
  <c r="AL297" i="4"/>
  <c r="AA296" i="4"/>
  <c r="AB296" i="4"/>
  <c r="AC296" i="4"/>
  <c r="AD296" i="4"/>
  <c r="AL296" i="4"/>
  <c r="AA295" i="4"/>
  <c r="AB295" i="4"/>
  <c r="AC295" i="4"/>
  <c r="AD295" i="4"/>
  <c r="AL295" i="4"/>
  <c r="AA294" i="4"/>
  <c r="AB294" i="4"/>
  <c r="AC294" i="4"/>
  <c r="AD294" i="4"/>
  <c r="AL294" i="4"/>
  <c r="AA293" i="4"/>
  <c r="AB293" i="4"/>
  <c r="AC293" i="4"/>
  <c r="AD293" i="4"/>
  <c r="AL293" i="4"/>
  <c r="AA292" i="4"/>
  <c r="AB292" i="4"/>
  <c r="AC292" i="4"/>
  <c r="AD292" i="4"/>
  <c r="AL292" i="4"/>
  <c r="AA291" i="4"/>
  <c r="AB291" i="4"/>
  <c r="AC291" i="4"/>
  <c r="AD291" i="4"/>
  <c r="AL291" i="4"/>
  <c r="AA290" i="4"/>
  <c r="AB290" i="4"/>
  <c r="AC290" i="4"/>
  <c r="AD290" i="4"/>
  <c r="AL290" i="4"/>
  <c r="AA289" i="4"/>
  <c r="AB289" i="4"/>
  <c r="AC289" i="4"/>
  <c r="AD289" i="4"/>
  <c r="AL289" i="4"/>
  <c r="AA288" i="4"/>
  <c r="AB288" i="4"/>
  <c r="AC288" i="4"/>
  <c r="AD288" i="4"/>
  <c r="AL288" i="4"/>
  <c r="AA287" i="4"/>
  <c r="AB287" i="4"/>
  <c r="AC287" i="4"/>
  <c r="AD287" i="4"/>
  <c r="AL287" i="4"/>
  <c r="AA286" i="4"/>
  <c r="AB286" i="4"/>
  <c r="AC286" i="4"/>
  <c r="AD286" i="4"/>
  <c r="AL286" i="4"/>
  <c r="AA285" i="4"/>
  <c r="AB285" i="4"/>
  <c r="AC285" i="4"/>
  <c r="AD285" i="4"/>
  <c r="AL285" i="4"/>
  <c r="AA284" i="4"/>
  <c r="AB284" i="4"/>
  <c r="AC284" i="4"/>
  <c r="AD284" i="4"/>
  <c r="AL284" i="4"/>
  <c r="AA283" i="4"/>
  <c r="AB283" i="4"/>
  <c r="AC283" i="4"/>
  <c r="AD283" i="4"/>
  <c r="AL283" i="4"/>
  <c r="AA282" i="4"/>
  <c r="AB282" i="4"/>
  <c r="AC282" i="4"/>
  <c r="AD282" i="4"/>
  <c r="AL282" i="4"/>
  <c r="AA281" i="4"/>
  <c r="AB281" i="4"/>
  <c r="AC281" i="4"/>
  <c r="AD281" i="4"/>
  <c r="AL281" i="4"/>
  <c r="AA280" i="4"/>
  <c r="AB280" i="4"/>
  <c r="AC280" i="4"/>
  <c r="AD280" i="4"/>
  <c r="AL280" i="4"/>
  <c r="AA279" i="4"/>
  <c r="AB279" i="4"/>
  <c r="AC279" i="4"/>
  <c r="AD279" i="4"/>
  <c r="AL279" i="4"/>
  <c r="AA278" i="4"/>
  <c r="AB278" i="4"/>
  <c r="AC278" i="4"/>
  <c r="AD278" i="4"/>
  <c r="AL278" i="4"/>
  <c r="AA277" i="4"/>
  <c r="AB277" i="4"/>
  <c r="AC277" i="4"/>
  <c r="AD277" i="4"/>
  <c r="AL277" i="4"/>
  <c r="AA276" i="4"/>
  <c r="AB276" i="4"/>
  <c r="AC276" i="4"/>
  <c r="AD276" i="4"/>
  <c r="AL276" i="4"/>
  <c r="AA275" i="4"/>
  <c r="AB275" i="4"/>
  <c r="AC275" i="4"/>
  <c r="AD275" i="4"/>
  <c r="AL275" i="4"/>
  <c r="AA274" i="4"/>
  <c r="AB274" i="4"/>
  <c r="AC274" i="4"/>
  <c r="AD274" i="4"/>
  <c r="AL274" i="4"/>
  <c r="AA273" i="4"/>
  <c r="AB273" i="4"/>
  <c r="AC273" i="4"/>
  <c r="AD273" i="4"/>
  <c r="AL273" i="4"/>
  <c r="AA272" i="4"/>
  <c r="AB272" i="4"/>
  <c r="AC272" i="4"/>
  <c r="AD272" i="4"/>
  <c r="AL272" i="4"/>
  <c r="AA271" i="4"/>
  <c r="AB271" i="4"/>
  <c r="AC271" i="4"/>
  <c r="AD271" i="4"/>
  <c r="AL271" i="4"/>
  <c r="AA270" i="4"/>
  <c r="AB270" i="4"/>
  <c r="AC270" i="4"/>
  <c r="AD270" i="4"/>
  <c r="AL270" i="4"/>
  <c r="AA269" i="4"/>
  <c r="AB269" i="4"/>
  <c r="AC269" i="4"/>
  <c r="AD269" i="4"/>
  <c r="AL269" i="4"/>
  <c r="AA268" i="4"/>
  <c r="AB268" i="4"/>
  <c r="AC268" i="4"/>
  <c r="AD268" i="4"/>
  <c r="AL268" i="4"/>
  <c r="AA267" i="4"/>
  <c r="AB267" i="4"/>
  <c r="AC267" i="4"/>
  <c r="AD267" i="4"/>
  <c r="AL267" i="4"/>
  <c r="AA266" i="4"/>
  <c r="AB266" i="4"/>
  <c r="AC266" i="4"/>
  <c r="AD266" i="4"/>
  <c r="AL266" i="4"/>
  <c r="AA265" i="4"/>
  <c r="AB265" i="4"/>
  <c r="AC265" i="4"/>
  <c r="AD265" i="4"/>
  <c r="AL265" i="4"/>
  <c r="AA264" i="4"/>
  <c r="AB264" i="4"/>
  <c r="AC264" i="4"/>
  <c r="AD264" i="4"/>
  <c r="AL264" i="4"/>
  <c r="AA263" i="4"/>
  <c r="AB263" i="4"/>
  <c r="AC263" i="4"/>
  <c r="AD263" i="4"/>
  <c r="AL263" i="4"/>
  <c r="AA262" i="4"/>
  <c r="AB262" i="4"/>
  <c r="AC262" i="4"/>
  <c r="AD262" i="4"/>
  <c r="AL262" i="4"/>
  <c r="AA261" i="4"/>
  <c r="AB261" i="4"/>
  <c r="AC261" i="4"/>
  <c r="AD261" i="4"/>
  <c r="AL261" i="4"/>
  <c r="AA260" i="4"/>
  <c r="AB260" i="4"/>
  <c r="AC260" i="4"/>
  <c r="AD260" i="4"/>
  <c r="AL260" i="4"/>
  <c r="AA259" i="4"/>
  <c r="AB259" i="4"/>
  <c r="AC259" i="4"/>
  <c r="AD259" i="4"/>
  <c r="AL259" i="4"/>
  <c r="AA258" i="4"/>
  <c r="AB258" i="4"/>
  <c r="AC258" i="4"/>
  <c r="AD258" i="4"/>
  <c r="AL258" i="4"/>
  <c r="AA257" i="4"/>
  <c r="AB257" i="4"/>
  <c r="AC257" i="4"/>
  <c r="AD257" i="4"/>
  <c r="AL257" i="4"/>
  <c r="AA256" i="4"/>
  <c r="AB256" i="4"/>
  <c r="AC256" i="4"/>
  <c r="AD256" i="4"/>
  <c r="AL256" i="4"/>
  <c r="AA255" i="4"/>
  <c r="AB255" i="4"/>
  <c r="AC255" i="4"/>
  <c r="AD255" i="4"/>
  <c r="AL255" i="4"/>
  <c r="AA254" i="4"/>
  <c r="AB254" i="4"/>
  <c r="AC254" i="4"/>
  <c r="AD254" i="4"/>
  <c r="AL254" i="4"/>
  <c r="AA253" i="4"/>
  <c r="AB253" i="4"/>
  <c r="AC253" i="4"/>
  <c r="AD253" i="4"/>
  <c r="AL253" i="4"/>
  <c r="AA252" i="4"/>
  <c r="AB252" i="4"/>
  <c r="AC252" i="4"/>
  <c r="AD252" i="4"/>
  <c r="AL252" i="4"/>
  <c r="AA251" i="4"/>
  <c r="AB251" i="4"/>
  <c r="AC251" i="4"/>
  <c r="AD251" i="4"/>
  <c r="AL251" i="4"/>
  <c r="AA250" i="4"/>
  <c r="AB250" i="4"/>
  <c r="AC250" i="4"/>
  <c r="AD250" i="4"/>
  <c r="AL250" i="4"/>
  <c r="AA249" i="4"/>
  <c r="AB249" i="4"/>
  <c r="AC249" i="4"/>
  <c r="AD249" i="4"/>
  <c r="AL249" i="4"/>
  <c r="AA248" i="4"/>
  <c r="AB248" i="4"/>
  <c r="AC248" i="4"/>
  <c r="AD248" i="4"/>
  <c r="AL248" i="4"/>
  <c r="AA247" i="4"/>
  <c r="AB247" i="4"/>
  <c r="AC247" i="4"/>
  <c r="AD247" i="4"/>
  <c r="AL247" i="4"/>
  <c r="AA246" i="4"/>
  <c r="AB246" i="4"/>
  <c r="AC246" i="4"/>
  <c r="AD246" i="4"/>
  <c r="AL246" i="4"/>
  <c r="AA245" i="4"/>
  <c r="AB245" i="4"/>
  <c r="AC245" i="4"/>
  <c r="AD245" i="4"/>
  <c r="AL245" i="4"/>
  <c r="AA244" i="4"/>
  <c r="AB244" i="4"/>
  <c r="AC244" i="4"/>
  <c r="AD244" i="4"/>
  <c r="AL244" i="4"/>
  <c r="AA243" i="4"/>
  <c r="AB243" i="4"/>
  <c r="AC243" i="4"/>
  <c r="AD243" i="4"/>
  <c r="AL243" i="4"/>
  <c r="AA242" i="4"/>
  <c r="AB242" i="4"/>
  <c r="AC242" i="4"/>
  <c r="AD242" i="4"/>
  <c r="AL242" i="4"/>
  <c r="AA241" i="4"/>
  <c r="AB241" i="4"/>
  <c r="AC241" i="4"/>
  <c r="AD241" i="4"/>
  <c r="AL241" i="4"/>
  <c r="AA240" i="4"/>
  <c r="AB240" i="4"/>
  <c r="AC240" i="4"/>
  <c r="AD240" i="4"/>
  <c r="AL240" i="4"/>
  <c r="AA239" i="4"/>
  <c r="AB239" i="4"/>
  <c r="AC239" i="4"/>
  <c r="AD239" i="4"/>
  <c r="AL239" i="4"/>
  <c r="AA238" i="4"/>
  <c r="AB238" i="4"/>
  <c r="AC238" i="4"/>
  <c r="AD238" i="4"/>
  <c r="AL238" i="4"/>
  <c r="AA237" i="4"/>
  <c r="AB237" i="4"/>
  <c r="AC237" i="4"/>
  <c r="AD237" i="4"/>
  <c r="AL237" i="4"/>
  <c r="AA236" i="4"/>
  <c r="AB236" i="4"/>
  <c r="AC236" i="4"/>
  <c r="AD236" i="4"/>
  <c r="AL236" i="4"/>
  <c r="AA235" i="4"/>
  <c r="AB235" i="4"/>
  <c r="AC235" i="4"/>
  <c r="AD235" i="4"/>
  <c r="AL235" i="4"/>
  <c r="AA234" i="4"/>
  <c r="AB234" i="4"/>
  <c r="AC234" i="4"/>
  <c r="AD234" i="4"/>
  <c r="AL234" i="4"/>
  <c r="AA233" i="4"/>
  <c r="AB233" i="4"/>
  <c r="AC233" i="4"/>
  <c r="AD233" i="4"/>
  <c r="AL233" i="4"/>
  <c r="AA232" i="4"/>
  <c r="AB232" i="4"/>
  <c r="AC232" i="4"/>
  <c r="AD232" i="4"/>
  <c r="AL232" i="4"/>
  <c r="AA231" i="4"/>
  <c r="AB231" i="4"/>
  <c r="AC231" i="4"/>
  <c r="AD231" i="4"/>
  <c r="AL231" i="4"/>
  <c r="AA230" i="4"/>
  <c r="AB230" i="4"/>
  <c r="AC230" i="4"/>
  <c r="AD230" i="4"/>
  <c r="AL230" i="4"/>
  <c r="AA229" i="4"/>
  <c r="AB229" i="4"/>
  <c r="AC229" i="4"/>
  <c r="AD229" i="4"/>
  <c r="AL229" i="4"/>
  <c r="AA228" i="4"/>
  <c r="AB228" i="4"/>
  <c r="AC228" i="4"/>
  <c r="AD228" i="4"/>
  <c r="AL228" i="4"/>
  <c r="AA227" i="4"/>
  <c r="AB227" i="4"/>
  <c r="AC227" i="4"/>
  <c r="AD227" i="4"/>
  <c r="AL227" i="4"/>
  <c r="AA226" i="4"/>
  <c r="AB226" i="4"/>
  <c r="AC226" i="4"/>
  <c r="AD226" i="4"/>
  <c r="AL226" i="4"/>
  <c r="AA225" i="4"/>
  <c r="AB225" i="4"/>
  <c r="AC225" i="4"/>
  <c r="AD225" i="4"/>
  <c r="AL225" i="4"/>
  <c r="AA224" i="4"/>
  <c r="AB224" i="4"/>
  <c r="AC224" i="4"/>
  <c r="AD224" i="4"/>
  <c r="AL224" i="4"/>
  <c r="AA223" i="4"/>
  <c r="AB223" i="4"/>
  <c r="AC223" i="4"/>
  <c r="AD223" i="4"/>
  <c r="AL223" i="4"/>
  <c r="AA222" i="4"/>
  <c r="AB222" i="4"/>
  <c r="AC222" i="4"/>
  <c r="AD222" i="4"/>
  <c r="AL222" i="4"/>
  <c r="AA221" i="4"/>
  <c r="AB221" i="4"/>
  <c r="AC221" i="4"/>
  <c r="AD221" i="4"/>
  <c r="AL221" i="4"/>
  <c r="AA220" i="4"/>
  <c r="AB220" i="4"/>
  <c r="AC220" i="4"/>
  <c r="AD220" i="4"/>
  <c r="AL220" i="4"/>
  <c r="AA219" i="4"/>
  <c r="AB219" i="4"/>
  <c r="AC219" i="4"/>
  <c r="AD219" i="4"/>
  <c r="AL219" i="4"/>
  <c r="AA218" i="4"/>
  <c r="AB218" i="4"/>
  <c r="AC218" i="4"/>
  <c r="AD218" i="4"/>
  <c r="AL218" i="4"/>
  <c r="AA217" i="4"/>
  <c r="AB217" i="4"/>
  <c r="AC217" i="4"/>
  <c r="AD217" i="4"/>
  <c r="AL217" i="4"/>
  <c r="AA216" i="4"/>
  <c r="AB216" i="4"/>
  <c r="AC216" i="4"/>
  <c r="AD216" i="4"/>
  <c r="AL216" i="4"/>
  <c r="AA215" i="4"/>
  <c r="AB215" i="4"/>
  <c r="AC215" i="4"/>
  <c r="AD215" i="4"/>
  <c r="AL215" i="4"/>
  <c r="AA214" i="4"/>
  <c r="AB214" i="4"/>
  <c r="AC214" i="4"/>
  <c r="AD214" i="4"/>
  <c r="AL214" i="4"/>
  <c r="AA213" i="4"/>
  <c r="AB213" i="4"/>
  <c r="AC213" i="4"/>
  <c r="AD213" i="4"/>
  <c r="AL213" i="4"/>
  <c r="AA212" i="4"/>
  <c r="AB212" i="4"/>
  <c r="AC212" i="4"/>
  <c r="AD212" i="4"/>
  <c r="AL212" i="4"/>
  <c r="AA211" i="4"/>
  <c r="AB211" i="4"/>
  <c r="AC211" i="4"/>
  <c r="AD211" i="4"/>
  <c r="AL211" i="4"/>
  <c r="AA210" i="4"/>
  <c r="AB210" i="4"/>
  <c r="AC210" i="4"/>
  <c r="AD210" i="4"/>
  <c r="AL210" i="4"/>
  <c r="AA209" i="4"/>
  <c r="AB209" i="4"/>
  <c r="AC209" i="4"/>
  <c r="AD209" i="4"/>
  <c r="AL209" i="4"/>
  <c r="AA208" i="4"/>
  <c r="AB208" i="4"/>
  <c r="AC208" i="4"/>
  <c r="AD208" i="4"/>
  <c r="AL208" i="4"/>
  <c r="AA207" i="4"/>
  <c r="AB207" i="4"/>
  <c r="AC207" i="4"/>
  <c r="AD207" i="4"/>
  <c r="AL207" i="4"/>
  <c r="AA206" i="4"/>
  <c r="AB206" i="4"/>
  <c r="AC206" i="4"/>
  <c r="AD206" i="4"/>
  <c r="AL206" i="4"/>
  <c r="AA205" i="4"/>
  <c r="AB205" i="4"/>
  <c r="AC205" i="4"/>
  <c r="AD205" i="4"/>
  <c r="AL205" i="4"/>
  <c r="AA204" i="4"/>
  <c r="AB204" i="4"/>
  <c r="AC204" i="4"/>
  <c r="AD204" i="4"/>
  <c r="AL204" i="4"/>
  <c r="AA203" i="4"/>
  <c r="AB203" i="4"/>
  <c r="AC203" i="4"/>
  <c r="AD203" i="4"/>
  <c r="AL203" i="4"/>
  <c r="AA202" i="4"/>
  <c r="AB202" i="4"/>
  <c r="AC202" i="4"/>
  <c r="AD202" i="4"/>
  <c r="AL202" i="4"/>
  <c r="AA201" i="4"/>
  <c r="AB201" i="4"/>
  <c r="AC201" i="4"/>
  <c r="AD201" i="4"/>
  <c r="AL201" i="4"/>
  <c r="AA200" i="4"/>
  <c r="AB200" i="4"/>
  <c r="AC200" i="4"/>
  <c r="AD200" i="4"/>
  <c r="AL200" i="4"/>
  <c r="AA199" i="4"/>
  <c r="AB199" i="4"/>
  <c r="AC199" i="4"/>
  <c r="AD199" i="4"/>
  <c r="AL199" i="4"/>
  <c r="AA198" i="4"/>
  <c r="AB198" i="4"/>
  <c r="AC198" i="4"/>
  <c r="AD198" i="4"/>
  <c r="AL198" i="4"/>
  <c r="AA197" i="4"/>
  <c r="AB197" i="4"/>
  <c r="AC197" i="4"/>
  <c r="AD197" i="4"/>
  <c r="AL197" i="4"/>
  <c r="AA196" i="4"/>
  <c r="AB196" i="4"/>
  <c r="AC196" i="4"/>
  <c r="AD196" i="4"/>
  <c r="AL196" i="4"/>
  <c r="AA195" i="4"/>
  <c r="AB195" i="4"/>
  <c r="AC195" i="4"/>
  <c r="AD195" i="4"/>
  <c r="AL195" i="4"/>
  <c r="AA194" i="4"/>
  <c r="AB194" i="4"/>
  <c r="AC194" i="4"/>
  <c r="AD194" i="4"/>
  <c r="AL194" i="4"/>
  <c r="AA193" i="4"/>
  <c r="AB193" i="4"/>
  <c r="AC193" i="4"/>
  <c r="AD193" i="4"/>
  <c r="AL193" i="4"/>
  <c r="AA192" i="4"/>
  <c r="AB192" i="4"/>
  <c r="AC192" i="4"/>
  <c r="AD192" i="4"/>
  <c r="AL192" i="4"/>
  <c r="AA191" i="4"/>
  <c r="AB191" i="4"/>
  <c r="AC191" i="4"/>
  <c r="AD191" i="4"/>
  <c r="AL191" i="4"/>
  <c r="AA190" i="4"/>
  <c r="AB190" i="4"/>
  <c r="AC190" i="4"/>
  <c r="AD190" i="4"/>
  <c r="AL190" i="4"/>
  <c r="AA189" i="4"/>
  <c r="AB189" i="4"/>
  <c r="AC189" i="4"/>
  <c r="AD189" i="4"/>
  <c r="AL189" i="4"/>
  <c r="AA188" i="4"/>
  <c r="AB188" i="4"/>
  <c r="AC188" i="4"/>
  <c r="AD188" i="4"/>
  <c r="AL188" i="4"/>
  <c r="AA187" i="4"/>
  <c r="AB187" i="4"/>
  <c r="AC187" i="4"/>
  <c r="AD187" i="4"/>
  <c r="AL187" i="4"/>
  <c r="AA186" i="4"/>
  <c r="AB186" i="4"/>
  <c r="AC186" i="4"/>
  <c r="AD186" i="4"/>
  <c r="AL186" i="4"/>
  <c r="AA185" i="4"/>
  <c r="AB185" i="4"/>
  <c r="AC185" i="4"/>
  <c r="AD185" i="4"/>
  <c r="AL185" i="4"/>
  <c r="AA184" i="4"/>
  <c r="AB184" i="4"/>
  <c r="AC184" i="4"/>
  <c r="AD184" i="4"/>
  <c r="AL184" i="4"/>
  <c r="AA183" i="4"/>
  <c r="AB183" i="4"/>
  <c r="AC183" i="4"/>
  <c r="AD183" i="4"/>
  <c r="AL183" i="4"/>
  <c r="AA182" i="4"/>
  <c r="AB182" i="4"/>
  <c r="AC182" i="4"/>
  <c r="AD182" i="4"/>
  <c r="AL182" i="4"/>
  <c r="AA181" i="4"/>
  <c r="AB181" i="4"/>
  <c r="AC181" i="4"/>
  <c r="AD181" i="4"/>
  <c r="AL181" i="4"/>
  <c r="AA180" i="4"/>
  <c r="AB180" i="4"/>
  <c r="AC180" i="4"/>
  <c r="AD180" i="4"/>
  <c r="AL180" i="4"/>
  <c r="AA179" i="4"/>
  <c r="AB179" i="4"/>
  <c r="AC179" i="4"/>
  <c r="AD179" i="4"/>
  <c r="AL179" i="4"/>
  <c r="AA178" i="4"/>
  <c r="AB178" i="4"/>
  <c r="AC178" i="4"/>
  <c r="AD178" i="4"/>
  <c r="AL178" i="4"/>
  <c r="AA177" i="4"/>
  <c r="AB177" i="4"/>
  <c r="AC177" i="4"/>
  <c r="AD177" i="4"/>
  <c r="AL177" i="4"/>
  <c r="AA176" i="4"/>
  <c r="AB176" i="4"/>
  <c r="AC176" i="4"/>
  <c r="AD176" i="4"/>
  <c r="AL176" i="4"/>
  <c r="AA175" i="4"/>
  <c r="AB175" i="4"/>
  <c r="AC175" i="4"/>
  <c r="AD175" i="4"/>
  <c r="AL175" i="4"/>
  <c r="AA174" i="4"/>
  <c r="AB174" i="4"/>
  <c r="AC174" i="4"/>
  <c r="AD174" i="4"/>
  <c r="AL174" i="4"/>
  <c r="AA173" i="4"/>
  <c r="AB173" i="4"/>
  <c r="AC173" i="4"/>
  <c r="AD173" i="4"/>
  <c r="AL173" i="4"/>
  <c r="AA172" i="4"/>
  <c r="AB172" i="4"/>
  <c r="AC172" i="4"/>
  <c r="AD172" i="4"/>
  <c r="AL172" i="4"/>
  <c r="AA171" i="4"/>
  <c r="AB171" i="4"/>
  <c r="AC171" i="4"/>
  <c r="AD171" i="4"/>
  <c r="AL171" i="4"/>
  <c r="AA170" i="4"/>
  <c r="AB170" i="4"/>
  <c r="AC170" i="4"/>
  <c r="AD170" i="4"/>
  <c r="AL170" i="4"/>
  <c r="AA169" i="4"/>
  <c r="AB169" i="4"/>
  <c r="AC169" i="4"/>
  <c r="AD169" i="4"/>
  <c r="AL169" i="4"/>
  <c r="AA168" i="4"/>
  <c r="AB168" i="4"/>
  <c r="AC168" i="4"/>
  <c r="AD168" i="4"/>
  <c r="AL168" i="4"/>
  <c r="AA167" i="4"/>
  <c r="AB167" i="4"/>
  <c r="AC167" i="4"/>
  <c r="AD167" i="4"/>
  <c r="AL167" i="4"/>
  <c r="AA166" i="4"/>
  <c r="AB166" i="4"/>
  <c r="AC166" i="4"/>
  <c r="AD166" i="4"/>
  <c r="AL166" i="4"/>
  <c r="AA165" i="4"/>
  <c r="AB165" i="4"/>
  <c r="AC165" i="4"/>
  <c r="AD165" i="4"/>
  <c r="AL165" i="4"/>
  <c r="AA164" i="4"/>
  <c r="AB164" i="4"/>
  <c r="AC164" i="4"/>
  <c r="AD164" i="4"/>
  <c r="AL164" i="4"/>
  <c r="AA163" i="4"/>
  <c r="AB163" i="4"/>
  <c r="AC163" i="4"/>
  <c r="AD163" i="4"/>
  <c r="AL163" i="4"/>
  <c r="AA162" i="4"/>
  <c r="AB162" i="4"/>
  <c r="AC162" i="4"/>
  <c r="AD162" i="4"/>
  <c r="AL162" i="4"/>
  <c r="AA161" i="4"/>
  <c r="AB161" i="4"/>
  <c r="AC161" i="4"/>
  <c r="AD161" i="4"/>
  <c r="AL161" i="4"/>
  <c r="AA160" i="4"/>
  <c r="AB160" i="4"/>
  <c r="AC160" i="4"/>
  <c r="AD160" i="4"/>
  <c r="AL160" i="4"/>
  <c r="AA159" i="4"/>
  <c r="AB159" i="4"/>
  <c r="AC159" i="4"/>
  <c r="AD159" i="4"/>
  <c r="AL159" i="4"/>
  <c r="AA158" i="4"/>
  <c r="AB158" i="4"/>
  <c r="AC158" i="4"/>
  <c r="AD158" i="4"/>
  <c r="AL158" i="4"/>
  <c r="AA157" i="4"/>
  <c r="AB157" i="4"/>
  <c r="AC157" i="4"/>
  <c r="AD157" i="4"/>
  <c r="AL157" i="4"/>
  <c r="AA156" i="4"/>
  <c r="AB156" i="4"/>
  <c r="AC156" i="4"/>
  <c r="AD156" i="4"/>
  <c r="AL156" i="4"/>
  <c r="AA155" i="4"/>
  <c r="AB155" i="4"/>
  <c r="AC155" i="4"/>
  <c r="AD155" i="4"/>
  <c r="AL155" i="4"/>
  <c r="AA154" i="4"/>
  <c r="AB154" i="4"/>
  <c r="AC154" i="4"/>
  <c r="AD154" i="4"/>
  <c r="AL154" i="4"/>
  <c r="AA153" i="4"/>
  <c r="AB153" i="4"/>
  <c r="AC153" i="4"/>
  <c r="AD153" i="4"/>
  <c r="AL153" i="4"/>
  <c r="AA152" i="4"/>
  <c r="AB152" i="4"/>
  <c r="AC152" i="4"/>
  <c r="AD152" i="4"/>
  <c r="AL152" i="4"/>
  <c r="AA151" i="4"/>
  <c r="AB151" i="4"/>
  <c r="AC151" i="4"/>
  <c r="AD151" i="4"/>
  <c r="AL151" i="4"/>
  <c r="AA150" i="4"/>
  <c r="AB150" i="4"/>
  <c r="AC150" i="4"/>
  <c r="AD150" i="4"/>
  <c r="AL150" i="4"/>
  <c r="AA149" i="4"/>
  <c r="AB149" i="4"/>
  <c r="AC149" i="4"/>
  <c r="AD149" i="4"/>
  <c r="AL149" i="4"/>
  <c r="AA148" i="4"/>
  <c r="AB148" i="4"/>
  <c r="AC148" i="4"/>
  <c r="AD148" i="4"/>
  <c r="AL148" i="4"/>
  <c r="AA147" i="4"/>
  <c r="AB147" i="4"/>
  <c r="AC147" i="4"/>
  <c r="AD147" i="4"/>
  <c r="AL147" i="4"/>
  <c r="AA146" i="4"/>
  <c r="AB146" i="4"/>
  <c r="AC146" i="4"/>
  <c r="AD146" i="4"/>
  <c r="AL146" i="4"/>
  <c r="AA145" i="4"/>
  <c r="AB145" i="4"/>
  <c r="AC145" i="4"/>
  <c r="AD145" i="4"/>
  <c r="AL145" i="4"/>
  <c r="AA144" i="4"/>
  <c r="AB144" i="4"/>
  <c r="AC144" i="4"/>
  <c r="AD144" i="4"/>
  <c r="AL144" i="4"/>
  <c r="AA143" i="4"/>
  <c r="AB143" i="4"/>
  <c r="AC143" i="4"/>
  <c r="AD143" i="4"/>
  <c r="AL143" i="4"/>
  <c r="AA142" i="4"/>
  <c r="AB142" i="4"/>
  <c r="AC142" i="4"/>
  <c r="AD142" i="4"/>
  <c r="AL142" i="4"/>
  <c r="AA141" i="4"/>
  <c r="AB141" i="4"/>
  <c r="AC141" i="4"/>
  <c r="AD141" i="4"/>
  <c r="AL141" i="4"/>
  <c r="AA140" i="4"/>
  <c r="AB140" i="4"/>
  <c r="AC140" i="4"/>
  <c r="AD140" i="4"/>
  <c r="AL140" i="4"/>
  <c r="AA139" i="4"/>
  <c r="AB139" i="4"/>
  <c r="AC139" i="4"/>
  <c r="AD139" i="4"/>
  <c r="AL139" i="4"/>
  <c r="AA138" i="4"/>
  <c r="AB138" i="4"/>
  <c r="AC138" i="4"/>
  <c r="AD138" i="4"/>
  <c r="AL138" i="4"/>
  <c r="AA137" i="4"/>
  <c r="AB137" i="4"/>
  <c r="AC137" i="4"/>
  <c r="AD137" i="4"/>
  <c r="AL137" i="4"/>
  <c r="AA136" i="4"/>
  <c r="AB136" i="4"/>
  <c r="AC136" i="4"/>
  <c r="AD136" i="4"/>
  <c r="AL136" i="4"/>
  <c r="AA135" i="4"/>
  <c r="AB135" i="4"/>
  <c r="AC135" i="4"/>
  <c r="AD135" i="4"/>
  <c r="AL135" i="4"/>
  <c r="AA134" i="4"/>
  <c r="AB134" i="4"/>
  <c r="AC134" i="4"/>
  <c r="AD134" i="4"/>
  <c r="AL134" i="4"/>
  <c r="AA133" i="4"/>
  <c r="AB133" i="4"/>
  <c r="AC133" i="4"/>
  <c r="AD133" i="4"/>
  <c r="AL133" i="4"/>
  <c r="AA132" i="4"/>
  <c r="AB132" i="4"/>
  <c r="AC132" i="4"/>
  <c r="AD132" i="4"/>
  <c r="AL132" i="4"/>
  <c r="AA131" i="4"/>
  <c r="AB131" i="4"/>
  <c r="AC131" i="4"/>
  <c r="AD131" i="4"/>
  <c r="AL131" i="4"/>
  <c r="AA130" i="4"/>
  <c r="AB130" i="4"/>
  <c r="AC130" i="4"/>
  <c r="AD130" i="4"/>
  <c r="AL130" i="4"/>
  <c r="AA129" i="4"/>
  <c r="AB129" i="4"/>
  <c r="AC129" i="4"/>
  <c r="AD129" i="4"/>
  <c r="AL129" i="4"/>
  <c r="AA128" i="4"/>
  <c r="AB128" i="4"/>
  <c r="AC128" i="4"/>
  <c r="AD128" i="4"/>
  <c r="AL128" i="4"/>
  <c r="AA127" i="4"/>
  <c r="AB127" i="4"/>
  <c r="AC127" i="4"/>
  <c r="AD127" i="4"/>
  <c r="AL127" i="4"/>
  <c r="AA126" i="4"/>
  <c r="AB126" i="4"/>
  <c r="AC126" i="4"/>
  <c r="AD126" i="4"/>
  <c r="AL126" i="4"/>
  <c r="AA125" i="4"/>
  <c r="AB125" i="4"/>
  <c r="AC125" i="4"/>
  <c r="AD125" i="4"/>
  <c r="AL125" i="4"/>
  <c r="AA124" i="4"/>
  <c r="AB124" i="4"/>
  <c r="AC124" i="4"/>
  <c r="AD124" i="4"/>
  <c r="AL124" i="4"/>
  <c r="AA123" i="4"/>
  <c r="AB123" i="4"/>
  <c r="AC123" i="4"/>
  <c r="AD123" i="4"/>
  <c r="AL123" i="4"/>
  <c r="AA122" i="4"/>
  <c r="AB122" i="4"/>
  <c r="AC122" i="4"/>
  <c r="AD122" i="4"/>
  <c r="AL122" i="4"/>
  <c r="AA121" i="4"/>
  <c r="AB121" i="4"/>
  <c r="AC121" i="4"/>
  <c r="AD121" i="4"/>
  <c r="AL121" i="4"/>
  <c r="AA120" i="4"/>
  <c r="AB120" i="4"/>
  <c r="AC120" i="4"/>
  <c r="AD120" i="4"/>
  <c r="AL120" i="4"/>
  <c r="AA119" i="4"/>
  <c r="AB119" i="4"/>
  <c r="AC119" i="4"/>
  <c r="AD119" i="4"/>
  <c r="AL119" i="4"/>
  <c r="AA118" i="4"/>
  <c r="AB118" i="4"/>
  <c r="AC118" i="4"/>
  <c r="AD118" i="4"/>
  <c r="AL118" i="4"/>
  <c r="AA117" i="4"/>
  <c r="AB117" i="4"/>
  <c r="AC117" i="4"/>
  <c r="AD117" i="4"/>
  <c r="AL117" i="4"/>
  <c r="AA116" i="4"/>
  <c r="AB116" i="4"/>
  <c r="AC116" i="4"/>
  <c r="AD116" i="4"/>
  <c r="AL116" i="4"/>
  <c r="AA115" i="4"/>
  <c r="AB115" i="4"/>
  <c r="AC115" i="4"/>
  <c r="AD115" i="4"/>
  <c r="AL115" i="4"/>
  <c r="AA114" i="4"/>
  <c r="AB114" i="4"/>
  <c r="AC114" i="4"/>
  <c r="AD114" i="4"/>
  <c r="AL114" i="4"/>
  <c r="AA113" i="4"/>
  <c r="AB113" i="4"/>
  <c r="AC113" i="4"/>
  <c r="AD113" i="4"/>
  <c r="AL113" i="4"/>
  <c r="AA112" i="4"/>
  <c r="AB112" i="4"/>
  <c r="AC112" i="4"/>
  <c r="AD112" i="4"/>
  <c r="AL112" i="4"/>
  <c r="AA111" i="4"/>
  <c r="AB111" i="4"/>
  <c r="AC111" i="4"/>
  <c r="AD111" i="4"/>
  <c r="AL111" i="4"/>
  <c r="AA110" i="4"/>
  <c r="AB110" i="4"/>
  <c r="AC110" i="4"/>
  <c r="AD110" i="4"/>
  <c r="AL110" i="4"/>
  <c r="AA109" i="4"/>
  <c r="AB109" i="4"/>
  <c r="AC109" i="4"/>
  <c r="AD109" i="4"/>
  <c r="AL109" i="4"/>
  <c r="AA108" i="4"/>
  <c r="AB108" i="4"/>
  <c r="AC108" i="4"/>
  <c r="AD108" i="4"/>
  <c r="AL108" i="4"/>
  <c r="AA107" i="4"/>
  <c r="AB107" i="4"/>
  <c r="AC107" i="4"/>
  <c r="AD107" i="4"/>
  <c r="AL107" i="4"/>
  <c r="AA106" i="4"/>
  <c r="AB106" i="4"/>
  <c r="AC106" i="4"/>
  <c r="AD106" i="4"/>
  <c r="AL106" i="4"/>
  <c r="AA105" i="4"/>
  <c r="AB105" i="4"/>
  <c r="AC105" i="4"/>
  <c r="AD105" i="4"/>
  <c r="AL105" i="4"/>
  <c r="AA104" i="4"/>
  <c r="AB104" i="4"/>
  <c r="AC104" i="4"/>
  <c r="AD104" i="4"/>
  <c r="AL104" i="4"/>
  <c r="AA103" i="4"/>
  <c r="AB103" i="4"/>
  <c r="AC103" i="4"/>
  <c r="AD103" i="4"/>
  <c r="AL103" i="4"/>
  <c r="AA102" i="4"/>
  <c r="AB102" i="4"/>
  <c r="AC102" i="4"/>
  <c r="AD102" i="4"/>
  <c r="AL102" i="4"/>
  <c r="AA101" i="4"/>
  <c r="AB101" i="4"/>
  <c r="AC101" i="4"/>
  <c r="AD101" i="4"/>
  <c r="AL101" i="4"/>
  <c r="AA100" i="4"/>
  <c r="AB100" i="4"/>
  <c r="AC100" i="4"/>
  <c r="AD100" i="4"/>
  <c r="AL100" i="4"/>
  <c r="AA99" i="4"/>
  <c r="AB99" i="4"/>
  <c r="AC99" i="4"/>
  <c r="AD99" i="4"/>
  <c r="AL99" i="4"/>
  <c r="AA98" i="4"/>
  <c r="AB98" i="4"/>
  <c r="AC98" i="4"/>
  <c r="AD98" i="4"/>
  <c r="AL98" i="4"/>
  <c r="AA97" i="4"/>
  <c r="AB97" i="4"/>
  <c r="AC97" i="4"/>
  <c r="AD97" i="4"/>
  <c r="AL97" i="4"/>
  <c r="AA96" i="4"/>
  <c r="AB96" i="4"/>
  <c r="AC96" i="4"/>
  <c r="AD96" i="4"/>
  <c r="AL96" i="4"/>
  <c r="AA95" i="4"/>
  <c r="AB95" i="4"/>
  <c r="AC95" i="4"/>
  <c r="AD95" i="4"/>
  <c r="AL95" i="4"/>
  <c r="AA94" i="4"/>
  <c r="AB94" i="4"/>
  <c r="AC94" i="4"/>
  <c r="AD94" i="4"/>
  <c r="AL94" i="4"/>
  <c r="AA93" i="4"/>
  <c r="AB93" i="4"/>
  <c r="AC93" i="4"/>
  <c r="AD93" i="4"/>
  <c r="AL93" i="4"/>
  <c r="AA92" i="4"/>
  <c r="AB92" i="4"/>
  <c r="AC92" i="4"/>
  <c r="AD92" i="4"/>
  <c r="AL92" i="4"/>
  <c r="AA91" i="4"/>
  <c r="AB91" i="4"/>
  <c r="AC91" i="4"/>
  <c r="AD91" i="4"/>
  <c r="AL91" i="4"/>
  <c r="AA90" i="4"/>
  <c r="AB90" i="4"/>
  <c r="AC90" i="4"/>
  <c r="AD90" i="4"/>
  <c r="AL90" i="4"/>
  <c r="AA89" i="4"/>
  <c r="AB89" i="4"/>
  <c r="AC89" i="4"/>
  <c r="AD89" i="4"/>
  <c r="AL89" i="4"/>
  <c r="AA88" i="4"/>
  <c r="AB88" i="4"/>
  <c r="AC88" i="4"/>
  <c r="AD88" i="4"/>
  <c r="AL88" i="4"/>
  <c r="AA87" i="4"/>
  <c r="AB87" i="4"/>
  <c r="AC87" i="4"/>
  <c r="AD87" i="4"/>
  <c r="AL87" i="4"/>
  <c r="AA86" i="4"/>
  <c r="AB86" i="4"/>
  <c r="AC86" i="4"/>
  <c r="AD86" i="4"/>
  <c r="AL86" i="4"/>
  <c r="AA85" i="4"/>
  <c r="AB85" i="4"/>
  <c r="AC85" i="4"/>
  <c r="AD85" i="4"/>
  <c r="AL85" i="4"/>
  <c r="AA84" i="4"/>
  <c r="AB84" i="4"/>
  <c r="AC84" i="4"/>
  <c r="AD84" i="4"/>
  <c r="AL84" i="4"/>
  <c r="AA83" i="4"/>
  <c r="AB83" i="4"/>
  <c r="AC83" i="4"/>
  <c r="AD83" i="4"/>
  <c r="AL83" i="4"/>
  <c r="AA82" i="4"/>
  <c r="AB82" i="4"/>
  <c r="AC82" i="4"/>
  <c r="AD82" i="4"/>
  <c r="AL82" i="4"/>
  <c r="AA81" i="4"/>
  <c r="AB81" i="4"/>
  <c r="AC81" i="4"/>
  <c r="AD81" i="4"/>
  <c r="AL81" i="4"/>
  <c r="AA80" i="4"/>
  <c r="AB80" i="4"/>
  <c r="AC80" i="4"/>
  <c r="AD80" i="4"/>
  <c r="AL80" i="4"/>
  <c r="AA79" i="4"/>
  <c r="AB79" i="4"/>
  <c r="AC79" i="4"/>
  <c r="AD79" i="4"/>
  <c r="AL79" i="4"/>
  <c r="AA78" i="4"/>
  <c r="AB78" i="4"/>
  <c r="AC78" i="4"/>
  <c r="AD78" i="4"/>
  <c r="AL78" i="4"/>
  <c r="AA77" i="4"/>
  <c r="AB77" i="4"/>
  <c r="AC77" i="4"/>
  <c r="AD77" i="4"/>
  <c r="AL77" i="4"/>
  <c r="AA76" i="4"/>
  <c r="AB76" i="4"/>
  <c r="AC76" i="4"/>
  <c r="AD76" i="4"/>
  <c r="AL76" i="4"/>
  <c r="AA75" i="4"/>
  <c r="AB75" i="4"/>
  <c r="AC75" i="4"/>
  <c r="AD75" i="4"/>
  <c r="AL75" i="4"/>
  <c r="AA74" i="4"/>
  <c r="AB74" i="4"/>
  <c r="AC74" i="4"/>
  <c r="AD74" i="4"/>
  <c r="AL74" i="4"/>
  <c r="AA73" i="4"/>
  <c r="AB73" i="4"/>
  <c r="AC73" i="4"/>
  <c r="AD73" i="4"/>
  <c r="AL73" i="4"/>
  <c r="AA72" i="4"/>
  <c r="AB72" i="4"/>
  <c r="AC72" i="4"/>
  <c r="AD72" i="4"/>
  <c r="AL72" i="4"/>
  <c r="AA71" i="4"/>
  <c r="AB71" i="4"/>
  <c r="AC71" i="4"/>
  <c r="AD71" i="4"/>
  <c r="AL71" i="4"/>
  <c r="AA70" i="4"/>
  <c r="AB70" i="4"/>
  <c r="AC70" i="4"/>
  <c r="AD70" i="4"/>
  <c r="AL70" i="4"/>
  <c r="AA69" i="4"/>
  <c r="AB69" i="4"/>
  <c r="AC69" i="4"/>
  <c r="AD69" i="4"/>
  <c r="AL69" i="4"/>
  <c r="AA68" i="4"/>
  <c r="AB68" i="4"/>
  <c r="AC68" i="4"/>
  <c r="AD68" i="4"/>
  <c r="AL68" i="4"/>
  <c r="AA67" i="4"/>
  <c r="AB67" i="4"/>
  <c r="AC67" i="4"/>
  <c r="AD67" i="4"/>
  <c r="AL67" i="4"/>
  <c r="AA66" i="4"/>
  <c r="AB66" i="4"/>
  <c r="AC66" i="4"/>
  <c r="AD66" i="4"/>
  <c r="AL66" i="4"/>
  <c r="AA65" i="4"/>
  <c r="AB65" i="4"/>
  <c r="AC65" i="4"/>
  <c r="AD65" i="4"/>
  <c r="AL65" i="4"/>
  <c r="AA64" i="4"/>
  <c r="AB64" i="4"/>
  <c r="AC64" i="4"/>
  <c r="AD64" i="4"/>
  <c r="AL64" i="4"/>
  <c r="AA63" i="4"/>
  <c r="AB63" i="4"/>
  <c r="AC63" i="4"/>
  <c r="AD63" i="4"/>
  <c r="AL63" i="4"/>
  <c r="AA62" i="4"/>
  <c r="AB62" i="4"/>
  <c r="AC62" i="4"/>
  <c r="AD62" i="4"/>
  <c r="AL62" i="4"/>
  <c r="AA61" i="4"/>
  <c r="AB61" i="4"/>
  <c r="AC61" i="4"/>
  <c r="AD61" i="4"/>
  <c r="AL61" i="4"/>
  <c r="AA60" i="4"/>
  <c r="AB60" i="4"/>
  <c r="AC60" i="4"/>
  <c r="AD60" i="4"/>
  <c r="AL60" i="4"/>
  <c r="AA59" i="4"/>
  <c r="AB59" i="4"/>
  <c r="AC59" i="4"/>
  <c r="AD59" i="4"/>
  <c r="AL59" i="4"/>
  <c r="AA58" i="4"/>
  <c r="AB58" i="4"/>
  <c r="AC58" i="4"/>
  <c r="AD58" i="4"/>
  <c r="AL58" i="4"/>
  <c r="AA57" i="4"/>
  <c r="AB57" i="4"/>
  <c r="AC57" i="4"/>
  <c r="AD57" i="4"/>
  <c r="AL57" i="4"/>
  <c r="AA56" i="4"/>
  <c r="AB56" i="4"/>
  <c r="AC56" i="4"/>
  <c r="AD56" i="4"/>
  <c r="AL56" i="4"/>
  <c r="AA55" i="4"/>
  <c r="AB55" i="4"/>
  <c r="AC55" i="4"/>
  <c r="AD55" i="4"/>
  <c r="AL55" i="4"/>
  <c r="AA54" i="4"/>
  <c r="AB54" i="4"/>
  <c r="AC54" i="4"/>
  <c r="AD54" i="4"/>
  <c r="AL54" i="4"/>
  <c r="AA53" i="4"/>
  <c r="AB53" i="4"/>
  <c r="AC53" i="4"/>
  <c r="AD53" i="4"/>
  <c r="AL53" i="4"/>
  <c r="AA52" i="4"/>
  <c r="AB52" i="4"/>
  <c r="AC52" i="4"/>
  <c r="AD52" i="4"/>
  <c r="AL52" i="4"/>
  <c r="AA51" i="4"/>
  <c r="AB51" i="4"/>
  <c r="AC51" i="4"/>
  <c r="AD51" i="4"/>
  <c r="AL51" i="4"/>
  <c r="AA50" i="4"/>
  <c r="AB50" i="4"/>
  <c r="AC50" i="4"/>
  <c r="AD50" i="4"/>
  <c r="AL50" i="4"/>
  <c r="AA49" i="4"/>
  <c r="AB49" i="4"/>
  <c r="AC49" i="4"/>
  <c r="AD49" i="4"/>
  <c r="AL49" i="4"/>
  <c r="AA48" i="4"/>
  <c r="AB48" i="4"/>
  <c r="AC48" i="4"/>
  <c r="AD48" i="4"/>
  <c r="AL48" i="4"/>
  <c r="AA47" i="4"/>
  <c r="AB47" i="4"/>
  <c r="AC47" i="4"/>
  <c r="AD47" i="4"/>
  <c r="AL47" i="4"/>
  <c r="AA46" i="4"/>
  <c r="AB46" i="4"/>
  <c r="AC46" i="4"/>
  <c r="AD46" i="4"/>
  <c r="AL46" i="4"/>
  <c r="AA45" i="4"/>
  <c r="AB45" i="4"/>
  <c r="AC45" i="4"/>
  <c r="AD45" i="4"/>
  <c r="AL45" i="4"/>
  <c r="AA44" i="4"/>
  <c r="AB44" i="4"/>
  <c r="AC44" i="4"/>
  <c r="AD44" i="4"/>
  <c r="AL44" i="4"/>
  <c r="AA43" i="4"/>
  <c r="AB43" i="4"/>
  <c r="AC43" i="4"/>
  <c r="AD43" i="4"/>
  <c r="AL43" i="4"/>
  <c r="AA42" i="4"/>
  <c r="AB42" i="4"/>
  <c r="AC42" i="4"/>
  <c r="AD42" i="4"/>
  <c r="AL42" i="4"/>
  <c r="AA41" i="4"/>
  <c r="AB41" i="4"/>
  <c r="AC41" i="4"/>
  <c r="AD41" i="4"/>
  <c r="AL41" i="4"/>
  <c r="AA40" i="4"/>
  <c r="AB40" i="4"/>
  <c r="AC40" i="4"/>
  <c r="AD40" i="4"/>
  <c r="AL40" i="4"/>
  <c r="AA39" i="4"/>
  <c r="AB39" i="4"/>
  <c r="AC39" i="4"/>
  <c r="AD39" i="4"/>
  <c r="AL39" i="4"/>
  <c r="AA38" i="4"/>
  <c r="AB38" i="4"/>
  <c r="AC38" i="4"/>
  <c r="AD38" i="4"/>
  <c r="AL38" i="4"/>
  <c r="AA37" i="4"/>
  <c r="AB37" i="4"/>
  <c r="AC37" i="4"/>
  <c r="AD37" i="4"/>
  <c r="AL37" i="4"/>
  <c r="AA36" i="4"/>
  <c r="AB36" i="4"/>
  <c r="AC36" i="4"/>
  <c r="AD36" i="4"/>
  <c r="AL36" i="4"/>
  <c r="AA35" i="4"/>
  <c r="AB35" i="4"/>
  <c r="AC35" i="4"/>
  <c r="AD35" i="4"/>
  <c r="AL35" i="4"/>
  <c r="AA34" i="4"/>
  <c r="AB34" i="4"/>
  <c r="AC34" i="4"/>
  <c r="AD34" i="4"/>
  <c r="AL34" i="4"/>
  <c r="AA33" i="4"/>
  <c r="AB33" i="4"/>
  <c r="AC33" i="4"/>
  <c r="AD33" i="4"/>
  <c r="AL33" i="4"/>
  <c r="AA32" i="4"/>
  <c r="AB32" i="4"/>
  <c r="AC32" i="4"/>
  <c r="AD32" i="4"/>
  <c r="AL32" i="4"/>
  <c r="AA31" i="4"/>
  <c r="AB31" i="4"/>
  <c r="AC31" i="4"/>
  <c r="AD31" i="4"/>
  <c r="AL31" i="4"/>
  <c r="AA30" i="4"/>
  <c r="AB30" i="4"/>
  <c r="AC30" i="4"/>
  <c r="AD30" i="4"/>
  <c r="AL30" i="4"/>
  <c r="AA29" i="4"/>
  <c r="AB29" i="4"/>
  <c r="AC29" i="4"/>
  <c r="AD29" i="4"/>
  <c r="AL29" i="4"/>
  <c r="AA28" i="4"/>
  <c r="AB28" i="4"/>
  <c r="AC28" i="4"/>
  <c r="AD28" i="4"/>
  <c r="AL28" i="4"/>
  <c r="AA27" i="4"/>
  <c r="AB27" i="4"/>
  <c r="AC27" i="4"/>
  <c r="AD27" i="4"/>
  <c r="AL27" i="4"/>
  <c r="AA26" i="4"/>
  <c r="AB26" i="4"/>
  <c r="AC26" i="4"/>
  <c r="AD26" i="4"/>
  <c r="AL26" i="4"/>
  <c r="AA25" i="4"/>
  <c r="AB25" i="4"/>
  <c r="AC25" i="4"/>
  <c r="AD25" i="4"/>
  <c r="AL25" i="4"/>
  <c r="AA24" i="4"/>
  <c r="AB24" i="4"/>
  <c r="AC24" i="4"/>
  <c r="AD24" i="4"/>
  <c r="AL24" i="4"/>
  <c r="AA23" i="4"/>
  <c r="AB23" i="4"/>
  <c r="AC23" i="4"/>
  <c r="AD23" i="4"/>
  <c r="AL23" i="4"/>
  <c r="AA22" i="4"/>
  <c r="AB22" i="4"/>
  <c r="AC22" i="4"/>
  <c r="AD22" i="4"/>
  <c r="AL22" i="4"/>
  <c r="AA21" i="4"/>
  <c r="AB21" i="4"/>
  <c r="AC21" i="4"/>
  <c r="AD21" i="4"/>
  <c r="AL21" i="4"/>
  <c r="AA20" i="4"/>
  <c r="AB20" i="4"/>
  <c r="AC20" i="4"/>
  <c r="AD20" i="4"/>
  <c r="AL20" i="4"/>
  <c r="AA19" i="4"/>
  <c r="AB19" i="4"/>
  <c r="AC19" i="4"/>
  <c r="AD19" i="4"/>
  <c r="AL19" i="4"/>
  <c r="AA18" i="4"/>
  <c r="AB18" i="4"/>
  <c r="AC18" i="4"/>
  <c r="AD18" i="4"/>
  <c r="AL18" i="4"/>
  <c r="AA17" i="4"/>
  <c r="AB17" i="4"/>
  <c r="AC17" i="4"/>
  <c r="AD17" i="4"/>
  <c r="AL17" i="4"/>
  <c r="AA16" i="4"/>
  <c r="AB16" i="4"/>
  <c r="AC16" i="4"/>
  <c r="AD16" i="4"/>
  <c r="AL16" i="4"/>
  <c r="AA15" i="4"/>
  <c r="AB15" i="4"/>
  <c r="AC15" i="4"/>
  <c r="AD15" i="4"/>
  <c r="AL15" i="4"/>
  <c r="AA14" i="4"/>
  <c r="AB14" i="4"/>
  <c r="AC14" i="4"/>
  <c r="AD14" i="4"/>
  <c r="AL14" i="4"/>
  <c r="AA13" i="4"/>
  <c r="AB13" i="4"/>
  <c r="AC13" i="4"/>
  <c r="AD13" i="4"/>
  <c r="AL13" i="4"/>
  <c r="AA12" i="4"/>
  <c r="AB12" i="4"/>
  <c r="AC12" i="4"/>
  <c r="AD12" i="4"/>
  <c r="AL12" i="4"/>
  <c r="AA11" i="4"/>
  <c r="AB11" i="4"/>
  <c r="AC11" i="4"/>
  <c r="AD11" i="4"/>
  <c r="AL11" i="4"/>
  <c r="AA10" i="4"/>
  <c r="AB10" i="4"/>
  <c r="AC10" i="4"/>
  <c r="AD10" i="4"/>
  <c r="AL10" i="4"/>
  <c r="AA9" i="4"/>
  <c r="AB9" i="4"/>
  <c r="AC9" i="4"/>
  <c r="AD9" i="4"/>
  <c r="AL9" i="4"/>
  <c r="AA8" i="4"/>
  <c r="AB8" i="4"/>
  <c r="AC8" i="4"/>
  <c r="AD8" i="4"/>
  <c r="AL8" i="4"/>
  <c r="AA7" i="4"/>
  <c r="AB7" i="4"/>
  <c r="AC7" i="4"/>
  <c r="AD7" i="4"/>
  <c r="AL7" i="4"/>
  <c r="AA6" i="4"/>
  <c r="AB6" i="4"/>
  <c r="AC6" i="4"/>
  <c r="AD6" i="4"/>
  <c r="AL6" i="4"/>
  <c r="AA5" i="4"/>
  <c r="AB5" i="4"/>
  <c r="AC5" i="4"/>
  <c r="AD5" i="4"/>
  <c r="AL5" i="4"/>
  <c r="AA4" i="4"/>
  <c r="AB4" i="4"/>
  <c r="AC4" i="4"/>
  <c r="AD4" i="4"/>
  <c r="AL4" i="4"/>
  <c r="Z232" i="5"/>
  <c r="Z4" i="5"/>
  <c r="Z5" i="5"/>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2"/>
  <c r="AA232" i="5"/>
  <c r="AA232" i="2"/>
  <c r="AB232"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2"/>
  <c r="AC232"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2"/>
  <c r="AL232" i="2"/>
  <c r="T232" i="5"/>
  <c r="T4" i="5"/>
  <c r="T5" i="5"/>
  <c r="T6" i="5"/>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153" i="5"/>
  <c r="T154" i="5"/>
  <c r="T155" i="5"/>
  <c r="T156" i="5"/>
  <c r="T157" i="5"/>
  <c r="T158" i="5"/>
  <c r="T159" i="5"/>
  <c r="T160" i="5"/>
  <c r="T161" i="5"/>
  <c r="T162" i="5"/>
  <c r="T163" i="5"/>
  <c r="T164" i="5"/>
  <c r="T165" i="5"/>
  <c r="T166" i="5"/>
  <c r="T167" i="5"/>
  <c r="T168" i="5"/>
  <c r="T169" i="5"/>
  <c r="T170" i="5"/>
  <c r="T171" i="5"/>
  <c r="T172" i="5"/>
  <c r="T173" i="5"/>
  <c r="T174" i="5"/>
  <c r="T175" i="5"/>
  <c r="T176" i="5"/>
  <c r="T177" i="5"/>
  <c r="T178" i="5"/>
  <c r="T179" i="5"/>
  <c r="T180" i="5"/>
  <c r="T181" i="5"/>
  <c r="T182" i="5"/>
  <c r="T183" i="5"/>
  <c r="T184" i="5"/>
  <c r="T185" i="5"/>
  <c r="T186" i="5"/>
  <c r="T187" i="5"/>
  <c r="T188" i="5"/>
  <c r="T189" i="5"/>
  <c r="T190" i="5"/>
  <c r="T191" i="5"/>
  <c r="T192" i="5"/>
  <c r="T193" i="5"/>
  <c r="T194" i="5"/>
  <c r="T195" i="5"/>
  <c r="T196" i="5"/>
  <c r="T197" i="5"/>
  <c r="T198" i="5"/>
  <c r="T199" i="5"/>
  <c r="T200" i="5"/>
  <c r="T201" i="5"/>
  <c r="T202" i="5"/>
  <c r="T203" i="5"/>
  <c r="T204" i="5"/>
  <c r="T205" i="5"/>
  <c r="T206" i="5"/>
  <c r="T207" i="5"/>
  <c r="T208" i="5"/>
  <c r="T209" i="5"/>
  <c r="T210" i="5"/>
  <c r="T211" i="5"/>
  <c r="T212" i="5"/>
  <c r="T213" i="5"/>
  <c r="T214" i="5"/>
  <c r="T215" i="5"/>
  <c r="T216" i="5"/>
  <c r="T217" i="5"/>
  <c r="T218" i="5"/>
  <c r="T219" i="5"/>
  <c r="T220" i="5"/>
  <c r="T221" i="5"/>
  <c r="T222" i="5"/>
  <c r="T223" i="5"/>
  <c r="T224" i="5"/>
  <c r="T225" i="5"/>
  <c r="T226" i="5"/>
  <c r="T227" i="5"/>
  <c r="T228" i="5"/>
  <c r="T229" i="5"/>
  <c r="T230" i="5"/>
  <c r="T231" i="5"/>
  <c r="T232" i="2"/>
  <c r="U232" i="5"/>
  <c r="U4" i="5"/>
  <c r="U5" i="5"/>
  <c r="U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105" i="5"/>
  <c r="U106" i="5"/>
  <c r="U107" i="5"/>
  <c r="U108" i="5"/>
  <c r="U109" i="5"/>
  <c r="U110" i="5"/>
  <c r="U111" i="5"/>
  <c r="U112" i="5"/>
  <c r="U113" i="5"/>
  <c r="U114" i="5"/>
  <c r="U115" i="5"/>
  <c r="U116" i="5"/>
  <c r="U117" i="5"/>
  <c r="U118" i="5"/>
  <c r="U119" i="5"/>
  <c r="U120" i="5"/>
  <c r="U121" i="5"/>
  <c r="U122" i="5"/>
  <c r="U123" i="5"/>
  <c r="U124" i="5"/>
  <c r="U125" i="5"/>
  <c r="U126" i="5"/>
  <c r="U127" i="5"/>
  <c r="U128" i="5"/>
  <c r="U129" i="5"/>
  <c r="U130" i="5"/>
  <c r="U131" i="5"/>
  <c r="U132" i="5"/>
  <c r="U133" i="5"/>
  <c r="U134" i="5"/>
  <c r="U135" i="5"/>
  <c r="U136" i="5"/>
  <c r="U137" i="5"/>
  <c r="U138" i="5"/>
  <c r="U139" i="5"/>
  <c r="U140" i="5"/>
  <c r="U141" i="5"/>
  <c r="U142" i="5"/>
  <c r="U143" i="5"/>
  <c r="U144" i="5"/>
  <c r="U145" i="5"/>
  <c r="U146" i="5"/>
  <c r="U147" i="5"/>
  <c r="U148" i="5"/>
  <c r="U149" i="5"/>
  <c r="U150" i="5"/>
  <c r="U151" i="5"/>
  <c r="U152" i="5"/>
  <c r="U153" i="5"/>
  <c r="U154" i="5"/>
  <c r="U155" i="5"/>
  <c r="U156" i="5"/>
  <c r="U157" i="5"/>
  <c r="U158" i="5"/>
  <c r="U159" i="5"/>
  <c r="U160" i="5"/>
  <c r="U161" i="5"/>
  <c r="U162" i="5"/>
  <c r="U163" i="5"/>
  <c r="U164" i="5"/>
  <c r="U165" i="5"/>
  <c r="U166" i="5"/>
  <c r="U167" i="5"/>
  <c r="U168" i="5"/>
  <c r="U169" i="5"/>
  <c r="U170" i="5"/>
  <c r="U171" i="5"/>
  <c r="U172" i="5"/>
  <c r="U173" i="5"/>
  <c r="U174" i="5"/>
  <c r="U175" i="5"/>
  <c r="U176" i="5"/>
  <c r="U177" i="5"/>
  <c r="U178" i="5"/>
  <c r="U179" i="5"/>
  <c r="U180" i="5"/>
  <c r="U181" i="5"/>
  <c r="U182" i="5"/>
  <c r="U183" i="5"/>
  <c r="U184" i="5"/>
  <c r="U185" i="5"/>
  <c r="U186" i="5"/>
  <c r="U187" i="5"/>
  <c r="U188" i="5"/>
  <c r="U189" i="5"/>
  <c r="U190" i="5"/>
  <c r="U191" i="5"/>
  <c r="U192" i="5"/>
  <c r="U193" i="5"/>
  <c r="U194" i="5"/>
  <c r="U195" i="5"/>
  <c r="U196" i="5"/>
  <c r="U197" i="5"/>
  <c r="U198" i="5"/>
  <c r="U199" i="5"/>
  <c r="U200" i="5"/>
  <c r="U201" i="5"/>
  <c r="U202" i="5"/>
  <c r="U203" i="5"/>
  <c r="U204" i="5"/>
  <c r="U205" i="5"/>
  <c r="U206" i="5"/>
  <c r="U207" i="5"/>
  <c r="U208" i="5"/>
  <c r="U209" i="5"/>
  <c r="U210" i="5"/>
  <c r="U211" i="5"/>
  <c r="U212" i="5"/>
  <c r="U213" i="5"/>
  <c r="U214" i="5"/>
  <c r="U215" i="5"/>
  <c r="U216" i="5"/>
  <c r="U217" i="5"/>
  <c r="U218" i="5"/>
  <c r="U219" i="5"/>
  <c r="U220" i="5"/>
  <c r="U221" i="5"/>
  <c r="U222" i="5"/>
  <c r="U223" i="5"/>
  <c r="U224" i="5"/>
  <c r="U225" i="5"/>
  <c r="U226" i="5"/>
  <c r="U227" i="5"/>
  <c r="U228" i="5"/>
  <c r="U229" i="5"/>
  <c r="U230" i="5"/>
  <c r="U231" i="5"/>
  <c r="U232" i="2"/>
  <c r="V232" i="5"/>
  <c r="V4"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87" i="5"/>
  <c r="V88" i="5"/>
  <c r="V89" i="5"/>
  <c r="V90" i="5"/>
  <c r="V91" i="5"/>
  <c r="V92" i="5"/>
  <c r="V93" i="5"/>
  <c r="V94" i="5"/>
  <c r="V95" i="5"/>
  <c r="V96" i="5"/>
  <c r="V97" i="5"/>
  <c r="V98" i="5"/>
  <c r="V99" i="5"/>
  <c r="V100" i="5"/>
  <c r="V101" i="5"/>
  <c r="V102" i="5"/>
  <c r="V103" i="5"/>
  <c r="V104" i="5"/>
  <c r="V105" i="5"/>
  <c r="V106" i="5"/>
  <c r="V107" i="5"/>
  <c r="V108" i="5"/>
  <c r="V109" i="5"/>
  <c r="V110" i="5"/>
  <c r="V111" i="5"/>
  <c r="V112" i="5"/>
  <c r="V113" i="5"/>
  <c r="V114" i="5"/>
  <c r="V115" i="5"/>
  <c r="V116" i="5"/>
  <c r="V117" i="5"/>
  <c r="V118" i="5"/>
  <c r="V119" i="5"/>
  <c r="V120" i="5"/>
  <c r="V121" i="5"/>
  <c r="V122" i="5"/>
  <c r="V123" i="5"/>
  <c r="V124" i="5"/>
  <c r="V125" i="5"/>
  <c r="V126" i="5"/>
  <c r="V127" i="5"/>
  <c r="V128" i="5"/>
  <c r="V129" i="5"/>
  <c r="V130" i="5"/>
  <c r="V131" i="5"/>
  <c r="V132" i="5"/>
  <c r="V133" i="5"/>
  <c r="V134" i="5"/>
  <c r="V135" i="5"/>
  <c r="V136" i="5"/>
  <c r="V137" i="5"/>
  <c r="V138" i="5"/>
  <c r="V139" i="5"/>
  <c r="V140" i="5"/>
  <c r="V141" i="5"/>
  <c r="V142" i="5"/>
  <c r="V143" i="5"/>
  <c r="V144" i="5"/>
  <c r="V145" i="5"/>
  <c r="V146" i="5"/>
  <c r="V147" i="5"/>
  <c r="V148" i="5"/>
  <c r="V149" i="5"/>
  <c r="V150" i="5"/>
  <c r="V151" i="5"/>
  <c r="V152" i="5"/>
  <c r="V153" i="5"/>
  <c r="V154" i="5"/>
  <c r="V155" i="5"/>
  <c r="V156" i="5"/>
  <c r="V157" i="5"/>
  <c r="V158" i="5"/>
  <c r="V159" i="5"/>
  <c r="V160" i="5"/>
  <c r="V161" i="5"/>
  <c r="V162" i="5"/>
  <c r="V163" i="5"/>
  <c r="V164" i="5"/>
  <c r="V165" i="5"/>
  <c r="V166" i="5"/>
  <c r="V167" i="5"/>
  <c r="V168" i="5"/>
  <c r="V169" i="5"/>
  <c r="V170" i="5"/>
  <c r="V171" i="5"/>
  <c r="V172" i="5"/>
  <c r="V173" i="5"/>
  <c r="V174" i="5"/>
  <c r="V175" i="5"/>
  <c r="V176" i="5"/>
  <c r="V177" i="5"/>
  <c r="V178" i="5"/>
  <c r="V179" i="5"/>
  <c r="V180" i="5"/>
  <c r="V181" i="5"/>
  <c r="V182" i="5"/>
  <c r="V183" i="5"/>
  <c r="V184" i="5"/>
  <c r="V185" i="5"/>
  <c r="V186" i="5"/>
  <c r="V187" i="5"/>
  <c r="V188" i="5"/>
  <c r="V189" i="5"/>
  <c r="V190" i="5"/>
  <c r="V191" i="5"/>
  <c r="V192" i="5"/>
  <c r="V193" i="5"/>
  <c r="V194" i="5"/>
  <c r="V195" i="5"/>
  <c r="V196" i="5"/>
  <c r="V197" i="5"/>
  <c r="V198" i="5"/>
  <c r="V199" i="5"/>
  <c r="V200" i="5"/>
  <c r="V201" i="5"/>
  <c r="V202" i="5"/>
  <c r="V203" i="5"/>
  <c r="V204" i="5"/>
  <c r="V205" i="5"/>
  <c r="V206" i="5"/>
  <c r="V207" i="5"/>
  <c r="V208" i="5"/>
  <c r="V209" i="5"/>
  <c r="V210" i="5"/>
  <c r="V211" i="5"/>
  <c r="V212" i="5"/>
  <c r="V213" i="5"/>
  <c r="V214" i="5"/>
  <c r="V215" i="5"/>
  <c r="V216" i="5"/>
  <c r="V217" i="5"/>
  <c r="V218" i="5"/>
  <c r="V219" i="5"/>
  <c r="V220" i="5"/>
  <c r="V221" i="5"/>
  <c r="V222" i="5"/>
  <c r="V223" i="5"/>
  <c r="V224" i="5"/>
  <c r="V225" i="5"/>
  <c r="V226" i="5"/>
  <c r="V227" i="5"/>
  <c r="V228" i="5"/>
  <c r="V229" i="5"/>
  <c r="V230" i="5"/>
  <c r="V231" i="5"/>
  <c r="V232" i="2"/>
  <c r="W232" i="5"/>
  <c r="W4" i="5"/>
  <c r="W5" i="5"/>
  <c r="W6" i="5"/>
  <c r="W7" i="5"/>
  <c r="W8" i="5"/>
  <c r="W9" i="5"/>
  <c r="W10" i="5"/>
  <c r="W11" i="5"/>
  <c r="W12" i="5"/>
  <c r="W13" i="5"/>
  <c r="W14" i="5"/>
  <c r="W15" i="5"/>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53" i="5"/>
  <c r="W54" i="5"/>
  <c r="W55" i="5"/>
  <c r="W56" i="5"/>
  <c r="W57" i="5"/>
  <c r="W58" i="5"/>
  <c r="W59" i="5"/>
  <c r="W60" i="5"/>
  <c r="W61" i="5"/>
  <c r="W62" i="5"/>
  <c r="W63" i="5"/>
  <c r="W64" i="5"/>
  <c r="W65" i="5"/>
  <c r="W66" i="5"/>
  <c r="W67" i="5"/>
  <c r="W68" i="5"/>
  <c r="W69" i="5"/>
  <c r="W70" i="5"/>
  <c r="W71" i="5"/>
  <c r="W72" i="5"/>
  <c r="W73" i="5"/>
  <c r="W74" i="5"/>
  <c r="W75" i="5"/>
  <c r="W76" i="5"/>
  <c r="W77" i="5"/>
  <c r="W78" i="5"/>
  <c r="W79" i="5"/>
  <c r="W80" i="5"/>
  <c r="W81" i="5"/>
  <c r="W82" i="5"/>
  <c r="W83" i="5"/>
  <c r="W84" i="5"/>
  <c r="W85" i="5"/>
  <c r="W86" i="5"/>
  <c r="W87" i="5"/>
  <c r="W88" i="5"/>
  <c r="W89" i="5"/>
  <c r="W90" i="5"/>
  <c r="W91" i="5"/>
  <c r="W92" i="5"/>
  <c r="W93" i="5"/>
  <c r="W94" i="5"/>
  <c r="W95" i="5"/>
  <c r="W96" i="5"/>
  <c r="W97" i="5"/>
  <c r="W98" i="5"/>
  <c r="W99" i="5"/>
  <c r="W100" i="5"/>
  <c r="W101" i="5"/>
  <c r="W102" i="5"/>
  <c r="W103" i="5"/>
  <c r="W104" i="5"/>
  <c r="W105" i="5"/>
  <c r="W106" i="5"/>
  <c r="W107" i="5"/>
  <c r="W108" i="5"/>
  <c r="W109" i="5"/>
  <c r="W110" i="5"/>
  <c r="W111" i="5"/>
  <c r="W112" i="5"/>
  <c r="W113" i="5"/>
  <c r="W114" i="5"/>
  <c r="W115" i="5"/>
  <c r="W116" i="5"/>
  <c r="W117" i="5"/>
  <c r="W118" i="5"/>
  <c r="W119" i="5"/>
  <c r="W120" i="5"/>
  <c r="W121" i="5"/>
  <c r="W122" i="5"/>
  <c r="W123" i="5"/>
  <c r="W124" i="5"/>
  <c r="W125" i="5"/>
  <c r="W126" i="5"/>
  <c r="W127" i="5"/>
  <c r="W128" i="5"/>
  <c r="W129" i="5"/>
  <c r="W130" i="5"/>
  <c r="W131" i="5"/>
  <c r="W132" i="5"/>
  <c r="W133" i="5"/>
  <c r="W134" i="5"/>
  <c r="W135" i="5"/>
  <c r="W136" i="5"/>
  <c r="W137" i="5"/>
  <c r="W138" i="5"/>
  <c r="W139" i="5"/>
  <c r="W140" i="5"/>
  <c r="W141" i="5"/>
  <c r="W142" i="5"/>
  <c r="W143" i="5"/>
  <c r="W144" i="5"/>
  <c r="W145" i="5"/>
  <c r="W146" i="5"/>
  <c r="W147" i="5"/>
  <c r="W148" i="5"/>
  <c r="W149" i="5"/>
  <c r="W150" i="5"/>
  <c r="W151" i="5"/>
  <c r="W152" i="5"/>
  <c r="W153" i="5"/>
  <c r="W154" i="5"/>
  <c r="W155" i="5"/>
  <c r="W156" i="5"/>
  <c r="W157" i="5"/>
  <c r="W158" i="5"/>
  <c r="W159" i="5"/>
  <c r="W160" i="5"/>
  <c r="W161" i="5"/>
  <c r="W162" i="5"/>
  <c r="W163" i="5"/>
  <c r="W164" i="5"/>
  <c r="W165" i="5"/>
  <c r="W166" i="5"/>
  <c r="W167" i="5"/>
  <c r="W168" i="5"/>
  <c r="W169" i="5"/>
  <c r="W170" i="5"/>
  <c r="W171" i="5"/>
  <c r="W172" i="5"/>
  <c r="W173" i="5"/>
  <c r="W174" i="5"/>
  <c r="W175" i="5"/>
  <c r="W176" i="5"/>
  <c r="W177" i="5"/>
  <c r="W178" i="5"/>
  <c r="W179" i="5"/>
  <c r="W180" i="5"/>
  <c r="W181" i="5"/>
  <c r="W182" i="5"/>
  <c r="W183" i="5"/>
  <c r="W184" i="5"/>
  <c r="W185" i="5"/>
  <c r="W186" i="5"/>
  <c r="W187" i="5"/>
  <c r="W188" i="5"/>
  <c r="W189" i="5"/>
  <c r="W190" i="5"/>
  <c r="W191" i="5"/>
  <c r="W192" i="5"/>
  <c r="W193" i="5"/>
  <c r="W194" i="5"/>
  <c r="W195" i="5"/>
  <c r="W196" i="5"/>
  <c r="W197" i="5"/>
  <c r="W198" i="5"/>
  <c r="W199" i="5"/>
  <c r="W200" i="5"/>
  <c r="W201" i="5"/>
  <c r="W202" i="5"/>
  <c r="W203" i="5"/>
  <c r="W204" i="5"/>
  <c r="W205" i="5"/>
  <c r="W206" i="5"/>
  <c r="W207" i="5"/>
  <c r="W208" i="5"/>
  <c r="W209" i="5"/>
  <c r="W210" i="5"/>
  <c r="W211" i="5"/>
  <c r="W212" i="5"/>
  <c r="W213" i="5"/>
  <c r="W214" i="5"/>
  <c r="W215" i="5"/>
  <c r="W216" i="5"/>
  <c r="W217" i="5"/>
  <c r="W218" i="5"/>
  <c r="W219" i="5"/>
  <c r="W220" i="5"/>
  <c r="W221" i="5"/>
  <c r="W222" i="5"/>
  <c r="W223" i="5"/>
  <c r="W224" i="5"/>
  <c r="W225" i="5"/>
  <c r="W226" i="5"/>
  <c r="W227" i="5"/>
  <c r="W228" i="5"/>
  <c r="W229" i="5"/>
  <c r="W230" i="5"/>
  <c r="W231" i="5"/>
  <c r="W232" i="2"/>
  <c r="X232" i="5"/>
  <c r="X4" i="5"/>
  <c r="X5" i="5"/>
  <c r="X6" i="5"/>
  <c r="X7" i="5"/>
  <c r="X8" i="5"/>
  <c r="X9" i="5"/>
  <c r="X10" i="5"/>
  <c r="X11" i="5"/>
  <c r="X12" i="5"/>
  <c r="X13" i="5"/>
  <c r="X14" i="5"/>
  <c r="X15" i="5"/>
  <c r="X16" i="5"/>
  <c r="X17" i="5"/>
  <c r="X18" i="5"/>
  <c r="X19" i="5"/>
  <c r="X20" i="5"/>
  <c r="X21" i="5"/>
  <c r="X22" i="5"/>
  <c r="X23" i="5"/>
  <c r="X24" i="5"/>
  <c r="X25" i="5"/>
  <c r="X26" i="5"/>
  <c r="X27" i="5"/>
  <c r="X28" i="5"/>
  <c r="X29" i="5"/>
  <c r="X30" i="5"/>
  <c r="X31" i="5"/>
  <c r="X32" i="5"/>
  <c r="X33" i="5"/>
  <c r="X34" i="5"/>
  <c r="X35" i="5"/>
  <c r="X36" i="5"/>
  <c r="X37" i="5"/>
  <c r="X38" i="5"/>
  <c r="X39" i="5"/>
  <c r="X40" i="5"/>
  <c r="X41" i="5"/>
  <c r="X42" i="5"/>
  <c r="X43" i="5"/>
  <c r="X44" i="5"/>
  <c r="X45" i="5"/>
  <c r="X46" i="5"/>
  <c r="X47" i="5"/>
  <c r="X48" i="5"/>
  <c r="X49" i="5"/>
  <c r="X50" i="5"/>
  <c r="X51" i="5"/>
  <c r="X52" i="5"/>
  <c r="X53" i="5"/>
  <c r="X54" i="5"/>
  <c r="X55" i="5"/>
  <c r="X56" i="5"/>
  <c r="X57" i="5"/>
  <c r="X58" i="5"/>
  <c r="X59" i="5"/>
  <c r="X60" i="5"/>
  <c r="X61" i="5"/>
  <c r="X62" i="5"/>
  <c r="X63" i="5"/>
  <c r="X64" i="5"/>
  <c r="X65" i="5"/>
  <c r="X66" i="5"/>
  <c r="X67" i="5"/>
  <c r="X68" i="5"/>
  <c r="X69" i="5"/>
  <c r="X70" i="5"/>
  <c r="X71" i="5"/>
  <c r="X72" i="5"/>
  <c r="X73" i="5"/>
  <c r="X74" i="5"/>
  <c r="X75" i="5"/>
  <c r="X76" i="5"/>
  <c r="X77" i="5"/>
  <c r="X78" i="5"/>
  <c r="X79" i="5"/>
  <c r="X80" i="5"/>
  <c r="X81" i="5"/>
  <c r="X82" i="5"/>
  <c r="X83" i="5"/>
  <c r="X84" i="5"/>
  <c r="X85" i="5"/>
  <c r="X86" i="5"/>
  <c r="X87" i="5"/>
  <c r="X88" i="5"/>
  <c r="X89" i="5"/>
  <c r="X90" i="5"/>
  <c r="X91" i="5"/>
  <c r="X92" i="5"/>
  <c r="X93" i="5"/>
  <c r="X94" i="5"/>
  <c r="X95" i="5"/>
  <c r="X96" i="5"/>
  <c r="X97" i="5"/>
  <c r="X98" i="5"/>
  <c r="X99" i="5"/>
  <c r="X100" i="5"/>
  <c r="X101" i="5"/>
  <c r="X102" i="5"/>
  <c r="X103" i="5"/>
  <c r="X104" i="5"/>
  <c r="X105" i="5"/>
  <c r="X106" i="5"/>
  <c r="X107" i="5"/>
  <c r="X108" i="5"/>
  <c r="X109" i="5"/>
  <c r="X110" i="5"/>
  <c r="X111" i="5"/>
  <c r="X112" i="5"/>
  <c r="X113" i="5"/>
  <c r="X114" i="5"/>
  <c r="X115" i="5"/>
  <c r="X116" i="5"/>
  <c r="X117" i="5"/>
  <c r="X118" i="5"/>
  <c r="X119" i="5"/>
  <c r="X120" i="5"/>
  <c r="X121" i="5"/>
  <c r="X122" i="5"/>
  <c r="X123" i="5"/>
  <c r="X124" i="5"/>
  <c r="X125" i="5"/>
  <c r="X126" i="5"/>
  <c r="X127" i="5"/>
  <c r="X128" i="5"/>
  <c r="X129" i="5"/>
  <c r="X130" i="5"/>
  <c r="X131" i="5"/>
  <c r="X132" i="5"/>
  <c r="X133" i="5"/>
  <c r="X134" i="5"/>
  <c r="X135" i="5"/>
  <c r="X136" i="5"/>
  <c r="X137" i="5"/>
  <c r="X138" i="5"/>
  <c r="X139" i="5"/>
  <c r="X140" i="5"/>
  <c r="X141" i="5"/>
  <c r="X142" i="5"/>
  <c r="X143" i="5"/>
  <c r="X144" i="5"/>
  <c r="X145" i="5"/>
  <c r="X146" i="5"/>
  <c r="X147" i="5"/>
  <c r="X148" i="5"/>
  <c r="X149" i="5"/>
  <c r="X150" i="5"/>
  <c r="X151" i="5"/>
  <c r="X152" i="5"/>
  <c r="X153" i="5"/>
  <c r="X154" i="5"/>
  <c r="X155" i="5"/>
  <c r="X156" i="5"/>
  <c r="X157" i="5"/>
  <c r="X158" i="5"/>
  <c r="X159" i="5"/>
  <c r="X160" i="5"/>
  <c r="X161" i="5"/>
  <c r="X162" i="5"/>
  <c r="X163" i="5"/>
  <c r="X164" i="5"/>
  <c r="X165" i="5"/>
  <c r="X166" i="5"/>
  <c r="X167" i="5"/>
  <c r="X168" i="5"/>
  <c r="X169" i="5"/>
  <c r="X170" i="5"/>
  <c r="X171" i="5"/>
  <c r="X172" i="5"/>
  <c r="X173" i="5"/>
  <c r="X174" i="5"/>
  <c r="X175" i="5"/>
  <c r="X176" i="5"/>
  <c r="X177" i="5"/>
  <c r="X178" i="5"/>
  <c r="X179" i="5"/>
  <c r="X180" i="5"/>
  <c r="X181" i="5"/>
  <c r="X182" i="5"/>
  <c r="X183" i="5"/>
  <c r="X184" i="5"/>
  <c r="X185" i="5"/>
  <c r="X186" i="5"/>
  <c r="X187" i="5"/>
  <c r="X188" i="5"/>
  <c r="X189" i="5"/>
  <c r="X190" i="5"/>
  <c r="X191" i="5"/>
  <c r="X192" i="5"/>
  <c r="X193" i="5"/>
  <c r="X194" i="5"/>
  <c r="X195" i="5"/>
  <c r="X196" i="5"/>
  <c r="X197" i="5"/>
  <c r="X198" i="5"/>
  <c r="X199" i="5"/>
  <c r="X200" i="5"/>
  <c r="X201" i="5"/>
  <c r="X202" i="5"/>
  <c r="X203" i="5"/>
  <c r="X204" i="5"/>
  <c r="X205" i="5"/>
  <c r="X206" i="5"/>
  <c r="X207" i="5"/>
  <c r="X208" i="5"/>
  <c r="X209" i="5"/>
  <c r="X210" i="5"/>
  <c r="X211" i="5"/>
  <c r="X212" i="5"/>
  <c r="X213" i="5"/>
  <c r="X214" i="5"/>
  <c r="X215" i="5"/>
  <c r="X216" i="5"/>
  <c r="X217" i="5"/>
  <c r="X218" i="5"/>
  <c r="X219" i="5"/>
  <c r="X220" i="5"/>
  <c r="X221" i="5"/>
  <c r="X222" i="5"/>
  <c r="X223" i="5"/>
  <c r="X224" i="5"/>
  <c r="X225" i="5"/>
  <c r="X226" i="5"/>
  <c r="X227" i="5"/>
  <c r="X228" i="5"/>
  <c r="X229" i="5"/>
  <c r="X230" i="5"/>
  <c r="X231" i="5"/>
  <c r="X232" i="2"/>
  <c r="Y232" i="5"/>
  <c r="Y4" i="5"/>
  <c r="Y5" i="5"/>
  <c r="Y6" i="5"/>
  <c r="Y7" i="5"/>
  <c r="Y8" i="5"/>
  <c r="Y9" i="5"/>
  <c r="Y10" i="5"/>
  <c r="Y11" i="5"/>
  <c r="Y12" i="5"/>
  <c r="Y13" i="5"/>
  <c r="Y14" i="5"/>
  <c r="Y15" i="5"/>
  <c r="Y16" i="5"/>
  <c r="Y17" i="5"/>
  <c r="Y18" i="5"/>
  <c r="Y19" i="5"/>
  <c r="Y20" i="5"/>
  <c r="Y21" i="5"/>
  <c r="Y22" i="5"/>
  <c r="Y23" i="5"/>
  <c r="Y24" i="5"/>
  <c r="Y25" i="5"/>
  <c r="Y26" i="5"/>
  <c r="Y27" i="5"/>
  <c r="Y28" i="5"/>
  <c r="Y29" i="5"/>
  <c r="Y30" i="5"/>
  <c r="Y31" i="5"/>
  <c r="Y32" i="5"/>
  <c r="Y33" i="5"/>
  <c r="Y34" i="5"/>
  <c r="Y35" i="5"/>
  <c r="Y36" i="5"/>
  <c r="Y37" i="5"/>
  <c r="Y38" i="5"/>
  <c r="Y39" i="5"/>
  <c r="Y40" i="5"/>
  <c r="Y41" i="5"/>
  <c r="Y42" i="5"/>
  <c r="Y43" i="5"/>
  <c r="Y44" i="5"/>
  <c r="Y45" i="5"/>
  <c r="Y46" i="5"/>
  <c r="Y47" i="5"/>
  <c r="Y48" i="5"/>
  <c r="Y49" i="5"/>
  <c r="Y50" i="5"/>
  <c r="Y51" i="5"/>
  <c r="Y52" i="5"/>
  <c r="Y53" i="5"/>
  <c r="Y54" i="5"/>
  <c r="Y55" i="5"/>
  <c r="Y56" i="5"/>
  <c r="Y57" i="5"/>
  <c r="Y58" i="5"/>
  <c r="Y59" i="5"/>
  <c r="Y60" i="5"/>
  <c r="Y61" i="5"/>
  <c r="Y62" i="5"/>
  <c r="Y63" i="5"/>
  <c r="Y64" i="5"/>
  <c r="Y65" i="5"/>
  <c r="Y66" i="5"/>
  <c r="Y67" i="5"/>
  <c r="Y68" i="5"/>
  <c r="Y69" i="5"/>
  <c r="Y70" i="5"/>
  <c r="Y71" i="5"/>
  <c r="Y72" i="5"/>
  <c r="Y73" i="5"/>
  <c r="Y74" i="5"/>
  <c r="Y75" i="5"/>
  <c r="Y76" i="5"/>
  <c r="Y77" i="5"/>
  <c r="Y78" i="5"/>
  <c r="Y79" i="5"/>
  <c r="Y80" i="5"/>
  <c r="Y81" i="5"/>
  <c r="Y82" i="5"/>
  <c r="Y83" i="5"/>
  <c r="Y84" i="5"/>
  <c r="Y85" i="5"/>
  <c r="Y86" i="5"/>
  <c r="Y87" i="5"/>
  <c r="Y88" i="5"/>
  <c r="Y89" i="5"/>
  <c r="Y90" i="5"/>
  <c r="Y91" i="5"/>
  <c r="Y92" i="5"/>
  <c r="Y93" i="5"/>
  <c r="Y94" i="5"/>
  <c r="Y95" i="5"/>
  <c r="Y96" i="5"/>
  <c r="Y97" i="5"/>
  <c r="Y98" i="5"/>
  <c r="Y99" i="5"/>
  <c r="Y100" i="5"/>
  <c r="Y101" i="5"/>
  <c r="Y102" i="5"/>
  <c r="Y103" i="5"/>
  <c r="Y104" i="5"/>
  <c r="Y105" i="5"/>
  <c r="Y106" i="5"/>
  <c r="Y107" i="5"/>
  <c r="Y108" i="5"/>
  <c r="Y109" i="5"/>
  <c r="Y110" i="5"/>
  <c r="Y111" i="5"/>
  <c r="Y112" i="5"/>
  <c r="Y113" i="5"/>
  <c r="Y114" i="5"/>
  <c r="Y115" i="5"/>
  <c r="Y116" i="5"/>
  <c r="Y117" i="5"/>
  <c r="Y118" i="5"/>
  <c r="Y119" i="5"/>
  <c r="Y120" i="5"/>
  <c r="Y121" i="5"/>
  <c r="Y122" i="5"/>
  <c r="Y123" i="5"/>
  <c r="Y124" i="5"/>
  <c r="Y125" i="5"/>
  <c r="Y126" i="5"/>
  <c r="Y127" i="5"/>
  <c r="Y128" i="5"/>
  <c r="Y129" i="5"/>
  <c r="Y130" i="5"/>
  <c r="Y131" i="5"/>
  <c r="Y132" i="5"/>
  <c r="Y133" i="5"/>
  <c r="Y134" i="5"/>
  <c r="Y135" i="5"/>
  <c r="Y136" i="5"/>
  <c r="Y137" i="5"/>
  <c r="Y138" i="5"/>
  <c r="Y139" i="5"/>
  <c r="Y140" i="5"/>
  <c r="Y141" i="5"/>
  <c r="Y142" i="5"/>
  <c r="Y143" i="5"/>
  <c r="Y144" i="5"/>
  <c r="Y145" i="5"/>
  <c r="Y146" i="5"/>
  <c r="Y147" i="5"/>
  <c r="Y148" i="5"/>
  <c r="Y149" i="5"/>
  <c r="Y150" i="5"/>
  <c r="Y151" i="5"/>
  <c r="Y152" i="5"/>
  <c r="Y153" i="5"/>
  <c r="Y154" i="5"/>
  <c r="Y155" i="5"/>
  <c r="Y156" i="5"/>
  <c r="Y157" i="5"/>
  <c r="Y158" i="5"/>
  <c r="Y159" i="5"/>
  <c r="Y160" i="5"/>
  <c r="Y161" i="5"/>
  <c r="Y162" i="5"/>
  <c r="Y163" i="5"/>
  <c r="Y164" i="5"/>
  <c r="Y165" i="5"/>
  <c r="Y166" i="5"/>
  <c r="Y167" i="5"/>
  <c r="Y168" i="5"/>
  <c r="Y169" i="5"/>
  <c r="Y170" i="5"/>
  <c r="Y171" i="5"/>
  <c r="Y172" i="5"/>
  <c r="Y173" i="5"/>
  <c r="Y174" i="5"/>
  <c r="Y175" i="5"/>
  <c r="Y176" i="5"/>
  <c r="Y177" i="5"/>
  <c r="Y178" i="5"/>
  <c r="Y179" i="5"/>
  <c r="Y180" i="5"/>
  <c r="Y181" i="5"/>
  <c r="Y182" i="5"/>
  <c r="Y183" i="5"/>
  <c r="Y184" i="5"/>
  <c r="Y185" i="5"/>
  <c r="Y186" i="5"/>
  <c r="Y187" i="5"/>
  <c r="Y188" i="5"/>
  <c r="Y189" i="5"/>
  <c r="Y190" i="5"/>
  <c r="Y191" i="5"/>
  <c r="Y192" i="5"/>
  <c r="Y193" i="5"/>
  <c r="Y194" i="5"/>
  <c r="Y195" i="5"/>
  <c r="Y196" i="5"/>
  <c r="Y197" i="5"/>
  <c r="Y198" i="5"/>
  <c r="Y199" i="5"/>
  <c r="Y200" i="5"/>
  <c r="Y201" i="5"/>
  <c r="Y202" i="5"/>
  <c r="Y203" i="5"/>
  <c r="Y204" i="5"/>
  <c r="Y205" i="5"/>
  <c r="Y206" i="5"/>
  <c r="Y207" i="5"/>
  <c r="Y208" i="5"/>
  <c r="Y209" i="5"/>
  <c r="Y210" i="5"/>
  <c r="Y211" i="5"/>
  <c r="Y212" i="5"/>
  <c r="Y213" i="5"/>
  <c r="Y214" i="5"/>
  <c r="Y215" i="5"/>
  <c r="Y216" i="5"/>
  <c r="Y217" i="5"/>
  <c r="Y218" i="5"/>
  <c r="Y219" i="5"/>
  <c r="Y220" i="5"/>
  <c r="Y221" i="5"/>
  <c r="Y222" i="5"/>
  <c r="Y223" i="5"/>
  <c r="Y224" i="5"/>
  <c r="Y225" i="5"/>
  <c r="Y226" i="5"/>
  <c r="Y227" i="5"/>
  <c r="Y228" i="5"/>
  <c r="Y229" i="5"/>
  <c r="Y230" i="5"/>
  <c r="Y231" i="5"/>
  <c r="Y232" i="2"/>
  <c r="AK232" i="2"/>
  <c r="O232"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2"/>
  <c r="P232"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2"/>
  <c r="Q232"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2"/>
  <c r="R232" i="5"/>
  <c r="R4" i="5"/>
  <c r="R5"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2"/>
  <c r="S232"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2"/>
  <c r="AJ232" i="2"/>
  <c r="L232"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2"/>
  <c r="M232"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2"/>
  <c r="N232"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2"/>
  <c r="AI232" i="2"/>
  <c r="H232"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2"/>
  <c r="AH232" i="2"/>
  <c r="E232"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2"/>
  <c r="F232"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2"/>
  <c r="G232" i="2"/>
  <c r="AG232" i="2"/>
  <c r="Z231" i="2"/>
  <c r="AA231" i="5"/>
  <c r="AA231" i="2"/>
  <c r="AB231" i="2"/>
  <c r="AC231" i="2"/>
  <c r="AL231" i="2"/>
  <c r="T231" i="2"/>
  <c r="U231" i="2"/>
  <c r="V231" i="2"/>
  <c r="W231" i="2"/>
  <c r="X231" i="2"/>
  <c r="Y231" i="2"/>
  <c r="AK231" i="2"/>
  <c r="O231" i="2"/>
  <c r="P231" i="2"/>
  <c r="Q231" i="2"/>
  <c r="R231" i="2"/>
  <c r="S231" i="2"/>
  <c r="AJ231" i="2"/>
  <c r="L231" i="2"/>
  <c r="M231" i="2"/>
  <c r="N231" i="2"/>
  <c r="AI231" i="2"/>
  <c r="H231" i="2"/>
  <c r="AH231" i="2"/>
  <c r="E231" i="2"/>
  <c r="F231" i="2"/>
  <c r="G231" i="2"/>
  <c r="AG231" i="2"/>
  <c r="Z230" i="2"/>
  <c r="AA230" i="5"/>
  <c r="AA230" i="2"/>
  <c r="AB230" i="2"/>
  <c r="AC230" i="2"/>
  <c r="AL230" i="2"/>
  <c r="T230" i="2"/>
  <c r="U230" i="2"/>
  <c r="V230" i="2"/>
  <c r="W230" i="2"/>
  <c r="X230" i="2"/>
  <c r="Y230" i="2"/>
  <c r="AK230" i="2"/>
  <c r="O230" i="2"/>
  <c r="P230" i="2"/>
  <c r="Q230" i="2"/>
  <c r="R230" i="2"/>
  <c r="S230" i="2"/>
  <c r="AJ230" i="2"/>
  <c r="L230" i="2"/>
  <c r="M230" i="2"/>
  <c r="N230" i="2"/>
  <c r="AI230" i="2"/>
  <c r="H230" i="2"/>
  <c r="AH230" i="2"/>
  <c r="E230" i="2"/>
  <c r="F230" i="2"/>
  <c r="G230" i="2"/>
  <c r="AG230" i="2"/>
  <c r="Z229" i="2"/>
  <c r="AA229" i="5"/>
  <c r="AA4" i="5"/>
  <c r="AA5" i="5"/>
  <c r="AA6" i="5"/>
  <c r="AA7" i="5"/>
  <c r="AA8" i="5"/>
  <c r="AA9" i="5"/>
  <c r="AA10" i="5"/>
  <c r="AA11" i="5"/>
  <c r="AA12" i="5"/>
  <c r="AA13" i="5"/>
  <c r="AA14" i="5"/>
  <c r="AA15" i="5"/>
  <c r="AA16" i="5"/>
  <c r="AA17" i="5"/>
  <c r="AA18" i="5"/>
  <c r="AA19" i="5"/>
  <c r="AA20" i="5"/>
  <c r="AA21" i="5"/>
  <c r="AA22" i="5"/>
  <c r="AA23" i="5"/>
  <c r="AA24" i="5"/>
  <c r="AA25" i="5"/>
  <c r="AA26" i="5"/>
  <c r="AA27" i="5"/>
  <c r="AA28" i="5"/>
  <c r="AA29" i="5"/>
  <c r="AA30" i="5"/>
  <c r="AA31" i="5"/>
  <c r="AA32" i="5"/>
  <c r="AA33" i="5"/>
  <c r="AA34" i="5"/>
  <c r="AA35" i="5"/>
  <c r="AA36" i="5"/>
  <c r="AA37" i="5"/>
  <c r="AA38" i="5"/>
  <c r="AA39" i="5"/>
  <c r="AA40" i="5"/>
  <c r="AA41" i="5"/>
  <c r="AA42" i="5"/>
  <c r="AA43" i="5"/>
  <c r="AA44" i="5"/>
  <c r="AA45" i="5"/>
  <c r="AA46" i="5"/>
  <c r="AA47" i="5"/>
  <c r="AA48" i="5"/>
  <c r="AA49" i="5"/>
  <c r="AA50" i="5"/>
  <c r="AA51" i="5"/>
  <c r="AA52" i="5"/>
  <c r="AA53" i="5"/>
  <c r="AA54" i="5"/>
  <c r="AA55" i="5"/>
  <c r="AA56" i="5"/>
  <c r="AA57" i="5"/>
  <c r="AA58" i="5"/>
  <c r="AA59" i="5"/>
  <c r="AA60" i="5"/>
  <c r="AA61" i="5"/>
  <c r="AA62" i="5"/>
  <c r="AA63" i="5"/>
  <c r="AA64" i="5"/>
  <c r="AA65" i="5"/>
  <c r="AA66" i="5"/>
  <c r="AA67" i="5"/>
  <c r="AA68" i="5"/>
  <c r="AA69" i="5"/>
  <c r="AA70" i="5"/>
  <c r="AA71" i="5"/>
  <c r="AA72" i="5"/>
  <c r="AA73" i="5"/>
  <c r="AA74" i="5"/>
  <c r="AA75" i="5"/>
  <c r="AA76" i="5"/>
  <c r="AA77" i="5"/>
  <c r="AA78" i="5"/>
  <c r="AA79" i="5"/>
  <c r="AA80" i="5"/>
  <c r="AA81" i="5"/>
  <c r="AA82" i="5"/>
  <c r="AA83" i="5"/>
  <c r="AA84" i="5"/>
  <c r="AA85" i="5"/>
  <c r="AA86" i="5"/>
  <c r="AA87" i="5"/>
  <c r="AA88" i="5"/>
  <c r="AA89" i="5"/>
  <c r="AA90" i="5"/>
  <c r="AA91" i="5"/>
  <c r="AA92" i="5"/>
  <c r="AA93" i="5"/>
  <c r="AA94" i="5"/>
  <c r="AA95" i="5"/>
  <c r="AA96" i="5"/>
  <c r="AA97" i="5"/>
  <c r="AA98" i="5"/>
  <c r="AA99" i="5"/>
  <c r="AA100" i="5"/>
  <c r="AA101" i="5"/>
  <c r="AA102" i="5"/>
  <c r="AA103" i="5"/>
  <c r="AA104" i="5"/>
  <c r="AA105" i="5"/>
  <c r="AA106" i="5"/>
  <c r="AA107" i="5"/>
  <c r="AA108" i="5"/>
  <c r="AA109" i="5"/>
  <c r="AA110" i="5"/>
  <c r="AA111" i="5"/>
  <c r="AA112" i="5"/>
  <c r="AA113" i="5"/>
  <c r="AA114" i="5"/>
  <c r="AA115" i="5"/>
  <c r="AA116" i="5"/>
  <c r="AA117" i="5"/>
  <c r="AA118" i="5"/>
  <c r="AA119" i="5"/>
  <c r="AA120" i="5"/>
  <c r="AA121" i="5"/>
  <c r="AA122" i="5"/>
  <c r="AA123" i="5"/>
  <c r="AA124" i="5"/>
  <c r="AA125" i="5"/>
  <c r="AA126" i="5"/>
  <c r="AA127" i="5"/>
  <c r="AA128" i="5"/>
  <c r="AA129" i="5"/>
  <c r="AA130" i="5"/>
  <c r="AA131" i="5"/>
  <c r="AA132" i="5"/>
  <c r="AA133" i="5"/>
  <c r="AA134" i="5"/>
  <c r="AA135" i="5"/>
  <c r="AA136" i="5"/>
  <c r="AA137" i="5"/>
  <c r="AA138" i="5"/>
  <c r="AA139" i="5"/>
  <c r="AA140" i="5"/>
  <c r="AA141" i="5"/>
  <c r="AA142" i="5"/>
  <c r="AA143" i="5"/>
  <c r="AA144" i="5"/>
  <c r="AA145" i="5"/>
  <c r="AA146" i="5"/>
  <c r="AA147" i="5"/>
  <c r="AA148" i="5"/>
  <c r="AA149" i="5"/>
  <c r="AA150" i="5"/>
  <c r="AA151" i="5"/>
  <c r="AA152" i="5"/>
  <c r="AA153" i="5"/>
  <c r="AA154" i="5"/>
  <c r="AA155" i="5"/>
  <c r="AA156" i="5"/>
  <c r="AA157" i="5"/>
  <c r="AA158" i="5"/>
  <c r="AA159" i="5"/>
  <c r="AA160" i="5"/>
  <c r="AA161" i="5"/>
  <c r="AA162" i="5"/>
  <c r="AA163" i="5"/>
  <c r="AA164" i="5"/>
  <c r="AA165" i="5"/>
  <c r="AA166" i="5"/>
  <c r="AA167" i="5"/>
  <c r="AA168" i="5"/>
  <c r="AA169" i="5"/>
  <c r="AA170" i="5"/>
  <c r="AA171" i="5"/>
  <c r="AA172" i="5"/>
  <c r="AA173" i="5"/>
  <c r="AA174" i="5"/>
  <c r="AA175" i="5"/>
  <c r="AA176" i="5"/>
  <c r="AA177" i="5"/>
  <c r="AA178" i="5"/>
  <c r="AA179" i="5"/>
  <c r="AA180" i="5"/>
  <c r="AA181" i="5"/>
  <c r="AA182" i="5"/>
  <c r="AA183" i="5"/>
  <c r="AA184" i="5"/>
  <c r="AA185" i="5"/>
  <c r="AA186" i="5"/>
  <c r="AA187" i="5"/>
  <c r="AA188" i="5"/>
  <c r="AA189" i="5"/>
  <c r="AA190" i="5"/>
  <c r="AA191" i="5"/>
  <c r="AA192" i="5"/>
  <c r="AA193" i="5"/>
  <c r="AA194" i="5"/>
  <c r="AA195" i="5"/>
  <c r="AA196" i="5"/>
  <c r="AA197" i="5"/>
  <c r="AA198" i="5"/>
  <c r="AA199" i="5"/>
  <c r="AA200" i="5"/>
  <c r="AA201" i="5"/>
  <c r="AA202" i="5"/>
  <c r="AA203" i="5"/>
  <c r="AA204" i="5"/>
  <c r="AA205" i="5"/>
  <c r="AA206" i="5"/>
  <c r="AA207" i="5"/>
  <c r="AA208" i="5"/>
  <c r="AA209" i="5"/>
  <c r="AA210" i="5"/>
  <c r="AA211" i="5"/>
  <c r="AA212" i="5"/>
  <c r="AA213" i="5"/>
  <c r="AA214" i="5"/>
  <c r="AA215" i="5"/>
  <c r="AA216" i="5"/>
  <c r="AA217" i="5"/>
  <c r="AA218" i="5"/>
  <c r="AA219" i="5"/>
  <c r="AA220" i="5"/>
  <c r="AA221" i="5"/>
  <c r="AA222" i="5"/>
  <c r="AA223" i="5"/>
  <c r="AA224" i="5"/>
  <c r="AA225" i="5"/>
  <c r="AA226" i="5"/>
  <c r="AA227" i="5"/>
  <c r="AA228" i="5"/>
  <c r="AA229" i="2"/>
  <c r="AB229" i="2"/>
  <c r="AC229" i="2"/>
  <c r="AL229" i="2"/>
  <c r="T229" i="2"/>
  <c r="U229" i="2"/>
  <c r="V229" i="2"/>
  <c r="W229" i="2"/>
  <c r="X229" i="2"/>
  <c r="Y229" i="2"/>
  <c r="AK229" i="2"/>
  <c r="O229" i="2"/>
  <c r="P229" i="2"/>
  <c r="Q229" i="2"/>
  <c r="R229" i="2"/>
  <c r="S229" i="2"/>
  <c r="AJ229" i="2"/>
  <c r="L229" i="2"/>
  <c r="M229" i="2"/>
  <c r="N229" i="2"/>
  <c r="AI229" i="2"/>
  <c r="H229" i="2"/>
  <c r="AH229" i="2"/>
  <c r="E229" i="2"/>
  <c r="F229" i="2"/>
  <c r="G229" i="2"/>
  <c r="AG229" i="2"/>
  <c r="Z228" i="2"/>
  <c r="AA228" i="2"/>
  <c r="AB228" i="2"/>
  <c r="AC228" i="2"/>
  <c r="AL228" i="2"/>
  <c r="T228" i="2"/>
  <c r="U228" i="2"/>
  <c r="V228" i="2"/>
  <c r="W228" i="2"/>
  <c r="X228" i="2"/>
  <c r="Y228" i="2"/>
  <c r="AK228" i="2"/>
  <c r="O228" i="2"/>
  <c r="P228" i="2"/>
  <c r="Q228" i="2"/>
  <c r="R228" i="2"/>
  <c r="S228" i="2"/>
  <c r="AJ228" i="2"/>
  <c r="L228" i="2"/>
  <c r="M228" i="2"/>
  <c r="N228" i="2"/>
  <c r="AI228" i="2"/>
  <c r="H228" i="2"/>
  <c r="AH228" i="2"/>
  <c r="E228" i="2"/>
  <c r="F228" i="2"/>
  <c r="G228" i="2"/>
  <c r="AG228" i="2"/>
  <c r="Z227" i="2"/>
  <c r="AA227" i="2"/>
  <c r="AB227" i="2"/>
  <c r="AC227" i="2"/>
  <c r="AL227" i="2"/>
  <c r="T227" i="2"/>
  <c r="U227" i="2"/>
  <c r="V227" i="2"/>
  <c r="W227" i="2"/>
  <c r="X227" i="2"/>
  <c r="Y227" i="2"/>
  <c r="AK227" i="2"/>
  <c r="O227" i="2"/>
  <c r="P227" i="2"/>
  <c r="Q227" i="2"/>
  <c r="R227" i="2"/>
  <c r="S227" i="2"/>
  <c r="AJ227" i="2"/>
  <c r="L227" i="2"/>
  <c r="M227" i="2"/>
  <c r="N227" i="2"/>
  <c r="AI227" i="2"/>
  <c r="H227" i="2"/>
  <c r="AH227" i="2"/>
  <c r="E227" i="2"/>
  <c r="F227" i="2"/>
  <c r="G227" i="2"/>
  <c r="AG227" i="2"/>
  <c r="Z226" i="2"/>
  <c r="AA226" i="2"/>
  <c r="AB226" i="2"/>
  <c r="AC226" i="2"/>
  <c r="AL226" i="2"/>
  <c r="T226" i="2"/>
  <c r="U226" i="2"/>
  <c r="V226" i="2"/>
  <c r="W226" i="2"/>
  <c r="X226" i="2"/>
  <c r="Y226" i="2"/>
  <c r="AK226" i="2"/>
  <c r="O226" i="2"/>
  <c r="P226" i="2"/>
  <c r="Q226" i="2"/>
  <c r="R226" i="2"/>
  <c r="S226" i="2"/>
  <c r="AJ226" i="2"/>
  <c r="L226" i="2"/>
  <c r="M226" i="2"/>
  <c r="N226" i="2"/>
  <c r="AI226" i="2"/>
  <c r="H226" i="2"/>
  <c r="AH226" i="2"/>
  <c r="E226" i="2"/>
  <c r="F226" i="2"/>
  <c r="G226" i="2"/>
  <c r="AG226" i="2"/>
  <c r="Z225" i="2"/>
  <c r="AA225" i="2"/>
  <c r="AB225" i="2"/>
  <c r="AC225" i="2"/>
  <c r="AL225" i="2"/>
  <c r="T225" i="2"/>
  <c r="U225" i="2"/>
  <c r="V225" i="2"/>
  <c r="W225" i="2"/>
  <c r="X225" i="2"/>
  <c r="Y225" i="2"/>
  <c r="AK225" i="2"/>
  <c r="O225" i="2"/>
  <c r="P225" i="2"/>
  <c r="Q225" i="2"/>
  <c r="R225" i="2"/>
  <c r="S225" i="2"/>
  <c r="AJ225" i="2"/>
  <c r="L225" i="2"/>
  <c r="M225" i="2"/>
  <c r="N225" i="2"/>
  <c r="AI225" i="2"/>
  <c r="H225" i="2"/>
  <c r="AH225" i="2"/>
  <c r="E225" i="2"/>
  <c r="F225" i="2"/>
  <c r="G225" i="2"/>
  <c r="AG225" i="2"/>
  <c r="Z224" i="2"/>
  <c r="AA224" i="2"/>
  <c r="AB224" i="2"/>
  <c r="AC224" i="2"/>
  <c r="AL224" i="2"/>
  <c r="T224" i="2"/>
  <c r="U224" i="2"/>
  <c r="V224" i="2"/>
  <c r="W224" i="2"/>
  <c r="X224" i="2"/>
  <c r="Y224" i="2"/>
  <c r="AK224" i="2"/>
  <c r="O224" i="2"/>
  <c r="P224" i="2"/>
  <c r="Q224" i="2"/>
  <c r="R224" i="2"/>
  <c r="S224" i="2"/>
  <c r="AJ224" i="2"/>
  <c r="L224" i="2"/>
  <c r="M224" i="2"/>
  <c r="N224" i="2"/>
  <c r="AI224" i="2"/>
  <c r="H224" i="2"/>
  <c r="AH224" i="2"/>
  <c r="E224" i="2"/>
  <c r="F224" i="2"/>
  <c r="G224" i="2"/>
  <c r="AG224" i="2"/>
  <c r="Z223" i="2"/>
  <c r="AA223" i="2"/>
  <c r="AB223" i="2"/>
  <c r="AC223" i="2"/>
  <c r="AL223" i="2"/>
  <c r="T223" i="2"/>
  <c r="U223" i="2"/>
  <c r="V223" i="2"/>
  <c r="W223" i="2"/>
  <c r="X223" i="2"/>
  <c r="Y223" i="2"/>
  <c r="AK223" i="2"/>
  <c r="O223" i="2"/>
  <c r="P223" i="2"/>
  <c r="Q223" i="2"/>
  <c r="R223" i="2"/>
  <c r="S223" i="2"/>
  <c r="AJ223" i="2"/>
  <c r="L223" i="2"/>
  <c r="M223" i="2"/>
  <c r="N223" i="2"/>
  <c r="AI223" i="2"/>
  <c r="H223" i="2"/>
  <c r="AH223" i="2"/>
  <c r="E223" i="2"/>
  <c r="F223" i="2"/>
  <c r="G223" i="2"/>
  <c r="AG223" i="2"/>
  <c r="Z222" i="2"/>
  <c r="AA222" i="2"/>
  <c r="AB222" i="2"/>
  <c r="AC222" i="2"/>
  <c r="AL222" i="2"/>
  <c r="T222" i="2"/>
  <c r="U222" i="2"/>
  <c r="V222" i="2"/>
  <c r="W222" i="2"/>
  <c r="X222" i="2"/>
  <c r="Y222" i="2"/>
  <c r="AK222" i="2"/>
  <c r="O222" i="2"/>
  <c r="P222" i="2"/>
  <c r="Q222" i="2"/>
  <c r="R222" i="2"/>
  <c r="S222" i="2"/>
  <c r="AJ222" i="2"/>
  <c r="L222" i="2"/>
  <c r="M222" i="2"/>
  <c r="N222" i="2"/>
  <c r="AI222" i="2"/>
  <c r="H222" i="2"/>
  <c r="AH222" i="2"/>
  <c r="E222" i="2"/>
  <c r="F222" i="2"/>
  <c r="G222" i="2"/>
  <c r="AG222" i="2"/>
  <c r="Z221" i="2"/>
  <c r="AA221" i="2"/>
  <c r="AB221" i="2"/>
  <c r="AC221" i="2"/>
  <c r="AL221" i="2"/>
  <c r="T221" i="2"/>
  <c r="U221" i="2"/>
  <c r="V221" i="2"/>
  <c r="W221" i="2"/>
  <c r="X221" i="2"/>
  <c r="Y221" i="2"/>
  <c r="AK221" i="2"/>
  <c r="O221" i="2"/>
  <c r="P221" i="2"/>
  <c r="Q221" i="2"/>
  <c r="R221" i="2"/>
  <c r="S221" i="2"/>
  <c r="AJ221" i="2"/>
  <c r="L221" i="2"/>
  <c r="M221" i="2"/>
  <c r="N221" i="2"/>
  <c r="AI221" i="2"/>
  <c r="H221" i="2"/>
  <c r="AH221" i="2"/>
  <c r="E221" i="2"/>
  <c r="F221" i="2"/>
  <c r="G221" i="2"/>
  <c r="AG221" i="2"/>
  <c r="Z220" i="2"/>
  <c r="AA220" i="2"/>
  <c r="AB220" i="2"/>
  <c r="AC220" i="2"/>
  <c r="AL220" i="2"/>
  <c r="T220" i="2"/>
  <c r="U220" i="2"/>
  <c r="V220" i="2"/>
  <c r="W220" i="2"/>
  <c r="X220" i="2"/>
  <c r="Y220" i="2"/>
  <c r="AK220" i="2"/>
  <c r="O220" i="2"/>
  <c r="P220" i="2"/>
  <c r="Q220" i="2"/>
  <c r="R220" i="2"/>
  <c r="S220" i="2"/>
  <c r="AJ220" i="2"/>
  <c r="L220" i="2"/>
  <c r="M220" i="2"/>
  <c r="N220" i="2"/>
  <c r="AI220" i="2"/>
  <c r="H220" i="2"/>
  <c r="AH220" i="2"/>
  <c r="E220" i="2"/>
  <c r="F220" i="2"/>
  <c r="G220" i="2"/>
  <c r="AG220" i="2"/>
  <c r="Z219" i="2"/>
  <c r="AA219" i="2"/>
  <c r="AB219" i="2"/>
  <c r="AC219" i="2"/>
  <c r="AL219" i="2"/>
  <c r="T219" i="2"/>
  <c r="U219" i="2"/>
  <c r="V219" i="2"/>
  <c r="W219" i="2"/>
  <c r="X219" i="2"/>
  <c r="Y219" i="2"/>
  <c r="AK219" i="2"/>
  <c r="O219" i="2"/>
  <c r="P219" i="2"/>
  <c r="Q219" i="2"/>
  <c r="R219" i="2"/>
  <c r="S219" i="2"/>
  <c r="AJ219" i="2"/>
  <c r="L219" i="2"/>
  <c r="M219" i="2"/>
  <c r="N219" i="2"/>
  <c r="AI219" i="2"/>
  <c r="H219" i="2"/>
  <c r="AH219" i="2"/>
  <c r="E219" i="2"/>
  <c r="F219" i="2"/>
  <c r="G219" i="2"/>
  <c r="AG219" i="2"/>
  <c r="Z218" i="2"/>
  <c r="AA218" i="2"/>
  <c r="AB218" i="2"/>
  <c r="AC218" i="2"/>
  <c r="AL218" i="2"/>
  <c r="T218" i="2"/>
  <c r="U218" i="2"/>
  <c r="V218" i="2"/>
  <c r="W218" i="2"/>
  <c r="X218" i="2"/>
  <c r="Y218" i="2"/>
  <c r="AK218" i="2"/>
  <c r="O218" i="2"/>
  <c r="P218" i="2"/>
  <c r="Q218" i="2"/>
  <c r="R218" i="2"/>
  <c r="S218" i="2"/>
  <c r="AJ218" i="2"/>
  <c r="L218" i="2"/>
  <c r="M218" i="2"/>
  <c r="N218" i="2"/>
  <c r="AI218" i="2"/>
  <c r="H218" i="2"/>
  <c r="AH218" i="2"/>
  <c r="E218" i="2"/>
  <c r="F218" i="2"/>
  <c r="G218" i="2"/>
  <c r="AG218" i="2"/>
  <c r="Z217" i="2"/>
  <c r="AA217" i="2"/>
  <c r="AB217" i="2"/>
  <c r="AC217" i="2"/>
  <c r="AL217" i="2"/>
  <c r="T217" i="2"/>
  <c r="U217" i="2"/>
  <c r="V217" i="2"/>
  <c r="W217" i="2"/>
  <c r="X217" i="2"/>
  <c r="Y217" i="2"/>
  <c r="AK217" i="2"/>
  <c r="O217" i="2"/>
  <c r="P217" i="2"/>
  <c r="Q217" i="2"/>
  <c r="R217" i="2"/>
  <c r="S217" i="2"/>
  <c r="AJ217" i="2"/>
  <c r="L217" i="2"/>
  <c r="M217" i="2"/>
  <c r="N217" i="2"/>
  <c r="AI217" i="2"/>
  <c r="H217" i="2"/>
  <c r="AH217" i="2"/>
  <c r="E217" i="2"/>
  <c r="F217" i="2"/>
  <c r="G217" i="2"/>
  <c r="AG217" i="2"/>
  <c r="Z216" i="2"/>
  <c r="AA216" i="2"/>
  <c r="AB216" i="2"/>
  <c r="AC216" i="2"/>
  <c r="AL216" i="2"/>
  <c r="T216" i="2"/>
  <c r="U216" i="2"/>
  <c r="V216" i="2"/>
  <c r="W216" i="2"/>
  <c r="X216" i="2"/>
  <c r="Y216" i="2"/>
  <c r="AK216" i="2"/>
  <c r="O216" i="2"/>
  <c r="P216" i="2"/>
  <c r="Q216" i="2"/>
  <c r="R216" i="2"/>
  <c r="S216" i="2"/>
  <c r="AJ216" i="2"/>
  <c r="L216" i="2"/>
  <c r="M216" i="2"/>
  <c r="N216" i="2"/>
  <c r="AI216" i="2"/>
  <c r="H216" i="2"/>
  <c r="AH216" i="2"/>
  <c r="E216" i="2"/>
  <c r="F216" i="2"/>
  <c r="G216" i="2"/>
  <c r="AG216" i="2"/>
  <c r="Z215" i="2"/>
  <c r="AA215" i="2"/>
  <c r="AB215" i="2"/>
  <c r="AC215" i="2"/>
  <c r="AL215" i="2"/>
  <c r="T215" i="2"/>
  <c r="U215" i="2"/>
  <c r="V215" i="2"/>
  <c r="W215" i="2"/>
  <c r="X215" i="2"/>
  <c r="Y215" i="2"/>
  <c r="AK215" i="2"/>
  <c r="O215" i="2"/>
  <c r="P215" i="2"/>
  <c r="Q215" i="2"/>
  <c r="R215" i="2"/>
  <c r="S215" i="2"/>
  <c r="AJ215" i="2"/>
  <c r="L215" i="2"/>
  <c r="M215" i="2"/>
  <c r="N215" i="2"/>
  <c r="AI215" i="2"/>
  <c r="H215" i="2"/>
  <c r="AH215" i="2"/>
  <c r="E215" i="2"/>
  <c r="F215" i="2"/>
  <c r="G215" i="2"/>
  <c r="AG215" i="2"/>
  <c r="Z214" i="2"/>
  <c r="AA214" i="2"/>
  <c r="AB214" i="2"/>
  <c r="AC214" i="2"/>
  <c r="AL214" i="2"/>
  <c r="T214" i="2"/>
  <c r="U214" i="2"/>
  <c r="V214" i="2"/>
  <c r="W214" i="2"/>
  <c r="X214" i="2"/>
  <c r="Y214" i="2"/>
  <c r="AK214" i="2"/>
  <c r="O214" i="2"/>
  <c r="P214" i="2"/>
  <c r="Q214" i="2"/>
  <c r="R214" i="2"/>
  <c r="S214" i="2"/>
  <c r="AJ214" i="2"/>
  <c r="L214" i="2"/>
  <c r="M214" i="2"/>
  <c r="N214" i="2"/>
  <c r="AI214" i="2"/>
  <c r="H214" i="2"/>
  <c r="AH214" i="2"/>
  <c r="E214" i="2"/>
  <c r="F214" i="2"/>
  <c r="G214" i="2"/>
  <c r="AG214" i="2"/>
  <c r="Z213" i="2"/>
  <c r="AA213" i="2"/>
  <c r="AB213" i="2"/>
  <c r="AC213" i="2"/>
  <c r="AL213" i="2"/>
  <c r="T213" i="2"/>
  <c r="U213" i="2"/>
  <c r="V213" i="2"/>
  <c r="W213" i="2"/>
  <c r="X213" i="2"/>
  <c r="Y213" i="2"/>
  <c r="AK213" i="2"/>
  <c r="O213" i="2"/>
  <c r="P213" i="2"/>
  <c r="Q213" i="2"/>
  <c r="R213" i="2"/>
  <c r="S213" i="2"/>
  <c r="AJ213" i="2"/>
  <c r="L213" i="2"/>
  <c r="M213" i="2"/>
  <c r="N213" i="2"/>
  <c r="AI213" i="2"/>
  <c r="H213" i="2"/>
  <c r="AH213" i="2"/>
  <c r="E213" i="2"/>
  <c r="F213" i="2"/>
  <c r="G213" i="2"/>
  <c r="AG213" i="2"/>
  <c r="Z212" i="2"/>
  <c r="AA212" i="2"/>
  <c r="AB212" i="2"/>
  <c r="AC212" i="2"/>
  <c r="AL212" i="2"/>
  <c r="T212" i="2"/>
  <c r="U212" i="2"/>
  <c r="V212" i="2"/>
  <c r="W212" i="2"/>
  <c r="X212" i="2"/>
  <c r="Y212" i="2"/>
  <c r="AK212" i="2"/>
  <c r="O212" i="2"/>
  <c r="P212" i="2"/>
  <c r="Q212" i="2"/>
  <c r="R212" i="2"/>
  <c r="S212" i="2"/>
  <c r="AJ212" i="2"/>
  <c r="L212" i="2"/>
  <c r="M212" i="2"/>
  <c r="N212" i="2"/>
  <c r="AI212" i="2"/>
  <c r="H212" i="2"/>
  <c r="AH212" i="2"/>
  <c r="E212" i="2"/>
  <c r="F212" i="2"/>
  <c r="G212" i="2"/>
  <c r="AG212" i="2"/>
  <c r="Z211" i="2"/>
  <c r="AA211" i="2"/>
  <c r="AB211" i="2"/>
  <c r="AC211" i="2"/>
  <c r="AL211" i="2"/>
  <c r="T211" i="2"/>
  <c r="U211" i="2"/>
  <c r="V211" i="2"/>
  <c r="W211" i="2"/>
  <c r="X211" i="2"/>
  <c r="Y211" i="2"/>
  <c r="AK211" i="2"/>
  <c r="O211" i="2"/>
  <c r="P211" i="2"/>
  <c r="Q211" i="2"/>
  <c r="R211" i="2"/>
  <c r="S211" i="2"/>
  <c r="AJ211" i="2"/>
  <c r="L211" i="2"/>
  <c r="M211" i="2"/>
  <c r="N211" i="2"/>
  <c r="AI211" i="2"/>
  <c r="H211" i="2"/>
  <c r="AH211" i="2"/>
  <c r="E211" i="2"/>
  <c r="F211" i="2"/>
  <c r="G211" i="2"/>
  <c r="AG211" i="2"/>
  <c r="Z210" i="2"/>
  <c r="AA210" i="2"/>
  <c r="AB210" i="2"/>
  <c r="AC210" i="2"/>
  <c r="AL210" i="2"/>
  <c r="T210" i="2"/>
  <c r="U210" i="2"/>
  <c r="V210" i="2"/>
  <c r="W210" i="2"/>
  <c r="X210" i="2"/>
  <c r="Y210" i="2"/>
  <c r="AK210" i="2"/>
  <c r="O210" i="2"/>
  <c r="P210" i="2"/>
  <c r="Q210" i="2"/>
  <c r="R210" i="2"/>
  <c r="S210" i="2"/>
  <c r="AJ210" i="2"/>
  <c r="L210" i="2"/>
  <c r="M210" i="2"/>
  <c r="N210" i="2"/>
  <c r="AI210" i="2"/>
  <c r="H210" i="2"/>
  <c r="AH210" i="2"/>
  <c r="E210" i="2"/>
  <c r="F210" i="2"/>
  <c r="G210" i="2"/>
  <c r="AG210" i="2"/>
  <c r="Z209" i="2"/>
  <c r="AA209" i="2"/>
  <c r="AB209" i="2"/>
  <c r="AC209" i="2"/>
  <c r="AL209" i="2"/>
  <c r="T209" i="2"/>
  <c r="U209" i="2"/>
  <c r="V209" i="2"/>
  <c r="W209" i="2"/>
  <c r="X209" i="2"/>
  <c r="Y209" i="2"/>
  <c r="AK209" i="2"/>
  <c r="O209" i="2"/>
  <c r="P209" i="2"/>
  <c r="Q209" i="2"/>
  <c r="R209" i="2"/>
  <c r="S209" i="2"/>
  <c r="AJ209" i="2"/>
  <c r="L209" i="2"/>
  <c r="M209" i="2"/>
  <c r="N209" i="2"/>
  <c r="AI209" i="2"/>
  <c r="H209" i="2"/>
  <c r="AH209" i="2"/>
  <c r="E209" i="2"/>
  <c r="F209" i="2"/>
  <c r="G209" i="2"/>
  <c r="AG209" i="2"/>
  <c r="Z208" i="2"/>
  <c r="AA208" i="2"/>
  <c r="AB208" i="2"/>
  <c r="AC208" i="2"/>
  <c r="AL208" i="2"/>
  <c r="T208" i="2"/>
  <c r="U208" i="2"/>
  <c r="V208" i="2"/>
  <c r="W208" i="2"/>
  <c r="X208" i="2"/>
  <c r="Y208" i="2"/>
  <c r="AK208" i="2"/>
  <c r="O208" i="2"/>
  <c r="P208" i="2"/>
  <c r="Q208" i="2"/>
  <c r="R208" i="2"/>
  <c r="S208" i="2"/>
  <c r="AJ208" i="2"/>
  <c r="L208" i="2"/>
  <c r="M208" i="2"/>
  <c r="N208" i="2"/>
  <c r="AI208" i="2"/>
  <c r="H208" i="2"/>
  <c r="AH208" i="2"/>
  <c r="E208" i="2"/>
  <c r="F208" i="2"/>
  <c r="G208" i="2"/>
  <c r="AG208" i="2"/>
  <c r="Z207" i="2"/>
  <c r="AA207" i="2"/>
  <c r="AB207" i="2"/>
  <c r="AC207" i="2"/>
  <c r="AL207" i="2"/>
  <c r="T207" i="2"/>
  <c r="U207" i="2"/>
  <c r="V207" i="2"/>
  <c r="W207" i="2"/>
  <c r="X207" i="2"/>
  <c r="Y207" i="2"/>
  <c r="AK207" i="2"/>
  <c r="O207" i="2"/>
  <c r="P207" i="2"/>
  <c r="Q207" i="2"/>
  <c r="R207" i="2"/>
  <c r="S207" i="2"/>
  <c r="AJ207" i="2"/>
  <c r="L207" i="2"/>
  <c r="M207" i="2"/>
  <c r="N207" i="2"/>
  <c r="AI207" i="2"/>
  <c r="H207" i="2"/>
  <c r="AH207" i="2"/>
  <c r="E207" i="2"/>
  <c r="F207" i="2"/>
  <c r="G207" i="2"/>
  <c r="AG207" i="2"/>
  <c r="Z206" i="2"/>
  <c r="AA206" i="2"/>
  <c r="AB206" i="2"/>
  <c r="AC206" i="2"/>
  <c r="AL206" i="2"/>
  <c r="T206" i="2"/>
  <c r="U206" i="2"/>
  <c r="V206" i="2"/>
  <c r="W206" i="2"/>
  <c r="X206" i="2"/>
  <c r="Y206" i="2"/>
  <c r="AK206" i="2"/>
  <c r="O206" i="2"/>
  <c r="P206" i="2"/>
  <c r="Q206" i="2"/>
  <c r="R206" i="2"/>
  <c r="S206" i="2"/>
  <c r="AJ206" i="2"/>
  <c r="L206" i="2"/>
  <c r="M206" i="2"/>
  <c r="N206" i="2"/>
  <c r="AI206" i="2"/>
  <c r="H206" i="2"/>
  <c r="AH206" i="2"/>
  <c r="E206" i="2"/>
  <c r="F206" i="2"/>
  <c r="G206" i="2"/>
  <c r="AG206" i="2"/>
  <c r="Z205" i="2"/>
  <c r="AA205" i="2"/>
  <c r="AB205" i="2"/>
  <c r="AC205" i="2"/>
  <c r="AL205" i="2"/>
  <c r="T205" i="2"/>
  <c r="U205" i="2"/>
  <c r="V205" i="2"/>
  <c r="W205" i="2"/>
  <c r="X205" i="2"/>
  <c r="Y205" i="2"/>
  <c r="AK205" i="2"/>
  <c r="O205" i="2"/>
  <c r="P205" i="2"/>
  <c r="Q205" i="2"/>
  <c r="R205" i="2"/>
  <c r="S205" i="2"/>
  <c r="AJ205" i="2"/>
  <c r="L205" i="2"/>
  <c r="M205" i="2"/>
  <c r="N205" i="2"/>
  <c r="AI205" i="2"/>
  <c r="H205" i="2"/>
  <c r="AH205" i="2"/>
  <c r="E205" i="2"/>
  <c r="F205" i="2"/>
  <c r="G205" i="2"/>
  <c r="AG205" i="2"/>
  <c r="Z204" i="2"/>
  <c r="AA204" i="2"/>
  <c r="AB204" i="2"/>
  <c r="AC204" i="2"/>
  <c r="AL204" i="2"/>
  <c r="T204" i="2"/>
  <c r="U204" i="2"/>
  <c r="V204" i="2"/>
  <c r="W204" i="2"/>
  <c r="X204" i="2"/>
  <c r="Y204" i="2"/>
  <c r="AK204" i="2"/>
  <c r="O204" i="2"/>
  <c r="P204" i="2"/>
  <c r="Q204" i="2"/>
  <c r="R204" i="2"/>
  <c r="S204" i="2"/>
  <c r="AJ204" i="2"/>
  <c r="L204" i="2"/>
  <c r="M204" i="2"/>
  <c r="N204" i="2"/>
  <c r="AI204" i="2"/>
  <c r="H204" i="2"/>
  <c r="AH204" i="2"/>
  <c r="E204" i="2"/>
  <c r="F204" i="2"/>
  <c r="G204" i="2"/>
  <c r="AG204" i="2"/>
  <c r="Z203" i="2"/>
  <c r="AA203" i="2"/>
  <c r="AB203" i="2"/>
  <c r="AC203" i="2"/>
  <c r="AL203" i="2"/>
  <c r="T203" i="2"/>
  <c r="U203" i="2"/>
  <c r="V203" i="2"/>
  <c r="W203" i="2"/>
  <c r="X203" i="2"/>
  <c r="Y203" i="2"/>
  <c r="AK203" i="2"/>
  <c r="O203" i="2"/>
  <c r="P203" i="2"/>
  <c r="Q203" i="2"/>
  <c r="R203" i="2"/>
  <c r="S203" i="2"/>
  <c r="AJ203" i="2"/>
  <c r="L203" i="2"/>
  <c r="M203" i="2"/>
  <c r="N203" i="2"/>
  <c r="AI203" i="2"/>
  <c r="H203" i="2"/>
  <c r="AH203" i="2"/>
  <c r="E203" i="2"/>
  <c r="F203" i="2"/>
  <c r="G203" i="2"/>
  <c r="AG203" i="2"/>
  <c r="Z202" i="2"/>
  <c r="AA202" i="2"/>
  <c r="AB202" i="2"/>
  <c r="AC202" i="2"/>
  <c r="AL202" i="2"/>
  <c r="T202" i="2"/>
  <c r="U202" i="2"/>
  <c r="V202" i="2"/>
  <c r="W202" i="2"/>
  <c r="X202" i="2"/>
  <c r="Y202" i="2"/>
  <c r="AK202" i="2"/>
  <c r="O202" i="2"/>
  <c r="P202" i="2"/>
  <c r="Q202" i="2"/>
  <c r="R202" i="2"/>
  <c r="S202" i="2"/>
  <c r="AJ202" i="2"/>
  <c r="L202" i="2"/>
  <c r="M202" i="2"/>
  <c r="N202" i="2"/>
  <c r="AI202" i="2"/>
  <c r="H202" i="2"/>
  <c r="AH202" i="2"/>
  <c r="E202" i="2"/>
  <c r="F202" i="2"/>
  <c r="G202" i="2"/>
  <c r="AG202" i="2"/>
  <c r="Z201" i="2"/>
  <c r="AA201" i="2"/>
  <c r="AB201" i="2"/>
  <c r="AC201" i="2"/>
  <c r="AL201" i="2"/>
  <c r="T201" i="2"/>
  <c r="U201" i="2"/>
  <c r="V201" i="2"/>
  <c r="W201" i="2"/>
  <c r="X201" i="2"/>
  <c r="Y201" i="2"/>
  <c r="AK201" i="2"/>
  <c r="O201" i="2"/>
  <c r="P201" i="2"/>
  <c r="Q201" i="2"/>
  <c r="R201" i="2"/>
  <c r="S201" i="2"/>
  <c r="AJ201" i="2"/>
  <c r="L201" i="2"/>
  <c r="M201" i="2"/>
  <c r="N201" i="2"/>
  <c r="AI201" i="2"/>
  <c r="H201" i="2"/>
  <c r="AH201" i="2"/>
  <c r="E201" i="2"/>
  <c r="F201" i="2"/>
  <c r="G201" i="2"/>
  <c r="AG201" i="2"/>
  <c r="Z200" i="2"/>
  <c r="AA200" i="2"/>
  <c r="AB200" i="2"/>
  <c r="AC200" i="2"/>
  <c r="AL200" i="2"/>
  <c r="T200" i="2"/>
  <c r="U200" i="2"/>
  <c r="V200" i="2"/>
  <c r="W200" i="2"/>
  <c r="X200" i="2"/>
  <c r="Y200" i="2"/>
  <c r="AK200" i="2"/>
  <c r="O200" i="2"/>
  <c r="P200" i="2"/>
  <c r="Q200" i="2"/>
  <c r="R200" i="2"/>
  <c r="S200" i="2"/>
  <c r="AJ200" i="2"/>
  <c r="L200" i="2"/>
  <c r="M200" i="2"/>
  <c r="N200" i="2"/>
  <c r="AI200" i="2"/>
  <c r="H200" i="2"/>
  <c r="AH200" i="2"/>
  <c r="E200" i="2"/>
  <c r="F200" i="2"/>
  <c r="G200" i="2"/>
  <c r="AG200" i="2"/>
  <c r="Z199" i="2"/>
  <c r="AA199" i="2"/>
  <c r="AB199" i="2"/>
  <c r="AC199" i="2"/>
  <c r="AL199" i="2"/>
  <c r="T199" i="2"/>
  <c r="U199" i="2"/>
  <c r="V199" i="2"/>
  <c r="W199" i="2"/>
  <c r="X199" i="2"/>
  <c r="Y199" i="2"/>
  <c r="AK199" i="2"/>
  <c r="O199" i="2"/>
  <c r="P199" i="2"/>
  <c r="Q199" i="2"/>
  <c r="R199" i="2"/>
  <c r="S199" i="2"/>
  <c r="AJ199" i="2"/>
  <c r="L199" i="2"/>
  <c r="M199" i="2"/>
  <c r="N199" i="2"/>
  <c r="AI199" i="2"/>
  <c r="H199" i="2"/>
  <c r="AH199" i="2"/>
  <c r="E199" i="2"/>
  <c r="F199" i="2"/>
  <c r="G199" i="2"/>
  <c r="AG199" i="2"/>
  <c r="Z198" i="2"/>
  <c r="AA198" i="2"/>
  <c r="AB198" i="2"/>
  <c r="AC198" i="2"/>
  <c r="AL198" i="2"/>
  <c r="T198" i="2"/>
  <c r="U198" i="2"/>
  <c r="V198" i="2"/>
  <c r="W198" i="2"/>
  <c r="X198" i="2"/>
  <c r="Y198" i="2"/>
  <c r="AK198" i="2"/>
  <c r="O198" i="2"/>
  <c r="P198" i="2"/>
  <c r="Q198" i="2"/>
  <c r="R198" i="2"/>
  <c r="S198" i="2"/>
  <c r="AJ198" i="2"/>
  <c r="L198" i="2"/>
  <c r="M198" i="2"/>
  <c r="N198" i="2"/>
  <c r="AI198" i="2"/>
  <c r="H198" i="2"/>
  <c r="AH198" i="2"/>
  <c r="E198" i="2"/>
  <c r="F198" i="2"/>
  <c r="G198" i="2"/>
  <c r="AG198" i="2"/>
  <c r="Z197" i="2"/>
  <c r="AA197" i="2"/>
  <c r="AB197" i="2"/>
  <c r="AC197" i="2"/>
  <c r="AL197" i="2"/>
  <c r="T197" i="2"/>
  <c r="U197" i="2"/>
  <c r="V197" i="2"/>
  <c r="W197" i="2"/>
  <c r="X197" i="2"/>
  <c r="Y197" i="2"/>
  <c r="AK197" i="2"/>
  <c r="O197" i="2"/>
  <c r="P197" i="2"/>
  <c r="Q197" i="2"/>
  <c r="R197" i="2"/>
  <c r="S197" i="2"/>
  <c r="AJ197" i="2"/>
  <c r="L197" i="2"/>
  <c r="M197" i="2"/>
  <c r="N197" i="2"/>
  <c r="AI197" i="2"/>
  <c r="H197" i="2"/>
  <c r="AH197" i="2"/>
  <c r="E197" i="2"/>
  <c r="F197" i="2"/>
  <c r="G197" i="2"/>
  <c r="AG197" i="2"/>
  <c r="Z196" i="2"/>
  <c r="AA196" i="2"/>
  <c r="AB196" i="2"/>
  <c r="AC196" i="2"/>
  <c r="AL196" i="2"/>
  <c r="T196" i="2"/>
  <c r="U196" i="2"/>
  <c r="V196" i="2"/>
  <c r="W196" i="2"/>
  <c r="X196" i="2"/>
  <c r="Y196" i="2"/>
  <c r="AK196" i="2"/>
  <c r="O196" i="2"/>
  <c r="P196" i="2"/>
  <c r="Q196" i="2"/>
  <c r="R196" i="2"/>
  <c r="S196" i="2"/>
  <c r="AJ196" i="2"/>
  <c r="L196" i="2"/>
  <c r="M196" i="2"/>
  <c r="N196" i="2"/>
  <c r="AI196" i="2"/>
  <c r="H196" i="2"/>
  <c r="AH196" i="2"/>
  <c r="E196" i="2"/>
  <c r="F196" i="2"/>
  <c r="G196" i="2"/>
  <c r="AG196" i="2"/>
  <c r="Z195" i="2"/>
  <c r="AA195" i="2"/>
  <c r="AB195" i="2"/>
  <c r="AC195" i="2"/>
  <c r="AL195" i="2"/>
  <c r="T195" i="2"/>
  <c r="U195" i="2"/>
  <c r="V195" i="2"/>
  <c r="W195" i="2"/>
  <c r="X195" i="2"/>
  <c r="Y195" i="2"/>
  <c r="AK195" i="2"/>
  <c r="O195" i="2"/>
  <c r="P195" i="2"/>
  <c r="Q195" i="2"/>
  <c r="R195" i="2"/>
  <c r="S195" i="2"/>
  <c r="AJ195" i="2"/>
  <c r="L195" i="2"/>
  <c r="M195" i="2"/>
  <c r="N195" i="2"/>
  <c r="AI195" i="2"/>
  <c r="H195" i="2"/>
  <c r="AH195" i="2"/>
  <c r="E195" i="2"/>
  <c r="F195" i="2"/>
  <c r="G195" i="2"/>
  <c r="AG195" i="2"/>
  <c r="Z194" i="2"/>
  <c r="AA194" i="2"/>
  <c r="AB194" i="2"/>
  <c r="AC194" i="2"/>
  <c r="AL194" i="2"/>
  <c r="T194" i="2"/>
  <c r="U194" i="2"/>
  <c r="V194" i="2"/>
  <c r="W194" i="2"/>
  <c r="X194" i="2"/>
  <c r="Y194" i="2"/>
  <c r="AK194" i="2"/>
  <c r="O194" i="2"/>
  <c r="P194" i="2"/>
  <c r="Q194" i="2"/>
  <c r="R194" i="2"/>
  <c r="S194" i="2"/>
  <c r="AJ194" i="2"/>
  <c r="L194" i="2"/>
  <c r="M194" i="2"/>
  <c r="N194" i="2"/>
  <c r="AI194" i="2"/>
  <c r="H194" i="2"/>
  <c r="AH194" i="2"/>
  <c r="E194" i="2"/>
  <c r="F194" i="2"/>
  <c r="G194" i="2"/>
  <c r="AG194" i="2"/>
  <c r="Z193" i="2"/>
  <c r="AA193" i="2"/>
  <c r="AB193" i="2"/>
  <c r="AC193" i="2"/>
  <c r="AL193" i="2"/>
  <c r="T193" i="2"/>
  <c r="U193" i="2"/>
  <c r="V193" i="2"/>
  <c r="W193" i="2"/>
  <c r="X193" i="2"/>
  <c r="Y193" i="2"/>
  <c r="AK193" i="2"/>
  <c r="O193" i="2"/>
  <c r="P193" i="2"/>
  <c r="Q193" i="2"/>
  <c r="R193" i="2"/>
  <c r="S193" i="2"/>
  <c r="AJ193" i="2"/>
  <c r="L193" i="2"/>
  <c r="M193" i="2"/>
  <c r="N193" i="2"/>
  <c r="AI193" i="2"/>
  <c r="H193" i="2"/>
  <c r="AH193" i="2"/>
  <c r="E193" i="2"/>
  <c r="F193" i="2"/>
  <c r="G193" i="2"/>
  <c r="AG193" i="2"/>
  <c r="Z192" i="2"/>
  <c r="AA192" i="2"/>
  <c r="AB192" i="2"/>
  <c r="AC192" i="2"/>
  <c r="AL192" i="2"/>
  <c r="T192" i="2"/>
  <c r="U192" i="2"/>
  <c r="V192" i="2"/>
  <c r="W192" i="2"/>
  <c r="X192" i="2"/>
  <c r="Y192" i="2"/>
  <c r="AK192" i="2"/>
  <c r="O192" i="2"/>
  <c r="P192" i="2"/>
  <c r="Q192" i="2"/>
  <c r="R192" i="2"/>
  <c r="S192" i="2"/>
  <c r="AJ192" i="2"/>
  <c r="L192" i="2"/>
  <c r="M192" i="2"/>
  <c r="N192" i="2"/>
  <c r="AI192" i="2"/>
  <c r="H192" i="2"/>
  <c r="AH192" i="2"/>
  <c r="E192" i="2"/>
  <c r="F192" i="2"/>
  <c r="G192" i="2"/>
  <c r="AG192" i="2"/>
  <c r="Z191" i="2"/>
  <c r="AA191" i="2"/>
  <c r="AB191" i="2"/>
  <c r="AC191" i="2"/>
  <c r="AL191" i="2"/>
  <c r="T191" i="2"/>
  <c r="U191" i="2"/>
  <c r="V191" i="2"/>
  <c r="W191" i="2"/>
  <c r="X191" i="2"/>
  <c r="Y191" i="2"/>
  <c r="AK191" i="2"/>
  <c r="O191" i="2"/>
  <c r="P191" i="2"/>
  <c r="Q191" i="2"/>
  <c r="R191" i="2"/>
  <c r="S191" i="2"/>
  <c r="AJ191" i="2"/>
  <c r="L191" i="2"/>
  <c r="M191" i="2"/>
  <c r="N191" i="2"/>
  <c r="AI191" i="2"/>
  <c r="H191" i="2"/>
  <c r="AH191" i="2"/>
  <c r="E191" i="2"/>
  <c r="F191" i="2"/>
  <c r="G191" i="2"/>
  <c r="AG191" i="2"/>
  <c r="Z190" i="2"/>
  <c r="AA190" i="2"/>
  <c r="AB190" i="2"/>
  <c r="AC190" i="2"/>
  <c r="AL190" i="2"/>
  <c r="T190" i="2"/>
  <c r="U190" i="2"/>
  <c r="V190" i="2"/>
  <c r="W190" i="2"/>
  <c r="X190" i="2"/>
  <c r="Y190" i="2"/>
  <c r="AK190" i="2"/>
  <c r="O190" i="2"/>
  <c r="P190" i="2"/>
  <c r="Q190" i="2"/>
  <c r="R190" i="2"/>
  <c r="S190" i="2"/>
  <c r="AJ190" i="2"/>
  <c r="L190" i="2"/>
  <c r="M190" i="2"/>
  <c r="N190" i="2"/>
  <c r="AI190" i="2"/>
  <c r="H190" i="2"/>
  <c r="AH190" i="2"/>
  <c r="E190" i="2"/>
  <c r="F190" i="2"/>
  <c r="G190" i="2"/>
  <c r="AG190" i="2"/>
  <c r="Z189" i="2"/>
  <c r="AA189" i="2"/>
  <c r="AB189" i="2"/>
  <c r="AC189" i="2"/>
  <c r="AL189" i="2"/>
  <c r="T189" i="2"/>
  <c r="U189" i="2"/>
  <c r="V189" i="2"/>
  <c r="W189" i="2"/>
  <c r="X189" i="2"/>
  <c r="Y189" i="2"/>
  <c r="AK189" i="2"/>
  <c r="O189" i="2"/>
  <c r="P189" i="2"/>
  <c r="Q189" i="2"/>
  <c r="R189" i="2"/>
  <c r="S189" i="2"/>
  <c r="AJ189" i="2"/>
  <c r="L189" i="2"/>
  <c r="M189" i="2"/>
  <c r="N189" i="2"/>
  <c r="AI189" i="2"/>
  <c r="H189" i="2"/>
  <c r="AH189" i="2"/>
  <c r="E189" i="2"/>
  <c r="F189" i="2"/>
  <c r="G189" i="2"/>
  <c r="AG189" i="2"/>
  <c r="Z188" i="2"/>
  <c r="AA188" i="2"/>
  <c r="AB188" i="2"/>
  <c r="AC188" i="2"/>
  <c r="AL188" i="2"/>
  <c r="T188" i="2"/>
  <c r="U188" i="2"/>
  <c r="V188" i="2"/>
  <c r="W188" i="2"/>
  <c r="X188" i="2"/>
  <c r="Y188" i="2"/>
  <c r="AK188" i="2"/>
  <c r="O188" i="2"/>
  <c r="P188" i="2"/>
  <c r="Q188" i="2"/>
  <c r="R188" i="2"/>
  <c r="S188" i="2"/>
  <c r="AJ188" i="2"/>
  <c r="L188" i="2"/>
  <c r="M188" i="2"/>
  <c r="N188" i="2"/>
  <c r="AI188" i="2"/>
  <c r="H188" i="2"/>
  <c r="AH188" i="2"/>
  <c r="E188" i="2"/>
  <c r="F188" i="2"/>
  <c r="G188" i="2"/>
  <c r="AG188" i="2"/>
  <c r="Z187" i="2"/>
  <c r="AA187" i="2"/>
  <c r="AB187" i="2"/>
  <c r="AC187" i="2"/>
  <c r="AL187" i="2"/>
  <c r="T187" i="2"/>
  <c r="U187" i="2"/>
  <c r="V187" i="2"/>
  <c r="W187" i="2"/>
  <c r="X187" i="2"/>
  <c r="Y187" i="2"/>
  <c r="AK187" i="2"/>
  <c r="O187" i="2"/>
  <c r="P187" i="2"/>
  <c r="Q187" i="2"/>
  <c r="R187" i="2"/>
  <c r="S187" i="2"/>
  <c r="AJ187" i="2"/>
  <c r="L187" i="2"/>
  <c r="M187" i="2"/>
  <c r="N187" i="2"/>
  <c r="AI187" i="2"/>
  <c r="H187" i="2"/>
  <c r="AH187" i="2"/>
  <c r="E187" i="2"/>
  <c r="F187" i="2"/>
  <c r="G187" i="2"/>
  <c r="AG187" i="2"/>
  <c r="Z186" i="2"/>
  <c r="AA186" i="2"/>
  <c r="AB186" i="2"/>
  <c r="AC186" i="2"/>
  <c r="AL186" i="2"/>
  <c r="T186" i="2"/>
  <c r="U186" i="2"/>
  <c r="V186" i="2"/>
  <c r="W186" i="2"/>
  <c r="X186" i="2"/>
  <c r="Y186" i="2"/>
  <c r="AK186" i="2"/>
  <c r="O186" i="2"/>
  <c r="P186" i="2"/>
  <c r="Q186" i="2"/>
  <c r="R186" i="2"/>
  <c r="S186" i="2"/>
  <c r="AJ186" i="2"/>
  <c r="L186" i="2"/>
  <c r="M186" i="2"/>
  <c r="N186" i="2"/>
  <c r="AI186" i="2"/>
  <c r="H186" i="2"/>
  <c r="AH186" i="2"/>
  <c r="E186" i="2"/>
  <c r="F186" i="2"/>
  <c r="G186" i="2"/>
  <c r="AG186" i="2"/>
  <c r="Z185" i="2"/>
  <c r="AA185" i="2"/>
  <c r="AB185" i="2"/>
  <c r="AC185" i="2"/>
  <c r="AL185" i="2"/>
  <c r="T185" i="2"/>
  <c r="U185" i="2"/>
  <c r="V185" i="2"/>
  <c r="W185" i="2"/>
  <c r="X185" i="2"/>
  <c r="Y185" i="2"/>
  <c r="AK185" i="2"/>
  <c r="O185" i="2"/>
  <c r="P185" i="2"/>
  <c r="Q185" i="2"/>
  <c r="R185" i="2"/>
  <c r="S185" i="2"/>
  <c r="AJ185" i="2"/>
  <c r="L185" i="2"/>
  <c r="M185" i="2"/>
  <c r="N185" i="2"/>
  <c r="AI185" i="2"/>
  <c r="H185" i="2"/>
  <c r="AH185" i="2"/>
  <c r="E185" i="2"/>
  <c r="F185" i="2"/>
  <c r="G185" i="2"/>
  <c r="AG185" i="2"/>
  <c r="Z184" i="2"/>
  <c r="AA184" i="2"/>
  <c r="AB184" i="2"/>
  <c r="AC184" i="2"/>
  <c r="AL184" i="2"/>
  <c r="T184" i="2"/>
  <c r="U184" i="2"/>
  <c r="V184" i="2"/>
  <c r="W184" i="2"/>
  <c r="X184" i="2"/>
  <c r="Y184" i="2"/>
  <c r="AK184" i="2"/>
  <c r="O184" i="2"/>
  <c r="P184" i="2"/>
  <c r="Q184" i="2"/>
  <c r="R184" i="2"/>
  <c r="S184" i="2"/>
  <c r="AJ184" i="2"/>
  <c r="L184" i="2"/>
  <c r="M184" i="2"/>
  <c r="N184" i="2"/>
  <c r="AI184" i="2"/>
  <c r="H184" i="2"/>
  <c r="AH184" i="2"/>
  <c r="E184" i="2"/>
  <c r="F184" i="2"/>
  <c r="G184" i="2"/>
  <c r="AG184" i="2"/>
  <c r="Z183" i="2"/>
  <c r="AA183" i="2"/>
  <c r="AB183" i="2"/>
  <c r="AC183" i="2"/>
  <c r="AL183" i="2"/>
  <c r="T183" i="2"/>
  <c r="U183" i="2"/>
  <c r="V183" i="2"/>
  <c r="W183" i="2"/>
  <c r="X183" i="2"/>
  <c r="Y183" i="2"/>
  <c r="AK183" i="2"/>
  <c r="O183" i="2"/>
  <c r="P183" i="2"/>
  <c r="Q183" i="2"/>
  <c r="R183" i="2"/>
  <c r="S183" i="2"/>
  <c r="AJ183" i="2"/>
  <c r="L183" i="2"/>
  <c r="M183" i="2"/>
  <c r="N183" i="2"/>
  <c r="AI183" i="2"/>
  <c r="H183" i="2"/>
  <c r="AH183" i="2"/>
  <c r="E183" i="2"/>
  <c r="F183" i="2"/>
  <c r="G183" i="2"/>
  <c r="AG183" i="2"/>
  <c r="Z182" i="2"/>
  <c r="AA182" i="2"/>
  <c r="AB182" i="2"/>
  <c r="AC182" i="2"/>
  <c r="AL182" i="2"/>
  <c r="T182" i="2"/>
  <c r="U182" i="2"/>
  <c r="V182" i="2"/>
  <c r="W182" i="2"/>
  <c r="X182" i="2"/>
  <c r="Y182" i="2"/>
  <c r="AK182" i="2"/>
  <c r="O182" i="2"/>
  <c r="P182" i="2"/>
  <c r="Q182" i="2"/>
  <c r="R182" i="2"/>
  <c r="S182" i="2"/>
  <c r="AJ182" i="2"/>
  <c r="L182" i="2"/>
  <c r="M182" i="2"/>
  <c r="N182" i="2"/>
  <c r="AI182" i="2"/>
  <c r="H182" i="2"/>
  <c r="AH182" i="2"/>
  <c r="E182" i="2"/>
  <c r="F182" i="2"/>
  <c r="G182" i="2"/>
  <c r="AG182" i="2"/>
  <c r="Z181" i="2"/>
  <c r="AA181" i="2"/>
  <c r="AB181" i="2"/>
  <c r="AC181" i="2"/>
  <c r="AL181" i="2"/>
  <c r="T181" i="2"/>
  <c r="U181" i="2"/>
  <c r="V181" i="2"/>
  <c r="W181" i="2"/>
  <c r="X181" i="2"/>
  <c r="Y181" i="2"/>
  <c r="AK181" i="2"/>
  <c r="O181" i="2"/>
  <c r="P181" i="2"/>
  <c r="Q181" i="2"/>
  <c r="R181" i="2"/>
  <c r="S181" i="2"/>
  <c r="AJ181" i="2"/>
  <c r="L181" i="2"/>
  <c r="M181" i="2"/>
  <c r="N181" i="2"/>
  <c r="AI181" i="2"/>
  <c r="H181" i="2"/>
  <c r="AH181" i="2"/>
  <c r="E181" i="2"/>
  <c r="F181" i="2"/>
  <c r="G181" i="2"/>
  <c r="AG181" i="2"/>
  <c r="Z180" i="2"/>
  <c r="AA180" i="2"/>
  <c r="AB180" i="2"/>
  <c r="AC180" i="2"/>
  <c r="AL180" i="2"/>
  <c r="T180" i="2"/>
  <c r="U180" i="2"/>
  <c r="V180" i="2"/>
  <c r="W180" i="2"/>
  <c r="X180" i="2"/>
  <c r="Y180" i="2"/>
  <c r="AK180" i="2"/>
  <c r="O180" i="2"/>
  <c r="P180" i="2"/>
  <c r="Q180" i="2"/>
  <c r="R180" i="2"/>
  <c r="S180" i="2"/>
  <c r="AJ180" i="2"/>
  <c r="L180" i="2"/>
  <c r="M180" i="2"/>
  <c r="N180" i="2"/>
  <c r="AI180" i="2"/>
  <c r="H180" i="2"/>
  <c r="AH180" i="2"/>
  <c r="E180" i="2"/>
  <c r="F180" i="2"/>
  <c r="G180" i="2"/>
  <c r="AG180" i="2"/>
  <c r="Z179" i="2"/>
  <c r="AA179" i="2"/>
  <c r="AB179" i="2"/>
  <c r="AC179" i="2"/>
  <c r="AL179" i="2"/>
  <c r="T179" i="2"/>
  <c r="U179" i="2"/>
  <c r="V179" i="2"/>
  <c r="W179" i="2"/>
  <c r="X179" i="2"/>
  <c r="Y179" i="2"/>
  <c r="AK179" i="2"/>
  <c r="O179" i="2"/>
  <c r="P179" i="2"/>
  <c r="Q179" i="2"/>
  <c r="R179" i="2"/>
  <c r="S179" i="2"/>
  <c r="AJ179" i="2"/>
  <c r="L179" i="2"/>
  <c r="M179" i="2"/>
  <c r="N179" i="2"/>
  <c r="AI179" i="2"/>
  <c r="H179" i="2"/>
  <c r="AH179" i="2"/>
  <c r="E179" i="2"/>
  <c r="F179" i="2"/>
  <c r="G179" i="2"/>
  <c r="AG179" i="2"/>
  <c r="Z178" i="2"/>
  <c r="AA178" i="2"/>
  <c r="AB178" i="2"/>
  <c r="AC178" i="2"/>
  <c r="AL178" i="2"/>
  <c r="T178" i="2"/>
  <c r="U178" i="2"/>
  <c r="V178" i="2"/>
  <c r="W178" i="2"/>
  <c r="X178" i="2"/>
  <c r="Y178" i="2"/>
  <c r="AK178" i="2"/>
  <c r="O178" i="2"/>
  <c r="P178" i="2"/>
  <c r="Q178" i="2"/>
  <c r="R178" i="2"/>
  <c r="S178" i="2"/>
  <c r="AJ178" i="2"/>
  <c r="L178" i="2"/>
  <c r="M178" i="2"/>
  <c r="N178" i="2"/>
  <c r="AI178" i="2"/>
  <c r="H178" i="2"/>
  <c r="AH178" i="2"/>
  <c r="E178" i="2"/>
  <c r="F178" i="2"/>
  <c r="G178" i="2"/>
  <c r="AG178" i="2"/>
  <c r="Z177" i="2"/>
  <c r="AA177" i="2"/>
  <c r="AB177" i="2"/>
  <c r="AC177" i="2"/>
  <c r="AL177" i="2"/>
  <c r="T177" i="2"/>
  <c r="U177" i="2"/>
  <c r="V177" i="2"/>
  <c r="W177" i="2"/>
  <c r="X177" i="2"/>
  <c r="Y177" i="2"/>
  <c r="AK177" i="2"/>
  <c r="O177" i="2"/>
  <c r="P177" i="2"/>
  <c r="Q177" i="2"/>
  <c r="R177" i="2"/>
  <c r="S177" i="2"/>
  <c r="AJ177" i="2"/>
  <c r="L177" i="2"/>
  <c r="M177" i="2"/>
  <c r="N177" i="2"/>
  <c r="AI177" i="2"/>
  <c r="H177" i="2"/>
  <c r="AH177" i="2"/>
  <c r="E177" i="2"/>
  <c r="F177" i="2"/>
  <c r="G177" i="2"/>
  <c r="AG177" i="2"/>
  <c r="Z176" i="2"/>
  <c r="AA176" i="2"/>
  <c r="AB176" i="2"/>
  <c r="AC176" i="2"/>
  <c r="AL176" i="2"/>
  <c r="T176" i="2"/>
  <c r="U176" i="2"/>
  <c r="V176" i="2"/>
  <c r="W176" i="2"/>
  <c r="X176" i="2"/>
  <c r="Y176" i="2"/>
  <c r="AK176" i="2"/>
  <c r="O176" i="2"/>
  <c r="P176" i="2"/>
  <c r="Q176" i="2"/>
  <c r="R176" i="2"/>
  <c r="S176" i="2"/>
  <c r="AJ176" i="2"/>
  <c r="L176" i="2"/>
  <c r="M176" i="2"/>
  <c r="N176" i="2"/>
  <c r="AI176" i="2"/>
  <c r="H176" i="2"/>
  <c r="AH176" i="2"/>
  <c r="E176" i="2"/>
  <c r="F176" i="2"/>
  <c r="G176" i="2"/>
  <c r="AG176" i="2"/>
  <c r="Z175" i="2"/>
  <c r="AA175" i="2"/>
  <c r="AB175" i="2"/>
  <c r="AC175" i="2"/>
  <c r="AL175" i="2"/>
  <c r="T175" i="2"/>
  <c r="U175" i="2"/>
  <c r="V175" i="2"/>
  <c r="W175" i="2"/>
  <c r="X175" i="2"/>
  <c r="Y175" i="2"/>
  <c r="AK175" i="2"/>
  <c r="O175" i="2"/>
  <c r="P175" i="2"/>
  <c r="Q175" i="2"/>
  <c r="R175" i="2"/>
  <c r="S175" i="2"/>
  <c r="AJ175" i="2"/>
  <c r="L175" i="2"/>
  <c r="M175" i="2"/>
  <c r="N175" i="2"/>
  <c r="AI175" i="2"/>
  <c r="H175" i="2"/>
  <c r="AH175" i="2"/>
  <c r="E175" i="2"/>
  <c r="F175" i="2"/>
  <c r="G175" i="2"/>
  <c r="AG175" i="2"/>
  <c r="Z174" i="2"/>
  <c r="AA174" i="2"/>
  <c r="AB174" i="2"/>
  <c r="AC174" i="2"/>
  <c r="AL174" i="2"/>
  <c r="T174" i="2"/>
  <c r="U174" i="2"/>
  <c r="V174" i="2"/>
  <c r="W174" i="2"/>
  <c r="X174" i="2"/>
  <c r="Y174" i="2"/>
  <c r="AK174" i="2"/>
  <c r="O174" i="2"/>
  <c r="P174" i="2"/>
  <c r="Q174" i="2"/>
  <c r="R174" i="2"/>
  <c r="S174" i="2"/>
  <c r="AJ174" i="2"/>
  <c r="L174" i="2"/>
  <c r="M174" i="2"/>
  <c r="N174" i="2"/>
  <c r="AI174" i="2"/>
  <c r="H174" i="2"/>
  <c r="AH174" i="2"/>
  <c r="E174" i="2"/>
  <c r="F174" i="2"/>
  <c r="G174" i="2"/>
  <c r="AG174" i="2"/>
  <c r="Z173" i="2"/>
  <c r="AA173" i="2"/>
  <c r="AB173" i="2"/>
  <c r="AC173" i="2"/>
  <c r="AL173" i="2"/>
  <c r="T173" i="2"/>
  <c r="U173" i="2"/>
  <c r="V173" i="2"/>
  <c r="W173" i="2"/>
  <c r="X173" i="2"/>
  <c r="Y173" i="2"/>
  <c r="AK173" i="2"/>
  <c r="O173" i="2"/>
  <c r="P173" i="2"/>
  <c r="Q173" i="2"/>
  <c r="R173" i="2"/>
  <c r="S173" i="2"/>
  <c r="AJ173" i="2"/>
  <c r="L173" i="2"/>
  <c r="M173" i="2"/>
  <c r="N173" i="2"/>
  <c r="AI173" i="2"/>
  <c r="H173" i="2"/>
  <c r="AH173" i="2"/>
  <c r="E173" i="2"/>
  <c r="F173" i="2"/>
  <c r="G173" i="2"/>
  <c r="AG173" i="2"/>
  <c r="Z172" i="2"/>
  <c r="AA172" i="2"/>
  <c r="AB172" i="2"/>
  <c r="AC172" i="2"/>
  <c r="AL172" i="2"/>
  <c r="T172" i="2"/>
  <c r="U172" i="2"/>
  <c r="V172" i="2"/>
  <c r="W172" i="2"/>
  <c r="X172" i="2"/>
  <c r="Y172" i="2"/>
  <c r="AK172" i="2"/>
  <c r="O172" i="2"/>
  <c r="P172" i="2"/>
  <c r="Q172" i="2"/>
  <c r="R172" i="2"/>
  <c r="S172" i="2"/>
  <c r="AJ172" i="2"/>
  <c r="L172" i="2"/>
  <c r="M172" i="2"/>
  <c r="N172" i="2"/>
  <c r="AI172" i="2"/>
  <c r="H172" i="2"/>
  <c r="AH172" i="2"/>
  <c r="E172" i="2"/>
  <c r="F172" i="2"/>
  <c r="G172" i="2"/>
  <c r="AG172" i="2"/>
  <c r="Z171" i="2"/>
  <c r="AA171" i="2"/>
  <c r="AB171" i="2"/>
  <c r="AC171" i="2"/>
  <c r="AL171" i="2"/>
  <c r="T171" i="2"/>
  <c r="U171" i="2"/>
  <c r="V171" i="2"/>
  <c r="W171" i="2"/>
  <c r="X171" i="2"/>
  <c r="Y171" i="2"/>
  <c r="AK171" i="2"/>
  <c r="O171" i="2"/>
  <c r="P171" i="2"/>
  <c r="Q171" i="2"/>
  <c r="R171" i="2"/>
  <c r="S171" i="2"/>
  <c r="AJ171" i="2"/>
  <c r="L171" i="2"/>
  <c r="M171" i="2"/>
  <c r="N171" i="2"/>
  <c r="AI171" i="2"/>
  <c r="H171" i="2"/>
  <c r="AH171" i="2"/>
  <c r="E171" i="2"/>
  <c r="F171" i="2"/>
  <c r="G171" i="2"/>
  <c r="AG171" i="2"/>
  <c r="Z170" i="2"/>
  <c r="AA170" i="2"/>
  <c r="AB170" i="2"/>
  <c r="AC170" i="2"/>
  <c r="AL170" i="2"/>
  <c r="T170" i="2"/>
  <c r="U170" i="2"/>
  <c r="V170" i="2"/>
  <c r="W170" i="2"/>
  <c r="X170" i="2"/>
  <c r="Y170" i="2"/>
  <c r="AK170" i="2"/>
  <c r="O170" i="2"/>
  <c r="P170" i="2"/>
  <c r="Q170" i="2"/>
  <c r="R170" i="2"/>
  <c r="S170" i="2"/>
  <c r="AJ170" i="2"/>
  <c r="L170" i="2"/>
  <c r="M170" i="2"/>
  <c r="N170" i="2"/>
  <c r="AI170" i="2"/>
  <c r="H170" i="2"/>
  <c r="AH170" i="2"/>
  <c r="E170" i="2"/>
  <c r="F170" i="2"/>
  <c r="G170" i="2"/>
  <c r="AG170" i="2"/>
  <c r="Z169" i="2"/>
  <c r="AA169" i="2"/>
  <c r="AB169" i="2"/>
  <c r="AC169" i="2"/>
  <c r="AL169" i="2"/>
  <c r="T169" i="2"/>
  <c r="U169" i="2"/>
  <c r="V169" i="2"/>
  <c r="W169" i="2"/>
  <c r="X169" i="2"/>
  <c r="Y169" i="2"/>
  <c r="AK169" i="2"/>
  <c r="O169" i="2"/>
  <c r="P169" i="2"/>
  <c r="Q169" i="2"/>
  <c r="R169" i="2"/>
  <c r="S169" i="2"/>
  <c r="AJ169" i="2"/>
  <c r="L169" i="2"/>
  <c r="M169" i="2"/>
  <c r="N169" i="2"/>
  <c r="AI169" i="2"/>
  <c r="H169" i="2"/>
  <c r="AH169" i="2"/>
  <c r="E169" i="2"/>
  <c r="F169" i="2"/>
  <c r="G169" i="2"/>
  <c r="AG169" i="2"/>
  <c r="Z168" i="2"/>
  <c r="AA168" i="2"/>
  <c r="AB168" i="2"/>
  <c r="AC168" i="2"/>
  <c r="AL168" i="2"/>
  <c r="T168" i="2"/>
  <c r="U168" i="2"/>
  <c r="V168" i="2"/>
  <c r="W168" i="2"/>
  <c r="X168" i="2"/>
  <c r="Y168" i="2"/>
  <c r="AK168" i="2"/>
  <c r="O168" i="2"/>
  <c r="P168" i="2"/>
  <c r="Q168" i="2"/>
  <c r="R168" i="2"/>
  <c r="S168" i="2"/>
  <c r="AJ168" i="2"/>
  <c r="L168" i="2"/>
  <c r="M168" i="2"/>
  <c r="N168" i="2"/>
  <c r="AI168" i="2"/>
  <c r="H168" i="2"/>
  <c r="AH168" i="2"/>
  <c r="E168" i="2"/>
  <c r="F168" i="2"/>
  <c r="G168" i="2"/>
  <c r="AG168" i="2"/>
  <c r="Z167" i="2"/>
  <c r="AA167" i="2"/>
  <c r="AB167" i="2"/>
  <c r="AC167" i="2"/>
  <c r="AL167" i="2"/>
  <c r="T167" i="2"/>
  <c r="U167" i="2"/>
  <c r="V167" i="2"/>
  <c r="W167" i="2"/>
  <c r="X167" i="2"/>
  <c r="Y167" i="2"/>
  <c r="AK167" i="2"/>
  <c r="O167" i="2"/>
  <c r="P167" i="2"/>
  <c r="Q167" i="2"/>
  <c r="R167" i="2"/>
  <c r="S167" i="2"/>
  <c r="AJ167" i="2"/>
  <c r="L167" i="2"/>
  <c r="M167" i="2"/>
  <c r="N167" i="2"/>
  <c r="AI167" i="2"/>
  <c r="H167" i="2"/>
  <c r="AH167" i="2"/>
  <c r="E167" i="2"/>
  <c r="F167" i="2"/>
  <c r="G167" i="2"/>
  <c r="AG167" i="2"/>
  <c r="Z166" i="2"/>
  <c r="AA166" i="2"/>
  <c r="AB166" i="2"/>
  <c r="AC166" i="2"/>
  <c r="AL166" i="2"/>
  <c r="T166" i="2"/>
  <c r="U166" i="2"/>
  <c r="V166" i="2"/>
  <c r="W166" i="2"/>
  <c r="X166" i="2"/>
  <c r="Y166" i="2"/>
  <c r="AK166" i="2"/>
  <c r="O166" i="2"/>
  <c r="P166" i="2"/>
  <c r="Q166" i="2"/>
  <c r="R166" i="2"/>
  <c r="S166" i="2"/>
  <c r="AJ166" i="2"/>
  <c r="L166" i="2"/>
  <c r="M166" i="2"/>
  <c r="N166" i="2"/>
  <c r="AI166" i="2"/>
  <c r="H166" i="2"/>
  <c r="AH166" i="2"/>
  <c r="E166" i="2"/>
  <c r="F166" i="2"/>
  <c r="G166" i="2"/>
  <c r="AG166" i="2"/>
  <c r="Z165" i="2"/>
  <c r="AA165" i="2"/>
  <c r="AB165" i="2"/>
  <c r="AC165" i="2"/>
  <c r="AL165" i="2"/>
  <c r="T165" i="2"/>
  <c r="U165" i="2"/>
  <c r="V165" i="2"/>
  <c r="W165" i="2"/>
  <c r="X165" i="2"/>
  <c r="Y165" i="2"/>
  <c r="AK165" i="2"/>
  <c r="O165" i="2"/>
  <c r="P165" i="2"/>
  <c r="Q165" i="2"/>
  <c r="R165" i="2"/>
  <c r="S165" i="2"/>
  <c r="AJ165" i="2"/>
  <c r="L165" i="2"/>
  <c r="M165" i="2"/>
  <c r="N165" i="2"/>
  <c r="AI165" i="2"/>
  <c r="H165" i="2"/>
  <c r="AH165" i="2"/>
  <c r="E165" i="2"/>
  <c r="F165" i="2"/>
  <c r="G165" i="2"/>
  <c r="AG165" i="2"/>
  <c r="Z164" i="2"/>
  <c r="AA164" i="2"/>
  <c r="AB164" i="2"/>
  <c r="AC164" i="2"/>
  <c r="AL164" i="2"/>
  <c r="T164" i="2"/>
  <c r="U164" i="2"/>
  <c r="V164" i="2"/>
  <c r="W164" i="2"/>
  <c r="X164" i="2"/>
  <c r="Y164" i="2"/>
  <c r="AK164" i="2"/>
  <c r="O164" i="2"/>
  <c r="P164" i="2"/>
  <c r="Q164" i="2"/>
  <c r="R164" i="2"/>
  <c r="S164" i="2"/>
  <c r="AJ164" i="2"/>
  <c r="L164" i="2"/>
  <c r="M164" i="2"/>
  <c r="N164" i="2"/>
  <c r="AI164" i="2"/>
  <c r="H164" i="2"/>
  <c r="AH164" i="2"/>
  <c r="E164" i="2"/>
  <c r="F164" i="2"/>
  <c r="G164" i="2"/>
  <c r="AG164" i="2"/>
  <c r="Z163" i="2"/>
  <c r="AA163" i="2"/>
  <c r="AB163" i="2"/>
  <c r="AC163" i="2"/>
  <c r="AL163" i="2"/>
  <c r="T163" i="2"/>
  <c r="U163" i="2"/>
  <c r="V163" i="2"/>
  <c r="W163" i="2"/>
  <c r="X163" i="2"/>
  <c r="Y163" i="2"/>
  <c r="AK163" i="2"/>
  <c r="O163" i="2"/>
  <c r="P163" i="2"/>
  <c r="Q163" i="2"/>
  <c r="R163" i="2"/>
  <c r="S163" i="2"/>
  <c r="AJ163" i="2"/>
  <c r="L163" i="2"/>
  <c r="M163" i="2"/>
  <c r="N163" i="2"/>
  <c r="AI163" i="2"/>
  <c r="H163" i="2"/>
  <c r="AH163" i="2"/>
  <c r="E163" i="2"/>
  <c r="F163" i="2"/>
  <c r="G163" i="2"/>
  <c r="AG163" i="2"/>
  <c r="Z162" i="2"/>
  <c r="AA162" i="2"/>
  <c r="AB162" i="2"/>
  <c r="AC162" i="2"/>
  <c r="AL162" i="2"/>
  <c r="T162" i="2"/>
  <c r="U162" i="2"/>
  <c r="V162" i="2"/>
  <c r="W162" i="2"/>
  <c r="X162" i="2"/>
  <c r="Y162" i="2"/>
  <c r="AK162" i="2"/>
  <c r="O162" i="2"/>
  <c r="P162" i="2"/>
  <c r="Q162" i="2"/>
  <c r="R162" i="2"/>
  <c r="S162" i="2"/>
  <c r="AJ162" i="2"/>
  <c r="L162" i="2"/>
  <c r="M162" i="2"/>
  <c r="N162" i="2"/>
  <c r="AI162" i="2"/>
  <c r="H162" i="2"/>
  <c r="AH162" i="2"/>
  <c r="E162" i="2"/>
  <c r="F162" i="2"/>
  <c r="G162" i="2"/>
  <c r="AG162" i="2"/>
  <c r="Z161" i="2"/>
  <c r="AA161" i="2"/>
  <c r="AB161" i="2"/>
  <c r="AC161" i="2"/>
  <c r="AL161" i="2"/>
  <c r="T161" i="2"/>
  <c r="U161" i="2"/>
  <c r="V161" i="2"/>
  <c r="W161" i="2"/>
  <c r="X161" i="2"/>
  <c r="Y161" i="2"/>
  <c r="AK161" i="2"/>
  <c r="O161" i="2"/>
  <c r="P161" i="2"/>
  <c r="Q161" i="2"/>
  <c r="R161" i="2"/>
  <c r="S161" i="2"/>
  <c r="AJ161" i="2"/>
  <c r="L161" i="2"/>
  <c r="M161" i="2"/>
  <c r="N161" i="2"/>
  <c r="AI161" i="2"/>
  <c r="H161" i="2"/>
  <c r="AH161" i="2"/>
  <c r="E161" i="2"/>
  <c r="F161" i="2"/>
  <c r="G161" i="2"/>
  <c r="AG161" i="2"/>
  <c r="Z160" i="2"/>
  <c r="AA160" i="2"/>
  <c r="AB160" i="2"/>
  <c r="AC160" i="2"/>
  <c r="AL160" i="2"/>
  <c r="T160" i="2"/>
  <c r="U160" i="2"/>
  <c r="V160" i="2"/>
  <c r="W160" i="2"/>
  <c r="X160" i="2"/>
  <c r="Y160" i="2"/>
  <c r="AK160" i="2"/>
  <c r="O160" i="2"/>
  <c r="P160" i="2"/>
  <c r="Q160" i="2"/>
  <c r="R160" i="2"/>
  <c r="S160" i="2"/>
  <c r="AJ160" i="2"/>
  <c r="L160" i="2"/>
  <c r="M160" i="2"/>
  <c r="N160" i="2"/>
  <c r="AI160" i="2"/>
  <c r="H160" i="2"/>
  <c r="AH160" i="2"/>
  <c r="E160" i="2"/>
  <c r="F160" i="2"/>
  <c r="G160" i="2"/>
  <c r="AG160" i="2"/>
  <c r="Z159" i="2"/>
  <c r="AA159" i="2"/>
  <c r="AB159" i="2"/>
  <c r="AC159" i="2"/>
  <c r="AL159" i="2"/>
  <c r="T159" i="2"/>
  <c r="U159" i="2"/>
  <c r="V159" i="2"/>
  <c r="W159" i="2"/>
  <c r="X159" i="2"/>
  <c r="Y159" i="2"/>
  <c r="AK159" i="2"/>
  <c r="O159" i="2"/>
  <c r="P159" i="2"/>
  <c r="Q159" i="2"/>
  <c r="R159" i="2"/>
  <c r="S159" i="2"/>
  <c r="AJ159" i="2"/>
  <c r="L159" i="2"/>
  <c r="M159" i="2"/>
  <c r="N159" i="2"/>
  <c r="AI159" i="2"/>
  <c r="H159" i="2"/>
  <c r="AH159" i="2"/>
  <c r="E159" i="2"/>
  <c r="F159" i="2"/>
  <c r="G159" i="2"/>
  <c r="AG159" i="2"/>
  <c r="Z158" i="2"/>
  <c r="AA158" i="2"/>
  <c r="AB158" i="2"/>
  <c r="AC158" i="2"/>
  <c r="AL158" i="2"/>
  <c r="T158" i="2"/>
  <c r="U158" i="2"/>
  <c r="V158" i="2"/>
  <c r="W158" i="2"/>
  <c r="X158" i="2"/>
  <c r="Y158" i="2"/>
  <c r="AK158" i="2"/>
  <c r="O158" i="2"/>
  <c r="P158" i="2"/>
  <c r="Q158" i="2"/>
  <c r="R158" i="2"/>
  <c r="S158" i="2"/>
  <c r="AJ158" i="2"/>
  <c r="L158" i="2"/>
  <c r="M158" i="2"/>
  <c r="N158" i="2"/>
  <c r="AI158" i="2"/>
  <c r="H158" i="2"/>
  <c r="AH158" i="2"/>
  <c r="E158" i="2"/>
  <c r="F158" i="2"/>
  <c r="G158" i="2"/>
  <c r="AG158" i="2"/>
  <c r="Z157" i="2"/>
  <c r="AA157" i="2"/>
  <c r="AB157" i="2"/>
  <c r="AC157" i="2"/>
  <c r="AL157" i="2"/>
  <c r="T157" i="2"/>
  <c r="U157" i="2"/>
  <c r="V157" i="2"/>
  <c r="W157" i="2"/>
  <c r="X157" i="2"/>
  <c r="Y157" i="2"/>
  <c r="AK157" i="2"/>
  <c r="O157" i="2"/>
  <c r="P157" i="2"/>
  <c r="Q157" i="2"/>
  <c r="R157" i="2"/>
  <c r="S157" i="2"/>
  <c r="AJ157" i="2"/>
  <c r="L157" i="2"/>
  <c r="M157" i="2"/>
  <c r="N157" i="2"/>
  <c r="AI157" i="2"/>
  <c r="H157" i="2"/>
  <c r="AH157" i="2"/>
  <c r="E157" i="2"/>
  <c r="F157" i="2"/>
  <c r="G157" i="2"/>
  <c r="AG157" i="2"/>
  <c r="Z156" i="2"/>
  <c r="AA156" i="2"/>
  <c r="AB156" i="2"/>
  <c r="AC156" i="2"/>
  <c r="AL156" i="2"/>
  <c r="T156" i="2"/>
  <c r="U156" i="2"/>
  <c r="V156" i="2"/>
  <c r="W156" i="2"/>
  <c r="X156" i="2"/>
  <c r="Y156" i="2"/>
  <c r="AK156" i="2"/>
  <c r="O156" i="2"/>
  <c r="P156" i="2"/>
  <c r="Q156" i="2"/>
  <c r="R156" i="2"/>
  <c r="S156" i="2"/>
  <c r="AJ156" i="2"/>
  <c r="L156" i="2"/>
  <c r="M156" i="2"/>
  <c r="N156" i="2"/>
  <c r="AI156" i="2"/>
  <c r="H156" i="2"/>
  <c r="AH156" i="2"/>
  <c r="E156" i="2"/>
  <c r="F156" i="2"/>
  <c r="G156" i="2"/>
  <c r="AG156" i="2"/>
  <c r="Z155" i="2"/>
  <c r="AA155" i="2"/>
  <c r="AB155" i="2"/>
  <c r="AC155" i="2"/>
  <c r="AL155" i="2"/>
  <c r="T155" i="2"/>
  <c r="U155" i="2"/>
  <c r="V155" i="2"/>
  <c r="W155" i="2"/>
  <c r="X155" i="2"/>
  <c r="Y155" i="2"/>
  <c r="AK155" i="2"/>
  <c r="O155" i="2"/>
  <c r="P155" i="2"/>
  <c r="Q155" i="2"/>
  <c r="R155" i="2"/>
  <c r="S155" i="2"/>
  <c r="AJ155" i="2"/>
  <c r="L155" i="2"/>
  <c r="M155" i="2"/>
  <c r="N155" i="2"/>
  <c r="AI155" i="2"/>
  <c r="H155" i="2"/>
  <c r="AH155" i="2"/>
  <c r="E155" i="2"/>
  <c r="F155" i="2"/>
  <c r="G155" i="2"/>
  <c r="AG155" i="2"/>
  <c r="Z154" i="2"/>
  <c r="AA154" i="2"/>
  <c r="AB154" i="2"/>
  <c r="AC154" i="2"/>
  <c r="AL154" i="2"/>
  <c r="T154" i="2"/>
  <c r="U154" i="2"/>
  <c r="V154" i="2"/>
  <c r="W154" i="2"/>
  <c r="X154" i="2"/>
  <c r="Y154" i="2"/>
  <c r="AK154" i="2"/>
  <c r="O154" i="2"/>
  <c r="P154" i="2"/>
  <c r="Q154" i="2"/>
  <c r="R154" i="2"/>
  <c r="S154" i="2"/>
  <c r="AJ154" i="2"/>
  <c r="L154" i="2"/>
  <c r="M154" i="2"/>
  <c r="N154" i="2"/>
  <c r="AI154" i="2"/>
  <c r="H154" i="2"/>
  <c r="AH154" i="2"/>
  <c r="E154" i="2"/>
  <c r="F154" i="2"/>
  <c r="G154" i="2"/>
  <c r="AG154" i="2"/>
  <c r="Z153" i="2"/>
  <c r="AA153" i="2"/>
  <c r="AB153" i="2"/>
  <c r="AC153" i="2"/>
  <c r="AL153" i="2"/>
  <c r="T153" i="2"/>
  <c r="U153" i="2"/>
  <c r="V153" i="2"/>
  <c r="W153" i="2"/>
  <c r="X153" i="2"/>
  <c r="Y153" i="2"/>
  <c r="AK153" i="2"/>
  <c r="O153" i="2"/>
  <c r="P153" i="2"/>
  <c r="Q153" i="2"/>
  <c r="R153" i="2"/>
  <c r="S153" i="2"/>
  <c r="AJ153" i="2"/>
  <c r="L153" i="2"/>
  <c r="M153" i="2"/>
  <c r="N153" i="2"/>
  <c r="AI153" i="2"/>
  <c r="H153" i="2"/>
  <c r="AH153" i="2"/>
  <c r="E153" i="2"/>
  <c r="F153" i="2"/>
  <c r="G153" i="2"/>
  <c r="AG153" i="2"/>
  <c r="Z152" i="2"/>
  <c r="AA152" i="2"/>
  <c r="AB152" i="2"/>
  <c r="AC152" i="2"/>
  <c r="AL152" i="2"/>
  <c r="T152" i="2"/>
  <c r="U152" i="2"/>
  <c r="V152" i="2"/>
  <c r="W152" i="2"/>
  <c r="X152" i="2"/>
  <c r="Y152" i="2"/>
  <c r="AK152" i="2"/>
  <c r="O152" i="2"/>
  <c r="P152" i="2"/>
  <c r="Q152" i="2"/>
  <c r="R152" i="2"/>
  <c r="S152" i="2"/>
  <c r="AJ152" i="2"/>
  <c r="L152" i="2"/>
  <c r="M152" i="2"/>
  <c r="N152" i="2"/>
  <c r="AI152" i="2"/>
  <c r="H152" i="2"/>
  <c r="AH152" i="2"/>
  <c r="E152" i="2"/>
  <c r="F152" i="2"/>
  <c r="G152" i="2"/>
  <c r="AG152" i="2"/>
  <c r="Z151" i="2"/>
  <c r="AA151" i="2"/>
  <c r="AB151" i="2"/>
  <c r="AC151" i="2"/>
  <c r="AL151" i="2"/>
  <c r="T151" i="2"/>
  <c r="U151" i="2"/>
  <c r="V151" i="2"/>
  <c r="W151" i="2"/>
  <c r="X151" i="2"/>
  <c r="Y151" i="2"/>
  <c r="AK151" i="2"/>
  <c r="O151" i="2"/>
  <c r="P151" i="2"/>
  <c r="Q151" i="2"/>
  <c r="R151" i="2"/>
  <c r="S151" i="2"/>
  <c r="AJ151" i="2"/>
  <c r="L151" i="2"/>
  <c r="M151" i="2"/>
  <c r="N151" i="2"/>
  <c r="AI151" i="2"/>
  <c r="H151" i="2"/>
  <c r="AH151" i="2"/>
  <c r="E151" i="2"/>
  <c r="F151" i="2"/>
  <c r="G151" i="2"/>
  <c r="AG151" i="2"/>
  <c r="Z150" i="2"/>
  <c r="AA150" i="2"/>
  <c r="AB150" i="2"/>
  <c r="AC150" i="2"/>
  <c r="AL150" i="2"/>
  <c r="T150" i="2"/>
  <c r="U150" i="2"/>
  <c r="V150" i="2"/>
  <c r="W150" i="2"/>
  <c r="X150" i="2"/>
  <c r="Y150" i="2"/>
  <c r="AK150" i="2"/>
  <c r="O150" i="2"/>
  <c r="P150" i="2"/>
  <c r="Q150" i="2"/>
  <c r="R150" i="2"/>
  <c r="S150" i="2"/>
  <c r="AJ150" i="2"/>
  <c r="L150" i="2"/>
  <c r="M150" i="2"/>
  <c r="N150" i="2"/>
  <c r="AI150" i="2"/>
  <c r="H150" i="2"/>
  <c r="AH150" i="2"/>
  <c r="E150" i="2"/>
  <c r="F150" i="2"/>
  <c r="G150" i="2"/>
  <c r="AG150" i="2"/>
  <c r="Z149" i="2"/>
  <c r="AA149" i="2"/>
  <c r="AB149" i="2"/>
  <c r="AC149" i="2"/>
  <c r="AL149" i="2"/>
  <c r="T149" i="2"/>
  <c r="U149" i="2"/>
  <c r="V149" i="2"/>
  <c r="W149" i="2"/>
  <c r="X149" i="2"/>
  <c r="Y149" i="2"/>
  <c r="AK149" i="2"/>
  <c r="O149" i="2"/>
  <c r="P149" i="2"/>
  <c r="Q149" i="2"/>
  <c r="R149" i="2"/>
  <c r="S149" i="2"/>
  <c r="AJ149" i="2"/>
  <c r="L149" i="2"/>
  <c r="M149" i="2"/>
  <c r="N149" i="2"/>
  <c r="AI149" i="2"/>
  <c r="H149" i="2"/>
  <c r="AH149" i="2"/>
  <c r="E149" i="2"/>
  <c r="F149" i="2"/>
  <c r="G149" i="2"/>
  <c r="AG149" i="2"/>
  <c r="Z148" i="2"/>
  <c r="AA148" i="2"/>
  <c r="AB148" i="2"/>
  <c r="AC148" i="2"/>
  <c r="AL148" i="2"/>
  <c r="T148" i="2"/>
  <c r="U148" i="2"/>
  <c r="V148" i="2"/>
  <c r="W148" i="2"/>
  <c r="X148" i="2"/>
  <c r="Y148" i="2"/>
  <c r="AK148" i="2"/>
  <c r="O148" i="2"/>
  <c r="P148" i="2"/>
  <c r="Q148" i="2"/>
  <c r="R148" i="2"/>
  <c r="S148" i="2"/>
  <c r="AJ148" i="2"/>
  <c r="L148" i="2"/>
  <c r="M148" i="2"/>
  <c r="N148" i="2"/>
  <c r="AI148" i="2"/>
  <c r="H148" i="2"/>
  <c r="AH148" i="2"/>
  <c r="E148" i="2"/>
  <c r="F148" i="2"/>
  <c r="G148" i="2"/>
  <c r="AG148" i="2"/>
  <c r="Z147" i="2"/>
  <c r="AA147" i="2"/>
  <c r="AB147" i="2"/>
  <c r="AC147" i="2"/>
  <c r="AL147" i="2"/>
  <c r="T147" i="2"/>
  <c r="U147" i="2"/>
  <c r="V147" i="2"/>
  <c r="W147" i="2"/>
  <c r="X147" i="2"/>
  <c r="Y147" i="2"/>
  <c r="AK147" i="2"/>
  <c r="O147" i="2"/>
  <c r="P147" i="2"/>
  <c r="Q147" i="2"/>
  <c r="R147" i="2"/>
  <c r="S147" i="2"/>
  <c r="AJ147" i="2"/>
  <c r="L147" i="2"/>
  <c r="M147" i="2"/>
  <c r="N147" i="2"/>
  <c r="AI147" i="2"/>
  <c r="H147" i="2"/>
  <c r="AH147" i="2"/>
  <c r="E147" i="2"/>
  <c r="F147" i="2"/>
  <c r="G147" i="2"/>
  <c r="AG147" i="2"/>
  <c r="Z146" i="2"/>
  <c r="AA146" i="2"/>
  <c r="AB146" i="2"/>
  <c r="AC146" i="2"/>
  <c r="AL146" i="2"/>
  <c r="T146" i="2"/>
  <c r="U146" i="2"/>
  <c r="V146" i="2"/>
  <c r="W146" i="2"/>
  <c r="X146" i="2"/>
  <c r="Y146" i="2"/>
  <c r="AK146" i="2"/>
  <c r="O146" i="2"/>
  <c r="P146" i="2"/>
  <c r="Q146" i="2"/>
  <c r="R146" i="2"/>
  <c r="S146" i="2"/>
  <c r="AJ146" i="2"/>
  <c r="L146" i="2"/>
  <c r="M146" i="2"/>
  <c r="N146" i="2"/>
  <c r="AI146" i="2"/>
  <c r="H146" i="2"/>
  <c r="AH146" i="2"/>
  <c r="E146" i="2"/>
  <c r="F146" i="2"/>
  <c r="G146" i="2"/>
  <c r="AG146" i="2"/>
  <c r="Z145" i="2"/>
  <c r="AA145" i="2"/>
  <c r="AB145" i="2"/>
  <c r="AC145" i="2"/>
  <c r="AL145" i="2"/>
  <c r="T145" i="2"/>
  <c r="U145" i="2"/>
  <c r="V145" i="2"/>
  <c r="W145" i="2"/>
  <c r="X145" i="2"/>
  <c r="Y145" i="2"/>
  <c r="AK145" i="2"/>
  <c r="O145" i="2"/>
  <c r="P145" i="2"/>
  <c r="Q145" i="2"/>
  <c r="R145" i="2"/>
  <c r="S145" i="2"/>
  <c r="AJ145" i="2"/>
  <c r="L145" i="2"/>
  <c r="M145" i="2"/>
  <c r="N145" i="2"/>
  <c r="AI145" i="2"/>
  <c r="H145" i="2"/>
  <c r="AH145" i="2"/>
  <c r="E145" i="2"/>
  <c r="F145" i="2"/>
  <c r="G145" i="2"/>
  <c r="AG145" i="2"/>
  <c r="Z144" i="2"/>
  <c r="AA144" i="2"/>
  <c r="AB144" i="2"/>
  <c r="AC144" i="2"/>
  <c r="AL144" i="2"/>
  <c r="T144" i="2"/>
  <c r="U144" i="2"/>
  <c r="V144" i="2"/>
  <c r="W144" i="2"/>
  <c r="X144" i="2"/>
  <c r="Y144" i="2"/>
  <c r="AK144" i="2"/>
  <c r="O144" i="2"/>
  <c r="P144" i="2"/>
  <c r="Q144" i="2"/>
  <c r="R144" i="2"/>
  <c r="S144" i="2"/>
  <c r="AJ144" i="2"/>
  <c r="L144" i="2"/>
  <c r="M144" i="2"/>
  <c r="N144" i="2"/>
  <c r="AI144" i="2"/>
  <c r="H144" i="2"/>
  <c r="AH144" i="2"/>
  <c r="E144" i="2"/>
  <c r="F144" i="2"/>
  <c r="G144" i="2"/>
  <c r="AG144" i="2"/>
  <c r="Z143" i="2"/>
  <c r="AA143" i="2"/>
  <c r="AB143" i="2"/>
  <c r="AC143" i="2"/>
  <c r="AL143" i="2"/>
  <c r="T143" i="2"/>
  <c r="U143" i="2"/>
  <c r="V143" i="2"/>
  <c r="W143" i="2"/>
  <c r="X143" i="2"/>
  <c r="Y143" i="2"/>
  <c r="AK143" i="2"/>
  <c r="O143" i="2"/>
  <c r="P143" i="2"/>
  <c r="Q143" i="2"/>
  <c r="R143" i="2"/>
  <c r="S143" i="2"/>
  <c r="AJ143" i="2"/>
  <c r="L143" i="2"/>
  <c r="M143" i="2"/>
  <c r="N143" i="2"/>
  <c r="AI143" i="2"/>
  <c r="H143" i="2"/>
  <c r="AH143" i="2"/>
  <c r="E143" i="2"/>
  <c r="F143" i="2"/>
  <c r="G143" i="2"/>
  <c r="AG143" i="2"/>
  <c r="Z142" i="2"/>
  <c r="AA142" i="2"/>
  <c r="AB142" i="2"/>
  <c r="AC142" i="2"/>
  <c r="AL142" i="2"/>
  <c r="T142" i="2"/>
  <c r="U142" i="2"/>
  <c r="V142" i="2"/>
  <c r="W142" i="2"/>
  <c r="X142" i="2"/>
  <c r="Y142" i="2"/>
  <c r="AK142" i="2"/>
  <c r="O142" i="2"/>
  <c r="P142" i="2"/>
  <c r="Q142" i="2"/>
  <c r="R142" i="2"/>
  <c r="S142" i="2"/>
  <c r="AJ142" i="2"/>
  <c r="L142" i="2"/>
  <c r="M142" i="2"/>
  <c r="N142" i="2"/>
  <c r="AI142" i="2"/>
  <c r="H142" i="2"/>
  <c r="AH142" i="2"/>
  <c r="E142" i="2"/>
  <c r="F142" i="2"/>
  <c r="G142" i="2"/>
  <c r="AG142" i="2"/>
  <c r="Z141" i="2"/>
  <c r="AA141" i="2"/>
  <c r="AB141" i="2"/>
  <c r="AC141" i="2"/>
  <c r="AL141" i="2"/>
  <c r="T141" i="2"/>
  <c r="U141" i="2"/>
  <c r="V141" i="2"/>
  <c r="W141" i="2"/>
  <c r="X141" i="2"/>
  <c r="Y141" i="2"/>
  <c r="AK141" i="2"/>
  <c r="O141" i="2"/>
  <c r="P141" i="2"/>
  <c r="Q141" i="2"/>
  <c r="R141" i="2"/>
  <c r="S141" i="2"/>
  <c r="AJ141" i="2"/>
  <c r="L141" i="2"/>
  <c r="M141" i="2"/>
  <c r="N141" i="2"/>
  <c r="AI141" i="2"/>
  <c r="H141" i="2"/>
  <c r="AH141" i="2"/>
  <c r="E141" i="2"/>
  <c r="F141" i="2"/>
  <c r="G141" i="2"/>
  <c r="AG141" i="2"/>
  <c r="Z140" i="2"/>
  <c r="AA140" i="2"/>
  <c r="AB140" i="2"/>
  <c r="AC140" i="2"/>
  <c r="AL140" i="2"/>
  <c r="T140" i="2"/>
  <c r="U140" i="2"/>
  <c r="V140" i="2"/>
  <c r="W140" i="2"/>
  <c r="X140" i="2"/>
  <c r="Y140" i="2"/>
  <c r="AK140" i="2"/>
  <c r="O140" i="2"/>
  <c r="P140" i="2"/>
  <c r="Q140" i="2"/>
  <c r="R140" i="2"/>
  <c r="S140" i="2"/>
  <c r="AJ140" i="2"/>
  <c r="L140" i="2"/>
  <c r="M140" i="2"/>
  <c r="N140" i="2"/>
  <c r="AI140" i="2"/>
  <c r="H140" i="2"/>
  <c r="AH140" i="2"/>
  <c r="E140" i="2"/>
  <c r="F140" i="2"/>
  <c r="G140" i="2"/>
  <c r="AG140" i="2"/>
  <c r="Z139" i="2"/>
  <c r="AA139" i="2"/>
  <c r="AB139" i="2"/>
  <c r="AC139" i="2"/>
  <c r="AL139" i="2"/>
  <c r="T139" i="2"/>
  <c r="U139" i="2"/>
  <c r="V139" i="2"/>
  <c r="W139" i="2"/>
  <c r="X139" i="2"/>
  <c r="Y139" i="2"/>
  <c r="AK139" i="2"/>
  <c r="O139" i="2"/>
  <c r="P139" i="2"/>
  <c r="Q139" i="2"/>
  <c r="R139" i="2"/>
  <c r="S139" i="2"/>
  <c r="AJ139" i="2"/>
  <c r="L139" i="2"/>
  <c r="M139" i="2"/>
  <c r="N139" i="2"/>
  <c r="AI139" i="2"/>
  <c r="H139" i="2"/>
  <c r="AH139" i="2"/>
  <c r="E139" i="2"/>
  <c r="F139" i="2"/>
  <c r="G139" i="2"/>
  <c r="AG139" i="2"/>
  <c r="Z138" i="2"/>
  <c r="AA138" i="2"/>
  <c r="AB138" i="2"/>
  <c r="AC138" i="2"/>
  <c r="AL138" i="2"/>
  <c r="T138" i="2"/>
  <c r="U138" i="2"/>
  <c r="V138" i="2"/>
  <c r="W138" i="2"/>
  <c r="X138" i="2"/>
  <c r="Y138" i="2"/>
  <c r="AK138" i="2"/>
  <c r="O138" i="2"/>
  <c r="P138" i="2"/>
  <c r="Q138" i="2"/>
  <c r="R138" i="2"/>
  <c r="S138" i="2"/>
  <c r="AJ138" i="2"/>
  <c r="L138" i="2"/>
  <c r="M138" i="2"/>
  <c r="N138" i="2"/>
  <c r="AI138" i="2"/>
  <c r="H138" i="2"/>
  <c r="AH138" i="2"/>
  <c r="E138" i="2"/>
  <c r="F138" i="2"/>
  <c r="G138" i="2"/>
  <c r="AG138" i="2"/>
  <c r="Z137" i="2"/>
  <c r="AA137" i="2"/>
  <c r="AB137" i="2"/>
  <c r="AC137" i="2"/>
  <c r="AL137" i="2"/>
  <c r="T137" i="2"/>
  <c r="U137" i="2"/>
  <c r="V137" i="2"/>
  <c r="W137" i="2"/>
  <c r="X137" i="2"/>
  <c r="Y137" i="2"/>
  <c r="AK137" i="2"/>
  <c r="O137" i="2"/>
  <c r="P137" i="2"/>
  <c r="Q137" i="2"/>
  <c r="R137" i="2"/>
  <c r="S137" i="2"/>
  <c r="AJ137" i="2"/>
  <c r="L137" i="2"/>
  <c r="M137" i="2"/>
  <c r="N137" i="2"/>
  <c r="AI137" i="2"/>
  <c r="H137" i="2"/>
  <c r="AH137" i="2"/>
  <c r="E137" i="2"/>
  <c r="F137" i="2"/>
  <c r="G137" i="2"/>
  <c r="AG137" i="2"/>
  <c r="Z136" i="2"/>
  <c r="AA136" i="2"/>
  <c r="AB136" i="2"/>
  <c r="AC136" i="2"/>
  <c r="AL136" i="2"/>
  <c r="T136" i="2"/>
  <c r="U136" i="2"/>
  <c r="V136" i="2"/>
  <c r="W136" i="2"/>
  <c r="X136" i="2"/>
  <c r="Y136" i="2"/>
  <c r="AK136" i="2"/>
  <c r="O136" i="2"/>
  <c r="P136" i="2"/>
  <c r="Q136" i="2"/>
  <c r="R136" i="2"/>
  <c r="S136" i="2"/>
  <c r="AJ136" i="2"/>
  <c r="L136" i="2"/>
  <c r="M136" i="2"/>
  <c r="N136" i="2"/>
  <c r="AI136" i="2"/>
  <c r="H136" i="2"/>
  <c r="AH136" i="2"/>
  <c r="E136" i="2"/>
  <c r="F136" i="2"/>
  <c r="G136" i="2"/>
  <c r="AG136" i="2"/>
  <c r="Z135" i="2"/>
  <c r="AA135" i="2"/>
  <c r="AB135" i="2"/>
  <c r="AC135" i="2"/>
  <c r="AL135" i="2"/>
  <c r="T135" i="2"/>
  <c r="U135" i="2"/>
  <c r="V135" i="2"/>
  <c r="W135" i="2"/>
  <c r="X135" i="2"/>
  <c r="Y135" i="2"/>
  <c r="AK135" i="2"/>
  <c r="O135" i="2"/>
  <c r="P135" i="2"/>
  <c r="Q135" i="2"/>
  <c r="R135" i="2"/>
  <c r="S135" i="2"/>
  <c r="AJ135" i="2"/>
  <c r="L135" i="2"/>
  <c r="M135" i="2"/>
  <c r="N135" i="2"/>
  <c r="AI135" i="2"/>
  <c r="H135" i="2"/>
  <c r="AH135" i="2"/>
  <c r="E135" i="2"/>
  <c r="F135" i="2"/>
  <c r="G135" i="2"/>
  <c r="AG135" i="2"/>
  <c r="Z134" i="2"/>
  <c r="AA134" i="2"/>
  <c r="AB134" i="2"/>
  <c r="AC134" i="2"/>
  <c r="AL134" i="2"/>
  <c r="T134" i="2"/>
  <c r="U134" i="2"/>
  <c r="V134" i="2"/>
  <c r="W134" i="2"/>
  <c r="X134" i="2"/>
  <c r="Y134" i="2"/>
  <c r="AK134" i="2"/>
  <c r="O134" i="2"/>
  <c r="P134" i="2"/>
  <c r="Q134" i="2"/>
  <c r="R134" i="2"/>
  <c r="S134" i="2"/>
  <c r="AJ134" i="2"/>
  <c r="L134" i="2"/>
  <c r="M134" i="2"/>
  <c r="N134" i="2"/>
  <c r="AI134" i="2"/>
  <c r="H134" i="2"/>
  <c r="AH134" i="2"/>
  <c r="E134" i="2"/>
  <c r="F134" i="2"/>
  <c r="G134" i="2"/>
  <c r="AG134" i="2"/>
  <c r="Z133" i="2"/>
  <c r="AA133" i="2"/>
  <c r="AB133" i="2"/>
  <c r="AC133" i="2"/>
  <c r="AL133" i="2"/>
  <c r="T133" i="2"/>
  <c r="U133" i="2"/>
  <c r="V133" i="2"/>
  <c r="W133" i="2"/>
  <c r="X133" i="2"/>
  <c r="Y133" i="2"/>
  <c r="AK133" i="2"/>
  <c r="O133" i="2"/>
  <c r="P133" i="2"/>
  <c r="Q133" i="2"/>
  <c r="R133" i="2"/>
  <c r="S133" i="2"/>
  <c r="AJ133" i="2"/>
  <c r="L133" i="2"/>
  <c r="M133" i="2"/>
  <c r="N133" i="2"/>
  <c r="AI133" i="2"/>
  <c r="H133" i="2"/>
  <c r="AH133" i="2"/>
  <c r="E133" i="2"/>
  <c r="F133" i="2"/>
  <c r="G133" i="2"/>
  <c r="AG133" i="2"/>
  <c r="Z132" i="2"/>
  <c r="AA132" i="2"/>
  <c r="AB132" i="2"/>
  <c r="AC132" i="2"/>
  <c r="AL132" i="2"/>
  <c r="T132" i="2"/>
  <c r="U132" i="2"/>
  <c r="V132" i="2"/>
  <c r="W132" i="2"/>
  <c r="X132" i="2"/>
  <c r="Y132" i="2"/>
  <c r="AK132" i="2"/>
  <c r="O132" i="2"/>
  <c r="P132" i="2"/>
  <c r="Q132" i="2"/>
  <c r="R132" i="2"/>
  <c r="S132" i="2"/>
  <c r="AJ132" i="2"/>
  <c r="L132" i="2"/>
  <c r="M132" i="2"/>
  <c r="N132" i="2"/>
  <c r="AI132" i="2"/>
  <c r="H132" i="2"/>
  <c r="AH132" i="2"/>
  <c r="E132" i="2"/>
  <c r="F132" i="2"/>
  <c r="G132" i="2"/>
  <c r="AG132" i="2"/>
  <c r="Z131" i="2"/>
  <c r="AA131" i="2"/>
  <c r="AB131" i="2"/>
  <c r="AC131" i="2"/>
  <c r="AL131" i="2"/>
  <c r="T131" i="2"/>
  <c r="U131" i="2"/>
  <c r="V131" i="2"/>
  <c r="W131" i="2"/>
  <c r="X131" i="2"/>
  <c r="Y131" i="2"/>
  <c r="AK131" i="2"/>
  <c r="O131" i="2"/>
  <c r="P131" i="2"/>
  <c r="Q131" i="2"/>
  <c r="R131" i="2"/>
  <c r="S131" i="2"/>
  <c r="AJ131" i="2"/>
  <c r="L131" i="2"/>
  <c r="M131" i="2"/>
  <c r="N131" i="2"/>
  <c r="AI131" i="2"/>
  <c r="H131" i="2"/>
  <c r="AH131" i="2"/>
  <c r="E131" i="2"/>
  <c r="F131" i="2"/>
  <c r="G131" i="2"/>
  <c r="AG131" i="2"/>
  <c r="Z130" i="2"/>
  <c r="AA130" i="2"/>
  <c r="AB130" i="2"/>
  <c r="AC130" i="2"/>
  <c r="AL130" i="2"/>
  <c r="T130" i="2"/>
  <c r="U130" i="2"/>
  <c r="V130" i="2"/>
  <c r="W130" i="2"/>
  <c r="X130" i="2"/>
  <c r="Y130" i="2"/>
  <c r="AK130" i="2"/>
  <c r="O130" i="2"/>
  <c r="P130" i="2"/>
  <c r="Q130" i="2"/>
  <c r="R130" i="2"/>
  <c r="S130" i="2"/>
  <c r="AJ130" i="2"/>
  <c r="L130" i="2"/>
  <c r="M130" i="2"/>
  <c r="N130" i="2"/>
  <c r="AI130" i="2"/>
  <c r="H130" i="2"/>
  <c r="AH130" i="2"/>
  <c r="E130" i="2"/>
  <c r="F130" i="2"/>
  <c r="G130" i="2"/>
  <c r="AG130" i="2"/>
  <c r="Z129" i="2"/>
  <c r="AA129" i="2"/>
  <c r="AB129" i="2"/>
  <c r="AC129" i="2"/>
  <c r="AL129" i="2"/>
  <c r="T129" i="2"/>
  <c r="U129" i="2"/>
  <c r="V129" i="2"/>
  <c r="W129" i="2"/>
  <c r="X129" i="2"/>
  <c r="Y129" i="2"/>
  <c r="AK129" i="2"/>
  <c r="O129" i="2"/>
  <c r="P129" i="2"/>
  <c r="Q129" i="2"/>
  <c r="R129" i="2"/>
  <c r="S129" i="2"/>
  <c r="AJ129" i="2"/>
  <c r="L129" i="2"/>
  <c r="M129" i="2"/>
  <c r="N129" i="2"/>
  <c r="AI129" i="2"/>
  <c r="H129" i="2"/>
  <c r="AH129" i="2"/>
  <c r="E129" i="2"/>
  <c r="F129" i="2"/>
  <c r="G129" i="2"/>
  <c r="AG129" i="2"/>
  <c r="Z128" i="2"/>
  <c r="AA128" i="2"/>
  <c r="AB128" i="2"/>
  <c r="AC128" i="2"/>
  <c r="AL128" i="2"/>
  <c r="T128" i="2"/>
  <c r="U128" i="2"/>
  <c r="V128" i="2"/>
  <c r="W128" i="2"/>
  <c r="X128" i="2"/>
  <c r="Y128" i="2"/>
  <c r="AK128" i="2"/>
  <c r="O128" i="2"/>
  <c r="P128" i="2"/>
  <c r="Q128" i="2"/>
  <c r="R128" i="2"/>
  <c r="S128" i="2"/>
  <c r="AJ128" i="2"/>
  <c r="L128" i="2"/>
  <c r="M128" i="2"/>
  <c r="N128" i="2"/>
  <c r="AI128" i="2"/>
  <c r="H128" i="2"/>
  <c r="AH128" i="2"/>
  <c r="E128" i="2"/>
  <c r="F128" i="2"/>
  <c r="G128" i="2"/>
  <c r="AG128" i="2"/>
  <c r="Z127" i="2"/>
  <c r="AA127" i="2"/>
  <c r="AB127" i="2"/>
  <c r="AC127" i="2"/>
  <c r="AL127" i="2"/>
  <c r="T127" i="2"/>
  <c r="U127" i="2"/>
  <c r="V127" i="2"/>
  <c r="W127" i="2"/>
  <c r="X127" i="2"/>
  <c r="Y127" i="2"/>
  <c r="AK127" i="2"/>
  <c r="O127" i="2"/>
  <c r="P127" i="2"/>
  <c r="Q127" i="2"/>
  <c r="R127" i="2"/>
  <c r="S127" i="2"/>
  <c r="AJ127" i="2"/>
  <c r="L127" i="2"/>
  <c r="M127" i="2"/>
  <c r="N127" i="2"/>
  <c r="AI127" i="2"/>
  <c r="H127" i="2"/>
  <c r="AH127" i="2"/>
  <c r="E127" i="2"/>
  <c r="F127" i="2"/>
  <c r="G127" i="2"/>
  <c r="AG127" i="2"/>
  <c r="Z126" i="2"/>
  <c r="AA126" i="2"/>
  <c r="AB126" i="2"/>
  <c r="AC126" i="2"/>
  <c r="AL126" i="2"/>
  <c r="T126" i="2"/>
  <c r="U126" i="2"/>
  <c r="V126" i="2"/>
  <c r="W126" i="2"/>
  <c r="X126" i="2"/>
  <c r="Y126" i="2"/>
  <c r="AK126" i="2"/>
  <c r="O126" i="2"/>
  <c r="P126" i="2"/>
  <c r="Q126" i="2"/>
  <c r="R126" i="2"/>
  <c r="S126" i="2"/>
  <c r="AJ126" i="2"/>
  <c r="L126" i="2"/>
  <c r="M126" i="2"/>
  <c r="N126" i="2"/>
  <c r="AI126" i="2"/>
  <c r="H126" i="2"/>
  <c r="AH126" i="2"/>
  <c r="E126" i="2"/>
  <c r="F126" i="2"/>
  <c r="G126" i="2"/>
  <c r="AG126" i="2"/>
  <c r="Z125" i="2"/>
  <c r="AA125" i="2"/>
  <c r="AB125" i="2"/>
  <c r="AC125" i="2"/>
  <c r="AL125" i="2"/>
  <c r="T125" i="2"/>
  <c r="U125" i="2"/>
  <c r="V125" i="2"/>
  <c r="W125" i="2"/>
  <c r="X125" i="2"/>
  <c r="Y125" i="2"/>
  <c r="AK125" i="2"/>
  <c r="O125" i="2"/>
  <c r="P125" i="2"/>
  <c r="Q125" i="2"/>
  <c r="R125" i="2"/>
  <c r="S125" i="2"/>
  <c r="AJ125" i="2"/>
  <c r="L125" i="2"/>
  <c r="M125" i="2"/>
  <c r="N125" i="2"/>
  <c r="AI125" i="2"/>
  <c r="H125" i="2"/>
  <c r="AH125" i="2"/>
  <c r="E125" i="2"/>
  <c r="F125" i="2"/>
  <c r="G125" i="2"/>
  <c r="AG125" i="2"/>
  <c r="Z124" i="2"/>
  <c r="AA124" i="2"/>
  <c r="AB124" i="2"/>
  <c r="AC124" i="2"/>
  <c r="AL124" i="2"/>
  <c r="T124" i="2"/>
  <c r="U124" i="2"/>
  <c r="V124" i="2"/>
  <c r="W124" i="2"/>
  <c r="X124" i="2"/>
  <c r="Y124" i="2"/>
  <c r="AK124" i="2"/>
  <c r="O124" i="2"/>
  <c r="P124" i="2"/>
  <c r="Q124" i="2"/>
  <c r="R124" i="2"/>
  <c r="S124" i="2"/>
  <c r="AJ124" i="2"/>
  <c r="L124" i="2"/>
  <c r="M124" i="2"/>
  <c r="N124" i="2"/>
  <c r="AI124" i="2"/>
  <c r="H124" i="2"/>
  <c r="AH124" i="2"/>
  <c r="E124" i="2"/>
  <c r="F124" i="2"/>
  <c r="G124" i="2"/>
  <c r="AG124" i="2"/>
  <c r="Z123" i="2"/>
  <c r="AA123" i="2"/>
  <c r="AB123" i="2"/>
  <c r="AC123" i="2"/>
  <c r="AL123" i="2"/>
  <c r="T123" i="2"/>
  <c r="U123" i="2"/>
  <c r="V123" i="2"/>
  <c r="W123" i="2"/>
  <c r="X123" i="2"/>
  <c r="Y123" i="2"/>
  <c r="AK123" i="2"/>
  <c r="O123" i="2"/>
  <c r="P123" i="2"/>
  <c r="Q123" i="2"/>
  <c r="R123" i="2"/>
  <c r="S123" i="2"/>
  <c r="AJ123" i="2"/>
  <c r="L123" i="2"/>
  <c r="M123" i="2"/>
  <c r="N123" i="2"/>
  <c r="AI123" i="2"/>
  <c r="H123" i="2"/>
  <c r="AH123" i="2"/>
  <c r="E123" i="2"/>
  <c r="F123" i="2"/>
  <c r="G123" i="2"/>
  <c r="AG123" i="2"/>
  <c r="Z122" i="2"/>
  <c r="AA122" i="2"/>
  <c r="AB122" i="2"/>
  <c r="AC122" i="2"/>
  <c r="AL122" i="2"/>
  <c r="T122" i="2"/>
  <c r="U122" i="2"/>
  <c r="V122" i="2"/>
  <c r="W122" i="2"/>
  <c r="X122" i="2"/>
  <c r="Y122" i="2"/>
  <c r="AK122" i="2"/>
  <c r="O122" i="2"/>
  <c r="P122" i="2"/>
  <c r="Q122" i="2"/>
  <c r="R122" i="2"/>
  <c r="S122" i="2"/>
  <c r="AJ122" i="2"/>
  <c r="L122" i="2"/>
  <c r="M122" i="2"/>
  <c r="N122" i="2"/>
  <c r="AI122" i="2"/>
  <c r="H122" i="2"/>
  <c r="AH122" i="2"/>
  <c r="E122" i="2"/>
  <c r="F122" i="2"/>
  <c r="G122" i="2"/>
  <c r="AG122" i="2"/>
  <c r="Z121" i="2"/>
  <c r="AA121" i="2"/>
  <c r="AB121" i="2"/>
  <c r="AC121" i="2"/>
  <c r="AL121" i="2"/>
  <c r="T121" i="2"/>
  <c r="U121" i="2"/>
  <c r="V121" i="2"/>
  <c r="W121" i="2"/>
  <c r="X121" i="2"/>
  <c r="Y121" i="2"/>
  <c r="AK121" i="2"/>
  <c r="O121" i="2"/>
  <c r="P121" i="2"/>
  <c r="Q121" i="2"/>
  <c r="R121" i="2"/>
  <c r="S121" i="2"/>
  <c r="AJ121" i="2"/>
  <c r="L121" i="2"/>
  <c r="M121" i="2"/>
  <c r="N121" i="2"/>
  <c r="AI121" i="2"/>
  <c r="H121" i="2"/>
  <c r="AH121" i="2"/>
  <c r="E121" i="2"/>
  <c r="F121" i="2"/>
  <c r="G121" i="2"/>
  <c r="AG121" i="2"/>
  <c r="Z120" i="2"/>
  <c r="AA120" i="2"/>
  <c r="AB120" i="2"/>
  <c r="AC120" i="2"/>
  <c r="AL120" i="2"/>
  <c r="T120" i="2"/>
  <c r="U120" i="2"/>
  <c r="V120" i="2"/>
  <c r="W120" i="2"/>
  <c r="X120" i="2"/>
  <c r="Y120" i="2"/>
  <c r="AK120" i="2"/>
  <c r="O120" i="2"/>
  <c r="P120" i="2"/>
  <c r="Q120" i="2"/>
  <c r="R120" i="2"/>
  <c r="S120" i="2"/>
  <c r="AJ120" i="2"/>
  <c r="L120" i="2"/>
  <c r="M120" i="2"/>
  <c r="N120" i="2"/>
  <c r="AI120" i="2"/>
  <c r="H120" i="2"/>
  <c r="AH120" i="2"/>
  <c r="E120" i="2"/>
  <c r="F120" i="2"/>
  <c r="G120" i="2"/>
  <c r="AG120" i="2"/>
  <c r="Z119" i="2"/>
  <c r="AA119" i="2"/>
  <c r="AB119" i="2"/>
  <c r="AC119" i="2"/>
  <c r="AL119" i="2"/>
  <c r="T119" i="2"/>
  <c r="U119" i="2"/>
  <c r="V119" i="2"/>
  <c r="W119" i="2"/>
  <c r="X119" i="2"/>
  <c r="Y119" i="2"/>
  <c r="AK119" i="2"/>
  <c r="O119" i="2"/>
  <c r="P119" i="2"/>
  <c r="Q119" i="2"/>
  <c r="R119" i="2"/>
  <c r="S119" i="2"/>
  <c r="AJ119" i="2"/>
  <c r="L119" i="2"/>
  <c r="M119" i="2"/>
  <c r="N119" i="2"/>
  <c r="AI119" i="2"/>
  <c r="H119" i="2"/>
  <c r="AH119" i="2"/>
  <c r="E119" i="2"/>
  <c r="F119" i="2"/>
  <c r="G119" i="2"/>
  <c r="AG119" i="2"/>
  <c r="Z118" i="2"/>
  <c r="AA118" i="2"/>
  <c r="AB118" i="2"/>
  <c r="AC118" i="2"/>
  <c r="AL118" i="2"/>
  <c r="T118" i="2"/>
  <c r="U118" i="2"/>
  <c r="V118" i="2"/>
  <c r="W118" i="2"/>
  <c r="X118" i="2"/>
  <c r="Y118" i="2"/>
  <c r="AK118" i="2"/>
  <c r="O118" i="2"/>
  <c r="P118" i="2"/>
  <c r="Q118" i="2"/>
  <c r="R118" i="2"/>
  <c r="S118" i="2"/>
  <c r="AJ118" i="2"/>
  <c r="L118" i="2"/>
  <c r="M118" i="2"/>
  <c r="N118" i="2"/>
  <c r="AI118" i="2"/>
  <c r="H118" i="2"/>
  <c r="AH118" i="2"/>
  <c r="E118" i="2"/>
  <c r="F118" i="2"/>
  <c r="G118" i="2"/>
  <c r="AG118" i="2"/>
  <c r="Z117" i="2"/>
  <c r="AA117" i="2"/>
  <c r="AB117" i="2"/>
  <c r="AC117" i="2"/>
  <c r="AL117" i="2"/>
  <c r="T117" i="2"/>
  <c r="U117" i="2"/>
  <c r="V117" i="2"/>
  <c r="W117" i="2"/>
  <c r="X117" i="2"/>
  <c r="Y117" i="2"/>
  <c r="AK117" i="2"/>
  <c r="O117" i="2"/>
  <c r="P117" i="2"/>
  <c r="Q117" i="2"/>
  <c r="R117" i="2"/>
  <c r="S117" i="2"/>
  <c r="AJ117" i="2"/>
  <c r="L117" i="2"/>
  <c r="M117" i="2"/>
  <c r="N117" i="2"/>
  <c r="AI117" i="2"/>
  <c r="H117" i="2"/>
  <c r="AH117" i="2"/>
  <c r="E117" i="2"/>
  <c r="F117" i="2"/>
  <c r="G117" i="2"/>
  <c r="AG117" i="2"/>
  <c r="Z116" i="2"/>
  <c r="AA116" i="2"/>
  <c r="AB116" i="2"/>
  <c r="AC116" i="2"/>
  <c r="AL116" i="2"/>
  <c r="T116" i="2"/>
  <c r="U116" i="2"/>
  <c r="V116" i="2"/>
  <c r="W116" i="2"/>
  <c r="X116" i="2"/>
  <c r="Y116" i="2"/>
  <c r="AK116" i="2"/>
  <c r="O116" i="2"/>
  <c r="P116" i="2"/>
  <c r="Q116" i="2"/>
  <c r="R116" i="2"/>
  <c r="S116" i="2"/>
  <c r="AJ116" i="2"/>
  <c r="L116" i="2"/>
  <c r="M116" i="2"/>
  <c r="N116" i="2"/>
  <c r="AI116" i="2"/>
  <c r="H116" i="2"/>
  <c r="AH116" i="2"/>
  <c r="E116" i="2"/>
  <c r="F116" i="2"/>
  <c r="G116" i="2"/>
  <c r="AG116" i="2"/>
  <c r="Z115" i="2"/>
  <c r="AA115" i="2"/>
  <c r="AB115" i="2"/>
  <c r="AC115" i="2"/>
  <c r="AL115" i="2"/>
  <c r="T115" i="2"/>
  <c r="U115" i="2"/>
  <c r="V115" i="2"/>
  <c r="W115" i="2"/>
  <c r="X115" i="2"/>
  <c r="Y115" i="2"/>
  <c r="AK115" i="2"/>
  <c r="O115" i="2"/>
  <c r="P115" i="2"/>
  <c r="Q115" i="2"/>
  <c r="R115" i="2"/>
  <c r="S115" i="2"/>
  <c r="AJ115" i="2"/>
  <c r="L115" i="2"/>
  <c r="M115" i="2"/>
  <c r="N115" i="2"/>
  <c r="AI115" i="2"/>
  <c r="H115" i="2"/>
  <c r="AH115" i="2"/>
  <c r="E115" i="2"/>
  <c r="F115" i="2"/>
  <c r="G115" i="2"/>
  <c r="AG115" i="2"/>
  <c r="Z114" i="2"/>
  <c r="AA114" i="2"/>
  <c r="AB114" i="2"/>
  <c r="AC114" i="2"/>
  <c r="AL114" i="2"/>
  <c r="T114" i="2"/>
  <c r="U114" i="2"/>
  <c r="V114" i="2"/>
  <c r="W114" i="2"/>
  <c r="X114" i="2"/>
  <c r="Y114" i="2"/>
  <c r="AK114" i="2"/>
  <c r="O114" i="2"/>
  <c r="P114" i="2"/>
  <c r="Q114" i="2"/>
  <c r="R114" i="2"/>
  <c r="S114" i="2"/>
  <c r="AJ114" i="2"/>
  <c r="L114" i="2"/>
  <c r="M114" i="2"/>
  <c r="N114" i="2"/>
  <c r="AI114" i="2"/>
  <c r="H114" i="2"/>
  <c r="AH114" i="2"/>
  <c r="E114" i="2"/>
  <c r="F114" i="2"/>
  <c r="G114" i="2"/>
  <c r="AG114" i="2"/>
  <c r="Z113" i="2"/>
  <c r="AA113" i="2"/>
  <c r="AB113" i="2"/>
  <c r="AC113" i="2"/>
  <c r="AL113" i="2"/>
  <c r="T113" i="2"/>
  <c r="U113" i="2"/>
  <c r="V113" i="2"/>
  <c r="W113" i="2"/>
  <c r="X113" i="2"/>
  <c r="Y113" i="2"/>
  <c r="AK113" i="2"/>
  <c r="O113" i="2"/>
  <c r="P113" i="2"/>
  <c r="Q113" i="2"/>
  <c r="R113" i="2"/>
  <c r="S113" i="2"/>
  <c r="AJ113" i="2"/>
  <c r="L113" i="2"/>
  <c r="M113" i="2"/>
  <c r="N113" i="2"/>
  <c r="AI113" i="2"/>
  <c r="H113" i="2"/>
  <c r="AH113" i="2"/>
  <c r="E113" i="2"/>
  <c r="F113" i="2"/>
  <c r="G113" i="2"/>
  <c r="AG113" i="2"/>
  <c r="Z112" i="2"/>
  <c r="AA112" i="2"/>
  <c r="AB112" i="2"/>
  <c r="AC112" i="2"/>
  <c r="AL112" i="2"/>
  <c r="T112" i="2"/>
  <c r="U112" i="2"/>
  <c r="V112" i="2"/>
  <c r="W112" i="2"/>
  <c r="X112" i="2"/>
  <c r="Y112" i="2"/>
  <c r="AK112" i="2"/>
  <c r="O112" i="2"/>
  <c r="P112" i="2"/>
  <c r="Q112" i="2"/>
  <c r="R112" i="2"/>
  <c r="S112" i="2"/>
  <c r="AJ112" i="2"/>
  <c r="L112" i="2"/>
  <c r="M112" i="2"/>
  <c r="N112" i="2"/>
  <c r="AI112" i="2"/>
  <c r="H112" i="2"/>
  <c r="AH112" i="2"/>
  <c r="E112" i="2"/>
  <c r="F112" i="2"/>
  <c r="G112" i="2"/>
  <c r="AG112" i="2"/>
  <c r="Z111" i="2"/>
  <c r="AA111" i="2"/>
  <c r="AB111" i="2"/>
  <c r="AC111" i="2"/>
  <c r="AL111" i="2"/>
  <c r="T111" i="2"/>
  <c r="U111" i="2"/>
  <c r="V111" i="2"/>
  <c r="W111" i="2"/>
  <c r="X111" i="2"/>
  <c r="Y111" i="2"/>
  <c r="AK111" i="2"/>
  <c r="O111" i="2"/>
  <c r="P111" i="2"/>
  <c r="Q111" i="2"/>
  <c r="R111" i="2"/>
  <c r="S111" i="2"/>
  <c r="AJ111" i="2"/>
  <c r="L111" i="2"/>
  <c r="M111" i="2"/>
  <c r="N111" i="2"/>
  <c r="AI111" i="2"/>
  <c r="H111" i="2"/>
  <c r="AH111" i="2"/>
  <c r="E111" i="2"/>
  <c r="F111" i="2"/>
  <c r="G111" i="2"/>
  <c r="AG111" i="2"/>
  <c r="Z110" i="2"/>
  <c r="AA110" i="2"/>
  <c r="AB110" i="2"/>
  <c r="AC110" i="2"/>
  <c r="AL110" i="2"/>
  <c r="T110" i="2"/>
  <c r="U110" i="2"/>
  <c r="V110" i="2"/>
  <c r="W110" i="2"/>
  <c r="X110" i="2"/>
  <c r="Y110" i="2"/>
  <c r="AK110" i="2"/>
  <c r="O110" i="2"/>
  <c r="P110" i="2"/>
  <c r="Q110" i="2"/>
  <c r="R110" i="2"/>
  <c r="S110" i="2"/>
  <c r="AJ110" i="2"/>
  <c r="L110" i="2"/>
  <c r="M110" i="2"/>
  <c r="N110" i="2"/>
  <c r="AI110" i="2"/>
  <c r="H110" i="2"/>
  <c r="AH110" i="2"/>
  <c r="E110" i="2"/>
  <c r="F110" i="2"/>
  <c r="G110" i="2"/>
  <c r="AG110" i="2"/>
  <c r="Z109" i="2"/>
  <c r="AA109" i="2"/>
  <c r="AB109" i="2"/>
  <c r="AC109" i="2"/>
  <c r="AL109" i="2"/>
  <c r="T109" i="2"/>
  <c r="U109" i="2"/>
  <c r="V109" i="2"/>
  <c r="W109" i="2"/>
  <c r="X109" i="2"/>
  <c r="Y109" i="2"/>
  <c r="AK109" i="2"/>
  <c r="O109" i="2"/>
  <c r="P109" i="2"/>
  <c r="Q109" i="2"/>
  <c r="R109" i="2"/>
  <c r="S109" i="2"/>
  <c r="AJ109" i="2"/>
  <c r="L109" i="2"/>
  <c r="M109" i="2"/>
  <c r="N109" i="2"/>
  <c r="AI109" i="2"/>
  <c r="H109" i="2"/>
  <c r="AH109" i="2"/>
  <c r="E109" i="2"/>
  <c r="F109" i="2"/>
  <c r="G109" i="2"/>
  <c r="AG109" i="2"/>
  <c r="Z108" i="2"/>
  <c r="AA108" i="2"/>
  <c r="AB108" i="2"/>
  <c r="AC108" i="2"/>
  <c r="AL108" i="2"/>
  <c r="T108" i="2"/>
  <c r="U108" i="2"/>
  <c r="V108" i="2"/>
  <c r="W108" i="2"/>
  <c r="X108" i="2"/>
  <c r="Y108" i="2"/>
  <c r="AK108" i="2"/>
  <c r="O108" i="2"/>
  <c r="P108" i="2"/>
  <c r="Q108" i="2"/>
  <c r="R108" i="2"/>
  <c r="S108" i="2"/>
  <c r="AJ108" i="2"/>
  <c r="L108" i="2"/>
  <c r="M108" i="2"/>
  <c r="N108" i="2"/>
  <c r="AI108" i="2"/>
  <c r="H108" i="2"/>
  <c r="AH108" i="2"/>
  <c r="E108" i="2"/>
  <c r="F108" i="2"/>
  <c r="G108" i="2"/>
  <c r="AG108" i="2"/>
  <c r="Z107" i="2"/>
  <c r="AA107" i="2"/>
  <c r="AB107" i="2"/>
  <c r="AC107" i="2"/>
  <c r="AL107" i="2"/>
  <c r="T107" i="2"/>
  <c r="U107" i="2"/>
  <c r="V107" i="2"/>
  <c r="W107" i="2"/>
  <c r="X107" i="2"/>
  <c r="Y107" i="2"/>
  <c r="AK107" i="2"/>
  <c r="O107" i="2"/>
  <c r="P107" i="2"/>
  <c r="Q107" i="2"/>
  <c r="R107" i="2"/>
  <c r="S107" i="2"/>
  <c r="AJ107" i="2"/>
  <c r="L107" i="2"/>
  <c r="M107" i="2"/>
  <c r="N107" i="2"/>
  <c r="AI107" i="2"/>
  <c r="H107" i="2"/>
  <c r="AH107" i="2"/>
  <c r="E107" i="2"/>
  <c r="F107" i="2"/>
  <c r="G107" i="2"/>
  <c r="AG107" i="2"/>
  <c r="Z106" i="2"/>
  <c r="AA106" i="2"/>
  <c r="AB106" i="2"/>
  <c r="AC106" i="2"/>
  <c r="AL106" i="2"/>
  <c r="T106" i="2"/>
  <c r="U106" i="2"/>
  <c r="V106" i="2"/>
  <c r="W106" i="2"/>
  <c r="X106" i="2"/>
  <c r="Y106" i="2"/>
  <c r="AK106" i="2"/>
  <c r="O106" i="2"/>
  <c r="P106" i="2"/>
  <c r="Q106" i="2"/>
  <c r="R106" i="2"/>
  <c r="S106" i="2"/>
  <c r="AJ106" i="2"/>
  <c r="L106" i="2"/>
  <c r="M106" i="2"/>
  <c r="N106" i="2"/>
  <c r="AI106" i="2"/>
  <c r="H106" i="2"/>
  <c r="AH106" i="2"/>
  <c r="E106" i="2"/>
  <c r="F106" i="2"/>
  <c r="G106" i="2"/>
  <c r="AG106" i="2"/>
  <c r="Z105" i="2"/>
  <c r="AA105" i="2"/>
  <c r="AB105" i="2"/>
  <c r="AC105" i="2"/>
  <c r="AL105" i="2"/>
  <c r="T105" i="2"/>
  <c r="U105" i="2"/>
  <c r="V105" i="2"/>
  <c r="W105" i="2"/>
  <c r="X105" i="2"/>
  <c r="Y105" i="2"/>
  <c r="AK105" i="2"/>
  <c r="O105" i="2"/>
  <c r="P105" i="2"/>
  <c r="Q105" i="2"/>
  <c r="R105" i="2"/>
  <c r="S105" i="2"/>
  <c r="AJ105" i="2"/>
  <c r="L105" i="2"/>
  <c r="M105" i="2"/>
  <c r="N105" i="2"/>
  <c r="AI105" i="2"/>
  <c r="H105" i="2"/>
  <c r="AH105" i="2"/>
  <c r="E105" i="2"/>
  <c r="F105" i="2"/>
  <c r="G105" i="2"/>
  <c r="AG105" i="2"/>
  <c r="Z104" i="2"/>
  <c r="AA104" i="2"/>
  <c r="AB104" i="2"/>
  <c r="AC104" i="2"/>
  <c r="AL104" i="2"/>
  <c r="T104" i="2"/>
  <c r="U104" i="2"/>
  <c r="V104" i="2"/>
  <c r="W104" i="2"/>
  <c r="X104" i="2"/>
  <c r="Y104" i="2"/>
  <c r="AK104" i="2"/>
  <c r="O104" i="2"/>
  <c r="P104" i="2"/>
  <c r="Q104" i="2"/>
  <c r="R104" i="2"/>
  <c r="S104" i="2"/>
  <c r="AJ104" i="2"/>
  <c r="L104" i="2"/>
  <c r="M104" i="2"/>
  <c r="N104" i="2"/>
  <c r="AI104" i="2"/>
  <c r="H104" i="2"/>
  <c r="AH104" i="2"/>
  <c r="E104" i="2"/>
  <c r="F104" i="2"/>
  <c r="G104" i="2"/>
  <c r="AG104" i="2"/>
  <c r="Z103" i="2"/>
  <c r="AA103" i="2"/>
  <c r="AB103" i="2"/>
  <c r="AC103" i="2"/>
  <c r="AL103" i="2"/>
  <c r="T103" i="2"/>
  <c r="U103" i="2"/>
  <c r="V103" i="2"/>
  <c r="W103" i="2"/>
  <c r="X103" i="2"/>
  <c r="Y103" i="2"/>
  <c r="AK103" i="2"/>
  <c r="O103" i="2"/>
  <c r="P103" i="2"/>
  <c r="Q103" i="2"/>
  <c r="R103" i="2"/>
  <c r="S103" i="2"/>
  <c r="AJ103" i="2"/>
  <c r="L103" i="2"/>
  <c r="M103" i="2"/>
  <c r="N103" i="2"/>
  <c r="AI103" i="2"/>
  <c r="H103" i="2"/>
  <c r="AH103" i="2"/>
  <c r="E103" i="2"/>
  <c r="F103" i="2"/>
  <c r="G103" i="2"/>
  <c r="AG103" i="2"/>
  <c r="Z102" i="2"/>
  <c r="AA102" i="2"/>
  <c r="AB102" i="2"/>
  <c r="AC102" i="2"/>
  <c r="AL102" i="2"/>
  <c r="T102" i="2"/>
  <c r="U102" i="2"/>
  <c r="V102" i="2"/>
  <c r="W102" i="2"/>
  <c r="X102" i="2"/>
  <c r="Y102" i="2"/>
  <c r="AK102" i="2"/>
  <c r="O102" i="2"/>
  <c r="P102" i="2"/>
  <c r="Q102" i="2"/>
  <c r="R102" i="2"/>
  <c r="S102" i="2"/>
  <c r="AJ102" i="2"/>
  <c r="L102" i="2"/>
  <c r="M102" i="2"/>
  <c r="N102" i="2"/>
  <c r="AI102" i="2"/>
  <c r="H102" i="2"/>
  <c r="AH102" i="2"/>
  <c r="E102" i="2"/>
  <c r="F102" i="2"/>
  <c r="G102" i="2"/>
  <c r="AG102" i="2"/>
  <c r="Z101" i="2"/>
  <c r="AA101" i="2"/>
  <c r="AB101" i="2"/>
  <c r="AC101" i="2"/>
  <c r="AL101" i="2"/>
  <c r="T101" i="2"/>
  <c r="U101" i="2"/>
  <c r="V101" i="2"/>
  <c r="W101" i="2"/>
  <c r="X101" i="2"/>
  <c r="Y101" i="2"/>
  <c r="AK101" i="2"/>
  <c r="O101" i="2"/>
  <c r="P101" i="2"/>
  <c r="Q101" i="2"/>
  <c r="R101" i="2"/>
  <c r="S101" i="2"/>
  <c r="AJ101" i="2"/>
  <c r="L101" i="2"/>
  <c r="M101" i="2"/>
  <c r="N101" i="2"/>
  <c r="AI101" i="2"/>
  <c r="H101" i="2"/>
  <c r="AH101" i="2"/>
  <c r="E101" i="2"/>
  <c r="F101" i="2"/>
  <c r="G101" i="2"/>
  <c r="AG101" i="2"/>
  <c r="Z100" i="2"/>
  <c r="AA100" i="2"/>
  <c r="AB100" i="2"/>
  <c r="AC100" i="2"/>
  <c r="AL100" i="2"/>
  <c r="T100" i="2"/>
  <c r="U100" i="2"/>
  <c r="V100" i="2"/>
  <c r="W100" i="2"/>
  <c r="X100" i="2"/>
  <c r="Y100" i="2"/>
  <c r="AK100" i="2"/>
  <c r="O100" i="2"/>
  <c r="P100" i="2"/>
  <c r="Q100" i="2"/>
  <c r="R100" i="2"/>
  <c r="S100" i="2"/>
  <c r="AJ100" i="2"/>
  <c r="L100" i="2"/>
  <c r="M100" i="2"/>
  <c r="N100" i="2"/>
  <c r="AI100" i="2"/>
  <c r="H100" i="2"/>
  <c r="AH100" i="2"/>
  <c r="E100" i="2"/>
  <c r="F100" i="2"/>
  <c r="G100" i="2"/>
  <c r="AG100" i="2"/>
  <c r="Z99" i="2"/>
  <c r="AA99" i="2"/>
  <c r="AB99" i="2"/>
  <c r="AC99" i="2"/>
  <c r="AL99" i="2"/>
  <c r="T99" i="2"/>
  <c r="U99" i="2"/>
  <c r="V99" i="2"/>
  <c r="W99" i="2"/>
  <c r="X99" i="2"/>
  <c r="Y99" i="2"/>
  <c r="AK99" i="2"/>
  <c r="O99" i="2"/>
  <c r="P99" i="2"/>
  <c r="Q99" i="2"/>
  <c r="R99" i="2"/>
  <c r="S99" i="2"/>
  <c r="AJ99" i="2"/>
  <c r="L99" i="2"/>
  <c r="M99" i="2"/>
  <c r="N99" i="2"/>
  <c r="AI99" i="2"/>
  <c r="H99" i="2"/>
  <c r="AH99" i="2"/>
  <c r="E99" i="2"/>
  <c r="F99" i="2"/>
  <c r="G99" i="2"/>
  <c r="AG99" i="2"/>
  <c r="Z98" i="2"/>
  <c r="AA98" i="2"/>
  <c r="AB98" i="2"/>
  <c r="AC98" i="2"/>
  <c r="AL98" i="2"/>
  <c r="T98" i="2"/>
  <c r="U98" i="2"/>
  <c r="V98" i="2"/>
  <c r="W98" i="2"/>
  <c r="X98" i="2"/>
  <c r="Y98" i="2"/>
  <c r="AK98" i="2"/>
  <c r="O98" i="2"/>
  <c r="P98" i="2"/>
  <c r="Q98" i="2"/>
  <c r="R98" i="2"/>
  <c r="S98" i="2"/>
  <c r="AJ98" i="2"/>
  <c r="L98" i="2"/>
  <c r="M98" i="2"/>
  <c r="N98" i="2"/>
  <c r="AI98" i="2"/>
  <c r="H98" i="2"/>
  <c r="AH98" i="2"/>
  <c r="E98" i="2"/>
  <c r="F98" i="2"/>
  <c r="G98" i="2"/>
  <c r="AG98" i="2"/>
  <c r="Z97" i="2"/>
  <c r="AA97" i="2"/>
  <c r="AB97" i="2"/>
  <c r="AC97" i="2"/>
  <c r="AL97" i="2"/>
  <c r="T97" i="2"/>
  <c r="U97" i="2"/>
  <c r="V97" i="2"/>
  <c r="W97" i="2"/>
  <c r="X97" i="2"/>
  <c r="Y97" i="2"/>
  <c r="AK97" i="2"/>
  <c r="O97" i="2"/>
  <c r="P97" i="2"/>
  <c r="Q97" i="2"/>
  <c r="R97" i="2"/>
  <c r="S97" i="2"/>
  <c r="AJ97" i="2"/>
  <c r="L97" i="2"/>
  <c r="M97" i="2"/>
  <c r="N97" i="2"/>
  <c r="AI97" i="2"/>
  <c r="H97" i="2"/>
  <c r="AH97" i="2"/>
  <c r="E97" i="2"/>
  <c r="F97" i="2"/>
  <c r="G97" i="2"/>
  <c r="AG97" i="2"/>
  <c r="Z96" i="2"/>
  <c r="AA96" i="2"/>
  <c r="AB96" i="2"/>
  <c r="AC96" i="2"/>
  <c r="AL96" i="2"/>
  <c r="T96" i="2"/>
  <c r="U96" i="2"/>
  <c r="V96" i="2"/>
  <c r="W96" i="2"/>
  <c r="X96" i="2"/>
  <c r="Y96" i="2"/>
  <c r="AK96" i="2"/>
  <c r="O96" i="2"/>
  <c r="P96" i="2"/>
  <c r="Q96" i="2"/>
  <c r="R96" i="2"/>
  <c r="S96" i="2"/>
  <c r="AJ96" i="2"/>
  <c r="L96" i="2"/>
  <c r="M96" i="2"/>
  <c r="N96" i="2"/>
  <c r="AI96" i="2"/>
  <c r="H96" i="2"/>
  <c r="AH96" i="2"/>
  <c r="E96" i="2"/>
  <c r="F96" i="2"/>
  <c r="G96" i="2"/>
  <c r="AG96" i="2"/>
  <c r="Z95" i="2"/>
  <c r="AA95" i="2"/>
  <c r="AB95" i="2"/>
  <c r="AC95" i="2"/>
  <c r="AL95" i="2"/>
  <c r="T95" i="2"/>
  <c r="U95" i="2"/>
  <c r="V95" i="2"/>
  <c r="W95" i="2"/>
  <c r="X95" i="2"/>
  <c r="Y95" i="2"/>
  <c r="AK95" i="2"/>
  <c r="O95" i="2"/>
  <c r="P95" i="2"/>
  <c r="Q95" i="2"/>
  <c r="R95" i="2"/>
  <c r="S95" i="2"/>
  <c r="AJ95" i="2"/>
  <c r="L95" i="2"/>
  <c r="M95" i="2"/>
  <c r="N95" i="2"/>
  <c r="AI95" i="2"/>
  <c r="H95" i="2"/>
  <c r="AH95" i="2"/>
  <c r="E95" i="2"/>
  <c r="F95" i="2"/>
  <c r="G95" i="2"/>
  <c r="AG95" i="2"/>
  <c r="Z94" i="2"/>
  <c r="AA94" i="2"/>
  <c r="AB94" i="2"/>
  <c r="AC94" i="2"/>
  <c r="AL94" i="2"/>
  <c r="T94" i="2"/>
  <c r="U94" i="2"/>
  <c r="V94" i="2"/>
  <c r="W94" i="2"/>
  <c r="X94" i="2"/>
  <c r="Y94" i="2"/>
  <c r="AK94" i="2"/>
  <c r="O94" i="2"/>
  <c r="P94" i="2"/>
  <c r="Q94" i="2"/>
  <c r="R94" i="2"/>
  <c r="S94" i="2"/>
  <c r="AJ94" i="2"/>
  <c r="L94" i="2"/>
  <c r="M94" i="2"/>
  <c r="N94" i="2"/>
  <c r="AI94" i="2"/>
  <c r="H94" i="2"/>
  <c r="AH94" i="2"/>
  <c r="E94" i="2"/>
  <c r="F94" i="2"/>
  <c r="G94" i="2"/>
  <c r="AG94" i="2"/>
  <c r="Z93" i="2"/>
  <c r="AA93" i="2"/>
  <c r="AB93" i="2"/>
  <c r="AC93" i="2"/>
  <c r="AL93" i="2"/>
  <c r="T93" i="2"/>
  <c r="U93" i="2"/>
  <c r="V93" i="2"/>
  <c r="W93" i="2"/>
  <c r="X93" i="2"/>
  <c r="Y93" i="2"/>
  <c r="AK93" i="2"/>
  <c r="O93" i="2"/>
  <c r="P93" i="2"/>
  <c r="Q93" i="2"/>
  <c r="R93" i="2"/>
  <c r="S93" i="2"/>
  <c r="AJ93" i="2"/>
  <c r="L93" i="2"/>
  <c r="M93" i="2"/>
  <c r="N93" i="2"/>
  <c r="AI93" i="2"/>
  <c r="H93" i="2"/>
  <c r="AH93" i="2"/>
  <c r="E93" i="2"/>
  <c r="F93" i="2"/>
  <c r="G93" i="2"/>
  <c r="AG93" i="2"/>
  <c r="Z92" i="2"/>
  <c r="AA92" i="2"/>
  <c r="AB92" i="2"/>
  <c r="AC92" i="2"/>
  <c r="AL92" i="2"/>
  <c r="T92" i="2"/>
  <c r="U92" i="2"/>
  <c r="V92" i="2"/>
  <c r="W92" i="2"/>
  <c r="X92" i="2"/>
  <c r="Y92" i="2"/>
  <c r="AK92" i="2"/>
  <c r="O92" i="2"/>
  <c r="P92" i="2"/>
  <c r="Q92" i="2"/>
  <c r="R92" i="2"/>
  <c r="S92" i="2"/>
  <c r="AJ92" i="2"/>
  <c r="L92" i="2"/>
  <c r="M92" i="2"/>
  <c r="N92" i="2"/>
  <c r="AI92" i="2"/>
  <c r="H92" i="2"/>
  <c r="AH92" i="2"/>
  <c r="E92" i="2"/>
  <c r="F92" i="2"/>
  <c r="G92" i="2"/>
  <c r="AG92" i="2"/>
  <c r="Z91" i="2"/>
  <c r="AA91" i="2"/>
  <c r="AB91" i="2"/>
  <c r="AC91" i="2"/>
  <c r="AL91" i="2"/>
  <c r="T91" i="2"/>
  <c r="U91" i="2"/>
  <c r="V91" i="2"/>
  <c r="W91" i="2"/>
  <c r="X91" i="2"/>
  <c r="Y91" i="2"/>
  <c r="AK91" i="2"/>
  <c r="O91" i="2"/>
  <c r="P91" i="2"/>
  <c r="Q91" i="2"/>
  <c r="R91" i="2"/>
  <c r="S91" i="2"/>
  <c r="AJ91" i="2"/>
  <c r="L91" i="2"/>
  <c r="M91" i="2"/>
  <c r="N91" i="2"/>
  <c r="AI91" i="2"/>
  <c r="H91" i="2"/>
  <c r="AH91" i="2"/>
  <c r="E91" i="2"/>
  <c r="F91" i="2"/>
  <c r="G91" i="2"/>
  <c r="AG91" i="2"/>
  <c r="Z90" i="2"/>
  <c r="AA90" i="2"/>
  <c r="AB90" i="2"/>
  <c r="AC90" i="2"/>
  <c r="AL90" i="2"/>
  <c r="T90" i="2"/>
  <c r="U90" i="2"/>
  <c r="V90" i="2"/>
  <c r="W90" i="2"/>
  <c r="X90" i="2"/>
  <c r="Y90" i="2"/>
  <c r="AK90" i="2"/>
  <c r="O90" i="2"/>
  <c r="P90" i="2"/>
  <c r="Q90" i="2"/>
  <c r="R90" i="2"/>
  <c r="S90" i="2"/>
  <c r="AJ90" i="2"/>
  <c r="L90" i="2"/>
  <c r="M90" i="2"/>
  <c r="N90" i="2"/>
  <c r="AI90" i="2"/>
  <c r="H90" i="2"/>
  <c r="AH90" i="2"/>
  <c r="E90" i="2"/>
  <c r="F90" i="2"/>
  <c r="G90" i="2"/>
  <c r="AG90" i="2"/>
  <c r="Z89" i="2"/>
  <c r="AA89" i="2"/>
  <c r="AB89" i="2"/>
  <c r="AC89" i="2"/>
  <c r="AL89" i="2"/>
  <c r="T89" i="2"/>
  <c r="U89" i="2"/>
  <c r="V89" i="2"/>
  <c r="W89" i="2"/>
  <c r="X89" i="2"/>
  <c r="Y89" i="2"/>
  <c r="AK89" i="2"/>
  <c r="O89" i="2"/>
  <c r="P89" i="2"/>
  <c r="Q89" i="2"/>
  <c r="R89" i="2"/>
  <c r="S89" i="2"/>
  <c r="AJ89" i="2"/>
  <c r="L89" i="2"/>
  <c r="M89" i="2"/>
  <c r="N89" i="2"/>
  <c r="AI89" i="2"/>
  <c r="H89" i="2"/>
  <c r="AH89" i="2"/>
  <c r="E89" i="2"/>
  <c r="F89" i="2"/>
  <c r="G89" i="2"/>
  <c r="AG89" i="2"/>
  <c r="Z88" i="2"/>
  <c r="AA88" i="2"/>
  <c r="AB88" i="2"/>
  <c r="AC88" i="2"/>
  <c r="AL88" i="2"/>
  <c r="T88" i="2"/>
  <c r="U88" i="2"/>
  <c r="V88" i="2"/>
  <c r="W88" i="2"/>
  <c r="X88" i="2"/>
  <c r="Y88" i="2"/>
  <c r="AK88" i="2"/>
  <c r="O88" i="2"/>
  <c r="P88" i="2"/>
  <c r="Q88" i="2"/>
  <c r="R88" i="2"/>
  <c r="S88" i="2"/>
  <c r="AJ88" i="2"/>
  <c r="L88" i="2"/>
  <c r="M88" i="2"/>
  <c r="N88" i="2"/>
  <c r="AI88" i="2"/>
  <c r="H88" i="2"/>
  <c r="AH88" i="2"/>
  <c r="E88" i="2"/>
  <c r="F88" i="2"/>
  <c r="G88" i="2"/>
  <c r="AG88" i="2"/>
  <c r="Z87" i="2"/>
  <c r="AA87" i="2"/>
  <c r="AB87" i="2"/>
  <c r="AC87" i="2"/>
  <c r="AL87" i="2"/>
  <c r="T87" i="2"/>
  <c r="U87" i="2"/>
  <c r="V87" i="2"/>
  <c r="W87" i="2"/>
  <c r="X87" i="2"/>
  <c r="Y87" i="2"/>
  <c r="AK87" i="2"/>
  <c r="O87" i="2"/>
  <c r="P87" i="2"/>
  <c r="Q87" i="2"/>
  <c r="R87" i="2"/>
  <c r="S87" i="2"/>
  <c r="AJ87" i="2"/>
  <c r="L87" i="2"/>
  <c r="M87" i="2"/>
  <c r="N87" i="2"/>
  <c r="AI87" i="2"/>
  <c r="H87" i="2"/>
  <c r="AH87" i="2"/>
  <c r="E87" i="2"/>
  <c r="F87" i="2"/>
  <c r="G87" i="2"/>
  <c r="AG87" i="2"/>
  <c r="Z86" i="2"/>
  <c r="AA86" i="2"/>
  <c r="AB86" i="2"/>
  <c r="AC86" i="2"/>
  <c r="AL86" i="2"/>
  <c r="T86" i="2"/>
  <c r="U86" i="2"/>
  <c r="V86" i="2"/>
  <c r="W86" i="2"/>
  <c r="X86" i="2"/>
  <c r="Y86" i="2"/>
  <c r="AK86" i="2"/>
  <c r="O86" i="2"/>
  <c r="P86" i="2"/>
  <c r="Q86" i="2"/>
  <c r="R86" i="2"/>
  <c r="S86" i="2"/>
  <c r="AJ86" i="2"/>
  <c r="L86" i="2"/>
  <c r="M86" i="2"/>
  <c r="N86" i="2"/>
  <c r="AI86" i="2"/>
  <c r="H86" i="2"/>
  <c r="AH86" i="2"/>
  <c r="E86" i="2"/>
  <c r="F86" i="2"/>
  <c r="G86" i="2"/>
  <c r="AG86" i="2"/>
  <c r="Z85" i="2"/>
  <c r="AA85" i="2"/>
  <c r="AB85" i="2"/>
  <c r="AC85" i="2"/>
  <c r="AL85" i="2"/>
  <c r="T85" i="2"/>
  <c r="U85" i="2"/>
  <c r="V85" i="2"/>
  <c r="W85" i="2"/>
  <c r="X85" i="2"/>
  <c r="Y85" i="2"/>
  <c r="AK85" i="2"/>
  <c r="O85" i="2"/>
  <c r="P85" i="2"/>
  <c r="Q85" i="2"/>
  <c r="R85" i="2"/>
  <c r="S85" i="2"/>
  <c r="AJ85" i="2"/>
  <c r="L85" i="2"/>
  <c r="M85" i="2"/>
  <c r="N85" i="2"/>
  <c r="AI85" i="2"/>
  <c r="H85" i="2"/>
  <c r="AH85" i="2"/>
  <c r="E85" i="2"/>
  <c r="F85" i="2"/>
  <c r="G85" i="2"/>
  <c r="AG85" i="2"/>
  <c r="Z84" i="2"/>
  <c r="AA84" i="2"/>
  <c r="AB84" i="2"/>
  <c r="AC84" i="2"/>
  <c r="AL84" i="2"/>
  <c r="T84" i="2"/>
  <c r="U84" i="2"/>
  <c r="V84" i="2"/>
  <c r="W84" i="2"/>
  <c r="X84" i="2"/>
  <c r="Y84" i="2"/>
  <c r="AK84" i="2"/>
  <c r="O84" i="2"/>
  <c r="P84" i="2"/>
  <c r="Q84" i="2"/>
  <c r="R84" i="2"/>
  <c r="S84" i="2"/>
  <c r="AJ84" i="2"/>
  <c r="L84" i="2"/>
  <c r="M84" i="2"/>
  <c r="N84" i="2"/>
  <c r="AI84" i="2"/>
  <c r="H84" i="2"/>
  <c r="AH84" i="2"/>
  <c r="E84" i="2"/>
  <c r="F84" i="2"/>
  <c r="G84" i="2"/>
  <c r="AG84" i="2"/>
  <c r="Z83" i="2"/>
  <c r="AA83" i="2"/>
  <c r="AB83" i="2"/>
  <c r="AC83" i="2"/>
  <c r="AL83" i="2"/>
  <c r="T83" i="2"/>
  <c r="U83" i="2"/>
  <c r="V83" i="2"/>
  <c r="W83" i="2"/>
  <c r="X83" i="2"/>
  <c r="Y83" i="2"/>
  <c r="AK83" i="2"/>
  <c r="O83" i="2"/>
  <c r="P83" i="2"/>
  <c r="Q83" i="2"/>
  <c r="R83" i="2"/>
  <c r="S83" i="2"/>
  <c r="AJ83" i="2"/>
  <c r="L83" i="2"/>
  <c r="M83" i="2"/>
  <c r="N83" i="2"/>
  <c r="AI83" i="2"/>
  <c r="H83" i="2"/>
  <c r="AH83" i="2"/>
  <c r="E83" i="2"/>
  <c r="F83" i="2"/>
  <c r="G83" i="2"/>
  <c r="AG83" i="2"/>
  <c r="Z82" i="2"/>
  <c r="AA82" i="2"/>
  <c r="AB82" i="2"/>
  <c r="AC82" i="2"/>
  <c r="AL82" i="2"/>
  <c r="T82" i="2"/>
  <c r="U82" i="2"/>
  <c r="V82" i="2"/>
  <c r="W82" i="2"/>
  <c r="X82" i="2"/>
  <c r="Y82" i="2"/>
  <c r="AK82" i="2"/>
  <c r="O82" i="2"/>
  <c r="P82" i="2"/>
  <c r="Q82" i="2"/>
  <c r="R82" i="2"/>
  <c r="S82" i="2"/>
  <c r="AJ82" i="2"/>
  <c r="L82" i="2"/>
  <c r="M82" i="2"/>
  <c r="N82" i="2"/>
  <c r="AI82" i="2"/>
  <c r="H82" i="2"/>
  <c r="AH82" i="2"/>
  <c r="E82" i="2"/>
  <c r="F82" i="2"/>
  <c r="G82" i="2"/>
  <c r="AG82" i="2"/>
  <c r="Z81" i="2"/>
  <c r="AA81" i="2"/>
  <c r="AB81" i="2"/>
  <c r="AC81" i="2"/>
  <c r="AL81" i="2"/>
  <c r="T81" i="2"/>
  <c r="U81" i="2"/>
  <c r="V81" i="2"/>
  <c r="W81" i="2"/>
  <c r="X81" i="2"/>
  <c r="Y81" i="2"/>
  <c r="AK81" i="2"/>
  <c r="O81" i="2"/>
  <c r="P81" i="2"/>
  <c r="Q81" i="2"/>
  <c r="R81" i="2"/>
  <c r="S81" i="2"/>
  <c r="AJ81" i="2"/>
  <c r="L81" i="2"/>
  <c r="M81" i="2"/>
  <c r="N81" i="2"/>
  <c r="AI81" i="2"/>
  <c r="H81" i="2"/>
  <c r="AH81" i="2"/>
  <c r="E81" i="2"/>
  <c r="F81" i="2"/>
  <c r="G81" i="2"/>
  <c r="AG81" i="2"/>
  <c r="Z80" i="2"/>
  <c r="AA80" i="2"/>
  <c r="AB80" i="2"/>
  <c r="AC80" i="2"/>
  <c r="AL80" i="2"/>
  <c r="T80" i="2"/>
  <c r="U80" i="2"/>
  <c r="V80" i="2"/>
  <c r="W80" i="2"/>
  <c r="X80" i="2"/>
  <c r="Y80" i="2"/>
  <c r="AK80" i="2"/>
  <c r="O80" i="2"/>
  <c r="P80" i="2"/>
  <c r="Q80" i="2"/>
  <c r="R80" i="2"/>
  <c r="S80" i="2"/>
  <c r="AJ80" i="2"/>
  <c r="L80" i="2"/>
  <c r="M80" i="2"/>
  <c r="N80" i="2"/>
  <c r="AI80" i="2"/>
  <c r="H80" i="2"/>
  <c r="AH80" i="2"/>
  <c r="E80" i="2"/>
  <c r="F80" i="2"/>
  <c r="G80" i="2"/>
  <c r="AG80" i="2"/>
  <c r="Z79" i="2"/>
  <c r="AA79" i="2"/>
  <c r="AB79" i="2"/>
  <c r="AC79" i="2"/>
  <c r="AL79" i="2"/>
  <c r="T79" i="2"/>
  <c r="U79" i="2"/>
  <c r="V79" i="2"/>
  <c r="W79" i="2"/>
  <c r="X79" i="2"/>
  <c r="Y79" i="2"/>
  <c r="AK79" i="2"/>
  <c r="O79" i="2"/>
  <c r="P79" i="2"/>
  <c r="Q79" i="2"/>
  <c r="R79" i="2"/>
  <c r="S79" i="2"/>
  <c r="AJ79" i="2"/>
  <c r="L79" i="2"/>
  <c r="M79" i="2"/>
  <c r="N79" i="2"/>
  <c r="AI79" i="2"/>
  <c r="H79" i="2"/>
  <c r="AH79" i="2"/>
  <c r="E79" i="2"/>
  <c r="F79" i="2"/>
  <c r="G79" i="2"/>
  <c r="AG79" i="2"/>
  <c r="Z78" i="2"/>
  <c r="AA78" i="2"/>
  <c r="AB78" i="2"/>
  <c r="AC78" i="2"/>
  <c r="AL78" i="2"/>
  <c r="T78" i="2"/>
  <c r="U78" i="2"/>
  <c r="V78" i="2"/>
  <c r="W78" i="2"/>
  <c r="X78" i="2"/>
  <c r="Y78" i="2"/>
  <c r="AK78" i="2"/>
  <c r="O78" i="2"/>
  <c r="P78" i="2"/>
  <c r="Q78" i="2"/>
  <c r="R78" i="2"/>
  <c r="S78" i="2"/>
  <c r="AJ78" i="2"/>
  <c r="L78" i="2"/>
  <c r="M78" i="2"/>
  <c r="N78" i="2"/>
  <c r="AI78" i="2"/>
  <c r="H78" i="2"/>
  <c r="AH78" i="2"/>
  <c r="E78" i="2"/>
  <c r="F78" i="2"/>
  <c r="G78" i="2"/>
  <c r="AG78" i="2"/>
  <c r="Z77" i="2"/>
  <c r="AA77" i="2"/>
  <c r="AB77" i="2"/>
  <c r="AC77" i="2"/>
  <c r="AL77" i="2"/>
  <c r="T77" i="2"/>
  <c r="U77" i="2"/>
  <c r="V77" i="2"/>
  <c r="W77" i="2"/>
  <c r="X77" i="2"/>
  <c r="Y77" i="2"/>
  <c r="AK77" i="2"/>
  <c r="O77" i="2"/>
  <c r="P77" i="2"/>
  <c r="Q77" i="2"/>
  <c r="R77" i="2"/>
  <c r="S77" i="2"/>
  <c r="AJ77" i="2"/>
  <c r="L77" i="2"/>
  <c r="M77" i="2"/>
  <c r="N77" i="2"/>
  <c r="AI77" i="2"/>
  <c r="H77" i="2"/>
  <c r="AH77" i="2"/>
  <c r="E77" i="2"/>
  <c r="F77" i="2"/>
  <c r="G77" i="2"/>
  <c r="AG77" i="2"/>
  <c r="Z76" i="2"/>
  <c r="AA76" i="2"/>
  <c r="AB76" i="2"/>
  <c r="AC76" i="2"/>
  <c r="AL76" i="2"/>
  <c r="T76" i="2"/>
  <c r="U76" i="2"/>
  <c r="V76" i="2"/>
  <c r="W76" i="2"/>
  <c r="X76" i="2"/>
  <c r="Y76" i="2"/>
  <c r="AK76" i="2"/>
  <c r="O76" i="2"/>
  <c r="P76" i="2"/>
  <c r="Q76" i="2"/>
  <c r="R76" i="2"/>
  <c r="S76" i="2"/>
  <c r="AJ76" i="2"/>
  <c r="L76" i="2"/>
  <c r="M76" i="2"/>
  <c r="N76" i="2"/>
  <c r="AI76" i="2"/>
  <c r="H76" i="2"/>
  <c r="AH76" i="2"/>
  <c r="E76" i="2"/>
  <c r="F76" i="2"/>
  <c r="G76" i="2"/>
  <c r="AG76" i="2"/>
  <c r="Z75" i="2"/>
  <c r="AA75" i="2"/>
  <c r="AB75" i="2"/>
  <c r="AC75" i="2"/>
  <c r="AL75" i="2"/>
  <c r="T75" i="2"/>
  <c r="U75" i="2"/>
  <c r="V75" i="2"/>
  <c r="W75" i="2"/>
  <c r="X75" i="2"/>
  <c r="Y75" i="2"/>
  <c r="AK75" i="2"/>
  <c r="O75" i="2"/>
  <c r="P75" i="2"/>
  <c r="Q75" i="2"/>
  <c r="R75" i="2"/>
  <c r="S75" i="2"/>
  <c r="AJ75" i="2"/>
  <c r="L75" i="2"/>
  <c r="M75" i="2"/>
  <c r="N75" i="2"/>
  <c r="AI75" i="2"/>
  <c r="H75" i="2"/>
  <c r="AH75" i="2"/>
  <c r="E75" i="2"/>
  <c r="F75" i="2"/>
  <c r="G75" i="2"/>
  <c r="AG75" i="2"/>
  <c r="Z74" i="2"/>
  <c r="AA74" i="2"/>
  <c r="AB74" i="2"/>
  <c r="AC74" i="2"/>
  <c r="AL74" i="2"/>
  <c r="T74" i="2"/>
  <c r="U74" i="2"/>
  <c r="V74" i="2"/>
  <c r="W74" i="2"/>
  <c r="X74" i="2"/>
  <c r="Y74" i="2"/>
  <c r="AK74" i="2"/>
  <c r="O74" i="2"/>
  <c r="P74" i="2"/>
  <c r="Q74" i="2"/>
  <c r="R74" i="2"/>
  <c r="S74" i="2"/>
  <c r="AJ74" i="2"/>
  <c r="L74" i="2"/>
  <c r="M74" i="2"/>
  <c r="N74" i="2"/>
  <c r="AI74" i="2"/>
  <c r="H74" i="2"/>
  <c r="AH74" i="2"/>
  <c r="E74" i="2"/>
  <c r="F74" i="2"/>
  <c r="G74" i="2"/>
  <c r="AG74" i="2"/>
  <c r="Z73" i="2"/>
  <c r="AA73" i="2"/>
  <c r="AB73" i="2"/>
  <c r="AC73" i="2"/>
  <c r="AL73" i="2"/>
  <c r="T73" i="2"/>
  <c r="U73" i="2"/>
  <c r="V73" i="2"/>
  <c r="W73" i="2"/>
  <c r="X73" i="2"/>
  <c r="Y73" i="2"/>
  <c r="AK73" i="2"/>
  <c r="O73" i="2"/>
  <c r="P73" i="2"/>
  <c r="Q73" i="2"/>
  <c r="R73" i="2"/>
  <c r="S73" i="2"/>
  <c r="AJ73" i="2"/>
  <c r="L73" i="2"/>
  <c r="M73" i="2"/>
  <c r="N73" i="2"/>
  <c r="AI73" i="2"/>
  <c r="H73" i="2"/>
  <c r="AH73" i="2"/>
  <c r="E73" i="2"/>
  <c r="F73" i="2"/>
  <c r="G73" i="2"/>
  <c r="AG73" i="2"/>
  <c r="Z72" i="2"/>
  <c r="AA72" i="2"/>
  <c r="AB72" i="2"/>
  <c r="AC72" i="2"/>
  <c r="AL72" i="2"/>
  <c r="T72" i="2"/>
  <c r="U72" i="2"/>
  <c r="V72" i="2"/>
  <c r="W72" i="2"/>
  <c r="X72" i="2"/>
  <c r="Y72" i="2"/>
  <c r="AK72" i="2"/>
  <c r="O72" i="2"/>
  <c r="P72" i="2"/>
  <c r="Q72" i="2"/>
  <c r="R72" i="2"/>
  <c r="S72" i="2"/>
  <c r="AJ72" i="2"/>
  <c r="L72" i="2"/>
  <c r="M72" i="2"/>
  <c r="N72" i="2"/>
  <c r="AI72" i="2"/>
  <c r="H72" i="2"/>
  <c r="AH72" i="2"/>
  <c r="E72" i="2"/>
  <c r="F72" i="2"/>
  <c r="G72" i="2"/>
  <c r="AG72" i="2"/>
  <c r="Z71" i="2"/>
  <c r="AA71" i="2"/>
  <c r="AB71" i="2"/>
  <c r="AC71" i="2"/>
  <c r="AL71" i="2"/>
  <c r="T71" i="2"/>
  <c r="U71" i="2"/>
  <c r="V71" i="2"/>
  <c r="W71" i="2"/>
  <c r="X71" i="2"/>
  <c r="Y71" i="2"/>
  <c r="AK71" i="2"/>
  <c r="O71" i="2"/>
  <c r="P71" i="2"/>
  <c r="Q71" i="2"/>
  <c r="R71" i="2"/>
  <c r="S71" i="2"/>
  <c r="AJ71" i="2"/>
  <c r="L71" i="2"/>
  <c r="M71" i="2"/>
  <c r="N71" i="2"/>
  <c r="AI71" i="2"/>
  <c r="H71" i="2"/>
  <c r="AH71" i="2"/>
  <c r="E71" i="2"/>
  <c r="F71" i="2"/>
  <c r="G71" i="2"/>
  <c r="AG71" i="2"/>
  <c r="Z70" i="2"/>
  <c r="AA70" i="2"/>
  <c r="AB70" i="2"/>
  <c r="AC70" i="2"/>
  <c r="AL70" i="2"/>
  <c r="T70" i="2"/>
  <c r="U70" i="2"/>
  <c r="V70" i="2"/>
  <c r="W70" i="2"/>
  <c r="X70" i="2"/>
  <c r="Y70" i="2"/>
  <c r="AK70" i="2"/>
  <c r="O70" i="2"/>
  <c r="P70" i="2"/>
  <c r="Q70" i="2"/>
  <c r="R70" i="2"/>
  <c r="S70" i="2"/>
  <c r="AJ70" i="2"/>
  <c r="L70" i="2"/>
  <c r="M70" i="2"/>
  <c r="N70" i="2"/>
  <c r="AI70" i="2"/>
  <c r="H70" i="2"/>
  <c r="AH70" i="2"/>
  <c r="E70" i="2"/>
  <c r="F70" i="2"/>
  <c r="G70" i="2"/>
  <c r="AG70" i="2"/>
  <c r="Z69" i="2"/>
  <c r="AA69" i="2"/>
  <c r="AB69" i="2"/>
  <c r="AC69" i="2"/>
  <c r="AL69" i="2"/>
  <c r="T69" i="2"/>
  <c r="U69" i="2"/>
  <c r="V69" i="2"/>
  <c r="W69" i="2"/>
  <c r="X69" i="2"/>
  <c r="Y69" i="2"/>
  <c r="AK69" i="2"/>
  <c r="O69" i="2"/>
  <c r="P69" i="2"/>
  <c r="Q69" i="2"/>
  <c r="R69" i="2"/>
  <c r="S69" i="2"/>
  <c r="AJ69" i="2"/>
  <c r="L69" i="2"/>
  <c r="M69" i="2"/>
  <c r="N69" i="2"/>
  <c r="AI69" i="2"/>
  <c r="H69" i="2"/>
  <c r="AH69" i="2"/>
  <c r="E69" i="2"/>
  <c r="F69" i="2"/>
  <c r="G69" i="2"/>
  <c r="AG69" i="2"/>
  <c r="Z68" i="2"/>
  <c r="AA68" i="2"/>
  <c r="AB68" i="2"/>
  <c r="AC68" i="2"/>
  <c r="AL68" i="2"/>
  <c r="T68" i="2"/>
  <c r="U68" i="2"/>
  <c r="V68" i="2"/>
  <c r="W68" i="2"/>
  <c r="X68" i="2"/>
  <c r="Y68" i="2"/>
  <c r="AK68" i="2"/>
  <c r="O68" i="2"/>
  <c r="P68" i="2"/>
  <c r="Q68" i="2"/>
  <c r="R68" i="2"/>
  <c r="S68" i="2"/>
  <c r="AJ68" i="2"/>
  <c r="L68" i="2"/>
  <c r="M68" i="2"/>
  <c r="N68" i="2"/>
  <c r="AI68" i="2"/>
  <c r="H68" i="2"/>
  <c r="AH68" i="2"/>
  <c r="E68" i="2"/>
  <c r="F68" i="2"/>
  <c r="G68" i="2"/>
  <c r="AG68" i="2"/>
  <c r="Z67" i="2"/>
  <c r="AA67" i="2"/>
  <c r="AB67" i="2"/>
  <c r="AC67" i="2"/>
  <c r="AL67" i="2"/>
  <c r="T67" i="2"/>
  <c r="U67" i="2"/>
  <c r="V67" i="2"/>
  <c r="W67" i="2"/>
  <c r="X67" i="2"/>
  <c r="Y67" i="2"/>
  <c r="AK67" i="2"/>
  <c r="O67" i="2"/>
  <c r="P67" i="2"/>
  <c r="Q67" i="2"/>
  <c r="R67" i="2"/>
  <c r="S67" i="2"/>
  <c r="AJ67" i="2"/>
  <c r="L67" i="2"/>
  <c r="M67" i="2"/>
  <c r="N67" i="2"/>
  <c r="AI67" i="2"/>
  <c r="H67" i="2"/>
  <c r="AH67" i="2"/>
  <c r="E67" i="2"/>
  <c r="F67" i="2"/>
  <c r="G67" i="2"/>
  <c r="AG67" i="2"/>
  <c r="Z66" i="2"/>
  <c r="AA66" i="2"/>
  <c r="AB66" i="2"/>
  <c r="AC66" i="2"/>
  <c r="AL66" i="2"/>
  <c r="T66" i="2"/>
  <c r="U66" i="2"/>
  <c r="V66" i="2"/>
  <c r="W66" i="2"/>
  <c r="X66" i="2"/>
  <c r="Y66" i="2"/>
  <c r="AK66" i="2"/>
  <c r="O66" i="2"/>
  <c r="P66" i="2"/>
  <c r="Q66" i="2"/>
  <c r="R66" i="2"/>
  <c r="S66" i="2"/>
  <c r="AJ66" i="2"/>
  <c r="L66" i="2"/>
  <c r="M66" i="2"/>
  <c r="N66" i="2"/>
  <c r="AI66" i="2"/>
  <c r="H66" i="2"/>
  <c r="AH66" i="2"/>
  <c r="E66" i="2"/>
  <c r="F66" i="2"/>
  <c r="G66" i="2"/>
  <c r="AG66" i="2"/>
  <c r="Z65" i="2"/>
  <c r="AA65" i="2"/>
  <c r="AB65" i="2"/>
  <c r="AC65" i="2"/>
  <c r="AL65" i="2"/>
  <c r="T65" i="2"/>
  <c r="U65" i="2"/>
  <c r="V65" i="2"/>
  <c r="W65" i="2"/>
  <c r="X65" i="2"/>
  <c r="Y65" i="2"/>
  <c r="AK65" i="2"/>
  <c r="O65" i="2"/>
  <c r="P65" i="2"/>
  <c r="Q65" i="2"/>
  <c r="R65" i="2"/>
  <c r="S65" i="2"/>
  <c r="AJ65" i="2"/>
  <c r="L65" i="2"/>
  <c r="M65" i="2"/>
  <c r="N65" i="2"/>
  <c r="AI65" i="2"/>
  <c r="H65" i="2"/>
  <c r="AH65" i="2"/>
  <c r="E65" i="2"/>
  <c r="F65" i="2"/>
  <c r="G65" i="2"/>
  <c r="AG65" i="2"/>
  <c r="Z64" i="2"/>
  <c r="AA64" i="2"/>
  <c r="AB64" i="2"/>
  <c r="AC64" i="2"/>
  <c r="AL64" i="2"/>
  <c r="T64" i="2"/>
  <c r="U64" i="2"/>
  <c r="V64" i="2"/>
  <c r="W64" i="2"/>
  <c r="X64" i="2"/>
  <c r="Y64" i="2"/>
  <c r="AK64" i="2"/>
  <c r="O64" i="2"/>
  <c r="P64" i="2"/>
  <c r="Q64" i="2"/>
  <c r="R64" i="2"/>
  <c r="S64" i="2"/>
  <c r="AJ64" i="2"/>
  <c r="L64" i="2"/>
  <c r="M64" i="2"/>
  <c r="N64" i="2"/>
  <c r="AI64" i="2"/>
  <c r="H64" i="2"/>
  <c r="AH64" i="2"/>
  <c r="E64" i="2"/>
  <c r="F64" i="2"/>
  <c r="G64" i="2"/>
  <c r="AG64" i="2"/>
  <c r="Z63" i="2"/>
  <c r="AA63" i="2"/>
  <c r="AB63" i="2"/>
  <c r="AC63" i="2"/>
  <c r="AL63" i="2"/>
  <c r="T63" i="2"/>
  <c r="U63" i="2"/>
  <c r="V63" i="2"/>
  <c r="W63" i="2"/>
  <c r="X63" i="2"/>
  <c r="Y63" i="2"/>
  <c r="AK63" i="2"/>
  <c r="O63" i="2"/>
  <c r="P63" i="2"/>
  <c r="Q63" i="2"/>
  <c r="R63" i="2"/>
  <c r="S63" i="2"/>
  <c r="AJ63" i="2"/>
  <c r="L63" i="2"/>
  <c r="M63" i="2"/>
  <c r="N63" i="2"/>
  <c r="AI63" i="2"/>
  <c r="H63" i="2"/>
  <c r="AH63" i="2"/>
  <c r="E63" i="2"/>
  <c r="F63" i="2"/>
  <c r="G63" i="2"/>
  <c r="AG63" i="2"/>
  <c r="Z62" i="2"/>
  <c r="AA62" i="2"/>
  <c r="AB62" i="2"/>
  <c r="AC62" i="2"/>
  <c r="AL62" i="2"/>
  <c r="T62" i="2"/>
  <c r="U62" i="2"/>
  <c r="V62" i="2"/>
  <c r="W62" i="2"/>
  <c r="X62" i="2"/>
  <c r="Y62" i="2"/>
  <c r="AK62" i="2"/>
  <c r="O62" i="2"/>
  <c r="P62" i="2"/>
  <c r="Q62" i="2"/>
  <c r="R62" i="2"/>
  <c r="S62" i="2"/>
  <c r="AJ62" i="2"/>
  <c r="L62" i="2"/>
  <c r="M62" i="2"/>
  <c r="N62" i="2"/>
  <c r="AI62" i="2"/>
  <c r="H62" i="2"/>
  <c r="AH62" i="2"/>
  <c r="E62" i="2"/>
  <c r="F62" i="2"/>
  <c r="G62" i="2"/>
  <c r="AG62" i="2"/>
  <c r="Z61" i="2"/>
  <c r="AA61" i="2"/>
  <c r="AB61" i="2"/>
  <c r="AC61" i="2"/>
  <c r="AL61" i="2"/>
  <c r="T61" i="2"/>
  <c r="U61" i="2"/>
  <c r="V61" i="2"/>
  <c r="W61" i="2"/>
  <c r="X61" i="2"/>
  <c r="Y61" i="2"/>
  <c r="AK61" i="2"/>
  <c r="O61" i="2"/>
  <c r="P61" i="2"/>
  <c r="Q61" i="2"/>
  <c r="R61" i="2"/>
  <c r="S61" i="2"/>
  <c r="AJ61" i="2"/>
  <c r="L61" i="2"/>
  <c r="M61" i="2"/>
  <c r="N61" i="2"/>
  <c r="AI61" i="2"/>
  <c r="H61" i="2"/>
  <c r="AH61" i="2"/>
  <c r="E61" i="2"/>
  <c r="F61" i="2"/>
  <c r="G61" i="2"/>
  <c r="AG61" i="2"/>
  <c r="Z60" i="2"/>
  <c r="AA60" i="2"/>
  <c r="AB60" i="2"/>
  <c r="AC60" i="2"/>
  <c r="AL60" i="2"/>
  <c r="T60" i="2"/>
  <c r="U60" i="2"/>
  <c r="V60" i="2"/>
  <c r="W60" i="2"/>
  <c r="X60" i="2"/>
  <c r="Y60" i="2"/>
  <c r="AK60" i="2"/>
  <c r="O60" i="2"/>
  <c r="P60" i="2"/>
  <c r="Q60" i="2"/>
  <c r="R60" i="2"/>
  <c r="S60" i="2"/>
  <c r="AJ60" i="2"/>
  <c r="L60" i="2"/>
  <c r="M60" i="2"/>
  <c r="N60" i="2"/>
  <c r="AI60" i="2"/>
  <c r="H60" i="2"/>
  <c r="AH60" i="2"/>
  <c r="E60" i="2"/>
  <c r="F60" i="2"/>
  <c r="G60" i="2"/>
  <c r="AG60" i="2"/>
  <c r="Z59" i="2"/>
  <c r="AA59" i="2"/>
  <c r="AB59" i="2"/>
  <c r="AC59" i="2"/>
  <c r="AL59" i="2"/>
  <c r="T59" i="2"/>
  <c r="U59" i="2"/>
  <c r="V59" i="2"/>
  <c r="W59" i="2"/>
  <c r="X59" i="2"/>
  <c r="Y59" i="2"/>
  <c r="AK59" i="2"/>
  <c r="O59" i="2"/>
  <c r="P59" i="2"/>
  <c r="Q59" i="2"/>
  <c r="R59" i="2"/>
  <c r="S59" i="2"/>
  <c r="AJ59" i="2"/>
  <c r="L59" i="2"/>
  <c r="M59" i="2"/>
  <c r="N59" i="2"/>
  <c r="AI59" i="2"/>
  <c r="H59" i="2"/>
  <c r="AH59" i="2"/>
  <c r="E59" i="2"/>
  <c r="F59" i="2"/>
  <c r="G59" i="2"/>
  <c r="AG59" i="2"/>
  <c r="Z58" i="2"/>
  <c r="AA58" i="2"/>
  <c r="AB58" i="2"/>
  <c r="AC58" i="2"/>
  <c r="AL58" i="2"/>
  <c r="T58" i="2"/>
  <c r="U58" i="2"/>
  <c r="V58" i="2"/>
  <c r="W58" i="2"/>
  <c r="X58" i="2"/>
  <c r="Y58" i="2"/>
  <c r="AK58" i="2"/>
  <c r="O58" i="2"/>
  <c r="P58" i="2"/>
  <c r="Q58" i="2"/>
  <c r="R58" i="2"/>
  <c r="S58" i="2"/>
  <c r="AJ58" i="2"/>
  <c r="L58" i="2"/>
  <c r="M58" i="2"/>
  <c r="N58" i="2"/>
  <c r="AI58" i="2"/>
  <c r="H58" i="2"/>
  <c r="AH58" i="2"/>
  <c r="E58" i="2"/>
  <c r="F58" i="2"/>
  <c r="G58" i="2"/>
  <c r="AG58" i="2"/>
  <c r="Z57" i="2"/>
  <c r="AA57" i="2"/>
  <c r="AB57" i="2"/>
  <c r="AC57" i="2"/>
  <c r="AL57" i="2"/>
  <c r="T57" i="2"/>
  <c r="U57" i="2"/>
  <c r="V57" i="2"/>
  <c r="W57" i="2"/>
  <c r="X57" i="2"/>
  <c r="Y57" i="2"/>
  <c r="AK57" i="2"/>
  <c r="O57" i="2"/>
  <c r="P57" i="2"/>
  <c r="Q57" i="2"/>
  <c r="R57" i="2"/>
  <c r="S57" i="2"/>
  <c r="AJ57" i="2"/>
  <c r="L57" i="2"/>
  <c r="M57" i="2"/>
  <c r="N57" i="2"/>
  <c r="AI57" i="2"/>
  <c r="H57" i="2"/>
  <c r="AH57" i="2"/>
  <c r="E57" i="2"/>
  <c r="F57" i="2"/>
  <c r="G57" i="2"/>
  <c r="AG57" i="2"/>
  <c r="Z56" i="2"/>
  <c r="AA56" i="2"/>
  <c r="AB56" i="2"/>
  <c r="AC56" i="2"/>
  <c r="AL56" i="2"/>
  <c r="T56" i="2"/>
  <c r="U56" i="2"/>
  <c r="V56" i="2"/>
  <c r="W56" i="2"/>
  <c r="X56" i="2"/>
  <c r="Y56" i="2"/>
  <c r="AK56" i="2"/>
  <c r="O56" i="2"/>
  <c r="P56" i="2"/>
  <c r="Q56" i="2"/>
  <c r="R56" i="2"/>
  <c r="S56" i="2"/>
  <c r="AJ56" i="2"/>
  <c r="L56" i="2"/>
  <c r="M56" i="2"/>
  <c r="N56" i="2"/>
  <c r="AI56" i="2"/>
  <c r="H56" i="2"/>
  <c r="AH56" i="2"/>
  <c r="E56" i="2"/>
  <c r="F56" i="2"/>
  <c r="G56" i="2"/>
  <c r="AG56" i="2"/>
  <c r="Z55" i="2"/>
  <c r="AA55" i="2"/>
  <c r="AB55" i="2"/>
  <c r="AC55" i="2"/>
  <c r="AL55" i="2"/>
  <c r="T55" i="2"/>
  <c r="U55" i="2"/>
  <c r="V55" i="2"/>
  <c r="W55" i="2"/>
  <c r="X55" i="2"/>
  <c r="Y55" i="2"/>
  <c r="AK55" i="2"/>
  <c r="O55" i="2"/>
  <c r="P55" i="2"/>
  <c r="Q55" i="2"/>
  <c r="R55" i="2"/>
  <c r="S55" i="2"/>
  <c r="AJ55" i="2"/>
  <c r="L55" i="2"/>
  <c r="M55" i="2"/>
  <c r="N55" i="2"/>
  <c r="AI55" i="2"/>
  <c r="H55" i="2"/>
  <c r="AH55" i="2"/>
  <c r="E55" i="2"/>
  <c r="F55" i="2"/>
  <c r="G55" i="2"/>
  <c r="AG55" i="2"/>
  <c r="Z54" i="2"/>
  <c r="AA54" i="2"/>
  <c r="AB54" i="2"/>
  <c r="AC54" i="2"/>
  <c r="AL54" i="2"/>
  <c r="T54" i="2"/>
  <c r="U54" i="2"/>
  <c r="V54" i="2"/>
  <c r="W54" i="2"/>
  <c r="X54" i="2"/>
  <c r="Y54" i="2"/>
  <c r="AK54" i="2"/>
  <c r="O54" i="2"/>
  <c r="P54" i="2"/>
  <c r="Q54" i="2"/>
  <c r="R54" i="2"/>
  <c r="S54" i="2"/>
  <c r="AJ54" i="2"/>
  <c r="L54" i="2"/>
  <c r="M54" i="2"/>
  <c r="N54" i="2"/>
  <c r="AI54" i="2"/>
  <c r="H54" i="2"/>
  <c r="AH54" i="2"/>
  <c r="E54" i="2"/>
  <c r="F54" i="2"/>
  <c r="G54" i="2"/>
  <c r="AG54" i="2"/>
  <c r="Z53" i="2"/>
  <c r="AA53" i="2"/>
  <c r="AB53" i="2"/>
  <c r="AC53" i="2"/>
  <c r="AL53" i="2"/>
  <c r="T53" i="2"/>
  <c r="U53" i="2"/>
  <c r="V53" i="2"/>
  <c r="W53" i="2"/>
  <c r="X53" i="2"/>
  <c r="Y53" i="2"/>
  <c r="AK53" i="2"/>
  <c r="O53" i="2"/>
  <c r="P53" i="2"/>
  <c r="Q53" i="2"/>
  <c r="R53" i="2"/>
  <c r="S53" i="2"/>
  <c r="AJ53" i="2"/>
  <c r="L53" i="2"/>
  <c r="M53" i="2"/>
  <c r="N53" i="2"/>
  <c r="AI53" i="2"/>
  <c r="H53" i="2"/>
  <c r="AH53" i="2"/>
  <c r="E53" i="2"/>
  <c r="F53" i="2"/>
  <c r="G53" i="2"/>
  <c r="AG53" i="2"/>
  <c r="Z52" i="2"/>
  <c r="AA52" i="2"/>
  <c r="AB52" i="2"/>
  <c r="AC52" i="2"/>
  <c r="AL52" i="2"/>
  <c r="T52" i="2"/>
  <c r="U52" i="2"/>
  <c r="V52" i="2"/>
  <c r="W52" i="2"/>
  <c r="X52" i="2"/>
  <c r="Y52" i="2"/>
  <c r="AK52" i="2"/>
  <c r="O52" i="2"/>
  <c r="P52" i="2"/>
  <c r="Q52" i="2"/>
  <c r="R52" i="2"/>
  <c r="S52" i="2"/>
  <c r="AJ52" i="2"/>
  <c r="L52" i="2"/>
  <c r="M52" i="2"/>
  <c r="N52" i="2"/>
  <c r="AI52" i="2"/>
  <c r="H52" i="2"/>
  <c r="AH52" i="2"/>
  <c r="E52" i="2"/>
  <c r="F52" i="2"/>
  <c r="G52" i="2"/>
  <c r="AG52" i="2"/>
  <c r="Z51" i="2"/>
  <c r="AA51" i="2"/>
  <c r="AB51" i="2"/>
  <c r="AC51" i="2"/>
  <c r="AL51" i="2"/>
  <c r="T51" i="2"/>
  <c r="U51" i="2"/>
  <c r="V51" i="2"/>
  <c r="W51" i="2"/>
  <c r="X51" i="2"/>
  <c r="Y51" i="2"/>
  <c r="AK51" i="2"/>
  <c r="O51" i="2"/>
  <c r="P51" i="2"/>
  <c r="Q51" i="2"/>
  <c r="R51" i="2"/>
  <c r="S51" i="2"/>
  <c r="AJ51" i="2"/>
  <c r="L51" i="2"/>
  <c r="M51" i="2"/>
  <c r="N51" i="2"/>
  <c r="AI51" i="2"/>
  <c r="H51" i="2"/>
  <c r="AH51" i="2"/>
  <c r="E51" i="2"/>
  <c r="F51" i="2"/>
  <c r="G51" i="2"/>
  <c r="AG51" i="2"/>
  <c r="Z50" i="2"/>
  <c r="AA50" i="2"/>
  <c r="AB50" i="2"/>
  <c r="AC50" i="2"/>
  <c r="AL50" i="2"/>
  <c r="T50" i="2"/>
  <c r="U50" i="2"/>
  <c r="V50" i="2"/>
  <c r="W50" i="2"/>
  <c r="X50" i="2"/>
  <c r="Y50" i="2"/>
  <c r="AK50" i="2"/>
  <c r="O50" i="2"/>
  <c r="P50" i="2"/>
  <c r="Q50" i="2"/>
  <c r="R50" i="2"/>
  <c r="S50" i="2"/>
  <c r="AJ50" i="2"/>
  <c r="L50" i="2"/>
  <c r="M50" i="2"/>
  <c r="N50" i="2"/>
  <c r="AI50" i="2"/>
  <c r="H50" i="2"/>
  <c r="AH50" i="2"/>
  <c r="E50" i="2"/>
  <c r="F50" i="2"/>
  <c r="G50" i="2"/>
  <c r="AG50" i="2"/>
  <c r="Z49" i="2"/>
  <c r="AA49" i="2"/>
  <c r="AB49" i="2"/>
  <c r="AC49" i="2"/>
  <c r="AL49" i="2"/>
  <c r="T49" i="2"/>
  <c r="U49" i="2"/>
  <c r="V49" i="2"/>
  <c r="W49" i="2"/>
  <c r="X49" i="2"/>
  <c r="Y49" i="2"/>
  <c r="AK49" i="2"/>
  <c r="O49" i="2"/>
  <c r="P49" i="2"/>
  <c r="Q49" i="2"/>
  <c r="R49" i="2"/>
  <c r="S49" i="2"/>
  <c r="AJ49" i="2"/>
  <c r="L49" i="2"/>
  <c r="M49" i="2"/>
  <c r="N49" i="2"/>
  <c r="AI49" i="2"/>
  <c r="H49" i="2"/>
  <c r="AH49" i="2"/>
  <c r="E49" i="2"/>
  <c r="F49" i="2"/>
  <c r="G49" i="2"/>
  <c r="AG49" i="2"/>
  <c r="Z48" i="2"/>
  <c r="AA48" i="2"/>
  <c r="AB48" i="2"/>
  <c r="AC48" i="2"/>
  <c r="AL48" i="2"/>
  <c r="T48" i="2"/>
  <c r="U48" i="2"/>
  <c r="V48" i="2"/>
  <c r="W48" i="2"/>
  <c r="X48" i="2"/>
  <c r="Y48" i="2"/>
  <c r="AK48" i="2"/>
  <c r="O48" i="2"/>
  <c r="P48" i="2"/>
  <c r="Q48" i="2"/>
  <c r="R48" i="2"/>
  <c r="S48" i="2"/>
  <c r="AJ48" i="2"/>
  <c r="L48" i="2"/>
  <c r="M48" i="2"/>
  <c r="N48" i="2"/>
  <c r="AI48" i="2"/>
  <c r="H48" i="2"/>
  <c r="AH48" i="2"/>
  <c r="E48" i="2"/>
  <c r="F48" i="2"/>
  <c r="G48" i="2"/>
  <c r="AG48" i="2"/>
  <c r="Z47" i="2"/>
  <c r="AA47" i="2"/>
  <c r="AB47" i="2"/>
  <c r="AC47" i="2"/>
  <c r="AL47" i="2"/>
  <c r="T47" i="2"/>
  <c r="U47" i="2"/>
  <c r="V47" i="2"/>
  <c r="W47" i="2"/>
  <c r="X47" i="2"/>
  <c r="Y47" i="2"/>
  <c r="AK47" i="2"/>
  <c r="O47" i="2"/>
  <c r="P47" i="2"/>
  <c r="Q47" i="2"/>
  <c r="R47" i="2"/>
  <c r="S47" i="2"/>
  <c r="AJ47" i="2"/>
  <c r="L47" i="2"/>
  <c r="M47" i="2"/>
  <c r="N47" i="2"/>
  <c r="AI47" i="2"/>
  <c r="H47" i="2"/>
  <c r="AH47" i="2"/>
  <c r="E47" i="2"/>
  <c r="F47" i="2"/>
  <c r="G47" i="2"/>
  <c r="AG47" i="2"/>
  <c r="Z46" i="2"/>
  <c r="AA46" i="2"/>
  <c r="AB46" i="2"/>
  <c r="AC46" i="2"/>
  <c r="AL46" i="2"/>
  <c r="T46" i="2"/>
  <c r="U46" i="2"/>
  <c r="V46" i="2"/>
  <c r="W46" i="2"/>
  <c r="X46" i="2"/>
  <c r="Y46" i="2"/>
  <c r="AK46" i="2"/>
  <c r="O46" i="2"/>
  <c r="P46" i="2"/>
  <c r="Q46" i="2"/>
  <c r="R46" i="2"/>
  <c r="S46" i="2"/>
  <c r="AJ46" i="2"/>
  <c r="L46" i="2"/>
  <c r="M46" i="2"/>
  <c r="N46" i="2"/>
  <c r="AI46" i="2"/>
  <c r="H46" i="2"/>
  <c r="AH46" i="2"/>
  <c r="E46" i="2"/>
  <c r="F46" i="2"/>
  <c r="G46" i="2"/>
  <c r="AG46" i="2"/>
  <c r="Z45" i="2"/>
  <c r="AA45" i="2"/>
  <c r="AB45" i="2"/>
  <c r="AC45" i="2"/>
  <c r="AL45" i="2"/>
  <c r="T45" i="2"/>
  <c r="U45" i="2"/>
  <c r="V45" i="2"/>
  <c r="W45" i="2"/>
  <c r="X45" i="2"/>
  <c r="Y45" i="2"/>
  <c r="AK45" i="2"/>
  <c r="O45" i="2"/>
  <c r="P45" i="2"/>
  <c r="Q45" i="2"/>
  <c r="R45" i="2"/>
  <c r="S45" i="2"/>
  <c r="AJ45" i="2"/>
  <c r="L45" i="2"/>
  <c r="M45" i="2"/>
  <c r="N45" i="2"/>
  <c r="AI45" i="2"/>
  <c r="H45" i="2"/>
  <c r="AH45" i="2"/>
  <c r="E45" i="2"/>
  <c r="F45" i="2"/>
  <c r="G45" i="2"/>
  <c r="AG45" i="2"/>
  <c r="Z44" i="2"/>
  <c r="AA44" i="2"/>
  <c r="AB44" i="2"/>
  <c r="AC44" i="2"/>
  <c r="AL44" i="2"/>
  <c r="T44" i="2"/>
  <c r="U44" i="2"/>
  <c r="V44" i="2"/>
  <c r="W44" i="2"/>
  <c r="X44" i="2"/>
  <c r="Y44" i="2"/>
  <c r="AK44" i="2"/>
  <c r="O44" i="2"/>
  <c r="P44" i="2"/>
  <c r="Q44" i="2"/>
  <c r="R44" i="2"/>
  <c r="S44" i="2"/>
  <c r="AJ44" i="2"/>
  <c r="L44" i="2"/>
  <c r="M44" i="2"/>
  <c r="N44" i="2"/>
  <c r="AI44" i="2"/>
  <c r="H44" i="2"/>
  <c r="AH44" i="2"/>
  <c r="E44" i="2"/>
  <c r="F44" i="2"/>
  <c r="G44" i="2"/>
  <c r="AG44" i="2"/>
  <c r="Z43" i="2"/>
  <c r="AA43" i="2"/>
  <c r="AB43" i="2"/>
  <c r="AC43" i="2"/>
  <c r="AL43" i="2"/>
  <c r="T43" i="2"/>
  <c r="U43" i="2"/>
  <c r="V43" i="2"/>
  <c r="W43" i="2"/>
  <c r="X43" i="2"/>
  <c r="Y43" i="2"/>
  <c r="AK43" i="2"/>
  <c r="O43" i="2"/>
  <c r="P43" i="2"/>
  <c r="Q43" i="2"/>
  <c r="R43" i="2"/>
  <c r="S43" i="2"/>
  <c r="AJ43" i="2"/>
  <c r="L43" i="2"/>
  <c r="M43" i="2"/>
  <c r="N43" i="2"/>
  <c r="AI43" i="2"/>
  <c r="H43" i="2"/>
  <c r="AH43" i="2"/>
  <c r="E43" i="2"/>
  <c r="F43" i="2"/>
  <c r="G43" i="2"/>
  <c r="AG43" i="2"/>
  <c r="Z42" i="2"/>
  <c r="AA42" i="2"/>
  <c r="AB42" i="2"/>
  <c r="AC42" i="2"/>
  <c r="AL42" i="2"/>
  <c r="T42" i="2"/>
  <c r="U42" i="2"/>
  <c r="V42" i="2"/>
  <c r="W42" i="2"/>
  <c r="X42" i="2"/>
  <c r="Y42" i="2"/>
  <c r="AK42" i="2"/>
  <c r="O42" i="2"/>
  <c r="P42" i="2"/>
  <c r="Q42" i="2"/>
  <c r="R42" i="2"/>
  <c r="S42" i="2"/>
  <c r="AJ42" i="2"/>
  <c r="L42" i="2"/>
  <c r="M42" i="2"/>
  <c r="N42" i="2"/>
  <c r="AI42" i="2"/>
  <c r="H42" i="2"/>
  <c r="AH42" i="2"/>
  <c r="E42" i="2"/>
  <c r="F42" i="2"/>
  <c r="G42" i="2"/>
  <c r="AG42" i="2"/>
  <c r="Z41" i="2"/>
  <c r="AA41" i="2"/>
  <c r="AB41" i="2"/>
  <c r="AC41" i="2"/>
  <c r="AL41" i="2"/>
  <c r="T41" i="2"/>
  <c r="U41" i="2"/>
  <c r="V41" i="2"/>
  <c r="W41" i="2"/>
  <c r="X41" i="2"/>
  <c r="Y41" i="2"/>
  <c r="AK41" i="2"/>
  <c r="O41" i="2"/>
  <c r="P41" i="2"/>
  <c r="Q41" i="2"/>
  <c r="R41" i="2"/>
  <c r="S41" i="2"/>
  <c r="AJ41" i="2"/>
  <c r="L41" i="2"/>
  <c r="M41" i="2"/>
  <c r="N41" i="2"/>
  <c r="AI41" i="2"/>
  <c r="H41" i="2"/>
  <c r="AH41" i="2"/>
  <c r="E41" i="2"/>
  <c r="F41" i="2"/>
  <c r="G41" i="2"/>
  <c r="AG41" i="2"/>
  <c r="Z40" i="2"/>
  <c r="AA40" i="2"/>
  <c r="AB40" i="2"/>
  <c r="AC40" i="2"/>
  <c r="AL40" i="2"/>
  <c r="T40" i="2"/>
  <c r="U40" i="2"/>
  <c r="V40" i="2"/>
  <c r="W40" i="2"/>
  <c r="X40" i="2"/>
  <c r="Y40" i="2"/>
  <c r="AK40" i="2"/>
  <c r="O40" i="2"/>
  <c r="P40" i="2"/>
  <c r="Q40" i="2"/>
  <c r="R40" i="2"/>
  <c r="S40" i="2"/>
  <c r="AJ40" i="2"/>
  <c r="L40" i="2"/>
  <c r="M40" i="2"/>
  <c r="N40" i="2"/>
  <c r="AI40" i="2"/>
  <c r="H40" i="2"/>
  <c r="AH40" i="2"/>
  <c r="E40" i="2"/>
  <c r="F40" i="2"/>
  <c r="G40" i="2"/>
  <c r="AG40" i="2"/>
  <c r="Z39" i="2"/>
  <c r="AA39" i="2"/>
  <c r="AB39" i="2"/>
  <c r="AC39" i="2"/>
  <c r="AL39" i="2"/>
  <c r="T39" i="2"/>
  <c r="U39" i="2"/>
  <c r="V39" i="2"/>
  <c r="W39" i="2"/>
  <c r="X39" i="2"/>
  <c r="Y39" i="2"/>
  <c r="AK39" i="2"/>
  <c r="O39" i="2"/>
  <c r="P39" i="2"/>
  <c r="Q39" i="2"/>
  <c r="R39" i="2"/>
  <c r="S39" i="2"/>
  <c r="AJ39" i="2"/>
  <c r="L39" i="2"/>
  <c r="M39" i="2"/>
  <c r="N39" i="2"/>
  <c r="AI39" i="2"/>
  <c r="H39" i="2"/>
  <c r="AH39" i="2"/>
  <c r="E39" i="2"/>
  <c r="F39" i="2"/>
  <c r="G39" i="2"/>
  <c r="AG39" i="2"/>
  <c r="Z38" i="2"/>
  <c r="AA38" i="2"/>
  <c r="AB38" i="2"/>
  <c r="AC38" i="2"/>
  <c r="AL38" i="2"/>
  <c r="T38" i="2"/>
  <c r="U38" i="2"/>
  <c r="V38" i="2"/>
  <c r="W38" i="2"/>
  <c r="X38" i="2"/>
  <c r="Y38" i="2"/>
  <c r="AK38" i="2"/>
  <c r="O38" i="2"/>
  <c r="P38" i="2"/>
  <c r="Q38" i="2"/>
  <c r="R38" i="2"/>
  <c r="S38" i="2"/>
  <c r="AJ38" i="2"/>
  <c r="L38" i="2"/>
  <c r="M38" i="2"/>
  <c r="N38" i="2"/>
  <c r="AI38" i="2"/>
  <c r="H38" i="2"/>
  <c r="AH38" i="2"/>
  <c r="E38" i="2"/>
  <c r="F38" i="2"/>
  <c r="G38" i="2"/>
  <c r="AG38" i="2"/>
  <c r="Z37" i="2"/>
  <c r="AA37" i="2"/>
  <c r="AB37" i="2"/>
  <c r="AC37" i="2"/>
  <c r="AL37" i="2"/>
  <c r="T37" i="2"/>
  <c r="U37" i="2"/>
  <c r="V37" i="2"/>
  <c r="W37" i="2"/>
  <c r="X37" i="2"/>
  <c r="Y37" i="2"/>
  <c r="AK37" i="2"/>
  <c r="O37" i="2"/>
  <c r="P37" i="2"/>
  <c r="Q37" i="2"/>
  <c r="R37" i="2"/>
  <c r="S37" i="2"/>
  <c r="AJ37" i="2"/>
  <c r="L37" i="2"/>
  <c r="M37" i="2"/>
  <c r="N37" i="2"/>
  <c r="AI37" i="2"/>
  <c r="H37" i="2"/>
  <c r="AH37" i="2"/>
  <c r="E37" i="2"/>
  <c r="F37" i="2"/>
  <c r="G37" i="2"/>
  <c r="AG37" i="2"/>
  <c r="Z36" i="2"/>
  <c r="AA36" i="2"/>
  <c r="AB36" i="2"/>
  <c r="AC36" i="2"/>
  <c r="AL36" i="2"/>
  <c r="T36" i="2"/>
  <c r="U36" i="2"/>
  <c r="V36" i="2"/>
  <c r="W36" i="2"/>
  <c r="X36" i="2"/>
  <c r="Y36" i="2"/>
  <c r="AK36" i="2"/>
  <c r="O36" i="2"/>
  <c r="P36" i="2"/>
  <c r="Q36" i="2"/>
  <c r="R36" i="2"/>
  <c r="S36" i="2"/>
  <c r="AJ36" i="2"/>
  <c r="L36" i="2"/>
  <c r="M36" i="2"/>
  <c r="N36" i="2"/>
  <c r="AI36" i="2"/>
  <c r="H36" i="2"/>
  <c r="AH36" i="2"/>
  <c r="E36" i="2"/>
  <c r="F36" i="2"/>
  <c r="G36" i="2"/>
  <c r="AG36" i="2"/>
  <c r="Z35" i="2"/>
  <c r="AA35" i="2"/>
  <c r="AB35" i="2"/>
  <c r="AC35" i="2"/>
  <c r="AL35" i="2"/>
  <c r="T35" i="2"/>
  <c r="U35" i="2"/>
  <c r="V35" i="2"/>
  <c r="W35" i="2"/>
  <c r="X35" i="2"/>
  <c r="Y35" i="2"/>
  <c r="AK35" i="2"/>
  <c r="O35" i="2"/>
  <c r="P35" i="2"/>
  <c r="Q35" i="2"/>
  <c r="R35" i="2"/>
  <c r="S35" i="2"/>
  <c r="AJ35" i="2"/>
  <c r="L35" i="2"/>
  <c r="M35" i="2"/>
  <c r="N35" i="2"/>
  <c r="AI35" i="2"/>
  <c r="H35" i="2"/>
  <c r="AH35" i="2"/>
  <c r="E35" i="2"/>
  <c r="F35" i="2"/>
  <c r="G35" i="2"/>
  <c r="AG35" i="2"/>
  <c r="Z34" i="2"/>
  <c r="AA34" i="2"/>
  <c r="AB34" i="2"/>
  <c r="AC34" i="2"/>
  <c r="AL34" i="2"/>
  <c r="T34" i="2"/>
  <c r="U34" i="2"/>
  <c r="V34" i="2"/>
  <c r="W34" i="2"/>
  <c r="X34" i="2"/>
  <c r="Y34" i="2"/>
  <c r="AK34" i="2"/>
  <c r="O34" i="2"/>
  <c r="P34" i="2"/>
  <c r="Q34" i="2"/>
  <c r="R34" i="2"/>
  <c r="S34" i="2"/>
  <c r="AJ34" i="2"/>
  <c r="L34" i="2"/>
  <c r="M34" i="2"/>
  <c r="N34" i="2"/>
  <c r="AI34" i="2"/>
  <c r="H34" i="2"/>
  <c r="AH34" i="2"/>
  <c r="E34" i="2"/>
  <c r="F34" i="2"/>
  <c r="G34" i="2"/>
  <c r="AG34" i="2"/>
  <c r="Z33" i="2"/>
  <c r="AA33" i="2"/>
  <c r="AB33" i="2"/>
  <c r="AC33" i="2"/>
  <c r="AL33" i="2"/>
  <c r="T33" i="2"/>
  <c r="U33" i="2"/>
  <c r="V33" i="2"/>
  <c r="W33" i="2"/>
  <c r="X33" i="2"/>
  <c r="Y33" i="2"/>
  <c r="AK33" i="2"/>
  <c r="O33" i="2"/>
  <c r="P33" i="2"/>
  <c r="Q33" i="2"/>
  <c r="R33" i="2"/>
  <c r="S33" i="2"/>
  <c r="AJ33" i="2"/>
  <c r="L33" i="2"/>
  <c r="M33" i="2"/>
  <c r="N33" i="2"/>
  <c r="AI33" i="2"/>
  <c r="H33" i="2"/>
  <c r="AH33" i="2"/>
  <c r="E33" i="2"/>
  <c r="F33" i="2"/>
  <c r="G33" i="2"/>
  <c r="AG33" i="2"/>
  <c r="Z32" i="2"/>
  <c r="AA32" i="2"/>
  <c r="AB32" i="2"/>
  <c r="AC32" i="2"/>
  <c r="AL32" i="2"/>
  <c r="T32" i="2"/>
  <c r="U32" i="2"/>
  <c r="V32" i="2"/>
  <c r="W32" i="2"/>
  <c r="X32" i="2"/>
  <c r="Y32" i="2"/>
  <c r="AK32" i="2"/>
  <c r="O32" i="2"/>
  <c r="P32" i="2"/>
  <c r="Q32" i="2"/>
  <c r="R32" i="2"/>
  <c r="S32" i="2"/>
  <c r="AJ32" i="2"/>
  <c r="L32" i="2"/>
  <c r="M32" i="2"/>
  <c r="N32" i="2"/>
  <c r="AI32" i="2"/>
  <c r="H32" i="2"/>
  <c r="AH32" i="2"/>
  <c r="E32" i="2"/>
  <c r="F32" i="2"/>
  <c r="G32" i="2"/>
  <c r="AG32" i="2"/>
  <c r="Z31" i="2"/>
  <c r="AA31" i="2"/>
  <c r="AB31" i="2"/>
  <c r="AC31" i="2"/>
  <c r="AL31" i="2"/>
  <c r="T31" i="2"/>
  <c r="U31" i="2"/>
  <c r="V31" i="2"/>
  <c r="W31" i="2"/>
  <c r="X31" i="2"/>
  <c r="Y31" i="2"/>
  <c r="AK31" i="2"/>
  <c r="O31" i="2"/>
  <c r="P31" i="2"/>
  <c r="Q31" i="2"/>
  <c r="R31" i="2"/>
  <c r="S31" i="2"/>
  <c r="AJ31" i="2"/>
  <c r="L31" i="2"/>
  <c r="M31" i="2"/>
  <c r="N31" i="2"/>
  <c r="AI31" i="2"/>
  <c r="H31" i="2"/>
  <c r="AH31" i="2"/>
  <c r="E31" i="2"/>
  <c r="F31" i="2"/>
  <c r="G31" i="2"/>
  <c r="AG31" i="2"/>
  <c r="Z30" i="2"/>
  <c r="AA30" i="2"/>
  <c r="AB30" i="2"/>
  <c r="AC30" i="2"/>
  <c r="AL30" i="2"/>
  <c r="T30" i="2"/>
  <c r="U30" i="2"/>
  <c r="V30" i="2"/>
  <c r="W30" i="2"/>
  <c r="X30" i="2"/>
  <c r="Y30" i="2"/>
  <c r="AK30" i="2"/>
  <c r="O30" i="2"/>
  <c r="P30" i="2"/>
  <c r="Q30" i="2"/>
  <c r="R30" i="2"/>
  <c r="S30" i="2"/>
  <c r="AJ30" i="2"/>
  <c r="L30" i="2"/>
  <c r="M30" i="2"/>
  <c r="N30" i="2"/>
  <c r="AI30" i="2"/>
  <c r="H30" i="2"/>
  <c r="AH30" i="2"/>
  <c r="E30" i="2"/>
  <c r="F30" i="2"/>
  <c r="G30" i="2"/>
  <c r="AG30" i="2"/>
  <c r="Z29" i="2"/>
  <c r="AA29" i="2"/>
  <c r="AB29" i="2"/>
  <c r="AC29" i="2"/>
  <c r="AL29" i="2"/>
  <c r="T29" i="2"/>
  <c r="U29" i="2"/>
  <c r="V29" i="2"/>
  <c r="W29" i="2"/>
  <c r="X29" i="2"/>
  <c r="Y29" i="2"/>
  <c r="AK29" i="2"/>
  <c r="O29" i="2"/>
  <c r="P29" i="2"/>
  <c r="Q29" i="2"/>
  <c r="R29" i="2"/>
  <c r="S29" i="2"/>
  <c r="AJ29" i="2"/>
  <c r="L29" i="2"/>
  <c r="M29" i="2"/>
  <c r="N29" i="2"/>
  <c r="AI29" i="2"/>
  <c r="H29" i="2"/>
  <c r="AH29" i="2"/>
  <c r="E29" i="2"/>
  <c r="F29" i="2"/>
  <c r="G29" i="2"/>
  <c r="AG29" i="2"/>
  <c r="Z28" i="2"/>
  <c r="AA28" i="2"/>
  <c r="AB28" i="2"/>
  <c r="AC28" i="2"/>
  <c r="AL28" i="2"/>
  <c r="T28" i="2"/>
  <c r="U28" i="2"/>
  <c r="V28" i="2"/>
  <c r="W28" i="2"/>
  <c r="X28" i="2"/>
  <c r="Y28" i="2"/>
  <c r="AK28" i="2"/>
  <c r="O28" i="2"/>
  <c r="P28" i="2"/>
  <c r="Q28" i="2"/>
  <c r="R28" i="2"/>
  <c r="S28" i="2"/>
  <c r="AJ28" i="2"/>
  <c r="L28" i="2"/>
  <c r="M28" i="2"/>
  <c r="N28" i="2"/>
  <c r="AI28" i="2"/>
  <c r="H28" i="2"/>
  <c r="AH28" i="2"/>
  <c r="E28" i="2"/>
  <c r="F28" i="2"/>
  <c r="G28" i="2"/>
  <c r="AG28" i="2"/>
  <c r="Z27" i="2"/>
  <c r="AA27" i="2"/>
  <c r="AB27" i="2"/>
  <c r="AC27" i="2"/>
  <c r="AL27" i="2"/>
  <c r="T27" i="2"/>
  <c r="U27" i="2"/>
  <c r="V27" i="2"/>
  <c r="W27" i="2"/>
  <c r="X27" i="2"/>
  <c r="Y27" i="2"/>
  <c r="AK27" i="2"/>
  <c r="O27" i="2"/>
  <c r="P27" i="2"/>
  <c r="Q27" i="2"/>
  <c r="R27" i="2"/>
  <c r="S27" i="2"/>
  <c r="AJ27" i="2"/>
  <c r="L27" i="2"/>
  <c r="M27" i="2"/>
  <c r="N27" i="2"/>
  <c r="AI27" i="2"/>
  <c r="H27" i="2"/>
  <c r="AH27" i="2"/>
  <c r="E27" i="2"/>
  <c r="F27" i="2"/>
  <c r="G27" i="2"/>
  <c r="AG27" i="2"/>
  <c r="Z26" i="2"/>
  <c r="AA26" i="2"/>
  <c r="AB26" i="2"/>
  <c r="AC26" i="2"/>
  <c r="AL26" i="2"/>
  <c r="T26" i="2"/>
  <c r="U26" i="2"/>
  <c r="V26" i="2"/>
  <c r="W26" i="2"/>
  <c r="X26" i="2"/>
  <c r="Y26" i="2"/>
  <c r="AK26" i="2"/>
  <c r="O26" i="2"/>
  <c r="P26" i="2"/>
  <c r="Q26" i="2"/>
  <c r="R26" i="2"/>
  <c r="S26" i="2"/>
  <c r="AJ26" i="2"/>
  <c r="L26" i="2"/>
  <c r="M26" i="2"/>
  <c r="N26" i="2"/>
  <c r="AI26" i="2"/>
  <c r="H26" i="2"/>
  <c r="AH26" i="2"/>
  <c r="E26" i="2"/>
  <c r="F26" i="2"/>
  <c r="G26" i="2"/>
  <c r="AG26" i="2"/>
  <c r="Z25" i="2"/>
  <c r="AA25" i="2"/>
  <c r="AB25" i="2"/>
  <c r="AC25" i="2"/>
  <c r="AL25" i="2"/>
  <c r="T25" i="2"/>
  <c r="U25" i="2"/>
  <c r="V25" i="2"/>
  <c r="W25" i="2"/>
  <c r="X25" i="2"/>
  <c r="Y25" i="2"/>
  <c r="AK25" i="2"/>
  <c r="O25" i="2"/>
  <c r="P25" i="2"/>
  <c r="Q25" i="2"/>
  <c r="R25" i="2"/>
  <c r="S25" i="2"/>
  <c r="AJ25" i="2"/>
  <c r="L25" i="2"/>
  <c r="M25" i="2"/>
  <c r="N25" i="2"/>
  <c r="AI25" i="2"/>
  <c r="H25" i="2"/>
  <c r="AH25" i="2"/>
  <c r="E25" i="2"/>
  <c r="F25" i="2"/>
  <c r="G25" i="2"/>
  <c r="AG25" i="2"/>
  <c r="Z24" i="2"/>
  <c r="AA24" i="2"/>
  <c r="AB24" i="2"/>
  <c r="AC24" i="2"/>
  <c r="AL24" i="2"/>
  <c r="T24" i="2"/>
  <c r="U24" i="2"/>
  <c r="V24" i="2"/>
  <c r="W24" i="2"/>
  <c r="X24" i="2"/>
  <c r="Y24" i="2"/>
  <c r="AK24" i="2"/>
  <c r="O24" i="2"/>
  <c r="P24" i="2"/>
  <c r="Q24" i="2"/>
  <c r="R24" i="2"/>
  <c r="S24" i="2"/>
  <c r="AJ24" i="2"/>
  <c r="L24" i="2"/>
  <c r="M24" i="2"/>
  <c r="N24" i="2"/>
  <c r="AI24" i="2"/>
  <c r="H24" i="2"/>
  <c r="AH24" i="2"/>
  <c r="E24" i="2"/>
  <c r="F24" i="2"/>
  <c r="G24" i="2"/>
  <c r="AG24" i="2"/>
  <c r="Z23" i="2"/>
  <c r="AA23" i="2"/>
  <c r="AB23" i="2"/>
  <c r="AC23" i="2"/>
  <c r="AL23" i="2"/>
  <c r="T23" i="2"/>
  <c r="U23" i="2"/>
  <c r="V23" i="2"/>
  <c r="W23" i="2"/>
  <c r="X23" i="2"/>
  <c r="Y23" i="2"/>
  <c r="AK23" i="2"/>
  <c r="O23" i="2"/>
  <c r="P23" i="2"/>
  <c r="Q23" i="2"/>
  <c r="R23" i="2"/>
  <c r="S23" i="2"/>
  <c r="AJ23" i="2"/>
  <c r="L23" i="2"/>
  <c r="M23" i="2"/>
  <c r="N23" i="2"/>
  <c r="AI23" i="2"/>
  <c r="H23" i="2"/>
  <c r="AH23" i="2"/>
  <c r="E23" i="2"/>
  <c r="F23" i="2"/>
  <c r="G23" i="2"/>
  <c r="AG23" i="2"/>
  <c r="Z22" i="2"/>
  <c r="AA22" i="2"/>
  <c r="AB22" i="2"/>
  <c r="AC22" i="2"/>
  <c r="AL22" i="2"/>
  <c r="T22" i="2"/>
  <c r="U22" i="2"/>
  <c r="V22" i="2"/>
  <c r="W22" i="2"/>
  <c r="X22" i="2"/>
  <c r="Y22" i="2"/>
  <c r="AK22" i="2"/>
  <c r="O22" i="2"/>
  <c r="P22" i="2"/>
  <c r="Q22" i="2"/>
  <c r="R22" i="2"/>
  <c r="S22" i="2"/>
  <c r="AJ22" i="2"/>
  <c r="L22" i="2"/>
  <c r="M22" i="2"/>
  <c r="N22" i="2"/>
  <c r="AI22" i="2"/>
  <c r="H22" i="2"/>
  <c r="AH22" i="2"/>
  <c r="E22" i="2"/>
  <c r="F22" i="2"/>
  <c r="G22" i="2"/>
  <c r="AG22" i="2"/>
  <c r="Z21" i="2"/>
  <c r="AA21" i="2"/>
  <c r="AB21" i="2"/>
  <c r="AC21" i="2"/>
  <c r="AL21" i="2"/>
  <c r="T21" i="2"/>
  <c r="U21" i="2"/>
  <c r="V21" i="2"/>
  <c r="W21" i="2"/>
  <c r="X21" i="2"/>
  <c r="Y21" i="2"/>
  <c r="AK21" i="2"/>
  <c r="O21" i="2"/>
  <c r="P21" i="2"/>
  <c r="Q21" i="2"/>
  <c r="R21" i="2"/>
  <c r="S21" i="2"/>
  <c r="AJ21" i="2"/>
  <c r="L21" i="2"/>
  <c r="M21" i="2"/>
  <c r="N21" i="2"/>
  <c r="AI21" i="2"/>
  <c r="H21" i="2"/>
  <c r="AH21" i="2"/>
  <c r="E21" i="2"/>
  <c r="F21" i="2"/>
  <c r="G21" i="2"/>
  <c r="AG21" i="2"/>
  <c r="Z20" i="2"/>
  <c r="AA20" i="2"/>
  <c r="AB20" i="2"/>
  <c r="AC20" i="2"/>
  <c r="AL20" i="2"/>
  <c r="T20" i="2"/>
  <c r="U20" i="2"/>
  <c r="V20" i="2"/>
  <c r="W20" i="2"/>
  <c r="X20" i="2"/>
  <c r="Y20" i="2"/>
  <c r="AK20" i="2"/>
  <c r="O20" i="2"/>
  <c r="P20" i="2"/>
  <c r="Q20" i="2"/>
  <c r="R20" i="2"/>
  <c r="S20" i="2"/>
  <c r="AJ20" i="2"/>
  <c r="L20" i="2"/>
  <c r="M20" i="2"/>
  <c r="N20" i="2"/>
  <c r="AI20" i="2"/>
  <c r="H20" i="2"/>
  <c r="AH20" i="2"/>
  <c r="E20" i="2"/>
  <c r="F20" i="2"/>
  <c r="G20" i="2"/>
  <c r="AG20" i="2"/>
  <c r="Z19" i="2"/>
  <c r="AA19" i="2"/>
  <c r="AB19" i="2"/>
  <c r="AC19" i="2"/>
  <c r="AL19" i="2"/>
  <c r="T19" i="2"/>
  <c r="U19" i="2"/>
  <c r="V19" i="2"/>
  <c r="W19" i="2"/>
  <c r="X19" i="2"/>
  <c r="Y19" i="2"/>
  <c r="AK19" i="2"/>
  <c r="O19" i="2"/>
  <c r="P19" i="2"/>
  <c r="Q19" i="2"/>
  <c r="R19" i="2"/>
  <c r="S19" i="2"/>
  <c r="AJ19" i="2"/>
  <c r="L19" i="2"/>
  <c r="M19" i="2"/>
  <c r="N19" i="2"/>
  <c r="AI19" i="2"/>
  <c r="H19" i="2"/>
  <c r="AH19" i="2"/>
  <c r="E19" i="2"/>
  <c r="F19" i="2"/>
  <c r="G19" i="2"/>
  <c r="AG19" i="2"/>
  <c r="Z18" i="2"/>
  <c r="AA18" i="2"/>
  <c r="AB18" i="2"/>
  <c r="AC18" i="2"/>
  <c r="AL18" i="2"/>
  <c r="T18" i="2"/>
  <c r="U18" i="2"/>
  <c r="V18" i="2"/>
  <c r="W18" i="2"/>
  <c r="X18" i="2"/>
  <c r="Y18" i="2"/>
  <c r="AK18" i="2"/>
  <c r="O18" i="2"/>
  <c r="P18" i="2"/>
  <c r="Q18" i="2"/>
  <c r="R18" i="2"/>
  <c r="S18" i="2"/>
  <c r="AJ18" i="2"/>
  <c r="L18" i="2"/>
  <c r="M18" i="2"/>
  <c r="N18" i="2"/>
  <c r="AI18" i="2"/>
  <c r="H18" i="2"/>
  <c r="AH18" i="2"/>
  <c r="E18" i="2"/>
  <c r="F18" i="2"/>
  <c r="G18" i="2"/>
  <c r="AG18" i="2"/>
  <c r="Z17" i="2"/>
  <c r="AA17" i="2"/>
  <c r="AB17" i="2"/>
  <c r="AC17" i="2"/>
  <c r="AL17" i="2"/>
  <c r="T17" i="2"/>
  <c r="U17" i="2"/>
  <c r="V17" i="2"/>
  <c r="W17" i="2"/>
  <c r="X17" i="2"/>
  <c r="Y17" i="2"/>
  <c r="AK17" i="2"/>
  <c r="O17" i="2"/>
  <c r="P17" i="2"/>
  <c r="Q17" i="2"/>
  <c r="R17" i="2"/>
  <c r="S17" i="2"/>
  <c r="AJ17" i="2"/>
  <c r="L17" i="2"/>
  <c r="M17" i="2"/>
  <c r="N17" i="2"/>
  <c r="AI17" i="2"/>
  <c r="H17" i="2"/>
  <c r="AH17" i="2"/>
  <c r="E17" i="2"/>
  <c r="F17" i="2"/>
  <c r="G17" i="2"/>
  <c r="AG17" i="2"/>
  <c r="Z16" i="2"/>
  <c r="AA16" i="2"/>
  <c r="AB16" i="2"/>
  <c r="AC16" i="2"/>
  <c r="AL16" i="2"/>
  <c r="T16" i="2"/>
  <c r="U16" i="2"/>
  <c r="V16" i="2"/>
  <c r="W16" i="2"/>
  <c r="X16" i="2"/>
  <c r="Y16" i="2"/>
  <c r="AK16" i="2"/>
  <c r="O16" i="2"/>
  <c r="P16" i="2"/>
  <c r="Q16" i="2"/>
  <c r="R16" i="2"/>
  <c r="S16" i="2"/>
  <c r="AJ16" i="2"/>
  <c r="L16" i="2"/>
  <c r="M16" i="2"/>
  <c r="N16" i="2"/>
  <c r="AI16" i="2"/>
  <c r="H16" i="2"/>
  <c r="AH16" i="2"/>
  <c r="E16" i="2"/>
  <c r="F16" i="2"/>
  <c r="G16" i="2"/>
  <c r="AG16" i="2"/>
  <c r="Z15" i="2"/>
  <c r="AA15" i="2"/>
  <c r="AB15" i="2"/>
  <c r="AC15" i="2"/>
  <c r="AL15" i="2"/>
  <c r="T15" i="2"/>
  <c r="U15" i="2"/>
  <c r="V15" i="2"/>
  <c r="W15" i="2"/>
  <c r="X15" i="2"/>
  <c r="Y15" i="2"/>
  <c r="AK15" i="2"/>
  <c r="O15" i="2"/>
  <c r="P15" i="2"/>
  <c r="Q15" i="2"/>
  <c r="R15" i="2"/>
  <c r="S15" i="2"/>
  <c r="AJ15" i="2"/>
  <c r="L15" i="2"/>
  <c r="M15" i="2"/>
  <c r="N15" i="2"/>
  <c r="AI15" i="2"/>
  <c r="H15" i="2"/>
  <c r="AH15" i="2"/>
  <c r="E15" i="2"/>
  <c r="F15" i="2"/>
  <c r="G15" i="2"/>
  <c r="AG15" i="2"/>
  <c r="Z14" i="2"/>
  <c r="AA14" i="2"/>
  <c r="AB14" i="2"/>
  <c r="AC14" i="2"/>
  <c r="AL14" i="2"/>
  <c r="T14" i="2"/>
  <c r="U14" i="2"/>
  <c r="V14" i="2"/>
  <c r="W14" i="2"/>
  <c r="X14" i="2"/>
  <c r="Y14" i="2"/>
  <c r="AK14" i="2"/>
  <c r="O14" i="2"/>
  <c r="P14" i="2"/>
  <c r="Q14" i="2"/>
  <c r="R14" i="2"/>
  <c r="S14" i="2"/>
  <c r="AJ14" i="2"/>
  <c r="L14" i="2"/>
  <c r="M14" i="2"/>
  <c r="N14" i="2"/>
  <c r="AI14" i="2"/>
  <c r="H14" i="2"/>
  <c r="AH14" i="2"/>
  <c r="E14" i="2"/>
  <c r="F14" i="2"/>
  <c r="G14" i="2"/>
  <c r="AG14" i="2"/>
  <c r="Z13" i="2"/>
  <c r="AA13" i="2"/>
  <c r="AB13" i="2"/>
  <c r="AC13" i="2"/>
  <c r="AL13" i="2"/>
  <c r="T13" i="2"/>
  <c r="U13" i="2"/>
  <c r="V13" i="2"/>
  <c r="W13" i="2"/>
  <c r="X13" i="2"/>
  <c r="Y13" i="2"/>
  <c r="AK13" i="2"/>
  <c r="O13" i="2"/>
  <c r="P13" i="2"/>
  <c r="Q13" i="2"/>
  <c r="R13" i="2"/>
  <c r="S13" i="2"/>
  <c r="AJ13" i="2"/>
  <c r="L13" i="2"/>
  <c r="M13" i="2"/>
  <c r="N13" i="2"/>
  <c r="AI13" i="2"/>
  <c r="H13" i="2"/>
  <c r="AH13" i="2"/>
  <c r="E13" i="2"/>
  <c r="F13" i="2"/>
  <c r="G13" i="2"/>
  <c r="AG13" i="2"/>
  <c r="Z12" i="2"/>
  <c r="AA12" i="2"/>
  <c r="AB12" i="2"/>
  <c r="AC12" i="2"/>
  <c r="AL12" i="2"/>
  <c r="T12" i="2"/>
  <c r="U12" i="2"/>
  <c r="V12" i="2"/>
  <c r="W12" i="2"/>
  <c r="X12" i="2"/>
  <c r="Y12" i="2"/>
  <c r="AK12" i="2"/>
  <c r="O12" i="2"/>
  <c r="P12" i="2"/>
  <c r="Q12" i="2"/>
  <c r="R12" i="2"/>
  <c r="S12" i="2"/>
  <c r="AJ12" i="2"/>
  <c r="L12" i="2"/>
  <c r="M12" i="2"/>
  <c r="N12" i="2"/>
  <c r="AI12" i="2"/>
  <c r="H12" i="2"/>
  <c r="AH12" i="2"/>
  <c r="E12" i="2"/>
  <c r="F12" i="2"/>
  <c r="G12" i="2"/>
  <c r="AG12" i="2"/>
  <c r="Z11" i="2"/>
  <c r="AA11" i="2"/>
  <c r="AB11" i="2"/>
  <c r="AC11" i="2"/>
  <c r="AL11" i="2"/>
  <c r="T11" i="2"/>
  <c r="U11" i="2"/>
  <c r="V11" i="2"/>
  <c r="W11" i="2"/>
  <c r="X11" i="2"/>
  <c r="Y11" i="2"/>
  <c r="AK11" i="2"/>
  <c r="O11" i="2"/>
  <c r="P11" i="2"/>
  <c r="Q11" i="2"/>
  <c r="R11" i="2"/>
  <c r="S11" i="2"/>
  <c r="AJ11" i="2"/>
  <c r="L11" i="2"/>
  <c r="M11" i="2"/>
  <c r="N11" i="2"/>
  <c r="AI11" i="2"/>
  <c r="H11" i="2"/>
  <c r="AH11" i="2"/>
  <c r="E11" i="2"/>
  <c r="F11" i="2"/>
  <c r="G11" i="2"/>
  <c r="AG11" i="2"/>
  <c r="Z10" i="2"/>
  <c r="AA10" i="2"/>
  <c r="AB10" i="2"/>
  <c r="AC10" i="2"/>
  <c r="AL10" i="2"/>
  <c r="T10" i="2"/>
  <c r="U10" i="2"/>
  <c r="V10" i="2"/>
  <c r="W10" i="2"/>
  <c r="X10" i="2"/>
  <c r="Y10" i="2"/>
  <c r="AK10" i="2"/>
  <c r="O10" i="2"/>
  <c r="P10" i="2"/>
  <c r="Q10" i="2"/>
  <c r="R10" i="2"/>
  <c r="S10" i="2"/>
  <c r="AJ10" i="2"/>
  <c r="L10" i="2"/>
  <c r="M10" i="2"/>
  <c r="N10" i="2"/>
  <c r="AI10" i="2"/>
  <c r="H10" i="2"/>
  <c r="AH10" i="2"/>
  <c r="E10" i="2"/>
  <c r="F10" i="2"/>
  <c r="G10" i="2"/>
  <c r="AG10" i="2"/>
  <c r="Z9" i="2"/>
  <c r="AA9" i="2"/>
  <c r="AB9" i="2"/>
  <c r="AC9" i="2"/>
  <c r="AL9" i="2"/>
  <c r="T9" i="2"/>
  <c r="U9" i="2"/>
  <c r="V9" i="2"/>
  <c r="W9" i="2"/>
  <c r="X9" i="2"/>
  <c r="Y9" i="2"/>
  <c r="AK9" i="2"/>
  <c r="O9" i="2"/>
  <c r="P9" i="2"/>
  <c r="Q9" i="2"/>
  <c r="R9" i="2"/>
  <c r="S9" i="2"/>
  <c r="AJ9" i="2"/>
  <c r="L9" i="2"/>
  <c r="M9" i="2"/>
  <c r="N9" i="2"/>
  <c r="AI9" i="2"/>
  <c r="H9" i="2"/>
  <c r="AH9" i="2"/>
  <c r="E9" i="2"/>
  <c r="F9" i="2"/>
  <c r="G9" i="2"/>
  <c r="AG9" i="2"/>
  <c r="Z8" i="2"/>
  <c r="AA8" i="2"/>
  <c r="AB8" i="2"/>
  <c r="AC8" i="2"/>
  <c r="AL8" i="2"/>
  <c r="T8" i="2"/>
  <c r="U8" i="2"/>
  <c r="V8" i="2"/>
  <c r="W8" i="2"/>
  <c r="X8" i="2"/>
  <c r="Y8" i="2"/>
  <c r="AK8" i="2"/>
  <c r="O8" i="2"/>
  <c r="P8" i="2"/>
  <c r="Q8" i="2"/>
  <c r="R8" i="2"/>
  <c r="S8" i="2"/>
  <c r="AJ8" i="2"/>
  <c r="L8" i="2"/>
  <c r="M8" i="2"/>
  <c r="N8" i="2"/>
  <c r="AI8" i="2"/>
  <c r="H8" i="2"/>
  <c r="AH8" i="2"/>
  <c r="E8" i="2"/>
  <c r="F8" i="2"/>
  <c r="G8" i="2"/>
  <c r="AG8" i="2"/>
  <c r="Z7" i="2"/>
  <c r="AA7" i="2"/>
  <c r="AB7" i="2"/>
  <c r="AC7" i="2"/>
  <c r="AL7" i="2"/>
  <c r="T7" i="2"/>
  <c r="U7" i="2"/>
  <c r="V7" i="2"/>
  <c r="W7" i="2"/>
  <c r="X7" i="2"/>
  <c r="Y7" i="2"/>
  <c r="AK7" i="2"/>
  <c r="O7" i="2"/>
  <c r="P7" i="2"/>
  <c r="Q7" i="2"/>
  <c r="R7" i="2"/>
  <c r="S7" i="2"/>
  <c r="AJ7" i="2"/>
  <c r="L7" i="2"/>
  <c r="M7" i="2"/>
  <c r="N7" i="2"/>
  <c r="AI7" i="2"/>
  <c r="H7" i="2"/>
  <c r="AH7" i="2"/>
  <c r="E7" i="2"/>
  <c r="F7" i="2"/>
  <c r="G7" i="2"/>
  <c r="AG7" i="2"/>
  <c r="Z6" i="2"/>
  <c r="AA6" i="2"/>
  <c r="AB6" i="2"/>
  <c r="AC6" i="2"/>
  <c r="AL6" i="2"/>
  <c r="T6" i="2"/>
  <c r="U6" i="2"/>
  <c r="V6" i="2"/>
  <c r="W6" i="2"/>
  <c r="X6" i="2"/>
  <c r="Y6" i="2"/>
  <c r="AK6" i="2"/>
  <c r="O6" i="2"/>
  <c r="P6" i="2"/>
  <c r="Q6" i="2"/>
  <c r="R6" i="2"/>
  <c r="S6" i="2"/>
  <c r="AJ6" i="2"/>
  <c r="L6" i="2"/>
  <c r="M6" i="2"/>
  <c r="N6" i="2"/>
  <c r="AI6" i="2"/>
  <c r="H6" i="2"/>
  <c r="AH6" i="2"/>
  <c r="E6" i="2"/>
  <c r="F6" i="2"/>
  <c r="G6" i="2"/>
  <c r="AG6" i="2"/>
  <c r="Z5" i="2"/>
  <c r="AA5" i="2"/>
  <c r="AB5" i="2"/>
  <c r="AC5" i="2"/>
  <c r="AL5" i="2"/>
  <c r="T5" i="2"/>
  <c r="U5" i="2"/>
  <c r="V5" i="2"/>
  <c r="W5" i="2"/>
  <c r="X5" i="2"/>
  <c r="Y5" i="2"/>
  <c r="AK5" i="2"/>
  <c r="O5" i="2"/>
  <c r="P5" i="2"/>
  <c r="Q5" i="2"/>
  <c r="R5" i="2"/>
  <c r="S5" i="2"/>
  <c r="AJ5" i="2"/>
  <c r="L5" i="2"/>
  <c r="M5" i="2"/>
  <c r="N5" i="2"/>
  <c r="AI5" i="2"/>
  <c r="H5" i="2"/>
  <c r="AH5" i="2"/>
  <c r="E5" i="2"/>
  <c r="F5" i="2"/>
  <c r="G5" i="2"/>
  <c r="AG5" i="2"/>
  <c r="O4" i="2"/>
  <c r="P4" i="2"/>
  <c r="Q4" i="2"/>
  <c r="R4" i="2"/>
  <c r="S4" i="2"/>
  <c r="AJ4" i="2"/>
  <c r="L4" i="2"/>
  <c r="M4" i="2"/>
  <c r="N4" i="2"/>
  <c r="AI4" i="2"/>
  <c r="Z4" i="2"/>
  <c r="AA4" i="2"/>
  <c r="AB4" i="2"/>
  <c r="AC4" i="2"/>
  <c r="AL4" i="2"/>
  <c r="T4" i="2"/>
  <c r="U4" i="2"/>
  <c r="V4" i="2"/>
  <c r="W4" i="2"/>
  <c r="X4" i="2"/>
  <c r="Y4" i="2"/>
  <c r="AK4" i="2"/>
  <c r="E4" i="2"/>
  <c r="F4" i="2"/>
  <c r="G4" i="2"/>
  <c r="AG4" i="2"/>
  <c r="AN232" i="2"/>
  <c r="H4" i="2"/>
  <c r="I4" i="2"/>
  <c r="AH4" i="2"/>
  <c r="AO232" i="2"/>
  <c r="AP232" i="2"/>
  <c r="AQ232" i="2"/>
  <c r="AR232" i="2"/>
  <c r="AS232" i="2"/>
  <c r="AU232" i="2"/>
  <c r="AN4" i="2"/>
  <c r="AO4" i="2"/>
  <c r="AP4" i="2"/>
  <c r="AQ4" i="2"/>
  <c r="AR4" i="2"/>
  <c r="AS4" i="2"/>
  <c r="AU4" i="2"/>
  <c r="AN5" i="2"/>
  <c r="AO5" i="2"/>
  <c r="AP5" i="2"/>
  <c r="AQ5" i="2"/>
  <c r="AR5" i="2"/>
  <c r="AS5" i="2"/>
  <c r="AU5" i="2"/>
  <c r="AN6" i="2"/>
  <c r="AO6" i="2"/>
  <c r="AP6" i="2"/>
  <c r="AQ6" i="2"/>
  <c r="AR6" i="2"/>
  <c r="AS6" i="2"/>
  <c r="AU6" i="2"/>
  <c r="AN7" i="2"/>
  <c r="AO7" i="2"/>
  <c r="AP7" i="2"/>
  <c r="AQ7" i="2"/>
  <c r="AR7" i="2"/>
  <c r="AS7" i="2"/>
  <c r="AU7" i="2"/>
  <c r="AN8" i="2"/>
  <c r="AO8" i="2"/>
  <c r="AP8" i="2"/>
  <c r="AQ8" i="2"/>
  <c r="AR8" i="2"/>
  <c r="AS8" i="2"/>
  <c r="AU8" i="2"/>
  <c r="AN9" i="2"/>
  <c r="AO9" i="2"/>
  <c r="AP9" i="2"/>
  <c r="AQ9" i="2"/>
  <c r="AR9" i="2"/>
  <c r="AS9" i="2"/>
  <c r="AU9" i="2"/>
  <c r="AN10" i="2"/>
  <c r="AO10" i="2"/>
  <c r="AP10" i="2"/>
  <c r="AQ10" i="2"/>
  <c r="AR10" i="2"/>
  <c r="AS10" i="2"/>
  <c r="AU10" i="2"/>
  <c r="AN11" i="2"/>
  <c r="AO11" i="2"/>
  <c r="AP11" i="2"/>
  <c r="AQ11" i="2"/>
  <c r="AR11" i="2"/>
  <c r="AS11" i="2"/>
  <c r="AU11" i="2"/>
  <c r="AN12" i="2"/>
  <c r="AO12" i="2"/>
  <c r="AP12" i="2"/>
  <c r="AQ12" i="2"/>
  <c r="AR12" i="2"/>
  <c r="AS12" i="2"/>
  <c r="AU12" i="2"/>
  <c r="AN13" i="2"/>
  <c r="AO13" i="2"/>
  <c r="AP13" i="2"/>
  <c r="AQ13" i="2"/>
  <c r="AR13" i="2"/>
  <c r="AS13" i="2"/>
  <c r="AU13" i="2"/>
  <c r="AN14" i="2"/>
  <c r="AO14" i="2"/>
  <c r="AP14" i="2"/>
  <c r="AQ14" i="2"/>
  <c r="AR14" i="2"/>
  <c r="AS14" i="2"/>
  <c r="AU14" i="2"/>
  <c r="AN15" i="2"/>
  <c r="AO15" i="2"/>
  <c r="AP15" i="2"/>
  <c r="AQ15" i="2"/>
  <c r="AR15" i="2"/>
  <c r="AS15" i="2"/>
  <c r="AU15" i="2"/>
  <c r="AN16" i="2"/>
  <c r="AO16" i="2"/>
  <c r="AP16" i="2"/>
  <c r="AQ16" i="2"/>
  <c r="AR16" i="2"/>
  <c r="AS16" i="2"/>
  <c r="AU16" i="2"/>
  <c r="AN17" i="2"/>
  <c r="AO17" i="2"/>
  <c r="AP17" i="2"/>
  <c r="AQ17" i="2"/>
  <c r="AR17" i="2"/>
  <c r="AS17" i="2"/>
  <c r="AU17" i="2"/>
  <c r="AN18" i="2"/>
  <c r="AO18" i="2"/>
  <c r="AP18" i="2"/>
  <c r="AQ18" i="2"/>
  <c r="AR18" i="2"/>
  <c r="AS18" i="2"/>
  <c r="AU18" i="2"/>
  <c r="AN19" i="2"/>
  <c r="AO19" i="2"/>
  <c r="AP19" i="2"/>
  <c r="AQ19" i="2"/>
  <c r="AR19" i="2"/>
  <c r="AS19" i="2"/>
  <c r="AU19" i="2"/>
  <c r="AN20" i="2"/>
  <c r="AO20" i="2"/>
  <c r="AP20" i="2"/>
  <c r="AQ20" i="2"/>
  <c r="AR20" i="2"/>
  <c r="AS20" i="2"/>
  <c r="AU20" i="2"/>
  <c r="AN21" i="2"/>
  <c r="AO21" i="2"/>
  <c r="AP21" i="2"/>
  <c r="AQ21" i="2"/>
  <c r="AR21" i="2"/>
  <c r="AS21" i="2"/>
  <c r="AU21" i="2"/>
  <c r="AN22" i="2"/>
  <c r="AO22" i="2"/>
  <c r="AP22" i="2"/>
  <c r="AQ22" i="2"/>
  <c r="AR22" i="2"/>
  <c r="AS22" i="2"/>
  <c r="AU22" i="2"/>
  <c r="AN23" i="2"/>
  <c r="AO23" i="2"/>
  <c r="AP23" i="2"/>
  <c r="AQ23" i="2"/>
  <c r="AR23" i="2"/>
  <c r="AS23" i="2"/>
  <c r="AU23" i="2"/>
  <c r="AN24" i="2"/>
  <c r="AO24" i="2"/>
  <c r="AP24" i="2"/>
  <c r="AQ24" i="2"/>
  <c r="AR24" i="2"/>
  <c r="AS24" i="2"/>
  <c r="AU24" i="2"/>
  <c r="AN25" i="2"/>
  <c r="AO25" i="2"/>
  <c r="AP25" i="2"/>
  <c r="AQ25" i="2"/>
  <c r="AR25" i="2"/>
  <c r="AS25" i="2"/>
  <c r="AU25" i="2"/>
  <c r="AN26" i="2"/>
  <c r="AO26" i="2"/>
  <c r="AP26" i="2"/>
  <c r="AQ26" i="2"/>
  <c r="AR26" i="2"/>
  <c r="AS26" i="2"/>
  <c r="AU26" i="2"/>
  <c r="AN27" i="2"/>
  <c r="AO27" i="2"/>
  <c r="AP27" i="2"/>
  <c r="AQ27" i="2"/>
  <c r="AR27" i="2"/>
  <c r="AS27" i="2"/>
  <c r="AU27" i="2"/>
  <c r="AN28" i="2"/>
  <c r="AO28" i="2"/>
  <c r="AP28" i="2"/>
  <c r="AQ28" i="2"/>
  <c r="AR28" i="2"/>
  <c r="AS28" i="2"/>
  <c r="AU28" i="2"/>
  <c r="AN29" i="2"/>
  <c r="AO29" i="2"/>
  <c r="AP29" i="2"/>
  <c r="AQ29" i="2"/>
  <c r="AR29" i="2"/>
  <c r="AS29" i="2"/>
  <c r="AU29" i="2"/>
  <c r="AN30" i="2"/>
  <c r="AO30" i="2"/>
  <c r="AP30" i="2"/>
  <c r="AQ30" i="2"/>
  <c r="AR30" i="2"/>
  <c r="AS30" i="2"/>
  <c r="AU30" i="2"/>
  <c r="AN31" i="2"/>
  <c r="AO31" i="2"/>
  <c r="AP31" i="2"/>
  <c r="AQ31" i="2"/>
  <c r="AR31" i="2"/>
  <c r="AS31" i="2"/>
  <c r="AU31" i="2"/>
  <c r="AN32" i="2"/>
  <c r="AO32" i="2"/>
  <c r="AP32" i="2"/>
  <c r="AQ32" i="2"/>
  <c r="AR32" i="2"/>
  <c r="AS32" i="2"/>
  <c r="AU32" i="2"/>
  <c r="AN33" i="2"/>
  <c r="AO33" i="2"/>
  <c r="AP33" i="2"/>
  <c r="AQ33" i="2"/>
  <c r="AR33" i="2"/>
  <c r="AS33" i="2"/>
  <c r="AU33" i="2"/>
  <c r="AN34" i="2"/>
  <c r="AO34" i="2"/>
  <c r="AP34" i="2"/>
  <c r="AQ34" i="2"/>
  <c r="AR34" i="2"/>
  <c r="AS34" i="2"/>
  <c r="AU34" i="2"/>
  <c r="AN35" i="2"/>
  <c r="AO35" i="2"/>
  <c r="AP35" i="2"/>
  <c r="AQ35" i="2"/>
  <c r="AR35" i="2"/>
  <c r="AS35" i="2"/>
  <c r="AU35" i="2"/>
  <c r="AN36" i="2"/>
  <c r="AO36" i="2"/>
  <c r="AP36" i="2"/>
  <c r="AQ36" i="2"/>
  <c r="AR36" i="2"/>
  <c r="AS36" i="2"/>
  <c r="AU36" i="2"/>
  <c r="AN37" i="2"/>
  <c r="AO37" i="2"/>
  <c r="AP37" i="2"/>
  <c r="AQ37" i="2"/>
  <c r="AR37" i="2"/>
  <c r="AS37" i="2"/>
  <c r="AU37" i="2"/>
  <c r="AN38" i="2"/>
  <c r="AO38" i="2"/>
  <c r="AP38" i="2"/>
  <c r="AQ38" i="2"/>
  <c r="AR38" i="2"/>
  <c r="AS38" i="2"/>
  <c r="AU38" i="2"/>
  <c r="AN39" i="2"/>
  <c r="AO39" i="2"/>
  <c r="AP39" i="2"/>
  <c r="AQ39" i="2"/>
  <c r="AR39" i="2"/>
  <c r="AS39" i="2"/>
  <c r="AU39" i="2"/>
  <c r="AN40" i="2"/>
  <c r="AO40" i="2"/>
  <c r="AP40" i="2"/>
  <c r="AQ40" i="2"/>
  <c r="AR40" i="2"/>
  <c r="AS40" i="2"/>
  <c r="AU40" i="2"/>
  <c r="AN41" i="2"/>
  <c r="AO41" i="2"/>
  <c r="AP41" i="2"/>
  <c r="AQ41" i="2"/>
  <c r="AR41" i="2"/>
  <c r="AS41" i="2"/>
  <c r="AU41" i="2"/>
  <c r="AN42" i="2"/>
  <c r="AO42" i="2"/>
  <c r="AP42" i="2"/>
  <c r="AQ42" i="2"/>
  <c r="AR42" i="2"/>
  <c r="AS42" i="2"/>
  <c r="AU42" i="2"/>
  <c r="AN43" i="2"/>
  <c r="AO43" i="2"/>
  <c r="AP43" i="2"/>
  <c r="AQ43" i="2"/>
  <c r="AR43" i="2"/>
  <c r="AS43" i="2"/>
  <c r="AU43" i="2"/>
  <c r="AN44" i="2"/>
  <c r="AO44" i="2"/>
  <c r="AP44" i="2"/>
  <c r="AQ44" i="2"/>
  <c r="AR44" i="2"/>
  <c r="AS44" i="2"/>
  <c r="AU44" i="2"/>
  <c r="AN45" i="2"/>
  <c r="AO45" i="2"/>
  <c r="AP45" i="2"/>
  <c r="AQ45" i="2"/>
  <c r="AR45" i="2"/>
  <c r="AS45" i="2"/>
  <c r="AU45" i="2"/>
  <c r="AN46" i="2"/>
  <c r="AO46" i="2"/>
  <c r="AP46" i="2"/>
  <c r="AQ46" i="2"/>
  <c r="AR46" i="2"/>
  <c r="AS46" i="2"/>
  <c r="AU46" i="2"/>
  <c r="AN47" i="2"/>
  <c r="AO47" i="2"/>
  <c r="AP47" i="2"/>
  <c r="AQ47" i="2"/>
  <c r="AR47" i="2"/>
  <c r="AS47" i="2"/>
  <c r="AU47" i="2"/>
  <c r="AN48" i="2"/>
  <c r="AO48" i="2"/>
  <c r="AP48" i="2"/>
  <c r="AQ48" i="2"/>
  <c r="AR48" i="2"/>
  <c r="AS48" i="2"/>
  <c r="AU48" i="2"/>
  <c r="AN49" i="2"/>
  <c r="AO49" i="2"/>
  <c r="AP49" i="2"/>
  <c r="AQ49" i="2"/>
  <c r="AR49" i="2"/>
  <c r="AS49" i="2"/>
  <c r="AU49" i="2"/>
  <c r="AN50" i="2"/>
  <c r="AO50" i="2"/>
  <c r="AP50" i="2"/>
  <c r="AQ50" i="2"/>
  <c r="AR50" i="2"/>
  <c r="AS50" i="2"/>
  <c r="AU50" i="2"/>
  <c r="AN51" i="2"/>
  <c r="AO51" i="2"/>
  <c r="AP51" i="2"/>
  <c r="AQ51" i="2"/>
  <c r="AR51" i="2"/>
  <c r="AS51" i="2"/>
  <c r="AU51" i="2"/>
  <c r="AN52" i="2"/>
  <c r="AO52" i="2"/>
  <c r="AP52" i="2"/>
  <c r="AQ52" i="2"/>
  <c r="AR52" i="2"/>
  <c r="AS52" i="2"/>
  <c r="AU52" i="2"/>
  <c r="AN53" i="2"/>
  <c r="AO53" i="2"/>
  <c r="AP53" i="2"/>
  <c r="AQ53" i="2"/>
  <c r="AR53" i="2"/>
  <c r="AS53" i="2"/>
  <c r="AU53" i="2"/>
  <c r="AN54" i="2"/>
  <c r="AO54" i="2"/>
  <c r="AP54" i="2"/>
  <c r="AQ54" i="2"/>
  <c r="AR54" i="2"/>
  <c r="AS54" i="2"/>
  <c r="AU54" i="2"/>
  <c r="AN55" i="2"/>
  <c r="AO55" i="2"/>
  <c r="AP55" i="2"/>
  <c r="AQ55" i="2"/>
  <c r="AR55" i="2"/>
  <c r="AS55" i="2"/>
  <c r="AU55" i="2"/>
  <c r="AN56" i="2"/>
  <c r="AO56" i="2"/>
  <c r="AP56" i="2"/>
  <c r="AQ56" i="2"/>
  <c r="AR56" i="2"/>
  <c r="AS56" i="2"/>
  <c r="AU56" i="2"/>
  <c r="AN57" i="2"/>
  <c r="AO57" i="2"/>
  <c r="AP57" i="2"/>
  <c r="AQ57" i="2"/>
  <c r="AR57" i="2"/>
  <c r="AS57" i="2"/>
  <c r="AU57" i="2"/>
  <c r="AN58" i="2"/>
  <c r="AO58" i="2"/>
  <c r="AP58" i="2"/>
  <c r="AQ58" i="2"/>
  <c r="AR58" i="2"/>
  <c r="AS58" i="2"/>
  <c r="AU58" i="2"/>
  <c r="AN59" i="2"/>
  <c r="AO59" i="2"/>
  <c r="AP59" i="2"/>
  <c r="AQ59" i="2"/>
  <c r="AR59" i="2"/>
  <c r="AS59" i="2"/>
  <c r="AU59" i="2"/>
  <c r="AN60" i="2"/>
  <c r="AO60" i="2"/>
  <c r="AP60" i="2"/>
  <c r="AQ60" i="2"/>
  <c r="AR60" i="2"/>
  <c r="AS60" i="2"/>
  <c r="AU60" i="2"/>
  <c r="AN61" i="2"/>
  <c r="AO61" i="2"/>
  <c r="AP61" i="2"/>
  <c r="AQ61" i="2"/>
  <c r="AR61" i="2"/>
  <c r="AS61" i="2"/>
  <c r="AU61" i="2"/>
  <c r="AN62" i="2"/>
  <c r="AO62" i="2"/>
  <c r="AP62" i="2"/>
  <c r="AQ62" i="2"/>
  <c r="AR62" i="2"/>
  <c r="AS62" i="2"/>
  <c r="AU62" i="2"/>
  <c r="AN63" i="2"/>
  <c r="AO63" i="2"/>
  <c r="AP63" i="2"/>
  <c r="AQ63" i="2"/>
  <c r="AR63" i="2"/>
  <c r="AS63" i="2"/>
  <c r="AU63" i="2"/>
  <c r="AN64" i="2"/>
  <c r="AO64" i="2"/>
  <c r="AP64" i="2"/>
  <c r="AQ64" i="2"/>
  <c r="AR64" i="2"/>
  <c r="AS64" i="2"/>
  <c r="AU64" i="2"/>
  <c r="AN65" i="2"/>
  <c r="AO65" i="2"/>
  <c r="AP65" i="2"/>
  <c r="AQ65" i="2"/>
  <c r="AR65" i="2"/>
  <c r="AS65" i="2"/>
  <c r="AU65" i="2"/>
  <c r="AN66" i="2"/>
  <c r="AO66" i="2"/>
  <c r="AP66" i="2"/>
  <c r="AQ66" i="2"/>
  <c r="AR66" i="2"/>
  <c r="AS66" i="2"/>
  <c r="AU66" i="2"/>
  <c r="AN67" i="2"/>
  <c r="AO67" i="2"/>
  <c r="AP67" i="2"/>
  <c r="AQ67" i="2"/>
  <c r="AR67" i="2"/>
  <c r="AS67" i="2"/>
  <c r="AU67" i="2"/>
  <c r="AN68" i="2"/>
  <c r="AO68" i="2"/>
  <c r="AP68" i="2"/>
  <c r="AQ68" i="2"/>
  <c r="AR68" i="2"/>
  <c r="AS68" i="2"/>
  <c r="AU68" i="2"/>
  <c r="AN69" i="2"/>
  <c r="AO69" i="2"/>
  <c r="AP69" i="2"/>
  <c r="AQ69" i="2"/>
  <c r="AR69" i="2"/>
  <c r="AS69" i="2"/>
  <c r="AU69" i="2"/>
  <c r="AN70" i="2"/>
  <c r="AO70" i="2"/>
  <c r="AP70" i="2"/>
  <c r="AQ70" i="2"/>
  <c r="AR70" i="2"/>
  <c r="AS70" i="2"/>
  <c r="AU70" i="2"/>
  <c r="AN71" i="2"/>
  <c r="AO71" i="2"/>
  <c r="AP71" i="2"/>
  <c r="AQ71" i="2"/>
  <c r="AR71" i="2"/>
  <c r="AS71" i="2"/>
  <c r="AU71" i="2"/>
  <c r="AN72" i="2"/>
  <c r="AO72" i="2"/>
  <c r="AP72" i="2"/>
  <c r="AQ72" i="2"/>
  <c r="AR72" i="2"/>
  <c r="AS72" i="2"/>
  <c r="AU72" i="2"/>
  <c r="AN73" i="2"/>
  <c r="AO73" i="2"/>
  <c r="AP73" i="2"/>
  <c r="AQ73" i="2"/>
  <c r="AR73" i="2"/>
  <c r="AS73" i="2"/>
  <c r="AU73" i="2"/>
  <c r="AN74" i="2"/>
  <c r="AO74" i="2"/>
  <c r="AP74" i="2"/>
  <c r="AQ74" i="2"/>
  <c r="AR74" i="2"/>
  <c r="AS74" i="2"/>
  <c r="AU74" i="2"/>
  <c r="AN75" i="2"/>
  <c r="AO75" i="2"/>
  <c r="AP75" i="2"/>
  <c r="AQ75" i="2"/>
  <c r="AR75" i="2"/>
  <c r="AS75" i="2"/>
  <c r="AU75" i="2"/>
  <c r="AN76" i="2"/>
  <c r="AO76" i="2"/>
  <c r="AP76" i="2"/>
  <c r="AQ76" i="2"/>
  <c r="AR76" i="2"/>
  <c r="AS76" i="2"/>
  <c r="AU76" i="2"/>
  <c r="AN77" i="2"/>
  <c r="AO77" i="2"/>
  <c r="AP77" i="2"/>
  <c r="AQ77" i="2"/>
  <c r="AR77" i="2"/>
  <c r="AS77" i="2"/>
  <c r="AU77" i="2"/>
  <c r="AN78" i="2"/>
  <c r="AO78" i="2"/>
  <c r="AP78" i="2"/>
  <c r="AQ78" i="2"/>
  <c r="AR78" i="2"/>
  <c r="AS78" i="2"/>
  <c r="AU78" i="2"/>
  <c r="AN79" i="2"/>
  <c r="AO79" i="2"/>
  <c r="AP79" i="2"/>
  <c r="AQ79" i="2"/>
  <c r="AR79" i="2"/>
  <c r="AS79" i="2"/>
  <c r="AU79" i="2"/>
  <c r="AN80" i="2"/>
  <c r="AO80" i="2"/>
  <c r="AP80" i="2"/>
  <c r="AQ80" i="2"/>
  <c r="AR80" i="2"/>
  <c r="AS80" i="2"/>
  <c r="AU80" i="2"/>
  <c r="AN81" i="2"/>
  <c r="AO81" i="2"/>
  <c r="AP81" i="2"/>
  <c r="AQ81" i="2"/>
  <c r="AR81" i="2"/>
  <c r="AS81" i="2"/>
  <c r="AU81" i="2"/>
  <c r="AN82" i="2"/>
  <c r="AO82" i="2"/>
  <c r="AP82" i="2"/>
  <c r="AQ82" i="2"/>
  <c r="AR82" i="2"/>
  <c r="AS82" i="2"/>
  <c r="AU82" i="2"/>
  <c r="AN83" i="2"/>
  <c r="AO83" i="2"/>
  <c r="AP83" i="2"/>
  <c r="AQ83" i="2"/>
  <c r="AR83" i="2"/>
  <c r="AS83" i="2"/>
  <c r="AU83" i="2"/>
  <c r="AN84" i="2"/>
  <c r="AO84" i="2"/>
  <c r="AP84" i="2"/>
  <c r="AQ84" i="2"/>
  <c r="AR84" i="2"/>
  <c r="AS84" i="2"/>
  <c r="AU84" i="2"/>
  <c r="AN85" i="2"/>
  <c r="AO85" i="2"/>
  <c r="AP85" i="2"/>
  <c r="AQ85" i="2"/>
  <c r="AR85" i="2"/>
  <c r="AS85" i="2"/>
  <c r="AU85" i="2"/>
  <c r="AN86" i="2"/>
  <c r="AO86" i="2"/>
  <c r="AP86" i="2"/>
  <c r="AQ86" i="2"/>
  <c r="AR86" i="2"/>
  <c r="AS86" i="2"/>
  <c r="AU86" i="2"/>
  <c r="AN87" i="2"/>
  <c r="AO87" i="2"/>
  <c r="AP87" i="2"/>
  <c r="AQ87" i="2"/>
  <c r="AR87" i="2"/>
  <c r="AS87" i="2"/>
  <c r="AU87" i="2"/>
  <c r="AN88" i="2"/>
  <c r="AO88" i="2"/>
  <c r="AP88" i="2"/>
  <c r="AQ88" i="2"/>
  <c r="AR88" i="2"/>
  <c r="AS88" i="2"/>
  <c r="AU88" i="2"/>
  <c r="AN89" i="2"/>
  <c r="AO89" i="2"/>
  <c r="AP89" i="2"/>
  <c r="AQ89" i="2"/>
  <c r="AR89" i="2"/>
  <c r="AS89" i="2"/>
  <c r="AU89" i="2"/>
  <c r="AN90" i="2"/>
  <c r="AO90" i="2"/>
  <c r="AP90" i="2"/>
  <c r="AQ90" i="2"/>
  <c r="AR90" i="2"/>
  <c r="AS90" i="2"/>
  <c r="AU90" i="2"/>
  <c r="AN91" i="2"/>
  <c r="AO91" i="2"/>
  <c r="AP91" i="2"/>
  <c r="AQ91" i="2"/>
  <c r="AR91" i="2"/>
  <c r="AS91" i="2"/>
  <c r="AU91" i="2"/>
  <c r="AN92" i="2"/>
  <c r="AO92" i="2"/>
  <c r="AP92" i="2"/>
  <c r="AQ92" i="2"/>
  <c r="AR92" i="2"/>
  <c r="AS92" i="2"/>
  <c r="AU92" i="2"/>
  <c r="AN93" i="2"/>
  <c r="AO93" i="2"/>
  <c r="AP93" i="2"/>
  <c r="AQ93" i="2"/>
  <c r="AR93" i="2"/>
  <c r="AS93" i="2"/>
  <c r="AU93" i="2"/>
  <c r="AN94" i="2"/>
  <c r="AO94" i="2"/>
  <c r="AP94" i="2"/>
  <c r="AQ94" i="2"/>
  <c r="AR94" i="2"/>
  <c r="AS94" i="2"/>
  <c r="AU94" i="2"/>
  <c r="AN95" i="2"/>
  <c r="AO95" i="2"/>
  <c r="AP95" i="2"/>
  <c r="AQ95" i="2"/>
  <c r="AR95" i="2"/>
  <c r="AS95" i="2"/>
  <c r="AU95" i="2"/>
  <c r="AN96" i="2"/>
  <c r="AO96" i="2"/>
  <c r="AP96" i="2"/>
  <c r="AQ96" i="2"/>
  <c r="AR96" i="2"/>
  <c r="AS96" i="2"/>
  <c r="AU96" i="2"/>
  <c r="AN97" i="2"/>
  <c r="AO97" i="2"/>
  <c r="AP97" i="2"/>
  <c r="AQ97" i="2"/>
  <c r="AR97" i="2"/>
  <c r="AS97" i="2"/>
  <c r="AU97" i="2"/>
  <c r="AN98" i="2"/>
  <c r="AO98" i="2"/>
  <c r="AP98" i="2"/>
  <c r="AQ98" i="2"/>
  <c r="AR98" i="2"/>
  <c r="AS98" i="2"/>
  <c r="AU98" i="2"/>
  <c r="AN99" i="2"/>
  <c r="AO99" i="2"/>
  <c r="AP99" i="2"/>
  <c r="AQ99" i="2"/>
  <c r="AR99" i="2"/>
  <c r="AS99" i="2"/>
  <c r="AU99" i="2"/>
  <c r="AN100" i="2"/>
  <c r="AO100" i="2"/>
  <c r="AP100" i="2"/>
  <c r="AQ100" i="2"/>
  <c r="AR100" i="2"/>
  <c r="AS100" i="2"/>
  <c r="AU100" i="2"/>
  <c r="AN101" i="2"/>
  <c r="AO101" i="2"/>
  <c r="AP101" i="2"/>
  <c r="AQ101" i="2"/>
  <c r="AR101" i="2"/>
  <c r="AS101" i="2"/>
  <c r="AU101" i="2"/>
  <c r="AN102" i="2"/>
  <c r="AO102" i="2"/>
  <c r="AP102" i="2"/>
  <c r="AQ102" i="2"/>
  <c r="AR102" i="2"/>
  <c r="AS102" i="2"/>
  <c r="AU102" i="2"/>
  <c r="AN103" i="2"/>
  <c r="AO103" i="2"/>
  <c r="AP103" i="2"/>
  <c r="AQ103" i="2"/>
  <c r="AR103" i="2"/>
  <c r="AS103" i="2"/>
  <c r="AU103" i="2"/>
  <c r="AN104" i="2"/>
  <c r="AO104" i="2"/>
  <c r="AP104" i="2"/>
  <c r="AQ104" i="2"/>
  <c r="AR104" i="2"/>
  <c r="AS104" i="2"/>
  <c r="AU104" i="2"/>
  <c r="AN105" i="2"/>
  <c r="AO105" i="2"/>
  <c r="AP105" i="2"/>
  <c r="AQ105" i="2"/>
  <c r="AR105" i="2"/>
  <c r="AS105" i="2"/>
  <c r="AU105" i="2"/>
  <c r="AN106" i="2"/>
  <c r="AO106" i="2"/>
  <c r="AP106" i="2"/>
  <c r="AQ106" i="2"/>
  <c r="AR106" i="2"/>
  <c r="AS106" i="2"/>
  <c r="AU106" i="2"/>
  <c r="AN107" i="2"/>
  <c r="AO107" i="2"/>
  <c r="AP107" i="2"/>
  <c r="AQ107" i="2"/>
  <c r="AR107" i="2"/>
  <c r="AS107" i="2"/>
  <c r="AU107" i="2"/>
  <c r="AN108" i="2"/>
  <c r="AO108" i="2"/>
  <c r="AP108" i="2"/>
  <c r="AQ108" i="2"/>
  <c r="AR108" i="2"/>
  <c r="AS108" i="2"/>
  <c r="AU108" i="2"/>
  <c r="AN109" i="2"/>
  <c r="AO109" i="2"/>
  <c r="AP109" i="2"/>
  <c r="AQ109" i="2"/>
  <c r="AR109" i="2"/>
  <c r="AS109" i="2"/>
  <c r="AU109" i="2"/>
  <c r="AN110" i="2"/>
  <c r="AO110" i="2"/>
  <c r="AP110" i="2"/>
  <c r="AQ110" i="2"/>
  <c r="AR110" i="2"/>
  <c r="AS110" i="2"/>
  <c r="AU110" i="2"/>
  <c r="AN111" i="2"/>
  <c r="AO111" i="2"/>
  <c r="AP111" i="2"/>
  <c r="AQ111" i="2"/>
  <c r="AR111" i="2"/>
  <c r="AS111" i="2"/>
  <c r="AU111" i="2"/>
  <c r="AN112" i="2"/>
  <c r="AO112" i="2"/>
  <c r="AP112" i="2"/>
  <c r="AQ112" i="2"/>
  <c r="AR112" i="2"/>
  <c r="AS112" i="2"/>
  <c r="AU112" i="2"/>
  <c r="AN113" i="2"/>
  <c r="AO113" i="2"/>
  <c r="AP113" i="2"/>
  <c r="AQ113" i="2"/>
  <c r="AR113" i="2"/>
  <c r="AS113" i="2"/>
  <c r="AU113" i="2"/>
  <c r="AN114" i="2"/>
  <c r="AO114" i="2"/>
  <c r="AP114" i="2"/>
  <c r="AQ114" i="2"/>
  <c r="AR114" i="2"/>
  <c r="AS114" i="2"/>
  <c r="AU114" i="2"/>
  <c r="AN115" i="2"/>
  <c r="AO115" i="2"/>
  <c r="AP115" i="2"/>
  <c r="AQ115" i="2"/>
  <c r="AR115" i="2"/>
  <c r="AS115" i="2"/>
  <c r="AU115" i="2"/>
  <c r="AN116" i="2"/>
  <c r="AO116" i="2"/>
  <c r="AP116" i="2"/>
  <c r="AQ116" i="2"/>
  <c r="AR116" i="2"/>
  <c r="AS116" i="2"/>
  <c r="AU116" i="2"/>
  <c r="AN117" i="2"/>
  <c r="AO117" i="2"/>
  <c r="AP117" i="2"/>
  <c r="AQ117" i="2"/>
  <c r="AR117" i="2"/>
  <c r="AS117" i="2"/>
  <c r="AU117" i="2"/>
  <c r="AN118" i="2"/>
  <c r="AO118" i="2"/>
  <c r="AP118" i="2"/>
  <c r="AQ118" i="2"/>
  <c r="AR118" i="2"/>
  <c r="AS118" i="2"/>
  <c r="AU118" i="2"/>
  <c r="AN119" i="2"/>
  <c r="AO119" i="2"/>
  <c r="AP119" i="2"/>
  <c r="AQ119" i="2"/>
  <c r="AR119" i="2"/>
  <c r="AS119" i="2"/>
  <c r="AU119" i="2"/>
  <c r="AN120" i="2"/>
  <c r="AO120" i="2"/>
  <c r="AP120" i="2"/>
  <c r="AQ120" i="2"/>
  <c r="AR120" i="2"/>
  <c r="AS120" i="2"/>
  <c r="AU120" i="2"/>
  <c r="AN121" i="2"/>
  <c r="AO121" i="2"/>
  <c r="AP121" i="2"/>
  <c r="AQ121" i="2"/>
  <c r="AR121" i="2"/>
  <c r="AS121" i="2"/>
  <c r="AU121" i="2"/>
  <c r="AN122" i="2"/>
  <c r="AO122" i="2"/>
  <c r="AP122" i="2"/>
  <c r="AQ122" i="2"/>
  <c r="AR122" i="2"/>
  <c r="AS122" i="2"/>
  <c r="AU122" i="2"/>
  <c r="AN123" i="2"/>
  <c r="AO123" i="2"/>
  <c r="AP123" i="2"/>
  <c r="AQ123" i="2"/>
  <c r="AR123" i="2"/>
  <c r="AS123" i="2"/>
  <c r="AU123" i="2"/>
  <c r="AN124" i="2"/>
  <c r="AO124" i="2"/>
  <c r="AP124" i="2"/>
  <c r="AQ124" i="2"/>
  <c r="AR124" i="2"/>
  <c r="AS124" i="2"/>
  <c r="AU124" i="2"/>
  <c r="AN125" i="2"/>
  <c r="AO125" i="2"/>
  <c r="AP125" i="2"/>
  <c r="AQ125" i="2"/>
  <c r="AR125" i="2"/>
  <c r="AS125" i="2"/>
  <c r="AU125" i="2"/>
  <c r="AN126" i="2"/>
  <c r="AO126" i="2"/>
  <c r="AP126" i="2"/>
  <c r="AQ126" i="2"/>
  <c r="AR126" i="2"/>
  <c r="AS126" i="2"/>
  <c r="AU126" i="2"/>
  <c r="AN127" i="2"/>
  <c r="AO127" i="2"/>
  <c r="AP127" i="2"/>
  <c r="AQ127" i="2"/>
  <c r="AR127" i="2"/>
  <c r="AS127" i="2"/>
  <c r="AU127" i="2"/>
  <c r="AN128" i="2"/>
  <c r="AO128" i="2"/>
  <c r="AP128" i="2"/>
  <c r="AQ128" i="2"/>
  <c r="AR128" i="2"/>
  <c r="AS128" i="2"/>
  <c r="AU128" i="2"/>
  <c r="AN129" i="2"/>
  <c r="AO129" i="2"/>
  <c r="AP129" i="2"/>
  <c r="AQ129" i="2"/>
  <c r="AR129" i="2"/>
  <c r="AS129" i="2"/>
  <c r="AU129" i="2"/>
  <c r="AN130" i="2"/>
  <c r="AO130" i="2"/>
  <c r="AP130" i="2"/>
  <c r="AQ130" i="2"/>
  <c r="AR130" i="2"/>
  <c r="AS130" i="2"/>
  <c r="AU130" i="2"/>
  <c r="AN131" i="2"/>
  <c r="AO131" i="2"/>
  <c r="AP131" i="2"/>
  <c r="AQ131" i="2"/>
  <c r="AR131" i="2"/>
  <c r="AS131" i="2"/>
  <c r="AU131" i="2"/>
  <c r="AN132" i="2"/>
  <c r="AO132" i="2"/>
  <c r="AP132" i="2"/>
  <c r="AQ132" i="2"/>
  <c r="AR132" i="2"/>
  <c r="AS132" i="2"/>
  <c r="AU132" i="2"/>
  <c r="AN133" i="2"/>
  <c r="AO133" i="2"/>
  <c r="AP133" i="2"/>
  <c r="AQ133" i="2"/>
  <c r="AR133" i="2"/>
  <c r="AS133" i="2"/>
  <c r="AU133" i="2"/>
  <c r="AN134" i="2"/>
  <c r="AO134" i="2"/>
  <c r="AP134" i="2"/>
  <c r="AQ134" i="2"/>
  <c r="AR134" i="2"/>
  <c r="AS134" i="2"/>
  <c r="AU134" i="2"/>
  <c r="AN135" i="2"/>
  <c r="AO135" i="2"/>
  <c r="AP135" i="2"/>
  <c r="AQ135" i="2"/>
  <c r="AR135" i="2"/>
  <c r="AS135" i="2"/>
  <c r="AU135" i="2"/>
  <c r="AN136" i="2"/>
  <c r="AO136" i="2"/>
  <c r="AP136" i="2"/>
  <c r="AQ136" i="2"/>
  <c r="AR136" i="2"/>
  <c r="AS136" i="2"/>
  <c r="AU136" i="2"/>
  <c r="AN137" i="2"/>
  <c r="AO137" i="2"/>
  <c r="AP137" i="2"/>
  <c r="AQ137" i="2"/>
  <c r="AR137" i="2"/>
  <c r="AS137" i="2"/>
  <c r="AU137" i="2"/>
  <c r="AN138" i="2"/>
  <c r="AO138" i="2"/>
  <c r="AP138" i="2"/>
  <c r="AQ138" i="2"/>
  <c r="AR138" i="2"/>
  <c r="AS138" i="2"/>
  <c r="AU138" i="2"/>
  <c r="AN139" i="2"/>
  <c r="AO139" i="2"/>
  <c r="AP139" i="2"/>
  <c r="AQ139" i="2"/>
  <c r="AR139" i="2"/>
  <c r="AS139" i="2"/>
  <c r="AU139" i="2"/>
  <c r="AN140" i="2"/>
  <c r="AO140" i="2"/>
  <c r="AP140" i="2"/>
  <c r="AQ140" i="2"/>
  <c r="AR140" i="2"/>
  <c r="AS140" i="2"/>
  <c r="AU140" i="2"/>
  <c r="AN141" i="2"/>
  <c r="AO141" i="2"/>
  <c r="AP141" i="2"/>
  <c r="AQ141" i="2"/>
  <c r="AR141" i="2"/>
  <c r="AS141" i="2"/>
  <c r="AU141" i="2"/>
  <c r="AN142" i="2"/>
  <c r="AO142" i="2"/>
  <c r="AP142" i="2"/>
  <c r="AQ142" i="2"/>
  <c r="AR142" i="2"/>
  <c r="AS142" i="2"/>
  <c r="AU142" i="2"/>
  <c r="AN143" i="2"/>
  <c r="AO143" i="2"/>
  <c r="AP143" i="2"/>
  <c r="AQ143" i="2"/>
  <c r="AR143" i="2"/>
  <c r="AS143" i="2"/>
  <c r="AU143" i="2"/>
  <c r="AN144" i="2"/>
  <c r="AO144" i="2"/>
  <c r="AP144" i="2"/>
  <c r="AQ144" i="2"/>
  <c r="AR144" i="2"/>
  <c r="AS144" i="2"/>
  <c r="AU144" i="2"/>
  <c r="AN145" i="2"/>
  <c r="AO145" i="2"/>
  <c r="AP145" i="2"/>
  <c r="AQ145" i="2"/>
  <c r="AR145" i="2"/>
  <c r="AS145" i="2"/>
  <c r="AU145" i="2"/>
  <c r="AN146" i="2"/>
  <c r="AO146" i="2"/>
  <c r="AP146" i="2"/>
  <c r="AQ146" i="2"/>
  <c r="AR146" i="2"/>
  <c r="AS146" i="2"/>
  <c r="AU146" i="2"/>
  <c r="AN147" i="2"/>
  <c r="AO147" i="2"/>
  <c r="AP147" i="2"/>
  <c r="AQ147" i="2"/>
  <c r="AR147" i="2"/>
  <c r="AS147" i="2"/>
  <c r="AU147" i="2"/>
  <c r="AN148" i="2"/>
  <c r="AO148" i="2"/>
  <c r="AP148" i="2"/>
  <c r="AQ148" i="2"/>
  <c r="AR148" i="2"/>
  <c r="AS148" i="2"/>
  <c r="AU148" i="2"/>
  <c r="AN149" i="2"/>
  <c r="AO149" i="2"/>
  <c r="AP149" i="2"/>
  <c r="AQ149" i="2"/>
  <c r="AR149" i="2"/>
  <c r="AS149" i="2"/>
  <c r="AU149" i="2"/>
  <c r="AN150" i="2"/>
  <c r="AO150" i="2"/>
  <c r="AP150" i="2"/>
  <c r="AQ150" i="2"/>
  <c r="AR150" i="2"/>
  <c r="AS150" i="2"/>
  <c r="AU150" i="2"/>
  <c r="AN151" i="2"/>
  <c r="AO151" i="2"/>
  <c r="AP151" i="2"/>
  <c r="AQ151" i="2"/>
  <c r="AR151" i="2"/>
  <c r="AS151" i="2"/>
  <c r="AU151" i="2"/>
  <c r="AN152" i="2"/>
  <c r="AO152" i="2"/>
  <c r="AP152" i="2"/>
  <c r="AQ152" i="2"/>
  <c r="AR152" i="2"/>
  <c r="AS152" i="2"/>
  <c r="AU152" i="2"/>
  <c r="AN153" i="2"/>
  <c r="AO153" i="2"/>
  <c r="AP153" i="2"/>
  <c r="AQ153" i="2"/>
  <c r="AR153" i="2"/>
  <c r="AS153" i="2"/>
  <c r="AU153" i="2"/>
  <c r="AN154" i="2"/>
  <c r="AO154" i="2"/>
  <c r="AP154" i="2"/>
  <c r="AQ154" i="2"/>
  <c r="AR154" i="2"/>
  <c r="AS154" i="2"/>
  <c r="AU154" i="2"/>
  <c r="AN155" i="2"/>
  <c r="AO155" i="2"/>
  <c r="AP155" i="2"/>
  <c r="AQ155" i="2"/>
  <c r="AR155" i="2"/>
  <c r="AS155" i="2"/>
  <c r="AU155" i="2"/>
  <c r="AN156" i="2"/>
  <c r="AO156" i="2"/>
  <c r="AP156" i="2"/>
  <c r="AQ156" i="2"/>
  <c r="AR156" i="2"/>
  <c r="AS156" i="2"/>
  <c r="AU156" i="2"/>
  <c r="AN157" i="2"/>
  <c r="AO157" i="2"/>
  <c r="AP157" i="2"/>
  <c r="AQ157" i="2"/>
  <c r="AR157" i="2"/>
  <c r="AS157" i="2"/>
  <c r="AU157" i="2"/>
  <c r="AN158" i="2"/>
  <c r="AO158" i="2"/>
  <c r="AP158" i="2"/>
  <c r="AQ158" i="2"/>
  <c r="AR158" i="2"/>
  <c r="AS158" i="2"/>
  <c r="AU158" i="2"/>
  <c r="AN159" i="2"/>
  <c r="AO159" i="2"/>
  <c r="AP159" i="2"/>
  <c r="AQ159" i="2"/>
  <c r="AR159" i="2"/>
  <c r="AS159" i="2"/>
  <c r="AU159" i="2"/>
  <c r="AN160" i="2"/>
  <c r="AO160" i="2"/>
  <c r="AP160" i="2"/>
  <c r="AQ160" i="2"/>
  <c r="AR160" i="2"/>
  <c r="AS160" i="2"/>
  <c r="AU160" i="2"/>
  <c r="AN161" i="2"/>
  <c r="AO161" i="2"/>
  <c r="AP161" i="2"/>
  <c r="AQ161" i="2"/>
  <c r="AR161" i="2"/>
  <c r="AS161" i="2"/>
  <c r="AU161" i="2"/>
  <c r="AN162" i="2"/>
  <c r="AO162" i="2"/>
  <c r="AP162" i="2"/>
  <c r="AQ162" i="2"/>
  <c r="AR162" i="2"/>
  <c r="AS162" i="2"/>
  <c r="AU162" i="2"/>
  <c r="AN163" i="2"/>
  <c r="AO163" i="2"/>
  <c r="AP163" i="2"/>
  <c r="AQ163" i="2"/>
  <c r="AR163" i="2"/>
  <c r="AS163" i="2"/>
  <c r="AU163" i="2"/>
  <c r="AN164" i="2"/>
  <c r="AO164" i="2"/>
  <c r="AP164" i="2"/>
  <c r="AQ164" i="2"/>
  <c r="AR164" i="2"/>
  <c r="AS164" i="2"/>
  <c r="AU164" i="2"/>
  <c r="AN165" i="2"/>
  <c r="AO165" i="2"/>
  <c r="AP165" i="2"/>
  <c r="AQ165" i="2"/>
  <c r="AR165" i="2"/>
  <c r="AS165" i="2"/>
  <c r="AU165" i="2"/>
  <c r="AN166" i="2"/>
  <c r="AO166" i="2"/>
  <c r="AP166" i="2"/>
  <c r="AQ166" i="2"/>
  <c r="AR166" i="2"/>
  <c r="AS166" i="2"/>
  <c r="AU166" i="2"/>
  <c r="AN167" i="2"/>
  <c r="AO167" i="2"/>
  <c r="AP167" i="2"/>
  <c r="AQ167" i="2"/>
  <c r="AR167" i="2"/>
  <c r="AS167" i="2"/>
  <c r="AU167" i="2"/>
  <c r="AN168" i="2"/>
  <c r="AO168" i="2"/>
  <c r="AP168" i="2"/>
  <c r="AQ168" i="2"/>
  <c r="AR168" i="2"/>
  <c r="AS168" i="2"/>
  <c r="AU168" i="2"/>
  <c r="AN169" i="2"/>
  <c r="AO169" i="2"/>
  <c r="AP169" i="2"/>
  <c r="AQ169" i="2"/>
  <c r="AR169" i="2"/>
  <c r="AS169" i="2"/>
  <c r="AU169" i="2"/>
  <c r="AN170" i="2"/>
  <c r="AO170" i="2"/>
  <c r="AP170" i="2"/>
  <c r="AQ170" i="2"/>
  <c r="AR170" i="2"/>
  <c r="AS170" i="2"/>
  <c r="AU170" i="2"/>
  <c r="AN171" i="2"/>
  <c r="AO171" i="2"/>
  <c r="AP171" i="2"/>
  <c r="AQ171" i="2"/>
  <c r="AR171" i="2"/>
  <c r="AS171" i="2"/>
  <c r="AU171" i="2"/>
  <c r="AN172" i="2"/>
  <c r="AO172" i="2"/>
  <c r="AP172" i="2"/>
  <c r="AQ172" i="2"/>
  <c r="AR172" i="2"/>
  <c r="AS172" i="2"/>
  <c r="AU172" i="2"/>
  <c r="AN173" i="2"/>
  <c r="AO173" i="2"/>
  <c r="AP173" i="2"/>
  <c r="AQ173" i="2"/>
  <c r="AR173" i="2"/>
  <c r="AS173" i="2"/>
  <c r="AU173" i="2"/>
  <c r="AN174" i="2"/>
  <c r="AO174" i="2"/>
  <c r="AP174" i="2"/>
  <c r="AQ174" i="2"/>
  <c r="AR174" i="2"/>
  <c r="AS174" i="2"/>
  <c r="AU174" i="2"/>
  <c r="AN175" i="2"/>
  <c r="AO175" i="2"/>
  <c r="AP175" i="2"/>
  <c r="AQ175" i="2"/>
  <c r="AR175" i="2"/>
  <c r="AS175" i="2"/>
  <c r="AU175" i="2"/>
  <c r="AN176" i="2"/>
  <c r="AO176" i="2"/>
  <c r="AP176" i="2"/>
  <c r="AQ176" i="2"/>
  <c r="AR176" i="2"/>
  <c r="AS176" i="2"/>
  <c r="AU176" i="2"/>
  <c r="AN177" i="2"/>
  <c r="AO177" i="2"/>
  <c r="AP177" i="2"/>
  <c r="AQ177" i="2"/>
  <c r="AR177" i="2"/>
  <c r="AS177" i="2"/>
  <c r="AU177" i="2"/>
  <c r="AN178" i="2"/>
  <c r="AO178" i="2"/>
  <c r="AP178" i="2"/>
  <c r="AQ178" i="2"/>
  <c r="AR178" i="2"/>
  <c r="AS178" i="2"/>
  <c r="AU178" i="2"/>
  <c r="AN179" i="2"/>
  <c r="AO179" i="2"/>
  <c r="AP179" i="2"/>
  <c r="AQ179" i="2"/>
  <c r="AR179" i="2"/>
  <c r="AS179" i="2"/>
  <c r="AU179" i="2"/>
  <c r="AN180" i="2"/>
  <c r="AO180" i="2"/>
  <c r="AP180" i="2"/>
  <c r="AQ180" i="2"/>
  <c r="AR180" i="2"/>
  <c r="AS180" i="2"/>
  <c r="AU180" i="2"/>
  <c r="AN181" i="2"/>
  <c r="AO181" i="2"/>
  <c r="AP181" i="2"/>
  <c r="AQ181" i="2"/>
  <c r="AR181" i="2"/>
  <c r="AS181" i="2"/>
  <c r="AU181" i="2"/>
  <c r="AN182" i="2"/>
  <c r="AO182" i="2"/>
  <c r="AP182" i="2"/>
  <c r="AQ182" i="2"/>
  <c r="AR182" i="2"/>
  <c r="AS182" i="2"/>
  <c r="AU182" i="2"/>
  <c r="AN183" i="2"/>
  <c r="AO183" i="2"/>
  <c r="AP183" i="2"/>
  <c r="AQ183" i="2"/>
  <c r="AR183" i="2"/>
  <c r="AS183" i="2"/>
  <c r="AU183" i="2"/>
  <c r="AN184" i="2"/>
  <c r="AO184" i="2"/>
  <c r="AP184" i="2"/>
  <c r="AQ184" i="2"/>
  <c r="AR184" i="2"/>
  <c r="AS184" i="2"/>
  <c r="AU184" i="2"/>
  <c r="AN185" i="2"/>
  <c r="AO185" i="2"/>
  <c r="AP185" i="2"/>
  <c r="AQ185" i="2"/>
  <c r="AR185" i="2"/>
  <c r="AS185" i="2"/>
  <c r="AU185" i="2"/>
  <c r="AN186" i="2"/>
  <c r="AO186" i="2"/>
  <c r="AP186" i="2"/>
  <c r="AQ186" i="2"/>
  <c r="AR186" i="2"/>
  <c r="AS186" i="2"/>
  <c r="AU186" i="2"/>
  <c r="AN187" i="2"/>
  <c r="AO187" i="2"/>
  <c r="AP187" i="2"/>
  <c r="AQ187" i="2"/>
  <c r="AR187" i="2"/>
  <c r="AS187" i="2"/>
  <c r="AU187" i="2"/>
  <c r="AN188" i="2"/>
  <c r="AO188" i="2"/>
  <c r="AP188" i="2"/>
  <c r="AQ188" i="2"/>
  <c r="AR188" i="2"/>
  <c r="AS188" i="2"/>
  <c r="AU188" i="2"/>
  <c r="AN189" i="2"/>
  <c r="AO189" i="2"/>
  <c r="AP189" i="2"/>
  <c r="AQ189" i="2"/>
  <c r="AR189" i="2"/>
  <c r="AS189" i="2"/>
  <c r="AU189" i="2"/>
  <c r="AN190" i="2"/>
  <c r="AO190" i="2"/>
  <c r="AP190" i="2"/>
  <c r="AQ190" i="2"/>
  <c r="AR190" i="2"/>
  <c r="AS190" i="2"/>
  <c r="AU190" i="2"/>
  <c r="AN191" i="2"/>
  <c r="AO191" i="2"/>
  <c r="AP191" i="2"/>
  <c r="AQ191" i="2"/>
  <c r="AR191" i="2"/>
  <c r="AS191" i="2"/>
  <c r="AU191" i="2"/>
  <c r="AN192" i="2"/>
  <c r="AO192" i="2"/>
  <c r="AP192" i="2"/>
  <c r="AQ192" i="2"/>
  <c r="AR192" i="2"/>
  <c r="AS192" i="2"/>
  <c r="AU192" i="2"/>
  <c r="AN193" i="2"/>
  <c r="AO193" i="2"/>
  <c r="AP193" i="2"/>
  <c r="AQ193" i="2"/>
  <c r="AR193" i="2"/>
  <c r="AS193" i="2"/>
  <c r="AU193" i="2"/>
  <c r="AN194" i="2"/>
  <c r="AO194" i="2"/>
  <c r="AP194" i="2"/>
  <c r="AQ194" i="2"/>
  <c r="AR194" i="2"/>
  <c r="AS194" i="2"/>
  <c r="AU194" i="2"/>
  <c r="AN195" i="2"/>
  <c r="AO195" i="2"/>
  <c r="AP195" i="2"/>
  <c r="AQ195" i="2"/>
  <c r="AR195" i="2"/>
  <c r="AS195" i="2"/>
  <c r="AU195" i="2"/>
  <c r="AN196" i="2"/>
  <c r="AO196" i="2"/>
  <c r="AP196" i="2"/>
  <c r="AQ196" i="2"/>
  <c r="AR196" i="2"/>
  <c r="AS196" i="2"/>
  <c r="AU196" i="2"/>
  <c r="AN197" i="2"/>
  <c r="AO197" i="2"/>
  <c r="AP197" i="2"/>
  <c r="AQ197" i="2"/>
  <c r="AR197" i="2"/>
  <c r="AS197" i="2"/>
  <c r="AU197" i="2"/>
  <c r="AN198" i="2"/>
  <c r="AO198" i="2"/>
  <c r="AP198" i="2"/>
  <c r="AQ198" i="2"/>
  <c r="AR198" i="2"/>
  <c r="AS198" i="2"/>
  <c r="AU198" i="2"/>
  <c r="AN199" i="2"/>
  <c r="AO199" i="2"/>
  <c r="AP199" i="2"/>
  <c r="AQ199" i="2"/>
  <c r="AR199" i="2"/>
  <c r="AS199" i="2"/>
  <c r="AU199" i="2"/>
  <c r="AN200" i="2"/>
  <c r="AO200" i="2"/>
  <c r="AP200" i="2"/>
  <c r="AQ200" i="2"/>
  <c r="AR200" i="2"/>
  <c r="AS200" i="2"/>
  <c r="AU200" i="2"/>
  <c r="AN201" i="2"/>
  <c r="AO201" i="2"/>
  <c r="AP201" i="2"/>
  <c r="AQ201" i="2"/>
  <c r="AR201" i="2"/>
  <c r="AS201" i="2"/>
  <c r="AU201" i="2"/>
  <c r="AN202" i="2"/>
  <c r="AO202" i="2"/>
  <c r="AP202" i="2"/>
  <c r="AQ202" i="2"/>
  <c r="AR202" i="2"/>
  <c r="AS202" i="2"/>
  <c r="AU202" i="2"/>
  <c r="AN203" i="2"/>
  <c r="AO203" i="2"/>
  <c r="AP203" i="2"/>
  <c r="AQ203" i="2"/>
  <c r="AR203" i="2"/>
  <c r="AS203" i="2"/>
  <c r="AU203" i="2"/>
  <c r="AN204" i="2"/>
  <c r="AO204" i="2"/>
  <c r="AP204" i="2"/>
  <c r="AQ204" i="2"/>
  <c r="AR204" i="2"/>
  <c r="AS204" i="2"/>
  <c r="AU204" i="2"/>
  <c r="AN205" i="2"/>
  <c r="AO205" i="2"/>
  <c r="AP205" i="2"/>
  <c r="AQ205" i="2"/>
  <c r="AR205" i="2"/>
  <c r="AS205" i="2"/>
  <c r="AU205" i="2"/>
  <c r="AN206" i="2"/>
  <c r="AO206" i="2"/>
  <c r="AP206" i="2"/>
  <c r="AQ206" i="2"/>
  <c r="AR206" i="2"/>
  <c r="AS206" i="2"/>
  <c r="AU206" i="2"/>
  <c r="AN207" i="2"/>
  <c r="AO207" i="2"/>
  <c r="AP207" i="2"/>
  <c r="AQ207" i="2"/>
  <c r="AR207" i="2"/>
  <c r="AS207" i="2"/>
  <c r="AU207" i="2"/>
  <c r="AN208" i="2"/>
  <c r="AO208" i="2"/>
  <c r="AP208" i="2"/>
  <c r="AQ208" i="2"/>
  <c r="AR208" i="2"/>
  <c r="AS208" i="2"/>
  <c r="AU208" i="2"/>
  <c r="AN209" i="2"/>
  <c r="AO209" i="2"/>
  <c r="AP209" i="2"/>
  <c r="AQ209" i="2"/>
  <c r="AR209" i="2"/>
  <c r="AS209" i="2"/>
  <c r="AU209" i="2"/>
  <c r="AN210" i="2"/>
  <c r="AO210" i="2"/>
  <c r="AP210" i="2"/>
  <c r="AQ210" i="2"/>
  <c r="AR210" i="2"/>
  <c r="AS210" i="2"/>
  <c r="AU210" i="2"/>
  <c r="AN211" i="2"/>
  <c r="AO211" i="2"/>
  <c r="AP211" i="2"/>
  <c r="AQ211" i="2"/>
  <c r="AR211" i="2"/>
  <c r="AS211" i="2"/>
  <c r="AU211" i="2"/>
  <c r="AN212" i="2"/>
  <c r="AO212" i="2"/>
  <c r="AP212" i="2"/>
  <c r="AQ212" i="2"/>
  <c r="AR212" i="2"/>
  <c r="AS212" i="2"/>
  <c r="AU212" i="2"/>
  <c r="AN213" i="2"/>
  <c r="AO213" i="2"/>
  <c r="AP213" i="2"/>
  <c r="AQ213" i="2"/>
  <c r="AR213" i="2"/>
  <c r="AS213" i="2"/>
  <c r="AU213" i="2"/>
  <c r="AN214" i="2"/>
  <c r="AO214" i="2"/>
  <c r="AP214" i="2"/>
  <c r="AQ214" i="2"/>
  <c r="AR214" i="2"/>
  <c r="AS214" i="2"/>
  <c r="AU214" i="2"/>
  <c r="AN215" i="2"/>
  <c r="AO215" i="2"/>
  <c r="AP215" i="2"/>
  <c r="AQ215" i="2"/>
  <c r="AR215" i="2"/>
  <c r="AS215" i="2"/>
  <c r="AU215" i="2"/>
  <c r="AN216" i="2"/>
  <c r="AO216" i="2"/>
  <c r="AP216" i="2"/>
  <c r="AQ216" i="2"/>
  <c r="AR216" i="2"/>
  <c r="AS216" i="2"/>
  <c r="AU216" i="2"/>
  <c r="AN217" i="2"/>
  <c r="AO217" i="2"/>
  <c r="AP217" i="2"/>
  <c r="AQ217" i="2"/>
  <c r="AR217" i="2"/>
  <c r="AS217" i="2"/>
  <c r="AU217" i="2"/>
  <c r="AN218" i="2"/>
  <c r="AO218" i="2"/>
  <c r="AP218" i="2"/>
  <c r="AQ218" i="2"/>
  <c r="AR218" i="2"/>
  <c r="AS218" i="2"/>
  <c r="AU218" i="2"/>
  <c r="AN219" i="2"/>
  <c r="AO219" i="2"/>
  <c r="AP219" i="2"/>
  <c r="AQ219" i="2"/>
  <c r="AR219" i="2"/>
  <c r="AS219" i="2"/>
  <c r="AU219" i="2"/>
  <c r="AN220" i="2"/>
  <c r="AO220" i="2"/>
  <c r="AP220" i="2"/>
  <c r="AQ220" i="2"/>
  <c r="AR220" i="2"/>
  <c r="AS220" i="2"/>
  <c r="AU220" i="2"/>
  <c r="AN221" i="2"/>
  <c r="AO221" i="2"/>
  <c r="AP221" i="2"/>
  <c r="AQ221" i="2"/>
  <c r="AR221" i="2"/>
  <c r="AS221" i="2"/>
  <c r="AU221" i="2"/>
  <c r="AN222" i="2"/>
  <c r="AO222" i="2"/>
  <c r="AP222" i="2"/>
  <c r="AQ222" i="2"/>
  <c r="AR222" i="2"/>
  <c r="AS222" i="2"/>
  <c r="AU222" i="2"/>
  <c r="AN223" i="2"/>
  <c r="AO223" i="2"/>
  <c r="AP223" i="2"/>
  <c r="AQ223" i="2"/>
  <c r="AR223" i="2"/>
  <c r="AS223" i="2"/>
  <c r="AU223" i="2"/>
  <c r="AN224" i="2"/>
  <c r="AO224" i="2"/>
  <c r="AP224" i="2"/>
  <c r="AQ224" i="2"/>
  <c r="AR224" i="2"/>
  <c r="AS224" i="2"/>
  <c r="AU224" i="2"/>
  <c r="AN225" i="2"/>
  <c r="AO225" i="2"/>
  <c r="AP225" i="2"/>
  <c r="AQ225" i="2"/>
  <c r="AR225" i="2"/>
  <c r="AS225" i="2"/>
  <c r="AU225" i="2"/>
  <c r="AN226" i="2"/>
  <c r="AO226" i="2"/>
  <c r="AP226" i="2"/>
  <c r="AQ226" i="2"/>
  <c r="AR226" i="2"/>
  <c r="AS226" i="2"/>
  <c r="AU226" i="2"/>
  <c r="AN227" i="2"/>
  <c r="AO227" i="2"/>
  <c r="AP227" i="2"/>
  <c r="AQ227" i="2"/>
  <c r="AR227" i="2"/>
  <c r="AS227" i="2"/>
  <c r="AU227" i="2"/>
  <c r="AN228" i="2"/>
  <c r="AO228" i="2"/>
  <c r="AP228" i="2"/>
  <c r="AQ228" i="2"/>
  <c r="AR228" i="2"/>
  <c r="AS228" i="2"/>
  <c r="AU228" i="2"/>
  <c r="AN229" i="2"/>
  <c r="AO229" i="2"/>
  <c r="AP229" i="2"/>
  <c r="AQ229" i="2"/>
  <c r="AR229" i="2"/>
  <c r="AS229" i="2"/>
  <c r="AU229" i="2"/>
  <c r="AN230" i="2"/>
  <c r="AO230" i="2"/>
  <c r="AP230" i="2"/>
  <c r="AQ230" i="2"/>
  <c r="AR230" i="2"/>
  <c r="AS230" i="2"/>
  <c r="AU230" i="2"/>
  <c r="AN231" i="2"/>
  <c r="AO231" i="2"/>
  <c r="AP231" i="2"/>
  <c r="AQ231" i="2"/>
  <c r="AR231" i="2"/>
  <c r="AS231" i="2"/>
  <c r="AU231" i="2"/>
  <c r="AW232" i="2"/>
  <c r="AW231" i="2"/>
  <c r="AW230" i="2"/>
  <c r="AW229" i="2"/>
  <c r="AW228" i="2"/>
  <c r="AW227" i="2"/>
  <c r="AW226" i="2"/>
  <c r="AW225" i="2"/>
  <c r="AW224" i="2"/>
  <c r="AW223" i="2"/>
  <c r="AW222" i="2"/>
  <c r="AW221" i="2"/>
  <c r="AW220" i="2"/>
  <c r="AW219" i="2"/>
  <c r="AW218" i="2"/>
  <c r="AW217" i="2"/>
  <c r="AW216" i="2"/>
  <c r="AW215" i="2"/>
  <c r="AW214" i="2"/>
  <c r="AW213" i="2"/>
  <c r="AW212" i="2"/>
  <c r="AW211" i="2"/>
  <c r="AW210" i="2"/>
  <c r="AW209" i="2"/>
  <c r="AW208" i="2"/>
  <c r="AW207" i="2"/>
  <c r="AW206" i="2"/>
  <c r="AW205" i="2"/>
  <c r="AW204" i="2"/>
  <c r="AW203" i="2"/>
  <c r="AW202" i="2"/>
  <c r="AW201" i="2"/>
  <c r="AW200" i="2"/>
  <c r="AW199" i="2"/>
  <c r="AW198" i="2"/>
  <c r="AW197" i="2"/>
  <c r="AW196" i="2"/>
  <c r="AW195" i="2"/>
  <c r="AW194" i="2"/>
  <c r="AW193" i="2"/>
  <c r="AW192" i="2"/>
  <c r="AW191" i="2"/>
  <c r="AW190" i="2"/>
  <c r="AW189" i="2"/>
  <c r="AW188" i="2"/>
  <c r="AW187" i="2"/>
  <c r="AW186" i="2"/>
  <c r="AW185" i="2"/>
  <c r="AW184" i="2"/>
  <c r="AW183" i="2"/>
  <c r="AW182" i="2"/>
  <c r="AW181" i="2"/>
  <c r="AW180" i="2"/>
  <c r="AW179" i="2"/>
  <c r="AW178" i="2"/>
  <c r="AW177" i="2"/>
  <c r="AW176" i="2"/>
  <c r="AW175" i="2"/>
  <c r="AW174" i="2"/>
  <c r="AW173" i="2"/>
  <c r="AW172" i="2"/>
  <c r="AW171" i="2"/>
  <c r="AW170" i="2"/>
  <c r="AW169" i="2"/>
  <c r="AW168" i="2"/>
  <c r="AW167" i="2"/>
  <c r="AW166" i="2"/>
  <c r="AW165" i="2"/>
  <c r="AW164" i="2"/>
  <c r="AW163" i="2"/>
  <c r="AW162" i="2"/>
  <c r="AW161" i="2"/>
  <c r="AW160" i="2"/>
  <c r="AW159" i="2"/>
  <c r="AW158" i="2"/>
  <c r="AW157" i="2"/>
  <c r="AW156" i="2"/>
  <c r="AW155" i="2"/>
  <c r="AW154" i="2"/>
  <c r="AW153" i="2"/>
  <c r="AW152" i="2"/>
  <c r="AW151" i="2"/>
  <c r="AW150" i="2"/>
  <c r="AW149" i="2"/>
  <c r="AW148" i="2"/>
  <c r="AW147" i="2"/>
  <c r="AW146" i="2"/>
  <c r="AW145" i="2"/>
  <c r="AW144" i="2"/>
  <c r="AW143" i="2"/>
  <c r="AW142" i="2"/>
  <c r="AW141" i="2"/>
  <c r="AW140" i="2"/>
  <c r="AW139" i="2"/>
  <c r="AW138" i="2"/>
  <c r="AW137" i="2"/>
  <c r="AW136" i="2"/>
  <c r="AW135" i="2"/>
  <c r="AW134" i="2"/>
  <c r="AW133" i="2"/>
  <c r="AW132" i="2"/>
  <c r="AW131" i="2"/>
  <c r="AW130" i="2"/>
  <c r="AW129" i="2"/>
  <c r="AW128" i="2"/>
  <c r="AW127" i="2"/>
  <c r="AW126" i="2"/>
  <c r="AW125" i="2"/>
  <c r="AW124" i="2"/>
  <c r="AW123" i="2"/>
  <c r="AW122" i="2"/>
  <c r="AW121" i="2"/>
  <c r="AW120" i="2"/>
  <c r="AW119" i="2"/>
  <c r="AW118" i="2"/>
  <c r="AW117" i="2"/>
  <c r="AW116" i="2"/>
  <c r="AW115" i="2"/>
  <c r="AW114" i="2"/>
  <c r="AW113" i="2"/>
  <c r="AW112" i="2"/>
  <c r="AW111" i="2"/>
  <c r="AW110" i="2"/>
  <c r="AW109" i="2"/>
  <c r="AW108" i="2"/>
  <c r="AW107" i="2"/>
  <c r="AW106" i="2"/>
  <c r="AW105" i="2"/>
  <c r="AW104" i="2"/>
  <c r="AW103" i="2"/>
  <c r="AW102" i="2"/>
  <c r="AW101" i="2"/>
  <c r="AW100" i="2"/>
  <c r="AW99" i="2"/>
  <c r="AW98" i="2"/>
  <c r="AW97" i="2"/>
  <c r="AW96" i="2"/>
  <c r="AW95" i="2"/>
  <c r="AW94" i="2"/>
  <c r="AW93" i="2"/>
  <c r="AW92" i="2"/>
  <c r="AW91" i="2"/>
  <c r="AW90" i="2"/>
  <c r="AW89" i="2"/>
  <c r="AW88" i="2"/>
  <c r="AW87" i="2"/>
  <c r="AW86" i="2"/>
  <c r="AW85" i="2"/>
  <c r="AW84" i="2"/>
  <c r="AW83" i="2"/>
  <c r="AW82" i="2"/>
  <c r="AW81" i="2"/>
  <c r="AW80" i="2"/>
  <c r="AW79" i="2"/>
  <c r="AW78" i="2"/>
  <c r="AW77" i="2"/>
  <c r="AW76" i="2"/>
  <c r="AW75" i="2"/>
  <c r="AW74" i="2"/>
  <c r="AW73" i="2"/>
  <c r="AW72" i="2"/>
  <c r="AW71" i="2"/>
  <c r="AW70" i="2"/>
  <c r="AW69" i="2"/>
  <c r="AW68" i="2"/>
  <c r="AW67" i="2"/>
  <c r="AW66" i="2"/>
  <c r="AW65" i="2"/>
  <c r="AW64" i="2"/>
  <c r="AW63" i="2"/>
  <c r="AW62" i="2"/>
  <c r="AW61" i="2"/>
  <c r="AW60" i="2"/>
  <c r="AW59" i="2"/>
  <c r="AW58" i="2"/>
  <c r="AW57" i="2"/>
  <c r="AW56" i="2"/>
  <c r="AW55" i="2"/>
  <c r="AW54" i="2"/>
  <c r="AW53" i="2"/>
  <c r="AW52" i="2"/>
  <c r="AW51" i="2"/>
  <c r="AW50" i="2"/>
  <c r="AW49" i="2"/>
  <c r="AW48" i="2"/>
  <c r="AW47" i="2"/>
  <c r="AW46" i="2"/>
  <c r="AW45" i="2"/>
  <c r="AW44" i="2"/>
  <c r="AW43" i="2"/>
  <c r="AW42" i="2"/>
  <c r="AW41" i="2"/>
  <c r="AW40" i="2"/>
  <c r="AW39" i="2"/>
  <c r="AW38" i="2"/>
  <c r="AW37" i="2"/>
  <c r="AW36" i="2"/>
  <c r="AW35" i="2"/>
  <c r="AW34" i="2"/>
  <c r="AW33" i="2"/>
  <c r="AW32" i="2"/>
  <c r="AW31" i="2"/>
  <c r="AW30" i="2"/>
  <c r="AW29" i="2"/>
  <c r="AW28" i="2"/>
  <c r="AW27" i="2"/>
  <c r="AW26" i="2"/>
  <c r="AW25" i="2"/>
  <c r="AW24" i="2"/>
  <c r="AW23" i="2"/>
  <c r="AW22" i="2"/>
  <c r="AW21" i="2"/>
  <c r="AW20" i="2"/>
  <c r="AW19" i="2"/>
  <c r="AW18" i="2"/>
  <c r="AW17" i="2"/>
  <c r="AW16" i="2"/>
  <c r="AW15" i="2"/>
  <c r="AW14" i="2"/>
  <c r="AW13" i="2"/>
  <c r="AW12" i="2"/>
  <c r="AW11" i="2"/>
  <c r="AW10" i="2"/>
  <c r="AW9" i="2"/>
  <c r="AW8" i="2"/>
  <c r="AW7" i="2"/>
  <c r="AW6" i="2"/>
  <c r="AW5" i="2"/>
  <c r="AW4" i="2"/>
  <c r="E413"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4"/>
  <c r="F413"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4"/>
  <c r="G413" i="4"/>
  <c r="AG413" i="4"/>
  <c r="E4" i="4"/>
  <c r="F4" i="4"/>
  <c r="G4" i="4"/>
  <c r="AG4" i="4"/>
  <c r="E5" i="4"/>
  <c r="F5" i="4"/>
  <c r="G5" i="4"/>
  <c r="AG5" i="4"/>
  <c r="E6" i="4"/>
  <c r="F6" i="4"/>
  <c r="G6" i="4"/>
  <c r="AG6" i="4"/>
  <c r="E7" i="4"/>
  <c r="F7" i="4"/>
  <c r="G7" i="4"/>
  <c r="AG7" i="4"/>
  <c r="E8" i="4"/>
  <c r="F8" i="4"/>
  <c r="G8" i="4"/>
  <c r="AG8" i="4"/>
  <c r="E9" i="4"/>
  <c r="F9" i="4"/>
  <c r="G9" i="4"/>
  <c r="AG9" i="4"/>
  <c r="E10" i="4"/>
  <c r="F10" i="4"/>
  <c r="G10" i="4"/>
  <c r="AG10" i="4"/>
  <c r="E11" i="4"/>
  <c r="F11" i="4"/>
  <c r="G11" i="4"/>
  <c r="AG11" i="4"/>
  <c r="E12" i="4"/>
  <c r="F12" i="4"/>
  <c r="G12" i="4"/>
  <c r="AG12" i="4"/>
  <c r="E13" i="4"/>
  <c r="F13" i="4"/>
  <c r="G13" i="4"/>
  <c r="AG13" i="4"/>
  <c r="E14" i="4"/>
  <c r="F14" i="4"/>
  <c r="G14" i="4"/>
  <c r="AG14" i="4"/>
  <c r="E15" i="4"/>
  <c r="F15" i="4"/>
  <c r="G15" i="4"/>
  <c r="AG15" i="4"/>
  <c r="E16" i="4"/>
  <c r="F16" i="4"/>
  <c r="G16" i="4"/>
  <c r="AG16" i="4"/>
  <c r="E17" i="4"/>
  <c r="F17" i="4"/>
  <c r="G17" i="4"/>
  <c r="AG17" i="4"/>
  <c r="E18" i="4"/>
  <c r="F18" i="4"/>
  <c r="G18" i="4"/>
  <c r="AG18" i="4"/>
  <c r="E19" i="4"/>
  <c r="F19" i="4"/>
  <c r="G19" i="4"/>
  <c r="AG19" i="4"/>
  <c r="E20" i="4"/>
  <c r="F20" i="4"/>
  <c r="G20" i="4"/>
  <c r="AG20" i="4"/>
  <c r="E21" i="4"/>
  <c r="F21" i="4"/>
  <c r="G21" i="4"/>
  <c r="AG21" i="4"/>
  <c r="E22" i="4"/>
  <c r="F22" i="4"/>
  <c r="G22" i="4"/>
  <c r="AG22" i="4"/>
  <c r="E23" i="4"/>
  <c r="F23" i="4"/>
  <c r="G23" i="4"/>
  <c r="AG23" i="4"/>
  <c r="E24" i="4"/>
  <c r="F24" i="4"/>
  <c r="G24" i="4"/>
  <c r="AG24" i="4"/>
  <c r="E25" i="4"/>
  <c r="F25" i="4"/>
  <c r="G25" i="4"/>
  <c r="AG25" i="4"/>
  <c r="E26" i="4"/>
  <c r="F26" i="4"/>
  <c r="G26" i="4"/>
  <c r="AG26" i="4"/>
  <c r="E27" i="4"/>
  <c r="F27" i="4"/>
  <c r="G27" i="4"/>
  <c r="AG27" i="4"/>
  <c r="E28" i="4"/>
  <c r="F28" i="4"/>
  <c r="G28" i="4"/>
  <c r="AG28" i="4"/>
  <c r="E29" i="4"/>
  <c r="F29" i="4"/>
  <c r="G29" i="4"/>
  <c r="AG29" i="4"/>
  <c r="E30" i="4"/>
  <c r="F30" i="4"/>
  <c r="G30" i="4"/>
  <c r="AG30" i="4"/>
  <c r="E31" i="4"/>
  <c r="F31" i="4"/>
  <c r="G31" i="4"/>
  <c r="AG31" i="4"/>
  <c r="E32" i="4"/>
  <c r="F32" i="4"/>
  <c r="G32" i="4"/>
  <c r="AG32" i="4"/>
  <c r="E33" i="4"/>
  <c r="F33" i="4"/>
  <c r="G33" i="4"/>
  <c r="AG33" i="4"/>
  <c r="E34" i="4"/>
  <c r="F34" i="4"/>
  <c r="G34" i="4"/>
  <c r="AG34" i="4"/>
  <c r="E35" i="4"/>
  <c r="F35" i="4"/>
  <c r="G35" i="4"/>
  <c r="AG35" i="4"/>
  <c r="E36" i="4"/>
  <c r="F36" i="4"/>
  <c r="G36" i="4"/>
  <c r="AG36" i="4"/>
  <c r="E37" i="4"/>
  <c r="F37" i="4"/>
  <c r="G37" i="4"/>
  <c r="AG37" i="4"/>
  <c r="E38" i="4"/>
  <c r="F38" i="4"/>
  <c r="G38" i="4"/>
  <c r="AG38" i="4"/>
  <c r="E39" i="4"/>
  <c r="F39" i="4"/>
  <c r="G39" i="4"/>
  <c r="AG39" i="4"/>
  <c r="E40" i="4"/>
  <c r="F40" i="4"/>
  <c r="G40" i="4"/>
  <c r="AG40" i="4"/>
  <c r="E41" i="4"/>
  <c r="F41" i="4"/>
  <c r="G41" i="4"/>
  <c r="AG41" i="4"/>
  <c r="E42" i="4"/>
  <c r="F42" i="4"/>
  <c r="G42" i="4"/>
  <c r="AG42" i="4"/>
  <c r="E43" i="4"/>
  <c r="F43" i="4"/>
  <c r="G43" i="4"/>
  <c r="AG43" i="4"/>
  <c r="E44" i="4"/>
  <c r="F44" i="4"/>
  <c r="G44" i="4"/>
  <c r="AG44" i="4"/>
  <c r="E45" i="4"/>
  <c r="F45" i="4"/>
  <c r="G45" i="4"/>
  <c r="AG45" i="4"/>
  <c r="E46" i="4"/>
  <c r="F46" i="4"/>
  <c r="G46" i="4"/>
  <c r="AG46" i="4"/>
  <c r="E47" i="4"/>
  <c r="F47" i="4"/>
  <c r="G47" i="4"/>
  <c r="AG47" i="4"/>
  <c r="E48" i="4"/>
  <c r="F48" i="4"/>
  <c r="G48" i="4"/>
  <c r="AG48" i="4"/>
  <c r="E49" i="4"/>
  <c r="F49" i="4"/>
  <c r="G49" i="4"/>
  <c r="AG49" i="4"/>
  <c r="E50" i="4"/>
  <c r="F50" i="4"/>
  <c r="G50" i="4"/>
  <c r="AG50" i="4"/>
  <c r="E51" i="4"/>
  <c r="F51" i="4"/>
  <c r="G51" i="4"/>
  <c r="AG51" i="4"/>
  <c r="E52" i="4"/>
  <c r="F52" i="4"/>
  <c r="G52" i="4"/>
  <c r="AG52" i="4"/>
  <c r="E53" i="4"/>
  <c r="F53" i="4"/>
  <c r="G53" i="4"/>
  <c r="AG53" i="4"/>
  <c r="E54" i="4"/>
  <c r="F54" i="4"/>
  <c r="G54" i="4"/>
  <c r="AG54" i="4"/>
  <c r="E55" i="4"/>
  <c r="F55" i="4"/>
  <c r="G55" i="4"/>
  <c r="AG55" i="4"/>
  <c r="E56" i="4"/>
  <c r="F56" i="4"/>
  <c r="G56" i="4"/>
  <c r="AG56" i="4"/>
  <c r="E57" i="4"/>
  <c r="F57" i="4"/>
  <c r="G57" i="4"/>
  <c r="AG57" i="4"/>
  <c r="E58" i="4"/>
  <c r="F58" i="4"/>
  <c r="G58" i="4"/>
  <c r="AG58" i="4"/>
  <c r="E59" i="4"/>
  <c r="F59" i="4"/>
  <c r="G59" i="4"/>
  <c r="AG59" i="4"/>
  <c r="E60" i="4"/>
  <c r="F60" i="4"/>
  <c r="G60" i="4"/>
  <c r="AG60" i="4"/>
  <c r="E61" i="4"/>
  <c r="F61" i="4"/>
  <c r="G61" i="4"/>
  <c r="AG61" i="4"/>
  <c r="E62" i="4"/>
  <c r="F62" i="4"/>
  <c r="G62" i="4"/>
  <c r="AG62" i="4"/>
  <c r="E63" i="4"/>
  <c r="F63" i="4"/>
  <c r="G63" i="4"/>
  <c r="AG63" i="4"/>
  <c r="E64" i="4"/>
  <c r="F64" i="4"/>
  <c r="G64" i="4"/>
  <c r="AG64" i="4"/>
  <c r="E65" i="4"/>
  <c r="F65" i="4"/>
  <c r="G65" i="4"/>
  <c r="AG65" i="4"/>
  <c r="E66" i="4"/>
  <c r="F66" i="4"/>
  <c r="G66" i="4"/>
  <c r="AG66" i="4"/>
  <c r="E67" i="4"/>
  <c r="F67" i="4"/>
  <c r="G67" i="4"/>
  <c r="AG67" i="4"/>
  <c r="E68" i="4"/>
  <c r="F68" i="4"/>
  <c r="G68" i="4"/>
  <c r="AG68" i="4"/>
  <c r="E69" i="4"/>
  <c r="F69" i="4"/>
  <c r="G69" i="4"/>
  <c r="AG69" i="4"/>
  <c r="E70" i="4"/>
  <c r="F70" i="4"/>
  <c r="G70" i="4"/>
  <c r="AG70" i="4"/>
  <c r="E71" i="4"/>
  <c r="F71" i="4"/>
  <c r="G71" i="4"/>
  <c r="AG71" i="4"/>
  <c r="E72" i="4"/>
  <c r="F72" i="4"/>
  <c r="G72" i="4"/>
  <c r="AG72" i="4"/>
  <c r="E73" i="4"/>
  <c r="F73" i="4"/>
  <c r="G73" i="4"/>
  <c r="AG73" i="4"/>
  <c r="E74" i="4"/>
  <c r="F74" i="4"/>
  <c r="G74" i="4"/>
  <c r="AG74" i="4"/>
  <c r="E75" i="4"/>
  <c r="F75" i="4"/>
  <c r="G75" i="4"/>
  <c r="AG75" i="4"/>
  <c r="E76" i="4"/>
  <c r="F76" i="4"/>
  <c r="G76" i="4"/>
  <c r="AG76" i="4"/>
  <c r="E77" i="4"/>
  <c r="F77" i="4"/>
  <c r="G77" i="4"/>
  <c r="AG77" i="4"/>
  <c r="E78" i="4"/>
  <c r="F78" i="4"/>
  <c r="G78" i="4"/>
  <c r="AG78" i="4"/>
  <c r="E79" i="4"/>
  <c r="F79" i="4"/>
  <c r="G79" i="4"/>
  <c r="AG79" i="4"/>
  <c r="E80" i="4"/>
  <c r="F80" i="4"/>
  <c r="G80" i="4"/>
  <c r="AG80" i="4"/>
  <c r="E81" i="4"/>
  <c r="F81" i="4"/>
  <c r="G81" i="4"/>
  <c r="AG81" i="4"/>
  <c r="E82" i="4"/>
  <c r="F82" i="4"/>
  <c r="G82" i="4"/>
  <c r="AG82" i="4"/>
  <c r="E83" i="4"/>
  <c r="F83" i="4"/>
  <c r="G83" i="4"/>
  <c r="AG83" i="4"/>
  <c r="E84" i="4"/>
  <c r="F84" i="4"/>
  <c r="G84" i="4"/>
  <c r="AG84" i="4"/>
  <c r="E85" i="4"/>
  <c r="F85" i="4"/>
  <c r="G85" i="4"/>
  <c r="AG85" i="4"/>
  <c r="E86" i="4"/>
  <c r="F86" i="4"/>
  <c r="G86" i="4"/>
  <c r="AG86" i="4"/>
  <c r="E87" i="4"/>
  <c r="F87" i="4"/>
  <c r="G87" i="4"/>
  <c r="AG87" i="4"/>
  <c r="E88" i="4"/>
  <c r="F88" i="4"/>
  <c r="G88" i="4"/>
  <c r="AG88" i="4"/>
  <c r="E89" i="4"/>
  <c r="F89" i="4"/>
  <c r="G89" i="4"/>
  <c r="AG89" i="4"/>
  <c r="E90" i="4"/>
  <c r="F90" i="4"/>
  <c r="G90" i="4"/>
  <c r="AG90" i="4"/>
  <c r="E91" i="4"/>
  <c r="F91" i="4"/>
  <c r="G91" i="4"/>
  <c r="AG91" i="4"/>
  <c r="E92" i="4"/>
  <c r="F92" i="4"/>
  <c r="G92" i="4"/>
  <c r="AG92" i="4"/>
  <c r="E93" i="4"/>
  <c r="F93" i="4"/>
  <c r="G93" i="4"/>
  <c r="AG93" i="4"/>
  <c r="E94" i="4"/>
  <c r="F94" i="4"/>
  <c r="G94" i="4"/>
  <c r="AG94" i="4"/>
  <c r="E95" i="4"/>
  <c r="F95" i="4"/>
  <c r="G95" i="4"/>
  <c r="AG95" i="4"/>
  <c r="E96" i="4"/>
  <c r="F96" i="4"/>
  <c r="G96" i="4"/>
  <c r="AG96" i="4"/>
  <c r="E97" i="4"/>
  <c r="F97" i="4"/>
  <c r="G97" i="4"/>
  <c r="AG97" i="4"/>
  <c r="E98" i="4"/>
  <c r="F98" i="4"/>
  <c r="G98" i="4"/>
  <c r="AG98" i="4"/>
  <c r="E99" i="4"/>
  <c r="F99" i="4"/>
  <c r="G99" i="4"/>
  <c r="AG99" i="4"/>
  <c r="E100" i="4"/>
  <c r="F100" i="4"/>
  <c r="G100" i="4"/>
  <c r="AG100" i="4"/>
  <c r="E101" i="4"/>
  <c r="F101" i="4"/>
  <c r="G101" i="4"/>
  <c r="AG101" i="4"/>
  <c r="E102" i="4"/>
  <c r="F102" i="4"/>
  <c r="G102" i="4"/>
  <c r="AG102" i="4"/>
  <c r="E103" i="4"/>
  <c r="F103" i="4"/>
  <c r="G103" i="4"/>
  <c r="AG103" i="4"/>
  <c r="E104" i="4"/>
  <c r="F104" i="4"/>
  <c r="G104" i="4"/>
  <c r="AG104" i="4"/>
  <c r="E105" i="4"/>
  <c r="F105" i="4"/>
  <c r="G105" i="4"/>
  <c r="AG105" i="4"/>
  <c r="E106" i="4"/>
  <c r="F106" i="4"/>
  <c r="G106" i="4"/>
  <c r="AG106" i="4"/>
  <c r="E107" i="4"/>
  <c r="F107" i="4"/>
  <c r="G107" i="4"/>
  <c r="AG107" i="4"/>
  <c r="E108" i="4"/>
  <c r="F108" i="4"/>
  <c r="G108" i="4"/>
  <c r="AG108" i="4"/>
  <c r="E109" i="4"/>
  <c r="F109" i="4"/>
  <c r="G109" i="4"/>
  <c r="AG109" i="4"/>
  <c r="E110" i="4"/>
  <c r="F110" i="4"/>
  <c r="G110" i="4"/>
  <c r="AG110" i="4"/>
  <c r="E111" i="4"/>
  <c r="F111" i="4"/>
  <c r="G111" i="4"/>
  <c r="AG111" i="4"/>
  <c r="E112" i="4"/>
  <c r="F112" i="4"/>
  <c r="G112" i="4"/>
  <c r="AG112" i="4"/>
  <c r="E113" i="4"/>
  <c r="F113" i="4"/>
  <c r="G113" i="4"/>
  <c r="AG113" i="4"/>
  <c r="E114" i="4"/>
  <c r="F114" i="4"/>
  <c r="G114" i="4"/>
  <c r="AG114" i="4"/>
  <c r="E115" i="4"/>
  <c r="F115" i="4"/>
  <c r="G115" i="4"/>
  <c r="AG115" i="4"/>
  <c r="E116" i="4"/>
  <c r="F116" i="4"/>
  <c r="G116" i="4"/>
  <c r="AG116" i="4"/>
  <c r="E117" i="4"/>
  <c r="F117" i="4"/>
  <c r="G117" i="4"/>
  <c r="AG117" i="4"/>
  <c r="E118" i="4"/>
  <c r="F118" i="4"/>
  <c r="G118" i="4"/>
  <c r="AG118" i="4"/>
  <c r="E119" i="4"/>
  <c r="F119" i="4"/>
  <c r="G119" i="4"/>
  <c r="AG119" i="4"/>
  <c r="E120" i="4"/>
  <c r="F120" i="4"/>
  <c r="G120" i="4"/>
  <c r="AG120" i="4"/>
  <c r="E121" i="4"/>
  <c r="F121" i="4"/>
  <c r="G121" i="4"/>
  <c r="AG121" i="4"/>
  <c r="E122" i="4"/>
  <c r="F122" i="4"/>
  <c r="G122" i="4"/>
  <c r="AG122" i="4"/>
  <c r="E123" i="4"/>
  <c r="F123" i="4"/>
  <c r="G123" i="4"/>
  <c r="AG123" i="4"/>
  <c r="E124" i="4"/>
  <c r="F124" i="4"/>
  <c r="G124" i="4"/>
  <c r="AG124" i="4"/>
  <c r="E125" i="4"/>
  <c r="F125" i="4"/>
  <c r="G125" i="4"/>
  <c r="AG125" i="4"/>
  <c r="E126" i="4"/>
  <c r="F126" i="4"/>
  <c r="G126" i="4"/>
  <c r="AG126" i="4"/>
  <c r="E127" i="4"/>
  <c r="F127" i="4"/>
  <c r="G127" i="4"/>
  <c r="AG127" i="4"/>
  <c r="E128" i="4"/>
  <c r="F128" i="4"/>
  <c r="G128" i="4"/>
  <c r="AG128" i="4"/>
  <c r="E129" i="4"/>
  <c r="F129" i="4"/>
  <c r="G129" i="4"/>
  <c r="AG129" i="4"/>
  <c r="E130" i="4"/>
  <c r="F130" i="4"/>
  <c r="G130" i="4"/>
  <c r="AG130" i="4"/>
  <c r="E131" i="4"/>
  <c r="F131" i="4"/>
  <c r="G131" i="4"/>
  <c r="AG131" i="4"/>
  <c r="E132" i="4"/>
  <c r="F132" i="4"/>
  <c r="G132" i="4"/>
  <c r="AG132" i="4"/>
  <c r="E133" i="4"/>
  <c r="F133" i="4"/>
  <c r="G133" i="4"/>
  <c r="AG133" i="4"/>
  <c r="E134" i="4"/>
  <c r="F134" i="4"/>
  <c r="G134" i="4"/>
  <c r="AG134" i="4"/>
  <c r="E135" i="4"/>
  <c r="F135" i="4"/>
  <c r="G135" i="4"/>
  <c r="AG135" i="4"/>
  <c r="E136" i="4"/>
  <c r="F136" i="4"/>
  <c r="G136" i="4"/>
  <c r="AG136" i="4"/>
  <c r="E137" i="4"/>
  <c r="F137" i="4"/>
  <c r="G137" i="4"/>
  <c r="AG137" i="4"/>
  <c r="E138" i="4"/>
  <c r="F138" i="4"/>
  <c r="G138" i="4"/>
  <c r="AG138" i="4"/>
  <c r="E139" i="4"/>
  <c r="F139" i="4"/>
  <c r="G139" i="4"/>
  <c r="AG139" i="4"/>
  <c r="E140" i="4"/>
  <c r="F140" i="4"/>
  <c r="G140" i="4"/>
  <c r="AG140" i="4"/>
  <c r="E141" i="4"/>
  <c r="F141" i="4"/>
  <c r="G141" i="4"/>
  <c r="AG141" i="4"/>
  <c r="E142" i="4"/>
  <c r="F142" i="4"/>
  <c r="G142" i="4"/>
  <c r="AG142" i="4"/>
  <c r="E143" i="4"/>
  <c r="F143" i="4"/>
  <c r="G143" i="4"/>
  <c r="AG143" i="4"/>
  <c r="E144" i="4"/>
  <c r="F144" i="4"/>
  <c r="G144" i="4"/>
  <c r="AG144" i="4"/>
  <c r="E145" i="4"/>
  <c r="F145" i="4"/>
  <c r="G145" i="4"/>
  <c r="AG145" i="4"/>
  <c r="E146" i="4"/>
  <c r="F146" i="4"/>
  <c r="G146" i="4"/>
  <c r="AG146" i="4"/>
  <c r="E147" i="4"/>
  <c r="F147" i="4"/>
  <c r="G147" i="4"/>
  <c r="AG147" i="4"/>
  <c r="E148" i="4"/>
  <c r="F148" i="4"/>
  <c r="G148" i="4"/>
  <c r="AG148" i="4"/>
  <c r="E149" i="4"/>
  <c r="F149" i="4"/>
  <c r="G149" i="4"/>
  <c r="AG149" i="4"/>
  <c r="E150" i="4"/>
  <c r="F150" i="4"/>
  <c r="G150" i="4"/>
  <c r="AG150" i="4"/>
  <c r="E151" i="4"/>
  <c r="F151" i="4"/>
  <c r="G151" i="4"/>
  <c r="AG151" i="4"/>
  <c r="E152" i="4"/>
  <c r="F152" i="4"/>
  <c r="G152" i="4"/>
  <c r="AG152" i="4"/>
  <c r="E153" i="4"/>
  <c r="F153" i="4"/>
  <c r="G153" i="4"/>
  <c r="AG153" i="4"/>
  <c r="E154" i="4"/>
  <c r="F154" i="4"/>
  <c r="G154" i="4"/>
  <c r="AG154" i="4"/>
  <c r="E155" i="4"/>
  <c r="F155" i="4"/>
  <c r="G155" i="4"/>
  <c r="AG155" i="4"/>
  <c r="E156" i="4"/>
  <c r="F156" i="4"/>
  <c r="G156" i="4"/>
  <c r="AG156" i="4"/>
  <c r="E157" i="4"/>
  <c r="F157" i="4"/>
  <c r="G157" i="4"/>
  <c r="AG157" i="4"/>
  <c r="E158" i="4"/>
  <c r="F158" i="4"/>
  <c r="G158" i="4"/>
  <c r="AG158" i="4"/>
  <c r="E159" i="4"/>
  <c r="F159" i="4"/>
  <c r="G159" i="4"/>
  <c r="AG159" i="4"/>
  <c r="E160" i="4"/>
  <c r="F160" i="4"/>
  <c r="G160" i="4"/>
  <c r="AG160" i="4"/>
  <c r="E161" i="4"/>
  <c r="F161" i="4"/>
  <c r="G161" i="4"/>
  <c r="AG161" i="4"/>
  <c r="E162" i="4"/>
  <c r="F162" i="4"/>
  <c r="G162" i="4"/>
  <c r="AG162" i="4"/>
  <c r="E163" i="4"/>
  <c r="F163" i="4"/>
  <c r="G163" i="4"/>
  <c r="AG163" i="4"/>
  <c r="E164" i="4"/>
  <c r="F164" i="4"/>
  <c r="G164" i="4"/>
  <c r="AG164" i="4"/>
  <c r="E165" i="4"/>
  <c r="F165" i="4"/>
  <c r="G165" i="4"/>
  <c r="AG165" i="4"/>
  <c r="E166" i="4"/>
  <c r="F166" i="4"/>
  <c r="G166" i="4"/>
  <c r="AG166" i="4"/>
  <c r="E167" i="4"/>
  <c r="F167" i="4"/>
  <c r="G167" i="4"/>
  <c r="AG167" i="4"/>
  <c r="E168" i="4"/>
  <c r="F168" i="4"/>
  <c r="G168" i="4"/>
  <c r="AG168" i="4"/>
  <c r="E169" i="4"/>
  <c r="F169" i="4"/>
  <c r="G169" i="4"/>
  <c r="AG169" i="4"/>
  <c r="E170" i="4"/>
  <c r="F170" i="4"/>
  <c r="G170" i="4"/>
  <c r="AG170" i="4"/>
  <c r="E171" i="4"/>
  <c r="F171" i="4"/>
  <c r="G171" i="4"/>
  <c r="AG171" i="4"/>
  <c r="E172" i="4"/>
  <c r="F172" i="4"/>
  <c r="G172" i="4"/>
  <c r="AG172" i="4"/>
  <c r="E173" i="4"/>
  <c r="F173" i="4"/>
  <c r="G173" i="4"/>
  <c r="AG173" i="4"/>
  <c r="E174" i="4"/>
  <c r="F174" i="4"/>
  <c r="G174" i="4"/>
  <c r="AG174" i="4"/>
  <c r="E175" i="4"/>
  <c r="F175" i="4"/>
  <c r="G175" i="4"/>
  <c r="AG175" i="4"/>
  <c r="E176" i="4"/>
  <c r="F176" i="4"/>
  <c r="G176" i="4"/>
  <c r="AG176" i="4"/>
  <c r="E177" i="4"/>
  <c r="F177" i="4"/>
  <c r="G177" i="4"/>
  <c r="AG177" i="4"/>
  <c r="E178" i="4"/>
  <c r="F178" i="4"/>
  <c r="G178" i="4"/>
  <c r="AG178" i="4"/>
  <c r="E179" i="4"/>
  <c r="F179" i="4"/>
  <c r="G179" i="4"/>
  <c r="AG179" i="4"/>
  <c r="E180" i="4"/>
  <c r="F180" i="4"/>
  <c r="G180" i="4"/>
  <c r="AG180" i="4"/>
  <c r="E181" i="4"/>
  <c r="F181" i="4"/>
  <c r="G181" i="4"/>
  <c r="AG181" i="4"/>
  <c r="E182" i="4"/>
  <c r="F182" i="4"/>
  <c r="G182" i="4"/>
  <c r="AG182" i="4"/>
  <c r="E183" i="4"/>
  <c r="F183" i="4"/>
  <c r="G183" i="4"/>
  <c r="AG183" i="4"/>
  <c r="E184" i="4"/>
  <c r="F184" i="4"/>
  <c r="G184" i="4"/>
  <c r="AG184" i="4"/>
  <c r="E185" i="4"/>
  <c r="F185" i="4"/>
  <c r="G185" i="4"/>
  <c r="AG185" i="4"/>
  <c r="E186" i="4"/>
  <c r="F186" i="4"/>
  <c r="G186" i="4"/>
  <c r="AG186" i="4"/>
  <c r="E187" i="4"/>
  <c r="F187" i="4"/>
  <c r="G187" i="4"/>
  <c r="AG187" i="4"/>
  <c r="E188" i="4"/>
  <c r="F188" i="4"/>
  <c r="G188" i="4"/>
  <c r="AG188" i="4"/>
  <c r="E189" i="4"/>
  <c r="F189" i="4"/>
  <c r="G189" i="4"/>
  <c r="AG189" i="4"/>
  <c r="E190" i="4"/>
  <c r="F190" i="4"/>
  <c r="G190" i="4"/>
  <c r="AG190" i="4"/>
  <c r="E191" i="4"/>
  <c r="F191" i="4"/>
  <c r="G191" i="4"/>
  <c r="AG191" i="4"/>
  <c r="E192" i="4"/>
  <c r="F192" i="4"/>
  <c r="G192" i="4"/>
  <c r="AG192" i="4"/>
  <c r="E193" i="4"/>
  <c r="F193" i="4"/>
  <c r="G193" i="4"/>
  <c r="AG193" i="4"/>
  <c r="E194" i="4"/>
  <c r="F194" i="4"/>
  <c r="G194" i="4"/>
  <c r="AG194" i="4"/>
  <c r="E195" i="4"/>
  <c r="F195" i="4"/>
  <c r="G195" i="4"/>
  <c r="AG195" i="4"/>
  <c r="E196" i="4"/>
  <c r="F196" i="4"/>
  <c r="G196" i="4"/>
  <c r="AG196" i="4"/>
  <c r="E197" i="4"/>
  <c r="F197" i="4"/>
  <c r="G197" i="4"/>
  <c r="AG197" i="4"/>
  <c r="E198" i="4"/>
  <c r="F198" i="4"/>
  <c r="G198" i="4"/>
  <c r="AG198" i="4"/>
  <c r="E199" i="4"/>
  <c r="F199" i="4"/>
  <c r="G199" i="4"/>
  <c r="AG199" i="4"/>
  <c r="E200" i="4"/>
  <c r="F200" i="4"/>
  <c r="G200" i="4"/>
  <c r="AG200" i="4"/>
  <c r="E201" i="4"/>
  <c r="F201" i="4"/>
  <c r="G201" i="4"/>
  <c r="AG201" i="4"/>
  <c r="E202" i="4"/>
  <c r="F202" i="4"/>
  <c r="G202" i="4"/>
  <c r="AG202" i="4"/>
  <c r="E203" i="4"/>
  <c r="F203" i="4"/>
  <c r="G203" i="4"/>
  <c r="AG203" i="4"/>
  <c r="E204" i="4"/>
  <c r="F204" i="4"/>
  <c r="G204" i="4"/>
  <c r="AG204" i="4"/>
  <c r="E205" i="4"/>
  <c r="F205" i="4"/>
  <c r="G205" i="4"/>
  <c r="AG205" i="4"/>
  <c r="E206" i="4"/>
  <c r="F206" i="4"/>
  <c r="G206" i="4"/>
  <c r="AG206" i="4"/>
  <c r="E207" i="4"/>
  <c r="F207" i="4"/>
  <c r="G207" i="4"/>
  <c r="AG207" i="4"/>
  <c r="E208" i="4"/>
  <c r="F208" i="4"/>
  <c r="G208" i="4"/>
  <c r="AG208" i="4"/>
  <c r="E209" i="4"/>
  <c r="F209" i="4"/>
  <c r="G209" i="4"/>
  <c r="AG209" i="4"/>
  <c r="E210" i="4"/>
  <c r="F210" i="4"/>
  <c r="G210" i="4"/>
  <c r="AG210" i="4"/>
  <c r="E211" i="4"/>
  <c r="F211" i="4"/>
  <c r="G211" i="4"/>
  <c r="AG211" i="4"/>
  <c r="E212" i="4"/>
  <c r="F212" i="4"/>
  <c r="G212" i="4"/>
  <c r="AG212" i="4"/>
  <c r="E213" i="4"/>
  <c r="F213" i="4"/>
  <c r="G213" i="4"/>
  <c r="AG213" i="4"/>
  <c r="E214" i="4"/>
  <c r="F214" i="4"/>
  <c r="G214" i="4"/>
  <c r="AG214" i="4"/>
  <c r="E215" i="4"/>
  <c r="F215" i="4"/>
  <c r="G215" i="4"/>
  <c r="AG215" i="4"/>
  <c r="E216" i="4"/>
  <c r="F216" i="4"/>
  <c r="G216" i="4"/>
  <c r="AG216" i="4"/>
  <c r="E217" i="4"/>
  <c r="F217" i="4"/>
  <c r="G217" i="4"/>
  <c r="AG217" i="4"/>
  <c r="E218" i="4"/>
  <c r="F218" i="4"/>
  <c r="G218" i="4"/>
  <c r="AG218" i="4"/>
  <c r="E219" i="4"/>
  <c r="F219" i="4"/>
  <c r="G219" i="4"/>
  <c r="AG219" i="4"/>
  <c r="E220" i="4"/>
  <c r="F220" i="4"/>
  <c r="G220" i="4"/>
  <c r="AG220" i="4"/>
  <c r="E221" i="4"/>
  <c r="F221" i="4"/>
  <c r="G221" i="4"/>
  <c r="AG221" i="4"/>
  <c r="E222" i="4"/>
  <c r="F222" i="4"/>
  <c r="G222" i="4"/>
  <c r="AG222" i="4"/>
  <c r="E223" i="4"/>
  <c r="F223" i="4"/>
  <c r="G223" i="4"/>
  <c r="AG223" i="4"/>
  <c r="E224" i="4"/>
  <c r="F224" i="4"/>
  <c r="G224" i="4"/>
  <c r="AG224" i="4"/>
  <c r="E225" i="4"/>
  <c r="F225" i="4"/>
  <c r="G225" i="4"/>
  <c r="AG225" i="4"/>
  <c r="E226" i="4"/>
  <c r="F226" i="4"/>
  <c r="G226" i="4"/>
  <c r="AG226" i="4"/>
  <c r="E227" i="4"/>
  <c r="F227" i="4"/>
  <c r="G227" i="4"/>
  <c r="AG227" i="4"/>
  <c r="E228" i="4"/>
  <c r="F228" i="4"/>
  <c r="G228" i="4"/>
  <c r="AG228" i="4"/>
  <c r="E229" i="4"/>
  <c r="F229" i="4"/>
  <c r="G229" i="4"/>
  <c r="AG229" i="4"/>
  <c r="E230" i="4"/>
  <c r="F230" i="4"/>
  <c r="G230" i="4"/>
  <c r="AG230" i="4"/>
  <c r="E231" i="4"/>
  <c r="F231" i="4"/>
  <c r="G231" i="4"/>
  <c r="AG231" i="4"/>
  <c r="E232" i="4"/>
  <c r="F232" i="4"/>
  <c r="G232" i="4"/>
  <c r="AG232" i="4"/>
  <c r="E233" i="4"/>
  <c r="F233" i="4"/>
  <c r="G233" i="4"/>
  <c r="AG233" i="4"/>
  <c r="E234" i="4"/>
  <c r="F234" i="4"/>
  <c r="G234" i="4"/>
  <c r="AG234" i="4"/>
  <c r="E235" i="4"/>
  <c r="F235" i="4"/>
  <c r="G235" i="4"/>
  <c r="AG235" i="4"/>
  <c r="E236" i="4"/>
  <c r="F236" i="4"/>
  <c r="G236" i="4"/>
  <c r="AG236" i="4"/>
  <c r="E237" i="4"/>
  <c r="F237" i="4"/>
  <c r="G237" i="4"/>
  <c r="AG237" i="4"/>
  <c r="E238" i="4"/>
  <c r="F238" i="4"/>
  <c r="G238" i="4"/>
  <c r="AG238" i="4"/>
  <c r="E239" i="4"/>
  <c r="F239" i="4"/>
  <c r="G239" i="4"/>
  <c r="AG239" i="4"/>
  <c r="E240" i="4"/>
  <c r="F240" i="4"/>
  <c r="G240" i="4"/>
  <c r="AG240" i="4"/>
  <c r="E241" i="4"/>
  <c r="F241" i="4"/>
  <c r="G241" i="4"/>
  <c r="AG241" i="4"/>
  <c r="E242" i="4"/>
  <c r="F242" i="4"/>
  <c r="G242" i="4"/>
  <c r="AG242" i="4"/>
  <c r="E243" i="4"/>
  <c r="F243" i="4"/>
  <c r="G243" i="4"/>
  <c r="AG243" i="4"/>
  <c r="E244" i="4"/>
  <c r="F244" i="4"/>
  <c r="G244" i="4"/>
  <c r="AG244" i="4"/>
  <c r="E245" i="4"/>
  <c r="F245" i="4"/>
  <c r="G245" i="4"/>
  <c r="AG245" i="4"/>
  <c r="E246" i="4"/>
  <c r="F246" i="4"/>
  <c r="G246" i="4"/>
  <c r="AG246" i="4"/>
  <c r="E247" i="4"/>
  <c r="F247" i="4"/>
  <c r="G247" i="4"/>
  <c r="AG247" i="4"/>
  <c r="E248" i="4"/>
  <c r="F248" i="4"/>
  <c r="G248" i="4"/>
  <c r="AG248" i="4"/>
  <c r="E249" i="4"/>
  <c r="F249" i="4"/>
  <c r="G249" i="4"/>
  <c r="AG249" i="4"/>
  <c r="E250" i="4"/>
  <c r="F250" i="4"/>
  <c r="G250" i="4"/>
  <c r="AG250" i="4"/>
  <c r="E251" i="4"/>
  <c r="F251" i="4"/>
  <c r="G251" i="4"/>
  <c r="AG251" i="4"/>
  <c r="E252" i="4"/>
  <c r="F252" i="4"/>
  <c r="G252" i="4"/>
  <c r="AG252" i="4"/>
  <c r="E253" i="4"/>
  <c r="F253" i="4"/>
  <c r="G253" i="4"/>
  <c r="AG253" i="4"/>
  <c r="E254" i="4"/>
  <c r="F254" i="4"/>
  <c r="G254" i="4"/>
  <c r="AG254" i="4"/>
  <c r="E255" i="4"/>
  <c r="F255" i="4"/>
  <c r="G255" i="4"/>
  <c r="AG255" i="4"/>
  <c r="E256" i="4"/>
  <c r="F256" i="4"/>
  <c r="G256" i="4"/>
  <c r="AG256" i="4"/>
  <c r="E257" i="4"/>
  <c r="F257" i="4"/>
  <c r="G257" i="4"/>
  <c r="AG257" i="4"/>
  <c r="E258" i="4"/>
  <c r="F258" i="4"/>
  <c r="G258" i="4"/>
  <c r="AG258" i="4"/>
  <c r="E259" i="4"/>
  <c r="F259" i="4"/>
  <c r="G259" i="4"/>
  <c r="AG259" i="4"/>
  <c r="E260" i="4"/>
  <c r="F260" i="4"/>
  <c r="G260" i="4"/>
  <c r="AG260" i="4"/>
  <c r="E261" i="4"/>
  <c r="F261" i="4"/>
  <c r="G261" i="4"/>
  <c r="AG261" i="4"/>
  <c r="E262" i="4"/>
  <c r="F262" i="4"/>
  <c r="G262" i="4"/>
  <c r="AG262" i="4"/>
  <c r="E263" i="4"/>
  <c r="F263" i="4"/>
  <c r="G263" i="4"/>
  <c r="AG263" i="4"/>
  <c r="E264" i="4"/>
  <c r="F264" i="4"/>
  <c r="G264" i="4"/>
  <c r="AG264" i="4"/>
  <c r="E265" i="4"/>
  <c r="F265" i="4"/>
  <c r="G265" i="4"/>
  <c r="AG265" i="4"/>
  <c r="E266" i="4"/>
  <c r="F266" i="4"/>
  <c r="G266" i="4"/>
  <c r="AG266" i="4"/>
  <c r="E267" i="4"/>
  <c r="F267" i="4"/>
  <c r="G267" i="4"/>
  <c r="AG267" i="4"/>
  <c r="E268" i="4"/>
  <c r="F268" i="4"/>
  <c r="G268" i="4"/>
  <c r="AG268" i="4"/>
  <c r="E269" i="4"/>
  <c r="F269" i="4"/>
  <c r="G269" i="4"/>
  <c r="AG269" i="4"/>
  <c r="E270" i="4"/>
  <c r="F270" i="4"/>
  <c r="G270" i="4"/>
  <c r="AG270" i="4"/>
  <c r="E271" i="4"/>
  <c r="F271" i="4"/>
  <c r="G271" i="4"/>
  <c r="AG271" i="4"/>
  <c r="E272" i="4"/>
  <c r="F272" i="4"/>
  <c r="G272" i="4"/>
  <c r="AG272" i="4"/>
  <c r="E273" i="4"/>
  <c r="F273" i="4"/>
  <c r="G273" i="4"/>
  <c r="AG273" i="4"/>
  <c r="E274" i="4"/>
  <c r="F274" i="4"/>
  <c r="G274" i="4"/>
  <c r="AG274" i="4"/>
  <c r="E275" i="4"/>
  <c r="F275" i="4"/>
  <c r="G275" i="4"/>
  <c r="AG275" i="4"/>
  <c r="E276" i="4"/>
  <c r="F276" i="4"/>
  <c r="G276" i="4"/>
  <c r="AG276" i="4"/>
  <c r="E277" i="4"/>
  <c r="F277" i="4"/>
  <c r="G277" i="4"/>
  <c r="AG277" i="4"/>
  <c r="E278" i="4"/>
  <c r="F278" i="4"/>
  <c r="G278" i="4"/>
  <c r="AG278" i="4"/>
  <c r="E279" i="4"/>
  <c r="F279" i="4"/>
  <c r="G279" i="4"/>
  <c r="AG279" i="4"/>
  <c r="E280" i="4"/>
  <c r="F280" i="4"/>
  <c r="G280" i="4"/>
  <c r="AG280" i="4"/>
  <c r="E281" i="4"/>
  <c r="F281" i="4"/>
  <c r="G281" i="4"/>
  <c r="AG281" i="4"/>
  <c r="E282" i="4"/>
  <c r="F282" i="4"/>
  <c r="G282" i="4"/>
  <c r="AG282" i="4"/>
  <c r="E283" i="4"/>
  <c r="F283" i="4"/>
  <c r="G283" i="4"/>
  <c r="AG283" i="4"/>
  <c r="E284" i="4"/>
  <c r="F284" i="4"/>
  <c r="G284" i="4"/>
  <c r="AG284" i="4"/>
  <c r="E285" i="4"/>
  <c r="F285" i="4"/>
  <c r="G285" i="4"/>
  <c r="AG285" i="4"/>
  <c r="E286" i="4"/>
  <c r="F286" i="4"/>
  <c r="G286" i="4"/>
  <c r="AG286" i="4"/>
  <c r="E287" i="4"/>
  <c r="F287" i="4"/>
  <c r="G287" i="4"/>
  <c r="AG287" i="4"/>
  <c r="E288" i="4"/>
  <c r="F288" i="4"/>
  <c r="G288" i="4"/>
  <c r="AG288" i="4"/>
  <c r="E289" i="4"/>
  <c r="F289" i="4"/>
  <c r="G289" i="4"/>
  <c r="AG289" i="4"/>
  <c r="E290" i="4"/>
  <c r="F290" i="4"/>
  <c r="G290" i="4"/>
  <c r="AG290" i="4"/>
  <c r="E291" i="4"/>
  <c r="F291" i="4"/>
  <c r="G291" i="4"/>
  <c r="AG291" i="4"/>
  <c r="E292" i="4"/>
  <c r="F292" i="4"/>
  <c r="G292" i="4"/>
  <c r="AG292" i="4"/>
  <c r="E293" i="4"/>
  <c r="F293" i="4"/>
  <c r="G293" i="4"/>
  <c r="AG293" i="4"/>
  <c r="E294" i="4"/>
  <c r="F294" i="4"/>
  <c r="G294" i="4"/>
  <c r="AG294" i="4"/>
  <c r="E295" i="4"/>
  <c r="F295" i="4"/>
  <c r="G295" i="4"/>
  <c r="AG295" i="4"/>
  <c r="E296" i="4"/>
  <c r="F296" i="4"/>
  <c r="G296" i="4"/>
  <c r="AG296" i="4"/>
  <c r="E297" i="4"/>
  <c r="F297" i="4"/>
  <c r="G297" i="4"/>
  <c r="AG297" i="4"/>
  <c r="E298" i="4"/>
  <c r="F298" i="4"/>
  <c r="G298" i="4"/>
  <c r="AG298" i="4"/>
  <c r="E299" i="4"/>
  <c r="F299" i="4"/>
  <c r="G299" i="4"/>
  <c r="AG299" i="4"/>
  <c r="E300" i="4"/>
  <c r="F300" i="4"/>
  <c r="G300" i="4"/>
  <c r="AG300" i="4"/>
  <c r="E301" i="4"/>
  <c r="F301" i="4"/>
  <c r="G301" i="4"/>
  <c r="AG301" i="4"/>
  <c r="E302" i="4"/>
  <c r="F302" i="4"/>
  <c r="G302" i="4"/>
  <c r="AG302" i="4"/>
  <c r="E303" i="4"/>
  <c r="F303" i="4"/>
  <c r="G303" i="4"/>
  <c r="AG303" i="4"/>
  <c r="E304" i="4"/>
  <c r="F304" i="4"/>
  <c r="G304" i="4"/>
  <c r="AG304" i="4"/>
  <c r="E305" i="4"/>
  <c r="F305" i="4"/>
  <c r="G305" i="4"/>
  <c r="AG305" i="4"/>
  <c r="E306" i="4"/>
  <c r="F306" i="4"/>
  <c r="G306" i="4"/>
  <c r="AG306" i="4"/>
  <c r="E307" i="4"/>
  <c r="F307" i="4"/>
  <c r="G307" i="4"/>
  <c r="AG307" i="4"/>
  <c r="E308" i="4"/>
  <c r="F308" i="4"/>
  <c r="G308" i="4"/>
  <c r="AG308" i="4"/>
  <c r="E309" i="4"/>
  <c r="F309" i="4"/>
  <c r="G309" i="4"/>
  <c r="AG309" i="4"/>
  <c r="E310" i="4"/>
  <c r="F310" i="4"/>
  <c r="G310" i="4"/>
  <c r="AG310" i="4"/>
  <c r="E311" i="4"/>
  <c r="F311" i="4"/>
  <c r="G311" i="4"/>
  <c r="AG311" i="4"/>
  <c r="E312" i="4"/>
  <c r="F312" i="4"/>
  <c r="G312" i="4"/>
  <c r="AG312" i="4"/>
  <c r="E313" i="4"/>
  <c r="F313" i="4"/>
  <c r="G313" i="4"/>
  <c r="AG313" i="4"/>
  <c r="E314" i="4"/>
  <c r="F314" i="4"/>
  <c r="G314" i="4"/>
  <c r="AG314" i="4"/>
  <c r="E315" i="4"/>
  <c r="F315" i="4"/>
  <c r="G315" i="4"/>
  <c r="AG315" i="4"/>
  <c r="E316" i="4"/>
  <c r="F316" i="4"/>
  <c r="G316" i="4"/>
  <c r="AG316" i="4"/>
  <c r="E317" i="4"/>
  <c r="F317" i="4"/>
  <c r="G317" i="4"/>
  <c r="AG317" i="4"/>
  <c r="E318" i="4"/>
  <c r="F318" i="4"/>
  <c r="G318" i="4"/>
  <c r="AG318" i="4"/>
  <c r="E319" i="4"/>
  <c r="F319" i="4"/>
  <c r="G319" i="4"/>
  <c r="AG319" i="4"/>
  <c r="E320" i="4"/>
  <c r="F320" i="4"/>
  <c r="G320" i="4"/>
  <c r="AG320" i="4"/>
  <c r="E321" i="4"/>
  <c r="F321" i="4"/>
  <c r="G321" i="4"/>
  <c r="AG321" i="4"/>
  <c r="E322" i="4"/>
  <c r="F322" i="4"/>
  <c r="G322" i="4"/>
  <c r="AG322" i="4"/>
  <c r="E323" i="4"/>
  <c r="F323" i="4"/>
  <c r="G323" i="4"/>
  <c r="AG323" i="4"/>
  <c r="E324" i="4"/>
  <c r="F324" i="4"/>
  <c r="G324" i="4"/>
  <c r="AG324" i="4"/>
  <c r="E325" i="4"/>
  <c r="F325" i="4"/>
  <c r="G325" i="4"/>
  <c r="AG325" i="4"/>
  <c r="E326" i="4"/>
  <c r="F326" i="4"/>
  <c r="G326" i="4"/>
  <c r="AG326" i="4"/>
  <c r="E327" i="4"/>
  <c r="F327" i="4"/>
  <c r="G327" i="4"/>
  <c r="AG327" i="4"/>
  <c r="E328" i="4"/>
  <c r="F328" i="4"/>
  <c r="G328" i="4"/>
  <c r="AG328" i="4"/>
  <c r="E329" i="4"/>
  <c r="F329" i="4"/>
  <c r="G329" i="4"/>
  <c r="AG329" i="4"/>
  <c r="E330" i="4"/>
  <c r="F330" i="4"/>
  <c r="G330" i="4"/>
  <c r="AG330" i="4"/>
  <c r="E331" i="4"/>
  <c r="F331" i="4"/>
  <c r="G331" i="4"/>
  <c r="AG331" i="4"/>
  <c r="E332" i="4"/>
  <c r="F332" i="4"/>
  <c r="G332" i="4"/>
  <c r="AG332" i="4"/>
  <c r="E333" i="4"/>
  <c r="F333" i="4"/>
  <c r="G333" i="4"/>
  <c r="AG333" i="4"/>
  <c r="E334" i="4"/>
  <c r="F334" i="4"/>
  <c r="G334" i="4"/>
  <c r="AG334" i="4"/>
  <c r="E335" i="4"/>
  <c r="F335" i="4"/>
  <c r="G335" i="4"/>
  <c r="AG335" i="4"/>
  <c r="E336" i="4"/>
  <c r="F336" i="4"/>
  <c r="G336" i="4"/>
  <c r="AG336" i="4"/>
  <c r="E337" i="4"/>
  <c r="F337" i="4"/>
  <c r="G337" i="4"/>
  <c r="AG337" i="4"/>
  <c r="E338" i="4"/>
  <c r="F338" i="4"/>
  <c r="G338" i="4"/>
  <c r="AG338" i="4"/>
  <c r="E339" i="4"/>
  <c r="F339" i="4"/>
  <c r="G339" i="4"/>
  <c r="AG339" i="4"/>
  <c r="E340" i="4"/>
  <c r="F340" i="4"/>
  <c r="G340" i="4"/>
  <c r="AG340" i="4"/>
  <c r="E341" i="4"/>
  <c r="F341" i="4"/>
  <c r="G341" i="4"/>
  <c r="AG341" i="4"/>
  <c r="E342" i="4"/>
  <c r="F342" i="4"/>
  <c r="G342" i="4"/>
  <c r="AG342" i="4"/>
  <c r="E343" i="4"/>
  <c r="F343" i="4"/>
  <c r="G343" i="4"/>
  <c r="AG343" i="4"/>
  <c r="E344" i="4"/>
  <c r="F344" i="4"/>
  <c r="G344" i="4"/>
  <c r="AG344" i="4"/>
  <c r="E345" i="4"/>
  <c r="F345" i="4"/>
  <c r="G345" i="4"/>
  <c r="AG345" i="4"/>
  <c r="E346" i="4"/>
  <c r="F346" i="4"/>
  <c r="G346" i="4"/>
  <c r="AG346" i="4"/>
  <c r="E347" i="4"/>
  <c r="F347" i="4"/>
  <c r="G347" i="4"/>
  <c r="AG347" i="4"/>
  <c r="E348" i="4"/>
  <c r="F348" i="4"/>
  <c r="G348" i="4"/>
  <c r="AG348" i="4"/>
  <c r="E349" i="4"/>
  <c r="F349" i="4"/>
  <c r="G349" i="4"/>
  <c r="AG349" i="4"/>
  <c r="E350" i="4"/>
  <c r="F350" i="4"/>
  <c r="G350" i="4"/>
  <c r="AG350" i="4"/>
  <c r="E351" i="4"/>
  <c r="F351" i="4"/>
  <c r="G351" i="4"/>
  <c r="AG351" i="4"/>
  <c r="E352" i="4"/>
  <c r="F352" i="4"/>
  <c r="G352" i="4"/>
  <c r="AG352" i="4"/>
  <c r="E353" i="4"/>
  <c r="F353" i="4"/>
  <c r="G353" i="4"/>
  <c r="AG353" i="4"/>
  <c r="E354" i="4"/>
  <c r="F354" i="4"/>
  <c r="G354" i="4"/>
  <c r="AG354" i="4"/>
  <c r="E355" i="4"/>
  <c r="F355" i="4"/>
  <c r="G355" i="4"/>
  <c r="AG355" i="4"/>
  <c r="E356" i="4"/>
  <c r="F356" i="4"/>
  <c r="G356" i="4"/>
  <c r="AG356" i="4"/>
  <c r="E357" i="4"/>
  <c r="F357" i="4"/>
  <c r="G357" i="4"/>
  <c r="AG357" i="4"/>
  <c r="E358" i="4"/>
  <c r="F358" i="4"/>
  <c r="G358" i="4"/>
  <c r="AG358" i="4"/>
  <c r="E359" i="4"/>
  <c r="F359" i="4"/>
  <c r="G359" i="4"/>
  <c r="AG359" i="4"/>
  <c r="E360" i="4"/>
  <c r="F360" i="4"/>
  <c r="G360" i="4"/>
  <c r="AG360" i="4"/>
  <c r="E361" i="4"/>
  <c r="F361" i="4"/>
  <c r="G361" i="4"/>
  <c r="AG361" i="4"/>
  <c r="E362" i="4"/>
  <c r="F362" i="4"/>
  <c r="G362" i="4"/>
  <c r="AG362" i="4"/>
  <c r="E363" i="4"/>
  <c r="F363" i="4"/>
  <c r="G363" i="4"/>
  <c r="AG363" i="4"/>
  <c r="E364" i="4"/>
  <c r="F364" i="4"/>
  <c r="G364" i="4"/>
  <c r="AG364" i="4"/>
  <c r="E365" i="4"/>
  <c r="F365" i="4"/>
  <c r="G365" i="4"/>
  <c r="AG365" i="4"/>
  <c r="E366" i="4"/>
  <c r="F366" i="4"/>
  <c r="G366" i="4"/>
  <c r="AG366" i="4"/>
  <c r="E367" i="4"/>
  <c r="F367" i="4"/>
  <c r="G367" i="4"/>
  <c r="AG367" i="4"/>
  <c r="E368" i="4"/>
  <c r="F368" i="4"/>
  <c r="G368" i="4"/>
  <c r="AG368" i="4"/>
  <c r="E369" i="4"/>
  <c r="F369" i="4"/>
  <c r="G369" i="4"/>
  <c r="AG369" i="4"/>
  <c r="E370" i="4"/>
  <c r="F370" i="4"/>
  <c r="G370" i="4"/>
  <c r="AG370" i="4"/>
  <c r="E371" i="4"/>
  <c r="F371" i="4"/>
  <c r="G371" i="4"/>
  <c r="AG371" i="4"/>
  <c r="E372" i="4"/>
  <c r="F372" i="4"/>
  <c r="G372" i="4"/>
  <c r="AG372" i="4"/>
  <c r="E373" i="4"/>
  <c r="F373" i="4"/>
  <c r="G373" i="4"/>
  <c r="AG373" i="4"/>
  <c r="E374" i="4"/>
  <c r="F374" i="4"/>
  <c r="G374" i="4"/>
  <c r="AG374" i="4"/>
  <c r="E375" i="4"/>
  <c r="F375" i="4"/>
  <c r="G375" i="4"/>
  <c r="AG375" i="4"/>
  <c r="E376" i="4"/>
  <c r="F376" i="4"/>
  <c r="G376" i="4"/>
  <c r="AG376" i="4"/>
  <c r="E377" i="4"/>
  <c r="F377" i="4"/>
  <c r="G377" i="4"/>
  <c r="AG377" i="4"/>
  <c r="E378" i="4"/>
  <c r="F378" i="4"/>
  <c r="G378" i="4"/>
  <c r="AG378" i="4"/>
  <c r="E379" i="4"/>
  <c r="F379" i="4"/>
  <c r="G379" i="4"/>
  <c r="AG379" i="4"/>
  <c r="E380" i="4"/>
  <c r="F380" i="4"/>
  <c r="G380" i="4"/>
  <c r="AG380" i="4"/>
  <c r="E381" i="4"/>
  <c r="F381" i="4"/>
  <c r="G381" i="4"/>
  <c r="AG381" i="4"/>
  <c r="E382" i="4"/>
  <c r="F382" i="4"/>
  <c r="G382" i="4"/>
  <c r="AG382" i="4"/>
  <c r="E383" i="4"/>
  <c r="F383" i="4"/>
  <c r="G383" i="4"/>
  <c r="AG383" i="4"/>
  <c r="E384" i="4"/>
  <c r="F384" i="4"/>
  <c r="G384" i="4"/>
  <c r="AG384" i="4"/>
  <c r="E385" i="4"/>
  <c r="F385" i="4"/>
  <c r="G385" i="4"/>
  <c r="AG385" i="4"/>
  <c r="E386" i="4"/>
  <c r="F386" i="4"/>
  <c r="G386" i="4"/>
  <c r="AG386" i="4"/>
  <c r="E387" i="4"/>
  <c r="F387" i="4"/>
  <c r="G387" i="4"/>
  <c r="AG387" i="4"/>
  <c r="E388" i="4"/>
  <c r="F388" i="4"/>
  <c r="G388" i="4"/>
  <c r="AG388" i="4"/>
  <c r="E389" i="4"/>
  <c r="F389" i="4"/>
  <c r="G389" i="4"/>
  <c r="AG389" i="4"/>
  <c r="E390" i="4"/>
  <c r="F390" i="4"/>
  <c r="G390" i="4"/>
  <c r="AG390" i="4"/>
  <c r="E391" i="4"/>
  <c r="F391" i="4"/>
  <c r="G391" i="4"/>
  <c r="AG391" i="4"/>
  <c r="E392" i="4"/>
  <c r="F392" i="4"/>
  <c r="G392" i="4"/>
  <c r="AG392" i="4"/>
  <c r="E393" i="4"/>
  <c r="F393" i="4"/>
  <c r="G393" i="4"/>
  <c r="AG393" i="4"/>
  <c r="E394" i="4"/>
  <c r="F394" i="4"/>
  <c r="G394" i="4"/>
  <c r="AG394" i="4"/>
  <c r="E395" i="4"/>
  <c r="F395" i="4"/>
  <c r="G395" i="4"/>
  <c r="AG395" i="4"/>
  <c r="E396" i="4"/>
  <c r="F396" i="4"/>
  <c r="G396" i="4"/>
  <c r="AG396" i="4"/>
  <c r="E397" i="4"/>
  <c r="F397" i="4"/>
  <c r="G397" i="4"/>
  <c r="AG397" i="4"/>
  <c r="E398" i="4"/>
  <c r="F398" i="4"/>
  <c r="G398" i="4"/>
  <c r="AG398" i="4"/>
  <c r="E399" i="4"/>
  <c r="F399" i="4"/>
  <c r="G399" i="4"/>
  <c r="AG399" i="4"/>
  <c r="E400" i="4"/>
  <c r="F400" i="4"/>
  <c r="G400" i="4"/>
  <c r="AG400" i="4"/>
  <c r="E401" i="4"/>
  <c r="F401" i="4"/>
  <c r="G401" i="4"/>
  <c r="AG401" i="4"/>
  <c r="E402" i="4"/>
  <c r="F402" i="4"/>
  <c r="G402" i="4"/>
  <c r="AG402" i="4"/>
  <c r="E403" i="4"/>
  <c r="F403" i="4"/>
  <c r="G403" i="4"/>
  <c r="AG403" i="4"/>
  <c r="E404" i="4"/>
  <c r="F404" i="4"/>
  <c r="G404" i="4"/>
  <c r="AG404" i="4"/>
  <c r="E405" i="4"/>
  <c r="F405" i="4"/>
  <c r="G405" i="4"/>
  <c r="AG405" i="4"/>
  <c r="E406" i="4"/>
  <c r="F406" i="4"/>
  <c r="G406" i="4"/>
  <c r="AG406" i="4"/>
  <c r="E407" i="4"/>
  <c r="F407" i="4"/>
  <c r="G407" i="4"/>
  <c r="AG407" i="4"/>
  <c r="E408" i="4"/>
  <c r="F408" i="4"/>
  <c r="G408" i="4"/>
  <c r="AG408" i="4"/>
  <c r="E409" i="4"/>
  <c r="F409" i="4"/>
  <c r="G409" i="4"/>
  <c r="AG409" i="4"/>
  <c r="E410" i="4"/>
  <c r="F410" i="4"/>
  <c r="G410" i="4"/>
  <c r="AG410" i="4"/>
  <c r="E411" i="4"/>
  <c r="F411" i="4"/>
  <c r="G411" i="4"/>
  <c r="AG411" i="4"/>
  <c r="E412" i="4"/>
  <c r="F412" i="4"/>
  <c r="G412" i="4"/>
  <c r="AG412" i="4"/>
  <c r="AN413" i="4"/>
  <c r="H413" i="6"/>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4"/>
  <c r="I41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4"/>
  <c r="J41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4"/>
  <c r="K41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4"/>
  <c r="AH413" i="4"/>
  <c r="H4" i="4"/>
  <c r="I4" i="4"/>
  <c r="J4" i="4"/>
  <c r="K4" i="4"/>
  <c r="AH4" i="4"/>
  <c r="H5" i="4"/>
  <c r="I5" i="4"/>
  <c r="J5" i="4"/>
  <c r="K5" i="4"/>
  <c r="AH5" i="4"/>
  <c r="H6" i="4"/>
  <c r="I6" i="4"/>
  <c r="J6" i="4"/>
  <c r="K6" i="4"/>
  <c r="AH6" i="4"/>
  <c r="H7" i="4"/>
  <c r="I7" i="4"/>
  <c r="J7" i="4"/>
  <c r="K7" i="4"/>
  <c r="AH7" i="4"/>
  <c r="H8" i="4"/>
  <c r="I8" i="4"/>
  <c r="J8" i="4"/>
  <c r="K8" i="4"/>
  <c r="AH8" i="4"/>
  <c r="H9" i="4"/>
  <c r="I9" i="4"/>
  <c r="J9" i="4"/>
  <c r="K9" i="4"/>
  <c r="AH9" i="4"/>
  <c r="H10" i="4"/>
  <c r="I10" i="4"/>
  <c r="J10" i="4"/>
  <c r="K10" i="4"/>
  <c r="AH10" i="4"/>
  <c r="H11" i="4"/>
  <c r="I11" i="4"/>
  <c r="J11" i="4"/>
  <c r="K11" i="4"/>
  <c r="AH11" i="4"/>
  <c r="H12" i="4"/>
  <c r="I12" i="4"/>
  <c r="J12" i="4"/>
  <c r="K12" i="4"/>
  <c r="AH12" i="4"/>
  <c r="H13" i="4"/>
  <c r="I13" i="4"/>
  <c r="J13" i="4"/>
  <c r="K13" i="4"/>
  <c r="AH13" i="4"/>
  <c r="H14" i="4"/>
  <c r="I14" i="4"/>
  <c r="J14" i="4"/>
  <c r="K14" i="4"/>
  <c r="AH14" i="4"/>
  <c r="H15" i="4"/>
  <c r="I15" i="4"/>
  <c r="J15" i="4"/>
  <c r="K15" i="4"/>
  <c r="AH15" i="4"/>
  <c r="H16" i="4"/>
  <c r="I16" i="4"/>
  <c r="J16" i="4"/>
  <c r="K16" i="4"/>
  <c r="AH16" i="4"/>
  <c r="H17" i="4"/>
  <c r="I17" i="4"/>
  <c r="J17" i="4"/>
  <c r="K17" i="4"/>
  <c r="AH17" i="4"/>
  <c r="H18" i="4"/>
  <c r="I18" i="4"/>
  <c r="J18" i="4"/>
  <c r="K18" i="4"/>
  <c r="AH18" i="4"/>
  <c r="H19" i="4"/>
  <c r="I19" i="4"/>
  <c r="J19" i="4"/>
  <c r="K19" i="4"/>
  <c r="AH19" i="4"/>
  <c r="H20" i="4"/>
  <c r="I20" i="4"/>
  <c r="J20" i="4"/>
  <c r="K20" i="4"/>
  <c r="AH20" i="4"/>
  <c r="H21" i="4"/>
  <c r="I21" i="4"/>
  <c r="J21" i="4"/>
  <c r="K21" i="4"/>
  <c r="AH21" i="4"/>
  <c r="H22" i="4"/>
  <c r="I22" i="4"/>
  <c r="J22" i="4"/>
  <c r="K22" i="4"/>
  <c r="AH22" i="4"/>
  <c r="H23" i="4"/>
  <c r="I23" i="4"/>
  <c r="J23" i="4"/>
  <c r="K23" i="4"/>
  <c r="AH23" i="4"/>
  <c r="H24" i="4"/>
  <c r="I24" i="4"/>
  <c r="J24" i="4"/>
  <c r="K24" i="4"/>
  <c r="AH24" i="4"/>
  <c r="H25" i="4"/>
  <c r="I25" i="4"/>
  <c r="J25" i="4"/>
  <c r="K25" i="4"/>
  <c r="AH25" i="4"/>
  <c r="H26" i="4"/>
  <c r="I26" i="4"/>
  <c r="J26" i="4"/>
  <c r="K26" i="4"/>
  <c r="AH26" i="4"/>
  <c r="H27" i="4"/>
  <c r="I27" i="4"/>
  <c r="J27" i="4"/>
  <c r="K27" i="4"/>
  <c r="AH27" i="4"/>
  <c r="H28" i="4"/>
  <c r="I28" i="4"/>
  <c r="J28" i="4"/>
  <c r="K28" i="4"/>
  <c r="AH28" i="4"/>
  <c r="H29" i="4"/>
  <c r="I29" i="4"/>
  <c r="J29" i="4"/>
  <c r="K29" i="4"/>
  <c r="AH29" i="4"/>
  <c r="H30" i="4"/>
  <c r="I30" i="4"/>
  <c r="J30" i="4"/>
  <c r="K30" i="4"/>
  <c r="AH30" i="4"/>
  <c r="H31" i="4"/>
  <c r="I31" i="4"/>
  <c r="J31" i="4"/>
  <c r="K31" i="4"/>
  <c r="AH31" i="4"/>
  <c r="H32" i="4"/>
  <c r="I32" i="4"/>
  <c r="J32" i="4"/>
  <c r="K32" i="4"/>
  <c r="AH32" i="4"/>
  <c r="H33" i="4"/>
  <c r="I33" i="4"/>
  <c r="J33" i="4"/>
  <c r="K33" i="4"/>
  <c r="AH33" i="4"/>
  <c r="H34" i="4"/>
  <c r="I34" i="4"/>
  <c r="J34" i="4"/>
  <c r="K34" i="4"/>
  <c r="AH34" i="4"/>
  <c r="H35" i="4"/>
  <c r="I35" i="4"/>
  <c r="J35" i="4"/>
  <c r="K35" i="4"/>
  <c r="AH35" i="4"/>
  <c r="H36" i="4"/>
  <c r="I36" i="4"/>
  <c r="J36" i="4"/>
  <c r="K36" i="4"/>
  <c r="AH36" i="4"/>
  <c r="H37" i="4"/>
  <c r="I37" i="4"/>
  <c r="J37" i="4"/>
  <c r="K37" i="4"/>
  <c r="AH37" i="4"/>
  <c r="H38" i="4"/>
  <c r="I38" i="4"/>
  <c r="J38" i="4"/>
  <c r="K38" i="4"/>
  <c r="AH38" i="4"/>
  <c r="H39" i="4"/>
  <c r="I39" i="4"/>
  <c r="J39" i="4"/>
  <c r="K39" i="4"/>
  <c r="AH39" i="4"/>
  <c r="H40" i="4"/>
  <c r="I40" i="4"/>
  <c r="J40" i="4"/>
  <c r="K40" i="4"/>
  <c r="AH40" i="4"/>
  <c r="H41" i="4"/>
  <c r="I41" i="4"/>
  <c r="J41" i="4"/>
  <c r="K41" i="4"/>
  <c r="AH41" i="4"/>
  <c r="H42" i="4"/>
  <c r="I42" i="4"/>
  <c r="J42" i="4"/>
  <c r="K42" i="4"/>
  <c r="AH42" i="4"/>
  <c r="H43" i="4"/>
  <c r="I43" i="4"/>
  <c r="J43" i="4"/>
  <c r="K43" i="4"/>
  <c r="AH43" i="4"/>
  <c r="H44" i="4"/>
  <c r="I44" i="4"/>
  <c r="J44" i="4"/>
  <c r="K44" i="4"/>
  <c r="AH44" i="4"/>
  <c r="H45" i="4"/>
  <c r="I45" i="4"/>
  <c r="J45" i="4"/>
  <c r="K45" i="4"/>
  <c r="AH45" i="4"/>
  <c r="H46" i="4"/>
  <c r="I46" i="4"/>
  <c r="J46" i="4"/>
  <c r="K46" i="4"/>
  <c r="AH46" i="4"/>
  <c r="H47" i="4"/>
  <c r="I47" i="4"/>
  <c r="J47" i="4"/>
  <c r="K47" i="4"/>
  <c r="AH47" i="4"/>
  <c r="H48" i="4"/>
  <c r="I48" i="4"/>
  <c r="J48" i="4"/>
  <c r="K48" i="4"/>
  <c r="AH48" i="4"/>
  <c r="H49" i="4"/>
  <c r="I49" i="4"/>
  <c r="J49" i="4"/>
  <c r="K49" i="4"/>
  <c r="AH49" i="4"/>
  <c r="H50" i="4"/>
  <c r="I50" i="4"/>
  <c r="J50" i="4"/>
  <c r="K50" i="4"/>
  <c r="AH50" i="4"/>
  <c r="H51" i="4"/>
  <c r="I51" i="4"/>
  <c r="J51" i="4"/>
  <c r="K51" i="4"/>
  <c r="AH51" i="4"/>
  <c r="H52" i="4"/>
  <c r="I52" i="4"/>
  <c r="J52" i="4"/>
  <c r="K52" i="4"/>
  <c r="AH52" i="4"/>
  <c r="H53" i="4"/>
  <c r="I53" i="4"/>
  <c r="J53" i="4"/>
  <c r="K53" i="4"/>
  <c r="AH53" i="4"/>
  <c r="H54" i="4"/>
  <c r="I54" i="4"/>
  <c r="J54" i="4"/>
  <c r="K54" i="4"/>
  <c r="AH54" i="4"/>
  <c r="H55" i="4"/>
  <c r="I55" i="4"/>
  <c r="J55" i="4"/>
  <c r="K55" i="4"/>
  <c r="AH55" i="4"/>
  <c r="H56" i="4"/>
  <c r="I56" i="4"/>
  <c r="J56" i="4"/>
  <c r="K56" i="4"/>
  <c r="AH56" i="4"/>
  <c r="H57" i="4"/>
  <c r="I57" i="4"/>
  <c r="J57" i="4"/>
  <c r="K57" i="4"/>
  <c r="AH57" i="4"/>
  <c r="H58" i="4"/>
  <c r="I58" i="4"/>
  <c r="J58" i="4"/>
  <c r="K58" i="4"/>
  <c r="AH58" i="4"/>
  <c r="H59" i="4"/>
  <c r="I59" i="4"/>
  <c r="J59" i="4"/>
  <c r="K59" i="4"/>
  <c r="AH59" i="4"/>
  <c r="H60" i="4"/>
  <c r="I60" i="4"/>
  <c r="J60" i="4"/>
  <c r="K60" i="4"/>
  <c r="AH60" i="4"/>
  <c r="H61" i="4"/>
  <c r="I61" i="4"/>
  <c r="J61" i="4"/>
  <c r="K61" i="4"/>
  <c r="AH61" i="4"/>
  <c r="H62" i="4"/>
  <c r="I62" i="4"/>
  <c r="J62" i="4"/>
  <c r="K62" i="4"/>
  <c r="AH62" i="4"/>
  <c r="H63" i="4"/>
  <c r="I63" i="4"/>
  <c r="J63" i="4"/>
  <c r="K63" i="4"/>
  <c r="AH63" i="4"/>
  <c r="H64" i="4"/>
  <c r="I64" i="4"/>
  <c r="J64" i="4"/>
  <c r="K64" i="4"/>
  <c r="AH64" i="4"/>
  <c r="H65" i="4"/>
  <c r="I65" i="4"/>
  <c r="J65" i="4"/>
  <c r="K65" i="4"/>
  <c r="AH65" i="4"/>
  <c r="H66" i="4"/>
  <c r="I66" i="4"/>
  <c r="J66" i="4"/>
  <c r="K66" i="4"/>
  <c r="AH66" i="4"/>
  <c r="H67" i="4"/>
  <c r="I67" i="4"/>
  <c r="J67" i="4"/>
  <c r="K67" i="4"/>
  <c r="AH67" i="4"/>
  <c r="H68" i="4"/>
  <c r="I68" i="4"/>
  <c r="J68" i="4"/>
  <c r="K68" i="4"/>
  <c r="AH68" i="4"/>
  <c r="H69" i="4"/>
  <c r="I69" i="4"/>
  <c r="J69" i="4"/>
  <c r="K69" i="4"/>
  <c r="AH69" i="4"/>
  <c r="H70" i="4"/>
  <c r="I70" i="4"/>
  <c r="J70" i="4"/>
  <c r="K70" i="4"/>
  <c r="AH70" i="4"/>
  <c r="H71" i="4"/>
  <c r="I71" i="4"/>
  <c r="J71" i="4"/>
  <c r="K71" i="4"/>
  <c r="AH71" i="4"/>
  <c r="H72" i="4"/>
  <c r="I72" i="4"/>
  <c r="J72" i="4"/>
  <c r="K72" i="4"/>
  <c r="AH72" i="4"/>
  <c r="H73" i="4"/>
  <c r="I73" i="4"/>
  <c r="J73" i="4"/>
  <c r="K73" i="4"/>
  <c r="AH73" i="4"/>
  <c r="H74" i="4"/>
  <c r="I74" i="4"/>
  <c r="J74" i="4"/>
  <c r="K74" i="4"/>
  <c r="AH74" i="4"/>
  <c r="H75" i="4"/>
  <c r="I75" i="4"/>
  <c r="J75" i="4"/>
  <c r="K75" i="4"/>
  <c r="AH75" i="4"/>
  <c r="H76" i="4"/>
  <c r="I76" i="4"/>
  <c r="J76" i="4"/>
  <c r="K76" i="4"/>
  <c r="AH76" i="4"/>
  <c r="H77" i="4"/>
  <c r="I77" i="4"/>
  <c r="J77" i="4"/>
  <c r="K77" i="4"/>
  <c r="AH77" i="4"/>
  <c r="H78" i="4"/>
  <c r="I78" i="4"/>
  <c r="J78" i="4"/>
  <c r="K78" i="4"/>
  <c r="AH78" i="4"/>
  <c r="H79" i="4"/>
  <c r="I79" i="4"/>
  <c r="J79" i="4"/>
  <c r="K79" i="4"/>
  <c r="AH79" i="4"/>
  <c r="H80" i="4"/>
  <c r="I80" i="4"/>
  <c r="J80" i="4"/>
  <c r="K80" i="4"/>
  <c r="AH80" i="4"/>
  <c r="H81" i="4"/>
  <c r="I81" i="4"/>
  <c r="J81" i="4"/>
  <c r="K81" i="4"/>
  <c r="AH81" i="4"/>
  <c r="H82" i="4"/>
  <c r="I82" i="4"/>
  <c r="J82" i="4"/>
  <c r="K82" i="4"/>
  <c r="AH82" i="4"/>
  <c r="H83" i="4"/>
  <c r="I83" i="4"/>
  <c r="J83" i="4"/>
  <c r="K83" i="4"/>
  <c r="AH83" i="4"/>
  <c r="H84" i="4"/>
  <c r="I84" i="4"/>
  <c r="J84" i="4"/>
  <c r="K84" i="4"/>
  <c r="AH84" i="4"/>
  <c r="H85" i="4"/>
  <c r="I85" i="4"/>
  <c r="J85" i="4"/>
  <c r="K85" i="4"/>
  <c r="AH85" i="4"/>
  <c r="H86" i="4"/>
  <c r="I86" i="4"/>
  <c r="J86" i="4"/>
  <c r="K86" i="4"/>
  <c r="AH86" i="4"/>
  <c r="H87" i="4"/>
  <c r="I87" i="4"/>
  <c r="J87" i="4"/>
  <c r="K87" i="4"/>
  <c r="AH87" i="4"/>
  <c r="H88" i="4"/>
  <c r="I88" i="4"/>
  <c r="J88" i="4"/>
  <c r="K88" i="4"/>
  <c r="AH88" i="4"/>
  <c r="H89" i="4"/>
  <c r="I89" i="4"/>
  <c r="J89" i="4"/>
  <c r="K89" i="4"/>
  <c r="AH89" i="4"/>
  <c r="H90" i="4"/>
  <c r="I90" i="4"/>
  <c r="J90" i="4"/>
  <c r="K90" i="4"/>
  <c r="AH90" i="4"/>
  <c r="H91" i="4"/>
  <c r="I91" i="4"/>
  <c r="J91" i="4"/>
  <c r="K91" i="4"/>
  <c r="AH91" i="4"/>
  <c r="H92" i="4"/>
  <c r="I92" i="4"/>
  <c r="J92" i="4"/>
  <c r="K92" i="4"/>
  <c r="AH92" i="4"/>
  <c r="H93" i="4"/>
  <c r="I93" i="4"/>
  <c r="J93" i="4"/>
  <c r="K93" i="4"/>
  <c r="AH93" i="4"/>
  <c r="H94" i="4"/>
  <c r="I94" i="4"/>
  <c r="J94" i="4"/>
  <c r="K94" i="4"/>
  <c r="AH94" i="4"/>
  <c r="H95" i="4"/>
  <c r="I95" i="4"/>
  <c r="J95" i="4"/>
  <c r="K95" i="4"/>
  <c r="AH95" i="4"/>
  <c r="H96" i="4"/>
  <c r="I96" i="4"/>
  <c r="J96" i="4"/>
  <c r="K96" i="4"/>
  <c r="AH96" i="4"/>
  <c r="H97" i="4"/>
  <c r="I97" i="4"/>
  <c r="J97" i="4"/>
  <c r="K97" i="4"/>
  <c r="AH97" i="4"/>
  <c r="H98" i="4"/>
  <c r="I98" i="4"/>
  <c r="J98" i="4"/>
  <c r="K98" i="4"/>
  <c r="AH98" i="4"/>
  <c r="H99" i="4"/>
  <c r="I99" i="4"/>
  <c r="J99" i="4"/>
  <c r="K99" i="4"/>
  <c r="AH99" i="4"/>
  <c r="H100" i="4"/>
  <c r="I100" i="4"/>
  <c r="J100" i="4"/>
  <c r="K100" i="4"/>
  <c r="AH100" i="4"/>
  <c r="H101" i="4"/>
  <c r="I101" i="4"/>
  <c r="J101" i="4"/>
  <c r="K101" i="4"/>
  <c r="AH101" i="4"/>
  <c r="H102" i="4"/>
  <c r="I102" i="4"/>
  <c r="J102" i="4"/>
  <c r="K102" i="4"/>
  <c r="AH102" i="4"/>
  <c r="H103" i="4"/>
  <c r="I103" i="4"/>
  <c r="J103" i="4"/>
  <c r="K103" i="4"/>
  <c r="AH103" i="4"/>
  <c r="H104" i="4"/>
  <c r="I104" i="4"/>
  <c r="J104" i="4"/>
  <c r="K104" i="4"/>
  <c r="AH104" i="4"/>
  <c r="H105" i="4"/>
  <c r="I105" i="4"/>
  <c r="J105" i="4"/>
  <c r="K105" i="4"/>
  <c r="AH105" i="4"/>
  <c r="H106" i="4"/>
  <c r="I106" i="4"/>
  <c r="J106" i="4"/>
  <c r="K106" i="4"/>
  <c r="AH106" i="4"/>
  <c r="H107" i="4"/>
  <c r="I107" i="4"/>
  <c r="J107" i="4"/>
  <c r="K107" i="4"/>
  <c r="AH107" i="4"/>
  <c r="H108" i="4"/>
  <c r="I108" i="4"/>
  <c r="J108" i="4"/>
  <c r="K108" i="4"/>
  <c r="AH108" i="4"/>
  <c r="H109" i="4"/>
  <c r="I109" i="4"/>
  <c r="J109" i="4"/>
  <c r="K109" i="4"/>
  <c r="AH109" i="4"/>
  <c r="H110" i="4"/>
  <c r="I110" i="4"/>
  <c r="J110" i="4"/>
  <c r="K110" i="4"/>
  <c r="AH110" i="4"/>
  <c r="H111" i="4"/>
  <c r="I111" i="4"/>
  <c r="J111" i="4"/>
  <c r="K111" i="4"/>
  <c r="AH111" i="4"/>
  <c r="H112" i="4"/>
  <c r="I112" i="4"/>
  <c r="J112" i="4"/>
  <c r="K112" i="4"/>
  <c r="AH112" i="4"/>
  <c r="H113" i="4"/>
  <c r="I113" i="4"/>
  <c r="J113" i="4"/>
  <c r="K113" i="4"/>
  <c r="AH113" i="4"/>
  <c r="H114" i="4"/>
  <c r="I114" i="4"/>
  <c r="J114" i="4"/>
  <c r="K114" i="4"/>
  <c r="AH114" i="4"/>
  <c r="H115" i="4"/>
  <c r="I115" i="4"/>
  <c r="J115" i="4"/>
  <c r="K115" i="4"/>
  <c r="AH115" i="4"/>
  <c r="H116" i="4"/>
  <c r="I116" i="4"/>
  <c r="J116" i="4"/>
  <c r="K116" i="4"/>
  <c r="AH116" i="4"/>
  <c r="H117" i="4"/>
  <c r="I117" i="4"/>
  <c r="J117" i="4"/>
  <c r="K117" i="4"/>
  <c r="AH117" i="4"/>
  <c r="H118" i="4"/>
  <c r="I118" i="4"/>
  <c r="J118" i="4"/>
  <c r="K118" i="4"/>
  <c r="AH118" i="4"/>
  <c r="H119" i="4"/>
  <c r="I119" i="4"/>
  <c r="J119" i="4"/>
  <c r="K119" i="4"/>
  <c r="AH119" i="4"/>
  <c r="H120" i="4"/>
  <c r="I120" i="4"/>
  <c r="J120" i="4"/>
  <c r="K120" i="4"/>
  <c r="AH120" i="4"/>
  <c r="H121" i="4"/>
  <c r="I121" i="4"/>
  <c r="J121" i="4"/>
  <c r="K121" i="4"/>
  <c r="AH121" i="4"/>
  <c r="H122" i="4"/>
  <c r="I122" i="4"/>
  <c r="J122" i="4"/>
  <c r="K122" i="4"/>
  <c r="AH122" i="4"/>
  <c r="H123" i="4"/>
  <c r="I123" i="4"/>
  <c r="J123" i="4"/>
  <c r="K123" i="4"/>
  <c r="AH123" i="4"/>
  <c r="H124" i="4"/>
  <c r="I124" i="4"/>
  <c r="J124" i="4"/>
  <c r="K124" i="4"/>
  <c r="AH124" i="4"/>
  <c r="H125" i="4"/>
  <c r="I125" i="4"/>
  <c r="J125" i="4"/>
  <c r="K125" i="4"/>
  <c r="AH125" i="4"/>
  <c r="H126" i="4"/>
  <c r="I126" i="4"/>
  <c r="J126" i="4"/>
  <c r="K126" i="4"/>
  <c r="AH126" i="4"/>
  <c r="H127" i="4"/>
  <c r="I127" i="4"/>
  <c r="J127" i="4"/>
  <c r="K127" i="4"/>
  <c r="AH127" i="4"/>
  <c r="H128" i="4"/>
  <c r="I128" i="4"/>
  <c r="J128" i="4"/>
  <c r="K128" i="4"/>
  <c r="AH128" i="4"/>
  <c r="H129" i="4"/>
  <c r="I129" i="4"/>
  <c r="J129" i="4"/>
  <c r="K129" i="4"/>
  <c r="AH129" i="4"/>
  <c r="H130" i="4"/>
  <c r="I130" i="4"/>
  <c r="J130" i="4"/>
  <c r="K130" i="4"/>
  <c r="AH130" i="4"/>
  <c r="H131" i="4"/>
  <c r="I131" i="4"/>
  <c r="J131" i="4"/>
  <c r="K131" i="4"/>
  <c r="AH131" i="4"/>
  <c r="H132" i="4"/>
  <c r="I132" i="4"/>
  <c r="J132" i="4"/>
  <c r="K132" i="4"/>
  <c r="AH132" i="4"/>
  <c r="H133" i="4"/>
  <c r="I133" i="4"/>
  <c r="J133" i="4"/>
  <c r="K133" i="4"/>
  <c r="AH133" i="4"/>
  <c r="H134" i="4"/>
  <c r="I134" i="4"/>
  <c r="J134" i="4"/>
  <c r="K134" i="4"/>
  <c r="AH134" i="4"/>
  <c r="H135" i="4"/>
  <c r="I135" i="4"/>
  <c r="J135" i="4"/>
  <c r="K135" i="4"/>
  <c r="AH135" i="4"/>
  <c r="H136" i="4"/>
  <c r="I136" i="4"/>
  <c r="J136" i="4"/>
  <c r="K136" i="4"/>
  <c r="AH136" i="4"/>
  <c r="H137" i="4"/>
  <c r="I137" i="4"/>
  <c r="J137" i="4"/>
  <c r="K137" i="4"/>
  <c r="AH137" i="4"/>
  <c r="H138" i="4"/>
  <c r="I138" i="4"/>
  <c r="J138" i="4"/>
  <c r="K138" i="4"/>
  <c r="AH138" i="4"/>
  <c r="H139" i="4"/>
  <c r="I139" i="4"/>
  <c r="J139" i="4"/>
  <c r="K139" i="4"/>
  <c r="AH139" i="4"/>
  <c r="H140" i="4"/>
  <c r="I140" i="4"/>
  <c r="J140" i="4"/>
  <c r="K140" i="4"/>
  <c r="AH140" i="4"/>
  <c r="H141" i="4"/>
  <c r="I141" i="4"/>
  <c r="J141" i="4"/>
  <c r="K141" i="4"/>
  <c r="AH141" i="4"/>
  <c r="H142" i="4"/>
  <c r="I142" i="4"/>
  <c r="J142" i="4"/>
  <c r="K142" i="4"/>
  <c r="AH142" i="4"/>
  <c r="H143" i="4"/>
  <c r="I143" i="4"/>
  <c r="J143" i="4"/>
  <c r="K143" i="4"/>
  <c r="AH143" i="4"/>
  <c r="H144" i="4"/>
  <c r="I144" i="4"/>
  <c r="J144" i="4"/>
  <c r="K144" i="4"/>
  <c r="AH144" i="4"/>
  <c r="H145" i="4"/>
  <c r="I145" i="4"/>
  <c r="J145" i="4"/>
  <c r="K145" i="4"/>
  <c r="AH145" i="4"/>
  <c r="H146" i="4"/>
  <c r="I146" i="4"/>
  <c r="J146" i="4"/>
  <c r="K146" i="4"/>
  <c r="AH146" i="4"/>
  <c r="H147" i="4"/>
  <c r="I147" i="4"/>
  <c r="J147" i="4"/>
  <c r="K147" i="4"/>
  <c r="AH147" i="4"/>
  <c r="H148" i="4"/>
  <c r="I148" i="4"/>
  <c r="J148" i="4"/>
  <c r="K148" i="4"/>
  <c r="AH148" i="4"/>
  <c r="H149" i="4"/>
  <c r="I149" i="4"/>
  <c r="J149" i="4"/>
  <c r="K149" i="4"/>
  <c r="AH149" i="4"/>
  <c r="H150" i="4"/>
  <c r="I150" i="4"/>
  <c r="J150" i="4"/>
  <c r="K150" i="4"/>
  <c r="AH150" i="4"/>
  <c r="H151" i="4"/>
  <c r="I151" i="4"/>
  <c r="J151" i="4"/>
  <c r="K151" i="4"/>
  <c r="AH151" i="4"/>
  <c r="H152" i="4"/>
  <c r="I152" i="4"/>
  <c r="J152" i="4"/>
  <c r="K152" i="4"/>
  <c r="AH152" i="4"/>
  <c r="H153" i="4"/>
  <c r="I153" i="4"/>
  <c r="J153" i="4"/>
  <c r="K153" i="4"/>
  <c r="AH153" i="4"/>
  <c r="H154" i="4"/>
  <c r="I154" i="4"/>
  <c r="J154" i="4"/>
  <c r="K154" i="4"/>
  <c r="AH154" i="4"/>
  <c r="H155" i="4"/>
  <c r="I155" i="4"/>
  <c r="J155" i="4"/>
  <c r="K155" i="4"/>
  <c r="AH155" i="4"/>
  <c r="H156" i="4"/>
  <c r="I156" i="4"/>
  <c r="J156" i="4"/>
  <c r="K156" i="4"/>
  <c r="AH156" i="4"/>
  <c r="H157" i="4"/>
  <c r="I157" i="4"/>
  <c r="J157" i="4"/>
  <c r="K157" i="4"/>
  <c r="AH157" i="4"/>
  <c r="H158" i="4"/>
  <c r="I158" i="4"/>
  <c r="J158" i="4"/>
  <c r="K158" i="4"/>
  <c r="AH158" i="4"/>
  <c r="H159" i="4"/>
  <c r="I159" i="4"/>
  <c r="J159" i="4"/>
  <c r="K159" i="4"/>
  <c r="AH159" i="4"/>
  <c r="H160" i="4"/>
  <c r="I160" i="4"/>
  <c r="J160" i="4"/>
  <c r="K160" i="4"/>
  <c r="AH160" i="4"/>
  <c r="H161" i="4"/>
  <c r="I161" i="4"/>
  <c r="J161" i="4"/>
  <c r="K161" i="4"/>
  <c r="AH161" i="4"/>
  <c r="H162" i="4"/>
  <c r="I162" i="4"/>
  <c r="J162" i="4"/>
  <c r="K162" i="4"/>
  <c r="AH162" i="4"/>
  <c r="H163" i="4"/>
  <c r="I163" i="4"/>
  <c r="J163" i="4"/>
  <c r="K163" i="4"/>
  <c r="AH163" i="4"/>
  <c r="H164" i="4"/>
  <c r="I164" i="4"/>
  <c r="J164" i="4"/>
  <c r="K164" i="4"/>
  <c r="AH164" i="4"/>
  <c r="H165" i="4"/>
  <c r="I165" i="4"/>
  <c r="J165" i="4"/>
  <c r="K165" i="4"/>
  <c r="AH165" i="4"/>
  <c r="H166" i="4"/>
  <c r="I166" i="4"/>
  <c r="J166" i="4"/>
  <c r="K166" i="4"/>
  <c r="AH166" i="4"/>
  <c r="H167" i="4"/>
  <c r="I167" i="4"/>
  <c r="J167" i="4"/>
  <c r="K167" i="4"/>
  <c r="AH167" i="4"/>
  <c r="H168" i="4"/>
  <c r="I168" i="4"/>
  <c r="J168" i="4"/>
  <c r="K168" i="4"/>
  <c r="AH168" i="4"/>
  <c r="H169" i="4"/>
  <c r="I169" i="4"/>
  <c r="J169" i="4"/>
  <c r="K169" i="4"/>
  <c r="AH169" i="4"/>
  <c r="H170" i="4"/>
  <c r="I170" i="4"/>
  <c r="J170" i="4"/>
  <c r="K170" i="4"/>
  <c r="AH170" i="4"/>
  <c r="H171" i="4"/>
  <c r="I171" i="4"/>
  <c r="J171" i="4"/>
  <c r="K171" i="4"/>
  <c r="AH171" i="4"/>
  <c r="H172" i="4"/>
  <c r="I172" i="4"/>
  <c r="J172" i="4"/>
  <c r="K172" i="4"/>
  <c r="AH172" i="4"/>
  <c r="H173" i="4"/>
  <c r="I173" i="4"/>
  <c r="J173" i="4"/>
  <c r="K173" i="4"/>
  <c r="AH173" i="4"/>
  <c r="H174" i="4"/>
  <c r="I174" i="4"/>
  <c r="J174" i="4"/>
  <c r="K174" i="4"/>
  <c r="AH174" i="4"/>
  <c r="H175" i="4"/>
  <c r="I175" i="4"/>
  <c r="J175" i="4"/>
  <c r="K175" i="4"/>
  <c r="AH175" i="4"/>
  <c r="H176" i="4"/>
  <c r="I176" i="4"/>
  <c r="J176" i="4"/>
  <c r="K176" i="4"/>
  <c r="AH176" i="4"/>
  <c r="H177" i="4"/>
  <c r="I177" i="4"/>
  <c r="J177" i="4"/>
  <c r="K177" i="4"/>
  <c r="AH177" i="4"/>
  <c r="H178" i="4"/>
  <c r="I178" i="4"/>
  <c r="J178" i="4"/>
  <c r="K178" i="4"/>
  <c r="AH178" i="4"/>
  <c r="H179" i="4"/>
  <c r="I179" i="4"/>
  <c r="J179" i="4"/>
  <c r="K179" i="4"/>
  <c r="AH179" i="4"/>
  <c r="H180" i="4"/>
  <c r="I180" i="4"/>
  <c r="J180" i="4"/>
  <c r="K180" i="4"/>
  <c r="AH180" i="4"/>
  <c r="H181" i="4"/>
  <c r="I181" i="4"/>
  <c r="J181" i="4"/>
  <c r="K181" i="4"/>
  <c r="AH181" i="4"/>
  <c r="H182" i="4"/>
  <c r="I182" i="4"/>
  <c r="J182" i="4"/>
  <c r="K182" i="4"/>
  <c r="AH182" i="4"/>
  <c r="H183" i="4"/>
  <c r="I183" i="4"/>
  <c r="J183" i="4"/>
  <c r="K183" i="4"/>
  <c r="AH183" i="4"/>
  <c r="H184" i="4"/>
  <c r="I184" i="4"/>
  <c r="J184" i="4"/>
  <c r="K184" i="4"/>
  <c r="AH184" i="4"/>
  <c r="H185" i="4"/>
  <c r="I185" i="4"/>
  <c r="J185" i="4"/>
  <c r="K185" i="4"/>
  <c r="AH185" i="4"/>
  <c r="H186" i="4"/>
  <c r="I186" i="4"/>
  <c r="J186" i="4"/>
  <c r="K186" i="4"/>
  <c r="AH186" i="4"/>
  <c r="H187" i="4"/>
  <c r="I187" i="4"/>
  <c r="J187" i="4"/>
  <c r="K187" i="4"/>
  <c r="AH187" i="4"/>
  <c r="H188" i="4"/>
  <c r="I188" i="4"/>
  <c r="J188" i="4"/>
  <c r="K188" i="4"/>
  <c r="AH188" i="4"/>
  <c r="H189" i="4"/>
  <c r="I189" i="4"/>
  <c r="J189" i="4"/>
  <c r="K189" i="4"/>
  <c r="AH189" i="4"/>
  <c r="H190" i="4"/>
  <c r="I190" i="4"/>
  <c r="J190" i="4"/>
  <c r="K190" i="4"/>
  <c r="AH190" i="4"/>
  <c r="H191" i="4"/>
  <c r="I191" i="4"/>
  <c r="J191" i="4"/>
  <c r="K191" i="4"/>
  <c r="AH191" i="4"/>
  <c r="H192" i="4"/>
  <c r="I192" i="4"/>
  <c r="J192" i="4"/>
  <c r="K192" i="4"/>
  <c r="AH192" i="4"/>
  <c r="H193" i="4"/>
  <c r="I193" i="4"/>
  <c r="J193" i="4"/>
  <c r="K193" i="4"/>
  <c r="AH193" i="4"/>
  <c r="H194" i="4"/>
  <c r="I194" i="4"/>
  <c r="J194" i="4"/>
  <c r="K194" i="4"/>
  <c r="AH194" i="4"/>
  <c r="H195" i="4"/>
  <c r="I195" i="4"/>
  <c r="J195" i="4"/>
  <c r="K195" i="4"/>
  <c r="AH195" i="4"/>
  <c r="H196" i="4"/>
  <c r="I196" i="4"/>
  <c r="J196" i="4"/>
  <c r="K196" i="4"/>
  <c r="AH196" i="4"/>
  <c r="H197" i="4"/>
  <c r="I197" i="4"/>
  <c r="J197" i="4"/>
  <c r="K197" i="4"/>
  <c r="AH197" i="4"/>
  <c r="H198" i="4"/>
  <c r="I198" i="4"/>
  <c r="J198" i="4"/>
  <c r="K198" i="4"/>
  <c r="AH198" i="4"/>
  <c r="H199" i="4"/>
  <c r="I199" i="4"/>
  <c r="J199" i="4"/>
  <c r="K199" i="4"/>
  <c r="AH199" i="4"/>
  <c r="H200" i="4"/>
  <c r="I200" i="4"/>
  <c r="J200" i="4"/>
  <c r="K200" i="4"/>
  <c r="AH200" i="4"/>
  <c r="H201" i="4"/>
  <c r="I201" i="4"/>
  <c r="J201" i="4"/>
  <c r="K201" i="4"/>
  <c r="AH201" i="4"/>
  <c r="H202" i="4"/>
  <c r="I202" i="4"/>
  <c r="J202" i="4"/>
  <c r="K202" i="4"/>
  <c r="AH202" i="4"/>
  <c r="H203" i="4"/>
  <c r="I203" i="4"/>
  <c r="J203" i="4"/>
  <c r="K203" i="4"/>
  <c r="AH203" i="4"/>
  <c r="H204" i="4"/>
  <c r="I204" i="4"/>
  <c r="J204" i="4"/>
  <c r="K204" i="4"/>
  <c r="AH204" i="4"/>
  <c r="H205" i="4"/>
  <c r="I205" i="4"/>
  <c r="J205" i="4"/>
  <c r="K205" i="4"/>
  <c r="AH205" i="4"/>
  <c r="H206" i="4"/>
  <c r="I206" i="4"/>
  <c r="J206" i="4"/>
  <c r="K206" i="4"/>
  <c r="AH206" i="4"/>
  <c r="H207" i="4"/>
  <c r="I207" i="4"/>
  <c r="J207" i="4"/>
  <c r="K207" i="4"/>
  <c r="AH207" i="4"/>
  <c r="H208" i="4"/>
  <c r="I208" i="4"/>
  <c r="J208" i="4"/>
  <c r="K208" i="4"/>
  <c r="AH208" i="4"/>
  <c r="H209" i="4"/>
  <c r="I209" i="4"/>
  <c r="J209" i="4"/>
  <c r="K209" i="4"/>
  <c r="AH209" i="4"/>
  <c r="H210" i="4"/>
  <c r="I210" i="4"/>
  <c r="J210" i="4"/>
  <c r="K210" i="4"/>
  <c r="AH210" i="4"/>
  <c r="H211" i="4"/>
  <c r="I211" i="4"/>
  <c r="J211" i="4"/>
  <c r="K211" i="4"/>
  <c r="AH211" i="4"/>
  <c r="H212" i="4"/>
  <c r="I212" i="4"/>
  <c r="J212" i="4"/>
  <c r="K212" i="4"/>
  <c r="AH212" i="4"/>
  <c r="H213" i="4"/>
  <c r="I213" i="4"/>
  <c r="J213" i="4"/>
  <c r="K213" i="4"/>
  <c r="AH213" i="4"/>
  <c r="H214" i="4"/>
  <c r="I214" i="4"/>
  <c r="J214" i="4"/>
  <c r="K214" i="4"/>
  <c r="AH214" i="4"/>
  <c r="H215" i="4"/>
  <c r="I215" i="4"/>
  <c r="J215" i="4"/>
  <c r="K215" i="4"/>
  <c r="AH215" i="4"/>
  <c r="H216" i="4"/>
  <c r="I216" i="4"/>
  <c r="J216" i="4"/>
  <c r="K216" i="4"/>
  <c r="AH216" i="4"/>
  <c r="H217" i="4"/>
  <c r="I217" i="4"/>
  <c r="J217" i="4"/>
  <c r="K217" i="4"/>
  <c r="AH217" i="4"/>
  <c r="H218" i="4"/>
  <c r="I218" i="4"/>
  <c r="J218" i="4"/>
  <c r="K218" i="4"/>
  <c r="AH218" i="4"/>
  <c r="H219" i="4"/>
  <c r="I219" i="4"/>
  <c r="J219" i="4"/>
  <c r="K219" i="4"/>
  <c r="AH219" i="4"/>
  <c r="H220" i="4"/>
  <c r="I220" i="4"/>
  <c r="J220" i="4"/>
  <c r="K220" i="4"/>
  <c r="AH220" i="4"/>
  <c r="H221" i="4"/>
  <c r="I221" i="4"/>
  <c r="J221" i="4"/>
  <c r="K221" i="4"/>
  <c r="AH221" i="4"/>
  <c r="H222" i="4"/>
  <c r="I222" i="4"/>
  <c r="J222" i="4"/>
  <c r="K222" i="4"/>
  <c r="AH222" i="4"/>
  <c r="H223" i="4"/>
  <c r="I223" i="4"/>
  <c r="J223" i="4"/>
  <c r="K223" i="4"/>
  <c r="AH223" i="4"/>
  <c r="H224" i="4"/>
  <c r="I224" i="4"/>
  <c r="J224" i="4"/>
  <c r="K224" i="4"/>
  <c r="AH224" i="4"/>
  <c r="H225" i="4"/>
  <c r="I225" i="4"/>
  <c r="J225" i="4"/>
  <c r="K225" i="4"/>
  <c r="AH225" i="4"/>
  <c r="H226" i="4"/>
  <c r="I226" i="4"/>
  <c r="J226" i="4"/>
  <c r="K226" i="4"/>
  <c r="AH226" i="4"/>
  <c r="H227" i="4"/>
  <c r="I227" i="4"/>
  <c r="J227" i="4"/>
  <c r="K227" i="4"/>
  <c r="AH227" i="4"/>
  <c r="H228" i="4"/>
  <c r="I228" i="4"/>
  <c r="J228" i="4"/>
  <c r="K228" i="4"/>
  <c r="AH228" i="4"/>
  <c r="H229" i="4"/>
  <c r="I229" i="4"/>
  <c r="J229" i="4"/>
  <c r="K229" i="4"/>
  <c r="AH229" i="4"/>
  <c r="H230" i="4"/>
  <c r="I230" i="4"/>
  <c r="J230" i="4"/>
  <c r="K230" i="4"/>
  <c r="AH230" i="4"/>
  <c r="H231" i="4"/>
  <c r="I231" i="4"/>
  <c r="J231" i="4"/>
  <c r="K231" i="4"/>
  <c r="AH231" i="4"/>
  <c r="H232" i="4"/>
  <c r="I232" i="4"/>
  <c r="J232" i="4"/>
  <c r="K232" i="4"/>
  <c r="AH232" i="4"/>
  <c r="H233" i="4"/>
  <c r="I233" i="4"/>
  <c r="J233" i="4"/>
  <c r="K233" i="4"/>
  <c r="AH233" i="4"/>
  <c r="H234" i="4"/>
  <c r="I234" i="4"/>
  <c r="J234" i="4"/>
  <c r="K234" i="4"/>
  <c r="AH234" i="4"/>
  <c r="H235" i="4"/>
  <c r="I235" i="4"/>
  <c r="J235" i="4"/>
  <c r="K235" i="4"/>
  <c r="AH235" i="4"/>
  <c r="H236" i="4"/>
  <c r="I236" i="4"/>
  <c r="J236" i="4"/>
  <c r="K236" i="4"/>
  <c r="AH236" i="4"/>
  <c r="H237" i="4"/>
  <c r="I237" i="4"/>
  <c r="J237" i="4"/>
  <c r="K237" i="4"/>
  <c r="AH237" i="4"/>
  <c r="H238" i="4"/>
  <c r="I238" i="4"/>
  <c r="J238" i="4"/>
  <c r="K238" i="4"/>
  <c r="AH238" i="4"/>
  <c r="H239" i="4"/>
  <c r="I239" i="4"/>
  <c r="J239" i="4"/>
  <c r="K239" i="4"/>
  <c r="AH239" i="4"/>
  <c r="H240" i="4"/>
  <c r="I240" i="4"/>
  <c r="J240" i="4"/>
  <c r="K240" i="4"/>
  <c r="AH240" i="4"/>
  <c r="H241" i="4"/>
  <c r="I241" i="4"/>
  <c r="J241" i="4"/>
  <c r="K241" i="4"/>
  <c r="AH241" i="4"/>
  <c r="H242" i="4"/>
  <c r="I242" i="4"/>
  <c r="J242" i="4"/>
  <c r="K242" i="4"/>
  <c r="AH242" i="4"/>
  <c r="H243" i="4"/>
  <c r="I243" i="4"/>
  <c r="J243" i="4"/>
  <c r="K243" i="4"/>
  <c r="AH243" i="4"/>
  <c r="H244" i="4"/>
  <c r="I244" i="4"/>
  <c r="J244" i="4"/>
  <c r="K244" i="4"/>
  <c r="AH244" i="4"/>
  <c r="H245" i="4"/>
  <c r="I245" i="4"/>
  <c r="J245" i="4"/>
  <c r="K245" i="4"/>
  <c r="AH245" i="4"/>
  <c r="H246" i="4"/>
  <c r="I246" i="4"/>
  <c r="J246" i="4"/>
  <c r="K246" i="4"/>
  <c r="AH246" i="4"/>
  <c r="H247" i="4"/>
  <c r="I247" i="4"/>
  <c r="J247" i="4"/>
  <c r="K247" i="4"/>
  <c r="AH247" i="4"/>
  <c r="H248" i="4"/>
  <c r="I248" i="4"/>
  <c r="J248" i="4"/>
  <c r="K248" i="4"/>
  <c r="AH248" i="4"/>
  <c r="H249" i="4"/>
  <c r="I249" i="4"/>
  <c r="J249" i="4"/>
  <c r="K249" i="4"/>
  <c r="AH249" i="4"/>
  <c r="H250" i="4"/>
  <c r="I250" i="4"/>
  <c r="J250" i="4"/>
  <c r="K250" i="4"/>
  <c r="AH250" i="4"/>
  <c r="H251" i="4"/>
  <c r="I251" i="4"/>
  <c r="J251" i="4"/>
  <c r="K251" i="4"/>
  <c r="AH251" i="4"/>
  <c r="H252" i="4"/>
  <c r="I252" i="4"/>
  <c r="J252" i="4"/>
  <c r="K252" i="4"/>
  <c r="AH252" i="4"/>
  <c r="H253" i="4"/>
  <c r="I253" i="4"/>
  <c r="J253" i="4"/>
  <c r="K253" i="4"/>
  <c r="AH253" i="4"/>
  <c r="H254" i="4"/>
  <c r="I254" i="4"/>
  <c r="J254" i="4"/>
  <c r="K254" i="4"/>
  <c r="AH254" i="4"/>
  <c r="H255" i="4"/>
  <c r="I255" i="4"/>
  <c r="J255" i="4"/>
  <c r="K255" i="4"/>
  <c r="AH255" i="4"/>
  <c r="H256" i="4"/>
  <c r="I256" i="4"/>
  <c r="J256" i="4"/>
  <c r="K256" i="4"/>
  <c r="AH256" i="4"/>
  <c r="H257" i="4"/>
  <c r="I257" i="4"/>
  <c r="J257" i="4"/>
  <c r="K257" i="4"/>
  <c r="AH257" i="4"/>
  <c r="H258" i="4"/>
  <c r="I258" i="4"/>
  <c r="J258" i="4"/>
  <c r="K258" i="4"/>
  <c r="AH258" i="4"/>
  <c r="H259" i="4"/>
  <c r="I259" i="4"/>
  <c r="J259" i="4"/>
  <c r="K259" i="4"/>
  <c r="AH259" i="4"/>
  <c r="H260" i="4"/>
  <c r="I260" i="4"/>
  <c r="J260" i="4"/>
  <c r="K260" i="4"/>
  <c r="AH260" i="4"/>
  <c r="H261" i="4"/>
  <c r="I261" i="4"/>
  <c r="J261" i="4"/>
  <c r="K261" i="4"/>
  <c r="AH261" i="4"/>
  <c r="H262" i="4"/>
  <c r="I262" i="4"/>
  <c r="J262" i="4"/>
  <c r="K262" i="4"/>
  <c r="AH262" i="4"/>
  <c r="H263" i="4"/>
  <c r="I263" i="4"/>
  <c r="J263" i="4"/>
  <c r="K263" i="4"/>
  <c r="AH263" i="4"/>
  <c r="H264" i="4"/>
  <c r="I264" i="4"/>
  <c r="J264" i="4"/>
  <c r="K264" i="4"/>
  <c r="AH264" i="4"/>
  <c r="H265" i="4"/>
  <c r="I265" i="4"/>
  <c r="J265" i="4"/>
  <c r="K265" i="4"/>
  <c r="AH265" i="4"/>
  <c r="H266" i="4"/>
  <c r="I266" i="4"/>
  <c r="J266" i="4"/>
  <c r="K266" i="4"/>
  <c r="AH266" i="4"/>
  <c r="H267" i="4"/>
  <c r="I267" i="4"/>
  <c r="J267" i="4"/>
  <c r="K267" i="4"/>
  <c r="AH267" i="4"/>
  <c r="H268" i="4"/>
  <c r="I268" i="4"/>
  <c r="J268" i="4"/>
  <c r="K268" i="4"/>
  <c r="AH268" i="4"/>
  <c r="H269" i="4"/>
  <c r="I269" i="4"/>
  <c r="J269" i="4"/>
  <c r="K269" i="4"/>
  <c r="AH269" i="4"/>
  <c r="H270" i="4"/>
  <c r="I270" i="4"/>
  <c r="J270" i="4"/>
  <c r="K270" i="4"/>
  <c r="AH270" i="4"/>
  <c r="H271" i="4"/>
  <c r="I271" i="4"/>
  <c r="J271" i="4"/>
  <c r="K271" i="4"/>
  <c r="AH271" i="4"/>
  <c r="H272" i="4"/>
  <c r="I272" i="4"/>
  <c r="J272" i="4"/>
  <c r="K272" i="4"/>
  <c r="AH272" i="4"/>
  <c r="H273" i="4"/>
  <c r="I273" i="4"/>
  <c r="J273" i="4"/>
  <c r="K273" i="4"/>
  <c r="AH273" i="4"/>
  <c r="H274" i="4"/>
  <c r="I274" i="4"/>
  <c r="J274" i="4"/>
  <c r="K274" i="4"/>
  <c r="AH274" i="4"/>
  <c r="H275" i="4"/>
  <c r="I275" i="4"/>
  <c r="J275" i="4"/>
  <c r="K275" i="4"/>
  <c r="AH275" i="4"/>
  <c r="H276" i="4"/>
  <c r="I276" i="4"/>
  <c r="J276" i="4"/>
  <c r="K276" i="4"/>
  <c r="AH276" i="4"/>
  <c r="H277" i="4"/>
  <c r="I277" i="4"/>
  <c r="J277" i="4"/>
  <c r="K277" i="4"/>
  <c r="AH277" i="4"/>
  <c r="H278" i="4"/>
  <c r="I278" i="4"/>
  <c r="J278" i="4"/>
  <c r="K278" i="4"/>
  <c r="AH278" i="4"/>
  <c r="H279" i="4"/>
  <c r="I279" i="4"/>
  <c r="J279" i="4"/>
  <c r="K279" i="4"/>
  <c r="AH279" i="4"/>
  <c r="H280" i="4"/>
  <c r="I280" i="4"/>
  <c r="J280" i="4"/>
  <c r="K280" i="4"/>
  <c r="AH280" i="4"/>
  <c r="H281" i="4"/>
  <c r="I281" i="4"/>
  <c r="J281" i="4"/>
  <c r="K281" i="4"/>
  <c r="AH281" i="4"/>
  <c r="H282" i="4"/>
  <c r="I282" i="4"/>
  <c r="J282" i="4"/>
  <c r="K282" i="4"/>
  <c r="AH282" i="4"/>
  <c r="H283" i="4"/>
  <c r="I283" i="4"/>
  <c r="J283" i="4"/>
  <c r="K283" i="4"/>
  <c r="AH283" i="4"/>
  <c r="H284" i="4"/>
  <c r="I284" i="4"/>
  <c r="J284" i="4"/>
  <c r="K284" i="4"/>
  <c r="AH284" i="4"/>
  <c r="H285" i="4"/>
  <c r="I285" i="4"/>
  <c r="J285" i="4"/>
  <c r="K285" i="4"/>
  <c r="AH285" i="4"/>
  <c r="H286" i="4"/>
  <c r="I286" i="4"/>
  <c r="J286" i="4"/>
  <c r="K286" i="4"/>
  <c r="AH286" i="4"/>
  <c r="H287" i="4"/>
  <c r="I287" i="4"/>
  <c r="J287" i="4"/>
  <c r="K287" i="4"/>
  <c r="AH287" i="4"/>
  <c r="H288" i="4"/>
  <c r="I288" i="4"/>
  <c r="J288" i="4"/>
  <c r="K288" i="4"/>
  <c r="AH288" i="4"/>
  <c r="H289" i="4"/>
  <c r="I289" i="4"/>
  <c r="J289" i="4"/>
  <c r="K289" i="4"/>
  <c r="AH289" i="4"/>
  <c r="H290" i="4"/>
  <c r="I290" i="4"/>
  <c r="J290" i="4"/>
  <c r="K290" i="4"/>
  <c r="AH290" i="4"/>
  <c r="H291" i="4"/>
  <c r="I291" i="4"/>
  <c r="J291" i="4"/>
  <c r="K291" i="4"/>
  <c r="AH291" i="4"/>
  <c r="H292" i="4"/>
  <c r="I292" i="4"/>
  <c r="J292" i="4"/>
  <c r="K292" i="4"/>
  <c r="AH292" i="4"/>
  <c r="H293" i="4"/>
  <c r="I293" i="4"/>
  <c r="J293" i="4"/>
  <c r="K293" i="4"/>
  <c r="AH293" i="4"/>
  <c r="H294" i="4"/>
  <c r="I294" i="4"/>
  <c r="J294" i="4"/>
  <c r="K294" i="4"/>
  <c r="AH294" i="4"/>
  <c r="H295" i="4"/>
  <c r="I295" i="4"/>
  <c r="J295" i="4"/>
  <c r="K295" i="4"/>
  <c r="AH295" i="4"/>
  <c r="H296" i="4"/>
  <c r="I296" i="4"/>
  <c r="J296" i="4"/>
  <c r="K296" i="4"/>
  <c r="AH296" i="4"/>
  <c r="H297" i="4"/>
  <c r="I297" i="4"/>
  <c r="J297" i="4"/>
  <c r="K297" i="4"/>
  <c r="AH297" i="4"/>
  <c r="H298" i="4"/>
  <c r="I298" i="4"/>
  <c r="J298" i="4"/>
  <c r="K298" i="4"/>
  <c r="AH298" i="4"/>
  <c r="H299" i="4"/>
  <c r="I299" i="4"/>
  <c r="J299" i="4"/>
  <c r="K299" i="4"/>
  <c r="AH299" i="4"/>
  <c r="H300" i="4"/>
  <c r="I300" i="4"/>
  <c r="J300" i="4"/>
  <c r="K300" i="4"/>
  <c r="AH300" i="4"/>
  <c r="H301" i="4"/>
  <c r="I301" i="4"/>
  <c r="J301" i="4"/>
  <c r="K301" i="4"/>
  <c r="AH301" i="4"/>
  <c r="H302" i="4"/>
  <c r="I302" i="4"/>
  <c r="J302" i="4"/>
  <c r="K302" i="4"/>
  <c r="AH302" i="4"/>
  <c r="H303" i="4"/>
  <c r="I303" i="4"/>
  <c r="J303" i="4"/>
  <c r="K303" i="4"/>
  <c r="AH303" i="4"/>
  <c r="H304" i="4"/>
  <c r="I304" i="4"/>
  <c r="J304" i="4"/>
  <c r="K304" i="4"/>
  <c r="AH304" i="4"/>
  <c r="H305" i="4"/>
  <c r="I305" i="4"/>
  <c r="J305" i="4"/>
  <c r="K305" i="4"/>
  <c r="AH305" i="4"/>
  <c r="H306" i="4"/>
  <c r="I306" i="4"/>
  <c r="J306" i="4"/>
  <c r="K306" i="4"/>
  <c r="AH306" i="4"/>
  <c r="H307" i="4"/>
  <c r="I307" i="4"/>
  <c r="J307" i="4"/>
  <c r="K307" i="4"/>
  <c r="AH307" i="4"/>
  <c r="H308" i="4"/>
  <c r="I308" i="4"/>
  <c r="J308" i="4"/>
  <c r="K308" i="4"/>
  <c r="AH308" i="4"/>
  <c r="H309" i="4"/>
  <c r="I309" i="4"/>
  <c r="J309" i="4"/>
  <c r="K309" i="4"/>
  <c r="AH309" i="4"/>
  <c r="H310" i="4"/>
  <c r="I310" i="4"/>
  <c r="J310" i="4"/>
  <c r="K310" i="4"/>
  <c r="AH310" i="4"/>
  <c r="H311" i="4"/>
  <c r="I311" i="4"/>
  <c r="J311" i="4"/>
  <c r="K311" i="4"/>
  <c r="AH311" i="4"/>
  <c r="H312" i="4"/>
  <c r="I312" i="4"/>
  <c r="J312" i="4"/>
  <c r="K312" i="4"/>
  <c r="AH312" i="4"/>
  <c r="H313" i="4"/>
  <c r="I313" i="4"/>
  <c r="J313" i="4"/>
  <c r="K313" i="4"/>
  <c r="AH313" i="4"/>
  <c r="H314" i="4"/>
  <c r="I314" i="4"/>
  <c r="J314" i="4"/>
  <c r="K314" i="4"/>
  <c r="AH314" i="4"/>
  <c r="H315" i="4"/>
  <c r="I315" i="4"/>
  <c r="J315" i="4"/>
  <c r="K315" i="4"/>
  <c r="AH315" i="4"/>
  <c r="H316" i="4"/>
  <c r="I316" i="4"/>
  <c r="J316" i="4"/>
  <c r="K316" i="4"/>
  <c r="AH316" i="4"/>
  <c r="H317" i="4"/>
  <c r="I317" i="4"/>
  <c r="J317" i="4"/>
  <c r="K317" i="4"/>
  <c r="AH317" i="4"/>
  <c r="H318" i="4"/>
  <c r="I318" i="4"/>
  <c r="J318" i="4"/>
  <c r="K318" i="4"/>
  <c r="AH318" i="4"/>
  <c r="H319" i="4"/>
  <c r="I319" i="4"/>
  <c r="J319" i="4"/>
  <c r="K319" i="4"/>
  <c r="AH319" i="4"/>
  <c r="H320" i="4"/>
  <c r="I320" i="4"/>
  <c r="J320" i="4"/>
  <c r="K320" i="4"/>
  <c r="AH320" i="4"/>
  <c r="H321" i="4"/>
  <c r="I321" i="4"/>
  <c r="J321" i="4"/>
  <c r="K321" i="4"/>
  <c r="AH321" i="4"/>
  <c r="H322" i="4"/>
  <c r="I322" i="4"/>
  <c r="J322" i="4"/>
  <c r="K322" i="4"/>
  <c r="AH322" i="4"/>
  <c r="H323" i="4"/>
  <c r="I323" i="4"/>
  <c r="J323" i="4"/>
  <c r="K323" i="4"/>
  <c r="AH323" i="4"/>
  <c r="H324" i="4"/>
  <c r="I324" i="4"/>
  <c r="J324" i="4"/>
  <c r="K324" i="4"/>
  <c r="AH324" i="4"/>
  <c r="H325" i="4"/>
  <c r="I325" i="4"/>
  <c r="J325" i="4"/>
  <c r="K325" i="4"/>
  <c r="AH325" i="4"/>
  <c r="H326" i="4"/>
  <c r="I326" i="4"/>
  <c r="J326" i="4"/>
  <c r="K326" i="4"/>
  <c r="AH326" i="4"/>
  <c r="H327" i="4"/>
  <c r="I327" i="4"/>
  <c r="J327" i="4"/>
  <c r="K327" i="4"/>
  <c r="AH327" i="4"/>
  <c r="H328" i="4"/>
  <c r="I328" i="4"/>
  <c r="J328" i="4"/>
  <c r="K328" i="4"/>
  <c r="AH328" i="4"/>
  <c r="H329" i="4"/>
  <c r="I329" i="4"/>
  <c r="J329" i="4"/>
  <c r="K329" i="4"/>
  <c r="AH329" i="4"/>
  <c r="H330" i="4"/>
  <c r="I330" i="4"/>
  <c r="J330" i="4"/>
  <c r="K330" i="4"/>
  <c r="AH330" i="4"/>
  <c r="H331" i="4"/>
  <c r="I331" i="4"/>
  <c r="J331" i="4"/>
  <c r="K331" i="4"/>
  <c r="AH331" i="4"/>
  <c r="H332" i="4"/>
  <c r="I332" i="4"/>
  <c r="J332" i="4"/>
  <c r="K332" i="4"/>
  <c r="AH332" i="4"/>
  <c r="H333" i="4"/>
  <c r="I333" i="4"/>
  <c r="J333" i="4"/>
  <c r="K333" i="4"/>
  <c r="AH333" i="4"/>
  <c r="H334" i="4"/>
  <c r="I334" i="4"/>
  <c r="J334" i="4"/>
  <c r="K334" i="4"/>
  <c r="AH334" i="4"/>
  <c r="H335" i="4"/>
  <c r="I335" i="4"/>
  <c r="J335" i="4"/>
  <c r="K335" i="4"/>
  <c r="AH335" i="4"/>
  <c r="H336" i="4"/>
  <c r="I336" i="4"/>
  <c r="J336" i="4"/>
  <c r="K336" i="4"/>
  <c r="AH336" i="4"/>
  <c r="H337" i="4"/>
  <c r="I337" i="4"/>
  <c r="J337" i="4"/>
  <c r="K337" i="4"/>
  <c r="AH337" i="4"/>
  <c r="H338" i="4"/>
  <c r="I338" i="4"/>
  <c r="J338" i="4"/>
  <c r="K338" i="4"/>
  <c r="AH338" i="4"/>
  <c r="H339" i="4"/>
  <c r="I339" i="4"/>
  <c r="J339" i="4"/>
  <c r="K339" i="4"/>
  <c r="AH339" i="4"/>
  <c r="H340" i="4"/>
  <c r="I340" i="4"/>
  <c r="J340" i="4"/>
  <c r="K340" i="4"/>
  <c r="AH340" i="4"/>
  <c r="H341" i="4"/>
  <c r="I341" i="4"/>
  <c r="J341" i="4"/>
  <c r="K341" i="4"/>
  <c r="AH341" i="4"/>
  <c r="H342" i="4"/>
  <c r="I342" i="4"/>
  <c r="J342" i="4"/>
  <c r="K342" i="4"/>
  <c r="AH342" i="4"/>
  <c r="H343" i="4"/>
  <c r="I343" i="4"/>
  <c r="J343" i="4"/>
  <c r="K343" i="4"/>
  <c r="AH343" i="4"/>
  <c r="H344" i="4"/>
  <c r="I344" i="4"/>
  <c r="J344" i="4"/>
  <c r="K344" i="4"/>
  <c r="AH344" i="4"/>
  <c r="H345" i="4"/>
  <c r="I345" i="4"/>
  <c r="J345" i="4"/>
  <c r="K345" i="4"/>
  <c r="AH345" i="4"/>
  <c r="H346" i="4"/>
  <c r="I346" i="4"/>
  <c r="J346" i="4"/>
  <c r="K346" i="4"/>
  <c r="AH346" i="4"/>
  <c r="H347" i="4"/>
  <c r="I347" i="4"/>
  <c r="J347" i="4"/>
  <c r="K347" i="4"/>
  <c r="AH347" i="4"/>
  <c r="H348" i="4"/>
  <c r="I348" i="4"/>
  <c r="J348" i="4"/>
  <c r="K348" i="4"/>
  <c r="AH348" i="4"/>
  <c r="H349" i="4"/>
  <c r="I349" i="4"/>
  <c r="J349" i="4"/>
  <c r="K349" i="4"/>
  <c r="AH349" i="4"/>
  <c r="H350" i="4"/>
  <c r="I350" i="4"/>
  <c r="J350" i="4"/>
  <c r="K350" i="4"/>
  <c r="AH350" i="4"/>
  <c r="H351" i="4"/>
  <c r="I351" i="4"/>
  <c r="J351" i="4"/>
  <c r="K351" i="4"/>
  <c r="AH351" i="4"/>
  <c r="H352" i="4"/>
  <c r="I352" i="4"/>
  <c r="J352" i="4"/>
  <c r="K352" i="4"/>
  <c r="AH352" i="4"/>
  <c r="H353" i="4"/>
  <c r="I353" i="4"/>
  <c r="J353" i="4"/>
  <c r="K353" i="4"/>
  <c r="AH353" i="4"/>
  <c r="H354" i="4"/>
  <c r="I354" i="4"/>
  <c r="J354" i="4"/>
  <c r="K354" i="4"/>
  <c r="AH354" i="4"/>
  <c r="H355" i="4"/>
  <c r="I355" i="4"/>
  <c r="J355" i="4"/>
  <c r="K355" i="4"/>
  <c r="AH355" i="4"/>
  <c r="H356" i="4"/>
  <c r="I356" i="4"/>
  <c r="J356" i="4"/>
  <c r="K356" i="4"/>
  <c r="AH356" i="4"/>
  <c r="H357" i="4"/>
  <c r="I357" i="4"/>
  <c r="J357" i="4"/>
  <c r="K357" i="4"/>
  <c r="AH357" i="4"/>
  <c r="H358" i="4"/>
  <c r="I358" i="4"/>
  <c r="J358" i="4"/>
  <c r="K358" i="4"/>
  <c r="AH358" i="4"/>
  <c r="H359" i="4"/>
  <c r="I359" i="4"/>
  <c r="J359" i="4"/>
  <c r="K359" i="4"/>
  <c r="AH359" i="4"/>
  <c r="H360" i="4"/>
  <c r="I360" i="4"/>
  <c r="J360" i="4"/>
  <c r="K360" i="4"/>
  <c r="AH360" i="4"/>
  <c r="H361" i="4"/>
  <c r="I361" i="4"/>
  <c r="J361" i="4"/>
  <c r="K361" i="4"/>
  <c r="AH361" i="4"/>
  <c r="H362" i="4"/>
  <c r="I362" i="4"/>
  <c r="J362" i="4"/>
  <c r="K362" i="4"/>
  <c r="AH362" i="4"/>
  <c r="H363" i="4"/>
  <c r="I363" i="4"/>
  <c r="J363" i="4"/>
  <c r="K363" i="4"/>
  <c r="AH363" i="4"/>
  <c r="H364" i="4"/>
  <c r="I364" i="4"/>
  <c r="J364" i="4"/>
  <c r="K364" i="4"/>
  <c r="AH364" i="4"/>
  <c r="H365" i="4"/>
  <c r="I365" i="4"/>
  <c r="J365" i="4"/>
  <c r="K365" i="4"/>
  <c r="AH365" i="4"/>
  <c r="H366" i="4"/>
  <c r="I366" i="4"/>
  <c r="J366" i="4"/>
  <c r="K366" i="4"/>
  <c r="AH366" i="4"/>
  <c r="H367" i="4"/>
  <c r="I367" i="4"/>
  <c r="J367" i="4"/>
  <c r="K367" i="4"/>
  <c r="AH367" i="4"/>
  <c r="H368" i="4"/>
  <c r="I368" i="4"/>
  <c r="J368" i="4"/>
  <c r="K368" i="4"/>
  <c r="AH368" i="4"/>
  <c r="H369" i="4"/>
  <c r="I369" i="4"/>
  <c r="J369" i="4"/>
  <c r="K369" i="4"/>
  <c r="AH369" i="4"/>
  <c r="H370" i="4"/>
  <c r="I370" i="4"/>
  <c r="J370" i="4"/>
  <c r="K370" i="4"/>
  <c r="AH370" i="4"/>
  <c r="H371" i="4"/>
  <c r="I371" i="4"/>
  <c r="J371" i="4"/>
  <c r="K371" i="4"/>
  <c r="AH371" i="4"/>
  <c r="H372" i="4"/>
  <c r="I372" i="4"/>
  <c r="J372" i="4"/>
  <c r="K372" i="4"/>
  <c r="AH372" i="4"/>
  <c r="H373" i="4"/>
  <c r="I373" i="4"/>
  <c r="J373" i="4"/>
  <c r="K373" i="4"/>
  <c r="AH373" i="4"/>
  <c r="H374" i="4"/>
  <c r="I374" i="4"/>
  <c r="J374" i="4"/>
  <c r="K374" i="4"/>
  <c r="AH374" i="4"/>
  <c r="H375" i="4"/>
  <c r="I375" i="4"/>
  <c r="J375" i="4"/>
  <c r="K375" i="4"/>
  <c r="AH375" i="4"/>
  <c r="H376" i="4"/>
  <c r="I376" i="4"/>
  <c r="J376" i="4"/>
  <c r="K376" i="4"/>
  <c r="AH376" i="4"/>
  <c r="H377" i="4"/>
  <c r="I377" i="4"/>
  <c r="J377" i="4"/>
  <c r="K377" i="4"/>
  <c r="AH377" i="4"/>
  <c r="H378" i="4"/>
  <c r="I378" i="4"/>
  <c r="J378" i="4"/>
  <c r="K378" i="4"/>
  <c r="AH378" i="4"/>
  <c r="H379" i="4"/>
  <c r="I379" i="4"/>
  <c r="J379" i="4"/>
  <c r="K379" i="4"/>
  <c r="AH379" i="4"/>
  <c r="H380" i="4"/>
  <c r="I380" i="4"/>
  <c r="J380" i="4"/>
  <c r="K380" i="4"/>
  <c r="AH380" i="4"/>
  <c r="H381" i="4"/>
  <c r="I381" i="4"/>
  <c r="J381" i="4"/>
  <c r="K381" i="4"/>
  <c r="AH381" i="4"/>
  <c r="H382" i="4"/>
  <c r="I382" i="4"/>
  <c r="J382" i="4"/>
  <c r="K382" i="4"/>
  <c r="AH382" i="4"/>
  <c r="H383" i="4"/>
  <c r="I383" i="4"/>
  <c r="J383" i="4"/>
  <c r="K383" i="4"/>
  <c r="AH383" i="4"/>
  <c r="H384" i="4"/>
  <c r="I384" i="4"/>
  <c r="J384" i="4"/>
  <c r="K384" i="4"/>
  <c r="AH384" i="4"/>
  <c r="H385" i="4"/>
  <c r="I385" i="4"/>
  <c r="J385" i="4"/>
  <c r="K385" i="4"/>
  <c r="AH385" i="4"/>
  <c r="H386" i="4"/>
  <c r="I386" i="4"/>
  <c r="J386" i="4"/>
  <c r="K386" i="4"/>
  <c r="AH386" i="4"/>
  <c r="H387" i="4"/>
  <c r="I387" i="4"/>
  <c r="J387" i="4"/>
  <c r="K387" i="4"/>
  <c r="AH387" i="4"/>
  <c r="H388" i="4"/>
  <c r="I388" i="4"/>
  <c r="J388" i="4"/>
  <c r="K388" i="4"/>
  <c r="AH388" i="4"/>
  <c r="H389" i="4"/>
  <c r="I389" i="4"/>
  <c r="J389" i="4"/>
  <c r="K389" i="4"/>
  <c r="AH389" i="4"/>
  <c r="H390" i="4"/>
  <c r="I390" i="4"/>
  <c r="J390" i="4"/>
  <c r="K390" i="4"/>
  <c r="AH390" i="4"/>
  <c r="H391" i="4"/>
  <c r="I391" i="4"/>
  <c r="J391" i="4"/>
  <c r="K391" i="4"/>
  <c r="AH391" i="4"/>
  <c r="H392" i="4"/>
  <c r="I392" i="4"/>
  <c r="J392" i="4"/>
  <c r="K392" i="4"/>
  <c r="AH392" i="4"/>
  <c r="H393" i="4"/>
  <c r="I393" i="4"/>
  <c r="J393" i="4"/>
  <c r="K393" i="4"/>
  <c r="AH393" i="4"/>
  <c r="H394" i="4"/>
  <c r="I394" i="4"/>
  <c r="J394" i="4"/>
  <c r="K394" i="4"/>
  <c r="AH394" i="4"/>
  <c r="H395" i="4"/>
  <c r="I395" i="4"/>
  <c r="J395" i="4"/>
  <c r="K395" i="4"/>
  <c r="AH395" i="4"/>
  <c r="H396" i="4"/>
  <c r="I396" i="4"/>
  <c r="J396" i="4"/>
  <c r="K396" i="4"/>
  <c r="AH396" i="4"/>
  <c r="H397" i="4"/>
  <c r="I397" i="4"/>
  <c r="J397" i="4"/>
  <c r="K397" i="4"/>
  <c r="AH397" i="4"/>
  <c r="H398" i="4"/>
  <c r="I398" i="4"/>
  <c r="J398" i="4"/>
  <c r="K398" i="4"/>
  <c r="AH398" i="4"/>
  <c r="H399" i="4"/>
  <c r="I399" i="4"/>
  <c r="J399" i="4"/>
  <c r="K399" i="4"/>
  <c r="AH399" i="4"/>
  <c r="H400" i="4"/>
  <c r="I400" i="4"/>
  <c r="J400" i="4"/>
  <c r="K400" i="4"/>
  <c r="AH400" i="4"/>
  <c r="H401" i="4"/>
  <c r="I401" i="4"/>
  <c r="J401" i="4"/>
  <c r="K401" i="4"/>
  <c r="AH401" i="4"/>
  <c r="H402" i="4"/>
  <c r="I402" i="4"/>
  <c r="J402" i="4"/>
  <c r="K402" i="4"/>
  <c r="AH402" i="4"/>
  <c r="H403" i="4"/>
  <c r="I403" i="4"/>
  <c r="J403" i="4"/>
  <c r="K403" i="4"/>
  <c r="AH403" i="4"/>
  <c r="H404" i="4"/>
  <c r="I404" i="4"/>
  <c r="J404" i="4"/>
  <c r="K404" i="4"/>
  <c r="AH404" i="4"/>
  <c r="H405" i="4"/>
  <c r="I405" i="4"/>
  <c r="J405" i="4"/>
  <c r="K405" i="4"/>
  <c r="AH405" i="4"/>
  <c r="H406" i="4"/>
  <c r="I406" i="4"/>
  <c r="J406" i="4"/>
  <c r="K406" i="4"/>
  <c r="AH406" i="4"/>
  <c r="H407" i="4"/>
  <c r="I407" i="4"/>
  <c r="J407" i="4"/>
  <c r="K407" i="4"/>
  <c r="AH407" i="4"/>
  <c r="H408" i="4"/>
  <c r="I408" i="4"/>
  <c r="J408" i="4"/>
  <c r="K408" i="4"/>
  <c r="AH408" i="4"/>
  <c r="H409" i="4"/>
  <c r="I409" i="4"/>
  <c r="J409" i="4"/>
  <c r="K409" i="4"/>
  <c r="AH409" i="4"/>
  <c r="H410" i="4"/>
  <c r="I410" i="4"/>
  <c r="J410" i="4"/>
  <c r="K410" i="4"/>
  <c r="AH410" i="4"/>
  <c r="H411" i="4"/>
  <c r="I411" i="4"/>
  <c r="J411" i="4"/>
  <c r="K411" i="4"/>
  <c r="AH411" i="4"/>
  <c r="H412" i="4"/>
  <c r="I412" i="4"/>
  <c r="J412" i="4"/>
  <c r="K412" i="4"/>
  <c r="AH412" i="4"/>
  <c r="AO413" i="4"/>
  <c r="L413" i="6"/>
  <c r="L413" i="4"/>
  <c r="M41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4"/>
  <c r="N41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4"/>
  <c r="O41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4"/>
  <c r="AI413" i="4"/>
  <c r="L4" i="6"/>
  <c r="L4" i="4"/>
  <c r="M4" i="4"/>
  <c r="N4" i="4"/>
  <c r="O4" i="4"/>
  <c r="AI4" i="4"/>
  <c r="L5" i="6"/>
  <c r="L5" i="4"/>
  <c r="M5" i="4"/>
  <c r="N5" i="4"/>
  <c r="O5" i="4"/>
  <c r="AI5" i="4"/>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6" i="4"/>
  <c r="M6" i="4"/>
  <c r="N6" i="4"/>
  <c r="O6" i="4"/>
  <c r="AI6" i="4"/>
  <c r="L7" i="4"/>
  <c r="M7" i="4"/>
  <c r="N7" i="4"/>
  <c r="O7" i="4"/>
  <c r="AI7" i="4"/>
  <c r="L8" i="4"/>
  <c r="M8" i="4"/>
  <c r="N8" i="4"/>
  <c r="O8" i="4"/>
  <c r="AI8" i="4"/>
  <c r="L9" i="4"/>
  <c r="M9" i="4"/>
  <c r="N9" i="4"/>
  <c r="O9" i="4"/>
  <c r="AI9" i="4"/>
  <c r="L10" i="4"/>
  <c r="M10" i="4"/>
  <c r="N10" i="4"/>
  <c r="O10" i="4"/>
  <c r="AI10" i="4"/>
  <c r="L11" i="4"/>
  <c r="M11" i="4"/>
  <c r="N11" i="4"/>
  <c r="O11" i="4"/>
  <c r="AI11" i="4"/>
  <c r="L12" i="4"/>
  <c r="M12" i="4"/>
  <c r="N12" i="4"/>
  <c r="O12" i="4"/>
  <c r="AI12" i="4"/>
  <c r="L13" i="4"/>
  <c r="M13" i="4"/>
  <c r="N13" i="4"/>
  <c r="O13" i="4"/>
  <c r="AI13" i="4"/>
  <c r="L14" i="4"/>
  <c r="M14" i="4"/>
  <c r="N14" i="4"/>
  <c r="O14" i="4"/>
  <c r="AI14" i="4"/>
  <c r="L15" i="4"/>
  <c r="M15" i="4"/>
  <c r="N15" i="4"/>
  <c r="O15" i="4"/>
  <c r="AI15" i="4"/>
  <c r="L16" i="4"/>
  <c r="M16" i="4"/>
  <c r="N16" i="4"/>
  <c r="O16" i="4"/>
  <c r="AI16" i="4"/>
  <c r="L17" i="4"/>
  <c r="M17" i="4"/>
  <c r="N17" i="4"/>
  <c r="O17" i="4"/>
  <c r="AI17" i="4"/>
  <c r="L18" i="4"/>
  <c r="M18" i="4"/>
  <c r="N18" i="4"/>
  <c r="O18" i="4"/>
  <c r="AI18" i="4"/>
  <c r="L19" i="4"/>
  <c r="M19" i="4"/>
  <c r="N19" i="4"/>
  <c r="O19" i="4"/>
  <c r="AI19" i="4"/>
  <c r="L20" i="4"/>
  <c r="M20" i="4"/>
  <c r="N20" i="4"/>
  <c r="O20" i="4"/>
  <c r="AI20" i="4"/>
  <c r="L21" i="4"/>
  <c r="M21" i="4"/>
  <c r="N21" i="4"/>
  <c r="O21" i="4"/>
  <c r="AI21" i="4"/>
  <c r="L22" i="4"/>
  <c r="M22" i="4"/>
  <c r="N22" i="4"/>
  <c r="O22" i="4"/>
  <c r="AI22" i="4"/>
  <c r="L23" i="4"/>
  <c r="M23" i="4"/>
  <c r="N23" i="4"/>
  <c r="O23" i="4"/>
  <c r="AI23" i="4"/>
  <c r="L24" i="4"/>
  <c r="M24" i="4"/>
  <c r="N24" i="4"/>
  <c r="O24" i="4"/>
  <c r="AI24" i="4"/>
  <c r="L25" i="4"/>
  <c r="M25" i="4"/>
  <c r="N25" i="4"/>
  <c r="O25" i="4"/>
  <c r="AI25" i="4"/>
  <c r="L26" i="4"/>
  <c r="M26" i="4"/>
  <c r="N26" i="4"/>
  <c r="O26" i="4"/>
  <c r="AI26" i="4"/>
  <c r="L27" i="4"/>
  <c r="M27" i="4"/>
  <c r="N27" i="4"/>
  <c r="O27" i="4"/>
  <c r="AI27" i="4"/>
  <c r="L28" i="4"/>
  <c r="M28" i="4"/>
  <c r="N28" i="4"/>
  <c r="O28" i="4"/>
  <c r="AI28" i="4"/>
  <c r="L29" i="4"/>
  <c r="M29" i="4"/>
  <c r="N29" i="4"/>
  <c r="O29" i="4"/>
  <c r="AI29" i="4"/>
  <c r="L30" i="4"/>
  <c r="M30" i="4"/>
  <c r="N30" i="4"/>
  <c r="O30" i="4"/>
  <c r="AI30" i="4"/>
  <c r="L31" i="4"/>
  <c r="M31" i="4"/>
  <c r="N31" i="4"/>
  <c r="O31" i="4"/>
  <c r="AI31" i="4"/>
  <c r="L32" i="4"/>
  <c r="M32" i="4"/>
  <c r="N32" i="4"/>
  <c r="O32" i="4"/>
  <c r="AI32" i="4"/>
  <c r="L33" i="4"/>
  <c r="M33" i="4"/>
  <c r="N33" i="4"/>
  <c r="O33" i="4"/>
  <c r="AI33" i="4"/>
  <c r="L34" i="4"/>
  <c r="M34" i="4"/>
  <c r="N34" i="4"/>
  <c r="O34" i="4"/>
  <c r="AI34" i="4"/>
  <c r="L35" i="4"/>
  <c r="M35" i="4"/>
  <c r="N35" i="4"/>
  <c r="O35" i="4"/>
  <c r="AI35" i="4"/>
  <c r="L36" i="4"/>
  <c r="M36" i="4"/>
  <c r="N36" i="4"/>
  <c r="O36" i="4"/>
  <c r="AI36" i="4"/>
  <c r="L37" i="4"/>
  <c r="M37" i="4"/>
  <c r="N37" i="4"/>
  <c r="O37" i="4"/>
  <c r="AI37" i="4"/>
  <c r="L38" i="4"/>
  <c r="M38" i="4"/>
  <c r="N38" i="4"/>
  <c r="O38" i="4"/>
  <c r="AI38" i="4"/>
  <c r="L39" i="4"/>
  <c r="M39" i="4"/>
  <c r="N39" i="4"/>
  <c r="O39" i="4"/>
  <c r="AI39" i="4"/>
  <c r="L40" i="4"/>
  <c r="M40" i="4"/>
  <c r="N40" i="4"/>
  <c r="O40" i="4"/>
  <c r="AI40" i="4"/>
  <c r="L41" i="4"/>
  <c r="M41" i="4"/>
  <c r="N41" i="4"/>
  <c r="O41" i="4"/>
  <c r="AI41" i="4"/>
  <c r="L42" i="4"/>
  <c r="M42" i="4"/>
  <c r="N42" i="4"/>
  <c r="O42" i="4"/>
  <c r="AI42" i="4"/>
  <c r="L43" i="4"/>
  <c r="M43" i="4"/>
  <c r="N43" i="4"/>
  <c r="O43" i="4"/>
  <c r="AI43" i="4"/>
  <c r="L44" i="4"/>
  <c r="M44" i="4"/>
  <c r="N44" i="4"/>
  <c r="O44" i="4"/>
  <c r="AI44" i="4"/>
  <c r="L45" i="4"/>
  <c r="M45" i="4"/>
  <c r="N45" i="4"/>
  <c r="O45" i="4"/>
  <c r="AI45" i="4"/>
  <c r="L46" i="4"/>
  <c r="M46" i="4"/>
  <c r="N46" i="4"/>
  <c r="O46" i="4"/>
  <c r="AI46" i="4"/>
  <c r="L47" i="4"/>
  <c r="M47" i="4"/>
  <c r="N47" i="4"/>
  <c r="O47" i="4"/>
  <c r="AI47" i="4"/>
  <c r="L48" i="4"/>
  <c r="M48" i="4"/>
  <c r="N48" i="4"/>
  <c r="O48" i="4"/>
  <c r="AI48" i="4"/>
  <c r="L49" i="4"/>
  <c r="M49" i="4"/>
  <c r="N49" i="4"/>
  <c r="O49" i="4"/>
  <c r="AI49" i="4"/>
  <c r="L50" i="4"/>
  <c r="M50" i="4"/>
  <c r="N50" i="4"/>
  <c r="O50" i="4"/>
  <c r="AI50" i="4"/>
  <c r="L51" i="4"/>
  <c r="M51" i="4"/>
  <c r="N51" i="4"/>
  <c r="O51" i="4"/>
  <c r="AI51" i="4"/>
  <c r="L52" i="4"/>
  <c r="M52" i="4"/>
  <c r="N52" i="4"/>
  <c r="O52" i="4"/>
  <c r="AI52" i="4"/>
  <c r="L53" i="4"/>
  <c r="M53" i="4"/>
  <c r="N53" i="4"/>
  <c r="O53" i="4"/>
  <c r="AI53" i="4"/>
  <c r="L54" i="4"/>
  <c r="M54" i="4"/>
  <c r="N54" i="4"/>
  <c r="O54" i="4"/>
  <c r="AI54" i="4"/>
  <c r="L55" i="4"/>
  <c r="M55" i="4"/>
  <c r="N55" i="4"/>
  <c r="O55" i="4"/>
  <c r="AI55" i="4"/>
  <c r="L56" i="4"/>
  <c r="M56" i="4"/>
  <c r="N56" i="4"/>
  <c r="O56" i="4"/>
  <c r="AI56" i="4"/>
  <c r="L57" i="4"/>
  <c r="M57" i="4"/>
  <c r="N57" i="4"/>
  <c r="O57" i="4"/>
  <c r="AI57" i="4"/>
  <c r="L58" i="4"/>
  <c r="M58" i="4"/>
  <c r="N58" i="4"/>
  <c r="O58" i="4"/>
  <c r="AI58" i="4"/>
  <c r="L59" i="4"/>
  <c r="M59" i="4"/>
  <c r="N59" i="4"/>
  <c r="O59" i="4"/>
  <c r="AI59" i="4"/>
  <c r="L60" i="4"/>
  <c r="M60" i="4"/>
  <c r="N60" i="4"/>
  <c r="O60" i="4"/>
  <c r="AI60" i="4"/>
  <c r="L61" i="4"/>
  <c r="M61" i="4"/>
  <c r="N61" i="4"/>
  <c r="O61" i="4"/>
  <c r="AI61" i="4"/>
  <c r="L62" i="4"/>
  <c r="M62" i="4"/>
  <c r="N62" i="4"/>
  <c r="O62" i="4"/>
  <c r="AI62" i="4"/>
  <c r="L63" i="4"/>
  <c r="M63" i="4"/>
  <c r="N63" i="4"/>
  <c r="O63" i="4"/>
  <c r="AI63" i="4"/>
  <c r="L64" i="4"/>
  <c r="M64" i="4"/>
  <c r="N64" i="4"/>
  <c r="O64" i="4"/>
  <c r="AI64" i="4"/>
  <c r="L65" i="4"/>
  <c r="M65" i="4"/>
  <c r="N65" i="4"/>
  <c r="O65" i="4"/>
  <c r="AI65" i="4"/>
  <c r="L66" i="4"/>
  <c r="M66" i="4"/>
  <c r="N66" i="4"/>
  <c r="O66" i="4"/>
  <c r="AI66" i="4"/>
  <c r="L67" i="4"/>
  <c r="M67" i="4"/>
  <c r="N67" i="4"/>
  <c r="O67" i="4"/>
  <c r="AI67" i="4"/>
  <c r="L68" i="4"/>
  <c r="M68" i="4"/>
  <c r="N68" i="4"/>
  <c r="O68" i="4"/>
  <c r="AI68" i="4"/>
  <c r="L69" i="4"/>
  <c r="M69" i="4"/>
  <c r="N69" i="4"/>
  <c r="O69" i="4"/>
  <c r="AI69" i="4"/>
  <c r="L70" i="4"/>
  <c r="M70" i="4"/>
  <c r="N70" i="4"/>
  <c r="O70" i="4"/>
  <c r="AI70" i="4"/>
  <c r="L71" i="4"/>
  <c r="M71" i="4"/>
  <c r="N71" i="4"/>
  <c r="O71" i="4"/>
  <c r="AI71" i="4"/>
  <c r="L72" i="4"/>
  <c r="M72" i="4"/>
  <c r="N72" i="4"/>
  <c r="O72" i="4"/>
  <c r="AI72" i="4"/>
  <c r="L73" i="4"/>
  <c r="M73" i="4"/>
  <c r="N73" i="4"/>
  <c r="O73" i="4"/>
  <c r="AI73" i="4"/>
  <c r="L74" i="4"/>
  <c r="M74" i="4"/>
  <c r="N74" i="4"/>
  <c r="O74" i="4"/>
  <c r="AI74" i="4"/>
  <c r="L75" i="4"/>
  <c r="M75" i="4"/>
  <c r="N75" i="4"/>
  <c r="O75" i="4"/>
  <c r="AI75" i="4"/>
  <c r="L76" i="4"/>
  <c r="M76" i="4"/>
  <c r="N76" i="4"/>
  <c r="O76" i="4"/>
  <c r="AI76" i="4"/>
  <c r="L77" i="4"/>
  <c r="M77" i="4"/>
  <c r="N77" i="4"/>
  <c r="O77" i="4"/>
  <c r="AI77" i="4"/>
  <c r="L78" i="4"/>
  <c r="M78" i="4"/>
  <c r="N78" i="4"/>
  <c r="O78" i="4"/>
  <c r="AI78" i="4"/>
  <c r="L79" i="4"/>
  <c r="M79" i="4"/>
  <c r="N79" i="4"/>
  <c r="O79" i="4"/>
  <c r="AI79" i="4"/>
  <c r="L80" i="4"/>
  <c r="M80" i="4"/>
  <c r="N80" i="4"/>
  <c r="O80" i="4"/>
  <c r="AI80" i="4"/>
  <c r="L81" i="4"/>
  <c r="M81" i="4"/>
  <c r="N81" i="4"/>
  <c r="O81" i="4"/>
  <c r="AI81" i="4"/>
  <c r="L82" i="4"/>
  <c r="M82" i="4"/>
  <c r="N82" i="4"/>
  <c r="O82" i="4"/>
  <c r="AI82" i="4"/>
  <c r="L83" i="4"/>
  <c r="M83" i="4"/>
  <c r="N83" i="4"/>
  <c r="O83" i="4"/>
  <c r="AI83" i="4"/>
  <c r="L84" i="4"/>
  <c r="M84" i="4"/>
  <c r="N84" i="4"/>
  <c r="O84" i="4"/>
  <c r="AI84" i="4"/>
  <c r="L85" i="4"/>
  <c r="M85" i="4"/>
  <c r="N85" i="4"/>
  <c r="O85" i="4"/>
  <c r="AI85" i="4"/>
  <c r="L86" i="4"/>
  <c r="M86" i="4"/>
  <c r="N86" i="4"/>
  <c r="O86" i="4"/>
  <c r="AI86" i="4"/>
  <c r="L87" i="4"/>
  <c r="M87" i="4"/>
  <c r="N87" i="4"/>
  <c r="O87" i="4"/>
  <c r="AI87" i="4"/>
  <c r="L88" i="4"/>
  <c r="M88" i="4"/>
  <c r="N88" i="4"/>
  <c r="O88" i="4"/>
  <c r="AI88" i="4"/>
  <c r="L89" i="4"/>
  <c r="M89" i="4"/>
  <c r="N89" i="4"/>
  <c r="O89" i="4"/>
  <c r="AI89" i="4"/>
  <c r="L90" i="4"/>
  <c r="M90" i="4"/>
  <c r="N90" i="4"/>
  <c r="O90" i="4"/>
  <c r="AI90" i="4"/>
  <c r="L91" i="4"/>
  <c r="M91" i="4"/>
  <c r="N91" i="4"/>
  <c r="O91" i="4"/>
  <c r="AI91" i="4"/>
  <c r="L92" i="4"/>
  <c r="M92" i="4"/>
  <c r="N92" i="4"/>
  <c r="O92" i="4"/>
  <c r="AI92" i="4"/>
  <c r="L93" i="4"/>
  <c r="M93" i="4"/>
  <c r="N93" i="4"/>
  <c r="O93" i="4"/>
  <c r="AI93" i="4"/>
  <c r="L94" i="4"/>
  <c r="M94" i="4"/>
  <c r="N94" i="4"/>
  <c r="O94" i="4"/>
  <c r="AI94" i="4"/>
  <c r="L95" i="4"/>
  <c r="M95" i="4"/>
  <c r="N95" i="4"/>
  <c r="O95" i="4"/>
  <c r="AI95" i="4"/>
  <c r="L96" i="4"/>
  <c r="M96" i="4"/>
  <c r="N96" i="4"/>
  <c r="O96" i="4"/>
  <c r="AI96" i="4"/>
  <c r="L97" i="4"/>
  <c r="M97" i="4"/>
  <c r="N97" i="4"/>
  <c r="O97" i="4"/>
  <c r="AI97" i="4"/>
  <c r="L98" i="4"/>
  <c r="M98" i="4"/>
  <c r="N98" i="4"/>
  <c r="O98" i="4"/>
  <c r="AI98" i="4"/>
  <c r="L99" i="4"/>
  <c r="M99" i="4"/>
  <c r="N99" i="4"/>
  <c r="O99" i="4"/>
  <c r="AI99" i="4"/>
  <c r="L100" i="4"/>
  <c r="M100" i="4"/>
  <c r="N100" i="4"/>
  <c r="O100" i="4"/>
  <c r="AI100" i="4"/>
  <c r="L101" i="4"/>
  <c r="M101" i="4"/>
  <c r="N101" i="4"/>
  <c r="O101" i="4"/>
  <c r="AI101" i="4"/>
  <c r="L102" i="4"/>
  <c r="M102" i="4"/>
  <c r="N102" i="4"/>
  <c r="O102" i="4"/>
  <c r="AI102" i="4"/>
  <c r="L103" i="4"/>
  <c r="M103" i="4"/>
  <c r="N103" i="4"/>
  <c r="O103" i="4"/>
  <c r="AI103" i="4"/>
  <c r="L104" i="4"/>
  <c r="M104" i="4"/>
  <c r="N104" i="4"/>
  <c r="O104" i="4"/>
  <c r="AI104" i="4"/>
  <c r="L105" i="4"/>
  <c r="M105" i="4"/>
  <c r="N105" i="4"/>
  <c r="O105" i="4"/>
  <c r="AI105" i="4"/>
  <c r="L106" i="4"/>
  <c r="M106" i="4"/>
  <c r="N106" i="4"/>
  <c r="O106" i="4"/>
  <c r="AI106" i="4"/>
  <c r="L107" i="4"/>
  <c r="M107" i="4"/>
  <c r="N107" i="4"/>
  <c r="O107" i="4"/>
  <c r="AI107" i="4"/>
  <c r="L108" i="4"/>
  <c r="M108" i="4"/>
  <c r="N108" i="4"/>
  <c r="O108" i="4"/>
  <c r="AI108" i="4"/>
  <c r="L109" i="4"/>
  <c r="M109" i="4"/>
  <c r="N109" i="4"/>
  <c r="O109" i="4"/>
  <c r="AI109" i="4"/>
  <c r="L110" i="4"/>
  <c r="M110" i="4"/>
  <c r="N110" i="4"/>
  <c r="O110" i="4"/>
  <c r="AI110" i="4"/>
  <c r="L111" i="4"/>
  <c r="M111" i="4"/>
  <c r="N111" i="4"/>
  <c r="O111" i="4"/>
  <c r="AI111" i="4"/>
  <c r="L112" i="4"/>
  <c r="M112" i="4"/>
  <c r="N112" i="4"/>
  <c r="O112" i="4"/>
  <c r="AI112" i="4"/>
  <c r="L113" i="4"/>
  <c r="M113" i="4"/>
  <c r="N113" i="4"/>
  <c r="O113" i="4"/>
  <c r="AI113" i="4"/>
  <c r="L114" i="4"/>
  <c r="M114" i="4"/>
  <c r="N114" i="4"/>
  <c r="O114" i="4"/>
  <c r="AI114" i="4"/>
  <c r="L115" i="4"/>
  <c r="M115" i="4"/>
  <c r="N115" i="4"/>
  <c r="O115" i="4"/>
  <c r="AI115" i="4"/>
  <c r="L116" i="4"/>
  <c r="M116" i="4"/>
  <c r="N116" i="4"/>
  <c r="O116" i="4"/>
  <c r="AI116" i="4"/>
  <c r="L117" i="4"/>
  <c r="M117" i="4"/>
  <c r="N117" i="4"/>
  <c r="O117" i="4"/>
  <c r="AI117" i="4"/>
  <c r="L118" i="4"/>
  <c r="M118" i="4"/>
  <c r="N118" i="4"/>
  <c r="O118" i="4"/>
  <c r="AI118" i="4"/>
  <c r="L119" i="4"/>
  <c r="M119" i="4"/>
  <c r="N119" i="4"/>
  <c r="O119" i="4"/>
  <c r="AI119" i="4"/>
  <c r="L120" i="4"/>
  <c r="M120" i="4"/>
  <c r="N120" i="4"/>
  <c r="O120" i="4"/>
  <c r="AI120" i="4"/>
  <c r="L121" i="4"/>
  <c r="M121" i="4"/>
  <c r="N121" i="4"/>
  <c r="O121" i="4"/>
  <c r="AI121" i="4"/>
  <c r="L122" i="4"/>
  <c r="M122" i="4"/>
  <c r="N122" i="4"/>
  <c r="O122" i="4"/>
  <c r="AI122" i="4"/>
  <c r="L123" i="4"/>
  <c r="M123" i="4"/>
  <c r="N123" i="4"/>
  <c r="O123" i="4"/>
  <c r="AI123" i="4"/>
  <c r="L124" i="4"/>
  <c r="M124" i="4"/>
  <c r="N124" i="4"/>
  <c r="O124" i="4"/>
  <c r="AI124" i="4"/>
  <c r="L125" i="4"/>
  <c r="M125" i="4"/>
  <c r="N125" i="4"/>
  <c r="O125" i="4"/>
  <c r="AI125" i="4"/>
  <c r="L126" i="4"/>
  <c r="M126" i="4"/>
  <c r="N126" i="4"/>
  <c r="O126" i="4"/>
  <c r="AI126" i="4"/>
  <c r="L127" i="4"/>
  <c r="M127" i="4"/>
  <c r="N127" i="4"/>
  <c r="O127" i="4"/>
  <c r="AI127" i="4"/>
  <c r="L128" i="4"/>
  <c r="M128" i="4"/>
  <c r="N128" i="4"/>
  <c r="O128" i="4"/>
  <c r="AI128" i="4"/>
  <c r="L129" i="4"/>
  <c r="M129" i="4"/>
  <c r="N129" i="4"/>
  <c r="O129" i="4"/>
  <c r="AI129" i="4"/>
  <c r="L130" i="4"/>
  <c r="M130" i="4"/>
  <c r="N130" i="4"/>
  <c r="O130" i="4"/>
  <c r="AI130" i="4"/>
  <c r="L131" i="4"/>
  <c r="M131" i="4"/>
  <c r="N131" i="4"/>
  <c r="O131" i="4"/>
  <c r="AI131" i="4"/>
  <c r="L132" i="4"/>
  <c r="M132" i="4"/>
  <c r="N132" i="4"/>
  <c r="O132" i="4"/>
  <c r="AI132" i="4"/>
  <c r="L133" i="4"/>
  <c r="M133" i="4"/>
  <c r="N133" i="4"/>
  <c r="O133" i="4"/>
  <c r="AI133" i="4"/>
  <c r="L134" i="4"/>
  <c r="M134" i="4"/>
  <c r="N134" i="4"/>
  <c r="O134" i="4"/>
  <c r="AI134" i="4"/>
  <c r="L135" i="4"/>
  <c r="M135" i="4"/>
  <c r="N135" i="4"/>
  <c r="O135" i="4"/>
  <c r="AI135" i="4"/>
  <c r="L136" i="4"/>
  <c r="M136" i="4"/>
  <c r="N136" i="4"/>
  <c r="O136" i="4"/>
  <c r="AI136" i="4"/>
  <c r="L137" i="4"/>
  <c r="M137" i="4"/>
  <c r="N137" i="4"/>
  <c r="O137" i="4"/>
  <c r="AI137" i="4"/>
  <c r="L138" i="4"/>
  <c r="M138" i="4"/>
  <c r="N138" i="4"/>
  <c r="O138" i="4"/>
  <c r="AI138" i="4"/>
  <c r="L139" i="4"/>
  <c r="M139" i="4"/>
  <c r="N139" i="4"/>
  <c r="O139" i="4"/>
  <c r="AI139" i="4"/>
  <c r="L140" i="4"/>
  <c r="M140" i="4"/>
  <c r="N140" i="4"/>
  <c r="O140" i="4"/>
  <c r="AI140" i="4"/>
  <c r="L141" i="4"/>
  <c r="M141" i="4"/>
  <c r="N141" i="4"/>
  <c r="O141" i="4"/>
  <c r="AI141" i="4"/>
  <c r="L142" i="4"/>
  <c r="M142" i="4"/>
  <c r="N142" i="4"/>
  <c r="O142" i="4"/>
  <c r="AI142" i="4"/>
  <c r="L143" i="4"/>
  <c r="M143" i="4"/>
  <c r="N143" i="4"/>
  <c r="O143" i="4"/>
  <c r="AI143" i="4"/>
  <c r="L144" i="4"/>
  <c r="M144" i="4"/>
  <c r="N144" i="4"/>
  <c r="O144" i="4"/>
  <c r="AI144" i="4"/>
  <c r="L145" i="4"/>
  <c r="M145" i="4"/>
  <c r="N145" i="4"/>
  <c r="O145" i="4"/>
  <c r="AI145" i="4"/>
  <c r="L146" i="4"/>
  <c r="M146" i="4"/>
  <c r="N146" i="4"/>
  <c r="O146" i="4"/>
  <c r="AI146" i="4"/>
  <c r="L147" i="4"/>
  <c r="M147" i="4"/>
  <c r="N147" i="4"/>
  <c r="O147" i="4"/>
  <c r="AI147" i="4"/>
  <c r="L148" i="4"/>
  <c r="M148" i="4"/>
  <c r="N148" i="4"/>
  <c r="O148" i="4"/>
  <c r="AI148" i="4"/>
  <c r="L149" i="4"/>
  <c r="M149" i="4"/>
  <c r="N149" i="4"/>
  <c r="O149" i="4"/>
  <c r="AI149" i="4"/>
  <c r="L150" i="4"/>
  <c r="M150" i="4"/>
  <c r="N150" i="4"/>
  <c r="O150" i="4"/>
  <c r="AI150" i="4"/>
  <c r="L151" i="4"/>
  <c r="M151" i="4"/>
  <c r="N151" i="4"/>
  <c r="O151" i="4"/>
  <c r="AI151" i="4"/>
  <c r="L152" i="4"/>
  <c r="M152" i="4"/>
  <c r="N152" i="4"/>
  <c r="O152" i="4"/>
  <c r="AI152" i="4"/>
  <c r="L153" i="4"/>
  <c r="M153" i="4"/>
  <c r="N153" i="4"/>
  <c r="O153" i="4"/>
  <c r="AI153" i="4"/>
  <c r="L154" i="4"/>
  <c r="M154" i="4"/>
  <c r="N154" i="4"/>
  <c r="O154" i="4"/>
  <c r="AI154" i="4"/>
  <c r="L155" i="4"/>
  <c r="M155" i="4"/>
  <c r="N155" i="4"/>
  <c r="O155" i="4"/>
  <c r="AI155" i="4"/>
  <c r="L156" i="4"/>
  <c r="M156" i="4"/>
  <c r="N156" i="4"/>
  <c r="O156" i="4"/>
  <c r="AI156" i="4"/>
  <c r="L157" i="4"/>
  <c r="M157" i="4"/>
  <c r="N157" i="4"/>
  <c r="O157" i="4"/>
  <c r="AI157" i="4"/>
  <c r="L158" i="4"/>
  <c r="M158" i="4"/>
  <c r="N158" i="4"/>
  <c r="O158" i="4"/>
  <c r="AI158" i="4"/>
  <c r="L159" i="4"/>
  <c r="M159" i="4"/>
  <c r="N159" i="4"/>
  <c r="O159" i="4"/>
  <c r="AI159" i="4"/>
  <c r="L160" i="4"/>
  <c r="M160" i="4"/>
  <c r="N160" i="4"/>
  <c r="O160" i="4"/>
  <c r="AI160" i="4"/>
  <c r="L161" i="4"/>
  <c r="M161" i="4"/>
  <c r="N161" i="4"/>
  <c r="O161" i="4"/>
  <c r="AI161" i="4"/>
  <c r="L162" i="4"/>
  <c r="M162" i="4"/>
  <c r="N162" i="4"/>
  <c r="O162" i="4"/>
  <c r="AI162" i="4"/>
  <c r="L163" i="4"/>
  <c r="M163" i="4"/>
  <c r="N163" i="4"/>
  <c r="O163" i="4"/>
  <c r="AI163" i="4"/>
  <c r="L164" i="4"/>
  <c r="M164" i="4"/>
  <c r="N164" i="4"/>
  <c r="O164" i="4"/>
  <c r="AI164" i="4"/>
  <c r="L165" i="4"/>
  <c r="M165" i="4"/>
  <c r="N165" i="4"/>
  <c r="O165" i="4"/>
  <c r="AI165" i="4"/>
  <c r="L166" i="4"/>
  <c r="M166" i="4"/>
  <c r="N166" i="4"/>
  <c r="O166" i="4"/>
  <c r="AI166" i="4"/>
  <c r="L167" i="4"/>
  <c r="M167" i="4"/>
  <c r="N167" i="4"/>
  <c r="O167" i="4"/>
  <c r="AI167" i="4"/>
  <c r="L168" i="4"/>
  <c r="M168" i="4"/>
  <c r="N168" i="4"/>
  <c r="O168" i="4"/>
  <c r="AI168" i="4"/>
  <c r="L169" i="4"/>
  <c r="M169" i="4"/>
  <c r="N169" i="4"/>
  <c r="O169" i="4"/>
  <c r="AI169" i="4"/>
  <c r="L170" i="4"/>
  <c r="M170" i="4"/>
  <c r="N170" i="4"/>
  <c r="O170" i="4"/>
  <c r="AI170" i="4"/>
  <c r="L171" i="4"/>
  <c r="M171" i="4"/>
  <c r="N171" i="4"/>
  <c r="O171" i="4"/>
  <c r="AI171" i="4"/>
  <c r="L172" i="4"/>
  <c r="M172" i="4"/>
  <c r="N172" i="4"/>
  <c r="O172" i="4"/>
  <c r="AI172" i="4"/>
  <c r="L173" i="4"/>
  <c r="M173" i="4"/>
  <c r="N173" i="4"/>
  <c r="O173" i="4"/>
  <c r="AI173" i="4"/>
  <c r="L174" i="4"/>
  <c r="M174" i="4"/>
  <c r="N174" i="4"/>
  <c r="O174" i="4"/>
  <c r="AI174" i="4"/>
  <c r="L175" i="4"/>
  <c r="M175" i="4"/>
  <c r="N175" i="4"/>
  <c r="O175" i="4"/>
  <c r="AI175" i="4"/>
  <c r="L176" i="4"/>
  <c r="M176" i="4"/>
  <c r="N176" i="4"/>
  <c r="O176" i="4"/>
  <c r="AI176" i="4"/>
  <c r="L177" i="4"/>
  <c r="M177" i="4"/>
  <c r="N177" i="4"/>
  <c r="O177" i="4"/>
  <c r="AI177" i="4"/>
  <c r="L178" i="4"/>
  <c r="M178" i="4"/>
  <c r="N178" i="4"/>
  <c r="O178" i="4"/>
  <c r="AI178" i="4"/>
  <c r="L179" i="4"/>
  <c r="M179" i="4"/>
  <c r="N179" i="4"/>
  <c r="O179" i="4"/>
  <c r="AI179" i="4"/>
  <c r="L180" i="4"/>
  <c r="M180" i="4"/>
  <c r="N180" i="4"/>
  <c r="O180" i="4"/>
  <c r="AI180" i="4"/>
  <c r="L181" i="4"/>
  <c r="M181" i="4"/>
  <c r="N181" i="4"/>
  <c r="O181" i="4"/>
  <c r="AI181" i="4"/>
  <c r="L182" i="4"/>
  <c r="M182" i="4"/>
  <c r="N182" i="4"/>
  <c r="O182" i="4"/>
  <c r="AI182" i="4"/>
  <c r="L183" i="4"/>
  <c r="M183" i="4"/>
  <c r="N183" i="4"/>
  <c r="O183" i="4"/>
  <c r="AI183" i="4"/>
  <c r="L184" i="4"/>
  <c r="M184" i="4"/>
  <c r="N184" i="4"/>
  <c r="O184" i="4"/>
  <c r="AI184" i="4"/>
  <c r="L185" i="4"/>
  <c r="M185" i="4"/>
  <c r="N185" i="4"/>
  <c r="O185" i="4"/>
  <c r="AI185" i="4"/>
  <c r="L186" i="4"/>
  <c r="M186" i="4"/>
  <c r="N186" i="4"/>
  <c r="O186" i="4"/>
  <c r="AI186" i="4"/>
  <c r="L187" i="4"/>
  <c r="M187" i="4"/>
  <c r="N187" i="4"/>
  <c r="O187" i="4"/>
  <c r="AI187" i="4"/>
  <c r="L188" i="4"/>
  <c r="M188" i="4"/>
  <c r="N188" i="4"/>
  <c r="O188" i="4"/>
  <c r="AI188" i="4"/>
  <c r="L189" i="4"/>
  <c r="M189" i="4"/>
  <c r="N189" i="4"/>
  <c r="O189" i="4"/>
  <c r="AI189" i="4"/>
  <c r="L190" i="4"/>
  <c r="M190" i="4"/>
  <c r="N190" i="4"/>
  <c r="O190" i="4"/>
  <c r="AI190" i="4"/>
  <c r="L191" i="4"/>
  <c r="M191" i="4"/>
  <c r="N191" i="4"/>
  <c r="O191" i="4"/>
  <c r="AI191" i="4"/>
  <c r="L192" i="4"/>
  <c r="M192" i="4"/>
  <c r="N192" i="4"/>
  <c r="O192" i="4"/>
  <c r="AI192" i="4"/>
  <c r="L193" i="4"/>
  <c r="M193" i="4"/>
  <c r="N193" i="4"/>
  <c r="O193" i="4"/>
  <c r="AI193" i="4"/>
  <c r="L194" i="4"/>
  <c r="M194" i="4"/>
  <c r="N194" i="4"/>
  <c r="O194" i="4"/>
  <c r="AI194" i="4"/>
  <c r="L195" i="4"/>
  <c r="M195" i="4"/>
  <c r="N195" i="4"/>
  <c r="O195" i="4"/>
  <c r="AI195" i="4"/>
  <c r="L196" i="4"/>
  <c r="M196" i="4"/>
  <c r="N196" i="4"/>
  <c r="O196" i="4"/>
  <c r="AI196" i="4"/>
  <c r="L197" i="4"/>
  <c r="M197" i="4"/>
  <c r="N197" i="4"/>
  <c r="O197" i="4"/>
  <c r="AI197" i="4"/>
  <c r="L198" i="4"/>
  <c r="M198" i="4"/>
  <c r="N198" i="4"/>
  <c r="O198" i="4"/>
  <c r="AI198" i="4"/>
  <c r="L199" i="4"/>
  <c r="M199" i="4"/>
  <c r="N199" i="4"/>
  <c r="O199" i="4"/>
  <c r="AI199" i="4"/>
  <c r="L200" i="4"/>
  <c r="M200" i="4"/>
  <c r="N200" i="4"/>
  <c r="O200" i="4"/>
  <c r="AI200" i="4"/>
  <c r="L201" i="4"/>
  <c r="M201" i="4"/>
  <c r="N201" i="4"/>
  <c r="O201" i="4"/>
  <c r="AI201" i="4"/>
  <c r="L202" i="4"/>
  <c r="M202" i="4"/>
  <c r="N202" i="4"/>
  <c r="O202" i="4"/>
  <c r="AI202" i="4"/>
  <c r="L203" i="4"/>
  <c r="M203" i="4"/>
  <c r="N203" i="4"/>
  <c r="O203" i="4"/>
  <c r="AI203" i="4"/>
  <c r="L204" i="4"/>
  <c r="M204" i="4"/>
  <c r="N204" i="4"/>
  <c r="O204" i="4"/>
  <c r="AI204" i="4"/>
  <c r="L205" i="4"/>
  <c r="M205" i="4"/>
  <c r="N205" i="4"/>
  <c r="O205" i="4"/>
  <c r="AI205" i="4"/>
  <c r="L206" i="4"/>
  <c r="M206" i="4"/>
  <c r="N206" i="4"/>
  <c r="O206" i="4"/>
  <c r="AI206" i="4"/>
  <c r="L207" i="4"/>
  <c r="M207" i="4"/>
  <c r="N207" i="4"/>
  <c r="O207" i="4"/>
  <c r="AI207" i="4"/>
  <c r="L208" i="4"/>
  <c r="M208" i="4"/>
  <c r="N208" i="4"/>
  <c r="O208" i="4"/>
  <c r="AI208" i="4"/>
  <c r="L209" i="4"/>
  <c r="M209" i="4"/>
  <c r="N209" i="4"/>
  <c r="O209" i="4"/>
  <c r="AI209" i="4"/>
  <c r="L210" i="4"/>
  <c r="M210" i="4"/>
  <c r="N210" i="4"/>
  <c r="O210" i="4"/>
  <c r="AI210" i="4"/>
  <c r="L211" i="4"/>
  <c r="M211" i="4"/>
  <c r="N211" i="4"/>
  <c r="O211" i="4"/>
  <c r="AI211" i="4"/>
  <c r="L212" i="4"/>
  <c r="M212" i="4"/>
  <c r="N212" i="4"/>
  <c r="O212" i="4"/>
  <c r="AI212" i="4"/>
  <c r="L213" i="4"/>
  <c r="M213" i="4"/>
  <c r="N213" i="4"/>
  <c r="O213" i="4"/>
  <c r="AI213" i="4"/>
  <c r="L214" i="4"/>
  <c r="M214" i="4"/>
  <c r="N214" i="4"/>
  <c r="O214" i="4"/>
  <c r="AI214" i="4"/>
  <c r="L215" i="4"/>
  <c r="M215" i="4"/>
  <c r="N215" i="4"/>
  <c r="O215" i="4"/>
  <c r="AI215" i="4"/>
  <c r="L216" i="4"/>
  <c r="M216" i="4"/>
  <c r="N216" i="4"/>
  <c r="O216" i="4"/>
  <c r="AI216" i="4"/>
  <c r="L217" i="4"/>
  <c r="M217" i="4"/>
  <c r="N217" i="4"/>
  <c r="O217" i="4"/>
  <c r="AI217" i="4"/>
  <c r="L218" i="4"/>
  <c r="M218" i="4"/>
  <c r="N218" i="4"/>
  <c r="O218" i="4"/>
  <c r="AI218" i="4"/>
  <c r="L219" i="4"/>
  <c r="M219" i="4"/>
  <c r="N219" i="4"/>
  <c r="O219" i="4"/>
  <c r="AI219" i="4"/>
  <c r="L220" i="4"/>
  <c r="M220" i="4"/>
  <c r="N220" i="4"/>
  <c r="O220" i="4"/>
  <c r="AI220" i="4"/>
  <c r="L221" i="4"/>
  <c r="M221" i="4"/>
  <c r="N221" i="4"/>
  <c r="O221" i="4"/>
  <c r="AI221" i="4"/>
  <c r="L222" i="4"/>
  <c r="M222" i="4"/>
  <c r="N222" i="4"/>
  <c r="O222" i="4"/>
  <c r="AI222" i="4"/>
  <c r="L223" i="4"/>
  <c r="M223" i="4"/>
  <c r="N223" i="4"/>
  <c r="O223" i="4"/>
  <c r="AI223" i="4"/>
  <c r="L224" i="4"/>
  <c r="M224" i="4"/>
  <c r="N224" i="4"/>
  <c r="O224" i="4"/>
  <c r="AI224" i="4"/>
  <c r="L225" i="4"/>
  <c r="M225" i="4"/>
  <c r="N225" i="4"/>
  <c r="O225" i="4"/>
  <c r="AI225" i="4"/>
  <c r="L226" i="4"/>
  <c r="M226" i="4"/>
  <c r="N226" i="4"/>
  <c r="O226" i="4"/>
  <c r="AI226" i="4"/>
  <c r="L227" i="4"/>
  <c r="M227" i="4"/>
  <c r="N227" i="4"/>
  <c r="O227" i="4"/>
  <c r="AI227" i="4"/>
  <c r="L228" i="4"/>
  <c r="M228" i="4"/>
  <c r="N228" i="4"/>
  <c r="O228" i="4"/>
  <c r="AI228" i="4"/>
  <c r="L229" i="4"/>
  <c r="M229" i="4"/>
  <c r="N229" i="4"/>
  <c r="O229" i="4"/>
  <c r="AI229" i="4"/>
  <c r="L230" i="4"/>
  <c r="M230" i="4"/>
  <c r="N230" i="4"/>
  <c r="O230" i="4"/>
  <c r="AI230" i="4"/>
  <c r="L231" i="4"/>
  <c r="M231" i="4"/>
  <c r="N231" i="4"/>
  <c r="O231" i="4"/>
  <c r="AI231" i="4"/>
  <c r="L232" i="4"/>
  <c r="M232" i="4"/>
  <c r="N232" i="4"/>
  <c r="O232" i="4"/>
  <c r="AI232" i="4"/>
  <c r="L233" i="4"/>
  <c r="M233" i="4"/>
  <c r="N233" i="4"/>
  <c r="O233" i="4"/>
  <c r="AI233" i="4"/>
  <c r="L234" i="4"/>
  <c r="M234" i="4"/>
  <c r="N234" i="4"/>
  <c r="O234" i="4"/>
  <c r="AI234" i="4"/>
  <c r="L235" i="4"/>
  <c r="M235" i="4"/>
  <c r="N235" i="4"/>
  <c r="O235" i="4"/>
  <c r="AI235" i="4"/>
  <c r="L236" i="4"/>
  <c r="M236" i="4"/>
  <c r="N236" i="4"/>
  <c r="O236" i="4"/>
  <c r="AI236" i="4"/>
  <c r="L237" i="4"/>
  <c r="M237" i="4"/>
  <c r="N237" i="4"/>
  <c r="O237" i="4"/>
  <c r="AI237" i="4"/>
  <c r="L238" i="4"/>
  <c r="M238" i="4"/>
  <c r="N238" i="4"/>
  <c r="O238" i="4"/>
  <c r="AI238" i="4"/>
  <c r="L239" i="4"/>
  <c r="M239" i="4"/>
  <c r="N239" i="4"/>
  <c r="O239" i="4"/>
  <c r="AI239" i="4"/>
  <c r="L240" i="4"/>
  <c r="M240" i="4"/>
  <c r="N240" i="4"/>
  <c r="O240" i="4"/>
  <c r="AI240" i="4"/>
  <c r="L241" i="4"/>
  <c r="M241" i="4"/>
  <c r="N241" i="4"/>
  <c r="O241" i="4"/>
  <c r="AI241" i="4"/>
  <c r="L242" i="4"/>
  <c r="M242" i="4"/>
  <c r="N242" i="4"/>
  <c r="O242" i="4"/>
  <c r="AI242" i="4"/>
  <c r="L243" i="4"/>
  <c r="M243" i="4"/>
  <c r="N243" i="4"/>
  <c r="O243" i="4"/>
  <c r="AI243" i="4"/>
  <c r="L244" i="4"/>
  <c r="M244" i="4"/>
  <c r="N244" i="4"/>
  <c r="O244" i="4"/>
  <c r="AI244" i="4"/>
  <c r="L245" i="4"/>
  <c r="M245" i="4"/>
  <c r="N245" i="4"/>
  <c r="O245" i="4"/>
  <c r="AI245" i="4"/>
  <c r="L246" i="4"/>
  <c r="M246" i="4"/>
  <c r="N246" i="4"/>
  <c r="O246" i="4"/>
  <c r="AI246" i="4"/>
  <c r="L247" i="4"/>
  <c r="M247" i="4"/>
  <c r="N247" i="4"/>
  <c r="O247" i="4"/>
  <c r="AI247" i="4"/>
  <c r="L248" i="4"/>
  <c r="M248" i="4"/>
  <c r="N248" i="4"/>
  <c r="O248" i="4"/>
  <c r="AI248" i="4"/>
  <c r="L249" i="4"/>
  <c r="M249" i="4"/>
  <c r="N249" i="4"/>
  <c r="O249" i="4"/>
  <c r="AI249" i="4"/>
  <c r="L250" i="4"/>
  <c r="M250" i="4"/>
  <c r="N250" i="4"/>
  <c r="O250" i="4"/>
  <c r="AI250" i="4"/>
  <c r="L251" i="4"/>
  <c r="M251" i="4"/>
  <c r="N251" i="4"/>
  <c r="O251" i="4"/>
  <c r="AI251" i="4"/>
  <c r="L252" i="4"/>
  <c r="M252" i="4"/>
  <c r="N252" i="4"/>
  <c r="O252" i="4"/>
  <c r="AI252" i="4"/>
  <c r="L253" i="4"/>
  <c r="M253" i="4"/>
  <c r="N253" i="4"/>
  <c r="O253" i="4"/>
  <c r="AI253" i="4"/>
  <c r="L254" i="4"/>
  <c r="M254" i="4"/>
  <c r="N254" i="4"/>
  <c r="O254" i="4"/>
  <c r="AI254" i="4"/>
  <c r="L255" i="4"/>
  <c r="M255" i="4"/>
  <c r="N255" i="4"/>
  <c r="O255" i="4"/>
  <c r="AI255" i="4"/>
  <c r="L256" i="4"/>
  <c r="M256" i="4"/>
  <c r="N256" i="4"/>
  <c r="O256" i="4"/>
  <c r="AI256" i="4"/>
  <c r="L257" i="4"/>
  <c r="M257" i="4"/>
  <c r="N257" i="4"/>
  <c r="O257" i="4"/>
  <c r="AI257" i="4"/>
  <c r="L258" i="4"/>
  <c r="M258" i="4"/>
  <c r="N258" i="4"/>
  <c r="O258" i="4"/>
  <c r="AI258" i="4"/>
  <c r="L259" i="4"/>
  <c r="M259" i="4"/>
  <c r="N259" i="4"/>
  <c r="O259" i="4"/>
  <c r="AI259" i="4"/>
  <c r="L260" i="4"/>
  <c r="M260" i="4"/>
  <c r="N260" i="4"/>
  <c r="O260" i="4"/>
  <c r="AI260" i="4"/>
  <c r="L261" i="4"/>
  <c r="M261" i="4"/>
  <c r="N261" i="4"/>
  <c r="O261" i="4"/>
  <c r="AI261" i="4"/>
  <c r="L262" i="4"/>
  <c r="M262" i="4"/>
  <c r="N262" i="4"/>
  <c r="O262" i="4"/>
  <c r="AI262" i="4"/>
  <c r="L263" i="4"/>
  <c r="M263" i="4"/>
  <c r="N263" i="4"/>
  <c r="O263" i="4"/>
  <c r="AI263" i="4"/>
  <c r="L264" i="4"/>
  <c r="M264" i="4"/>
  <c r="N264" i="4"/>
  <c r="O264" i="4"/>
  <c r="AI264" i="4"/>
  <c r="L265" i="4"/>
  <c r="M265" i="4"/>
  <c r="N265" i="4"/>
  <c r="O265" i="4"/>
  <c r="AI265" i="4"/>
  <c r="L266" i="4"/>
  <c r="M266" i="4"/>
  <c r="N266" i="4"/>
  <c r="O266" i="4"/>
  <c r="AI266" i="4"/>
  <c r="L267" i="4"/>
  <c r="M267" i="4"/>
  <c r="N267" i="4"/>
  <c r="O267" i="4"/>
  <c r="AI267" i="4"/>
  <c r="L268" i="4"/>
  <c r="M268" i="4"/>
  <c r="N268" i="4"/>
  <c r="O268" i="4"/>
  <c r="AI268" i="4"/>
  <c r="L269" i="4"/>
  <c r="M269" i="4"/>
  <c r="N269" i="4"/>
  <c r="O269" i="4"/>
  <c r="AI269" i="4"/>
  <c r="L270" i="4"/>
  <c r="M270" i="4"/>
  <c r="N270" i="4"/>
  <c r="O270" i="4"/>
  <c r="AI270" i="4"/>
  <c r="L271" i="4"/>
  <c r="M271" i="4"/>
  <c r="N271" i="4"/>
  <c r="O271" i="4"/>
  <c r="AI271" i="4"/>
  <c r="L272" i="4"/>
  <c r="M272" i="4"/>
  <c r="N272" i="4"/>
  <c r="O272" i="4"/>
  <c r="AI272" i="4"/>
  <c r="L273" i="4"/>
  <c r="M273" i="4"/>
  <c r="N273" i="4"/>
  <c r="O273" i="4"/>
  <c r="AI273" i="4"/>
  <c r="L274" i="4"/>
  <c r="M274" i="4"/>
  <c r="N274" i="4"/>
  <c r="O274" i="4"/>
  <c r="AI274" i="4"/>
  <c r="L275" i="4"/>
  <c r="M275" i="4"/>
  <c r="N275" i="4"/>
  <c r="O275" i="4"/>
  <c r="AI275" i="4"/>
  <c r="L276" i="4"/>
  <c r="M276" i="4"/>
  <c r="N276" i="4"/>
  <c r="O276" i="4"/>
  <c r="AI276" i="4"/>
  <c r="L277" i="4"/>
  <c r="M277" i="4"/>
  <c r="N277" i="4"/>
  <c r="O277" i="4"/>
  <c r="AI277" i="4"/>
  <c r="L278" i="4"/>
  <c r="M278" i="4"/>
  <c r="N278" i="4"/>
  <c r="O278" i="4"/>
  <c r="AI278" i="4"/>
  <c r="L279" i="4"/>
  <c r="M279" i="4"/>
  <c r="N279" i="4"/>
  <c r="O279" i="4"/>
  <c r="AI279" i="4"/>
  <c r="L280" i="4"/>
  <c r="M280" i="4"/>
  <c r="N280" i="4"/>
  <c r="O280" i="4"/>
  <c r="AI280" i="4"/>
  <c r="L281" i="4"/>
  <c r="M281" i="4"/>
  <c r="N281" i="4"/>
  <c r="O281" i="4"/>
  <c r="AI281" i="4"/>
  <c r="L282" i="4"/>
  <c r="M282" i="4"/>
  <c r="N282" i="4"/>
  <c r="O282" i="4"/>
  <c r="AI282" i="4"/>
  <c r="L283" i="4"/>
  <c r="M283" i="4"/>
  <c r="N283" i="4"/>
  <c r="O283" i="4"/>
  <c r="AI283" i="4"/>
  <c r="L284" i="4"/>
  <c r="M284" i="4"/>
  <c r="N284" i="4"/>
  <c r="O284" i="4"/>
  <c r="AI284" i="4"/>
  <c r="L285" i="4"/>
  <c r="M285" i="4"/>
  <c r="N285" i="4"/>
  <c r="O285" i="4"/>
  <c r="AI285" i="4"/>
  <c r="L286" i="4"/>
  <c r="M286" i="4"/>
  <c r="N286" i="4"/>
  <c r="O286" i="4"/>
  <c r="AI286" i="4"/>
  <c r="L287" i="4"/>
  <c r="M287" i="4"/>
  <c r="N287" i="4"/>
  <c r="O287" i="4"/>
  <c r="AI287" i="4"/>
  <c r="L288" i="4"/>
  <c r="M288" i="4"/>
  <c r="N288" i="4"/>
  <c r="O288" i="4"/>
  <c r="AI288" i="4"/>
  <c r="L289" i="4"/>
  <c r="M289" i="4"/>
  <c r="N289" i="4"/>
  <c r="O289" i="4"/>
  <c r="AI289" i="4"/>
  <c r="L290" i="4"/>
  <c r="M290" i="4"/>
  <c r="N290" i="4"/>
  <c r="O290" i="4"/>
  <c r="AI290" i="4"/>
  <c r="L291" i="4"/>
  <c r="M291" i="4"/>
  <c r="N291" i="4"/>
  <c r="O291" i="4"/>
  <c r="AI291" i="4"/>
  <c r="L292" i="4"/>
  <c r="M292" i="4"/>
  <c r="N292" i="4"/>
  <c r="O292" i="4"/>
  <c r="AI292" i="4"/>
  <c r="L293" i="4"/>
  <c r="M293" i="4"/>
  <c r="N293" i="4"/>
  <c r="O293" i="4"/>
  <c r="AI293" i="4"/>
  <c r="L294" i="4"/>
  <c r="M294" i="4"/>
  <c r="N294" i="4"/>
  <c r="O294" i="4"/>
  <c r="AI294" i="4"/>
  <c r="L295" i="4"/>
  <c r="M295" i="4"/>
  <c r="N295" i="4"/>
  <c r="O295" i="4"/>
  <c r="AI295" i="4"/>
  <c r="L296" i="4"/>
  <c r="M296" i="4"/>
  <c r="N296" i="4"/>
  <c r="O296" i="4"/>
  <c r="AI296" i="4"/>
  <c r="L297" i="4"/>
  <c r="M297" i="4"/>
  <c r="N297" i="4"/>
  <c r="O297" i="4"/>
  <c r="AI297" i="4"/>
  <c r="L298" i="4"/>
  <c r="M298" i="4"/>
  <c r="N298" i="4"/>
  <c r="O298" i="4"/>
  <c r="AI298" i="4"/>
  <c r="L299" i="4"/>
  <c r="M299" i="4"/>
  <c r="N299" i="4"/>
  <c r="O299" i="4"/>
  <c r="AI299" i="4"/>
  <c r="L300" i="4"/>
  <c r="M300" i="4"/>
  <c r="N300" i="4"/>
  <c r="O300" i="4"/>
  <c r="AI300" i="4"/>
  <c r="L301" i="4"/>
  <c r="M301" i="4"/>
  <c r="N301" i="4"/>
  <c r="O301" i="4"/>
  <c r="AI301" i="4"/>
  <c r="L302" i="4"/>
  <c r="M302" i="4"/>
  <c r="N302" i="4"/>
  <c r="O302" i="4"/>
  <c r="AI302" i="4"/>
  <c r="L303" i="4"/>
  <c r="M303" i="4"/>
  <c r="N303" i="4"/>
  <c r="O303" i="4"/>
  <c r="AI303" i="4"/>
  <c r="L304" i="4"/>
  <c r="M304" i="4"/>
  <c r="N304" i="4"/>
  <c r="O304" i="4"/>
  <c r="AI304" i="4"/>
  <c r="L305" i="4"/>
  <c r="M305" i="4"/>
  <c r="N305" i="4"/>
  <c r="O305" i="4"/>
  <c r="AI305" i="4"/>
  <c r="L306" i="4"/>
  <c r="M306" i="4"/>
  <c r="N306" i="4"/>
  <c r="O306" i="4"/>
  <c r="AI306" i="4"/>
  <c r="L307" i="4"/>
  <c r="M307" i="4"/>
  <c r="N307" i="4"/>
  <c r="O307" i="4"/>
  <c r="AI307" i="4"/>
  <c r="L308" i="4"/>
  <c r="M308" i="4"/>
  <c r="N308" i="4"/>
  <c r="O308" i="4"/>
  <c r="AI308" i="4"/>
  <c r="L309" i="4"/>
  <c r="M309" i="4"/>
  <c r="N309" i="4"/>
  <c r="O309" i="4"/>
  <c r="AI309" i="4"/>
  <c r="L310" i="4"/>
  <c r="M310" i="4"/>
  <c r="N310" i="4"/>
  <c r="O310" i="4"/>
  <c r="AI310" i="4"/>
  <c r="L311" i="4"/>
  <c r="M311" i="4"/>
  <c r="N311" i="4"/>
  <c r="O311" i="4"/>
  <c r="AI311" i="4"/>
  <c r="L312" i="4"/>
  <c r="M312" i="4"/>
  <c r="N312" i="4"/>
  <c r="O312" i="4"/>
  <c r="AI312" i="4"/>
  <c r="L313" i="4"/>
  <c r="M313" i="4"/>
  <c r="N313" i="4"/>
  <c r="O313" i="4"/>
  <c r="AI313" i="4"/>
  <c r="L314" i="4"/>
  <c r="M314" i="4"/>
  <c r="N314" i="4"/>
  <c r="O314" i="4"/>
  <c r="AI314" i="4"/>
  <c r="L315" i="4"/>
  <c r="M315" i="4"/>
  <c r="N315" i="4"/>
  <c r="O315" i="4"/>
  <c r="AI315" i="4"/>
  <c r="L316" i="4"/>
  <c r="M316" i="4"/>
  <c r="N316" i="4"/>
  <c r="O316" i="4"/>
  <c r="AI316" i="4"/>
  <c r="L317" i="4"/>
  <c r="M317" i="4"/>
  <c r="N317" i="4"/>
  <c r="O317" i="4"/>
  <c r="AI317" i="4"/>
  <c r="L318" i="4"/>
  <c r="M318" i="4"/>
  <c r="N318" i="4"/>
  <c r="O318" i="4"/>
  <c r="AI318" i="4"/>
  <c r="L319" i="4"/>
  <c r="M319" i="4"/>
  <c r="N319" i="4"/>
  <c r="O319" i="4"/>
  <c r="AI319" i="4"/>
  <c r="L320" i="4"/>
  <c r="M320" i="4"/>
  <c r="N320" i="4"/>
  <c r="O320" i="4"/>
  <c r="AI320" i="4"/>
  <c r="L321" i="4"/>
  <c r="M321" i="4"/>
  <c r="N321" i="4"/>
  <c r="O321" i="4"/>
  <c r="AI321" i="4"/>
  <c r="L322" i="4"/>
  <c r="M322" i="4"/>
  <c r="N322" i="4"/>
  <c r="O322" i="4"/>
  <c r="AI322" i="4"/>
  <c r="L323" i="4"/>
  <c r="M323" i="4"/>
  <c r="N323" i="4"/>
  <c r="O323" i="4"/>
  <c r="AI323" i="4"/>
  <c r="L324" i="4"/>
  <c r="M324" i="4"/>
  <c r="N324" i="4"/>
  <c r="O324" i="4"/>
  <c r="AI324" i="4"/>
  <c r="L325" i="4"/>
  <c r="M325" i="4"/>
  <c r="N325" i="4"/>
  <c r="O325" i="4"/>
  <c r="AI325" i="4"/>
  <c r="L326" i="4"/>
  <c r="M326" i="4"/>
  <c r="N326" i="4"/>
  <c r="O326" i="4"/>
  <c r="AI326" i="4"/>
  <c r="L327" i="4"/>
  <c r="M327" i="4"/>
  <c r="N327" i="4"/>
  <c r="O327" i="4"/>
  <c r="AI327" i="4"/>
  <c r="L328" i="4"/>
  <c r="M328" i="4"/>
  <c r="N328" i="4"/>
  <c r="O328" i="4"/>
  <c r="AI328" i="4"/>
  <c r="L329" i="4"/>
  <c r="M329" i="4"/>
  <c r="N329" i="4"/>
  <c r="O329" i="4"/>
  <c r="AI329" i="4"/>
  <c r="L330" i="4"/>
  <c r="M330" i="4"/>
  <c r="N330" i="4"/>
  <c r="O330" i="4"/>
  <c r="AI330" i="4"/>
  <c r="L331" i="4"/>
  <c r="M331" i="4"/>
  <c r="N331" i="4"/>
  <c r="O331" i="4"/>
  <c r="AI331" i="4"/>
  <c r="L332" i="4"/>
  <c r="M332" i="4"/>
  <c r="N332" i="4"/>
  <c r="O332" i="4"/>
  <c r="AI332" i="4"/>
  <c r="L333" i="4"/>
  <c r="M333" i="4"/>
  <c r="N333" i="4"/>
  <c r="O333" i="4"/>
  <c r="AI333" i="4"/>
  <c r="L334" i="4"/>
  <c r="M334" i="4"/>
  <c r="N334" i="4"/>
  <c r="O334" i="4"/>
  <c r="AI334" i="4"/>
  <c r="L335" i="4"/>
  <c r="M335" i="4"/>
  <c r="N335" i="4"/>
  <c r="O335" i="4"/>
  <c r="AI335" i="4"/>
  <c r="L336" i="4"/>
  <c r="M336" i="4"/>
  <c r="N336" i="4"/>
  <c r="O336" i="4"/>
  <c r="AI336" i="4"/>
  <c r="L337" i="4"/>
  <c r="M337" i="4"/>
  <c r="N337" i="4"/>
  <c r="O337" i="4"/>
  <c r="AI337" i="4"/>
  <c r="L338" i="4"/>
  <c r="M338" i="4"/>
  <c r="N338" i="4"/>
  <c r="O338" i="4"/>
  <c r="AI338" i="4"/>
  <c r="L339" i="4"/>
  <c r="M339" i="4"/>
  <c r="N339" i="4"/>
  <c r="O339" i="4"/>
  <c r="AI339" i="4"/>
  <c r="L340" i="4"/>
  <c r="M340" i="4"/>
  <c r="N340" i="4"/>
  <c r="O340" i="4"/>
  <c r="AI340" i="4"/>
  <c r="L341" i="4"/>
  <c r="M341" i="4"/>
  <c r="N341" i="4"/>
  <c r="O341" i="4"/>
  <c r="AI341" i="4"/>
  <c r="L342" i="4"/>
  <c r="M342" i="4"/>
  <c r="N342" i="4"/>
  <c r="O342" i="4"/>
  <c r="AI342" i="4"/>
  <c r="L343" i="4"/>
  <c r="M343" i="4"/>
  <c r="N343" i="4"/>
  <c r="O343" i="4"/>
  <c r="AI343" i="4"/>
  <c r="L344" i="4"/>
  <c r="M344" i="4"/>
  <c r="N344" i="4"/>
  <c r="O344" i="4"/>
  <c r="AI344" i="4"/>
  <c r="L345" i="4"/>
  <c r="M345" i="4"/>
  <c r="N345" i="4"/>
  <c r="O345" i="4"/>
  <c r="AI345" i="4"/>
  <c r="L346" i="4"/>
  <c r="M346" i="4"/>
  <c r="N346" i="4"/>
  <c r="O346" i="4"/>
  <c r="AI346" i="4"/>
  <c r="L347" i="4"/>
  <c r="M347" i="4"/>
  <c r="N347" i="4"/>
  <c r="O347" i="4"/>
  <c r="AI347" i="4"/>
  <c r="L348" i="4"/>
  <c r="M348" i="4"/>
  <c r="N348" i="4"/>
  <c r="O348" i="4"/>
  <c r="AI348" i="4"/>
  <c r="L349" i="4"/>
  <c r="M349" i="4"/>
  <c r="N349" i="4"/>
  <c r="O349" i="4"/>
  <c r="AI349" i="4"/>
  <c r="L350" i="4"/>
  <c r="M350" i="4"/>
  <c r="N350" i="4"/>
  <c r="O350" i="4"/>
  <c r="AI350" i="4"/>
  <c r="L351" i="4"/>
  <c r="M351" i="4"/>
  <c r="N351" i="4"/>
  <c r="O351" i="4"/>
  <c r="AI351" i="4"/>
  <c r="L352" i="4"/>
  <c r="M352" i="4"/>
  <c r="N352" i="4"/>
  <c r="O352" i="4"/>
  <c r="AI352" i="4"/>
  <c r="L353" i="4"/>
  <c r="M353" i="4"/>
  <c r="N353" i="4"/>
  <c r="O353" i="4"/>
  <c r="AI353" i="4"/>
  <c r="L354" i="4"/>
  <c r="M354" i="4"/>
  <c r="N354" i="4"/>
  <c r="O354" i="4"/>
  <c r="AI354" i="4"/>
  <c r="L355" i="4"/>
  <c r="M355" i="4"/>
  <c r="N355" i="4"/>
  <c r="O355" i="4"/>
  <c r="AI355" i="4"/>
  <c r="L356" i="4"/>
  <c r="M356" i="4"/>
  <c r="N356" i="4"/>
  <c r="O356" i="4"/>
  <c r="AI356" i="4"/>
  <c r="L357" i="4"/>
  <c r="M357" i="4"/>
  <c r="N357" i="4"/>
  <c r="O357" i="4"/>
  <c r="AI357" i="4"/>
  <c r="L358" i="4"/>
  <c r="M358" i="4"/>
  <c r="N358" i="4"/>
  <c r="O358" i="4"/>
  <c r="AI358" i="4"/>
  <c r="L359" i="4"/>
  <c r="M359" i="4"/>
  <c r="N359" i="4"/>
  <c r="O359" i="4"/>
  <c r="AI359" i="4"/>
  <c r="L360" i="4"/>
  <c r="M360" i="4"/>
  <c r="N360" i="4"/>
  <c r="O360" i="4"/>
  <c r="AI360" i="4"/>
  <c r="L361" i="4"/>
  <c r="M361" i="4"/>
  <c r="N361" i="4"/>
  <c r="O361" i="4"/>
  <c r="AI361" i="4"/>
  <c r="L362" i="4"/>
  <c r="M362" i="4"/>
  <c r="N362" i="4"/>
  <c r="O362" i="4"/>
  <c r="AI362" i="4"/>
  <c r="L363" i="4"/>
  <c r="M363" i="4"/>
  <c r="N363" i="4"/>
  <c r="O363" i="4"/>
  <c r="AI363" i="4"/>
  <c r="L364" i="4"/>
  <c r="M364" i="4"/>
  <c r="N364" i="4"/>
  <c r="O364" i="4"/>
  <c r="AI364" i="4"/>
  <c r="L365" i="4"/>
  <c r="M365" i="4"/>
  <c r="N365" i="4"/>
  <c r="O365" i="4"/>
  <c r="AI365" i="4"/>
  <c r="L366" i="4"/>
  <c r="M366" i="4"/>
  <c r="N366" i="4"/>
  <c r="O366" i="4"/>
  <c r="AI366" i="4"/>
  <c r="L367" i="4"/>
  <c r="M367" i="4"/>
  <c r="N367" i="4"/>
  <c r="O367" i="4"/>
  <c r="AI367" i="4"/>
  <c r="L368" i="4"/>
  <c r="M368" i="4"/>
  <c r="N368" i="4"/>
  <c r="O368" i="4"/>
  <c r="AI368" i="4"/>
  <c r="L369" i="4"/>
  <c r="M369" i="4"/>
  <c r="N369" i="4"/>
  <c r="O369" i="4"/>
  <c r="AI369" i="4"/>
  <c r="L370" i="4"/>
  <c r="M370" i="4"/>
  <c r="N370" i="4"/>
  <c r="O370" i="4"/>
  <c r="AI370" i="4"/>
  <c r="L371" i="4"/>
  <c r="M371" i="4"/>
  <c r="N371" i="4"/>
  <c r="O371" i="4"/>
  <c r="AI371" i="4"/>
  <c r="L372" i="4"/>
  <c r="M372" i="4"/>
  <c r="N372" i="4"/>
  <c r="O372" i="4"/>
  <c r="AI372" i="4"/>
  <c r="L373" i="4"/>
  <c r="M373" i="4"/>
  <c r="N373" i="4"/>
  <c r="O373" i="4"/>
  <c r="AI373" i="4"/>
  <c r="L374" i="4"/>
  <c r="M374" i="4"/>
  <c r="N374" i="4"/>
  <c r="O374" i="4"/>
  <c r="AI374" i="4"/>
  <c r="L375" i="4"/>
  <c r="M375" i="4"/>
  <c r="N375" i="4"/>
  <c r="O375" i="4"/>
  <c r="AI375" i="4"/>
  <c r="L376" i="4"/>
  <c r="M376" i="4"/>
  <c r="N376" i="4"/>
  <c r="O376" i="4"/>
  <c r="AI376" i="4"/>
  <c r="L377" i="4"/>
  <c r="M377" i="4"/>
  <c r="N377" i="4"/>
  <c r="O377" i="4"/>
  <c r="AI377" i="4"/>
  <c r="L378" i="4"/>
  <c r="M378" i="4"/>
  <c r="N378" i="4"/>
  <c r="O378" i="4"/>
  <c r="AI378" i="4"/>
  <c r="L379" i="4"/>
  <c r="M379" i="4"/>
  <c r="N379" i="4"/>
  <c r="O379" i="4"/>
  <c r="AI379" i="4"/>
  <c r="L380" i="4"/>
  <c r="M380" i="4"/>
  <c r="N380" i="4"/>
  <c r="O380" i="4"/>
  <c r="AI380" i="4"/>
  <c r="L381" i="4"/>
  <c r="M381" i="4"/>
  <c r="N381" i="4"/>
  <c r="O381" i="4"/>
  <c r="AI381" i="4"/>
  <c r="L382" i="4"/>
  <c r="M382" i="4"/>
  <c r="N382" i="4"/>
  <c r="O382" i="4"/>
  <c r="AI382" i="4"/>
  <c r="L383" i="4"/>
  <c r="M383" i="4"/>
  <c r="N383" i="4"/>
  <c r="O383" i="4"/>
  <c r="AI383" i="4"/>
  <c r="L384" i="4"/>
  <c r="M384" i="4"/>
  <c r="N384" i="4"/>
  <c r="O384" i="4"/>
  <c r="AI384" i="4"/>
  <c r="L385" i="4"/>
  <c r="M385" i="4"/>
  <c r="N385" i="4"/>
  <c r="O385" i="4"/>
  <c r="AI385" i="4"/>
  <c r="L386" i="4"/>
  <c r="M386" i="4"/>
  <c r="N386" i="4"/>
  <c r="O386" i="4"/>
  <c r="AI386" i="4"/>
  <c r="L387" i="4"/>
  <c r="M387" i="4"/>
  <c r="N387" i="4"/>
  <c r="O387" i="4"/>
  <c r="AI387" i="4"/>
  <c r="L388" i="4"/>
  <c r="M388" i="4"/>
  <c r="N388" i="4"/>
  <c r="O388" i="4"/>
  <c r="AI388" i="4"/>
  <c r="L389" i="4"/>
  <c r="M389" i="4"/>
  <c r="N389" i="4"/>
  <c r="O389" i="4"/>
  <c r="AI389" i="4"/>
  <c r="L390" i="4"/>
  <c r="M390" i="4"/>
  <c r="N390" i="4"/>
  <c r="O390" i="4"/>
  <c r="AI390" i="4"/>
  <c r="L391" i="4"/>
  <c r="M391" i="4"/>
  <c r="N391" i="4"/>
  <c r="O391" i="4"/>
  <c r="AI391" i="4"/>
  <c r="L392" i="4"/>
  <c r="M392" i="4"/>
  <c r="N392" i="4"/>
  <c r="O392" i="4"/>
  <c r="AI392" i="4"/>
  <c r="L393" i="4"/>
  <c r="M393" i="4"/>
  <c r="N393" i="4"/>
  <c r="O393" i="4"/>
  <c r="AI393" i="4"/>
  <c r="L394" i="4"/>
  <c r="M394" i="4"/>
  <c r="N394" i="4"/>
  <c r="O394" i="4"/>
  <c r="AI394" i="4"/>
  <c r="L395" i="4"/>
  <c r="M395" i="4"/>
  <c r="N395" i="4"/>
  <c r="O395" i="4"/>
  <c r="AI395" i="4"/>
  <c r="L396" i="4"/>
  <c r="M396" i="4"/>
  <c r="N396" i="4"/>
  <c r="O396" i="4"/>
  <c r="AI396" i="4"/>
  <c r="L397" i="4"/>
  <c r="M397" i="4"/>
  <c r="N397" i="4"/>
  <c r="O397" i="4"/>
  <c r="AI397" i="4"/>
  <c r="L398" i="4"/>
  <c r="M398" i="4"/>
  <c r="N398" i="4"/>
  <c r="O398" i="4"/>
  <c r="AI398" i="4"/>
  <c r="L399" i="4"/>
  <c r="M399" i="4"/>
  <c r="N399" i="4"/>
  <c r="O399" i="4"/>
  <c r="AI399" i="4"/>
  <c r="L400" i="4"/>
  <c r="M400" i="4"/>
  <c r="N400" i="4"/>
  <c r="O400" i="4"/>
  <c r="AI400" i="4"/>
  <c r="L401" i="4"/>
  <c r="M401" i="4"/>
  <c r="N401" i="4"/>
  <c r="O401" i="4"/>
  <c r="AI401" i="4"/>
  <c r="L402" i="4"/>
  <c r="M402" i="4"/>
  <c r="N402" i="4"/>
  <c r="O402" i="4"/>
  <c r="AI402" i="4"/>
  <c r="L403" i="4"/>
  <c r="M403" i="4"/>
  <c r="N403" i="4"/>
  <c r="O403" i="4"/>
  <c r="AI403" i="4"/>
  <c r="L404" i="4"/>
  <c r="M404" i="4"/>
  <c r="N404" i="4"/>
  <c r="O404" i="4"/>
  <c r="AI404" i="4"/>
  <c r="L405" i="4"/>
  <c r="M405" i="4"/>
  <c r="N405" i="4"/>
  <c r="O405" i="4"/>
  <c r="AI405" i="4"/>
  <c r="L406" i="4"/>
  <c r="M406" i="4"/>
  <c r="N406" i="4"/>
  <c r="O406" i="4"/>
  <c r="AI406" i="4"/>
  <c r="L407" i="4"/>
  <c r="M407" i="4"/>
  <c r="N407" i="4"/>
  <c r="O407" i="4"/>
  <c r="AI407" i="4"/>
  <c r="L408" i="4"/>
  <c r="M408" i="4"/>
  <c r="N408" i="4"/>
  <c r="O408" i="4"/>
  <c r="AI408" i="4"/>
  <c r="L409" i="4"/>
  <c r="M409" i="4"/>
  <c r="N409" i="4"/>
  <c r="O409" i="4"/>
  <c r="AI409" i="4"/>
  <c r="L410" i="4"/>
  <c r="M410" i="4"/>
  <c r="N410" i="4"/>
  <c r="O410" i="4"/>
  <c r="AI410" i="4"/>
  <c r="L411" i="4"/>
  <c r="M411" i="4"/>
  <c r="N411" i="4"/>
  <c r="O411" i="4"/>
  <c r="AI411" i="4"/>
  <c r="L412" i="4"/>
  <c r="M412" i="4"/>
  <c r="N412" i="4"/>
  <c r="O412" i="4"/>
  <c r="AI412" i="4"/>
  <c r="AP413" i="4"/>
  <c r="P413" i="6"/>
  <c r="P4" i="6"/>
  <c r="P5" i="6"/>
  <c r="P6" i="6"/>
  <c r="P7" i="6"/>
  <c r="P8" i="6"/>
  <c r="P9" i="6"/>
  <c r="P10" i="6"/>
  <c r="P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P211" i="6"/>
  <c r="P212" i="6"/>
  <c r="P213" i="6"/>
  <c r="P214" i="6"/>
  <c r="P215" i="6"/>
  <c r="P216" i="6"/>
  <c r="P217" i="6"/>
  <c r="P218" i="6"/>
  <c r="P219" i="6"/>
  <c r="P220" i="6"/>
  <c r="P221" i="6"/>
  <c r="P222" i="6"/>
  <c r="P223" i="6"/>
  <c r="P224" i="6"/>
  <c r="P225" i="6"/>
  <c r="P226" i="6"/>
  <c r="P227" i="6"/>
  <c r="P228" i="6"/>
  <c r="P229" i="6"/>
  <c r="P230" i="6"/>
  <c r="P231" i="6"/>
  <c r="P232" i="6"/>
  <c r="P233" i="6"/>
  <c r="P234" i="6"/>
  <c r="P235" i="6"/>
  <c r="P236" i="6"/>
  <c r="P237" i="6"/>
  <c r="P238" i="6"/>
  <c r="P239" i="6"/>
  <c r="P240" i="6"/>
  <c r="P241" i="6"/>
  <c r="P242" i="6"/>
  <c r="P243" i="6"/>
  <c r="P244" i="6"/>
  <c r="P245" i="6"/>
  <c r="P246" i="6"/>
  <c r="P247" i="6"/>
  <c r="P248" i="6"/>
  <c r="P249" i="6"/>
  <c r="P250" i="6"/>
  <c r="P251" i="6"/>
  <c r="P252" i="6"/>
  <c r="P253" i="6"/>
  <c r="P254" i="6"/>
  <c r="P255" i="6"/>
  <c r="P256" i="6"/>
  <c r="P257" i="6"/>
  <c r="P258" i="6"/>
  <c r="P259" i="6"/>
  <c r="P260" i="6"/>
  <c r="P261" i="6"/>
  <c r="P262" i="6"/>
  <c r="P263" i="6"/>
  <c r="P264" i="6"/>
  <c r="P265" i="6"/>
  <c r="P266" i="6"/>
  <c r="P267" i="6"/>
  <c r="P268" i="6"/>
  <c r="P269" i="6"/>
  <c r="P270" i="6"/>
  <c r="P271" i="6"/>
  <c r="P272" i="6"/>
  <c r="P273" i="6"/>
  <c r="P274" i="6"/>
  <c r="P275" i="6"/>
  <c r="P276" i="6"/>
  <c r="P277" i="6"/>
  <c r="P278" i="6"/>
  <c r="P279" i="6"/>
  <c r="P280" i="6"/>
  <c r="P281" i="6"/>
  <c r="P282" i="6"/>
  <c r="P283" i="6"/>
  <c r="P284" i="6"/>
  <c r="P285" i="6"/>
  <c r="P286" i="6"/>
  <c r="P287" i="6"/>
  <c r="P288" i="6"/>
  <c r="P289" i="6"/>
  <c r="P290" i="6"/>
  <c r="P291" i="6"/>
  <c r="P292" i="6"/>
  <c r="P293" i="6"/>
  <c r="P294" i="6"/>
  <c r="P295" i="6"/>
  <c r="P296" i="6"/>
  <c r="P297" i="6"/>
  <c r="P298" i="6"/>
  <c r="P299" i="6"/>
  <c r="P300" i="6"/>
  <c r="P301" i="6"/>
  <c r="P302" i="6"/>
  <c r="P303" i="6"/>
  <c r="P304" i="6"/>
  <c r="P305" i="6"/>
  <c r="P306" i="6"/>
  <c r="P307" i="6"/>
  <c r="P308" i="6"/>
  <c r="P309" i="6"/>
  <c r="P310" i="6"/>
  <c r="P311" i="6"/>
  <c r="P312" i="6"/>
  <c r="P313" i="6"/>
  <c r="P314" i="6"/>
  <c r="P315" i="6"/>
  <c r="P316" i="6"/>
  <c r="P317" i="6"/>
  <c r="P318" i="6"/>
  <c r="P319" i="6"/>
  <c r="P320" i="6"/>
  <c r="P321" i="6"/>
  <c r="P322" i="6"/>
  <c r="P323" i="6"/>
  <c r="P324" i="6"/>
  <c r="P325" i="6"/>
  <c r="P326" i="6"/>
  <c r="P327" i="6"/>
  <c r="P328" i="6"/>
  <c r="P329" i="6"/>
  <c r="P330" i="6"/>
  <c r="P331" i="6"/>
  <c r="P332" i="6"/>
  <c r="P333" i="6"/>
  <c r="P334" i="6"/>
  <c r="P335" i="6"/>
  <c r="P336" i="6"/>
  <c r="P337" i="6"/>
  <c r="P338" i="6"/>
  <c r="P339" i="6"/>
  <c r="P340" i="6"/>
  <c r="P341" i="6"/>
  <c r="P342" i="6"/>
  <c r="P343" i="6"/>
  <c r="P344" i="6"/>
  <c r="P345" i="6"/>
  <c r="P346" i="6"/>
  <c r="P347" i="6"/>
  <c r="P348" i="6"/>
  <c r="P349" i="6"/>
  <c r="P350" i="6"/>
  <c r="P351" i="6"/>
  <c r="P352" i="6"/>
  <c r="P353" i="6"/>
  <c r="P354" i="6"/>
  <c r="P355" i="6"/>
  <c r="P356" i="6"/>
  <c r="P357" i="6"/>
  <c r="P358" i="6"/>
  <c r="P359" i="6"/>
  <c r="P360" i="6"/>
  <c r="P361" i="6"/>
  <c r="P362" i="6"/>
  <c r="P363" i="6"/>
  <c r="P364" i="6"/>
  <c r="P365" i="6"/>
  <c r="P366" i="6"/>
  <c r="P367" i="6"/>
  <c r="P368" i="6"/>
  <c r="P369" i="6"/>
  <c r="P370" i="6"/>
  <c r="P371" i="6"/>
  <c r="P372" i="6"/>
  <c r="P373" i="6"/>
  <c r="P374" i="6"/>
  <c r="P375" i="6"/>
  <c r="P376" i="6"/>
  <c r="P377" i="6"/>
  <c r="P378" i="6"/>
  <c r="P379" i="6"/>
  <c r="P380" i="6"/>
  <c r="P381" i="6"/>
  <c r="P382" i="6"/>
  <c r="P383" i="6"/>
  <c r="P384" i="6"/>
  <c r="P385" i="6"/>
  <c r="P386" i="6"/>
  <c r="P387" i="6"/>
  <c r="P388" i="6"/>
  <c r="P389" i="6"/>
  <c r="P390" i="6"/>
  <c r="P391" i="6"/>
  <c r="P392" i="6"/>
  <c r="P393" i="6"/>
  <c r="P394" i="6"/>
  <c r="P395" i="6"/>
  <c r="P396" i="6"/>
  <c r="P397" i="6"/>
  <c r="P398" i="6"/>
  <c r="P399" i="6"/>
  <c r="P400" i="6"/>
  <c r="P401" i="6"/>
  <c r="P402" i="6"/>
  <c r="P403" i="6"/>
  <c r="P404" i="6"/>
  <c r="P405" i="6"/>
  <c r="P406" i="6"/>
  <c r="P407" i="6"/>
  <c r="P408" i="6"/>
  <c r="P409" i="6"/>
  <c r="P410" i="6"/>
  <c r="P411" i="6"/>
  <c r="P412" i="6"/>
  <c r="P413" i="4"/>
  <c r="Q413" i="6"/>
  <c r="Q4" i="6"/>
  <c r="Q5" i="6"/>
  <c r="Q6" i="6"/>
  <c r="Q7" i="6"/>
  <c r="Q8" i="6"/>
  <c r="Q9" i="6"/>
  <c r="Q10" i="6"/>
  <c r="Q11" i="6"/>
  <c r="Q12" i="6"/>
  <c r="Q13" i="6"/>
  <c r="Q14" i="6"/>
  <c r="Q15" i="6"/>
  <c r="Q16" i="6"/>
  <c r="Q17" i="6"/>
  <c r="Q18" i="6"/>
  <c r="Q19" i="6"/>
  <c r="Q20" i="6"/>
  <c r="Q21" i="6"/>
  <c r="Q22" i="6"/>
  <c r="Q23" i="6"/>
  <c r="Q24" i="6"/>
  <c r="Q25" i="6"/>
  <c r="Q26" i="6"/>
  <c r="Q27" i="6"/>
  <c r="Q28" i="6"/>
  <c r="Q29" i="6"/>
  <c r="Q30" i="6"/>
  <c r="Q31" i="6"/>
  <c r="Q32" i="6"/>
  <c r="Q33" i="6"/>
  <c r="Q34" i="6"/>
  <c r="Q35" i="6"/>
  <c r="Q36" i="6"/>
  <c r="Q37" i="6"/>
  <c r="Q38" i="6"/>
  <c r="Q39" i="6"/>
  <c r="Q40" i="6"/>
  <c r="Q41" i="6"/>
  <c r="Q42" i="6"/>
  <c r="Q43" i="6"/>
  <c r="Q44" i="6"/>
  <c r="Q45" i="6"/>
  <c r="Q46" i="6"/>
  <c r="Q47" i="6"/>
  <c r="Q48" i="6"/>
  <c r="Q49" i="6"/>
  <c r="Q50" i="6"/>
  <c r="Q51" i="6"/>
  <c r="Q52" i="6"/>
  <c r="Q53" i="6"/>
  <c r="Q54" i="6"/>
  <c r="Q55" i="6"/>
  <c r="Q56" i="6"/>
  <c r="Q57" i="6"/>
  <c r="Q58" i="6"/>
  <c r="Q59" i="6"/>
  <c r="Q60" i="6"/>
  <c r="Q61" i="6"/>
  <c r="Q62" i="6"/>
  <c r="Q63" i="6"/>
  <c r="Q64" i="6"/>
  <c r="Q65" i="6"/>
  <c r="Q66" i="6"/>
  <c r="Q67" i="6"/>
  <c r="Q68" i="6"/>
  <c r="Q69" i="6"/>
  <c r="Q70" i="6"/>
  <c r="Q71" i="6"/>
  <c r="Q72" i="6"/>
  <c r="Q73" i="6"/>
  <c r="Q74" i="6"/>
  <c r="Q75" i="6"/>
  <c r="Q76" i="6"/>
  <c r="Q77" i="6"/>
  <c r="Q78" i="6"/>
  <c r="Q79" i="6"/>
  <c r="Q80" i="6"/>
  <c r="Q81" i="6"/>
  <c r="Q82" i="6"/>
  <c r="Q83" i="6"/>
  <c r="Q84" i="6"/>
  <c r="Q85" i="6"/>
  <c r="Q86" i="6"/>
  <c r="Q87" i="6"/>
  <c r="Q88" i="6"/>
  <c r="Q89" i="6"/>
  <c r="Q90" i="6"/>
  <c r="Q91" i="6"/>
  <c r="Q92" i="6"/>
  <c r="Q93" i="6"/>
  <c r="Q94" i="6"/>
  <c r="Q95" i="6"/>
  <c r="Q96" i="6"/>
  <c r="Q97" i="6"/>
  <c r="Q98" i="6"/>
  <c r="Q99" i="6"/>
  <c r="Q100" i="6"/>
  <c r="Q101" i="6"/>
  <c r="Q102" i="6"/>
  <c r="Q103" i="6"/>
  <c r="Q104" i="6"/>
  <c r="Q105" i="6"/>
  <c r="Q106" i="6"/>
  <c r="Q107" i="6"/>
  <c r="Q108" i="6"/>
  <c r="Q109" i="6"/>
  <c r="Q110" i="6"/>
  <c r="Q111" i="6"/>
  <c r="Q112" i="6"/>
  <c r="Q113" i="6"/>
  <c r="Q114" i="6"/>
  <c r="Q115" i="6"/>
  <c r="Q116" i="6"/>
  <c r="Q117" i="6"/>
  <c r="Q118" i="6"/>
  <c r="Q119" i="6"/>
  <c r="Q120" i="6"/>
  <c r="Q121" i="6"/>
  <c r="Q122" i="6"/>
  <c r="Q123" i="6"/>
  <c r="Q124" i="6"/>
  <c r="Q125" i="6"/>
  <c r="Q126" i="6"/>
  <c r="Q127" i="6"/>
  <c r="Q128" i="6"/>
  <c r="Q129" i="6"/>
  <c r="Q130" i="6"/>
  <c r="Q131" i="6"/>
  <c r="Q132" i="6"/>
  <c r="Q133" i="6"/>
  <c r="Q134" i="6"/>
  <c r="Q135" i="6"/>
  <c r="Q136" i="6"/>
  <c r="Q137" i="6"/>
  <c r="Q138" i="6"/>
  <c r="Q139" i="6"/>
  <c r="Q140" i="6"/>
  <c r="Q141" i="6"/>
  <c r="Q142" i="6"/>
  <c r="Q143" i="6"/>
  <c r="Q144" i="6"/>
  <c r="Q145" i="6"/>
  <c r="Q146" i="6"/>
  <c r="Q147" i="6"/>
  <c r="Q148" i="6"/>
  <c r="Q149" i="6"/>
  <c r="Q150" i="6"/>
  <c r="Q151" i="6"/>
  <c r="Q152" i="6"/>
  <c r="Q153" i="6"/>
  <c r="Q154" i="6"/>
  <c r="Q155" i="6"/>
  <c r="Q156" i="6"/>
  <c r="Q157" i="6"/>
  <c r="Q158" i="6"/>
  <c r="Q159" i="6"/>
  <c r="Q160" i="6"/>
  <c r="Q161" i="6"/>
  <c r="Q162" i="6"/>
  <c r="Q163" i="6"/>
  <c r="Q164" i="6"/>
  <c r="Q165" i="6"/>
  <c r="Q166" i="6"/>
  <c r="Q167" i="6"/>
  <c r="Q168" i="6"/>
  <c r="Q169" i="6"/>
  <c r="Q170" i="6"/>
  <c r="Q171" i="6"/>
  <c r="Q172" i="6"/>
  <c r="Q173" i="6"/>
  <c r="Q174" i="6"/>
  <c r="Q175" i="6"/>
  <c r="Q176" i="6"/>
  <c r="Q177" i="6"/>
  <c r="Q178" i="6"/>
  <c r="Q179" i="6"/>
  <c r="Q180" i="6"/>
  <c r="Q181" i="6"/>
  <c r="Q182" i="6"/>
  <c r="Q183" i="6"/>
  <c r="Q184" i="6"/>
  <c r="Q185" i="6"/>
  <c r="Q186" i="6"/>
  <c r="Q187" i="6"/>
  <c r="Q188" i="6"/>
  <c r="Q189" i="6"/>
  <c r="Q190" i="6"/>
  <c r="Q191" i="6"/>
  <c r="Q192" i="6"/>
  <c r="Q193" i="6"/>
  <c r="Q194" i="6"/>
  <c r="Q195" i="6"/>
  <c r="Q196" i="6"/>
  <c r="Q197" i="6"/>
  <c r="Q198" i="6"/>
  <c r="Q199" i="6"/>
  <c r="Q200" i="6"/>
  <c r="Q201" i="6"/>
  <c r="Q202" i="6"/>
  <c r="Q203" i="6"/>
  <c r="Q204" i="6"/>
  <c r="Q205" i="6"/>
  <c r="Q206" i="6"/>
  <c r="Q207" i="6"/>
  <c r="Q208" i="6"/>
  <c r="Q209" i="6"/>
  <c r="Q210" i="6"/>
  <c r="Q211" i="6"/>
  <c r="Q212" i="6"/>
  <c r="Q213" i="6"/>
  <c r="Q214" i="6"/>
  <c r="Q215" i="6"/>
  <c r="Q216" i="6"/>
  <c r="Q217" i="6"/>
  <c r="Q218" i="6"/>
  <c r="Q219" i="6"/>
  <c r="Q220" i="6"/>
  <c r="Q221" i="6"/>
  <c r="Q222" i="6"/>
  <c r="Q223" i="6"/>
  <c r="Q224" i="6"/>
  <c r="Q225" i="6"/>
  <c r="Q226" i="6"/>
  <c r="Q227" i="6"/>
  <c r="Q228" i="6"/>
  <c r="Q229" i="6"/>
  <c r="Q230" i="6"/>
  <c r="Q231" i="6"/>
  <c r="Q232" i="6"/>
  <c r="Q233" i="6"/>
  <c r="Q234" i="6"/>
  <c r="Q235" i="6"/>
  <c r="Q236" i="6"/>
  <c r="Q237" i="6"/>
  <c r="Q238" i="6"/>
  <c r="Q239" i="6"/>
  <c r="Q240" i="6"/>
  <c r="Q241" i="6"/>
  <c r="Q242" i="6"/>
  <c r="Q243" i="6"/>
  <c r="Q244" i="6"/>
  <c r="Q245" i="6"/>
  <c r="Q246" i="6"/>
  <c r="Q247" i="6"/>
  <c r="Q248" i="6"/>
  <c r="Q249" i="6"/>
  <c r="Q250" i="6"/>
  <c r="Q251" i="6"/>
  <c r="Q252" i="6"/>
  <c r="Q253" i="6"/>
  <c r="Q254" i="6"/>
  <c r="Q255" i="6"/>
  <c r="Q256" i="6"/>
  <c r="Q257" i="6"/>
  <c r="Q258" i="6"/>
  <c r="Q259" i="6"/>
  <c r="Q260" i="6"/>
  <c r="Q261" i="6"/>
  <c r="Q262" i="6"/>
  <c r="Q263" i="6"/>
  <c r="Q264" i="6"/>
  <c r="Q265" i="6"/>
  <c r="Q266" i="6"/>
  <c r="Q267" i="6"/>
  <c r="Q268" i="6"/>
  <c r="Q269" i="6"/>
  <c r="Q270" i="6"/>
  <c r="Q271" i="6"/>
  <c r="Q272" i="6"/>
  <c r="Q273" i="6"/>
  <c r="Q274" i="6"/>
  <c r="Q275" i="6"/>
  <c r="Q276" i="6"/>
  <c r="Q277" i="6"/>
  <c r="Q278" i="6"/>
  <c r="Q279" i="6"/>
  <c r="Q280" i="6"/>
  <c r="Q281" i="6"/>
  <c r="Q282" i="6"/>
  <c r="Q283" i="6"/>
  <c r="Q284" i="6"/>
  <c r="Q285" i="6"/>
  <c r="Q286" i="6"/>
  <c r="Q287" i="6"/>
  <c r="Q288" i="6"/>
  <c r="Q289" i="6"/>
  <c r="Q290" i="6"/>
  <c r="Q291" i="6"/>
  <c r="Q292" i="6"/>
  <c r="Q293" i="6"/>
  <c r="Q294" i="6"/>
  <c r="Q295" i="6"/>
  <c r="Q296" i="6"/>
  <c r="Q297" i="6"/>
  <c r="Q298" i="6"/>
  <c r="Q299" i="6"/>
  <c r="Q300" i="6"/>
  <c r="Q301" i="6"/>
  <c r="Q302" i="6"/>
  <c r="Q303" i="6"/>
  <c r="Q304" i="6"/>
  <c r="Q305" i="6"/>
  <c r="Q306" i="6"/>
  <c r="Q307" i="6"/>
  <c r="Q308" i="6"/>
  <c r="Q309" i="6"/>
  <c r="Q310" i="6"/>
  <c r="Q311" i="6"/>
  <c r="Q312" i="6"/>
  <c r="Q313" i="6"/>
  <c r="Q314" i="6"/>
  <c r="Q315" i="6"/>
  <c r="Q316" i="6"/>
  <c r="Q317" i="6"/>
  <c r="Q318" i="6"/>
  <c r="Q319" i="6"/>
  <c r="Q320" i="6"/>
  <c r="Q321" i="6"/>
  <c r="Q322" i="6"/>
  <c r="Q323" i="6"/>
  <c r="Q324" i="6"/>
  <c r="Q325" i="6"/>
  <c r="Q326" i="6"/>
  <c r="Q327" i="6"/>
  <c r="Q328" i="6"/>
  <c r="Q329" i="6"/>
  <c r="Q330" i="6"/>
  <c r="Q331" i="6"/>
  <c r="Q332" i="6"/>
  <c r="Q333" i="6"/>
  <c r="Q334" i="6"/>
  <c r="Q335" i="6"/>
  <c r="Q336" i="6"/>
  <c r="Q337" i="6"/>
  <c r="Q338" i="6"/>
  <c r="Q339" i="6"/>
  <c r="Q340" i="6"/>
  <c r="Q341" i="6"/>
  <c r="Q342" i="6"/>
  <c r="Q343" i="6"/>
  <c r="Q344" i="6"/>
  <c r="Q345" i="6"/>
  <c r="Q346" i="6"/>
  <c r="Q347" i="6"/>
  <c r="Q348" i="6"/>
  <c r="Q349" i="6"/>
  <c r="Q350" i="6"/>
  <c r="Q351" i="6"/>
  <c r="Q352" i="6"/>
  <c r="Q353" i="6"/>
  <c r="Q354" i="6"/>
  <c r="Q355" i="6"/>
  <c r="Q356" i="6"/>
  <c r="Q357" i="6"/>
  <c r="Q358" i="6"/>
  <c r="Q359" i="6"/>
  <c r="Q360" i="6"/>
  <c r="Q361" i="6"/>
  <c r="Q362" i="6"/>
  <c r="Q363" i="6"/>
  <c r="Q364" i="6"/>
  <c r="Q365" i="6"/>
  <c r="Q366" i="6"/>
  <c r="Q367" i="6"/>
  <c r="Q368" i="6"/>
  <c r="Q369" i="6"/>
  <c r="Q370" i="6"/>
  <c r="Q371" i="6"/>
  <c r="Q372" i="6"/>
  <c r="Q373" i="6"/>
  <c r="Q374" i="6"/>
  <c r="Q375" i="6"/>
  <c r="Q376" i="6"/>
  <c r="Q377" i="6"/>
  <c r="Q378" i="6"/>
  <c r="Q379" i="6"/>
  <c r="Q380" i="6"/>
  <c r="Q381" i="6"/>
  <c r="Q382" i="6"/>
  <c r="Q383" i="6"/>
  <c r="Q384" i="6"/>
  <c r="Q385" i="6"/>
  <c r="Q386" i="6"/>
  <c r="Q387" i="6"/>
  <c r="Q388" i="6"/>
  <c r="Q389" i="6"/>
  <c r="Q390" i="6"/>
  <c r="Q391" i="6"/>
  <c r="Q392" i="6"/>
  <c r="Q393" i="6"/>
  <c r="Q394" i="6"/>
  <c r="Q395" i="6"/>
  <c r="Q396" i="6"/>
  <c r="Q397" i="6"/>
  <c r="Q398" i="6"/>
  <c r="Q399" i="6"/>
  <c r="Q400" i="6"/>
  <c r="Q401" i="6"/>
  <c r="Q402" i="6"/>
  <c r="Q403" i="6"/>
  <c r="Q404" i="6"/>
  <c r="Q405" i="6"/>
  <c r="Q406" i="6"/>
  <c r="Q407" i="6"/>
  <c r="Q408" i="6"/>
  <c r="Q409" i="6"/>
  <c r="Q410" i="6"/>
  <c r="Q411" i="6"/>
  <c r="Q412" i="6"/>
  <c r="Q413" i="4"/>
  <c r="R413" i="6"/>
  <c r="R4" i="6"/>
  <c r="R5" i="6"/>
  <c r="R6" i="6"/>
  <c r="R7" i="6"/>
  <c r="R8" i="6"/>
  <c r="R9" i="6"/>
  <c r="R10" i="6"/>
  <c r="R11" i="6"/>
  <c r="R12" i="6"/>
  <c r="R13" i="6"/>
  <c r="R14" i="6"/>
  <c r="R15" i="6"/>
  <c r="R16" i="6"/>
  <c r="R17" i="6"/>
  <c r="R18" i="6"/>
  <c r="R19" i="6"/>
  <c r="R20" i="6"/>
  <c r="R21" i="6"/>
  <c r="R22" i="6"/>
  <c r="R23" i="6"/>
  <c r="R24" i="6"/>
  <c r="R25" i="6"/>
  <c r="R26" i="6"/>
  <c r="R27" i="6"/>
  <c r="R28" i="6"/>
  <c r="R29" i="6"/>
  <c r="R30" i="6"/>
  <c r="R31" i="6"/>
  <c r="R32" i="6"/>
  <c r="R33" i="6"/>
  <c r="R34" i="6"/>
  <c r="R35" i="6"/>
  <c r="R36" i="6"/>
  <c r="R37" i="6"/>
  <c r="R38" i="6"/>
  <c r="R39" i="6"/>
  <c r="R40" i="6"/>
  <c r="R41" i="6"/>
  <c r="R42" i="6"/>
  <c r="R43" i="6"/>
  <c r="R44" i="6"/>
  <c r="R45" i="6"/>
  <c r="R46" i="6"/>
  <c r="R47" i="6"/>
  <c r="R48" i="6"/>
  <c r="R49" i="6"/>
  <c r="R50" i="6"/>
  <c r="R51" i="6"/>
  <c r="R52" i="6"/>
  <c r="R53" i="6"/>
  <c r="R54" i="6"/>
  <c r="R55" i="6"/>
  <c r="R56" i="6"/>
  <c r="R57" i="6"/>
  <c r="R58" i="6"/>
  <c r="R59" i="6"/>
  <c r="R60" i="6"/>
  <c r="R61" i="6"/>
  <c r="R62" i="6"/>
  <c r="R63" i="6"/>
  <c r="R64" i="6"/>
  <c r="R65" i="6"/>
  <c r="R66" i="6"/>
  <c r="R67" i="6"/>
  <c r="R68" i="6"/>
  <c r="R69" i="6"/>
  <c r="R70" i="6"/>
  <c r="R71" i="6"/>
  <c r="R72" i="6"/>
  <c r="R73" i="6"/>
  <c r="R74" i="6"/>
  <c r="R75" i="6"/>
  <c r="R76" i="6"/>
  <c r="R77" i="6"/>
  <c r="R78" i="6"/>
  <c r="R79" i="6"/>
  <c r="R80" i="6"/>
  <c r="R81" i="6"/>
  <c r="R82" i="6"/>
  <c r="R83" i="6"/>
  <c r="R84" i="6"/>
  <c r="R85" i="6"/>
  <c r="R86" i="6"/>
  <c r="R87" i="6"/>
  <c r="R88" i="6"/>
  <c r="R89" i="6"/>
  <c r="R90" i="6"/>
  <c r="R91" i="6"/>
  <c r="R92" i="6"/>
  <c r="R93" i="6"/>
  <c r="R94" i="6"/>
  <c r="R95" i="6"/>
  <c r="R96" i="6"/>
  <c r="R97" i="6"/>
  <c r="R98" i="6"/>
  <c r="R99" i="6"/>
  <c r="R100" i="6"/>
  <c r="R101" i="6"/>
  <c r="R102" i="6"/>
  <c r="R103" i="6"/>
  <c r="R104" i="6"/>
  <c r="R105" i="6"/>
  <c r="R106" i="6"/>
  <c r="R107" i="6"/>
  <c r="R108" i="6"/>
  <c r="R109" i="6"/>
  <c r="R110" i="6"/>
  <c r="R111" i="6"/>
  <c r="R112" i="6"/>
  <c r="R113" i="6"/>
  <c r="R114" i="6"/>
  <c r="R115" i="6"/>
  <c r="R116" i="6"/>
  <c r="R117" i="6"/>
  <c r="R118" i="6"/>
  <c r="R119" i="6"/>
  <c r="R120" i="6"/>
  <c r="R121" i="6"/>
  <c r="R122" i="6"/>
  <c r="R123" i="6"/>
  <c r="R124" i="6"/>
  <c r="R125" i="6"/>
  <c r="R126" i="6"/>
  <c r="R127" i="6"/>
  <c r="R128" i="6"/>
  <c r="R129" i="6"/>
  <c r="R130" i="6"/>
  <c r="R131" i="6"/>
  <c r="R132" i="6"/>
  <c r="R133" i="6"/>
  <c r="R134" i="6"/>
  <c r="R135" i="6"/>
  <c r="R136" i="6"/>
  <c r="R137" i="6"/>
  <c r="R138" i="6"/>
  <c r="R139" i="6"/>
  <c r="R140" i="6"/>
  <c r="R141" i="6"/>
  <c r="R142" i="6"/>
  <c r="R143" i="6"/>
  <c r="R144" i="6"/>
  <c r="R145" i="6"/>
  <c r="R146" i="6"/>
  <c r="R147" i="6"/>
  <c r="R148" i="6"/>
  <c r="R149" i="6"/>
  <c r="R150" i="6"/>
  <c r="R151" i="6"/>
  <c r="R152" i="6"/>
  <c r="R153" i="6"/>
  <c r="R154" i="6"/>
  <c r="R155" i="6"/>
  <c r="R156" i="6"/>
  <c r="R157" i="6"/>
  <c r="R158" i="6"/>
  <c r="R159" i="6"/>
  <c r="R160" i="6"/>
  <c r="R161" i="6"/>
  <c r="R162" i="6"/>
  <c r="R163" i="6"/>
  <c r="R164" i="6"/>
  <c r="R165" i="6"/>
  <c r="R166" i="6"/>
  <c r="R167" i="6"/>
  <c r="R168" i="6"/>
  <c r="R169" i="6"/>
  <c r="R170" i="6"/>
  <c r="R171" i="6"/>
  <c r="R172" i="6"/>
  <c r="R173" i="6"/>
  <c r="R174" i="6"/>
  <c r="R175" i="6"/>
  <c r="R176" i="6"/>
  <c r="R177" i="6"/>
  <c r="R178" i="6"/>
  <c r="R179" i="6"/>
  <c r="R180" i="6"/>
  <c r="R181" i="6"/>
  <c r="R182" i="6"/>
  <c r="R183" i="6"/>
  <c r="R184" i="6"/>
  <c r="R185" i="6"/>
  <c r="R186" i="6"/>
  <c r="R187" i="6"/>
  <c r="R188" i="6"/>
  <c r="R189" i="6"/>
  <c r="R190" i="6"/>
  <c r="R191" i="6"/>
  <c r="R192" i="6"/>
  <c r="R193" i="6"/>
  <c r="R194" i="6"/>
  <c r="R195" i="6"/>
  <c r="R196" i="6"/>
  <c r="R197" i="6"/>
  <c r="R198" i="6"/>
  <c r="R199" i="6"/>
  <c r="R200" i="6"/>
  <c r="R201" i="6"/>
  <c r="R202" i="6"/>
  <c r="R203" i="6"/>
  <c r="R204" i="6"/>
  <c r="R205" i="6"/>
  <c r="R206" i="6"/>
  <c r="R207" i="6"/>
  <c r="R208" i="6"/>
  <c r="R209" i="6"/>
  <c r="R210" i="6"/>
  <c r="R211" i="6"/>
  <c r="R212" i="6"/>
  <c r="R213" i="6"/>
  <c r="R214" i="6"/>
  <c r="R215" i="6"/>
  <c r="R216" i="6"/>
  <c r="R217" i="6"/>
  <c r="R218" i="6"/>
  <c r="R219" i="6"/>
  <c r="R220" i="6"/>
  <c r="R221" i="6"/>
  <c r="R222" i="6"/>
  <c r="R223" i="6"/>
  <c r="R224" i="6"/>
  <c r="R225" i="6"/>
  <c r="R226" i="6"/>
  <c r="R227" i="6"/>
  <c r="R228" i="6"/>
  <c r="R229" i="6"/>
  <c r="R230" i="6"/>
  <c r="R231" i="6"/>
  <c r="R232" i="6"/>
  <c r="R233" i="6"/>
  <c r="R234" i="6"/>
  <c r="R235" i="6"/>
  <c r="R236" i="6"/>
  <c r="R237" i="6"/>
  <c r="R238" i="6"/>
  <c r="R239" i="6"/>
  <c r="R240" i="6"/>
  <c r="R241" i="6"/>
  <c r="R242" i="6"/>
  <c r="R243" i="6"/>
  <c r="R244" i="6"/>
  <c r="R245" i="6"/>
  <c r="R246" i="6"/>
  <c r="R247" i="6"/>
  <c r="R248" i="6"/>
  <c r="R249" i="6"/>
  <c r="R250" i="6"/>
  <c r="R251" i="6"/>
  <c r="R252" i="6"/>
  <c r="R253" i="6"/>
  <c r="R254" i="6"/>
  <c r="R255" i="6"/>
  <c r="R256" i="6"/>
  <c r="R257" i="6"/>
  <c r="R258" i="6"/>
  <c r="R259" i="6"/>
  <c r="R260" i="6"/>
  <c r="R261" i="6"/>
  <c r="R262" i="6"/>
  <c r="R263" i="6"/>
  <c r="R264" i="6"/>
  <c r="R265" i="6"/>
  <c r="R266" i="6"/>
  <c r="R267" i="6"/>
  <c r="R268" i="6"/>
  <c r="R269" i="6"/>
  <c r="R270" i="6"/>
  <c r="R271" i="6"/>
  <c r="R272" i="6"/>
  <c r="R273" i="6"/>
  <c r="R274" i="6"/>
  <c r="R275" i="6"/>
  <c r="R276" i="6"/>
  <c r="R277" i="6"/>
  <c r="R278" i="6"/>
  <c r="R279" i="6"/>
  <c r="R280" i="6"/>
  <c r="R281" i="6"/>
  <c r="R282" i="6"/>
  <c r="R283" i="6"/>
  <c r="R284" i="6"/>
  <c r="R285" i="6"/>
  <c r="R286" i="6"/>
  <c r="R287" i="6"/>
  <c r="R288" i="6"/>
  <c r="R289" i="6"/>
  <c r="R290" i="6"/>
  <c r="R291" i="6"/>
  <c r="R292" i="6"/>
  <c r="R293" i="6"/>
  <c r="R294" i="6"/>
  <c r="R295" i="6"/>
  <c r="R296" i="6"/>
  <c r="R297" i="6"/>
  <c r="R298" i="6"/>
  <c r="R299" i="6"/>
  <c r="R300" i="6"/>
  <c r="R301" i="6"/>
  <c r="R302" i="6"/>
  <c r="R303" i="6"/>
  <c r="R304" i="6"/>
  <c r="R305" i="6"/>
  <c r="R306" i="6"/>
  <c r="R307" i="6"/>
  <c r="R308" i="6"/>
  <c r="R309" i="6"/>
  <c r="R310" i="6"/>
  <c r="R311" i="6"/>
  <c r="R312" i="6"/>
  <c r="R313" i="6"/>
  <c r="R314" i="6"/>
  <c r="R315" i="6"/>
  <c r="R316" i="6"/>
  <c r="R317" i="6"/>
  <c r="R318" i="6"/>
  <c r="R319" i="6"/>
  <c r="R320" i="6"/>
  <c r="R321" i="6"/>
  <c r="R322" i="6"/>
  <c r="R323" i="6"/>
  <c r="R324" i="6"/>
  <c r="R325" i="6"/>
  <c r="R326" i="6"/>
  <c r="R327" i="6"/>
  <c r="R328" i="6"/>
  <c r="R329" i="6"/>
  <c r="R330" i="6"/>
  <c r="R331" i="6"/>
  <c r="R332" i="6"/>
  <c r="R333" i="6"/>
  <c r="R334" i="6"/>
  <c r="R335" i="6"/>
  <c r="R336" i="6"/>
  <c r="R337" i="6"/>
  <c r="R338" i="6"/>
  <c r="R339" i="6"/>
  <c r="R340" i="6"/>
  <c r="R341" i="6"/>
  <c r="R342" i="6"/>
  <c r="R343" i="6"/>
  <c r="R344" i="6"/>
  <c r="R345" i="6"/>
  <c r="R346" i="6"/>
  <c r="R347" i="6"/>
  <c r="R348" i="6"/>
  <c r="R349" i="6"/>
  <c r="R350" i="6"/>
  <c r="R351" i="6"/>
  <c r="R352" i="6"/>
  <c r="R353" i="6"/>
  <c r="R354" i="6"/>
  <c r="R355" i="6"/>
  <c r="R356" i="6"/>
  <c r="R357" i="6"/>
  <c r="R358" i="6"/>
  <c r="R359" i="6"/>
  <c r="R360" i="6"/>
  <c r="R361" i="6"/>
  <c r="R362" i="6"/>
  <c r="R363" i="6"/>
  <c r="R364" i="6"/>
  <c r="R365" i="6"/>
  <c r="R366" i="6"/>
  <c r="R367" i="6"/>
  <c r="R368" i="6"/>
  <c r="R369" i="6"/>
  <c r="R370" i="6"/>
  <c r="R371" i="6"/>
  <c r="R372" i="6"/>
  <c r="R373" i="6"/>
  <c r="R374" i="6"/>
  <c r="R375" i="6"/>
  <c r="R376" i="6"/>
  <c r="R377" i="6"/>
  <c r="R378" i="6"/>
  <c r="R379" i="6"/>
  <c r="R380" i="6"/>
  <c r="R381" i="6"/>
  <c r="R382" i="6"/>
  <c r="R383" i="6"/>
  <c r="R384" i="6"/>
  <c r="R385" i="6"/>
  <c r="R386" i="6"/>
  <c r="R387" i="6"/>
  <c r="R388" i="6"/>
  <c r="R389" i="6"/>
  <c r="R390" i="6"/>
  <c r="R391" i="6"/>
  <c r="R392" i="6"/>
  <c r="R393" i="6"/>
  <c r="R394" i="6"/>
  <c r="R395" i="6"/>
  <c r="R396" i="6"/>
  <c r="R397" i="6"/>
  <c r="R398" i="6"/>
  <c r="R399" i="6"/>
  <c r="R400" i="6"/>
  <c r="R401" i="6"/>
  <c r="R402" i="6"/>
  <c r="R403" i="6"/>
  <c r="R404" i="6"/>
  <c r="R405" i="6"/>
  <c r="R406" i="6"/>
  <c r="R407" i="6"/>
  <c r="R408" i="6"/>
  <c r="R409" i="6"/>
  <c r="R410" i="6"/>
  <c r="R411" i="6"/>
  <c r="R412" i="6"/>
  <c r="R413" i="4"/>
  <c r="S413" i="6"/>
  <c r="S4" i="6"/>
  <c r="S5" i="6"/>
  <c r="S6" i="6"/>
  <c r="S7" i="6"/>
  <c r="S8" i="6"/>
  <c r="S9" i="6"/>
  <c r="S10" i="6"/>
  <c r="S11" i="6"/>
  <c r="S12" i="6"/>
  <c r="S13" i="6"/>
  <c r="S14" i="6"/>
  <c r="S15" i="6"/>
  <c r="S16" i="6"/>
  <c r="S17" i="6"/>
  <c r="S18" i="6"/>
  <c r="S19" i="6"/>
  <c r="S20" i="6"/>
  <c r="S21" i="6"/>
  <c r="S22" i="6"/>
  <c r="S23" i="6"/>
  <c r="S24" i="6"/>
  <c r="S25" i="6"/>
  <c r="S26" i="6"/>
  <c r="S27" i="6"/>
  <c r="S28" i="6"/>
  <c r="S29" i="6"/>
  <c r="S30" i="6"/>
  <c r="S31" i="6"/>
  <c r="S32" i="6"/>
  <c r="S33" i="6"/>
  <c r="S34" i="6"/>
  <c r="S35" i="6"/>
  <c r="S36" i="6"/>
  <c r="S37" i="6"/>
  <c r="S38" i="6"/>
  <c r="S39" i="6"/>
  <c r="S40" i="6"/>
  <c r="S41" i="6"/>
  <c r="S42" i="6"/>
  <c r="S43" i="6"/>
  <c r="S44" i="6"/>
  <c r="S45" i="6"/>
  <c r="S46" i="6"/>
  <c r="S47" i="6"/>
  <c r="S48" i="6"/>
  <c r="S49" i="6"/>
  <c r="S50" i="6"/>
  <c r="S51" i="6"/>
  <c r="S52" i="6"/>
  <c r="S53" i="6"/>
  <c r="S54" i="6"/>
  <c r="S55" i="6"/>
  <c r="S56" i="6"/>
  <c r="S57" i="6"/>
  <c r="S58" i="6"/>
  <c r="S59" i="6"/>
  <c r="S60" i="6"/>
  <c r="S61" i="6"/>
  <c r="S62" i="6"/>
  <c r="S63" i="6"/>
  <c r="S64" i="6"/>
  <c r="S65" i="6"/>
  <c r="S66" i="6"/>
  <c r="S67" i="6"/>
  <c r="S68" i="6"/>
  <c r="S69" i="6"/>
  <c r="S70" i="6"/>
  <c r="S71" i="6"/>
  <c r="S72" i="6"/>
  <c r="S73" i="6"/>
  <c r="S74" i="6"/>
  <c r="S75" i="6"/>
  <c r="S76" i="6"/>
  <c r="S77" i="6"/>
  <c r="S78" i="6"/>
  <c r="S79" i="6"/>
  <c r="S80" i="6"/>
  <c r="S81" i="6"/>
  <c r="S82" i="6"/>
  <c r="S83" i="6"/>
  <c r="S84" i="6"/>
  <c r="S85" i="6"/>
  <c r="S86" i="6"/>
  <c r="S87" i="6"/>
  <c r="S88" i="6"/>
  <c r="S89" i="6"/>
  <c r="S90" i="6"/>
  <c r="S91" i="6"/>
  <c r="S92" i="6"/>
  <c r="S93" i="6"/>
  <c r="S94" i="6"/>
  <c r="S95" i="6"/>
  <c r="S96" i="6"/>
  <c r="S97" i="6"/>
  <c r="S98" i="6"/>
  <c r="S99" i="6"/>
  <c r="S100" i="6"/>
  <c r="S101" i="6"/>
  <c r="S102" i="6"/>
  <c r="S103" i="6"/>
  <c r="S104" i="6"/>
  <c r="S105" i="6"/>
  <c r="S106" i="6"/>
  <c r="S107" i="6"/>
  <c r="S108" i="6"/>
  <c r="S109" i="6"/>
  <c r="S110" i="6"/>
  <c r="S111" i="6"/>
  <c r="S112" i="6"/>
  <c r="S113" i="6"/>
  <c r="S114" i="6"/>
  <c r="S115" i="6"/>
  <c r="S116" i="6"/>
  <c r="S117" i="6"/>
  <c r="S118" i="6"/>
  <c r="S119" i="6"/>
  <c r="S120" i="6"/>
  <c r="S121" i="6"/>
  <c r="S122" i="6"/>
  <c r="S123" i="6"/>
  <c r="S124" i="6"/>
  <c r="S125" i="6"/>
  <c r="S126" i="6"/>
  <c r="S127" i="6"/>
  <c r="S128" i="6"/>
  <c r="S129" i="6"/>
  <c r="S130" i="6"/>
  <c r="S131" i="6"/>
  <c r="S132" i="6"/>
  <c r="S133" i="6"/>
  <c r="S134" i="6"/>
  <c r="S135" i="6"/>
  <c r="S136" i="6"/>
  <c r="S137" i="6"/>
  <c r="S138" i="6"/>
  <c r="S139" i="6"/>
  <c r="S140" i="6"/>
  <c r="S141" i="6"/>
  <c r="S142" i="6"/>
  <c r="S143" i="6"/>
  <c r="S144" i="6"/>
  <c r="S145" i="6"/>
  <c r="S146" i="6"/>
  <c r="S147" i="6"/>
  <c r="S148" i="6"/>
  <c r="S149" i="6"/>
  <c r="S150" i="6"/>
  <c r="S151" i="6"/>
  <c r="S152" i="6"/>
  <c r="S153" i="6"/>
  <c r="S154" i="6"/>
  <c r="S155" i="6"/>
  <c r="S156" i="6"/>
  <c r="S157" i="6"/>
  <c r="S158" i="6"/>
  <c r="S159" i="6"/>
  <c r="S160" i="6"/>
  <c r="S161" i="6"/>
  <c r="S162" i="6"/>
  <c r="S163" i="6"/>
  <c r="S164" i="6"/>
  <c r="S165" i="6"/>
  <c r="S166" i="6"/>
  <c r="S167" i="6"/>
  <c r="S168" i="6"/>
  <c r="S169" i="6"/>
  <c r="S170" i="6"/>
  <c r="S171" i="6"/>
  <c r="S172" i="6"/>
  <c r="S173" i="6"/>
  <c r="S174" i="6"/>
  <c r="S175" i="6"/>
  <c r="S176" i="6"/>
  <c r="S177" i="6"/>
  <c r="S178" i="6"/>
  <c r="S179" i="6"/>
  <c r="S180" i="6"/>
  <c r="S181" i="6"/>
  <c r="S182" i="6"/>
  <c r="S183" i="6"/>
  <c r="S184" i="6"/>
  <c r="S185" i="6"/>
  <c r="S186" i="6"/>
  <c r="S187" i="6"/>
  <c r="S188" i="6"/>
  <c r="S189" i="6"/>
  <c r="S190" i="6"/>
  <c r="S191" i="6"/>
  <c r="S192" i="6"/>
  <c r="S193" i="6"/>
  <c r="S194" i="6"/>
  <c r="S195" i="6"/>
  <c r="S196" i="6"/>
  <c r="S197" i="6"/>
  <c r="S198" i="6"/>
  <c r="S199" i="6"/>
  <c r="S200" i="6"/>
  <c r="S201" i="6"/>
  <c r="S202" i="6"/>
  <c r="S203" i="6"/>
  <c r="S204" i="6"/>
  <c r="S205" i="6"/>
  <c r="S206" i="6"/>
  <c r="S207" i="6"/>
  <c r="S208" i="6"/>
  <c r="S209" i="6"/>
  <c r="S210" i="6"/>
  <c r="S211" i="6"/>
  <c r="S212" i="6"/>
  <c r="S213" i="6"/>
  <c r="S214" i="6"/>
  <c r="S215" i="6"/>
  <c r="S216" i="6"/>
  <c r="S217" i="6"/>
  <c r="S218" i="6"/>
  <c r="S219" i="6"/>
  <c r="S220" i="6"/>
  <c r="S221" i="6"/>
  <c r="S222" i="6"/>
  <c r="S223" i="6"/>
  <c r="S224" i="6"/>
  <c r="S225" i="6"/>
  <c r="S226" i="6"/>
  <c r="S227" i="6"/>
  <c r="S228" i="6"/>
  <c r="S229" i="6"/>
  <c r="S230" i="6"/>
  <c r="S231" i="6"/>
  <c r="S232" i="6"/>
  <c r="S233" i="6"/>
  <c r="S234" i="6"/>
  <c r="S235" i="6"/>
  <c r="S236" i="6"/>
  <c r="S237" i="6"/>
  <c r="S238" i="6"/>
  <c r="S239" i="6"/>
  <c r="S240" i="6"/>
  <c r="S241" i="6"/>
  <c r="S242" i="6"/>
  <c r="S243" i="6"/>
  <c r="S244" i="6"/>
  <c r="S245" i="6"/>
  <c r="S246" i="6"/>
  <c r="S247" i="6"/>
  <c r="S248" i="6"/>
  <c r="S249" i="6"/>
  <c r="S250" i="6"/>
  <c r="S251" i="6"/>
  <c r="S252" i="6"/>
  <c r="S253" i="6"/>
  <c r="S254" i="6"/>
  <c r="S255" i="6"/>
  <c r="S256" i="6"/>
  <c r="S257" i="6"/>
  <c r="S258" i="6"/>
  <c r="S259" i="6"/>
  <c r="S260" i="6"/>
  <c r="S261" i="6"/>
  <c r="S262" i="6"/>
  <c r="S263" i="6"/>
  <c r="S264" i="6"/>
  <c r="S265" i="6"/>
  <c r="S266" i="6"/>
  <c r="S267" i="6"/>
  <c r="S268" i="6"/>
  <c r="S269" i="6"/>
  <c r="S270" i="6"/>
  <c r="S271" i="6"/>
  <c r="S272" i="6"/>
  <c r="S273" i="6"/>
  <c r="S274" i="6"/>
  <c r="S275" i="6"/>
  <c r="S276" i="6"/>
  <c r="S277" i="6"/>
  <c r="S278" i="6"/>
  <c r="S279" i="6"/>
  <c r="S280" i="6"/>
  <c r="S281" i="6"/>
  <c r="S282" i="6"/>
  <c r="S283" i="6"/>
  <c r="S284" i="6"/>
  <c r="S285" i="6"/>
  <c r="S286" i="6"/>
  <c r="S287" i="6"/>
  <c r="S288" i="6"/>
  <c r="S289" i="6"/>
  <c r="S290" i="6"/>
  <c r="S291" i="6"/>
  <c r="S292" i="6"/>
  <c r="S293" i="6"/>
  <c r="S294" i="6"/>
  <c r="S295" i="6"/>
  <c r="S296" i="6"/>
  <c r="S297" i="6"/>
  <c r="S298" i="6"/>
  <c r="S299" i="6"/>
  <c r="S300" i="6"/>
  <c r="S301" i="6"/>
  <c r="S302" i="6"/>
  <c r="S303" i="6"/>
  <c r="S304" i="6"/>
  <c r="S305" i="6"/>
  <c r="S306" i="6"/>
  <c r="S307" i="6"/>
  <c r="S308" i="6"/>
  <c r="S309" i="6"/>
  <c r="S310" i="6"/>
  <c r="S311" i="6"/>
  <c r="S312" i="6"/>
  <c r="S313" i="6"/>
  <c r="S314" i="6"/>
  <c r="S315" i="6"/>
  <c r="S316" i="6"/>
  <c r="S317" i="6"/>
  <c r="S318" i="6"/>
  <c r="S319" i="6"/>
  <c r="S320" i="6"/>
  <c r="S321" i="6"/>
  <c r="S322" i="6"/>
  <c r="S323" i="6"/>
  <c r="S324" i="6"/>
  <c r="S325" i="6"/>
  <c r="S326" i="6"/>
  <c r="S327" i="6"/>
  <c r="S328" i="6"/>
  <c r="S329" i="6"/>
  <c r="S330" i="6"/>
  <c r="S331" i="6"/>
  <c r="S332" i="6"/>
  <c r="S333" i="6"/>
  <c r="S334" i="6"/>
  <c r="S335" i="6"/>
  <c r="S336" i="6"/>
  <c r="S337" i="6"/>
  <c r="S338" i="6"/>
  <c r="S339" i="6"/>
  <c r="S340" i="6"/>
  <c r="S341" i="6"/>
  <c r="S342" i="6"/>
  <c r="S343" i="6"/>
  <c r="S344" i="6"/>
  <c r="S345" i="6"/>
  <c r="S346" i="6"/>
  <c r="S347" i="6"/>
  <c r="S348" i="6"/>
  <c r="S349" i="6"/>
  <c r="S350" i="6"/>
  <c r="S351" i="6"/>
  <c r="S352" i="6"/>
  <c r="S353" i="6"/>
  <c r="S354" i="6"/>
  <c r="S355" i="6"/>
  <c r="S356" i="6"/>
  <c r="S357" i="6"/>
  <c r="S358" i="6"/>
  <c r="S359" i="6"/>
  <c r="S360" i="6"/>
  <c r="S361" i="6"/>
  <c r="S362" i="6"/>
  <c r="S363" i="6"/>
  <c r="S364" i="6"/>
  <c r="S365" i="6"/>
  <c r="S366" i="6"/>
  <c r="S367" i="6"/>
  <c r="S368" i="6"/>
  <c r="S369" i="6"/>
  <c r="S370" i="6"/>
  <c r="S371" i="6"/>
  <c r="S372" i="6"/>
  <c r="S373" i="6"/>
  <c r="S374" i="6"/>
  <c r="S375" i="6"/>
  <c r="S376" i="6"/>
  <c r="S377" i="6"/>
  <c r="S378" i="6"/>
  <c r="S379" i="6"/>
  <c r="S380" i="6"/>
  <c r="S381" i="6"/>
  <c r="S382" i="6"/>
  <c r="S383" i="6"/>
  <c r="S384" i="6"/>
  <c r="S385" i="6"/>
  <c r="S386" i="6"/>
  <c r="S387" i="6"/>
  <c r="S388" i="6"/>
  <c r="S389" i="6"/>
  <c r="S390" i="6"/>
  <c r="S391" i="6"/>
  <c r="S392" i="6"/>
  <c r="S393" i="6"/>
  <c r="S394" i="6"/>
  <c r="S395" i="6"/>
  <c r="S396" i="6"/>
  <c r="S397" i="6"/>
  <c r="S398" i="6"/>
  <c r="S399" i="6"/>
  <c r="S400" i="6"/>
  <c r="S401" i="6"/>
  <c r="S402" i="6"/>
  <c r="S403" i="6"/>
  <c r="S404" i="6"/>
  <c r="S405" i="6"/>
  <c r="S406" i="6"/>
  <c r="S407" i="6"/>
  <c r="S408" i="6"/>
  <c r="S409" i="6"/>
  <c r="S410" i="6"/>
  <c r="S411" i="6"/>
  <c r="S412" i="6"/>
  <c r="S413" i="4"/>
  <c r="T413" i="6"/>
  <c r="T4" i="6"/>
  <c r="T5" i="6"/>
  <c r="T6" i="6"/>
  <c r="T7" i="6"/>
  <c r="T8" i="6"/>
  <c r="T9" i="6"/>
  <c r="T10" i="6"/>
  <c r="T11" i="6"/>
  <c r="T12" i="6"/>
  <c r="T13" i="6"/>
  <c r="T14" i="6"/>
  <c r="T15" i="6"/>
  <c r="T16" i="6"/>
  <c r="T17" i="6"/>
  <c r="T18" i="6"/>
  <c r="T19" i="6"/>
  <c r="T20" i="6"/>
  <c r="T21" i="6"/>
  <c r="T22" i="6"/>
  <c r="T23" i="6"/>
  <c r="T24" i="6"/>
  <c r="T25" i="6"/>
  <c r="T26" i="6"/>
  <c r="T27" i="6"/>
  <c r="T28" i="6"/>
  <c r="T29" i="6"/>
  <c r="T30" i="6"/>
  <c r="T31" i="6"/>
  <c r="T32" i="6"/>
  <c r="T33" i="6"/>
  <c r="T34" i="6"/>
  <c r="T35" i="6"/>
  <c r="T36" i="6"/>
  <c r="T37" i="6"/>
  <c r="T38" i="6"/>
  <c r="T39" i="6"/>
  <c r="T40" i="6"/>
  <c r="T41" i="6"/>
  <c r="T42" i="6"/>
  <c r="T43" i="6"/>
  <c r="T44" i="6"/>
  <c r="T45" i="6"/>
  <c r="T46" i="6"/>
  <c r="T47" i="6"/>
  <c r="T48" i="6"/>
  <c r="T49" i="6"/>
  <c r="T50" i="6"/>
  <c r="T51" i="6"/>
  <c r="T52" i="6"/>
  <c r="T53" i="6"/>
  <c r="T54" i="6"/>
  <c r="T55" i="6"/>
  <c r="T56" i="6"/>
  <c r="T57" i="6"/>
  <c r="T58" i="6"/>
  <c r="T59" i="6"/>
  <c r="T60" i="6"/>
  <c r="T61" i="6"/>
  <c r="T62" i="6"/>
  <c r="T63" i="6"/>
  <c r="T64" i="6"/>
  <c r="T65" i="6"/>
  <c r="T66" i="6"/>
  <c r="T67" i="6"/>
  <c r="T68" i="6"/>
  <c r="T69" i="6"/>
  <c r="T70" i="6"/>
  <c r="T71" i="6"/>
  <c r="T72" i="6"/>
  <c r="T73" i="6"/>
  <c r="T74" i="6"/>
  <c r="T75" i="6"/>
  <c r="T76" i="6"/>
  <c r="T77" i="6"/>
  <c r="T78" i="6"/>
  <c r="T79" i="6"/>
  <c r="T80" i="6"/>
  <c r="T81" i="6"/>
  <c r="T82" i="6"/>
  <c r="T83" i="6"/>
  <c r="T84" i="6"/>
  <c r="T85" i="6"/>
  <c r="T86" i="6"/>
  <c r="T87" i="6"/>
  <c r="T88" i="6"/>
  <c r="T89" i="6"/>
  <c r="T90" i="6"/>
  <c r="T91" i="6"/>
  <c r="T92" i="6"/>
  <c r="T93" i="6"/>
  <c r="T94" i="6"/>
  <c r="T95" i="6"/>
  <c r="T96" i="6"/>
  <c r="T97" i="6"/>
  <c r="T98" i="6"/>
  <c r="T99" i="6"/>
  <c r="T100" i="6"/>
  <c r="T101" i="6"/>
  <c r="T102" i="6"/>
  <c r="T103" i="6"/>
  <c r="T104" i="6"/>
  <c r="T105" i="6"/>
  <c r="T106" i="6"/>
  <c r="T107" i="6"/>
  <c r="T108" i="6"/>
  <c r="T109" i="6"/>
  <c r="T110" i="6"/>
  <c r="T111" i="6"/>
  <c r="T112" i="6"/>
  <c r="T113" i="6"/>
  <c r="T114" i="6"/>
  <c r="T115" i="6"/>
  <c r="T116" i="6"/>
  <c r="T117" i="6"/>
  <c r="T118" i="6"/>
  <c r="T119" i="6"/>
  <c r="T120" i="6"/>
  <c r="T121" i="6"/>
  <c r="T122" i="6"/>
  <c r="T123" i="6"/>
  <c r="T124" i="6"/>
  <c r="T125" i="6"/>
  <c r="T126" i="6"/>
  <c r="T127" i="6"/>
  <c r="T128" i="6"/>
  <c r="T129" i="6"/>
  <c r="T130" i="6"/>
  <c r="T131" i="6"/>
  <c r="T132" i="6"/>
  <c r="T133" i="6"/>
  <c r="T134" i="6"/>
  <c r="T135" i="6"/>
  <c r="T136" i="6"/>
  <c r="T137" i="6"/>
  <c r="T138" i="6"/>
  <c r="T139" i="6"/>
  <c r="T140" i="6"/>
  <c r="T141" i="6"/>
  <c r="T142" i="6"/>
  <c r="T143" i="6"/>
  <c r="T144" i="6"/>
  <c r="T145" i="6"/>
  <c r="T146" i="6"/>
  <c r="T147" i="6"/>
  <c r="T148" i="6"/>
  <c r="T149" i="6"/>
  <c r="T150" i="6"/>
  <c r="T151" i="6"/>
  <c r="T152" i="6"/>
  <c r="T153" i="6"/>
  <c r="T154" i="6"/>
  <c r="T155" i="6"/>
  <c r="T156" i="6"/>
  <c r="T157" i="6"/>
  <c r="T158" i="6"/>
  <c r="T159" i="6"/>
  <c r="T160" i="6"/>
  <c r="T161" i="6"/>
  <c r="T162" i="6"/>
  <c r="T163" i="6"/>
  <c r="T164" i="6"/>
  <c r="T165" i="6"/>
  <c r="T166" i="6"/>
  <c r="T167" i="6"/>
  <c r="T168" i="6"/>
  <c r="T169" i="6"/>
  <c r="T170" i="6"/>
  <c r="T171" i="6"/>
  <c r="T172" i="6"/>
  <c r="T173" i="6"/>
  <c r="T174" i="6"/>
  <c r="T175" i="6"/>
  <c r="T176" i="6"/>
  <c r="T177" i="6"/>
  <c r="T178" i="6"/>
  <c r="T179" i="6"/>
  <c r="T180" i="6"/>
  <c r="T181" i="6"/>
  <c r="T182" i="6"/>
  <c r="T183" i="6"/>
  <c r="T184" i="6"/>
  <c r="T185" i="6"/>
  <c r="T186" i="6"/>
  <c r="T187" i="6"/>
  <c r="T188" i="6"/>
  <c r="T189" i="6"/>
  <c r="T190" i="6"/>
  <c r="T191" i="6"/>
  <c r="T192" i="6"/>
  <c r="T193" i="6"/>
  <c r="T194" i="6"/>
  <c r="T195" i="6"/>
  <c r="T196" i="6"/>
  <c r="T197" i="6"/>
  <c r="T198" i="6"/>
  <c r="T199" i="6"/>
  <c r="T200" i="6"/>
  <c r="T201" i="6"/>
  <c r="T202" i="6"/>
  <c r="T203" i="6"/>
  <c r="T204" i="6"/>
  <c r="T205" i="6"/>
  <c r="T206" i="6"/>
  <c r="T207" i="6"/>
  <c r="T208" i="6"/>
  <c r="T209" i="6"/>
  <c r="T210" i="6"/>
  <c r="T211" i="6"/>
  <c r="T212" i="6"/>
  <c r="T213" i="6"/>
  <c r="T214" i="6"/>
  <c r="T215" i="6"/>
  <c r="T216" i="6"/>
  <c r="T217" i="6"/>
  <c r="T218" i="6"/>
  <c r="T219" i="6"/>
  <c r="T220" i="6"/>
  <c r="T221" i="6"/>
  <c r="T222" i="6"/>
  <c r="T223" i="6"/>
  <c r="T224" i="6"/>
  <c r="T225" i="6"/>
  <c r="T226" i="6"/>
  <c r="T227" i="6"/>
  <c r="T228" i="6"/>
  <c r="T229" i="6"/>
  <c r="T230" i="6"/>
  <c r="T231" i="6"/>
  <c r="T232" i="6"/>
  <c r="T233" i="6"/>
  <c r="T234" i="6"/>
  <c r="T235" i="6"/>
  <c r="T236" i="6"/>
  <c r="T237" i="6"/>
  <c r="T238" i="6"/>
  <c r="T239" i="6"/>
  <c r="T240" i="6"/>
  <c r="T241" i="6"/>
  <c r="T242" i="6"/>
  <c r="T243" i="6"/>
  <c r="T244" i="6"/>
  <c r="T245" i="6"/>
  <c r="T246" i="6"/>
  <c r="T247" i="6"/>
  <c r="T248" i="6"/>
  <c r="T249" i="6"/>
  <c r="T250" i="6"/>
  <c r="T251" i="6"/>
  <c r="T252" i="6"/>
  <c r="T253" i="6"/>
  <c r="T254" i="6"/>
  <c r="T255" i="6"/>
  <c r="T256" i="6"/>
  <c r="T257" i="6"/>
  <c r="T258" i="6"/>
  <c r="T259" i="6"/>
  <c r="T260" i="6"/>
  <c r="T261" i="6"/>
  <c r="T262" i="6"/>
  <c r="T263" i="6"/>
  <c r="T264" i="6"/>
  <c r="T265" i="6"/>
  <c r="T266" i="6"/>
  <c r="T267" i="6"/>
  <c r="T268" i="6"/>
  <c r="T269" i="6"/>
  <c r="T270" i="6"/>
  <c r="T271" i="6"/>
  <c r="T272" i="6"/>
  <c r="T273" i="6"/>
  <c r="T274" i="6"/>
  <c r="T275" i="6"/>
  <c r="T276" i="6"/>
  <c r="T277" i="6"/>
  <c r="T278" i="6"/>
  <c r="T279" i="6"/>
  <c r="T280" i="6"/>
  <c r="T281" i="6"/>
  <c r="T282" i="6"/>
  <c r="T283" i="6"/>
  <c r="T284" i="6"/>
  <c r="T285" i="6"/>
  <c r="T286" i="6"/>
  <c r="T287" i="6"/>
  <c r="T288" i="6"/>
  <c r="T289" i="6"/>
  <c r="T290" i="6"/>
  <c r="T291" i="6"/>
  <c r="T292" i="6"/>
  <c r="T293" i="6"/>
  <c r="T294" i="6"/>
  <c r="T295" i="6"/>
  <c r="T296" i="6"/>
  <c r="T297" i="6"/>
  <c r="T298" i="6"/>
  <c r="T299" i="6"/>
  <c r="T300" i="6"/>
  <c r="T301" i="6"/>
  <c r="T302" i="6"/>
  <c r="T303" i="6"/>
  <c r="T304" i="6"/>
  <c r="T305" i="6"/>
  <c r="T306" i="6"/>
  <c r="T307" i="6"/>
  <c r="T308" i="6"/>
  <c r="T309" i="6"/>
  <c r="T310" i="6"/>
  <c r="T311" i="6"/>
  <c r="T312" i="6"/>
  <c r="T313" i="6"/>
  <c r="T314" i="6"/>
  <c r="T315" i="6"/>
  <c r="T316" i="6"/>
  <c r="T317" i="6"/>
  <c r="T318" i="6"/>
  <c r="T319" i="6"/>
  <c r="T320" i="6"/>
  <c r="T321" i="6"/>
  <c r="T322" i="6"/>
  <c r="T323" i="6"/>
  <c r="T324" i="6"/>
  <c r="T325" i="6"/>
  <c r="T326" i="6"/>
  <c r="T327" i="6"/>
  <c r="T328" i="6"/>
  <c r="T329" i="6"/>
  <c r="T330" i="6"/>
  <c r="T331" i="6"/>
  <c r="T332" i="6"/>
  <c r="T333" i="6"/>
  <c r="T334" i="6"/>
  <c r="T335" i="6"/>
  <c r="T336" i="6"/>
  <c r="T337" i="6"/>
  <c r="T338" i="6"/>
  <c r="T339" i="6"/>
  <c r="T340" i="6"/>
  <c r="T341" i="6"/>
  <c r="T342" i="6"/>
  <c r="T343" i="6"/>
  <c r="T344" i="6"/>
  <c r="T345" i="6"/>
  <c r="T346" i="6"/>
  <c r="T347" i="6"/>
  <c r="T348" i="6"/>
  <c r="T349" i="6"/>
  <c r="T350" i="6"/>
  <c r="T351" i="6"/>
  <c r="T352" i="6"/>
  <c r="T353" i="6"/>
  <c r="T354" i="6"/>
  <c r="T355" i="6"/>
  <c r="T356" i="6"/>
  <c r="T357" i="6"/>
  <c r="T358" i="6"/>
  <c r="T359" i="6"/>
  <c r="T360" i="6"/>
  <c r="T361" i="6"/>
  <c r="T362" i="6"/>
  <c r="T363" i="6"/>
  <c r="T364" i="6"/>
  <c r="T365" i="6"/>
  <c r="T366" i="6"/>
  <c r="T367" i="6"/>
  <c r="T368" i="6"/>
  <c r="T369" i="6"/>
  <c r="T370" i="6"/>
  <c r="T371" i="6"/>
  <c r="T372" i="6"/>
  <c r="T373" i="6"/>
  <c r="T374" i="6"/>
  <c r="T375" i="6"/>
  <c r="T376" i="6"/>
  <c r="T377" i="6"/>
  <c r="T378" i="6"/>
  <c r="T379" i="6"/>
  <c r="T380" i="6"/>
  <c r="T381" i="6"/>
  <c r="T382" i="6"/>
  <c r="T383" i="6"/>
  <c r="T384" i="6"/>
  <c r="T385" i="6"/>
  <c r="T386" i="6"/>
  <c r="T387" i="6"/>
  <c r="T388" i="6"/>
  <c r="T389" i="6"/>
  <c r="T390" i="6"/>
  <c r="T391" i="6"/>
  <c r="T392" i="6"/>
  <c r="T393" i="6"/>
  <c r="T394" i="6"/>
  <c r="T395" i="6"/>
  <c r="T396" i="6"/>
  <c r="T397" i="6"/>
  <c r="T398" i="6"/>
  <c r="T399" i="6"/>
  <c r="T400" i="6"/>
  <c r="T401" i="6"/>
  <c r="T402" i="6"/>
  <c r="T403" i="6"/>
  <c r="T404" i="6"/>
  <c r="T405" i="6"/>
  <c r="T406" i="6"/>
  <c r="T407" i="6"/>
  <c r="T408" i="6"/>
  <c r="T409" i="6"/>
  <c r="T410" i="6"/>
  <c r="T411" i="6"/>
  <c r="T412" i="6"/>
  <c r="T413" i="4"/>
  <c r="AJ413" i="4"/>
  <c r="P4" i="4"/>
  <c r="Q4" i="4"/>
  <c r="R4" i="4"/>
  <c r="S4" i="4"/>
  <c r="T4" i="4"/>
  <c r="AJ4" i="4"/>
  <c r="P5" i="4"/>
  <c r="Q5" i="4"/>
  <c r="R5" i="4"/>
  <c r="S5" i="4"/>
  <c r="T5" i="4"/>
  <c r="AJ5" i="4"/>
  <c r="P6" i="4"/>
  <c r="Q6" i="4"/>
  <c r="R6" i="4"/>
  <c r="S6" i="4"/>
  <c r="T6" i="4"/>
  <c r="AJ6" i="4"/>
  <c r="P7" i="4"/>
  <c r="Q7" i="4"/>
  <c r="R7" i="4"/>
  <c r="S7" i="4"/>
  <c r="T7" i="4"/>
  <c r="AJ7" i="4"/>
  <c r="P8" i="4"/>
  <c r="Q8" i="4"/>
  <c r="R8" i="4"/>
  <c r="S8" i="4"/>
  <c r="T8" i="4"/>
  <c r="AJ8" i="4"/>
  <c r="P9" i="4"/>
  <c r="Q9" i="4"/>
  <c r="R9" i="4"/>
  <c r="S9" i="4"/>
  <c r="T9" i="4"/>
  <c r="AJ9" i="4"/>
  <c r="P10" i="4"/>
  <c r="Q10" i="4"/>
  <c r="R10" i="4"/>
  <c r="S10" i="4"/>
  <c r="T10" i="4"/>
  <c r="AJ10" i="4"/>
  <c r="P11" i="4"/>
  <c r="Q11" i="4"/>
  <c r="R11" i="4"/>
  <c r="S11" i="4"/>
  <c r="T11" i="4"/>
  <c r="AJ11" i="4"/>
  <c r="P12" i="4"/>
  <c r="Q12" i="4"/>
  <c r="R12" i="4"/>
  <c r="S12" i="4"/>
  <c r="T12" i="4"/>
  <c r="AJ12" i="4"/>
  <c r="P13" i="4"/>
  <c r="Q13" i="4"/>
  <c r="R13" i="4"/>
  <c r="S13" i="4"/>
  <c r="T13" i="4"/>
  <c r="AJ13" i="4"/>
  <c r="P14" i="4"/>
  <c r="Q14" i="4"/>
  <c r="R14" i="4"/>
  <c r="S14" i="4"/>
  <c r="T14" i="4"/>
  <c r="AJ14" i="4"/>
  <c r="P15" i="4"/>
  <c r="Q15" i="4"/>
  <c r="R15" i="4"/>
  <c r="S15" i="4"/>
  <c r="T15" i="4"/>
  <c r="AJ15" i="4"/>
  <c r="P16" i="4"/>
  <c r="Q16" i="4"/>
  <c r="R16" i="4"/>
  <c r="S16" i="4"/>
  <c r="T16" i="4"/>
  <c r="AJ16" i="4"/>
  <c r="P17" i="4"/>
  <c r="Q17" i="4"/>
  <c r="R17" i="4"/>
  <c r="S17" i="4"/>
  <c r="T17" i="4"/>
  <c r="AJ17" i="4"/>
  <c r="P18" i="4"/>
  <c r="Q18" i="4"/>
  <c r="R18" i="4"/>
  <c r="S18" i="4"/>
  <c r="T18" i="4"/>
  <c r="AJ18" i="4"/>
  <c r="P19" i="4"/>
  <c r="Q19" i="4"/>
  <c r="R19" i="4"/>
  <c r="S19" i="4"/>
  <c r="T19" i="4"/>
  <c r="AJ19" i="4"/>
  <c r="P20" i="4"/>
  <c r="Q20" i="4"/>
  <c r="R20" i="4"/>
  <c r="S20" i="4"/>
  <c r="T20" i="4"/>
  <c r="AJ20" i="4"/>
  <c r="P21" i="4"/>
  <c r="Q21" i="4"/>
  <c r="R21" i="4"/>
  <c r="S21" i="4"/>
  <c r="T21" i="4"/>
  <c r="AJ21" i="4"/>
  <c r="P22" i="4"/>
  <c r="Q22" i="4"/>
  <c r="R22" i="4"/>
  <c r="S22" i="4"/>
  <c r="T22" i="4"/>
  <c r="AJ22" i="4"/>
  <c r="P23" i="4"/>
  <c r="Q23" i="4"/>
  <c r="R23" i="4"/>
  <c r="S23" i="4"/>
  <c r="T23" i="4"/>
  <c r="AJ23" i="4"/>
  <c r="P24" i="4"/>
  <c r="Q24" i="4"/>
  <c r="R24" i="4"/>
  <c r="S24" i="4"/>
  <c r="T24" i="4"/>
  <c r="AJ24" i="4"/>
  <c r="P25" i="4"/>
  <c r="Q25" i="4"/>
  <c r="R25" i="4"/>
  <c r="S25" i="4"/>
  <c r="T25" i="4"/>
  <c r="AJ25" i="4"/>
  <c r="P26" i="4"/>
  <c r="Q26" i="4"/>
  <c r="R26" i="4"/>
  <c r="S26" i="4"/>
  <c r="T26" i="4"/>
  <c r="AJ26" i="4"/>
  <c r="P27" i="4"/>
  <c r="Q27" i="4"/>
  <c r="R27" i="4"/>
  <c r="S27" i="4"/>
  <c r="T27" i="4"/>
  <c r="AJ27" i="4"/>
  <c r="P28" i="4"/>
  <c r="Q28" i="4"/>
  <c r="R28" i="4"/>
  <c r="S28" i="4"/>
  <c r="T28" i="4"/>
  <c r="AJ28" i="4"/>
  <c r="P29" i="4"/>
  <c r="Q29" i="4"/>
  <c r="R29" i="4"/>
  <c r="S29" i="4"/>
  <c r="T29" i="4"/>
  <c r="AJ29" i="4"/>
  <c r="P30" i="4"/>
  <c r="Q30" i="4"/>
  <c r="R30" i="4"/>
  <c r="S30" i="4"/>
  <c r="T30" i="4"/>
  <c r="AJ30" i="4"/>
  <c r="P31" i="4"/>
  <c r="Q31" i="4"/>
  <c r="R31" i="4"/>
  <c r="S31" i="4"/>
  <c r="T31" i="4"/>
  <c r="AJ31" i="4"/>
  <c r="P32" i="4"/>
  <c r="Q32" i="4"/>
  <c r="R32" i="4"/>
  <c r="S32" i="4"/>
  <c r="T32" i="4"/>
  <c r="AJ32" i="4"/>
  <c r="P33" i="4"/>
  <c r="Q33" i="4"/>
  <c r="R33" i="4"/>
  <c r="S33" i="4"/>
  <c r="T33" i="4"/>
  <c r="AJ33" i="4"/>
  <c r="P34" i="4"/>
  <c r="Q34" i="4"/>
  <c r="R34" i="4"/>
  <c r="S34" i="4"/>
  <c r="T34" i="4"/>
  <c r="AJ34" i="4"/>
  <c r="P35" i="4"/>
  <c r="Q35" i="4"/>
  <c r="R35" i="4"/>
  <c r="S35" i="4"/>
  <c r="T35" i="4"/>
  <c r="AJ35" i="4"/>
  <c r="P36" i="4"/>
  <c r="Q36" i="4"/>
  <c r="R36" i="4"/>
  <c r="S36" i="4"/>
  <c r="T36" i="4"/>
  <c r="AJ36" i="4"/>
  <c r="P37" i="4"/>
  <c r="Q37" i="4"/>
  <c r="R37" i="4"/>
  <c r="S37" i="4"/>
  <c r="T37" i="4"/>
  <c r="AJ37" i="4"/>
  <c r="P38" i="4"/>
  <c r="Q38" i="4"/>
  <c r="R38" i="4"/>
  <c r="S38" i="4"/>
  <c r="T38" i="4"/>
  <c r="AJ38" i="4"/>
  <c r="P39" i="4"/>
  <c r="Q39" i="4"/>
  <c r="R39" i="4"/>
  <c r="S39" i="4"/>
  <c r="T39" i="4"/>
  <c r="AJ39" i="4"/>
  <c r="P40" i="4"/>
  <c r="Q40" i="4"/>
  <c r="R40" i="4"/>
  <c r="S40" i="4"/>
  <c r="T40" i="4"/>
  <c r="AJ40" i="4"/>
  <c r="P41" i="4"/>
  <c r="Q41" i="4"/>
  <c r="R41" i="4"/>
  <c r="S41" i="4"/>
  <c r="T41" i="4"/>
  <c r="AJ41" i="4"/>
  <c r="P42" i="4"/>
  <c r="Q42" i="4"/>
  <c r="R42" i="4"/>
  <c r="S42" i="4"/>
  <c r="T42" i="4"/>
  <c r="AJ42" i="4"/>
  <c r="P43" i="4"/>
  <c r="Q43" i="4"/>
  <c r="R43" i="4"/>
  <c r="S43" i="4"/>
  <c r="T43" i="4"/>
  <c r="AJ43" i="4"/>
  <c r="P44" i="4"/>
  <c r="Q44" i="4"/>
  <c r="R44" i="4"/>
  <c r="S44" i="4"/>
  <c r="T44" i="4"/>
  <c r="AJ44" i="4"/>
  <c r="P45" i="4"/>
  <c r="Q45" i="4"/>
  <c r="R45" i="4"/>
  <c r="S45" i="4"/>
  <c r="T45" i="4"/>
  <c r="AJ45" i="4"/>
  <c r="P46" i="4"/>
  <c r="Q46" i="4"/>
  <c r="R46" i="4"/>
  <c r="S46" i="4"/>
  <c r="T46" i="4"/>
  <c r="AJ46" i="4"/>
  <c r="P47" i="4"/>
  <c r="Q47" i="4"/>
  <c r="R47" i="4"/>
  <c r="S47" i="4"/>
  <c r="T47" i="4"/>
  <c r="AJ47" i="4"/>
  <c r="P48" i="4"/>
  <c r="Q48" i="4"/>
  <c r="R48" i="4"/>
  <c r="S48" i="4"/>
  <c r="T48" i="4"/>
  <c r="AJ48" i="4"/>
  <c r="P49" i="4"/>
  <c r="Q49" i="4"/>
  <c r="R49" i="4"/>
  <c r="S49" i="4"/>
  <c r="T49" i="4"/>
  <c r="AJ49" i="4"/>
  <c r="P50" i="4"/>
  <c r="Q50" i="4"/>
  <c r="R50" i="4"/>
  <c r="S50" i="4"/>
  <c r="T50" i="4"/>
  <c r="AJ50" i="4"/>
  <c r="P51" i="4"/>
  <c r="Q51" i="4"/>
  <c r="R51" i="4"/>
  <c r="S51" i="4"/>
  <c r="T51" i="4"/>
  <c r="AJ51" i="4"/>
  <c r="P52" i="4"/>
  <c r="Q52" i="4"/>
  <c r="R52" i="4"/>
  <c r="S52" i="4"/>
  <c r="T52" i="4"/>
  <c r="AJ52" i="4"/>
  <c r="P53" i="4"/>
  <c r="Q53" i="4"/>
  <c r="R53" i="4"/>
  <c r="S53" i="4"/>
  <c r="T53" i="4"/>
  <c r="AJ53" i="4"/>
  <c r="P54" i="4"/>
  <c r="Q54" i="4"/>
  <c r="R54" i="4"/>
  <c r="S54" i="4"/>
  <c r="T54" i="4"/>
  <c r="AJ54" i="4"/>
  <c r="P55" i="4"/>
  <c r="Q55" i="4"/>
  <c r="R55" i="4"/>
  <c r="S55" i="4"/>
  <c r="T55" i="4"/>
  <c r="AJ55" i="4"/>
  <c r="P56" i="4"/>
  <c r="Q56" i="4"/>
  <c r="R56" i="4"/>
  <c r="S56" i="4"/>
  <c r="T56" i="4"/>
  <c r="AJ56" i="4"/>
  <c r="P57" i="4"/>
  <c r="Q57" i="4"/>
  <c r="R57" i="4"/>
  <c r="S57" i="4"/>
  <c r="T57" i="4"/>
  <c r="AJ57" i="4"/>
  <c r="P58" i="4"/>
  <c r="Q58" i="4"/>
  <c r="R58" i="4"/>
  <c r="S58" i="4"/>
  <c r="T58" i="4"/>
  <c r="AJ58" i="4"/>
  <c r="P59" i="4"/>
  <c r="Q59" i="4"/>
  <c r="R59" i="4"/>
  <c r="S59" i="4"/>
  <c r="T59" i="4"/>
  <c r="AJ59" i="4"/>
  <c r="P60" i="4"/>
  <c r="Q60" i="4"/>
  <c r="R60" i="4"/>
  <c r="S60" i="4"/>
  <c r="T60" i="4"/>
  <c r="AJ60" i="4"/>
  <c r="P61" i="4"/>
  <c r="Q61" i="4"/>
  <c r="R61" i="4"/>
  <c r="S61" i="4"/>
  <c r="T61" i="4"/>
  <c r="AJ61" i="4"/>
  <c r="P62" i="4"/>
  <c r="Q62" i="4"/>
  <c r="R62" i="4"/>
  <c r="S62" i="4"/>
  <c r="T62" i="4"/>
  <c r="AJ62" i="4"/>
  <c r="P63" i="4"/>
  <c r="Q63" i="4"/>
  <c r="R63" i="4"/>
  <c r="S63" i="4"/>
  <c r="T63" i="4"/>
  <c r="AJ63" i="4"/>
  <c r="P64" i="4"/>
  <c r="Q64" i="4"/>
  <c r="R64" i="4"/>
  <c r="S64" i="4"/>
  <c r="T64" i="4"/>
  <c r="AJ64" i="4"/>
  <c r="P65" i="4"/>
  <c r="Q65" i="4"/>
  <c r="R65" i="4"/>
  <c r="S65" i="4"/>
  <c r="T65" i="4"/>
  <c r="AJ65" i="4"/>
  <c r="P66" i="4"/>
  <c r="Q66" i="4"/>
  <c r="R66" i="4"/>
  <c r="S66" i="4"/>
  <c r="T66" i="4"/>
  <c r="AJ66" i="4"/>
  <c r="P67" i="4"/>
  <c r="Q67" i="4"/>
  <c r="R67" i="4"/>
  <c r="S67" i="4"/>
  <c r="T67" i="4"/>
  <c r="AJ67" i="4"/>
  <c r="P68" i="4"/>
  <c r="Q68" i="4"/>
  <c r="R68" i="4"/>
  <c r="S68" i="4"/>
  <c r="T68" i="4"/>
  <c r="AJ68" i="4"/>
  <c r="P69" i="4"/>
  <c r="Q69" i="4"/>
  <c r="R69" i="4"/>
  <c r="S69" i="4"/>
  <c r="T69" i="4"/>
  <c r="AJ69" i="4"/>
  <c r="P70" i="4"/>
  <c r="Q70" i="4"/>
  <c r="R70" i="4"/>
  <c r="S70" i="4"/>
  <c r="T70" i="4"/>
  <c r="AJ70" i="4"/>
  <c r="P71" i="4"/>
  <c r="Q71" i="4"/>
  <c r="R71" i="4"/>
  <c r="S71" i="4"/>
  <c r="T71" i="4"/>
  <c r="AJ71" i="4"/>
  <c r="P72" i="4"/>
  <c r="Q72" i="4"/>
  <c r="R72" i="4"/>
  <c r="S72" i="4"/>
  <c r="T72" i="4"/>
  <c r="AJ72" i="4"/>
  <c r="P73" i="4"/>
  <c r="Q73" i="4"/>
  <c r="R73" i="4"/>
  <c r="S73" i="4"/>
  <c r="T73" i="4"/>
  <c r="AJ73" i="4"/>
  <c r="P74" i="4"/>
  <c r="Q74" i="4"/>
  <c r="R74" i="4"/>
  <c r="S74" i="4"/>
  <c r="T74" i="4"/>
  <c r="AJ74" i="4"/>
  <c r="P75" i="4"/>
  <c r="Q75" i="4"/>
  <c r="R75" i="4"/>
  <c r="S75" i="4"/>
  <c r="T75" i="4"/>
  <c r="AJ75" i="4"/>
  <c r="P76" i="4"/>
  <c r="Q76" i="4"/>
  <c r="R76" i="4"/>
  <c r="S76" i="4"/>
  <c r="T76" i="4"/>
  <c r="AJ76" i="4"/>
  <c r="P77" i="4"/>
  <c r="Q77" i="4"/>
  <c r="R77" i="4"/>
  <c r="S77" i="4"/>
  <c r="T77" i="4"/>
  <c r="AJ77" i="4"/>
  <c r="P78" i="4"/>
  <c r="Q78" i="4"/>
  <c r="R78" i="4"/>
  <c r="S78" i="4"/>
  <c r="T78" i="4"/>
  <c r="AJ78" i="4"/>
  <c r="P79" i="4"/>
  <c r="Q79" i="4"/>
  <c r="R79" i="4"/>
  <c r="S79" i="4"/>
  <c r="T79" i="4"/>
  <c r="AJ79" i="4"/>
  <c r="P80" i="4"/>
  <c r="Q80" i="4"/>
  <c r="R80" i="4"/>
  <c r="S80" i="4"/>
  <c r="T80" i="4"/>
  <c r="AJ80" i="4"/>
  <c r="P81" i="4"/>
  <c r="Q81" i="4"/>
  <c r="R81" i="4"/>
  <c r="S81" i="4"/>
  <c r="T81" i="4"/>
  <c r="AJ81" i="4"/>
  <c r="P82" i="4"/>
  <c r="Q82" i="4"/>
  <c r="R82" i="4"/>
  <c r="S82" i="4"/>
  <c r="T82" i="4"/>
  <c r="AJ82" i="4"/>
  <c r="P83" i="4"/>
  <c r="Q83" i="4"/>
  <c r="R83" i="4"/>
  <c r="S83" i="4"/>
  <c r="T83" i="4"/>
  <c r="AJ83" i="4"/>
  <c r="P84" i="4"/>
  <c r="Q84" i="4"/>
  <c r="R84" i="4"/>
  <c r="S84" i="4"/>
  <c r="T84" i="4"/>
  <c r="AJ84" i="4"/>
  <c r="P85" i="4"/>
  <c r="Q85" i="4"/>
  <c r="R85" i="4"/>
  <c r="S85" i="4"/>
  <c r="T85" i="4"/>
  <c r="AJ85" i="4"/>
  <c r="P86" i="4"/>
  <c r="Q86" i="4"/>
  <c r="R86" i="4"/>
  <c r="S86" i="4"/>
  <c r="T86" i="4"/>
  <c r="AJ86" i="4"/>
  <c r="P87" i="4"/>
  <c r="Q87" i="4"/>
  <c r="R87" i="4"/>
  <c r="S87" i="4"/>
  <c r="T87" i="4"/>
  <c r="AJ87" i="4"/>
  <c r="P88" i="4"/>
  <c r="Q88" i="4"/>
  <c r="R88" i="4"/>
  <c r="S88" i="4"/>
  <c r="T88" i="4"/>
  <c r="AJ88" i="4"/>
  <c r="P89" i="4"/>
  <c r="Q89" i="4"/>
  <c r="R89" i="4"/>
  <c r="S89" i="4"/>
  <c r="T89" i="4"/>
  <c r="AJ89" i="4"/>
  <c r="P90" i="4"/>
  <c r="Q90" i="4"/>
  <c r="R90" i="4"/>
  <c r="S90" i="4"/>
  <c r="T90" i="4"/>
  <c r="AJ90" i="4"/>
  <c r="P91" i="4"/>
  <c r="Q91" i="4"/>
  <c r="R91" i="4"/>
  <c r="S91" i="4"/>
  <c r="T91" i="4"/>
  <c r="AJ91" i="4"/>
  <c r="P92" i="4"/>
  <c r="Q92" i="4"/>
  <c r="R92" i="4"/>
  <c r="S92" i="4"/>
  <c r="T92" i="4"/>
  <c r="AJ92" i="4"/>
  <c r="P93" i="4"/>
  <c r="Q93" i="4"/>
  <c r="R93" i="4"/>
  <c r="S93" i="4"/>
  <c r="T93" i="4"/>
  <c r="AJ93" i="4"/>
  <c r="P94" i="4"/>
  <c r="Q94" i="4"/>
  <c r="R94" i="4"/>
  <c r="S94" i="4"/>
  <c r="T94" i="4"/>
  <c r="AJ94" i="4"/>
  <c r="P95" i="4"/>
  <c r="Q95" i="4"/>
  <c r="R95" i="4"/>
  <c r="S95" i="4"/>
  <c r="T95" i="4"/>
  <c r="AJ95" i="4"/>
  <c r="P96" i="4"/>
  <c r="Q96" i="4"/>
  <c r="R96" i="4"/>
  <c r="S96" i="4"/>
  <c r="T96" i="4"/>
  <c r="AJ96" i="4"/>
  <c r="P97" i="4"/>
  <c r="Q97" i="4"/>
  <c r="R97" i="4"/>
  <c r="S97" i="4"/>
  <c r="T97" i="4"/>
  <c r="AJ97" i="4"/>
  <c r="P98" i="4"/>
  <c r="Q98" i="4"/>
  <c r="R98" i="4"/>
  <c r="S98" i="4"/>
  <c r="T98" i="4"/>
  <c r="AJ98" i="4"/>
  <c r="P99" i="4"/>
  <c r="Q99" i="4"/>
  <c r="R99" i="4"/>
  <c r="S99" i="4"/>
  <c r="T99" i="4"/>
  <c r="AJ99" i="4"/>
  <c r="P100" i="4"/>
  <c r="Q100" i="4"/>
  <c r="R100" i="4"/>
  <c r="S100" i="4"/>
  <c r="T100" i="4"/>
  <c r="AJ100" i="4"/>
  <c r="P101" i="4"/>
  <c r="Q101" i="4"/>
  <c r="R101" i="4"/>
  <c r="S101" i="4"/>
  <c r="T101" i="4"/>
  <c r="AJ101" i="4"/>
  <c r="P102" i="4"/>
  <c r="Q102" i="4"/>
  <c r="R102" i="4"/>
  <c r="S102" i="4"/>
  <c r="T102" i="4"/>
  <c r="AJ102" i="4"/>
  <c r="P103" i="4"/>
  <c r="Q103" i="4"/>
  <c r="R103" i="4"/>
  <c r="S103" i="4"/>
  <c r="T103" i="4"/>
  <c r="AJ103" i="4"/>
  <c r="P104" i="4"/>
  <c r="Q104" i="4"/>
  <c r="R104" i="4"/>
  <c r="S104" i="4"/>
  <c r="T104" i="4"/>
  <c r="AJ104" i="4"/>
  <c r="P105" i="4"/>
  <c r="Q105" i="4"/>
  <c r="R105" i="4"/>
  <c r="S105" i="4"/>
  <c r="T105" i="4"/>
  <c r="AJ105" i="4"/>
  <c r="P106" i="4"/>
  <c r="Q106" i="4"/>
  <c r="R106" i="4"/>
  <c r="S106" i="4"/>
  <c r="T106" i="4"/>
  <c r="AJ106" i="4"/>
  <c r="P107" i="4"/>
  <c r="Q107" i="4"/>
  <c r="R107" i="4"/>
  <c r="S107" i="4"/>
  <c r="T107" i="4"/>
  <c r="AJ107" i="4"/>
  <c r="P108" i="4"/>
  <c r="Q108" i="4"/>
  <c r="R108" i="4"/>
  <c r="S108" i="4"/>
  <c r="T108" i="4"/>
  <c r="AJ108" i="4"/>
  <c r="P109" i="4"/>
  <c r="Q109" i="4"/>
  <c r="R109" i="4"/>
  <c r="S109" i="4"/>
  <c r="T109" i="4"/>
  <c r="AJ109" i="4"/>
  <c r="P110" i="4"/>
  <c r="Q110" i="4"/>
  <c r="R110" i="4"/>
  <c r="S110" i="4"/>
  <c r="T110" i="4"/>
  <c r="AJ110" i="4"/>
  <c r="P111" i="4"/>
  <c r="Q111" i="4"/>
  <c r="R111" i="4"/>
  <c r="S111" i="4"/>
  <c r="T111" i="4"/>
  <c r="AJ111" i="4"/>
  <c r="P112" i="4"/>
  <c r="Q112" i="4"/>
  <c r="R112" i="4"/>
  <c r="S112" i="4"/>
  <c r="T112" i="4"/>
  <c r="AJ112" i="4"/>
  <c r="P113" i="4"/>
  <c r="Q113" i="4"/>
  <c r="R113" i="4"/>
  <c r="S113" i="4"/>
  <c r="T113" i="4"/>
  <c r="AJ113" i="4"/>
  <c r="P114" i="4"/>
  <c r="Q114" i="4"/>
  <c r="R114" i="4"/>
  <c r="S114" i="4"/>
  <c r="T114" i="4"/>
  <c r="AJ114" i="4"/>
  <c r="P115" i="4"/>
  <c r="Q115" i="4"/>
  <c r="R115" i="4"/>
  <c r="S115" i="4"/>
  <c r="T115" i="4"/>
  <c r="AJ115" i="4"/>
  <c r="P116" i="4"/>
  <c r="Q116" i="4"/>
  <c r="R116" i="4"/>
  <c r="S116" i="4"/>
  <c r="T116" i="4"/>
  <c r="AJ116" i="4"/>
  <c r="P117" i="4"/>
  <c r="Q117" i="4"/>
  <c r="R117" i="4"/>
  <c r="S117" i="4"/>
  <c r="T117" i="4"/>
  <c r="AJ117" i="4"/>
  <c r="P118" i="4"/>
  <c r="Q118" i="4"/>
  <c r="R118" i="4"/>
  <c r="S118" i="4"/>
  <c r="T118" i="4"/>
  <c r="AJ118" i="4"/>
  <c r="P119" i="4"/>
  <c r="Q119" i="4"/>
  <c r="R119" i="4"/>
  <c r="S119" i="4"/>
  <c r="T119" i="4"/>
  <c r="AJ119" i="4"/>
  <c r="P120" i="4"/>
  <c r="Q120" i="4"/>
  <c r="R120" i="4"/>
  <c r="S120" i="4"/>
  <c r="T120" i="4"/>
  <c r="AJ120" i="4"/>
  <c r="P121" i="4"/>
  <c r="Q121" i="4"/>
  <c r="R121" i="4"/>
  <c r="S121" i="4"/>
  <c r="T121" i="4"/>
  <c r="AJ121" i="4"/>
  <c r="P122" i="4"/>
  <c r="Q122" i="4"/>
  <c r="R122" i="4"/>
  <c r="S122" i="4"/>
  <c r="T122" i="4"/>
  <c r="AJ122" i="4"/>
  <c r="P123" i="4"/>
  <c r="Q123" i="4"/>
  <c r="R123" i="4"/>
  <c r="S123" i="4"/>
  <c r="T123" i="4"/>
  <c r="AJ123" i="4"/>
  <c r="P124" i="4"/>
  <c r="Q124" i="4"/>
  <c r="R124" i="4"/>
  <c r="S124" i="4"/>
  <c r="T124" i="4"/>
  <c r="AJ124" i="4"/>
  <c r="P125" i="4"/>
  <c r="Q125" i="4"/>
  <c r="R125" i="4"/>
  <c r="S125" i="4"/>
  <c r="T125" i="4"/>
  <c r="AJ125" i="4"/>
  <c r="P126" i="4"/>
  <c r="Q126" i="4"/>
  <c r="R126" i="4"/>
  <c r="S126" i="4"/>
  <c r="T126" i="4"/>
  <c r="AJ126" i="4"/>
  <c r="P127" i="4"/>
  <c r="Q127" i="4"/>
  <c r="R127" i="4"/>
  <c r="S127" i="4"/>
  <c r="T127" i="4"/>
  <c r="AJ127" i="4"/>
  <c r="P128" i="4"/>
  <c r="Q128" i="4"/>
  <c r="R128" i="4"/>
  <c r="S128" i="4"/>
  <c r="T128" i="4"/>
  <c r="AJ128" i="4"/>
  <c r="P129" i="4"/>
  <c r="Q129" i="4"/>
  <c r="R129" i="4"/>
  <c r="S129" i="4"/>
  <c r="T129" i="4"/>
  <c r="AJ129" i="4"/>
  <c r="P130" i="4"/>
  <c r="Q130" i="4"/>
  <c r="R130" i="4"/>
  <c r="S130" i="4"/>
  <c r="T130" i="4"/>
  <c r="AJ130" i="4"/>
  <c r="P131" i="4"/>
  <c r="Q131" i="4"/>
  <c r="R131" i="4"/>
  <c r="S131" i="4"/>
  <c r="T131" i="4"/>
  <c r="AJ131" i="4"/>
  <c r="P132" i="4"/>
  <c r="Q132" i="4"/>
  <c r="R132" i="4"/>
  <c r="S132" i="4"/>
  <c r="T132" i="4"/>
  <c r="AJ132" i="4"/>
  <c r="P133" i="4"/>
  <c r="Q133" i="4"/>
  <c r="R133" i="4"/>
  <c r="S133" i="4"/>
  <c r="T133" i="4"/>
  <c r="AJ133" i="4"/>
  <c r="P134" i="4"/>
  <c r="Q134" i="4"/>
  <c r="R134" i="4"/>
  <c r="S134" i="4"/>
  <c r="T134" i="4"/>
  <c r="AJ134" i="4"/>
  <c r="P135" i="4"/>
  <c r="Q135" i="4"/>
  <c r="R135" i="4"/>
  <c r="S135" i="4"/>
  <c r="T135" i="4"/>
  <c r="AJ135" i="4"/>
  <c r="P136" i="4"/>
  <c r="Q136" i="4"/>
  <c r="R136" i="4"/>
  <c r="S136" i="4"/>
  <c r="T136" i="4"/>
  <c r="AJ136" i="4"/>
  <c r="P137" i="4"/>
  <c r="Q137" i="4"/>
  <c r="R137" i="4"/>
  <c r="S137" i="4"/>
  <c r="T137" i="4"/>
  <c r="AJ137" i="4"/>
  <c r="P138" i="4"/>
  <c r="Q138" i="4"/>
  <c r="R138" i="4"/>
  <c r="S138" i="4"/>
  <c r="T138" i="4"/>
  <c r="AJ138" i="4"/>
  <c r="P139" i="4"/>
  <c r="Q139" i="4"/>
  <c r="R139" i="4"/>
  <c r="S139" i="4"/>
  <c r="T139" i="4"/>
  <c r="AJ139" i="4"/>
  <c r="P140" i="4"/>
  <c r="Q140" i="4"/>
  <c r="R140" i="4"/>
  <c r="S140" i="4"/>
  <c r="T140" i="4"/>
  <c r="AJ140" i="4"/>
  <c r="P141" i="4"/>
  <c r="Q141" i="4"/>
  <c r="R141" i="4"/>
  <c r="S141" i="4"/>
  <c r="T141" i="4"/>
  <c r="AJ141" i="4"/>
  <c r="P142" i="4"/>
  <c r="Q142" i="4"/>
  <c r="R142" i="4"/>
  <c r="S142" i="4"/>
  <c r="T142" i="4"/>
  <c r="AJ142" i="4"/>
  <c r="P143" i="4"/>
  <c r="Q143" i="4"/>
  <c r="R143" i="4"/>
  <c r="S143" i="4"/>
  <c r="T143" i="4"/>
  <c r="AJ143" i="4"/>
  <c r="P144" i="4"/>
  <c r="Q144" i="4"/>
  <c r="R144" i="4"/>
  <c r="S144" i="4"/>
  <c r="T144" i="4"/>
  <c r="AJ144" i="4"/>
  <c r="P145" i="4"/>
  <c r="Q145" i="4"/>
  <c r="R145" i="4"/>
  <c r="S145" i="4"/>
  <c r="T145" i="4"/>
  <c r="AJ145" i="4"/>
  <c r="P146" i="4"/>
  <c r="Q146" i="4"/>
  <c r="R146" i="4"/>
  <c r="S146" i="4"/>
  <c r="T146" i="4"/>
  <c r="AJ146" i="4"/>
  <c r="P147" i="4"/>
  <c r="Q147" i="4"/>
  <c r="R147" i="4"/>
  <c r="S147" i="4"/>
  <c r="T147" i="4"/>
  <c r="AJ147" i="4"/>
  <c r="P148" i="4"/>
  <c r="Q148" i="4"/>
  <c r="R148" i="4"/>
  <c r="S148" i="4"/>
  <c r="T148" i="4"/>
  <c r="AJ148" i="4"/>
  <c r="P149" i="4"/>
  <c r="Q149" i="4"/>
  <c r="R149" i="4"/>
  <c r="S149" i="4"/>
  <c r="T149" i="4"/>
  <c r="AJ149" i="4"/>
  <c r="P150" i="4"/>
  <c r="Q150" i="4"/>
  <c r="R150" i="4"/>
  <c r="S150" i="4"/>
  <c r="T150" i="4"/>
  <c r="AJ150" i="4"/>
  <c r="P151" i="4"/>
  <c r="Q151" i="4"/>
  <c r="R151" i="4"/>
  <c r="S151" i="4"/>
  <c r="T151" i="4"/>
  <c r="AJ151" i="4"/>
  <c r="P152" i="4"/>
  <c r="Q152" i="4"/>
  <c r="R152" i="4"/>
  <c r="S152" i="4"/>
  <c r="T152" i="4"/>
  <c r="AJ152" i="4"/>
  <c r="P153" i="4"/>
  <c r="Q153" i="4"/>
  <c r="R153" i="4"/>
  <c r="S153" i="4"/>
  <c r="T153" i="4"/>
  <c r="AJ153" i="4"/>
  <c r="P154" i="4"/>
  <c r="Q154" i="4"/>
  <c r="R154" i="4"/>
  <c r="S154" i="4"/>
  <c r="T154" i="4"/>
  <c r="AJ154" i="4"/>
  <c r="P155" i="4"/>
  <c r="Q155" i="4"/>
  <c r="R155" i="4"/>
  <c r="S155" i="4"/>
  <c r="T155" i="4"/>
  <c r="AJ155" i="4"/>
  <c r="P156" i="4"/>
  <c r="Q156" i="4"/>
  <c r="R156" i="4"/>
  <c r="S156" i="4"/>
  <c r="T156" i="4"/>
  <c r="AJ156" i="4"/>
  <c r="P157" i="4"/>
  <c r="Q157" i="4"/>
  <c r="R157" i="4"/>
  <c r="S157" i="4"/>
  <c r="T157" i="4"/>
  <c r="AJ157" i="4"/>
  <c r="P158" i="4"/>
  <c r="Q158" i="4"/>
  <c r="R158" i="4"/>
  <c r="S158" i="4"/>
  <c r="T158" i="4"/>
  <c r="AJ158" i="4"/>
  <c r="P159" i="4"/>
  <c r="Q159" i="4"/>
  <c r="R159" i="4"/>
  <c r="S159" i="4"/>
  <c r="T159" i="4"/>
  <c r="AJ159" i="4"/>
  <c r="P160" i="4"/>
  <c r="Q160" i="4"/>
  <c r="R160" i="4"/>
  <c r="S160" i="4"/>
  <c r="T160" i="4"/>
  <c r="AJ160" i="4"/>
  <c r="P161" i="4"/>
  <c r="Q161" i="4"/>
  <c r="R161" i="4"/>
  <c r="S161" i="4"/>
  <c r="T161" i="4"/>
  <c r="AJ161" i="4"/>
  <c r="P162" i="4"/>
  <c r="Q162" i="4"/>
  <c r="R162" i="4"/>
  <c r="S162" i="4"/>
  <c r="T162" i="4"/>
  <c r="AJ162" i="4"/>
  <c r="P163" i="4"/>
  <c r="Q163" i="4"/>
  <c r="R163" i="4"/>
  <c r="S163" i="4"/>
  <c r="T163" i="4"/>
  <c r="AJ163" i="4"/>
  <c r="P164" i="4"/>
  <c r="Q164" i="4"/>
  <c r="R164" i="4"/>
  <c r="S164" i="4"/>
  <c r="T164" i="4"/>
  <c r="AJ164" i="4"/>
  <c r="P165" i="4"/>
  <c r="Q165" i="4"/>
  <c r="R165" i="4"/>
  <c r="S165" i="4"/>
  <c r="T165" i="4"/>
  <c r="AJ165" i="4"/>
  <c r="P166" i="4"/>
  <c r="Q166" i="4"/>
  <c r="R166" i="4"/>
  <c r="S166" i="4"/>
  <c r="T166" i="4"/>
  <c r="AJ166" i="4"/>
  <c r="P167" i="4"/>
  <c r="Q167" i="4"/>
  <c r="R167" i="4"/>
  <c r="S167" i="4"/>
  <c r="T167" i="4"/>
  <c r="AJ167" i="4"/>
  <c r="P168" i="4"/>
  <c r="Q168" i="4"/>
  <c r="R168" i="4"/>
  <c r="S168" i="4"/>
  <c r="T168" i="4"/>
  <c r="AJ168" i="4"/>
  <c r="P169" i="4"/>
  <c r="Q169" i="4"/>
  <c r="R169" i="4"/>
  <c r="S169" i="4"/>
  <c r="T169" i="4"/>
  <c r="AJ169" i="4"/>
  <c r="P170" i="4"/>
  <c r="Q170" i="4"/>
  <c r="R170" i="4"/>
  <c r="S170" i="4"/>
  <c r="T170" i="4"/>
  <c r="AJ170" i="4"/>
  <c r="P171" i="4"/>
  <c r="Q171" i="4"/>
  <c r="R171" i="4"/>
  <c r="S171" i="4"/>
  <c r="T171" i="4"/>
  <c r="AJ171" i="4"/>
  <c r="P172" i="4"/>
  <c r="Q172" i="4"/>
  <c r="R172" i="4"/>
  <c r="S172" i="4"/>
  <c r="T172" i="4"/>
  <c r="AJ172" i="4"/>
  <c r="P173" i="4"/>
  <c r="Q173" i="4"/>
  <c r="R173" i="4"/>
  <c r="S173" i="4"/>
  <c r="T173" i="4"/>
  <c r="AJ173" i="4"/>
  <c r="P174" i="4"/>
  <c r="Q174" i="4"/>
  <c r="R174" i="4"/>
  <c r="S174" i="4"/>
  <c r="T174" i="4"/>
  <c r="AJ174" i="4"/>
  <c r="P175" i="4"/>
  <c r="Q175" i="4"/>
  <c r="R175" i="4"/>
  <c r="S175" i="4"/>
  <c r="T175" i="4"/>
  <c r="AJ175" i="4"/>
  <c r="P176" i="4"/>
  <c r="Q176" i="4"/>
  <c r="R176" i="4"/>
  <c r="S176" i="4"/>
  <c r="T176" i="4"/>
  <c r="AJ176" i="4"/>
  <c r="P177" i="4"/>
  <c r="Q177" i="4"/>
  <c r="R177" i="4"/>
  <c r="S177" i="4"/>
  <c r="T177" i="4"/>
  <c r="AJ177" i="4"/>
  <c r="P178" i="4"/>
  <c r="Q178" i="4"/>
  <c r="R178" i="4"/>
  <c r="S178" i="4"/>
  <c r="T178" i="4"/>
  <c r="AJ178" i="4"/>
  <c r="P179" i="4"/>
  <c r="Q179" i="4"/>
  <c r="R179" i="4"/>
  <c r="S179" i="4"/>
  <c r="T179" i="4"/>
  <c r="AJ179" i="4"/>
  <c r="P180" i="4"/>
  <c r="Q180" i="4"/>
  <c r="R180" i="4"/>
  <c r="S180" i="4"/>
  <c r="T180" i="4"/>
  <c r="AJ180" i="4"/>
  <c r="P181" i="4"/>
  <c r="Q181" i="4"/>
  <c r="R181" i="4"/>
  <c r="S181" i="4"/>
  <c r="T181" i="4"/>
  <c r="AJ181" i="4"/>
  <c r="P182" i="4"/>
  <c r="Q182" i="4"/>
  <c r="R182" i="4"/>
  <c r="S182" i="4"/>
  <c r="T182" i="4"/>
  <c r="AJ182" i="4"/>
  <c r="P183" i="4"/>
  <c r="Q183" i="4"/>
  <c r="R183" i="4"/>
  <c r="S183" i="4"/>
  <c r="T183" i="4"/>
  <c r="AJ183" i="4"/>
  <c r="P184" i="4"/>
  <c r="Q184" i="4"/>
  <c r="R184" i="4"/>
  <c r="S184" i="4"/>
  <c r="T184" i="4"/>
  <c r="AJ184" i="4"/>
  <c r="P185" i="4"/>
  <c r="Q185" i="4"/>
  <c r="R185" i="4"/>
  <c r="S185" i="4"/>
  <c r="T185" i="4"/>
  <c r="AJ185" i="4"/>
  <c r="P186" i="4"/>
  <c r="Q186" i="4"/>
  <c r="R186" i="4"/>
  <c r="S186" i="4"/>
  <c r="T186" i="4"/>
  <c r="AJ186" i="4"/>
  <c r="P187" i="4"/>
  <c r="Q187" i="4"/>
  <c r="R187" i="4"/>
  <c r="S187" i="4"/>
  <c r="T187" i="4"/>
  <c r="AJ187" i="4"/>
  <c r="P188" i="4"/>
  <c r="Q188" i="4"/>
  <c r="R188" i="4"/>
  <c r="S188" i="4"/>
  <c r="T188" i="4"/>
  <c r="AJ188" i="4"/>
  <c r="P189" i="4"/>
  <c r="Q189" i="4"/>
  <c r="R189" i="4"/>
  <c r="S189" i="4"/>
  <c r="T189" i="4"/>
  <c r="AJ189" i="4"/>
  <c r="P190" i="4"/>
  <c r="Q190" i="4"/>
  <c r="R190" i="4"/>
  <c r="S190" i="4"/>
  <c r="T190" i="4"/>
  <c r="AJ190" i="4"/>
  <c r="P191" i="4"/>
  <c r="Q191" i="4"/>
  <c r="R191" i="4"/>
  <c r="S191" i="4"/>
  <c r="T191" i="4"/>
  <c r="AJ191" i="4"/>
  <c r="P192" i="4"/>
  <c r="Q192" i="4"/>
  <c r="R192" i="4"/>
  <c r="S192" i="4"/>
  <c r="T192" i="4"/>
  <c r="AJ192" i="4"/>
  <c r="P193" i="4"/>
  <c r="Q193" i="4"/>
  <c r="R193" i="4"/>
  <c r="S193" i="4"/>
  <c r="T193" i="4"/>
  <c r="AJ193" i="4"/>
  <c r="P194" i="4"/>
  <c r="Q194" i="4"/>
  <c r="R194" i="4"/>
  <c r="S194" i="4"/>
  <c r="T194" i="4"/>
  <c r="AJ194" i="4"/>
  <c r="P195" i="4"/>
  <c r="Q195" i="4"/>
  <c r="R195" i="4"/>
  <c r="S195" i="4"/>
  <c r="T195" i="4"/>
  <c r="AJ195" i="4"/>
  <c r="P196" i="4"/>
  <c r="Q196" i="4"/>
  <c r="R196" i="4"/>
  <c r="S196" i="4"/>
  <c r="T196" i="4"/>
  <c r="AJ196" i="4"/>
  <c r="P197" i="4"/>
  <c r="Q197" i="4"/>
  <c r="R197" i="4"/>
  <c r="S197" i="4"/>
  <c r="T197" i="4"/>
  <c r="AJ197" i="4"/>
  <c r="P198" i="4"/>
  <c r="Q198" i="4"/>
  <c r="R198" i="4"/>
  <c r="S198" i="4"/>
  <c r="T198" i="4"/>
  <c r="AJ198" i="4"/>
  <c r="P199" i="4"/>
  <c r="Q199" i="4"/>
  <c r="R199" i="4"/>
  <c r="S199" i="4"/>
  <c r="T199" i="4"/>
  <c r="AJ199" i="4"/>
  <c r="P200" i="4"/>
  <c r="Q200" i="4"/>
  <c r="R200" i="4"/>
  <c r="S200" i="4"/>
  <c r="T200" i="4"/>
  <c r="AJ200" i="4"/>
  <c r="P201" i="4"/>
  <c r="Q201" i="4"/>
  <c r="R201" i="4"/>
  <c r="S201" i="4"/>
  <c r="T201" i="4"/>
  <c r="AJ201" i="4"/>
  <c r="P202" i="4"/>
  <c r="Q202" i="4"/>
  <c r="R202" i="4"/>
  <c r="S202" i="4"/>
  <c r="T202" i="4"/>
  <c r="AJ202" i="4"/>
  <c r="P203" i="4"/>
  <c r="Q203" i="4"/>
  <c r="R203" i="4"/>
  <c r="S203" i="4"/>
  <c r="T203" i="4"/>
  <c r="AJ203" i="4"/>
  <c r="P204" i="4"/>
  <c r="Q204" i="4"/>
  <c r="R204" i="4"/>
  <c r="S204" i="4"/>
  <c r="T204" i="4"/>
  <c r="AJ204" i="4"/>
  <c r="P205" i="4"/>
  <c r="Q205" i="4"/>
  <c r="R205" i="4"/>
  <c r="S205" i="4"/>
  <c r="T205" i="4"/>
  <c r="AJ205" i="4"/>
  <c r="P206" i="4"/>
  <c r="Q206" i="4"/>
  <c r="R206" i="4"/>
  <c r="S206" i="4"/>
  <c r="T206" i="4"/>
  <c r="AJ206" i="4"/>
  <c r="P207" i="4"/>
  <c r="Q207" i="4"/>
  <c r="R207" i="4"/>
  <c r="S207" i="4"/>
  <c r="T207" i="4"/>
  <c r="AJ207" i="4"/>
  <c r="P208" i="4"/>
  <c r="Q208" i="4"/>
  <c r="R208" i="4"/>
  <c r="S208" i="4"/>
  <c r="T208" i="4"/>
  <c r="AJ208" i="4"/>
  <c r="P209" i="4"/>
  <c r="Q209" i="4"/>
  <c r="R209" i="4"/>
  <c r="S209" i="4"/>
  <c r="T209" i="4"/>
  <c r="AJ209" i="4"/>
  <c r="P210" i="4"/>
  <c r="Q210" i="4"/>
  <c r="R210" i="4"/>
  <c r="S210" i="4"/>
  <c r="T210" i="4"/>
  <c r="AJ210" i="4"/>
  <c r="P211" i="4"/>
  <c r="Q211" i="4"/>
  <c r="R211" i="4"/>
  <c r="S211" i="4"/>
  <c r="T211" i="4"/>
  <c r="AJ211" i="4"/>
  <c r="P212" i="4"/>
  <c r="Q212" i="4"/>
  <c r="R212" i="4"/>
  <c r="S212" i="4"/>
  <c r="T212" i="4"/>
  <c r="AJ212" i="4"/>
  <c r="P213" i="4"/>
  <c r="Q213" i="4"/>
  <c r="R213" i="4"/>
  <c r="S213" i="4"/>
  <c r="T213" i="4"/>
  <c r="AJ213" i="4"/>
  <c r="P214" i="4"/>
  <c r="Q214" i="4"/>
  <c r="R214" i="4"/>
  <c r="S214" i="4"/>
  <c r="T214" i="4"/>
  <c r="AJ214" i="4"/>
  <c r="P215" i="4"/>
  <c r="Q215" i="4"/>
  <c r="R215" i="4"/>
  <c r="S215" i="4"/>
  <c r="T215" i="4"/>
  <c r="AJ215" i="4"/>
  <c r="P216" i="4"/>
  <c r="Q216" i="4"/>
  <c r="R216" i="4"/>
  <c r="S216" i="4"/>
  <c r="T216" i="4"/>
  <c r="AJ216" i="4"/>
  <c r="P217" i="4"/>
  <c r="Q217" i="4"/>
  <c r="R217" i="4"/>
  <c r="S217" i="4"/>
  <c r="T217" i="4"/>
  <c r="AJ217" i="4"/>
  <c r="P218" i="4"/>
  <c r="Q218" i="4"/>
  <c r="R218" i="4"/>
  <c r="S218" i="4"/>
  <c r="T218" i="4"/>
  <c r="AJ218" i="4"/>
  <c r="P219" i="4"/>
  <c r="Q219" i="4"/>
  <c r="R219" i="4"/>
  <c r="S219" i="4"/>
  <c r="T219" i="4"/>
  <c r="AJ219" i="4"/>
  <c r="P220" i="4"/>
  <c r="Q220" i="4"/>
  <c r="R220" i="4"/>
  <c r="S220" i="4"/>
  <c r="T220" i="4"/>
  <c r="AJ220" i="4"/>
  <c r="P221" i="4"/>
  <c r="Q221" i="4"/>
  <c r="R221" i="4"/>
  <c r="S221" i="4"/>
  <c r="T221" i="4"/>
  <c r="AJ221" i="4"/>
  <c r="P222" i="4"/>
  <c r="Q222" i="4"/>
  <c r="R222" i="4"/>
  <c r="S222" i="4"/>
  <c r="T222" i="4"/>
  <c r="AJ222" i="4"/>
  <c r="P223" i="4"/>
  <c r="Q223" i="4"/>
  <c r="R223" i="4"/>
  <c r="S223" i="4"/>
  <c r="T223" i="4"/>
  <c r="AJ223" i="4"/>
  <c r="P224" i="4"/>
  <c r="Q224" i="4"/>
  <c r="R224" i="4"/>
  <c r="S224" i="4"/>
  <c r="T224" i="4"/>
  <c r="AJ224" i="4"/>
  <c r="P225" i="4"/>
  <c r="Q225" i="4"/>
  <c r="R225" i="4"/>
  <c r="S225" i="4"/>
  <c r="T225" i="4"/>
  <c r="AJ225" i="4"/>
  <c r="P226" i="4"/>
  <c r="Q226" i="4"/>
  <c r="R226" i="4"/>
  <c r="S226" i="4"/>
  <c r="T226" i="4"/>
  <c r="AJ226" i="4"/>
  <c r="P227" i="4"/>
  <c r="Q227" i="4"/>
  <c r="R227" i="4"/>
  <c r="S227" i="4"/>
  <c r="T227" i="4"/>
  <c r="AJ227" i="4"/>
  <c r="P228" i="4"/>
  <c r="Q228" i="4"/>
  <c r="R228" i="4"/>
  <c r="S228" i="4"/>
  <c r="T228" i="4"/>
  <c r="AJ228" i="4"/>
  <c r="P229" i="4"/>
  <c r="Q229" i="4"/>
  <c r="R229" i="4"/>
  <c r="S229" i="4"/>
  <c r="T229" i="4"/>
  <c r="AJ229" i="4"/>
  <c r="P230" i="4"/>
  <c r="Q230" i="4"/>
  <c r="R230" i="4"/>
  <c r="S230" i="4"/>
  <c r="T230" i="4"/>
  <c r="AJ230" i="4"/>
  <c r="P231" i="4"/>
  <c r="Q231" i="4"/>
  <c r="R231" i="4"/>
  <c r="S231" i="4"/>
  <c r="T231" i="4"/>
  <c r="AJ231" i="4"/>
  <c r="P232" i="4"/>
  <c r="Q232" i="4"/>
  <c r="R232" i="4"/>
  <c r="S232" i="4"/>
  <c r="T232" i="4"/>
  <c r="AJ232" i="4"/>
  <c r="P233" i="4"/>
  <c r="Q233" i="4"/>
  <c r="R233" i="4"/>
  <c r="S233" i="4"/>
  <c r="T233" i="4"/>
  <c r="AJ233" i="4"/>
  <c r="P234" i="4"/>
  <c r="Q234" i="4"/>
  <c r="R234" i="4"/>
  <c r="S234" i="4"/>
  <c r="T234" i="4"/>
  <c r="AJ234" i="4"/>
  <c r="P235" i="4"/>
  <c r="Q235" i="4"/>
  <c r="R235" i="4"/>
  <c r="S235" i="4"/>
  <c r="T235" i="4"/>
  <c r="AJ235" i="4"/>
  <c r="P236" i="4"/>
  <c r="Q236" i="4"/>
  <c r="R236" i="4"/>
  <c r="S236" i="4"/>
  <c r="T236" i="4"/>
  <c r="AJ236" i="4"/>
  <c r="P237" i="4"/>
  <c r="Q237" i="4"/>
  <c r="R237" i="4"/>
  <c r="S237" i="4"/>
  <c r="T237" i="4"/>
  <c r="AJ237" i="4"/>
  <c r="P238" i="4"/>
  <c r="Q238" i="4"/>
  <c r="R238" i="4"/>
  <c r="S238" i="4"/>
  <c r="T238" i="4"/>
  <c r="AJ238" i="4"/>
  <c r="P239" i="4"/>
  <c r="Q239" i="4"/>
  <c r="R239" i="4"/>
  <c r="S239" i="4"/>
  <c r="T239" i="4"/>
  <c r="AJ239" i="4"/>
  <c r="P240" i="4"/>
  <c r="Q240" i="4"/>
  <c r="R240" i="4"/>
  <c r="S240" i="4"/>
  <c r="T240" i="4"/>
  <c r="AJ240" i="4"/>
  <c r="P241" i="4"/>
  <c r="Q241" i="4"/>
  <c r="R241" i="4"/>
  <c r="S241" i="4"/>
  <c r="T241" i="4"/>
  <c r="AJ241" i="4"/>
  <c r="P242" i="4"/>
  <c r="Q242" i="4"/>
  <c r="R242" i="4"/>
  <c r="S242" i="4"/>
  <c r="T242" i="4"/>
  <c r="AJ242" i="4"/>
  <c r="P243" i="4"/>
  <c r="Q243" i="4"/>
  <c r="R243" i="4"/>
  <c r="S243" i="4"/>
  <c r="T243" i="4"/>
  <c r="AJ243" i="4"/>
  <c r="P244" i="4"/>
  <c r="Q244" i="4"/>
  <c r="R244" i="4"/>
  <c r="S244" i="4"/>
  <c r="T244" i="4"/>
  <c r="AJ244" i="4"/>
  <c r="P245" i="4"/>
  <c r="Q245" i="4"/>
  <c r="R245" i="4"/>
  <c r="S245" i="4"/>
  <c r="T245" i="4"/>
  <c r="AJ245" i="4"/>
  <c r="P246" i="4"/>
  <c r="Q246" i="4"/>
  <c r="R246" i="4"/>
  <c r="S246" i="4"/>
  <c r="T246" i="4"/>
  <c r="AJ246" i="4"/>
  <c r="P247" i="4"/>
  <c r="Q247" i="4"/>
  <c r="R247" i="4"/>
  <c r="S247" i="4"/>
  <c r="T247" i="4"/>
  <c r="AJ247" i="4"/>
  <c r="P248" i="4"/>
  <c r="Q248" i="4"/>
  <c r="R248" i="4"/>
  <c r="S248" i="4"/>
  <c r="T248" i="4"/>
  <c r="AJ248" i="4"/>
  <c r="P249" i="4"/>
  <c r="Q249" i="4"/>
  <c r="R249" i="4"/>
  <c r="S249" i="4"/>
  <c r="T249" i="4"/>
  <c r="AJ249" i="4"/>
  <c r="P250" i="4"/>
  <c r="Q250" i="4"/>
  <c r="R250" i="4"/>
  <c r="S250" i="4"/>
  <c r="T250" i="4"/>
  <c r="AJ250" i="4"/>
  <c r="P251" i="4"/>
  <c r="Q251" i="4"/>
  <c r="R251" i="4"/>
  <c r="S251" i="4"/>
  <c r="T251" i="4"/>
  <c r="AJ251" i="4"/>
  <c r="P252" i="4"/>
  <c r="Q252" i="4"/>
  <c r="R252" i="4"/>
  <c r="S252" i="4"/>
  <c r="T252" i="4"/>
  <c r="AJ252" i="4"/>
  <c r="P253" i="4"/>
  <c r="Q253" i="4"/>
  <c r="R253" i="4"/>
  <c r="S253" i="4"/>
  <c r="T253" i="4"/>
  <c r="AJ253" i="4"/>
  <c r="P254" i="4"/>
  <c r="Q254" i="4"/>
  <c r="R254" i="4"/>
  <c r="S254" i="4"/>
  <c r="T254" i="4"/>
  <c r="AJ254" i="4"/>
  <c r="P255" i="4"/>
  <c r="Q255" i="4"/>
  <c r="R255" i="4"/>
  <c r="S255" i="4"/>
  <c r="T255" i="4"/>
  <c r="AJ255" i="4"/>
  <c r="P256" i="4"/>
  <c r="Q256" i="4"/>
  <c r="R256" i="4"/>
  <c r="S256" i="4"/>
  <c r="T256" i="4"/>
  <c r="AJ256" i="4"/>
  <c r="P257" i="4"/>
  <c r="Q257" i="4"/>
  <c r="R257" i="4"/>
  <c r="S257" i="4"/>
  <c r="T257" i="4"/>
  <c r="AJ257" i="4"/>
  <c r="P258" i="4"/>
  <c r="Q258" i="4"/>
  <c r="R258" i="4"/>
  <c r="S258" i="4"/>
  <c r="T258" i="4"/>
  <c r="AJ258" i="4"/>
  <c r="P259" i="4"/>
  <c r="Q259" i="4"/>
  <c r="R259" i="4"/>
  <c r="S259" i="4"/>
  <c r="T259" i="4"/>
  <c r="AJ259" i="4"/>
  <c r="P260" i="4"/>
  <c r="Q260" i="4"/>
  <c r="R260" i="4"/>
  <c r="S260" i="4"/>
  <c r="T260" i="4"/>
  <c r="AJ260" i="4"/>
  <c r="P261" i="4"/>
  <c r="Q261" i="4"/>
  <c r="R261" i="4"/>
  <c r="S261" i="4"/>
  <c r="T261" i="4"/>
  <c r="AJ261" i="4"/>
  <c r="P262" i="4"/>
  <c r="Q262" i="4"/>
  <c r="R262" i="4"/>
  <c r="S262" i="4"/>
  <c r="T262" i="4"/>
  <c r="AJ262" i="4"/>
  <c r="P263" i="4"/>
  <c r="Q263" i="4"/>
  <c r="R263" i="4"/>
  <c r="S263" i="4"/>
  <c r="T263" i="4"/>
  <c r="AJ263" i="4"/>
  <c r="P264" i="4"/>
  <c r="Q264" i="4"/>
  <c r="R264" i="4"/>
  <c r="S264" i="4"/>
  <c r="T264" i="4"/>
  <c r="AJ264" i="4"/>
  <c r="P265" i="4"/>
  <c r="Q265" i="4"/>
  <c r="R265" i="4"/>
  <c r="S265" i="4"/>
  <c r="T265" i="4"/>
  <c r="AJ265" i="4"/>
  <c r="P266" i="4"/>
  <c r="Q266" i="4"/>
  <c r="R266" i="4"/>
  <c r="S266" i="4"/>
  <c r="T266" i="4"/>
  <c r="AJ266" i="4"/>
  <c r="P267" i="4"/>
  <c r="Q267" i="4"/>
  <c r="R267" i="4"/>
  <c r="S267" i="4"/>
  <c r="T267" i="4"/>
  <c r="AJ267" i="4"/>
  <c r="P268" i="4"/>
  <c r="Q268" i="4"/>
  <c r="R268" i="4"/>
  <c r="S268" i="4"/>
  <c r="T268" i="4"/>
  <c r="AJ268" i="4"/>
  <c r="P269" i="4"/>
  <c r="Q269" i="4"/>
  <c r="R269" i="4"/>
  <c r="S269" i="4"/>
  <c r="T269" i="4"/>
  <c r="AJ269" i="4"/>
  <c r="P270" i="4"/>
  <c r="Q270" i="4"/>
  <c r="R270" i="4"/>
  <c r="S270" i="4"/>
  <c r="T270" i="4"/>
  <c r="AJ270" i="4"/>
  <c r="P271" i="4"/>
  <c r="Q271" i="4"/>
  <c r="R271" i="4"/>
  <c r="S271" i="4"/>
  <c r="T271" i="4"/>
  <c r="AJ271" i="4"/>
  <c r="P272" i="4"/>
  <c r="Q272" i="4"/>
  <c r="R272" i="4"/>
  <c r="S272" i="4"/>
  <c r="T272" i="4"/>
  <c r="AJ272" i="4"/>
  <c r="P273" i="4"/>
  <c r="Q273" i="4"/>
  <c r="R273" i="4"/>
  <c r="S273" i="4"/>
  <c r="T273" i="4"/>
  <c r="AJ273" i="4"/>
  <c r="P274" i="4"/>
  <c r="Q274" i="4"/>
  <c r="R274" i="4"/>
  <c r="S274" i="4"/>
  <c r="T274" i="4"/>
  <c r="AJ274" i="4"/>
  <c r="P275" i="4"/>
  <c r="Q275" i="4"/>
  <c r="R275" i="4"/>
  <c r="S275" i="4"/>
  <c r="T275" i="4"/>
  <c r="AJ275" i="4"/>
  <c r="P276" i="4"/>
  <c r="Q276" i="4"/>
  <c r="R276" i="4"/>
  <c r="S276" i="4"/>
  <c r="T276" i="4"/>
  <c r="AJ276" i="4"/>
  <c r="P277" i="4"/>
  <c r="Q277" i="4"/>
  <c r="R277" i="4"/>
  <c r="S277" i="4"/>
  <c r="T277" i="4"/>
  <c r="AJ277" i="4"/>
  <c r="P278" i="4"/>
  <c r="Q278" i="4"/>
  <c r="R278" i="4"/>
  <c r="S278" i="4"/>
  <c r="T278" i="4"/>
  <c r="AJ278" i="4"/>
  <c r="P279" i="4"/>
  <c r="Q279" i="4"/>
  <c r="R279" i="4"/>
  <c r="S279" i="4"/>
  <c r="T279" i="4"/>
  <c r="AJ279" i="4"/>
  <c r="P280" i="4"/>
  <c r="Q280" i="4"/>
  <c r="R280" i="4"/>
  <c r="S280" i="4"/>
  <c r="T280" i="4"/>
  <c r="AJ280" i="4"/>
  <c r="P281" i="4"/>
  <c r="Q281" i="4"/>
  <c r="R281" i="4"/>
  <c r="S281" i="4"/>
  <c r="T281" i="4"/>
  <c r="AJ281" i="4"/>
  <c r="P282" i="4"/>
  <c r="Q282" i="4"/>
  <c r="R282" i="4"/>
  <c r="S282" i="4"/>
  <c r="T282" i="4"/>
  <c r="AJ282" i="4"/>
  <c r="P283" i="4"/>
  <c r="Q283" i="4"/>
  <c r="R283" i="4"/>
  <c r="S283" i="4"/>
  <c r="T283" i="4"/>
  <c r="AJ283" i="4"/>
  <c r="P284" i="4"/>
  <c r="Q284" i="4"/>
  <c r="R284" i="4"/>
  <c r="S284" i="4"/>
  <c r="T284" i="4"/>
  <c r="AJ284" i="4"/>
  <c r="P285" i="4"/>
  <c r="Q285" i="4"/>
  <c r="R285" i="4"/>
  <c r="S285" i="4"/>
  <c r="T285" i="4"/>
  <c r="AJ285" i="4"/>
  <c r="P286" i="4"/>
  <c r="Q286" i="4"/>
  <c r="R286" i="4"/>
  <c r="S286" i="4"/>
  <c r="T286" i="4"/>
  <c r="AJ286" i="4"/>
  <c r="P287" i="4"/>
  <c r="Q287" i="4"/>
  <c r="R287" i="4"/>
  <c r="S287" i="4"/>
  <c r="T287" i="4"/>
  <c r="AJ287" i="4"/>
  <c r="P288" i="4"/>
  <c r="Q288" i="4"/>
  <c r="R288" i="4"/>
  <c r="S288" i="4"/>
  <c r="T288" i="4"/>
  <c r="AJ288" i="4"/>
  <c r="P289" i="4"/>
  <c r="Q289" i="4"/>
  <c r="R289" i="4"/>
  <c r="S289" i="4"/>
  <c r="T289" i="4"/>
  <c r="AJ289" i="4"/>
  <c r="P290" i="4"/>
  <c r="Q290" i="4"/>
  <c r="R290" i="4"/>
  <c r="S290" i="4"/>
  <c r="T290" i="4"/>
  <c r="AJ290" i="4"/>
  <c r="P291" i="4"/>
  <c r="Q291" i="4"/>
  <c r="R291" i="4"/>
  <c r="S291" i="4"/>
  <c r="T291" i="4"/>
  <c r="AJ291" i="4"/>
  <c r="P292" i="4"/>
  <c r="Q292" i="4"/>
  <c r="R292" i="4"/>
  <c r="S292" i="4"/>
  <c r="T292" i="4"/>
  <c r="AJ292" i="4"/>
  <c r="P293" i="4"/>
  <c r="Q293" i="4"/>
  <c r="R293" i="4"/>
  <c r="S293" i="4"/>
  <c r="T293" i="4"/>
  <c r="AJ293" i="4"/>
  <c r="P294" i="4"/>
  <c r="Q294" i="4"/>
  <c r="R294" i="4"/>
  <c r="S294" i="4"/>
  <c r="T294" i="4"/>
  <c r="AJ294" i="4"/>
  <c r="P295" i="4"/>
  <c r="Q295" i="4"/>
  <c r="R295" i="4"/>
  <c r="S295" i="4"/>
  <c r="T295" i="4"/>
  <c r="AJ295" i="4"/>
  <c r="P296" i="4"/>
  <c r="Q296" i="4"/>
  <c r="R296" i="4"/>
  <c r="S296" i="4"/>
  <c r="T296" i="4"/>
  <c r="AJ296" i="4"/>
  <c r="P297" i="4"/>
  <c r="Q297" i="4"/>
  <c r="R297" i="4"/>
  <c r="S297" i="4"/>
  <c r="T297" i="4"/>
  <c r="AJ297" i="4"/>
  <c r="P298" i="4"/>
  <c r="Q298" i="4"/>
  <c r="R298" i="4"/>
  <c r="S298" i="4"/>
  <c r="T298" i="4"/>
  <c r="AJ298" i="4"/>
  <c r="P299" i="4"/>
  <c r="Q299" i="4"/>
  <c r="R299" i="4"/>
  <c r="S299" i="4"/>
  <c r="T299" i="4"/>
  <c r="AJ299" i="4"/>
  <c r="P300" i="4"/>
  <c r="Q300" i="4"/>
  <c r="R300" i="4"/>
  <c r="S300" i="4"/>
  <c r="T300" i="4"/>
  <c r="AJ300" i="4"/>
  <c r="P301" i="4"/>
  <c r="Q301" i="4"/>
  <c r="R301" i="4"/>
  <c r="S301" i="4"/>
  <c r="T301" i="4"/>
  <c r="AJ301" i="4"/>
  <c r="P302" i="4"/>
  <c r="Q302" i="4"/>
  <c r="R302" i="4"/>
  <c r="S302" i="4"/>
  <c r="T302" i="4"/>
  <c r="AJ302" i="4"/>
  <c r="P303" i="4"/>
  <c r="Q303" i="4"/>
  <c r="R303" i="4"/>
  <c r="S303" i="4"/>
  <c r="T303" i="4"/>
  <c r="AJ303" i="4"/>
  <c r="P304" i="4"/>
  <c r="Q304" i="4"/>
  <c r="R304" i="4"/>
  <c r="S304" i="4"/>
  <c r="T304" i="4"/>
  <c r="AJ304" i="4"/>
  <c r="P305" i="4"/>
  <c r="Q305" i="4"/>
  <c r="R305" i="4"/>
  <c r="S305" i="4"/>
  <c r="T305" i="4"/>
  <c r="AJ305" i="4"/>
  <c r="P306" i="4"/>
  <c r="Q306" i="4"/>
  <c r="R306" i="4"/>
  <c r="S306" i="4"/>
  <c r="T306" i="4"/>
  <c r="AJ306" i="4"/>
  <c r="P307" i="4"/>
  <c r="Q307" i="4"/>
  <c r="R307" i="4"/>
  <c r="S307" i="4"/>
  <c r="T307" i="4"/>
  <c r="AJ307" i="4"/>
  <c r="P308" i="4"/>
  <c r="Q308" i="4"/>
  <c r="R308" i="4"/>
  <c r="S308" i="4"/>
  <c r="T308" i="4"/>
  <c r="AJ308" i="4"/>
  <c r="P309" i="4"/>
  <c r="Q309" i="4"/>
  <c r="R309" i="4"/>
  <c r="S309" i="4"/>
  <c r="T309" i="4"/>
  <c r="AJ309" i="4"/>
  <c r="P310" i="4"/>
  <c r="Q310" i="4"/>
  <c r="R310" i="4"/>
  <c r="S310" i="4"/>
  <c r="T310" i="4"/>
  <c r="AJ310" i="4"/>
  <c r="P311" i="4"/>
  <c r="Q311" i="4"/>
  <c r="R311" i="4"/>
  <c r="S311" i="4"/>
  <c r="T311" i="4"/>
  <c r="AJ311" i="4"/>
  <c r="P312" i="4"/>
  <c r="Q312" i="4"/>
  <c r="R312" i="4"/>
  <c r="S312" i="4"/>
  <c r="T312" i="4"/>
  <c r="AJ312" i="4"/>
  <c r="P313" i="4"/>
  <c r="Q313" i="4"/>
  <c r="R313" i="4"/>
  <c r="S313" i="4"/>
  <c r="T313" i="4"/>
  <c r="AJ313" i="4"/>
  <c r="P314" i="4"/>
  <c r="Q314" i="4"/>
  <c r="R314" i="4"/>
  <c r="S314" i="4"/>
  <c r="T314" i="4"/>
  <c r="AJ314" i="4"/>
  <c r="P315" i="4"/>
  <c r="Q315" i="4"/>
  <c r="R315" i="4"/>
  <c r="S315" i="4"/>
  <c r="T315" i="4"/>
  <c r="AJ315" i="4"/>
  <c r="P316" i="4"/>
  <c r="Q316" i="4"/>
  <c r="R316" i="4"/>
  <c r="S316" i="4"/>
  <c r="T316" i="4"/>
  <c r="AJ316" i="4"/>
  <c r="P317" i="4"/>
  <c r="Q317" i="4"/>
  <c r="R317" i="4"/>
  <c r="S317" i="4"/>
  <c r="T317" i="4"/>
  <c r="AJ317" i="4"/>
  <c r="P318" i="4"/>
  <c r="Q318" i="4"/>
  <c r="R318" i="4"/>
  <c r="S318" i="4"/>
  <c r="T318" i="4"/>
  <c r="AJ318" i="4"/>
  <c r="P319" i="4"/>
  <c r="Q319" i="4"/>
  <c r="R319" i="4"/>
  <c r="S319" i="4"/>
  <c r="T319" i="4"/>
  <c r="AJ319" i="4"/>
  <c r="P320" i="4"/>
  <c r="Q320" i="4"/>
  <c r="R320" i="4"/>
  <c r="S320" i="4"/>
  <c r="T320" i="4"/>
  <c r="AJ320" i="4"/>
  <c r="P321" i="4"/>
  <c r="Q321" i="4"/>
  <c r="R321" i="4"/>
  <c r="S321" i="4"/>
  <c r="T321" i="4"/>
  <c r="AJ321" i="4"/>
  <c r="P322" i="4"/>
  <c r="Q322" i="4"/>
  <c r="R322" i="4"/>
  <c r="S322" i="4"/>
  <c r="T322" i="4"/>
  <c r="AJ322" i="4"/>
  <c r="P323" i="4"/>
  <c r="Q323" i="4"/>
  <c r="R323" i="4"/>
  <c r="S323" i="4"/>
  <c r="T323" i="4"/>
  <c r="AJ323" i="4"/>
  <c r="P324" i="4"/>
  <c r="Q324" i="4"/>
  <c r="R324" i="4"/>
  <c r="S324" i="4"/>
  <c r="T324" i="4"/>
  <c r="AJ324" i="4"/>
  <c r="P325" i="4"/>
  <c r="Q325" i="4"/>
  <c r="R325" i="4"/>
  <c r="S325" i="4"/>
  <c r="T325" i="4"/>
  <c r="AJ325" i="4"/>
  <c r="P326" i="4"/>
  <c r="Q326" i="4"/>
  <c r="R326" i="4"/>
  <c r="S326" i="4"/>
  <c r="T326" i="4"/>
  <c r="AJ326" i="4"/>
  <c r="P327" i="4"/>
  <c r="Q327" i="4"/>
  <c r="R327" i="4"/>
  <c r="S327" i="4"/>
  <c r="T327" i="4"/>
  <c r="AJ327" i="4"/>
  <c r="P328" i="4"/>
  <c r="Q328" i="4"/>
  <c r="R328" i="4"/>
  <c r="S328" i="4"/>
  <c r="T328" i="4"/>
  <c r="AJ328" i="4"/>
  <c r="P329" i="4"/>
  <c r="Q329" i="4"/>
  <c r="R329" i="4"/>
  <c r="S329" i="4"/>
  <c r="T329" i="4"/>
  <c r="AJ329" i="4"/>
  <c r="P330" i="4"/>
  <c r="Q330" i="4"/>
  <c r="R330" i="4"/>
  <c r="S330" i="4"/>
  <c r="T330" i="4"/>
  <c r="AJ330" i="4"/>
  <c r="P331" i="4"/>
  <c r="Q331" i="4"/>
  <c r="R331" i="4"/>
  <c r="S331" i="4"/>
  <c r="T331" i="4"/>
  <c r="AJ331" i="4"/>
  <c r="P332" i="4"/>
  <c r="Q332" i="4"/>
  <c r="R332" i="4"/>
  <c r="S332" i="4"/>
  <c r="T332" i="4"/>
  <c r="AJ332" i="4"/>
  <c r="P333" i="4"/>
  <c r="Q333" i="4"/>
  <c r="R333" i="4"/>
  <c r="S333" i="4"/>
  <c r="T333" i="4"/>
  <c r="AJ333" i="4"/>
  <c r="P334" i="4"/>
  <c r="Q334" i="4"/>
  <c r="R334" i="4"/>
  <c r="S334" i="4"/>
  <c r="T334" i="4"/>
  <c r="AJ334" i="4"/>
  <c r="P335" i="4"/>
  <c r="Q335" i="4"/>
  <c r="R335" i="4"/>
  <c r="S335" i="4"/>
  <c r="T335" i="4"/>
  <c r="AJ335" i="4"/>
  <c r="P336" i="4"/>
  <c r="Q336" i="4"/>
  <c r="R336" i="4"/>
  <c r="S336" i="4"/>
  <c r="T336" i="4"/>
  <c r="AJ336" i="4"/>
  <c r="P337" i="4"/>
  <c r="Q337" i="4"/>
  <c r="R337" i="4"/>
  <c r="S337" i="4"/>
  <c r="T337" i="4"/>
  <c r="AJ337" i="4"/>
  <c r="P338" i="4"/>
  <c r="Q338" i="4"/>
  <c r="R338" i="4"/>
  <c r="S338" i="4"/>
  <c r="T338" i="4"/>
  <c r="AJ338" i="4"/>
  <c r="P339" i="4"/>
  <c r="Q339" i="4"/>
  <c r="R339" i="4"/>
  <c r="S339" i="4"/>
  <c r="T339" i="4"/>
  <c r="AJ339" i="4"/>
  <c r="P340" i="4"/>
  <c r="Q340" i="4"/>
  <c r="R340" i="4"/>
  <c r="S340" i="4"/>
  <c r="T340" i="4"/>
  <c r="AJ340" i="4"/>
  <c r="P341" i="4"/>
  <c r="Q341" i="4"/>
  <c r="R341" i="4"/>
  <c r="S341" i="4"/>
  <c r="T341" i="4"/>
  <c r="AJ341" i="4"/>
  <c r="P342" i="4"/>
  <c r="Q342" i="4"/>
  <c r="R342" i="4"/>
  <c r="S342" i="4"/>
  <c r="T342" i="4"/>
  <c r="AJ342" i="4"/>
  <c r="P343" i="4"/>
  <c r="Q343" i="4"/>
  <c r="R343" i="4"/>
  <c r="S343" i="4"/>
  <c r="T343" i="4"/>
  <c r="AJ343" i="4"/>
  <c r="P344" i="4"/>
  <c r="Q344" i="4"/>
  <c r="R344" i="4"/>
  <c r="S344" i="4"/>
  <c r="T344" i="4"/>
  <c r="AJ344" i="4"/>
  <c r="P345" i="4"/>
  <c r="Q345" i="4"/>
  <c r="R345" i="4"/>
  <c r="S345" i="4"/>
  <c r="T345" i="4"/>
  <c r="AJ345" i="4"/>
  <c r="P346" i="4"/>
  <c r="Q346" i="4"/>
  <c r="R346" i="4"/>
  <c r="S346" i="4"/>
  <c r="T346" i="4"/>
  <c r="AJ346" i="4"/>
  <c r="P347" i="4"/>
  <c r="Q347" i="4"/>
  <c r="R347" i="4"/>
  <c r="S347" i="4"/>
  <c r="T347" i="4"/>
  <c r="AJ347" i="4"/>
  <c r="P348" i="4"/>
  <c r="Q348" i="4"/>
  <c r="R348" i="4"/>
  <c r="S348" i="4"/>
  <c r="T348" i="4"/>
  <c r="AJ348" i="4"/>
  <c r="P349" i="4"/>
  <c r="Q349" i="4"/>
  <c r="R349" i="4"/>
  <c r="S349" i="4"/>
  <c r="T349" i="4"/>
  <c r="AJ349" i="4"/>
  <c r="P350" i="4"/>
  <c r="Q350" i="4"/>
  <c r="R350" i="4"/>
  <c r="S350" i="4"/>
  <c r="T350" i="4"/>
  <c r="AJ350" i="4"/>
  <c r="P351" i="4"/>
  <c r="Q351" i="4"/>
  <c r="R351" i="4"/>
  <c r="S351" i="4"/>
  <c r="T351" i="4"/>
  <c r="AJ351" i="4"/>
  <c r="P352" i="4"/>
  <c r="Q352" i="4"/>
  <c r="R352" i="4"/>
  <c r="S352" i="4"/>
  <c r="T352" i="4"/>
  <c r="AJ352" i="4"/>
  <c r="P353" i="4"/>
  <c r="Q353" i="4"/>
  <c r="R353" i="4"/>
  <c r="S353" i="4"/>
  <c r="T353" i="4"/>
  <c r="AJ353" i="4"/>
  <c r="P354" i="4"/>
  <c r="Q354" i="4"/>
  <c r="R354" i="4"/>
  <c r="S354" i="4"/>
  <c r="T354" i="4"/>
  <c r="AJ354" i="4"/>
  <c r="P355" i="4"/>
  <c r="Q355" i="4"/>
  <c r="R355" i="4"/>
  <c r="S355" i="4"/>
  <c r="T355" i="4"/>
  <c r="AJ355" i="4"/>
  <c r="P356" i="4"/>
  <c r="Q356" i="4"/>
  <c r="R356" i="4"/>
  <c r="S356" i="4"/>
  <c r="T356" i="4"/>
  <c r="AJ356" i="4"/>
  <c r="P357" i="4"/>
  <c r="Q357" i="4"/>
  <c r="R357" i="4"/>
  <c r="S357" i="4"/>
  <c r="T357" i="4"/>
  <c r="AJ357" i="4"/>
  <c r="P358" i="4"/>
  <c r="Q358" i="4"/>
  <c r="R358" i="4"/>
  <c r="S358" i="4"/>
  <c r="T358" i="4"/>
  <c r="AJ358" i="4"/>
  <c r="P359" i="4"/>
  <c r="Q359" i="4"/>
  <c r="R359" i="4"/>
  <c r="S359" i="4"/>
  <c r="T359" i="4"/>
  <c r="AJ359" i="4"/>
  <c r="P360" i="4"/>
  <c r="Q360" i="4"/>
  <c r="R360" i="4"/>
  <c r="S360" i="4"/>
  <c r="T360" i="4"/>
  <c r="AJ360" i="4"/>
  <c r="P361" i="4"/>
  <c r="Q361" i="4"/>
  <c r="R361" i="4"/>
  <c r="S361" i="4"/>
  <c r="T361" i="4"/>
  <c r="AJ361" i="4"/>
  <c r="P362" i="4"/>
  <c r="Q362" i="4"/>
  <c r="R362" i="4"/>
  <c r="S362" i="4"/>
  <c r="T362" i="4"/>
  <c r="AJ362" i="4"/>
  <c r="P363" i="4"/>
  <c r="Q363" i="4"/>
  <c r="R363" i="4"/>
  <c r="S363" i="4"/>
  <c r="T363" i="4"/>
  <c r="AJ363" i="4"/>
  <c r="P364" i="4"/>
  <c r="Q364" i="4"/>
  <c r="R364" i="4"/>
  <c r="S364" i="4"/>
  <c r="T364" i="4"/>
  <c r="AJ364" i="4"/>
  <c r="P365" i="4"/>
  <c r="Q365" i="4"/>
  <c r="R365" i="4"/>
  <c r="S365" i="4"/>
  <c r="T365" i="4"/>
  <c r="AJ365" i="4"/>
  <c r="P366" i="4"/>
  <c r="Q366" i="4"/>
  <c r="R366" i="4"/>
  <c r="S366" i="4"/>
  <c r="T366" i="4"/>
  <c r="AJ366" i="4"/>
  <c r="P367" i="4"/>
  <c r="Q367" i="4"/>
  <c r="R367" i="4"/>
  <c r="S367" i="4"/>
  <c r="T367" i="4"/>
  <c r="AJ367" i="4"/>
  <c r="P368" i="4"/>
  <c r="Q368" i="4"/>
  <c r="R368" i="4"/>
  <c r="S368" i="4"/>
  <c r="T368" i="4"/>
  <c r="AJ368" i="4"/>
  <c r="P369" i="4"/>
  <c r="Q369" i="4"/>
  <c r="R369" i="4"/>
  <c r="S369" i="4"/>
  <c r="T369" i="4"/>
  <c r="AJ369" i="4"/>
  <c r="P370" i="4"/>
  <c r="Q370" i="4"/>
  <c r="R370" i="4"/>
  <c r="S370" i="4"/>
  <c r="T370" i="4"/>
  <c r="AJ370" i="4"/>
  <c r="P371" i="4"/>
  <c r="Q371" i="4"/>
  <c r="R371" i="4"/>
  <c r="S371" i="4"/>
  <c r="T371" i="4"/>
  <c r="AJ371" i="4"/>
  <c r="P372" i="4"/>
  <c r="Q372" i="4"/>
  <c r="R372" i="4"/>
  <c r="S372" i="4"/>
  <c r="T372" i="4"/>
  <c r="AJ372" i="4"/>
  <c r="P373" i="4"/>
  <c r="Q373" i="4"/>
  <c r="R373" i="4"/>
  <c r="S373" i="4"/>
  <c r="T373" i="4"/>
  <c r="AJ373" i="4"/>
  <c r="P374" i="4"/>
  <c r="Q374" i="4"/>
  <c r="R374" i="4"/>
  <c r="S374" i="4"/>
  <c r="T374" i="4"/>
  <c r="AJ374" i="4"/>
  <c r="P375" i="4"/>
  <c r="Q375" i="4"/>
  <c r="R375" i="4"/>
  <c r="S375" i="4"/>
  <c r="T375" i="4"/>
  <c r="AJ375" i="4"/>
  <c r="P376" i="4"/>
  <c r="Q376" i="4"/>
  <c r="R376" i="4"/>
  <c r="S376" i="4"/>
  <c r="T376" i="4"/>
  <c r="AJ376" i="4"/>
  <c r="P377" i="4"/>
  <c r="Q377" i="4"/>
  <c r="R377" i="4"/>
  <c r="S377" i="4"/>
  <c r="T377" i="4"/>
  <c r="AJ377" i="4"/>
  <c r="P378" i="4"/>
  <c r="Q378" i="4"/>
  <c r="R378" i="4"/>
  <c r="S378" i="4"/>
  <c r="T378" i="4"/>
  <c r="AJ378" i="4"/>
  <c r="P379" i="4"/>
  <c r="Q379" i="4"/>
  <c r="R379" i="4"/>
  <c r="S379" i="4"/>
  <c r="T379" i="4"/>
  <c r="AJ379" i="4"/>
  <c r="P380" i="4"/>
  <c r="Q380" i="4"/>
  <c r="R380" i="4"/>
  <c r="S380" i="4"/>
  <c r="T380" i="4"/>
  <c r="AJ380" i="4"/>
  <c r="P381" i="4"/>
  <c r="Q381" i="4"/>
  <c r="R381" i="4"/>
  <c r="S381" i="4"/>
  <c r="T381" i="4"/>
  <c r="AJ381" i="4"/>
  <c r="P382" i="4"/>
  <c r="Q382" i="4"/>
  <c r="R382" i="4"/>
  <c r="S382" i="4"/>
  <c r="T382" i="4"/>
  <c r="AJ382" i="4"/>
  <c r="P383" i="4"/>
  <c r="Q383" i="4"/>
  <c r="R383" i="4"/>
  <c r="S383" i="4"/>
  <c r="T383" i="4"/>
  <c r="AJ383" i="4"/>
  <c r="P384" i="4"/>
  <c r="Q384" i="4"/>
  <c r="R384" i="4"/>
  <c r="S384" i="4"/>
  <c r="T384" i="4"/>
  <c r="AJ384" i="4"/>
  <c r="P385" i="4"/>
  <c r="Q385" i="4"/>
  <c r="R385" i="4"/>
  <c r="S385" i="4"/>
  <c r="T385" i="4"/>
  <c r="AJ385" i="4"/>
  <c r="P386" i="4"/>
  <c r="Q386" i="4"/>
  <c r="R386" i="4"/>
  <c r="S386" i="4"/>
  <c r="T386" i="4"/>
  <c r="AJ386" i="4"/>
  <c r="P387" i="4"/>
  <c r="Q387" i="4"/>
  <c r="R387" i="4"/>
  <c r="S387" i="4"/>
  <c r="T387" i="4"/>
  <c r="AJ387" i="4"/>
  <c r="P388" i="4"/>
  <c r="Q388" i="4"/>
  <c r="R388" i="4"/>
  <c r="S388" i="4"/>
  <c r="T388" i="4"/>
  <c r="AJ388" i="4"/>
  <c r="P389" i="4"/>
  <c r="Q389" i="4"/>
  <c r="R389" i="4"/>
  <c r="S389" i="4"/>
  <c r="T389" i="4"/>
  <c r="AJ389" i="4"/>
  <c r="P390" i="4"/>
  <c r="Q390" i="4"/>
  <c r="R390" i="4"/>
  <c r="S390" i="4"/>
  <c r="T390" i="4"/>
  <c r="AJ390" i="4"/>
  <c r="P391" i="4"/>
  <c r="Q391" i="4"/>
  <c r="R391" i="4"/>
  <c r="S391" i="4"/>
  <c r="T391" i="4"/>
  <c r="AJ391" i="4"/>
  <c r="P392" i="4"/>
  <c r="Q392" i="4"/>
  <c r="R392" i="4"/>
  <c r="S392" i="4"/>
  <c r="T392" i="4"/>
  <c r="AJ392" i="4"/>
  <c r="P393" i="4"/>
  <c r="Q393" i="4"/>
  <c r="R393" i="4"/>
  <c r="S393" i="4"/>
  <c r="T393" i="4"/>
  <c r="AJ393" i="4"/>
  <c r="P394" i="4"/>
  <c r="Q394" i="4"/>
  <c r="R394" i="4"/>
  <c r="S394" i="4"/>
  <c r="T394" i="4"/>
  <c r="AJ394" i="4"/>
  <c r="P395" i="4"/>
  <c r="Q395" i="4"/>
  <c r="R395" i="4"/>
  <c r="S395" i="4"/>
  <c r="T395" i="4"/>
  <c r="AJ395" i="4"/>
  <c r="P396" i="4"/>
  <c r="Q396" i="4"/>
  <c r="R396" i="4"/>
  <c r="S396" i="4"/>
  <c r="T396" i="4"/>
  <c r="AJ396" i="4"/>
  <c r="P397" i="4"/>
  <c r="Q397" i="4"/>
  <c r="R397" i="4"/>
  <c r="S397" i="4"/>
  <c r="T397" i="4"/>
  <c r="AJ397" i="4"/>
  <c r="P398" i="4"/>
  <c r="Q398" i="4"/>
  <c r="R398" i="4"/>
  <c r="S398" i="4"/>
  <c r="T398" i="4"/>
  <c r="AJ398" i="4"/>
  <c r="P399" i="4"/>
  <c r="Q399" i="4"/>
  <c r="R399" i="4"/>
  <c r="S399" i="4"/>
  <c r="T399" i="4"/>
  <c r="AJ399" i="4"/>
  <c r="P400" i="4"/>
  <c r="Q400" i="4"/>
  <c r="R400" i="4"/>
  <c r="S400" i="4"/>
  <c r="T400" i="4"/>
  <c r="AJ400" i="4"/>
  <c r="P401" i="4"/>
  <c r="Q401" i="4"/>
  <c r="R401" i="4"/>
  <c r="S401" i="4"/>
  <c r="T401" i="4"/>
  <c r="AJ401" i="4"/>
  <c r="P402" i="4"/>
  <c r="Q402" i="4"/>
  <c r="R402" i="4"/>
  <c r="S402" i="4"/>
  <c r="T402" i="4"/>
  <c r="AJ402" i="4"/>
  <c r="P403" i="4"/>
  <c r="Q403" i="4"/>
  <c r="R403" i="4"/>
  <c r="S403" i="4"/>
  <c r="T403" i="4"/>
  <c r="AJ403" i="4"/>
  <c r="P404" i="4"/>
  <c r="Q404" i="4"/>
  <c r="R404" i="4"/>
  <c r="S404" i="4"/>
  <c r="T404" i="4"/>
  <c r="AJ404" i="4"/>
  <c r="P405" i="4"/>
  <c r="Q405" i="4"/>
  <c r="R405" i="4"/>
  <c r="S405" i="4"/>
  <c r="T405" i="4"/>
  <c r="AJ405" i="4"/>
  <c r="P406" i="4"/>
  <c r="Q406" i="4"/>
  <c r="R406" i="4"/>
  <c r="S406" i="4"/>
  <c r="T406" i="4"/>
  <c r="AJ406" i="4"/>
  <c r="P407" i="4"/>
  <c r="Q407" i="4"/>
  <c r="R407" i="4"/>
  <c r="S407" i="4"/>
  <c r="T407" i="4"/>
  <c r="AJ407" i="4"/>
  <c r="P408" i="4"/>
  <c r="Q408" i="4"/>
  <c r="R408" i="4"/>
  <c r="S408" i="4"/>
  <c r="T408" i="4"/>
  <c r="AJ408" i="4"/>
  <c r="P409" i="4"/>
  <c r="Q409" i="4"/>
  <c r="R409" i="4"/>
  <c r="S409" i="4"/>
  <c r="T409" i="4"/>
  <c r="AJ409" i="4"/>
  <c r="P410" i="4"/>
  <c r="Q410" i="4"/>
  <c r="R410" i="4"/>
  <c r="S410" i="4"/>
  <c r="T410" i="4"/>
  <c r="AJ410" i="4"/>
  <c r="P411" i="4"/>
  <c r="Q411" i="4"/>
  <c r="R411" i="4"/>
  <c r="S411" i="4"/>
  <c r="T411" i="4"/>
  <c r="AJ411" i="4"/>
  <c r="P412" i="4"/>
  <c r="Q412" i="4"/>
  <c r="R412" i="4"/>
  <c r="S412" i="4"/>
  <c r="T412" i="4"/>
  <c r="AJ412" i="4"/>
  <c r="AQ413" i="4"/>
  <c r="U413" i="6"/>
  <c r="U4" i="6"/>
  <c r="U5" i="6"/>
  <c r="U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U202" i="6"/>
  <c r="U203" i="6"/>
  <c r="U204" i="6"/>
  <c r="U205" i="6"/>
  <c r="U206" i="6"/>
  <c r="U207" i="6"/>
  <c r="U208" i="6"/>
  <c r="U209" i="6"/>
  <c r="U210" i="6"/>
  <c r="U211" i="6"/>
  <c r="U212" i="6"/>
  <c r="U213" i="6"/>
  <c r="U214" i="6"/>
  <c r="U215" i="6"/>
  <c r="U216" i="6"/>
  <c r="U217" i="6"/>
  <c r="U218" i="6"/>
  <c r="U219" i="6"/>
  <c r="U220" i="6"/>
  <c r="U221" i="6"/>
  <c r="U222" i="6"/>
  <c r="U223" i="6"/>
  <c r="U224" i="6"/>
  <c r="U225" i="6"/>
  <c r="U226" i="6"/>
  <c r="U227" i="6"/>
  <c r="U228" i="6"/>
  <c r="U229" i="6"/>
  <c r="U230" i="6"/>
  <c r="U231" i="6"/>
  <c r="U232" i="6"/>
  <c r="U233" i="6"/>
  <c r="U234" i="6"/>
  <c r="U235" i="6"/>
  <c r="U236" i="6"/>
  <c r="U237" i="6"/>
  <c r="U238" i="6"/>
  <c r="U239" i="6"/>
  <c r="U240" i="6"/>
  <c r="U241" i="6"/>
  <c r="U242" i="6"/>
  <c r="U243" i="6"/>
  <c r="U244" i="6"/>
  <c r="U245" i="6"/>
  <c r="U246" i="6"/>
  <c r="U247" i="6"/>
  <c r="U248" i="6"/>
  <c r="U249" i="6"/>
  <c r="U250" i="6"/>
  <c r="U251" i="6"/>
  <c r="U252" i="6"/>
  <c r="U253" i="6"/>
  <c r="U254" i="6"/>
  <c r="U255" i="6"/>
  <c r="U256" i="6"/>
  <c r="U257" i="6"/>
  <c r="U258" i="6"/>
  <c r="U259" i="6"/>
  <c r="U260" i="6"/>
  <c r="U261" i="6"/>
  <c r="U262" i="6"/>
  <c r="U263" i="6"/>
  <c r="U264" i="6"/>
  <c r="U265" i="6"/>
  <c r="U266" i="6"/>
  <c r="U267" i="6"/>
  <c r="U268" i="6"/>
  <c r="U269" i="6"/>
  <c r="U270" i="6"/>
  <c r="U271" i="6"/>
  <c r="U272" i="6"/>
  <c r="U273" i="6"/>
  <c r="U274" i="6"/>
  <c r="U275" i="6"/>
  <c r="U276" i="6"/>
  <c r="U277" i="6"/>
  <c r="U278" i="6"/>
  <c r="U279" i="6"/>
  <c r="U280" i="6"/>
  <c r="U281" i="6"/>
  <c r="U282" i="6"/>
  <c r="U283" i="6"/>
  <c r="U284" i="6"/>
  <c r="U285" i="6"/>
  <c r="U286" i="6"/>
  <c r="U287" i="6"/>
  <c r="U288" i="6"/>
  <c r="U289" i="6"/>
  <c r="U290" i="6"/>
  <c r="U291" i="6"/>
  <c r="U292" i="6"/>
  <c r="U293" i="6"/>
  <c r="U294" i="6"/>
  <c r="U295" i="6"/>
  <c r="U296" i="6"/>
  <c r="U297" i="6"/>
  <c r="U298" i="6"/>
  <c r="U299" i="6"/>
  <c r="U300" i="6"/>
  <c r="U301" i="6"/>
  <c r="U302" i="6"/>
  <c r="U303" i="6"/>
  <c r="U304" i="6"/>
  <c r="U305" i="6"/>
  <c r="U306" i="6"/>
  <c r="U307" i="6"/>
  <c r="U308" i="6"/>
  <c r="U309" i="6"/>
  <c r="U310" i="6"/>
  <c r="U311" i="6"/>
  <c r="U312" i="6"/>
  <c r="U313" i="6"/>
  <c r="U314" i="6"/>
  <c r="U315" i="6"/>
  <c r="U316" i="6"/>
  <c r="U317" i="6"/>
  <c r="U318" i="6"/>
  <c r="U319" i="6"/>
  <c r="U320" i="6"/>
  <c r="U321" i="6"/>
  <c r="U322" i="6"/>
  <c r="U323" i="6"/>
  <c r="U324" i="6"/>
  <c r="U325" i="6"/>
  <c r="U326" i="6"/>
  <c r="U327" i="6"/>
  <c r="U328" i="6"/>
  <c r="U329" i="6"/>
  <c r="U330" i="6"/>
  <c r="U331" i="6"/>
  <c r="U332" i="6"/>
  <c r="U333" i="6"/>
  <c r="U334" i="6"/>
  <c r="U335" i="6"/>
  <c r="U336" i="6"/>
  <c r="U337" i="6"/>
  <c r="U338" i="6"/>
  <c r="U339" i="6"/>
  <c r="U340" i="6"/>
  <c r="U341" i="6"/>
  <c r="U342" i="6"/>
  <c r="U343" i="6"/>
  <c r="U344" i="6"/>
  <c r="U345" i="6"/>
  <c r="U346" i="6"/>
  <c r="U347" i="6"/>
  <c r="U348" i="6"/>
  <c r="U349" i="6"/>
  <c r="U350" i="6"/>
  <c r="U351" i="6"/>
  <c r="U352" i="6"/>
  <c r="U353" i="6"/>
  <c r="U354" i="6"/>
  <c r="U355" i="6"/>
  <c r="U356" i="6"/>
  <c r="U357" i="6"/>
  <c r="U358" i="6"/>
  <c r="U359" i="6"/>
  <c r="U360" i="6"/>
  <c r="U361" i="6"/>
  <c r="U362" i="6"/>
  <c r="U363" i="6"/>
  <c r="U364" i="6"/>
  <c r="U365" i="6"/>
  <c r="U366" i="6"/>
  <c r="U367" i="6"/>
  <c r="U368" i="6"/>
  <c r="U369" i="6"/>
  <c r="U370" i="6"/>
  <c r="U371" i="6"/>
  <c r="U372" i="6"/>
  <c r="U373" i="6"/>
  <c r="U374" i="6"/>
  <c r="U375" i="6"/>
  <c r="U376" i="6"/>
  <c r="U377" i="6"/>
  <c r="U378" i="6"/>
  <c r="U379" i="6"/>
  <c r="U380" i="6"/>
  <c r="U381" i="6"/>
  <c r="U382" i="6"/>
  <c r="U383" i="6"/>
  <c r="U384" i="6"/>
  <c r="U385" i="6"/>
  <c r="U386" i="6"/>
  <c r="U387" i="6"/>
  <c r="U388" i="6"/>
  <c r="U389" i="6"/>
  <c r="U390" i="6"/>
  <c r="U391" i="6"/>
  <c r="U392" i="6"/>
  <c r="U393" i="6"/>
  <c r="U394" i="6"/>
  <c r="U395" i="6"/>
  <c r="U396" i="6"/>
  <c r="U397" i="6"/>
  <c r="U398" i="6"/>
  <c r="U399" i="6"/>
  <c r="U400" i="6"/>
  <c r="U401" i="6"/>
  <c r="U402" i="6"/>
  <c r="U403" i="6"/>
  <c r="U404" i="6"/>
  <c r="U405" i="6"/>
  <c r="U406" i="6"/>
  <c r="U407" i="6"/>
  <c r="U408" i="6"/>
  <c r="U409" i="6"/>
  <c r="U410" i="6"/>
  <c r="U411" i="6"/>
  <c r="U412" i="6"/>
  <c r="U413" i="4"/>
  <c r="V413" i="6"/>
  <c r="V4" i="6"/>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4"/>
  <c r="W413" i="6"/>
  <c r="W4" i="6"/>
  <c r="W5" i="6"/>
  <c r="W6" i="6"/>
  <c r="W7" i="6"/>
  <c r="W8" i="6"/>
  <c r="W9" i="6"/>
  <c r="W10" i="6"/>
  <c r="W11" i="6"/>
  <c r="W12" i="6"/>
  <c r="W13" i="6"/>
  <c r="W14" i="6"/>
  <c r="W15" i="6"/>
  <c r="W16" i="6"/>
  <c r="W17" i="6"/>
  <c r="W18" i="6"/>
  <c r="W19" i="6"/>
  <c r="W20" i="6"/>
  <c r="W21" i="6"/>
  <c r="W22" i="6"/>
  <c r="W23" i="6"/>
  <c r="W24" i="6"/>
  <c r="W25" i="6"/>
  <c r="W26" i="6"/>
  <c r="W27" i="6"/>
  <c r="W28" i="6"/>
  <c r="W29" i="6"/>
  <c r="W30" i="6"/>
  <c r="W31" i="6"/>
  <c r="W32" i="6"/>
  <c r="W33" i="6"/>
  <c r="W34" i="6"/>
  <c r="W35" i="6"/>
  <c r="W36" i="6"/>
  <c r="W37" i="6"/>
  <c r="W38" i="6"/>
  <c r="W39" i="6"/>
  <c r="W40" i="6"/>
  <c r="W41" i="6"/>
  <c r="W42" i="6"/>
  <c r="W43" i="6"/>
  <c r="W44" i="6"/>
  <c r="W45" i="6"/>
  <c r="W46" i="6"/>
  <c r="W47" i="6"/>
  <c r="W48" i="6"/>
  <c r="W49" i="6"/>
  <c r="W50" i="6"/>
  <c r="W51" i="6"/>
  <c r="W52" i="6"/>
  <c r="W53" i="6"/>
  <c r="W54" i="6"/>
  <c r="W55" i="6"/>
  <c r="W56" i="6"/>
  <c r="W57" i="6"/>
  <c r="W58" i="6"/>
  <c r="W59" i="6"/>
  <c r="W60" i="6"/>
  <c r="W61" i="6"/>
  <c r="W62" i="6"/>
  <c r="W63" i="6"/>
  <c r="W64" i="6"/>
  <c r="W65" i="6"/>
  <c r="W66" i="6"/>
  <c r="W67" i="6"/>
  <c r="W68" i="6"/>
  <c r="W69" i="6"/>
  <c r="W70" i="6"/>
  <c r="W71" i="6"/>
  <c r="W72" i="6"/>
  <c r="W73" i="6"/>
  <c r="W74" i="6"/>
  <c r="W75" i="6"/>
  <c r="W76" i="6"/>
  <c r="W77" i="6"/>
  <c r="W78" i="6"/>
  <c r="W79" i="6"/>
  <c r="W80" i="6"/>
  <c r="W81" i="6"/>
  <c r="W82" i="6"/>
  <c r="W83" i="6"/>
  <c r="W84" i="6"/>
  <c r="W85" i="6"/>
  <c r="W86" i="6"/>
  <c r="W87" i="6"/>
  <c r="W88" i="6"/>
  <c r="W89" i="6"/>
  <c r="W90" i="6"/>
  <c r="W91" i="6"/>
  <c r="W92" i="6"/>
  <c r="W93" i="6"/>
  <c r="W94" i="6"/>
  <c r="W95" i="6"/>
  <c r="W96" i="6"/>
  <c r="W97" i="6"/>
  <c r="W98" i="6"/>
  <c r="W99" i="6"/>
  <c r="W100" i="6"/>
  <c r="W101" i="6"/>
  <c r="W102" i="6"/>
  <c r="W103" i="6"/>
  <c r="W104" i="6"/>
  <c r="W105" i="6"/>
  <c r="W106" i="6"/>
  <c r="W107" i="6"/>
  <c r="W108" i="6"/>
  <c r="W109" i="6"/>
  <c r="W110" i="6"/>
  <c r="W111" i="6"/>
  <c r="W112" i="6"/>
  <c r="W113" i="6"/>
  <c r="W114" i="6"/>
  <c r="W115" i="6"/>
  <c r="W116" i="6"/>
  <c r="W117" i="6"/>
  <c r="W118" i="6"/>
  <c r="W119" i="6"/>
  <c r="W120" i="6"/>
  <c r="W121" i="6"/>
  <c r="W122" i="6"/>
  <c r="W123" i="6"/>
  <c r="W124" i="6"/>
  <c r="W125" i="6"/>
  <c r="W126" i="6"/>
  <c r="W127" i="6"/>
  <c r="W128" i="6"/>
  <c r="W129" i="6"/>
  <c r="W130" i="6"/>
  <c r="W131" i="6"/>
  <c r="W132" i="6"/>
  <c r="W133" i="6"/>
  <c r="W134" i="6"/>
  <c r="W135" i="6"/>
  <c r="W136" i="6"/>
  <c r="W137" i="6"/>
  <c r="W138" i="6"/>
  <c r="W139" i="6"/>
  <c r="W140" i="6"/>
  <c r="W141" i="6"/>
  <c r="W142" i="6"/>
  <c r="W143" i="6"/>
  <c r="W144" i="6"/>
  <c r="W145" i="6"/>
  <c r="W146" i="6"/>
  <c r="W147" i="6"/>
  <c r="W148" i="6"/>
  <c r="W149" i="6"/>
  <c r="W150" i="6"/>
  <c r="W151" i="6"/>
  <c r="W152" i="6"/>
  <c r="W153" i="6"/>
  <c r="W154" i="6"/>
  <c r="W155" i="6"/>
  <c r="W156" i="6"/>
  <c r="W157" i="6"/>
  <c r="W158" i="6"/>
  <c r="W159" i="6"/>
  <c r="W160" i="6"/>
  <c r="W161" i="6"/>
  <c r="W162" i="6"/>
  <c r="W163" i="6"/>
  <c r="W164" i="6"/>
  <c r="W165" i="6"/>
  <c r="W166" i="6"/>
  <c r="W167" i="6"/>
  <c r="W168" i="6"/>
  <c r="W169" i="6"/>
  <c r="W170" i="6"/>
  <c r="W171" i="6"/>
  <c r="W172" i="6"/>
  <c r="W173" i="6"/>
  <c r="W174" i="6"/>
  <c r="W175" i="6"/>
  <c r="W176" i="6"/>
  <c r="W177" i="6"/>
  <c r="W178" i="6"/>
  <c r="W179" i="6"/>
  <c r="W180" i="6"/>
  <c r="W181" i="6"/>
  <c r="W182" i="6"/>
  <c r="W183" i="6"/>
  <c r="W184" i="6"/>
  <c r="W185" i="6"/>
  <c r="W186" i="6"/>
  <c r="W187" i="6"/>
  <c r="W188" i="6"/>
  <c r="W189" i="6"/>
  <c r="W190" i="6"/>
  <c r="W191" i="6"/>
  <c r="W192" i="6"/>
  <c r="W193" i="6"/>
  <c r="W194" i="6"/>
  <c r="W195" i="6"/>
  <c r="W196" i="6"/>
  <c r="W197" i="6"/>
  <c r="W198" i="6"/>
  <c r="W199" i="6"/>
  <c r="W200" i="6"/>
  <c r="W201" i="6"/>
  <c r="W202" i="6"/>
  <c r="W203" i="6"/>
  <c r="W204" i="6"/>
  <c r="W205" i="6"/>
  <c r="W206" i="6"/>
  <c r="W207" i="6"/>
  <c r="W208" i="6"/>
  <c r="W209" i="6"/>
  <c r="W210" i="6"/>
  <c r="W211" i="6"/>
  <c r="W212" i="6"/>
  <c r="W213" i="6"/>
  <c r="W214" i="6"/>
  <c r="W215" i="6"/>
  <c r="W216" i="6"/>
  <c r="W217" i="6"/>
  <c r="W218" i="6"/>
  <c r="W219" i="6"/>
  <c r="W220" i="6"/>
  <c r="W221" i="6"/>
  <c r="W222" i="6"/>
  <c r="W223" i="6"/>
  <c r="W224" i="6"/>
  <c r="W225" i="6"/>
  <c r="W226" i="6"/>
  <c r="W227" i="6"/>
  <c r="W228" i="6"/>
  <c r="W229" i="6"/>
  <c r="W230" i="6"/>
  <c r="W231" i="6"/>
  <c r="W232" i="6"/>
  <c r="W233" i="6"/>
  <c r="W234" i="6"/>
  <c r="W235" i="6"/>
  <c r="W236" i="6"/>
  <c r="W237" i="6"/>
  <c r="W238" i="6"/>
  <c r="W239" i="6"/>
  <c r="W240" i="6"/>
  <c r="W241" i="6"/>
  <c r="W242" i="6"/>
  <c r="W243" i="6"/>
  <c r="W244" i="6"/>
  <c r="W245" i="6"/>
  <c r="W246" i="6"/>
  <c r="W247" i="6"/>
  <c r="W248" i="6"/>
  <c r="W249" i="6"/>
  <c r="W250" i="6"/>
  <c r="W251" i="6"/>
  <c r="W252" i="6"/>
  <c r="W253" i="6"/>
  <c r="W254" i="6"/>
  <c r="W255" i="6"/>
  <c r="W256" i="6"/>
  <c r="W257" i="6"/>
  <c r="W258" i="6"/>
  <c r="W259" i="6"/>
  <c r="W260" i="6"/>
  <c r="W261" i="6"/>
  <c r="W262" i="6"/>
  <c r="W263" i="6"/>
  <c r="W264" i="6"/>
  <c r="W265" i="6"/>
  <c r="W266" i="6"/>
  <c r="W267" i="6"/>
  <c r="W268" i="6"/>
  <c r="W269" i="6"/>
  <c r="W270" i="6"/>
  <c r="W271" i="6"/>
  <c r="W272" i="6"/>
  <c r="W273" i="6"/>
  <c r="W274" i="6"/>
  <c r="W275" i="6"/>
  <c r="W276" i="6"/>
  <c r="W277" i="6"/>
  <c r="W278" i="6"/>
  <c r="W279" i="6"/>
  <c r="W280" i="6"/>
  <c r="W281" i="6"/>
  <c r="W282" i="6"/>
  <c r="W283" i="6"/>
  <c r="W284" i="6"/>
  <c r="W285" i="6"/>
  <c r="W286" i="6"/>
  <c r="W287" i="6"/>
  <c r="W288" i="6"/>
  <c r="W289" i="6"/>
  <c r="W290" i="6"/>
  <c r="W291" i="6"/>
  <c r="W292" i="6"/>
  <c r="W293" i="6"/>
  <c r="W294" i="6"/>
  <c r="W295" i="6"/>
  <c r="W296" i="6"/>
  <c r="W297" i="6"/>
  <c r="W298" i="6"/>
  <c r="W299" i="6"/>
  <c r="W300" i="6"/>
  <c r="W301" i="6"/>
  <c r="W302" i="6"/>
  <c r="W303" i="6"/>
  <c r="W304" i="6"/>
  <c r="W305" i="6"/>
  <c r="W306" i="6"/>
  <c r="W307" i="6"/>
  <c r="W308" i="6"/>
  <c r="W309" i="6"/>
  <c r="W310" i="6"/>
  <c r="W311" i="6"/>
  <c r="W312" i="6"/>
  <c r="W313" i="6"/>
  <c r="W314" i="6"/>
  <c r="W315" i="6"/>
  <c r="W316" i="6"/>
  <c r="W317" i="6"/>
  <c r="W318" i="6"/>
  <c r="W319" i="6"/>
  <c r="W320" i="6"/>
  <c r="W321" i="6"/>
  <c r="W322" i="6"/>
  <c r="W323" i="6"/>
  <c r="W324" i="6"/>
  <c r="W325" i="6"/>
  <c r="W326" i="6"/>
  <c r="W327" i="6"/>
  <c r="W328" i="6"/>
  <c r="W329" i="6"/>
  <c r="W330" i="6"/>
  <c r="W331" i="6"/>
  <c r="W332" i="6"/>
  <c r="W333" i="6"/>
  <c r="W334" i="6"/>
  <c r="W335" i="6"/>
  <c r="W336" i="6"/>
  <c r="W337" i="6"/>
  <c r="W338" i="6"/>
  <c r="W339" i="6"/>
  <c r="W340" i="6"/>
  <c r="W341" i="6"/>
  <c r="W342" i="6"/>
  <c r="W343" i="6"/>
  <c r="W344" i="6"/>
  <c r="W345" i="6"/>
  <c r="W346" i="6"/>
  <c r="W347" i="6"/>
  <c r="W348" i="6"/>
  <c r="W349" i="6"/>
  <c r="W350" i="6"/>
  <c r="W351" i="6"/>
  <c r="W352" i="6"/>
  <c r="W353" i="6"/>
  <c r="W354" i="6"/>
  <c r="W355" i="6"/>
  <c r="W356" i="6"/>
  <c r="W357" i="6"/>
  <c r="W358" i="6"/>
  <c r="W359" i="6"/>
  <c r="W360" i="6"/>
  <c r="W361" i="6"/>
  <c r="W362" i="6"/>
  <c r="W363" i="6"/>
  <c r="W364" i="6"/>
  <c r="W365" i="6"/>
  <c r="W366" i="6"/>
  <c r="W367" i="6"/>
  <c r="W368" i="6"/>
  <c r="W369" i="6"/>
  <c r="W370" i="6"/>
  <c r="W371" i="6"/>
  <c r="W372" i="6"/>
  <c r="W373" i="6"/>
  <c r="W374" i="6"/>
  <c r="W375" i="6"/>
  <c r="W376" i="6"/>
  <c r="W377" i="6"/>
  <c r="W378" i="6"/>
  <c r="W379" i="6"/>
  <c r="W380" i="6"/>
  <c r="W381" i="6"/>
  <c r="W382" i="6"/>
  <c r="W383" i="6"/>
  <c r="W384" i="6"/>
  <c r="W385" i="6"/>
  <c r="W386" i="6"/>
  <c r="W387" i="6"/>
  <c r="W388" i="6"/>
  <c r="W389" i="6"/>
  <c r="W390" i="6"/>
  <c r="W391" i="6"/>
  <c r="W392" i="6"/>
  <c r="W393" i="6"/>
  <c r="W394" i="6"/>
  <c r="W395" i="6"/>
  <c r="W396" i="6"/>
  <c r="W397" i="6"/>
  <c r="W398" i="6"/>
  <c r="W399" i="6"/>
  <c r="W400" i="6"/>
  <c r="W401" i="6"/>
  <c r="W402" i="6"/>
  <c r="W403" i="6"/>
  <c r="W404" i="6"/>
  <c r="W405" i="6"/>
  <c r="W406" i="6"/>
  <c r="W407" i="6"/>
  <c r="W408" i="6"/>
  <c r="W409" i="6"/>
  <c r="W410" i="6"/>
  <c r="W411" i="6"/>
  <c r="W412" i="6"/>
  <c r="W413" i="4"/>
  <c r="X413" i="6"/>
  <c r="X4" i="6"/>
  <c r="X5" i="6"/>
  <c r="X6" i="6"/>
  <c r="X7" i="6"/>
  <c r="X8" i="6"/>
  <c r="X9" i="6"/>
  <c r="X10" i="6"/>
  <c r="X11" i="6"/>
  <c r="X12" i="6"/>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211" i="6"/>
  <c r="X212" i="6"/>
  <c r="X213" i="6"/>
  <c r="X214" i="6"/>
  <c r="X215" i="6"/>
  <c r="X216" i="6"/>
  <c r="X217" i="6"/>
  <c r="X218" i="6"/>
  <c r="X219" i="6"/>
  <c r="X220" i="6"/>
  <c r="X221" i="6"/>
  <c r="X222" i="6"/>
  <c r="X223" i="6"/>
  <c r="X224" i="6"/>
  <c r="X225" i="6"/>
  <c r="X226" i="6"/>
  <c r="X227" i="6"/>
  <c r="X228" i="6"/>
  <c r="X229" i="6"/>
  <c r="X230" i="6"/>
  <c r="X231" i="6"/>
  <c r="X232" i="6"/>
  <c r="X233" i="6"/>
  <c r="X234" i="6"/>
  <c r="X235" i="6"/>
  <c r="X236" i="6"/>
  <c r="X237" i="6"/>
  <c r="X238" i="6"/>
  <c r="X239" i="6"/>
  <c r="X240" i="6"/>
  <c r="X241" i="6"/>
  <c r="X242" i="6"/>
  <c r="X243" i="6"/>
  <c r="X244" i="6"/>
  <c r="X245" i="6"/>
  <c r="X246" i="6"/>
  <c r="X247" i="6"/>
  <c r="X248" i="6"/>
  <c r="X249" i="6"/>
  <c r="X250" i="6"/>
  <c r="X251" i="6"/>
  <c r="X252" i="6"/>
  <c r="X253" i="6"/>
  <c r="X254" i="6"/>
  <c r="X255" i="6"/>
  <c r="X256" i="6"/>
  <c r="X257" i="6"/>
  <c r="X258" i="6"/>
  <c r="X259" i="6"/>
  <c r="X260" i="6"/>
  <c r="X261" i="6"/>
  <c r="X262" i="6"/>
  <c r="X263" i="6"/>
  <c r="X264" i="6"/>
  <c r="X265" i="6"/>
  <c r="X266" i="6"/>
  <c r="X267" i="6"/>
  <c r="X268" i="6"/>
  <c r="X269" i="6"/>
  <c r="X270" i="6"/>
  <c r="X271" i="6"/>
  <c r="X272" i="6"/>
  <c r="X273" i="6"/>
  <c r="X274" i="6"/>
  <c r="X275" i="6"/>
  <c r="X276" i="6"/>
  <c r="X277" i="6"/>
  <c r="X278" i="6"/>
  <c r="X279" i="6"/>
  <c r="X280" i="6"/>
  <c r="X281" i="6"/>
  <c r="X282" i="6"/>
  <c r="X283" i="6"/>
  <c r="X284" i="6"/>
  <c r="X285" i="6"/>
  <c r="X286" i="6"/>
  <c r="X287" i="6"/>
  <c r="X288" i="6"/>
  <c r="X289" i="6"/>
  <c r="X290" i="6"/>
  <c r="X291" i="6"/>
  <c r="X292" i="6"/>
  <c r="X293" i="6"/>
  <c r="X294" i="6"/>
  <c r="X295" i="6"/>
  <c r="X296" i="6"/>
  <c r="X297" i="6"/>
  <c r="X298" i="6"/>
  <c r="X299" i="6"/>
  <c r="X300" i="6"/>
  <c r="X301" i="6"/>
  <c r="X302" i="6"/>
  <c r="X303" i="6"/>
  <c r="X304" i="6"/>
  <c r="X305" i="6"/>
  <c r="X306" i="6"/>
  <c r="X307" i="6"/>
  <c r="X308" i="6"/>
  <c r="X309" i="6"/>
  <c r="X310" i="6"/>
  <c r="X311" i="6"/>
  <c r="X312" i="6"/>
  <c r="X313" i="6"/>
  <c r="X314" i="6"/>
  <c r="X315" i="6"/>
  <c r="X316" i="6"/>
  <c r="X317" i="6"/>
  <c r="X318" i="6"/>
  <c r="X319" i="6"/>
  <c r="X320" i="6"/>
  <c r="X321" i="6"/>
  <c r="X322" i="6"/>
  <c r="X323" i="6"/>
  <c r="X324" i="6"/>
  <c r="X325" i="6"/>
  <c r="X326" i="6"/>
  <c r="X327" i="6"/>
  <c r="X328" i="6"/>
  <c r="X329" i="6"/>
  <c r="X330" i="6"/>
  <c r="X331" i="6"/>
  <c r="X332" i="6"/>
  <c r="X333" i="6"/>
  <c r="X334" i="6"/>
  <c r="X335" i="6"/>
  <c r="X336" i="6"/>
  <c r="X337" i="6"/>
  <c r="X338" i="6"/>
  <c r="X339" i="6"/>
  <c r="X340" i="6"/>
  <c r="X341" i="6"/>
  <c r="X342" i="6"/>
  <c r="X343" i="6"/>
  <c r="X344" i="6"/>
  <c r="X345" i="6"/>
  <c r="X346" i="6"/>
  <c r="X347" i="6"/>
  <c r="X348" i="6"/>
  <c r="X349" i="6"/>
  <c r="X350" i="6"/>
  <c r="X351" i="6"/>
  <c r="X352" i="6"/>
  <c r="X353" i="6"/>
  <c r="X354" i="6"/>
  <c r="X355" i="6"/>
  <c r="X356" i="6"/>
  <c r="X357" i="6"/>
  <c r="X358" i="6"/>
  <c r="X359" i="6"/>
  <c r="X360" i="6"/>
  <c r="X361" i="6"/>
  <c r="X362" i="6"/>
  <c r="X363" i="6"/>
  <c r="X364" i="6"/>
  <c r="X365" i="6"/>
  <c r="X366" i="6"/>
  <c r="X367" i="6"/>
  <c r="X368" i="6"/>
  <c r="X369" i="6"/>
  <c r="X370" i="6"/>
  <c r="X371" i="6"/>
  <c r="X372" i="6"/>
  <c r="X373" i="6"/>
  <c r="X374" i="6"/>
  <c r="X375" i="6"/>
  <c r="X376" i="6"/>
  <c r="X377" i="6"/>
  <c r="X378" i="6"/>
  <c r="X379" i="6"/>
  <c r="X380" i="6"/>
  <c r="X381" i="6"/>
  <c r="X382" i="6"/>
  <c r="X383" i="6"/>
  <c r="X384" i="6"/>
  <c r="X385" i="6"/>
  <c r="X386" i="6"/>
  <c r="X387" i="6"/>
  <c r="X388" i="6"/>
  <c r="X389" i="6"/>
  <c r="X390" i="6"/>
  <c r="X391" i="6"/>
  <c r="X392" i="6"/>
  <c r="X393" i="6"/>
  <c r="X394" i="6"/>
  <c r="X395" i="6"/>
  <c r="X396" i="6"/>
  <c r="X397" i="6"/>
  <c r="X398" i="6"/>
  <c r="X399" i="6"/>
  <c r="X400" i="6"/>
  <c r="X401" i="6"/>
  <c r="X402" i="6"/>
  <c r="X403" i="6"/>
  <c r="X404" i="6"/>
  <c r="X405" i="6"/>
  <c r="X406" i="6"/>
  <c r="X407" i="6"/>
  <c r="X408" i="6"/>
  <c r="X409" i="6"/>
  <c r="X410" i="6"/>
  <c r="X411" i="6"/>
  <c r="X412" i="6"/>
  <c r="X413" i="4"/>
  <c r="Y413" i="6"/>
  <c r="Y413" i="4"/>
  <c r="Z413" i="6"/>
  <c r="Z4" i="6"/>
  <c r="Z5" i="6"/>
  <c r="Z6" i="6"/>
  <c r="Z7" i="6"/>
  <c r="Z8" i="6"/>
  <c r="Z9" i="6"/>
  <c r="Z10" i="6"/>
  <c r="Z11" i="6"/>
  <c r="Z12" i="6"/>
  <c r="Z13" i="6"/>
  <c r="Z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84" i="6"/>
  <c r="Z85" i="6"/>
  <c r="Z86" i="6"/>
  <c r="Z87" i="6"/>
  <c r="Z88" i="6"/>
  <c r="Z89" i="6"/>
  <c r="Z90" i="6"/>
  <c r="Z91" i="6"/>
  <c r="Z92" i="6"/>
  <c r="Z93" i="6"/>
  <c r="Z94" i="6"/>
  <c r="Z95" i="6"/>
  <c r="Z96" i="6"/>
  <c r="Z97" i="6"/>
  <c r="Z98" i="6"/>
  <c r="Z99" i="6"/>
  <c r="Z100" i="6"/>
  <c r="Z101" i="6"/>
  <c r="Z102" i="6"/>
  <c r="Z103" i="6"/>
  <c r="Z104" i="6"/>
  <c r="Z105" i="6"/>
  <c r="Z106" i="6"/>
  <c r="Z107" i="6"/>
  <c r="Z108" i="6"/>
  <c r="Z109" i="6"/>
  <c r="Z110" i="6"/>
  <c r="Z111" i="6"/>
  <c r="Z112" i="6"/>
  <c r="Z113" i="6"/>
  <c r="Z114" i="6"/>
  <c r="Z115" i="6"/>
  <c r="Z116" i="6"/>
  <c r="Z117" i="6"/>
  <c r="Z118" i="6"/>
  <c r="Z119" i="6"/>
  <c r="Z120" i="6"/>
  <c r="Z121" i="6"/>
  <c r="Z122" i="6"/>
  <c r="Z123" i="6"/>
  <c r="Z124" i="6"/>
  <c r="Z125" i="6"/>
  <c r="Z126" i="6"/>
  <c r="Z127" i="6"/>
  <c r="Z128" i="6"/>
  <c r="Z129" i="6"/>
  <c r="Z130" i="6"/>
  <c r="Z131" i="6"/>
  <c r="Z132" i="6"/>
  <c r="Z133" i="6"/>
  <c r="Z134" i="6"/>
  <c r="Z135" i="6"/>
  <c r="Z136" i="6"/>
  <c r="Z137" i="6"/>
  <c r="Z138" i="6"/>
  <c r="Z139" i="6"/>
  <c r="Z140" i="6"/>
  <c r="Z141" i="6"/>
  <c r="Z142" i="6"/>
  <c r="Z143" i="6"/>
  <c r="Z144" i="6"/>
  <c r="Z145" i="6"/>
  <c r="Z146" i="6"/>
  <c r="Z147" i="6"/>
  <c r="Z148" i="6"/>
  <c r="Z149" i="6"/>
  <c r="Z150" i="6"/>
  <c r="Z151" i="6"/>
  <c r="Z152" i="6"/>
  <c r="Z153" i="6"/>
  <c r="Z154" i="6"/>
  <c r="Z155" i="6"/>
  <c r="Z156" i="6"/>
  <c r="Z157" i="6"/>
  <c r="Z158" i="6"/>
  <c r="Z159" i="6"/>
  <c r="Z160" i="6"/>
  <c r="Z161" i="6"/>
  <c r="Z162" i="6"/>
  <c r="Z163" i="6"/>
  <c r="Z164" i="6"/>
  <c r="Z165" i="6"/>
  <c r="Z166" i="6"/>
  <c r="Z167" i="6"/>
  <c r="Z168" i="6"/>
  <c r="Z169" i="6"/>
  <c r="Z170" i="6"/>
  <c r="Z171" i="6"/>
  <c r="Z172" i="6"/>
  <c r="Z173" i="6"/>
  <c r="Z174" i="6"/>
  <c r="Z175" i="6"/>
  <c r="Z176" i="6"/>
  <c r="Z177" i="6"/>
  <c r="Z178" i="6"/>
  <c r="Z179" i="6"/>
  <c r="Z180" i="6"/>
  <c r="Z181" i="6"/>
  <c r="Z182" i="6"/>
  <c r="Z183" i="6"/>
  <c r="Z184" i="6"/>
  <c r="Z185" i="6"/>
  <c r="Z186" i="6"/>
  <c r="Z187" i="6"/>
  <c r="Z188" i="6"/>
  <c r="Z189" i="6"/>
  <c r="Z190" i="6"/>
  <c r="Z191" i="6"/>
  <c r="Z192" i="6"/>
  <c r="Z193" i="6"/>
  <c r="Z194" i="6"/>
  <c r="Z195" i="6"/>
  <c r="Z196" i="6"/>
  <c r="Z197" i="6"/>
  <c r="Z198" i="6"/>
  <c r="Z199" i="6"/>
  <c r="Z200" i="6"/>
  <c r="Z201" i="6"/>
  <c r="Z202" i="6"/>
  <c r="Z203" i="6"/>
  <c r="Z204" i="6"/>
  <c r="Z205" i="6"/>
  <c r="Z206" i="6"/>
  <c r="Z207" i="6"/>
  <c r="Z208" i="6"/>
  <c r="Z209" i="6"/>
  <c r="Z210" i="6"/>
  <c r="Z211" i="6"/>
  <c r="Z212" i="6"/>
  <c r="Z213" i="6"/>
  <c r="Z214" i="6"/>
  <c r="Z215" i="6"/>
  <c r="Z216" i="6"/>
  <c r="Z217" i="6"/>
  <c r="Z218" i="6"/>
  <c r="Z219" i="6"/>
  <c r="Z220" i="6"/>
  <c r="Z221" i="6"/>
  <c r="Z222" i="6"/>
  <c r="Z223" i="6"/>
  <c r="Z224" i="6"/>
  <c r="Z225" i="6"/>
  <c r="Z226" i="6"/>
  <c r="Z227" i="6"/>
  <c r="Z228" i="6"/>
  <c r="Z229" i="6"/>
  <c r="Z230" i="6"/>
  <c r="Z231" i="6"/>
  <c r="Z232" i="6"/>
  <c r="Z233" i="6"/>
  <c r="Z234" i="6"/>
  <c r="Z235" i="6"/>
  <c r="Z236" i="6"/>
  <c r="Z237" i="6"/>
  <c r="Z238" i="6"/>
  <c r="Z239" i="6"/>
  <c r="Z240" i="6"/>
  <c r="Z241" i="6"/>
  <c r="Z242" i="6"/>
  <c r="Z243" i="6"/>
  <c r="Z244" i="6"/>
  <c r="Z245" i="6"/>
  <c r="Z246" i="6"/>
  <c r="Z247" i="6"/>
  <c r="Z248" i="6"/>
  <c r="Z249" i="6"/>
  <c r="Z250" i="6"/>
  <c r="Z251" i="6"/>
  <c r="Z252" i="6"/>
  <c r="Z253" i="6"/>
  <c r="Z254" i="6"/>
  <c r="Z255" i="6"/>
  <c r="Z256" i="6"/>
  <c r="Z257" i="6"/>
  <c r="Z258" i="6"/>
  <c r="Z259" i="6"/>
  <c r="Z260" i="6"/>
  <c r="Z261" i="6"/>
  <c r="Z262" i="6"/>
  <c r="Z263" i="6"/>
  <c r="Z264" i="6"/>
  <c r="Z265" i="6"/>
  <c r="Z266" i="6"/>
  <c r="Z267" i="6"/>
  <c r="Z268" i="6"/>
  <c r="Z269" i="6"/>
  <c r="Z270" i="6"/>
  <c r="Z271" i="6"/>
  <c r="Z272" i="6"/>
  <c r="Z273" i="6"/>
  <c r="Z274" i="6"/>
  <c r="Z275" i="6"/>
  <c r="Z276" i="6"/>
  <c r="Z277" i="6"/>
  <c r="Z278" i="6"/>
  <c r="Z279" i="6"/>
  <c r="Z280" i="6"/>
  <c r="Z281" i="6"/>
  <c r="Z282" i="6"/>
  <c r="Z283" i="6"/>
  <c r="Z284" i="6"/>
  <c r="Z285" i="6"/>
  <c r="Z286" i="6"/>
  <c r="Z287" i="6"/>
  <c r="Z288" i="6"/>
  <c r="Z289" i="6"/>
  <c r="Z290" i="6"/>
  <c r="Z291" i="6"/>
  <c r="Z292" i="6"/>
  <c r="Z293" i="6"/>
  <c r="Z294" i="6"/>
  <c r="Z295" i="6"/>
  <c r="Z296" i="6"/>
  <c r="Z297" i="6"/>
  <c r="Z298" i="6"/>
  <c r="Z299" i="6"/>
  <c r="Z300" i="6"/>
  <c r="Z301" i="6"/>
  <c r="Z302" i="6"/>
  <c r="Z303" i="6"/>
  <c r="Z304" i="6"/>
  <c r="Z305" i="6"/>
  <c r="Z306" i="6"/>
  <c r="Z307" i="6"/>
  <c r="Z308" i="6"/>
  <c r="Z309" i="6"/>
  <c r="Z310" i="6"/>
  <c r="Z311" i="6"/>
  <c r="Z312" i="6"/>
  <c r="Z313" i="6"/>
  <c r="Z314" i="6"/>
  <c r="Z315" i="6"/>
  <c r="Z316" i="6"/>
  <c r="Z317" i="6"/>
  <c r="Z318" i="6"/>
  <c r="Z319" i="6"/>
  <c r="Z320" i="6"/>
  <c r="Z321" i="6"/>
  <c r="Z322" i="6"/>
  <c r="Z323" i="6"/>
  <c r="Z324" i="6"/>
  <c r="Z325" i="6"/>
  <c r="Z326" i="6"/>
  <c r="Z327" i="6"/>
  <c r="Z328" i="6"/>
  <c r="Z329" i="6"/>
  <c r="Z330" i="6"/>
  <c r="Z331" i="6"/>
  <c r="Z332" i="6"/>
  <c r="Z333" i="6"/>
  <c r="Z334" i="6"/>
  <c r="Z335" i="6"/>
  <c r="Z336" i="6"/>
  <c r="Z337" i="6"/>
  <c r="Z338" i="6"/>
  <c r="Z339" i="6"/>
  <c r="Z340" i="6"/>
  <c r="Z341" i="6"/>
  <c r="Z342" i="6"/>
  <c r="Z343" i="6"/>
  <c r="Z344" i="6"/>
  <c r="Z345" i="6"/>
  <c r="Z346" i="6"/>
  <c r="Z347" i="6"/>
  <c r="Z348" i="6"/>
  <c r="Z349" i="6"/>
  <c r="Z350" i="6"/>
  <c r="Z351" i="6"/>
  <c r="Z352" i="6"/>
  <c r="Z353" i="6"/>
  <c r="Z354" i="6"/>
  <c r="Z355" i="6"/>
  <c r="Z356" i="6"/>
  <c r="Z357" i="6"/>
  <c r="Z358" i="6"/>
  <c r="Z359" i="6"/>
  <c r="Z360" i="6"/>
  <c r="Z361" i="6"/>
  <c r="Z362" i="6"/>
  <c r="Z363" i="6"/>
  <c r="Z364" i="6"/>
  <c r="Z365" i="6"/>
  <c r="Z366" i="6"/>
  <c r="Z367" i="6"/>
  <c r="Z368" i="6"/>
  <c r="Z369" i="6"/>
  <c r="Z370" i="6"/>
  <c r="Z371" i="6"/>
  <c r="Z372" i="6"/>
  <c r="Z373" i="6"/>
  <c r="Z374" i="6"/>
  <c r="Z375" i="6"/>
  <c r="Z376" i="6"/>
  <c r="Z377" i="6"/>
  <c r="Z378" i="6"/>
  <c r="Z379" i="6"/>
  <c r="Z380" i="6"/>
  <c r="Z381" i="6"/>
  <c r="Z382" i="6"/>
  <c r="Z383" i="6"/>
  <c r="Z384" i="6"/>
  <c r="Z385" i="6"/>
  <c r="Z386" i="6"/>
  <c r="Z387" i="6"/>
  <c r="Z388" i="6"/>
  <c r="Z389" i="6"/>
  <c r="Z390" i="6"/>
  <c r="Z391" i="6"/>
  <c r="Z392" i="6"/>
  <c r="Z393" i="6"/>
  <c r="Z394" i="6"/>
  <c r="Z395" i="6"/>
  <c r="Z396" i="6"/>
  <c r="Z397" i="6"/>
  <c r="Z398" i="6"/>
  <c r="Z399" i="6"/>
  <c r="Z400" i="6"/>
  <c r="Z401" i="6"/>
  <c r="Z402" i="6"/>
  <c r="Z403" i="6"/>
  <c r="Z404" i="6"/>
  <c r="Z405" i="6"/>
  <c r="Z406" i="6"/>
  <c r="Z407" i="6"/>
  <c r="Z408" i="6"/>
  <c r="Z409" i="6"/>
  <c r="Z410" i="6"/>
  <c r="Z411" i="6"/>
  <c r="Z412" i="6"/>
  <c r="Z413" i="4"/>
  <c r="AK413" i="4"/>
  <c r="U4" i="4"/>
  <c r="V4" i="4"/>
  <c r="W4" i="4"/>
  <c r="X4" i="4"/>
  <c r="Y4" i="6"/>
  <c r="Y5" i="6"/>
  <c r="Y6" i="6"/>
  <c r="Y7" i="6"/>
  <c r="Y8" i="6"/>
  <c r="Y9" i="6"/>
  <c r="Y10" i="6"/>
  <c r="Y11" i="6"/>
  <c r="Y12" i="6"/>
  <c r="Y13" i="6"/>
  <c r="Y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84" i="6"/>
  <c r="Y85" i="6"/>
  <c r="Y86" i="6"/>
  <c r="Y87" i="6"/>
  <c r="Y88" i="6"/>
  <c r="Y89" i="6"/>
  <c r="Y90" i="6"/>
  <c r="Y91" i="6"/>
  <c r="Y92" i="6"/>
  <c r="Y93" i="6"/>
  <c r="Y94" i="6"/>
  <c r="Y95" i="6"/>
  <c r="Y96" i="6"/>
  <c r="Y97" i="6"/>
  <c r="Y98" i="6"/>
  <c r="Y99" i="6"/>
  <c r="Y100" i="6"/>
  <c r="Y101" i="6"/>
  <c r="Y102" i="6"/>
  <c r="Y103" i="6"/>
  <c r="Y104" i="6"/>
  <c r="Y105" i="6"/>
  <c r="Y106" i="6"/>
  <c r="Y107" i="6"/>
  <c r="Y108" i="6"/>
  <c r="Y109" i="6"/>
  <c r="Y110" i="6"/>
  <c r="Y111" i="6"/>
  <c r="Y112" i="6"/>
  <c r="Y113" i="6"/>
  <c r="Y114" i="6"/>
  <c r="Y115" i="6"/>
  <c r="Y116" i="6"/>
  <c r="Y117" i="6"/>
  <c r="Y118" i="6"/>
  <c r="Y119" i="6"/>
  <c r="Y120" i="6"/>
  <c r="Y121" i="6"/>
  <c r="Y122" i="6"/>
  <c r="Y123" i="6"/>
  <c r="Y124" i="6"/>
  <c r="Y125" i="6"/>
  <c r="Y126" i="6"/>
  <c r="Y127" i="6"/>
  <c r="Y128" i="6"/>
  <c r="Y129" i="6"/>
  <c r="Y130" i="6"/>
  <c r="Y131" i="6"/>
  <c r="Y132" i="6"/>
  <c r="Y133" i="6"/>
  <c r="Y134" i="6"/>
  <c r="Y135" i="6"/>
  <c r="Y136" i="6"/>
  <c r="Y137" i="6"/>
  <c r="Y138" i="6"/>
  <c r="Y139" i="6"/>
  <c r="Y140" i="6"/>
  <c r="Y141" i="6"/>
  <c r="Y142" i="6"/>
  <c r="Y143" i="6"/>
  <c r="Y144" i="6"/>
  <c r="Y145" i="6"/>
  <c r="Y146" i="6"/>
  <c r="Y147" i="6"/>
  <c r="Y148" i="6"/>
  <c r="Y149" i="6"/>
  <c r="Y150" i="6"/>
  <c r="Y151" i="6"/>
  <c r="Y152" i="6"/>
  <c r="Y153" i="6"/>
  <c r="Y154" i="6"/>
  <c r="Y155" i="6"/>
  <c r="Y156" i="6"/>
  <c r="Y157" i="6"/>
  <c r="Y158" i="6"/>
  <c r="Y159" i="6"/>
  <c r="Y160" i="6"/>
  <c r="Y161" i="6"/>
  <c r="Y162" i="6"/>
  <c r="Y163" i="6"/>
  <c r="Y164" i="6"/>
  <c r="Y165" i="6"/>
  <c r="Y166" i="6"/>
  <c r="Y167" i="6"/>
  <c r="Y168" i="6"/>
  <c r="Y169" i="6"/>
  <c r="Y170" i="6"/>
  <c r="Y171" i="6"/>
  <c r="Y172" i="6"/>
  <c r="Y173" i="6"/>
  <c r="Y174" i="6"/>
  <c r="Y175" i="6"/>
  <c r="Y176" i="6"/>
  <c r="Y177" i="6"/>
  <c r="Y178" i="6"/>
  <c r="Y179" i="6"/>
  <c r="Y180" i="6"/>
  <c r="Y181" i="6"/>
  <c r="Y182" i="6"/>
  <c r="Y183" i="6"/>
  <c r="Y184" i="6"/>
  <c r="Y185" i="6"/>
  <c r="Y186" i="6"/>
  <c r="Y187" i="6"/>
  <c r="Y188" i="6"/>
  <c r="Y189" i="6"/>
  <c r="Y190" i="6"/>
  <c r="Y191" i="6"/>
  <c r="Y192" i="6"/>
  <c r="Y193" i="6"/>
  <c r="Y194" i="6"/>
  <c r="Y195" i="6"/>
  <c r="Y196" i="6"/>
  <c r="Y197" i="6"/>
  <c r="Y198" i="6"/>
  <c r="Y199" i="6"/>
  <c r="Y200" i="6"/>
  <c r="Y201" i="6"/>
  <c r="Y202" i="6"/>
  <c r="Y203" i="6"/>
  <c r="Y204" i="6"/>
  <c r="Y205" i="6"/>
  <c r="Y206" i="6"/>
  <c r="Y207" i="6"/>
  <c r="Y208" i="6"/>
  <c r="Y209" i="6"/>
  <c r="Y210" i="6"/>
  <c r="Y211" i="6"/>
  <c r="Y212" i="6"/>
  <c r="Y213" i="6"/>
  <c r="Y214" i="6"/>
  <c r="Y215" i="6"/>
  <c r="Y216" i="6"/>
  <c r="Y217" i="6"/>
  <c r="Y218" i="6"/>
  <c r="Y219" i="6"/>
  <c r="Y220" i="6"/>
  <c r="Y221" i="6"/>
  <c r="Y222" i="6"/>
  <c r="Y223" i="6"/>
  <c r="Y224" i="6"/>
  <c r="Y225" i="6"/>
  <c r="Y226" i="6"/>
  <c r="Y227" i="6"/>
  <c r="Y228" i="6"/>
  <c r="Y229" i="6"/>
  <c r="Y230" i="6"/>
  <c r="Y231" i="6"/>
  <c r="Y232" i="6"/>
  <c r="Y233" i="6"/>
  <c r="Y234" i="6"/>
  <c r="Y235" i="6"/>
  <c r="Y236" i="6"/>
  <c r="Y237" i="6"/>
  <c r="Y238" i="6"/>
  <c r="Y239" i="6"/>
  <c r="Y240" i="6"/>
  <c r="Y241" i="6"/>
  <c r="Y242" i="6"/>
  <c r="Y243" i="6"/>
  <c r="Y244" i="6"/>
  <c r="Y245" i="6"/>
  <c r="Y246" i="6"/>
  <c r="Y247" i="6"/>
  <c r="Y248" i="6"/>
  <c r="Y249" i="6"/>
  <c r="Y250" i="6"/>
  <c r="Y251" i="6"/>
  <c r="Y252" i="6"/>
  <c r="Y253" i="6"/>
  <c r="Y254" i="6"/>
  <c r="Y255" i="6"/>
  <c r="Y256" i="6"/>
  <c r="Y257" i="6"/>
  <c r="Y258" i="6"/>
  <c r="Y259" i="6"/>
  <c r="Y260" i="6"/>
  <c r="Y261" i="6"/>
  <c r="Y262" i="6"/>
  <c r="Y263" i="6"/>
  <c r="Y264" i="6"/>
  <c r="Y265" i="6"/>
  <c r="Y266" i="6"/>
  <c r="Y267" i="6"/>
  <c r="Y268" i="6"/>
  <c r="Y269" i="6"/>
  <c r="Y270" i="6"/>
  <c r="Y271" i="6"/>
  <c r="Y272" i="6"/>
  <c r="Y273" i="6"/>
  <c r="Y274" i="6"/>
  <c r="Y275" i="6"/>
  <c r="Y276" i="6"/>
  <c r="Y277" i="6"/>
  <c r="Y278" i="6"/>
  <c r="Y279" i="6"/>
  <c r="Y280" i="6"/>
  <c r="Y281" i="6"/>
  <c r="Y282" i="6"/>
  <c r="Y283" i="6"/>
  <c r="Y284" i="6"/>
  <c r="Y285" i="6"/>
  <c r="Y286" i="6"/>
  <c r="Y287" i="6"/>
  <c r="Y288" i="6"/>
  <c r="Y289" i="6"/>
  <c r="Y290" i="6"/>
  <c r="Y291" i="6"/>
  <c r="Y292" i="6"/>
  <c r="Y293" i="6"/>
  <c r="Y294" i="6"/>
  <c r="Y295" i="6"/>
  <c r="Y296" i="6"/>
  <c r="Y297" i="6"/>
  <c r="Y298" i="6"/>
  <c r="Y299" i="6"/>
  <c r="Y300" i="6"/>
  <c r="Y301" i="6"/>
  <c r="Y302" i="6"/>
  <c r="Y303" i="6"/>
  <c r="Y304" i="6"/>
  <c r="Y305" i="6"/>
  <c r="Y306" i="6"/>
  <c r="Y307" i="6"/>
  <c r="Y308" i="6"/>
  <c r="Y309" i="6"/>
  <c r="Y310" i="6"/>
  <c r="Y311" i="6"/>
  <c r="Y312" i="6"/>
  <c r="Y313" i="6"/>
  <c r="Y314" i="6"/>
  <c r="Y315" i="6"/>
  <c r="Y316" i="6"/>
  <c r="Y317" i="6"/>
  <c r="Y318" i="6"/>
  <c r="Y319" i="6"/>
  <c r="Y320" i="6"/>
  <c r="Y321" i="6"/>
  <c r="Y322" i="6"/>
  <c r="Y323" i="6"/>
  <c r="Y324" i="6"/>
  <c r="Y325" i="6"/>
  <c r="Y326" i="6"/>
  <c r="Y327" i="6"/>
  <c r="Y328" i="6"/>
  <c r="Y329" i="6"/>
  <c r="Y330" i="6"/>
  <c r="Y331" i="6"/>
  <c r="Y332" i="6"/>
  <c r="Y333" i="6"/>
  <c r="Y334" i="6"/>
  <c r="Y335" i="6"/>
  <c r="Y336" i="6"/>
  <c r="Y337" i="6"/>
  <c r="Y338" i="6"/>
  <c r="Y339" i="6"/>
  <c r="Y340" i="6"/>
  <c r="Y341" i="6"/>
  <c r="Y342" i="6"/>
  <c r="Y343" i="6"/>
  <c r="Y344" i="6"/>
  <c r="Y345" i="6"/>
  <c r="Y346" i="6"/>
  <c r="Y347" i="6"/>
  <c r="Y348" i="6"/>
  <c r="Y349" i="6"/>
  <c r="Y350" i="6"/>
  <c r="Y351" i="6"/>
  <c r="Y352" i="6"/>
  <c r="Y353" i="6"/>
  <c r="Y354" i="6"/>
  <c r="Y355" i="6"/>
  <c r="Y356" i="6"/>
  <c r="Y357" i="6"/>
  <c r="Y358" i="6"/>
  <c r="Y359" i="6"/>
  <c r="Y360" i="6"/>
  <c r="Y361" i="6"/>
  <c r="Y362" i="6"/>
  <c r="Y363" i="6"/>
  <c r="Y364" i="6"/>
  <c r="Y365" i="6"/>
  <c r="Y366" i="6"/>
  <c r="Y367" i="6"/>
  <c r="Y368" i="6"/>
  <c r="Y369" i="6"/>
  <c r="Y370" i="6"/>
  <c r="Y371" i="6"/>
  <c r="Y372" i="6"/>
  <c r="Y373" i="6"/>
  <c r="Y374" i="6"/>
  <c r="Y375" i="6"/>
  <c r="Y376" i="6"/>
  <c r="Y377" i="6"/>
  <c r="Y378" i="6"/>
  <c r="Y379" i="6"/>
  <c r="Y380" i="6"/>
  <c r="Y381" i="6"/>
  <c r="Y382" i="6"/>
  <c r="Y383" i="6"/>
  <c r="Y384" i="6"/>
  <c r="Y385" i="6"/>
  <c r="Y386" i="6"/>
  <c r="Y387" i="6"/>
  <c r="Y388" i="6"/>
  <c r="Y389" i="6"/>
  <c r="Y390" i="6"/>
  <c r="Y391" i="6"/>
  <c r="Y392" i="6"/>
  <c r="Y393" i="6"/>
  <c r="Y394" i="6"/>
  <c r="Y395" i="6"/>
  <c r="Y396" i="6"/>
  <c r="Y397" i="6"/>
  <c r="Y398" i="6"/>
  <c r="Y399" i="6"/>
  <c r="Y400" i="6"/>
  <c r="Y401" i="6"/>
  <c r="Y402" i="6"/>
  <c r="Y403" i="6"/>
  <c r="Y404" i="6"/>
  <c r="Y405" i="6"/>
  <c r="Y406" i="6"/>
  <c r="Y407" i="6"/>
  <c r="Y408" i="6"/>
  <c r="Y409" i="6"/>
  <c r="Y410" i="6"/>
  <c r="Y411" i="6"/>
  <c r="Y412" i="6"/>
  <c r="Y4" i="4"/>
  <c r="Z4" i="4"/>
  <c r="AK4" i="4"/>
  <c r="U5" i="4"/>
  <c r="V5" i="4"/>
  <c r="W5" i="4"/>
  <c r="X5" i="4"/>
  <c r="Y5" i="4"/>
  <c r="Z5" i="4"/>
  <c r="AK5" i="4"/>
  <c r="U6" i="4"/>
  <c r="V6" i="4"/>
  <c r="W6" i="4"/>
  <c r="X6" i="4"/>
  <c r="Y6" i="4"/>
  <c r="Z6" i="4"/>
  <c r="AK6" i="4"/>
  <c r="U7" i="4"/>
  <c r="V7" i="4"/>
  <c r="W7" i="4"/>
  <c r="X7" i="4"/>
  <c r="Y7" i="4"/>
  <c r="Z7" i="4"/>
  <c r="AK7" i="4"/>
  <c r="U8" i="4"/>
  <c r="V8" i="4"/>
  <c r="W8" i="4"/>
  <c r="X8" i="4"/>
  <c r="Y8" i="4"/>
  <c r="Z8" i="4"/>
  <c r="AK8" i="4"/>
  <c r="U9" i="4"/>
  <c r="V9" i="4"/>
  <c r="W9" i="4"/>
  <c r="X9" i="4"/>
  <c r="Y9" i="4"/>
  <c r="Z9" i="4"/>
  <c r="AK9" i="4"/>
  <c r="U10" i="4"/>
  <c r="V10" i="4"/>
  <c r="W10" i="4"/>
  <c r="X10" i="4"/>
  <c r="Y10" i="4"/>
  <c r="Z10" i="4"/>
  <c r="AK10" i="4"/>
  <c r="U11" i="4"/>
  <c r="V11" i="4"/>
  <c r="W11" i="4"/>
  <c r="X11" i="4"/>
  <c r="Y11" i="4"/>
  <c r="Z11" i="4"/>
  <c r="AK11" i="4"/>
  <c r="U12" i="4"/>
  <c r="V12" i="4"/>
  <c r="W12" i="4"/>
  <c r="X12" i="4"/>
  <c r="Y12" i="4"/>
  <c r="Z12" i="4"/>
  <c r="AK12" i="4"/>
  <c r="U13" i="4"/>
  <c r="V13" i="4"/>
  <c r="W13" i="4"/>
  <c r="X13" i="4"/>
  <c r="Y13" i="4"/>
  <c r="Z13" i="4"/>
  <c r="AK13" i="4"/>
  <c r="U14" i="4"/>
  <c r="V14" i="4"/>
  <c r="W14" i="4"/>
  <c r="X14" i="4"/>
  <c r="Y14" i="4"/>
  <c r="Z14" i="4"/>
  <c r="AK14" i="4"/>
  <c r="U15" i="4"/>
  <c r="V15" i="4"/>
  <c r="W15" i="4"/>
  <c r="X15" i="4"/>
  <c r="Y15" i="4"/>
  <c r="Z15" i="4"/>
  <c r="AK15" i="4"/>
  <c r="U16" i="4"/>
  <c r="V16" i="4"/>
  <c r="W16" i="4"/>
  <c r="X16" i="4"/>
  <c r="Y16" i="4"/>
  <c r="Z16" i="4"/>
  <c r="AK16" i="4"/>
  <c r="U17" i="4"/>
  <c r="V17" i="4"/>
  <c r="W17" i="4"/>
  <c r="X17" i="4"/>
  <c r="Y17" i="4"/>
  <c r="Z17" i="4"/>
  <c r="AK17" i="4"/>
  <c r="U18" i="4"/>
  <c r="V18" i="4"/>
  <c r="W18" i="4"/>
  <c r="X18" i="4"/>
  <c r="Y18" i="4"/>
  <c r="Z18" i="4"/>
  <c r="AK18" i="4"/>
  <c r="U19" i="4"/>
  <c r="V19" i="4"/>
  <c r="W19" i="4"/>
  <c r="X19" i="4"/>
  <c r="Y19" i="4"/>
  <c r="Z19" i="4"/>
  <c r="AK19" i="4"/>
  <c r="U20" i="4"/>
  <c r="V20" i="4"/>
  <c r="W20" i="4"/>
  <c r="X20" i="4"/>
  <c r="Y20" i="4"/>
  <c r="Z20" i="4"/>
  <c r="AK20" i="4"/>
  <c r="U21" i="4"/>
  <c r="V21" i="4"/>
  <c r="W21" i="4"/>
  <c r="X21" i="4"/>
  <c r="Y21" i="4"/>
  <c r="Z21" i="4"/>
  <c r="AK21" i="4"/>
  <c r="U22" i="4"/>
  <c r="V22" i="4"/>
  <c r="W22" i="4"/>
  <c r="X22" i="4"/>
  <c r="Y22" i="4"/>
  <c r="Z22" i="4"/>
  <c r="AK22" i="4"/>
  <c r="U23" i="4"/>
  <c r="V23" i="4"/>
  <c r="W23" i="4"/>
  <c r="X23" i="4"/>
  <c r="Y23" i="4"/>
  <c r="Z23" i="4"/>
  <c r="AK23" i="4"/>
  <c r="U24" i="4"/>
  <c r="V24" i="4"/>
  <c r="W24" i="4"/>
  <c r="X24" i="4"/>
  <c r="Y24" i="4"/>
  <c r="Z24" i="4"/>
  <c r="AK24" i="4"/>
  <c r="U25" i="4"/>
  <c r="V25" i="4"/>
  <c r="W25" i="4"/>
  <c r="X25" i="4"/>
  <c r="Y25" i="4"/>
  <c r="Z25" i="4"/>
  <c r="AK25" i="4"/>
  <c r="U26" i="4"/>
  <c r="V26" i="4"/>
  <c r="W26" i="4"/>
  <c r="X26" i="4"/>
  <c r="Y26" i="4"/>
  <c r="Z26" i="4"/>
  <c r="AK26" i="4"/>
  <c r="U27" i="4"/>
  <c r="V27" i="4"/>
  <c r="W27" i="4"/>
  <c r="X27" i="4"/>
  <c r="Y27" i="4"/>
  <c r="Z27" i="4"/>
  <c r="AK27" i="4"/>
  <c r="U28" i="4"/>
  <c r="V28" i="4"/>
  <c r="W28" i="4"/>
  <c r="X28" i="4"/>
  <c r="Y28" i="4"/>
  <c r="Z28" i="4"/>
  <c r="AK28" i="4"/>
  <c r="U29" i="4"/>
  <c r="V29" i="4"/>
  <c r="W29" i="4"/>
  <c r="X29" i="4"/>
  <c r="Y29" i="4"/>
  <c r="Z29" i="4"/>
  <c r="AK29" i="4"/>
  <c r="U30" i="4"/>
  <c r="V30" i="4"/>
  <c r="W30" i="4"/>
  <c r="X30" i="4"/>
  <c r="Y30" i="4"/>
  <c r="Z30" i="4"/>
  <c r="AK30" i="4"/>
  <c r="U31" i="4"/>
  <c r="V31" i="4"/>
  <c r="W31" i="4"/>
  <c r="X31" i="4"/>
  <c r="Y31" i="4"/>
  <c r="Z31" i="4"/>
  <c r="AK31" i="4"/>
  <c r="U32" i="4"/>
  <c r="V32" i="4"/>
  <c r="W32" i="4"/>
  <c r="X32" i="4"/>
  <c r="Y32" i="4"/>
  <c r="Z32" i="4"/>
  <c r="AK32" i="4"/>
  <c r="U33" i="4"/>
  <c r="V33" i="4"/>
  <c r="W33" i="4"/>
  <c r="X33" i="4"/>
  <c r="Y33" i="4"/>
  <c r="Z33" i="4"/>
  <c r="AK33" i="4"/>
  <c r="U34" i="4"/>
  <c r="V34" i="4"/>
  <c r="W34" i="4"/>
  <c r="X34" i="4"/>
  <c r="Y34" i="4"/>
  <c r="Z34" i="4"/>
  <c r="AK34" i="4"/>
  <c r="U35" i="4"/>
  <c r="V35" i="4"/>
  <c r="W35" i="4"/>
  <c r="X35" i="4"/>
  <c r="Y35" i="4"/>
  <c r="Z35" i="4"/>
  <c r="AK35" i="4"/>
  <c r="U36" i="4"/>
  <c r="V36" i="4"/>
  <c r="W36" i="4"/>
  <c r="X36" i="4"/>
  <c r="Y36" i="4"/>
  <c r="Z36" i="4"/>
  <c r="AK36" i="4"/>
  <c r="U37" i="4"/>
  <c r="V37" i="4"/>
  <c r="W37" i="4"/>
  <c r="X37" i="4"/>
  <c r="Y37" i="4"/>
  <c r="Z37" i="4"/>
  <c r="AK37" i="4"/>
  <c r="U38" i="4"/>
  <c r="V38" i="4"/>
  <c r="W38" i="4"/>
  <c r="X38" i="4"/>
  <c r="Y38" i="4"/>
  <c r="Z38" i="4"/>
  <c r="AK38" i="4"/>
  <c r="U39" i="4"/>
  <c r="V39" i="4"/>
  <c r="W39" i="4"/>
  <c r="X39" i="4"/>
  <c r="Y39" i="4"/>
  <c r="Z39" i="4"/>
  <c r="AK39" i="4"/>
  <c r="U40" i="4"/>
  <c r="V40" i="4"/>
  <c r="W40" i="4"/>
  <c r="X40" i="4"/>
  <c r="Y40" i="4"/>
  <c r="Z40" i="4"/>
  <c r="AK40" i="4"/>
  <c r="U41" i="4"/>
  <c r="V41" i="4"/>
  <c r="W41" i="4"/>
  <c r="X41" i="4"/>
  <c r="Y41" i="4"/>
  <c r="Z41" i="4"/>
  <c r="AK41" i="4"/>
  <c r="U42" i="4"/>
  <c r="V42" i="4"/>
  <c r="W42" i="4"/>
  <c r="X42" i="4"/>
  <c r="Y42" i="4"/>
  <c r="Z42" i="4"/>
  <c r="AK42" i="4"/>
  <c r="U43" i="4"/>
  <c r="V43" i="4"/>
  <c r="W43" i="4"/>
  <c r="X43" i="4"/>
  <c r="Y43" i="4"/>
  <c r="Z43" i="4"/>
  <c r="AK43" i="4"/>
  <c r="U44" i="4"/>
  <c r="V44" i="4"/>
  <c r="W44" i="4"/>
  <c r="X44" i="4"/>
  <c r="Y44" i="4"/>
  <c r="Z44" i="4"/>
  <c r="AK44" i="4"/>
  <c r="U45" i="4"/>
  <c r="V45" i="4"/>
  <c r="W45" i="4"/>
  <c r="X45" i="4"/>
  <c r="Y45" i="4"/>
  <c r="Z45" i="4"/>
  <c r="AK45" i="4"/>
  <c r="U46" i="4"/>
  <c r="V46" i="4"/>
  <c r="W46" i="4"/>
  <c r="X46" i="4"/>
  <c r="Y46" i="4"/>
  <c r="Z46" i="4"/>
  <c r="AK46" i="4"/>
  <c r="U47" i="4"/>
  <c r="V47" i="4"/>
  <c r="W47" i="4"/>
  <c r="X47" i="4"/>
  <c r="Y47" i="4"/>
  <c r="Z47" i="4"/>
  <c r="AK47" i="4"/>
  <c r="U48" i="4"/>
  <c r="V48" i="4"/>
  <c r="W48" i="4"/>
  <c r="X48" i="4"/>
  <c r="Y48" i="4"/>
  <c r="Z48" i="4"/>
  <c r="AK48" i="4"/>
  <c r="U49" i="4"/>
  <c r="V49" i="4"/>
  <c r="W49" i="4"/>
  <c r="X49" i="4"/>
  <c r="Y49" i="4"/>
  <c r="Z49" i="4"/>
  <c r="AK49" i="4"/>
  <c r="U50" i="4"/>
  <c r="V50" i="4"/>
  <c r="W50" i="4"/>
  <c r="X50" i="4"/>
  <c r="Y50" i="4"/>
  <c r="Z50" i="4"/>
  <c r="AK50" i="4"/>
  <c r="U51" i="4"/>
  <c r="V51" i="4"/>
  <c r="W51" i="4"/>
  <c r="X51" i="4"/>
  <c r="Y51" i="4"/>
  <c r="Z51" i="4"/>
  <c r="AK51" i="4"/>
  <c r="U52" i="4"/>
  <c r="V52" i="4"/>
  <c r="W52" i="4"/>
  <c r="X52" i="4"/>
  <c r="Y52" i="4"/>
  <c r="Z52" i="4"/>
  <c r="AK52" i="4"/>
  <c r="U53" i="4"/>
  <c r="V53" i="4"/>
  <c r="W53" i="4"/>
  <c r="X53" i="4"/>
  <c r="Y53" i="4"/>
  <c r="Z53" i="4"/>
  <c r="AK53" i="4"/>
  <c r="U54" i="4"/>
  <c r="V54" i="4"/>
  <c r="W54" i="4"/>
  <c r="X54" i="4"/>
  <c r="Y54" i="4"/>
  <c r="Z54" i="4"/>
  <c r="AK54" i="4"/>
  <c r="U55" i="4"/>
  <c r="V55" i="4"/>
  <c r="W55" i="4"/>
  <c r="X55" i="4"/>
  <c r="Y55" i="4"/>
  <c r="Z55" i="4"/>
  <c r="AK55" i="4"/>
  <c r="U56" i="4"/>
  <c r="V56" i="4"/>
  <c r="W56" i="4"/>
  <c r="X56" i="4"/>
  <c r="Y56" i="4"/>
  <c r="Z56" i="4"/>
  <c r="AK56" i="4"/>
  <c r="U57" i="4"/>
  <c r="V57" i="4"/>
  <c r="W57" i="4"/>
  <c r="X57" i="4"/>
  <c r="Y57" i="4"/>
  <c r="Z57" i="4"/>
  <c r="AK57" i="4"/>
  <c r="U58" i="4"/>
  <c r="V58" i="4"/>
  <c r="W58" i="4"/>
  <c r="X58" i="4"/>
  <c r="Y58" i="4"/>
  <c r="Z58" i="4"/>
  <c r="AK58" i="4"/>
  <c r="U59" i="4"/>
  <c r="V59" i="4"/>
  <c r="W59" i="4"/>
  <c r="X59" i="4"/>
  <c r="Y59" i="4"/>
  <c r="Z59" i="4"/>
  <c r="AK59" i="4"/>
  <c r="U60" i="4"/>
  <c r="V60" i="4"/>
  <c r="W60" i="4"/>
  <c r="X60" i="4"/>
  <c r="Y60" i="4"/>
  <c r="Z60" i="4"/>
  <c r="AK60" i="4"/>
  <c r="U61" i="4"/>
  <c r="V61" i="4"/>
  <c r="W61" i="4"/>
  <c r="X61" i="4"/>
  <c r="Y61" i="4"/>
  <c r="Z61" i="4"/>
  <c r="AK61" i="4"/>
  <c r="U62" i="4"/>
  <c r="V62" i="4"/>
  <c r="W62" i="4"/>
  <c r="X62" i="4"/>
  <c r="Y62" i="4"/>
  <c r="Z62" i="4"/>
  <c r="AK62" i="4"/>
  <c r="U63" i="4"/>
  <c r="V63" i="4"/>
  <c r="W63" i="4"/>
  <c r="X63" i="4"/>
  <c r="Y63" i="4"/>
  <c r="Z63" i="4"/>
  <c r="AK63" i="4"/>
  <c r="U64" i="4"/>
  <c r="V64" i="4"/>
  <c r="W64" i="4"/>
  <c r="X64" i="4"/>
  <c r="Y64" i="4"/>
  <c r="Z64" i="4"/>
  <c r="AK64" i="4"/>
  <c r="U65" i="4"/>
  <c r="V65" i="4"/>
  <c r="W65" i="4"/>
  <c r="X65" i="4"/>
  <c r="Y65" i="4"/>
  <c r="Z65" i="4"/>
  <c r="AK65" i="4"/>
  <c r="U66" i="4"/>
  <c r="V66" i="4"/>
  <c r="W66" i="4"/>
  <c r="X66" i="4"/>
  <c r="Y66" i="4"/>
  <c r="Z66" i="4"/>
  <c r="AK66" i="4"/>
  <c r="U67" i="4"/>
  <c r="V67" i="4"/>
  <c r="W67" i="4"/>
  <c r="X67" i="4"/>
  <c r="Y67" i="4"/>
  <c r="Z67" i="4"/>
  <c r="AK67" i="4"/>
  <c r="U68" i="4"/>
  <c r="V68" i="4"/>
  <c r="W68" i="4"/>
  <c r="X68" i="4"/>
  <c r="Y68" i="4"/>
  <c r="Z68" i="4"/>
  <c r="AK68" i="4"/>
  <c r="U69" i="4"/>
  <c r="V69" i="4"/>
  <c r="W69" i="4"/>
  <c r="X69" i="4"/>
  <c r="Y69" i="4"/>
  <c r="Z69" i="4"/>
  <c r="AK69" i="4"/>
  <c r="U70" i="4"/>
  <c r="V70" i="4"/>
  <c r="W70" i="4"/>
  <c r="X70" i="4"/>
  <c r="Y70" i="4"/>
  <c r="Z70" i="4"/>
  <c r="AK70" i="4"/>
  <c r="U71" i="4"/>
  <c r="V71" i="4"/>
  <c r="W71" i="4"/>
  <c r="X71" i="4"/>
  <c r="Y71" i="4"/>
  <c r="Z71" i="4"/>
  <c r="AK71" i="4"/>
  <c r="U72" i="4"/>
  <c r="V72" i="4"/>
  <c r="W72" i="4"/>
  <c r="X72" i="4"/>
  <c r="Y72" i="4"/>
  <c r="Z72" i="4"/>
  <c r="AK72" i="4"/>
  <c r="U73" i="4"/>
  <c r="V73" i="4"/>
  <c r="W73" i="4"/>
  <c r="X73" i="4"/>
  <c r="Y73" i="4"/>
  <c r="Z73" i="4"/>
  <c r="AK73" i="4"/>
  <c r="U74" i="4"/>
  <c r="V74" i="4"/>
  <c r="W74" i="4"/>
  <c r="X74" i="4"/>
  <c r="Y74" i="4"/>
  <c r="Z74" i="4"/>
  <c r="AK74" i="4"/>
  <c r="U75" i="4"/>
  <c r="V75" i="4"/>
  <c r="W75" i="4"/>
  <c r="X75" i="4"/>
  <c r="Y75" i="4"/>
  <c r="Z75" i="4"/>
  <c r="AK75" i="4"/>
  <c r="U76" i="4"/>
  <c r="V76" i="4"/>
  <c r="W76" i="4"/>
  <c r="X76" i="4"/>
  <c r="Y76" i="4"/>
  <c r="Z76" i="4"/>
  <c r="AK76" i="4"/>
  <c r="U77" i="4"/>
  <c r="V77" i="4"/>
  <c r="W77" i="4"/>
  <c r="X77" i="4"/>
  <c r="Y77" i="4"/>
  <c r="Z77" i="4"/>
  <c r="AK77" i="4"/>
  <c r="U78" i="4"/>
  <c r="V78" i="4"/>
  <c r="W78" i="4"/>
  <c r="X78" i="4"/>
  <c r="Y78" i="4"/>
  <c r="Z78" i="4"/>
  <c r="AK78" i="4"/>
  <c r="U79" i="4"/>
  <c r="V79" i="4"/>
  <c r="W79" i="4"/>
  <c r="X79" i="4"/>
  <c r="Y79" i="4"/>
  <c r="Z79" i="4"/>
  <c r="AK79" i="4"/>
  <c r="U80" i="4"/>
  <c r="V80" i="4"/>
  <c r="W80" i="4"/>
  <c r="X80" i="4"/>
  <c r="Y80" i="4"/>
  <c r="Z80" i="4"/>
  <c r="AK80" i="4"/>
  <c r="U81" i="4"/>
  <c r="V81" i="4"/>
  <c r="W81" i="4"/>
  <c r="X81" i="4"/>
  <c r="Y81" i="4"/>
  <c r="Z81" i="4"/>
  <c r="AK81" i="4"/>
  <c r="U82" i="4"/>
  <c r="V82" i="4"/>
  <c r="W82" i="4"/>
  <c r="X82" i="4"/>
  <c r="Y82" i="4"/>
  <c r="Z82" i="4"/>
  <c r="AK82" i="4"/>
  <c r="U83" i="4"/>
  <c r="V83" i="4"/>
  <c r="W83" i="4"/>
  <c r="X83" i="4"/>
  <c r="Y83" i="4"/>
  <c r="Z83" i="4"/>
  <c r="AK83" i="4"/>
  <c r="U84" i="4"/>
  <c r="V84" i="4"/>
  <c r="W84" i="4"/>
  <c r="X84" i="4"/>
  <c r="Y84" i="4"/>
  <c r="Z84" i="4"/>
  <c r="AK84" i="4"/>
  <c r="U85" i="4"/>
  <c r="V85" i="4"/>
  <c r="W85" i="4"/>
  <c r="X85" i="4"/>
  <c r="Y85" i="4"/>
  <c r="Z85" i="4"/>
  <c r="AK85" i="4"/>
  <c r="U86" i="4"/>
  <c r="V86" i="4"/>
  <c r="W86" i="4"/>
  <c r="X86" i="4"/>
  <c r="Y86" i="4"/>
  <c r="Z86" i="4"/>
  <c r="AK86" i="4"/>
  <c r="U87" i="4"/>
  <c r="V87" i="4"/>
  <c r="W87" i="4"/>
  <c r="X87" i="4"/>
  <c r="Y87" i="4"/>
  <c r="Z87" i="4"/>
  <c r="AK87" i="4"/>
  <c r="U88" i="4"/>
  <c r="V88" i="4"/>
  <c r="W88" i="4"/>
  <c r="X88" i="4"/>
  <c r="Y88" i="4"/>
  <c r="Z88" i="4"/>
  <c r="AK88" i="4"/>
  <c r="U89" i="4"/>
  <c r="V89" i="4"/>
  <c r="W89" i="4"/>
  <c r="X89" i="4"/>
  <c r="Y89" i="4"/>
  <c r="Z89" i="4"/>
  <c r="AK89" i="4"/>
  <c r="U90" i="4"/>
  <c r="V90" i="4"/>
  <c r="W90" i="4"/>
  <c r="X90" i="4"/>
  <c r="Y90" i="4"/>
  <c r="Z90" i="4"/>
  <c r="AK90" i="4"/>
  <c r="U91" i="4"/>
  <c r="V91" i="4"/>
  <c r="W91" i="4"/>
  <c r="X91" i="4"/>
  <c r="Y91" i="4"/>
  <c r="Z91" i="4"/>
  <c r="AK91" i="4"/>
  <c r="U92" i="4"/>
  <c r="V92" i="4"/>
  <c r="W92" i="4"/>
  <c r="X92" i="4"/>
  <c r="Y92" i="4"/>
  <c r="Z92" i="4"/>
  <c r="AK92" i="4"/>
  <c r="U93" i="4"/>
  <c r="V93" i="4"/>
  <c r="W93" i="4"/>
  <c r="X93" i="4"/>
  <c r="Y93" i="4"/>
  <c r="Z93" i="4"/>
  <c r="AK93" i="4"/>
  <c r="U94" i="4"/>
  <c r="V94" i="4"/>
  <c r="W94" i="4"/>
  <c r="X94" i="4"/>
  <c r="Y94" i="4"/>
  <c r="Z94" i="4"/>
  <c r="AK94" i="4"/>
  <c r="U95" i="4"/>
  <c r="V95" i="4"/>
  <c r="W95" i="4"/>
  <c r="X95" i="4"/>
  <c r="Y95" i="4"/>
  <c r="Z95" i="4"/>
  <c r="AK95" i="4"/>
  <c r="U96" i="4"/>
  <c r="V96" i="4"/>
  <c r="W96" i="4"/>
  <c r="X96" i="4"/>
  <c r="Y96" i="4"/>
  <c r="Z96" i="4"/>
  <c r="AK96" i="4"/>
  <c r="U97" i="4"/>
  <c r="V97" i="4"/>
  <c r="W97" i="4"/>
  <c r="X97" i="4"/>
  <c r="Y97" i="4"/>
  <c r="Z97" i="4"/>
  <c r="AK97" i="4"/>
  <c r="U98" i="4"/>
  <c r="V98" i="4"/>
  <c r="W98" i="4"/>
  <c r="X98" i="4"/>
  <c r="Y98" i="4"/>
  <c r="Z98" i="4"/>
  <c r="AK98" i="4"/>
  <c r="U99" i="4"/>
  <c r="V99" i="4"/>
  <c r="W99" i="4"/>
  <c r="X99" i="4"/>
  <c r="Y99" i="4"/>
  <c r="Z99" i="4"/>
  <c r="AK99" i="4"/>
  <c r="U100" i="4"/>
  <c r="V100" i="4"/>
  <c r="W100" i="4"/>
  <c r="X100" i="4"/>
  <c r="Y100" i="4"/>
  <c r="Z100" i="4"/>
  <c r="AK100" i="4"/>
  <c r="U101" i="4"/>
  <c r="V101" i="4"/>
  <c r="W101" i="4"/>
  <c r="X101" i="4"/>
  <c r="Y101" i="4"/>
  <c r="Z101" i="4"/>
  <c r="AK101" i="4"/>
  <c r="U102" i="4"/>
  <c r="V102" i="4"/>
  <c r="W102" i="4"/>
  <c r="X102" i="4"/>
  <c r="Y102" i="4"/>
  <c r="Z102" i="4"/>
  <c r="AK102" i="4"/>
  <c r="U103" i="4"/>
  <c r="V103" i="4"/>
  <c r="W103" i="4"/>
  <c r="X103" i="4"/>
  <c r="Y103" i="4"/>
  <c r="Z103" i="4"/>
  <c r="AK103" i="4"/>
  <c r="U104" i="4"/>
  <c r="V104" i="4"/>
  <c r="W104" i="4"/>
  <c r="X104" i="4"/>
  <c r="Y104" i="4"/>
  <c r="Z104" i="4"/>
  <c r="AK104" i="4"/>
  <c r="U105" i="4"/>
  <c r="V105" i="4"/>
  <c r="W105" i="4"/>
  <c r="X105" i="4"/>
  <c r="Y105" i="4"/>
  <c r="Z105" i="4"/>
  <c r="AK105" i="4"/>
  <c r="U106" i="4"/>
  <c r="V106" i="4"/>
  <c r="W106" i="4"/>
  <c r="X106" i="4"/>
  <c r="Y106" i="4"/>
  <c r="Z106" i="4"/>
  <c r="AK106" i="4"/>
  <c r="U107" i="4"/>
  <c r="V107" i="4"/>
  <c r="W107" i="4"/>
  <c r="X107" i="4"/>
  <c r="Y107" i="4"/>
  <c r="Z107" i="4"/>
  <c r="AK107" i="4"/>
  <c r="U108" i="4"/>
  <c r="V108" i="4"/>
  <c r="W108" i="4"/>
  <c r="X108" i="4"/>
  <c r="Y108" i="4"/>
  <c r="Z108" i="4"/>
  <c r="AK108" i="4"/>
  <c r="U109" i="4"/>
  <c r="V109" i="4"/>
  <c r="W109" i="4"/>
  <c r="X109" i="4"/>
  <c r="Y109" i="4"/>
  <c r="Z109" i="4"/>
  <c r="AK109" i="4"/>
  <c r="U110" i="4"/>
  <c r="V110" i="4"/>
  <c r="W110" i="4"/>
  <c r="X110" i="4"/>
  <c r="Y110" i="4"/>
  <c r="Z110" i="4"/>
  <c r="AK110" i="4"/>
  <c r="U111" i="4"/>
  <c r="V111" i="4"/>
  <c r="W111" i="4"/>
  <c r="X111" i="4"/>
  <c r="Y111" i="4"/>
  <c r="Z111" i="4"/>
  <c r="AK111" i="4"/>
  <c r="U112" i="4"/>
  <c r="V112" i="4"/>
  <c r="W112" i="4"/>
  <c r="X112" i="4"/>
  <c r="Y112" i="4"/>
  <c r="Z112" i="4"/>
  <c r="AK112" i="4"/>
  <c r="U113" i="4"/>
  <c r="V113" i="4"/>
  <c r="W113" i="4"/>
  <c r="X113" i="4"/>
  <c r="Y113" i="4"/>
  <c r="Z113" i="4"/>
  <c r="AK113" i="4"/>
  <c r="U114" i="4"/>
  <c r="V114" i="4"/>
  <c r="W114" i="4"/>
  <c r="X114" i="4"/>
  <c r="Y114" i="4"/>
  <c r="Z114" i="4"/>
  <c r="AK114" i="4"/>
  <c r="U115" i="4"/>
  <c r="V115" i="4"/>
  <c r="W115" i="4"/>
  <c r="X115" i="4"/>
  <c r="Y115" i="4"/>
  <c r="Z115" i="4"/>
  <c r="AK115" i="4"/>
  <c r="U116" i="4"/>
  <c r="V116" i="4"/>
  <c r="W116" i="4"/>
  <c r="X116" i="4"/>
  <c r="Y116" i="4"/>
  <c r="Z116" i="4"/>
  <c r="AK116" i="4"/>
  <c r="U117" i="4"/>
  <c r="V117" i="4"/>
  <c r="W117" i="4"/>
  <c r="X117" i="4"/>
  <c r="Y117" i="4"/>
  <c r="Z117" i="4"/>
  <c r="AK117" i="4"/>
  <c r="U118" i="4"/>
  <c r="V118" i="4"/>
  <c r="W118" i="4"/>
  <c r="X118" i="4"/>
  <c r="Y118" i="4"/>
  <c r="Z118" i="4"/>
  <c r="AK118" i="4"/>
  <c r="U119" i="4"/>
  <c r="V119" i="4"/>
  <c r="W119" i="4"/>
  <c r="X119" i="4"/>
  <c r="Y119" i="4"/>
  <c r="Z119" i="4"/>
  <c r="AK119" i="4"/>
  <c r="U120" i="4"/>
  <c r="V120" i="4"/>
  <c r="W120" i="4"/>
  <c r="X120" i="4"/>
  <c r="Y120" i="4"/>
  <c r="Z120" i="4"/>
  <c r="AK120" i="4"/>
  <c r="U121" i="4"/>
  <c r="V121" i="4"/>
  <c r="W121" i="4"/>
  <c r="X121" i="4"/>
  <c r="Y121" i="4"/>
  <c r="Z121" i="4"/>
  <c r="AK121" i="4"/>
  <c r="U122" i="4"/>
  <c r="V122" i="4"/>
  <c r="W122" i="4"/>
  <c r="X122" i="4"/>
  <c r="Y122" i="4"/>
  <c r="Z122" i="4"/>
  <c r="AK122" i="4"/>
  <c r="U123" i="4"/>
  <c r="V123" i="4"/>
  <c r="W123" i="4"/>
  <c r="X123" i="4"/>
  <c r="Y123" i="4"/>
  <c r="Z123" i="4"/>
  <c r="AK123" i="4"/>
  <c r="U124" i="4"/>
  <c r="V124" i="4"/>
  <c r="W124" i="4"/>
  <c r="X124" i="4"/>
  <c r="Y124" i="4"/>
  <c r="Z124" i="4"/>
  <c r="AK124" i="4"/>
  <c r="U125" i="4"/>
  <c r="V125" i="4"/>
  <c r="W125" i="4"/>
  <c r="X125" i="4"/>
  <c r="Y125" i="4"/>
  <c r="Z125" i="4"/>
  <c r="AK125" i="4"/>
  <c r="U126" i="4"/>
  <c r="V126" i="4"/>
  <c r="W126" i="4"/>
  <c r="X126" i="4"/>
  <c r="Y126" i="4"/>
  <c r="Z126" i="4"/>
  <c r="AK126" i="4"/>
  <c r="U127" i="4"/>
  <c r="V127" i="4"/>
  <c r="W127" i="4"/>
  <c r="X127" i="4"/>
  <c r="Y127" i="4"/>
  <c r="Z127" i="4"/>
  <c r="AK127" i="4"/>
  <c r="U128" i="4"/>
  <c r="V128" i="4"/>
  <c r="W128" i="4"/>
  <c r="X128" i="4"/>
  <c r="Y128" i="4"/>
  <c r="Z128" i="4"/>
  <c r="AK128" i="4"/>
  <c r="U129" i="4"/>
  <c r="V129" i="4"/>
  <c r="W129" i="4"/>
  <c r="X129" i="4"/>
  <c r="Y129" i="4"/>
  <c r="Z129" i="4"/>
  <c r="AK129" i="4"/>
  <c r="U130" i="4"/>
  <c r="V130" i="4"/>
  <c r="W130" i="4"/>
  <c r="X130" i="4"/>
  <c r="Y130" i="4"/>
  <c r="Z130" i="4"/>
  <c r="AK130" i="4"/>
  <c r="U131" i="4"/>
  <c r="V131" i="4"/>
  <c r="W131" i="4"/>
  <c r="X131" i="4"/>
  <c r="Y131" i="4"/>
  <c r="Z131" i="4"/>
  <c r="AK131" i="4"/>
  <c r="U132" i="4"/>
  <c r="V132" i="4"/>
  <c r="W132" i="4"/>
  <c r="X132" i="4"/>
  <c r="Y132" i="4"/>
  <c r="Z132" i="4"/>
  <c r="AK132" i="4"/>
  <c r="U133" i="4"/>
  <c r="V133" i="4"/>
  <c r="W133" i="4"/>
  <c r="X133" i="4"/>
  <c r="Y133" i="4"/>
  <c r="Z133" i="4"/>
  <c r="AK133" i="4"/>
  <c r="U134" i="4"/>
  <c r="V134" i="4"/>
  <c r="W134" i="4"/>
  <c r="X134" i="4"/>
  <c r="Y134" i="4"/>
  <c r="Z134" i="4"/>
  <c r="AK134" i="4"/>
  <c r="U135" i="4"/>
  <c r="V135" i="4"/>
  <c r="W135" i="4"/>
  <c r="X135" i="4"/>
  <c r="Y135" i="4"/>
  <c r="Z135" i="4"/>
  <c r="AK135" i="4"/>
  <c r="U136" i="4"/>
  <c r="V136" i="4"/>
  <c r="W136" i="4"/>
  <c r="X136" i="4"/>
  <c r="Y136" i="4"/>
  <c r="Z136" i="4"/>
  <c r="AK136" i="4"/>
  <c r="U137" i="4"/>
  <c r="V137" i="4"/>
  <c r="W137" i="4"/>
  <c r="X137" i="4"/>
  <c r="Y137" i="4"/>
  <c r="Z137" i="4"/>
  <c r="AK137" i="4"/>
  <c r="U138" i="4"/>
  <c r="V138" i="4"/>
  <c r="W138" i="4"/>
  <c r="X138" i="4"/>
  <c r="Y138" i="4"/>
  <c r="Z138" i="4"/>
  <c r="AK138" i="4"/>
  <c r="U139" i="4"/>
  <c r="V139" i="4"/>
  <c r="W139" i="4"/>
  <c r="X139" i="4"/>
  <c r="Y139" i="4"/>
  <c r="Z139" i="4"/>
  <c r="AK139" i="4"/>
  <c r="U140" i="4"/>
  <c r="V140" i="4"/>
  <c r="W140" i="4"/>
  <c r="X140" i="4"/>
  <c r="Y140" i="4"/>
  <c r="Z140" i="4"/>
  <c r="AK140" i="4"/>
  <c r="U141" i="4"/>
  <c r="V141" i="4"/>
  <c r="W141" i="4"/>
  <c r="X141" i="4"/>
  <c r="Y141" i="4"/>
  <c r="Z141" i="4"/>
  <c r="AK141" i="4"/>
  <c r="U142" i="4"/>
  <c r="V142" i="4"/>
  <c r="W142" i="4"/>
  <c r="X142" i="4"/>
  <c r="Y142" i="4"/>
  <c r="Z142" i="4"/>
  <c r="AK142" i="4"/>
  <c r="U143" i="4"/>
  <c r="V143" i="4"/>
  <c r="W143" i="4"/>
  <c r="X143" i="4"/>
  <c r="Y143" i="4"/>
  <c r="Z143" i="4"/>
  <c r="AK143" i="4"/>
  <c r="U144" i="4"/>
  <c r="V144" i="4"/>
  <c r="W144" i="4"/>
  <c r="X144" i="4"/>
  <c r="Y144" i="4"/>
  <c r="Z144" i="4"/>
  <c r="AK144" i="4"/>
  <c r="U145" i="4"/>
  <c r="V145" i="4"/>
  <c r="W145" i="4"/>
  <c r="X145" i="4"/>
  <c r="Y145" i="4"/>
  <c r="Z145" i="4"/>
  <c r="AK145" i="4"/>
  <c r="U146" i="4"/>
  <c r="V146" i="4"/>
  <c r="W146" i="4"/>
  <c r="X146" i="4"/>
  <c r="Y146" i="4"/>
  <c r="Z146" i="4"/>
  <c r="AK146" i="4"/>
  <c r="U147" i="4"/>
  <c r="V147" i="4"/>
  <c r="W147" i="4"/>
  <c r="X147" i="4"/>
  <c r="Y147" i="4"/>
  <c r="Z147" i="4"/>
  <c r="AK147" i="4"/>
  <c r="U148" i="4"/>
  <c r="V148" i="4"/>
  <c r="W148" i="4"/>
  <c r="X148" i="4"/>
  <c r="Y148" i="4"/>
  <c r="Z148" i="4"/>
  <c r="AK148" i="4"/>
  <c r="U149" i="4"/>
  <c r="V149" i="4"/>
  <c r="W149" i="4"/>
  <c r="X149" i="4"/>
  <c r="Y149" i="4"/>
  <c r="Z149" i="4"/>
  <c r="AK149" i="4"/>
  <c r="U150" i="4"/>
  <c r="V150" i="4"/>
  <c r="W150" i="4"/>
  <c r="X150" i="4"/>
  <c r="Y150" i="4"/>
  <c r="Z150" i="4"/>
  <c r="AK150" i="4"/>
  <c r="U151" i="4"/>
  <c r="V151" i="4"/>
  <c r="W151" i="4"/>
  <c r="X151" i="4"/>
  <c r="Y151" i="4"/>
  <c r="Z151" i="4"/>
  <c r="AK151" i="4"/>
  <c r="U152" i="4"/>
  <c r="V152" i="4"/>
  <c r="W152" i="4"/>
  <c r="X152" i="4"/>
  <c r="Y152" i="4"/>
  <c r="Z152" i="4"/>
  <c r="AK152" i="4"/>
  <c r="U153" i="4"/>
  <c r="V153" i="4"/>
  <c r="W153" i="4"/>
  <c r="X153" i="4"/>
  <c r="Y153" i="4"/>
  <c r="Z153" i="4"/>
  <c r="AK153" i="4"/>
  <c r="U154" i="4"/>
  <c r="V154" i="4"/>
  <c r="W154" i="4"/>
  <c r="X154" i="4"/>
  <c r="Y154" i="4"/>
  <c r="Z154" i="4"/>
  <c r="AK154" i="4"/>
  <c r="U155" i="4"/>
  <c r="V155" i="4"/>
  <c r="W155" i="4"/>
  <c r="X155" i="4"/>
  <c r="Y155" i="4"/>
  <c r="Z155" i="4"/>
  <c r="AK155" i="4"/>
  <c r="U156" i="4"/>
  <c r="V156" i="4"/>
  <c r="W156" i="4"/>
  <c r="X156" i="4"/>
  <c r="Y156" i="4"/>
  <c r="Z156" i="4"/>
  <c r="AK156" i="4"/>
  <c r="U157" i="4"/>
  <c r="V157" i="4"/>
  <c r="W157" i="4"/>
  <c r="X157" i="4"/>
  <c r="Y157" i="4"/>
  <c r="Z157" i="4"/>
  <c r="AK157" i="4"/>
  <c r="U158" i="4"/>
  <c r="V158" i="4"/>
  <c r="W158" i="4"/>
  <c r="X158" i="4"/>
  <c r="Y158" i="4"/>
  <c r="Z158" i="4"/>
  <c r="AK158" i="4"/>
  <c r="U159" i="4"/>
  <c r="V159" i="4"/>
  <c r="W159" i="4"/>
  <c r="X159" i="4"/>
  <c r="Y159" i="4"/>
  <c r="Z159" i="4"/>
  <c r="AK159" i="4"/>
  <c r="U160" i="4"/>
  <c r="V160" i="4"/>
  <c r="W160" i="4"/>
  <c r="X160" i="4"/>
  <c r="Y160" i="4"/>
  <c r="Z160" i="4"/>
  <c r="AK160" i="4"/>
  <c r="U161" i="4"/>
  <c r="V161" i="4"/>
  <c r="W161" i="4"/>
  <c r="X161" i="4"/>
  <c r="Y161" i="4"/>
  <c r="Z161" i="4"/>
  <c r="AK161" i="4"/>
  <c r="U162" i="4"/>
  <c r="V162" i="4"/>
  <c r="W162" i="4"/>
  <c r="X162" i="4"/>
  <c r="Y162" i="4"/>
  <c r="Z162" i="4"/>
  <c r="AK162" i="4"/>
  <c r="U163" i="4"/>
  <c r="V163" i="4"/>
  <c r="W163" i="4"/>
  <c r="X163" i="4"/>
  <c r="Y163" i="4"/>
  <c r="Z163" i="4"/>
  <c r="AK163" i="4"/>
  <c r="U164" i="4"/>
  <c r="V164" i="4"/>
  <c r="W164" i="4"/>
  <c r="X164" i="4"/>
  <c r="Y164" i="4"/>
  <c r="Z164" i="4"/>
  <c r="AK164" i="4"/>
  <c r="U165" i="4"/>
  <c r="V165" i="4"/>
  <c r="W165" i="4"/>
  <c r="X165" i="4"/>
  <c r="Y165" i="4"/>
  <c r="Z165" i="4"/>
  <c r="AK165" i="4"/>
  <c r="U166" i="4"/>
  <c r="V166" i="4"/>
  <c r="W166" i="4"/>
  <c r="X166" i="4"/>
  <c r="Y166" i="4"/>
  <c r="Z166" i="4"/>
  <c r="AK166" i="4"/>
  <c r="U167" i="4"/>
  <c r="V167" i="4"/>
  <c r="W167" i="4"/>
  <c r="X167" i="4"/>
  <c r="Y167" i="4"/>
  <c r="Z167" i="4"/>
  <c r="AK167" i="4"/>
  <c r="U168" i="4"/>
  <c r="V168" i="4"/>
  <c r="W168" i="4"/>
  <c r="X168" i="4"/>
  <c r="Y168" i="4"/>
  <c r="Z168" i="4"/>
  <c r="AK168" i="4"/>
  <c r="U169" i="4"/>
  <c r="V169" i="4"/>
  <c r="W169" i="4"/>
  <c r="X169" i="4"/>
  <c r="Y169" i="4"/>
  <c r="Z169" i="4"/>
  <c r="AK169" i="4"/>
  <c r="U170" i="4"/>
  <c r="V170" i="4"/>
  <c r="W170" i="4"/>
  <c r="X170" i="4"/>
  <c r="Y170" i="4"/>
  <c r="Z170" i="4"/>
  <c r="AK170" i="4"/>
  <c r="U171" i="4"/>
  <c r="V171" i="4"/>
  <c r="W171" i="4"/>
  <c r="X171" i="4"/>
  <c r="Y171" i="4"/>
  <c r="Z171" i="4"/>
  <c r="AK171" i="4"/>
  <c r="U172" i="4"/>
  <c r="V172" i="4"/>
  <c r="W172" i="4"/>
  <c r="X172" i="4"/>
  <c r="Y172" i="4"/>
  <c r="Z172" i="4"/>
  <c r="AK172" i="4"/>
  <c r="U173" i="4"/>
  <c r="V173" i="4"/>
  <c r="W173" i="4"/>
  <c r="X173" i="4"/>
  <c r="Y173" i="4"/>
  <c r="Z173" i="4"/>
  <c r="AK173" i="4"/>
  <c r="U174" i="4"/>
  <c r="V174" i="4"/>
  <c r="W174" i="4"/>
  <c r="X174" i="4"/>
  <c r="Y174" i="4"/>
  <c r="Z174" i="4"/>
  <c r="AK174" i="4"/>
  <c r="U175" i="4"/>
  <c r="V175" i="4"/>
  <c r="W175" i="4"/>
  <c r="X175" i="4"/>
  <c r="Y175" i="4"/>
  <c r="Z175" i="4"/>
  <c r="AK175" i="4"/>
  <c r="U176" i="4"/>
  <c r="V176" i="4"/>
  <c r="W176" i="4"/>
  <c r="X176" i="4"/>
  <c r="Y176" i="4"/>
  <c r="Z176" i="4"/>
  <c r="AK176" i="4"/>
  <c r="U177" i="4"/>
  <c r="V177" i="4"/>
  <c r="W177" i="4"/>
  <c r="X177" i="4"/>
  <c r="Y177" i="4"/>
  <c r="Z177" i="4"/>
  <c r="AK177" i="4"/>
  <c r="U178" i="4"/>
  <c r="V178" i="4"/>
  <c r="W178" i="4"/>
  <c r="X178" i="4"/>
  <c r="Y178" i="4"/>
  <c r="Z178" i="4"/>
  <c r="AK178" i="4"/>
  <c r="U179" i="4"/>
  <c r="V179" i="4"/>
  <c r="W179" i="4"/>
  <c r="X179" i="4"/>
  <c r="Y179" i="4"/>
  <c r="Z179" i="4"/>
  <c r="AK179" i="4"/>
  <c r="U180" i="4"/>
  <c r="V180" i="4"/>
  <c r="W180" i="4"/>
  <c r="X180" i="4"/>
  <c r="Y180" i="4"/>
  <c r="Z180" i="4"/>
  <c r="AK180" i="4"/>
  <c r="U181" i="4"/>
  <c r="V181" i="4"/>
  <c r="W181" i="4"/>
  <c r="X181" i="4"/>
  <c r="Y181" i="4"/>
  <c r="Z181" i="4"/>
  <c r="AK181" i="4"/>
  <c r="U182" i="4"/>
  <c r="V182" i="4"/>
  <c r="W182" i="4"/>
  <c r="X182" i="4"/>
  <c r="Y182" i="4"/>
  <c r="Z182" i="4"/>
  <c r="AK182" i="4"/>
  <c r="U183" i="4"/>
  <c r="V183" i="4"/>
  <c r="W183" i="4"/>
  <c r="X183" i="4"/>
  <c r="Y183" i="4"/>
  <c r="Z183" i="4"/>
  <c r="AK183" i="4"/>
  <c r="U184" i="4"/>
  <c r="V184" i="4"/>
  <c r="W184" i="4"/>
  <c r="X184" i="4"/>
  <c r="Y184" i="4"/>
  <c r="Z184" i="4"/>
  <c r="AK184" i="4"/>
  <c r="U185" i="4"/>
  <c r="V185" i="4"/>
  <c r="W185" i="4"/>
  <c r="X185" i="4"/>
  <c r="Y185" i="4"/>
  <c r="Z185" i="4"/>
  <c r="AK185" i="4"/>
  <c r="U186" i="4"/>
  <c r="V186" i="4"/>
  <c r="W186" i="4"/>
  <c r="X186" i="4"/>
  <c r="Y186" i="4"/>
  <c r="Z186" i="4"/>
  <c r="AK186" i="4"/>
  <c r="U187" i="4"/>
  <c r="V187" i="4"/>
  <c r="W187" i="4"/>
  <c r="X187" i="4"/>
  <c r="Y187" i="4"/>
  <c r="Z187" i="4"/>
  <c r="AK187" i="4"/>
  <c r="U188" i="4"/>
  <c r="V188" i="4"/>
  <c r="W188" i="4"/>
  <c r="X188" i="4"/>
  <c r="Y188" i="4"/>
  <c r="Z188" i="4"/>
  <c r="AK188" i="4"/>
  <c r="U189" i="4"/>
  <c r="V189" i="4"/>
  <c r="W189" i="4"/>
  <c r="X189" i="4"/>
  <c r="Y189" i="4"/>
  <c r="Z189" i="4"/>
  <c r="AK189" i="4"/>
  <c r="U190" i="4"/>
  <c r="V190" i="4"/>
  <c r="W190" i="4"/>
  <c r="X190" i="4"/>
  <c r="Y190" i="4"/>
  <c r="Z190" i="4"/>
  <c r="AK190" i="4"/>
  <c r="U191" i="4"/>
  <c r="V191" i="4"/>
  <c r="W191" i="4"/>
  <c r="X191" i="4"/>
  <c r="Y191" i="4"/>
  <c r="Z191" i="4"/>
  <c r="AK191" i="4"/>
  <c r="U192" i="4"/>
  <c r="V192" i="4"/>
  <c r="W192" i="4"/>
  <c r="X192" i="4"/>
  <c r="Y192" i="4"/>
  <c r="Z192" i="4"/>
  <c r="AK192" i="4"/>
  <c r="U193" i="4"/>
  <c r="V193" i="4"/>
  <c r="W193" i="4"/>
  <c r="X193" i="4"/>
  <c r="Y193" i="4"/>
  <c r="Z193" i="4"/>
  <c r="AK193" i="4"/>
  <c r="U194" i="4"/>
  <c r="V194" i="4"/>
  <c r="W194" i="4"/>
  <c r="X194" i="4"/>
  <c r="Y194" i="4"/>
  <c r="Z194" i="4"/>
  <c r="AK194" i="4"/>
  <c r="U195" i="4"/>
  <c r="V195" i="4"/>
  <c r="W195" i="4"/>
  <c r="X195" i="4"/>
  <c r="Y195" i="4"/>
  <c r="Z195" i="4"/>
  <c r="AK195" i="4"/>
  <c r="U196" i="4"/>
  <c r="V196" i="4"/>
  <c r="W196" i="4"/>
  <c r="X196" i="4"/>
  <c r="Y196" i="4"/>
  <c r="Z196" i="4"/>
  <c r="AK196" i="4"/>
  <c r="U197" i="4"/>
  <c r="V197" i="4"/>
  <c r="W197" i="4"/>
  <c r="X197" i="4"/>
  <c r="Y197" i="4"/>
  <c r="Z197" i="4"/>
  <c r="AK197" i="4"/>
  <c r="U198" i="4"/>
  <c r="V198" i="4"/>
  <c r="W198" i="4"/>
  <c r="X198" i="4"/>
  <c r="Y198" i="4"/>
  <c r="Z198" i="4"/>
  <c r="AK198" i="4"/>
  <c r="U199" i="4"/>
  <c r="V199" i="4"/>
  <c r="W199" i="4"/>
  <c r="X199" i="4"/>
  <c r="Y199" i="4"/>
  <c r="Z199" i="4"/>
  <c r="AK199" i="4"/>
  <c r="U200" i="4"/>
  <c r="V200" i="4"/>
  <c r="W200" i="4"/>
  <c r="X200" i="4"/>
  <c r="Y200" i="4"/>
  <c r="Z200" i="4"/>
  <c r="AK200" i="4"/>
  <c r="U201" i="4"/>
  <c r="V201" i="4"/>
  <c r="W201" i="4"/>
  <c r="X201" i="4"/>
  <c r="Y201" i="4"/>
  <c r="Z201" i="4"/>
  <c r="AK201" i="4"/>
  <c r="U202" i="4"/>
  <c r="V202" i="4"/>
  <c r="W202" i="4"/>
  <c r="X202" i="4"/>
  <c r="Y202" i="4"/>
  <c r="Z202" i="4"/>
  <c r="AK202" i="4"/>
  <c r="U203" i="4"/>
  <c r="V203" i="4"/>
  <c r="W203" i="4"/>
  <c r="X203" i="4"/>
  <c r="Y203" i="4"/>
  <c r="Z203" i="4"/>
  <c r="AK203" i="4"/>
  <c r="U204" i="4"/>
  <c r="V204" i="4"/>
  <c r="W204" i="4"/>
  <c r="X204" i="4"/>
  <c r="Y204" i="4"/>
  <c r="Z204" i="4"/>
  <c r="AK204" i="4"/>
  <c r="U205" i="4"/>
  <c r="V205" i="4"/>
  <c r="W205" i="4"/>
  <c r="X205" i="4"/>
  <c r="Y205" i="4"/>
  <c r="Z205" i="4"/>
  <c r="AK205" i="4"/>
  <c r="U206" i="4"/>
  <c r="V206" i="4"/>
  <c r="W206" i="4"/>
  <c r="X206" i="4"/>
  <c r="Y206" i="4"/>
  <c r="Z206" i="4"/>
  <c r="AK206" i="4"/>
  <c r="U207" i="4"/>
  <c r="V207" i="4"/>
  <c r="W207" i="4"/>
  <c r="X207" i="4"/>
  <c r="Y207" i="4"/>
  <c r="Z207" i="4"/>
  <c r="AK207" i="4"/>
  <c r="U208" i="4"/>
  <c r="V208" i="4"/>
  <c r="W208" i="4"/>
  <c r="X208" i="4"/>
  <c r="Y208" i="4"/>
  <c r="Z208" i="4"/>
  <c r="AK208" i="4"/>
  <c r="U209" i="4"/>
  <c r="V209" i="4"/>
  <c r="W209" i="4"/>
  <c r="X209" i="4"/>
  <c r="Y209" i="4"/>
  <c r="Z209" i="4"/>
  <c r="AK209" i="4"/>
  <c r="U210" i="4"/>
  <c r="V210" i="4"/>
  <c r="W210" i="4"/>
  <c r="X210" i="4"/>
  <c r="Y210" i="4"/>
  <c r="Z210" i="4"/>
  <c r="AK210" i="4"/>
  <c r="U211" i="4"/>
  <c r="V211" i="4"/>
  <c r="W211" i="4"/>
  <c r="X211" i="4"/>
  <c r="Y211" i="4"/>
  <c r="Z211" i="4"/>
  <c r="AK211" i="4"/>
  <c r="U212" i="4"/>
  <c r="V212" i="4"/>
  <c r="W212" i="4"/>
  <c r="X212" i="4"/>
  <c r="Y212" i="4"/>
  <c r="Z212" i="4"/>
  <c r="AK212" i="4"/>
  <c r="U213" i="4"/>
  <c r="V213" i="4"/>
  <c r="W213" i="4"/>
  <c r="X213" i="4"/>
  <c r="Y213" i="4"/>
  <c r="Z213" i="4"/>
  <c r="AK213" i="4"/>
  <c r="U214" i="4"/>
  <c r="V214" i="4"/>
  <c r="W214" i="4"/>
  <c r="X214" i="4"/>
  <c r="Y214" i="4"/>
  <c r="Z214" i="4"/>
  <c r="AK214" i="4"/>
  <c r="U215" i="4"/>
  <c r="V215" i="4"/>
  <c r="W215" i="4"/>
  <c r="X215" i="4"/>
  <c r="Y215" i="4"/>
  <c r="Z215" i="4"/>
  <c r="AK215" i="4"/>
  <c r="U216" i="4"/>
  <c r="V216" i="4"/>
  <c r="W216" i="4"/>
  <c r="X216" i="4"/>
  <c r="Y216" i="4"/>
  <c r="Z216" i="4"/>
  <c r="AK216" i="4"/>
  <c r="U217" i="4"/>
  <c r="V217" i="4"/>
  <c r="W217" i="4"/>
  <c r="X217" i="4"/>
  <c r="Y217" i="4"/>
  <c r="Z217" i="4"/>
  <c r="AK217" i="4"/>
  <c r="U218" i="4"/>
  <c r="V218" i="4"/>
  <c r="W218" i="4"/>
  <c r="X218" i="4"/>
  <c r="Y218" i="4"/>
  <c r="Z218" i="4"/>
  <c r="AK218" i="4"/>
  <c r="U219" i="4"/>
  <c r="V219" i="4"/>
  <c r="W219" i="4"/>
  <c r="X219" i="4"/>
  <c r="Y219" i="4"/>
  <c r="Z219" i="4"/>
  <c r="AK219" i="4"/>
  <c r="U220" i="4"/>
  <c r="V220" i="4"/>
  <c r="W220" i="4"/>
  <c r="X220" i="4"/>
  <c r="Y220" i="4"/>
  <c r="Z220" i="4"/>
  <c r="AK220" i="4"/>
  <c r="U221" i="4"/>
  <c r="V221" i="4"/>
  <c r="W221" i="4"/>
  <c r="X221" i="4"/>
  <c r="Y221" i="4"/>
  <c r="Z221" i="4"/>
  <c r="AK221" i="4"/>
  <c r="U222" i="4"/>
  <c r="V222" i="4"/>
  <c r="W222" i="4"/>
  <c r="X222" i="4"/>
  <c r="Y222" i="4"/>
  <c r="Z222" i="4"/>
  <c r="AK222" i="4"/>
  <c r="U223" i="4"/>
  <c r="V223" i="4"/>
  <c r="W223" i="4"/>
  <c r="X223" i="4"/>
  <c r="Y223" i="4"/>
  <c r="Z223" i="4"/>
  <c r="AK223" i="4"/>
  <c r="U224" i="4"/>
  <c r="V224" i="4"/>
  <c r="W224" i="4"/>
  <c r="X224" i="4"/>
  <c r="Y224" i="4"/>
  <c r="Z224" i="4"/>
  <c r="AK224" i="4"/>
  <c r="U225" i="4"/>
  <c r="V225" i="4"/>
  <c r="W225" i="4"/>
  <c r="X225" i="4"/>
  <c r="Y225" i="4"/>
  <c r="Z225" i="4"/>
  <c r="AK225" i="4"/>
  <c r="U226" i="4"/>
  <c r="V226" i="4"/>
  <c r="W226" i="4"/>
  <c r="X226" i="4"/>
  <c r="Y226" i="4"/>
  <c r="Z226" i="4"/>
  <c r="AK226" i="4"/>
  <c r="U227" i="4"/>
  <c r="V227" i="4"/>
  <c r="W227" i="4"/>
  <c r="X227" i="4"/>
  <c r="Y227" i="4"/>
  <c r="Z227" i="4"/>
  <c r="AK227" i="4"/>
  <c r="U228" i="4"/>
  <c r="V228" i="4"/>
  <c r="W228" i="4"/>
  <c r="X228" i="4"/>
  <c r="Y228" i="4"/>
  <c r="Z228" i="4"/>
  <c r="AK228" i="4"/>
  <c r="U229" i="4"/>
  <c r="V229" i="4"/>
  <c r="W229" i="4"/>
  <c r="X229" i="4"/>
  <c r="Y229" i="4"/>
  <c r="Z229" i="4"/>
  <c r="AK229" i="4"/>
  <c r="U230" i="4"/>
  <c r="V230" i="4"/>
  <c r="W230" i="4"/>
  <c r="X230" i="4"/>
  <c r="Y230" i="4"/>
  <c r="Z230" i="4"/>
  <c r="AK230" i="4"/>
  <c r="U231" i="4"/>
  <c r="V231" i="4"/>
  <c r="W231" i="4"/>
  <c r="X231" i="4"/>
  <c r="Y231" i="4"/>
  <c r="Z231" i="4"/>
  <c r="AK231" i="4"/>
  <c r="U232" i="4"/>
  <c r="V232" i="4"/>
  <c r="W232" i="4"/>
  <c r="X232" i="4"/>
  <c r="Y232" i="4"/>
  <c r="Z232" i="4"/>
  <c r="AK232" i="4"/>
  <c r="U233" i="4"/>
  <c r="V233" i="4"/>
  <c r="W233" i="4"/>
  <c r="X233" i="4"/>
  <c r="Y233" i="4"/>
  <c r="Z233" i="4"/>
  <c r="AK233" i="4"/>
  <c r="U234" i="4"/>
  <c r="V234" i="4"/>
  <c r="W234" i="4"/>
  <c r="X234" i="4"/>
  <c r="Y234" i="4"/>
  <c r="Z234" i="4"/>
  <c r="AK234" i="4"/>
  <c r="U235" i="4"/>
  <c r="V235" i="4"/>
  <c r="W235" i="4"/>
  <c r="X235" i="4"/>
  <c r="Y235" i="4"/>
  <c r="Z235" i="4"/>
  <c r="AK235" i="4"/>
  <c r="U236" i="4"/>
  <c r="V236" i="4"/>
  <c r="W236" i="4"/>
  <c r="X236" i="4"/>
  <c r="Y236" i="4"/>
  <c r="Z236" i="4"/>
  <c r="AK236" i="4"/>
  <c r="U237" i="4"/>
  <c r="V237" i="4"/>
  <c r="W237" i="4"/>
  <c r="X237" i="4"/>
  <c r="Y237" i="4"/>
  <c r="Z237" i="4"/>
  <c r="AK237" i="4"/>
  <c r="U238" i="4"/>
  <c r="V238" i="4"/>
  <c r="W238" i="4"/>
  <c r="X238" i="4"/>
  <c r="Y238" i="4"/>
  <c r="Z238" i="4"/>
  <c r="AK238" i="4"/>
  <c r="U239" i="4"/>
  <c r="V239" i="4"/>
  <c r="W239" i="4"/>
  <c r="X239" i="4"/>
  <c r="Y239" i="4"/>
  <c r="Z239" i="4"/>
  <c r="AK239" i="4"/>
  <c r="U240" i="4"/>
  <c r="V240" i="4"/>
  <c r="W240" i="4"/>
  <c r="X240" i="4"/>
  <c r="Y240" i="4"/>
  <c r="Z240" i="4"/>
  <c r="AK240" i="4"/>
  <c r="U241" i="4"/>
  <c r="V241" i="4"/>
  <c r="W241" i="4"/>
  <c r="X241" i="4"/>
  <c r="Y241" i="4"/>
  <c r="Z241" i="4"/>
  <c r="AK241" i="4"/>
  <c r="U242" i="4"/>
  <c r="V242" i="4"/>
  <c r="W242" i="4"/>
  <c r="X242" i="4"/>
  <c r="Y242" i="4"/>
  <c r="Z242" i="4"/>
  <c r="AK242" i="4"/>
  <c r="U243" i="4"/>
  <c r="V243" i="4"/>
  <c r="W243" i="4"/>
  <c r="X243" i="4"/>
  <c r="Y243" i="4"/>
  <c r="Z243" i="4"/>
  <c r="AK243" i="4"/>
  <c r="U244" i="4"/>
  <c r="V244" i="4"/>
  <c r="W244" i="4"/>
  <c r="X244" i="4"/>
  <c r="Y244" i="4"/>
  <c r="Z244" i="4"/>
  <c r="AK244" i="4"/>
  <c r="U245" i="4"/>
  <c r="V245" i="4"/>
  <c r="W245" i="4"/>
  <c r="X245" i="4"/>
  <c r="Y245" i="4"/>
  <c r="Z245" i="4"/>
  <c r="AK245" i="4"/>
  <c r="U246" i="4"/>
  <c r="V246" i="4"/>
  <c r="W246" i="4"/>
  <c r="X246" i="4"/>
  <c r="Y246" i="4"/>
  <c r="Z246" i="4"/>
  <c r="AK246" i="4"/>
  <c r="U247" i="4"/>
  <c r="V247" i="4"/>
  <c r="W247" i="4"/>
  <c r="X247" i="4"/>
  <c r="Y247" i="4"/>
  <c r="Z247" i="4"/>
  <c r="AK247" i="4"/>
  <c r="U248" i="4"/>
  <c r="V248" i="4"/>
  <c r="W248" i="4"/>
  <c r="X248" i="4"/>
  <c r="Y248" i="4"/>
  <c r="Z248" i="4"/>
  <c r="AK248" i="4"/>
  <c r="U249" i="4"/>
  <c r="V249" i="4"/>
  <c r="W249" i="4"/>
  <c r="X249" i="4"/>
  <c r="Y249" i="4"/>
  <c r="Z249" i="4"/>
  <c r="AK249" i="4"/>
  <c r="U250" i="4"/>
  <c r="V250" i="4"/>
  <c r="W250" i="4"/>
  <c r="X250" i="4"/>
  <c r="Y250" i="4"/>
  <c r="Z250" i="4"/>
  <c r="AK250" i="4"/>
  <c r="U251" i="4"/>
  <c r="V251" i="4"/>
  <c r="W251" i="4"/>
  <c r="X251" i="4"/>
  <c r="Y251" i="4"/>
  <c r="Z251" i="4"/>
  <c r="AK251" i="4"/>
  <c r="U252" i="4"/>
  <c r="V252" i="4"/>
  <c r="W252" i="4"/>
  <c r="X252" i="4"/>
  <c r="Y252" i="4"/>
  <c r="Z252" i="4"/>
  <c r="AK252" i="4"/>
  <c r="U253" i="4"/>
  <c r="V253" i="4"/>
  <c r="W253" i="4"/>
  <c r="X253" i="4"/>
  <c r="Y253" i="4"/>
  <c r="Z253" i="4"/>
  <c r="AK253" i="4"/>
  <c r="U254" i="4"/>
  <c r="V254" i="4"/>
  <c r="W254" i="4"/>
  <c r="X254" i="4"/>
  <c r="Y254" i="4"/>
  <c r="Z254" i="4"/>
  <c r="AK254" i="4"/>
  <c r="U255" i="4"/>
  <c r="V255" i="4"/>
  <c r="W255" i="4"/>
  <c r="X255" i="4"/>
  <c r="Y255" i="4"/>
  <c r="Z255" i="4"/>
  <c r="AK255" i="4"/>
  <c r="U256" i="4"/>
  <c r="V256" i="4"/>
  <c r="W256" i="4"/>
  <c r="X256" i="4"/>
  <c r="Y256" i="4"/>
  <c r="Z256" i="4"/>
  <c r="AK256" i="4"/>
  <c r="U257" i="4"/>
  <c r="V257" i="4"/>
  <c r="W257" i="4"/>
  <c r="X257" i="4"/>
  <c r="Y257" i="4"/>
  <c r="Z257" i="4"/>
  <c r="AK257" i="4"/>
  <c r="U258" i="4"/>
  <c r="V258" i="4"/>
  <c r="W258" i="4"/>
  <c r="X258" i="4"/>
  <c r="Y258" i="4"/>
  <c r="Z258" i="4"/>
  <c r="AK258" i="4"/>
  <c r="U259" i="4"/>
  <c r="V259" i="4"/>
  <c r="W259" i="4"/>
  <c r="X259" i="4"/>
  <c r="Y259" i="4"/>
  <c r="Z259" i="4"/>
  <c r="AK259" i="4"/>
  <c r="U260" i="4"/>
  <c r="V260" i="4"/>
  <c r="W260" i="4"/>
  <c r="X260" i="4"/>
  <c r="Y260" i="4"/>
  <c r="Z260" i="4"/>
  <c r="AK260" i="4"/>
  <c r="U261" i="4"/>
  <c r="V261" i="4"/>
  <c r="W261" i="4"/>
  <c r="X261" i="4"/>
  <c r="Y261" i="4"/>
  <c r="Z261" i="4"/>
  <c r="AK261" i="4"/>
  <c r="U262" i="4"/>
  <c r="V262" i="4"/>
  <c r="W262" i="4"/>
  <c r="X262" i="4"/>
  <c r="Y262" i="4"/>
  <c r="Z262" i="4"/>
  <c r="AK262" i="4"/>
  <c r="U263" i="4"/>
  <c r="V263" i="4"/>
  <c r="W263" i="4"/>
  <c r="X263" i="4"/>
  <c r="Y263" i="4"/>
  <c r="Z263" i="4"/>
  <c r="AK263" i="4"/>
  <c r="U264" i="4"/>
  <c r="V264" i="4"/>
  <c r="W264" i="4"/>
  <c r="X264" i="4"/>
  <c r="Y264" i="4"/>
  <c r="Z264" i="4"/>
  <c r="AK264" i="4"/>
  <c r="U265" i="4"/>
  <c r="V265" i="4"/>
  <c r="W265" i="4"/>
  <c r="X265" i="4"/>
  <c r="Y265" i="4"/>
  <c r="Z265" i="4"/>
  <c r="AK265" i="4"/>
  <c r="U266" i="4"/>
  <c r="V266" i="4"/>
  <c r="W266" i="4"/>
  <c r="X266" i="4"/>
  <c r="Y266" i="4"/>
  <c r="Z266" i="4"/>
  <c r="AK266" i="4"/>
  <c r="U267" i="4"/>
  <c r="V267" i="4"/>
  <c r="W267" i="4"/>
  <c r="X267" i="4"/>
  <c r="Y267" i="4"/>
  <c r="Z267" i="4"/>
  <c r="AK267" i="4"/>
  <c r="U268" i="4"/>
  <c r="V268" i="4"/>
  <c r="W268" i="4"/>
  <c r="X268" i="4"/>
  <c r="Y268" i="4"/>
  <c r="Z268" i="4"/>
  <c r="AK268" i="4"/>
  <c r="U269" i="4"/>
  <c r="V269" i="4"/>
  <c r="W269" i="4"/>
  <c r="X269" i="4"/>
  <c r="Y269" i="4"/>
  <c r="Z269" i="4"/>
  <c r="AK269" i="4"/>
  <c r="U270" i="4"/>
  <c r="V270" i="4"/>
  <c r="W270" i="4"/>
  <c r="X270" i="4"/>
  <c r="Y270" i="4"/>
  <c r="Z270" i="4"/>
  <c r="AK270" i="4"/>
  <c r="U271" i="4"/>
  <c r="V271" i="4"/>
  <c r="W271" i="4"/>
  <c r="X271" i="4"/>
  <c r="Y271" i="4"/>
  <c r="Z271" i="4"/>
  <c r="AK271" i="4"/>
  <c r="U272" i="4"/>
  <c r="V272" i="4"/>
  <c r="W272" i="4"/>
  <c r="X272" i="4"/>
  <c r="Y272" i="4"/>
  <c r="Z272" i="4"/>
  <c r="AK272" i="4"/>
  <c r="U273" i="4"/>
  <c r="V273" i="4"/>
  <c r="W273" i="4"/>
  <c r="X273" i="4"/>
  <c r="Y273" i="4"/>
  <c r="Z273" i="4"/>
  <c r="AK273" i="4"/>
  <c r="U274" i="4"/>
  <c r="V274" i="4"/>
  <c r="W274" i="4"/>
  <c r="X274" i="4"/>
  <c r="Y274" i="4"/>
  <c r="Z274" i="4"/>
  <c r="AK274" i="4"/>
  <c r="U275" i="4"/>
  <c r="V275" i="4"/>
  <c r="W275" i="4"/>
  <c r="X275" i="4"/>
  <c r="Y275" i="4"/>
  <c r="Z275" i="4"/>
  <c r="AK275" i="4"/>
  <c r="U276" i="4"/>
  <c r="V276" i="4"/>
  <c r="W276" i="4"/>
  <c r="X276" i="4"/>
  <c r="Y276" i="4"/>
  <c r="Z276" i="4"/>
  <c r="AK276" i="4"/>
  <c r="U277" i="4"/>
  <c r="V277" i="4"/>
  <c r="W277" i="4"/>
  <c r="X277" i="4"/>
  <c r="Y277" i="4"/>
  <c r="Z277" i="4"/>
  <c r="AK277" i="4"/>
  <c r="U278" i="4"/>
  <c r="V278" i="4"/>
  <c r="W278" i="4"/>
  <c r="X278" i="4"/>
  <c r="Y278" i="4"/>
  <c r="Z278" i="4"/>
  <c r="AK278" i="4"/>
  <c r="U279" i="4"/>
  <c r="V279" i="4"/>
  <c r="W279" i="4"/>
  <c r="X279" i="4"/>
  <c r="Y279" i="4"/>
  <c r="Z279" i="4"/>
  <c r="AK279" i="4"/>
  <c r="U280" i="4"/>
  <c r="V280" i="4"/>
  <c r="W280" i="4"/>
  <c r="X280" i="4"/>
  <c r="Y280" i="4"/>
  <c r="Z280" i="4"/>
  <c r="AK280" i="4"/>
  <c r="U281" i="4"/>
  <c r="V281" i="4"/>
  <c r="W281" i="4"/>
  <c r="X281" i="4"/>
  <c r="Y281" i="4"/>
  <c r="Z281" i="4"/>
  <c r="AK281" i="4"/>
  <c r="U282" i="4"/>
  <c r="V282" i="4"/>
  <c r="W282" i="4"/>
  <c r="X282" i="4"/>
  <c r="Y282" i="4"/>
  <c r="Z282" i="4"/>
  <c r="AK282" i="4"/>
  <c r="U283" i="4"/>
  <c r="V283" i="4"/>
  <c r="W283" i="4"/>
  <c r="X283" i="4"/>
  <c r="Y283" i="4"/>
  <c r="Z283" i="4"/>
  <c r="AK283" i="4"/>
  <c r="U284" i="4"/>
  <c r="V284" i="4"/>
  <c r="W284" i="4"/>
  <c r="X284" i="4"/>
  <c r="Y284" i="4"/>
  <c r="Z284" i="4"/>
  <c r="AK284" i="4"/>
  <c r="U285" i="4"/>
  <c r="V285" i="4"/>
  <c r="W285" i="4"/>
  <c r="X285" i="4"/>
  <c r="Y285" i="4"/>
  <c r="Z285" i="4"/>
  <c r="AK285" i="4"/>
  <c r="U286" i="4"/>
  <c r="V286" i="4"/>
  <c r="W286" i="4"/>
  <c r="X286" i="4"/>
  <c r="Y286" i="4"/>
  <c r="Z286" i="4"/>
  <c r="AK286" i="4"/>
  <c r="U287" i="4"/>
  <c r="V287" i="4"/>
  <c r="W287" i="4"/>
  <c r="X287" i="4"/>
  <c r="Y287" i="4"/>
  <c r="Z287" i="4"/>
  <c r="AK287" i="4"/>
  <c r="U288" i="4"/>
  <c r="V288" i="4"/>
  <c r="W288" i="4"/>
  <c r="X288" i="4"/>
  <c r="Y288" i="4"/>
  <c r="Z288" i="4"/>
  <c r="AK288" i="4"/>
  <c r="U289" i="4"/>
  <c r="V289" i="4"/>
  <c r="W289" i="4"/>
  <c r="X289" i="4"/>
  <c r="Y289" i="4"/>
  <c r="Z289" i="4"/>
  <c r="AK289" i="4"/>
  <c r="U290" i="4"/>
  <c r="V290" i="4"/>
  <c r="W290" i="4"/>
  <c r="X290" i="4"/>
  <c r="Y290" i="4"/>
  <c r="Z290" i="4"/>
  <c r="AK290" i="4"/>
  <c r="U291" i="4"/>
  <c r="V291" i="4"/>
  <c r="W291" i="4"/>
  <c r="X291" i="4"/>
  <c r="Y291" i="4"/>
  <c r="Z291" i="4"/>
  <c r="AK291" i="4"/>
  <c r="U292" i="4"/>
  <c r="V292" i="4"/>
  <c r="W292" i="4"/>
  <c r="X292" i="4"/>
  <c r="Y292" i="4"/>
  <c r="Z292" i="4"/>
  <c r="AK292" i="4"/>
  <c r="U293" i="4"/>
  <c r="V293" i="4"/>
  <c r="W293" i="4"/>
  <c r="X293" i="4"/>
  <c r="Y293" i="4"/>
  <c r="Z293" i="4"/>
  <c r="AK293" i="4"/>
  <c r="U294" i="4"/>
  <c r="V294" i="4"/>
  <c r="W294" i="4"/>
  <c r="X294" i="4"/>
  <c r="Y294" i="4"/>
  <c r="Z294" i="4"/>
  <c r="AK294" i="4"/>
  <c r="U295" i="4"/>
  <c r="V295" i="4"/>
  <c r="W295" i="4"/>
  <c r="X295" i="4"/>
  <c r="Y295" i="4"/>
  <c r="Z295" i="4"/>
  <c r="AK295" i="4"/>
  <c r="U296" i="4"/>
  <c r="V296" i="4"/>
  <c r="W296" i="4"/>
  <c r="X296" i="4"/>
  <c r="Y296" i="4"/>
  <c r="Z296" i="4"/>
  <c r="AK296" i="4"/>
  <c r="U297" i="4"/>
  <c r="V297" i="4"/>
  <c r="W297" i="4"/>
  <c r="X297" i="4"/>
  <c r="Y297" i="4"/>
  <c r="Z297" i="4"/>
  <c r="AK297" i="4"/>
  <c r="U298" i="4"/>
  <c r="V298" i="4"/>
  <c r="W298" i="4"/>
  <c r="X298" i="4"/>
  <c r="Y298" i="4"/>
  <c r="Z298" i="4"/>
  <c r="AK298" i="4"/>
  <c r="U299" i="4"/>
  <c r="V299" i="4"/>
  <c r="W299" i="4"/>
  <c r="X299" i="4"/>
  <c r="Y299" i="4"/>
  <c r="Z299" i="4"/>
  <c r="AK299" i="4"/>
  <c r="U300" i="4"/>
  <c r="V300" i="4"/>
  <c r="W300" i="4"/>
  <c r="X300" i="4"/>
  <c r="Y300" i="4"/>
  <c r="Z300" i="4"/>
  <c r="AK300" i="4"/>
  <c r="U301" i="4"/>
  <c r="V301" i="4"/>
  <c r="W301" i="4"/>
  <c r="X301" i="4"/>
  <c r="Y301" i="4"/>
  <c r="Z301" i="4"/>
  <c r="AK301" i="4"/>
  <c r="U302" i="4"/>
  <c r="V302" i="4"/>
  <c r="W302" i="4"/>
  <c r="X302" i="4"/>
  <c r="Y302" i="4"/>
  <c r="Z302" i="4"/>
  <c r="AK302" i="4"/>
  <c r="U303" i="4"/>
  <c r="V303" i="4"/>
  <c r="W303" i="4"/>
  <c r="X303" i="4"/>
  <c r="Y303" i="4"/>
  <c r="Z303" i="4"/>
  <c r="AK303" i="4"/>
  <c r="U304" i="4"/>
  <c r="V304" i="4"/>
  <c r="W304" i="4"/>
  <c r="X304" i="4"/>
  <c r="Y304" i="4"/>
  <c r="Z304" i="4"/>
  <c r="AK304" i="4"/>
  <c r="U305" i="4"/>
  <c r="V305" i="4"/>
  <c r="W305" i="4"/>
  <c r="X305" i="4"/>
  <c r="Y305" i="4"/>
  <c r="Z305" i="4"/>
  <c r="AK305" i="4"/>
  <c r="U306" i="4"/>
  <c r="V306" i="4"/>
  <c r="W306" i="4"/>
  <c r="X306" i="4"/>
  <c r="Y306" i="4"/>
  <c r="Z306" i="4"/>
  <c r="AK306" i="4"/>
  <c r="U307" i="4"/>
  <c r="V307" i="4"/>
  <c r="W307" i="4"/>
  <c r="X307" i="4"/>
  <c r="Y307" i="4"/>
  <c r="Z307" i="4"/>
  <c r="AK307" i="4"/>
  <c r="U308" i="4"/>
  <c r="V308" i="4"/>
  <c r="W308" i="4"/>
  <c r="X308" i="4"/>
  <c r="Y308" i="4"/>
  <c r="Z308" i="4"/>
  <c r="AK308" i="4"/>
  <c r="U309" i="4"/>
  <c r="V309" i="4"/>
  <c r="W309" i="4"/>
  <c r="X309" i="4"/>
  <c r="Y309" i="4"/>
  <c r="Z309" i="4"/>
  <c r="AK309" i="4"/>
  <c r="U310" i="4"/>
  <c r="V310" i="4"/>
  <c r="W310" i="4"/>
  <c r="X310" i="4"/>
  <c r="Y310" i="4"/>
  <c r="Z310" i="4"/>
  <c r="AK310" i="4"/>
  <c r="U311" i="4"/>
  <c r="V311" i="4"/>
  <c r="W311" i="4"/>
  <c r="X311" i="4"/>
  <c r="Y311" i="4"/>
  <c r="Z311" i="4"/>
  <c r="AK311" i="4"/>
  <c r="U312" i="4"/>
  <c r="V312" i="4"/>
  <c r="W312" i="4"/>
  <c r="X312" i="4"/>
  <c r="Y312" i="4"/>
  <c r="Z312" i="4"/>
  <c r="AK312" i="4"/>
  <c r="U313" i="4"/>
  <c r="V313" i="4"/>
  <c r="W313" i="4"/>
  <c r="X313" i="4"/>
  <c r="Y313" i="4"/>
  <c r="Z313" i="4"/>
  <c r="AK313" i="4"/>
  <c r="U314" i="4"/>
  <c r="V314" i="4"/>
  <c r="W314" i="4"/>
  <c r="X314" i="4"/>
  <c r="Y314" i="4"/>
  <c r="Z314" i="4"/>
  <c r="AK314" i="4"/>
  <c r="U315" i="4"/>
  <c r="V315" i="4"/>
  <c r="W315" i="4"/>
  <c r="X315" i="4"/>
  <c r="Y315" i="4"/>
  <c r="Z315" i="4"/>
  <c r="AK315" i="4"/>
  <c r="U316" i="4"/>
  <c r="V316" i="4"/>
  <c r="W316" i="4"/>
  <c r="X316" i="4"/>
  <c r="Y316" i="4"/>
  <c r="Z316" i="4"/>
  <c r="AK316" i="4"/>
  <c r="U317" i="4"/>
  <c r="V317" i="4"/>
  <c r="W317" i="4"/>
  <c r="X317" i="4"/>
  <c r="Y317" i="4"/>
  <c r="Z317" i="4"/>
  <c r="AK317" i="4"/>
  <c r="U318" i="4"/>
  <c r="V318" i="4"/>
  <c r="W318" i="4"/>
  <c r="X318" i="4"/>
  <c r="Y318" i="4"/>
  <c r="Z318" i="4"/>
  <c r="AK318" i="4"/>
  <c r="U319" i="4"/>
  <c r="V319" i="4"/>
  <c r="W319" i="4"/>
  <c r="X319" i="4"/>
  <c r="Y319" i="4"/>
  <c r="Z319" i="4"/>
  <c r="AK319" i="4"/>
  <c r="U320" i="4"/>
  <c r="V320" i="4"/>
  <c r="W320" i="4"/>
  <c r="X320" i="4"/>
  <c r="Y320" i="4"/>
  <c r="Z320" i="4"/>
  <c r="AK320" i="4"/>
  <c r="U321" i="4"/>
  <c r="V321" i="4"/>
  <c r="W321" i="4"/>
  <c r="X321" i="4"/>
  <c r="Y321" i="4"/>
  <c r="Z321" i="4"/>
  <c r="AK321" i="4"/>
  <c r="U322" i="4"/>
  <c r="V322" i="4"/>
  <c r="W322" i="4"/>
  <c r="X322" i="4"/>
  <c r="Y322" i="4"/>
  <c r="Z322" i="4"/>
  <c r="AK322" i="4"/>
  <c r="U323" i="4"/>
  <c r="V323" i="4"/>
  <c r="W323" i="4"/>
  <c r="X323" i="4"/>
  <c r="Y323" i="4"/>
  <c r="Z323" i="4"/>
  <c r="AK323" i="4"/>
  <c r="U324" i="4"/>
  <c r="V324" i="4"/>
  <c r="W324" i="4"/>
  <c r="X324" i="4"/>
  <c r="Y324" i="4"/>
  <c r="Z324" i="4"/>
  <c r="AK324" i="4"/>
  <c r="U325" i="4"/>
  <c r="V325" i="4"/>
  <c r="W325" i="4"/>
  <c r="X325" i="4"/>
  <c r="Y325" i="4"/>
  <c r="Z325" i="4"/>
  <c r="AK325" i="4"/>
  <c r="U326" i="4"/>
  <c r="V326" i="4"/>
  <c r="W326" i="4"/>
  <c r="X326" i="4"/>
  <c r="Y326" i="4"/>
  <c r="Z326" i="4"/>
  <c r="AK326" i="4"/>
  <c r="U327" i="4"/>
  <c r="V327" i="4"/>
  <c r="W327" i="4"/>
  <c r="X327" i="4"/>
  <c r="Y327" i="4"/>
  <c r="Z327" i="4"/>
  <c r="AK327" i="4"/>
  <c r="U328" i="4"/>
  <c r="V328" i="4"/>
  <c r="W328" i="4"/>
  <c r="X328" i="4"/>
  <c r="Y328" i="4"/>
  <c r="Z328" i="4"/>
  <c r="AK328" i="4"/>
  <c r="U329" i="4"/>
  <c r="V329" i="4"/>
  <c r="W329" i="4"/>
  <c r="X329" i="4"/>
  <c r="Y329" i="4"/>
  <c r="Z329" i="4"/>
  <c r="AK329" i="4"/>
  <c r="U330" i="4"/>
  <c r="V330" i="4"/>
  <c r="W330" i="4"/>
  <c r="X330" i="4"/>
  <c r="Y330" i="4"/>
  <c r="Z330" i="4"/>
  <c r="AK330" i="4"/>
  <c r="U331" i="4"/>
  <c r="V331" i="4"/>
  <c r="W331" i="4"/>
  <c r="X331" i="4"/>
  <c r="Y331" i="4"/>
  <c r="Z331" i="4"/>
  <c r="AK331" i="4"/>
  <c r="U332" i="4"/>
  <c r="V332" i="4"/>
  <c r="W332" i="4"/>
  <c r="X332" i="4"/>
  <c r="Y332" i="4"/>
  <c r="Z332" i="4"/>
  <c r="AK332" i="4"/>
  <c r="U333" i="4"/>
  <c r="V333" i="4"/>
  <c r="W333" i="4"/>
  <c r="X333" i="4"/>
  <c r="Y333" i="4"/>
  <c r="Z333" i="4"/>
  <c r="AK333" i="4"/>
  <c r="U334" i="4"/>
  <c r="V334" i="4"/>
  <c r="W334" i="4"/>
  <c r="X334" i="4"/>
  <c r="Y334" i="4"/>
  <c r="Z334" i="4"/>
  <c r="AK334" i="4"/>
  <c r="U335" i="4"/>
  <c r="V335" i="4"/>
  <c r="W335" i="4"/>
  <c r="X335" i="4"/>
  <c r="Y335" i="4"/>
  <c r="Z335" i="4"/>
  <c r="AK335" i="4"/>
  <c r="U336" i="4"/>
  <c r="V336" i="4"/>
  <c r="W336" i="4"/>
  <c r="X336" i="4"/>
  <c r="Y336" i="4"/>
  <c r="Z336" i="4"/>
  <c r="AK336" i="4"/>
  <c r="U337" i="4"/>
  <c r="V337" i="4"/>
  <c r="W337" i="4"/>
  <c r="X337" i="4"/>
  <c r="Y337" i="4"/>
  <c r="Z337" i="4"/>
  <c r="AK337" i="4"/>
  <c r="U338" i="4"/>
  <c r="V338" i="4"/>
  <c r="W338" i="4"/>
  <c r="X338" i="4"/>
  <c r="Y338" i="4"/>
  <c r="Z338" i="4"/>
  <c r="AK338" i="4"/>
  <c r="U339" i="4"/>
  <c r="V339" i="4"/>
  <c r="W339" i="4"/>
  <c r="X339" i="4"/>
  <c r="Y339" i="4"/>
  <c r="Z339" i="4"/>
  <c r="AK339" i="4"/>
  <c r="U340" i="4"/>
  <c r="V340" i="4"/>
  <c r="W340" i="4"/>
  <c r="X340" i="4"/>
  <c r="Y340" i="4"/>
  <c r="Z340" i="4"/>
  <c r="AK340" i="4"/>
  <c r="U341" i="4"/>
  <c r="V341" i="4"/>
  <c r="W341" i="4"/>
  <c r="X341" i="4"/>
  <c r="Y341" i="4"/>
  <c r="Z341" i="4"/>
  <c r="AK341" i="4"/>
  <c r="U342" i="4"/>
  <c r="V342" i="4"/>
  <c r="W342" i="4"/>
  <c r="X342" i="4"/>
  <c r="Y342" i="4"/>
  <c r="Z342" i="4"/>
  <c r="AK342" i="4"/>
  <c r="U343" i="4"/>
  <c r="V343" i="4"/>
  <c r="W343" i="4"/>
  <c r="X343" i="4"/>
  <c r="Y343" i="4"/>
  <c r="Z343" i="4"/>
  <c r="AK343" i="4"/>
  <c r="U344" i="4"/>
  <c r="V344" i="4"/>
  <c r="W344" i="4"/>
  <c r="X344" i="4"/>
  <c r="Y344" i="4"/>
  <c r="Z344" i="4"/>
  <c r="AK344" i="4"/>
  <c r="U345" i="4"/>
  <c r="V345" i="4"/>
  <c r="W345" i="4"/>
  <c r="X345" i="4"/>
  <c r="Y345" i="4"/>
  <c r="Z345" i="4"/>
  <c r="AK345" i="4"/>
  <c r="U346" i="4"/>
  <c r="V346" i="4"/>
  <c r="W346" i="4"/>
  <c r="X346" i="4"/>
  <c r="Y346" i="4"/>
  <c r="Z346" i="4"/>
  <c r="AK346" i="4"/>
  <c r="U347" i="4"/>
  <c r="V347" i="4"/>
  <c r="W347" i="4"/>
  <c r="X347" i="4"/>
  <c r="Y347" i="4"/>
  <c r="Z347" i="4"/>
  <c r="AK347" i="4"/>
  <c r="U348" i="4"/>
  <c r="V348" i="4"/>
  <c r="W348" i="4"/>
  <c r="X348" i="4"/>
  <c r="Y348" i="4"/>
  <c r="Z348" i="4"/>
  <c r="AK348" i="4"/>
  <c r="U349" i="4"/>
  <c r="V349" i="4"/>
  <c r="W349" i="4"/>
  <c r="X349" i="4"/>
  <c r="Y349" i="4"/>
  <c r="Z349" i="4"/>
  <c r="AK349" i="4"/>
  <c r="U350" i="4"/>
  <c r="V350" i="4"/>
  <c r="W350" i="4"/>
  <c r="X350" i="4"/>
  <c r="Y350" i="4"/>
  <c r="Z350" i="4"/>
  <c r="AK350" i="4"/>
  <c r="U351" i="4"/>
  <c r="V351" i="4"/>
  <c r="W351" i="4"/>
  <c r="X351" i="4"/>
  <c r="Y351" i="4"/>
  <c r="Z351" i="4"/>
  <c r="AK351" i="4"/>
  <c r="U352" i="4"/>
  <c r="V352" i="4"/>
  <c r="W352" i="4"/>
  <c r="X352" i="4"/>
  <c r="Y352" i="4"/>
  <c r="Z352" i="4"/>
  <c r="AK352" i="4"/>
  <c r="U353" i="4"/>
  <c r="V353" i="4"/>
  <c r="W353" i="4"/>
  <c r="X353" i="4"/>
  <c r="Y353" i="4"/>
  <c r="Z353" i="4"/>
  <c r="AK353" i="4"/>
  <c r="U354" i="4"/>
  <c r="V354" i="4"/>
  <c r="W354" i="4"/>
  <c r="X354" i="4"/>
  <c r="Y354" i="4"/>
  <c r="Z354" i="4"/>
  <c r="AK354" i="4"/>
  <c r="U355" i="4"/>
  <c r="V355" i="4"/>
  <c r="W355" i="4"/>
  <c r="X355" i="4"/>
  <c r="Y355" i="4"/>
  <c r="Z355" i="4"/>
  <c r="AK355" i="4"/>
  <c r="U356" i="4"/>
  <c r="V356" i="4"/>
  <c r="W356" i="4"/>
  <c r="X356" i="4"/>
  <c r="Y356" i="4"/>
  <c r="Z356" i="4"/>
  <c r="AK356" i="4"/>
  <c r="U357" i="4"/>
  <c r="V357" i="4"/>
  <c r="W357" i="4"/>
  <c r="X357" i="4"/>
  <c r="Y357" i="4"/>
  <c r="Z357" i="4"/>
  <c r="AK357" i="4"/>
  <c r="U358" i="4"/>
  <c r="V358" i="4"/>
  <c r="W358" i="4"/>
  <c r="X358" i="4"/>
  <c r="Y358" i="4"/>
  <c r="Z358" i="4"/>
  <c r="AK358" i="4"/>
  <c r="U359" i="4"/>
  <c r="V359" i="4"/>
  <c r="W359" i="4"/>
  <c r="X359" i="4"/>
  <c r="Y359" i="4"/>
  <c r="Z359" i="4"/>
  <c r="AK359" i="4"/>
  <c r="U360" i="4"/>
  <c r="V360" i="4"/>
  <c r="W360" i="4"/>
  <c r="X360" i="4"/>
  <c r="Y360" i="4"/>
  <c r="Z360" i="4"/>
  <c r="AK360" i="4"/>
  <c r="U361" i="4"/>
  <c r="V361" i="4"/>
  <c r="W361" i="4"/>
  <c r="X361" i="4"/>
  <c r="Y361" i="4"/>
  <c r="Z361" i="4"/>
  <c r="AK361" i="4"/>
  <c r="U362" i="4"/>
  <c r="V362" i="4"/>
  <c r="W362" i="4"/>
  <c r="X362" i="4"/>
  <c r="Y362" i="4"/>
  <c r="Z362" i="4"/>
  <c r="AK362" i="4"/>
  <c r="U363" i="4"/>
  <c r="V363" i="4"/>
  <c r="W363" i="4"/>
  <c r="X363" i="4"/>
  <c r="Y363" i="4"/>
  <c r="Z363" i="4"/>
  <c r="AK363" i="4"/>
  <c r="U364" i="4"/>
  <c r="V364" i="4"/>
  <c r="W364" i="4"/>
  <c r="X364" i="4"/>
  <c r="Y364" i="4"/>
  <c r="Z364" i="4"/>
  <c r="AK364" i="4"/>
  <c r="U365" i="4"/>
  <c r="V365" i="4"/>
  <c r="W365" i="4"/>
  <c r="X365" i="4"/>
  <c r="Y365" i="4"/>
  <c r="Z365" i="4"/>
  <c r="AK365" i="4"/>
  <c r="U366" i="4"/>
  <c r="V366" i="4"/>
  <c r="W366" i="4"/>
  <c r="X366" i="4"/>
  <c r="Y366" i="4"/>
  <c r="Z366" i="4"/>
  <c r="AK366" i="4"/>
  <c r="U367" i="4"/>
  <c r="V367" i="4"/>
  <c r="W367" i="4"/>
  <c r="X367" i="4"/>
  <c r="Y367" i="4"/>
  <c r="Z367" i="4"/>
  <c r="AK367" i="4"/>
  <c r="U368" i="4"/>
  <c r="V368" i="4"/>
  <c r="W368" i="4"/>
  <c r="X368" i="4"/>
  <c r="Y368" i="4"/>
  <c r="Z368" i="4"/>
  <c r="AK368" i="4"/>
  <c r="U369" i="4"/>
  <c r="V369" i="4"/>
  <c r="W369" i="4"/>
  <c r="X369" i="4"/>
  <c r="Y369" i="4"/>
  <c r="Z369" i="4"/>
  <c r="AK369" i="4"/>
  <c r="U370" i="4"/>
  <c r="V370" i="4"/>
  <c r="W370" i="4"/>
  <c r="X370" i="4"/>
  <c r="Y370" i="4"/>
  <c r="Z370" i="4"/>
  <c r="AK370" i="4"/>
  <c r="U371" i="4"/>
  <c r="V371" i="4"/>
  <c r="W371" i="4"/>
  <c r="X371" i="4"/>
  <c r="Y371" i="4"/>
  <c r="Z371" i="4"/>
  <c r="AK371" i="4"/>
  <c r="U372" i="4"/>
  <c r="V372" i="4"/>
  <c r="W372" i="4"/>
  <c r="X372" i="4"/>
  <c r="Y372" i="4"/>
  <c r="Z372" i="4"/>
  <c r="AK372" i="4"/>
  <c r="U373" i="4"/>
  <c r="V373" i="4"/>
  <c r="W373" i="4"/>
  <c r="X373" i="4"/>
  <c r="Y373" i="4"/>
  <c r="Z373" i="4"/>
  <c r="AK373" i="4"/>
  <c r="U374" i="4"/>
  <c r="V374" i="4"/>
  <c r="W374" i="4"/>
  <c r="X374" i="4"/>
  <c r="Y374" i="4"/>
  <c r="Z374" i="4"/>
  <c r="AK374" i="4"/>
  <c r="U375" i="4"/>
  <c r="V375" i="4"/>
  <c r="W375" i="4"/>
  <c r="X375" i="4"/>
  <c r="Y375" i="4"/>
  <c r="Z375" i="4"/>
  <c r="AK375" i="4"/>
  <c r="U376" i="4"/>
  <c r="V376" i="4"/>
  <c r="W376" i="4"/>
  <c r="X376" i="4"/>
  <c r="Y376" i="4"/>
  <c r="Z376" i="4"/>
  <c r="AK376" i="4"/>
  <c r="U377" i="4"/>
  <c r="V377" i="4"/>
  <c r="W377" i="4"/>
  <c r="X377" i="4"/>
  <c r="Y377" i="4"/>
  <c r="Z377" i="4"/>
  <c r="AK377" i="4"/>
  <c r="U378" i="4"/>
  <c r="V378" i="4"/>
  <c r="W378" i="4"/>
  <c r="X378" i="4"/>
  <c r="Y378" i="4"/>
  <c r="Z378" i="4"/>
  <c r="AK378" i="4"/>
  <c r="U379" i="4"/>
  <c r="V379" i="4"/>
  <c r="W379" i="4"/>
  <c r="X379" i="4"/>
  <c r="Y379" i="4"/>
  <c r="Z379" i="4"/>
  <c r="AK379" i="4"/>
  <c r="U380" i="4"/>
  <c r="V380" i="4"/>
  <c r="W380" i="4"/>
  <c r="X380" i="4"/>
  <c r="Y380" i="4"/>
  <c r="Z380" i="4"/>
  <c r="AK380" i="4"/>
  <c r="U381" i="4"/>
  <c r="V381" i="4"/>
  <c r="W381" i="4"/>
  <c r="X381" i="4"/>
  <c r="Y381" i="4"/>
  <c r="Z381" i="4"/>
  <c r="AK381" i="4"/>
  <c r="U382" i="4"/>
  <c r="V382" i="4"/>
  <c r="W382" i="4"/>
  <c r="X382" i="4"/>
  <c r="Y382" i="4"/>
  <c r="Z382" i="4"/>
  <c r="AK382" i="4"/>
  <c r="U383" i="4"/>
  <c r="V383" i="4"/>
  <c r="W383" i="4"/>
  <c r="X383" i="4"/>
  <c r="Y383" i="4"/>
  <c r="Z383" i="4"/>
  <c r="AK383" i="4"/>
  <c r="U384" i="4"/>
  <c r="V384" i="4"/>
  <c r="W384" i="4"/>
  <c r="X384" i="4"/>
  <c r="Y384" i="4"/>
  <c r="Z384" i="4"/>
  <c r="AK384" i="4"/>
  <c r="U385" i="4"/>
  <c r="V385" i="4"/>
  <c r="W385" i="4"/>
  <c r="X385" i="4"/>
  <c r="Y385" i="4"/>
  <c r="Z385" i="4"/>
  <c r="AK385" i="4"/>
  <c r="U386" i="4"/>
  <c r="V386" i="4"/>
  <c r="W386" i="4"/>
  <c r="X386" i="4"/>
  <c r="Y386" i="4"/>
  <c r="Z386" i="4"/>
  <c r="AK386" i="4"/>
  <c r="U387" i="4"/>
  <c r="V387" i="4"/>
  <c r="W387" i="4"/>
  <c r="X387" i="4"/>
  <c r="Y387" i="4"/>
  <c r="Z387" i="4"/>
  <c r="AK387" i="4"/>
  <c r="U388" i="4"/>
  <c r="V388" i="4"/>
  <c r="W388" i="4"/>
  <c r="X388" i="4"/>
  <c r="Y388" i="4"/>
  <c r="Z388" i="4"/>
  <c r="AK388" i="4"/>
  <c r="U389" i="4"/>
  <c r="V389" i="4"/>
  <c r="W389" i="4"/>
  <c r="X389" i="4"/>
  <c r="Y389" i="4"/>
  <c r="Z389" i="4"/>
  <c r="AK389" i="4"/>
  <c r="U390" i="4"/>
  <c r="V390" i="4"/>
  <c r="W390" i="4"/>
  <c r="X390" i="4"/>
  <c r="Y390" i="4"/>
  <c r="Z390" i="4"/>
  <c r="AK390" i="4"/>
  <c r="U391" i="4"/>
  <c r="V391" i="4"/>
  <c r="W391" i="4"/>
  <c r="X391" i="4"/>
  <c r="Y391" i="4"/>
  <c r="Z391" i="4"/>
  <c r="AK391" i="4"/>
  <c r="U392" i="4"/>
  <c r="V392" i="4"/>
  <c r="W392" i="4"/>
  <c r="X392" i="4"/>
  <c r="Y392" i="4"/>
  <c r="Z392" i="4"/>
  <c r="AK392" i="4"/>
  <c r="U393" i="4"/>
  <c r="V393" i="4"/>
  <c r="W393" i="4"/>
  <c r="X393" i="4"/>
  <c r="Y393" i="4"/>
  <c r="Z393" i="4"/>
  <c r="AK393" i="4"/>
  <c r="U394" i="4"/>
  <c r="V394" i="4"/>
  <c r="W394" i="4"/>
  <c r="X394" i="4"/>
  <c r="Y394" i="4"/>
  <c r="Z394" i="4"/>
  <c r="AK394" i="4"/>
  <c r="U395" i="4"/>
  <c r="V395" i="4"/>
  <c r="W395" i="4"/>
  <c r="X395" i="4"/>
  <c r="Y395" i="4"/>
  <c r="Z395" i="4"/>
  <c r="AK395" i="4"/>
  <c r="U396" i="4"/>
  <c r="V396" i="4"/>
  <c r="W396" i="4"/>
  <c r="X396" i="4"/>
  <c r="Y396" i="4"/>
  <c r="Z396" i="4"/>
  <c r="AK396" i="4"/>
  <c r="U397" i="4"/>
  <c r="V397" i="4"/>
  <c r="W397" i="4"/>
  <c r="X397" i="4"/>
  <c r="Y397" i="4"/>
  <c r="Z397" i="4"/>
  <c r="AK397" i="4"/>
  <c r="U398" i="4"/>
  <c r="V398" i="4"/>
  <c r="W398" i="4"/>
  <c r="X398" i="4"/>
  <c r="Y398" i="4"/>
  <c r="Z398" i="4"/>
  <c r="AK398" i="4"/>
  <c r="U399" i="4"/>
  <c r="V399" i="4"/>
  <c r="W399" i="4"/>
  <c r="X399" i="4"/>
  <c r="Y399" i="4"/>
  <c r="Z399" i="4"/>
  <c r="AK399" i="4"/>
  <c r="U400" i="4"/>
  <c r="V400" i="4"/>
  <c r="W400" i="4"/>
  <c r="X400" i="4"/>
  <c r="Y400" i="4"/>
  <c r="Z400" i="4"/>
  <c r="AK400" i="4"/>
  <c r="U401" i="4"/>
  <c r="V401" i="4"/>
  <c r="W401" i="4"/>
  <c r="X401" i="4"/>
  <c r="Y401" i="4"/>
  <c r="Z401" i="4"/>
  <c r="AK401" i="4"/>
  <c r="U402" i="4"/>
  <c r="V402" i="4"/>
  <c r="W402" i="4"/>
  <c r="X402" i="4"/>
  <c r="Y402" i="4"/>
  <c r="Z402" i="4"/>
  <c r="AK402" i="4"/>
  <c r="U403" i="4"/>
  <c r="V403" i="4"/>
  <c r="W403" i="4"/>
  <c r="X403" i="4"/>
  <c r="Y403" i="4"/>
  <c r="Z403" i="4"/>
  <c r="AK403" i="4"/>
  <c r="U404" i="4"/>
  <c r="V404" i="4"/>
  <c r="W404" i="4"/>
  <c r="X404" i="4"/>
  <c r="Y404" i="4"/>
  <c r="Z404" i="4"/>
  <c r="AK404" i="4"/>
  <c r="U405" i="4"/>
  <c r="V405" i="4"/>
  <c r="W405" i="4"/>
  <c r="X405" i="4"/>
  <c r="Y405" i="4"/>
  <c r="Z405" i="4"/>
  <c r="AK405" i="4"/>
  <c r="U406" i="4"/>
  <c r="V406" i="4"/>
  <c r="W406" i="4"/>
  <c r="X406" i="4"/>
  <c r="Y406" i="4"/>
  <c r="Z406" i="4"/>
  <c r="AK406" i="4"/>
  <c r="U407" i="4"/>
  <c r="V407" i="4"/>
  <c r="W407" i="4"/>
  <c r="X407" i="4"/>
  <c r="Y407" i="4"/>
  <c r="Z407" i="4"/>
  <c r="AK407" i="4"/>
  <c r="U408" i="4"/>
  <c r="V408" i="4"/>
  <c r="W408" i="4"/>
  <c r="X408" i="4"/>
  <c r="Y408" i="4"/>
  <c r="Z408" i="4"/>
  <c r="AK408" i="4"/>
  <c r="U409" i="4"/>
  <c r="V409" i="4"/>
  <c r="W409" i="4"/>
  <c r="X409" i="4"/>
  <c r="Y409" i="4"/>
  <c r="Z409" i="4"/>
  <c r="AK409" i="4"/>
  <c r="U410" i="4"/>
  <c r="V410" i="4"/>
  <c r="W410" i="4"/>
  <c r="X410" i="4"/>
  <c r="Y410" i="4"/>
  <c r="Z410" i="4"/>
  <c r="AK410" i="4"/>
  <c r="U411" i="4"/>
  <c r="V411" i="4"/>
  <c r="W411" i="4"/>
  <c r="X411" i="4"/>
  <c r="Y411" i="4"/>
  <c r="Z411" i="4"/>
  <c r="AK411" i="4"/>
  <c r="U412" i="4"/>
  <c r="V412" i="4"/>
  <c r="W412" i="4"/>
  <c r="X412" i="4"/>
  <c r="Y412" i="4"/>
  <c r="Z412" i="4"/>
  <c r="AK412" i="4"/>
  <c r="AR413" i="4"/>
  <c r="AS413" i="4"/>
  <c r="AU413" i="4"/>
  <c r="AN4" i="4"/>
  <c r="AO4" i="4"/>
  <c r="AP4" i="4"/>
  <c r="AQ4" i="4"/>
  <c r="AR4" i="4"/>
  <c r="AS4" i="4"/>
  <c r="AU4" i="4"/>
  <c r="AN5" i="4"/>
  <c r="AO5" i="4"/>
  <c r="AP5" i="4"/>
  <c r="AQ5" i="4"/>
  <c r="AR5" i="4"/>
  <c r="AS5" i="4"/>
  <c r="AU5" i="4"/>
  <c r="AN6" i="4"/>
  <c r="AO6" i="4"/>
  <c r="AP6" i="4"/>
  <c r="AQ6" i="4"/>
  <c r="AR6" i="4"/>
  <c r="AS6" i="4"/>
  <c r="AU6" i="4"/>
  <c r="AN7" i="4"/>
  <c r="AO7" i="4"/>
  <c r="AP7" i="4"/>
  <c r="AQ7" i="4"/>
  <c r="AR7" i="4"/>
  <c r="AS7" i="4"/>
  <c r="AU7" i="4"/>
  <c r="AN8" i="4"/>
  <c r="AO8" i="4"/>
  <c r="AP8" i="4"/>
  <c r="AQ8" i="4"/>
  <c r="AR8" i="4"/>
  <c r="AS8" i="4"/>
  <c r="AU8" i="4"/>
  <c r="AN9" i="4"/>
  <c r="AO9" i="4"/>
  <c r="AP9" i="4"/>
  <c r="AQ9" i="4"/>
  <c r="AR9" i="4"/>
  <c r="AS9" i="4"/>
  <c r="AU9" i="4"/>
  <c r="AN10" i="4"/>
  <c r="AO10" i="4"/>
  <c r="AP10" i="4"/>
  <c r="AQ10" i="4"/>
  <c r="AR10" i="4"/>
  <c r="AS10" i="4"/>
  <c r="AU10" i="4"/>
  <c r="AN11" i="4"/>
  <c r="AO11" i="4"/>
  <c r="AP11" i="4"/>
  <c r="AQ11" i="4"/>
  <c r="AR11" i="4"/>
  <c r="AS11" i="4"/>
  <c r="AU11" i="4"/>
  <c r="AN12" i="4"/>
  <c r="AO12" i="4"/>
  <c r="AP12" i="4"/>
  <c r="AQ12" i="4"/>
  <c r="AR12" i="4"/>
  <c r="AS12" i="4"/>
  <c r="AU12" i="4"/>
  <c r="AN13" i="4"/>
  <c r="AO13" i="4"/>
  <c r="AP13" i="4"/>
  <c r="AQ13" i="4"/>
  <c r="AR13" i="4"/>
  <c r="AS13" i="4"/>
  <c r="AU13" i="4"/>
  <c r="AN14" i="4"/>
  <c r="AO14" i="4"/>
  <c r="AP14" i="4"/>
  <c r="AQ14" i="4"/>
  <c r="AR14" i="4"/>
  <c r="AS14" i="4"/>
  <c r="AU14" i="4"/>
  <c r="AN15" i="4"/>
  <c r="AO15" i="4"/>
  <c r="AP15" i="4"/>
  <c r="AQ15" i="4"/>
  <c r="AR15" i="4"/>
  <c r="AS15" i="4"/>
  <c r="AU15" i="4"/>
  <c r="AN16" i="4"/>
  <c r="AO16" i="4"/>
  <c r="AP16" i="4"/>
  <c r="AQ16" i="4"/>
  <c r="AR16" i="4"/>
  <c r="AS16" i="4"/>
  <c r="AU16" i="4"/>
  <c r="AN17" i="4"/>
  <c r="AO17" i="4"/>
  <c r="AP17" i="4"/>
  <c r="AQ17" i="4"/>
  <c r="AR17" i="4"/>
  <c r="AS17" i="4"/>
  <c r="AU17" i="4"/>
  <c r="AN18" i="4"/>
  <c r="AO18" i="4"/>
  <c r="AP18" i="4"/>
  <c r="AQ18" i="4"/>
  <c r="AR18" i="4"/>
  <c r="AS18" i="4"/>
  <c r="AU18" i="4"/>
  <c r="AN19" i="4"/>
  <c r="AO19" i="4"/>
  <c r="AP19" i="4"/>
  <c r="AQ19" i="4"/>
  <c r="AR19" i="4"/>
  <c r="AS19" i="4"/>
  <c r="AU19" i="4"/>
  <c r="AN20" i="4"/>
  <c r="AO20" i="4"/>
  <c r="AP20" i="4"/>
  <c r="AQ20" i="4"/>
  <c r="AR20" i="4"/>
  <c r="AS20" i="4"/>
  <c r="AU20" i="4"/>
  <c r="AN21" i="4"/>
  <c r="AO21" i="4"/>
  <c r="AP21" i="4"/>
  <c r="AQ21" i="4"/>
  <c r="AR21" i="4"/>
  <c r="AS21" i="4"/>
  <c r="AU21" i="4"/>
  <c r="AN22" i="4"/>
  <c r="AO22" i="4"/>
  <c r="AP22" i="4"/>
  <c r="AQ22" i="4"/>
  <c r="AR22" i="4"/>
  <c r="AS22" i="4"/>
  <c r="AU22" i="4"/>
  <c r="AN23" i="4"/>
  <c r="AO23" i="4"/>
  <c r="AP23" i="4"/>
  <c r="AQ23" i="4"/>
  <c r="AR23" i="4"/>
  <c r="AS23" i="4"/>
  <c r="AU23" i="4"/>
  <c r="AN24" i="4"/>
  <c r="AO24" i="4"/>
  <c r="AP24" i="4"/>
  <c r="AQ24" i="4"/>
  <c r="AR24" i="4"/>
  <c r="AS24" i="4"/>
  <c r="AU24" i="4"/>
  <c r="AN25" i="4"/>
  <c r="AO25" i="4"/>
  <c r="AP25" i="4"/>
  <c r="AQ25" i="4"/>
  <c r="AR25" i="4"/>
  <c r="AS25" i="4"/>
  <c r="AU25" i="4"/>
  <c r="AN26" i="4"/>
  <c r="AO26" i="4"/>
  <c r="AP26" i="4"/>
  <c r="AQ26" i="4"/>
  <c r="AR26" i="4"/>
  <c r="AS26" i="4"/>
  <c r="AU26" i="4"/>
  <c r="AN27" i="4"/>
  <c r="AO27" i="4"/>
  <c r="AP27" i="4"/>
  <c r="AQ27" i="4"/>
  <c r="AR27" i="4"/>
  <c r="AS27" i="4"/>
  <c r="AU27" i="4"/>
  <c r="AN28" i="4"/>
  <c r="AO28" i="4"/>
  <c r="AP28" i="4"/>
  <c r="AQ28" i="4"/>
  <c r="AR28" i="4"/>
  <c r="AS28" i="4"/>
  <c r="AU28" i="4"/>
  <c r="AN29" i="4"/>
  <c r="AO29" i="4"/>
  <c r="AP29" i="4"/>
  <c r="AQ29" i="4"/>
  <c r="AR29" i="4"/>
  <c r="AS29" i="4"/>
  <c r="AU29" i="4"/>
  <c r="AN30" i="4"/>
  <c r="AO30" i="4"/>
  <c r="AP30" i="4"/>
  <c r="AQ30" i="4"/>
  <c r="AR30" i="4"/>
  <c r="AS30" i="4"/>
  <c r="AU30" i="4"/>
  <c r="AN31" i="4"/>
  <c r="AO31" i="4"/>
  <c r="AP31" i="4"/>
  <c r="AQ31" i="4"/>
  <c r="AR31" i="4"/>
  <c r="AS31" i="4"/>
  <c r="AU31" i="4"/>
  <c r="AN32" i="4"/>
  <c r="AO32" i="4"/>
  <c r="AP32" i="4"/>
  <c r="AQ32" i="4"/>
  <c r="AR32" i="4"/>
  <c r="AS32" i="4"/>
  <c r="AU32" i="4"/>
  <c r="AN33" i="4"/>
  <c r="AO33" i="4"/>
  <c r="AP33" i="4"/>
  <c r="AQ33" i="4"/>
  <c r="AR33" i="4"/>
  <c r="AS33" i="4"/>
  <c r="AU33" i="4"/>
  <c r="AN34" i="4"/>
  <c r="AO34" i="4"/>
  <c r="AP34" i="4"/>
  <c r="AQ34" i="4"/>
  <c r="AR34" i="4"/>
  <c r="AS34" i="4"/>
  <c r="AU34" i="4"/>
  <c r="AN35" i="4"/>
  <c r="AO35" i="4"/>
  <c r="AP35" i="4"/>
  <c r="AQ35" i="4"/>
  <c r="AR35" i="4"/>
  <c r="AS35" i="4"/>
  <c r="AU35" i="4"/>
  <c r="AN36" i="4"/>
  <c r="AO36" i="4"/>
  <c r="AP36" i="4"/>
  <c r="AQ36" i="4"/>
  <c r="AR36" i="4"/>
  <c r="AS36" i="4"/>
  <c r="AU36" i="4"/>
  <c r="AN37" i="4"/>
  <c r="AO37" i="4"/>
  <c r="AP37" i="4"/>
  <c r="AQ37" i="4"/>
  <c r="AR37" i="4"/>
  <c r="AS37" i="4"/>
  <c r="AU37" i="4"/>
  <c r="AN38" i="4"/>
  <c r="AO38" i="4"/>
  <c r="AP38" i="4"/>
  <c r="AQ38" i="4"/>
  <c r="AR38" i="4"/>
  <c r="AS38" i="4"/>
  <c r="AU38" i="4"/>
  <c r="AN39" i="4"/>
  <c r="AO39" i="4"/>
  <c r="AP39" i="4"/>
  <c r="AQ39" i="4"/>
  <c r="AR39" i="4"/>
  <c r="AS39" i="4"/>
  <c r="AU39" i="4"/>
  <c r="AN40" i="4"/>
  <c r="AO40" i="4"/>
  <c r="AP40" i="4"/>
  <c r="AQ40" i="4"/>
  <c r="AR40" i="4"/>
  <c r="AS40" i="4"/>
  <c r="AU40" i="4"/>
  <c r="AN41" i="4"/>
  <c r="AO41" i="4"/>
  <c r="AP41" i="4"/>
  <c r="AQ41" i="4"/>
  <c r="AR41" i="4"/>
  <c r="AS41" i="4"/>
  <c r="AU41" i="4"/>
  <c r="AN42" i="4"/>
  <c r="AO42" i="4"/>
  <c r="AP42" i="4"/>
  <c r="AQ42" i="4"/>
  <c r="AR42" i="4"/>
  <c r="AS42" i="4"/>
  <c r="AU42" i="4"/>
  <c r="AN43" i="4"/>
  <c r="AO43" i="4"/>
  <c r="AP43" i="4"/>
  <c r="AQ43" i="4"/>
  <c r="AR43" i="4"/>
  <c r="AS43" i="4"/>
  <c r="AU43" i="4"/>
  <c r="AN44" i="4"/>
  <c r="AO44" i="4"/>
  <c r="AP44" i="4"/>
  <c r="AQ44" i="4"/>
  <c r="AR44" i="4"/>
  <c r="AS44" i="4"/>
  <c r="AU44" i="4"/>
  <c r="AN45" i="4"/>
  <c r="AO45" i="4"/>
  <c r="AP45" i="4"/>
  <c r="AQ45" i="4"/>
  <c r="AR45" i="4"/>
  <c r="AS45" i="4"/>
  <c r="AU45" i="4"/>
  <c r="AN46" i="4"/>
  <c r="AO46" i="4"/>
  <c r="AP46" i="4"/>
  <c r="AQ46" i="4"/>
  <c r="AR46" i="4"/>
  <c r="AS46" i="4"/>
  <c r="AU46" i="4"/>
  <c r="AN47" i="4"/>
  <c r="AO47" i="4"/>
  <c r="AP47" i="4"/>
  <c r="AQ47" i="4"/>
  <c r="AR47" i="4"/>
  <c r="AS47" i="4"/>
  <c r="AU47" i="4"/>
  <c r="AN48" i="4"/>
  <c r="AO48" i="4"/>
  <c r="AP48" i="4"/>
  <c r="AQ48" i="4"/>
  <c r="AR48" i="4"/>
  <c r="AS48" i="4"/>
  <c r="AU48" i="4"/>
  <c r="AN49" i="4"/>
  <c r="AO49" i="4"/>
  <c r="AP49" i="4"/>
  <c r="AQ49" i="4"/>
  <c r="AR49" i="4"/>
  <c r="AS49" i="4"/>
  <c r="AU49" i="4"/>
  <c r="AN50" i="4"/>
  <c r="AO50" i="4"/>
  <c r="AP50" i="4"/>
  <c r="AQ50" i="4"/>
  <c r="AR50" i="4"/>
  <c r="AS50" i="4"/>
  <c r="AU50" i="4"/>
  <c r="AN51" i="4"/>
  <c r="AO51" i="4"/>
  <c r="AP51" i="4"/>
  <c r="AQ51" i="4"/>
  <c r="AR51" i="4"/>
  <c r="AS51" i="4"/>
  <c r="AU51" i="4"/>
  <c r="AN52" i="4"/>
  <c r="AO52" i="4"/>
  <c r="AP52" i="4"/>
  <c r="AQ52" i="4"/>
  <c r="AR52" i="4"/>
  <c r="AS52" i="4"/>
  <c r="AU52" i="4"/>
  <c r="AN53" i="4"/>
  <c r="AO53" i="4"/>
  <c r="AP53" i="4"/>
  <c r="AQ53" i="4"/>
  <c r="AR53" i="4"/>
  <c r="AS53" i="4"/>
  <c r="AU53" i="4"/>
  <c r="AN54" i="4"/>
  <c r="AO54" i="4"/>
  <c r="AP54" i="4"/>
  <c r="AQ54" i="4"/>
  <c r="AR54" i="4"/>
  <c r="AS54" i="4"/>
  <c r="AU54" i="4"/>
  <c r="AN55" i="4"/>
  <c r="AO55" i="4"/>
  <c r="AP55" i="4"/>
  <c r="AQ55" i="4"/>
  <c r="AR55" i="4"/>
  <c r="AS55" i="4"/>
  <c r="AU55" i="4"/>
  <c r="AN56" i="4"/>
  <c r="AO56" i="4"/>
  <c r="AP56" i="4"/>
  <c r="AQ56" i="4"/>
  <c r="AR56" i="4"/>
  <c r="AS56" i="4"/>
  <c r="AU56" i="4"/>
  <c r="AN57" i="4"/>
  <c r="AO57" i="4"/>
  <c r="AP57" i="4"/>
  <c r="AQ57" i="4"/>
  <c r="AR57" i="4"/>
  <c r="AS57" i="4"/>
  <c r="AU57" i="4"/>
  <c r="AN58" i="4"/>
  <c r="AO58" i="4"/>
  <c r="AP58" i="4"/>
  <c r="AQ58" i="4"/>
  <c r="AR58" i="4"/>
  <c r="AS58" i="4"/>
  <c r="AU58" i="4"/>
  <c r="AN59" i="4"/>
  <c r="AO59" i="4"/>
  <c r="AP59" i="4"/>
  <c r="AQ59" i="4"/>
  <c r="AR59" i="4"/>
  <c r="AS59" i="4"/>
  <c r="AU59" i="4"/>
  <c r="AN60" i="4"/>
  <c r="AO60" i="4"/>
  <c r="AP60" i="4"/>
  <c r="AQ60" i="4"/>
  <c r="AR60" i="4"/>
  <c r="AS60" i="4"/>
  <c r="AU60" i="4"/>
  <c r="AN61" i="4"/>
  <c r="AO61" i="4"/>
  <c r="AP61" i="4"/>
  <c r="AQ61" i="4"/>
  <c r="AR61" i="4"/>
  <c r="AS61" i="4"/>
  <c r="AU61" i="4"/>
  <c r="AN62" i="4"/>
  <c r="AO62" i="4"/>
  <c r="AP62" i="4"/>
  <c r="AQ62" i="4"/>
  <c r="AR62" i="4"/>
  <c r="AS62" i="4"/>
  <c r="AU62" i="4"/>
  <c r="AN63" i="4"/>
  <c r="AO63" i="4"/>
  <c r="AP63" i="4"/>
  <c r="AQ63" i="4"/>
  <c r="AR63" i="4"/>
  <c r="AS63" i="4"/>
  <c r="AU63" i="4"/>
  <c r="AN64" i="4"/>
  <c r="AO64" i="4"/>
  <c r="AP64" i="4"/>
  <c r="AQ64" i="4"/>
  <c r="AR64" i="4"/>
  <c r="AS64" i="4"/>
  <c r="AU64" i="4"/>
  <c r="AN65" i="4"/>
  <c r="AO65" i="4"/>
  <c r="AP65" i="4"/>
  <c r="AQ65" i="4"/>
  <c r="AR65" i="4"/>
  <c r="AS65" i="4"/>
  <c r="AU65" i="4"/>
  <c r="AN66" i="4"/>
  <c r="AO66" i="4"/>
  <c r="AP66" i="4"/>
  <c r="AQ66" i="4"/>
  <c r="AR66" i="4"/>
  <c r="AS66" i="4"/>
  <c r="AU66" i="4"/>
  <c r="AN67" i="4"/>
  <c r="AO67" i="4"/>
  <c r="AP67" i="4"/>
  <c r="AQ67" i="4"/>
  <c r="AR67" i="4"/>
  <c r="AS67" i="4"/>
  <c r="AU67" i="4"/>
  <c r="AN68" i="4"/>
  <c r="AO68" i="4"/>
  <c r="AP68" i="4"/>
  <c r="AQ68" i="4"/>
  <c r="AR68" i="4"/>
  <c r="AS68" i="4"/>
  <c r="AU68" i="4"/>
  <c r="AN69" i="4"/>
  <c r="AO69" i="4"/>
  <c r="AP69" i="4"/>
  <c r="AQ69" i="4"/>
  <c r="AR69" i="4"/>
  <c r="AS69" i="4"/>
  <c r="AU69" i="4"/>
  <c r="AN70" i="4"/>
  <c r="AO70" i="4"/>
  <c r="AP70" i="4"/>
  <c r="AQ70" i="4"/>
  <c r="AR70" i="4"/>
  <c r="AS70" i="4"/>
  <c r="AU70" i="4"/>
  <c r="AN71" i="4"/>
  <c r="AO71" i="4"/>
  <c r="AP71" i="4"/>
  <c r="AQ71" i="4"/>
  <c r="AR71" i="4"/>
  <c r="AS71" i="4"/>
  <c r="AU71" i="4"/>
  <c r="AN72" i="4"/>
  <c r="AO72" i="4"/>
  <c r="AP72" i="4"/>
  <c r="AQ72" i="4"/>
  <c r="AR72" i="4"/>
  <c r="AS72" i="4"/>
  <c r="AU72" i="4"/>
  <c r="AN73" i="4"/>
  <c r="AO73" i="4"/>
  <c r="AP73" i="4"/>
  <c r="AQ73" i="4"/>
  <c r="AR73" i="4"/>
  <c r="AS73" i="4"/>
  <c r="AU73" i="4"/>
  <c r="AN74" i="4"/>
  <c r="AO74" i="4"/>
  <c r="AP74" i="4"/>
  <c r="AQ74" i="4"/>
  <c r="AR74" i="4"/>
  <c r="AS74" i="4"/>
  <c r="AU74" i="4"/>
  <c r="AN75" i="4"/>
  <c r="AO75" i="4"/>
  <c r="AP75" i="4"/>
  <c r="AQ75" i="4"/>
  <c r="AR75" i="4"/>
  <c r="AS75" i="4"/>
  <c r="AU75" i="4"/>
  <c r="AN76" i="4"/>
  <c r="AO76" i="4"/>
  <c r="AP76" i="4"/>
  <c r="AQ76" i="4"/>
  <c r="AR76" i="4"/>
  <c r="AS76" i="4"/>
  <c r="AU76" i="4"/>
  <c r="AN77" i="4"/>
  <c r="AO77" i="4"/>
  <c r="AP77" i="4"/>
  <c r="AQ77" i="4"/>
  <c r="AR77" i="4"/>
  <c r="AS77" i="4"/>
  <c r="AU77" i="4"/>
  <c r="AN78" i="4"/>
  <c r="AO78" i="4"/>
  <c r="AP78" i="4"/>
  <c r="AQ78" i="4"/>
  <c r="AR78" i="4"/>
  <c r="AS78" i="4"/>
  <c r="AU78" i="4"/>
  <c r="AN79" i="4"/>
  <c r="AO79" i="4"/>
  <c r="AP79" i="4"/>
  <c r="AQ79" i="4"/>
  <c r="AR79" i="4"/>
  <c r="AS79" i="4"/>
  <c r="AU79" i="4"/>
  <c r="AN80" i="4"/>
  <c r="AO80" i="4"/>
  <c r="AP80" i="4"/>
  <c r="AQ80" i="4"/>
  <c r="AR80" i="4"/>
  <c r="AS80" i="4"/>
  <c r="AU80" i="4"/>
  <c r="AN81" i="4"/>
  <c r="AO81" i="4"/>
  <c r="AP81" i="4"/>
  <c r="AQ81" i="4"/>
  <c r="AR81" i="4"/>
  <c r="AS81" i="4"/>
  <c r="AU81" i="4"/>
  <c r="AN82" i="4"/>
  <c r="AO82" i="4"/>
  <c r="AP82" i="4"/>
  <c r="AQ82" i="4"/>
  <c r="AR82" i="4"/>
  <c r="AS82" i="4"/>
  <c r="AU82" i="4"/>
  <c r="AN83" i="4"/>
  <c r="AO83" i="4"/>
  <c r="AP83" i="4"/>
  <c r="AQ83" i="4"/>
  <c r="AR83" i="4"/>
  <c r="AS83" i="4"/>
  <c r="AU83" i="4"/>
  <c r="AN84" i="4"/>
  <c r="AO84" i="4"/>
  <c r="AP84" i="4"/>
  <c r="AQ84" i="4"/>
  <c r="AR84" i="4"/>
  <c r="AS84" i="4"/>
  <c r="AU84" i="4"/>
  <c r="AN85" i="4"/>
  <c r="AO85" i="4"/>
  <c r="AP85" i="4"/>
  <c r="AQ85" i="4"/>
  <c r="AR85" i="4"/>
  <c r="AS85" i="4"/>
  <c r="AU85" i="4"/>
  <c r="AN86" i="4"/>
  <c r="AO86" i="4"/>
  <c r="AP86" i="4"/>
  <c r="AQ86" i="4"/>
  <c r="AR86" i="4"/>
  <c r="AS86" i="4"/>
  <c r="AU86" i="4"/>
  <c r="AN87" i="4"/>
  <c r="AO87" i="4"/>
  <c r="AP87" i="4"/>
  <c r="AQ87" i="4"/>
  <c r="AR87" i="4"/>
  <c r="AS87" i="4"/>
  <c r="AU87" i="4"/>
  <c r="AN88" i="4"/>
  <c r="AO88" i="4"/>
  <c r="AP88" i="4"/>
  <c r="AQ88" i="4"/>
  <c r="AR88" i="4"/>
  <c r="AS88" i="4"/>
  <c r="AU88" i="4"/>
  <c r="AN89" i="4"/>
  <c r="AO89" i="4"/>
  <c r="AP89" i="4"/>
  <c r="AQ89" i="4"/>
  <c r="AR89" i="4"/>
  <c r="AS89" i="4"/>
  <c r="AU89" i="4"/>
  <c r="AN90" i="4"/>
  <c r="AO90" i="4"/>
  <c r="AP90" i="4"/>
  <c r="AQ90" i="4"/>
  <c r="AR90" i="4"/>
  <c r="AS90" i="4"/>
  <c r="AU90" i="4"/>
  <c r="AN91" i="4"/>
  <c r="AO91" i="4"/>
  <c r="AP91" i="4"/>
  <c r="AQ91" i="4"/>
  <c r="AR91" i="4"/>
  <c r="AS91" i="4"/>
  <c r="AU91" i="4"/>
  <c r="AN92" i="4"/>
  <c r="AO92" i="4"/>
  <c r="AP92" i="4"/>
  <c r="AQ92" i="4"/>
  <c r="AR92" i="4"/>
  <c r="AS92" i="4"/>
  <c r="AU92" i="4"/>
  <c r="AN93" i="4"/>
  <c r="AO93" i="4"/>
  <c r="AP93" i="4"/>
  <c r="AQ93" i="4"/>
  <c r="AR93" i="4"/>
  <c r="AS93" i="4"/>
  <c r="AU93" i="4"/>
  <c r="AN94" i="4"/>
  <c r="AO94" i="4"/>
  <c r="AP94" i="4"/>
  <c r="AQ94" i="4"/>
  <c r="AR94" i="4"/>
  <c r="AS94" i="4"/>
  <c r="AU94" i="4"/>
  <c r="AN95" i="4"/>
  <c r="AO95" i="4"/>
  <c r="AP95" i="4"/>
  <c r="AQ95" i="4"/>
  <c r="AR95" i="4"/>
  <c r="AS95" i="4"/>
  <c r="AU95" i="4"/>
  <c r="AN96" i="4"/>
  <c r="AO96" i="4"/>
  <c r="AP96" i="4"/>
  <c r="AQ96" i="4"/>
  <c r="AR96" i="4"/>
  <c r="AS96" i="4"/>
  <c r="AU96" i="4"/>
  <c r="AN97" i="4"/>
  <c r="AO97" i="4"/>
  <c r="AP97" i="4"/>
  <c r="AQ97" i="4"/>
  <c r="AR97" i="4"/>
  <c r="AS97" i="4"/>
  <c r="AU97" i="4"/>
  <c r="AN98" i="4"/>
  <c r="AO98" i="4"/>
  <c r="AP98" i="4"/>
  <c r="AQ98" i="4"/>
  <c r="AR98" i="4"/>
  <c r="AS98" i="4"/>
  <c r="AU98" i="4"/>
  <c r="AN99" i="4"/>
  <c r="AO99" i="4"/>
  <c r="AP99" i="4"/>
  <c r="AQ99" i="4"/>
  <c r="AR99" i="4"/>
  <c r="AS99" i="4"/>
  <c r="AU99" i="4"/>
  <c r="AN100" i="4"/>
  <c r="AO100" i="4"/>
  <c r="AP100" i="4"/>
  <c r="AQ100" i="4"/>
  <c r="AR100" i="4"/>
  <c r="AS100" i="4"/>
  <c r="AU100" i="4"/>
  <c r="AN101" i="4"/>
  <c r="AO101" i="4"/>
  <c r="AP101" i="4"/>
  <c r="AQ101" i="4"/>
  <c r="AR101" i="4"/>
  <c r="AS101" i="4"/>
  <c r="AU101" i="4"/>
  <c r="AN102" i="4"/>
  <c r="AO102" i="4"/>
  <c r="AP102" i="4"/>
  <c r="AQ102" i="4"/>
  <c r="AR102" i="4"/>
  <c r="AS102" i="4"/>
  <c r="AU102" i="4"/>
  <c r="AN103" i="4"/>
  <c r="AO103" i="4"/>
  <c r="AP103" i="4"/>
  <c r="AQ103" i="4"/>
  <c r="AR103" i="4"/>
  <c r="AS103" i="4"/>
  <c r="AU103" i="4"/>
  <c r="AN104" i="4"/>
  <c r="AO104" i="4"/>
  <c r="AP104" i="4"/>
  <c r="AQ104" i="4"/>
  <c r="AR104" i="4"/>
  <c r="AS104" i="4"/>
  <c r="AU104" i="4"/>
  <c r="AN105" i="4"/>
  <c r="AO105" i="4"/>
  <c r="AP105" i="4"/>
  <c r="AQ105" i="4"/>
  <c r="AR105" i="4"/>
  <c r="AS105" i="4"/>
  <c r="AU105" i="4"/>
  <c r="AN106" i="4"/>
  <c r="AO106" i="4"/>
  <c r="AP106" i="4"/>
  <c r="AQ106" i="4"/>
  <c r="AR106" i="4"/>
  <c r="AS106" i="4"/>
  <c r="AU106" i="4"/>
  <c r="AN107" i="4"/>
  <c r="AO107" i="4"/>
  <c r="AP107" i="4"/>
  <c r="AQ107" i="4"/>
  <c r="AR107" i="4"/>
  <c r="AS107" i="4"/>
  <c r="AU107" i="4"/>
  <c r="AN108" i="4"/>
  <c r="AO108" i="4"/>
  <c r="AP108" i="4"/>
  <c r="AQ108" i="4"/>
  <c r="AR108" i="4"/>
  <c r="AS108" i="4"/>
  <c r="AU108" i="4"/>
  <c r="AN109" i="4"/>
  <c r="AO109" i="4"/>
  <c r="AP109" i="4"/>
  <c r="AQ109" i="4"/>
  <c r="AR109" i="4"/>
  <c r="AS109" i="4"/>
  <c r="AU109" i="4"/>
  <c r="AN110" i="4"/>
  <c r="AO110" i="4"/>
  <c r="AP110" i="4"/>
  <c r="AQ110" i="4"/>
  <c r="AR110" i="4"/>
  <c r="AS110" i="4"/>
  <c r="AU110" i="4"/>
  <c r="AN111" i="4"/>
  <c r="AO111" i="4"/>
  <c r="AP111" i="4"/>
  <c r="AQ111" i="4"/>
  <c r="AR111" i="4"/>
  <c r="AS111" i="4"/>
  <c r="AU111" i="4"/>
  <c r="AN112" i="4"/>
  <c r="AO112" i="4"/>
  <c r="AP112" i="4"/>
  <c r="AQ112" i="4"/>
  <c r="AR112" i="4"/>
  <c r="AS112" i="4"/>
  <c r="AU112" i="4"/>
  <c r="AN113" i="4"/>
  <c r="AO113" i="4"/>
  <c r="AP113" i="4"/>
  <c r="AQ113" i="4"/>
  <c r="AR113" i="4"/>
  <c r="AS113" i="4"/>
  <c r="AU113" i="4"/>
  <c r="AN114" i="4"/>
  <c r="AO114" i="4"/>
  <c r="AP114" i="4"/>
  <c r="AQ114" i="4"/>
  <c r="AR114" i="4"/>
  <c r="AS114" i="4"/>
  <c r="AU114" i="4"/>
  <c r="AN115" i="4"/>
  <c r="AO115" i="4"/>
  <c r="AP115" i="4"/>
  <c r="AQ115" i="4"/>
  <c r="AR115" i="4"/>
  <c r="AS115" i="4"/>
  <c r="AU115" i="4"/>
  <c r="AN116" i="4"/>
  <c r="AO116" i="4"/>
  <c r="AP116" i="4"/>
  <c r="AQ116" i="4"/>
  <c r="AR116" i="4"/>
  <c r="AS116" i="4"/>
  <c r="AU116" i="4"/>
  <c r="AN117" i="4"/>
  <c r="AO117" i="4"/>
  <c r="AP117" i="4"/>
  <c r="AQ117" i="4"/>
  <c r="AR117" i="4"/>
  <c r="AS117" i="4"/>
  <c r="AU117" i="4"/>
  <c r="AN118" i="4"/>
  <c r="AO118" i="4"/>
  <c r="AP118" i="4"/>
  <c r="AQ118" i="4"/>
  <c r="AR118" i="4"/>
  <c r="AS118" i="4"/>
  <c r="AU118" i="4"/>
  <c r="AN119" i="4"/>
  <c r="AO119" i="4"/>
  <c r="AP119" i="4"/>
  <c r="AQ119" i="4"/>
  <c r="AR119" i="4"/>
  <c r="AS119" i="4"/>
  <c r="AU119" i="4"/>
  <c r="AN120" i="4"/>
  <c r="AO120" i="4"/>
  <c r="AP120" i="4"/>
  <c r="AQ120" i="4"/>
  <c r="AR120" i="4"/>
  <c r="AS120" i="4"/>
  <c r="AU120" i="4"/>
  <c r="AN121" i="4"/>
  <c r="AO121" i="4"/>
  <c r="AP121" i="4"/>
  <c r="AQ121" i="4"/>
  <c r="AR121" i="4"/>
  <c r="AS121" i="4"/>
  <c r="AU121" i="4"/>
  <c r="AN122" i="4"/>
  <c r="AO122" i="4"/>
  <c r="AP122" i="4"/>
  <c r="AQ122" i="4"/>
  <c r="AR122" i="4"/>
  <c r="AS122" i="4"/>
  <c r="AU122" i="4"/>
  <c r="AN123" i="4"/>
  <c r="AO123" i="4"/>
  <c r="AP123" i="4"/>
  <c r="AQ123" i="4"/>
  <c r="AR123" i="4"/>
  <c r="AS123" i="4"/>
  <c r="AU123" i="4"/>
  <c r="AN124" i="4"/>
  <c r="AO124" i="4"/>
  <c r="AP124" i="4"/>
  <c r="AQ124" i="4"/>
  <c r="AR124" i="4"/>
  <c r="AS124" i="4"/>
  <c r="AU124" i="4"/>
  <c r="AN125" i="4"/>
  <c r="AO125" i="4"/>
  <c r="AP125" i="4"/>
  <c r="AQ125" i="4"/>
  <c r="AR125" i="4"/>
  <c r="AS125" i="4"/>
  <c r="AU125" i="4"/>
  <c r="AN126" i="4"/>
  <c r="AO126" i="4"/>
  <c r="AP126" i="4"/>
  <c r="AQ126" i="4"/>
  <c r="AR126" i="4"/>
  <c r="AS126" i="4"/>
  <c r="AU126" i="4"/>
  <c r="AN127" i="4"/>
  <c r="AO127" i="4"/>
  <c r="AP127" i="4"/>
  <c r="AQ127" i="4"/>
  <c r="AR127" i="4"/>
  <c r="AS127" i="4"/>
  <c r="AU127" i="4"/>
  <c r="AN128" i="4"/>
  <c r="AO128" i="4"/>
  <c r="AP128" i="4"/>
  <c r="AQ128" i="4"/>
  <c r="AR128" i="4"/>
  <c r="AS128" i="4"/>
  <c r="AU128" i="4"/>
  <c r="AN129" i="4"/>
  <c r="AO129" i="4"/>
  <c r="AP129" i="4"/>
  <c r="AQ129" i="4"/>
  <c r="AR129" i="4"/>
  <c r="AS129" i="4"/>
  <c r="AU129" i="4"/>
  <c r="AN130" i="4"/>
  <c r="AO130" i="4"/>
  <c r="AP130" i="4"/>
  <c r="AQ130" i="4"/>
  <c r="AR130" i="4"/>
  <c r="AS130" i="4"/>
  <c r="AU130" i="4"/>
  <c r="AN131" i="4"/>
  <c r="AO131" i="4"/>
  <c r="AP131" i="4"/>
  <c r="AQ131" i="4"/>
  <c r="AR131" i="4"/>
  <c r="AS131" i="4"/>
  <c r="AU131" i="4"/>
  <c r="AN132" i="4"/>
  <c r="AO132" i="4"/>
  <c r="AP132" i="4"/>
  <c r="AQ132" i="4"/>
  <c r="AR132" i="4"/>
  <c r="AS132" i="4"/>
  <c r="AU132" i="4"/>
  <c r="AN133" i="4"/>
  <c r="AO133" i="4"/>
  <c r="AP133" i="4"/>
  <c r="AQ133" i="4"/>
  <c r="AR133" i="4"/>
  <c r="AS133" i="4"/>
  <c r="AU133" i="4"/>
  <c r="AN134" i="4"/>
  <c r="AO134" i="4"/>
  <c r="AP134" i="4"/>
  <c r="AQ134" i="4"/>
  <c r="AR134" i="4"/>
  <c r="AS134" i="4"/>
  <c r="AU134" i="4"/>
  <c r="AN135" i="4"/>
  <c r="AO135" i="4"/>
  <c r="AP135" i="4"/>
  <c r="AQ135" i="4"/>
  <c r="AR135" i="4"/>
  <c r="AS135" i="4"/>
  <c r="AU135" i="4"/>
  <c r="AN136" i="4"/>
  <c r="AO136" i="4"/>
  <c r="AP136" i="4"/>
  <c r="AQ136" i="4"/>
  <c r="AR136" i="4"/>
  <c r="AS136" i="4"/>
  <c r="AU136" i="4"/>
  <c r="AN137" i="4"/>
  <c r="AO137" i="4"/>
  <c r="AP137" i="4"/>
  <c r="AQ137" i="4"/>
  <c r="AR137" i="4"/>
  <c r="AS137" i="4"/>
  <c r="AU137" i="4"/>
  <c r="AN138" i="4"/>
  <c r="AO138" i="4"/>
  <c r="AP138" i="4"/>
  <c r="AQ138" i="4"/>
  <c r="AR138" i="4"/>
  <c r="AS138" i="4"/>
  <c r="AU138" i="4"/>
  <c r="AN139" i="4"/>
  <c r="AO139" i="4"/>
  <c r="AP139" i="4"/>
  <c r="AQ139" i="4"/>
  <c r="AR139" i="4"/>
  <c r="AS139" i="4"/>
  <c r="AU139" i="4"/>
  <c r="AN140" i="4"/>
  <c r="AO140" i="4"/>
  <c r="AP140" i="4"/>
  <c r="AQ140" i="4"/>
  <c r="AR140" i="4"/>
  <c r="AS140" i="4"/>
  <c r="AU140" i="4"/>
  <c r="AN141" i="4"/>
  <c r="AO141" i="4"/>
  <c r="AP141" i="4"/>
  <c r="AQ141" i="4"/>
  <c r="AR141" i="4"/>
  <c r="AS141" i="4"/>
  <c r="AU141" i="4"/>
  <c r="AN142" i="4"/>
  <c r="AO142" i="4"/>
  <c r="AP142" i="4"/>
  <c r="AQ142" i="4"/>
  <c r="AR142" i="4"/>
  <c r="AS142" i="4"/>
  <c r="AU142" i="4"/>
  <c r="AN143" i="4"/>
  <c r="AO143" i="4"/>
  <c r="AP143" i="4"/>
  <c r="AQ143" i="4"/>
  <c r="AR143" i="4"/>
  <c r="AS143" i="4"/>
  <c r="AU143" i="4"/>
  <c r="AN144" i="4"/>
  <c r="AO144" i="4"/>
  <c r="AP144" i="4"/>
  <c r="AQ144" i="4"/>
  <c r="AR144" i="4"/>
  <c r="AS144" i="4"/>
  <c r="AU144" i="4"/>
  <c r="AN145" i="4"/>
  <c r="AO145" i="4"/>
  <c r="AP145" i="4"/>
  <c r="AQ145" i="4"/>
  <c r="AR145" i="4"/>
  <c r="AS145" i="4"/>
  <c r="AU145" i="4"/>
  <c r="AN146" i="4"/>
  <c r="AO146" i="4"/>
  <c r="AP146" i="4"/>
  <c r="AQ146" i="4"/>
  <c r="AR146" i="4"/>
  <c r="AS146" i="4"/>
  <c r="AU146" i="4"/>
  <c r="AN147" i="4"/>
  <c r="AO147" i="4"/>
  <c r="AP147" i="4"/>
  <c r="AQ147" i="4"/>
  <c r="AR147" i="4"/>
  <c r="AS147" i="4"/>
  <c r="AU147" i="4"/>
  <c r="AN148" i="4"/>
  <c r="AO148" i="4"/>
  <c r="AP148" i="4"/>
  <c r="AQ148" i="4"/>
  <c r="AR148" i="4"/>
  <c r="AS148" i="4"/>
  <c r="AU148" i="4"/>
  <c r="AN149" i="4"/>
  <c r="AO149" i="4"/>
  <c r="AP149" i="4"/>
  <c r="AQ149" i="4"/>
  <c r="AR149" i="4"/>
  <c r="AS149" i="4"/>
  <c r="AU149" i="4"/>
  <c r="AN150" i="4"/>
  <c r="AO150" i="4"/>
  <c r="AP150" i="4"/>
  <c r="AQ150" i="4"/>
  <c r="AR150" i="4"/>
  <c r="AS150" i="4"/>
  <c r="AU150" i="4"/>
  <c r="AN151" i="4"/>
  <c r="AO151" i="4"/>
  <c r="AP151" i="4"/>
  <c r="AQ151" i="4"/>
  <c r="AR151" i="4"/>
  <c r="AS151" i="4"/>
  <c r="AU151" i="4"/>
  <c r="AN152" i="4"/>
  <c r="AO152" i="4"/>
  <c r="AP152" i="4"/>
  <c r="AQ152" i="4"/>
  <c r="AR152" i="4"/>
  <c r="AS152" i="4"/>
  <c r="AU152" i="4"/>
  <c r="AN153" i="4"/>
  <c r="AO153" i="4"/>
  <c r="AP153" i="4"/>
  <c r="AQ153" i="4"/>
  <c r="AR153" i="4"/>
  <c r="AS153" i="4"/>
  <c r="AU153" i="4"/>
  <c r="AN154" i="4"/>
  <c r="AO154" i="4"/>
  <c r="AP154" i="4"/>
  <c r="AQ154" i="4"/>
  <c r="AR154" i="4"/>
  <c r="AS154" i="4"/>
  <c r="AU154" i="4"/>
  <c r="AN155" i="4"/>
  <c r="AO155" i="4"/>
  <c r="AP155" i="4"/>
  <c r="AQ155" i="4"/>
  <c r="AR155" i="4"/>
  <c r="AS155" i="4"/>
  <c r="AU155" i="4"/>
  <c r="AN156" i="4"/>
  <c r="AO156" i="4"/>
  <c r="AP156" i="4"/>
  <c r="AQ156" i="4"/>
  <c r="AR156" i="4"/>
  <c r="AS156" i="4"/>
  <c r="AU156" i="4"/>
  <c r="AN157" i="4"/>
  <c r="AO157" i="4"/>
  <c r="AP157" i="4"/>
  <c r="AQ157" i="4"/>
  <c r="AR157" i="4"/>
  <c r="AS157" i="4"/>
  <c r="AU157" i="4"/>
  <c r="AN158" i="4"/>
  <c r="AO158" i="4"/>
  <c r="AP158" i="4"/>
  <c r="AQ158" i="4"/>
  <c r="AR158" i="4"/>
  <c r="AS158" i="4"/>
  <c r="AU158" i="4"/>
  <c r="AN159" i="4"/>
  <c r="AO159" i="4"/>
  <c r="AP159" i="4"/>
  <c r="AQ159" i="4"/>
  <c r="AR159" i="4"/>
  <c r="AS159" i="4"/>
  <c r="AU159" i="4"/>
  <c r="AN160" i="4"/>
  <c r="AO160" i="4"/>
  <c r="AP160" i="4"/>
  <c r="AQ160" i="4"/>
  <c r="AR160" i="4"/>
  <c r="AS160" i="4"/>
  <c r="AU160" i="4"/>
  <c r="AN161" i="4"/>
  <c r="AO161" i="4"/>
  <c r="AP161" i="4"/>
  <c r="AQ161" i="4"/>
  <c r="AR161" i="4"/>
  <c r="AS161" i="4"/>
  <c r="AU161" i="4"/>
  <c r="AN162" i="4"/>
  <c r="AO162" i="4"/>
  <c r="AP162" i="4"/>
  <c r="AQ162" i="4"/>
  <c r="AR162" i="4"/>
  <c r="AS162" i="4"/>
  <c r="AU162" i="4"/>
  <c r="AN163" i="4"/>
  <c r="AO163" i="4"/>
  <c r="AP163" i="4"/>
  <c r="AQ163" i="4"/>
  <c r="AR163" i="4"/>
  <c r="AS163" i="4"/>
  <c r="AU163" i="4"/>
  <c r="AN164" i="4"/>
  <c r="AO164" i="4"/>
  <c r="AP164" i="4"/>
  <c r="AQ164" i="4"/>
  <c r="AR164" i="4"/>
  <c r="AS164" i="4"/>
  <c r="AU164" i="4"/>
  <c r="AN165" i="4"/>
  <c r="AO165" i="4"/>
  <c r="AP165" i="4"/>
  <c r="AQ165" i="4"/>
  <c r="AR165" i="4"/>
  <c r="AS165" i="4"/>
  <c r="AU165" i="4"/>
  <c r="AN166" i="4"/>
  <c r="AO166" i="4"/>
  <c r="AP166" i="4"/>
  <c r="AQ166" i="4"/>
  <c r="AR166" i="4"/>
  <c r="AS166" i="4"/>
  <c r="AU166" i="4"/>
  <c r="AN167" i="4"/>
  <c r="AO167" i="4"/>
  <c r="AP167" i="4"/>
  <c r="AQ167" i="4"/>
  <c r="AR167" i="4"/>
  <c r="AS167" i="4"/>
  <c r="AU167" i="4"/>
  <c r="AN168" i="4"/>
  <c r="AO168" i="4"/>
  <c r="AP168" i="4"/>
  <c r="AQ168" i="4"/>
  <c r="AR168" i="4"/>
  <c r="AS168" i="4"/>
  <c r="AU168" i="4"/>
  <c r="AN169" i="4"/>
  <c r="AO169" i="4"/>
  <c r="AP169" i="4"/>
  <c r="AQ169" i="4"/>
  <c r="AR169" i="4"/>
  <c r="AS169" i="4"/>
  <c r="AU169" i="4"/>
  <c r="AN170" i="4"/>
  <c r="AO170" i="4"/>
  <c r="AP170" i="4"/>
  <c r="AQ170" i="4"/>
  <c r="AR170" i="4"/>
  <c r="AS170" i="4"/>
  <c r="AU170" i="4"/>
  <c r="AN171" i="4"/>
  <c r="AO171" i="4"/>
  <c r="AP171" i="4"/>
  <c r="AQ171" i="4"/>
  <c r="AR171" i="4"/>
  <c r="AS171" i="4"/>
  <c r="AU171" i="4"/>
  <c r="AN172" i="4"/>
  <c r="AO172" i="4"/>
  <c r="AP172" i="4"/>
  <c r="AQ172" i="4"/>
  <c r="AR172" i="4"/>
  <c r="AS172" i="4"/>
  <c r="AU172" i="4"/>
  <c r="AN173" i="4"/>
  <c r="AO173" i="4"/>
  <c r="AP173" i="4"/>
  <c r="AQ173" i="4"/>
  <c r="AR173" i="4"/>
  <c r="AS173" i="4"/>
  <c r="AU173" i="4"/>
  <c r="AN174" i="4"/>
  <c r="AO174" i="4"/>
  <c r="AP174" i="4"/>
  <c r="AQ174" i="4"/>
  <c r="AR174" i="4"/>
  <c r="AS174" i="4"/>
  <c r="AU174" i="4"/>
  <c r="AN175" i="4"/>
  <c r="AO175" i="4"/>
  <c r="AP175" i="4"/>
  <c r="AQ175" i="4"/>
  <c r="AR175" i="4"/>
  <c r="AS175" i="4"/>
  <c r="AU175" i="4"/>
  <c r="AN176" i="4"/>
  <c r="AO176" i="4"/>
  <c r="AP176" i="4"/>
  <c r="AQ176" i="4"/>
  <c r="AR176" i="4"/>
  <c r="AS176" i="4"/>
  <c r="AU176" i="4"/>
  <c r="AN177" i="4"/>
  <c r="AO177" i="4"/>
  <c r="AP177" i="4"/>
  <c r="AQ177" i="4"/>
  <c r="AR177" i="4"/>
  <c r="AS177" i="4"/>
  <c r="AU177" i="4"/>
  <c r="AN178" i="4"/>
  <c r="AO178" i="4"/>
  <c r="AP178" i="4"/>
  <c r="AQ178" i="4"/>
  <c r="AR178" i="4"/>
  <c r="AS178" i="4"/>
  <c r="AU178" i="4"/>
  <c r="AN179" i="4"/>
  <c r="AO179" i="4"/>
  <c r="AP179" i="4"/>
  <c r="AQ179" i="4"/>
  <c r="AR179" i="4"/>
  <c r="AS179" i="4"/>
  <c r="AU179" i="4"/>
  <c r="AN180" i="4"/>
  <c r="AO180" i="4"/>
  <c r="AP180" i="4"/>
  <c r="AQ180" i="4"/>
  <c r="AR180" i="4"/>
  <c r="AS180" i="4"/>
  <c r="AU180" i="4"/>
  <c r="AN181" i="4"/>
  <c r="AO181" i="4"/>
  <c r="AP181" i="4"/>
  <c r="AQ181" i="4"/>
  <c r="AR181" i="4"/>
  <c r="AS181" i="4"/>
  <c r="AU181" i="4"/>
  <c r="AN182" i="4"/>
  <c r="AO182" i="4"/>
  <c r="AP182" i="4"/>
  <c r="AQ182" i="4"/>
  <c r="AR182" i="4"/>
  <c r="AS182" i="4"/>
  <c r="AU182" i="4"/>
  <c r="AN183" i="4"/>
  <c r="AO183" i="4"/>
  <c r="AP183" i="4"/>
  <c r="AQ183" i="4"/>
  <c r="AR183" i="4"/>
  <c r="AS183" i="4"/>
  <c r="AU183" i="4"/>
  <c r="AN184" i="4"/>
  <c r="AO184" i="4"/>
  <c r="AP184" i="4"/>
  <c r="AQ184" i="4"/>
  <c r="AR184" i="4"/>
  <c r="AS184" i="4"/>
  <c r="AU184" i="4"/>
  <c r="AN185" i="4"/>
  <c r="AO185" i="4"/>
  <c r="AP185" i="4"/>
  <c r="AQ185" i="4"/>
  <c r="AR185" i="4"/>
  <c r="AS185" i="4"/>
  <c r="AU185" i="4"/>
  <c r="AN186" i="4"/>
  <c r="AO186" i="4"/>
  <c r="AP186" i="4"/>
  <c r="AQ186" i="4"/>
  <c r="AR186" i="4"/>
  <c r="AS186" i="4"/>
  <c r="AU186" i="4"/>
  <c r="AN187" i="4"/>
  <c r="AO187" i="4"/>
  <c r="AP187" i="4"/>
  <c r="AQ187" i="4"/>
  <c r="AR187" i="4"/>
  <c r="AS187" i="4"/>
  <c r="AU187" i="4"/>
  <c r="AN188" i="4"/>
  <c r="AO188" i="4"/>
  <c r="AP188" i="4"/>
  <c r="AQ188" i="4"/>
  <c r="AR188" i="4"/>
  <c r="AS188" i="4"/>
  <c r="AU188" i="4"/>
  <c r="AN189" i="4"/>
  <c r="AO189" i="4"/>
  <c r="AP189" i="4"/>
  <c r="AQ189" i="4"/>
  <c r="AR189" i="4"/>
  <c r="AS189" i="4"/>
  <c r="AU189" i="4"/>
  <c r="AN190" i="4"/>
  <c r="AO190" i="4"/>
  <c r="AP190" i="4"/>
  <c r="AQ190" i="4"/>
  <c r="AR190" i="4"/>
  <c r="AS190" i="4"/>
  <c r="AU190" i="4"/>
  <c r="AN191" i="4"/>
  <c r="AO191" i="4"/>
  <c r="AP191" i="4"/>
  <c r="AQ191" i="4"/>
  <c r="AR191" i="4"/>
  <c r="AS191" i="4"/>
  <c r="AU191" i="4"/>
  <c r="AN192" i="4"/>
  <c r="AO192" i="4"/>
  <c r="AP192" i="4"/>
  <c r="AQ192" i="4"/>
  <c r="AR192" i="4"/>
  <c r="AS192" i="4"/>
  <c r="AU192" i="4"/>
  <c r="AN193" i="4"/>
  <c r="AO193" i="4"/>
  <c r="AP193" i="4"/>
  <c r="AQ193" i="4"/>
  <c r="AR193" i="4"/>
  <c r="AS193" i="4"/>
  <c r="AU193" i="4"/>
  <c r="AN194" i="4"/>
  <c r="AO194" i="4"/>
  <c r="AP194" i="4"/>
  <c r="AQ194" i="4"/>
  <c r="AR194" i="4"/>
  <c r="AS194" i="4"/>
  <c r="AU194" i="4"/>
  <c r="AN195" i="4"/>
  <c r="AO195" i="4"/>
  <c r="AP195" i="4"/>
  <c r="AQ195" i="4"/>
  <c r="AR195" i="4"/>
  <c r="AS195" i="4"/>
  <c r="AU195" i="4"/>
  <c r="AN196" i="4"/>
  <c r="AO196" i="4"/>
  <c r="AP196" i="4"/>
  <c r="AQ196" i="4"/>
  <c r="AR196" i="4"/>
  <c r="AS196" i="4"/>
  <c r="AU196" i="4"/>
  <c r="AN197" i="4"/>
  <c r="AO197" i="4"/>
  <c r="AP197" i="4"/>
  <c r="AQ197" i="4"/>
  <c r="AR197" i="4"/>
  <c r="AS197" i="4"/>
  <c r="AU197" i="4"/>
  <c r="AN198" i="4"/>
  <c r="AO198" i="4"/>
  <c r="AP198" i="4"/>
  <c r="AQ198" i="4"/>
  <c r="AR198" i="4"/>
  <c r="AS198" i="4"/>
  <c r="AU198" i="4"/>
  <c r="AN199" i="4"/>
  <c r="AO199" i="4"/>
  <c r="AP199" i="4"/>
  <c r="AQ199" i="4"/>
  <c r="AR199" i="4"/>
  <c r="AS199" i="4"/>
  <c r="AU199" i="4"/>
  <c r="AN200" i="4"/>
  <c r="AO200" i="4"/>
  <c r="AP200" i="4"/>
  <c r="AQ200" i="4"/>
  <c r="AR200" i="4"/>
  <c r="AS200" i="4"/>
  <c r="AU200" i="4"/>
  <c r="AN201" i="4"/>
  <c r="AO201" i="4"/>
  <c r="AP201" i="4"/>
  <c r="AQ201" i="4"/>
  <c r="AR201" i="4"/>
  <c r="AS201" i="4"/>
  <c r="AU201" i="4"/>
  <c r="AN202" i="4"/>
  <c r="AO202" i="4"/>
  <c r="AP202" i="4"/>
  <c r="AQ202" i="4"/>
  <c r="AR202" i="4"/>
  <c r="AS202" i="4"/>
  <c r="AU202" i="4"/>
  <c r="AN203" i="4"/>
  <c r="AO203" i="4"/>
  <c r="AP203" i="4"/>
  <c r="AQ203" i="4"/>
  <c r="AR203" i="4"/>
  <c r="AS203" i="4"/>
  <c r="AU203" i="4"/>
  <c r="AN204" i="4"/>
  <c r="AO204" i="4"/>
  <c r="AP204" i="4"/>
  <c r="AQ204" i="4"/>
  <c r="AR204" i="4"/>
  <c r="AS204" i="4"/>
  <c r="AU204" i="4"/>
  <c r="AN205" i="4"/>
  <c r="AO205" i="4"/>
  <c r="AP205" i="4"/>
  <c r="AQ205" i="4"/>
  <c r="AR205" i="4"/>
  <c r="AS205" i="4"/>
  <c r="AU205" i="4"/>
  <c r="AN206" i="4"/>
  <c r="AO206" i="4"/>
  <c r="AP206" i="4"/>
  <c r="AQ206" i="4"/>
  <c r="AR206" i="4"/>
  <c r="AS206" i="4"/>
  <c r="AU206" i="4"/>
  <c r="AN207" i="4"/>
  <c r="AO207" i="4"/>
  <c r="AP207" i="4"/>
  <c r="AQ207" i="4"/>
  <c r="AR207" i="4"/>
  <c r="AS207" i="4"/>
  <c r="AU207" i="4"/>
  <c r="AN208" i="4"/>
  <c r="AO208" i="4"/>
  <c r="AP208" i="4"/>
  <c r="AQ208" i="4"/>
  <c r="AR208" i="4"/>
  <c r="AS208" i="4"/>
  <c r="AU208" i="4"/>
  <c r="AN209" i="4"/>
  <c r="AO209" i="4"/>
  <c r="AP209" i="4"/>
  <c r="AQ209" i="4"/>
  <c r="AR209" i="4"/>
  <c r="AS209" i="4"/>
  <c r="AU209" i="4"/>
  <c r="AN210" i="4"/>
  <c r="AO210" i="4"/>
  <c r="AP210" i="4"/>
  <c r="AQ210" i="4"/>
  <c r="AR210" i="4"/>
  <c r="AS210" i="4"/>
  <c r="AU210" i="4"/>
  <c r="AN211" i="4"/>
  <c r="AO211" i="4"/>
  <c r="AP211" i="4"/>
  <c r="AQ211" i="4"/>
  <c r="AR211" i="4"/>
  <c r="AS211" i="4"/>
  <c r="AU211" i="4"/>
  <c r="AN212" i="4"/>
  <c r="AO212" i="4"/>
  <c r="AP212" i="4"/>
  <c r="AQ212" i="4"/>
  <c r="AR212" i="4"/>
  <c r="AS212" i="4"/>
  <c r="AU212" i="4"/>
  <c r="AN213" i="4"/>
  <c r="AO213" i="4"/>
  <c r="AP213" i="4"/>
  <c r="AQ213" i="4"/>
  <c r="AR213" i="4"/>
  <c r="AS213" i="4"/>
  <c r="AU213" i="4"/>
  <c r="AN214" i="4"/>
  <c r="AO214" i="4"/>
  <c r="AP214" i="4"/>
  <c r="AQ214" i="4"/>
  <c r="AR214" i="4"/>
  <c r="AS214" i="4"/>
  <c r="AU214" i="4"/>
  <c r="AN215" i="4"/>
  <c r="AO215" i="4"/>
  <c r="AP215" i="4"/>
  <c r="AQ215" i="4"/>
  <c r="AR215" i="4"/>
  <c r="AS215" i="4"/>
  <c r="AU215" i="4"/>
  <c r="AN216" i="4"/>
  <c r="AO216" i="4"/>
  <c r="AP216" i="4"/>
  <c r="AQ216" i="4"/>
  <c r="AR216" i="4"/>
  <c r="AS216" i="4"/>
  <c r="AU216" i="4"/>
  <c r="AN217" i="4"/>
  <c r="AO217" i="4"/>
  <c r="AP217" i="4"/>
  <c r="AQ217" i="4"/>
  <c r="AR217" i="4"/>
  <c r="AS217" i="4"/>
  <c r="AU217" i="4"/>
  <c r="AN218" i="4"/>
  <c r="AO218" i="4"/>
  <c r="AP218" i="4"/>
  <c r="AQ218" i="4"/>
  <c r="AR218" i="4"/>
  <c r="AS218" i="4"/>
  <c r="AU218" i="4"/>
  <c r="AN219" i="4"/>
  <c r="AO219" i="4"/>
  <c r="AP219" i="4"/>
  <c r="AQ219" i="4"/>
  <c r="AR219" i="4"/>
  <c r="AS219" i="4"/>
  <c r="AU219" i="4"/>
  <c r="AN220" i="4"/>
  <c r="AO220" i="4"/>
  <c r="AP220" i="4"/>
  <c r="AQ220" i="4"/>
  <c r="AR220" i="4"/>
  <c r="AS220" i="4"/>
  <c r="AU220" i="4"/>
  <c r="AN221" i="4"/>
  <c r="AO221" i="4"/>
  <c r="AP221" i="4"/>
  <c r="AQ221" i="4"/>
  <c r="AR221" i="4"/>
  <c r="AS221" i="4"/>
  <c r="AU221" i="4"/>
  <c r="AN222" i="4"/>
  <c r="AO222" i="4"/>
  <c r="AP222" i="4"/>
  <c r="AQ222" i="4"/>
  <c r="AR222" i="4"/>
  <c r="AS222" i="4"/>
  <c r="AU222" i="4"/>
  <c r="AN223" i="4"/>
  <c r="AO223" i="4"/>
  <c r="AP223" i="4"/>
  <c r="AQ223" i="4"/>
  <c r="AR223" i="4"/>
  <c r="AS223" i="4"/>
  <c r="AU223" i="4"/>
  <c r="AN224" i="4"/>
  <c r="AO224" i="4"/>
  <c r="AP224" i="4"/>
  <c r="AQ224" i="4"/>
  <c r="AR224" i="4"/>
  <c r="AS224" i="4"/>
  <c r="AU224" i="4"/>
  <c r="AN225" i="4"/>
  <c r="AO225" i="4"/>
  <c r="AP225" i="4"/>
  <c r="AQ225" i="4"/>
  <c r="AR225" i="4"/>
  <c r="AS225" i="4"/>
  <c r="AU225" i="4"/>
  <c r="AN226" i="4"/>
  <c r="AO226" i="4"/>
  <c r="AP226" i="4"/>
  <c r="AQ226" i="4"/>
  <c r="AR226" i="4"/>
  <c r="AS226" i="4"/>
  <c r="AU226" i="4"/>
  <c r="AN227" i="4"/>
  <c r="AO227" i="4"/>
  <c r="AP227" i="4"/>
  <c r="AQ227" i="4"/>
  <c r="AR227" i="4"/>
  <c r="AS227" i="4"/>
  <c r="AU227" i="4"/>
  <c r="AN228" i="4"/>
  <c r="AO228" i="4"/>
  <c r="AP228" i="4"/>
  <c r="AQ228" i="4"/>
  <c r="AR228" i="4"/>
  <c r="AS228" i="4"/>
  <c r="AU228" i="4"/>
  <c r="AN229" i="4"/>
  <c r="AO229" i="4"/>
  <c r="AP229" i="4"/>
  <c r="AQ229" i="4"/>
  <c r="AR229" i="4"/>
  <c r="AS229" i="4"/>
  <c r="AU229" i="4"/>
  <c r="AN230" i="4"/>
  <c r="AO230" i="4"/>
  <c r="AP230" i="4"/>
  <c r="AQ230" i="4"/>
  <c r="AR230" i="4"/>
  <c r="AS230" i="4"/>
  <c r="AU230" i="4"/>
  <c r="AN231" i="4"/>
  <c r="AO231" i="4"/>
  <c r="AP231" i="4"/>
  <c r="AQ231" i="4"/>
  <c r="AR231" i="4"/>
  <c r="AS231" i="4"/>
  <c r="AU231" i="4"/>
  <c r="AN232" i="4"/>
  <c r="AO232" i="4"/>
  <c r="AP232" i="4"/>
  <c r="AQ232" i="4"/>
  <c r="AR232" i="4"/>
  <c r="AS232" i="4"/>
  <c r="AU232" i="4"/>
  <c r="AN233" i="4"/>
  <c r="AO233" i="4"/>
  <c r="AP233" i="4"/>
  <c r="AQ233" i="4"/>
  <c r="AR233" i="4"/>
  <c r="AS233" i="4"/>
  <c r="AU233" i="4"/>
  <c r="AN234" i="4"/>
  <c r="AO234" i="4"/>
  <c r="AP234" i="4"/>
  <c r="AQ234" i="4"/>
  <c r="AR234" i="4"/>
  <c r="AS234" i="4"/>
  <c r="AU234" i="4"/>
  <c r="AN235" i="4"/>
  <c r="AO235" i="4"/>
  <c r="AP235" i="4"/>
  <c r="AQ235" i="4"/>
  <c r="AR235" i="4"/>
  <c r="AS235" i="4"/>
  <c r="AU235" i="4"/>
  <c r="AN236" i="4"/>
  <c r="AO236" i="4"/>
  <c r="AP236" i="4"/>
  <c r="AQ236" i="4"/>
  <c r="AR236" i="4"/>
  <c r="AS236" i="4"/>
  <c r="AU236" i="4"/>
  <c r="AN237" i="4"/>
  <c r="AO237" i="4"/>
  <c r="AP237" i="4"/>
  <c r="AQ237" i="4"/>
  <c r="AR237" i="4"/>
  <c r="AS237" i="4"/>
  <c r="AU237" i="4"/>
  <c r="AN238" i="4"/>
  <c r="AO238" i="4"/>
  <c r="AP238" i="4"/>
  <c r="AQ238" i="4"/>
  <c r="AR238" i="4"/>
  <c r="AS238" i="4"/>
  <c r="AU238" i="4"/>
  <c r="AN239" i="4"/>
  <c r="AO239" i="4"/>
  <c r="AP239" i="4"/>
  <c r="AQ239" i="4"/>
  <c r="AR239" i="4"/>
  <c r="AS239" i="4"/>
  <c r="AU239" i="4"/>
  <c r="AN240" i="4"/>
  <c r="AO240" i="4"/>
  <c r="AP240" i="4"/>
  <c r="AQ240" i="4"/>
  <c r="AR240" i="4"/>
  <c r="AS240" i="4"/>
  <c r="AU240" i="4"/>
  <c r="AN241" i="4"/>
  <c r="AO241" i="4"/>
  <c r="AP241" i="4"/>
  <c r="AQ241" i="4"/>
  <c r="AR241" i="4"/>
  <c r="AS241" i="4"/>
  <c r="AU241" i="4"/>
  <c r="AN242" i="4"/>
  <c r="AO242" i="4"/>
  <c r="AP242" i="4"/>
  <c r="AQ242" i="4"/>
  <c r="AR242" i="4"/>
  <c r="AS242" i="4"/>
  <c r="AU242" i="4"/>
  <c r="AN243" i="4"/>
  <c r="AO243" i="4"/>
  <c r="AP243" i="4"/>
  <c r="AQ243" i="4"/>
  <c r="AR243" i="4"/>
  <c r="AS243" i="4"/>
  <c r="AU243" i="4"/>
  <c r="AN244" i="4"/>
  <c r="AO244" i="4"/>
  <c r="AP244" i="4"/>
  <c r="AQ244" i="4"/>
  <c r="AR244" i="4"/>
  <c r="AS244" i="4"/>
  <c r="AU244" i="4"/>
  <c r="AN245" i="4"/>
  <c r="AO245" i="4"/>
  <c r="AP245" i="4"/>
  <c r="AQ245" i="4"/>
  <c r="AR245" i="4"/>
  <c r="AS245" i="4"/>
  <c r="AU245" i="4"/>
  <c r="AN246" i="4"/>
  <c r="AO246" i="4"/>
  <c r="AP246" i="4"/>
  <c r="AQ246" i="4"/>
  <c r="AR246" i="4"/>
  <c r="AS246" i="4"/>
  <c r="AU246" i="4"/>
  <c r="AN247" i="4"/>
  <c r="AO247" i="4"/>
  <c r="AP247" i="4"/>
  <c r="AQ247" i="4"/>
  <c r="AR247" i="4"/>
  <c r="AS247" i="4"/>
  <c r="AU247" i="4"/>
  <c r="AN248" i="4"/>
  <c r="AO248" i="4"/>
  <c r="AP248" i="4"/>
  <c r="AQ248" i="4"/>
  <c r="AR248" i="4"/>
  <c r="AS248" i="4"/>
  <c r="AU248" i="4"/>
  <c r="AN249" i="4"/>
  <c r="AO249" i="4"/>
  <c r="AP249" i="4"/>
  <c r="AQ249" i="4"/>
  <c r="AR249" i="4"/>
  <c r="AS249" i="4"/>
  <c r="AU249" i="4"/>
  <c r="AN250" i="4"/>
  <c r="AO250" i="4"/>
  <c r="AP250" i="4"/>
  <c r="AQ250" i="4"/>
  <c r="AR250" i="4"/>
  <c r="AS250" i="4"/>
  <c r="AU250" i="4"/>
  <c r="AN251" i="4"/>
  <c r="AO251" i="4"/>
  <c r="AP251" i="4"/>
  <c r="AQ251" i="4"/>
  <c r="AR251" i="4"/>
  <c r="AS251" i="4"/>
  <c r="AU251" i="4"/>
  <c r="AN252" i="4"/>
  <c r="AO252" i="4"/>
  <c r="AP252" i="4"/>
  <c r="AQ252" i="4"/>
  <c r="AR252" i="4"/>
  <c r="AS252" i="4"/>
  <c r="AU252" i="4"/>
  <c r="AN253" i="4"/>
  <c r="AO253" i="4"/>
  <c r="AP253" i="4"/>
  <c r="AQ253" i="4"/>
  <c r="AR253" i="4"/>
  <c r="AS253" i="4"/>
  <c r="AU253" i="4"/>
  <c r="AN254" i="4"/>
  <c r="AO254" i="4"/>
  <c r="AP254" i="4"/>
  <c r="AQ254" i="4"/>
  <c r="AR254" i="4"/>
  <c r="AS254" i="4"/>
  <c r="AU254" i="4"/>
  <c r="AN255" i="4"/>
  <c r="AO255" i="4"/>
  <c r="AP255" i="4"/>
  <c r="AQ255" i="4"/>
  <c r="AR255" i="4"/>
  <c r="AS255" i="4"/>
  <c r="AU255" i="4"/>
  <c r="AN256" i="4"/>
  <c r="AO256" i="4"/>
  <c r="AP256" i="4"/>
  <c r="AQ256" i="4"/>
  <c r="AR256" i="4"/>
  <c r="AS256" i="4"/>
  <c r="AU256" i="4"/>
  <c r="AN257" i="4"/>
  <c r="AO257" i="4"/>
  <c r="AP257" i="4"/>
  <c r="AQ257" i="4"/>
  <c r="AR257" i="4"/>
  <c r="AS257" i="4"/>
  <c r="AU257" i="4"/>
  <c r="AN258" i="4"/>
  <c r="AO258" i="4"/>
  <c r="AP258" i="4"/>
  <c r="AQ258" i="4"/>
  <c r="AR258" i="4"/>
  <c r="AS258" i="4"/>
  <c r="AU258" i="4"/>
  <c r="AN259" i="4"/>
  <c r="AO259" i="4"/>
  <c r="AP259" i="4"/>
  <c r="AQ259" i="4"/>
  <c r="AR259" i="4"/>
  <c r="AS259" i="4"/>
  <c r="AU259" i="4"/>
  <c r="AN260" i="4"/>
  <c r="AO260" i="4"/>
  <c r="AP260" i="4"/>
  <c r="AQ260" i="4"/>
  <c r="AR260" i="4"/>
  <c r="AS260" i="4"/>
  <c r="AU260" i="4"/>
  <c r="AN261" i="4"/>
  <c r="AO261" i="4"/>
  <c r="AP261" i="4"/>
  <c r="AQ261" i="4"/>
  <c r="AR261" i="4"/>
  <c r="AS261" i="4"/>
  <c r="AU261" i="4"/>
  <c r="AN262" i="4"/>
  <c r="AO262" i="4"/>
  <c r="AP262" i="4"/>
  <c r="AQ262" i="4"/>
  <c r="AR262" i="4"/>
  <c r="AS262" i="4"/>
  <c r="AU262" i="4"/>
  <c r="AN263" i="4"/>
  <c r="AO263" i="4"/>
  <c r="AP263" i="4"/>
  <c r="AQ263" i="4"/>
  <c r="AR263" i="4"/>
  <c r="AS263" i="4"/>
  <c r="AU263" i="4"/>
  <c r="AN264" i="4"/>
  <c r="AO264" i="4"/>
  <c r="AP264" i="4"/>
  <c r="AQ264" i="4"/>
  <c r="AR264" i="4"/>
  <c r="AS264" i="4"/>
  <c r="AU264" i="4"/>
  <c r="AN265" i="4"/>
  <c r="AO265" i="4"/>
  <c r="AP265" i="4"/>
  <c r="AQ265" i="4"/>
  <c r="AR265" i="4"/>
  <c r="AS265" i="4"/>
  <c r="AU265" i="4"/>
  <c r="AN266" i="4"/>
  <c r="AO266" i="4"/>
  <c r="AP266" i="4"/>
  <c r="AQ266" i="4"/>
  <c r="AR266" i="4"/>
  <c r="AS266" i="4"/>
  <c r="AU266" i="4"/>
  <c r="AN267" i="4"/>
  <c r="AO267" i="4"/>
  <c r="AP267" i="4"/>
  <c r="AQ267" i="4"/>
  <c r="AR267" i="4"/>
  <c r="AS267" i="4"/>
  <c r="AU267" i="4"/>
  <c r="AN268" i="4"/>
  <c r="AO268" i="4"/>
  <c r="AP268" i="4"/>
  <c r="AQ268" i="4"/>
  <c r="AR268" i="4"/>
  <c r="AS268" i="4"/>
  <c r="AU268" i="4"/>
  <c r="AN269" i="4"/>
  <c r="AO269" i="4"/>
  <c r="AP269" i="4"/>
  <c r="AQ269" i="4"/>
  <c r="AR269" i="4"/>
  <c r="AS269" i="4"/>
  <c r="AU269" i="4"/>
  <c r="AN270" i="4"/>
  <c r="AO270" i="4"/>
  <c r="AP270" i="4"/>
  <c r="AQ270" i="4"/>
  <c r="AR270" i="4"/>
  <c r="AS270" i="4"/>
  <c r="AU270" i="4"/>
  <c r="AN271" i="4"/>
  <c r="AO271" i="4"/>
  <c r="AP271" i="4"/>
  <c r="AQ271" i="4"/>
  <c r="AR271" i="4"/>
  <c r="AS271" i="4"/>
  <c r="AU271" i="4"/>
  <c r="AN272" i="4"/>
  <c r="AO272" i="4"/>
  <c r="AP272" i="4"/>
  <c r="AQ272" i="4"/>
  <c r="AR272" i="4"/>
  <c r="AS272" i="4"/>
  <c r="AU272" i="4"/>
  <c r="AN273" i="4"/>
  <c r="AO273" i="4"/>
  <c r="AP273" i="4"/>
  <c r="AQ273" i="4"/>
  <c r="AR273" i="4"/>
  <c r="AS273" i="4"/>
  <c r="AU273" i="4"/>
  <c r="AN274" i="4"/>
  <c r="AO274" i="4"/>
  <c r="AP274" i="4"/>
  <c r="AQ274" i="4"/>
  <c r="AR274" i="4"/>
  <c r="AS274" i="4"/>
  <c r="AU274" i="4"/>
  <c r="AN275" i="4"/>
  <c r="AO275" i="4"/>
  <c r="AP275" i="4"/>
  <c r="AQ275" i="4"/>
  <c r="AR275" i="4"/>
  <c r="AS275" i="4"/>
  <c r="AU275" i="4"/>
  <c r="AN276" i="4"/>
  <c r="AO276" i="4"/>
  <c r="AP276" i="4"/>
  <c r="AQ276" i="4"/>
  <c r="AR276" i="4"/>
  <c r="AS276" i="4"/>
  <c r="AU276" i="4"/>
  <c r="AN277" i="4"/>
  <c r="AO277" i="4"/>
  <c r="AP277" i="4"/>
  <c r="AQ277" i="4"/>
  <c r="AR277" i="4"/>
  <c r="AS277" i="4"/>
  <c r="AU277" i="4"/>
  <c r="AN278" i="4"/>
  <c r="AO278" i="4"/>
  <c r="AP278" i="4"/>
  <c r="AQ278" i="4"/>
  <c r="AR278" i="4"/>
  <c r="AS278" i="4"/>
  <c r="AU278" i="4"/>
  <c r="AN279" i="4"/>
  <c r="AO279" i="4"/>
  <c r="AP279" i="4"/>
  <c r="AQ279" i="4"/>
  <c r="AR279" i="4"/>
  <c r="AS279" i="4"/>
  <c r="AU279" i="4"/>
  <c r="AN280" i="4"/>
  <c r="AO280" i="4"/>
  <c r="AP280" i="4"/>
  <c r="AQ280" i="4"/>
  <c r="AR280" i="4"/>
  <c r="AS280" i="4"/>
  <c r="AU280" i="4"/>
  <c r="AN281" i="4"/>
  <c r="AO281" i="4"/>
  <c r="AP281" i="4"/>
  <c r="AQ281" i="4"/>
  <c r="AR281" i="4"/>
  <c r="AS281" i="4"/>
  <c r="AU281" i="4"/>
  <c r="AN282" i="4"/>
  <c r="AO282" i="4"/>
  <c r="AP282" i="4"/>
  <c r="AQ282" i="4"/>
  <c r="AR282" i="4"/>
  <c r="AS282" i="4"/>
  <c r="AU282" i="4"/>
  <c r="AN283" i="4"/>
  <c r="AO283" i="4"/>
  <c r="AP283" i="4"/>
  <c r="AQ283" i="4"/>
  <c r="AR283" i="4"/>
  <c r="AS283" i="4"/>
  <c r="AU283" i="4"/>
  <c r="AN284" i="4"/>
  <c r="AO284" i="4"/>
  <c r="AP284" i="4"/>
  <c r="AQ284" i="4"/>
  <c r="AR284" i="4"/>
  <c r="AS284" i="4"/>
  <c r="AU284" i="4"/>
  <c r="AN285" i="4"/>
  <c r="AO285" i="4"/>
  <c r="AP285" i="4"/>
  <c r="AQ285" i="4"/>
  <c r="AR285" i="4"/>
  <c r="AS285" i="4"/>
  <c r="AU285" i="4"/>
  <c r="AN286" i="4"/>
  <c r="AO286" i="4"/>
  <c r="AP286" i="4"/>
  <c r="AQ286" i="4"/>
  <c r="AR286" i="4"/>
  <c r="AS286" i="4"/>
  <c r="AU286" i="4"/>
  <c r="AN287" i="4"/>
  <c r="AO287" i="4"/>
  <c r="AP287" i="4"/>
  <c r="AQ287" i="4"/>
  <c r="AR287" i="4"/>
  <c r="AS287" i="4"/>
  <c r="AU287" i="4"/>
  <c r="AN288" i="4"/>
  <c r="AO288" i="4"/>
  <c r="AP288" i="4"/>
  <c r="AQ288" i="4"/>
  <c r="AR288" i="4"/>
  <c r="AS288" i="4"/>
  <c r="AU288" i="4"/>
  <c r="AN289" i="4"/>
  <c r="AO289" i="4"/>
  <c r="AP289" i="4"/>
  <c r="AQ289" i="4"/>
  <c r="AR289" i="4"/>
  <c r="AS289" i="4"/>
  <c r="AU289" i="4"/>
  <c r="AN290" i="4"/>
  <c r="AO290" i="4"/>
  <c r="AP290" i="4"/>
  <c r="AQ290" i="4"/>
  <c r="AR290" i="4"/>
  <c r="AS290" i="4"/>
  <c r="AU290" i="4"/>
  <c r="AN291" i="4"/>
  <c r="AO291" i="4"/>
  <c r="AP291" i="4"/>
  <c r="AQ291" i="4"/>
  <c r="AR291" i="4"/>
  <c r="AS291" i="4"/>
  <c r="AU291" i="4"/>
  <c r="AN292" i="4"/>
  <c r="AO292" i="4"/>
  <c r="AP292" i="4"/>
  <c r="AQ292" i="4"/>
  <c r="AR292" i="4"/>
  <c r="AS292" i="4"/>
  <c r="AU292" i="4"/>
  <c r="AN293" i="4"/>
  <c r="AO293" i="4"/>
  <c r="AP293" i="4"/>
  <c r="AQ293" i="4"/>
  <c r="AR293" i="4"/>
  <c r="AS293" i="4"/>
  <c r="AU293" i="4"/>
  <c r="AN294" i="4"/>
  <c r="AO294" i="4"/>
  <c r="AP294" i="4"/>
  <c r="AQ294" i="4"/>
  <c r="AR294" i="4"/>
  <c r="AS294" i="4"/>
  <c r="AU294" i="4"/>
  <c r="AN295" i="4"/>
  <c r="AO295" i="4"/>
  <c r="AP295" i="4"/>
  <c r="AQ295" i="4"/>
  <c r="AR295" i="4"/>
  <c r="AS295" i="4"/>
  <c r="AU295" i="4"/>
  <c r="AN296" i="4"/>
  <c r="AO296" i="4"/>
  <c r="AP296" i="4"/>
  <c r="AQ296" i="4"/>
  <c r="AR296" i="4"/>
  <c r="AS296" i="4"/>
  <c r="AU296" i="4"/>
  <c r="AN297" i="4"/>
  <c r="AO297" i="4"/>
  <c r="AP297" i="4"/>
  <c r="AQ297" i="4"/>
  <c r="AR297" i="4"/>
  <c r="AS297" i="4"/>
  <c r="AU297" i="4"/>
  <c r="AN298" i="4"/>
  <c r="AO298" i="4"/>
  <c r="AP298" i="4"/>
  <c r="AQ298" i="4"/>
  <c r="AR298" i="4"/>
  <c r="AS298" i="4"/>
  <c r="AU298" i="4"/>
  <c r="AN299" i="4"/>
  <c r="AO299" i="4"/>
  <c r="AP299" i="4"/>
  <c r="AQ299" i="4"/>
  <c r="AR299" i="4"/>
  <c r="AS299" i="4"/>
  <c r="AU299" i="4"/>
  <c r="AN300" i="4"/>
  <c r="AO300" i="4"/>
  <c r="AP300" i="4"/>
  <c r="AQ300" i="4"/>
  <c r="AR300" i="4"/>
  <c r="AS300" i="4"/>
  <c r="AU300" i="4"/>
  <c r="AN301" i="4"/>
  <c r="AO301" i="4"/>
  <c r="AP301" i="4"/>
  <c r="AQ301" i="4"/>
  <c r="AR301" i="4"/>
  <c r="AS301" i="4"/>
  <c r="AU301" i="4"/>
  <c r="AN302" i="4"/>
  <c r="AO302" i="4"/>
  <c r="AP302" i="4"/>
  <c r="AQ302" i="4"/>
  <c r="AR302" i="4"/>
  <c r="AS302" i="4"/>
  <c r="AU302" i="4"/>
  <c r="AN303" i="4"/>
  <c r="AO303" i="4"/>
  <c r="AP303" i="4"/>
  <c r="AQ303" i="4"/>
  <c r="AR303" i="4"/>
  <c r="AS303" i="4"/>
  <c r="AU303" i="4"/>
  <c r="AN304" i="4"/>
  <c r="AO304" i="4"/>
  <c r="AP304" i="4"/>
  <c r="AQ304" i="4"/>
  <c r="AR304" i="4"/>
  <c r="AS304" i="4"/>
  <c r="AU304" i="4"/>
  <c r="AN305" i="4"/>
  <c r="AO305" i="4"/>
  <c r="AP305" i="4"/>
  <c r="AQ305" i="4"/>
  <c r="AR305" i="4"/>
  <c r="AS305" i="4"/>
  <c r="AU305" i="4"/>
  <c r="AN306" i="4"/>
  <c r="AO306" i="4"/>
  <c r="AP306" i="4"/>
  <c r="AQ306" i="4"/>
  <c r="AR306" i="4"/>
  <c r="AS306" i="4"/>
  <c r="AU306" i="4"/>
  <c r="AN307" i="4"/>
  <c r="AO307" i="4"/>
  <c r="AP307" i="4"/>
  <c r="AQ307" i="4"/>
  <c r="AR307" i="4"/>
  <c r="AS307" i="4"/>
  <c r="AU307" i="4"/>
  <c r="AN308" i="4"/>
  <c r="AO308" i="4"/>
  <c r="AP308" i="4"/>
  <c r="AQ308" i="4"/>
  <c r="AR308" i="4"/>
  <c r="AS308" i="4"/>
  <c r="AU308" i="4"/>
  <c r="AN309" i="4"/>
  <c r="AO309" i="4"/>
  <c r="AP309" i="4"/>
  <c r="AQ309" i="4"/>
  <c r="AR309" i="4"/>
  <c r="AS309" i="4"/>
  <c r="AU309" i="4"/>
  <c r="AN310" i="4"/>
  <c r="AO310" i="4"/>
  <c r="AP310" i="4"/>
  <c r="AQ310" i="4"/>
  <c r="AR310" i="4"/>
  <c r="AS310" i="4"/>
  <c r="AU310" i="4"/>
  <c r="AN311" i="4"/>
  <c r="AO311" i="4"/>
  <c r="AP311" i="4"/>
  <c r="AQ311" i="4"/>
  <c r="AR311" i="4"/>
  <c r="AS311" i="4"/>
  <c r="AU311" i="4"/>
  <c r="AN312" i="4"/>
  <c r="AO312" i="4"/>
  <c r="AP312" i="4"/>
  <c r="AQ312" i="4"/>
  <c r="AR312" i="4"/>
  <c r="AS312" i="4"/>
  <c r="AU312" i="4"/>
  <c r="AN313" i="4"/>
  <c r="AO313" i="4"/>
  <c r="AP313" i="4"/>
  <c r="AQ313" i="4"/>
  <c r="AR313" i="4"/>
  <c r="AS313" i="4"/>
  <c r="AU313" i="4"/>
  <c r="AN314" i="4"/>
  <c r="AO314" i="4"/>
  <c r="AP314" i="4"/>
  <c r="AQ314" i="4"/>
  <c r="AR314" i="4"/>
  <c r="AS314" i="4"/>
  <c r="AU314" i="4"/>
  <c r="AN315" i="4"/>
  <c r="AO315" i="4"/>
  <c r="AP315" i="4"/>
  <c r="AQ315" i="4"/>
  <c r="AR315" i="4"/>
  <c r="AS315" i="4"/>
  <c r="AU315" i="4"/>
  <c r="AN316" i="4"/>
  <c r="AO316" i="4"/>
  <c r="AP316" i="4"/>
  <c r="AQ316" i="4"/>
  <c r="AR316" i="4"/>
  <c r="AS316" i="4"/>
  <c r="AU316" i="4"/>
  <c r="AN317" i="4"/>
  <c r="AO317" i="4"/>
  <c r="AP317" i="4"/>
  <c r="AQ317" i="4"/>
  <c r="AR317" i="4"/>
  <c r="AS317" i="4"/>
  <c r="AU317" i="4"/>
  <c r="AN318" i="4"/>
  <c r="AO318" i="4"/>
  <c r="AP318" i="4"/>
  <c r="AQ318" i="4"/>
  <c r="AR318" i="4"/>
  <c r="AS318" i="4"/>
  <c r="AU318" i="4"/>
  <c r="AN319" i="4"/>
  <c r="AO319" i="4"/>
  <c r="AP319" i="4"/>
  <c r="AQ319" i="4"/>
  <c r="AR319" i="4"/>
  <c r="AS319" i="4"/>
  <c r="AU319" i="4"/>
  <c r="AN320" i="4"/>
  <c r="AO320" i="4"/>
  <c r="AP320" i="4"/>
  <c r="AQ320" i="4"/>
  <c r="AR320" i="4"/>
  <c r="AS320" i="4"/>
  <c r="AU320" i="4"/>
  <c r="AN321" i="4"/>
  <c r="AO321" i="4"/>
  <c r="AP321" i="4"/>
  <c r="AQ321" i="4"/>
  <c r="AR321" i="4"/>
  <c r="AS321" i="4"/>
  <c r="AU321" i="4"/>
  <c r="AN322" i="4"/>
  <c r="AO322" i="4"/>
  <c r="AP322" i="4"/>
  <c r="AQ322" i="4"/>
  <c r="AR322" i="4"/>
  <c r="AS322" i="4"/>
  <c r="AU322" i="4"/>
  <c r="AN323" i="4"/>
  <c r="AO323" i="4"/>
  <c r="AP323" i="4"/>
  <c r="AQ323" i="4"/>
  <c r="AR323" i="4"/>
  <c r="AS323" i="4"/>
  <c r="AU323" i="4"/>
  <c r="AN324" i="4"/>
  <c r="AO324" i="4"/>
  <c r="AP324" i="4"/>
  <c r="AQ324" i="4"/>
  <c r="AR324" i="4"/>
  <c r="AS324" i="4"/>
  <c r="AU324" i="4"/>
  <c r="AN325" i="4"/>
  <c r="AO325" i="4"/>
  <c r="AP325" i="4"/>
  <c r="AQ325" i="4"/>
  <c r="AR325" i="4"/>
  <c r="AS325" i="4"/>
  <c r="AU325" i="4"/>
  <c r="AN326" i="4"/>
  <c r="AO326" i="4"/>
  <c r="AP326" i="4"/>
  <c r="AQ326" i="4"/>
  <c r="AR326" i="4"/>
  <c r="AS326" i="4"/>
  <c r="AU326" i="4"/>
  <c r="AN327" i="4"/>
  <c r="AO327" i="4"/>
  <c r="AP327" i="4"/>
  <c r="AQ327" i="4"/>
  <c r="AR327" i="4"/>
  <c r="AS327" i="4"/>
  <c r="AU327" i="4"/>
  <c r="AN328" i="4"/>
  <c r="AO328" i="4"/>
  <c r="AP328" i="4"/>
  <c r="AQ328" i="4"/>
  <c r="AR328" i="4"/>
  <c r="AS328" i="4"/>
  <c r="AU328" i="4"/>
  <c r="AN329" i="4"/>
  <c r="AO329" i="4"/>
  <c r="AP329" i="4"/>
  <c r="AQ329" i="4"/>
  <c r="AR329" i="4"/>
  <c r="AS329" i="4"/>
  <c r="AU329" i="4"/>
  <c r="AN330" i="4"/>
  <c r="AO330" i="4"/>
  <c r="AP330" i="4"/>
  <c r="AQ330" i="4"/>
  <c r="AR330" i="4"/>
  <c r="AS330" i="4"/>
  <c r="AU330" i="4"/>
  <c r="AN331" i="4"/>
  <c r="AO331" i="4"/>
  <c r="AP331" i="4"/>
  <c r="AQ331" i="4"/>
  <c r="AR331" i="4"/>
  <c r="AS331" i="4"/>
  <c r="AU331" i="4"/>
  <c r="AN332" i="4"/>
  <c r="AO332" i="4"/>
  <c r="AP332" i="4"/>
  <c r="AQ332" i="4"/>
  <c r="AR332" i="4"/>
  <c r="AS332" i="4"/>
  <c r="AU332" i="4"/>
  <c r="AN333" i="4"/>
  <c r="AO333" i="4"/>
  <c r="AP333" i="4"/>
  <c r="AQ333" i="4"/>
  <c r="AR333" i="4"/>
  <c r="AS333" i="4"/>
  <c r="AU333" i="4"/>
  <c r="AN334" i="4"/>
  <c r="AO334" i="4"/>
  <c r="AP334" i="4"/>
  <c r="AQ334" i="4"/>
  <c r="AR334" i="4"/>
  <c r="AS334" i="4"/>
  <c r="AU334" i="4"/>
  <c r="AN335" i="4"/>
  <c r="AO335" i="4"/>
  <c r="AP335" i="4"/>
  <c r="AQ335" i="4"/>
  <c r="AR335" i="4"/>
  <c r="AS335" i="4"/>
  <c r="AU335" i="4"/>
  <c r="AN336" i="4"/>
  <c r="AO336" i="4"/>
  <c r="AP336" i="4"/>
  <c r="AQ336" i="4"/>
  <c r="AR336" i="4"/>
  <c r="AS336" i="4"/>
  <c r="AU336" i="4"/>
  <c r="AN337" i="4"/>
  <c r="AO337" i="4"/>
  <c r="AP337" i="4"/>
  <c r="AQ337" i="4"/>
  <c r="AR337" i="4"/>
  <c r="AS337" i="4"/>
  <c r="AU337" i="4"/>
  <c r="AN338" i="4"/>
  <c r="AO338" i="4"/>
  <c r="AP338" i="4"/>
  <c r="AQ338" i="4"/>
  <c r="AR338" i="4"/>
  <c r="AS338" i="4"/>
  <c r="AU338" i="4"/>
  <c r="AN339" i="4"/>
  <c r="AO339" i="4"/>
  <c r="AP339" i="4"/>
  <c r="AQ339" i="4"/>
  <c r="AR339" i="4"/>
  <c r="AS339" i="4"/>
  <c r="AU339" i="4"/>
  <c r="AN340" i="4"/>
  <c r="AO340" i="4"/>
  <c r="AP340" i="4"/>
  <c r="AQ340" i="4"/>
  <c r="AR340" i="4"/>
  <c r="AS340" i="4"/>
  <c r="AU340" i="4"/>
  <c r="AN341" i="4"/>
  <c r="AO341" i="4"/>
  <c r="AP341" i="4"/>
  <c r="AQ341" i="4"/>
  <c r="AR341" i="4"/>
  <c r="AS341" i="4"/>
  <c r="AU341" i="4"/>
  <c r="AN342" i="4"/>
  <c r="AO342" i="4"/>
  <c r="AP342" i="4"/>
  <c r="AQ342" i="4"/>
  <c r="AR342" i="4"/>
  <c r="AS342" i="4"/>
  <c r="AU342" i="4"/>
  <c r="AN343" i="4"/>
  <c r="AO343" i="4"/>
  <c r="AP343" i="4"/>
  <c r="AQ343" i="4"/>
  <c r="AR343" i="4"/>
  <c r="AS343" i="4"/>
  <c r="AU343" i="4"/>
  <c r="AN344" i="4"/>
  <c r="AO344" i="4"/>
  <c r="AP344" i="4"/>
  <c r="AQ344" i="4"/>
  <c r="AR344" i="4"/>
  <c r="AS344" i="4"/>
  <c r="AU344" i="4"/>
  <c r="AN345" i="4"/>
  <c r="AO345" i="4"/>
  <c r="AP345" i="4"/>
  <c r="AQ345" i="4"/>
  <c r="AR345" i="4"/>
  <c r="AS345" i="4"/>
  <c r="AU345" i="4"/>
  <c r="AN346" i="4"/>
  <c r="AO346" i="4"/>
  <c r="AP346" i="4"/>
  <c r="AQ346" i="4"/>
  <c r="AR346" i="4"/>
  <c r="AS346" i="4"/>
  <c r="AU346" i="4"/>
  <c r="AN347" i="4"/>
  <c r="AO347" i="4"/>
  <c r="AP347" i="4"/>
  <c r="AQ347" i="4"/>
  <c r="AR347" i="4"/>
  <c r="AS347" i="4"/>
  <c r="AU347" i="4"/>
  <c r="AN348" i="4"/>
  <c r="AO348" i="4"/>
  <c r="AP348" i="4"/>
  <c r="AQ348" i="4"/>
  <c r="AR348" i="4"/>
  <c r="AS348" i="4"/>
  <c r="AU348" i="4"/>
  <c r="AN349" i="4"/>
  <c r="AO349" i="4"/>
  <c r="AP349" i="4"/>
  <c r="AQ349" i="4"/>
  <c r="AR349" i="4"/>
  <c r="AS349" i="4"/>
  <c r="AU349" i="4"/>
  <c r="AN350" i="4"/>
  <c r="AO350" i="4"/>
  <c r="AP350" i="4"/>
  <c r="AQ350" i="4"/>
  <c r="AR350" i="4"/>
  <c r="AS350" i="4"/>
  <c r="AU350" i="4"/>
  <c r="AN351" i="4"/>
  <c r="AO351" i="4"/>
  <c r="AP351" i="4"/>
  <c r="AQ351" i="4"/>
  <c r="AR351" i="4"/>
  <c r="AS351" i="4"/>
  <c r="AU351" i="4"/>
  <c r="AN352" i="4"/>
  <c r="AO352" i="4"/>
  <c r="AP352" i="4"/>
  <c r="AQ352" i="4"/>
  <c r="AR352" i="4"/>
  <c r="AS352" i="4"/>
  <c r="AU352" i="4"/>
  <c r="AN353" i="4"/>
  <c r="AO353" i="4"/>
  <c r="AP353" i="4"/>
  <c r="AQ353" i="4"/>
  <c r="AR353" i="4"/>
  <c r="AS353" i="4"/>
  <c r="AU353" i="4"/>
  <c r="AN354" i="4"/>
  <c r="AO354" i="4"/>
  <c r="AP354" i="4"/>
  <c r="AQ354" i="4"/>
  <c r="AR354" i="4"/>
  <c r="AS354" i="4"/>
  <c r="AU354" i="4"/>
  <c r="AN355" i="4"/>
  <c r="AO355" i="4"/>
  <c r="AP355" i="4"/>
  <c r="AQ355" i="4"/>
  <c r="AR355" i="4"/>
  <c r="AS355" i="4"/>
  <c r="AU355" i="4"/>
  <c r="AN356" i="4"/>
  <c r="AO356" i="4"/>
  <c r="AP356" i="4"/>
  <c r="AQ356" i="4"/>
  <c r="AR356" i="4"/>
  <c r="AS356" i="4"/>
  <c r="AU356" i="4"/>
  <c r="AN357" i="4"/>
  <c r="AO357" i="4"/>
  <c r="AP357" i="4"/>
  <c r="AQ357" i="4"/>
  <c r="AR357" i="4"/>
  <c r="AS357" i="4"/>
  <c r="AU357" i="4"/>
  <c r="AN358" i="4"/>
  <c r="AO358" i="4"/>
  <c r="AP358" i="4"/>
  <c r="AQ358" i="4"/>
  <c r="AR358" i="4"/>
  <c r="AS358" i="4"/>
  <c r="AU358" i="4"/>
  <c r="AN359" i="4"/>
  <c r="AO359" i="4"/>
  <c r="AP359" i="4"/>
  <c r="AQ359" i="4"/>
  <c r="AR359" i="4"/>
  <c r="AS359" i="4"/>
  <c r="AU359" i="4"/>
  <c r="AN360" i="4"/>
  <c r="AO360" i="4"/>
  <c r="AP360" i="4"/>
  <c r="AQ360" i="4"/>
  <c r="AR360" i="4"/>
  <c r="AS360" i="4"/>
  <c r="AU360" i="4"/>
  <c r="AN361" i="4"/>
  <c r="AO361" i="4"/>
  <c r="AP361" i="4"/>
  <c r="AQ361" i="4"/>
  <c r="AR361" i="4"/>
  <c r="AS361" i="4"/>
  <c r="AU361" i="4"/>
  <c r="AN362" i="4"/>
  <c r="AO362" i="4"/>
  <c r="AP362" i="4"/>
  <c r="AQ362" i="4"/>
  <c r="AR362" i="4"/>
  <c r="AS362" i="4"/>
  <c r="AU362" i="4"/>
  <c r="AN363" i="4"/>
  <c r="AO363" i="4"/>
  <c r="AP363" i="4"/>
  <c r="AQ363" i="4"/>
  <c r="AR363" i="4"/>
  <c r="AS363" i="4"/>
  <c r="AU363" i="4"/>
  <c r="AN364" i="4"/>
  <c r="AO364" i="4"/>
  <c r="AP364" i="4"/>
  <c r="AQ364" i="4"/>
  <c r="AR364" i="4"/>
  <c r="AS364" i="4"/>
  <c r="AU364" i="4"/>
  <c r="AN365" i="4"/>
  <c r="AO365" i="4"/>
  <c r="AP365" i="4"/>
  <c r="AQ365" i="4"/>
  <c r="AR365" i="4"/>
  <c r="AS365" i="4"/>
  <c r="AU365" i="4"/>
  <c r="AN366" i="4"/>
  <c r="AO366" i="4"/>
  <c r="AP366" i="4"/>
  <c r="AQ366" i="4"/>
  <c r="AR366" i="4"/>
  <c r="AS366" i="4"/>
  <c r="AU366" i="4"/>
  <c r="AN367" i="4"/>
  <c r="AO367" i="4"/>
  <c r="AP367" i="4"/>
  <c r="AQ367" i="4"/>
  <c r="AR367" i="4"/>
  <c r="AS367" i="4"/>
  <c r="AU367" i="4"/>
  <c r="AN368" i="4"/>
  <c r="AO368" i="4"/>
  <c r="AP368" i="4"/>
  <c r="AQ368" i="4"/>
  <c r="AR368" i="4"/>
  <c r="AS368" i="4"/>
  <c r="AU368" i="4"/>
  <c r="AN369" i="4"/>
  <c r="AO369" i="4"/>
  <c r="AP369" i="4"/>
  <c r="AQ369" i="4"/>
  <c r="AR369" i="4"/>
  <c r="AS369" i="4"/>
  <c r="AU369" i="4"/>
  <c r="AN370" i="4"/>
  <c r="AO370" i="4"/>
  <c r="AP370" i="4"/>
  <c r="AQ370" i="4"/>
  <c r="AR370" i="4"/>
  <c r="AS370" i="4"/>
  <c r="AU370" i="4"/>
  <c r="AN371" i="4"/>
  <c r="AO371" i="4"/>
  <c r="AP371" i="4"/>
  <c r="AQ371" i="4"/>
  <c r="AR371" i="4"/>
  <c r="AS371" i="4"/>
  <c r="AU371" i="4"/>
  <c r="AN372" i="4"/>
  <c r="AO372" i="4"/>
  <c r="AP372" i="4"/>
  <c r="AQ372" i="4"/>
  <c r="AR372" i="4"/>
  <c r="AS372" i="4"/>
  <c r="AU372" i="4"/>
  <c r="AN373" i="4"/>
  <c r="AO373" i="4"/>
  <c r="AP373" i="4"/>
  <c r="AQ373" i="4"/>
  <c r="AR373" i="4"/>
  <c r="AS373" i="4"/>
  <c r="AU373" i="4"/>
  <c r="AN374" i="4"/>
  <c r="AO374" i="4"/>
  <c r="AP374" i="4"/>
  <c r="AQ374" i="4"/>
  <c r="AR374" i="4"/>
  <c r="AS374" i="4"/>
  <c r="AU374" i="4"/>
  <c r="AN375" i="4"/>
  <c r="AO375" i="4"/>
  <c r="AP375" i="4"/>
  <c r="AQ375" i="4"/>
  <c r="AR375" i="4"/>
  <c r="AS375" i="4"/>
  <c r="AU375" i="4"/>
  <c r="AN376" i="4"/>
  <c r="AO376" i="4"/>
  <c r="AP376" i="4"/>
  <c r="AQ376" i="4"/>
  <c r="AR376" i="4"/>
  <c r="AS376" i="4"/>
  <c r="AU376" i="4"/>
  <c r="AN377" i="4"/>
  <c r="AO377" i="4"/>
  <c r="AP377" i="4"/>
  <c r="AQ377" i="4"/>
  <c r="AR377" i="4"/>
  <c r="AS377" i="4"/>
  <c r="AU377" i="4"/>
  <c r="AN378" i="4"/>
  <c r="AO378" i="4"/>
  <c r="AP378" i="4"/>
  <c r="AQ378" i="4"/>
  <c r="AR378" i="4"/>
  <c r="AS378" i="4"/>
  <c r="AU378" i="4"/>
  <c r="AN379" i="4"/>
  <c r="AO379" i="4"/>
  <c r="AP379" i="4"/>
  <c r="AQ379" i="4"/>
  <c r="AR379" i="4"/>
  <c r="AS379" i="4"/>
  <c r="AU379" i="4"/>
  <c r="AN380" i="4"/>
  <c r="AO380" i="4"/>
  <c r="AP380" i="4"/>
  <c r="AQ380" i="4"/>
  <c r="AR380" i="4"/>
  <c r="AS380" i="4"/>
  <c r="AU380" i="4"/>
  <c r="AN381" i="4"/>
  <c r="AO381" i="4"/>
  <c r="AP381" i="4"/>
  <c r="AQ381" i="4"/>
  <c r="AR381" i="4"/>
  <c r="AS381" i="4"/>
  <c r="AU381" i="4"/>
  <c r="AN382" i="4"/>
  <c r="AO382" i="4"/>
  <c r="AP382" i="4"/>
  <c r="AQ382" i="4"/>
  <c r="AR382" i="4"/>
  <c r="AS382" i="4"/>
  <c r="AU382" i="4"/>
  <c r="AN383" i="4"/>
  <c r="AO383" i="4"/>
  <c r="AP383" i="4"/>
  <c r="AQ383" i="4"/>
  <c r="AR383" i="4"/>
  <c r="AS383" i="4"/>
  <c r="AU383" i="4"/>
  <c r="AN384" i="4"/>
  <c r="AO384" i="4"/>
  <c r="AP384" i="4"/>
  <c r="AQ384" i="4"/>
  <c r="AR384" i="4"/>
  <c r="AS384" i="4"/>
  <c r="AU384" i="4"/>
  <c r="AN385" i="4"/>
  <c r="AO385" i="4"/>
  <c r="AP385" i="4"/>
  <c r="AQ385" i="4"/>
  <c r="AR385" i="4"/>
  <c r="AS385" i="4"/>
  <c r="AU385" i="4"/>
  <c r="AN386" i="4"/>
  <c r="AO386" i="4"/>
  <c r="AP386" i="4"/>
  <c r="AQ386" i="4"/>
  <c r="AR386" i="4"/>
  <c r="AS386" i="4"/>
  <c r="AU386" i="4"/>
  <c r="AN387" i="4"/>
  <c r="AO387" i="4"/>
  <c r="AP387" i="4"/>
  <c r="AQ387" i="4"/>
  <c r="AR387" i="4"/>
  <c r="AS387" i="4"/>
  <c r="AU387" i="4"/>
  <c r="AN388" i="4"/>
  <c r="AO388" i="4"/>
  <c r="AP388" i="4"/>
  <c r="AQ388" i="4"/>
  <c r="AR388" i="4"/>
  <c r="AS388" i="4"/>
  <c r="AU388" i="4"/>
  <c r="AN389" i="4"/>
  <c r="AO389" i="4"/>
  <c r="AP389" i="4"/>
  <c r="AQ389" i="4"/>
  <c r="AR389" i="4"/>
  <c r="AS389" i="4"/>
  <c r="AU389" i="4"/>
  <c r="AN390" i="4"/>
  <c r="AO390" i="4"/>
  <c r="AP390" i="4"/>
  <c r="AQ390" i="4"/>
  <c r="AR390" i="4"/>
  <c r="AS390" i="4"/>
  <c r="AU390" i="4"/>
  <c r="AN391" i="4"/>
  <c r="AO391" i="4"/>
  <c r="AP391" i="4"/>
  <c r="AQ391" i="4"/>
  <c r="AR391" i="4"/>
  <c r="AS391" i="4"/>
  <c r="AU391" i="4"/>
  <c r="AN392" i="4"/>
  <c r="AO392" i="4"/>
  <c r="AP392" i="4"/>
  <c r="AQ392" i="4"/>
  <c r="AR392" i="4"/>
  <c r="AS392" i="4"/>
  <c r="AU392" i="4"/>
  <c r="AN393" i="4"/>
  <c r="AO393" i="4"/>
  <c r="AP393" i="4"/>
  <c r="AQ393" i="4"/>
  <c r="AR393" i="4"/>
  <c r="AS393" i="4"/>
  <c r="AU393" i="4"/>
  <c r="AN394" i="4"/>
  <c r="AO394" i="4"/>
  <c r="AP394" i="4"/>
  <c r="AQ394" i="4"/>
  <c r="AR394" i="4"/>
  <c r="AS394" i="4"/>
  <c r="AU394" i="4"/>
  <c r="AN395" i="4"/>
  <c r="AO395" i="4"/>
  <c r="AP395" i="4"/>
  <c r="AQ395" i="4"/>
  <c r="AR395" i="4"/>
  <c r="AS395" i="4"/>
  <c r="AU395" i="4"/>
  <c r="AN396" i="4"/>
  <c r="AO396" i="4"/>
  <c r="AP396" i="4"/>
  <c r="AQ396" i="4"/>
  <c r="AR396" i="4"/>
  <c r="AS396" i="4"/>
  <c r="AU396" i="4"/>
  <c r="AN397" i="4"/>
  <c r="AO397" i="4"/>
  <c r="AP397" i="4"/>
  <c r="AQ397" i="4"/>
  <c r="AR397" i="4"/>
  <c r="AS397" i="4"/>
  <c r="AU397" i="4"/>
  <c r="AN398" i="4"/>
  <c r="AO398" i="4"/>
  <c r="AP398" i="4"/>
  <c r="AQ398" i="4"/>
  <c r="AR398" i="4"/>
  <c r="AS398" i="4"/>
  <c r="AU398" i="4"/>
  <c r="AN399" i="4"/>
  <c r="AO399" i="4"/>
  <c r="AP399" i="4"/>
  <c r="AQ399" i="4"/>
  <c r="AR399" i="4"/>
  <c r="AS399" i="4"/>
  <c r="AU399" i="4"/>
  <c r="AN400" i="4"/>
  <c r="AO400" i="4"/>
  <c r="AP400" i="4"/>
  <c r="AQ400" i="4"/>
  <c r="AR400" i="4"/>
  <c r="AS400" i="4"/>
  <c r="AU400" i="4"/>
  <c r="AN401" i="4"/>
  <c r="AO401" i="4"/>
  <c r="AP401" i="4"/>
  <c r="AQ401" i="4"/>
  <c r="AR401" i="4"/>
  <c r="AS401" i="4"/>
  <c r="AU401" i="4"/>
  <c r="AN402" i="4"/>
  <c r="AO402" i="4"/>
  <c r="AP402" i="4"/>
  <c r="AQ402" i="4"/>
  <c r="AR402" i="4"/>
  <c r="AS402" i="4"/>
  <c r="AU402" i="4"/>
  <c r="AN403" i="4"/>
  <c r="AO403" i="4"/>
  <c r="AP403" i="4"/>
  <c r="AQ403" i="4"/>
  <c r="AR403" i="4"/>
  <c r="AS403" i="4"/>
  <c r="AU403" i="4"/>
  <c r="AN404" i="4"/>
  <c r="AO404" i="4"/>
  <c r="AP404" i="4"/>
  <c r="AQ404" i="4"/>
  <c r="AR404" i="4"/>
  <c r="AS404" i="4"/>
  <c r="AU404" i="4"/>
  <c r="AN405" i="4"/>
  <c r="AO405" i="4"/>
  <c r="AP405" i="4"/>
  <c r="AQ405" i="4"/>
  <c r="AR405" i="4"/>
  <c r="AS405" i="4"/>
  <c r="AU405" i="4"/>
  <c r="AN406" i="4"/>
  <c r="AO406" i="4"/>
  <c r="AP406" i="4"/>
  <c r="AQ406" i="4"/>
  <c r="AR406" i="4"/>
  <c r="AS406" i="4"/>
  <c r="AU406" i="4"/>
  <c r="AN407" i="4"/>
  <c r="AO407" i="4"/>
  <c r="AP407" i="4"/>
  <c r="AQ407" i="4"/>
  <c r="AR407" i="4"/>
  <c r="AS407" i="4"/>
  <c r="AU407" i="4"/>
  <c r="AN408" i="4"/>
  <c r="AO408" i="4"/>
  <c r="AP408" i="4"/>
  <c r="AQ408" i="4"/>
  <c r="AR408" i="4"/>
  <c r="AS408" i="4"/>
  <c r="AU408" i="4"/>
  <c r="AN409" i="4"/>
  <c r="AO409" i="4"/>
  <c r="AP409" i="4"/>
  <c r="AQ409" i="4"/>
  <c r="AR409" i="4"/>
  <c r="AS409" i="4"/>
  <c r="AU409" i="4"/>
  <c r="AN410" i="4"/>
  <c r="AO410" i="4"/>
  <c r="AP410" i="4"/>
  <c r="AQ410" i="4"/>
  <c r="AR410" i="4"/>
  <c r="AS410" i="4"/>
  <c r="AU410" i="4"/>
  <c r="AN411" i="4"/>
  <c r="AO411" i="4"/>
  <c r="AP411" i="4"/>
  <c r="AQ411" i="4"/>
  <c r="AR411" i="4"/>
  <c r="AS411" i="4"/>
  <c r="AU411" i="4"/>
  <c r="AN412" i="4"/>
  <c r="AO412" i="4"/>
  <c r="AP412" i="4"/>
  <c r="AQ412" i="4"/>
  <c r="AR412" i="4"/>
  <c r="AS412" i="4"/>
  <c r="AU412" i="4"/>
  <c r="AW413" i="4"/>
  <c r="AW412" i="4"/>
  <c r="AW411" i="4"/>
  <c r="AW410" i="4"/>
  <c r="AW409" i="4"/>
  <c r="AW408" i="4"/>
  <c r="AW407" i="4"/>
  <c r="AW406" i="4"/>
  <c r="AW405" i="4"/>
  <c r="AW404" i="4"/>
  <c r="AW403" i="4"/>
  <c r="AW402" i="4"/>
  <c r="AW401" i="4"/>
  <c r="AW400" i="4"/>
  <c r="AW399" i="4"/>
  <c r="AW398" i="4"/>
  <c r="AW397" i="4"/>
  <c r="AW396" i="4"/>
  <c r="AW395" i="4"/>
  <c r="AW394" i="4"/>
  <c r="AW393" i="4"/>
  <c r="AW392" i="4"/>
  <c r="AW391" i="4"/>
  <c r="AW390" i="4"/>
  <c r="AW389" i="4"/>
  <c r="AW388" i="4"/>
  <c r="AW387" i="4"/>
  <c r="AW386" i="4"/>
  <c r="AW385" i="4"/>
  <c r="AW384" i="4"/>
  <c r="AW383" i="4"/>
  <c r="AW382" i="4"/>
  <c r="AW381" i="4"/>
  <c r="AW380" i="4"/>
  <c r="AW379" i="4"/>
  <c r="AW378" i="4"/>
  <c r="AW377" i="4"/>
  <c r="AW376" i="4"/>
  <c r="AW375" i="4"/>
  <c r="AW374" i="4"/>
  <c r="AW373" i="4"/>
  <c r="AW372" i="4"/>
  <c r="AW371" i="4"/>
  <c r="AW370" i="4"/>
  <c r="AW369" i="4"/>
  <c r="AW368" i="4"/>
  <c r="AW367" i="4"/>
  <c r="AW366" i="4"/>
  <c r="AW365" i="4"/>
  <c r="AW364" i="4"/>
  <c r="AW363" i="4"/>
  <c r="AW362" i="4"/>
  <c r="AW361" i="4"/>
  <c r="AW360" i="4"/>
  <c r="AW359" i="4"/>
  <c r="AW358" i="4"/>
  <c r="AW357" i="4"/>
  <c r="AW356" i="4"/>
  <c r="AW355" i="4"/>
  <c r="AW354" i="4"/>
  <c r="AW353" i="4"/>
  <c r="AW352" i="4"/>
  <c r="AW351" i="4"/>
  <c r="AW350" i="4"/>
  <c r="AW349" i="4"/>
  <c r="AW348" i="4"/>
  <c r="AW347" i="4"/>
  <c r="AW346" i="4"/>
  <c r="AW345" i="4"/>
  <c r="AW344" i="4"/>
  <c r="AW343" i="4"/>
  <c r="AW342" i="4"/>
  <c r="AW341" i="4"/>
  <c r="AW340" i="4"/>
  <c r="AW339" i="4"/>
  <c r="AW338" i="4"/>
  <c r="AW337" i="4"/>
  <c r="AW336" i="4"/>
  <c r="AW335" i="4"/>
  <c r="AW334" i="4"/>
  <c r="AW333" i="4"/>
  <c r="AW332" i="4"/>
  <c r="AW331" i="4"/>
  <c r="AW330" i="4"/>
  <c r="AW329" i="4"/>
  <c r="AW328" i="4"/>
  <c r="AW327" i="4"/>
  <c r="AW326" i="4"/>
  <c r="AW325" i="4"/>
  <c r="AW324" i="4"/>
  <c r="AW323" i="4"/>
  <c r="AW322" i="4"/>
  <c r="AW321" i="4"/>
  <c r="AW320" i="4"/>
  <c r="AW319" i="4"/>
  <c r="AW318" i="4"/>
  <c r="AW317" i="4"/>
  <c r="AW316" i="4"/>
  <c r="AW315" i="4"/>
  <c r="AW314" i="4"/>
  <c r="AW313" i="4"/>
  <c r="AW312" i="4"/>
  <c r="AW311" i="4"/>
  <c r="AW310" i="4"/>
  <c r="AW309" i="4"/>
  <c r="AW308" i="4"/>
  <c r="AW307" i="4"/>
  <c r="AW306" i="4"/>
  <c r="AW305" i="4"/>
  <c r="AW304" i="4"/>
  <c r="AW303" i="4"/>
  <c r="AW302" i="4"/>
  <c r="AW301" i="4"/>
  <c r="AW300" i="4"/>
  <c r="AW299" i="4"/>
  <c r="AW298" i="4"/>
  <c r="AW297" i="4"/>
  <c r="AW296" i="4"/>
  <c r="AW295" i="4"/>
  <c r="AW294" i="4"/>
  <c r="AW293" i="4"/>
  <c r="AW292" i="4"/>
  <c r="AW291" i="4"/>
  <c r="AW290" i="4"/>
  <c r="AW289" i="4"/>
  <c r="AW288" i="4"/>
  <c r="AW287" i="4"/>
  <c r="AW286" i="4"/>
  <c r="AW285" i="4"/>
  <c r="AW284" i="4"/>
  <c r="AW283" i="4"/>
  <c r="AW282" i="4"/>
  <c r="AW281" i="4"/>
  <c r="AW280" i="4"/>
  <c r="AW279" i="4"/>
  <c r="AW278" i="4"/>
  <c r="AW277" i="4"/>
  <c r="AW276" i="4"/>
  <c r="AW275" i="4"/>
  <c r="AW274" i="4"/>
  <c r="AW273" i="4"/>
  <c r="AW272" i="4"/>
  <c r="AW271" i="4"/>
  <c r="AW270" i="4"/>
  <c r="AW269" i="4"/>
  <c r="AW268" i="4"/>
  <c r="AW267" i="4"/>
  <c r="AW266" i="4"/>
  <c r="AW265" i="4"/>
  <c r="AW264" i="4"/>
  <c r="AW263" i="4"/>
  <c r="AW262" i="4"/>
  <c r="AW261" i="4"/>
  <c r="AW260" i="4"/>
  <c r="AW259" i="4"/>
  <c r="AW258" i="4"/>
  <c r="AW257" i="4"/>
  <c r="AW256" i="4"/>
  <c r="AW255" i="4"/>
  <c r="AW254" i="4"/>
  <c r="AW253" i="4"/>
  <c r="AW252" i="4"/>
  <c r="AW251" i="4"/>
  <c r="AW250" i="4"/>
  <c r="AW249" i="4"/>
  <c r="AW248" i="4"/>
  <c r="AW247" i="4"/>
  <c r="AW246" i="4"/>
  <c r="AW245" i="4"/>
  <c r="AW244" i="4"/>
  <c r="AW243" i="4"/>
  <c r="AW242" i="4"/>
  <c r="AW241" i="4"/>
  <c r="AW240" i="4"/>
  <c r="AW239" i="4"/>
  <c r="AW238" i="4"/>
  <c r="AW237" i="4"/>
  <c r="AW236" i="4"/>
  <c r="AW235" i="4"/>
  <c r="AW234" i="4"/>
  <c r="AW233" i="4"/>
  <c r="AW232" i="4"/>
  <c r="AW231" i="4"/>
  <c r="AW230" i="4"/>
  <c r="AW229" i="4"/>
  <c r="AW228" i="4"/>
  <c r="AW227" i="4"/>
  <c r="AW226" i="4"/>
  <c r="AW225" i="4"/>
  <c r="AW224" i="4"/>
  <c r="AW223" i="4"/>
  <c r="AW222" i="4"/>
  <c r="AW221" i="4"/>
  <c r="AW220" i="4"/>
  <c r="AW219" i="4"/>
  <c r="AW218" i="4"/>
  <c r="AW217" i="4"/>
  <c r="AW216" i="4"/>
  <c r="AW215" i="4"/>
  <c r="AW214" i="4"/>
  <c r="AW213" i="4"/>
  <c r="AW212" i="4"/>
  <c r="AW211" i="4"/>
  <c r="AW210" i="4"/>
  <c r="AW209" i="4"/>
  <c r="AW208" i="4"/>
  <c r="AW207" i="4"/>
  <c r="AW206" i="4"/>
  <c r="AW205" i="4"/>
  <c r="AW204" i="4"/>
  <c r="AW203" i="4"/>
  <c r="AW202" i="4"/>
  <c r="AW201" i="4"/>
  <c r="AW200" i="4"/>
  <c r="AW199" i="4"/>
  <c r="AW198" i="4"/>
  <c r="AW197" i="4"/>
  <c r="AW196" i="4"/>
  <c r="AW195" i="4"/>
  <c r="AW194" i="4"/>
  <c r="AW193" i="4"/>
  <c r="AW192" i="4"/>
  <c r="AW191" i="4"/>
  <c r="AW190" i="4"/>
  <c r="AW189" i="4"/>
  <c r="AW188" i="4"/>
  <c r="AW187" i="4"/>
  <c r="AW186" i="4"/>
  <c r="AW185" i="4"/>
  <c r="AW184" i="4"/>
  <c r="AW183" i="4"/>
  <c r="AW182" i="4"/>
  <c r="AW181" i="4"/>
  <c r="AW180" i="4"/>
  <c r="AW179" i="4"/>
  <c r="AW178" i="4"/>
  <c r="AW177" i="4"/>
  <c r="AW176" i="4"/>
  <c r="AW175" i="4"/>
  <c r="AW174" i="4"/>
  <c r="AW173" i="4"/>
  <c r="AW172" i="4"/>
  <c r="AW171" i="4"/>
  <c r="AW170" i="4"/>
  <c r="AW169" i="4"/>
  <c r="AW168" i="4"/>
  <c r="AW167" i="4"/>
  <c r="AW166" i="4"/>
  <c r="AW165" i="4"/>
  <c r="AW164" i="4"/>
  <c r="AW163" i="4"/>
  <c r="AW162" i="4"/>
  <c r="AW161" i="4"/>
  <c r="AW160" i="4"/>
  <c r="AW159" i="4"/>
  <c r="AW158" i="4"/>
  <c r="AW157" i="4"/>
  <c r="AW156" i="4"/>
  <c r="AW155" i="4"/>
  <c r="AW154" i="4"/>
  <c r="AW153" i="4"/>
  <c r="AW152" i="4"/>
  <c r="AW151" i="4"/>
  <c r="AW150" i="4"/>
  <c r="AW149" i="4"/>
  <c r="AW148" i="4"/>
  <c r="AW147" i="4"/>
  <c r="AW146" i="4"/>
  <c r="AW145" i="4"/>
  <c r="AW144" i="4"/>
  <c r="AW143" i="4"/>
  <c r="AW142" i="4"/>
  <c r="AW141" i="4"/>
  <c r="AW140" i="4"/>
  <c r="AW139" i="4"/>
  <c r="AW138" i="4"/>
  <c r="AW137" i="4"/>
  <c r="AW136" i="4"/>
  <c r="AW135" i="4"/>
  <c r="AW134" i="4"/>
  <c r="AW133" i="4"/>
  <c r="AW132" i="4"/>
  <c r="AW131" i="4"/>
  <c r="AW130" i="4"/>
  <c r="AW129" i="4"/>
  <c r="AW128" i="4"/>
  <c r="AW127" i="4"/>
  <c r="AW126" i="4"/>
  <c r="AW125" i="4"/>
  <c r="AW124" i="4"/>
  <c r="AW123" i="4"/>
  <c r="AW122" i="4"/>
  <c r="AW121" i="4"/>
  <c r="AW120" i="4"/>
  <c r="AW119" i="4"/>
  <c r="AW118" i="4"/>
  <c r="AW117" i="4"/>
  <c r="AW116" i="4"/>
  <c r="AW115" i="4"/>
  <c r="AW114" i="4"/>
  <c r="AW113" i="4"/>
  <c r="AW112" i="4"/>
  <c r="AW111" i="4"/>
  <c r="AW110" i="4"/>
  <c r="AW109" i="4"/>
  <c r="AW108" i="4"/>
  <c r="AW107" i="4"/>
  <c r="AW106" i="4"/>
  <c r="AW105" i="4"/>
  <c r="AW104" i="4"/>
  <c r="AW103" i="4"/>
  <c r="AW102" i="4"/>
  <c r="AW101" i="4"/>
  <c r="AW100" i="4"/>
  <c r="AW99" i="4"/>
  <c r="AW98" i="4"/>
  <c r="AW97" i="4"/>
  <c r="AW96" i="4"/>
  <c r="AW95" i="4"/>
  <c r="AW94" i="4"/>
  <c r="AW93" i="4"/>
  <c r="AW92" i="4"/>
  <c r="AW91" i="4"/>
  <c r="AW90" i="4"/>
  <c r="AW89" i="4"/>
  <c r="AW88" i="4"/>
  <c r="AW87" i="4"/>
  <c r="AW86" i="4"/>
  <c r="AW85" i="4"/>
  <c r="AW84" i="4"/>
  <c r="AW83" i="4"/>
  <c r="AW82" i="4"/>
  <c r="AW81" i="4"/>
  <c r="AW80" i="4"/>
  <c r="AW79" i="4"/>
  <c r="AW78" i="4"/>
  <c r="AW77" i="4"/>
  <c r="AW76" i="4"/>
  <c r="AW75" i="4"/>
  <c r="AW74" i="4"/>
  <c r="AW73" i="4"/>
  <c r="AW72" i="4"/>
  <c r="AW71" i="4"/>
  <c r="AW70" i="4"/>
  <c r="AW69" i="4"/>
  <c r="AW68" i="4"/>
  <c r="AW67" i="4"/>
  <c r="AW66" i="4"/>
  <c r="AW65" i="4"/>
  <c r="AW64" i="4"/>
  <c r="AW63" i="4"/>
  <c r="AW62" i="4"/>
  <c r="AW61" i="4"/>
  <c r="AW60" i="4"/>
  <c r="AW59" i="4"/>
  <c r="AW58" i="4"/>
  <c r="AW57" i="4"/>
  <c r="AW56" i="4"/>
  <c r="AW55" i="4"/>
  <c r="AW54" i="4"/>
  <c r="AW53" i="4"/>
  <c r="AW52" i="4"/>
  <c r="AW51" i="4"/>
  <c r="AW50" i="4"/>
  <c r="AW49" i="4"/>
  <c r="AW48" i="4"/>
  <c r="AW47" i="4"/>
  <c r="AW46" i="4"/>
  <c r="AW45" i="4"/>
  <c r="AW44" i="4"/>
  <c r="AW43" i="4"/>
  <c r="AW42" i="4"/>
  <c r="AW41" i="4"/>
  <c r="AW40" i="4"/>
  <c r="AW39" i="4"/>
  <c r="AW38" i="4"/>
  <c r="AW37" i="4"/>
  <c r="AW36" i="4"/>
  <c r="AW35" i="4"/>
  <c r="AW34" i="4"/>
  <c r="AW33" i="4"/>
  <c r="AW32" i="4"/>
  <c r="AW31" i="4"/>
  <c r="AW30" i="4"/>
  <c r="AW29" i="4"/>
  <c r="AW28" i="4"/>
  <c r="AW27" i="4"/>
  <c r="AW26" i="4"/>
  <c r="AW25" i="4"/>
  <c r="AW24" i="4"/>
  <c r="AW23" i="4"/>
  <c r="AW22" i="4"/>
  <c r="AW21" i="4"/>
  <c r="AW20" i="4"/>
  <c r="AW19" i="4"/>
  <c r="AW18" i="4"/>
  <c r="AW17" i="4"/>
  <c r="AW16" i="4"/>
  <c r="AW15" i="4"/>
  <c r="AW14" i="4"/>
  <c r="AW13" i="4"/>
  <c r="AW12" i="4"/>
  <c r="AW11" i="4"/>
  <c r="AW10" i="4"/>
  <c r="AW9" i="4"/>
  <c r="AW8" i="4"/>
  <c r="AW7" i="4"/>
  <c r="AW6" i="4"/>
  <c r="AW5" i="4"/>
  <c r="AW4" i="4"/>
  <c r="DB4" i="10"/>
  <c r="DB5" i="10"/>
  <c r="DB6" i="10"/>
  <c r="DB7" i="10"/>
  <c r="DB8" i="10"/>
  <c r="DB9" i="10"/>
  <c r="DB10" i="10"/>
  <c r="DB11" i="10"/>
  <c r="DB12" i="10"/>
  <c r="DB13" i="10"/>
  <c r="DB14" i="10"/>
  <c r="DB15" i="10"/>
  <c r="DB16" i="10"/>
  <c r="DB17" i="10"/>
  <c r="DB18" i="10"/>
  <c r="DB19" i="10"/>
  <c r="DB20" i="10"/>
  <c r="DB21" i="10"/>
  <c r="DB22" i="10"/>
  <c r="DB23" i="10"/>
  <c r="DB24" i="10"/>
  <c r="DB25" i="10"/>
  <c r="DB26" i="10"/>
  <c r="DB27" i="10"/>
  <c r="DB28" i="10"/>
  <c r="DB29" i="10"/>
  <c r="DB30" i="10"/>
  <c r="DB31" i="10"/>
  <c r="DB32" i="10"/>
  <c r="DB33" i="10"/>
  <c r="DB34" i="10"/>
  <c r="DB35" i="10"/>
  <c r="DB36" i="10"/>
  <c r="DB37" i="10"/>
  <c r="DB38" i="10"/>
  <c r="DB39" i="10"/>
  <c r="DB40" i="10"/>
  <c r="DB41" i="10"/>
  <c r="DB42" i="10"/>
  <c r="DB43" i="10"/>
  <c r="DB44" i="10"/>
  <c r="DB45" i="10"/>
  <c r="DB46" i="10"/>
  <c r="DB47" i="10"/>
  <c r="DB48" i="10"/>
  <c r="DB49" i="10"/>
  <c r="DB50" i="10"/>
  <c r="DB51" i="10"/>
  <c r="DB52" i="10"/>
  <c r="DB53" i="10"/>
  <c r="DB54" i="10"/>
  <c r="DB55" i="10"/>
  <c r="DB56" i="10"/>
  <c r="DB57" i="10"/>
  <c r="DB58" i="10"/>
  <c r="DB59" i="10"/>
  <c r="DB60" i="10"/>
  <c r="DB61" i="10"/>
  <c r="DB62" i="10"/>
  <c r="DB63" i="10"/>
  <c r="DB64" i="10"/>
  <c r="DB65" i="10"/>
  <c r="DB66" i="10"/>
  <c r="DB67" i="10"/>
  <c r="DB68" i="10"/>
  <c r="DB69" i="10"/>
  <c r="DB70" i="10"/>
  <c r="DB71" i="10"/>
  <c r="DB72" i="10"/>
  <c r="DB73" i="10"/>
  <c r="DB74" i="10"/>
  <c r="DB75" i="10"/>
  <c r="DB76" i="10"/>
  <c r="DB77" i="10"/>
  <c r="DB78" i="10"/>
  <c r="DB79" i="10"/>
  <c r="DB80" i="10"/>
  <c r="DB81" i="10"/>
  <c r="DB82" i="10"/>
  <c r="DB83" i="10"/>
  <c r="DB84" i="10"/>
  <c r="DB85" i="10"/>
  <c r="DB86" i="10"/>
  <c r="DB87" i="10"/>
  <c r="DB88" i="10"/>
  <c r="DB89" i="10"/>
  <c r="DB90" i="10"/>
  <c r="DB91" i="10"/>
  <c r="DB92" i="10"/>
  <c r="DB93" i="10"/>
  <c r="DB94" i="10"/>
  <c r="DB95" i="10"/>
  <c r="DB96" i="10"/>
  <c r="DB97" i="10"/>
  <c r="DB98" i="10"/>
  <c r="DB99" i="10"/>
  <c r="DB100" i="10"/>
  <c r="DB101" i="10"/>
  <c r="DB102" i="10"/>
  <c r="DB103" i="10"/>
  <c r="DB104" i="10"/>
  <c r="DB105" i="10"/>
  <c r="DB106" i="10"/>
  <c r="DB107" i="10"/>
  <c r="DB108" i="10"/>
  <c r="DB109" i="10"/>
  <c r="DB110" i="10"/>
  <c r="DB111" i="10"/>
  <c r="DB112" i="10"/>
  <c r="DB113" i="10"/>
  <c r="DB114" i="10"/>
  <c r="DB115" i="10"/>
  <c r="DB116" i="10"/>
  <c r="DB117" i="10"/>
  <c r="DB118" i="10"/>
  <c r="DB119" i="10"/>
  <c r="DB120" i="10"/>
  <c r="DB121" i="10"/>
  <c r="DB122" i="10"/>
  <c r="DB123" i="10"/>
  <c r="DB124" i="10"/>
  <c r="DB125" i="10"/>
  <c r="DB126" i="10"/>
  <c r="DB127" i="10"/>
  <c r="DB128" i="10"/>
  <c r="DB129" i="10"/>
  <c r="DB130" i="10"/>
  <c r="DB131" i="10"/>
  <c r="DB132" i="10"/>
  <c r="DB133" i="10"/>
  <c r="DB134" i="10"/>
  <c r="DB135" i="10"/>
  <c r="DB136" i="10"/>
  <c r="DB137" i="10"/>
  <c r="DB138" i="10"/>
  <c r="DB139" i="10"/>
  <c r="DB140" i="10"/>
  <c r="DB141" i="10"/>
  <c r="DB142" i="10"/>
  <c r="DB143" i="10"/>
  <c r="DB144" i="10"/>
  <c r="DB145" i="10"/>
  <c r="DB146" i="10"/>
  <c r="DB147" i="10"/>
  <c r="DB148" i="10"/>
  <c r="DB149" i="10"/>
  <c r="DB150" i="10"/>
  <c r="DB151" i="10"/>
  <c r="DB152" i="10"/>
  <c r="DB153" i="10"/>
  <c r="DB154" i="10"/>
  <c r="DB155" i="10"/>
  <c r="DB156" i="10"/>
  <c r="DB157" i="10"/>
  <c r="DB158" i="10"/>
  <c r="DB159" i="10"/>
  <c r="DB160" i="10"/>
  <c r="DB161" i="10"/>
  <c r="DB162" i="10"/>
  <c r="DB163" i="10"/>
  <c r="DB164" i="10"/>
  <c r="DB165" i="10"/>
  <c r="DB166" i="10"/>
  <c r="DB167" i="10"/>
  <c r="DB168" i="10"/>
  <c r="DB169" i="10"/>
  <c r="DB170" i="10"/>
  <c r="DB171" i="10"/>
  <c r="DB172" i="10"/>
  <c r="DB173" i="10"/>
  <c r="DB174" i="10"/>
  <c r="DB175" i="10"/>
  <c r="DB176" i="10"/>
  <c r="DB177" i="10"/>
  <c r="DB178" i="10"/>
  <c r="DB179" i="10"/>
  <c r="DB180" i="10"/>
  <c r="DB181" i="10"/>
  <c r="DB182" i="10"/>
  <c r="DB183" i="10"/>
  <c r="DB184" i="10"/>
  <c r="DB185" i="10"/>
  <c r="DB186" i="10"/>
  <c r="DB187" i="10"/>
  <c r="DB188" i="10"/>
  <c r="DB189" i="10"/>
  <c r="DB190" i="10"/>
  <c r="DB191" i="10"/>
  <c r="DB192" i="10"/>
  <c r="DB193" i="10"/>
  <c r="DB194" i="10"/>
  <c r="DB195" i="10"/>
  <c r="DB196" i="10"/>
  <c r="DB197" i="10"/>
  <c r="DB198" i="10"/>
  <c r="DB199" i="10"/>
  <c r="DB200" i="10"/>
  <c r="DB201" i="10"/>
  <c r="DB202" i="10"/>
  <c r="DB203" i="10"/>
  <c r="DB204" i="10"/>
  <c r="DB205" i="10"/>
  <c r="DB206" i="10"/>
  <c r="DB207" i="10"/>
  <c r="DB208" i="10"/>
  <c r="DB209" i="10"/>
  <c r="DB210" i="10"/>
  <c r="DB211" i="10"/>
  <c r="DB212" i="10"/>
  <c r="DB213" i="10"/>
  <c r="DB214" i="10"/>
  <c r="DB215" i="10"/>
  <c r="DB216" i="10"/>
  <c r="DB217" i="10"/>
  <c r="DB218" i="10"/>
  <c r="DB219" i="10"/>
  <c r="DB220" i="10"/>
  <c r="DB221" i="10"/>
  <c r="DB222" i="10"/>
  <c r="DB223" i="10"/>
  <c r="DB224" i="10"/>
  <c r="DB225" i="10"/>
  <c r="DB226" i="10"/>
  <c r="DB227" i="10"/>
  <c r="DB228" i="10"/>
  <c r="DB229" i="10"/>
  <c r="DB230" i="10"/>
  <c r="DB231" i="10"/>
  <c r="DB232" i="10"/>
  <c r="DB233" i="10"/>
  <c r="DB234" i="10"/>
  <c r="DB235" i="10"/>
  <c r="DB236" i="10"/>
  <c r="DB237" i="10"/>
  <c r="DB238" i="10"/>
  <c r="DB239" i="10"/>
  <c r="DB240" i="10"/>
  <c r="DB241" i="10"/>
  <c r="DB242" i="10"/>
  <c r="DB243" i="10"/>
  <c r="DB244" i="10"/>
  <c r="DB245" i="10"/>
  <c r="DB246" i="10"/>
  <c r="DB247" i="10"/>
  <c r="DB248" i="10"/>
  <c r="DB249" i="10"/>
  <c r="DB250" i="10"/>
  <c r="DB251" i="10"/>
  <c r="DB252" i="10"/>
  <c r="DB253" i="10"/>
  <c r="DB254" i="10"/>
  <c r="DB255" i="10"/>
  <c r="DB256" i="10"/>
  <c r="DB257" i="10"/>
  <c r="DB258" i="10"/>
  <c r="DB259" i="10"/>
  <c r="DB260" i="10"/>
  <c r="DB261" i="10"/>
  <c r="DB262" i="10"/>
  <c r="DB263" i="10"/>
  <c r="DB264" i="10"/>
  <c r="DB265" i="10"/>
  <c r="DB266" i="10"/>
  <c r="DB267" i="10"/>
  <c r="DB268" i="10"/>
  <c r="DB269" i="10"/>
  <c r="DB270" i="10"/>
  <c r="DB271" i="10"/>
  <c r="DB272" i="10"/>
  <c r="DB273" i="10"/>
  <c r="DB274" i="10"/>
  <c r="DB275" i="10"/>
  <c r="DB276" i="10"/>
  <c r="DB277" i="10"/>
  <c r="DB278" i="10"/>
  <c r="DB279" i="10"/>
  <c r="DB280" i="10"/>
  <c r="DB281" i="10"/>
  <c r="DB282" i="10"/>
  <c r="DB283" i="10"/>
  <c r="DB284" i="10"/>
  <c r="DB285" i="10"/>
  <c r="DB286" i="10"/>
  <c r="DB287" i="10"/>
  <c r="DB288" i="10"/>
  <c r="DB289" i="10"/>
  <c r="DB290" i="10"/>
  <c r="DB291" i="10"/>
  <c r="DB292" i="10"/>
  <c r="DB293" i="10"/>
  <c r="DB294" i="10"/>
  <c r="DB295" i="10"/>
  <c r="DB296" i="10"/>
  <c r="DB297" i="10"/>
  <c r="DB298" i="10"/>
  <c r="DB299" i="10"/>
  <c r="DB300" i="10"/>
  <c r="DB301" i="10"/>
  <c r="DB302" i="10"/>
  <c r="DB303" i="10"/>
  <c r="DB304" i="10"/>
  <c r="DB305" i="10"/>
  <c r="DB306" i="10"/>
  <c r="DB307" i="10"/>
  <c r="DB308" i="10"/>
  <c r="DB309" i="10"/>
  <c r="DB310" i="10"/>
  <c r="DB311" i="10"/>
  <c r="DB312" i="10"/>
  <c r="DB313" i="10"/>
  <c r="DB314" i="10"/>
  <c r="DB315" i="10"/>
  <c r="DB316" i="10"/>
  <c r="DB317" i="10"/>
  <c r="DB318" i="10"/>
  <c r="DB319" i="10"/>
  <c r="DB320" i="10"/>
  <c r="DB321" i="10"/>
  <c r="DB322" i="10"/>
  <c r="DB323" i="10"/>
  <c r="DB324" i="10"/>
  <c r="DB325" i="10"/>
  <c r="DB326" i="10"/>
  <c r="DB327" i="10"/>
  <c r="DB328" i="10"/>
  <c r="DB329" i="10"/>
  <c r="DB330" i="10"/>
  <c r="DB331" i="10"/>
  <c r="DB332" i="10"/>
  <c r="DB333" i="10"/>
  <c r="DB334" i="10"/>
  <c r="DB335" i="10"/>
  <c r="DB336" i="10"/>
  <c r="DB337" i="10"/>
  <c r="DB338" i="10"/>
  <c r="DB339" i="10"/>
  <c r="DB340" i="10"/>
  <c r="DB341" i="10"/>
  <c r="DB342" i="10"/>
  <c r="DB343" i="10"/>
  <c r="DB344" i="10"/>
  <c r="DB345" i="10"/>
  <c r="DB346" i="10"/>
  <c r="DB347" i="10"/>
  <c r="DB348" i="10"/>
  <c r="DB349" i="10"/>
  <c r="DB350" i="10"/>
  <c r="DB351" i="10"/>
  <c r="DB352" i="10"/>
  <c r="DB353" i="10"/>
  <c r="DB354" i="10"/>
  <c r="DB355" i="10"/>
  <c r="DB356" i="10"/>
  <c r="DB357" i="10"/>
  <c r="DB358" i="10"/>
  <c r="DB359" i="10"/>
  <c r="DB360" i="10"/>
  <c r="DB361" i="10"/>
  <c r="DB362" i="10"/>
  <c r="DB363" i="10"/>
  <c r="DB364" i="10"/>
  <c r="DB365" i="10"/>
  <c r="DB366" i="10"/>
  <c r="DB367" i="10"/>
  <c r="DB368" i="10"/>
  <c r="DB369" i="10"/>
  <c r="DB370" i="10"/>
  <c r="DB371" i="10"/>
  <c r="DB372" i="10"/>
  <c r="DB373" i="10"/>
  <c r="DB374" i="10"/>
  <c r="DB375" i="10"/>
  <c r="DB376" i="10"/>
  <c r="DB377" i="10"/>
  <c r="DB378" i="10"/>
  <c r="DB379" i="10"/>
  <c r="DB380" i="10"/>
  <c r="DB381" i="10"/>
  <c r="DB382" i="10"/>
  <c r="DB383" i="10"/>
  <c r="DB384" i="10"/>
  <c r="DB385" i="10"/>
  <c r="DB386" i="10"/>
  <c r="DB387" i="10"/>
  <c r="DB388" i="10"/>
  <c r="DB389" i="10"/>
  <c r="DB390" i="10"/>
  <c r="DB391" i="10"/>
  <c r="DB392" i="10"/>
  <c r="DB393" i="10"/>
  <c r="DB394" i="10"/>
  <c r="DB395" i="10"/>
  <c r="DB396" i="10"/>
  <c r="DB397" i="10"/>
  <c r="DB398" i="10"/>
  <c r="DB399" i="10"/>
  <c r="DB400" i="10"/>
  <c r="DB401" i="10"/>
  <c r="DB402" i="10"/>
  <c r="DB403" i="10"/>
  <c r="DB404" i="10"/>
  <c r="DB405" i="10"/>
  <c r="DB406" i="10"/>
  <c r="DB407" i="10"/>
  <c r="DB408" i="10"/>
  <c r="DB409" i="10"/>
  <c r="DB410" i="10"/>
  <c r="DB411" i="10"/>
  <c r="DB412" i="10"/>
  <c r="DB413" i="10"/>
  <c r="DB414" i="10"/>
  <c r="DB415" i="10"/>
  <c r="DB416" i="10"/>
  <c r="DB417" i="10"/>
  <c r="DB418" i="10"/>
  <c r="DB419" i="10"/>
  <c r="DB420" i="10"/>
  <c r="DB421" i="10"/>
  <c r="DB422" i="10"/>
  <c r="DB423" i="10"/>
  <c r="DB424" i="10"/>
  <c r="DB425" i="10"/>
  <c r="DB426" i="10"/>
  <c r="DB427" i="10"/>
  <c r="DB428" i="10"/>
  <c r="DB429" i="10"/>
  <c r="DB430" i="10"/>
  <c r="DB431" i="10"/>
  <c r="DB432" i="10"/>
  <c r="DB433" i="10"/>
  <c r="DB434" i="10"/>
  <c r="DB435" i="10"/>
  <c r="DB436" i="10"/>
  <c r="DB437" i="10"/>
  <c r="DB438" i="10"/>
  <c r="DB439" i="10"/>
  <c r="DB440" i="10"/>
  <c r="DB441" i="10"/>
  <c r="DB442" i="10"/>
  <c r="DB443" i="10"/>
  <c r="DB444" i="10"/>
  <c r="DB445" i="10"/>
  <c r="DB446" i="10"/>
  <c r="DB447" i="10"/>
  <c r="DB448" i="10"/>
  <c r="DB449" i="10"/>
  <c r="DB450" i="10"/>
  <c r="DB451" i="10"/>
  <c r="DB452" i="10"/>
  <c r="DB453" i="10"/>
  <c r="DB454" i="10"/>
  <c r="DB455" i="10"/>
  <c r="DB456" i="10"/>
  <c r="DB457" i="10"/>
  <c r="DB458" i="10"/>
  <c r="DB459" i="10"/>
  <c r="DB460" i="10"/>
  <c r="DB461" i="10"/>
  <c r="DB462" i="10"/>
  <c r="DB463" i="10"/>
  <c r="DB464" i="10"/>
  <c r="DB465" i="10"/>
  <c r="DB466" i="10"/>
  <c r="DB467" i="10"/>
  <c r="DB468" i="10"/>
  <c r="DB469" i="10"/>
  <c r="DB470" i="10"/>
  <c r="DB471" i="10"/>
  <c r="DB472" i="10"/>
  <c r="DB473" i="10"/>
  <c r="DB474" i="10"/>
  <c r="DB475" i="10"/>
  <c r="DB476" i="10"/>
  <c r="DB477" i="10"/>
  <c r="DB478" i="10"/>
  <c r="DB479" i="10"/>
  <c r="DB480" i="10"/>
  <c r="DB481" i="10"/>
  <c r="DB482" i="10"/>
  <c r="DB483" i="10"/>
  <c r="DB484" i="10"/>
  <c r="DB485" i="10"/>
  <c r="DB486" i="10"/>
  <c r="DB487" i="10"/>
  <c r="DB488" i="10"/>
  <c r="DB489" i="10"/>
  <c r="DB490" i="10"/>
  <c r="DB491" i="10"/>
  <c r="DB492" i="10"/>
  <c r="DB493" i="10"/>
  <c r="DB494" i="10"/>
  <c r="DB495" i="10"/>
  <c r="DB496" i="10"/>
  <c r="DB497" i="10"/>
  <c r="DB498" i="10"/>
  <c r="DB499" i="10"/>
  <c r="DB500" i="10"/>
  <c r="DB501" i="10"/>
  <c r="DB502" i="10"/>
  <c r="DB503" i="10"/>
  <c r="DB504" i="10"/>
  <c r="DB505" i="10"/>
  <c r="DB506" i="10"/>
  <c r="DB507" i="10"/>
  <c r="DB508" i="10"/>
  <c r="DB509" i="10"/>
  <c r="DB510" i="10"/>
  <c r="DB511" i="10"/>
  <c r="DB512" i="10"/>
  <c r="DB513" i="10"/>
  <c r="DB514" i="10"/>
  <c r="DB515" i="10"/>
  <c r="DB516" i="10"/>
  <c r="DB517" i="10"/>
  <c r="DB518" i="10"/>
  <c r="DB519" i="10"/>
  <c r="DB520" i="10"/>
  <c r="DB521" i="10"/>
  <c r="DB522" i="10"/>
  <c r="DB523" i="10"/>
  <c r="DB524" i="10"/>
  <c r="DB525" i="10"/>
  <c r="DB526" i="10"/>
  <c r="DB527" i="10"/>
  <c r="DB528" i="10"/>
  <c r="DB529" i="10"/>
  <c r="DB530" i="10"/>
  <c r="DB531" i="10"/>
  <c r="DB532" i="10"/>
  <c r="DB533" i="10"/>
  <c r="DB534" i="10"/>
  <c r="DB535" i="10"/>
  <c r="DB536" i="10"/>
  <c r="DB537" i="10"/>
  <c r="DB538" i="10"/>
  <c r="DB539" i="10"/>
  <c r="DB540" i="10"/>
  <c r="DB541" i="10"/>
  <c r="DB542" i="10"/>
  <c r="DB543" i="10"/>
  <c r="DB544" i="10"/>
  <c r="DB545" i="10"/>
  <c r="DB546" i="10"/>
  <c r="DB547" i="10"/>
  <c r="DB548" i="10"/>
  <c r="DB549" i="10"/>
  <c r="DB550" i="10"/>
  <c r="DB551" i="10"/>
  <c r="DB552" i="10"/>
  <c r="DB553" i="10"/>
  <c r="DB554" i="10"/>
  <c r="DB555" i="10"/>
  <c r="DB556" i="10"/>
  <c r="DB557" i="10"/>
  <c r="DB558" i="10"/>
  <c r="DB559" i="10"/>
  <c r="DB560" i="10"/>
  <c r="DB561" i="10"/>
  <c r="DB562" i="10"/>
  <c r="DB563" i="10"/>
  <c r="DB564" i="10"/>
  <c r="DB565" i="10"/>
  <c r="DB566" i="10"/>
  <c r="DB567" i="10"/>
  <c r="DB568" i="10"/>
  <c r="DB569" i="10"/>
  <c r="DB570" i="10"/>
  <c r="DB571" i="10"/>
  <c r="DB572" i="10"/>
  <c r="DB573" i="10"/>
  <c r="DB574" i="10"/>
  <c r="DB575" i="10"/>
  <c r="DB576" i="10"/>
  <c r="DB577" i="10"/>
  <c r="DB578" i="10"/>
  <c r="DB579" i="10"/>
  <c r="DB580" i="10"/>
  <c r="DB581" i="10"/>
  <c r="DB582" i="10"/>
  <c r="DB583" i="10"/>
  <c r="DB584" i="10"/>
  <c r="DB585" i="10"/>
  <c r="DB586" i="10"/>
  <c r="DB587" i="10"/>
  <c r="DB588" i="10"/>
  <c r="DB589" i="10"/>
  <c r="DB590" i="10"/>
  <c r="DB591" i="10"/>
  <c r="DB592" i="10"/>
  <c r="DB593" i="10"/>
  <c r="DB594" i="10"/>
  <c r="DB595" i="10"/>
  <c r="DB596" i="10"/>
  <c r="DB597" i="10"/>
  <c r="DB598" i="10"/>
  <c r="DB599" i="10"/>
  <c r="DB600" i="10"/>
  <c r="DB601" i="10"/>
  <c r="DB602" i="10"/>
  <c r="DB603" i="10"/>
  <c r="DB604" i="10"/>
  <c r="DB605" i="10"/>
  <c r="DB606" i="10"/>
  <c r="DB607" i="10"/>
  <c r="DB608" i="10"/>
  <c r="DB609" i="10"/>
  <c r="DB610" i="10"/>
  <c r="DB611" i="10"/>
  <c r="DB612" i="10"/>
  <c r="DB613" i="10"/>
  <c r="DB614" i="10"/>
  <c r="DB615" i="10"/>
  <c r="DB616" i="10"/>
  <c r="DB617" i="10"/>
  <c r="DB618" i="10"/>
  <c r="DB619" i="10"/>
  <c r="DB620" i="10"/>
  <c r="DB621" i="10"/>
  <c r="DB622" i="10"/>
  <c r="DB623" i="10"/>
  <c r="DB624" i="10"/>
  <c r="DB625" i="10"/>
  <c r="DB626" i="10"/>
  <c r="DB627" i="10"/>
  <c r="DB628" i="10"/>
  <c r="DB629" i="10"/>
  <c r="DB630" i="10"/>
  <c r="DB631" i="10"/>
  <c r="DB632" i="10"/>
  <c r="DB633" i="10"/>
  <c r="DB634" i="10"/>
  <c r="DB635" i="10"/>
  <c r="DB636" i="10"/>
  <c r="DB637" i="10"/>
  <c r="DB638" i="10"/>
  <c r="DB639" i="10"/>
  <c r="DB640" i="10"/>
  <c r="DB641" i="10"/>
  <c r="DB642" i="10"/>
  <c r="DB643" i="10"/>
  <c r="DB644" i="10"/>
  <c r="DB645" i="10"/>
  <c r="DB646" i="10"/>
  <c r="DB647" i="10"/>
  <c r="DB648" i="10"/>
  <c r="DB3" i="10"/>
</calcChain>
</file>

<file path=xl/sharedStrings.xml><?xml version="1.0" encoding="utf-8"?>
<sst xmlns="http://schemas.openxmlformats.org/spreadsheetml/2006/main" count="22662" uniqueCount="1858">
  <si>
    <t>Name</t>
  </si>
  <si>
    <t>pos</t>
  </si>
  <si>
    <t>Team</t>
  </si>
  <si>
    <t>Gm</t>
  </si>
  <si>
    <t>G</t>
  </si>
  <si>
    <t>A</t>
  </si>
  <si>
    <t>P</t>
  </si>
  <si>
    <t>A60</t>
  </si>
  <si>
    <t>P60</t>
  </si>
  <si>
    <t>CF%</t>
  </si>
  <si>
    <t>PSh%</t>
  </si>
  <si>
    <t>TOI/Gm</t>
  </si>
  <si>
    <t>SCF%Rel</t>
  </si>
  <si>
    <t>SCF%</t>
  </si>
  <si>
    <t>SCF%off</t>
  </si>
  <si>
    <t>SC+/-</t>
  </si>
  <si>
    <t>SCF</t>
  </si>
  <si>
    <t>SCA</t>
  </si>
  <si>
    <t>SCF60</t>
  </si>
  <si>
    <t>SCP60</t>
  </si>
  <si>
    <t>iSC</t>
  </si>
  <si>
    <t>CF%Rel</t>
  </si>
  <si>
    <t>CF%off</t>
  </si>
  <si>
    <t>C+/-</t>
  </si>
  <si>
    <t>CF</t>
  </si>
  <si>
    <t>CA</t>
  </si>
  <si>
    <t>CF60</t>
  </si>
  <si>
    <t>CA60</t>
  </si>
  <si>
    <t>CP60</t>
  </si>
  <si>
    <t>OCOn%</t>
  </si>
  <si>
    <t>AB</t>
  </si>
  <si>
    <t>iCF</t>
  </si>
  <si>
    <t>MS</t>
  </si>
  <si>
    <t>iFF</t>
  </si>
  <si>
    <t>SF%Rel</t>
  </si>
  <si>
    <t>SF%</t>
  </si>
  <si>
    <t>SF%off</t>
  </si>
  <si>
    <t>S+/-</t>
  </si>
  <si>
    <t>SF60</t>
  </si>
  <si>
    <t>SA60</t>
  </si>
  <si>
    <t>SF</t>
  </si>
  <si>
    <t>SA</t>
  </si>
  <si>
    <t>iSF</t>
  </si>
  <si>
    <t>GF%off</t>
  </si>
  <si>
    <t>GF60</t>
  </si>
  <si>
    <t>GA60</t>
  </si>
  <si>
    <t>GF</t>
  </si>
  <si>
    <t>GA</t>
  </si>
  <si>
    <t>G+/-</t>
  </si>
  <si>
    <t>GF%</t>
  </si>
  <si>
    <t>FO_W</t>
  </si>
  <si>
    <t>FO_L</t>
  </si>
  <si>
    <t>HIT</t>
  </si>
  <si>
    <t>HIT-</t>
  </si>
  <si>
    <t>TK</t>
  </si>
  <si>
    <t>PenD60</t>
  </si>
  <si>
    <t>TOI</t>
  </si>
  <si>
    <t>TOI%</t>
  </si>
  <si>
    <t>TOIT%</t>
  </si>
  <si>
    <t>TOIC%</t>
  </si>
  <si>
    <t>doughdr89</t>
  </si>
  <si>
    <t>Drew.Doughty</t>
  </si>
  <si>
    <t>D</t>
  </si>
  <si>
    <t>L.A</t>
  </si>
  <si>
    <t>muzzija89</t>
  </si>
  <si>
    <t>Jake.Muzzin</t>
  </si>
  <si>
    <t>kopitan87</t>
  </si>
  <si>
    <t>Anze.Kopitar</t>
  </si>
  <si>
    <t>C</t>
  </si>
  <si>
    <t>thornjo79</t>
  </si>
  <si>
    <t>Joe.Thornton</t>
  </si>
  <si>
    <t>S.J</t>
  </si>
  <si>
    <t>ribeimi80</t>
  </si>
  <si>
    <t>Mike.Ribeiro</t>
  </si>
  <si>
    <t>NSH</t>
  </si>
  <si>
    <t>keithdu83</t>
  </si>
  <si>
    <t>Duncan.Keith</t>
  </si>
  <si>
    <t>CHI</t>
  </si>
  <si>
    <t>tatarto90</t>
  </si>
  <si>
    <t>Tomas.Tatar</t>
  </si>
  <si>
    <t>LR</t>
  </si>
  <si>
    <t>DET</t>
  </si>
  <si>
    <t>bergepa85</t>
  </si>
  <si>
    <t>Patrice.Bergeron</t>
  </si>
  <si>
    <t>BOS</t>
  </si>
  <si>
    <t>staaler84</t>
  </si>
  <si>
    <t>Eric.Staal</t>
  </si>
  <si>
    <t>CL</t>
  </si>
  <si>
    <t>CAR</t>
  </si>
  <si>
    <t>gaborma82</t>
  </si>
  <si>
    <t>Marian.Gaborik</t>
  </si>
  <si>
    <t>forsbfi94</t>
  </si>
  <si>
    <t>Filip.Forsberg</t>
  </si>
  <si>
    <t>datsypa78</t>
  </si>
  <si>
    <t>Pavel.Datsyuk</t>
  </si>
  <si>
    <t>paveljo84</t>
  </si>
  <si>
    <t>Joe.Pavelski</t>
  </si>
  <si>
    <t>RC</t>
  </si>
  <si>
    <t>williju81</t>
  </si>
  <si>
    <t>Justin.Williams</t>
  </si>
  <si>
    <t>R</t>
  </si>
  <si>
    <t>faulkju92</t>
  </si>
  <si>
    <t>Justin.Faulk</t>
  </si>
  <si>
    <t>leddyni91</t>
  </si>
  <si>
    <t>Nick.Leddy</t>
  </si>
  <si>
    <t>NYI</t>
  </si>
  <si>
    <t>ekholma90</t>
  </si>
  <si>
    <t>Mattias.Ekholm</t>
  </si>
  <si>
    <t>stralan86</t>
  </si>
  <si>
    <t>Anton.Stralman</t>
  </si>
  <si>
    <t>T.B</t>
  </si>
  <si>
    <t>nealxja87</t>
  </si>
  <si>
    <t>James.Neal</t>
  </si>
  <si>
    <t>RL</t>
  </si>
  <si>
    <t>crosbsi87</t>
  </si>
  <si>
    <t>Sidney.Crosby</t>
  </si>
  <si>
    <t>PIT</t>
  </si>
  <si>
    <t>carteje85</t>
  </si>
  <si>
    <t>Jeff.Carter</t>
  </si>
  <si>
    <t>CR</t>
  </si>
  <si>
    <t>tavarjo90</t>
  </si>
  <si>
    <t>John.Tavares</t>
  </si>
  <si>
    <t>kunitch79</t>
  </si>
  <si>
    <t>Chris.Kunitz</t>
  </si>
  <si>
    <t>L</t>
  </si>
  <si>
    <t>marchbr88</t>
  </si>
  <si>
    <t>Brad.Marchand</t>
  </si>
  <si>
    <t>letankr87</t>
  </si>
  <si>
    <t>Kris.Letang</t>
  </si>
  <si>
    <t>boychjo84</t>
  </si>
  <si>
    <t>Johnny.Boychuk</t>
  </si>
  <si>
    <t>staaljo88</t>
  </si>
  <si>
    <t>Jordan.Staal</t>
  </si>
  <si>
    <t>toewsjo88</t>
  </si>
  <si>
    <t>Jonathan.Toews</t>
  </si>
  <si>
    <t>toffoty92</t>
  </si>
  <si>
    <t>Tyler.Toffoli</t>
  </si>
  <si>
    <t>mcnabbr91</t>
  </si>
  <si>
    <t>Brayden.McNabb</t>
  </si>
  <si>
    <t>helmxda87</t>
  </si>
  <si>
    <t>Darren.Helm</t>
  </si>
  <si>
    <t>smithcr89</t>
  </si>
  <si>
    <t>Craig.Smith</t>
  </si>
  <si>
    <t>kucheni93</t>
  </si>
  <si>
    <t>Nikita.Kucherov</t>
  </si>
  <si>
    <t>hamildo93</t>
  </si>
  <si>
    <t>Dougie.Hamilton</t>
  </si>
  <si>
    <t>campbbr79</t>
  </si>
  <si>
    <t>Brian.Campbell</t>
  </si>
  <si>
    <t>FLA</t>
  </si>
  <si>
    <t>hossama79</t>
  </si>
  <si>
    <t>Marian.Hossa</t>
  </si>
  <si>
    <t>demerja88</t>
  </si>
  <si>
    <t>Jason.Demers</t>
  </si>
  <si>
    <t>DAL/S.J</t>
  </si>
  <si>
    <t>wilsoco89</t>
  </si>
  <si>
    <t>Colin.Wilson</t>
  </si>
  <si>
    <t>palaton91</t>
  </si>
  <si>
    <t>Ondrej.Palat</t>
  </si>
  <si>
    <t>smithbr89</t>
  </si>
  <si>
    <t>Brendan.Smith</t>
  </si>
  <si>
    <t>bennxja89</t>
  </si>
  <si>
    <t>Jamie.Benn</t>
  </si>
  <si>
    <t>DAL</t>
  </si>
  <si>
    <t>goligal85</t>
  </si>
  <si>
    <t>Alex.Goligoski</t>
  </si>
  <si>
    <t>frolimi88</t>
  </si>
  <si>
    <t>Michael.Frolik</t>
  </si>
  <si>
    <t>WPG</t>
  </si>
  <si>
    <t>burnsbr85</t>
  </si>
  <si>
    <t>Brent.Burns</t>
  </si>
  <si>
    <t>DR</t>
  </si>
  <si>
    <t>sekeran86</t>
  </si>
  <si>
    <t>Andrej.Sekera</t>
  </si>
  <si>
    <t>L.A/CAR</t>
  </si>
  <si>
    <t>perroda88</t>
  </si>
  <si>
    <t>David.Perron</t>
  </si>
  <si>
    <t>PIT/EDM</t>
  </si>
  <si>
    <t>lewistr87</t>
  </si>
  <si>
    <t>Trevor.Lewis</t>
  </si>
  <si>
    <t>tarasvl91</t>
  </si>
  <si>
    <t>Vladimir.Tarasenko</t>
  </si>
  <si>
    <t>STL</t>
  </si>
  <si>
    <t>smithre91</t>
  </si>
  <si>
    <t>Reilly.Smith</t>
  </si>
  <si>
    <t>troubja94</t>
  </si>
  <si>
    <t>Jacob.Trouba</t>
  </si>
  <si>
    <t>sharppa81</t>
  </si>
  <si>
    <t>Patrick.Sharp</t>
  </si>
  <si>
    <t>spezzja83</t>
  </si>
  <si>
    <t>Jason.Spezza</t>
  </si>
  <si>
    <t>ekblaaa96</t>
  </si>
  <si>
    <t>Aaron.Ekblad</t>
  </si>
  <si>
    <t>backsni87</t>
  </si>
  <si>
    <t>Nicklas.Backstrom</t>
  </si>
  <si>
    <t>WSH</t>
  </si>
  <si>
    <t>malkiev86</t>
  </si>
  <si>
    <t>Evgeni.Malkin</t>
  </si>
  <si>
    <t>abdelju87</t>
  </si>
  <si>
    <t>Justin.Abdelkader</t>
  </si>
  <si>
    <t>bennxjo87</t>
  </si>
  <si>
    <t>Jordie.Benn</t>
  </si>
  <si>
    <t>pominja82</t>
  </si>
  <si>
    <t>Jason.Pominville</t>
  </si>
  <si>
    <t>MIN</t>
  </si>
  <si>
    <t>jonesse94</t>
  </si>
  <si>
    <t>Seth.Jones</t>
  </si>
  <si>
    <t>perrema88</t>
  </si>
  <si>
    <t>Mathieu.Perreault</t>
  </si>
  <si>
    <t>hjalmni87</t>
  </si>
  <si>
    <t>Niklas.Hjalmarsson</t>
  </si>
  <si>
    <t>ovechal85</t>
  </si>
  <si>
    <t>Alex.Ovechkin</t>
  </si>
  <si>
    <t>ellisry91</t>
  </si>
  <si>
    <t>Ryan.Ellis</t>
  </si>
  <si>
    <t>wheelbl86</t>
  </si>
  <si>
    <t>Blake.Wheeler</t>
  </si>
  <si>
    <t>koivumi83</t>
  </si>
  <si>
    <t>Mikko.Koivu</t>
  </si>
  <si>
    <t>karlser90</t>
  </si>
  <si>
    <t>Erik.Karlsson</t>
  </si>
  <si>
    <t>OTT</t>
  </si>
  <si>
    <t>charazd77</t>
  </si>
  <si>
    <t>Zdeno.Chara</t>
  </si>
  <si>
    <t>seguity92</t>
  </si>
  <si>
    <t>Tyler.Seguin</t>
  </si>
  <si>
    <t>greenma83</t>
  </si>
  <si>
    <t>Matt.Greene</t>
  </si>
  <si>
    <t>rafflmi88</t>
  </si>
  <si>
    <t>Michael.Raffl</t>
  </si>
  <si>
    <t>PHI</t>
  </si>
  <si>
    <t>colexia89</t>
  </si>
  <si>
    <t>Ian.Cole</t>
  </si>
  <si>
    <t>PIT/STL</t>
  </si>
  <si>
    <t>browndu84</t>
  </si>
  <si>
    <t>Dustin.Brown</t>
  </si>
  <si>
    <t>kingxdw89</t>
  </si>
  <si>
    <t>Dwight.King</t>
  </si>
  <si>
    <t>spurgja89</t>
  </si>
  <si>
    <t>Jared.Spurgeon</t>
  </si>
  <si>
    <t>sheahri91</t>
  </si>
  <si>
    <t>Riley.Sheahan</t>
  </si>
  <si>
    <t>klingjo92</t>
  </si>
  <si>
    <t>John.Klingberg</t>
  </si>
  <si>
    <t>johnsty90</t>
  </si>
  <si>
    <t>Tyler.Johnson</t>
  </si>
  <si>
    <t>hertlto93</t>
  </si>
  <si>
    <t>Tomas.Hertl</t>
  </si>
  <si>
    <t>seminal84</t>
  </si>
  <si>
    <t>Alexander.Semin</t>
  </si>
  <si>
    <t>laddxan85</t>
  </si>
  <si>
    <t>Andrew.Ladd</t>
  </si>
  <si>
    <t>killoal89</t>
  </si>
  <si>
    <t>Alex.Killorn</t>
  </si>
  <si>
    <t>sedinhe80</t>
  </si>
  <si>
    <t>Henrik.Sedin</t>
  </si>
  <si>
    <t>VAN</t>
  </si>
  <si>
    <t>lilesjo80</t>
  </si>
  <si>
    <t>John-Michael.Liles</t>
  </si>
  <si>
    <t>okposky88</t>
  </si>
  <si>
    <t>Kyle.Okposo</t>
  </si>
  <si>
    <t>dekeyda90</t>
  </si>
  <si>
    <t>Danny.Dekeyser</t>
  </si>
  <si>
    <t>voracja89</t>
  </si>
  <si>
    <t>Jakub.Voracek</t>
  </si>
  <si>
    <t>richabr80</t>
  </si>
  <si>
    <t>Brad.Richards</t>
  </si>
  <si>
    <t>stastpa85</t>
  </si>
  <si>
    <t>Paul.Stastny</t>
  </si>
  <si>
    <t>zettehe80</t>
  </si>
  <si>
    <t>Henrik.Zetterberg</t>
  </si>
  <si>
    <t>leexxan90</t>
  </si>
  <si>
    <t>Anders.Lee</t>
  </si>
  <si>
    <t>LC</t>
  </si>
  <si>
    <t>berglpa88</t>
  </si>
  <si>
    <t>Patrik.Berglund</t>
  </si>
  <si>
    <t>saadxbr92</t>
  </si>
  <si>
    <t>Brandon.Saad</t>
  </si>
  <si>
    <t>rundbda90</t>
  </si>
  <si>
    <t>David.Rundblad</t>
  </si>
  <si>
    <t>gallabr92</t>
  </si>
  <si>
    <t>Brendan.Gallagher</t>
  </si>
  <si>
    <t>MTL</t>
  </si>
  <si>
    <t>shattke89</t>
  </si>
  <si>
    <t>Kevin.Shattenkirk</t>
  </si>
  <si>
    <t>lowryad93</t>
  </si>
  <si>
    <t>Adam.Lowry</t>
  </si>
  <si>
    <t>grabomi84</t>
  </si>
  <si>
    <t>Mikhail.Grabovski</t>
  </si>
  <si>
    <t>visnolu76</t>
  </si>
  <si>
    <t>Lubomir.Visnovsky</t>
  </si>
  <si>
    <t>raskxvi93</t>
  </si>
  <si>
    <t>Victor.Rask</t>
  </si>
  <si>
    <t>nestran91</t>
  </si>
  <si>
    <t>Andrej.Nestrasil</t>
  </si>
  <si>
    <t>CAR/DET</t>
  </si>
  <si>
    <t>hornqpa87</t>
  </si>
  <si>
    <t>Patric.Hornqvist</t>
  </si>
  <si>
    <t>gerbena87</t>
  </si>
  <si>
    <t>Nathan.Gerbe</t>
  </si>
  <si>
    <t>tlustji88</t>
  </si>
  <si>
    <t>Jiri.Tlusty</t>
  </si>
  <si>
    <t>WPG/CAR</t>
  </si>
  <si>
    <t>dehaaca91</t>
  </si>
  <si>
    <t>Calvin.De.Haan</t>
  </si>
  <si>
    <t>bickebr86</t>
  </si>
  <si>
    <t>Bryan.Bickell</t>
  </si>
  <si>
    <t>krugxto91</t>
  </si>
  <si>
    <t>Torey.Krug</t>
  </si>
  <si>
    <t>stamkst90</t>
  </si>
  <si>
    <t>Steven.Stamkos</t>
  </si>
  <si>
    <t>methoma85</t>
  </si>
  <si>
    <t>Marc.Methot</t>
  </si>
  <si>
    <t>lindhel94</t>
  </si>
  <si>
    <t>Elias.Lindholm</t>
  </si>
  <si>
    <t>wiercpa90</t>
  </si>
  <si>
    <t>Patrick.Wiercioch</t>
  </si>
  <si>
    <t>hedmavi90</t>
  </si>
  <si>
    <t>Victor.Hedman</t>
  </si>
  <si>
    <t>stromry93</t>
  </si>
  <si>
    <t>Ryan.Strome</t>
  </si>
  <si>
    <t>rozsimi78</t>
  </si>
  <si>
    <t>Michal.Rozsival</t>
  </si>
  <si>
    <t>shawxan91</t>
  </si>
  <si>
    <t>Andrew.Shaw</t>
  </si>
  <si>
    <t>parisza84</t>
  </si>
  <si>
    <t>Zach.Parise</t>
  </si>
  <si>
    <t>littlbr87</t>
  </si>
  <si>
    <t>Bryan.Little</t>
  </si>
  <si>
    <t>scheima93</t>
  </si>
  <si>
    <t>Mark.Scheifele</t>
  </si>
  <si>
    <t>giroucl88</t>
  </si>
  <si>
    <t>Claude.Giroux</t>
  </si>
  <si>
    <t>verstkr86</t>
  </si>
  <si>
    <t>Kris.Versteeg</t>
  </si>
  <si>
    <t>sedinda80</t>
  </si>
  <si>
    <t>Daniel.Sedin</t>
  </si>
  <si>
    <t>quincky85</t>
  </si>
  <si>
    <t>Kyle.Quincey</t>
  </si>
  <si>
    <t>bailejo89</t>
  </si>
  <si>
    <t>Josh.Bailey</t>
  </si>
  <si>
    <t>subbap.89</t>
  </si>
  <si>
    <t>P.K..Subban</t>
  </si>
  <si>
    <t>eratxma81</t>
  </si>
  <si>
    <t>Martin.Erat</t>
  </si>
  <si>
    <t>ARI</t>
  </si>
  <si>
    <t>martipa81</t>
  </si>
  <si>
    <t>Paul.Martin</t>
  </si>
  <si>
    <t>karlsme90</t>
  </si>
  <si>
    <t>Melker.Karlsson</t>
  </si>
  <si>
    <t>jaskidm93</t>
  </si>
  <si>
    <t>Dmitrij.Jaskin</t>
  </si>
  <si>
    <t>cliffky91</t>
  </si>
  <si>
    <t>Kyle.Clifford</t>
  </si>
  <si>
    <t>kindlja87</t>
  </si>
  <si>
    <t>Jakub.Kindl</t>
  </si>
  <si>
    <t>callary85</t>
  </si>
  <si>
    <t>Ryan.Callahan</t>
  </si>
  <si>
    <t>johanma90</t>
  </si>
  <si>
    <t>Marcus.Johansson</t>
  </si>
  <si>
    <t>carlema84</t>
  </si>
  <si>
    <t>Matt.Carle</t>
  </si>
  <si>
    <t>belesma88</t>
  </si>
  <si>
    <t>Matt.Beleskey</t>
  </si>
  <si>
    <t>ANA</t>
  </si>
  <si>
    <t>seabrbr85</t>
  </si>
  <si>
    <t>Brent.Seabrook</t>
  </si>
  <si>
    <t>nelsobr91</t>
  </si>
  <si>
    <t>Brock.Nelson</t>
  </si>
  <si>
    <t>jurcoto92</t>
  </si>
  <si>
    <t>Tomas.Jurco</t>
  </si>
  <si>
    <t>scevico89</t>
  </si>
  <si>
    <t>Colton.Sceviour</t>
  </si>
  <si>
    <t>nyquigu89</t>
  </si>
  <si>
    <t>Gustav.Nyquist</t>
  </si>
  <si>
    <t>pastrda96</t>
  </si>
  <si>
    <t>David.Pastrnak</t>
  </si>
  <si>
    <t>kanexpa88</t>
  </si>
  <si>
    <t>Patrick.Kane</t>
  </si>
  <si>
    <t>jarnkca91</t>
  </si>
  <si>
    <t>Calle.Jarnkrok</t>
  </si>
  <si>
    <t>jackmba81</t>
  </si>
  <si>
    <t>Barret.Jackman</t>
  </si>
  <si>
    <t>erikslo85</t>
  </si>
  <si>
    <t>Loui.Eriksson</t>
  </si>
  <si>
    <t>burakan95</t>
  </si>
  <si>
    <t>Andre.Burakovsky</t>
  </si>
  <si>
    <t>pearsta92</t>
  </si>
  <si>
    <t>Tanner.Pearson</t>
  </si>
  <si>
    <t>byfugdu85</t>
  </si>
  <si>
    <t>Dustin.Byfuglien</t>
  </si>
  <si>
    <t>boyleda76</t>
  </si>
  <si>
    <t>Dan.Boyle</t>
  </si>
  <si>
    <t>NYR</t>
  </si>
  <si>
    <t>stuarma84</t>
  </si>
  <si>
    <t>Mark.Stuart</t>
  </si>
  <si>
    <t>steenal84</t>
  </si>
  <si>
    <t>Alex.Steen</t>
  </si>
  <si>
    <t>jagrxja72</t>
  </si>
  <si>
    <t>Jaromir.Jagr</t>
  </si>
  <si>
    <t>FLA/N.J</t>
  </si>
  <si>
    <t>niskama86</t>
  </si>
  <si>
    <t>Matt.Niskanen</t>
  </si>
  <si>
    <t>hainsro81</t>
  </si>
  <si>
    <t>Ron.Hainsey</t>
  </si>
  <si>
    <t>zuckeja92</t>
  </si>
  <si>
    <t>Jason.Zucker</t>
  </si>
  <si>
    <t>nietoma92</t>
  </si>
  <si>
    <t>Matt.Nieto</t>
  </si>
  <si>
    <t>garrija84</t>
  </si>
  <si>
    <t>Jason.Garrison</t>
  </si>
  <si>
    <t>connobr92</t>
  </si>
  <si>
    <t>Brett.Connolly</t>
  </si>
  <si>
    <t>T.B/BOS</t>
  </si>
  <si>
    <t>brassde87</t>
  </si>
  <si>
    <t>Derick.Brassard</t>
  </si>
  <si>
    <t>suterry85</t>
  </si>
  <si>
    <t>Ryan.Suter</t>
  </si>
  <si>
    <t>martial87</t>
  </si>
  <si>
    <t>Alec.Martinez</t>
  </si>
  <si>
    <t>drouijo95</t>
  </si>
  <si>
    <t>Jonathan.Drouin</t>
  </si>
  <si>
    <t>zuccama87</t>
  </si>
  <si>
    <t>Mats.Zuccarello</t>
  </si>
  <si>
    <t>hicketh89</t>
  </si>
  <si>
    <t>Thomas.Hickey</t>
  </si>
  <si>
    <t>granlmi92</t>
  </si>
  <si>
    <t>Mikael.Granlund</t>
  </si>
  <si>
    <t>colaica83</t>
  </si>
  <si>
    <t>Carlo.Colaiacovo</t>
  </si>
  <si>
    <t>rakelri93</t>
  </si>
  <si>
    <t>Rickard.Rakell</t>
  </si>
  <si>
    <t>eavespa84</t>
  </si>
  <si>
    <t>Patrick.Eaves</t>
  </si>
  <si>
    <t>huberjo93</t>
  </si>
  <si>
    <t>Jonathan.Huberdeau</t>
  </si>
  <si>
    <t>cullema76</t>
  </si>
  <si>
    <t>Matt.Cullen</t>
  </si>
  <si>
    <t>comeabl86</t>
  </si>
  <si>
    <t>Blake.Comeau</t>
  </si>
  <si>
    <t>greenmi85</t>
  </si>
  <si>
    <t>Mike.Green</t>
  </si>
  <si>
    <t>gagnesa89</t>
  </si>
  <si>
    <t>Sam.Gagner</t>
  </si>
  <si>
    <t>schwaja92</t>
  </si>
  <si>
    <t>Jaden.Schwartz</t>
  </si>
  <si>
    <t>niedeni92</t>
  </si>
  <si>
    <t>Nino.Niederreiter</t>
  </si>
  <si>
    <t>ekmanol91</t>
  </si>
  <si>
    <t>Oliver.Ekman-Larsson</t>
  </si>
  <si>
    <t>vlasima87</t>
  </si>
  <si>
    <t>Marc-Edouard.Vlasic</t>
  </si>
  <si>
    <t>dillobr90</t>
  </si>
  <si>
    <t>Brenden.Dillon</t>
  </si>
  <si>
    <t>S.J/DAL</t>
  </si>
  <si>
    <t>hunwima85</t>
  </si>
  <si>
    <t>Matt.Hunwick</t>
  </si>
  <si>
    <t>edleral86</t>
  </si>
  <si>
    <t>Alexander.Edler</t>
  </si>
  <si>
    <t>desprsi91</t>
  </si>
  <si>
    <t>Simon.Despres</t>
  </si>
  <si>
    <t>ANA/PIT</t>
  </si>
  <si>
    <t>nielsfr84</t>
  </si>
  <si>
    <t>Frans.Nielsen</t>
  </si>
  <si>
    <t>burroal81</t>
  </si>
  <si>
    <t>Alex.Burrows</t>
  </si>
  <si>
    <t>bergese84</t>
  </si>
  <si>
    <t>Sean.Bergenheim</t>
  </si>
  <si>
    <t>MIN/FLA</t>
  </si>
  <si>
    <t>tanevch89</t>
  </si>
  <si>
    <t>Christopher.Tanev</t>
  </si>
  <si>
    <t>barkoal95</t>
  </si>
  <si>
    <t>Aleksander.Barkov</t>
  </si>
  <si>
    <t>kulemni86</t>
  </si>
  <si>
    <t>Nikolay.Kulemin</t>
  </si>
  <si>
    <t>arcobma88</t>
  </si>
  <si>
    <t>Mark.Arcobello</t>
  </si>
  <si>
    <t>ARI/PIT/NSH/EDM</t>
  </si>
  <si>
    <t>scandma90</t>
  </si>
  <si>
    <t>Marco.Scandella</t>
  </si>
  <si>
    <t>barbema90</t>
  </si>
  <si>
    <t>Mark.Barberio</t>
  </si>
  <si>
    <t>ouellxa93</t>
  </si>
  <si>
    <t>Xavier.Ouellet</t>
  </si>
  <si>
    <t>horcosh78</t>
  </si>
  <si>
    <t>Shawn.Horcoff</t>
  </si>
  <si>
    <t>trochvi93</t>
  </si>
  <si>
    <t>Vincent.Trocheck</t>
  </si>
  <si>
    <t>nashxri89</t>
  </si>
  <si>
    <t>Riley.Nash</t>
  </si>
  <si>
    <t>lindhha94</t>
  </si>
  <si>
    <t>Hampus.Lindholm</t>
  </si>
  <si>
    <t>lovejbe84</t>
  </si>
  <si>
    <t>Ben.Lovejoy</t>
  </si>
  <si>
    <t>PIT/ANA</t>
  </si>
  <si>
    <t>ritchbr93</t>
  </si>
  <si>
    <t>Brett.Ritchie</t>
  </si>
  <si>
    <t>postmpa89</t>
  </si>
  <si>
    <t>Paul.Postma</t>
  </si>
  <si>
    <t>kennety86</t>
  </si>
  <si>
    <t>Tyler.Kennedy</t>
  </si>
  <si>
    <t>NYI/S.J</t>
  </si>
  <si>
    <t>borturo89</t>
  </si>
  <si>
    <t>Robert.Bortuzzo</t>
  </si>
  <si>
    <t>STL/PIT</t>
  </si>
  <si>
    <t>schmina91</t>
  </si>
  <si>
    <t>Nate.Schmidt</t>
  </si>
  <si>
    <t>getzlry85</t>
  </si>
  <si>
    <t>Ryan.Getzlaf</t>
  </si>
  <si>
    <t>chiarbe91</t>
  </si>
  <si>
    <t>Ben.Chiarot</t>
  </si>
  <si>
    <t>pacioma88</t>
  </si>
  <si>
    <t>Max.Pacioretty</t>
  </si>
  <si>
    <t>michazb82</t>
  </si>
  <si>
    <t>Zbynek.Michalek</t>
  </si>
  <si>
    <t>STL/ARI</t>
  </si>
  <si>
    <t>mansojo91</t>
  </si>
  <si>
    <t>Josh.Manson</t>
  </si>
  <si>
    <t>stonema92</t>
  </si>
  <si>
    <t>Mark.Stone</t>
  </si>
  <si>
    <t>krugema90</t>
  </si>
  <si>
    <t>Marcus.Kruger</t>
  </si>
  <si>
    <t>bennebe91</t>
  </si>
  <si>
    <t>Beau.Bennett</t>
  </si>
  <si>
    <t>etemxem92</t>
  </si>
  <si>
    <t>Emerson.Etem</t>
  </si>
  <si>
    <t>wilsoto94</t>
  </si>
  <si>
    <t>Tom.Wilson</t>
  </si>
  <si>
    <t>vatansa91</t>
  </si>
  <si>
    <t>Sami.Vatanen</t>
  </si>
  <si>
    <t>oshiet.86</t>
  </si>
  <si>
    <t>T.J..Oshie</t>
  </si>
  <si>
    <t>maroopa88</t>
  </si>
  <si>
    <t>Patrick.Maroon</t>
  </si>
  <si>
    <t>lehtejo87</t>
  </si>
  <si>
    <t>Jori.Lehtera</t>
  </si>
  <si>
    <t>hemskal83</t>
  </si>
  <si>
    <t>Ales.Hemsky</t>
  </si>
  <si>
    <t>fishemi80</t>
  </si>
  <si>
    <t>Mike.Fisher</t>
  </si>
  <si>
    <t>carlsjo90</t>
  </si>
  <si>
    <t>John.Carlson</t>
  </si>
  <si>
    <t>hartnsc82</t>
  </si>
  <si>
    <t>Scott.Hartnell</t>
  </si>
  <si>
    <t>CBJ</t>
  </si>
  <si>
    <t>danoxma94</t>
  </si>
  <si>
    <t>Marko.Dano</t>
  </si>
  <si>
    <t>dumbama94</t>
  </si>
  <si>
    <t>Matt.Dumba</t>
  </si>
  <si>
    <t>teravte94</t>
  </si>
  <si>
    <t>Teuvo.Teravainen</t>
  </si>
  <si>
    <t>silfvja90</t>
  </si>
  <si>
    <t>Jakob.Silfverberg</t>
  </si>
  <si>
    <t>nesteni93</t>
  </si>
  <si>
    <t>Nikita.Nesterov</t>
  </si>
  <si>
    <t>hoffmmi89</t>
  </si>
  <si>
    <t>Mike.Hoffman</t>
  </si>
  <si>
    <t>fleisto84</t>
  </si>
  <si>
    <t>Tomas.Fleischmann</t>
  </si>
  <si>
    <t>ANA/FLA</t>
  </si>
  <si>
    <t>hayesji89</t>
  </si>
  <si>
    <t>Jimmy.Hayes</t>
  </si>
  <si>
    <t>skinnje92</t>
  </si>
  <si>
    <t>Jeff.Skinner</t>
  </si>
  <si>
    <t>spalini88</t>
  </si>
  <si>
    <t>Nick.Spaling</t>
  </si>
  <si>
    <t>boyesbr82</t>
  </si>
  <si>
    <t>Brad.Boyes</t>
  </si>
  <si>
    <t>kellych80</t>
  </si>
  <si>
    <t>Chris.Kelly</t>
  </si>
  <si>
    <t>kanexev91</t>
  </si>
  <si>
    <t>Evander.Kane</t>
  </si>
  <si>
    <t>soderca85</t>
  </si>
  <si>
    <t>Carl.Soderberg</t>
  </si>
  <si>
    <t>oduyajo81</t>
  </si>
  <si>
    <t>Johnny.Oduya</t>
  </si>
  <si>
    <t>stonecl85</t>
  </si>
  <si>
    <t>Clayton.Stoner</t>
  </si>
  <si>
    <t>pirribr91</t>
  </si>
  <si>
    <t>Brandon.Pirri</t>
  </si>
  <si>
    <t>vrbatra81</t>
  </si>
  <si>
    <t>Radim.Vrbata</t>
  </si>
  <si>
    <t>morrobr79</t>
  </si>
  <si>
    <t>Brenden.Morrow</t>
  </si>
  <si>
    <t>morinje91</t>
  </si>
  <si>
    <t>Jeremy.Morin</t>
  </si>
  <si>
    <t>CBJ/CHI</t>
  </si>
  <si>
    <t>regehro80</t>
  </si>
  <si>
    <t>Robyn.Regehr</t>
  </si>
  <si>
    <t>lucicmi88</t>
  </si>
  <si>
    <t>Milan.Lucic</t>
  </si>
  <si>
    <t>ehrhoch82</t>
  </si>
  <si>
    <t>Christian.Ehrhoff</t>
  </si>
  <si>
    <t>dubinbr86</t>
  </si>
  <si>
    <t>Brandon.Dubinsky</t>
  </si>
  <si>
    <t>alzneka88</t>
  </si>
  <si>
    <t>Karl.Alzner</t>
  </si>
  <si>
    <t>terrych89</t>
  </si>
  <si>
    <t>Chris.Terry</t>
  </si>
  <si>
    <t>boninni88</t>
  </si>
  <si>
    <t>Nick.Bonino</t>
  </si>
  <si>
    <t>weissst83</t>
  </si>
  <si>
    <t>Stephen.Weiss</t>
  </si>
  <si>
    <t>trotmza90</t>
  </si>
  <si>
    <t>Zach.Trotman</t>
  </si>
  <si>
    <t>irwinma87</t>
  </si>
  <si>
    <t>Matt.Irwin</t>
  </si>
  <si>
    <t>gudasra90</t>
  </si>
  <si>
    <t>Radko.Gudas</t>
  </si>
  <si>
    <t>kulikdm90</t>
  </si>
  <si>
    <t>Dmitry.Kulikov</t>
  </si>
  <si>
    <t>deshada86</t>
  </si>
  <si>
    <t>David.Desharnais</t>
  </si>
  <si>
    <t>hanzama87</t>
  </si>
  <si>
    <t>Martin.Hanzal</t>
  </si>
  <si>
    <t>poulide94</t>
  </si>
  <si>
    <t>Derrick.Pouliot</t>
  </si>
  <si>
    <t>nemetpa92</t>
  </si>
  <si>
    <t>Patrik.Nemeth</t>
  </si>
  <si>
    <t>hamontr90</t>
  </si>
  <si>
    <t>Travis.Hamonic</t>
  </si>
  <si>
    <t>markoan78</t>
  </si>
  <si>
    <t>Andrei.Markov</t>
  </si>
  <si>
    <t>keslery84</t>
  </si>
  <si>
    <t>Ryan.Kesler</t>
  </si>
  <si>
    <t>galchal94</t>
  </si>
  <si>
    <t>Alex.Galchenyuk</t>
  </si>
  <si>
    <t>webersh85</t>
  </si>
  <si>
    <t>Shea.Weber</t>
  </si>
  <si>
    <t>palmiky91</t>
  </si>
  <si>
    <t>Kyle.Palmieri</t>
  </si>
  <si>
    <t>pageaje92</t>
  </si>
  <si>
    <t>Jean-Gabriel.Pageau</t>
  </si>
  <si>
    <t>clitsgr85</t>
  </si>
  <si>
    <t>Grant.Clitsome</t>
  </si>
  <si>
    <t>scudero78</t>
  </si>
  <si>
    <t>Rob.Scuderi</t>
  </si>
  <si>
    <t>perryco85</t>
  </si>
  <si>
    <t>Corey.Perry</t>
  </si>
  <si>
    <t>enstrto84</t>
  </si>
  <si>
    <t>Tobias.Enstrom</t>
  </si>
  <si>
    <t>draisle95</t>
  </si>
  <si>
    <t>Leon.Draisaitl</t>
  </si>
  <si>
    <t>EDM</t>
  </si>
  <si>
    <t>brodijo93</t>
  </si>
  <si>
    <t>Jonas.Brodin</t>
  </si>
  <si>
    <t>martima89</t>
  </si>
  <si>
    <t>Matthew.Martin</t>
  </si>
  <si>
    <t>volchan82</t>
  </si>
  <si>
    <t>Anton.Volchenkov</t>
  </si>
  <si>
    <t>stollja82</t>
  </si>
  <si>
    <t>Jarret.Stoll</t>
  </si>
  <si>
    <t>richami85</t>
  </si>
  <si>
    <t>Mike.Richards</t>
  </si>
  <si>
    <t>hayeske92</t>
  </si>
  <si>
    <t>Kevin.Hayes</t>
  </si>
  <si>
    <t>franzjo79</t>
  </si>
  <si>
    <t>Johan.Franzen</t>
  </si>
  <si>
    <t>krejcda86</t>
  </si>
  <si>
    <t>David.Krejci</t>
  </si>
  <si>
    <t>shoreni92</t>
  </si>
  <si>
    <t>Nicholas.Shore</t>
  </si>
  <si>
    <t>jordami90</t>
  </si>
  <si>
    <t>Michal.Jordan</t>
  </si>
  <si>
    <t>pardyad84</t>
  </si>
  <si>
    <t>Adam.Pardy</t>
  </si>
  <si>
    <t>jokinol78</t>
  </si>
  <si>
    <t>Olli.Jokinen</t>
  </si>
  <si>
    <t>STL/TOR/NSH</t>
  </si>
  <si>
    <t>colexer78</t>
  </si>
  <si>
    <t>Erik.Cole</t>
  </si>
  <si>
    <t>DET/DAL</t>
  </si>
  <si>
    <t>coglian87</t>
  </si>
  <si>
    <t>Andrew.Cogliano</t>
  </si>
  <si>
    <t>higgich83</t>
  </si>
  <si>
    <t>Chris.Higgins</t>
  </si>
  <si>
    <t>cluttca87</t>
  </si>
  <si>
    <t>Cal.Clutterbuck</t>
  </si>
  <si>
    <t>brouwtr85</t>
  </si>
  <si>
    <t>Troy.Brouwer</t>
  </si>
  <si>
    <t>lazarcu95</t>
  </si>
  <si>
    <t>Curtis.Lazar</t>
  </si>
  <si>
    <t>hamhuda82</t>
  </si>
  <si>
    <t>Dan.Hamhuis</t>
  </si>
  <si>
    <t>coylech92</t>
  </si>
  <si>
    <t>Charlie.Coyle</t>
  </si>
  <si>
    <t>winnida85</t>
  </si>
  <si>
    <t>Daniel.Winnik</t>
  </si>
  <si>
    <t>PIT/TOR</t>
  </si>
  <si>
    <t>roussan89</t>
  </si>
  <si>
    <t>Antoine.Roussel</t>
  </si>
  <si>
    <t>nashxri84</t>
  </si>
  <si>
    <t>Rick.Nash</t>
  </si>
  <si>
    <t>beaucfr80</t>
  </si>
  <si>
    <t>Francois.Beauchemin</t>
  </si>
  <si>
    <t>condrer86</t>
  </si>
  <si>
    <t>Erik.Condra</t>
  </si>
  <si>
    <t>chiasal90</t>
  </si>
  <si>
    <t>Alex.Chiasson</t>
  </si>
  <si>
    <t>jokinju83</t>
  </si>
  <si>
    <t>Jussi.Jokinen</t>
  </si>
  <si>
    <t>murphry93</t>
  </si>
  <si>
    <t>Ryan.Murphy</t>
  </si>
  <si>
    <t>fontaju87</t>
  </si>
  <si>
    <t>Justin.Fontaine</t>
  </si>
  <si>
    <t>bouwmja83</t>
  </si>
  <si>
    <t>Jay.Bouwmeester</t>
  </si>
  <si>
    <t>josixro90</t>
  </si>
  <si>
    <t>Roman.Josi</t>
  </si>
  <si>
    <t>filppva84</t>
  </si>
  <si>
    <t>Valtteri.Filppula</t>
  </si>
  <si>
    <t>eberljo90</t>
  </si>
  <si>
    <t>Jordan.Eberle</t>
  </si>
  <si>
    <t>braunju87</t>
  </si>
  <si>
    <t>Justin.Braun</t>
  </si>
  <si>
    <t>schenlu89</t>
  </si>
  <si>
    <t>Luke.Schenn</t>
  </si>
  <si>
    <t>millej.93</t>
  </si>
  <si>
    <t>J.T..Miller</t>
  </si>
  <si>
    <t>upshasc83</t>
  </si>
  <si>
    <t>Scottie.Upshall</t>
  </si>
  <si>
    <t>turriky89</t>
  </si>
  <si>
    <t>Kyle.Turris</t>
  </si>
  <si>
    <t>paquece93</t>
  </si>
  <si>
    <t>Cedric.Paquette</t>
  </si>
  <si>
    <t>lindsjo83</t>
  </si>
  <si>
    <t>Joakim.Lindstrom</t>
  </si>
  <si>
    <t>TOR/STL</t>
  </si>
  <si>
    <t>anisiar88</t>
  </si>
  <si>
    <t>Artem.Anisimov</t>
  </si>
  <si>
    <t>zidlima77</t>
  </si>
  <si>
    <t>Marek.Zidlicky</t>
  </si>
  <si>
    <t>DET/N.J</t>
  </si>
  <si>
    <t>marlepa79</t>
  </si>
  <si>
    <t>Patrick.Marleau</t>
  </si>
  <si>
    <t>macarcl85</t>
  </si>
  <si>
    <t>Clarke.MacArthur</t>
  </si>
  <si>
    <t>fehrxer85</t>
  </si>
  <si>
    <t>Eric.Fehr</t>
  </si>
  <si>
    <t>simmowa88</t>
  </si>
  <si>
    <t>Wayne.Simmonds</t>
  </si>
  <si>
    <t>poulibe86</t>
  </si>
  <si>
    <t>Benoit.Pouliot</t>
  </si>
  <si>
    <t>foligni87</t>
  </si>
  <si>
    <t>Nick.Foligno</t>
  </si>
  <si>
    <t>stemple83</t>
  </si>
  <si>
    <t>Lee.Stempniak</t>
  </si>
  <si>
    <t>WPG/NYR</t>
  </si>
  <si>
    <t>parenp.83</t>
  </si>
  <si>
    <t>P.A..Parenteau</t>
  </si>
  <si>
    <t>mitchwi77</t>
  </si>
  <si>
    <t>Willie.Mitchell</t>
  </si>
  <si>
    <t>lattami91</t>
  </si>
  <si>
    <t>Michael.Latta</t>
  </si>
  <si>
    <t>schulju90</t>
  </si>
  <si>
    <t>Justin.Schultz</t>
  </si>
  <si>
    <t>mckencu91</t>
  </si>
  <si>
    <t>Curtis.McKenzie</t>
  </si>
  <si>
    <t>hagelca88</t>
  </si>
  <si>
    <t>Carl.Hagelin</t>
  </si>
  <si>
    <t>bjugsni92</t>
  </si>
  <si>
    <t>Nick.Bjugstad</t>
  </si>
  <si>
    <t>moorejo90</t>
  </si>
  <si>
    <t>John.Moore</t>
  </si>
  <si>
    <t>ARI/NYR</t>
  </si>
  <si>
    <t>josefja91</t>
  </si>
  <si>
    <t>Jacob.Josefson</t>
  </si>
  <si>
    <t>N.J</t>
  </si>
  <si>
    <t>folinch91</t>
  </si>
  <si>
    <t>Christian.Folin</t>
  </si>
  <si>
    <t>ericsjo84</t>
  </si>
  <si>
    <t>Jonathan.Ericsson</t>
  </si>
  <si>
    <t>severda94</t>
  </si>
  <si>
    <t>Damon.Severson</t>
  </si>
  <si>
    <t>hallxta91</t>
  </si>
  <si>
    <t>Taylor.Hall</t>
  </si>
  <si>
    <t>coutulo89</t>
  </si>
  <si>
    <t>Logan.Couture</t>
  </si>
  <si>
    <t>butlech86</t>
  </si>
  <si>
    <t>Chris.Butler</t>
  </si>
  <si>
    <t>pietral90</t>
  </si>
  <si>
    <t>Alex.Pietrangelo</t>
  </si>
  <si>
    <t>muellmi95</t>
  </si>
  <si>
    <t>Mirco.Mueller</t>
  </si>
  <si>
    <t>coburbr85</t>
  </si>
  <si>
    <t>Braydon.Coburn</t>
  </si>
  <si>
    <t>T.B/PHI</t>
  </si>
  <si>
    <t>maattol94</t>
  </si>
  <si>
    <t>Olli.Maatta</t>
  </si>
  <si>
    <t>kreidch91</t>
  </si>
  <si>
    <t>Chris.Kreider</t>
  </si>
  <si>
    <t>grabnmi87</t>
  </si>
  <si>
    <t>Michael.Grabner</t>
  </si>
  <si>
    <t>fowleca91</t>
  </si>
  <si>
    <t>Cam.Fowler</t>
  </si>
  <si>
    <t>whitery88</t>
  </si>
  <si>
    <t>Ryan.White</t>
  </si>
  <si>
    <t>jackmti81</t>
  </si>
  <si>
    <t>Tim.Jackman</t>
  </si>
  <si>
    <t>harrija82</t>
  </si>
  <si>
    <t>Jay.Harrison</t>
  </si>
  <si>
    <t>eakinco91</t>
  </si>
  <si>
    <t>Cody.Eakin</t>
  </si>
  <si>
    <t>weberya88</t>
  </si>
  <si>
    <t>Yannick.Weber</t>
  </si>
  <si>
    <t>wardxjo80</t>
  </si>
  <si>
    <t>Joel.Ward</t>
  </si>
  <si>
    <t>lindbpe93</t>
  </si>
  <si>
    <t>Petteri.Lindbohm</t>
  </si>
  <si>
    <t>spoonry92</t>
  </si>
  <si>
    <t>Ryan.Spooner</t>
  </si>
  <si>
    <t>golouco89</t>
  </si>
  <si>
    <t>Cody.Goloubef</t>
  </si>
  <si>
    <t>boylebr84</t>
  </si>
  <si>
    <t>Brian.Boyle</t>
  </si>
  <si>
    <t>brownj.90</t>
  </si>
  <si>
    <t>J.T..Brown</t>
  </si>
  <si>
    <t>sustran90</t>
  </si>
  <si>
    <t>Andrej.Sustr</t>
  </si>
  <si>
    <t>gunnaca86</t>
  </si>
  <si>
    <t>Carl.Gunnarsson</t>
  </si>
  <si>
    <t>gocxxma83</t>
  </si>
  <si>
    <t>Marcel.Goc</t>
  </si>
  <si>
    <t>fastxje91</t>
  </si>
  <si>
    <t>Jesper.Fast</t>
  </si>
  <si>
    <t>chipcky86</t>
  </si>
  <si>
    <t>Kyle.Chipchura</t>
  </si>
  <si>
    <t>bartkma88</t>
  </si>
  <si>
    <t>Matt.Bartkowski</t>
  </si>
  <si>
    <t>kronwni81</t>
  </si>
  <si>
    <t>Niklas.Kronwall</t>
  </si>
  <si>
    <t>beaglja85</t>
  </si>
  <si>
    <t>Jay.Beagle</t>
  </si>
  <si>
    <t>kassiza91</t>
  </si>
  <si>
    <t>Zack.Kassian</t>
  </si>
  <si>
    <t>backeda84</t>
  </si>
  <si>
    <t>David.Backes</t>
  </si>
  <si>
    <t>sekacji92</t>
  </si>
  <si>
    <t>Jiri.Sekac</t>
  </si>
  <si>
    <t>MTL/ANA</t>
  </si>
  <si>
    <t>nugenry93</t>
  </si>
  <si>
    <t>Ryan.Nugent-Hopkins</t>
  </si>
  <si>
    <t>laichbr83</t>
  </si>
  <si>
    <t>Brooks.Laich</t>
  </si>
  <si>
    <t>cizikca91</t>
  </si>
  <si>
    <t>Casey.Cizikas</t>
  </si>
  <si>
    <t>milleke87</t>
  </si>
  <si>
    <t>Kevan.Miller</t>
  </si>
  <si>
    <t>bollada86</t>
  </si>
  <si>
    <t>Dave.Bolland</t>
  </si>
  <si>
    <t>nordsjo92</t>
  </si>
  <si>
    <t>Joakim.Nordstrom</t>
  </si>
  <si>
    <t>carcida85</t>
  </si>
  <si>
    <t>Dan.Carcillo</t>
  </si>
  <si>
    <t>klefbos93</t>
  </si>
  <si>
    <t>Oscar.Klefbom</t>
  </si>
  <si>
    <t>kadrina90</t>
  </si>
  <si>
    <t>Nazem.Kadri</t>
  </si>
  <si>
    <t>TOR</t>
  </si>
  <si>
    <t>jokipjy91</t>
  </si>
  <si>
    <t>Jyrki.Jokipakka</t>
  </si>
  <si>
    <t>griffse93</t>
  </si>
  <si>
    <t>Seth.Griffith</t>
  </si>
  <si>
    <t>garbury85</t>
  </si>
  <si>
    <t>Ryan.Garbutt</t>
  </si>
  <si>
    <t>fransco87</t>
  </si>
  <si>
    <t>Cody.Franson</t>
  </si>
  <si>
    <t>NSH/TOR</t>
  </si>
  <si>
    <t>fiddlve80</t>
  </si>
  <si>
    <t>Vernon.Fiddler</t>
  </si>
  <si>
    <t>downist87</t>
  </si>
  <si>
    <t>Steve.Downie</t>
  </si>
  <si>
    <t>bartlvi88</t>
  </si>
  <si>
    <t>Victor.Bartley</t>
  </si>
  <si>
    <t>gardija90</t>
  </si>
  <si>
    <t>Jake.Gardiner</t>
  </si>
  <si>
    <t>zibanmi93</t>
  </si>
  <si>
    <t>Mika.Zibanejad</t>
  </si>
  <si>
    <t>thornsh77</t>
  </si>
  <si>
    <t>Shawn.Thornton</t>
  </si>
  <si>
    <t>schenbr91</t>
  </si>
  <si>
    <t>Brayden.Schenn</t>
  </si>
  <si>
    <t>namesvl92</t>
  </si>
  <si>
    <t>Vladislav.Namestnikov</t>
  </si>
  <si>
    <t>halisma88</t>
  </si>
  <si>
    <t>Matt.Halischuk</t>
  </si>
  <si>
    <t>boychza89</t>
  </si>
  <si>
    <t>Zach.Boychuk</t>
  </si>
  <si>
    <t>smithbe88</t>
  </si>
  <si>
    <t>Ben.Smith</t>
  </si>
  <si>
    <t>S.J/CHI</t>
  </si>
  <si>
    <t>oleksja92</t>
  </si>
  <si>
    <t>Jamie.Oleksiak</t>
  </si>
  <si>
    <t>schleda87</t>
  </si>
  <si>
    <t>David.Schlemko</t>
  </si>
  <si>
    <t>CGY/DAL/ARI</t>
  </si>
  <si>
    <t>lessilu93</t>
  </si>
  <si>
    <t>Lucas.Lessio</t>
  </si>
  <si>
    <t>streima77</t>
  </si>
  <si>
    <t>Mark.Streit</t>
  </si>
  <si>
    <t>ryanxbo87</t>
  </si>
  <si>
    <t>Bobby.Ryan</t>
  </si>
  <si>
    <t>riedeto93</t>
  </si>
  <si>
    <t>Tobias.Rieder</t>
  </si>
  <si>
    <t>mcquaad86</t>
  </si>
  <si>
    <t>Adam.McQuaid</t>
  </si>
  <si>
    <t>legwada80</t>
  </si>
  <si>
    <t>David.Legwand</t>
  </si>
  <si>
    <t>gudbrer92</t>
  </si>
  <si>
    <t>Erik.Gudbranson</t>
  </si>
  <si>
    <t>gormlbr92</t>
  </si>
  <si>
    <t>Brandon.Gormley</t>
  </si>
  <si>
    <t>suttebr89</t>
  </si>
  <si>
    <t>Brandon.Sutter</t>
  </si>
  <si>
    <t>orpikbr80</t>
  </si>
  <si>
    <t>Brooks.Orpik</t>
  </si>
  <si>
    <t>kampfst88</t>
  </si>
  <si>
    <t>Steven.Kampfer</t>
  </si>
  <si>
    <t>doanxsh76</t>
  </si>
  <si>
    <t>Shane.Doan</t>
  </si>
  <si>
    <t>mossxda81</t>
  </si>
  <si>
    <t>David.Moss</t>
  </si>
  <si>
    <t>nolanjo89</t>
  </si>
  <si>
    <t>Jordan.Nolan</t>
  </si>
  <si>
    <t>wisnija84</t>
  </si>
  <si>
    <t>James.Wisniewski</t>
  </si>
  <si>
    <t>ANA/CBJ</t>
  </si>
  <si>
    <t>ruututu83</t>
  </si>
  <si>
    <t>Tuomo.Ruutu</t>
  </si>
  <si>
    <t>michami84</t>
  </si>
  <si>
    <t>Milan.Michalek</t>
  </si>
  <si>
    <t>kuzneev92</t>
  </si>
  <si>
    <t>Evgeny.Kuznetsov</t>
  </si>
  <si>
    <t>gleasti83</t>
  </si>
  <si>
    <t>Tim.Gleason</t>
  </si>
  <si>
    <t>WSH/CAR</t>
  </si>
  <si>
    <t>thorbch83</t>
  </si>
  <si>
    <t>Chris.Thorburn</t>
  </si>
  <si>
    <t>erixoti91</t>
  </si>
  <si>
    <t>Tim.Erixon</t>
  </si>
  <si>
    <t>TOR/CHI/CBJ</t>
  </si>
  <si>
    <t>olsendy91</t>
  </si>
  <si>
    <t>Dylan.Olsen</t>
  </si>
  <si>
    <t>nikitni86</t>
  </si>
  <si>
    <t>Nikita.Nikitin</t>
  </si>
  <si>
    <t>landean91</t>
  </si>
  <si>
    <t>Anton.Lander</t>
  </si>
  <si>
    <t>kleinke84</t>
  </si>
  <si>
    <t>Kevin.Klein</t>
  </si>
  <si>
    <t>keninro91</t>
  </si>
  <si>
    <t>Ronalds.Kenins</t>
  </si>
  <si>
    <t>purcete85</t>
  </si>
  <si>
    <t>Teddy.Purcell</t>
  </si>
  <si>
    <t>marinma92</t>
  </si>
  <si>
    <t>Martin.Marincin</t>
  </si>
  <si>
    <t>mackede81</t>
  </si>
  <si>
    <t>Derek.MacKenzie</t>
  </si>
  <si>
    <t>hilleja86</t>
  </si>
  <si>
    <t>Jack.Hillen</t>
  </si>
  <si>
    <t>CAR/WSH</t>
  </si>
  <si>
    <t>stonemi90</t>
  </si>
  <si>
    <t>Michael.Stone</t>
  </si>
  <si>
    <t>petroal92</t>
  </si>
  <si>
    <t>Alex.Petrovic</t>
  </si>
  <si>
    <t>macdoan86</t>
  </si>
  <si>
    <t>Andrew.MacDonald</t>
  </si>
  <si>
    <t>wennbal94</t>
  </si>
  <si>
    <t>Alexander.Wennberg</t>
  </si>
  <si>
    <t>tennyma90</t>
  </si>
  <si>
    <t>Matt.Tennyson</t>
  </si>
  <si>
    <t>jennebo93</t>
  </si>
  <si>
    <t>Boone.Jenner</t>
  </si>
  <si>
    <t>adamscr77</t>
  </si>
  <si>
    <t>Craig.Adams</t>
  </si>
  <si>
    <t>mackina95</t>
  </si>
  <si>
    <t>Nathan.MacKinnon</t>
  </si>
  <si>
    <t>COL</t>
  </si>
  <si>
    <t>yandlke86</t>
  </si>
  <si>
    <t>Keith.Yandle</t>
  </si>
  <si>
    <t>NYR/ARI</t>
  </si>
  <si>
    <t>geliner91</t>
  </si>
  <si>
    <t>Eric.Gelinas</t>
  </si>
  <si>
    <t>beaulna92</t>
  </si>
  <si>
    <t>Nathan.Beaulieu</t>
  </si>
  <si>
    <t>smithza88</t>
  </si>
  <si>
    <t>Zack.Smith</t>
  </si>
  <si>
    <t>haulaer91</t>
  </si>
  <si>
    <t>Erik.Haula</t>
  </si>
  <si>
    <t>galiat.88</t>
  </si>
  <si>
    <t>T.J..Galiardi</t>
  </si>
  <si>
    <t>richabr85</t>
  </si>
  <si>
    <t>Brad.Richardson</t>
  </si>
  <si>
    <t>plekato82</t>
  </si>
  <si>
    <t>Tomas.Plekanec</t>
  </si>
  <si>
    <t>bourqre81</t>
  </si>
  <si>
    <t>Rene.Bourque</t>
  </si>
  <si>
    <t>MTL/CBJ/ANA</t>
  </si>
  <si>
    <t>bourqga90</t>
  </si>
  <si>
    <t>Gabriel.Bourque</t>
  </si>
  <si>
    <t>giontst83</t>
  </si>
  <si>
    <t>Stephen.Gionta</t>
  </si>
  <si>
    <t>cecixco93</t>
  </si>
  <si>
    <t>Cody.Ceci</t>
  </si>
  <si>
    <t>cartery83</t>
  </si>
  <si>
    <t>Ryan.Carter</t>
  </si>
  <si>
    <t>royxxde83</t>
  </si>
  <si>
    <t>Derek.Roy</t>
  </si>
  <si>
    <t>EDM/NSH</t>
  </si>
  <si>
    <t>delzomi90</t>
  </si>
  <si>
    <t>Michael.Del.Zotto</t>
  </si>
  <si>
    <t>bellebr88</t>
  </si>
  <si>
    <t>Brett.Bellemore</t>
  </si>
  <si>
    <t>kopecto82</t>
  </si>
  <si>
    <t>Tomas.Kopecky</t>
  </si>
  <si>
    <t>mcginty90</t>
  </si>
  <si>
    <t>Tye.McGinn</t>
  </si>
  <si>
    <t>ARI/S.J</t>
  </si>
  <si>
    <t>eliaspa76</t>
  </si>
  <si>
    <t>Patrik.Elias</t>
  </si>
  <si>
    <t>tiernch94</t>
  </si>
  <si>
    <t>Chris.Tierney</t>
  </si>
  <si>
    <t>klinkro86</t>
  </si>
  <si>
    <t>Rob.Klinkhammer</t>
  </si>
  <si>
    <t>EDM/PIT/ARI</t>
  </si>
  <si>
    <t>hanseja86</t>
  </si>
  <si>
    <t>Jannik.Hansen</t>
  </si>
  <si>
    <t>neilxch79</t>
  </si>
  <si>
    <t>Chris.Neil</t>
  </si>
  <si>
    <t>weavemi78</t>
  </si>
  <si>
    <t>Mike.Weaver</t>
  </si>
  <si>
    <t>mcdonry89</t>
  </si>
  <si>
    <t>Ryan.McDonagh</t>
  </si>
  <si>
    <t>boedkmi89</t>
  </si>
  <si>
    <t>Mikkel.Boedker</t>
  </si>
  <si>
    <t>cowenja91</t>
  </si>
  <si>
    <t>Jared.Cowen</t>
  </si>
  <si>
    <t>laughsc94</t>
  </si>
  <si>
    <t>Scott.Laughton</t>
  </si>
  <si>
    <t>goodrba93</t>
  </si>
  <si>
    <t>Barclay.Goodrow</t>
  </si>
  <si>
    <t>biekske81</t>
  </si>
  <si>
    <t>Kevin.Bieksa</t>
  </si>
  <si>
    <t>wingeto88</t>
  </si>
  <si>
    <t>Tommy.Wingels</t>
  </si>
  <si>
    <t>veyxxli91</t>
  </si>
  <si>
    <t>Linden.Vey</t>
  </si>
  <si>
    <t>panikri91</t>
  </si>
  <si>
    <t>Richard.Panik</t>
  </si>
  <si>
    <t>coutuse92</t>
  </si>
  <si>
    <t>Sean.Couturier</t>
  </si>
  <si>
    <t>bernist85</t>
  </si>
  <si>
    <t>Steve.Bernier</t>
  </si>
  <si>
    <t>calvema89</t>
  </si>
  <si>
    <t>Matthew.Calvert</t>
  </si>
  <si>
    <t>giordma83</t>
  </si>
  <si>
    <t>Mark.Giordano</t>
  </si>
  <si>
    <t>CGY</t>
  </si>
  <si>
    <t>connake90</t>
  </si>
  <si>
    <t>Kevin.Connauton</t>
  </si>
  <si>
    <t>CBJ/DAL</t>
  </si>
  <si>
    <t>campban88</t>
  </si>
  <si>
    <t>Andrew.Campbell</t>
  </si>
  <si>
    <t>boothda84</t>
  </si>
  <si>
    <t>David.Booth</t>
  </si>
  <si>
    <t>thompna84</t>
  </si>
  <si>
    <t>Nate.Thompson</t>
  </si>
  <si>
    <t>mcmilbr90</t>
  </si>
  <si>
    <t>Brandon.McMillan</t>
  </si>
  <si>
    <t>VAN/ARI</t>
  </si>
  <si>
    <t>beckxta91</t>
  </si>
  <si>
    <t>Taylor.Beck</t>
  </si>
  <si>
    <t>atkinca89</t>
  </si>
  <si>
    <t>Cam.Atkinson</t>
  </si>
  <si>
    <t>prossna86</t>
  </si>
  <si>
    <t>Nate.Prosser</t>
  </si>
  <si>
    <t>rydermi80</t>
  </si>
  <si>
    <t>Michael.Ryder</t>
  </si>
  <si>
    <t>ottxxst82</t>
  </si>
  <si>
    <t>Steve.Ott</t>
  </si>
  <si>
    <t>smithtr85</t>
  </si>
  <si>
    <t>Trevor.Smith</t>
  </si>
  <si>
    <t>sillxza88</t>
  </si>
  <si>
    <t>Zach.Sill</t>
  </si>
  <si>
    <t>TOR/PIT</t>
  </si>
  <si>
    <t>delarja95</t>
  </si>
  <si>
    <t>Jacob.De.La.Rose</t>
  </si>
  <si>
    <t>lecavvi80</t>
  </si>
  <si>
    <t>Vincent.Lecavalier</t>
  </si>
  <si>
    <t>moenxtr82</t>
  </si>
  <si>
    <t>Travis.Moen</t>
  </si>
  <si>
    <t>DAL/MTL</t>
  </si>
  <si>
    <t>chimeja79</t>
  </si>
  <si>
    <t>Jason.Chimera</t>
  </si>
  <si>
    <t>matthsh88</t>
  </si>
  <si>
    <t>Shawn.Matthias</t>
  </si>
  <si>
    <t>havlama81</t>
  </si>
  <si>
    <t>Martin.Havlat</t>
  </si>
  <si>
    <t>gomezsc79</t>
  </si>
  <si>
    <t>Scott.Gomez</t>
  </si>
  <si>
    <t>komarle87</t>
  </si>
  <si>
    <t>Leo.Komarov</t>
  </si>
  <si>
    <t>joorijo90</t>
  </si>
  <si>
    <t>Josh.Jooris</t>
  </si>
  <si>
    <t>sheppja88</t>
  </si>
  <si>
    <t>James.Sheppard</t>
  </si>
  <si>
    <t>NYR/S.J</t>
  </si>
  <si>
    <t>vanekth84</t>
  </si>
  <si>
    <t>Thomas.Vanek</t>
  </si>
  <si>
    <t>hannasc79</t>
  </si>
  <si>
    <t>Scott.Hannan</t>
  </si>
  <si>
    <t>diazxra86</t>
  </si>
  <si>
    <t>Raphael.Diaz</t>
  </si>
  <si>
    <t>dahlbkl91</t>
  </si>
  <si>
    <t>Klas.Dahlbeck</t>
  </si>
  <si>
    <t>ARI/CHI</t>
  </si>
  <si>
    <t>zajactr85</t>
  </si>
  <si>
    <t>Travis.Zajac</t>
  </si>
  <si>
    <t>byronpa89</t>
  </si>
  <si>
    <t>Paul.Byron</t>
  </si>
  <si>
    <t>ellerla89</t>
  </si>
  <si>
    <t>Lars.Eller</t>
  </si>
  <si>
    <t>vandech87</t>
  </si>
  <si>
    <t>Chris.Vandevelde</t>
  </si>
  <si>
    <t>riellmo94</t>
  </si>
  <si>
    <t>Morgan.Rielly</t>
  </si>
  <si>
    <t>mooredo80</t>
  </si>
  <si>
    <t>Dominic.Moore</t>
  </si>
  <si>
    <t>vermean82</t>
  </si>
  <si>
    <t>Antoine.Vermette</t>
  </si>
  <si>
    <t>CHI/ARI</t>
  </si>
  <si>
    <t>rinalza90</t>
  </si>
  <si>
    <t>Zac.Rinaldo</t>
  </si>
  <si>
    <t>slateji82</t>
  </si>
  <si>
    <t>Jim.Slater</t>
  </si>
  <si>
    <t>frasema90</t>
  </si>
  <si>
    <t>Matt.Fraser</t>
  </si>
  <si>
    <t>EDM/BOS</t>
  </si>
  <si>
    <t>st.loma75</t>
  </si>
  <si>
    <t>Martin.St..Louis</t>
  </si>
  <si>
    <t>santomi85</t>
  </si>
  <si>
    <t>Mike.Santorelli</t>
  </si>
  <si>
    <t>greenan82</t>
  </si>
  <si>
    <t>Andrew.Greene</t>
  </si>
  <si>
    <t>umberr.82</t>
  </si>
  <si>
    <t>R.J..Umberger</t>
  </si>
  <si>
    <t>smithde92</t>
  </si>
  <si>
    <t>Devante.Smith-Pelly</t>
  </si>
  <si>
    <t>skillja87</t>
  </si>
  <si>
    <t>Jack.Skille</t>
  </si>
  <si>
    <t>grybaer88</t>
  </si>
  <si>
    <t>Eric.Gryba</t>
  </si>
  <si>
    <t>aulieke89</t>
  </si>
  <si>
    <t>Keith.Aulie</t>
  </si>
  <si>
    <t>desjaan86</t>
  </si>
  <si>
    <t>Andrew.Desjardins</t>
  </si>
  <si>
    <t>CHI/S.J</t>
  </si>
  <si>
    <t>reavery87</t>
  </si>
  <si>
    <t>Ryan.Reaves</t>
  </si>
  <si>
    <t>gonchse74</t>
  </si>
  <si>
    <t>Sergei.Gonchar</t>
  </si>
  <si>
    <t>MTL/DAL</t>
  </si>
  <si>
    <t>seidede81</t>
  </si>
  <si>
    <t>Dennis.Seidenberg</t>
  </si>
  <si>
    <t>leopojo80</t>
  </si>
  <si>
    <t>Jordan.Leopold</t>
  </si>
  <si>
    <t>MIN/CBJ/STL</t>
  </si>
  <si>
    <t>malonbr89</t>
  </si>
  <si>
    <t>Brad.Malone</t>
  </si>
  <si>
    <t>paillda84</t>
  </si>
  <si>
    <t>Daniel.Paille</t>
  </si>
  <si>
    <t>larssad92</t>
  </si>
  <si>
    <t>Adam.Larsson</t>
  </si>
  <si>
    <t>landega92</t>
  </si>
  <si>
    <t>Gabriel.Landeskog</t>
  </si>
  <si>
    <t>proutda90</t>
  </si>
  <si>
    <t>Dalton.Prout</t>
  </si>
  <si>
    <t>cunnicr90</t>
  </si>
  <si>
    <t>Craig.Cunningham</t>
  </si>
  <si>
    <t>ARI/BOS</t>
  </si>
  <si>
    <t>borowma89</t>
  </si>
  <si>
    <t>Mark.Borowiecki</t>
  </si>
  <si>
    <t>johanry92</t>
  </si>
  <si>
    <t>Ryan.Johansen</t>
  </si>
  <si>
    <t>clarkda84</t>
  </si>
  <si>
    <t>David.Clarkson</t>
  </si>
  <si>
    <t>CBJ/TOR</t>
  </si>
  <si>
    <t>holzeko88</t>
  </si>
  <si>
    <t>Korbinian.Holzer</t>
  </si>
  <si>
    <t>backlmi89</t>
  </si>
  <si>
    <t>Mikael.Backlund</t>
  </si>
  <si>
    <t>anderjo89</t>
  </si>
  <si>
    <t>Joakim.Andersson</t>
  </si>
  <si>
    <t>straibr88</t>
  </si>
  <si>
    <t>Brian.Strait</t>
  </si>
  <si>
    <t>readxma86</t>
  </si>
  <si>
    <t>Matt.Read</t>
  </si>
  <si>
    <t>bellepi85</t>
  </si>
  <si>
    <t>Pierre-Edouard.Bellemare</t>
  </si>
  <si>
    <t>harrope83</t>
  </si>
  <si>
    <t>Peter.Harrold</t>
  </si>
  <si>
    <t>schulni82</t>
  </si>
  <si>
    <t>Nick.Schultz</t>
  </si>
  <si>
    <t>zubruda78</t>
  </si>
  <si>
    <t>Dainius.Zubrus</t>
  </si>
  <si>
    <t>johnser88</t>
  </si>
  <si>
    <t>Erik.Johnson</t>
  </si>
  <si>
    <t>phillch78</t>
  </si>
  <si>
    <t>Chris.Phillips</t>
  </si>
  <si>
    <t>crombb.85</t>
  </si>
  <si>
    <t>B.J..Crombeen</t>
  </si>
  <si>
    <t>tootojo83</t>
  </si>
  <si>
    <t>Jordin.Tootoo</t>
  </si>
  <si>
    <t>smidxla86</t>
  </si>
  <si>
    <t>Ladislav.Smid</t>
  </si>
  <si>
    <t>johnsja87</t>
  </si>
  <si>
    <t>Jack.Johnson</t>
  </si>
  <si>
    <t>stajama83</t>
  </si>
  <si>
    <t>Matt.Stajan</t>
  </si>
  <si>
    <t>letesma85</t>
  </si>
  <si>
    <t>Mark.Letestu</t>
  </si>
  <si>
    <t>sbisalu90</t>
  </si>
  <si>
    <t>Luca.Sbisa</t>
  </si>
  <si>
    <t>breweer79</t>
  </si>
  <si>
    <t>Eric.Brewer</t>
  </si>
  <si>
    <t>T.B/TOR/ANA</t>
  </si>
  <si>
    <t>hendrma81</t>
  </si>
  <si>
    <t>Matt.Hendricks</t>
  </si>
  <si>
    <t>petryje87</t>
  </si>
  <si>
    <t>Jeff.Petry</t>
  </si>
  <si>
    <t>MTL/EDM</t>
  </si>
  <si>
    <t>lapiema85</t>
  </si>
  <si>
    <t>Maxim.Lapierre</t>
  </si>
  <si>
    <t>dwyerpa83</t>
  </si>
  <si>
    <t>Patrick.Dwyer</t>
  </si>
  <si>
    <t>bogosza90</t>
  </si>
  <si>
    <t>Zach.Bogosian</t>
  </si>
  <si>
    <t>BUF/WPG</t>
  </si>
  <si>
    <t>stepade90</t>
  </si>
  <si>
    <t>Derek.Stepan</t>
  </si>
  <si>
    <t>grossni85</t>
  </si>
  <si>
    <t>Nicklas.Grossmann</t>
  </si>
  <si>
    <t>grigomi94</t>
  </si>
  <si>
    <t>Mikhail.Grigorenko</t>
  </si>
  <si>
    <t>BUF</t>
  </si>
  <si>
    <t>nystrer83</t>
  </si>
  <si>
    <t>Eric.Nystrom</t>
  </si>
  <si>
    <t>hudleji84</t>
  </si>
  <si>
    <t>Jiri.Hudler</t>
  </si>
  <si>
    <t>frasema86</t>
  </si>
  <si>
    <t>Mark.Fraser</t>
  </si>
  <si>
    <t>glassta83</t>
  </si>
  <si>
    <t>Tanner.Glass</t>
  </si>
  <si>
    <t>weiseda88</t>
  </si>
  <si>
    <t>Dale.Weise</t>
  </si>
  <si>
    <t>glenccu82</t>
  </si>
  <si>
    <t>Curtis.Glencross</t>
  </si>
  <si>
    <t>WSH/CGY</t>
  </si>
  <si>
    <t>prustbr84</t>
  </si>
  <si>
    <t>Brandon.Prust</t>
  </si>
  <si>
    <t>larssjo92</t>
  </si>
  <si>
    <t>Johan.Larsson</t>
  </si>
  <si>
    <t>yakupna93</t>
  </si>
  <si>
    <t>Nail.Yakupov</t>
  </si>
  <si>
    <t>stantry89</t>
  </si>
  <si>
    <t>Ryan.Stanton</t>
  </si>
  <si>
    <t>horvabo95</t>
  </si>
  <si>
    <t>Bo.Horvat</t>
  </si>
  <si>
    <t>henriad90</t>
  </si>
  <si>
    <t>Adam.Henrique</t>
  </si>
  <si>
    <t>savarda90</t>
  </si>
  <si>
    <t>David.Savard</t>
  </si>
  <si>
    <t>brodzky84</t>
  </si>
  <si>
    <t>Kyle.Brodziak</t>
  </si>
  <si>
    <t>cammami82</t>
  </si>
  <si>
    <t>Mike.Cammalleri</t>
  </si>
  <si>
    <t>redmoza88</t>
  </si>
  <si>
    <t>Zach.Redmond</t>
  </si>
  <si>
    <t>faynema87</t>
  </si>
  <si>
    <t>Mark.Fayne</t>
  </si>
  <si>
    <t>gaudrjo93</t>
  </si>
  <si>
    <t>Johnny.Gaudreau</t>
  </si>
  <si>
    <t>gordobo83</t>
  </si>
  <si>
    <t>Boyd.Gordon</t>
  </si>
  <si>
    <t>tyutife83</t>
  </si>
  <si>
    <t>Fedor.Tyutin</t>
  </si>
  <si>
    <t>mccorco83</t>
  </si>
  <si>
    <t>Cody.McCormick</t>
  </si>
  <si>
    <t>bollibr87</t>
  </si>
  <si>
    <t>Brandon.Bollig</t>
  </si>
  <si>
    <t>merrijo92</t>
  </si>
  <si>
    <t>Jon.Merrill</t>
  </si>
  <si>
    <t>hollape91</t>
  </si>
  <si>
    <t>Peter.Holland</t>
  </si>
  <si>
    <t>glendlu89</t>
  </si>
  <si>
    <t>Luke.Glendening</t>
  </si>
  <si>
    <t>staalma87</t>
  </si>
  <si>
    <t>Marc.Staal</t>
  </si>
  <si>
    <t>lupuljo83</t>
  </si>
  <si>
    <t>Joffrey.Lupul</t>
  </si>
  <si>
    <t>robidst77</t>
  </si>
  <si>
    <t>Stephane.Robidas</t>
  </si>
  <si>
    <t>o'reiry91</t>
  </si>
  <si>
    <t>Ryan.O'Reilly</t>
  </si>
  <si>
    <t>gaustpa82</t>
  </si>
  <si>
    <t>Paul.Gaustad</t>
  </si>
  <si>
    <t>emelial86</t>
  </si>
  <si>
    <t>Alexei.Emelin</t>
  </si>
  <si>
    <t>varonph90</t>
  </si>
  <si>
    <t>Philip.Varone</t>
  </si>
  <si>
    <t>vitaljo85</t>
  </si>
  <si>
    <t>Joe.Vitale</t>
  </si>
  <si>
    <t>milledr84</t>
  </si>
  <si>
    <t>Drew.Miller</t>
  </si>
  <si>
    <t>brierda77</t>
  </si>
  <si>
    <t>Daniel.Briere</t>
  </si>
  <si>
    <t>gilbeto83</t>
  </si>
  <si>
    <t>Tom.Gilbert</t>
  </si>
  <si>
    <t>polakro86</t>
  </si>
  <si>
    <t>Roman.Polak</t>
  </si>
  <si>
    <t>daleytr83</t>
  </si>
  <si>
    <t>Trevor.Daley</t>
  </si>
  <si>
    <t>talboma84</t>
  </si>
  <si>
    <t>Max.Talbot</t>
  </si>
  <si>
    <t>BOS/COL</t>
  </si>
  <si>
    <t>raymoma85</t>
  </si>
  <si>
    <t>Mason.Raymond</t>
  </si>
  <si>
    <t>kaletpa86</t>
  </si>
  <si>
    <t>Patrick.Kaleta</t>
  </si>
  <si>
    <t>bozakty86</t>
  </si>
  <si>
    <t>Tyler.Bozak</t>
  </si>
  <si>
    <t>granlma93</t>
  </si>
  <si>
    <t>Markus.Granlund</t>
  </si>
  <si>
    <t>mccleja83</t>
  </si>
  <si>
    <t>Jay.McClement</t>
  </si>
  <si>
    <t>korpila86</t>
  </si>
  <si>
    <t>Lauri.Korpikoski</t>
  </si>
  <si>
    <t>kesseph87</t>
  </si>
  <si>
    <t>Phil.Kessel</t>
  </si>
  <si>
    <t>troppco89</t>
  </si>
  <si>
    <t>Corey.Tropp</t>
  </si>
  <si>
    <t>murphco93</t>
  </si>
  <si>
    <t>Connor.Murphy</t>
  </si>
  <si>
    <t>colbojo90</t>
  </si>
  <si>
    <t>Joe.Colborne</t>
  </si>
  <si>
    <t>campbgr83</t>
  </si>
  <si>
    <t>Gregory.Campbell</t>
  </si>
  <si>
    <t>ferenan79</t>
  </si>
  <si>
    <t>Andrew.Ference</t>
  </si>
  <si>
    <t>everbde91</t>
  </si>
  <si>
    <t>Dennis.Everberg</t>
  </si>
  <si>
    <t>phanedi85</t>
  </si>
  <si>
    <t>Dion.Phaneuf</t>
  </si>
  <si>
    <t>monahse94</t>
  </si>
  <si>
    <t>Sean.Monahan</t>
  </si>
  <si>
    <t>girarda84</t>
  </si>
  <si>
    <t>Daniel.Girardi</t>
  </si>
  <si>
    <t>dorsede86</t>
  </si>
  <si>
    <t>Derek.Dorsett</t>
  </si>
  <si>
    <t>bollxja86</t>
  </si>
  <si>
    <t>Jared.Boll</t>
  </si>
  <si>
    <t>jonesda84</t>
  </si>
  <si>
    <t>David.Jones</t>
  </si>
  <si>
    <t>clichma87</t>
  </si>
  <si>
    <t>Marc-Andre.Cliche</t>
  </si>
  <si>
    <t>malhoma80</t>
  </si>
  <si>
    <t>Manny.Malhotra</t>
  </si>
  <si>
    <t>barrity91</t>
  </si>
  <si>
    <t>Tyson.Barrie</t>
  </si>
  <si>
    <t>vanrija89</t>
  </si>
  <si>
    <t>James.van.Riemsdyk</t>
  </si>
  <si>
    <t>brodit.90</t>
  </si>
  <si>
    <t>T.J..Brodie</t>
  </si>
  <si>
    <t>mitchjo86</t>
  </si>
  <si>
    <t>John.Mitchell</t>
  </si>
  <si>
    <t>mitchto85</t>
  </si>
  <si>
    <t>Torrey.Mitchell</t>
  </si>
  <si>
    <t>MTL/BUF</t>
  </si>
  <si>
    <t>boumala90</t>
  </si>
  <si>
    <t>Lance.Bouma</t>
  </si>
  <si>
    <t>mcleoco84</t>
  </si>
  <si>
    <t>Cody.McLeod</t>
  </si>
  <si>
    <t>tangual79</t>
  </si>
  <si>
    <t>Alex.Tanguay</t>
  </si>
  <si>
    <t>staffdr85</t>
  </si>
  <si>
    <t>Drew.Stafford</t>
  </si>
  <si>
    <t>WPG/BUF</t>
  </si>
  <si>
    <t>duchema91</t>
  </si>
  <si>
    <t>Matt.Duchene</t>
  </si>
  <si>
    <t>flynnbr88</t>
  </si>
  <si>
    <t>Brian.Flynn</t>
  </si>
  <si>
    <t>stracty84</t>
  </si>
  <si>
    <t>Tyson.Strachan</t>
  </si>
  <si>
    <t>foligma91</t>
  </si>
  <si>
    <t>Marcus.Foligno</t>
  </si>
  <si>
    <t>giontbr79</t>
  </si>
  <si>
    <t>Brian.Gionta</t>
  </si>
  <si>
    <t>holdeni87</t>
  </si>
  <si>
    <t>Nick.Holden</t>
  </si>
  <si>
    <t>hejdaja78</t>
  </si>
  <si>
    <t>Jan.Hejda</t>
  </si>
  <si>
    <t>zadorni95</t>
  </si>
  <si>
    <t>Nikita.Zadorov</t>
  </si>
  <si>
    <t>hodgsco90</t>
  </si>
  <si>
    <t>Cody.Hodgson</t>
  </si>
  <si>
    <t>engelde82</t>
  </si>
  <si>
    <t>Deryk.Engelland</t>
  </si>
  <si>
    <t>meszaan85</t>
  </si>
  <si>
    <t>Andrej.Meszaros</t>
  </si>
  <si>
    <t>iginlja77</t>
  </si>
  <si>
    <t>Jarome.Iginla</t>
  </si>
  <si>
    <t>moulsma83</t>
  </si>
  <si>
    <t>Matt.Moulson</t>
  </si>
  <si>
    <t>guenina82</t>
  </si>
  <si>
    <t>Nathan.Guenin</t>
  </si>
  <si>
    <t>russekr87</t>
  </si>
  <si>
    <t>Kris.Russell</t>
  </si>
  <si>
    <t>webermi87</t>
  </si>
  <si>
    <t>Mike.Weber</t>
  </si>
  <si>
    <t>widemde83</t>
  </si>
  <si>
    <t>Dennis.Wideman</t>
  </si>
  <si>
    <t>stewach87</t>
  </si>
  <si>
    <t>Chris.Stewart</t>
  </si>
  <si>
    <t>MIN/BUF</t>
  </si>
  <si>
    <t>stuarbr79</t>
  </si>
  <si>
    <t>Brad.Stuart</t>
  </si>
  <si>
    <t>benoian84</t>
  </si>
  <si>
    <t>Andre.Benoit</t>
  </si>
  <si>
    <t>gorgejo84</t>
  </si>
  <si>
    <t>Josh.Gorges</t>
  </si>
  <si>
    <t>girgeze94</t>
  </si>
  <si>
    <t>Zemgus.Girgensons</t>
  </si>
  <si>
    <t>deslani91</t>
  </si>
  <si>
    <t>Nicolas.Deslauriers</t>
  </si>
  <si>
    <t>myersty90</t>
  </si>
  <si>
    <t>Tyler.Myers</t>
  </si>
  <si>
    <t>ennisty89</t>
  </si>
  <si>
    <t>Tyler.Ennis</t>
  </si>
  <si>
    <t>ristora94</t>
  </si>
  <si>
    <t>Rasmus.Ristolainen</t>
  </si>
  <si>
    <t>ID</t>
  </si>
  <si>
    <t>cCF60</t>
  </si>
  <si>
    <t>FO%</t>
  </si>
  <si>
    <t>GV60</t>
  </si>
  <si>
    <t>TK60</t>
  </si>
  <si>
    <t>Grand Rank</t>
  </si>
  <si>
    <t>player id</t>
  </si>
  <si>
    <t>season</t>
  </si>
  <si>
    <t>Age</t>
  </si>
  <si>
    <t>Salary</t>
  </si>
  <si>
    <t>AAV</t>
  </si>
  <si>
    <t>G60</t>
  </si>
  <si>
    <t>PenD</t>
  </si>
  <si>
    <t>PDO</t>
  </si>
  <si>
    <t>ZSO%Rel</t>
  </si>
  <si>
    <t>SCA60</t>
  </si>
  <si>
    <t>BK</t>
  </si>
  <si>
    <t>FF%Rel</t>
  </si>
  <si>
    <t>FF%</t>
  </si>
  <si>
    <t>FF%off</t>
  </si>
  <si>
    <t>F+/-</t>
  </si>
  <si>
    <t>FF</t>
  </si>
  <si>
    <t>FA</t>
  </si>
  <si>
    <t>FF60</t>
  </si>
  <si>
    <t>FA60</t>
  </si>
  <si>
    <t>FP60</t>
  </si>
  <si>
    <t>OFOn%</t>
  </si>
  <si>
    <t>GF%Rel</t>
  </si>
  <si>
    <t>PFenSh%</t>
  </si>
  <si>
    <t>OSh%</t>
  </si>
  <si>
    <t>OFenSh%</t>
  </si>
  <si>
    <t>OSv%</t>
  </si>
  <si>
    <t>FO%^</t>
  </si>
  <si>
    <t>ZSO%</t>
  </si>
  <si>
    <t>ZSO</t>
  </si>
  <si>
    <t>ZSN</t>
  </si>
  <si>
    <t>ZSD</t>
  </si>
  <si>
    <t>A1</t>
  </si>
  <si>
    <t>A2</t>
  </si>
  <si>
    <t>SH</t>
  </si>
  <si>
    <t>GV</t>
  </si>
  <si>
    <t>PN</t>
  </si>
  <si>
    <t>PN-</t>
  </si>
  <si>
    <t>TOIoff</t>
  </si>
  <si>
    <t>CorT%</t>
  </si>
  <si>
    <t>CorC%</t>
  </si>
  <si>
    <t>tCF60</t>
  </si>
  <si>
    <t>tCA60</t>
  </si>
  <si>
    <t>cCA60</t>
  </si>
  <si>
    <t>NA</t>
  </si>
  <si>
    <t>akesoja90</t>
  </si>
  <si>
    <t>Jason.Akeson</t>
  </si>
  <si>
    <t>andrean91</t>
  </si>
  <si>
    <t>Andy.Andreoff</t>
  </si>
  <si>
    <t>andrisv93</t>
  </si>
  <si>
    <t>Sven.Andrighetto</t>
  </si>
  <si>
    <t>baertsv92</t>
  </si>
  <si>
    <t>Sven.Baertschi</t>
  </si>
  <si>
    <t>CGY/VAN</t>
  </si>
  <si>
    <t>bennesa96</t>
  </si>
  <si>
    <t>Sam.Bennett</t>
  </si>
  <si>
    <t>biegaal88</t>
  </si>
  <si>
    <t>Alex.Biega</t>
  </si>
  <si>
    <t>biegada91</t>
  </si>
  <si>
    <t>Danny.Biega</t>
  </si>
  <si>
    <t>brennt.89</t>
  </si>
  <si>
    <t>T.J..Brennan</t>
  </si>
  <si>
    <t>brunnda86</t>
  </si>
  <si>
    <t>Damien.Brunner</t>
  </si>
  <si>
    <t>caronjo90</t>
  </si>
  <si>
    <t>Jordan.Caron</t>
  </si>
  <si>
    <t>COL/BOS</t>
  </si>
  <si>
    <t>chapumi92</t>
  </si>
  <si>
    <t>Michael.Chaput</t>
  </si>
  <si>
    <t>chornta87</t>
  </si>
  <si>
    <t>Taylor.Chorney</t>
  </si>
  <si>
    <t>clearda78</t>
  </si>
  <si>
    <t>Daniel.Cleary</t>
  </si>
  <si>
    <t>clendad92</t>
  </si>
  <si>
    <t>Adam.Clendening</t>
  </si>
  <si>
    <t>VAN/CHI</t>
  </si>
  <si>
    <t>clowery82</t>
  </si>
  <si>
    <t>Ryane.Clowe</t>
  </si>
  <si>
    <t>conacco89</t>
  </si>
  <si>
    <t>Cory.Conacher</t>
  </si>
  <si>
    <t>cookema78</t>
  </si>
  <si>
    <t>Matt.Cooke</t>
  </si>
  <si>
    <t>corrafr93</t>
  </si>
  <si>
    <t>Frank.Corrado</t>
  </si>
  <si>
    <t>cousini93</t>
  </si>
  <si>
    <t>Nick.Cousins</t>
  </si>
  <si>
    <t>crackad85</t>
  </si>
  <si>
    <t>Adam.Cracknell</t>
  </si>
  <si>
    <t>danauph93</t>
  </si>
  <si>
    <t>Phillip.Danault</t>
  </si>
  <si>
    <t>donovma90</t>
  </si>
  <si>
    <t>Matt.Donovan</t>
  </si>
  <si>
    <t>duclaan95</t>
  </si>
  <si>
    <t>Anthony.Duclair</t>
  </si>
  <si>
    <t>dumoubr91</t>
  </si>
  <si>
    <t>Brian.Dumoulin</t>
  </si>
  <si>
    <t>dupuipa79</t>
  </si>
  <si>
    <t>Pascal.Dupuis</t>
  </si>
  <si>
    <t>elliost91</t>
  </si>
  <si>
    <t>Stefan.Elliott</t>
  </si>
  <si>
    <t>fedunta88</t>
  </si>
  <si>
    <t>Taylor.Fedun</t>
  </si>
  <si>
    <t>ferlami92</t>
  </si>
  <si>
    <t>Michael.Ferland</t>
  </si>
  <si>
    <t>gagnesi80</t>
  </si>
  <si>
    <t>Simon.Gagne</t>
  </si>
  <si>
    <t>gibbobr88</t>
  </si>
  <si>
    <t>Brian.Gibbons</t>
  </si>
  <si>
    <t>gostish93</t>
  </si>
  <si>
    <t>Shayne.Gostisbehere</t>
  </si>
  <si>
    <t>greenco86</t>
  </si>
  <si>
    <t>Colin.Greening</t>
  </si>
  <si>
    <t>grimaro93</t>
  </si>
  <si>
    <t>Rocco.Grimaldi</t>
  </si>
  <si>
    <t>hamilfr92</t>
  </si>
  <si>
    <t>Freddie.Hamilton</t>
  </si>
  <si>
    <t>COL/S.J</t>
  </si>
  <si>
    <t>hamilry85</t>
  </si>
  <si>
    <t>Ryan.Hamilton</t>
  </si>
  <si>
    <t>harrisc93</t>
  </si>
  <si>
    <t>Scott.Harrington</t>
  </si>
  <si>
    <t>heatlda81</t>
  </si>
  <si>
    <t>Dany.Heatley</t>
  </si>
  <si>
    <t>hishojo91</t>
  </si>
  <si>
    <t>Joey.Hishon</t>
  </si>
  <si>
    <t>hodgmju88</t>
  </si>
  <si>
    <t>Justin.Hodgman</t>
  </si>
  <si>
    <t>huntxbr88</t>
  </si>
  <si>
    <t>Brad.Hunt</t>
  </si>
  <si>
    <t>joensje87</t>
  </si>
  <si>
    <t>Jesse.Joensuu</t>
  </si>
  <si>
    <t>karlswi93</t>
  </si>
  <si>
    <t>William.Karlsson</t>
  </si>
  <si>
    <t>CBJ/ANA</t>
  </si>
  <si>
    <t>khokhal93</t>
  </si>
  <si>
    <t>Alexander.Khokhlachev</t>
  </si>
  <si>
    <t>leivojo93</t>
  </si>
  <si>
    <t>Josh.Leivo</t>
  </si>
  <si>
    <t>lergxbr86</t>
  </si>
  <si>
    <t>Bryan.Lerg</t>
  </si>
  <si>
    <t>malonry79</t>
  </si>
  <si>
    <t>Ryan.Malone</t>
  </si>
  <si>
    <t>mannibr90</t>
  </si>
  <si>
    <t>Brandon.Manning</t>
  </si>
  <si>
    <t>marchal92</t>
  </si>
  <si>
    <t>Alexey.Marchenko</t>
  </si>
  <si>
    <t>marchjo90</t>
  </si>
  <si>
    <t>Jonathan.Marchessault</t>
  </si>
  <si>
    <t>mcbaija88</t>
  </si>
  <si>
    <t>Jamie.McBain</t>
  </si>
  <si>
    <t>mcdonco84</t>
  </si>
  <si>
    <t>Colin.McDonald</t>
  </si>
  <si>
    <t>mcginja88</t>
  </si>
  <si>
    <t>Jamie.McGinn</t>
  </si>
  <si>
    <t>morintr84</t>
  </si>
  <si>
    <t>Travis.Morin</t>
  </si>
  <si>
    <t>morrojo92</t>
  </si>
  <si>
    <t>Joe.Morrow</t>
  </si>
  <si>
    <t>muellch86</t>
  </si>
  <si>
    <t>Chris.Mueller</t>
  </si>
  <si>
    <t>murrary93</t>
  </si>
  <si>
    <t>Ryan.Murray</t>
  </si>
  <si>
    <t>nichuva95</t>
  </si>
  <si>
    <t>Valeri.Nichushkin</t>
  </si>
  <si>
    <t>o'brish83</t>
  </si>
  <si>
    <t>Shane.O'Brien</t>
  </si>
  <si>
    <t>o'deler90</t>
  </si>
  <si>
    <t>Eric.O'Dell</t>
  </si>
  <si>
    <t>oestejo92</t>
  </si>
  <si>
    <t>Jordan.Oesterle</t>
  </si>
  <si>
    <t>paajama91</t>
  </si>
  <si>
    <t>Magnus.Paajarvi</t>
  </si>
  <si>
    <t>pakarii91</t>
  </si>
  <si>
    <t>Iiro.Pakarinen</t>
  </si>
  <si>
    <t>patergr90</t>
  </si>
  <si>
    <t>Greg.Pateryn</t>
  </si>
  <si>
    <t>pelusan89</t>
  </si>
  <si>
    <t>Anthony.Peluso</t>
  </si>
  <si>
    <t>percyst93</t>
  </si>
  <si>
    <t>Stuart.Percy</t>
  </si>
  <si>
    <t>pitlity91</t>
  </si>
  <si>
    <t>Tyler.Pitlick</t>
  </si>
  <si>
    <t>poiriem94</t>
  </si>
  <si>
    <t>Emile.Poirier</t>
  </si>
  <si>
    <t>pulkkte92</t>
  </si>
  <si>
    <t>Teemu.Pulkkinen</t>
  </si>
  <si>
    <t>pysykma92</t>
  </si>
  <si>
    <t>Mark.Pysyk</t>
  </si>
  <si>
    <t>rattity93</t>
  </si>
  <si>
    <t>Ty.Rattie</t>
  </si>
  <si>
    <t>reginpe86</t>
  </si>
  <si>
    <t>Peter.Regin</t>
  </si>
  <si>
    <t>reinhsa95</t>
  </si>
  <si>
    <t>Sam.Reinhart</t>
  </si>
  <si>
    <t>rendubo92</t>
  </si>
  <si>
    <t>Borna.Rendulic</t>
  </si>
  <si>
    <t>ruhwech90</t>
  </si>
  <si>
    <t>Chad.Ruhwedel</t>
  </si>
  <si>
    <t>rustxbr92</t>
  </si>
  <si>
    <t>Bryan.Rust</t>
  </si>
  <si>
    <t>samuehe94</t>
  </si>
  <si>
    <t>Henrik.Samuelsson</t>
  </si>
  <si>
    <t>setogde87</t>
  </si>
  <si>
    <t>Devin.Setoguchi</t>
  </si>
  <si>
    <t>shinnbr91</t>
  </si>
  <si>
    <t>Brendan.Shinnimin</t>
  </si>
  <si>
    <t>shoredr91</t>
  </si>
  <si>
    <t>Drew.Shore</t>
  </si>
  <si>
    <t>stollka87</t>
  </si>
  <si>
    <t>Karl.Stollery</t>
  </si>
  <si>
    <t>tarasda91</t>
  </si>
  <si>
    <t>Daniil.Tarasov</t>
  </si>
  <si>
    <t>thomach92</t>
  </si>
  <si>
    <t>Christian.Thomas</t>
  </si>
  <si>
    <t>timonki75</t>
  </si>
  <si>
    <t>Kimmo.Timonen</t>
  </si>
  <si>
    <t>vanritr91</t>
  </si>
  <si>
    <t>Trevor.van.Riemsdyk</t>
  </si>
  <si>
    <t>voynosl90</t>
  </si>
  <si>
    <t>Slava.Voynov</t>
  </si>
  <si>
    <t>warsoda90</t>
  </si>
  <si>
    <t>David.Warsofsky</t>
  </si>
  <si>
    <t>actonwi87</t>
  </si>
  <si>
    <t>Will.Acton</t>
  </si>
  <si>
    <t>allenbr80</t>
  </si>
  <si>
    <t>Bryan.Allen</t>
  </si>
  <si>
    <t>ballake82</t>
  </si>
  <si>
    <t>Keith.Ballard</t>
  </si>
  <si>
    <t>blumxjo89</t>
  </si>
  <si>
    <t>Jonathon.Blum</t>
  </si>
  <si>
    <t>bournmi92</t>
  </si>
  <si>
    <t>Michael.Bournival</t>
  </si>
  <si>
    <t>brownpa92</t>
  </si>
  <si>
    <t>Patrick.Brown</t>
  </si>
  <si>
    <t>burisad83</t>
  </si>
  <si>
    <t>Adam.Burish</t>
  </si>
  <si>
    <t>carrisa92</t>
  </si>
  <si>
    <t>Sam.Carrick</t>
  </si>
  <si>
    <t>clarkma90</t>
  </si>
  <si>
    <t>Mathew.Clark</t>
  </si>
  <si>
    <t>cumisky86</t>
  </si>
  <si>
    <t>Kyle.Cumiskey</t>
  </si>
  <si>
    <t>d'amije91</t>
  </si>
  <si>
    <t>Jerry.D'Amigo</t>
  </si>
  <si>
    <t>davidbr91</t>
  </si>
  <si>
    <t>Brandon.Davidson</t>
  </si>
  <si>
    <t>ebbetan83</t>
  </si>
  <si>
    <t>Andrew.Ebbett</t>
  </si>
  <si>
    <t>ellisma81</t>
  </si>
  <si>
    <t>Matt.Ellis</t>
  </si>
  <si>
    <t>falkxju88</t>
  </si>
  <si>
    <t>Justin.Falk</t>
  </si>
  <si>
    <t>CBJ/MIN</t>
  </si>
  <si>
    <t>fistrma86</t>
  </si>
  <si>
    <t>Mark.Fistric</t>
  </si>
  <si>
    <t>granbpe92</t>
  </si>
  <si>
    <t>Petter.Granberg</t>
  </si>
  <si>
    <t>helgese90</t>
  </si>
  <si>
    <t>Seth.Helgeson</t>
  </si>
  <si>
    <t>hrabara92</t>
  </si>
  <si>
    <t>Raman.Hrabarenka</t>
  </si>
  <si>
    <t>koekksl94</t>
  </si>
  <si>
    <t>Slater.Koekkoek</t>
  </si>
  <si>
    <t>kostkmi85</t>
  </si>
  <si>
    <t>Michael.Kostka</t>
  </si>
  <si>
    <t>kozunbr90</t>
  </si>
  <si>
    <t>Brandon.Kozun</t>
  </si>
  <si>
    <t>kulakbr94</t>
  </si>
  <si>
    <t>Brett.Kulak</t>
  </si>
  <si>
    <t>lashobr90</t>
  </si>
  <si>
    <t>Brian.Lashoff</t>
  </si>
  <si>
    <t>lauriol89</t>
  </si>
  <si>
    <t>Oliver.Lauridsen</t>
  </si>
  <si>
    <t>lindbma90</t>
  </si>
  <si>
    <t>Matt.Lindblad</t>
  </si>
  <si>
    <t>macwian90</t>
  </si>
  <si>
    <t>Andrew.MacWilliam</t>
  </si>
  <si>
    <t>martijo92</t>
  </si>
  <si>
    <t>Jordan.Martinook</t>
  </si>
  <si>
    <t>megnaja90</t>
  </si>
  <si>
    <t>Jayson.Megna</t>
  </si>
  <si>
    <t>musilda93</t>
  </si>
  <si>
    <t>David.Musil</t>
  </si>
  <si>
    <t>pinizst84</t>
  </si>
  <si>
    <t>Steven.Pinizzotto</t>
  </si>
  <si>
    <t>portech84</t>
  </si>
  <si>
    <t>Chris.Porter</t>
  </si>
  <si>
    <t>potteco84</t>
  </si>
  <si>
    <t>Corey.Potter</t>
  </si>
  <si>
    <t>reesedy84</t>
  </si>
  <si>
    <t>Dylan.Reese</t>
  </si>
  <si>
    <t>reinhgr94</t>
  </si>
  <si>
    <t>Griffin.Reinhart</t>
  </si>
  <si>
    <t>rissara91</t>
  </si>
  <si>
    <t>Rasmus.Rissanen</t>
  </si>
  <si>
    <t>robakco90</t>
  </si>
  <si>
    <t>Colby.Robak</t>
  </si>
  <si>
    <t>salommi93</t>
  </si>
  <si>
    <t>Miikka.Salomaki</t>
  </si>
  <si>
    <t>salvabr76</t>
  </si>
  <si>
    <t>Bryce.Salvador</t>
  </si>
  <si>
    <t>samueph91</t>
  </si>
  <si>
    <t>Philip.Samuelsson</t>
  </si>
  <si>
    <t>schalti90</t>
  </si>
  <si>
    <t>Timothy.Schaller</t>
  </si>
  <si>
    <t>schrojo90</t>
  </si>
  <si>
    <t>Jordan.Schroeder</t>
  </si>
  <si>
    <t>schulje86</t>
  </si>
  <si>
    <t>Jeff.Schultz</t>
  </si>
  <si>
    <t>sestiti84</t>
  </si>
  <si>
    <t>Tim.Sestito</t>
  </si>
  <si>
    <t>sislomi88</t>
  </si>
  <si>
    <t>Mike.Sislo</t>
  </si>
  <si>
    <t>st-defr86</t>
  </si>
  <si>
    <t>Frederic.St-Denis</t>
  </si>
  <si>
    <t>stalbvi86</t>
  </si>
  <si>
    <t>Viktor.Stalberg</t>
  </si>
  <si>
    <t>summech88</t>
  </si>
  <si>
    <t>Chris.Summers</t>
  </si>
  <si>
    <t>suttebr87</t>
  </si>
  <si>
    <t>Brett.Sutter</t>
  </si>
  <si>
    <t>szwarjo91</t>
  </si>
  <si>
    <t>Jordan.Szwarz</t>
  </si>
  <si>
    <t>tinorja92</t>
  </si>
  <si>
    <t>Jarred.Tinordi</t>
  </si>
  <si>
    <t>veillst81</t>
  </si>
  <si>
    <t>Stephane.Veilleux</t>
  </si>
  <si>
    <t>wagnech91</t>
  </si>
  <si>
    <t>Chris.Wagner</t>
  </si>
  <si>
    <t>wilsory87</t>
  </si>
  <si>
    <t>Ryan.Wilson</t>
  </si>
  <si>
    <t>witkolu90</t>
  </si>
  <si>
    <t>Luke.Witkowski</t>
  </si>
  <si>
    <t>wothety93</t>
  </si>
  <si>
    <t>Tyler.Wotherspoon</t>
  </si>
  <si>
    <t>zolniha87</t>
  </si>
  <si>
    <t>Harry.Zolnierczyk</t>
  </si>
  <si>
    <t>Goals</t>
  </si>
  <si>
    <t>Assists</t>
  </si>
  <si>
    <t>+/- 60</t>
  </si>
  <si>
    <t>5on5 TOI Gm</t>
  </si>
  <si>
    <t>PP TOI Gm</t>
  </si>
  <si>
    <t>PK TOI Gm</t>
  </si>
  <si>
    <t>Keepaway</t>
  </si>
  <si>
    <t>C Diff</t>
  </si>
  <si>
    <t>CF RelT</t>
  </si>
  <si>
    <t>CA RelT</t>
  </si>
  <si>
    <t>5on5 Shots60</t>
  </si>
  <si>
    <t>5on5 Shoot%</t>
  </si>
  <si>
    <t>5on5 Asst60</t>
  </si>
  <si>
    <t>PP Shots60</t>
  </si>
  <si>
    <t>PP Shoot%</t>
  </si>
  <si>
    <t>PP Asst60</t>
  </si>
  <si>
    <t>5on5 BK60</t>
  </si>
  <si>
    <t>PK BK60</t>
  </si>
  <si>
    <t>Crunch</t>
  </si>
  <si>
    <t>PenDiff60</t>
  </si>
  <si>
    <t>Headline</t>
  </si>
  <si>
    <t>id</t>
  </si>
  <si>
    <t>5on5 iShots60</t>
  </si>
  <si>
    <t>PP iShots60</t>
  </si>
  <si>
    <t>Crunch60</t>
  </si>
  <si>
    <t>hit diff</t>
  </si>
  <si>
    <t>Offensive Pressure</t>
  </si>
  <si>
    <t>Headline Av</t>
  </si>
  <si>
    <t>Headline Rank</t>
  </si>
  <si>
    <t>Grand Average</t>
  </si>
  <si>
    <t/>
  </si>
  <si>
    <t>Hit &amp; be Hit</t>
  </si>
  <si>
    <t>Own the Puck</t>
  </si>
  <si>
    <t>Carry the Play</t>
  </si>
  <si>
    <t>Own the Puck Av</t>
  </si>
  <si>
    <t>Carry the Play Av</t>
  </si>
  <si>
    <t>Offensive Pressure Av</t>
  </si>
  <si>
    <t>Own the Puck Rank</t>
  </si>
  <si>
    <t>Carry the Play Rank</t>
  </si>
  <si>
    <t>Offensive Pressure Rank</t>
  </si>
  <si>
    <t>Gnarliness</t>
  </si>
  <si>
    <t>Cnarliness</t>
  </si>
  <si>
    <t>Gnarliness Av</t>
  </si>
  <si>
    <t>Gnarliness Rank</t>
  </si>
  <si>
    <t>Quality Time</t>
  </si>
  <si>
    <t>Quality Time Rank</t>
  </si>
  <si>
    <t>Quality Time Av</t>
  </si>
  <si>
    <t>AAV ($ Million)</t>
  </si>
  <si>
    <t>Pos</t>
  </si>
  <si>
    <t>AAV ($millions)</t>
  </si>
  <si>
    <t>Warning:  Accuracy of Values Depends on Same ID Sort Order in Forwards Sheet</t>
  </si>
  <si>
    <t>Warning:  Accuracy of Values Depends on Same ID Sort Order in DMen Sheet</t>
  </si>
  <si>
    <t>Warning:  Accuracy of Values Depends on the data tables on sheets labeled pp, pk, 5on5 and allsit being sorted by the ID field in Column A</t>
  </si>
  <si>
    <t>Warning:  These data were pasted as values and are no longer linked to the Forward Raw Rank sheet</t>
  </si>
  <si>
    <t>Warning:  These data were pasted as values and are no longer linked to the Defense Raw Rank sheet</t>
  </si>
  <si>
    <t>Data downloaded for complete 2014-2015 season from War-On-Ice.com.  Dowloaded for personal use of my friends and myself; not for commercial use.</t>
  </si>
  <si>
    <t>Use of Data</t>
  </si>
  <si>
    <t>This workbook created by Michael Morris for my own use and for use by my friends.  It is not for commercial use.</t>
  </si>
  <si>
    <t>Original data kindly provided by War-On-Ice.com using its download file feature.</t>
  </si>
  <si>
    <t>Any errors in this file are my own and I make no representation that the analysis is free of errors.</t>
  </si>
  <si>
    <t>Methods</t>
  </si>
  <si>
    <t>Explanation of the individual data fields can be found at War-On-Ice.com</t>
  </si>
  <si>
    <t>All available data fields were downloaded for the 2014-2015 NHL regular season, separated by time.</t>
  </si>
  <si>
    <t>The AllSit sheet contains all available playing time for each player</t>
  </si>
  <si>
    <t>The 5on5 sheet contains data for time when teams were at 5 on 5 even strength</t>
  </si>
  <si>
    <t>The pk sheet contains data for any penalty kill time that each player logged</t>
  </si>
  <si>
    <t>The p sheet contains data for any power play time that each player logged</t>
  </si>
  <si>
    <t>On ranking</t>
  </si>
  <si>
    <t>Data are ranked using the Rank.avg function of Excel.  This consolidates relative ranks having the same underlying value and represents them by the average of the range of ranks covered.  For example, if 12 players were tied at a value and the highest available rank is 42, the average of the twelve consecutive ranks 42 through 53 =47.5 will be given to each of the 12 players.</t>
  </si>
  <si>
    <t>Category ranks are based on a re-ranking of the average rank of the underlying input ranks.  For example, a player might rank 7th, 25th and 18th in three categories that are related.  The average rank of those three ranks is 17.3.  After all players' average ranks are calculated, the rank of 17.3 among those averages is determined and used as the rank for the category.  It is possible for the category rank to be higher or lower than any of the component ranks depending on the distribution of ranks among other players.</t>
  </si>
  <si>
    <t>On Playing Ranks</t>
  </si>
  <si>
    <t>The playing rank is computed by dividing the raw rank by 30 and adding 0.5 to the result.  This is done because there are 30 teams so there should be thirty #1 players, thirty #2 players and so on.  The 0.5 value adjusts playing rank so that the value 1.0 means the player is a prototypical #1 player, i.e. an average #1.  Likewise a #2 player with a playing rank of 2.0 is an average #2 player and so on.  This means that the very highest rank you can get is 0.53; any player with a rank less than 1.0 is among the top 15 players in the league for that particular category</t>
  </si>
  <si>
    <t>On Sorted Ranking Sheets</t>
  </si>
  <si>
    <t>The sheets labeled Forwards by Team and DMen by Team contain calculated playing ranks and players are sorted in order of their Team first, then by their Grand Rank second.  The color coding represents relative strength of the playing rank.  For forwards the expectation is that there are 12 forwards playing, so the color ranges from bright green for #1 and red for #12.  For defensemen there is an expectation of 6 players, so the color scheme ranges from green at #1 to reddish at #6.  The color only is meant to help visualize general trends; the number values of ranks are the more important information.</t>
  </si>
  <si>
    <t>Those sheets are no longer linked to any other sheet, and if you make changes elsewhere they will not be reflected there.  However, you can use Excel's sort command to sort the data any way you like.  Also, if you change calculations you can paste data into those sheets as values using the Paste Special command.</t>
  </si>
  <si>
    <t>If you have any questions about the methods or the workbook, I may be able to help (but I can't promise!).  My email is mamorris@sonic.net</t>
  </si>
  <si>
    <t>Category Rankings</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</si>
</sst>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 #,##0.00_-;_-* &quot;-&quot;??_-;_-@_-"/>
    <numFmt numFmtId="164" formatCode="_-* #,##0.000_-;\-* #,##0.000_-;_-* &quot;-&quot;??_-;_-@_-"/>
    <numFmt numFmtId="165" formatCode="_-* #,##0.0_-;\-* #,##0.0_-;_-* &quot;-&quot;??_-;_-@_-"/>
    <numFmt numFmtId="166" formatCode="_-* #,##0_-;\-* #,##0_-;_-* &quot;-&quot;??_-;_-@_-"/>
    <numFmt numFmtId="167" formatCode="0.0"/>
    <numFmt numFmtId="168" formatCode="0.0%"/>
  </numFmts>
  <fonts count="14" x14ac:knownFonts="1">
    <font>
      <sz val="12"/>
      <color theme="1"/>
      <name val="Calibri"/>
      <family val="2"/>
      <scheme val="minor"/>
    </font>
    <font>
      <sz val="12"/>
      <color theme="1"/>
      <name val="Calibri"/>
      <family val="2"/>
      <scheme val="minor"/>
    </font>
    <font>
      <sz val="12"/>
      <color theme="1"/>
      <name val="Calibri"/>
      <family val="2"/>
      <scheme val="minor"/>
    </font>
    <font>
      <u/>
      <sz val="12"/>
      <color theme="10"/>
      <name val="Calibri"/>
      <family val="2"/>
      <scheme val="minor"/>
    </font>
    <font>
      <u/>
      <sz val="12"/>
      <color theme="11"/>
      <name val="Calibri"/>
      <family val="2"/>
      <scheme val="minor"/>
    </font>
    <font>
      <sz val="12"/>
      <color rgb="FFFF0000"/>
      <name val="Calibri"/>
      <family val="2"/>
      <scheme val="minor"/>
    </font>
    <font>
      <b/>
      <sz val="12"/>
      <color theme="1"/>
      <name val="Calibri"/>
      <family val="2"/>
      <scheme val="minor"/>
    </font>
    <font>
      <b/>
      <sz val="16"/>
      <color theme="1"/>
      <name val="Calibri"/>
      <scheme val="minor"/>
    </font>
    <font>
      <sz val="16"/>
      <color theme="1"/>
      <name val="Calibri"/>
      <scheme val="minor"/>
    </font>
    <font>
      <b/>
      <sz val="14"/>
      <color rgb="FFFF0000"/>
      <name val="Calibri"/>
      <scheme val="minor"/>
    </font>
    <font>
      <sz val="12"/>
      <name val="Calibri"/>
      <scheme val="minor"/>
    </font>
    <font>
      <b/>
      <sz val="12"/>
      <name val="Calibri"/>
      <scheme val="minor"/>
    </font>
    <font>
      <sz val="12"/>
      <color rgb="FF000000"/>
      <name val="Calibri"/>
      <family val="2"/>
      <scheme val="minor"/>
    </font>
    <font>
      <sz val="8"/>
      <name val="Calibri"/>
      <family val="2"/>
      <scheme val="minor"/>
    </font>
  </fonts>
  <fills count="9">
    <fill>
      <patternFill patternType="none"/>
    </fill>
    <fill>
      <patternFill patternType="gray125"/>
    </fill>
    <fill>
      <patternFill patternType="solid">
        <fgColor rgb="FFCCFFCC"/>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2"/>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0"/>
        <bgColor indexed="64"/>
      </patternFill>
    </fill>
  </fills>
  <borders count="1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587">
    <xf numFmtId="0" fontId="0" fillId="0" borderId="0"/>
    <xf numFmtId="43" fontId="2" fillId="0" borderId="0" applyFon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50">
    <xf numFmtId="0" fontId="0" fillId="0" borderId="0" xfId="0"/>
    <xf numFmtId="43" fontId="0" fillId="0" borderId="0" xfId="1" applyFont="1"/>
    <xf numFmtId="164" fontId="0" fillId="0" borderId="0" xfId="1" applyNumberFormat="1" applyFont="1"/>
    <xf numFmtId="2" fontId="0" fillId="0" borderId="0" xfId="0" applyNumberFormat="1"/>
    <xf numFmtId="43" fontId="0" fillId="0" borderId="0" xfId="1" applyNumberFormat="1" applyFont="1"/>
    <xf numFmtId="0" fontId="0" fillId="0" borderId="0" xfId="0" applyAlignment="1">
      <alignment horizontal="center"/>
    </xf>
    <xf numFmtId="165" fontId="0" fillId="0" borderId="0" xfId="1" applyNumberFormat="1" applyFont="1"/>
    <xf numFmtId="165" fontId="0" fillId="0" borderId="0" xfId="0" applyNumberFormat="1"/>
    <xf numFmtId="0" fontId="0" fillId="0" borderId="0" xfId="0" applyFill="1"/>
    <xf numFmtId="0" fontId="0" fillId="0" borderId="0" xfId="0" applyAlignment="1"/>
    <xf numFmtId="0" fontId="0" fillId="0" borderId="0" xfId="0" applyBorder="1" applyAlignment="1"/>
    <xf numFmtId="0" fontId="0" fillId="0" borderId="0" xfId="0" applyBorder="1" applyAlignment="1">
      <alignment horizontal="center" wrapText="1"/>
    </xf>
    <xf numFmtId="0" fontId="0" fillId="0" borderId="0" xfId="0" applyBorder="1" applyAlignment="1">
      <alignment textRotation="65"/>
    </xf>
    <xf numFmtId="0" fontId="0" fillId="0" borderId="0" xfId="0" applyBorder="1" applyAlignment="1">
      <alignment horizontal="center" textRotation="65" wrapText="1"/>
    </xf>
    <xf numFmtId="0" fontId="0" fillId="2" borderId="1" xfId="0" applyFill="1" applyBorder="1" applyAlignment="1">
      <alignment horizontal="center" textRotation="62" wrapText="1"/>
    </xf>
    <xf numFmtId="0" fontId="0" fillId="2" borderId="1" xfId="0" quotePrefix="1" applyFill="1" applyBorder="1" applyAlignment="1">
      <alignment horizontal="center" textRotation="62" wrapText="1"/>
    </xf>
    <xf numFmtId="0" fontId="0" fillId="3" borderId="1" xfId="0" applyFill="1" applyBorder="1" applyAlignment="1">
      <alignment horizontal="center" textRotation="62" wrapText="1"/>
    </xf>
    <xf numFmtId="43" fontId="0" fillId="3" borderId="1" xfId="1" applyFont="1" applyFill="1" applyBorder="1" applyAlignment="1">
      <alignment horizontal="center" textRotation="62" wrapText="1"/>
    </xf>
    <xf numFmtId="0" fontId="6" fillId="0" borderId="0" xfId="0" applyFont="1" applyBorder="1" applyAlignment="1">
      <alignment horizontal="center" vertical="center"/>
    </xf>
    <xf numFmtId="0" fontId="0" fillId="4" borderId="1" xfId="0" applyFill="1" applyBorder="1" applyAlignment="1">
      <alignment horizontal="center" textRotation="62" wrapText="1"/>
    </xf>
    <xf numFmtId="0" fontId="0" fillId="5" borderId="1" xfId="0" applyFill="1" applyBorder="1" applyAlignment="1">
      <alignment horizontal="center" textRotation="62" wrapText="1"/>
    </xf>
    <xf numFmtId="164" fontId="0" fillId="5" borderId="1" xfId="1" applyNumberFormat="1" applyFont="1" applyFill="1" applyBorder="1" applyAlignment="1">
      <alignment horizontal="center" textRotation="62" wrapText="1"/>
    </xf>
    <xf numFmtId="43" fontId="0" fillId="5" borderId="1" xfId="1" applyFont="1" applyFill="1" applyBorder="1" applyAlignment="1">
      <alignment horizontal="center" textRotation="62" wrapText="1"/>
    </xf>
    <xf numFmtId="0" fontId="0" fillId="6" borderId="1" xfId="0" applyFill="1" applyBorder="1" applyAlignment="1">
      <alignment horizontal="center" textRotation="62" wrapText="1"/>
    </xf>
    <xf numFmtId="0" fontId="0" fillId="7" borderId="1" xfId="0" applyFill="1" applyBorder="1" applyAlignment="1">
      <alignment horizontal="center" textRotation="62" wrapText="1"/>
    </xf>
    <xf numFmtId="166" fontId="0" fillId="0" borderId="0" xfId="1" applyNumberFormat="1" applyFont="1"/>
    <xf numFmtId="167" fontId="0" fillId="0" borderId="0" xfId="0" applyNumberFormat="1"/>
    <xf numFmtId="168" fontId="0" fillId="0" borderId="0" xfId="240" applyNumberFormat="1" applyFont="1"/>
    <xf numFmtId="43" fontId="0" fillId="0" borderId="0" xfId="0" applyNumberFormat="1"/>
    <xf numFmtId="0" fontId="6" fillId="0" borderId="0" xfId="0" applyFont="1" applyAlignment="1">
      <alignment horizontal="center" wrapText="1"/>
    </xf>
    <xf numFmtId="0" fontId="6" fillId="2" borderId="1" xfId="0" applyFont="1" applyFill="1" applyBorder="1" applyAlignment="1">
      <alignment horizontal="center" textRotation="62" wrapText="1"/>
    </xf>
    <xf numFmtId="0" fontId="6" fillId="2" borderId="1" xfId="0" quotePrefix="1" applyFont="1" applyFill="1" applyBorder="1" applyAlignment="1">
      <alignment horizontal="center" textRotation="62" wrapText="1"/>
    </xf>
    <xf numFmtId="0" fontId="6" fillId="3" borderId="1" xfId="0" applyFont="1" applyFill="1" applyBorder="1" applyAlignment="1">
      <alignment horizontal="center" textRotation="62" wrapText="1"/>
    </xf>
    <xf numFmtId="43" fontId="6" fillId="3" borderId="1" xfId="1" applyFont="1" applyFill="1" applyBorder="1" applyAlignment="1">
      <alignment horizontal="center" textRotation="62" wrapText="1"/>
    </xf>
    <xf numFmtId="0" fontId="6" fillId="4" borderId="1" xfId="0" applyFont="1" applyFill="1" applyBorder="1" applyAlignment="1">
      <alignment horizontal="center" textRotation="62" wrapText="1"/>
    </xf>
    <xf numFmtId="0" fontId="6" fillId="5" borderId="1" xfId="0" applyFont="1" applyFill="1" applyBorder="1" applyAlignment="1">
      <alignment horizontal="center" textRotation="62" wrapText="1"/>
    </xf>
    <xf numFmtId="164" fontId="6" fillId="5" borderId="1" xfId="1" applyNumberFormat="1" applyFont="1" applyFill="1" applyBorder="1" applyAlignment="1">
      <alignment horizontal="center" textRotation="62" wrapText="1"/>
    </xf>
    <xf numFmtId="43" fontId="6" fillId="5" borderId="1" xfId="1" applyFont="1" applyFill="1" applyBorder="1" applyAlignment="1">
      <alignment horizontal="center" textRotation="62" wrapText="1"/>
    </xf>
    <xf numFmtId="0" fontId="6" fillId="6" borderId="1" xfId="0" applyFont="1" applyFill="1" applyBorder="1" applyAlignment="1">
      <alignment horizontal="center" textRotation="62" wrapText="1"/>
    </xf>
    <xf numFmtId="0" fontId="6" fillId="7" borderId="1" xfId="0" applyFont="1" applyFill="1" applyBorder="1" applyAlignment="1">
      <alignment horizontal="center" textRotation="62" wrapText="1"/>
    </xf>
    <xf numFmtId="0" fontId="6" fillId="0" borderId="0" xfId="0" applyFont="1" applyBorder="1" applyAlignment="1">
      <alignment horizontal="center" wrapText="1"/>
    </xf>
    <xf numFmtId="0" fontId="6" fillId="0" borderId="0" xfId="0" applyFont="1" applyAlignment="1">
      <alignment horizontal="center" textRotation="60" wrapText="1"/>
    </xf>
    <xf numFmtId="43" fontId="0" fillId="0" borderId="0" xfId="1" applyFont="1" applyAlignment="1"/>
    <xf numFmtId="43" fontId="6" fillId="0" borderId="0" xfId="1" applyFont="1" applyAlignment="1">
      <alignment horizontal="center" wrapText="1"/>
    </xf>
    <xf numFmtId="43" fontId="0" fillId="0" borderId="0" xfId="1" applyFont="1" applyAlignment="1">
      <alignment horizontal="center"/>
    </xf>
    <xf numFmtId="0" fontId="5" fillId="0" borderId="0" xfId="0" applyFont="1"/>
    <xf numFmtId="0" fontId="0" fillId="0" borderId="0" xfId="0" applyFont="1"/>
    <xf numFmtId="2" fontId="0" fillId="0" borderId="0" xfId="1" applyNumberFormat="1" applyFont="1"/>
    <xf numFmtId="0" fontId="6" fillId="0" borderId="0" xfId="0" applyFont="1" applyAlignment="1">
      <alignment horizontal="center" textRotation="75" wrapText="1"/>
    </xf>
    <xf numFmtId="43" fontId="6" fillId="0" borderId="0" xfId="1" applyFont="1" applyAlignment="1">
      <alignment wrapText="1"/>
    </xf>
    <xf numFmtId="43" fontId="6" fillId="0" borderId="0" xfId="1" applyFont="1" applyAlignment="1">
      <alignment horizontal="center" textRotation="75" wrapText="1"/>
    </xf>
    <xf numFmtId="0" fontId="0" fillId="0" borderId="0" xfId="0" applyAlignment="1">
      <alignment horizontal="right"/>
    </xf>
    <xf numFmtId="0" fontId="9" fillId="0" borderId="0" xfId="0" applyFont="1"/>
    <xf numFmtId="0" fontId="6" fillId="2" borderId="5" xfId="0" applyFont="1" applyFill="1" applyBorder="1" applyAlignment="1">
      <alignment horizontal="center" textRotation="62" wrapText="1"/>
    </xf>
    <xf numFmtId="0" fontId="6" fillId="2" borderId="5" xfId="0" quotePrefix="1" applyFont="1" applyFill="1" applyBorder="1" applyAlignment="1">
      <alignment horizontal="center" textRotation="62" wrapText="1"/>
    </xf>
    <xf numFmtId="0" fontId="6" fillId="3" borderId="5" xfId="0" applyFont="1" applyFill="1" applyBorder="1" applyAlignment="1">
      <alignment horizontal="center" textRotation="62" wrapText="1"/>
    </xf>
    <xf numFmtId="43" fontId="6" fillId="3" borderId="5" xfId="1" applyFont="1" applyFill="1" applyBorder="1" applyAlignment="1">
      <alignment horizontal="center" textRotation="62" wrapText="1"/>
    </xf>
    <xf numFmtId="0" fontId="6" fillId="4" borderId="5" xfId="0" applyFont="1" applyFill="1" applyBorder="1" applyAlignment="1">
      <alignment horizontal="center" textRotation="62" wrapText="1"/>
    </xf>
    <xf numFmtId="0" fontId="6" fillId="5" borderId="5" xfId="0" applyFont="1" applyFill="1" applyBorder="1" applyAlignment="1">
      <alignment horizontal="center" textRotation="62" wrapText="1"/>
    </xf>
    <xf numFmtId="164" fontId="6" fillId="5" borderId="5" xfId="1" applyNumberFormat="1" applyFont="1" applyFill="1" applyBorder="1" applyAlignment="1">
      <alignment horizontal="center" textRotation="62" wrapText="1"/>
    </xf>
    <xf numFmtId="43" fontId="6" fillId="5" borderId="5" xfId="1" applyFont="1" applyFill="1" applyBorder="1" applyAlignment="1">
      <alignment horizontal="center" textRotation="62" wrapText="1"/>
    </xf>
    <xf numFmtId="0" fontId="6" fillId="6" borderId="5" xfId="0" applyFont="1" applyFill="1" applyBorder="1" applyAlignment="1">
      <alignment horizontal="center" textRotation="62" wrapText="1"/>
    </xf>
    <xf numFmtId="0" fontId="6" fillId="7" borderId="5" xfId="0" applyFont="1" applyFill="1" applyBorder="1" applyAlignment="1">
      <alignment horizontal="center" textRotation="62" wrapText="1"/>
    </xf>
    <xf numFmtId="0" fontId="0" fillId="0" borderId="6" xfId="0" applyBorder="1"/>
    <xf numFmtId="0" fontId="0" fillId="0" borderId="7" xfId="0" applyBorder="1" applyAlignment="1">
      <alignment horizontal="right"/>
    </xf>
    <xf numFmtId="0" fontId="0" fillId="0" borderId="7" xfId="0" applyBorder="1" applyAlignment="1">
      <alignment horizontal="center"/>
    </xf>
    <xf numFmtId="165" fontId="0" fillId="0" borderId="7" xfId="1" applyNumberFormat="1" applyFont="1" applyBorder="1"/>
    <xf numFmtId="0" fontId="0" fillId="0" borderId="7" xfId="0" applyBorder="1"/>
    <xf numFmtId="43" fontId="0" fillId="0" borderId="7" xfId="1" applyFont="1" applyBorder="1" applyAlignment="1">
      <alignment horizontal="center"/>
    </xf>
    <xf numFmtId="43" fontId="0" fillId="0" borderId="7" xfId="1" applyFont="1" applyBorder="1" applyAlignment="1"/>
    <xf numFmtId="43" fontId="0" fillId="0" borderId="8" xfId="1" applyFont="1" applyBorder="1"/>
    <xf numFmtId="0" fontId="0" fillId="0" borderId="9" xfId="0" applyBorder="1"/>
    <xf numFmtId="0" fontId="0" fillId="0" borderId="0" xfId="0" applyBorder="1" applyAlignment="1">
      <alignment horizontal="right"/>
    </xf>
    <xf numFmtId="0" fontId="0" fillId="0" borderId="0" xfId="0" applyBorder="1" applyAlignment="1">
      <alignment horizontal="center"/>
    </xf>
    <xf numFmtId="165" fontId="0" fillId="0" borderId="0" xfId="1" applyNumberFormat="1" applyFont="1" applyBorder="1"/>
    <xf numFmtId="0" fontId="0" fillId="0" borderId="0" xfId="0" applyBorder="1"/>
    <xf numFmtId="43" fontId="0" fillId="0" borderId="0" xfId="1" applyFont="1" applyBorder="1" applyAlignment="1">
      <alignment horizontal="center"/>
    </xf>
    <xf numFmtId="43" fontId="0" fillId="0" borderId="0" xfId="1" applyFont="1" applyBorder="1" applyAlignment="1"/>
    <xf numFmtId="43" fontId="0" fillId="0" borderId="10" xfId="1" applyFont="1" applyBorder="1"/>
    <xf numFmtId="0" fontId="0" fillId="0" borderId="11" xfId="0" applyBorder="1"/>
    <xf numFmtId="0" fontId="0" fillId="0" borderId="12" xfId="0" applyBorder="1" applyAlignment="1">
      <alignment horizontal="right"/>
    </xf>
    <xf numFmtId="0" fontId="0" fillId="0" borderId="12" xfId="0" applyBorder="1" applyAlignment="1">
      <alignment horizontal="center"/>
    </xf>
    <xf numFmtId="165" fontId="0" fillId="0" borderId="12" xfId="1" applyNumberFormat="1" applyFont="1" applyBorder="1"/>
    <xf numFmtId="0" fontId="0" fillId="0" borderId="12" xfId="0" applyBorder="1"/>
    <xf numFmtId="43" fontId="0" fillId="0" borderId="12" xfId="1" applyFont="1" applyBorder="1" applyAlignment="1">
      <alignment horizontal="center"/>
    </xf>
    <xf numFmtId="43" fontId="0" fillId="0" borderId="12" xfId="1" applyFont="1" applyBorder="1" applyAlignment="1"/>
    <xf numFmtId="43" fontId="0" fillId="0" borderId="13" xfId="1" applyFont="1" applyBorder="1"/>
    <xf numFmtId="43" fontId="0" fillId="0" borderId="0" xfId="1" applyFont="1" applyBorder="1"/>
    <xf numFmtId="0" fontId="7" fillId="2" borderId="5" xfId="0" applyFont="1" applyFill="1" applyBorder="1" applyAlignment="1">
      <alignment horizontal="center" textRotation="62" wrapText="1"/>
    </xf>
    <xf numFmtId="0" fontId="7" fillId="2" borderId="5" xfId="0" quotePrefix="1" applyFont="1" applyFill="1" applyBorder="1" applyAlignment="1">
      <alignment horizontal="center" textRotation="62" wrapText="1"/>
    </xf>
    <xf numFmtId="0" fontId="7" fillId="3" borderId="5" xfId="0" applyFont="1" applyFill="1" applyBorder="1" applyAlignment="1">
      <alignment horizontal="center" textRotation="62" wrapText="1"/>
    </xf>
    <xf numFmtId="43" fontId="7" fillId="3" borderId="5" xfId="1" applyFont="1" applyFill="1" applyBorder="1" applyAlignment="1">
      <alignment horizontal="center" textRotation="62" wrapText="1"/>
    </xf>
    <xf numFmtId="0" fontId="7" fillId="4" borderId="5" xfId="0" applyFont="1" applyFill="1" applyBorder="1" applyAlignment="1">
      <alignment horizontal="center" textRotation="62" wrapText="1"/>
    </xf>
    <xf numFmtId="0" fontId="7" fillId="5" borderId="5" xfId="0" applyFont="1" applyFill="1" applyBorder="1" applyAlignment="1">
      <alignment horizontal="center" textRotation="62" wrapText="1"/>
    </xf>
    <xf numFmtId="164" fontId="7" fillId="5" borderId="5" xfId="1" applyNumberFormat="1" applyFont="1" applyFill="1" applyBorder="1" applyAlignment="1">
      <alignment horizontal="center" textRotation="62" wrapText="1"/>
    </xf>
    <xf numFmtId="43" fontId="7" fillId="5" borderId="5" xfId="1" applyFont="1" applyFill="1" applyBorder="1" applyAlignment="1">
      <alignment horizontal="center" textRotation="62" wrapText="1"/>
    </xf>
    <xf numFmtId="0" fontId="7" fillId="6" borderId="5" xfId="0" applyFont="1" applyFill="1" applyBorder="1" applyAlignment="1">
      <alignment horizontal="center" textRotation="62" wrapText="1"/>
    </xf>
    <xf numFmtId="0" fontId="7" fillId="7" borderId="5" xfId="0" applyFont="1" applyFill="1" applyBorder="1" applyAlignment="1">
      <alignment horizontal="center" textRotation="62" wrapText="1"/>
    </xf>
    <xf numFmtId="2" fontId="0" fillId="0" borderId="7" xfId="1" applyNumberFormat="1" applyFont="1" applyBorder="1"/>
    <xf numFmtId="43" fontId="0" fillId="0" borderId="7" xfId="1" applyFont="1" applyBorder="1"/>
    <xf numFmtId="2" fontId="0" fillId="0" borderId="0" xfId="1" applyNumberFormat="1" applyFont="1" applyBorder="1"/>
    <xf numFmtId="2" fontId="0" fillId="0" borderId="12" xfId="1" applyNumberFormat="1" applyFont="1" applyBorder="1"/>
    <xf numFmtId="43" fontId="0" fillId="0" borderId="12" xfId="1" applyFont="1" applyBorder="1"/>
    <xf numFmtId="0" fontId="0" fillId="0" borderId="7" xfId="0" applyFont="1" applyBorder="1"/>
    <xf numFmtId="0" fontId="0" fillId="0" borderId="0" xfId="0" applyFont="1" applyBorder="1"/>
    <xf numFmtId="0" fontId="0" fillId="0" borderId="12" xfId="0" applyFont="1" applyBorder="1"/>
    <xf numFmtId="165" fontId="1" fillId="0" borderId="12" xfId="1" applyNumberFormat="1" applyFont="1" applyBorder="1"/>
    <xf numFmtId="2" fontId="1" fillId="0" borderId="12" xfId="1" applyNumberFormat="1" applyFont="1" applyBorder="1"/>
    <xf numFmtId="0" fontId="5" fillId="0" borderId="0" xfId="0" applyFont="1" applyBorder="1"/>
    <xf numFmtId="165" fontId="5" fillId="0" borderId="0" xfId="1" applyNumberFormat="1" applyFont="1" applyBorder="1"/>
    <xf numFmtId="2" fontId="5" fillId="0" borderId="0" xfId="1" applyNumberFormat="1" applyFont="1" applyBorder="1"/>
    <xf numFmtId="0" fontId="5" fillId="0" borderId="12" xfId="0" applyFont="1" applyBorder="1"/>
    <xf numFmtId="165" fontId="5" fillId="0" borderId="12" xfId="1" applyNumberFormat="1" applyFont="1" applyBorder="1"/>
    <xf numFmtId="2" fontId="5" fillId="0" borderId="12" xfId="1" applyNumberFormat="1" applyFont="1" applyBorder="1"/>
    <xf numFmtId="0" fontId="10" fillId="0" borderId="0" xfId="0" applyFont="1" applyAlignment="1">
      <alignment horizontal="right"/>
    </xf>
    <xf numFmtId="0" fontId="10" fillId="0" borderId="0" xfId="0" applyFont="1" applyAlignment="1"/>
    <xf numFmtId="0" fontId="11" fillId="0" borderId="0" xfId="0" applyFont="1" applyAlignment="1">
      <alignment horizontal="center" wrapText="1"/>
    </xf>
    <xf numFmtId="0" fontId="11" fillId="0" borderId="0" xfId="0" applyFont="1" applyAlignment="1">
      <alignment horizontal="right" wrapText="1"/>
    </xf>
    <xf numFmtId="0" fontId="10" fillId="0" borderId="6" xfId="0" applyFont="1" applyBorder="1"/>
    <xf numFmtId="0" fontId="10" fillId="0" borderId="7" xfId="0" applyFont="1" applyBorder="1" applyAlignment="1">
      <alignment horizontal="right"/>
    </xf>
    <xf numFmtId="0" fontId="10" fillId="0" borderId="9" xfId="0" applyFont="1" applyBorder="1"/>
    <xf numFmtId="0" fontId="10" fillId="0" borderId="0" xfId="0" applyFont="1" applyBorder="1" applyAlignment="1">
      <alignment horizontal="right"/>
    </xf>
    <xf numFmtId="0" fontId="10" fillId="0" borderId="11" xfId="0" applyFont="1" applyBorder="1"/>
    <xf numFmtId="0" fontId="10" fillId="0" borderId="12" xfId="0" applyFont="1" applyBorder="1" applyAlignment="1">
      <alignment horizontal="right"/>
    </xf>
    <xf numFmtId="0" fontId="10" fillId="0" borderId="0" xfId="0" applyFont="1"/>
    <xf numFmtId="0" fontId="12" fillId="0" borderId="0" xfId="0" applyFont="1"/>
    <xf numFmtId="0" fontId="6" fillId="8" borderId="0" xfId="0" applyFont="1" applyFill="1"/>
    <xf numFmtId="0" fontId="0" fillId="8" borderId="0" xfId="0" applyFill="1"/>
    <xf numFmtId="0" fontId="0" fillId="8" borderId="0" xfId="0" applyFill="1" applyAlignment="1">
      <alignment wrapText="1"/>
    </xf>
    <xf numFmtId="43" fontId="6" fillId="0" borderId="14" xfId="1" applyFont="1" applyBorder="1" applyAlignment="1">
      <alignment horizontal="center"/>
    </xf>
    <xf numFmtId="0" fontId="6" fillId="0" borderId="15" xfId="0" applyFont="1" applyBorder="1" applyAlignment="1"/>
    <xf numFmtId="0" fontId="6" fillId="0" borderId="16" xfId="0" applyFont="1" applyBorder="1" applyAlignment="1"/>
    <xf numFmtId="0" fontId="6" fillId="7" borderId="2" xfId="0" applyFont="1" applyFill="1" applyBorder="1" applyAlignment="1">
      <alignment horizontal="center" vertical="center"/>
    </xf>
    <xf numFmtId="0" fontId="6" fillId="7" borderId="3" xfId="0" applyFont="1" applyFill="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6" fillId="2" borderId="1" xfId="0" applyFont="1" applyFill="1" applyBorder="1" applyAlignment="1">
      <alignment horizontal="center" vertical="center"/>
    </xf>
    <xf numFmtId="0" fontId="6" fillId="3"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6" borderId="1" xfId="0" applyFont="1" applyFill="1" applyBorder="1" applyAlignment="1">
      <alignment horizontal="center" vertical="center"/>
    </xf>
    <xf numFmtId="0" fontId="7" fillId="7" borderId="2" xfId="0" applyFont="1" applyFill="1" applyBorder="1" applyAlignment="1">
      <alignment horizontal="center" vertical="center"/>
    </xf>
    <xf numFmtId="0" fontId="7" fillId="7" borderId="3" xfId="0" applyFont="1" applyFill="1" applyBorder="1" applyAlignment="1">
      <alignment horizontal="center" vertical="center"/>
    </xf>
    <xf numFmtId="0" fontId="8" fillId="0" borderId="3" xfId="0" applyFont="1" applyBorder="1" applyAlignment="1">
      <alignment horizontal="center" vertical="center"/>
    </xf>
    <xf numFmtId="0" fontId="8" fillId="0" borderId="4" xfId="0" applyFont="1" applyBorder="1" applyAlignment="1">
      <alignment horizontal="center" vertical="center"/>
    </xf>
    <xf numFmtId="0" fontId="7" fillId="2" borderId="1" xfId="0" applyFont="1" applyFill="1" applyBorder="1" applyAlignment="1">
      <alignment horizontal="center" vertical="center"/>
    </xf>
    <xf numFmtId="0" fontId="7" fillId="3" borderId="1" xfId="0" applyFont="1" applyFill="1" applyBorder="1" applyAlignment="1">
      <alignment horizontal="center" vertical="center"/>
    </xf>
    <xf numFmtId="0" fontId="7" fillId="4" borderId="1" xfId="0" applyFont="1" applyFill="1" applyBorder="1" applyAlignment="1">
      <alignment horizontal="center" vertical="center"/>
    </xf>
    <xf numFmtId="0" fontId="7" fillId="5" borderId="1" xfId="0" applyFont="1" applyFill="1" applyBorder="1" applyAlignment="1">
      <alignment horizontal="center" vertical="center"/>
    </xf>
    <xf numFmtId="0" fontId="7" fillId="6" borderId="1" xfId="0" applyFont="1" applyFill="1" applyBorder="1" applyAlignment="1">
      <alignment horizontal="center" vertical="center"/>
    </xf>
  </cellXfs>
  <cellStyles count="587">
    <cellStyle name="Comma" xfId="1" builtinId="3"/>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Normal" xfId="0" builtinId="0"/>
    <cellStyle name="Percent" xfId="240" builtinId="5"/>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M30"/>
  <sheetViews>
    <sheetView tabSelected="1" workbookViewId="0">
      <selection activeCell="M34" sqref="M34"/>
    </sheetView>
  </sheetViews>
  <sheetFormatPr baseColWidth="10" defaultRowHeight="15" x14ac:dyDescent="0"/>
  <cols>
    <col min="2" max="13" width="12.83203125" customWidth="1"/>
  </cols>
  <sheetData>
    <row r="1" spans="1:13">
      <c r="A1" s="126" t="s">
        <v>1837</v>
      </c>
      <c r="B1" s="127"/>
      <c r="C1" s="127"/>
      <c r="D1" s="127"/>
      <c r="E1" s="127"/>
      <c r="F1" s="127"/>
      <c r="G1" s="127"/>
      <c r="H1" s="127"/>
      <c r="I1" s="127"/>
      <c r="J1" s="127"/>
      <c r="K1" s="127"/>
      <c r="L1" s="127"/>
      <c r="M1" s="127"/>
    </row>
    <row r="2" spans="1:13" ht="9" customHeight="1">
      <c r="A2" s="127"/>
      <c r="B2" s="127"/>
      <c r="C2" s="127"/>
      <c r="D2" s="127"/>
      <c r="E2" s="127"/>
      <c r="F2" s="127"/>
      <c r="G2" s="127"/>
      <c r="H2" s="127"/>
      <c r="I2" s="127"/>
      <c r="J2" s="127"/>
      <c r="K2" s="127"/>
      <c r="L2" s="127"/>
      <c r="M2" s="127"/>
    </row>
    <row r="3" spans="1:13">
      <c r="A3" s="127" t="s">
        <v>1838</v>
      </c>
      <c r="B3" s="127"/>
      <c r="C3" s="127"/>
      <c r="D3" s="127"/>
      <c r="E3" s="127"/>
      <c r="F3" s="127"/>
      <c r="G3" s="127"/>
      <c r="H3" s="127"/>
      <c r="I3" s="127"/>
      <c r="J3" s="127"/>
      <c r="K3" s="127"/>
      <c r="L3" s="127"/>
      <c r="M3" s="127"/>
    </row>
    <row r="4" spans="1:13">
      <c r="A4" s="127" t="s">
        <v>1839</v>
      </c>
      <c r="B4" s="127"/>
      <c r="C4" s="127"/>
      <c r="D4" s="127"/>
      <c r="E4" s="127"/>
      <c r="F4" s="127"/>
      <c r="G4" s="127"/>
      <c r="H4" s="127"/>
      <c r="I4" s="127"/>
      <c r="J4" s="127"/>
      <c r="K4" s="127"/>
      <c r="L4" s="127"/>
      <c r="M4" s="127"/>
    </row>
    <row r="5" spans="1:13">
      <c r="A5" s="127" t="s">
        <v>1840</v>
      </c>
      <c r="B5" s="127"/>
      <c r="C5" s="127"/>
      <c r="D5" s="127"/>
      <c r="E5" s="127"/>
      <c r="F5" s="127"/>
      <c r="G5" s="127"/>
      <c r="H5" s="127"/>
      <c r="I5" s="127"/>
      <c r="J5" s="127"/>
      <c r="K5" s="127"/>
      <c r="L5" s="127"/>
      <c r="M5" s="127"/>
    </row>
    <row r="6" spans="1:13" ht="8" customHeight="1">
      <c r="A6" s="127"/>
      <c r="B6" s="127"/>
      <c r="C6" s="127"/>
      <c r="D6" s="127"/>
      <c r="E6" s="127"/>
      <c r="F6" s="127"/>
      <c r="G6" s="127"/>
      <c r="H6" s="127"/>
      <c r="I6" s="127"/>
      <c r="J6" s="127"/>
      <c r="K6" s="127"/>
      <c r="L6" s="127"/>
      <c r="M6" s="127"/>
    </row>
    <row r="7" spans="1:13">
      <c r="A7" s="126" t="s">
        <v>1841</v>
      </c>
      <c r="B7" s="127"/>
      <c r="C7" s="127"/>
      <c r="D7" s="127"/>
      <c r="E7" s="127"/>
      <c r="F7" s="127"/>
      <c r="G7" s="127"/>
      <c r="H7" s="127"/>
      <c r="I7" s="127"/>
      <c r="J7" s="127"/>
      <c r="K7" s="127"/>
      <c r="L7" s="127"/>
      <c r="M7" s="127"/>
    </row>
    <row r="8" spans="1:13">
      <c r="A8" s="127" t="s">
        <v>1842</v>
      </c>
      <c r="B8" s="127"/>
      <c r="C8" s="127"/>
      <c r="D8" s="127"/>
      <c r="E8" s="127"/>
      <c r="F8" s="127"/>
      <c r="G8" s="127"/>
      <c r="H8" s="127"/>
      <c r="I8" s="127"/>
      <c r="J8" s="127"/>
      <c r="K8" s="127"/>
      <c r="L8" s="127"/>
      <c r="M8" s="127"/>
    </row>
    <row r="9" spans="1:13">
      <c r="A9" s="127" t="s">
        <v>1843</v>
      </c>
      <c r="B9" s="127"/>
      <c r="C9" s="127"/>
      <c r="D9" s="127"/>
      <c r="E9" s="127"/>
      <c r="F9" s="127"/>
      <c r="G9" s="127"/>
      <c r="H9" s="127"/>
      <c r="I9" s="127"/>
      <c r="J9" s="127"/>
      <c r="K9" s="127"/>
      <c r="L9" s="127"/>
      <c r="M9" s="127"/>
    </row>
    <row r="10" spans="1:13">
      <c r="A10" s="127"/>
      <c r="B10" s="127" t="s">
        <v>1844</v>
      </c>
      <c r="C10" s="127"/>
      <c r="D10" s="127"/>
      <c r="E10" s="127"/>
      <c r="F10" s="127"/>
      <c r="G10" s="127"/>
      <c r="H10" s="127"/>
      <c r="I10" s="127"/>
      <c r="J10" s="127"/>
      <c r="K10" s="127"/>
      <c r="L10" s="127"/>
      <c r="M10" s="127"/>
    </row>
    <row r="11" spans="1:13">
      <c r="A11" s="127"/>
      <c r="B11" s="127" t="s">
        <v>1845</v>
      </c>
      <c r="C11" s="127"/>
      <c r="D11" s="127"/>
      <c r="E11" s="127"/>
      <c r="F11" s="127"/>
      <c r="G11" s="127"/>
      <c r="H11" s="127"/>
      <c r="I11" s="127"/>
      <c r="J11" s="127"/>
      <c r="K11" s="127"/>
      <c r="L11" s="127"/>
      <c r="M11" s="127"/>
    </row>
    <row r="12" spans="1:13">
      <c r="A12" s="127"/>
      <c r="B12" s="127" t="s">
        <v>1846</v>
      </c>
      <c r="C12" s="127"/>
      <c r="D12" s="127"/>
      <c r="E12" s="127"/>
      <c r="F12" s="127"/>
      <c r="G12" s="127"/>
      <c r="H12" s="127"/>
      <c r="I12" s="127"/>
      <c r="J12" s="127"/>
      <c r="K12" s="127"/>
      <c r="L12" s="127"/>
      <c r="M12" s="127"/>
    </row>
    <row r="13" spans="1:13">
      <c r="A13" s="127"/>
      <c r="B13" s="127" t="s">
        <v>1847</v>
      </c>
      <c r="C13" s="127"/>
      <c r="D13" s="127"/>
      <c r="E13" s="127"/>
      <c r="F13" s="127"/>
      <c r="G13" s="127"/>
      <c r="H13" s="127"/>
      <c r="I13" s="127"/>
      <c r="J13" s="127"/>
      <c r="K13" s="127"/>
      <c r="L13" s="127"/>
      <c r="M13" s="127"/>
    </row>
    <row r="14" spans="1:13" ht="10" customHeight="1">
      <c r="A14" s="127"/>
      <c r="B14" s="127"/>
      <c r="C14" s="127"/>
      <c r="D14" s="127"/>
      <c r="E14" s="127"/>
      <c r="F14" s="127"/>
      <c r="G14" s="127"/>
      <c r="H14" s="127"/>
      <c r="I14" s="127"/>
      <c r="J14" s="127"/>
      <c r="K14" s="127"/>
      <c r="L14" s="127"/>
      <c r="M14" s="127"/>
    </row>
    <row r="15" spans="1:13">
      <c r="A15" s="126" t="s">
        <v>1848</v>
      </c>
      <c r="B15" s="127"/>
      <c r="C15" s="127"/>
      <c r="D15" s="127"/>
      <c r="E15" s="127"/>
      <c r="F15" s="127"/>
      <c r="G15" s="127"/>
      <c r="H15" s="127"/>
      <c r="I15" s="127"/>
      <c r="J15" s="127"/>
      <c r="K15" s="127"/>
      <c r="L15" s="127"/>
      <c r="M15" s="127"/>
    </row>
    <row r="16" spans="1:13" ht="41" customHeight="1">
      <c r="A16" s="128" t="s">
        <v>1849</v>
      </c>
      <c r="B16" s="128"/>
      <c r="C16" s="128"/>
      <c r="D16" s="128"/>
      <c r="E16" s="128"/>
      <c r="F16" s="128"/>
      <c r="G16" s="128"/>
      <c r="H16" s="128"/>
      <c r="I16" s="128"/>
      <c r="J16" s="128"/>
      <c r="K16" s="128"/>
      <c r="L16" s="128"/>
      <c r="M16" s="128"/>
    </row>
    <row r="17" spans="1:13" ht="8" customHeight="1">
      <c r="A17" s="127"/>
      <c r="B17" s="127"/>
      <c r="C17" s="127"/>
      <c r="D17" s="127"/>
      <c r="E17" s="127"/>
      <c r="F17" s="127"/>
      <c r="G17" s="127"/>
      <c r="H17" s="127"/>
      <c r="I17" s="127"/>
      <c r="J17" s="127"/>
      <c r="K17" s="127"/>
      <c r="L17" s="127"/>
      <c r="M17" s="127"/>
    </row>
    <row r="18" spans="1:13" ht="57" customHeight="1">
      <c r="A18" s="128" t="s">
        <v>1850</v>
      </c>
      <c r="B18" s="128"/>
      <c r="C18" s="128"/>
      <c r="D18" s="128"/>
      <c r="E18" s="128"/>
      <c r="F18" s="128"/>
      <c r="G18" s="128"/>
      <c r="H18" s="128"/>
      <c r="I18" s="128"/>
      <c r="J18" s="128"/>
      <c r="K18" s="128"/>
      <c r="L18" s="128"/>
      <c r="M18" s="128"/>
    </row>
    <row r="19" spans="1:13">
      <c r="A19" s="127"/>
      <c r="B19" s="127"/>
      <c r="C19" s="127"/>
      <c r="D19" s="127"/>
      <c r="E19" s="127"/>
      <c r="F19" s="127"/>
      <c r="G19" s="127"/>
      <c r="H19" s="127"/>
      <c r="I19" s="127"/>
      <c r="J19" s="127"/>
      <c r="K19" s="127"/>
      <c r="L19" s="127"/>
      <c r="M19" s="127"/>
    </row>
    <row r="20" spans="1:13">
      <c r="A20" s="126" t="s">
        <v>1851</v>
      </c>
      <c r="B20" s="127"/>
      <c r="C20" s="127"/>
      <c r="D20" s="127"/>
      <c r="E20" s="127"/>
      <c r="F20" s="127"/>
      <c r="G20" s="127"/>
      <c r="H20" s="127"/>
      <c r="I20" s="127"/>
      <c r="J20" s="127"/>
      <c r="K20" s="127"/>
      <c r="L20" s="127"/>
      <c r="M20" s="127"/>
    </row>
    <row r="21" spans="1:13" ht="6" customHeight="1">
      <c r="A21" s="127"/>
      <c r="B21" s="127"/>
      <c r="C21" s="127"/>
      <c r="D21" s="127"/>
      <c r="E21" s="127"/>
      <c r="F21" s="127"/>
      <c r="G21" s="127"/>
      <c r="H21" s="127"/>
      <c r="I21" s="127"/>
      <c r="J21" s="127"/>
      <c r="K21" s="127"/>
      <c r="L21" s="127"/>
      <c r="M21" s="127"/>
    </row>
    <row r="22" spans="1:13" ht="54" customHeight="1">
      <c r="A22" s="128" t="s">
        <v>1852</v>
      </c>
      <c r="B22" s="128"/>
      <c r="C22" s="128"/>
      <c r="D22" s="128"/>
      <c r="E22" s="128"/>
      <c r="F22" s="128"/>
      <c r="G22" s="128"/>
      <c r="H22" s="128"/>
      <c r="I22" s="128"/>
      <c r="J22" s="128"/>
      <c r="K22" s="128"/>
      <c r="L22" s="128"/>
      <c r="M22" s="128"/>
    </row>
    <row r="23" spans="1:13">
      <c r="A23" s="127"/>
      <c r="B23" s="127"/>
      <c r="C23" s="127"/>
      <c r="D23" s="127"/>
      <c r="E23" s="127"/>
      <c r="F23" s="127"/>
      <c r="G23" s="127"/>
      <c r="H23" s="127"/>
      <c r="I23" s="127"/>
      <c r="J23" s="127"/>
      <c r="K23" s="127"/>
      <c r="L23" s="127"/>
      <c r="M23" s="127"/>
    </row>
    <row r="24" spans="1:13">
      <c r="A24" s="126" t="s">
        <v>1853</v>
      </c>
      <c r="B24" s="127"/>
      <c r="C24" s="127"/>
      <c r="D24" s="127"/>
      <c r="E24" s="127"/>
      <c r="F24" s="127"/>
      <c r="G24" s="127"/>
      <c r="H24" s="127"/>
      <c r="I24" s="127"/>
      <c r="J24" s="127"/>
      <c r="K24" s="127"/>
      <c r="L24" s="127"/>
      <c r="M24" s="127"/>
    </row>
    <row r="25" spans="1:13" ht="7" customHeight="1">
      <c r="A25" s="127"/>
      <c r="B25" s="127"/>
      <c r="C25" s="127"/>
      <c r="D25" s="127"/>
      <c r="E25" s="127"/>
      <c r="F25" s="127"/>
      <c r="G25" s="127"/>
      <c r="H25" s="127"/>
      <c r="I25" s="127"/>
      <c r="J25" s="127"/>
      <c r="K25" s="127"/>
      <c r="L25" s="127"/>
      <c r="M25" s="127"/>
    </row>
    <row r="26" spans="1:13" ht="72" customHeight="1">
      <c r="A26" s="128" t="s">
        <v>1854</v>
      </c>
      <c r="B26" s="128"/>
      <c r="C26" s="128"/>
      <c r="D26" s="128"/>
      <c r="E26" s="128"/>
      <c r="F26" s="128"/>
      <c r="G26" s="128"/>
      <c r="H26" s="128"/>
      <c r="I26" s="128"/>
      <c r="J26" s="128"/>
      <c r="K26" s="128"/>
      <c r="L26" s="128"/>
      <c r="M26" s="128"/>
    </row>
    <row r="27" spans="1:13" ht="6" customHeight="1">
      <c r="A27" s="127"/>
      <c r="B27" s="127"/>
      <c r="C27" s="127"/>
      <c r="D27" s="127"/>
      <c r="E27" s="127"/>
      <c r="F27" s="127"/>
      <c r="G27" s="127"/>
      <c r="H27" s="127"/>
      <c r="I27" s="127"/>
      <c r="J27" s="127"/>
      <c r="K27" s="127"/>
      <c r="L27" s="127"/>
      <c r="M27" s="127"/>
    </row>
    <row r="28" spans="1:13" ht="33" customHeight="1">
      <c r="A28" s="128" t="s">
        <v>1855</v>
      </c>
      <c r="B28" s="128"/>
      <c r="C28" s="128"/>
      <c r="D28" s="128"/>
      <c r="E28" s="128"/>
      <c r="F28" s="128"/>
      <c r="G28" s="128"/>
      <c r="H28" s="128"/>
      <c r="I28" s="128"/>
      <c r="J28" s="128"/>
      <c r="K28" s="128"/>
      <c r="L28" s="128"/>
      <c r="M28" s="128"/>
    </row>
    <row r="29" spans="1:13">
      <c r="A29" s="127"/>
      <c r="B29" s="127"/>
      <c r="C29" s="127"/>
      <c r="D29" s="127"/>
      <c r="E29" s="127"/>
      <c r="F29" s="127"/>
      <c r="G29" s="127"/>
      <c r="H29" s="127"/>
      <c r="I29" s="127"/>
      <c r="J29" s="127"/>
      <c r="K29" s="127"/>
      <c r="L29" s="127"/>
      <c r="M29" s="127"/>
    </row>
    <row r="30" spans="1:13">
      <c r="A30" s="127" t="s">
        <v>1856</v>
      </c>
      <c r="B30" s="127"/>
      <c r="C30" s="127"/>
      <c r="D30" s="127"/>
      <c r="E30" s="127"/>
      <c r="F30" s="127"/>
      <c r="G30" s="127"/>
      <c r="H30" s="127"/>
      <c r="I30" s="127"/>
      <c r="J30" s="127"/>
      <c r="K30" s="127"/>
      <c r="L30" s="127"/>
      <c r="M30" s="127"/>
    </row>
  </sheetData>
  <mergeCells count="5">
    <mergeCell ref="A16:M16"/>
    <mergeCell ref="A18:M18"/>
    <mergeCell ref="A22:M22"/>
    <mergeCell ref="A26:M26"/>
    <mergeCell ref="A28:M28"/>
  </mergeCells>
  <phoneticPr fontId="13" type="noConversion"/>
  <pageMargins left="0.75" right="0.75" top="1" bottom="1" header="0.5" footer="0.5"/>
  <pageSetup scale="69" orientation="landscape" horizontalDpi="4294967292" verticalDpi="4294967292"/>
  <extLst>
    <ext xmlns:mx="http://schemas.microsoft.com/office/mac/excel/2008/main" uri="{64002731-A6B0-56B0-2670-7721B7C09600}">
      <mx:PLV Mode="0"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O413"/>
  <sheetViews>
    <sheetView workbookViewId="0"/>
  </sheetViews>
  <sheetFormatPr baseColWidth="10" defaultRowHeight="15" x14ac:dyDescent="0"/>
  <cols>
    <col min="1" max="1" width="11.6640625" customWidth="1"/>
    <col min="2" max="2" width="22.33203125" style="51" bestFit="1" customWidth="1"/>
    <col min="3" max="3" width="4.1640625" style="5" bestFit="1" customWidth="1"/>
    <col min="4" max="4" width="5.83203125" style="5" bestFit="1" customWidth="1"/>
    <col min="5" max="8" width="6" bestFit="1" customWidth="1"/>
    <col min="9" max="9" width="6" style="8" bestFit="1" customWidth="1"/>
    <col min="10" max="11" width="6" bestFit="1" customWidth="1"/>
    <col min="12" max="12" width="5" bestFit="1" customWidth="1"/>
    <col min="13" max="15" width="6" bestFit="1" customWidth="1"/>
    <col min="16" max="16" width="6" style="5" bestFit="1" customWidth="1"/>
    <col min="17" max="17" width="6" style="2" bestFit="1" customWidth="1"/>
    <col min="18" max="19" width="6" bestFit="1" customWidth="1"/>
    <col min="20" max="21" width="6" style="1" bestFit="1" customWidth="1"/>
    <col min="22" max="24" width="6" bestFit="1" customWidth="1"/>
    <col min="25" max="25" width="5" bestFit="1" customWidth="1"/>
    <col min="26" max="27" width="6" bestFit="1" customWidth="1"/>
    <col min="28" max="28" width="5" bestFit="1" customWidth="1"/>
    <col min="29" max="30" width="6" bestFit="1" customWidth="1"/>
    <col min="31" max="31" width="3.5" customWidth="1"/>
    <col min="32" max="32" width="3.33203125" customWidth="1"/>
    <col min="33" max="38" width="7" style="44" bestFit="1" customWidth="1"/>
    <col min="39" max="39" width="2.6640625" style="42" customWidth="1"/>
    <col min="40" max="40" width="7" style="42" bestFit="1" customWidth="1"/>
    <col min="41" max="41" width="7.83203125" style="1" bestFit="1" customWidth="1"/>
    <col min="42" max="42" width="5.5" bestFit="1" customWidth="1"/>
    <col min="43" max="43" width="3.5" bestFit="1" customWidth="1"/>
    <col min="44" max="44" width="3.6640625" bestFit="1" customWidth="1"/>
    <col min="45" max="45" width="4.83203125" bestFit="1" customWidth="1"/>
    <col min="46" max="47" width="6.1640625" bestFit="1" customWidth="1"/>
    <col min="48" max="48" width="5.33203125" bestFit="1" customWidth="1"/>
    <col min="49" max="49" width="4.1640625" bestFit="1" customWidth="1"/>
    <col min="50" max="50" width="4.5" bestFit="1" customWidth="1"/>
    <col min="51" max="51" width="3.1640625" bestFit="1" customWidth="1"/>
    <col min="53" max="53" width="8.1640625" bestFit="1" customWidth="1"/>
    <col min="54" max="54" width="6.1640625" bestFit="1" customWidth="1"/>
    <col min="55" max="55" width="6.5" bestFit="1" customWidth="1"/>
  </cols>
  <sheetData>
    <row r="1" spans="1:41" ht="39" customHeight="1" thickBot="1">
      <c r="A1" s="52" t="s">
        <v>1834</v>
      </c>
    </row>
    <row r="2" spans="1:41" s="9" customFormat="1" ht="16" thickBot="1">
      <c r="B2" s="51"/>
      <c r="C2" s="5"/>
      <c r="D2" s="5"/>
      <c r="E2" s="136" t="s">
        <v>1801</v>
      </c>
      <c r="F2" s="136"/>
      <c r="G2" s="136"/>
      <c r="H2" s="137" t="s">
        <v>1825</v>
      </c>
      <c r="I2" s="137"/>
      <c r="J2" s="137"/>
      <c r="K2" s="137"/>
      <c r="L2" s="138" t="s">
        <v>1813</v>
      </c>
      <c r="M2" s="138"/>
      <c r="N2" s="138"/>
      <c r="O2" s="138"/>
      <c r="P2" s="139" t="s">
        <v>1814</v>
      </c>
      <c r="Q2" s="139"/>
      <c r="R2" s="139"/>
      <c r="S2" s="139"/>
      <c r="T2" s="139"/>
      <c r="U2" s="140" t="s">
        <v>1807</v>
      </c>
      <c r="V2" s="140"/>
      <c r="W2" s="140"/>
      <c r="X2" s="140"/>
      <c r="Y2" s="140"/>
      <c r="Z2" s="140"/>
      <c r="AA2" s="132" t="s">
        <v>1821</v>
      </c>
      <c r="AB2" s="133"/>
      <c r="AC2" s="134"/>
      <c r="AD2" s="135"/>
      <c r="AE2" s="18"/>
      <c r="AG2" s="129" t="s">
        <v>1857</v>
      </c>
      <c r="AH2" s="130"/>
      <c r="AI2" s="130"/>
      <c r="AJ2" s="130"/>
      <c r="AK2" s="130"/>
      <c r="AL2" s="130"/>
      <c r="AM2" s="130"/>
      <c r="AN2" s="131"/>
      <c r="AO2" s="42"/>
    </row>
    <row r="3" spans="1:41" s="29" customFormat="1" ht="122" customHeight="1" thickBot="1">
      <c r="A3" s="29" t="s">
        <v>1439</v>
      </c>
      <c r="B3" s="29" t="s">
        <v>0</v>
      </c>
      <c r="C3" s="29" t="s">
        <v>1829</v>
      </c>
      <c r="D3" s="29" t="s">
        <v>2</v>
      </c>
      <c r="E3" s="53" t="s">
        <v>1781</v>
      </c>
      <c r="F3" s="53" t="s">
        <v>1782</v>
      </c>
      <c r="G3" s="54" t="s">
        <v>1783</v>
      </c>
      <c r="H3" s="55" t="s">
        <v>1784</v>
      </c>
      <c r="I3" s="55" t="s">
        <v>1785</v>
      </c>
      <c r="J3" s="55" t="s">
        <v>1786</v>
      </c>
      <c r="K3" s="56" t="s">
        <v>59</v>
      </c>
      <c r="L3" s="57" t="s">
        <v>1441</v>
      </c>
      <c r="M3" s="57" t="s">
        <v>1443</v>
      </c>
      <c r="N3" s="57" t="s">
        <v>1442</v>
      </c>
      <c r="O3" s="57" t="s">
        <v>1787</v>
      </c>
      <c r="P3" s="58" t="s">
        <v>26</v>
      </c>
      <c r="Q3" s="58" t="s">
        <v>27</v>
      </c>
      <c r="R3" s="59" t="s">
        <v>1788</v>
      </c>
      <c r="S3" s="58" t="s">
        <v>1789</v>
      </c>
      <c r="T3" s="60" t="s">
        <v>1790</v>
      </c>
      <c r="U3" s="61" t="s">
        <v>1803</v>
      </c>
      <c r="V3" s="61" t="s">
        <v>1792</v>
      </c>
      <c r="W3" s="61" t="s">
        <v>1793</v>
      </c>
      <c r="X3" s="61" t="s">
        <v>1804</v>
      </c>
      <c r="Y3" s="61" t="s">
        <v>1795</v>
      </c>
      <c r="Z3" s="61" t="s">
        <v>1796</v>
      </c>
      <c r="AA3" s="62" t="s">
        <v>1797</v>
      </c>
      <c r="AB3" s="62" t="s">
        <v>1798</v>
      </c>
      <c r="AC3" s="62" t="s">
        <v>1812</v>
      </c>
      <c r="AD3" s="62" t="s">
        <v>1800</v>
      </c>
      <c r="AE3" s="40"/>
      <c r="AG3" s="50" t="s">
        <v>1801</v>
      </c>
      <c r="AH3" s="50" t="s">
        <v>1825</v>
      </c>
      <c r="AI3" s="50" t="s">
        <v>1813</v>
      </c>
      <c r="AJ3" s="50" t="s">
        <v>1814</v>
      </c>
      <c r="AK3" s="50" t="s">
        <v>1807</v>
      </c>
      <c r="AL3" s="50" t="s">
        <v>1821</v>
      </c>
      <c r="AM3" s="49"/>
      <c r="AN3" s="49" t="s">
        <v>1444</v>
      </c>
      <c r="AO3" s="43" t="s">
        <v>1828</v>
      </c>
    </row>
    <row r="4" spans="1:41" ht="21" customHeight="1">
      <c r="A4" s="63" t="s">
        <v>623</v>
      </c>
      <c r="B4" s="64" t="s">
        <v>624</v>
      </c>
      <c r="C4" s="65" t="s">
        <v>68</v>
      </c>
      <c r="D4" s="65" t="s">
        <v>364</v>
      </c>
      <c r="E4" s="66">
        <v>3.3833333333333333</v>
      </c>
      <c r="F4" s="66">
        <v>3.6166666666666667</v>
      </c>
      <c r="G4" s="66">
        <v>9</v>
      </c>
      <c r="H4" s="66">
        <v>2.8333333333333335</v>
      </c>
      <c r="I4" s="66">
        <v>3.5333333333333332</v>
      </c>
      <c r="J4" s="66">
        <v>1.3333333333333335</v>
      </c>
      <c r="K4" s="66">
        <v>3.0666666666666669</v>
      </c>
      <c r="L4" s="66">
        <v>0.93333333333333335</v>
      </c>
      <c r="M4" s="66">
        <v>5.0666666666666664</v>
      </c>
      <c r="N4" s="66">
        <v>5.1333333333333337</v>
      </c>
      <c r="O4" s="66">
        <v>3.8333333333333335</v>
      </c>
      <c r="P4" s="66">
        <v>5.5666666666666664</v>
      </c>
      <c r="Q4" s="66">
        <v>8.1</v>
      </c>
      <c r="R4" s="66">
        <v>6.3666666666666663</v>
      </c>
      <c r="S4" s="66">
        <v>5.4666666666666668</v>
      </c>
      <c r="T4" s="66">
        <v>7.1833333333333336</v>
      </c>
      <c r="U4" s="66">
        <v>7.4666666666666668</v>
      </c>
      <c r="V4" s="66">
        <v>8.25</v>
      </c>
      <c r="W4" s="66">
        <v>8.25</v>
      </c>
      <c r="X4" s="66">
        <v>1.2333333333333334</v>
      </c>
      <c r="Y4" s="66">
        <v>4.5666666666666664</v>
      </c>
      <c r="Z4" s="66">
        <v>6.5333333333333332</v>
      </c>
      <c r="AA4" s="66">
        <v>4.7333333333333334</v>
      </c>
      <c r="AB4" s="66">
        <v>4.7333333333333334</v>
      </c>
      <c r="AC4" s="66">
        <v>6.7</v>
      </c>
      <c r="AD4" s="66">
        <v>8.4833333333333343</v>
      </c>
      <c r="AE4" s="67"/>
      <c r="AF4" s="67"/>
      <c r="AG4" s="68">
        <v>4.9000000000000004</v>
      </c>
      <c r="AH4" s="68">
        <v>1.0666666666666667</v>
      </c>
      <c r="AI4" s="68">
        <v>1.9333333333333333</v>
      </c>
      <c r="AJ4" s="68">
        <v>6.416666666666667</v>
      </c>
      <c r="AK4" s="68">
        <v>5.8</v>
      </c>
      <c r="AL4" s="68">
        <v>5.3</v>
      </c>
      <c r="AM4" s="69"/>
      <c r="AN4" s="69">
        <v>2.1333333333333333</v>
      </c>
      <c r="AO4" s="70">
        <v>5</v>
      </c>
    </row>
    <row r="5" spans="1:41" ht="21" customHeight="1">
      <c r="A5" s="71" t="s">
        <v>507</v>
      </c>
      <c r="B5" s="72" t="s">
        <v>508</v>
      </c>
      <c r="C5" s="73" t="s">
        <v>68</v>
      </c>
      <c r="D5" s="73" t="s">
        <v>364</v>
      </c>
      <c r="E5" s="74">
        <v>1.9166666666666667</v>
      </c>
      <c r="F5" s="74">
        <v>1</v>
      </c>
      <c r="G5" s="74">
        <v>4.666666666666667</v>
      </c>
      <c r="H5" s="74">
        <v>1.8</v>
      </c>
      <c r="I5" s="74">
        <v>1.9</v>
      </c>
      <c r="J5" s="74">
        <v>3.1333333333333333</v>
      </c>
      <c r="K5" s="74">
        <v>1.0666666666666667</v>
      </c>
      <c r="L5" s="74">
        <v>3.3333333333333335</v>
      </c>
      <c r="M5" s="74">
        <v>2.4</v>
      </c>
      <c r="N5" s="74">
        <v>13.733333333333333</v>
      </c>
      <c r="O5" s="74">
        <v>11.866666666666667</v>
      </c>
      <c r="P5" s="74">
        <v>4.6333333333333337</v>
      </c>
      <c r="Q5" s="74">
        <v>7.333333333333333</v>
      </c>
      <c r="R5" s="74">
        <v>5.5</v>
      </c>
      <c r="S5" s="74">
        <v>4.2333333333333334</v>
      </c>
      <c r="T5" s="74">
        <v>5.1333333333333337</v>
      </c>
      <c r="U5" s="74">
        <v>6.666666666666667</v>
      </c>
      <c r="V5" s="74">
        <v>1.5333333333333334</v>
      </c>
      <c r="W5" s="74">
        <v>0.8666666666666667</v>
      </c>
      <c r="X5" s="74">
        <v>4.1666666666666661</v>
      </c>
      <c r="Y5" s="74">
        <v>4.9666666666666668</v>
      </c>
      <c r="Z5" s="74">
        <v>4.3</v>
      </c>
      <c r="AA5" s="74">
        <v>6.5</v>
      </c>
      <c r="AB5" s="74">
        <v>3.3666666666666667</v>
      </c>
      <c r="AC5" s="74">
        <v>9.8000000000000007</v>
      </c>
      <c r="AD5" s="74">
        <v>11.816666666666666</v>
      </c>
      <c r="AE5" s="75"/>
      <c r="AF5" s="75"/>
      <c r="AG5" s="76">
        <v>1.8666666666666667</v>
      </c>
      <c r="AH5" s="76">
        <v>0.66666666666666663</v>
      </c>
      <c r="AI5" s="76">
        <v>9.1666666666666661</v>
      </c>
      <c r="AJ5" s="76">
        <v>4.5</v>
      </c>
      <c r="AK5" s="76">
        <v>1.2666666666666666</v>
      </c>
      <c r="AL5" s="76">
        <v>10</v>
      </c>
      <c r="AM5" s="77"/>
      <c r="AN5" s="77">
        <v>2.7833333333333332</v>
      </c>
      <c r="AO5" s="78">
        <v>8.25</v>
      </c>
    </row>
    <row r="6" spans="1:41" ht="21" customHeight="1">
      <c r="A6" s="71" t="s">
        <v>557</v>
      </c>
      <c r="B6" s="72" t="s">
        <v>558</v>
      </c>
      <c r="C6" s="73" t="s">
        <v>80</v>
      </c>
      <c r="D6" s="73" t="s">
        <v>364</v>
      </c>
      <c r="E6" s="74">
        <v>9.4</v>
      </c>
      <c r="F6" s="74">
        <v>6.166666666666667</v>
      </c>
      <c r="G6" s="74">
        <v>6.0666666666666664</v>
      </c>
      <c r="H6" s="74">
        <v>7.9666666666666668</v>
      </c>
      <c r="I6" s="74">
        <v>8.1999999999999993</v>
      </c>
      <c r="J6" s="74">
        <v>6.9</v>
      </c>
      <c r="K6" s="74">
        <v>7.4666666666666668</v>
      </c>
      <c r="L6" s="74" t="s">
        <v>1811</v>
      </c>
      <c r="M6" s="74">
        <v>6.7333333333333334</v>
      </c>
      <c r="N6" s="74">
        <v>2.2333333333333334</v>
      </c>
      <c r="O6" s="74">
        <v>2.9</v>
      </c>
      <c r="P6" s="74">
        <v>7.166666666666667</v>
      </c>
      <c r="Q6" s="74">
        <v>3.45</v>
      </c>
      <c r="R6" s="74">
        <v>5.3666666666666663</v>
      </c>
      <c r="S6" s="74">
        <v>7.2166666666666668</v>
      </c>
      <c r="T6" s="74">
        <v>4.45</v>
      </c>
      <c r="U6" s="74">
        <v>3.3333333333333335</v>
      </c>
      <c r="V6" s="74">
        <v>9.35</v>
      </c>
      <c r="W6" s="74">
        <v>1.7166666666666666</v>
      </c>
      <c r="X6" s="74">
        <v>5.3</v>
      </c>
      <c r="Y6" s="74" t="s">
        <v>1811</v>
      </c>
      <c r="Z6" s="74">
        <v>9.3000000000000007</v>
      </c>
      <c r="AA6" s="74">
        <v>2.9333333333333331</v>
      </c>
      <c r="AB6" s="74" t="s">
        <v>1811</v>
      </c>
      <c r="AC6" s="74">
        <v>8.2666666666666657</v>
      </c>
      <c r="AD6" s="74">
        <v>2.35</v>
      </c>
      <c r="AE6" s="75"/>
      <c r="AF6" s="75"/>
      <c r="AG6" s="76">
        <v>7.166666666666667</v>
      </c>
      <c r="AH6" s="76">
        <v>7.7</v>
      </c>
      <c r="AI6" s="76">
        <v>2.2999999999999998</v>
      </c>
      <c r="AJ6" s="76">
        <v>4.7666666666666666</v>
      </c>
      <c r="AK6" s="76">
        <v>5.0999999999999996</v>
      </c>
      <c r="AL6" s="76">
        <v>2.0666666666666664</v>
      </c>
      <c r="AM6" s="77"/>
      <c r="AN6" s="77">
        <v>2.9666666666666668</v>
      </c>
      <c r="AO6" s="78">
        <v>4.5</v>
      </c>
    </row>
    <row r="7" spans="1:41" ht="21" customHeight="1">
      <c r="A7" s="71" t="s">
        <v>551</v>
      </c>
      <c r="B7" s="72" t="s">
        <v>552</v>
      </c>
      <c r="C7" s="73" t="s">
        <v>113</v>
      </c>
      <c r="D7" s="73" t="s">
        <v>364</v>
      </c>
      <c r="E7" s="74">
        <v>6.65</v>
      </c>
      <c r="F7" s="74">
        <v>3.9166666666666665</v>
      </c>
      <c r="G7" s="74">
        <v>6.1333333333333337</v>
      </c>
      <c r="H7" s="74">
        <v>6.1</v>
      </c>
      <c r="I7" s="74">
        <v>9.5666666666666664</v>
      </c>
      <c r="J7" s="74">
        <v>3.5333333333333332</v>
      </c>
      <c r="K7" s="74">
        <v>6.15</v>
      </c>
      <c r="L7" s="74" t="s">
        <v>1811</v>
      </c>
      <c r="M7" s="74">
        <v>6.4333333333333336</v>
      </c>
      <c r="N7" s="74">
        <v>3.9666666666666668</v>
      </c>
      <c r="O7" s="74">
        <v>3.9666666666666668</v>
      </c>
      <c r="P7" s="74">
        <v>6.25</v>
      </c>
      <c r="Q7" s="74">
        <v>5.9666666666666668</v>
      </c>
      <c r="R7" s="74">
        <v>5.7</v>
      </c>
      <c r="S7" s="74">
        <v>6.0666666666666664</v>
      </c>
      <c r="T7" s="74">
        <v>4.2333333333333334</v>
      </c>
      <c r="U7" s="74">
        <v>2.2999999999999998</v>
      </c>
      <c r="V7" s="74">
        <v>11.2</v>
      </c>
      <c r="W7" s="74">
        <v>3.25</v>
      </c>
      <c r="X7" s="74">
        <v>8.5</v>
      </c>
      <c r="Y7" s="74" t="s">
        <v>1811</v>
      </c>
      <c r="Z7" s="74">
        <v>4.666666666666667</v>
      </c>
      <c r="AA7" s="74">
        <v>2.4666666666666668</v>
      </c>
      <c r="AB7" s="74">
        <v>2.3666666666666667</v>
      </c>
      <c r="AC7" s="74">
        <v>11.166666666666666</v>
      </c>
      <c r="AD7" s="74">
        <v>7.4333333333333336</v>
      </c>
      <c r="AE7" s="75"/>
      <c r="AF7" s="75"/>
      <c r="AG7" s="76">
        <v>5.333333333333333</v>
      </c>
      <c r="AH7" s="76">
        <v>5.7333333333333334</v>
      </c>
      <c r="AI7" s="76">
        <v>3.85</v>
      </c>
      <c r="AJ7" s="76">
        <v>5</v>
      </c>
      <c r="AK7" s="76">
        <v>5.666666666666667</v>
      </c>
      <c r="AL7" s="76">
        <v>4.4000000000000004</v>
      </c>
      <c r="AM7" s="77"/>
      <c r="AN7" s="77">
        <v>3.1333333333333333</v>
      </c>
      <c r="AO7" s="78">
        <v>0.85</v>
      </c>
    </row>
    <row r="8" spans="1:41" ht="21" customHeight="1">
      <c r="A8" s="71" t="s">
        <v>637</v>
      </c>
      <c r="B8" s="72" t="s">
        <v>638</v>
      </c>
      <c r="C8" s="73" t="s">
        <v>100</v>
      </c>
      <c r="D8" s="73" t="s">
        <v>364</v>
      </c>
      <c r="E8" s="74">
        <v>0.85</v>
      </c>
      <c r="F8" s="74">
        <v>5.2</v>
      </c>
      <c r="G8" s="74">
        <v>3.1666666666666665</v>
      </c>
      <c r="H8" s="74">
        <v>1.9333333333333333</v>
      </c>
      <c r="I8" s="74">
        <v>2.5666666666666669</v>
      </c>
      <c r="J8" s="74">
        <v>9.0666666666666664</v>
      </c>
      <c r="K8" s="74">
        <v>1.45</v>
      </c>
      <c r="L8" s="74" t="s">
        <v>1811</v>
      </c>
      <c r="M8" s="74">
        <v>10.199999999999999</v>
      </c>
      <c r="N8" s="74">
        <v>12.933333333333334</v>
      </c>
      <c r="O8" s="74">
        <v>13.5</v>
      </c>
      <c r="P8" s="74">
        <v>5.8833333333333337</v>
      </c>
      <c r="Q8" s="74">
        <v>7.7666666666666666</v>
      </c>
      <c r="R8" s="74">
        <v>6.2333333333333334</v>
      </c>
      <c r="S8" s="74">
        <v>6.833333333333333</v>
      </c>
      <c r="T8" s="74">
        <v>6.666666666666667</v>
      </c>
      <c r="U8" s="74">
        <v>2.5333333333333332</v>
      </c>
      <c r="V8" s="74">
        <v>0.9</v>
      </c>
      <c r="W8" s="74">
        <v>5.7666666666666666</v>
      </c>
      <c r="X8" s="74">
        <v>3.2333333333333334</v>
      </c>
      <c r="Y8" s="74">
        <v>4.0833333333333339</v>
      </c>
      <c r="Z8" s="74">
        <v>8.8000000000000007</v>
      </c>
      <c r="AA8" s="74">
        <v>1.6</v>
      </c>
      <c r="AB8" s="74" t="s">
        <v>1811</v>
      </c>
      <c r="AC8" s="74">
        <v>9.4333333333333336</v>
      </c>
      <c r="AD8" s="74">
        <v>5.4333333333333336</v>
      </c>
      <c r="AE8" s="75"/>
      <c r="AF8" s="75"/>
      <c r="AG8" s="76">
        <v>2.6333333333333333</v>
      </c>
      <c r="AH8" s="76">
        <v>2.1</v>
      </c>
      <c r="AI8" s="76">
        <v>13.866666666666667</v>
      </c>
      <c r="AJ8" s="76">
        <v>6.7666666666666666</v>
      </c>
      <c r="AK8" s="76">
        <v>2.0166666666666666</v>
      </c>
      <c r="AL8" s="76">
        <v>3.7666666666666666</v>
      </c>
      <c r="AM8" s="77"/>
      <c r="AN8" s="77">
        <v>3.4333333333333331</v>
      </c>
      <c r="AO8" s="78">
        <v>8.625</v>
      </c>
    </row>
    <row r="9" spans="1:41" ht="21" customHeight="1">
      <c r="A9" s="71" t="s">
        <v>362</v>
      </c>
      <c r="B9" s="72" t="s">
        <v>363</v>
      </c>
      <c r="C9" s="73" t="s">
        <v>124</v>
      </c>
      <c r="D9" s="73" t="s">
        <v>364</v>
      </c>
      <c r="E9" s="74">
        <v>2.8333333333333335</v>
      </c>
      <c r="F9" s="74">
        <v>10</v>
      </c>
      <c r="G9" s="74">
        <v>3.5666666666666669</v>
      </c>
      <c r="H9" s="74">
        <v>6.9333333333333336</v>
      </c>
      <c r="I9" s="74">
        <v>7.0666666666666664</v>
      </c>
      <c r="J9" s="74">
        <v>8.6999999999999993</v>
      </c>
      <c r="K9" s="74">
        <v>5.166666666666667</v>
      </c>
      <c r="L9" s="74" t="s">
        <v>1811</v>
      </c>
      <c r="M9" s="74">
        <v>13.733333333333333</v>
      </c>
      <c r="N9" s="74">
        <v>12.566666666666666</v>
      </c>
      <c r="O9" s="74">
        <v>14.166666666666666</v>
      </c>
      <c r="P9" s="74">
        <v>4.0333333333333332</v>
      </c>
      <c r="Q9" s="74">
        <v>2.9833333333333334</v>
      </c>
      <c r="R9" s="74">
        <v>3.0666666666666669</v>
      </c>
      <c r="S9" s="74">
        <v>3.5333333333333332</v>
      </c>
      <c r="T9" s="74">
        <v>1.0333333333333332</v>
      </c>
      <c r="U9" s="74">
        <v>1.9</v>
      </c>
      <c r="V9" s="74">
        <v>1.3666666666666667</v>
      </c>
      <c r="W9" s="74">
        <v>9.4166666666666661</v>
      </c>
      <c r="X9" s="74">
        <v>7.1</v>
      </c>
      <c r="Y9" s="74" t="s">
        <v>1811</v>
      </c>
      <c r="Z9" s="74">
        <v>11.916666666666666</v>
      </c>
      <c r="AA9" s="74">
        <v>0.66666666666666663</v>
      </c>
      <c r="AB9" s="74" t="s">
        <v>1811</v>
      </c>
      <c r="AC9" s="74">
        <v>3.4333333333333331</v>
      </c>
      <c r="AD9" s="74">
        <v>3.7</v>
      </c>
      <c r="AE9" s="75"/>
      <c r="AF9" s="75"/>
      <c r="AG9" s="76">
        <v>5.1333333333333337</v>
      </c>
      <c r="AH9" s="76">
        <v>6.5333333333333332</v>
      </c>
      <c r="AI9" s="76">
        <v>14.166666666666666</v>
      </c>
      <c r="AJ9" s="76">
        <v>1.5666666666666667</v>
      </c>
      <c r="AK9" s="76">
        <v>6.3</v>
      </c>
      <c r="AL9" s="76">
        <v>0.7</v>
      </c>
      <c r="AM9" s="77"/>
      <c r="AN9" s="77">
        <v>4.3</v>
      </c>
      <c r="AO9" s="78">
        <v>1.35</v>
      </c>
    </row>
    <row r="10" spans="1:41" ht="21" customHeight="1">
      <c r="A10" s="71" t="s">
        <v>629</v>
      </c>
      <c r="B10" s="72" t="s">
        <v>630</v>
      </c>
      <c r="C10" s="73" t="s">
        <v>113</v>
      </c>
      <c r="D10" s="73" t="s">
        <v>364</v>
      </c>
      <c r="E10" s="74">
        <v>6</v>
      </c>
      <c r="F10" s="74">
        <v>7.65</v>
      </c>
      <c r="G10" s="74">
        <v>4.6333333333333337</v>
      </c>
      <c r="H10" s="74">
        <v>8.0333333333333332</v>
      </c>
      <c r="I10" s="74">
        <v>6.5666666666666664</v>
      </c>
      <c r="J10" s="74">
        <v>13.033333333333333</v>
      </c>
      <c r="K10" s="74">
        <v>5.4833333333333334</v>
      </c>
      <c r="L10" s="74" t="s">
        <v>1811</v>
      </c>
      <c r="M10" s="74">
        <v>11.766666666666667</v>
      </c>
      <c r="N10" s="74">
        <v>11.166666666666666</v>
      </c>
      <c r="O10" s="74">
        <v>13</v>
      </c>
      <c r="P10" s="74">
        <v>5.8833333333333337</v>
      </c>
      <c r="Q10" s="74">
        <v>6.5</v>
      </c>
      <c r="R10" s="74">
        <v>5.8</v>
      </c>
      <c r="S10" s="74">
        <v>7.6333333333333337</v>
      </c>
      <c r="T10" s="74">
        <v>5.9</v>
      </c>
      <c r="U10" s="74">
        <v>5.2666666666666666</v>
      </c>
      <c r="V10" s="74">
        <v>6.3</v>
      </c>
      <c r="W10" s="74">
        <v>8.5</v>
      </c>
      <c r="X10" s="74">
        <v>1.5</v>
      </c>
      <c r="Y10" s="74">
        <v>1.65</v>
      </c>
      <c r="Z10" s="74">
        <v>2.2666666666666666</v>
      </c>
      <c r="AA10" s="74">
        <v>4.8666666666666663</v>
      </c>
      <c r="AB10" s="74" t="s">
        <v>1811</v>
      </c>
      <c r="AC10" s="74">
        <v>4.5999999999999996</v>
      </c>
      <c r="AD10" s="74">
        <v>8.9833333333333325</v>
      </c>
      <c r="AE10" s="75"/>
      <c r="AF10" s="75"/>
      <c r="AG10" s="76">
        <v>5.833333333333333</v>
      </c>
      <c r="AH10" s="76">
        <v>8.7333333333333325</v>
      </c>
      <c r="AI10" s="76">
        <v>13.633333333333333</v>
      </c>
      <c r="AJ10" s="76">
        <v>6.0666666666666664</v>
      </c>
      <c r="AK10" s="76">
        <v>2.1833333333333336</v>
      </c>
      <c r="AL10" s="76">
        <v>5.2333333333333334</v>
      </c>
      <c r="AM10" s="77"/>
      <c r="AN10" s="77">
        <v>6.8</v>
      </c>
      <c r="AO10" s="78">
        <v>1.4670000000000001</v>
      </c>
    </row>
    <row r="11" spans="1:41" ht="21" customHeight="1">
      <c r="A11" s="71" t="s">
        <v>430</v>
      </c>
      <c r="B11" s="72" t="s">
        <v>431</v>
      </c>
      <c r="C11" s="73" t="s">
        <v>68</v>
      </c>
      <c r="D11" s="73" t="s">
        <v>364</v>
      </c>
      <c r="E11" s="74">
        <v>8.6999999999999993</v>
      </c>
      <c r="F11" s="74">
        <v>5.2</v>
      </c>
      <c r="G11" s="74">
        <v>2.9333333333333331</v>
      </c>
      <c r="H11" s="74">
        <v>10.533333333333333</v>
      </c>
      <c r="I11" s="74">
        <v>7.8666666666666663</v>
      </c>
      <c r="J11" s="74">
        <v>10.9</v>
      </c>
      <c r="K11" s="74">
        <v>12.483333333333333</v>
      </c>
      <c r="L11" s="74">
        <v>5.666666666666667</v>
      </c>
      <c r="M11" s="74">
        <v>9.7333333333333325</v>
      </c>
      <c r="N11" s="74">
        <v>12.5</v>
      </c>
      <c r="O11" s="74">
        <v>13.2</v>
      </c>
      <c r="P11" s="74">
        <v>3.8</v>
      </c>
      <c r="Q11" s="74">
        <v>5.0666666666666664</v>
      </c>
      <c r="R11" s="74">
        <v>4</v>
      </c>
      <c r="S11" s="74">
        <v>2.8</v>
      </c>
      <c r="T11" s="74">
        <v>3.1333333333333333</v>
      </c>
      <c r="U11" s="74">
        <v>6.8666666666666663</v>
      </c>
      <c r="V11" s="74">
        <v>8.8166666666666664</v>
      </c>
      <c r="W11" s="74">
        <v>3.4166666666666665</v>
      </c>
      <c r="X11" s="74">
        <v>7.4333333333333336</v>
      </c>
      <c r="Y11" s="74" t="s">
        <v>1811</v>
      </c>
      <c r="Z11" s="74">
        <v>1.3</v>
      </c>
      <c r="AA11" s="74">
        <v>7.833333333333333</v>
      </c>
      <c r="AB11" s="74" t="s">
        <v>1811</v>
      </c>
      <c r="AC11" s="74">
        <v>5.2</v>
      </c>
      <c r="AD11" s="74">
        <v>11.5</v>
      </c>
      <c r="AE11" s="75"/>
      <c r="AF11" s="75"/>
      <c r="AG11" s="76">
        <v>5.3666666666666663</v>
      </c>
      <c r="AH11" s="76">
        <v>12.166666666666666</v>
      </c>
      <c r="AI11" s="76">
        <v>12.466666666666667</v>
      </c>
      <c r="AJ11" s="76">
        <v>2.5333333333333332</v>
      </c>
      <c r="AK11" s="76">
        <v>4.5999999999999996</v>
      </c>
      <c r="AL11" s="76">
        <v>10.683333333333334</v>
      </c>
      <c r="AM11" s="77"/>
      <c r="AN11" s="77">
        <v>8.5500000000000007</v>
      </c>
      <c r="AO11" s="78">
        <v>0.92500000000000004</v>
      </c>
    </row>
    <row r="12" spans="1:41" ht="21" customHeight="1">
      <c r="A12" s="71" t="s">
        <v>524</v>
      </c>
      <c r="B12" s="72" t="s">
        <v>525</v>
      </c>
      <c r="C12" s="73" t="s">
        <v>80</v>
      </c>
      <c r="D12" s="73" t="s">
        <v>364</v>
      </c>
      <c r="E12" s="74">
        <v>11.866666666666667</v>
      </c>
      <c r="F12" s="74">
        <v>12.7</v>
      </c>
      <c r="G12" s="74">
        <v>11.466666666666667</v>
      </c>
      <c r="H12" s="74">
        <v>9.9</v>
      </c>
      <c r="I12" s="74">
        <v>10.6</v>
      </c>
      <c r="J12" s="74">
        <v>8.1999999999999993</v>
      </c>
      <c r="K12" s="74">
        <v>11.933333333333334</v>
      </c>
      <c r="L12" s="74" t="s">
        <v>1811</v>
      </c>
      <c r="M12" s="74">
        <v>9.2333333333333325</v>
      </c>
      <c r="N12" s="74">
        <v>7.1</v>
      </c>
      <c r="O12" s="74">
        <v>9.1333333333333329</v>
      </c>
      <c r="P12" s="74">
        <v>2.6166666666666667</v>
      </c>
      <c r="Q12" s="74">
        <v>6.5666666666666664</v>
      </c>
      <c r="R12" s="74">
        <v>3.4666666666666668</v>
      </c>
      <c r="S12" s="74">
        <v>1.1000000000000001</v>
      </c>
      <c r="T12" s="74">
        <v>4.3499999999999996</v>
      </c>
      <c r="U12" s="74">
        <v>2.4666666666666668</v>
      </c>
      <c r="V12" s="74">
        <v>10.133333333333333</v>
      </c>
      <c r="W12" s="74">
        <v>10.766666666666667</v>
      </c>
      <c r="X12" s="74">
        <v>13.05</v>
      </c>
      <c r="Y12" s="74" t="s">
        <v>1811</v>
      </c>
      <c r="Z12" s="74">
        <v>11.916666666666666</v>
      </c>
      <c r="AA12" s="74">
        <v>2.3666666666666667</v>
      </c>
      <c r="AB12" s="74" t="s">
        <v>1811</v>
      </c>
      <c r="AC12" s="74">
        <v>2.8333333333333335</v>
      </c>
      <c r="AD12" s="74">
        <v>3.7666666666666666</v>
      </c>
      <c r="AE12" s="75"/>
      <c r="AF12" s="75"/>
      <c r="AG12" s="76">
        <v>12.766666666666667</v>
      </c>
      <c r="AH12" s="76">
        <v>11.733333333333333</v>
      </c>
      <c r="AI12" s="76">
        <v>10.133333333333333</v>
      </c>
      <c r="AJ12" s="76">
        <v>2.2666666666666666</v>
      </c>
      <c r="AK12" s="76">
        <v>11.566666666666666</v>
      </c>
      <c r="AL12" s="76">
        <v>0.8</v>
      </c>
      <c r="AM12" s="77"/>
      <c r="AN12" s="77">
        <v>9.0333333333333332</v>
      </c>
      <c r="AO12" s="78">
        <v>0.9</v>
      </c>
    </row>
    <row r="13" spans="1:41" ht="21" customHeight="1">
      <c r="A13" s="71" t="s">
        <v>672</v>
      </c>
      <c r="B13" s="72" t="s">
        <v>673</v>
      </c>
      <c r="C13" s="73" t="s">
        <v>68</v>
      </c>
      <c r="D13" s="73" t="s">
        <v>364</v>
      </c>
      <c r="E13" s="74">
        <v>5.4</v>
      </c>
      <c r="F13" s="74">
        <v>8.2333333333333343</v>
      </c>
      <c r="G13" s="74">
        <v>9.2333333333333325</v>
      </c>
      <c r="H13" s="74">
        <v>7.8666666666666663</v>
      </c>
      <c r="I13" s="74">
        <v>12.2</v>
      </c>
      <c r="J13" s="74">
        <v>3.7</v>
      </c>
      <c r="K13" s="74">
        <v>7.6166666666666663</v>
      </c>
      <c r="L13" s="74" t="s">
        <v>1811</v>
      </c>
      <c r="M13" s="74">
        <v>10.933333333333334</v>
      </c>
      <c r="N13" s="74">
        <v>10.966666666666667</v>
      </c>
      <c r="O13" s="74">
        <v>12.5</v>
      </c>
      <c r="P13" s="74">
        <v>7.4666666666666668</v>
      </c>
      <c r="Q13" s="74">
        <v>6.05</v>
      </c>
      <c r="R13" s="74">
        <v>6.7333333333333334</v>
      </c>
      <c r="S13" s="74">
        <v>8.1333333333333329</v>
      </c>
      <c r="T13" s="74">
        <v>3.9833333333333334</v>
      </c>
      <c r="U13" s="74">
        <v>8.1999999999999993</v>
      </c>
      <c r="V13" s="74">
        <v>5.0166666666666666</v>
      </c>
      <c r="W13" s="74">
        <v>9.8000000000000007</v>
      </c>
      <c r="X13" s="74">
        <v>13.05</v>
      </c>
      <c r="Y13" s="74" t="s">
        <v>1811</v>
      </c>
      <c r="Z13" s="74">
        <v>11.916666666666666</v>
      </c>
      <c r="AA13" s="74">
        <v>5.9</v>
      </c>
      <c r="AB13" s="74">
        <v>2.2999999999999998</v>
      </c>
      <c r="AC13" s="74">
        <v>6.8</v>
      </c>
      <c r="AD13" s="74">
        <v>4.5999999999999996</v>
      </c>
      <c r="AE13" s="75"/>
      <c r="AF13" s="75"/>
      <c r="AG13" s="76">
        <v>7.6833333333333336</v>
      </c>
      <c r="AH13" s="76">
        <v>7.9</v>
      </c>
      <c r="AI13" s="76">
        <v>13.266666666666667</v>
      </c>
      <c r="AJ13" s="76">
        <v>6.3</v>
      </c>
      <c r="AK13" s="76">
        <v>11.533333333333333</v>
      </c>
      <c r="AL13" s="76">
        <v>2.8</v>
      </c>
      <c r="AM13" s="77"/>
      <c r="AN13" s="77">
        <v>9.1333333333333329</v>
      </c>
      <c r="AO13" s="78">
        <v>3</v>
      </c>
    </row>
    <row r="14" spans="1:41" ht="21" customHeight="1">
      <c r="A14" s="71" t="s">
        <v>532</v>
      </c>
      <c r="B14" s="72" t="s">
        <v>533</v>
      </c>
      <c r="C14" s="73" t="s">
        <v>124</v>
      </c>
      <c r="D14" s="73" t="s">
        <v>364</v>
      </c>
      <c r="E14" s="74">
        <v>8.6999999999999993</v>
      </c>
      <c r="F14" s="74">
        <v>4.2</v>
      </c>
      <c r="G14" s="74">
        <v>5.5666666666666664</v>
      </c>
      <c r="H14" s="74">
        <v>8.2333333333333343</v>
      </c>
      <c r="I14" s="74">
        <v>4.7</v>
      </c>
      <c r="J14" s="74">
        <v>13.033333333333333</v>
      </c>
      <c r="K14" s="74">
        <v>6.45</v>
      </c>
      <c r="L14" s="74" t="s">
        <v>1811</v>
      </c>
      <c r="M14" s="74">
        <v>12.666666666666666</v>
      </c>
      <c r="N14" s="74">
        <v>10.133333333333333</v>
      </c>
      <c r="O14" s="74">
        <v>12.9</v>
      </c>
      <c r="P14" s="74">
        <v>4.9666666666666668</v>
      </c>
      <c r="Q14" s="74">
        <v>6</v>
      </c>
      <c r="R14" s="74">
        <v>5.2</v>
      </c>
      <c r="S14" s="74">
        <v>4.9333333333333336</v>
      </c>
      <c r="T14" s="74">
        <v>3.75</v>
      </c>
      <c r="U14" s="74">
        <v>6.333333333333333</v>
      </c>
      <c r="V14" s="74">
        <v>9.7833333333333332</v>
      </c>
      <c r="W14" s="74">
        <v>2.35</v>
      </c>
      <c r="X14" s="74">
        <v>9.3666666666666671</v>
      </c>
      <c r="Y14" s="74" t="s">
        <v>1811</v>
      </c>
      <c r="Z14" s="74">
        <v>5.2166666666666668</v>
      </c>
      <c r="AA14" s="74">
        <v>13.6</v>
      </c>
      <c r="AB14" s="74" t="s">
        <v>1811</v>
      </c>
      <c r="AC14" s="74">
        <v>4.2</v>
      </c>
      <c r="AD14" s="74">
        <v>12.966666666666667</v>
      </c>
      <c r="AE14" s="75"/>
      <c r="AF14" s="75"/>
      <c r="AG14" s="76">
        <v>5.9333333333333336</v>
      </c>
      <c r="AH14" s="76">
        <v>8.5500000000000007</v>
      </c>
      <c r="AI14" s="76">
        <v>13.6</v>
      </c>
      <c r="AJ14" s="76">
        <v>4.3333333333333339</v>
      </c>
      <c r="AK14" s="76">
        <v>6.833333333333333</v>
      </c>
      <c r="AL14" s="76">
        <v>13.466666666666667</v>
      </c>
      <c r="AM14" s="77"/>
      <c r="AN14" s="77">
        <v>9.9</v>
      </c>
      <c r="AO14" s="78">
        <v>0.57499999999999996</v>
      </c>
    </row>
    <row r="15" spans="1:41" ht="21" customHeight="1">
      <c r="A15" s="71" t="s">
        <v>1064</v>
      </c>
      <c r="B15" s="72" t="s">
        <v>1065</v>
      </c>
      <c r="C15" s="73" t="s">
        <v>68</v>
      </c>
      <c r="D15" s="73" t="s">
        <v>364</v>
      </c>
      <c r="E15" s="74">
        <v>11.866666666666667</v>
      </c>
      <c r="F15" s="74">
        <v>8.7666666666666675</v>
      </c>
      <c r="G15" s="74">
        <v>11.5</v>
      </c>
      <c r="H15" s="74">
        <v>10.566666666666666</v>
      </c>
      <c r="I15" s="74">
        <v>11.333333333333334</v>
      </c>
      <c r="J15" s="74">
        <v>2.7666666666666666</v>
      </c>
      <c r="K15" s="74">
        <v>12.633333333333333</v>
      </c>
      <c r="L15" s="74">
        <v>1.4333333333333333</v>
      </c>
      <c r="M15" s="74">
        <v>8.6333333333333329</v>
      </c>
      <c r="N15" s="74">
        <v>6.4</v>
      </c>
      <c r="O15" s="74">
        <v>7.8666666666666663</v>
      </c>
      <c r="P15" s="74">
        <v>11.233333333333333</v>
      </c>
      <c r="Q15" s="74">
        <v>6.7666666666666666</v>
      </c>
      <c r="R15" s="74">
        <v>9.8666666666666671</v>
      </c>
      <c r="S15" s="74">
        <v>12.933333333333334</v>
      </c>
      <c r="T15" s="74">
        <v>4.8499999999999996</v>
      </c>
      <c r="U15" s="74">
        <v>12.6</v>
      </c>
      <c r="V15" s="74">
        <v>12.9</v>
      </c>
      <c r="W15" s="74">
        <v>8.25</v>
      </c>
      <c r="X15" s="74">
        <v>1.4666666666666668</v>
      </c>
      <c r="Y15" s="74" t="s">
        <v>1811</v>
      </c>
      <c r="Z15" s="74">
        <v>11.916666666666666</v>
      </c>
      <c r="AA15" s="74">
        <v>11.766666666666667</v>
      </c>
      <c r="AB15" s="74">
        <v>4.7333333333333334</v>
      </c>
      <c r="AC15" s="74">
        <v>2.7</v>
      </c>
      <c r="AD15" s="74">
        <v>5</v>
      </c>
      <c r="AE15" s="75"/>
      <c r="AF15" s="75"/>
      <c r="AG15" s="76">
        <v>11.2</v>
      </c>
      <c r="AH15" s="76">
        <v>10.433333333333334</v>
      </c>
      <c r="AI15" s="76">
        <v>6.2333333333333334</v>
      </c>
      <c r="AJ15" s="76">
        <v>9.9</v>
      </c>
      <c r="AK15" s="76">
        <v>11.266666666666667</v>
      </c>
      <c r="AL15" s="76">
        <v>5</v>
      </c>
      <c r="AM15" s="77"/>
      <c r="AN15" s="77">
        <v>10.199999999999999</v>
      </c>
      <c r="AO15" s="78">
        <v>1.6</v>
      </c>
    </row>
    <row r="16" spans="1:41" ht="21" customHeight="1" thickBot="1">
      <c r="A16" s="71" t="s">
        <v>797</v>
      </c>
      <c r="B16" s="72" t="s">
        <v>798</v>
      </c>
      <c r="C16" s="73" t="s">
        <v>100</v>
      </c>
      <c r="D16" s="73" t="s">
        <v>364</v>
      </c>
      <c r="E16" s="74">
        <v>11.866666666666667</v>
      </c>
      <c r="F16" s="74">
        <v>14</v>
      </c>
      <c r="G16" s="74">
        <v>10.1</v>
      </c>
      <c r="H16" s="74">
        <v>13.833333333333334</v>
      </c>
      <c r="I16" s="74">
        <v>14.133333333333333</v>
      </c>
      <c r="J16" s="74">
        <v>13.033333333333333</v>
      </c>
      <c r="K16" s="74">
        <v>14.033333333333333</v>
      </c>
      <c r="L16" s="74" t="s">
        <v>1811</v>
      </c>
      <c r="M16" s="74">
        <v>13.4</v>
      </c>
      <c r="N16" s="74">
        <v>2.5333333333333332</v>
      </c>
      <c r="O16" s="74">
        <v>9.7833333333333332</v>
      </c>
      <c r="P16" s="74">
        <v>9.1666666666666661</v>
      </c>
      <c r="Q16" s="74">
        <v>4.4333333333333336</v>
      </c>
      <c r="R16" s="74">
        <v>7.6166666666666663</v>
      </c>
      <c r="S16" s="74">
        <v>8.7333333333333325</v>
      </c>
      <c r="T16" s="74">
        <v>2.166666666666667</v>
      </c>
      <c r="U16" s="74">
        <v>6</v>
      </c>
      <c r="V16" s="74">
        <v>6.85</v>
      </c>
      <c r="W16" s="74">
        <v>13.983333333333333</v>
      </c>
      <c r="X16" s="74">
        <v>13.05</v>
      </c>
      <c r="Y16" s="74" t="s">
        <v>1811</v>
      </c>
      <c r="Z16" s="74">
        <v>11.916666666666666</v>
      </c>
      <c r="AA16" s="74">
        <v>9.0666666666666664</v>
      </c>
      <c r="AB16" s="74" t="s">
        <v>1811</v>
      </c>
      <c r="AC16" s="74">
        <v>0.8666666666666667</v>
      </c>
      <c r="AD16" s="74">
        <v>2.35</v>
      </c>
      <c r="AE16" s="75"/>
      <c r="AF16" s="75"/>
      <c r="AG16" s="76">
        <v>12.733333333333333</v>
      </c>
      <c r="AH16" s="76">
        <v>14.133333333333333</v>
      </c>
      <c r="AI16" s="76">
        <v>10.266666666666667</v>
      </c>
      <c r="AJ16" s="76">
        <v>6.166666666666667</v>
      </c>
      <c r="AK16" s="76">
        <v>12.5</v>
      </c>
      <c r="AL16" s="76">
        <v>1.4666666666666668</v>
      </c>
      <c r="AM16" s="77"/>
      <c r="AN16" s="77">
        <v>11.333333333333334</v>
      </c>
      <c r="AO16" s="78">
        <v>0.63700000000000001</v>
      </c>
    </row>
    <row r="17" spans="1:41" ht="21" customHeight="1">
      <c r="A17" s="63" t="s">
        <v>613</v>
      </c>
      <c r="B17" s="64" t="s">
        <v>614</v>
      </c>
      <c r="C17" s="65" t="s">
        <v>68</v>
      </c>
      <c r="D17" s="65" t="s">
        <v>345</v>
      </c>
      <c r="E17" s="66">
        <v>9.4</v>
      </c>
      <c r="F17" s="66">
        <v>7.166666666666667</v>
      </c>
      <c r="G17" s="66">
        <v>6.7666666666666666</v>
      </c>
      <c r="H17" s="66">
        <v>4.0999999999999996</v>
      </c>
      <c r="I17" s="66">
        <v>4.666666666666667</v>
      </c>
      <c r="J17" s="66">
        <v>4.9000000000000004</v>
      </c>
      <c r="K17" s="66">
        <v>3.1666666666666665</v>
      </c>
      <c r="L17" s="66">
        <v>1.0333333333333332</v>
      </c>
      <c r="M17" s="66">
        <v>5.833333333333333</v>
      </c>
      <c r="N17" s="66">
        <v>7.5</v>
      </c>
      <c r="O17" s="66">
        <v>6.3666666666666663</v>
      </c>
      <c r="P17" s="66">
        <v>5.15</v>
      </c>
      <c r="Q17" s="66">
        <v>5.2333333333333334</v>
      </c>
      <c r="R17" s="66">
        <v>4.8666666666666663</v>
      </c>
      <c r="S17" s="66">
        <v>3.1666666666666665</v>
      </c>
      <c r="T17" s="66">
        <v>6</v>
      </c>
      <c r="U17" s="66">
        <v>6.3666666666666663</v>
      </c>
      <c r="V17" s="66">
        <v>4.9333333333333336</v>
      </c>
      <c r="W17" s="66">
        <v>1.9166666666666667</v>
      </c>
      <c r="X17" s="66">
        <v>1.9333333333333333</v>
      </c>
      <c r="Y17" s="66" t="s">
        <v>1811</v>
      </c>
      <c r="Z17" s="66">
        <v>5.4</v>
      </c>
      <c r="AA17" s="66">
        <v>6.1333333333333337</v>
      </c>
      <c r="AB17" s="66" t="s">
        <v>1811</v>
      </c>
      <c r="AC17" s="66">
        <v>4.0999999999999996</v>
      </c>
      <c r="AD17" s="66">
        <v>8.9833333333333325</v>
      </c>
      <c r="AE17" s="67"/>
      <c r="AF17" s="67"/>
      <c r="AG17" s="68">
        <v>7.833333333333333</v>
      </c>
      <c r="AH17" s="68">
        <v>2.9333333333333331</v>
      </c>
      <c r="AI17" s="68">
        <v>4.4000000000000004</v>
      </c>
      <c r="AJ17" s="68">
        <v>4.3</v>
      </c>
      <c r="AK17" s="68">
        <v>1.7666666666666666</v>
      </c>
      <c r="AL17" s="68">
        <v>6.2333333333333334</v>
      </c>
      <c r="AM17" s="69"/>
      <c r="AN17" s="69">
        <v>2.7833333333333332</v>
      </c>
      <c r="AO17" s="70">
        <v>3.1</v>
      </c>
    </row>
    <row r="18" spans="1:41" ht="21" customHeight="1">
      <c r="A18" s="71" t="s">
        <v>1032</v>
      </c>
      <c r="B18" s="72" t="s">
        <v>1033</v>
      </c>
      <c r="C18" s="73" t="s">
        <v>113</v>
      </c>
      <c r="D18" s="73" t="s">
        <v>345</v>
      </c>
      <c r="E18" s="74">
        <v>6</v>
      </c>
      <c r="F18" s="74">
        <v>8.2333333333333343</v>
      </c>
      <c r="G18" s="74">
        <v>5.9</v>
      </c>
      <c r="H18" s="74">
        <v>2.9333333333333331</v>
      </c>
      <c r="I18" s="74">
        <v>2.2666666666666666</v>
      </c>
      <c r="J18" s="74">
        <v>9.7666666666666675</v>
      </c>
      <c r="K18" s="74">
        <v>3.3166666666666669</v>
      </c>
      <c r="L18" s="74" t="s">
        <v>1811</v>
      </c>
      <c r="M18" s="74">
        <v>4.9666666666666668</v>
      </c>
      <c r="N18" s="74">
        <v>5.0999999999999996</v>
      </c>
      <c r="O18" s="74">
        <v>3.8</v>
      </c>
      <c r="P18" s="74">
        <v>8.7666666666666675</v>
      </c>
      <c r="Q18" s="74">
        <v>11.5</v>
      </c>
      <c r="R18" s="74">
        <v>10.3</v>
      </c>
      <c r="S18" s="74">
        <v>8.1666666666666679</v>
      </c>
      <c r="T18" s="74">
        <v>11.866666666666667</v>
      </c>
      <c r="U18" s="74">
        <v>11</v>
      </c>
      <c r="V18" s="74">
        <v>0.71666666666666667</v>
      </c>
      <c r="W18" s="74">
        <v>12.05</v>
      </c>
      <c r="X18" s="74">
        <v>8.4</v>
      </c>
      <c r="Y18" s="74" t="s">
        <v>1811</v>
      </c>
      <c r="Z18" s="74">
        <v>1.55</v>
      </c>
      <c r="AA18" s="74">
        <v>4.3</v>
      </c>
      <c r="AB18" s="74" t="s">
        <v>1811</v>
      </c>
      <c r="AC18" s="74">
        <v>8</v>
      </c>
      <c r="AD18" s="74">
        <v>0.96666666666666667</v>
      </c>
      <c r="AE18" s="75"/>
      <c r="AF18" s="75"/>
      <c r="AG18" s="76">
        <v>6.4666666666666668</v>
      </c>
      <c r="AH18" s="76">
        <v>3.3166666666666669</v>
      </c>
      <c r="AI18" s="76">
        <v>3.5</v>
      </c>
      <c r="AJ18" s="76">
        <v>11.1</v>
      </c>
      <c r="AK18" s="76">
        <v>7.2</v>
      </c>
      <c r="AL18" s="76">
        <v>1.8666666666666667</v>
      </c>
      <c r="AM18" s="77"/>
      <c r="AN18" s="77">
        <v>3.9666666666666668</v>
      </c>
      <c r="AO18" s="78">
        <v>2.5499999999999998</v>
      </c>
    </row>
    <row r="19" spans="1:41" ht="21" customHeight="1">
      <c r="A19" s="71" t="s">
        <v>902</v>
      </c>
      <c r="B19" s="72" t="s">
        <v>903</v>
      </c>
      <c r="C19" s="73" t="s">
        <v>68</v>
      </c>
      <c r="D19" s="73" t="s">
        <v>345</v>
      </c>
      <c r="E19" s="74">
        <v>6.65</v>
      </c>
      <c r="F19" s="74">
        <v>10.85</v>
      </c>
      <c r="G19" s="74">
        <v>12.733333333333333</v>
      </c>
      <c r="H19" s="74">
        <v>3.3333333333333335</v>
      </c>
      <c r="I19" s="74">
        <v>7.5666666666666664</v>
      </c>
      <c r="J19" s="74">
        <v>5.3666666666666663</v>
      </c>
      <c r="K19" s="74">
        <v>4.5333333333333332</v>
      </c>
      <c r="L19" s="74" t="s">
        <v>1811</v>
      </c>
      <c r="M19" s="74">
        <v>5.2333333333333334</v>
      </c>
      <c r="N19" s="74">
        <v>1.1333333333333333</v>
      </c>
      <c r="O19" s="74">
        <v>1.3666666666666667</v>
      </c>
      <c r="P19" s="74">
        <v>5.2</v>
      </c>
      <c r="Q19" s="74">
        <v>11.466666666666667</v>
      </c>
      <c r="R19" s="74">
        <v>8.6</v>
      </c>
      <c r="S19" s="74">
        <v>4.2</v>
      </c>
      <c r="T19" s="74">
        <v>11.766666666666667</v>
      </c>
      <c r="U19" s="74">
        <v>1.3</v>
      </c>
      <c r="V19" s="74">
        <v>12.083333333333334</v>
      </c>
      <c r="W19" s="74">
        <v>13.233333333333333</v>
      </c>
      <c r="X19" s="74">
        <v>11.166666666666666</v>
      </c>
      <c r="Y19" s="74" t="s">
        <v>1811</v>
      </c>
      <c r="Z19" s="74">
        <v>7.9333333333333336</v>
      </c>
      <c r="AA19" s="74">
        <v>3.7666666666666666</v>
      </c>
      <c r="AB19" s="74">
        <v>0.66666666666666663</v>
      </c>
      <c r="AC19" s="74">
        <v>4.9666666666666668</v>
      </c>
      <c r="AD19" s="74">
        <v>1.5666666666666667</v>
      </c>
      <c r="AE19" s="75"/>
      <c r="AF19" s="75"/>
      <c r="AG19" s="76">
        <v>10.233333333333333</v>
      </c>
      <c r="AH19" s="76">
        <v>4.3</v>
      </c>
      <c r="AI19" s="76">
        <v>1</v>
      </c>
      <c r="AJ19" s="76">
        <v>8.5333333333333332</v>
      </c>
      <c r="AK19" s="76">
        <v>11.033333333333333</v>
      </c>
      <c r="AL19" s="76">
        <v>0.73333333333333339</v>
      </c>
      <c r="AM19" s="77"/>
      <c r="AN19" s="77">
        <v>4.916666666666667</v>
      </c>
      <c r="AO19" s="78">
        <v>0.85299999999999998</v>
      </c>
    </row>
    <row r="20" spans="1:41" ht="21" customHeight="1">
      <c r="A20" s="71" t="s">
        <v>475</v>
      </c>
      <c r="B20" s="72" t="s">
        <v>476</v>
      </c>
      <c r="C20" s="73" t="s">
        <v>119</v>
      </c>
      <c r="D20" s="73" t="s">
        <v>345</v>
      </c>
      <c r="E20" s="74">
        <v>4.4666666666666668</v>
      </c>
      <c r="F20" s="74">
        <v>8.2333333333333343</v>
      </c>
      <c r="G20" s="74">
        <v>10.166666666666666</v>
      </c>
      <c r="H20" s="74">
        <v>5.6333333333333337</v>
      </c>
      <c r="I20" s="74">
        <v>8.8000000000000007</v>
      </c>
      <c r="J20" s="74">
        <v>7.4666666666666668</v>
      </c>
      <c r="K20" s="74">
        <v>8.4833333333333343</v>
      </c>
      <c r="L20" s="74">
        <v>3.6666666666666665</v>
      </c>
      <c r="M20" s="74">
        <v>4.4000000000000004</v>
      </c>
      <c r="N20" s="74">
        <v>12.833333333333334</v>
      </c>
      <c r="O20" s="74">
        <v>10.766666666666667</v>
      </c>
      <c r="P20" s="74">
        <v>5.0333333333333332</v>
      </c>
      <c r="Q20" s="74">
        <v>5.8166666666666664</v>
      </c>
      <c r="R20" s="74">
        <v>5.0666666666666664</v>
      </c>
      <c r="S20" s="74">
        <v>3.3333333333333335</v>
      </c>
      <c r="T20" s="74">
        <v>1.8666666666666667</v>
      </c>
      <c r="U20" s="74">
        <v>7.8</v>
      </c>
      <c r="V20" s="74">
        <v>2.8</v>
      </c>
      <c r="W20" s="74">
        <v>11.2</v>
      </c>
      <c r="X20" s="74">
        <v>3.7666666666666666</v>
      </c>
      <c r="Y20" s="74" t="s">
        <v>1811</v>
      </c>
      <c r="Z20" s="74">
        <v>3.9666666666666668</v>
      </c>
      <c r="AA20" s="74">
        <v>5.2666666666666666</v>
      </c>
      <c r="AB20" s="74" t="s">
        <v>1811</v>
      </c>
      <c r="AC20" s="74">
        <v>6.9</v>
      </c>
      <c r="AD20" s="74">
        <v>5.6</v>
      </c>
      <c r="AE20" s="75"/>
      <c r="AF20" s="75"/>
      <c r="AG20" s="76">
        <v>7.6833333333333336</v>
      </c>
      <c r="AH20" s="76">
        <v>7.55</v>
      </c>
      <c r="AI20" s="76">
        <v>9.35</v>
      </c>
      <c r="AJ20" s="76">
        <v>3.4333333333333331</v>
      </c>
      <c r="AK20" s="76">
        <v>5.5166666666666666</v>
      </c>
      <c r="AL20" s="76">
        <v>4.666666666666667</v>
      </c>
      <c r="AM20" s="77"/>
      <c r="AN20" s="77">
        <v>5.6</v>
      </c>
      <c r="AO20" s="78">
        <v>0.6</v>
      </c>
    </row>
    <row r="21" spans="1:41" ht="21" customHeight="1">
      <c r="A21" s="71" t="s">
        <v>442</v>
      </c>
      <c r="B21" s="72" t="s">
        <v>443</v>
      </c>
      <c r="C21" s="73" t="s">
        <v>68</v>
      </c>
      <c r="D21" s="73" t="s">
        <v>345</v>
      </c>
      <c r="E21" s="74">
        <v>5.4</v>
      </c>
      <c r="F21" s="74">
        <v>3.9166666666666665</v>
      </c>
      <c r="G21" s="74">
        <v>8.9333333333333336</v>
      </c>
      <c r="H21" s="74">
        <v>1.7</v>
      </c>
      <c r="I21" s="74">
        <v>4.4000000000000004</v>
      </c>
      <c r="J21" s="74">
        <v>11.833333333333334</v>
      </c>
      <c r="K21" s="74">
        <v>7.6166666666666663</v>
      </c>
      <c r="L21" s="74">
        <v>5.9</v>
      </c>
      <c r="M21" s="74">
        <v>5.7</v>
      </c>
      <c r="N21" s="74">
        <v>8.2333333333333343</v>
      </c>
      <c r="O21" s="74">
        <v>6.833333333333333</v>
      </c>
      <c r="P21" s="74">
        <v>3.2666666666666666</v>
      </c>
      <c r="Q21" s="74">
        <v>8.7333333333333325</v>
      </c>
      <c r="R21" s="74">
        <v>5.333333333333333</v>
      </c>
      <c r="S21" s="74">
        <v>1.5333333333333334</v>
      </c>
      <c r="T21" s="74">
        <v>8.5666666666666664</v>
      </c>
      <c r="U21" s="74">
        <v>6.2</v>
      </c>
      <c r="V21" s="74">
        <v>11.283333333333333</v>
      </c>
      <c r="W21" s="74">
        <v>5.3166666666666664</v>
      </c>
      <c r="X21" s="74">
        <v>4.7666666666666666</v>
      </c>
      <c r="Y21" s="74">
        <v>1.8166666666666667</v>
      </c>
      <c r="Z21" s="74">
        <v>5.916666666666667</v>
      </c>
      <c r="AA21" s="74">
        <v>6.8</v>
      </c>
      <c r="AB21" s="74" t="s">
        <v>1811</v>
      </c>
      <c r="AC21" s="74">
        <v>8.8333333333333339</v>
      </c>
      <c r="AD21" s="74">
        <v>11.316666666666666</v>
      </c>
      <c r="AE21" s="75"/>
      <c r="AF21" s="75"/>
      <c r="AG21" s="76">
        <v>5.8</v>
      </c>
      <c r="AH21" s="76">
        <v>5.8</v>
      </c>
      <c r="AI21" s="76">
        <v>7.166666666666667</v>
      </c>
      <c r="AJ21" s="76">
        <v>4.7</v>
      </c>
      <c r="AK21" s="76">
        <v>5.4</v>
      </c>
      <c r="AL21" s="76">
        <v>11.966666666666667</v>
      </c>
      <c r="AM21" s="77"/>
      <c r="AN21" s="77">
        <v>6.6</v>
      </c>
      <c r="AO21" s="78">
        <v>4.8</v>
      </c>
    </row>
    <row r="22" spans="1:41" ht="20" customHeight="1">
      <c r="A22" s="71" t="s">
        <v>918</v>
      </c>
      <c r="B22" s="72" t="s">
        <v>919</v>
      </c>
      <c r="C22" s="73" t="s">
        <v>113</v>
      </c>
      <c r="D22" s="73" t="s">
        <v>345</v>
      </c>
      <c r="E22" s="74">
        <v>6.65</v>
      </c>
      <c r="F22" s="74">
        <v>4.7666666666666666</v>
      </c>
      <c r="G22" s="74">
        <v>10.133333333333333</v>
      </c>
      <c r="H22" s="74">
        <v>1.1000000000000001</v>
      </c>
      <c r="I22" s="74">
        <v>3.2333333333333334</v>
      </c>
      <c r="J22" s="74">
        <v>7.1333333333333337</v>
      </c>
      <c r="K22" s="74">
        <v>3.0666666666666669</v>
      </c>
      <c r="L22" s="74" t="s">
        <v>1811</v>
      </c>
      <c r="M22" s="74">
        <v>5.4</v>
      </c>
      <c r="N22" s="74">
        <v>10.366666666666667</v>
      </c>
      <c r="O22" s="74">
        <v>8.6</v>
      </c>
      <c r="P22" s="74">
        <v>4.7</v>
      </c>
      <c r="Q22" s="74">
        <v>11.666666666666666</v>
      </c>
      <c r="R22" s="74">
        <v>8.5166666666666675</v>
      </c>
      <c r="S22" s="74">
        <v>2.9333333333333331</v>
      </c>
      <c r="T22" s="74">
        <v>12</v>
      </c>
      <c r="U22" s="74">
        <v>6.8</v>
      </c>
      <c r="V22" s="74">
        <v>11.066666666666666</v>
      </c>
      <c r="W22" s="74">
        <v>6.916666666666667</v>
      </c>
      <c r="X22" s="74">
        <v>4.6333333333333337</v>
      </c>
      <c r="Y22" s="74">
        <v>3.4666666666666668</v>
      </c>
      <c r="Z22" s="74">
        <v>7.3666666666666663</v>
      </c>
      <c r="AA22" s="74">
        <v>7.166666666666667</v>
      </c>
      <c r="AB22" s="74" t="s">
        <v>1811</v>
      </c>
      <c r="AC22" s="74">
        <v>4.6333333333333337</v>
      </c>
      <c r="AD22" s="74">
        <v>9.5</v>
      </c>
      <c r="AE22" s="75"/>
      <c r="AF22" s="75"/>
      <c r="AG22" s="76">
        <v>7.0166666666666666</v>
      </c>
      <c r="AH22" s="76">
        <v>1.9333333333333333</v>
      </c>
      <c r="AI22" s="76">
        <v>9.6666666666666661</v>
      </c>
      <c r="AJ22" s="76">
        <v>8.1666666666666679</v>
      </c>
      <c r="AK22" s="76">
        <v>7.0333333333333332</v>
      </c>
      <c r="AL22" s="76">
        <v>8.2333333333333343</v>
      </c>
      <c r="AM22" s="77"/>
      <c r="AN22" s="77">
        <v>6.9666666666666668</v>
      </c>
      <c r="AO22" s="78">
        <v>5.2519999999999998</v>
      </c>
    </row>
    <row r="23" spans="1:41" ht="21" customHeight="1">
      <c r="A23" s="71" t="s">
        <v>343</v>
      </c>
      <c r="B23" s="72" t="s">
        <v>344</v>
      </c>
      <c r="C23" s="73" t="s">
        <v>113</v>
      </c>
      <c r="D23" s="73" t="s">
        <v>345</v>
      </c>
      <c r="E23" s="74">
        <v>8.6999999999999993</v>
      </c>
      <c r="F23" s="74">
        <v>4.7666666666666666</v>
      </c>
      <c r="G23" s="74">
        <v>9.1333333333333329</v>
      </c>
      <c r="H23" s="74">
        <v>4.833333333333333</v>
      </c>
      <c r="I23" s="74">
        <v>6.666666666666667</v>
      </c>
      <c r="J23" s="74">
        <v>7.7333333333333334</v>
      </c>
      <c r="K23" s="74">
        <v>5.35</v>
      </c>
      <c r="L23" s="74" t="s">
        <v>1811</v>
      </c>
      <c r="M23" s="74">
        <v>10.833333333333334</v>
      </c>
      <c r="N23" s="74">
        <v>6.833333333333333</v>
      </c>
      <c r="O23" s="74">
        <v>9.7833333333333332</v>
      </c>
      <c r="P23" s="74">
        <v>3.3666666666666667</v>
      </c>
      <c r="Q23" s="74">
        <v>5.916666666666667</v>
      </c>
      <c r="R23" s="74">
        <v>3.9333333333333331</v>
      </c>
      <c r="S23" s="74">
        <v>1.9</v>
      </c>
      <c r="T23" s="74">
        <v>3.2666666666666666</v>
      </c>
      <c r="U23" s="74">
        <v>13.433333333333334</v>
      </c>
      <c r="V23" s="74">
        <v>8.25</v>
      </c>
      <c r="W23" s="74">
        <v>5.45</v>
      </c>
      <c r="X23" s="74">
        <v>10.233333333333333</v>
      </c>
      <c r="Y23" s="74" t="s">
        <v>1811</v>
      </c>
      <c r="Z23" s="74">
        <v>7.4333333333333336</v>
      </c>
      <c r="AA23" s="74">
        <v>8.3666666666666671</v>
      </c>
      <c r="AB23" s="74" t="s">
        <v>1811</v>
      </c>
      <c r="AC23" s="74">
        <v>6.5666666666666664</v>
      </c>
      <c r="AD23" s="74">
        <v>11.9</v>
      </c>
      <c r="AE23" s="75"/>
      <c r="AF23" s="75"/>
      <c r="AG23" s="76">
        <v>7.5666666666666664</v>
      </c>
      <c r="AH23" s="76">
        <v>5.6</v>
      </c>
      <c r="AI23" s="76">
        <v>11.133333333333333</v>
      </c>
      <c r="AJ23" s="76">
        <v>2.4</v>
      </c>
      <c r="AK23" s="76">
        <v>10.7</v>
      </c>
      <c r="AL23" s="76">
        <v>11.9</v>
      </c>
      <c r="AM23" s="77"/>
      <c r="AN23" s="77">
        <v>9.0666666666666664</v>
      </c>
      <c r="AO23" s="78">
        <v>4.5</v>
      </c>
    </row>
    <row r="24" spans="1:41" ht="26" customHeight="1">
      <c r="A24" s="71" t="s">
        <v>1334</v>
      </c>
      <c r="B24" s="72" t="s">
        <v>1335</v>
      </c>
      <c r="C24" s="73" t="s">
        <v>80</v>
      </c>
      <c r="D24" s="73" t="s">
        <v>345</v>
      </c>
      <c r="E24" s="74">
        <v>11.133333333333333</v>
      </c>
      <c r="F24" s="74">
        <v>7.65</v>
      </c>
      <c r="G24" s="74">
        <v>13.566666666666666</v>
      </c>
      <c r="H24" s="74">
        <v>7.4666666666666668</v>
      </c>
      <c r="I24" s="74">
        <v>8.6</v>
      </c>
      <c r="J24" s="74">
        <v>3.2333333333333334</v>
      </c>
      <c r="K24" s="74">
        <v>6.9333333333333336</v>
      </c>
      <c r="L24" s="74" t="s">
        <v>1811</v>
      </c>
      <c r="M24" s="74">
        <v>10.8</v>
      </c>
      <c r="N24" s="74">
        <v>3</v>
      </c>
      <c r="O24" s="74">
        <v>6.7666666666666666</v>
      </c>
      <c r="P24" s="74">
        <v>10.533333333333333</v>
      </c>
      <c r="Q24" s="74">
        <v>13.133333333333333</v>
      </c>
      <c r="R24" s="74">
        <v>12.833333333333334</v>
      </c>
      <c r="S24" s="74">
        <v>11.566666666666666</v>
      </c>
      <c r="T24" s="74">
        <v>14.133333333333333</v>
      </c>
      <c r="U24" s="74">
        <v>13.133333333333333</v>
      </c>
      <c r="V24" s="74">
        <v>13.316666666666666</v>
      </c>
      <c r="W24" s="74">
        <v>9.8833333333333329</v>
      </c>
      <c r="X24" s="74">
        <v>5.2666666666666666</v>
      </c>
      <c r="Y24" s="74" t="s">
        <v>1811</v>
      </c>
      <c r="Z24" s="74">
        <v>3.45</v>
      </c>
      <c r="AA24" s="74">
        <v>6.3666666666666663</v>
      </c>
      <c r="AB24" s="74">
        <v>2.1333333333333333</v>
      </c>
      <c r="AC24" s="74">
        <v>3.5666666666666669</v>
      </c>
      <c r="AD24" s="74">
        <v>6.1</v>
      </c>
      <c r="AE24" s="75"/>
      <c r="AF24" s="75"/>
      <c r="AG24" s="76">
        <v>11.3</v>
      </c>
      <c r="AH24" s="76">
        <v>6</v>
      </c>
      <c r="AI24" s="76">
        <v>7.3666666666666663</v>
      </c>
      <c r="AJ24" s="76">
        <v>13.3</v>
      </c>
      <c r="AK24" s="76">
        <v>10.766666666666667</v>
      </c>
      <c r="AL24" s="76">
        <v>2.15</v>
      </c>
      <c r="AM24" s="77"/>
      <c r="AN24" s="77">
        <v>9.5666666666666664</v>
      </c>
      <c r="AO24" s="78">
        <v>2.5</v>
      </c>
    </row>
    <row r="25" spans="1:41" ht="15" customHeight="1">
      <c r="A25" s="71" t="s">
        <v>920</v>
      </c>
      <c r="B25" s="72" t="s">
        <v>921</v>
      </c>
      <c r="C25" s="73" t="s">
        <v>100</v>
      </c>
      <c r="D25" s="73" t="s">
        <v>345</v>
      </c>
      <c r="E25" s="74">
        <v>12.433333333333334</v>
      </c>
      <c r="F25" s="74">
        <v>10.85</v>
      </c>
      <c r="G25" s="74">
        <v>13.733333333333333</v>
      </c>
      <c r="H25" s="74">
        <v>10.966666666666667</v>
      </c>
      <c r="I25" s="74">
        <v>10.066666666666666</v>
      </c>
      <c r="J25" s="74">
        <v>4.5999999999999996</v>
      </c>
      <c r="K25" s="74">
        <v>7.9666666666666668</v>
      </c>
      <c r="L25" s="74" t="s">
        <v>1811</v>
      </c>
      <c r="M25" s="74">
        <v>12</v>
      </c>
      <c r="N25" s="74">
        <v>2.166666666666667</v>
      </c>
      <c r="O25" s="74">
        <v>7.2333333333333334</v>
      </c>
      <c r="P25" s="74">
        <v>6.1166666666666663</v>
      </c>
      <c r="Q25" s="74">
        <v>11.4</v>
      </c>
      <c r="R25" s="74">
        <v>9</v>
      </c>
      <c r="S25" s="74">
        <v>5.4</v>
      </c>
      <c r="T25" s="74">
        <v>11.633333333333333</v>
      </c>
      <c r="U25" s="74">
        <v>5.1333333333333337</v>
      </c>
      <c r="V25" s="74">
        <v>12.6</v>
      </c>
      <c r="W25" s="74">
        <v>13.233333333333333</v>
      </c>
      <c r="X25" s="74">
        <v>1.8666666666666667</v>
      </c>
      <c r="Y25" s="74" t="s">
        <v>1811</v>
      </c>
      <c r="Z25" s="74">
        <v>4.7666666666666666</v>
      </c>
      <c r="AA25" s="74">
        <v>5.0333333333333332</v>
      </c>
      <c r="AB25" s="74">
        <v>1.4333333333333333</v>
      </c>
      <c r="AC25" s="74">
        <v>4.666666666666667</v>
      </c>
      <c r="AD25" s="74">
        <v>11.033333333333333</v>
      </c>
      <c r="AE25" s="75"/>
      <c r="AF25" s="75"/>
      <c r="AG25" s="76">
        <v>13.1</v>
      </c>
      <c r="AH25" s="76">
        <v>8.8666666666666671</v>
      </c>
      <c r="AI25" s="76">
        <v>7.85</v>
      </c>
      <c r="AJ25" s="76">
        <v>9.3000000000000007</v>
      </c>
      <c r="AK25" s="76">
        <v>8.4666666666666668</v>
      </c>
      <c r="AL25" s="76">
        <v>3.8666666666666667</v>
      </c>
      <c r="AM25" s="77"/>
      <c r="AN25" s="77">
        <v>9.6999999999999993</v>
      </c>
      <c r="AO25" s="78">
        <v>0.8</v>
      </c>
    </row>
    <row r="26" spans="1:41" ht="15" customHeight="1">
      <c r="A26" s="71" t="s">
        <v>825</v>
      </c>
      <c r="B26" s="72" t="s">
        <v>826</v>
      </c>
      <c r="C26" s="73" t="s">
        <v>68</v>
      </c>
      <c r="D26" s="73" t="s">
        <v>345</v>
      </c>
      <c r="E26" s="74">
        <v>12.433333333333334</v>
      </c>
      <c r="F26" s="74">
        <v>10</v>
      </c>
      <c r="G26" s="74">
        <v>13.3</v>
      </c>
      <c r="H26" s="74">
        <v>8.5</v>
      </c>
      <c r="I26" s="74">
        <v>11.666666666666666</v>
      </c>
      <c r="J26" s="74">
        <v>6.0333333333333332</v>
      </c>
      <c r="K26" s="74">
        <v>7.9666666666666668</v>
      </c>
      <c r="L26" s="74">
        <v>2.4333333333333336</v>
      </c>
      <c r="M26" s="74">
        <v>2.1</v>
      </c>
      <c r="N26" s="74">
        <v>7.9666666666666668</v>
      </c>
      <c r="O26" s="74">
        <v>2.2000000000000002</v>
      </c>
      <c r="P26" s="74">
        <v>5.5333333333333332</v>
      </c>
      <c r="Q26" s="74">
        <v>10.483333333333333</v>
      </c>
      <c r="R26" s="74">
        <v>7.9666666666666668</v>
      </c>
      <c r="S26" s="74">
        <v>3.4</v>
      </c>
      <c r="T26" s="74">
        <v>9.7166666666666668</v>
      </c>
      <c r="U26" s="74">
        <v>11.833333333333334</v>
      </c>
      <c r="V26" s="74">
        <v>12.4</v>
      </c>
      <c r="W26" s="74">
        <v>9.8000000000000007</v>
      </c>
      <c r="X26" s="74">
        <v>9.2333333333333325</v>
      </c>
      <c r="Y26" s="74" t="s">
        <v>1811</v>
      </c>
      <c r="Z26" s="74">
        <v>11.916666666666666</v>
      </c>
      <c r="AA26" s="74">
        <v>10.766666666666667</v>
      </c>
      <c r="AB26" s="74" t="s">
        <v>1811</v>
      </c>
      <c r="AC26" s="74">
        <v>2.4333333333333336</v>
      </c>
      <c r="AD26" s="74">
        <v>8.9833333333333325</v>
      </c>
      <c r="AE26" s="75"/>
      <c r="AF26" s="75"/>
      <c r="AG26" s="76">
        <v>12.666666666666666</v>
      </c>
      <c r="AH26" s="76">
        <v>9.1</v>
      </c>
      <c r="AI26" s="76">
        <v>1.8</v>
      </c>
      <c r="AJ26" s="76">
        <v>7.5666666666666664</v>
      </c>
      <c r="AK26" s="76">
        <v>13.016666666666667</v>
      </c>
      <c r="AL26" s="76">
        <v>9.0333333333333332</v>
      </c>
      <c r="AM26" s="77"/>
      <c r="AN26" s="77">
        <v>10.066666666666666</v>
      </c>
      <c r="AO26" s="78">
        <v>0.875</v>
      </c>
    </row>
    <row r="27" spans="1:41" ht="15" customHeight="1">
      <c r="A27" s="71" t="s">
        <v>1176</v>
      </c>
      <c r="B27" s="72" t="s">
        <v>1177</v>
      </c>
      <c r="C27" s="73" t="s">
        <v>97</v>
      </c>
      <c r="D27" s="73" t="s">
        <v>345</v>
      </c>
      <c r="E27" s="74">
        <v>13.05</v>
      </c>
      <c r="F27" s="74">
        <v>13.2</v>
      </c>
      <c r="G27" s="74">
        <v>13.233333333333333</v>
      </c>
      <c r="H27" s="74">
        <v>13.166666666666666</v>
      </c>
      <c r="I27" s="74">
        <v>12</v>
      </c>
      <c r="J27" s="74">
        <v>6.2</v>
      </c>
      <c r="K27" s="74">
        <v>11.933333333333334</v>
      </c>
      <c r="L27" s="74">
        <v>3.8</v>
      </c>
      <c r="M27" s="74">
        <v>13</v>
      </c>
      <c r="N27" s="74">
        <v>0.6</v>
      </c>
      <c r="O27" s="74">
        <v>5.4666666666666668</v>
      </c>
      <c r="P27" s="74">
        <v>13</v>
      </c>
      <c r="Q27" s="74">
        <v>10.533333333333333</v>
      </c>
      <c r="R27" s="74">
        <v>12.733333333333333</v>
      </c>
      <c r="S27" s="74">
        <v>13.766666666666667</v>
      </c>
      <c r="T27" s="74">
        <v>10.766666666666667</v>
      </c>
      <c r="U27" s="74">
        <v>8.9333333333333336</v>
      </c>
      <c r="V27" s="74">
        <v>12.466666666666667</v>
      </c>
      <c r="W27" s="74">
        <v>11.75</v>
      </c>
      <c r="X27" s="74">
        <v>13.05</v>
      </c>
      <c r="Y27" s="74" t="s">
        <v>1811</v>
      </c>
      <c r="Z27" s="74">
        <v>11.916666666666666</v>
      </c>
      <c r="AA27" s="74">
        <v>13.666666666666666</v>
      </c>
      <c r="AB27" s="74" t="s">
        <v>1811</v>
      </c>
      <c r="AC27" s="74">
        <v>2.166666666666667</v>
      </c>
      <c r="AD27" s="74">
        <v>3.55</v>
      </c>
      <c r="AE27" s="75"/>
      <c r="AF27" s="75"/>
      <c r="AG27" s="76">
        <v>13.7</v>
      </c>
      <c r="AH27" s="76">
        <v>12.8</v>
      </c>
      <c r="AI27" s="76">
        <v>5.416666666666667</v>
      </c>
      <c r="AJ27" s="76">
        <v>13.1</v>
      </c>
      <c r="AK27" s="76">
        <v>13.5</v>
      </c>
      <c r="AL27" s="76">
        <v>6.45</v>
      </c>
      <c r="AM27" s="77"/>
      <c r="AN27" s="77">
        <v>12.9</v>
      </c>
      <c r="AO27" s="78">
        <v>0.6</v>
      </c>
    </row>
    <row r="28" spans="1:41" ht="15" customHeight="1">
      <c r="A28" s="71" t="s">
        <v>1014</v>
      </c>
      <c r="B28" s="72" t="s">
        <v>1015</v>
      </c>
      <c r="C28" s="73" t="s">
        <v>124</v>
      </c>
      <c r="D28" s="73" t="s">
        <v>345</v>
      </c>
      <c r="E28" s="74">
        <v>13.5</v>
      </c>
      <c r="F28" s="74">
        <v>12.7</v>
      </c>
      <c r="G28" s="74">
        <v>7.9833333333333334</v>
      </c>
      <c r="H28" s="74">
        <v>12.566666666666666</v>
      </c>
      <c r="I28" s="74">
        <v>12.333333333333334</v>
      </c>
      <c r="J28" s="74">
        <v>13.033333333333333</v>
      </c>
      <c r="K28" s="74">
        <v>13.533333333333333</v>
      </c>
      <c r="L28" s="74" t="s">
        <v>1811</v>
      </c>
      <c r="M28" s="74">
        <v>12.766666666666667</v>
      </c>
      <c r="N28" s="74">
        <v>7.2</v>
      </c>
      <c r="O28" s="74">
        <v>11.633333333333333</v>
      </c>
      <c r="P28" s="74">
        <v>9.0166666666666675</v>
      </c>
      <c r="Q28" s="74">
        <v>11.566666666666666</v>
      </c>
      <c r="R28" s="74">
        <v>10.633333333333333</v>
      </c>
      <c r="S28" s="74">
        <v>11.3</v>
      </c>
      <c r="T28" s="74">
        <v>11.333333333333334</v>
      </c>
      <c r="U28" s="74">
        <v>6.7333333333333334</v>
      </c>
      <c r="V28" s="74">
        <v>12.716666666666667</v>
      </c>
      <c r="W28" s="74">
        <v>12.05</v>
      </c>
      <c r="X28" s="74">
        <v>13.05</v>
      </c>
      <c r="Y28" s="74" t="s">
        <v>1811</v>
      </c>
      <c r="Z28" s="74">
        <v>11.916666666666666</v>
      </c>
      <c r="AA28" s="74">
        <v>1.4</v>
      </c>
      <c r="AB28" s="74" t="s">
        <v>1811</v>
      </c>
      <c r="AC28" s="74">
        <v>2.5333333333333332</v>
      </c>
      <c r="AD28" s="74">
        <v>8.9833333333333325</v>
      </c>
      <c r="AE28" s="75"/>
      <c r="AF28" s="75"/>
      <c r="AG28" s="76">
        <v>12.1</v>
      </c>
      <c r="AH28" s="76">
        <v>13.833333333333334</v>
      </c>
      <c r="AI28" s="76">
        <v>12.633333333333333</v>
      </c>
      <c r="AJ28" s="76">
        <v>11.833333333333334</v>
      </c>
      <c r="AK28" s="76">
        <v>13.266666666666667</v>
      </c>
      <c r="AL28" s="76">
        <v>1.7</v>
      </c>
      <c r="AM28" s="77"/>
      <c r="AN28" s="77">
        <v>12.966666666666667</v>
      </c>
      <c r="AO28" s="78">
        <v>0.6</v>
      </c>
    </row>
    <row r="29" spans="1:41" ht="15" customHeight="1">
      <c r="A29" s="71" t="s">
        <v>1309</v>
      </c>
      <c r="B29" s="72" t="s">
        <v>1310</v>
      </c>
      <c r="C29" s="73" t="s">
        <v>119</v>
      </c>
      <c r="D29" s="73" t="s">
        <v>345</v>
      </c>
      <c r="E29" s="74">
        <v>13.05</v>
      </c>
      <c r="F29" s="74">
        <v>12</v>
      </c>
      <c r="G29" s="74">
        <v>14.066666666666666</v>
      </c>
      <c r="H29" s="74">
        <v>13.5</v>
      </c>
      <c r="I29" s="74">
        <v>13.966666666666667</v>
      </c>
      <c r="J29" s="74">
        <v>1.2333333333333334</v>
      </c>
      <c r="K29" s="74">
        <v>13.25</v>
      </c>
      <c r="L29" s="74">
        <v>3.2</v>
      </c>
      <c r="M29" s="74">
        <v>5.1333333333333337</v>
      </c>
      <c r="N29" s="74">
        <v>4.2666666666666666</v>
      </c>
      <c r="O29" s="74">
        <v>2.9666666666666668</v>
      </c>
      <c r="P29" s="74">
        <v>10.866666666666667</v>
      </c>
      <c r="Q29" s="74">
        <v>13.633333333333333</v>
      </c>
      <c r="R29" s="74">
        <v>13.166666666666666</v>
      </c>
      <c r="S29" s="74">
        <v>10.733333333333333</v>
      </c>
      <c r="T29" s="74">
        <v>14.166666666666666</v>
      </c>
      <c r="U29" s="74">
        <v>12.4</v>
      </c>
      <c r="V29" s="74">
        <v>11.383333333333333</v>
      </c>
      <c r="W29" s="74">
        <v>10.816666666666666</v>
      </c>
      <c r="X29" s="74">
        <v>13.05</v>
      </c>
      <c r="Y29" s="74" t="s">
        <v>1811</v>
      </c>
      <c r="Z29" s="74">
        <v>11.916666666666666</v>
      </c>
      <c r="AA29" s="74">
        <v>13</v>
      </c>
      <c r="AB29" s="74">
        <v>3.8</v>
      </c>
      <c r="AC29" s="74">
        <v>3.7333333333333334</v>
      </c>
      <c r="AD29" s="74">
        <v>13.733333333333333</v>
      </c>
      <c r="AE29" s="75"/>
      <c r="AF29" s="75"/>
      <c r="AG29" s="76">
        <v>13.566666666666666</v>
      </c>
      <c r="AH29" s="76">
        <v>12.283333333333333</v>
      </c>
      <c r="AI29" s="76">
        <v>2.166666666666667</v>
      </c>
      <c r="AJ29" s="76">
        <v>13.366666666666667</v>
      </c>
      <c r="AK29" s="76">
        <v>13.666666666666666</v>
      </c>
      <c r="AL29" s="76">
        <v>11.333333333333334</v>
      </c>
      <c r="AM29" s="77"/>
      <c r="AN29" s="77">
        <v>13.166666666666666</v>
      </c>
      <c r="AO29" s="78">
        <v>1.117</v>
      </c>
    </row>
    <row r="30" spans="1:41" ht="15" customHeight="1">
      <c r="A30" s="71" t="s">
        <v>896</v>
      </c>
      <c r="B30" s="72" t="s">
        <v>897</v>
      </c>
      <c r="C30" s="73" t="s">
        <v>124</v>
      </c>
      <c r="D30" s="73" t="s">
        <v>345</v>
      </c>
      <c r="E30" s="74">
        <v>13.5</v>
      </c>
      <c r="F30" s="74">
        <v>13.666666666666666</v>
      </c>
      <c r="G30" s="74">
        <v>13.533333333333333</v>
      </c>
      <c r="H30" s="74">
        <v>7.666666666666667</v>
      </c>
      <c r="I30" s="74">
        <v>10.433333333333334</v>
      </c>
      <c r="J30" s="74">
        <v>13.033333333333333</v>
      </c>
      <c r="K30" s="74">
        <v>10.433333333333334</v>
      </c>
      <c r="L30" s="74" t="s">
        <v>1811</v>
      </c>
      <c r="M30" s="74">
        <v>11.8</v>
      </c>
      <c r="N30" s="74">
        <v>7.333333333333333</v>
      </c>
      <c r="O30" s="74">
        <v>10.8</v>
      </c>
      <c r="P30" s="74">
        <v>9.2666666666666675</v>
      </c>
      <c r="Q30" s="74">
        <v>8.1833333333333336</v>
      </c>
      <c r="R30" s="74">
        <v>9.3000000000000007</v>
      </c>
      <c r="S30" s="74">
        <v>9.4666666666666668</v>
      </c>
      <c r="T30" s="74">
        <v>6.4333333333333336</v>
      </c>
      <c r="U30" s="74">
        <v>3.7</v>
      </c>
      <c r="V30" s="74">
        <v>12.133333333333333</v>
      </c>
      <c r="W30" s="74">
        <v>10.916666666666666</v>
      </c>
      <c r="X30" s="74">
        <v>13.05</v>
      </c>
      <c r="Y30" s="74" t="s">
        <v>1811</v>
      </c>
      <c r="Z30" s="74">
        <v>11.916666666666666</v>
      </c>
      <c r="AA30" s="74">
        <v>12.2</v>
      </c>
      <c r="AB30" s="74" t="s">
        <v>1811</v>
      </c>
      <c r="AC30" s="74">
        <v>1.9333333333333333</v>
      </c>
      <c r="AD30" s="74">
        <v>8.9833333333333325</v>
      </c>
      <c r="AE30" s="75"/>
      <c r="AF30" s="75"/>
      <c r="AG30" s="76">
        <v>13.933333333333334</v>
      </c>
      <c r="AH30" s="76">
        <v>12.083333333333334</v>
      </c>
      <c r="AI30" s="76">
        <v>12.133333333333333</v>
      </c>
      <c r="AJ30" s="76">
        <v>9.0666666666666664</v>
      </c>
      <c r="AK30" s="76">
        <v>12.433333333333334</v>
      </c>
      <c r="AL30" s="76">
        <v>9.6333333333333329</v>
      </c>
      <c r="AM30" s="77"/>
      <c r="AN30" s="77">
        <v>13.6</v>
      </c>
      <c r="AO30" s="78" t="s">
        <v>1488</v>
      </c>
    </row>
    <row r="31" spans="1:41" ht="15" customHeight="1" thickBot="1">
      <c r="A31" s="79" t="s">
        <v>1208</v>
      </c>
      <c r="B31" s="80" t="s">
        <v>1209</v>
      </c>
      <c r="C31" s="81" t="s">
        <v>100</v>
      </c>
      <c r="D31" s="81" t="s">
        <v>345</v>
      </c>
      <c r="E31" s="82">
        <v>13.05</v>
      </c>
      <c r="F31" s="82">
        <v>13.666666666666666</v>
      </c>
      <c r="G31" s="82">
        <v>11.166666666666666</v>
      </c>
      <c r="H31" s="82">
        <v>14</v>
      </c>
      <c r="I31" s="82">
        <v>13.833333333333334</v>
      </c>
      <c r="J31" s="82">
        <v>13.033333333333333</v>
      </c>
      <c r="K31" s="82">
        <v>13.866666666666667</v>
      </c>
      <c r="L31" s="82" t="s">
        <v>1811</v>
      </c>
      <c r="M31" s="82">
        <v>12.866666666666667</v>
      </c>
      <c r="N31" s="82">
        <v>1.7</v>
      </c>
      <c r="O31" s="82">
        <v>8</v>
      </c>
      <c r="P31" s="82">
        <v>11.8</v>
      </c>
      <c r="Q31" s="82">
        <v>13.033333333333333</v>
      </c>
      <c r="R31" s="82">
        <v>13.1</v>
      </c>
      <c r="S31" s="82">
        <v>12.233333333333333</v>
      </c>
      <c r="T31" s="82">
        <v>13.8</v>
      </c>
      <c r="U31" s="82">
        <v>11.266666666666667</v>
      </c>
      <c r="V31" s="82">
        <v>9.6999999999999993</v>
      </c>
      <c r="W31" s="82">
        <v>13</v>
      </c>
      <c r="X31" s="82">
        <v>13.05</v>
      </c>
      <c r="Y31" s="82" t="s">
        <v>1811</v>
      </c>
      <c r="Z31" s="82">
        <v>11.916666666666666</v>
      </c>
      <c r="AA31" s="82">
        <v>4.2666666666666666</v>
      </c>
      <c r="AB31" s="82" t="s">
        <v>1811</v>
      </c>
      <c r="AC31" s="82">
        <v>2.6</v>
      </c>
      <c r="AD31" s="82">
        <v>13.766666666666667</v>
      </c>
      <c r="AE31" s="83"/>
      <c r="AF31" s="83"/>
      <c r="AG31" s="84">
        <v>13.233333333333333</v>
      </c>
      <c r="AH31" s="84">
        <v>14.066666666666666</v>
      </c>
      <c r="AI31" s="84">
        <v>8.5333333333333332</v>
      </c>
      <c r="AJ31" s="84">
        <v>13.633333333333333</v>
      </c>
      <c r="AK31" s="84">
        <v>13.6</v>
      </c>
      <c r="AL31" s="84">
        <v>7.45</v>
      </c>
      <c r="AM31" s="85"/>
      <c r="AN31" s="85">
        <v>13.666666666666666</v>
      </c>
      <c r="AO31" s="86">
        <v>1.1499999999999999</v>
      </c>
    </row>
    <row r="32" spans="1:41" ht="15" customHeight="1">
      <c r="A32" s="63" t="s">
        <v>82</v>
      </c>
      <c r="B32" s="64" t="s">
        <v>83</v>
      </c>
      <c r="C32" s="65" t="s">
        <v>68</v>
      </c>
      <c r="D32" s="65" t="s">
        <v>84</v>
      </c>
      <c r="E32" s="66">
        <v>2.5499999999999998</v>
      </c>
      <c r="F32" s="66">
        <v>2.6</v>
      </c>
      <c r="G32" s="66">
        <v>6.4666666666666668</v>
      </c>
      <c r="H32" s="66">
        <v>5.0333333333333332</v>
      </c>
      <c r="I32" s="66">
        <v>3.4666666666666668</v>
      </c>
      <c r="J32" s="66">
        <v>2.4</v>
      </c>
      <c r="K32" s="66">
        <v>0.76666666666666661</v>
      </c>
      <c r="L32" s="66">
        <v>0.56666666666666665</v>
      </c>
      <c r="M32" s="66">
        <v>3.3</v>
      </c>
      <c r="N32" s="66">
        <v>5.7333333333333334</v>
      </c>
      <c r="O32" s="66">
        <v>2.7</v>
      </c>
      <c r="P32" s="66">
        <v>1.3333333333333335</v>
      </c>
      <c r="Q32" s="66">
        <v>1.3</v>
      </c>
      <c r="R32" s="66">
        <v>0.73333333333333339</v>
      </c>
      <c r="S32" s="66">
        <v>1.6</v>
      </c>
      <c r="T32" s="66">
        <v>2.0333333333333332</v>
      </c>
      <c r="U32" s="66">
        <v>1.5</v>
      </c>
      <c r="V32" s="66">
        <v>6.7166666666666668</v>
      </c>
      <c r="W32" s="66">
        <v>4.9833333333333334</v>
      </c>
      <c r="X32" s="66">
        <v>3</v>
      </c>
      <c r="Y32" s="66">
        <v>4.3833333333333329</v>
      </c>
      <c r="Z32" s="66">
        <v>2.9833333333333334</v>
      </c>
      <c r="AA32" s="66">
        <v>2.2000000000000002</v>
      </c>
      <c r="AB32" s="66">
        <v>2.5666666666666669</v>
      </c>
      <c r="AC32" s="66">
        <v>11.866666666666667</v>
      </c>
      <c r="AD32" s="66">
        <v>11.816666666666666</v>
      </c>
      <c r="AE32" s="67"/>
      <c r="AF32" s="67"/>
      <c r="AG32" s="68">
        <v>3.6666666666666665</v>
      </c>
      <c r="AH32" s="68">
        <v>1.1333333333333333</v>
      </c>
      <c r="AI32" s="68">
        <v>1.3333333333333335</v>
      </c>
      <c r="AJ32" s="68">
        <v>0.66666666666666663</v>
      </c>
      <c r="AK32" s="68">
        <v>1.5333333333333334</v>
      </c>
      <c r="AL32" s="68">
        <v>8.3000000000000007</v>
      </c>
      <c r="AM32" s="69"/>
      <c r="AN32" s="69">
        <v>0.8</v>
      </c>
      <c r="AO32" s="70">
        <v>6.875</v>
      </c>
    </row>
    <row r="33" spans="1:41">
      <c r="A33" s="71" t="s">
        <v>183</v>
      </c>
      <c r="B33" s="72" t="s">
        <v>184</v>
      </c>
      <c r="C33" s="73" t="s">
        <v>113</v>
      </c>
      <c r="D33" s="73" t="s">
        <v>84</v>
      </c>
      <c r="E33" s="74">
        <v>6.65</v>
      </c>
      <c r="F33" s="74">
        <v>3.6166666666666667</v>
      </c>
      <c r="G33" s="74">
        <v>3.8333333333333335</v>
      </c>
      <c r="H33" s="74">
        <v>4.7333333333333334</v>
      </c>
      <c r="I33" s="74">
        <v>5.7</v>
      </c>
      <c r="J33" s="74">
        <v>11.566666666666666</v>
      </c>
      <c r="K33" s="74">
        <v>2</v>
      </c>
      <c r="L33" s="74" t="s">
        <v>1811</v>
      </c>
      <c r="M33" s="74">
        <v>6.5666666666666664</v>
      </c>
      <c r="N33" s="74">
        <v>7.7</v>
      </c>
      <c r="O33" s="74">
        <v>7</v>
      </c>
      <c r="P33" s="74">
        <v>3.1</v>
      </c>
      <c r="Q33" s="74">
        <v>2.5</v>
      </c>
      <c r="R33" s="74">
        <v>1.9</v>
      </c>
      <c r="S33" s="74">
        <v>6.7</v>
      </c>
      <c r="T33" s="74">
        <v>6.3833333333333337</v>
      </c>
      <c r="U33" s="74">
        <v>8.4333333333333336</v>
      </c>
      <c r="V33" s="74">
        <v>4.5999999999999996</v>
      </c>
      <c r="W33" s="74">
        <v>7.6166666666666663</v>
      </c>
      <c r="X33" s="74">
        <v>9.3333333333333339</v>
      </c>
      <c r="Y33" s="74" t="s">
        <v>1811</v>
      </c>
      <c r="Z33" s="74">
        <v>1.9833333333333334</v>
      </c>
      <c r="AA33" s="74">
        <v>3.1333333333333333</v>
      </c>
      <c r="AB33" s="74" t="s">
        <v>1811</v>
      </c>
      <c r="AC33" s="74">
        <v>7.9333333333333336</v>
      </c>
      <c r="AD33" s="74">
        <v>8.3333333333333321</v>
      </c>
      <c r="AE33" s="75"/>
      <c r="AF33" s="75"/>
      <c r="AG33" s="76">
        <v>4.2333333333333334</v>
      </c>
      <c r="AH33" s="76">
        <v>5.3666666666666663</v>
      </c>
      <c r="AI33" s="76">
        <v>7.7</v>
      </c>
      <c r="AJ33" s="76">
        <v>3.2</v>
      </c>
      <c r="AK33" s="76">
        <v>6.3666666666666663</v>
      </c>
      <c r="AL33" s="76">
        <v>6.5</v>
      </c>
      <c r="AM33" s="77"/>
      <c r="AN33" s="77">
        <v>3.9333333333333331</v>
      </c>
      <c r="AO33" s="78">
        <v>1.4</v>
      </c>
    </row>
    <row r="34" spans="1:41" ht="15" customHeight="1">
      <c r="A34" s="71" t="s">
        <v>125</v>
      </c>
      <c r="B34" s="72" t="s">
        <v>126</v>
      </c>
      <c r="C34" s="73" t="s">
        <v>124</v>
      </c>
      <c r="D34" s="73" t="s">
        <v>84</v>
      </c>
      <c r="E34" s="74">
        <v>2.2000000000000002</v>
      </c>
      <c r="F34" s="74">
        <v>6.4833333333333334</v>
      </c>
      <c r="G34" s="74">
        <v>8.1666666666666679</v>
      </c>
      <c r="H34" s="74">
        <v>3.0333333333333332</v>
      </c>
      <c r="I34" s="74">
        <v>8.5</v>
      </c>
      <c r="J34" s="74">
        <v>3.9</v>
      </c>
      <c r="K34" s="74">
        <v>0.81666666666666665</v>
      </c>
      <c r="L34" s="74" t="s">
        <v>1811</v>
      </c>
      <c r="M34" s="74">
        <v>4.2666666666666666</v>
      </c>
      <c r="N34" s="74">
        <v>12.6</v>
      </c>
      <c r="O34" s="74">
        <v>10.466666666666667</v>
      </c>
      <c r="P34" s="74">
        <v>1.4666666666666668</v>
      </c>
      <c r="Q34" s="74">
        <v>2.5499999999999998</v>
      </c>
      <c r="R34" s="74">
        <v>1.1000000000000001</v>
      </c>
      <c r="S34" s="74">
        <v>2.2333333333333334</v>
      </c>
      <c r="T34" s="74">
        <v>6.7</v>
      </c>
      <c r="U34" s="74">
        <v>3.1666666666666665</v>
      </c>
      <c r="V34" s="74">
        <v>6.05</v>
      </c>
      <c r="W34" s="74">
        <v>6.5333333333333332</v>
      </c>
      <c r="X34" s="74">
        <v>10.066666666666666</v>
      </c>
      <c r="Y34" s="74" t="s">
        <v>1811</v>
      </c>
      <c r="Z34" s="74">
        <v>11.916666666666666</v>
      </c>
      <c r="AA34" s="74">
        <v>3.0666666666666669</v>
      </c>
      <c r="AB34" s="74">
        <v>1.3</v>
      </c>
      <c r="AC34" s="74">
        <v>8.2333333333333343</v>
      </c>
      <c r="AD34" s="74">
        <v>13.216666666666667</v>
      </c>
      <c r="AE34" s="75"/>
      <c r="AF34" s="75"/>
      <c r="AG34" s="76">
        <v>5.4</v>
      </c>
      <c r="AH34" s="76">
        <v>2.6</v>
      </c>
      <c r="AI34" s="76">
        <v>11.066666666666666</v>
      </c>
      <c r="AJ34" s="76">
        <v>1.4333333333333333</v>
      </c>
      <c r="AK34" s="76">
        <v>8.5333333333333332</v>
      </c>
      <c r="AL34" s="76">
        <v>6.4</v>
      </c>
      <c r="AM34" s="77"/>
      <c r="AN34" s="77">
        <v>4.6833333333333336</v>
      </c>
      <c r="AO34" s="78">
        <v>4.5</v>
      </c>
    </row>
    <row r="35" spans="1:41" ht="15" customHeight="1">
      <c r="A35" s="71" t="s">
        <v>383</v>
      </c>
      <c r="B35" s="72" t="s">
        <v>384</v>
      </c>
      <c r="C35" s="73" t="s">
        <v>113</v>
      </c>
      <c r="D35" s="73" t="s">
        <v>84</v>
      </c>
      <c r="E35" s="74">
        <v>2.8333333333333335</v>
      </c>
      <c r="F35" s="74">
        <v>4.2</v>
      </c>
      <c r="G35" s="74">
        <v>5.3666666666666663</v>
      </c>
      <c r="H35" s="74">
        <v>3.6666666666666665</v>
      </c>
      <c r="I35" s="74">
        <v>3.2666666666666666</v>
      </c>
      <c r="J35" s="74">
        <v>4.3</v>
      </c>
      <c r="K35" s="74">
        <v>6.6</v>
      </c>
      <c r="L35" s="74" t="s">
        <v>1811</v>
      </c>
      <c r="M35" s="74">
        <v>6.0666666666666664</v>
      </c>
      <c r="N35" s="74">
        <v>5.2333333333333334</v>
      </c>
      <c r="O35" s="74">
        <v>4.5</v>
      </c>
      <c r="P35" s="74">
        <v>6.1833333333333336</v>
      </c>
      <c r="Q35" s="74">
        <v>3.2333333333333334</v>
      </c>
      <c r="R35" s="74">
        <v>4.4333333333333336</v>
      </c>
      <c r="S35" s="74">
        <v>7.9333333333333336</v>
      </c>
      <c r="T35" s="74">
        <v>6.5333333333333332</v>
      </c>
      <c r="U35" s="74">
        <v>10.633333333333333</v>
      </c>
      <c r="V35" s="74">
        <v>4.4166666666666661</v>
      </c>
      <c r="W35" s="74">
        <v>6.05</v>
      </c>
      <c r="X35" s="74">
        <v>6.6333333333333337</v>
      </c>
      <c r="Y35" s="74">
        <v>1.8166666666666667</v>
      </c>
      <c r="Z35" s="74">
        <v>8.1333333333333329</v>
      </c>
      <c r="AA35" s="74">
        <v>13.033333333333333</v>
      </c>
      <c r="AB35" s="74">
        <v>4.7333333333333334</v>
      </c>
      <c r="AC35" s="74">
        <v>12.166666666666666</v>
      </c>
      <c r="AD35" s="74">
        <v>8.4833333333333343</v>
      </c>
      <c r="AE35" s="75"/>
      <c r="AF35" s="75"/>
      <c r="AG35" s="76">
        <v>3.9333333333333331</v>
      </c>
      <c r="AH35" s="76">
        <v>3.1166666666666667</v>
      </c>
      <c r="AI35" s="76">
        <v>4.5166666666666666</v>
      </c>
      <c r="AJ35" s="76">
        <v>5.0333333333333332</v>
      </c>
      <c r="AK35" s="76">
        <v>6.2</v>
      </c>
      <c r="AL35" s="76">
        <v>12.9</v>
      </c>
      <c r="AM35" s="77"/>
      <c r="AN35" s="77">
        <v>4.833333333333333</v>
      </c>
      <c r="AO35" s="78">
        <v>4.25</v>
      </c>
    </row>
    <row r="36" spans="1:41" ht="15" customHeight="1">
      <c r="A36" s="71" t="s">
        <v>375</v>
      </c>
      <c r="B36" s="72" t="s">
        <v>376</v>
      </c>
      <c r="C36" s="73" t="s">
        <v>113</v>
      </c>
      <c r="D36" s="73" t="s">
        <v>84</v>
      </c>
      <c r="E36" s="74">
        <v>7.666666666666667</v>
      </c>
      <c r="F36" s="74">
        <v>7.166666666666667</v>
      </c>
      <c r="G36" s="74">
        <v>1.8333333333333333</v>
      </c>
      <c r="H36" s="74">
        <v>9.4</v>
      </c>
      <c r="I36" s="74">
        <v>6.6333333333333337</v>
      </c>
      <c r="J36" s="74">
        <v>13.033333333333333</v>
      </c>
      <c r="K36" s="74">
        <v>10.983333333333333</v>
      </c>
      <c r="L36" s="74" t="s">
        <v>1811</v>
      </c>
      <c r="M36" s="74">
        <v>2.0333333333333332</v>
      </c>
      <c r="N36" s="74">
        <v>14.033333333333333</v>
      </c>
      <c r="O36" s="74">
        <v>12.566666666666666</v>
      </c>
      <c r="P36" s="74">
        <v>0.83333333333333326</v>
      </c>
      <c r="Q36" s="74">
        <v>7.6</v>
      </c>
      <c r="R36" s="74">
        <v>1.6</v>
      </c>
      <c r="S36" s="74">
        <v>0.56666666666666665</v>
      </c>
      <c r="T36" s="74">
        <v>8.6833333333333336</v>
      </c>
      <c r="U36" s="74">
        <v>2.7666666666666666</v>
      </c>
      <c r="V36" s="74">
        <v>4.6833333333333336</v>
      </c>
      <c r="W36" s="74">
        <v>0.9</v>
      </c>
      <c r="X36" s="74">
        <v>7.7666666666666666</v>
      </c>
      <c r="Y36" s="74" t="s">
        <v>1811</v>
      </c>
      <c r="Z36" s="74">
        <v>9.2666666666666675</v>
      </c>
      <c r="AA36" s="74">
        <v>2.1333333333333333</v>
      </c>
      <c r="AB36" s="74" t="s">
        <v>1811</v>
      </c>
      <c r="AC36" s="74">
        <v>10.4</v>
      </c>
      <c r="AD36" s="74">
        <v>2.8666666666666667</v>
      </c>
      <c r="AE36" s="75"/>
      <c r="AF36" s="75"/>
      <c r="AG36" s="76">
        <v>5.3</v>
      </c>
      <c r="AH36" s="76">
        <v>11.566666666666666</v>
      </c>
      <c r="AI36" s="76">
        <v>11.666666666666666</v>
      </c>
      <c r="AJ36" s="76">
        <v>2.7333333333333334</v>
      </c>
      <c r="AK36" s="76">
        <v>3.6666666666666665</v>
      </c>
      <c r="AL36" s="76">
        <v>3.1833333333333331</v>
      </c>
      <c r="AM36" s="77"/>
      <c r="AN36" s="77">
        <v>5.5666666666666664</v>
      </c>
      <c r="AO36" s="78">
        <v>0.92500000000000004</v>
      </c>
    </row>
    <row r="37" spans="1:41" ht="15" customHeight="1">
      <c r="A37" s="71" t="s">
        <v>572</v>
      </c>
      <c r="B37" s="72" t="s">
        <v>573</v>
      </c>
      <c r="C37" s="73" t="s">
        <v>68</v>
      </c>
      <c r="D37" s="73" t="s">
        <v>84</v>
      </c>
      <c r="E37" s="74">
        <v>6.65</v>
      </c>
      <c r="F37" s="74">
        <v>2.9666666666666668</v>
      </c>
      <c r="G37" s="74">
        <v>3.5333333333333332</v>
      </c>
      <c r="H37" s="74">
        <v>2.5333333333333332</v>
      </c>
      <c r="I37" s="74">
        <v>4.9666666666666668</v>
      </c>
      <c r="J37" s="74">
        <v>13.033333333333333</v>
      </c>
      <c r="K37" s="74">
        <v>7.4666666666666668</v>
      </c>
      <c r="L37" s="74">
        <v>4.7</v>
      </c>
      <c r="M37" s="74">
        <v>8.4333333333333336</v>
      </c>
      <c r="N37" s="74">
        <v>6.0666666666666664</v>
      </c>
      <c r="O37" s="74">
        <v>7.2666666666666666</v>
      </c>
      <c r="P37" s="74">
        <v>7.7166666666666668</v>
      </c>
      <c r="Q37" s="74">
        <v>4.4000000000000004</v>
      </c>
      <c r="R37" s="74">
        <v>6.0666666666666664</v>
      </c>
      <c r="S37" s="74">
        <v>10.066666666666666</v>
      </c>
      <c r="T37" s="74">
        <v>8.5166666666666675</v>
      </c>
      <c r="U37" s="74">
        <v>9.7333333333333325</v>
      </c>
      <c r="V37" s="74">
        <v>9.7333333333333325</v>
      </c>
      <c r="W37" s="74">
        <v>3.95</v>
      </c>
      <c r="X37" s="74">
        <v>3.5</v>
      </c>
      <c r="Y37" s="74">
        <v>2.9666666666666668</v>
      </c>
      <c r="Z37" s="74">
        <v>8.5166666666666675</v>
      </c>
      <c r="AA37" s="74">
        <v>1.3</v>
      </c>
      <c r="AB37" s="74" t="s">
        <v>1811</v>
      </c>
      <c r="AC37" s="74">
        <v>9.3333333333333339</v>
      </c>
      <c r="AD37" s="74">
        <v>10.383333333333333</v>
      </c>
      <c r="AE37" s="75"/>
      <c r="AF37" s="75"/>
      <c r="AG37" s="76">
        <v>4.0333333333333332</v>
      </c>
      <c r="AH37" s="76">
        <v>6.666666666666667</v>
      </c>
      <c r="AI37" s="76">
        <v>7.1</v>
      </c>
      <c r="AJ37" s="76">
        <v>7.4333333333333336</v>
      </c>
      <c r="AK37" s="76">
        <v>6.4</v>
      </c>
      <c r="AL37" s="76">
        <v>7.75</v>
      </c>
      <c r="AM37" s="77"/>
      <c r="AN37" s="77">
        <v>5.9666666666666668</v>
      </c>
      <c r="AO37" s="78">
        <v>1.008</v>
      </c>
    </row>
    <row r="38" spans="1:41" ht="15" customHeight="1">
      <c r="A38" s="71" t="s">
        <v>589</v>
      </c>
      <c r="B38" s="72" t="s">
        <v>590</v>
      </c>
      <c r="C38" s="73" t="s">
        <v>124</v>
      </c>
      <c r="D38" s="73" t="s">
        <v>84</v>
      </c>
      <c r="E38" s="74">
        <v>4.05</v>
      </c>
      <c r="F38" s="74">
        <v>3.9166666666666665</v>
      </c>
      <c r="G38" s="74">
        <v>3.5</v>
      </c>
      <c r="H38" s="74">
        <v>3.1666666666666665</v>
      </c>
      <c r="I38" s="74">
        <v>6.4</v>
      </c>
      <c r="J38" s="74">
        <v>10.8</v>
      </c>
      <c r="K38" s="74">
        <v>6.9333333333333336</v>
      </c>
      <c r="L38" s="74" t="s">
        <v>1811</v>
      </c>
      <c r="M38" s="74">
        <v>7.833333333333333</v>
      </c>
      <c r="N38" s="74">
        <v>12.633333333333333</v>
      </c>
      <c r="O38" s="74">
        <v>12.533333333333333</v>
      </c>
      <c r="P38" s="74">
        <v>4.2</v>
      </c>
      <c r="Q38" s="74">
        <v>9.2666666666666675</v>
      </c>
      <c r="R38" s="74">
        <v>6.1</v>
      </c>
      <c r="S38" s="74">
        <v>5.6</v>
      </c>
      <c r="T38" s="74">
        <v>12.4</v>
      </c>
      <c r="U38" s="74">
        <v>8.5666666666666664</v>
      </c>
      <c r="V38" s="74">
        <v>3.8333333333333335</v>
      </c>
      <c r="W38" s="74">
        <v>5.6</v>
      </c>
      <c r="X38" s="74">
        <v>10.866666666666667</v>
      </c>
      <c r="Y38" s="74" t="s">
        <v>1811</v>
      </c>
      <c r="Z38" s="74">
        <v>4.3499999999999996</v>
      </c>
      <c r="AA38" s="74">
        <v>6.4333333333333336</v>
      </c>
      <c r="AB38" s="74" t="s">
        <v>1811</v>
      </c>
      <c r="AC38" s="74">
        <v>2.0666666666666664</v>
      </c>
      <c r="AD38" s="74">
        <v>10.383333333333333</v>
      </c>
      <c r="AE38" s="75"/>
      <c r="AF38" s="75"/>
      <c r="AG38" s="76">
        <v>3.5666666666666669</v>
      </c>
      <c r="AH38" s="76">
        <v>6.3666666666666663</v>
      </c>
      <c r="AI38" s="76">
        <v>12.983333333333333</v>
      </c>
      <c r="AJ38" s="76">
        <v>7.6333333333333337</v>
      </c>
      <c r="AK38" s="76">
        <v>6.9666666666666668</v>
      </c>
      <c r="AL38" s="76">
        <v>5.7833333333333332</v>
      </c>
      <c r="AM38" s="77"/>
      <c r="AN38" s="77">
        <v>7.4666666666666668</v>
      </c>
      <c r="AO38" s="78">
        <v>6</v>
      </c>
    </row>
    <row r="39" spans="1:41" ht="15" customHeight="1">
      <c r="A39" s="71" t="s">
        <v>658</v>
      </c>
      <c r="B39" s="72" t="s">
        <v>659</v>
      </c>
      <c r="C39" s="73" t="s">
        <v>68</v>
      </c>
      <c r="D39" s="73" t="s">
        <v>84</v>
      </c>
      <c r="E39" s="74">
        <v>10.199999999999999</v>
      </c>
      <c r="F39" s="74">
        <v>4.45</v>
      </c>
      <c r="G39" s="74">
        <v>2.6</v>
      </c>
      <c r="H39" s="74">
        <v>1.4666666666666668</v>
      </c>
      <c r="I39" s="74">
        <v>4.833333333333333</v>
      </c>
      <c r="J39" s="74">
        <v>7.666666666666667</v>
      </c>
      <c r="K39" s="74">
        <v>3.3166666666666669</v>
      </c>
      <c r="L39" s="74">
        <v>2.166666666666667</v>
      </c>
      <c r="M39" s="74">
        <v>10.066666666666666</v>
      </c>
      <c r="N39" s="74">
        <v>8.3666666666666671</v>
      </c>
      <c r="O39" s="74">
        <v>10.266666666666667</v>
      </c>
      <c r="P39" s="74">
        <v>4.4166666666666661</v>
      </c>
      <c r="Q39" s="74">
        <v>8.6833333333333336</v>
      </c>
      <c r="R39" s="74">
        <v>6.0333333333333332</v>
      </c>
      <c r="S39" s="74">
        <v>6.333333333333333</v>
      </c>
      <c r="T39" s="74">
        <v>12.333333333333334</v>
      </c>
      <c r="U39" s="74">
        <v>13.2</v>
      </c>
      <c r="V39" s="74">
        <v>5.55</v>
      </c>
      <c r="W39" s="74">
        <v>2.5499999999999998</v>
      </c>
      <c r="X39" s="74">
        <v>8.1333333333333329</v>
      </c>
      <c r="Y39" s="74" t="s">
        <v>1811</v>
      </c>
      <c r="Z39" s="74">
        <v>1.55</v>
      </c>
      <c r="AA39" s="74">
        <v>13.333333333333334</v>
      </c>
      <c r="AB39" s="74" t="s">
        <v>1811</v>
      </c>
      <c r="AC39" s="74">
        <v>10.266666666666667</v>
      </c>
      <c r="AD39" s="74">
        <v>10.166666666666666</v>
      </c>
      <c r="AE39" s="75"/>
      <c r="AF39" s="75"/>
      <c r="AG39" s="76">
        <v>5.4333333333333336</v>
      </c>
      <c r="AH39" s="76">
        <v>3</v>
      </c>
      <c r="AI39" s="76">
        <v>8.9833333333333325</v>
      </c>
      <c r="AJ39" s="76">
        <v>7.666666666666667</v>
      </c>
      <c r="AK39" s="76">
        <v>6.0666666666666664</v>
      </c>
      <c r="AL39" s="76">
        <v>13.9</v>
      </c>
      <c r="AM39" s="77"/>
      <c r="AN39" s="77">
        <v>7.833333333333333</v>
      </c>
      <c r="AO39" s="78">
        <v>5.25</v>
      </c>
    </row>
    <row r="40" spans="1:41">
      <c r="A40" s="71" t="s">
        <v>809</v>
      </c>
      <c r="B40" s="72" t="s">
        <v>810</v>
      </c>
      <c r="C40" s="73" t="s">
        <v>87</v>
      </c>
      <c r="D40" s="73" t="s">
        <v>84</v>
      </c>
      <c r="E40" s="74">
        <v>10.199999999999999</v>
      </c>
      <c r="F40" s="74">
        <v>9.6</v>
      </c>
      <c r="G40" s="74">
        <v>1.2666666666666666</v>
      </c>
      <c r="H40" s="74">
        <v>10.266666666666667</v>
      </c>
      <c r="I40" s="74">
        <v>2.7</v>
      </c>
      <c r="J40" s="74">
        <v>13.033333333333333</v>
      </c>
      <c r="K40" s="74">
        <v>12.283333333333333</v>
      </c>
      <c r="L40" s="74">
        <v>5.8666666666666663</v>
      </c>
      <c r="M40" s="74">
        <v>8.7666666666666675</v>
      </c>
      <c r="N40" s="74">
        <v>5.4333333333333336</v>
      </c>
      <c r="O40" s="74">
        <v>7.2</v>
      </c>
      <c r="P40" s="74">
        <v>3.3333333333333335</v>
      </c>
      <c r="Q40" s="74">
        <v>12.066666666666666</v>
      </c>
      <c r="R40" s="74">
        <v>7.7333333333333334</v>
      </c>
      <c r="S40" s="74">
        <v>4.1666666666666661</v>
      </c>
      <c r="T40" s="74">
        <v>13.633333333333333</v>
      </c>
      <c r="U40" s="74">
        <v>4.4666666666666668</v>
      </c>
      <c r="V40" s="74">
        <v>9.4833333333333325</v>
      </c>
      <c r="W40" s="74">
        <v>1.1499999999999999</v>
      </c>
      <c r="X40" s="74">
        <v>1.3</v>
      </c>
      <c r="Y40" s="74">
        <v>3.3833333333333333</v>
      </c>
      <c r="Z40" s="74">
        <v>7.3</v>
      </c>
      <c r="AA40" s="74">
        <v>11.3</v>
      </c>
      <c r="AB40" s="74" t="s">
        <v>1811</v>
      </c>
      <c r="AC40" s="74">
        <v>13.233333333333333</v>
      </c>
      <c r="AD40" s="74">
        <v>3.7</v>
      </c>
      <c r="AE40" s="75"/>
      <c r="AF40" s="75"/>
      <c r="AG40" s="76">
        <v>6.7333333333333334</v>
      </c>
      <c r="AH40" s="76">
        <v>10.833333333333334</v>
      </c>
      <c r="AI40" s="76">
        <v>7.333333333333333</v>
      </c>
      <c r="AJ40" s="76">
        <v>8.4666666666666668</v>
      </c>
      <c r="AK40" s="76">
        <v>2.6166666666666667</v>
      </c>
      <c r="AL40" s="76">
        <v>12.7</v>
      </c>
      <c r="AM40" s="77"/>
      <c r="AN40" s="77">
        <v>8.8333333333333339</v>
      </c>
      <c r="AO40" s="78" t="s">
        <v>1488</v>
      </c>
    </row>
    <row r="41" spans="1:41" ht="15" customHeight="1">
      <c r="A41" s="71" t="s">
        <v>568</v>
      </c>
      <c r="B41" s="72" t="s">
        <v>569</v>
      </c>
      <c r="C41" s="73" t="s">
        <v>273</v>
      </c>
      <c r="D41" s="73" t="s">
        <v>84</v>
      </c>
      <c r="E41" s="74">
        <v>10.199999999999999</v>
      </c>
      <c r="F41" s="74">
        <v>5.9</v>
      </c>
      <c r="G41" s="74">
        <v>9.6666666666666661</v>
      </c>
      <c r="H41" s="74">
        <v>5.8</v>
      </c>
      <c r="I41" s="74">
        <v>12.033333333333333</v>
      </c>
      <c r="J41" s="74">
        <v>3.1</v>
      </c>
      <c r="K41" s="74">
        <v>8.9666666666666668</v>
      </c>
      <c r="L41" s="74">
        <v>4.2</v>
      </c>
      <c r="M41" s="74">
        <v>8.8333333333333339</v>
      </c>
      <c r="N41" s="74">
        <v>2.8333333333333335</v>
      </c>
      <c r="O41" s="74">
        <v>5.2</v>
      </c>
      <c r="P41" s="74">
        <v>8.8000000000000007</v>
      </c>
      <c r="Q41" s="74">
        <v>2.6</v>
      </c>
      <c r="R41" s="74">
        <v>5.9333333333333336</v>
      </c>
      <c r="S41" s="74">
        <v>10.916666666666666</v>
      </c>
      <c r="T41" s="74">
        <v>4.45</v>
      </c>
      <c r="U41" s="74">
        <v>11.233333333333333</v>
      </c>
      <c r="V41" s="74">
        <v>11.866666666666667</v>
      </c>
      <c r="W41" s="74">
        <v>5.1833333333333336</v>
      </c>
      <c r="X41" s="74">
        <v>13.05</v>
      </c>
      <c r="Y41" s="74" t="s">
        <v>1811</v>
      </c>
      <c r="Z41" s="74">
        <v>11.916666666666666</v>
      </c>
      <c r="AA41" s="74">
        <v>10.833333333333334</v>
      </c>
      <c r="AB41" s="74">
        <v>4.7333333333333334</v>
      </c>
      <c r="AC41" s="74">
        <v>7.333333333333333</v>
      </c>
      <c r="AD41" s="74">
        <v>6.666666666666667</v>
      </c>
      <c r="AE41" s="75"/>
      <c r="AF41" s="75"/>
      <c r="AG41" s="76">
        <v>8.8333333333333339</v>
      </c>
      <c r="AH41" s="76">
        <v>7.4</v>
      </c>
      <c r="AI41" s="76">
        <v>4.5166666666666666</v>
      </c>
      <c r="AJ41" s="76">
        <v>6.4666666666666668</v>
      </c>
      <c r="AK41" s="76">
        <v>12.633333333333333</v>
      </c>
      <c r="AL41" s="76">
        <v>9</v>
      </c>
      <c r="AM41" s="77"/>
      <c r="AN41" s="77">
        <v>8.9</v>
      </c>
      <c r="AO41" s="78">
        <v>3</v>
      </c>
    </row>
    <row r="42" spans="1:41" ht="15" customHeight="1">
      <c r="A42" s="71" t="s">
        <v>1321</v>
      </c>
      <c r="B42" s="72" t="s">
        <v>1322</v>
      </c>
      <c r="C42" s="73" t="s">
        <v>68</v>
      </c>
      <c r="D42" s="73" t="s">
        <v>84</v>
      </c>
      <c r="E42" s="74">
        <v>11.866666666666667</v>
      </c>
      <c r="F42" s="74">
        <v>8.7666666666666675</v>
      </c>
      <c r="G42" s="74">
        <v>12.8</v>
      </c>
      <c r="H42" s="74">
        <v>10.466666666666667</v>
      </c>
      <c r="I42" s="74">
        <v>10.4</v>
      </c>
      <c r="J42" s="74">
        <v>1.7666666666666666</v>
      </c>
      <c r="K42" s="74">
        <v>11.933333333333334</v>
      </c>
      <c r="L42" s="74">
        <v>5.166666666666667</v>
      </c>
      <c r="M42" s="74">
        <v>5.2666666666666666</v>
      </c>
      <c r="N42" s="74">
        <v>3.9</v>
      </c>
      <c r="O42" s="74">
        <v>3.2333333333333334</v>
      </c>
      <c r="P42" s="74">
        <v>12.033333333333333</v>
      </c>
      <c r="Q42" s="74">
        <v>11.966666666666667</v>
      </c>
      <c r="R42" s="74">
        <v>12.5</v>
      </c>
      <c r="S42" s="74">
        <v>10.199999999999999</v>
      </c>
      <c r="T42" s="74">
        <v>6.9666666666666668</v>
      </c>
      <c r="U42" s="74">
        <v>9.4666666666666668</v>
      </c>
      <c r="V42" s="74">
        <v>11.633333333333333</v>
      </c>
      <c r="W42" s="74">
        <v>8.4</v>
      </c>
      <c r="X42" s="74">
        <v>8.6</v>
      </c>
      <c r="Y42" s="74" t="s">
        <v>1811</v>
      </c>
      <c r="Z42" s="74">
        <v>11.916666666666666</v>
      </c>
      <c r="AA42" s="74">
        <v>12.033333333333333</v>
      </c>
      <c r="AB42" s="74">
        <v>4.7333333333333334</v>
      </c>
      <c r="AC42" s="74">
        <v>4.833333333333333</v>
      </c>
      <c r="AD42" s="74">
        <v>5</v>
      </c>
      <c r="AE42" s="75"/>
      <c r="AF42" s="75"/>
      <c r="AG42" s="76">
        <v>11.866666666666667</v>
      </c>
      <c r="AH42" s="76">
        <v>9.1833333333333336</v>
      </c>
      <c r="AI42" s="76">
        <v>3.0333333333333332</v>
      </c>
      <c r="AJ42" s="76">
        <v>11.766666666666667</v>
      </c>
      <c r="AK42" s="76">
        <v>12.033333333333333</v>
      </c>
      <c r="AL42" s="76">
        <v>7.05</v>
      </c>
      <c r="AM42" s="77"/>
      <c r="AN42" s="77">
        <v>10.366666666666667</v>
      </c>
      <c r="AO42" s="78">
        <v>1.8</v>
      </c>
    </row>
    <row r="43" spans="1:41" ht="15" customHeight="1">
      <c r="A43" s="71" t="s">
        <v>861</v>
      </c>
      <c r="B43" s="72" t="s">
        <v>862</v>
      </c>
      <c r="C43" s="73" t="s">
        <v>100</v>
      </c>
      <c r="D43" s="73" t="s">
        <v>84</v>
      </c>
      <c r="E43" s="74">
        <v>11.133333333333333</v>
      </c>
      <c r="F43" s="74">
        <v>13.2</v>
      </c>
      <c r="G43" s="74">
        <v>5.9333333333333336</v>
      </c>
      <c r="H43" s="74">
        <v>9.6333333333333329</v>
      </c>
      <c r="I43" s="74">
        <v>6.8</v>
      </c>
      <c r="J43" s="74">
        <v>13.033333333333333</v>
      </c>
      <c r="K43" s="74">
        <v>5.8</v>
      </c>
      <c r="L43" s="74" t="s">
        <v>1811</v>
      </c>
      <c r="M43" s="74">
        <v>5.0333333333333332</v>
      </c>
      <c r="N43" s="74">
        <v>4.8666666666666663</v>
      </c>
      <c r="O43" s="74">
        <v>3.7</v>
      </c>
      <c r="P43" s="74">
        <v>7.7166666666666668</v>
      </c>
      <c r="Q43" s="74">
        <v>9.1</v>
      </c>
      <c r="R43" s="74">
        <v>8.7666666666666675</v>
      </c>
      <c r="S43" s="74">
        <v>11.333333333333334</v>
      </c>
      <c r="T43" s="74">
        <v>12.866666666666667</v>
      </c>
      <c r="U43" s="74">
        <v>12.533333333333333</v>
      </c>
      <c r="V43" s="74" t="s">
        <v>1811</v>
      </c>
      <c r="W43" s="74">
        <v>13.433333333333334</v>
      </c>
      <c r="X43" s="74">
        <v>9.8666666666666671</v>
      </c>
      <c r="Y43" s="74" t="s">
        <v>1811</v>
      </c>
      <c r="Z43" s="74">
        <v>4.583333333333333</v>
      </c>
      <c r="AA43" s="74">
        <v>7.7666666666666666</v>
      </c>
      <c r="AB43" s="74" t="s">
        <v>1811</v>
      </c>
      <c r="AC43" s="74">
        <v>9.0333333333333332</v>
      </c>
      <c r="AD43" s="74">
        <v>12.316666666666666</v>
      </c>
      <c r="AE43" s="75"/>
      <c r="AF43" s="75"/>
      <c r="AG43" s="76">
        <v>10.266666666666667</v>
      </c>
      <c r="AH43" s="76">
        <v>9.3666666666666671</v>
      </c>
      <c r="AI43" s="76">
        <v>3.35</v>
      </c>
      <c r="AJ43" s="76">
        <v>10.916666666666666</v>
      </c>
      <c r="AK43" s="76">
        <v>12.133333333333333</v>
      </c>
      <c r="AL43" s="76">
        <v>13</v>
      </c>
      <c r="AM43" s="77"/>
      <c r="AN43" s="77">
        <v>11.8</v>
      </c>
      <c r="AO43" s="78">
        <v>0.75900000000000001</v>
      </c>
    </row>
    <row r="44" spans="1:41" ht="15" customHeight="1">
      <c r="A44" s="71" t="s">
        <v>1344</v>
      </c>
      <c r="B44" s="72" t="s">
        <v>1345</v>
      </c>
      <c r="C44" s="73" t="s">
        <v>87</v>
      </c>
      <c r="D44" s="73" t="s">
        <v>84</v>
      </c>
      <c r="E44" s="74">
        <v>11.133333333333333</v>
      </c>
      <c r="F44" s="74">
        <v>12</v>
      </c>
      <c r="G44" s="74">
        <v>11.233333333333333</v>
      </c>
      <c r="H44" s="74">
        <v>12.133333333333333</v>
      </c>
      <c r="I44" s="74">
        <v>12.633333333333333</v>
      </c>
      <c r="J44" s="74">
        <v>4.1666666666666661</v>
      </c>
      <c r="K44" s="74">
        <v>13.4</v>
      </c>
      <c r="L44" s="74">
        <v>1.3666666666666667</v>
      </c>
      <c r="M44" s="74">
        <v>12.533333333333333</v>
      </c>
      <c r="N44" s="74">
        <v>4.5</v>
      </c>
      <c r="O44" s="74">
        <v>9.7833333333333332</v>
      </c>
      <c r="P44" s="74">
        <v>13.666666666666666</v>
      </c>
      <c r="Q44" s="74">
        <v>11.766666666666667</v>
      </c>
      <c r="R44" s="74">
        <v>13.233333333333333</v>
      </c>
      <c r="S44" s="74">
        <v>14.033333333333333</v>
      </c>
      <c r="T44" s="74">
        <v>13.7</v>
      </c>
      <c r="U44" s="74">
        <v>12.333333333333334</v>
      </c>
      <c r="V44" s="74">
        <v>10.133333333333333</v>
      </c>
      <c r="W44" s="74">
        <v>12.733333333333333</v>
      </c>
      <c r="X44" s="74">
        <v>13.05</v>
      </c>
      <c r="Y44" s="74" t="s">
        <v>1811</v>
      </c>
      <c r="Z44" s="74">
        <v>11.916666666666666</v>
      </c>
      <c r="AA44" s="74">
        <v>11.833333333333334</v>
      </c>
      <c r="AB44" s="74">
        <v>3.0666666666666669</v>
      </c>
      <c r="AC44" s="74">
        <v>3.6</v>
      </c>
      <c r="AD44" s="74">
        <v>10.066666666666666</v>
      </c>
      <c r="AE44" s="75"/>
      <c r="AF44" s="75"/>
      <c r="AG44" s="76">
        <v>12.166666666666666</v>
      </c>
      <c r="AH44" s="76">
        <v>12.4</v>
      </c>
      <c r="AI44" s="76">
        <v>7.5666666666666664</v>
      </c>
      <c r="AJ44" s="76">
        <v>13.966666666666667</v>
      </c>
      <c r="AK44" s="76">
        <v>13.766666666666667</v>
      </c>
      <c r="AL44" s="76">
        <v>8.5</v>
      </c>
      <c r="AM44" s="77"/>
      <c r="AN44" s="77">
        <v>13.5</v>
      </c>
      <c r="AO44" s="78">
        <v>1.6</v>
      </c>
    </row>
    <row r="45" spans="1:41" ht="15" customHeight="1" thickBot="1">
      <c r="A45" s="79" t="s">
        <v>1168</v>
      </c>
      <c r="B45" s="80" t="s">
        <v>1169</v>
      </c>
      <c r="C45" s="81" t="s">
        <v>124</v>
      </c>
      <c r="D45" s="81" t="s">
        <v>84</v>
      </c>
      <c r="E45" s="82">
        <v>11.133333333333333</v>
      </c>
      <c r="F45" s="82">
        <v>11.35</v>
      </c>
      <c r="G45" s="82">
        <v>13</v>
      </c>
      <c r="H45" s="82">
        <v>12.766666666666667</v>
      </c>
      <c r="I45" s="82">
        <v>12.466666666666667</v>
      </c>
      <c r="J45" s="82">
        <v>5.0333333333333332</v>
      </c>
      <c r="K45" s="82">
        <v>12.083333333333334</v>
      </c>
      <c r="L45" s="82" t="s">
        <v>1811</v>
      </c>
      <c r="M45" s="82">
        <v>5.2</v>
      </c>
      <c r="N45" s="82">
        <v>12.033333333333333</v>
      </c>
      <c r="O45" s="82">
        <v>10.233333333333333</v>
      </c>
      <c r="P45" s="82">
        <v>11.7</v>
      </c>
      <c r="Q45" s="82">
        <v>9.6999999999999993</v>
      </c>
      <c r="R45" s="82">
        <v>11.5</v>
      </c>
      <c r="S45" s="82">
        <v>12.9</v>
      </c>
      <c r="T45" s="82">
        <v>11.8</v>
      </c>
      <c r="U45" s="82">
        <v>11.866666666666667</v>
      </c>
      <c r="V45" s="82">
        <v>7.916666666666667</v>
      </c>
      <c r="W45" s="82">
        <v>11.483333333333333</v>
      </c>
      <c r="X45" s="82">
        <v>13.05</v>
      </c>
      <c r="Y45" s="82" t="s">
        <v>1811</v>
      </c>
      <c r="Z45" s="82">
        <v>11.916666666666666</v>
      </c>
      <c r="AA45" s="82">
        <v>13.566666666666666</v>
      </c>
      <c r="AB45" s="82">
        <v>4.7333333333333334</v>
      </c>
      <c r="AC45" s="82">
        <v>5.2333333333333334</v>
      </c>
      <c r="AD45" s="82">
        <v>10.883333333333333</v>
      </c>
      <c r="AE45" s="83"/>
      <c r="AF45" s="83"/>
      <c r="AG45" s="84">
        <v>12.466666666666667</v>
      </c>
      <c r="AH45" s="84">
        <v>12.433333333333334</v>
      </c>
      <c r="AI45" s="84">
        <v>11.166666666666666</v>
      </c>
      <c r="AJ45" s="84">
        <v>12.55</v>
      </c>
      <c r="AK45" s="84">
        <v>13.2</v>
      </c>
      <c r="AL45" s="84">
        <v>11.366666666666667</v>
      </c>
      <c r="AM45" s="85"/>
      <c r="AN45" s="85">
        <v>13.933333333333334</v>
      </c>
      <c r="AO45" s="86">
        <v>1.3</v>
      </c>
    </row>
    <row r="46" spans="1:41">
      <c r="A46" s="63" t="s">
        <v>1435</v>
      </c>
      <c r="B46" s="64" t="s">
        <v>1436</v>
      </c>
      <c r="C46" s="65" t="s">
        <v>68</v>
      </c>
      <c r="D46" s="65" t="s">
        <v>1243</v>
      </c>
      <c r="E46" s="66">
        <v>3.3833333333333333</v>
      </c>
      <c r="F46" s="66">
        <v>3.9166666666666665</v>
      </c>
      <c r="G46" s="66">
        <v>7.5666666666666664</v>
      </c>
      <c r="H46" s="66">
        <v>1</v>
      </c>
      <c r="I46" s="66">
        <v>2.2000000000000002</v>
      </c>
      <c r="J46" s="66">
        <v>8.8000000000000007</v>
      </c>
      <c r="K46" s="66">
        <v>4.5333333333333332</v>
      </c>
      <c r="L46" s="66">
        <v>7.2</v>
      </c>
      <c r="M46" s="66">
        <v>8.9333333333333336</v>
      </c>
      <c r="N46" s="66">
        <v>4</v>
      </c>
      <c r="O46" s="66">
        <v>6.0666666666666664</v>
      </c>
      <c r="P46" s="66">
        <v>13.433333333333334</v>
      </c>
      <c r="Q46" s="66">
        <v>14.133333333333333</v>
      </c>
      <c r="R46" s="66">
        <v>13.966666666666667</v>
      </c>
      <c r="S46" s="66">
        <v>9.7333333333333325</v>
      </c>
      <c r="T46" s="66">
        <v>14.033333333333333</v>
      </c>
      <c r="U46" s="66">
        <v>6.6</v>
      </c>
      <c r="V46" s="66">
        <v>5.833333333333333</v>
      </c>
      <c r="W46" s="66">
        <v>9.6166666666666671</v>
      </c>
      <c r="X46" s="66">
        <v>5.3666666666666663</v>
      </c>
      <c r="Y46" s="66">
        <v>2.6833333333333331</v>
      </c>
      <c r="Z46" s="66">
        <v>3.1666666666666665</v>
      </c>
      <c r="AA46" s="66">
        <v>8.1</v>
      </c>
      <c r="AB46" s="66" t="s">
        <v>1811</v>
      </c>
      <c r="AC46" s="66">
        <v>9.9333333333333336</v>
      </c>
      <c r="AD46" s="66">
        <v>1</v>
      </c>
      <c r="AE46" s="67"/>
      <c r="AF46" s="67"/>
      <c r="AG46" s="68">
        <v>4.4333333333333336</v>
      </c>
      <c r="AH46" s="68">
        <v>2.8333333333333335</v>
      </c>
      <c r="AI46" s="68">
        <v>6.8666666666666663</v>
      </c>
      <c r="AJ46" s="68">
        <v>13.866666666666667</v>
      </c>
      <c r="AK46" s="68">
        <v>4.45</v>
      </c>
      <c r="AL46" s="68">
        <v>5.8833333333333337</v>
      </c>
      <c r="AM46" s="69"/>
      <c r="AN46" s="69">
        <v>5.65</v>
      </c>
      <c r="AO46" s="70">
        <v>4.5999999999999996</v>
      </c>
    </row>
    <row r="47" spans="1:41" ht="15" customHeight="1">
      <c r="A47" s="71" t="s">
        <v>1394</v>
      </c>
      <c r="B47" s="72" t="s">
        <v>1395</v>
      </c>
      <c r="C47" s="73" t="s">
        <v>100</v>
      </c>
      <c r="D47" s="73" t="s">
        <v>1243</v>
      </c>
      <c r="E47" s="74">
        <v>6.65</v>
      </c>
      <c r="F47" s="74">
        <v>5.2</v>
      </c>
      <c r="G47" s="74">
        <v>10.933333333333334</v>
      </c>
      <c r="H47" s="74">
        <v>2.5</v>
      </c>
      <c r="I47" s="74">
        <v>5.3666666666666663</v>
      </c>
      <c r="J47" s="74">
        <v>4.9666666666666668</v>
      </c>
      <c r="K47" s="74">
        <v>5.916666666666667</v>
      </c>
      <c r="L47" s="74" t="s">
        <v>1811</v>
      </c>
      <c r="M47" s="74">
        <v>6.5333333333333332</v>
      </c>
      <c r="N47" s="74">
        <v>5</v>
      </c>
      <c r="O47" s="74">
        <v>4.8666666666666663</v>
      </c>
      <c r="P47" s="74">
        <v>12.5</v>
      </c>
      <c r="Q47" s="74">
        <v>13.7</v>
      </c>
      <c r="R47" s="74">
        <v>13.533333333333333</v>
      </c>
      <c r="S47" s="74">
        <v>6.166666666666667</v>
      </c>
      <c r="T47" s="74">
        <v>12.133333333333333</v>
      </c>
      <c r="U47" s="74">
        <v>6.7666666666666666</v>
      </c>
      <c r="V47" s="74">
        <v>10.716666666666667</v>
      </c>
      <c r="W47" s="74">
        <v>8.25</v>
      </c>
      <c r="X47" s="74">
        <v>5.2333333333333334</v>
      </c>
      <c r="Y47" s="74">
        <v>3.6333333333333333</v>
      </c>
      <c r="Z47" s="74">
        <v>4.1666666666666661</v>
      </c>
      <c r="AA47" s="74">
        <v>6.8666666666666663</v>
      </c>
      <c r="AB47" s="74">
        <v>4.7333333333333334</v>
      </c>
      <c r="AC47" s="74">
        <v>12</v>
      </c>
      <c r="AD47" s="74">
        <v>4.3499999999999996</v>
      </c>
      <c r="AE47" s="75"/>
      <c r="AF47" s="75"/>
      <c r="AG47" s="76">
        <v>7.6333333333333337</v>
      </c>
      <c r="AH47" s="76">
        <v>3.5</v>
      </c>
      <c r="AI47" s="76">
        <v>4.95</v>
      </c>
      <c r="AJ47" s="76">
        <v>12.7</v>
      </c>
      <c r="AK47" s="76">
        <v>6.4666666666666668</v>
      </c>
      <c r="AL47" s="76">
        <v>7.666666666666667</v>
      </c>
      <c r="AM47" s="77"/>
      <c r="AN47" s="77">
        <v>7.333333333333333</v>
      </c>
      <c r="AO47" s="78">
        <v>4.25</v>
      </c>
    </row>
    <row r="48" spans="1:41" ht="15" customHeight="1">
      <c r="A48" s="71" t="s">
        <v>1429</v>
      </c>
      <c r="B48" s="72" t="s">
        <v>1430</v>
      </c>
      <c r="C48" s="73" t="s">
        <v>87</v>
      </c>
      <c r="D48" s="73" t="s">
        <v>1243</v>
      </c>
      <c r="E48" s="74">
        <v>5.4</v>
      </c>
      <c r="F48" s="74">
        <v>7.65</v>
      </c>
      <c r="G48" s="74">
        <v>12.866666666666667</v>
      </c>
      <c r="H48" s="74">
        <v>2.0333333333333332</v>
      </c>
      <c r="I48" s="74">
        <v>5.833333333333333</v>
      </c>
      <c r="J48" s="74">
        <v>1.6666666666666667</v>
      </c>
      <c r="K48" s="74">
        <v>5.0333333333333332</v>
      </c>
      <c r="L48" s="74">
        <v>6.5666666666666664</v>
      </c>
      <c r="M48" s="74">
        <v>12.266666666666667</v>
      </c>
      <c r="N48" s="74">
        <v>2.8666666666666667</v>
      </c>
      <c r="O48" s="74">
        <v>8.5666666666666664</v>
      </c>
      <c r="P48" s="74">
        <v>13.933333333333334</v>
      </c>
      <c r="Q48" s="74">
        <v>14.1</v>
      </c>
      <c r="R48" s="74">
        <v>14.1</v>
      </c>
      <c r="S48" s="74">
        <v>12.7</v>
      </c>
      <c r="T48" s="74">
        <v>13.466666666666667</v>
      </c>
      <c r="U48" s="74">
        <v>8.7666666666666675</v>
      </c>
      <c r="V48" s="74">
        <v>2.6</v>
      </c>
      <c r="W48" s="74">
        <v>9.9499999999999993</v>
      </c>
      <c r="X48" s="74">
        <v>11.466666666666667</v>
      </c>
      <c r="Y48" s="74" t="s">
        <v>1811</v>
      </c>
      <c r="Z48" s="74">
        <v>7.15</v>
      </c>
      <c r="AA48" s="74">
        <v>11.466666666666667</v>
      </c>
      <c r="AB48" s="74">
        <v>3.4</v>
      </c>
      <c r="AC48" s="74">
        <v>5.0999999999999996</v>
      </c>
      <c r="AD48" s="74">
        <v>1.7166666666666666</v>
      </c>
      <c r="AE48" s="75"/>
      <c r="AF48" s="75"/>
      <c r="AG48" s="76">
        <v>8.9833333333333325</v>
      </c>
      <c r="AH48" s="76">
        <v>2</v>
      </c>
      <c r="AI48" s="76">
        <v>8.6</v>
      </c>
      <c r="AJ48" s="76">
        <v>14.066666666666666</v>
      </c>
      <c r="AK48" s="76">
        <v>9.2333333333333325</v>
      </c>
      <c r="AL48" s="76">
        <v>3.6333333333333333</v>
      </c>
      <c r="AM48" s="77"/>
      <c r="AN48" s="77">
        <v>8.2333333333333343</v>
      </c>
      <c r="AO48" s="78">
        <v>0.92500000000000004</v>
      </c>
    </row>
    <row r="49" spans="1:41" ht="15" customHeight="1">
      <c r="A49" s="71" t="s">
        <v>1410</v>
      </c>
      <c r="B49" s="72" t="s">
        <v>1411</v>
      </c>
      <c r="C49" s="73" t="s">
        <v>124</v>
      </c>
      <c r="D49" s="73" t="s">
        <v>1243</v>
      </c>
      <c r="E49" s="74">
        <v>6.65</v>
      </c>
      <c r="F49" s="74">
        <v>3.3833333333333333</v>
      </c>
      <c r="G49" s="74">
        <v>6.5666666666666664</v>
      </c>
      <c r="H49" s="74">
        <v>2.1333333333333333</v>
      </c>
      <c r="I49" s="74">
        <v>3.0666666666666669</v>
      </c>
      <c r="J49" s="74">
        <v>9.1333333333333329</v>
      </c>
      <c r="K49" s="74">
        <v>4.5333333333333332</v>
      </c>
      <c r="L49" s="74" t="s">
        <v>1811</v>
      </c>
      <c r="M49" s="74">
        <v>11.266666666666667</v>
      </c>
      <c r="N49" s="74">
        <v>3.4666666666666668</v>
      </c>
      <c r="O49" s="74">
        <v>7.4333333333333336</v>
      </c>
      <c r="P49" s="74">
        <v>12.7</v>
      </c>
      <c r="Q49" s="74">
        <v>13.733333333333333</v>
      </c>
      <c r="R49" s="74">
        <v>13.6</v>
      </c>
      <c r="S49" s="74">
        <v>6.9666666666666668</v>
      </c>
      <c r="T49" s="74">
        <v>10.6</v>
      </c>
      <c r="U49" s="74">
        <v>9.3666666666666671</v>
      </c>
      <c r="V49" s="74">
        <v>6.9</v>
      </c>
      <c r="W49" s="74">
        <v>4.5</v>
      </c>
      <c r="X49" s="74">
        <v>5.0999999999999996</v>
      </c>
      <c r="Y49" s="74">
        <v>4.7</v>
      </c>
      <c r="Z49" s="74">
        <v>5.85</v>
      </c>
      <c r="AA49" s="74">
        <v>10</v>
      </c>
      <c r="AB49" s="74" t="s">
        <v>1811</v>
      </c>
      <c r="AC49" s="74">
        <v>14.1</v>
      </c>
      <c r="AD49" s="74">
        <v>4.0166666666666666</v>
      </c>
      <c r="AE49" s="75"/>
      <c r="AF49" s="75"/>
      <c r="AG49" s="76">
        <v>5.1833333333333336</v>
      </c>
      <c r="AH49" s="76">
        <v>3.6</v>
      </c>
      <c r="AI49" s="76">
        <v>8.1999999999999993</v>
      </c>
      <c r="AJ49" s="76">
        <v>12.55</v>
      </c>
      <c r="AK49" s="76">
        <v>5.8666666666666663</v>
      </c>
      <c r="AL49" s="76">
        <v>12.633333333333333</v>
      </c>
      <c r="AM49" s="77"/>
      <c r="AN49" s="77">
        <v>8.6</v>
      </c>
      <c r="AO49" s="78">
        <v>5</v>
      </c>
    </row>
    <row r="50" spans="1:41" ht="15" customHeight="1">
      <c r="A50" s="71" t="s">
        <v>1259</v>
      </c>
      <c r="B50" s="72" t="s">
        <v>1260</v>
      </c>
      <c r="C50" s="73" t="s">
        <v>273</v>
      </c>
      <c r="D50" s="73" t="s">
        <v>1243</v>
      </c>
      <c r="E50" s="74">
        <v>11.133333333333333</v>
      </c>
      <c r="F50" s="74">
        <v>10</v>
      </c>
      <c r="G50" s="74">
        <v>4.4333333333333336</v>
      </c>
      <c r="H50" s="74">
        <v>6.833333333333333</v>
      </c>
      <c r="I50" s="74">
        <v>7.8</v>
      </c>
      <c r="J50" s="74">
        <v>9.6666666666666661</v>
      </c>
      <c r="K50" s="74">
        <v>6.6</v>
      </c>
      <c r="L50" s="74">
        <v>6.2333333333333334</v>
      </c>
      <c r="M50" s="74">
        <v>11.966666666666667</v>
      </c>
      <c r="N50" s="74">
        <v>6.5333333333333332</v>
      </c>
      <c r="O50" s="74">
        <v>10.6</v>
      </c>
      <c r="P50" s="74">
        <v>12.266666666666667</v>
      </c>
      <c r="Q50" s="74">
        <v>13.166666666666666</v>
      </c>
      <c r="R50" s="74">
        <v>13.266666666666667</v>
      </c>
      <c r="S50" s="74">
        <v>4.2666666666666666</v>
      </c>
      <c r="T50" s="74">
        <v>5.6</v>
      </c>
      <c r="U50" s="74">
        <v>12.766666666666667</v>
      </c>
      <c r="V50" s="74" t="s">
        <v>1811</v>
      </c>
      <c r="W50" s="74">
        <v>7.4333333333333336</v>
      </c>
      <c r="X50" s="74">
        <v>4.4666666666666668</v>
      </c>
      <c r="Y50" s="74" t="s">
        <v>1811</v>
      </c>
      <c r="Z50" s="74">
        <v>2.2999999999999998</v>
      </c>
      <c r="AA50" s="74">
        <v>12.633333333333333</v>
      </c>
      <c r="AB50" s="74" t="s">
        <v>1811</v>
      </c>
      <c r="AC50" s="74">
        <v>4.3333333333333339</v>
      </c>
      <c r="AD50" s="74">
        <v>3.7</v>
      </c>
      <c r="AE50" s="75"/>
      <c r="AF50" s="75"/>
      <c r="AG50" s="76">
        <v>8.75</v>
      </c>
      <c r="AH50" s="76">
        <v>7.8</v>
      </c>
      <c r="AI50" s="76">
        <v>10.8</v>
      </c>
      <c r="AJ50" s="76">
        <v>10.5</v>
      </c>
      <c r="AK50" s="76">
        <v>7.166666666666667</v>
      </c>
      <c r="AL50" s="76">
        <v>7.5333333333333332</v>
      </c>
      <c r="AM50" s="77"/>
      <c r="AN50" s="77">
        <v>9.8333333333333339</v>
      </c>
      <c r="AO50" s="78" t="s">
        <v>1488</v>
      </c>
    </row>
    <row r="51" spans="1:41" ht="15" customHeight="1">
      <c r="A51" s="71" t="s">
        <v>1392</v>
      </c>
      <c r="B51" s="72" t="s">
        <v>1393</v>
      </c>
      <c r="C51" s="73" t="s">
        <v>273</v>
      </c>
      <c r="D51" s="73" t="s">
        <v>1243</v>
      </c>
      <c r="E51" s="74">
        <v>9.4</v>
      </c>
      <c r="F51" s="74">
        <v>9.2333333333333325</v>
      </c>
      <c r="G51" s="74">
        <v>10.733333333333333</v>
      </c>
      <c r="H51" s="74">
        <v>3.7333333333333334</v>
      </c>
      <c r="I51" s="74">
        <v>8.5666666666666664</v>
      </c>
      <c r="J51" s="74">
        <v>4.0333333333333332</v>
      </c>
      <c r="K51" s="74">
        <v>8.2333333333333343</v>
      </c>
      <c r="L51" s="74">
        <v>5.4666666666666668</v>
      </c>
      <c r="M51" s="74">
        <v>5.3</v>
      </c>
      <c r="N51" s="74">
        <v>10.6</v>
      </c>
      <c r="O51" s="74">
        <v>8.9666666666666668</v>
      </c>
      <c r="P51" s="74">
        <v>13.766666666666667</v>
      </c>
      <c r="Q51" s="74">
        <v>13.766666666666667</v>
      </c>
      <c r="R51" s="74">
        <v>13.9</v>
      </c>
      <c r="S51" s="74">
        <v>11.233333333333333</v>
      </c>
      <c r="T51" s="74">
        <v>11.6</v>
      </c>
      <c r="U51" s="74">
        <v>13.633333333333333</v>
      </c>
      <c r="V51" s="74">
        <v>1.9666666666666666</v>
      </c>
      <c r="W51" s="74">
        <v>8.6999999999999993</v>
      </c>
      <c r="X51" s="74">
        <v>10.966666666666667</v>
      </c>
      <c r="Y51" s="74" t="s">
        <v>1811</v>
      </c>
      <c r="Z51" s="74">
        <v>8.2666666666666657</v>
      </c>
      <c r="AA51" s="74">
        <v>13.966666666666667</v>
      </c>
      <c r="AB51" s="74">
        <v>2.6333333333333333</v>
      </c>
      <c r="AC51" s="74">
        <v>2.8</v>
      </c>
      <c r="AD51" s="74">
        <v>7.9833333333333334</v>
      </c>
      <c r="AE51" s="75"/>
      <c r="AF51" s="75"/>
      <c r="AG51" s="76">
        <v>9.9666666666666668</v>
      </c>
      <c r="AH51" s="76">
        <v>5.5666666666666664</v>
      </c>
      <c r="AI51" s="76">
        <v>8.65</v>
      </c>
      <c r="AJ51" s="76">
        <v>13.7</v>
      </c>
      <c r="AK51" s="76">
        <v>10.333333333333334</v>
      </c>
      <c r="AL51" s="76">
        <v>7.333333333333333</v>
      </c>
      <c r="AM51" s="77"/>
      <c r="AN51" s="77">
        <v>10.633333333333333</v>
      </c>
      <c r="AO51" s="78">
        <v>1.875</v>
      </c>
    </row>
    <row r="52" spans="1:41" ht="15" customHeight="1">
      <c r="A52" s="71" t="s">
        <v>1402</v>
      </c>
      <c r="B52" s="72" t="s">
        <v>1403</v>
      </c>
      <c r="C52" s="73" t="s">
        <v>68</v>
      </c>
      <c r="D52" s="73" t="s">
        <v>1243</v>
      </c>
      <c r="E52" s="74">
        <v>11.133333333333333</v>
      </c>
      <c r="F52" s="74">
        <v>11.35</v>
      </c>
      <c r="G52" s="74">
        <v>13.166666666666666</v>
      </c>
      <c r="H52" s="74">
        <v>10.133333333333333</v>
      </c>
      <c r="I52" s="74">
        <v>7.7666666666666666</v>
      </c>
      <c r="J52" s="74">
        <v>13.033333333333333</v>
      </c>
      <c r="K52" s="74">
        <v>9.1833333333333336</v>
      </c>
      <c r="L52" s="74">
        <v>6.5</v>
      </c>
      <c r="M52" s="74">
        <v>8.0666666666666664</v>
      </c>
      <c r="N52" s="74">
        <v>3.5333333333333332</v>
      </c>
      <c r="O52" s="74">
        <v>4.9000000000000004</v>
      </c>
      <c r="P52" s="74">
        <v>13.466666666666667</v>
      </c>
      <c r="Q52" s="74">
        <v>13.9</v>
      </c>
      <c r="R52" s="74">
        <v>13.866666666666667</v>
      </c>
      <c r="S52" s="74">
        <v>9.0666666666666664</v>
      </c>
      <c r="T52" s="74">
        <v>12.566666666666666</v>
      </c>
      <c r="U52" s="74">
        <v>5.8666666666666663</v>
      </c>
      <c r="V52" s="74">
        <v>11.466666666666667</v>
      </c>
      <c r="W52" s="74">
        <v>12.85</v>
      </c>
      <c r="X52" s="74">
        <v>4.3666666666666671</v>
      </c>
      <c r="Y52" s="74" t="s">
        <v>1811</v>
      </c>
      <c r="Z52" s="74">
        <v>9.3666666666666671</v>
      </c>
      <c r="AA52" s="74">
        <v>3.3</v>
      </c>
      <c r="AB52" s="74" t="s">
        <v>1811</v>
      </c>
      <c r="AC52" s="74">
        <v>11.9</v>
      </c>
      <c r="AD52" s="74">
        <v>3.1166666666666667</v>
      </c>
      <c r="AE52" s="75"/>
      <c r="AF52" s="75"/>
      <c r="AG52" s="76">
        <v>12.6</v>
      </c>
      <c r="AH52" s="76">
        <v>11.6</v>
      </c>
      <c r="AI52" s="76">
        <v>5.5333333333333332</v>
      </c>
      <c r="AJ52" s="76">
        <v>13.5</v>
      </c>
      <c r="AK52" s="76">
        <v>10.4</v>
      </c>
      <c r="AL52" s="76">
        <v>5.0999999999999996</v>
      </c>
      <c r="AM52" s="77"/>
      <c r="AN52" s="77">
        <v>11.683333333333334</v>
      </c>
      <c r="AO52" s="78">
        <v>4.25</v>
      </c>
    </row>
    <row r="53" spans="1:41" ht="15" customHeight="1">
      <c r="A53" s="71" t="s">
        <v>1326</v>
      </c>
      <c r="B53" s="72" t="s">
        <v>1327</v>
      </c>
      <c r="C53" s="73" t="s">
        <v>113</v>
      </c>
      <c r="D53" s="73" t="s">
        <v>1243</v>
      </c>
      <c r="E53" s="74">
        <v>14.133333333333333</v>
      </c>
      <c r="F53" s="74">
        <v>13.666666666666666</v>
      </c>
      <c r="G53" s="74">
        <v>14.166666666666666</v>
      </c>
      <c r="H53" s="74">
        <v>14.033333333333333</v>
      </c>
      <c r="I53" s="74">
        <v>13.566666666666666</v>
      </c>
      <c r="J53" s="74">
        <v>5.5666666666666664</v>
      </c>
      <c r="K53" s="74">
        <v>13.466666666666667</v>
      </c>
      <c r="L53" s="74" t="s">
        <v>1811</v>
      </c>
      <c r="M53" s="74">
        <v>10.5</v>
      </c>
      <c r="N53" s="74">
        <v>1.3666666666666667</v>
      </c>
      <c r="O53" s="74">
        <v>4.3666666666666671</v>
      </c>
      <c r="P53" s="74">
        <v>14.166666666666666</v>
      </c>
      <c r="Q53" s="74">
        <v>13.866666666666667</v>
      </c>
      <c r="R53" s="74">
        <v>14.166666666666666</v>
      </c>
      <c r="S53" s="74">
        <v>13.866666666666667</v>
      </c>
      <c r="T53" s="74">
        <v>12.9</v>
      </c>
      <c r="U53" s="74">
        <v>13.1</v>
      </c>
      <c r="V53" s="74" t="s">
        <v>1811</v>
      </c>
      <c r="W53" s="74">
        <v>13.233333333333333</v>
      </c>
      <c r="X53" s="74">
        <v>13.05</v>
      </c>
      <c r="Y53" s="74" t="s">
        <v>1811</v>
      </c>
      <c r="Z53" s="74">
        <v>11.916666666666666</v>
      </c>
      <c r="AA53" s="74">
        <v>11.333333333333334</v>
      </c>
      <c r="AB53" s="74" t="s">
        <v>1811</v>
      </c>
      <c r="AC53" s="74">
        <v>1.5333333333333334</v>
      </c>
      <c r="AD53" s="74">
        <v>2.2166666666666668</v>
      </c>
      <c r="AE53" s="75"/>
      <c r="AF53" s="75"/>
      <c r="AG53" s="76">
        <v>14.133333333333333</v>
      </c>
      <c r="AH53" s="76">
        <v>13.433333333333334</v>
      </c>
      <c r="AI53" s="76">
        <v>4.8</v>
      </c>
      <c r="AJ53" s="76">
        <v>14.116666666666667</v>
      </c>
      <c r="AK53" s="76">
        <v>14.066666666666666</v>
      </c>
      <c r="AL53" s="76">
        <v>2.9333333333333331</v>
      </c>
      <c r="AM53" s="77"/>
      <c r="AN53" s="77">
        <v>12.6</v>
      </c>
      <c r="AO53" s="78">
        <v>1.25</v>
      </c>
    </row>
    <row r="54" spans="1:41" ht="15" customHeight="1">
      <c r="A54" s="71" t="s">
        <v>1241</v>
      </c>
      <c r="B54" s="72" t="s">
        <v>1242</v>
      </c>
      <c r="C54" s="73" t="s">
        <v>87</v>
      </c>
      <c r="D54" s="73" t="s">
        <v>1243</v>
      </c>
      <c r="E54" s="74">
        <v>13.05</v>
      </c>
      <c r="F54" s="74">
        <v>13.666666666666666</v>
      </c>
      <c r="G54" s="74">
        <v>12.566666666666666</v>
      </c>
      <c r="H54" s="74">
        <v>2.4666666666666668</v>
      </c>
      <c r="I54" s="74">
        <v>8</v>
      </c>
      <c r="J54" s="74">
        <v>10</v>
      </c>
      <c r="K54" s="74">
        <v>7.6166666666666663</v>
      </c>
      <c r="L54" s="74">
        <v>6.0666666666666664</v>
      </c>
      <c r="M54" s="74">
        <v>14.166666666666666</v>
      </c>
      <c r="N54" s="74">
        <v>2</v>
      </c>
      <c r="O54" s="74">
        <v>11.6</v>
      </c>
      <c r="P54" s="74">
        <v>13.233333333333333</v>
      </c>
      <c r="Q54" s="74">
        <v>13.533333333333333</v>
      </c>
      <c r="R54" s="74">
        <v>13.8</v>
      </c>
      <c r="S54" s="74">
        <v>8.0166666666666657</v>
      </c>
      <c r="T54" s="74">
        <v>9.7666666666666675</v>
      </c>
      <c r="U54" s="74">
        <v>11.966666666666667</v>
      </c>
      <c r="V54" s="74" t="s">
        <v>1811</v>
      </c>
      <c r="W54" s="74">
        <v>13.583333333333334</v>
      </c>
      <c r="X54" s="74">
        <v>4.8666666666666663</v>
      </c>
      <c r="Y54" s="74" t="s">
        <v>1811</v>
      </c>
      <c r="Z54" s="74">
        <v>5.666666666666667</v>
      </c>
      <c r="AA54" s="74">
        <v>11.1</v>
      </c>
      <c r="AB54" s="74" t="s">
        <v>1811</v>
      </c>
      <c r="AC54" s="74">
        <v>10.3</v>
      </c>
      <c r="AD54" s="74">
        <v>6.85</v>
      </c>
      <c r="AE54" s="75"/>
      <c r="AF54" s="75"/>
      <c r="AG54" s="76">
        <v>13.6</v>
      </c>
      <c r="AH54" s="76">
        <v>6.7</v>
      </c>
      <c r="AI54" s="76">
        <v>10.1</v>
      </c>
      <c r="AJ54" s="76">
        <v>12.766666666666667</v>
      </c>
      <c r="AK54" s="76">
        <v>10.8</v>
      </c>
      <c r="AL54" s="76">
        <v>12.733333333333333</v>
      </c>
      <c r="AM54" s="77"/>
      <c r="AN54" s="77">
        <v>13.266666666666667</v>
      </c>
      <c r="AO54" s="78">
        <v>0.92500000000000004</v>
      </c>
    </row>
    <row r="55" spans="1:41" ht="15" customHeight="1">
      <c r="A55" s="71" t="s">
        <v>1431</v>
      </c>
      <c r="B55" s="72" t="s">
        <v>1432</v>
      </c>
      <c r="C55" s="73" t="s">
        <v>80</v>
      </c>
      <c r="D55" s="73" t="s">
        <v>1243</v>
      </c>
      <c r="E55" s="74">
        <v>11.866666666666667</v>
      </c>
      <c r="F55" s="74">
        <v>10</v>
      </c>
      <c r="G55" s="74">
        <v>13.433333333333334</v>
      </c>
      <c r="H55" s="74">
        <v>10.8</v>
      </c>
      <c r="I55" s="74">
        <v>11.833333333333334</v>
      </c>
      <c r="J55" s="74">
        <v>7.2333333333333334</v>
      </c>
      <c r="K55" s="74">
        <v>10.433333333333334</v>
      </c>
      <c r="L55" s="74" t="s">
        <v>1811</v>
      </c>
      <c r="M55" s="74">
        <v>13.966666666666667</v>
      </c>
      <c r="N55" s="74">
        <v>1.0666666666666667</v>
      </c>
      <c r="O55" s="74">
        <v>9.4333333333333336</v>
      </c>
      <c r="P55" s="74">
        <v>14.1</v>
      </c>
      <c r="Q55" s="74">
        <v>13.966666666666667</v>
      </c>
      <c r="R55" s="74">
        <v>14.133333333333333</v>
      </c>
      <c r="S55" s="74">
        <v>13.566666666666666</v>
      </c>
      <c r="T55" s="74">
        <v>13.2</v>
      </c>
      <c r="U55" s="74">
        <v>12.866666666666667</v>
      </c>
      <c r="V55" s="74">
        <v>9.6166666666666671</v>
      </c>
      <c r="W55" s="74">
        <v>10.733333333333333</v>
      </c>
      <c r="X55" s="74">
        <v>13.05</v>
      </c>
      <c r="Y55" s="74" t="s">
        <v>1811</v>
      </c>
      <c r="Z55" s="74">
        <v>11.916666666666666</v>
      </c>
      <c r="AA55" s="74">
        <v>9.7666666666666675</v>
      </c>
      <c r="AB55" s="74" t="s">
        <v>1811</v>
      </c>
      <c r="AC55" s="74">
        <v>1.3666666666666667</v>
      </c>
      <c r="AD55" s="74">
        <v>9.8833333333333329</v>
      </c>
      <c r="AE55" s="75"/>
      <c r="AF55" s="75"/>
      <c r="AG55" s="76">
        <v>12.4</v>
      </c>
      <c r="AH55" s="76">
        <v>11.666666666666666</v>
      </c>
      <c r="AI55" s="76">
        <v>9.6999999999999993</v>
      </c>
      <c r="AJ55" s="76">
        <v>14.116666666666667</v>
      </c>
      <c r="AK55" s="76">
        <v>13.533333333333333</v>
      </c>
      <c r="AL55" s="76">
        <v>7.75</v>
      </c>
      <c r="AM55" s="77"/>
      <c r="AN55" s="77">
        <v>13.566666666666666</v>
      </c>
      <c r="AO55" s="78">
        <v>0.63700000000000001</v>
      </c>
    </row>
    <row r="56" spans="1:41" ht="15" customHeight="1">
      <c r="A56" s="71" t="s">
        <v>1285</v>
      </c>
      <c r="B56" s="72" t="s">
        <v>1286</v>
      </c>
      <c r="C56" s="73" t="s">
        <v>68</v>
      </c>
      <c r="D56" s="73" t="s">
        <v>1243</v>
      </c>
      <c r="E56" s="74">
        <v>13.866666666666667</v>
      </c>
      <c r="F56" s="74">
        <v>13.666666666666666</v>
      </c>
      <c r="G56" s="74">
        <v>14.033333333333333</v>
      </c>
      <c r="H56" s="74">
        <v>13.1</v>
      </c>
      <c r="I56" s="74">
        <v>13.2</v>
      </c>
      <c r="J56" s="74">
        <v>1.6</v>
      </c>
      <c r="K56" s="74">
        <v>11.933333333333334</v>
      </c>
      <c r="L56" s="74">
        <v>2.0333333333333332</v>
      </c>
      <c r="M56" s="74">
        <v>13.833333333333334</v>
      </c>
      <c r="N56" s="74">
        <v>11.7</v>
      </c>
      <c r="O56" s="74">
        <v>13.966666666666667</v>
      </c>
      <c r="P56" s="74">
        <v>14.033333333333333</v>
      </c>
      <c r="Q56" s="74">
        <v>13.466666666666667</v>
      </c>
      <c r="R56" s="74">
        <v>14.033333333333333</v>
      </c>
      <c r="S56" s="74">
        <v>13.533333333333333</v>
      </c>
      <c r="T56" s="74">
        <v>12.966666666666667</v>
      </c>
      <c r="U56" s="74">
        <v>11.9</v>
      </c>
      <c r="V56" s="74" t="s">
        <v>1811</v>
      </c>
      <c r="W56" s="74">
        <v>10.816666666666666</v>
      </c>
      <c r="X56" s="74">
        <v>13.05</v>
      </c>
      <c r="Y56" s="74" t="s">
        <v>1811</v>
      </c>
      <c r="Z56" s="74">
        <v>11.916666666666666</v>
      </c>
      <c r="AA56" s="74">
        <v>8.6999999999999993</v>
      </c>
      <c r="AB56" s="74" t="s">
        <v>1811</v>
      </c>
      <c r="AC56" s="74">
        <v>3.9</v>
      </c>
      <c r="AD56" s="74">
        <v>6.45</v>
      </c>
      <c r="AE56" s="75"/>
      <c r="AF56" s="75"/>
      <c r="AG56" s="76">
        <v>14.066666666666666</v>
      </c>
      <c r="AH56" s="76">
        <v>11.416666666666666</v>
      </c>
      <c r="AI56" s="76">
        <v>12.533333333333333</v>
      </c>
      <c r="AJ56" s="76">
        <v>14.033333333333333</v>
      </c>
      <c r="AK56" s="76">
        <v>13.7</v>
      </c>
      <c r="AL56" s="76">
        <v>5.9666666666666668</v>
      </c>
      <c r="AM56" s="77"/>
      <c r="AN56" s="77">
        <v>13.766666666666667</v>
      </c>
      <c r="AO56" s="78">
        <v>1.5</v>
      </c>
    </row>
    <row r="57" spans="1:41" ht="16" thickBot="1">
      <c r="A57" s="79" t="s">
        <v>1307</v>
      </c>
      <c r="B57" s="80" t="s">
        <v>1308</v>
      </c>
      <c r="C57" s="81" t="s">
        <v>87</v>
      </c>
      <c r="D57" s="81" t="s">
        <v>1243</v>
      </c>
      <c r="E57" s="82">
        <v>13.05</v>
      </c>
      <c r="F57" s="82">
        <v>14</v>
      </c>
      <c r="G57" s="82">
        <v>14</v>
      </c>
      <c r="H57" s="82">
        <v>7.6333333333333337</v>
      </c>
      <c r="I57" s="82">
        <v>8.8666666666666671</v>
      </c>
      <c r="J57" s="82">
        <v>13.033333333333333</v>
      </c>
      <c r="K57" s="82">
        <v>8.9666666666666668</v>
      </c>
      <c r="L57" s="82">
        <v>5.7</v>
      </c>
      <c r="M57" s="82">
        <v>9.3666666666666671</v>
      </c>
      <c r="N57" s="82">
        <v>13.1</v>
      </c>
      <c r="O57" s="82">
        <v>13.466666666666667</v>
      </c>
      <c r="P57" s="82">
        <v>13.733333333333333</v>
      </c>
      <c r="Q57" s="82">
        <v>14.166666666666666</v>
      </c>
      <c r="R57" s="82">
        <v>14.066666666666666</v>
      </c>
      <c r="S57" s="82">
        <v>9.5333333333333332</v>
      </c>
      <c r="T57" s="82">
        <v>13.6</v>
      </c>
      <c r="U57" s="82">
        <v>13.566666666666666</v>
      </c>
      <c r="V57" s="82" t="s">
        <v>1811</v>
      </c>
      <c r="W57" s="82">
        <v>13.433333333333334</v>
      </c>
      <c r="X57" s="82">
        <v>11.766666666666667</v>
      </c>
      <c r="Y57" s="82" t="s">
        <v>1811</v>
      </c>
      <c r="Z57" s="82">
        <v>11.916666666666666</v>
      </c>
      <c r="AA57" s="82">
        <v>13.833333333333334</v>
      </c>
      <c r="AB57" s="82" t="s">
        <v>1811</v>
      </c>
      <c r="AC57" s="82">
        <v>8.3000000000000007</v>
      </c>
      <c r="AD57" s="82">
        <v>12.316666666666666</v>
      </c>
      <c r="AE57" s="83"/>
      <c r="AF57" s="83"/>
      <c r="AG57" s="84">
        <v>13.966666666666667</v>
      </c>
      <c r="AH57" s="84">
        <v>10.9</v>
      </c>
      <c r="AI57" s="84">
        <v>12.566666666666666</v>
      </c>
      <c r="AJ57" s="84">
        <v>13.833333333333334</v>
      </c>
      <c r="AK57" s="84">
        <v>14</v>
      </c>
      <c r="AL57" s="84">
        <v>14</v>
      </c>
      <c r="AM57" s="85"/>
      <c r="AN57" s="85">
        <v>14.133333333333333</v>
      </c>
      <c r="AO57" s="86">
        <v>0.56999999999999995</v>
      </c>
    </row>
    <row r="58" spans="1:41" ht="15" customHeight="1">
      <c r="A58" s="63" t="s">
        <v>85</v>
      </c>
      <c r="B58" s="64" t="s">
        <v>86</v>
      </c>
      <c r="C58" s="65" t="s">
        <v>87</v>
      </c>
      <c r="D58" s="65" t="s">
        <v>88</v>
      </c>
      <c r="E58" s="66">
        <v>2.5499999999999998</v>
      </c>
      <c r="F58" s="66">
        <v>2.7833333333333332</v>
      </c>
      <c r="G58" s="66">
        <v>5.7666666666666666</v>
      </c>
      <c r="H58" s="66">
        <v>0.8</v>
      </c>
      <c r="I58" s="66">
        <v>3.3333333333333335</v>
      </c>
      <c r="J58" s="66">
        <v>9.5666666666666664</v>
      </c>
      <c r="K58" s="66">
        <v>1.45</v>
      </c>
      <c r="L58" s="66">
        <v>3.6</v>
      </c>
      <c r="M58" s="66">
        <v>6.9333333333333336</v>
      </c>
      <c r="N58" s="66">
        <v>11.633333333333333</v>
      </c>
      <c r="O58" s="66">
        <v>10.9</v>
      </c>
      <c r="P58" s="66">
        <v>1.1333333333333333</v>
      </c>
      <c r="Q58" s="66">
        <v>2.2666666666666666</v>
      </c>
      <c r="R58" s="66">
        <v>0.9</v>
      </c>
      <c r="S58" s="66">
        <v>1.1333333333333333</v>
      </c>
      <c r="T58" s="66">
        <v>1.3666666666666667</v>
      </c>
      <c r="U58" s="66">
        <v>1.4</v>
      </c>
      <c r="V58" s="66">
        <v>9.9666666666666668</v>
      </c>
      <c r="W58" s="66">
        <v>5.45</v>
      </c>
      <c r="X58" s="66">
        <v>3.9333333333333331</v>
      </c>
      <c r="Y58" s="66">
        <v>2</v>
      </c>
      <c r="Z58" s="66">
        <v>4.8833333333333337</v>
      </c>
      <c r="AA58" s="66">
        <v>2.6</v>
      </c>
      <c r="AB58" s="66" t="s">
        <v>1811</v>
      </c>
      <c r="AC58" s="66">
        <v>9.2333333333333325</v>
      </c>
      <c r="AD58" s="66">
        <v>4.3499999999999996</v>
      </c>
      <c r="AE58" s="67"/>
      <c r="AF58" s="67"/>
      <c r="AG58" s="68">
        <v>3.3333333333333335</v>
      </c>
      <c r="AH58" s="68">
        <v>2.166666666666667</v>
      </c>
      <c r="AI58" s="68">
        <v>9.85</v>
      </c>
      <c r="AJ58" s="68">
        <v>0.6333333333333333</v>
      </c>
      <c r="AK58" s="68">
        <v>2.7333333333333334</v>
      </c>
      <c r="AL58" s="68">
        <v>3.5333333333333332</v>
      </c>
      <c r="AM58" s="69"/>
      <c r="AN58" s="69">
        <v>1.3333333333333335</v>
      </c>
      <c r="AO58" s="70">
        <v>8.25</v>
      </c>
    </row>
    <row r="59" spans="1:41" ht="15" customHeight="1">
      <c r="A59" s="71" t="s">
        <v>131</v>
      </c>
      <c r="B59" s="72" t="s">
        <v>132</v>
      </c>
      <c r="C59" s="73" t="s">
        <v>68</v>
      </c>
      <c r="D59" s="73" t="s">
        <v>88</v>
      </c>
      <c r="E59" s="74">
        <v>11.133333333333333</v>
      </c>
      <c r="F59" s="74">
        <v>6.4833333333333334</v>
      </c>
      <c r="G59" s="74">
        <v>6.7</v>
      </c>
      <c r="H59" s="74">
        <v>0.76666666666666661</v>
      </c>
      <c r="I59" s="74">
        <v>5.5333333333333332</v>
      </c>
      <c r="J59" s="74">
        <v>8.7666666666666675</v>
      </c>
      <c r="K59" s="74">
        <v>1.8333333333333333</v>
      </c>
      <c r="L59" s="74">
        <v>1</v>
      </c>
      <c r="M59" s="74">
        <v>1.0333333333333332</v>
      </c>
      <c r="N59" s="74">
        <v>10.166666666666666</v>
      </c>
      <c r="O59" s="74">
        <v>1.5</v>
      </c>
      <c r="P59" s="74">
        <v>0.73333333333333339</v>
      </c>
      <c r="Q59" s="74">
        <v>0.96666666666666667</v>
      </c>
      <c r="R59" s="74">
        <v>0.53333333333333333</v>
      </c>
      <c r="S59" s="74">
        <v>0.76666666666666661</v>
      </c>
      <c r="T59" s="74">
        <v>0.6</v>
      </c>
      <c r="U59" s="74">
        <v>10.433333333333334</v>
      </c>
      <c r="V59" s="74">
        <v>11.116666666666667</v>
      </c>
      <c r="W59" s="74">
        <v>7.4333333333333336</v>
      </c>
      <c r="X59" s="74">
        <v>3.4333333333333331</v>
      </c>
      <c r="Y59" s="74" t="s">
        <v>1811</v>
      </c>
      <c r="Z59" s="74">
        <v>1.7833333333333334</v>
      </c>
      <c r="AA59" s="74">
        <v>4.3333333333333339</v>
      </c>
      <c r="AB59" s="74" t="s">
        <v>1811</v>
      </c>
      <c r="AC59" s="74">
        <v>5.833333333333333</v>
      </c>
      <c r="AD59" s="74">
        <v>7.8166666666666664</v>
      </c>
      <c r="AE59" s="75"/>
      <c r="AF59" s="75"/>
      <c r="AG59" s="76">
        <v>8.3333333333333321</v>
      </c>
      <c r="AH59" s="76">
        <v>2.9666666666666668</v>
      </c>
      <c r="AI59" s="76">
        <v>1.6666666666666667</v>
      </c>
      <c r="AJ59" s="76">
        <v>0.53333333333333333</v>
      </c>
      <c r="AK59" s="76">
        <v>7.4666666666666668</v>
      </c>
      <c r="AL59" s="76">
        <v>4.8166666666666664</v>
      </c>
      <c r="AM59" s="77"/>
      <c r="AN59" s="77">
        <v>2.2000000000000002</v>
      </c>
      <c r="AO59" s="78">
        <v>6</v>
      </c>
    </row>
    <row r="60" spans="1:41" ht="15" customHeight="1">
      <c r="A60" s="71" t="s">
        <v>298</v>
      </c>
      <c r="B60" s="72" t="s">
        <v>299</v>
      </c>
      <c r="C60" s="73" t="s">
        <v>80</v>
      </c>
      <c r="D60" s="73" t="s">
        <v>88</v>
      </c>
      <c r="E60" s="74">
        <v>8.1166666666666671</v>
      </c>
      <c r="F60" s="74">
        <v>6.166666666666667</v>
      </c>
      <c r="G60" s="74">
        <v>9.0666666666666664</v>
      </c>
      <c r="H60" s="74">
        <v>4.5999999999999996</v>
      </c>
      <c r="I60" s="74">
        <v>6.9666666666666668</v>
      </c>
      <c r="J60" s="74">
        <v>5.7666666666666666</v>
      </c>
      <c r="K60" s="74">
        <v>5.5666666666666664</v>
      </c>
      <c r="L60" s="74" t="s">
        <v>1811</v>
      </c>
      <c r="M60" s="74">
        <v>2.1333333333333333</v>
      </c>
      <c r="N60" s="74">
        <v>10.8</v>
      </c>
      <c r="O60" s="74">
        <v>4.7333333333333334</v>
      </c>
      <c r="P60" s="74">
        <v>3.6333333333333333</v>
      </c>
      <c r="Q60" s="74">
        <v>4.0333333333333332</v>
      </c>
      <c r="R60" s="74">
        <v>3.3833333333333333</v>
      </c>
      <c r="S60" s="74">
        <v>4.4833333333333334</v>
      </c>
      <c r="T60" s="74">
        <v>2.7333333333333334</v>
      </c>
      <c r="U60" s="74">
        <v>0.6</v>
      </c>
      <c r="V60" s="74">
        <v>12.666666666666666</v>
      </c>
      <c r="W60" s="74">
        <v>9.2166666666666668</v>
      </c>
      <c r="X60" s="74">
        <v>7.5666666666666664</v>
      </c>
      <c r="Y60" s="74" t="s">
        <v>1811</v>
      </c>
      <c r="Z60" s="74">
        <v>2.9</v>
      </c>
      <c r="AA60" s="74">
        <v>1.5666666666666667</v>
      </c>
      <c r="AB60" s="74">
        <v>2.6</v>
      </c>
      <c r="AC60" s="74">
        <v>11.3</v>
      </c>
      <c r="AD60" s="74">
        <v>2.7</v>
      </c>
      <c r="AE60" s="75"/>
      <c r="AF60" s="75"/>
      <c r="AG60" s="76">
        <v>7.8666666666666663</v>
      </c>
      <c r="AH60" s="76">
        <v>4.8666666666666663</v>
      </c>
      <c r="AI60" s="76">
        <v>5.8166666666666664</v>
      </c>
      <c r="AJ60" s="76">
        <v>2.3666666666666667</v>
      </c>
      <c r="AK60" s="76">
        <v>6.7666666666666666</v>
      </c>
      <c r="AL60" s="76">
        <v>2.15</v>
      </c>
      <c r="AM60" s="77"/>
      <c r="AN60" s="77">
        <v>3.1</v>
      </c>
      <c r="AO60" s="78">
        <v>1.75</v>
      </c>
    </row>
    <row r="61" spans="1:41" ht="15" customHeight="1">
      <c r="A61" s="71" t="s">
        <v>313</v>
      </c>
      <c r="B61" s="72" t="s">
        <v>314</v>
      </c>
      <c r="C61" s="73" t="s">
        <v>97</v>
      </c>
      <c r="D61" s="73" t="s">
        <v>88</v>
      </c>
      <c r="E61" s="74">
        <v>4.4666666666666668</v>
      </c>
      <c r="F61" s="74">
        <v>5.2</v>
      </c>
      <c r="G61" s="74">
        <v>7.9833333333333334</v>
      </c>
      <c r="H61" s="74">
        <v>4.7</v>
      </c>
      <c r="I61" s="74">
        <v>3.3</v>
      </c>
      <c r="J61" s="74">
        <v>11.366666666666667</v>
      </c>
      <c r="K61" s="74">
        <v>3.6333333333333333</v>
      </c>
      <c r="L61" s="74">
        <v>4.9666666666666668</v>
      </c>
      <c r="M61" s="74">
        <v>5.4333333333333336</v>
      </c>
      <c r="N61" s="74">
        <v>10.833333333333334</v>
      </c>
      <c r="O61" s="74">
        <v>9.1666666666666661</v>
      </c>
      <c r="P61" s="74">
        <v>2.9666666666666668</v>
      </c>
      <c r="Q61" s="74">
        <v>6.05</v>
      </c>
      <c r="R61" s="74">
        <v>3.6</v>
      </c>
      <c r="S61" s="74">
        <v>3.7166666666666668</v>
      </c>
      <c r="T61" s="74">
        <v>4.5999999999999996</v>
      </c>
      <c r="U61" s="74">
        <v>5.666666666666667</v>
      </c>
      <c r="V61" s="74">
        <v>7.666666666666667</v>
      </c>
      <c r="W61" s="74">
        <v>11.05</v>
      </c>
      <c r="X61" s="74">
        <v>7.9</v>
      </c>
      <c r="Y61" s="74">
        <v>3.9833333333333334</v>
      </c>
      <c r="Z61" s="74">
        <v>2.7</v>
      </c>
      <c r="AA61" s="74">
        <v>3.4666666666666668</v>
      </c>
      <c r="AB61" s="74" t="s">
        <v>1811</v>
      </c>
      <c r="AC61" s="74">
        <v>6.5</v>
      </c>
      <c r="AD61" s="74">
        <v>3.35</v>
      </c>
      <c r="AE61" s="75"/>
      <c r="AF61" s="75"/>
      <c r="AG61" s="76">
        <v>5.5166666666666666</v>
      </c>
      <c r="AH61" s="76">
        <v>4.9333333333333336</v>
      </c>
      <c r="AI61" s="76">
        <v>8.6999999999999993</v>
      </c>
      <c r="AJ61" s="76">
        <v>3.3</v>
      </c>
      <c r="AK61" s="76">
        <v>6.5</v>
      </c>
      <c r="AL61" s="76">
        <v>1.9</v>
      </c>
      <c r="AM61" s="77"/>
      <c r="AN61" s="77">
        <v>3.35</v>
      </c>
      <c r="AO61" s="78">
        <v>0.92500000000000004</v>
      </c>
    </row>
    <row r="62" spans="1:41" ht="15" customHeight="1">
      <c r="A62" s="71" t="s">
        <v>291</v>
      </c>
      <c r="B62" s="72" t="s">
        <v>292</v>
      </c>
      <c r="C62" s="73" t="s">
        <v>68</v>
      </c>
      <c r="D62" s="73" t="s">
        <v>88</v>
      </c>
      <c r="E62" s="74">
        <v>7.2166666666666668</v>
      </c>
      <c r="F62" s="74">
        <v>5.2</v>
      </c>
      <c r="G62" s="74">
        <v>6.4333333333333336</v>
      </c>
      <c r="H62" s="74">
        <v>7.5</v>
      </c>
      <c r="I62" s="74">
        <v>3.3666666666666667</v>
      </c>
      <c r="J62" s="74">
        <v>7.833333333333333</v>
      </c>
      <c r="K62" s="74">
        <v>7.1</v>
      </c>
      <c r="L62" s="74">
        <v>3</v>
      </c>
      <c r="M62" s="74">
        <v>3.0333333333333332</v>
      </c>
      <c r="N62" s="74">
        <v>6.9</v>
      </c>
      <c r="O62" s="74">
        <v>3.3333333333333335</v>
      </c>
      <c r="P62" s="74">
        <v>2.1833333333333336</v>
      </c>
      <c r="Q62" s="74">
        <v>6.8</v>
      </c>
      <c r="R62" s="74">
        <v>3</v>
      </c>
      <c r="S62" s="74">
        <v>1.8333333333333333</v>
      </c>
      <c r="T62" s="74">
        <v>6.15</v>
      </c>
      <c r="U62" s="74">
        <v>4.5333333333333332</v>
      </c>
      <c r="V62" s="74">
        <v>9.5333333333333332</v>
      </c>
      <c r="W62" s="74">
        <v>9.6166666666666671</v>
      </c>
      <c r="X62" s="74">
        <v>6.6</v>
      </c>
      <c r="Y62" s="74">
        <v>5.0333333333333332</v>
      </c>
      <c r="Z62" s="74">
        <v>5.15</v>
      </c>
      <c r="AA62" s="74">
        <v>7.2333333333333334</v>
      </c>
      <c r="AB62" s="74" t="s">
        <v>1811</v>
      </c>
      <c r="AC62" s="74">
        <v>9.5333333333333332</v>
      </c>
      <c r="AD62" s="74">
        <v>4.3499999999999996</v>
      </c>
      <c r="AE62" s="75"/>
      <c r="AF62" s="75"/>
      <c r="AG62" s="76">
        <v>6.083333333333333</v>
      </c>
      <c r="AH62" s="76">
        <v>5.8666666666666663</v>
      </c>
      <c r="AI62" s="76">
        <v>2.4333333333333336</v>
      </c>
      <c r="AJ62" s="76">
        <v>3.0333333333333332</v>
      </c>
      <c r="AK62" s="76">
        <v>7.25</v>
      </c>
      <c r="AL62" s="76">
        <v>7.9</v>
      </c>
      <c r="AM62" s="77"/>
      <c r="AN62" s="77">
        <v>3.8</v>
      </c>
      <c r="AO62" s="78" t="s">
        <v>1488</v>
      </c>
    </row>
    <row r="63" spans="1:41" ht="15" customHeight="1">
      <c r="A63" s="71" t="s">
        <v>562</v>
      </c>
      <c r="B63" s="72" t="s">
        <v>563</v>
      </c>
      <c r="C63" s="73" t="s">
        <v>124</v>
      </c>
      <c r="D63" s="73" t="s">
        <v>88</v>
      </c>
      <c r="E63" s="74">
        <v>4.4666666666666668</v>
      </c>
      <c r="F63" s="74">
        <v>8.2333333333333343</v>
      </c>
      <c r="G63" s="74">
        <v>9.3666666666666671</v>
      </c>
      <c r="H63" s="74">
        <v>4.9000000000000004</v>
      </c>
      <c r="I63" s="74">
        <v>5.4666666666666668</v>
      </c>
      <c r="J63" s="74">
        <v>13.033333333333333</v>
      </c>
      <c r="K63" s="74">
        <v>7.1</v>
      </c>
      <c r="L63" s="74" t="s">
        <v>1811</v>
      </c>
      <c r="M63" s="74">
        <v>1</v>
      </c>
      <c r="N63" s="74">
        <v>11.533333333333333</v>
      </c>
      <c r="O63" s="74">
        <v>1.6333333333333333</v>
      </c>
      <c r="P63" s="74">
        <v>4.5333333333333332</v>
      </c>
      <c r="Q63" s="74">
        <v>7.9</v>
      </c>
      <c r="R63" s="74">
        <v>5.7666666666666666</v>
      </c>
      <c r="S63" s="74">
        <v>5.9833333333333334</v>
      </c>
      <c r="T63" s="74">
        <v>8.6333333333333329</v>
      </c>
      <c r="U63" s="74">
        <v>1</v>
      </c>
      <c r="V63" s="74">
        <v>10</v>
      </c>
      <c r="W63" s="74">
        <v>10.3</v>
      </c>
      <c r="X63" s="74">
        <v>2.9666666666666668</v>
      </c>
      <c r="Y63" s="74">
        <v>3.6333333333333333</v>
      </c>
      <c r="Z63" s="74">
        <v>8.0333333333333332</v>
      </c>
      <c r="AA63" s="74">
        <v>0.8666666666666667</v>
      </c>
      <c r="AB63" s="74" t="s">
        <v>1811</v>
      </c>
      <c r="AC63" s="74">
        <v>11.566666666666666</v>
      </c>
      <c r="AD63" s="74">
        <v>0.7</v>
      </c>
      <c r="AE63" s="75"/>
      <c r="AF63" s="75"/>
      <c r="AG63" s="76">
        <v>7.3833333333333337</v>
      </c>
      <c r="AH63" s="76">
        <v>7.666666666666667</v>
      </c>
      <c r="AI63" s="76">
        <v>3.6666666666666665</v>
      </c>
      <c r="AJ63" s="76">
        <v>6.5333333333333332</v>
      </c>
      <c r="AK63" s="76">
        <v>5.7166666666666668</v>
      </c>
      <c r="AL63" s="76">
        <v>1.8</v>
      </c>
      <c r="AM63" s="77"/>
      <c r="AN63" s="77">
        <v>3.8333333333333335</v>
      </c>
      <c r="AO63" s="78">
        <v>5.7249999999999996</v>
      </c>
    </row>
    <row r="64" spans="1:41">
      <c r="A64" s="71" t="s">
        <v>488</v>
      </c>
      <c r="B64" s="72" t="s">
        <v>489</v>
      </c>
      <c r="C64" s="73" t="s">
        <v>119</v>
      </c>
      <c r="D64" s="73" t="s">
        <v>88</v>
      </c>
      <c r="E64" s="74">
        <v>10.199999999999999</v>
      </c>
      <c r="F64" s="74">
        <v>6.833333333333333</v>
      </c>
      <c r="G64" s="74">
        <v>9.3333333333333339</v>
      </c>
      <c r="H64" s="74">
        <v>7.7333333333333334</v>
      </c>
      <c r="I64" s="74">
        <v>6.4333333333333336</v>
      </c>
      <c r="J64" s="74">
        <v>2.9666666666666668</v>
      </c>
      <c r="K64" s="74">
        <v>7.25</v>
      </c>
      <c r="L64" s="74">
        <v>3.7333333333333334</v>
      </c>
      <c r="M64" s="74">
        <v>1.4333333333333333</v>
      </c>
      <c r="N64" s="74">
        <v>7.0666666666666664</v>
      </c>
      <c r="O64" s="74">
        <v>1.2</v>
      </c>
      <c r="P64" s="74">
        <v>5.8</v>
      </c>
      <c r="Q64" s="74">
        <v>3.9666666666666668</v>
      </c>
      <c r="R64" s="74">
        <v>4.666666666666667</v>
      </c>
      <c r="S64" s="74">
        <v>7.3166666666666664</v>
      </c>
      <c r="T64" s="74">
        <v>1.7333333333333334</v>
      </c>
      <c r="U64" s="74">
        <v>11.7</v>
      </c>
      <c r="V64" s="74">
        <v>8.1333333333333329</v>
      </c>
      <c r="W64" s="74">
        <v>7.166666666666667</v>
      </c>
      <c r="X64" s="74">
        <v>9.5333333333333332</v>
      </c>
      <c r="Y64" s="74" t="s">
        <v>1811</v>
      </c>
      <c r="Z64" s="74">
        <v>4.4666666666666668</v>
      </c>
      <c r="AA64" s="74">
        <v>8.2666666666666657</v>
      </c>
      <c r="AB64" s="74">
        <v>4.7333333333333334</v>
      </c>
      <c r="AC64" s="74">
        <v>5.5333333333333332</v>
      </c>
      <c r="AD64" s="74">
        <v>7.2333333333333334</v>
      </c>
      <c r="AE64" s="75"/>
      <c r="AF64" s="75"/>
      <c r="AG64" s="76">
        <v>9.0833333333333339</v>
      </c>
      <c r="AH64" s="76">
        <v>5.5333333333333332</v>
      </c>
      <c r="AI64" s="76">
        <v>1.5666666666666667</v>
      </c>
      <c r="AJ64" s="76">
        <v>4</v>
      </c>
      <c r="AK64" s="76">
        <v>9.75</v>
      </c>
      <c r="AL64" s="76">
        <v>6.3166666666666664</v>
      </c>
      <c r="AM64" s="77"/>
      <c r="AN64" s="77">
        <v>5.1333333333333337</v>
      </c>
      <c r="AO64" s="78">
        <v>0.57499999999999996</v>
      </c>
    </row>
    <row r="65" spans="1:41" ht="15" customHeight="1">
      <c r="A65" s="71" t="s">
        <v>248</v>
      </c>
      <c r="B65" s="72" t="s">
        <v>249</v>
      </c>
      <c r="C65" s="73" t="s">
        <v>100</v>
      </c>
      <c r="D65" s="73" t="s">
        <v>88</v>
      </c>
      <c r="E65" s="74">
        <v>11.133333333333333</v>
      </c>
      <c r="F65" s="74">
        <v>8.7666666666666675</v>
      </c>
      <c r="G65" s="74">
        <v>8.6333333333333329</v>
      </c>
      <c r="H65" s="74">
        <v>3</v>
      </c>
      <c r="I65" s="74">
        <v>7.166666666666667</v>
      </c>
      <c r="J65" s="74">
        <v>13.033333333333333</v>
      </c>
      <c r="K65" s="74">
        <v>6.6</v>
      </c>
      <c r="L65" s="74" t="s">
        <v>1811</v>
      </c>
      <c r="M65" s="74">
        <v>0.7</v>
      </c>
      <c r="N65" s="74">
        <v>13.233333333333333</v>
      </c>
      <c r="O65" s="74">
        <v>1.7666666666666666</v>
      </c>
      <c r="P65" s="74">
        <v>3.85</v>
      </c>
      <c r="Q65" s="74">
        <v>1.2333333333333334</v>
      </c>
      <c r="R65" s="74">
        <v>1.5666666666666667</v>
      </c>
      <c r="S65" s="74">
        <v>5.2</v>
      </c>
      <c r="T65" s="74">
        <v>0.53333333333333333</v>
      </c>
      <c r="U65" s="74">
        <v>9.9666666666666668</v>
      </c>
      <c r="V65" s="74">
        <v>8.8166666666666664</v>
      </c>
      <c r="W65" s="74">
        <v>10.066666666666666</v>
      </c>
      <c r="X65" s="74">
        <v>8.6999999999999993</v>
      </c>
      <c r="Y65" s="74" t="s">
        <v>1811</v>
      </c>
      <c r="Z65" s="74">
        <v>3.3</v>
      </c>
      <c r="AA65" s="74">
        <v>1.0333333333333332</v>
      </c>
      <c r="AB65" s="74" t="s">
        <v>1811</v>
      </c>
      <c r="AC65" s="74">
        <v>11.233333333333333</v>
      </c>
      <c r="AD65" s="74">
        <v>7.9833333333333334</v>
      </c>
      <c r="AE65" s="75"/>
      <c r="AF65" s="75"/>
      <c r="AG65" s="76">
        <v>9.6666666666666661</v>
      </c>
      <c r="AH65" s="76">
        <v>7.3666666666666663</v>
      </c>
      <c r="AI65" s="76">
        <v>4.4666666666666668</v>
      </c>
      <c r="AJ65" s="76">
        <v>1.3333333333333335</v>
      </c>
      <c r="AK65" s="76">
        <v>9.6333333333333329</v>
      </c>
      <c r="AL65" s="76">
        <v>7.2666666666666666</v>
      </c>
      <c r="AM65" s="77"/>
      <c r="AN65" s="77">
        <v>6.0666666666666664</v>
      </c>
      <c r="AO65" s="78">
        <v>7</v>
      </c>
    </row>
    <row r="66" spans="1:41">
      <c r="A66" s="71" t="s">
        <v>293</v>
      </c>
      <c r="B66" s="72" t="s">
        <v>294</v>
      </c>
      <c r="C66" s="73" t="s">
        <v>68</v>
      </c>
      <c r="D66" s="73" t="s">
        <v>88</v>
      </c>
      <c r="E66" s="74">
        <v>10.199999999999999</v>
      </c>
      <c r="F66" s="74">
        <v>8.7666666666666675</v>
      </c>
      <c r="G66" s="74">
        <v>4.5</v>
      </c>
      <c r="H66" s="74">
        <v>9.1</v>
      </c>
      <c r="I66" s="74">
        <v>7.7</v>
      </c>
      <c r="J66" s="74">
        <v>13.033333333333333</v>
      </c>
      <c r="K66" s="74">
        <v>10.15</v>
      </c>
      <c r="L66" s="74">
        <v>0.73333333333333339</v>
      </c>
      <c r="M66" s="74">
        <v>1.5666666666666667</v>
      </c>
      <c r="N66" s="74">
        <v>5.833333333333333</v>
      </c>
      <c r="O66" s="74">
        <v>1.0333333333333332</v>
      </c>
      <c r="P66" s="74">
        <v>2.3833333333333333</v>
      </c>
      <c r="Q66" s="74">
        <v>1.8</v>
      </c>
      <c r="R66" s="74">
        <v>1.3</v>
      </c>
      <c r="S66" s="74">
        <v>1.4666666666666668</v>
      </c>
      <c r="T66" s="74">
        <v>1.5666666666666667</v>
      </c>
      <c r="U66" s="74">
        <v>7.4</v>
      </c>
      <c r="V66" s="74">
        <v>9.6166666666666671</v>
      </c>
      <c r="W66" s="74">
        <v>7.4333333333333336</v>
      </c>
      <c r="X66" s="74">
        <v>7.7</v>
      </c>
      <c r="Y66" s="74" t="s">
        <v>1811</v>
      </c>
      <c r="Z66" s="74">
        <v>6.7833333333333332</v>
      </c>
      <c r="AA66" s="74">
        <v>12.5</v>
      </c>
      <c r="AB66" s="74" t="s">
        <v>1811</v>
      </c>
      <c r="AC66" s="74">
        <v>6.333333333333333</v>
      </c>
      <c r="AD66" s="74">
        <v>8.9833333333333325</v>
      </c>
      <c r="AE66" s="75"/>
      <c r="AF66" s="75"/>
      <c r="AG66" s="76">
        <v>7.916666666666667</v>
      </c>
      <c r="AH66" s="76">
        <v>11.533333333333333</v>
      </c>
      <c r="AI66" s="76">
        <v>0.83333333333333326</v>
      </c>
      <c r="AJ66" s="76">
        <v>0.83333333333333326</v>
      </c>
      <c r="AK66" s="76">
        <v>9.0333333333333332</v>
      </c>
      <c r="AL66" s="76">
        <v>12.466666666666667</v>
      </c>
      <c r="AM66" s="77"/>
      <c r="AN66" s="77">
        <v>7.2</v>
      </c>
      <c r="AO66" s="78">
        <v>0.55000000000000004</v>
      </c>
    </row>
    <row r="67" spans="1:41" ht="15" customHeight="1">
      <c r="A67" s="71" t="s">
        <v>597</v>
      </c>
      <c r="B67" s="72" t="s">
        <v>598</v>
      </c>
      <c r="C67" s="73" t="s">
        <v>113</v>
      </c>
      <c r="D67" s="73" t="s">
        <v>88</v>
      </c>
      <c r="E67" s="74">
        <v>7.666666666666667</v>
      </c>
      <c r="F67" s="74">
        <v>10.416666666666666</v>
      </c>
      <c r="G67" s="74">
        <v>7.333333333333333</v>
      </c>
      <c r="H67" s="74">
        <v>9.4666666666666668</v>
      </c>
      <c r="I67" s="74">
        <v>8.1</v>
      </c>
      <c r="J67" s="74">
        <v>13.033333333333333</v>
      </c>
      <c r="K67" s="74">
        <v>8.9666666666666668</v>
      </c>
      <c r="L67" s="74" t="s">
        <v>1811</v>
      </c>
      <c r="M67" s="74">
        <v>5.0999999999999996</v>
      </c>
      <c r="N67" s="74">
        <v>9.8000000000000007</v>
      </c>
      <c r="O67" s="74">
        <v>7.333333333333333</v>
      </c>
      <c r="P67" s="74">
        <v>5.0999999999999996</v>
      </c>
      <c r="Q67" s="74">
        <v>6.6333333333333337</v>
      </c>
      <c r="R67" s="74">
        <v>5.45</v>
      </c>
      <c r="S67" s="74">
        <v>5.0333333333333332</v>
      </c>
      <c r="T67" s="74">
        <v>5.75</v>
      </c>
      <c r="U67" s="74">
        <v>11.1</v>
      </c>
      <c r="V67" s="74">
        <v>2</v>
      </c>
      <c r="W67" s="74">
        <v>9.6166666666666671</v>
      </c>
      <c r="X67" s="74">
        <v>8</v>
      </c>
      <c r="Y67" s="74" t="s">
        <v>1811</v>
      </c>
      <c r="Z67" s="74">
        <v>9.0333333333333332</v>
      </c>
      <c r="AA67" s="74">
        <v>8.2333333333333343</v>
      </c>
      <c r="AB67" s="74" t="s">
        <v>1811</v>
      </c>
      <c r="AC67" s="74">
        <v>7.2666666666666666</v>
      </c>
      <c r="AD67" s="74">
        <v>7.8166666666666664</v>
      </c>
      <c r="AE67" s="75"/>
      <c r="AF67" s="75"/>
      <c r="AG67" s="76">
        <v>8.6166666666666671</v>
      </c>
      <c r="AH67" s="76">
        <v>11.083333333333334</v>
      </c>
      <c r="AI67" s="76">
        <v>8.2666666666666657</v>
      </c>
      <c r="AJ67" s="76">
        <v>4.8666666666666663</v>
      </c>
      <c r="AK67" s="76">
        <v>9.1999999999999993</v>
      </c>
      <c r="AL67" s="76">
        <v>9.8000000000000007</v>
      </c>
      <c r="AM67" s="77"/>
      <c r="AN67" s="77">
        <v>9.8000000000000007</v>
      </c>
      <c r="AO67" s="78">
        <v>0.6</v>
      </c>
    </row>
    <row r="68" spans="1:41" ht="15" customHeight="1">
      <c r="A68" s="71" t="s">
        <v>1232</v>
      </c>
      <c r="B68" s="72" t="s">
        <v>1233</v>
      </c>
      <c r="C68" s="73" t="s">
        <v>113</v>
      </c>
      <c r="D68" s="73" t="s">
        <v>88</v>
      </c>
      <c r="E68" s="74">
        <v>11.866666666666667</v>
      </c>
      <c r="F68" s="74">
        <v>11.35</v>
      </c>
      <c r="G68" s="74">
        <v>13.466666666666667</v>
      </c>
      <c r="H68" s="74">
        <v>11.8</v>
      </c>
      <c r="I68" s="74">
        <v>11.866666666666667</v>
      </c>
      <c r="J68" s="74">
        <v>1.4</v>
      </c>
      <c r="K68" s="74">
        <v>12.283333333333333</v>
      </c>
      <c r="L68" s="74" t="s">
        <v>1811</v>
      </c>
      <c r="M68" s="74">
        <v>6.1333333333333337</v>
      </c>
      <c r="N68" s="74">
        <v>3.5666666666666669</v>
      </c>
      <c r="O68" s="74">
        <v>3.5</v>
      </c>
      <c r="P68" s="74">
        <v>12.166666666666666</v>
      </c>
      <c r="Q68" s="74">
        <v>10.716666666666667</v>
      </c>
      <c r="R68" s="74">
        <v>12.233333333333333</v>
      </c>
      <c r="S68" s="74">
        <v>12.733333333333333</v>
      </c>
      <c r="T68" s="74">
        <v>10.65</v>
      </c>
      <c r="U68" s="74">
        <v>10.833333333333334</v>
      </c>
      <c r="V68" s="74">
        <v>9.4833333333333325</v>
      </c>
      <c r="W68" s="74">
        <v>11.866666666666667</v>
      </c>
      <c r="X68" s="74">
        <v>13.05</v>
      </c>
      <c r="Y68" s="74" t="s">
        <v>1811</v>
      </c>
      <c r="Z68" s="74">
        <v>11.916666666666666</v>
      </c>
      <c r="AA68" s="74">
        <v>9.3000000000000007</v>
      </c>
      <c r="AB68" s="74">
        <v>0.83333333333333326</v>
      </c>
      <c r="AC68" s="74">
        <v>3.1</v>
      </c>
      <c r="AD68" s="74">
        <v>7</v>
      </c>
      <c r="AE68" s="75"/>
      <c r="AF68" s="75"/>
      <c r="AG68" s="76">
        <v>13.033333333333333</v>
      </c>
      <c r="AH68" s="76">
        <v>10.5</v>
      </c>
      <c r="AI68" s="76">
        <v>3.0666666666666669</v>
      </c>
      <c r="AJ68" s="76">
        <v>12.866666666666667</v>
      </c>
      <c r="AK68" s="76">
        <v>13.4</v>
      </c>
      <c r="AL68" s="76">
        <v>3</v>
      </c>
      <c r="AM68" s="77"/>
      <c r="AN68" s="77">
        <v>10.766666666666667</v>
      </c>
      <c r="AO68" s="78">
        <v>0.9</v>
      </c>
    </row>
    <row r="69" spans="1:41">
      <c r="A69" s="71" t="s">
        <v>1332</v>
      </c>
      <c r="B69" s="72" t="s">
        <v>1333</v>
      </c>
      <c r="C69" s="73" t="s">
        <v>68</v>
      </c>
      <c r="D69" s="73" t="s">
        <v>88</v>
      </c>
      <c r="E69" s="74">
        <v>10.199999999999999</v>
      </c>
      <c r="F69" s="74">
        <v>8.2333333333333343</v>
      </c>
      <c r="G69" s="74">
        <v>12.466666666666667</v>
      </c>
      <c r="H69" s="74">
        <v>11</v>
      </c>
      <c r="I69" s="74">
        <v>11.233333333333333</v>
      </c>
      <c r="J69" s="74">
        <v>0.9</v>
      </c>
      <c r="K69" s="74">
        <v>11.7</v>
      </c>
      <c r="L69" s="74">
        <v>0.9</v>
      </c>
      <c r="M69" s="74">
        <v>4.8666666666666663</v>
      </c>
      <c r="N69" s="74">
        <v>3.3666666666666667</v>
      </c>
      <c r="O69" s="74">
        <v>2.2333333333333334</v>
      </c>
      <c r="P69" s="74">
        <v>12.55</v>
      </c>
      <c r="Q69" s="74">
        <v>11.35</v>
      </c>
      <c r="R69" s="74">
        <v>12.633333333333333</v>
      </c>
      <c r="S69" s="74">
        <v>13.466666666666667</v>
      </c>
      <c r="T69" s="74">
        <v>11.833333333333334</v>
      </c>
      <c r="U69" s="74">
        <v>13.166666666666666</v>
      </c>
      <c r="V69" s="74">
        <v>4.7666666666666666</v>
      </c>
      <c r="W69" s="74">
        <v>5.7666666666666666</v>
      </c>
      <c r="X69" s="74">
        <v>13.05</v>
      </c>
      <c r="Y69" s="74" t="s">
        <v>1811</v>
      </c>
      <c r="Z69" s="74">
        <v>11.916666666666666</v>
      </c>
      <c r="AA69" s="74">
        <v>12.266666666666667</v>
      </c>
      <c r="AB69" s="74">
        <v>4.7333333333333334</v>
      </c>
      <c r="AC69" s="74">
        <v>8.0666666666666664</v>
      </c>
      <c r="AD69" s="74">
        <v>9.8833333333333329</v>
      </c>
      <c r="AE69" s="75"/>
      <c r="AF69" s="75"/>
      <c r="AG69" s="76">
        <v>10.566666666666666</v>
      </c>
      <c r="AH69" s="76">
        <v>9.2666666666666675</v>
      </c>
      <c r="AI69" s="76">
        <v>1.1333333333333333</v>
      </c>
      <c r="AJ69" s="76">
        <v>13.233333333333333</v>
      </c>
      <c r="AK69" s="76">
        <v>11.633333333333333</v>
      </c>
      <c r="AL69" s="76">
        <v>11.6</v>
      </c>
      <c r="AM69" s="77"/>
      <c r="AN69" s="77">
        <v>11.4</v>
      </c>
      <c r="AO69" s="78">
        <v>1</v>
      </c>
    </row>
    <row r="70" spans="1:41" ht="15" customHeight="1">
      <c r="A70" s="71" t="s">
        <v>886</v>
      </c>
      <c r="B70" s="72" t="s">
        <v>887</v>
      </c>
      <c r="C70" s="73" t="s">
        <v>80</v>
      </c>
      <c r="D70" s="73" t="s">
        <v>88</v>
      </c>
      <c r="E70" s="74">
        <v>13.05</v>
      </c>
      <c r="F70" s="74">
        <v>13.666666666666666</v>
      </c>
      <c r="G70" s="74">
        <v>7.2</v>
      </c>
      <c r="H70" s="74">
        <v>12.166666666666666</v>
      </c>
      <c r="I70" s="74">
        <v>10.733333333333333</v>
      </c>
      <c r="J70" s="74">
        <v>13.033333333333333</v>
      </c>
      <c r="K70" s="74">
        <v>10.15</v>
      </c>
      <c r="L70" s="74" t="s">
        <v>1811</v>
      </c>
      <c r="M70" s="74">
        <v>8.5666666666666664</v>
      </c>
      <c r="N70" s="74">
        <v>1.4333333333333333</v>
      </c>
      <c r="O70" s="74">
        <v>3.1333333333333333</v>
      </c>
      <c r="P70" s="74">
        <v>7.666666666666667</v>
      </c>
      <c r="Q70" s="74">
        <v>9.9333333333333336</v>
      </c>
      <c r="R70" s="74">
        <v>9.1</v>
      </c>
      <c r="S70" s="74">
        <v>5.9</v>
      </c>
      <c r="T70" s="74">
        <v>8.3666666666666671</v>
      </c>
      <c r="U70" s="74">
        <v>7.833333333333333</v>
      </c>
      <c r="V70" s="74" t="s">
        <v>1811</v>
      </c>
      <c r="W70" s="74">
        <v>10.916666666666666</v>
      </c>
      <c r="X70" s="74">
        <v>13.05</v>
      </c>
      <c r="Y70" s="74" t="s">
        <v>1811</v>
      </c>
      <c r="Z70" s="74">
        <v>11.916666666666666</v>
      </c>
      <c r="AA70" s="74">
        <v>10.133333333333333</v>
      </c>
      <c r="AB70" s="74" t="s">
        <v>1811</v>
      </c>
      <c r="AC70" s="74">
        <v>3.1333333333333333</v>
      </c>
      <c r="AD70" s="74">
        <v>11.133333333333333</v>
      </c>
      <c r="AE70" s="75"/>
      <c r="AF70" s="75"/>
      <c r="AG70" s="76">
        <v>12</v>
      </c>
      <c r="AH70" s="76">
        <v>13.366666666666667</v>
      </c>
      <c r="AI70" s="76">
        <v>3</v>
      </c>
      <c r="AJ70" s="76">
        <v>8.5</v>
      </c>
      <c r="AK70" s="76">
        <v>12.933333333333334</v>
      </c>
      <c r="AL70" s="76">
        <v>10.566666666666666</v>
      </c>
      <c r="AM70" s="77"/>
      <c r="AN70" s="77">
        <v>12.1</v>
      </c>
      <c r="AO70" s="78">
        <v>0.6</v>
      </c>
    </row>
    <row r="71" spans="1:41" ht="15" customHeight="1" thickBot="1">
      <c r="A71" s="79" t="s">
        <v>1166</v>
      </c>
      <c r="B71" s="80" t="s">
        <v>1167</v>
      </c>
      <c r="C71" s="81" t="s">
        <v>273</v>
      </c>
      <c r="D71" s="81" t="s">
        <v>88</v>
      </c>
      <c r="E71" s="82">
        <v>10.199999999999999</v>
      </c>
      <c r="F71" s="82">
        <v>10.85</v>
      </c>
      <c r="G71" s="82">
        <v>12.2</v>
      </c>
      <c r="H71" s="82">
        <v>12.933333333333334</v>
      </c>
      <c r="I71" s="82">
        <v>12.233333333333333</v>
      </c>
      <c r="J71" s="82">
        <v>8</v>
      </c>
      <c r="K71" s="82">
        <v>12.983333333333333</v>
      </c>
      <c r="L71" s="82" t="s">
        <v>1811</v>
      </c>
      <c r="M71" s="82">
        <v>9.9333333333333336</v>
      </c>
      <c r="N71" s="82">
        <v>10.199999999999999</v>
      </c>
      <c r="O71" s="82">
        <v>11.3</v>
      </c>
      <c r="P71" s="82">
        <v>12.6</v>
      </c>
      <c r="Q71" s="82">
        <v>8.0333333333333332</v>
      </c>
      <c r="R71" s="82">
        <v>11.883333333333333</v>
      </c>
      <c r="S71" s="82">
        <v>13.133333333333333</v>
      </c>
      <c r="T71" s="82">
        <v>4.5333333333333332</v>
      </c>
      <c r="U71" s="82">
        <v>9.4333333333333336</v>
      </c>
      <c r="V71" s="82">
        <v>6.4</v>
      </c>
      <c r="W71" s="82">
        <v>8.9833333333333325</v>
      </c>
      <c r="X71" s="82">
        <v>5.9</v>
      </c>
      <c r="Y71" s="82" t="s">
        <v>1811</v>
      </c>
      <c r="Z71" s="82">
        <v>11.916666666666666</v>
      </c>
      <c r="AA71" s="82">
        <v>11.4</v>
      </c>
      <c r="AB71" s="82" t="s">
        <v>1811</v>
      </c>
      <c r="AC71" s="82">
        <v>0.93333333333333335</v>
      </c>
      <c r="AD71" s="82">
        <v>11.133333333333333</v>
      </c>
      <c r="AE71" s="83"/>
      <c r="AF71" s="83"/>
      <c r="AG71" s="84">
        <v>11.716666666666667</v>
      </c>
      <c r="AH71" s="84">
        <v>13.4</v>
      </c>
      <c r="AI71" s="84">
        <v>12.6</v>
      </c>
      <c r="AJ71" s="84">
        <v>11.033333333333333</v>
      </c>
      <c r="AK71" s="84">
        <v>10.133333333333333</v>
      </c>
      <c r="AL71" s="84">
        <v>9.9666666666666668</v>
      </c>
      <c r="AM71" s="85"/>
      <c r="AN71" s="85">
        <v>13.533333333333333</v>
      </c>
      <c r="AO71" s="86">
        <v>0.65</v>
      </c>
    </row>
    <row r="72" spans="1:41" ht="15" customHeight="1">
      <c r="A72" s="63" t="s">
        <v>743</v>
      </c>
      <c r="B72" s="64" t="s">
        <v>744</v>
      </c>
      <c r="C72" s="65" t="s">
        <v>113</v>
      </c>
      <c r="D72" s="65" t="s">
        <v>544</v>
      </c>
      <c r="E72" s="66">
        <v>0.95</v>
      </c>
      <c r="F72" s="66">
        <v>1.1499999999999999</v>
      </c>
      <c r="G72" s="66">
        <v>2.1</v>
      </c>
      <c r="H72" s="66">
        <v>2.166666666666667</v>
      </c>
      <c r="I72" s="66">
        <v>3.8</v>
      </c>
      <c r="J72" s="66">
        <v>5</v>
      </c>
      <c r="K72" s="66">
        <v>2.4500000000000002</v>
      </c>
      <c r="L72" s="66">
        <v>4.5333333333333332</v>
      </c>
      <c r="M72" s="66">
        <v>4.0999999999999996</v>
      </c>
      <c r="N72" s="66">
        <v>3.2</v>
      </c>
      <c r="O72" s="66">
        <v>1.7333333333333334</v>
      </c>
      <c r="P72" s="66">
        <v>8.5666666666666664</v>
      </c>
      <c r="Q72" s="66">
        <v>5.3833333333333337</v>
      </c>
      <c r="R72" s="66">
        <v>7.5666666666666664</v>
      </c>
      <c r="S72" s="66">
        <v>6.7333333333333334</v>
      </c>
      <c r="T72" s="66">
        <v>2.2666666666666666</v>
      </c>
      <c r="U72" s="66">
        <v>6.833333333333333</v>
      </c>
      <c r="V72" s="66">
        <v>1.2</v>
      </c>
      <c r="W72" s="66">
        <v>3.0666666666666669</v>
      </c>
      <c r="X72" s="66">
        <v>6.666666666666667</v>
      </c>
      <c r="Y72" s="66">
        <v>0.53333333333333333</v>
      </c>
      <c r="Z72" s="66">
        <v>1.2666666666666666</v>
      </c>
      <c r="AA72" s="66">
        <v>11.166666666666666</v>
      </c>
      <c r="AB72" s="66">
        <v>1</v>
      </c>
      <c r="AC72" s="66">
        <v>5.1333333333333337</v>
      </c>
      <c r="AD72" s="66">
        <v>2.2666666666666666</v>
      </c>
      <c r="AE72" s="67"/>
      <c r="AF72" s="67"/>
      <c r="AG72" s="68">
        <v>0.9</v>
      </c>
      <c r="AH72" s="68">
        <v>1.5333333333333334</v>
      </c>
      <c r="AI72" s="68">
        <v>1.6333333333333333</v>
      </c>
      <c r="AJ72" s="68">
        <v>5.5666666666666664</v>
      </c>
      <c r="AK72" s="68">
        <v>0.9</v>
      </c>
      <c r="AL72" s="68">
        <v>2.7666666666666666</v>
      </c>
      <c r="AM72" s="69"/>
      <c r="AN72" s="69">
        <v>0.7</v>
      </c>
      <c r="AO72" s="70">
        <v>3.383</v>
      </c>
    </row>
    <row r="73" spans="1:41" ht="15" customHeight="1">
      <c r="A73" s="71" t="s">
        <v>545</v>
      </c>
      <c r="B73" s="72" t="s">
        <v>546</v>
      </c>
      <c r="C73" s="73" t="s">
        <v>68</v>
      </c>
      <c r="D73" s="73" t="s">
        <v>544</v>
      </c>
      <c r="E73" s="74">
        <v>9.4</v>
      </c>
      <c r="F73" s="74">
        <v>8.7666666666666675</v>
      </c>
      <c r="G73" s="74">
        <v>2</v>
      </c>
      <c r="H73" s="74">
        <v>5.9333333333333336</v>
      </c>
      <c r="I73" s="74">
        <v>11.033333333333333</v>
      </c>
      <c r="J73" s="74">
        <v>11.1</v>
      </c>
      <c r="K73" s="74">
        <v>8.3666666666666671</v>
      </c>
      <c r="L73" s="74" t="s">
        <v>1811</v>
      </c>
      <c r="M73" s="74">
        <v>2.7333333333333334</v>
      </c>
      <c r="N73" s="74">
        <v>1.3</v>
      </c>
      <c r="O73" s="74">
        <v>0.9</v>
      </c>
      <c r="P73" s="74">
        <v>6.5333333333333332</v>
      </c>
      <c r="Q73" s="74">
        <v>1.45</v>
      </c>
      <c r="R73" s="74">
        <v>3.2166666666666668</v>
      </c>
      <c r="S73" s="74">
        <v>2.6</v>
      </c>
      <c r="T73" s="74">
        <v>0.6333333333333333</v>
      </c>
      <c r="U73" s="74">
        <v>0.8</v>
      </c>
      <c r="V73" s="74">
        <v>5.2333333333333334</v>
      </c>
      <c r="W73" s="74">
        <v>0.83333333333333326</v>
      </c>
      <c r="X73" s="74">
        <v>6.8666666666666663</v>
      </c>
      <c r="Y73" s="74" t="s">
        <v>1811</v>
      </c>
      <c r="Z73" s="74">
        <v>11.916666666666666</v>
      </c>
      <c r="AA73" s="74">
        <v>3.2333333333333334</v>
      </c>
      <c r="AB73" s="74" t="s">
        <v>1811</v>
      </c>
      <c r="AC73" s="74">
        <v>1.7666666666666666</v>
      </c>
      <c r="AD73" s="74">
        <v>8.9833333333333325</v>
      </c>
      <c r="AE73" s="75"/>
      <c r="AF73" s="75"/>
      <c r="AG73" s="76">
        <v>6.5333333333333332</v>
      </c>
      <c r="AH73" s="76">
        <v>9.9166666666666661</v>
      </c>
      <c r="AI73" s="76">
        <v>0.65</v>
      </c>
      <c r="AJ73" s="76">
        <v>1.5</v>
      </c>
      <c r="AK73" s="76">
        <v>3.9</v>
      </c>
      <c r="AL73" s="76">
        <v>2.3666666666666667</v>
      </c>
      <c r="AM73" s="77"/>
      <c r="AN73" s="77">
        <v>1.9666666666666666</v>
      </c>
      <c r="AO73" s="78">
        <v>0.92500000000000004</v>
      </c>
    </row>
    <row r="74" spans="1:41" ht="15" customHeight="1">
      <c r="A74" s="71" t="s">
        <v>593</v>
      </c>
      <c r="B74" s="72" t="s">
        <v>594</v>
      </c>
      <c r="C74" s="73" t="s">
        <v>87</v>
      </c>
      <c r="D74" s="73" t="s">
        <v>544</v>
      </c>
      <c r="E74" s="74">
        <v>6.65</v>
      </c>
      <c r="F74" s="74">
        <v>4.7666666666666666</v>
      </c>
      <c r="G74" s="74">
        <v>7.4333333333333336</v>
      </c>
      <c r="H74" s="74">
        <v>5.5333333333333332</v>
      </c>
      <c r="I74" s="74">
        <v>5.5666666666666664</v>
      </c>
      <c r="J74" s="74">
        <v>0.8666666666666667</v>
      </c>
      <c r="K74" s="74">
        <v>2.9333333333333331</v>
      </c>
      <c r="L74" s="74">
        <v>2.6333333333333333</v>
      </c>
      <c r="M74" s="74">
        <v>12.7</v>
      </c>
      <c r="N74" s="74">
        <v>8.0666666666666664</v>
      </c>
      <c r="O74" s="74">
        <v>11.9</v>
      </c>
      <c r="P74" s="74">
        <v>6.8666666666666663</v>
      </c>
      <c r="Q74" s="74">
        <v>3.8333333333333335</v>
      </c>
      <c r="R74" s="74">
        <v>5.3</v>
      </c>
      <c r="S74" s="74">
        <v>2.2000000000000002</v>
      </c>
      <c r="T74" s="74">
        <v>1.6</v>
      </c>
      <c r="U74" s="74">
        <v>6.1</v>
      </c>
      <c r="V74" s="74">
        <v>1.8</v>
      </c>
      <c r="W74" s="74">
        <v>2.2000000000000002</v>
      </c>
      <c r="X74" s="74">
        <v>9.5</v>
      </c>
      <c r="Y74" s="74" t="s">
        <v>1811</v>
      </c>
      <c r="Z74" s="74">
        <v>1.3333333333333335</v>
      </c>
      <c r="AA74" s="74">
        <v>6.2333333333333334</v>
      </c>
      <c r="AB74" s="74">
        <v>1.1666666666666665</v>
      </c>
      <c r="AC74" s="74">
        <v>4.7</v>
      </c>
      <c r="AD74" s="74">
        <v>8.9833333333333325</v>
      </c>
      <c r="AE74" s="75"/>
      <c r="AF74" s="75"/>
      <c r="AG74" s="76">
        <v>6.083333333333333</v>
      </c>
      <c r="AH74" s="76">
        <v>2.0666666666666664</v>
      </c>
      <c r="AI74" s="76">
        <v>10.766666666666667</v>
      </c>
      <c r="AJ74" s="76">
        <v>2.9666666666666668</v>
      </c>
      <c r="AK74" s="76">
        <v>1.9</v>
      </c>
      <c r="AL74" s="76">
        <v>3.4333333333333331</v>
      </c>
      <c r="AM74" s="77"/>
      <c r="AN74" s="77">
        <v>2.7</v>
      </c>
      <c r="AO74" s="78">
        <v>4.2</v>
      </c>
    </row>
    <row r="75" spans="1:41" ht="15" customHeight="1">
      <c r="A75" s="71" t="s">
        <v>1181</v>
      </c>
      <c r="B75" s="72" t="s">
        <v>1182</v>
      </c>
      <c r="C75" s="73" t="s">
        <v>68</v>
      </c>
      <c r="D75" s="73" t="s">
        <v>544</v>
      </c>
      <c r="E75" s="74">
        <v>1.7333333333333334</v>
      </c>
      <c r="F75" s="74">
        <v>1</v>
      </c>
      <c r="G75" s="74">
        <v>6.2333333333333334</v>
      </c>
      <c r="H75" s="74">
        <v>1.9666666666666666</v>
      </c>
      <c r="I75" s="74">
        <v>2.9333333333333331</v>
      </c>
      <c r="J75" s="74">
        <v>4.2</v>
      </c>
      <c r="K75" s="74">
        <v>1.55</v>
      </c>
      <c r="L75" s="74">
        <v>2.8666666666666667</v>
      </c>
      <c r="M75" s="74">
        <v>2.2333333333333334</v>
      </c>
      <c r="N75" s="74">
        <v>12.466666666666667</v>
      </c>
      <c r="O75" s="74">
        <v>7.6333333333333337</v>
      </c>
      <c r="P75" s="74">
        <v>8.2666666666666657</v>
      </c>
      <c r="Q75" s="74">
        <v>11.933333333333334</v>
      </c>
      <c r="R75" s="74">
        <v>10.366666666666667</v>
      </c>
      <c r="S75" s="74">
        <v>6.8</v>
      </c>
      <c r="T75" s="74">
        <v>12.283333333333333</v>
      </c>
      <c r="U75" s="74">
        <v>8</v>
      </c>
      <c r="V75" s="74">
        <v>3.0666666666666669</v>
      </c>
      <c r="W75" s="74">
        <v>4.6333333333333337</v>
      </c>
      <c r="X75" s="74">
        <v>2.5</v>
      </c>
      <c r="Y75" s="74">
        <v>3.2666666666666666</v>
      </c>
      <c r="Z75" s="74">
        <v>1.0333333333333332</v>
      </c>
      <c r="AA75" s="74">
        <v>7.5</v>
      </c>
      <c r="AB75" s="74">
        <v>4.7333333333333334</v>
      </c>
      <c r="AC75" s="74">
        <v>12.133333333333333</v>
      </c>
      <c r="AD75" s="74">
        <v>8.9833333333333325</v>
      </c>
      <c r="AE75" s="75"/>
      <c r="AF75" s="75"/>
      <c r="AG75" s="76">
        <v>2.5666666666666669</v>
      </c>
      <c r="AH75" s="76">
        <v>1.0333333333333332</v>
      </c>
      <c r="AI75" s="76">
        <v>6.55</v>
      </c>
      <c r="AJ75" s="76">
        <v>10.8</v>
      </c>
      <c r="AK75" s="76">
        <v>1.2666666666666666</v>
      </c>
      <c r="AL75" s="76">
        <v>11.133333333333333</v>
      </c>
      <c r="AM75" s="77"/>
      <c r="AN75" s="77">
        <v>3.8833333333333333</v>
      </c>
      <c r="AO75" s="78">
        <v>4</v>
      </c>
    </row>
    <row r="76" spans="1:41" ht="15" customHeight="1">
      <c r="A76" s="71" t="s">
        <v>542</v>
      </c>
      <c r="B76" s="72" t="s">
        <v>543</v>
      </c>
      <c r="C76" s="73" t="s">
        <v>124</v>
      </c>
      <c r="D76" s="73" t="s">
        <v>544</v>
      </c>
      <c r="E76" s="74">
        <v>1.2333333333333334</v>
      </c>
      <c r="F76" s="74">
        <v>2.6</v>
      </c>
      <c r="G76" s="74">
        <v>2.8333333333333335</v>
      </c>
      <c r="H76" s="74">
        <v>2</v>
      </c>
      <c r="I76" s="74">
        <v>3.4333333333333331</v>
      </c>
      <c r="J76" s="74">
        <v>10.7</v>
      </c>
      <c r="K76" s="74">
        <v>4.2</v>
      </c>
      <c r="L76" s="74" t="s">
        <v>1811</v>
      </c>
      <c r="M76" s="74">
        <v>6.333333333333333</v>
      </c>
      <c r="N76" s="74">
        <v>11.366666666666667</v>
      </c>
      <c r="O76" s="74">
        <v>10.4</v>
      </c>
      <c r="P76" s="74">
        <v>4.8666666666666663</v>
      </c>
      <c r="Q76" s="74">
        <v>7.7166666666666668</v>
      </c>
      <c r="R76" s="74">
        <v>5.7333333333333334</v>
      </c>
      <c r="S76" s="74">
        <v>1.6333333333333333</v>
      </c>
      <c r="T76" s="74">
        <v>6.2333333333333334</v>
      </c>
      <c r="U76" s="74">
        <v>2.9333333333333331</v>
      </c>
      <c r="V76" s="74">
        <v>3.9</v>
      </c>
      <c r="W76" s="74">
        <v>3.35</v>
      </c>
      <c r="X76" s="74">
        <v>4.3333333333333339</v>
      </c>
      <c r="Y76" s="74">
        <v>1.3333333333333335</v>
      </c>
      <c r="Z76" s="74">
        <v>5</v>
      </c>
      <c r="AA76" s="74">
        <v>7.9666666666666668</v>
      </c>
      <c r="AB76" s="74" t="s">
        <v>1811</v>
      </c>
      <c r="AC76" s="74">
        <v>6.166666666666667</v>
      </c>
      <c r="AD76" s="74">
        <v>13.133333333333333</v>
      </c>
      <c r="AE76" s="75"/>
      <c r="AF76" s="75"/>
      <c r="AG76" s="76">
        <v>1.6</v>
      </c>
      <c r="AH76" s="76">
        <v>4.0666666666666664</v>
      </c>
      <c r="AI76" s="76">
        <v>11.366666666666667</v>
      </c>
      <c r="AJ76" s="76">
        <v>4.4000000000000004</v>
      </c>
      <c r="AK76" s="76">
        <v>1.1000000000000001</v>
      </c>
      <c r="AL76" s="76">
        <v>12.25</v>
      </c>
      <c r="AM76" s="77"/>
      <c r="AN76" s="77">
        <v>4.4000000000000004</v>
      </c>
      <c r="AO76" s="78">
        <v>4.75</v>
      </c>
    </row>
    <row r="77" spans="1:41" ht="15" customHeight="1">
      <c r="A77" s="71" t="s">
        <v>728</v>
      </c>
      <c r="B77" s="72" t="s">
        <v>729</v>
      </c>
      <c r="C77" s="73" t="s">
        <v>68</v>
      </c>
      <c r="D77" s="73" t="s">
        <v>544</v>
      </c>
      <c r="E77" s="74">
        <v>10.199999999999999</v>
      </c>
      <c r="F77" s="74">
        <v>5.9</v>
      </c>
      <c r="G77" s="74">
        <v>11.333333333333334</v>
      </c>
      <c r="H77" s="74">
        <v>8</v>
      </c>
      <c r="I77" s="74">
        <v>7</v>
      </c>
      <c r="J77" s="74">
        <v>2.1333333333333333</v>
      </c>
      <c r="K77" s="74">
        <v>8.9666666666666668</v>
      </c>
      <c r="L77" s="74">
        <v>6.5333333333333332</v>
      </c>
      <c r="M77" s="74">
        <v>4.4333333333333336</v>
      </c>
      <c r="N77" s="74">
        <v>7.5666666666666664</v>
      </c>
      <c r="O77" s="74">
        <v>5</v>
      </c>
      <c r="P77" s="74">
        <v>8.3000000000000007</v>
      </c>
      <c r="Q77" s="74">
        <v>4.833333333333333</v>
      </c>
      <c r="R77" s="74">
        <v>6.833333333333333</v>
      </c>
      <c r="S77" s="74">
        <v>5.0999999999999996</v>
      </c>
      <c r="T77" s="74">
        <v>2.4</v>
      </c>
      <c r="U77" s="74">
        <v>8.6333333333333329</v>
      </c>
      <c r="V77" s="74">
        <v>6.9333333333333336</v>
      </c>
      <c r="W77" s="74">
        <v>3.5333333333333332</v>
      </c>
      <c r="X77" s="74">
        <v>6.2333333333333334</v>
      </c>
      <c r="Y77" s="74" t="s">
        <v>1811</v>
      </c>
      <c r="Z77" s="74">
        <v>3.0666666666666669</v>
      </c>
      <c r="AA77" s="74">
        <v>5.7</v>
      </c>
      <c r="AB77" s="74">
        <v>1.8</v>
      </c>
      <c r="AC77" s="74">
        <v>10.1</v>
      </c>
      <c r="AD77" s="74">
        <v>6.45</v>
      </c>
      <c r="AE77" s="75"/>
      <c r="AF77" s="75"/>
      <c r="AG77" s="76">
        <v>9.4333333333333336</v>
      </c>
      <c r="AH77" s="76">
        <v>5.9666666666666668</v>
      </c>
      <c r="AI77" s="76">
        <v>5.7666666666666666</v>
      </c>
      <c r="AJ77" s="76">
        <v>4.7333333333333334</v>
      </c>
      <c r="AK77" s="76">
        <v>4.8666666666666663</v>
      </c>
      <c r="AL77" s="76">
        <v>4.8666666666666663</v>
      </c>
      <c r="AM77" s="77"/>
      <c r="AN77" s="77">
        <v>4.8</v>
      </c>
      <c r="AO77" s="78">
        <v>3.2829999999999999</v>
      </c>
    </row>
    <row r="78" spans="1:41" ht="15" customHeight="1">
      <c r="A78" s="71" t="s">
        <v>970</v>
      </c>
      <c r="B78" s="72" t="s">
        <v>971</v>
      </c>
      <c r="C78" s="73" t="s">
        <v>273</v>
      </c>
      <c r="D78" s="73" t="s">
        <v>544</v>
      </c>
      <c r="E78" s="74">
        <v>8.6999999999999993</v>
      </c>
      <c r="F78" s="74">
        <v>10.85</v>
      </c>
      <c r="G78" s="74">
        <v>7.666666666666667</v>
      </c>
      <c r="H78" s="74">
        <v>1.8666666666666667</v>
      </c>
      <c r="I78" s="74">
        <v>4.7333333333333334</v>
      </c>
      <c r="J78" s="74">
        <v>4.6333333333333337</v>
      </c>
      <c r="K78" s="74">
        <v>3.9333333333333331</v>
      </c>
      <c r="L78" s="74">
        <v>4.2333333333333334</v>
      </c>
      <c r="M78" s="74">
        <v>6.2666666666666666</v>
      </c>
      <c r="N78" s="74">
        <v>12.8</v>
      </c>
      <c r="O78" s="74">
        <v>11.933333333333334</v>
      </c>
      <c r="P78" s="74">
        <v>9.4333333333333336</v>
      </c>
      <c r="Q78" s="74">
        <v>9.7333333333333325</v>
      </c>
      <c r="R78" s="74">
        <v>9.9333333333333336</v>
      </c>
      <c r="S78" s="74">
        <v>9.3833333333333329</v>
      </c>
      <c r="T78" s="74">
        <v>7.6166666666666663</v>
      </c>
      <c r="U78" s="74">
        <v>2.9666666666666668</v>
      </c>
      <c r="V78" s="74">
        <v>8.3833333333333329</v>
      </c>
      <c r="W78" s="74">
        <v>11.2</v>
      </c>
      <c r="X78" s="74">
        <v>4.2333333333333334</v>
      </c>
      <c r="Y78" s="74" t="s">
        <v>1811</v>
      </c>
      <c r="Z78" s="74">
        <v>4.25</v>
      </c>
      <c r="AA78" s="74">
        <v>7.1333333333333337</v>
      </c>
      <c r="AB78" s="74" t="s">
        <v>1811</v>
      </c>
      <c r="AC78" s="74">
        <v>3.5</v>
      </c>
      <c r="AD78" s="74">
        <v>0.66666666666666663</v>
      </c>
      <c r="AE78" s="75"/>
      <c r="AF78" s="75"/>
      <c r="AG78" s="76">
        <v>9.3000000000000007</v>
      </c>
      <c r="AH78" s="76">
        <v>2.2000000000000002</v>
      </c>
      <c r="AI78" s="76">
        <v>10.716666666666667</v>
      </c>
      <c r="AJ78" s="76">
        <v>10.066666666666666</v>
      </c>
      <c r="AK78" s="76">
        <v>6.1</v>
      </c>
      <c r="AL78" s="76">
        <v>1.2</v>
      </c>
      <c r="AM78" s="77"/>
      <c r="AN78" s="77">
        <v>6</v>
      </c>
      <c r="AO78" s="78" t="s">
        <v>1488</v>
      </c>
    </row>
    <row r="79" spans="1:41" ht="15" customHeight="1">
      <c r="A79" s="71" t="s">
        <v>1071</v>
      </c>
      <c r="B79" s="72" t="s">
        <v>1072</v>
      </c>
      <c r="C79" s="73" t="s">
        <v>100</v>
      </c>
      <c r="D79" s="73" t="s">
        <v>544</v>
      </c>
      <c r="E79" s="74">
        <v>2.8333333333333335</v>
      </c>
      <c r="F79" s="74">
        <v>6.4833333333333334</v>
      </c>
      <c r="G79" s="74">
        <v>5.7333333333333334</v>
      </c>
      <c r="H79" s="74">
        <v>5.5</v>
      </c>
      <c r="I79" s="74">
        <v>4.3</v>
      </c>
      <c r="J79" s="74">
        <v>6.5333333333333332</v>
      </c>
      <c r="K79" s="74">
        <v>2.6666666666666665</v>
      </c>
      <c r="L79" s="74" t="s">
        <v>1811</v>
      </c>
      <c r="M79" s="74">
        <v>7.2333333333333334</v>
      </c>
      <c r="N79" s="74">
        <v>4.5666666666666664</v>
      </c>
      <c r="O79" s="74">
        <v>5.0666666666666664</v>
      </c>
      <c r="P79" s="74">
        <v>6.666666666666667</v>
      </c>
      <c r="Q79" s="74">
        <v>12.4</v>
      </c>
      <c r="R79" s="74">
        <v>9.7166666666666668</v>
      </c>
      <c r="S79" s="74">
        <v>3.7166666666666668</v>
      </c>
      <c r="T79" s="74">
        <v>12.733333333333333</v>
      </c>
      <c r="U79" s="74">
        <v>1.8333333333333333</v>
      </c>
      <c r="V79" s="74">
        <v>9.6666666666666661</v>
      </c>
      <c r="W79" s="74">
        <v>8.6999999999999993</v>
      </c>
      <c r="X79" s="74">
        <v>2.166666666666667</v>
      </c>
      <c r="Y79" s="74">
        <v>2.333333333333333</v>
      </c>
      <c r="Z79" s="74">
        <v>8.7333333333333325</v>
      </c>
      <c r="AA79" s="74">
        <v>6.6</v>
      </c>
      <c r="AB79" s="74" t="s">
        <v>1811</v>
      </c>
      <c r="AC79" s="74">
        <v>13</v>
      </c>
      <c r="AD79" s="74">
        <v>7.4333333333333336</v>
      </c>
      <c r="AE79" s="75"/>
      <c r="AF79" s="75"/>
      <c r="AG79" s="76">
        <v>4.5</v>
      </c>
      <c r="AH79" s="76">
        <v>3.6666666666666665</v>
      </c>
      <c r="AI79" s="76">
        <v>5.2333333333333334</v>
      </c>
      <c r="AJ79" s="76">
        <v>9.8333333333333339</v>
      </c>
      <c r="AK79" s="76">
        <v>4.6333333333333337</v>
      </c>
      <c r="AL79" s="76">
        <v>12.05</v>
      </c>
      <c r="AM79" s="77"/>
      <c r="AN79" s="77">
        <v>6.166666666666667</v>
      </c>
      <c r="AO79" s="78">
        <v>1.1499999999999999</v>
      </c>
    </row>
    <row r="80" spans="1:41" ht="15" customHeight="1">
      <c r="A80" s="71" t="s">
        <v>1052</v>
      </c>
      <c r="B80" s="72" t="s">
        <v>1053</v>
      </c>
      <c r="C80" s="73" t="s">
        <v>124</v>
      </c>
      <c r="D80" s="73" t="s">
        <v>544</v>
      </c>
      <c r="E80" s="74">
        <v>6.65</v>
      </c>
      <c r="F80" s="74">
        <v>10</v>
      </c>
      <c r="G80" s="74">
        <v>7.4666666666666668</v>
      </c>
      <c r="H80" s="74">
        <v>7.1</v>
      </c>
      <c r="I80" s="74">
        <v>8.6666666666666661</v>
      </c>
      <c r="J80" s="74">
        <v>2.6666666666666665</v>
      </c>
      <c r="K80" s="74">
        <v>5.35</v>
      </c>
      <c r="L80" s="74" t="s">
        <v>1811</v>
      </c>
      <c r="M80" s="74">
        <v>5.9</v>
      </c>
      <c r="N80" s="74">
        <v>6.333333333333333</v>
      </c>
      <c r="O80" s="74">
        <v>5.6</v>
      </c>
      <c r="P80" s="74">
        <v>10.4</v>
      </c>
      <c r="Q80" s="74">
        <v>8.8333333333333339</v>
      </c>
      <c r="R80" s="74">
        <v>10.266666666666667</v>
      </c>
      <c r="S80" s="74">
        <v>8.8666666666666671</v>
      </c>
      <c r="T80" s="74">
        <v>8.2833333333333332</v>
      </c>
      <c r="U80" s="74">
        <v>8.0666666666666664</v>
      </c>
      <c r="V80" s="74">
        <v>1.2666666666666666</v>
      </c>
      <c r="W80" s="74">
        <v>10.066666666666666</v>
      </c>
      <c r="X80" s="74">
        <v>8.8666666666666671</v>
      </c>
      <c r="Y80" s="74" t="s">
        <v>1811</v>
      </c>
      <c r="Z80" s="74">
        <v>11.916666666666666</v>
      </c>
      <c r="AA80" s="74">
        <v>11.5</v>
      </c>
      <c r="AB80" s="74">
        <v>0.6333333333333333</v>
      </c>
      <c r="AC80" s="74">
        <v>5</v>
      </c>
      <c r="AD80" s="74">
        <v>3.8333333333333335</v>
      </c>
      <c r="AE80" s="75"/>
      <c r="AF80" s="75"/>
      <c r="AG80" s="76">
        <v>8.1999999999999993</v>
      </c>
      <c r="AH80" s="76">
        <v>5.25</v>
      </c>
      <c r="AI80" s="76">
        <v>6.05</v>
      </c>
      <c r="AJ80" s="76">
        <v>10.266666666666667</v>
      </c>
      <c r="AK80" s="76">
        <v>9.3333333333333339</v>
      </c>
      <c r="AL80" s="76">
        <v>3.3333333333333335</v>
      </c>
      <c r="AM80" s="77"/>
      <c r="AN80" s="77">
        <v>7.1333333333333337</v>
      </c>
      <c r="AO80" s="78">
        <v>0.98799999999999999</v>
      </c>
    </row>
    <row r="81" spans="1:41">
      <c r="A81" s="71" t="s">
        <v>584</v>
      </c>
      <c r="B81" s="72" t="s">
        <v>585</v>
      </c>
      <c r="C81" s="73" t="s">
        <v>113</v>
      </c>
      <c r="D81" s="73" t="s">
        <v>544</v>
      </c>
      <c r="E81" s="74">
        <v>13.5</v>
      </c>
      <c r="F81" s="74">
        <v>13.2</v>
      </c>
      <c r="G81" s="74">
        <v>7.5</v>
      </c>
      <c r="H81" s="74">
        <v>12.533333333333333</v>
      </c>
      <c r="I81" s="74">
        <v>10.766666666666667</v>
      </c>
      <c r="J81" s="74">
        <v>13.033333333333333</v>
      </c>
      <c r="K81" s="74">
        <v>8.2333333333333343</v>
      </c>
      <c r="L81" s="74" t="s">
        <v>1811</v>
      </c>
      <c r="M81" s="74">
        <v>4.7</v>
      </c>
      <c r="N81" s="74">
        <v>6.7666666666666666</v>
      </c>
      <c r="O81" s="74">
        <v>4.6333333333333337</v>
      </c>
      <c r="P81" s="74">
        <v>6.4</v>
      </c>
      <c r="Q81" s="74">
        <v>2.2999999999999998</v>
      </c>
      <c r="R81" s="74">
        <v>4.0333333333333332</v>
      </c>
      <c r="S81" s="74">
        <v>2.6666666666666665</v>
      </c>
      <c r="T81" s="74">
        <v>1</v>
      </c>
      <c r="U81" s="74">
        <v>1.4666666666666668</v>
      </c>
      <c r="V81" s="74">
        <v>12.866666666666667</v>
      </c>
      <c r="W81" s="74">
        <v>11.05</v>
      </c>
      <c r="X81" s="74">
        <v>1.4</v>
      </c>
      <c r="Y81" s="74" t="s">
        <v>1811</v>
      </c>
      <c r="Z81" s="74">
        <v>11.916666666666666</v>
      </c>
      <c r="AA81" s="74">
        <v>5</v>
      </c>
      <c r="AB81" s="74" t="s">
        <v>1811</v>
      </c>
      <c r="AC81" s="74">
        <v>5.8666666666666663</v>
      </c>
      <c r="AD81" s="74">
        <v>7.2333333333333334</v>
      </c>
      <c r="AE81" s="75"/>
      <c r="AF81" s="75"/>
      <c r="AG81" s="76">
        <v>12.133333333333333</v>
      </c>
      <c r="AH81" s="76">
        <v>13.066666666666666</v>
      </c>
      <c r="AI81" s="76">
        <v>4.7</v>
      </c>
      <c r="AJ81" s="76">
        <v>1.8833333333333333</v>
      </c>
      <c r="AK81" s="76">
        <v>8.9666666666666668</v>
      </c>
      <c r="AL81" s="76">
        <v>4.9000000000000004</v>
      </c>
      <c r="AM81" s="77"/>
      <c r="AN81" s="77">
        <v>8.0500000000000007</v>
      </c>
      <c r="AO81" s="78">
        <v>0.8</v>
      </c>
    </row>
    <row r="82" spans="1:41" ht="15" customHeight="1">
      <c r="A82" s="71" t="s">
        <v>966</v>
      </c>
      <c r="B82" s="72" t="s">
        <v>967</v>
      </c>
      <c r="C82" s="73" t="s">
        <v>68</v>
      </c>
      <c r="D82" s="73" t="s">
        <v>544</v>
      </c>
      <c r="E82" s="74">
        <v>12.433333333333334</v>
      </c>
      <c r="F82" s="74">
        <v>7.166666666666667</v>
      </c>
      <c r="G82" s="74">
        <v>13.2</v>
      </c>
      <c r="H82" s="74">
        <v>8.6666666666666661</v>
      </c>
      <c r="I82" s="74">
        <v>7.5</v>
      </c>
      <c r="J82" s="74">
        <v>3</v>
      </c>
      <c r="K82" s="74">
        <v>8.3666666666666671</v>
      </c>
      <c r="L82" s="74">
        <v>6.7333333333333334</v>
      </c>
      <c r="M82" s="74">
        <v>7.4666666666666668</v>
      </c>
      <c r="N82" s="74">
        <v>1.5333333333333334</v>
      </c>
      <c r="O82" s="74">
        <v>2.5666666666666669</v>
      </c>
      <c r="P82" s="74">
        <v>10.1</v>
      </c>
      <c r="Q82" s="74">
        <v>6.2666666666666666</v>
      </c>
      <c r="R82" s="74">
        <v>9.2666666666666675</v>
      </c>
      <c r="S82" s="74">
        <v>9.2333333333333325</v>
      </c>
      <c r="T82" s="74">
        <v>3.5666666666666669</v>
      </c>
      <c r="U82" s="74">
        <v>12.666666666666666</v>
      </c>
      <c r="V82" s="74">
        <v>13.316666666666666</v>
      </c>
      <c r="W82" s="74">
        <v>8.0500000000000007</v>
      </c>
      <c r="X82" s="74">
        <v>11.366666666666667</v>
      </c>
      <c r="Y82" s="74" t="s">
        <v>1811</v>
      </c>
      <c r="Z82" s="74">
        <v>6.2666666666666666</v>
      </c>
      <c r="AA82" s="74">
        <v>9.5</v>
      </c>
      <c r="AB82" s="74">
        <v>4.7333333333333334</v>
      </c>
      <c r="AC82" s="74">
        <v>10.466666666666667</v>
      </c>
      <c r="AD82" s="74">
        <v>1.3333333333333335</v>
      </c>
      <c r="AE82" s="75"/>
      <c r="AF82" s="75"/>
      <c r="AG82" s="76">
        <v>11.45</v>
      </c>
      <c r="AH82" s="76">
        <v>6.4666666666666668</v>
      </c>
      <c r="AI82" s="76">
        <v>3.4166666666666665</v>
      </c>
      <c r="AJ82" s="76">
        <v>7.9</v>
      </c>
      <c r="AK82" s="76">
        <v>12.4</v>
      </c>
      <c r="AL82" s="76">
        <v>6.5666666666666664</v>
      </c>
      <c r="AM82" s="77"/>
      <c r="AN82" s="77">
        <v>8.6999999999999993</v>
      </c>
      <c r="AO82" s="78">
        <v>0.92500000000000004</v>
      </c>
    </row>
    <row r="83" spans="1:41" ht="15" customHeight="1">
      <c r="A83" s="71" t="s">
        <v>1147</v>
      </c>
      <c r="B83" s="72" t="s">
        <v>1148</v>
      </c>
      <c r="C83" s="73" t="s">
        <v>113</v>
      </c>
      <c r="D83" s="73" t="s">
        <v>544</v>
      </c>
      <c r="E83" s="74">
        <v>11.133333333333333</v>
      </c>
      <c r="F83" s="74">
        <v>14</v>
      </c>
      <c r="G83" s="74">
        <v>13.766666666666667</v>
      </c>
      <c r="H83" s="74">
        <v>7.7666666666666666</v>
      </c>
      <c r="I83" s="74">
        <v>12.366666666666667</v>
      </c>
      <c r="J83" s="74">
        <v>9.9</v>
      </c>
      <c r="K83" s="74">
        <v>9.1833333333333336</v>
      </c>
      <c r="L83" s="74" t="s">
        <v>1811</v>
      </c>
      <c r="M83" s="74">
        <v>5.4666666666666668</v>
      </c>
      <c r="N83" s="74">
        <v>0.56666666666666665</v>
      </c>
      <c r="O83" s="74">
        <v>1</v>
      </c>
      <c r="P83" s="74">
        <v>10.816666666666666</v>
      </c>
      <c r="Q83" s="74">
        <v>12.366666666666667</v>
      </c>
      <c r="R83" s="74">
        <v>12.1</v>
      </c>
      <c r="S83" s="74">
        <v>8.9666666666666668</v>
      </c>
      <c r="T83" s="74">
        <v>13.1</v>
      </c>
      <c r="U83" s="74">
        <v>1.2666666666666666</v>
      </c>
      <c r="V83" s="74">
        <v>10.383333333333333</v>
      </c>
      <c r="W83" s="74">
        <v>14.033333333333333</v>
      </c>
      <c r="X83" s="74">
        <v>0.53333333333333333</v>
      </c>
      <c r="Y83" s="74" t="s">
        <v>1811</v>
      </c>
      <c r="Z83" s="74">
        <v>11.916666666666666</v>
      </c>
      <c r="AA83" s="74">
        <v>8.7666666666666675</v>
      </c>
      <c r="AB83" s="74" t="s">
        <v>1811</v>
      </c>
      <c r="AC83" s="74">
        <v>2.9333333333333331</v>
      </c>
      <c r="AD83" s="74">
        <v>5.95</v>
      </c>
      <c r="AE83" s="75"/>
      <c r="AF83" s="75"/>
      <c r="AG83" s="76">
        <v>13.5</v>
      </c>
      <c r="AH83" s="76">
        <v>10.966666666666667</v>
      </c>
      <c r="AI83" s="76">
        <v>0.8666666666666667</v>
      </c>
      <c r="AJ83" s="76">
        <v>12.45</v>
      </c>
      <c r="AK83" s="76">
        <v>8.7666666666666675</v>
      </c>
      <c r="AL83" s="76">
        <v>4.5333333333333332</v>
      </c>
      <c r="AM83" s="77"/>
      <c r="AN83" s="77">
        <v>9.6</v>
      </c>
      <c r="AO83" s="78">
        <v>0.75</v>
      </c>
    </row>
    <row r="84" spans="1:41">
      <c r="A84" s="71" t="s">
        <v>1218</v>
      </c>
      <c r="B84" s="72" t="s">
        <v>1219</v>
      </c>
      <c r="C84" s="73" t="s">
        <v>119</v>
      </c>
      <c r="D84" s="73" t="s">
        <v>544</v>
      </c>
      <c r="E84" s="74">
        <v>10.199999999999999</v>
      </c>
      <c r="F84" s="74">
        <v>12</v>
      </c>
      <c r="G84" s="74">
        <v>13.933333333333334</v>
      </c>
      <c r="H84" s="74">
        <v>12.8</v>
      </c>
      <c r="I84" s="74">
        <v>9.7333333333333325</v>
      </c>
      <c r="J84" s="74">
        <v>0.6333333333333333</v>
      </c>
      <c r="K84" s="74">
        <v>13.466666666666667</v>
      </c>
      <c r="L84" s="74">
        <v>1.1333333333333333</v>
      </c>
      <c r="M84" s="74">
        <v>6.833333333333333</v>
      </c>
      <c r="N84" s="74">
        <v>1.8333333333333333</v>
      </c>
      <c r="O84" s="74">
        <v>2.6333333333333333</v>
      </c>
      <c r="P84" s="74">
        <v>13.533333333333333</v>
      </c>
      <c r="Q84" s="74">
        <v>9.5333333333333332</v>
      </c>
      <c r="R84" s="74">
        <v>12.9</v>
      </c>
      <c r="S84" s="74">
        <v>13.066666666666666</v>
      </c>
      <c r="T84" s="74">
        <v>9.6333333333333329</v>
      </c>
      <c r="U84" s="74">
        <v>9.7666666666666675</v>
      </c>
      <c r="V84" s="74">
        <v>3.4</v>
      </c>
      <c r="W84" s="74">
        <v>10.916666666666666</v>
      </c>
      <c r="X84" s="74">
        <v>11.8</v>
      </c>
      <c r="Y84" s="74" t="s">
        <v>1811</v>
      </c>
      <c r="Z84" s="74">
        <v>5.5333333333333332</v>
      </c>
      <c r="AA84" s="74">
        <v>9.5333333333333332</v>
      </c>
      <c r="AB84" s="74">
        <v>4.7333333333333334</v>
      </c>
      <c r="AC84" s="74">
        <v>11.466666666666667</v>
      </c>
      <c r="AD84" s="74">
        <v>2.7833333333333332</v>
      </c>
      <c r="AE84" s="75"/>
      <c r="AF84" s="75"/>
      <c r="AG84" s="76">
        <v>12.8</v>
      </c>
      <c r="AH84" s="76">
        <v>10.066666666666666</v>
      </c>
      <c r="AI84" s="76">
        <v>1.3833333333333333</v>
      </c>
      <c r="AJ84" s="76">
        <v>12.9</v>
      </c>
      <c r="AK84" s="76">
        <v>9.8333333333333339</v>
      </c>
      <c r="AL84" s="76">
        <v>8.4</v>
      </c>
      <c r="AM84" s="77"/>
      <c r="AN84" s="77">
        <v>10.533333333333333</v>
      </c>
      <c r="AO84" s="78">
        <v>1.3</v>
      </c>
    </row>
    <row r="85" spans="1:41" ht="15" customHeight="1">
      <c r="A85" s="71" t="s">
        <v>1183</v>
      </c>
      <c r="B85" s="72" t="s">
        <v>1184</v>
      </c>
      <c r="C85" s="73" t="s">
        <v>100</v>
      </c>
      <c r="D85" s="73" t="s">
        <v>544</v>
      </c>
      <c r="E85" s="74">
        <v>8.1166666666666671</v>
      </c>
      <c r="F85" s="74">
        <v>12.7</v>
      </c>
      <c r="G85" s="74">
        <v>9.8000000000000007</v>
      </c>
      <c r="H85" s="74">
        <v>8.9333333333333336</v>
      </c>
      <c r="I85" s="74">
        <v>6.3666666666666663</v>
      </c>
      <c r="J85" s="74">
        <v>13.033333333333333</v>
      </c>
      <c r="K85" s="74">
        <v>8.6666666666666661</v>
      </c>
      <c r="L85" s="74">
        <v>7.3666666666666663</v>
      </c>
      <c r="M85" s="74">
        <v>13.166666666666666</v>
      </c>
      <c r="N85" s="74">
        <v>2.2666666666666666</v>
      </c>
      <c r="O85" s="74">
        <v>9.3333333333333339</v>
      </c>
      <c r="P85" s="74">
        <v>10.333333333333334</v>
      </c>
      <c r="Q85" s="74">
        <v>12</v>
      </c>
      <c r="R85" s="74">
        <v>11.533333333333333</v>
      </c>
      <c r="S85" s="74">
        <v>9.3000000000000007</v>
      </c>
      <c r="T85" s="74">
        <v>3.8</v>
      </c>
      <c r="U85" s="74">
        <v>9.1</v>
      </c>
      <c r="V85" s="74">
        <v>4.0999999999999996</v>
      </c>
      <c r="W85" s="74">
        <v>12.733333333333333</v>
      </c>
      <c r="X85" s="74">
        <v>6.166666666666667</v>
      </c>
      <c r="Y85" s="74" t="s">
        <v>1811</v>
      </c>
      <c r="Z85" s="74">
        <v>11.916666666666666</v>
      </c>
      <c r="AA85" s="74">
        <v>11.8</v>
      </c>
      <c r="AB85" s="74" t="s">
        <v>1811</v>
      </c>
      <c r="AC85" s="74">
        <v>1.4333333333333333</v>
      </c>
      <c r="AD85" s="74">
        <v>14.033333333333333</v>
      </c>
      <c r="AE85" s="75"/>
      <c r="AF85" s="75"/>
      <c r="AG85" s="76">
        <v>10.5</v>
      </c>
      <c r="AH85" s="76">
        <v>10.25</v>
      </c>
      <c r="AI85" s="76">
        <v>9.6166666666666671</v>
      </c>
      <c r="AJ85" s="76">
        <v>10.366666666666667</v>
      </c>
      <c r="AK85" s="76">
        <v>10.516666666666667</v>
      </c>
      <c r="AL85" s="76">
        <v>12.25</v>
      </c>
      <c r="AM85" s="77"/>
      <c r="AN85" s="77">
        <v>12.633333333333333</v>
      </c>
      <c r="AO85" s="78">
        <v>5.25</v>
      </c>
    </row>
    <row r="86" spans="1:41" ht="15" customHeight="1">
      <c r="A86" s="71" t="s">
        <v>1338</v>
      </c>
      <c r="B86" s="72" t="s">
        <v>1339</v>
      </c>
      <c r="C86" s="73" t="s">
        <v>113</v>
      </c>
      <c r="D86" s="73" t="s">
        <v>544</v>
      </c>
      <c r="E86" s="74">
        <v>13.866666666666667</v>
      </c>
      <c r="F86" s="74">
        <v>11.35</v>
      </c>
      <c r="G86" s="74">
        <v>13.266666666666667</v>
      </c>
      <c r="H86" s="74">
        <v>13.566666666666666</v>
      </c>
      <c r="I86" s="74">
        <v>13.633333333333333</v>
      </c>
      <c r="J86" s="74">
        <v>13.033333333333333</v>
      </c>
      <c r="K86" s="74">
        <v>13.25</v>
      </c>
      <c r="L86" s="74" t="s">
        <v>1811</v>
      </c>
      <c r="M86" s="74">
        <v>9.8666666666666671</v>
      </c>
      <c r="N86" s="74">
        <v>5.7</v>
      </c>
      <c r="O86" s="74">
        <v>8.3666666666666671</v>
      </c>
      <c r="P86" s="74">
        <v>14</v>
      </c>
      <c r="Q86" s="74">
        <v>12.433333333333334</v>
      </c>
      <c r="R86" s="74">
        <v>13.7</v>
      </c>
      <c r="S86" s="74">
        <v>14</v>
      </c>
      <c r="T86" s="74">
        <v>12.766666666666667</v>
      </c>
      <c r="U86" s="74">
        <v>14.166666666666666</v>
      </c>
      <c r="V86" s="74" t="s">
        <v>1811</v>
      </c>
      <c r="W86" s="74">
        <v>8.5</v>
      </c>
      <c r="X86" s="74">
        <v>13.05</v>
      </c>
      <c r="Y86" s="74" t="s">
        <v>1811</v>
      </c>
      <c r="Z86" s="74">
        <v>11.916666666666666</v>
      </c>
      <c r="AA86" s="74">
        <v>14.033333333333333</v>
      </c>
      <c r="AB86" s="74" t="s">
        <v>1811</v>
      </c>
      <c r="AC86" s="74">
        <v>1.6333333333333333</v>
      </c>
      <c r="AD86" s="74">
        <v>12.233333333333333</v>
      </c>
      <c r="AE86" s="75"/>
      <c r="AF86" s="75"/>
      <c r="AG86" s="76">
        <v>13.366666666666667</v>
      </c>
      <c r="AH86" s="76">
        <v>13.966666666666667</v>
      </c>
      <c r="AI86" s="76">
        <v>9.4666666666666668</v>
      </c>
      <c r="AJ86" s="76">
        <v>14</v>
      </c>
      <c r="AK86" s="76">
        <v>13.633333333333333</v>
      </c>
      <c r="AL86" s="76">
        <v>12.533333333333333</v>
      </c>
      <c r="AM86" s="77"/>
      <c r="AN86" s="77">
        <v>14.066666666666666</v>
      </c>
      <c r="AO86" s="78">
        <v>0.625</v>
      </c>
    </row>
    <row r="87" spans="1:41" ht="15" customHeight="1" thickBot="1">
      <c r="A87" s="79" t="s">
        <v>1358</v>
      </c>
      <c r="B87" s="80" t="s">
        <v>1359</v>
      </c>
      <c r="C87" s="81" t="s">
        <v>100</v>
      </c>
      <c r="D87" s="81" t="s">
        <v>544</v>
      </c>
      <c r="E87" s="82">
        <v>13.866666666666667</v>
      </c>
      <c r="F87" s="82">
        <v>13.2</v>
      </c>
      <c r="G87" s="82">
        <v>13.133333333333333</v>
      </c>
      <c r="H87" s="82">
        <v>14.1</v>
      </c>
      <c r="I87" s="82">
        <v>14.1</v>
      </c>
      <c r="J87" s="82">
        <v>13.033333333333333</v>
      </c>
      <c r="K87" s="82">
        <v>14.166666666666666</v>
      </c>
      <c r="L87" s="82" t="s">
        <v>1811</v>
      </c>
      <c r="M87" s="82">
        <v>13.9</v>
      </c>
      <c r="N87" s="82">
        <v>2.6666666666666665</v>
      </c>
      <c r="O87" s="82">
        <v>11.1</v>
      </c>
      <c r="P87" s="82">
        <v>14.133333333333333</v>
      </c>
      <c r="Q87" s="82">
        <v>11.8</v>
      </c>
      <c r="R87" s="82">
        <v>13.833333333333334</v>
      </c>
      <c r="S87" s="82">
        <v>14.133333333333333</v>
      </c>
      <c r="T87" s="82">
        <v>12.166666666666666</v>
      </c>
      <c r="U87" s="82">
        <v>14.066666666666666</v>
      </c>
      <c r="V87" s="82" t="s">
        <v>1811</v>
      </c>
      <c r="W87" s="82">
        <v>12.283333333333333</v>
      </c>
      <c r="X87" s="82">
        <v>13.05</v>
      </c>
      <c r="Y87" s="82" t="s">
        <v>1811</v>
      </c>
      <c r="Z87" s="82">
        <v>11.916666666666666</v>
      </c>
      <c r="AA87" s="82">
        <v>12.566666666666666</v>
      </c>
      <c r="AB87" s="82" t="s">
        <v>1811</v>
      </c>
      <c r="AC87" s="82">
        <v>0.8</v>
      </c>
      <c r="AD87" s="82">
        <v>14.033333333333333</v>
      </c>
      <c r="AE87" s="83"/>
      <c r="AF87" s="83"/>
      <c r="AG87" s="84">
        <v>13.85</v>
      </c>
      <c r="AH87" s="84">
        <v>14.166666666666666</v>
      </c>
      <c r="AI87" s="84">
        <v>11.233333333333333</v>
      </c>
      <c r="AJ87" s="84">
        <v>13.933333333333334</v>
      </c>
      <c r="AK87" s="84">
        <v>14.1</v>
      </c>
      <c r="AL87" s="84">
        <v>12.3</v>
      </c>
      <c r="AM87" s="85"/>
      <c r="AN87" s="85">
        <v>14.166666666666666</v>
      </c>
      <c r="AO87" s="86">
        <v>1.7</v>
      </c>
    </row>
    <row r="88" spans="1:41" ht="15" customHeight="1">
      <c r="A88" s="63" t="s">
        <v>1352</v>
      </c>
      <c r="B88" s="64" t="s">
        <v>1353</v>
      </c>
      <c r="C88" s="65" t="s">
        <v>68</v>
      </c>
      <c r="D88" s="65" t="s">
        <v>1056</v>
      </c>
      <c r="E88" s="66">
        <v>0.95</v>
      </c>
      <c r="F88" s="66">
        <v>2.6</v>
      </c>
      <c r="G88" s="66">
        <v>2.5333333333333332</v>
      </c>
      <c r="H88" s="66">
        <v>1.0333333333333332</v>
      </c>
      <c r="I88" s="66">
        <v>2.4333333333333336</v>
      </c>
      <c r="J88" s="66">
        <v>6.4333333333333336</v>
      </c>
      <c r="K88" s="66">
        <v>2</v>
      </c>
      <c r="L88" s="66">
        <v>4</v>
      </c>
      <c r="M88" s="66">
        <v>0.8666666666666667</v>
      </c>
      <c r="N88" s="66">
        <v>12.666666666666666</v>
      </c>
      <c r="O88" s="66">
        <v>2.3666666666666667</v>
      </c>
      <c r="P88" s="66">
        <v>8.4</v>
      </c>
      <c r="Q88" s="66">
        <v>13.266666666666667</v>
      </c>
      <c r="R88" s="66">
        <v>12.2</v>
      </c>
      <c r="S88" s="66">
        <v>4.666666666666667</v>
      </c>
      <c r="T88" s="66">
        <v>12.1</v>
      </c>
      <c r="U88" s="66">
        <v>8.5</v>
      </c>
      <c r="V88" s="66">
        <v>3.1333333333333333</v>
      </c>
      <c r="W88" s="66">
        <v>6.5333333333333332</v>
      </c>
      <c r="X88" s="66">
        <v>5.9666666666666668</v>
      </c>
      <c r="Y88" s="66">
        <v>1.1000000000000001</v>
      </c>
      <c r="Z88" s="66">
        <v>6.4333333333333336</v>
      </c>
      <c r="AA88" s="66">
        <v>3.9333333333333331</v>
      </c>
      <c r="AB88" s="66" t="s">
        <v>1811</v>
      </c>
      <c r="AC88" s="66">
        <v>14</v>
      </c>
      <c r="AD88" s="66">
        <v>4.5999999999999996</v>
      </c>
      <c r="AE88" s="67"/>
      <c r="AF88" s="67"/>
      <c r="AG88" s="68">
        <v>1.4333333333333333</v>
      </c>
      <c r="AH88" s="68">
        <v>1.2666666666666666</v>
      </c>
      <c r="AI88" s="68">
        <v>4.0333333333333332</v>
      </c>
      <c r="AJ88" s="68">
        <v>11.133333333333333</v>
      </c>
      <c r="AK88" s="68">
        <v>4.0999999999999996</v>
      </c>
      <c r="AL88" s="68">
        <v>9.3666666666666671</v>
      </c>
      <c r="AM88" s="69"/>
      <c r="AN88" s="69">
        <v>3.5</v>
      </c>
      <c r="AO88" s="70">
        <v>0.92500000000000004</v>
      </c>
    </row>
    <row r="89" spans="1:41" ht="15" customHeight="1">
      <c r="A89" s="71" t="s">
        <v>1246</v>
      </c>
      <c r="B89" s="72" t="s">
        <v>1247</v>
      </c>
      <c r="C89" s="73" t="s">
        <v>113</v>
      </c>
      <c r="D89" s="73" t="s">
        <v>1056</v>
      </c>
      <c r="E89" s="74">
        <v>0.95</v>
      </c>
      <c r="F89" s="74">
        <v>1.0666666666666667</v>
      </c>
      <c r="G89" s="74">
        <v>0.7</v>
      </c>
      <c r="H89" s="74">
        <v>3.3666666666666667</v>
      </c>
      <c r="I89" s="74">
        <v>1.8666666666666667</v>
      </c>
      <c r="J89" s="74">
        <v>10.466666666666667</v>
      </c>
      <c r="K89" s="74">
        <v>3.0666666666666669</v>
      </c>
      <c r="L89" s="74" t="s">
        <v>1811</v>
      </c>
      <c r="M89" s="74">
        <v>5.3666666666666663</v>
      </c>
      <c r="N89" s="74">
        <v>5.666666666666667</v>
      </c>
      <c r="O89" s="74">
        <v>4.4000000000000004</v>
      </c>
      <c r="P89" s="74">
        <v>8</v>
      </c>
      <c r="Q89" s="74">
        <v>12.833333333333334</v>
      </c>
      <c r="R89" s="74">
        <v>11.133333333333333</v>
      </c>
      <c r="S89" s="74">
        <v>3.7666666666666666</v>
      </c>
      <c r="T89" s="74">
        <v>9.8666666666666671</v>
      </c>
      <c r="U89" s="74">
        <v>11.166666666666666</v>
      </c>
      <c r="V89" s="74">
        <v>0.6333333333333333</v>
      </c>
      <c r="W89" s="74">
        <v>0.95</v>
      </c>
      <c r="X89" s="74">
        <v>5.0666666666666664</v>
      </c>
      <c r="Y89" s="74">
        <v>3.7666666666666666</v>
      </c>
      <c r="Z89" s="74">
        <v>5.4666666666666668</v>
      </c>
      <c r="AA89" s="74">
        <v>11.533333333333333</v>
      </c>
      <c r="AB89" s="74" t="s">
        <v>1811</v>
      </c>
      <c r="AC89" s="74">
        <v>14.133333333333333</v>
      </c>
      <c r="AD89" s="74">
        <v>8.3333333333333321</v>
      </c>
      <c r="AE89" s="75"/>
      <c r="AF89" s="75"/>
      <c r="AG89" s="76">
        <v>0.53333333333333333</v>
      </c>
      <c r="AH89" s="76">
        <v>3.5333333333333332</v>
      </c>
      <c r="AI89" s="76">
        <v>4.3333333333333339</v>
      </c>
      <c r="AJ89" s="76">
        <v>9.8666666666666671</v>
      </c>
      <c r="AK89" s="76">
        <v>2.5666666666666669</v>
      </c>
      <c r="AL89" s="76">
        <v>13.966666666666667</v>
      </c>
      <c r="AM89" s="77"/>
      <c r="AN89" s="77">
        <v>4.4333333333333336</v>
      </c>
      <c r="AO89" s="78">
        <v>4</v>
      </c>
    </row>
    <row r="90" spans="1:41" ht="15" customHeight="1">
      <c r="A90" s="71" t="s">
        <v>1279</v>
      </c>
      <c r="B90" s="72" t="s">
        <v>1280</v>
      </c>
      <c r="C90" s="73" t="s">
        <v>124</v>
      </c>
      <c r="D90" s="73" t="s">
        <v>1056</v>
      </c>
      <c r="E90" s="74">
        <v>2.2000000000000002</v>
      </c>
      <c r="F90" s="74">
        <v>1.4666666666666668</v>
      </c>
      <c r="G90" s="74">
        <v>1.0666666666666667</v>
      </c>
      <c r="H90" s="74">
        <v>2.8666666666666667</v>
      </c>
      <c r="I90" s="74">
        <v>2.4666666666666668</v>
      </c>
      <c r="J90" s="74">
        <v>13.033333333333333</v>
      </c>
      <c r="K90" s="74">
        <v>4.4000000000000004</v>
      </c>
      <c r="L90" s="74" t="s">
        <v>1811</v>
      </c>
      <c r="M90" s="74">
        <v>0.96666666666666667</v>
      </c>
      <c r="N90" s="74">
        <v>13.7</v>
      </c>
      <c r="O90" s="74">
        <v>6.666666666666667</v>
      </c>
      <c r="P90" s="74">
        <v>7.5666666666666664</v>
      </c>
      <c r="Q90" s="74">
        <v>13.1</v>
      </c>
      <c r="R90" s="74">
        <v>11.3</v>
      </c>
      <c r="S90" s="74">
        <v>2.85</v>
      </c>
      <c r="T90" s="74">
        <v>11.166666666666666</v>
      </c>
      <c r="U90" s="74">
        <v>9</v>
      </c>
      <c r="V90" s="74">
        <v>3.4666666666666668</v>
      </c>
      <c r="W90" s="74">
        <v>4.8</v>
      </c>
      <c r="X90" s="74">
        <v>7.3</v>
      </c>
      <c r="Y90" s="74">
        <v>1.3666666666666667</v>
      </c>
      <c r="Z90" s="74">
        <v>3.25</v>
      </c>
      <c r="AA90" s="74">
        <v>5.5333333333333332</v>
      </c>
      <c r="AB90" s="74" t="s">
        <v>1811</v>
      </c>
      <c r="AC90" s="74">
        <v>14.166666666666666</v>
      </c>
      <c r="AD90" s="74">
        <v>1.9166666666666667</v>
      </c>
      <c r="AE90" s="75"/>
      <c r="AF90" s="75"/>
      <c r="AG90" s="76">
        <v>1.0666666666666667</v>
      </c>
      <c r="AH90" s="76">
        <v>4.833333333333333</v>
      </c>
      <c r="AI90" s="76">
        <v>7.7833333333333332</v>
      </c>
      <c r="AJ90" s="76">
        <v>9.9666666666666668</v>
      </c>
      <c r="AK90" s="76">
        <v>3.35</v>
      </c>
      <c r="AL90" s="76">
        <v>8.6</v>
      </c>
      <c r="AM90" s="77"/>
      <c r="AN90" s="77">
        <v>4.7666666666666666</v>
      </c>
      <c r="AO90" s="78">
        <v>0.92500000000000004</v>
      </c>
    </row>
    <row r="91" spans="1:41">
      <c r="A91" s="71" t="s">
        <v>1101</v>
      </c>
      <c r="B91" s="72" t="s">
        <v>1102</v>
      </c>
      <c r="C91" s="73" t="s">
        <v>119</v>
      </c>
      <c r="D91" s="73" t="s">
        <v>1056</v>
      </c>
      <c r="E91" s="74">
        <v>7.2166666666666668</v>
      </c>
      <c r="F91" s="74">
        <v>9.2333333333333325</v>
      </c>
      <c r="G91" s="74">
        <v>7.0666666666666664</v>
      </c>
      <c r="H91" s="74">
        <v>7.7</v>
      </c>
      <c r="I91" s="74">
        <v>9.4333333333333336</v>
      </c>
      <c r="J91" s="74">
        <v>5.7333333333333334</v>
      </c>
      <c r="K91" s="74">
        <v>9.3000000000000007</v>
      </c>
      <c r="L91" s="74">
        <v>4.4333333333333336</v>
      </c>
      <c r="M91" s="74">
        <v>1.3</v>
      </c>
      <c r="N91" s="74">
        <v>12.9</v>
      </c>
      <c r="O91" s="74">
        <v>5.0999999999999996</v>
      </c>
      <c r="P91" s="74">
        <v>9.5166666666666675</v>
      </c>
      <c r="Q91" s="74">
        <v>11.2</v>
      </c>
      <c r="R91" s="74">
        <v>10.85</v>
      </c>
      <c r="S91" s="74">
        <v>5.8666666666666663</v>
      </c>
      <c r="T91" s="74">
        <v>3.8333333333333335</v>
      </c>
      <c r="U91" s="74">
        <v>10.199999999999999</v>
      </c>
      <c r="V91" s="74">
        <v>7.916666666666667</v>
      </c>
      <c r="W91" s="74">
        <v>8.0500000000000007</v>
      </c>
      <c r="X91" s="74">
        <v>3.4666666666666668</v>
      </c>
      <c r="Y91" s="74" t="s">
        <v>1811</v>
      </c>
      <c r="Z91" s="74">
        <v>7.3</v>
      </c>
      <c r="AA91" s="74">
        <v>8.3333333333333321</v>
      </c>
      <c r="AB91" s="74" t="s">
        <v>1811</v>
      </c>
      <c r="AC91" s="74">
        <v>8.6666666666666661</v>
      </c>
      <c r="AD91" s="74">
        <v>2.0666666666666664</v>
      </c>
      <c r="AE91" s="75"/>
      <c r="AF91" s="75"/>
      <c r="AG91" s="76">
        <v>7.9666666666666668</v>
      </c>
      <c r="AH91" s="76">
        <v>8.2666666666666657</v>
      </c>
      <c r="AI91" s="76">
        <v>6</v>
      </c>
      <c r="AJ91" s="76">
        <v>8.5666666666666664</v>
      </c>
      <c r="AK91" s="76">
        <v>8.2166666666666668</v>
      </c>
      <c r="AL91" s="76">
        <v>6.0166666666666666</v>
      </c>
      <c r="AM91" s="77"/>
      <c r="AN91" s="77">
        <v>7.8</v>
      </c>
      <c r="AO91" s="78">
        <v>0.92500000000000004</v>
      </c>
    </row>
    <row r="92" spans="1:41">
      <c r="A92" s="71" t="s">
        <v>1188</v>
      </c>
      <c r="B92" s="72" t="s">
        <v>1189</v>
      </c>
      <c r="C92" s="73" t="s">
        <v>68</v>
      </c>
      <c r="D92" s="73" t="s">
        <v>1056</v>
      </c>
      <c r="E92" s="74">
        <v>8.1166666666666671</v>
      </c>
      <c r="F92" s="74">
        <v>7.166666666666667</v>
      </c>
      <c r="G92" s="74">
        <v>8.5666666666666664</v>
      </c>
      <c r="H92" s="74">
        <v>3.4333333333333331</v>
      </c>
      <c r="I92" s="74">
        <v>6.7333333333333334</v>
      </c>
      <c r="J92" s="74">
        <v>3.6666666666666665</v>
      </c>
      <c r="K92" s="74">
        <v>4.8833333333333337</v>
      </c>
      <c r="L92" s="74">
        <v>3.2333333333333334</v>
      </c>
      <c r="M92" s="74">
        <v>0.56666666666666665</v>
      </c>
      <c r="N92" s="74">
        <v>13.533333333333333</v>
      </c>
      <c r="O92" s="74">
        <v>1.1000000000000001</v>
      </c>
      <c r="P92" s="74">
        <v>9.4666666666666668</v>
      </c>
      <c r="Q92" s="74">
        <v>12.666666666666666</v>
      </c>
      <c r="R92" s="74">
        <v>11.7</v>
      </c>
      <c r="S92" s="74">
        <v>5.9833333333333334</v>
      </c>
      <c r="T92" s="74">
        <v>7.2333333333333334</v>
      </c>
      <c r="U92" s="74">
        <v>7.333333333333333</v>
      </c>
      <c r="V92" s="74">
        <v>9.1166666666666671</v>
      </c>
      <c r="W92" s="74">
        <v>3.0666666666666669</v>
      </c>
      <c r="X92" s="74">
        <v>9.7666666666666675</v>
      </c>
      <c r="Y92" s="74" t="s">
        <v>1811</v>
      </c>
      <c r="Z92" s="74">
        <v>9.3333333333333339</v>
      </c>
      <c r="AA92" s="74">
        <v>2.4</v>
      </c>
      <c r="AB92" s="74" t="s">
        <v>1811</v>
      </c>
      <c r="AC92" s="74">
        <v>12.3</v>
      </c>
      <c r="AD92" s="74">
        <v>10.066666666666666</v>
      </c>
      <c r="AE92" s="75"/>
      <c r="AF92" s="75"/>
      <c r="AG92" s="76">
        <v>8.1</v>
      </c>
      <c r="AH92" s="76">
        <v>3.4333333333333331</v>
      </c>
      <c r="AI92" s="76">
        <v>3.4666666666666668</v>
      </c>
      <c r="AJ92" s="76">
        <v>10.4</v>
      </c>
      <c r="AK92" s="76">
        <v>8.9</v>
      </c>
      <c r="AL92" s="76">
        <v>10.9</v>
      </c>
      <c r="AM92" s="77"/>
      <c r="AN92" s="77">
        <v>7.8666666666666663</v>
      </c>
      <c r="AO92" s="78">
        <v>1.5</v>
      </c>
    </row>
    <row r="93" spans="1:41" ht="15" customHeight="1">
      <c r="A93" s="71" t="s">
        <v>1330</v>
      </c>
      <c r="B93" s="72" t="s">
        <v>1331</v>
      </c>
      <c r="C93" s="73" t="s">
        <v>68</v>
      </c>
      <c r="D93" s="73" t="s">
        <v>1056</v>
      </c>
      <c r="E93" s="74">
        <v>9.4</v>
      </c>
      <c r="F93" s="74">
        <v>10</v>
      </c>
      <c r="G93" s="74">
        <v>10.366666666666667</v>
      </c>
      <c r="H93" s="74">
        <v>9.2666666666666675</v>
      </c>
      <c r="I93" s="74">
        <v>9.8000000000000007</v>
      </c>
      <c r="J93" s="74">
        <v>6.333333333333333</v>
      </c>
      <c r="K93" s="74">
        <v>10</v>
      </c>
      <c r="L93" s="74">
        <v>7.2666666666666666</v>
      </c>
      <c r="M93" s="74">
        <v>1.4666666666666668</v>
      </c>
      <c r="N93" s="74">
        <v>10.666666666666666</v>
      </c>
      <c r="O93" s="74">
        <v>2.2999999999999998</v>
      </c>
      <c r="P93" s="74">
        <v>12.066666666666666</v>
      </c>
      <c r="Q93" s="74">
        <v>14.033333333333333</v>
      </c>
      <c r="R93" s="74">
        <v>13.5</v>
      </c>
      <c r="S93" s="74">
        <v>10.966666666666667</v>
      </c>
      <c r="T93" s="74">
        <v>14.1</v>
      </c>
      <c r="U93" s="74">
        <v>9.4</v>
      </c>
      <c r="V93" s="74">
        <v>2.35</v>
      </c>
      <c r="W93" s="74">
        <v>5.6</v>
      </c>
      <c r="X93" s="74">
        <v>10.733333333333333</v>
      </c>
      <c r="Y93" s="74" t="s">
        <v>1811</v>
      </c>
      <c r="Z93" s="74">
        <v>4.4666666666666668</v>
      </c>
      <c r="AA93" s="74">
        <v>2.333333333333333</v>
      </c>
      <c r="AB93" s="74" t="s">
        <v>1811</v>
      </c>
      <c r="AC93" s="74">
        <v>8.0333333333333332</v>
      </c>
      <c r="AD93" s="74">
        <v>4.1666666666666661</v>
      </c>
      <c r="AE93" s="75"/>
      <c r="AF93" s="75"/>
      <c r="AG93" s="76">
        <v>10.1</v>
      </c>
      <c r="AH93" s="76">
        <v>9.4666666666666668</v>
      </c>
      <c r="AI93" s="76">
        <v>4.8666666666666663</v>
      </c>
      <c r="AJ93" s="76">
        <v>13.75</v>
      </c>
      <c r="AK93" s="76">
        <v>6.5666666666666664</v>
      </c>
      <c r="AL93" s="76">
        <v>2.6333333333333333</v>
      </c>
      <c r="AM93" s="77"/>
      <c r="AN93" s="77">
        <v>8.3666666666666671</v>
      </c>
      <c r="AO93" s="78">
        <v>0.76700000000000002</v>
      </c>
    </row>
    <row r="94" spans="1:41" ht="15" customHeight="1">
      <c r="A94" s="71" t="s">
        <v>1377</v>
      </c>
      <c r="B94" s="72" t="s">
        <v>1378</v>
      </c>
      <c r="C94" s="73" t="s">
        <v>68</v>
      </c>
      <c r="D94" s="73" t="s">
        <v>1056</v>
      </c>
      <c r="E94" s="74">
        <v>4.9000000000000004</v>
      </c>
      <c r="F94" s="74">
        <v>6.833333333333333</v>
      </c>
      <c r="G94" s="74">
        <v>9.5666666666666664</v>
      </c>
      <c r="H94" s="74">
        <v>8.4333333333333336</v>
      </c>
      <c r="I94" s="74">
        <v>13.866666666666667</v>
      </c>
      <c r="J94" s="74">
        <v>2.333333333333333</v>
      </c>
      <c r="K94" s="74">
        <v>7.25</v>
      </c>
      <c r="L94" s="74">
        <v>6.166666666666667</v>
      </c>
      <c r="M94" s="74">
        <v>12.833333333333334</v>
      </c>
      <c r="N94" s="74">
        <v>9</v>
      </c>
      <c r="O94" s="74">
        <v>12.666666666666666</v>
      </c>
      <c r="P94" s="74">
        <v>11.9</v>
      </c>
      <c r="Q94" s="74">
        <v>13.5</v>
      </c>
      <c r="R94" s="74">
        <v>13.433333333333334</v>
      </c>
      <c r="S94" s="74">
        <v>11.033333333333333</v>
      </c>
      <c r="T94" s="74">
        <v>13.733333333333333</v>
      </c>
      <c r="U94" s="74">
        <v>9.8000000000000007</v>
      </c>
      <c r="V94" s="74">
        <v>0.85</v>
      </c>
      <c r="W94" s="74">
        <v>6.5333333333333332</v>
      </c>
      <c r="X94" s="74">
        <v>13.05</v>
      </c>
      <c r="Y94" s="74" t="s">
        <v>1811</v>
      </c>
      <c r="Z94" s="74">
        <v>0.53333333333333333</v>
      </c>
      <c r="AA94" s="74">
        <v>12.4</v>
      </c>
      <c r="AB94" s="74">
        <v>1.0333333333333332</v>
      </c>
      <c r="AC94" s="74">
        <v>1.4</v>
      </c>
      <c r="AD94" s="74">
        <v>3.35</v>
      </c>
      <c r="AE94" s="75"/>
      <c r="AF94" s="75"/>
      <c r="AG94" s="76">
        <v>6.833333333333333</v>
      </c>
      <c r="AH94" s="76">
        <v>8.1999999999999993</v>
      </c>
      <c r="AI94" s="76">
        <v>12.316666666666666</v>
      </c>
      <c r="AJ94" s="76">
        <v>13.6</v>
      </c>
      <c r="AK94" s="76">
        <v>6</v>
      </c>
      <c r="AL94" s="76">
        <v>2.2000000000000002</v>
      </c>
      <c r="AM94" s="77"/>
      <c r="AN94" s="77">
        <v>8.9666666666666668</v>
      </c>
      <c r="AO94" s="78">
        <v>0.77500000000000002</v>
      </c>
    </row>
    <row r="95" spans="1:41" ht="15" customHeight="1">
      <c r="A95" s="71" t="s">
        <v>1117</v>
      </c>
      <c r="B95" s="72" t="s">
        <v>1118</v>
      </c>
      <c r="C95" s="73" t="s">
        <v>68</v>
      </c>
      <c r="D95" s="73" t="s">
        <v>1056</v>
      </c>
      <c r="E95" s="74">
        <v>11.133333333333333</v>
      </c>
      <c r="F95" s="74">
        <v>9.2333333333333325</v>
      </c>
      <c r="G95" s="74">
        <v>10.766666666666667</v>
      </c>
      <c r="H95" s="74">
        <v>8.1999999999999993</v>
      </c>
      <c r="I95" s="74">
        <v>9.7666666666666675</v>
      </c>
      <c r="J95" s="74">
        <v>4.666666666666667</v>
      </c>
      <c r="K95" s="74">
        <v>7.8166666666666664</v>
      </c>
      <c r="L95" s="74">
        <v>7.3</v>
      </c>
      <c r="M95" s="74">
        <v>1.2333333333333334</v>
      </c>
      <c r="N95" s="74">
        <v>9.0333333333333332</v>
      </c>
      <c r="O95" s="74">
        <v>1.3333333333333335</v>
      </c>
      <c r="P95" s="74">
        <v>10.45</v>
      </c>
      <c r="Q95" s="74">
        <v>11.066666666666666</v>
      </c>
      <c r="R95" s="74">
        <v>11.166666666666666</v>
      </c>
      <c r="S95" s="74">
        <v>7.2166666666666668</v>
      </c>
      <c r="T95" s="74">
        <v>5.8666666666666663</v>
      </c>
      <c r="U95" s="74">
        <v>13.733333333333333</v>
      </c>
      <c r="V95" s="74">
        <v>3.9833333333333334</v>
      </c>
      <c r="W95" s="74">
        <v>6.916666666666667</v>
      </c>
      <c r="X95" s="74">
        <v>5.4333333333333336</v>
      </c>
      <c r="Y95" s="74" t="s">
        <v>1811</v>
      </c>
      <c r="Z95" s="74">
        <v>11.916666666666666</v>
      </c>
      <c r="AA95" s="74">
        <v>9.2666666666666675</v>
      </c>
      <c r="AB95" s="74" t="s">
        <v>1811</v>
      </c>
      <c r="AC95" s="74">
        <v>7.8</v>
      </c>
      <c r="AD95" s="74">
        <v>3.8333333333333335</v>
      </c>
      <c r="AE95" s="75"/>
      <c r="AF95" s="75"/>
      <c r="AG95" s="76">
        <v>10.816666666666666</v>
      </c>
      <c r="AH95" s="76">
        <v>7.6</v>
      </c>
      <c r="AI95" s="76">
        <v>3.7</v>
      </c>
      <c r="AJ95" s="76">
        <v>9.9333333333333336</v>
      </c>
      <c r="AK95" s="76">
        <v>9.9333333333333336</v>
      </c>
      <c r="AL95" s="76">
        <v>7.6333333333333337</v>
      </c>
      <c r="AM95" s="77"/>
      <c r="AN95" s="77">
        <v>9.1999999999999993</v>
      </c>
      <c r="AO95" s="78">
        <v>0.6</v>
      </c>
    </row>
    <row r="96" spans="1:41">
      <c r="A96" s="71" t="s">
        <v>1324</v>
      </c>
      <c r="B96" s="72" t="s">
        <v>1325</v>
      </c>
      <c r="C96" s="73" t="s">
        <v>113</v>
      </c>
      <c r="D96" s="73" t="s">
        <v>1056</v>
      </c>
      <c r="E96" s="74">
        <v>7.2166666666666668</v>
      </c>
      <c r="F96" s="74">
        <v>9.6</v>
      </c>
      <c r="G96" s="74">
        <v>8.7333333333333325</v>
      </c>
      <c r="H96" s="74">
        <v>7.9</v>
      </c>
      <c r="I96" s="74">
        <v>5.7333333333333334</v>
      </c>
      <c r="J96" s="74">
        <v>9.4666666666666668</v>
      </c>
      <c r="K96" s="74">
        <v>8.6666666666666661</v>
      </c>
      <c r="L96" s="74" t="s">
        <v>1811</v>
      </c>
      <c r="M96" s="74">
        <v>3.8666666666666667</v>
      </c>
      <c r="N96" s="74">
        <v>11.033333333333333</v>
      </c>
      <c r="O96" s="74">
        <v>8.0333333333333332</v>
      </c>
      <c r="P96" s="74">
        <v>10</v>
      </c>
      <c r="Q96" s="74">
        <v>13.8</v>
      </c>
      <c r="R96" s="74">
        <v>13.133333333333333</v>
      </c>
      <c r="S96" s="74">
        <v>6.9</v>
      </c>
      <c r="T96" s="74">
        <v>13.933333333333334</v>
      </c>
      <c r="U96" s="74">
        <v>2.9</v>
      </c>
      <c r="V96" s="74">
        <v>2.7166666666666668</v>
      </c>
      <c r="W96" s="74">
        <v>7.4333333333333336</v>
      </c>
      <c r="X96" s="74">
        <v>6.3</v>
      </c>
      <c r="Y96" s="74" t="s">
        <v>1811</v>
      </c>
      <c r="Z96" s="74">
        <v>9.4333333333333336</v>
      </c>
      <c r="AA96" s="74">
        <v>0.9</v>
      </c>
      <c r="AB96" s="74" t="s">
        <v>1811</v>
      </c>
      <c r="AC96" s="74">
        <v>13.7</v>
      </c>
      <c r="AD96" s="74">
        <v>5.25</v>
      </c>
      <c r="AE96" s="75"/>
      <c r="AF96" s="75"/>
      <c r="AG96" s="76">
        <v>8.6999999999999993</v>
      </c>
      <c r="AH96" s="76">
        <v>8.1333333333333329</v>
      </c>
      <c r="AI96" s="76">
        <v>8.7666666666666675</v>
      </c>
      <c r="AJ96" s="76">
        <v>12.616666666666667</v>
      </c>
      <c r="AK96" s="76">
        <v>4.9666666666666668</v>
      </c>
      <c r="AL96" s="76">
        <v>6.95</v>
      </c>
      <c r="AM96" s="77"/>
      <c r="AN96" s="77">
        <v>9.3666666666666671</v>
      </c>
      <c r="AO96" s="78">
        <v>3.15</v>
      </c>
    </row>
    <row r="97" spans="1:41" ht="15" customHeight="1">
      <c r="A97" s="71" t="s">
        <v>1360</v>
      </c>
      <c r="B97" s="72" t="s">
        <v>1361</v>
      </c>
      <c r="C97" s="73" t="s">
        <v>100</v>
      </c>
      <c r="D97" s="73" t="s">
        <v>1056</v>
      </c>
      <c r="E97" s="74">
        <v>6</v>
      </c>
      <c r="F97" s="74">
        <v>7.65</v>
      </c>
      <c r="G97" s="74">
        <v>7.5333333333333332</v>
      </c>
      <c r="H97" s="74">
        <v>4.5666666666666664</v>
      </c>
      <c r="I97" s="74">
        <v>8.7333333333333325</v>
      </c>
      <c r="J97" s="74">
        <v>13.033333333333333</v>
      </c>
      <c r="K97" s="74">
        <v>2.9333333333333331</v>
      </c>
      <c r="L97" s="74" t="s">
        <v>1811</v>
      </c>
      <c r="M97" s="74">
        <v>7.7333333333333334</v>
      </c>
      <c r="N97" s="74">
        <v>10.466666666666667</v>
      </c>
      <c r="O97" s="74">
        <v>10.133333333333333</v>
      </c>
      <c r="P97" s="74">
        <v>9.6</v>
      </c>
      <c r="Q97" s="74">
        <v>13.6</v>
      </c>
      <c r="R97" s="74">
        <v>13</v>
      </c>
      <c r="S97" s="74">
        <v>6.7666666666666666</v>
      </c>
      <c r="T97" s="74">
        <v>13.766666666666667</v>
      </c>
      <c r="U97" s="74">
        <v>6.4333333333333336</v>
      </c>
      <c r="V97" s="74">
        <v>4.4166666666666661</v>
      </c>
      <c r="W97" s="74">
        <v>4.9833333333333334</v>
      </c>
      <c r="X97" s="74">
        <v>9.1666666666666661</v>
      </c>
      <c r="Y97" s="74" t="s">
        <v>1811</v>
      </c>
      <c r="Z97" s="74">
        <v>11.916666666666666</v>
      </c>
      <c r="AA97" s="74">
        <v>7</v>
      </c>
      <c r="AB97" s="74" t="s">
        <v>1811</v>
      </c>
      <c r="AC97" s="74">
        <v>5.6</v>
      </c>
      <c r="AD97" s="74">
        <v>7.2333333333333334</v>
      </c>
      <c r="AE97" s="75"/>
      <c r="AF97" s="75"/>
      <c r="AG97" s="76">
        <v>6.7666666666666666</v>
      </c>
      <c r="AH97" s="76">
        <v>7.1166666666666663</v>
      </c>
      <c r="AI97" s="76">
        <v>11.5</v>
      </c>
      <c r="AJ97" s="76">
        <v>12.233333333333333</v>
      </c>
      <c r="AK97" s="76">
        <v>8.1666666666666679</v>
      </c>
      <c r="AL97" s="76">
        <v>6.8666666666666663</v>
      </c>
      <c r="AM97" s="77"/>
      <c r="AN97" s="77">
        <v>9.8666666666666671</v>
      </c>
      <c r="AO97" s="78">
        <v>4</v>
      </c>
    </row>
    <row r="98" spans="1:41" ht="15" customHeight="1">
      <c r="A98" s="71" t="s">
        <v>1342</v>
      </c>
      <c r="B98" s="72" t="s">
        <v>1343</v>
      </c>
      <c r="C98" s="73" t="s">
        <v>68</v>
      </c>
      <c r="D98" s="73" t="s">
        <v>1056</v>
      </c>
      <c r="E98" s="74">
        <v>9.4</v>
      </c>
      <c r="F98" s="74">
        <v>5.9</v>
      </c>
      <c r="G98" s="74">
        <v>6.1</v>
      </c>
      <c r="H98" s="74">
        <v>6.5</v>
      </c>
      <c r="I98" s="74">
        <v>7.666666666666667</v>
      </c>
      <c r="J98" s="74">
        <v>6.8</v>
      </c>
      <c r="K98" s="74">
        <v>8.9666666666666668</v>
      </c>
      <c r="L98" s="74">
        <v>2.333333333333333</v>
      </c>
      <c r="M98" s="74">
        <v>6.2</v>
      </c>
      <c r="N98" s="74">
        <v>12.166666666666666</v>
      </c>
      <c r="O98" s="74">
        <v>11.066666666666666</v>
      </c>
      <c r="P98" s="74">
        <v>12.3</v>
      </c>
      <c r="Q98" s="74">
        <v>12.8</v>
      </c>
      <c r="R98" s="74">
        <v>13.033333333333333</v>
      </c>
      <c r="S98" s="74">
        <v>12.066666666666666</v>
      </c>
      <c r="T98" s="74">
        <v>9.5666666666666664</v>
      </c>
      <c r="U98" s="74">
        <v>13.766666666666667</v>
      </c>
      <c r="V98" s="74">
        <v>3.4</v>
      </c>
      <c r="W98" s="74">
        <v>3.8</v>
      </c>
      <c r="X98" s="74">
        <v>10.466666666666667</v>
      </c>
      <c r="Y98" s="74" t="s">
        <v>1811</v>
      </c>
      <c r="Z98" s="74">
        <v>4</v>
      </c>
      <c r="AA98" s="74">
        <v>12.133333333333333</v>
      </c>
      <c r="AB98" s="74" t="s">
        <v>1811</v>
      </c>
      <c r="AC98" s="74">
        <v>3.8333333333333335</v>
      </c>
      <c r="AD98" s="74">
        <v>13.5</v>
      </c>
      <c r="AE98" s="75"/>
      <c r="AF98" s="75"/>
      <c r="AG98" s="76">
        <v>6.8666666666666663</v>
      </c>
      <c r="AH98" s="76">
        <v>7.4333333333333336</v>
      </c>
      <c r="AI98" s="76">
        <v>9.4</v>
      </c>
      <c r="AJ98" s="76">
        <v>12.966666666666667</v>
      </c>
      <c r="AK98" s="76">
        <v>7.666666666666667</v>
      </c>
      <c r="AL98" s="76">
        <v>13.233333333333333</v>
      </c>
      <c r="AM98" s="77"/>
      <c r="AN98" s="77">
        <v>11.433333333333334</v>
      </c>
      <c r="AO98" s="78">
        <v>1.2749999999999999</v>
      </c>
    </row>
    <row r="99" spans="1:41" ht="15" customHeight="1">
      <c r="A99" s="71" t="s">
        <v>1216</v>
      </c>
      <c r="B99" s="72" t="s">
        <v>1217</v>
      </c>
      <c r="C99" s="73" t="s">
        <v>68</v>
      </c>
      <c r="D99" s="73" t="s">
        <v>1056</v>
      </c>
      <c r="E99" s="74">
        <v>10.199999999999999</v>
      </c>
      <c r="F99" s="74">
        <v>10</v>
      </c>
      <c r="G99" s="74">
        <v>8.5</v>
      </c>
      <c r="H99" s="74">
        <v>11.5</v>
      </c>
      <c r="I99" s="74">
        <v>13.133333333333333</v>
      </c>
      <c r="J99" s="74">
        <v>3.9666666666666668</v>
      </c>
      <c r="K99" s="74">
        <v>12.166666666666666</v>
      </c>
      <c r="L99" s="74">
        <v>3.1666666666666665</v>
      </c>
      <c r="M99" s="74">
        <v>2</v>
      </c>
      <c r="N99" s="74">
        <v>13.833333333333334</v>
      </c>
      <c r="O99" s="74">
        <v>11.333333333333334</v>
      </c>
      <c r="P99" s="74">
        <v>10.916666666666666</v>
      </c>
      <c r="Q99" s="74">
        <v>12.766666666666667</v>
      </c>
      <c r="R99" s="74">
        <v>12.466666666666667</v>
      </c>
      <c r="S99" s="74">
        <v>7.6</v>
      </c>
      <c r="T99" s="74">
        <v>8.4666666666666668</v>
      </c>
      <c r="U99" s="74">
        <v>13.4</v>
      </c>
      <c r="V99" s="74">
        <v>0.93333333333333335</v>
      </c>
      <c r="W99" s="74">
        <v>7.166666666666667</v>
      </c>
      <c r="X99" s="74">
        <v>13.05</v>
      </c>
      <c r="Y99" s="74" t="s">
        <v>1811</v>
      </c>
      <c r="Z99" s="74">
        <v>11.916666666666666</v>
      </c>
      <c r="AA99" s="74">
        <v>7.4</v>
      </c>
      <c r="AB99" s="74">
        <v>1.4</v>
      </c>
      <c r="AC99" s="74">
        <v>7.166666666666667</v>
      </c>
      <c r="AD99" s="74">
        <v>10.25</v>
      </c>
      <c r="AE99" s="75"/>
      <c r="AF99" s="75"/>
      <c r="AG99" s="76">
        <v>9.7666666666666675</v>
      </c>
      <c r="AH99" s="76">
        <v>11.766666666666667</v>
      </c>
      <c r="AI99" s="76">
        <v>8.65</v>
      </c>
      <c r="AJ99" s="76">
        <v>11.533333333333333</v>
      </c>
      <c r="AK99" s="76">
        <v>11.1</v>
      </c>
      <c r="AL99" s="76">
        <v>6.7166666666666668</v>
      </c>
      <c r="AM99" s="77"/>
      <c r="AN99" s="77">
        <v>11.933333333333334</v>
      </c>
      <c r="AO99" s="78">
        <v>3.25</v>
      </c>
    </row>
    <row r="100" spans="1:41" ht="15" customHeight="1" thickBot="1">
      <c r="A100" s="79" t="s">
        <v>1287</v>
      </c>
      <c r="B100" s="80" t="s">
        <v>1288</v>
      </c>
      <c r="C100" s="81" t="s">
        <v>124</v>
      </c>
      <c r="D100" s="81" t="s">
        <v>1056</v>
      </c>
      <c r="E100" s="82">
        <v>13.866666666666667</v>
      </c>
      <c r="F100" s="82">
        <v>13.666666666666666</v>
      </c>
      <c r="G100" s="82">
        <v>11.933333333333334</v>
      </c>
      <c r="H100" s="82">
        <v>13.766666666666667</v>
      </c>
      <c r="I100" s="82">
        <v>13.333333333333334</v>
      </c>
      <c r="J100" s="82">
        <v>13.033333333333333</v>
      </c>
      <c r="K100" s="82">
        <v>13.666666666666666</v>
      </c>
      <c r="L100" s="82" t="s">
        <v>1811</v>
      </c>
      <c r="M100" s="82">
        <v>6.7</v>
      </c>
      <c r="N100" s="82">
        <v>11.2</v>
      </c>
      <c r="O100" s="82">
        <v>10.533333333333333</v>
      </c>
      <c r="P100" s="82">
        <v>12.733333333333333</v>
      </c>
      <c r="Q100" s="82">
        <v>13</v>
      </c>
      <c r="R100" s="82">
        <v>13.333333333333334</v>
      </c>
      <c r="S100" s="82">
        <v>12.3</v>
      </c>
      <c r="T100" s="82">
        <v>11.466666666666667</v>
      </c>
      <c r="U100" s="82">
        <v>4.666666666666667</v>
      </c>
      <c r="V100" s="82">
        <v>13.366666666666667</v>
      </c>
      <c r="W100" s="82">
        <v>13.433333333333334</v>
      </c>
      <c r="X100" s="82">
        <v>13.05</v>
      </c>
      <c r="Y100" s="82" t="s">
        <v>1811</v>
      </c>
      <c r="Z100" s="82">
        <v>11.916666666666666</v>
      </c>
      <c r="AA100" s="82">
        <v>5.5666666666666664</v>
      </c>
      <c r="AB100" s="82" t="s">
        <v>1811</v>
      </c>
      <c r="AC100" s="82">
        <v>1.0666666666666667</v>
      </c>
      <c r="AD100" s="82">
        <v>13.566666666666666</v>
      </c>
      <c r="AE100" s="83"/>
      <c r="AF100" s="83"/>
      <c r="AG100" s="84">
        <v>13.666666666666666</v>
      </c>
      <c r="AH100" s="84">
        <v>14.033333333333333</v>
      </c>
      <c r="AI100" s="84">
        <v>11.6</v>
      </c>
      <c r="AJ100" s="84">
        <v>13.466666666666667</v>
      </c>
      <c r="AK100" s="84">
        <v>13.233333333333333</v>
      </c>
      <c r="AL100" s="84">
        <v>7.2333333333333334</v>
      </c>
      <c r="AM100" s="85"/>
      <c r="AN100" s="85">
        <v>14</v>
      </c>
      <c r="AO100" s="86">
        <v>1.25</v>
      </c>
    </row>
    <row r="101" spans="1:41" ht="15" customHeight="1">
      <c r="A101" s="63" t="s">
        <v>150</v>
      </c>
      <c r="B101" s="64" t="s">
        <v>151</v>
      </c>
      <c r="C101" s="65" t="s">
        <v>100</v>
      </c>
      <c r="D101" s="65" t="s">
        <v>77</v>
      </c>
      <c r="E101" s="66">
        <v>2.8333333333333335</v>
      </c>
      <c r="F101" s="66">
        <v>1.4666666666666668</v>
      </c>
      <c r="G101" s="66">
        <v>4.1333333333333329</v>
      </c>
      <c r="H101" s="66">
        <v>2.9666666666666668</v>
      </c>
      <c r="I101" s="66">
        <v>4.0999999999999996</v>
      </c>
      <c r="J101" s="66">
        <v>4.1333333333333329</v>
      </c>
      <c r="K101" s="66">
        <v>0.56666666666666665</v>
      </c>
      <c r="L101" s="66" t="s">
        <v>1811</v>
      </c>
      <c r="M101" s="66">
        <v>1.4</v>
      </c>
      <c r="N101" s="66">
        <v>5.0333333333333332</v>
      </c>
      <c r="O101" s="66">
        <v>0.8666666666666667</v>
      </c>
      <c r="P101" s="66">
        <v>1.8</v>
      </c>
      <c r="Q101" s="66">
        <v>4.2666666666666666</v>
      </c>
      <c r="R101" s="66">
        <v>1.7</v>
      </c>
      <c r="S101" s="66">
        <v>3.5833333333333335</v>
      </c>
      <c r="T101" s="66">
        <v>6.15</v>
      </c>
      <c r="U101" s="66">
        <v>1.5333333333333334</v>
      </c>
      <c r="V101" s="66">
        <v>11.016666666666667</v>
      </c>
      <c r="W101" s="66">
        <v>1.55</v>
      </c>
      <c r="X101" s="66">
        <v>2.8666666666666667</v>
      </c>
      <c r="Y101" s="66">
        <v>3</v>
      </c>
      <c r="Z101" s="66">
        <v>2.5333333333333332</v>
      </c>
      <c r="AA101" s="66">
        <v>0.83333333333333326</v>
      </c>
      <c r="AB101" s="66">
        <v>1.3666666666666667</v>
      </c>
      <c r="AC101" s="66">
        <v>12.866666666666667</v>
      </c>
      <c r="AD101" s="66">
        <v>7.5666666666666664</v>
      </c>
      <c r="AE101" s="67"/>
      <c r="AF101" s="67"/>
      <c r="AG101" s="68">
        <v>2.2666666666666666</v>
      </c>
      <c r="AH101" s="68">
        <v>1.1666666666666665</v>
      </c>
      <c r="AI101" s="68">
        <v>0.93333333333333335</v>
      </c>
      <c r="AJ101" s="68">
        <v>2.166666666666667</v>
      </c>
      <c r="AK101" s="68">
        <v>1.2666666666666666</v>
      </c>
      <c r="AL101" s="68">
        <v>4.0999999999999996</v>
      </c>
      <c r="AM101" s="69"/>
      <c r="AN101" s="69">
        <v>0.66666666666666663</v>
      </c>
      <c r="AO101" s="70">
        <v>5.2750000000000004</v>
      </c>
    </row>
    <row r="102" spans="1:41" ht="15" customHeight="1">
      <c r="A102" s="71" t="s">
        <v>133</v>
      </c>
      <c r="B102" s="72" t="s">
        <v>134</v>
      </c>
      <c r="C102" s="73" t="s">
        <v>68</v>
      </c>
      <c r="D102" s="73" t="s">
        <v>77</v>
      </c>
      <c r="E102" s="74">
        <v>1.2333333333333334</v>
      </c>
      <c r="F102" s="74">
        <v>1.4666666666666668</v>
      </c>
      <c r="G102" s="74">
        <v>0.83333333333333326</v>
      </c>
      <c r="H102" s="74">
        <v>3.2</v>
      </c>
      <c r="I102" s="74">
        <v>0.8666666666666667</v>
      </c>
      <c r="J102" s="74">
        <v>4.7333333333333334</v>
      </c>
      <c r="K102" s="74">
        <v>0.53333333333333333</v>
      </c>
      <c r="L102" s="74">
        <v>1.1666666666666665</v>
      </c>
      <c r="M102" s="74">
        <v>4.4666666666666668</v>
      </c>
      <c r="N102" s="74">
        <v>6.6333333333333337</v>
      </c>
      <c r="O102" s="74">
        <v>4.3</v>
      </c>
      <c r="P102" s="74">
        <v>1.3666666666666667</v>
      </c>
      <c r="Q102" s="74">
        <v>4.75</v>
      </c>
      <c r="R102" s="74">
        <v>1.4</v>
      </c>
      <c r="S102" s="74">
        <v>1.8</v>
      </c>
      <c r="T102" s="74">
        <v>7.083333333333333</v>
      </c>
      <c r="U102" s="74">
        <v>9.6999999999999993</v>
      </c>
      <c r="V102" s="74">
        <v>1.3666666666666667</v>
      </c>
      <c r="W102" s="74">
        <v>1.7166666666666666</v>
      </c>
      <c r="X102" s="74">
        <v>4.4000000000000004</v>
      </c>
      <c r="Y102" s="74">
        <v>3.8333333333333335</v>
      </c>
      <c r="Z102" s="74">
        <v>5.333333333333333</v>
      </c>
      <c r="AA102" s="74">
        <v>12.8</v>
      </c>
      <c r="AB102" s="74">
        <v>4.7333333333333334</v>
      </c>
      <c r="AC102" s="74">
        <v>9.6666666666666661</v>
      </c>
      <c r="AD102" s="74">
        <v>3.55</v>
      </c>
      <c r="AE102" s="75"/>
      <c r="AF102" s="75"/>
      <c r="AG102" s="76">
        <v>0.7</v>
      </c>
      <c r="AH102" s="76">
        <v>0.83333333333333326</v>
      </c>
      <c r="AI102" s="76">
        <v>2.5</v>
      </c>
      <c r="AJ102" s="76">
        <v>1.8833333333333333</v>
      </c>
      <c r="AK102" s="76">
        <v>2.4666666666666668</v>
      </c>
      <c r="AL102" s="76">
        <v>9.5666666666666664</v>
      </c>
      <c r="AM102" s="77"/>
      <c r="AN102" s="77">
        <v>0.83333333333333326</v>
      </c>
      <c r="AO102" s="78">
        <v>6.3</v>
      </c>
    </row>
    <row r="103" spans="1:41" ht="15" customHeight="1">
      <c r="A103" s="71" t="s">
        <v>187</v>
      </c>
      <c r="B103" s="72" t="s">
        <v>188</v>
      </c>
      <c r="C103" s="73" t="s">
        <v>124</v>
      </c>
      <c r="D103" s="73" t="s">
        <v>77</v>
      </c>
      <c r="E103" s="74">
        <v>4.9000000000000004</v>
      </c>
      <c r="F103" s="74">
        <v>3.6166666666666667</v>
      </c>
      <c r="G103" s="74">
        <v>5.6333333333333337</v>
      </c>
      <c r="H103" s="74">
        <v>4.7666666666666666</v>
      </c>
      <c r="I103" s="74">
        <v>2.2333333333333334</v>
      </c>
      <c r="J103" s="74">
        <v>11.333333333333334</v>
      </c>
      <c r="K103" s="74">
        <v>8.5333333333333332</v>
      </c>
      <c r="L103" s="74">
        <v>1.8666666666666667</v>
      </c>
      <c r="M103" s="74">
        <v>2.7666666666666666</v>
      </c>
      <c r="N103" s="74">
        <v>8.2666666666666657</v>
      </c>
      <c r="O103" s="74">
        <v>3.7666666666666666</v>
      </c>
      <c r="P103" s="74">
        <v>1.2666666666666666</v>
      </c>
      <c r="Q103" s="74">
        <v>5.6166666666666663</v>
      </c>
      <c r="R103" s="74">
        <v>1.5</v>
      </c>
      <c r="S103" s="74">
        <v>1.3</v>
      </c>
      <c r="T103" s="74">
        <v>6.85</v>
      </c>
      <c r="U103" s="74">
        <v>0.66666666666666663</v>
      </c>
      <c r="V103" s="74">
        <v>12.3</v>
      </c>
      <c r="W103" s="74">
        <v>1.8</v>
      </c>
      <c r="X103" s="74">
        <v>1.2666666666666666</v>
      </c>
      <c r="Y103" s="74">
        <v>2.8333333333333335</v>
      </c>
      <c r="Z103" s="74">
        <v>6.1833333333333336</v>
      </c>
      <c r="AA103" s="74">
        <v>1.3666666666666667</v>
      </c>
      <c r="AB103" s="74" t="s">
        <v>1811</v>
      </c>
      <c r="AC103" s="74">
        <v>7.6333333333333337</v>
      </c>
      <c r="AD103" s="74">
        <v>9.8833333333333329</v>
      </c>
      <c r="AE103" s="75"/>
      <c r="AF103" s="75"/>
      <c r="AG103" s="76">
        <v>4.2666666666666666</v>
      </c>
      <c r="AH103" s="76">
        <v>6.1333333333333337</v>
      </c>
      <c r="AI103" s="76">
        <v>2.6</v>
      </c>
      <c r="AJ103" s="76">
        <v>1.9666666666666666</v>
      </c>
      <c r="AK103" s="76">
        <v>1.8666666666666667</v>
      </c>
      <c r="AL103" s="76">
        <v>5.7833333333333332</v>
      </c>
      <c r="AM103" s="77"/>
      <c r="AN103" s="77">
        <v>1.4666666666666668</v>
      </c>
      <c r="AO103" s="78">
        <v>5.9</v>
      </c>
    </row>
    <row r="104" spans="1:41" ht="15" customHeight="1">
      <c r="A104" s="71" t="s">
        <v>276</v>
      </c>
      <c r="B104" s="72" t="s">
        <v>277</v>
      </c>
      <c r="C104" s="73" t="s">
        <v>80</v>
      </c>
      <c r="D104" s="73" t="s">
        <v>77</v>
      </c>
      <c r="E104" s="74">
        <v>2.5499999999999998</v>
      </c>
      <c r="F104" s="74">
        <v>3.1833333333333331</v>
      </c>
      <c r="G104" s="74">
        <v>5.0666666666666664</v>
      </c>
      <c r="H104" s="74">
        <v>4.2666666666666666</v>
      </c>
      <c r="I104" s="74">
        <v>5.0666666666666664</v>
      </c>
      <c r="J104" s="74">
        <v>5.9333333333333336</v>
      </c>
      <c r="K104" s="74">
        <v>2.7833333333333332</v>
      </c>
      <c r="L104" s="74" t="s">
        <v>1811</v>
      </c>
      <c r="M104" s="74">
        <v>4.3333333333333339</v>
      </c>
      <c r="N104" s="74">
        <v>7.2666666666666666</v>
      </c>
      <c r="O104" s="74">
        <v>4.5333333333333332</v>
      </c>
      <c r="P104" s="74">
        <v>3.0333333333333332</v>
      </c>
      <c r="Q104" s="74">
        <v>5.333333333333333</v>
      </c>
      <c r="R104" s="74">
        <v>3.4333333333333331</v>
      </c>
      <c r="S104" s="74">
        <v>6.6333333333333337</v>
      </c>
      <c r="T104" s="74">
        <v>8.2833333333333332</v>
      </c>
      <c r="U104" s="74">
        <v>1.7666666666666666</v>
      </c>
      <c r="V104" s="74">
        <v>3.7666666666666666</v>
      </c>
      <c r="W104" s="74">
        <v>4.6333333333333337</v>
      </c>
      <c r="X104" s="74">
        <v>10.333333333333334</v>
      </c>
      <c r="Y104" s="74" t="s">
        <v>1811</v>
      </c>
      <c r="Z104" s="74">
        <v>3.5833333333333335</v>
      </c>
      <c r="AA104" s="74">
        <v>7.7333333333333334</v>
      </c>
      <c r="AB104" s="74">
        <v>2.9</v>
      </c>
      <c r="AC104" s="74">
        <v>11.433333333333334</v>
      </c>
      <c r="AD104" s="74">
        <v>1.4333333333333333</v>
      </c>
      <c r="AE104" s="75"/>
      <c r="AF104" s="75"/>
      <c r="AG104" s="76">
        <v>3.2833333333333332</v>
      </c>
      <c r="AH104" s="76">
        <v>3.2</v>
      </c>
      <c r="AI104" s="76">
        <v>4.7333333333333334</v>
      </c>
      <c r="AJ104" s="76">
        <v>4.4333333333333336</v>
      </c>
      <c r="AK104" s="76">
        <v>3.2</v>
      </c>
      <c r="AL104" s="76">
        <v>4.4666666666666668</v>
      </c>
      <c r="AM104" s="77"/>
      <c r="AN104" s="77">
        <v>1.6666666666666667</v>
      </c>
      <c r="AO104" s="78" t="s">
        <v>1488</v>
      </c>
    </row>
    <row r="105" spans="1:41">
      <c r="A105" s="71" t="s">
        <v>377</v>
      </c>
      <c r="B105" s="72" t="s">
        <v>378</v>
      </c>
      <c r="C105" s="73" t="s">
        <v>100</v>
      </c>
      <c r="D105" s="73" t="s">
        <v>77</v>
      </c>
      <c r="E105" s="74">
        <v>1.4833333333333334</v>
      </c>
      <c r="F105" s="74">
        <v>1.75</v>
      </c>
      <c r="G105" s="74">
        <v>0.8</v>
      </c>
      <c r="H105" s="74">
        <v>0.83333333333333326</v>
      </c>
      <c r="I105" s="74">
        <v>0.66666666666666663</v>
      </c>
      <c r="J105" s="74">
        <v>11.633333333333333</v>
      </c>
      <c r="K105" s="74">
        <v>4.7</v>
      </c>
      <c r="L105" s="74" t="s">
        <v>1811</v>
      </c>
      <c r="M105" s="74">
        <v>5.166666666666667</v>
      </c>
      <c r="N105" s="74">
        <v>9.1666666666666661</v>
      </c>
      <c r="O105" s="74">
        <v>6.9666666666666668</v>
      </c>
      <c r="P105" s="74">
        <v>2.7666666666666666</v>
      </c>
      <c r="Q105" s="74">
        <v>7.3666666666666663</v>
      </c>
      <c r="R105" s="74">
        <v>3.9</v>
      </c>
      <c r="S105" s="74">
        <v>6.1333333333333337</v>
      </c>
      <c r="T105" s="74">
        <v>10.016666666666667</v>
      </c>
      <c r="U105" s="74">
        <v>3.3666666666666667</v>
      </c>
      <c r="V105" s="74">
        <v>1.0666666666666667</v>
      </c>
      <c r="W105" s="74">
        <v>6.3</v>
      </c>
      <c r="X105" s="74">
        <v>5.166666666666667</v>
      </c>
      <c r="Y105" s="74">
        <v>2.8833333333333333</v>
      </c>
      <c r="Z105" s="74">
        <v>2.1</v>
      </c>
      <c r="AA105" s="74">
        <v>2.7666666666666666</v>
      </c>
      <c r="AB105" s="74" t="s">
        <v>1811</v>
      </c>
      <c r="AC105" s="74">
        <v>13.3</v>
      </c>
      <c r="AD105" s="74">
        <v>2.35</v>
      </c>
      <c r="AE105" s="75"/>
      <c r="AF105" s="75"/>
      <c r="AG105" s="76">
        <v>0.8666666666666667</v>
      </c>
      <c r="AH105" s="76">
        <v>3.1166666666666667</v>
      </c>
      <c r="AI105" s="76">
        <v>7.7333333333333334</v>
      </c>
      <c r="AJ105" s="76">
        <v>5.5</v>
      </c>
      <c r="AK105" s="76">
        <v>1.1333333333333333</v>
      </c>
      <c r="AL105" s="76">
        <v>5.1333333333333337</v>
      </c>
      <c r="AM105" s="77"/>
      <c r="AN105" s="77">
        <v>1.7333333333333334</v>
      </c>
      <c r="AO105" s="78">
        <v>6.3</v>
      </c>
    </row>
    <row r="106" spans="1:41">
      <c r="A106" s="71" t="s">
        <v>333</v>
      </c>
      <c r="B106" s="72" t="s">
        <v>334</v>
      </c>
      <c r="C106" s="73" t="s">
        <v>80</v>
      </c>
      <c r="D106" s="73" t="s">
        <v>77</v>
      </c>
      <c r="E106" s="74">
        <v>6</v>
      </c>
      <c r="F106" s="74">
        <v>6.166666666666667</v>
      </c>
      <c r="G106" s="74">
        <v>3.0666666666666669</v>
      </c>
      <c r="H106" s="74">
        <v>4.1666666666666661</v>
      </c>
      <c r="I106" s="74">
        <v>6.333333333333333</v>
      </c>
      <c r="J106" s="74">
        <v>9.8333333333333339</v>
      </c>
      <c r="K106" s="74">
        <v>3.9333333333333331</v>
      </c>
      <c r="L106" s="74" t="s">
        <v>1811</v>
      </c>
      <c r="M106" s="74">
        <v>3.5333333333333332</v>
      </c>
      <c r="N106" s="74">
        <v>9.4666666666666668</v>
      </c>
      <c r="O106" s="74">
        <v>5.7666666666666666</v>
      </c>
      <c r="P106" s="74">
        <v>2</v>
      </c>
      <c r="Q106" s="74">
        <v>6.5666666666666664</v>
      </c>
      <c r="R106" s="74">
        <v>2.65</v>
      </c>
      <c r="S106" s="74">
        <v>4</v>
      </c>
      <c r="T106" s="74">
        <v>8.5166666666666675</v>
      </c>
      <c r="U106" s="74">
        <v>3.9666666666666668</v>
      </c>
      <c r="V106" s="74">
        <v>6.6333333333333337</v>
      </c>
      <c r="W106" s="74">
        <v>4.0999999999999996</v>
      </c>
      <c r="X106" s="74">
        <v>5.7333333333333334</v>
      </c>
      <c r="Y106" s="74" t="s">
        <v>1811</v>
      </c>
      <c r="Z106" s="74">
        <v>6.7833333333333332</v>
      </c>
      <c r="AA106" s="74">
        <v>2.2999999999999998</v>
      </c>
      <c r="AB106" s="74" t="s">
        <v>1811</v>
      </c>
      <c r="AC106" s="74">
        <v>9.6999999999999993</v>
      </c>
      <c r="AD106" s="74">
        <v>9.8833333333333329</v>
      </c>
      <c r="AE106" s="75"/>
      <c r="AF106" s="75"/>
      <c r="AG106" s="76">
        <v>4.5666666666666664</v>
      </c>
      <c r="AH106" s="76">
        <v>5.5</v>
      </c>
      <c r="AI106" s="76">
        <v>6.5</v>
      </c>
      <c r="AJ106" s="76">
        <v>4.0999999999999996</v>
      </c>
      <c r="AK106" s="76">
        <v>4.3</v>
      </c>
      <c r="AL106" s="76">
        <v>8.8333333333333339</v>
      </c>
      <c r="AM106" s="77"/>
      <c r="AN106" s="77">
        <v>4.0999999999999996</v>
      </c>
      <c r="AO106" s="78">
        <v>4.4000000000000004</v>
      </c>
    </row>
    <row r="107" spans="1:41">
      <c r="A107" s="71" t="s">
        <v>323</v>
      </c>
      <c r="B107" s="72" t="s">
        <v>324</v>
      </c>
      <c r="C107" s="73" t="s">
        <v>119</v>
      </c>
      <c r="D107" s="73" t="s">
        <v>77</v>
      </c>
      <c r="E107" s="74">
        <v>5.4</v>
      </c>
      <c r="F107" s="74">
        <v>9.6</v>
      </c>
      <c r="G107" s="74">
        <v>5.2666666666666666</v>
      </c>
      <c r="H107" s="74">
        <v>8.9666666666666668</v>
      </c>
      <c r="I107" s="74">
        <v>2.4</v>
      </c>
      <c r="J107" s="74">
        <v>9.9333333333333336</v>
      </c>
      <c r="K107" s="74">
        <v>12.166666666666666</v>
      </c>
      <c r="L107" s="74">
        <v>3.5</v>
      </c>
      <c r="M107" s="74">
        <v>13.433333333333334</v>
      </c>
      <c r="N107" s="74">
        <v>2.9666666666666668</v>
      </c>
      <c r="O107" s="74">
        <v>10.066666666666666</v>
      </c>
      <c r="P107" s="74">
        <v>3.7333333333333334</v>
      </c>
      <c r="Q107" s="74">
        <v>3.5833333333333335</v>
      </c>
      <c r="R107" s="74">
        <v>3.2666666666666666</v>
      </c>
      <c r="S107" s="74">
        <v>7.2666666666666666</v>
      </c>
      <c r="T107" s="74">
        <v>4.7666666666666666</v>
      </c>
      <c r="U107" s="74">
        <v>4.9000000000000004</v>
      </c>
      <c r="V107" s="74">
        <v>9.8666666666666671</v>
      </c>
      <c r="W107" s="74">
        <v>11.483333333333333</v>
      </c>
      <c r="X107" s="74">
        <v>10.633333333333333</v>
      </c>
      <c r="Y107" s="74" t="s">
        <v>1811</v>
      </c>
      <c r="Z107" s="74">
        <v>9.6666666666666661</v>
      </c>
      <c r="AA107" s="74">
        <v>6.7</v>
      </c>
      <c r="AB107" s="74" t="s">
        <v>1811</v>
      </c>
      <c r="AC107" s="74">
        <v>3.3</v>
      </c>
      <c r="AD107" s="74">
        <v>5.25</v>
      </c>
      <c r="AE107" s="75"/>
      <c r="AF107" s="75"/>
      <c r="AG107" s="76">
        <v>6.6</v>
      </c>
      <c r="AH107" s="76">
        <v>8.8333333333333339</v>
      </c>
      <c r="AI107" s="76">
        <v>8.4333333333333336</v>
      </c>
      <c r="AJ107" s="76">
        <v>3.7666666666666666</v>
      </c>
      <c r="AK107" s="76">
        <v>11.133333333333333</v>
      </c>
      <c r="AL107" s="76">
        <v>3.0666666666666669</v>
      </c>
      <c r="AM107" s="77"/>
      <c r="AN107" s="77">
        <v>6.833333333333333</v>
      </c>
      <c r="AO107" s="78">
        <v>2</v>
      </c>
    </row>
    <row r="108" spans="1:41" ht="15" customHeight="1">
      <c r="A108" s="71" t="s">
        <v>305</v>
      </c>
      <c r="B108" s="72" t="s">
        <v>306</v>
      </c>
      <c r="C108" s="73" t="s">
        <v>124</v>
      </c>
      <c r="D108" s="73" t="s">
        <v>77</v>
      </c>
      <c r="E108" s="74">
        <v>6</v>
      </c>
      <c r="F108" s="74">
        <v>7.65</v>
      </c>
      <c r="G108" s="74">
        <v>4.9000000000000004</v>
      </c>
      <c r="H108" s="74">
        <v>9.9333333333333336</v>
      </c>
      <c r="I108" s="74">
        <v>9.3000000000000007</v>
      </c>
      <c r="J108" s="74">
        <v>13.033333333333333</v>
      </c>
      <c r="K108" s="74">
        <v>12.916666666666666</v>
      </c>
      <c r="L108" s="74" t="s">
        <v>1811</v>
      </c>
      <c r="M108" s="74">
        <v>7.2666666666666666</v>
      </c>
      <c r="N108" s="74">
        <v>7.5333333333333332</v>
      </c>
      <c r="O108" s="74">
        <v>7.4</v>
      </c>
      <c r="P108" s="74">
        <v>2.9166666666666665</v>
      </c>
      <c r="Q108" s="74">
        <v>4.2166666666666668</v>
      </c>
      <c r="R108" s="74">
        <v>2.7666666666666666</v>
      </c>
      <c r="S108" s="74">
        <v>5.7833333333333332</v>
      </c>
      <c r="T108" s="74">
        <v>5.4833333333333334</v>
      </c>
      <c r="U108" s="74">
        <v>6.5666666666666664</v>
      </c>
      <c r="V108" s="74">
        <v>6.2333333333333334</v>
      </c>
      <c r="W108" s="74">
        <v>7.166666666666667</v>
      </c>
      <c r="X108" s="74">
        <v>11.1</v>
      </c>
      <c r="Y108" s="74" t="s">
        <v>1811</v>
      </c>
      <c r="Z108" s="74">
        <v>5.6166666666666663</v>
      </c>
      <c r="AA108" s="74">
        <v>5.2</v>
      </c>
      <c r="AB108" s="74" t="s">
        <v>1811</v>
      </c>
      <c r="AC108" s="74">
        <v>1.3333333333333335</v>
      </c>
      <c r="AD108" s="74">
        <v>9.8833333333333329</v>
      </c>
      <c r="AE108" s="75"/>
      <c r="AF108" s="75"/>
      <c r="AG108" s="76">
        <v>6</v>
      </c>
      <c r="AH108" s="76">
        <v>13.2</v>
      </c>
      <c r="AI108" s="76">
        <v>8.2333333333333343</v>
      </c>
      <c r="AJ108" s="76">
        <v>3.4666666666666668</v>
      </c>
      <c r="AK108" s="76">
        <v>8</v>
      </c>
      <c r="AL108" s="76">
        <v>3.6666666666666665</v>
      </c>
      <c r="AM108" s="77"/>
      <c r="AN108" s="77">
        <v>7.166666666666667</v>
      </c>
      <c r="AO108" s="78">
        <v>4.25</v>
      </c>
    </row>
    <row r="109" spans="1:41" ht="15" customHeight="1">
      <c r="A109" s="71" t="s">
        <v>265</v>
      </c>
      <c r="B109" s="72" t="s">
        <v>266</v>
      </c>
      <c r="C109" s="73" t="s">
        <v>68</v>
      </c>
      <c r="D109" s="73" t="s">
        <v>77</v>
      </c>
      <c r="E109" s="74">
        <v>7.2166666666666668</v>
      </c>
      <c r="F109" s="74">
        <v>4.2</v>
      </c>
      <c r="G109" s="74">
        <v>4.4666666666666668</v>
      </c>
      <c r="H109" s="74">
        <v>6.5333333333333332</v>
      </c>
      <c r="I109" s="74">
        <v>5.6</v>
      </c>
      <c r="J109" s="74">
        <v>13.033333333333333</v>
      </c>
      <c r="K109" s="74">
        <v>9.6833333333333336</v>
      </c>
      <c r="L109" s="74">
        <v>4.2666666666666666</v>
      </c>
      <c r="M109" s="74">
        <v>11.1</v>
      </c>
      <c r="N109" s="74">
        <v>10.5</v>
      </c>
      <c r="O109" s="74">
        <v>12</v>
      </c>
      <c r="P109" s="74">
        <v>2.1</v>
      </c>
      <c r="Q109" s="74">
        <v>5.8666666666666663</v>
      </c>
      <c r="R109" s="74">
        <v>2.5</v>
      </c>
      <c r="S109" s="74">
        <v>3.5833333333333335</v>
      </c>
      <c r="T109" s="74">
        <v>7.3166666666666664</v>
      </c>
      <c r="U109" s="74">
        <v>1.2333333333333334</v>
      </c>
      <c r="V109" s="74">
        <v>10.766666666666667</v>
      </c>
      <c r="W109" s="74">
        <v>3.0666666666666669</v>
      </c>
      <c r="X109" s="74">
        <v>2.4666666666666668</v>
      </c>
      <c r="Y109" s="74">
        <v>5.083333333333333</v>
      </c>
      <c r="Z109" s="74">
        <v>5.85</v>
      </c>
      <c r="AA109" s="74">
        <v>6.333333333333333</v>
      </c>
      <c r="AB109" s="74" t="s">
        <v>1811</v>
      </c>
      <c r="AC109" s="74">
        <v>13.666666666666666</v>
      </c>
      <c r="AD109" s="74">
        <v>6.45</v>
      </c>
      <c r="AE109" s="75"/>
      <c r="AF109" s="75"/>
      <c r="AG109" s="76">
        <v>4.8</v>
      </c>
      <c r="AH109" s="76">
        <v>9.3000000000000007</v>
      </c>
      <c r="AI109" s="76">
        <v>11.566666666666666</v>
      </c>
      <c r="AJ109" s="76">
        <v>3.5333333333333332</v>
      </c>
      <c r="AK109" s="76">
        <v>2.95</v>
      </c>
      <c r="AL109" s="76">
        <v>11.666666666666666</v>
      </c>
      <c r="AM109" s="77"/>
      <c r="AN109" s="77">
        <v>7.6</v>
      </c>
      <c r="AO109" s="78">
        <v>2</v>
      </c>
    </row>
    <row r="110" spans="1:41" ht="15" customHeight="1">
      <c r="A110" s="71" t="s">
        <v>520</v>
      </c>
      <c r="B110" s="72" t="s">
        <v>521</v>
      </c>
      <c r="C110" s="73" t="s">
        <v>68</v>
      </c>
      <c r="D110" s="73" t="s">
        <v>77</v>
      </c>
      <c r="E110" s="74">
        <v>11.133333333333333</v>
      </c>
      <c r="F110" s="74">
        <v>10</v>
      </c>
      <c r="G110" s="74">
        <v>12.333333333333334</v>
      </c>
      <c r="H110" s="74">
        <v>11.366666666666667</v>
      </c>
      <c r="I110" s="74">
        <v>14</v>
      </c>
      <c r="J110" s="74">
        <v>1.1000000000000001</v>
      </c>
      <c r="K110" s="74">
        <v>8.1</v>
      </c>
      <c r="L110" s="74">
        <v>1.5</v>
      </c>
      <c r="M110" s="74">
        <v>7.166666666666667</v>
      </c>
      <c r="N110" s="74">
        <v>1.4</v>
      </c>
      <c r="O110" s="74">
        <v>1.9666666666666666</v>
      </c>
      <c r="P110" s="74">
        <v>5.6333333333333337</v>
      </c>
      <c r="Q110" s="74">
        <v>4.9333333333333336</v>
      </c>
      <c r="R110" s="74">
        <v>5.1166666666666663</v>
      </c>
      <c r="S110" s="74">
        <v>7.166666666666667</v>
      </c>
      <c r="T110" s="74">
        <v>6.333333333333333</v>
      </c>
      <c r="U110" s="74">
        <v>3.5666666666666669</v>
      </c>
      <c r="V110" s="74">
        <v>11.95</v>
      </c>
      <c r="W110" s="74">
        <v>10.466666666666667</v>
      </c>
      <c r="X110" s="74">
        <v>13.05</v>
      </c>
      <c r="Y110" s="74" t="s">
        <v>1811</v>
      </c>
      <c r="Z110" s="74">
        <v>11.916666666666666</v>
      </c>
      <c r="AA110" s="74">
        <v>9.1</v>
      </c>
      <c r="AB110" s="74">
        <v>2.9333333333333331</v>
      </c>
      <c r="AC110" s="74">
        <v>8.6</v>
      </c>
      <c r="AD110" s="74">
        <v>11.316666666666666</v>
      </c>
      <c r="AE110" s="75"/>
      <c r="AF110" s="75"/>
      <c r="AG110" s="76">
        <v>11.9</v>
      </c>
      <c r="AH110" s="76">
        <v>9.1833333333333336</v>
      </c>
      <c r="AI110" s="76">
        <v>1.2666666666666666</v>
      </c>
      <c r="AJ110" s="76">
        <v>5.1333333333333337</v>
      </c>
      <c r="AK110" s="76">
        <v>12.283333333333333</v>
      </c>
      <c r="AL110" s="76">
        <v>10.333333333333334</v>
      </c>
      <c r="AM110" s="77"/>
      <c r="AN110" s="77">
        <v>9.3166666666666664</v>
      </c>
      <c r="AO110" s="78">
        <v>1.325</v>
      </c>
    </row>
    <row r="111" spans="1:41" ht="15" customHeight="1">
      <c r="A111" s="71" t="s">
        <v>1127</v>
      </c>
      <c r="B111" s="72" t="s">
        <v>1128</v>
      </c>
      <c r="C111" s="73" t="s">
        <v>68</v>
      </c>
      <c r="D111" s="73" t="s">
        <v>77</v>
      </c>
      <c r="E111" s="74">
        <v>6</v>
      </c>
      <c r="F111" s="74">
        <v>4.7666666666666666</v>
      </c>
      <c r="G111" s="74">
        <v>12.166666666666666</v>
      </c>
      <c r="H111" s="74">
        <v>4</v>
      </c>
      <c r="I111" s="74">
        <v>4.2</v>
      </c>
      <c r="J111" s="74">
        <v>4.0666666666666664</v>
      </c>
      <c r="K111" s="74">
        <v>3.4833333333333334</v>
      </c>
      <c r="L111" s="74">
        <v>1.55</v>
      </c>
      <c r="M111" s="74">
        <v>10.333333333333334</v>
      </c>
      <c r="N111" s="74">
        <v>7.8666666666666663</v>
      </c>
      <c r="O111" s="74">
        <v>10</v>
      </c>
      <c r="P111" s="74">
        <v>8.5</v>
      </c>
      <c r="Q111" s="74">
        <v>11.3</v>
      </c>
      <c r="R111" s="74">
        <v>10.033333333333333</v>
      </c>
      <c r="S111" s="74">
        <v>9.5</v>
      </c>
      <c r="T111" s="74">
        <v>12.283333333333333</v>
      </c>
      <c r="U111" s="74">
        <v>13.666666666666666</v>
      </c>
      <c r="V111" s="74">
        <v>6.5</v>
      </c>
      <c r="W111" s="74">
        <v>9.2166666666666668</v>
      </c>
      <c r="X111" s="74">
        <v>8.7666666666666675</v>
      </c>
      <c r="Y111" s="74">
        <v>0.76666666666666661</v>
      </c>
      <c r="Z111" s="74">
        <v>4.0999999999999996</v>
      </c>
      <c r="AA111" s="74">
        <v>12.233333333333333</v>
      </c>
      <c r="AB111" s="74">
        <v>2.2333333333333334</v>
      </c>
      <c r="AC111" s="74">
        <v>9.7666666666666675</v>
      </c>
      <c r="AD111" s="74">
        <v>13.3</v>
      </c>
      <c r="AE111" s="75"/>
      <c r="AF111" s="75"/>
      <c r="AG111" s="76">
        <v>7.7333333333333334</v>
      </c>
      <c r="AH111" s="76">
        <v>2.5</v>
      </c>
      <c r="AI111" s="76">
        <v>8.3333333333333321</v>
      </c>
      <c r="AJ111" s="76">
        <v>11.3</v>
      </c>
      <c r="AK111" s="76">
        <v>7.8666666666666663</v>
      </c>
      <c r="AL111" s="76">
        <v>12.666666666666666</v>
      </c>
      <c r="AM111" s="77"/>
      <c r="AN111" s="77">
        <v>9.4333333333333336</v>
      </c>
      <c r="AO111" s="78">
        <v>3.75</v>
      </c>
    </row>
    <row r="112" spans="1:41">
      <c r="A112" s="71" t="s">
        <v>850</v>
      </c>
      <c r="B112" s="72" t="s">
        <v>851</v>
      </c>
      <c r="C112" s="73" t="s">
        <v>68</v>
      </c>
      <c r="D112" s="73" t="s">
        <v>77</v>
      </c>
      <c r="E112" s="74">
        <v>14.133333333333333</v>
      </c>
      <c r="F112" s="74">
        <v>13.666666666666666</v>
      </c>
      <c r="G112" s="74">
        <v>12.4</v>
      </c>
      <c r="H112" s="74">
        <v>11.966666666666667</v>
      </c>
      <c r="I112" s="74">
        <v>13.4</v>
      </c>
      <c r="J112" s="74">
        <v>7.5666666666666664</v>
      </c>
      <c r="K112" s="74">
        <v>9.5333333333333332</v>
      </c>
      <c r="L112" s="74" t="s">
        <v>1811</v>
      </c>
      <c r="M112" s="74">
        <v>9.6</v>
      </c>
      <c r="N112" s="74">
        <v>1</v>
      </c>
      <c r="O112" s="74">
        <v>3.3</v>
      </c>
      <c r="P112" s="74">
        <v>9.9666666666666668</v>
      </c>
      <c r="Q112" s="74">
        <v>4.75</v>
      </c>
      <c r="R112" s="74">
        <v>8.6666666666666661</v>
      </c>
      <c r="S112" s="74">
        <v>13</v>
      </c>
      <c r="T112" s="74">
        <v>5.8166666666666664</v>
      </c>
      <c r="U112" s="74">
        <v>9.9333333333333336</v>
      </c>
      <c r="V112" s="74" t="s">
        <v>1811</v>
      </c>
      <c r="W112" s="74">
        <v>13.766666666666667</v>
      </c>
      <c r="X112" s="74">
        <v>13.05</v>
      </c>
      <c r="Y112" s="74" t="s">
        <v>1811</v>
      </c>
      <c r="Z112" s="74">
        <v>11.916666666666666</v>
      </c>
      <c r="AA112" s="74">
        <v>2.2666666666666666</v>
      </c>
      <c r="AB112" s="74" t="s">
        <v>1811</v>
      </c>
      <c r="AC112" s="74">
        <v>2.0333333333333332</v>
      </c>
      <c r="AD112" s="74">
        <v>1.8333333333333333</v>
      </c>
      <c r="AE112" s="75"/>
      <c r="AF112" s="75"/>
      <c r="AG112" s="76">
        <v>13.85</v>
      </c>
      <c r="AH112" s="76">
        <v>12.533333333333333</v>
      </c>
      <c r="AI112" s="76">
        <v>3.5333333333333332</v>
      </c>
      <c r="AJ112" s="76">
        <v>8.8833333333333329</v>
      </c>
      <c r="AK112" s="76">
        <v>13.866666666666667</v>
      </c>
      <c r="AL112" s="76">
        <v>0.6</v>
      </c>
      <c r="AM112" s="77"/>
      <c r="AN112" s="77">
        <v>10.1</v>
      </c>
      <c r="AO112" s="78">
        <v>0.6</v>
      </c>
    </row>
    <row r="113" spans="1:41">
      <c r="A113" s="71" t="s">
        <v>549</v>
      </c>
      <c r="B113" s="72" t="s">
        <v>550</v>
      </c>
      <c r="C113" s="73" t="s">
        <v>68</v>
      </c>
      <c r="D113" s="73" t="s">
        <v>77</v>
      </c>
      <c r="E113" s="74">
        <v>12.433333333333334</v>
      </c>
      <c r="F113" s="74">
        <v>12.7</v>
      </c>
      <c r="G113" s="74">
        <v>4.8666666666666663</v>
      </c>
      <c r="H113" s="74">
        <v>8.6999999999999993</v>
      </c>
      <c r="I113" s="74">
        <v>9</v>
      </c>
      <c r="J113" s="74">
        <v>11</v>
      </c>
      <c r="K113" s="74">
        <v>11.166666666666666</v>
      </c>
      <c r="L113" s="74" t="s">
        <v>1811</v>
      </c>
      <c r="M113" s="74">
        <v>7.4333333333333336</v>
      </c>
      <c r="N113" s="74">
        <v>13</v>
      </c>
      <c r="O113" s="74">
        <v>12.7</v>
      </c>
      <c r="P113" s="74">
        <v>3.7666666666666666</v>
      </c>
      <c r="Q113" s="74">
        <v>3.0666666666666669</v>
      </c>
      <c r="R113" s="74">
        <v>2.8333333333333335</v>
      </c>
      <c r="S113" s="74">
        <v>8.0166666666666657</v>
      </c>
      <c r="T113" s="74">
        <v>2.3666666666666667</v>
      </c>
      <c r="U113" s="74">
        <v>1.9333333333333333</v>
      </c>
      <c r="V113" s="74">
        <v>10.516666666666667</v>
      </c>
      <c r="W113" s="74">
        <v>12.466666666666667</v>
      </c>
      <c r="X113" s="74">
        <v>9.1999999999999993</v>
      </c>
      <c r="Y113" s="74" t="s">
        <v>1811</v>
      </c>
      <c r="Z113" s="74">
        <v>5.4</v>
      </c>
      <c r="AA113" s="74">
        <v>2.166666666666667</v>
      </c>
      <c r="AB113" s="74" t="s">
        <v>1811</v>
      </c>
      <c r="AC113" s="74">
        <v>12.833333333333334</v>
      </c>
      <c r="AD113" s="74">
        <v>4.5999999999999996</v>
      </c>
      <c r="AE113" s="75"/>
      <c r="AF113" s="75"/>
      <c r="AG113" s="76">
        <v>10.166666666666666</v>
      </c>
      <c r="AH113" s="76">
        <v>11.466666666666667</v>
      </c>
      <c r="AI113" s="76">
        <v>13.05</v>
      </c>
      <c r="AJ113" s="76">
        <v>3.1</v>
      </c>
      <c r="AK113" s="76">
        <v>9.1</v>
      </c>
      <c r="AL113" s="76">
        <v>6.6333333333333337</v>
      </c>
      <c r="AM113" s="77"/>
      <c r="AN113" s="77">
        <v>10.166666666666666</v>
      </c>
      <c r="AO113" s="78">
        <v>0.92500000000000004</v>
      </c>
    </row>
    <row r="114" spans="1:41" ht="15" customHeight="1">
      <c r="A114" s="71" t="s">
        <v>852</v>
      </c>
      <c r="B114" s="72" t="s">
        <v>853</v>
      </c>
      <c r="C114" s="73" t="s">
        <v>113</v>
      </c>
      <c r="D114" s="73" t="s">
        <v>77</v>
      </c>
      <c r="E114" s="74">
        <v>12.433333333333334</v>
      </c>
      <c r="F114" s="74">
        <v>13.2</v>
      </c>
      <c r="G114" s="74">
        <v>5.4</v>
      </c>
      <c r="H114" s="74">
        <v>13.866666666666667</v>
      </c>
      <c r="I114" s="74">
        <v>13.666666666666666</v>
      </c>
      <c r="J114" s="74">
        <v>13.033333333333333</v>
      </c>
      <c r="K114" s="74">
        <v>11.566666666666666</v>
      </c>
      <c r="L114" s="74" t="s">
        <v>1811</v>
      </c>
      <c r="M114" s="74">
        <v>11.9</v>
      </c>
      <c r="N114" s="74">
        <v>3.9333333333333331</v>
      </c>
      <c r="O114" s="74">
        <v>8.7333333333333325</v>
      </c>
      <c r="P114" s="74">
        <v>7.3666666666666663</v>
      </c>
      <c r="Q114" s="74">
        <v>9.65</v>
      </c>
      <c r="R114" s="74">
        <v>8.6999999999999993</v>
      </c>
      <c r="S114" s="74">
        <v>10.666666666666666</v>
      </c>
      <c r="T114" s="74">
        <v>12.6</v>
      </c>
      <c r="U114" s="74">
        <v>4.2333333333333334</v>
      </c>
      <c r="V114" s="74">
        <v>6.05</v>
      </c>
      <c r="W114" s="74">
        <v>9.3333333333333339</v>
      </c>
      <c r="X114" s="74">
        <v>13.05</v>
      </c>
      <c r="Y114" s="74" t="s">
        <v>1811</v>
      </c>
      <c r="Z114" s="74">
        <v>11.916666666666666</v>
      </c>
      <c r="AA114" s="74">
        <v>10.366666666666667</v>
      </c>
      <c r="AB114" s="74" t="s">
        <v>1811</v>
      </c>
      <c r="AC114" s="74">
        <v>4.0666666666666664</v>
      </c>
      <c r="AD114" s="74">
        <v>0.73333333333333339</v>
      </c>
      <c r="AE114" s="75"/>
      <c r="AF114" s="75"/>
      <c r="AG114" s="76">
        <v>10.7</v>
      </c>
      <c r="AH114" s="76">
        <v>13.9</v>
      </c>
      <c r="AI114" s="76">
        <v>9.7333333333333325</v>
      </c>
      <c r="AJ114" s="76">
        <v>10.65</v>
      </c>
      <c r="AK114" s="76">
        <v>10.6</v>
      </c>
      <c r="AL114" s="76">
        <v>2.9666666666666668</v>
      </c>
      <c r="AM114" s="77"/>
      <c r="AN114" s="77">
        <v>11.6</v>
      </c>
      <c r="AO114" s="78">
        <v>0.55000000000000004</v>
      </c>
    </row>
    <row r="115" spans="1:41" ht="15" customHeight="1" thickBot="1">
      <c r="A115" s="79" t="s">
        <v>1153</v>
      </c>
      <c r="B115" s="80" t="s">
        <v>1154</v>
      </c>
      <c r="C115" s="81" t="s">
        <v>68</v>
      </c>
      <c r="D115" s="81" t="s">
        <v>77</v>
      </c>
      <c r="E115" s="82">
        <v>11.866666666666667</v>
      </c>
      <c r="F115" s="82">
        <v>12.7</v>
      </c>
      <c r="G115" s="82">
        <v>11.866666666666667</v>
      </c>
      <c r="H115" s="82">
        <v>13.033333333333333</v>
      </c>
      <c r="I115" s="82">
        <v>13.1</v>
      </c>
      <c r="J115" s="82">
        <v>5.666666666666667</v>
      </c>
      <c r="K115" s="82">
        <v>13.75</v>
      </c>
      <c r="L115" s="82">
        <v>3.8666666666666667</v>
      </c>
      <c r="M115" s="82">
        <v>13.633333333333333</v>
      </c>
      <c r="N115" s="82">
        <v>9.7333333333333325</v>
      </c>
      <c r="O115" s="82">
        <v>13.566666666666666</v>
      </c>
      <c r="P115" s="82">
        <v>11.3</v>
      </c>
      <c r="Q115" s="82">
        <v>10.816666666666666</v>
      </c>
      <c r="R115" s="82">
        <v>11.466666666666667</v>
      </c>
      <c r="S115" s="82">
        <v>13.266666666666667</v>
      </c>
      <c r="T115" s="82">
        <v>11.533333333333333</v>
      </c>
      <c r="U115" s="82">
        <v>13</v>
      </c>
      <c r="V115" s="82">
        <v>5.55</v>
      </c>
      <c r="W115" s="82">
        <v>12.283333333333333</v>
      </c>
      <c r="X115" s="82">
        <v>1.9</v>
      </c>
      <c r="Y115" s="82" t="s">
        <v>1811</v>
      </c>
      <c r="Z115" s="82">
        <v>11.916666666666666</v>
      </c>
      <c r="AA115" s="82">
        <v>6.9333333333333336</v>
      </c>
      <c r="AB115" s="82" t="s">
        <v>1811</v>
      </c>
      <c r="AC115" s="82">
        <v>2.1333333333333333</v>
      </c>
      <c r="AD115" s="82">
        <v>13.133333333333333</v>
      </c>
      <c r="AE115" s="83"/>
      <c r="AF115" s="83"/>
      <c r="AG115" s="84">
        <v>13</v>
      </c>
      <c r="AH115" s="84">
        <v>13.316666666666666</v>
      </c>
      <c r="AI115" s="84">
        <v>12.366666666666667</v>
      </c>
      <c r="AJ115" s="84">
        <v>12.8</v>
      </c>
      <c r="AK115" s="84">
        <v>10.666666666666666</v>
      </c>
      <c r="AL115" s="84">
        <v>9.0666666666666664</v>
      </c>
      <c r="AM115" s="85"/>
      <c r="AN115" s="85">
        <v>13.733333333333333</v>
      </c>
      <c r="AO115" s="86">
        <v>0.75</v>
      </c>
    </row>
    <row r="116" spans="1:41">
      <c r="A116" s="63" t="s">
        <v>1172</v>
      </c>
      <c r="B116" s="64" t="s">
        <v>1173</v>
      </c>
      <c r="C116" s="65" t="s">
        <v>124</v>
      </c>
      <c r="D116" s="65" t="s">
        <v>976</v>
      </c>
      <c r="E116" s="66">
        <v>2.5499999999999998</v>
      </c>
      <c r="F116" s="66">
        <v>1.95</v>
      </c>
      <c r="G116" s="66">
        <v>5.4666666666666668</v>
      </c>
      <c r="H116" s="66">
        <v>1.1333333333333333</v>
      </c>
      <c r="I116" s="66">
        <v>3.5</v>
      </c>
      <c r="J116" s="66">
        <v>8.0666666666666664</v>
      </c>
      <c r="K116" s="66">
        <v>1.1166666666666667</v>
      </c>
      <c r="L116" s="66" t="s">
        <v>1811</v>
      </c>
      <c r="M116" s="66">
        <v>2.5</v>
      </c>
      <c r="N116" s="66">
        <v>7.0333333333333332</v>
      </c>
      <c r="O116" s="66">
        <v>2.5333333333333332</v>
      </c>
      <c r="P116" s="66">
        <v>7.9333333333333336</v>
      </c>
      <c r="Q116" s="66">
        <v>12.033333333333333</v>
      </c>
      <c r="R116" s="66">
        <v>10.133333333333333</v>
      </c>
      <c r="S116" s="66">
        <v>3.6666666666666665</v>
      </c>
      <c r="T116" s="66">
        <v>4.1666666666666661</v>
      </c>
      <c r="U116" s="66">
        <v>4.833333333333333</v>
      </c>
      <c r="V116" s="66">
        <v>7.5666666666666664</v>
      </c>
      <c r="W116" s="66">
        <v>2.9833333333333334</v>
      </c>
      <c r="X116" s="66">
        <v>4</v>
      </c>
      <c r="Y116" s="66">
        <v>1.65</v>
      </c>
      <c r="Z116" s="66">
        <v>4.1666666666666661</v>
      </c>
      <c r="AA116" s="66">
        <v>6</v>
      </c>
      <c r="AB116" s="66" t="s">
        <v>1811</v>
      </c>
      <c r="AC116" s="66">
        <v>5.9666666666666668</v>
      </c>
      <c r="AD116" s="66">
        <v>11.216666666666667</v>
      </c>
      <c r="AE116" s="67"/>
      <c r="AF116" s="67"/>
      <c r="AG116" s="68">
        <v>2.8666666666666667</v>
      </c>
      <c r="AH116" s="68">
        <v>1.7</v>
      </c>
      <c r="AI116" s="68">
        <v>2.4</v>
      </c>
      <c r="AJ116" s="68">
        <v>7.7333333333333334</v>
      </c>
      <c r="AK116" s="68">
        <v>1.9666666666666666</v>
      </c>
      <c r="AL116" s="68">
        <v>9.6666666666666661</v>
      </c>
      <c r="AM116" s="69"/>
      <c r="AN116" s="69">
        <v>2.4666666666666668</v>
      </c>
      <c r="AO116" s="70">
        <v>5.5</v>
      </c>
    </row>
    <row r="117" spans="1:41" ht="15" customHeight="1">
      <c r="A117" s="71" t="s">
        <v>974</v>
      </c>
      <c r="B117" s="72" t="s">
        <v>975</v>
      </c>
      <c r="C117" s="73" t="s">
        <v>119</v>
      </c>
      <c r="D117" s="73" t="s">
        <v>976</v>
      </c>
      <c r="E117" s="74">
        <v>6</v>
      </c>
      <c r="F117" s="74">
        <v>4.45</v>
      </c>
      <c r="G117" s="74">
        <v>7.3666666666666663</v>
      </c>
      <c r="H117" s="74">
        <v>3.4</v>
      </c>
      <c r="I117" s="74">
        <v>3.9</v>
      </c>
      <c r="J117" s="74">
        <v>11.7</v>
      </c>
      <c r="K117" s="74">
        <v>2.7833333333333332</v>
      </c>
      <c r="L117" s="74">
        <v>6.3666666666666663</v>
      </c>
      <c r="M117" s="74">
        <v>1.6333333333333333</v>
      </c>
      <c r="N117" s="74">
        <v>10.633333333333333</v>
      </c>
      <c r="O117" s="74">
        <v>2.6</v>
      </c>
      <c r="P117" s="74">
        <v>5.6</v>
      </c>
      <c r="Q117" s="74">
        <v>12.1</v>
      </c>
      <c r="R117" s="74">
        <v>9.2333333333333325</v>
      </c>
      <c r="S117" s="74">
        <v>1.7</v>
      </c>
      <c r="T117" s="74">
        <v>5.1833333333333336</v>
      </c>
      <c r="U117" s="74">
        <v>0.7</v>
      </c>
      <c r="V117" s="74">
        <v>10.633333333333333</v>
      </c>
      <c r="W117" s="74">
        <v>2.0666666666666664</v>
      </c>
      <c r="X117" s="74">
        <v>7.833333333333333</v>
      </c>
      <c r="Y117" s="74">
        <v>3.1</v>
      </c>
      <c r="Z117" s="74">
        <v>7.0666666666666664</v>
      </c>
      <c r="AA117" s="74">
        <v>3.6333333333333333</v>
      </c>
      <c r="AB117" s="74" t="s">
        <v>1811</v>
      </c>
      <c r="AC117" s="74">
        <v>11.1</v>
      </c>
      <c r="AD117" s="74">
        <v>0.8666666666666667</v>
      </c>
      <c r="AE117" s="75"/>
      <c r="AF117" s="75"/>
      <c r="AG117" s="76">
        <v>5.6</v>
      </c>
      <c r="AH117" s="76">
        <v>4.5</v>
      </c>
      <c r="AI117" s="76">
        <v>4.5666666666666664</v>
      </c>
      <c r="AJ117" s="76">
        <v>6.833333333333333</v>
      </c>
      <c r="AK117" s="76">
        <v>4.0333333333333332</v>
      </c>
      <c r="AL117" s="76">
        <v>3.2666666666666666</v>
      </c>
      <c r="AM117" s="77"/>
      <c r="AN117" s="77">
        <v>2.9</v>
      </c>
      <c r="AO117" s="78">
        <v>0.92500000000000004</v>
      </c>
    </row>
    <row r="118" spans="1:41" ht="15" customHeight="1">
      <c r="A118" s="71" t="s">
        <v>1301</v>
      </c>
      <c r="B118" s="72" t="s">
        <v>1302</v>
      </c>
      <c r="C118" s="73" t="s">
        <v>68</v>
      </c>
      <c r="D118" s="73" t="s">
        <v>976</v>
      </c>
      <c r="E118" s="74">
        <v>4.4666666666666668</v>
      </c>
      <c r="F118" s="74">
        <v>1.65</v>
      </c>
      <c r="G118" s="74">
        <v>7.166666666666667</v>
      </c>
      <c r="H118" s="74">
        <v>1.8333333333333333</v>
      </c>
      <c r="I118" s="74">
        <v>3.5666666666666669</v>
      </c>
      <c r="J118" s="74">
        <v>2.5666666666666669</v>
      </c>
      <c r="K118" s="74">
        <v>0.96666666666666667</v>
      </c>
      <c r="L118" s="74">
        <v>2.5</v>
      </c>
      <c r="M118" s="74">
        <v>0.66666666666666663</v>
      </c>
      <c r="N118" s="74">
        <v>5.8</v>
      </c>
      <c r="O118" s="74">
        <v>0.53333333333333333</v>
      </c>
      <c r="P118" s="74">
        <v>9.7333333333333325</v>
      </c>
      <c r="Q118" s="74">
        <v>12.333333333333334</v>
      </c>
      <c r="R118" s="74">
        <v>11.366666666666667</v>
      </c>
      <c r="S118" s="74">
        <v>7.5</v>
      </c>
      <c r="T118" s="74">
        <v>5.4833333333333334</v>
      </c>
      <c r="U118" s="74">
        <v>8.9666666666666668</v>
      </c>
      <c r="V118" s="74">
        <v>5.333333333333333</v>
      </c>
      <c r="W118" s="74">
        <v>2.2000000000000002</v>
      </c>
      <c r="X118" s="74">
        <v>8.9333333333333336</v>
      </c>
      <c r="Y118" s="74">
        <v>4.7</v>
      </c>
      <c r="Z118" s="74">
        <v>3.1666666666666665</v>
      </c>
      <c r="AA118" s="74">
        <v>10.666666666666666</v>
      </c>
      <c r="AB118" s="74">
        <v>3.7333333333333334</v>
      </c>
      <c r="AC118" s="74">
        <v>13.866666666666667</v>
      </c>
      <c r="AD118" s="74">
        <v>4.3499999999999996</v>
      </c>
      <c r="AE118" s="75"/>
      <c r="AF118" s="75"/>
      <c r="AG118" s="76">
        <v>4.0666666666666664</v>
      </c>
      <c r="AH118" s="76">
        <v>0.76666666666666661</v>
      </c>
      <c r="AI118" s="76">
        <v>0.9</v>
      </c>
      <c r="AJ118" s="76">
        <v>10.15</v>
      </c>
      <c r="AK118" s="76">
        <v>4.5333333333333332</v>
      </c>
      <c r="AL118" s="76">
        <v>10.633333333333333</v>
      </c>
      <c r="AM118" s="77"/>
      <c r="AN118" s="77">
        <v>3.4</v>
      </c>
      <c r="AO118" s="78">
        <v>6</v>
      </c>
    </row>
    <row r="119" spans="1:41" ht="15" customHeight="1">
      <c r="A119" s="71" t="s">
        <v>1386</v>
      </c>
      <c r="B119" s="72" t="s">
        <v>1387</v>
      </c>
      <c r="C119" s="73" t="s">
        <v>68</v>
      </c>
      <c r="D119" s="73" t="s">
        <v>976</v>
      </c>
      <c r="E119" s="74">
        <v>3.1166666666666667</v>
      </c>
      <c r="F119" s="74">
        <v>2.25</v>
      </c>
      <c r="G119" s="74">
        <v>5.4333333333333336</v>
      </c>
      <c r="H119" s="74">
        <v>0.9</v>
      </c>
      <c r="I119" s="74">
        <v>4.9333333333333336</v>
      </c>
      <c r="J119" s="74">
        <v>9.4333333333333336</v>
      </c>
      <c r="K119" s="74">
        <v>1.1666666666666665</v>
      </c>
      <c r="L119" s="74">
        <v>2.2333333333333334</v>
      </c>
      <c r="M119" s="74">
        <v>3.2333333333333334</v>
      </c>
      <c r="N119" s="74">
        <v>6.8666666666666663</v>
      </c>
      <c r="O119" s="74">
        <v>3.6333333333333333</v>
      </c>
      <c r="P119" s="74">
        <v>11.266666666666667</v>
      </c>
      <c r="Q119" s="74">
        <v>13.3</v>
      </c>
      <c r="R119" s="74">
        <v>13.066666666666666</v>
      </c>
      <c r="S119" s="74">
        <v>8.7666666666666675</v>
      </c>
      <c r="T119" s="74">
        <v>11.366666666666667</v>
      </c>
      <c r="U119" s="74">
        <v>4.5</v>
      </c>
      <c r="V119" s="74">
        <v>3.3</v>
      </c>
      <c r="W119" s="74">
        <v>1.9166666666666667</v>
      </c>
      <c r="X119" s="74">
        <v>3.5666666666666669</v>
      </c>
      <c r="Y119" s="74">
        <v>5.166666666666667</v>
      </c>
      <c r="Z119" s="74">
        <v>7.5666666666666664</v>
      </c>
      <c r="AA119" s="74">
        <v>8.4666666666666668</v>
      </c>
      <c r="AB119" s="74" t="s">
        <v>1811</v>
      </c>
      <c r="AC119" s="74">
        <v>12.2</v>
      </c>
      <c r="AD119" s="74">
        <v>1.5</v>
      </c>
      <c r="AE119" s="75"/>
      <c r="AF119" s="75"/>
      <c r="AG119" s="76">
        <v>3.2833333333333332</v>
      </c>
      <c r="AH119" s="76">
        <v>2.7333333333333334</v>
      </c>
      <c r="AI119" s="76">
        <v>2.3666666666666667</v>
      </c>
      <c r="AJ119" s="76">
        <v>12.616666666666667</v>
      </c>
      <c r="AK119" s="76">
        <v>2.2999999999999998</v>
      </c>
      <c r="AL119" s="76">
        <v>8.9666666666666668</v>
      </c>
      <c r="AM119" s="77"/>
      <c r="AN119" s="77">
        <v>3.6666666666666665</v>
      </c>
      <c r="AO119" s="78">
        <v>6</v>
      </c>
    </row>
    <row r="120" spans="1:41">
      <c r="A120" s="71" t="s">
        <v>1408</v>
      </c>
      <c r="B120" s="72" t="s">
        <v>1409</v>
      </c>
      <c r="C120" s="73" t="s">
        <v>100</v>
      </c>
      <c r="D120" s="73" t="s">
        <v>976</v>
      </c>
      <c r="E120" s="74">
        <v>1.0666666666666667</v>
      </c>
      <c r="F120" s="74">
        <v>2.9666666666666668</v>
      </c>
      <c r="G120" s="74">
        <v>4.833333333333333</v>
      </c>
      <c r="H120" s="74">
        <v>1.4333333333333333</v>
      </c>
      <c r="I120" s="74">
        <v>3.1666666666666665</v>
      </c>
      <c r="J120" s="74">
        <v>9.6333333333333329</v>
      </c>
      <c r="K120" s="74">
        <v>1.9166666666666667</v>
      </c>
      <c r="L120" s="74">
        <v>5.4</v>
      </c>
      <c r="M120" s="74">
        <v>8.7333333333333325</v>
      </c>
      <c r="N120" s="74">
        <v>6.4666666666666668</v>
      </c>
      <c r="O120" s="74">
        <v>8.1333333333333329</v>
      </c>
      <c r="P120" s="74">
        <v>11.566666666666666</v>
      </c>
      <c r="Q120" s="74">
        <v>14</v>
      </c>
      <c r="R120" s="74">
        <v>13.466666666666667</v>
      </c>
      <c r="S120" s="74">
        <v>9.8833333333333329</v>
      </c>
      <c r="T120" s="74">
        <v>13.666666666666666</v>
      </c>
      <c r="U120" s="74">
        <v>8.8000000000000007</v>
      </c>
      <c r="V120" s="74">
        <v>0.85</v>
      </c>
      <c r="W120" s="74">
        <v>3.6833333333333331</v>
      </c>
      <c r="X120" s="74">
        <v>1.5666666666666667</v>
      </c>
      <c r="Y120" s="74">
        <v>3.0333333333333332</v>
      </c>
      <c r="Z120" s="74">
        <v>7.5</v>
      </c>
      <c r="AA120" s="74">
        <v>2.8666666666666667</v>
      </c>
      <c r="AB120" s="74" t="s">
        <v>1811</v>
      </c>
      <c r="AC120" s="74">
        <v>10.5</v>
      </c>
      <c r="AD120" s="74">
        <v>10.25</v>
      </c>
      <c r="AE120" s="75"/>
      <c r="AF120" s="75"/>
      <c r="AG120" s="76">
        <v>2.5166666666666666</v>
      </c>
      <c r="AH120" s="76">
        <v>2.5333333333333332</v>
      </c>
      <c r="AI120" s="76">
        <v>7.9333333333333336</v>
      </c>
      <c r="AJ120" s="76">
        <v>13.4</v>
      </c>
      <c r="AK120" s="76">
        <v>2.1333333333333333</v>
      </c>
      <c r="AL120" s="76">
        <v>10.033333333333333</v>
      </c>
      <c r="AM120" s="77"/>
      <c r="AN120" s="77">
        <v>5.7666666666666666</v>
      </c>
      <c r="AO120" s="78">
        <v>5.3330000000000002</v>
      </c>
    </row>
    <row r="121" spans="1:41">
      <c r="A121" s="71" t="s">
        <v>1372</v>
      </c>
      <c r="B121" s="72" t="s">
        <v>1373</v>
      </c>
      <c r="C121" s="73" t="s">
        <v>124</v>
      </c>
      <c r="D121" s="73" t="s">
        <v>976</v>
      </c>
      <c r="E121" s="74">
        <v>7.666666666666667</v>
      </c>
      <c r="F121" s="74">
        <v>7.65</v>
      </c>
      <c r="G121" s="74">
        <v>8.8333333333333339</v>
      </c>
      <c r="H121" s="74">
        <v>4.1333333333333329</v>
      </c>
      <c r="I121" s="74">
        <v>8.9333333333333336</v>
      </c>
      <c r="J121" s="74">
        <v>7.3</v>
      </c>
      <c r="K121" s="74">
        <v>7.8166666666666664</v>
      </c>
      <c r="L121" s="74">
        <v>3.4</v>
      </c>
      <c r="M121" s="74">
        <v>2.2000000000000002</v>
      </c>
      <c r="N121" s="74">
        <v>4.9000000000000004</v>
      </c>
      <c r="O121" s="74">
        <v>1.4333333333333333</v>
      </c>
      <c r="P121" s="74">
        <v>12</v>
      </c>
      <c r="Q121" s="74">
        <v>13.366666666666667</v>
      </c>
      <c r="R121" s="74">
        <v>13.366666666666667</v>
      </c>
      <c r="S121" s="74">
        <v>9.6999999999999993</v>
      </c>
      <c r="T121" s="74">
        <v>11.966666666666667</v>
      </c>
      <c r="U121" s="74">
        <v>11.566666666666666</v>
      </c>
      <c r="V121" s="74">
        <v>7.4666666666666668</v>
      </c>
      <c r="W121" s="74">
        <v>7.4333333333333336</v>
      </c>
      <c r="X121" s="74">
        <v>3.0333333333333332</v>
      </c>
      <c r="Y121" s="74" t="s">
        <v>1811</v>
      </c>
      <c r="Z121" s="74">
        <v>8.5666666666666664</v>
      </c>
      <c r="AA121" s="74">
        <v>2.5</v>
      </c>
      <c r="AB121" s="74" t="s">
        <v>1811</v>
      </c>
      <c r="AC121" s="74">
        <v>5.7666666666666666</v>
      </c>
      <c r="AD121" s="74">
        <v>6.25</v>
      </c>
      <c r="AE121" s="75"/>
      <c r="AF121" s="75"/>
      <c r="AG121" s="76">
        <v>8.25</v>
      </c>
      <c r="AH121" s="76">
        <v>6.7666666666666666</v>
      </c>
      <c r="AI121" s="76">
        <v>1.2</v>
      </c>
      <c r="AJ121" s="76">
        <v>13.05</v>
      </c>
      <c r="AK121" s="76">
        <v>8.7333333333333325</v>
      </c>
      <c r="AL121" s="76">
        <v>2.6</v>
      </c>
      <c r="AM121" s="77"/>
      <c r="AN121" s="77">
        <v>6.3833333333333337</v>
      </c>
      <c r="AO121" s="78">
        <v>1.8</v>
      </c>
    </row>
    <row r="122" spans="1:41" ht="15" customHeight="1">
      <c r="A122" s="71" t="s">
        <v>1381</v>
      </c>
      <c r="B122" s="72" t="s">
        <v>1382</v>
      </c>
      <c r="C122" s="73" t="s">
        <v>80</v>
      </c>
      <c r="D122" s="73" t="s">
        <v>976</v>
      </c>
      <c r="E122" s="74">
        <v>2.8333333333333335</v>
      </c>
      <c r="F122" s="74">
        <v>2.4333333333333336</v>
      </c>
      <c r="G122" s="74">
        <v>6.6</v>
      </c>
      <c r="H122" s="74">
        <v>4.3</v>
      </c>
      <c r="I122" s="74">
        <v>4.5666666666666664</v>
      </c>
      <c r="J122" s="74">
        <v>4.5</v>
      </c>
      <c r="K122" s="74">
        <v>2.1333333333333333</v>
      </c>
      <c r="L122" s="74" t="s">
        <v>1811</v>
      </c>
      <c r="M122" s="74">
        <v>6.9666666666666668</v>
      </c>
      <c r="N122" s="74">
        <v>9.1999999999999993</v>
      </c>
      <c r="O122" s="74">
        <v>8.8000000000000007</v>
      </c>
      <c r="P122" s="74">
        <v>11.066666666666666</v>
      </c>
      <c r="Q122" s="74">
        <v>13.566666666666666</v>
      </c>
      <c r="R122" s="74">
        <v>13.2</v>
      </c>
      <c r="S122" s="74">
        <v>9.3000000000000007</v>
      </c>
      <c r="T122" s="74">
        <v>13.266666666666667</v>
      </c>
      <c r="U122" s="74">
        <v>13.9</v>
      </c>
      <c r="V122" s="74">
        <v>0.53333333333333333</v>
      </c>
      <c r="W122" s="74">
        <v>4.3666666666666671</v>
      </c>
      <c r="X122" s="74">
        <v>8.5666666666666664</v>
      </c>
      <c r="Y122" s="74">
        <v>4.5166666666666666</v>
      </c>
      <c r="Z122" s="74">
        <v>1.7833333333333334</v>
      </c>
      <c r="AA122" s="74">
        <v>13.2</v>
      </c>
      <c r="AB122" s="74">
        <v>3.1333333333333333</v>
      </c>
      <c r="AC122" s="74">
        <v>13.366666666666667</v>
      </c>
      <c r="AD122" s="74">
        <v>11.816666666666666</v>
      </c>
      <c r="AE122" s="75"/>
      <c r="AF122" s="75"/>
      <c r="AG122" s="76">
        <v>3.7333333333333334</v>
      </c>
      <c r="AH122" s="76">
        <v>2.4</v>
      </c>
      <c r="AI122" s="76">
        <v>9.9166666666666661</v>
      </c>
      <c r="AJ122" s="76">
        <v>13.05</v>
      </c>
      <c r="AK122" s="76">
        <v>4.7833333333333332</v>
      </c>
      <c r="AL122" s="76">
        <v>13.533333333333333</v>
      </c>
      <c r="AM122" s="77"/>
      <c r="AN122" s="77">
        <v>8.4333333333333336</v>
      </c>
      <c r="AO122" s="78">
        <v>3.5</v>
      </c>
    </row>
    <row r="123" spans="1:41">
      <c r="A123" s="71" t="s">
        <v>1348</v>
      </c>
      <c r="B123" s="72" t="s">
        <v>1349</v>
      </c>
      <c r="C123" s="73" t="s">
        <v>68</v>
      </c>
      <c r="D123" s="73" t="s">
        <v>976</v>
      </c>
      <c r="E123" s="74">
        <v>13.05</v>
      </c>
      <c r="F123" s="74">
        <v>10</v>
      </c>
      <c r="G123" s="74">
        <v>10.233333333333333</v>
      </c>
      <c r="H123" s="74">
        <v>11.166666666666666</v>
      </c>
      <c r="I123" s="74">
        <v>10.9</v>
      </c>
      <c r="J123" s="74">
        <v>7.4</v>
      </c>
      <c r="K123" s="74">
        <v>11.933333333333334</v>
      </c>
      <c r="L123" s="74" t="s">
        <v>1811</v>
      </c>
      <c r="M123" s="74">
        <v>4.3</v>
      </c>
      <c r="N123" s="74">
        <v>3.7666666666666666</v>
      </c>
      <c r="O123" s="74">
        <v>2</v>
      </c>
      <c r="P123" s="74">
        <v>13.366666666666667</v>
      </c>
      <c r="Q123" s="74">
        <v>13.2</v>
      </c>
      <c r="R123" s="74">
        <v>13.566666666666666</v>
      </c>
      <c r="S123" s="74">
        <v>12.333333333333334</v>
      </c>
      <c r="T123" s="74">
        <v>10.9</v>
      </c>
      <c r="U123" s="74">
        <v>10.566666666666666</v>
      </c>
      <c r="V123" s="74">
        <v>12.633333333333333</v>
      </c>
      <c r="W123" s="74">
        <v>6.5333333333333332</v>
      </c>
      <c r="X123" s="74">
        <v>5.7833333333333332</v>
      </c>
      <c r="Y123" s="74" t="s">
        <v>1811</v>
      </c>
      <c r="Z123" s="74">
        <v>11.916666666666666</v>
      </c>
      <c r="AA123" s="74">
        <v>10.5</v>
      </c>
      <c r="AB123" s="74" t="s">
        <v>1811</v>
      </c>
      <c r="AC123" s="74">
        <v>4.4666666666666668</v>
      </c>
      <c r="AD123" s="74">
        <v>4.5999999999999996</v>
      </c>
      <c r="AE123" s="75"/>
      <c r="AF123" s="75"/>
      <c r="AG123" s="76">
        <v>11.8</v>
      </c>
      <c r="AH123" s="76">
        <v>11.933333333333334</v>
      </c>
      <c r="AI123" s="76">
        <v>1.5333333333333334</v>
      </c>
      <c r="AJ123" s="76">
        <v>13.533333333333333</v>
      </c>
      <c r="AK123" s="76">
        <v>11.366666666666667</v>
      </c>
      <c r="AL123" s="76">
        <v>6.6</v>
      </c>
      <c r="AM123" s="77"/>
      <c r="AN123" s="77">
        <v>11.066666666666666</v>
      </c>
      <c r="AO123" s="78">
        <v>0.61299999999999999</v>
      </c>
    </row>
    <row r="124" spans="1:41" ht="15" customHeight="1">
      <c r="A124" s="71" t="s">
        <v>1313</v>
      </c>
      <c r="B124" s="72" t="s">
        <v>1314</v>
      </c>
      <c r="C124" s="73" t="s">
        <v>97</v>
      </c>
      <c r="D124" s="73" t="s">
        <v>976</v>
      </c>
      <c r="E124" s="74">
        <v>9.4</v>
      </c>
      <c r="F124" s="74">
        <v>13.2</v>
      </c>
      <c r="G124" s="74">
        <v>8.5333333333333332</v>
      </c>
      <c r="H124" s="74">
        <v>11.466666666666667</v>
      </c>
      <c r="I124" s="74">
        <v>8.1333333333333329</v>
      </c>
      <c r="J124" s="74">
        <v>11.066666666666666</v>
      </c>
      <c r="K124" s="74">
        <v>10.883333333333333</v>
      </c>
      <c r="L124" s="74" t="s">
        <v>1811</v>
      </c>
      <c r="M124" s="74">
        <v>3.7666666666666666</v>
      </c>
      <c r="N124" s="74">
        <v>2.6333333333333333</v>
      </c>
      <c r="O124" s="74">
        <v>1.5666666666666667</v>
      </c>
      <c r="P124" s="74">
        <v>12.9</v>
      </c>
      <c r="Q124" s="74">
        <v>12.933333333333334</v>
      </c>
      <c r="R124" s="74">
        <v>13.3</v>
      </c>
      <c r="S124" s="74">
        <v>12.166666666666666</v>
      </c>
      <c r="T124" s="74">
        <v>11.033333333333333</v>
      </c>
      <c r="U124" s="74">
        <v>9.1333333333333329</v>
      </c>
      <c r="V124" s="74">
        <v>3.5</v>
      </c>
      <c r="W124" s="74">
        <v>12.916666666666666</v>
      </c>
      <c r="X124" s="74">
        <v>10.5</v>
      </c>
      <c r="Y124" s="74" t="s">
        <v>1811</v>
      </c>
      <c r="Z124" s="74">
        <v>11.916666666666666</v>
      </c>
      <c r="AA124" s="74">
        <v>14.1</v>
      </c>
      <c r="AB124" s="74" t="s">
        <v>1811</v>
      </c>
      <c r="AC124" s="74">
        <v>13.1</v>
      </c>
      <c r="AD124" s="74">
        <v>4.5999999999999996</v>
      </c>
      <c r="AE124" s="75"/>
      <c r="AF124" s="75"/>
      <c r="AG124" s="76">
        <v>10.816666666666666</v>
      </c>
      <c r="AH124" s="76">
        <v>12.033333333333333</v>
      </c>
      <c r="AI124" s="76">
        <v>1.0333333333333332</v>
      </c>
      <c r="AJ124" s="76">
        <v>13.333333333333334</v>
      </c>
      <c r="AK124" s="76">
        <v>11.483333333333333</v>
      </c>
      <c r="AL124" s="76">
        <v>13.633333333333333</v>
      </c>
      <c r="AM124" s="77"/>
      <c r="AN124" s="77">
        <v>12.4</v>
      </c>
      <c r="AO124" s="78">
        <v>4</v>
      </c>
    </row>
    <row r="125" spans="1:41" ht="15" customHeight="1">
      <c r="A125" s="71" t="s">
        <v>1362</v>
      </c>
      <c r="B125" s="72" t="s">
        <v>1363</v>
      </c>
      <c r="C125" s="73" t="s">
        <v>119</v>
      </c>
      <c r="D125" s="73" t="s">
        <v>976</v>
      </c>
      <c r="E125" s="74">
        <v>13.5</v>
      </c>
      <c r="F125" s="74">
        <v>12.7</v>
      </c>
      <c r="G125" s="74">
        <v>12.1</v>
      </c>
      <c r="H125" s="74">
        <v>13.633333333333333</v>
      </c>
      <c r="I125" s="74">
        <v>13.733333333333333</v>
      </c>
      <c r="J125" s="74">
        <v>1.5</v>
      </c>
      <c r="K125" s="74">
        <v>14.066666666666666</v>
      </c>
      <c r="L125" s="74">
        <v>2.2666666666666666</v>
      </c>
      <c r="M125" s="74">
        <v>3.1666666666666665</v>
      </c>
      <c r="N125" s="74">
        <v>6.6</v>
      </c>
      <c r="O125" s="74">
        <v>3.0666666666666669</v>
      </c>
      <c r="P125" s="74">
        <v>13.966666666666667</v>
      </c>
      <c r="Q125" s="74">
        <v>12.233333333333333</v>
      </c>
      <c r="R125" s="74">
        <v>13.633333333333333</v>
      </c>
      <c r="S125" s="74">
        <v>13.666666666666666</v>
      </c>
      <c r="T125" s="74">
        <v>5.4</v>
      </c>
      <c r="U125" s="74">
        <v>11.066666666666666</v>
      </c>
      <c r="V125" s="74">
        <v>12.716666666666667</v>
      </c>
      <c r="W125" s="74">
        <v>12.05</v>
      </c>
      <c r="X125" s="74">
        <v>13.05</v>
      </c>
      <c r="Y125" s="74" t="s">
        <v>1811</v>
      </c>
      <c r="Z125" s="74">
        <v>11.916666666666666</v>
      </c>
      <c r="AA125" s="74">
        <v>11.066666666666666</v>
      </c>
      <c r="AB125" s="74">
        <v>1.7333333333333334</v>
      </c>
      <c r="AC125" s="74">
        <v>13.066666666666666</v>
      </c>
      <c r="AD125" s="74">
        <v>7.6833333333333336</v>
      </c>
      <c r="AE125" s="75"/>
      <c r="AF125" s="75"/>
      <c r="AG125" s="76">
        <v>13.3</v>
      </c>
      <c r="AH125" s="76">
        <v>12.666666666666666</v>
      </c>
      <c r="AI125" s="76">
        <v>2</v>
      </c>
      <c r="AJ125" s="76">
        <v>12.933333333333334</v>
      </c>
      <c r="AK125" s="76">
        <v>13.833333333333334</v>
      </c>
      <c r="AL125" s="76">
        <v>11.2</v>
      </c>
      <c r="AM125" s="77"/>
      <c r="AN125" s="77">
        <v>13.066666666666666</v>
      </c>
      <c r="AO125" s="78">
        <v>0.7</v>
      </c>
    </row>
    <row r="126" spans="1:41" ht="15" customHeight="1" thickBot="1">
      <c r="A126" s="79" t="s">
        <v>1379</v>
      </c>
      <c r="B126" s="80" t="s">
        <v>1380</v>
      </c>
      <c r="C126" s="81" t="s">
        <v>80</v>
      </c>
      <c r="D126" s="81" t="s">
        <v>976</v>
      </c>
      <c r="E126" s="82">
        <v>10.199999999999999</v>
      </c>
      <c r="F126" s="82">
        <v>12.7</v>
      </c>
      <c r="G126" s="82">
        <v>9.6333333333333329</v>
      </c>
      <c r="H126" s="82">
        <v>13.2</v>
      </c>
      <c r="I126" s="82">
        <v>10.1</v>
      </c>
      <c r="J126" s="82">
        <v>4.8</v>
      </c>
      <c r="K126" s="82">
        <v>13.933333333333334</v>
      </c>
      <c r="L126" s="82" t="s">
        <v>1811</v>
      </c>
      <c r="M126" s="82">
        <v>13.933333333333334</v>
      </c>
      <c r="N126" s="82">
        <v>0.83333333333333326</v>
      </c>
      <c r="O126" s="82">
        <v>8.9333333333333336</v>
      </c>
      <c r="P126" s="82">
        <v>13.9</v>
      </c>
      <c r="Q126" s="82">
        <v>12.866666666666667</v>
      </c>
      <c r="R126" s="82">
        <v>13.733333333333333</v>
      </c>
      <c r="S126" s="82">
        <v>13.4</v>
      </c>
      <c r="T126" s="82">
        <v>9.6666666666666661</v>
      </c>
      <c r="U126" s="82">
        <v>9.3000000000000007</v>
      </c>
      <c r="V126" s="82">
        <v>9</v>
      </c>
      <c r="W126" s="82">
        <v>13.766666666666667</v>
      </c>
      <c r="X126" s="82">
        <v>6.9666666666666668</v>
      </c>
      <c r="Y126" s="82" t="s">
        <v>1811</v>
      </c>
      <c r="Z126" s="82">
        <v>11.916666666666666</v>
      </c>
      <c r="AA126" s="82">
        <v>13.7</v>
      </c>
      <c r="AB126" s="82">
        <v>1.0666666666666667</v>
      </c>
      <c r="AC126" s="82">
        <v>1.0333333333333332</v>
      </c>
      <c r="AD126" s="82">
        <v>13.9</v>
      </c>
      <c r="AE126" s="83"/>
      <c r="AF126" s="83"/>
      <c r="AG126" s="84">
        <v>11.366666666666667</v>
      </c>
      <c r="AH126" s="84">
        <v>12.333333333333334</v>
      </c>
      <c r="AI126" s="84">
        <v>9.2833333333333332</v>
      </c>
      <c r="AJ126" s="84">
        <v>13.566666666666666</v>
      </c>
      <c r="AK126" s="84">
        <v>12.283333333333333</v>
      </c>
      <c r="AL126" s="84">
        <v>9.1</v>
      </c>
      <c r="AM126" s="85"/>
      <c r="AN126" s="85">
        <v>13.4</v>
      </c>
      <c r="AO126" s="86">
        <v>1.1499999999999999</v>
      </c>
    </row>
    <row r="127" spans="1:41" ht="15" customHeight="1">
      <c r="A127" s="63" t="s">
        <v>161</v>
      </c>
      <c r="B127" s="64" t="s">
        <v>162</v>
      </c>
      <c r="C127" s="65" t="s">
        <v>124</v>
      </c>
      <c r="D127" s="65" t="s">
        <v>163</v>
      </c>
      <c r="E127" s="66">
        <v>0.8</v>
      </c>
      <c r="F127" s="66">
        <v>0.7</v>
      </c>
      <c r="G127" s="66">
        <v>3.7333333333333334</v>
      </c>
      <c r="H127" s="66">
        <v>2.4333333333333336</v>
      </c>
      <c r="I127" s="66">
        <v>0.8</v>
      </c>
      <c r="J127" s="66">
        <v>4</v>
      </c>
      <c r="K127" s="66">
        <v>0.8833333333333333</v>
      </c>
      <c r="L127" s="66">
        <v>3.0666666666666669</v>
      </c>
      <c r="M127" s="66">
        <v>1.1333333333333333</v>
      </c>
      <c r="N127" s="66">
        <v>11.433333333333334</v>
      </c>
      <c r="O127" s="66">
        <v>2.4666666666666668</v>
      </c>
      <c r="P127" s="66">
        <v>1.0666666666666667</v>
      </c>
      <c r="Q127" s="66">
        <v>8.1833333333333336</v>
      </c>
      <c r="R127" s="66">
        <v>1.9333333333333333</v>
      </c>
      <c r="S127" s="66">
        <v>2.1333333333333333</v>
      </c>
      <c r="T127" s="66">
        <v>4.7</v>
      </c>
      <c r="U127" s="66">
        <v>2.2666666666666666</v>
      </c>
      <c r="V127" s="66">
        <v>2.4666666666666668</v>
      </c>
      <c r="W127" s="66">
        <v>0.66666666666666663</v>
      </c>
      <c r="X127" s="66">
        <v>4.666666666666667</v>
      </c>
      <c r="Y127" s="66">
        <v>1.9333333333333333</v>
      </c>
      <c r="Z127" s="66">
        <v>4.0666666666666664</v>
      </c>
      <c r="AA127" s="66">
        <v>1.1666666666666665</v>
      </c>
      <c r="AB127" s="66">
        <v>1.4666666666666668</v>
      </c>
      <c r="AC127" s="66">
        <v>9.4666666666666668</v>
      </c>
      <c r="AD127" s="66">
        <v>2.9833333333333334</v>
      </c>
      <c r="AE127" s="67"/>
      <c r="AF127" s="67"/>
      <c r="AG127" s="68">
        <v>1.2166666666666668</v>
      </c>
      <c r="AH127" s="68">
        <v>0.7</v>
      </c>
      <c r="AI127" s="68">
        <v>3.3</v>
      </c>
      <c r="AJ127" s="68">
        <v>2.2333333333333334</v>
      </c>
      <c r="AK127" s="68">
        <v>0.7</v>
      </c>
      <c r="AL127" s="68">
        <v>1.2333333333333334</v>
      </c>
      <c r="AM127" s="69"/>
      <c r="AN127" s="69">
        <v>0.53333333333333333</v>
      </c>
      <c r="AO127" s="70">
        <v>5.25</v>
      </c>
    </row>
    <row r="128" spans="1:41" ht="15" customHeight="1">
      <c r="A128" s="71" t="s">
        <v>224</v>
      </c>
      <c r="B128" s="72" t="s">
        <v>225</v>
      </c>
      <c r="C128" s="73" t="s">
        <v>119</v>
      </c>
      <c r="D128" s="73" t="s">
        <v>163</v>
      </c>
      <c r="E128" s="74">
        <v>0.71666666666666667</v>
      </c>
      <c r="F128" s="74">
        <v>1.2666666666666666</v>
      </c>
      <c r="G128" s="74">
        <v>2.0333333333333332</v>
      </c>
      <c r="H128" s="74">
        <v>1.3333333333333335</v>
      </c>
      <c r="I128" s="74">
        <v>0.53333333333333333</v>
      </c>
      <c r="J128" s="74">
        <v>10.4</v>
      </c>
      <c r="K128" s="74">
        <v>0.81666666666666665</v>
      </c>
      <c r="L128" s="74">
        <v>1.6</v>
      </c>
      <c r="M128" s="74">
        <v>2.2999999999999998</v>
      </c>
      <c r="N128" s="74">
        <v>10.866666666666667</v>
      </c>
      <c r="O128" s="74">
        <v>5.2333333333333334</v>
      </c>
      <c r="P128" s="74">
        <v>1.4</v>
      </c>
      <c r="Q128" s="74">
        <v>8.3333333333333321</v>
      </c>
      <c r="R128" s="74">
        <v>2.4333333333333336</v>
      </c>
      <c r="S128" s="74">
        <v>2.333333333333333</v>
      </c>
      <c r="T128" s="74">
        <v>5.0333333333333332</v>
      </c>
      <c r="U128" s="74">
        <v>1.3333333333333335</v>
      </c>
      <c r="V128" s="74">
        <v>2.35</v>
      </c>
      <c r="W128" s="74">
        <v>1.45</v>
      </c>
      <c r="X128" s="74">
        <v>1.0333333333333332</v>
      </c>
      <c r="Y128" s="74">
        <v>2.8</v>
      </c>
      <c r="Z128" s="74">
        <v>2.4500000000000002</v>
      </c>
      <c r="AA128" s="74">
        <v>2.0333333333333332</v>
      </c>
      <c r="AB128" s="74" t="s">
        <v>1811</v>
      </c>
      <c r="AC128" s="74">
        <v>13.533333333333333</v>
      </c>
      <c r="AD128" s="74">
        <v>3.1166666666666667</v>
      </c>
      <c r="AE128" s="75"/>
      <c r="AF128" s="75"/>
      <c r="AG128" s="76">
        <v>0.83333333333333326</v>
      </c>
      <c r="AH128" s="76">
        <v>1.4333333333333333</v>
      </c>
      <c r="AI128" s="76">
        <v>4.1166666666666671</v>
      </c>
      <c r="AJ128" s="76">
        <v>2.9</v>
      </c>
      <c r="AK128" s="76">
        <v>0.53333333333333333</v>
      </c>
      <c r="AL128" s="76">
        <v>5.6</v>
      </c>
      <c r="AM128" s="77"/>
      <c r="AN128" s="77">
        <v>0.76666666666666661</v>
      </c>
      <c r="AO128" s="78">
        <v>5.75</v>
      </c>
    </row>
    <row r="129" spans="1:41" ht="15" customHeight="1">
      <c r="A129" s="71" t="s">
        <v>432</v>
      </c>
      <c r="B129" s="72" t="s">
        <v>433</v>
      </c>
      <c r="C129" s="73" t="s">
        <v>113</v>
      </c>
      <c r="D129" s="73" t="s">
        <v>163</v>
      </c>
      <c r="E129" s="74">
        <v>6</v>
      </c>
      <c r="F129" s="74">
        <v>8.7666666666666675</v>
      </c>
      <c r="G129" s="74">
        <v>0.56666666666666665</v>
      </c>
      <c r="H129" s="74">
        <v>9.8333333333333339</v>
      </c>
      <c r="I129" s="74">
        <v>6.0333333333333332</v>
      </c>
      <c r="J129" s="74">
        <v>8.9666666666666668</v>
      </c>
      <c r="K129" s="74">
        <v>4.8833333333333337</v>
      </c>
      <c r="L129" s="74" t="s">
        <v>1811</v>
      </c>
      <c r="M129" s="74">
        <v>5.9666666666666668</v>
      </c>
      <c r="N129" s="74">
        <v>3.6666666666666665</v>
      </c>
      <c r="O129" s="74">
        <v>3.4</v>
      </c>
      <c r="P129" s="74">
        <v>0.96666666666666667</v>
      </c>
      <c r="Q129" s="74">
        <v>9.1666666666666661</v>
      </c>
      <c r="R129" s="74">
        <v>2.2666666666666666</v>
      </c>
      <c r="S129" s="74">
        <v>2</v>
      </c>
      <c r="T129" s="74">
        <v>6.8</v>
      </c>
      <c r="U129" s="74">
        <v>4.0666666666666664</v>
      </c>
      <c r="V129" s="74">
        <v>5.2333333333333334</v>
      </c>
      <c r="W129" s="74">
        <v>3.6833333333333331</v>
      </c>
      <c r="X129" s="74">
        <v>4.1333333333333329</v>
      </c>
      <c r="Y129" s="74" t="s">
        <v>1811</v>
      </c>
      <c r="Z129" s="74">
        <v>6</v>
      </c>
      <c r="AA129" s="74">
        <v>1.9666666666666666</v>
      </c>
      <c r="AB129" s="74" t="s">
        <v>1811</v>
      </c>
      <c r="AC129" s="74">
        <v>7.4</v>
      </c>
      <c r="AD129" s="74">
        <v>0.8666666666666667</v>
      </c>
      <c r="AE129" s="75"/>
      <c r="AF129" s="75"/>
      <c r="AG129" s="76">
        <v>4.5999999999999996</v>
      </c>
      <c r="AH129" s="76">
        <v>7.3166666666666664</v>
      </c>
      <c r="AI129" s="76">
        <v>2.9666666666666668</v>
      </c>
      <c r="AJ129" s="76">
        <v>3.5</v>
      </c>
      <c r="AK129" s="76">
        <v>2.7666666666666666</v>
      </c>
      <c r="AL129" s="76">
        <v>0.9</v>
      </c>
      <c r="AM129" s="77"/>
      <c r="AN129" s="77">
        <v>1.2666666666666666</v>
      </c>
      <c r="AO129" s="78">
        <v>0.65</v>
      </c>
    </row>
    <row r="130" spans="1:41">
      <c r="A130" s="71" t="s">
        <v>189</v>
      </c>
      <c r="B130" s="72" t="s">
        <v>190</v>
      </c>
      <c r="C130" s="73" t="s">
        <v>68</v>
      </c>
      <c r="D130" s="73" t="s">
        <v>163</v>
      </c>
      <c r="E130" s="74">
        <v>4.4666666666666668</v>
      </c>
      <c r="F130" s="74">
        <v>1</v>
      </c>
      <c r="G130" s="74">
        <v>2.6333333333333333</v>
      </c>
      <c r="H130" s="74">
        <v>5.7666666666666666</v>
      </c>
      <c r="I130" s="74">
        <v>0.76666666666666661</v>
      </c>
      <c r="J130" s="74">
        <v>10.3</v>
      </c>
      <c r="K130" s="74">
        <v>4.8833333333333337</v>
      </c>
      <c r="L130" s="74">
        <v>2.0666666666666664</v>
      </c>
      <c r="M130" s="74">
        <v>1.8333333333333333</v>
      </c>
      <c r="N130" s="74">
        <v>14.066666666666666</v>
      </c>
      <c r="O130" s="74">
        <v>12.633333333333333</v>
      </c>
      <c r="P130" s="74">
        <v>1.1000000000000001</v>
      </c>
      <c r="Q130" s="74">
        <v>8.0666666666666664</v>
      </c>
      <c r="R130" s="74">
        <v>1.9666666666666666</v>
      </c>
      <c r="S130" s="74">
        <v>1.6666666666666667</v>
      </c>
      <c r="T130" s="74">
        <v>3.7</v>
      </c>
      <c r="U130" s="74">
        <v>3.6</v>
      </c>
      <c r="V130" s="74">
        <v>7.7166666666666668</v>
      </c>
      <c r="W130" s="74">
        <v>4.8</v>
      </c>
      <c r="X130" s="74">
        <v>6.333333333333333</v>
      </c>
      <c r="Y130" s="74">
        <v>4.7</v>
      </c>
      <c r="Z130" s="74">
        <v>1.5</v>
      </c>
      <c r="AA130" s="74">
        <v>1.8666666666666667</v>
      </c>
      <c r="AB130" s="74" t="s">
        <v>1811</v>
      </c>
      <c r="AC130" s="74">
        <v>13.9</v>
      </c>
      <c r="AD130" s="74">
        <v>5.8</v>
      </c>
      <c r="AE130" s="75"/>
      <c r="AF130" s="75"/>
      <c r="AG130" s="76">
        <v>2.1333333333333333</v>
      </c>
      <c r="AH130" s="76">
        <v>4.4666666666666668</v>
      </c>
      <c r="AI130" s="76">
        <v>8.8000000000000007</v>
      </c>
      <c r="AJ130" s="76">
        <v>1.9333333333333333</v>
      </c>
      <c r="AK130" s="76">
        <v>3.1333333333333333</v>
      </c>
      <c r="AL130" s="76">
        <v>8.5666666666666664</v>
      </c>
      <c r="AM130" s="77"/>
      <c r="AN130" s="77">
        <v>2.9333333333333331</v>
      </c>
      <c r="AO130" s="78">
        <v>7</v>
      </c>
    </row>
    <row r="131" spans="1:41">
      <c r="A131" s="71" t="s">
        <v>371</v>
      </c>
      <c r="B131" s="72" t="s">
        <v>372</v>
      </c>
      <c r="C131" s="73" t="s">
        <v>100</v>
      </c>
      <c r="D131" s="73" t="s">
        <v>163</v>
      </c>
      <c r="E131" s="74">
        <v>8.6999999999999993</v>
      </c>
      <c r="F131" s="74">
        <v>6.833333333333333</v>
      </c>
      <c r="G131" s="74">
        <v>6.2666666666666666</v>
      </c>
      <c r="H131" s="74">
        <v>10.733333333333333</v>
      </c>
      <c r="I131" s="74">
        <v>8.3333333333333321</v>
      </c>
      <c r="J131" s="74">
        <v>8.8666666666666671</v>
      </c>
      <c r="K131" s="74">
        <v>7.8166666666666664</v>
      </c>
      <c r="L131" s="74" t="s">
        <v>1811</v>
      </c>
      <c r="M131" s="74">
        <v>5.5666666666666664</v>
      </c>
      <c r="N131" s="74">
        <v>8.6666666666666661</v>
      </c>
      <c r="O131" s="74">
        <v>7.166666666666667</v>
      </c>
      <c r="P131" s="74">
        <v>1.5333333333333334</v>
      </c>
      <c r="Q131" s="74">
        <v>8.6833333333333336</v>
      </c>
      <c r="R131" s="74">
        <v>3.1666666666666665</v>
      </c>
      <c r="S131" s="74">
        <v>1.7333333333333334</v>
      </c>
      <c r="T131" s="74">
        <v>5.0999999999999996</v>
      </c>
      <c r="U131" s="74">
        <v>5.2</v>
      </c>
      <c r="V131" s="74">
        <v>6.583333333333333</v>
      </c>
      <c r="W131" s="74">
        <v>5.1833333333333336</v>
      </c>
      <c r="X131" s="74">
        <v>6.0333333333333332</v>
      </c>
      <c r="Y131" s="74" t="s">
        <v>1811</v>
      </c>
      <c r="Z131" s="74">
        <v>2.6</v>
      </c>
      <c r="AA131" s="74">
        <v>1.4666666666666668</v>
      </c>
      <c r="AB131" s="74" t="s">
        <v>1811</v>
      </c>
      <c r="AC131" s="74">
        <v>7</v>
      </c>
      <c r="AD131" s="74">
        <v>7.9833333333333334</v>
      </c>
      <c r="AE131" s="75"/>
      <c r="AF131" s="75"/>
      <c r="AG131" s="76">
        <v>7.2166666666666668</v>
      </c>
      <c r="AH131" s="76">
        <v>9.6666666666666661</v>
      </c>
      <c r="AI131" s="76">
        <v>7.85</v>
      </c>
      <c r="AJ131" s="76">
        <v>3.1666666666666665</v>
      </c>
      <c r="AK131" s="76">
        <v>3.8</v>
      </c>
      <c r="AL131" s="76">
        <v>3.7</v>
      </c>
      <c r="AM131" s="77"/>
      <c r="AN131" s="77">
        <v>4.6333333333333337</v>
      </c>
      <c r="AO131" s="78">
        <v>0.65</v>
      </c>
    </row>
    <row r="132" spans="1:41" ht="15" customHeight="1">
      <c r="A132" s="71" t="s">
        <v>801</v>
      </c>
      <c r="B132" s="72" t="s">
        <v>802</v>
      </c>
      <c r="C132" s="73" t="s">
        <v>68</v>
      </c>
      <c r="D132" s="73" t="s">
        <v>163</v>
      </c>
      <c r="E132" s="74">
        <v>3.6833333333333331</v>
      </c>
      <c r="F132" s="74">
        <v>5.6</v>
      </c>
      <c r="G132" s="74">
        <v>10</v>
      </c>
      <c r="H132" s="74">
        <v>4.8</v>
      </c>
      <c r="I132" s="74">
        <v>7.9333333333333336</v>
      </c>
      <c r="J132" s="74">
        <v>2.0666666666666664</v>
      </c>
      <c r="K132" s="74">
        <v>3.9333333333333331</v>
      </c>
      <c r="L132" s="74">
        <v>2.5333333333333332</v>
      </c>
      <c r="M132" s="74">
        <v>1.0666666666666667</v>
      </c>
      <c r="N132" s="74">
        <v>11.8</v>
      </c>
      <c r="O132" s="74">
        <v>2.4</v>
      </c>
      <c r="P132" s="74">
        <v>3.85</v>
      </c>
      <c r="Q132" s="74">
        <v>11.733333333333333</v>
      </c>
      <c r="R132" s="74">
        <v>7.8</v>
      </c>
      <c r="S132" s="74">
        <v>9</v>
      </c>
      <c r="T132" s="74">
        <v>10.933333333333334</v>
      </c>
      <c r="U132" s="74">
        <v>8.1</v>
      </c>
      <c r="V132" s="74">
        <v>3.2333333333333334</v>
      </c>
      <c r="W132" s="74">
        <v>6.916666666666667</v>
      </c>
      <c r="X132" s="74">
        <v>7.6</v>
      </c>
      <c r="Y132" s="74" t="s">
        <v>1811</v>
      </c>
      <c r="Z132" s="74">
        <v>7.9333333333333336</v>
      </c>
      <c r="AA132" s="74">
        <v>4.5333333333333332</v>
      </c>
      <c r="AB132" s="74">
        <v>3.7666666666666666</v>
      </c>
      <c r="AC132" s="74">
        <v>11.766666666666667</v>
      </c>
      <c r="AD132" s="74">
        <v>8.9833333333333325</v>
      </c>
      <c r="AE132" s="75"/>
      <c r="AF132" s="75"/>
      <c r="AG132" s="76">
        <v>6.2166666666666668</v>
      </c>
      <c r="AH132" s="76">
        <v>3.4666666666666668</v>
      </c>
      <c r="AI132" s="76">
        <v>3.1166666666666667</v>
      </c>
      <c r="AJ132" s="76">
        <v>9.2333333333333325</v>
      </c>
      <c r="AK132" s="76">
        <v>7.3</v>
      </c>
      <c r="AL132" s="76">
        <v>8.7333333333333325</v>
      </c>
      <c r="AM132" s="77"/>
      <c r="AN132" s="77">
        <v>5.5333333333333332</v>
      </c>
      <c r="AO132" s="78">
        <v>1.9</v>
      </c>
    </row>
    <row r="133" spans="1:41">
      <c r="A133" s="71" t="s">
        <v>868</v>
      </c>
      <c r="B133" s="72" t="s">
        <v>869</v>
      </c>
      <c r="C133" s="73" t="s">
        <v>68</v>
      </c>
      <c r="D133" s="73" t="s">
        <v>163</v>
      </c>
      <c r="E133" s="74">
        <v>6.65</v>
      </c>
      <c r="F133" s="74">
        <v>7.166666666666667</v>
      </c>
      <c r="G133" s="74">
        <v>11.6</v>
      </c>
      <c r="H133" s="74">
        <v>12.266666666666667</v>
      </c>
      <c r="I133" s="74">
        <v>9.9</v>
      </c>
      <c r="J133" s="74">
        <v>1.6333333333333333</v>
      </c>
      <c r="K133" s="74">
        <v>10.283333333333333</v>
      </c>
      <c r="L133" s="74">
        <v>2.6</v>
      </c>
      <c r="M133" s="74">
        <v>4.5666666666666664</v>
      </c>
      <c r="N133" s="74">
        <v>7.4666666666666668</v>
      </c>
      <c r="O133" s="74">
        <v>5.0333333333333332</v>
      </c>
      <c r="P133" s="74">
        <v>5.666666666666667</v>
      </c>
      <c r="Q133" s="74">
        <v>10.65</v>
      </c>
      <c r="R133" s="74">
        <v>8.3333333333333321</v>
      </c>
      <c r="S133" s="74">
        <v>9.1</v>
      </c>
      <c r="T133" s="74">
        <v>9.5</v>
      </c>
      <c r="U133" s="74">
        <v>4.0999999999999996</v>
      </c>
      <c r="V133" s="74">
        <v>7.833333333333333</v>
      </c>
      <c r="W133" s="74">
        <v>3.95</v>
      </c>
      <c r="X133" s="74">
        <v>2.0666666666666664</v>
      </c>
      <c r="Y133" s="74" t="s">
        <v>1811</v>
      </c>
      <c r="Z133" s="74">
        <v>11.916666666666666</v>
      </c>
      <c r="AA133" s="74">
        <v>5.9666666666666668</v>
      </c>
      <c r="AB133" s="74">
        <v>0.96666666666666667</v>
      </c>
      <c r="AC133" s="74">
        <v>10.199999999999999</v>
      </c>
      <c r="AD133" s="74">
        <v>1.6166666666666667</v>
      </c>
      <c r="AE133" s="75"/>
      <c r="AF133" s="75"/>
      <c r="AG133" s="76">
        <v>8.6166666666666671</v>
      </c>
      <c r="AH133" s="76">
        <v>9.0666666666666664</v>
      </c>
      <c r="AI133" s="76">
        <v>4</v>
      </c>
      <c r="AJ133" s="76">
        <v>9.1999999999999993</v>
      </c>
      <c r="AK133" s="76">
        <v>5.6</v>
      </c>
      <c r="AL133" s="76">
        <v>2.4</v>
      </c>
      <c r="AM133" s="77"/>
      <c r="AN133" s="77">
        <v>5.8</v>
      </c>
      <c r="AO133" s="78">
        <v>1.25</v>
      </c>
    </row>
    <row r="134" spans="1:41">
      <c r="A134" s="71" t="s">
        <v>495</v>
      </c>
      <c r="B134" s="72" t="s">
        <v>496</v>
      </c>
      <c r="C134" s="73" t="s">
        <v>100</v>
      </c>
      <c r="D134" s="73" t="s">
        <v>163</v>
      </c>
      <c r="E134" s="74">
        <v>11.133333333333333</v>
      </c>
      <c r="F134" s="74">
        <v>13.666666666666666</v>
      </c>
      <c r="G134" s="74">
        <v>4.8</v>
      </c>
      <c r="H134" s="74">
        <v>9.6999999999999993</v>
      </c>
      <c r="I134" s="74">
        <v>4.2333333333333334</v>
      </c>
      <c r="J134" s="74">
        <v>13.033333333333333</v>
      </c>
      <c r="K134" s="74">
        <v>8.4833333333333343</v>
      </c>
      <c r="L134" s="74" t="s">
        <v>1811</v>
      </c>
      <c r="M134" s="74">
        <v>11.466666666666667</v>
      </c>
      <c r="N134" s="74">
        <v>10.566666666666666</v>
      </c>
      <c r="O134" s="74">
        <v>12.366666666666667</v>
      </c>
      <c r="P134" s="74">
        <v>2.0333333333333332</v>
      </c>
      <c r="Q134" s="74">
        <v>2.65</v>
      </c>
      <c r="R134" s="74">
        <v>1.5333333333333334</v>
      </c>
      <c r="S134" s="74">
        <v>4.3333333333333339</v>
      </c>
      <c r="T134" s="74">
        <v>0.7</v>
      </c>
      <c r="U134" s="74">
        <v>1.1666666666666665</v>
      </c>
      <c r="V134" s="74">
        <v>5.2333333333333334</v>
      </c>
      <c r="W134" s="74">
        <v>13.583333333333334</v>
      </c>
      <c r="X134" s="74">
        <v>3.9</v>
      </c>
      <c r="Y134" s="74" t="s">
        <v>1811</v>
      </c>
      <c r="Z134" s="74">
        <v>9.1666666666666661</v>
      </c>
      <c r="AA134" s="74">
        <v>0.93333333333333335</v>
      </c>
      <c r="AB134" s="74" t="s">
        <v>1811</v>
      </c>
      <c r="AC134" s="74">
        <v>2.2333333333333334</v>
      </c>
      <c r="AD134" s="74">
        <v>2.5166666666666666</v>
      </c>
      <c r="AE134" s="75"/>
      <c r="AF134" s="75"/>
      <c r="AG134" s="76">
        <v>10.033333333333333</v>
      </c>
      <c r="AH134" s="76">
        <v>9.5</v>
      </c>
      <c r="AI134" s="76">
        <v>13.266666666666667</v>
      </c>
      <c r="AJ134" s="76">
        <v>1.1333333333333333</v>
      </c>
      <c r="AK134" s="76">
        <v>6.833333333333333</v>
      </c>
      <c r="AL134" s="76">
        <v>0.56666666666666665</v>
      </c>
      <c r="AM134" s="77"/>
      <c r="AN134" s="77">
        <v>6.75</v>
      </c>
      <c r="AO134" s="78" t="s">
        <v>1488</v>
      </c>
    </row>
    <row r="135" spans="1:41" ht="15" customHeight="1">
      <c r="A135" s="71" t="s">
        <v>536</v>
      </c>
      <c r="B135" s="72" t="s">
        <v>537</v>
      </c>
      <c r="C135" s="73" t="s">
        <v>100</v>
      </c>
      <c r="D135" s="73" t="s">
        <v>163</v>
      </c>
      <c r="E135" s="74">
        <v>7.666666666666667</v>
      </c>
      <c r="F135" s="74">
        <v>5.6</v>
      </c>
      <c r="G135" s="74">
        <v>7.2333333333333334</v>
      </c>
      <c r="H135" s="74">
        <v>9.9666666666666668</v>
      </c>
      <c r="I135" s="74">
        <v>5.8666666666666663</v>
      </c>
      <c r="J135" s="74">
        <v>13.033333333333333</v>
      </c>
      <c r="K135" s="74">
        <v>6.45</v>
      </c>
      <c r="L135" s="74" t="s">
        <v>1811</v>
      </c>
      <c r="M135" s="74">
        <v>7</v>
      </c>
      <c r="N135" s="74">
        <v>12.7</v>
      </c>
      <c r="O135" s="74">
        <v>12.3</v>
      </c>
      <c r="P135" s="74">
        <v>1.7666666666666666</v>
      </c>
      <c r="Q135" s="74">
        <v>11.533333333333333</v>
      </c>
      <c r="R135" s="74">
        <v>5.2333333333333334</v>
      </c>
      <c r="S135" s="74">
        <v>3.0666666666666669</v>
      </c>
      <c r="T135" s="74">
        <v>11.4</v>
      </c>
      <c r="U135" s="74">
        <v>3.1</v>
      </c>
      <c r="V135" s="74">
        <v>10.133333333333333</v>
      </c>
      <c r="W135" s="74">
        <v>5.45</v>
      </c>
      <c r="X135" s="74">
        <v>10.766666666666667</v>
      </c>
      <c r="Y135" s="74" t="s">
        <v>1811</v>
      </c>
      <c r="Z135" s="74">
        <v>3.25</v>
      </c>
      <c r="AA135" s="74">
        <v>1.2</v>
      </c>
      <c r="AB135" s="74" t="s">
        <v>1811</v>
      </c>
      <c r="AC135" s="74">
        <v>10.8</v>
      </c>
      <c r="AD135" s="74">
        <v>2.166666666666667</v>
      </c>
      <c r="AE135" s="75"/>
      <c r="AF135" s="75"/>
      <c r="AG135" s="76">
        <v>6.666666666666667</v>
      </c>
      <c r="AH135" s="76">
        <v>9.4</v>
      </c>
      <c r="AI135" s="76">
        <v>12.733333333333333</v>
      </c>
      <c r="AJ135" s="76">
        <v>6.7</v>
      </c>
      <c r="AK135" s="76">
        <v>6.7</v>
      </c>
      <c r="AL135" s="76">
        <v>2.4333333333333336</v>
      </c>
      <c r="AM135" s="77"/>
      <c r="AN135" s="77">
        <v>7.666666666666667</v>
      </c>
      <c r="AO135" s="78">
        <v>4</v>
      </c>
    </row>
    <row r="136" spans="1:41">
      <c r="A136" s="71" t="s">
        <v>863</v>
      </c>
      <c r="B136" s="72" t="s">
        <v>864</v>
      </c>
      <c r="C136" s="73" t="s">
        <v>113</v>
      </c>
      <c r="D136" s="73" t="s">
        <v>163</v>
      </c>
      <c r="E136" s="74">
        <v>9.4</v>
      </c>
      <c r="F136" s="74">
        <v>6.833333333333333</v>
      </c>
      <c r="G136" s="74">
        <v>12.9</v>
      </c>
      <c r="H136" s="74">
        <v>8.6333333333333329</v>
      </c>
      <c r="I136" s="74">
        <v>12.5</v>
      </c>
      <c r="J136" s="74">
        <v>3.8</v>
      </c>
      <c r="K136" s="74">
        <v>6.7666666666666666</v>
      </c>
      <c r="L136" s="74" t="s">
        <v>1811</v>
      </c>
      <c r="M136" s="74">
        <v>8.5333333333333332</v>
      </c>
      <c r="N136" s="74">
        <v>6.9666666666666668</v>
      </c>
      <c r="O136" s="74">
        <v>8.3333333333333321</v>
      </c>
      <c r="P136" s="74">
        <v>4.2333333333333334</v>
      </c>
      <c r="Q136" s="74">
        <v>11.833333333333334</v>
      </c>
      <c r="R136" s="74">
        <v>8.3666666666666671</v>
      </c>
      <c r="S136" s="74">
        <v>8.5666666666666664</v>
      </c>
      <c r="T136" s="74">
        <v>11.266666666666667</v>
      </c>
      <c r="U136" s="74">
        <v>1.8</v>
      </c>
      <c r="V136" s="74">
        <v>12.433333333333334</v>
      </c>
      <c r="W136" s="74">
        <v>2.2000000000000002</v>
      </c>
      <c r="X136" s="74">
        <v>4.7333333333333334</v>
      </c>
      <c r="Y136" s="74" t="s">
        <v>1811</v>
      </c>
      <c r="Z136" s="74">
        <v>11.916666666666666</v>
      </c>
      <c r="AA136" s="74">
        <v>3</v>
      </c>
      <c r="AB136" s="74">
        <v>1.9</v>
      </c>
      <c r="AC136" s="74">
        <v>6.0666666666666664</v>
      </c>
      <c r="AD136" s="74">
        <v>12.5</v>
      </c>
      <c r="AE136" s="75"/>
      <c r="AF136" s="75"/>
      <c r="AG136" s="76">
        <v>9.8000000000000007</v>
      </c>
      <c r="AH136" s="76">
        <v>8.1</v>
      </c>
      <c r="AI136" s="76">
        <v>9.4333333333333336</v>
      </c>
      <c r="AJ136" s="76">
        <v>9.5</v>
      </c>
      <c r="AK136" s="76">
        <v>6.9</v>
      </c>
      <c r="AL136" s="76">
        <v>4.4333333333333336</v>
      </c>
      <c r="AM136" s="77"/>
      <c r="AN136" s="77">
        <v>8.65</v>
      </c>
      <c r="AO136" s="78">
        <v>1.8</v>
      </c>
    </row>
    <row r="137" spans="1:41" ht="15" customHeight="1">
      <c r="A137" s="71" t="s">
        <v>689</v>
      </c>
      <c r="B137" s="72" t="s">
        <v>690</v>
      </c>
      <c r="C137" s="73" t="s">
        <v>124</v>
      </c>
      <c r="D137" s="73" t="s">
        <v>163</v>
      </c>
      <c r="E137" s="74">
        <v>6.65</v>
      </c>
      <c r="F137" s="74">
        <v>9.2333333333333325</v>
      </c>
      <c r="G137" s="74">
        <v>13.333333333333334</v>
      </c>
      <c r="H137" s="74">
        <v>8.1333333333333329</v>
      </c>
      <c r="I137" s="74">
        <v>9.6</v>
      </c>
      <c r="J137" s="74">
        <v>2.9</v>
      </c>
      <c r="K137" s="74">
        <v>6.6</v>
      </c>
      <c r="L137" s="74" t="s">
        <v>1811</v>
      </c>
      <c r="M137" s="74">
        <v>8.1</v>
      </c>
      <c r="N137" s="74">
        <v>12.133333333333333</v>
      </c>
      <c r="O137" s="74">
        <v>12.033333333333333</v>
      </c>
      <c r="P137" s="74">
        <v>2.333333333333333</v>
      </c>
      <c r="Q137" s="74">
        <v>12.466666666666667</v>
      </c>
      <c r="R137" s="74">
        <v>6.916666666666667</v>
      </c>
      <c r="S137" s="74">
        <v>3.9333333333333331</v>
      </c>
      <c r="T137" s="74">
        <v>12.366666666666667</v>
      </c>
      <c r="U137" s="74">
        <v>8.8666666666666671</v>
      </c>
      <c r="V137" s="74">
        <v>2.9</v>
      </c>
      <c r="W137" s="74">
        <v>11.75</v>
      </c>
      <c r="X137" s="74">
        <v>9.8000000000000007</v>
      </c>
      <c r="Y137" s="74" t="s">
        <v>1811</v>
      </c>
      <c r="Z137" s="74">
        <v>2.2000000000000002</v>
      </c>
      <c r="AA137" s="74">
        <v>10.266666666666667</v>
      </c>
      <c r="AB137" s="74">
        <v>2.4333333333333336</v>
      </c>
      <c r="AC137" s="74">
        <v>6.1</v>
      </c>
      <c r="AD137" s="74">
        <v>10.583333333333334</v>
      </c>
      <c r="AE137" s="75"/>
      <c r="AF137" s="75"/>
      <c r="AG137" s="76">
        <v>9.9</v>
      </c>
      <c r="AH137" s="76">
        <v>6.3</v>
      </c>
      <c r="AI137" s="76">
        <v>12.8</v>
      </c>
      <c r="AJ137" s="76">
        <v>7.8</v>
      </c>
      <c r="AK137" s="76">
        <v>7.7</v>
      </c>
      <c r="AL137" s="76">
        <v>8.9</v>
      </c>
      <c r="AM137" s="77"/>
      <c r="AN137" s="77">
        <v>10.133333333333333</v>
      </c>
      <c r="AO137" s="78">
        <v>2</v>
      </c>
    </row>
    <row r="138" spans="1:41" ht="15" customHeight="1">
      <c r="A138" s="71" t="s">
        <v>484</v>
      </c>
      <c r="B138" s="72" t="s">
        <v>485</v>
      </c>
      <c r="C138" s="73" t="s">
        <v>273</v>
      </c>
      <c r="D138" s="73" t="s">
        <v>163</v>
      </c>
      <c r="E138" s="74">
        <v>7.666666666666667</v>
      </c>
      <c r="F138" s="74">
        <v>6.4833333333333334</v>
      </c>
      <c r="G138" s="74">
        <v>5.1333333333333337</v>
      </c>
      <c r="H138" s="74">
        <v>12.366666666666667</v>
      </c>
      <c r="I138" s="74">
        <v>7.3</v>
      </c>
      <c r="J138" s="74">
        <v>6.7333333333333334</v>
      </c>
      <c r="K138" s="74">
        <v>10.75</v>
      </c>
      <c r="L138" s="74">
        <v>2.9666666666666668</v>
      </c>
      <c r="M138" s="74">
        <v>11.066666666666666</v>
      </c>
      <c r="N138" s="74">
        <v>9.8333333333333339</v>
      </c>
      <c r="O138" s="74">
        <v>11.5</v>
      </c>
      <c r="P138" s="74">
        <v>3.1333333333333333</v>
      </c>
      <c r="Q138" s="74">
        <v>7.666666666666667</v>
      </c>
      <c r="R138" s="74">
        <v>4.3666666666666671</v>
      </c>
      <c r="S138" s="74">
        <v>4.1166666666666671</v>
      </c>
      <c r="T138" s="74">
        <v>3.9333333333333331</v>
      </c>
      <c r="U138" s="74">
        <v>11.933333333333334</v>
      </c>
      <c r="V138" s="74">
        <v>6.85</v>
      </c>
      <c r="W138" s="74">
        <v>2.5</v>
      </c>
      <c r="X138" s="74">
        <v>10.166666666666666</v>
      </c>
      <c r="Y138" s="74" t="s">
        <v>1811</v>
      </c>
      <c r="Z138" s="74">
        <v>9.4666666666666668</v>
      </c>
      <c r="AA138" s="74">
        <v>7.9333333333333336</v>
      </c>
      <c r="AB138" s="74" t="s">
        <v>1811</v>
      </c>
      <c r="AC138" s="74">
        <v>9.8333333333333339</v>
      </c>
      <c r="AD138" s="74">
        <v>13.366666666666667</v>
      </c>
      <c r="AE138" s="75"/>
      <c r="AF138" s="75"/>
      <c r="AG138" s="76">
        <v>6.2166666666666668</v>
      </c>
      <c r="AH138" s="76">
        <v>10.366666666666667</v>
      </c>
      <c r="AI138" s="76">
        <v>10.833333333333334</v>
      </c>
      <c r="AJ138" s="76">
        <v>3.9666666666666668</v>
      </c>
      <c r="AK138" s="76">
        <v>9.6666666666666661</v>
      </c>
      <c r="AL138" s="76">
        <v>13.5</v>
      </c>
      <c r="AM138" s="77"/>
      <c r="AN138" s="77">
        <v>10.333333333333334</v>
      </c>
      <c r="AO138" s="78">
        <v>5.5</v>
      </c>
    </row>
    <row r="139" spans="1:41">
      <c r="A139" s="71" t="s">
        <v>756</v>
      </c>
      <c r="B139" s="72" t="s">
        <v>757</v>
      </c>
      <c r="C139" s="73" t="s">
        <v>124</v>
      </c>
      <c r="D139" s="73" t="s">
        <v>163</v>
      </c>
      <c r="E139" s="74">
        <v>12.433333333333334</v>
      </c>
      <c r="F139" s="74">
        <v>14.116666666666667</v>
      </c>
      <c r="G139" s="74">
        <v>12.033333333333333</v>
      </c>
      <c r="H139" s="74">
        <v>10.7</v>
      </c>
      <c r="I139" s="74">
        <v>12.833333333333334</v>
      </c>
      <c r="J139" s="74">
        <v>10.433333333333334</v>
      </c>
      <c r="K139" s="74">
        <v>11.05</v>
      </c>
      <c r="L139" s="74" t="s">
        <v>1811</v>
      </c>
      <c r="M139" s="74">
        <v>9.8000000000000007</v>
      </c>
      <c r="N139" s="74">
        <v>11.1</v>
      </c>
      <c r="O139" s="74">
        <v>12.1</v>
      </c>
      <c r="P139" s="74">
        <v>3.2</v>
      </c>
      <c r="Q139" s="74">
        <v>11.35</v>
      </c>
      <c r="R139" s="74">
        <v>6.5</v>
      </c>
      <c r="S139" s="74">
        <v>6.4666666666666668</v>
      </c>
      <c r="T139" s="74">
        <v>11.433333333333334</v>
      </c>
      <c r="U139" s="74">
        <v>9.0333333333333332</v>
      </c>
      <c r="V139" s="74">
        <v>5.666666666666667</v>
      </c>
      <c r="W139" s="74">
        <v>14.1</v>
      </c>
      <c r="X139" s="74">
        <v>13.05</v>
      </c>
      <c r="Y139" s="74" t="s">
        <v>1811</v>
      </c>
      <c r="Z139" s="74">
        <v>11.916666666666666</v>
      </c>
      <c r="AA139" s="74">
        <v>12.3</v>
      </c>
      <c r="AB139" s="74" t="s">
        <v>1811</v>
      </c>
      <c r="AC139" s="74">
        <v>1.6</v>
      </c>
      <c r="AD139" s="74">
        <v>7.1</v>
      </c>
      <c r="AE139" s="75"/>
      <c r="AF139" s="75"/>
      <c r="AG139" s="76">
        <v>13.433333333333334</v>
      </c>
      <c r="AH139" s="76">
        <v>13.133333333333333</v>
      </c>
      <c r="AI139" s="76">
        <v>12.983333333333333</v>
      </c>
      <c r="AJ139" s="76">
        <v>8.0333333333333332</v>
      </c>
      <c r="AK139" s="76">
        <v>12.733333333333333</v>
      </c>
      <c r="AL139" s="76">
        <v>7.7</v>
      </c>
      <c r="AM139" s="77"/>
      <c r="AN139" s="77">
        <v>13.433333333333334</v>
      </c>
      <c r="AO139" s="78">
        <v>0.64500000000000002</v>
      </c>
    </row>
    <row r="140" spans="1:41" ht="16" thickBot="1">
      <c r="A140" s="79" t="s">
        <v>1088</v>
      </c>
      <c r="B140" s="80" t="s">
        <v>1089</v>
      </c>
      <c r="C140" s="81" t="s">
        <v>113</v>
      </c>
      <c r="D140" s="81" t="s">
        <v>163</v>
      </c>
      <c r="E140" s="82">
        <v>13.05</v>
      </c>
      <c r="F140" s="82">
        <v>12</v>
      </c>
      <c r="G140" s="82">
        <v>7.9833333333333334</v>
      </c>
      <c r="H140" s="82">
        <v>13.733333333333333</v>
      </c>
      <c r="I140" s="82">
        <v>14.166666666666666</v>
      </c>
      <c r="J140" s="82">
        <v>6.9666666666666668</v>
      </c>
      <c r="K140" s="82">
        <v>11.933333333333334</v>
      </c>
      <c r="L140" s="82" t="s">
        <v>1811</v>
      </c>
      <c r="M140" s="82">
        <v>12.733333333333333</v>
      </c>
      <c r="N140" s="82">
        <v>5.6</v>
      </c>
      <c r="O140" s="82">
        <v>10.733333333333333</v>
      </c>
      <c r="P140" s="82">
        <v>12.4</v>
      </c>
      <c r="Q140" s="82">
        <v>11.433333333333334</v>
      </c>
      <c r="R140" s="82">
        <v>12.533333333333333</v>
      </c>
      <c r="S140" s="82">
        <v>13.966666666666667</v>
      </c>
      <c r="T140" s="82">
        <v>10.533333333333333</v>
      </c>
      <c r="U140" s="82">
        <v>11.8</v>
      </c>
      <c r="V140" s="82" t="s">
        <v>1811</v>
      </c>
      <c r="W140" s="82">
        <v>5.6</v>
      </c>
      <c r="X140" s="82" t="s">
        <v>1811</v>
      </c>
      <c r="Y140" s="82" t="s">
        <v>1811</v>
      </c>
      <c r="Z140" s="82" t="s">
        <v>1811</v>
      </c>
      <c r="AA140" s="82">
        <v>13.266666666666667</v>
      </c>
      <c r="AB140" s="82" t="s">
        <v>1811</v>
      </c>
      <c r="AC140" s="82">
        <v>2.5</v>
      </c>
      <c r="AD140" s="82">
        <v>12.866666666666667</v>
      </c>
      <c r="AE140" s="83"/>
      <c r="AF140" s="83"/>
      <c r="AG140" s="84">
        <v>11.533333333333333</v>
      </c>
      <c r="AH140" s="84">
        <v>13.5</v>
      </c>
      <c r="AI140" s="84">
        <v>11.9</v>
      </c>
      <c r="AJ140" s="84">
        <v>13.133333333333333</v>
      </c>
      <c r="AK140" s="84">
        <v>10.3</v>
      </c>
      <c r="AL140" s="84">
        <v>12.833333333333334</v>
      </c>
      <c r="AM140" s="85"/>
      <c r="AN140" s="85">
        <v>13.966666666666667</v>
      </c>
      <c r="AO140" s="86">
        <v>1.85</v>
      </c>
    </row>
    <row r="141" spans="1:41" ht="15" customHeight="1">
      <c r="A141" s="63" t="s">
        <v>93</v>
      </c>
      <c r="B141" s="64" t="s">
        <v>94</v>
      </c>
      <c r="C141" s="65" t="s">
        <v>87</v>
      </c>
      <c r="D141" s="65" t="s">
        <v>81</v>
      </c>
      <c r="E141" s="66">
        <v>1.7333333333333334</v>
      </c>
      <c r="F141" s="66">
        <v>1.4666666666666668</v>
      </c>
      <c r="G141" s="66">
        <v>0.76666666666666661</v>
      </c>
      <c r="H141" s="66">
        <v>1.0666666666666667</v>
      </c>
      <c r="I141" s="66">
        <v>2.2999999999999998</v>
      </c>
      <c r="J141" s="66">
        <v>9.5</v>
      </c>
      <c r="K141" s="66">
        <v>0.8833333333333333</v>
      </c>
      <c r="L141" s="66">
        <v>2.1333333333333333</v>
      </c>
      <c r="M141" s="66">
        <v>0.73333333333333339</v>
      </c>
      <c r="N141" s="66">
        <v>7.833333333333333</v>
      </c>
      <c r="O141" s="66">
        <v>0.76666666666666661</v>
      </c>
      <c r="P141" s="66">
        <v>2.5</v>
      </c>
      <c r="Q141" s="66">
        <v>0.53333333333333333</v>
      </c>
      <c r="R141" s="66">
        <v>0.6</v>
      </c>
      <c r="S141" s="66">
        <v>0.96666666666666667</v>
      </c>
      <c r="T141" s="66">
        <v>1.6333333333333333</v>
      </c>
      <c r="U141" s="66">
        <v>6.4</v>
      </c>
      <c r="V141" s="66">
        <v>3.0333333333333332</v>
      </c>
      <c r="W141" s="66">
        <v>3.25</v>
      </c>
      <c r="X141" s="66">
        <v>2.8333333333333335</v>
      </c>
      <c r="Y141" s="66">
        <v>1.65</v>
      </c>
      <c r="Z141" s="66">
        <v>0.93333333333333335</v>
      </c>
      <c r="AA141" s="66">
        <v>6.1</v>
      </c>
      <c r="AB141" s="66" t="s">
        <v>1811</v>
      </c>
      <c r="AC141" s="66">
        <v>11.5</v>
      </c>
      <c r="AD141" s="66">
        <v>1.1833333333333333</v>
      </c>
      <c r="AE141" s="67"/>
      <c r="AF141" s="67"/>
      <c r="AG141" s="68">
        <v>0.8</v>
      </c>
      <c r="AH141" s="68">
        <v>1.6666666666666667</v>
      </c>
      <c r="AI141" s="68">
        <v>1.1666666666666665</v>
      </c>
      <c r="AJ141" s="68">
        <v>0.6</v>
      </c>
      <c r="AK141" s="68">
        <v>0.8</v>
      </c>
      <c r="AL141" s="68">
        <v>5.666666666666667</v>
      </c>
      <c r="AM141" s="69"/>
      <c r="AN141" s="69">
        <v>0.6333333333333333</v>
      </c>
      <c r="AO141" s="70">
        <v>7.5</v>
      </c>
    </row>
    <row r="142" spans="1:41">
      <c r="A142" s="71" t="s">
        <v>269</v>
      </c>
      <c r="B142" s="72" t="s">
        <v>270</v>
      </c>
      <c r="C142" s="73" t="s">
        <v>87</v>
      </c>
      <c r="D142" s="73" t="s">
        <v>81</v>
      </c>
      <c r="E142" s="74">
        <v>4.4666666666666668</v>
      </c>
      <c r="F142" s="74">
        <v>0.75</v>
      </c>
      <c r="G142" s="74">
        <v>2.8</v>
      </c>
      <c r="H142" s="74">
        <v>1.3666666666666667</v>
      </c>
      <c r="I142" s="74">
        <v>1.6666666666666667</v>
      </c>
      <c r="J142" s="74">
        <v>9.5333333333333332</v>
      </c>
      <c r="K142" s="74">
        <v>1.6833333333333333</v>
      </c>
      <c r="L142" s="74">
        <v>3.3666666666666667</v>
      </c>
      <c r="M142" s="74">
        <v>6.666666666666667</v>
      </c>
      <c r="N142" s="74">
        <v>4.6333333333333337</v>
      </c>
      <c r="O142" s="74">
        <v>4.666666666666667</v>
      </c>
      <c r="P142" s="74">
        <v>8.6833333333333336</v>
      </c>
      <c r="Q142" s="74">
        <v>0.76666666666666661</v>
      </c>
      <c r="R142" s="74">
        <v>3.3</v>
      </c>
      <c r="S142" s="74">
        <v>8.2333333333333343</v>
      </c>
      <c r="T142" s="74">
        <v>3.8833333333333333</v>
      </c>
      <c r="U142" s="74">
        <v>3.8666666666666667</v>
      </c>
      <c r="V142" s="74">
        <v>11.733333333333333</v>
      </c>
      <c r="W142" s="74">
        <v>4.8</v>
      </c>
      <c r="X142" s="74">
        <v>4.0333333333333332</v>
      </c>
      <c r="Y142" s="74">
        <v>4.6333333333333337</v>
      </c>
      <c r="Z142" s="74">
        <v>0.83333333333333326</v>
      </c>
      <c r="AA142" s="74">
        <v>3.2</v>
      </c>
      <c r="AB142" s="74" t="s">
        <v>1811</v>
      </c>
      <c r="AC142" s="74">
        <v>11.966666666666667</v>
      </c>
      <c r="AD142" s="74">
        <v>5</v>
      </c>
      <c r="AE142" s="75"/>
      <c r="AF142" s="75"/>
      <c r="AG142" s="76">
        <v>2.1</v>
      </c>
      <c r="AH142" s="76">
        <v>1.8333333333333333</v>
      </c>
      <c r="AI142" s="76">
        <v>3.9</v>
      </c>
      <c r="AJ142" s="76">
        <v>4.3666666666666671</v>
      </c>
      <c r="AK142" s="76">
        <v>3.5666666666666669</v>
      </c>
      <c r="AL142" s="76">
        <v>7.2</v>
      </c>
      <c r="AM142" s="77"/>
      <c r="AN142" s="77">
        <v>1.5333333333333334</v>
      </c>
      <c r="AO142" s="78">
        <v>6.0830000000000002</v>
      </c>
    </row>
    <row r="143" spans="1:41" ht="15" customHeight="1">
      <c r="A143" s="71" t="s">
        <v>78</v>
      </c>
      <c r="B143" s="72" t="s">
        <v>79</v>
      </c>
      <c r="C143" s="73" t="s">
        <v>80</v>
      </c>
      <c r="D143" s="73" t="s">
        <v>81</v>
      </c>
      <c r="E143" s="74">
        <v>1.0666666666666667</v>
      </c>
      <c r="F143" s="74">
        <v>3.6166666666666667</v>
      </c>
      <c r="G143" s="74">
        <v>1.9</v>
      </c>
      <c r="H143" s="74">
        <v>5.4</v>
      </c>
      <c r="I143" s="74">
        <v>3.6333333333333333</v>
      </c>
      <c r="J143" s="74">
        <v>13.033333333333333</v>
      </c>
      <c r="K143" s="74">
        <v>3.7666666666666666</v>
      </c>
      <c r="L143" s="74" t="s">
        <v>1811</v>
      </c>
      <c r="M143" s="74">
        <v>11.866666666666667</v>
      </c>
      <c r="N143" s="74">
        <v>8.8000000000000007</v>
      </c>
      <c r="O143" s="74">
        <v>11.566666666666666</v>
      </c>
      <c r="P143" s="74">
        <v>2.6666666666666665</v>
      </c>
      <c r="Q143" s="74">
        <v>0.6</v>
      </c>
      <c r="R143" s="74">
        <v>0.7</v>
      </c>
      <c r="S143" s="74">
        <v>1.1666666666666665</v>
      </c>
      <c r="T143" s="74">
        <v>2.1333333333333333</v>
      </c>
      <c r="U143" s="74">
        <v>3.4666666666666668</v>
      </c>
      <c r="V143" s="74">
        <v>2.2333333333333334</v>
      </c>
      <c r="W143" s="74">
        <v>10.183333333333334</v>
      </c>
      <c r="X143" s="74">
        <v>1.5333333333333334</v>
      </c>
      <c r="Y143" s="74">
        <v>2.6833333333333331</v>
      </c>
      <c r="Z143" s="74">
        <v>3.1666666666666665</v>
      </c>
      <c r="AA143" s="74">
        <v>1.1333333333333333</v>
      </c>
      <c r="AB143" s="74" t="s">
        <v>1811</v>
      </c>
      <c r="AC143" s="74">
        <v>9.3666666666666671</v>
      </c>
      <c r="AD143" s="74">
        <v>3.2166666666666668</v>
      </c>
      <c r="AE143" s="75"/>
      <c r="AF143" s="75"/>
      <c r="AG143" s="76">
        <v>1.5333333333333334</v>
      </c>
      <c r="AH143" s="76">
        <v>5.916666666666667</v>
      </c>
      <c r="AI143" s="76">
        <v>12.766666666666667</v>
      </c>
      <c r="AJ143" s="76">
        <v>0.73333333333333339</v>
      </c>
      <c r="AK143" s="76">
        <v>1.5</v>
      </c>
      <c r="AL143" s="76">
        <v>2.2333333333333334</v>
      </c>
      <c r="AM143" s="77"/>
      <c r="AN143" s="77">
        <v>1.9333333333333333</v>
      </c>
      <c r="AO143" s="78">
        <v>2.75</v>
      </c>
    </row>
    <row r="144" spans="1:41" ht="15" customHeight="1">
      <c r="A144" s="71" t="s">
        <v>139</v>
      </c>
      <c r="B144" s="72" t="s">
        <v>140</v>
      </c>
      <c r="C144" s="73" t="s">
        <v>68</v>
      </c>
      <c r="D144" s="73" t="s">
        <v>81</v>
      </c>
      <c r="E144" s="74">
        <v>5.4</v>
      </c>
      <c r="F144" s="74">
        <v>6.4833333333333334</v>
      </c>
      <c r="G144" s="74">
        <v>4.7666666666666666</v>
      </c>
      <c r="H144" s="74">
        <v>7.5666666666666664</v>
      </c>
      <c r="I144" s="74">
        <v>7.6</v>
      </c>
      <c r="J144" s="74">
        <v>4.2333333333333334</v>
      </c>
      <c r="K144" s="74">
        <v>5.35</v>
      </c>
      <c r="L144" s="74">
        <v>1.2</v>
      </c>
      <c r="M144" s="74">
        <v>9.1</v>
      </c>
      <c r="N144" s="74">
        <v>4.7666666666666666</v>
      </c>
      <c r="O144" s="74">
        <v>7.1</v>
      </c>
      <c r="P144" s="74">
        <v>3.3</v>
      </c>
      <c r="Q144" s="74">
        <v>0.8</v>
      </c>
      <c r="R144" s="74">
        <v>1.05</v>
      </c>
      <c r="S144" s="74">
        <v>1.5666666666666667</v>
      </c>
      <c r="T144" s="74">
        <v>4.9333333333333336</v>
      </c>
      <c r="U144" s="74">
        <v>3.7333333333333334</v>
      </c>
      <c r="V144" s="74">
        <v>10.516666666666667</v>
      </c>
      <c r="W144" s="74">
        <v>8.6999999999999993</v>
      </c>
      <c r="X144" s="74">
        <v>7.666666666666667</v>
      </c>
      <c r="Y144" s="74" t="s">
        <v>1811</v>
      </c>
      <c r="Z144" s="74">
        <v>5.5</v>
      </c>
      <c r="AA144" s="74">
        <v>3.1</v>
      </c>
      <c r="AB144" s="74">
        <v>2.1</v>
      </c>
      <c r="AC144" s="74">
        <v>5.4666666666666668</v>
      </c>
      <c r="AD144" s="74">
        <v>0.6333333333333333</v>
      </c>
      <c r="AE144" s="75"/>
      <c r="AF144" s="75"/>
      <c r="AG144" s="76">
        <v>5.25</v>
      </c>
      <c r="AH144" s="76">
        <v>5.6333333333333337</v>
      </c>
      <c r="AI144" s="76">
        <v>5.05</v>
      </c>
      <c r="AJ144" s="76">
        <v>1.1666666666666665</v>
      </c>
      <c r="AK144" s="76">
        <v>7.9333333333333336</v>
      </c>
      <c r="AL144" s="76">
        <v>0.76666666666666661</v>
      </c>
      <c r="AM144" s="77"/>
      <c r="AN144" s="77">
        <v>2.25</v>
      </c>
      <c r="AO144" s="78">
        <v>2.125</v>
      </c>
    </row>
    <row r="145" spans="1:41">
      <c r="A145" s="71" t="s">
        <v>373</v>
      </c>
      <c r="B145" s="72" t="s">
        <v>374</v>
      </c>
      <c r="C145" s="73" t="s">
        <v>80</v>
      </c>
      <c r="D145" s="73" t="s">
        <v>81</v>
      </c>
      <c r="E145" s="74">
        <v>1.4833333333333334</v>
      </c>
      <c r="F145" s="74">
        <v>3.6166666666666667</v>
      </c>
      <c r="G145" s="74">
        <v>3.4666666666666668</v>
      </c>
      <c r="H145" s="74">
        <v>5.9</v>
      </c>
      <c r="I145" s="74">
        <v>2.166666666666667</v>
      </c>
      <c r="J145" s="74">
        <v>11.466666666666667</v>
      </c>
      <c r="K145" s="74">
        <v>4.7</v>
      </c>
      <c r="L145" s="74" t="s">
        <v>1811</v>
      </c>
      <c r="M145" s="74">
        <v>7.2</v>
      </c>
      <c r="N145" s="74">
        <v>6.0333333333333332</v>
      </c>
      <c r="O145" s="74">
        <v>6.2</v>
      </c>
      <c r="P145" s="74">
        <v>8.1</v>
      </c>
      <c r="Q145" s="74">
        <v>1.3666666666666667</v>
      </c>
      <c r="R145" s="74">
        <v>4.2333333333333334</v>
      </c>
      <c r="S145" s="74">
        <v>7.1333333333333337</v>
      </c>
      <c r="T145" s="74">
        <v>9.0833333333333339</v>
      </c>
      <c r="U145" s="74">
        <v>3.9333333333333331</v>
      </c>
      <c r="V145" s="74">
        <v>8.3333333333333321</v>
      </c>
      <c r="W145" s="74">
        <v>8.25</v>
      </c>
      <c r="X145" s="74">
        <v>3.8333333333333335</v>
      </c>
      <c r="Y145" s="74">
        <v>0.6333333333333333</v>
      </c>
      <c r="Z145" s="74">
        <v>4.95</v>
      </c>
      <c r="AA145" s="74">
        <v>2.1</v>
      </c>
      <c r="AB145" s="74" t="s">
        <v>1811</v>
      </c>
      <c r="AC145" s="74">
        <v>12.733333333333333</v>
      </c>
      <c r="AD145" s="74">
        <v>1.3333333333333335</v>
      </c>
      <c r="AE145" s="75"/>
      <c r="AF145" s="75"/>
      <c r="AG145" s="76">
        <v>2.3666666666666667</v>
      </c>
      <c r="AH145" s="76">
        <v>5.4666666666666668</v>
      </c>
      <c r="AI145" s="76">
        <v>6.7833333333333332</v>
      </c>
      <c r="AJ145" s="76">
        <v>5.3833333333333337</v>
      </c>
      <c r="AK145" s="76">
        <v>3.6</v>
      </c>
      <c r="AL145" s="76">
        <v>3.5</v>
      </c>
      <c r="AM145" s="77"/>
      <c r="AN145" s="77">
        <v>2.6333333333333333</v>
      </c>
      <c r="AO145" s="78">
        <v>0.95</v>
      </c>
    </row>
    <row r="146" spans="1:41" ht="15" customHeight="1">
      <c r="A146" s="71" t="s">
        <v>198</v>
      </c>
      <c r="B146" s="72" t="s">
        <v>199</v>
      </c>
      <c r="C146" s="73" t="s">
        <v>113</v>
      </c>
      <c r="D146" s="73" t="s">
        <v>81</v>
      </c>
      <c r="E146" s="74">
        <v>2.5499999999999998</v>
      </c>
      <c r="F146" s="74">
        <v>5.6</v>
      </c>
      <c r="G146" s="74">
        <v>2.4</v>
      </c>
      <c r="H146" s="74">
        <v>4.5333333333333332</v>
      </c>
      <c r="I146" s="74">
        <v>2.8666666666666667</v>
      </c>
      <c r="J146" s="74">
        <v>6.5666666666666664</v>
      </c>
      <c r="K146" s="74">
        <v>1.45</v>
      </c>
      <c r="L146" s="74" t="s">
        <v>1811</v>
      </c>
      <c r="M146" s="74">
        <v>13.233333333333333</v>
      </c>
      <c r="N146" s="74">
        <v>9.9</v>
      </c>
      <c r="O146" s="74">
        <v>13.233333333333333</v>
      </c>
      <c r="P146" s="74">
        <v>8.1666666666666679</v>
      </c>
      <c r="Q146" s="74">
        <v>0.56666666666666665</v>
      </c>
      <c r="R146" s="74">
        <v>1.7333333333333334</v>
      </c>
      <c r="S146" s="74">
        <v>7.7333333333333334</v>
      </c>
      <c r="T146" s="74">
        <v>1.2</v>
      </c>
      <c r="U146" s="74">
        <v>7</v>
      </c>
      <c r="V146" s="74">
        <v>2.6333333333333333</v>
      </c>
      <c r="W146" s="74">
        <v>8.9833333333333325</v>
      </c>
      <c r="X146" s="74">
        <v>4.8</v>
      </c>
      <c r="Y146" s="74">
        <v>1.2166666666666668</v>
      </c>
      <c r="Z146" s="74">
        <v>6.5</v>
      </c>
      <c r="AA146" s="74">
        <v>11</v>
      </c>
      <c r="AB146" s="74" t="s">
        <v>1811</v>
      </c>
      <c r="AC146" s="74">
        <v>4.8</v>
      </c>
      <c r="AD146" s="74">
        <v>5.25</v>
      </c>
      <c r="AE146" s="75"/>
      <c r="AF146" s="75"/>
      <c r="AG146" s="76">
        <v>3.1666666666666665</v>
      </c>
      <c r="AH146" s="76">
        <v>2.3166666666666664</v>
      </c>
      <c r="AI146" s="76">
        <v>13.833333333333334</v>
      </c>
      <c r="AJ146" s="76">
        <v>2.8</v>
      </c>
      <c r="AK146" s="76">
        <v>3.9666666666666668</v>
      </c>
      <c r="AL146" s="76">
        <v>7.8166666666666664</v>
      </c>
      <c r="AM146" s="77"/>
      <c r="AN146" s="77">
        <v>4.1333333333333329</v>
      </c>
      <c r="AO146" s="78">
        <v>1.8</v>
      </c>
    </row>
    <row r="147" spans="1:41">
      <c r="A147" s="71" t="s">
        <v>669</v>
      </c>
      <c r="B147" s="72" t="s">
        <v>670</v>
      </c>
      <c r="C147" s="73" t="s">
        <v>80</v>
      </c>
      <c r="D147" s="73" t="s">
        <v>81</v>
      </c>
      <c r="E147" s="74">
        <v>3.1166666666666667</v>
      </c>
      <c r="F147" s="74">
        <v>6.4833333333333334</v>
      </c>
      <c r="G147" s="74">
        <v>5.166666666666667</v>
      </c>
      <c r="H147" s="74">
        <v>9.0333333333333332</v>
      </c>
      <c r="I147" s="74">
        <v>6.5</v>
      </c>
      <c r="J147" s="74">
        <v>8.5</v>
      </c>
      <c r="K147" s="74">
        <v>5.6833333333333336</v>
      </c>
      <c r="L147" s="74" t="s">
        <v>1811</v>
      </c>
      <c r="M147" s="74">
        <v>8.0333333333333332</v>
      </c>
      <c r="N147" s="74">
        <v>12.233333333333333</v>
      </c>
      <c r="O147" s="74">
        <v>12.066666666666666</v>
      </c>
      <c r="P147" s="74">
        <v>5</v>
      </c>
      <c r="Q147" s="74">
        <v>8.5666666666666664</v>
      </c>
      <c r="R147" s="74">
        <v>6.3</v>
      </c>
      <c r="S147" s="74">
        <v>8.5</v>
      </c>
      <c r="T147" s="74">
        <v>8.0666666666666664</v>
      </c>
      <c r="U147" s="74">
        <v>4.3</v>
      </c>
      <c r="V147" s="74">
        <v>1</v>
      </c>
      <c r="W147" s="74">
        <v>6.5333333333333332</v>
      </c>
      <c r="X147" s="74">
        <v>9</v>
      </c>
      <c r="Y147" s="74" t="s">
        <v>1811</v>
      </c>
      <c r="Z147" s="74">
        <v>2.9333333333333331</v>
      </c>
      <c r="AA147" s="74">
        <v>5.6333333333333337</v>
      </c>
      <c r="AB147" s="74" t="s">
        <v>1811</v>
      </c>
      <c r="AC147" s="74">
        <v>4.5666666666666664</v>
      </c>
      <c r="AD147" s="74">
        <v>1.0666666666666667</v>
      </c>
      <c r="AE147" s="75"/>
      <c r="AF147" s="75"/>
      <c r="AG147" s="76">
        <v>4.4000000000000004</v>
      </c>
      <c r="AH147" s="76">
        <v>7.3166666666666664</v>
      </c>
      <c r="AI147" s="76">
        <v>12.833333333333334</v>
      </c>
      <c r="AJ147" s="76">
        <v>7.3666666666666663</v>
      </c>
      <c r="AK147" s="76">
        <v>3.0333333333333332</v>
      </c>
      <c r="AL147" s="76">
        <v>1.1666666666666665</v>
      </c>
      <c r="AM147" s="77"/>
      <c r="AN147" s="77">
        <v>5.0333333333333332</v>
      </c>
      <c r="AO147" s="78">
        <v>4.5</v>
      </c>
    </row>
    <row r="148" spans="1:41" ht="15" customHeight="1">
      <c r="A148" s="71" t="s">
        <v>240</v>
      </c>
      <c r="B148" s="72" t="s">
        <v>241</v>
      </c>
      <c r="C148" s="73" t="s">
        <v>68</v>
      </c>
      <c r="D148" s="73" t="s">
        <v>81</v>
      </c>
      <c r="E148" s="74">
        <v>6.65</v>
      </c>
      <c r="F148" s="74">
        <v>4.7666666666666666</v>
      </c>
      <c r="G148" s="74">
        <v>4.2666666666666666</v>
      </c>
      <c r="H148" s="74">
        <v>9</v>
      </c>
      <c r="I148" s="74">
        <v>3.8666666666666667</v>
      </c>
      <c r="J148" s="74">
        <v>7.3666666666666663</v>
      </c>
      <c r="K148" s="74">
        <v>8.1</v>
      </c>
      <c r="L148" s="74">
        <v>3.5333333333333332</v>
      </c>
      <c r="M148" s="74">
        <v>10.4</v>
      </c>
      <c r="N148" s="74">
        <v>7.9</v>
      </c>
      <c r="O148" s="74">
        <v>10.1</v>
      </c>
      <c r="P148" s="74">
        <v>6.9833333333333334</v>
      </c>
      <c r="Q148" s="74">
        <v>0.83333333333333326</v>
      </c>
      <c r="R148" s="74">
        <v>2.166666666666667</v>
      </c>
      <c r="S148" s="74">
        <v>4.7</v>
      </c>
      <c r="T148" s="74">
        <v>4.5666666666666664</v>
      </c>
      <c r="U148" s="74">
        <v>9.5333333333333332</v>
      </c>
      <c r="V148" s="74">
        <v>9.1999999999999993</v>
      </c>
      <c r="W148" s="74">
        <v>5.6</v>
      </c>
      <c r="X148" s="74">
        <v>8.4666666666666668</v>
      </c>
      <c r="Y148" s="74">
        <v>1.4833333333333334</v>
      </c>
      <c r="Z148" s="74">
        <v>6.1833333333333336</v>
      </c>
      <c r="AA148" s="74">
        <v>6.0333333333333332</v>
      </c>
      <c r="AB148" s="74" t="s">
        <v>1811</v>
      </c>
      <c r="AC148" s="74">
        <v>11.8</v>
      </c>
      <c r="AD148" s="74">
        <v>5.25</v>
      </c>
      <c r="AE148" s="75"/>
      <c r="AF148" s="75"/>
      <c r="AG148" s="76">
        <v>4.7333333333333334</v>
      </c>
      <c r="AH148" s="76">
        <v>6.85</v>
      </c>
      <c r="AI148" s="76">
        <v>9.5</v>
      </c>
      <c r="AJ148" s="76">
        <v>2.7</v>
      </c>
      <c r="AK148" s="76">
        <v>7.25</v>
      </c>
      <c r="AL148" s="76">
        <v>9.6</v>
      </c>
      <c r="AM148" s="77"/>
      <c r="AN148" s="77">
        <v>6.4333333333333336</v>
      </c>
      <c r="AO148" s="78">
        <v>0.95</v>
      </c>
    </row>
    <row r="149" spans="1:41">
      <c r="A149" s="71" t="s">
        <v>369</v>
      </c>
      <c r="B149" s="72" t="s">
        <v>370</v>
      </c>
      <c r="C149" s="73" t="s">
        <v>113</v>
      </c>
      <c r="D149" s="73" t="s">
        <v>81</v>
      </c>
      <c r="E149" s="74">
        <v>13.05</v>
      </c>
      <c r="F149" s="74">
        <v>7.65</v>
      </c>
      <c r="G149" s="74">
        <v>4.5333333333333332</v>
      </c>
      <c r="H149" s="74">
        <v>11.833333333333334</v>
      </c>
      <c r="I149" s="74">
        <v>8.3666666666666671</v>
      </c>
      <c r="J149" s="74">
        <v>13.033333333333333</v>
      </c>
      <c r="K149" s="74">
        <v>9.8000000000000007</v>
      </c>
      <c r="L149" s="74" t="s">
        <v>1811</v>
      </c>
      <c r="M149" s="74">
        <v>8.1999999999999993</v>
      </c>
      <c r="N149" s="74">
        <v>8</v>
      </c>
      <c r="O149" s="74">
        <v>8.7666666666666675</v>
      </c>
      <c r="P149" s="74">
        <v>8.0666666666666664</v>
      </c>
      <c r="Q149" s="74">
        <v>0.6333333333333333</v>
      </c>
      <c r="R149" s="74">
        <v>2.2000000000000002</v>
      </c>
      <c r="S149" s="74">
        <v>4.6333333333333337</v>
      </c>
      <c r="T149" s="74">
        <v>1.7</v>
      </c>
      <c r="U149" s="74">
        <v>5.5666666666666664</v>
      </c>
      <c r="V149" s="74">
        <v>12.95</v>
      </c>
      <c r="W149" s="74">
        <v>2.2000000000000002</v>
      </c>
      <c r="X149" s="74">
        <v>4.5666666666666664</v>
      </c>
      <c r="Y149" s="74" t="s">
        <v>1811</v>
      </c>
      <c r="Z149" s="74">
        <v>8.9</v>
      </c>
      <c r="AA149" s="74">
        <v>6.9</v>
      </c>
      <c r="AB149" s="74" t="s">
        <v>1811</v>
      </c>
      <c r="AC149" s="74">
        <v>3.7</v>
      </c>
      <c r="AD149" s="74">
        <v>1.0666666666666667</v>
      </c>
      <c r="AE149" s="75"/>
      <c r="AF149" s="75"/>
      <c r="AG149" s="76">
        <v>8.5666666666666664</v>
      </c>
      <c r="AH149" s="76">
        <v>12.766666666666667</v>
      </c>
      <c r="AI149" s="76">
        <v>9.9166666666666661</v>
      </c>
      <c r="AJ149" s="76">
        <v>2.0666666666666664</v>
      </c>
      <c r="AK149" s="76">
        <v>7.4333333333333336</v>
      </c>
      <c r="AL149" s="76">
        <v>1.3333333333333335</v>
      </c>
      <c r="AM149" s="77"/>
      <c r="AN149" s="77">
        <v>7</v>
      </c>
      <c r="AO149" s="78">
        <v>0.70899999999999996</v>
      </c>
    </row>
    <row r="150" spans="1:41">
      <c r="A150" s="71" t="s">
        <v>656</v>
      </c>
      <c r="B150" s="72" t="s">
        <v>657</v>
      </c>
      <c r="C150" s="73" t="s">
        <v>113</v>
      </c>
      <c r="D150" s="73" t="s">
        <v>81</v>
      </c>
      <c r="E150" s="74">
        <v>10.199999999999999</v>
      </c>
      <c r="F150" s="74">
        <v>7.65</v>
      </c>
      <c r="G150" s="74">
        <v>5.9666666666666668</v>
      </c>
      <c r="H150" s="74">
        <v>8.5666666666666664</v>
      </c>
      <c r="I150" s="74">
        <v>1.7</v>
      </c>
      <c r="J150" s="74">
        <v>10.033333333333333</v>
      </c>
      <c r="K150" s="74">
        <v>7.1</v>
      </c>
      <c r="L150" s="74" t="s">
        <v>1811</v>
      </c>
      <c r="M150" s="74">
        <v>14.1</v>
      </c>
      <c r="N150" s="74">
        <v>12.066666666666666</v>
      </c>
      <c r="O150" s="74">
        <v>14.133333333333333</v>
      </c>
      <c r="P150" s="74">
        <v>8.5333333333333332</v>
      </c>
      <c r="Q150" s="74">
        <v>1.7666666666666666</v>
      </c>
      <c r="R150" s="74">
        <v>5</v>
      </c>
      <c r="S150" s="74">
        <v>8.6</v>
      </c>
      <c r="T150" s="74">
        <v>9</v>
      </c>
      <c r="U150" s="74">
        <v>6.0666666666666664</v>
      </c>
      <c r="V150" s="74">
        <v>10.566666666666666</v>
      </c>
      <c r="W150" s="74">
        <v>4.25</v>
      </c>
      <c r="X150" s="74">
        <v>4.0999999999999996</v>
      </c>
      <c r="Y150" s="74">
        <v>1.65</v>
      </c>
      <c r="Z150" s="74">
        <v>1.8333333333333333</v>
      </c>
      <c r="AA150" s="74">
        <v>12.966666666666667</v>
      </c>
      <c r="AB150" s="74" t="s">
        <v>1811</v>
      </c>
      <c r="AC150" s="74">
        <v>7.666666666666667</v>
      </c>
      <c r="AD150" s="74">
        <v>8.9833333333333325</v>
      </c>
      <c r="AE150" s="75"/>
      <c r="AF150" s="75"/>
      <c r="AG150" s="76">
        <v>8.0166666666666657</v>
      </c>
      <c r="AH150" s="76">
        <v>6.4333333333333336</v>
      </c>
      <c r="AI150" s="76">
        <v>14.133333333333333</v>
      </c>
      <c r="AJ150" s="76">
        <v>6.5666666666666664</v>
      </c>
      <c r="AK150" s="76">
        <v>2.95</v>
      </c>
      <c r="AL150" s="76">
        <v>13.283333333333333</v>
      </c>
      <c r="AM150" s="77"/>
      <c r="AN150" s="77">
        <v>9.6666666666666661</v>
      </c>
      <c r="AO150" s="78">
        <v>3.9550000000000001</v>
      </c>
    </row>
    <row r="151" spans="1:41" ht="15" customHeight="1">
      <c r="A151" s="71" t="s">
        <v>1293</v>
      </c>
      <c r="B151" s="72" t="s">
        <v>1294</v>
      </c>
      <c r="C151" s="73" t="s">
        <v>68</v>
      </c>
      <c r="D151" s="73" t="s">
        <v>81</v>
      </c>
      <c r="E151" s="74">
        <v>7.2166666666666668</v>
      </c>
      <c r="F151" s="74">
        <v>12</v>
      </c>
      <c r="G151" s="74">
        <v>13.033333333333333</v>
      </c>
      <c r="H151" s="74">
        <v>10.833333333333334</v>
      </c>
      <c r="I151" s="74">
        <v>11.8</v>
      </c>
      <c r="J151" s="74">
        <v>0.53333333333333333</v>
      </c>
      <c r="K151" s="74">
        <v>8.3666666666666671</v>
      </c>
      <c r="L151" s="74">
        <v>1.0666666666666667</v>
      </c>
      <c r="M151" s="74">
        <v>12.6</v>
      </c>
      <c r="N151" s="74">
        <v>2.1333333333333333</v>
      </c>
      <c r="O151" s="74">
        <v>7.9</v>
      </c>
      <c r="P151" s="74">
        <v>13.633333333333333</v>
      </c>
      <c r="Q151" s="74">
        <v>5.1166666666666663</v>
      </c>
      <c r="R151" s="74">
        <v>12.133333333333333</v>
      </c>
      <c r="S151" s="74">
        <v>13.5</v>
      </c>
      <c r="T151" s="74">
        <v>12.533333333333333</v>
      </c>
      <c r="U151" s="74">
        <v>10.866666666666667</v>
      </c>
      <c r="V151" s="74">
        <v>4.2333333333333334</v>
      </c>
      <c r="W151" s="74">
        <v>12.916666666666666</v>
      </c>
      <c r="X151" s="74">
        <v>1.0666666666666667</v>
      </c>
      <c r="Y151" s="74" t="s">
        <v>1811</v>
      </c>
      <c r="Z151" s="74">
        <v>11.916666666666666</v>
      </c>
      <c r="AA151" s="74">
        <v>13.9</v>
      </c>
      <c r="AB151" s="74">
        <v>3.5</v>
      </c>
      <c r="AC151" s="74">
        <v>3.2333333333333334</v>
      </c>
      <c r="AD151" s="74">
        <v>12.233333333333333</v>
      </c>
      <c r="AE151" s="75"/>
      <c r="AF151" s="75"/>
      <c r="AG151" s="76">
        <v>11.233333333333333</v>
      </c>
      <c r="AH151" s="76">
        <v>7.9666666666666668</v>
      </c>
      <c r="AI151" s="76">
        <v>5.95</v>
      </c>
      <c r="AJ151" s="76">
        <v>12.266666666666667</v>
      </c>
      <c r="AK151" s="76">
        <v>9.75</v>
      </c>
      <c r="AL151" s="76">
        <v>10.766666666666667</v>
      </c>
      <c r="AM151" s="77"/>
      <c r="AN151" s="77">
        <v>11.466666666666667</v>
      </c>
      <c r="AO151" s="78">
        <v>0.628</v>
      </c>
    </row>
    <row r="152" spans="1:41">
      <c r="A152" s="71" t="s">
        <v>601</v>
      </c>
      <c r="B152" s="72" t="s">
        <v>602</v>
      </c>
      <c r="C152" s="73" t="s">
        <v>273</v>
      </c>
      <c r="D152" s="73" t="s">
        <v>81</v>
      </c>
      <c r="E152" s="74">
        <v>8.6999999999999993</v>
      </c>
      <c r="F152" s="74">
        <v>7.166666666666667</v>
      </c>
      <c r="G152" s="74">
        <v>2.0666666666666664</v>
      </c>
      <c r="H152" s="74">
        <v>13.466666666666667</v>
      </c>
      <c r="I152" s="74">
        <v>5.0999999999999996</v>
      </c>
      <c r="J152" s="74">
        <v>13.033333333333333</v>
      </c>
      <c r="K152" s="74">
        <v>13.083333333333334</v>
      </c>
      <c r="L152" s="74" t="s">
        <v>1811</v>
      </c>
      <c r="M152" s="74">
        <v>12.433333333333334</v>
      </c>
      <c r="N152" s="74">
        <v>9.5333333333333332</v>
      </c>
      <c r="O152" s="74">
        <v>12.433333333333334</v>
      </c>
      <c r="P152" s="74">
        <v>8.1999999999999993</v>
      </c>
      <c r="Q152" s="74">
        <v>1.7333333333333334</v>
      </c>
      <c r="R152" s="74">
        <v>4.5</v>
      </c>
      <c r="S152" s="74">
        <v>5.5</v>
      </c>
      <c r="T152" s="74">
        <v>9.3333333333333339</v>
      </c>
      <c r="U152" s="74">
        <v>12.266666666666667</v>
      </c>
      <c r="V152" s="74" t="s">
        <v>1811</v>
      </c>
      <c r="W152" s="74">
        <v>2.2000000000000002</v>
      </c>
      <c r="X152" s="74">
        <v>9.6666666666666661</v>
      </c>
      <c r="Y152" s="74" t="s">
        <v>1811</v>
      </c>
      <c r="Z152" s="74">
        <v>2.6333333333333333</v>
      </c>
      <c r="AA152" s="74">
        <v>11.566666666666666</v>
      </c>
      <c r="AB152" s="74" t="s">
        <v>1811</v>
      </c>
      <c r="AC152" s="74">
        <v>12.533333333333333</v>
      </c>
      <c r="AD152" s="74">
        <v>11.65</v>
      </c>
      <c r="AE152" s="75"/>
      <c r="AF152" s="75"/>
      <c r="AG152" s="76">
        <v>5.7</v>
      </c>
      <c r="AH152" s="76">
        <v>13.1</v>
      </c>
      <c r="AI152" s="76">
        <v>13.266666666666667</v>
      </c>
      <c r="AJ152" s="76">
        <v>5.2</v>
      </c>
      <c r="AK152" s="76">
        <v>7</v>
      </c>
      <c r="AL152" s="76">
        <v>14.066666666666666</v>
      </c>
      <c r="AM152" s="77"/>
      <c r="AN152" s="77">
        <v>11.566666666666666</v>
      </c>
      <c r="AO152" s="78">
        <v>4.9000000000000004</v>
      </c>
    </row>
    <row r="153" spans="1:41">
      <c r="A153" s="71" t="s">
        <v>1311</v>
      </c>
      <c r="B153" s="72" t="s">
        <v>1312</v>
      </c>
      <c r="C153" s="73" t="s">
        <v>80</v>
      </c>
      <c r="D153" s="73" t="s">
        <v>81</v>
      </c>
      <c r="E153" s="74">
        <v>11.866666666666667</v>
      </c>
      <c r="F153" s="74">
        <v>10.85</v>
      </c>
      <c r="G153" s="74">
        <v>13.633333333333333</v>
      </c>
      <c r="H153" s="74">
        <v>12.4</v>
      </c>
      <c r="I153" s="74">
        <v>12.6</v>
      </c>
      <c r="J153" s="74">
        <v>0.6</v>
      </c>
      <c r="K153" s="74">
        <v>10.433333333333334</v>
      </c>
      <c r="L153" s="74" t="s">
        <v>1811</v>
      </c>
      <c r="M153" s="74">
        <v>12.033333333333333</v>
      </c>
      <c r="N153" s="74">
        <v>1.5</v>
      </c>
      <c r="O153" s="74">
        <v>6.3</v>
      </c>
      <c r="P153" s="74">
        <v>13.866666666666667</v>
      </c>
      <c r="Q153" s="74">
        <v>4.9666666666666668</v>
      </c>
      <c r="R153" s="74">
        <v>12.566666666666666</v>
      </c>
      <c r="S153" s="74">
        <v>13.9</v>
      </c>
      <c r="T153" s="74">
        <v>12.633333333333333</v>
      </c>
      <c r="U153" s="74">
        <v>8.0333333333333332</v>
      </c>
      <c r="V153" s="74">
        <v>12.233333333333333</v>
      </c>
      <c r="W153" s="74">
        <v>11.65</v>
      </c>
      <c r="X153" s="74">
        <v>13.05</v>
      </c>
      <c r="Y153" s="74" t="s">
        <v>1811</v>
      </c>
      <c r="Z153" s="74">
        <v>11.916666666666666</v>
      </c>
      <c r="AA153" s="74">
        <v>10.633333333333333</v>
      </c>
      <c r="AB153" s="74">
        <v>3.2666666666666666</v>
      </c>
      <c r="AC153" s="74">
        <v>5.166666666666667</v>
      </c>
      <c r="AD153" s="74">
        <v>9.8833333333333329</v>
      </c>
      <c r="AE153" s="75"/>
      <c r="AF153" s="75"/>
      <c r="AG153" s="76">
        <v>12.9</v>
      </c>
      <c r="AH153" s="76">
        <v>9.7666666666666675</v>
      </c>
      <c r="AI153" s="76">
        <v>7.05</v>
      </c>
      <c r="AJ153" s="76">
        <v>12.666666666666666</v>
      </c>
      <c r="AK153" s="76">
        <v>13.366666666666667</v>
      </c>
      <c r="AL153" s="76">
        <v>8.6666666666666661</v>
      </c>
      <c r="AM153" s="77"/>
      <c r="AN153" s="77">
        <v>12.866666666666667</v>
      </c>
      <c r="AO153" s="78" t="s">
        <v>1488</v>
      </c>
    </row>
    <row r="154" spans="1:41" ht="16" thickBot="1">
      <c r="A154" s="79" t="s">
        <v>1190</v>
      </c>
      <c r="B154" s="80" t="s">
        <v>1191</v>
      </c>
      <c r="C154" s="81" t="s">
        <v>68</v>
      </c>
      <c r="D154" s="81" t="s">
        <v>81</v>
      </c>
      <c r="E154" s="82">
        <v>13.05</v>
      </c>
      <c r="F154" s="82">
        <v>12.7</v>
      </c>
      <c r="G154" s="82">
        <v>12.6</v>
      </c>
      <c r="H154" s="82">
        <v>13.366666666666667</v>
      </c>
      <c r="I154" s="82">
        <v>12.433333333333334</v>
      </c>
      <c r="J154" s="82">
        <v>1.9</v>
      </c>
      <c r="K154" s="82">
        <v>12.55</v>
      </c>
      <c r="L154" s="82">
        <v>2.4</v>
      </c>
      <c r="M154" s="82">
        <v>13.766666666666667</v>
      </c>
      <c r="N154" s="82">
        <v>3.3</v>
      </c>
      <c r="O154" s="82">
        <v>11.366666666666667</v>
      </c>
      <c r="P154" s="82">
        <v>13.566666666666666</v>
      </c>
      <c r="Q154" s="82">
        <v>5.1833333333333336</v>
      </c>
      <c r="R154" s="82">
        <v>12.166666666666666</v>
      </c>
      <c r="S154" s="82">
        <v>13.366666666666667</v>
      </c>
      <c r="T154" s="82">
        <v>12.8</v>
      </c>
      <c r="U154" s="82">
        <v>9.5</v>
      </c>
      <c r="V154" s="82">
        <v>12.766666666666667</v>
      </c>
      <c r="W154" s="82">
        <v>11.866666666666667</v>
      </c>
      <c r="X154" s="82">
        <v>0.8666666666666667</v>
      </c>
      <c r="Y154" s="82" t="s">
        <v>1811</v>
      </c>
      <c r="Z154" s="82">
        <v>11.916666666666666</v>
      </c>
      <c r="AA154" s="82">
        <v>13.633333333333333</v>
      </c>
      <c r="AB154" s="82">
        <v>2.4666666666666668</v>
      </c>
      <c r="AC154" s="82">
        <v>9.6</v>
      </c>
      <c r="AD154" s="82">
        <v>13.533333333333333</v>
      </c>
      <c r="AE154" s="83"/>
      <c r="AF154" s="83"/>
      <c r="AG154" s="84">
        <v>13.333333333333334</v>
      </c>
      <c r="AH154" s="84">
        <v>11.633333333333333</v>
      </c>
      <c r="AI154" s="84">
        <v>8.9333333333333336</v>
      </c>
      <c r="AJ154" s="84">
        <v>12.366666666666667</v>
      </c>
      <c r="AK154" s="84">
        <v>11.2</v>
      </c>
      <c r="AL154" s="84">
        <v>13.166666666666666</v>
      </c>
      <c r="AM154" s="85"/>
      <c r="AN154" s="85">
        <v>13.7</v>
      </c>
      <c r="AO154" s="86">
        <v>0.73299999999999998</v>
      </c>
    </row>
    <row r="155" spans="1:41" ht="15" customHeight="1">
      <c r="A155" s="63" t="s">
        <v>840</v>
      </c>
      <c r="B155" s="64" t="s">
        <v>841</v>
      </c>
      <c r="C155" s="65" t="s">
        <v>68</v>
      </c>
      <c r="D155" s="65" t="s">
        <v>643</v>
      </c>
      <c r="E155" s="66">
        <v>2.2000000000000002</v>
      </c>
      <c r="F155" s="66">
        <v>2.6</v>
      </c>
      <c r="G155" s="66">
        <v>8.8666666666666671</v>
      </c>
      <c r="H155" s="66">
        <v>0.73333333333333339</v>
      </c>
      <c r="I155" s="66">
        <v>2.5333333333333332</v>
      </c>
      <c r="J155" s="66">
        <v>3.4</v>
      </c>
      <c r="K155" s="66">
        <v>0.6333333333333333</v>
      </c>
      <c r="L155" s="66">
        <v>6.333333333333333</v>
      </c>
      <c r="M155" s="66">
        <v>2.2666666666666666</v>
      </c>
      <c r="N155" s="66">
        <v>9.5666666666666664</v>
      </c>
      <c r="O155" s="66">
        <v>3.6666666666666665</v>
      </c>
      <c r="P155" s="66">
        <v>6.8</v>
      </c>
      <c r="Q155" s="66">
        <v>9.3000000000000007</v>
      </c>
      <c r="R155" s="66">
        <v>8.0666666666666664</v>
      </c>
      <c r="S155" s="66">
        <v>4.5999999999999996</v>
      </c>
      <c r="T155" s="66">
        <v>6.5</v>
      </c>
      <c r="U155" s="66">
        <v>6.7</v>
      </c>
      <c r="V155" s="66">
        <v>1.5666666666666667</v>
      </c>
      <c r="W155" s="66">
        <v>6.05</v>
      </c>
      <c r="X155" s="66">
        <v>7.3666666666666663</v>
      </c>
      <c r="Y155" s="66">
        <v>5</v>
      </c>
      <c r="Z155" s="66">
        <v>2.5</v>
      </c>
      <c r="AA155" s="66">
        <v>3.5666666666666669</v>
      </c>
      <c r="AB155" s="66">
        <v>0.8666666666666667</v>
      </c>
      <c r="AC155" s="66">
        <v>10.566666666666666</v>
      </c>
      <c r="AD155" s="66">
        <v>2.0666666666666664</v>
      </c>
      <c r="AE155" s="67"/>
      <c r="AF155" s="67"/>
      <c r="AG155" s="68">
        <v>4.1666666666666661</v>
      </c>
      <c r="AH155" s="68">
        <v>0.53333333333333333</v>
      </c>
      <c r="AI155" s="68">
        <v>4.9000000000000004</v>
      </c>
      <c r="AJ155" s="68">
        <v>7.166666666666667</v>
      </c>
      <c r="AK155" s="68">
        <v>3.35</v>
      </c>
      <c r="AL155" s="68">
        <v>1.65</v>
      </c>
      <c r="AM155" s="69"/>
      <c r="AN155" s="69">
        <v>1.2</v>
      </c>
      <c r="AO155" s="70">
        <v>6</v>
      </c>
    </row>
    <row r="156" spans="1:41" ht="15" customHeight="1">
      <c r="A156" s="71" t="s">
        <v>774</v>
      </c>
      <c r="B156" s="72" t="s">
        <v>775</v>
      </c>
      <c r="C156" s="73" t="s">
        <v>124</v>
      </c>
      <c r="D156" s="73" t="s">
        <v>643</v>
      </c>
      <c r="E156" s="74">
        <v>6</v>
      </c>
      <c r="F156" s="74">
        <v>4.45</v>
      </c>
      <c r="G156" s="74">
        <v>5.8666666666666663</v>
      </c>
      <c r="H156" s="74">
        <v>0.53333333333333333</v>
      </c>
      <c r="I156" s="74">
        <v>3.1333333333333333</v>
      </c>
      <c r="J156" s="74">
        <v>9.1</v>
      </c>
      <c r="K156" s="74">
        <v>2</v>
      </c>
      <c r="L156" s="74">
        <v>3.4333333333333331</v>
      </c>
      <c r="M156" s="74">
        <v>6.166666666666667</v>
      </c>
      <c r="N156" s="74">
        <v>14.1</v>
      </c>
      <c r="O156" s="74">
        <v>14.1</v>
      </c>
      <c r="P156" s="74">
        <v>6.0166666666666666</v>
      </c>
      <c r="Q156" s="74">
        <v>9.0333333333333332</v>
      </c>
      <c r="R156" s="74">
        <v>7.6166666666666663</v>
      </c>
      <c r="S156" s="74">
        <v>3.2</v>
      </c>
      <c r="T156" s="74">
        <v>6.3833333333333337</v>
      </c>
      <c r="U156" s="74">
        <v>5.5</v>
      </c>
      <c r="V156" s="74">
        <v>9.9333333333333336</v>
      </c>
      <c r="W156" s="74">
        <v>1.65</v>
      </c>
      <c r="X156" s="74">
        <v>1.2</v>
      </c>
      <c r="Y156" s="74">
        <v>4.8</v>
      </c>
      <c r="Z156" s="74">
        <v>7.6833333333333336</v>
      </c>
      <c r="AA156" s="74">
        <v>1.0666666666666667</v>
      </c>
      <c r="AB156" s="74" t="s">
        <v>1811</v>
      </c>
      <c r="AC156" s="74">
        <v>6.2666666666666666</v>
      </c>
      <c r="AD156" s="74">
        <v>11.316666666666666</v>
      </c>
      <c r="AE156" s="75"/>
      <c r="AF156" s="75"/>
      <c r="AG156" s="76">
        <v>5.0666666666666664</v>
      </c>
      <c r="AH156" s="76">
        <v>2.0333333333333332</v>
      </c>
      <c r="AI156" s="76">
        <v>11.533333333333333</v>
      </c>
      <c r="AJ156" s="76">
        <v>6.2333333333333334</v>
      </c>
      <c r="AK156" s="76">
        <v>3.8666666666666667</v>
      </c>
      <c r="AL156" s="76">
        <v>5.5</v>
      </c>
      <c r="AM156" s="77"/>
      <c r="AN156" s="77">
        <v>4.2666666666666666</v>
      </c>
      <c r="AO156" s="78">
        <v>6</v>
      </c>
    </row>
    <row r="157" spans="1:41">
      <c r="A157" s="71" t="s">
        <v>711</v>
      </c>
      <c r="B157" s="72" t="s">
        <v>712</v>
      </c>
      <c r="C157" s="73" t="s">
        <v>100</v>
      </c>
      <c r="D157" s="73" t="s">
        <v>643</v>
      </c>
      <c r="E157" s="74">
        <v>2.2000000000000002</v>
      </c>
      <c r="F157" s="74">
        <v>1.4666666666666668</v>
      </c>
      <c r="G157" s="74">
        <v>6.333333333333333</v>
      </c>
      <c r="H157" s="74">
        <v>0.6333333333333333</v>
      </c>
      <c r="I157" s="74">
        <v>3</v>
      </c>
      <c r="J157" s="74">
        <v>10.533333333333333</v>
      </c>
      <c r="K157" s="74">
        <v>0.96666666666666667</v>
      </c>
      <c r="L157" s="74" t="s">
        <v>1811</v>
      </c>
      <c r="M157" s="74">
        <v>7.5333333333333332</v>
      </c>
      <c r="N157" s="74">
        <v>13.966666666666667</v>
      </c>
      <c r="O157" s="74">
        <v>13.833333333333334</v>
      </c>
      <c r="P157" s="74">
        <v>6.333333333333333</v>
      </c>
      <c r="Q157" s="74">
        <v>8.5</v>
      </c>
      <c r="R157" s="74">
        <v>7.4</v>
      </c>
      <c r="S157" s="74">
        <v>3.8333333333333335</v>
      </c>
      <c r="T157" s="74">
        <v>4.666666666666667</v>
      </c>
      <c r="U157" s="74">
        <v>8.8333333333333339</v>
      </c>
      <c r="V157" s="74">
        <v>1.7666666666666666</v>
      </c>
      <c r="W157" s="74">
        <v>3.95</v>
      </c>
      <c r="X157" s="74">
        <v>3.3333333333333335</v>
      </c>
      <c r="Y157" s="74">
        <v>3.1666666666666665</v>
      </c>
      <c r="Z157" s="74">
        <v>1.9833333333333334</v>
      </c>
      <c r="AA157" s="74">
        <v>7.7</v>
      </c>
      <c r="AB157" s="74" t="s">
        <v>1811</v>
      </c>
      <c r="AC157" s="74">
        <v>8.4666666666666668</v>
      </c>
      <c r="AD157" s="74">
        <v>7.1</v>
      </c>
      <c r="AE157" s="75"/>
      <c r="AF157" s="75"/>
      <c r="AG157" s="76">
        <v>2.9</v>
      </c>
      <c r="AH157" s="76">
        <v>2.1333333333333333</v>
      </c>
      <c r="AI157" s="76">
        <v>13.533333333333333</v>
      </c>
      <c r="AJ157" s="76">
        <v>5.7</v>
      </c>
      <c r="AK157" s="76">
        <v>1.4333333333333333</v>
      </c>
      <c r="AL157" s="76">
        <v>9.7666666666666675</v>
      </c>
      <c r="AM157" s="77"/>
      <c r="AN157" s="77">
        <v>4.7333333333333334</v>
      </c>
      <c r="AO157" s="78">
        <v>6</v>
      </c>
    </row>
    <row r="158" spans="1:41" ht="15" customHeight="1">
      <c r="A158" s="71" t="s">
        <v>951</v>
      </c>
      <c r="B158" s="72" t="s">
        <v>952</v>
      </c>
      <c r="C158" s="73" t="s">
        <v>113</v>
      </c>
      <c r="D158" s="73" t="s">
        <v>643</v>
      </c>
      <c r="E158" s="74">
        <v>7.2166666666666668</v>
      </c>
      <c r="F158" s="74">
        <v>5.2</v>
      </c>
      <c r="G158" s="74">
        <v>11.733333333333333</v>
      </c>
      <c r="H158" s="74">
        <v>4.5</v>
      </c>
      <c r="I158" s="74">
        <v>4.3333333333333339</v>
      </c>
      <c r="J158" s="74">
        <v>5.8</v>
      </c>
      <c r="K158" s="74">
        <v>5.916666666666667</v>
      </c>
      <c r="L158" s="74" t="s">
        <v>1811</v>
      </c>
      <c r="M158" s="74">
        <v>4.6333333333333337</v>
      </c>
      <c r="N158" s="74">
        <v>8.5</v>
      </c>
      <c r="O158" s="74">
        <v>5.9</v>
      </c>
      <c r="P158" s="74">
        <v>6.583333333333333</v>
      </c>
      <c r="Q158" s="74">
        <v>10.866666666666667</v>
      </c>
      <c r="R158" s="74">
        <v>8.8666666666666671</v>
      </c>
      <c r="S158" s="74">
        <v>3.0333333333333332</v>
      </c>
      <c r="T158" s="74">
        <v>8.1999999999999993</v>
      </c>
      <c r="U158" s="74">
        <v>9.1666666666666661</v>
      </c>
      <c r="V158" s="74">
        <v>11.766666666666667</v>
      </c>
      <c r="W158" s="74">
        <v>8.9833333333333325</v>
      </c>
      <c r="X158" s="74">
        <v>9.1333333333333329</v>
      </c>
      <c r="Y158" s="74">
        <v>1.0666666666666667</v>
      </c>
      <c r="Z158" s="74">
        <v>5.2833333333333332</v>
      </c>
      <c r="AA158" s="74">
        <v>3.5333333333333332</v>
      </c>
      <c r="AB158" s="74">
        <v>1.5333333333333334</v>
      </c>
      <c r="AC158" s="74">
        <v>13.8</v>
      </c>
      <c r="AD158" s="74">
        <v>10.383333333333333</v>
      </c>
      <c r="AE158" s="75"/>
      <c r="AF158" s="75"/>
      <c r="AG158" s="76">
        <v>8.25</v>
      </c>
      <c r="AH158" s="76">
        <v>4.2</v>
      </c>
      <c r="AI158" s="76">
        <v>6.6333333333333337</v>
      </c>
      <c r="AJ158" s="76">
        <v>7.6</v>
      </c>
      <c r="AK158" s="76">
        <v>8.6333333333333329</v>
      </c>
      <c r="AL158" s="76">
        <v>8.8666666666666671</v>
      </c>
      <c r="AM158" s="77"/>
      <c r="AN158" s="77">
        <v>7.6333333333333337</v>
      </c>
      <c r="AO158" s="78">
        <v>4.5</v>
      </c>
    </row>
    <row r="159" spans="1:41" ht="15" customHeight="1">
      <c r="A159" s="71" t="s">
        <v>741</v>
      </c>
      <c r="B159" s="72" t="s">
        <v>742</v>
      </c>
      <c r="C159" s="73" t="s">
        <v>124</v>
      </c>
      <c r="D159" s="73" t="s">
        <v>643</v>
      </c>
      <c r="E159" s="74">
        <v>3.6833333333333331</v>
      </c>
      <c r="F159" s="74">
        <v>7.65</v>
      </c>
      <c r="G159" s="74">
        <v>6.3666666666666663</v>
      </c>
      <c r="H159" s="74">
        <v>6.666666666666667</v>
      </c>
      <c r="I159" s="74">
        <v>5.166666666666667</v>
      </c>
      <c r="J159" s="74">
        <v>6</v>
      </c>
      <c r="K159" s="74">
        <v>3.1666666666666665</v>
      </c>
      <c r="L159" s="74" t="s">
        <v>1811</v>
      </c>
      <c r="M159" s="74">
        <v>2.3666666666666667</v>
      </c>
      <c r="N159" s="74">
        <v>13.333333333333334</v>
      </c>
      <c r="O159" s="74">
        <v>9.7833333333333332</v>
      </c>
      <c r="P159" s="74">
        <v>3.9333333333333331</v>
      </c>
      <c r="Q159" s="74">
        <v>10.966666666666667</v>
      </c>
      <c r="R159" s="74">
        <v>7.1</v>
      </c>
      <c r="S159" s="74">
        <v>1.4</v>
      </c>
      <c r="T159" s="74">
        <v>8.4</v>
      </c>
      <c r="U159" s="74">
        <v>8.3333333333333321</v>
      </c>
      <c r="V159" s="74">
        <v>0.76666666666666661</v>
      </c>
      <c r="W159" s="74">
        <v>6.5333333333333332</v>
      </c>
      <c r="X159" s="74">
        <v>6.5333333333333332</v>
      </c>
      <c r="Y159" s="74" t="s">
        <v>1811</v>
      </c>
      <c r="Z159" s="74">
        <v>7</v>
      </c>
      <c r="AA159" s="74">
        <v>13.4</v>
      </c>
      <c r="AB159" s="74" t="s">
        <v>1811</v>
      </c>
      <c r="AC159" s="74">
        <v>10.666666666666666</v>
      </c>
      <c r="AD159" s="74">
        <v>10.75</v>
      </c>
      <c r="AE159" s="75"/>
      <c r="AF159" s="75"/>
      <c r="AG159" s="76">
        <v>5.5666666666666664</v>
      </c>
      <c r="AH159" s="76">
        <v>4.3666666666666671</v>
      </c>
      <c r="AI159" s="76">
        <v>10.166666666666666</v>
      </c>
      <c r="AJ159" s="76">
        <v>6.1</v>
      </c>
      <c r="AK159" s="76">
        <v>5.166666666666667</v>
      </c>
      <c r="AL159" s="76">
        <v>14.033333333333333</v>
      </c>
      <c r="AM159" s="77"/>
      <c r="AN159" s="77">
        <v>7.9666666666666668</v>
      </c>
      <c r="AO159" s="78">
        <v>4</v>
      </c>
    </row>
    <row r="160" spans="1:41">
      <c r="A160" s="71" t="s">
        <v>1261</v>
      </c>
      <c r="B160" s="72" t="s">
        <v>1262</v>
      </c>
      <c r="C160" s="73" t="s">
        <v>80</v>
      </c>
      <c r="D160" s="73" t="s">
        <v>643</v>
      </c>
      <c r="E160" s="74">
        <v>6</v>
      </c>
      <c r="F160" s="74">
        <v>6.166666666666667</v>
      </c>
      <c r="G160" s="74">
        <v>11.3</v>
      </c>
      <c r="H160" s="74">
        <v>5.333333333333333</v>
      </c>
      <c r="I160" s="74">
        <v>6.0666666666666664</v>
      </c>
      <c r="J160" s="74">
        <v>13.033333333333333</v>
      </c>
      <c r="K160" s="74">
        <v>7.8166666666666664</v>
      </c>
      <c r="L160" s="74" t="s">
        <v>1811</v>
      </c>
      <c r="M160" s="74">
        <v>5.7333333333333334</v>
      </c>
      <c r="N160" s="74">
        <v>13.8</v>
      </c>
      <c r="O160" s="74">
        <v>13.6</v>
      </c>
      <c r="P160" s="74">
        <v>8.9333333333333336</v>
      </c>
      <c r="Q160" s="74">
        <v>12.6</v>
      </c>
      <c r="R160" s="74">
        <v>11.266666666666667</v>
      </c>
      <c r="S160" s="74">
        <v>8.0833333333333321</v>
      </c>
      <c r="T160" s="74">
        <v>12.666666666666666</v>
      </c>
      <c r="U160" s="74">
        <v>3.0666666666666669</v>
      </c>
      <c r="V160" s="74">
        <v>10.9</v>
      </c>
      <c r="W160" s="74">
        <v>10.183333333333334</v>
      </c>
      <c r="X160" s="74">
        <v>1.6333333333333333</v>
      </c>
      <c r="Y160" s="74">
        <v>3.8833333333333333</v>
      </c>
      <c r="Z160" s="74">
        <v>5.7</v>
      </c>
      <c r="AA160" s="74">
        <v>3.1666666666666665</v>
      </c>
      <c r="AB160" s="74" t="s">
        <v>1811</v>
      </c>
      <c r="AC160" s="74">
        <v>8.5</v>
      </c>
      <c r="AD160" s="74">
        <v>1.7166666666666666</v>
      </c>
      <c r="AE160" s="75"/>
      <c r="AF160" s="75"/>
      <c r="AG160" s="76">
        <v>7.916666666666667</v>
      </c>
      <c r="AH160" s="76">
        <v>8.4</v>
      </c>
      <c r="AI160" s="76">
        <v>13.05</v>
      </c>
      <c r="AJ160" s="76">
        <v>11.733333333333333</v>
      </c>
      <c r="AK160" s="76">
        <v>5.45</v>
      </c>
      <c r="AL160" s="76">
        <v>1.9666666666666666</v>
      </c>
      <c r="AM160" s="77"/>
      <c r="AN160" s="77">
        <v>8.7666666666666675</v>
      </c>
      <c r="AO160" s="78">
        <v>0.92500000000000004</v>
      </c>
    </row>
    <row r="161" spans="1:41">
      <c r="A161" s="71" t="s">
        <v>1005</v>
      </c>
      <c r="B161" s="72" t="s">
        <v>1006</v>
      </c>
      <c r="C161" s="73" t="s">
        <v>68</v>
      </c>
      <c r="D161" s="73" t="s">
        <v>643</v>
      </c>
      <c r="E161" s="74">
        <v>7.2166666666666668</v>
      </c>
      <c r="F161" s="74">
        <v>5.9</v>
      </c>
      <c r="G161" s="74">
        <v>8.7666666666666675</v>
      </c>
      <c r="H161" s="74">
        <v>5.4333333333333336</v>
      </c>
      <c r="I161" s="74">
        <v>6.833333333333333</v>
      </c>
      <c r="J161" s="74">
        <v>8.6333333333333329</v>
      </c>
      <c r="K161" s="74">
        <v>6.05</v>
      </c>
      <c r="L161" s="74">
        <v>5.9333333333333336</v>
      </c>
      <c r="M161" s="74">
        <v>1.9666666666666666</v>
      </c>
      <c r="N161" s="74">
        <v>10.433333333333334</v>
      </c>
      <c r="O161" s="74">
        <v>3.9</v>
      </c>
      <c r="P161" s="74">
        <v>7.4</v>
      </c>
      <c r="Q161" s="74">
        <v>11.116666666666667</v>
      </c>
      <c r="R161" s="74">
        <v>9.3333333333333339</v>
      </c>
      <c r="S161" s="74">
        <v>5.1333333333333337</v>
      </c>
      <c r="T161" s="74">
        <v>10.716666666666667</v>
      </c>
      <c r="U161" s="74">
        <v>10.3</v>
      </c>
      <c r="V161" s="74">
        <v>7.1333333333333337</v>
      </c>
      <c r="W161" s="74">
        <v>4.8</v>
      </c>
      <c r="X161" s="74">
        <v>7.5333333333333332</v>
      </c>
      <c r="Y161" s="74" t="s">
        <v>1811</v>
      </c>
      <c r="Z161" s="74">
        <v>6.95</v>
      </c>
      <c r="AA161" s="74">
        <v>12.533333333333333</v>
      </c>
      <c r="AB161" s="74" t="s">
        <v>1811</v>
      </c>
      <c r="AC161" s="74">
        <v>13.566666666666666</v>
      </c>
      <c r="AD161" s="74">
        <v>10.583333333333334</v>
      </c>
      <c r="AE161" s="75"/>
      <c r="AF161" s="75"/>
      <c r="AG161" s="76">
        <v>7.2666666666666666</v>
      </c>
      <c r="AH161" s="76">
        <v>6.166666666666667</v>
      </c>
      <c r="AI161" s="76">
        <v>5.1333333333333337</v>
      </c>
      <c r="AJ161" s="76">
        <v>9.3666666666666671</v>
      </c>
      <c r="AK161" s="76">
        <v>8.0333333333333332</v>
      </c>
      <c r="AL161" s="76">
        <v>14.133333333333333</v>
      </c>
      <c r="AM161" s="77"/>
      <c r="AN161" s="77">
        <v>9.3166666666666664</v>
      </c>
      <c r="AO161" s="78">
        <v>1</v>
      </c>
    </row>
    <row r="162" spans="1:41" ht="15" customHeight="1">
      <c r="A162" s="71" t="s">
        <v>1225</v>
      </c>
      <c r="B162" s="72" t="s">
        <v>1226</v>
      </c>
      <c r="C162" s="73" t="s">
        <v>80</v>
      </c>
      <c r="D162" s="73" t="s">
        <v>643</v>
      </c>
      <c r="E162" s="74">
        <v>9.4</v>
      </c>
      <c r="F162" s="74">
        <v>10.85</v>
      </c>
      <c r="G162" s="74">
        <v>13.833333333333334</v>
      </c>
      <c r="H162" s="74">
        <v>11.2</v>
      </c>
      <c r="I162" s="74">
        <v>10.866666666666667</v>
      </c>
      <c r="J162" s="74">
        <v>1.2666666666666666</v>
      </c>
      <c r="K162" s="74">
        <v>10.433333333333334</v>
      </c>
      <c r="L162" s="74">
        <v>4.9333333333333336</v>
      </c>
      <c r="M162" s="74">
        <v>6.0333333333333332</v>
      </c>
      <c r="N162" s="74">
        <v>6.2</v>
      </c>
      <c r="O162" s="74">
        <v>5.4333333333333336</v>
      </c>
      <c r="P162" s="74">
        <v>11.866666666666667</v>
      </c>
      <c r="Q162" s="74">
        <v>10.566666666666666</v>
      </c>
      <c r="R162" s="74">
        <v>12.033333333333333</v>
      </c>
      <c r="S162" s="74">
        <v>10</v>
      </c>
      <c r="T162" s="74">
        <v>8.7333333333333325</v>
      </c>
      <c r="U162" s="74">
        <v>6.5333333333333332</v>
      </c>
      <c r="V162" s="74">
        <v>11.566666666666666</v>
      </c>
      <c r="W162" s="74">
        <v>13</v>
      </c>
      <c r="X162" s="74">
        <v>8.8000000000000007</v>
      </c>
      <c r="Y162" s="74" t="s">
        <v>1811</v>
      </c>
      <c r="Z162" s="74">
        <v>2.4</v>
      </c>
      <c r="AA162" s="74">
        <v>7.9</v>
      </c>
      <c r="AB162" s="74">
        <v>4.7333333333333334</v>
      </c>
      <c r="AC162" s="74">
        <v>1.1666666666666665</v>
      </c>
      <c r="AD162" s="74">
        <v>13.633333333333333</v>
      </c>
      <c r="AE162" s="75"/>
      <c r="AF162" s="75"/>
      <c r="AG162" s="76">
        <v>12.033333333333333</v>
      </c>
      <c r="AH162" s="76">
        <v>8.9333333333333336</v>
      </c>
      <c r="AI162" s="76">
        <v>5.2666666666666666</v>
      </c>
      <c r="AJ162" s="76">
        <v>11.633333333333333</v>
      </c>
      <c r="AK162" s="76">
        <v>10.033333333333333</v>
      </c>
      <c r="AL162" s="76">
        <v>7.3666666666666663</v>
      </c>
      <c r="AM162" s="77"/>
      <c r="AN162" s="77">
        <v>10.433333333333334</v>
      </c>
      <c r="AO162" s="78">
        <v>1.85</v>
      </c>
    </row>
    <row r="163" spans="1:41" ht="15" customHeight="1">
      <c r="A163" s="71" t="s">
        <v>641</v>
      </c>
      <c r="B163" s="72" t="s">
        <v>642</v>
      </c>
      <c r="C163" s="73" t="s">
        <v>87</v>
      </c>
      <c r="D163" s="73" t="s">
        <v>643</v>
      </c>
      <c r="E163" s="74">
        <v>13.5</v>
      </c>
      <c r="F163" s="74">
        <v>11.35</v>
      </c>
      <c r="G163" s="74">
        <v>13.4</v>
      </c>
      <c r="H163" s="74">
        <v>10.6</v>
      </c>
      <c r="I163" s="74">
        <v>6.5333333333333332</v>
      </c>
      <c r="J163" s="74">
        <v>13.033333333333333</v>
      </c>
      <c r="K163" s="74">
        <v>10.75</v>
      </c>
      <c r="L163" s="74">
        <v>6.9</v>
      </c>
      <c r="M163" s="74">
        <v>4</v>
      </c>
      <c r="N163" s="74">
        <v>10</v>
      </c>
      <c r="O163" s="74">
        <v>6.5666666666666664</v>
      </c>
      <c r="P163" s="74">
        <v>3.9</v>
      </c>
      <c r="Q163" s="74">
        <v>7.2666666666666666</v>
      </c>
      <c r="R163" s="74">
        <v>4.8</v>
      </c>
      <c r="S163" s="74">
        <v>1.2</v>
      </c>
      <c r="T163" s="74">
        <v>2.333333333333333</v>
      </c>
      <c r="U163" s="74">
        <v>11.2</v>
      </c>
      <c r="V163" s="74" t="s">
        <v>1811</v>
      </c>
      <c r="W163" s="74">
        <v>6.916666666666667</v>
      </c>
      <c r="X163" s="74">
        <v>6.7333333333333334</v>
      </c>
      <c r="Y163" s="74" t="s">
        <v>1811</v>
      </c>
      <c r="Z163" s="74">
        <v>8.85</v>
      </c>
      <c r="AA163" s="74">
        <v>13.933333333333334</v>
      </c>
      <c r="AB163" s="74" t="s">
        <v>1811</v>
      </c>
      <c r="AC163" s="74">
        <v>9</v>
      </c>
      <c r="AD163" s="74">
        <v>1.4</v>
      </c>
      <c r="AE163" s="75"/>
      <c r="AF163" s="75"/>
      <c r="AG163" s="76">
        <v>13.266666666666667</v>
      </c>
      <c r="AH163" s="76">
        <v>11.85</v>
      </c>
      <c r="AI163" s="76">
        <v>7.4</v>
      </c>
      <c r="AJ163" s="76">
        <v>2.8666666666666667</v>
      </c>
      <c r="AK163" s="76">
        <v>10</v>
      </c>
      <c r="AL163" s="76">
        <v>10.466666666666667</v>
      </c>
      <c r="AM163" s="77"/>
      <c r="AN163" s="77">
        <v>10.733333333333333</v>
      </c>
      <c r="AO163" s="78">
        <v>0.92500000000000004</v>
      </c>
    </row>
    <row r="164" spans="1:41" ht="15" customHeight="1">
      <c r="A164" s="71" t="s">
        <v>1021</v>
      </c>
      <c r="B164" s="72" t="s">
        <v>1022</v>
      </c>
      <c r="C164" s="73" t="s">
        <v>124</v>
      </c>
      <c r="D164" s="73" t="s">
        <v>643</v>
      </c>
      <c r="E164" s="74">
        <v>11.866666666666667</v>
      </c>
      <c r="F164" s="74">
        <v>13.2</v>
      </c>
      <c r="G164" s="74">
        <v>9.8666666666666671</v>
      </c>
      <c r="H164" s="74">
        <v>10.033333333333333</v>
      </c>
      <c r="I164" s="74">
        <v>13.066666666666666</v>
      </c>
      <c r="J164" s="74">
        <v>10.366666666666667</v>
      </c>
      <c r="K164" s="74">
        <v>9.3000000000000007</v>
      </c>
      <c r="L164" s="74" t="s">
        <v>1811</v>
      </c>
      <c r="M164" s="74">
        <v>12.566666666666666</v>
      </c>
      <c r="N164" s="74">
        <v>3.8666666666666667</v>
      </c>
      <c r="O164" s="74">
        <v>9.4</v>
      </c>
      <c r="P164" s="74">
        <v>11.766666666666667</v>
      </c>
      <c r="Q164" s="74">
        <v>4.3666666666666671</v>
      </c>
      <c r="R164" s="74">
        <v>9.7166666666666668</v>
      </c>
      <c r="S164" s="74">
        <v>10.466666666666667</v>
      </c>
      <c r="T164" s="74">
        <v>1.8</v>
      </c>
      <c r="U164" s="74">
        <v>12.466666666666667</v>
      </c>
      <c r="V164" s="74">
        <v>8.5</v>
      </c>
      <c r="W164" s="74">
        <v>13.766666666666667</v>
      </c>
      <c r="X164" s="74">
        <v>13.05</v>
      </c>
      <c r="Y164" s="74" t="s">
        <v>1811</v>
      </c>
      <c r="Z164" s="74">
        <v>11.916666666666666</v>
      </c>
      <c r="AA164" s="74">
        <v>11.7</v>
      </c>
      <c r="AB164" s="74" t="s">
        <v>1811</v>
      </c>
      <c r="AC164" s="74">
        <v>0.96666666666666667</v>
      </c>
      <c r="AD164" s="74">
        <v>0.76666666666666661</v>
      </c>
      <c r="AE164" s="75"/>
      <c r="AF164" s="75"/>
      <c r="AG164" s="76">
        <v>12.266666666666667</v>
      </c>
      <c r="AH164" s="76">
        <v>12.566666666666666</v>
      </c>
      <c r="AI164" s="76">
        <v>10.3</v>
      </c>
      <c r="AJ164" s="76">
        <v>7.8666666666666663</v>
      </c>
      <c r="AK164" s="76">
        <v>13.733333333333333</v>
      </c>
      <c r="AL164" s="76">
        <v>2</v>
      </c>
      <c r="AM164" s="77"/>
      <c r="AN164" s="77">
        <v>11.683333333333334</v>
      </c>
      <c r="AO164" s="78">
        <v>0.625</v>
      </c>
    </row>
    <row r="165" spans="1:41">
      <c r="A165" s="71" t="s">
        <v>945</v>
      </c>
      <c r="B165" s="72" t="s">
        <v>946</v>
      </c>
      <c r="C165" s="73" t="s">
        <v>68</v>
      </c>
      <c r="D165" s="73" t="s">
        <v>643</v>
      </c>
      <c r="E165" s="74">
        <v>11.133333333333333</v>
      </c>
      <c r="F165" s="74">
        <v>8.2333333333333343</v>
      </c>
      <c r="G165" s="74">
        <v>10.066666666666666</v>
      </c>
      <c r="H165" s="74">
        <v>8.3666666666666671</v>
      </c>
      <c r="I165" s="74">
        <v>5.4</v>
      </c>
      <c r="J165" s="74">
        <v>6.2333333333333334</v>
      </c>
      <c r="K165" s="74">
        <v>11.783333333333333</v>
      </c>
      <c r="L165" s="74">
        <v>2.7</v>
      </c>
      <c r="M165" s="74">
        <v>13.366666666666667</v>
      </c>
      <c r="N165" s="74">
        <v>11.266666666666667</v>
      </c>
      <c r="O165" s="74">
        <v>13.7</v>
      </c>
      <c r="P165" s="74">
        <v>7.8666666666666663</v>
      </c>
      <c r="Q165" s="74">
        <v>11.033333333333333</v>
      </c>
      <c r="R165" s="74">
        <v>9.5</v>
      </c>
      <c r="S165" s="74">
        <v>3.9</v>
      </c>
      <c r="T165" s="74">
        <v>10.183333333333334</v>
      </c>
      <c r="U165" s="74">
        <v>10.333333333333334</v>
      </c>
      <c r="V165" s="74">
        <v>13.083333333333334</v>
      </c>
      <c r="W165" s="74">
        <v>1.9166666666666667</v>
      </c>
      <c r="X165" s="74">
        <v>3.2666666666666666</v>
      </c>
      <c r="Y165" s="74" t="s">
        <v>1811</v>
      </c>
      <c r="Z165" s="74">
        <v>4.95</v>
      </c>
      <c r="AA165" s="74">
        <v>13.233333333333333</v>
      </c>
      <c r="AB165" s="74" t="s">
        <v>1811</v>
      </c>
      <c r="AC165" s="74">
        <v>7.9666666666666668</v>
      </c>
      <c r="AD165" s="74">
        <v>11.716666666666667</v>
      </c>
      <c r="AE165" s="75"/>
      <c r="AF165" s="75"/>
      <c r="AG165" s="76">
        <v>10</v>
      </c>
      <c r="AH165" s="76">
        <v>8.1666666666666679</v>
      </c>
      <c r="AI165" s="76">
        <v>12.433333333333334</v>
      </c>
      <c r="AJ165" s="76">
        <v>9</v>
      </c>
      <c r="AK165" s="76">
        <v>7.0666666666666664</v>
      </c>
      <c r="AL165" s="76">
        <v>13.866666666666667</v>
      </c>
      <c r="AM165" s="77"/>
      <c r="AN165" s="77">
        <v>12.166666666666666</v>
      </c>
      <c r="AO165" s="78">
        <v>0.6</v>
      </c>
    </row>
    <row r="166" spans="1:41" ht="15" customHeight="1">
      <c r="A166" s="71" t="s">
        <v>1134</v>
      </c>
      <c r="B166" s="72" t="s">
        <v>1135</v>
      </c>
      <c r="C166" s="73" t="s">
        <v>80</v>
      </c>
      <c r="D166" s="73" t="s">
        <v>643</v>
      </c>
      <c r="E166" s="74">
        <v>9.4</v>
      </c>
      <c r="F166" s="74">
        <v>13.2</v>
      </c>
      <c r="G166" s="74">
        <v>12.666666666666666</v>
      </c>
      <c r="H166" s="74">
        <v>11.633333333333333</v>
      </c>
      <c r="I166" s="74">
        <v>9.8666666666666671</v>
      </c>
      <c r="J166" s="74">
        <v>13.033333333333333</v>
      </c>
      <c r="K166" s="74">
        <v>9.4</v>
      </c>
      <c r="L166" s="74" t="s">
        <v>1811</v>
      </c>
      <c r="M166" s="74">
        <v>11.733333333333333</v>
      </c>
      <c r="N166" s="74">
        <v>9.3000000000000007</v>
      </c>
      <c r="O166" s="74">
        <v>11.8</v>
      </c>
      <c r="P166" s="74">
        <v>11.533333333333333</v>
      </c>
      <c r="Q166" s="74">
        <v>10.166666666666666</v>
      </c>
      <c r="R166" s="74">
        <v>11.433333333333334</v>
      </c>
      <c r="S166" s="74">
        <v>12.266666666666667</v>
      </c>
      <c r="T166" s="74">
        <v>11.233333333333333</v>
      </c>
      <c r="U166" s="74">
        <v>5.0333333333333332</v>
      </c>
      <c r="V166" s="74">
        <v>9</v>
      </c>
      <c r="W166" s="74">
        <v>13.1</v>
      </c>
      <c r="X166" s="74">
        <v>1.1000000000000001</v>
      </c>
      <c r="Y166" s="74" t="s">
        <v>1811</v>
      </c>
      <c r="Z166" s="74">
        <v>11.916666666666666</v>
      </c>
      <c r="AA166" s="74">
        <v>10.566666666666666</v>
      </c>
      <c r="AB166" s="74" t="s">
        <v>1811</v>
      </c>
      <c r="AC166" s="74">
        <v>2.3666666666666667</v>
      </c>
      <c r="AD166" s="74">
        <v>3.55</v>
      </c>
      <c r="AE166" s="75"/>
      <c r="AF166" s="75"/>
      <c r="AG166" s="76">
        <v>12.366666666666667</v>
      </c>
      <c r="AH166" s="76">
        <v>12.9</v>
      </c>
      <c r="AI166" s="76">
        <v>12.9</v>
      </c>
      <c r="AJ166" s="76">
        <v>12.2</v>
      </c>
      <c r="AK166" s="76">
        <v>9.3000000000000007</v>
      </c>
      <c r="AL166" s="76">
        <v>3.8</v>
      </c>
      <c r="AM166" s="77"/>
      <c r="AN166" s="77">
        <v>12.55</v>
      </c>
      <c r="AO166" s="78">
        <v>0.625</v>
      </c>
    </row>
    <row r="167" spans="1:41" ht="15" customHeight="1" thickBot="1">
      <c r="A167" s="79" t="s">
        <v>1281</v>
      </c>
      <c r="B167" s="80" t="s">
        <v>1282</v>
      </c>
      <c r="C167" s="81" t="s">
        <v>68</v>
      </c>
      <c r="D167" s="81" t="s">
        <v>643</v>
      </c>
      <c r="E167" s="82">
        <v>11.133333333333333</v>
      </c>
      <c r="F167" s="82">
        <v>11.35</v>
      </c>
      <c r="G167" s="82">
        <v>13.066666666666666</v>
      </c>
      <c r="H167" s="82">
        <v>12.1</v>
      </c>
      <c r="I167" s="82">
        <v>9.6666666666666661</v>
      </c>
      <c r="J167" s="82">
        <v>0.66666666666666663</v>
      </c>
      <c r="K167" s="82">
        <v>9.8833333333333329</v>
      </c>
      <c r="L167" s="82">
        <v>0.7</v>
      </c>
      <c r="M167" s="82">
        <v>8.2666666666666657</v>
      </c>
      <c r="N167" s="82">
        <v>9.6</v>
      </c>
      <c r="O167" s="82">
        <v>9.7833333333333332</v>
      </c>
      <c r="P167" s="82">
        <v>13.066666666666666</v>
      </c>
      <c r="Q167" s="82">
        <v>10.116666666666667</v>
      </c>
      <c r="R167" s="82">
        <v>12.7</v>
      </c>
      <c r="S167" s="82">
        <v>12.966666666666667</v>
      </c>
      <c r="T167" s="82">
        <v>8.1</v>
      </c>
      <c r="U167" s="82">
        <v>12.966666666666667</v>
      </c>
      <c r="V167" s="82">
        <v>9.35</v>
      </c>
      <c r="W167" s="82">
        <v>11.483333333333333</v>
      </c>
      <c r="X167" s="82">
        <v>7.9333333333333336</v>
      </c>
      <c r="Y167" s="82" t="s">
        <v>1811</v>
      </c>
      <c r="Z167" s="82">
        <v>11.916666666666666</v>
      </c>
      <c r="AA167" s="82">
        <v>12.066666666666666</v>
      </c>
      <c r="AB167" s="82">
        <v>4.7333333333333334</v>
      </c>
      <c r="AC167" s="82">
        <v>10.433333333333334</v>
      </c>
      <c r="AD167" s="82">
        <v>5.25</v>
      </c>
      <c r="AE167" s="83"/>
      <c r="AF167" s="83"/>
      <c r="AG167" s="84">
        <v>12.5</v>
      </c>
      <c r="AH167" s="84">
        <v>8.4666666666666668</v>
      </c>
      <c r="AI167" s="84">
        <v>7.666666666666667</v>
      </c>
      <c r="AJ167" s="84">
        <v>12.3</v>
      </c>
      <c r="AK167" s="84">
        <v>12.7</v>
      </c>
      <c r="AL167" s="84">
        <v>10.5</v>
      </c>
      <c r="AM167" s="85"/>
      <c r="AN167" s="85">
        <v>12.783333333333333</v>
      </c>
      <c r="AO167" s="86">
        <v>3</v>
      </c>
    </row>
    <row r="168" spans="1:41" ht="15" customHeight="1">
      <c r="A168" s="63" t="s">
        <v>434</v>
      </c>
      <c r="B168" s="64" t="s">
        <v>435</v>
      </c>
      <c r="C168" s="65" t="s">
        <v>124</v>
      </c>
      <c r="D168" s="65" t="s">
        <v>149</v>
      </c>
      <c r="E168" s="66">
        <v>5.4</v>
      </c>
      <c r="F168" s="66">
        <v>1.4666666666666668</v>
      </c>
      <c r="G168" s="66">
        <v>3.2</v>
      </c>
      <c r="H168" s="66">
        <v>4.0333333333333332</v>
      </c>
      <c r="I168" s="66">
        <v>4.5333333333333332</v>
      </c>
      <c r="J168" s="66">
        <v>9.6999999999999993</v>
      </c>
      <c r="K168" s="66">
        <v>4.2</v>
      </c>
      <c r="L168" s="66" t="s">
        <v>1811</v>
      </c>
      <c r="M168" s="66">
        <v>7.5666666666666664</v>
      </c>
      <c r="N168" s="66">
        <v>4.5999999999999996</v>
      </c>
      <c r="O168" s="66">
        <v>5.5</v>
      </c>
      <c r="P168" s="66">
        <v>6.6333333333333337</v>
      </c>
      <c r="Q168" s="66">
        <v>3.6666666666666665</v>
      </c>
      <c r="R168" s="66">
        <v>4.95</v>
      </c>
      <c r="S168" s="66">
        <v>6.2</v>
      </c>
      <c r="T168" s="66">
        <v>7.083333333333333</v>
      </c>
      <c r="U168" s="66">
        <v>4.9333333333333336</v>
      </c>
      <c r="V168" s="66">
        <v>4.5333333333333332</v>
      </c>
      <c r="W168" s="66">
        <v>1.2</v>
      </c>
      <c r="X168" s="66">
        <v>7.0666666666666664</v>
      </c>
      <c r="Y168" s="66">
        <v>5.3666666666666663</v>
      </c>
      <c r="Z168" s="66">
        <v>1.8666666666666667</v>
      </c>
      <c r="AA168" s="66">
        <v>4.4333333333333336</v>
      </c>
      <c r="AB168" s="66" t="s">
        <v>1811</v>
      </c>
      <c r="AC168" s="66">
        <v>8.1</v>
      </c>
      <c r="AD168" s="66">
        <v>2.0666666666666664</v>
      </c>
      <c r="AE168" s="67"/>
      <c r="AF168" s="67"/>
      <c r="AG168" s="68">
        <v>2.9333333333333331</v>
      </c>
      <c r="AH168" s="68">
        <v>4.666666666666667</v>
      </c>
      <c r="AI168" s="68">
        <v>5.8166666666666664</v>
      </c>
      <c r="AJ168" s="68">
        <v>5.0666666666666664</v>
      </c>
      <c r="AK168" s="68">
        <v>1.8</v>
      </c>
      <c r="AL168" s="68">
        <v>2.7</v>
      </c>
      <c r="AM168" s="69"/>
      <c r="AN168" s="69">
        <v>1.5666666666666667</v>
      </c>
      <c r="AO168" s="70">
        <v>0.92500000000000004</v>
      </c>
    </row>
    <row r="169" spans="1:41">
      <c r="A169" s="71" t="s">
        <v>486</v>
      </c>
      <c r="B169" s="72" t="s">
        <v>487</v>
      </c>
      <c r="C169" s="73" t="s">
        <v>68</v>
      </c>
      <c r="D169" s="73" t="s">
        <v>149</v>
      </c>
      <c r="E169" s="74">
        <v>10.199999999999999</v>
      </c>
      <c r="F169" s="74">
        <v>7.65</v>
      </c>
      <c r="G169" s="74">
        <v>4.0666666666666664</v>
      </c>
      <c r="H169" s="74">
        <v>6.5666666666666664</v>
      </c>
      <c r="I169" s="74">
        <v>8.9666666666666668</v>
      </c>
      <c r="J169" s="74">
        <v>10.566666666666666</v>
      </c>
      <c r="K169" s="74">
        <v>11.483333333333333</v>
      </c>
      <c r="L169" s="74">
        <v>4.666666666666667</v>
      </c>
      <c r="M169" s="74">
        <v>5.9333333333333336</v>
      </c>
      <c r="N169" s="74">
        <v>2.333333333333333</v>
      </c>
      <c r="O169" s="74">
        <v>2.5</v>
      </c>
      <c r="P169" s="74">
        <v>4.583333333333333</v>
      </c>
      <c r="Q169" s="74">
        <v>3.3333333333333335</v>
      </c>
      <c r="R169" s="74">
        <v>3.8</v>
      </c>
      <c r="S169" s="74">
        <v>3.3666666666666667</v>
      </c>
      <c r="T169" s="74">
        <v>5.5666666666666664</v>
      </c>
      <c r="U169" s="74">
        <v>5.0666666666666664</v>
      </c>
      <c r="V169" s="74">
        <v>9</v>
      </c>
      <c r="W169" s="74">
        <v>1.3166666666666667</v>
      </c>
      <c r="X169" s="74">
        <v>2.1</v>
      </c>
      <c r="Y169" s="74" t="s">
        <v>1811</v>
      </c>
      <c r="Z169" s="74">
        <v>11.916666666666666</v>
      </c>
      <c r="AA169" s="74">
        <v>8.8000000000000007</v>
      </c>
      <c r="AB169" s="74" t="s">
        <v>1811</v>
      </c>
      <c r="AC169" s="74">
        <v>3.2666666666666666</v>
      </c>
      <c r="AD169" s="74">
        <v>6.45</v>
      </c>
      <c r="AE169" s="75"/>
      <c r="AF169" s="75"/>
      <c r="AG169" s="76">
        <v>7.3</v>
      </c>
      <c r="AH169" s="76">
        <v>10.566666666666666</v>
      </c>
      <c r="AI169" s="76">
        <v>2.083333333333333</v>
      </c>
      <c r="AJ169" s="76">
        <v>3.2333333333333334</v>
      </c>
      <c r="AK169" s="76">
        <v>5.3666666666666663</v>
      </c>
      <c r="AL169" s="76">
        <v>5.3666666666666663</v>
      </c>
      <c r="AM169" s="77"/>
      <c r="AN169" s="77">
        <v>4.1666666666666661</v>
      </c>
      <c r="AO169" s="78">
        <v>0.69299999999999995</v>
      </c>
    </row>
    <row r="170" spans="1:41">
      <c r="A170" s="71" t="s">
        <v>578</v>
      </c>
      <c r="B170" s="72" t="s">
        <v>579</v>
      </c>
      <c r="C170" s="73" t="s">
        <v>68</v>
      </c>
      <c r="D170" s="73" t="s">
        <v>149</v>
      </c>
      <c r="E170" s="74">
        <v>2.8333333333333335</v>
      </c>
      <c r="F170" s="74">
        <v>14</v>
      </c>
      <c r="G170" s="74">
        <v>3.3666666666666667</v>
      </c>
      <c r="H170" s="74">
        <v>6.6333333333333337</v>
      </c>
      <c r="I170" s="74">
        <v>6.7666666666666666</v>
      </c>
      <c r="J170" s="74">
        <v>13.033333333333333</v>
      </c>
      <c r="K170" s="74">
        <v>10</v>
      </c>
      <c r="L170" s="74">
        <v>4.0333333333333332</v>
      </c>
      <c r="M170" s="74">
        <v>8.2333333333333343</v>
      </c>
      <c r="N170" s="74">
        <v>4.3333333333333339</v>
      </c>
      <c r="O170" s="74">
        <v>5.8</v>
      </c>
      <c r="P170" s="74">
        <v>5.7666666666666666</v>
      </c>
      <c r="Q170" s="74">
        <v>4.7</v>
      </c>
      <c r="R170" s="74">
        <v>5.1166666666666663</v>
      </c>
      <c r="S170" s="74">
        <v>4.9833333333333334</v>
      </c>
      <c r="T170" s="74">
        <v>7.3166666666666664</v>
      </c>
      <c r="U170" s="74">
        <v>1.1000000000000001</v>
      </c>
      <c r="V170" s="74">
        <v>3.4</v>
      </c>
      <c r="W170" s="74">
        <v>14.066666666666666</v>
      </c>
      <c r="X170" s="74">
        <v>0.76666666666666661</v>
      </c>
      <c r="Y170" s="74">
        <v>1.3</v>
      </c>
      <c r="Z170" s="74">
        <v>11.916666666666666</v>
      </c>
      <c r="AA170" s="74">
        <v>4.6333333333333337</v>
      </c>
      <c r="AB170" s="74" t="s">
        <v>1811</v>
      </c>
      <c r="AC170" s="74">
        <v>10.366666666666667</v>
      </c>
      <c r="AD170" s="74">
        <v>2.6333333333333333</v>
      </c>
      <c r="AE170" s="75"/>
      <c r="AF170" s="75"/>
      <c r="AG170" s="76">
        <v>6.5666666666666664</v>
      </c>
      <c r="AH170" s="76">
        <v>9.9166666666666661</v>
      </c>
      <c r="AI170" s="76">
        <v>5.2</v>
      </c>
      <c r="AJ170" s="76">
        <v>4.833333333333333</v>
      </c>
      <c r="AK170" s="76">
        <v>4.2666666666666666</v>
      </c>
      <c r="AL170" s="76">
        <v>4.5</v>
      </c>
      <c r="AM170" s="77"/>
      <c r="AN170" s="77">
        <v>4.5666666666666664</v>
      </c>
      <c r="AO170" s="78">
        <v>0.92500000000000004</v>
      </c>
    </row>
    <row r="171" spans="1:41" ht="15" customHeight="1">
      <c r="A171" s="71" t="s">
        <v>471</v>
      </c>
      <c r="B171" s="72" t="s">
        <v>472</v>
      </c>
      <c r="C171" s="73" t="s">
        <v>68</v>
      </c>
      <c r="D171" s="73" t="s">
        <v>149</v>
      </c>
      <c r="E171" s="74">
        <v>4.9000000000000004</v>
      </c>
      <c r="F171" s="74">
        <v>5.9</v>
      </c>
      <c r="G171" s="74">
        <v>5.8</v>
      </c>
      <c r="H171" s="74">
        <v>3.5666666666666669</v>
      </c>
      <c r="I171" s="74">
        <v>5.2333333333333334</v>
      </c>
      <c r="J171" s="74">
        <v>8.3666666666666671</v>
      </c>
      <c r="K171" s="74">
        <v>4.7</v>
      </c>
      <c r="L171" s="74">
        <v>5.3</v>
      </c>
      <c r="M171" s="74">
        <v>2.7</v>
      </c>
      <c r="N171" s="74">
        <v>7.1333333333333337</v>
      </c>
      <c r="O171" s="74">
        <v>2.8</v>
      </c>
      <c r="P171" s="74">
        <v>7.6</v>
      </c>
      <c r="Q171" s="74">
        <v>2.4</v>
      </c>
      <c r="R171" s="74">
        <v>4.95</v>
      </c>
      <c r="S171" s="74">
        <v>7.9666666666666668</v>
      </c>
      <c r="T171" s="74">
        <v>5.2333333333333334</v>
      </c>
      <c r="U171" s="74">
        <v>10.033333333333333</v>
      </c>
      <c r="V171" s="74">
        <v>1.8666666666666667</v>
      </c>
      <c r="W171" s="74">
        <v>6.05</v>
      </c>
      <c r="X171" s="74">
        <v>8.7333333333333325</v>
      </c>
      <c r="Y171" s="74" t="s">
        <v>1811</v>
      </c>
      <c r="Z171" s="74">
        <v>6.95</v>
      </c>
      <c r="AA171" s="74">
        <v>11.966666666666667</v>
      </c>
      <c r="AB171" s="74" t="s">
        <v>1811</v>
      </c>
      <c r="AC171" s="74">
        <v>9.1</v>
      </c>
      <c r="AD171" s="74">
        <v>6.45</v>
      </c>
      <c r="AE171" s="75"/>
      <c r="AF171" s="75"/>
      <c r="AG171" s="76">
        <v>5.1833333333333336</v>
      </c>
      <c r="AH171" s="76">
        <v>4.5333333333333332</v>
      </c>
      <c r="AI171" s="76">
        <v>3.2</v>
      </c>
      <c r="AJ171" s="76">
        <v>4.916666666666667</v>
      </c>
      <c r="AK171" s="76">
        <v>7.1</v>
      </c>
      <c r="AL171" s="76">
        <v>12.333333333333334</v>
      </c>
      <c r="AM171" s="77"/>
      <c r="AN171" s="77">
        <v>5.3166666666666664</v>
      </c>
      <c r="AO171" s="78">
        <v>0.92500000000000004</v>
      </c>
    </row>
    <row r="172" spans="1:41">
      <c r="A172" s="71" t="s">
        <v>560</v>
      </c>
      <c r="B172" s="72" t="s">
        <v>561</v>
      </c>
      <c r="C172" s="73" t="s">
        <v>100</v>
      </c>
      <c r="D172" s="73" t="s">
        <v>149</v>
      </c>
      <c r="E172" s="74">
        <v>3.6833333333333331</v>
      </c>
      <c r="F172" s="74">
        <v>7.166666666666667</v>
      </c>
      <c r="G172" s="74">
        <v>4.2333333333333334</v>
      </c>
      <c r="H172" s="74">
        <v>5.7333333333333334</v>
      </c>
      <c r="I172" s="74">
        <v>6.2</v>
      </c>
      <c r="J172" s="74">
        <v>13.033333333333333</v>
      </c>
      <c r="K172" s="74">
        <v>7.6166666666666663</v>
      </c>
      <c r="L172" s="74" t="s">
        <v>1811</v>
      </c>
      <c r="M172" s="74">
        <v>10.366666666666667</v>
      </c>
      <c r="N172" s="74">
        <v>4.8</v>
      </c>
      <c r="O172" s="74">
        <v>7.9333333333333336</v>
      </c>
      <c r="P172" s="74">
        <v>6.1166666666666663</v>
      </c>
      <c r="Q172" s="74">
        <v>5.6166666666666663</v>
      </c>
      <c r="R172" s="74">
        <v>5.6333333333333337</v>
      </c>
      <c r="S172" s="74">
        <v>6.2666666666666666</v>
      </c>
      <c r="T172" s="74">
        <v>9.1333333333333329</v>
      </c>
      <c r="U172" s="74">
        <v>2.2333333333333334</v>
      </c>
      <c r="V172" s="74">
        <v>4.1333333333333329</v>
      </c>
      <c r="W172" s="74">
        <v>11.483333333333333</v>
      </c>
      <c r="X172" s="74">
        <v>7.2666666666666666</v>
      </c>
      <c r="Y172" s="74">
        <v>1.65</v>
      </c>
      <c r="Z172" s="74">
        <v>2.8</v>
      </c>
      <c r="AA172" s="74">
        <v>10.733333333333333</v>
      </c>
      <c r="AB172" s="74" t="s">
        <v>1811</v>
      </c>
      <c r="AC172" s="74">
        <v>4.7666666666666666</v>
      </c>
      <c r="AD172" s="74">
        <v>3.35</v>
      </c>
      <c r="AE172" s="75"/>
      <c r="AF172" s="75"/>
      <c r="AG172" s="76">
        <v>4.5333333333333332</v>
      </c>
      <c r="AH172" s="76">
        <v>8.6333333333333329</v>
      </c>
      <c r="AI172" s="76">
        <v>8.8833333333333329</v>
      </c>
      <c r="AJ172" s="76">
        <v>6.5</v>
      </c>
      <c r="AK172" s="76">
        <v>3.4333333333333331</v>
      </c>
      <c r="AL172" s="76">
        <v>5.7333333333333334</v>
      </c>
      <c r="AM172" s="77"/>
      <c r="AN172" s="77">
        <v>5.4333333333333336</v>
      </c>
      <c r="AO172" s="78">
        <v>0.92500000000000004</v>
      </c>
    </row>
    <row r="173" spans="1:41" ht="15" customHeight="1">
      <c r="A173" s="71" t="s">
        <v>760</v>
      </c>
      <c r="B173" s="72" t="s">
        <v>761</v>
      </c>
      <c r="C173" s="73" t="s">
        <v>68</v>
      </c>
      <c r="D173" s="73" t="s">
        <v>149</v>
      </c>
      <c r="E173" s="74">
        <v>2.2000000000000002</v>
      </c>
      <c r="F173" s="74">
        <v>6.166666666666667</v>
      </c>
      <c r="G173" s="74">
        <v>7.7</v>
      </c>
      <c r="H173" s="74">
        <v>5.2</v>
      </c>
      <c r="I173" s="74">
        <v>4.4666666666666668</v>
      </c>
      <c r="J173" s="74">
        <v>7.6333333333333337</v>
      </c>
      <c r="K173" s="74">
        <v>4.2</v>
      </c>
      <c r="L173" s="74">
        <v>5.5666666666666664</v>
      </c>
      <c r="M173" s="74">
        <v>10.633333333333333</v>
      </c>
      <c r="N173" s="74">
        <v>8.1999999999999993</v>
      </c>
      <c r="O173" s="74">
        <v>10.666666666666666</v>
      </c>
      <c r="P173" s="74">
        <v>7.8</v>
      </c>
      <c r="Q173" s="74">
        <v>7.0166666666666666</v>
      </c>
      <c r="R173" s="74">
        <v>7.5333333333333332</v>
      </c>
      <c r="S173" s="74">
        <v>8.3666666666666671</v>
      </c>
      <c r="T173" s="74">
        <v>10.016666666666667</v>
      </c>
      <c r="U173" s="74">
        <v>1.6666666666666667</v>
      </c>
      <c r="V173" s="74">
        <v>7.4333333333333336</v>
      </c>
      <c r="W173" s="74">
        <v>6.6833333333333336</v>
      </c>
      <c r="X173" s="74">
        <v>1.7333333333333334</v>
      </c>
      <c r="Y173" s="74">
        <v>2.2333333333333334</v>
      </c>
      <c r="Z173" s="74">
        <v>6.3666666666666663</v>
      </c>
      <c r="AA173" s="74">
        <v>7.3</v>
      </c>
      <c r="AB173" s="74" t="s">
        <v>1811</v>
      </c>
      <c r="AC173" s="74">
        <v>6.2</v>
      </c>
      <c r="AD173" s="74">
        <v>6.45</v>
      </c>
      <c r="AE173" s="75"/>
      <c r="AF173" s="75"/>
      <c r="AG173" s="76">
        <v>4.95</v>
      </c>
      <c r="AH173" s="76">
        <v>4.4000000000000004</v>
      </c>
      <c r="AI173" s="76">
        <v>10.6</v>
      </c>
      <c r="AJ173" s="76">
        <v>8.4333333333333336</v>
      </c>
      <c r="AK173" s="76">
        <v>2.3666666666666667</v>
      </c>
      <c r="AL173" s="76">
        <v>7.05</v>
      </c>
      <c r="AM173" s="77"/>
      <c r="AN173" s="77">
        <v>5.4666666666666668</v>
      </c>
      <c r="AO173" s="78">
        <v>0.9</v>
      </c>
    </row>
    <row r="174" spans="1:41" ht="15" customHeight="1">
      <c r="A174" s="71" t="s">
        <v>566</v>
      </c>
      <c r="B174" s="72" t="s">
        <v>567</v>
      </c>
      <c r="C174" s="73" t="s">
        <v>100</v>
      </c>
      <c r="D174" s="73" t="s">
        <v>149</v>
      </c>
      <c r="E174" s="74">
        <v>6</v>
      </c>
      <c r="F174" s="74">
        <v>4.45</v>
      </c>
      <c r="G174" s="74">
        <v>3.3</v>
      </c>
      <c r="H174" s="74">
        <v>5.2333333333333334</v>
      </c>
      <c r="I174" s="74">
        <v>5.5</v>
      </c>
      <c r="J174" s="74">
        <v>11.533333333333333</v>
      </c>
      <c r="K174" s="74">
        <v>4.8833333333333337</v>
      </c>
      <c r="L174" s="74">
        <v>3.1</v>
      </c>
      <c r="M174" s="74">
        <v>3.6</v>
      </c>
      <c r="N174" s="74">
        <v>8.9333333333333336</v>
      </c>
      <c r="O174" s="74">
        <v>5.166666666666667</v>
      </c>
      <c r="P174" s="74">
        <v>9.1999999999999993</v>
      </c>
      <c r="Q174" s="74">
        <v>2.1</v>
      </c>
      <c r="R174" s="74">
        <v>5.8833333333333337</v>
      </c>
      <c r="S174" s="74">
        <v>10.866666666666667</v>
      </c>
      <c r="T174" s="74">
        <v>2.9</v>
      </c>
      <c r="U174" s="74">
        <v>7.166666666666667</v>
      </c>
      <c r="V174" s="74">
        <v>8.7333333333333325</v>
      </c>
      <c r="W174" s="74">
        <v>3.8</v>
      </c>
      <c r="X174" s="74">
        <v>5.8666666666666663</v>
      </c>
      <c r="Y174" s="74">
        <v>1.7666666666666666</v>
      </c>
      <c r="Z174" s="74">
        <v>7.2</v>
      </c>
      <c r="AA174" s="74">
        <v>10.3</v>
      </c>
      <c r="AB174" s="74" t="s">
        <v>1811</v>
      </c>
      <c r="AC174" s="74">
        <v>10.9</v>
      </c>
      <c r="AD174" s="74">
        <v>10.483333333333333</v>
      </c>
      <c r="AE174" s="75"/>
      <c r="AF174" s="75"/>
      <c r="AG174" s="76">
        <v>4.2</v>
      </c>
      <c r="AH174" s="76">
        <v>6.2333333333333334</v>
      </c>
      <c r="AI174" s="76">
        <v>4.4333333333333336</v>
      </c>
      <c r="AJ174" s="76">
        <v>5.7333333333333334</v>
      </c>
      <c r="AK174" s="76">
        <v>4.9333333333333336</v>
      </c>
      <c r="AL174" s="76">
        <v>13.6</v>
      </c>
      <c r="AM174" s="77"/>
      <c r="AN174" s="77">
        <v>5.833333333333333</v>
      </c>
      <c r="AO174" s="78">
        <v>2.75</v>
      </c>
    </row>
    <row r="175" spans="1:41" ht="15" customHeight="1">
      <c r="A175" s="71" t="s">
        <v>398</v>
      </c>
      <c r="B175" s="72" t="s">
        <v>399</v>
      </c>
      <c r="C175" s="73" t="s">
        <v>100</v>
      </c>
      <c r="D175" s="73" t="s">
        <v>149</v>
      </c>
      <c r="E175" s="74">
        <v>4.4666666666666668</v>
      </c>
      <c r="F175" s="74">
        <v>2.9666666666666668</v>
      </c>
      <c r="G175" s="74">
        <v>4</v>
      </c>
      <c r="H175" s="74">
        <v>2.8</v>
      </c>
      <c r="I175" s="74">
        <v>4.3666666666666671</v>
      </c>
      <c r="J175" s="74">
        <v>13.033333333333333</v>
      </c>
      <c r="K175" s="74">
        <v>3.6333333333333333</v>
      </c>
      <c r="L175" s="74" t="s">
        <v>1811</v>
      </c>
      <c r="M175" s="74">
        <v>4.7333333333333334</v>
      </c>
      <c r="N175" s="74">
        <v>11.666666666666666</v>
      </c>
      <c r="O175" s="74">
        <v>9.6</v>
      </c>
      <c r="P175" s="74">
        <v>8.4333333333333336</v>
      </c>
      <c r="Q175" s="74">
        <v>1.55</v>
      </c>
      <c r="R175" s="74">
        <v>4.5666666666666664</v>
      </c>
      <c r="S175" s="74">
        <v>3.5</v>
      </c>
      <c r="T175" s="74">
        <v>5.75</v>
      </c>
      <c r="U175" s="74">
        <v>6.1333333333333337</v>
      </c>
      <c r="V175" s="74">
        <v>6.4</v>
      </c>
      <c r="W175" s="74">
        <v>3.6833333333333331</v>
      </c>
      <c r="X175" s="74">
        <v>7.1333333333333337</v>
      </c>
      <c r="Y175" s="74">
        <v>2.6833333333333331</v>
      </c>
      <c r="Z175" s="74">
        <v>5.7333333333333334</v>
      </c>
      <c r="AA175" s="74">
        <v>4.5666666666666664</v>
      </c>
      <c r="AB175" s="74" t="s">
        <v>1811</v>
      </c>
      <c r="AC175" s="74">
        <v>12.4</v>
      </c>
      <c r="AD175" s="74">
        <v>11.5</v>
      </c>
      <c r="AE175" s="75"/>
      <c r="AF175" s="75"/>
      <c r="AG175" s="76">
        <v>3.5333333333333332</v>
      </c>
      <c r="AH175" s="76">
        <v>5.3</v>
      </c>
      <c r="AI175" s="76">
        <v>10.466666666666667</v>
      </c>
      <c r="AJ175" s="76">
        <v>4.1333333333333329</v>
      </c>
      <c r="AK175" s="76">
        <v>4.1666666666666661</v>
      </c>
      <c r="AL175" s="76">
        <v>12.766666666666667</v>
      </c>
      <c r="AM175" s="77"/>
      <c r="AN175" s="77">
        <v>6.2333333333333334</v>
      </c>
      <c r="AO175" s="78">
        <v>3.5</v>
      </c>
    </row>
    <row r="176" spans="1:41" ht="15" customHeight="1">
      <c r="A176" s="71" t="s">
        <v>719</v>
      </c>
      <c r="B176" s="72" t="s">
        <v>720</v>
      </c>
      <c r="C176" s="73" t="s">
        <v>113</v>
      </c>
      <c r="D176" s="73" t="s">
        <v>149</v>
      </c>
      <c r="E176" s="74">
        <v>9.4</v>
      </c>
      <c r="F176" s="74">
        <v>11.35</v>
      </c>
      <c r="G176" s="74">
        <v>13.366666666666667</v>
      </c>
      <c r="H176" s="74">
        <v>11.033333333333333</v>
      </c>
      <c r="I176" s="74">
        <v>10</v>
      </c>
      <c r="J176" s="74">
        <v>5.1333333333333337</v>
      </c>
      <c r="K176" s="74">
        <v>10</v>
      </c>
      <c r="L176" s="74" t="s">
        <v>1811</v>
      </c>
      <c r="M176" s="74">
        <v>8.6</v>
      </c>
      <c r="N176" s="74">
        <v>1.2666666666666666</v>
      </c>
      <c r="O176" s="74">
        <v>2.9333333333333331</v>
      </c>
      <c r="P176" s="74">
        <v>9.7666666666666675</v>
      </c>
      <c r="Q176" s="74">
        <v>2.4333333333333336</v>
      </c>
      <c r="R176" s="74">
        <v>6.8666666666666663</v>
      </c>
      <c r="S176" s="74">
        <v>10.1</v>
      </c>
      <c r="T176" s="74">
        <v>3.45</v>
      </c>
      <c r="U176" s="74">
        <v>5.7666666666666666</v>
      </c>
      <c r="V176" s="74">
        <v>7.7833333333333332</v>
      </c>
      <c r="W176" s="74">
        <v>11.35</v>
      </c>
      <c r="X176" s="74">
        <v>9.9</v>
      </c>
      <c r="Y176" s="74" t="s">
        <v>1811</v>
      </c>
      <c r="Z176" s="74">
        <v>5.7833333333333332</v>
      </c>
      <c r="AA176" s="74">
        <v>5.4</v>
      </c>
      <c r="AB176" s="74">
        <v>1.2666666666666666</v>
      </c>
      <c r="AC176" s="74">
        <v>2.9</v>
      </c>
      <c r="AD176" s="74">
        <v>7.8166666666666664</v>
      </c>
      <c r="AE176" s="75"/>
      <c r="AF176" s="75"/>
      <c r="AG176" s="76">
        <v>12.066666666666666</v>
      </c>
      <c r="AH176" s="76">
        <v>9.8000000000000007</v>
      </c>
      <c r="AI176" s="76">
        <v>2.8166666666666669</v>
      </c>
      <c r="AJ176" s="76">
        <v>6.333333333333333</v>
      </c>
      <c r="AK176" s="76">
        <v>9.5333333333333332</v>
      </c>
      <c r="AL176" s="76">
        <v>1.7333333333333334</v>
      </c>
      <c r="AM176" s="77"/>
      <c r="AN176" s="77">
        <v>7.1</v>
      </c>
      <c r="AO176" s="78">
        <v>3.5</v>
      </c>
    </row>
    <row r="177" spans="1:41" ht="15" customHeight="1">
      <c r="A177" s="71" t="s">
        <v>699</v>
      </c>
      <c r="B177" s="72" t="s">
        <v>700</v>
      </c>
      <c r="C177" s="73" t="s">
        <v>68</v>
      </c>
      <c r="D177" s="73" t="s">
        <v>149</v>
      </c>
      <c r="E177" s="74">
        <v>9.4</v>
      </c>
      <c r="F177" s="74">
        <v>1.95</v>
      </c>
      <c r="G177" s="74">
        <v>7.833333333333333</v>
      </c>
      <c r="H177" s="74">
        <v>8.8333333333333339</v>
      </c>
      <c r="I177" s="74">
        <v>5.0333333333333332</v>
      </c>
      <c r="J177" s="74">
        <v>2.9333333333333331</v>
      </c>
      <c r="K177" s="74">
        <v>5.6833333333333336</v>
      </c>
      <c r="L177" s="74">
        <v>5.2666666666666666</v>
      </c>
      <c r="M177" s="74">
        <v>10.966666666666667</v>
      </c>
      <c r="N177" s="74">
        <v>6.2333333333333334</v>
      </c>
      <c r="O177" s="74">
        <v>9.5</v>
      </c>
      <c r="P177" s="74">
        <v>7.5333333333333332</v>
      </c>
      <c r="Q177" s="74">
        <v>6.4666666666666668</v>
      </c>
      <c r="R177" s="74">
        <v>7.0666666666666664</v>
      </c>
      <c r="S177" s="74">
        <v>7.666666666666667</v>
      </c>
      <c r="T177" s="74">
        <v>9.3000000000000007</v>
      </c>
      <c r="U177" s="74">
        <v>10.933333333333334</v>
      </c>
      <c r="V177" s="74">
        <v>10.133333333333333</v>
      </c>
      <c r="W177" s="74">
        <v>0.73333333333333339</v>
      </c>
      <c r="X177" s="74">
        <v>3.9666666666666668</v>
      </c>
      <c r="Y177" s="74">
        <v>5.1333333333333337</v>
      </c>
      <c r="Z177" s="74">
        <v>5.0333333333333332</v>
      </c>
      <c r="AA177" s="74">
        <v>10.166666666666666</v>
      </c>
      <c r="AB177" s="74">
        <v>4.7333333333333334</v>
      </c>
      <c r="AC177" s="74">
        <v>12.8</v>
      </c>
      <c r="AD177" s="74">
        <v>7.35</v>
      </c>
      <c r="AE177" s="75"/>
      <c r="AF177" s="75"/>
      <c r="AG177" s="76">
        <v>6.166666666666667</v>
      </c>
      <c r="AH177" s="76">
        <v>4.7</v>
      </c>
      <c r="AI177" s="76">
        <v>9.5666666666666664</v>
      </c>
      <c r="AJ177" s="76">
        <v>7.833333333333333</v>
      </c>
      <c r="AK177" s="76">
        <v>5.7166666666666668</v>
      </c>
      <c r="AL177" s="76">
        <v>11.633333333333333</v>
      </c>
      <c r="AM177" s="77"/>
      <c r="AN177" s="77">
        <v>8</v>
      </c>
      <c r="AO177" s="78">
        <v>4</v>
      </c>
    </row>
    <row r="178" spans="1:41" ht="15" customHeight="1">
      <c r="A178" s="71" t="s">
        <v>848</v>
      </c>
      <c r="B178" s="72" t="s">
        <v>849</v>
      </c>
      <c r="C178" s="73" t="s">
        <v>68</v>
      </c>
      <c r="D178" s="73" t="s">
        <v>149</v>
      </c>
      <c r="E178" s="74">
        <v>11.133333333333333</v>
      </c>
      <c r="F178" s="74">
        <v>7.166666666666667</v>
      </c>
      <c r="G178" s="74">
        <v>8.3666666666666671</v>
      </c>
      <c r="H178" s="74">
        <v>7.2666666666666666</v>
      </c>
      <c r="I178" s="74">
        <v>8.0666666666666664</v>
      </c>
      <c r="J178" s="74">
        <v>2.5</v>
      </c>
      <c r="K178" s="74">
        <v>6.2666666666666666</v>
      </c>
      <c r="L178" s="74">
        <v>5.8</v>
      </c>
      <c r="M178" s="74">
        <v>5.6333333333333337</v>
      </c>
      <c r="N178" s="74">
        <v>1.6666666666666667</v>
      </c>
      <c r="O178" s="74">
        <v>1.7</v>
      </c>
      <c r="P178" s="74">
        <v>8.9666666666666668</v>
      </c>
      <c r="Q178" s="74">
        <v>6.416666666666667</v>
      </c>
      <c r="R178" s="74">
        <v>8.3000000000000007</v>
      </c>
      <c r="S178" s="74">
        <v>10.333333333333334</v>
      </c>
      <c r="T178" s="74">
        <v>10.816666666666666</v>
      </c>
      <c r="U178" s="74">
        <v>10.266666666666667</v>
      </c>
      <c r="V178" s="74">
        <v>10.716666666666667</v>
      </c>
      <c r="W178" s="74">
        <v>6.3</v>
      </c>
      <c r="X178" s="74">
        <v>11</v>
      </c>
      <c r="Y178" s="74" t="s">
        <v>1811</v>
      </c>
      <c r="Z178" s="74">
        <v>1.3833333333333333</v>
      </c>
      <c r="AA178" s="74">
        <v>13.466666666666667</v>
      </c>
      <c r="AB178" s="74">
        <v>4.7333333333333334</v>
      </c>
      <c r="AC178" s="74">
        <v>8.1333333333333329</v>
      </c>
      <c r="AD178" s="74">
        <v>14.033333333333333</v>
      </c>
      <c r="AE178" s="75"/>
      <c r="AF178" s="75"/>
      <c r="AG178" s="76">
        <v>9.1666666666666661</v>
      </c>
      <c r="AH178" s="76">
        <v>5.4333333333333336</v>
      </c>
      <c r="AI178" s="76">
        <v>1.8666666666666667</v>
      </c>
      <c r="AJ178" s="76">
        <v>9.65</v>
      </c>
      <c r="AK178" s="76">
        <v>9.1333333333333329</v>
      </c>
      <c r="AL178" s="76">
        <v>13.333333333333334</v>
      </c>
      <c r="AM178" s="77"/>
      <c r="AN178" s="77">
        <v>8.8000000000000007</v>
      </c>
      <c r="AO178" s="78">
        <v>5.5</v>
      </c>
    </row>
    <row r="179" spans="1:41">
      <c r="A179" s="71" t="s">
        <v>955</v>
      </c>
      <c r="B179" s="72" t="s">
        <v>956</v>
      </c>
      <c r="C179" s="73" t="s">
        <v>87</v>
      </c>
      <c r="D179" s="73" t="s">
        <v>149</v>
      </c>
      <c r="E179" s="74">
        <v>11.866666666666667</v>
      </c>
      <c r="F179" s="74">
        <v>12</v>
      </c>
      <c r="G179" s="74">
        <v>13.966666666666667</v>
      </c>
      <c r="H179" s="74">
        <v>12.733333333333333</v>
      </c>
      <c r="I179" s="74">
        <v>11.066666666666666</v>
      </c>
      <c r="J179" s="74">
        <v>0.73333333333333339</v>
      </c>
      <c r="K179" s="74">
        <v>12.983333333333333</v>
      </c>
      <c r="L179" s="74">
        <v>1.6666666666666667</v>
      </c>
      <c r="M179" s="74">
        <v>9.2666666666666675</v>
      </c>
      <c r="N179" s="74">
        <v>1.2</v>
      </c>
      <c r="O179" s="74">
        <v>3.4666666666666668</v>
      </c>
      <c r="P179" s="74">
        <v>11.633333333333333</v>
      </c>
      <c r="Q179" s="74">
        <v>3.1</v>
      </c>
      <c r="R179" s="74">
        <v>9.1333333333333329</v>
      </c>
      <c r="S179" s="74">
        <v>12.5</v>
      </c>
      <c r="T179" s="74">
        <v>5.5333333333333332</v>
      </c>
      <c r="U179" s="74">
        <v>13.533333333333333</v>
      </c>
      <c r="V179" s="74">
        <v>11.866666666666667</v>
      </c>
      <c r="W179" s="74">
        <v>13.866666666666667</v>
      </c>
      <c r="X179" s="74">
        <v>3.6666666666666665</v>
      </c>
      <c r="Y179" s="74" t="s">
        <v>1811</v>
      </c>
      <c r="Z179" s="74">
        <v>11.916666666666666</v>
      </c>
      <c r="AA179" s="74">
        <v>12.766666666666667</v>
      </c>
      <c r="AB179" s="74">
        <v>4</v>
      </c>
      <c r="AC179" s="74">
        <v>1.3</v>
      </c>
      <c r="AD179" s="74">
        <v>11.416666666666666</v>
      </c>
      <c r="AE179" s="75"/>
      <c r="AF179" s="75"/>
      <c r="AG179" s="76">
        <v>13.2</v>
      </c>
      <c r="AH179" s="76">
        <v>10.533333333333333</v>
      </c>
      <c r="AI179" s="76">
        <v>2.2000000000000002</v>
      </c>
      <c r="AJ179" s="76">
        <v>8.7666666666666675</v>
      </c>
      <c r="AK179" s="76">
        <v>12.966666666666667</v>
      </c>
      <c r="AL179" s="76">
        <v>8.9333333333333336</v>
      </c>
      <c r="AM179" s="77"/>
      <c r="AN179" s="77">
        <v>10.933333333333334</v>
      </c>
      <c r="AO179" s="78">
        <v>1.3</v>
      </c>
    </row>
    <row r="180" spans="1:41" ht="15" customHeight="1">
      <c r="A180" s="71" t="s">
        <v>1012</v>
      </c>
      <c r="B180" s="72" t="s">
        <v>1013</v>
      </c>
      <c r="C180" s="73" t="s">
        <v>80</v>
      </c>
      <c r="D180" s="73" t="s">
        <v>149</v>
      </c>
      <c r="E180" s="74">
        <v>13.5</v>
      </c>
      <c r="F180" s="74">
        <v>12</v>
      </c>
      <c r="G180" s="74">
        <v>13.866666666666667</v>
      </c>
      <c r="H180" s="74">
        <v>11.733333333333333</v>
      </c>
      <c r="I180" s="74">
        <v>12.266666666666667</v>
      </c>
      <c r="J180" s="74">
        <v>1.3</v>
      </c>
      <c r="K180" s="74">
        <v>11.783333333333333</v>
      </c>
      <c r="L180" s="74" t="s">
        <v>1811</v>
      </c>
      <c r="M180" s="74">
        <v>13.333333333333334</v>
      </c>
      <c r="N180" s="74">
        <v>3.6</v>
      </c>
      <c r="O180" s="74">
        <v>10.3</v>
      </c>
      <c r="P180" s="74">
        <v>11.4</v>
      </c>
      <c r="Q180" s="74">
        <v>6.1166666666666663</v>
      </c>
      <c r="R180" s="74">
        <v>9.8333333333333339</v>
      </c>
      <c r="S180" s="74">
        <v>11.866666666666667</v>
      </c>
      <c r="T180" s="74">
        <v>10.383333333333333</v>
      </c>
      <c r="U180" s="74">
        <v>3.2333333333333334</v>
      </c>
      <c r="V180" s="74">
        <v>13.133333333333333</v>
      </c>
      <c r="W180" s="74">
        <v>12.466666666666667</v>
      </c>
      <c r="X180" s="74">
        <v>0.9</v>
      </c>
      <c r="Y180" s="74" t="s">
        <v>1811</v>
      </c>
      <c r="Z180" s="74">
        <v>11.916666666666666</v>
      </c>
      <c r="AA180" s="74">
        <v>3.4</v>
      </c>
      <c r="AB180" s="74">
        <v>1.5666666666666667</v>
      </c>
      <c r="AC180" s="74">
        <v>4.2333333333333334</v>
      </c>
      <c r="AD180" s="74">
        <v>5</v>
      </c>
      <c r="AE180" s="75"/>
      <c r="AF180" s="75"/>
      <c r="AG180" s="76">
        <v>13.633333333333333</v>
      </c>
      <c r="AH180" s="76">
        <v>10.3</v>
      </c>
      <c r="AI180" s="76">
        <v>11</v>
      </c>
      <c r="AJ180" s="76">
        <v>10.766666666666667</v>
      </c>
      <c r="AK180" s="76">
        <v>9.9</v>
      </c>
      <c r="AL180" s="76">
        <v>1.0333333333333332</v>
      </c>
      <c r="AM180" s="77"/>
      <c r="AN180" s="77">
        <v>10.966666666666667</v>
      </c>
      <c r="AO180" s="78">
        <v>3</v>
      </c>
    </row>
    <row r="181" spans="1:41" ht="15" customHeight="1" thickBot="1">
      <c r="A181" s="79" t="s">
        <v>878</v>
      </c>
      <c r="B181" s="80" t="s">
        <v>879</v>
      </c>
      <c r="C181" s="81" t="s">
        <v>100</v>
      </c>
      <c r="D181" s="81" t="s">
        <v>149</v>
      </c>
      <c r="E181" s="82">
        <v>13.866666666666667</v>
      </c>
      <c r="F181" s="82">
        <v>13.2</v>
      </c>
      <c r="G181" s="82">
        <v>13.5</v>
      </c>
      <c r="H181" s="82">
        <v>13.066666666666666</v>
      </c>
      <c r="I181" s="82">
        <v>12.866666666666667</v>
      </c>
      <c r="J181" s="82">
        <v>13.033333333333333</v>
      </c>
      <c r="K181" s="82">
        <v>13.633333333333333</v>
      </c>
      <c r="L181" s="82" t="s">
        <v>1811</v>
      </c>
      <c r="M181" s="82">
        <v>9.6999999999999993</v>
      </c>
      <c r="N181" s="82">
        <v>1.9333333333333333</v>
      </c>
      <c r="O181" s="82">
        <v>4.833333333333333</v>
      </c>
      <c r="P181" s="82">
        <v>11.2</v>
      </c>
      <c r="Q181" s="82">
        <v>3.2</v>
      </c>
      <c r="R181" s="82">
        <v>8.8000000000000007</v>
      </c>
      <c r="S181" s="82">
        <v>11.1</v>
      </c>
      <c r="T181" s="82">
        <v>5.8166666666666664</v>
      </c>
      <c r="U181" s="82">
        <v>5.833333333333333</v>
      </c>
      <c r="V181" s="82">
        <v>13.233333333333333</v>
      </c>
      <c r="W181" s="82">
        <v>11.2</v>
      </c>
      <c r="X181" s="82">
        <v>13.05</v>
      </c>
      <c r="Y181" s="82" t="s">
        <v>1811</v>
      </c>
      <c r="Z181" s="82">
        <v>11.916666666666666</v>
      </c>
      <c r="AA181" s="82">
        <v>8.5666666666666664</v>
      </c>
      <c r="AB181" s="82" t="s">
        <v>1811</v>
      </c>
      <c r="AC181" s="82">
        <v>2.5666666666666669</v>
      </c>
      <c r="AD181" s="82">
        <v>13.866666666666667</v>
      </c>
      <c r="AE181" s="83"/>
      <c r="AF181" s="83"/>
      <c r="AG181" s="84">
        <v>13.9</v>
      </c>
      <c r="AH181" s="84">
        <v>13.933333333333334</v>
      </c>
      <c r="AI181" s="84">
        <v>5</v>
      </c>
      <c r="AJ181" s="84">
        <v>8.2666666666666657</v>
      </c>
      <c r="AK181" s="84">
        <v>13.066666666666666</v>
      </c>
      <c r="AL181" s="84">
        <v>11.1</v>
      </c>
      <c r="AM181" s="85"/>
      <c r="AN181" s="85">
        <v>12.933333333333334</v>
      </c>
      <c r="AO181" s="86">
        <v>1.2</v>
      </c>
    </row>
    <row r="182" spans="1:41">
      <c r="A182" s="63" t="s">
        <v>135</v>
      </c>
      <c r="B182" s="64" t="s">
        <v>136</v>
      </c>
      <c r="C182" s="65" t="s">
        <v>113</v>
      </c>
      <c r="D182" s="65" t="s">
        <v>63</v>
      </c>
      <c r="E182" s="66">
        <v>2.5499999999999998</v>
      </c>
      <c r="F182" s="66">
        <v>3.9166666666666665</v>
      </c>
      <c r="G182" s="66">
        <v>1.7</v>
      </c>
      <c r="H182" s="66">
        <v>9.1333333333333329</v>
      </c>
      <c r="I182" s="66">
        <v>7.5333333333333332</v>
      </c>
      <c r="J182" s="66">
        <v>6.1333333333333337</v>
      </c>
      <c r="K182" s="66">
        <v>5.166666666666667</v>
      </c>
      <c r="L182" s="66" t="s">
        <v>1811</v>
      </c>
      <c r="M182" s="66">
        <v>4.7666666666666666</v>
      </c>
      <c r="N182" s="66">
        <v>8.3333333333333321</v>
      </c>
      <c r="O182" s="66">
        <v>6</v>
      </c>
      <c r="P182" s="66">
        <v>1.1666666666666665</v>
      </c>
      <c r="Q182" s="66">
        <v>2.0333333333333332</v>
      </c>
      <c r="R182" s="66">
        <v>0.83333333333333326</v>
      </c>
      <c r="S182" s="66">
        <v>2.4</v>
      </c>
      <c r="T182" s="66">
        <v>4.6333333333333337</v>
      </c>
      <c r="U182" s="66">
        <v>0.73333333333333339</v>
      </c>
      <c r="V182" s="66">
        <v>7.2166666666666668</v>
      </c>
      <c r="W182" s="66">
        <v>1.1000000000000001</v>
      </c>
      <c r="X182" s="66">
        <v>5</v>
      </c>
      <c r="Y182" s="66" t="s">
        <v>1811</v>
      </c>
      <c r="Z182" s="66">
        <v>8.35</v>
      </c>
      <c r="AA182" s="66">
        <v>1.7666666666666666</v>
      </c>
      <c r="AB182" s="66" t="s">
        <v>1811</v>
      </c>
      <c r="AC182" s="66">
        <v>7.7666666666666666</v>
      </c>
      <c r="AD182" s="66">
        <v>6.25</v>
      </c>
      <c r="AE182" s="67"/>
      <c r="AF182" s="67"/>
      <c r="AG182" s="68">
        <v>2.166666666666667</v>
      </c>
      <c r="AH182" s="68">
        <v>6.6333333333333337</v>
      </c>
      <c r="AI182" s="68">
        <v>6.666666666666667</v>
      </c>
      <c r="AJ182" s="68">
        <v>1.0833333333333335</v>
      </c>
      <c r="AK182" s="68">
        <v>2.5333333333333332</v>
      </c>
      <c r="AL182" s="68">
        <v>3.3666666666666667</v>
      </c>
      <c r="AM182" s="69"/>
      <c r="AN182" s="69">
        <v>1.3666666666666667</v>
      </c>
      <c r="AO182" s="70" t="s">
        <v>1488</v>
      </c>
    </row>
    <row r="183" spans="1:41" ht="15" customHeight="1">
      <c r="A183" s="71" t="s">
        <v>117</v>
      </c>
      <c r="B183" s="72" t="s">
        <v>118</v>
      </c>
      <c r="C183" s="73" t="s">
        <v>119</v>
      </c>
      <c r="D183" s="73" t="s">
        <v>63</v>
      </c>
      <c r="E183" s="74">
        <v>1.4833333333333334</v>
      </c>
      <c r="F183" s="74">
        <v>2.25</v>
      </c>
      <c r="G183" s="74">
        <v>4.0333333333333332</v>
      </c>
      <c r="H183" s="74">
        <v>6.2666666666666666</v>
      </c>
      <c r="I183" s="74">
        <v>2.9666666666666668</v>
      </c>
      <c r="J183" s="74">
        <v>4.5666666666666664</v>
      </c>
      <c r="K183" s="74">
        <v>2.6666666666666665</v>
      </c>
      <c r="L183" s="74">
        <v>2.8333333333333335</v>
      </c>
      <c r="M183" s="74">
        <v>10.733333333333333</v>
      </c>
      <c r="N183" s="74">
        <v>10.766666666666667</v>
      </c>
      <c r="O183" s="74">
        <v>12.2</v>
      </c>
      <c r="P183" s="74">
        <v>1.2</v>
      </c>
      <c r="Q183" s="74">
        <v>2.9333333333333331</v>
      </c>
      <c r="R183" s="74">
        <v>1</v>
      </c>
      <c r="S183" s="74">
        <v>2.5</v>
      </c>
      <c r="T183" s="74">
        <v>8</v>
      </c>
      <c r="U183" s="74">
        <v>2.1</v>
      </c>
      <c r="V183" s="74">
        <v>6.166666666666667</v>
      </c>
      <c r="W183" s="74">
        <v>1</v>
      </c>
      <c r="X183" s="74">
        <v>6.7666666666666666</v>
      </c>
      <c r="Y183" s="74">
        <v>1.65</v>
      </c>
      <c r="Z183" s="74">
        <v>7.6833333333333336</v>
      </c>
      <c r="AA183" s="74">
        <v>3.0333333333333332</v>
      </c>
      <c r="AB183" s="74">
        <v>0.8</v>
      </c>
      <c r="AC183" s="74">
        <v>12.433333333333334</v>
      </c>
      <c r="AD183" s="74">
        <v>6.85</v>
      </c>
      <c r="AE183" s="75"/>
      <c r="AF183" s="75"/>
      <c r="AG183" s="76">
        <v>1.9166666666666667</v>
      </c>
      <c r="AH183" s="76">
        <v>2.8</v>
      </c>
      <c r="AI183" s="76">
        <v>11.1</v>
      </c>
      <c r="AJ183" s="76">
        <v>1.7333333333333334</v>
      </c>
      <c r="AK183" s="76">
        <v>2.1</v>
      </c>
      <c r="AL183" s="76">
        <v>4.3</v>
      </c>
      <c r="AM183" s="77"/>
      <c r="AN183" s="77">
        <v>1.8</v>
      </c>
      <c r="AO183" s="78">
        <v>5.2729999999999997</v>
      </c>
    </row>
    <row r="184" spans="1:41" ht="15" customHeight="1">
      <c r="A184" s="71" t="s">
        <v>66</v>
      </c>
      <c r="B184" s="72" t="s">
        <v>67</v>
      </c>
      <c r="C184" s="73" t="s">
        <v>68</v>
      </c>
      <c r="D184" s="73" t="s">
        <v>63</v>
      </c>
      <c r="E184" s="74">
        <v>4.9000000000000004</v>
      </c>
      <c r="F184" s="74">
        <v>0.9</v>
      </c>
      <c r="G184" s="74">
        <v>5.5</v>
      </c>
      <c r="H184" s="74">
        <v>2.9</v>
      </c>
      <c r="I184" s="74">
        <v>2.333333333333333</v>
      </c>
      <c r="J184" s="74">
        <v>3.3</v>
      </c>
      <c r="K184" s="74">
        <v>1.6833333333333333</v>
      </c>
      <c r="L184" s="74">
        <v>2.3666666666666667</v>
      </c>
      <c r="M184" s="74">
        <v>10.3</v>
      </c>
      <c r="N184" s="74">
        <v>9.3666666666666671</v>
      </c>
      <c r="O184" s="74">
        <v>11</v>
      </c>
      <c r="P184" s="74">
        <v>1.6</v>
      </c>
      <c r="Q184" s="74">
        <v>0.73333333333333339</v>
      </c>
      <c r="R184" s="74">
        <v>0.66666666666666663</v>
      </c>
      <c r="S184" s="74">
        <v>3.1</v>
      </c>
      <c r="T184" s="74">
        <v>0.96666666666666667</v>
      </c>
      <c r="U184" s="74">
        <v>11.3</v>
      </c>
      <c r="V184" s="74">
        <v>7.0666666666666664</v>
      </c>
      <c r="W184" s="74">
        <v>2.0166666666666666</v>
      </c>
      <c r="X184" s="74">
        <v>9.4333333333333336</v>
      </c>
      <c r="Y184" s="74">
        <v>1.0333333333333332</v>
      </c>
      <c r="Z184" s="74">
        <v>1.9333333333333333</v>
      </c>
      <c r="AA184" s="74">
        <v>8.6666666666666661</v>
      </c>
      <c r="AB184" s="74">
        <v>4.7333333333333334</v>
      </c>
      <c r="AC184" s="74">
        <v>8.9666666666666668</v>
      </c>
      <c r="AD184" s="74">
        <v>2.2166666666666668</v>
      </c>
      <c r="AE184" s="75"/>
      <c r="AF184" s="75"/>
      <c r="AG184" s="76">
        <v>3.4333333333333331</v>
      </c>
      <c r="AH184" s="76">
        <v>0.96666666666666667</v>
      </c>
      <c r="AI184" s="76">
        <v>9.8000000000000007</v>
      </c>
      <c r="AJ184" s="76">
        <v>0.7</v>
      </c>
      <c r="AK184" s="76">
        <v>4.3666666666666671</v>
      </c>
      <c r="AL184" s="76">
        <v>5.2</v>
      </c>
      <c r="AM184" s="77"/>
      <c r="AN184" s="77">
        <v>1.8666666666666667</v>
      </c>
      <c r="AO184" s="78">
        <v>6.8</v>
      </c>
    </row>
    <row r="185" spans="1:41" ht="15" customHeight="1">
      <c r="A185" s="71" t="s">
        <v>89</v>
      </c>
      <c r="B185" s="72" t="s">
        <v>90</v>
      </c>
      <c r="C185" s="73" t="s">
        <v>80</v>
      </c>
      <c r="D185" s="73" t="s">
        <v>63</v>
      </c>
      <c r="E185" s="74">
        <v>1.4833333333333334</v>
      </c>
      <c r="F185" s="74">
        <v>5.6</v>
      </c>
      <c r="G185" s="74">
        <v>0.8666666666666667</v>
      </c>
      <c r="H185" s="74">
        <v>4.2333333333333334</v>
      </c>
      <c r="I185" s="74">
        <v>2.7333333333333334</v>
      </c>
      <c r="J185" s="74">
        <v>10.666666666666666</v>
      </c>
      <c r="K185" s="74">
        <v>2.3833333333333333</v>
      </c>
      <c r="L185" s="74" t="s">
        <v>1811</v>
      </c>
      <c r="M185" s="74">
        <v>12.333333333333334</v>
      </c>
      <c r="N185" s="74">
        <v>13.133333333333333</v>
      </c>
      <c r="O185" s="74">
        <v>13.933333333333334</v>
      </c>
      <c r="P185" s="74">
        <v>1.65</v>
      </c>
      <c r="Q185" s="74">
        <v>0.66666666666666663</v>
      </c>
      <c r="R185" s="74">
        <v>0.56666666666666665</v>
      </c>
      <c r="S185" s="74">
        <v>3.4666666666666668</v>
      </c>
      <c r="T185" s="74">
        <v>1.1000000000000001</v>
      </c>
      <c r="U185" s="74">
        <v>3.6333333333333333</v>
      </c>
      <c r="V185" s="74">
        <v>4.6333333333333337</v>
      </c>
      <c r="W185" s="74">
        <v>7.6166666666666663</v>
      </c>
      <c r="X185" s="74">
        <v>3.2</v>
      </c>
      <c r="Y185" s="74">
        <v>0.93333333333333335</v>
      </c>
      <c r="Z185" s="74">
        <v>4.5333333333333332</v>
      </c>
      <c r="AA185" s="74">
        <v>5.666666666666667</v>
      </c>
      <c r="AB185" s="74" t="s">
        <v>1811</v>
      </c>
      <c r="AC185" s="74">
        <v>12.5</v>
      </c>
      <c r="AD185" s="74">
        <v>8.9833333333333325</v>
      </c>
      <c r="AE185" s="75"/>
      <c r="AF185" s="75"/>
      <c r="AG185" s="76">
        <v>2.0666666666666664</v>
      </c>
      <c r="AH185" s="76">
        <v>4</v>
      </c>
      <c r="AI185" s="76">
        <v>14.066666666666666</v>
      </c>
      <c r="AJ185" s="76">
        <v>0.76666666666666661</v>
      </c>
      <c r="AK185" s="76">
        <v>1.7333333333333334</v>
      </c>
      <c r="AL185" s="76">
        <v>12.1</v>
      </c>
      <c r="AM185" s="77"/>
      <c r="AN185" s="77">
        <v>4.3666666666666671</v>
      </c>
      <c r="AO185" s="78">
        <v>4.875</v>
      </c>
    </row>
    <row r="186" spans="1:41" ht="15" customHeight="1">
      <c r="A186" s="71" t="s">
        <v>98</v>
      </c>
      <c r="B186" s="72" t="s">
        <v>99</v>
      </c>
      <c r="C186" s="73" t="s">
        <v>100</v>
      </c>
      <c r="D186" s="73" t="s">
        <v>63</v>
      </c>
      <c r="E186" s="74">
        <v>4.05</v>
      </c>
      <c r="F186" s="74">
        <v>4.7666666666666666</v>
      </c>
      <c r="G186" s="74">
        <v>3.3333333333333335</v>
      </c>
      <c r="H186" s="74">
        <v>3.6333333333333333</v>
      </c>
      <c r="I186" s="74">
        <v>6.8666666666666663</v>
      </c>
      <c r="J186" s="74">
        <v>9.7333333333333325</v>
      </c>
      <c r="K186" s="74">
        <v>7.1</v>
      </c>
      <c r="L186" s="74" t="s">
        <v>1811</v>
      </c>
      <c r="M186" s="74">
        <v>11.033333333333333</v>
      </c>
      <c r="N186" s="74">
        <v>13.6</v>
      </c>
      <c r="O186" s="74">
        <v>14</v>
      </c>
      <c r="P186" s="74">
        <v>2.4666666666666668</v>
      </c>
      <c r="Q186" s="74">
        <v>1.0666666666666667</v>
      </c>
      <c r="R186" s="74">
        <v>0.93333333333333335</v>
      </c>
      <c r="S186" s="74">
        <v>3.6333333333333333</v>
      </c>
      <c r="T186" s="74">
        <v>1.9666666666666666</v>
      </c>
      <c r="U186" s="74">
        <v>4.7666666666666666</v>
      </c>
      <c r="V186" s="74">
        <v>5.2333333333333334</v>
      </c>
      <c r="W186" s="74">
        <v>8.9833333333333325</v>
      </c>
      <c r="X186" s="74">
        <v>2.4</v>
      </c>
      <c r="Y186" s="74">
        <v>3.2333333333333334</v>
      </c>
      <c r="Z186" s="74">
        <v>1.6333333333333333</v>
      </c>
      <c r="AA186" s="74">
        <v>4.0999999999999996</v>
      </c>
      <c r="AB186" s="74" t="s">
        <v>1811</v>
      </c>
      <c r="AC186" s="74">
        <v>10.033333333333333</v>
      </c>
      <c r="AD186" s="74">
        <v>5.95</v>
      </c>
      <c r="AE186" s="75"/>
      <c r="AF186" s="75"/>
      <c r="AG186" s="76">
        <v>3.8</v>
      </c>
      <c r="AH186" s="76">
        <v>6.4</v>
      </c>
      <c r="AI186" s="76">
        <v>14.033333333333333</v>
      </c>
      <c r="AJ186" s="76">
        <v>1</v>
      </c>
      <c r="AK186" s="76">
        <v>2.4333333333333336</v>
      </c>
      <c r="AL186" s="76">
        <v>7.166666666666667</v>
      </c>
      <c r="AM186" s="77"/>
      <c r="AN186" s="77">
        <v>4.4666666666666668</v>
      </c>
      <c r="AO186" s="78">
        <v>3.65</v>
      </c>
    </row>
    <row r="187" spans="1:41" ht="15" customHeight="1">
      <c r="A187" s="71" t="s">
        <v>178</v>
      </c>
      <c r="B187" s="72" t="s">
        <v>179</v>
      </c>
      <c r="C187" s="73" t="s">
        <v>68</v>
      </c>
      <c r="D187" s="73" t="s">
        <v>63</v>
      </c>
      <c r="E187" s="74">
        <v>8.6999999999999993</v>
      </c>
      <c r="F187" s="74">
        <v>6.833333333333333</v>
      </c>
      <c r="G187" s="74">
        <v>8.3000000000000007</v>
      </c>
      <c r="H187" s="74">
        <v>7.6</v>
      </c>
      <c r="I187" s="74">
        <v>10.8</v>
      </c>
      <c r="J187" s="74">
        <v>4.2666666666666666</v>
      </c>
      <c r="K187" s="74">
        <v>9.5333333333333332</v>
      </c>
      <c r="L187" s="74">
        <v>6.7</v>
      </c>
      <c r="M187" s="74">
        <v>13.066666666666666</v>
      </c>
      <c r="N187" s="74">
        <v>0.9</v>
      </c>
      <c r="O187" s="74">
        <v>6.4333333333333336</v>
      </c>
      <c r="P187" s="74">
        <v>5.2333333333333334</v>
      </c>
      <c r="Q187" s="74">
        <v>0.7</v>
      </c>
      <c r="R187" s="74">
        <v>1.3666666666666667</v>
      </c>
      <c r="S187" s="74">
        <v>9.15</v>
      </c>
      <c r="T187" s="74">
        <v>0.83333333333333326</v>
      </c>
      <c r="U187" s="74">
        <v>2.6333333333333333</v>
      </c>
      <c r="V187" s="74">
        <v>10.833333333333334</v>
      </c>
      <c r="W187" s="74">
        <v>4.3666666666666671</v>
      </c>
      <c r="X187" s="74">
        <v>13.05</v>
      </c>
      <c r="Y187" s="74" t="s">
        <v>1811</v>
      </c>
      <c r="Z187" s="74">
        <v>11.916666666666666</v>
      </c>
      <c r="AA187" s="74">
        <v>9.1666666666666661</v>
      </c>
      <c r="AB187" s="74">
        <v>2.0333333333333332</v>
      </c>
      <c r="AC187" s="74">
        <v>1.6666666666666667</v>
      </c>
      <c r="AD187" s="74">
        <v>2.7</v>
      </c>
      <c r="AE187" s="75"/>
      <c r="AF187" s="75"/>
      <c r="AG187" s="76">
        <v>8.0666666666666664</v>
      </c>
      <c r="AH187" s="76">
        <v>8.3166666666666664</v>
      </c>
      <c r="AI187" s="76">
        <v>7.2333333333333334</v>
      </c>
      <c r="AJ187" s="76">
        <v>2.1</v>
      </c>
      <c r="AK187" s="76">
        <v>10.166666666666666</v>
      </c>
      <c r="AL187" s="76">
        <v>1.3666666666666667</v>
      </c>
      <c r="AM187" s="77"/>
      <c r="AN187" s="77">
        <v>5.2666666666666666</v>
      </c>
      <c r="AO187" s="78">
        <v>1.5249999999999999</v>
      </c>
    </row>
    <row r="188" spans="1:41" ht="15" customHeight="1">
      <c r="A188" s="71" t="s">
        <v>234</v>
      </c>
      <c r="B188" s="72" t="s">
        <v>235</v>
      </c>
      <c r="C188" s="73" t="s">
        <v>80</v>
      </c>
      <c r="D188" s="73" t="s">
        <v>63</v>
      </c>
      <c r="E188" s="74">
        <v>7.666666666666667</v>
      </c>
      <c r="F188" s="74">
        <v>7.65</v>
      </c>
      <c r="G188" s="74">
        <v>10.6</v>
      </c>
      <c r="H188" s="74">
        <v>4.6333333333333337</v>
      </c>
      <c r="I188" s="74">
        <v>7.4666666666666668</v>
      </c>
      <c r="J188" s="74">
        <v>5.2666666666666666</v>
      </c>
      <c r="K188" s="74">
        <v>6.2666666666666666</v>
      </c>
      <c r="L188" s="74" t="s">
        <v>1811</v>
      </c>
      <c r="M188" s="74">
        <v>10.233333333333333</v>
      </c>
      <c r="N188" s="74">
        <v>11.833333333333334</v>
      </c>
      <c r="O188" s="74">
        <v>12.766666666666667</v>
      </c>
      <c r="P188" s="74">
        <v>5.3833333333333337</v>
      </c>
      <c r="Q188" s="74">
        <v>1.7</v>
      </c>
      <c r="R188" s="74">
        <v>2.65</v>
      </c>
      <c r="S188" s="74">
        <v>9.6666666666666661</v>
      </c>
      <c r="T188" s="74">
        <v>4.1333333333333329</v>
      </c>
      <c r="U188" s="74">
        <v>2.5666666666666669</v>
      </c>
      <c r="V188" s="74">
        <v>10.666666666666666</v>
      </c>
      <c r="W188" s="74">
        <v>10.666666666666666</v>
      </c>
      <c r="X188" s="74">
        <v>7.4666666666666668</v>
      </c>
      <c r="Y188" s="74" t="s">
        <v>1811</v>
      </c>
      <c r="Z188" s="74">
        <v>5.916666666666667</v>
      </c>
      <c r="AA188" s="74">
        <v>2.6666666666666665</v>
      </c>
      <c r="AB188" s="74">
        <v>1.7666666666666666</v>
      </c>
      <c r="AC188" s="74">
        <v>1.8333333333333333</v>
      </c>
      <c r="AD188" s="74">
        <v>1.1833333333333333</v>
      </c>
      <c r="AE188" s="75"/>
      <c r="AF188" s="75"/>
      <c r="AG188" s="76">
        <v>8.9833333333333325</v>
      </c>
      <c r="AH188" s="76">
        <v>5.166666666666667</v>
      </c>
      <c r="AI188" s="76">
        <v>13.45</v>
      </c>
      <c r="AJ188" s="76">
        <v>4.0333333333333332</v>
      </c>
      <c r="AK188" s="76">
        <v>8.3666666666666671</v>
      </c>
      <c r="AL188" s="76">
        <v>0.53333333333333333</v>
      </c>
      <c r="AM188" s="77"/>
      <c r="AN188" s="77">
        <v>6.3</v>
      </c>
      <c r="AO188" s="78">
        <v>6</v>
      </c>
    </row>
    <row r="189" spans="1:41">
      <c r="A189" s="71" t="s">
        <v>387</v>
      </c>
      <c r="B189" s="72" t="s">
        <v>388</v>
      </c>
      <c r="C189" s="73" t="s">
        <v>80</v>
      </c>
      <c r="D189" s="73" t="s">
        <v>63</v>
      </c>
      <c r="E189" s="74">
        <v>7.2166666666666668</v>
      </c>
      <c r="F189" s="74">
        <v>13.2</v>
      </c>
      <c r="G189" s="74">
        <v>1.1333333333333333</v>
      </c>
      <c r="H189" s="74">
        <v>10.766666666666667</v>
      </c>
      <c r="I189" s="74">
        <v>7.3666666666666663</v>
      </c>
      <c r="J189" s="74">
        <v>8.1333333333333329</v>
      </c>
      <c r="K189" s="74">
        <v>6.45</v>
      </c>
      <c r="L189" s="74" t="s">
        <v>1811</v>
      </c>
      <c r="M189" s="74">
        <v>2.9333333333333331</v>
      </c>
      <c r="N189" s="74">
        <v>11.133333333333333</v>
      </c>
      <c r="O189" s="74">
        <v>7.0666666666666664</v>
      </c>
      <c r="P189" s="74">
        <v>0.93333333333333335</v>
      </c>
      <c r="Q189" s="74">
        <v>5.1166666666666663</v>
      </c>
      <c r="R189" s="74">
        <v>1.1333333333333333</v>
      </c>
      <c r="S189" s="74">
        <v>2.3666666666666667</v>
      </c>
      <c r="T189" s="74">
        <v>9.4333333333333336</v>
      </c>
      <c r="U189" s="74">
        <v>4.9666666666666668</v>
      </c>
      <c r="V189" s="74">
        <v>0.71666666666666667</v>
      </c>
      <c r="W189" s="74">
        <v>11.483333333333333</v>
      </c>
      <c r="X189" s="74">
        <v>9.3000000000000007</v>
      </c>
      <c r="Y189" s="74" t="s">
        <v>1811</v>
      </c>
      <c r="Z189" s="74">
        <v>11.916666666666666</v>
      </c>
      <c r="AA189" s="74">
        <v>4.7666666666666666</v>
      </c>
      <c r="AB189" s="74" t="s">
        <v>1811</v>
      </c>
      <c r="AC189" s="74">
        <v>7.3666666666666663</v>
      </c>
      <c r="AD189" s="74">
        <v>11.65</v>
      </c>
      <c r="AE189" s="75"/>
      <c r="AF189" s="75"/>
      <c r="AG189" s="76">
        <v>7.0166666666666666</v>
      </c>
      <c r="AH189" s="76">
        <v>8.6666666666666661</v>
      </c>
      <c r="AI189" s="76">
        <v>7.5333333333333332</v>
      </c>
      <c r="AJ189" s="76">
        <v>2.6666666666666665</v>
      </c>
      <c r="AK189" s="76">
        <v>8.8166666666666664</v>
      </c>
      <c r="AL189" s="76">
        <v>10.166666666666666</v>
      </c>
      <c r="AM189" s="77"/>
      <c r="AN189" s="77">
        <v>7.7666666666666666</v>
      </c>
      <c r="AO189" s="78">
        <v>0.73599999999999999</v>
      </c>
    </row>
    <row r="190" spans="1:41" ht="15" customHeight="1">
      <c r="A190" s="71" t="s">
        <v>236</v>
      </c>
      <c r="B190" s="72" t="s">
        <v>237</v>
      </c>
      <c r="C190" s="73" t="s">
        <v>113</v>
      </c>
      <c r="D190" s="73" t="s">
        <v>63</v>
      </c>
      <c r="E190" s="74">
        <v>6.65</v>
      </c>
      <c r="F190" s="74">
        <v>8.7666666666666675</v>
      </c>
      <c r="G190" s="74">
        <v>10.4</v>
      </c>
      <c r="H190" s="74">
        <v>6.333333333333333</v>
      </c>
      <c r="I190" s="74">
        <v>10.033333333333333</v>
      </c>
      <c r="J190" s="74">
        <v>6.4666666666666668</v>
      </c>
      <c r="K190" s="74">
        <v>5.6833333333333336</v>
      </c>
      <c r="L190" s="74" t="s">
        <v>1811</v>
      </c>
      <c r="M190" s="74">
        <v>11.933333333333334</v>
      </c>
      <c r="N190" s="74">
        <v>6.1</v>
      </c>
      <c r="O190" s="74">
        <v>10.033333333333333</v>
      </c>
      <c r="P190" s="74">
        <v>3.4333333333333331</v>
      </c>
      <c r="Q190" s="74">
        <v>2.7666666666666666</v>
      </c>
      <c r="R190" s="74">
        <v>2.4666666666666668</v>
      </c>
      <c r="S190" s="74">
        <v>8.2666666666666657</v>
      </c>
      <c r="T190" s="74">
        <v>7</v>
      </c>
      <c r="U190" s="74">
        <v>7.3</v>
      </c>
      <c r="V190" s="74">
        <v>4.7333333333333334</v>
      </c>
      <c r="W190" s="74">
        <v>10.3</v>
      </c>
      <c r="X190" s="74">
        <v>11.9</v>
      </c>
      <c r="Y190" s="74" t="s">
        <v>1811</v>
      </c>
      <c r="Z190" s="74">
        <v>6.6</v>
      </c>
      <c r="AA190" s="74">
        <v>10.9</v>
      </c>
      <c r="AB190" s="74" t="s">
        <v>1811</v>
      </c>
      <c r="AC190" s="74">
        <v>4.9333333333333336</v>
      </c>
      <c r="AD190" s="74">
        <v>11.033333333333333</v>
      </c>
      <c r="AE190" s="75"/>
      <c r="AF190" s="75"/>
      <c r="AG190" s="76">
        <v>8.8666666666666671</v>
      </c>
      <c r="AH190" s="76">
        <v>6.9333333333333336</v>
      </c>
      <c r="AI190" s="76">
        <v>11.333333333333334</v>
      </c>
      <c r="AJ190" s="76">
        <v>4.2166666666666668</v>
      </c>
      <c r="AK190" s="76">
        <v>9.6</v>
      </c>
      <c r="AL190" s="76">
        <v>11.933333333333334</v>
      </c>
      <c r="AM190" s="77"/>
      <c r="AN190" s="77">
        <v>9.9333333333333336</v>
      </c>
      <c r="AO190" s="78">
        <v>1.95</v>
      </c>
    </row>
    <row r="191" spans="1:41">
      <c r="A191" s="71" t="s">
        <v>660</v>
      </c>
      <c r="B191" s="72" t="s">
        <v>661</v>
      </c>
      <c r="C191" s="73" t="s">
        <v>68</v>
      </c>
      <c r="D191" s="73" t="s">
        <v>63</v>
      </c>
      <c r="E191" s="74">
        <v>13.866666666666667</v>
      </c>
      <c r="F191" s="74">
        <v>12</v>
      </c>
      <c r="G191" s="74">
        <v>7.4</v>
      </c>
      <c r="H191" s="74">
        <v>12.333333333333334</v>
      </c>
      <c r="I191" s="74">
        <v>10.633333333333333</v>
      </c>
      <c r="J191" s="74">
        <v>8.6666666666666661</v>
      </c>
      <c r="K191" s="74">
        <v>13.816666666666666</v>
      </c>
      <c r="L191" s="74">
        <v>1.3333333333333335</v>
      </c>
      <c r="M191" s="74">
        <v>11.2</v>
      </c>
      <c r="N191" s="74">
        <v>0.76666666666666661</v>
      </c>
      <c r="O191" s="74">
        <v>3.7333333333333334</v>
      </c>
      <c r="P191" s="74">
        <v>8.6833333333333336</v>
      </c>
      <c r="Q191" s="74">
        <v>1.5</v>
      </c>
      <c r="R191" s="74">
        <v>4.7166666666666668</v>
      </c>
      <c r="S191" s="74">
        <v>11.533333333333333</v>
      </c>
      <c r="T191" s="74">
        <v>6.2</v>
      </c>
      <c r="U191" s="74">
        <v>11.033333333333333</v>
      </c>
      <c r="V191" s="74" t="s">
        <v>1811</v>
      </c>
      <c r="W191" s="74">
        <v>6.916666666666667</v>
      </c>
      <c r="X191" s="74">
        <v>13.05</v>
      </c>
      <c r="Y191" s="74" t="s">
        <v>1811</v>
      </c>
      <c r="Z191" s="74">
        <v>11.916666666666666</v>
      </c>
      <c r="AA191" s="74">
        <v>13.366666666666667</v>
      </c>
      <c r="AB191" s="74" t="s">
        <v>1811</v>
      </c>
      <c r="AC191" s="74">
        <v>3.2</v>
      </c>
      <c r="AD191" s="74">
        <v>6.666666666666667</v>
      </c>
      <c r="AE191" s="75"/>
      <c r="AF191" s="75"/>
      <c r="AG191" s="76">
        <v>11.766666666666667</v>
      </c>
      <c r="AH191" s="76">
        <v>13.266666666666667</v>
      </c>
      <c r="AI191" s="76">
        <v>2.7666666666666666</v>
      </c>
      <c r="AJ191" s="76">
        <v>6.3666666666666663</v>
      </c>
      <c r="AK191" s="76">
        <v>12.666666666666666</v>
      </c>
      <c r="AL191" s="76">
        <v>9.7333333333333325</v>
      </c>
      <c r="AM191" s="77"/>
      <c r="AN191" s="77">
        <v>10.9</v>
      </c>
      <c r="AO191" s="78">
        <v>0.92500000000000004</v>
      </c>
    </row>
    <row r="192" spans="1:41" ht="15" customHeight="1">
      <c r="A192" s="71" t="s">
        <v>652</v>
      </c>
      <c r="B192" s="72" t="s">
        <v>653</v>
      </c>
      <c r="C192" s="73" t="s">
        <v>87</v>
      </c>
      <c r="D192" s="73" t="s">
        <v>63</v>
      </c>
      <c r="E192" s="74">
        <v>12.433333333333334</v>
      </c>
      <c r="F192" s="74">
        <v>9.2333333333333325</v>
      </c>
      <c r="G192" s="74">
        <v>11.133333333333333</v>
      </c>
      <c r="H192" s="74">
        <v>10.666666666666666</v>
      </c>
      <c r="I192" s="74">
        <v>7.9666666666666668</v>
      </c>
      <c r="J192" s="74">
        <v>7.0333333333333332</v>
      </c>
      <c r="K192" s="74">
        <v>11.166666666666666</v>
      </c>
      <c r="L192" s="74">
        <v>3.7666666666666666</v>
      </c>
      <c r="M192" s="74">
        <v>3.2666666666666666</v>
      </c>
      <c r="N192" s="74">
        <v>13.766666666666667</v>
      </c>
      <c r="O192" s="74">
        <v>12.833333333333334</v>
      </c>
      <c r="P192" s="74">
        <v>6.7166666666666668</v>
      </c>
      <c r="Q192" s="74">
        <v>5.4333333333333336</v>
      </c>
      <c r="R192" s="74">
        <v>5.833333333333333</v>
      </c>
      <c r="S192" s="74">
        <v>10.5</v>
      </c>
      <c r="T192" s="74">
        <v>10.066666666666666</v>
      </c>
      <c r="U192" s="74">
        <v>12</v>
      </c>
      <c r="V192" s="74">
        <v>10.966666666666667</v>
      </c>
      <c r="W192" s="74">
        <v>6.05</v>
      </c>
      <c r="X192" s="74">
        <v>6.9</v>
      </c>
      <c r="Y192" s="74" t="s">
        <v>1811</v>
      </c>
      <c r="Z192" s="74">
        <v>6.4333333333333336</v>
      </c>
      <c r="AA192" s="74">
        <v>10.333333333333334</v>
      </c>
      <c r="AB192" s="74" t="s">
        <v>1811</v>
      </c>
      <c r="AC192" s="74">
        <v>8.1999999999999993</v>
      </c>
      <c r="AD192" s="74">
        <v>4.3499999999999996</v>
      </c>
      <c r="AE192" s="75"/>
      <c r="AF192" s="75"/>
      <c r="AG192" s="76">
        <v>11.45</v>
      </c>
      <c r="AH192" s="76">
        <v>10.183333333333334</v>
      </c>
      <c r="AI192" s="76">
        <v>10.033333333333333</v>
      </c>
      <c r="AJ192" s="76">
        <v>7.9666666666666668</v>
      </c>
      <c r="AK192" s="76">
        <v>10.066666666666666</v>
      </c>
      <c r="AL192" s="76">
        <v>9.5333333333333332</v>
      </c>
      <c r="AM192" s="77"/>
      <c r="AN192" s="77">
        <v>11.833333333333334</v>
      </c>
      <c r="AO192" s="78">
        <v>5.75</v>
      </c>
    </row>
    <row r="193" spans="1:41">
      <c r="A193" s="71" t="s">
        <v>352</v>
      </c>
      <c r="B193" s="72" t="s">
        <v>353</v>
      </c>
      <c r="C193" s="73" t="s">
        <v>124</v>
      </c>
      <c r="D193" s="73" t="s">
        <v>63</v>
      </c>
      <c r="E193" s="74">
        <v>11.133333333333333</v>
      </c>
      <c r="F193" s="74">
        <v>10.416666666666666</v>
      </c>
      <c r="G193" s="74">
        <v>6.6333333333333337</v>
      </c>
      <c r="H193" s="74">
        <v>11.566666666666666</v>
      </c>
      <c r="I193" s="74">
        <v>12.766666666666667</v>
      </c>
      <c r="J193" s="74">
        <v>13.033333333333333</v>
      </c>
      <c r="K193" s="74">
        <v>13.35</v>
      </c>
      <c r="L193" s="74" t="s">
        <v>1811</v>
      </c>
      <c r="M193" s="74">
        <v>11.333333333333334</v>
      </c>
      <c r="N193" s="74">
        <v>8.4333333333333336</v>
      </c>
      <c r="O193" s="74">
        <v>10.966666666666667</v>
      </c>
      <c r="P193" s="74">
        <v>7.1333333333333337</v>
      </c>
      <c r="Q193" s="74">
        <v>1.2</v>
      </c>
      <c r="R193" s="74">
        <v>3.1</v>
      </c>
      <c r="S193" s="74">
        <v>9.6333333333333329</v>
      </c>
      <c r="T193" s="74">
        <v>1.8333333333333333</v>
      </c>
      <c r="U193" s="74">
        <v>3.7666666666666666</v>
      </c>
      <c r="V193" s="74">
        <v>11.8</v>
      </c>
      <c r="W193" s="74">
        <v>10.383333333333333</v>
      </c>
      <c r="X193" s="74">
        <v>13.05</v>
      </c>
      <c r="Y193" s="74" t="s">
        <v>1811</v>
      </c>
      <c r="Z193" s="74">
        <v>11.916666666666666</v>
      </c>
      <c r="AA193" s="74">
        <v>6.7666666666666666</v>
      </c>
      <c r="AB193" s="74" t="s">
        <v>1811</v>
      </c>
      <c r="AC193" s="74">
        <v>0.9</v>
      </c>
      <c r="AD193" s="74">
        <v>12.966666666666667</v>
      </c>
      <c r="AE193" s="75"/>
      <c r="AF193" s="75"/>
      <c r="AG193" s="76">
        <v>9.6</v>
      </c>
      <c r="AH193" s="76">
        <v>13.766666666666667</v>
      </c>
      <c r="AI193" s="76">
        <v>12.4</v>
      </c>
      <c r="AJ193" s="76">
        <v>3.9</v>
      </c>
      <c r="AK193" s="76">
        <v>12.233333333333333</v>
      </c>
      <c r="AL193" s="76">
        <v>7.45</v>
      </c>
      <c r="AM193" s="77"/>
      <c r="AN193" s="77">
        <v>11.866666666666667</v>
      </c>
      <c r="AO193" s="78">
        <v>1.1499999999999999</v>
      </c>
    </row>
    <row r="194" spans="1:41">
      <c r="A194" s="71" t="s">
        <v>650</v>
      </c>
      <c r="B194" s="72" t="s">
        <v>651</v>
      </c>
      <c r="C194" s="73" t="s">
        <v>68</v>
      </c>
      <c r="D194" s="73" t="s">
        <v>63</v>
      </c>
      <c r="E194" s="74">
        <v>11.866666666666667</v>
      </c>
      <c r="F194" s="74">
        <v>9.6</v>
      </c>
      <c r="G194" s="74">
        <v>9.7666666666666675</v>
      </c>
      <c r="H194" s="74">
        <v>6.8</v>
      </c>
      <c r="I194" s="74">
        <v>8.4</v>
      </c>
      <c r="J194" s="74">
        <v>3.7666666666666666</v>
      </c>
      <c r="K194" s="74">
        <v>9.1833333333333336</v>
      </c>
      <c r="L194" s="74">
        <v>2.7333333333333334</v>
      </c>
      <c r="M194" s="74">
        <v>14</v>
      </c>
      <c r="N194" s="74">
        <v>4.4333333333333336</v>
      </c>
      <c r="O194" s="74">
        <v>12.133333333333333</v>
      </c>
      <c r="P194" s="74">
        <v>8.7333333333333325</v>
      </c>
      <c r="Q194" s="74">
        <v>3.5833333333333335</v>
      </c>
      <c r="R194" s="74">
        <v>6.333333333333333</v>
      </c>
      <c r="S194" s="74">
        <v>12.833333333333334</v>
      </c>
      <c r="T194" s="74">
        <v>9.0333333333333332</v>
      </c>
      <c r="U194" s="74">
        <v>13.366666666666667</v>
      </c>
      <c r="V194" s="74">
        <v>12.8</v>
      </c>
      <c r="W194" s="74">
        <v>11.35</v>
      </c>
      <c r="X194" s="74">
        <v>9.4666666666666668</v>
      </c>
      <c r="Y194" s="74" t="s">
        <v>1811</v>
      </c>
      <c r="Z194" s="74">
        <v>9.2333333333333325</v>
      </c>
      <c r="AA194" s="74">
        <v>13.733333333333333</v>
      </c>
      <c r="AB194" s="74">
        <v>4.7333333333333334</v>
      </c>
      <c r="AC194" s="74">
        <v>4.3666666666666671</v>
      </c>
      <c r="AD194" s="74">
        <v>13.466666666666667</v>
      </c>
      <c r="AE194" s="75"/>
      <c r="AF194" s="75"/>
      <c r="AG194" s="76">
        <v>10.866666666666667</v>
      </c>
      <c r="AH194" s="76">
        <v>6.7333333333333334</v>
      </c>
      <c r="AI194" s="76">
        <v>9.9666666666666668</v>
      </c>
      <c r="AJ194" s="76">
        <v>8.3666666666666671</v>
      </c>
      <c r="AK194" s="76">
        <v>13.166666666666666</v>
      </c>
      <c r="AL194" s="76">
        <v>12.2</v>
      </c>
      <c r="AM194" s="77"/>
      <c r="AN194" s="77">
        <v>12.3</v>
      </c>
      <c r="AO194" s="78">
        <v>3.25</v>
      </c>
    </row>
    <row r="195" spans="1:41" ht="16" thickBot="1">
      <c r="A195" s="79" t="s">
        <v>922</v>
      </c>
      <c r="B195" s="80" t="s">
        <v>923</v>
      </c>
      <c r="C195" s="81" t="s">
        <v>113</v>
      </c>
      <c r="D195" s="81" t="s">
        <v>63</v>
      </c>
      <c r="E195" s="82">
        <v>11.133333333333333</v>
      </c>
      <c r="F195" s="82">
        <v>13.666666666666666</v>
      </c>
      <c r="G195" s="82">
        <v>10.566666666666666</v>
      </c>
      <c r="H195" s="82">
        <v>12.833333333333334</v>
      </c>
      <c r="I195" s="82">
        <v>13.933333333333334</v>
      </c>
      <c r="J195" s="82">
        <v>13.033333333333333</v>
      </c>
      <c r="K195" s="82">
        <v>13.966666666666667</v>
      </c>
      <c r="L195" s="82" t="s">
        <v>1811</v>
      </c>
      <c r="M195" s="82">
        <v>11.833333333333334</v>
      </c>
      <c r="N195" s="82">
        <v>10.233333333333333</v>
      </c>
      <c r="O195" s="82">
        <v>12.4</v>
      </c>
      <c r="P195" s="82">
        <v>11.1</v>
      </c>
      <c r="Q195" s="82">
        <v>4.3166666666666664</v>
      </c>
      <c r="R195" s="82">
        <v>9.1666666666666661</v>
      </c>
      <c r="S195" s="82">
        <v>13.433333333333334</v>
      </c>
      <c r="T195" s="82">
        <v>10.65</v>
      </c>
      <c r="U195" s="82">
        <v>13.233333333333333</v>
      </c>
      <c r="V195" s="82">
        <v>1.8333333333333333</v>
      </c>
      <c r="W195" s="82">
        <v>13.766666666666667</v>
      </c>
      <c r="X195" s="82">
        <v>13.05</v>
      </c>
      <c r="Y195" s="82" t="s">
        <v>1811</v>
      </c>
      <c r="Z195" s="82">
        <v>11.916666666666666</v>
      </c>
      <c r="AA195" s="82">
        <v>8.9666666666666668</v>
      </c>
      <c r="AB195" s="82" t="s">
        <v>1811</v>
      </c>
      <c r="AC195" s="82">
        <v>2</v>
      </c>
      <c r="AD195" s="82">
        <v>6.1</v>
      </c>
      <c r="AE195" s="83"/>
      <c r="AF195" s="83"/>
      <c r="AG195" s="84">
        <v>12.433333333333334</v>
      </c>
      <c r="AH195" s="84">
        <v>14</v>
      </c>
      <c r="AI195" s="84">
        <v>13.35</v>
      </c>
      <c r="AJ195" s="84">
        <v>10.533333333333333</v>
      </c>
      <c r="AK195" s="84">
        <v>12.783333333333333</v>
      </c>
      <c r="AL195" s="84">
        <v>4.1333333333333329</v>
      </c>
      <c r="AM195" s="85"/>
      <c r="AN195" s="85">
        <v>13.3</v>
      </c>
      <c r="AO195" s="86">
        <v>0.7</v>
      </c>
    </row>
    <row r="196" spans="1:41" ht="15" customHeight="1">
      <c r="A196" s="63" t="s">
        <v>325</v>
      </c>
      <c r="B196" s="64" t="s">
        <v>326</v>
      </c>
      <c r="C196" s="65" t="s">
        <v>124</v>
      </c>
      <c r="D196" s="65" t="s">
        <v>204</v>
      </c>
      <c r="E196" s="66">
        <v>0.85</v>
      </c>
      <c r="F196" s="66">
        <v>3.1833333333333331</v>
      </c>
      <c r="G196" s="66">
        <v>1.2</v>
      </c>
      <c r="H196" s="66">
        <v>1.3</v>
      </c>
      <c r="I196" s="66">
        <v>1.2333333333333334</v>
      </c>
      <c r="J196" s="66">
        <v>8.5333333333333332</v>
      </c>
      <c r="K196" s="66">
        <v>3.4833333333333334</v>
      </c>
      <c r="L196" s="66" t="s">
        <v>1811</v>
      </c>
      <c r="M196" s="66">
        <v>3.6333333333333333</v>
      </c>
      <c r="N196" s="66">
        <v>6.166666666666667</v>
      </c>
      <c r="O196" s="66">
        <v>3.0333333333333332</v>
      </c>
      <c r="P196" s="66">
        <v>2.1833333333333336</v>
      </c>
      <c r="Q196" s="66">
        <v>8.1333333333333329</v>
      </c>
      <c r="R196" s="66">
        <v>3.8333333333333335</v>
      </c>
      <c r="S196" s="66">
        <v>1.9333333333333333</v>
      </c>
      <c r="T196" s="66">
        <v>11.7</v>
      </c>
      <c r="U196" s="66">
        <v>1.5666666666666667</v>
      </c>
      <c r="V196" s="66">
        <v>5.7666666666666666</v>
      </c>
      <c r="W196" s="66">
        <v>3.15</v>
      </c>
      <c r="X196" s="66">
        <v>1.9666666666666666</v>
      </c>
      <c r="Y196" s="66">
        <v>2.2666666666666666</v>
      </c>
      <c r="Z196" s="66">
        <v>7.8666666666666663</v>
      </c>
      <c r="AA196" s="66">
        <v>5.333333333333333</v>
      </c>
      <c r="AB196" s="66" t="s">
        <v>1811</v>
      </c>
      <c r="AC196" s="66">
        <v>10.166666666666666</v>
      </c>
      <c r="AD196" s="66">
        <v>6.85</v>
      </c>
      <c r="AE196" s="67"/>
      <c r="AF196" s="67"/>
      <c r="AG196" s="68">
        <v>1.2166666666666668</v>
      </c>
      <c r="AH196" s="68">
        <v>1.9666666666666666</v>
      </c>
      <c r="AI196" s="68">
        <v>2.8666666666666667</v>
      </c>
      <c r="AJ196" s="68">
        <v>4.8</v>
      </c>
      <c r="AK196" s="68">
        <v>1.3333333333333335</v>
      </c>
      <c r="AL196" s="68">
        <v>9.1833333333333336</v>
      </c>
      <c r="AM196" s="69"/>
      <c r="AN196" s="69">
        <v>1.1666666666666665</v>
      </c>
      <c r="AO196" s="70">
        <v>7.5380000000000003</v>
      </c>
    </row>
    <row r="197" spans="1:41" ht="15" customHeight="1">
      <c r="A197" s="71" t="s">
        <v>202</v>
      </c>
      <c r="B197" s="72" t="s">
        <v>203</v>
      </c>
      <c r="C197" s="73" t="s">
        <v>100</v>
      </c>
      <c r="D197" s="73" t="s">
        <v>204</v>
      </c>
      <c r="E197" s="74">
        <v>4.05</v>
      </c>
      <c r="F197" s="74">
        <v>1.95</v>
      </c>
      <c r="G197" s="74">
        <v>2.8666666666666667</v>
      </c>
      <c r="H197" s="74">
        <v>1.6666666666666667</v>
      </c>
      <c r="I197" s="74">
        <v>1</v>
      </c>
      <c r="J197" s="74">
        <v>13.033333333333333</v>
      </c>
      <c r="K197" s="74">
        <v>4.2</v>
      </c>
      <c r="L197" s="74">
        <v>4.9000000000000004</v>
      </c>
      <c r="M197" s="74">
        <v>7.9333333333333336</v>
      </c>
      <c r="N197" s="74">
        <v>3.3333333333333335</v>
      </c>
      <c r="O197" s="74">
        <v>4.4666666666666668</v>
      </c>
      <c r="P197" s="74">
        <v>2.4333333333333336</v>
      </c>
      <c r="Q197" s="74">
        <v>5.2833333333333332</v>
      </c>
      <c r="R197" s="74">
        <v>2.7</v>
      </c>
      <c r="S197" s="74">
        <v>2.2666666666666666</v>
      </c>
      <c r="T197" s="74">
        <v>8.9166666666666661</v>
      </c>
      <c r="U197" s="74">
        <v>2.4333333333333336</v>
      </c>
      <c r="V197" s="74">
        <v>7.333333333333333</v>
      </c>
      <c r="W197" s="74">
        <v>3.5333333333333332</v>
      </c>
      <c r="X197" s="74">
        <v>2.333333333333333</v>
      </c>
      <c r="Y197" s="74">
        <v>5.2333333333333334</v>
      </c>
      <c r="Z197" s="74">
        <v>5.0999999999999996</v>
      </c>
      <c r="AA197" s="74">
        <v>3.6666666666666665</v>
      </c>
      <c r="AB197" s="74" t="s">
        <v>1811</v>
      </c>
      <c r="AC197" s="74">
        <v>12.6</v>
      </c>
      <c r="AD197" s="74">
        <v>3.1166666666666667</v>
      </c>
      <c r="AE197" s="75"/>
      <c r="AF197" s="75"/>
      <c r="AG197" s="76">
        <v>2.5166666666666666</v>
      </c>
      <c r="AH197" s="76">
        <v>3.9666666666666668</v>
      </c>
      <c r="AI197" s="76">
        <v>4.3666666666666671</v>
      </c>
      <c r="AJ197" s="76">
        <v>3.5666666666666669</v>
      </c>
      <c r="AK197" s="76">
        <v>2.2666666666666666</v>
      </c>
      <c r="AL197" s="76">
        <v>6.45</v>
      </c>
      <c r="AM197" s="77"/>
      <c r="AN197" s="77">
        <v>1.6</v>
      </c>
      <c r="AO197" s="78">
        <v>5.6</v>
      </c>
    </row>
    <row r="198" spans="1:41" ht="15" customHeight="1">
      <c r="A198" s="71" t="s">
        <v>217</v>
      </c>
      <c r="B198" s="72" t="s">
        <v>218</v>
      </c>
      <c r="C198" s="73" t="s">
        <v>68</v>
      </c>
      <c r="D198" s="73" t="s">
        <v>204</v>
      </c>
      <c r="E198" s="74">
        <v>6</v>
      </c>
      <c r="F198" s="74">
        <v>2.25</v>
      </c>
      <c r="G198" s="74">
        <v>4.0999999999999996</v>
      </c>
      <c r="H198" s="74">
        <v>3.7666666666666666</v>
      </c>
      <c r="I198" s="74">
        <v>1.2</v>
      </c>
      <c r="J198" s="74">
        <v>4.3666666666666671</v>
      </c>
      <c r="K198" s="74">
        <v>4.5333333333333332</v>
      </c>
      <c r="L198" s="74">
        <v>1.2333333333333334</v>
      </c>
      <c r="M198" s="74">
        <v>1.3666666666666667</v>
      </c>
      <c r="N198" s="74">
        <v>2.0333333333333332</v>
      </c>
      <c r="O198" s="74">
        <v>0.7</v>
      </c>
      <c r="P198" s="74">
        <v>5.2833333333333332</v>
      </c>
      <c r="Q198" s="74">
        <v>1.6</v>
      </c>
      <c r="R198" s="74">
        <v>2.5666666666666669</v>
      </c>
      <c r="S198" s="74">
        <v>4.4333333333333336</v>
      </c>
      <c r="T198" s="74">
        <v>1.3</v>
      </c>
      <c r="U198" s="74">
        <v>10.733333333333333</v>
      </c>
      <c r="V198" s="74">
        <v>8.6999999999999993</v>
      </c>
      <c r="W198" s="74">
        <v>3.95</v>
      </c>
      <c r="X198" s="74">
        <v>2.9</v>
      </c>
      <c r="Y198" s="74">
        <v>4.9000000000000004</v>
      </c>
      <c r="Z198" s="74">
        <v>4.7</v>
      </c>
      <c r="AA198" s="74">
        <v>7.333333333333333</v>
      </c>
      <c r="AB198" s="74">
        <v>1.2333333333333334</v>
      </c>
      <c r="AC198" s="74">
        <v>13.733333333333333</v>
      </c>
      <c r="AD198" s="74">
        <v>13.333333333333334</v>
      </c>
      <c r="AE198" s="75"/>
      <c r="AF198" s="75"/>
      <c r="AG198" s="76">
        <v>3.9</v>
      </c>
      <c r="AH198" s="76">
        <v>1.7666666666666666</v>
      </c>
      <c r="AI198" s="76">
        <v>0.53333333333333333</v>
      </c>
      <c r="AJ198" s="76">
        <v>1.6333333333333333</v>
      </c>
      <c r="AK198" s="76">
        <v>5.6333333333333337</v>
      </c>
      <c r="AL198" s="76">
        <v>11.833333333333334</v>
      </c>
      <c r="AM198" s="77"/>
      <c r="AN198" s="77">
        <v>2.083333333333333</v>
      </c>
      <c r="AO198" s="78">
        <v>6.75</v>
      </c>
    </row>
    <row r="199" spans="1:41" ht="15" customHeight="1">
      <c r="A199" s="71" t="s">
        <v>446</v>
      </c>
      <c r="B199" s="72" t="s">
        <v>447</v>
      </c>
      <c r="C199" s="73" t="s">
        <v>80</v>
      </c>
      <c r="D199" s="73" t="s">
        <v>204</v>
      </c>
      <c r="E199" s="74">
        <v>2.2000000000000002</v>
      </c>
      <c r="F199" s="74">
        <v>8.7666666666666675</v>
      </c>
      <c r="G199" s="74">
        <v>5.0999999999999996</v>
      </c>
      <c r="H199" s="74">
        <v>7.9333333333333336</v>
      </c>
      <c r="I199" s="74">
        <v>7.1</v>
      </c>
      <c r="J199" s="74">
        <v>8.1</v>
      </c>
      <c r="K199" s="74">
        <v>7.1</v>
      </c>
      <c r="L199" s="74" t="s">
        <v>1811</v>
      </c>
      <c r="M199" s="74">
        <v>8.3000000000000007</v>
      </c>
      <c r="N199" s="74">
        <v>3.1333333333333333</v>
      </c>
      <c r="O199" s="74">
        <v>4.9666666666666668</v>
      </c>
      <c r="P199" s="74">
        <v>7.0666666666666664</v>
      </c>
      <c r="Q199" s="74">
        <v>2.8333333333333335</v>
      </c>
      <c r="R199" s="74">
        <v>4.7166666666666668</v>
      </c>
      <c r="S199" s="74">
        <v>5.166666666666667</v>
      </c>
      <c r="T199" s="74">
        <v>4.0333333333333332</v>
      </c>
      <c r="U199" s="74">
        <v>5.333333333333333</v>
      </c>
      <c r="V199" s="74">
        <v>3.1666666666666665</v>
      </c>
      <c r="W199" s="74">
        <v>10.566666666666666</v>
      </c>
      <c r="X199" s="74">
        <v>5.1333333333333337</v>
      </c>
      <c r="Y199" s="74">
        <v>0.68333333333333335</v>
      </c>
      <c r="Z199" s="74">
        <v>8.65</v>
      </c>
      <c r="AA199" s="74">
        <v>4.9333333333333336</v>
      </c>
      <c r="AB199" s="74" t="s">
        <v>1811</v>
      </c>
      <c r="AC199" s="74">
        <v>4.0333333333333332</v>
      </c>
      <c r="AD199" s="74">
        <v>1.5333333333333334</v>
      </c>
      <c r="AE199" s="75"/>
      <c r="AF199" s="75"/>
      <c r="AG199" s="76">
        <v>4.95</v>
      </c>
      <c r="AH199" s="76">
        <v>7.4666666666666668</v>
      </c>
      <c r="AI199" s="76">
        <v>4.95</v>
      </c>
      <c r="AJ199" s="76">
        <v>4.1666666666666661</v>
      </c>
      <c r="AK199" s="76">
        <v>4.666666666666667</v>
      </c>
      <c r="AL199" s="76">
        <v>0.98333333333333339</v>
      </c>
      <c r="AM199" s="77"/>
      <c r="AN199" s="77">
        <v>2.6666666666666665</v>
      </c>
      <c r="AO199" s="78">
        <v>2.6669999999999998</v>
      </c>
    </row>
    <row r="200" spans="1:41" ht="15" customHeight="1">
      <c r="A200" s="71" t="s">
        <v>466</v>
      </c>
      <c r="B200" s="72" t="s">
        <v>467</v>
      </c>
      <c r="C200" s="73" t="s">
        <v>124</v>
      </c>
      <c r="D200" s="73" t="s">
        <v>204</v>
      </c>
      <c r="E200" s="74">
        <v>8.6999999999999993</v>
      </c>
      <c r="F200" s="74">
        <v>10</v>
      </c>
      <c r="G200" s="74">
        <v>8.1333333333333329</v>
      </c>
      <c r="H200" s="74">
        <v>7.2333333333333334</v>
      </c>
      <c r="I200" s="74">
        <v>10.266666666666667</v>
      </c>
      <c r="J200" s="74">
        <v>9.6</v>
      </c>
      <c r="K200" s="74">
        <v>6.9333333333333336</v>
      </c>
      <c r="L200" s="74" t="s">
        <v>1811</v>
      </c>
      <c r="M200" s="74">
        <v>1.6666666666666667</v>
      </c>
      <c r="N200" s="74">
        <v>2.4666666666666668</v>
      </c>
      <c r="O200" s="74">
        <v>0.8</v>
      </c>
      <c r="P200" s="74">
        <v>7.3</v>
      </c>
      <c r="Q200" s="74">
        <v>1.6666666666666667</v>
      </c>
      <c r="R200" s="74">
        <v>3.8666666666666667</v>
      </c>
      <c r="S200" s="74">
        <v>7</v>
      </c>
      <c r="T200" s="74">
        <v>1.1666666666666665</v>
      </c>
      <c r="U200" s="74">
        <v>2.3666666666666667</v>
      </c>
      <c r="V200" s="74">
        <v>7.3</v>
      </c>
      <c r="W200" s="74">
        <v>10.066666666666666</v>
      </c>
      <c r="X200" s="74">
        <v>2.0333333333333332</v>
      </c>
      <c r="Y200" s="74" t="s">
        <v>1811</v>
      </c>
      <c r="Z200" s="74">
        <v>0.9</v>
      </c>
      <c r="AA200" s="74">
        <v>8</v>
      </c>
      <c r="AB200" s="74" t="s">
        <v>1811</v>
      </c>
      <c r="AC200" s="74">
        <v>6.0333333333333332</v>
      </c>
      <c r="AD200" s="74">
        <v>7.8166666666666664</v>
      </c>
      <c r="AE200" s="75"/>
      <c r="AF200" s="75"/>
      <c r="AG200" s="76">
        <v>9.2333333333333325</v>
      </c>
      <c r="AH200" s="76">
        <v>9.0333333333333332</v>
      </c>
      <c r="AI200" s="76">
        <v>0.65</v>
      </c>
      <c r="AJ200" s="76">
        <v>3.3333333333333335</v>
      </c>
      <c r="AK200" s="76">
        <v>2.7</v>
      </c>
      <c r="AL200" s="76">
        <v>8.7833333333333332</v>
      </c>
      <c r="AM200" s="77"/>
      <c r="AN200" s="77">
        <v>4.0333333333333332</v>
      </c>
      <c r="AO200" s="78">
        <v>2.75</v>
      </c>
    </row>
    <row r="201" spans="1:41">
      <c r="A201" s="71" t="s">
        <v>426</v>
      </c>
      <c r="B201" s="72" t="s">
        <v>427</v>
      </c>
      <c r="C201" s="73" t="s">
        <v>68</v>
      </c>
      <c r="D201" s="73" t="s">
        <v>204</v>
      </c>
      <c r="E201" s="74">
        <v>9.4</v>
      </c>
      <c r="F201" s="74">
        <v>2.7833333333333332</v>
      </c>
      <c r="G201" s="74">
        <v>2.5</v>
      </c>
      <c r="H201" s="74">
        <v>1.2666666666666666</v>
      </c>
      <c r="I201" s="74">
        <v>5.333333333333333</v>
      </c>
      <c r="J201" s="74">
        <v>8.1666666666666679</v>
      </c>
      <c r="K201" s="74">
        <v>3.6333333333333333</v>
      </c>
      <c r="L201" s="74">
        <v>5.2</v>
      </c>
      <c r="M201" s="74">
        <v>4.5333333333333332</v>
      </c>
      <c r="N201" s="74">
        <v>6</v>
      </c>
      <c r="O201" s="74">
        <v>3.8666666666666667</v>
      </c>
      <c r="P201" s="74">
        <v>2.8333333333333335</v>
      </c>
      <c r="Q201" s="74">
        <v>8.3666666666666671</v>
      </c>
      <c r="R201" s="74">
        <v>4.5666666666666664</v>
      </c>
      <c r="S201" s="74">
        <v>2.6333333333333333</v>
      </c>
      <c r="T201" s="74">
        <v>11.933333333333334</v>
      </c>
      <c r="U201" s="74">
        <v>12.566666666666666</v>
      </c>
      <c r="V201" s="74">
        <v>5.45</v>
      </c>
      <c r="W201" s="74">
        <v>2.4333333333333336</v>
      </c>
      <c r="X201" s="74">
        <v>8.9666666666666668</v>
      </c>
      <c r="Y201" s="74" t="s">
        <v>1811</v>
      </c>
      <c r="Z201" s="74">
        <v>2.8666666666666667</v>
      </c>
      <c r="AA201" s="74">
        <v>7.5333333333333332</v>
      </c>
      <c r="AB201" s="74" t="s">
        <v>1811</v>
      </c>
      <c r="AC201" s="74">
        <v>10.7</v>
      </c>
      <c r="AD201" s="74">
        <v>8.3333333333333321</v>
      </c>
      <c r="AE201" s="75"/>
      <c r="AF201" s="75"/>
      <c r="AG201" s="76">
        <v>4.3666666666666671</v>
      </c>
      <c r="AH201" s="76">
        <v>3.3666666666666667</v>
      </c>
      <c r="AI201" s="76">
        <v>3.9666666666666668</v>
      </c>
      <c r="AJ201" s="76">
        <v>5.5333333333333332</v>
      </c>
      <c r="AK201" s="76">
        <v>6.4333333333333336</v>
      </c>
      <c r="AL201" s="76">
        <v>11.766666666666667</v>
      </c>
      <c r="AM201" s="77"/>
      <c r="AN201" s="77">
        <v>4.6833333333333336</v>
      </c>
      <c r="AO201" s="78">
        <v>0.9</v>
      </c>
    </row>
    <row r="202" spans="1:41">
      <c r="A202" s="71" t="s">
        <v>703</v>
      </c>
      <c r="B202" s="72" t="s">
        <v>704</v>
      </c>
      <c r="C202" s="73" t="s">
        <v>100</v>
      </c>
      <c r="D202" s="73" t="s">
        <v>204</v>
      </c>
      <c r="E202" s="74">
        <v>8.6999999999999993</v>
      </c>
      <c r="F202" s="74">
        <v>5.2</v>
      </c>
      <c r="G202" s="74">
        <v>4.4000000000000004</v>
      </c>
      <c r="H202" s="74">
        <v>11.266666666666667</v>
      </c>
      <c r="I202" s="74">
        <v>10.3</v>
      </c>
      <c r="J202" s="74">
        <v>7.6</v>
      </c>
      <c r="K202" s="74">
        <v>10.433333333333334</v>
      </c>
      <c r="L202" s="74" t="s">
        <v>1811</v>
      </c>
      <c r="M202" s="74">
        <v>9.3000000000000007</v>
      </c>
      <c r="N202" s="74">
        <v>2.5</v>
      </c>
      <c r="O202" s="74">
        <v>5.4</v>
      </c>
      <c r="P202" s="74">
        <v>9.0666666666666664</v>
      </c>
      <c r="Q202" s="74">
        <v>3.4</v>
      </c>
      <c r="R202" s="74">
        <v>6.7666666666666666</v>
      </c>
      <c r="S202" s="74">
        <v>7.7</v>
      </c>
      <c r="T202" s="74">
        <v>4.4000000000000004</v>
      </c>
      <c r="U202" s="74">
        <v>5</v>
      </c>
      <c r="V202" s="74">
        <v>6.4</v>
      </c>
      <c r="W202" s="74">
        <v>0.95</v>
      </c>
      <c r="X202" s="74">
        <v>10.8</v>
      </c>
      <c r="Y202" s="74" t="s">
        <v>1811</v>
      </c>
      <c r="Z202" s="74">
        <v>1.1333333333333333</v>
      </c>
      <c r="AA202" s="74">
        <v>4.3666666666666671</v>
      </c>
      <c r="AB202" s="74" t="s">
        <v>1811</v>
      </c>
      <c r="AC202" s="74">
        <v>12.933333333333334</v>
      </c>
      <c r="AD202" s="74">
        <v>3.35</v>
      </c>
      <c r="AE202" s="75"/>
      <c r="AF202" s="75"/>
      <c r="AG202" s="76">
        <v>5.8666666666666663</v>
      </c>
      <c r="AH202" s="76">
        <v>11.15</v>
      </c>
      <c r="AI202" s="76">
        <v>5.5</v>
      </c>
      <c r="AJ202" s="76">
        <v>5.9</v>
      </c>
      <c r="AK202" s="76">
        <v>3.2666666666666666</v>
      </c>
      <c r="AL202" s="76">
        <v>7.5</v>
      </c>
      <c r="AM202" s="77"/>
      <c r="AN202" s="77">
        <v>5.8666666666666663</v>
      </c>
      <c r="AO202" s="78">
        <v>1</v>
      </c>
    </row>
    <row r="203" spans="1:41" ht="15" customHeight="1">
      <c r="A203" s="71" t="s">
        <v>405</v>
      </c>
      <c r="B203" s="72" t="s">
        <v>406</v>
      </c>
      <c r="C203" s="73" t="s">
        <v>80</v>
      </c>
      <c r="D203" s="73" t="s">
        <v>204</v>
      </c>
      <c r="E203" s="74">
        <v>3.1166666666666667</v>
      </c>
      <c r="F203" s="74">
        <v>12.7</v>
      </c>
      <c r="G203" s="74">
        <v>11.666666666666666</v>
      </c>
      <c r="H203" s="74">
        <v>5.7</v>
      </c>
      <c r="I203" s="74">
        <v>8.9</v>
      </c>
      <c r="J203" s="74">
        <v>5.6333333333333337</v>
      </c>
      <c r="K203" s="74">
        <v>6.3666666666666663</v>
      </c>
      <c r="L203" s="74" t="s">
        <v>1811</v>
      </c>
      <c r="M203" s="74">
        <v>6.5</v>
      </c>
      <c r="N203" s="74">
        <v>8.9</v>
      </c>
      <c r="O203" s="74">
        <v>7.8</v>
      </c>
      <c r="P203" s="74">
        <v>5.2833333333333332</v>
      </c>
      <c r="Q203" s="74">
        <v>1.85</v>
      </c>
      <c r="R203" s="74">
        <v>2.9333333333333331</v>
      </c>
      <c r="S203" s="74">
        <v>4.5333333333333332</v>
      </c>
      <c r="T203" s="74">
        <v>4.0833333333333339</v>
      </c>
      <c r="U203" s="74">
        <v>1.2</v>
      </c>
      <c r="V203" s="74">
        <v>1.0333333333333332</v>
      </c>
      <c r="W203" s="74">
        <v>12.283333333333333</v>
      </c>
      <c r="X203" s="74">
        <v>10.4</v>
      </c>
      <c r="Y203" s="74" t="s">
        <v>1811</v>
      </c>
      <c r="Z203" s="74">
        <v>11.916666666666666</v>
      </c>
      <c r="AA203" s="74">
        <v>10.866666666666667</v>
      </c>
      <c r="AB203" s="74" t="s">
        <v>1811</v>
      </c>
      <c r="AC203" s="74">
        <v>6.7333333333333334</v>
      </c>
      <c r="AD203" s="74">
        <v>1.0666666666666667</v>
      </c>
      <c r="AE203" s="75"/>
      <c r="AF203" s="75"/>
      <c r="AG203" s="76">
        <v>9.4666666666666668</v>
      </c>
      <c r="AH203" s="76">
        <v>6.0666666666666664</v>
      </c>
      <c r="AI203" s="76">
        <v>9.0500000000000007</v>
      </c>
      <c r="AJ203" s="76">
        <v>2.5</v>
      </c>
      <c r="AK203" s="76">
        <v>8.1</v>
      </c>
      <c r="AL203" s="76">
        <v>5.5666666666666664</v>
      </c>
      <c r="AM203" s="77"/>
      <c r="AN203" s="77">
        <v>6.5333333333333332</v>
      </c>
      <c r="AO203" s="78">
        <v>0.9</v>
      </c>
    </row>
    <row r="204" spans="1:41" ht="15" customHeight="1">
      <c r="A204" s="71" t="s">
        <v>684</v>
      </c>
      <c r="B204" s="72" t="s">
        <v>685</v>
      </c>
      <c r="C204" s="73" t="s">
        <v>97</v>
      </c>
      <c r="D204" s="73" t="s">
        <v>204</v>
      </c>
      <c r="E204" s="74">
        <v>7.666666666666667</v>
      </c>
      <c r="F204" s="74">
        <v>4.45</v>
      </c>
      <c r="G204" s="74">
        <v>3.8</v>
      </c>
      <c r="H204" s="74">
        <v>6.2333333333333334</v>
      </c>
      <c r="I204" s="74">
        <v>7.9</v>
      </c>
      <c r="J204" s="74">
        <v>10.1</v>
      </c>
      <c r="K204" s="74">
        <v>8.1</v>
      </c>
      <c r="L204" s="74">
        <v>5.4333333333333336</v>
      </c>
      <c r="M204" s="74">
        <v>10.166666666666666</v>
      </c>
      <c r="N204" s="74">
        <v>3.8</v>
      </c>
      <c r="O204" s="74">
        <v>6.9</v>
      </c>
      <c r="P204" s="74">
        <v>7.2666666666666666</v>
      </c>
      <c r="Q204" s="74">
        <v>6.85</v>
      </c>
      <c r="R204" s="74">
        <v>6.916666666666667</v>
      </c>
      <c r="S204" s="74">
        <v>6.1</v>
      </c>
      <c r="T204" s="74">
        <v>10.866666666666667</v>
      </c>
      <c r="U204" s="74">
        <v>10.9</v>
      </c>
      <c r="V204" s="74">
        <v>4.8666666666666663</v>
      </c>
      <c r="W204" s="74">
        <v>3.35</v>
      </c>
      <c r="X204" s="74">
        <v>6.833333333333333</v>
      </c>
      <c r="Y204" s="74" t="s">
        <v>1811</v>
      </c>
      <c r="Z204" s="74">
        <v>8.2166666666666668</v>
      </c>
      <c r="AA204" s="74">
        <v>9.8000000000000007</v>
      </c>
      <c r="AB204" s="74" t="s">
        <v>1811</v>
      </c>
      <c r="AC204" s="74">
        <v>7.1</v>
      </c>
      <c r="AD204" s="74">
        <v>2.4500000000000002</v>
      </c>
      <c r="AE204" s="75"/>
      <c r="AF204" s="75"/>
      <c r="AG204" s="76">
        <v>4.8666666666666663</v>
      </c>
      <c r="AH204" s="76">
        <v>8.5</v>
      </c>
      <c r="AI204" s="76">
        <v>6.95</v>
      </c>
      <c r="AJ204" s="76">
        <v>7.7666666666666666</v>
      </c>
      <c r="AK204" s="76">
        <v>7.4</v>
      </c>
      <c r="AL204" s="76">
        <v>6.3666666666666663</v>
      </c>
      <c r="AM204" s="77"/>
      <c r="AN204" s="77">
        <v>6.8833333333333337</v>
      </c>
      <c r="AO204" s="78">
        <v>0.9</v>
      </c>
    </row>
    <row r="205" spans="1:41" ht="15" customHeight="1">
      <c r="A205" s="71" t="s">
        <v>1106</v>
      </c>
      <c r="B205" s="72" t="s">
        <v>1107</v>
      </c>
      <c r="C205" s="73" t="s">
        <v>113</v>
      </c>
      <c r="D205" s="73" t="s">
        <v>204</v>
      </c>
      <c r="E205" s="74">
        <v>3.1166666666666667</v>
      </c>
      <c r="F205" s="74">
        <v>2.7833333333333332</v>
      </c>
      <c r="G205" s="74">
        <v>4.5999999999999996</v>
      </c>
      <c r="H205" s="74">
        <v>7.1333333333333337</v>
      </c>
      <c r="I205" s="74">
        <v>1.9333333333333333</v>
      </c>
      <c r="J205" s="74">
        <v>13.033333333333333</v>
      </c>
      <c r="K205" s="74">
        <v>8.3666666666666671</v>
      </c>
      <c r="L205" s="74" t="s">
        <v>1811</v>
      </c>
      <c r="M205" s="74">
        <v>9.4666666666666668</v>
      </c>
      <c r="N205" s="74">
        <v>12.733333333333333</v>
      </c>
      <c r="O205" s="74">
        <v>13.3</v>
      </c>
      <c r="P205" s="74">
        <v>9.3666666666666671</v>
      </c>
      <c r="Q205" s="74">
        <v>10.333333333333334</v>
      </c>
      <c r="R205" s="74">
        <v>10.083333333333334</v>
      </c>
      <c r="S205" s="74">
        <v>10.166666666666666</v>
      </c>
      <c r="T205" s="74">
        <v>13.533333333333333</v>
      </c>
      <c r="U205" s="74">
        <v>8.4666666666666668</v>
      </c>
      <c r="V205" s="74">
        <v>2.5499999999999998</v>
      </c>
      <c r="W205" s="74">
        <v>4.1833333333333336</v>
      </c>
      <c r="X205" s="74">
        <v>2.7333333333333334</v>
      </c>
      <c r="Y205" s="74">
        <v>4.3333333333333339</v>
      </c>
      <c r="Z205" s="74">
        <v>3.7666666666666666</v>
      </c>
      <c r="AA205" s="74">
        <v>4.9000000000000004</v>
      </c>
      <c r="AB205" s="74" t="s">
        <v>1811</v>
      </c>
      <c r="AC205" s="74">
        <v>13.933333333333334</v>
      </c>
      <c r="AD205" s="74">
        <v>11.583333333333334</v>
      </c>
      <c r="AE205" s="75"/>
      <c r="AF205" s="75"/>
      <c r="AG205" s="76">
        <v>3.1333333333333333</v>
      </c>
      <c r="AH205" s="76">
        <v>7.6333333333333337</v>
      </c>
      <c r="AI205" s="76">
        <v>13.566666666666666</v>
      </c>
      <c r="AJ205" s="76">
        <v>11.7</v>
      </c>
      <c r="AK205" s="76">
        <v>2.333333333333333</v>
      </c>
      <c r="AL205" s="76">
        <v>13.383333333333333</v>
      </c>
      <c r="AM205" s="77"/>
      <c r="AN205" s="77">
        <v>9.7666666666666675</v>
      </c>
      <c r="AO205" s="78">
        <v>6.5</v>
      </c>
    </row>
    <row r="206" spans="1:41" ht="15" customHeight="1">
      <c r="A206" s="71" t="s">
        <v>986</v>
      </c>
      <c r="B206" s="72" t="s">
        <v>987</v>
      </c>
      <c r="C206" s="73" t="s">
        <v>87</v>
      </c>
      <c r="D206" s="73" t="s">
        <v>204</v>
      </c>
      <c r="E206" s="74">
        <v>10.199999999999999</v>
      </c>
      <c r="F206" s="74">
        <v>11.35</v>
      </c>
      <c r="G206" s="74">
        <v>11.833333333333334</v>
      </c>
      <c r="H206" s="74">
        <v>12.6</v>
      </c>
      <c r="I206" s="74">
        <v>13.033333333333333</v>
      </c>
      <c r="J206" s="74">
        <v>2</v>
      </c>
      <c r="K206" s="74">
        <v>9.6833333333333336</v>
      </c>
      <c r="L206" s="74">
        <v>5.3666666666666663</v>
      </c>
      <c r="M206" s="74">
        <v>3.1</v>
      </c>
      <c r="N206" s="74">
        <v>2.2999999999999998</v>
      </c>
      <c r="O206" s="74">
        <v>1.2666666666666666</v>
      </c>
      <c r="P206" s="74">
        <v>10.583333333333334</v>
      </c>
      <c r="Q206" s="74">
        <v>6.3666666666666663</v>
      </c>
      <c r="R206" s="74">
        <v>9.3666666666666671</v>
      </c>
      <c r="S206" s="74">
        <v>10.133333333333333</v>
      </c>
      <c r="T206" s="74">
        <v>9.9666666666666668</v>
      </c>
      <c r="U206" s="74">
        <v>7.2333333333333334</v>
      </c>
      <c r="V206" s="74">
        <v>9.2666666666666675</v>
      </c>
      <c r="W206" s="74">
        <v>11.65</v>
      </c>
      <c r="X206" s="74">
        <v>2.3666666666666667</v>
      </c>
      <c r="Y206" s="74" t="s">
        <v>1811</v>
      </c>
      <c r="Z206" s="74">
        <v>11.916666666666666</v>
      </c>
      <c r="AA206" s="74">
        <v>10.466666666666667</v>
      </c>
      <c r="AB206" s="74">
        <v>3.6666666666666665</v>
      </c>
      <c r="AC206" s="74">
        <v>12.566666666666666</v>
      </c>
      <c r="AD206" s="74">
        <v>10.066666666666666</v>
      </c>
      <c r="AE206" s="75"/>
      <c r="AF206" s="75"/>
      <c r="AG206" s="76">
        <v>11.833333333333334</v>
      </c>
      <c r="AH206" s="76">
        <v>10.466666666666667</v>
      </c>
      <c r="AI206" s="76">
        <v>1.2666666666666666</v>
      </c>
      <c r="AJ206" s="76">
        <v>10.15</v>
      </c>
      <c r="AK206" s="76">
        <v>10.1</v>
      </c>
      <c r="AL206" s="76">
        <v>12.366666666666667</v>
      </c>
      <c r="AM206" s="77"/>
      <c r="AN206" s="77">
        <v>10.8</v>
      </c>
      <c r="AO206" s="78">
        <v>0.9</v>
      </c>
    </row>
    <row r="207" spans="1:41" ht="15" customHeight="1">
      <c r="A207" s="71" t="s">
        <v>1003</v>
      </c>
      <c r="B207" s="72" t="s">
        <v>1004</v>
      </c>
      <c r="C207" s="73" t="s">
        <v>68</v>
      </c>
      <c r="D207" s="73" t="s">
        <v>204</v>
      </c>
      <c r="E207" s="74">
        <v>13.05</v>
      </c>
      <c r="F207" s="74">
        <v>10</v>
      </c>
      <c r="G207" s="74">
        <v>11.9</v>
      </c>
      <c r="H207" s="74">
        <v>13.8</v>
      </c>
      <c r="I207" s="74">
        <v>13.3</v>
      </c>
      <c r="J207" s="74">
        <v>3.3666666666666667</v>
      </c>
      <c r="K207" s="74">
        <v>12.4</v>
      </c>
      <c r="L207" s="74" t="s">
        <v>1811</v>
      </c>
      <c r="M207" s="74">
        <v>9.8333333333333339</v>
      </c>
      <c r="N207" s="74">
        <v>0.6333333333333333</v>
      </c>
      <c r="O207" s="74">
        <v>2.1</v>
      </c>
      <c r="P207" s="74">
        <v>11.966666666666667</v>
      </c>
      <c r="Q207" s="74">
        <v>6.7</v>
      </c>
      <c r="R207" s="74">
        <v>10.666666666666666</v>
      </c>
      <c r="S207" s="74">
        <v>12.133333333333333</v>
      </c>
      <c r="T207" s="74">
        <v>10.383333333333333</v>
      </c>
      <c r="U207" s="74">
        <v>9.9</v>
      </c>
      <c r="V207" s="74">
        <v>12.166666666666666</v>
      </c>
      <c r="W207" s="74">
        <v>1.65</v>
      </c>
      <c r="X207" s="74">
        <v>13.05</v>
      </c>
      <c r="Y207" s="74" t="s">
        <v>1811</v>
      </c>
      <c r="Z207" s="74">
        <v>11.916666666666666</v>
      </c>
      <c r="AA207" s="74">
        <v>10.4</v>
      </c>
      <c r="AB207" s="74">
        <v>4.7333333333333334</v>
      </c>
      <c r="AC207" s="74">
        <v>3.0666666666666669</v>
      </c>
      <c r="AD207" s="74">
        <v>7.2333333333333334</v>
      </c>
      <c r="AE207" s="75"/>
      <c r="AF207" s="75"/>
      <c r="AG207" s="76">
        <v>12.3</v>
      </c>
      <c r="AH207" s="76">
        <v>12.633333333333333</v>
      </c>
      <c r="AI207" s="76">
        <v>2.6333333333333333</v>
      </c>
      <c r="AJ207" s="76">
        <v>11.4</v>
      </c>
      <c r="AK207" s="76">
        <v>11.666666666666666</v>
      </c>
      <c r="AL207" s="76">
        <v>6.0666666666666664</v>
      </c>
      <c r="AM207" s="77"/>
      <c r="AN207" s="77">
        <v>11</v>
      </c>
      <c r="AO207" s="78">
        <v>0.72499999999999998</v>
      </c>
    </row>
    <row r="208" spans="1:41" ht="15" customHeight="1">
      <c r="A208" s="71" t="s">
        <v>1271</v>
      </c>
      <c r="B208" s="72" t="s">
        <v>1272</v>
      </c>
      <c r="C208" s="73" t="s">
        <v>68</v>
      </c>
      <c r="D208" s="73" t="s">
        <v>204</v>
      </c>
      <c r="E208" s="74">
        <v>8.6999999999999993</v>
      </c>
      <c r="F208" s="74">
        <v>9.6</v>
      </c>
      <c r="G208" s="74">
        <v>12.7</v>
      </c>
      <c r="H208" s="74">
        <v>12.2</v>
      </c>
      <c r="I208" s="74">
        <v>13.266666666666667</v>
      </c>
      <c r="J208" s="74">
        <v>1</v>
      </c>
      <c r="K208" s="74">
        <v>11.483333333333333</v>
      </c>
      <c r="L208" s="74">
        <v>4.1666666666666661</v>
      </c>
      <c r="M208" s="74">
        <v>7.8666666666666663</v>
      </c>
      <c r="N208" s="74">
        <v>1.1000000000000001</v>
      </c>
      <c r="O208" s="74">
        <v>1.9</v>
      </c>
      <c r="P208" s="74">
        <v>12.1</v>
      </c>
      <c r="Q208" s="74">
        <v>11.633333333333333</v>
      </c>
      <c r="R208" s="74">
        <v>12.433333333333334</v>
      </c>
      <c r="S208" s="74">
        <v>12.533333333333333</v>
      </c>
      <c r="T208" s="74">
        <v>14</v>
      </c>
      <c r="U208" s="74">
        <v>8.2333333333333343</v>
      </c>
      <c r="V208" s="74">
        <v>5.45</v>
      </c>
      <c r="W208" s="74">
        <v>6.7666666666666666</v>
      </c>
      <c r="X208" s="74">
        <v>13.05</v>
      </c>
      <c r="Y208" s="74" t="s">
        <v>1811</v>
      </c>
      <c r="Z208" s="74">
        <v>11.916666666666666</v>
      </c>
      <c r="AA208" s="74">
        <v>10.933333333333334</v>
      </c>
      <c r="AB208" s="74">
        <v>2.8333333333333335</v>
      </c>
      <c r="AC208" s="74">
        <v>11</v>
      </c>
      <c r="AD208" s="74">
        <v>13.666666666666666</v>
      </c>
      <c r="AE208" s="75"/>
      <c r="AF208" s="75"/>
      <c r="AG208" s="76">
        <v>10.65</v>
      </c>
      <c r="AH208" s="76">
        <v>10.766666666666667</v>
      </c>
      <c r="AI208" s="76">
        <v>1.9666666666666666</v>
      </c>
      <c r="AJ208" s="76">
        <v>13.433333333333334</v>
      </c>
      <c r="AK208" s="76">
        <v>10.933333333333334</v>
      </c>
      <c r="AL208" s="76">
        <v>12.933333333333334</v>
      </c>
      <c r="AM208" s="77"/>
      <c r="AN208" s="77">
        <v>12.233333333333333</v>
      </c>
      <c r="AO208" s="78">
        <v>2.8330000000000002</v>
      </c>
    </row>
    <row r="209" spans="1:41" ht="15" customHeight="1" thickBot="1">
      <c r="A209" s="79" t="s">
        <v>1420</v>
      </c>
      <c r="B209" s="80" t="s">
        <v>1421</v>
      </c>
      <c r="C209" s="81" t="s">
        <v>100</v>
      </c>
      <c r="D209" s="81" t="s">
        <v>204</v>
      </c>
      <c r="E209" s="82">
        <v>6</v>
      </c>
      <c r="F209" s="82">
        <v>5.2</v>
      </c>
      <c r="G209" s="82">
        <v>10.266666666666667</v>
      </c>
      <c r="H209" s="82">
        <v>3.2333333333333334</v>
      </c>
      <c r="I209" s="82">
        <v>6.2666666666666666</v>
      </c>
      <c r="J209" s="82">
        <v>13.033333333333333</v>
      </c>
      <c r="K209" s="82">
        <v>8.2333333333333343</v>
      </c>
      <c r="L209" s="82" t="s">
        <v>1811</v>
      </c>
      <c r="M209" s="82">
        <v>12.133333333333333</v>
      </c>
      <c r="N209" s="82">
        <v>8.6999999999999993</v>
      </c>
      <c r="O209" s="82">
        <v>11.733333333333333</v>
      </c>
      <c r="P209" s="82">
        <v>13.4</v>
      </c>
      <c r="Q209" s="82">
        <v>13.4</v>
      </c>
      <c r="R209" s="82">
        <v>13.766666666666667</v>
      </c>
      <c r="S209" s="82">
        <v>11.5</v>
      </c>
      <c r="T209" s="82">
        <v>13.333333333333334</v>
      </c>
      <c r="U209" s="82">
        <v>8.3666666666666671</v>
      </c>
      <c r="V209" s="82">
        <v>9.1166666666666671</v>
      </c>
      <c r="W209" s="82">
        <v>7.166666666666667</v>
      </c>
      <c r="X209" s="82">
        <v>6.0666666666666664</v>
      </c>
      <c r="Y209" s="82">
        <v>1.4833333333333334</v>
      </c>
      <c r="Z209" s="82">
        <v>6.9</v>
      </c>
      <c r="AA209" s="82">
        <v>11.666666666666666</v>
      </c>
      <c r="AB209" s="82" t="s">
        <v>1811</v>
      </c>
      <c r="AC209" s="82">
        <v>8.6999999999999993</v>
      </c>
      <c r="AD209" s="82">
        <v>12.133333333333333</v>
      </c>
      <c r="AE209" s="83"/>
      <c r="AF209" s="83"/>
      <c r="AG209" s="84">
        <v>6.9333333333333336</v>
      </c>
      <c r="AH209" s="84">
        <v>7.7666666666666666</v>
      </c>
      <c r="AI209" s="84">
        <v>12.866666666666667</v>
      </c>
      <c r="AJ209" s="84">
        <v>13.9</v>
      </c>
      <c r="AK209" s="84">
        <v>6.6</v>
      </c>
      <c r="AL209" s="84">
        <v>13.8</v>
      </c>
      <c r="AM209" s="85"/>
      <c r="AN209" s="85">
        <v>12.366666666666667</v>
      </c>
      <c r="AO209" s="86">
        <v>4.1500000000000004</v>
      </c>
    </row>
    <row r="210" spans="1:41" ht="15" customHeight="1">
      <c r="A210" s="63" t="s">
        <v>280</v>
      </c>
      <c r="B210" s="64" t="s">
        <v>281</v>
      </c>
      <c r="C210" s="65" t="s">
        <v>100</v>
      </c>
      <c r="D210" s="65" t="s">
        <v>282</v>
      </c>
      <c r="E210" s="66">
        <v>2.2000000000000002</v>
      </c>
      <c r="F210" s="66">
        <v>4.7666666666666666</v>
      </c>
      <c r="G210" s="66">
        <v>1.6</v>
      </c>
      <c r="H210" s="66">
        <v>3.8666666666666667</v>
      </c>
      <c r="I210" s="66">
        <v>3.9333333333333331</v>
      </c>
      <c r="J210" s="66">
        <v>13.033333333333333</v>
      </c>
      <c r="K210" s="66">
        <v>2.9333333333333331</v>
      </c>
      <c r="L210" s="66">
        <v>6.8666666666666663</v>
      </c>
      <c r="M210" s="66">
        <v>4.3666666666666671</v>
      </c>
      <c r="N210" s="66">
        <v>3.2666666666666666</v>
      </c>
      <c r="O210" s="66">
        <v>1.8</v>
      </c>
      <c r="P210" s="66">
        <v>1.3</v>
      </c>
      <c r="Q210" s="66">
        <v>10.366666666666667</v>
      </c>
      <c r="R210" s="66">
        <v>3.5</v>
      </c>
      <c r="S210" s="66">
        <v>0.6333333333333333</v>
      </c>
      <c r="T210" s="66">
        <v>6.083333333333333</v>
      </c>
      <c r="U210" s="66">
        <v>0.9</v>
      </c>
      <c r="V210" s="66">
        <v>6.7666666666666666</v>
      </c>
      <c r="W210" s="66">
        <v>8.0500000000000007</v>
      </c>
      <c r="X210" s="66">
        <v>2.9333333333333331</v>
      </c>
      <c r="Y210" s="66">
        <v>4.8666666666666663</v>
      </c>
      <c r="Z210" s="66">
        <v>7.2333333333333334</v>
      </c>
      <c r="AA210" s="66">
        <v>0.6</v>
      </c>
      <c r="AB210" s="66" t="s">
        <v>1811</v>
      </c>
      <c r="AC210" s="66">
        <v>8.4</v>
      </c>
      <c r="AD210" s="66">
        <v>3.55</v>
      </c>
      <c r="AE210" s="67"/>
      <c r="AF210" s="67"/>
      <c r="AG210" s="68">
        <v>2.3666666666666667</v>
      </c>
      <c r="AH210" s="68">
        <v>5.2</v>
      </c>
      <c r="AI210" s="68">
        <v>2.4666666666666668</v>
      </c>
      <c r="AJ210" s="68">
        <v>3.6333333333333333</v>
      </c>
      <c r="AK210" s="68">
        <v>3.8333333333333335</v>
      </c>
      <c r="AL210" s="68">
        <v>1.5333333333333334</v>
      </c>
      <c r="AM210" s="69"/>
      <c r="AN210" s="69">
        <v>0.93333333333333335</v>
      </c>
      <c r="AO210" s="70">
        <v>0.68600000000000005</v>
      </c>
    </row>
    <row r="211" spans="1:41" ht="15" customHeight="1">
      <c r="A211" s="71" t="s">
        <v>511</v>
      </c>
      <c r="B211" s="72" t="s">
        <v>512</v>
      </c>
      <c r="C211" s="73" t="s">
        <v>124</v>
      </c>
      <c r="D211" s="73" t="s">
        <v>282</v>
      </c>
      <c r="E211" s="74">
        <v>0.71666666666666667</v>
      </c>
      <c r="F211" s="74">
        <v>2.9666666666666668</v>
      </c>
      <c r="G211" s="74">
        <v>1.6666666666666667</v>
      </c>
      <c r="H211" s="74">
        <v>2.1</v>
      </c>
      <c r="I211" s="74">
        <v>3.4</v>
      </c>
      <c r="J211" s="74">
        <v>4.4000000000000004</v>
      </c>
      <c r="K211" s="74">
        <v>2.5499999999999998</v>
      </c>
      <c r="L211" s="74" t="s">
        <v>1811</v>
      </c>
      <c r="M211" s="74">
        <v>6.4</v>
      </c>
      <c r="N211" s="74">
        <v>10.333333333333334</v>
      </c>
      <c r="O211" s="74">
        <v>9.1999999999999993</v>
      </c>
      <c r="P211" s="74">
        <v>2.0666666666666664</v>
      </c>
      <c r="Q211" s="74">
        <v>11.6</v>
      </c>
      <c r="R211" s="74">
        <v>5.666666666666667</v>
      </c>
      <c r="S211" s="74">
        <v>1.2333333333333334</v>
      </c>
      <c r="T211" s="74">
        <v>9.1999999999999993</v>
      </c>
      <c r="U211" s="74">
        <v>0.56666666666666665</v>
      </c>
      <c r="V211" s="74">
        <v>5.6</v>
      </c>
      <c r="W211" s="74">
        <v>4.3666666666666671</v>
      </c>
      <c r="X211" s="74">
        <v>4.5999999999999996</v>
      </c>
      <c r="Y211" s="74">
        <v>2</v>
      </c>
      <c r="Z211" s="74">
        <v>8.2166666666666668</v>
      </c>
      <c r="AA211" s="74">
        <v>0.7</v>
      </c>
      <c r="AB211" s="74">
        <v>0.56666666666666665</v>
      </c>
      <c r="AC211" s="74">
        <v>7.5666666666666664</v>
      </c>
      <c r="AD211" s="74">
        <v>9.5</v>
      </c>
      <c r="AE211" s="75"/>
      <c r="AF211" s="75"/>
      <c r="AG211" s="76">
        <v>1.2666666666666666</v>
      </c>
      <c r="AH211" s="76">
        <v>1.3666666666666667</v>
      </c>
      <c r="AI211" s="76">
        <v>10.4</v>
      </c>
      <c r="AJ211" s="76">
        <v>5.333333333333333</v>
      </c>
      <c r="AK211" s="76">
        <v>2.0666666666666664</v>
      </c>
      <c r="AL211" s="76">
        <v>2.2666666666666666</v>
      </c>
      <c r="AM211" s="77"/>
      <c r="AN211" s="77">
        <v>1.5</v>
      </c>
      <c r="AO211" s="78">
        <v>4.5</v>
      </c>
    </row>
    <row r="212" spans="1:41" ht="15" customHeight="1">
      <c r="A212" s="71" t="s">
        <v>625</v>
      </c>
      <c r="B212" s="72" t="s">
        <v>626</v>
      </c>
      <c r="C212" s="73" t="s">
        <v>273</v>
      </c>
      <c r="D212" s="73" t="s">
        <v>282</v>
      </c>
      <c r="E212" s="74">
        <v>3.3833333333333333</v>
      </c>
      <c r="F212" s="74">
        <v>3.9166666666666665</v>
      </c>
      <c r="G212" s="74">
        <v>2.9666666666666668</v>
      </c>
      <c r="H212" s="74">
        <v>3.9333333333333331</v>
      </c>
      <c r="I212" s="74">
        <v>4.7666666666666666</v>
      </c>
      <c r="J212" s="74">
        <v>10.966666666666667</v>
      </c>
      <c r="K212" s="74">
        <v>3.3166666666666669</v>
      </c>
      <c r="L212" s="74">
        <v>5.5333333333333332</v>
      </c>
      <c r="M212" s="74">
        <v>10</v>
      </c>
      <c r="N212" s="74">
        <v>8.6333333333333329</v>
      </c>
      <c r="O212" s="74">
        <v>10.433333333333334</v>
      </c>
      <c r="P212" s="74">
        <v>3.1666666666666665</v>
      </c>
      <c r="Q212" s="74">
        <v>11.166666666666666</v>
      </c>
      <c r="R212" s="74">
        <v>6.2666666666666666</v>
      </c>
      <c r="S212" s="74">
        <v>2.9666666666666668</v>
      </c>
      <c r="T212" s="74">
        <v>7.1333333333333337</v>
      </c>
      <c r="U212" s="74">
        <v>7.3666666666666663</v>
      </c>
      <c r="V212" s="74">
        <v>2.2666666666666666</v>
      </c>
      <c r="W212" s="74">
        <v>5.7666666666666666</v>
      </c>
      <c r="X212" s="74">
        <v>5.0333333333333332</v>
      </c>
      <c r="Y212" s="74">
        <v>4.2666666666666666</v>
      </c>
      <c r="Z212" s="74">
        <v>3.8166666666666669</v>
      </c>
      <c r="AA212" s="74">
        <v>4.1666666666666661</v>
      </c>
      <c r="AB212" s="74" t="s">
        <v>1811</v>
      </c>
      <c r="AC212" s="74">
        <v>7.5333333333333332</v>
      </c>
      <c r="AD212" s="74">
        <v>6.85</v>
      </c>
      <c r="AE212" s="75"/>
      <c r="AF212" s="75"/>
      <c r="AG212" s="76">
        <v>3.0333333333333332</v>
      </c>
      <c r="AH212" s="76">
        <v>4.9000000000000004</v>
      </c>
      <c r="AI212" s="76">
        <v>10.433333333333334</v>
      </c>
      <c r="AJ212" s="76">
        <v>5.666666666666667</v>
      </c>
      <c r="AK212" s="76">
        <v>3</v>
      </c>
      <c r="AL212" s="76">
        <v>5.416666666666667</v>
      </c>
      <c r="AM212" s="77"/>
      <c r="AN212" s="77">
        <v>3.7333333333333334</v>
      </c>
      <c r="AO212" s="78">
        <v>0.92500000000000004</v>
      </c>
    </row>
    <row r="213" spans="1:41">
      <c r="A213" s="71" t="s">
        <v>992</v>
      </c>
      <c r="B213" s="72" t="s">
        <v>993</v>
      </c>
      <c r="C213" s="73" t="s">
        <v>68</v>
      </c>
      <c r="D213" s="73" t="s">
        <v>282</v>
      </c>
      <c r="E213" s="74">
        <v>1.7333333333333334</v>
      </c>
      <c r="F213" s="74">
        <v>2.25</v>
      </c>
      <c r="G213" s="74">
        <v>6.166666666666667</v>
      </c>
      <c r="H213" s="74">
        <v>2.0666666666666664</v>
      </c>
      <c r="I213" s="74">
        <v>5</v>
      </c>
      <c r="J213" s="74">
        <v>2.4333333333333336</v>
      </c>
      <c r="K213" s="74">
        <v>2.2833333333333332</v>
      </c>
      <c r="L213" s="74">
        <v>2.9</v>
      </c>
      <c r="M213" s="74">
        <v>11.433333333333334</v>
      </c>
      <c r="N213" s="74">
        <v>11.066666666666666</v>
      </c>
      <c r="O213" s="74">
        <v>12.866666666666667</v>
      </c>
      <c r="P213" s="74">
        <v>4.666666666666667</v>
      </c>
      <c r="Q213" s="74">
        <v>12.3</v>
      </c>
      <c r="R213" s="74">
        <v>9.0666666666666664</v>
      </c>
      <c r="S213" s="74">
        <v>4.9833333333333334</v>
      </c>
      <c r="T213" s="74">
        <v>10.966666666666667</v>
      </c>
      <c r="U213" s="74">
        <v>2</v>
      </c>
      <c r="V213" s="74">
        <v>8.4499999999999993</v>
      </c>
      <c r="W213" s="74">
        <v>5.3166666666666664</v>
      </c>
      <c r="X213" s="74">
        <v>2.7666666666666666</v>
      </c>
      <c r="Y213" s="74">
        <v>2</v>
      </c>
      <c r="Z213" s="74">
        <v>3.8666666666666667</v>
      </c>
      <c r="AA213" s="74">
        <v>7.3666666666666663</v>
      </c>
      <c r="AB213" s="74">
        <v>1.7</v>
      </c>
      <c r="AC213" s="74">
        <v>13.033333333333333</v>
      </c>
      <c r="AD213" s="74">
        <v>9.5</v>
      </c>
      <c r="AE213" s="75"/>
      <c r="AF213" s="75"/>
      <c r="AG213" s="76">
        <v>2.9666666666666668</v>
      </c>
      <c r="AH213" s="76">
        <v>1.2</v>
      </c>
      <c r="AI213" s="76">
        <v>11.766666666666667</v>
      </c>
      <c r="AJ213" s="76">
        <v>8.8000000000000007</v>
      </c>
      <c r="AK213" s="76">
        <v>1.7</v>
      </c>
      <c r="AL213" s="76">
        <v>10.116666666666667</v>
      </c>
      <c r="AM213" s="77"/>
      <c r="AN213" s="77">
        <v>5.2</v>
      </c>
      <c r="AO213" s="78">
        <v>5</v>
      </c>
    </row>
    <row r="214" spans="1:41">
      <c r="A214" s="71" t="s">
        <v>611</v>
      </c>
      <c r="B214" s="72" t="s">
        <v>612</v>
      </c>
      <c r="C214" s="73" t="s">
        <v>68</v>
      </c>
      <c r="D214" s="73" t="s">
        <v>282</v>
      </c>
      <c r="E214" s="74">
        <v>6</v>
      </c>
      <c r="F214" s="74">
        <v>2.25</v>
      </c>
      <c r="G214" s="74">
        <v>1.5333333333333334</v>
      </c>
      <c r="H214" s="74">
        <v>2.7333333333333334</v>
      </c>
      <c r="I214" s="74">
        <v>3.7666666666666666</v>
      </c>
      <c r="J214" s="74">
        <v>11.233333333333333</v>
      </c>
      <c r="K214" s="74">
        <v>4.2</v>
      </c>
      <c r="L214" s="74">
        <v>3.4666666666666668</v>
      </c>
      <c r="M214" s="74">
        <v>9.7666666666666675</v>
      </c>
      <c r="N214" s="74">
        <v>1.4666666666666668</v>
      </c>
      <c r="O214" s="74">
        <v>4.0999999999999996</v>
      </c>
      <c r="P214" s="74">
        <v>3.2333333333333334</v>
      </c>
      <c r="Q214" s="74">
        <v>11</v>
      </c>
      <c r="R214" s="74">
        <v>6.2</v>
      </c>
      <c r="S214" s="74">
        <v>2.4666666666666668</v>
      </c>
      <c r="T214" s="74">
        <v>7.7</v>
      </c>
      <c r="U214" s="74">
        <v>13.866666666666667</v>
      </c>
      <c r="V214" s="74">
        <v>3.5333333333333332</v>
      </c>
      <c r="W214" s="74">
        <v>2.8833333333333333</v>
      </c>
      <c r="X214" s="74">
        <v>11.633333333333333</v>
      </c>
      <c r="Y214" s="74" t="s">
        <v>1811</v>
      </c>
      <c r="Z214" s="74">
        <v>3.9166666666666665</v>
      </c>
      <c r="AA214" s="74">
        <v>9.5666666666666664</v>
      </c>
      <c r="AB214" s="74" t="s">
        <v>1811</v>
      </c>
      <c r="AC214" s="74">
        <v>12.1</v>
      </c>
      <c r="AD214" s="74">
        <v>7</v>
      </c>
      <c r="AE214" s="75"/>
      <c r="AF214" s="75"/>
      <c r="AG214" s="76">
        <v>2.7666666666666666</v>
      </c>
      <c r="AH214" s="76">
        <v>4.5666666666666664</v>
      </c>
      <c r="AI214" s="76">
        <v>3.6333333333333333</v>
      </c>
      <c r="AJ214" s="76">
        <v>5.6166666666666663</v>
      </c>
      <c r="AK214" s="76">
        <v>7.833333333333333</v>
      </c>
      <c r="AL214" s="76">
        <v>12.866666666666667</v>
      </c>
      <c r="AM214" s="77"/>
      <c r="AN214" s="77">
        <v>5.3666666666666663</v>
      </c>
      <c r="AO214" s="78">
        <v>3.5</v>
      </c>
    </row>
    <row r="215" spans="1:41">
      <c r="A215" s="71" t="s">
        <v>1252</v>
      </c>
      <c r="B215" s="72" t="s">
        <v>1253</v>
      </c>
      <c r="C215" s="73" t="s">
        <v>100</v>
      </c>
      <c r="D215" s="73" t="s">
        <v>282</v>
      </c>
      <c r="E215" s="74">
        <v>8.1166666666666671</v>
      </c>
      <c r="F215" s="74">
        <v>6.166666666666667</v>
      </c>
      <c r="G215" s="74">
        <v>3.6</v>
      </c>
      <c r="H215" s="74">
        <v>9.7333333333333325</v>
      </c>
      <c r="I215" s="74">
        <v>12.066666666666666</v>
      </c>
      <c r="J215" s="74">
        <v>7.333333333333333</v>
      </c>
      <c r="K215" s="74">
        <v>8.1</v>
      </c>
      <c r="L215" s="74" t="s">
        <v>1811</v>
      </c>
      <c r="M215" s="74">
        <v>7.1333333333333337</v>
      </c>
      <c r="N215" s="74">
        <v>2.1</v>
      </c>
      <c r="O215" s="74">
        <v>3.2</v>
      </c>
      <c r="P215" s="74">
        <v>10.066666666666666</v>
      </c>
      <c r="Q215" s="74">
        <v>12.266666666666667</v>
      </c>
      <c r="R215" s="74">
        <v>11.733333333333333</v>
      </c>
      <c r="S215" s="74">
        <v>10.7</v>
      </c>
      <c r="T215" s="74">
        <v>10.233333333333333</v>
      </c>
      <c r="U215" s="74">
        <v>10.166666666666666</v>
      </c>
      <c r="V215" s="74">
        <v>4.8</v>
      </c>
      <c r="W215" s="74">
        <v>2.9333333333333331</v>
      </c>
      <c r="X215" s="74">
        <v>8.6666666666666661</v>
      </c>
      <c r="Y215" s="74" t="s">
        <v>1811</v>
      </c>
      <c r="Z215" s="74">
        <v>11.916666666666666</v>
      </c>
      <c r="AA215" s="74">
        <v>10.233333333333333</v>
      </c>
      <c r="AB215" s="74" t="s">
        <v>1811</v>
      </c>
      <c r="AC215" s="74">
        <v>3.3666666666666667</v>
      </c>
      <c r="AD215" s="74">
        <v>1.9166666666666667</v>
      </c>
      <c r="AE215" s="75"/>
      <c r="AF215" s="75"/>
      <c r="AG215" s="76">
        <v>5.6333333333333337</v>
      </c>
      <c r="AH215" s="76">
        <v>10.4</v>
      </c>
      <c r="AI215" s="76">
        <v>2.5333333333333332</v>
      </c>
      <c r="AJ215" s="76">
        <v>12.066666666666666</v>
      </c>
      <c r="AK215" s="76">
        <v>8.8666666666666671</v>
      </c>
      <c r="AL215" s="76">
        <v>3.2333333333333334</v>
      </c>
      <c r="AM215" s="77"/>
      <c r="AN215" s="77">
        <v>7.3</v>
      </c>
      <c r="AO215" s="78">
        <v>1.0249999999999999</v>
      </c>
    </row>
    <row r="216" spans="1:41">
      <c r="A216" s="71" t="s">
        <v>1119</v>
      </c>
      <c r="B216" s="72" t="s">
        <v>1120</v>
      </c>
      <c r="C216" s="73" t="s">
        <v>87</v>
      </c>
      <c r="D216" s="73" t="s">
        <v>282</v>
      </c>
      <c r="E216" s="74">
        <v>6</v>
      </c>
      <c r="F216" s="74">
        <v>9.2333333333333325</v>
      </c>
      <c r="G216" s="74">
        <v>10.3</v>
      </c>
      <c r="H216" s="74">
        <v>5.3666666666666663</v>
      </c>
      <c r="I216" s="74">
        <v>9.9333333333333336</v>
      </c>
      <c r="J216" s="74">
        <v>5.333333333333333</v>
      </c>
      <c r="K216" s="74">
        <v>8.9666666666666668</v>
      </c>
      <c r="L216" s="74">
        <v>2.7666666666666666</v>
      </c>
      <c r="M216" s="74">
        <v>8.1666666666666679</v>
      </c>
      <c r="N216" s="74">
        <v>8.5333333333333332</v>
      </c>
      <c r="O216" s="74">
        <v>9.1</v>
      </c>
      <c r="P216" s="74">
        <v>10.15</v>
      </c>
      <c r="Q216" s="74">
        <v>9.1333333333333329</v>
      </c>
      <c r="R216" s="74">
        <v>10.166666666666666</v>
      </c>
      <c r="S216" s="74">
        <v>9.8333333333333339</v>
      </c>
      <c r="T216" s="74">
        <v>4.9000000000000004</v>
      </c>
      <c r="U216" s="74">
        <v>4.5999999999999996</v>
      </c>
      <c r="V216" s="74">
        <v>7.5</v>
      </c>
      <c r="W216" s="74">
        <v>11.3</v>
      </c>
      <c r="X216" s="74">
        <v>3.7333333333333334</v>
      </c>
      <c r="Y216" s="74" t="s">
        <v>1811</v>
      </c>
      <c r="Z216" s="74">
        <v>6.7166666666666668</v>
      </c>
      <c r="AA216" s="74">
        <v>8.8666666666666671</v>
      </c>
      <c r="AB216" s="74">
        <v>2.9666666666666668</v>
      </c>
      <c r="AC216" s="74">
        <v>6.8666666666666663</v>
      </c>
      <c r="AD216" s="74">
        <v>9.6833333333333336</v>
      </c>
      <c r="AE216" s="75"/>
      <c r="AF216" s="75"/>
      <c r="AG216" s="76">
        <v>8.6666666666666661</v>
      </c>
      <c r="AH216" s="76">
        <v>7.2666666666666666</v>
      </c>
      <c r="AI216" s="76">
        <v>7.9</v>
      </c>
      <c r="AJ216" s="76">
        <v>9.4666666666666668</v>
      </c>
      <c r="AK216" s="76">
        <v>7.333333333333333</v>
      </c>
      <c r="AL216" s="76">
        <v>8.1833333333333336</v>
      </c>
      <c r="AM216" s="77"/>
      <c r="AN216" s="77">
        <v>8.8666666666666671</v>
      </c>
      <c r="AO216" s="78">
        <v>3.5</v>
      </c>
    </row>
    <row r="217" spans="1:41">
      <c r="A217" s="71" t="s">
        <v>748</v>
      </c>
      <c r="B217" s="72" t="s">
        <v>749</v>
      </c>
      <c r="C217" s="73" t="s">
        <v>100</v>
      </c>
      <c r="D217" s="73" t="s">
        <v>282</v>
      </c>
      <c r="E217" s="74">
        <v>9.4</v>
      </c>
      <c r="F217" s="74">
        <v>8.2333333333333343</v>
      </c>
      <c r="G217" s="74">
        <v>5</v>
      </c>
      <c r="H217" s="74">
        <v>7.166666666666667</v>
      </c>
      <c r="I217" s="74">
        <v>4.5</v>
      </c>
      <c r="J217" s="74">
        <v>13.033333333333333</v>
      </c>
      <c r="K217" s="74">
        <v>5.5666666666666664</v>
      </c>
      <c r="L217" s="74" t="s">
        <v>1811</v>
      </c>
      <c r="M217" s="74">
        <v>9.5666666666666664</v>
      </c>
      <c r="N217" s="74">
        <v>5.5666666666666664</v>
      </c>
      <c r="O217" s="74">
        <v>7.9666666666666668</v>
      </c>
      <c r="P217" s="74">
        <v>7.5</v>
      </c>
      <c r="Q217" s="74">
        <v>6.916666666666667</v>
      </c>
      <c r="R217" s="74">
        <v>7.166666666666667</v>
      </c>
      <c r="S217" s="74">
        <v>8.3333333333333321</v>
      </c>
      <c r="T217" s="74">
        <v>1.3333333333333335</v>
      </c>
      <c r="U217" s="74">
        <v>5.5333333333333332</v>
      </c>
      <c r="V217" s="74">
        <v>11.116666666666667</v>
      </c>
      <c r="W217" s="74">
        <v>3.8</v>
      </c>
      <c r="X217" s="74">
        <v>10.533333333333333</v>
      </c>
      <c r="Y217" s="74" t="s">
        <v>1811</v>
      </c>
      <c r="Z217" s="74">
        <v>9.5333333333333332</v>
      </c>
      <c r="AA217" s="74">
        <v>4.2333333333333334</v>
      </c>
      <c r="AB217" s="74" t="s">
        <v>1811</v>
      </c>
      <c r="AC217" s="74">
        <v>11.366666666666667</v>
      </c>
      <c r="AD217" s="74">
        <v>7.8166666666666664</v>
      </c>
      <c r="AE217" s="75"/>
      <c r="AF217" s="75"/>
      <c r="AG217" s="76">
        <v>7.6</v>
      </c>
      <c r="AH217" s="76">
        <v>7.5</v>
      </c>
      <c r="AI217" s="76">
        <v>8.8833333333333329</v>
      </c>
      <c r="AJ217" s="76">
        <v>5.8</v>
      </c>
      <c r="AK217" s="76">
        <v>9.4833333333333325</v>
      </c>
      <c r="AL217" s="76">
        <v>9.9166666666666661</v>
      </c>
      <c r="AM217" s="77"/>
      <c r="AN217" s="77">
        <v>9</v>
      </c>
      <c r="AO217" s="78">
        <v>4</v>
      </c>
    </row>
    <row r="218" spans="1:41" ht="15" customHeight="1">
      <c r="A218" s="71" t="s">
        <v>837</v>
      </c>
      <c r="B218" s="72" t="s">
        <v>838</v>
      </c>
      <c r="C218" s="73" t="s">
        <v>68</v>
      </c>
      <c r="D218" s="73" t="s">
        <v>282</v>
      </c>
      <c r="E218" s="74">
        <v>8.6999999999999993</v>
      </c>
      <c r="F218" s="74">
        <v>8.2333333333333343</v>
      </c>
      <c r="G218" s="74">
        <v>7.1</v>
      </c>
      <c r="H218" s="74">
        <v>7.4</v>
      </c>
      <c r="I218" s="74">
        <v>9.2666666666666675</v>
      </c>
      <c r="J218" s="74">
        <v>9.0333333333333332</v>
      </c>
      <c r="K218" s="74">
        <v>10.15</v>
      </c>
      <c r="L218" s="74" t="s">
        <v>1811</v>
      </c>
      <c r="M218" s="74">
        <v>6.3666666666666663</v>
      </c>
      <c r="N218" s="74">
        <v>11.6</v>
      </c>
      <c r="O218" s="74">
        <v>10.7</v>
      </c>
      <c r="P218" s="74">
        <v>9.2333333333333325</v>
      </c>
      <c r="Q218" s="74">
        <v>5.666666666666667</v>
      </c>
      <c r="R218" s="74">
        <v>8.1333333333333329</v>
      </c>
      <c r="S218" s="74">
        <v>9.6</v>
      </c>
      <c r="T218" s="74">
        <v>2</v>
      </c>
      <c r="U218" s="74">
        <v>10.966666666666667</v>
      </c>
      <c r="V218" s="74">
        <v>7.2166666666666668</v>
      </c>
      <c r="W218" s="74">
        <v>6.3</v>
      </c>
      <c r="X218" s="74">
        <v>11.333333333333334</v>
      </c>
      <c r="Y218" s="74" t="s">
        <v>1811</v>
      </c>
      <c r="Z218" s="74">
        <v>7.833333333333333</v>
      </c>
      <c r="AA218" s="74">
        <v>9.4333333333333336</v>
      </c>
      <c r="AB218" s="74" t="s">
        <v>1811</v>
      </c>
      <c r="AC218" s="74">
        <v>5.5666666666666664</v>
      </c>
      <c r="AD218" s="74">
        <v>6.1</v>
      </c>
      <c r="AE218" s="75"/>
      <c r="AF218" s="75"/>
      <c r="AG218" s="76">
        <v>8.1666666666666679</v>
      </c>
      <c r="AH218" s="76">
        <v>9.7333333333333325</v>
      </c>
      <c r="AI218" s="76">
        <v>11.733333333333333</v>
      </c>
      <c r="AJ218" s="76">
        <v>7.083333333333333</v>
      </c>
      <c r="AK218" s="76">
        <v>10.366666666666667</v>
      </c>
      <c r="AL218" s="76">
        <v>7.8666666666666663</v>
      </c>
      <c r="AM218" s="77"/>
      <c r="AN218" s="77">
        <v>10.4</v>
      </c>
      <c r="AO218" s="78">
        <v>0.92500000000000004</v>
      </c>
    </row>
    <row r="219" spans="1:41">
      <c r="A219" s="71" t="s">
        <v>1145</v>
      </c>
      <c r="B219" s="72" t="s">
        <v>1146</v>
      </c>
      <c r="C219" s="73" t="s">
        <v>68</v>
      </c>
      <c r="D219" s="73" t="s">
        <v>282</v>
      </c>
      <c r="E219" s="74">
        <v>11.133333333333333</v>
      </c>
      <c r="F219" s="74">
        <v>8.2333333333333343</v>
      </c>
      <c r="G219" s="74">
        <v>10.433333333333334</v>
      </c>
      <c r="H219" s="74">
        <v>8.7666666666666675</v>
      </c>
      <c r="I219" s="74">
        <v>8.8333333333333339</v>
      </c>
      <c r="J219" s="74">
        <v>5.8666666666666663</v>
      </c>
      <c r="K219" s="74">
        <v>7.6166666666666663</v>
      </c>
      <c r="L219" s="74">
        <v>7.4</v>
      </c>
      <c r="M219" s="74">
        <v>12.4</v>
      </c>
      <c r="N219" s="74">
        <v>8.6</v>
      </c>
      <c r="O219" s="74">
        <v>11.966666666666667</v>
      </c>
      <c r="P219" s="74">
        <v>10.15</v>
      </c>
      <c r="Q219" s="74">
        <v>10.266666666666667</v>
      </c>
      <c r="R219" s="74">
        <v>10.85</v>
      </c>
      <c r="S219" s="74">
        <v>11.633333333333333</v>
      </c>
      <c r="T219" s="74">
        <v>9.1666666666666661</v>
      </c>
      <c r="U219" s="74">
        <v>10.666666666666666</v>
      </c>
      <c r="V219" s="74">
        <v>10.933333333333334</v>
      </c>
      <c r="W219" s="74">
        <v>9.2166666666666668</v>
      </c>
      <c r="X219" s="74">
        <v>10.366666666666667</v>
      </c>
      <c r="Y219" s="74" t="s">
        <v>1811</v>
      </c>
      <c r="Z219" s="74">
        <v>8.9499999999999993</v>
      </c>
      <c r="AA219" s="74">
        <v>11.633333333333333</v>
      </c>
      <c r="AB219" s="74">
        <v>4.7333333333333334</v>
      </c>
      <c r="AC219" s="74">
        <v>1.9</v>
      </c>
      <c r="AD219" s="74">
        <v>6.1</v>
      </c>
      <c r="AE219" s="75"/>
      <c r="AF219" s="75"/>
      <c r="AG219" s="76">
        <v>10.133333333333333</v>
      </c>
      <c r="AH219" s="76">
        <v>7.8666666666666663</v>
      </c>
      <c r="AI219" s="76">
        <v>12.166666666666666</v>
      </c>
      <c r="AJ219" s="76">
        <v>11.5</v>
      </c>
      <c r="AK219" s="76">
        <v>12.066666666666666</v>
      </c>
      <c r="AL219" s="76">
        <v>5.0666666666666664</v>
      </c>
      <c r="AM219" s="77"/>
      <c r="AN219" s="77">
        <v>11.766666666666667</v>
      </c>
      <c r="AO219" s="78">
        <v>0.8</v>
      </c>
    </row>
    <row r="220" spans="1:41">
      <c r="A220" s="71" t="s">
        <v>994</v>
      </c>
      <c r="B220" s="72" t="s">
        <v>995</v>
      </c>
      <c r="C220" s="73" t="s">
        <v>80</v>
      </c>
      <c r="D220" s="73" t="s">
        <v>282</v>
      </c>
      <c r="E220" s="74">
        <v>11.133333333333333</v>
      </c>
      <c r="F220" s="74">
        <v>11.35</v>
      </c>
      <c r="G220" s="74">
        <v>10.7</v>
      </c>
      <c r="H220" s="74">
        <v>9.3333333333333339</v>
      </c>
      <c r="I220" s="74">
        <v>8.4666666666666668</v>
      </c>
      <c r="J220" s="74">
        <v>10.333333333333334</v>
      </c>
      <c r="K220" s="74">
        <v>7.3666666666666663</v>
      </c>
      <c r="L220" s="74" t="s">
        <v>1811</v>
      </c>
      <c r="M220" s="74">
        <v>13.666666666666666</v>
      </c>
      <c r="N220" s="74">
        <v>6.4333333333333336</v>
      </c>
      <c r="O220" s="74">
        <v>12.8</v>
      </c>
      <c r="P220" s="74">
        <v>6.9833333333333334</v>
      </c>
      <c r="Q220" s="74">
        <v>12.133333333333333</v>
      </c>
      <c r="R220" s="74">
        <v>9.6</v>
      </c>
      <c r="S220" s="74">
        <v>6.5166666666666666</v>
      </c>
      <c r="T220" s="74">
        <v>12.233333333333333</v>
      </c>
      <c r="U220" s="74">
        <v>3.8333333333333335</v>
      </c>
      <c r="V220" s="74">
        <v>12.566666666666666</v>
      </c>
      <c r="W220" s="74">
        <v>10.666666666666666</v>
      </c>
      <c r="X220" s="74">
        <v>10.033333333333333</v>
      </c>
      <c r="Y220" s="74" t="s">
        <v>1811</v>
      </c>
      <c r="Z220" s="74">
        <v>8.1333333333333329</v>
      </c>
      <c r="AA220" s="74">
        <v>2.0666666666666664</v>
      </c>
      <c r="AB220" s="74" t="s">
        <v>1811</v>
      </c>
      <c r="AC220" s="74">
        <v>6.5333333333333332</v>
      </c>
      <c r="AD220" s="74">
        <v>12.6</v>
      </c>
      <c r="AE220" s="75"/>
      <c r="AF220" s="75"/>
      <c r="AG220" s="76">
        <v>11.633333333333333</v>
      </c>
      <c r="AH220" s="76">
        <v>9.5500000000000007</v>
      </c>
      <c r="AI220" s="76">
        <v>12.933333333333334</v>
      </c>
      <c r="AJ220" s="76">
        <v>10.433333333333334</v>
      </c>
      <c r="AK220" s="76">
        <v>10.866666666666667</v>
      </c>
      <c r="AL220" s="76">
        <v>8.0500000000000007</v>
      </c>
      <c r="AM220" s="77"/>
      <c r="AN220" s="77">
        <v>12.55</v>
      </c>
      <c r="AO220" s="78">
        <v>3.3330000000000002</v>
      </c>
    </row>
    <row r="221" spans="1:41">
      <c r="A221" s="71" t="s">
        <v>1388</v>
      </c>
      <c r="B221" s="72" t="s">
        <v>1389</v>
      </c>
      <c r="C221" s="73" t="s">
        <v>68</v>
      </c>
      <c r="D221" s="73" t="s">
        <v>282</v>
      </c>
      <c r="E221" s="74">
        <v>11.866666666666667</v>
      </c>
      <c r="F221" s="74">
        <v>9.2333333333333325</v>
      </c>
      <c r="G221" s="74">
        <v>11.8</v>
      </c>
      <c r="H221" s="74">
        <v>8.8666666666666671</v>
      </c>
      <c r="I221" s="74">
        <v>9.2333333333333325</v>
      </c>
      <c r="J221" s="74">
        <v>2.6</v>
      </c>
      <c r="K221" s="74">
        <v>7.9666666666666668</v>
      </c>
      <c r="L221" s="74">
        <v>5</v>
      </c>
      <c r="M221" s="74">
        <v>13.533333333333333</v>
      </c>
      <c r="N221" s="74">
        <v>7</v>
      </c>
      <c r="O221" s="74">
        <v>12.6</v>
      </c>
      <c r="P221" s="74">
        <v>13.8</v>
      </c>
      <c r="Q221" s="74">
        <v>13.666666666666666</v>
      </c>
      <c r="R221" s="74">
        <v>13.933333333333334</v>
      </c>
      <c r="S221" s="74">
        <v>10.816666666666666</v>
      </c>
      <c r="T221" s="74">
        <v>12.7</v>
      </c>
      <c r="U221" s="74">
        <v>11.133333333333333</v>
      </c>
      <c r="V221" s="74">
        <v>9.4</v>
      </c>
      <c r="W221" s="74">
        <v>9.6166666666666671</v>
      </c>
      <c r="X221" s="74">
        <v>9.6999999999999993</v>
      </c>
      <c r="Y221" s="74" t="s">
        <v>1811</v>
      </c>
      <c r="Z221" s="74">
        <v>7.7333333333333334</v>
      </c>
      <c r="AA221" s="74">
        <v>12.433333333333334</v>
      </c>
      <c r="AB221" s="74">
        <v>4.7333333333333334</v>
      </c>
      <c r="AC221" s="74">
        <v>11.2</v>
      </c>
      <c r="AD221" s="74">
        <v>5.6</v>
      </c>
      <c r="AE221" s="75"/>
      <c r="AF221" s="75"/>
      <c r="AG221" s="76">
        <v>11.5</v>
      </c>
      <c r="AH221" s="76">
        <v>7.0333333333333332</v>
      </c>
      <c r="AI221" s="76">
        <v>11.633333333333333</v>
      </c>
      <c r="AJ221" s="76">
        <v>13.8</v>
      </c>
      <c r="AK221" s="76">
        <v>11.4</v>
      </c>
      <c r="AL221" s="76">
        <v>11.233333333333333</v>
      </c>
      <c r="AM221" s="77"/>
      <c r="AN221" s="77">
        <v>13.2</v>
      </c>
      <c r="AO221" s="78">
        <v>0.63700000000000001</v>
      </c>
    </row>
    <row r="222" spans="1:41">
      <c r="A222" s="71" t="s">
        <v>1374</v>
      </c>
      <c r="B222" s="72" t="s">
        <v>1375</v>
      </c>
      <c r="C222" s="73" t="s">
        <v>68</v>
      </c>
      <c r="D222" s="73" t="s">
        <v>282</v>
      </c>
      <c r="E222" s="74">
        <v>11.133333333333333</v>
      </c>
      <c r="F222" s="74">
        <v>10.85</v>
      </c>
      <c r="G222" s="74">
        <v>13.6</v>
      </c>
      <c r="H222" s="74">
        <v>9.2333333333333325</v>
      </c>
      <c r="I222" s="74">
        <v>11.9</v>
      </c>
      <c r="J222" s="74">
        <v>1.9333333333333333</v>
      </c>
      <c r="K222" s="74">
        <v>7.6166666666666663</v>
      </c>
      <c r="L222" s="74">
        <v>4.3499999999999996</v>
      </c>
      <c r="M222" s="74">
        <v>9.1333333333333329</v>
      </c>
      <c r="N222" s="74">
        <v>7.7666666666666666</v>
      </c>
      <c r="O222" s="74">
        <v>9.3666666666666671</v>
      </c>
      <c r="P222" s="74">
        <v>13.6</v>
      </c>
      <c r="Q222" s="74">
        <v>13.233333333333333</v>
      </c>
      <c r="R222" s="74">
        <v>13.666666666666666</v>
      </c>
      <c r="S222" s="74">
        <v>11.6</v>
      </c>
      <c r="T222" s="74">
        <v>9.9333333333333336</v>
      </c>
      <c r="U222" s="74">
        <v>13.8</v>
      </c>
      <c r="V222" s="74">
        <v>2.4333333333333336</v>
      </c>
      <c r="W222" s="74">
        <v>10.383333333333333</v>
      </c>
      <c r="X222" s="74">
        <v>8.2333333333333343</v>
      </c>
      <c r="Y222" s="74" t="s">
        <v>1811</v>
      </c>
      <c r="Z222" s="74">
        <v>11.916666666666666</v>
      </c>
      <c r="AA222" s="74">
        <v>11.933333333333334</v>
      </c>
      <c r="AB222" s="74">
        <v>4.7333333333333334</v>
      </c>
      <c r="AC222" s="74">
        <v>10.833333333333334</v>
      </c>
      <c r="AD222" s="74">
        <v>11.583333333333334</v>
      </c>
      <c r="AE222" s="75"/>
      <c r="AF222" s="75"/>
      <c r="AG222" s="76">
        <v>12.533333333333333</v>
      </c>
      <c r="AH222" s="76">
        <v>7.7333333333333334</v>
      </c>
      <c r="AI222" s="76">
        <v>8.8333333333333339</v>
      </c>
      <c r="AJ222" s="76">
        <v>13.266666666666667</v>
      </c>
      <c r="AK222" s="76">
        <v>11.166666666666666</v>
      </c>
      <c r="AL222" s="76">
        <v>13.1</v>
      </c>
      <c r="AM222" s="77"/>
      <c r="AN222" s="77">
        <v>13.233333333333333</v>
      </c>
      <c r="AO222" s="78">
        <v>1.7</v>
      </c>
    </row>
    <row r="223" spans="1:41">
      <c r="A223" s="71" t="s">
        <v>1257</v>
      </c>
      <c r="B223" s="72" t="s">
        <v>1258</v>
      </c>
      <c r="C223" s="73" t="s">
        <v>68</v>
      </c>
      <c r="D223" s="73" t="s">
        <v>282</v>
      </c>
      <c r="E223" s="74">
        <v>12.433333333333334</v>
      </c>
      <c r="F223" s="74">
        <v>8.2333333333333343</v>
      </c>
      <c r="G223" s="74">
        <v>10.333333333333334</v>
      </c>
      <c r="H223" s="74">
        <v>11.066666666666666</v>
      </c>
      <c r="I223" s="74">
        <v>11.2</v>
      </c>
      <c r="J223" s="74">
        <v>2.7333333333333334</v>
      </c>
      <c r="K223" s="74">
        <v>11.7</v>
      </c>
      <c r="L223" s="74" t="s">
        <v>1811</v>
      </c>
      <c r="M223" s="74">
        <v>13.3</v>
      </c>
      <c r="N223" s="74">
        <v>10.066666666666666</v>
      </c>
      <c r="O223" s="74">
        <v>13.366666666666667</v>
      </c>
      <c r="P223" s="74">
        <v>12.333333333333334</v>
      </c>
      <c r="Q223" s="74">
        <v>9.0666666666666664</v>
      </c>
      <c r="R223" s="74">
        <v>11.833333333333334</v>
      </c>
      <c r="S223" s="74">
        <v>12.766666666666667</v>
      </c>
      <c r="T223" s="74">
        <v>3.75</v>
      </c>
      <c r="U223" s="74">
        <v>12.833333333333334</v>
      </c>
      <c r="V223" s="74">
        <v>11.5</v>
      </c>
      <c r="W223" s="74">
        <v>8.25</v>
      </c>
      <c r="X223" s="74">
        <v>11.066666666666666</v>
      </c>
      <c r="Y223" s="74" t="s">
        <v>1811</v>
      </c>
      <c r="Z223" s="74">
        <v>11.916666666666666</v>
      </c>
      <c r="AA223" s="74">
        <v>12.866666666666667</v>
      </c>
      <c r="AB223" s="74">
        <v>3.7</v>
      </c>
      <c r="AC223" s="74">
        <v>5.3</v>
      </c>
      <c r="AD223" s="74">
        <v>12.766666666666667</v>
      </c>
      <c r="AE223" s="75"/>
      <c r="AF223" s="75"/>
      <c r="AG223" s="76">
        <v>10.65</v>
      </c>
      <c r="AH223" s="76">
        <v>10.133333333333333</v>
      </c>
      <c r="AI223" s="76">
        <v>13.9</v>
      </c>
      <c r="AJ223" s="76">
        <v>10.866666666666667</v>
      </c>
      <c r="AK223" s="76">
        <v>13.133333333333333</v>
      </c>
      <c r="AL223" s="76">
        <v>11.5</v>
      </c>
      <c r="AM223" s="77"/>
      <c r="AN223" s="77">
        <v>13.633333333333333</v>
      </c>
      <c r="AO223" s="78">
        <v>2.5</v>
      </c>
    </row>
    <row r="224" spans="1:41" ht="15" customHeight="1">
      <c r="A224" s="71" t="s">
        <v>1084</v>
      </c>
      <c r="B224" s="72" t="s">
        <v>1085</v>
      </c>
      <c r="C224" s="73" t="s">
        <v>87</v>
      </c>
      <c r="D224" s="73" t="s">
        <v>282</v>
      </c>
      <c r="E224" s="74">
        <v>12.433333333333334</v>
      </c>
      <c r="F224" s="74">
        <v>14</v>
      </c>
      <c r="G224" s="74">
        <v>12.066666666666666</v>
      </c>
      <c r="H224" s="74">
        <v>8.3333333333333321</v>
      </c>
      <c r="I224" s="74">
        <v>11.366666666666667</v>
      </c>
      <c r="J224" s="74">
        <v>4.7666666666666666</v>
      </c>
      <c r="K224" s="74">
        <v>10.883333333333333</v>
      </c>
      <c r="L224" s="74">
        <v>7.166666666666667</v>
      </c>
      <c r="M224" s="74">
        <v>14.133333333333333</v>
      </c>
      <c r="N224" s="74">
        <v>9.3333333333333339</v>
      </c>
      <c r="O224" s="74">
        <v>13.733333333333333</v>
      </c>
      <c r="P224" s="74">
        <v>12.8</v>
      </c>
      <c r="Q224" s="74">
        <v>9.4499999999999993</v>
      </c>
      <c r="R224" s="74">
        <v>12.4</v>
      </c>
      <c r="S224" s="74">
        <v>13.3</v>
      </c>
      <c r="T224" s="74">
        <v>3.5</v>
      </c>
      <c r="U224" s="74">
        <v>12.9</v>
      </c>
      <c r="V224" s="74" t="s">
        <v>1811</v>
      </c>
      <c r="W224" s="74">
        <v>13.766666666666667</v>
      </c>
      <c r="X224" s="74">
        <v>13.05</v>
      </c>
      <c r="Y224" s="74" t="s">
        <v>1811</v>
      </c>
      <c r="Z224" s="74">
        <v>11.916666666666666</v>
      </c>
      <c r="AA224" s="74">
        <v>7.8</v>
      </c>
      <c r="AB224" s="74" t="s">
        <v>1811</v>
      </c>
      <c r="AC224" s="74">
        <v>3.8</v>
      </c>
      <c r="AD224" s="74">
        <v>12.7</v>
      </c>
      <c r="AE224" s="75"/>
      <c r="AF224" s="75"/>
      <c r="AG224" s="76">
        <v>13.4</v>
      </c>
      <c r="AH224" s="76">
        <v>9.4333333333333336</v>
      </c>
      <c r="AI224" s="76">
        <v>13.1</v>
      </c>
      <c r="AJ224" s="76">
        <v>11.233333333333333</v>
      </c>
      <c r="AK224" s="76">
        <v>14.166666666666666</v>
      </c>
      <c r="AL224" s="76">
        <v>10.433333333333334</v>
      </c>
      <c r="AM224" s="77"/>
      <c r="AN224" s="77">
        <v>13.8</v>
      </c>
      <c r="AO224" s="78">
        <v>0.92500000000000004</v>
      </c>
    </row>
    <row r="225" spans="1:41" ht="16" thickBot="1">
      <c r="A225" s="79" t="s">
        <v>1364</v>
      </c>
      <c r="B225" s="80" t="s">
        <v>1365</v>
      </c>
      <c r="C225" s="81" t="s">
        <v>87</v>
      </c>
      <c r="D225" s="81" t="s">
        <v>282</v>
      </c>
      <c r="E225" s="82">
        <v>13.866666666666667</v>
      </c>
      <c r="F225" s="82">
        <v>13.666666666666666</v>
      </c>
      <c r="G225" s="82">
        <v>13.666666666666666</v>
      </c>
      <c r="H225" s="82">
        <v>13.666666666666666</v>
      </c>
      <c r="I225" s="82">
        <v>13.9</v>
      </c>
      <c r="J225" s="82">
        <v>0.76666666666666661</v>
      </c>
      <c r="K225" s="82">
        <v>13.083333333333334</v>
      </c>
      <c r="L225" s="82">
        <v>0.6333333333333333</v>
      </c>
      <c r="M225" s="82">
        <v>11.3</v>
      </c>
      <c r="N225" s="82">
        <v>13.266666666666667</v>
      </c>
      <c r="O225" s="82">
        <v>13.766666666666667</v>
      </c>
      <c r="P225" s="82">
        <v>14.066666666666666</v>
      </c>
      <c r="Q225" s="82">
        <v>13.333333333333334</v>
      </c>
      <c r="R225" s="82">
        <v>14</v>
      </c>
      <c r="S225" s="82">
        <v>14.166666666666666</v>
      </c>
      <c r="T225" s="82">
        <v>13.966666666666667</v>
      </c>
      <c r="U225" s="82">
        <v>12.033333333333333</v>
      </c>
      <c r="V225" s="82">
        <v>13.016666666666667</v>
      </c>
      <c r="W225" s="82">
        <v>13.233333333333333</v>
      </c>
      <c r="X225" s="82">
        <v>0.56666666666666665</v>
      </c>
      <c r="Y225" s="82" t="s">
        <v>1811</v>
      </c>
      <c r="Z225" s="82">
        <v>11.916666666666666</v>
      </c>
      <c r="AA225" s="82">
        <v>10.8</v>
      </c>
      <c r="AB225" s="82">
        <v>4.7333333333333334</v>
      </c>
      <c r="AC225" s="82">
        <v>7.833333333333333</v>
      </c>
      <c r="AD225" s="82">
        <v>8.9833333333333325</v>
      </c>
      <c r="AE225" s="83"/>
      <c r="AF225" s="83"/>
      <c r="AG225" s="84">
        <v>14.033333333333333</v>
      </c>
      <c r="AH225" s="84">
        <v>11.966666666666667</v>
      </c>
      <c r="AI225" s="84">
        <v>11.966666666666667</v>
      </c>
      <c r="AJ225" s="84">
        <v>14.166666666666666</v>
      </c>
      <c r="AK225" s="84">
        <v>12.2</v>
      </c>
      <c r="AL225" s="84">
        <v>10.4</v>
      </c>
      <c r="AM225" s="85"/>
      <c r="AN225" s="85">
        <v>14.033333333333333</v>
      </c>
      <c r="AO225" s="86">
        <v>0.85</v>
      </c>
    </row>
    <row r="226" spans="1:41" ht="15" customHeight="1">
      <c r="A226" s="63" t="s">
        <v>1050</v>
      </c>
      <c r="B226" s="64" t="s">
        <v>1051</v>
      </c>
      <c r="C226" s="65" t="s">
        <v>100</v>
      </c>
      <c r="D226" s="65" t="s">
        <v>767</v>
      </c>
      <c r="E226" s="66">
        <v>4.9000000000000004</v>
      </c>
      <c r="F226" s="66">
        <v>7.166666666666667</v>
      </c>
      <c r="G226" s="66">
        <v>3.7666666666666666</v>
      </c>
      <c r="H226" s="66">
        <v>9.5666666666666664</v>
      </c>
      <c r="I226" s="66">
        <v>7.833333333333333</v>
      </c>
      <c r="J226" s="66">
        <v>13.033333333333333</v>
      </c>
      <c r="K226" s="66">
        <v>9.4</v>
      </c>
      <c r="L226" s="66" t="s">
        <v>1811</v>
      </c>
      <c r="M226" s="66">
        <v>10.133333333333333</v>
      </c>
      <c r="N226" s="66">
        <v>4.0666666666666664</v>
      </c>
      <c r="O226" s="66">
        <v>7.0333333333333332</v>
      </c>
      <c r="P226" s="66">
        <v>11.733333333333333</v>
      </c>
      <c r="Q226" s="66">
        <v>5</v>
      </c>
      <c r="R226" s="66">
        <v>10</v>
      </c>
      <c r="S226" s="66">
        <v>7.3166666666666664</v>
      </c>
      <c r="T226" s="66">
        <v>11.1</v>
      </c>
      <c r="U226" s="66">
        <v>7.9333333333333336</v>
      </c>
      <c r="V226" s="66">
        <v>2.85</v>
      </c>
      <c r="W226" s="66">
        <v>5.8666666666666663</v>
      </c>
      <c r="X226" s="66">
        <v>5.5</v>
      </c>
      <c r="Y226" s="66" t="s">
        <v>1811</v>
      </c>
      <c r="Z226" s="66">
        <v>3.8166666666666669</v>
      </c>
      <c r="AA226" s="66">
        <v>9.3666666666666671</v>
      </c>
      <c r="AB226" s="66" t="s">
        <v>1811</v>
      </c>
      <c r="AC226" s="66">
        <v>3.6333333333333333</v>
      </c>
      <c r="AD226" s="66">
        <v>1.1833333333333333</v>
      </c>
      <c r="AE226" s="67"/>
      <c r="AF226" s="67"/>
      <c r="AG226" s="68">
        <v>4.7666666666666666</v>
      </c>
      <c r="AH226" s="68">
        <v>11.416666666666666</v>
      </c>
      <c r="AI226" s="68">
        <v>7.6333333333333337</v>
      </c>
      <c r="AJ226" s="68">
        <v>9.8000000000000007</v>
      </c>
      <c r="AK226" s="68">
        <v>4</v>
      </c>
      <c r="AL226" s="68">
        <v>2.4666666666666668</v>
      </c>
      <c r="AM226" s="69"/>
      <c r="AN226" s="69">
        <v>6.2</v>
      </c>
      <c r="AO226" s="70">
        <v>0.6</v>
      </c>
    </row>
    <row r="227" spans="1:41" ht="15" customHeight="1">
      <c r="A227" s="71" t="s">
        <v>1267</v>
      </c>
      <c r="B227" s="72" t="s">
        <v>1268</v>
      </c>
      <c r="C227" s="73" t="s">
        <v>87</v>
      </c>
      <c r="D227" s="73" t="s">
        <v>767</v>
      </c>
      <c r="E227" s="74">
        <v>4.9000000000000004</v>
      </c>
      <c r="F227" s="74">
        <v>3.6166666666666667</v>
      </c>
      <c r="G227" s="74">
        <v>8.8000000000000007</v>
      </c>
      <c r="H227" s="74">
        <v>4.3333333333333339</v>
      </c>
      <c r="I227" s="74">
        <v>6.4666666666666668</v>
      </c>
      <c r="J227" s="74">
        <v>2.4666666666666668</v>
      </c>
      <c r="K227" s="74">
        <v>7.4666666666666668</v>
      </c>
      <c r="L227" s="74">
        <v>1.9</v>
      </c>
      <c r="M227" s="74">
        <v>7.8</v>
      </c>
      <c r="N227" s="74">
        <v>2.9333333333333331</v>
      </c>
      <c r="O227" s="74">
        <v>4.1666666666666661</v>
      </c>
      <c r="P227" s="74">
        <v>11.433333333333334</v>
      </c>
      <c r="Q227" s="74">
        <v>10.433333333333334</v>
      </c>
      <c r="R227" s="74">
        <v>11.4</v>
      </c>
      <c r="S227" s="74">
        <v>6.666666666666667</v>
      </c>
      <c r="T227" s="74">
        <v>14.066666666666666</v>
      </c>
      <c r="U227" s="74">
        <v>9.1999999999999993</v>
      </c>
      <c r="V227" s="74">
        <v>5.7333333333333334</v>
      </c>
      <c r="W227" s="74">
        <v>8.6999999999999993</v>
      </c>
      <c r="X227" s="74">
        <v>9.1</v>
      </c>
      <c r="Y227" s="74" t="s">
        <v>1811</v>
      </c>
      <c r="Z227" s="74">
        <v>0.96666666666666667</v>
      </c>
      <c r="AA227" s="74">
        <v>5.0999999999999996</v>
      </c>
      <c r="AB227" s="74">
        <v>3.6333333333333333</v>
      </c>
      <c r="AC227" s="74">
        <v>11.933333333333334</v>
      </c>
      <c r="AD227" s="74">
        <v>10.483333333333333</v>
      </c>
      <c r="AE227" s="75"/>
      <c r="AF227" s="75"/>
      <c r="AG227" s="76">
        <v>5.4666666666666668</v>
      </c>
      <c r="AH227" s="76">
        <v>4.2666666666666666</v>
      </c>
      <c r="AI227" s="76">
        <v>2.7333333333333334</v>
      </c>
      <c r="AJ227" s="76">
        <v>11.866666666666667</v>
      </c>
      <c r="AK227" s="76">
        <v>7.1333333333333337</v>
      </c>
      <c r="AL227" s="76">
        <v>9.8666666666666671</v>
      </c>
      <c r="AM227" s="77"/>
      <c r="AN227" s="77">
        <v>6.75</v>
      </c>
      <c r="AO227" s="78">
        <v>3</v>
      </c>
    </row>
    <row r="228" spans="1:41">
      <c r="A228" s="71" t="s">
        <v>1115</v>
      </c>
      <c r="B228" s="72" t="s">
        <v>1116</v>
      </c>
      <c r="C228" s="73" t="s">
        <v>68</v>
      </c>
      <c r="D228" s="73" t="s">
        <v>767</v>
      </c>
      <c r="E228" s="74">
        <v>7.666666666666667</v>
      </c>
      <c r="F228" s="74">
        <v>8.2333333333333343</v>
      </c>
      <c r="G228" s="74">
        <v>8.6999999999999993</v>
      </c>
      <c r="H228" s="74">
        <v>1.7666666666666666</v>
      </c>
      <c r="I228" s="74">
        <v>5.3</v>
      </c>
      <c r="J228" s="74">
        <v>2.5333333333333332</v>
      </c>
      <c r="K228" s="74">
        <v>2.3833333333333333</v>
      </c>
      <c r="L228" s="74">
        <v>1.9333333333333333</v>
      </c>
      <c r="M228" s="74">
        <v>2.5333333333333332</v>
      </c>
      <c r="N228" s="74">
        <v>6.666666666666667</v>
      </c>
      <c r="O228" s="74">
        <v>2.166666666666667</v>
      </c>
      <c r="P228" s="74">
        <v>12.766666666666667</v>
      </c>
      <c r="Q228" s="74">
        <v>2.5499999999999998</v>
      </c>
      <c r="R228" s="74">
        <v>10.083333333333334</v>
      </c>
      <c r="S228" s="74">
        <v>11.066666666666666</v>
      </c>
      <c r="T228" s="74">
        <v>9.5333333333333332</v>
      </c>
      <c r="U228" s="74">
        <v>13.266666666666667</v>
      </c>
      <c r="V228" s="74">
        <v>12.033333333333333</v>
      </c>
      <c r="W228" s="74">
        <v>10.916666666666666</v>
      </c>
      <c r="X228" s="74">
        <v>6.1</v>
      </c>
      <c r="Y228" s="74">
        <v>3.6333333333333333</v>
      </c>
      <c r="Z228" s="74">
        <v>7.9333333333333336</v>
      </c>
      <c r="AA228" s="74">
        <v>9.1333333333333329</v>
      </c>
      <c r="AB228" s="74">
        <v>2.4</v>
      </c>
      <c r="AC228" s="74">
        <v>12.233333333333333</v>
      </c>
      <c r="AD228" s="74">
        <v>8.9833333333333325</v>
      </c>
      <c r="AE228" s="75"/>
      <c r="AF228" s="75"/>
      <c r="AG228" s="76">
        <v>8.4333333333333336</v>
      </c>
      <c r="AH228" s="76">
        <v>1.3</v>
      </c>
      <c r="AI228" s="76">
        <v>1.5</v>
      </c>
      <c r="AJ228" s="76">
        <v>10.016666666666667</v>
      </c>
      <c r="AK228" s="76">
        <v>10.733333333333333</v>
      </c>
      <c r="AL228" s="76">
        <v>10.733333333333333</v>
      </c>
      <c r="AM228" s="77"/>
      <c r="AN228" s="77">
        <v>7.2666666666666666</v>
      </c>
      <c r="AO228" s="78">
        <v>5.75</v>
      </c>
    </row>
    <row r="229" spans="1:41">
      <c r="A229" s="71" t="s">
        <v>1273</v>
      </c>
      <c r="B229" s="72" t="s">
        <v>1274</v>
      </c>
      <c r="C229" s="73" t="s">
        <v>273</v>
      </c>
      <c r="D229" s="73" t="s">
        <v>767</v>
      </c>
      <c r="E229" s="74">
        <v>1.4833333333333334</v>
      </c>
      <c r="F229" s="74">
        <v>7.65</v>
      </c>
      <c r="G229" s="74">
        <v>4.3333333333333339</v>
      </c>
      <c r="H229" s="74">
        <v>2.4</v>
      </c>
      <c r="I229" s="74">
        <v>4.8</v>
      </c>
      <c r="J229" s="74">
        <v>5.3</v>
      </c>
      <c r="K229" s="74">
        <v>3.9333333333333331</v>
      </c>
      <c r="L229" s="74">
        <v>7.0333333333333332</v>
      </c>
      <c r="M229" s="74">
        <v>8.5</v>
      </c>
      <c r="N229" s="74">
        <v>9.2333333333333325</v>
      </c>
      <c r="O229" s="74">
        <v>9.7833333333333332</v>
      </c>
      <c r="P229" s="74">
        <v>13.1</v>
      </c>
      <c r="Q229" s="74">
        <v>6.2333333333333334</v>
      </c>
      <c r="R229" s="74">
        <v>11.766666666666667</v>
      </c>
      <c r="S229" s="74">
        <v>11.7</v>
      </c>
      <c r="T229" s="74">
        <v>13.383333333333333</v>
      </c>
      <c r="U229" s="74">
        <v>7.2666666666666666</v>
      </c>
      <c r="V229" s="74">
        <v>3.6833333333333331</v>
      </c>
      <c r="W229" s="74">
        <v>10.466666666666667</v>
      </c>
      <c r="X229" s="74">
        <v>3.0666666666666669</v>
      </c>
      <c r="Y229" s="74">
        <v>0.56666666666666665</v>
      </c>
      <c r="Z229" s="74">
        <v>9.1666666666666661</v>
      </c>
      <c r="AA229" s="74">
        <v>10.066666666666666</v>
      </c>
      <c r="AB229" s="74">
        <v>0.76666666666666661</v>
      </c>
      <c r="AC229" s="74">
        <v>13.966666666666667</v>
      </c>
      <c r="AD229" s="74">
        <v>9.6833333333333336</v>
      </c>
      <c r="AE229" s="75"/>
      <c r="AF229" s="75"/>
      <c r="AG229" s="76">
        <v>4.0999999999999996</v>
      </c>
      <c r="AH229" s="76">
        <v>2.7333333333333334</v>
      </c>
      <c r="AI229" s="76">
        <v>10.35</v>
      </c>
      <c r="AJ229" s="76">
        <v>12.133333333333333</v>
      </c>
      <c r="AK229" s="76">
        <v>4.9000000000000004</v>
      </c>
      <c r="AL229" s="76">
        <v>11.433333333333334</v>
      </c>
      <c r="AM229" s="77"/>
      <c r="AN229" s="77">
        <v>8.0500000000000007</v>
      </c>
      <c r="AO229" s="78">
        <v>5</v>
      </c>
    </row>
    <row r="230" spans="1:41" ht="15" customHeight="1">
      <c r="A230" s="71" t="s">
        <v>1017</v>
      </c>
      <c r="B230" s="72" t="s">
        <v>1018</v>
      </c>
      <c r="C230" s="73" t="s">
        <v>87</v>
      </c>
      <c r="D230" s="73" t="s">
        <v>767</v>
      </c>
      <c r="E230" s="74">
        <v>6.65</v>
      </c>
      <c r="F230" s="74">
        <v>5.6</v>
      </c>
      <c r="G230" s="74">
        <v>12.233333333333333</v>
      </c>
      <c r="H230" s="74">
        <v>6.7333333333333334</v>
      </c>
      <c r="I230" s="74">
        <v>5.2666666666666666</v>
      </c>
      <c r="J230" s="74">
        <v>3.0666666666666669</v>
      </c>
      <c r="K230" s="74">
        <v>2.2833333333333332</v>
      </c>
      <c r="L230" s="74">
        <v>7.1</v>
      </c>
      <c r="M230" s="74">
        <v>13.2</v>
      </c>
      <c r="N230" s="74">
        <v>11.333333333333334</v>
      </c>
      <c r="O230" s="74">
        <v>13.633333333333333</v>
      </c>
      <c r="P230" s="74">
        <v>12.633333333333333</v>
      </c>
      <c r="Q230" s="74">
        <v>1.9666666666666666</v>
      </c>
      <c r="R230" s="74">
        <v>9.5666666666666664</v>
      </c>
      <c r="S230" s="74">
        <v>10.283333333333333</v>
      </c>
      <c r="T230" s="74">
        <v>7.6166666666666663</v>
      </c>
      <c r="U230" s="74">
        <v>12.366666666666667</v>
      </c>
      <c r="V230" s="74">
        <v>3.6833333333333331</v>
      </c>
      <c r="W230" s="74">
        <v>6.6833333333333336</v>
      </c>
      <c r="X230" s="74">
        <v>3.3</v>
      </c>
      <c r="Y230" s="74">
        <v>2.1333333333333333</v>
      </c>
      <c r="Z230" s="74">
        <v>6.6</v>
      </c>
      <c r="AA230" s="74">
        <v>12</v>
      </c>
      <c r="AB230" s="74">
        <v>2.2000000000000002</v>
      </c>
      <c r="AC230" s="74">
        <v>13.2</v>
      </c>
      <c r="AD230" s="74">
        <v>8.15</v>
      </c>
      <c r="AE230" s="75"/>
      <c r="AF230" s="75"/>
      <c r="AG230" s="76">
        <v>8.4</v>
      </c>
      <c r="AH230" s="76">
        <v>3.0333333333333332</v>
      </c>
      <c r="AI230" s="76">
        <v>13.166666666666666</v>
      </c>
      <c r="AJ230" s="76">
        <v>8.8333333333333339</v>
      </c>
      <c r="AK230" s="76">
        <v>5.0666666666666664</v>
      </c>
      <c r="AL230" s="76">
        <v>11.8</v>
      </c>
      <c r="AM230" s="77"/>
      <c r="AN230" s="77">
        <v>9.4</v>
      </c>
      <c r="AO230" s="78">
        <v>5.5</v>
      </c>
    </row>
    <row r="231" spans="1:41">
      <c r="A231" s="71" t="s">
        <v>999</v>
      </c>
      <c r="B231" s="72" t="s">
        <v>1000</v>
      </c>
      <c r="C231" s="73" t="s">
        <v>119</v>
      </c>
      <c r="D231" s="73" t="s">
        <v>767</v>
      </c>
      <c r="E231" s="74">
        <v>11.866666666666667</v>
      </c>
      <c r="F231" s="74">
        <v>10.85</v>
      </c>
      <c r="G231" s="74">
        <v>10.533333333333333</v>
      </c>
      <c r="H231" s="74">
        <v>11.766666666666667</v>
      </c>
      <c r="I231" s="74">
        <v>12.4</v>
      </c>
      <c r="J231" s="74">
        <v>1.5333333333333334</v>
      </c>
      <c r="K231" s="74">
        <v>9.8000000000000007</v>
      </c>
      <c r="L231" s="74">
        <v>7.0666666666666664</v>
      </c>
      <c r="M231" s="74">
        <v>13.133333333333333</v>
      </c>
      <c r="N231" s="74">
        <v>3.0333333333333332</v>
      </c>
      <c r="O231" s="74">
        <v>9.7833333333333332</v>
      </c>
      <c r="P231" s="74">
        <v>13.166666666666666</v>
      </c>
      <c r="Q231" s="74">
        <v>1.45</v>
      </c>
      <c r="R231" s="74">
        <v>9.6333333333333329</v>
      </c>
      <c r="S231" s="74">
        <v>11.266666666666667</v>
      </c>
      <c r="T231" s="74">
        <v>5.9333333333333336</v>
      </c>
      <c r="U231" s="74">
        <v>5.9666666666666668</v>
      </c>
      <c r="V231" s="74">
        <v>10.433333333333334</v>
      </c>
      <c r="W231" s="74">
        <v>13.933333333333334</v>
      </c>
      <c r="X231" s="74">
        <v>13.05</v>
      </c>
      <c r="Y231" s="74" t="s">
        <v>1811</v>
      </c>
      <c r="Z231" s="74">
        <v>11.916666666666666</v>
      </c>
      <c r="AA231" s="74">
        <v>11.233333333333333</v>
      </c>
      <c r="AB231" s="74">
        <v>3.4666666666666668</v>
      </c>
      <c r="AC231" s="74">
        <v>5.666666666666667</v>
      </c>
      <c r="AD231" s="74">
        <v>2.0666666666666664</v>
      </c>
      <c r="AE231" s="75"/>
      <c r="AF231" s="75"/>
      <c r="AG231" s="76">
        <v>11.716666666666667</v>
      </c>
      <c r="AH231" s="76">
        <v>9.5500000000000007</v>
      </c>
      <c r="AI231" s="76">
        <v>9.7666666666666675</v>
      </c>
      <c r="AJ231" s="76">
        <v>8.6333333333333329</v>
      </c>
      <c r="AK231" s="76">
        <v>13.1</v>
      </c>
      <c r="AL231" s="76">
        <v>3.9666666666666668</v>
      </c>
      <c r="AM231" s="77"/>
      <c r="AN231" s="77">
        <v>11.033333333333333</v>
      </c>
      <c r="AO231" s="78">
        <v>0.85</v>
      </c>
    </row>
    <row r="232" spans="1:41" ht="15" customHeight="1">
      <c r="A232" s="71" t="s">
        <v>1097</v>
      </c>
      <c r="B232" s="72" t="s">
        <v>1098</v>
      </c>
      <c r="C232" s="73" t="s">
        <v>68</v>
      </c>
      <c r="D232" s="73" t="s">
        <v>767</v>
      </c>
      <c r="E232" s="74">
        <v>10.199999999999999</v>
      </c>
      <c r="F232" s="74">
        <v>3.6166666666666667</v>
      </c>
      <c r="G232" s="74">
        <v>6</v>
      </c>
      <c r="H232" s="74">
        <v>3.6</v>
      </c>
      <c r="I232" s="74">
        <v>6.2333333333333334</v>
      </c>
      <c r="J232" s="74">
        <v>10.166666666666666</v>
      </c>
      <c r="K232" s="74">
        <v>8.5666666666666664</v>
      </c>
      <c r="L232" s="74">
        <v>5.5</v>
      </c>
      <c r="M232" s="74">
        <v>7.1</v>
      </c>
      <c r="N232" s="74">
        <v>13.3</v>
      </c>
      <c r="O232" s="74">
        <v>12.966666666666667</v>
      </c>
      <c r="P232" s="74">
        <v>10.916666666666666</v>
      </c>
      <c r="Q232" s="74">
        <v>8.4333333333333336</v>
      </c>
      <c r="R232" s="74">
        <v>10.6</v>
      </c>
      <c r="S232" s="74">
        <v>5.4333333333333336</v>
      </c>
      <c r="T232" s="74">
        <v>13.433333333333334</v>
      </c>
      <c r="U232" s="74">
        <v>13.5</v>
      </c>
      <c r="V232" s="74">
        <v>4.1666666666666661</v>
      </c>
      <c r="W232" s="74">
        <v>6.5333333333333332</v>
      </c>
      <c r="X232" s="74">
        <v>11.6</v>
      </c>
      <c r="Y232" s="74" t="s">
        <v>1811</v>
      </c>
      <c r="Z232" s="74">
        <v>0.7</v>
      </c>
      <c r="AA232" s="74">
        <v>14.133333333333333</v>
      </c>
      <c r="AB232" s="74" t="s">
        <v>1811</v>
      </c>
      <c r="AC232" s="74">
        <v>13.466666666666667</v>
      </c>
      <c r="AD232" s="74">
        <v>1.8333333333333333</v>
      </c>
      <c r="AE232" s="75"/>
      <c r="AF232" s="75"/>
      <c r="AG232" s="76">
        <v>6.4333333333333336</v>
      </c>
      <c r="AH232" s="76">
        <v>6.9666666666666668</v>
      </c>
      <c r="AI232" s="76">
        <v>11.933333333333334</v>
      </c>
      <c r="AJ232" s="76">
        <v>10.6</v>
      </c>
      <c r="AK232" s="76">
        <v>7.9666666666666668</v>
      </c>
      <c r="AL232" s="76">
        <v>13.2</v>
      </c>
      <c r="AM232" s="77"/>
      <c r="AN232" s="77">
        <v>11.3</v>
      </c>
      <c r="AO232" s="78">
        <v>0.55000000000000004</v>
      </c>
    </row>
    <row r="233" spans="1:41">
      <c r="A233" s="71" t="s">
        <v>1095</v>
      </c>
      <c r="B233" s="72" t="s">
        <v>1096</v>
      </c>
      <c r="C233" s="73" t="s">
        <v>113</v>
      </c>
      <c r="D233" s="73" t="s">
        <v>767</v>
      </c>
      <c r="E233" s="74">
        <v>11.866666666666667</v>
      </c>
      <c r="F233" s="74">
        <v>10.416666666666666</v>
      </c>
      <c r="G233" s="74">
        <v>9.6999999999999993</v>
      </c>
      <c r="H233" s="74">
        <v>7.3</v>
      </c>
      <c r="I233" s="74">
        <v>6.9333333333333336</v>
      </c>
      <c r="J233" s="74">
        <v>10.6</v>
      </c>
      <c r="K233" s="74">
        <v>2.2833333333333332</v>
      </c>
      <c r="L233" s="74" t="s">
        <v>1811</v>
      </c>
      <c r="M233" s="74">
        <v>3.9</v>
      </c>
      <c r="N233" s="74">
        <v>7.6</v>
      </c>
      <c r="O233" s="74">
        <v>4.4333333333333336</v>
      </c>
      <c r="P233" s="74">
        <v>12.966666666666667</v>
      </c>
      <c r="Q233" s="74">
        <v>7.2166666666666668</v>
      </c>
      <c r="R233" s="74">
        <v>11.883333333333333</v>
      </c>
      <c r="S233" s="74">
        <v>11.383333333333333</v>
      </c>
      <c r="T233" s="74">
        <v>13.9</v>
      </c>
      <c r="U233" s="74">
        <v>12.933333333333334</v>
      </c>
      <c r="V233" s="74" t="s">
        <v>1811</v>
      </c>
      <c r="W233" s="74">
        <v>9.6166666666666671</v>
      </c>
      <c r="X233" s="74">
        <v>9.2666666666666675</v>
      </c>
      <c r="Y233" s="74" t="s">
        <v>1811</v>
      </c>
      <c r="Z233" s="74">
        <v>3.35</v>
      </c>
      <c r="AA233" s="74">
        <v>13.5</v>
      </c>
      <c r="AB233" s="74" t="s">
        <v>1811</v>
      </c>
      <c r="AC233" s="74">
        <v>12.9</v>
      </c>
      <c r="AD233" s="74">
        <v>7.4333333333333336</v>
      </c>
      <c r="AE233" s="75"/>
      <c r="AF233" s="75"/>
      <c r="AG233" s="76">
        <v>11.133333333333333</v>
      </c>
      <c r="AH233" s="76">
        <v>6.2</v>
      </c>
      <c r="AI233" s="76">
        <v>4.6166666666666663</v>
      </c>
      <c r="AJ233" s="76">
        <v>12.45</v>
      </c>
      <c r="AK233" s="76">
        <v>10.433333333333334</v>
      </c>
      <c r="AL233" s="76">
        <v>13.933333333333334</v>
      </c>
      <c r="AM233" s="77"/>
      <c r="AN233" s="77">
        <v>11.733333333333333</v>
      </c>
      <c r="AO233" s="78">
        <v>1.5</v>
      </c>
    </row>
    <row r="234" spans="1:41" ht="15" customHeight="1">
      <c r="A234" s="71" t="s">
        <v>765</v>
      </c>
      <c r="B234" s="72" t="s">
        <v>766</v>
      </c>
      <c r="C234" s="73" t="s">
        <v>87</v>
      </c>
      <c r="D234" s="73" t="s">
        <v>767</v>
      </c>
      <c r="E234" s="74">
        <v>11.133333333333333</v>
      </c>
      <c r="F234" s="74">
        <v>12.7</v>
      </c>
      <c r="G234" s="74">
        <v>12.433333333333334</v>
      </c>
      <c r="H234" s="74">
        <v>12.666666666666666</v>
      </c>
      <c r="I234" s="74">
        <v>9.8333333333333339</v>
      </c>
      <c r="J234" s="74">
        <v>2.2666666666666666</v>
      </c>
      <c r="K234" s="74">
        <v>13.083333333333334</v>
      </c>
      <c r="L234" s="74">
        <v>4.4666666666666668</v>
      </c>
      <c r="M234" s="74">
        <v>11.533333333333333</v>
      </c>
      <c r="N234" s="74">
        <v>4.4000000000000004</v>
      </c>
      <c r="O234" s="74">
        <v>8.6333333333333329</v>
      </c>
      <c r="P234" s="74">
        <v>11.666666666666666</v>
      </c>
      <c r="Q234" s="74">
        <v>1.1000000000000001</v>
      </c>
      <c r="R234" s="74">
        <v>7.2</v>
      </c>
      <c r="S234" s="74">
        <v>6.3666666666666663</v>
      </c>
      <c r="T234" s="74">
        <v>3.6666666666666665</v>
      </c>
      <c r="U234" s="74">
        <v>12.1</v>
      </c>
      <c r="V234" s="74">
        <v>11.383333333333333</v>
      </c>
      <c r="W234" s="74">
        <v>13.9</v>
      </c>
      <c r="X234" s="74">
        <v>11.266666666666667</v>
      </c>
      <c r="Y234" s="74" t="s">
        <v>1811</v>
      </c>
      <c r="Z234" s="74">
        <v>1.7333333333333334</v>
      </c>
      <c r="AA234" s="74">
        <v>9.6333333333333329</v>
      </c>
      <c r="AB234" s="74">
        <v>3.2</v>
      </c>
      <c r="AC234" s="74">
        <v>7.3</v>
      </c>
      <c r="AD234" s="74">
        <v>13.266666666666667</v>
      </c>
      <c r="AE234" s="75"/>
      <c r="AF234" s="75"/>
      <c r="AG234" s="76">
        <v>12.866666666666667</v>
      </c>
      <c r="AH234" s="76">
        <v>10.666666666666666</v>
      </c>
      <c r="AI234" s="76">
        <v>8.0333333333333332</v>
      </c>
      <c r="AJ234" s="76">
        <v>5.4666666666666668</v>
      </c>
      <c r="AK234" s="76">
        <v>12.1</v>
      </c>
      <c r="AL234" s="76">
        <v>11.166666666666666</v>
      </c>
      <c r="AM234" s="77"/>
      <c r="AN234" s="77">
        <v>12.066666666666666</v>
      </c>
      <c r="AO234" s="78">
        <v>0.8</v>
      </c>
    </row>
    <row r="235" spans="1:41" ht="15" customHeight="1">
      <c r="A235" s="71" t="s">
        <v>1075</v>
      </c>
      <c r="B235" s="72" t="s">
        <v>1076</v>
      </c>
      <c r="C235" s="73" t="s">
        <v>100</v>
      </c>
      <c r="D235" s="73" t="s">
        <v>767</v>
      </c>
      <c r="E235" s="74">
        <v>11.133333333333333</v>
      </c>
      <c r="F235" s="74">
        <v>8.7666666666666675</v>
      </c>
      <c r="G235" s="74">
        <v>5.666666666666667</v>
      </c>
      <c r="H235" s="74">
        <v>5.9666666666666668</v>
      </c>
      <c r="I235" s="74">
        <v>7.1333333333333337</v>
      </c>
      <c r="J235" s="74">
        <v>11.166666666666666</v>
      </c>
      <c r="K235" s="74">
        <v>9.6833333333333336</v>
      </c>
      <c r="L235" s="74" t="s">
        <v>1811</v>
      </c>
      <c r="M235" s="74">
        <v>12.9</v>
      </c>
      <c r="N235" s="74">
        <v>4.5333333333333332</v>
      </c>
      <c r="O235" s="74">
        <v>10.333333333333334</v>
      </c>
      <c r="P235" s="74">
        <v>12.433333333333334</v>
      </c>
      <c r="Q235" s="74">
        <v>6.166666666666667</v>
      </c>
      <c r="R235" s="74">
        <v>11</v>
      </c>
      <c r="S235" s="74">
        <v>11.133333333333333</v>
      </c>
      <c r="T235" s="74">
        <v>13.5</v>
      </c>
      <c r="U235" s="74">
        <v>4.8</v>
      </c>
      <c r="V235" s="74">
        <v>10.3</v>
      </c>
      <c r="W235" s="74">
        <v>3.95</v>
      </c>
      <c r="X235" s="74">
        <v>7.4</v>
      </c>
      <c r="Y235" s="74" t="s">
        <v>1811</v>
      </c>
      <c r="Z235" s="74">
        <v>6.6</v>
      </c>
      <c r="AA235" s="74">
        <v>9.1999999999999993</v>
      </c>
      <c r="AB235" s="74" t="s">
        <v>1811</v>
      </c>
      <c r="AC235" s="74">
        <v>8.7666666666666675</v>
      </c>
      <c r="AD235" s="74">
        <v>11.216666666666667</v>
      </c>
      <c r="AE235" s="75"/>
      <c r="AF235" s="75"/>
      <c r="AG235" s="76">
        <v>8.75</v>
      </c>
      <c r="AH235" s="76">
        <v>9</v>
      </c>
      <c r="AI235" s="76">
        <v>11.266666666666667</v>
      </c>
      <c r="AJ235" s="76">
        <v>11.95</v>
      </c>
      <c r="AK235" s="76">
        <v>6.833333333333333</v>
      </c>
      <c r="AL235" s="76">
        <v>13.066666666666666</v>
      </c>
      <c r="AM235" s="77"/>
      <c r="AN235" s="77">
        <v>12.266666666666667</v>
      </c>
      <c r="AO235" s="78">
        <v>3.5</v>
      </c>
    </row>
    <row r="236" spans="1:41">
      <c r="A236" s="71" t="s">
        <v>927</v>
      </c>
      <c r="B236" s="72" t="s">
        <v>928</v>
      </c>
      <c r="C236" s="73" t="s">
        <v>80</v>
      </c>
      <c r="D236" s="73" t="s">
        <v>767</v>
      </c>
      <c r="E236" s="74">
        <v>10.199999999999999</v>
      </c>
      <c r="F236" s="74">
        <v>12</v>
      </c>
      <c r="G236" s="74">
        <v>8.6666666666666661</v>
      </c>
      <c r="H236" s="74">
        <v>11.433333333333334</v>
      </c>
      <c r="I236" s="74">
        <v>11.933333333333334</v>
      </c>
      <c r="J236" s="74">
        <v>8.8333333333333339</v>
      </c>
      <c r="K236" s="74">
        <v>11.933333333333334</v>
      </c>
      <c r="L236" s="74" t="s">
        <v>1811</v>
      </c>
      <c r="M236" s="74">
        <v>12.933333333333334</v>
      </c>
      <c r="N236" s="74">
        <v>10.1</v>
      </c>
      <c r="O236" s="74">
        <v>13.133333333333333</v>
      </c>
      <c r="P236" s="74">
        <v>12.9</v>
      </c>
      <c r="Q236" s="74">
        <v>1.0333333333333332</v>
      </c>
      <c r="R236" s="74">
        <v>8.9666666666666668</v>
      </c>
      <c r="S236" s="74">
        <v>10.566666666666666</v>
      </c>
      <c r="T236" s="74">
        <v>3.6</v>
      </c>
      <c r="U236" s="74">
        <v>11.433333333333334</v>
      </c>
      <c r="V236" s="74">
        <v>6.2</v>
      </c>
      <c r="W236" s="74">
        <v>12.583333333333334</v>
      </c>
      <c r="X236" s="74">
        <v>13.05</v>
      </c>
      <c r="Y236" s="74" t="s">
        <v>1811</v>
      </c>
      <c r="Z236" s="74">
        <v>11.916666666666666</v>
      </c>
      <c r="AA236" s="74">
        <v>13.166666666666666</v>
      </c>
      <c r="AB236" s="74" t="s">
        <v>1811</v>
      </c>
      <c r="AC236" s="74">
        <v>1.2666666666666666</v>
      </c>
      <c r="AD236" s="74">
        <v>4.5999999999999996</v>
      </c>
      <c r="AE236" s="75"/>
      <c r="AF236" s="75"/>
      <c r="AG236" s="76">
        <v>10.533333333333333</v>
      </c>
      <c r="AH236" s="76">
        <v>12.966666666666667</v>
      </c>
      <c r="AI236" s="76">
        <v>13.75</v>
      </c>
      <c r="AJ236" s="76">
        <v>7.5333333333333332</v>
      </c>
      <c r="AK236" s="76">
        <v>13.016666666666667</v>
      </c>
      <c r="AL236" s="76">
        <v>5.8833333333333337</v>
      </c>
      <c r="AM236" s="77"/>
      <c r="AN236" s="77">
        <v>12.7</v>
      </c>
      <c r="AO236" s="78">
        <v>4.75</v>
      </c>
    </row>
    <row r="237" spans="1:41" ht="15" customHeight="1">
      <c r="A237" s="71" t="s">
        <v>1202</v>
      </c>
      <c r="B237" s="72" t="s">
        <v>1203</v>
      </c>
      <c r="C237" s="73" t="s">
        <v>124</v>
      </c>
      <c r="D237" s="73" t="s">
        <v>767</v>
      </c>
      <c r="E237" s="74">
        <v>12.433333333333334</v>
      </c>
      <c r="F237" s="74">
        <v>12</v>
      </c>
      <c r="G237" s="74">
        <v>12.3</v>
      </c>
      <c r="H237" s="74">
        <v>6.166666666666667</v>
      </c>
      <c r="I237" s="74">
        <v>10.5</v>
      </c>
      <c r="J237" s="74">
        <v>5.0666666666666664</v>
      </c>
      <c r="K237" s="74">
        <v>6.7666666666666666</v>
      </c>
      <c r="L237" s="74">
        <v>7.1333333333333337</v>
      </c>
      <c r="M237" s="74">
        <v>12.066666666666666</v>
      </c>
      <c r="N237" s="74">
        <v>4.666666666666667</v>
      </c>
      <c r="O237" s="74">
        <v>9.4666666666666668</v>
      </c>
      <c r="P237" s="74">
        <v>13.333333333333334</v>
      </c>
      <c r="Q237" s="74">
        <v>2.8</v>
      </c>
      <c r="R237" s="74">
        <v>11.033333333333333</v>
      </c>
      <c r="S237" s="74">
        <v>12.1</v>
      </c>
      <c r="T237" s="74">
        <v>10.716666666666667</v>
      </c>
      <c r="U237" s="74">
        <v>13.6</v>
      </c>
      <c r="V237" s="74">
        <v>10.8</v>
      </c>
      <c r="W237" s="74">
        <v>13.983333333333333</v>
      </c>
      <c r="X237" s="74">
        <v>13.05</v>
      </c>
      <c r="Y237" s="74" t="s">
        <v>1811</v>
      </c>
      <c r="Z237" s="74">
        <v>2.9833333333333334</v>
      </c>
      <c r="AA237" s="74">
        <v>14.166666666666666</v>
      </c>
      <c r="AB237" s="74">
        <v>3</v>
      </c>
      <c r="AC237" s="74">
        <v>6.4333333333333336</v>
      </c>
      <c r="AD237" s="74">
        <v>12.05</v>
      </c>
      <c r="AE237" s="75"/>
      <c r="AF237" s="75"/>
      <c r="AG237" s="76">
        <v>13.066666666666666</v>
      </c>
      <c r="AH237" s="76">
        <v>6.9</v>
      </c>
      <c r="AI237" s="76">
        <v>10</v>
      </c>
      <c r="AJ237" s="76">
        <v>11</v>
      </c>
      <c r="AK237" s="76">
        <v>12.866666666666667</v>
      </c>
      <c r="AL237" s="76">
        <v>11.866666666666667</v>
      </c>
      <c r="AM237" s="77"/>
      <c r="AN237" s="77">
        <v>13.033333333333333</v>
      </c>
      <c r="AO237" s="78">
        <v>3.1</v>
      </c>
    </row>
    <row r="238" spans="1:41" ht="16" thickBot="1">
      <c r="A238" s="79" t="s">
        <v>1210</v>
      </c>
      <c r="B238" s="80" t="s">
        <v>1211</v>
      </c>
      <c r="C238" s="81" t="s">
        <v>100</v>
      </c>
      <c r="D238" s="81" t="s">
        <v>767</v>
      </c>
      <c r="E238" s="82">
        <v>8.1166666666666671</v>
      </c>
      <c r="F238" s="82">
        <v>12.7</v>
      </c>
      <c r="G238" s="82">
        <v>6.9</v>
      </c>
      <c r="H238" s="82">
        <v>13</v>
      </c>
      <c r="I238" s="82">
        <v>9.1</v>
      </c>
      <c r="J238" s="82">
        <v>11.4</v>
      </c>
      <c r="K238" s="82">
        <v>11.616666666666667</v>
      </c>
      <c r="L238" s="82" t="s">
        <v>1811</v>
      </c>
      <c r="M238" s="82">
        <v>8.8000000000000007</v>
      </c>
      <c r="N238" s="82">
        <v>13.566666666666666</v>
      </c>
      <c r="O238" s="82">
        <v>13.8</v>
      </c>
      <c r="P238" s="82">
        <v>13.2</v>
      </c>
      <c r="Q238" s="82">
        <v>7.4333333333333336</v>
      </c>
      <c r="R238" s="82">
        <v>12.3</v>
      </c>
      <c r="S238" s="82">
        <v>10.233333333333333</v>
      </c>
      <c r="T238" s="82">
        <v>13.3</v>
      </c>
      <c r="U238" s="82">
        <v>8.1333333333333329</v>
      </c>
      <c r="V238" s="82">
        <v>2.2000000000000002</v>
      </c>
      <c r="W238" s="82">
        <v>12.283333333333333</v>
      </c>
      <c r="X238" s="82">
        <v>11.133333333333333</v>
      </c>
      <c r="Y238" s="82" t="s">
        <v>1811</v>
      </c>
      <c r="Z238" s="82">
        <v>11.916666666666666</v>
      </c>
      <c r="AA238" s="82">
        <v>11.866666666666667</v>
      </c>
      <c r="AB238" s="82" t="s">
        <v>1811</v>
      </c>
      <c r="AC238" s="82">
        <v>2.7666666666666666</v>
      </c>
      <c r="AD238" s="82">
        <v>13.133333333333333</v>
      </c>
      <c r="AE238" s="83"/>
      <c r="AF238" s="83"/>
      <c r="AG238" s="84">
        <v>9.5333333333333332</v>
      </c>
      <c r="AH238" s="84">
        <v>13.166666666666666</v>
      </c>
      <c r="AI238" s="84">
        <v>13.75</v>
      </c>
      <c r="AJ238" s="84">
        <v>12.166666666666666</v>
      </c>
      <c r="AK238" s="84">
        <v>11</v>
      </c>
      <c r="AL238" s="84">
        <v>12.433333333333334</v>
      </c>
      <c r="AM238" s="85"/>
      <c r="AN238" s="85">
        <v>13.85</v>
      </c>
      <c r="AO238" s="86">
        <v>0.55000000000000004</v>
      </c>
    </row>
    <row r="239" spans="1:41" ht="15" customHeight="1">
      <c r="A239" s="63" t="s">
        <v>91</v>
      </c>
      <c r="B239" s="64" t="s">
        <v>92</v>
      </c>
      <c r="C239" s="65" t="s">
        <v>80</v>
      </c>
      <c r="D239" s="65" t="s">
        <v>74</v>
      </c>
      <c r="E239" s="66">
        <v>1.7333333333333334</v>
      </c>
      <c r="F239" s="66">
        <v>1.75</v>
      </c>
      <c r="G239" s="66">
        <v>1.6333333333333333</v>
      </c>
      <c r="H239" s="66">
        <v>3.5333333333333332</v>
      </c>
      <c r="I239" s="66">
        <v>2.6</v>
      </c>
      <c r="J239" s="66">
        <v>11.733333333333333</v>
      </c>
      <c r="K239" s="66">
        <v>4.4000000000000004</v>
      </c>
      <c r="L239" s="66" t="s">
        <v>1811</v>
      </c>
      <c r="M239" s="66">
        <v>2.6666666666666665</v>
      </c>
      <c r="N239" s="66">
        <v>12.4</v>
      </c>
      <c r="O239" s="66">
        <v>8.5333333333333332</v>
      </c>
      <c r="P239" s="66">
        <v>0.66666666666666663</v>
      </c>
      <c r="Q239" s="66">
        <v>3.45</v>
      </c>
      <c r="R239" s="66">
        <v>0.8666666666666667</v>
      </c>
      <c r="S239" s="66">
        <v>0.8666666666666667</v>
      </c>
      <c r="T239" s="66">
        <v>4.3499999999999996</v>
      </c>
      <c r="U239" s="66">
        <v>1.7</v>
      </c>
      <c r="V239" s="66">
        <v>4.2666666666666666</v>
      </c>
      <c r="W239" s="66">
        <v>3.15</v>
      </c>
      <c r="X239" s="66">
        <v>5.666666666666667</v>
      </c>
      <c r="Y239" s="66">
        <v>2.6833333333333331</v>
      </c>
      <c r="Z239" s="66">
        <v>2.8</v>
      </c>
      <c r="AA239" s="66">
        <v>1.4333333333333333</v>
      </c>
      <c r="AB239" s="66" t="s">
        <v>1811</v>
      </c>
      <c r="AC239" s="66">
        <v>8.1666666666666679</v>
      </c>
      <c r="AD239" s="66">
        <v>1.4666666666666668</v>
      </c>
      <c r="AE239" s="67"/>
      <c r="AF239" s="67"/>
      <c r="AG239" s="68">
        <v>1.1666666666666665</v>
      </c>
      <c r="AH239" s="68">
        <v>4.5999999999999996</v>
      </c>
      <c r="AI239" s="68">
        <v>9.2333333333333325</v>
      </c>
      <c r="AJ239" s="68">
        <v>1.0333333333333332</v>
      </c>
      <c r="AK239" s="68">
        <v>0.96666666666666667</v>
      </c>
      <c r="AL239" s="68">
        <v>1.1000000000000001</v>
      </c>
      <c r="AM239" s="69"/>
      <c r="AN239" s="69">
        <v>0.8666666666666667</v>
      </c>
      <c r="AO239" s="70">
        <v>0.92500000000000004</v>
      </c>
    </row>
    <row r="240" spans="1:41" ht="15" customHeight="1">
      <c r="A240" s="71" t="s">
        <v>111</v>
      </c>
      <c r="B240" s="72" t="s">
        <v>112</v>
      </c>
      <c r="C240" s="73" t="s">
        <v>113</v>
      </c>
      <c r="D240" s="73" t="s">
        <v>74</v>
      </c>
      <c r="E240" s="74">
        <v>2.5499999999999998</v>
      </c>
      <c r="F240" s="74">
        <v>8.2333333333333343</v>
      </c>
      <c r="G240" s="74">
        <v>2.333333333333333</v>
      </c>
      <c r="H240" s="74">
        <v>1.6333333333333333</v>
      </c>
      <c r="I240" s="74">
        <v>2.3666666666666667</v>
      </c>
      <c r="J240" s="74">
        <v>13.033333333333333</v>
      </c>
      <c r="K240" s="74">
        <v>3.3166666666666669</v>
      </c>
      <c r="L240" s="74" t="s">
        <v>1811</v>
      </c>
      <c r="M240" s="74">
        <v>3.8333333333333335</v>
      </c>
      <c r="N240" s="74">
        <v>8.0333333333333332</v>
      </c>
      <c r="O240" s="74">
        <v>4.7666666666666666</v>
      </c>
      <c r="P240" s="74">
        <v>0.56666666666666665</v>
      </c>
      <c r="Q240" s="74">
        <v>4.9000000000000004</v>
      </c>
      <c r="R240" s="74">
        <v>0.8</v>
      </c>
      <c r="S240" s="74">
        <v>0.53333333333333333</v>
      </c>
      <c r="T240" s="74">
        <v>5.35</v>
      </c>
      <c r="U240" s="74">
        <v>0.83333333333333326</v>
      </c>
      <c r="V240" s="74">
        <v>6.3</v>
      </c>
      <c r="W240" s="74">
        <v>8.0500000000000007</v>
      </c>
      <c r="X240" s="74">
        <v>7.0333333333333332</v>
      </c>
      <c r="Y240" s="74">
        <v>4.9333333333333336</v>
      </c>
      <c r="Z240" s="74">
        <v>9.6333333333333329</v>
      </c>
      <c r="AA240" s="74">
        <v>0.56666666666666665</v>
      </c>
      <c r="AB240" s="74" t="s">
        <v>1811</v>
      </c>
      <c r="AC240" s="74">
        <v>11.533333333333333</v>
      </c>
      <c r="AD240" s="74">
        <v>6.45</v>
      </c>
      <c r="AE240" s="75"/>
      <c r="AF240" s="75"/>
      <c r="AG240" s="76">
        <v>3.9666666666666668</v>
      </c>
      <c r="AH240" s="76">
        <v>4.0999999999999996</v>
      </c>
      <c r="AI240" s="76">
        <v>5.0999999999999996</v>
      </c>
      <c r="AJ240" s="76">
        <v>1.3</v>
      </c>
      <c r="AK240" s="76">
        <v>5.9333333333333336</v>
      </c>
      <c r="AL240" s="76">
        <v>5.416666666666667</v>
      </c>
      <c r="AM240" s="77"/>
      <c r="AN240" s="77">
        <v>2.2999999999999998</v>
      </c>
      <c r="AO240" s="78">
        <v>5</v>
      </c>
    </row>
    <row r="241" spans="1:41">
      <c r="A241" s="71" t="s">
        <v>155</v>
      </c>
      <c r="B241" s="72" t="s">
        <v>156</v>
      </c>
      <c r="C241" s="73" t="s">
        <v>68</v>
      </c>
      <c r="D241" s="73" t="s">
        <v>74</v>
      </c>
      <c r="E241" s="74">
        <v>3.3833333333333333</v>
      </c>
      <c r="F241" s="74">
        <v>5.2</v>
      </c>
      <c r="G241" s="74">
        <v>1.8666666666666667</v>
      </c>
      <c r="H241" s="74">
        <v>5.1333333333333337</v>
      </c>
      <c r="I241" s="74">
        <v>3.6666666666666665</v>
      </c>
      <c r="J241" s="74">
        <v>13.033333333333333</v>
      </c>
      <c r="K241" s="74">
        <v>6.45</v>
      </c>
      <c r="L241" s="74">
        <v>6.9666666666666668</v>
      </c>
      <c r="M241" s="74">
        <v>8.6999999999999993</v>
      </c>
      <c r="N241" s="74">
        <v>8.4666666666666668</v>
      </c>
      <c r="O241" s="74">
        <v>9.5333333333333332</v>
      </c>
      <c r="P241" s="74">
        <v>1.2333333333333334</v>
      </c>
      <c r="Q241" s="74">
        <v>5.4666666666666668</v>
      </c>
      <c r="R241" s="74">
        <v>1.4666666666666668</v>
      </c>
      <c r="S241" s="74">
        <v>0.83333333333333326</v>
      </c>
      <c r="T241" s="74">
        <v>6.916666666666667</v>
      </c>
      <c r="U241" s="74">
        <v>4.0333333333333332</v>
      </c>
      <c r="V241" s="74">
        <v>2.6666666666666665</v>
      </c>
      <c r="W241" s="74">
        <v>5.083333333333333</v>
      </c>
      <c r="X241" s="74">
        <v>7.2333333333333334</v>
      </c>
      <c r="Y241" s="74">
        <v>3.9833333333333334</v>
      </c>
      <c r="Z241" s="74">
        <v>7.8</v>
      </c>
      <c r="AA241" s="74">
        <v>3.3666666666666667</v>
      </c>
      <c r="AB241" s="74" t="s">
        <v>1811</v>
      </c>
      <c r="AC241" s="74">
        <v>9.7333333333333325</v>
      </c>
      <c r="AD241" s="74">
        <v>6.666666666666667</v>
      </c>
      <c r="AE241" s="75"/>
      <c r="AF241" s="75"/>
      <c r="AG241" s="76">
        <v>3.0666666666666669</v>
      </c>
      <c r="AH241" s="76">
        <v>6.8</v>
      </c>
      <c r="AI241" s="76">
        <v>10.066666666666666</v>
      </c>
      <c r="AJ241" s="76">
        <v>1.8</v>
      </c>
      <c r="AK241" s="76">
        <v>3.9333333333333331</v>
      </c>
      <c r="AL241" s="76">
        <v>6.8</v>
      </c>
      <c r="AM241" s="77"/>
      <c r="AN241" s="77">
        <v>3.7666666666666666</v>
      </c>
      <c r="AO241" s="78">
        <v>2</v>
      </c>
    </row>
    <row r="242" spans="1:41">
      <c r="A242" s="71" t="s">
        <v>538</v>
      </c>
      <c r="B242" s="72" t="s">
        <v>539</v>
      </c>
      <c r="C242" s="73" t="s">
        <v>68</v>
      </c>
      <c r="D242" s="73" t="s">
        <v>74</v>
      </c>
      <c r="E242" s="74">
        <v>3.6833333333333331</v>
      </c>
      <c r="F242" s="74">
        <v>5.9</v>
      </c>
      <c r="G242" s="74">
        <v>6.0333333333333332</v>
      </c>
      <c r="H242" s="74">
        <v>5.166666666666667</v>
      </c>
      <c r="I242" s="74">
        <v>2.9</v>
      </c>
      <c r="J242" s="74">
        <v>3.8666666666666667</v>
      </c>
      <c r="K242" s="74">
        <v>4.8833333333333337</v>
      </c>
      <c r="L242" s="74">
        <v>2.6666666666666665</v>
      </c>
      <c r="M242" s="74">
        <v>9.3333333333333339</v>
      </c>
      <c r="N242" s="74">
        <v>1.6</v>
      </c>
      <c r="O242" s="74">
        <v>4.2</v>
      </c>
      <c r="P242" s="74">
        <v>2.3833333333333333</v>
      </c>
      <c r="Q242" s="74">
        <v>9.8833333333333329</v>
      </c>
      <c r="R242" s="74">
        <v>4.833333333333333</v>
      </c>
      <c r="S242" s="74">
        <v>3.8666666666666667</v>
      </c>
      <c r="T242" s="74">
        <v>12.2</v>
      </c>
      <c r="U242" s="74">
        <v>9.3333333333333339</v>
      </c>
      <c r="V242" s="74">
        <v>1.6166666666666667</v>
      </c>
      <c r="W242" s="74">
        <v>3.25</v>
      </c>
      <c r="X242" s="74">
        <v>9.0666666666666664</v>
      </c>
      <c r="Y242" s="74" t="s">
        <v>1811</v>
      </c>
      <c r="Z242" s="74">
        <v>8.4</v>
      </c>
      <c r="AA242" s="74">
        <v>7.2</v>
      </c>
      <c r="AB242" s="74">
        <v>4.7333333333333334</v>
      </c>
      <c r="AC242" s="74">
        <v>7.5</v>
      </c>
      <c r="AD242" s="74">
        <v>12.766666666666667</v>
      </c>
      <c r="AE242" s="75"/>
      <c r="AF242" s="75"/>
      <c r="AG242" s="76">
        <v>4.666666666666667</v>
      </c>
      <c r="AH242" s="76">
        <v>2.9</v>
      </c>
      <c r="AI242" s="76">
        <v>3.1166666666666667</v>
      </c>
      <c r="AJ242" s="76">
        <v>6.7333333333333334</v>
      </c>
      <c r="AK242" s="76">
        <v>6.2333333333333334</v>
      </c>
      <c r="AL242" s="76">
        <v>10.366666666666667</v>
      </c>
      <c r="AM242" s="77"/>
      <c r="AN242" s="77">
        <v>4.2</v>
      </c>
      <c r="AO242" s="78">
        <v>4.2</v>
      </c>
    </row>
    <row r="243" spans="1:41">
      <c r="A243" s="71" t="s">
        <v>72</v>
      </c>
      <c r="B243" s="72" t="s">
        <v>73</v>
      </c>
      <c r="C243" s="73" t="s">
        <v>68</v>
      </c>
      <c r="D243" s="73" t="s">
        <v>74</v>
      </c>
      <c r="E243" s="74">
        <v>5.4</v>
      </c>
      <c r="F243" s="74">
        <v>0.9</v>
      </c>
      <c r="G243" s="74">
        <v>3.1</v>
      </c>
      <c r="H243" s="74">
        <v>0.8666666666666667</v>
      </c>
      <c r="I243" s="74">
        <v>2.5</v>
      </c>
      <c r="J243" s="74">
        <v>11.866666666666667</v>
      </c>
      <c r="K243" s="74">
        <v>4.2</v>
      </c>
      <c r="L243" s="74">
        <v>6.7666666666666666</v>
      </c>
      <c r="M243" s="74">
        <v>10.666666666666666</v>
      </c>
      <c r="N243" s="74">
        <v>7.4333333333333336</v>
      </c>
      <c r="O243" s="74">
        <v>9.9666666666666668</v>
      </c>
      <c r="P243" s="74">
        <v>0.6333333333333333</v>
      </c>
      <c r="Q243" s="74">
        <v>4.2166666666666668</v>
      </c>
      <c r="R243" s="74">
        <v>0.76666666666666661</v>
      </c>
      <c r="S243" s="74">
        <v>0.66666666666666663</v>
      </c>
      <c r="T243" s="74">
        <v>5.6333333333333337</v>
      </c>
      <c r="U243" s="74">
        <v>13.833333333333334</v>
      </c>
      <c r="V243" s="74">
        <v>0.66666666666666663</v>
      </c>
      <c r="W243" s="74">
        <v>1.1499999999999999</v>
      </c>
      <c r="X243" s="74">
        <v>11.5</v>
      </c>
      <c r="Y243" s="74" t="s">
        <v>1811</v>
      </c>
      <c r="Z243" s="74">
        <v>3.5166666666666666</v>
      </c>
      <c r="AA243" s="74">
        <v>14.066666666666666</v>
      </c>
      <c r="AB243" s="74" t="s">
        <v>1811</v>
      </c>
      <c r="AC243" s="74">
        <v>13.433333333333334</v>
      </c>
      <c r="AD243" s="74">
        <v>8.9833333333333325</v>
      </c>
      <c r="AE243" s="75"/>
      <c r="AF243" s="75"/>
      <c r="AG243" s="76">
        <v>2.6666666666666665</v>
      </c>
      <c r="AH243" s="76">
        <v>3.8333333333333335</v>
      </c>
      <c r="AI243" s="76">
        <v>10.533333333333333</v>
      </c>
      <c r="AJ243" s="76">
        <v>1.2333333333333334</v>
      </c>
      <c r="AK243" s="76">
        <v>5.9666666666666668</v>
      </c>
      <c r="AL243" s="76">
        <v>14.1</v>
      </c>
      <c r="AM243" s="77"/>
      <c r="AN243" s="77">
        <v>5.65</v>
      </c>
      <c r="AO243" s="78">
        <v>1.05</v>
      </c>
    </row>
    <row r="244" spans="1:41">
      <c r="A244" s="71" t="s">
        <v>141</v>
      </c>
      <c r="B244" s="72" t="s">
        <v>142</v>
      </c>
      <c r="C244" s="73" t="s">
        <v>100</v>
      </c>
      <c r="D244" s="73" t="s">
        <v>74</v>
      </c>
      <c r="E244" s="74">
        <v>2.8333333333333335</v>
      </c>
      <c r="F244" s="74">
        <v>5.9</v>
      </c>
      <c r="G244" s="74">
        <v>3.2333333333333334</v>
      </c>
      <c r="H244" s="74">
        <v>6</v>
      </c>
      <c r="I244" s="74">
        <v>3.9666666666666668</v>
      </c>
      <c r="J244" s="74">
        <v>13.033333333333333</v>
      </c>
      <c r="K244" s="74">
        <v>6.2666666666666666</v>
      </c>
      <c r="L244" s="74" t="s">
        <v>1811</v>
      </c>
      <c r="M244" s="74">
        <v>4.8</v>
      </c>
      <c r="N244" s="74">
        <v>13.466666666666667</v>
      </c>
      <c r="O244" s="74">
        <v>12.166666666666666</v>
      </c>
      <c r="P244" s="74">
        <v>0.8</v>
      </c>
      <c r="Q244" s="74">
        <v>7.1</v>
      </c>
      <c r="R244" s="74">
        <v>1.4333333333333333</v>
      </c>
      <c r="S244" s="74">
        <v>0.73333333333333339</v>
      </c>
      <c r="T244" s="74">
        <v>9.4</v>
      </c>
      <c r="U244" s="74">
        <v>0.76666666666666661</v>
      </c>
      <c r="V244" s="74">
        <v>7.5333333333333332</v>
      </c>
      <c r="W244" s="74">
        <v>5.45</v>
      </c>
      <c r="X244" s="74">
        <v>3.3666666666666667</v>
      </c>
      <c r="Y244" s="74">
        <v>3.6333333333333333</v>
      </c>
      <c r="Z244" s="74">
        <v>8.9499999999999993</v>
      </c>
      <c r="AA244" s="74">
        <v>1.8</v>
      </c>
      <c r="AB244" s="74" t="s">
        <v>1811</v>
      </c>
      <c r="AC244" s="74">
        <v>10.733333333333333</v>
      </c>
      <c r="AD244" s="74">
        <v>10.883333333333333</v>
      </c>
      <c r="AE244" s="75"/>
      <c r="AF244" s="75"/>
      <c r="AG244" s="76">
        <v>3.7666666666666666</v>
      </c>
      <c r="AH244" s="76">
        <v>7.1166666666666663</v>
      </c>
      <c r="AI244" s="76">
        <v>12.233333333333333</v>
      </c>
      <c r="AJ244" s="76">
        <v>2.8333333333333335</v>
      </c>
      <c r="AK244" s="76">
        <v>3.4666666666666668</v>
      </c>
      <c r="AL244" s="76">
        <v>9.9166666666666661</v>
      </c>
      <c r="AM244" s="77"/>
      <c r="AN244" s="77">
        <v>5.9333333333333336</v>
      </c>
      <c r="AO244" s="78">
        <v>2</v>
      </c>
    </row>
    <row r="245" spans="1:41">
      <c r="A245" s="71" t="s">
        <v>1139</v>
      </c>
      <c r="B245" s="72" t="s">
        <v>1140</v>
      </c>
      <c r="C245" s="73" t="s">
        <v>97</v>
      </c>
      <c r="D245" s="73" t="s">
        <v>74</v>
      </c>
      <c r="E245" s="74">
        <v>7.2166666666666668</v>
      </c>
      <c r="F245" s="74">
        <v>5.6</v>
      </c>
      <c r="G245" s="74">
        <v>7.6333333333333337</v>
      </c>
      <c r="H245" s="74">
        <v>5.2666666666666666</v>
      </c>
      <c r="I245" s="74">
        <v>10.233333333333333</v>
      </c>
      <c r="J245" s="74">
        <v>7.5333333333333332</v>
      </c>
      <c r="K245" s="74">
        <v>8.3666666666666671</v>
      </c>
      <c r="L245" s="74">
        <v>5.7333333333333334</v>
      </c>
      <c r="M245" s="74">
        <v>2.333333333333333</v>
      </c>
      <c r="N245" s="74">
        <v>6.9333333333333336</v>
      </c>
      <c r="O245" s="74">
        <v>2.0666666666666664</v>
      </c>
      <c r="P245" s="74">
        <v>9.3333333333333339</v>
      </c>
      <c r="Q245" s="74">
        <v>10.716666666666667</v>
      </c>
      <c r="R245" s="74">
        <v>10.233333333333333</v>
      </c>
      <c r="S245" s="74">
        <v>9.1999999999999993</v>
      </c>
      <c r="T245" s="74">
        <v>4.5</v>
      </c>
      <c r="U245" s="74">
        <v>4.3666666666666671</v>
      </c>
      <c r="V245" s="74">
        <v>10.033333333333333</v>
      </c>
      <c r="W245" s="74">
        <v>6.05</v>
      </c>
      <c r="X245" s="74">
        <v>8.2666666666666657</v>
      </c>
      <c r="Y245" s="74" t="s">
        <v>1811</v>
      </c>
      <c r="Z245" s="74">
        <v>2.166666666666667</v>
      </c>
      <c r="AA245" s="74">
        <v>9.6666666666666661</v>
      </c>
      <c r="AB245" s="74" t="s">
        <v>1811</v>
      </c>
      <c r="AC245" s="74">
        <v>6.1333333333333337</v>
      </c>
      <c r="AD245" s="74">
        <v>6.666666666666667</v>
      </c>
      <c r="AE245" s="75"/>
      <c r="AF245" s="75"/>
      <c r="AG245" s="76">
        <v>6.6333333333333337</v>
      </c>
      <c r="AH245" s="76">
        <v>7.9333333333333336</v>
      </c>
      <c r="AI245" s="76">
        <v>2.8166666666666669</v>
      </c>
      <c r="AJ245" s="76">
        <v>9.4</v>
      </c>
      <c r="AK245" s="76">
        <v>6.0333333333333332</v>
      </c>
      <c r="AL245" s="76">
        <v>9.3166666666666664</v>
      </c>
      <c r="AM245" s="77"/>
      <c r="AN245" s="77">
        <v>7.0333333333333332</v>
      </c>
      <c r="AO245" s="78">
        <v>1.5</v>
      </c>
    </row>
    <row r="246" spans="1:41">
      <c r="A246" s="71" t="s">
        <v>436</v>
      </c>
      <c r="B246" s="72" t="s">
        <v>437</v>
      </c>
      <c r="C246" s="73" t="s">
        <v>273</v>
      </c>
      <c r="D246" s="73" t="s">
        <v>74</v>
      </c>
      <c r="E246" s="74">
        <v>10.199999999999999</v>
      </c>
      <c r="F246" s="74">
        <v>6.4833333333333334</v>
      </c>
      <c r="G246" s="74">
        <v>4.9333333333333336</v>
      </c>
      <c r="H246" s="74">
        <v>9.6</v>
      </c>
      <c r="I246" s="74">
        <v>9.6999999999999993</v>
      </c>
      <c r="J246" s="74">
        <v>6.6333333333333337</v>
      </c>
      <c r="K246" s="74">
        <v>9.8000000000000007</v>
      </c>
      <c r="L246" s="74">
        <v>1.4</v>
      </c>
      <c r="M246" s="74">
        <v>5.333333333333333</v>
      </c>
      <c r="N246" s="74">
        <v>9.9666666666666668</v>
      </c>
      <c r="O246" s="74">
        <v>8.1666666666666679</v>
      </c>
      <c r="P246" s="74">
        <v>3.9666666666666668</v>
      </c>
      <c r="Q246" s="74">
        <v>4.1666666666666661</v>
      </c>
      <c r="R246" s="74">
        <v>3.6333333333333333</v>
      </c>
      <c r="S246" s="74">
        <v>4.3</v>
      </c>
      <c r="T246" s="74">
        <v>5.9666666666666668</v>
      </c>
      <c r="U246" s="74">
        <v>7.0666666666666664</v>
      </c>
      <c r="V246" s="74">
        <v>7.3666666666666663</v>
      </c>
      <c r="W246" s="74">
        <v>4.0999999999999996</v>
      </c>
      <c r="X246" s="74">
        <v>10.266666666666667</v>
      </c>
      <c r="Y246" s="74" t="s">
        <v>1811</v>
      </c>
      <c r="Z246" s="74">
        <v>0.73333333333333339</v>
      </c>
      <c r="AA246" s="74">
        <v>8.3000000000000007</v>
      </c>
      <c r="AB246" s="74" t="s">
        <v>1811</v>
      </c>
      <c r="AC246" s="74">
        <v>13.266666666666667</v>
      </c>
      <c r="AD246" s="74">
        <v>10.883333333333333</v>
      </c>
      <c r="AE246" s="75"/>
      <c r="AF246" s="75"/>
      <c r="AG246" s="76">
        <v>7.1333333333333337</v>
      </c>
      <c r="AH246" s="76">
        <v>9.6333333333333329</v>
      </c>
      <c r="AI246" s="76">
        <v>6.416666666666667</v>
      </c>
      <c r="AJ246" s="76">
        <v>3.6666666666666665</v>
      </c>
      <c r="AK246" s="76">
        <v>5.5166666666666666</v>
      </c>
      <c r="AL246" s="76">
        <v>13.766666666666667</v>
      </c>
      <c r="AM246" s="77"/>
      <c r="AN246" s="77">
        <v>8.1333333333333329</v>
      </c>
      <c r="AO246" s="78">
        <v>4</v>
      </c>
    </row>
    <row r="247" spans="1:41" ht="15" customHeight="1">
      <c r="A247" s="71" t="s">
        <v>379</v>
      </c>
      <c r="B247" s="72" t="s">
        <v>380</v>
      </c>
      <c r="C247" s="73" t="s">
        <v>68</v>
      </c>
      <c r="D247" s="73" t="s">
        <v>74</v>
      </c>
      <c r="E247" s="74">
        <v>10.199999999999999</v>
      </c>
      <c r="F247" s="74">
        <v>9.6</v>
      </c>
      <c r="G247" s="74">
        <v>10.666666666666666</v>
      </c>
      <c r="H247" s="74">
        <v>10.866666666666667</v>
      </c>
      <c r="I247" s="74">
        <v>10.966666666666667</v>
      </c>
      <c r="J247" s="74">
        <v>4.4666666666666668</v>
      </c>
      <c r="K247" s="74">
        <v>9.8833333333333329</v>
      </c>
      <c r="L247" s="74">
        <v>5.0666666666666664</v>
      </c>
      <c r="M247" s="74">
        <v>11.5</v>
      </c>
      <c r="N247" s="74">
        <v>1.7333333333333334</v>
      </c>
      <c r="O247" s="74">
        <v>6.1333333333333337</v>
      </c>
      <c r="P247" s="74">
        <v>6.7666666666666666</v>
      </c>
      <c r="Q247" s="74">
        <v>1.55</v>
      </c>
      <c r="R247" s="74">
        <v>3.55</v>
      </c>
      <c r="S247" s="74">
        <v>7.8</v>
      </c>
      <c r="T247" s="74">
        <v>1.4333333333333333</v>
      </c>
      <c r="U247" s="74">
        <v>7.5333333333333332</v>
      </c>
      <c r="V247" s="74">
        <v>8.6333333333333329</v>
      </c>
      <c r="W247" s="74">
        <v>9.4166666666666661</v>
      </c>
      <c r="X247" s="74">
        <v>11.2</v>
      </c>
      <c r="Y247" s="74" t="s">
        <v>1811</v>
      </c>
      <c r="Z247" s="74">
        <v>11.916666666666666</v>
      </c>
      <c r="AA247" s="74">
        <v>4.2</v>
      </c>
      <c r="AB247" s="74">
        <v>3.1</v>
      </c>
      <c r="AC247" s="74">
        <v>10.6</v>
      </c>
      <c r="AD247" s="74">
        <v>5.95</v>
      </c>
      <c r="AE247" s="75"/>
      <c r="AF247" s="75"/>
      <c r="AG247" s="76">
        <v>10.4</v>
      </c>
      <c r="AH247" s="76">
        <v>9.8333333333333339</v>
      </c>
      <c r="AI247" s="76">
        <v>6.333333333333333</v>
      </c>
      <c r="AJ247" s="76">
        <v>3.4</v>
      </c>
      <c r="AK247" s="76">
        <v>11.7</v>
      </c>
      <c r="AL247" s="76">
        <v>4.7</v>
      </c>
      <c r="AM247" s="77"/>
      <c r="AN247" s="77">
        <v>8.1999999999999993</v>
      </c>
      <c r="AO247" s="78">
        <v>0.71499999999999997</v>
      </c>
    </row>
    <row r="248" spans="1:41">
      <c r="A248" s="71" t="s">
        <v>1069</v>
      </c>
      <c r="B248" s="72" t="s">
        <v>1070</v>
      </c>
      <c r="C248" s="73" t="s">
        <v>113</v>
      </c>
      <c r="D248" s="73" t="s">
        <v>74</v>
      </c>
      <c r="E248" s="74">
        <v>9.4</v>
      </c>
      <c r="F248" s="74">
        <v>10.85</v>
      </c>
      <c r="G248" s="74">
        <v>10.033333333333333</v>
      </c>
      <c r="H248" s="74">
        <v>11.4</v>
      </c>
      <c r="I248" s="74">
        <v>9.4666666666666668</v>
      </c>
      <c r="J248" s="74">
        <v>8.2333333333333343</v>
      </c>
      <c r="K248" s="74">
        <v>6.05</v>
      </c>
      <c r="L248" s="74" t="s">
        <v>1811</v>
      </c>
      <c r="M248" s="74">
        <v>10.6</v>
      </c>
      <c r="N248" s="74">
        <v>2.8</v>
      </c>
      <c r="O248" s="74">
        <v>6.5</v>
      </c>
      <c r="P248" s="74">
        <v>12.133333333333333</v>
      </c>
      <c r="Q248" s="74">
        <v>6.333333333333333</v>
      </c>
      <c r="R248" s="74">
        <v>10.766666666666667</v>
      </c>
      <c r="S248" s="74">
        <v>13.033333333333333</v>
      </c>
      <c r="T248" s="74">
        <v>7.4</v>
      </c>
      <c r="U248" s="74">
        <v>7.6333333333333337</v>
      </c>
      <c r="V248" s="74">
        <v>8.0333333333333332</v>
      </c>
      <c r="W248" s="74">
        <v>9.6166666666666671</v>
      </c>
      <c r="X248" s="74">
        <v>10</v>
      </c>
      <c r="Y248" s="74" t="s">
        <v>1811</v>
      </c>
      <c r="Z248" s="74">
        <v>11.916666666666666</v>
      </c>
      <c r="AA248" s="74">
        <v>6.5666666666666664</v>
      </c>
      <c r="AB248" s="74" t="s">
        <v>1811</v>
      </c>
      <c r="AC248" s="74">
        <v>6.9333333333333336</v>
      </c>
      <c r="AD248" s="74">
        <v>5</v>
      </c>
      <c r="AE248" s="75"/>
      <c r="AF248" s="75"/>
      <c r="AG248" s="76">
        <v>10.3</v>
      </c>
      <c r="AH248" s="76">
        <v>9.3333333333333339</v>
      </c>
      <c r="AI248" s="76">
        <v>7.1333333333333337</v>
      </c>
      <c r="AJ248" s="76">
        <v>10.833333333333334</v>
      </c>
      <c r="AK248" s="76">
        <v>11.3</v>
      </c>
      <c r="AL248" s="76">
        <v>5.333333333333333</v>
      </c>
      <c r="AM248" s="77"/>
      <c r="AN248" s="77">
        <v>10.266666666666667</v>
      </c>
      <c r="AO248" s="78">
        <v>0.55000000000000004</v>
      </c>
    </row>
    <row r="249" spans="1:41" ht="15" customHeight="1">
      <c r="A249" s="71" t="s">
        <v>997</v>
      </c>
      <c r="B249" s="72" t="s">
        <v>998</v>
      </c>
      <c r="C249" s="73" t="s">
        <v>124</v>
      </c>
      <c r="D249" s="73" t="s">
        <v>74</v>
      </c>
      <c r="E249" s="74">
        <v>13.05</v>
      </c>
      <c r="F249" s="74">
        <v>10</v>
      </c>
      <c r="G249" s="74">
        <v>13.1</v>
      </c>
      <c r="H249" s="74">
        <v>11.9</v>
      </c>
      <c r="I249" s="74">
        <v>10.7</v>
      </c>
      <c r="J249" s="74">
        <v>5.7</v>
      </c>
      <c r="K249" s="74">
        <v>7.25</v>
      </c>
      <c r="L249" s="74" t="s">
        <v>1811</v>
      </c>
      <c r="M249" s="74">
        <v>5.5333333333333332</v>
      </c>
      <c r="N249" s="74">
        <v>2.9</v>
      </c>
      <c r="O249" s="74">
        <v>2.7333333333333334</v>
      </c>
      <c r="P249" s="74">
        <v>11.483333333333333</v>
      </c>
      <c r="Q249" s="74">
        <v>4.6333333333333337</v>
      </c>
      <c r="R249" s="74">
        <v>9.4666666666666668</v>
      </c>
      <c r="S249" s="74">
        <v>12.566666666666666</v>
      </c>
      <c r="T249" s="74">
        <v>4.9666666666666668</v>
      </c>
      <c r="U249" s="74">
        <v>10.766666666666667</v>
      </c>
      <c r="V249" s="74">
        <v>12.833333333333334</v>
      </c>
      <c r="W249" s="74">
        <v>9.2166666666666668</v>
      </c>
      <c r="X249" s="74">
        <v>9.7333333333333325</v>
      </c>
      <c r="Y249" s="74" t="s">
        <v>1811</v>
      </c>
      <c r="Z249" s="74">
        <v>11.916666666666666</v>
      </c>
      <c r="AA249" s="74">
        <v>12.666666666666666</v>
      </c>
      <c r="AB249" s="74" t="s">
        <v>1811</v>
      </c>
      <c r="AC249" s="74">
        <v>1.7333333333333334</v>
      </c>
      <c r="AD249" s="74">
        <v>7.9833333333333334</v>
      </c>
      <c r="AE249" s="75"/>
      <c r="AF249" s="75"/>
      <c r="AG249" s="76">
        <v>12.833333333333334</v>
      </c>
      <c r="AH249" s="76">
        <v>9.6</v>
      </c>
      <c r="AI249" s="76">
        <v>1.9</v>
      </c>
      <c r="AJ249" s="76">
        <v>9.1666666666666661</v>
      </c>
      <c r="AK249" s="76">
        <v>12.9</v>
      </c>
      <c r="AL249" s="76">
        <v>9.2333333333333325</v>
      </c>
      <c r="AM249" s="77"/>
      <c r="AN249" s="77">
        <v>10.666666666666666</v>
      </c>
      <c r="AO249" s="78">
        <v>0.77500000000000002</v>
      </c>
    </row>
    <row r="250" spans="1:41">
      <c r="A250" s="71" t="s">
        <v>1303</v>
      </c>
      <c r="B250" s="72" t="s">
        <v>1304</v>
      </c>
      <c r="C250" s="73" t="s">
        <v>68</v>
      </c>
      <c r="D250" s="73" t="s">
        <v>74</v>
      </c>
      <c r="E250" s="74">
        <v>12.433333333333334</v>
      </c>
      <c r="F250" s="74">
        <v>10</v>
      </c>
      <c r="G250" s="74">
        <v>10.8</v>
      </c>
      <c r="H250" s="74">
        <v>12.9</v>
      </c>
      <c r="I250" s="74">
        <v>12.533333333333333</v>
      </c>
      <c r="J250" s="74">
        <v>1.0333333333333332</v>
      </c>
      <c r="K250" s="74">
        <v>5.8</v>
      </c>
      <c r="L250" s="74">
        <v>0.76666666666666661</v>
      </c>
      <c r="M250" s="74">
        <v>10.566666666666666</v>
      </c>
      <c r="N250" s="74">
        <v>2.3666666666666667</v>
      </c>
      <c r="O250" s="74">
        <v>6.2666666666666666</v>
      </c>
      <c r="P250" s="74">
        <v>13.833333333333334</v>
      </c>
      <c r="Q250" s="74">
        <v>7.8666666666666663</v>
      </c>
      <c r="R250" s="74">
        <v>12.966666666666667</v>
      </c>
      <c r="S250" s="74">
        <v>14.1</v>
      </c>
      <c r="T250" s="74">
        <v>9.4666666666666668</v>
      </c>
      <c r="U250" s="74">
        <v>13.333333333333334</v>
      </c>
      <c r="V250" s="74">
        <v>8.8166666666666664</v>
      </c>
      <c r="W250" s="74">
        <v>8.9833333333333325</v>
      </c>
      <c r="X250" s="74">
        <v>5.7833333333333332</v>
      </c>
      <c r="Y250" s="74" t="s">
        <v>1811</v>
      </c>
      <c r="Z250" s="74">
        <v>11.916666666666666</v>
      </c>
      <c r="AA250" s="74">
        <v>8.1666666666666679</v>
      </c>
      <c r="AB250" s="74">
        <v>4.7333333333333334</v>
      </c>
      <c r="AC250" s="74">
        <v>4.7333333333333334</v>
      </c>
      <c r="AD250" s="74">
        <v>10.883333333333333</v>
      </c>
      <c r="AE250" s="75"/>
      <c r="AF250" s="75"/>
      <c r="AG250" s="76">
        <v>11.666666666666666</v>
      </c>
      <c r="AH250" s="76">
        <v>8.4333333333333336</v>
      </c>
      <c r="AI250" s="76">
        <v>4.0666666666666664</v>
      </c>
      <c r="AJ250" s="76">
        <v>12.733333333333333</v>
      </c>
      <c r="AK250" s="76">
        <v>11.766666666666667</v>
      </c>
      <c r="AL250" s="76">
        <v>8.4</v>
      </c>
      <c r="AM250" s="77"/>
      <c r="AN250" s="77">
        <v>11.266666666666667</v>
      </c>
      <c r="AO250" s="78">
        <v>3.25</v>
      </c>
    </row>
    <row r="251" spans="1:41" ht="15" customHeight="1" thickBot="1">
      <c r="A251" s="79" t="s">
        <v>1244</v>
      </c>
      <c r="B251" s="80" t="s">
        <v>1245</v>
      </c>
      <c r="C251" s="81" t="s">
        <v>80</v>
      </c>
      <c r="D251" s="81" t="s">
        <v>74</v>
      </c>
      <c r="E251" s="82">
        <v>10.199999999999999</v>
      </c>
      <c r="F251" s="82">
        <v>12.7</v>
      </c>
      <c r="G251" s="82">
        <v>11.533333333333333</v>
      </c>
      <c r="H251" s="82">
        <v>11.666666666666666</v>
      </c>
      <c r="I251" s="82">
        <v>13.433333333333334</v>
      </c>
      <c r="J251" s="82">
        <v>0.96666666666666667</v>
      </c>
      <c r="K251" s="82">
        <v>5.4833333333333334</v>
      </c>
      <c r="L251" s="82" t="s">
        <v>1811</v>
      </c>
      <c r="M251" s="82">
        <v>13.866666666666667</v>
      </c>
      <c r="N251" s="82">
        <v>4.2</v>
      </c>
      <c r="O251" s="82">
        <v>11.833333333333334</v>
      </c>
      <c r="P251" s="82">
        <v>13.266666666666667</v>
      </c>
      <c r="Q251" s="82">
        <v>8.7666666666666675</v>
      </c>
      <c r="R251" s="82">
        <v>12.6</v>
      </c>
      <c r="S251" s="82">
        <v>13.933333333333334</v>
      </c>
      <c r="T251" s="82">
        <v>11.666666666666666</v>
      </c>
      <c r="U251" s="82">
        <v>11.633333333333333</v>
      </c>
      <c r="V251" s="82">
        <v>7</v>
      </c>
      <c r="W251" s="82">
        <v>13.1</v>
      </c>
      <c r="X251" s="82">
        <v>13.05</v>
      </c>
      <c r="Y251" s="82" t="s">
        <v>1811</v>
      </c>
      <c r="Z251" s="82">
        <v>11.916666666666666</v>
      </c>
      <c r="AA251" s="82">
        <v>13.766666666666667</v>
      </c>
      <c r="AB251" s="82">
        <v>3.6</v>
      </c>
      <c r="AC251" s="82">
        <v>5.6333333333333337</v>
      </c>
      <c r="AD251" s="82">
        <v>2.0666666666666664</v>
      </c>
      <c r="AE251" s="83"/>
      <c r="AF251" s="83"/>
      <c r="AG251" s="84">
        <v>12.2</v>
      </c>
      <c r="AH251" s="84">
        <v>8.0166666666666657</v>
      </c>
      <c r="AI251" s="84">
        <v>12.1</v>
      </c>
      <c r="AJ251" s="84">
        <v>13</v>
      </c>
      <c r="AK251" s="84">
        <v>13.3</v>
      </c>
      <c r="AL251" s="84">
        <v>5.7</v>
      </c>
      <c r="AM251" s="85"/>
      <c r="AN251" s="85">
        <v>12.833333333333334</v>
      </c>
      <c r="AO251" s="86">
        <v>2.5</v>
      </c>
    </row>
    <row r="252" spans="1:41" ht="15" customHeight="1">
      <c r="A252" s="63" t="s">
        <v>259</v>
      </c>
      <c r="B252" s="64" t="s">
        <v>260</v>
      </c>
      <c r="C252" s="65" t="s">
        <v>100</v>
      </c>
      <c r="D252" s="65" t="s">
        <v>105</v>
      </c>
      <c r="E252" s="66">
        <v>4.05</v>
      </c>
      <c r="F252" s="66">
        <v>2.6</v>
      </c>
      <c r="G252" s="66">
        <v>3.2666666666666666</v>
      </c>
      <c r="H252" s="66">
        <v>0.93333333333333335</v>
      </c>
      <c r="I252" s="66">
        <v>0.6</v>
      </c>
      <c r="J252" s="66">
        <v>11.2</v>
      </c>
      <c r="K252" s="66">
        <v>0.96666666666666667</v>
      </c>
      <c r="L252" s="66">
        <v>5.1333333333333337</v>
      </c>
      <c r="M252" s="66">
        <v>5.8</v>
      </c>
      <c r="N252" s="66">
        <v>13.2</v>
      </c>
      <c r="O252" s="66">
        <v>12.233333333333333</v>
      </c>
      <c r="P252" s="66">
        <v>1</v>
      </c>
      <c r="Q252" s="66">
        <v>8.4666666666666668</v>
      </c>
      <c r="R252" s="66">
        <v>2.0666666666666664</v>
      </c>
      <c r="S252" s="66">
        <v>1.4333333333333333</v>
      </c>
      <c r="T252" s="66">
        <v>6.916666666666667</v>
      </c>
      <c r="U252" s="66">
        <v>1.7333333333333334</v>
      </c>
      <c r="V252" s="66">
        <v>8.5333333333333332</v>
      </c>
      <c r="W252" s="66">
        <v>1.3833333333333333</v>
      </c>
      <c r="X252" s="66">
        <v>4.5</v>
      </c>
      <c r="Y252" s="66">
        <v>3.1666666666666665</v>
      </c>
      <c r="Z252" s="66">
        <v>3.5166666666666666</v>
      </c>
      <c r="AA252" s="66">
        <v>2.2333333333333334</v>
      </c>
      <c r="AB252" s="66" t="s">
        <v>1811</v>
      </c>
      <c r="AC252" s="66">
        <v>9.4</v>
      </c>
      <c r="AD252" s="66">
        <v>1.8333333333333333</v>
      </c>
      <c r="AE252" s="67"/>
      <c r="AF252" s="67"/>
      <c r="AG252" s="68">
        <v>2.8</v>
      </c>
      <c r="AH252" s="68">
        <v>1.6333333333333333</v>
      </c>
      <c r="AI252" s="68">
        <v>11.033333333333333</v>
      </c>
      <c r="AJ252" s="68">
        <v>3</v>
      </c>
      <c r="AK252" s="68">
        <v>1.4</v>
      </c>
      <c r="AL252" s="68">
        <v>2.0333333333333332</v>
      </c>
      <c r="AM252" s="69"/>
      <c r="AN252" s="69">
        <v>1.2333333333333334</v>
      </c>
      <c r="AO252" s="70">
        <v>2.8</v>
      </c>
    </row>
    <row r="253" spans="1:41" ht="15" customHeight="1">
      <c r="A253" s="71" t="s">
        <v>120</v>
      </c>
      <c r="B253" s="72" t="s">
        <v>121</v>
      </c>
      <c r="C253" s="73" t="s">
        <v>68</v>
      </c>
      <c r="D253" s="73" t="s">
        <v>105</v>
      </c>
      <c r="E253" s="74">
        <v>0.6333333333333333</v>
      </c>
      <c r="F253" s="74">
        <v>0.81666666666666665</v>
      </c>
      <c r="G253" s="74">
        <v>1.4</v>
      </c>
      <c r="H253" s="74">
        <v>0.56666666666666665</v>
      </c>
      <c r="I253" s="74">
        <v>0.7</v>
      </c>
      <c r="J253" s="74">
        <v>11.033333333333333</v>
      </c>
      <c r="K253" s="74">
        <v>1.25</v>
      </c>
      <c r="L253" s="74">
        <v>2.1</v>
      </c>
      <c r="M253" s="74">
        <v>0.6</v>
      </c>
      <c r="N253" s="74">
        <v>14.133333333333333</v>
      </c>
      <c r="O253" s="74">
        <v>6.8</v>
      </c>
      <c r="P253" s="74">
        <v>0.6</v>
      </c>
      <c r="Q253" s="74">
        <v>9.5333333333333332</v>
      </c>
      <c r="R253" s="74">
        <v>1.6333333333333333</v>
      </c>
      <c r="S253" s="74">
        <v>0.93333333333333335</v>
      </c>
      <c r="T253" s="74">
        <v>9.8000000000000007</v>
      </c>
      <c r="U253" s="74">
        <v>2.8</v>
      </c>
      <c r="V253" s="74">
        <v>3</v>
      </c>
      <c r="W253" s="74">
        <v>3.25</v>
      </c>
      <c r="X253" s="74">
        <v>2</v>
      </c>
      <c r="Y253" s="74">
        <v>2.166666666666667</v>
      </c>
      <c r="Z253" s="74">
        <v>2.4500000000000002</v>
      </c>
      <c r="AA253" s="74">
        <v>2.6333333333333333</v>
      </c>
      <c r="AB253" s="74" t="s">
        <v>1811</v>
      </c>
      <c r="AC253" s="74">
        <v>12.766666666666667</v>
      </c>
      <c r="AD253" s="74">
        <v>9.5</v>
      </c>
      <c r="AE253" s="75"/>
      <c r="AF253" s="75"/>
      <c r="AG253" s="76">
        <v>0.56666666666666665</v>
      </c>
      <c r="AH253" s="76">
        <v>1.5666666666666667</v>
      </c>
      <c r="AI253" s="76">
        <v>5.8666666666666663</v>
      </c>
      <c r="AJ253" s="76">
        <v>3.7</v>
      </c>
      <c r="AK253" s="76">
        <v>0.66666666666666663</v>
      </c>
      <c r="AL253" s="76">
        <v>11</v>
      </c>
      <c r="AM253" s="77"/>
      <c r="AN253" s="77">
        <v>1.7</v>
      </c>
      <c r="AO253" s="78">
        <v>5.5</v>
      </c>
    </row>
    <row r="254" spans="1:41">
      <c r="A254" s="71" t="s">
        <v>367</v>
      </c>
      <c r="B254" s="72" t="s">
        <v>368</v>
      </c>
      <c r="C254" s="73" t="s">
        <v>87</v>
      </c>
      <c r="D254" s="73" t="s">
        <v>105</v>
      </c>
      <c r="E254" s="74">
        <v>3.3833333333333333</v>
      </c>
      <c r="F254" s="74">
        <v>5.2</v>
      </c>
      <c r="G254" s="74">
        <v>3.6333333333333333</v>
      </c>
      <c r="H254" s="74">
        <v>9.4333333333333336</v>
      </c>
      <c r="I254" s="74">
        <v>3.1</v>
      </c>
      <c r="J254" s="74">
        <v>6.2666666666666666</v>
      </c>
      <c r="K254" s="74">
        <v>9.5333333333333332</v>
      </c>
      <c r="L254" s="74">
        <v>6.2</v>
      </c>
      <c r="M254" s="74">
        <v>1.7</v>
      </c>
      <c r="N254" s="74">
        <v>8.7333333333333325</v>
      </c>
      <c r="O254" s="74">
        <v>1.6666666666666667</v>
      </c>
      <c r="P254" s="74">
        <v>1.7333333333333334</v>
      </c>
      <c r="Q254" s="74">
        <v>9.2333333333333325</v>
      </c>
      <c r="R254" s="74">
        <v>3.7666666666666666</v>
      </c>
      <c r="S254" s="74">
        <v>3.1333333333333333</v>
      </c>
      <c r="T254" s="74">
        <v>10.3</v>
      </c>
      <c r="U254" s="74">
        <v>3.9</v>
      </c>
      <c r="V254" s="74">
        <v>8.3833333333333329</v>
      </c>
      <c r="W254" s="74">
        <v>4.9833333333333334</v>
      </c>
      <c r="X254" s="74">
        <v>2.6</v>
      </c>
      <c r="Y254" s="74">
        <v>1.5333333333333334</v>
      </c>
      <c r="Z254" s="74">
        <v>7.6166666666666663</v>
      </c>
      <c r="AA254" s="74">
        <v>4.4000000000000004</v>
      </c>
      <c r="AB254" s="74" t="s">
        <v>1811</v>
      </c>
      <c r="AC254" s="74">
        <v>7.0333333333333332</v>
      </c>
      <c r="AD254" s="74">
        <v>1.2666666666666666</v>
      </c>
      <c r="AE254" s="75"/>
      <c r="AF254" s="75"/>
      <c r="AG254" s="76">
        <v>3.8666666666666667</v>
      </c>
      <c r="AH254" s="76">
        <v>6.85</v>
      </c>
      <c r="AI254" s="76">
        <v>3.4166666666666665</v>
      </c>
      <c r="AJ254" s="76">
        <v>4.9666666666666668</v>
      </c>
      <c r="AK254" s="76">
        <v>3.2333333333333334</v>
      </c>
      <c r="AL254" s="76">
        <v>1.6</v>
      </c>
      <c r="AM254" s="77"/>
      <c r="AN254" s="77">
        <v>1.7666666666666666</v>
      </c>
      <c r="AO254" s="78">
        <v>0.9</v>
      </c>
    </row>
    <row r="255" spans="1:41" ht="15" customHeight="1">
      <c r="A255" s="71" t="s">
        <v>462</v>
      </c>
      <c r="B255" s="72" t="s">
        <v>463</v>
      </c>
      <c r="C255" s="73" t="s">
        <v>68</v>
      </c>
      <c r="D255" s="73" t="s">
        <v>105</v>
      </c>
      <c r="E255" s="74">
        <v>6</v>
      </c>
      <c r="F255" s="74">
        <v>3.1833333333333331</v>
      </c>
      <c r="G255" s="74">
        <v>5.0333333333333332</v>
      </c>
      <c r="H255" s="74">
        <v>9.5</v>
      </c>
      <c r="I255" s="74">
        <v>2.8</v>
      </c>
      <c r="J255" s="74">
        <v>3.0333333333333332</v>
      </c>
      <c r="K255" s="74">
        <v>5.166666666666667</v>
      </c>
      <c r="L255" s="74">
        <v>3.6333333333333333</v>
      </c>
      <c r="M255" s="74">
        <v>1.9</v>
      </c>
      <c r="N255" s="74">
        <v>9.9333333333333336</v>
      </c>
      <c r="O255" s="74">
        <v>3.1666666666666665</v>
      </c>
      <c r="P255" s="74">
        <v>2.8666666666666667</v>
      </c>
      <c r="Q255" s="74">
        <v>8.3000000000000007</v>
      </c>
      <c r="R255" s="74">
        <v>4.5666666666666664</v>
      </c>
      <c r="S255" s="74">
        <v>7.0333333333333332</v>
      </c>
      <c r="T255" s="74">
        <v>8.8666666666666671</v>
      </c>
      <c r="U255" s="74">
        <v>6.2666666666666666</v>
      </c>
      <c r="V255" s="74">
        <v>9.1666666666666661</v>
      </c>
      <c r="W255" s="74">
        <v>7.166666666666667</v>
      </c>
      <c r="X255" s="74">
        <v>6.5</v>
      </c>
      <c r="Y255" s="74">
        <v>3.8</v>
      </c>
      <c r="Z255" s="74">
        <v>2.2333333333333334</v>
      </c>
      <c r="AA255" s="74">
        <v>1.2666666666666666</v>
      </c>
      <c r="AB255" s="74">
        <v>4.7333333333333334</v>
      </c>
      <c r="AC255" s="74">
        <v>9.3000000000000007</v>
      </c>
      <c r="AD255" s="74">
        <v>3.2166666666666668</v>
      </c>
      <c r="AE255" s="75"/>
      <c r="AF255" s="75"/>
      <c r="AG255" s="76">
        <v>4.3</v>
      </c>
      <c r="AH255" s="76">
        <v>4.1666666666666661</v>
      </c>
      <c r="AI255" s="76">
        <v>3.6</v>
      </c>
      <c r="AJ255" s="76">
        <v>6</v>
      </c>
      <c r="AK255" s="76">
        <v>5.3</v>
      </c>
      <c r="AL255" s="76">
        <v>2.333333333333333</v>
      </c>
      <c r="AM255" s="77"/>
      <c r="AN255" s="77">
        <v>2.166666666666667</v>
      </c>
      <c r="AO255" s="78">
        <v>2.75</v>
      </c>
    </row>
    <row r="256" spans="1:41">
      <c r="A256" s="71" t="s">
        <v>339</v>
      </c>
      <c r="B256" s="72" t="s">
        <v>340</v>
      </c>
      <c r="C256" s="73" t="s">
        <v>113</v>
      </c>
      <c r="D256" s="73" t="s">
        <v>105</v>
      </c>
      <c r="E256" s="74">
        <v>5.4</v>
      </c>
      <c r="F256" s="74">
        <v>3.9166666666666665</v>
      </c>
      <c r="G256" s="74">
        <v>5.333333333333333</v>
      </c>
      <c r="H256" s="74">
        <v>1.5333333333333334</v>
      </c>
      <c r="I256" s="74">
        <v>7.2</v>
      </c>
      <c r="J256" s="74">
        <v>9.1999999999999993</v>
      </c>
      <c r="K256" s="74">
        <v>1.9166666666666667</v>
      </c>
      <c r="L256" s="74" t="s">
        <v>1811</v>
      </c>
      <c r="M256" s="74">
        <v>1.2666666666666666</v>
      </c>
      <c r="N256" s="74">
        <v>13.4</v>
      </c>
      <c r="O256" s="74">
        <v>6.4</v>
      </c>
      <c r="P256" s="74">
        <v>0.8666666666666667</v>
      </c>
      <c r="Q256" s="74">
        <v>11.7</v>
      </c>
      <c r="R256" s="74">
        <v>3.7166666666666668</v>
      </c>
      <c r="S256" s="74">
        <v>2.4333333333333336</v>
      </c>
      <c r="T256" s="74">
        <v>12.933333333333334</v>
      </c>
      <c r="U256" s="74">
        <v>5.2333333333333334</v>
      </c>
      <c r="V256" s="74">
        <v>4.4166666666666661</v>
      </c>
      <c r="W256" s="74">
        <v>1.2666666666666666</v>
      </c>
      <c r="X256" s="74">
        <v>11.033333333333333</v>
      </c>
      <c r="Y256" s="74" t="s">
        <v>1811</v>
      </c>
      <c r="Z256" s="74">
        <v>8.35</v>
      </c>
      <c r="AA256" s="74">
        <v>1.6333333333333333</v>
      </c>
      <c r="AB256" s="74" t="s">
        <v>1811</v>
      </c>
      <c r="AC256" s="74">
        <v>10</v>
      </c>
      <c r="AD256" s="74">
        <v>4.5999999999999996</v>
      </c>
      <c r="AE256" s="75"/>
      <c r="AF256" s="75"/>
      <c r="AG256" s="76">
        <v>4.3333333333333339</v>
      </c>
      <c r="AH256" s="76">
        <v>3.9333333333333331</v>
      </c>
      <c r="AI256" s="76">
        <v>7.5</v>
      </c>
      <c r="AJ256" s="76">
        <v>6.0333333333333332</v>
      </c>
      <c r="AK256" s="76">
        <v>5.833333333333333</v>
      </c>
      <c r="AL256" s="76">
        <v>3.5666666666666669</v>
      </c>
      <c r="AM256" s="77"/>
      <c r="AN256" s="77">
        <v>3.4666666666666668</v>
      </c>
      <c r="AO256" s="78">
        <v>3.3</v>
      </c>
    </row>
    <row r="257" spans="1:41" ht="15" customHeight="1">
      <c r="A257" s="71" t="s">
        <v>271</v>
      </c>
      <c r="B257" s="72" t="s">
        <v>272</v>
      </c>
      <c r="C257" s="73" t="s">
        <v>273</v>
      </c>
      <c r="D257" s="73" t="s">
        <v>105</v>
      </c>
      <c r="E257" s="74">
        <v>1.9166666666666667</v>
      </c>
      <c r="F257" s="74">
        <v>7.166666666666667</v>
      </c>
      <c r="G257" s="74">
        <v>2.4333333333333336</v>
      </c>
      <c r="H257" s="74">
        <v>8.0666666666666664</v>
      </c>
      <c r="I257" s="74">
        <v>5.2</v>
      </c>
      <c r="J257" s="74">
        <v>11.266666666666667</v>
      </c>
      <c r="K257" s="74">
        <v>7.3666666666666663</v>
      </c>
      <c r="L257" s="74" t="s">
        <v>1811</v>
      </c>
      <c r="M257" s="74">
        <v>9</v>
      </c>
      <c r="N257" s="74">
        <v>5.5</v>
      </c>
      <c r="O257" s="74">
        <v>7.4666666666666668</v>
      </c>
      <c r="P257" s="74">
        <v>0.76666666666666661</v>
      </c>
      <c r="Q257" s="74">
        <v>10.233333333333333</v>
      </c>
      <c r="R257" s="74">
        <v>2.3666666666666667</v>
      </c>
      <c r="S257" s="74">
        <v>2.1</v>
      </c>
      <c r="T257" s="74">
        <v>11.566666666666666</v>
      </c>
      <c r="U257" s="74">
        <v>1.0666666666666667</v>
      </c>
      <c r="V257" s="74">
        <v>4.0666666666666664</v>
      </c>
      <c r="W257" s="74">
        <v>6.3</v>
      </c>
      <c r="X257" s="74">
        <v>3.5333333333333332</v>
      </c>
      <c r="Y257" s="74">
        <v>2.5166666666666666</v>
      </c>
      <c r="Z257" s="74">
        <v>9.6</v>
      </c>
      <c r="AA257" s="74">
        <v>7.8666666666666663</v>
      </c>
      <c r="AB257" s="74" t="s">
        <v>1811</v>
      </c>
      <c r="AC257" s="74">
        <v>2.4666666666666668</v>
      </c>
      <c r="AD257" s="74">
        <v>12.133333333333333</v>
      </c>
      <c r="AE257" s="75"/>
      <c r="AF257" s="75"/>
      <c r="AG257" s="76">
        <v>3.6</v>
      </c>
      <c r="AH257" s="76">
        <v>8.2333333333333343</v>
      </c>
      <c r="AI257" s="76">
        <v>8.1666666666666679</v>
      </c>
      <c r="AJ257" s="76">
        <v>4.5999999999999996</v>
      </c>
      <c r="AK257" s="76">
        <v>2.6166666666666667</v>
      </c>
      <c r="AL257" s="76">
        <v>9.3166666666666664</v>
      </c>
      <c r="AM257" s="77"/>
      <c r="AN257" s="77">
        <v>5.166666666666667</v>
      </c>
      <c r="AO257" s="78">
        <v>0.85099999999999998</v>
      </c>
    </row>
    <row r="258" spans="1:41">
      <c r="A258" s="71" t="s">
        <v>844</v>
      </c>
      <c r="B258" s="72" t="s">
        <v>845</v>
      </c>
      <c r="C258" s="73" t="s">
        <v>68</v>
      </c>
      <c r="D258" s="73" t="s">
        <v>105</v>
      </c>
      <c r="E258" s="74">
        <v>8.6999999999999993</v>
      </c>
      <c r="F258" s="74">
        <v>10.416666666666666</v>
      </c>
      <c r="G258" s="74">
        <v>11.4</v>
      </c>
      <c r="H258" s="74">
        <v>10.433333333333334</v>
      </c>
      <c r="I258" s="74">
        <v>12.1</v>
      </c>
      <c r="J258" s="74">
        <v>4.5333333333333332</v>
      </c>
      <c r="K258" s="74">
        <v>12.716666666666667</v>
      </c>
      <c r="L258" s="74">
        <v>2.2000000000000002</v>
      </c>
      <c r="M258" s="74">
        <v>1.7666666666666666</v>
      </c>
      <c r="N258" s="74">
        <v>9.4333333333333336</v>
      </c>
      <c r="O258" s="74">
        <v>2.2666666666666666</v>
      </c>
      <c r="P258" s="74">
        <v>10.983333333333333</v>
      </c>
      <c r="Q258" s="74">
        <v>2.4666666666666668</v>
      </c>
      <c r="R258" s="74">
        <v>8.1833333333333336</v>
      </c>
      <c r="S258" s="74">
        <v>13.166666666666666</v>
      </c>
      <c r="T258" s="74">
        <v>2.0666666666666664</v>
      </c>
      <c r="U258" s="74">
        <v>9.5666666666666664</v>
      </c>
      <c r="V258" s="74">
        <v>7.1</v>
      </c>
      <c r="W258" s="74">
        <v>10.566666666666666</v>
      </c>
      <c r="X258" s="74">
        <v>1.3333333333333335</v>
      </c>
      <c r="Y258" s="74" t="s">
        <v>1811</v>
      </c>
      <c r="Z258" s="74">
        <v>0.66666666666666663</v>
      </c>
      <c r="AA258" s="74">
        <v>6.2</v>
      </c>
      <c r="AB258" s="74">
        <v>4.7333333333333334</v>
      </c>
      <c r="AC258" s="74">
        <v>2.6333333333333333</v>
      </c>
      <c r="AD258" s="74">
        <v>1.7666666666666666</v>
      </c>
      <c r="AE258" s="75"/>
      <c r="AF258" s="75"/>
      <c r="AG258" s="76">
        <v>10.433333333333334</v>
      </c>
      <c r="AH258" s="76">
        <v>11.366666666666667</v>
      </c>
      <c r="AI258" s="76">
        <v>2.2333333333333334</v>
      </c>
      <c r="AJ258" s="76">
        <v>7.4666666666666668</v>
      </c>
      <c r="AK258" s="76">
        <v>5.2666666666666666</v>
      </c>
      <c r="AL258" s="76">
        <v>1.2666666666666666</v>
      </c>
      <c r="AM258" s="77"/>
      <c r="AN258" s="77">
        <v>5.5</v>
      </c>
      <c r="AO258" s="78">
        <v>1</v>
      </c>
    </row>
    <row r="259" spans="1:41" ht="15" customHeight="1">
      <c r="A259" s="71" t="s">
        <v>287</v>
      </c>
      <c r="B259" s="72" t="s">
        <v>288</v>
      </c>
      <c r="C259" s="73" t="s">
        <v>68</v>
      </c>
      <c r="D259" s="73" t="s">
        <v>105</v>
      </c>
      <c r="E259" s="74">
        <v>8.6999999999999993</v>
      </c>
      <c r="F259" s="74">
        <v>10</v>
      </c>
      <c r="G259" s="74">
        <v>6.2</v>
      </c>
      <c r="H259" s="74">
        <v>6.7666666666666666</v>
      </c>
      <c r="I259" s="74">
        <v>8.0333333333333332</v>
      </c>
      <c r="J259" s="74">
        <v>13.033333333333333</v>
      </c>
      <c r="K259" s="74">
        <v>5.35</v>
      </c>
      <c r="L259" s="74">
        <v>6.9333333333333336</v>
      </c>
      <c r="M259" s="74">
        <v>2.8666666666666667</v>
      </c>
      <c r="N259" s="74">
        <v>13.666666666666666</v>
      </c>
      <c r="O259" s="74">
        <v>11.7</v>
      </c>
      <c r="P259" s="74">
        <v>1.4333333333333333</v>
      </c>
      <c r="Q259" s="74">
        <v>3.7333333333333334</v>
      </c>
      <c r="R259" s="74">
        <v>1.2333333333333334</v>
      </c>
      <c r="S259" s="74">
        <v>1.5</v>
      </c>
      <c r="T259" s="74">
        <v>3.1666666666666665</v>
      </c>
      <c r="U259" s="74">
        <v>7.9</v>
      </c>
      <c r="V259" s="74">
        <v>2.0666666666666664</v>
      </c>
      <c r="W259" s="74">
        <v>7.6166666666666663</v>
      </c>
      <c r="X259" s="74">
        <v>9.6333333333333329</v>
      </c>
      <c r="Y259" s="74" t="s">
        <v>1811</v>
      </c>
      <c r="Z259" s="74">
        <v>8.85</v>
      </c>
      <c r="AA259" s="74">
        <v>1.9</v>
      </c>
      <c r="AB259" s="74" t="s">
        <v>1811</v>
      </c>
      <c r="AC259" s="74">
        <v>11.4</v>
      </c>
      <c r="AD259" s="74">
        <v>1.3333333333333335</v>
      </c>
      <c r="AE259" s="75"/>
      <c r="AF259" s="75"/>
      <c r="AG259" s="76">
        <v>8.5333333333333332</v>
      </c>
      <c r="AH259" s="76">
        <v>8.7666666666666675</v>
      </c>
      <c r="AI259" s="76">
        <v>10.633333333333333</v>
      </c>
      <c r="AJ259" s="76">
        <v>1.0833333333333335</v>
      </c>
      <c r="AK259" s="76">
        <v>7.9</v>
      </c>
      <c r="AL259" s="76">
        <v>2.7333333333333334</v>
      </c>
      <c r="AM259" s="77"/>
      <c r="AN259" s="77">
        <v>6.0333333333333332</v>
      </c>
      <c r="AO259" s="78">
        <v>5</v>
      </c>
    </row>
    <row r="260" spans="1:41" ht="15" customHeight="1">
      <c r="A260" s="71" t="s">
        <v>319</v>
      </c>
      <c r="B260" s="72" t="s">
        <v>320</v>
      </c>
      <c r="C260" s="73" t="s">
        <v>97</v>
      </c>
      <c r="D260" s="73" t="s">
        <v>105</v>
      </c>
      <c r="E260" s="74">
        <v>4.4666666666666668</v>
      </c>
      <c r="F260" s="74">
        <v>2.4333333333333336</v>
      </c>
      <c r="G260" s="74">
        <v>1.7333333333333334</v>
      </c>
      <c r="H260" s="74">
        <v>8.4666666666666668</v>
      </c>
      <c r="I260" s="74">
        <v>5.9666666666666668</v>
      </c>
      <c r="J260" s="74">
        <v>7.166666666666667</v>
      </c>
      <c r="K260" s="74">
        <v>8.7833333333333332</v>
      </c>
      <c r="L260" s="74">
        <v>5.6</v>
      </c>
      <c r="M260" s="74">
        <v>3.6666666666666665</v>
      </c>
      <c r="N260" s="74">
        <v>13.633333333333333</v>
      </c>
      <c r="O260" s="74">
        <v>12.333333333333334</v>
      </c>
      <c r="P260" s="74">
        <v>1.0333333333333332</v>
      </c>
      <c r="Q260" s="74">
        <v>10.816666666666666</v>
      </c>
      <c r="R260" s="74">
        <v>3.3333333333333335</v>
      </c>
      <c r="S260" s="74">
        <v>1.7666666666666666</v>
      </c>
      <c r="T260" s="74">
        <v>12.433333333333334</v>
      </c>
      <c r="U260" s="74">
        <v>2.8333333333333335</v>
      </c>
      <c r="V260" s="74">
        <v>5.0666666666666664</v>
      </c>
      <c r="W260" s="74">
        <v>0.78333333333333333</v>
      </c>
      <c r="X260" s="74">
        <v>6.2</v>
      </c>
      <c r="Y260" s="74">
        <v>5.333333333333333</v>
      </c>
      <c r="Z260" s="74">
        <v>3.9166666666666665</v>
      </c>
      <c r="AA260" s="74">
        <v>6.4666666666666668</v>
      </c>
      <c r="AB260" s="74" t="s">
        <v>1811</v>
      </c>
      <c r="AC260" s="74">
        <v>9.5666666666666664</v>
      </c>
      <c r="AD260" s="74">
        <v>12.5</v>
      </c>
      <c r="AE260" s="75"/>
      <c r="AF260" s="75"/>
      <c r="AG260" s="76">
        <v>2.4666666666666668</v>
      </c>
      <c r="AH260" s="76">
        <v>7.55</v>
      </c>
      <c r="AI260" s="76">
        <v>10.716666666666667</v>
      </c>
      <c r="AJ260" s="76">
        <v>5.2333333333333334</v>
      </c>
      <c r="AK260" s="76">
        <v>1.6333333333333333</v>
      </c>
      <c r="AL260" s="76">
        <v>12.8</v>
      </c>
      <c r="AM260" s="77"/>
      <c r="AN260" s="77">
        <v>6.2666666666666666</v>
      </c>
      <c r="AO260" s="78">
        <v>0.92500000000000004</v>
      </c>
    </row>
    <row r="261" spans="1:41">
      <c r="A261" s="71" t="s">
        <v>473</v>
      </c>
      <c r="B261" s="72" t="s">
        <v>474</v>
      </c>
      <c r="C261" s="73" t="s">
        <v>80</v>
      </c>
      <c r="D261" s="73" t="s">
        <v>105</v>
      </c>
      <c r="E261" s="74">
        <v>5.4</v>
      </c>
      <c r="F261" s="74">
        <v>7.166666666666667</v>
      </c>
      <c r="G261" s="74">
        <v>9.5</v>
      </c>
      <c r="H261" s="74">
        <v>7.0333333333333332</v>
      </c>
      <c r="I261" s="74">
        <v>11.1</v>
      </c>
      <c r="J261" s="74">
        <v>3.1666666666666665</v>
      </c>
      <c r="K261" s="74">
        <v>4.5333333333333332</v>
      </c>
      <c r="L261" s="74" t="s">
        <v>1811</v>
      </c>
      <c r="M261" s="74">
        <v>2.4666666666666668</v>
      </c>
      <c r="N261" s="74">
        <v>10.266666666666667</v>
      </c>
      <c r="O261" s="74">
        <v>4.5666666666666664</v>
      </c>
      <c r="P261" s="74">
        <v>3.6666666666666665</v>
      </c>
      <c r="Q261" s="74">
        <v>7.9333333333333336</v>
      </c>
      <c r="R261" s="74">
        <v>5.166666666666667</v>
      </c>
      <c r="S261" s="74">
        <v>8.8000000000000007</v>
      </c>
      <c r="T261" s="74">
        <v>7.3666666666666663</v>
      </c>
      <c r="U261" s="74">
        <v>10.1</v>
      </c>
      <c r="V261" s="74">
        <v>3.9333333333333331</v>
      </c>
      <c r="W261" s="74">
        <v>8.0500000000000007</v>
      </c>
      <c r="X261" s="74">
        <v>11.3</v>
      </c>
      <c r="Y261" s="74" t="s">
        <v>1811</v>
      </c>
      <c r="Z261" s="74">
        <v>11.916666666666666</v>
      </c>
      <c r="AA261" s="74">
        <v>7.666666666666667</v>
      </c>
      <c r="AB261" s="74">
        <v>0.73333333333333339</v>
      </c>
      <c r="AC261" s="74">
        <v>7.8666666666666663</v>
      </c>
      <c r="AD261" s="74">
        <v>6.666666666666667</v>
      </c>
      <c r="AE261" s="75"/>
      <c r="AF261" s="75"/>
      <c r="AG261" s="76">
        <v>7.3833333333333337</v>
      </c>
      <c r="AH261" s="76">
        <v>5.916666666666667</v>
      </c>
      <c r="AI261" s="76">
        <v>5.5666666666666664</v>
      </c>
      <c r="AJ261" s="76">
        <v>6.6</v>
      </c>
      <c r="AK261" s="76">
        <v>10.9</v>
      </c>
      <c r="AL261" s="76">
        <v>4.2333333333333334</v>
      </c>
      <c r="AM261" s="77"/>
      <c r="AN261" s="77">
        <v>6.3833333333333337</v>
      </c>
      <c r="AO261" s="78">
        <v>4.1879999999999997</v>
      </c>
    </row>
    <row r="262" spans="1:41" ht="15" customHeight="1">
      <c r="A262" s="71" t="s">
        <v>499</v>
      </c>
      <c r="B262" s="72" t="s">
        <v>500</v>
      </c>
      <c r="C262" s="73" t="s">
        <v>113</v>
      </c>
      <c r="D262" s="73" t="s">
        <v>105</v>
      </c>
      <c r="E262" s="74">
        <v>11.133333333333333</v>
      </c>
      <c r="F262" s="74">
        <v>10.85</v>
      </c>
      <c r="G262" s="74">
        <v>9.1</v>
      </c>
      <c r="H262" s="74">
        <v>11.233333333333333</v>
      </c>
      <c r="I262" s="74">
        <v>11.5</v>
      </c>
      <c r="J262" s="74">
        <v>13.033333333333333</v>
      </c>
      <c r="K262" s="74">
        <v>12.716666666666667</v>
      </c>
      <c r="L262" s="74" t="s">
        <v>1811</v>
      </c>
      <c r="M262" s="74">
        <v>1.1666666666666665</v>
      </c>
      <c r="N262" s="74">
        <v>3.4</v>
      </c>
      <c r="O262" s="74">
        <v>0.73333333333333339</v>
      </c>
      <c r="P262" s="74">
        <v>0.7</v>
      </c>
      <c r="Q262" s="74">
        <v>9.6</v>
      </c>
      <c r="R262" s="74">
        <v>1.8666666666666667</v>
      </c>
      <c r="S262" s="74">
        <v>0.9</v>
      </c>
      <c r="T262" s="74">
        <v>7.9666666666666668</v>
      </c>
      <c r="U262" s="74">
        <v>0.6333333333333333</v>
      </c>
      <c r="V262" s="74">
        <v>8.8166666666666664</v>
      </c>
      <c r="W262" s="74">
        <v>4.8</v>
      </c>
      <c r="X262" s="74">
        <v>13.05</v>
      </c>
      <c r="Y262" s="74" t="s">
        <v>1811</v>
      </c>
      <c r="Z262" s="74">
        <v>11.916666666666666</v>
      </c>
      <c r="AA262" s="74">
        <v>0.73333333333333339</v>
      </c>
      <c r="AB262" s="74" t="s">
        <v>1811</v>
      </c>
      <c r="AC262" s="74">
        <v>4.1333333333333329</v>
      </c>
      <c r="AD262" s="74">
        <v>12.666666666666666</v>
      </c>
      <c r="AE262" s="75"/>
      <c r="AF262" s="75"/>
      <c r="AG262" s="76">
        <v>10.733333333333333</v>
      </c>
      <c r="AH262" s="76">
        <v>13.65</v>
      </c>
      <c r="AI262" s="76">
        <v>0.7</v>
      </c>
      <c r="AJ262" s="76">
        <v>3.3666666666666667</v>
      </c>
      <c r="AK262" s="76">
        <v>9.0666666666666664</v>
      </c>
      <c r="AL262" s="76">
        <v>4.3666666666666671</v>
      </c>
      <c r="AM262" s="77"/>
      <c r="AN262" s="77">
        <v>6.9333333333333336</v>
      </c>
      <c r="AO262" s="78">
        <v>2.35</v>
      </c>
    </row>
    <row r="263" spans="1:41">
      <c r="A263" s="71" t="s">
        <v>791</v>
      </c>
      <c r="B263" s="72" t="s">
        <v>792</v>
      </c>
      <c r="C263" s="73" t="s">
        <v>124</v>
      </c>
      <c r="D263" s="73" t="s">
        <v>105</v>
      </c>
      <c r="E263" s="74">
        <v>9.4</v>
      </c>
      <c r="F263" s="74">
        <v>12.7</v>
      </c>
      <c r="G263" s="74">
        <v>10.966666666666667</v>
      </c>
      <c r="H263" s="74">
        <v>10.633333333333333</v>
      </c>
      <c r="I263" s="74">
        <v>12.9</v>
      </c>
      <c r="J263" s="74">
        <v>5.4333333333333336</v>
      </c>
      <c r="K263" s="74">
        <v>7.3666666666666663</v>
      </c>
      <c r="L263" s="74" t="s">
        <v>1811</v>
      </c>
      <c r="M263" s="74">
        <v>1.8666666666666667</v>
      </c>
      <c r="N263" s="74">
        <v>11.733333333333333</v>
      </c>
      <c r="O263" s="74">
        <v>5.3</v>
      </c>
      <c r="P263" s="74">
        <v>2.2833333333333332</v>
      </c>
      <c r="Q263" s="74">
        <v>12.633333333333333</v>
      </c>
      <c r="R263" s="74">
        <v>7.2333333333333334</v>
      </c>
      <c r="S263" s="74">
        <v>6.6</v>
      </c>
      <c r="T263" s="74">
        <v>13.833333333333334</v>
      </c>
      <c r="U263" s="74">
        <v>2.5</v>
      </c>
      <c r="V263" s="74">
        <v>2.166666666666667</v>
      </c>
      <c r="W263" s="74">
        <v>8.4</v>
      </c>
      <c r="X263" s="74">
        <v>13.05</v>
      </c>
      <c r="Y263" s="74" t="s">
        <v>1811</v>
      </c>
      <c r="Z263" s="74">
        <v>11.916666666666666</v>
      </c>
      <c r="AA263" s="74">
        <v>1.7333333333333334</v>
      </c>
      <c r="AB263" s="74" t="s">
        <v>1811</v>
      </c>
      <c r="AC263" s="74">
        <v>6.666666666666667</v>
      </c>
      <c r="AD263" s="74">
        <v>7</v>
      </c>
      <c r="AE263" s="75"/>
      <c r="AF263" s="75"/>
      <c r="AG263" s="76">
        <v>11.583333333333334</v>
      </c>
      <c r="AH263" s="76">
        <v>9.8666666666666671</v>
      </c>
      <c r="AI263" s="76">
        <v>6.55</v>
      </c>
      <c r="AJ263" s="76">
        <v>9.0333333333333332</v>
      </c>
      <c r="AK263" s="76">
        <v>8.6999999999999993</v>
      </c>
      <c r="AL263" s="76">
        <v>3.1833333333333331</v>
      </c>
      <c r="AM263" s="77"/>
      <c r="AN263" s="77">
        <v>8.9333333333333336</v>
      </c>
      <c r="AO263" s="78">
        <v>3</v>
      </c>
    </row>
    <row r="264" spans="1:41" ht="15" customHeight="1">
      <c r="A264" s="71" t="s">
        <v>676</v>
      </c>
      <c r="B264" s="72" t="s">
        <v>677</v>
      </c>
      <c r="C264" s="73" t="s">
        <v>100</v>
      </c>
      <c r="D264" s="73" t="s">
        <v>105</v>
      </c>
      <c r="E264" s="74">
        <v>10.199999999999999</v>
      </c>
      <c r="F264" s="74">
        <v>10.416666666666666</v>
      </c>
      <c r="G264" s="74">
        <v>11.266666666666667</v>
      </c>
      <c r="H264" s="74">
        <v>10.333333333333334</v>
      </c>
      <c r="I264" s="74">
        <v>11.3</v>
      </c>
      <c r="J264" s="74">
        <v>3.9333333333333331</v>
      </c>
      <c r="K264" s="74">
        <v>10.883333333333333</v>
      </c>
      <c r="L264" s="74" t="s">
        <v>1811</v>
      </c>
      <c r="M264" s="74">
        <v>10.766666666666667</v>
      </c>
      <c r="N264" s="74">
        <v>9.6666666666666661</v>
      </c>
      <c r="O264" s="74">
        <v>11.266666666666667</v>
      </c>
      <c r="P264" s="74">
        <v>9.0166666666666675</v>
      </c>
      <c r="Q264" s="74">
        <v>3.3</v>
      </c>
      <c r="R264" s="74">
        <v>6.4666666666666668</v>
      </c>
      <c r="S264" s="74">
        <v>12.033333333333333</v>
      </c>
      <c r="T264" s="74">
        <v>2.6833333333333331</v>
      </c>
      <c r="U264" s="74">
        <v>5.3</v>
      </c>
      <c r="V264" s="74">
        <v>12.533333333333333</v>
      </c>
      <c r="W264" s="74">
        <v>12.733333333333333</v>
      </c>
      <c r="X264" s="74">
        <v>5.6333333333333337</v>
      </c>
      <c r="Y264" s="74" t="s">
        <v>1811</v>
      </c>
      <c r="Z264" s="74">
        <v>1</v>
      </c>
      <c r="AA264" s="74">
        <v>6.833333333333333</v>
      </c>
      <c r="AB264" s="74">
        <v>1.1333333333333333</v>
      </c>
      <c r="AC264" s="74">
        <v>0.73333333333333339</v>
      </c>
      <c r="AD264" s="74">
        <v>8.15</v>
      </c>
      <c r="AE264" s="75"/>
      <c r="AF264" s="75"/>
      <c r="AG264" s="76">
        <v>11.083333333333334</v>
      </c>
      <c r="AH264" s="76">
        <v>9.9666666666666668</v>
      </c>
      <c r="AI264" s="76">
        <v>12.666666666666666</v>
      </c>
      <c r="AJ264" s="76">
        <v>6.8</v>
      </c>
      <c r="AK264" s="76">
        <v>8.3333333333333321</v>
      </c>
      <c r="AL264" s="76">
        <v>1.5666666666666667</v>
      </c>
      <c r="AM264" s="77"/>
      <c r="AN264" s="77">
        <v>9.4666666666666668</v>
      </c>
      <c r="AO264" s="78">
        <v>2.75</v>
      </c>
    </row>
    <row r="265" spans="1:41" ht="15" customHeight="1" thickBot="1">
      <c r="A265" s="79" t="s">
        <v>646</v>
      </c>
      <c r="B265" s="80" t="s">
        <v>647</v>
      </c>
      <c r="C265" s="81" t="s">
        <v>80</v>
      </c>
      <c r="D265" s="81" t="s">
        <v>105</v>
      </c>
      <c r="E265" s="82">
        <v>9.4</v>
      </c>
      <c r="F265" s="82">
        <v>12</v>
      </c>
      <c r="G265" s="82">
        <v>9.0333333333333332</v>
      </c>
      <c r="H265" s="82">
        <v>10.366666666666667</v>
      </c>
      <c r="I265" s="82">
        <v>11.6</v>
      </c>
      <c r="J265" s="82">
        <v>10.633333333333333</v>
      </c>
      <c r="K265" s="82">
        <v>12.833333333333334</v>
      </c>
      <c r="L265" s="82" t="s">
        <v>1811</v>
      </c>
      <c r="M265" s="82">
        <v>7.333333333333333</v>
      </c>
      <c r="N265" s="82">
        <v>11.3</v>
      </c>
      <c r="O265" s="82">
        <v>10.933333333333334</v>
      </c>
      <c r="P265" s="82">
        <v>9.9</v>
      </c>
      <c r="Q265" s="82">
        <v>1.9</v>
      </c>
      <c r="R265" s="82">
        <v>6.166666666666667</v>
      </c>
      <c r="S265" s="82">
        <v>12.666666666666666</v>
      </c>
      <c r="T265" s="82">
        <v>1.6666666666666667</v>
      </c>
      <c r="U265" s="82">
        <v>9.8666666666666671</v>
      </c>
      <c r="V265" s="82">
        <v>6.7166666666666668</v>
      </c>
      <c r="W265" s="82">
        <v>12.85</v>
      </c>
      <c r="X265" s="82">
        <v>4.2</v>
      </c>
      <c r="Y265" s="82" t="s">
        <v>1811</v>
      </c>
      <c r="Z265" s="82">
        <v>11.916666666666666</v>
      </c>
      <c r="AA265" s="82">
        <v>12.333333333333334</v>
      </c>
      <c r="AB265" s="82" t="s">
        <v>1811</v>
      </c>
      <c r="AC265" s="82">
        <v>0.56666666666666665</v>
      </c>
      <c r="AD265" s="82">
        <v>8.15</v>
      </c>
      <c r="AE265" s="83"/>
      <c r="AF265" s="83"/>
      <c r="AG265" s="84">
        <v>10.366666666666667</v>
      </c>
      <c r="AH265" s="84">
        <v>13.233333333333333</v>
      </c>
      <c r="AI265" s="84">
        <v>12</v>
      </c>
      <c r="AJ265" s="84">
        <v>6.2666666666666666</v>
      </c>
      <c r="AK265" s="84">
        <v>10.966666666666667</v>
      </c>
      <c r="AL265" s="84">
        <v>7.8166666666666664</v>
      </c>
      <c r="AM265" s="85"/>
      <c r="AN265" s="85">
        <v>12.2</v>
      </c>
      <c r="AO265" s="86">
        <v>1</v>
      </c>
    </row>
    <row r="266" spans="1:41" ht="15" customHeight="1">
      <c r="A266" s="63" t="s">
        <v>691</v>
      </c>
      <c r="B266" s="64" t="s">
        <v>692</v>
      </c>
      <c r="C266" s="65" t="s">
        <v>80</v>
      </c>
      <c r="D266" s="65" t="s">
        <v>393</v>
      </c>
      <c r="E266" s="66">
        <v>0.6</v>
      </c>
      <c r="F266" s="66">
        <v>3.3833333333333333</v>
      </c>
      <c r="G266" s="66">
        <v>0.73333333333333339</v>
      </c>
      <c r="H266" s="66">
        <v>6.0333333333333332</v>
      </c>
      <c r="I266" s="66">
        <v>2.6333333333333333</v>
      </c>
      <c r="J266" s="66">
        <v>5.0999999999999996</v>
      </c>
      <c r="K266" s="66">
        <v>1.6833333333333333</v>
      </c>
      <c r="L266" s="66" t="s">
        <v>1811</v>
      </c>
      <c r="M266" s="66">
        <v>0.9</v>
      </c>
      <c r="N266" s="66">
        <v>9.6999999999999993</v>
      </c>
      <c r="O266" s="66">
        <v>1.0666666666666667</v>
      </c>
      <c r="P266" s="66">
        <v>4.3</v>
      </c>
      <c r="Q266" s="66">
        <v>10.066666666666666</v>
      </c>
      <c r="R266" s="66">
        <v>7.0333333333333332</v>
      </c>
      <c r="S266" s="66">
        <v>4.3666666666666671</v>
      </c>
      <c r="T266" s="66">
        <v>9.7166666666666668</v>
      </c>
      <c r="U266" s="66">
        <v>0.53333333333333333</v>
      </c>
      <c r="V266" s="66">
        <v>2.1</v>
      </c>
      <c r="W266" s="66">
        <v>3.5333333333333332</v>
      </c>
      <c r="X266" s="66">
        <v>2.8</v>
      </c>
      <c r="Y266" s="66">
        <v>4.0333333333333332</v>
      </c>
      <c r="Z266" s="66">
        <v>6.0333333333333332</v>
      </c>
      <c r="AA266" s="66">
        <v>0.8</v>
      </c>
      <c r="AB266" s="66">
        <v>0.53333333333333333</v>
      </c>
      <c r="AC266" s="66">
        <v>13.166666666666666</v>
      </c>
      <c r="AD266" s="66">
        <v>11.95</v>
      </c>
      <c r="AE266" s="67"/>
      <c r="AF266" s="67"/>
      <c r="AG266" s="68">
        <v>1.0333333333333332</v>
      </c>
      <c r="AH266" s="68">
        <v>2.3666666666666667</v>
      </c>
      <c r="AI266" s="68">
        <v>2.1333333333333333</v>
      </c>
      <c r="AJ266" s="68">
        <v>7.3</v>
      </c>
      <c r="AK266" s="68">
        <v>0.8666666666666667</v>
      </c>
      <c r="AL266" s="68">
        <v>6.9</v>
      </c>
      <c r="AM266" s="69"/>
      <c r="AN266" s="69">
        <v>1.1333333333333333</v>
      </c>
      <c r="AO266" s="70">
        <v>7.8</v>
      </c>
    </row>
    <row r="267" spans="1:41">
      <c r="A267" s="71" t="s">
        <v>414</v>
      </c>
      <c r="B267" s="72" t="s">
        <v>415</v>
      </c>
      <c r="C267" s="73" t="s">
        <v>68</v>
      </c>
      <c r="D267" s="73" t="s">
        <v>393</v>
      </c>
      <c r="E267" s="74">
        <v>3.6833333333333331</v>
      </c>
      <c r="F267" s="74">
        <v>1.2666666666666666</v>
      </c>
      <c r="G267" s="74">
        <v>2.2999999999999998</v>
      </c>
      <c r="H267" s="74">
        <v>4.2</v>
      </c>
      <c r="I267" s="74">
        <v>2.6666666666666665</v>
      </c>
      <c r="J267" s="74">
        <v>9</v>
      </c>
      <c r="K267" s="74">
        <v>2.5499999999999998</v>
      </c>
      <c r="L267" s="74">
        <v>4.7666666666666666</v>
      </c>
      <c r="M267" s="74">
        <v>3.1333333333333333</v>
      </c>
      <c r="N267" s="74">
        <v>8.1333333333333329</v>
      </c>
      <c r="O267" s="74">
        <v>4.1333333333333329</v>
      </c>
      <c r="P267" s="74">
        <v>4.0666666666666664</v>
      </c>
      <c r="Q267" s="74">
        <v>6.916666666666667</v>
      </c>
      <c r="R267" s="74">
        <v>4.7666666666666666</v>
      </c>
      <c r="S267" s="74">
        <v>3.9666666666666668</v>
      </c>
      <c r="T267" s="74">
        <v>3.3833333333333333</v>
      </c>
      <c r="U267" s="74">
        <v>7.4333333333333336</v>
      </c>
      <c r="V267" s="74">
        <v>7.916666666666667</v>
      </c>
      <c r="W267" s="74">
        <v>0.78333333333333333</v>
      </c>
      <c r="X267" s="74">
        <v>3.8666666666666667</v>
      </c>
      <c r="Y267" s="74">
        <v>3.1666666666666665</v>
      </c>
      <c r="Z267" s="74">
        <v>3.0333333333333332</v>
      </c>
      <c r="AA267" s="74">
        <v>8.7333333333333325</v>
      </c>
      <c r="AB267" s="74" t="s">
        <v>1811</v>
      </c>
      <c r="AC267" s="74">
        <v>10.233333333333333</v>
      </c>
      <c r="AD267" s="74">
        <v>7.5666666666666664</v>
      </c>
      <c r="AE267" s="75"/>
      <c r="AF267" s="75"/>
      <c r="AG267" s="76">
        <v>1.7333333333333334</v>
      </c>
      <c r="AH267" s="76">
        <v>3.4</v>
      </c>
      <c r="AI267" s="76">
        <v>4.1666666666666661</v>
      </c>
      <c r="AJ267" s="76">
        <v>3.9333333333333331</v>
      </c>
      <c r="AK267" s="76">
        <v>2.4</v>
      </c>
      <c r="AL267" s="76">
        <v>11.733333333333333</v>
      </c>
      <c r="AM267" s="77"/>
      <c r="AN267" s="77">
        <v>2.7333333333333334</v>
      </c>
      <c r="AO267" s="78">
        <v>5</v>
      </c>
    </row>
    <row r="268" spans="1:41" ht="15" customHeight="1">
      <c r="A268" s="71" t="s">
        <v>422</v>
      </c>
      <c r="B268" s="72" t="s">
        <v>423</v>
      </c>
      <c r="C268" s="73" t="s">
        <v>113</v>
      </c>
      <c r="D268" s="73" t="s">
        <v>393</v>
      </c>
      <c r="E268" s="74">
        <v>5.4</v>
      </c>
      <c r="F268" s="74">
        <v>2.25</v>
      </c>
      <c r="G268" s="74">
        <v>2.5666666666666669</v>
      </c>
      <c r="H268" s="74">
        <v>2.2666666666666666</v>
      </c>
      <c r="I268" s="74">
        <v>5.6333333333333337</v>
      </c>
      <c r="J268" s="74">
        <v>8.4666666666666668</v>
      </c>
      <c r="K268" s="74">
        <v>2.9333333333333331</v>
      </c>
      <c r="L268" s="74" t="s">
        <v>1811</v>
      </c>
      <c r="M268" s="74">
        <v>1.5</v>
      </c>
      <c r="N268" s="74">
        <v>12.2</v>
      </c>
      <c r="O268" s="74">
        <v>4.2666666666666666</v>
      </c>
      <c r="P268" s="74">
        <v>4.3333333333333339</v>
      </c>
      <c r="Q268" s="74">
        <v>6.5666666666666664</v>
      </c>
      <c r="R268" s="74">
        <v>4.9000000000000004</v>
      </c>
      <c r="S268" s="74">
        <v>4.9000000000000004</v>
      </c>
      <c r="T268" s="74">
        <v>3.2333333333333334</v>
      </c>
      <c r="U268" s="74">
        <v>7.1333333333333337</v>
      </c>
      <c r="V268" s="74">
        <v>2.7166666666666668</v>
      </c>
      <c r="W268" s="74">
        <v>1.3166666666666667</v>
      </c>
      <c r="X268" s="74">
        <v>8.3000000000000007</v>
      </c>
      <c r="Y268" s="74" t="s">
        <v>1811</v>
      </c>
      <c r="Z268" s="74">
        <v>5.9666666666666668</v>
      </c>
      <c r="AA268" s="74">
        <v>5.7333333333333334</v>
      </c>
      <c r="AB268" s="74" t="s">
        <v>1811</v>
      </c>
      <c r="AC268" s="74">
        <v>7.2</v>
      </c>
      <c r="AD268" s="74">
        <v>8.4833333333333343</v>
      </c>
      <c r="AE268" s="75"/>
      <c r="AF268" s="75"/>
      <c r="AG268" s="76">
        <v>3</v>
      </c>
      <c r="AH268" s="76">
        <v>3.8</v>
      </c>
      <c r="AI268" s="76">
        <v>6.166666666666667</v>
      </c>
      <c r="AJ268" s="76">
        <v>4.2166666666666668</v>
      </c>
      <c r="AK268" s="76">
        <v>3.7333333333333334</v>
      </c>
      <c r="AL268" s="76">
        <v>8.4666666666666668</v>
      </c>
      <c r="AM268" s="77"/>
      <c r="AN268" s="77">
        <v>3.0333333333333332</v>
      </c>
      <c r="AO268" s="78">
        <v>3.5</v>
      </c>
    </row>
    <row r="269" spans="1:41">
      <c r="A269" s="71" t="s">
        <v>1237</v>
      </c>
      <c r="B269" s="72" t="s">
        <v>1238</v>
      </c>
      <c r="C269" s="73" t="s">
        <v>68</v>
      </c>
      <c r="D269" s="73" t="s">
        <v>393</v>
      </c>
      <c r="E269" s="74">
        <v>4.9000000000000004</v>
      </c>
      <c r="F269" s="74">
        <v>1.4666666666666668</v>
      </c>
      <c r="G269" s="74">
        <v>2.2000000000000002</v>
      </c>
      <c r="H269" s="74">
        <v>4.8666666666666663</v>
      </c>
      <c r="I269" s="74">
        <v>2.8333333333333335</v>
      </c>
      <c r="J269" s="74">
        <v>3.5</v>
      </c>
      <c r="K269" s="74">
        <v>3.3166666666666669</v>
      </c>
      <c r="L269" s="74">
        <v>6.4666666666666668</v>
      </c>
      <c r="M269" s="74">
        <v>3.3666666666666667</v>
      </c>
      <c r="N269" s="74">
        <v>9.5</v>
      </c>
      <c r="O269" s="74">
        <v>5.5666666666666664</v>
      </c>
      <c r="P269" s="74">
        <v>8.6</v>
      </c>
      <c r="Q269" s="74">
        <v>12.966666666666667</v>
      </c>
      <c r="R269" s="74">
        <v>11.566666666666666</v>
      </c>
      <c r="S269" s="74">
        <v>10.283333333333333</v>
      </c>
      <c r="T269" s="74">
        <v>13.566666666666666</v>
      </c>
      <c r="U269" s="74">
        <v>5.3666666666666663</v>
      </c>
      <c r="V269" s="74">
        <v>10.6</v>
      </c>
      <c r="W269" s="74">
        <v>0.6333333333333333</v>
      </c>
      <c r="X269" s="74">
        <v>7.8666666666666663</v>
      </c>
      <c r="Y269" s="74">
        <v>3.7333333333333334</v>
      </c>
      <c r="Z269" s="74">
        <v>5.4</v>
      </c>
      <c r="AA269" s="74">
        <v>7.0333333333333332</v>
      </c>
      <c r="AB269" s="74">
        <v>4.7333333333333334</v>
      </c>
      <c r="AC269" s="74">
        <v>12.666666666666666</v>
      </c>
      <c r="AD269" s="74">
        <v>8.15</v>
      </c>
      <c r="AE269" s="75"/>
      <c r="AF269" s="75"/>
      <c r="AG269" s="76">
        <v>2.3666666666666667</v>
      </c>
      <c r="AH269" s="76">
        <v>1.9</v>
      </c>
      <c r="AI269" s="76">
        <v>6.4666666666666668</v>
      </c>
      <c r="AJ269" s="76">
        <v>12.333333333333334</v>
      </c>
      <c r="AK269" s="76">
        <v>4.7166666666666668</v>
      </c>
      <c r="AL269" s="76">
        <v>10.6</v>
      </c>
      <c r="AM269" s="77"/>
      <c r="AN269" s="77">
        <v>5.7</v>
      </c>
      <c r="AO269" s="78">
        <v>3.0750000000000002</v>
      </c>
    </row>
    <row r="270" spans="1:41">
      <c r="A270" s="71" t="s">
        <v>1137</v>
      </c>
      <c r="B270" s="72" t="s">
        <v>1138</v>
      </c>
      <c r="C270" s="73" t="s">
        <v>68</v>
      </c>
      <c r="D270" s="73" t="s">
        <v>393</v>
      </c>
      <c r="E270" s="74">
        <v>2.8333333333333335</v>
      </c>
      <c r="F270" s="74">
        <v>2.7833333333333332</v>
      </c>
      <c r="G270" s="74">
        <v>2.2333333333333334</v>
      </c>
      <c r="H270" s="74">
        <v>3.3</v>
      </c>
      <c r="I270" s="74">
        <v>2.1333333333333333</v>
      </c>
      <c r="J270" s="74">
        <v>9.9666666666666668</v>
      </c>
      <c r="K270" s="74">
        <v>3.7666666666666666</v>
      </c>
      <c r="L270" s="74">
        <v>5.6333333333333337</v>
      </c>
      <c r="M270" s="74">
        <v>3</v>
      </c>
      <c r="N270" s="74">
        <v>11.233333333333333</v>
      </c>
      <c r="O270" s="74">
        <v>7.3666666666666663</v>
      </c>
      <c r="P270" s="74">
        <v>7.9</v>
      </c>
      <c r="Q270" s="74">
        <v>12.2</v>
      </c>
      <c r="R270" s="74">
        <v>10.333333333333334</v>
      </c>
      <c r="S270" s="74">
        <v>9.0333333333333332</v>
      </c>
      <c r="T270" s="74">
        <v>12.5</v>
      </c>
      <c r="U270" s="74">
        <v>9.8333333333333339</v>
      </c>
      <c r="V270" s="74">
        <v>1.1666666666666665</v>
      </c>
      <c r="W270" s="74">
        <v>2.5499999999999998</v>
      </c>
      <c r="X270" s="74">
        <v>4.9000000000000004</v>
      </c>
      <c r="Y270" s="74">
        <v>2.6833333333333331</v>
      </c>
      <c r="Z270" s="74">
        <v>5.6166666666666663</v>
      </c>
      <c r="AA270" s="74">
        <v>12.6</v>
      </c>
      <c r="AB270" s="74" t="s">
        <v>1811</v>
      </c>
      <c r="AC270" s="74">
        <v>13.766666666666667</v>
      </c>
      <c r="AD270" s="74">
        <v>5.6</v>
      </c>
      <c r="AE270" s="75"/>
      <c r="AF270" s="75"/>
      <c r="AG270" s="76">
        <v>1.9666666666666666</v>
      </c>
      <c r="AH270" s="76">
        <v>3.7666666666666666</v>
      </c>
      <c r="AI270" s="76">
        <v>7.3</v>
      </c>
      <c r="AJ270" s="76">
        <v>11.433333333333334</v>
      </c>
      <c r="AK270" s="76">
        <v>2.5</v>
      </c>
      <c r="AL270" s="76">
        <v>13.7</v>
      </c>
      <c r="AM270" s="77"/>
      <c r="AN270" s="77">
        <v>6.5</v>
      </c>
      <c r="AO270" s="78">
        <v>5.625</v>
      </c>
    </row>
    <row r="271" spans="1:41" ht="15" customHeight="1">
      <c r="A271" s="71" t="s">
        <v>717</v>
      </c>
      <c r="B271" s="72" t="s">
        <v>718</v>
      </c>
      <c r="C271" s="73" t="s">
        <v>68</v>
      </c>
      <c r="D271" s="73" t="s">
        <v>393</v>
      </c>
      <c r="E271" s="74">
        <v>8.1166666666666671</v>
      </c>
      <c r="F271" s="74">
        <v>8.7666666666666675</v>
      </c>
      <c r="G271" s="74">
        <v>4.5666666666666664</v>
      </c>
      <c r="H271" s="74">
        <v>8.9</v>
      </c>
      <c r="I271" s="74">
        <v>8.6999999999999993</v>
      </c>
      <c r="J271" s="74">
        <v>13.033333333333333</v>
      </c>
      <c r="K271" s="74">
        <v>8.9666666666666668</v>
      </c>
      <c r="L271" s="74">
        <v>6.2666666666666666</v>
      </c>
      <c r="M271" s="74">
        <v>2.9666666666666668</v>
      </c>
      <c r="N271" s="74">
        <v>10.9</v>
      </c>
      <c r="O271" s="74">
        <v>6.6</v>
      </c>
      <c r="P271" s="74">
        <v>4.9333333333333336</v>
      </c>
      <c r="Q271" s="74">
        <v>9.3333333333333339</v>
      </c>
      <c r="R271" s="74">
        <v>6.8</v>
      </c>
      <c r="S271" s="74">
        <v>4.0666666666666664</v>
      </c>
      <c r="T271" s="74">
        <v>9.0833333333333339</v>
      </c>
      <c r="U271" s="74">
        <v>5.7</v>
      </c>
      <c r="V271" s="74">
        <v>5.8</v>
      </c>
      <c r="W271" s="74">
        <v>8.5</v>
      </c>
      <c r="X271" s="74">
        <v>7.7333333333333334</v>
      </c>
      <c r="Y271" s="74" t="s">
        <v>1811</v>
      </c>
      <c r="Z271" s="74">
        <v>8.0666666666666664</v>
      </c>
      <c r="AA271" s="74">
        <v>9.9666666666666668</v>
      </c>
      <c r="AB271" s="74" t="s">
        <v>1811</v>
      </c>
      <c r="AC271" s="74">
        <v>3.7666666666666666</v>
      </c>
      <c r="AD271" s="74">
        <v>2.35</v>
      </c>
      <c r="AE271" s="75"/>
      <c r="AF271" s="75"/>
      <c r="AG271" s="76">
        <v>6.9</v>
      </c>
      <c r="AH271" s="76">
        <v>11.15</v>
      </c>
      <c r="AI271" s="76">
        <v>7.2</v>
      </c>
      <c r="AJ271" s="76">
        <v>6.9666666666666668</v>
      </c>
      <c r="AK271" s="76">
        <v>7.8</v>
      </c>
      <c r="AL271" s="76">
        <v>3.4666666666666668</v>
      </c>
      <c r="AM271" s="77"/>
      <c r="AN271" s="77">
        <v>7.5</v>
      </c>
      <c r="AO271" s="78">
        <v>0.92500000000000004</v>
      </c>
    </row>
    <row r="272" spans="1:41">
      <c r="A272" s="71" t="s">
        <v>654</v>
      </c>
      <c r="B272" s="72" t="s">
        <v>655</v>
      </c>
      <c r="C272" s="73" t="s">
        <v>68</v>
      </c>
      <c r="D272" s="73" t="s">
        <v>393</v>
      </c>
      <c r="E272" s="74">
        <v>4.4666666666666668</v>
      </c>
      <c r="F272" s="74">
        <v>3.3833333333333333</v>
      </c>
      <c r="G272" s="74">
        <v>3.4</v>
      </c>
      <c r="H272" s="74">
        <v>8.5333333333333332</v>
      </c>
      <c r="I272" s="74">
        <v>9.5333333333333332</v>
      </c>
      <c r="J272" s="74">
        <v>8.0333333333333332</v>
      </c>
      <c r="K272" s="74">
        <v>10.433333333333334</v>
      </c>
      <c r="L272" s="74">
        <v>7.2333333333333334</v>
      </c>
      <c r="M272" s="74">
        <v>2.166666666666667</v>
      </c>
      <c r="N272" s="74">
        <v>13.033333333333333</v>
      </c>
      <c r="O272" s="74">
        <v>8.6666666666666661</v>
      </c>
      <c r="P272" s="74">
        <v>6.833333333333333</v>
      </c>
      <c r="Q272" s="74">
        <v>7.1333333333333337</v>
      </c>
      <c r="R272" s="74">
        <v>6.4</v>
      </c>
      <c r="S272" s="74">
        <v>6.9333333333333336</v>
      </c>
      <c r="T272" s="74">
        <v>4.7333333333333334</v>
      </c>
      <c r="U272" s="74">
        <v>8.9</v>
      </c>
      <c r="V272" s="74">
        <v>1.3666666666666667</v>
      </c>
      <c r="W272" s="74">
        <v>1.45</v>
      </c>
      <c r="X272" s="74">
        <v>7.333333333333333</v>
      </c>
      <c r="Y272" s="74" t="s">
        <v>1811</v>
      </c>
      <c r="Z272" s="74">
        <v>1.0666666666666667</v>
      </c>
      <c r="AA272" s="74">
        <v>9.9333333333333336</v>
      </c>
      <c r="AB272" s="74" t="s">
        <v>1811</v>
      </c>
      <c r="AC272" s="74">
        <v>9.9</v>
      </c>
      <c r="AD272" s="74">
        <v>10.583333333333334</v>
      </c>
      <c r="AE272" s="75"/>
      <c r="AF272" s="75"/>
      <c r="AG272" s="76">
        <v>3.4</v>
      </c>
      <c r="AH272" s="76">
        <v>10.033333333333333</v>
      </c>
      <c r="AI272" s="76">
        <v>9.1166666666666671</v>
      </c>
      <c r="AJ272" s="76">
        <v>6.1333333333333337</v>
      </c>
      <c r="AK272" s="76">
        <v>1.6666666666666667</v>
      </c>
      <c r="AL272" s="76">
        <v>13.383333333333333</v>
      </c>
      <c r="AM272" s="77"/>
      <c r="AN272" s="77">
        <v>7.5333333333333332</v>
      </c>
      <c r="AO272" s="78">
        <v>0.9</v>
      </c>
    </row>
    <row r="273" spans="1:41" ht="15" customHeight="1">
      <c r="A273" s="71" t="s">
        <v>789</v>
      </c>
      <c r="B273" s="72" t="s">
        <v>790</v>
      </c>
      <c r="C273" s="73" t="s">
        <v>124</v>
      </c>
      <c r="D273" s="73" t="s">
        <v>393</v>
      </c>
      <c r="E273" s="74">
        <v>3.1166666666666667</v>
      </c>
      <c r="F273" s="74">
        <v>4.2</v>
      </c>
      <c r="G273" s="74">
        <v>1.3</v>
      </c>
      <c r="H273" s="74">
        <v>4.0666666666666664</v>
      </c>
      <c r="I273" s="74">
        <v>6</v>
      </c>
      <c r="J273" s="74">
        <v>13.033333333333333</v>
      </c>
      <c r="K273" s="74">
        <v>3.6333333333333333</v>
      </c>
      <c r="L273" s="74" t="s">
        <v>1811</v>
      </c>
      <c r="M273" s="74">
        <v>10.533333333333333</v>
      </c>
      <c r="N273" s="74">
        <v>12.766666666666667</v>
      </c>
      <c r="O273" s="74">
        <v>13.533333333333333</v>
      </c>
      <c r="P273" s="74">
        <v>5.4333333333333336</v>
      </c>
      <c r="Q273" s="74">
        <v>10</v>
      </c>
      <c r="R273" s="74">
        <v>7.7666666666666666</v>
      </c>
      <c r="S273" s="74">
        <v>4.5666666666666664</v>
      </c>
      <c r="T273" s="74">
        <v>7.4666666666666668</v>
      </c>
      <c r="U273" s="74">
        <v>3.0333333333333332</v>
      </c>
      <c r="V273" s="74">
        <v>6.8</v>
      </c>
      <c r="W273" s="74">
        <v>2.8</v>
      </c>
      <c r="X273" s="74">
        <v>6.7</v>
      </c>
      <c r="Y273" s="74">
        <v>0.8666666666666667</v>
      </c>
      <c r="Z273" s="74">
        <v>9.5666666666666664</v>
      </c>
      <c r="AA273" s="74">
        <v>9.8666666666666671</v>
      </c>
      <c r="AB273" s="74" t="s">
        <v>1811</v>
      </c>
      <c r="AC273" s="74">
        <v>5.9</v>
      </c>
      <c r="AD273" s="74">
        <v>10.383333333333333</v>
      </c>
      <c r="AE273" s="75"/>
      <c r="AF273" s="75"/>
      <c r="AG273" s="76">
        <v>2.4333333333333336</v>
      </c>
      <c r="AH273" s="76">
        <v>6.1</v>
      </c>
      <c r="AI273" s="76">
        <v>13.933333333333334</v>
      </c>
      <c r="AJ273" s="76">
        <v>7.1333333333333337</v>
      </c>
      <c r="AK273" s="76">
        <v>3.5166666666666666</v>
      </c>
      <c r="AL273" s="76">
        <v>11.566666666666666</v>
      </c>
      <c r="AM273" s="77"/>
      <c r="AN273" s="77">
        <v>7.7</v>
      </c>
      <c r="AO273" s="78">
        <v>2.4750000000000001</v>
      </c>
    </row>
    <row r="274" spans="1:41" ht="15" customHeight="1">
      <c r="A274" s="71" t="s">
        <v>758</v>
      </c>
      <c r="B274" s="72" t="s">
        <v>759</v>
      </c>
      <c r="C274" s="73" t="s">
        <v>124</v>
      </c>
      <c r="D274" s="73" t="s">
        <v>393</v>
      </c>
      <c r="E274" s="74">
        <v>4.4666666666666668</v>
      </c>
      <c r="F274" s="74">
        <v>6.4833333333333334</v>
      </c>
      <c r="G274" s="74">
        <v>6.9666666666666668</v>
      </c>
      <c r="H274" s="74">
        <v>5.666666666666667</v>
      </c>
      <c r="I274" s="74">
        <v>12.133333333333333</v>
      </c>
      <c r="J274" s="74">
        <v>2.2000000000000002</v>
      </c>
      <c r="K274" s="74">
        <v>9.5333333333333332</v>
      </c>
      <c r="L274" s="74" t="s">
        <v>1811</v>
      </c>
      <c r="M274" s="74">
        <v>3.7333333333333334</v>
      </c>
      <c r="N274" s="74">
        <v>12.3</v>
      </c>
      <c r="O274" s="74">
        <v>9.5666666666666664</v>
      </c>
      <c r="P274" s="74">
        <v>6.7166666666666668</v>
      </c>
      <c r="Q274" s="74">
        <v>8.2666666666666657</v>
      </c>
      <c r="R274" s="74">
        <v>7.666666666666667</v>
      </c>
      <c r="S274" s="74">
        <v>6.2333333333333334</v>
      </c>
      <c r="T274" s="74">
        <v>8.9666666666666668</v>
      </c>
      <c r="U274" s="74">
        <v>2.333333333333333</v>
      </c>
      <c r="V274" s="74">
        <v>8.9</v>
      </c>
      <c r="W274" s="74">
        <v>6.3</v>
      </c>
      <c r="X274" s="74">
        <v>8.3333333333333321</v>
      </c>
      <c r="Y274" s="74" t="s">
        <v>1811</v>
      </c>
      <c r="Z274" s="74">
        <v>11.916666666666666</v>
      </c>
      <c r="AA274" s="74">
        <v>3.2666666666666666</v>
      </c>
      <c r="AB274" s="74">
        <v>1.9666666666666666</v>
      </c>
      <c r="AC274" s="74">
        <v>8.5333333333333332</v>
      </c>
      <c r="AD274" s="74">
        <v>11.5</v>
      </c>
      <c r="AE274" s="75"/>
      <c r="AF274" s="75"/>
      <c r="AG274" s="76">
        <v>5.666666666666667</v>
      </c>
      <c r="AH274" s="76">
        <v>7.2333333333333334</v>
      </c>
      <c r="AI274" s="76">
        <v>10.199999999999999</v>
      </c>
      <c r="AJ274" s="76">
        <v>7.7</v>
      </c>
      <c r="AK274" s="76">
        <v>8.5833333333333339</v>
      </c>
      <c r="AL274" s="76">
        <v>5.833333333333333</v>
      </c>
      <c r="AM274" s="77"/>
      <c r="AN274" s="77">
        <v>7.9</v>
      </c>
      <c r="AO274" s="78">
        <v>2.25</v>
      </c>
    </row>
    <row r="275" spans="1:41">
      <c r="A275" s="71" t="s">
        <v>823</v>
      </c>
      <c r="B275" s="72" t="s">
        <v>824</v>
      </c>
      <c r="C275" s="73" t="s">
        <v>113</v>
      </c>
      <c r="D275" s="73" t="s">
        <v>393</v>
      </c>
      <c r="E275" s="74">
        <v>11.133333333333333</v>
      </c>
      <c r="F275" s="74">
        <v>10.85</v>
      </c>
      <c r="G275" s="74">
        <v>9.4666666666666668</v>
      </c>
      <c r="H275" s="74">
        <v>11.6</v>
      </c>
      <c r="I275" s="74">
        <v>13.233333333333333</v>
      </c>
      <c r="J275" s="74">
        <v>6.1</v>
      </c>
      <c r="K275" s="74">
        <v>12.55</v>
      </c>
      <c r="L275" s="74" t="s">
        <v>1811</v>
      </c>
      <c r="M275" s="74">
        <v>12.1</v>
      </c>
      <c r="N275" s="74">
        <v>0.8666666666666667</v>
      </c>
      <c r="O275" s="74">
        <v>4.8</v>
      </c>
      <c r="P275" s="74">
        <v>9.1333333333333329</v>
      </c>
      <c r="Q275" s="74">
        <v>5.7166666666666668</v>
      </c>
      <c r="R275" s="74">
        <v>8</v>
      </c>
      <c r="S275" s="74">
        <v>8.6333333333333329</v>
      </c>
      <c r="T275" s="74">
        <v>2.8666666666666667</v>
      </c>
      <c r="U275" s="74">
        <v>12.7</v>
      </c>
      <c r="V275" s="74">
        <v>4.8666666666666663</v>
      </c>
      <c r="W275" s="74">
        <v>10.066666666666666</v>
      </c>
      <c r="X275" s="74">
        <v>1</v>
      </c>
      <c r="Y275" s="74" t="s">
        <v>1811</v>
      </c>
      <c r="Z275" s="74">
        <v>0.56666666666666665</v>
      </c>
      <c r="AA275" s="74">
        <v>11.733333333333333</v>
      </c>
      <c r="AB275" s="74" t="s">
        <v>1811</v>
      </c>
      <c r="AC275" s="74">
        <v>3.0333333333333332</v>
      </c>
      <c r="AD275" s="74">
        <v>3.35</v>
      </c>
      <c r="AE275" s="75"/>
      <c r="AF275" s="75"/>
      <c r="AG275" s="76">
        <v>10.933333333333334</v>
      </c>
      <c r="AH275" s="76">
        <v>12.833333333333334</v>
      </c>
      <c r="AI275" s="76">
        <v>5.9</v>
      </c>
      <c r="AJ275" s="76">
        <v>7</v>
      </c>
      <c r="AK275" s="76">
        <v>5.2333333333333334</v>
      </c>
      <c r="AL275" s="76">
        <v>4.9333333333333336</v>
      </c>
      <c r="AM275" s="77"/>
      <c r="AN275" s="77">
        <v>8.3333333333333321</v>
      </c>
      <c r="AO275" s="78">
        <v>0.80500000000000005</v>
      </c>
    </row>
    <row r="276" spans="1:41">
      <c r="A276" s="71" t="s">
        <v>1125</v>
      </c>
      <c r="B276" s="72" t="s">
        <v>1126</v>
      </c>
      <c r="C276" s="73" t="s">
        <v>87</v>
      </c>
      <c r="D276" s="73" t="s">
        <v>393</v>
      </c>
      <c r="E276" s="74">
        <v>8.1166666666666671</v>
      </c>
      <c r="F276" s="74">
        <v>6.833333333333333</v>
      </c>
      <c r="G276" s="74">
        <v>11</v>
      </c>
      <c r="H276" s="74">
        <v>9.8666666666666671</v>
      </c>
      <c r="I276" s="74">
        <v>13</v>
      </c>
      <c r="J276" s="74">
        <v>1.8</v>
      </c>
      <c r="K276" s="74">
        <v>12.166666666666666</v>
      </c>
      <c r="L276" s="74">
        <v>1.3</v>
      </c>
      <c r="M276" s="74">
        <v>7.7666666666666666</v>
      </c>
      <c r="N276" s="74">
        <v>5.3</v>
      </c>
      <c r="O276" s="74">
        <v>6.166666666666667</v>
      </c>
      <c r="P276" s="74">
        <v>10.766666666666667</v>
      </c>
      <c r="Q276" s="74">
        <v>8.6333333333333329</v>
      </c>
      <c r="R276" s="74">
        <v>10.533333333333333</v>
      </c>
      <c r="S276" s="74">
        <v>10.766666666666667</v>
      </c>
      <c r="T276" s="74">
        <v>8.3333333333333321</v>
      </c>
      <c r="U276" s="74">
        <v>8.1666666666666679</v>
      </c>
      <c r="V276" s="74">
        <v>9.7833333333333332</v>
      </c>
      <c r="W276" s="74">
        <v>8.6999999999999993</v>
      </c>
      <c r="X276" s="74">
        <v>13.05</v>
      </c>
      <c r="Y276" s="74" t="s">
        <v>1811</v>
      </c>
      <c r="Z276" s="74">
        <v>0.6</v>
      </c>
      <c r="AA276" s="74">
        <v>6.0666666666666664</v>
      </c>
      <c r="AB276" s="74">
        <v>2.7666666666666666</v>
      </c>
      <c r="AC276" s="74">
        <v>9.1999999999999993</v>
      </c>
      <c r="AD276" s="74">
        <v>9.6833333333333336</v>
      </c>
      <c r="AE276" s="75"/>
      <c r="AF276" s="75"/>
      <c r="AG276" s="76">
        <v>9.0333333333333332</v>
      </c>
      <c r="AH276" s="76">
        <v>10.183333333333334</v>
      </c>
      <c r="AI276" s="76">
        <v>4.3</v>
      </c>
      <c r="AJ276" s="76">
        <v>10.7</v>
      </c>
      <c r="AK276" s="76">
        <v>9.3666666666666671</v>
      </c>
      <c r="AL276" s="76">
        <v>7.5666666666666664</v>
      </c>
      <c r="AM276" s="77"/>
      <c r="AN276" s="77">
        <v>9.6333333333333329</v>
      </c>
      <c r="AO276" s="78">
        <v>1.5</v>
      </c>
    </row>
    <row r="277" spans="1:41">
      <c r="A277" s="71" t="s">
        <v>1103</v>
      </c>
      <c r="B277" s="72" t="s">
        <v>1104</v>
      </c>
      <c r="C277" s="73" t="s">
        <v>68</v>
      </c>
      <c r="D277" s="73" t="s">
        <v>393</v>
      </c>
      <c r="E277" s="74">
        <v>10.199999999999999</v>
      </c>
      <c r="F277" s="74">
        <v>9.6</v>
      </c>
      <c r="G277" s="74">
        <v>8.3333333333333321</v>
      </c>
      <c r="H277" s="74">
        <v>7.5333333333333332</v>
      </c>
      <c r="I277" s="74">
        <v>9.5</v>
      </c>
      <c r="J277" s="74">
        <v>11.766666666666667</v>
      </c>
      <c r="K277" s="74">
        <v>11.166666666666666</v>
      </c>
      <c r="L277" s="74">
        <v>3.3</v>
      </c>
      <c r="M277" s="74">
        <v>1.6</v>
      </c>
      <c r="N277" s="74">
        <v>12.866666666666667</v>
      </c>
      <c r="O277" s="74">
        <v>5.9333333333333336</v>
      </c>
      <c r="P277" s="74">
        <v>9.4</v>
      </c>
      <c r="Q277" s="74">
        <v>10.766666666666667</v>
      </c>
      <c r="R277" s="74">
        <v>10.45</v>
      </c>
      <c r="S277" s="74">
        <v>12.8</v>
      </c>
      <c r="T277" s="74">
        <v>11.2</v>
      </c>
      <c r="U277" s="74">
        <v>12.2</v>
      </c>
      <c r="V277" s="74">
        <v>5.8666666666666663</v>
      </c>
      <c r="W277" s="74">
        <v>11.2</v>
      </c>
      <c r="X277" s="74">
        <v>11.666666666666666</v>
      </c>
      <c r="Y277" s="74" t="s">
        <v>1811</v>
      </c>
      <c r="Z277" s="74">
        <v>7.6166666666666663</v>
      </c>
      <c r="AA277" s="74">
        <v>10.6</v>
      </c>
      <c r="AB277" s="74" t="s">
        <v>1811</v>
      </c>
      <c r="AC277" s="74">
        <v>3.4</v>
      </c>
      <c r="AD277" s="74">
        <v>3.9166666666666665</v>
      </c>
      <c r="AE277" s="75"/>
      <c r="AF277" s="75"/>
      <c r="AG277" s="76">
        <v>9.5666666666666664</v>
      </c>
      <c r="AH277" s="76">
        <v>11.5</v>
      </c>
      <c r="AI277" s="76">
        <v>5.95</v>
      </c>
      <c r="AJ277" s="76">
        <v>12</v>
      </c>
      <c r="AK277" s="76">
        <v>11.6</v>
      </c>
      <c r="AL277" s="76">
        <v>4.7666666666666666</v>
      </c>
      <c r="AM277" s="77"/>
      <c r="AN277" s="77">
        <v>10.533333333333333</v>
      </c>
      <c r="AO277" s="78">
        <v>1.3</v>
      </c>
    </row>
    <row r="278" spans="1:41" ht="15" customHeight="1" thickBot="1">
      <c r="A278" s="79" t="s">
        <v>1250</v>
      </c>
      <c r="B278" s="80" t="s">
        <v>1251</v>
      </c>
      <c r="C278" s="81" t="s">
        <v>124</v>
      </c>
      <c r="D278" s="81" t="s">
        <v>393</v>
      </c>
      <c r="E278" s="82">
        <v>13.866666666666667</v>
      </c>
      <c r="F278" s="82">
        <v>12.7</v>
      </c>
      <c r="G278" s="82">
        <v>12.966666666666667</v>
      </c>
      <c r="H278" s="82">
        <v>13.133333333333333</v>
      </c>
      <c r="I278" s="82">
        <v>13.766666666666667</v>
      </c>
      <c r="J278" s="82">
        <v>6.0666666666666664</v>
      </c>
      <c r="K278" s="82">
        <v>13.75</v>
      </c>
      <c r="L278" s="82" t="s">
        <v>1811</v>
      </c>
      <c r="M278" s="82">
        <v>13.8</v>
      </c>
      <c r="N278" s="82">
        <v>7.7333333333333334</v>
      </c>
      <c r="O278" s="82">
        <v>13.266666666666667</v>
      </c>
      <c r="P278" s="82">
        <v>13.033333333333333</v>
      </c>
      <c r="Q278" s="82">
        <v>10.4</v>
      </c>
      <c r="R278" s="82">
        <v>12.766666666666667</v>
      </c>
      <c r="S278" s="82">
        <v>13.733333333333333</v>
      </c>
      <c r="T278" s="82">
        <v>11.033333333333333</v>
      </c>
      <c r="U278" s="82">
        <v>13.066666666666666</v>
      </c>
      <c r="V278" s="82">
        <v>13.166666666666666</v>
      </c>
      <c r="W278" s="82">
        <v>13</v>
      </c>
      <c r="X278" s="82">
        <v>13.05</v>
      </c>
      <c r="Y278" s="82" t="s">
        <v>1811</v>
      </c>
      <c r="Z278" s="82">
        <v>11.916666666666666</v>
      </c>
      <c r="AA278" s="82">
        <v>12.9</v>
      </c>
      <c r="AB278" s="82" t="s">
        <v>1811</v>
      </c>
      <c r="AC278" s="82">
        <v>0.66666666666666663</v>
      </c>
      <c r="AD278" s="82">
        <v>11.133333333333333</v>
      </c>
      <c r="AE278" s="83"/>
      <c r="AF278" s="83"/>
      <c r="AG278" s="84">
        <v>13.733333333333333</v>
      </c>
      <c r="AH278" s="84">
        <v>13.466666666666667</v>
      </c>
      <c r="AI278" s="84">
        <v>13.4</v>
      </c>
      <c r="AJ278" s="84">
        <v>13.166666666666666</v>
      </c>
      <c r="AK278" s="84">
        <v>14.133333333333333</v>
      </c>
      <c r="AL278" s="84">
        <v>10.816666666666666</v>
      </c>
      <c r="AM278" s="85"/>
      <c r="AN278" s="85">
        <v>14.1</v>
      </c>
      <c r="AO278" s="86">
        <v>1.45</v>
      </c>
    </row>
    <row r="279" spans="1:41" ht="15" customHeight="1">
      <c r="A279" s="63" t="s">
        <v>518</v>
      </c>
      <c r="B279" s="64" t="s">
        <v>519</v>
      </c>
      <c r="C279" s="65" t="s">
        <v>100</v>
      </c>
      <c r="D279" s="65" t="s">
        <v>221</v>
      </c>
      <c r="E279" s="66">
        <v>1.7333333333333334</v>
      </c>
      <c r="F279" s="66">
        <v>1.65</v>
      </c>
      <c r="G279" s="66">
        <v>1.4333333333333333</v>
      </c>
      <c r="H279" s="66">
        <v>6.9</v>
      </c>
      <c r="I279" s="66">
        <v>3.8333333333333335</v>
      </c>
      <c r="J279" s="66">
        <v>4.833333333333333</v>
      </c>
      <c r="K279" s="66">
        <v>4.2</v>
      </c>
      <c r="L279" s="66" t="s">
        <v>1811</v>
      </c>
      <c r="M279" s="66">
        <v>0.53333333333333333</v>
      </c>
      <c r="N279" s="66">
        <v>11.766666666666667</v>
      </c>
      <c r="O279" s="66">
        <v>0.6</v>
      </c>
      <c r="P279" s="66">
        <v>3.5333333333333332</v>
      </c>
      <c r="Q279" s="66">
        <v>8.6</v>
      </c>
      <c r="R279" s="66">
        <v>5.45</v>
      </c>
      <c r="S279" s="66">
        <v>5.833333333333333</v>
      </c>
      <c r="T279" s="66">
        <v>7.85</v>
      </c>
      <c r="U279" s="66">
        <v>7.5666666666666664</v>
      </c>
      <c r="V279" s="66">
        <v>0.8</v>
      </c>
      <c r="W279" s="66">
        <v>1.0666666666666667</v>
      </c>
      <c r="X279" s="66">
        <v>6</v>
      </c>
      <c r="Y279" s="66">
        <v>2.5166666666666666</v>
      </c>
      <c r="Z279" s="66">
        <v>4.833333333333333</v>
      </c>
      <c r="AA279" s="66">
        <v>11.266666666666667</v>
      </c>
      <c r="AB279" s="66">
        <v>2.0666666666666664</v>
      </c>
      <c r="AC279" s="66">
        <v>12.066666666666666</v>
      </c>
      <c r="AD279" s="66">
        <v>2.9833333333333334</v>
      </c>
      <c r="AE279" s="67"/>
      <c r="AF279" s="67"/>
      <c r="AG279" s="68">
        <v>1.1000000000000001</v>
      </c>
      <c r="AH279" s="68">
        <v>3.9</v>
      </c>
      <c r="AI279" s="68">
        <v>2.9</v>
      </c>
      <c r="AJ279" s="68">
        <v>5.833333333333333</v>
      </c>
      <c r="AK279" s="68">
        <v>1.3666666666666667</v>
      </c>
      <c r="AL279" s="68">
        <v>8.1833333333333336</v>
      </c>
      <c r="AM279" s="69"/>
      <c r="AN279" s="69">
        <v>1.6333333333333333</v>
      </c>
      <c r="AO279" s="70">
        <v>0.60399999999999998</v>
      </c>
    </row>
    <row r="280" spans="1:41">
      <c r="A280" s="71" t="s">
        <v>721</v>
      </c>
      <c r="B280" s="72" t="s">
        <v>722</v>
      </c>
      <c r="C280" s="73" t="s">
        <v>68</v>
      </c>
      <c r="D280" s="73" t="s">
        <v>221</v>
      </c>
      <c r="E280" s="74">
        <v>2.2000000000000002</v>
      </c>
      <c r="F280" s="74">
        <v>1.2666666666666666</v>
      </c>
      <c r="G280" s="74">
        <v>3.7</v>
      </c>
      <c r="H280" s="74">
        <v>1.6</v>
      </c>
      <c r="I280" s="74">
        <v>2</v>
      </c>
      <c r="J280" s="74">
        <v>7</v>
      </c>
      <c r="K280" s="74">
        <v>2.5499999999999998</v>
      </c>
      <c r="L280" s="74">
        <v>4.0999999999999996</v>
      </c>
      <c r="M280" s="74">
        <v>4.0666666666666664</v>
      </c>
      <c r="N280" s="74">
        <v>9.4</v>
      </c>
      <c r="O280" s="74">
        <v>6.2333333333333334</v>
      </c>
      <c r="P280" s="74">
        <v>4.3666666666666671</v>
      </c>
      <c r="Q280" s="74">
        <v>10.6</v>
      </c>
      <c r="R280" s="74">
        <v>7.4666666666666668</v>
      </c>
      <c r="S280" s="74">
        <v>7.9</v>
      </c>
      <c r="T280" s="74">
        <v>11.033333333333333</v>
      </c>
      <c r="U280" s="74">
        <v>5.8</v>
      </c>
      <c r="V280" s="74">
        <v>7.7166666666666668</v>
      </c>
      <c r="W280" s="74">
        <v>2.6666666666666665</v>
      </c>
      <c r="X280" s="74">
        <v>5.4666666666666668</v>
      </c>
      <c r="Y280" s="74">
        <v>4.4666666666666668</v>
      </c>
      <c r="Z280" s="74">
        <v>3.4</v>
      </c>
      <c r="AA280" s="74">
        <v>1.8333333333333333</v>
      </c>
      <c r="AB280" s="74" t="s">
        <v>1811</v>
      </c>
      <c r="AC280" s="74">
        <v>12.266666666666667</v>
      </c>
      <c r="AD280" s="74">
        <v>2.7833333333333332</v>
      </c>
      <c r="AE280" s="75"/>
      <c r="AF280" s="75"/>
      <c r="AG280" s="76">
        <v>1.7</v>
      </c>
      <c r="AH280" s="76">
        <v>1.4666666666666668</v>
      </c>
      <c r="AI280" s="76">
        <v>6.1</v>
      </c>
      <c r="AJ280" s="76">
        <v>8.6</v>
      </c>
      <c r="AK280" s="76">
        <v>3.4</v>
      </c>
      <c r="AL280" s="76">
        <v>4.0333333333333332</v>
      </c>
      <c r="AM280" s="77"/>
      <c r="AN280" s="77">
        <v>2.083333333333333</v>
      </c>
      <c r="AO280" s="78">
        <v>3.5</v>
      </c>
    </row>
    <row r="281" spans="1:41" ht="15" customHeight="1">
      <c r="A281" s="71" t="s">
        <v>900</v>
      </c>
      <c r="B281" s="72" t="s">
        <v>901</v>
      </c>
      <c r="C281" s="73" t="s">
        <v>113</v>
      </c>
      <c r="D281" s="73" t="s">
        <v>221</v>
      </c>
      <c r="E281" s="74">
        <v>4.05</v>
      </c>
      <c r="F281" s="74">
        <v>1.95</v>
      </c>
      <c r="G281" s="74">
        <v>3.4333333333333331</v>
      </c>
      <c r="H281" s="74">
        <v>5</v>
      </c>
      <c r="I281" s="74">
        <v>2.0666666666666664</v>
      </c>
      <c r="J281" s="74">
        <v>9.2666666666666675</v>
      </c>
      <c r="K281" s="74">
        <v>3.1666666666666665</v>
      </c>
      <c r="L281" s="74" t="s">
        <v>1811</v>
      </c>
      <c r="M281" s="74">
        <v>0.93333333333333335</v>
      </c>
      <c r="N281" s="74">
        <v>12.266666666666667</v>
      </c>
      <c r="O281" s="74">
        <v>2.0333333333333332</v>
      </c>
      <c r="P281" s="74">
        <v>4.4666666666666668</v>
      </c>
      <c r="Q281" s="74">
        <v>11.866666666666667</v>
      </c>
      <c r="R281" s="74">
        <v>8.5666666666666664</v>
      </c>
      <c r="S281" s="74">
        <v>8.0833333333333321</v>
      </c>
      <c r="T281" s="74">
        <v>12.033333333333333</v>
      </c>
      <c r="U281" s="74">
        <v>2.6</v>
      </c>
      <c r="V281" s="74">
        <v>8.25</v>
      </c>
      <c r="W281" s="74">
        <v>2.8</v>
      </c>
      <c r="X281" s="74">
        <v>2.2333333333333334</v>
      </c>
      <c r="Y281" s="74">
        <v>4.833333333333333</v>
      </c>
      <c r="Z281" s="74">
        <v>4.4666666666666668</v>
      </c>
      <c r="AA281" s="74">
        <v>2.4333333333333336</v>
      </c>
      <c r="AB281" s="74" t="s">
        <v>1811</v>
      </c>
      <c r="AC281" s="74">
        <v>7.7333333333333334</v>
      </c>
      <c r="AD281" s="74">
        <v>8.9833333333333325</v>
      </c>
      <c r="AE281" s="75"/>
      <c r="AF281" s="75"/>
      <c r="AG281" s="76">
        <v>2.7</v>
      </c>
      <c r="AH281" s="76">
        <v>3.8666666666666667</v>
      </c>
      <c r="AI281" s="76">
        <v>4.2333333333333334</v>
      </c>
      <c r="AJ281" s="76">
        <v>9.7333333333333325</v>
      </c>
      <c r="AK281" s="76">
        <v>1.9333333333333333</v>
      </c>
      <c r="AL281" s="76">
        <v>6.166666666666667</v>
      </c>
      <c r="AM281" s="77"/>
      <c r="AN281" s="77">
        <v>2.8666666666666667</v>
      </c>
      <c r="AO281" s="78">
        <v>5.0999999999999996</v>
      </c>
    </row>
    <row r="282" spans="1:41" ht="15" customHeight="1">
      <c r="A282" s="71" t="s">
        <v>876</v>
      </c>
      <c r="B282" s="72" t="s">
        <v>877</v>
      </c>
      <c r="C282" s="73" t="s">
        <v>68</v>
      </c>
      <c r="D282" s="73" t="s">
        <v>221</v>
      </c>
      <c r="E282" s="74">
        <v>3.3833333333333333</v>
      </c>
      <c r="F282" s="74">
        <v>3.9166666666666665</v>
      </c>
      <c r="G282" s="74">
        <v>4.3</v>
      </c>
      <c r="H282" s="74">
        <v>6.9666666666666668</v>
      </c>
      <c r="I282" s="74">
        <v>3.2</v>
      </c>
      <c r="J282" s="74">
        <v>8.7333333333333325</v>
      </c>
      <c r="K282" s="74">
        <v>3.4833333333333334</v>
      </c>
      <c r="L282" s="74">
        <v>3.7</v>
      </c>
      <c r="M282" s="74">
        <v>6</v>
      </c>
      <c r="N282" s="74">
        <v>6.3</v>
      </c>
      <c r="O282" s="74">
        <v>5.6333333333333337</v>
      </c>
      <c r="P282" s="74">
        <v>5.3833333333333337</v>
      </c>
      <c r="Q282" s="74">
        <v>11.116666666666667</v>
      </c>
      <c r="R282" s="74">
        <v>8.4166666666666679</v>
      </c>
      <c r="S282" s="74">
        <v>8.6666666666666661</v>
      </c>
      <c r="T282" s="74">
        <v>10.5</v>
      </c>
      <c r="U282" s="74">
        <v>9.6333333333333329</v>
      </c>
      <c r="V282" s="74">
        <v>1.7</v>
      </c>
      <c r="W282" s="74">
        <v>8.6999999999999993</v>
      </c>
      <c r="X282" s="74">
        <v>5.7</v>
      </c>
      <c r="Y282" s="74">
        <v>3.8833333333333333</v>
      </c>
      <c r="Z282" s="74">
        <v>3.6666666666666665</v>
      </c>
      <c r="AA282" s="74">
        <v>5.4666666666666668</v>
      </c>
      <c r="AB282" s="74" t="s">
        <v>1811</v>
      </c>
      <c r="AC282" s="74">
        <v>6.7666666666666666</v>
      </c>
      <c r="AD282" s="74">
        <v>1.6166666666666667</v>
      </c>
      <c r="AE282" s="75"/>
      <c r="AF282" s="75"/>
      <c r="AG282" s="76">
        <v>3.6333333333333333</v>
      </c>
      <c r="AH282" s="76">
        <v>4.6333333333333337</v>
      </c>
      <c r="AI282" s="76">
        <v>4.7666666666666666</v>
      </c>
      <c r="AJ282" s="76">
        <v>9.4333333333333336</v>
      </c>
      <c r="AK282" s="76">
        <v>4.5</v>
      </c>
      <c r="AL282" s="76">
        <v>2.2999999999999998</v>
      </c>
      <c r="AM282" s="77"/>
      <c r="AN282" s="77">
        <v>3</v>
      </c>
      <c r="AO282" s="78">
        <v>0.92500000000000004</v>
      </c>
    </row>
    <row r="283" spans="1:41" ht="15" customHeight="1">
      <c r="A283" s="71" t="s">
        <v>555</v>
      </c>
      <c r="B283" s="72" t="s">
        <v>556</v>
      </c>
      <c r="C283" s="73" t="s">
        <v>124</v>
      </c>
      <c r="D283" s="73" t="s">
        <v>221</v>
      </c>
      <c r="E283" s="74">
        <v>1.4833333333333334</v>
      </c>
      <c r="F283" s="74">
        <v>5.6</v>
      </c>
      <c r="G283" s="74">
        <v>2.4666666666666668</v>
      </c>
      <c r="H283" s="74">
        <v>9.0666666666666664</v>
      </c>
      <c r="I283" s="74">
        <v>6.6</v>
      </c>
      <c r="J283" s="74">
        <v>10.5</v>
      </c>
      <c r="K283" s="74">
        <v>6.9333333333333336</v>
      </c>
      <c r="L283" s="74" t="s">
        <v>1811</v>
      </c>
      <c r="M283" s="74">
        <v>0.8</v>
      </c>
      <c r="N283" s="74">
        <v>13.366666666666667</v>
      </c>
      <c r="O283" s="74">
        <v>3.3666666666666667</v>
      </c>
      <c r="P283" s="74">
        <v>3.6</v>
      </c>
      <c r="Q283" s="74">
        <v>8.8666666666666671</v>
      </c>
      <c r="R283" s="74">
        <v>5.5333333333333332</v>
      </c>
      <c r="S283" s="74">
        <v>5.333333333333333</v>
      </c>
      <c r="T283" s="74">
        <v>6.6333333333333337</v>
      </c>
      <c r="U283" s="74">
        <v>1.1333333333333333</v>
      </c>
      <c r="V283" s="74">
        <v>1.6166666666666667</v>
      </c>
      <c r="W283" s="74">
        <v>3.95</v>
      </c>
      <c r="X283" s="74">
        <v>8.0666666666666664</v>
      </c>
      <c r="Y283" s="74" t="s">
        <v>1811</v>
      </c>
      <c r="Z283" s="74">
        <v>9.0333333333333332</v>
      </c>
      <c r="AA283" s="74">
        <v>0.76666666666666661</v>
      </c>
      <c r="AB283" s="74" t="s">
        <v>1811</v>
      </c>
      <c r="AC283" s="74">
        <v>11.733333333333333</v>
      </c>
      <c r="AD283" s="74">
        <v>5.25</v>
      </c>
      <c r="AE283" s="75"/>
      <c r="AF283" s="75"/>
      <c r="AG283" s="76">
        <v>2.7333333333333334</v>
      </c>
      <c r="AH283" s="76">
        <v>8.6999999999999993</v>
      </c>
      <c r="AI283" s="76">
        <v>5.666666666666667</v>
      </c>
      <c r="AJ283" s="76">
        <v>5.4333333333333336</v>
      </c>
      <c r="AK283" s="76">
        <v>3.0666666666666669</v>
      </c>
      <c r="AL283" s="76">
        <v>4.6333333333333337</v>
      </c>
      <c r="AM283" s="77"/>
      <c r="AN283" s="77">
        <v>3.1666666666666665</v>
      </c>
      <c r="AO283" s="78">
        <v>0.75</v>
      </c>
    </row>
    <row r="284" spans="1:41" ht="15" customHeight="1">
      <c r="A284" s="71" t="s">
        <v>929</v>
      </c>
      <c r="B284" s="72" t="s">
        <v>930</v>
      </c>
      <c r="C284" s="73" t="s">
        <v>80</v>
      </c>
      <c r="D284" s="73" t="s">
        <v>221</v>
      </c>
      <c r="E284" s="74">
        <v>6.65</v>
      </c>
      <c r="F284" s="74">
        <v>5.6</v>
      </c>
      <c r="G284" s="74">
        <v>5.7</v>
      </c>
      <c r="H284" s="74">
        <v>7.8</v>
      </c>
      <c r="I284" s="74">
        <v>5.8</v>
      </c>
      <c r="J284" s="74">
        <v>3.8333333333333335</v>
      </c>
      <c r="K284" s="74">
        <v>5.6833333333333336</v>
      </c>
      <c r="L284" s="74" t="s">
        <v>1811</v>
      </c>
      <c r="M284" s="74">
        <v>10.9</v>
      </c>
      <c r="N284" s="74">
        <v>1.7666666666666666</v>
      </c>
      <c r="O284" s="74">
        <v>5.7</v>
      </c>
      <c r="P284" s="74">
        <v>7.9666666666666668</v>
      </c>
      <c r="Q284" s="74">
        <v>9.1999999999999993</v>
      </c>
      <c r="R284" s="74">
        <v>9.0333333333333332</v>
      </c>
      <c r="S284" s="74">
        <v>11.383333333333333</v>
      </c>
      <c r="T284" s="74">
        <v>8.9166666666666661</v>
      </c>
      <c r="U284" s="74">
        <v>7.2</v>
      </c>
      <c r="V284" s="74">
        <v>8.9333333333333336</v>
      </c>
      <c r="W284" s="74">
        <v>4.6333333333333337</v>
      </c>
      <c r="X284" s="74">
        <v>5.5333333333333332</v>
      </c>
      <c r="Y284" s="74">
        <v>1.1666666666666665</v>
      </c>
      <c r="Z284" s="74">
        <v>5.2833333333333332</v>
      </c>
      <c r="AA284" s="74">
        <v>3.9666666666666668</v>
      </c>
      <c r="AB284" s="74">
        <v>1.8666666666666667</v>
      </c>
      <c r="AC284" s="74">
        <v>8.8000000000000007</v>
      </c>
      <c r="AD284" s="74">
        <v>8.15</v>
      </c>
      <c r="AE284" s="75"/>
      <c r="AF284" s="75"/>
      <c r="AG284" s="76">
        <v>5.7333333333333334</v>
      </c>
      <c r="AH284" s="76">
        <v>5</v>
      </c>
      <c r="AI284" s="76">
        <v>6.3666666666666663</v>
      </c>
      <c r="AJ284" s="76">
        <v>10.233333333333333</v>
      </c>
      <c r="AK284" s="76">
        <v>4.3333333333333339</v>
      </c>
      <c r="AL284" s="76">
        <v>4.1666666666666661</v>
      </c>
      <c r="AM284" s="77"/>
      <c r="AN284" s="77">
        <v>4.916666666666667</v>
      </c>
      <c r="AO284" s="78">
        <v>4</v>
      </c>
    </row>
    <row r="285" spans="1:41" ht="15" customHeight="1">
      <c r="A285" s="71" t="s">
        <v>735</v>
      </c>
      <c r="B285" s="72" t="s">
        <v>736</v>
      </c>
      <c r="C285" s="73" t="s">
        <v>124</v>
      </c>
      <c r="D285" s="73" t="s">
        <v>221</v>
      </c>
      <c r="E285" s="74">
        <v>4.9000000000000004</v>
      </c>
      <c r="F285" s="74">
        <v>5.9</v>
      </c>
      <c r="G285" s="74">
        <v>5.3</v>
      </c>
      <c r="H285" s="74">
        <v>5.833333333333333</v>
      </c>
      <c r="I285" s="74">
        <v>2.1</v>
      </c>
      <c r="J285" s="74">
        <v>8.2666666666666657</v>
      </c>
      <c r="K285" s="74">
        <v>2.7833333333333332</v>
      </c>
      <c r="L285" s="74" t="s">
        <v>1811</v>
      </c>
      <c r="M285" s="74">
        <v>4.666666666666667</v>
      </c>
      <c r="N285" s="74">
        <v>11.933333333333334</v>
      </c>
      <c r="O285" s="74">
        <v>9.7833333333333332</v>
      </c>
      <c r="P285" s="74">
        <v>4.7333333333333334</v>
      </c>
      <c r="Q285" s="74">
        <v>9.8833333333333329</v>
      </c>
      <c r="R285" s="74">
        <v>7.1333333333333337</v>
      </c>
      <c r="S285" s="74">
        <v>8.5333333333333332</v>
      </c>
      <c r="T285" s="74">
        <v>8.2333333333333343</v>
      </c>
      <c r="U285" s="74">
        <v>5.4666666666666668</v>
      </c>
      <c r="V285" s="74">
        <v>6.583333333333333</v>
      </c>
      <c r="W285" s="74">
        <v>4.5</v>
      </c>
      <c r="X285" s="74">
        <v>3.4</v>
      </c>
      <c r="Y285" s="74">
        <v>2.4666666666666668</v>
      </c>
      <c r="Z285" s="74">
        <v>7.7666666666666666</v>
      </c>
      <c r="AA285" s="74">
        <v>4.0333333333333332</v>
      </c>
      <c r="AB285" s="74" t="s">
        <v>1811</v>
      </c>
      <c r="AC285" s="74">
        <v>8.6333333333333329</v>
      </c>
      <c r="AD285" s="74">
        <v>5.8</v>
      </c>
      <c r="AE285" s="75"/>
      <c r="AF285" s="75"/>
      <c r="AG285" s="76">
        <v>5</v>
      </c>
      <c r="AH285" s="76">
        <v>3.6333333333333333</v>
      </c>
      <c r="AI285" s="76">
        <v>10.666666666666666</v>
      </c>
      <c r="AJ285" s="76">
        <v>7.9333333333333336</v>
      </c>
      <c r="AK285" s="76">
        <v>3.6333333333333333</v>
      </c>
      <c r="AL285" s="76">
        <v>5.2666666666666666</v>
      </c>
      <c r="AM285" s="77"/>
      <c r="AN285" s="77">
        <v>5.0666666666666664</v>
      </c>
      <c r="AO285" s="78">
        <v>3.25</v>
      </c>
    </row>
    <row r="286" spans="1:41">
      <c r="A286" s="71" t="s">
        <v>631</v>
      </c>
      <c r="B286" s="72" t="s">
        <v>632</v>
      </c>
      <c r="C286" s="73" t="s">
        <v>68</v>
      </c>
      <c r="D286" s="73" t="s">
        <v>221</v>
      </c>
      <c r="E286" s="74">
        <v>8.1166666666666671</v>
      </c>
      <c r="F286" s="74">
        <v>10.416666666666666</v>
      </c>
      <c r="G286" s="74">
        <v>11.1</v>
      </c>
      <c r="H286" s="74">
        <v>8.8000000000000007</v>
      </c>
      <c r="I286" s="74">
        <v>11.266666666666667</v>
      </c>
      <c r="J286" s="74">
        <v>2.2999999999999998</v>
      </c>
      <c r="K286" s="74">
        <v>11.333333333333334</v>
      </c>
      <c r="L286" s="74">
        <v>2.8</v>
      </c>
      <c r="M286" s="74">
        <v>7.666666666666667</v>
      </c>
      <c r="N286" s="74">
        <v>5.5333333333333332</v>
      </c>
      <c r="O286" s="74">
        <v>6.333333333333333</v>
      </c>
      <c r="P286" s="74">
        <v>6.3</v>
      </c>
      <c r="Q286" s="74">
        <v>5.5</v>
      </c>
      <c r="R286" s="74">
        <v>5.583333333333333</v>
      </c>
      <c r="S286" s="74">
        <v>7.7666666666666666</v>
      </c>
      <c r="T286" s="74">
        <v>4.0833333333333339</v>
      </c>
      <c r="U286" s="74">
        <v>3.5333333333333332</v>
      </c>
      <c r="V286" s="74">
        <v>7.2166666666666668</v>
      </c>
      <c r="W286" s="74">
        <v>6.3</v>
      </c>
      <c r="X286" s="74">
        <v>13.05</v>
      </c>
      <c r="Y286" s="74" t="s">
        <v>1811</v>
      </c>
      <c r="Z286" s="74">
        <v>11.916666666666666</v>
      </c>
      <c r="AA286" s="74">
        <v>9.7333333333333325</v>
      </c>
      <c r="AB286" s="74">
        <v>4.7333333333333334</v>
      </c>
      <c r="AC286" s="74">
        <v>1.4666666666666668</v>
      </c>
      <c r="AD286" s="74">
        <v>0.56666666666666665</v>
      </c>
      <c r="AE286" s="75"/>
      <c r="AF286" s="75"/>
      <c r="AG286" s="76">
        <v>10.066666666666666</v>
      </c>
      <c r="AH286" s="76">
        <v>8.9</v>
      </c>
      <c r="AI286" s="76">
        <v>5.166666666666667</v>
      </c>
      <c r="AJ286" s="76">
        <v>5.166666666666667</v>
      </c>
      <c r="AK286" s="76">
        <v>9.9666666666666668</v>
      </c>
      <c r="AL286" s="76">
        <v>1.5</v>
      </c>
      <c r="AM286" s="77"/>
      <c r="AN286" s="77">
        <v>6.5666666666666664</v>
      </c>
      <c r="AO286" s="78">
        <v>0.61299999999999999</v>
      </c>
    </row>
    <row r="287" spans="1:41" ht="15" customHeight="1">
      <c r="A287" s="71" t="s">
        <v>695</v>
      </c>
      <c r="B287" s="72" t="s">
        <v>696</v>
      </c>
      <c r="C287" s="73" t="s">
        <v>113</v>
      </c>
      <c r="D287" s="73" t="s">
        <v>221</v>
      </c>
      <c r="E287" s="74">
        <v>8.6999999999999993</v>
      </c>
      <c r="F287" s="74">
        <v>8.2333333333333343</v>
      </c>
      <c r="G287" s="74">
        <v>8.9</v>
      </c>
      <c r="H287" s="74">
        <v>8.3000000000000007</v>
      </c>
      <c r="I287" s="74">
        <v>12.666666666666666</v>
      </c>
      <c r="J287" s="74">
        <v>1.1666666666666665</v>
      </c>
      <c r="K287" s="74">
        <v>10.283333333333333</v>
      </c>
      <c r="L287" s="74" t="s">
        <v>1811</v>
      </c>
      <c r="M287" s="74">
        <v>5.5</v>
      </c>
      <c r="N287" s="74">
        <v>4.7333333333333334</v>
      </c>
      <c r="O287" s="74">
        <v>4</v>
      </c>
      <c r="P287" s="74">
        <v>6.4666666666666668</v>
      </c>
      <c r="Q287" s="74">
        <v>7.8</v>
      </c>
      <c r="R287" s="74">
        <v>6.666666666666667</v>
      </c>
      <c r="S287" s="74">
        <v>7.4</v>
      </c>
      <c r="T287" s="74">
        <v>7.0333333333333332</v>
      </c>
      <c r="U287" s="74">
        <v>7.6</v>
      </c>
      <c r="V287" s="74">
        <v>8.6333333333333329</v>
      </c>
      <c r="W287" s="74">
        <v>6.7666666666666666</v>
      </c>
      <c r="X287" s="74">
        <v>13.05</v>
      </c>
      <c r="Y287" s="74" t="s">
        <v>1811</v>
      </c>
      <c r="Z287" s="74">
        <v>11.916666666666666</v>
      </c>
      <c r="AA287" s="74">
        <v>4</v>
      </c>
      <c r="AB287" s="74">
        <v>0.6</v>
      </c>
      <c r="AC287" s="74">
        <v>7.4666666666666668</v>
      </c>
      <c r="AD287" s="74">
        <v>2.8666666666666667</v>
      </c>
      <c r="AE287" s="75"/>
      <c r="AF287" s="75"/>
      <c r="AG287" s="76">
        <v>8.9</v>
      </c>
      <c r="AH287" s="76">
        <v>8.5500000000000007</v>
      </c>
      <c r="AI287" s="76">
        <v>3.8</v>
      </c>
      <c r="AJ287" s="76">
        <v>7.2666666666666666</v>
      </c>
      <c r="AK287" s="76">
        <v>11.483333333333333</v>
      </c>
      <c r="AL287" s="76">
        <v>1.1333333333333333</v>
      </c>
      <c r="AM287" s="77"/>
      <c r="AN287" s="77">
        <v>6.666666666666667</v>
      </c>
      <c r="AO287" s="78">
        <v>1.25</v>
      </c>
    </row>
    <row r="288" spans="1:41">
      <c r="A288" s="71" t="s">
        <v>697</v>
      </c>
      <c r="B288" s="72" t="s">
        <v>698</v>
      </c>
      <c r="C288" s="73" t="s">
        <v>100</v>
      </c>
      <c r="D288" s="73" t="s">
        <v>221</v>
      </c>
      <c r="E288" s="74">
        <v>7.666666666666667</v>
      </c>
      <c r="F288" s="74">
        <v>7.65</v>
      </c>
      <c r="G288" s="74">
        <v>7</v>
      </c>
      <c r="H288" s="74">
        <v>11.866666666666667</v>
      </c>
      <c r="I288" s="74">
        <v>5.7666666666666666</v>
      </c>
      <c r="J288" s="74">
        <v>6.8666666666666663</v>
      </c>
      <c r="K288" s="74">
        <v>9.4</v>
      </c>
      <c r="L288" s="74" t="s">
        <v>1811</v>
      </c>
      <c r="M288" s="74">
        <v>8.4666666666666668</v>
      </c>
      <c r="N288" s="74">
        <v>0.96666666666666667</v>
      </c>
      <c r="O288" s="74">
        <v>2.333333333333333</v>
      </c>
      <c r="P288" s="74">
        <v>7.6333333333333337</v>
      </c>
      <c r="Q288" s="74">
        <v>5.916666666666667</v>
      </c>
      <c r="R288" s="74">
        <v>6.6</v>
      </c>
      <c r="S288" s="74">
        <v>10.916666666666666</v>
      </c>
      <c r="T288" s="74">
        <v>2.8333333333333335</v>
      </c>
      <c r="U288" s="74">
        <v>10.5</v>
      </c>
      <c r="V288" s="74">
        <v>6.666666666666667</v>
      </c>
      <c r="W288" s="74">
        <v>7.75</v>
      </c>
      <c r="X288" s="74">
        <v>6.1333333333333337</v>
      </c>
      <c r="Y288" s="74">
        <v>3.6333333333333333</v>
      </c>
      <c r="Z288" s="74">
        <v>8</v>
      </c>
      <c r="AA288" s="74">
        <v>8.4333333333333336</v>
      </c>
      <c r="AB288" s="74" t="s">
        <v>1811</v>
      </c>
      <c r="AC288" s="74">
        <v>4.9000000000000004</v>
      </c>
      <c r="AD288" s="74">
        <v>13.7</v>
      </c>
      <c r="AE288" s="75"/>
      <c r="AF288" s="75"/>
      <c r="AG288" s="76">
        <v>7.5</v>
      </c>
      <c r="AH288" s="76">
        <v>8.9666666666666668</v>
      </c>
      <c r="AI288" s="76">
        <v>2.2666666666666666</v>
      </c>
      <c r="AJ288" s="76">
        <v>6.8666666666666663</v>
      </c>
      <c r="AK288" s="76">
        <v>7.7333333333333334</v>
      </c>
      <c r="AL288" s="76">
        <v>12.05</v>
      </c>
      <c r="AM288" s="77"/>
      <c r="AN288" s="77">
        <v>7.9333333333333336</v>
      </c>
      <c r="AO288" s="78">
        <v>0.86699999999999999</v>
      </c>
    </row>
    <row r="289" spans="1:41" ht="15" customHeight="1">
      <c r="A289" s="71" t="s">
        <v>680</v>
      </c>
      <c r="B289" s="72" t="s">
        <v>681</v>
      </c>
      <c r="C289" s="73" t="s">
        <v>119</v>
      </c>
      <c r="D289" s="73" t="s">
        <v>221</v>
      </c>
      <c r="E289" s="74">
        <v>11.133333333333333</v>
      </c>
      <c r="F289" s="74">
        <v>10.85</v>
      </c>
      <c r="G289" s="74">
        <v>9.7333333333333325</v>
      </c>
      <c r="H289" s="74">
        <v>8.1666666666666679</v>
      </c>
      <c r="I289" s="74">
        <v>11.566666666666666</v>
      </c>
      <c r="J289" s="74">
        <v>7.9</v>
      </c>
      <c r="K289" s="74">
        <v>10.583333333333334</v>
      </c>
      <c r="L289" s="74">
        <v>4.0666666666666664</v>
      </c>
      <c r="M289" s="74">
        <v>6.1</v>
      </c>
      <c r="N289" s="74">
        <v>3.6333333333333333</v>
      </c>
      <c r="O289" s="74">
        <v>3.4333333333333331</v>
      </c>
      <c r="P289" s="74">
        <v>6.9333333333333336</v>
      </c>
      <c r="Q289" s="74">
        <v>7.0666666666666664</v>
      </c>
      <c r="R289" s="74">
        <v>6.4333333333333336</v>
      </c>
      <c r="S289" s="74">
        <v>9.8833333333333329</v>
      </c>
      <c r="T289" s="74">
        <v>5.0333333333333332</v>
      </c>
      <c r="U289" s="74">
        <v>7.8666666666666663</v>
      </c>
      <c r="V289" s="74">
        <v>9.9</v>
      </c>
      <c r="W289" s="74">
        <v>12.466666666666667</v>
      </c>
      <c r="X289" s="74">
        <v>9.6</v>
      </c>
      <c r="Y289" s="74" t="s">
        <v>1811</v>
      </c>
      <c r="Z289" s="74">
        <v>11.916666666666666</v>
      </c>
      <c r="AA289" s="74">
        <v>5.8</v>
      </c>
      <c r="AB289" s="74" t="s">
        <v>1811</v>
      </c>
      <c r="AC289" s="74">
        <v>1.2</v>
      </c>
      <c r="AD289" s="74">
        <v>5.8</v>
      </c>
      <c r="AE289" s="75"/>
      <c r="AF289" s="75"/>
      <c r="AG289" s="76">
        <v>11</v>
      </c>
      <c r="AH289" s="76">
        <v>10.8</v>
      </c>
      <c r="AI289" s="76">
        <v>2.9333333333333331</v>
      </c>
      <c r="AJ289" s="76">
        <v>7.2166666666666668</v>
      </c>
      <c r="AK289" s="76">
        <v>12.466666666666667</v>
      </c>
      <c r="AL289" s="76">
        <v>1.65</v>
      </c>
      <c r="AM289" s="77"/>
      <c r="AN289" s="77">
        <v>8.1</v>
      </c>
      <c r="AO289" s="78">
        <v>0.92500000000000004</v>
      </c>
    </row>
    <row r="290" spans="1:41" ht="15" customHeight="1">
      <c r="A290" s="71" t="s">
        <v>906</v>
      </c>
      <c r="B290" s="72" t="s">
        <v>907</v>
      </c>
      <c r="C290" s="73" t="s">
        <v>87</v>
      </c>
      <c r="D290" s="73" t="s">
        <v>221</v>
      </c>
      <c r="E290" s="74">
        <v>8.6999999999999993</v>
      </c>
      <c r="F290" s="74">
        <v>6.4833333333333334</v>
      </c>
      <c r="G290" s="74">
        <v>6.4</v>
      </c>
      <c r="H290" s="74">
        <v>12.966666666666667</v>
      </c>
      <c r="I290" s="74">
        <v>4.1666666666666661</v>
      </c>
      <c r="J290" s="74">
        <v>2.8</v>
      </c>
      <c r="K290" s="74">
        <v>12.283333333333333</v>
      </c>
      <c r="L290" s="74">
        <v>4.5666666666666664</v>
      </c>
      <c r="M290" s="74">
        <v>8.1333333333333329</v>
      </c>
      <c r="N290" s="74">
        <v>3.1</v>
      </c>
      <c r="O290" s="74">
        <v>4.5999999999999996</v>
      </c>
      <c r="P290" s="74">
        <v>9.6666666666666661</v>
      </c>
      <c r="Q290" s="74">
        <v>5.8166666666666664</v>
      </c>
      <c r="R290" s="74">
        <v>8.7333333333333325</v>
      </c>
      <c r="S290" s="74">
        <v>12.6</v>
      </c>
      <c r="T290" s="74">
        <v>2.7666666666666666</v>
      </c>
      <c r="U290" s="74">
        <v>13.3</v>
      </c>
      <c r="V290" s="74">
        <v>11.866666666666667</v>
      </c>
      <c r="W290" s="74">
        <v>11.2</v>
      </c>
      <c r="X290" s="74">
        <v>9.5666666666666664</v>
      </c>
      <c r="Y290" s="74">
        <v>0.68333333333333335</v>
      </c>
      <c r="Z290" s="74">
        <v>6.1833333333333336</v>
      </c>
      <c r="AA290" s="74">
        <v>7.4333333333333336</v>
      </c>
      <c r="AB290" s="74">
        <v>2.5</v>
      </c>
      <c r="AC290" s="74">
        <v>11.666666666666666</v>
      </c>
      <c r="AD290" s="74">
        <v>12.566666666666666</v>
      </c>
      <c r="AE290" s="75"/>
      <c r="AF290" s="75"/>
      <c r="AG290" s="76">
        <v>7.1</v>
      </c>
      <c r="AH290" s="76">
        <v>8.3666666666666671</v>
      </c>
      <c r="AI290" s="76">
        <v>4.2666666666666666</v>
      </c>
      <c r="AJ290" s="76">
        <v>8.1333333333333329</v>
      </c>
      <c r="AK290" s="76">
        <v>10.466666666666667</v>
      </c>
      <c r="AL290" s="76">
        <v>11.3</v>
      </c>
      <c r="AM290" s="77"/>
      <c r="AN290" s="77">
        <v>9.2333333333333325</v>
      </c>
      <c r="AO290" s="78">
        <v>3</v>
      </c>
    </row>
    <row r="291" spans="1:41" ht="15" customHeight="1">
      <c r="A291" s="71" t="s">
        <v>984</v>
      </c>
      <c r="B291" s="72" t="s">
        <v>985</v>
      </c>
      <c r="C291" s="73" t="s">
        <v>87</v>
      </c>
      <c r="D291" s="73" t="s">
        <v>221</v>
      </c>
      <c r="E291" s="74">
        <v>13.05</v>
      </c>
      <c r="F291" s="74">
        <v>14.116666666666667</v>
      </c>
      <c r="G291" s="74">
        <v>12.933333333333334</v>
      </c>
      <c r="H291" s="74">
        <v>12.033333333333333</v>
      </c>
      <c r="I291" s="74">
        <v>11.166666666666666</v>
      </c>
      <c r="J291" s="74">
        <v>6.166666666666667</v>
      </c>
      <c r="K291" s="74">
        <v>11.483333333333333</v>
      </c>
      <c r="L291" s="74">
        <v>6.4</v>
      </c>
      <c r="M291" s="74">
        <v>4.1333333333333329</v>
      </c>
      <c r="N291" s="74">
        <v>5.333333333333333</v>
      </c>
      <c r="O291" s="74">
        <v>3.1</v>
      </c>
      <c r="P291" s="74">
        <v>11.833333333333334</v>
      </c>
      <c r="Q291" s="74">
        <v>6.2</v>
      </c>
      <c r="R291" s="74">
        <v>10.533333333333333</v>
      </c>
      <c r="S291" s="74">
        <v>13.7</v>
      </c>
      <c r="T291" s="74">
        <v>2.5666666666666669</v>
      </c>
      <c r="U291" s="74">
        <v>10.4</v>
      </c>
      <c r="V291" s="74" t="s">
        <v>1811</v>
      </c>
      <c r="W291" s="74">
        <v>14.15</v>
      </c>
      <c r="X291" s="74">
        <v>13.05</v>
      </c>
      <c r="Y291" s="74" t="s">
        <v>1811</v>
      </c>
      <c r="Z291" s="74">
        <v>11.916666666666666</v>
      </c>
      <c r="AA291" s="74">
        <v>11.133333333333333</v>
      </c>
      <c r="AB291" s="74" t="s">
        <v>1811</v>
      </c>
      <c r="AC291" s="74">
        <v>3</v>
      </c>
      <c r="AD291" s="74">
        <v>2.7</v>
      </c>
      <c r="AE291" s="75"/>
      <c r="AF291" s="75"/>
      <c r="AG291" s="76">
        <v>13.766666666666667</v>
      </c>
      <c r="AH291" s="76">
        <v>11.8</v>
      </c>
      <c r="AI291" s="76">
        <v>3.7666666666666666</v>
      </c>
      <c r="AJ291" s="76">
        <v>9.65</v>
      </c>
      <c r="AK291" s="76">
        <v>13.9</v>
      </c>
      <c r="AL291" s="76">
        <v>4</v>
      </c>
      <c r="AM291" s="77"/>
      <c r="AN291" s="77">
        <v>11.166666666666666</v>
      </c>
      <c r="AO291" s="78">
        <v>1.887</v>
      </c>
    </row>
    <row r="292" spans="1:41" ht="16" thickBot="1">
      <c r="A292" s="79" t="s">
        <v>1026</v>
      </c>
      <c r="B292" s="80" t="s">
        <v>1027</v>
      </c>
      <c r="C292" s="81" t="s">
        <v>100</v>
      </c>
      <c r="D292" s="81" t="s">
        <v>221</v>
      </c>
      <c r="E292" s="82">
        <v>12.433333333333334</v>
      </c>
      <c r="F292" s="82">
        <v>13.666666666666666</v>
      </c>
      <c r="G292" s="82">
        <v>3.9666666666666668</v>
      </c>
      <c r="H292" s="82">
        <v>12.866666666666667</v>
      </c>
      <c r="I292" s="82">
        <v>11.633333333333333</v>
      </c>
      <c r="J292" s="82">
        <v>13.033333333333333</v>
      </c>
      <c r="K292" s="82">
        <v>11.7</v>
      </c>
      <c r="L292" s="82" t="s">
        <v>1811</v>
      </c>
      <c r="M292" s="82">
        <v>13.6</v>
      </c>
      <c r="N292" s="82">
        <v>0.7</v>
      </c>
      <c r="O292" s="82">
        <v>7.5</v>
      </c>
      <c r="P292" s="82">
        <v>12.833333333333334</v>
      </c>
      <c r="Q292" s="82">
        <v>6.9666666666666668</v>
      </c>
      <c r="R292" s="82">
        <v>11.666666666666666</v>
      </c>
      <c r="S292" s="82">
        <v>14.066666666666666</v>
      </c>
      <c r="T292" s="82">
        <v>3.2</v>
      </c>
      <c r="U292" s="82">
        <v>14.033333333333333</v>
      </c>
      <c r="V292" s="82" t="s">
        <v>1811</v>
      </c>
      <c r="W292" s="82">
        <v>11.866666666666667</v>
      </c>
      <c r="X292" s="82">
        <v>3.8</v>
      </c>
      <c r="Y292" s="82" t="s">
        <v>1811</v>
      </c>
      <c r="Z292" s="82">
        <v>11.916666666666666</v>
      </c>
      <c r="AA292" s="82">
        <v>11.6</v>
      </c>
      <c r="AB292" s="82" t="s">
        <v>1811</v>
      </c>
      <c r="AC292" s="82">
        <v>0.76666666666666661</v>
      </c>
      <c r="AD292" s="82">
        <v>8.9833333333333325</v>
      </c>
      <c r="AE292" s="83"/>
      <c r="AF292" s="83"/>
      <c r="AG292" s="84">
        <v>10.199999999999999</v>
      </c>
      <c r="AH292" s="84">
        <v>13.7</v>
      </c>
      <c r="AI292" s="84">
        <v>8.0666666666666664</v>
      </c>
      <c r="AJ292" s="84">
        <v>10.566666666666666</v>
      </c>
      <c r="AK292" s="84">
        <v>12.533333333333333</v>
      </c>
      <c r="AL292" s="84">
        <v>8.3333333333333321</v>
      </c>
      <c r="AM292" s="85"/>
      <c r="AN292" s="85">
        <v>12.5</v>
      </c>
      <c r="AO292" s="86">
        <v>1.9</v>
      </c>
    </row>
    <row r="293" spans="1:41" ht="15" customHeight="1">
      <c r="A293" s="63" t="s">
        <v>331</v>
      </c>
      <c r="B293" s="64" t="s">
        <v>332</v>
      </c>
      <c r="C293" s="65" t="s">
        <v>68</v>
      </c>
      <c r="D293" s="65" t="s">
        <v>230</v>
      </c>
      <c r="E293" s="66">
        <v>2.2000000000000002</v>
      </c>
      <c r="F293" s="66">
        <v>0.81666666666666665</v>
      </c>
      <c r="G293" s="66">
        <v>3.0333333333333332</v>
      </c>
      <c r="H293" s="66">
        <v>0.7</v>
      </c>
      <c r="I293" s="66">
        <v>1.1333333333333333</v>
      </c>
      <c r="J293" s="66">
        <v>6.666666666666667</v>
      </c>
      <c r="K293" s="66">
        <v>2.4500000000000002</v>
      </c>
      <c r="L293" s="66">
        <v>0.96666666666666667</v>
      </c>
      <c r="M293" s="66">
        <v>7.3666666666666663</v>
      </c>
      <c r="N293" s="66">
        <v>6.3666666666666663</v>
      </c>
      <c r="O293" s="66">
        <v>6.6333333333333337</v>
      </c>
      <c r="P293" s="66">
        <v>3.0666666666666669</v>
      </c>
      <c r="Q293" s="66">
        <v>7.7166666666666668</v>
      </c>
      <c r="R293" s="66">
        <v>4.3</v>
      </c>
      <c r="S293" s="66">
        <v>2.5499999999999998</v>
      </c>
      <c r="T293" s="66">
        <v>6.0333333333333332</v>
      </c>
      <c r="U293" s="66">
        <v>2.1333333333333333</v>
      </c>
      <c r="V293" s="66">
        <v>11.166666666666666</v>
      </c>
      <c r="W293" s="66">
        <v>5.6</v>
      </c>
      <c r="X293" s="66">
        <v>2.4333333333333336</v>
      </c>
      <c r="Y293" s="66">
        <v>1.4</v>
      </c>
      <c r="Z293" s="66">
        <v>1.2</v>
      </c>
      <c r="AA293" s="66">
        <v>1.2333333333333334</v>
      </c>
      <c r="AB293" s="66" t="s">
        <v>1811</v>
      </c>
      <c r="AC293" s="66">
        <v>11.066666666666666</v>
      </c>
      <c r="AD293" s="66">
        <v>7.6833333333333336</v>
      </c>
      <c r="AE293" s="67"/>
      <c r="AF293" s="67"/>
      <c r="AG293" s="68">
        <v>1.4</v>
      </c>
      <c r="AH293" s="68">
        <v>1.1000000000000001</v>
      </c>
      <c r="AI293" s="68">
        <v>4.666666666666667</v>
      </c>
      <c r="AJ293" s="68">
        <v>4.0666666666666664</v>
      </c>
      <c r="AK293" s="68">
        <v>1.6</v>
      </c>
      <c r="AL293" s="68">
        <v>7.1</v>
      </c>
      <c r="AM293" s="69"/>
      <c r="AN293" s="69">
        <v>0.96666666666666667</v>
      </c>
      <c r="AO293" s="70">
        <v>8.2750000000000004</v>
      </c>
    </row>
    <row r="294" spans="1:41" ht="15" customHeight="1">
      <c r="A294" s="71" t="s">
        <v>263</v>
      </c>
      <c r="B294" s="72" t="s">
        <v>264</v>
      </c>
      <c r="C294" s="73" t="s">
        <v>100</v>
      </c>
      <c r="D294" s="73" t="s">
        <v>230</v>
      </c>
      <c r="E294" s="74">
        <v>2.8333333333333335</v>
      </c>
      <c r="F294" s="74">
        <v>0.56666666666666665</v>
      </c>
      <c r="G294" s="74">
        <v>0.9</v>
      </c>
      <c r="H294" s="74">
        <v>1.7333333333333334</v>
      </c>
      <c r="I294" s="74">
        <v>1.1666666666666665</v>
      </c>
      <c r="J294" s="74">
        <v>10.266666666666667</v>
      </c>
      <c r="K294" s="74">
        <v>2.5499999999999998</v>
      </c>
      <c r="L294" s="74" t="s">
        <v>1811</v>
      </c>
      <c r="M294" s="74">
        <v>7.9</v>
      </c>
      <c r="N294" s="74">
        <v>10.533333333333333</v>
      </c>
      <c r="O294" s="74">
        <v>10.366666666666667</v>
      </c>
      <c r="P294" s="74">
        <v>2.7333333333333334</v>
      </c>
      <c r="Q294" s="74">
        <v>6.416666666666667</v>
      </c>
      <c r="R294" s="74">
        <v>3.55</v>
      </c>
      <c r="S294" s="74">
        <v>2.0333333333333332</v>
      </c>
      <c r="T294" s="74">
        <v>3.45</v>
      </c>
      <c r="U294" s="74">
        <v>6.3</v>
      </c>
      <c r="V294" s="74">
        <v>10.466666666666667</v>
      </c>
      <c r="W294" s="74">
        <v>0.7</v>
      </c>
      <c r="X294" s="74">
        <v>2.5333333333333332</v>
      </c>
      <c r="Y294" s="74">
        <v>2.4</v>
      </c>
      <c r="Z294" s="74">
        <v>1.2333333333333334</v>
      </c>
      <c r="AA294" s="74">
        <v>1.5</v>
      </c>
      <c r="AB294" s="74" t="s">
        <v>1811</v>
      </c>
      <c r="AC294" s="74">
        <v>9.8666666666666671</v>
      </c>
      <c r="AD294" s="74">
        <v>8.4833333333333343</v>
      </c>
      <c r="AE294" s="75"/>
      <c r="AF294" s="75"/>
      <c r="AG294" s="76">
        <v>0.93333333333333335</v>
      </c>
      <c r="AH294" s="76">
        <v>2.4666666666666668</v>
      </c>
      <c r="AI294" s="76">
        <v>11.8</v>
      </c>
      <c r="AJ294" s="76">
        <v>2.333333333333333</v>
      </c>
      <c r="AK294" s="76">
        <v>1.5666666666666667</v>
      </c>
      <c r="AL294" s="76">
        <v>6.95</v>
      </c>
      <c r="AM294" s="77"/>
      <c r="AN294" s="77">
        <v>2.3666666666666667</v>
      </c>
      <c r="AO294" s="78">
        <v>4.25</v>
      </c>
    </row>
    <row r="295" spans="1:41">
      <c r="A295" s="71" t="s">
        <v>739</v>
      </c>
      <c r="B295" s="72" t="s">
        <v>740</v>
      </c>
      <c r="C295" s="73" t="s">
        <v>113</v>
      </c>
      <c r="D295" s="73" t="s">
        <v>230</v>
      </c>
      <c r="E295" s="74">
        <v>1.2333333333333334</v>
      </c>
      <c r="F295" s="74">
        <v>5.2</v>
      </c>
      <c r="G295" s="74">
        <v>1.3333333333333335</v>
      </c>
      <c r="H295" s="74">
        <v>6.0666666666666664</v>
      </c>
      <c r="I295" s="74">
        <v>1.3666666666666667</v>
      </c>
      <c r="J295" s="74">
        <v>11.5</v>
      </c>
      <c r="K295" s="74">
        <v>6.6</v>
      </c>
      <c r="L295" s="74" t="s">
        <v>1811</v>
      </c>
      <c r="M295" s="74">
        <v>5.666666666666667</v>
      </c>
      <c r="N295" s="74">
        <v>9.1333333333333329</v>
      </c>
      <c r="O295" s="74">
        <v>7.6</v>
      </c>
      <c r="P295" s="74">
        <v>7.333333333333333</v>
      </c>
      <c r="Q295" s="74">
        <v>7.4</v>
      </c>
      <c r="R295" s="74">
        <v>7.4333333333333336</v>
      </c>
      <c r="S295" s="74">
        <v>6.5166666666666666</v>
      </c>
      <c r="T295" s="74">
        <v>4.2833333333333332</v>
      </c>
      <c r="U295" s="74">
        <v>4.7</v>
      </c>
      <c r="V295" s="74">
        <v>5.5</v>
      </c>
      <c r="W295" s="74">
        <v>9.9499999999999993</v>
      </c>
      <c r="X295" s="74">
        <v>2.6333333333333333</v>
      </c>
      <c r="Y295" s="74">
        <v>0.9</v>
      </c>
      <c r="Z295" s="74">
        <v>4.8833333333333337</v>
      </c>
      <c r="AA295" s="74">
        <v>2.8333333333333335</v>
      </c>
      <c r="AB295" s="74" t="s">
        <v>1811</v>
      </c>
      <c r="AC295" s="74">
        <v>3.9333333333333331</v>
      </c>
      <c r="AD295" s="74">
        <v>3.55</v>
      </c>
      <c r="AE295" s="75"/>
      <c r="AF295" s="75"/>
      <c r="AG295" s="76">
        <v>1.9166666666666667</v>
      </c>
      <c r="AH295" s="76">
        <v>5.7666666666666666</v>
      </c>
      <c r="AI295" s="76">
        <v>8.4</v>
      </c>
      <c r="AJ295" s="76">
        <v>6.6333333333333337</v>
      </c>
      <c r="AK295" s="76">
        <v>3.1</v>
      </c>
      <c r="AL295" s="76">
        <v>0.93333333333333335</v>
      </c>
      <c r="AM295" s="77"/>
      <c r="AN295" s="77">
        <v>2.5333333333333332</v>
      </c>
      <c r="AO295" s="78">
        <v>3.9750000000000001</v>
      </c>
    </row>
    <row r="296" spans="1:41" ht="15" customHeight="1">
      <c r="A296" s="71" t="s">
        <v>228</v>
      </c>
      <c r="B296" s="72" t="s">
        <v>229</v>
      </c>
      <c r="C296" s="73" t="s">
        <v>124</v>
      </c>
      <c r="D296" s="73" t="s">
        <v>230</v>
      </c>
      <c r="E296" s="74">
        <v>3.1166666666666667</v>
      </c>
      <c r="F296" s="74">
        <v>11.35</v>
      </c>
      <c r="G296" s="74">
        <v>7.7666666666666666</v>
      </c>
      <c r="H296" s="74">
        <v>6.1333333333333337</v>
      </c>
      <c r="I296" s="74">
        <v>10.199999999999999</v>
      </c>
      <c r="J296" s="74">
        <v>6.3666666666666663</v>
      </c>
      <c r="K296" s="74">
        <v>5.0333333333333332</v>
      </c>
      <c r="L296" s="74">
        <v>6.4333333333333336</v>
      </c>
      <c r="M296" s="74">
        <v>9.9666666666666668</v>
      </c>
      <c r="N296" s="74">
        <v>6.2666666666666666</v>
      </c>
      <c r="O296" s="74">
        <v>9</v>
      </c>
      <c r="P296" s="74">
        <v>1.9666666666666666</v>
      </c>
      <c r="Q296" s="74">
        <v>3.3666666666666667</v>
      </c>
      <c r="R296" s="74">
        <v>1.6666666666666667</v>
      </c>
      <c r="S296" s="74">
        <v>1.0666666666666667</v>
      </c>
      <c r="T296" s="74">
        <v>1.2666666666666666</v>
      </c>
      <c r="U296" s="74">
        <v>3.2</v>
      </c>
      <c r="V296" s="74">
        <v>2.7666666666666666</v>
      </c>
      <c r="W296" s="74">
        <v>12.733333333333333</v>
      </c>
      <c r="X296" s="74">
        <v>2.2000000000000002</v>
      </c>
      <c r="Y296" s="74" t="s">
        <v>1811</v>
      </c>
      <c r="Z296" s="74">
        <v>11.916666666666666</v>
      </c>
      <c r="AA296" s="74">
        <v>5.4333333333333336</v>
      </c>
      <c r="AB296" s="74" t="s">
        <v>1811</v>
      </c>
      <c r="AC296" s="74">
        <v>1.5</v>
      </c>
      <c r="AD296" s="74">
        <v>11.316666666666666</v>
      </c>
      <c r="AE296" s="75"/>
      <c r="AF296" s="75"/>
      <c r="AG296" s="76">
        <v>7.4666666666666668</v>
      </c>
      <c r="AH296" s="76">
        <v>6.5</v>
      </c>
      <c r="AI296" s="76">
        <v>9.35</v>
      </c>
      <c r="AJ296" s="76">
        <v>0.95</v>
      </c>
      <c r="AK296" s="76">
        <v>6.7333333333333334</v>
      </c>
      <c r="AL296" s="76">
        <v>5.0333333333333332</v>
      </c>
      <c r="AM296" s="77"/>
      <c r="AN296" s="77">
        <v>5</v>
      </c>
      <c r="AO296" s="78">
        <v>1.1000000000000001</v>
      </c>
    </row>
    <row r="297" spans="1:41" ht="15" customHeight="1">
      <c r="A297" s="71" t="s">
        <v>880</v>
      </c>
      <c r="B297" s="72" t="s">
        <v>881</v>
      </c>
      <c r="C297" s="73" t="s">
        <v>273</v>
      </c>
      <c r="D297" s="73" t="s">
        <v>230</v>
      </c>
      <c r="E297" s="74">
        <v>4.05</v>
      </c>
      <c r="F297" s="74">
        <v>3.1833333333333331</v>
      </c>
      <c r="G297" s="74">
        <v>1.8</v>
      </c>
      <c r="H297" s="74">
        <v>4.666666666666667</v>
      </c>
      <c r="I297" s="74">
        <v>1.8</v>
      </c>
      <c r="J297" s="74">
        <v>10.733333333333333</v>
      </c>
      <c r="K297" s="74">
        <v>6.7666666666666666</v>
      </c>
      <c r="L297" s="74">
        <v>6</v>
      </c>
      <c r="M297" s="74">
        <v>10.7</v>
      </c>
      <c r="N297" s="74">
        <v>9.6333333333333329</v>
      </c>
      <c r="O297" s="74">
        <v>11.233333333333333</v>
      </c>
      <c r="P297" s="74">
        <v>6.25</v>
      </c>
      <c r="Q297" s="74">
        <v>10.3</v>
      </c>
      <c r="R297" s="74">
        <v>8.4166666666666679</v>
      </c>
      <c r="S297" s="74">
        <v>5.5333333333333332</v>
      </c>
      <c r="T297" s="74">
        <v>10.183333333333334</v>
      </c>
      <c r="U297" s="74">
        <v>12.133333333333333</v>
      </c>
      <c r="V297" s="74">
        <v>5.3833333333333337</v>
      </c>
      <c r="W297" s="74">
        <v>6.7666666666666666</v>
      </c>
      <c r="X297" s="74">
        <v>2.7</v>
      </c>
      <c r="Y297" s="74">
        <v>3.5333333333333332</v>
      </c>
      <c r="Z297" s="74">
        <v>4.1666666666666661</v>
      </c>
      <c r="AA297" s="74">
        <v>6.7333333333333334</v>
      </c>
      <c r="AB297" s="74" t="s">
        <v>1811</v>
      </c>
      <c r="AC297" s="74">
        <v>3.5333333333333332</v>
      </c>
      <c r="AD297" s="74">
        <v>6.85</v>
      </c>
      <c r="AE297" s="75"/>
      <c r="AF297" s="75"/>
      <c r="AG297" s="76">
        <v>2.6</v>
      </c>
      <c r="AH297" s="76">
        <v>5.333333333333333</v>
      </c>
      <c r="AI297" s="76">
        <v>11.433333333333334</v>
      </c>
      <c r="AJ297" s="76">
        <v>8.4</v>
      </c>
      <c r="AK297" s="76">
        <v>5.0166666666666666</v>
      </c>
      <c r="AL297" s="76">
        <v>4.2</v>
      </c>
      <c r="AM297" s="77"/>
      <c r="AN297" s="77">
        <v>5.2333333333333334</v>
      </c>
      <c r="AO297" s="78">
        <v>2.5</v>
      </c>
    </row>
    <row r="298" spans="1:41">
      <c r="A298" s="71" t="s">
        <v>1048</v>
      </c>
      <c r="B298" s="72" t="s">
        <v>1049</v>
      </c>
      <c r="C298" s="73" t="s">
        <v>68</v>
      </c>
      <c r="D298" s="73" t="s">
        <v>230</v>
      </c>
      <c r="E298" s="74">
        <v>5.4</v>
      </c>
      <c r="F298" s="74">
        <v>5.2</v>
      </c>
      <c r="G298" s="74">
        <v>11.2</v>
      </c>
      <c r="H298" s="74">
        <v>4.4666666666666668</v>
      </c>
      <c r="I298" s="74">
        <v>7.4</v>
      </c>
      <c r="J298" s="74">
        <v>1.2</v>
      </c>
      <c r="K298" s="74">
        <v>2.1333333333333333</v>
      </c>
      <c r="L298" s="74">
        <v>4.8666666666666663</v>
      </c>
      <c r="M298" s="74">
        <v>8.6666666666666661</v>
      </c>
      <c r="N298" s="74">
        <v>6.8</v>
      </c>
      <c r="O298" s="74">
        <v>8.4333333333333336</v>
      </c>
      <c r="P298" s="74">
        <v>9.3000000000000007</v>
      </c>
      <c r="Q298" s="74">
        <v>8.8000000000000007</v>
      </c>
      <c r="R298" s="74">
        <v>9.4333333333333336</v>
      </c>
      <c r="S298" s="74">
        <v>8.4</v>
      </c>
      <c r="T298" s="74">
        <v>5.6833333333333336</v>
      </c>
      <c r="U298" s="74">
        <v>9.2333333333333325</v>
      </c>
      <c r="V298" s="74">
        <v>7</v>
      </c>
      <c r="W298" s="74">
        <v>7.8833333333333337</v>
      </c>
      <c r="X298" s="74">
        <v>9.0333333333333332</v>
      </c>
      <c r="Y298" s="74" t="s">
        <v>1811</v>
      </c>
      <c r="Z298" s="74">
        <v>4.6333333333333337</v>
      </c>
      <c r="AA298" s="74">
        <v>5.2333333333333334</v>
      </c>
      <c r="AB298" s="74">
        <v>3.9666666666666668</v>
      </c>
      <c r="AC298" s="74">
        <v>8.7333333333333325</v>
      </c>
      <c r="AD298" s="74">
        <v>4.0166666666666666</v>
      </c>
      <c r="AE298" s="75"/>
      <c r="AF298" s="75"/>
      <c r="AG298" s="76">
        <v>7.2166666666666668</v>
      </c>
      <c r="AH298" s="76">
        <v>2.2333333333333334</v>
      </c>
      <c r="AI298" s="76">
        <v>7.9666666666666668</v>
      </c>
      <c r="AJ298" s="76">
        <v>8.6666666666666661</v>
      </c>
      <c r="AK298" s="76">
        <v>8.5833333333333339</v>
      </c>
      <c r="AL298" s="76">
        <v>3.7333333333333334</v>
      </c>
      <c r="AM298" s="77"/>
      <c r="AN298" s="77">
        <v>5.7333333333333334</v>
      </c>
      <c r="AO298" s="78">
        <v>1.75</v>
      </c>
    </row>
    <row r="299" spans="1:41">
      <c r="A299" s="71" t="s">
        <v>1194</v>
      </c>
      <c r="B299" s="72" t="s">
        <v>1195</v>
      </c>
      <c r="C299" s="73" t="s">
        <v>113</v>
      </c>
      <c r="D299" s="73" t="s">
        <v>230</v>
      </c>
      <c r="E299" s="74">
        <v>9.4</v>
      </c>
      <c r="F299" s="74">
        <v>5.2</v>
      </c>
      <c r="G299" s="74">
        <v>11.766666666666667</v>
      </c>
      <c r="H299" s="74">
        <v>5.0999999999999996</v>
      </c>
      <c r="I299" s="74">
        <v>7.2666666666666666</v>
      </c>
      <c r="J299" s="74">
        <v>2.2333333333333334</v>
      </c>
      <c r="K299" s="74">
        <v>1.8333333333333333</v>
      </c>
      <c r="L299" s="74" t="s">
        <v>1811</v>
      </c>
      <c r="M299" s="74">
        <v>11.7</v>
      </c>
      <c r="N299" s="74">
        <v>6.7333333333333334</v>
      </c>
      <c r="O299" s="74">
        <v>10.5</v>
      </c>
      <c r="P299" s="74">
        <v>9.8666666666666671</v>
      </c>
      <c r="Q299" s="74">
        <v>10.483333333333333</v>
      </c>
      <c r="R299" s="74">
        <v>10.7</v>
      </c>
      <c r="S299" s="74">
        <v>9.9666666666666668</v>
      </c>
      <c r="T299" s="74">
        <v>8.7666666666666675</v>
      </c>
      <c r="U299" s="74">
        <v>8.6666666666666661</v>
      </c>
      <c r="V299" s="74">
        <v>11.683333333333334</v>
      </c>
      <c r="W299" s="74">
        <v>4.8</v>
      </c>
      <c r="X299" s="74">
        <v>8.9</v>
      </c>
      <c r="Y299" s="74" t="s">
        <v>1811</v>
      </c>
      <c r="Z299" s="74">
        <v>7.3</v>
      </c>
      <c r="AA299" s="74">
        <v>8.0666666666666664</v>
      </c>
      <c r="AB299" s="74">
        <v>0.7</v>
      </c>
      <c r="AC299" s="74">
        <v>6.2333333333333334</v>
      </c>
      <c r="AD299" s="74">
        <v>7.5666666666666664</v>
      </c>
      <c r="AE299" s="75"/>
      <c r="AF299" s="75"/>
      <c r="AG299" s="76">
        <v>9.0833333333333339</v>
      </c>
      <c r="AH299" s="76">
        <v>2.7333333333333334</v>
      </c>
      <c r="AI299" s="76">
        <v>11.85</v>
      </c>
      <c r="AJ299" s="76">
        <v>10.916666666666666</v>
      </c>
      <c r="AK299" s="76">
        <v>9.8000000000000007</v>
      </c>
      <c r="AL299" s="76">
        <v>4.0666666666666664</v>
      </c>
      <c r="AM299" s="77"/>
      <c r="AN299" s="77">
        <v>8.7333333333333325</v>
      </c>
      <c r="AO299" s="78">
        <v>3.75</v>
      </c>
    </row>
    <row r="300" spans="1:41" ht="15" customHeight="1">
      <c r="A300" s="71" t="s">
        <v>1196</v>
      </c>
      <c r="B300" s="72" t="s">
        <v>1197</v>
      </c>
      <c r="C300" s="73" t="s">
        <v>87</v>
      </c>
      <c r="D300" s="73" t="s">
        <v>230</v>
      </c>
      <c r="E300" s="74">
        <v>11.133333333333333</v>
      </c>
      <c r="F300" s="74">
        <v>12</v>
      </c>
      <c r="G300" s="74">
        <v>12.533333333333333</v>
      </c>
      <c r="H300" s="74">
        <v>11.7</v>
      </c>
      <c r="I300" s="74">
        <v>12.966666666666667</v>
      </c>
      <c r="J300" s="74">
        <v>1.9666666666666666</v>
      </c>
      <c r="K300" s="74">
        <v>12.083333333333334</v>
      </c>
      <c r="L300" s="74">
        <v>4.833333333333333</v>
      </c>
      <c r="M300" s="74">
        <v>4.0333333333333332</v>
      </c>
      <c r="N300" s="74">
        <v>5.0666666666666664</v>
      </c>
      <c r="O300" s="74">
        <v>2.8333333333333335</v>
      </c>
      <c r="P300" s="74">
        <v>11.166666666666666</v>
      </c>
      <c r="Q300" s="74">
        <v>10.033333333333333</v>
      </c>
      <c r="R300" s="74">
        <v>11.2</v>
      </c>
      <c r="S300" s="74">
        <v>10.6</v>
      </c>
      <c r="T300" s="74">
        <v>7.5666666666666664</v>
      </c>
      <c r="U300" s="74">
        <v>5.7333333333333334</v>
      </c>
      <c r="V300" s="74">
        <v>11.233333333333333</v>
      </c>
      <c r="W300" s="74">
        <v>13.35</v>
      </c>
      <c r="X300" s="74">
        <v>0.8</v>
      </c>
      <c r="Y300" s="74" t="s">
        <v>1811</v>
      </c>
      <c r="Z300" s="74">
        <v>11.916666666666666</v>
      </c>
      <c r="AA300" s="74">
        <v>6.2666666666666666</v>
      </c>
      <c r="AB300" s="74">
        <v>2.7</v>
      </c>
      <c r="AC300" s="74">
        <v>4</v>
      </c>
      <c r="AD300" s="74">
        <v>4.8499999999999996</v>
      </c>
      <c r="AE300" s="75"/>
      <c r="AF300" s="75"/>
      <c r="AG300" s="76">
        <v>12.633333333333333</v>
      </c>
      <c r="AH300" s="76">
        <v>10.933333333333334</v>
      </c>
      <c r="AI300" s="76">
        <v>2.6833333333333331</v>
      </c>
      <c r="AJ300" s="76">
        <v>11.066666666666666</v>
      </c>
      <c r="AK300" s="76">
        <v>10.199999999999999</v>
      </c>
      <c r="AL300" s="76">
        <v>1.9333333333333333</v>
      </c>
      <c r="AM300" s="77"/>
      <c r="AN300" s="77">
        <v>9.1</v>
      </c>
      <c r="AO300" s="78">
        <v>0.6</v>
      </c>
    </row>
    <row r="301" spans="1:41">
      <c r="A301" s="71" t="s">
        <v>1143</v>
      </c>
      <c r="B301" s="72" t="s">
        <v>1144</v>
      </c>
      <c r="C301" s="73" t="s">
        <v>80</v>
      </c>
      <c r="D301" s="73" t="s">
        <v>230</v>
      </c>
      <c r="E301" s="74">
        <v>8.6999999999999993</v>
      </c>
      <c r="F301" s="74">
        <v>12</v>
      </c>
      <c r="G301" s="74">
        <v>11.566666666666666</v>
      </c>
      <c r="H301" s="74">
        <v>9.3000000000000007</v>
      </c>
      <c r="I301" s="74">
        <v>8.1666666666666679</v>
      </c>
      <c r="J301" s="74">
        <v>6.4</v>
      </c>
      <c r="K301" s="74">
        <v>7.8166666666666664</v>
      </c>
      <c r="L301" s="74" t="s">
        <v>1811</v>
      </c>
      <c r="M301" s="74">
        <v>14.066666666666666</v>
      </c>
      <c r="N301" s="74">
        <v>2.4</v>
      </c>
      <c r="O301" s="74">
        <v>11.466666666666667</v>
      </c>
      <c r="P301" s="74">
        <v>10.733333333333333</v>
      </c>
      <c r="Q301" s="74">
        <v>10.199999999999999</v>
      </c>
      <c r="R301" s="74">
        <v>10.966666666666667</v>
      </c>
      <c r="S301" s="74">
        <v>10.533333333333333</v>
      </c>
      <c r="T301" s="74">
        <v>7.5</v>
      </c>
      <c r="U301" s="74">
        <v>7.7333333333333334</v>
      </c>
      <c r="V301" s="74">
        <v>8.1</v>
      </c>
      <c r="W301" s="74">
        <v>12.283333333333333</v>
      </c>
      <c r="X301" s="74">
        <v>9.9333333333333336</v>
      </c>
      <c r="Y301" s="74" t="s">
        <v>1811</v>
      </c>
      <c r="Z301" s="74">
        <v>11.916666666666666</v>
      </c>
      <c r="AA301" s="74">
        <v>4.666666666666667</v>
      </c>
      <c r="AB301" s="74" t="s">
        <v>1811</v>
      </c>
      <c r="AC301" s="74">
        <v>4.1666666666666661</v>
      </c>
      <c r="AD301" s="74">
        <v>4.3499999999999996</v>
      </c>
      <c r="AE301" s="75"/>
      <c r="AF301" s="75"/>
      <c r="AG301" s="76">
        <v>11.266666666666667</v>
      </c>
      <c r="AH301" s="76">
        <v>8.0666666666666664</v>
      </c>
      <c r="AI301" s="76">
        <v>11.3</v>
      </c>
      <c r="AJ301" s="76">
        <v>10.966666666666667</v>
      </c>
      <c r="AK301" s="76">
        <v>12</v>
      </c>
      <c r="AL301" s="76">
        <v>1.8333333333333333</v>
      </c>
      <c r="AM301" s="77"/>
      <c r="AN301" s="77">
        <v>10.6</v>
      </c>
      <c r="AO301" s="78">
        <v>4.5999999999999996</v>
      </c>
    </row>
    <row r="302" spans="1:41">
      <c r="A302" s="71" t="s">
        <v>795</v>
      </c>
      <c r="B302" s="72" t="s">
        <v>796</v>
      </c>
      <c r="C302" s="73" t="s">
        <v>119</v>
      </c>
      <c r="D302" s="73" t="s">
        <v>230</v>
      </c>
      <c r="E302" s="74">
        <v>11.133333333333333</v>
      </c>
      <c r="F302" s="74">
        <v>12</v>
      </c>
      <c r="G302" s="74">
        <v>4.2</v>
      </c>
      <c r="H302" s="74">
        <v>11.333333333333334</v>
      </c>
      <c r="I302" s="74">
        <v>9.3666666666666671</v>
      </c>
      <c r="J302" s="74">
        <v>8.4</v>
      </c>
      <c r="K302" s="74">
        <v>12.766666666666667</v>
      </c>
      <c r="L302" s="74">
        <v>1.7</v>
      </c>
      <c r="M302" s="74">
        <v>10.266666666666667</v>
      </c>
      <c r="N302" s="74">
        <v>7.3666666666666663</v>
      </c>
      <c r="O302" s="74">
        <v>9.7833333333333332</v>
      </c>
      <c r="P302" s="74">
        <v>8.9</v>
      </c>
      <c r="Q302" s="74">
        <v>4.666666666666667</v>
      </c>
      <c r="R302" s="74">
        <v>7.3666666666666663</v>
      </c>
      <c r="S302" s="74">
        <v>8.1999999999999993</v>
      </c>
      <c r="T302" s="74">
        <v>3.0666666666666669</v>
      </c>
      <c r="U302" s="74">
        <v>6.9333333333333336</v>
      </c>
      <c r="V302" s="74">
        <v>1.3666666666666667</v>
      </c>
      <c r="W302" s="74">
        <v>7.8833333333333337</v>
      </c>
      <c r="X302" s="74">
        <v>10.666666666666666</v>
      </c>
      <c r="Y302" s="74" t="s">
        <v>1811</v>
      </c>
      <c r="Z302" s="74">
        <v>11.916666666666666</v>
      </c>
      <c r="AA302" s="74">
        <v>9.6999999999999993</v>
      </c>
      <c r="AB302" s="74" t="s">
        <v>1811</v>
      </c>
      <c r="AC302" s="74">
        <v>0.83333333333333326</v>
      </c>
      <c r="AD302" s="74">
        <v>14.166666666666666</v>
      </c>
      <c r="AE302" s="75"/>
      <c r="AF302" s="75"/>
      <c r="AG302" s="76">
        <v>9.4</v>
      </c>
      <c r="AH302" s="76">
        <v>12.216666666666667</v>
      </c>
      <c r="AI302" s="76">
        <v>8.1333333333333329</v>
      </c>
      <c r="AJ302" s="76">
        <v>6.2</v>
      </c>
      <c r="AK302" s="76">
        <v>9</v>
      </c>
      <c r="AL302" s="76">
        <v>10.816666666666666</v>
      </c>
      <c r="AM302" s="77"/>
      <c r="AN302" s="77">
        <v>10.7</v>
      </c>
      <c r="AO302" s="78">
        <v>0.57499999999999996</v>
      </c>
    </row>
    <row r="303" spans="1:41" ht="15" customHeight="1">
      <c r="A303" s="71" t="s">
        <v>1121</v>
      </c>
      <c r="B303" s="72" t="s">
        <v>1122</v>
      </c>
      <c r="C303" s="73" t="s">
        <v>68</v>
      </c>
      <c r="D303" s="73" t="s">
        <v>230</v>
      </c>
      <c r="E303" s="74">
        <v>8.6999999999999993</v>
      </c>
      <c r="F303" s="74">
        <v>12</v>
      </c>
      <c r="G303" s="74">
        <v>12.366666666666667</v>
      </c>
      <c r="H303" s="74">
        <v>12.7</v>
      </c>
      <c r="I303" s="74">
        <v>12.3</v>
      </c>
      <c r="J303" s="74">
        <v>3.4333333333333331</v>
      </c>
      <c r="K303" s="74">
        <v>12.483333333333333</v>
      </c>
      <c r="L303" s="74" t="s">
        <v>1811</v>
      </c>
      <c r="M303" s="74">
        <v>13.7</v>
      </c>
      <c r="N303" s="74">
        <v>0.73333333333333339</v>
      </c>
      <c r="O303" s="74">
        <v>8.1999999999999993</v>
      </c>
      <c r="P303" s="74">
        <v>10.983333333333333</v>
      </c>
      <c r="Q303" s="74">
        <v>10.116666666666667</v>
      </c>
      <c r="R303" s="74">
        <v>11.066666666666666</v>
      </c>
      <c r="S303" s="74">
        <v>10.4</v>
      </c>
      <c r="T303" s="74">
        <v>9.2666666666666675</v>
      </c>
      <c r="U303" s="74">
        <v>10.6</v>
      </c>
      <c r="V303" s="74">
        <v>1.9333333333333333</v>
      </c>
      <c r="W303" s="74">
        <v>11.65</v>
      </c>
      <c r="X303" s="74">
        <v>13.05</v>
      </c>
      <c r="Y303" s="74" t="s">
        <v>1811</v>
      </c>
      <c r="Z303" s="74">
        <v>11.916666666666666</v>
      </c>
      <c r="AA303" s="74">
        <v>10.433333333333334</v>
      </c>
      <c r="AB303" s="74">
        <v>3.2333333333333334</v>
      </c>
      <c r="AC303" s="74">
        <v>1.9666666666666666</v>
      </c>
      <c r="AD303" s="74">
        <v>5.4333333333333336</v>
      </c>
      <c r="AE303" s="75"/>
      <c r="AF303" s="75"/>
      <c r="AG303" s="76">
        <v>11.583333333333334</v>
      </c>
      <c r="AH303" s="76">
        <v>11.85</v>
      </c>
      <c r="AI303" s="76">
        <v>8.5666666666666664</v>
      </c>
      <c r="AJ303" s="76">
        <v>11.366666666666667</v>
      </c>
      <c r="AK303" s="76">
        <v>11.833333333333334</v>
      </c>
      <c r="AL303" s="76">
        <v>3.4</v>
      </c>
      <c r="AM303" s="77"/>
      <c r="AN303" s="77">
        <v>11.633333333333333</v>
      </c>
      <c r="AO303" s="78">
        <v>0.57499999999999996</v>
      </c>
    </row>
    <row r="304" spans="1:41">
      <c r="A304" s="71" t="s">
        <v>1086</v>
      </c>
      <c r="B304" s="72" t="s">
        <v>1087</v>
      </c>
      <c r="C304" s="73" t="s">
        <v>68</v>
      </c>
      <c r="D304" s="73" t="s">
        <v>230</v>
      </c>
      <c r="E304" s="74">
        <v>9.4</v>
      </c>
      <c r="F304" s="74">
        <v>9.2333333333333325</v>
      </c>
      <c r="G304" s="74">
        <v>7.2666666666666666</v>
      </c>
      <c r="H304" s="74">
        <v>12</v>
      </c>
      <c r="I304" s="74">
        <v>6.3</v>
      </c>
      <c r="J304" s="74">
        <v>13.033333333333333</v>
      </c>
      <c r="K304" s="74">
        <v>13.166666666666666</v>
      </c>
      <c r="L304" s="74">
        <v>4.3499999999999996</v>
      </c>
      <c r="M304" s="74">
        <v>12.466666666666667</v>
      </c>
      <c r="N304" s="74">
        <v>6.5</v>
      </c>
      <c r="O304" s="74">
        <v>10.866666666666667</v>
      </c>
      <c r="P304" s="74">
        <v>10.366666666666667</v>
      </c>
      <c r="Q304" s="74">
        <v>11.233333333333333</v>
      </c>
      <c r="R304" s="74">
        <v>11.233333333333333</v>
      </c>
      <c r="S304" s="74">
        <v>8.6999999999999993</v>
      </c>
      <c r="T304" s="74">
        <v>11.3</v>
      </c>
      <c r="U304" s="74">
        <v>4.1333333333333329</v>
      </c>
      <c r="V304" s="74">
        <v>8.5666666666666664</v>
      </c>
      <c r="W304" s="74">
        <v>6.3</v>
      </c>
      <c r="X304" s="74">
        <v>2.2999999999999998</v>
      </c>
      <c r="Y304" s="74">
        <v>5.3</v>
      </c>
      <c r="Z304" s="74">
        <v>6.666666666666667</v>
      </c>
      <c r="AA304" s="74">
        <v>3.7</v>
      </c>
      <c r="AB304" s="74" t="s">
        <v>1811</v>
      </c>
      <c r="AC304" s="74">
        <v>11.633333333333333</v>
      </c>
      <c r="AD304" s="74">
        <v>10.25</v>
      </c>
      <c r="AE304" s="75"/>
      <c r="AF304" s="75"/>
      <c r="AG304" s="76">
        <v>8.9333333333333336</v>
      </c>
      <c r="AH304" s="76">
        <v>13.033333333333333</v>
      </c>
      <c r="AI304" s="76">
        <v>10.233333333333333</v>
      </c>
      <c r="AJ304" s="76">
        <v>11.6</v>
      </c>
      <c r="AK304" s="76">
        <v>4.45</v>
      </c>
      <c r="AL304" s="76">
        <v>11.266666666666667</v>
      </c>
      <c r="AM304" s="77"/>
      <c r="AN304" s="77">
        <v>11.9</v>
      </c>
      <c r="AO304" s="78">
        <v>4.5</v>
      </c>
    </row>
    <row r="305" spans="1:41">
      <c r="A305" s="71" t="s">
        <v>1036</v>
      </c>
      <c r="B305" s="72" t="s">
        <v>1037</v>
      </c>
      <c r="C305" s="73" t="s">
        <v>68</v>
      </c>
      <c r="D305" s="73" t="s">
        <v>230</v>
      </c>
      <c r="E305" s="74">
        <v>13.5</v>
      </c>
      <c r="F305" s="74">
        <v>13.2</v>
      </c>
      <c r="G305" s="74">
        <v>8.4333333333333336</v>
      </c>
      <c r="H305" s="74">
        <v>10.066666666666666</v>
      </c>
      <c r="I305" s="74">
        <v>10.366666666666667</v>
      </c>
      <c r="J305" s="74">
        <v>6.6</v>
      </c>
      <c r="K305" s="74">
        <v>11.333333333333334</v>
      </c>
      <c r="L305" s="74">
        <v>4.5999999999999996</v>
      </c>
      <c r="M305" s="74">
        <v>9.6666666666666661</v>
      </c>
      <c r="N305" s="74">
        <v>11.466666666666667</v>
      </c>
      <c r="O305" s="74">
        <v>12.466666666666667</v>
      </c>
      <c r="P305" s="74">
        <v>12.366666666666667</v>
      </c>
      <c r="Q305" s="74">
        <v>9.65</v>
      </c>
      <c r="R305" s="74">
        <v>12</v>
      </c>
      <c r="S305" s="74">
        <v>13.1</v>
      </c>
      <c r="T305" s="74">
        <v>6.5666666666666664</v>
      </c>
      <c r="U305" s="74">
        <v>6.0333333333333332</v>
      </c>
      <c r="V305" s="74">
        <v>13.4</v>
      </c>
      <c r="W305" s="74">
        <v>13.583333333333334</v>
      </c>
      <c r="X305" s="74">
        <v>10.133333333333333</v>
      </c>
      <c r="Y305" s="74" t="s">
        <v>1811</v>
      </c>
      <c r="Z305" s="74">
        <v>0.8666666666666667</v>
      </c>
      <c r="AA305" s="74">
        <v>2.5333333333333332</v>
      </c>
      <c r="AB305" s="74" t="s">
        <v>1811</v>
      </c>
      <c r="AC305" s="74">
        <v>4.3</v>
      </c>
      <c r="AD305" s="74">
        <v>12.233333333333333</v>
      </c>
      <c r="AE305" s="75"/>
      <c r="AF305" s="75"/>
      <c r="AG305" s="76">
        <v>12.333333333333334</v>
      </c>
      <c r="AH305" s="76">
        <v>10.866666666666667</v>
      </c>
      <c r="AI305" s="76">
        <v>11.7</v>
      </c>
      <c r="AJ305" s="76">
        <v>11.8</v>
      </c>
      <c r="AK305" s="76">
        <v>10.516666666666667</v>
      </c>
      <c r="AL305" s="76">
        <v>6.0166666666666666</v>
      </c>
      <c r="AM305" s="77"/>
      <c r="AN305" s="77">
        <v>12.45</v>
      </c>
      <c r="AO305" s="78">
        <v>0.92500000000000004</v>
      </c>
    </row>
    <row r="306" spans="1:41" ht="16" thickBot="1">
      <c r="A306" s="79" t="s">
        <v>1130</v>
      </c>
      <c r="B306" s="80" t="s">
        <v>1131</v>
      </c>
      <c r="C306" s="81" t="s">
        <v>80</v>
      </c>
      <c r="D306" s="81" t="s">
        <v>230</v>
      </c>
      <c r="E306" s="82">
        <v>13.866666666666667</v>
      </c>
      <c r="F306" s="82">
        <v>13.2</v>
      </c>
      <c r="G306" s="82">
        <v>12</v>
      </c>
      <c r="H306" s="82">
        <v>13.6</v>
      </c>
      <c r="I306" s="82">
        <v>12.733333333333333</v>
      </c>
      <c r="J306" s="82">
        <v>8.9</v>
      </c>
      <c r="K306" s="82">
        <v>13.25</v>
      </c>
      <c r="L306" s="82" t="s">
        <v>1811</v>
      </c>
      <c r="M306" s="82">
        <v>13.566666666666666</v>
      </c>
      <c r="N306" s="82">
        <v>4.2333333333333334</v>
      </c>
      <c r="O306" s="82">
        <v>11.133333333333333</v>
      </c>
      <c r="P306" s="82">
        <v>12.666666666666666</v>
      </c>
      <c r="Q306" s="82">
        <v>8.9833333333333325</v>
      </c>
      <c r="R306" s="82">
        <v>12.266666666666667</v>
      </c>
      <c r="S306" s="82">
        <v>13.333333333333334</v>
      </c>
      <c r="T306" s="82">
        <v>6.7666666666666666</v>
      </c>
      <c r="U306" s="82">
        <v>12.233333333333333</v>
      </c>
      <c r="V306" s="82">
        <v>13.016666666666667</v>
      </c>
      <c r="W306" s="82">
        <v>12.05</v>
      </c>
      <c r="X306" s="82">
        <v>0.6</v>
      </c>
      <c r="Y306" s="82" t="s">
        <v>1811</v>
      </c>
      <c r="Z306" s="82">
        <v>11.916666666666666</v>
      </c>
      <c r="AA306" s="82">
        <v>12.833333333333334</v>
      </c>
      <c r="AB306" s="82" t="s">
        <v>1811</v>
      </c>
      <c r="AC306" s="82">
        <v>0.53333333333333333</v>
      </c>
      <c r="AD306" s="82">
        <v>8.9833333333333325</v>
      </c>
      <c r="AE306" s="83"/>
      <c r="AF306" s="83"/>
      <c r="AG306" s="84">
        <v>13.533333333333333</v>
      </c>
      <c r="AH306" s="84">
        <v>13.65</v>
      </c>
      <c r="AI306" s="84">
        <v>11.85</v>
      </c>
      <c r="AJ306" s="84">
        <v>11.9</v>
      </c>
      <c r="AK306" s="84">
        <v>11.933333333333334</v>
      </c>
      <c r="AL306" s="84">
        <v>9.1833333333333336</v>
      </c>
      <c r="AM306" s="85"/>
      <c r="AN306" s="85">
        <v>13.85</v>
      </c>
      <c r="AO306" s="86">
        <v>0.75</v>
      </c>
    </row>
    <row r="307" spans="1:41" ht="15" customHeight="1">
      <c r="A307" s="63" t="s">
        <v>296</v>
      </c>
      <c r="B307" s="64" t="s">
        <v>297</v>
      </c>
      <c r="C307" s="65" t="s">
        <v>100</v>
      </c>
      <c r="D307" s="65" t="s">
        <v>116</v>
      </c>
      <c r="E307" s="66">
        <v>1.9166666666666667</v>
      </c>
      <c r="F307" s="66">
        <v>4.2</v>
      </c>
      <c r="G307" s="66">
        <v>0.6333333333333333</v>
      </c>
      <c r="H307" s="66">
        <v>4.4333333333333336</v>
      </c>
      <c r="I307" s="66">
        <v>1.0333333333333332</v>
      </c>
      <c r="J307" s="66">
        <v>11.133333333333333</v>
      </c>
      <c r="K307" s="66">
        <v>1.6833333333333333</v>
      </c>
      <c r="L307" s="66" t="s">
        <v>1811</v>
      </c>
      <c r="M307" s="66">
        <v>4.1666666666666661</v>
      </c>
      <c r="N307" s="66">
        <v>0.66666666666666663</v>
      </c>
      <c r="O307" s="66">
        <v>0.83333333333333326</v>
      </c>
      <c r="P307" s="66">
        <v>2.8</v>
      </c>
      <c r="Q307" s="66">
        <v>3.5</v>
      </c>
      <c r="R307" s="66">
        <v>2.2999999999999998</v>
      </c>
      <c r="S307" s="66">
        <v>2.7</v>
      </c>
      <c r="T307" s="66">
        <v>6.4666666666666668</v>
      </c>
      <c r="U307" s="66">
        <v>1.0333333333333332</v>
      </c>
      <c r="V307" s="66">
        <v>4.8666666666666663</v>
      </c>
      <c r="W307" s="66">
        <v>4.5</v>
      </c>
      <c r="X307" s="66">
        <v>1.3666666666666667</v>
      </c>
      <c r="Y307" s="66">
        <v>4.0833333333333339</v>
      </c>
      <c r="Z307" s="66">
        <v>4.3499999999999996</v>
      </c>
      <c r="AA307" s="66">
        <v>1</v>
      </c>
      <c r="AB307" s="66" t="s">
        <v>1811</v>
      </c>
      <c r="AC307" s="66">
        <v>5.0333333333333332</v>
      </c>
      <c r="AD307" s="66">
        <v>1.6666666666666667</v>
      </c>
      <c r="AE307" s="67"/>
      <c r="AF307" s="67"/>
      <c r="AG307" s="68">
        <v>1.6333333333333333</v>
      </c>
      <c r="AH307" s="68">
        <v>3.3166666666666669</v>
      </c>
      <c r="AI307" s="68">
        <v>0.73333333333333339</v>
      </c>
      <c r="AJ307" s="68">
        <v>2.2000000000000002</v>
      </c>
      <c r="AK307" s="68">
        <v>0.93333333333333335</v>
      </c>
      <c r="AL307" s="68">
        <v>0.66666666666666663</v>
      </c>
      <c r="AM307" s="69"/>
      <c r="AN307" s="69">
        <v>0.56666666666666665</v>
      </c>
      <c r="AO307" s="70">
        <v>4.25</v>
      </c>
    </row>
    <row r="308" spans="1:41" ht="15" customHeight="1">
      <c r="A308" s="71" t="s">
        <v>122</v>
      </c>
      <c r="B308" s="72" t="s">
        <v>123</v>
      </c>
      <c r="C308" s="73" t="s">
        <v>124</v>
      </c>
      <c r="D308" s="73" t="s">
        <v>116</v>
      </c>
      <c r="E308" s="74">
        <v>4.4666666666666668</v>
      </c>
      <c r="F308" s="74">
        <v>4.7666666666666666</v>
      </c>
      <c r="G308" s="74">
        <v>1.4666666666666668</v>
      </c>
      <c r="H308" s="74">
        <v>2.7</v>
      </c>
      <c r="I308" s="74">
        <v>1.4333333333333333</v>
      </c>
      <c r="J308" s="74">
        <v>9.8000000000000007</v>
      </c>
      <c r="K308" s="74">
        <v>3.4833333333333334</v>
      </c>
      <c r="L308" s="74" t="s">
        <v>1811</v>
      </c>
      <c r="M308" s="74">
        <v>8.9</v>
      </c>
      <c r="N308" s="74">
        <v>4.4666666666666668</v>
      </c>
      <c r="O308" s="74">
        <v>6.4666666666666668</v>
      </c>
      <c r="P308" s="74">
        <v>1.5</v>
      </c>
      <c r="Q308" s="74">
        <v>2.1333333333333333</v>
      </c>
      <c r="R308" s="74">
        <v>1.05</v>
      </c>
      <c r="S308" s="74">
        <v>1.0333333333333332</v>
      </c>
      <c r="T308" s="74">
        <v>2.4666666666666668</v>
      </c>
      <c r="U308" s="74">
        <v>6.5</v>
      </c>
      <c r="V308" s="74">
        <v>11.333333333333334</v>
      </c>
      <c r="W308" s="74">
        <v>6.916666666666667</v>
      </c>
      <c r="X308" s="74">
        <v>4.9333333333333336</v>
      </c>
      <c r="Y308" s="74">
        <v>1.2666666666666666</v>
      </c>
      <c r="Z308" s="74">
        <v>6.333333333333333</v>
      </c>
      <c r="AA308" s="74">
        <v>2.7</v>
      </c>
      <c r="AB308" s="74" t="s">
        <v>1811</v>
      </c>
      <c r="AC308" s="74">
        <v>3.6666666666666665</v>
      </c>
      <c r="AD308" s="74">
        <v>11.033333333333333</v>
      </c>
      <c r="AE308" s="75"/>
      <c r="AF308" s="75"/>
      <c r="AG308" s="76">
        <v>3.2333333333333334</v>
      </c>
      <c r="AH308" s="76">
        <v>3.0666666666666669</v>
      </c>
      <c r="AI308" s="76">
        <v>7.05</v>
      </c>
      <c r="AJ308" s="76">
        <v>0.8</v>
      </c>
      <c r="AK308" s="76">
        <v>6.1333333333333337</v>
      </c>
      <c r="AL308" s="76">
        <v>4.3333333333333339</v>
      </c>
      <c r="AM308" s="77"/>
      <c r="AN308" s="77">
        <v>1.9</v>
      </c>
      <c r="AO308" s="78">
        <v>3.85</v>
      </c>
    </row>
    <row r="309" spans="1:41" ht="15" customHeight="1">
      <c r="A309" s="71" t="s">
        <v>114</v>
      </c>
      <c r="B309" s="72" t="s">
        <v>115</v>
      </c>
      <c r="C309" s="73" t="s">
        <v>68</v>
      </c>
      <c r="D309" s="73" t="s">
        <v>116</v>
      </c>
      <c r="E309" s="74">
        <v>1.2333333333333334</v>
      </c>
      <c r="F309" s="74">
        <v>0.6166666666666667</v>
      </c>
      <c r="G309" s="74">
        <v>1.5</v>
      </c>
      <c r="H309" s="74">
        <v>0.96666666666666667</v>
      </c>
      <c r="I309" s="74">
        <v>0.6333333333333333</v>
      </c>
      <c r="J309" s="74">
        <v>8.6</v>
      </c>
      <c r="K309" s="74">
        <v>1.6833333333333333</v>
      </c>
      <c r="L309" s="74">
        <v>3.9</v>
      </c>
      <c r="M309" s="74">
        <v>8.4</v>
      </c>
      <c r="N309" s="74">
        <v>11.5</v>
      </c>
      <c r="O309" s="74">
        <v>11.666666666666666</v>
      </c>
      <c r="P309" s="74">
        <v>1.9</v>
      </c>
      <c r="Q309" s="74">
        <v>2.2333333333333334</v>
      </c>
      <c r="R309" s="74">
        <v>1.1666666666666665</v>
      </c>
      <c r="S309" s="74">
        <v>1.2666666666666666</v>
      </c>
      <c r="T309" s="74">
        <v>2.6333333333333333</v>
      </c>
      <c r="U309" s="74">
        <v>3.1333333333333333</v>
      </c>
      <c r="V309" s="74">
        <v>5.1166666666666663</v>
      </c>
      <c r="W309" s="74">
        <v>1.0333333333333332</v>
      </c>
      <c r="X309" s="74">
        <v>3.6</v>
      </c>
      <c r="Y309" s="74">
        <v>2.0666666666666664</v>
      </c>
      <c r="Z309" s="74">
        <v>1.3833333333333333</v>
      </c>
      <c r="AA309" s="74">
        <v>10.033333333333333</v>
      </c>
      <c r="AB309" s="74" t="s">
        <v>1811</v>
      </c>
      <c r="AC309" s="74">
        <v>10.533333333333333</v>
      </c>
      <c r="AD309" s="74">
        <v>5.25</v>
      </c>
      <c r="AE309" s="75"/>
      <c r="AF309" s="75"/>
      <c r="AG309" s="76">
        <v>0.66666666666666663</v>
      </c>
      <c r="AH309" s="76">
        <v>1.2333333333333334</v>
      </c>
      <c r="AI309" s="76">
        <v>10.866666666666667</v>
      </c>
      <c r="AJ309" s="76">
        <v>0.9</v>
      </c>
      <c r="AK309" s="76">
        <v>0.73333333333333339</v>
      </c>
      <c r="AL309" s="76">
        <v>11.4</v>
      </c>
      <c r="AM309" s="77"/>
      <c r="AN309" s="77">
        <v>2.25</v>
      </c>
      <c r="AO309" s="78">
        <v>8.6999999999999993</v>
      </c>
    </row>
    <row r="310" spans="1:41" ht="15" customHeight="1">
      <c r="A310" s="71" t="s">
        <v>196</v>
      </c>
      <c r="B310" s="72" t="s">
        <v>197</v>
      </c>
      <c r="C310" s="73" t="s">
        <v>119</v>
      </c>
      <c r="D310" s="73" t="s">
        <v>116</v>
      </c>
      <c r="E310" s="74">
        <v>1.2333333333333334</v>
      </c>
      <c r="F310" s="74">
        <v>1.1499999999999999</v>
      </c>
      <c r="G310" s="74">
        <v>1.5666666666666667</v>
      </c>
      <c r="H310" s="74">
        <v>1.5</v>
      </c>
      <c r="I310" s="74">
        <v>0.73333333333333339</v>
      </c>
      <c r="J310" s="74">
        <v>10.233333333333333</v>
      </c>
      <c r="K310" s="74">
        <v>3.9333333333333331</v>
      </c>
      <c r="L310" s="74">
        <v>6.6333333333333337</v>
      </c>
      <c r="M310" s="74">
        <v>3.5666666666666669</v>
      </c>
      <c r="N310" s="74">
        <v>12.1</v>
      </c>
      <c r="O310" s="74">
        <v>9.0666666666666664</v>
      </c>
      <c r="P310" s="74">
        <v>1.8666666666666667</v>
      </c>
      <c r="Q310" s="74">
        <v>4.8</v>
      </c>
      <c r="R310" s="74">
        <v>1.7666666666666666</v>
      </c>
      <c r="S310" s="74">
        <v>0.8</v>
      </c>
      <c r="T310" s="74">
        <v>7.8</v>
      </c>
      <c r="U310" s="74">
        <v>4.4000000000000004</v>
      </c>
      <c r="V310" s="74">
        <v>1.9</v>
      </c>
      <c r="W310" s="74">
        <v>1.8</v>
      </c>
      <c r="X310" s="74">
        <v>1.6</v>
      </c>
      <c r="Y310" s="74">
        <v>3.0666666666666669</v>
      </c>
      <c r="Z310" s="74">
        <v>1.7</v>
      </c>
      <c r="AA310" s="74">
        <v>5.3</v>
      </c>
      <c r="AB310" s="74" t="s">
        <v>1811</v>
      </c>
      <c r="AC310" s="74">
        <v>11.266666666666667</v>
      </c>
      <c r="AD310" s="74">
        <v>8.3333333333333321</v>
      </c>
      <c r="AE310" s="75"/>
      <c r="AF310" s="75"/>
      <c r="AG310" s="76">
        <v>0.76666666666666661</v>
      </c>
      <c r="AH310" s="76">
        <v>2.6666666666666665</v>
      </c>
      <c r="AI310" s="76">
        <v>9.1999999999999993</v>
      </c>
      <c r="AJ310" s="76">
        <v>2.0333333333333332</v>
      </c>
      <c r="AK310" s="76">
        <v>0.6</v>
      </c>
      <c r="AL310" s="76">
        <v>11</v>
      </c>
      <c r="AM310" s="77"/>
      <c r="AN310" s="77">
        <v>2.4333333333333336</v>
      </c>
      <c r="AO310" s="78">
        <v>9.5</v>
      </c>
    </row>
    <row r="311" spans="1:41" ht="15" customHeight="1">
      <c r="A311" s="71" t="s">
        <v>175</v>
      </c>
      <c r="B311" s="72" t="s">
        <v>176</v>
      </c>
      <c r="C311" s="73" t="s">
        <v>113</v>
      </c>
      <c r="D311" s="73" t="s">
        <v>116</v>
      </c>
      <c r="E311" s="74">
        <v>4.4666666666666668</v>
      </c>
      <c r="F311" s="74">
        <v>4.45</v>
      </c>
      <c r="G311" s="74">
        <v>9.6</v>
      </c>
      <c r="H311" s="74">
        <v>2.6666666666666665</v>
      </c>
      <c r="I311" s="74">
        <v>3.0333333333333332</v>
      </c>
      <c r="J311" s="74">
        <v>13.033333333333333</v>
      </c>
      <c r="K311" s="74">
        <v>5.35</v>
      </c>
      <c r="L311" s="74" t="s">
        <v>1811</v>
      </c>
      <c r="M311" s="74">
        <v>5.8666666666666663</v>
      </c>
      <c r="N311" s="74">
        <v>8.1</v>
      </c>
      <c r="O311" s="74">
        <v>6.7333333333333334</v>
      </c>
      <c r="P311" s="74">
        <v>3.4666666666666668</v>
      </c>
      <c r="Q311" s="74">
        <v>2.166666666666667</v>
      </c>
      <c r="R311" s="74">
        <v>2.1333333333333333</v>
      </c>
      <c r="S311" s="74">
        <v>2.5499999999999998</v>
      </c>
      <c r="T311" s="74">
        <v>1.5</v>
      </c>
      <c r="U311" s="74">
        <v>4.7333333333333334</v>
      </c>
      <c r="V311" s="74">
        <v>5.7</v>
      </c>
      <c r="W311" s="74">
        <v>5.7</v>
      </c>
      <c r="X311" s="74">
        <v>4.7</v>
      </c>
      <c r="Y311" s="74">
        <v>4.7666666666666666</v>
      </c>
      <c r="Z311" s="74">
        <v>6.7166666666666668</v>
      </c>
      <c r="AA311" s="74">
        <v>3.6</v>
      </c>
      <c r="AB311" s="74" t="s">
        <v>1811</v>
      </c>
      <c r="AC311" s="74">
        <v>5.0666666666666664</v>
      </c>
      <c r="AD311" s="74">
        <v>11.716666666666667</v>
      </c>
      <c r="AE311" s="75"/>
      <c r="AF311" s="75"/>
      <c r="AG311" s="76">
        <v>5.9666666666666668</v>
      </c>
      <c r="AH311" s="76">
        <v>5.4</v>
      </c>
      <c r="AI311" s="76">
        <v>7.4333333333333336</v>
      </c>
      <c r="AJ311" s="76">
        <v>1.2</v>
      </c>
      <c r="AK311" s="76">
        <v>4.2333333333333334</v>
      </c>
      <c r="AL311" s="76">
        <v>7.3</v>
      </c>
      <c r="AM311" s="77"/>
      <c r="AN311" s="77">
        <v>3.5666666666666669</v>
      </c>
      <c r="AO311" s="78">
        <v>3.8119999999999998</v>
      </c>
    </row>
    <row r="312" spans="1:41" ht="15" customHeight="1">
      <c r="A312" s="71" t="s">
        <v>438</v>
      </c>
      <c r="B312" s="72" t="s">
        <v>439</v>
      </c>
      <c r="C312" s="73" t="s">
        <v>113</v>
      </c>
      <c r="D312" s="73" t="s">
        <v>116</v>
      </c>
      <c r="E312" s="74">
        <v>4.9000000000000004</v>
      </c>
      <c r="F312" s="74">
        <v>7.65</v>
      </c>
      <c r="G312" s="74">
        <v>6.8666666666666663</v>
      </c>
      <c r="H312" s="74">
        <v>3.0666666666666669</v>
      </c>
      <c r="I312" s="74">
        <v>8.7666666666666675</v>
      </c>
      <c r="J312" s="74">
        <v>8.9333333333333336</v>
      </c>
      <c r="K312" s="74">
        <v>4.2</v>
      </c>
      <c r="L312" s="74" t="s">
        <v>1811</v>
      </c>
      <c r="M312" s="74">
        <v>12.2</v>
      </c>
      <c r="N312" s="74">
        <v>5.8666666666666663</v>
      </c>
      <c r="O312" s="74">
        <v>10.199999999999999</v>
      </c>
      <c r="P312" s="74">
        <v>3.7</v>
      </c>
      <c r="Q312" s="74">
        <v>6.1166666666666663</v>
      </c>
      <c r="R312" s="74">
        <v>4.2</v>
      </c>
      <c r="S312" s="74">
        <v>4.0333333333333332</v>
      </c>
      <c r="T312" s="74">
        <v>10.1</v>
      </c>
      <c r="U312" s="74">
        <v>2.0333333333333332</v>
      </c>
      <c r="V312" s="74">
        <v>4.0333333333333332</v>
      </c>
      <c r="W312" s="74">
        <v>5.1833333333333336</v>
      </c>
      <c r="X312" s="74">
        <v>3.1</v>
      </c>
      <c r="Y312" s="74" t="s">
        <v>1811</v>
      </c>
      <c r="Z312" s="74">
        <v>8.3000000000000007</v>
      </c>
      <c r="AA312" s="74">
        <v>0.96666666666666667</v>
      </c>
      <c r="AB312" s="74" t="s">
        <v>1811</v>
      </c>
      <c r="AC312" s="74">
        <v>2.2999999999999998</v>
      </c>
      <c r="AD312" s="74">
        <v>13.433333333333334</v>
      </c>
      <c r="AE312" s="75"/>
      <c r="AF312" s="75"/>
      <c r="AG312" s="76">
        <v>6.2666666666666666</v>
      </c>
      <c r="AH312" s="76">
        <v>5.666666666666667</v>
      </c>
      <c r="AI312" s="76">
        <v>11.466666666666667</v>
      </c>
      <c r="AJ312" s="76">
        <v>4.916666666666667</v>
      </c>
      <c r="AK312" s="76">
        <v>2.6666666666666665</v>
      </c>
      <c r="AL312" s="76">
        <v>3.9333333333333331</v>
      </c>
      <c r="AM312" s="77"/>
      <c r="AN312" s="77">
        <v>4.5</v>
      </c>
      <c r="AO312" s="78">
        <v>0.7</v>
      </c>
    </row>
    <row r="313" spans="1:41">
      <c r="A313" s="71" t="s">
        <v>686</v>
      </c>
      <c r="B313" s="72" t="s">
        <v>687</v>
      </c>
      <c r="C313" s="73" t="s">
        <v>68</v>
      </c>
      <c r="D313" s="73" t="s">
        <v>116</v>
      </c>
      <c r="E313" s="74">
        <v>8.6999999999999993</v>
      </c>
      <c r="F313" s="74">
        <v>4.2</v>
      </c>
      <c r="G313" s="74">
        <v>7.7333333333333334</v>
      </c>
      <c r="H313" s="74">
        <v>5.5666666666666664</v>
      </c>
      <c r="I313" s="74">
        <v>12.8</v>
      </c>
      <c r="J313" s="74">
        <v>0.56666666666666665</v>
      </c>
      <c r="K313" s="74">
        <v>6.05</v>
      </c>
      <c r="L313" s="74">
        <v>4.4000000000000004</v>
      </c>
      <c r="M313" s="74">
        <v>4.9333333333333336</v>
      </c>
      <c r="N313" s="74">
        <v>7.8</v>
      </c>
      <c r="O313" s="74">
        <v>5.7333333333333334</v>
      </c>
      <c r="P313" s="74">
        <v>6.9</v>
      </c>
      <c r="Q313" s="74">
        <v>7.4833333333333334</v>
      </c>
      <c r="R313" s="74">
        <v>6.9666666666666668</v>
      </c>
      <c r="S313" s="74">
        <v>4.8666666666666663</v>
      </c>
      <c r="T313" s="74">
        <v>0.93333333333333335</v>
      </c>
      <c r="U313" s="74">
        <v>11.6</v>
      </c>
      <c r="V313" s="74">
        <v>5.3833333333333337</v>
      </c>
      <c r="W313" s="74">
        <v>2.6666666666666665</v>
      </c>
      <c r="X313" s="74">
        <v>13.05</v>
      </c>
      <c r="Y313" s="74" t="s">
        <v>1811</v>
      </c>
      <c r="Z313" s="74">
        <v>11.916666666666666</v>
      </c>
      <c r="AA313" s="74">
        <v>12.166666666666666</v>
      </c>
      <c r="AB313" s="74">
        <v>2.2666666666666666</v>
      </c>
      <c r="AC313" s="74">
        <v>5.4333333333333336</v>
      </c>
      <c r="AD313" s="74">
        <v>5.6</v>
      </c>
      <c r="AE313" s="75"/>
      <c r="AF313" s="75"/>
      <c r="AG313" s="76">
        <v>6.7</v>
      </c>
      <c r="AH313" s="76">
        <v>5.7</v>
      </c>
      <c r="AI313" s="76">
        <v>5.416666666666667</v>
      </c>
      <c r="AJ313" s="76">
        <v>4.6333333333333337</v>
      </c>
      <c r="AK313" s="76">
        <v>10.633333333333333</v>
      </c>
      <c r="AL313" s="76">
        <v>6.1333333333333337</v>
      </c>
      <c r="AM313" s="77"/>
      <c r="AN313" s="77">
        <v>5.9</v>
      </c>
      <c r="AO313" s="78">
        <v>1.3</v>
      </c>
    </row>
    <row r="314" spans="1:41" ht="15" customHeight="1">
      <c r="A314" s="71" t="s">
        <v>912</v>
      </c>
      <c r="B314" s="72" t="s">
        <v>913</v>
      </c>
      <c r="C314" s="73" t="s">
        <v>68</v>
      </c>
      <c r="D314" s="73" t="s">
        <v>116</v>
      </c>
      <c r="E314" s="74">
        <v>3.1166666666666667</v>
      </c>
      <c r="F314" s="74">
        <v>9.2333333333333325</v>
      </c>
      <c r="G314" s="74">
        <v>9.1999999999999993</v>
      </c>
      <c r="H314" s="74">
        <v>6.3666666666666663</v>
      </c>
      <c r="I314" s="74">
        <v>7.0333333333333332</v>
      </c>
      <c r="J314" s="74">
        <v>0.93333333333333335</v>
      </c>
      <c r="K314" s="74">
        <v>7.25</v>
      </c>
      <c r="L314" s="74">
        <v>3.2666666666666666</v>
      </c>
      <c r="M314" s="74">
        <v>6.2333333333333334</v>
      </c>
      <c r="N314" s="74">
        <v>5.6333333333333337</v>
      </c>
      <c r="O314" s="74">
        <v>5.1333333333333337</v>
      </c>
      <c r="P314" s="74">
        <v>9.6999999999999993</v>
      </c>
      <c r="Q314" s="74">
        <v>5.2833333333333332</v>
      </c>
      <c r="R314" s="74">
        <v>8.6333333333333329</v>
      </c>
      <c r="S314" s="74">
        <v>11.166666666666666</v>
      </c>
      <c r="T314" s="74">
        <v>8.8333333333333339</v>
      </c>
      <c r="U314" s="74">
        <v>4.8666666666666663</v>
      </c>
      <c r="V314" s="74">
        <v>4.9666666666666668</v>
      </c>
      <c r="W314" s="74">
        <v>12.05</v>
      </c>
      <c r="X314" s="74">
        <v>6.4</v>
      </c>
      <c r="Y314" s="74" t="s">
        <v>1811</v>
      </c>
      <c r="Z314" s="74">
        <v>8.65</v>
      </c>
      <c r="AA314" s="74">
        <v>9.3333333333333339</v>
      </c>
      <c r="AB314" s="74">
        <v>3.9333333333333331</v>
      </c>
      <c r="AC314" s="74">
        <v>8.3333333333333321</v>
      </c>
      <c r="AD314" s="74">
        <v>4.5999999999999996</v>
      </c>
      <c r="AE314" s="75"/>
      <c r="AF314" s="75"/>
      <c r="AG314" s="76">
        <v>7.0166666666666666</v>
      </c>
      <c r="AH314" s="76">
        <v>4.4333333333333336</v>
      </c>
      <c r="AI314" s="76">
        <v>4.2</v>
      </c>
      <c r="AJ314" s="76">
        <v>9.3333333333333339</v>
      </c>
      <c r="AK314" s="76">
        <v>8.2166666666666668</v>
      </c>
      <c r="AL314" s="76">
        <v>6.666666666666667</v>
      </c>
      <c r="AM314" s="77"/>
      <c r="AN314" s="77">
        <v>6.1</v>
      </c>
      <c r="AO314" s="78">
        <v>3.3</v>
      </c>
    </row>
    <row r="315" spans="1:41" ht="15" customHeight="1">
      <c r="A315" s="71" t="s">
        <v>564</v>
      </c>
      <c r="B315" s="72" t="s">
        <v>565</v>
      </c>
      <c r="C315" s="73" t="s">
        <v>273</v>
      </c>
      <c r="D315" s="73" t="s">
        <v>116</v>
      </c>
      <c r="E315" s="74">
        <v>8.6999999999999993</v>
      </c>
      <c r="F315" s="74">
        <v>6.4833333333333334</v>
      </c>
      <c r="G315" s="74">
        <v>10.466666666666667</v>
      </c>
      <c r="H315" s="74">
        <v>6.6</v>
      </c>
      <c r="I315" s="74">
        <v>10.833333333333334</v>
      </c>
      <c r="J315" s="74">
        <v>2.7</v>
      </c>
      <c r="K315" s="74">
        <v>7.8166666666666664</v>
      </c>
      <c r="L315" s="74">
        <v>6.1333333333333337</v>
      </c>
      <c r="M315" s="74">
        <v>13.033333333333333</v>
      </c>
      <c r="N315" s="74">
        <v>1.6333333333333333</v>
      </c>
      <c r="O315" s="74">
        <v>8.3000000000000007</v>
      </c>
      <c r="P315" s="74">
        <v>8.6333333333333329</v>
      </c>
      <c r="Q315" s="74">
        <v>2.7</v>
      </c>
      <c r="R315" s="74">
        <v>5.8833333333333337</v>
      </c>
      <c r="S315" s="74">
        <v>8.8333333333333339</v>
      </c>
      <c r="T315" s="74">
        <v>3.5333333333333332</v>
      </c>
      <c r="U315" s="74">
        <v>13.033333333333333</v>
      </c>
      <c r="V315" s="74">
        <v>5.2333333333333334</v>
      </c>
      <c r="W315" s="74">
        <v>5.3166666666666664</v>
      </c>
      <c r="X315" s="74">
        <v>11.566666666666666</v>
      </c>
      <c r="Y315" s="74" t="s">
        <v>1811</v>
      </c>
      <c r="Z315" s="74">
        <v>11.916666666666666</v>
      </c>
      <c r="AA315" s="74">
        <v>8.1999999999999993</v>
      </c>
      <c r="AB315" s="74">
        <v>1.1000000000000001</v>
      </c>
      <c r="AC315" s="74">
        <v>6.3</v>
      </c>
      <c r="AD315" s="74">
        <v>12.766666666666667</v>
      </c>
      <c r="AE315" s="75"/>
      <c r="AF315" s="75"/>
      <c r="AG315" s="76">
        <v>8.8000000000000007</v>
      </c>
      <c r="AH315" s="76">
        <v>6.6</v>
      </c>
      <c r="AI315" s="76">
        <v>8.1</v>
      </c>
      <c r="AJ315" s="76">
        <v>5.3</v>
      </c>
      <c r="AK315" s="76">
        <v>11.233333333333333</v>
      </c>
      <c r="AL315" s="76">
        <v>8.1333333333333329</v>
      </c>
      <c r="AM315" s="77"/>
      <c r="AN315" s="77">
        <v>8.65</v>
      </c>
      <c r="AO315" s="78">
        <v>2.2000000000000002</v>
      </c>
    </row>
    <row r="316" spans="1:41" ht="15" customHeight="1">
      <c r="A316" s="71" t="s">
        <v>522</v>
      </c>
      <c r="B316" s="72" t="s">
        <v>523</v>
      </c>
      <c r="C316" s="73" t="s">
        <v>80</v>
      </c>
      <c r="D316" s="73" t="s">
        <v>116</v>
      </c>
      <c r="E316" s="74">
        <v>12.433333333333334</v>
      </c>
      <c r="F316" s="74">
        <v>10.85</v>
      </c>
      <c r="G316" s="74">
        <v>8.6</v>
      </c>
      <c r="H316" s="74">
        <v>9.7666666666666675</v>
      </c>
      <c r="I316" s="74">
        <v>9.0666666666666664</v>
      </c>
      <c r="J316" s="74">
        <v>13.033333333333333</v>
      </c>
      <c r="K316" s="74">
        <v>10</v>
      </c>
      <c r="L316" s="74" t="s">
        <v>1811</v>
      </c>
      <c r="M316" s="74">
        <v>13.1</v>
      </c>
      <c r="N316" s="74">
        <v>10.033333333333333</v>
      </c>
      <c r="O316" s="74">
        <v>13.166666666666666</v>
      </c>
      <c r="P316" s="74">
        <v>6.4</v>
      </c>
      <c r="Q316" s="74">
        <v>1.9333333333333333</v>
      </c>
      <c r="R316" s="74">
        <v>3.6666666666666665</v>
      </c>
      <c r="S316" s="74">
        <v>4.8</v>
      </c>
      <c r="T316" s="74">
        <v>2.1</v>
      </c>
      <c r="U316" s="74">
        <v>4.4333333333333336</v>
      </c>
      <c r="V316" s="74">
        <v>11.566666666666666</v>
      </c>
      <c r="W316" s="74">
        <v>7.4333333333333336</v>
      </c>
      <c r="X316" s="74">
        <v>2.1333333333333333</v>
      </c>
      <c r="Y316" s="74" t="s">
        <v>1811</v>
      </c>
      <c r="Z316" s="74">
        <v>11.916666666666666</v>
      </c>
      <c r="AA316" s="74">
        <v>3.8333333333333335</v>
      </c>
      <c r="AB316" s="74" t="s">
        <v>1811</v>
      </c>
      <c r="AC316" s="74">
        <v>2.7333333333333334</v>
      </c>
      <c r="AD316" s="74">
        <v>11.416666666666666</v>
      </c>
      <c r="AE316" s="75"/>
      <c r="AF316" s="75"/>
      <c r="AG316" s="76">
        <v>11.083333333333334</v>
      </c>
      <c r="AH316" s="76">
        <v>12.216666666666667</v>
      </c>
      <c r="AI316" s="76">
        <v>13.8</v>
      </c>
      <c r="AJ316" s="76">
        <v>2.6333333333333333</v>
      </c>
      <c r="AK316" s="76">
        <v>8.4</v>
      </c>
      <c r="AL316" s="76">
        <v>4.8166666666666664</v>
      </c>
      <c r="AM316" s="77"/>
      <c r="AN316" s="77">
        <v>10.033333333333333</v>
      </c>
      <c r="AO316" s="78">
        <v>0.9</v>
      </c>
    </row>
    <row r="317" spans="1:41" ht="15" customHeight="1">
      <c r="A317" s="71" t="s">
        <v>870</v>
      </c>
      <c r="B317" s="72" t="s">
        <v>871</v>
      </c>
      <c r="C317" s="73" t="s">
        <v>113</v>
      </c>
      <c r="D317" s="73" t="s">
        <v>116</v>
      </c>
      <c r="E317" s="74">
        <v>6</v>
      </c>
      <c r="F317" s="74">
        <v>8.2333333333333343</v>
      </c>
      <c r="G317" s="74">
        <v>5.5333333333333332</v>
      </c>
      <c r="H317" s="74">
        <v>11.133333333333333</v>
      </c>
      <c r="I317" s="74">
        <v>7.333333333333333</v>
      </c>
      <c r="J317" s="74">
        <v>10.866666666666667</v>
      </c>
      <c r="K317" s="74">
        <v>10.433333333333334</v>
      </c>
      <c r="L317" s="74" t="s">
        <v>1811</v>
      </c>
      <c r="M317" s="74">
        <v>11.6</v>
      </c>
      <c r="N317" s="74">
        <v>8.7666666666666675</v>
      </c>
      <c r="O317" s="74">
        <v>11.4</v>
      </c>
      <c r="P317" s="74">
        <v>9.8333333333333339</v>
      </c>
      <c r="Q317" s="74">
        <v>4.5999999999999996</v>
      </c>
      <c r="R317" s="74">
        <v>8.4666666666666668</v>
      </c>
      <c r="S317" s="74">
        <v>9.8000000000000007</v>
      </c>
      <c r="T317" s="74">
        <v>6.6</v>
      </c>
      <c r="U317" s="74">
        <v>5.6</v>
      </c>
      <c r="V317" s="74">
        <v>4.3166666666666664</v>
      </c>
      <c r="W317" s="74">
        <v>6.05</v>
      </c>
      <c r="X317" s="74">
        <v>10.9</v>
      </c>
      <c r="Y317" s="74" t="s">
        <v>1811</v>
      </c>
      <c r="Z317" s="74">
        <v>8.1333333333333329</v>
      </c>
      <c r="AA317" s="74">
        <v>6.166666666666667</v>
      </c>
      <c r="AB317" s="74" t="s">
        <v>1811</v>
      </c>
      <c r="AC317" s="74">
        <v>4.2666666666666666</v>
      </c>
      <c r="AD317" s="74">
        <v>14.1</v>
      </c>
      <c r="AE317" s="75"/>
      <c r="AF317" s="75"/>
      <c r="AG317" s="76">
        <v>6.4</v>
      </c>
      <c r="AH317" s="76">
        <v>11.316666666666666</v>
      </c>
      <c r="AI317" s="76">
        <v>12.7</v>
      </c>
      <c r="AJ317" s="76">
        <v>8.1</v>
      </c>
      <c r="AK317" s="76">
        <v>7.6</v>
      </c>
      <c r="AL317" s="76">
        <v>10.683333333333334</v>
      </c>
      <c r="AM317" s="77"/>
      <c r="AN317" s="77">
        <v>11.133333333333333</v>
      </c>
      <c r="AO317" s="78">
        <v>1</v>
      </c>
    </row>
    <row r="318" spans="1:41">
      <c r="A318" s="71" t="s">
        <v>972</v>
      </c>
      <c r="B318" s="72" t="s">
        <v>973</v>
      </c>
      <c r="C318" s="73" t="s">
        <v>68</v>
      </c>
      <c r="D318" s="73" t="s">
        <v>116</v>
      </c>
      <c r="E318" s="74">
        <v>13.866666666666667</v>
      </c>
      <c r="F318" s="74">
        <v>12</v>
      </c>
      <c r="G318" s="74">
        <v>12.833333333333334</v>
      </c>
      <c r="H318" s="74">
        <v>14.133333333333333</v>
      </c>
      <c r="I318" s="74">
        <v>14.033333333333333</v>
      </c>
      <c r="J318" s="74">
        <v>0.8</v>
      </c>
      <c r="K318" s="74">
        <v>12.633333333333333</v>
      </c>
      <c r="L318" s="74" t="s">
        <v>1811</v>
      </c>
      <c r="M318" s="74">
        <v>14.033333333333333</v>
      </c>
      <c r="N318" s="74">
        <v>1.5666666666666667</v>
      </c>
      <c r="O318" s="74">
        <v>10.566666666666666</v>
      </c>
      <c r="P318" s="74">
        <v>13.133333333333333</v>
      </c>
      <c r="Q318" s="74">
        <v>1.6333333333333333</v>
      </c>
      <c r="R318" s="74">
        <v>9.6666666666666661</v>
      </c>
      <c r="S318" s="74">
        <v>13.216666666666667</v>
      </c>
      <c r="T318" s="74">
        <v>1.2333333333333334</v>
      </c>
      <c r="U318" s="74">
        <v>11.666666666666666</v>
      </c>
      <c r="V318" s="74">
        <v>13.083333333333334</v>
      </c>
      <c r="W318" s="74">
        <v>10.666666666666666</v>
      </c>
      <c r="X318" s="74">
        <v>13.05</v>
      </c>
      <c r="Y318" s="74" t="s">
        <v>1811</v>
      </c>
      <c r="Z318" s="74">
        <v>11.916666666666666</v>
      </c>
      <c r="AA318" s="74">
        <v>13.866666666666667</v>
      </c>
      <c r="AB318" s="74">
        <v>3.8333333333333335</v>
      </c>
      <c r="AC318" s="74">
        <v>1</v>
      </c>
      <c r="AD318" s="74">
        <v>12.416666666666666</v>
      </c>
      <c r="AE318" s="75"/>
      <c r="AF318" s="75"/>
      <c r="AG318" s="76">
        <v>13.466666666666667</v>
      </c>
      <c r="AH318" s="76">
        <v>12.133333333333333</v>
      </c>
      <c r="AI318" s="76">
        <v>10.566666666666666</v>
      </c>
      <c r="AJ318" s="76">
        <v>8</v>
      </c>
      <c r="AK318" s="76">
        <v>13.8</v>
      </c>
      <c r="AL318" s="76">
        <v>9.8333333333333339</v>
      </c>
      <c r="AM318" s="77"/>
      <c r="AN318" s="77">
        <v>13.333333333333334</v>
      </c>
      <c r="AO318" s="78">
        <v>0.7</v>
      </c>
    </row>
    <row r="319" spans="1:41" ht="16" thickBot="1">
      <c r="A319" s="79" t="s">
        <v>1230</v>
      </c>
      <c r="B319" s="80" t="s">
        <v>1231</v>
      </c>
      <c r="C319" s="81" t="s">
        <v>68</v>
      </c>
      <c r="D319" s="81" t="s">
        <v>116</v>
      </c>
      <c r="E319" s="82">
        <v>13.5</v>
      </c>
      <c r="F319" s="82">
        <v>10.416666666666666</v>
      </c>
      <c r="G319" s="82">
        <v>13.8</v>
      </c>
      <c r="H319" s="82">
        <v>13.533333333333333</v>
      </c>
      <c r="I319" s="82">
        <v>13.8</v>
      </c>
      <c r="J319" s="82">
        <v>1.8666666666666667</v>
      </c>
      <c r="K319" s="82">
        <v>13.816666666666666</v>
      </c>
      <c r="L319" s="82">
        <v>1.7666666666666666</v>
      </c>
      <c r="M319" s="82">
        <v>13.466666666666667</v>
      </c>
      <c r="N319" s="82">
        <v>1.9</v>
      </c>
      <c r="O319" s="82">
        <v>9.3000000000000007</v>
      </c>
      <c r="P319" s="82">
        <v>13.5</v>
      </c>
      <c r="Q319" s="82">
        <v>6.85</v>
      </c>
      <c r="R319" s="82">
        <v>12.333333333333334</v>
      </c>
      <c r="S319" s="82">
        <v>13.8</v>
      </c>
      <c r="T319" s="82">
        <v>9.2333333333333325</v>
      </c>
      <c r="U319" s="82">
        <v>7.1</v>
      </c>
      <c r="V319" s="82">
        <v>12.95</v>
      </c>
      <c r="W319" s="82">
        <v>8.9833333333333325</v>
      </c>
      <c r="X319" s="82">
        <v>13.05</v>
      </c>
      <c r="Y319" s="82" t="s">
        <v>1811</v>
      </c>
      <c r="Z319" s="82">
        <v>11.916666666666666</v>
      </c>
      <c r="AA319" s="82">
        <v>11.2</v>
      </c>
      <c r="AB319" s="82">
        <v>4.7333333333333334</v>
      </c>
      <c r="AC319" s="82">
        <v>2.8666666666666667</v>
      </c>
      <c r="AD319" s="82">
        <v>13.033333333333333</v>
      </c>
      <c r="AE319" s="83"/>
      <c r="AF319" s="83"/>
      <c r="AG319" s="84">
        <v>13.166666666666666</v>
      </c>
      <c r="AH319" s="84">
        <v>12.733333333333333</v>
      </c>
      <c r="AI319" s="84">
        <v>7</v>
      </c>
      <c r="AJ319" s="84">
        <v>12.1</v>
      </c>
      <c r="AK319" s="84">
        <v>12.833333333333334</v>
      </c>
      <c r="AL319" s="84">
        <v>10.266666666666667</v>
      </c>
      <c r="AM319" s="85"/>
      <c r="AN319" s="85">
        <v>13.466666666666667</v>
      </c>
      <c r="AO319" s="86">
        <v>1.1000000000000001</v>
      </c>
    </row>
    <row r="320" spans="1:41" ht="15" customHeight="1">
      <c r="A320" s="63" t="s">
        <v>95</v>
      </c>
      <c r="B320" s="64" t="s">
        <v>96</v>
      </c>
      <c r="C320" s="65" t="s">
        <v>97</v>
      </c>
      <c r="D320" s="65" t="s">
        <v>71</v>
      </c>
      <c r="E320" s="66">
        <v>0.71666666666666667</v>
      </c>
      <c r="F320" s="66">
        <v>2.4333333333333336</v>
      </c>
      <c r="G320" s="66">
        <v>2.3666666666666667</v>
      </c>
      <c r="H320" s="66">
        <v>1.5666666666666667</v>
      </c>
      <c r="I320" s="66">
        <v>1.1000000000000001</v>
      </c>
      <c r="J320" s="66">
        <v>3.6333333333333333</v>
      </c>
      <c r="K320" s="66">
        <v>1.45</v>
      </c>
      <c r="L320" s="66">
        <v>1.2666666666666666</v>
      </c>
      <c r="M320" s="66">
        <v>1.9333333333333333</v>
      </c>
      <c r="N320" s="66">
        <v>13.066666666666666</v>
      </c>
      <c r="O320" s="66">
        <v>8.1</v>
      </c>
      <c r="P320" s="66">
        <v>0.9</v>
      </c>
      <c r="Q320" s="66">
        <v>3.5333333333333332</v>
      </c>
      <c r="R320" s="66">
        <v>0.96666666666666667</v>
      </c>
      <c r="S320" s="66">
        <v>2.166666666666667</v>
      </c>
      <c r="T320" s="66">
        <v>1.7666666666666666</v>
      </c>
      <c r="U320" s="66">
        <v>3.5</v>
      </c>
      <c r="V320" s="66">
        <v>5.1166666666666663</v>
      </c>
      <c r="W320" s="66">
        <v>6.05</v>
      </c>
      <c r="X320" s="66">
        <v>0.93333333333333335</v>
      </c>
      <c r="Y320" s="66">
        <v>1.4333333333333333</v>
      </c>
      <c r="Z320" s="66">
        <v>4.4000000000000004</v>
      </c>
      <c r="AA320" s="66">
        <v>4.8</v>
      </c>
      <c r="AB320" s="66">
        <v>3.3333333333333335</v>
      </c>
      <c r="AC320" s="66">
        <v>11.6</v>
      </c>
      <c r="AD320" s="66">
        <v>2.5166666666666666</v>
      </c>
      <c r="AE320" s="67"/>
      <c r="AF320" s="67"/>
      <c r="AG320" s="68">
        <v>1.3</v>
      </c>
      <c r="AH320" s="68">
        <v>0.6</v>
      </c>
      <c r="AI320" s="68">
        <v>6.2666666666666666</v>
      </c>
      <c r="AJ320" s="68">
        <v>0.95</v>
      </c>
      <c r="AK320" s="68">
        <v>1.1666666666666665</v>
      </c>
      <c r="AL320" s="68">
        <v>3.9</v>
      </c>
      <c r="AM320" s="69"/>
      <c r="AN320" s="69">
        <v>0.73333333333333339</v>
      </c>
      <c r="AO320" s="70">
        <v>6</v>
      </c>
    </row>
    <row r="321" spans="1:41" ht="15" customHeight="1">
      <c r="A321" s="71" t="s">
        <v>776</v>
      </c>
      <c r="B321" s="72" t="s">
        <v>777</v>
      </c>
      <c r="C321" s="73" t="s">
        <v>68</v>
      </c>
      <c r="D321" s="73" t="s">
        <v>71</v>
      </c>
      <c r="E321" s="74">
        <v>1.4833333333333334</v>
      </c>
      <c r="F321" s="74">
        <v>1.2666666666666666</v>
      </c>
      <c r="G321" s="74">
        <v>4.7333333333333334</v>
      </c>
      <c r="H321" s="74">
        <v>3.9</v>
      </c>
      <c r="I321" s="74">
        <v>1.3333333333333335</v>
      </c>
      <c r="J321" s="74">
        <v>4.0999999999999996</v>
      </c>
      <c r="K321" s="74">
        <v>0.6</v>
      </c>
      <c r="L321" s="74">
        <v>3.95</v>
      </c>
      <c r="M321" s="74">
        <v>3.7</v>
      </c>
      <c r="N321" s="74">
        <v>13.866666666666667</v>
      </c>
      <c r="O321" s="74">
        <v>13.033333333333333</v>
      </c>
      <c r="P321" s="74">
        <v>2.5333333333333332</v>
      </c>
      <c r="Q321" s="74">
        <v>12.7</v>
      </c>
      <c r="R321" s="74">
        <v>7.7</v>
      </c>
      <c r="S321" s="74">
        <v>6.0333333333333332</v>
      </c>
      <c r="T321" s="74">
        <v>13.233333333333333</v>
      </c>
      <c r="U321" s="74">
        <v>2.2000000000000002</v>
      </c>
      <c r="V321" s="74">
        <v>5.9</v>
      </c>
      <c r="W321" s="74">
        <v>6.05</v>
      </c>
      <c r="X321" s="74">
        <v>2.6666666666666665</v>
      </c>
      <c r="Y321" s="74">
        <v>4.1833333333333336</v>
      </c>
      <c r="Z321" s="74">
        <v>2.0499999999999998</v>
      </c>
      <c r="AA321" s="74">
        <v>1.7</v>
      </c>
      <c r="AB321" s="74">
        <v>2.166666666666667</v>
      </c>
      <c r="AC321" s="74">
        <v>9.6333333333333329</v>
      </c>
      <c r="AD321" s="74">
        <v>5.95</v>
      </c>
      <c r="AE321" s="75"/>
      <c r="AF321" s="75"/>
      <c r="AG321" s="76">
        <v>1.8166666666666667</v>
      </c>
      <c r="AH321" s="76">
        <v>0.93333333333333335</v>
      </c>
      <c r="AI321" s="76">
        <v>10.35</v>
      </c>
      <c r="AJ321" s="76">
        <v>8.8833333333333329</v>
      </c>
      <c r="AK321" s="76">
        <v>1.4666666666666668</v>
      </c>
      <c r="AL321" s="76">
        <v>2.6666666666666665</v>
      </c>
      <c r="AM321" s="77"/>
      <c r="AN321" s="77">
        <v>2.4</v>
      </c>
      <c r="AO321" s="78">
        <v>6</v>
      </c>
    </row>
    <row r="322" spans="1:41" ht="15" customHeight="1">
      <c r="A322" s="71" t="s">
        <v>69</v>
      </c>
      <c r="B322" s="72" t="s">
        <v>70</v>
      </c>
      <c r="C322" s="73" t="s">
        <v>68</v>
      </c>
      <c r="D322" s="73" t="s">
        <v>71</v>
      </c>
      <c r="E322" s="74">
        <v>4.9000000000000004</v>
      </c>
      <c r="F322" s="74">
        <v>0.75</v>
      </c>
      <c r="G322" s="74">
        <v>2.7333333333333334</v>
      </c>
      <c r="H322" s="74">
        <v>3.1333333333333333</v>
      </c>
      <c r="I322" s="74">
        <v>1.5</v>
      </c>
      <c r="J322" s="74">
        <v>8.3000000000000007</v>
      </c>
      <c r="K322" s="74">
        <v>1.35</v>
      </c>
      <c r="L322" s="74">
        <v>0.66666666666666663</v>
      </c>
      <c r="M322" s="74">
        <v>1.1000000000000001</v>
      </c>
      <c r="N322" s="74">
        <v>14.166666666666666</v>
      </c>
      <c r="O322" s="74">
        <v>13.9</v>
      </c>
      <c r="P322" s="74">
        <v>0.53333333333333333</v>
      </c>
      <c r="Q322" s="74">
        <v>2.7333333333333334</v>
      </c>
      <c r="R322" s="74">
        <v>0.6333333333333333</v>
      </c>
      <c r="S322" s="74">
        <v>0.7</v>
      </c>
      <c r="T322" s="74">
        <v>1.0666666666666667</v>
      </c>
      <c r="U322" s="74">
        <v>12.166666666666666</v>
      </c>
      <c r="V322" s="74">
        <v>10.133333333333333</v>
      </c>
      <c r="W322" s="74">
        <v>1.5</v>
      </c>
      <c r="X322" s="74">
        <v>9.9666666666666668</v>
      </c>
      <c r="Y322" s="74">
        <v>2.6833333333333331</v>
      </c>
      <c r="Z322" s="74">
        <v>1.6</v>
      </c>
      <c r="AA322" s="74">
        <v>8.0333333333333332</v>
      </c>
      <c r="AB322" s="74" t="s">
        <v>1811</v>
      </c>
      <c r="AC322" s="74">
        <v>13.4</v>
      </c>
      <c r="AD322" s="74">
        <v>7.5666666666666664</v>
      </c>
      <c r="AE322" s="75"/>
      <c r="AF322" s="75"/>
      <c r="AG322" s="76">
        <v>2.2333333333333334</v>
      </c>
      <c r="AH322" s="76">
        <v>1.8666666666666667</v>
      </c>
      <c r="AI322" s="76">
        <v>8.3666666666666671</v>
      </c>
      <c r="AJ322" s="76">
        <v>0.56666666666666665</v>
      </c>
      <c r="AK322" s="76">
        <v>6.333333333333333</v>
      </c>
      <c r="AL322" s="76">
        <v>12.966666666666667</v>
      </c>
      <c r="AM322" s="77"/>
      <c r="AN322" s="77">
        <v>3.7</v>
      </c>
      <c r="AO322" s="78">
        <v>6.75</v>
      </c>
    </row>
    <row r="323" spans="1:41" ht="15" customHeight="1">
      <c r="A323" s="71" t="s">
        <v>733</v>
      </c>
      <c r="B323" s="72" t="s">
        <v>734</v>
      </c>
      <c r="C323" s="73" t="s">
        <v>80</v>
      </c>
      <c r="D323" s="73" t="s">
        <v>71</v>
      </c>
      <c r="E323" s="74">
        <v>3.6833333333333331</v>
      </c>
      <c r="F323" s="74">
        <v>1.65</v>
      </c>
      <c r="G323" s="74">
        <v>6.833333333333333</v>
      </c>
      <c r="H323" s="74">
        <v>2.6</v>
      </c>
      <c r="I323" s="74">
        <v>1.2666666666666666</v>
      </c>
      <c r="J323" s="74">
        <v>4.4333333333333336</v>
      </c>
      <c r="K323" s="74">
        <v>0.68333333333333335</v>
      </c>
      <c r="L323" s="74">
        <v>5.0999999999999996</v>
      </c>
      <c r="M323" s="74">
        <v>7.6333333333333337</v>
      </c>
      <c r="N323" s="74">
        <v>13.933333333333334</v>
      </c>
      <c r="O323" s="74">
        <v>13.866666666666667</v>
      </c>
      <c r="P323" s="74">
        <v>2.5666666666666669</v>
      </c>
      <c r="Q323" s="74">
        <v>12.566666666666666</v>
      </c>
      <c r="R323" s="74">
        <v>7.5</v>
      </c>
      <c r="S323" s="74">
        <v>6.5666666666666664</v>
      </c>
      <c r="T323" s="74">
        <v>13.066666666666666</v>
      </c>
      <c r="U323" s="74">
        <v>5.9333333333333336</v>
      </c>
      <c r="V323" s="74">
        <v>11.283333333333333</v>
      </c>
      <c r="W323" s="74">
        <v>5.1833333333333336</v>
      </c>
      <c r="X323" s="74">
        <v>1.7666666666666666</v>
      </c>
      <c r="Y323" s="74">
        <v>4.1333333333333329</v>
      </c>
      <c r="Z323" s="74">
        <v>2.333333333333333</v>
      </c>
      <c r="AA323" s="74">
        <v>3.5</v>
      </c>
      <c r="AB323" s="74">
        <v>3.1666666666666665</v>
      </c>
      <c r="AC323" s="74">
        <v>11.7</v>
      </c>
      <c r="AD323" s="74">
        <v>5.25</v>
      </c>
      <c r="AE323" s="75"/>
      <c r="AF323" s="75"/>
      <c r="AG323" s="76">
        <v>3.8333333333333335</v>
      </c>
      <c r="AH323" s="76">
        <v>0.8</v>
      </c>
      <c r="AI323" s="76">
        <v>12.2</v>
      </c>
      <c r="AJ323" s="76">
        <v>8.9333333333333336</v>
      </c>
      <c r="AK323" s="76">
        <v>3.7666666666666666</v>
      </c>
      <c r="AL323" s="76">
        <v>4.5666666666666664</v>
      </c>
      <c r="AM323" s="77"/>
      <c r="AN323" s="77">
        <v>4.2333333333333334</v>
      </c>
      <c r="AO323" s="78">
        <v>6.6669999999999998</v>
      </c>
    </row>
    <row r="324" spans="1:41">
      <c r="A324" s="71" t="s">
        <v>1042</v>
      </c>
      <c r="B324" s="72" t="s">
        <v>1043</v>
      </c>
      <c r="C324" s="73" t="s">
        <v>113</v>
      </c>
      <c r="D324" s="73" t="s">
        <v>71</v>
      </c>
      <c r="E324" s="74">
        <v>5.4</v>
      </c>
      <c r="F324" s="74">
        <v>5.9</v>
      </c>
      <c r="G324" s="74">
        <v>9.9333333333333336</v>
      </c>
      <c r="H324" s="74">
        <v>4.9666666666666668</v>
      </c>
      <c r="I324" s="74">
        <v>7.6333333333333337</v>
      </c>
      <c r="J324" s="74">
        <v>5.166666666666667</v>
      </c>
      <c r="K324" s="74">
        <v>5.5666666666666664</v>
      </c>
      <c r="L324" s="74">
        <v>6.0333333333333332</v>
      </c>
      <c r="M324" s="74">
        <v>7.4</v>
      </c>
      <c r="N324" s="74">
        <v>11.4</v>
      </c>
      <c r="O324" s="74">
        <v>11.166666666666666</v>
      </c>
      <c r="P324" s="74">
        <v>5.7</v>
      </c>
      <c r="Q324" s="74">
        <v>12.5</v>
      </c>
      <c r="R324" s="74">
        <v>9.5333333333333332</v>
      </c>
      <c r="S324" s="74">
        <v>9.9333333333333336</v>
      </c>
      <c r="T324" s="74">
        <v>13.033333333333333</v>
      </c>
      <c r="U324" s="74">
        <v>5.4333333333333336</v>
      </c>
      <c r="V324" s="74">
        <v>10.266666666666667</v>
      </c>
      <c r="W324" s="74">
        <v>9.6166666666666671</v>
      </c>
      <c r="X324" s="74">
        <v>3.1333333333333333</v>
      </c>
      <c r="Y324" s="74">
        <v>3.3833333333333333</v>
      </c>
      <c r="Z324" s="74">
        <v>3.6333333333333333</v>
      </c>
      <c r="AA324" s="74">
        <v>8.6333333333333329</v>
      </c>
      <c r="AB324" s="74">
        <v>4.7333333333333334</v>
      </c>
      <c r="AC324" s="74">
        <v>2.1</v>
      </c>
      <c r="AD324" s="74">
        <v>0.8</v>
      </c>
      <c r="AE324" s="75"/>
      <c r="AF324" s="75"/>
      <c r="AG324" s="76">
        <v>6.8</v>
      </c>
      <c r="AH324" s="76">
        <v>5.0999999999999996</v>
      </c>
      <c r="AI324" s="76">
        <v>10.9</v>
      </c>
      <c r="AJ324" s="76">
        <v>11.166666666666666</v>
      </c>
      <c r="AK324" s="76">
        <v>5.5666666666666664</v>
      </c>
      <c r="AL324" s="76">
        <v>1.4333333333333333</v>
      </c>
      <c r="AM324" s="77"/>
      <c r="AN324" s="77">
        <v>6.6333333333333337</v>
      </c>
      <c r="AO324" s="78">
        <v>2.4750000000000001</v>
      </c>
    </row>
    <row r="325" spans="1:41" ht="15" customHeight="1">
      <c r="A325" s="71" t="s">
        <v>246</v>
      </c>
      <c r="B325" s="72" t="s">
        <v>247</v>
      </c>
      <c r="C325" s="73" t="s">
        <v>113</v>
      </c>
      <c r="D325" s="73" t="s">
        <v>71</v>
      </c>
      <c r="E325" s="74">
        <v>6.65</v>
      </c>
      <c r="F325" s="74">
        <v>6.166666666666667</v>
      </c>
      <c r="G325" s="74">
        <v>6.9333333333333336</v>
      </c>
      <c r="H325" s="74">
        <v>5.4666666666666668</v>
      </c>
      <c r="I325" s="74">
        <v>7.4333333333333336</v>
      </c>
      <c r="J325" s="74">
        <v>13.033333333333333</v>
      </c>
      <c r="K325" s="74">
        <v>6.2666666666666666</v>
      </c>
      <c r="L325" s="74" t="s">
        <v>1811</v>
      </c>
      <c r="M325" s="74">
        <v>8</v>
      </c>
      <c r="N325" s="74">
        <v>14</v>
      </c>
      <c r="O325" s="74">
        <v>14.066666666666666</v>
      </c>
      <c r="P325" s="74">
        <v>1.5666666666666667</v>
      </c>
      <c r="Q325" s="74">
        <v>7.833333333333333</v>
      </c>
      <c r="R325" s="74">
        <v>2.8</v>
      </c>
      <c r="S325" s="74">
        <v>2.9</v>
      </c>
      <c r="T325" s="74">
        <v>5.0333333333333332</v>
      </c>
      <c r="U325" s="74">
        <v>6.2333333333333334</v>
      </c>
      <c r="V325" s="74">
        <v>8.4499999999999993</v>
      </c>
      <c r="W325" s="74">
        <v>9.4166666666666661</v>
      </c>
      <c r="X325" s="74">
        <v>8.1</v>
      </c>
      <c r="Y325" s="74" t="s">
        <v>1811</v>
      </c>
      <c r="Z325" s="74">
        <v>8.7333333333333325</v>
      </c>
      <c r="AA325" s="74">
        <v>1.9333333333333333</v>
      </c>
      <c r="AB325" s="74" t="s">
        <v>1811</v>
      </c>
      <c r="AC325" s="74">
        <v>7.2333333333333334</v>
      </c>
      <c r="AD325" s="74">
        <v>3.9166666666666665</v>
      </c>
      <c r="AE325" s="75"/>
      <c r="AF325" s="75"/>
      <c r="AG325" s="76">
        <v>6.35</v>
      </c>
      <c r="AH325" s="76">
        <v>8.3166666666666664</v>
      </c>
      <c r="AI325" s="76">
        <v>13.666666666666666</v>
      </c>
      <c r="AJ325" s="76">
        <v>3.1333333333333333</v>
      </c>
      <c r="AK325" s="76">
        <v>9.6999999999999993</v>
      </c>
      <c r="AL325" s="76">
        <v>1.7666666666666666</v>
      </c>
      <c r="AM325" s="77"/>
      <c r="AN325" s="77">
        <v>7.3666666666666663</v>
      </c>
      <c r="AO325" s="78">
        <v>0.92500000000000004</v>
      </c>
    </row>
    <row r="326" spans="1:41" ht="15" customHeight="1">
      <c r="A326" s="71" t="s">
        <v>348</v>
      </c>
      <c r="B326" s="72" t="s">
        <v>349</v>
      </c>
      <c r="C326" s="73" t="s">
        <v>97</v>
      </c>
      <c r="D326" s="73" t="s">
        <v>71</v>
      </c>
      <c r="E326" s="74">
        <v>6.65</v>
      </c>
      <c r="F326" s="74">
        <v>9.6</v>
      </c>
      <c r="G326" s="74">
        <v>7.9833333333333334</v>
      </c>
      <c r="H326" s="74">
        <v>3.1</v>
      </c>
      <c r="I326" s="74">
        <v>8.5333333333333332</v>
      </c>
      <c r="J326" s="74">
        <v>9.4</v>
      </c>
      <c r="K326" s="74">
        <v>2.1333333333333333</v>
      </c>
      <c r="L326" s="74" t="s">
        <v>1811</v>
      </c>
      <c r="M326" s="74">
        <v>6.6</v>
      </c>
      <c r="N326" s="74">
        <v>10.733333333333333</v>
      </c>
      <c r="O326" s="74">
        <v>9.7833333333333332</v>
      </c>
      <c r="P326" s="74">
        <v>2.2333333333333334</v>
      </c>
      <c r="Q326" s="74">
        <v>4.8666666666666663</v>
      </c>
      <c r="R326" s="74">
        <v>2.333333333333333</v>
      </c>
      <c r="S326" s="74">
        <v>5.9333333333333336</v>
      </c>
      <c r="T326" s="74">
        <v>3.0333333333333332</v>
      </c>
      <c r="U326" s="74">
        <v>4.5666666666666664</v>
      </c>
      <c r="V326" s="74">
        <v>2.1333333333333333</v>
      </c>
      <c r="W326" s="74">
        <v>10.233333333333333</v>
      </c>
      <c r="X326" s="74">
        <v>11.933333333333334</v>
      </c>
      <c r="Y326" s="74" t="s">
        <v>1811</v>
      </c>
      <c r="Z326" s="74">
        <v>11.916666666666666</v>
      </c>
      <c r="AA326" s="74">
        <v>7.5666666666666664</v>
      </c>
      <c r="AB326" s="74" t="s">
        <v>1811</v>
      </c>
      <c r="AC326" s="74">
        <v>6</v>
      </c>
      <c r="AD326" s="74">
        <v>10.066666666666666</v>
      </c>
      <c r="AE326" s="75"/>
      <c r="AF326" s="75"/>
      <c r="AG326" s="76">
        <v>8.3000000000000007</v>
      </c>
      <c r="AH326" s="76">
        <v>5.05</v>
      </c>
      <c r="AI326" s="76">
        <v>10.933333333333334</v>
      </c>
      <c r="AJ326" s="76">
        <v>2.4333333333333336</v>
      </c>
      <c r="AK326" s="76">
        <v>9.5666666666666664</v>
      </c>
      <c r="AL326" s="76">
        <v>10.066666666666666</v>
      </c>
      <c r="AM326" s="77"/>
      <c r="AN326" s="77">
        <v>8.1666666666666679</v>
      </c>
      <c r="AO326" s="78">
        <v>0.82499999999999996</v>
      </c>
    </row>
    <row r="327" spans="1:41">
      <c r="A327" s="71" t="s">
        <v>407</v>
      </c>
      <c r="B327" s="72" t="s">
        <v>408</v>
      </c>
      <c r="C327" s="73" t="s">
        <v>80</v>
      </c>
      <c r="D327" s="73" t="s">
        <v>71</v>
      </c>
      <c r="E327" s="74">
        <v>8.1166666666666671</v>
      </c>
      <c r="F327" s="74">
        <v>6.833333333333333</v>
      </c>
      <c r="G327" s="74">
        <v>11.7</v>
      </c>
      <c r="H327" s="74">
        <v>5.6</v>
      </c>
      <c r="I327" s="74">
        <v>8.6333333333333329</v>
      </c>
      <c r="J327" s="74">
        <v>6.3</v>
      </c>
      <c r="K327" s="74">
        <v>5.166666666666667</v>
      </c>
      <c r="L327" s="74" t="s">
        <v>1811</v>
      </c>
      <c r="M327" s="74">
        <v>5.7666666666666666</v>
      </c>
      <c r="N327" s="74">
        <v>12.533333333333333</v>
      </c>
      <c r="O327" s="74">
        <v>11.533333333333333</v>
      </c>
      <c r="P327" s="74">
        <v>1.9333333333333333</v>
      </c>
      <c r="Q327" s="74">
        <v>9.9666666666666668</v>
      </c>
      <c r="R327" s="74">
        <v>4.2666666666666666</v>
      </c>
      <c r="S327" s="74">
        <v>3.2333333333333334</v>
      </c>
      <c r="T327" s="74">
        <v>7.5333333333333332</v>
      </c>
      <c r="U327" s="74">
        <v>6.166666666666667</v>
      </c>
      <c r="V327" s="74">
        <v>11.683333333333334</v>
      </c>
      <c r="W327" s="74">
        <v>7.75</v>
      </c>
      <c r="X327" s="74">
        <v>7.166666666666667</v>
      </c>
      <c r="Y327" s="74" t="s">
        <v>1811</v>
      </c>
      <c r="Z327" s="74">
        <v>4.0333333333333332</v>
      </c>
      <c r="AA327" s="74">
        <v>8.6</v>
      </c>
      <c r="AB327" s="74" t="s">
        <v>1811</v>
      </c>
      <c r="AC327" s="74">
        <v>11.333333333333334</v>
      </c>
      <c r="AD327" s="74">
        <v>9.6833333333333336</v>
      </c>
      <c r="AE327" s="75"/>
      <c r="AF327" s="75"/>
      <c r="AG327" s="76">
        <v>9.1333333333333329</v>
      </c>
      <c r="AH327" s="76">
        <v>5.833333333333333</v>
      </c>
      <c r="AI327" s="76">
        <v>12.05</v>
      </c>
      <c r="AJ327" s="76">
        <v>4.5333333333333332</v>
      </c>
      <c r="AK327" s="76">
        <v>8.0666666666666664</v>
      </c>
      <c r="AL327" s="76">
        <v>13.283333333333333</v>
      </c>
      <c r="AM327" s="77"/>
      <c r="AN327" s="77">
        <v>9.9833333333333325</v>
      </c>
      <c r="AO327" s="78">
        <v>0.75900000000000001</v>
      </c>
    </row>
    <row r="328" spans="1:41">
      <c r="A328" s="71" t="s">
        <v>888</v>
      </c>
      <c r="B328" s="72" t="s">
        <v>889</v>
      </c>
      <c r="C328" s="73" t="s">
        <v>68</v>
      </c>
      <c r="D328" s="73" t="s">
        <v>71</v>
      </c>
      <c r="E328" s="74">
        <v>10.199999999999999</v>
      </c>
      <c r="F328" s="74">
        <v>11.35</v>
      </c>
      <c r="G328" s="74">
        <v>9.4</v>
      </c>
      <c r="H328" s="74">
        <v>11.533333333333333</v>
      </c>
      <c r="I328" s="74">
        <v>11.7</v>
      </c>
      <c r="J328" s="74">
        <v>1.4333333333333333</v>
      </c>
      <c r="K328" s="74">
        <v>10.15</v>
      </c>
      <c r="L328" s="74">
        <v>1.7333333333333334</v>
      </c>
      <c r="M328" s="74">
        <v>9.9</v>
      </c>
      <c r="N328" s="74">
        <v>3.8333333333333335</v>
      </c>
      <c r="O328" s="74">
        <v>6.7</v>
      </c>
      <c r="P328" s="74">
        <v>8.4666666666666668</v>
      </c>
      <c r="Q328" s="74">
        <v>7.6333333333333337</v>
      </c>
      <c r="R328" s="74">
        <v>8.5166666666666675</v>
      </c>
      <c r="S328" s="74">
        <v>11.666666666666666</v>
      </c>
      <c r="T328" s="74">
        <v>8.6</v>
      </c>
      <c r="U328" s="74">
        <v>10.133333333333333</v>
      </c>
      <c r="V328" s="74">
        <v>9.4333333333333336</v>
      </c>
      <c r="W328" s="74">
        <v>13.35</v>
      </c>
      <c r="X328" s="74">
        <v>13.05</v>
      </c>
      <c r="Y328" s="74" t="s">
        <v>1811</v>
      </c>
      <c r="Z328" s="74">
        <v>11.916666666666666</v>
      </c>
      <c r="AA328" s="74">
        <v>9.8333333333333339</v>
      </c>
      <c r="AB328" s="74">
        <v>3.8666666666666667</v>
      </c>
      <c r="AC328" s="74">
        <v>6.9666666666666668</v>
      </c>
      <c r="AD328" s="74">
        <v>4.7833333333333332</v>
      </c>
      <c r="AE328" s="75"/>
      <c r="AF328" s="75"/>
      <c r="AG328" s="76">
        <v>10.6</v>
      </c>
      <c r="AH328" s="76">
        <v>9.2333333333333325</v>
      </c>
      <c r="AI328" s="76">
        <v>5.05</v>
      </c>
      <c r="AJ328" s="76">
        <v>9.6999999999999993</v>
      </c>
      <c r="AK328" s="76">
        <v>13.433333333333334</v>
      </c>
      <c r="AL328" s="76">
        <v>6.1</v>
      </c>
      <c r="AM328" s="77"/>
      <c r="AN328" s="77">
        <v>10.233333333333333</v>
      </c>
      <c r="AO328" s="78">
        <v>1.5</v>
      </c>
    </row>
    <row r="329" spans="1:41" ht="15" customHeight="1">
      <c r="A329" s="71" t="s">
        <v>1019</v>
      </c>
      <c r="B329" s="72" t="s">
        <v>1020</v>
      </c>
      <c r="C329" s="73" t="s">
        <v>68</v>
      </c>
      <c r="D329" s="73" t="s">
        <v>71</v>
      </c>
      <c r="E329" s="74">
        <v>11.133333333333333</v>
      </c>
      <c r="F329" s="74">
        <v>7.65</v>
      </c>
      <c r="G329" s="74">
        <v>4.1666666666666661</v>
      </c>
      <c r="H329" s="74">
        <v>10</v>
      </c>
      <c r="I329" s="74">
        <v>9.3333333333333339</v>
      </c>
      <c r="J329" s="74">
        <v>9.3666666666666671</v>
      </c>
      <c r="K329" s="74">
        <v>13.25</v>
      </c>
      <c r="L329" s="74">
        <v>6.666666666666667</v>
      </c>
      <c r="M329" s="74">
        <v>2.4333333333333336</v>
      </c>
      <c r="N329" s="74">
        <v>12.966666666666667</v>
      </c>
      <c r="O329" s="74">
        <v>9.0333333333333332</v>
      </c>
      <c r="P329" s="74">
        <v>7.2</v>
      </c>
      <c r="Q329" s="74">
        <v>12.9</v>
      </c>
      <c r="R329" s="74">
        <v>10.9</v>
      </c>
      <c r="S329" s="74">
        <v>10.633333333333333</v>
      </c>
      <c r="T329" s="74">
        <v>13.133333333333333</v>
      </c>
      <c r="U329" s="74">
        <v>11.733333333333333</v>
      </c>
      <c r="V329" s="74">
        <v>3.2</v>
      </c>
      <c r="W329" s="74">
        <v>2.6666666666666665</v>
      </c>
      <c r="X329" s="74">
        <v>8.1666666666666679</v>
      </c>
      <c r="Y329" s="74" t="s">
        <v>1811</v>
      </c>
      <c r="Z329" s="74">
        <v>2.0499999999999998</v>
      </c>
      <c r="AA329" s="74">
        <v>7.0666666666666664</v>
      </c>
      <c r="AB329" s="74" t="s">
        <v>1811</v>
      </c>
      <c r="AC329" s="74">
        <v>12.033333333333333</v>
      </c>
      <c r="AD329" s="74">
        <v>2.5833333333333335</v>
      </c>
      <c r="AE329" s="75"/>
      <c r="AF329" s="75"/>
      <c r="AG329" s="76">
        <v>7.7666666666666666</v>
      </c>
      <c r="AH329" s="76">
        <v>12.283333333333333</v>
      </c>
      <c r="AI329" s="76">
        <v>9.1166666666666671</v>
      </c>
      <c r="AJ329" s="76">
        <v>12.033333333333333</v>
      </c>
      <c r="AK329" s="76">
        <v>4.5666666666666664</v>
      </c>
      <c r="AL329" s="76">
        <v>8.6333333333333329</v>
      </c>
      <c r="AM329" s="77"/>
      <c r="AN329" s="77">
        <v>10.3</v>
      </c>
      <c r="AO329" s="78" t="s">
        <v>1488</v>
      </c>
    </row>
    <row r="330" spans="1:41" ht="16" thickBot="1">
      <c r="A330" s="79" t="s">
        <v>1038</v>
      </c>
      <c r="B330" s="80" t="s">
        <v>1039</v>
      </c>
      <c r="C330" s="81" t="s">
        <v>80</v>
      </c>
      <c r="D330" s="81" t="s">
        <v>71</v>
      </c>
      <c r="E330" s="82">
        <v>12.433333333333334</v>
      </c>
      <c r="F330" s="82">
        <v>10.85</v>
      </c>
      <c r="G330" s="82">
        <v>8.1999999999999993</v>
      </c>
      <c r="H330" s="82">
        <v>12.3</v>
      </c>
      <c r="I330" s="82">
        <v>10.666666666666666</v>
      </c>
      <c r="J330" s="82">
        <v>7.9333333333333336</v>
      </c>
      <c r="K330" s="82">
        <v>12.633333333333333</v>
      </c>
      <c r="L330" s="82" t="s">
        <v>1811</v>
      </c>
      <c r="M330" s="82">
        <v>3.2</v>
      </c>
      <c r="N330" s="82">
        <v>12.333333333333334</v>
      </c>
      <c r="O330" s="82">
        <v>9.2666666666666675</v>
      </c>
      <c r="P330" s="82">
        <v>9.5166666666666675</v>
      </c>
      <c r="Q330" s="82">
        <v>10.65</v>
      </c>
      <c r="R330" s="82">
        <v>10.533333333333333</v>
      </c>
      <c r="S330" s="82">
        <v>12.4</v>
      </c>
      <c r="T330" s="82">
        <v>10.333333333333334</v>
      </c>
      <c r="U330" s="82">
        <v>8.3000000000000007</v>
      </c>
      <c r="V330" s="82">
        <v>10.866666666666667</v>
      </c>
      <c r="W330" s="82">
        <v>10.066666666666666</v>
      </c>
      <c r="X330" s="82">
        <v>11.4</v>
      </c>
      <c r="Y330" s="82" t="s">
        <v>1811</v>
      </c>
      <c r="Z330" s="82">
        <v>11.916666666666666</v>
      </c>
      <c r="AA330" s="82">
        <v>3.3333333333333335</v>
      </c>
      <c r="AB330" s="82" t="s">
        <v>1811</v>
      </c>
      <c r="AC330" s="82">
        <v>3.4666666666666668</v>
      </c>
      <c r="AD330" s="82">
        <v>11.95</v>
      </c>
      <c r="AE330" s="83"/>
      <c r="AF330" s="83"/>
      <c r="AG330" s="84">
        <v>10.966666666666667</v>
      </c>
      <c r="AH330" s="84">
        <v>12.866666666666667</v>
      </c>
      <c r="AI330" s="84">
        <v>9.85</v>
      </c>
      <c r="AJ330" s="84">
        <v>11.666666666666666</v>
      </c>
      <c r="AK330" s="84">
        <v>12.566666666666666</v>
      </c>
      <c r="AL330" s="84">
        <v>5.6333333333333337</v>
      </c>
      <c r="AM330" s="85"/>
      <c r="AN330" s="85">
        <v>12.666666666666666</v>
      </c>
      <c r="AO330" s="86">
        <v>0.627</v>
      </c>
    </row>
    <row r="331" spans="1:41" ht="15" customHeight="1">
      <c r="A331" s="63" t="s">
        <v>180</v>
      </c>
      <c r="B331" s="64" t="s">
        <v>181</v>
      </c>
      <c r="C331" s="65" t="s">
        <v>100</v>
      </c>
      <c r="D331" s="65" t="s">
        <v>182</v>
      </c>
      <c r="E331" s="66">
        <v>0.71666666666666667</v>
      </c>
      <c r="F331" s="66">
        <v>1.95</v>
      </c>
      <c r="G331" s="66">
        <v>0.6</v>
      </c>
      <c r="H331" s="66">
        <v>2.2333333333333334</v>
      </c>
      <c r="I331" s="66">
        <v>2.7666666666666666</v>
      </c>
      <c r="J331" s="66">
        <v>9.8666666666666671</v>
      </c>
      <c r="K331" s="66">
        <v>3.9333333333333331</v>
      </c>
      <c r="L331" s="66" t="s">
        <v>1811</v>
      </c>
      <c r="M331" s="66">
        <v>6.3</v>
      </c>
      <c r="N331" s="66">
        <v>2.4333333333333336</v>
      </c>
      <c r="O331" s="66">
        <v>2.7666666666666666</v>
      </c>
      <c r="P331" s="66">
        <v>2.6166666666666667</v>
      </c>
      <c r="Q331" s="66">
        <v>3.1333333333333333</v>
      </c>
      <c r="R331" s="66">
        <v>1.8333333333333333</v>
      </c>
      <c r="S331" s="66">
        <v>1.35</v>
      </c>
      <c r="T331" s="66">
        <v>3.6333333333333333</v>
      </c>
      <c r="U331" s="66">
        <v>0.8666666666666667</v>
      </c>
      <c r="V331" s="66">
        <v>2.0333333333333332</v>
      </c>
      <c r="W331" s="66">
        <v>1.55</v>
      </c>
      <c r="X331" s="66">
        <v>2.2666666666666666</v>
      </c>
      <c r="Y331" s="66">
        <v>2.333333333333333</v>
      </c>
      <c r="Z331" s="66">
        <v>3.35</v>
      </c>
      <c r="AA331" s="66">
        <v>0.6333333333333333</v>
      </c>
      <c r="AB331" s="66" t="s">
        <v>1811</v>
      </c>
      <c r="AC331" s="66">
        <v>12.633333333333333</v>
      </c>
      <c r="AD331" s="66">
        <v>0.93333333333333335</v>
      </c>
      <c r="AE331" s="67"/>
      <c r="AF331" s="67"/>
      <c r="AG331" s="68">
        <v>0.6166666666666667</v>
      </c>
      <c r="AH331" s="68">
        <v>3.5666666666666669</v>
      </c>
      <c r="AI331" s="68">
        <v>2.0333333333333332</v>
      </c>
      <c r="AJ331" s="68">
        <v>1.3666666666666667</v>
      </c>
      <c r="AK331" s="68">
        <v>0.56666666666666665</v>
      </c>
      <c r="AL331" s="68">
        <v>2.5</v>
      </c>
      <c r="AM331" s="69"/>
      <c r="AN331" s="69">
        <v>0.6</v>
      </c>
      <c r="AO331" s="70">
        <v>0.9</v>
      </c>
    </row>
    <row r="332" spans="1:41" ht="15" customHeight="1">
      <c r="A332" s="71" t="s">
        <v>396</v>
      </c>
      <c r="B332" s="72" t="s">
        <v>397</v>
      </c>
      <c r="C332" s="73" t="s">
        <v>273</v>
      </c>
      <c r="D332" s="73" t="s">
        <v>182</v>
      </c>
      <c r="E332" s="74">
        <v>2.2000000000000002</v>
      </c>
      <c r="F332" s="74">
        <v>1.2666666666666666</v>
      </c>
      <c r="G332" s="74">
        <v>3.1333333333333333</v>
      </c>
      <c r="H332" s="74">
        <v>2.6333333333333333</v>
      </c>
      <c r="I332" s="74">
        <v>0.96666666666666667</v>
      </c>
      <c r="J332" s="74">
        <v>2.166666666666667</v>
      </c>
      <c r="K332" s="74">
        <v>1.8333333333333333</v>
      </c>
      <c r="L332" s="74">
        <v>4.1333333333333329</v>
      </c>
      <c r="M332" s="74">
        <v>7.6</v>
      </c>
      <c r="N332" s="74">
        <v>5.4</v>
      </c>
      <c r="O332" s="74">
        <v>6.0333333333333332</v>
      </c>
      <c r="P332" s="74">
        <v>3.5333333333333332</v>
      </c>
      <c r="Q332" s="74">
        <v>7.2166666666666668</v>
      </c>
      <c r="R332" s="74">
        <v>4.4666666666666668</v>
      </c>
      <c r="S332" s="74">
        <v>3.2666666666666666</v>
      </c>
      <c r="T332" s="74">
        <v>8.8000000000000007</v>
      </c>
      <c r="U332" s="74">
        <v>3</v>
      </c>
      <c r="V332" s="74">
        <v>6.05</v>
      </c>
      <c r="W332" s="74">
        <v>2.2000000000000002</v>
      </c>
      <c r="X332" s="74">
        <v>1.7</v>
      </c>
      <c r="Y332" s="74">
        <v>3.5</v>
      </c>
      <c r="Z332" s="74">
        <v>2.1333333333333333</v>
      </c>
      <c r="AA332" s="74">
        <v>6.5333333333333332</v>
      </c>
      <c r="AB332" s="74">
        <v>3.5666666666666669</v>
      </c>
      <c r="AC332" s="74">
        <v>12.466666666666667</v>
      </c>
      <c r="AD332" s="74">
        <v>3.8333333333333335</v>
      </c>
      <c r="AE332" s="75"/>
      <c r="AF332" s="75"/>
      <c r="AG332" s="76">
        <v>1.5666666666666667</v>
      </c>
      <c r="AH332" s="76">
        <v>0.56666666666666665</v>
      </c>
      <c r="AI332" s="76">
        <v>5.6</v>
      </c>
      <c r="AJ332" s="76">
        <v>4.666666666666667</v>
      </c>
      <c r="AK332" s="76">
        <v>0.83333333333333326</v>
      </c>
      <c r="AL332" s="76">
        <v>6.833333333333333</v>
      </c>
      <c r="AM332" s="77"/>
      <c r="AN332" s="77">
        <v>1</v>
      </c>
      <c r="AO332" s="78">
        <v>5.5</v>
      </c>
    </row>
    <row r="333" spans="1:41">
      <c r="A333" s="71" t="s">
        <v>444</v>
      </c>
      <c r="B333" s="72" t="s">
        <v>445</v>
      </c>
      <c r="C333" s="73" t="s">
        <v>273</v>
      </c>
      <c r="D333" s="73" t="s">
        <v>182</v>
      </c>
      <c r="E333" s="74">
        <v>1.2333333333333334</v>
      </c>
      <c r="F333" s="74">
        <v>2.25</v>
      </c>
      <c r="G333" s="74">
        <v>3</v>
      </c>
      <c r="H333" s="74">
        <v>2.5666666666666669</v>
      </c>
      <c r="I333" s="74">
        <v>3.7</v>
      </c>
      <c r="J333" s="74">
        <v>5.833333333333333</v>
      </c>
      <c r="K333" s="74">
        <v>3.3166666666666669</v>
      </c>
      <c r="L333" s="74">
        <v>7.333333333333333</v>
      </c>
      <c r="M333" s="74">
        <v>1.7333333333333334</v>
      </c>
      <c r="N333" s="74">
        <v>5.2</v>
      </c>
      <c r="O333" s="74">
        <v>1.1666666666666665</v>
      </c>
      <c r="P333" s="74">
        <v>4.2666666666666666</v>
      </c>
      <c r="Q333" s="74">
        <v>6.666666666666667</v>
      </c>
      <c r="R333" s="74">
        <v>5.0333333333333332</v>
      </c>
      <c r="S333" s="74">
        <v>4.7333333333333334</v>
      </c>
      <c r="T333" s="74">
        <v>9.9</v>
      </c>
      <c r="U333" s="74">
        <v>3.6666666666666665</v>
      </c>
      <c r="V333" s="74">
        <v>3.3333333333333335</v>
      </c>
      <c r="W333" s="74">
        <v>1.9166666666666667</v>
      </c>
      <c r="X333" s="74">
        <v>5.833333333333333</v>
      </c>
      <c r="Y333" s="74">
        <v>0.83333333333333326</v>
      </c>
      <c r="Z333" s="74">
        <v>5.2166666666666668</v>
      </c>
      <c r="AA333" s="74">
        <v>5.8666666666666663</v>
      </c>
      <c r="AB333" s="74">
        <v>1.2</v>
      </c>
      <c r="AC333" s="74">
        <v>12.366666666666667</v>
      </c>
      <c r="AD333" s="74">
        <v>8.3333333333333321</v>
      </c>
      <c r="AE333" s="75"/>
      <c r="AF333" s="75"/>
      <c r="AG333" s="76">
        <v>1.4666666666666668</v>
      </c>
      <c r="AH333" s="76">
        <v>2.3166666666666664</v>
      </c>
      <c r="AI333" s="76">
        <v>2.083333333333333</v>
      </c>
      <c r="AJ333" s="76">
        <v>5.6166666666666663</v>
      </c>
      <c r="AK333" s="76">
        <v>1.05</v>
      </c>
      <c r="AL333" s="76">
        <v>7.6</v>
      </c>
      <c r="AM333" s="77"/>
      <c r="AN333" s="77">
        <v>1.0333333333333332</v>
      </c>
      <c r="AO333" s="78">
        <v>2.35</v>
      </c>
    </row>
    <row r="334" spans="1:41" ht="15" customHeight="1">
      <c r="A334" s="71" t="s">
        <v>530</v>
      </c>
      <c r="B334" s="72" t="s">
        <v>531</v>
      </c>
      <c r="C334" s="73" t="s">
        <v>80</v>
      </c>
      <c r="D334" s="73" t="s">
        <v>182</v>
      </c>
      <c r="E334" s="74">
        <v>3.6833333333333331</v>
      </c>
      <c r="F334" s="74">
        <v>1.95</v>
      </c>
      <c r="G334" s="74">
        <v>2.2666666666666666</v>
      </c>
      <c r="H334" s="74">
        <v>1.4</v>
      </c>
      <c r="I334" s="74">
        <v>4.0666666666666664</v>
      </c>
      <c r="J334" s="74">
        <v>5.5333333333333332</v>
      </c>
      <c r="K334" s="74">
        <v>1.0333333333333332</v>
      </c>
      <c r="L334" s="74" t="s">
        <v>1811</v>
      </c>
      <c r="M334" s="74">
        <v>3.4</v>
      </c>
      <c r="N334" s="74">
        <v>9.1</v>
      </c>
      <c r="O334" s="74">
        <v>5.333333333333333</v>
      </c>
      <c r="P334" s="74">
        <v>4.1666666666666661</v>
      </c>
      <c r="Q334" s="74">
        <v>8</v>
      </c>
      <c r="R334" s="74">
        <v>5.583333333333333</v>
      </c>
      <c r="S334" s="74">
        <v>4.7666666666666666</v>
      </c>
      <c r="T334" s="74">
        <v>10.466666666666667</v>
      </c>
      <c r="U334" s="74">
        <v>6.9666666666666668</v>
      </c>
      <c r="V334" s="74">
        <v>3.1</v>
      </c>
      <c r="W334" s="74">
        <v>1.2333333333333334</v>
      </c>
      <c r="X334" s="74">
        <v>7.9666666666666668</v>
      </c>
      <c r="Y334" s="74">
        <v>3.3833333333333333</v>
      </c>
      <c r="Z334" s="74">
        <v>2.3666666666666667</v>
      </c>
      <c r="AA334" s="74">
        <v>7.4666666666666668</v>
      </c>
      <c r="AB334" s="74">
        <v>2.8</v>
      </c>
      <c r="AC334" s="74">
        <v>8.4333333333333336</v>
      </c>
      <c r="AD334" s="74">
        <v>6.85</v>
      </c>
      <c r="AE334" s="75"/>
      <c r="AF334" s="75"/>
      <c r="AG334" s="76">
        <v>2</v>
      </c>
      <c r="AH334" s="76">
        <v>1.3333333333333335</v>
      </c>
      <c r="AI334" s="76">
        <v>6.05</v>
      </c>
      <c r="AJ334" s="76">
        <v>6.666666666666667</v>
      </c>
      <c r="AK334" s="76">
        <v>1.8333333333333333</v>
      </c>
      <c r="AL334" s="76">
        <v>6.2</v>
      </c>
      <c r="AM334" s="77"/>
      <c r="AN334" s="77">
        <v>1.8333333333333333</v>
      </c>
      <c r="AO334" s="78">
        <v>4.1749999999999998</v>
      </c>
    </row>
    <row r="335" spans="1:41" ht="15" customHeight="1">
      <c r="A335" s="71" t="s">
        <v>835</v>
      </c>
      <c r="B335" s="72" t="s">
        <v>836</v>
      </c>
      <c r="C335" s="73" t="s">
        <v>97</v>
      </c>
      <c r="D335" s="73" t="s">
        <v>182</v>
      </c>
      <c r="E335" s="74">
        <v>1.7333333333333334</v>
      </c>
      <c r="F335" s="74">
        <v>2.6</v>
      </c>
      <c r="G335" s="74">
        <v>3.8666666666666667</v>
      </c>
      <c r="H335" s="74">
        <v>3.4666666666666668</v>
      </c>
      <c r="I335" s="74">
        <v>3.6</v>
      </c>
      <c r="J335" s="74">
        <v>1.8333333333333333</v>
      </c>
      <c r="K335" s="74">
        <v>1.55</v>
      </c>
      <c r="L335" s="74">
        <v>1.4666666666666668</v>
      </c>
      <c r="M335" s="74">
        <v>8.3333333333333321</v>
      </c>
      <c r="N335" s="74">
        <v>7.4</v>
      </c>
      <c r="O335" s="74">
        <v>8.4666666666666668</v>
      </c>
      <c r="P335" s="74">
        <v>6.4</v>
      </c>
      <c r="Q335" s="74">
        <v>9.8333333333333339</v>
      </c>
      <c r="R335" s="74">
        <v>8.0333333333333332</v>
      </c>
      <c r="S335" s="74">
        <v>7.833333333333333</v>
      </c>
      <c r="T335" s="74">
        <v>12.466666666666667</v>
      </c>
      <c r="U335" s="74">
        <v>5.4</v>
      </c>
      <c r="V335" s="74">
        <v>3.6333333333333333</v>
      </c>
      <c r="W335" s="74">
        <v>2.0166666666666666</v>
      </c>
      <c r="X335" s="74">
        <v>4.2666666666666666</v>
      </c>
      <c r="Y335" s="74">
        <v>0.73333333333333339</v>
      </c>
      <c r="Z335" s="74">
        <v>6.1</v>
      </c>
      <c r="AA335" s="74">
        <v>12.366666666666667</v>
      </c>
      <c r="AB335" s="74">
        <v>1.3333333333333335</v>
      </c>
      <c r="AC335" s="74">
        <v>4.5</v>
      </c>
      <c r="AD335" s="74">
        <v>7.5666666666666664</v>
      </c>
      <c r="AE335" s="75"/>
      <c r="AF335" s="75"/>
      <c r="AG335" s="76">
        <v>2.2000000000000002</v>
      </c>
      <c r="AH335" s="76">
        <v>1</v>
      </c>
      <c r="AI335" s="76">
        <v>6.7166666666666668</v>
      </c>
      <c r="AJ335" s="76">
        <v>9.5666666666666664</v>
      </c>
      <c r="AK335" s="76">
        <v>1.2</v>
      </c>
      <c r="AL335" s="76">
        <v>6.3166666666666664</v>
      </c>
      <c r="AM335" s="77"/>
      <c r="AN335" s="77">
        <v>2.6</v>
      </c>
      <c r="AO335" s="78">
        <v>4.5</v>
      </c>
    </row>
    <row r="336" spans="1:41">
      <c r="A336" s="71" t="s">
        <v>267</v>
      </c>
      <c r="B336" s="72" t="s">
        <v>268</v>
      </c>
      <c r="C336" s="73" t="s">
        <v>68</v>
      </c>
      <c r="D336" s="73" t="s">
        <v>182</v>
      </c>
      <c r="E336" s="74">
        <v>4.9000000000000004</v>
      </c>
      <c r="F336" s="74">
        <v>2.9666666666666668</v>
      </c>
      <c r="G336" s="74">
        <v>2.7</v>
      </c>
      <c r="H336" s="74">
        <v>3.8</v>
      </c>
      <c r="I336" s="74">
        <v>4.0333333333333332</v>
      </c>
      <c r="J336" s="74">
        <v>6.5</v>
      </c>
      <c r="K336" s="74">
        <v>5.916666666666667</v>
      </c>
      <c r="L336" s="74">
        <v>0.8666666666666667</v>
      </c>
      <c r="M336" s="74">
        <v>9.6333333333333329</v>
      </c>
      <c r="N336" s="74">
        <v>0.8</v>
      </c>
      <c r="O336" s="74">
        <v>2.6666666666666665</v>
      </c>
      <c r="P336" s="74">
        <v>2.9166666666666665</v>
      </c>
      <c r="Q336" s="74">
        <v>4.1333333333333329</v>
      </c>
      <c r="R336" s="74">
        <v>2.7333333333333334</v>
      </c>
      <c r="S336" s="74">
        <v>1.8666666666666667</v>
      </c>
      <c r="T336" s="74">
        <v>7.1833333333333336</v>
      </c>
      <c r="U336" s="74">
        <v>10.066666666666666</v>
      </c>
      <c r="V336" s="74">
        <v>9.5666666666666664</v>
      </c>
      <c r="W336" s="74">
        <v>3.5333333333333332</v>
      </c>
      <c r="X336" s="74">
        <v>5.9333333333333336</v>
      </c>
      <c r="Y336" s="74">
        <v>0.98333333333333339</v>
      </c>
      <c r="Z336" s="74">
        <v>3.5833333333333335</v>
      </c>
      <c r="AA336" s="74">
        <v>13.3</v>
      </c>
      <c r="AB336" s="74" t="s">
        <v>1811</v>
      </c>
      <c r="AC336" s="74">
        <v>14.033333333333333</v>
      </c>
      <c r="AD336" s="74">
        <v>12.366666666666667</v>
      </c>
      <c r="AE336" s="75"/>
      <c r="AF336" s="75"/>
      <c r="AG336" s="76">
        <v>3.2</v>
      </c>
      <c r="AH336" s="76">
        <v>4.0333333333333332</v>
      </c>
      <c r="AI336" s="76">
        <v>1.7333333333333334</v>
      </c>
      <c r="AJ336" s="76">
        <v>2.6</v>
      </c>
      <c r="AK336" s="76">
        <v>4.7833333333333332</v>
      </c>
      <c r="AL336" s="76">
        <v>14.166666666666666</v>
      </c>
      <c r="AM336" s="77"/>
      <c r="AN336" s="77">
        <v>3.2333333333333334</v>
      </c>
      <c r="AO336" s="78">
        <v>7</v>
      </c>
    </row>
    <row r="337" spans="1:41" ht="15" customHeight="1">
      <c r="A337" s="71" t="s">
        <v>350</v>
      </c>
      <c r="B337" s="72" t="s">
        <v>351</v>
      </c>
      <c r="C337" s="73" t="s">
        <v>80</v>
      </c>
      <c r="D337" s="73" t="s">
        <v>182</v>
      </c>
      <c r="E337" s="74">
        <v>6.65</v>
      </c>
      <c r="F337" s="74">
        <v>12.7</v>
      </c>
      <c r="G337" s="74">
        <v>3.9</v>
      </c>
      <c r="H337" s="74">
        <v>7.4333333333333336</v>
      </c>
      <c r="I337" s="74">
        <v>8.2666666666666657</v>
      </c>
      <c r="J337" s="74">
        <v>13.033333333333333</v>
      </c>
      <c r="K337" s="74">
        <v>9.1833333333333336</v>
      </c>
      <c r="L337" s="74" t="s">
        <v>1811</v>
      </c>
      <c r="M337" s="74">
        <v>9.0333333333333332</v>
      </c>
      <c r="N337" s="74">
        <v>2.7333333333333334</v>
      </c>
      <c r="O337" s="74">
        <v>5.3666666666666663</v>
      </c>
      <c r="P337" s="74">
        <v>6.0666666666666664</v>
      </c>
      <c r="Q337" s="74">
        <v>0.9</v>
      </c>
      <c r="R337" s="74">
        <v>1.8</v>
      </c>
      <c r="S337" s="74">
        <v>6.3</v>
      </c>
      <c r="T337" s="74">
        <v>0.73333333333333339</v>
      </c>
      <c r="U337" s="74">
        <v>3.4</v>
      </c>
      <c r="V337" s="74">
        <v>3.7333333333333334</v>
      </c>
      <c r="W337" s="74">
        <v>12.466666666666667</v>
      </c>
      <c r="X337" s="74">
        <v>1.1333333333333333</v>
      </c>
      <c r="Y337" s="74" t="s">
        <v>1811</v>
      </c>
      <c r="Z337" s="74">
        <v>11.916666666666666</v>
      </c>
      <c r="AA337" s="74">
        <v>4.833333333333333</v>
      </c>
      <c r="AB337" s="74" t="s">
        <v>1811</v>
      </c>
      <c r="AC337" s="74">
        <v>1.1000000000000001</v>
      </c>
      <c r="AD337" s="74">
        <v>5</v>
      </c>
      <c r="AE337" s="75"/>
      <c r="AF337" s="75"/>
      <c r="AG337" s="76">
        <v>7.8</v>
      </c>
      <c r="AH337" s="76">
        <v>10.733333333333333</v>
      </c>
      <c r="AI337" s="76">
        <v>5.35</v>
      </c>
      <c r="AJ337" s="76">
        <v>1.7666666666666666</v>
      </c>
      <c r="AK337" s="76">
        <v>6.6333333333333337</v>
      </c>
      <c r="AL337" s="76">
        <v>1.0666666666666667</v>
      </c>
      <c r="AM337" s="77"/>
      <c r="AN337" s="77">
        <v>3.8833333333333333</v>
      </c>
      <c r="AO337" s="78">
        <v>0.80300000000000005</v>
      </c>
    </row>
    <row r="338" spans="1:41" ht="15" customHeight="1">
      <c r="A338" s="71" t="s">
        <v>534</v>
      </c>
      <c r="B338" s="72" t="s">
        <v>535</v>
      </c>
      <c r="C338" s="73" t="s">
        <v>68</v>
      </c>
      <c r="D338" s="73" t="s">
        <v>182</v>
      </c>
      <c r="E338" s="74">
        <v>6</v>
      </c>
      <c r="F338" s="74">
        <v>2.9666666666666668</v>
      </c>
      <c r="G338" s="74">
        <v>0.96666666666666667</v>
      </c>
      <c r="H338" s="74">
        <v>6.3</v>
      </c>
      <c r="I338" s="74">
        <v>3.7333333333333334</v>
      </c>
      <c r="J338" s="74">
        <v>8.3333333333333321</v>
      </c>
      <c r="K338" s="74">
        <v>4.7</v>
      </c>
      <c r="L338" s="74">
        <v>3.0333333333333332</v>
      </c>
      <c r="M338" s="74">
        <v>2.5666666666666669</v>
      </c>
      <c r="N338" s="74">
        <v>4.0999999999999996</v>
      </c>
      <c r="O338" s="74">
        <v>1.4</v>
      </c>
      <c r="P338" s="74">
        <v>7.4333333333333336</v>
      </c>
      <c r="Q338" s="74">
        <v>3.2666666666666666</v>
      </c>
      <c r="R338" s="74">
        <v>5.4</v>
      </c>
      <c r="S338" s="74">
        <v>10.033333333333333</v>
      </c>
      <c r="T338" s="74">
        <v>5.1833333333333336</v>
      </c>
      <c r="U338" s="74">
        <v>12.633333333333333</v>
      </c>
      <c r="V338" s="74">
        <v>1.3666666666666667</v>
      </c>
      <c r="W338" s="74">
        <v>2.4333333333333336</v>
      </c>
      <c r="X338" s="74">
        <v>8.1999999999999993</v>
      </c>
      <c r="Y338" s="74">
        <v>4.5999999999999996</v>
      </c>
      <c r="Z338" s="74">
        <v>5.7833333333333332</v>
      </c>
      <c r="AA338" s="74">
        <v>8.5333333333333332</v>
      </c>
      <c r="AB338" s="74" t="s">
        <v>1811</v>
      </c>
      <c r="AC338" s="74">
        <v>10.933333333333334</v>
      </c>
      <c r="AD338" s="74">
        <v>13.216666666666667</v>
      </c>
      <c r="AE338" s="75"/>
      <c r="AF338" s="75"/>
      <c r="AG338" s="76">
        <v>2.8333333333333335</v>
      </c>
      <c r="AH338" s="76">
        <v>4.9666666666666668</v>
      </c>
      <c r="AI338" s="76">
        <v>1.0666666666666667</v>
      </c>
      <c r="AJ338" s="76">
        <v>5.8666666666666663</v>
      </c>
      <c r="AK338" s="76">
        <v>5.2</v>
      </c>
      <c r="AL338" s="76">
        <v>13.833333333333334</v>
      </c>
      <c r="AM338" s="77"/>
      <c r="AN338" s="77">
        <v>4.0666666666666664</v>
      </c>
      <c r="AO338" s="78">
        <v>2.75</v>
      </c>
    </row>
    <row r="339" spans="1:41">
      <c r="A339" s="71" t="s">
        <v>274</v>
      </c>
      <c r="B339" s="72" t="s">
        <v>275</v>
      </c>
      <c r="C339" s="73" t="s">
        <v>68</v>
      </c>
      <c r="D339" s="73" t="s">
        <v>182</v>
      </c>
      <c r="E339" s="74">
        <v>7.2166666666666668</v>
      </c>
      <c r="F339" s="74">
        <v>7.65</v>
      </c>
      <c r="G339" s="74">
        <v>9.9666666666666668</v>
      </c>
      <c r="H339" s="74">
        <v>7</v>
      </c>
      <c r="I339" s="74">
        <v>9.1666666666666661</v>
      </c>
      <c r="J339" s="74">
        <v>6.7</v>
      </c>
      <c r="K339" s="74">
        <v>8.1</v>
      </c>
      <c r="L339" s="74">
        <v>4.6333333333333337</v>
      </c>
      <c r="M339" s="74">
        <v>3.9666666666666668</v>
      </c>
      <c r="N339" s="74">
        <v>1.9666666666666666</v>
      </c>
      <c r="O339" s="74">
        <v>1.4666666666666668</v>
      </c>
      <c r="P339" s="74">
        <v>5.9666666666666668</v>
      </c>
      <c r="Q339" s="74">
        <v>1.3333333333333335</v>
      </c>
      <c r="R339" s="74">
        <v>2.6</v>
      </c>
      <c r="S339" s="74">
        <v>5.3</v>
      </c>
      <c r="T339" s="74">
        <v>1.4666666666666668</v>
      </c>
      <c r="U339" s="74">
        <v>3.2666666666666666</v>
      </c>
      <c r="V339" s="74">
        <v>7.916666666666667</v>
      </c>
      <c r="W339" s="74">
        <v>8.25</v>
      </c>
      <c r="X339" s="74">
        <v>11.833333333333334</v>
      </c>
      <c r="Y339" s="74" t="s">
        <v>1811</v>
      </c>
      <c r="Z339" s="74">
        <v>8.4499999999999993</v>
      </c>
      <c r="AA339" s="74">
        <v>9.0333333333333332</v>
      </c>
      <c r="AB339" s="74" t="s">
        <v>1811</v>
      </c>
      <c r="AC339" s="74">
        <v>8.9333333333333336</v>
      </c>
      <c r="AD339" s="74">
        <v>12.5</v>
      </c>
      <c r="AE339" s="75"/>
      <c r="AF339" s="75"/>
      <c r="AG339" s="76">
        <v>8.5</v>
      </c>
      <c r="AH339" s="76">
        <v>7.833333333333333</v>
      </c>
      <c r="AI339" s="76">
        <v>1.2666666666666666</v>
      </c>
      <c r="AJ339" s="76">
        <v>2</v>
      </c>
      <c r="AK339" s="76">
        <v>9.1666666666666661</v>
      </c>
      <c r="AL339" s="76">
        <v>13.433333333333334</v>
      </c>
      <c r="AM339" s="77"/>
      <c r="AN339" s="77">
        <v>7.0666666666666664</v>
      </c>
      <c r="AO339" s="78">
        <v>3.7</v>
      </c>
    </row>
    <row r="340" spans="1:41">
      <c r="A340" s="71" t="s">
        <v>1077</v>
      </c>
      <c r="B340" s="72" t="s">
        <v>1078</v>
      </c>
      <c r="C340" s="73" t="s">
        <v>68</v>
      </c>
      <c r="D340" s="73" t="s">
        <v>182</v>
      </c>
      <c r="E340" s="74">
        <v>13.05</v>
      </c>
      <c r="F340" s="74">
        <v>10.416666666666666</v>
      </c>
      <c r="G340" s="74">
        <v>12.133333333333333</v>
      </c>
      <c r="H340" s="74">
        <v>12.5</v>
      </c>
      <c r="I340" s="74">
        <v>11.133333333333333</v>
      </c>
      <c r="J340" s="74">
        <v>4.3333333333333339</v>
      </c>
      <c r="K340" s="74">
        <v>13.6</v>
      </c>
      <c r="L340" s="74">
        <v>0.6</v>
      </c>
      <c r="M340" s="74">
        <v>9.5</v>
      </c>
      <c r="N340" s="74">
        <v>1.0333333333333332</v>
      </c>
      <c r="O340" s="74">
        <v>3.2666666666666666</v>
      </c>
      <c r="P340" s="74">
        <v>12.466666666666667</v>
      </c>
      <c r="Q340" s="74">
        <v>3.8</v>
      </c>
      <c r="R340" s="74">
        <v>10.45</v>
      </c>
      <c r="S340" s="74">
        <v>12.866666666666667</v>
      </c>
      <c r="T340" s="74">
        <v>4.8</v>
      </c>
      <c r="U340" s="74">
        <v>13.933333333333334</v>
      </c>
      <c r="V340" s="74">
        <v>10.383333333333333</v>
      </c>
      <c r="W340" s="74">
        <v>10.566666666666666</v>
      </c>
      <c r="X340" s="74">
        <v>7</v>
      </c>
      <c r="Y340" s="74" t="s">
        <v>1811</v>
      </c>
      <c r="Z340" s="74">
        <v>11.916666666666666</v>
      </c>
      <c r="AA340" s="74">
        <v>7.6</v>
      </c>
      <c r="AB340" s="74">
        <v>4.7333333333333334</v>
      </c>
      <c r="AC340" s="74">
        <v>2.333333333333333</v>
      </c>
      <c r="AD340" s="74">
        <v>13.6</v>
      </c>
      <c r="AE340" s="75"/>
      <c r="AF340" s="75"/>
      <c r="AG340" s="76">
        <v>12.566666666666666</v>
      </c>
      <c r="AH340" s="76">
        <v>12.083333333333334</v>
      </c>
      <c r="AI340" s="76">
        <v>1.7666666666666666</v>
      </c>
      <c r="AJ340" s="76">
        <v>9.5333333333333332</v>
      </c>
      <c r="AK340" s="76">
        <v>12.783333333333333</v>
      </c>
      <c r="AL340" s="76">
        <v>8.0500000000000007</v>
      </c>
      <c r="AM340" s="77"/>
      <c r="AN340" s="77">
        <v>11.1</v>
      </c>
      <c r="AO340" s="78">
        <v>2.6</v>
      </c>
    </row>
    <row r="341" spans="1:41">
      <c r="A341" s="71" t="s">
        <v>666</v>
      </c>
      <c r="B341" s="72" t="s">
        <v>667</v>
      </c>
      <c r="C341" s="73" t="s">
        <v>68</v>
      </c>
      <c r="D341" s="73" t="s">
        <v>182</v>
      </c>
      <c r="E341" s="74">
        <v>12.433333333333334</v>
      </c>
      <c r="F341" s="74">
        <v>12</v>
      </c>
      <c r="G341" s="74">
        <v>9.1666666666666661</v>
      </c>
      <c r="H341" s="74">
        <v>9.8000000000000007</v>
      </c>
      <c r="I341" s="74">
        <v>10.133333333333333</v>
      </c>
      <c r="J341" s="74">
        <v>4.9333333333333336</v>
      </c>
      <c r="K341" s="74">
        <v>9.5333333333333332</v>
      </c>
      <c r="L341" s="74">
        <v>7</v>
      </c>
      <c r="M341" s="74">
        <v>12.8</v>
      </c>
      <c r="N341" s="74">
        <v>1.8666666666666667</v>
      </c>
      <c r="O341" s="74">
        <v>8.0666666666666664</v>
      </c>
      <c r="P341" s="74">
        <v>8.1333333333333329</v>
      </c>
      <c r="Q341" s="74">
        <v>4.0666666666666664</v>
      </c>
      <c r="R341" s="74">
        <v>6.1333333333333337</v>
      </c>
      <c r="S341" s="74">
        <v>7.5</v>
      </c>
      <c r="T341" s="74">
        <v>5.6833333333333336</v>
      </c>
      <c r="U341" s="74">
        <v>2.8666666666666667</v>
      </c>
      <c r="V341" s="74">
        <v>12.5</v>
      </c>
      <c r="W341" s="74">
        <v>12.633333333333333</v>
      </c>
      <c r="X341" s="74">
        <v>10.833333333333334</v>
      </c>
      <c r="Y341" s="74" t="s">
        <v>1811</v>
      </c>
      <c r="Z341" s="74">
        <v>11.916666666666666</v>
      </c>
      <c r="AA341" s="74">
        <v>6.6333333333333337</v>
      </c>
      <c r="AB341" s="74">
        <v>2.6666666666666665</v>
      </c>
      <c r="AC341" s="74">
        <v>10.133333333333333</v>
      </c>
      <c r="AD341" s="74">
        <v>10.883333333333333</v>
      </c>
      <c r="AE341" s="75"/>
      <c r="AF341" s="75"/>
      <c r="AG341" s="76">
        <v>11.933333333333334</v>
      </c>
      <c r="AH341" s="76">
        <v>9.1333333333333329</v>
      </c>
      <c r="AI341" s="76">
        <v>8.3000000000000007</v>
      </c>
      <c r="AJ341" s="76">
        <v>5.9666666666666668</v>
      </c>
      <c r="AK341" s="76">
        <v>12.166666666666666</v>
      </c>
      <c r="AL341" s="76">
        <v>9.5</v>
      </c>
      <c r="AM341" s="77"/>
      <c r="AN341" s="77">
        <v>11.233333333333333</v>
      </c>
      <c r="AO341" s="78">
        <v>2.5</v>
      </c>
    </row>
    <row r="342" spans="1:41" ht="15" customHeight="1">
      <c r="A342" s="71" t="s">
        <v>821</v>
      </c>
      <c r="B342" s="72" t="s">
        <v>822</v>
      </c>
      <c r="C342" s="73" t="s">
        <v>68</v>
      </c>
      <c r="D342" s="73" t="s">
        <v>182</v>
      </c>
      <c r="E342" s="74">
        <v>13.05</v>
      </c>
      <c r="F342" s="74">
        <v>12</v>
      </c>
      <c r="G342" s="74">
        <v>12.266666666666667</v>
      </c>
      <c r="H342" s="74">
        <v>13.333333333333334</v>
      </c>
      <c r="I342" s="74">
        <v>10.466666666666667</v>
      </c>
      <c r="J342" s="74">
        <v>1.0666666666666667</v>
      </c>
      <c r="K342" s="74">
        <v>12.916666666666666</v>
      </c>
      <c r="L342" s="74">
        <v>1.55</v>
      </c>
      <c r="M342" s="74">
        <v>9.1999999999999993</v>
      </c>
      <c r="N342" s="74">
        <v>4.3666666666666671</v>
      </c>
      <c r="O342" s="74">
        <v>6.5333333333333332</v>
      </c>
      <c r="P342" s="74">
        <v>12.2</v>
      </c>
      <c r="Q342" s="74">
        <v>1.1666666666666665</v>
      </c>
      <c r="R342" s="74">
        <v>7.9333333333333336</v>
      </c>
      <c r="S342" s="74">
        <v>11.9</v>
      </c>
      <c r="T342" s="74">
        <v>0.8666666666666667</v>
      </c>
      <c r="U342" s="74">
        <v>10</v>
      </c>
      <c r="V342" s="74">
        <v>12.2</v>
      </c>
      <c r="W342" s="74">
        <v>12.466666666666667</v>
      </c>
      <c r="X342" s="74">
        <v>10.199999999999999</v>
      </c>
      <c r="Y342" s="74" t="s">
        <v>1811</v>
      </c>
      <c r="Z342" s="74">
        <v>11.916666666666666</v>
      </c>
      <c r="AA342" s="74">
        <v>10.7</v>
      </c>
      <c r="AB342" s="74">
        <v>2.7333333333333334</v>
      </c>
      <c r="AC342" s="74">
        <v>7.4333333333333336</v>
      </c>
      <c r="AD342" s="74">
        <v>8.9833333333333325</v>
      </c>
      <c r="AE342" s="75"/>
      <c r="AF342" s="75"/>
      <c r="AG342" s="76">
        <v>13.133333333333333</v>
      </c>
      <c r="AH342" s="76">
        <v>10.633333333333333</v>
      </c>
      <c r="AI342" s="76">
        <v>4.833333333333333</v>
      </c>
      <c r="AJ342" s="76">
        <v>6.9</v>
      </c>
      <c r="AK342" s="76">
        <v>13.333333333333334</v>
      </c>
      <c r="AL342" s="76">
        <v>9.2666666666666675</v>
      </c>
      <c r="AM342" s="77"/>
      <c r="AN342" s="77">
        <v>11.533333333333333</v>
      </c>
      <c r="AO342" s="78">
        <v>1.2</v>
      </c>
    </row>
    <row r="343" spans="1:41" ht="16" thickBot="1">
      <c r="A343" s="79" t="s">
        <v>1156</v>
      </c>
      <c r="B343" s="80" t="s">
        <v>1157</v>
      </c>
      <c r="C343" s="81" t="s">
        <v>100</v>
      </c>
      <c r="D343" s="81" t="s">
        <v>182</v>
      </c>
      <c r="E343" s="82">
        <v>11.133333333333333</v>
      </c>
      <c r="F343" s="82">
        <v>12</v>
      </c>
      <c r="G343" s="82">
        <v>8.9666666666666668</v>
      </c>
      <c r="H343" s="82">
        <v>13.7</v>
      </c>
      <c r="I343" s="82">
        <v>14.066666666666666</v>
      </c>
      <c r="J343" s="82">
        <v>13.033333333333333</v>
      </c>
      <c r="K343" s="82">
        <v>14.1</v>
      </c>
      <c r="L343" s="82" t="s">
        <v>1811</v>
      </c>
      <c r="M343" s="82">
        <v>11.233333333333333</v>
      </c>
      <c r="N343" s="82">
        <v>1.2333333333333334</v>
      </c>
      <c r="O343" s="82">
        <v>4.7</v>
      </c>
      <c r="P343" s="82">
        <v>13.3</v>
      </c>
      <c r="Q343" s="82">
        <v>3.8666666666666667</v>
      </c>
      <c r="R343" s="82">
        <v>11.333333333333334</v>
      </c>
      <c r="S343" s="82">
        <v>13.6</v>
      </c>
      <c r="T343" s="82">
        <v>4.8499999999999996</v>
      </c>
      <c r="U343" s="82">
        <v>12.8</v>
      </c>
      <c r="V343" s="82">
        <v>3.8666666666666667</v>
      </c>
      <c r="W343" s="82">
        <v>11.483333333333333</v>
      </c>
      <c r="X343" s="82">
        <v>13.05</v>
      </c>
      <c r="Y343" s="82" t="s">
        <v>1811</v>
      </c>
      <c r="Z343" s="82">
        <v>11.916666666666666</v>
      </c>
      <c r="AA343" s="82">
        <v>13.433333333333334</v>
      </c>
      <c r="AB343" s="82" t="s">
        <v>1811</v>
      </c>
      <c r="AC343" s="82">
        <v>0.6</v>
      </c>
      <c r="AD343" s="82">
        <v>13.933333333333334</v>
      </c>
      <c r="AE343" s="83"/>
      <c r="AF343" s="83"/>
      <c r="AG343" s="84">
        <v>11.166666666666666</v>
      </c>
      <c r="AH343" s="84">
        <v>14.1</v>
      </c>
      <c r="AI343" s="84">
        <v>5.4666666666666668</v>
      </c>
      <c r="AJ343" s="84">
        <v>10.333333333333334</v>
      </c>
      <c r="AK343" s="84">
        <v>12.6</v>
      </c>
      <c r="AL343" s="84">
        <v>12.566666666666666</v>
      </c>
      <c r="AM343" s="85"/>
      <c r="AN343" s="85">
        <v>13.1</v>
      </c>
      <c r="AO343" s="86">
        <v>1.125</v>
      </c>
    </row>
    <row r="344" spans="1:41" ht="15" customHeight="1">
      <c r="A344" s="63" t="s">
        <v>356</v>
      </c>
      <c r="B344" s="64" t="s">
        <v>357</v>
      </c>
      <c r="C344" s="65" t="s">
        <v>100</v>
      </c>
      <c r="D344" s="65" t="s">
        <v>110</v>
      </c>
      <c r="E344" s="66">
        <v>2.2000000000000002</v>
      </c>
      <c r="F344" s="66">
        <v>2.9666666666666668</v>
      </c>
      <c r="G344" s="66">
        <v>2.1333333333333333</v>
      </c>
      <c r="H344" s="66">
        <v>2.333333333333333</v>
      </c>
      <c r="I344" s="66">
        <v>1.9666666666666666</v>
      </c>
      <c r="J344" s="66">
        <v>9.3000000000000007</v>
      </c>
      <c r="K344" s="66">
        <v>2.7833333333333332</v>
      </c>
      <c r="L344" s="66" t="s">
        <v>1811</v>
      </c>
      <c r="M344" s="66">
        <v>3.9333333333333331</v>
      </c>
      <c r="N344" s="66">
        <v>6.1333333333333337</v>
      </c>
      <c r="O344" s="66">
        <v>3.5333333333333332</v>
      </c>
      <c r="P344" s="66">
        <v>5.7333333333333334</v>
      </c>
      <c r="Q344" s="66">
        <v>2.9833333333333334</v>
      </c>
      <c r="R344" s="66">
        <v>4.1333333333333329</v>
      </c>
      <c r="S344" s="66">
        <v>7.3666666666666663</v>
      </c>
      <c r="T344" s="66">
        <v>6.7333333333333334</v>
      </c>
      <c r="U344" s="66">
        <v>3.4333333333333331</v>
      </c>
      <c r="V344" s="66">
        <v>8.0666666666666664</v>
      </c>
      <c r="W344" s="66">
        <v>2.8</v>
      </c>
      <c r="X344" s="66">
        <v>6.4666666666666668</v>
      </c>
      <c r="Y344" s="66">
        <v>0.8</v>
      </c>
      <c r="Z344" s="66">
        <v>7.15</v>
      </c>
      <c r="AA344" s="66">
        <v>4.9666666666666668</v>
      </c>
      <c r="AB344" s="66" t="s">
        <v>1811</v>
      </c>
      <c r="AC344" s="66">
        <v>5.5</v>
      </c>
      <c r="AD344" s="66">
        <v>4.8499999999999996</v>
      </c>
      <c r="AE344" s="67"/>
      <c r="AF344" s="67"/>
      <c r="AG344" s="68">
        <v>1.7666666666666666</v>
      </c>
      <c r="AH344" s="68">
        <v>2.6333333333333333</v>
      </c>
      <c r="AI344" s="68">
        <v>3.35</v>
      </c>
      <c r="AJ344" s="68">
        <v>4.5666666666666664</v>
      </c>
      <c r="AK344" s="68">
        <v>3.1666666666666665</v>
      </c>
      <c r="AL344" s="68">
        <v>3.1333333333333333</v>
      </c>
      <c r="AM344" s="69"/>
      <c r="AN344" s="69">
        <v>0.9</v>
      </c>
      <c r="AO344" s="70">
        <v>5.8</v>
      </c>
    </row>
    <row r="345" spans="1:41" ht="15" customHeight="1">
      <c r="A345" s="71" t="s">
        <v>309</v>
      </c>
      <c r="B345" s="72" t="s">
        <v>310</v>
      </c>
      <c r="C345" s="73" t="s">
        <v>119</v>
      </c>
      <c r="D345" s="73" t="s">
        <v>110</v>
      </c>
      <c r="E345" s="74">
        <v>0.56666666666666665</v>
      </c>
      <c r="F345" s="74">
        <v>3.1833333333333331</v>
      </c>
      <c r="G345" s="74">
        <v>2.7666666666666666</v>
      </c>
      <c r="H345" s="74">
        <v>1.1666666666666665</v>
      </c>
      <c r="I345" s="74">
        <v>0.9</v>
      </c>
      <c r="J345" s="74">
        <v>9.2333333333333325</v>
      </c>
      <c r="K345" s="74">
        <v>2.6666666666666665</v>
      </c>
      <c r="L345" s="74">
        <v>4.5</v>
      </c>
      <c r="M345" s="74">
        <v>8.9666666666666668</v>
      </c>
      <c r="N345" s="74">
        <v>5.9666666666666668</v>
      </c>
      <c r="O345" s="74">
        <v>7.7</v>
      </c>
      <c r="P345" s="74">
        <v>4.583333333333333</v>
      </c>
      <c r="Q345" s="74">
        <v>4</v>
      </c>
      <c r="R345" s="74">
        <v>4.0999999999999996</v>
      </c>
      <c r="S345" s="74">
        <v>5.3666666666666663</v>
      </c>
      <c r="T345" s="74">
        <v>8.6833333333333336</v>
      </c>
      <c r="U345" s="74">
        <v>2.7</v>
      </c>
      <c r="V345" s="74">
        <v>1.1333333333333333</v>
      </c>
      <c r="W345" s="74">
        <v>7.6166666666666663</v>
      </c>
      <c r="X345" s="74">
        <v>1.8</v>
      </c>
      <c r="Y345" s="74">
        <v>2.5666666666666669</v>
      </c>
      <c r="Z345" s="74">
        <v>4.583333333333333</v>
      </c>
      <c r="AA345" s="74">
        <v>3.7333333333333334</v>
      </c>
      <c r="AB345" s="74" t="s">
        <v>1811</v>
      </c>
      <c r="AC345" s="74">
        <v>10.966666666666667</v>
      </c>
      <c r="AD345" s="74">
        <v>2.5833333333333335</v>
      </c>
      <c r="AE345" s="75"/>
      <c r="AF345" s="75"/>
      <c r="AG345" s="76">
        <v>1.5</v>
      </c>
      <c r="AH345" s="76">
        <v>1.8</v>
      </c>
      <c r="AI345" s="76">
        <v>7.2666666666666666</v>
      </c>
      <c r="AJ345" s="76">
        <v>4.4666666666666668</v>
      </c>
      <c r="AK345" s="76">
        <v>1</v>
      </c>
      <c r="AL345" s="76">
        <v>4.2666666666666666</v>
      </c>
      <c r="AM345" s="77"/>
      <c r="AN345" s="77">
        <v>1.0666666666666667</v>
      </c>
      <c r="AO345" s="78">
        <v>7.5</v>
      </c>
    </row>
    <row r="346" spans="1:41" ht="15" customHeight="1">
      <c r="A346" s="71" t="s">
        <v>244</v>
      </c>
      <c r="B346" s="72" t="s">
        <v>245</v>
      </c>
      <c r="C346" s="73" t="s">
        <v>119</v>
      </c>
      <c r="D346" s="73" t="s">
        <v>110</v>
      </c>
      <c r="E346" s="74">
        <v>1.0666666666666667</v>
      </c>
      <c r="F346" s="74">
        <v>1.1000000000000001</v>
      </c>
      <c r="G346" s="74">
        <v>1.1000000000000001</v>
      </c>
      <c r="H346" s="74">
        <v>6.4666666666666668</v>
      </c>
      <c r="I346" s="74">
        <v>4.6333333333333337</v>
      </c>
      <c r="J346" s="74">
        <v>2.8666666666666667</v>
      </c>
      <c r="K346" s="74">
        <v>3.9333333333333331</v>
      </c>
      <c r="L346" s="74">
        <v>4.3</v>
      </c>
      <c r="M346" s="74">
        <v>11.566666666666666</v>
      </c>
      <c r="N346" s="74">
        <v>8.9666666666666668</v>
      </c>
      <c r="O346" s="74">
        <v>11.433333333333334</v>
      </c>
      <c r="P346" s="74">
        <v>2.1333333333333333</v>
      </c>
      <c r="Q346" s="74">
        <v>5.0333333333333332</v>
      </c>
      <c r="R346" s="74">
        <v>2.4</v>
      </c>
      <c r="S346" s="74">
        <v>3</v>
      </c>
      <c r="T346" s="74">
        <v>10.133333333333333</v>
      </c>
      <c r="U346" s="74">
        <v>1.4333333333333333</v>
      </c>
      <c r="V346" s="74">
        <v>3.5666666666666669</v>
      </c>
      <c r="W346" s="74">
        <v>0.6</v>
      </c>
      <c r="X346" s="74">
        <v>6.3666666666666663</v>
      </c>
      <c r="Y346" s="74">
        <v>0.6</v>
      </c>
      <c r="Z346" s="74">
        <v>2.6666666666666665</v>
      </c>
      <c r="AA346" s="74">
        <v>2.9</v>
      </c>
      <c r="AB346" s="74">
        <v>4.7333333333333334</v>
      </c>
      <c r="AC346" s="74">
        <v>12.7</v>
      </c>
      <c r="AD346" s="74">
        <v>0.6</v>
      </c>
      <c r="AE346" s="75"/>
      <c r="AF346" s="75"/>
      <c r="AG346" s="76">
        <v>0.6166666666666667</v>
      </c>
      <c r="AH346" s="76">
        <v>3.1666666666666665</v>
      </c>
      <c r="AI346" s="76">
        <v>10.966666666666667</v>
      </c>
      <c r="AJ346" s="76">
        <v>3.8666666666666667</v>
      </c>
      <c r="AK346" s="76">
        <v>0.6333333333333333</v>
      </c>
      <c r="AL346" s="76">
        <v>3.3</v>
      </c>
      <c r="AM346" s="77"/>
      <c r="AN346" s="77">
        <v>1.4166666666666665</v>
      </c>
      <c r="AO346" s="78">
        <v>3.3330000000000002</v>
      </c>
    </row>
    <row r="347" spans="1:41" ht="15" customHeight="1">
      <c r="A347" s="71" t="s">
        <v>157</v>
      </c>
      <c r="B347" s="72" t="s">
        <v>158</v>
      </c>
      <c r="C347" s="73" t="s">
        <v>124</v>
      </c>
      <c r="D347" s="73" t="s">
        <v>110</v>
      </c>
      <c r="E347" s="74">
        <v>4.9000000000000004</v>
      </c>
      <c r="F347" s="74">
        <v>0.9</v>
      </c>
      <c r="G347" s="74">
        <v>1.0333333333333332</v>
      </c>
      <c r="H347" s="74">
        <v>6.4</v>
      </c>
      <c r="I347" s="74">
        <v>4.2666666666666666</v>
      </c>
      <c r="J347" s="74">
        <v>3.2</v>
      </c>
      <c r="K347" s="74">
        <v>4.2</v>
      </c>
      <c r="L347" s="74" t="s">
        <v>1811</v>
      </c>
      <c r="M347" s="74">
        <v>5.6</v>
      </c>
      <c r="N347" s="74">
        <v>11.9</v>
      </c>
      <c r="O347" s="74">
        <v>10.633333333333333</v>
      </c>
      <c r="P347" s="74">
        <v>1.8333333333333333</v>
      </c>
      <c r="Q347" s="74">
        <v>2.3666666666666667</v>
      </c>
      <c r="R347" s="74">
        <v>1.2666666666666666</v>
      </c>
      <c r="S347" s="74">
        <v>2.2999999999999998</v>
      </c>
      <c r="T347" s="74">
        <v>4.2</v>
      </c>
      <c r="U347" s="74">
        <v>6.4666666666666668</v>
      </c>
      <c r="V347" s="74">
        <v>7</v>
      </c>
      <c r="W347" s="74">
        <v>0.53333333333333333</v>
      </c>
      <c r="X347" s="74">
        <v>10.566666666666666</v>
      </c>
      <c r="Y347" s="74" t="s">
        <v>1811</v>
      </c>
      <c r="Z347" s="74">
        <v>3.7</v>
      </c>
      <c r="AA347" s="74">
        <v>2.5666666666666669</v>
      </c>
      <c r="AB347" s="74">
        <v>0.9</v>
      </c>
      <c r="AC347" s="74">
        <v>6.4666666666666668</v>
      </c>
      <c r="AD347" s="74">
        <v>9.6833333333333336</v>
      </c>
      <c r="AE347" s="75"/>
      <c r="AF347" s="75"/>
      <c r="AG347" s="76">
        <v>1.6666666666666667</v>
      </c>
      <c r="AH347" s="76">
        <v>3.25</v>
      </c>
      <c r="AI347" s="76">
        <v>11.4</v>
      </c>
      <c r="AJ347" s="76">
        <v>1.2666666666666666</v>
      </c>
      <c r="AK347" s="76">
        <v>4.833333333333333</v>
      </c>
      <c r="AL347" s="76">
        <v>2.8333333333333335</v>
      </c>
      <c r="AM347" s="77"/>
      <c r="AN347" s="77">
        <v>2.0333333333333332</v>
      </c>
      <c r="AO347" s="78">
        <v>3.3330000000000002</v>
      </c>
    </row>
    <row r="348" spans="1:41" ht="15" customHeight="1">
      <c r="A348" s="71" t="s">
        <v>143</v>
      </c>
      <c r="B348" s="72" t="s">
        <v>144</v>
      </c>
      <c r="C348" s="73" t="s">
        <v>113</v>
      </c>
      <c r="D348" s="73" t="s">
        <v>110</v>
      </c>
      <c r="E348" s="74">
        <v>1.2333333333333334</v>
      </c>
      <c r="F348" s="74">
        <v>1.95</v>
      </c>
      <c r="G348" s="74">
        <v>0.53333333333333333</v>
      </c>
      <c r="H348" s="74">
        <v>7.833333333333333</v>
      </c>
      <c r="I348" s="74">
        <v>4.8666666666666663</v>
      </c>
      <c r="J348" s="74">
        <v>11.8</v>
      </c>
      <c r="K348" s="74">
        <v>4.8833333333333337</v>
      </c>
      <c r="L348" s="74" t="s">
        <v>1811</v>
      </c>
      <c r="M348" s="74">
        <v>11</v>
      </c>
      <c r="N348" s="74">
        <v>12</v>
      </c>
      <c r="O348" s="74">
        <v>13.1</v>
      </c>
      <c r="P348" s="74">
        <v>1.7</v>
      </c>
      <c r="Q348" s="74">
        <v>2.9</v>
      </c>
      <c r="R348" s="74">
        <v>1.3333333333333335</v>
      </c>
      <c r="S348" s="74">
        <v>1.9666666666666666</v>
      </c>
      <c r="T348" s="74">
        <v>5.4333333333333336</v>
      </c>
      <c r="U348" s="74">
        <v>2.4</v>
      </c>
      <c r="V348" s="74">
        <v>0.96666666666666667</v>
      </c>
      <c r="W348" s="74">
        <v>2.9833333333333334</v>
      </c>
      <c r="X348" s="74">
        <v>4.3</v>
      </c>
      <c r="Y348" s="74">
        <v>5.083333333333333</v>
      </c>
      <c r="Z348" s="74">
        <v>1.4333333333333333</v>
      </c>
      <c r="AA348" s="74">
        <v>6.4</v>
      </c>
      <c r="AB348" s="74" t="s">
        <v>1811</v>
      </c>
      <c r="AC348" s="74">
        <v>10.333333333333334</v>
      </c>
      <c r="AD348" s="74">
        <v>2.9833333333333334</v>
      </c>
      <c r="AE348" s="75"/>
      <c r="AF348" s="75"/>
      <c r="AG348" s="76">
        <v>0.73333333333333339</v>
      </c>
      <c r="AH348" s="76">
        <v>7.2</v>
      </c>
      <c r="AI348" s="76">
        <v>13.7</v>
      </c>
      <c r="AJ348" s="76">
        <v>1.4</v>
      </c>
      <c r="AK348" s="76">
        <v>0.76666666666666661</v>
      </c>
      <c r="AL348" s="76">
        <v>6.7666666666666666</v>
      </c>
      <c r="AM348" s="77"/>
      <c r="AN348" s="77">
        <v>3.2666666666666666</v>
      </c>
      <c r="AO348" s="78" t="s">
        <v>1488</v>
      </c>
    </row>
    <row r="349" spans="1:41" ht="15" customHeight="1">
      <c r="A349" s="71" t="s">
        <v>709</v>
      </c>
      <c r="B349" s="72" t="s">
        <v>710</v>
      </c>
      <c r="C349" s="73" t="s">
        <v>87</v>
      </c>
      <c r="D349" s="73" t="s">
        <v>110</v>
      </c>
      <c r="E349" s="74">
        <v>7.2166666666666668</v>
      </c>
      <c r="F349" s="74">
        <v>1.95</v>
      </c>
      <c r="G349" s="74">
        <v>6.5</v>
      </c>
      <c r="H349" s="74">
        <v>3.7</v>
      </c>
      <c r="I349" s="74">
        <v>1.3</v>
      </c>
      <c r="J349" s="74">
        <v>5.6</v>
      </c>
      <c r="K349" s="74">
        <v>4.7</v>
      </c>
      <c r="L349" s="74">
        <v>2.9333333333333331</v>
      </c>
      <c r="M349" s="74">
        <v>4.5</v>
      </c>
      <c r="N349" s="74">
        <v>3.1666666666666665</v>
      </c>
      <c r="O349" s="74">
        <v>1.8333333333333333</v>
      </c>
      <c r="P349" s="74">
        <v>8.3666666666666671</v>
      </c>
      <c r="Q349" s="74">
        <v>5.1833333333333336</v>
      </c>
      <c r="R349" s="74">
        <v>7.2666666666666666</v>
      </c>
      <c r="S349" s="74">
        <v>10.366666666666667</v>
      </c>
      <c r="T349" s="74">
        <v>11.133333333333333</v>
      </c>
      <c r="U349" s="74">
        <v>13.966666666666667</v>
      </c>
      <c r="V349" s="74">
        <v>3.8</v>
      </c>
      <c r="W349" s="74">
        <v>4.8</v>
      </c>
      <c r="X349" s="74">
        <v>11.533333333333333</v>
      </c>
      <c r="Y349" s="74" t="s">
        <v>1811</v>
      </c>
      <c r="Z349" s="74">
        <v>2.8</v>
      </c>
      <c r="AA349" s="74">
        <v>13.066666666666666</v>
      </c>
      <c r="AB349" s="74">
        <v>1.6666666666666667</v>
      </c>
      <c r="AC349" s="74">
        <v>13.6</v>
      </c>
      <c r="AD349" s="74">
        <v>4.1666666666666661</v>
      </c>
      <c r="AE349" s="75"/>
      <c r="AF349" s="75"/>
      <c r="AG349" s="76">
        <v>4.7</v>
      </c>
      <c r="AH349" s="76">
        <v>2.2666666666666666</v>
      </c>
      <c r="AI349" s="76">
        <v>1.3833333333333333</v>
      </c>
      <c r="AJ349" s="76">
        <v>8.9666666666666668</v>
      </c>
      <c r="AK349" s="76">
        <v>8.1333333333333329</v>
      </c>
      <c r="AL349" s="76">
        <v>10.533333333333333</v>
      </c>
      <c r="AM349" s="77"/>
      <c r="AN349" s="77">
        <v>4.9666666666666668</v>
      </c>
      <c r="AO349" s="78">
        <v>5</v>
      </c>
    </row>
    <row r="350" spans="1:41">
      <c r="A350" s="71" t="s">
        <v>252</v>
      </c>
      <c r="B350" s="72" t="s">
        <v>253</v>
      </c>
      <c r="C350" s="73" t="s">
        <v>80</v>
      </c>
      <c r="D350" s="73" t="s">
        <v>110</v>
      </c>
      <c r="E350" s="74">
        <v>5.4</v>
      </c>
      <c r="F350" s="74">
        <v>4.7666666666666666</v>
      </c>
      <c r="G350" s="74">
        <v>5.2333333333333334</v>
      </c>
      <c r="H350" s="74">
        <v>4.4000000000000004</v>
      </c>
      <c r="I350" s="74">
        <v>5.4333333333333336</v>
      </c>
      <c r="J350" s="74">
        <v>7.0666666666666664</v>
      </c>
      <c r="K350" s="74">
        <v>6.2666666666666666</v>
      </c>
      <c r="L350" s="74" t="s">
        <v>1811</v>
      </c>
      <c r="M350" s="74">
        <v>6.7666666666666666</v>
      </c>
      <c r="N350" s="74">
        <v>12.366666666666667</v>
      </c>
      <c r="O350" s="74">
        <v>11.766666666666667</v>
      </c>
      <c r="P350" s="74">
        <v>4.833333333333333</v>
      </c>
      <c r="Q350" s="74">
        <v>1.4</v>
      </c>
      <c r="R350" s="74">
        <v>2.2333333333333334</v>
      </c>
      <c r="S350" s="74">
        <v>6.4</v>
      </c>
      <c r="T350" s="74">
        <v>2.4333333333333336</v>
      </c>
      <c r="U350" s="74">
        <v>7.666666666666667</v>
      </c>
      <c r="V350" s="74">
        <v>4.4166666666666661</v>
      </c>
      <c r="W350" s="74">
        <v>1.8</v>
      </c>
      <c r="X350" s="74">
        <v>10.1</v>
      </c>
      <c r="Y350" s="74" t="s">
        <v>1811</v>
      </c>
      <c r="Z350" s="74">
        <v>9.1666666666666661</v>
      </c>
      <c r="AA350" s="74">
        <v>8.8333333333333339</v>
      </c>
      <c r="AB350" s="74" t="s">
        <v>1811</v>
      </c>
      <c r="AC350" s="74">
        <v>8.3666666666666671</v>
      </c>
      <c r="AD350" s="74">
        <v>5.4333333333333336</v>
      </c>
      <c r="AE350" s="75"/>
      <c r="AF350" s="75"/>
      <c r="AG350" s="76">
        <v>4.6333333333333337</v>
      </c>
      <c r="AH350" s="76">
        <v>5.05</v>
      </c>
      <c r="AI350" s="76">
        <v>12.5</v>
      </c>
      <c r="AJ350" s="76">
        <v>2.1333333333333333</v>
      </c>
      <c r="AK350" s="76">
        <v>6.9333333333333336</v>
      </c>
      <c r="AL350" s="76">
        <v>9.4</v>
      </c>
      <c r="AM350" s="77"/>
      <c r="AN350" s="77">
        <v>6.4666666666666668</v>
      </c>
      <c r="AO350" s="78">
        <v>2.5499999999999998</v>
      </c>
    </row>
    <row r="351" spans="1:41" ht="15" customHeight="1">
      <c r="A351" s="71" t="s">
        <v>420</v>
      </c>
      <c r="B351" s="72" t="s">
        <v>421</v>
      </c>
      <c r="C351" s="73" t="s">
        <v>273</v>
      </c>
      <c r="D351" s="73" t="s">
        <v>110</v>
      </c>
      <c r="E351" s="74">
        <v>12.433333333333334</v>
      </c>
      <c r="F351" s="74">
        <v>3.3833333333333333</v>
      </c>
      <c r="G351" s="74">
        <v>3.9333333333333331</v>
      </c>
      <c r="H351" s="74">
        <v>10.933333333333334</v>
      </c>
      <c r="I351" s="74">
        <v>5.9333333333333336</v>
      </c>
      <c r="J351" s="74">
        <v>11.666666666666666</v>
      </c>
      <c r="K351" s="74">
        <v>10.75</v>
      </c>
      <c r="L351" s="74" t="s">
        <v>1811</v>
      </c>
      <c r="M351" s="74">
        <v>1.8</v>
      </c>
      <c r="N351" s="74">
        <v>7.6333333333333337</v>
      </c>
      <c r="O351" s="74">
        <v>1.6</v>
      </c>
      <c r="P351" s="74">
        <v>5.0666666666666664</v>
      </c>
      <c r="Q351" s="74">
        <v>2.8666666666666667</v>
      </c>
      <c r="R351" s="74">
        <v>3.7166666666666668</v>
      </c>
      <c r="S351" s="74">
        <v>4.833333333333333</v>
      </c>
      <c r="T351" s="74">
        <v>7.7333333333333334</v>
      </c>
      <c r="U351" s="74">
        <v>12.433333333333334</v>
      </c>
      <c r="V351" s="74">
        <v>13.266666666666667</v>
      </c>
      <c r="W351" s="74">
        <v>0.56666666666666665</v>
      </c>
      <c r="X351" s="74">
        <v>11.433333333333334</v>
      </c>
      <c r="Y351" s="74" t="s">
        <v>1811</v>
      </c>
      <c r="Z351" s="74">
        <v>7.4666666666666668</v>
      </c>
      <c r="AA351" s="74">
        <v>3.4333333333333331</v>
      </c>
      <c r="AB351" s="74" t="s">
        <v>1811</v>
      </c>
      <c r="AC351" s="74">
        <v>10.866666666666667</v>
      </c>
      <c r="AD351" s="74">
        <v>5.6</v>
      </c>
      <c r="AE351" s="75"/>
      <c r="AF351" s="75"/>
      <c r="AG351" s="76">
        <v>6.35</v>
      </c>
      <c r="AH351" s="76">
        <v>11.033333333333333</v>
      </c>
      <c r="AI351" s="76">
        <v>1.8333333333333333</v>
      </c>
      <c r="AJ351" s="76">
        <v>4.2666666666666666</v>
      </c>
      <c r="AK351" s="76">
        <v>10.833333333333334</v>
      </c>
      <c r="AL351" s="76">
        <v>7</v>
      </c>
      <c r="AM351" s="77"/>
      <c r="AN351" s="77">
        <v>6.7</v>
      </c>
      <c r="AO351" s="78">
        <v>0.92500000000000004</v>
      </c>
    </row>
    <row r="352" spans="1:41" ht="15" customHeight="1">
      <c r="A352" s="71" t="s">
        <v>813</v>
      </c>
      <c r="B352" s="72" t="s">
        <v>814</v>
      </c>
      <c r="C352" s="73" t="s">
        <v>87</v>
      </c>
      <c r="D352" s="73" t="s">
        <v>110</v>
      </c>
      <c r="E352" s="74">
        <v>5.4</v>
      </c>
      <c r="F352" s="74">
        <v>10.416666666666666</v>
      </c>
      <c r="G352" s="74">
        <v>11.033333333333333</v>
      </c>
      <c r="H352" s="74">
        <v>12.466666666666667</v>
      </c>
      <c r="I352" s="74">
        <v>10.533333333333333</v>
      </c>
      <c r="J352" s="74">
        <v>0.83333333333333326</v>
      </c>
      <c r="K352" s="74">
        <v>12.833333333333334</v>
      </c>
      <c r="L352" s="74">
        <v>1.9666666666666666</v>
      </c>
      <c r="M352" s="74">
        <v>9.4</v>
      </c>
      <c r="N352" s="74">
        <v>4.7</v>
      </c>
      <c r="O352" s="74">
        <v>7.3</v>
      </c>
      <c r="P352" s="74">
        <v>11.133333333333333</v>
      </c>
      <c r="Q352" s="74">
        <v>2</v>
      </c>
      <c r="R352" s="74">
        <v>7.8666666666666663</v>
      </c>
      <c r="S352" s="74">
        <v>12.633333333333333</v>
      </c>
      <c r="T352" s="74">
        <v>6.3</v>
      </c>
      <c r="U352" s="74">
        <v>1.9666666666666666</v>
      </c>
      <c r="V352" s="74">
        <v>6.05</v>
      </c>
      <c r="W352" s="74">
        <v>11.65</v>
      </c>
      <c r="X352" s="74">
        <v>11.7</v>
      </c>
      <c r="Y352" s="74" t="s">
        <v>1811</v>
      </c>
      <c r="Z352" s="74">
        <v>11.916666666666666</v>
      </c>
      <c r="AA352" s="74">
        <v>5.1333333333333337</v>
      </c>
      <c r="AB352" s="74">
        <v>2.333333333333333</v>
      </c>
      <c r="AC352" s="74">
        <v>5.8</v>
      </c>
      <c r="AD352" s="74">
        <v>7.1</v>
      </c>
      <c r="AE352" s="75"/>
      <c r="AF352" s="75"/>
      <c r="AG352" s="76">
        <v>9.2666666666666675</v>
      </c>
      <c r="AH352" s="76">
        <v>10.1</v>
      </c>
      <c r="AI352" s="76">
        <v>5.6333333333333337</v>
      </c>
      <c r="AJ352" s="76">
        <v>8.1999999999999993</v>
      </c>
      <c r="AK352" s="76">
        <v>10.233333333333333</v>
      </c>
      <c r="AL352" s="76">
        <v>3.1</v>
      </c>
      <c r="AM352" s="77"/>
      <c r="AN352" s="77">
        <v>8.2833333333333332</v>
      </c>
      <c r="AO352" s="78">
        <v>2</v>
      </c>
    </row>
    <row r="353" spans="1:41">
      <c r="A353" s="71" t="s">
        <v>411</v>
      </c>
      <c r="B353" s="72" t="s">
        <v>412</v>
      </c>
      <c r="C353" s="73" t="s">
        <v>100</v>
      </c>
      <c r="D353" s="73" t="s">
        <v>110</v>
      </c>
      <c r="E353" s="74">
        <v>7.2166666666666668</v>
      </c>
      <c r="F353" s="74">
        <v>12.7</v>
      </c>
      <c r="G353" s="74">
        <v>2.6666666666666665</v>
      </c>
      <c r="H353" s="74">
        <v>12.633333333333333</v>
      </c>
      <c r="I353" s="74">
        <v>5.666666666666667</v>
      </c>
      <c r="J353" s="74">
        <v>13.033333333333333</v>
      </c>
      <c r="K353" s="74">
        <v>11.616666666666667</v>
      </c>
      <c r="L353" s="74" t="s">
        <v>1811</v>
      </c>
      <c r="M353" s="74">
        <v>12.633333333333333</v>
      </c>
      <c r="N353" s="74">
        <v>0.93333333333333335</v>
      </c>
      <c r="O353" s="74">
        <v>5.8666666666666663</v>
      </c>
      <c r="P353" s="74">
        <v>6.5</v>
      </c>
      <c r="Q353" s="74">
        <v>0.93333333333333335</v>
      </c>
      <c r="R353" s="74">
        <v>2</v>
      </c>
      <c r="S353" s="74">
        <v>5.7333333333333334</v>
      </c>
      <c r="T353" s="74">
        <v>1.1333333333333333</v>
      </c>
      <c r="U353" s="74">
        <v>4.2666666666666666</v>
      </c>
      <c r="V353" s="74">
        <v>1.5</v>
      </c>
      <c r="W353" s="74">
        <v>12.583333333333334</v>
      </c>
      <c r="X353" s="74">
        <v>9.8333333333333339</v>
      </c>
      <c r="Y353" s="74" t="s">
        <v>1811</v>
      </c>
      <c r="Z353" s="74">
        <v>9.4</v>
      </c>
      <c r="AA353" s="74">
        <v>5.6</v>
      </c>
      <c r="AB353" s="74" t="s">
        <v>1811</v>
      </c>
      <c r="AC353" s="74">
        <v>3.9666666666666668</v>
      </c>
      <c r="AD353" s="74">
        <v>14.133333333333333</v>
      </c>
      <c r="AE353" s="75"/>
      <c r="AF353" s="75"/>
      <c r="AG353" s="76">
        <v>7.5333333333333332</v>
      </c>
      <c r="AH353" s="76">
        <v>12.7</v>
      </c>
      <c r="AI353" s="76">
        <v>6.7833333333333332</v>
      </c>
      <c r="AJ353" s="76">
        <v>1.8333333333333333</v>
      </c>
      <c r="AK353" s="76">
        <v>8.4333333333333336</v>
      </c>
      <c r="AL353" s="76">
        <v>10.116666666666667</v>
      </c>
      <c r="AM353" s="77"/>
      <c r="AN353" s="77">
        <v>8.4</v>
      </c>
      <c r="AO353" s="78">
        <v>0.85099999999999998</v>
      </c>
    </row>
    <row r="354" spans="1:41" ht="15" customHeight="1">
      <c r="A354" s="71" t="s">
        <v>723</v>
      </c>
      <c r="B354" s="72" t="s">
        <v>724</v>
      </c>
      <c r="C354" s="73" t="s">
        <v>68</v>
      </c>
      <c r="D354" s="73" t="s">
        <v>110</v>
      </c>
      <c r="E354" s="74">
        <v>7.2166666666666668</v>
      </c>
      <c r="F354" s="74">
        <v>11.35</v>
      </c>
      <c r="G354" s="74">
        <v>10.633333333333333</v>
      </c>
      <c r="H354" s="74">
        <v>10.199999999999999</v>
      </c>
      <c r="I354" s="74">
        <v>13.7</v>
      </c>
      <c r="J354" s="74">
        <v>1.7333333333333334</v>
      </c>
      <c r="K354" s="74">
        <v>10.883333333333333</v>
      </c>
      <c r="L354" s="74">
        <v>5.833333333333333</v>
      </c>
      <c r="M354" s="74">
        <v>7.9666666666666668</v>
      </c>
      <c r="N354" s="74">
        <v>8.3000000000000007</v>
      </c>
      <c r="O354" s="74">
        <v>8.8333333333333339</v>
      </c>
      <c r="P354" s="74">
        <v>10.233333333333333</v>
      </c>
      <c r="Q354" s="74">
        <v>2.0666666666666664</v>
      </c>
      <c r="R354" s="74">
        <v>7</v>
      </c>
      <c r="S354" s="74">
        <v>12.366666666666667</v>
      </c>
      <c r="T354" s="74">
        <v>5.35</v>
      </c>
      <c r="U354" s="74">
        <v>6.6333333333333337</v>
      </c>
      <c r="V354" s="74">
        <v>2.85</v>
      </c>
      <c r="W354" s="74">
        <v>12.733333333333333</v>
      </c>
      <c r="X354" s="74">
        <v>0.83333333333333326</v>
      </c>
      <c r="Y354" s="74" t="s">
        <v>1811</v>
      </c>
      <c r="Z354" s="74">
        <v>11.916666666666666</v>
      </c>
      <c r="AA354" s="74">
        <v>10.966666666666667</v>
      </c>
      <c r="AB354" s="74">
        <v>4.7333333333333334</v>
      </c>
      <c r="AC354" s="74">
        <v>2.9666666666666668</v>
      </c>
      <c r="AD354" s="74">
        <v>2.9833333333333334</v>
      </c>
      <c r="AE354" s="75"/>
      <c r="AF354" s="75"/>
      <c r="AG354" s="76">
        <v>9.8666666666666671</v>
      </c>
      <c r="AH354" s="76">
        <v>10</v>
      </c>
      <c r="AI354" s="76">
        <v>9.0500000000000007</v>
      </c>
      <c r="AJ354" s="76">
        <v>7.5</v>
      </c>
      <c r="AK354" s="76">
        <v>7.5666666666666664</v>
      </c>
      <c r="AL354" s="76">
        <v>3.6</v>
      </c>
      <c r="AM354" s="77"/>
      <c r="AN354" s="77">
        <v>8.5</v>
      </c>
      <c r="AO354" s="78">
        <v>0.63300000000000001</v>
      </c>
    </row>
    <row r="355" spans="1:41" ht="15" customHeight="1">
      <c r="A355" s="71" t="s">
        <v>882</v>
      </c>
      <c r="B355" s="72" t="s">
        <v>883</v>
      </c>
      <c r="C355" s="73" t="s">
        <v>273</v>
      </c>
      <c r="D355" s="73" t="s">
        <v>110</v>
      </c>
      <c r="E355" s="74">
        <v>8.6999999999999993</v>
      </c>
      <c r="F355" s="74">
        <v>11.35</v>
      </c>
      <c r="G355" s="74">
        <v>7.6</v>
      </c>
      <c r="H355" s="74">
        <v>12.066666666666666</v>
      </c>
      <c r="I355" s="74">
        <v>9.1333333333333329</v>
      </c>
      <c r="J355" s="74">
        <v>7.7666666666666666</v>
      </c>
      <c r="K355" s="74">
        <v>8.6666666666666661</v>
      </c>
      <c r="L355" s="74">
        <v>6.1</v>
      </c>
      <c r="M355" s="74">
        <v>4.2333333333333334</v>
      </c>
      <c r="N355" s="74">
        <v>4.1666666666666661</v>
      </c>
      <c r="O355" s="74">
        <v>2.1333333333333333</v>
      </c>
      <c r="P355" s="74">
        <v>10.583333333333334</v>
      </c>
      <c r="Q355" s="74">
        <v>4.4666666666666668</v>
      </c>
      <c r="R355" s="74">
        <v>8.8333333333333339</v>
      </c>
      <c r="S355" s="74">
        <v>12.433333333333334</v>
      </c>
      <c r="T355" s="74">
        <v>8.4333333333333336</v>
      </c>
      <c r="U355" s="74">
        <v>10.7</v>
      </c>
      <c r="V355" s="74">
        <v>0.56666666666666665</v>
      </c>
      <c r="W355" s="74">
        <v>8.0500000000000007</v>
      </c>
      <c r="X355" s="74">
        <v>10.3</v>
      </c>
      <c r="Y355" s="74" t="s">
        <v>1811</v>
      </c>
      <c r="Z355" s="74">
        <v>11.916666666666666</v>
      </c>
      <c r="AA355" s="74">
        <v>13.133333333333333</v>
      </c>
      <c r="AB355" s="74" t="s">
        <v>1811</v>
      </c>
      <c r="AC355" s="74">
        <v>6.4</v>
      </c>
      <c r="AD355" s="74">
        <v>3.1166666666666667</v>
      </c>
      <c r="AE355" s="75"/>
      <c r="AF355" s="75"/>
      <c r="AG355" s="76">
        <v>9.5</v>
      </c>
      <c r="AH355" s="76">
        <v>10.6</v>
      </c>
      <c r="AI355" s="76">
        <v>2.5666666666666669</v>
      </c>
      <c r="AJ355" s="76">
        <v>9.6</v>
      </c>
      <c r="AK355" s="76">
        <v>9.8666666666666671</v>
      </c>
      <c r="AL355" s="76">
        <v>9.4333333333333336</v>
      </c>
      <c r="AM355" s="77"/>
      <c r="AN355" s="77">
        <v>9.7333333333333325</v>
      </c>
      <c r="AO355" s="78">
        <v>0.92500000000000004</v>
      </c>
    </row>
    <row r="356" spans="1:41">
      <c r="A356" s="71" t="s">
        <v>815</v>
      </c>
      <c r="B356" s="72" t="s">
        <v>816</v>
      </c>
      <c r="C356" s="73" t="s">
        <v>113</v>
      </c>
      <c r="D356" s="73" t="s">
        <v>110</v>
      </c>
      <c r="E356" s="74">
        <v>13.05</v>
      </c>
      <c r="F356" s="74">
        <v>12</v>
      </c>
      <c r="G356" s="74">
        <v>10.833333333333334</v>
      </c>
      <c r="H356" s="74">
        <v>13.266666666666667</v>
      </c>
      <c r="I356" s="74">
        <v>11.966666666666667</v>
      </c>
      <c r="J356" s="74">
        <v>5.9666666666666668</v>
      </c>
      <c r="K356" s="74">
        <v>12.833333333333334</v>
      </c>
      <c r="L356" s="74" t="s">
        <v>1811</v>
      </c>
      <c r="M356" s="74">
        <v>12.966666666666667</v>
      </c>
      <c r="N356" s="74">
        <v>13.166666666666666</v>
      </c>
      <c r="O356" s="74">
        <v>14.033333333333333</v>
      </c>
      <c r="P356" s="74">
        <v>10.266666666666667</v>
      </c>
      <c r="Q356" s="74">
        <v>3.0333333333333332</v>
      </c>
      <c r="R356" s="74">
        <v>7.9</v>
      </c>
      <c r="S356" s="74">
        <v>11.2</v>
      </c>
      <c r="T356" s="74">
        <v>7.7666666666666666</v>
      </c>
      <c r="U356" s="74">
        <v>2.166666666666667</v>
      </c>
      <c r="V356" s="74">
        <v>12.366666666666667</v>
      </c>
      <c r="W356" s="74">
        <v>9.2166666666666668</v>
      </c>
      <c r="X356" s="74">
        <v>13.05</v>
      </c>
      <c r="Y356" s="74" t="s">
        <v>1811</v>
      </c>
      <c r="Z356" s="74">
        <v>11.916666666666666</v>
      </c>
      <c r="AA356" s="74">
        <v>5.3666666666666663</v>
      </c>
      <c r="AB356" s="74" t="s">
        <v>1811</v>
      </c>
      <c r="AC356" s="74">
        <v>5.2666666666666666</v>
      </c>
      <c r="AD356" s="74">
        <v>10.583333333333334</v>
      </c>
      <c r="AE356" s="75"/>
      <c r="AF356" s="75"/>
      <c r="AG356" s="76">
        <v>12.7</v>
      </c>
      <c r="AH356" s="76">
        <v>12.933333333333334</v>
      </c>
      <c r="AI356" s="76">
        <v>14.1</v>
      </c>
      <c r="AJ356" s="76">
        <v>8.3000000000000007</v>
      </c>
      <c r="AK356" s="76">
        <v>11.733333333333333</v>
      </c>
      <c r="AL356" s="76">
        <v>8.1</v>
      </c>
      <c r="AM356" s="77"/>
      <c r="AN356" s="77">
        <v>13.366666666666667</v>
      </c>
      <c r="AO356" s="78">
        <v>0.95</v>
      </c>
    </row>
    <row r="357" spans="1:41" ht="15" customHeight="1" thickBot="1">
      <c r="A357" s="79" t="s">
        <v>582</v>
      </c>
      <c r="B357" s="80" t="s">
        <v>583</v>
      </c>
      <c r="C357" s="81" t="s">
        <v>124</v>
      </c>
      <c r="D357" s="81" t="s">
        <v>110</v>
      </c>
      <c r="E357" s="82">
        <v>13.05</v>
      </c>
      <c r="F357" s="82">
        <v>12.7</v>
      </c>
      <c r="G357" s="82">
        <v>7.9833333333333334</v>
      </c>
      <c r="H357" s="82">
        <v>13.433333333333334</v>
      </c>
      <c r="I357" s="82">
        <v>11.466666666666667</v>
      </c>
      <c r="J357" s="82">
        <v>10.933333333333334</v>
      </c>
      <c r="K357" s="82">
        <v>13.566666666666666</v>
      </c>
      <c r="L357" s="82" t="s">
        <v>1811</v>
      </c>
      <c r="M357" s="82">
        <v>12.3</v>
      </c>
      <c r="N357" s="82">
        <v>11.566666666666666</v>
      </c>
      <c r="O357" s="82">
        <v>13.433333333333334</v>
      </c>
      <c r="P357" s="82">
        <v>10.666666666666666</v>
      </c>
      <c r="Q357" s="82">
        <v>0.8666666666666667</v>
      </c>
      <c r="R357" s="82">
        <v>5.2666666666666666</v>
      </c>
      <c r="S357" s="82">
        <v>11.766666666666667</v>
      </c>
      <c r="T357" s="82">
        <v>0.9</v>
      </c>
      <c r="U357" s="82">
        <v>14.133333333333333</v>
      </c>
      <c r="V357" s="82" t="s">
        <v>1811</v>
      </c>
      <c r="W357" s="82">
        <v>12.05</v>
      </c>
      <c r="X357" s="82">
        <v>13.05</v>
      </c>
      <c r="Y357" s="82" t="s">
        <v>1811</v>
      </c>
      <c r="Z357" s="82">
        <v>11.916666666666666</v>
      </c>
      <c r="AA357" s="82">
        <v>13.8</v>
      </c>
      <c r="AB357" s="82" t="s">
        <v>1811</v>
      </c>
      <c r="AC357" s="82">
        <v>2.6666666666666665</v>
      </c>
      <c r="AD357" s="82">
        <v>12.866666666666667</v>
      </c>
      <c r="AE357" s="83"/>
      <c r="AF357" s="83"/>
      <c r="AG357" s="84">
        <v>11.966666666666667</v>
      </c>
      <c r="AH357" s="84">
        <v>13.733333333333333</v>
      </c>
      <c r="AI357" s="84">
        <v>13.966666666666667</v>
      </c>
      <c r="AJ357" s="84">
        <v>5.2666666666666666</v>
      </c>
      <c r="AK357" s="84">
        <v>14.033333333333333</v>
      </c>
      <c r="AL357" s="84">
        <v>13.133333333333333</v>
      </c>
      <c r="AM357" s="85"/>
      <c r="AN357" s="85">
        <v>13.9</v>
      </c>
      <c r="AO357" s="86">
        <v>1.55</v>
      </c>
    </row>
    <row r="358" spans="1:41" ht="15" customHeight="1">
      <c r="A358" s="63" t="s">
        <v>856</v>
      </c>
      <c r="B358" s="64" t="s">
        <v>857</v>
      </c>
      <c r="C358" s="65" t="s">
        <v>68</v>
      </c>
      <c r="D358" s="65" t="s">
        <v>858</v>
      </c>
      <c r="E358" s="66">
        <v>4.05</v>
      </c>
      <c r="F358" s="66">
        <v>5.6</v>
      </c>
      <c r="G358" s="66">
        <v>6.7333333333333334</v>
      </c>
      <c r="H358" s="66">
        <v>1.9</v>
      </c>
      <c r="I358" s="66">
        <v>4.4333333333333336</v>
      </c>
      <c r="J358" s="66">
        <v>9.1666666666666661</v>
      </c>
      <c r="K358" s="66">
        <v>5.35</v>
      </c>
      <c r="L358" s="66">
        <v>5.2333333333333334</v>
      </c>
      <c r="M358" s="66">
        <v>2.8</v>
      </c>
      <c r="N358" s="66">
        <v>11.966666666666667</v>
      </c>
      <c r="O358" s="66">
        <v>7.7333333333333334</v>
      </c>
      <c r="P358" s="66">
        <v>5.333333333333333</v>
      </c>
      <c r="Q358" s="66">
        <v>10.933333333333334</v>
      </c>
      <c r="R358" s="66">
        <v>8.2333333333333343</v>
      </c>
      <c r="S358" s="66">
        <v>2.0666666666666664</v>
      </c>
      <c r="T358" s="66">
        <v>2.2000000000000002</v>
      </c>
      <c r="U358" s="66">
        <v>4.6333333333333337</v>
      </c>
      <c r="V358" s="66">
        <v>5.6333333333333337</v>
      </c>
      <c r="W358" s="66">
        <v>7.166666666666667</v>
      </c>
      <c r="X358" s="66">
        <v>4.5333333333333332</v>
      </c>
      <c r="Y358" s="66">
        <v>4.2666666666666666</v>
      </c>
      <c r="Z358" s="66">
        <v>8.4499999999999993</v>
      </c>
      <c r="AA358" s="66">
        <v>2</v>
      </c>
      <c r="AB358" s="66" t="s">
        <v>1811</v>
      </c>
      <c r="AC358" s="66">
        <v>4.4000000000000004</v>
      </c>
      <c r="AD358" s="66">
        <v>0.53333333333333333</v>
      </c>
      <c r="AE358" s="67"/>
      <c r="AF358" s="67"/>
      <c r="AG358" s="68">
        <v>5.0999999999999996</v>
      </c>
      <c r="AH358" s="68">
        <v>4.3333333333333339</v>
      </c>
      <c r="AI358" s="68">
        <v>7.4666666666666668</v>
      </c>
      <c r="AJ358" s="68">
        <v>5.0999999999999996</v>
      </c>
      <c r="AK358" s="68">
        <v>5.0166666666666666</v>
      </c>
      <c r="AL358" s="68">
        <v>0.6333333333333333</v>
      </c>
      <c r="AM358" s="69"/>
      <c r="AN358" s="69">
        <v>2.8333333333333335</v>
      </c>
      <c r="AO358" s="70">
        <v>2.9</v>
      </c>
    </row>
    <row r="359" spans="1:41" ht="15" customHeight="1">
      <c r="A359" s="71" t="s">
        <v>1099</v>
      </c>
      <c r="B359" s="72" t="s">
        <v>1100</v>
      </c>
      <c r="C359" s="73" t="s">
        <v>80</v>
      </c>
      <c r="D359" s="73" t="s">
        <v>858</v>
      </c>
      <c r="E359" s="74">
        <v>9.4</v>
      </c>
      <c r="F359" s="74">
        <v>6.4833333333333334</v>
      </c>
      <c r="G359" s="74">
        <v>12.766666666666667</v>
      </c>
      <c r="H359" s="74">
        <v>8.4</v>
      </c>
      <c r="I359" s="74">
        <v>11.533333333333333</v>
      </c>
      <c r="J359" s="74">
        <v>0.7</v>
      </c>
      <c r="K359" s="74">
        <v>8.6666666666666661</v>
      </c>
      <c r="L359" s="74">
        <v>1.8</v>
      </c>
      <c r="M359" s="74">
        <v>0.76666666666666661</v>
      </c>
      <c r="N359" s="74">
        <v>4.9333333333333336</v>
      </c>
      <c r="O359" s="74">
        <v>0.66666666666666663</v>
      </c>
      <c r="P359" s="74">
        <v>10.7</v>
      </c>
      <c r="Q359" s="74">
        <v>9.5333333333333332</v>
      </c>
      <c r="R359" s="74">
        <v>10.8</v>
      </c>
      <c r="S359" s="74">
        <v>9.7666666666666675</v>
      </c>
      <c r="T359" s="74">
        <v>1.9333333333333333</v>
      </c>
      <c r="U359" s="74">
        <v>11.466666666666667</v>
      </c>
      <c r="V359" s="74">
        <v>4.5333333333333332</v>
      </c>
      <c r="W359" s="74">
        <v>3.5333333333333332</v>
      </c>
      <c r="X359" s="74">
        <v>8.8333333333333339</v>
      </c>
      <c r="Y359" s="74" t="s">
        <v>1811</v>
      </c>
      <c r="Z359" s="74">
        <v>0.76666666666666661</v>
      </c>
      <c r="AA359" s="74">
        <v>9.9</v>
      </c>
      <c r="AB359" s="74">
        <v>1.9333333333333333</v>
      </c>
      <c r="AC359" s="74">
        <v>1.5666666666666667</v>
      </c>
      <c r="AD359" s="74">
        <v>5.6</v>
      </c>
      <c r="AE359" s="75"/>
      <c r="AF359" s="75"/>
      <c r="AG359" s="76">
        <v>9.7333333333333325</v>
      </c>
      <c r="AH359" s="76">
        <v>7.166666666666667</v>
      </c>
      <c r="AI359" s="76">
        <v>0.76666666666666661</v>
      </c>
      <c r="AJ359" s="76">
        <v>9.1</v>
      </c>
      <c r="AK359" s="76">
        <v>5.1333333333333337</v>
      </c>
      <c r="AL359" s="76">
        <v>2.5666666666666669</v>
      </c>
      <c r="AM359" s="77"/>
      <c r="AN359" s="77">
        <v>4.3333333333333339</v>
      </c>
      <c r="AO359" s="78">
        <v>2.95</v>
      </c>
    </row>
    <row r="360" spans="1:41">
      <c r="A360" s="71" t="s">
        <v>1368</v>
      </c>
      <c r="B360" s="72" t="s">
        <v>1369</v>
      </c>
      <c r="C360" s="73" t="s">
        <v>124</v>
      </c>
      <c r="D360" s="73" t="s">
        <v>858</v>
      </c>
      <c r="E360" s="74">
        <v>1.4833333333333334</v>
      </c>
      <c r="F360" s="74">
        <v>3.1833333333333331</v>
      </c>
      <c r="G360" s="74">
        <v>8.4666666666666668</v>
      </c>
      <c r="H360" s="74">
        <v>2.2999999999999998</v>
      </c>
      <c r="I360" s="74">
        <v>0.93333333333333335</v>
      </c>
      <c r="J360" s="74">
        <v>7.4333333333333336</v>
      </c>
      <c r="K360" s="74">
        <v>2.2833333333333332</v>
      </c>
      <c r="L360" s="74" t="s">
        <v>1811</v>
      </c>
      <c r="M360" s="74">
        <v>4.5999999999999996</v>
      </c>
      <c r="N360" s="74">
        <v>5.2666666666666666</v>
      </c>
      <c r="O360" s="74">
        <v>3.5666666666666669</v>
      </c>
      <c r="P360" s="74">
        <v>7.0333333333333332</v>
      </c>
      <c r="Q360" s="74">
        <v>14.066666666666666</v>
      </c>
      <c r="R360" s="74">
        <v>12.666666666666666</v>
      </c>
      <c r="S360" s="74">
        <v>5.0666666666666664</v>
      </c>
      <c r="T360" s="74">
        <v>13.166666666666666</v>
      </c>
      <c r="U360" s="74">
        <v>2.0666666666666664</v>
      </c>
      <c r="V360" s="74">
        <v>9.2333333333333325</v>
      </c>
      <c r="W360" s="74">
        <v>7.75</v>
      </c>
      <c r="X360" s="74">
        <v>4.833333333333333</v>
      </c>
      <c r="Y360" s="74">
        <v>2.2000000000000002</v>
      </c>
      <c r="Z360" s="74">
        <v>6.1833333333333336</v>
      </c>
      <c r="AA360" s="74">
        <v>5.166666666666667</v>
      </c>
      <c r="AB360" s="74" t="s">
        <v>1811</v>
      </c>
      <c r="AC360" s="74">
        <v>10.633333333333333</v>
      </c>
      <c r="AD360" s="74">
        <v>10.25</v>
      </c>
      <c r="AE360" s="75"/>
      <c r="AF360" s="75"/>
      <c r="AG360" s="76">
        <v>4</v>
      </c>
      <c r="AH360" s="76">
        <v>1.4</v>
      </c>
      <c r="AI360" s="76">
        <v>3.1666666666666665</v>
      </c>
      <c r="AJ360" s="76">
        <v>11.466666666666667</v>
      </c>
      <c r="AK360" s="76">
        <v>4.2</v>
      </c>
      <c r="AL360" s="76">
        <v>11.533333333333333</v>
      </c>
      <c r="AM360" s="77"/>
      <c r="AN360" s="77">
        <v>4.8666666666666663</v>
      </c>
      <c r="AO360" s="78">
        <v>4.25</v>
      </c>
    </row>
    <row r="361" spans="1:41" ht="15" customHeight="1">
      <c r="A361" s="71" t="s">
        <v>1328</v>
      </c>
      <c r="B361" s="72" t="s">
        <v>1329</v>
      </c>
      <c r="C361" s="73" t="s">
        <v>68</v>
      </c>
      <c r="D361" s="73" t="s">
        <v>858</v>
      </c>
      <c r="E361" s="74">
        <v>2.5499999999999998</v>
      </c>
      <c r="F361" s="74">
        <v>3.9166666666666665</v>
      </c>
      <c r="G361" s="74">
        <v>9.4333333333333336</v>
      </c>
      <c r="H361" s="74">
        <v>3.5</v>
      </c>
      <c r="I361" s="74">
        <v>1.0666666666666667</v>
      </c>
      <c r="J361" s="74">
        <v>6.9333333333333336</v>
      </c>
      <c r="K361" s="74">
        <v>2.1333333333333333</v>
      </c>
      <c r="L361" s="74">
        <v>1.8333333333333333</v>
      </c>
      <c r="M361" s="74">
        <v>0.83333333333333326</v>
      </c>
      <c r="N361" s="74">
        <v>2.7</v>
      </c>
      <c r="O361" s="74">
        <v>0.56666666666666665</v>
      </c>
      <c r="P361" s="74">
        <v>5.9333333333333336</v>
      </c>
      <c r="Q361" s="74">
        <v>13.833333333333334</v>
      </c>
      <c r="R361" s="74">
        <v>12.066666666666666</v>
      </c>
      <c r="S361" s="74">
        <v>3.4333333333333331</v>
      </c>
      <c r="T361" s="74">
        <v>11.5</v>
      </c>
      <c r="U361" s="74">
        <v>13.466666666666667</v>
      </c>
      <c r="V361" s="74">
        <v>7.2166666666666668</v>
      </c>
      <c r="W361" s="74">
        <v>7.4333333333333336</v>
      </c>
      <c r="X361" s="74">
        <v>4.0666666666666664</v>
      </c>
      <c r="Y361" s="74">
        <v>1.2166666666666668</v>
      </c>
      <c r="Z361" s="74">
        <v>8.5166666666666675</v>
      </c>
      <c r="AA361" s="74">
        <v>13.1</v>
      </c>
      <c r="AB361" s="74" t="s">
        <v>1811</v>
      </c>
      <c r="AC361" s="74">
        <v>10.766666666666667</v>
      </c>
      <c r="AD361" s="74">
        <v>4.1666666666666661</v>
      </c>
      <c r="AE361" s="75"/>
      <c r="AF361" s="75"/>
      <c r="AG361" s="76">
        <v>4.833333333333333</v>
      </c>
      <c r="AH361" s="76">
        <v>1.6</v>
      </c>
      <c r="AI361" s="76">
        <v>0.6</v>
      </c>
      <c r="AJ361" s="76">
        <v>10.3</v>
      </c>
      <c r="AK361" s="76">
        <v>7.5333333333333332</v>
      </c>
      <c r="AL361" s="76">
        <v>12.6</v>
      </c>
      <c r="AM361" s="77"/>
      <c r="AN361" s="77">
        <v>5.4</v>
      </c>
      <c r="AO361" s="78">
        <v>4.2</v>
      </c>
    </row>
    <row r="362" spans="1:41">
      <c r="A362" s="71" t="s">
        <v>1062</v>
      </c>
      <c r="B362" s="72" t="s">
        <v>1063</v>
      </c>
      <c r="C362" s="73" t="s">
        <v>80</v>
      </c>
      <c r="D362" s="73" t="s">
        <v>858</v>
      </c>
      <c r="E362" s="74">
        <v>10.199999999999999</v>
      </c>
      <c r="F362" s="74">
        <v>12</v>
      </c>
      <c r="G362" s="74">
        <v>12.5</v>
      </c>
      <c r="H362" s="74">
        <v>11.933333333333334</v>
      </c>
      <c r="I362" s="74">
        <v>12.7</v>
      </c>
      <c r="J362" s="74">
        <v>5.4</v>
      </c>
      <c r="K362" s="74">
        <v>12.283333333333333</v>
      </c>
      <c r="L362" s="74" t="s">
        <v>1811</v>
      </c>
      <c r="M362" s="74">
        <v>2.0666666666666664</v>
      </c>
      <c r="N362" s="74">
        <v>3.4333333333333331</v>
      </c>
      <c r="O362" s="74">
        <v>1.1333333333333333</v>
      </c>
      <c r="P362" s="74">
        <v>10.633333333333333</v>
      </c>
      <c r="Q362" s="74">
        <v>9.4</v>
      </c>
      <c r="R362" s="74">
        <v>10.733333333333333</v>
      </c>
      <c r="S362" s="74">
        <v>9.15</v>
      </c>
      <c r="T362" s="74">
        <v>1.9</v>
      </c>
      <c r="U362" s="74">
        <v>1.8666666666666667</v>
      </c>
      <c r="V362" s="74">
        <v>9.3000000000000007</v>
      </c>
      <c r="W362" s="74">
        <v>11.866666666666667</v>
      </c>
      <c r="X362" s="74">
        <v>0.6333333333333333</v>
      </c>
      <c r="Y362" s="74" t="s">
        <v>1811</v>
      </c>
      <c r="Z362" s="74">
        <v>11.916666666666666</v>
      </c>
      <c r="AA362" s="74">
        <v>4.1333333333333329</v>
      </c>
      <c r="AB362" s="74" t="s">
        <v>1811</v>
      </c>
      <c r="AC362" s="74">
        <v>1.8</v>
      </c>
      <c r="AD362" s="74">
        <v>6.25</v>
      </c>
      <c r="AE362" s="75"/>
      <c r="AF362" s="75"/>
      <c r="AG362" s="76">
        <v>12.233333333333333</v>
      </c>
      <c r="AH362" s="76">
        <v>12.366666666666667</v>
      </c>
      <c r="AI362" s="76">
        <v>0.8</v>
      </c>
      <c r="AJ362" s="76">
        <v>8.6999999999999993</v>
      </c>
      <c r="AK362" s="76">
        <v>7.7666666666666666</v>
      </c>
      <c r="AL362" s="76">
        <v>1.4</v>
      </c>
      <c r="AM362" s="77"/>
      <c r="AN362" s="77">
        <v>7.4333333333333336</v>
      </c>
      <c r="AO362" s="78">
        <v>1.1000000000000001</v>
      </c>
    </row>
    <row r="363" spans="1:41" ht="15" customHeight="1">
      <c r="A363" s="71" t="s">
        <v>1336</v>
      </c>
      <c r="B363" s="72" t="s">
        <v>1337</v>
      </c>
      <c r="C363" s="73" t="s">
        <v>100</v>
      </c>
      <c r="D363" s="73" t="s">
        <v>858</v>
      </c>
      <c r="E363" s="74">
        <v>1.9166666666666667</v>
      </c>
      <c r="F363" s="74">
        <v>1.95</v>
      </c>
      <c r="G363" s="74">
        <v>7.9833333333333334</v>
      </c>
      <c r="H363" s="74">
        <v>2.3666666666666667</v>
      </c>
      <c r="I363" s="74">
        <v>0.83333333333333326</v>
      </c>
      <c r="J363" s="74">
        <v>11.433333333333334</v>
      </c>
      <c r="K363" s="74">
        <v>2.1333333333333333</v>
      </c>
      <c r="L363" s="74" t="s">
        <v>1811</v>
      </c>
      <c r="M363" s="74">
        <v>7.7</v>
      </c>
      <c r="N363" s="74">
        <v>13.433333333333334</v>
      </c>
      <c r="O363" s="74">
        <v>13.333333333333334</v>
      </c>
      <c r="P363" s="74">
        <v>5.4666666666666668</v>
      </c>
      <c r="Q363" s="74">
        <v>13.933333333333334</v>
      </c>
      <c r="R363" s="74">
        <v>11.966666666666667</v>
      </c>
      <c r="S363" s="74">
        <v>2.7333333333333334</v>
      </c>
      <c r="T363" s="74">
        <v>11.9</v>
      </c>
      <c r="U363" s="74">
        <v>1.6333333333333333</v>
      </c>
      <c r="V363" s="74">
        <v>9.0666666666666664</v>
      </c>
      <c r="W363" s="74">
        <v>7.75</v>
      </c>
      <c r="X363" s="74">
        <v>2.5666666666666669</v>
      </c>
      <c r="Y363" s="74">
        <v>4.5166666666666666</v>
      </c>
      <c r="Z363" s="74">
        <v>2.5666666666666669</v>
      </c>
      <c r="AA363" s="74">
        <v>1.3333333333333335</v>
      </c>
      <c r="AB363" s="74" t="s">
        <v>1811</v>
      </c>
      <c r="AC363" s="74">
        <v>14.066666666666666</v>
      </c>
      <c r="AD363" s="74">
        <v>9.5</v>
      </c>
      <c r="AE363" s="75"/>
      <c r="AF363" s="75"/>
      <c r="AG363" s="76">
        <v>3.7</v>
      </c>
      <c r="AH363" s="76">
        <v>2.8666666666666667</v>
      </c>
      <c r="AI363" s="76">
        <v>13.35</v>
      </c>
      <c r="AJ363" s="76">
        <v>10.016666666666667</v>
      </c>
      <c r="AK363" s="76">
        <v>2.8333333333333335</v>
      </c>
      <c r="AL363" s="76">
        <v>11</v>
      </c>
      <c r="AM363" s="77"/>
      <c r="AN363" s="77">
        <v>7.5666666666666664</v>
      </c>
      <c r="AO363" s="78">
        <v>8</v>
      </c>
    </row>
    <row r="364" spans="1:41" ht="15" customHeight="1">
      <c r="A364" s="71" t="s">
        <v>1291</v>
      </c>
      <c r="B364" s="72" t="s">
        <v>1292</v>
      </c>
      <c r="C364" s="73" t="s">
        <v>68</v>
      </c>
      <c r="D364" s="73" t="s">
        <v>858</v>
      </c>
      <c r="E364" s="74">
        <v>7.666666666666667</v>
      </c>
      <c r="F364" s="74">
        <v>8.2333333333333343</v>
      </c>
      <c r="G364" s="74">
        <v>10.9</v>
      </c>
      <c r="H364" s="74">
        <v>10.3</v>
      </c>
      <c r="I364" s="74">
        <v>8.3000000000000007</v>
      </c>
      <c r="J364" s="74">
        <v>3.2666666666666666</v>
      </c>
      <c r="K364" s="74">
        <v>10.583333333333334</v>
      </c>
      <c r="L364" s="74">
        <v>5.7666666666666666</v>
      </c>
      <c r="M364" s="74">
        <v>0.6333333333333333</v>
      </c>
      <c r="N364" s="74">
        <v>8.8333333333333339</v>
      </c>
      <c r="O364" s="74">
        <v>0.6333333333333333</v>
      </c>
      <c r="P364" s="74">
        <v>11.933333333333334</v>
      </c>
      <c r="Q364" s="74">
        <v>12.533333333333333</v>
      </c>
      <c r="R364" s="74">
        <v>12.8</v>
      </c>
      <c r="S364" s="74">
        <v>12</v>
      </c>
      <c r="T364" s="74">
        <v>8.1666666666666679</v>
      </c>
      <c r="U364" s="74">
        <v>7.9666666666666668</v>
      </c>
      <c r="V364" s="74">
        <v>2.9666666666666668</v>
      </c>
      <c r="W364" s="74">
        <v>7.166666666666667</v>
      </c>
      <c r="X364" s="74">
        <v>10.933333333333334</v>
      </c>
      <c r="Y364" s="74" t="s">
        <v>1811</v>
      </c>
      <c r="Z364" s="74">
        <v>6.3</v>
      </c>
      <c r="AA364" s="74">
        <v>9.6</v>
      </c>
      <c r="AB364" s="74">
        <v>1.8333333333333333</v>
      </c>
      <c r="AC364" s="74">
        <v>5.333333333333333</v>
      </c>
      <c r="AD364" s="74">
        <v>8.9833333333333325</v>
      </c>
      <c r="AE364" s="75"/>
      <c r="AF364" s="75"/>
      <c r="AG364" s="76">
        <v>9.1999999999999993</v>
      </c>
      <c r="AH364" s="76">
        <v>8.6</v>
      </c>
      <c r="AI364" s="76">
        <v>2.333333333333333</v>
      </c>
      <c r="AJ364" s="76">
        <v>12.5</v>
      </c>
      <c r="AK364" s="76">
        <v>7.6333333333333337</v>
      </c>
      <c r="AL364" s="76">
        <v>6.2666666666666666</v>
      </c>
      <c r="AM364" s="77"/>
      <c r="AN364" s="77">
        <v>8.2833333333333332</v>
      </c>
      <c r="AO364" s="78">
        <v>0.77500000000000002</v>
      </c>
    </row>
    <row r="365" spans="1:41" ht="15" customHeight="1">
      <c r="A365" s="71" t="s">
        <v>1297</v>
      </c>
      <c r="B365" s="72" t="s">
        <v>1298</v>
      </c>
      <c r="C365" s="73" t="s">
        <v>80</v>
      </c>
      <c r="D365" s="73" t="s">
        <v>858</v>
      </c>
      <c r="E365" s="74">
        <v>8.1166666666666671</v>
      </c>
      <c r="F365" s="74">
        <v>9.6</v>
      </c>
      <c r="G365" s="74">
        <v>9.5333333333333332</v>
      </c>
      <c r="H365" s="74">
        <v>6.4333333333333336</v>
      </c>
      <c r="I365" s="74">
        <v>5.1333333333333337</v>
      </c>
      <c r="J365" s="74">
        <v>10.766666666666667</v>
      </c>
      <c r="K365" s="74">
        <v>6.7666666666666666</v>
      </c>
      <c r="L365" s="74" t="s">
        <v>1811</v>
      </c>
      <c r="M365" s="74">
        <v>1.3333333333333335</v>
      </c>
      <c r="N365" s="74">
        <v>10.7</v>
      </c>
      <c r="O365" s="74">
        <v>1.9333333333333333</v>
      </c>
      <c r="P365" s="74">
        <v>9.5666666666666664</v>
      </c>
      <c r="Q365" s="74">
        <v>13.433333333333334</v>
      </c>
      <c r="R365" s="74">
        <v>12.866666666666667</v>
      </c>
      <c r="S365" s="74">
        <v>8.4499999999999993</v>
      </c>
      <c r="T365" s="74">
        <v>13</v>
      </c>
      <c r="U365" s="74">
        <v>7.7</v>
      </c>
      <c r="V365" s="74">
        <v>4.6833333333333336</v>
      </c>
      <c r="W365" s="74">
        <v>8.6999999999999993</v>
      </c>
      <c r="X365" s="74">
        <v>7.8</v>
      </c>
      <c r="Y365" s="74" t="s">
        <v>1811</v>
      </c>
      <c r="Z365" s="74">
        <v>9.5</v>
      </c>
      <c r="AA365" s="74">
        <v>10.199999999999999</v>
      </c>
      <c r="AB365" s="74" t="s">
        <v>1811</v>
      </c>
      <c r="AC365" s="74">
        <v>5.4</v>
      </c>
      <c r="AD365" s="74">
        <v>10.883333333333333</v>
      </c>
      <c r="AE365" s="75"/>
      <c r="AF365" s="75"/>
      <c r="AG365" s="76">
        <v>9.35</v>
      </c>
      <c r="AH365" s="76">
        <v>7.0666666666666664</v>
      </c>
      <c r="AI365" s="76">
        <v>3.5666666666666669</v>
      </c>
      <c r="AJ365" s="76">
        <v>12.4</v>
      </c>
      <c r="AK365" s="76">
        <v>8.8166666666666664</v>
      </c>
      <c r="AL365" s="76">
        <v>11.7</v>
      </c>
      <c r="AM365" s="77"/>
      <c r="AN365" s="77">
        <v>9.9833333333333325</v>
      </c>
      <c r="AO365" s="78">
        <v>5.25</v>
      </c>
    </row>
    <row r="366" spans="1:41" ht="15" customHeight="1">
      <c r="A366" s="71" t="s">
        <v>1046</v>
      </c>
      <c r="B366" s="72" t="s">
        <v>1047</v>
      </c>
      <c r="C366" s="73" t="s">
        <v>113</v>
      </c>
      <c r="D366" s="73" t="s">
        <v>858</v>
      </c>
      <c r="E366" s="74">
        <v>7.666666666666667</v>
      </c>
      <c r="F366" s="74">
        <v>12</v>
      </c>
      <c r="G366" s="74">
        <v>11.433333333333334</v>
      </c>
      <c r="H366" s="74">
        <v>12.233333333333333</v>
      </c>
      <c r="I366" s="74">
        <v>9.1999999999999993</v>
      </c>
      <c r="J366" s="74">
        <v>7.9666666666666668</v>
      </c>
      <c r="K366" s="74">
        <v>11.166666666666666</v>
      </c>
      <c r="L366" s="74" t="s">
        <v>1811</v>
      </c>
      <c r="M366" s="74">
        <v>6.9</v>
      </c>
      <c r="N366" s="74">
        <v>7.3</v>
      </c>
      <c r="O366" s="74">
        <v>7.1333333333333337</v>
      </c>
      <c r="P366" s="74">
        <v>10.199999999999999</v>
      </c>
      <c r="Q366" s="74">
        <v>8.4</v>
      </c>
      <c r="R366" s="74">
        <v>9.9666666666666668</v>
      </c>
      <c r="S366" s="74">
        <v>8.9333333333333336</v>
      </c>
      <c r="T366" s="74">
        <v>1.5333333333333334</v>
      </c>
      <c r="U366" s="74">
        <v>10.466666666666667</v>
      </c>
      <c r="V366" s="74">
        <v>6.5</v>
      </c>
      <c r="W366" s="74">
        <v>12.166666666666666</v>
      </c>
      <c r="X366" s="74">
        <v>8.6333333333333329</v>
      </c>
      <c r="Y366" s="74" t="s">
        <v>1811</v>
      </c>
      <c r="Z366" s="74">
        <v>11.916666666666666</v>
      </c>
      <c r="AA366" s="74">
        <v>9.4666666666666668</v>
      </c>
      <c r="AB366" s="74" t="s">
        <v>1811</v>
      </c>
      <c r="AC366" s="74">
        <v>3.1666666666666665</v>
      </c>
      <c r="AD366" s="74">
        <v>5.8</v>
      </c>
      <c r="AE366" s="75"/>
      <c r="AF366" s="75"/>
      <c r="AG366" s="76">
        <v>10.766666666666667</v>
      </c>
      <c r="AH366" s="76">
        <v>11.7</v>
      </c>
      <c r="AI366" s="76">
        <v>7.7833333333333332</v>
      </c>
      <c r="AJ366" s="76">
        <v>8.0666666666666664</v>
      </c>
      <c r="AK366" s="76">
        <v>11.866666666666667</v>
      </c>
      <c r="AL366" s="76">
        <v>5.166666666666667</v>
      </c>
      <c r="AM366" s="77"/>
      <c r="AN366" s="77">
        <v>10.466666666666667</v>
      </c>
      <c r="AO366" s="78">
        <v>0.73499999999999999</v>
      </c>
    </row>
    <row r="367" spans="1:41" ht="15" customHeight="1">
      <c r="A367" s="71" t="s">
        <v>725</v>
      </c>
      <c r="B367" s="72" t="s">
        <v>726</v>
      </c>
      <c r="C367" s="73" t="s">
        <v>113</v>
      </c>
      <c r="D367" s="73" t="s">
        <v>858</v>
      </c>
      <c r="E367" s="74">
        <v>12.433333333333334</v>
      </c>
      <c r="F367" s="74">
        <v>12</v>
      </c>
      <c r="G367" s="74">
        <v>11.966666666666667</v>
      </c>
      <c r="H367" s="74">
        <v>12.433333333333334</v>
      </c>
      <c r="I367" s="74">
        <v>9.0333333333333332</v>
      </c>
      <c r="J367" s="74">
        <v>13.033333333333333</v>
      </c>
      <c r="K367" s="74">
        <v>11.05</v>
      </c>
      <c r="L367" s="74" t="s">
        <v>1811</v>
      </c>
      <c r="M367" s="74">
        <v>3.3333333333333335</v>
      </c>
      <c r="N367" s="74">
        <v>8.8666666666666671</v>
      </c>
      <c r="O367" s="74">
        <v>4.9333333333333336</v>
      </c>
      <c r="P367" s="74">
        <v>8.8333333333333339</v>
      </c>
      <c r="Q367" s="74">
        <v>3.6666666666666665</v>
      </c>
      <c r="R367" s="74">
        <v>6.5666666666666664</v>
      </c>
      <c r="S367" s="74">
        <v>9.3000000000000007</v>
      </c>
      <c r="T367" s="74">
        <v>2.6</v>
      </c>
      <c r="U367" s="74">
        <v>11.766666666666667</v>
      </c>
      <c r="V367" s="74">
        <v>12.333333333333334</v>
      </c>
      <c r="W367" s="74">
        <v>13.583333333333334</v>
      </c>
      <c r="X367" s="74">
        <v>1.1666666666666665</v>
      </c>
      <c r="Y367" s="74" t="s">
        <v>1811</v>
      </c>
      <c r="Z367" s="74">
        <v>1.6666666666666667</v>
      </c>
      <c r="AA367" s="74">
        <v>2.9666666666666668</v>
      </c>
      <c r="AB367" s="74" t="s">
        <v>1811</v>
      </c>
      <c r="AC367" s="74">
        <v>9.5</v>
      </c>
      <c r="AD367" s="74">
        <v>8.9833333333333325</v>
      </c>
      <c r="AE367" s="75"/>
      <c r="AF367" s="75"/>
      <c r="AG367" s="76">
        <v>12.933333333333334</v>
      </c>
      <c r="AH367" s="76">
        <v>13.316666666666666</v>
      </c>
      <c r="AI367" s="76">
        <v>5.35</v>
      </c>
      <c r="AJ367" s="76">
        <v>5.7666666666666666</v>
      </c>
      <c r="AK367" s="76">
        <v>9.4833333333333325</v>
      </c>
      <c r="AL367" s="76">
        <v>8.5333333333333332</v>
      </c>
      <c r="AM367" s="77"/>
      <c r="AN367" s="77">
        <v>10.533333333333333</v>
      </c>
      <c r="AO367" s="78">
        <v>0.7</v>
      </c>
    </row>
    <row r="368" spans="1:41" ht="15" customHeight="1">
      <c r="A368" s="71" t="s">
        <v>1081</v>
      </c>
      <c r="B368" s="72" t="s">
        <v>1082</v>
      </c>
      <c r="C368" s="73" t="s">
        <v>273</v>
      </c>
      <c r="D368" s="73" t="s">
        <v>858</v>
      </c>
      <c r="E368" s="74">
        <v>13.866666666666667</v>
      </c>
      <c r="F368" s="74">
        <v>13.666666666666666</v>
      </c>
      <c r="G368" s="74">
        <v>12.633333333333333</v>
      </c>
      <c r="H368" s="74">
        <v>14.066666666666666</v>
      </c>
      <c r="I368" s="74">
        <v>13.366666666666667</v>
      </c>
      <c r="J368" s="74">
        <v>7.1</v>
      </c>
      <c r="K368" s="74">
        <v>13.35</v>
      </c>
      <c r="L368" s="74">
        <v>2.5666666666666669</v>
      </c>
      <c r="M368" s="74">
        <v>9.4333333333333336</v>
      </c>
      <c r="N368" s="74">
        <v>1.1666666666666665</v>
      </c>
      <c r="O368" s="74">
        <v>3.6</v>
      </c>
      <c r="P368" s="74">
        <v>13.7</v>
      </c>
      <c r="Q368" s="74">
        <v>3.7666666666666666</v>
      </c>
      <c r="R368" s="74">
        <v>11.8</v>
      </c>
      <c r="S368" s="74">
        <v>13.833333333333334</v>
      </c>
      <c r="T368" s="74">
        <v>3.1</v>
      </c>
      <c r="U368" s="74">
        <v>12.5</v>
      </c>
      <c r="V368" s="74" t="s">
        <v>1811</v>
      </c>
      <c r="W368" s="74">
        <v>13.1</v>
      </c>
      <c r="X368" s="74">
        <v>13.05</v>
      </c>
      <c r="Y368" s="74" t="s">
        <v>1811</v>
      </c>
      <c r="Z368" s="74">
        <v>11.916666666666666</v>
      </c>
      <c r="AA368" s="74">
        <v>10.533333333333333</v>
      </c>
      <c r="AB368" s="74" t="s">
        <v>1811</v>
      </c>
      <c r="AC368" s="74">
        <v>0.6333333333333333</v>
      </c>
      <c r="AD368" s="74">
        <v>3.55</v>
      </c>
      <c r="AE368" s="75"/>
      <c r="AF368" s="75"/>
      <c r="AG368" s="76">
        <v>13.8</v>
      </c>
      <c r="AH368" s="76">
        <v>13.566666666666666</v>
      </c>
      <c r="AI368" s="76">
        <v>2.6833333333333331</v>
      </c>
      <c r="AJ368" s="76">
        <v>10.1</v>
      </c>
      <c r="AK368" s="76">
        <v>13.966666666666667</v>
      </c>
      <c r="AL368" s="76">
        <v>2.8666666666666667</v>
      </c>
      <c r="AM368" s="77"/>
      <c r="AN368" s="77">
        <v>11.2</v>
      </c>
      <c r="AO368" s="78">
        <v>0.55000000000000004</v>
      </c>
    </row>
    <row r="369" spans="1:41" ht="15" customHeight="1" thickBot="1">
      <c r="A369" s="79" t="s">
        <v>1079</v>
      </c>
      <c r="B369" s="80" t="s">
        <v>1080</v>
      </c>
      <c r="C369" s="81" t="s">
        <v>87</v>
      </c>
      <c r="D369" s="81" t="s">
        <v>858</v>
      </c>
      <c r="E369" s="82">
        <v>13.5</v>
      </c>
      <c r="F369" s="82">
        <v>13.666666666666666</v>
      </c>
      <c r="G369" s="82">
        <v>13.9</v>
      </c>
      <c r="H369" s="82">
        <v>13.4</v>
      </c>
      <c r="I369" s="82">
        <v>11.4</v>
      </c>
      <c r="J369" s="82">
        <v>3.5666666666666669</v>
      </c>
      <c r="K369" s="82">
        <v>13.083333333333334</v>
      </c>
      <c r="L369" s="82">
        <v>2</v>
      </c>
      <c r="M369" s="82">
        <v>6.8</v>
      </c>
      <c r="N369" s="82">
        <v>2.0666666666666664</v>
      </c>
      <c r="O369" s="82">
        <v>2.8666666666666667</v>
      </c>
      <c r="P369" s="82">
        <v>10.5</v>
      </c>
      <c r="Q369" s="82">
        <v>11.9</v>
      </c>
      <c r="R369" s="82">
        <v>11.633333333333333</v>
      </c>
      <c r="S369" s="82">
        <v>9.3833333333333329</v>
      </c>
      <c r="T369" s="82">
        <v>7.666666666666667</v>
      </c>
      <c r="U369" s="82">
        <v>12.3</v>
      </c>
      <c r="V369" s="82">
        <v>12.083333333333334</v>
      </c>
      <c r="W369" s="82">
        <v>13.233333333333333</v>
      </c>
      <c r="X369" s="82">
        <v>8.3666666666666671</v>
      </c>
      <c r="Y369" s="82" t="s">
        <v>1811</v>
      </c>
      <c r="Z369" s="82">
        <v>11.916666666666666</v>
      </c>
      <c r="AA369" s="82">
        <v>10.1</v>
      </c>
      <c r="AB369" s="82">
        <v>4.7333333333333334</v>
      </c>
      <c r="AC369" s="82">
        <v>5.7333333333333334</v>
      </c>
      <c r="AD369" s="82">
        <v>12.416666666666666</v>
      </c>
      <c r="AE369" s="83"/>
      <c r="AF369" s="83"/>
      <c r="AG369" s="84">
        <v>14</v>
      </c>
      <c r="AH369" s="84">
        <v>12</v>
      </c>
      <c r="AI369" s="84">
        <v>1.7</v>
      </c>
      <c r="AJ369" s="84">
        <v>11.2</v>
      </c>
      <c r="AK369" s="84">
        <v>13.466666666666667</v>
      </c>
      <c r="AL369" s="84">
        <v>10.866666666666667</v>
      </c>
      <c r="AM369" s="85"/>
      <c r="AN369" s="85">
        <v>12.45</v>
      </c>
      <c r="AO369" s="86">
        <v>0.55000000000000004</v>
      </c>
    </row>
    <row r="370" spans="1:41">
      <c r="A370" s="63" t="s">
        <v>580</v>
      </c>
      <c r="B370" s="64" t="s">
        <v>581</v>
      </c>
      <c r="C370" s="65" t="s">
        <v>100</v>
      </c>
      <c r="D370" s="65" t="s">
        <v>256</v>
      </c>
      <c r="E370" s="66">
        <v>0.95</v>
      </c>
      <c r="F370" s="66">
        <v>2.6</v>
      </c>
      <c r="G370" s="66">
        <v>1</v>
      </c>
      <c r="H370" s="66">
        <v>5.8666666666666663</v>
      </c>
      <c r="I370" s="66">
        <v>1.7666666666666666</v>
      </c>
      <c r="J370" s="66">
        <v>10.133333333333333</v>
      </c>
      <c r="K370" s="66">
        <v>1.25</v>
      </c>
      <c r="L370" s="66" t="s">
        <v>1811</v>
      </c>
      <c r="M370" s="66">
        <v>6.6333333333333337</v>
      </c>
      <c r="N370" s="66">
        <v>5.7666666666666666</v>
      </c>
      <c r="O370" s="66">
        <v>5.666666666666667</v>
      </c>
      <c r="P370" s="66">
        <v>6.0166666666666666</v>
      </c>
      <c r="Q370" s="66">
        <v>7.166666666666667</v>
      </c>
      <c r="R370" s="66">
        <v>6</v>
      </c>
      <c r="S370" s="66">
        <v>7.8666666666666663</v>
      </c>
      <c r="T370" s="66">
        <v>9.6</v>
      </c>
      <c r="U370" s="66">
        <v>0.93333333333333335</v>
      </c>
      <c r="V370" s="66">
        <v>7.7833333333333332</v>
      </c>
      <c r="W370" s="66">
        <v>4.3666666666666671</v>
      </c>
      <c r="X370" s="66">
        <v>0.96666666666666667</v>
      </c>
      <c r="Y370" s="66">
        <v>3.3</v>
      </c>
      <c r="Z370" s="66">
        <v>3.45</v>
      </c>
      <c r="AA370" s="66">
        <v>1.6666666666666667</v>
      </c>
      <c r="AB370" s="66" t="s">
        <v>1811</v>
      </c>
      <c r="AC370" s="66">
        <v>13.633333333333333</v>
      </c>
      <c r="AD370" s="66">
        <v>9.6833333333333336</v>
      </c>
      <c r="AE370" s="67"/>
      <c r="AF370" s="67"/>
      <c r="AG370" s="68">
        <v>0.96666666666666667</v>
      </c>
      <c r="AH370" s="68">
        <v>3.7</v>
      </c>
      <c r="AI370" s="68">
        <v>6.2</v>
      </c>
      <c r="AJ370" s="68">
        <v>7.4</v>
      </c>
      <c r="AK370" s="68">
        <v>1.05</v>
      </c>
      <c r="AL370" s="68">
        <v>11.066666666666666</v>
      </c>
      <c r="AM370" s="69"/>
      <c r="AN370" s="69">
        <v>3.2</v>
      </c>
      <c r="AO370" s="70">
        <v>5</v>
      </c>
    </row>
    <row r="371" spans="1:41" ht="15" customHeight="1">
      <c r="A371" s="71" t="s">
        <v>335</v>
      </c>
      <c r="B371" s="72" t="s">
        <v>336</v>
      </c>
      <c r="C371" s="73" t="s">
        <v>124</v>
      </c>
      <c r="D371" s="73" t="s">
        <v>256</v>
      </c>
      <c r="E371" s="74">
        <v>3.3833333333333333</v>
      </c>
      <c r="F371" s="74">
        <v>0.6166666666666667</v>
      </c>
      <c r="G371" s="74">
        <v>1.7666666666666666</v>
      </c>
      <c r="H371" s="74">
        <v>4.3666666666666671</v>
      </c>
      <c r="I371" s="74">
        <v>1.6</v>
      </c>
      <c r="J371" s="74">
        <v>7.2</v>
      </c>
      <c r="K371" s="74">
        <v>0.68333333333333335</v>
      </c>
      <c r="L371" s="74" t="s">
        <v>1811</v>
      </c>
      <c r="M371" s="74">
        <v>13.5</v>
      </c>
      <c r="N371" s="74">
        <v>8.4</v>
      </c>
      <c r="O371" s="74">
        <v>12.933333333333334</v>
      </c>
      <c r="P371" s="74">
        <v>6.1833333333333336</v>
      </c>
      <c r="Q371" s="74">
        <v>2.333333333333333</v>
      </c>
      <c r="R371" s="74">
        <v>3.9666666666666668</v>
      </c>
      <c r="S371" s="74">
        <v>7.5</v>
      </c>
      <c r="T371" s="74">
        <v>2.6833333333333331</v>
      </c>
      <c r="U371" s="74">
        <v>2.7333333333333334</v>
      </c>
      <c r="V371" s="74">
        <v>9.8333333333333339</v>
      </c>
      <c r="W371" s="74">
        <v>1.6</v>
      </c>
      <c r="X371" s="74">
        <v>5.6</v>
      </c>
      <c r="Y371" s="74">
        <v>4.3833333333333329</v>
      </c>
      <c r="Z371" s="74">
        <v>1.1666666666666665</v>
      </c>
      <c r="AA371" s="74">
        <v>3.8</v>
      </c>
      <c r="AB371" s="74" t="s">
        <v>1811</v>
      </c>
      <c r="AC371" s="74">
        <v>13.5</v>
      </c>
      <c r="AD371" s="74">
        <v>4.0166666666666666</v>
      </c>
      <c r="AE371" s="75"/>
      <c r="AF371" s="75"/>
      <c r="AG371" s="76">
        <v>1.3333333333333335</v>
      </c>
      <c r="AH371" s="76">
        <v>1.7333333333333334</v>
      </c>
      <c r="AI371" s="76">
        <v>13.45</v>
      </c>
      <c r="AJ371" s="76">
        <v>3.8333333333333335</v>
      </c>
      <c r="AK371" s="76">
        <v>2.0166666666666666</v>
      </c>
      <c r="AL371" s="76">
        <v>8.2666666666666657</v>
      </c>
      <c r="AM371" s="77"/>
      <c r="AN371" s="77">
        <v>3.3</v>
      </c>
      <c r="AO371" s="78">
        <v>7</v>
      </c>
    </row>
    <row r="372" spans="1:41">
      <c r="A372" s="71" t="s">
        <v>464</v>
      </c>
      <c r="B372" s="72" t="s">
        <v>465</v>
      </c>
      <c r="C372" s="73" t="s">
        <v>113</v>
      </c>
      <c r="D372" s="73" t="s">
        <v>256</v>
      </c>
      <c r="E372" s="74">
        <v>4.05</v>
      </c>
      <c r="F372" s="74">
        <v>7.65</v>
      </c>
      <c r="G372" s="74">
        <v>6.666666666666667</v>
      </c>
      <c r="H372" s="74">
        <v>9.1999999999999993</v>
      </c>
      <c r="I372" s="74">
        <v>4.9000000000000004</v>
      </c>
      <c r="J372" s="74">
        <v>5.5</v>
      </c>
      <c r="K372" s="74">
        <v>2.9333333333333331</v>
      </c>
      <c r="L372" s="74" t="s">
        <v>1811</v>
      </c>
      <c r="M372" s="74">
        <v>3.4333333333333331</v>
      </c>
      <c r="N372" s="74">
        <v>8.1666666666666679</v>
      </c>
      <c r="O372" s="74">
        <v>4.3333333333333339</v>
      </c>
      <c r="P372" s="74">
        <v>4.8</v>
      </c>
      <c r="Q372" s="74">
        <v>4.55</v>
      </c>
      <c r="R372" s="74">
        <v>4.3333333333333339</v>
      </c>
      <c r="S372" s="74">
        <v>5.5666666666666664</v>
      </c>
      <c r="T372" s="74">
        <v>3.3833333333333333</v>
      </c>
      <c r="U372" s="74">
        <v>3.8</v>
      </c>
      <c r="V372" s="74">
        <v>5.0166666666666666</v>
      </c>
      <c r="W372" s="74">
        <v>9.4166666666666661</v>
      </c>
      <c r="X372" s="74">
        <v>5.4</v>
      </c>
      <c r="Y372" s="74">
        <v>2.4333333333333336</v>
      </c>
      <c r="Z372" s="74">
        <v>6.85</v>
      </c>
      <c r="AA372" s="74">
        <v>8.4</v>
      </c>
      <c r="AB372" s="74">
        <v>1.5</v>
      </c>
      <c r="AC372" s="74">
        <v>8.5666666666666664</v>
      </c>
      <c r="AD372" s="74">
        <v>8.9833333333333325</v>
      </c>
      <c r="AE372" s="75"/>
      <c r="AF372" s="75"/>
      <c r="AG372" s="76">
        <v>5.9</v>
      </c>
      <c r="AH372" s="76">
        <v>4.7333333333333334</v>
      </c>
      <c r="AI372" s="76">
        <v>4.6166666666666663</v>
      </c>
      <c r="AJ372" s="76">
        <v>3.8</v>
      </c>
      <c r="AK372" s="76">
        <v>4.4000000000000004</v>
      </c>
      <c r="AL372" s="76">
        <v>7.4</v>
      </c>
      <c r="AM372" s="77"/>
      <c r="AN372" s="77">
        <v>3.35</v>
      </c>
      <c r="AO372" s="78">
        <v>4.5</v>
      </c>
    </row>
    <row r="373" spans="1:41" ht="15" customHeight="1">
      <c r="A373" s="71" t="s">
        <v>599</v>
      </c>
      <c r="B373" s="72" t="s">
        <v>600</v>
      </c>
      <c r="C373" s="73" t="s">
        <v>87</v>
      </c>
      <c r="D373" s="73" t="s">
        <v>256</v>
      </c>
      <c r="E373" s="74">
        <v>5.4</v>
      </c>
      <c r="F373" s="74">
        <v>4.45</v>
      </c>
      <c r="G373" s="74">
        <v>7.8</v>
      </c>
      <c r="H373" s="74">
        <v>7.3666666666666663</v>
      </c>
      <c r="I373" s="74">
        <v>6.166666666666667</v>
      </c>
      <c r="J373" s="74">
        <v>2.0333333333333332</v>
      </c>
      <c r="K373" s="74">
        <v>5.0333333333333332</v>
      </c>
      <c r="L373" s="74">
        <v>4.8</v>
      </c>
      <c r="M373" s="74">
        <v>1.2</v>
      </c>
      <c r="N373" s="74">
        <v>6.5666666666666664</v>
      </c>
      <c r="O373" s="74">
        <v>0.96666666666666667</v>
      </c>
      <c r="P373" s="74">
        <v>4.0999999999999996</v>
      </c>
      <c r="Q373" s="74">
        <v>8.9833333333333325</v>
      </c>
      <c r="R373" s="74">
        <v>5.9666666666666668</v>
      </c>
      <c r="S373" s="74">
        <v>3.8</v>
      </c>
      <c r="T373" s="74">
        <v>9.8333333333333339</v>
      </c>
      <c r="U373" s="74">
        <v>5.166666666666667</v>
      </c>
      <c r="V373" s="74">
        <v>2.5</v>
      </c>
      <c r="W373" s="74">
        <v>4.0999999999999996</v>
      </c>
      <c r="X373" s="74">
        <v>5.2</v>
      </c>
      <c r="Y373" s="74">
        <v>5.2666666666666666</v>
      </c>
      <c r="Z373" s="74">
        <v>7.5333333333333332</v>
      </c>
      <c r="AA373" s="74">
        <v>8.9333333333333336</v>
      </c>
      <c r="AB373" s="74">
        <v>2.5333333333333332</v>
      </c>
      <c r="AC373" s="74">
        <v>12.966666666666667</v>
      </c>
      <c r="AD373" s="74">
        <v>7.35</v>
      </c>
      <c r="AE373" s="75"/>
      <c r="AF373" s="75"/>
      <c r="AG373" s="76">
        <v>5.5166666666666666</v>
      </c>
      <c r="AH373" s="76">
        <v>4.2333333333333334</v>
      </c>
      <c r="AI373" s="76">
        <v>1.6</v>
      </c>
      <c r="AJ373" s="76">
        <v>6.416666666666667</v>
      </c>
      <c r="AK373" s="76">
        <v>3.5166666666666666</v>
      </c>
      <c r="AL373" s="76">
        <v>10.233333333333333</v>
      </c>
      <c r="AM373" s="77"/>
      <c r="AN373" s="77">
        <v>3.5333333333333332</v>
      </c>
      <c r="AO373" s="78">
        <v>1.9</v>
      </c>
    </row>
    <row r="374" spans="1:41" ht="15" customHeight="1">
      <c r="A374" s="71" t="s">
        <v>254</v>
      </c>
      <c r="B374" s="72" t="s">
        <v>255</v>
      </c>
      <c r="C374" s="73" t="s">
        <v>68</v>
      </c>
      <c r="D374" s="73" t="s">
        <v>256</v>
      </c>
      <c r="E374" s="74">
        <v>4.05</v>
      </c>
      <c r="F374" s="74">
        <v>0.66666666666666663</v>
      </c>
      <c r="G374" s="74">
        <v>1.2333333333333334</v>
      </c>
      <c r="H374" s="74">
        <v>3.9666666666666668</v>
      </c>
      <c r="I374" s="74">
        <v>1.7333333333333334</v>
      </c>
      <c r="J374" s="74">
        <v>6.7666666666666666</v>
      </c>
      <c r="K374" s="74">
        <v>0.73333333333333339</v>
      </c>
      <c r="L374" s="74">
        <v>5.9666666666666668</v>
      </c>
      <c r="M374" s="74">
        <v>8.8666666666666671</v>
      </c>
      <c r="N374" s="74">
        <v>7.166666666666667</v>
      </c>
      <c r="O374" s="74">
        <v>8.8666666666666671</v>
      </c>
      <c r="P374" s="74">
        <v>4.7666666666666666</v>
      </c>
      <c r="Q374" s="74">
        <v>2.2000000000000002</v>
      </c>
      <c r="R374" s="74">
        <v>3.0333333333333332</v>
      </c>
      <c r="S374" s="74">
        <v>5.666666666666667</v>
      </c>
      <c r="T374" s="74">
        <v>2.5</v>
      </c>
      <c r="U374" s="74">
        <v>13.7</v>
      </c>
      <c r="V374" s="74">
        <v>6.5</v>
      </c>
      <c r="W374" s="74">
        <v>1.3833333333333333</v>
      </c>
      <c r="X374" s="74">
        <v>11.233333333333333</v>
      </c>
      <c r="Y374" s="74" t="s">
        <v>1811</v>
      </c>
      <c r="Z374" s="74">
        <v>1.1000000000000001</v>
      </c>
      <c r="AA374" s="74">
        <v>13.533333333333333</v>
      </c>
      <c r="AB374" s="74" t="s">
        <v>1811</v>
      </c>
      <c r="AC374" s="74">
        <v>13.833333333333334</v>
      </c>
      <c r="AD374" s="74">
        <v>5</v>
      </c>
      <c r="AE374" s="75"/>
      <c r="AF374" s="75"/>
      <c r="AG374" s="76">
        <v>1.3666666666666667</v>
      </c>
      <c r="AH374" s="76">
        <v>1.5</v>
      </c>
      <c r="AI374" s="76">
        <v>8.9833333333333325</v>
      </c>
      <c r="AJ374" s="76">
        <v>2.2999999999999998</v>
      </c>
      <c r="AK374" s="76">
        <v>7.3666666666666663</v>
      </c>
      <c r="AL374" s="76">
        <v>13.733333333333333</v>
      </c>
      <c r="AM374" s="77"/>
      <c r="AN374" s="77">
        <v>4.5333333333333332</v>
      </c>
      <c r="AO374" s="78">
        <v>7</v>
      </c>
    </row>
    <row r="375" spans="1:41">
      <c r="A375" s="71" t="s">
        <v>674</v>
      </c>
      <c r="B375" s="72" t="s">
        <v>675</v>
      </c>
      <c r="C375" s="73" t="s">
        <v>124</v>
      </c>
      <c r="D375" s="73" t="s">
        <v>256</v>
      </c>
      <c r="E375" s="74">
        <v>7.2166666666666668</v>
      </c>
      <c r="F375" s="74">
        <v>4.45</v>
      </c>
      <c r="G375" s="74">
        <v>7.9833333333333334</v>
      </c>
      <c r="H375" s="74">
        <v>8.1</v>
      </c>
      <c r="I375" s="74">
        <v>6.7</v>
      </c>
      <c r="J375" s="74">
        <v>2.6333333333333333</v>
      </c>
      <c r="K375" s="74">
        <v>6.15</v>
      </c>
      <c r="L375" s="74" t="s">
        <v>1811</v>
      </c>
      <c r="M375" s="74">
        <v>9.1666666666666661</v>
      </c>
      <c r="N375" s="74">
        <v>3.7333333333333334</v>
      </c>
      <c r="O375" s="74">
        <v>6.1</v>
      </c>
      <c r="P375" s="74">
        <v>5.15</v>
      </c>
      <c r="Q375" s="74">
        <v>8.9333333333333336</v>
      </c>
      <c r="R375" s="74">
        <v>6.6333333333333337</v>
      </c>
      <c r="S375" s="74">
        <v>5.2666666666666666</v>
      </c>
      <c r="T375" s="74">
        <v>9.3666666666666671</v>
      </c>
      <c r="U375" s="74">
        <v>4</v>
      </c>
      <c r="V375" s="74">
        <v>10.333333333333334</v>
      </c>
      <c r="W375" s="74">
        <v>2.6666666666666665</v>
      </c>
      <c r="X375" s="74">
        <v>1.8333333333333333</v>
      </c>
      <c r="Y375" s="74">
        <v>4.1833333333333336</v>
      </c>
      <c r="Z375" s="74">
        <v>8.7333333333333325</v>
      </c>
      <c r="AA375" s="74">
        <v>6.666666666666667</v>
      </c>
      <c r="AB375" s="74">
        <v>3.5333333333333332</v>
      </c>
      <c r="AC375" s="74">
        <v>11.833333333333334</v>
      </c>
      <c r="AD375" s="74">
        <v>3.35</v>
      </c>
      <c r="AE375" s="75"/>
      <c r="AF375" s="75"/>
      <c r="AG375" s="76">
        <v>6.3</v>
      </c>
      <c r="AH375" s="76">
        <v>5.1333333333333337</v>
      </c>
      <c r="AI375" s="76">
        <v>6.6</v>
      </c>
      <c r="AJ375" s="76">
        <v>7.2166666666666668</v>
      </c>
      <c r="AK375" s="76">
        <v>4.1333333333333329</v>
      </c>
      <c r="AL375" s="76">
        <v>5.9333333333333336</v>
      </c>
      <c r="AM375" s="77"/>
      <c r="AN375" s="77">
        <v>4.5999999999999996</v>
      </c>
      <c r="AO375" s="78">
        <v>2.5</v>
      </c>
    </row>
    <row r="376" spans="1:41">
      <c r="A376" s="71" t="s">
        <v>1024</v>
      </c>
      <c r="B376" s="72" t="s">
        <v>1025</v>
      </c>
      <c r="C376" s="73" t="s">
        <v>113</v>
      </c>
      <c r="D376" s="73" t="s">
        <v>256</v>
      </c>
      <c r="E376" s="74">
        <v>4.9000000000000004</v>
      </c>
      <c r="F376" s="74">
        <v>6.833333333333333</v>
      </c>
      <c r="G376" s="74">
        <v>10.199999999999999</v>
      </c>
      <c r="H376" s="74">
        <v>8.6</v>
      </c>
      <c r="I376" s="74">
        <v>9.9666666666666668</v>
      </c>
      <c r="J376" s="74">
        <v>4.8666666666666663</v>
      </c>
      <c r="K376" s="74">
        <v>10</v>
      </c>
      <c r="L376" s="74" t="s">
        <v>1811</v>
      </c>
      <c r="M376" s="74">
        <v>2.9</v>
      </c>
      <c r="N376" s="74">
        <v>4.0333333333333332</v>
      </c>
      <c r="O376" s="74">
        <v>1.5333333333333334</v>
      </c>
      <c r="P376" s="74">
        <v>8.8666666666666671</v>
      </c>
      <c r="Q376" s="74">
        <v>9.4499999999999993</v>
      </c>
      <c r="R376" s="74">
        <v>9.4</v>
      </c>
      <c r="S376" s="74">
        <v>8.4499999999999993</v>
      </c>
      <c r="T376" s="74">
        <v>10.266666666666667</v>
      </c>
      <c r="U376" s="74">
        <v>5.9</v>
      </c>
      <c r="V376" s="74">
        <v>7.4</v>
      </c>
      <c r="W376" s="74">
        <v>5.8666666666666663</v>
      </c>
      <c r="X376" s="74">
        <v>3.6333333333333333</v>
      </c>
      <c r="Y376" s="74" t="s">
        <v>1811</v>
      </c>
      <c r="Z376" s="74">
        <v>11.916666666666666</v>
      </c>
      <c r="AA376" s="74">
        <v>4.7</v>
      </c>
      <c r="AB376" s="74">
        <v>2</v>
      </c>
      <c r="AC376" s="74">
        <v>11.033333333333333</v>
      </c>
      <c r="AD376" s="74">
        <v>6.45</v>
      </c>
      <c r="AE376" s="75"/>
      <c r="AF376" s="75"/>
      <c r="AG376" s="76">
        <v>7.333333333333333</v>
      </c>
      <c r="AH376" s="76">
        <v>8.8000000000000007</v>
      </c>
      <c r="AI376" s="76">
        <v>1.1000000000000001</v>
      </c>
      <c r="AJ376" s="76">
        <v>10.199999999999999</v>
      </c>
      <c r="AK376" s="76">
        <v>7.5</v>
      </c>
      <c r="AL376" s="76">
        <v>4.9666666666666668</v>
      </c>
      <c r="AM376" s="77"/>
      <c r="AN376" s="77">
        <v>6.1333333333333337</v>
      </c>
      <c r="AO376" s="78">
        <v>1.5</v>
      </c>
    </row>
    <row r="377" spans="1:41">
      <c r="A377" s="71" t="s">
        <v>990</v>
      </c>
      <c r="B377" s="72" t="s">
        <v>991</v>
      </c>
      <c r="C377" s="73" t="s">
        <v>68</v>
      </c>
      <c r="D377" s="73" t="s">
        <v>256</v>
      </c>
      <c r="E377" s="74">
        <v>9.4</v>
      </c>
      <c r="F377" s="74">
        <v>8.7666666666666675</v>
      </c>
      <c r="G377" s="74">
        <v>11.066666666666666</v>
      </c>
      <c r="H377" s="74">
        <v>8.7333333333333325</v>
      </c>
      <c r="I377" s="74">
        <v>11.433333333333334</v>
      </c>
      <c r="J377" s="74">
        <v>1.7</v>
      </c>
      <c r="K377" s="74">
        <v>9.6833333333333336</v>
      </c>
      <c r="L377" s="74">
        <v>3.95</v>
      </c>
      <c r="M377" s="74">
        <v>11.133333333333333</v>
      </c>
      <c r="N377" s="74">
        <v>1.8</v>
      </c>
      <c r="O377" s="74">
        <v>5.833333333333333</v>
      </c>
      <c r="P377" s="74">
        <v>8.0333333333333332</v>
      </c>
      <c r="Q377" s="74">
        <v>11.266666666666667</v>
      </c>
      <c r="R377" s="74">
        <v>9.8000000000000007</v>
      </c>
      <c r="S377" s="74">
        <v>8.3000000000000007</v>
      </c>
      <c r="T377" s="74">
        <v>12.066666666666666</v>
      </c>
      <c r="U377" s="74">
        <v>7.5</v>
      </c>
      <c r="V377" s="74">
        <v>7.6166666666666663</v>
      </c>
      <c r="W377" s="74">
        <v>3.6833333333333331</v>
      </c>
      <c r="X377" s="74">
        <v>13.05</v>
      </c>
      <c r="Y377" s="74" t="s">
        <v>1811</v>
      </c>
      <c r="Z377" s="74">
        <v>0.6333333333333333</v>
      </c>
      <c r="AA377" s="74">
        <v>4.0666666666666664</v>
      </c>
      <c r="AB377" s="74">
        <v>4.7333333333333334</v>
      </c>
      <c r="AC377" s="74">
        <v>7.6</v>
      </c>
      <c r="AD377" s="74">
        <v>13.816666666666666</v>
      </c>
      <c r="AE377" s="75"/>
      <c r="AF377" s="75"/>
      <c r="AG377" s="76">
        <v>9.9333333333333336</v>
      </c>
      <c r="AH377" s="76">
        <v>8.0166666666666657</v>
      </c>
      <c r="AI377" s="76">
        <v>5.3</v>
      </c>
      <c r="AJ377" s="76">
        <v>10.733333333333333</v>
      </c>
      <c r="AK377" s="76">
        <v>6.5333333333333332</v>
      </c>
      <c r="AL377" s="76">
        <v>9.4666666666666668</v>
      </c>
      <c r="AM377" s="77"/>
      <c r="AN377" s="77">
        <v>9.2666666666666675</v>
      </c>
      <c r="AO377" s="78">
        <v>1.1499999999999999</v>
      </c>
    </row>
    <row r="378" spans="1:41" ht="15" customHeight="1">
      <c r="A378" s="71" t="s">
        <v>1093</v>
      </c>
      <c r="B378" s="72" t="s">
        <v>1094</v>
      </c>
      <c r="C378" s="73" t="s">
        <v>273</v>
      </c>
      <c r="D378" s="73" t="s">
        <v>256</v>
      </c>
      <c r="E378" s="74">
        <v>4.05</v>
      </c>
      <c r="F378" s="74">
        <v>10.416666666666666</v>
      </c>
      <c r="G378" s="74">
        <v>9.9</v>
      </c>
      <c r="H378" s="74">
        <v>9.6666666666666661</v>
      </c>
      <c r="I378" s="74">
        <v>12.566666666666666</v>
      </c>
      <c r="J378" s="74">
        <v>5.4666666666666668</v>
      </c>
      <c r="K378" s="74">
        <v>9.3000000000000007</v>
      </c>
      <c r="L378" s="74">
        <v>4.7333333333333334</v>
      </c>
      <c r="M378" s="74">
        <v>4.833333333333333</v>
      </c>
      <c r="N378" s="74">
        <v>5.9333333333333336</v>
      </c>
      <c r="O378" s="74">
        <v>4.0333333333333332</v>
      </c>
      <c r="P378" s="74">
        <v>9.8000000000000007</v>
      </c>
      <c r="Q378" s="74">
        <v>9.7833333333333332</v>
      </c>
      <c r="R378" s="74">
        <v>10.199999999999999</v>
      </c>
      <c r="S378" s="74">
        <v>11.466666666666667</v>
      </c>
      <c r="T378" s="74">
        <v>10.566666666666666</v>
      </c>
      <c r="U378" s="74">
        <v>4.3333333333333339</v>
      </c>
      <c r="V378" s="74">
        <v>1.7333333333333334</v>
      </c>
      <c r="W378" s="74">
        <v>13.583333333333334</v>
      </c>
      <c r="X378" s="74">
        <v>5.5666666666666664</v>
      </c>
      <c r="Y378" s="74" t="s">
        <v>1811</v>
      </c>
      <c r="Z378" s="74">
        <v>11.916666666666666</v>
      </c>
      <c r="AA378" s="74">
        <v>11.366666666666667</v>
      </c>
      <c r="AB378" s="74">
        <v>1.6333333333333333</v>
      </c>
      <c r="AC378" s="74">
        <v>9.2666666666666675</v>
      </c>
      <c r="AD378" s="74">
        <v>6.25</v>
      </c>
      <c r="AE378" s="75"/>
      <c r="AF378" s="75"/>
      <c r="AG378" s="76">
        <v>8.3666666666666671</v>
      </c>
      <c r="AH378" s="76">
        <v>10.25</v>
      </c>
      <c r="AI378" s="76">
        <v>3.9333333333333331</v>
      </c>
      <c r="AJ378" s="76">
        <v>11.333333333333334</v>
      </c>
      <c r="AK378" s="76">
        <v>8.3000000000000007</v>
      </c>
      <c r="AL378" s="76">
        <v>8.4</v>
      </c>
      <c r="AM378" s="77"/>
      <c r="AN378" s="77">
        <v>9.5</v>
      </c>
      <c r="AO378" s="78">
        <v>1.75</v>
      </c>
    </row>
    <row r="379" spans="1:41">
      <c r="A379" s="71" t="s">
        <v>1066</v>
      </c>
      <c r="B379" s="72" t="s">
        <v>1067</v>
      </c>
      <c r="C379" s="73" t="s">
        <v>68</v>
      </c>
      <c r="D379" s="73" t="s">
        <v>256</v>
      </c>
      <c r="E379" s="74">
        <v>13.866666666666667</v>
      </c>
      <c r="F379" s="74">
        <v>13.666666666666666</v>
      </c>
      <c r="G379" s="74">
        <v>14.133333333333333</v>
      </c>
      <c r="H379" s="74">
        <v>13.233333333333333</v>
      </c>
      <c r="I379" s="74">
        <v>13.6</v>
      </c>
      <c r="J379" s="74">
        <v>5.2</v>
      </c>
      <c r="K379" s="74">
        <v>12.4</v>
      </c>
      <c r="L379" s="74" t="s">
        <v>1811</v>
      </c>
      <c r="M379" s="74">
        <v>11.166666666666666</v>
      </c>
      <c r="N379" s="74">
        <v>0.53333333333333333</v>
      </c>
      <c r="O379" s="74">
        <v>1.8666666666666667</v>
      </c>
      <c r="P379" s="74">
        <v>11.6</v>
      </c>
      <c r="Q379" s="74">
        <v>8.9</v>
      </c>
      <c r="R379" s="74">
        <v>11.1</v>
      </c>
      <c r="S379" s="74">
        <v>11.966666666666667</v>
      </c>
      <c r="T379" s="74">
        <v>7.9</v>
      </c>
      <c r="U379" s="74">
        <v>11.333333333333334</v>
      </c>
      <c r="V379" s="74">
        <v>13.2</v>
      </c>
      <c r="W379" s="74">
        <v>13.583333333333334</v>
      </c>
      <c r="X379" s="74">
        <v>13.05</v>
      </c>
      <c r="Y379" s="74" t="s">
        <v>1811</v>
      </c>
      <c r="Z379" s="74">
        <v>11.916666666666666</v>
      </c>
      <c r="AA379" s="74">
        <v>5.9333333333333336</v>
      </c>
      <c r="AB379" s="74" t="s">
        <v>1811</v>
      </c>
      <c r="AC379" s="74">
        <v>1.7</v>
      </c>
      <c r="AD379" s="74">
        <v>2.8666666666666667</v>
      </c>
      <c r="AE379" s="75"/>
      <c r="AF379" s="75"/>
      <c r="AG379" s="76">
        <v>14.1</v>
      </c>
      <c r="AH379" s="76">
        <v>13</v>
      </c>
      <c r="AI379" s="76">
        <v>3.2666666666666666</v>
      </c>
      <c r="AJ379" s="76">
        <v>11.266666666666667</v>
      </c>
      <c r="AK379" s="76">
        <v>13.933333333333334</v>
      </c>
      <c r="AL379" s="76">
        <v>0.98333333333333339</v>
      </c>
      <c r="AM379" s="77"/>
      <c r="AN379" s="77">
        <v>10.866666666666667</v>
      </c>
      <c r="AO379" s="78">
        <v>0.625</v>
      </c>
    </row>
    <row r="380" spans="1:41">
      <c r="A380" s="71" t="s">
        <v>949</v>
      </c>
      <c r="B380" s="72" t="s">
        <v>950</v>
      </c>
      <c r="C380" s="73" t="s">
        <v>124</v>
      </c>
      <c r="D380" s="73" t="s">
        <v>256</v>
      </c>
      <c r="E380" s="74">
        <v>12.433333333333334</v>
      </c>
      <c r="F380" s="74">
        <v>10.85</v>
      </c>
      <c r="G380" s="74">
        <v>9.3000000000000007</v>
      </c>
      <c r="H380" s="74">
        <v>6.8666666666666663</v>
      </c>
      <c r="I380" s="74">
        <v>12.166666666666666</v>
      </c>
      <c r="J380" s="74">
        <v>13.033333333333333</v>
      </c>
      <c r="K380" s="74">
        <v>10.75</v>
      </c>
      <c r="L380" s="74" t="s">
        <v>1811</v>
      </c>
      <c r="M380" s="74">
        <v>3.8</v>
      </c>
      <c r="N380" s="74">
        <v>8.5666666666666664</v>
      </c>
      <c r="O380" s="74">
        <v>5.2666666666666666</v>
      </c>
      <c r="P380" s="74">
        <v>11.333333333333334</v>
      </c>
      <c r="Q380" s="74">
        <v>6.7333333333333334</v>
      </c>
      <c r="R380" s="74">
        <v>9.9</v>
      </c>
      <c r="S380" s="74">
        <v>12.2</v>
      </c>
      <c r="T380" s="74">
        <v>3.3166666666666669</v>
      </c>
      <c r="U380" s="74">
        <v>9.6</v>
      </c>
      <c r="V380" s="74" t="s">
        <v>1811</v>
      </c>
      <c r="W380" s="74">
        <v>2.35</v>
      </c>
      <c r="X380" s="74">
        <v>13.05</v>
      </c>
      <c r="Y380" s="74" t="s">
        <v>1811</v>
      </c>
      <c r="Z380" s="74">
        <v>11.916666666666666</v>
      </c>
      <c r="AA380" s="74">
        <v>5.5</v>
      </c>
      <c r="AB380" s="74" t="s">
        <v>1811</v>
      </c>
      <c r="AC380" s="74">
        <v>2.2666666666666666</v>
      </c>
      <c r="AD380" s="74">
        <v>13.4</v>
      </c>
      <c r="AE380" s="75"/>
      <c r="AF380" s="75"/>
      <c r="AG380" s="76">
        <v>11.4</v>
      </c>
      <c r="AH380" s="76">
        <v>12.6</v>
      </c>
      <c r="AI380" s="76">
        <v>5.7333333333333334</v>
      </c>
      <c r="AJ380" s="76">
        <v>9.2666666666666675</v>
      </c>
      <c r="AK380" s="76">
        <v>11.066666666666666</v>
      </c>
      <c r="AL380" s="76">
        <v>7.9666666666666668</v>
      </c>
      <c r="AM380" s="77"/>
      <c r="AN380" s="77">
        <v>11.5</v>
      </c>
      <c r="AO380" s="78">
        <v>0.68</v>
      </c>
    </row>
    <row r="381" spans="1:41">
      <c r="A381" s="71" t="s">
        <v>1265</v>
      </c>
      <c r="B381" s="72" t="s">
        <v>1266</v>
      </c>
      <c r="C381" s="73" t="s">
        <v>68</v>
      </c>
      <c r="D381" s="73" t="s">
        <v>256</v>
      </c>
      <c r="E381" s="74">
        <v>6.65</v>
      </c>
      <c r="F381" s="74">
        <v>9.2333333333333325</v>
      </c>
      <c r="G381" s="74">
        <v>11.366666666666667</v>
      </c>
      <c r="H381" s="74">
        <v>10.5</v>
      </c>
      <c r="I381" s="74">
        <v>10.566666666666666</v>
      </c>
      <c r="J381" s="74">
        <v>6.833333333333333</v>
      </c>
      <c r="K381" s="74">
        <v>11.333333333333334</v>
      </c>
      <c r="L381" s="74">
        <v>2.4666666666666668</v>
      </c>
      <c r="M381" s="74">
        <v>12.366666666666667</v>
      </c>
      <c r="N381" s="74">
        <v>2.6</v>
      </c>
      <c r="O381" s="74">
        <v>8.2333333333333343</v>
      </c>
      <c r="P381" s="74">
        <v>10.816666666666666</v>
      </c>
      <c r="Q381" s="74">
        <v>12.733333333333333</v>
      </c>
      <c r="R381" s="74">
        <v>12.366666666666667</v>
      </c>
      <c r="S381" s="74">
        <v>11.833333333333334</v>
      </c>
      <c r="T381" s="74">
        <v>13.866666666666667</v>
      </c>
      <c r="U381" s="74">
        <v>8.2666666666666657</v>
      </c>
      <c r="V381" s="74">
        <v>1.2333333333333334</v>
      </c>
      <c r="W381" s="74">
        <v>8.4</v>
      </c>
      <c r="X381" s="74">
        <v>0.7</v>
      </c>
      <c r="Y381" s="74" t="s">
        <v>1811</v>
      </c>
      <c r="Z381" s="74">
        <v>11.916666666666666</v>
      </c>
      <c r="AA381" s="74">
        <v>12.7</v>
      </c>
      <c r="AB381" s="74" t="s">
        <v>1811</v>
      </c>
      <c r="AC381" s="74">
        <v>9.1333333333333329</v>
      </c>
      <c r="AD381" s="74">
        <v>10.066666666666666</v>
      </c>
      <c r="AE381" s="75"/>
      <c r="AF381" s="75"/>
      <c r="AG381" s="76">
        <v>9.35</v>
      </c>
      <c r="AH381" s="76">
        <v>11</v>
      </c>
      <c r="AI381" s="76">
        <v>6.7166666666666668</v>
      </c>
      <c r="AJ381" s="76">
        <v>13.2</v>
      </c>
      <c r="AK381" s="76">
        <v>5.9</v>
      </c>
      <c r="AL381" s="76">
        <v>13.666666666666666</v>
      </c>
      <c r="AM381" s="77"/>
      <c r="AN381" s="77">
        <v>12</v>
      </c>
      <c r="AO381" s="78">
        <v>0.92500000000000004</v>
      </c>
    </row>
    <row r="382" spans="1:41" ht="15" customHeight="1">
      <c r="A382" s="71" t="s">
        <v>833</v>
      </c>
      <c r="B382" s="72" t="s">
        <v>834</v>
      </c>
      <c r="C382" s="73" t="s">
        <v>100</v>
      </c>
      <c r="D382" s="73" t="s">
        <v>256</v>
      </c>
      <c r="E382" s="74">
        <v>8.1166666666666671</v>
      </c>
      <c r="F382" s="74">
        <v>12</v>
      </c>
      <c r="G382" s="74">
        <v>8.2666666666666657</v>
      </c>
      <c r="H382" s="74">
        <v>8.2666666666666657</v>
      </c>
      <c r="I382" s="74">
        <v>9.4</v>
      </c>
      <c r="J382" s="74">
        <v>13.033333333333333</v>
      </c>
      <c r="K382" s="74">
        <v>8.9666666666666668</v>
      </c>
      <c r="L382" s="74" t="s">
        <v>1811</v>
      </c>
      <c r="M382" s="74">
        <v>12.166666666666666</v>
      </c>
      <c r="N382" s="74">
        <v>9.7666666666666675</v>
      </c>
      <c r="O382" s="74">
        <v>12.266666666666667</v>
      </c>
      <c r="P382" s="74">
        <v>8.3333333333333321</v>
      </c>
      <c r="Q382" s="74">
        <v>7.3</v>
      </c>
      <c r="R382" s="74">
        <v>8.2666666666666657</v>
      </c>
      <c r="S382" s="74">
        <v>8.9</v>
      </c>
      <c r="T382" s="74">
        <v>7.2666666666666666</v>
      </c>
      <c r="U382" s="74">
        <v>10.233333333333333</v>
      </c>
      <c r="V382" s="74">
        <v>0.6</v>
      </c>
      <c r="W382" s="74">
        <v>9.8000000000000007</v>
      </c>
      <c r="X382" s="74">
        <v>4.4333333333333336</v>
      </c>
      <c r="Y382" s="74" t="s">
        <v>1811</v>
      </c>
      <c r="Z382" s="74">
        <v>11.916666666666666</v>
      </c>
      <c r="AA382" s="74">
        <v>8.1333333333333329</v>
      </c>
      <c r="AB382" s="74" t="s">
        <v>1811</v>
      </c>
      <c r="AC382" s="74">
        <v>3.8666666666666667</v>
      </c>
      <c r="AD382" s="74">
        <v>12.866666666666667</v>
      </c>
      <c r="AE382" s="75"/>
      <c r="AF382" s="75"/>
      <c r="AG382" s="76">
        <v>9.6333333333333329</v>
      </c>
      <c r="AH382" s="76">
        <v>11.2</v>
      </c>
      <c r="AI382" s="76">
        <v>13.2</v>
      </c>
      <c r="AJ382" s="76">
        <v>8.2333333333333343</v>
      </c>
      <c r="AK382" s="76">
        <v>8.2666666666666657</v>
      </c>
      <c r="AL382" s="76">
        <v>10.933333333333334</v>
      </c>
      <c r="AM382" s="77"/>
      <c r="AN382" s="77">
        <v>12.333333333333334</v>
      </c>
      <c r="AO382" s="78">
        <v>1.75</v>
      </c>
    </row>
    <row r="383" spans="1:41">
      <c r="A383" s="71" t="s">
        <v>1356</v>
      </c>
      <c r="B383" s="72" t="s">
        <v>1357</v>
      </c>
      <c r="C383" s="73" t="s">
        <v>80</v>
      </c>
      <c r="D383" s="73" t="s">
        <v>256</v>
      </c>
      <c r="E383" s="74">
        <v>10.199999999999999</v>
      </c>
      <c r="F383" s="74">
        <v>6.4833333333333334</v>
      </c>
      <c r="G383" s="74">
        <v>7.1333333333333337</v>
      </c>
      <c r="H383" s="74">
        <v>10.233333333333333</v>
      </c>
      <c r="I383" s="74">
        <v>10.166666666666666</v>
      </c>
      <c r="J383" s="74">
        <v>7.8</v>
      </c>
      <c r="K383" s="74">
        <v>11.483333333333333</v>
      </c>
      <c r="L383" s="74" t="s">
        <v>1811</v>
      </c>
      <c r="M383" s="74">
        <v>12.5</v>
      </c>
      <c r="N383" s="74">
        <v>2.2000000000000002</v>
      </c>
      <c r="O383" s="74">
        <v>7.833333333333333</v>
      </c>
      <c r="P383" s="74">
        <v>12.55</v>
      </c>
      <c r="Q383" s="74">
        <v>12.166666666666666</v>
      </c>
      <c r="R383" s="74">
        <v>12.933333333333334</v>
      </c>
      <c r="S383" s="74">
        <v>13.633333333333333</v>
      </c>
      <c r="T383" s="74">
        <v>13.383333333333333</v>
      </c>
      <c r="U383" s="74">
        <v>10.8</v>
      </c>
      <c r="V383" s="74">
        <v>11.016666666666667</v>
      </c>
      <c r="W383" s="74">
        <v>4.1833333333333336</v>
      </c>
      <c r="X383" s="74">
        <v>11.866666666666667</v>
      </c>
      <c r="Y383" s="74" t="s">
        <v>1811</v>
      </c>
      <c r="Z383" s="74">
        <v>11.916666666666666</v>
      </c>
      <c r="AA383" s="74">
        <v>11.033333333333333</v>
      </c>
      <c r="AB383" s="74" t="s">
        <v>1811</v>
      </c>
      <c r="AC383" s="74">
        <v>2.2000000000000002</v>
      </c>
      <c r="AD383" s="74">
        <v>10.666666666666666</v>
      </c>
      <c r="AE383" s="75"/>
      <c r="AF383" s="75"/>
      <c r="AG383" s="76">
        <v>8.0166666666666657</v>
      </c>
      <c r="AH383" s="76">
        <v>11.25</v>
      </c>
      <c r="AI383" s="76">
        <v>8.4833333333333343</v>
      </c>
      <c r="AJ383" s="76">
        <v>13.75</v>
      </c>
      <c r="AK383" s="76">
        <v>11.9</v>
      </c>
      <c r="AL383" s="76">
        <v>10.3</v>
      </c>
      <c r="AM383" s="77"/>
      <c r="AN383" s="77">
        <v>12.733333333333333</v>
      </c>
      <c r="AO383" s="78">
        <v>1.633</v>
      </c>
    </row>
    <row r="384" spans="1:41" ht="15" customHeight="1" thickBot="1">
      <c r="A384" s="79" t="s">
        <v>1044</v>
      </c>
      <c r="B384" s="80" t="s">
        <v>1045</v>
      </c>
      <c r="C384" s="81" t="s">
        <v>119</v>
      </c>
      <c r="D384" s="81" t="s">
        <v>256</v>
      </c>
      <c r="E384" s="82">
        <v>8.1166666666666671</v>
      </c>
      <c r="F384" s="82">
        <v>8.2333333333333343</v>
      </c>
      <c r="G384" s="82">
        <v>5.2</v>
      </c>
      <c r="H384" s="82">
        <v>10.1</v>
      </c>
      <c r="I384" s="82">
        <v>5.9</v>
      </c>
      <c r="J384" s="82">
        <v>13.033333333333333</v>
      </c>
      <c r="K384" s="82">
        <v>10.65</v>
      </c>
      <c r="L384" s="82">
        <v>6.8</v>
      </c>
      <c r="M384" s="82">
        <v>6.8666666666666663</v>
      </c>
      <c r="N384" s="82">
        <v>10.933333333333334</v>
      </c>
      <c r="O384" s="82">
        <v>10.166666666666666</v>
      </c>
      <c r="P384" s="82">
        <v>10.033333333333333</v>
      </c>
      <c r="Q384" s="82">
        <v>8.2333333333333343</v>
      </c>
      <c r="R384" s="82">
        <v>9.7666666666666675</v>
      </c>
      <c r="S384" s="82">
        <v>11.433333333333334</v>
      </c>
      <c r="T384" s="82">
        <v>8.1333333333333329</v>
      </c>
      <c r="U384" s="82">
        <v>14.1</v>
      </c>
      <c r="V384" s="82">
        <v>6.05</v>
      </c>
      <c r="W384" s="82">
        <v>8.6999999999999993</v>
      </c>
      <c r="X384" s="82">
        <v>9.4</v>
      </c>
      <c r="Y384" s="82" t="s">
        <v>1811</v>
      </c>
      <c r="Z384" s="82">
        <v>9.0333333333333332</v>
      </c>
      <c r="AA384" s="82">
        <v>8.9</v>
      </c>
      <c r="AB384" s="82" t="s">
        <v>1811</v>
      </c>
      <c r="AC384" s="82">
        <v>13.333333333333334</v>
      </c>
      <c r="AD384" s="82">
        <v>8.9833333333333325</v>
      </c>
      <c r="AE384" s="83"/>
      <c r="AF384" s="83"/>
      <c r="AG384" s="84">
        <v>7.0166666666666666</v>
      </c>
      <c r="AH384" s="84">
        <v>11.25</v>
      </c>
      <c r="AI384" s="84">
        <v>10.5</v>
      </c>
      <c r="AJ384" s="84">
        <v>10.466666666666667</v>
      </c>
      <c r="AK384" s="84">
        <v>11.333333333333334</v>
      </c>
      <c r="AL384" s="84">
        <v>13.566666666666666</v>
      </c>
      <c r="AM384" s="85"/>
      <c r="AN384" s="85">
        <v>12.783333333333333</v>
      </c>
      <c r="AO384" s="86">
        <v>0.73499999999999999</v>
      </c>
    </row>
    <row r="385" spans="1:41" ht="15" customHeight="1">
      <c r="A385" s="63" t="s">
        <v>166</v>
      </c>
      <c r="B385" s="64" t="s">
        <v>167</v>
      </c>
      <c r="C385" s="65" t="s">
        <v>100</v>
      </c>
      <c r="D385" s="65" t="s">
        <v>168</v>
      </c>
      <c r="E385" s="66">
        <v>3.6833333333333331</v>
      </c>
      <c r="F385" s="66">
        <v>4.7666666666666666</v>
      </c>
      <c r="G385" s="66">
        <v>6.5333333333333332</v>
      </c>
      <c r="H385" s="66">
        <v>2.7666666666666666</v>
      </c>
      <c r="I385" s="66">
        <v>6.9</v>
      </c>
      <c r="J385" s="66">
        <v>3.6</v>
      </c>
      <c r="K385" s="66">
        <v>5.8</v>
      </c>
      <c r="L385" s="66" t="s">
        <v>1811</v>
      </c>
      <c r="M385" s="66">
        <v>2.6</v>
      </c>
      <c r="N385" s="66">
        <v>7.9333333333333336</v>
      </c>
      <c r="O385" s="66">
        <v>3</v>
      </c>
      <c r="P385" s="66">
        <v>4.9000000000000004</v>
      </c>
      <c r="Q385" s="66">
        <v>1.2666666666666666</v>
      </c>
      <c r="R385" s="66">
        <v>2.0333333333333332</v>
      </c>
      <c r="S385" s="66">
        <v>5.6333333333333337</v>
      </c>
      <c r="T385" s="66">
        <v>0.76666666666666661</v>
      </c>
      <c r="U385" s="66">
        <v>2.6666666666666665</v>
      </c>
      <c r="V385" s="66">
        <v>10.233333333333333</v>
      </c>
      <c r="W385" s="66">
        <v>5.083333333333333</v>
      </c>
      <c r="X385" s="66">
        <v>7.6333333333333337</v>
      </c>
      <c r="Y385" s="66" t="s">
        <v>1811</v>
      </c>
      <c r="Z385" s="66">
        <v>6.0666666666666664</v>
      </c>
      <c r="AA385" s="66">
        <v>1.1000000000000001</v>
      </c>
      <c r="AB385" s="66">
        <v>0.93333333333333335</v>
      </c>
      <c r="AC385" s="66">
        <v>9.1666666666666661</v>
      </c>
      <c r="AD385" s="66">
        <v>4.1666666666666661</v>
      </c>
      <c r="AE385" s="67"/>
      <c r="AF385" s="67"/>
      <c r="AG385" s="68">
        <v>4.4666666666666668</v>
      </c>
      <c r="AH385" s="68">
        <v>3.7333333333333334</v>
      </c>
      <c r="AI385" s="68">
        <v>3.2333333333333334</v>
      </c>
      <c r="AJ385" s="68">
        <v>1.5333333333333334</v>
      </c>
      <c r="AK385" s="68">
        <v>6.2666666666666666</v>
      </c>
      <c r="AL385" s="68">
        <v>1.3</v>
      </c>
      <c r="AM385" s="69"/>
      <c r="AN385" s="69">
        <v>1.1000000000000001</v>
      </c>
      <c r="AO385" s="70">
        <v>3.3</v>
      </c>
    </row>
    <row r="386" spans="1:41" ht="15" customHeight="1">
      <c r="A386" s="71" t="s">
        <v>215</v>
      </c>
      <c r="B386" s="72" t="s">
        <v>216</v>
      </c>
      <c r="C386" s="73" t="s">
        <v>100</v>
      </c>
      <c r="D386" s="73" t="s">
        <v>168</v>
      </c>
      <c r="E386" s="74">
        <v>1.7333333333333334</v>
      </c>
      <c r="F386" s="74">
        <v>1.95</v>
      </c>
      <c r="G386" s="74">
        <v>1.3666666666666667</v>
      </c>
      <c r="H386" s="74">
        <v>3.2666666666666666</v>
      </c>
      <c r="I386" s="74">
        <v>1.4</v>
      </c>
      <c r="J386" s="74">
        <v>3.7333333333333334</v>
      </c>
      <c r="K386" s="74">
        <v>1.25</v>
      </c>
      <c r="L386" s="74" t="s">
        <v>1811</v>
      </c>
      <c r="M386" s="74">
        <v>10.1</v>
      </c>
      <c r="N386" s="74">
        <v>5.4666666666666668</v>
      </c>
      <c r="O386" s="74">
        <v>8.4</v>
      </c>
      <c r="P386" s="74">
        <v>3</v>
      </c>
      <c r="Q386" s="74">
        <v>3.6666666666666665</v>
      </c>
      <c r="R386" s="74">
        <v>2.5333333333333332</v>
      </c>
      <c r="S386" s="74">
        <v>2.85</v>
      </c>
      <c r="T386" s="74">
        <v>2.2999999999999998</v>
      </c>
      <c r="U386" s="74">
        <v>1.6</v>
      </c>
      <c r="V386" s="74">
        <v>7.6166666666666663</v>
      </c>
      <c r="W386" s="74">
        <v>2.8833333333333333</v>
      </c>
      <c r="X386" s="74">
        <v>6.8</v>
      </c>
      <c r="Y386" s="74">
        <v>5.2</v>
      </c>
      <c r="Z386" s="74">
        <v>5.0666666666666664</v>
      </c>
      <c r="AA386" s="74">
        <v>5.0666666666666664</v>
      </c>
      <c r="AB386" s="74">
        <v>3.3</v>
      </c>
      <c r="AC386" s="74">
        <v>7.7</v>
      </c>
      <c r="AD386" s="74">
        <v>12.966666666666667</v>
      </c>
      <c r="AE386" s="75"/>
      <c r="AF386" s="75"/>
      <c r="AG386" s="76">
        <v>1.1333333333333333</v>
      </c>
      <c r="AH386" s="76">
        <v>0.8666666666666667</v>
      </c>
      <c r="AI386" s="76">
        <v>9.5333333333333332</v>
      </c>
      <c r="AJ386" s="76">
        <v>1.4666666666666668</v>
      </c>
      <c r="AK386" s="76">
        <v>3.3</v>
      </c>
      <c r="AL386" s="76">
        <v>8.6999999999999993</v>
      </c>
      <c r="AM386" s="77"/>
      <c r="AN386" s="77">
        <v>2</v>
      </c>
      <c r="AO386" s="78">
        <v>5.6</v>
      </c>
    </row>
    <row r="387" spans="1:41" ht="15" customHeight="1">
      <c r="A387" s="71" t="s">
        <v>327</v>
      </c>
      <c r="B387" s="72" t="s">
        <v>328</v>
      </c>
      <c r="C387" s="73" t="s">
        <v>68</v>
      </c>
      <c r="D387" s="73" t="s">
        <v>168</v>
      </c>
      <c r="E387" s="74">
        <v>2.2000000000000002</v>
      </c>
      <c r="F387" s="74">
        <v>3.3833333333333333</v>
      </c>
      <c r="G387" s="74">
        <v>5.833333333333333</v>
      </c>
      <c r="H387" s="74">
        <v>3.8333333333333335</v>
      </c>
      <c r="I387" s="74">
        <v>1.4666666666666668</v>
      </c>
      <c r="J387" s="74">
        <v>2.1</v>
      </c>
      <c r="K387" s="74">
        <v>1.1166666666666667</v>
      </c>
      <c r="L387" s="74">
        <v>3.8333333333333335</v>
      </c>
      <c r="M387" s="74">
        <v>11.4</v>
      </c>
      <c r="N387" s="74">
        <v>3.5</v>
      </c>
      <c r="O387" s="74">
        <v>7.5666666666666664</v>
      </c>
      <c r="P387" s="74">
        <v>3.5333333333333332</v>
      </c>
      <c r="Q387" s="74">
        <v>4.0999999999999996</v>
      </c>
      <c r="R387" s="74">
        <v>3.3833333333333333</v>
      </c>
      <c r="S387" s="74">
        <v>5.7</v>
      </c>
      <c r="T387" s="74">
        <v>3.3166666666666669</v>
      </c>
      <c r="U387" s="74">
        <v>11.5</v>
      </c>
      <c r="V387" s="74">
        <v>1.1000000000000001</v>
      </c>
      <c r="W387" s="74">
        <v>4.9833333333333334</v>
      </c>
      <c r="X387" s="74">
        <v>4.9666666666666668</v>
      </c>
      <c r="Y387" s="74">
        <v>1.1333333333333333</v>
      </c>
      <c r="Z387" s="74">
        <v>4.7666666666666666</v>
      </c>
      <c r="AA387" s="74">
        <v>7.1</v>
      </c>
      <c r="AB387" s="74">
        <v>4.7333333333333334</v>
      </c>
      <c r="AC387" s="74">
        <v>13.133333333333333</v>
      </c>
      <c r="AD387" s="74">
        <v>4.1666666666666661</v>
      </c>
      <c r="AE387" s="75"/>
      <c r="AF387" s="75"/>
      <c r="AG387" s="76">
        <v>3.5</v>
      </c>
      <c r="AH387" s="76">
        <v>0.73333333333333339</v>
      </c>
      <c r="AI387" s="76">
        <v>6.95</v>
      </c>
      <c r="AJ387" s="76">
        <v>3.0666666666666669</v>
      </c>
      <c r="AK387" s="76">
        <v>2.9</v>
      </c>
      <c r="AL387" s="76">
        <v>8.7833333333333332</v>
      </c>
      <c r="AM387" s="77"/>
      <c r="AN387" s="77">
        <v>2.333333333333333</v>
      </c>
      <c r="AO387" s="78">
        <v>4.7</v>
      </c>
    </row>
    <row r="388" spans="1:41">
      <c r="A388" s="71" t="s">
        <v>329</v>
      </c>
      <c r="B388" s="72" t="s">
        <v>330</v>
      </c>
      <c r="C388" s="73" t="s">
        <v>68</v>
      </c>
      <c r="D388" s="73" t="s">
        <v>168</v>
      </c>
      <c r="E388" s="74">
        <v>5.4</v>
      </c>
      <c r="F388" s="74">
        <v>2.25</v>
      </c>
      <c r="G388" s="74">
        <v>3.6666666666666665</v>
      </c>
      <c r="H388" s="74">
        <v>1.2</v>
      </c>
      <c r="I388" s="74">
        <v>4</v>
      </c>
      <c r="J388" s="74">
        <v>7.7</v>
      </c>
      <c r="K388" s="74">
        <v>5.166666666666667</v>
      </c>
      <c r="L388" s="74">
        <v>6.833333333333333</v>
      </c>
      <c r="M388" s="74">
        <v>4.2</v>
      </c>
      <c r="N388" s="74">
        <v>10.3</v>
      </c>
      <c r="O388" s="74">
        <v>6.9333333333333336</v>
      </c>
      <c r="P388" s="74">
        <v>4.5</v>
      </c>
      <c r="Q388" s="74">
        <v>4.55</v>
      </c>
      <c r="R388" s="74">
        <v>4.1666666666666661</v>
      </c>
      <c r="S388" s="74">
        <v>4.4833333333333334</v>
      </c>
      <c r="T388" s="74">
        <v>3.9833333333333334</v>
      </c>
      <c r="U388" s="74">
        <v>7.7666666666666666</v>
      </c>
      <c r="V388" s="74">
        <v>8</v>
      </c>
      <c r="W388" s="74">
        <v>4.5666666666666664</v>
      </c>
      <c r="X388" s="74">
        <v>6.2666666666666666</v>
      </c>
      <c r="Y388" s="74">
        <v>4.2666666666666666</v>
      </c>
      <c r="Z388" s="74">
        <v>2.7333333333333334</v>
      </c>
      <c r="AA388" s="74">
        <v>8.5</v>
      </c>
      <c r="AB388" s="74" t="s">
        <v>1811</v>
      </c>
      <c r="AC388" s="74">
        <v>7.1333333333333337</v>
      </c>
      <c r="AD388" s="74">
        <v>0.8666666666666667</v>
      </c>
      <c r="AE388" s="75"/>
      <c r="AF388" s="75"/>
      <c r="AG388" s="76">
        <v>3.4666666666666668</v>
      </c>
      <c r="AH388" s="76">
        <v>3.25</v>
      </c>
      <c r="AI388" s="76">
        <v>7.6</v>
      </c>
      <c r="AJ388" s="76">
        <v>3.6</v>
      </c>
      <c r="AK388" s="76">
        <v>4.7166666666666668</v>
      </c>
      <c r="AL388" s="76">
        <v>3.8333333333333335</v>
      </c>
      <c r="AM388" s="77"/>
      <c r="AN388" s="77">
        <v>2.5</v>
      </c>
      <c r="AO388" s="78">
        <v>0.92500000000000004</v>
      </c>
    </row>
    <row r="389" spans="1:41" ht="15" customHeight="1">
      <c r="A389" s="71" t="s">
        <v>207</v>
      </c>
      <c r="B389" s="72" t="s">
        <v>208</v>
      </c>
      <c r="C389" s="73" t="s">
        <v>87</v>
      </c>
      <c r="D389" s="73" t="s">
        <v>168</v>
      </c>
      <c r="E389" s="74">
        <v>4.4666666666666668</v>
      </c>
      <c r="F389" s="74">
        <v>4.7666666666666666</v>
      </c>
      <c r="G389" s="74">
        <v>1.9333333333333333</v>
      </c>
      <c r="H389" s="74">
        <v>6.7</v>
      </c>
      <c r="I389" s="74">
        <v>1.5666666666666667</v>
      </c>
      <c r="J389" s="74">
        <v>10.199999999999999</v>
      </c>
      <c r="K389" s="74">
        <v>8.7833333333333332</v>
      </c>
      <c r="L389" s="74">
        <v>3.1333333333333333</v>
      </c>
      <c r="M389" s="74">
        <v>1.5333333333333334</v>
      </c>
      <c r="N389" s="74">
        <v>7.2333333333333334</v>
      </c>
      <c r="O389" s="74">
        <v>1.2333333333333334</v>
      </c>
      <c r="P389" s="74">
        <v>3.4</v>
      </c>
      <c r="Q389" s="74">
        <v>1</v>
      </c>
      <c r="R389" s="74">
        <v>1.2</v>
      </c>
      <c r="S389" s="74">
        <v>2.7666666666666666</v>
      </c>
      <c r="T389" s="74">
        <v>0.56666666666666665</v>
      </c>
      <c r="U389" s="74">
        <v>7.0333333333333332</v>
      </c>
      <c r="V389" s="74">
        <v>3.6</v>
      </c>
      <c r="W389" s="74">
        <v>2.6666666666666665</v>
      </c>
      <c r="X389" s="74">
        <v>6.5666666666666664</v>
      </c>
      <c r="Y389" s="74">
        <v>2.333333333333333</v>
      </c>
      <c r="Z389" s="74">
        <v>5.5666666666666664</v>
      </c>
      <c r="AA389" s="74">
        <v>7.6333333333333337</v>
      </c>
      <c r="AB389" s="74" t="s">
        <v>1811</v>
      </c>
      <c r="AC389" s="74">
        <v>8.8666666666666671</v>
      </c>
      <c r="AD389" s="74">
        <v>10.7</v>
      </c>
      <c r="AE389" s="75"/>
      <c r="AF389" s="75"/>
      <c r="AG389" s="76">
        <v>3.3666666666666667</v>
      </c>
      <c r="AH389" s="76">
        <v>6.333333333333333</v>
      </c>
      <c r="AI389" s="76">
        <v>1.4666666666666668</v>
      </c>
      <c r="AJ389" s="76">
        <v>0.8666666666666667</v>
      </c>
      <c r="AK389" s="76">
        <v>2.8</v>
      </c>
      <c r="AL389" s="76">
        <v>12.15</v>
      </c>
      <c r="AM389" s="77"/>
      <c r="AN389" s="77">
        <v>2.5666666666666669</v>
      </c>
      <c r="AO389" s="78">
        <v>3</v>
      </c>
    </row>
    <row r="390" spans="1:41" ht="15" customHeight="1">
      <c r="A390" s="71" t="s">
        <v>250</v>
      </c>
      <c r="B390" s="72" t="s">
        <v>251</v>
      </c>
      <c r="C390" s="73" t="s">
        <v>124</v>
      </c>
      <c r="D390" s="73" t="s">
        <v>168</v>
      </c>
      <c r="E390" s="74">
        <v>2.2000000000000002</v>
      </c>
      <c r="F390" s="74">
        <v>1.65</v>
      </c>
      <c r="G390" s="74">
        <v>4.7</v>
      </c>
      <c r="H390" s="74">
        <v>2.2000000000000002</v>
      </c>
      <c r="I390" s="74">
        <v>1.5333333333333334</v>
      </c>
      <c r="J390" s="74">
        <v>2.8333333333333335</v>
      </c>
      <c r="K390" s="74">
        <v>1.25</v>
      </c>
      <c r="L390" s="74" t="s">
        <v>1811</v>
      </c>
      <c r="M390" s="74">
        <v>12.233333333333333</v>
      </c>
      <c r="N390" s="74">
        <v>12.433333333333334</v>
      </c>
      <c r="O390" s="74">
        <v>13.666666666666666</v>
      </c>
      <c r="P390" s="74">
        <v>4</v>
      </c>
      <c r="Q390" s="74">
        <v>3.1666666666666665</v>
      </c>
      <c r="R390" s="74">
        <v>3.1333333333333333</v>
      </c>
      <c r="S390" s="74">
        <v>6.4333333333333336</v>
      </c>
      <c r="T390" s="74">
        <v>3</v>
      </c>
      <c r="U390" s="74">
        <v>4.2</v>
      </c>
      <c r="V390" s="74">
        <v>8.1666666666666679</v>
      </c>
      <c r="W390" s="74">
        <v>2.4333333333333336</v>
      </c>
      <c r="X390" s="74">
        <v>3.7</v>
      </c>
      <c r="Y390" s="74">
        <v>2.1</v>
      </c>
      <c r="Z390" s="74">
        <v>5.15</v>
      </c>
      <c r="AA390" s="74">
        <v>5.7666666666666666</v>
      </c>
      <c r="AB390" s="74">
        <v>4.7333333333333334</v>
      </c>
      <c r="AC390" s="74">
        <v>6.6333333333333337</v>
      </c>
      <c r="AD390" s="74">
        <v>13.816666666666666</v>
      </c>
      <c r="AE390" s="75"/>
      <c r="AF390" s="75"/>
      <c r="AG390" s="76">
        <v>2.2999999999999998</v>
      </c>
      <c r="AH390" s="76">
        <v>0.6333333333333333</v>
      </c>
      <c r="AI390" s="76">
        <v>14</v>
      </c>
      <c r="AJ390" s="76">
        <v>2.9333333333333331</v>
      </c>
      <c r="AK390" s="76">
        <v>2.2333333333333334</v>
      </c>
      <c r="AL390" s="76">
        <v>9.6999999999999993</v>
      </c>
      <c r="AM390" s="77"/>
      <c r="AN390" s="77">
        <v>3.6333333333333333</v>
      </c>
      <c r="AO390" s="78">
        <v>4.4000000000000004</v>
      </c>
    </row>
    <row r="391" spans="1:41" ht="15" customHeight="1">
      <c r="A391" s="71" t="s">
        <v>300</v>
      </c>
      <c r="B391" s="72" t="s">
        <v>301</v>
      </c>
      <c r="C391" s="73" t="s">
        <v>80</v>
      </c>
      <c r="D391" s="73" t="s">
        <v>168</v>
      </c>
      <c r="E391" s="74">
        <v>6</v>
      </c>
      <c r="F391" s="74">
        <v>6.833333333333333</v>
      </c>
      <c r="G391" s="74">
        <v>9.2666666666666675</v>
      </c>
      <c r="H391" s="74">
        <v>4.9333333333333336</v>
      </c>
      <c r="I391" s="74">
        <v>6.1</v>
      </c>
      <c r="J391" s="74">
        <v>7.2666666666666666</v>
      </c>
      <c r="K391" s="74">
        <v>4.4000000000000004</v>
      </c>
      <c r="L391" s="74" t="s">
        <v>1811</v>
      </c>
      <c r="M391" s="74">
        <v>10.866666666666667</v>
      </c>
      <c r="N391" s="74">
        <v>4.1333333333333329</v>
      </c>
      <c r="O391" s="74">
        <v>7.5333333333333332</v>
      </c>
      <c r="P391" s="74">
        <v>4.1333333333333329</v>
      </c>
      <c r="Q391" s="74">
        <v>2.65</v>
      </c>
      <c r="R391" s="74">
        <v>2.8666666666666667</v>
      </c>
      <c r="S391" s="74">
        <v>4.4000000000000004</v>
      </c>
      <c r="T391" s="74">
        <v>1.4</v>
      </c>
      <c r="U391" s="74">
        <v>8.7333333333333325</v>
      </c>
      <c r="V391" s="74">
        <v>8.25</v>
      </c>
      <c r="W391" s="74">
        <v>7.8833333333333337</v>
      </c>
      <c r="X391" s="74">
        <v>6.9333333333333336</v>
      </c>
      <c r="Y391" s="74">
        <v>0.98333333333333339</v>
      </c>
      <c r="Z391" s="74">
        <v>6.4333333333333336</v>
      </c>
      <c r="AA391" s="74">
        <v>4.4666666666666668</v>
      </c>
      <c r="AB391" s="74" t="s">
        <v>1811</v>
      </c>
      <c r="AC391" s="74">
        <v>6.6</v>
      </c>
      <c r="AD391" s="74">
        <v>8.9833333333333325</v>
      </c>
      <c r="AE391" s="75"/>
      <c r="AF391" s="75"/>
      <c r="AG391" s="76">
        <v>7.4333333333333336</v>
      </c>
      <c r="AH391" s="76">
        <v>4.8</v>
      </c>
      <c r="AI391" s="76">
        <v>8.4833333333333343</v>
      </c>
      <c r="AJ391" s="76">
        <v>1.7</v>
      </c>
      <c r="AK391" s="76">
        <v>6.666666666666667</v>
      </c>
      <c r="AL391" s="76">
        <v>7.1333333333333337</v>
      </c>
      <c r="AM391" s="77"/>
      <c r="AN391" s="77">
        <v>5.0999999999999996</v>
      </c>
      <c r="AO391" s="78">
        <v>2.95</v>
      </c>
    </row>
    <row r="392" spans="1:41" ht="15" customHeight="1">
      <c r="A392" s="71" t="s">
        <v>570</v>
      </c>
      <c r="B392" s="72" t="s">
        <v>571</v>
      </c>
      <c r="C392" s="73" t="s">
        <v>124</v>
      </c>
      <c r="D392" s="73" t="s">
        <v>168</v>
      </c>
      <c r="E392" s="74">
        <v>8.1166666666666671</v>
      </c>
      <c r="F392" s="74">
        <v>9.2333333333333325</v>
      </c>
      <c r="G392" s="74">
        <v>7.3</v>
      </c>
      <c r="H392" s="74">
        <v>1.2333333333333334</v>
      </c>
      <c r="I392" s="74">
        <v>4.5999999999999996</v>
      </c>
      <c r="J392" s="74">
        <v>3.4666666666666668</v>
      </c>
      <c r="K392" s="74">
        <v>6.9333333333333336</v>
      </c>
      <c r="L392" s="74" t="s">
        <v>1811</v>
      </c>
      <c r="M392" s="74">
        <v>9.0666666666666664</v>
      </c>
      <c r="N392" s="74">
        <v>10.4</v>
      </c>
      <c r="O392" s="74">
        <v>11.033333333333333</v>
      </c>
      <c r="P392" s="74">
        <v>5.5</v>
      </c>
      <c r="Q392" s="74">
        <v>3.9</v>
      </c>
      <c r="R392" s="74">
        <v>4.4000000000000004</v>
      </c>
      <c r="S392" s="74">
        <v>5.7833333333333332</v>
      </c>
      <c r="T392" s="74">
        <v>2.9333333333333331</v>
      </c>
      <c r="U392" s="74">
        <v>1.3666666666666667</v>
      </c>
      <c r="V392" s="74">
        <v>11.566666666666666</v>
      </c>
      <c r="W392" s="74">
        <v>11.05</v>
      </c>
      <c r="X392" s="74">
        <v>1.4333333333333333</v>
      </c>
      <c r="Y392" s="74">
        <v>2.8833333333333333</v>
      </c>
      <c r="Z392" s="74">
        <v>7.0666666666666664</v>
      </c>
      <c r="AA392" s="74">
        <v>1.5333333333333334</v>
      </c>
      <c r="AB392" s="74" t="s">
        <v>1811</v>
      </c>
      <c r="AC392" s="74">
        <v>2.4</v>
      </c>
      <c r="AD392" s="74">
        <v>13.966666666666667</v>
      </c>
      <c r="AE392" s="75"/>
      <c r="AF392" s="75"/>
      <c r="AG392" s="76">
        <v>8.4666666666666668</v>
      </c>
      <c r="AH392" s="76">
        <v>2.5666666666666669</v>
      </c>
      <c r="AI392" s="76">
        <v>12.316666666666666</v>
      </c>
      <c r="AJ392" s="76">
        <v>3.7333333333333334</v>
      </c>
      <c r="AK392" s="76">
        <v>5.45</v>
      </c>
      <c r="AL392" s="76">
        <v>4.7333333333333334</v>
      </c>
      <c r="AM392" s="77"/>
      <c r="AN392" s="77">
        <v>5.3166666666666664</v>
      </c>
      <c r="AO392" s="78">
        <v>5.25</v>
      </c>
    </row>
    <row r="393" spans="1:41">
      <c r="A393" s="71" t="s">
        <v>285</v>
      </c>
      <c r="B393" s="72" t="s">
        <v>286</v>
      </c>
      <c r="C393" s="73" t="s">
        <v>273</v>
      </c>
      <c r="D393" s="73" t="s">
        <v>168</v>
      </c>
      <c r="E393" s="74">
        <v>7.666666666666667</v>
      </c>
      <c r="F393" s="74">
        <v>9.2333333333333325</v>
      </c>
      <c r="G393" s="74">
        <v>7.0333333333333332</v>
      </c>
      <c r="H393" s="74">
        <v>7.333333333333333</v>
      </c>
      <c r="I393" s="74">
        <v>9.6333333333333329</v>
      </c>
      <c r="J393" s="74">
        <v>7.5</v>
      </c>
      <c r="K393" s="74">
        <v>11.333333333333334</v>
      </c>
      <c r="L393" s="74">
        <v>5.333333333333333</v>
      </c>
      <c r="M393" s="74">
        <v>10.033333333333333</v>
      </c>
      <c r="N393" s="74">
        <v>2.5666666666666669</v>
      </c>
      <c r="O393" s="74">
        <v>5.9666666666666668</v>
      </c>
      <c r="P393" s="74">
        <v>7.1</v>
      </c>
      <c r="Q393" s="74">
        <v>1.1333333333333333</v>
      </c>
      <c r="R393" s="74">
        <v>2.9</v>
      </c>
      <c r="S393" s="74">
        <v>7.5666666666666664</v>
      </c>
      <c r="T393" s="74">
        <v>0.66666666666666663</v>
      </c>
      <c r="U393" s="74">
        <v>10.533333333333333</v>
      </c>
      <c r="V393" s="74">
        <v>4.3166666666666664</v>
      </c>
      <c r="W393" s="74">
        <v>11.866666666666667</v>
      </c>
      <c r="X393" s="74">
        <v>11.733333333333333</v>
      </c>
      <c r="Y393" s="74" t="s">
        <v>1811</v>
      </c>
      <c r="Z393" s="74">
        <v>1.9</v>
      </c>
      <c r="AA393" s="74">
        <v>9.4</v>
      </c>
      <c r="AB393" s="74" t="s">
        <v>1811</v>
      </c>
      <c r="AC393" s="74">
        <v>1.1333333333333333</v>
      </c>
      <c r="AD393" s="74">
        <v>8.9833333333333325</v>
      </c>
      <c r="AE393" s="75"/>
      <c r="AF393" s="75"/>
      <c r="AG393" s="76">
        <v>8.1333333333333329</v>
      </c>
      <c r="AH393" s="76">
        <v>9.6999999999999993</v>
      </c>
      <c r="AI393" s="76">
        <v>6.1333333333333337</v>
      </c>
      <c r="AJ393" s="76">
        <v>2.7666666666666666</v>
      </c>
      <c r="AK393" s="76">
        <v>9.4166666666666661</v>
      </c>
      <c r="AL393" s="76">
        <v>6.5333333333333332</v>
      </c>
      <c r="AM393" s="77"/>
      <c r="AN393" s="77">
        <v>7.2333333333333334</v>
      </c>
      <c r="AO393" s="78">
        <v>0.82799999999999996</v>
      </c>
    </row>
    <row r="394" spans="1:41" ht="15" customHeight="1">
      <c r="A394" s="71" t="s">
        <v>1383</v>
      </c>
      <c r="B394" s="72" t="s">
        <v>1384</v>
      </c>
      <c r="C394" s="73" t="s">
        <v>97</v>
      </c>
      <c r="D394" s="73" t="s">
        <v>168</v>
      </c>
      <c r="E394" s="74">
        <v>4.05</v>
      </c>
      <c r="F394" s="74">
        <v>4.2</v>
      </c>
      <c r="G394" s="74">
        <v>8.4</v>
      </c>
      <c r="H394" s="74">
        <v>5.3</v>
      </c>
      <c r="I394" s="74">
        <v>4.1333333333333329</v>
      </c>
      <c r="J394" s="74">
        <v>8.4333333333333336</v>
      </c>
      <c r="K394" s="74">
        <v>5.916666666666667</v>
      </c>
      <c r="L394" s="74">
        <v>1.1000000000000001</v>
      </c>
      <c r="M394" s="74">
        <v>11.633333333333333</v>
      </c>
      <c r="N394" s="74">
        <v>3.0666666666666669</v>
      </c>
      <c r="O394" s="74">
        <v>7.666666666666667</v>
      </c>
      <c r="P394" s="74">
        <v>12.9</v>
      </c>
      <c r="Q394" s="74">
        <v>13.066666666666666</v>
      </c>
      <c r="R394" s="74">
        <v>13.4</v>
      </c>
      <c r="S394" s="74">
        <v>11.933333333333334</v>
      </c>
      <c r="T394" s="74">
        <v>12.833333333333334</v>
      </c>
      <c r="U394" s="74">
        <v>8.5333333333333332</v>
      </c>
      <c r="V394" s="74">
        <v>2.4</v>
      </c>
      <c r="W394" s="74">
        <v>3.4166666666666665</v>
      </c>
      <c r="X394" s="74">
        <v>3.1666666666666665</v>
      </c>
      <c r="Y394" s="74">
        <v>3.9333333333333331</v>
      </c>
      <c r="Z394" s="74">
        <v>6.85</v>
      </c>
      <c r="AA394" s="74">
        <v>11.433333333333334</v>
      </c>
      <c r="AB394" s="74" t="s">
        <v>1811</v>
      </c>
      <c r="AC394" s="74">
        <v>9.9666666666666668</v>
      </c>
      <c r="AD394" s="74">
        <v>5.6</v>
      </c>
      <c r="AE394" s="75"/>
      <c r="AF394" s="75"/>
      <c r="AG394" s="76">
        <v>5.25</v>
      </c>
      <c r="AH394" s="76">
        <v>5.25</v>
      </c>
      <c r="AI394" s="76">
        <v>5.7</v>
      </c>
      <c r="AJ394" s="76">
        <v>13.666666666666666</v>
      </c>
      <c r="AK394" s="76">
        <v>2.8666666666666667</v>
      </c>
      <c r="AL394" s="76">
        <v>12</v>
      </c>
      <c r="AM394" s="77"/>
      <c r="AN394" s="77">
        <v>7.7333333333333334</v>
      </c>
      <c r="AO394" s="78">
        <v>4</v>
      </c>
    </row>
    <row r="395" spans="1:41" ht="15" customHeight="1">
      <c r="A395" s="71" t="s">
        <v>745</v>
      </c>
      <c r="B395" s="72" t="s">
        <v>746</v>
      </c>
      <c r="C395" s="73" t="s">
        <v>100</v>
      </c>
      <c r="D395" s="73" t="s">
        <v>168</v>
      </c>
      <c r="E395" s="74">
        <v>5.4</v>
      </c>
      <c r="F395" s="74">
        <v>8.7666666666666675</v>
      </c>
      <c r="G395" s="74">
        <v>4.9666666666666668</v>
      </c>
      <c r="H395" s="74">
        <v>10.166666666666666</v>
      </c>
      <c r="I395" s="74">
        <v>8.4333333333333336</v>
      </c>
      <c r="J395" s="74">
        <v>7.8666666666666663</v>
      </c>
      <c r="K395" s="74">
        <v>10.65</v>
      </c>
      <c r="L395" s="74" t="s">
        <v>1811</v>
      </c>
      <c r="M395" s="74">
        <v>11.366666666666667</v>
      </c>
      <c r="N395" s="74">
        <v>11</v>
      </c>
      <c r="O395" s="74">
        <v>12.733333333333333</v>
      </c>
      <c r="P395" s="74">
        <v>8.2333333333333343</v>
      </c>
      <c r="Q395" s="74">
        <v>5.7666666666666666</v>
      </c>
      <c r="R395" s="74">
        <v>7.3</v>
      </c>
      <c r="S395" s="74">
        <v>7.0666666666666664</v>
      </c>
      <c r="T395" s="74">
        <v>6.2666666666666666</v>
      </c>
      <c r="U395" s="74">
        <v>5.0999999999999996</v>
      </c>
      <c r="V395" s="74">
        <v>1.4666666666666668</v>
      </c>
      <c r="W395" s="74">
        <v>9.2166666666666668</v>
      </c>
      <c r="X395" s="74">
        <v>6.4333333333333336</v>
      </c>
      <c r="Y395" s="74" t="s">
        <v>1811</v>
      </c>
      <c r="Z395" s="74">
        <v>9.1</v>
      </c>
      <c r="AA395" s="74">
        <v>2.8</v>
      </c>
      <c r="AB395" s="74" t="s">
        <v>1811</v>
      </c>
      <c r="AC395" s="74">
        <v>5.9333333333333336</v>
      </c>
      <c r="AD395" s="74">
        <v>8.9833333333333325</v>
      </c>
      <c r="AE395" s="75"/>
      <c r="AF395" s="75"/>
      <c r="AG395" s="76">
        <v>6.1333333333333337</v>
      </c>
      <c r="AH395" s="76">
        <v>10.333333333333334</v>
      </c>
      <c r="AI395" s="76">
        <v>13.5</v>
      </c>
      <c r="AJ395" s="76">
        <v>7.083333333333333</v>
      </c>
      <c r="AK395" s="76">
        <v>6.166666666666667</v>
      </c>
      <c r="AL395" s="76">
        <v>4.5999999999999996</v>
      </c>
      <c r="AM395" s="77"/>
      <c r="AN395" s="77">
        <v>8.5500000000000007</v>
      </c>
      <c r="AO395" s="78">
        <v>0.9</v>
      </c>
    </row>
    <row r="396" spans="1:41" ht="15" customHeight="1">
      <c r="A396" s="71" t="s">
        <v>988</v>
      </c>
      <c r="B396" s="72" t="s">
        <v>989</v>
      </c>
      <c r="C396" s="73" t="s">
        <v>68</v>
      </c>
      <c r="D396" s="73" t="s">
        <v>168</v>
      </c>
      <c r="E396" s="74">
        <v>13.866666666666667</v>
      </c>
      <c r="F396" s="74">
        <v>14.166666666666666</v>
      </c>
      <c r="G396" s="74">
        <v>14.1</v>
      </c>
      <c r="H396" s="74">
        <v>13.933333333333334</v>
      </c>
      <c r="I396" s="74">
        <v>12.933333333333334</v>
      </c>
      <c r="J396" s="74">
        <v>1.5666666666666667</v>
      </c>
      <c r="K396" s="74">
        <v>14</v>
      </c>
      <c r="L396" s="74" t="s">
        <v>1811</v>
      </c>
      <c r="M396" s="74">
        <v>6.4666666666666668</v>
      </c>
      <c r="N396" s="74">
        <v>4.3</v>
      </c>
      <c r="O396" s="74">
        <v>4.2333333333333334</v>
      </c>
      <c r="P396" s="74">
        <v>11.483333333333333</v>
      </c>
      <c r="Q396" s="74">
        <v>8.5333333333333332</v>
      </c>
      <c r="R396" s="74">
        <v>10.933333333333334</v>
      </c>
      <c r="S396" s="74">
        <v>12.466666666666667</v>
      </c>
      <c r="T396" s="74">
        <v>10.816666666666666</v>
      </c>
      <c r="U396" s="74">
        <v>11.533333333333333</v>
      </c>
      <c r="V396" s="74" t="s">
        <v>1811</v>
      </c>
      <c r="W396" s="74">
        <v>14.15</v>
      </c>
      <c r="X396" s="74">
        <v>0.73333333333333339</v>
      </c>
      <c r="Y396" s="74" t="s">
        <v>1811</v>
      </c>
      <c r="Z396" s="74">
        <v>11.916666666666666</v>
      </c>
      <c r="AA396" s="74">
        <v>11.9</v>
      </c>
      <c r="AB396" s="74">
        <v>4.7333333333333334</v>
      </c>
      <c r="AC396" s="74">
        <v>7.0666666666666664</v>
      </c>
      <c r="AD396" s="74">
        <v>1.1833333333333333</v>
      </c>
      <c r="AE396" s="75"/>
      <c r="AF396" s="75"/>
      <c r="AG396" s="76">
        <v>14.166666666666666</v>
      </c>
      <c r="AH396" s="76">
        <v>12.5</v>
      </c>
      <c r="AI396" s="76">
        <v>4.1166666666666671</v>
      </c>
      <c r="AJ396" s="76">
        <v>11.95</v>
      </c>
      <c r="AK396" s="76">
        <v>11.433333333333334</v>
      </c>
      <c r="AL396" s="76">
        <v>5.5333333333333332</v>
      </c>
      <c r="AM396" s="77"/>
      <c r="AN396" s="77">
        <v>11.966666666666667</v>
      </c>
      <c r="AO396" s="78">
        <v>0.75</v>
      </c>
    </row>
    <row r="397" spans="1:41" ht="15" customHeight="1">
      <c r="A397" s="71" t="s">
        <v>936</v>
      </c>
      <c r="B397" s="72" t="s">
        <v>937</v>
      </c>
      <c r="C397" s="73" t="s">
        <v>80</v>
      </c>
      <c r="D397" s="73" t="s">
        <v>168</v>
      </c>
      <c r="E397" s="74">
        <v>10.199999999999999</v>
      </c>
      <c r="F397" s="74">
        <v>11.35</v>
      </c>
      <c r="G397" s="74">
        <v>9.8333333333333339</v>
      </c>
      <c r="H397" s="74">
        <v>13.966666666666667</v>
      </c>
      <c r="I397" s="74">
        <v>11.766666666666667</v>
      </c>
      <c r="J397" s="74">
        <v>11.3</v>
      </c>
      <c r="K397" s="74">
        <v>13.7</v>
      </c>
      <c r="L397" s="74" t="s">
        <v>1811</v>
      </c>
      <c r="M397" s="74">
        <v>13.266666666666667</v>
      </c>
      <c r="N397" s="74">
        <v>5.3666666666666663</v>
      </c>
      <c r="O397" s="74">
        <v>11.2</v>
      </c>
      <c r="P397" s="74">
        <v>10.45</v>
      </c>
      <c r="Q397" s="74">
        <v>5.7166666666666668</v>
      </c>
      <c r="R397" s="74">
        <v>9.1999999999999993</v>
      </c>
      <c r="S397" s="74">
        <v>11.8</v>
      </c>
      <c r="T397" s="74">
        <v>7.9333333333333336</v>
      </c>
      <c r="U397" s="74">
        <v>9.2666666666666675</v>
      </c>
      <c r="V397" s="74">
        <v>4.5333333333333332</v>
      </c>
      <c r="W397" s="74">
        <v>10.3</v>
      </c>
      <c r="X397" s="74">
        <v>13.05</v>
      </c>
      <c r="Y397" s="74" t="s">
        <v>1811</v>
      </c>
      <c r="Z397" s="74">
        <v>11.916666666666666</v>
      </c>
      <c r="AA397" s="74">
        <v>3.9</v>
      </c>
      <c r="AB397" s="74" t="s">
        <v>1811</v>
      </c>
      <c r="AC397" s="74">
        <v>1.8666666666666667</v>
      </c>
      <c r="AD397" s="74">
        <v>7.8166666666666664</v>
      </c>
      <c r="AE397" s="75"/>
      <c r="AF397" s="75"/>
      <c r="AG397" s="76">
        <v>10.9</v>
      </c>
      <c r="AH397" s="76">
        <v>13.8</v>
      </c>
      <c r="AI397" s="76">
        <v>12.05</v>
      </c>
      <c r="AJ397" s="76">
        <v>9.7666666666666675</v>
      </c>
      <c r="AK397" s="76">
        <v>11.8</v>
      </c>
      <c r="AL397" s="76">
        <v>2.1</v>
      </c>
      <c r="AM397" s="77"/>
      <c r="AN397" s="77">
        <v>12.133333333333333</v>
      </c>
      <c r="AO397" s="78">
        <v>1.2</v>
      </c>
    </row>
    <row r="398" spans="1:41">
      <c r="A398" s="71" t="s">
        <v>1132</v>
      </c>
      <c r="B398" s="72" t="s">
        <v>1133</v>
      </c>
      <c r="C398" s="73" t="s">
        <v>68</v>
      </c>
      <c r="D398" s="73" t="s">
        <v>168</v>
      </c>
      <c r="E398" s="74">
        <v>11.866666666666667</v>
      </c>
      <c r="F398" s="74">
        <v>10.85</v>
      </c>
      <c r="G398" s="74">
        <v>13.7</v>
      </c>
      <c r="H398" s="74">
        <v>14.166666666666666</v>
      </c>
      <c r="I398" s="74">
        <v>13.166666666666666</v>
      </c>
      <c r="J398" s="74">
        <v>1.1333333333333333</v>
      </c>
      <c r="K398" s="74">
        <v>13.9</v>
      </c>
      <c r="L398" s="74">
        <v>0.53333333333333333</v>
      </c>
      <c r="M398" s="74">
        <v>11.666666666666666</v>
      </c>
      <c r="N398" s="74">
        <v>4.833333333333333</v>
      </c>
      <c r="O398" s="74">
        <v>9.2333333333333325</v>
      </c>
      <c r="P398" s="74">
        <v>12.233333333333333</v>
      </c>
      <c r="Q398" s="74">
        <v>9.3666666666666671</v>
      </c>
      <c r="R398" s="74">
        <v>11.933333333333334</v>
      </c>
      <c r="S398" s="74">
        <v>13.216666666666667</v>
      </c>
      <c r="T398" s="74">
        <v>11.733333333333333</v>
      </c>
      <c r="U398" s="74">
        <v>12.733333333333333</v>
      </c>
      <c r="V398" s="74">
        <v>3.9833333333333334</v>
      </c>
      <c r="W398" s="74">
        <v>9.6166666666666671</v>
      </c>
      <c r="X398" s="74">
        <v>13.05</v>
      </c>
      <c r="Y398" s="74" t="s">
        <v>1811</v>
      </c>
      <c r="Z398" s="74">
        <v>11.916666666666666</v>
      </c>
      <c r="AA398" s="74">
        <v>14</v>
      </c>
      <c r="AB398" s="74">
        <v>4.7333333333333334</v>
      </c>
      <c r="AC398" s="74">
        <v>3.3333333333333335</v>
      </c>
      <c r="AD398" s="74">
        <v>6.1</v>
      </c>
      <c r="AE398" s="75"/>
      <c r="AF398" s="75"/>
      <c r="AG398" s="76">
        <v>12.966666666666667</v>
      </c>
      <c r="AH398" s="76">
        <v>12.466666666666667</v>
      </c>
      <c r="AI398" s="76">
        <v>6.9</v>
      </c>
      <c r="AJ398" s="76">
        <v>12.833333333333334</v>
      </c>
      <c r="AK398" s="76">
        <v>12.333333333333334</v>
      </c>
      <c r="AL398" s="76">
        <v>7.9333333333333336</v>
      </c>
      <c r="AM398" s="77"/>
      <c r="AN398" s="77">
        <v>13</v>
      </c>
      <c r="AO398" s="78">
        <v>1.6</v>
      </c>
    </row>
    <row r="399" spans="1:41" ht="15" customHeight="1" thickBot="1">
      <c r="A399" s="79" t="s">
        <v>884</v>
      </c>
      <c r="B399" s="80" t="s">
        <v>885</v>
      </c>
      <c r="C399" s="81" t="s">
        <v>113</v>
      </c>
      <c r="D399" s="81" t="s">
        <v>168</v>
      </c>
      <c r="E399" s="82">
        <v>13.05</v>
      </c>
      <c r="F399" s="82">
        <v>13.2</v>
      </c>
      <c r="G399" s="82">
        <v>5.6</v>
      </c>
      <c r="H399" s="82">
        <v>13.3</v>
      </c>
      <c r="I399" s="82">
        <v>11.733333333333333</v>
      </c>
      <c r="J399" s="82">
        <v>8.5666666666666664</v>
      </c>
      <c r="K399" s="82">
        <v>13.466666666666667</v>
      </c>
      <c r="L399" s="82" t="s">
        <v>1811</v>
      </c>
      <c r="M399" s="82">
        <v>8.3666666666666671</v>
      </c>
      <c r="N399" s="82">
        <v>6.7</v>
      </c>
      <c r="O399" s="82">
        <v>7.7666666666666666</v>
      </c>
      <c r="P399" s="82">
        <v>9.9333333333333336</v>
      </c>
      <c r="Q399" s="82">
        <v>5.55</v>
      </c>
      <c r="R399" s="82">
        <v>8.9</v>
      </c>
      <c r="S399" s="82">
        <v>11</v>
      </c>
      <c r="T399" s="82">
        <v>7.4333333333333336</v>
      </c>
      <c r="U399" s="82">
        <v>3.3</v>
      </c>
      <c r="V399" s="82">
        <v>12</v>
      </c>
      <c r="W399" s="82">
        <v>11.05</v>
      </c>
      <c r="X399" s="82">
        <v>13.05</v>
      </c>
      <c r="Y399" s="82" t="s">
        <v>1811</v>
      </c>
      <c r="Z399" s="82">
        <v>11.916666666666666</v>
      </c>
      <c r="AA399" s="82">
        <v>12.933333333333334</v>
      </c>
      <c r="AB399" s="82" t="s">
        <v>1811</v>
      </c>
      <c r="AC399" s="82">
        <v>5.7</v>
      </c>
      <c r="AD399" s="82">
        <v>7.2333333333333334</v>
      </c>
      <c r="AE399" s="83"/>
      <c r="AF399" s="83"/>
      <c r="AG399" s="84">
        <v>11.033333333333333</v>
      </c>
      <c r="AH399" s="84">
        <v>13.533333333333333</v>
      </c>
      <c r="AI399" s="84">
        <v>8.7333333333333325</v>
      </c>
      <c r="AJ399" s="84">
        <v>9.1333333333333329</v>
      </c>
      <c r="AK399" s="84">
        <v>12.366666666666667</v>
      </c>
      <c r="AL399" s="84">
        <v>11.466666666666667</v>
      </c>
      <c r="AM399" s="85"/>
      <c r="AN399" s="85">
        <v>13.133333333333333</v>
      </c>
      <c r="AO399" s="86">
        <v>0.72499999999999998</v>
      </c>
    </row>
    <row r="400" spans="1:41" ht="15" customHeight="1">
      <c r="A400" s="63" t="s">
        <v>211</v>
      </c>
      <c r="B400" s="64" t="s">
        <v>212</v>
      </c>
      <c r="C400" s="65" t="s">
        <v>80</v>
      </c>
      <c r="D400" s="65" t="s">
        <v>195</v>
      </c>
      <c r="E400" s="66">
        <v>0.53333333333333333</v>
      </c>
      <c r="F400" s="66">
        <v>3.3833333333333333</v>
      </c>
      <c r="G400" s="66">
        <v>0.66666666666666663</v>
      </c>
      <c r="H400" s="66">
        <v>0.6</v>
      </c>
      <c r="I400" s="66">
        <v>0.56666666666666665</v>
      </c>
      <c r="J400" s="66">
        <v>13.033333333333333</v>
      </c>
      <c r="K400" s="66">
        <v>1.35</v>
      </c>
      <c r="L400" s="66" t="s">
        <v>1811</v>
      </c>
      <c r="M400" s="66">
        <v>7.0333333333333332</v>
      </c>
      <c r="N400" s="66">
        <v>13.5</v>
      </c>
      <c r="O400" s="66">
        <v>13.4</v>
      </c>
      <c r="P400" s="66">
        <v>2.2833333333333332</v>
      </c>
      <c r="Q400" s="66">
        <v>7.0166666666666666</v>
      </c>
      <c r="R400" s="66">
        <v>3.2166666666666668</v>
      </c>
      <c r="S400" s="66">
        <v>1</v>
      </c>
      <c r="T400" s="66">
        <v>5.3</v>
      </c>
      <c r="U400" s="66">
        <v>0.96666666666666667</v>
      </c>
      <c r="V400" s="66">
        <v>5.9333333333333336</v>
      </c>
      <c r="W400" s="66">
        <v>8.9833333333333325</v>
      </c>
      <c r="X400" s="66">
        <v>0.66666666666666663</v>
      </c>
      <c r="Y400" s="66">
        <v>1.8666666666666667</v>
      </c>
      <c r="Z400" s="66">
        <v>7.0666666666666664</v>
      </c>
      <c r="AA400" s="66">
        <v>0.53333333333333333</v>
      </c>
      <c r="AB400" s="66" t="s">
        <v>1811</v>
      </c>
      <c r="AC400" s="66">
        <v>4.8666666666666663</v>
      </c>
      <c r="AD400" s="66">
        <v>4.7833333333333332</v>
      </c>
      <c r="AE400" s="67"/>
      <c r="AF400" s="67"/>
      <c r="AG400" s="68">
        <v>1</v>
      </c>
      <c r="AH400" s="68">
        <v>2.4333333333333336</v>
      </c>
      <c r="AI400" s="68">
        <v>13.133333333333333</v>
      </c>
      <c r="AJ400" s="68">
        <v>2.5666666666666669</v>
      </c>
      <c r="AK400" s="68">
        <v>2.1833333333333336</v>
      </c>
      <c r="AL400" s="68">
        <v>0.8666666666666667</v>
      </c>
      <c r="AM400" s="69"/>
      <c r="AN400" s="69">
        <v>1.3</v>
      </c>
      <c r="AO400" s="70">
        <v>9.5380000000000003</v>
      </c>
    </row>
    <row r="401" spans="1:41" ht="15" customHeight="1">
      <c r="A401" s="71" t="s">
        <v>193</v>
      </c>
      <c r="B401" s="72" t="s">
        <v>194</v>
      </c>
      <c r="C401" s="73" t="s">
        <v>68</v>
      </c>
      <c r="D401" s="73" t="s">
        <v>195</v>
      </c>
      <c r="E401" s="74">
        <v>4.05</v>
      </c>
      <c r="F401" s="74">
        <v>0.53333333333333333</v>
      </c>
      <c r="G401" s="74">
        <v>2.9</v>
      </c>
      <c r="H401" s="74">
        <v>0.66666666666666663</v>
      </c>
      <c r="I401" s="74">
        <v>1.6333333333333333</v>
      </c>
      <c r="J401" s="74">
        <v>5.9</v>
      </c>
      <c r="K401" s="74">
        <v>1.6833333333333333</v>
      </c>
      <c r="L401" s="74">
        <v>1.6333333333333333</v>
      </c>
      <c r="M401" s="74">
        <v>3.0666666666666669</v>
      </c>
      <c r="N401" s="74">
        <v>5.9</v>
      </c>
      <c r="O401" s="74">
        <v>2.4333333333333336</v>
      </c>
      <c r="P401" s="74">
        <v>2.7</v>
      </c>
      <c r="Q401" s="74">
        <v>5.3833333333333337</v>
      </c>
      <c r="R401" s="74">
        <v>2.9666666666666668</v>
      </c>
      <c r="S401" s="74">
        <v>1.35</v>
      </c>
      <c r="T401" s="74">
        <v>2.9666666666666668</v>
      </c>
      <c r="U401" s="74">
        <v>12.066666666666666</v>
      </c>
      <c r="V401" s="74">
        <v>2.5499999999999998</v>
      </c>
      <c r="W401" s="74">
        <v>2.2000000000000002</v>
      </c>
      <c r="X401" s="74">
        <v>8.4333333333333336</v>
      </c>
      <c r="Y401" s="74">
        <v>4.4333333333333336</v>
      </c>
      <c r="Z401" s="74">
        <v>0.8</v>
      </c>
      <c r="AA401" s="74">
        <v>12.733333333333333</v>
      </c>
      <c r="AB401" s="74">
        <v>2.8666666666666667</v>
      </c>
      <c r="AC401" s="74">
        <v>11.133333333333333</v>
      </c>
      <c r="AD401" s="74">
        <v>12.133333333333333</v>
      </c>
      <c r="AE401" s="75"/>
      <c r="AF401" s="75"/>
      <c r="AG401" s="76">
        <v>1.8166666666666667</v>
      </c>
      <c r="AH401" s="76">
        <v>0.9</v>
      </c>
      <c r="AI401" s="76">
        <v>1.4333333333333333</v>
      </c>
      <c r="AJ401" s="76">
        <v>1.6666666666666667</v>
      </c>
      <c r="AK401" s="76">
        <v>3.7</v>
      </c>
      <c r="AL401" s="76">
        <v>13.033333333333333</v>
      </c>
      <c r="AM401" s="77"/>
      <c r="AN401" s="77">
        <v>1.4166666666666665</v>
      </c>
      <c r="AO401" s="78">
        <v>6.7</v>
      </c>
    </row>
    <row r="402" spans="1:41" ht="15" customHeight="1">
      <c r="A402" s="71" t="s">
        <v>358</v>
      </c>
      <c r="B402" s="72" t="s">
        <v>359</v>
      </c>
      <c r="C402" s="73" t="s">
        <v>68</v>
      </c>
      <c r="D402" s="73" t="s">
        <v>195</v>
      </c>
      <c r="E402" s="74">
        <v>3.3833333333333333</v>
      </c>
      <c r="F402" s="74">
        <v>3.6166666666666667</v>
      </c>
      <c r="G402" s="74">
        <v>0.93333333333333335</v>
      </c>
      <c r="H402" s="74">
        <v>7.0666666666666664</v>
      </c>
      <c r="I402" s="74">
        <v>2.0333333333333332</v>
      </c>
      <c r="J402" s="74">
        <v>10.833333333333334</v>
      </c>
      <c r="K402" s="74">
        <v>8.6666666666666661</v>
      </c>
      <c r="L402" s="74" t="s">
        <v>1811</v>
      </c>
      <c r="M402" s="74">
        <v>10.466666666666667</v>
      </c>
      <c r="N402" s="74">
        <v>4.9666666666666668</v>
      </c>
      <c r="O402" s="74">
        <v>8.2666666666666657</v>
      </c>
      <c r="P402" s="74">
        <v>4.4166666666666661</v>
      </c>
      <c r="Q402" s="74">
        <v>4.3166666666666664</v>
      </c>
      <c r="R402" s="74">
        <v>4.0666666666666664</v>
      </c>
      <c r="S402" s="74">
        <v>3.3</v>
      </c>
      <c r="T402" s="74">
        <v>2.5333333333333332</v>
      </c>
      <c r="U402" s="74">
        <v>8.6999999999999993</v>
      </c>
      <c r="V402" s="74">
        <v>1.6666666666666667</v>
      </c>
      <c r="W402" s="74">
        <v>8.9833333333333325</v>
      </c>
      <c r="X402" s="74">
        <v>10.433333333333334</v>
      </c>
      <c r="Y402" s="74">
        <v>3.3833333333333333</v>
      </c>
      <c r="Z402" s="74">
        <v>3.1</v>
      </c>
      <c r="AA402" s="74">
        <v>3.8666666666666667</v>
      </c>
      <c r="AB402" s="74" t="s">
        <v>1811</v>
      </c>
      <c r="AC402" s="74">
        <v>8.9</v>
      </c>
      <c r="AD402" s="74">
        <v>1.9666666666666666</v>
      </c>
      <c r="AE402" s="75"/>
      <c r="AF402" s="75"/>
      <c r="AG402" s="76">
        <v>2.0333333333333332</v>
      </c>
      <c r="AH402" s="76">
        <v>7</v>
      </c>
      <c r="AI402" s="76">
        <v>9.2833333333333332</v>
      </c>
      <c r="AJ402" s="76">
        <v>2.4666666666666668</v>
      </c>
      <c r="AK402" s="76">
        <v>5.7666666666666666</v>
      </c>
      <c r="AL402" s="76">
        <v>2.9</v>
      </c>
      <c r="AM402" s="77"/>
      <c r="AN402" s="77">
        <v>3.0666666666666669</v>
      </c>
      <c r="AO402" s="78">
        <v>2.1749999999999998</v>
      </c>
    </row>
    <row r="403" spans="1:41" ht="15" customHeight="1">
      <c r="A403" s="71" t="s">
        <v>737</v>
      </c>
      <c r="B403" s="72" t="s">
        <v>738</v>
      </c>
      <c r="C403" s="73" t="s">
        <v>68</v>
      </c>
      <c r="D403" s="73" t="s">
        <v>195</v>
      </c>
      <c r="E403" s="74">
        <v>3.6833333333333331</v>
      </c>
      <c r="F403" s="74">
        <v>8.2333333333333343</v>
      </c>
      <c r="G403" s="74">
        <v>8.2333333333333343</v>
      </c>
      <c r="H403" s="74">
        <v>7.2</v>
      </c>
      <c r="I403" s="74">
        <v>11</v>
      </c>
      <c r="J403" s="74">
        <v>5.2333333333333334</v>
      </c>
      <c r="K403" s="74">
        <v>3.7666666666666666</v>
      </c>
      <c r="L403" s="74">
        <v>2.2999999999999998</v>
      </c>
      <c r="M403" s="74">
        <v>2.6333333333333333</v>
      </c>
      <c r="N403" s="74">
        <v>3.7</v>
      </c>
      <c r="O403" s="74">
        <v>1.3</v>
      </c>
      <c r="P403" s="74">
        <v>7.2333333333333334</v>
      </c>
      <c r="Q403" s="74">
        <v>7.4833333333333334</v>
      </c>
      <c r="R403" s="74">
        <v>7.333333333333333</v>
      </c>
      <c r="S403" s="74">
        <v>6.8666666666666663</v>
      </c>
      <c r="T403" s="74">
        <v>5.2666666666666666</v>
      </c>
      <c r="U403" s="74">
        <v>4.1666666666666661</v>
      </c>
      <c r="V403" s="74">
        <v>4.2</v>
      </c>
      <c r="W403" s="74">
        <v>9.8833333333333329</v>
      </c>
      <c r="X403" s="74">
        <v>7.5</v>
      </c>
      <c r="Y403" s="74" t="s">
        <v>1811</v>
      </c>
      <c r="Z403" s="74">
        <v>11.916666666666666</v>
      </c>
      <c r="AA403" s="74">
        <v>5.833333333333333</v>
      </c>
      <c r="AB403" s="74">
        <v>1.6</v>
      </c>
      <c r="AC403" s="74">
        <v>9.0666666666666664</v>
      </c>
      <c r="AD403" s="74">
        <v>2.4500000000000002</v>
      </c>
      <c r="AE403" s="75"/>
      <c r="AF403" s="75"/>
      <c r="AG403" s="76">
        <v>6.5</v>
      </c>
      <c r="AH403" s="76">
        <v>6.2666666666666666</v>
      </c>
      <c r="AI403" s="76">
        <v>0.96666666666666667</v>
      </c>
      <c r="AJ403" s="76">
        <v>6.9333333333333336</v>
      </c>
      <c r="AK403" s="76">
        <v>8.5</v>
      </c>
      <c r="AL403" s="76">
        <v>2.5333333333333332</v>
      </c>
      <c r="AM403" s="77"/>
      <c r="AN403" s="77">
        <v>3.6</v>
      </c>
      <c r="AO403" s="78">
        <v>1.5</v>
      </c>
    </row>
    <row r="404" spans="1:41" ht="15" customHeight="1">
      <c r="A404" s="71" t="s">
        <v>678</v>
      </c>
      <c r="B404" s="72" t="s">
        <v>679</v>
      </c>
      <c r="C404" s="73" t="s">
        <v>100</v>
      </c>
      <c r="D404" s="73" t="s">
        <v>195</v>
      </c>
      <c r="E404" s="74">
        <v>3.1166666666666667</v>
      </c>
      <c r="F404" s="74">
        <v>5.2</v>
      </c>
      <c r="G404" s="74">
        <v>2.166666666666667</v>
      </c>
      <c r="H404" s="74">
        <v>9.1666666666666661</v>
      </c>
      <c r="I404" s="74">
        <v>1.8333333333333333</v>
      </c>
      <c r="J404" s="74">
        <v>1.3666666666666667</v>
      </c>
      <c r="K404" s="74">
        <v>10.233333333333333</v>
      </c>
      <c r="L404" s="74">
        <v>0.83333333333333326</v>
      </c>
      <c r="M404" s="74">
        <v>3.4666666666666668</v>
      </c>
      <c r="N404" s="74">
        <v>11.866666666666667</v>
      </c>
      <c r="O404" s="74">
        <v>8.6999999999999993</v>
      </c>
      <c r="P404" s="74">
        <v>7.833333333333333</v>
      </c>
      <c r="Q404" s="74">
        <v>5.55</v>
      </c>
      <c r="R404" s="74">
        <v>6.7</v>
      </c>
      <c r="S404" s="74">
        <v>7.4333333333333336</v>
      </c>
      <c r="T404" s="74">
        <v>3.8833333333333333</v>
      </c>
      <c r="U404" s="74">
        <v>11.4</v>
      </c>
      <c r="V404" s="74">
        <v>3.2666666666666666</v>
      </c>
      <c r="W404" s="74">
        <v>5.8666666666666663</v>
      </c>
      <c r="X404" s="74">
        <v>5.333333333333333</v>
      </c>
      <c r="Y404" s="74">
        <v>1.9</v>
      </c>
      <c r="Z404" s="74">
        <v>7.4</v>
      </c>
      <c r="AA404" s="74">
        <v>6.9666666666666668</v>
      </c>
      <c r="AB404" s="74">
        <v>3.9</v>
      </c>
      <c r="AC404" s="74">
        <v>5.3666666666666663</v>
      </c>
      <c r="AD404" s="74">
        <v>12</v>
      </c>
      <c r="AE404" s="75"/>
      <c r="AF404" s="75"/>
      <c r="AG404" s="76">
        <v>3.1</v>
      </c>
      <c r="AH404" s="76">
        <v>4.7666666666666666</v>
      </c>
      <c r="AI404" s="76">
        <v>6.416666666666667</v>
      </c>
      <c r="AJ404" s="76">
        <v>5.9333333333333336</v>
      </c>
      <c r="AK404" s="76">
        <v>5.333333333333333</v>
      </c>
      <c r="AL404" s="76">
        <v>8</v>
      </c>
      <c r="AM404" s="77"/>
      <c r="AN404" s="77">
        <v>4</v>
      </c>
      <c r="AO404" s="78">
        <v>3.6669999999999998</v>
      </c>
    </row>
    <row r="405" spans="1:41">
      <c r="A405" s="71" t="s">
        <v>805</v>
      </c>
      <c r="B405" s="72" t="s">
        <v>806</v>
      </c>
      <c r="C405" s="73" t="s">
        <v>100</v>
      </c>
      <c r="D405" s="73" t="s">
        <v>195</v>
      </c>
      <c r="E405" s="74">
        <v>3.6833333333333331</v>
      </c>
      <c r="F405" s="74">
        <v>7.65</v>
      </c>
      <c r="G405" s="74">
        <v>6.8</v>
      </c>
      <c r="H405" s="74">
        <v>6.2</v>
      </c>
      <c r="I405" s="74">
        <v>7.2333333333333334</v>
      </c>
      <c r="J405" s="74">
        <v>3.3333333333333335</v>
      </c>
      <c r="K405" s="74">
        <v>3.6333333333333333</v>
      </c>
      <c r="L405" s="74" t="s">
        <v>1811</v>
      </c>
      <c r="M405" s="74">
        <v>7.0666666666666664</v>
      </c>
      <c r="N405" s="74">
        <v>3.2333333333333334</v>
      </c>
      <c r="O405" s="74">
        <v>4.0666666666666664</v>
      </c>
      <c r="P405" s="74">
        <v>7.7666666666666666</v>
      </c>
      <c r="Q405" s="74">
        <v>7.5666666666666664</v>
      </c>
      <c r="R405" s="74">
        <v>7.833333333333333</v>
      </c>
      <c r="S405" s="74">
        <v>7.1</v>
      </c>
      <c r="T405" s="74">
        <v>6.083333333333333</v>
      </c>
      <c r="U405" s="74">
        <v>9.6666666666666661</v>
      </c>
      <c r="V405" s="74">
        <v>6.05</v>
      </c>
      <c r="W405" s="74">
        <v>12.283333333333333</v>
      </c>
      <c r="X405" s="74">
        <v>7.2</v>
      </c>
      <c r="Y405" s="74" t="s">
        <v>1811</v>
      </c>
      <c r="Z405" s="74">
        <v>4.7666666666666666</v>
      </c>
      <c r="AA405" s="74">
        <v>12.466666666666667</v>
      </c>
      <c r="AB405" s="74">
        <v>3.4333333333333331</v>
      </c>
      <c r="AC405" s="74">
        <v>10.066666666666666</v>
      </c>
      <c r="AD405" s="74">
        <v>5.8</v>
      </c>
      <c r="AE405" s="75"/>
      <c r="AF405" s="75"/>
      <c r="AG405" s="76">
        <v>5.7666666666666666</v>
      </c>
      <c r="AH405" s="76">
        <v>4.1333333333333329</v>
      </c>
      <c r="AI405" s="76">
        <v>3.85</v>
      </c>
      <c r="AJ405" s="76">
        <v>7.333333333333333</v>
      </c>
      <c r="AK405" s="76">
        <v>9.2666666666666675</v>
      </c>
      <c r="AL405" s="76">
        <v>10.199999999999999</v>
      </c>
      <c r="AM405" s="77"/>
      <c r="AN405" s="77">
        <v>6.333333333333333</v>
      </c>
      <c r="AO405" s="78">
        <v>3</v>
      </c>
    </row>
    <row r="406" spans="1:41" ht="15" customHeight="1">
      <c r="A406" s="71" t="s">
        <v>385</v>
      </c>
      <c r="B406" s="72" t="s">
        <v>386</v>
      </c>
      <c r="C406" s="73" t="s">
        <v>87</v>
      </c>
      <c r="D406" s="73" t="s">
        <v>195</v>
      </c>
      <c r="E406" s="74">
        <v>8.6999999999999993</v>
      </c>
      <c r="F406" s="74">
        <v>8.7666666666666675</v>
      </c>
      <c r="G406" s="74">
        <v>1.1666666666666665</v>
      </c>
      <c r="H406" s="74">
        <v>9.5333333333333332</v>
      </c>
      <c r="I406" s="74">
        <v>8.2333333333333343</v>
      </c>
      <c r="J406" s="74">
        <v>13.033333333333333</v>
      </c>
      <c r="K406" s="74">
        <v>8.9666666666666668</v>
      </c>
      <c r="L406" s="74">
        <v>6.6</v>
      </c>
      <c r="M406" s="74">
        <v>9.5333333333333332</v>
      </c>
      <c r="N406" s="74">
        <v>9.8666666666666671</v>
      </c>
      <c r="O406" s="74">
        <v>10.833333333333334</v>
      </c>
      <c r="P406" s="74">
        <v>1.65</v>
      </c>
      <c r="Q406" s="74">
        <v>6.3</v>
      </c>
      <c r="R406" s="74">
        <v>2.1</v>
      </c>
      <c r="S406" s="74">
        <v>0.6</v>
      </c>
      <c r="T406" s="74">
        <v>4.2833333333333332</v>
      </c>
      <c r="U406" s="74">
        <v>10.366666666666667</v>
      </c>
      <c r="V406" s="74">
        <v>2.9333333333333331</v>
      </c>
      <c r="W406" s="74">
        <v>5.3166666666666664</v>
      </c>
      <c r="X406" s="74">
        <v>10.7</v>
      </c>
      <c r="Y406" s="74" t="s">
        <v>1811</v>
      </c>
      <c r="Z406" s="74">
        <v>8.6</v>
      </c>
      <c r="AA406" s="74">
        <v>2.7333333333333334</v>
      </c>
      <c r="AB406" s="74" t="s">
        <v>1811</v>
      </c>
      <c r="AC406" s="74">
        <v>7.9</v>
      </c>
      <c r="AD406" s="74">
        <v>4.5999999999999996</v>
      </c>
      <c r="AE406" s="75"/>
      <c r="AF406" s="75"/>
      <c r="AG406" s="76">
        <v>6.0333333333333332</v>
      </c>
      <c r="AH406" s="76">
        <v>11.316666666666666</v>
      </c>
      <c r="AI406" s="76">
        <v>11.2</v>
      </c>
      <c r="AJ406" s="76">
        <v>1.6</v>
      </c>
      <c r="AK406" s="76">
        <v>8.6666666666666661</v>
      </c>
      <c r="AL406" s="76">
        <v>3.0333333333333332</v>
      </c>
      <c r="AM406" s="77"/>
      <c r="AN406" s="77">
        <v>6.8833333333333337</v>
      </c>
      <c r="AO406" s="78">
        <v>0.92500000000000004</v>
      </c>
    </row>
    <row r="407" spans="1:41" ht="15" customHeight="1">
      <c r="A407" s="71" t="s">
        <v>526</v>
      </c>
      <c r="B407" s="72" t="s">
        <v>527</v>
      </c>
      <c r="C407" s="73" t="s">
        <v>100</v>
      </c>
      <c r="D407" s="73" t="s">
        <v>195</v>
      </c>
      <c r="E407" s="74">
        <v>12.433333333333334</v>
      </c>
      <c r="F407" s="74">
        <v>8.7666666666666675</v>
      </c>
      <c r="G407" s="74">
        <v>7.9833333333333334</v>
      </c>
      <c r="H407" s="74">
        <v>10.9</v>
      </c>
      <c r="I407" s="74">
        <v>13.533333333333333</v>
      </c>
      <c r="J407" s="74">
        <v>13.033333333333333</v>
      </c>
      <c r="K407" s="74">
        <v>10.983333333333333</v>
      </c>
      <c r="L407" s="74" t="s">
        <v>1811</v>
      </c>
      <c r="M407" s="74">
        <v>7.5</v>
      </c>
      <c r="N407" s="74">
        <v>2.7666666666666666</v>
      </c>
      <c r="O407" s="74">
        <v>3.9333333333333331</v>
      </c>
      <c r="P407" s="74">
        <v>5.833333333333333</v>
      </c>
      <c r="Q407" s="74">
        <v>3.9333333333333331</v>
      </c>
      <c r="R407" s="74">
        <v>4.6333333333333337</v>
      </c>
      <c r="S407" s="74">
        <v>4.1166666666666671</v>
      </c>
      <c r="T407" s="74">
        <v>2.2333333333333334</v>
      </c>
      <c r="U407" s="74">
        <v>8.6</v>
      </c>
      <c r="V407" s="74">
        <v>11.95</v>
      </c>
      <c r="W407" s="74">
        <v>4.3666666666666671</v>
      </c>
      <c r="X407" s="74">
        <v>13.05</v>
      </c>
      <c r="Y407" s="74" t="s">
        <v>1811</v>
      </c>
      <c r="Z407" s="74">
        <v>11.916666666666666</v>
      </c>
      <c r="AA407" s="74">
        <v>4.5</v>
      </c>
      <c r="AB407" s="74" t="s">
        <v>1811</v>
      </c>
      <c r="AC407" s="74">
        <v>0.7</v>
      </c>
      <c r="AD407" s="74">
        <v>4.0166666666666666</v>
      </c>
      <c r="AE407" s="75"/>
      <c r="AF407" s="75"/>
      <c r="AG407" s="76">
        <v>9.8333333333333339</v>
      </c>
      <c r="AH407" s="76">
        <v>13.6</v>
      </c>
      <c r="AI407" s="76">
        <v>3.7333333333333334</v>
      </c>
      <c r="AJ407" s="76">
        <v>3.2666666666666666</v>
      </c>
      <c r="AK407" s="76">
        <v>11.966666666666667</v>
      </c>
      <c r="AL407" s="76">
        <v>0.83333333333333326</v>
      </c>
      <c r="AM407" s="77"/>
      <c r="AN407" s="77">
        <v>7.4</v>
      </c>
      <c r="AO407" s="78">
        <v>0.92500000000000004</v>
      </c>
    </row>
    <row r="408" spans="1:41">
      <c r="A408" s="71" t="s">
        <v>931</v>
      </c>
      <c r="B408" s="72" t="s">
        <v>932</v>
      </c>
      <c r="C408" s="73" t="s">
        <v>68</v>
      </c>
      <c r="D408" s="73" t="s">
        <v>195</v>
      </c>
      <c r="E408" s="74">
        <v>7.666666666666667</v>
      </c>
      <c r="F408" s="74">
        <v>3.9166666666666665</v>
      </c>
      <c r="G408" s="74">
        <v>1.9666666666666666</v>
      </c>
      <c r="H408" s="74">
        <v>10.4</v>
      </c>
      <c r="I408" s="74">
        <v>7.7333333333333334</v>
      </c>
      <c r="J408" s="74">
        <v>11.6</v>
      </c>
      <c r="K408" s="74">
        <v>11.333333333333334</v>
      </c>
      <c r="L408" s="74">
        <v>6.3</v>
      </c>
      <c r="M408" s="74">
        <v>4.9000000000000004</v>
      </c>
      <c r="N408" s="74">
        <v>7.666666666666667</v>
      </c>
      <c r="O408" s="74">
        <v>5.5333333333333332</v>
      </c>
      <c r="P408" s="74">
        <v>9.1</v>
      </c>
      <c r="Q408" s="74">
        <v>7.5333333333333332</v>
      </c>
      <c r="R408" s="74">
        <v>8.9333333333333336</v>
      </c>
      <c r="S408" s="74">
        <v>9.4333333333333336</v>
      </c>
      <c r="T408" s="74">
        <v>6.85</v>
      </c>
      <c r="U408" s="74">
        <v>9.0666666666666664</v>
      </c>
      <c r="V408" s="74">
        <v>12.266666666666667</v>
      </c>
      <c r="W408" s="74">
        <v>4.25</v>
      </c>
      <c r="X408" s="74">
        <v>1.6666666666666667</v>
      </c>
      <c r="Y408" s="74">
        <v>2.9333333333333331</v>
      </c>
      <c r="Z408" s="74">
        <v>1.4666666666666668</v>
      </c>
      <c r="AA408" s="74">
        <v>7.2666666666666666</v>
      </c>
      <c r="AB408" s="74" t="s">
        <v>1811</v>
      </c>
      <c r="AC408" s="74">
        <v>12.333333333333334</v>
      </c>
      <c r="AD408" s="74">
        <v>8.15</v>
      </c>
      <c r="AE408" s="75"/>
      <c r="AF408" s="75"/>
      <c r="AG408" s="76">
        <v>4.1333333333333329</v>
      </c>
      <c r="AH408" s="76">
        <v>11.9</v>
      </c>
      <c r="AI408" s="76">
        <v>6.3</v>
      </c>
      <c r="AJ408" s="76">
        <v>8.7333333333333325</v>
      </c>
      <c r="AK408" s="76">
        <v>4.0666666666666664</v>
      </c>
      <c r="AL408" s="76">
        <v>12.4</v>
      </c>
      <c r="AM408" s="77"/>
      <c r="AN408" s="77">
        <v>8.4666666666666668</v>
      </c>
      <c r="AO408" s="78">
        <v>0.87</v>
      </c>
    </row>
    <row r="409" spans="1:41" ht="15" customHeight="1">
      <c r="A409" s="71" t="s">
        <v>842</v>
      </c>
      <c r="B409" s="72" t="s">
        <v>843</v>
      </c>
      <c r="C409" s="73" t="s">
        <v>68</v>
      </c>
      <c r="D409" s="73" t="s">
        <v>195</v>
      </c>
      <c r="E409" s="74">
        <v>10.199999999999999</v>
      </c>
      <c r="F409" s="74">
        <v>8.7666666666666675</v>
      </c>
      <c r="G409" s="74">
        <v>11.633333333333333</v>
      </c>
      <c r="H409" s="74">
        <v>9.3666666666666671</v>
      </c>
      <c r="I409" s="74">
        <v>10.333333333333334</v>
      </c>
      <c r="J409" s="74">
        <v>1.4666666666666668</v>
      </c>
      <c r="K409" s="74">
        <v>6.7666666666666666</v>
      </c>
      <c r="L409" s="74">
        <v>3.5666666666666669</v>
      </c>
      <c r="M409" s="74">
        <v>7.3</v>
      </c>
      <c r="N409" s="74">
        <v>9.0666666666666664</v>
      </c>
      <c r="O409" s="74">
        <v>8.9</v>
      </c>
      <c r="P409" s="74">
        <v>6.583333333333333</v>
      </c>
      <c r="Q409" s="74">
        <v>9.7833333333333332</v>
      </c>
      <c r="R409" s="74">
        <v>8.1833333333333336</v>
      </c>
      <c r="S409" s="74">
        <v>5.2333333333333334</v>
      </c>
      <c r="T409" s="74">
        <v>10.433333333333334</v>
      </c>
      <c r="U409" s="74">
        <v>6.9</v>
      </c>
      <c r="V409" s="74">
        <v>11.433333333333334</v>
      </c>
      <c r="W409" s="74">
        <v>7.166666666666667</v>
      </c>
      <c r="X409" s="74">
        <v>10.6</v>
      </c>
      <c r="Y409" s="74" t="s">
        <v>1811</v>
      </c>
      <c r="Z409" s="74">
        <v>4.25</v>
      </c>
      <c r="AA409" s="74">
        <v>6.3</v>
      </c>
      <c r="AB409" s="74">
        <v>4.7333333333333334</v>
      </c>
      <c r="AC409" s="74">
        <v>4.4333333333333336</v>
      </c>
      <c r="AD409" s="74">
        <v>10.75</v>
      </c>
      <c r="AE409" s="75"/>
      <c r="AF409" s="75"/>
      <c r="AG409" s="76">
        <v>10.466666666666667</v>
      </c>
      <c r="AH409" s="76">
        <v>6.5666666666666664</v>
      </c>
      <c r="AI409" s="76">
        <v>8</v>
      </c>
      <c r="AJ409" s="76">
        <v>8.3333333333333321</v>
      </c>
      <c r="AK409" s="76">
        <v>9.4166666666666661</v>
      </c>
      <c r="AL409" s="76">
        <v>6.7166666666666668</v>
      </c>
      <c r="AM409" s="77"/>
      <c r="AN409" s="77">
        <v>9.1666666666666661</v>
      </c>
      <c r="AO409" s="78">
        <v>4.5</v>
      </c>
    </row>
    <row r="410" spans="1:41" ht="15" customHeight="1">
      <c r="A410" s="71" t="s">
        <v>831</v>
      </c>
      <c r="B410" s="72" t="s">
        <v>832</v>
      </c>
      <c r="C410" s="73" t="s">
        <v>97</v>
      </c>
      <c r="D410" s="73" t="s">
        <v>195</v>
      </c>
      <c r="E410" s="74">
        <v>8.1166666666666671</v>
      </c>
      <c r="F410" s="74">
        <v>10</v>
      </c>
      <c r="G410" s="74">
        <v>10.5</v>
      </c>
      <c r="H410" s="74">
        <v>11.3</v>
      </c>
      <c r="I410" s="74">
        <v>13.5</v>
      </c>
      <c r="J410" s="74">
        <v>2.3666666666666667</v>
      </c>
      <c r="K410" s="74">
        <v>12.4</v>
      </c>
      <c r="L410" s="74">
        <v>0.8</v>
      </c>
      <c r="M410" s="74">
        <v>2.8333333333333335</v>
      </c>
      <c r="N410" s="74">
        <v>1.3333333333333335</v>
      </c>
      <c r="O410" s="74">
        <v>0.93333333333333335</v>
      </c>
      <c r="P410" s="74">
        <v>9.6333333333333329</v>
      </c>
      <c r="Q410" s="74">
        <v>4.5</v>
      </c>
      <c r="R410" s="74">
        <v>8.1</v>
      </c>
      <c r="S410" s="74">
        <v>9.5666666666666664</v>
      </c>
      <c r="T410" s="74">
        <v>2.8</v>
      </c>
      <c r="U410" s="74">
        <v>5.6333333333333337</v>
      </c>
      <c r="V410" s="74">
        <v>2.2999999999999998</v>
      </c>
      <c r="W410" s="74">
        <v>10.466666666666667</v>
      </c>
      <c r="X410" s="74">
        <v>13.05</v>
      </c>
      <c r="Y410" s="74" t="s">
        <v>1811</v>
      </c>
      <c r="Z410" s="74">
        <v>11.916666666666666</v>
      </c>
      <c r="AA410" s="74">
        <v>12.1</v>
      </c>
      <c r="AB410" s="74">
        <v>4.7333333333333334</v>
      </c>
      <c r="AC410" s="74">
        <v>6.3666666666666663</v>
      </c>
      <c r="AD410" s="74">
        <v>13.066666666666666</v>
      </c>
      <c r="AE410" s="75"/>
      <c r="AF410" s="75"/>
      <c r="AG410" s="76">
        <v>9.6999999999999993</v>
      </c>
      <c r="AH410" s="76">
        <v>11.083333333333334</v>
      </c>
      <c r="AI410" s="76">
        <v>0.56666666666666665</v>
      </c>
      <c r="AJ410" s="76">
        <v>7.0333333333333332</v>
      </c>
      <c r="AK410" s="76">
        <v>10.266666666666667</v>
      </c>
      <c r="AL410" s="76">
        <v>12.15</v>
      </c>
      <c r="AM410" s="77"/>
      <c r="AN410" s="77">
        <v>9.5333333333333332</v>
      </c>
      <c r="AO410" s="78">
        <v>0.9</v>
      </c>
    </row>
    <row r="411" spans="1:41">
      <c r="A411" s="71" t="s">
        <v>1254</v>
      </c>
      <c r="B411" s="72" t="s">
        <v>1255</v>
      </c>
      <c r="C411" s="73" t="s">
        <v>124</v>
      </c>
      <c r="D411" s="73" t="s">
        <v>195</v>
      </c>
      <c r="E411" s="74">
        <v>6.65</v>
      </c>
      <c r="F411" s="74">
        <v>5.2</v>
      </c>
      <c r="G411" s="74">
        <v>4.3666666666666671</v>
      </c>
      <c r="H411" s="74">
        <v>5.0666666666666664</v>
      </c>
      <c r="I411" s="74">
        <v>6.1333333333333337</v>
      </c>
      <c r="J411" s="74">
        <v>9.3333333333333339</v>
      </c>
      <c r="K411" s="74">
        <v>6.05</v>
      </c>
      <c r="L411" s="74" t="s">
        <v>1811</v>
      </c>
      <c r="M411" s="74">
        <v>3.5</v>
      </c>
      <c r="N411" s="74">
        <v>13.9</v>
      </c>
      <c r="O411" s="74">
        <v>13.066666666666666</v>
      </c>
      <c r="P411" s="74">
        <v>11.366666666666667</v>
      </c>
      <c r="Q411" s="74">
        <v>10.9</v>
      </c>
      <c r="R411" s="74">
        <v>11.6</v>
      </c>
      <c r="S411" s="74">
        <v>10.816666666666666</v>
      </c>
      <c r="T411" s="74">
        <v>8.0333333333333332</v>
      </c>
      <c r="U411" s="74">
        <v>11.366666666666667</v>
      </c>
      <c r="V411" s="74">
        <v>6.3</v>
      </c>
      <c r="W411" s="74">
        <v>8.6999999999999993</v>
      </c>
      <c r="X411" s="74">
        <v>8.5333333333333332</v>
      </c>
      <c r="Y411" s="74" t="s">
        <v>1811</v>
      </c>
      <c r="Z411" s="74">
        <v>3.7333333333333334</v>
      </c>
      <c r="AA411" s="74">
        <v>9</v>
      </c>
      <c r="AB411" s="74" t="s">
        <v>1811</v>
      </c>
      <c r="AC411" s="74">
        <v>6.833333333333333</v>
      </c>
      <c r="AD411" s="74">
        <v>12.05</v>
      </c>
      <c r="AE411" s="75"/>
      <c r="AF411" s="75"/>
      <c r="AG411" s="76">
        <v>5.0333333333333332</v>
      </c>
      <c r="AH411" s="76">
        <v>6.0333333333333332</v>
      </c>
      <c r="AI411" s="76">
        <v>12.266666666666667</v>
      </c>
      <c r="AJ411" s="76">
        <v>11.566666666666666</v>
      </c>
      <c r="AK411" s="76">
        <v>8.9333333333333336</v>
      </c>
      <c r="AL411" s="76">
        <v>12.5</v>
      </c>
      <c r="AM411" s="77"/>
      <c r="AN411" s="77">
        <v>10.833333333333334</v>
      </c>
      <c r="AO411" s="78">
        <v>2.5499999999999998</v>
      </c>
    </row>
    <row r="412" spans="1:41" ht="15" customHeight="1">
      <c r="A412" s="71" t="s">
        <v>1091</v>
      </c>
      <c r="B412" s="72" t="s">
        <v>1092</v>
      </c>
      <c r="C412" s="73" t="s">
        <v>124</v>
      </c>
      <c r="D412" s="73" t="s">
        <v>195</v>
      </c>
      <c r="E412" s="74">
        <v>10.199999999999999</v>
      </c>
      <c r="F412" s="74">
        <v>9.2333333333333325</v>
      </c>
      <c r="G412" s="74">
        <v>10.866666666666667</v>
      </c>
      <c r="H412" s="74">
        <v>11.1</v>
      </c>
      <c r="I412" s="74">
        <v>10.933333333333334</v>
      </c>
      <c r="J412" s="74">
        <v>4.7</v>
      </c>
      <c r="K412" s="74">
        <v>11.166666666666666</v>
      </c>
      <c r="L412" s="74" t="s">
        <v>1811</v>
      </c>
      <c r="M412" s="74">
        <v>10.433333333333334</v>
      </c>
      <c r="N412" s="74">
        <v>5.166666666666667</v>
      </c>
      <c r="O412" s="74">
        <v>8.5</v>
      </c>
      <c r="P412" s="74">
        <v>11.033333333333333</v>
      </c>
      <c r="Q412" s="74">
        <v>7.9666666666666668</v>
      </c>
      <c r="R412" s="74">
        <v>10.4</v>
      </c>
      <c r="S412" s="74">
        <v>11.733333333333333</v>
      </c>
      <c r="T412" s="74">
        <v>7.85</v>
      </c>
      <c r="U412" s="74">
        <v>8.4</v>
      </c>
      <c r="V412" s="74">
        <v>8.6333333333333329</v>
      </c>
      <c r="W412" s="74">
        <v>7.166666666666667</v>
      </c>
      <c r="X412" s="74">
        <v>8.0333333333333332</v>
      </c>
      <c r="Y412" s="74" t="s">
        <v>1811</v>
      </c>
      <c r="Z412" s="74">
        <v>11.916666666666666</v>
      </c>
      <c r="AA412" s="74">
        <v>4.5999999999999996</v>
      </c>
      <c r="AB412" s="74">
        <v>3.0333333333333332</v>
      </c>
      <c r="AC412" s="74">
        <v>4.5333333333333332</v>
      </c>
      <c r="AD412" s="74">
        <v>12.633333333333333</v>
      </c>
      <c r="AE412" s="75"/>
      <c r="AF412" s="75"/>
      <c r="AG412" s="76">
        <v>10.333333333333334</v>
      </c>
      <c r="AH412" s="76">
        <v>10.7</v>
      </c>
      <c r="AI412" s="76">
        <v>9.6166666666666671</v>
      </c>
      <c r="AJ412" s="76">
        <v>10.65</v>
      </c>
      <c r="AK412" s="76">
        <v>10.566666666666666</v>
      </c>
      <c r="AL412" s="76">
        <v>5.4666666666666668</v>
      </c>
      <c r="AM412" s="77"/>
      <c r="AN412" s="77">
        <v>11.366666666666667</v>
      </c>
      <c r="AO412" s="78">
        <v>2</v>
      </c>
    </row>
    <row r="413" spans="1:41" ht="15" customHeight="1" thickBot="1">
      <c r="A413" s="79" t="s">
        <v>752</v>
      </c>
      <c r="B413" s="80" t="s">
        <v>753</v>
      </c>
      <c r="C413" s="81" t="s">
        <v>68</v>
      </c>
      <c r="D413" s="81" t="s">
        <v>195</v>
      </c>
      <c r="E413" s="82">
        <v>14.133333333333333</v>
      </c>
      <c r="F413" s="82">
        <v>12</v>
      </c>
      <c r="G413" s="82">
        <v>6.3</v>
      </c>
      <c r="H413" s="82">
        <v>13.9</v>
      </c>
      <c r="I413" s="82">
        <v>13.466666666666667</v>
      </c>
      <c r="J413" s="82">
        <v>10.066666666666666</v>
      </c>
      <c r="K413" s="82">
        <v>14.133333333333333</v>
      </c>
      <c r="L413" s="82">
        <v>5.0333333333333332</v>
      </c>
      <c r="M413" s="82">
        <v>5</v>
      </c>
      <c r="N413" s="82">
        <v>9.2666666666666675</v>
      </c>
      <c r="O413" s="82">
        <v>6.8666666666666663</v>
      </c>
      <c r="P413" s="82">
        <v>10.3</v>
      </c>
      <c r="Q413" s="82">
        <v>1.85</v>
      </c>
      <c r="R413" s="82">
        <v>6.5333333333333332</v>
      </c>
      <c r="S413" s="82">
        <v>10.433333333333334</v>
      </c>
      <c r="T413" s="82">
        <v>0.8</v>
      </c>
      <c r="U413" s="82">
        <v>14</v>
      </c>
      <c r="V413" s="82" t="s">
        <v>1811</v>
      </c>
      <c r="W413" s="82">
        <v>7.8833333333333337</v>
      </c>
      <c r="X413" s="82">
        <v>13.05</v>
      </c>
      <c r="Y413" s="82" t="s">
        <v>1811</v>
      </c>
      <c r="Z413" s="82">
        <v>11.916666666666666</v>
      </c>
      <c r="AA413" s="82">
        <v>9.2333333333333325</v>
      </c>
      <c r="AB413" s="82" t="s">
        <v>1811</v>
      </c>
      <c r="AC413" s="82">
        <v>1.2333333333333334</v>
      </c>
      <c r="AD413" s="82">
        <v>11.816666666666666</v>
      </c>
      <c r="AE413" s="83"/>
      <c r="AF413" s="83"/>
      <c r="AG413" s="84">
        <v>11.333333333333334</v>
      </c>
      <c r="AH413" s="84">
        <v>13.866666666666667</v>
      </c>
      <c r="AI413" s="84">
        <v>6.833333333333333</v>
      </c>
      <c r="AJ413" s="84">
        <v>5.3833333333333337</v>
      </c>
      <c r="AK413" s="84">
        <v>13.566666666666666</v>
      </c>
      <c r="AL413" s="84">
        <v>9.1333333333333329</v>
      </c>
      <c r="AM413" s="85"/>
      <c r="AN413" s="85">
        <v>12.033333333333333</v>
      </c>
      <c r="AO413" s="86">
        <v>0.57499999999999996</v>
      </c>
    </row>
  </sheetData>
  <sortState ref="A400:AO413">
    <sortCondition ref="AN400:AN413"/>
  </sortState>
  <mergeCells count="7">
    <mergeCell ref="AG2:AN2"/>
    <mergeCell ref="AA2:AD2"/>
    <mergeCell ref="E2:G2"/>
    <mergeCell ref="H2:K2"/>
    <mergeCell ref="L2:O2"/>
    <mergeCell ref="P2:T2"/>
    <mergeCell ref="U2:Z2"/>
  </mergeCells>
  <phoneticPr fontId="13" type="noConversion"/>
  <conditionalFormatting sqref="E4:AN413">
    <cfRule type="colorScale" priority="1">
      <colorScale>
        <cfvo type="num" val="1"/>
        <cfvo type="num" val="8"/>
        <cfvo type="num" val="14"/>
        <color rgb="FFA7EB5A"/>
        <color rgb="FFF0E561"/>
        <color rgb="FFF67E88"/>
      </colorScale>
    </cfRule>
  </conditionalFormatting>
  <pageMargins left="0.75" right="0.75" top="1" bottom="1" header="0.5" footer="0.5"/>
  <pageSetup scale="43" fitToHeight="10" orientation="landscape" horizontalDpi="4294967292" verticalDpi="4294967292"/>
  <extLst>
    <ext xmlns:mx="http://schemas.microsoft.com/office/mac/excel/2008/main" uri="{64002731-A6B0-56B0-2670-7721B7C09600}">
      <mx:PLV Mode="0" OnePage="0" WScale="10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O413"/>
  <sheetViews>
    <sheetView workbookViewId="0"/>
  </sheetViews>
  <sheetFormatPr baseColWidth="10" defaultRowHeight="15" x14ac:dyDescent="0"/>
  <cols>
    <col min="1" max="1" width="12.1640625" style="124" customWidth="1"/>
    <col min="2" max="2" width="18.83203125" style="114" bestFit="1" customWidth="1"/>
    <col min="3" max="3" width="4.1640625" customWidth="1"/>
    <col min="4" max="4" width="5.83203125" bestFit="1" customWidth="1"/>
    <col min="5" max="8" width="5.6640625" bestFit="1" customWidth="1"/>
    <col min="9" max="9" width="5.6640625" style="8" bestFit="1" customWidth="1"/>
    <col min="10" max="14" width="5.6640625" bestFit="1" customWidth="1"/>
    <col min="15" max="15" width="5.6640625" style="5" bestFit="1" customWidth="1"/>
    <col min="16" max="16" width="5.6640625" style="2" bestFit="1" customWidth="1"/>
    <col min="17" max="18" width="5.6640625" bestFit="1" customWidth="1"/>
    <col min="19" max="20" width="5.6640625" style="1" bestFit="1" customWidth="1"/>
    <col min="21" max="29" width="5.6640625" bestFit="1" customWidth="1"/>
    <col min="30" max="30" width="4" customWidth="1"/>
    <col min="31" max="32" width="4.83203125" customWidth="1"/>
    <col min="33" max="38" width="7.33203125" style="47" customWidth="1"/>
    <col min="39" max="39" width="3.6640625" style="47" customWidth="1"/>
    <col min="40" max="40" width="8.33203125" style="1" bestFit="1" customWidth="1"/>
    <col min="41" max="41" width="9.83203125" style="1" customWidth="1"/>
    <col min="42" max="42" width="8.1640625" bestFit="1" customWidth="1"/>
    <col min="43" max="43" width="3.6640625" bestFit="1" customWidth="1"/>
    <col min="44" max="44" width="4.83203125" bestFit="1" customWidth="1"/>
    <col min="45" max="46" width="6.1640625" bestFit="1" customWidth="1"/>
    <col min="47" max="47" width="5.33203125" bestFit="1" customWidth="1"/>
    <col min="48" max="48" width="4.1640625" bestFit="1" customWidth="1"/>
    <col min="49" max="49" width="4.5" bestFit="1" customWidth="1"/>
    <col min="50" max="50" width="3.1640625" bestFit="1" customWidth="1"/>
    <col min="52" max="52" width="8.1640625" bestFit="1" customWidth="1"/>
    <col min="53" max="53" width="6.1640625" bestFit="1" customWidth="1"/>
    <col min="54" max="54" width="6.5" bestFit="1" customWidth="1"/>
  </cols>
  <sheetData>
    <row r="1" spans="1:41" ht="48" customHeight="1" thickBot="1">
      <c r="A1" s="52" t="s">
        <v>1835</v>
      </c>
    </row>
    <row r="2" spans="1:41" s="9" customFormat="1" ht="25" customHeight="1" thickBot="1">
      <c r="A2" s="115"/>
      <c r="B2" s="114"/>
      <c r="E2" s="145" t="s">
        <v>1801</v>
      </c>
      <c r="F2" s="145"/>
      <c r="G2" s="145"/>
      <c r="H2" s="146" t="s">
        <v>1825</v>
      </c>
      <c r="I2" s="146"/>
      <c r="J2" s="146"/>
      <c r="K2" s="146"/>
      <c r="L2" s="147" t="s">
        <v>1813</v>
      </c>
      <c r="M2" s="147"/>
      <c r="N2" s="147"/>
      <c r="O2" s="148" t="s">
        <v>1814</v>
      </c>
      <c r="P2" s="148"/>
      <c r="Q2" s="148"/>
      <c r="R2" s="148"/>
      <c r="S2" s="148"/>
      <c r="T2" s="149" t="s">
        <v>1807</v>
      </c>
      <c r="U2" s="149"/>
      <c r="V2" s="149"/>
      <c r="W2" s="149"/>
      <c r="X2" s="149"/>
      <c r="Y2" s="149"/>
      <c r="Z2" s="141" t="s">
        <v>1821</v>
      </c>
      <c r="AA2" s="142"/>
      <c r="AB2" s="143"/>
      <c r="AC2" s="144"/>
      <c r="AG2" s="129" t="s">
        <v>1857</v>
      </c>
      <c r="AH2" s="130"/>
      <c r="AI2" s="130"/>
      <c r="AJ2" s="130"/>
      <c r="AK2" s="130"/>
      <c r="AL2" s="130"/>
      <c r="AM2" s="130"/>
      <c r="AN2" s="131"/>
      <c r="AO2" s="42"/>
    </row>
    <row r="3" spans="1:41" s="29" customFormat="1" ht="99" customHeight="1" thickBot="1">
      <c r="A3" s="116" t="s">
        <v>1439</v>
      </c>
      <c r="B3" s="117" t="s">
        <v>0</v>
      </c>
      <c r="C3" s="29" t="s">
        <v>1</v>
      </c>
      <c r="D3" s="29" t="s">
        <v>2</v>
      </c>
      <c r="E3" s="88" t="s">
        <v>1781</v>
      </c>
      <c r="F3" s="88" t="s">
        <v>1782</v>
      </c>
      <c r="G3" s="89" t="s">
        <v>1783</v>
      </c>
      <c r="H3" s="90" t="s">
        <v>1784</v>
      </c>
      <c r="I3" s="90" t="s">
        <v>1785</v>
      </c>
      <c r="J3" s="90" t="s">
        <v>1786</v>
      </c>
      <c r="K3" s="91" t="s">
        <v>59</v>
      </c>
      <c r="L3" s="92" t="s">
        <v>1443</v>
      </c>
      <c r="M3" s="92" t="s">
        <v>1442</v>
      </c>
      <c r="N3" s="92" t="s">
        <v>1787</v>
      </c>
      <c r="O3" s="93" t="s">
        <v>26</v>
      </c>
      <c r="P3" s="93" t="s">
        <v>27</v>
      </c>
      <c r="Q3" s="94" t="s">
        <v>1788</v>
      </c>
      <c r="R3" s="93" t="s">
        <v>1789</v>
      </c>
      <c r="S3" s="95" t="s">
        <v>1790</v>
      </c>
      <c r="T3" s="96" t="s">
        <v>1791</v>
      </c>
      <c r="U3" s="96" t="s">
        <v>1792</v>
      </c>
      <c r="V3" s="96" t="s">
        <v>1793</v>
      </c>
      <c r="W3" s="96" t="s">
        <v>1794</v>
      </c>
      <c r="X3" s="96" t="s">
        <v>1795</v>
      </c>
      <c r="Y3" s="96" t="s">
        <v>1796</v>
      </c>
      <c r="Z3" s="97" t="s">
        <v>1797</v>
      </c>
      <c r="AA3" s="97" t="s">
        <v>1798</v>
      </c>
      <c r="AB3" s="97" t="s">
        <v>1812</v>
      </c>
      <c r="AC3" s="97" t="s">
        <v>1800</v>
      </c>
      <c r="AG3" s="48" t="s">
        <v>1809</v>
      </c>
      <c r="AH3" s="48" t="s">
        <v>1825</v>
      </c>
      <c r="AI3" s="48" t="s">
        <v>1813</v>
      </c>
      <c r="AJ3" s="48" t="s">
        <v>1814</v>
      </c>
      <c r="AK3" s="48" t="s">
        <v>1807</v>
      </c>
      <c r="AL3" s="48" t="s">
        <v>1821</v>
      </c>
      <c r="AN3" s="43" t="s">
        <v>1444</v>
      </c>
      <c r="AO3" s="43" t="s">
        <v>1830</v>
      </c>
    </row>
    <row r="4" spans="1:41">
      <c r="A4" s="118" t="s">
        <v>528</v>
      </c>
      <c r="B4" s="119" t="s">
        <v>529</v>
      </c>
      <c r="C4" s="67" t="s">
        <v>62</v>
      </c>
      <c r="D4" s="67" t="s">
        <v>364</v>
      </c>
      <c r="E4" s="66">
        <v>0.95</v>
      </c>
      <c r="F4" s="66">
        <v>2.0666666666666664</v>
      </c>
      <c r="G4" s="66">
        <v>2.5</v>
      </c>
      <c r="H4" s="66">
        <v>4.833333333333333</v>
      </c>
      <c r="I4" s="66">
        <v>1.2</v>
      </c>
      <c r="J4" s="66">
        <v>4.3666666666666671</v>
      </c>
      <c r="K4" s="66">
        <v>4.1166666666666671</v>
      </c>
      <c r="L4" s="66">
        <v>3.4</v>
      </c>
      <c r="M4" s="66">
        <v>5.0666666666666664</v>
      </c>
      <c r="N4" s="66">
        <v>5.333333333333333</v>
      </c>
      <c r="O4" s="66">
        <v>2.9166666666666665</v>
      </c>
      <c r="P4" s="66">
        <v>3.7333333333333334</v>
      </c>
      <c r="Q4" s="66">
        <v>3.1333333333333333</v>
      </c>
      <c r="R4" s="66">
        <v>2.4333333333333336</v>
      </c>
      <c r="S4" s="66">
        <v>2.2666666666666666</v>
      </c>
      <c r="T4" s="66">
        <v>4.8666666666666663</v>
      </c>
      <c r="U4" s="66">
        <v>1.8666666666666667</v>
      </c>
      <c r="V4" s="66">
        <v>1.6333333333333333</v>
      </c>
      <c r="W4" s="66">
        <v>1.8666666666666667</v>
      </c>
      <c r="X4" s="66">
        <v>0.68333333333333335</v>
      </c>
      <c r="Y4" s="66">
        <v>2.6833333333333331</v>
      </c>
      <c r="Z4" s="66">
        <v>7.0666666666666664</v>
      </c>
      <c r="AA4" s="66">
        <v>0.6333333333333333</v>
      </c>
      <c r="AB4" s="66">
        <v>5.0333333333333332</v>
      </c>
      <c r="AC4" s="66">
        <v>3.6666666666666665</v>
      </c>
      <c r="AD4" s="66"/>
      <c r="AE4" s="67"/>
      <c r="AF4" s="67"/>
      <c r="AG4" s="66">
        <v>1.4</v>
      </c>
      <c r="AH4" s="66">
        <v>3.4</v>
      </c>
      <c r="AI4" s="66">
        <v>4.666666666666667</v>
      </c>
      <c r="AJ4" s="66">
        <v>2.5</v>
      </c>
      <c r="AK4" s="66">
        <v>1.3333333333333335</v>
      </c>
      <c r="AL4" s="66">
        <v>4.3666666666666671</v>
      </c>
      <c r="AM4" s="98"/>
      <c r="AN4" s="99">
        <v>1.7</v>
      </c>
      <c r="AO4" s="70">
        <v>1.262</v>
      </c>
    </row>
    <row r="5" spans="1:41" ht="15" customHeight="1">
      <c r="A5" s="120" t="s">
        <v>490</v>
      </c>
      <c r="B5" s="121" t="s">
        <v>491</v>
      </c>
      <c r="C5" s="75" t="s">
        <v>62</v>
      </c>
      <c r="D5" s="75" t="s">
        <v>364</v>
      </c>
      <c r="E5" s="74">
        <v>2.5333333333333332</v>
      </c>
      <c r="F5" s="74">
        <v>1.7333333333333334</v>
      </c>
      <c r="G5" s="74">
        <v>2.1</v>
      </c>
      <c r="H5" s="74">
        <v>2.7333333333333334</v>
      </c>
      <c r="I5" s="74">
        <v>3.2</v>
      </c>
      <c r="J5" s="74">
        <v>3.9333333333333331</v>
      </c>
      <c r="K5" s="74">
        <v>3.2666666666666666</v>
      </c>
      <c r="L5" s="74">
        <v>2.5</v>
      </c>
      <c r="M5" s="74">
        <v>6.9333333333333336</v>
      </c>
      <c r="N5" s="74">
        <v>6.4333333333333336</v>
      </c>
      <c r="O5" s="74">
        <v>2.8666666666666667</v>
      </c>
      <c r="P5" s="74">
        <v>4.1333333333333329</v>
      </c>
      <c r="Q5" s="74">
        <v>3.3</v>
      </c>
      <c r="R5" s="74">
        <v>2.9333333333333331</v>
      </c>
      <c r="S5" s="74">
        <v>2.5333333333333332</v>
      </c>
      <c r="T5" s="74">
        <v>5.6</v>
      </c>
      <c r="U5" s="74">
        <v>1.7166666666666666</v>
      </c>
      <c r="V5" s="74">
        <v>1.1333333333333333</v>
      </c>
      <c r="W5" s="74">
        <v>4.3333333333333339</v>
      </c>
      <c r="X5" s="74" t="s">
        <v>1811</v>
      </c>
      <c r="Y5" s="74">
        <v>2.8166666666666669</v>
      </c>
      <c r="Z5" s="74">
        <v>4.2333333333333334</v>
      </c>
      <c r="AA5" s="74">
        <v>1.6666666666666667</v>
      </c>
      <c r="AB5" s="74">
        <v>7.2666666666666666</v>
      </c>
      <c r="AC5" s="74">
        <v>3.2833333333333332</v>
      </c>
      <c r="AD5" s="74"/>
      <c r="AE5" s="75"/>
      <c r="AF5" s="75"/>
      <c r="AG5" s="74">
        <v>1.7</v>
      </c>
      <c r="AH5" s="74">
        <v>2.8333333333333335</v>
      </c>
      <c r="AI5" s="74">
        <v>6.0333333333333332</v>
      </c>
      <c r="AJ5" s="74">
        <v>2.8333333333333335</v>
      </c>
      <c r="AK5" s="74">
        <v>2.6333333333333333</v>
      </c>
      <c r="AL5" s="74">
        <v>4.4000000000000004</v>
      </c>
      <c r="AM5" s="100"/>
      <c r="AN5" s="87">
        <v>2.333333333333333</v>
      </c>
      <c r="AO5" s="78">
        <v>0.92500000000000004</v>
      </c>
    </row>
    <row r="6" spans="1:41">
      <c r="A6" s="120" t="s">
        <v>924</v>
      </c>
      <c r="B6" s="121" t="s">
        <v>925</v>
      </c>
      <c r="C6" s="75" t="s">
        <v>62</v>
      </c>
      <c r="D6" s="75" t="s">
        <v>364</v>
      </c>
      <c r="E6" s="74">
        <v>2.1333333333333333</v>
      </c>
      <c r="F6" s="74">
        <v>1.9166666666666667</v>
      </c>
      <c r="G6" s="74">
        <v>3.5</v>
      </c>
      <c r="H6" s="74">
        <v>4.7</v>
      </c>
      <c r="I6" s="74">
        <v>1.2666666666666666</v>
      </c>
      <c r="J6" s="74">
        <v>4.4333333333333336</v>
      </c>
      <c r="K6" s="74">
        <v>4.833333333333333</v>
      </c>
      <c r="L6" s="74">
        <v>6.8666666666666663</v>
      </c>
      <c r="M6" s="74">
        <v>3.2666666666666666</v>
      </c>
      <c r="N6" s="74">
        <v>5</v>
      </c>
      <c r="O6" s="74">
        <v>3.4666666666666668</v>
      </c>
      <c r="P6" s="74">
        <v>6.1</v>
      </c>
      <c r="Q6" s="74">
        <v>5.166666666666667</v>
      </c>
      <c r="R6" s="74">
        <v>1.7</v>
      </c>
      <c r="S6" s="74">
        <v>6.0666666666666664</v>
      </c>
      <c r="T6" s="74">
        <v>2.1333333333333333</v>
      </c>
      <c r="U6" s="74">
        <v>5.833333333333333</v>
      </c>
      <c r="V6" s="74">
        <v>1.4666666666666668</v>
      </c>
      <c r="W6" s="74">
        <v>1.9333333333333333</v>
      </c>
      <c r="X6" s="74">
        <v>0.68333333333333335</v>
      </c>
      <c r="Y6" s="74">
        <v>3.3666666666666667</v>
      </c>
      <c r="Z6" s="74">
        <v>2.5666666666666669</v>
      </c>
      <c r="AA6" s="74">
        <v>3.8166666666666669</v>
      </c>
      <c r="AB6" s="74">
        <v>4.8666666666666663</v>
      </c>
      <c r="AC6" s="74">
        <v>3.6666666666666665</v>
      </c>
      <c r="AD6" s="74"/>
      <c r="AE6" s="75"/>
      <c r="AF6" s="75"/>
      <c r="AG6" s="74">
        <v>1.9666666666666666</v>
      </c>
      <c r="AH6" s="74">
        <v>3.7666666666666666</v>
      </c>
      <c r="AI6" s="74">
        <v>5.6333333333333337</v>
      </c>
      <c r="AJ6" s="74">
        <v>4.666666666666667</v>
      </c>
      <c r="AK6" s="74">
        <v>1.6666666666666667</v>
      </c>
      <c r="AL6" s="74">
        <v>3</v>
      </c>
      <c r="AM6" s="100"/>
      <c r="AN6" s="87">
        <v>2.5666666666666669</v>
      </c>
      <c r="AO6" s="78">
        <v>5.5</v>
      </c>
    </row>
    <row r="7" spans="1:41">
      <c r="A7" s="120" t="s">
        <v>459</v>
      </c>
      <c r="B7" s="121" t="s">
        <v>460</v>
      </c>
      <c r="C7" s="75" t="s">
        <v>62</v>
      </c>
      <c r="D7" s="75" t="s">
        <v>364</v>
      </c>
      <c r="E7" s="74">
        <v>4.4166666666666661</v>
      </c>
      <c r="F7" s="74">
        <v>2.6166666666666667</v>
      </c>
      <c r="G7" s="74">
        <v>2.6</v>
      </c>
      <c r="H7" s="74">
        <v>5.9666666666666668</v>
      </c>
      <c r="I7" s="74">
        <v>5.0999999999999996</v>
      </c>
      <c r="J7" s="74">
        <v>6.333333333333333</v>
      </c>
      <c r="K7" s="74">
        <v>5.7166666666666668</v>
      </c>
      <c r="L7" s="74">
        <v>5.7666666666666666</v>
      </c>
      <c r="M7" s="74">
        <v>3.9333333333333331</v>
      </c>
      <c r="N7" s="74">
        <v>4.833333333333333</v>
      </c>
      <c r="O7" s="74">
        <v>5.333333333333333</v>
      </c>
      <c r="P7" s="74">
        <v>1.1499999999999999</v>
      </c>
      <c r="Q7" s="74">
        <v>2.8333333333333335</v>
      </c>
      <c r="R7" s="74">
        <v>5.0666666666666664</v>
      </c>
      <c r="S7" s="74">
        <v>1.0333333333333332</v>
      </c>
      <c r="T7" s="74">
        <v>2.2000000000000002</v>
      </c>
      <c r="U7" s="74">
        <v>5.3</v>
      </c>
      <c r="V7" s="74">
        <v>1.5666666666666667</v>
      </c>
      <c r="W7" s="74">
        <v>4.9666666666666668</v>
      </c>
      <c r="X7" s="74" t="s">
        <v>1811</v>
      </c>
      <c r="Y7" s="74">
        <v>4.0999999999999996</v>
      </c>
      <c r="Z7" s="74">
        <v>2.7333333333333334</v>
      </c>
      <c r="AA7" s="74" t="s">
        <v>1811</v>
      </c>
      <c r="AB7" s="74">
        <v>0.7</v>
      </c>
      <c r="AC7" s="74">
        <v>7.5666666666666664</v>
      </c>
      <c r="AD7" s="74"/>
      <c r="AE7" s="75"/>
      <c r="AF7" s="75"/>
      <c r="AG7" s="74">
        <v>3.0333333333333332</v>
      </c>
      <c r="AH7" s="74">
        <v>6.2333333333333334</v>
      </c>
      <c r="AI7" s="74">
        <v>5.2333333333333334</v>
      </c>
      <c r="AJ7" s="74">
        <v>2.6666666666666665</v>
      </c>
      <c r="AK7" s="74">
        <v>3.6666666666666665</v>
      </c>
      <c r="AL7" s="74">
        <v>2.8</v>
      </c>
      <c r="AM7" s="100"/>
      <c r="AN7" s="87">
        <v>3.4333333333333331</v>
      </c>
      <c r="AO7" s="78">
        <v>0.9</v>
      </c>
    </row>
    <row r="8" spans="1:41" ht="15" customHeight="1">
      <c r="A8" s="120" t="s">
        <v>693</v>
      </c>
      <c r="B8" s="121" t="s">
        <v>694</v>
      </c>
      <c r="C8" s="75" t="s">
        <v>62</v>
      </c>
      <c r="D8" s="75" t="s">
        <v>364</v>
      </c>
      <c r="E8" s="74">
        <v>1.1666666666666665</v>
      </c>
      <c r="F8" s="74">
        <v>4.1500000000000004</v>
      </c>
      <c r="G8" s="74">
        <v>3</v>
      </c>
      <c r="H8" s="74">
        <v>1.4666666666666668</v>
      </c>
      <c r="I8" s="74">
        <v>3.3666666666666667</v>
      </c>
      <c r="J8" s="74">
        <v>2.9333333333333331</v>
      </c>
      <c r="K8" s="74">
        <v>2.5333333333333332</v>
      </c>
      <c r="L8" s="74">
        <v>4.9000000000000004</v>
      </c>
      <c r="M8" s="74">
        <v>4.5666666666666664</v>
      </c>
      <c r="N8" s="74">
        <v>5.0999999999999996</v>
      </c>
      <c r="O8" s="74">
        <v>3.8333333333333335</v>
      </c>
      <c r="P8" s="74">
        <v>4.5333333333333332</v>
      </c>
      <c r="Q8" s="74">
        <v>4</v>
      </c>
      <c r="R8" s="74">
        <v>4.833333333333333</v>
      </c>
      <c r="S8" s="74">
        <v>3.6666666666666665</v>
      </c>
      <c r="T8" s="74">
        <v>3.6</v>
      </c>
      <c r="U8" s="74">
        <v>0.6</v>
      </c>
      <c r="V8" s="74">
        <v>6.2833333333333332</v>
      </c>
      <c r="W8" s="74">
        <v>1.6333333333333333</v>
      </c>
      <c r="X8" s="74">
        <v>1.4166666666666665</v>
      </c>
      <c r="Y8" s="74">
        <v>5</v>
      </c>
      <c r="Z8" s="74">
        <v>7.2333333333333334</v>
      </c>
      <c r="AA8" s="74">
        <v>3.8166666666666669</v>
      </c>
      <c r="AB8" s="74">
        <v>5.9333333333333336</v>
      </c>
      <c r="AC8" s="74">
        <v>5.95</v>
      </c>
      <c r="AD8" s="74"/>
      <c r="AE8" s="75"/>
      <c r="AF8" s="75"/>
      <c r="AG8" s="74">
        <v>2.333333333333333</v>
      </c>
      <c r="AH8" s="74">
        <v>1.7666666666666666</v>
      </c>
      <c r="AI8" s="74">
        <v>5.2666666666666666</v>
      </c>
      <c r="AJ8" s="74">
        <v>4.0833333333333339</v>
      </c>
      <c r="AK8" s="74">
        <v>2.5</v>
      </c>
      <c r="AL8" s="74">
        <v>7.7</v>
      </c>
      <c r="AM8" s="100"/>
      <c r="AN8" s="87">
        <v>3.4833333333333334</v>
      </c>
      <c r="AO8" s="78">
        <v>3.5</v>
      </c>
    </row>
    <row r="9" spans="1:41">
      <c r="A9" s="120" t="s">
        <v>793</v>
      </c>
      <c r="B9" s="121" t="s">
        <v>794</v>
      </c>
      <c r="C9" s="75" t="s">
        <v>62</v>
      </c>
      <c r="D9" s="75" t="s">
        <v>364</v>
      </c>
      <c r="E9" s="74">
        <v>2.5333333333333332</v>
      </c>
      <c r="F9" s="74">
        <v>1.7333333333333334</v>
      </c>
      <c r="G9" s="74">
        <v>2.4</v>
      </c>
      <c r="H9" s="74">
        <v>4.0999999999999996</v>
      </c>
      <c r="I9" s="74">
        <v>1.9666666666666666</v>
      </c>
      <c r="J9" s="74">
        <v>4.4000000000000004</v>
      </c>
      <c r="K9" s="74">
        <v>3.7</v>
      </c>
      <c r="L9" s="74">
        <v>3.9333333333333331</v>
      </c>
      <c r="M9" s="74">
        <v>4.3</v>
      </c>
      <c r="N9" s="74">
        <v>4.3666666666666671</v>
      </c>
      <c r="O9" s="74">
        <v>4.666666666666667</v>
      </c>
      <c r="P9" s="74">
        <v>4.5</v>
      </c>
      <c r="Q9" s="74">
        <v>4.6333333333333337</v>
      </c>
      <c r="R9" s="74">
        <v>5.1333333333333337</v>
      </c>
      <c r="S9" s="74">
        <v>3.8</v>
      </c>
      <c r="T9" s="74">
        <v>7.6333333333333337</v>
      </c>
      <c r="U9" s="74">
        <v>2.0499999999999998</v>
      </c>
      <c r="V9" s="74">
        <v>3.2666666666666666</v>
      </c>
      <c r="W9" s="74">
        <v>4.8</v>
      </c>
      <c r="X9" s="74">
        <v>2.2333333333333334</v>
      </c>
      <c r="Y9" s="74">
        <v>3.2666666666666666</v>
      </c>
      <c r="Z9" s="74">
        <v>7.4666666666666668</v>
      </c>
      <c r="AA9" s="74">
        <v>3.8166666666666669</v>
      </c>
      <c r="AB9" s="74">
        <v>7.2333333333333334</v>
      </c>
      <c r="AC9" s="74">
        <v>1.4166666666666665</v>
      </c>
      <c r="AD9" s="74"/>
      <c r="AE9" s="75"/>
      <c r="AF9" s="75"/>
      <c r="AG9" s="74">
        <v>1.8</v>
      </c>
      <c r="AH9" s="74">
        <v>3.2666666666666666</v>
      </c>
      <c r="AI9" s="74">
        <v>4.1500000000000004</v>
      </c>
      <c r="AJ9" s="74">
        <v>4.7</v>
      </c>
      <c r="AK9" s="74">
        <v>4</v>
      </c>
      <c r="AL9" s="74">
        <v>6.7</v>
      </c>
      <c r="AM9" s="100"/>
      <c r="AN9" s="87">
        <v>3.7666666666666666</v>
      </c>
      <c r="AO9" s="78">
        <v>4</v>
      </c>
    </row>
    <row r="10" spans="1:41">
      <c r="A10" s="120" t="s">
        <v>576</v>
      </c>
      <c r="B10" s="121" t="s">
        <v>577</v>
      </c>
      <c r="C10" s="75" t="s">
        <v>62</v>
      </c>
      <c r="D10" s="75" t="s">
        <v>364</v>
      </c>
      <c r="E10" s="74">
        <v>6.916666666666667</v>
      </c>
      <c r="F10" s="74">
        <v>6.2166666666666668</v>
      </c>
      <c r="G10" s="74">
        <v>6.5333333333333332</v>
      </c>
      <c r="H10" s="74">
        <v>5.5333333333333332</v>
      </c>
      <c r="I10" s="74">
        <v>7</v>
      </c>
      <c r="J10" s="74">
        <v>4.3</v>
      </c>
      <c r="K10" s="74">
        <v>5.2</v>
      </c>
      <c r="L10" s="74">
        <v>7.4</v>
      </c>
      <c r="M10" s="74">
        <v>5.166666666666667</v>
      </c>
      <c r="N10" s="74">
        <v>7.1</v>
      </c>
      <c r="O10" s="74">
        <v>3.3333333333333335</v>
      </c>
      <c r="P10" s="74">
        <v>4.0666666666666664</v>
      </c>
      <c r="Q10" s="74">
        <v>3.4666666666666668</v>
      </c>
      <c r="R10" s="74">
        <v>3.6666666666666665</v>
      </c>
      <c r="S10" s="74">
        <v>2.7666666666666666</v>
      </c>
      <c r="T10" s="74">
        <v>4.5999999999999996</v>
      </c>
      <c r="U10" s="74">
        <v>5.5666666666666664</v>
      </c>
      <c r="V10" s="74">
        <v>6.6</v>
      </c>
      <c r="W10" s="74">
        <v>1.3</v>
      </c>
      <c r="X10" s="74" t="s">
        <v>1811</v>
      </c>
      <c r="Y10" s="74">
        <v>6.3833333333333337</v>
      </c>
      <c r="Z10" s="74">
        <v>4.833333333333333</v>
      </c>
      <c r="AA10" s="74">
        <v>1.4333333333333333</v>
      </c>
      <c r="AB10" s="74">
        <v>1.5333333333333334</v>
      </c>
      <c r="AC10" s="74">
        <v>5.333333333333333</v>
      </c>
      <c r="AD10" s="74"/>
      <c r="AE10" s="75"/>
      <c r="AF10" s="75"/>
      <c r="AG10" s="74">
        <v>7.3</v>
      </c>
      <c r="AH10" s="74">
        <v>5.9</v>
      </c>
      <c r="AI10" s="74">
        <v>7.55</v>
      </c>
      <c r="AJ10" s="74">
        <v>3.2</v>
      </c>
      <c r="AK10" s="74">
        <v>5.7666666666666666</v>
      </c>
      <c r="AL10" s="74">
        <v>2.0666666666666664</v>
      </c>
      <c r="AM10" s="100"/>
      <c r="AN10" s="87">
        <v>6.2</v>
      </c>
      <c r="AO10" s="78">
        <v>3.25</v>
      </c>
    </row>
    <row r="11" spans="1:41" ht="16" thickBot="1">
      <c r="A11" s="122" t="s">
        <v>516</v>
      </c>
      <c r="B11" s="123" t="s">
        <v>517</v>
      </c>
      <c r="C11" s="83" t="s">
        <v>62</v>
      </c>
      <c r="D11" s="83" t="s">
        <v>364</v>
      </c>
      <c r="E11" s="82">
        <v>7.75</v>
      </c>
      <c r="F11" s="82">
        <v>7.666666666666667</v>
      </c>
      <c r="G11" s="82">
        <v>5.333333333333333</v>
      </c>
      <c r="H11" s="82">
        <v>3.9666666666666668</v>
      </c>
      <c r="I11" s="82">
        <v>7.333333333333333</v>
      </c>
      <c r="J11" s="82">
        <v>5.2333333333333334</v>
      </c>
      <c r="K11" s="82">
        <v>5.3666666666666663</v>
      </c>
      <c r="L11" s="82">
        <v>2.4</v>
      </c>
      <c r="M11" s="82">
        <v>5.4</v>
      </c>
      <c r="N11" s="82">
        <v>4.5999999999999996</v>
      </c>
      <c r="O11" s="82">
        <v>2</v>
      </c>
      <c r="P11" s="82">
        <v>1.4333333333333333</v>
      </c>
      <c r="Q11" s="82">
        <v>1.45</v>
      </c>
      <c r="R11" s="82">
        <v>1.4</v>
      </c>
      <c r="S11" s="82">
        <v>0.7</v>
      </c>
      <c r="T11" s="82">
        <v>6.2333333333333334</v>
      </c>
      <c r="U11" s="82" t="s">
        <v>1811</v>
      </c>
      <c r="V11" s="82">
        <v>5.833333333333333</v>
      </c>
      <c r="W11" s="82">
        <v>6.9666666666666668</v>
      </c>
      <c r="X11" s="82" t="s">
        <v>1811</v>
      </c>
      <c r="Y11" s="82">
        <v>6.3833333333333337</v>
      </c>
      <c r="Z11" s="82">
        <v>4.9000000000000004</v>
      </c>
      <c r="AA11" s="82" t="s">
        <v>1811</v>
      </c>
      <c r="AB11" s="82">
        <v>3.2333333333333334</v>
      </c>
      <c r="AC11" s="82">
        <v>8.1333333333333329</v>
      </c>
      <c r="AD11" s="82"/>
      <c r="AE11" s="83"/>
      <c r="AF11" s="83"/>
      <c r="AG11" s="82">
        <v>7.5666666666666664</v>
      </c>
      <c r="AH11" s="82">
        <v>5.8</v>
      </c>
      <c r="AI11" s="82">
        <v>4.0333333333333332</v>
      </c>
      <c r="AJ11" s="82">
        <v>0.8</v>
      </c>
      <c r="AK11" s="82">
        <v>7.7666666666666666</v>
      </c>
      <c r="AL11" s="82">
        <v>7.4</v>
      </c>
      <c r="AM11" s="101"/>
      <c r="AN11" s="102">
        <v>6.6166666666666663</v>
      </c>
      <c r="AO11" s="86">
        <v>0.92500000000000004</v>
      </c>
    </row>
    <row r="12" spans="1:41">
      <c r="A12" s="118" t="s">
        <v>448</v>
      </c>
      <c r="B12" s="119" t="s">
        <v>449</v>
      </c>
      <c r="C12" s="67" t="s">
        <v>62</v>
      </c>
      <c r="D12" s="67" t="s">
        <v>345</v>
      </c>
      <c r="E12" s="66">
        <v>0.53333333333333333</v>
      </c>
      <c r="F12" s="66">
        <v>2.6166666666666667</v>
      </c>
      <c r="G12" s="66">
        <v>5.3</v>
      </c>
      <c r="H12" s="66">
        <v>1.7666666666666666</v>
      </c>
      <c r="I12" s="66">
        <v>0.6</v>
      </c>
      <c r="J12" s="66">
        <v>1.7</v>
      </c>
      <c r="K12" s="66">
        <v>1.3333333333333335</v>
      </c>
      <c r="L12" s="66">
        <v>3.1</v>
      </c>
      <c r="M12" s="66">
        <v>2.4666666666666668</v>
      </c>
      <c r="N12" s="66">
        <v>1.8</v>
      </c>
      <c r="O12" s="66">
        <v>3.0333333333333332</v>
      </c>
      <c r="P12" s="66">
        <v>3.9166666666666665</v>
      </c>
      <c r="Q12" s="66">
        <v>3.2333333333333334</v>
      </c>
      <c r="R12" s="66">
        <v>2.0333333333333332</v>
      </c>
      <c r="S12" s="66">
        <v>2.166666666666667</v>
      </c>
      <c r="T12" s="66">
        <v>0.96666666666666667</v>
      </c>
      <c r="U12" s="66">
        <v>1.5</v>
      </c>
      <c r="V12" s="66">
        <v>6.15</v>
      </c>
      <c r="W12" s="66">
        <v>1.0333333333333332</v>
      </c>
      <c r="X12" s="66">
        <v>1.0833333333333335</v>
      </c>
      <c r="Y12" s="66">
        <v>3.9666666666666668</v>
      </c>
      <c r="Z12" s="66">
        <v>1.2</v>
      </c>
      <c r="AA12" s="66">
        <v>0.73333333333333339</v>
      </c>
      <c r="AB12" s="66">
        <v>3.9</v>
      </c>
      <c r="AC12" s="66">
        <v>3.6666666666666665</v>
      </c>
      <c r="AD12" s="66"/>
      <c r="AE12" s="67"/>
      <c r="AF12" s="67"/>
      <c r="AG12" s="66">
        <v>2.4500000000000002</v>
      </c>
      <c r="AH12" s="66">
        <v>0.73333333333333339</v>
      </c>
      <c r="AI12" s="66">
        <v>1.3</v>
      </c>
      <c r="AJ12" s="66">
        <v>2.4333333333333336</v>
      </c>
      <c r="AK12" s="66">
        <v>1.5333333333333334</v>
      </c>
      <c r="AL12" s="66">
        <v>0.93333333333333335</v>
      </c>
      <c r="AM12" s="98"/>
      <c r="AN12" s="99">
        <v>0.6</v>
      </c>
      <c r="AO12" s="70">
        <v>5.5</v>
      </c>
    </row>
    <row r="13" spans="1:41">
      <c r="A13" s="120" t="s">
        <v>960</v>
      </c>
      <c r="B13" s="121" t="s">
        <v>961</v>
      </c>
      <c r="C13" s="75" t="s">
        <v>62</v>
      </c>
      <c r="D13" s="75" t="s">
        <v>345</v>
      </c>
      <c r="E13" s="74">
        <v>4.4166666666666661</v>
      </c>
      <c r="F13" s="74">
        <v>3.4166666666666665</v>
      </c>
      <c r="G13" s="74">
        <v>7.2333333333333334</v>
      </c>
      <c r="H13" s="74">
        <v>2.4</v>
      </c>
      <c r="I13" s="74">
        <v>3.9666666666666668</v>
      </c>
      <c r="J13" s="74">
        <v>4.666666666666667</v>
      </c>
      <c r="K13" s="74">
        <v>4.1166666666666671</v>
      </c>
      <c r="L13" s="74">
        <v>6.7</v>
      </c>
      <c r="M13" s="74">
        <v>0.8</v>
      </c>
      <c r="N13" s="74">
        <v>1.6666666666666667</v>
      </c>
      <c r="O13" s="74">
        <v>2.4</v>
      </c>
      <c r="P13" s="74">
        <v>6.833333333333333</v>
      </c>
      <c r="Q13" s="74">
        <v>5.2</v>
      </c>
      <c r="R13" s="74">
        <v>1.5</v>
      </c>
      <c r="S13" s="74">
        <v>7.2</v>
      </c>
      <c r="T13" s="74">
        <v>2.4666666666666668</v>
      </c>
      <c r="U13" s="74">
        <v>4.6333333333333337</v>
      </c>
      <c r="V13" s="74">
        <v>6.0166666666666666</v>
      </c>
      <c r="W13" s="74">
        <v>0.83333333333333326</v>
      </c>
      <c r="X13" s="74">
        <v>2.5666666666666669</v>
      </c>
      <c r="Y13" s="74">
        <v>2.1</v>
      </c>
      <c r="Z13" s="74">
        <v>1.4</v>
      </c>
      <c r="AA13" s="74">
        <v>3.8166666666666669</v>
      </c>
      <c r="AB13" s="74">
        <v>2.2333333333333334</v>
      </c>
      <c r="AC13" s="74">
        <v>5.95</v>
      </c>
      <c r="AD13" s="74"/>
      <c r="AE13" s="75"/>
      <c r="AF13" s="75"/>
      <c r="AG13" s="74">
        <v>4.9333333333333336</v>
      </c>
      <c r="AH13" s="74">
        <v>3.7</v>
      </c>
      <c r="AI13" s="74">
        <v>2.2166666666666668</v>
      </c>
      <c r="AJ13" s="74">
        <v>4.9333333333333336</v>
      </c>
      <c r="AK13" s="74">
        <v>2.5666666666666669</v>
      </c>
      <c r="AL13" s="74">
        <v>2.166666666666667</v>
      </c>
      <c r="AM13" s="100"/>
      <c r="AN13" s="87">
        <v>2.3666666666666667</v>
      </c>
      <c r="AO13" s="78">
        <v>1.1499999999999999</v>
      </c>
    </row>
    <row r="14" spans="1:41">
      <c r="A14" s="120" t="s">
        <v>762</v>
      </c>
      <c r="B14" s="121" t="s">
        <v>763</v>
      </c>
      <c r="C14" s="75" t="s">
        <v>62</v>
      </c>
      <c r="D14" s="75" t="s">
        <v>345</v>
      </c>
      <c r="E14" s="74">
        <v>5.7333333333333334</v>
      </c>
      <c r="F14" s="74">
        <v>5.3833333333333337</v>
      </c>
      <c r="G14" s="74">
        <v>3.8333333333333335</v>
      </c>
      <c r="H14" s="74">
        <v>7.2</v>
      </c>
      <c r="I14" s="74">
        <v>3.6333333333333333</v>
      </c>
      <c r="J14" s="74">
        <v>7.4333333333333336</v>
      </c>
      <c r="K14" s="74">
        <v>7.666666666666667</v>
      </c>
      <c r="L14" s="74">
        <v>7.666666666666667</v>
      </c>
      <c r="M14" s="74">
        <v>2.7</v>
      </c>
      <c r="N14" s="74">
        <v>5.2</v>
      </c>
      <c r="O14" s="74">
        <v>3.0333333333333332</v>
      </c>
      <c r="P14" s="74">
        <v>5.1333333333333337</v>
      </c>
      <c r="Q14" s="74">
        <v>4.2333333333333334</v>
      </c>
      <c r="R14" s="74">
        <v>2.3666666666666667</v>
      </c>
      <c r="S14" s="74">
        <v>4.7666666666666666</v>
      </c>
      <c r="T14" s="74">
        <v>2.8333333333333335</v>
      </c>
      <c r="U14" s="74">
        <v>4.0999999999999996</v>
      </c>
      <c r="V14" s="74">
        <v>6.15</v>
      </c>
      <c r="W14" s="74">
        <v>3.1333333333333333</v>
      </c>
      <c r="X14" s="74" t="s">
        <v>1811</v>
      </c>
      <c r="Y14" s="74">
        <v>2.4333333333333336</v>
      </c>
      <c r="Z14" s="74">
        <v>1.4666666666666668</v>
      </c>
      <c r="AA14" s="74" t="s">
        <v>1811</v>
      </c>
      <c r="AB14" s="74">
        <v>2.7</v>
      </c>
      <c r="AC14" s="74">
        <v>1.8833333333333333</v>
      </c>
      <c r="AD14" s="74"/>
      <c r="AE14" s="75"/>
      <c r="AF14" s="75"/>
      <c r="AG14" s="74">
        <v>4.8</v>
      </c>
      <c r="AH14" s="74">
        <v>7.4666666666666668</v>
      </c>
      <c r="AI14" s="74">
        <v>5.833333333333333</v>
      </c>
      <c r="AJ14" s="74">
        <v>3.8666666666666667</v>
      </c>
      <c r="AK14" s="74">
        <v>3.8</v>
      </c>
      <c r="AL14" s="74">
        <v>0.66666666666666663</v>
      </c>
      <c r="AM14" s="100"/>
      <c r="AN14" s="87">
        <v>4.5999999999999996</v>
      </c>
      <c r="AO14" s="78">
        <v>0.85099999999999998</v>
      </c>
    </row>
    <row r="15" spans="1:41">
      <c r="A15" s="120" t="s">
        <v>910</v>
      </c>
      <c r="B15" s="121" t="s">
        <v>911</v>
      </c>
      <c r="C15" s="75" t="s">
        <v>62</v>
      </c>
      <c r="D15" s="75" t="s">
        <v>345</v>
      </c>
      <c r="E15" s="74">
        <v>5.7333333333333334</v>
      </c>
      <c r="F15" s="74">
        <v>7.916666666666667</v>
      </c>
      <c r="G15" s="74">
        <v>7.8666666666666663</v>
      </c>
      <c r="H15" s="74">
        <v>7.7666666666666666</v>
      </c>
      <c r="I15" s="74">
        <v>4.6333333333333337</v>
      </c>
      <c r="J15" s="74">
        <v>5.0333333333333332</v>
      </c>
      <c r="K15" s="74">
        <v>7.416666666666667</v>
      </c>
      <c r="L15" s="74">
        <v>3.2666666666666666</v>
      </c>
      <c r="M15" s="74">
        <v>0.9</v>
      </c>
      <c r="N15" s="74">
        <v>0.9</v>
      </c>
      <c r="O15" s="74">
        <v>2.7333333333333334</v>
      </c>
      <c r="P15" s="74">
        <v>7.0666666666666664</v>
      </c>
      <c r="Q15" s="74">
        <v>5.7333333333333334</v>
      </c>
      <c r="R15" s="74">
        <v>1.5333333333333334</v>
      </c>
      <c r="S15" s="74">
        <v>7.333333333333333</v>
      </c>
      <c r="T15" s="74">
        <v>1</v>
      </c>
      <c r="U15" s="74" t="s">
        <v>1811</v>
      </c>
      <c r="V15" s="74">
        <v>6.6</v>
      </c>
      <c r="W15" s="74">
        <v>4.9333333333333336</v>
      </c>
      <c r="X15" s="74" t="s">
        <v>1811</v>
      </c>
      <c r="Y15" s="74">
        <v>6.3833333333333337</v>
      </c>
      <c r="Z15" s="74">
        <v>0.93333333333333335</v>
      </c>
      <c r="AA15" s="74" t="s">
        <v>1811</v>
      </c>
      <c r="AB15" s="74">
        <v>4.0666666666666664</v>
      </c>
      <c r="AC15" s="74">
        <v>1.8833333333333333</v>
      </c>
      <c r="AD15" s="74"/>
      <c r="AE15" s="75"/>
      <c r="AF15" s="75"/>
      <c r="AG15" s="74">
        <v>7.8</v>
      </c>
      <c r="AH15" s="74">
        <v>6.85</v>
      </c>
      <c r="AI15" s="74">
        <v>0.83333333333333326</v>
      </c>
      <c r="AJ15" s="74">
        <v>5.166666666666667</v>
      </c>
      <c r="AK15" s="74">
        <v>5.4333333333333336</v>
      </c>
      <c r="AL15" s="74">
        <v>0.9</v>
      </c>
      <c r="AM15" s="100"/>
      <c r="AN15" s="87">
        <v>4.8666666666666663</v>
      </c>
      <c r="AO15" s="78">
        <v>0.9</v>
      </c>
    </row>
    <row r="16" spans="1:41">
      <c r="A16" s="120" t="s">
        <v>1112</v>
      </c>
      <c r="B16" s="121" t="s">
        <v>1113</v>
      </c>
      <c r="C16" s="75" t="s">
        <v>62</v>
      </c>
      <c r="D16" s="75" t="s">
        <v>345</v>
      </c>
      <c r="E16" s="74">
        <v>6.916666666666667</v>
      </c>
      <c r="F16" s="74">
        <v>7.666666666666667</v>
      </c>
      <c r="G16" s="74">
        <v>7.9333333333333336</v>
      </c>
      <c r="H16" s="74">
        <v>5.9</v>
      </c>
      <c r="I16" s="74">
        <v>7.916666666666667</v>
      </c>
      <c r="J16" s="74">
        <v>1.5666666666666667</v>
      </c>
      <c r="K16" s="74">
        <v>5.5166666666666666</v>
      </c>
      <c r="L16" s="74">
        <v>0.96666666666666667</v>
      </c>
      <c r="M16" s="74">
        <v>0.6333333333333333</v>
      </c>
      <c r="N16" s="74">
        <v>0.53333333333333333</v>
      </c>
      <c r="O16" s="74">
        <v>5.8</v>
      </c>
      <c r="P16" s="74">
        <v>7.9</v>
      </c>
      <c r="Q16" s="74">
        <v>7.6</v>
      </c>
      <c r="R16" s="74">
        <v>7</v>
      </c>
      <c r="S16" s="74">
        <v>8.1333333333333329</v>
      </c>
      <c r="T16" s="74">
        <v>5.3</v>
      </c>
      <c r="U16" s="74" t="s">
        <v>1811</v>
      </c>
      <c r="V16" s="74">
        <v>4.3499999999999996</v>
      </c>
      <c r="W16" s="74" t="s">
        <v>1811</v>
      </c>
      <c r="X16" s="74" t="s">
        <v>1811</v>
      </c>
      <c r="Y16" s="74" t="s">
        <v>1811</v>
      </c>
      <c r="Z16" s="74">
        <v>5.5333333333333332</v>
      </c>
      <c r="AA16" s="74" t="s">
        <v>1811</v>
      </c>
      <c r="AB16" s="74">
        <v>0.83333333333333326</v>
      </c>
      <c r="AC16" s="74">
        <v>3.6666666666666665</v>
      </c>
      <c r="AD16" s="74"/>
      <c r="AE16" s="75"/>
      <c r="AF16" s="75"/>
      <c r="AG16" s="74">
        <v>7.9833333333333334</v>
      </c>
      <c r="AH16" s="74">
        <v>5.416666666666667</v>
      </c>
      <c r="AI16" s="74">
        <v>0.53333333333333333</v>
      </c>
      <c r="AJ16" s="74">
        <v>7.7333333333333334</v>
      </c>
      <c r="AK16" s="74">
        <v>5.666666666666667</v>
      </c>
      <c r="AL16" s="74">
        <v>2.1333333333333333</v>
      </c>
      <c r="AM16" s="100"/>
      <c r="AN16" s="87">
        <v>5.4666666666666668</v>
      </c>
      <c r="AO16" s="78">
        <v>0.61299999999999999</v>
      </c>
    </row>
    <row r="17" spans="1:41">
      <c r="A17" s="120" t="s">
        <v>1340</v>
      </c>
      <c r="B17" s="121" t="s">
        <v>1341</v>
      </c>
      <c r="C17" s="75" t="s">
        <v>62</v>
      </c>
      <c r="D17" s="75" t="s">
        <v>345</v>
      </c>
      <c r="E17" s="74">
        <v>3.5666666666666669</v>
      </c>
      <c r="F17" s="74">
        <v>7.666666666666667</v>
      </c>
      <c r="G17" s="74">
        <v>7.9666666666666668</v>
      </c>
      <c r="H17" s="74">
        <v>6.166666666666667</v>
      </c>
      <c r="I17" s="74">
        <v>7.2666666666666666</v>
      </c>
      <c r="J17" s="74">
        <v>4.7333333333333334</v>
      </c>
      <c r="K17" s="74">
        <v>6.2166666666666668</v>
      </c>
      <c r="L17" s="74">
        <v>7.166666666666667</v>
      </c>
      <c r="M17" s="74">
        <v>2.2333333333333334</v>
      </c>
      <c r="N17" s="74">
        <v>4.0666666666666664</v>
      </c>
      <c r="O17" s="74">
        <v>7.2333333333333334</v>
      </c>
      <c r="P17" s="74">
        <v>6.9333333333333336</v>
      </c>
      <c r="Q17" s="74">
        <v>7.333333333333333</v>
      </c>
      <c r="R17" s="74">
        <v>7.4333333333333336</v>
      </c>
      <c r="S17" s="74">
        <v>7.3666666666666663</v>
      </c>
      <c r="T17" s="74">
        <v>4.7333333333333334</v>
      </c>
      <c r="U17" s="74">
        <v>2</v>
      </c>
      <c r="V17" s="74">
        <v>7.9</v>
      </c>
      <c r="W17" s="74">
        <v>0.56666666666666665</v>
      </c>
      <c r="X17" s="74" t="s">
        <v>1811</v>
      </c>
      <c r="Y17" s="74">
        <v>6.3833333333333337</v>
      </c>
      <c r="Z17" s="74">
        <v>5.3</v>
      </c>
      <c r="AA17" s="74">
        <v>3.8166666666666669</v>
      </c>
      <c r="AB17" s="74">
        <v>1.7666666666666666</v>
      </c>
      <c r="AC17" s="74">
        <v>1.8833333333333333</v>
      </c>
      <c r="AD17" s="74"/>
      <c r="AE17" s="75"/>
      <c r="AF17" s="75"/>
      <c r="AG17" s="74">
        <v>7.0333333333333332</v>
      </c>
      <c r="AH17" s="74">
        <v>6.666666666666667</v>
      </c>
      <c r="AI17" s="74">
        <v>4.4333333333333336</v>
      </c>
      <c r="AJ17" s="74">
        <v>7.666666666666667</v>
      </c>
      <c r="AK17" s="74">
        <v>4.7666666666666666</v>
      </c>
      <c r="AL17" s="74">
        <v>1.8666666666666667</v>
      </c>
      <c r="AM17" s="100"/>
      <c r="AN17" s="87">
        <v>6.333333333333333</v>
      </c>
      <c r="AO17" s="78">
        <v>0.83299999999999996</v>
      </c>
    </row>
    <row r="18" spans="1:41" ht="16" thickBot="1">
      <c r="A18" s="122" t="s">
        <v>1060</v>
      </c>
      <c r="B18" s="123" t="s">
        <v>1061</v>
      </c>
      <c r="C18" s="83" t="s">
        <v>62</v>
      </c>
      <c r="D18" s="83" t="s">
        <v>345</v>
      </c>
      <c r="E18" s="82">
        <v>7.75</v>
      </c>
      <c r="F18" s="82">
        <v>8.0666666666666664</v>
      </c>
      <c r="G18" s="82">
        <v>8</v>
      </c>
      <c r="H18" s="82">
        <v>6.6</v>
      </c>
      <c r="I18" s="82">
        <v>7.916666666666667</v>
      </c>
      <c r="J18" s="82">
        <v>0.8</v>
      </c>
      <c r="K18" s="82">
        <v>5.2</v>
      </c>
      <c r="L18" s="82">
        <v>8.1333333333333329</v>
      </c>
      <c r="M18" s="82">
        <v>0.73333333333333339</v>
      </c>
      <c r="N18" s="82">
        <v>3.7333333333333334</v>
      </c>
      <c r="O18" s="82">
        <v>4.583333333333333</v>
      </c>
      <c r="P18" s="82">
        <v>7.4333333333333336</v>
      </c>
      <c r="Q18" s="82">
        <v>6.666666666666667</v>
      </c>
      <c r="R18" s="82">
        <v>3.9333333333333331</v>
      </c>
      <c r="S18" s="82">
        <v>7.8</v>
      </c>
      <c r="T18" s="82">
        <v>5.6333333333333337</v>
      </c>
      <c r="U18" s="82" t="s">
        <v>1811</v>
      </c>
      <c r="V18" s="82">
        <v>8.0333333333333332</v>
      </c>
      <c r="W18" s="82" t="s">
        <v>1811</v>
      </c>
      <c r="X18" s="82" t="s">
        <v>1811</v>
      </c>
      <c r="Y18" s="82" t="s">
        <v>1811</v>
      </c>
      <c r="Z18" s="82">
        <v>7</v>
      </c>
      <c r="AA18" s="82">
        <v>3.8166666666666669</v>
      </c>
      <c r="AB18" s="82">
        <v>1.5</v>
      </c>
      <c r="AC18" s="82">
        <v>4.25</v>
      </c>
      <c r="AD18" s="82"/>
      <c r="AE18" s="83"/>
      <c r="AF18" s="83"/>
      <c r="AG18" s="82">
        <v>8.1</v>
      </c>
      <c r="AH18" s="82">
        <v>5.2666666666666666</v>
      </c>
      <c r="AI18" s="82">
        <v>4.1500000000000004</v>
      </c>
      <c r="AJ18" s="82">
        <v>6.5666666666666664</v>
      </c>
      <c r="AK18" s="82">
        <v>8.0666666666666664</v>
      </c>
      <c r="AL18" s="82">
        <v>4.5333333333333332</v>
      </c>
      <c r="AM18" s="101"/>
      <c r="AN18" s="102">
        <v>7.5666666666666664</v>
      </c>
      <c r="AO18" s="86">
        <v>0.55000000000000004</v>
      </c>
    </row>
    <row r="19" spans="1:41">
      <c r="A19" s="118" t="s">
        <v>145</v>
      </c>
      <c r="B19" s="119" t="s">
        <v>146</v>
      </c>
      <c r="C19" s="67" t="s">
        <v>62</v>
      </c>
      <c r="D19" s="67" t="s">
        <v>84</v>
      </c>
      <c r="E19" s="66">
        <v>1.4333333333333333</v>
      </c>
      <c r="F19" s="66">
        <v>1.2333333333333334</v>
      </c>
      <c r="G19" s="66">
        <v>3.0333333333333332</v>
      </c>
      <c r="H19" s="66">
        <v>3.2333333333333334</v>
      </c>
      <c r="I19" s="66">
        <v>1.7666666666666666</v>
      </c>
      <c r="J19" s="66">
        <v>5.666666666666667</v>
      </c>
      <c r="K19" s="66">
        <v>0.9</v>
      </c>
      <c r="L19" s="66">
        <v>2.4333333333333336</v>
      </c>
      <c r="M19" s="66">
        <v>4.2333333333333334</v>
      </c>
      <c r="N19" s="66">
        <v>3</v>
      </c>
      <c r="O19" s="66">
        <v>0.8</v>
      </c>
      <c r="P19" s="66">
        <v>3.2666666666666666</v>
      </c>
      <c r="Q19" s="66">
        <v>1</v>
      </c>
      <c r="R19" s="66">
        <v>0.96666666666666667</v>
      </c>
      <c r="S19" s="66">
        <v>5.5333333333333332</v>
      </c>
      <c r="T19" s="66">
        <v>0.73333333333333339</v>
      </c>
      <c r="U19" s="66">
        <v>5.0999999999999996</v>
      </c>
      <c r="V19" s="66">
        <v>0.8</v>
      </c>
      <c r="W19" s="66">
        <v>1.2666666666666666</v>
      </c>
      <c r="X19" s="66">
        <v>1.1333333333333333</v>
      </c>
      <c r="Y19" s="66">
        <v>2.6833333333333331</v>
      </c>
      <c r="Z19" s="66">
        <v>0.7</v>
      </c>
      <c r="AA19" s="66">
        <v>3.8166666666666669</v>
      </c>
      <c r="AB19" s="66">
        <v>5.8666666666666663</v>
      </c>
      <c r="AC19" s="66">
        <v>5.75</v>
      </c>
      <c r="AD19" s="66"/>
      <c r="AE19" s="67"/>
      <c r="AF19" s="67"/>
      <c r="AG19" s="66">
        <v>1.4333333333333333</v>
      </c>
      <c r="AH19" s="66">
        <v>2.2999999999999998</v>
      </c>
      <c r="AI19" s="66">
        <v>2.4500000000000002</v>
      </c>
      <c r="AJ19" s="66">
        <v>1.6333333333333333</v>
      </c>
      <c r="AK19" s="66">
        <v>0.9</v>
      </c>
      <c r="AL19" s="66">
        <v>4.1333333333333329</v>
      </c>
      <c r="AM19" s="98"/>
      <c r="AN19" s="99">
        <v>0.9</v>
      </c>
      <c r="AO19" s="70">
        <v>0.92500000000000004</v>
      </c>
    </row>
    <row r="20" spans="1:41">
      <c r="A20" s="120" t="s">
        <v>307</v>
      </c>
      <c r="B20" s="121" t="s">
        <v>308</v>
      </c>
      <c r="C20" s="75" t="s">
        <v>62</v>
      </c>
      <c r="D20" s="75" t="s">
        <v>84</v>
      </c>
      <c r="E20" s="74">
        <v>0.95</v>
      </c>
      <c r="F20" s="74">
        <v>1.7333333333333334</v>
      </c>
      <c r="G20" s="74">
        <v>0.8</v>
      </c>
      <c r="H20" s="74">
        <v>4.9000000000000004</v>
      </c>
      <c r="I20" s="74">
        <v>1.6666666666666667</v>
      </c>
      <c r="J20" s="74">
        <v>7.6</v>
      </c>
      <c r="K20" s="74">
        <v>6.5166666666666666</v>
      </c>
      <c r="L20" s="74">
        <v>5.2</v>
      </c>
      <c r="M20" s="74">
        <v>2.3666666666666667</v>
      </c>
      <c r="N20" s="74">
        <v>3.3</v>
      </c>
      <c r="O20" s="74">
        <v>1.9</v>
      </c>
      <c r="P20" s="74">
        <v>3.4333333333333331</v>
      </c>
      <c r="Q20" s="74">
        <v>2.1333333333333333</v>
      </c>
      <c r="R20" s="74">
        <v>1.6333333333333333</v>
      </c>
      <c r="S20" s="74">
        <v>4.5666666666666664</v>
      </c>
      <c r="T20" s="74">
        <v>0.8</v>
      </c>
      <c r="U20" s="74">
        <v>1.1666666666666665</v>
      </c>
      <c r="V20" s="74">
        <v>5.4666666666666668</v>
      </c>
      <c r="W20" s="74">
        <v>0.8666666666666667</v>
      </c>
      <c r="X20" s="74">
        <v>2.2999999999999998</v>
      </c>
      <c r="Y20" s="74">
        <v>1.8666666666666667</v>
      </c>
      <c r="Z20" s="74">
        <v>1.1666666666666665</v>
      </c>
      <c r="AA20" s="74" t="s">
        <v>1811</v>
      </c>
      <c r="AB20" s="74">
        <v>5.6333333333333337</v>
      </c>
      <c r="AC20" s="74">
        <v>0.83333333333333326</v>
      </c>
      <c r="AD20" s="74"/>
      <c r="AE20" s="75"/>
      <c r="AF20" s="75"/>
      <c r="AG20" s="74">
        <v>0.83333333333333326</v>
      </c>
      <c r="AH20" s="74">
        <v>5.333333333333333</v>
      </c>
      <c r="AI20" s="74">
        <v>3.2833333333333332</v>
      </c>
      <c r="AJ20" s="74">
        <v>2.2666666666666666</v>
      </c>
      <c r="AK20" s="74">
        <v>1.0666666666666667</v>
      </c>
      <c r="AL20" s="74">
        <v>1.1000000000000001</v>
      </c>
      <c r="AM20" s="100"/>
      <c r="AN20" s="87">
        <v>1.0333333333333332</v>
      </c>
      <c r="AO20" s="78">
        <v>1.4</v>
      </c>
    </row>
    <row r="21" spans="1:41">
      <c r="A21" s="120" t="s">
        <v>222</v>
      </c>
      <c r="B21" s="121" t="s">
        <v>223</v>
      </c>
      <c r="C21" s="75" t="s">
        <v>62</v>
      </c>
      <c r="D21" s="75" t="s">
        <v>84</v>
      </c>
      <c r="E21" s="74">
        <v>2.1333333333333333</v>
      </c>
      <c r="F21" s="74">
        <v>4.5666666666666664</v>
      </c>
      <c r="G21" s="74">
        <v>4.9333333333333336</v>
      </c>
      <c r="H21" s="74">
        <v>2.1</v>
      </c>
      <c r="I21" s="74">
        <v>2.6333333333333333</v>
      </c>
      <c r="J21" s="74">
        <v>0.83333333333333326</v>
      </c>
      <c r="K21" s="74">
        <v>0.6</v>
      </c>
      <c r="L21" s="74">
        <v>7.2</v>
      </c>
      <c r="M21" s="74">
        <v>6.5666666666666664</v>
      </c>
      <c r="N21" s="74">
        <v>7.7</v>
      </c>
      <c r="O21" s="74">
        <v>1.0666666666666667</v>
      </c>
      <c r="P21" s="74">
        <v>3.1666666666666665</v>
      </c>
      <c r="Q21" s="74">
        <v>1.3666666666666667</v>
      </c>
      <c r="R21" s="74">
        <v>1.7333333333333334</v>
      </c>
      <c r="S21" s="74">
        <v>5.2666666666666666</v>
      </c>
      <c r="T21" s="74">
        <v>1.4333333333333333</v>
      </c>
      <c r="U21" s="74">
        <v>4.4333333333333336</v>
      </c>
      <c r="V21" s="74">
        <v>7.2333333333333334</v>
      </c>
      <c r="W21" s="74">
        <v>1.7</v>
      </c>
      <c r="X21" s="74">
        <v>0.8</v>
      </c>
      <c r="Y21" s="74">
        <v>5.0666666666666664</v>
      </c>
      <c r="Z21" s="74">
        <v>2.9333333333333331</v>
      </c>
      <c r="AA21" s="74">
        <v>3.8166666666666669</v>
      </c>
      <c r="AB21" s="74">
        <v>5.0999999999999996</v>
      </c>
      <c r="AC21" s="74">
        <v>4.4166666666666661</v>
      </c>
      <c r="AD21" s="74"/>
      <c r="AE21" s="75"/>
      <c r="AF21" s="75"/>
      <c r="AG21" s="74">
        <v>3.6666666666666665</v>
      </c>
      <c r="AH21" s="74">
        <v>0.85</v>
      </c>
      <c r="AI21" s="74">
        <v>8</v>
      </c>
      <c r="AJ21" s="74">
        <v>1.8</v>
      </c>
      <c r="AK21" s="74">
        <v>3.3333333333333335</v>
      </c>
      <c r="AL21" s="74">
        <v>4.25</v>
      </c>
      <c r="AM21" s="100"/>
      <c r="AN21" s="87">
        <v>3.0666666666666669</v>
      </c>
      <c r="AO21" s="78">
        <v>6.9169999999999998</v>
      </c>
    </row>
    <row r="22" spans="1:41">
      <c r="A22" s="120" t="s">
        <v>603</v>
      </c>
      <c r="B22" s="121" t="s">
        <v>604</v>
      </c>
      <c r="C22" s="75" t="s">
        <v>62</v>
      </c>
      <c r="D22" s="75" t="s">
        <v>84</v>
      </c>
      <c r="E22" s="74">
        <v>6.916666666666667</v>
      </c>
      <c r="F22" s="74">
        <v>7.3</v>
      </c>
      <c r="G22" s="74">
        <v>4.5999999999999996</v>
      </c>
      <c r="H22" s="74">
        <v>6.2666666666666666</v>
      </c>
      <c r="I22" s="74">
        <v>4.4000000000000004</v>
      </c>
      <c r="J22" s="74">
        <v>6.4</v>
      </c>
      <c r="K22" s="74">
        <v>6</v>
      </c>
      <c r="L22" s="74">
        <v>7.7</v>
      </c>
      <c r="M22" s="74">
        <v>0.96666666666666667</v>
      </c>
      <c r="N22" s="74">
        <v>2.9</v>
      </c>
      <c r="O22" s="74">
        <v>2.8333333333333335</v>
      </c>
      <c r="P22" s="74">
        <v>1.7833333333333334</v>
      </c>
      <c r="Q22" s="74">
        <v>2.166666666666667</v>
      </c>
      <c r="R22" s="74">
        <v>3.9666666666666668</v>
      </c>
      <c r="S22" s="74">
        <v>2.6333333333333333</v>
      </c>
      <c r="T22" s="74">
        <v>0.8666666666666667</v>
      </c>
      <c r="U22" s="74">
        <v>4.9833333333333334</v>
      </c>
      <c r="V22" s="74">
        <v>3.3666666666666667</v>
      </c>
      <c r="W22" s="74">
        <v>5.2</v>
      </c>
      <c r="X22" s="74" t="s">
        <v>1811</v>
      </c>
      <c r="Y22" s="74">
        <v>6.3833333333333337</v>
      </c>
      <c r="Z22" s="74">
        <v>1.0666666666666667</v>
      </c>
      <c r="AA22" s="74" t="s">
        <v>1811</v>
      </c>
      <c r="AB22" s="74">
        <v>1.7</v>
      </c>
      <c r="AC22" s="74">
        <v>1.8833333333333333</v>
      </c>
      <c r="AD22" s="74"/>
      <c r="AE22" s="75"/>
      <c r="AF22" s="75"/>
      <c r="AG22" s="74">
        <v>6.85</v>
      </c>
      <c r="AH22" s="74">
        <v>6.15</v>
      </c>
      <c r="AI22" s="74">
        <v>3.5833333333333335</v>
      </c>
      <c r="AJ22" s="74">
        <v>2.1</v>
      </c>
      <c r="AK22" s="74">
        <v>4.4333333333333336</v>
      </c>
      <c r="AL22" s="74">
        <v>0.56666666666666665</v>
      </c>
      <c r="AM22" s="100"/>
      <c r="AN22" s="87">
        <v>3.55</v>
      </c>
      <c r="AO22" s="78">
        <v>0.625</v>
      </c>
    </row>
    <row r="23" spans="1:41">
      <c r="A23" s="120" t="s">
        <v>1161</v>
      </c>
      <c r="B23" s="121" t="s">
        <v>1162</v>
      </c>
      <c r="C23" s="75" t="s">
        <v>62</v>
      </c>
      <c r="D23" s="75" t="s">
        <v>84</v>
      </c>
      <c r="E23" s="74">
        <v>4.4166666666666661</v>
      </c>
      <c r="F23" s="74">
        <v>4.5666666666666664</v>
      </c>
      <c r="G23" s="74">
        <v>5.833333333333333</v>
      </c>
      <c r="H23" s="74">
        <v>0.8666666666666667</v>
      </c>
      <c r="I23" s="74">
        <v>5.6</v>
      </c>
      <c r="J23" s="74">
        <v>2.166666666666667</v>
      </c>
      <c r="K23" s="74">
        <v>3.55</v>
      </c>
      <c r="L23" s="74">
        <v>7.6333333333333337</v>
      </c>
      <c r="M23" s="74">
        <v>0.8666666666666667</v>
      </c>
      <c r="N23" s="74">
        <v>2.6</v>
      </c>
      <c r="O23" s="74">
        <v>6.2</v>
      </c>
      <c r="P23" s="74">
        <v>4.7</v>
      </c>
      <c r="Q23" s="74">
        <v>5.9</v>
      </c>
      <c r="R23" s="74">
        <v>7.5666666666666664</v>
      </c>
      <c r="S23" s="74">
        <v>7.2333333333333334</v>
      </c>
      <c r="T23" s="74">
        <v>4.9000000000000004</v>
      </c>
      <c r="U23" s="74">
        <v>4.2666666666666666</v>
      </c>
      <c r="V23" s="74">
        <v>6.0166666666666666</v>
      </c>
      <c r="W23" s="74">
        <v>5.0999999999999996</v>
      </c>
      <c r="X23" s="74" t="s">
        <v>1811</v>
      </c>
      <c r="Y23" s="74">
        <v>6.3833333333333337</v>
      </c>
      <c r="Z23" s="74">
        <v>5.333333333333333</v>
      </c>
      <c r="AA23" s="74">
        <v>1</v>
      </c>
      <c r="AB23" s="74">
        <v>0.93333333333333335</v>
      </c>
      <c r="AC23" s="74">
        <v>4.8499999999999996</v>
      </c>
      <c r="AD23" s="74"/>
      <c r="AE23" s="75"/>
      <c r="AF23" s="75"/>
      <c r="AG23" s="74">
        <v>4.7333333333333334</v>
      </c>
      <c r="AH23" s="74">
        <v>2.5333333333333332</v>
      </c>
      <c r="AI23" s="74">
        <v>3.4</v>
      </c>
      <c r="AJ23" s="74">
        <v>6.7666666666666666</v>
      </c>
      <c r="AK23" s="74">
        <v>6.5</v>
      </c>
      <c r="AL23" s="74">
        <v>1.6333333333333333</v>
      </c>
      <c r="AM23" s="100"/>
      <c r="AN23" s="87">
        <v>4.2333333333333334</v>
      </c>
      <c r="AO23" s="78">
        <v>4</v>
      </c>
    </row>
    <row r="24" spans="1:41">
      <c r="A24" s="120" t="s">
        <v>846</v>
      </c>
      <c r="B24" s="121" t="s">
        <v>847</v>
      </c>
      <c r="C24" s="75" t="s">
        <v>62</v>
      </c>
      <c r="D24" s="75" t="s">
        <v>84</v>
      </c>
      <c r="E24" s="74">
        <v>5.7333333333333334</v>
      </c>
      <c r="F24" s="74">
        <v>6.5666666666666664</v>
      </c>
      <c r="G24" s="74">
        <v>1.5666666666666667</v>
      </c>
      <c r="H24" s="74">
        <v>5.333333333333333</v>
      </c>
      <c r="I24" s="74">
        <v>7.916666666666667</v>
      </c>
      <c r="J24" s="74">
        <v>1.4333333333333333</v>
      </c>
      <c r="K24" s="74">
        <v>4.6166666666666663</v>
      </c>
      <c r="L24" s="74">
        <v>6.666666666666667</v>
      </c>
      <c r="M24" s="74">
        <v>3.2333333333333334</v>
      </c>
      <c r="N24" s="74">
        <v>4.7666666666666666</v>
      </c>
      <c r="O24" s="74">
        <v>6.2333333333333334</v>
      </c>
      <c r="P24" s="74">
        <v>2.7666666666666666</v>
      </c>
      <c r="Q24" s="74">
        <v>4.9333333333333336</v>
      </c>
      <c r="R24" s="74">
        <v>7.666666666666667</v>
      </c>
      <c r="S24" s="74">
        <v>4.3666666666666671</v>
      </c>
      <c r="T24" s="74">
        <v>5.7333333333333334</v>
      </c>
      <c r="U24" s="74" t="s">
        <v>1811</v>
      </c>
      <c r="V24" s="74">
        <v>3.65</v>
      </c>
      <c r="W24" s="74" t="s">
        <v>1811</v>
      </c>
      <c r="X24" s="74" t="s">
        <v>1811</v>
      </c>
      <c r="Y24" s="74" t="s">
        <v>1811</v>
      </c>
      <c r="Z24" s="74">
        <v>4.1333333333333329</v>
      </c>
      <c r="AA24" s="74">
        <v>3.8166666666666669</v>
      </c>
      <c r="AB24" s="74">
        <v>0.8666666666666667</v>
      </c>
      <c r="AC24" s="74">
        <v>3.8666666666666667</v>
      </c>
      <c r="AD24" s="74"/>
      <c r="AE24" s="75"/>
      <c r="AF24" s="75"/>
      <c r="AG24" s="74">
        <v>4.4333333333333336</v>
      </c>
      <c r="AH24" s="74">
        <v>5.0666666666666664</v>
      </c>
      <c r="AI24" s="74">
        <v>5.3166666666666664</v>
      </c>
      <c r="AJ24" s="74">
        <v>5.6</v>
      </c>
      <c r="AK24" s="74">
        <v>5.4</v>
      </c>
      <c r="AL24" s="74">
        <v>1.8</v>
      </c>
      <c r="AM24" s="100"/>
      <c r="AN24" s="87">
        <v>4.9333333333333336</v>
      </c>
      <c r="AO24" s="78">
        <v>0.8</v>
      </c>
    </row>
    <row r="25" spans="1:41">
      <c r="A25" s="120" t="s">
        <v>827</v>
      </c>
      <c r="B25" s="121" t="s">
        <v>828</v>
      </c>
      <c r="C25" s="75" t="s">
        <v>62</v>
      </c>
      <c r="D25" s="75" t="s">
        <v>84</v>
      </c>
      <c r="E25" s="74">
        <v>7.75</v>
      </c>
      <c r="F25" s="74">
        <v>7.3</v>
      </c>
      <c r="G25" s="74">
        <v>6.5</v>
      </c>
      <c r="H25" s="74">
        <v>5.3666666666666663</v>
      </c>
      <c r="I25" s="74">
        <v>6.9</v>
      </c>
      <c r="J25" s="74">
        <v>5.7</v>
      </c>
      <c r="K25" s="74">
        <v>6.8833333333333337</v>
      </c>
      <c r="L25" s="74">
        <v>7.0333333333333332</v>
      </c>
      <c r="M25" s="74">
        <v>5.4333333333333336</v>
      </c>
      <c r="N25" s="74">
        <v>7</v>
      </c>
      <c r="O25" s="74">
        <v>6.4333333333333336</v>
      </c>
      <c r="P25" s="74">
        <v>2.1</v>
      </c>
      <c r="Q25" s="74">
        <v>4.8</v>
      </c>
      <c r="R25" s="74">
        <v>7.3</v>
      </c>
      <c r="S25" s="74">
        <v>2.333333333333333</v>
      </c>
      <c r="T25" s="74">
        <v>1.6333333333333333</v>
      </c>
      <c r="U25" s="74">
        <v>6.05</v>
      </c>
      <c r="V25" s="74">
        <v>6.8</v>
      </c>
      <c r="W25" s="74">
        <v>0.8</v>
      </c>
      <c r="X25" s="74" t="s">
        <v>1811</v>
      </c>
      <c r="Y25" s="74">
        <v>6.3833333333333337</v>
      </c>
      <c r="Z25" s="74">
        <v>5.7</v>
      </c>
      <c r="AA25" s="74" t="s">
        <v>1811</v>
      </c>
      <c r="AB25" s="74">
        <v>3.1333333333333333</v>
      </c>
      <c r="AC25" s="74">
        <v>2.6666666666666665</v>
      </c>
      <c r="AD25" s="74"/>
      <c r="AE25" s="75"/>
      <c r="AF25" s="75"/>
      <c r="AG25" s="74">
        <v>7.833333333333333</v>
      </c>
      <c r="AH25" s="74">
        <v>6.85</v>
      </c>
      <c r="AI25" s="74">
        <v>7.35</v>
      </c>
      <c r="AJ25" s="74">
        <v>4.8</v>
      </c>
      <c r="AK25" s="74">
        <v>4.8</v>
      </c>
      <c r="AL25" s="74">
        <v>3.35</v>
      </c>
      <c r="AM25" s="100"/>
      <c r="AN25" s="87">
        <v>6.9666666666666668</v>
      </c>
      <c r="AO25" s="78">
        <v>1.25</v>
      </c>
    </row>
    <row r="26" spans="1:41" ht="16" thickBot="1">
      <c r="A26" s="122" t="s">
        <v>904</v>
      </c>
      <c r="B26" s="123" t="s">
        <v>905</v>
      </c>
      <c r="C26" s="83" t="s">
        <v>62</v>
      </c>
      <c r="D26" s="83" t="s">
        <v>84</v>
      </c>
      <c r="E26" s="82">
        <v>6.916666666666667</v>
      </c>
      <c r="F26" s="82">
        <v>6.5666666666666664</v>
      </c>
      <c r="G26" s="82">
        <v>6.6</v>
      </c>
      <c r="H26" s="82">
        <v>4.4333333333333336</v>
      </c>
      <c r="I26" s="82">
        <v>6.7333333333333334</v>
      </c>
      <c r="J26" s="82">
        <v>3.7333333333333334</v>
      </c>
      <c r="K26" s="82">
        <v>6</v>
      </c>
      <c r="L26" s="82">
        <v>7.7333333333333334</v>
      </c>
      <c r="M26" s="82">
        <v>2.1</v>
      </c>
      <c r="N26" s="82">
        <v>4.5333333333333332</v>
      </c>
      <c r="O26" s="82">
        <v>5.7</v>
      </c>
      <c r="P26" s="82">
        <v>3.7666666666666666</v>
      </c>
      <c r="Q26" s="82">
        <v>5.0999999999999996</v>
      </c>
      <c r="R26" s="82">
        <v>7.1333333333333337</v>
      </c>
      <c r="S26" s="82">
        <v>5.333333333333333</v>
      </c>
      <c r="T26" s="82">
        <v>5.5333333333333332</v>
      </c>
      <c r="U26" s="82">
        <v>5.5333333333333332</v>
      </c>
      <c r="V26" s="82">
        <v>7.0666666666666664</v>
      </c>
      <c r="W26" s="82">
        <v>6.9666666666666668</v>
      </c>
      <c r="X26" s="82" t="s">
        <v>1811</v>
      </c>
      <c r="Y26" s="82">
        <v>6.3833333333333337</v>
      </c>
      <c r="Z26" s="82">
        <v>4.3</v>
      </c>
      <c r="AA26" s="82">
        <v>3.8166666666666669</v>
      </c>
      <c r="AB26" s="82">
        <v>1.8333333333333333</v>
      </c>
      <c r="AC26" s="82">
        <v>6.65</v>
      </c>
      <c r="AD26" s="82"/>
      <c r="AE26" s="83"/>
      <c r="AF26" s="83"/>
      <c r="AG26" s="82">
        <v>7.4333333333333336</v>
      </c>
      <c r="AH26" s="82">
        <v>5.416666666666667</v>
      </c>
      <c r="AI26" s="82">
        <v>5.0666666666666664</v>
      </c>
      <c r="AJ26" s="82">
        <v>5.9</v>
      </c>
      <c r="AK26" s="82">
        <v>7.6333333333333337</v>
      </c>
      <c r="AL26" s="82">
        <v>4.6166666666666663</v>
      </c>
      <c r="AM26" s="101"/>
      <c r="AN26" s="102">
        <v>7.2666666666666666</v>
      </c>
      <c r="AO26" s="86">
        <v>1.5669999999999999</v>
      </c>
    </row>
    <row r="27" spans="1:41">
      <c r="A27" s="118" t="s">
        <v>1234</v>
      </c>
      <c r="B27" s="119" t="s">
        <v>1235</v>
      </c>
      <c r="C27" s="67" t="s">
        <v>62</v>
      </c>
      <c r="D27" s="67" t="s">
        <v>1243</v>
      </c>
      <c r="E27" s="66">
        <v>4.4166666666666661</v>
      </c>
      <c r="F27" s="66">
        <v>3.0833333333333335</v>
      </c>
      <c r="G27" s="66">
        <v>5.9333333333333336</v>
      </c>
      <c r="H27" s="66">
        <v>1.1666666666666665</v>
      </c>
      <c r="I27" s="66">
        <v>3.2666666666666666</v>
      </c>
      <c r="J27" s="66">
        <v>2.0333333333333332</v>
      </c>
      <c r="K27" s="66">
        <v>2.2166666666666668</v>
      </c>
      <c r="L27" s="66">
        <v>5.2333333333333334</v>
      </c>
      <c r="M27" s="66">
        <v>4.0999999999999996</v>
      </c>
      <c r="N27" s="66">
        <v>4.7</v>
      </c>
      <c r="O27" s="66">
        <v>7.1</v>
      </c>
      <c r="P27" s="66">
        <v>5.166666666666667</v>
      </c>
      <c r="Q27" s="66">
        <v>6.5333333333333332</v>
      </c>
      <c r="R27" s="66">
        <v>6.4</v>
      </c>
      <c r="S27" s="66">
        <v>2.1</v>
      </c>
      <c r="T27" s="66">
        <v>3.3</v>
      </c>
      <c r="U27" s="66">
        <v>3.7166666666666668</v>
      </c>
      <c r="V27" s="66">
        <v>2.2000000000000002</v>
      </c>
      <c r="W27" s="66">
        <v>2.7666666666666666</v>
      </c>
      <c r="X27" s="66" t="s">
        <v>1811</v>
      </c>
      <c r="Y27" s="66">
        <v>4.7166666666666668</v>
      </c>
      <c r="Z27" s="66">
        <v>4.5999999999999996</v>
      </c>
      <c r="AA27" s="66">
        <v>0.8</v>
      </c>
      <c r="AB27" s="66">
        <v>3.6666666666666665</v>
      </c>
      <c r="AC27" s="66">
        <v>7.5333333333333332</v>
      </c>
      <c r="AD27" s="66"/>
      <c r="AE27" s="67"/>
      <c r="AF27" s="67"/>
      <c r="AG27" s="66">
        <v>4.2</v>
      </c>
      <c r="AH27" s="66">
        <v>1.5</v>
      </c>
      <c r="AI27" s="66">
        <v>4.75</v>
      </c>
      <c r="AJ27" s="66">
        <v>5.9666666666666668</v>
      </c>
      <c r="AK27" s="66">
        <v>3.1</v>
      </c>
      <c r="AL27" s="66">
        <v>4.6166666666666663</v>
      </c>
      <c r="AM27" s="98"/>
      <c r="AN27" s="99">
        <v>3.7</v>
      </c>
      <c r="AO27" s="70">
        <v>5.1429999999999998</v>
      </c>
    </row>
    <row r="28" spans="1:41">
      <c r="A28" s="120" t="s">
        <v>1437</v>
      </c>
      <c r="B28" s="121" t="s">
        <v>1438</v>
      </c>
      <c r="C28" s="75" t="s">
        <v>62</v>
      </c>
      <c r="D28" s="75" t="s">
        <v>1243</v>
      </c>
      <c r="E28" s="74">
        <v>2.1333333333333333</v>
      </c>
      <c r="F28" s="74">
        <v>4.1500000000000004</v>
      </c>
      <c r="G28" s="74">
        <v>7.6</v>
      </c>
      <c r="H28" s="74">
        <v>3.6666666666666665</v>
      </c>
      <c r="I28" s="74">
        <v>2.8</v>
      </c>
      <c r="J28" s="74">
        <v>5.4333333333333336</v>
      </c>
      <c r="K28" s="74">
        <v>4.9333333333333336</v>
      </c>
      <c r="L28" s="74">
        <v>7</v>
      </c>
      <c r="M28" s="74">
        <v>2.8</v>
      </c>
      <c r="N28" s="74">
        <v>4.666666666666667</v>
      </c>
      <c r="O28" s="74">
        <v>7.9333333333333336</v>
      </c>
      <c r="P28" s="74">
        <v>8.1333333333333329</v>
      </c>
      <c r="Q28" s="74">
        <v>8.1</v>
      </c>
      <c r="R28" s="74">
        <v>6.0666666666666664</v>
      </c>
      <c r="S28" s="74">
        <v>8</v>
      </c>
      <c r="T28" s="74">
        <v>3.3333333333333335</v>
      </c>
      <c r="U28" s="74">
        <v>5.25</v>
      </c>
      <c r="V28" s="74">
        <v>7.2333333333333334</v>
      </c>
      <c r="W28" s="74">
        <v>3.7666666666666666</v>
      </c>
      <c r="X28" s="74">
        <v>0.56666666666666665</v>
      </c>
      <c r="Y28" s="74">
        <v>3.7333333333333334</v>
      </c>
      <c r="Z28" s="74">
        <v>7.6333333333333337</v>
      </c>
      <c r="AA28" s="74">
        <v>0.96666666666666667</v>
      </c>
      <c r="AB28" s="74">
        <v>3.2</v>
      </c>
      <c r="AC28" s="74">
        <v>1.8833333333333333</v>
      </c>
      <c r="AD28" s="74"/>
      <c r="AE28" s="75"/>
      <c r="AF28" s="75"/>
      <c r="AG28" s="74">
        <v>4.4666666666666668</v>
      </c>
      <c r="AH28" s="74">
        <v>4.05</v>
      </c>
      <c r="AI28" s="74">
        <v>5.166666666666667</v>
      </c>
      <c r="AJ28" s="74">
        <v>7.9333333333333336</v>
      </c>
      <c r="AK28" s="74">
        <v>4.2</v>
      </c>
      <c r="AL28" s="74">
        <v>2.2666666666666666</v>
      </c>
      <c r="AM28" s="100"/>
      <c r="AN28" s="87">
        <v>5</v>
      </c>
      <c r="AO28" s="78">
        <v>0.92500000000000004</v>
      </c>
    </row>
    <row r="29" spans="1:41">
      <c r="A29" s="120" t="s">
        <v>1406</v>
      </c>
      <c r="B29" s="121" t="s">
        <v>1407</v>
      </c>
      <c r="C29" s="75" t="s">
        <v>62</v>
      </c>
      <c r="D29" s="75" t="s">
        <v>1243</v>
      </c>
      <c r="E29" s="74">
        <v>2.5333333333333332</v>
      </c>
      <c r="F29" s="74">
        <v>6.2166666666666668</v>
      </c>
      <c r="G29" s="74">
        <v>7</v>
      </c>
      <c r="H29" s="74">
        <v>6</v>
      </c>
      <c r="I29" s="74">
        <v>3.2333333333333334</v>
      </c>
      <c r="J29" s="74">
        <v>6.166666666666667</v>
      </c>
      <c r="K29" s="74">
        <v>6.4</v>
      </c>
      <c r="L29" s="74">
        <v>7.5333333333333332</v>
      </c>
      <c r="M29" s="74">
        <v>1.1333333333333333</v>
      </c>
      <c r="N29" s="74">
        <v>2.9666666666666668</v>
      </c>
      <c r="O29" s="74">
        <v>7.7</v>
      </c>
      <c r="P29" s="74">
        <v>8.0666666666666664</v>
      </c>
      <c r="Q29" s="74">
        <v>8</v>
      </c>
      <c r="R29" s="74">
        <v>3.7333333333333334</v>
      </c>
      <c r="S29" s="74">
        <v>7.7666666666666666</v>
      </c>
      <c r="T29" s="74">
        <v>6.7333333333333334</v>
      </c>
      <c r="U29" s="74">
        <v>0.53333333333333333</v>
      </c>
      <c r="V29" s="74">
        <v>5.833333333333333</v>
      </c>
      <c r="W29" s="74">
        <v>2.9333333333333331</v>
      </c>
      <c r="X29" s="74" t="s">
        <v>1811</v>
      </c>
      <c r="Y29" s="74">
        <v>6.3833333333333337</v>
      </c>
      <c r="Z29" s="74">
        <v>5.5</v>
      </c>
      <c r="AA29" s="74" t="s">
        <v>1811</v>
      </c>
      <c r="AB29" s="74">
        <v>6.833333333333333</v>
      </c>
      <c r="AC29" s="74">
        <v>7.7</v>
      </c>
      <c r="AD29" s="74"/>
      <c r="AE29" s="75"/>
      <c r="AF29" s="75"/>
      <c r="AG29" s="74">
        <v>5.4</v>
      </c>
      <c r="AH29" s="74">
        <v>5.7333333333333334</v>
      </c>
      <c r="AI29" s="74">
        <v>3.6833333333333331</v>
      </c>
      <c r="AJ29" s="74">
        <v>7.6</v>
      </c>
      <c r="AK29" s="74">
        <v>5.0666666666666664</v>
      </c>
      <c r="AL29" s="74">
        <v>8.1</v>
      </c>
      <c r="AM29" s="100"/>
      <c r="AN29" s="87">
        <v>7.1833333333333336</v>
      </c>
      <c r="AO29" s="78">
        <v>4.125</v>
      </c>
    </row>
    <row r="30" spans="1:41">
      <c r="A30" s="120" t="s">
        <v>1427</v>
      </c>
      <c r="B30" s="121" t="s">
        <v>1428</v>
      </c>
      <c r="C30" s="75" t="s">
        <v>62</v>
      </c>
      <c r="D30" s="75" t="s">
        <v>1243</v>
      </c>
      <c r="E30" s="74">
        <v>7.75</v>
      </c>
      <c r="F30" s="74">
        <v>6.5666666666666664</v>
      </c>
      <c r="G30" s="74">
        <v>8.1</v>
      </c>
      <c r="H30" s="74">
        <v>1.7333333333333334</v>
      </c>
      <c r="I30" s="74">
        <v>4.2666666666666666</v>
      </c>
      <c r="J30" s="74">
        <v>0.96666666666666667</v>
      </c>
      <c r="K30" s="74">
        <v>0.98333333333333339</v>
      </c>
      <c r="L30" s="74">
        <v>6.8</v>
      </c>
      <c r="M30" s="74">
        <v>1.8</v>
      </c>
      <c r="N30" s="74">
        <v>3.5333333333333332</v>
      </c>
      <c r="O30" s="74">
        <v>8.1333333333333329</v>
      </c>
      <c r="P30" s="74">
        <v>7.9666666666666668</v>
      </c>
      <c r="Q30" s="74">
        <v>8.1333333333333329</v>
      </c>
      <c r="R30" s="74">
        <v>8.1333333333333329</v>
      </c>
      <c r="S30" s="74">
        <v>6.9333333333333336</v>
      </c>
      <c r="T30" s="74">
        <v>8.1</v>
      </c>
      <c r="U30" s="74" t="s">
        <v>1811</v>
      </c>
      <c r="V30" s="74">
        <v>6.2833333333333332</v>
      </c>
      <c r="W30" s="74">
        <v>6</v>
      </c>
      <c r="X30" s="74" t="s">
        <v>1811</v>
      </c>
      <c r="Y30" s="74">
        <v>6.3833333333333337</v>
      </c>
      <c r="Z30" s="74">
        <v>8.1</v>
      </c>
      <c r="AA30" s="74">
        <v>3.8166666666666669</v>
      </c>
      <c r="AB30" s="74">
        <v>4.7666666666666666</v>
      </c>
      <c r="AC30" s="74">
        <v>4.5999999999999996</v>
      </c>
      <c r="AD30" s="74"/>
      <c r="AE30" s="75"/>
      <c r="AF30" s="75"/>
      <c r="AG30" s="74">
        <v>7.9333333333333336</v>
      </c>
      <c r="AH30" s="74">
        <v>1.3333333333333335</v>
      </c>
      <c r="AI30" s="74">
        <v>4</v>
      </c>
      <c r="AJ30" s="74">
        <v>8.1333333333333329</v>
      </c>
      <c r="AK30" s="74">
        <v>8</v>
      </c>
      <c r="AL30" s="74">
        <v>7.2333333333333334</v>
      </c>
      <c r="AM30" s="100"/>
      <c r="AN30" s="87">
        <v>7.5333333333333332</v>
      </c>
      <c r="AO30" s="78">
        <v>3.9</v>
      </c>
    </row>
    <row r="31" spans="1:41">
      <c r="A31" s="120" t="s">
        <v>1400</v>
      </c>
      <c r="B31" s="121" t="s">
        <v>1401</v>
      </c>
      <c r="C31" s="75" t="s">
        <v>62</v>
      </c>
      <c r="D31" s="75" t="s">
        <v>1243</v>
      </c>
      <c r="E31" s="74">
        <v>4.4166666666666661</v>
      </c>
      <c r="F31" s="74">
        <v>4.1500000000000004</v>
      </c>
      <c r="G31" s="74">
        <v>5.0666666666666664</v>
      </c>
      <c r="H31" s="74">
        <v>5.2</v>
      </c>
      <c r="I31" s="74">
        <v>3.6</v>
      </c>
      <c r="J31" s="74">
        <v>7.0333333333333332</v>
      </c>
      <c r="K31" s="74">
        <v>6.1</v>
      </c>
      <c r="L31" s="74">
        <v>5.8</v>
      </c>
      <c r="M31" s="74">
        <v>6.4</v>
      </c>
      <c r="N31" s="74">
        <v>7.2666666666666666</v>
      </c>
      <c r="O31" s="74">
        <v>7.833333333333333</v>
      </c>
      <c r="P31" s="74">
        <v>7.6333333333333337</v>
      </c>
      <c r="Q31" s="74">
        <v>7.833333333333333</v>
      </c>
      <c r="R31" s="74">
        <v>5.55</v>
      </c>
      <c r="S31" s="74">
        <v>4.3333333333333339</v>
      </c>
      <c r="T31" s="74">
        <v>7.2333333333333334</v>
      </c>
      <c r="U31" s="74">
        <v>6.05</v>
      </c>
      <c r="V31" s="74">
        <v>3.5333333333333332</v>
      </c>
      <c r="W31" s="74">
        <v>5.5666666666666664</v>
      </c>
      <c r="X31" s="74" t="s">
        <v>1811</v>
      </c>
      <c r="Y31" s="74">
        <v>3.55</v>
      </c>
      <c r="Z31" s="74">
        <v>8.0333333333333332</v>
      </c>
      <c r="AA31" s="74" t="s">
        <v>1811</v>
      </c>
      <c r="AB31" s="74">
        <v>2.9</v>
      </c>
      <c r="AC31" s="74">
        <v>7.666666666666667</v>
      </c>
      <c r="AD31" s="74"/>
      <c r="AE31" s="75"/>
      <c r="AF31" s="75"/>
      <c r="AG31" s="74">
        <v>4.2333333333333334</v>
      </c>
      <c r="AH31" s="74">
        <v>5.833333333333333</v>
      </c>
      <c r="AI31" s="74">
        <v>7.35</v>
      </c>
      <c r="AJ31" s="74">
        <v>7.2</v>
      </c>
      <c r="AK31" s="74">
        <v>6.166666666666667</v>
      </c>
      <c r="AL31" s="74">
        <v>8</v>
      </c>
      <c r="AM31" s="100"/>
      <c r="AN31" s="87">
        <v>7.833333333333333</v>
      </c>
      <c r="AO31" s="78">
        <v>0.92500000000000004</v>
      </c>
    </row>
    <row r="32" spans="1:41">
      <c r="A32" s="120" t="s">
        <v>1390</v>
      </c>
      <c r="B32" s="121" t="s">
        <v>1391</v>
      </c>
      <c r="C32" s="75" t="s">
        <v>62</v>
      </c>
      <c r="D32" s="75" t="s">
        <v>1243</v>
      </c>
      <c r="E32" s="74">
        <v>7.75</v>
      </c>
      <c r="F32" s="74">
        <v>6.9666666666666668</v>
      </c>
      <c r="G32" s="74">
        <v>8.1333333333333329</v>
      </c>
      <c r="H32" s="74">
        <v>3.7</v>
      </c>
      <c r="I32" s="74">
        <v>6.0333333333333332</v>
      </c>
      <c r="J32" s="74">
        <v>2.6333333333333333</v>
      </c>
      <c r="K32" s="74">
        <v>4.6166666666666663</v>
      </c>
      <c r="L32" s="74">
        <v>4.5333333333333332</v>
      </c>
      <c r="M32" s="74">
        <v>4.3666666666666671</v>
      </c>
      <c r="N32" s="74">
        <v>4.8</v>
      </c>
      <c r="O32" s="74">
        <v>8</v>
      </c>
      <c r="P32" s="74">
        <v>7.9333333333333336</v>
      </c>
      <c r="Q32" s="74">
        <v>8.0333333333333332</v>
      </c>
      <c r="R32" s="74">
        <v>6.5333333333333332</v>
      </c>
      <c r="S32" s="74">
        <v>6.7333333333333334</v>
      </c>
      <c r="T32" s="74">
        <v>6.6333333333333337</v>
      </c>
      <c r="U32" s="74" t="s">
        <v>1811</v>
      </c>
      <c r="V32" s="74">
        <v>6.9</v>
      </c>
      <c r="W32" s="74">
        <v>6.9666666666666668</v>
      </c>
      <c r="X32" s="74" t="s">
        <v>1811</v>
      </c>
      <c r="Y32" s="74">
        <v>6.3833333333333337</v>
      </c>
      <c r="Z32" s="74">
        <v>7.9333333333333336</v>
      </c>
      <c r="AA32" s="74">
        <v>3.8166666666666669</v>
      </c>
      <c r="AB32" s="74">
        <v>4.5666666666666664</v>
      </c>
      <c r="AC32" s="74">
        <v>2.6666666666666665</v>
      </c>
      <c r="AD32" s="74"/>
      <c r="AE32" s="75"/>
      <c r="AF32" s="75"/>
      <c r="AG32" s="74">
        <v>8.0333333333333332</v>
      </c>
      <c r="AH32" s="74">
        <v>4.1666666666666661</v>
      </c>
      <c r="AI32" s="74">
        <v>4.5999999999999996</v>
      </c>
      <c r="AJ32" s="74">
        <v>7.8666666666666663</v>
      </c>
      <c r="AK32" s="74">
        <v>8.0333333333333332</v>
      </c>
      <c r="AL32" s="74">
        <v>6.333333333333333</v>
      </c>
      <c r="AM32" s="100"/>
      <c r="AN32" s="87">
        <v>7.8666666666666663</v>
      </c>
      <c r="AO32" s="78">
        <v>0.65</v>
      </c>
    </row>
    <row r="33" spans="1:41">
      <c r="A33" s="120" t="s">
        <v>1425</v>
      </c>
      <c r="B33" s="121" t="s">
        <v>1426</v>
      </c>
      <c r="C33" s="75" t="s">
        <v>62</v>
      </c>
      <c r="D33" s="75" t="s">
        <v>1243</v>
      </c>
      <c r="E33" s="74">
        <v>6.916666666666667</v>
      </c>
      <c r="F33" s="74">
        <v>6.2166666666666668</v>
      </c>
      <c r="G33" s="74">
        <v>7.666666666666667</v>
      </c>
      <c r="H33" s="74">
        <v>5.8</v>
      </c>
      <c r="I33" s="74">
        <v>3.8666666666666667</v>
      </c>
      <c r="J33" s="74">
        <v>5.4666666666666668</v>
      </c>
      <c r="K33" s="74">
        <v>5.7166666666666668</v>
      </c>
      <c r="L33" s="74">
        <v>6.333333333333333</v>
      </c>
      <c r="M33" s="74">
        <v>1.4</v>
      </c>
      <c r="N33" s="74">
        <v>2.0666666666666664</v>
      </c>
      <c r="O33" s="74">
        <v>7.9</v>
      </c>
      <c r="P33" s="74">
        <v>8.1</v>
      </c>
      <c r="Q33" s="74">
        <v>8.0666666666666664</v>
      </c>
      <c r="R33" s="74">
        <v>6.166666666666667</v>
      </c>
      <c r="S33" s="74">
        <v>8.0333333333333332</v>
      </c>
      <c r="T33" s="74">
        <v>7.5666666666666664</v>
      </c>
      <c r="U33" s="74" t="s">
        <v>1811</v>
      </c>
      <c r="V33" s="74">
        <v>5.7166666666666668</v>
      </c>
      <c r="W33" s="74">
        <v>5.8666666666666663</v>
      </c>
      <c r="X33" s="74" t="s">
        <v>1811</v>
      </c>
      <c r="Y33" s="74">
        <v>4.9333333333333336</v>
      </c>
      <c r="Z33" s="74">
        <v>6.833333333333333</v>
      </c>
      <c r="AA33" s="74" t="s">
        <v>1811</v>
      </c>
      <c r="AB33" s="74">
        <v>7.3666666666666663</v>
      </c>
      <c r="AC33" s="74">
        <v>6.65</v>
      </c>
      <c r="AD33" s="74"/>
      <c r="AE33" s="75"/>
      <c r="AF33" s="75"/>
      <c r="AG33" s="74">
        <v>7.6</v>
      </c>
      <c r="AH33" s="74">
        <v>5.3666666666666663</v>
      </c>
      <c r="AI33" s="74">
        <v>2.5333333333333332</v>
      </c>
      <c r="AJ33" s="74">
        <v>7.9666666666666668</v>
      </c>
      <c r="AK33" s="74">
        <v>7.5</v>
      </c>
      <c r="AL33" s="74">
        <v>8.1333333333333329</v>
      </c>
      <c r="AM33" s="100"/>
      <c r="AN33" s="87">
        <v>7.916666666666667</v>
      </c>
      <c r="AO33" s="78">
        <v>0.8</v>
      </c>
    </row>
    <row r="34" spans="1:41" ht="16" thickBot="1">
      <c r="A34" s="122" t="s">
        <v>1416</v>
      </c>
      <c r="B34" s="123" t="s">
        <v>1417</v>
      </c>
      <c r="C34" s="83" t="s">
        <v>62</v>
      </c>
      <c r="D34" s="83" t="s">
        <v>1243</v>
      </c>
      <c r="E34" s="82">
        <v>5.7333333333333334</v>
      </c>
      <c r="F34" s="82">
        <v>6.2166666666666668</v>
      </c>
      <c r="G34" s="82">
        <v>7.833333333333333</v>
      </c>
      <c r="H34" s="82">
        <v>4.7333333333333334</v>
      </c>
      <c r="I34" s="82">
        <v>6.8</v>
      </c>
      <c r="J34" s="82">
        <v>2.2000000000000002</v>
      </c>
      <c r="K34" s="82">
        <v>6.1</v>
      </c>
      <c r="L34" s="82">
        <v>7.3</v>
      </c>
      <c r="M34" s="82">
        <v>5.2</v>
      </c>
      <c r="N34" s="82">
        <v>7.2</v>
      </c>
      <c r="O34" s="82">
        <v>7.9666666666666668</v>
      </c>
      <c r="P34" s="82">
        <v>7.833333333333333</v>
      </c>
      <c r="Q34" s="82">
        <v>7.9666666666666668</v>
      </c>
      <c r="R34" s="82">
        <v>6.0333333333333332</v>
      </c>
      <c r="S34" s="82">
        <v>6.5666666666666664</v>
      </c>
      <c r="T34" s="82">
        <v>7.7</v>
      </c>
      <c r="U34" s="82" t="s">
        <v>1811</v>
      </c>
      <c r="V34" s="82">
        <v>7.0666666666666664</v>
      </c>
      <c r="W34" s="82">
        <v>2.3666666666666667</v>
      </c>
      <c r="X34" s="82" t="s">
        <v>1811</v>
      </c>
      <c r="Y34" s="82">
        <v>6.3833333333333337</v>
      </c>
      <c r="Z34" s="82">
        <v>4.5</v>
      </c>
      <c r="AA34" s="82">
        <v>3.8166666666666669</v>
      </c>
      <c r="AB34" s="82">
        <v>2.8333333333333335</v>
      </c>
      <c r="AC34" s="82">
        <v>7.333333333333333</v>
      </c>
      <c r="AD34" s="82"/>
      <c r="AE34" s="83"/>
      <c r="AF34" s="83"/>
      <c r="AG34" s="82">
        <v>7.333333333333333</v>
      </c>
      <c r="AH34" s="82">
        <v>5.166666666666667</v>
      </c>
      <c r="AI34" s="82">
        <v>7.6333333333333337</v>
      </c>
      <c r="AJ34" s="82">
        <v>7.7</v>
      </c>
      <c r="AK34" s="82">
        <v>7.2666666666666666</v>
      </c>
      <c r="AL34" s="82">
        <v>6.0166666666666666</v>
      </c>
      <c r="AM34" s="101"/>
      <c r="AN34" s="102">
        <v>8.0333333333333332</v>
      </c>
      <c r="AO34" s="86">
        <v>1.667</v>
      </c>
    </row>
    <row r="35" spans="1:41">
      <c r="A35" s="118" t="s">
        <v>101</v>
      </c>
      <c r="B35" s="119" t="s">
        <v>102</v>
      </c>
      <c r="C35" s="67" t="s">
        <v>62</v>
      </c>
      <c r="D35" s="67" t="s">
        <v>88</v>
      </c>
      <c r="E35" s="66">
        <v>0.76666666666666661</v>
      </c>
      <c r="F35" s="66">
        <v>1.1333333333333333</v>
      </c>
      <c r="G35" s="66">
        <v>4</v>
      </c>
      <c r="H35" s="66">
        <v>1.0666666666666667</v>
      </c>
      <c r="I35" s="66">
        <v>1.5</v>
      </c>
      <c r="J35" s="66">
        <v>3.1333333333333333</v>
      </c>
      <c r="K35" s="66">
        <v>1.1166666666666667</v>
      </c>
      <c r="L35" s="66">
        <v>0.6333333333333333</v>
      </c>
      <c r="M35" s="66">
        <v>2.9333333333333331</v>
      </c>
      <c r="N35" s="66">
        <v>0.56666666666666665</v>
      </c>
      <c r="O35" s="66">
        <v>0.66666666666666663</v>
      </c>
      <c r="P35" s="66">
        <v>4.25</v>
      </c>
      <c r="Q35" s="66">
        <v>0.96666666666666667</v>
      </c>
      <c r="R35" s="66">
        <v>0.53333333333333333</v>
      </c>
      <c r="S35" s="66">
        <v>4.25</v>
      </c>
      <c r="T35" s="66">
        <v>0.76666666666666661</v>
      </c>
      <c r="U35" s="66">
        <v>3.7166666666666668</v>
      </c>
      <c r="V35" s="66">
        <v>2.3833333333333333</v>
      </c>
      <c r="W35" s="66">
        <v>1.2</v>
      </c>
      <c r="X35" s="66">
        <v>1.0333333333333332</v>
      </c>
      <c r="Y35" s="66">
        <v>2.2666666666666666</v>
      </c>
      <c r="Z35" s="66">
        <v>2.0666666666666664</v>
      </c>
      <c r="AA35" s="66">
        <v>3.8166666666666669</v>
      </c>
      <c r="AB35" s="66">
        <v>5.4333333333333336</v>
      </c>
      <c r="AC35" s="66">
        <v>3.0833333333333335</v>
      </c>
      <c r="AD35" s="66"/>
      <c r="AE35" s="67"/>
      <c r="AF35" s="67"/>
      <c r="AG35" s="66">
        <v>1.5</v>
      </c>
      <c r="AH35" s="66">
        <v>0.98333333333333339</v>
      </c>
      <c r="AI35" s="66">
        <v>0.6</v>
      </c>
      <c r="AJ35" s="66">
        <v>1.5</v>
      </c>
      <c r="AK35" s="66">
        <v>0.76666666666666661</v>
      </c>
      <c r="AL35" s="66">
        <v>2.7</v>
      </c>
      <c r="AM35" s="98"/>
      <c r="AN35" s="99">
        <v>0.56666666666666665</v>
      </c>
      <c r="AO35" s="70">
        <v>4.8330000000000002</v>
      </c>
    </row>
    <row r="36" spans="1:41">
      <c r="A36" s="120" t="s">
        <v>257</v>
      </c>
      <c r="B36" s="121" t="s">
        <v>258</v>
      </c>
      <c r="C36" s="75" t="s">
        <v>62</v>
      </c>
      <c r="D36" s="75" t="s">
        <v>88</v>
      </c>
      <c r="E36" s="74">
        <v>5.7333333333333334</v>
      </c>
      <c r="F36" s="74">
        <v>2.6166666666666667</v>
      </c>
      <c r="G36" s="74">
        <v>3.9666666666666668</v>
      </c>
      <c r="H36" s="74">
        <v>4.4000000000000004</v>
      </c>
      <c r="I36" s="74">
        <v>2.9</v>
      </c>
      <c r="J36" s="74">
        <v>7.0666666666666664</v>
      </c>
      <c r="K36" s="74">
        <v>6.2166666666666668</v>
      </c>
      <c r="L36" s="74">
        <v>3.0666666666666669</v>
      </c>
      <c r="M36" s="74">
        <v>5.6333333333333337</v>
      </c>
      <c r="N36" s="74">
        <v>5.4</v>
      </c>
      <c r="O36" s="74">
        <v>1.9666666666666666</v>
      </c>
      <c r="P36" s="74">
        <v>1.0666666666666667</v>
      </c>
      <c r="Q36" s="74">
        <v>1.1000000000000001</v>
      </c>
      <c r="R36" s="74">
        <v>1.6</v>
      </c>
      <c r="S36" s="74">
        <v>0.66666666666666663</v>
      </c>
      <c r="T36" s="74">
        <v>2.5666666666666669</v>
      </c>
      <c r="U36" s="74">
        <v>4.5666666666666664</v>
      </c>
      <c r="V36" s="74">
        <v>1.2666666666666666</v>
      </c>
      <c r="W36" s="74">
        <v>3.9</v>
      </c>
      <c r="X36" s="74" t="s">
        <v>1811</v>
      </c>
      <c r="Y36" s="74">
        <v>1.3666666666666667</v>
      </c>
      <c r="Z36" s="74">
        <v>4.666666666666667</v>
      </c>
      <c r="AA36" s="74" t="s">
        <v>1811</v>
      </c>
      <c r="AB36" s="74">
        <v>2.6666666666666665</v>
      </c>
      <c r="AC36" s="74">
        <v>1.0166666666666666</v>
      </c>
      <c r="AD36" s="74"/>
      <c r="AE36" s="75"/>
      <c r="AF36" s="75"/>
      <c r="AG36" s="74">
        <v>3.8166666666666669</v>
      </c>
      <c r="AH36" s="74">
        <v>5.3</v>
      </c>
      <c r="AI36" s="74">
        <v>4.8499999999999996</v>
      </c>
      <c r="AJ36" s="74">
        <v>0.66666666666666663</v>
      </c>
      <c r="AK36" s="74">
        <v>2</v>
      </c>
      <c r="AL36" s="74">
        <v>1.3</v>
      </c>
      <c r="AM36" s="100"/>
      <c r="AN36" s="87">
        <v>1.7833333333333334</v>
      </c>
      <c r="AO36" s="78">
        <v>3.875</v>
      </c>
    </row>
    <row r="37" spans="1:41">
      <c r="A37" s="120" t="s">
        <v>701</v>
      </c>
      <c r="B37" s="121" t="s">
        <v>702</v>
      </c>
      <c r="C37" s="75" t="s">
        <v>62</v>
      </c>
      <c r="D37" s="75" t="s">
        <v>88</v>
      </c>
      <c r="E37" s="74">
        <v>3.5666666666666669</v>
      </c>
      <c r="F37" s="74">
        <v>5.3833333333333337</v>
      </c>
      <c r="G37" s="74">
        <v>4.8666666666666663</v>
      </c>
      <c r="H37" s="74">
        <v>5.6333333333333337</v>
      </c>
      <c r="I37" s="74">
        <v>2.8666666666666667</v>
      </c>
      <c r="J37" s="74">
        <v>8</v>
      </c>
      <c r="K37" s="74">
        <v>7.2833333333333332</v>
      </c>
      <c r="L37" s="74">
        <v>1.1666666666666665</v>
      </c>
      <c r="M37" s="74">
        <v>7.4666666666666668</v>
      </c>
      <c r="N37" s="74">
        <v>5.6333333333333337</v>
      </c>
      <c r="O37" s="74">
        <v>4.4666666666666668</v>
      </c>
      <c r="P37" s="74">
        <v>3.4666666666666668</v>
      </c>
      <c r="Q37" s="74">
        <v>3.6</v>
      </c>
      <c r="R37" s="74">
        <v>4.4166666666666661</v>
      </c>
      <c r="S37" s="74">
        <v>2.7</v>
      </c>
      <c r="T37" s="74">
        <v>2.6333333333333333</v>
      </c>
      <c r="U37" s="74">
        <v>5.2</v>
      </c>
      <c r="V37" s="74">
        <v>2.1333333333333333</v>
      </c>
      <c r="W37" s="74">
        <v>3.5333333333333332</v>
      </c>
      <c r="X37" s="74" t="s">
        <v>1811</v>
      </c>
      <c r="Y37" s="74">
        <v>4.3833333333333329</v>
      </c>
      <c r="Z37" s="74">
        <v>2.166666666666667</v>
      </c>
      <c r="AA37" s="74" t="s">
        <v>1811</v>
      </c>
      <c r="AB37" s="74">
        <v>6.7</v>
      </c>
      <c r="AC37" s="74">
        <v>4.0999999999999996</v>
      </c>
      <c r="AD37" s="74"/>
      <c r="AE37" s="75"/>
      <c r="AF37" s="75"/>
      <c r="AG37" s="74">
        <v>4.4000000000000004</v>
      </c>
      <c r="AH37" s="74">
        <v>6.4333333333333336</v>
      </c>
      <c r="AI37" s="74">
        <v>4.9833333333333334</v>
      </c>
      <c r="AJ37" s="74">
        <v>3.6333333333333333</v>
      </c>
      <c r="AK37" s="74">
        <v>3.5666666666666669</v>
      </c>
      <c r="AL37" s="74">
        <v>5.2333333333333334</v>
      </c>
      <c r="AM37" s="100"/>
      <c r="AN37" s="87">
        <v>5.0666666666666664</v>
      </c>
      <c r="AO37" s="78">
        <v>0.92500000000000004</v>
      </c>
    </row>
    <row r="38" spans="1:41">
      <c r="A38" s="120" t="s">
        <v>662</v>
      </c>
      <c r="B38" s="121" t="s">
        <v>663</v>
      </c>
      <c r="C38" s="75" t="s">
        <v>62</v>
      </c>
      <c r="D38" s="75" t="s">
        <v>88</v>
      </c>
      <c r="E38" s="74">
        <v>5.7333333333333334</v>
      </c>
      <c r="F38" s="74">
        <v>7.3</v>
      </c>
      <c r="G38" s="74">
        <v>5.5333333333333332</v>
      </c>
      <c r="H38" s="74">
        <v>6.8666666666666663</v>
      </c>
      <c r="I38" s="74">
        <v>4.1666666666666661</v>
      </c>
      <c r="J38" s="74">
        <v>7.9</v>
      </c>
      <c r="K38" s="74">
        <v>6.9333333333333336</v>
      </c>
      <c r="L38" s="74">
        <v>4.0999999999999996</v>
      </c>
      <c r="M38" s="74">
        <v>5.333333333333333</v>
      </c>
      <c r="N38" s="74">
        <v>5.8</v>
      </c>
      <c r="O38" s="74">
        <v>4.3</v>
      </c>
      <c r="P38" s="74">
        <v>2.8666666666666667</v>
      </c>
      <c r="Q38" s="74">
        <v>3.3666666666666667</v>
      </c>
      <c r="R38" s="74">
        <v>5.5</v>
      </c>
      <c r="S38" s="74">
        <v>1.8333333333333333</v>
      </c>
      <c r="T38" s="74">
        <v>4.3333333333333339</v>
      </c>
      <c r="U38" s="74" t="s">
        <v>1811</v>
      </c>
      <c r="V38" s="74">
        <v>6.8</v>
      </c>
      <c r="W38" s="74">
        <v>2.1333333333333333</v>
      </c>
      <c r="X38" s="74" t="s">
        <v>1811</v>
      </c>
      <c r="Y38" s="74">
        <v>6.3833333333333337</v>
      </c>
      <c r="Z38" s="74">
        <v>3.3</v>
      </c>
      <c r="AA38" s="74" t="s">
        <v>1811</v>
      </c>
      <c r="AB38" s="74">
        <v>2.6</v>
      </c>
      <c r="AC38" s="74">
        <v>0.53333333333333333</v>
      </c>
      <c r="AD38" s="74"/>
      <c r="AE38" s="75"/>
      <c r="AF38" s="75"/>
      <c r="AG38" s="74">
        <v>6.6</v>
      </c>
      <c r="AH38" s="74">
        <v>7.4</v>
      </c>
      <c r="AI38" s="74">
        <v>5.7333333333333334</v>
      </c>
      <c r="AJ38" s="74">
        <v>3.3666666666666667</v>
      </c>
      <c r="AK38" s="74">
        <v>5.833333333333333</v>
      </c>
      <c r="AL38" s="74">
        <v>0.76666666666666661</v>
      </c>
      <c r="AM38" s="100"/>
      <c r="AN38" s="87">
        <v>5.5666666666666664</v>
      </c>
      <c r="AO38" s="78">
        <v>0.55000000000000004</v>
      </c>
    </row>
    <row r="39" spans="1:41">
      <c r="A39" s="120" t="s">
        <v>957</v>
      </c>
      <c r="B39" s="121" t="s">
        <v>958</v>
      </c>
      <c r="C39" s="75" t="s">
        <v>62</v>
      </c>
      <c r="D39" s="75" t="s">
        <v>88</v>
      </c>
      <c r="E39" s="74">
        <v>7.75</v>
      </c>
      <c r="F39" s="74">
        <v>6.9666666666666668</v>
      </c>
      <c r="G39" s="74">
        <v>4.0333333333333332</v>
      </c>
      <c r="H39" s="74">
        <v>7.833333333333333</v>
      </c>
      <c r="I39" s="74">
        <v>7.4333333333333336</v>
      </c>
      <c r="J39" s="74">
        <v>8.0333333333333332</v>
      </c>
      <c r="K39" s="74">
        <v>7.9333333333333336</v>
      </c>
      <c r="L39" s="74">
        <v>4.3333333333333339</v>
      </c>
      <c r="M39" s="74">
        <v>1.8333333333333333</v>
      </c>
      <c r="N39" s="74">
        <v>1.7666666666666666</v>
      </c>
      <c r="O39" s="74">
        <v>5.2</v>
      </c>
      <c r="P39" s="74">
        <v>6.166666666666667</v>
      </c>
      <c r="Q39" s="74">
        <v>5.9333333333333336</v>
      </c>
      <c r="R39" s="74">
        <v>5.3</v>
      </c>
      <c r="S39" s="74">
        <v>7.1</v>
      </c>
      <c r="T39" s="74">
        <v>6.6</v>
      </c>
      <c r="U39" s="74" t="s">
        <v>1811</v>
      </c>
      <c r="V39" s="74">
        <v>3.2166666666666668</v>
      </c>
      <c r="W39" s="74">
        <v>6.9666666666666668</v>
      </c>
      <c r="X39" s="74" t="s">
        <v>1811</v>
      </c>
      <c r="Y39" s="74">
        <v>6.3833333333333337</v>
      </c>
      <c r="Z39" s="74">
        <v>0.83333333333333326</v>
      </c>
      <c r="AA39" s="74" t="s">
        <v>1811</v>
      </c>
      <c r="AB39" s="74">
        <v>1.4666666666666668</v>
      </c>
      <c r="AC39" s="74">
        <v>4.25</v>
      </c>
      <c r="AD39" s="74"/>
      <c r="AE39" s="75"/>
      <c r="AF39" s="75"/>
      <c r="AG39" s="74">
        <v>6.7666666666666666</v>
      </c>
      <c r="AH39" s="74">
        <v>8.1333333333333329</v>
      </c>
      <c r="AI39" s="74">
        <v>1.5333333333333334</v>
      </c>
      <c r="AJ39" s="74">
        <v>6.4</v>
      </c>
      <c r="AK39" s="74">
        <v>7.1333333333333337</v>
      </c>
      <c r="AL39" s="74">
        <v>0.8</v>
      </c>
      <c r="AM39" s="100"/>
      <c r="AN39" s="87">
        <v>5.8</v>
      </c>
      <c r="AO39" s="78">
        <v>0.7</v>
      </c>
    </row>
    <row r="40" spans="1:41">
      <c r="A40" s="120" t="s">
        <v>403</v>
      </c>
      <c r="B40" s="121" t="s">
        <v>404</v>
      </c>
      <c r="C40" s="75" t="s">
        <v>62</v>
      </c>
      <c r="D40" s="75" t="s">
        <v>88</v>
      </c>
      <c r="E40" s="74">
        <v>5.7333333333333334</v>
      </c>
      <c r="F40" s="74">
        <v>5.833333333333333</v>
      </c>
      <c r="G40" s="74">
        <v>6.666666666666667</v>
      </c>
      <c r="H40" s="74">
        <v>1.8</v>
      </c>
      <c r="I40" s="74">
        <v>5.4</v>
      </c>
      <c r="J40" s="74">
        <v>2.8</v>
      </c>
      <c r="K40" s="74">
        <v>2.6833333333333331</v>
      </c>
      <c r="L40" s="74">
        <v>5.7333333333333334</v>
      </c>
      <c r="M40" s="74">
        <v>4.7333333333333334</v>
      </c>
      <c r="N40" s="74">
        <v>5.9</v>
      </c>
      <c r="O40" s="74">
        <v>3.7</v>
      </c>
      <c r="P40" s="74">
        <v>2.8333333333333335</v>
      </c>
      <c r="Q40" s="74">
        <v>3</v>
      </c>
      <c r="R40" s="74">
        <v>5.2166666666666668</v>
      </c>
      <c r="S40" s="74">
        <v>1.7666666666666666</v>
      </c>
      <c r="T40" s="74">
        <v>6.4666666666666668</v>
      </c>
      <c r="U40" s="74">
        <v>4.666666666666667</v>
      </c>
      <c r="V40" s="74">
        <v>7.7</v>
      </c>
      <c r="W40" s="74">
        <v>4.4333333333333336</v>
      </c>
      <c r="X40" s="74" t="s">
        <v>1811</v>
      </c>
      <c r="Y40" s="74">
        <v>2.8666666666666667</v>
      </c>
      <c r="Z40" s="74">
        <v>6.7666666666666666</v>
      </c>
      <c r="AA40" s="74">
        <v>3.8166666666666669</v>
      </c>
      <c r="AB40" s="74">
        <v>6</v>
      </c>
      <c r="AC40" s="74">
        <v>2.6666666666666665</v>
      </c>
      <c r="AD40" s="74"/>
      <c r="AE40" s="75"/>
      <c r="AF40" s="75"/>
      <c r="AG40" s="74">
        <v>6.416666666666667</v>
      </c>
      <c r="AH40" s="74">
        <v>2.6166666666666667</v>
      </c>
      <c r="AI40" s="74">
        <v>6.25</v>
      </c>
      <c r="AJ40" s="74">
        <v>2.9</v>
      </c>
      <c r="AK40" s="74">
        <v>6.2</v>
      </c>
      <c r="AL40" s="74">
        <v>6.4666666666666668</v>
      </c>
      <c r="AM40" s="100"/>
      <c r="AN40" s="87">
        <v>5.833333333333333</v>
      </c>
      <c r="AO40" s="78">
        <v>2.8330000000000002</v>
      </c>
    </row>
    <row r="41" spans="1:41" ht="16" thickBot="1">
      <c r="A41" s="122" t="s">
        <v>1010</v>
      </c>
      <c r="B41" s="123" t="s">
        <v>1011</v>
      </c>
      <c r="C41" s="83" t="s">
        <v>62</v>
      </c>
      <c r="D41" s="83" t="s">
        <v>88</v>
      </c>
      <c r="E41" s="82">
        <v>5.7333333333333334</v>
      </c>
      <c r="F41" s="82">
        <v>5.833333333333333</v>
      </c>
      <c r="G41" s="82">
        <v>4.9666666666666668</v>
      </c>
      <c r="H41" s="82">
        <v>5.7</v>
      </c>
      <c r="I41" s="82">
        <v>7.3</v>
      </c>
      <c r="J41" s="82">
        <v>5.833333333333333</v>
      </c>
      <c r="K41" s="82">
        <v>4.6166666666666663</v>
      </c>
      <c r="L41" s="82">
        <v>6.6</v>
      </c>
      <c r="M41" s="82">
        <v>6.666666666666667</v>
      </c>
      <c r="N41" s="82">
        <v>7.6333333333333337</v>
      </c>
      <c r="O41" s="82">
        <v>7.3666666666666663</v>
      </c>
      <c r="P41" s="82">
        <v>3.0333333333333332</v>
      </c>
      <c r="Q41" s="82">
        <v>5.9666666666666668</v>
      </c>
      <c r="R41" s="82">
        <v>8.0666666666666664</v>
      </c>
      <c r="S41" s="82">
        <v>2.0333333333333332</v>
      </c>
      <c r="T41" s="82">
        <v>8.0666666666666664</v>
      </c>
      <c r="U41" s="82" t="s">
        <v>1811</v>
      </c>
      <c r="V41" s="82">
        <v>3.7833333333333332</v>
      </c>
      <c r="W41" s="82">
        <v>6.9666666666666668</v>
      </c>
      <c r="X41" s="82" t="s">
        <v>1811</v>
      </c>
      <c r="Y41" s="82">
        <v>6.3833333333333337</v>
      </c>
      <c r="Z41" s="82">
        <v>8.0666666666666664</v>
      </c>
      <c r="AA41" s="82" t="s">
        <v>1811</v>
      </c>
      <c r="AB41" s="82">
        <v>0.56666666666666665</v>
      </c>
      <c r="AC41" s="82">
        <v>5.45</v>
      </c>
      <c r="AD41" s="82"/>
      <c r="AE41" s="83"/>
      <c r="AF41" s="83"/>
      <c r="AG41" s="82">
        <v>5.7666666666666666</v>
      </c>
      <c r="AH41" s="82">
        <v>6.333333333333333</v>
      </c>
      <c r="AI41" s="82">
        <v>7.9</v>
      </c>
      <c r="AJ41" s="82">
        <v>5.7333333333333334</v>
      </c>
      <c r="AK41" s="82">
        <v>7.666666666666667</v>
      </c>
      <c r="AL41" s="82">
        <v>6.1</v>
      </c>
      <c r="AM41" s="101"/>
      <c r="AN41" s="102">
        <v>7.9666666666666668</v>
      </c>
      <c r="AO41" s="86">
        <v>0.6</v>
      </c>
    </row>
    <row r="42" spans="1:41">
      <c r="A42" s="118" t="s">
        <v>1214</v>
      </c>
      <c r="B42" s="119" t="s">
        <v>1215</v>
      </c>
      <c r="C42" s="67" t="s">
        <v>62</v>
      </c>
      <c r="D42" s="67" t="s">
        <v>544</v>
      </c>
      <c r="E42" s="66">
        <v>2.1333333333333333</v>
      </c>
      <c r="F42" s="66">
        <v>1.2333333333333334</v>
      </c>
      <c r="G42" s="66">
        <v>4.7</v>
      </c>
      <c r="H42" s="66">
        <v>2.2999999999999998</v>
      </c>
      <c r="I42" s="66">
        <v>1.7</v>
      </c>
      <c r="J42" s="66">
        <v>0.76666666666666661</v>
      </c>
      <c r="K42" s="66">
        <v>2.35</v>
      </c>
      <c r="L42" s="66">
        <v>6</v>
      </c>
      <c r="M42" s="66">
        <v>1.3666666666666667</v>
      </c>
      <c r="N42" s="66">
        <v>2</v>
      </c>
      <c r="O42" s="66">
        <v>6.5333333333333332</v>
      </c>
      <c r="P42" s="66">
        <v>5.0666666666666664</v>
      </c>
      <c r="Q42" s="66">
        <v>6.166666666666667</v>
      </c>
      <c r="R42" s="66">
        <v>5.666666666666667</v>
      </c>
      <c r="S42" s="66">
        <v>4.5</v>
      </c>
      <c r="T42" s="66">
        <v>3.4666666666666668</v>
      </c>
      <c r="U42" s="66">
        <v>4.3333333333333339</v>
      </c>
      <c r="V42" s="66">
        <v>4.75</v>
      </c>
      <c r="W42" s="66">
        <v>3.7</v>
      </c>
      <c r="X42" s="66">
        <v>1.3333333333333335</v>
      </c>
      <c r="Y42" s="66">
        <v>0.93333333333333335</v>
      </c>
      <c r="Z42" s="66">
        <v>6.0333333333333332</v>
      </c>
      <c r="AA42" s="66">
        <v>3.8166666666666669</v>
      </c>
      <c r="AB42" s="66">
        <v>4.8</v>
      </c>
      <c r="AC42" s="66">
        <v>6.1333333333333337</v>
      </c>
      <c r="AD42" s="66"/>
      <c r="AE42" s="67"/>
      <c r="AF42" s="67"/>
      <c r="AG42" s="66">
        <v>2.2166666666666668</v>
      </c>
      <c r="AH42" s="66">
        <v>1.1166666666666667</v>
      </c>
      <c r="AI42" s="66">
        <v>2.333333333333333</v>
      </c>
      <c r="AJ42" s="66">
        <v>6.0666666666666664</v>
      </c>
      <c r="AK42" s="66">
        <v>2.4666666666666668</v>
      </c>
      <c r="AL42" s="66">
        <v>7.0333333333333332</v>
      </c>
      <c r="AM42" s="98"/>
      <c r="AN42" s="99">
        <v>2.7333333333333334</v>
      </c>
      <c r="AO42" s="70">
        <v>4.3570000000000002</v>
      </c>
    </row>
    <row r="43" spans="1:41">
      <c r="A43" s="120" t="s">
        <v>1269</v>
      </c>
      <c r="B43" s="121" t="s">
        <v>1270</v>
      </c>
      <c r="C43" s="75" t="s">
        <v>62</v>
      </c>
      <c r="D43" s="75" t="s">
        <v>544</v>
      </c>
      <c r="E43" s="74">
        <v>1.1666666666666665</v>
      </c>
      <c r="F43" s="74">
        <v>2.0666666666666664</v>
      </c>
      <c r="G43" s="74">
        <v>4.3333333333333339</v>
      </c>
      <c r="H43" s="74">
        <v>2.5666666666666669</v>
      </c>
      <c r="I43" s="74">
        <v>2.7</v>
      </c>
      <c r="J43" s="74">
        <v>1.2333333333333334</v>
      </c>
      <c r="K43" s="74">
        <v>2.5333333333333332</v>
      </c>
      <c r="L43" s="74">
        <v>7.2333333333333334</v>
      </c>
      <c r="M43" s="74">
        <v>0.56666666666666665</v>
      </c>
      <c r="N43" s="74">
        <v>1.4</v>
      </c>
      <c r="O43" s="74">
        <v>6.666666666666667</v>
      </c>
      <c r="P43" s="74">
        <v>5.5</v>
      </c>
      <c r="Q43" s="74">
        <v>6.4</v>
      </c>
      <c r="R43" s="74">
        <v>5.7666666666666666</v>
      </c>
      <c r="S43" s="74">
        <v>5.2333333333333334</v>
      </c>
      <c r="T43" s="74">
        <v>4.7</v>
      </c>
      <c r="U43" s="74">
        <v>1.5333333333333334</v>
      </c>
      <c r="V43" s="74">
        <v>4.8666666666666663</v>
      </c>
      <c r="W43" s="74">
        <v>5.333333333333333</v>
      </c>
      <c r="X43" s="74" t="s">
        <v>1811</v>
      </c>
      <c r="Y43" s="74">
        <v>3.15</v>
      </c>
      <c r="Z43" s="74">
        <v>6.8666666666666663</v>
      </c>
      <c r="AA43" s="74">
        <v>1.3666666666666667</v>
      </c>
      <c r="AB43" s="74">
        <v>3.2666666666666666</v>
      </c>
      <c r="AC43" s="74">
        <v>7.4666666666666668</v>
      </c>
      <c r="AD43" s="74"/>
      <c r="AE43" s="75"/>
      <c r="AF43" s="75"/>
      <c r="AG43" s="74">
        <v>2</v>
      </c>
      <c r="AH43" s="74">
        <v>1.5666666666666667</v>
      </c>
      <c r="AI43" s="74">
        <v>2.2666666666666666</v>
      </c>
      <c r="AJ43" s="74">
        <v>6.3666666666666663</v>
      </c>
      <c r="AK43" s="74">
        <v>4.0666666666666664</v>
      </c>
      <c r="AL43" s="74">
        <v>6.3</v>
      </c>
      <c r="AM43" s="100"/>
      <c r="AN43" s="87">
        <v>3.2666666666666666</v>
      </c>
      <c r="AO43" s="78">
        <v>1.3</v>
      </c>
    </row>
    <row r="44" spans="1:41">
      <c r="A44" s="120" t="s">
        <v>1057</v>
      </c>
      <c r="B44" s="121" t="s">
        <v>1058</v>
      </c>
      <c r="C44" s="75" t="s">
        <v>62</v>
      </c>
      <c r="D44" s="75" t="s">
        <v>544</v>
      </c>
      <c r="E44" s="74">
        <v>1.75</v>
      </c>
      <c r="F44" s="74">
        <v>4.1500000000000004</v>
      </c>
      <c r="G44" s="74">
        <v>1.5333333333333334</v>
      </c>
      <c r="H44" s="74">
        <v>7</v>
      </c>
      <c r="I44" s="74">
        <v>3.1666666666666665</v>
      </c>
      <c r="J44" s="74">
        <v>8.0666666666666664</v>
      </c>
      <c r="K44" s="74">
        <v>6.5166666666666666</v>
      </c>
      <c r="L44" s="74">
        <v>4.8666666666666663</v>
      </c>
      <c r="M44" s="74">
        <v>5.2333333333333334</v>
      </c>
      <c r="N44" s="74">
        <v>6.166666666666667</v>
      </c>
      <c r="O44" s="74">
        <v>4.2666666666666666</v>
      </c>
      <c r="P44" s="74">
        <v>6.8</v>
      </c>
      <c r="Q44" s="74">
        <v>6.1</v>
      </c>
      <c r="R44" s="74">
        <v>1.9666666666666666</v>
      </c>
      <c r="S44" s="74">
        <v>7.2666666666666666</v>
      </c>
      <c r="T44" s="74">
        <v>2.5</v>
      </c>
      <c r="U44" s="74">
        <v>0.66666666666666663</v>
      </c>
      <c r="V44" s="74">
        <v>4.0666666666666664</v>
      </c>
      <c r="W44" s="74">
        <v>2.7</v>
      </c>
      <c r="X44" s="74">
        <v>2.5666666666666669</v>
      </c>
      <c r="Y44" s="74">
        <v>4.1833333333333336</v>
      </c>
      <c r="Z44" s="74">
        <v>3.1</v>
      </c>
      <c r="AA44" s="74" t="s">
        <v>1811</v>
      </c>
      <c r="AB44" s="74">
        <v>4.0333333333333332</v>
      </c>
      <c r="AC44" s="74">
        <v>7.083333333333333</v>
      </c>
      <c r="AD44" s="74"/>
      <c r="AE44" s="75"/>
      <c r="AF44" s="75"/>
      <c r="AG44" s="74">
        <v>1.9333333333333333</v>
      </c>
      <c r="AH44" s="74">
        <v>6.8</v>
      </c>
      <c r="AI44" s="74">
        <v>6.2</v>
      </c>
      <c r="AJ44" s="74">
        <v>5.6833333333333336</v>
      </c>
      <c r="AK44" s="74">
        <v>2.1</v>
      </c>
      <c r="AL44" s="74">
        <v>6.2666666666666666</v>
      </c>
      <c r="AM44" s="100"/>
      <c r="AN44" s="87">
        <v>5.2666666666666666</v>
      </c>
      <c r="AO44" s="78">
        <v>0.68300000000000005</v>
      </c>
    </row>
    <row r="45" spans="1:41">
      <c r="A45" s="120" t="s">
        <v>1283</v>
      </c>
      <c r="B45" s="121" t="s">
        <v>1284</v>
      </c>
      <c r="C45" s="75" t="s">
        <v>62</v>
      </c>
      <c r="D45" s="75" t="s">
        <v>544</v>
      </c>
      <c r="E45" s="74">
        <v>4.4166666666666661</v>
      </c>
      <c r="F45" s="74">
        <v>4.1500000000000004</v>
      </c>
      <c r="G45" s="74">
        <v>5.8</v>
      </c>
      <c r="H45" s="74">
        <v>4.7666666666666666</v>
      </c>
      <c r="I45" s="74">
        <v>5.2333333333333334</v>
      </c>
      <c r="J45" s="74">
        <v>1.2</v>
      </c>
      <c r="K45" s="74">
        <v>3.4</v>
      </c>
      <c r="L45" s="74">
        <v>7.9</v>
      </c>
      <c r="M45" s="74">
        <v>1.6666666666666667</v>
      </c>
      <c r="N45" s="74">
        <v>4.2</v>
      </c>
      <c r="O45" s="74">
        <v>7.5666666666666664</v>
      </c>
      <c r="P45" s="74">
        <v>4.8</v>
      </c>
      <c r="Q45" s="74">
        <v>6.8666666666666663</v>
      </c>
      <c r="R45" s="74">
        <v>7.3666666666666663</v>
      </c>
      <c r="S45" s="74">
        <v>4.4666666666666668</v>
      </c>
      <c r="T45" s="74">
        <v>7.2</v>
      </c>
      <c r="U45" s="74">
        <v>1.8333333333333333</v>
      </c>
      <c r="V45" s="74">
        <v>5.0333333333333332</v>
      </c>
      <c r="W45" s="74">
        <v>4.3666666666666671</v>
      </c>
      <c r="X45" s="74" t="s">
        <v>1811</v>
      </c>
      <c r="Y45" s="74">
        <v>2.8166666666666669</v>
      </c>
      <c r="Z45" s="74">
        <v>7.4</v>
      </c>
      <c r="AA45" s="74">
        <v>3.8166666666666669</v>
      </c>
      <c r="AB45" s="74">
        <v>2.6333333333333333</v>
      </c>
      <c r="AC45" s="74">
        <v>6.3666666666666663</v>
      </c>
      <c r="AD45" s="74"/>
      <c r="AE45" s="75"/>
      <c r="AF45" s="75"/>
      <c r="AG45" s="74">
        <v>4.6333333333333337</v>
      </c>
      <c r="AH45" s="74">
        <v>3.4666666666666668</v>
      </c>
      <c r="AI45" s="74">
        <v>4.6333333333333337</v>
      </c>
      <c r="AJ45" s="74">
        <v>6.666666666666667</v>
      </c>
      <c r="AK45" s="74">
        <v>4.7</v>
      </c>
      <c r="AL45" s="74">
        <v>6.8</v>
      </c>
      <c r="AM45" s="100"/>
      <c r="AN45" s="87">
        <v>5.8833333333333337</v>
      </c>
      <c r="AO45" s="78">
        <v>4.5</v>
      </c>
    </row>
    <row r="46" spans="1:41">
      <c r="A46" s="120" t="s">
        <v>1174</v>
      </c>
      <c r="B46" s="121" t="s">
        <v>1175</v>
      </c>
      <c r="C46" s="75" t="s">
        <v>62</v>
      </c>
      <c r="D46" s="75" t="s">
        <v>544</v>
      </c>
      <c r="E46" s="74">
        <v>7.75</v>
      </c>
      <c r="F46" s="74">
        <v>5.833333333333333</v>
      </c>
      <c r="G46" s="74">
        <v>7.7666666666666666</v>
      </c>
      <c r="H46" s="74">
        <v>5.3</v>
      </c>
      <c r="I46" s="74">
        <v>6.9333333333333336</v>
      </c>
      <c r="J46" s="74">
        <v>2.7666666666666666</v>
      </c>
      <c r="K46" s="74">
        <v>4.1166666666666671</v>
      </c>
      <c r="L46" s="74">
        <v>8.0666666666666664</v>
      </c>
      <c r="M46" s="74">
        <v>1.2333333333333334</v>
      </c>
      <c r="N46" s="74">
        <v>4.3</v>
      </c>
      <c r="O46" s="74">
        <v>7.4333333333333336</v>
      </c>
      <c r="P46" s="74">
        <v>4.25</v>
      </c>
      <c r="Q46" s="74">
        <v>6.4666666666666668</v>
      </c>
      <c r="R46" s="74">
        <v>7.0666666666666664</v>
      </c>
      <c r="S46" s="74">
        <v>3.3</v>
      </c>
      <c r="T46" s="74">
        <v>4.4333333333333336</v>
      </c>
      <c r="U46" s="74">
        <v>6.05</v>
      </c>
      <c r="V46" s="74">
        <v>4.583333333333333</v>
      </c>
      <c r="W46" s="74">
        <v>6.9666666666666668</v>
      </c>
      <c r="X46" s="74" t="s">
        <v>1811</v>
      </c>
      <c r="Y46" s="74">
        <v>6.3833333333333337</v>
      </c>
      <c r="Z46" s="74">
        <v>4.0666666666666664</v>
      </c>
      <c r="AA46" s="74">
        <v>3.8166666666666669</v>
      </c>
      <c r="AB46" s="74">
        <v>1.9666666666666666</v>
      </c>
      <c r="AC46" s="74">
        <v>5.0166666666666666</v>
      </c>
      <c r="AD46" s="74"/>
      <c r="AE46" s="75"/>
      <c r="AF46" s="75"/>
      <c r="AG46" s="74">
        <v>7.7666666666666666</v>
      </c>
      <c r="AH46" s="74">
        <v>4.9666666666666668</v>
      </c>
      <c r="AI46" s="74">
        <v>4.4666666666666668</v>
      </c>
      <c r="AJ46" s="74">
        <v>6.166666666666667</v>
      </c>
      <c r="AK46" s="74">
        <v>7.0166666666666666</v>
      </c>
      <c r="AL46" s="74">
        <v>2.9666666666666668</v>
      </c>
      <c r="AM46" s="100"/>
      <c r="AN46" s="87">
        <v>6.5666666666666664</v>
      </c>
      <c r="AO46" s="78">
        <v>1.075</v>
      </c>
    </row>
    <row r="47" spans="1:41" ht="16" thickBot="1">
      <c r="A47" s="122" t="s">
        <v>811</v>
      </c>
      <c r="B47" s="123" t="s">
        <v>812</v>
      </c>
      <c r="C47" s="83" t="s">
        <v>62</v>
      </c>
      <c r="D47" s="83" t="s">
        <v>544</v>
      </c>
      <c r="E47" s="82">
        <v>7.75</v>
      </c>
      <c r="F47" s="82">
        <v>5.3833333333333337</v>
      </c>
      <c r="G47" s="82">
        <v>1.2</v>
      </c>
      <c r="H47" s="82">
        <v>6.9333333333333336</v>
      </c>
      <c r="I47" s="82">
        <v>7.5</v>
      </c>
      <c r="J47" s="82">
        <v>6.1333333333333337</v>
      </c>
      <c r="K47" s="82">
        <v>6.5166666666666666</v>
      </c>
      <c r="L47" s="82">
        <v>7.333333333333333</v>
      </c>
      <c r="M47" s="82">
        <v>3.8</v>
      </c>
      <c r="N47" s="82">
        <v>5.5666666666666664</v>
      </c>
      <c r="O47" s="82">
        <v>5.85</v>
      </c>
      <c r="P47" s="82">
        <v>2.6</v>
      </c>
      <c r="Q47" s="82">
        <v>4.5999999999999996</v>
      </c>
      <c r="R47" s="82">
        <v>3.9</v>
      </c>
      <c r="S47" s="82">
        <v>1.1000000000000001</v>
      </c>
      <c r="T47" s="82">
        <v>7.2666666666666666</v>
      </c>
      <c r="U47" s="82" t="s">
        <v>1811</v>
      </c>
      <c r="V47" s="82">
        <v>0.91666666666666674</v>
      </c>
      <c r="W47" s="82">
        <v>0.53333333333333333</v>
      </c>
      <c r="X47" s="82" t="s">
        <v>1811</v>
      </c>
      <c r="Y47" s="82">
        <v>6.3833333333333337</v>
      </c>
      <c r="Z47" s="82">
        <v>7.166666666666667</v>
      </c>
      <c r="AA47" s="82" t="s">
        <v>1811</v>
      </c>
      <c r="AB47" s="82">
        <v>4.5</v>
      </c>
      <c r="AC47" s="82">
        <v>5.95</v>
      </c>
      <c r="AD47" s="82"/>
      <c r="AE47" s="83"/>
      <c r="AF47" s="83"/>
      <c r="AG47" s="82">
        <v>4.5999999999999996</v>
      </c>
      <c r="AH47" s="82">
        <v>7.7666666666666666</v>
      </c>
      <c r="AI47" s="82">
        <v>6.5</v>
      </c>
      <c r="AJ47" s="82">
        <v>3.4666666666666668</v>
      </c>
      <c r="AK47" s="82">
        <v>3.8666666666666667</v>
      </c>
      <c r="AL47" s="82">
        <v>7.8666666666666663</v>
      </c>
      <c r="AM47" s="101"/>
      <c r="AN47" s="102">
        <v>6.833333333333333</v>
      </c>
      <c r="AO47" s="86">
        <v>0.625</v>
      </c>
    </row>
    <row r="48" spans="1:41">
      <c r="A48" s="118" t="s">
        <v>1054</v>
      </c>
      <c r="B48" s="119" t="s">
        <v>1055</v>
      </c>
      <c r="C48" s="67" t="s">
        <v>62</v>
      </c>
      <c r="D48" s="67" t="s">
        <v>1056</v>
      </c>
      <c r="E48" s="66">
        <v>1.1666666666666665</v>
      </c>
      <c r="F48" s="66">
        <v>1</v>
      </c>
      <c r="G48" s="66">
        <v>1.7666666666666666</v>
      </c>
      <c r="H48" s="66">
        <v>1.1000000000000001</v>
      </c>
      <c r="I48" s="66">
        <v>1</v>
      </c>
      <c r="J48" s="66">
        <v>2.7333333333333334</v>
      </c>
      <c r="K48" s="66">
        <v>0.53333333333333333</v>
      </c>
      <c r="L48" s="66">
        <v>1.2666666666666666</v>
      </c>
      <c r="M48" s="66">
        <v>5.3</v>
      </c>
      <c r="N48" s="66">
        <v>2.5333333333333332</v>
      </c>
      <c r="O48" s="66">
        <v>5.166666666666667</v>
      </c>
      <c r="P48" s="66">
        <v>5.7333333333333334</v>
      </c>
      <c r="Q48" s="66">
        <v>5.8</v>
      </c>
      <c r="R48" s="66">
        <v>2.2999999999999998</v>
      </c>
      <c r="S48" s="66">
        <v>3.2</v>
      </c>
      <c r="T48" s="66">
        <v>2.333333333333333</v>
      </c>
      <c r="U48" s="66">
        <v>3</v>
      </c>
      <c r="V48" s="66">
        <v>0.73333333333333339</v>
      </c>
      <c r="W48" s="66">
        <v>1.5666666666666667</v>
      </c>
      <c r="X48" s="66">
        <v>2.15</v>
      </c>
      <c r="Y48" s="66">
        <v>1.6833333333333333</v>
      </c>
      <c r="Z48" s="66">
        <v>0.8</v>
      </c>
      <c r="AA48" s="66">
        <v>0.66666666666666663</v>
      </c>
      <c r="AB48" s="66">
        <v>6.9333333333333336</v>
      </c>
      <c r="AC48" s="66">
        <v>1.8833333333333333</v>
      </c>
      <c r="AD48" s="66"/>
      <c r="AE48" s="67"/>
      <c r="AF48" s="67"/>
      <c r="AG48" s="66">
        <v>1.0333333333333332</v>
      </c>
      <c r="AH48" s="66">
        <v>0.7</v>
      </c>
      <c r="AI48" s="66">
        <v>2.166666666666667</v>
      </c>
      <c r="AJ48" s="66">
        <v>4.5</v>
      </c>
      <c r="AK48" s="66">
        <v>0.85</v>
      </c>
      <c r="AL48" s="66">
        <v>1.1333333333333333</v>
      </c>
      <c r="AM48" s="98"/>
      <c r="AN48" s="99">
        <v>0.6333333333333333</v>
      </c>
      <c r="AO48" s="70">
        <v>4.0199999999999996</v>
      </c>
    </row>
    <row r="49" spans="1:41">
      <c r="A49" s="120" t="s">
        <v>1418</v>
      </c>
      <c r="B49" s="121" t="s">
        <v>1419</v>
      </c>
      <c r="C49" s="75" t="s">
        <v>62</v>
      </c>
      <c r="D49" s="75" t="s">
        <v>1056</v>
      </c>
      <c r="E49" s="74">
        <v>0.76666666666666661</v>
      </c>
      <c r="F49" s="74">
        <v>0.78333333333333333</v>
      </c>
      <c r="G49" s="74">
        <v>1.2333333333333334</v>
      </c>
      <c r="H49" s="74">
        <v>0.8</v>
      </c>
      <c r="I49" s="74">
        <v>1.1333333333333333</v>
      </c>
      <c r="J49" s="74">
        <v>5.3</v>
      </c>
      <c r="K49" s="74">
        <v>2.95</v>
      </c>
      <c r="L49" s="74">
        <v>0.83333333333333326</v>
      </c>
      <c r="M49" s="74">
        <v>7.9666666666666668</v>
      </c>
      <c r="N49" s="74">
        <v>6.0333333333333332</v>
      </c>
      <c r="O49" s="74">
        <v>6.1</v>
      </c>
      <c r="P49" s="74">
        <v>8.0333333333333332</v>
      </c>
      <c r="Q49" s="74">
        <v>7.6333333333333337</v>
      </c>
      <c r="R49" s="74">
        <v>3.5666666666666669</v>
      </c>
      <c r="S49" s="74">
        <v>7.9666666666666668</v>
      </c>
      <c r="T49" s="74">
        <v>4.5</v>
      </c>
      <c r="U49" s="74">
        <v>1.3</v>
      </c>
      <c r="V49" s="74">
        <v>1.2333333333333334</v>
      </c>
      <c r="W49" s="74">
        <v>1.1666666666666665</v>
      </c>
      <c r="X49" s="74">
        <v>1.4166666666666665</v>
      </c>
      <c r="Y49" s="74">
        <v>1.7666666666666666</v>
      </c>
      <c r="Z49" s="74">
        <v>2.2000000000000002</v>
      </c>
      <c r="AA49" s="74">
        <v>1.1666666666666665</v>
      </c>
      <c r="AB49" s="74">
        <v>5.7333333333333334</v>
      </c>
      <c r="AC49" s="74">
        <v>0.66666666666666663</v>
      </c>
      <c r="AD49" s="74"/>
      <c r="AE49" s="75"/>
      <c r="AF49" s="75"/>
      <c r="AG49" s="74">
        <v>0.6333333333333333</v>
      </c>
      <c r="AH49" s="74">
        <v>1.7166666666666666</v>
      </c>
      <c r="AI49" s="74">
        <v>5.5</v>
      </c>
      <c r="AJ49" s="74">
        <v>7.2333333333333334</v>
      </c>
      <c r="AK49" s="74">
        <v>0.8</v>
      </c>
      <c r="AL49" s="74">
        <v>1</v>
      </c>
      <c r="AM49" s="100"/>
      <c r="AN49" s="87">
        <v>1.4666666666666668</v>
      </c>
      <c r="AO49" s="78">
        <v>5.25</v>
      </c>
    </row>
    <row r="50" spans="1:41">
      <c r="A50" s="120" t="s">
        <v>1414</v>
      </c>
      <c r="B50" s="121" t="s">
        <v>1415</v>
      </c>
      <c r="C50" s="75" t="s">
        <v>62</v>
      </c>
      <c r="D50" s="75" t="s">
        <v>1056</v>
      </c>
      <c r="E50" s="74">
        <v>3.5666666666666669</v>
      </c>
      <c r="F50" s="74">
        <v>1.35</v>
      </c>
      <c r="G50" s="74">
        <v>1</v>
      </c>
      <c r="H50" s="74">
        <v>0.83333333333333326</v>
      </c>
      <c r="I50" s="74">
        <v>2.0333333333333332</v>
      </c>
      <c r="J50" s="74">
        <v>5.3666666666666663</v>
      </c>
      <c r="K50" s="74">
        <v>2.6833333333333331</v>
      </c>
      <c r="L50" s="74">
        <v>0.76666666666666661</v>
      </c>
      <c r="M50" s="74">
        <v>5.9</v>
      </c>
      <c r="N50" s="74">
        <v>1.6</v>
      </c>
      <c r="O50" s="74">
        <v>6.333333333333333</v>
      </c>
      <c r="P50" s="74">
        <v>8</v>
      </c>
      <c r="Q50" s="74">
        <v>7.666666666666667</v>
      </c>
      <c r="R50" s="74">
        <v>4.3333333333333339</v>
      </c>
      <c r="S50" s="74">
        <v>7.9</v>
      </c>
      <c r="T50" s="74">
        <v>4.6333333333333337</v>
      </c>
      <c r="U50" s="74">
        <v>4.2666666666666666</v>
      </c>
      <c r="V50" s="74">
        <v>5.833333333333333</v>
      </c>
      <c r="W50" s="74">
        <v>6.0333333333333332</v>
      </c>
      <c r="X50" s="74" t="s">
        <v>1811</v>
      </c>
      <c r="Y50" s="74">
        <v>1.4333333333333333</v>
      </c>
      <c r="Z50" s="74">
        <v>5.2333333333333334</v>
      </c>
      <c r="AA50" s="74">
        <v>1.0333333333333332</v>
      </c>
      <c r="AB50" s="74">
        <v>7.6333333333333337</v>
      </c>
      <c r="AC50" s="74">
        <v>1.1000000000000001</v>
      </c>
      <c r="AD50" s="74"/>
      <c r="AE50" s="75"/>
      <c r="AF50" s="75"/>
      <c r="AG50" s="74">
        <v>1.5333333333333334</v>
      </c>
      <c r="AH50" s="74">
        <v>1.9333333333333333</v>
      </c>
      <c r="AI50" s="74">
        <v>1.7333333333333334</v>
      </c>
      <c r="AJ50" s="74">
        <v>7.4</v>
      </c>
      <c r="AK50" s="74">
        <v>5</v>
      </c>
      <c r="AL50" s="74">
        <v>3.1</v>
      </c>
      <c r="AM50" s="100"/>
      <c r="AN50" s="87">
        <v>2.5666666666666669</v>
      </c>
      <c r="AO50" s="78">
        <v>2.6</v>
      </c>
    </row>
    <row r="51" spans="1:41">
      <c r="A51" s="120" t="s">
        <v>1370</v>
      </c>
      <c r="B51" s="121" t="s">
        <v>1371</v>
      </c>
      <c r="C51" s="75" t="s">
        <v>62</v>
      </c>
      <c r="D51" s="75" t="s">
        <v>1056</v>
      </c>
      <c r="E51" s="74">
        <v>1.1666666666666665</v>
      </c>
      <c r="F51" s="74">
        <v>1.45</v>
      </c>
      <c r="G51" s="74">
        <v>2.8</v>
      </c>
      <c r="H51" s="74">
        <v>0.73333333333333339</v>
      </c>
      <c r="I51" s="74">
        <v>2.4</v>
      </c>
      <c r="J51" s="74">
        <v>3</v>
      </c>
      <c r="K51" s="74">
        <v>0.76666666666666661</v>
      </c>
      <c r="L51" s="74">
        <v>0.7</v>
      </c>
      <c r="M51" s="74">
        <v>7.6333333333333337</v>
      </c>
      <c r="N51" s="74">
        <v>3.6</v>
      </c>
      <c r="O51" s="74">
        <v>6.4</v>
      </c>
      <c r="P51" s="74">
        <v>7.2</v>
      </c>
      <c r="Q51" s="74">
        <v>7.0333333333333332</v>
      </c>
      <c r="R51" s="74">
        <v>4.5</v>
      </c>
      <c r="S51" s="74">
        <v>5.666666666666667</v>
      </c>
      <c r="T51" s="74">
        <v>5.4666666666666668</v>
      </c>
      <c r="U51" s="74">
        <v>3.0666666666666669</v>
      </c>
      <c r="V51" s="74">
        <v>5.0333333333333332</v>
      </c>
      <c r="W51" s="74">
        <v>4.6333333333333337</v>
      </c>
      <c r="X51" s="74">
        <v>0.8666666666666667</v>
      </c>
      <c r="Y51" s="74">
        <v>4.3333333333333339</v>
      </c>
      <c r="Z51" s="74">
        <v>5.9333333333333336</v>
      </c>
      <c r="AA51" s="74">
        <v>1.9</v>
      </c>
      <c r="AB51" s="74">
        <v>7.9333333333333336</v>
      </c>
      <c r="AC51" s="74">
        <v>0.76666666666666661</v>
      </c>
      <c r="AD51" s="74"/>
      <c r="AE51" s="75"/>
      <c r="AF51" s="75"/>
      <c r="AG51" s="74">
        <v>1.3666666666666667</v>
      </c>
      <c r="AH51" s="74">
        <v>1.0333333333333332</v>
      </c>
      <c r="AI51" s="74">
        <v>3.8</v>
      </c>
      <c r="AJ51" s="74">
        <v>6.6333333333333337</v>
      </c>
      <c r="AK51" s="74">
        <v>4.0333333333333332</v>
      </c>
      <c r="AL51" s="74">
        <v>4.4833333333333334</v>
      </c>
      <c r="AM51" s="100"/>
      <c r="AN51" s="87">
        <v>2.8166666666666669</v>
      </c>
      <c r="AO51" s="78">
        <v>2.125</v>
      </c>
    </row>
    <row r="52" spans="1:41">
      <c r="A52" s="120" t="s">
        <v>1110</v>
      </c>
      <c r="B52" s="121" t="s">
        <v>1111</v>
      </c>
      <c r="C52" s="75" t="s">
        <v>62</v>
      </c>
      <c r="D52" s="75" t="s">
        <v>1056</v>
      </c>
      <c r="E52" s="74">
        <v>5.7333333333333334</v>
      </c>
      <c r="F52" s="74">
        <v>7.916666666666667</v>
      </c>
      <c r="G52" s="74">
        <v>3.6333333333333333</v>
      </c>
      <c r="H52" s="74">
        <v>8.1333333333333329</v>
      </c>
      <c r="I52" s="74">
        <v>4.3</v>
      </c>
      <c r="J52" s="74">
        <v>8.1166666666666671</v>
      </c>
      <c r="K52" s="74">
        <v>8.1333333333333329</v>
      </c>
      <c r="L52" s="74">
        <v>2</v>
      </c>
      <c r="M52" s="74">
        <v>2.9666666666666668</v>
      </c>
      <c r="N52" s="74">
        <v>1.2</v>
      </c>
      <c r="O52" s="74">
        <v>7.1333333333333337</v>
      </c>
      <c r="P52" s="74">
        <v>6.0333333333333332</v>
      </c>
      <c r="Q52" s="74">
        <v>6.833333333333333</v>
      </c>
      <c r="R52" s="74">
        <v>5.35</v>
      </c>
      <c r="S52" s="74">
        <v>1.6333333333333333</v>
      </c>
      <c r="T52" s="74">
        <v>4.0333333333333332</v>
      </c>
      <c r="U52" s="74" t="s">
        <v>1811</v>
      </c>
      <c r="V52" s="74">
        <v>7.7833333333333332</v>
      </c>
      <c r="W52" s="74">
        <v>1.9666666666666666</v>
      </c>
      <c r="X52" s="74" t="s">
        <v>1811</v>
      </c>
      <c r="Y52" s="74">
        <v>6.3833333333333337</v>
      </c>
      <c r="Z52" s="74">
        <v>2.7666666666666666</v>
      </c>
      <c r="AA52" s="74" t="s">
        <v>1811</v>
      </c>
      <c r="AB52" s="74">
        <v>7.7666666666666666</v>
      </c>
      <c r="AC52" s="74">
        <v>1.1666666666666665</v>
      </c>
      <c r="AD52" s="74"/>
      <c r="AE52" s="75"/>
      <c r="AF52" s="75"/>
      <c r="AG52" s="74">
        <v>6.2</v>
      </c>
      <c r="AH52" s="74">
        <v>7.9</v>
      </c>
      <c r="AI52" s="74">
        <v>1.0333333333333332</v>
      </c>
      <c r="AJ52" s="74">
        <v>5.833333333333333</v>
      </c>
      <c r="AK52" s="74">
        <v>5.9666666666666668</v>
      </c>
      <c r="AL52" s="74">
        <v>3.7666666666666666</v>
      </c>
      <c r="AM52" s="100"/>
      <c r="AN52" s="87">
        <v>5.7333333333333334</v>
      </c>
      <c r="AO52" s="78">
        <v>0.7</v>
      </c>
    </row>
    <row r="53" spans="1:41">
      <c r="A53" s="120" t="s">
        <v>893</v>
      </c>
      <c r="B53" s="121" t="s">
        <v>894</v>
      </c>
      <c r="C53" s="75" t="s">
        <v>62</v>
      </c>
      <c r="D53" s="75" t="s">
        <v>1056</v>
      </c>
      <c r="E53" s="74">
        <v>6.916666666666667</v>
      </c>
      <c r="F53" s="74">
        <v>7.666666666666667</v>
      </c>
      <c r="G53" s="74">
        <v>4.3</v>
      </c>
      <c r="H53" s="74">
        <v>7.5333333333333332</v>
      </c>
      <c r="I53" s="74">
        <v>5</v>
      </c>
      <c r="J53" s="74">
        <v>5.7333333333333334</v>
      </c>
      <c r="K53" s="74">
        <v>7.6333333333333337</v>
      </c>
      <c r="L53" s="74">
        <v>5.3666666666666663</v>
      </c>
      <c r="M53" s="74">
        <v>5.1333333333333337</v>
      </c>
      <c r="N53" s="74">
        <v>6.3</v>
      </c>
      <c r="O53" s="74">
        <v>2.8</v>
      </c>
      <c r="P53" s="74">
        <v>6.4333333333333336</v>
      </c>
      <c r="Q53" s="74">
        <v>5.3</v>
      </c>
      <c r="R53" s="74">
        <v>1.1666666666666665</v>
      </c>
      <c r="S53" s="74">
        <v>5.2</v>
      </c>
      <c r="T53" s="74">
        <v>3.9333333333333331</v>
      </c>
      <c r="U53" s="74" t="s">
        <v>1811</v>
      </c>
      <c r="V53" s="74">
        <v>8.1333333333333329</v>
      </c>
      <c r="W53" s="74">
        <v>3.0333333333333332</v>
      </c>
      <c r="X53" s="74" t="s">
        <v>1811</v>
      </c>
      <c r="Y53" s="74">
        <v>0.73333333333333339</v>
      </c>
      <c r="Z53" s="74">
        <v>2.6</v>
      </c>
      <c r="AA53" s="74" t="s">
        <v>1811</v>
      </c>
      <c r="AB53" s="74">
        <v>4</v>
      </c>
      <c r="AC53" s="74">
        <v>5.45</v>
      </c>
      <c r="AD53" s="74"/>
      <c r="AE53" s="75"/>
      <c r="AF53" s="75"/>
      <c r="AG53" s="74">
        <v>6.9</v>
      </c>
      <c r="AH53" s="74">
        <v>7.4333333333333336</v>
      </c>
      <c r="AI53" s="74">
        <v>6.5666666666666664</v>
      </c>
      <c r="AJ53" s="74">
        <v>4.1500000000000004</v>
      </c>
      <c r="AK53" s="74">
        <v>4.1333333333333329</v>
      </c>
      <c r="AL53" s="74">
        <v>4.0833333333333339</v>
      </c>
      <c r="AM53" s="100"/>
      <c r="AN53" s="87">
        <v>6.5</v>
      </c>
      <c r="AO53" s="78">
        <v>1.137</v>
      </c>
    </row>
    <row r="54" spans="1:41" ht="15" customHeight="1">
      <c r="A54" s="120" t="s">
        <v>1404</v>
      </c>
      <c r="B54" s="121" t="s">
        <v>1405</v>
      </c>
      <c r="C54" s="75" t="s">
        <v>171</v>
      </c>
      <c r="D54" s="75" t="s">
        <v>1056</v>
      </c>
      <c r="E54" s="74">
        <v>5.7333333333333334</v>
      </c>
      <c r="F54" s="74">
        <v>5.3833333333333337</v>
      </c>
      <c r="G54" s="74">
        <v>7.7</v>
      </c>
      <c r="H54" s="74">
        <v>7.5</v>
      </c>
      <c r="I54" s="74">
        <v>7.916666666666667</v>
      </c>
      <c r="J54" s="74">
        <v>5.9333333333333336</v>
      </c>
      <c r="K54" s="74">
        <v>7.55</v>
      </c>
      <c r="L54" s="74">
        <v>2.7</v>
      </c>
      <c r="M54" s="74">
        <v>6.1333333333333337</v>
      </c>
      <c r="N54" s="74">
        <v>5.666666666666667</v>
      </c>
      <c r="O54" s="74">
        <v>7.7333333333333334</v>
      </c>
      <c r="P54" s="74">
        <v>7.7666666666666666</v>
      </c>
      <c r="Q54" s="74">
        <v>7.8</v>
      </c>
      <c r="R54" s="74">
        <v>7.6</v>
      </c>
      <c r="S54" s="74">
        <v>7.7333333333333334</v>
      </c>
      <c r="T54" s="74">
        <v>6.8</v>
      </c>
      <c r="U54" s="74">
        <v>3.35</v>
      </c>
      <c r="V54" s="74">
        <v>6.4333333333333336</v>
      </c>
      <c r="W54" s="74" t="s">
        <v>1811</v>
      </c>
      <c r="X54" s="74" t="s">
        <v>1811</v>
      </c>
      <c r="Y54" s="74" t="s">
        <v>1811</v>
      </c>
      <c r="Z54" s="74">
        <v>6.1333333333333337</v>
      </c>
      <c r="AA54" s="74" t="s">
        <v>1811</v>
      </c>
      <c r="AB54" s="74">
        <v>2</v>
      </c>
      <c r="AC54" s="74">
        <v>4.9000000000000004</v>
      </c>
      <c r="AD54" s="74"/>
      <c r="AE54" s="75"/>
      <c r="AF54" s="75"/>
      <c r="AG54" s="74">
        <v>6.85</v>
      </c>
      <c r="AH54" s="74">
        <v>7.9333333333333336</v>
      </c>
      <c r="AI54" s="74">
        <v>5.2</v>
      </c>
      <c r="AJ54" s="74">
        <v>8.0333333333333332</v>
      </c>
      <c r="AK54" s="74">
        <v>6.7333333333333334</v>
      </c>
      <c r="AL54" s="74">
        <v>5.2833333333333332</v>
      </c>
      <c r="AM54" s="100"/>
      <c r="AN54" s="87">
        <v>8</v>
      </c>
      <c r="AO54" s="78">
        <v>2.9169999999999998</v>
      </c>
    </row>
    <row r="55" spans="1:41" ht="16" thickBot="1">
      <c r="A55" s="122" t="s">
        <v>1212</v>
      </c>
      <c r="B55" s="123" t="s">
        <v>1213</v>
      </c>
      <c r="C55" s="83" t="s">
        <v>62</v>
      </c>
      <c r="D55" s="83" t="s">
        <v>1056</v>
      </c>
      <c r="E55" s="82">
        <v>7.75</v>
      </c>
      <c r="F55" s="82">
        <v>8.0666666666666664</v>
      </c>
      <c r="G55" s="82">
        <v>8.0666666666666664</v>
      </c>
      <c r="H55" s="82">
        <v>7.7</v>
      </c>
      <c r="I55" s="82">
        <v>7.916666666666667</v>
      </c>
      <c r="J55" s="82">
        <v>5.6</v>
      </c>
      <c r="K55" s="82">
        <v>8.0666666666666664</v>
      </c>
      <c r="L55" s="82">
        <v>5.666666666666667</v>
      </c>
      <c r="M55" s="82">
        <v>2.6</v>
      </c>
      <c r="N55" s="82">
        <v>3.7666666666666666</v>
      </c>
      <c r="O55" s="82">
        <v>7.5333333333333332</v>
      </c>
      <c r="P55" s="82">
        <v>7.7</v>
      </c>
      <c r="Q55" s="82">
        <v>7.7666666666666666</v>
      </c>
      <c r="R55" s="82">
        <v>5.7</v>
      </c>
      <c r="S55" s="82">
        <v>7.8666666666666663</v>
      </c>
      <c r="T55" s="82">
        <v>6.333333333333333</v>
      </c>
      <c r="U55" s="82" t="s">
        <v>1811</v>
      </c>
      <c r="V55" s="82">
        <v>7.9666666666666668</v>
      </c>
      <c r="W55" s="82" t="s">
        <v>1811</v>
      </c>
      <c r="X55" s="82" t="s">
        <v>1811</v>
      </c>
      <c r="Y55" s="82" t="s">
        <v>1811</v>
      </c>
      <c r="Z55" s="82">
        <v>8</v>
      </c>
      <c r="AA55" s="82" t="s">
        <v>1811</v>
      </c>
      <c r="AB55" s="82">
        <v>3.3333333333333335</v>
      </c>
      <c r="AC55" s="82">
        <v>1.8833333333333333</v>
      </c>
      <c r="AD55" s="82"/>
      <c r="AE55" s="83"/>
      <c r="AF55" s="83"/>
      <c r="AG55" s="82">
        <v>8.1333333333333329</v>
      </c>
      <c r="AH55" s="82">
        <v>8.0333333333333332</v>
      </c>
      <c r="AI55" s="82">
        <v>3.8666666666666667</v>
      </c>
      <c r="AJ55" s="82">
        <v>7.7666666666666666</v>
      </c>
      <c r="AK55" s="82">
        <v>8.1</v>
      </c>
      <c r="AL55" s="82">
        <v>5.4666666666666668</v>
      </c>
      <c r="AM55" s="101"/>
      <c r="AN55" s="102">
        <v>8.0666666666666664</v>
      </c>
      <c r="AO55" s="86">
        <v>3.5</v>
      </c>
    </row>
    <row r="56" spans="1:41">
      <c r="A56" s="118" t="s">
        <v>75</v>
      </c>
      <c r="B56" s="119" t="s">
        <v>76</v>
      </c>
      <c r="C56" s="67" t="s">
        <v>62</v>
      </c>
      <c r="D56" s="67" t="s">
        <v>77</v>
      </c>
      <c r="E56" s="66">
        <v>1.4333333333333333</v>
      </c>
      <c r="F56" s="66">
        <v>1.1333333333333333</v>
      </c>
      <c r="G56" s="66">
        <v>1.8333333333333333</v>
      </c>
      <c r="H56" s="66">
        <v>1</v>
      </c>
      <c r="I56" s="66">
        <v>0.93333333333333335</v>
      </c>
      <c r="J56" s="66">
        <v>2.2999999999999998</v>
      </c>
      <c r="K56" s="66">
        <v>2.95</v>
      </c>
      <c r="L56" s="66">
        <v>1.3333333333333335</v>
      </c>
      <c r="M56" s="66">
        <v>5.833333333333333</v>
      </c>
      <c r="N56" s="66">
        <v>3.4</v>
      </c>
      <c r="O56" s="66">
        <v>0.6</v>
      </c>
      <c r="P56" s="66">
        <v>3.2333333333333334</v>
      </c>
      <c r="Q56" s="66">
        <v>0.73333333333333339</v>
      </c>
      <c r="R56" s="66">
        <v>0.8</v>
      </c>
      <c r="S56" s="66">
        <v>3.8666666666666667</v>
      </c>
      <c r="T56" s="66">
        <v>3.3666666666666667</v>
      </c>
      <c r="U56" s="66">
        <v>1.5666666666666667</v>
      </c>
      <c r="V56" s="66">
        <v>3.7833333333333332</v>
      </c>
      <c r="W56" s="66">
        <v>3.2333333333333334</v>
      </c>
      <c r="X56" s="66">
        <v>1.8333333333333333</v>
      </c>
      <c r="Y56" s="66">
        <v>3.0666666666666669</v>
      </c>
      <c r="Z56" s="66">
        <v>1.3333333333333335</v>
      </c>
      <c r="AA56" s="66">
        <v>2.2000000000000002</v>
      </c>
      <c r="AB56" s="66">
        <v>7.8666666666666663</v>
      </c>
      <c r="AC56" s="66">
        <v>4.5</v>
      </c>
      <c r="AD56" s="66"/>
      <c r="AE56" s="67"/>
      <c r="AF56" s="67"/>
      <c r="AG56" s="66">
        <v>1.1000000000000001</v>
      </c>
      <c r="AH56" s="66">
        <v>1.1666666666666665</v>
      </c>
      <c r="AI56" s="66">
        <v>3.0166666666666666</v>
      </c>
      <c r="AJ56" s="66">
        <v>1.2666666666666666</v>
      </c>
      <c r="AK56" s="66">
        <v>2.2333333333333334</v>
      </c>
      <c r="AL56" s="66">
        <v>3.9</v>
      </c>
      <c r="AM56" s="98"/>
      <c r="AN56" s="99">
        <v>0.83333333333333326</v>
      </c>
      <c r="AO56" s="70">
        <v>5.5380000000000003</v>
      </c>
    </row>
    <row r="57" spans="1:41">
      <c r="A57" s="120" t="s">
        <v>365</v>
      </c>
      <c r="B57" s="121" t="s">
        <v>366</v>
      </c>
      <c r="C57" s="75" t="s">
        <v>62</v>
      </c>
      <c r="D57" s="75" t="s">
        <v>77</v>
      </c>
      <c r="E57" s="74">
        <v>2.1333333333333333</v>
      </c>
      <c r="F57" s="74">
        <v>2.2166666666666668</v>
      </c>
      <c r="G57" s="74">
        <v>3.3333333333333335</v>
      </c>
      <c r="H57" s="74">
        <v>2.6666666666666665</v>
      </c>
      <c r="I57" s="74">
        <v>2.1333333333333333</v>
      </c>
      <c r="J57" s="74">
        <v>4.1666666666666661</v>
      </c>
      <c r="K57" s="74">
        <v>2.95</v>
      </c>
      <c r="L57" s="74">
        <v>2.8</v>
      </c>
      <c r="M57" s="74">
        <v>6.166666666666667</v>
      </c>
      <c r="N57" s="74">
        <v>5.7333333333333334</v>
      </c>
      <c r="O57" s="74">
        <v>1.3666666666666667</v>
      </c>
      <c r="P57" s="74">
        <v>4.9333333333333336</v>
      </c>
      <c r="Q57" s="74">
        <v>2.7666666666666666</v>
      </c>
      <c r="R57" s="74">
        <v>3.3666666666666667</v>
      </c>
      <c r="S57" s="74">
        <v>6.7</v>
      </c>
      <c r="T57" s="74">
        <v>2.1</v>
      </c>
      <c r="U57" s="74">
        <v>3.9833333333333334</v>
      </c>
      <c r="V57" s="74">
        <v>4.8666666666666663</v>
      </c>
      <c r="W57" s="74">
        <v>1.2333333333333334</v>
      </c>
      <c r="X57" s="74">
        <v>1.6333333333333333</v>
      </c>
      <c r="Y57" s="74">
        <v>2.1333333333333333</v>
      </c>
      <c r="Z57" s="74">
        <v>2.2333333333333334</v>
      </c>
      <c r="AA57" s="74">
        <v>1.6333333333333333</v>
      </c>
      <c r="AB57" s="74">
        <v>3.7</v>
      </c>
      <c r="AC57" s="74">
        <v>3.1833333333333331</v>
      </c>
      <c r="AD57" s="74"/>
      <c r="AE57" s="75"/>
      <c r="AF57" s="75"/>
      <c r="AG57" s="74">
        <v>2.0333333333333332</v>
      </c>
      <c r="AH57" s="74">
        <v>2.3666666666666667</v>
      </c>
      <c r="AI57" s="74">
        <v>5.3833333333333337</v>
      </c>
      <c r="AJ57" s="74">
        <v>3.8</v>
      </c>
      <c r="AK57" s="74">
        <v>1.8333333333333333</v>
      </c>
      <c r="AL57" s="74">
        <v>1.2666666666666666</v>
      </c>
      <c r="AM57" s="100"/>
      <c r="AN57" s="87">
        <v>1.4333333333333333</v>
      </c>
      <c r="AO57" s="78">
        <v>5.8</v>
      </c>
    </row>
    <row r="58" spans="1:41">
      <c r="A58" s="120" t="s">
        <v>278</v>
      </c>
      <c r="B58" s="121" t="s">
        <v>279</v>
      </c>
      <c r="C58" s="75" t="s">
        <v>62</v>
      </c>
      <c r="D58" s="75" t="s">
        <v>77</v>
      </c>
      <c r="E58" s="74">
        <v>4.4166666666666661</v>
      </c>
      <c r="F58" s="74">
        <v>4.5666666666666664</v>
      </c>
      <c r="G58" s="74">
        <v>0.6</v>
      </c>
      <c r="H58" s="74">
        <v>8.0333333333333332</v>
      </c>
      <c r="I58" s="74">
        <v>5.0333333333333332</v>
      </c>
      <c r="J58" s="74">
        <v>8.1166666666666671</v>
      </c>
      <c r="K58" s="74">
        <v>8</v>
      </c>
      <c r="L58" s="74">
        <v>3.6</v>
      </c>
      <c r="M58" s="74">
        <v>7.7333333333333334</v>
      </c>
      <c r="N58" s="74">
        <v>7.9</v>
      </c>
      <c r="O58" s="74">
        <v>0.76666666666666661</v>
      </c>
      <c r="P58" s="74">
        <v>1.2333333333333334</v>
      </c>
      <c r="Q58" s="74">
        <v>0.6</v>
      </c>
      <c r="R58" s="74">
        <v>1.2333333333333334</v>
      </c>
      <c r="S58" s="74">
        <v>1.4666666666666668</v>
      </c>
      <c r="T58" s="74">
        <v>1.5666666666666667</v>
      </c>
      <c r="U58" s="74">
        <v>2.1</v>
      </c>
      <c r="V58" s="74">
        <v>0.98333333333333339</v>
      </c>
      <c r="W58" s="74">
        <v>5.7333333333333334</v>
      </c>
      <c r="X58" s="74" t="s">
        <v>1811</v>
      </c>
      <c r="Y58" s="74">
        <v>3.2</v>
      </c>
      <c r="Z58" s="74">
        <v>0.56666666666666665</v>
      </c>
      <c r="AA58" s="74" t="s">
        <v>1811</v>
      </c>
      <c r="AB58" s="74">
        <v>2.9333333333333331</v>
      </c>
      <c r="AC58" s="74">
        <v>3.9833333333333334</v>
      </c>
      <c r="AD58" s="74"/>
      <c r="AE58" s="75"/>
      <c r="AF58" s="75"/>
      <c r="AG58" s="74">
        <v>3</v>
      </c>
      <c r="AH58" s="74">
        <v>7.9666666666666668</v>
      </c>
      <c r="AI58" s="74">
        <v>7.2333333333333334</v>
      </c>
      <c r="AJ58" s="74">
        <v>0.6</v>
      </c>
      <c r="AK58" s="74">
        <v>1.9333333333333333</v>
      </c>
      <c r="AL58" s="74">
        <v>1.0333333333333332</v>
      </c>
      <c r="AM58" s="100"/>
      <c r="AN58" s="87">
        <v>2.9666666666666668</v>
      </c>
      <c r="AO58" s="78">
        <v>0.78500000000000003</v>
      </c>
    </row>
    <row r="59" spans="1:41">
      <c r="A59" s="120" t="s">
        <v>209</v>
      </c>
      <c r="B59" s="121" t="s">
        <v>210</v>
      </c>
      <c r="C59" s="75" t="s">
        <v>62</v>
      </c>
      <c r="D59" s="75" t="s">
        <v>77</v>
      </c>
      <c r="E59" s="74">
        <v>4.4166666666666661</v>
      </c>
      <c r="F59" s="74">
        <v>3.2333333333333334</v>
      </c>
      <c r="G59" s="74">
        <v>2.9</v>
      </c>
      <c r="H59" s="74">
        <v>1.0333333333333332</v>
      </c>
      <c r="I59" s="74">
        <v>5.7666666666666666</v>
      </c>
      <c r="J59" s="74">
        <v>2.0666666666666664</v>
      </c>
      <c r="K59" s="74">
        <v>0.6333333333333333</v>
      </c>
      <c r="L59" s="74">
        <v>1.6</v>
      </c>
      <c r="M59" s="74">
        <v>5.9666666666666668</v>
      </c>
      <c r="N59" s="74">
        <v>3.8</v>
      </c>
      <c r="O59" s="74">
        <v>2.3666666666666667</v>
      </c>
      <c r="P59" s="74">
        <v>2.4666666666666668</v>
      </c>
      <c r="Q59" s="74">
        <v>2.0666666666666664</v>
      </c>
      <c r="R59" s="74">
        <v>4.6333333333333337</v>
      </c>
      <c r="S59" s="74">
        <v>2.8333333333333335</v>
      </c>
      <c r="T59" s="74">
        <v>5.0999999999999996</v>
      </c>
      <c r="U59" s="74">
        <v>4.1333333333333329</v>
      </c>
      <c r="V59" s="74">
        <v>3.95</v>
      </c>
      <c r="W59" s="74">
        <v>6.9666666666666668</v>
      </c>
      <c r="X59" s="74" t="s">
        <v>1811</v>
      </c>
      <c r="Y59" s="74">
        <v>6.3833333333333337</v>
      </c>
      <c r="Z59" s="74">
        <v>2.6333333333333333</v>
      </c>
      <c r="AA59" s="74">
        <v>3.8166666666666669</v>
      </c>
      <c r="AB59" s="74">
        <v>6.166666666666667</v>
      </c>
      <c r="AC59" s="74">
        <v>5.333333333333333</v>
      </c>
      <c r="AD59" s="74"/>
      <c r="AE59" s="75"/>
      <c r="AF59" s="75"/>
      <c r="AG59" s="74">
        <v>3.4333333333333331</v>
      </c>
      <c r="AH59" s="74">
        <v>1.6333333333333333</v>
      </c>
      <c r="AI59" s="74">
        <v>3.5</v>
      </c>
      <c r="AJ59" s="74">
        <v>2.4</v>
      </c>
      <c r="AK59" s="74">
        <v>6.4333333333333336</v>
      </c>
      <c r="AL59" s="74">
        <v>5.6</v>
      </c>
      <c r="AM59" s="100"/>
      <c r="AN59" s="87">
        <v>3.3666666666666667</v>
      </c>
      <c r="AO59" s="78">
        <v>4.5999999999999996</v>
      </c>
    </row>
    <row r="60" spans="1:41">
      <c r="A60" s="120" t="s">
        <v>321</v>
      </c>
      <c r="B60" s="121" t="s">
        <v>322</v>
      </c>
      <c r="C60" s="75" t="s">
        <v>62</v>
      </c>
      <c r="D60" s="75" t="s">
        <v>77</v>
      </c>
      <c r="E60" s="74">
        <v>6.916666666666667</v>
      </c>
      <c r="F60" s="74">
        <v>4.1500000000000004</v>
      </c>
      <c r="G60" s="74">
        <v>5.2333333333333334</v>
      </c>
      <c r="H60" s="74">
        <v>5.0999999999999996</v>
      </c>
      <c r="I60" s="74">
        <v>5.0666666666666664</v>
      </c>
      <c r="J60" s="74">
        <v>6.8666666666666663</v>
      </c>
      <c r="K60" s="74">
        <v>6.8</v>
      </c>
      <c r="L60" s="74">
        <v>2.6666666666666665</v>
      </c>
      <c r="M60" s="74">
        <v>5.2666666666666666</v>
      </c>
      <c r="N60" s="74">
        <v>5.0666666666666664</v>
      </c>
      <c r="O60" s="74">
        <v>1.4333333333333333</v>
      </c>
      <c r="P60" s="74">
        <v>3.5666666666666669</v>
      </c>
      <c r="Q60" s="74">
        <v>1.9</v>
      </c>
      <c r="R60" s="74">
        <v>3.2</v>
      </c>
      <c r="S60" s="74">
        <v>4.4333333333333336</v>
      </c>
      <c r="T60" s="74">
        <v>7.1</v>
      </c>
      <c r="U60" s="74">
        <v>5.333333333333333</v>
      </c>
      <c r="V60" s="74">
        <v>4.1666666666666661</v>
      </c>
      <c r="W60" s="74">
        <v>4.5333333333333332</v>
      </c>
      <c r="X60" s="74" t="s">
        <v>1811</v>
      </c>
      <c r="Y60" s="74">
        <v>6.3833333333333337</v>
      </c>
      <c r="Z60" s="74">
        <v>3.3666666666666667</v>
      </c>
      <c r="AA60" s="74" t="s">
        <v>1811</v>
      </c>
      <c r="AB60" s="74">
        <v>1.5666666666666667</v>
      </c>
      <c r="AC60" s="74">
        <v>3.0833333333333335</v>
      </c>
      <c r="AD60" s="74"/>
      <c r="AE60" s="75"/>
      <c r="AF60" s="75"/>
      <c r="AG60" s="74">
        <v>5.65</v>
      </c>
      <c r="AH60" s="74">
        <v>6.4833333333333334</v>
      </c>
      <c r="AI60" s="74">
        <v>4.2666666666666666</v>
      </c>
      <c r="AJ60" s="74">
        <v>2.5333333333333332</v>
      </c>
      <c r="AK60" s="74">
        <v>6.666666666666667</v>
      </c>
      <c r="AL60" s="74">
        <v>1.2333333333333334</v>
      </c>
      <c r="AM60" s="100"/>
      <c r="AN60" s="87">
        <v>4.7166666666666668</v>
      </c>
      <c r="AO60" s="78">
        <v>2.2000000000000002</v>
      </c>
    </row>
    <row r="61" spans="1:41" ht="16" thickBot="1">
      <c r="A61" s="122" t="s">
        <v>574</v>
      </c>
      <c r="B61" s="123" t="s">
        <v>575</v>
      </c>
      <c r="C61" s="83" t="s">
        <v>62</v>
      </c>
      <c r="D61" s="83" t="s">
        <v>77</v>
      </c>
      <c r="E61" s="82">
        <v>5.7333333333333334</v>
      </c>
      <c r="F61" s="82">
        <v>5.833333333333333</v>
      </c>
      <c r="G61" s="82">
        <v>4.6333333333333337</v>
      </c>
      <c r="H61" s="82">
        <v>1.5333333333333334</v>
      </c>
      <c r="I61" s="82">
        <v>6.4333333333333336</v>
      </c>
      <c r="J61" s="82">
        <v>4.6333333333333337</v>
      </c>
      <c r="K61" s="82">
        <v>1.65</v>
      </c>
      <c r="L61" s="82">
        <v>4.2</v>
      </c>
      <c r="M61" s="82">
        <v>4.7</v>
      </c>
      <c r="N61" s="82">
        <v>5.2333333333333334</v>
      </c>
      <c r="O61" s="82">
        <v>3.9666666666666668</v>
      </c>
      <c r="P61" s="82">
        <v>3.8333333333333335</v>
      </c>
      <c r="Q61" s="82">
        <v>3.6333333333333333</v>
      </c>
      <c r="R61" s="82">
        <v>6.8666666666666663</v>
      </c>
      <c r="S61" s="82">
        <v>4.9000000000000004</v>
      </c>
      <c r="T61" s="82">
        <v>6.1333333333333337</v>
      </c>
      <c r="U61" s="82">
        <v>4.75</v>
      </c>
      <c r="V61" s="82">
        <v>6.4333333333333336</v>
      </c>
      <c r="W61" s="82">
        <v>4.7</v>
      </c>
      <c r="X61" s="82" t="s">
        <v>1811</v>
      </c>
      <c r="Y61" s="82">
        <v>6.3833333333333337</v>
      </c>
      <c r="Z61" s="82">
        <v>2.1</v>
      </c>
      <c r="AA61" s="82">
        <v>1.5666666666666667</v>
      </c>
      <c r="AB61" s="82">
        <v>5.6</v>
      </c>
      <c r="AC61" s="82">
        <v>2.2666666666666666</v>
      </c>
      <c r="AD61" s="82"/>
      <c r="AE61" s="83"/>
      <c r="AF61" s="83"/>
      <c r="AG61" s="82">
        <v>5.6</v>
      </c>
      <c r="AH61" s="82">
        <v>3.3333333333333335</v>
      </c>
      <c r="AI61" s="82">
        <v>4.9000000000000004</v>
      </c>
      <c r="AJ61" s="82">
        <v>4.9666666666666668</v>
      </c>
      <c r="AK61" s="82">
        <v>6.95</v>
      </c>
      <c r="AL61" s="82">
        <v>1.4666666666666668</v>
      </c>
      <c r="AM61" s="101"/>
      <c r="AN61" s="102">
        <v>4.9000000000000004</v>
      </c>
      <c r="AO61" s="86">
        <v>3.375</v>
      </c>
    </row>
    <row r="62" spans="1:41">
      <c r="A62" s="118" t="s">
        <v>1204</v>
      </c>
      <c r="B62" s="119" t="s">
        <v>1205</v>
      </c>
      <c r="C62" s="67" t="s">
        <v>62</v>
      </c>
      <c r="D62" s="67" t="s">
        <v>976</v>
      </c>
      <c r="E62" s="66">
        <v>0.95</v>
      </c>
      <c r="F62" s="66">
        <v>4.5666666666666664</v>
      </c>
      <c r="G62" s="66">
        <v>4.1333333333333329</v>
      </c>
      <c r="H62" s="66">
        <v>1.2666666666666666</v>
      </c>
      <c r="I62" s="66">
        <v>1.7333333333333334</v>
      </c>
      <c r="J62" s="66">
        <v>2.2666666666666666</v>
      </c>
      <c r="K62" s="66">
        <v>0.76666666666666661</v>
      </c>
      <c r="L62" s="66">
        <v>1.3666666666666667</v>
      </c>
      <c r="M62" s="66">
        <v>5.666666666666667</v>
      </c>
      <c r="N62" s="66">
        <v>3.2333333333333334</v>
      </c>
      <c r="O62" s="66">
        <v>5.4</v>
      </c>
      <c r="P62" s="66">
        <v>7.2666666666666666</v>
      </c>
      <c r="Q62" s="66">
        <v>6.7333333333333334</v>
      </c>
      <c r="R62" s="66">
        <v>2.7833333333333332</v>
      </c>
      <c r="S62" s="66">
        <v>4.6500000000000004</v>
      </c>
      <c r="T62" s="66">
        <v>1.3333333333333335</v>
      </c>
      <c r="U62" s="66">
        <v>0.6333333333333333</v>
      </c>
      <c r="V62" s="66">
        <v>6.6</v>
      </c>
      <c r="W62" s="66">
        <v>2.2999999999999998</v>
      </c>
      <c r="X62" s="66">
        <v>1</v>
      </c>
      <c r="Y62" s="66">
        <v>4.5</v>
      </c>
      <c r="Z62" s="66">
        <v>3.2</v>
      </c>
      <c r="AA62" s="66">
        <v>3.8166666666666669</v>
      </c>
      <c r="AB62" s="66">
        <v>6.2333333333333334</v>
      </c>
      <c r="AC62" s="66">
        <v>3.2833333333333332</v>
      </c>
      <c r="AD62" s="66"/>
      <c r="AE62" s="67"/>
      <c r="AF62" s="67"/>
      <c r="AG62" s="66">
        <v>3.0666666666666669</v>
      </c>
      <c r="AH62" s="66">
        <v>0.76666666666666661</v>
      </c>
      <c r="AI62" s="66">
        <v>2.8333333333333335</v>
      </c>
      <c r="AJ62" s="66">
        <v>5.8</v>
      </c>
      <c r="AK62" s="66">
        <v>1.9666666666666666</v>
      </c>
      <c r="AL62" s="66">
        <v>4.4833333333333334</v>
      </c>
      <c r="AM62" s="98"/>
      <c r="AN62" s="99">
        <v>1.9</v>
      </c>
      <c r="AO62" s="70">
        <v>3.75</v>
      </c>
    </row>
    <row r="63" spans="1:41">
      <c r="A63" s="120" t="s">
        <v>1366</v>
      </c>
      <c r="B63" s="121" t="s">
        <v>1367</v>
      </c>
      <c r="C63" s="75" t="s">
        <v>62</v>
      </c>
      <c r="D63" s="75" t="s">
        <v>976</v>
      </c>
      <c r="E63" s="74">
        <v>0.95</v>
      </c>
      <c r="F63" s="74">
        <v>0.78333333333333333</v>
      </c>
      <c r="G63" s="74">
        <v>1.1333333333333333</v>
      </c>
      <c r="H63" s="74">
        <v>2.9666666666666668</v>
      </c>
      <c r="I63" s="74">
        <v>1.4333333333333333</v>
      </c>
      <c r="J63" s="74">
        <v>7.4</v>
      </c>
      <c r="K63" s="74">
        <v>5.8666666666666663</v>
      </c>
      <c r="L63" s="74">
        <v>1.4666666666666668</v>
      </c>
      <c r="M63" s="74">
        <v>4.4333333333333336</v>
      </c>
      <c r="N63" s="74">
        <v>1.5666666666666667</v>
      </c>
      <c r="O63" s="74">
        <v>6.7</v>
      </c>
      <c r="P63" s="74">
        <v>7.2333333333333334</v>
      </c>
      <c r="Q63" s="74">
        <v>7.2166666666666668</v>
      </c>
      <c r="R63" s="74">
        <v>3.1333333333333333</v>
      </c>
      <c r="S63" s="74">
        <v>4.3</v>
      </c>
      <c r="T63" s="74">
        <v>4</v>
      </c>
      <c r="U63" s="74">
        <v>0.8666666666666667</v>
      </c>
      <c r="V63" s="74">
        <v>0.6333333333333333</v>
      </c>
      <c r="W63" s="74">
        <v>3.6333333333333333</v>
      </c>
      <c r="X63" s="74">
        <v>1.8833333333333333</v>
      </c>
      <c r="Y63" s="74">
        <v>1.6</v>
      </c>
      <c r="Z63" s="74">
        <v>5.666666666666667</v>
      </c>
      <c r="AA63" s="74" t="s">
        <v>1811</v>
      </c>
      <c r="AB63" s="74">
        <v>5.8</v>
      </c>
      <c r="AC63" s="74">
        <v>4.0999999999999996</v>
      </c>
      <c r="AD63" s="74"/>
      <c r="AE63" s="75"/>
      <c r="AF63" s="75"/>
      <c r="AG63" s="74">
        <v>0.66666666666666663</v>
      </c>
      <c r="AH63" s="74">
        <v>4.4000000000000004</v>
      </c>
      <c r="AI63" s="74">
        <v>1.3333333333333335</v>
      </c>
      <c r="AJ63" s="74">
        <v>6.2</v>
      </c>
      <c r="AK63" s="74">
        <v>1.1000000000000001</v>
      </c>
      <c r="AL63" s="74">
        <v>7</v>
      </c>
      <c r="AM63" s="100"/>
      <c r="AN63" s="87">
        <v>2.5666666666666669</v>
      </c>
      <c r="AO63" s="78">
        <v>2.6</v>
      </c>
    </row>
    <row r="64" spans="1:41">
      <c r="A64" s="120" t="s">
        <v>1275</v>
      </c>
      <c r="B64" s="121" t="s">
        <v>1276</v>
      </c>
      <c r="C64" s="75" t="s">
        <v>62</v>
      </c>
      <c r="D64" s="75" t="s">
        <v>976</v>
      </c>
      <c r="E64" s="74">
        <v>3.05</v>
      </c>
      <c r="F64" s="74">
        <v>3.4166666666666665</v>
      </c>
      <c r="G64" s="74">
        <v>2.9333333333333331</v>
      </c>
      <c r="H64" s="74">
        <v>6.2333333333333334</v>
      </c>
      <c r="I64" s="74">
        <v>3.4666666666666668</v>
      </c>
      <c r="J64" s="74">
        <v>7.166666666666667</v>
      </c>
      <c r="K64" s="74">
        <v>6.2166666666666668</v>
      </c>
      <c r="L64" s="74">
        <v>1.8333333333333333</v>
      </c>
      <c r="M64" s="74">
        <v>1.5</v>
      </c>
      <c r="N64" s="74">
        <v>0.6333333333333333</v>
      </c>
      <c r="O64" s="74">
        <v>6.8</v>
      </c>
      <c r="P64" s="74">
        <v>6.9666666666666668</v>
      </c>
      <c r="Q64" s="74">
        <v>7.1333333333333337</v>
      </c>
      <c r="R64" s="74">
        <v>3.4333333333333331</v>
      </c>
      <c r="S64" s="74">
        <v>2.8833333333333333</v>
      </c>
      <c r="T64" s="74">
        <v>2.2333333333333334</v>
      </c>
      <c r="U64" s="74">
        <v>2.25</v>
      </c>
      <c r="V64" s="74">
        <v>2.6666666666666665</v>
      </c>
      <c r="W64" s="74">
        <v>4.5999999999999996</v>
      </c>
      <c r="X64" s="74" t="s">
        <v>1811</v>
      </c>
      <c r="Y64" s="74">
        <v>2.166666666666667</v>
      </c>
      <c r="Z64" s="74">
        <v>3.8333333333333335</v>
      </c>
      <c r="AA64" s="74" t="s">
        <v>1811</v>
      </c>
      <c r="AB64" s="74">
        <v>6.4666666666666668</v>
      </c>
      <c r="AC64" s="74">
        <v>6.7833333333333332</v>
      </c>
      <c r="AD64" s="74"/>
      <c r="AE64" s="75"/>
      <c r="AF64" s="75"/>
      <c r="AG64" s="74">
        <v>2.8333333333333335</v>
      </c>
      <c r="AH64" s="74">
        <v>6.2</v>
      </c>
      <c r="AI64" s="74">
        <v>0.56666666666666665</v>
      </c>
      <c r="AJ64" s="74">
        <v>5.9333333333333336</v>
      </c>
      <c r="AK64" s="74">
        <v>2.1333333333333333</v>
      </c>
      <c r="AL64" s="74">
        <v>7.666666666666667</v>
      </c>
      <c r="AM64" s="100"/>
      <c r="AN64" s="87">
        <v>4.1166666666666671</v>
      </c>
      <c r="AO64" s="78">
        <v>0.75</v>
      </c>
    </row>
    <row r="65" spans="1:41">
      <c r="A65" s="120" t="s">
        <v>1423</v>
      </c>
      <c r="B65" s="121" t="s">
        <v>1424</v>
      </c>
      <c r="C65" s="75" t="s">
        <v>62</v>
      </c>
      <c r="D65" s="75" t="s">
        <v>976</v>
      </c>
      <c r="E65" s="74">
        <v>4.4166666666666661</v>
      </c>
      <c r="F65" s="74">
        <v>4.9833333333333334</v>
      </c>
      <c r="G65" s="74">
        <v>6</v>
      </c>
      <c r="H65" s="74">
        <v>3.3</v>
      </c>
      <c r="I65" s="74">
        <v>5.3</v>
      </c>
      <c r="J65" s="74">
        <v>1.7666666666666666</v>
      </c>
      <c r="K65" s="74">
        <v>1.7</v>
      </c>
      <c r="L65" s="74">
        <v>6.7666666666666666</v>
      </c>
      <c r="M65" s="74">
        <v>1.3</v>
      </c>
      <c r="N65" s="74">
        <v>2.6333333333333333</v>
      </c>
      <c r="O65" s="74">
        <v>7.7666666666666666</v>
      </c>
      <c r="P65" s="74">
        <v>7.8666666666666663</v>
      </c>
      <c r="Q65" s="74">
        <v>7.9333333333333336</v>
      </c>
      <c r="R65" s="74">
        <v>7.833333333333333</v>
      </c>
      <c r="S65" s="74">
        <v>7.6333333333333337</v>
      </c>
      <c r="T65" s="74">
        <v>6.666666666666667</v>
      </c>
      <c r="U65" s="74">
        <v>2.2999999999999998</v>
      </c>
      <c r="V65" s="74">
        <v>6.0166666666666666</v>
      </c>
      <c r="W65" s="74">
        <v>5.3666666666666663</v>
      </c>
      <c r="X65" s="74" t="s">
        <v>1811</v>
      </c>
      <c r="Y65" s="74">
        <v>2.4666666666666668</v>
      </c>
      <c r="Z65" s="74">
        <v>7.833333333333333</v>
      </c>
      <c r="AA65" s="74">
        <v>1.9333333333333333</v>
      </c>
      <c r="AB65" s="74">
        <v>2.2000000000000002</v>
      </c>
      <c r="AC65" s="74">
        <v>1.8833333333333333</v>
      </c>
      <c r="AD65" s="74"/>
      <c r="AE65" s="75"/>
      <c r="AF65" s="75"/>
      <c r="AG65" s="74">
        <v>5.25</v>
      </c>
      <c r="AH65" s="74">
        <v>2.4333333333333336</v>
      </c>
      <c r="AI65" s="74">
        <v>3.2</v>
      </c>
      <c r="AJ65" s="74">
        <v>8.1</v>
      </c>
      <c r="AK65" s="74">
        <v>5.2</v>
      </c>
      <c r="AL65" s="74">
        <v>2.4333333333333336</v>
      </c>
      <c r="AM65" s="100"/>
      <c r="AN65" s="87">
        <v>4.6333333333333337</v>
      </c>
      <c r="AO65" s="78">
        <v>3.6</v>
      </c>
    </row>
    <row r="66" spans="1:41">
      <c r="A66" s="120" t="s">
        <v>1396</v>
      </c>
      <c r="B66" s="121" t="s">
        <v>1397</v>
      </c>
      <c r="C66" s="75" t="s">
        <v>62</v>
      </c>
      <c r="D66" s="75" t="s">
        <v>976</v>
      </c>
      <c r="E66" s="74">
        <v>3.05</v>
      </c>
      <c r="F66" s="74">
        <v>5.833333333333333</v>
      </c>
      <c r="G66" s="74">
        <v>5.0333333333333332</v>
      </c>
      <c r="H66" s="74">
        <v>5.5</v>
      </c>
      <c r="I66" s="74">
        <v>3</v>
      </c>
      <c r="J66" s="74">
        <v>3.6666666666666665</v>
      </c>
      <c r="K66" s="74">
        <v>2.95</v>
      </c>
      <c r="L66" s="74">
        <v>3.1333333333333333</v>
      </c>
      <c r="M66" s="74">
        <v>4.0333333333333332</v>
      </c>
      <c r="N66" s="74">
        <v>3.4666666666666668</v>
      </c>
      <c r="O66" s="74">
        <v>7.666666666666667</v>
      </c>
      <c r="P66" s="74">
        <v>7.4666666666666668</v>
      </c>
      <c r="Q66" s="74">
        <v>7.7333333333333334</v>
      </c>
      <c r="R66" s="74">
        <v>6.9</v>
      </c>
      <c r="S66" s="74">
        <v>5.4</v>
      </c>
      <c r="T66" s="74">
        <v>4.1666666666666661</v>
      </c>
      <c r="U66" s="74">
        <v>4.8499999999999996</v>
      </c>
      <c r="V66" s="74">
        <v>7.7833333333333332</v>
      </c>
      <c r="W66" s="74">
        <v>5.4</v>
      </c>
      <c r="X66" s="74" t="s">
        <v>1811</v>
      </c>
      <c r="Y66" s="74">
        <v>4.2333333333333334</v>
      </c>
      <c r="Z66" s="74">
        <v>5.9666666666666668</v>
      </c>
      <c r="AA66" s="74">
        <v>3.8166666666666669</v>
      </c>
      <c r="AB66" s="74">
        <v>3.3666666666666667</v>
      </c>
      <c r="AC66" s="74">
        <v>6.3666666666666663</v>
      </c>
      <c r="AD66" s="74"/>
      <c r="AE66" s="75"/>
      <c r="AF66" s="75"/>
      <c r="AG66" s="74">
        <v>4.5</v>
      </c>
      <c r="AH66" s="74">
        <v>3.6666666666666665</v>
      </c>
      <c r="AI66" s="74">
        <v>3.1333333333333333</v>
      </c>
      <c r="AJ66" s="74">
        <v>7.5333333333333332</v>
      </c>
      <c r="AK66" s="74">
        <v>6.3666666666666663</v>
      </c>
      <c r="AL66" s="74">
        <v>6.6</v>
      </c>
      <c r="AM66" s="100"/>
      <c r="AN66" s="87">
        <v>6.2333333333333334</v>
      </c>
      <c r="AO66" s="78">
        <v>0.6</v>
      </c>
    </row>
    <row r="67" spans="1:41">
      <c r="A67" s="120" t="s">
        <v>1398</v>
      </c>
      <c r="B67" s="121" t="s">
        <v>1399</v>
      </c>
      <c r="C67" s="75" t="s">
        <v>62</v>
      </c>
      <c r="D67" s="75" t="s">
        <v>976</v>
      </c>
      <c r="E67" s="74">
        <v>6.916666666666667</v>
      </c>
      <c r="F67" s="74">
        <v>4.1500000000000004</v>
      </c>
      <c r="G67" s="74">
        <v>6.9</v>
      </c>
      <c r="H67" s="74">
        <v>1.8666666666666667</v>
      </c>
      <c r="I67" s="74">
        <v>6.5666666666666664</v>
      </c>
      <c r="J67" s="74">
        <v>2.5</v>
      </c>
      <c r="K67" s="74">
        <v>2.0499999999999998</v>
      </c>
      <c r="L67" s="74">
        <v>6.4666666666666668</v>
      </c>
      <c r="M67" s="74">
        <v>1.4333333333333333</v>
      </c>
      <c r="N67" s="74">
        <v>2.2999999999999998</v>
      </c>
      <c r="O67" s="74">
        <v>7.166666666666667</v>
      </c>
      <c r="P67" s="74">
        <v>7.6</v>
      </c>
      <c r="Q67" s="74">
        <v>7.5666666666666664</v>
      </c>
      <c r="R67" s="74">
        <v>5.7333333333333334</v>
      </c>
      <c r="S67" s="74">
        <v>6.3</v>
      </c>
      <c r="T67" s="74">
        <v>5.9666666666666668</v>
      </c>
      <c r="U67" s="74">
        <v>5.666666666666667</v>
      </c>
      <c r="V67" s="74">
        <v>4.8666666666666663</v>
      </c>
      <c r="W67" s="74">
        <v>6.9666666666666668</v>
      </c>
      <c r="X67" s="74" t="s">
        <v>1811</v>
      </c>
      <c r="Y67" s="74">
        <v>6.3833333333333337</v>
      </c>
      <c r="Z67" s="74">
        <v>6.4333333333333336</v>
      </c>
      <c r="AA67" s="74">
        <v>3.8166666666666669</v>
      </c>
      <c r="AB67" s="74">
        <v>3.6333333333333333</v>
      </c>
      <c r="AC67" s="74">
        <v>6.9666666666666668</v>
      </c>
      <c r="AD67" s="74"/>
      <c r="AE67" s="75"/>
      <c r="AF67" s="75"/>
      <c r="AG67" s="74">
        <v>6.3166666666666664</v>
      </c>
      <c r="AH67" s="74">
        <v>2.75</v>
      </c>
      <c r="AI67" s="74">
        <v>2.7666666666666666</v>
      </c>
      <c r="AJ67" s="74">
        <v>7.5</v>
      </c>
      <c r="AK67" s="74">
        <v>7.4</v>
      </c>
      <c r="AL67" s="74">
        <v>7.1</v>
      </c>
      <c r="AM67" s="100"/>
      <c r="AN67" s="87">
        <v>6.8</v>
      </c>
      <c r="AO67" s="78">
        <v>3.25</v>
      </c>
    </row>
    <row r="68" spans="1:41" ht="16" thickBot="1">
      <c r="A68" s="122" t="s">
        <v>1412</v>
      </c>
      <c r="B68" s="123" t="s">
        <v>1413</v>
      </c>
      <c r="C68" s="83" t="s">
        <v>62</v>
      </c>
      <c r="D68" s="83" t="s">
        <v>976</v>
      </c>
      <c r="E68" s="82">
        <v>5.7333333333333334</v>
      </c>
      <c r="F68" s="82">
        <v>3.8</v>
      </c>
      <c r="G68" s="82">
        <v>6.1333333333333337</v>
      </c>
      <c r="H68" s="82">
        <v>7.0666666666666664</v>
      </c>
      <c r="I68" s="82">
        <v>7.4</v>
      </c>
      <c r="J68" s="82">
        <v>2.9</v>
      </c>
      <c r="K68" s="82">
        <v>5.8666666666666663</v>
      </c>
      <c r="L68" s="82">
        <v>3.9666666666666668</v>
      </c>
      <c r="M68" s="82">
        <v>3.0333333333333332</v>
      </c>
      <c r="N68" s="82">
        <v>3.0666666666666669</v>
      </c>
      <c r="O68" s="82">
        <v>7.8</v>
      </c>
      <c r="P68" s="82">
        <v>7.666666666666667</v>
      </c>
      <c r="Q68" s="82">
        <v>7.8666666666666663</v>
      </c>
      <c r="R68" s="82">
        <v>8</v>
      </c>
      <c r="S68" s="82">
        <v>7.0666666666666664</v>
      </c>
      <c r="T68" s="82">
        <v>8.0333333333333332</v>
      </c>
      <c r="U68" s="82" t="s">
        <v>1811</v>
      </c>
      <c r="V68" s="82">
        <v>2.2666666666666666</v>
      </c>
      <c r="W68" s="82">
        <v>6.9666666666666668</v>
      </c>
      <c r="X68" s="82" t="s">
        <v>1811</v>
      </c>
      <c r="Y68" s="82">
        <v>6.3833333333333337</v>
      </c>
      <c r="Z68" s="82">
        <v>7.333333333333333</v>
      </c>
      <c r="AA68" s="82">
        <v>1.8333333333333333</v>
      </c>
      <c r="AB68" s="82">
        <v>5.666666666666667</v>
      </c>
      <c r="AC68" s="82">
        <v>4.0999999999999996</v>
      </c>
      <c r="AD68" s="82"/>
      <c r="AE68" s="83"/>
      <c r="AF68" s="83"/>
      <c r="AG68" s="82">
        <v>5.3666666666666663</v>
      </c>
      <c r="AH68" s="82">
        <v>6.2666666666666666</v>
      </c>
      <c r="AI68" s="82">
        <v>2.6333333333333333</v>
      </c>
      <c r="AJ68" s="82">
        <v>8</v>
      </c>
      <c r="AK68" s="82">
        <v>7.3666666666666663</v>
      </c>
      <c r="AL68" s="82">
        <v>6.2333333333333334</v>
      </c>
      <c r="AM68" s="101"/>
      <c r="AN68" s="102">
        <v>7.2333333333333334</v>
      </c>
      <c r="AO68" s="86">
        <v>0.8</v>
      </c>
    </row>
    <row r="69" spans="1:41" ht="15" customHeight="1">
      <c r="A69" s="118" t="s">
        <v>242</v>
      </c>
      <c r="B69" s="119" t="s">
        <v>243</v>
      </c>
      <c r="C69" s="67" t="s">
        <v>62</v>
      </c>
      <c r="D69" s="67" t="s">
        <v>163</v>
      </c>
      <c r="E69" s="66">
        <v>1.1666666666666665</v>
      </c>
      <c r="F69" s="66">
        <v>1.45</v>
      </c>
      <c r="G69" s="66">
        <v>0.83333333333333326</v>
      </c>
      <c r="H69" s="66">
        <v>1.8333333333333333</v>
      </c>
      <c r="I69" s="66">
        <v>1.3</v>
      </c>
      <c r="J69" s="66">
        <v>7.6333333333333337</v>
      </c>
      <c r="K69" s="66">
        <v>1.9166666666666667</v>
      </c>
      <c r="L69" s="66">
        <v>1.3</v>
      </c>
      <c r="M69" s="66">
        <v>7.2</v>
      </c>
      <c r="N69" s="66">
        <v>5.166666666666667</v>
      </c>
      <c r="O69" s="66">
        <v>0.7</v>
      </c>
      <c r="P69" s="66">
        <v>5.6333333333333337</v>
      </c>
      <c r="Q69" s="66">
        <v>1.7</v>
      </c>
      <c r="R69" s="66">
        <v>1.1166666666666667</v>
      </c>
      <c r="S69" s="66">
        <v>3.7333333333333334</v>
      </c>
      <c r="T69" s="66">
        <v>5.1333333333333337</v>
      </c>
      <c r="U69" s="66">
        <v>0.56666666666666665</v>
      </c>
      <c r="V69" s="66">
        <v>1.3333333333333335</v>
      </c>
      <c r="W69" s="66">
        <v>4.4000000000000004</v>
      </c>
      <c r="X69" s="66">
        <v>1.6833333333333333</v>
      </c>
      <c r="Y69" s="66">
        <v>2.5</v>
      </c>
      <c r="Z69" s="66">
        <v>1.9333333333333333</v>
      </c>
      <c r="AA69" s="66" t="s">
        <v>1811</v>
      </c>
      <c r="AB69" s="66">
        <v>4.4666666666666668</v>
      </c>
      <c r="AC69" s="66">
        <v>2.95</v>
      </c>
      <c r="AD69" s="66"/>
      <c r="AE69" s="67"/>
      <c r="AF69" s="67"/>
      <c r="AG69" s="66">
        <v>0.8</v>
      </c>
      <c r="AH69" s="66">
        <v>2.6166666666666667</v>
      </c>
      <c r="AI69" s="66">
        <v>4.5666666666666664</v>
      </c>
      <c r="AJ69" s="66">
        <v>2</v>
      </c>
      <c r="AK69" s="66">
        <v>1.7333333333333334</v>
      </c>
      <c r="AL69" s="66">
        <v>1.7</v>
      </c>
      <c r="AM69" s="98"/>
      <c r="AN69" s="99">
        <v>0.93333333333333335</v>
      </c>
      <c r="AO69" s="70"/>
    </row>
    <row r="70" spans="1:41">
      <c r="A70" s="120" t="s">
        <v>152</v>
      </c>
      <c r="B70" s="121" t="s">
        <v>153</v>
      </c>
      <c r="C70" s="75" t="s">
        <v>62</v>
      </c>
      <c r="D70" s="75" t="s">
        <v>163</v>
      </c>
      <c r="E70" s="74">
        <v>3.05</v>
      </c>
      <c r="F70" s="74">
        <v>2.6166666666666667</v>
      </c>
      <c r="G70" s="74">
        <v>3.4</v>
      </c>
      <c r="H70" s="74">
        <v>5.4</v>
      </c>
      <c r="I70" s="74">
        <v>3.4</v>
      </c>
      <c r="J70" s="74">
        <v>4.8666666666666663</v>
      </c>
      <c r="K70" s="74">
        <v>4.833333333333333</v>
      </c>
      <c r="L70" s="74">
        <v>1.2</v>
      </c>
      <c r="M70" s="74">
        <v>5.0333333333333332</v>
      </c>
      <c r="N70" s="74">
        <v>2.1</v>
      </c>
      <c r="O70" s="74">
        <v>0.9</v>
      </c>
      <c r="P70" s="74">
        <v>2.9</v>
      </c>
      <c r="Q70" s="74">
        <v>1.0666666666666667</v>
      </c>
      <c r="R70" s="74">
        <v>1.9333333333333333</v>
      </c>
      <c r="S70" s="74">
        <v>0.8</v>
      </c>
      <c r="T70" s="74">
        <v>4.0666666666666664</v>
      </c>
      <c r="U70" s="74">
        <v>3.8666666666666667</v>
      </c>
      <c r="V70" s="74">
        <v>1.8666666666666667</v>
      </c>
      <c r="W70" s="74">
        <v>4.0999999999999996</v>
      </c>
      <c r="X70" s="74" t="s">
        <v>1811</v>
      </c>
      <c r="Y70" s="74">
        <v>4.5333333333333332</v>
      </c>
      <c r="Z70" s="74">
        <v>3.0333333333333332</v>
      </c>
      <c r="AA70" s="74">
        <v>0.53333333333333333</v>
      </c>
      <c r="AB70" s="74">
        <v>4.4000000000000004</v>
      </c>
      <c r="AC70" s="74">
        <v>7.4666666666666668</v>
      </c>
      <c r="AD70" s="74"/>
      <c r="AE70" s="75"/>
      <c r="AF70" s="75"/>
      <c r="AG70" s="74">
        <v>2.7</v>
      </c>
      <c r="AH70" s="74">
        <v>4.8166666666666664</v>
      </c>
      <c r="AI70" s="74">
        <v>1.7666666666666666</v>
      </c>
      <c r="AJ70" s="74">
        <v>0.93333333333333335</v>
      </c>
      <c r="AK70" s="74">
        <v>3.7666666666666666</v>
      </c>
      <c r="AL70" s="74">
        <v>3.5333333333333332</v>
      </c>
      <c r="AM70" s="100"/>
      <c r="AN70" s="87">
        <v>1.5833333333333333</v>
      </c>
      <c r="AO70" s="78">
        <v>3.4</v>
      </c>
    </row>
    <row r="71" spans="1:41">
      <c r="A71" s="120" t="s">
        <v>164</v>
      </c>
      <c r="B71" s="121" t="s">
        <v>165</v>
      </c>
      <c r="C71" s="75" t="s">
        <v>62</v>
      </c>
      <c r="D71" s="75" t="s">
        <v>163</v>
      </c>
      <c r="E71" s="74">
        <v>3.5666666666666669</v>
      </c>
      <c r="F71" s="74">
        <v>1.2333333333333334</v>
      </c>
      <c r="G71" s="74">
        <v>5</v>
      </c>
      <c r="H71" s="74">
        <v>1.9666666666666666</v>
      </c>
      <c r="I71" s="74">
        <v>2.6</v>
      </c>
      <c r="J71" s="74">
        <v>1.1333333333333333</v>
      </c>
      <c r="K71" s="74">
        <v>1.1166666666666667</v>
      </c>
      <c r="L71" s="74">
        <v>3.7666666666666666</v>
      </c>
      <c r="M71" s="74">
        <v>7.4</v>
      </c>
      <c r="N71" s="74">
        <v>7.6</v>
      </c>
      <c r="O71" s="74">
        <v>0.73333333333333339</v>
      </c>
      <c r="P71" s="74">
        <v>5.2666666666666666</v>
      </c>
      <c r="Q71" s="74">
        <v>1.6333333333333333</v>
      </c>
      <c r="R71" s="74">
        <v>0.9</v>
      </c>
      <c r="S71" s="74">
        <v>3.6</v>
      </c>
      <c r="T71" s="74">
        <v>3.1666666666666665</v>
      </c>
      <c r="U71" s="74">
        <v>3.4666666666666668</v>
      </c>
      <c r="V71" s="74">
        <v>1.3333333333333335</v>
      </c>
      <c r="W71" s="74">
        <v>5.7</v>
      </c>
      <c r="X71" s="74" t="s">
        <v>1811</v>
      </c>
      <c r="Y71" s="74">
        <v>2.6333333333333333</v>
      </c>
      <c r="Z71" s="74">
        <v>4.4333333333333336</v>
      </c>
      <c r="AA71" s="74">
        <v>3.8166666666666669</v>
      </c>
      <c r="AB71" s="74">
        <v>6.5333333333333332</v>
      </c>
      <c r="AC71" s="74">
        <v>1.2333333333333334</v>
      </c>
      <c r="AD71" s="74"/>
      <c r="AE71" s="75"/>
      <c r="AF71" s="75"/>
      <c r="AG71" s="74">
        <v>3.1666666666666665</v>
      </c>
      <c r="AH71" s="74">
        <v>0.98333333333333339</v>
      </c>
      <c r="AI71" s="74">
        <v>7.2</v>
      </c>
      <c r="AJ71" s="74">
        <v>1.7</v>
      </c>
      <c r="AK71" s="74">
        <v>2.8666666666666667</v>
      </c>
      <c r="AL71" s="74">
        <v>4.0333333333333332</v>
      </c>
      <c r="AM71" s="100"/>
      <c r="AN71" s="87">
        <v>2.2333333333333334</v>
      </c>
      <c r="AO71" s="78">
        <v>4.5999999999999996</v>
      </c>
    </row>
    <row r="72" spans="1:41">
      <c r="A72" s="120" t="s">
        <v>1319</v>
      </c>
      <c r="B72" s="121" t="s">
        <v>1320</v>
      </c>
      <c r="C72" s="75" t="s">
        <v>62</v>
      </c>
      <c r="D72" s="75" t="s">
        <v>163</v>
      </c>
      <c r="E72" s="74">
        <v>0.66666666666666663</v>
      </c>
      <c r="F72" s="74">
        <v>2.333333333333333</v>
      </c>
      <c r="G72" s="74">
        <v>5.6333333333333337</v>
      </c>
      <c r="H72" s="74">
        <v>3.7666666666666666</v>
      </c>
      <c r="I72" s="74">
        <v>1.6</v>
      </c>
      <c r="J72" s="74">
        <v>1.1666666666666665</v>
      </c>
      <c r="K72" s="74">
        <v>1.4833333333333334</v>
      </c>
      <c r="L72" s="74">
        <v>2.2999999999999998</v>
      </c>
      <c r="M72" s="74">
        <v>2.6666666666666665</v>
      </c>
      <c r="N72" s="74">
        <v>1.3333333333333335</v>
      </c>
      <c r="O72" s="74">
        <v>3.5</v>
      </c>
      <c r="P72" s="74">
        <v>7.8</v>
      </c>
      <c r="Q72" s="74">
        <v>7</v>
      </c>
      <c r="R72" s="74">
        <v>6.7333333333333334</v>
      </c>
      <c r="S72" s="74">
        <v>8.1</v>
      </c>
      <c r="T72" s="74">
        <v>4.2666666666666666</v>
      </c>
      <c r="U72" s="74">
        <v>0.71666666666666667</v>
      </c>
      <c r="V72" s="74">
        <v>1.5333333333333334</v>
      </c>
      <c r="W72" s="74">
        <v>3.3333333333333335</v>
      </c>
      <c r="X72" s="74">
        <v>0.53333333333333333</v>
      </c>
      <c r="Y72" s="74">
        <v>3.8666666666666667</v>
      </c>
      <c r="Z72" s="74">
        <v>6.7</v>
      </c>
      <c r="AA72" s="74">
        <v>2.2333333333333334</v>
      </c>
      <c r="AB72" s="74">
        <v>8.0666666666666664</v>
      </c>
      <c r="AC72" s="74">
        <v>3.5166666666666666</v>
      </c>
      <c r="AD72" s="74"/>
      <c r="AE72" s="75"/>
      <c r="AF72" s="75"/>
      <c r="AG72" s="74">
        <v>2.5833333333333335</v>
      </c>
      <c r="AH72" s="74">
        <v>1.3666666666666667</v>
      </c>
      <c r="AI72" s="74">
        <v>1.1000000000000001</v>
      </c>
      <c r="AJ72" s="74">
        <v>7.166666666666667</v>
      </c>
      <c r="AK72" s="74">
        <v>1.4666666666666668</v>
      </c>
      <c r="AL72" s="74">
        <v>6.9666666666666668</v>
      </c>
      <c r="AM72" s="100"/>
      <c r="AN72" s="87">
        <v>2.5</v>
      </c>
      <c r="AO72" s="78">
        <v>3.3</v>
      </c>
    </row>
    <row r="73" spans="1:41">
      <c r="A73" s="120" t="s">
        <v>200</v>
      </c>
      <c r="B73" s="121" t="s">
        <v>201</v>
      </c>
      <c r="C73" s="75" t="s">
        <v>62</v>
      </c>
      <c r="D73" s="75" t="s">
        <v>163</v>
      </c>
      <c r="E73" s="74">
        <v>5.7333333333333334</v>
      </c>
      <c r="F73" s="74">
        <v>3.6</v>
      </c>
      <c r="G73" s="74">
        <v>6.2</v>
      </c>
      <c r="H73" s="74">
        <v>5.6</v>
      </c>
      <c r="I73" s="74">
        <v>4.4666666666666668</v>
      </c>
      <c r="J73" s="74">
        <v>4.0666666666666664</v>
      </c>
      <c r="K73" s="74">
        <v>4.3666666666666671</v>
      </c>
      <c r="L73" s="74">
        <v>4.1666666666666661</v>
      </c>
      <c r="M73" s="74">
        <v>5.7666666666666666</v>
      </c>
      <c r="N73" s="74">
        <v>6.2333333333333334</v>
      </c>
      <c r="O73" s="74">
        <v>1.1000000000000001</v>
      </c>
      <c r="P73" s="74">
        <v>2.8</v>
      </c>
      <c r="Q73" s="74">
        <v>1.2666666666666666</v>
      </c>
      <c r="R73" s="74">
        <v>2.7333333333333334</v>
      </c>
      <c r="S73" s="74">
        <v>0.83333333333333326</v>
      </c>
      <c r="T73" s="74">
        <v>4.9333333333333336</v>
      </c>
      <c r="U73" s="74">
        <v>4.4833333333333334</v>
      </c>
      <c r="V73" s="74">
        <v>2.95</v>
      </c>
      <c r="W73" s="74">
        <v>6.2333333333333334</v>
      </c>
      <c r="X73" s="74" t="s">
        <v>1811</v>
      </c>
      <c r="Y73" s="74">
        <v>3.4</v>
      </c>
      <c r="Z73" s="74">
        <v>3.6</v>
      </c>
      <c r="AA73" s="74">
        <v>3.8166666666666669</v>
      </c>
      <c r="AB73" s="74">
        <v>3.4333333333333331</v>
      </c>
      <c r="AC73" s="74">
        <v>7.6166666666666663</v>
      </c>
      <c r="AD73" s="74"/>
      <c r="AE73" s="75"/>
      <c r="AF73" s="75"/>
      <c r="AG73" s="74">
        <v>5.3</v>
      </c>
      <c r="AH73" s="74">
        <v>4.8166666666666664</v>
      </c>
      <c r="AI73" s="74">
        <v>6.1333333333333337</v>
      </c>
      <c r="AJ73" s="74">
        <v>1.2333333333333334</v>
      </c>
      <c r="AK73" s="74">
        <v>4.8666666666666663</v>
      </c>
      <c r="AL73" s="74">
        <v>5.9666666666666668</v>
      </c>
      <c r="AM73" s="100"/>
      <c r="AN73" s="87">
        <v>5.1333333333333337</v>
      </c>
      <c r="AO73" s="78">
        <v>0.7</v>
      </c>
    </row>
    <row r="74" spans="1:41">
      <c r="A74" s="120" t="s">
        <v>617</v>
      </c>
      <c r="B74" s="121" t="s">
        <v>618</v>
      </c>
      <c r="C74" s="75" t="s">
        <v>62</v>
      </c>
      <c r="D74" s="75" t="s">
        <v>163</v>
      </c>
      <c r="E74" s="74">
        <v>7.75</v>
      </c>
      <c r="F74" s="74">
        <v>7.666666666666667</v>
      </c>
      <c r="G74" s="74">
        <v>6.8</v>
      </c>
      <c r="H74" s="74">
        <v>6.5333333333333332</v>
      </c>
      <c r="I74" s="74">
        <v>6.666666666666667</v>
      </c>
      <c r="J74" s="74">
        <v>5.6333333333333337</v>
      </c>
      <c r="K74" s="74">
        <v>6.7166666666666668</v>
      </c>
      <c r="L74" s="74">
        <v>6.166666666666667</v>
      </c>
      <c r="M74" s="74">
        <v>3.6333333333333333</v>
      </c>
      <c r="N74" s="74">
        <v>4.6333333333333337</v>
      </c>
      <c r="O74" s="74">
        <v>1.25</v>
      </c>
      <c r="P74" s="74">
        <v>3.9666666666666668</v>
      </c>
      <c r="Q74" s="74">
        <v>1.9333333333333333</v>
      </c>
      <c r="R74" s="74">
        <v>4.7</v>
      </c>
      <c r="S74" s="74">
        <v>1.6666666666666667</v>
      </c>
      <c r="T74" s="74">
        <v>7.4666666666666668</v>
      </c>
      <c r="U74" s="74" t="s">
        <v>1811</v>
      </c>
      <c r="V74" s="74">
        <v>3.95</v>
      </c>
      <c r="W74" s="74">
        <v>6.9666666666666668</v>
      </c>
      <c r="X74" s="74" t="s">
        <v>1811</v>
      </c>
      <c r="Y74" s="74">
        <v>6.3833333333333337</v>
      </c>
      <c r="Z74" s="74">
        <v>3.5666666666666669</v>
      </c>
      <c r="AA74" s="74" t="s">
        <v>1811</v>
      </c>
      <c r="AB74" s="74">
        <v>2.7333333333333334</v>
      </c>
      <c r="AC74" s="74">
        <v>5.0166666666666666</v>
      </c>
      <c r="AD74" s="74"/>
      <c r="AE74" s="75"/>
      <c r="AF74" s="75"/>
      <c r="AG74" s="74">
        <v>7.9</v>
      </c>
      <c r="AH74" s="74">
        <v>7.2333333333333334</v>
      </c>
      <c r="AI74" s="74">
        <v>5.1166666666666663</v>
      </c>
      <c r="AJ74" s="74">
        <v>2.166666666666667</v>
      </c>
      <c r="AK74" s="74">
        <v>7.5666666666666664</v>
      </c>
      <c r="AL74" s="74">
        <v>3.1666666666666665</v>
      </c>
      <c r="AM74" s="100"/>
      <c r="AN74" s="87">
        <v>6.4666666666666668</v>
      </c>
      <c r="AO74" s="78"/>
    </row>
    <row r="75" spans="1:41">
      <c r="A75" s="120" t="s">
        <v>891</v>
      </c>
      <c r="B75" s="121" t="s">
        <v>892</v>
      </c>
      <c r="C75" s="75" t="s">
        <v>62</v>
      </c>
      <c r="D75" s="75" t="s">
        <v>163</v>
      </c>
      <c r="E75" s="74">
        <v>6.916666666666667</v>
      </c>
      <c r="F75" s="74">
        <v>6.2166666666666668</v>
      </c>
      <c r="G75" s="74">
        <v>6.2333333333333334</v>
      </c>
      <c r="H75" s="74">
        <v>7.9666666666666668</v>
      </c>
      <c r="I75" s="74">
        <v>7.1</v>
      </c>
      <c r="J75" s="74">
        <v>5.7666666666666666</v>
      </c>
      <c r="K75" s="74">
        <v>6.5166666666666666</v>
      </c>
      <c r="L75" s="74">
        <v>4.7666666666666666</v>
      </c>
      <c r="M75" s="74">
        <v>7.5333333333333332</v>
      </c>
      <c r="N75" s="74">
        <v>7.8666666666666663</v>
      </c>
      <c r="O75" s="74">
        <v>2.6333333333333333</v>
      </c>
      <c r="P75" s="74">
        <v>6.7666666666666666</v>
      </c>
      <c r="Q75" s="74">
        <v>5.3666666666666663</v>
      </c>
      <c r="R75" s="74">
        <v>5</v>
      </c>
      <c r="S75" s="74">
        <v>6.4333333333333336</v>
      </c>
      <c r="T75" s="74">
        <v>3</v>
      </c>
      <c r="U75" s="74" t="s">
        <v>1811</v>
      </c>
      <c r="V75" s="74">
        <v>0.8</v>
      </c>
      <c r="W75" s="74">
        <v>0.6</v>
      </c>
      <c r="X75" s="74" t="s">
        <v>1811</v>
      </c>
      <c r="Y75" s="74">
        <v>6.3833333333333337</v>
      </c>
      <c r="Z75" s="74">
        <v>7.5</v>
      </c>
      <c r="AA75" s="74" t="s">
        <v>1811</v>
      </c>
      <c r="AB75" s="74">
        <v>1.2666666666666666</v>
      </c>
      <c r="AC75" s="74">
        <v>3.2833333333333332</v>
      </c>
      <c r="AD75" s="74"/>
      <c r="AE75" s="75"/>
      <c r="AF75" s="75"/>
      <c r="AG75" s="74">
        <v>7.1166666666666663</v>
      </c>
      <c r="AH75" s="74">
        <v>7.8</v>
      </c>
      <c r="AI75" s="74">
        <v>7.7666666666666666</v>
      </c>
      <c r="AJ75" s="74">
        <v>5.6333333333333337</v>
      </c>
      <c r="AK75" s="74">
        <v>1.8666666666666667</v>
      </c>
      <c r="AL75" s="74">
        <v>4.0833333333333339</v>
      </c>
      <c r="AM75" s="100"/>
      <c r="AN75" s="87">
        <v>6.9</v>
      </c>
      <c r="AO75" s="78">
        <v>0.92500000000000004</v>
      </c>
    </row>
    <row r="76" spans="1:41" ht="16" thickBot="1">
      <c r="A76" s="122" t="s">
        <v>859</v>
      </c>
      <c r="B76" s="123" t="s">
        <v>860</v>
      </c>
      <c r="C76" s="83" t="s">
        <v>62</v>
      </c>
      <c r="D76" s="83" t="s">
        <v>163</v>
      </c>
      <c r="E76" s="82">
        <v>7.75</v>
      </c>
      <c r="F76" s="82">
        <v>4.9833333333333334</v>
      </c>
      <c r="G76" s="82">
        <v>5.5</v>
      </c>
      <c r="H76" s="82">
        <v>5.833333333333333</v>
      </c>
      <c r="I76" s="82">
        <v>6.8666666666666663</v>
      </c>
      <c r="J76" s="82">
        <v>5.9666666666666668</v>
      </c>
      <c r="K76" s="82">
        <v>4.6166666666666663</v>
      </c>
      <c r="L76" s="82">
        <v>2.0333333333333332</v>
      </c>
      <c r="M76" s="82">
        <v>7.5666666666666664</v>
      </c>
      <c r="N76" s="82">
        <v>6.9666666666666668</v>
      </c>
      <c r="O76" s="82">
        <v>2.3166666666666664</v>
      </c>
      <c r="P76" s="82">
        <v>6.6</v>
      </c>
      <c r="Q76" s="82">
        <v>4.9666666666666668</v>
      </c>
      <c r="R76" s="82">
        <v>5.8666666666666663</v>
      </c>
      <c r="S76" s="82">
        <v>5.166666666666667</v>
      </c>
      <c r="T76" s="82">
        <v>6.8666666666666663</v>
      </c>
      <c r="U76" s="82" t="s">
        <v>1811</v>
      </c>
      <c r="V76" s="82">
        <v>3.1333333333333333</v>
      </c>
      <c r="W76" s="82">
        <v>6.9666666666666668</v>
      </c>
      <c r="X76" s="82" t="s">
        <v>1811</v>
      </c>
      <c r="Y76" s="82">
        <v>6.3833333333333337</v>
      </c>
      <c r="Z76" s="82">
        <v>4.7666666666666666</v>
      </c>
      <c r="AA76" s="82" t="s">
        <v>1811</v>
      </c>
      <c r="AB76" s="82">
        <v>4.2</v>
      </c>
      <c r="AC76" s="82">
        <v>4.6833333333333336</v>
      </c>
      <c r="AD76" s="82"/>
      <c r="AE76" s="83"/>
      <c r="AF76" s="83"/>
      <c r="AG76" s="82">
        <v>6.416666666666667</v>
      </c>
      <c r="AH76" s="82">
        <v>6.3</v>
      </c>
      <c r="AI76" s="82">
        <v>6.416666666666667</v>
      </c>
      <c r="AJ76" s="82">
        <v>5.333333333333333</v>
      </c>
      <c r="AK76" s="82">
        <v>7.2</v>
      </c>
      <c r="AL76" s="82">
        <v>5.8</v>
      </c>
      <c r="AM76" s="101"/>
      <c r="AN76" s="102">
        <v>7.7333333333333334</v>
      </c>
      <c r="AO76" s="86">
        <v>0.66700000000000004</v>
      </c>
    </row>
    <row r="77" spans="1:41" ht="18" customHeight="1">
      <c r="A77" s="118" t="s">
        <v>337</v>
      </c>
      <c r="B77" s="119" t="s">
        <v>338</v>
      </c>
      <c r="C77" s="103" t="s">
        <v>62</v>
      </c>
      <c r="D77" s="103" t="s">
        <v>81</v>
      </c>
      <c r="E77" s="66">
        <v>4.4166666666666661</v>
      </c>
      <c r="F77" s="66">
        <v>3.4166666666666665</v>
      </c>
      <c r="G77" s="66">
        <v>4.2</v>
      </c>
      <c r="H77" s="66">
        <v>3.4</v>
      </c>
      <c r="I77" s="66">
        <v>5.7333333333333334</v>
      </c>
      <c r="J77" s="66">
        <v>3.2666666666666666</v>
      </c>
      <c r="K77" s="66">
        <v>2.6833333333333331</v>
      </c>
      <c r="L77" s="66">
        <v>6.7333333333333334</v>
      </c>
      <c r="M77" s="66">
        <v>1.1666666666666665</v>
      </c>
      <c r="N77" s="66">
        <v>2.2000000000000002</v>
      </c>
      <c r="O77" s="66">
        <v>5.3</v>
      </c>
      <c r="P77" s="66">
        <v>0.83333333333333326</v>
      </c>
      <c r="Q77" s="66">
        <v>2.333333333333333</v>
      </c>
      <c r="R77" s="66">
        <v>4.0166666666666666</v>
      </c>
      <c r="S77" s="66">
        <v>4.2</v>
      </c>
      <c r="T77" s="66">
        <v>3.8333333333333335</v>
      </c>
      <c r="U77" s="66">
        <v>3.7166666666666668</v>
      </c>
      <c r="V77" s="66">
        <v>4.0666666666666664</v>
      </c>
      <c r="W77" s="66">
        <v>5.833333333333333</v>
      </c>
      <c r="X77" s="66" t="s">
        <v>1811</v>
      </c>
      <c r="Y77" s="66">
        <v>6.3833333333333337</v>
      </c>
      <c r="Z77" s="66">
        <v>1.2666666666666666</v>
      </c>
      <c r="AA77" s="66">
        <v>3.8166666666666669</v>
      </c>
      <c r="AB77" s="66">
        <v>5.3</v>
      </c>
      <c r="AC77" s="66">
        <v>6.7833333333333332</v>
      </c>
      <c r="AD77" s="66"/>
      <c r="AE77" s="103"/>
      <c r="AF77" s="103"/>
      <c r="AG77" s="66">
        <v>3.7333333333333334</v>
      </c>
      <c r="AH77" s="66">
        <v>3.6166666666666667</v>
      </c>
      <c r="AI77" s="66">
        <v>2.6833333333333331</v>
      </c>
      <c r="AJ77" s="66">
        <v>3</v>
      </c>
      <c r="AK77" s="66">
        <v>5.5166666666666666</v>
      </c>
      <c r="AL77" s="66">
        <v>5.0999999999999996</v>
      </c>
      <c r="AM77" s="98"/>
      <c r="AN77" s="99">
        <v>3.4833333333333334</v>
      </c>
      <c r="AO77" s="70">
        <v>4.25</v>
      </c>
    </row>
    <row r="78" spans="1:41" ht="18" customHeight="1">
      <c r="A78" s="120" t="s">
        <v>730</v>
      </c>
      <c r="B78" s="121" t="s">
        <v>731</v>
      </c>
      <c r="C78" s="104" t="s">
        <v>62</v>
      </c>
      <c r="D78" s="104" t="s">
        <v>81</v>
      </c>
      <c r="E78" s="74">
        <v>2.5333333333333332</v>
      </c>
      <c r="F78" s="74">
        <v>1.7333333333333334</v>
      </c>
      <c r="G78" s="74">
        <v>1.9</v>
      </c>
      <c r="H78" s="74">
        <v>2.3666666666666667</v>
      </c>
      <c r="I78" s="74">
        <v>1.6333333333333333</v>
      </c>
      <c r="J78" s="74">
        <v>7.666666666666667</v>
      </c>
      <c r="K78" s="74">
        <v>5.8666666666666663</v>
      </c>
      <c r="L78" s="74">
        <v>4.3</v>
      </c>
      <c r="M78" s="74">
        <v>2.7333333333333334</v>
      </c>
      <c r="N78" s="74">
        <v>3.1</v>
      </c>
      <c r="O78" s="74">
        <v>7.4</v>
      </c>
      <c r="P78" s="74">
        <v>0.8666666666666667</v>
      </c>
      <c r="Q78" s="74">
        <v>4.4333333333333336</v>
      </c>
      <c r="R78" s="74">
        <v>5.8</v>
      </c>
      <c r="S78" s="74">
        <v>3.5666666666666669</v>
      </c>
      <c r="T78" s="74">
        <v>5.5</v>
      </c>
      <c r="U78" s="74">
        <v>5.8</v>
      </c>
      <c r="V78" s="74">
        <v>4.583333333333333</v>
      </c>
      <c r="W78" s="74">
        <v>3.4</v>
      </c>
      <c r="X78" s="74">
        <v>0.6166666666666667</v>
      </c>
      <c r="Y78" s="74">
        <v>1.9833333333333334</v>
      </c>
      <c r="Z78" s="74">
        <v>4.8</v>
      </c>
      <c r="AA78" s="74" t="s">
        <v>1811</v>
      </c>
      <c r="AB78" s="74">
        <v>6.5666666666666664</v>
      </c>
      <c r="AC78" s="74">
        <v>4.5</v>
      </c>
      <c r="AD78" s="74"/>
      <c r="AE78" s="104"/>
      <c r="AF78" s="104"/>
      <c r="AG78" s="74">
        <v>1.6</v>
      </c>
      <c r="AH78" s="74">
        <v>4.3</v>
      </c>
      <c r="AI78" s="74">
        <v>2.7333333333333334</v>
      </c>
      <c r="AJ78" s="74">
        <v>4.4333333333333336</v>
      </c>
      <c r="AK78" s="74">
        <v>3.7</v>
      </c>
      <c r="AL78" s="74">
        <v>7.2</v>
      </c>
      <c r="AM78" s="100"/>
      <c r="AN78" s="87">
        <v>3.6666666666666665</v>
      </c>
      <c r="AO78" s="78">
        <v>3</v>
      </c>
    </row>
    <row r="79" spans="1:41" ht="18" customHeight="1">
      <c r="A79" s="120" t="s">
        <v>261</v>
      </c>
      <c r="B79" s="121" t="s">
        <v>262</v>
      </c>
      <c r="C79" s="104" t="s">
        <v>62</v>
      </c>
      <c r="D79" s="104" t="s">
        <v>81</v>
      </c>
      <c r="E79" s="74">
        <v>5.7333333333333334</v>
      </c>
      <c r="F79" s="74">
        <v>1.45</v>
      </c>
      <c r="G79" s="74">
        <v>3.3</v>
      </c>
      <c r="H79" s="74">
        <v>4.3</v>
      </c>
      <c r="I79" s="74">
        <v>3.9333333333333331</v>
      </c>
      <c r="J79" s="74">
        <v>2.8333333333333335</v>
      </c>
      <c r="K79" s="74">
        <v>2.2166666666666668</v>
      </c>
      <c r="L79" s="74">
        <v>6.1333333333333337</v>
      </c>
      <c r="M79" s="74">
        <v>4.3333333333333339</v>
      </c>
      <c r="N79" s="74">
        <v>5.4333333333333336</v>
      </c>
      <c r="O79" s="74">
        <v>5.3666666666666663</v>
      </c>
      <c r="P79" s="74">
        <v>0.7</v>
      </c>
      <c r="Q79" s="74">
        <v>2</v>
      </c>
      <c r="R79" s="74">
        <v>4.2333333333333334</v>
      </c>
      <c r="S79" s="74">
        <v>2.8833333333333333</v>
      </c>
      <c r="T79" s="74">
        <v>6.1</v>
      </c>
      <c r="U79" s="74">
        <v>4.5666666666666664</v>
      </c>
      <c r="V79" s="74">
        <v>1.2</v>
      </c>
      <c r="W79" s="74">
        <v>5.5</v>
      </c>
      <c r="X79" s="74" t="s">
        <v>1811</v>
      </c>
      <c r="Y79" s="74">
        <v>1.7333333333333334</v>
      </c>
      <c r="Z79" s="74">
        <v>7.1333333333333337</v>
      </c>
      <c r="AA79" s="74">
        <v>2.0333333333333332</v>
      </c>
      <c r="AB79" s="74">
        <v>6.9</v>
      </c>
      <c r="AC79" s="74">
        <v>4.4166666666666661</v>
      </c>
      <c r="AD79" s="74"/>
      <c r="AE79" s="104"/>
      <c r="AF79" s="104"/>
      <c r="AG79" s="74">
        <v>3.4</v>
      </c>
      <c r="AH79" s="74">
        <v>2.9</v>
      </c>
      <c r="AI79" s="74">
        <v>6.0666666666666664</v>
      </c>
      <c r="AJ79" s="74">
        <v>2.6333333333333333</v>
      </c>
      <c r="AK79" s="74">
        <v>3.9</v>
      </c>
      <c r="AL79" s="74">
        <v>6.9333333333333336</v>
      </c>
      <c r="AM79" s="100"/>
      <c r="AN79" s="87">
        <v>4.3166666666666664</v>
      </c>
      <c r="AO79" s="78">
        <v>2.1880000000000002</v>
      </c>
    </row>
    <row r="80" spans="1:41" ht="18" customHeight="1">
      <c r="A80" s="120" t="s">
        <v>159</v>
      </c>
      <c r="B80" s="121" t="s">
        <v>160</v>
      </c>
      <c r="C80" s="104" t="s">
        <v>62</v>
      </c>
      <c r="D80" s="104" t="s">
        <v>81</v>
      </c>
      <c r="E80" s="74">
        <v>3.5666666666666669</v>
      </c>
      <c r="F80" s="74">
        <v>5.3833333333333337</v>
      </c>
      <c r="G80" s="74">
        <v>5.4333333333333336</v>
      </c>
      <c r="H80" s="74">
        <v>4.6333333333333337</v>
      </c>
      <c r="I80" s="74">
        <v>5.5333333333333332</v>
      </c>
      <c r="J80" s="74">
        <v>5.5666666666666664</v>
      </c>
      <c r="K80" s="74">
        <v>7.333333333333333</v>
      </c>
      <c r="L80" s="74">
        <v>4.2333333333333334</v>
      </c>
      <c r="M80" s="74">
        <v>5.7333333333333334</v>
      </c>
      <c r="N80" s="74">
        <v>6.2666666666666666</v>
      </c>
      <c r="O80" s="74">
        <v>5.0666666666666664</v>
      </c>
      <c r="P80" s="74">
        <v>0.56666666666666665</v>
      </c>
      <c r="Q80" s="74">
        <v>1.1333333333333333</v>
      </c>
      <c r="R80" s="74">
        <v>3.2333333333333334</v>
      </c>
      <c r="S80" s="74">
        <v>1.3</v>
      </c>
      <c r="T80" s="74">
        <v>5.0333333333333332</v>
      </c>
      <c r="U80" s="74">
        <v>3.2</v>
      </c>
      <c r="V80" s="74">
        <v>7.0666666666666664</v>
      </c>
      <c r="W80" s="74">
        <v>6.166666666666667</v>
      </c>
      <c r="X80" s="74" t="s">
        <v>1811</v>
      </c>
      <c r="Y80" s="74">
        <v>0.6333333333333333</v>
      </c>
      <c r="Z80" s="74">
        <v>3.9666666666666668</v>
      </c>
      <c r="AA80" s="74">
        <v>0.8666666666666667</v>
      </c>
      <c r="AB80" s="74">
        <v>4.833333333333333</v>
      </c>
      <c r="AC80" s="74">
        <v>4.5999999999999996</v>
      </c>
      <c r="AD80" s="74"/>
      <c r="AE80" s="104"/>
      <c r="AF80" s="104"/>
      <c r="AG80" s="74">
        <v>4.666666666666667</v>
      </c>
      <c r="AH80" s="74">
        <v>6.15</v>
      </c>
      <c r="AI80" s="74">
        <v>6.166666666666667</v>
      </c>
      <c r="AJ80" s="74">
        <v>1.6</v>
      </c>
      <c r="AK80" s="74">
        <v>4.9333333333333336</v>
      </c>
      <c r="AL80" s="74">
        <v>2.5666666666666669</v>
      </c>
      <c r="AM80" s="100"/>
      <c r="AN80" s="87">
        <v>4.4333333333333336</v>
      </c>
      <c r="AO80" s="78">
        <v>1.2749999999999999</v>
      </c>
    </row>
    <row r="81" spans="1:41" ht="18" customHeight="1">
      <c r="A81" s="120" t="s">
        <v>829</v>
      </c>
      <c r="B81" s="121" t="s">
        <v>830</v>
      </c>
      <c r="C81" s="104" t="s">
        <v>62</v>
      </c>
      <c r="D81" s="104" t="s">
        <v>81</v>
      </c>
      <c r="E81" s="74">
        <v>1.75</v>
      </c>
      <c r="F81" s="74">
        <v>1.0666666666666667</v>
      </c>
      <c r="G81" s="74">
        <v>3.6333333333333333</v>
      </c>
      <c r="H81" s="74">
        <v>4</v>
      </c>
      <c r="I81" s="74">
        <v>1.0333333333333332</v>
      </c>
      <c r="J81" s="74">
        <v>1.3333333333333335</v>
      </c>
      <c r="K81" s="74">
        <v>0.56666666666666665</v>
      </c>
      <c r="L81" s="74">
        <v>7.7666666666666666</v>
      </c>
      <c r="M81" s="74">
        <v>4.2666666666666666</v>
      </c>
      <c r="N81" s="74">
        <v>6.6333333333333337</v>
      </c>
      <c r="O81" s="74">
        <v>6.6333333333333337</v>
      </c>
      <c r="P81" s="74">
        <v>1.8666666666666667</v>
      </c>
      <c r="Q81" s="74">
        <v>4.7666666666666666</v>
      </c>
      <c r="R81" s="74">
        <v>6.4666666666666668</v>
      </c>
      <c r="S81" s="74">
        <v>6.666666666666667</v>
      </c>
      <c r="T81" s="74">
        <v>7.3666666666666663</v>
      </c>
      <c r="U81" s="74">
        <v>1.2333333333333334</v>
      </c>
      <c r="V81" s="74">
        <v>4.45</v>
      </c>
      <c r="W81" s="74">
        <v>4.0333333333333332</v>
      </c>
      <c r="X81" s="74">
        <v>1.5833333333333333</v>
      </c>
      <c r="Y81" s="74">
        <v>1.1000000000000001</v>
      </c>
      <c r="Z81" s="74">
        <v>7.5333333333333332</v>
      </c>
      <c r="AA81" s="74">
        <v>3.8166666666666669</v>
      </c>
      <c r="AB81" s="74">
        <v>7.5666666666666664</v>
      </c>
      <c r="AC81" s="74">
        <v>5.95</v>
      </c>
      <c r="AD81" s="74"/>
      <c r="AE81" s="104"/>
      <c r="AF81" s="104"/>
      <c r="AG81" s="74">
        <v>1.7666666666666666</v>
      </c>
      <c r="AH81" s="74">
        <v>1.0666666666666667</v>
      </c>
      <c r="AI81" s="74">
        <v>7.166666666666667</v>
      </c>
      <c r="AJ81" s="74">
        <v>5.6833333333333336</v>
      </c>
      <c r="AK81" s="74">
        <v>3</v>
      </c>
      <c r="AL81" s="74">
        <v>8.0333333333333332</v>
      </c>
      <c r="AM81" s="100"/>
      <c r="AN81" s="87">
        <v>4.666666666666667</v>
      </c>
      <c r="AO81" s="78">
        <v>4.75</v>
      </c>
    </row>
    <row r="82" spans="1:41" ht="18" customHeight="1">
      <c r="A82" s="120" t="s">
        <v>482</v>
      </c>
      <c r="B82" s="121" t="s">
        <v>483</v>
      </c>
      <c r="C82" s="104" t="s">
        <v>62</v>
      </c>
      <c r="D82" s="104" t="s">
        <v>81</v>
      </c>
      <c r="E82" s="74">
        <v>5.7333333333333334</v>
      </c>
      <c r="F82" s="74">
        <v>8.0666666666666664</v>
      </c>
      <c r="G82" s="74">
        <v>1.3666666666666667</v>
      </c>
      <c r="H82" s="74">
        <v>5.9333333333333336</v>
      </c>
      <c r="I82" s="74">
        <v>5.8</v>
      </c>
      <c r="J82" s="74">
        <v>6.833333333333333</v>
      </c>
      <c r="K82" s="74">
        <v>7.55</v>
      </c>
      <c r="L82" s="74">
        <v>8.0333333333333332</v>
      </c>
      <c r="M82" s="74">
        <v>3.8333333333333335</v>
      </c>
      <c r="N82" s="74">
        <v>6.3666666666666663</v>
      </c>
      <c r="O82" s="74">
        <v>3.7666666666666666</v>
      </c>
      <c r="P82" s="74">
        <v>0.53333333333333333</v>
      </c>
      <c r="Q82" s="74">
        <v>0.6333333333333333</v>
      </c>
      <c r="R82" s="74">
        <v>2.2000000000000002</v>
      </c>
      <c r="S82" s="74">
        <v>0.76666666666666661</v>
      </c>
      <c r="T82" s="74">
        <v>2.8666666666666667</v>
      </c>
      <c r="U82" s="74" t="s">
        <v>1811</v>
      </c>
      <c r="V82" s="74">
        <v>7.833333333333333</v>
      </c>
      <c r="W82" s="74">
        <v>6.9666666666666668</v>
      </c>
      <c r="X82" s="74" t="s">
        <v>1811</v>
      </c>
      <c r="Y82" s="74">
        <v>6.3833333333333337</v>
      </c>
      <c r="Z82" s="74">
        <v>0.9</v>
      </c>
      <c r="AA82" s="74" t="s">
        <v>1811</v>
      </c>
      <c r="AB82" s="74">
        <v>4.7333333333333334</v>
      </c>
      <c r="AC82" s="74">
        <v>1.8833333333333333</v>
      </c>
      <c r="AD82" s="74"/>
      <c r="AE82" s="104"/>
      <c r="AF82" s="104"/>
      <c r="AG82" s="74">
        <v>5.0333333333333332</v>
      </c>
      <c r="AH82" s="74">
        <v>7.5666666666666664</v>
      </c>
      <c r="AI82" s="74">
        <v>7</v>
      </c>
      <c r="AJ82" s="74">
        <v>1.0666666666666667</v>
      </c>
      <c r="AK82" s="74">
        <v>7.4666666666666668</v>
      </c>
      <c r="AL82" s="74">
        <v>1.0666666666666667</v>
      </c>
      <c r="AM82" s="100"/>
      <c r="AN82" s="87">
        <v>5.3</v>
      </c>
      <c r="AO82" s="78">
        <v>0.66300000000000003</v>
      </c>
    </row>
    <row r="83" spans="1:41" ht="18" customHeight="1">
      <c r="A83" s="120" t="s">
        <v>354</v>
      </c>
      <c r="B83" s="121" t="s">
        <v>355</v>
      </c>
      <c r="C83" s="104" t="s">
        <v>62</v>
      </c>
      <c r="D83" s="104" t="s">
        <v>81</v>
      </c>
      <c r="E83" s="74">
        <v>3.05</v>
      </c>
      <c r="F83" s="74">
        <v>5.833333333333333</v>
      </c>
      <c r="G83" s="74">
        <v>0.6333333333333333</v>
      </c>
      <c r="H83" s="74">
        <v>7.5666666666666664</v>
      </c>
      <c r="I83" s="74">
        <v>2.7666666666666666</v>
      </c>
      <c r="J83" s="74">
        <v>7.833333333333333</v>
      </c>
      <c r="K83" s="74">
        <v>7.85</v>
      </c>
      <c r="L83" s="74">
        <v>7.8</v>
      </c>
      <c r="M83" s="74">
        <v>7.1333333333333337</v>
      </c>
      <c r="N83" s="74">
        <v>7.9666666666666668</v>
      </c>
      <c r="O83" s="74">
        <v>2.0666666666666664</v>
      </c>
      <c r="P83" s="74">
        <v>0.6</v>
      </c>
      <c r="Q83" s="74">
        <v>0.56666666666666665</v>
      </c>
      <c r="R83" s="74">
        <v>0.8666666666666667</v>
      </c>
      <c r="S83" s="74">
        <v>1.2333333333333334</v>
      </c>
      <c r="T83" s="74">
        <v>2.3666666666666667</v>
      </c>
      <c r="U83" s="74" t="s">
        <v>1811</v>
      </c>
      <c r="V83" s="74">
        <v>6.0166666666666666</v>
      </c>
      <c r="W83" s="74">
        <v>2.5333333333333332</v>
      </c>
      <c r="X83" s="74" t="s">
        <v>1811</v>
      </c>
      <c r="Y83" s="74">
        <v>1.9833333333333334</v>
      </c>
      <c r="Z83" s="74">
        <v>1.6666666666666667</v>
      </c>
      <c r="AA83" s="74" t="s">
        <v>1811</v>
      </c>
      <c r="AB83" s="74">
        <v>7.1</v>
      </c>
      <c r="AC83" s="74">
        <v>7.2166666666666668</v>
      </c>
      <c r="AD83" s="74"/>
      <c r="AE83" s="104"/>
      <c r="AF83" s="104"/>
      <c r="AG83" s="74">
        <v>2.9333333333333331</v>
      </c>
      <c r="AH83" s="74">
        <v>7.5166666666666666</v>
      </c>
      <c r="AI83" s="74">
        <v>8.1333333333333329</v>
      </c>
      <c r="AJ83" s="74">
        <v>0.6333333333333333</v>
      </c>
      <c r="AK83" s="74">
        <v>2.8</v>
      </c>
      <c r="AL83" s="74">
        <v>7.2666666666666666</v>
      </c>
      <c r="AM83" s="100"/>
      <c r="AN83" s="87">
        <v>5.333333333333333</v>
      </c>
      <c r="AO83" s="78">
        <v>2.4</v>
      </c>
    </row>
    <row r="84" spans="1:41" ht="18" customHeight="1" thickBot="1">
      <c r="A84" s="122" t="s">
        <v>770</v>
      </c>
      <c r="B84" s="123" t="s">
        <v>771</v>
      </c>
      <c r="C84" s="105" t="s">
        <v>62</v>
      </c>
      <c r="D84" s="105" t="s">
        <v>81</v>
      </c>
      <c r="E84" s="82">
        <v>4.4166666666666661</v>
      </c>
      <c r="F84" s="82">
        <v>4.1500000000000004</v>
      </c>
      <c r="G84" s="82">
        <v>7.5333333333333332</v>
      </c>
      <c r="H84" s="82">
        <v>4.4666666666666668</v>
      </c>
      <c r="I84" s="82">
        <v>6.1</v>
      </c>
      <c r="J84" s="82">
        <v>1.6</v>
      </c>
      <c r="K84" s="82">
        <v>0.68333333333333335</v>
      </c>
      <c r="L84" s="82">
        <v>6.5</v>
      </c>
      <c r="M84" s="82">
        <v>6.0333333333333332</v>
      </c>
      <c r="N84" s="82">
        <v>7.166666666666667</v>
      </c>
      <c r="O84" s="82">
        <v>6.7666666666666666</v>
      </c>
      <c r="P84" s="82">
        <v>1.3333333333333335</v>
      </c>
      <c r="Q84" s="82">
        <v>4.4666666666666668</v>
      </c>
      <c r="R84" s="82">
        <v>6.6333333333333337</v>
      </c>
      <c r="S84" s="82">
        <v>5.9333333333333336</v>
      </c>
      <c r="T84" s="82">
        <v>5.7</v>
      </c>
      <c r="U84" s="82">
        <v>3.3</v>
      </c>
      <c r="V84" s="82">
        <v>6.2833333333333332</v>
      </c>
      <c r="W84" s="82">
        <v>5.666666666666667</v>
      </c>
      <c r="X84" s="82" t="s">
        <v>1811</v>
      </c>
      <c r="Y84" s="82">
        <v>6.3833333333333337</v>
      </c>
      <c r="Z84" s="82">
        <v>5.9</v>
      </c>
      <c r="AA84" s="82">
        <v>3.8166666666666669</v>
      </c>
      <c r="AB84" s="82">
        <v>6.4333333333333336</v>
      </c>
      <c r="AC84" s="82">
        <v>5.45</v>
      </c>
      <c r="AD84" s="82"/>
      <c r="AE84" s="105"/>
      <c r="AF84" s="105"/>
      <c r="AG84" s="82">
        <v>5.5666666666666664</v>
      </c>
      <c r="AH84" s="82">
        <v>2.6666666666666665</v>
      </c>
      <c r="AI84" s="82">
        <v>7.6333333333333337</v>
      </c>
      <c r="AJ84" s="82">
        <v>5.4</v>
      </c>
      <c r="AK84" s="82">
        <v>6.6</v>
      </c>
      <c r="AL84" s="82">
        <v>7.3666666666666663</v>
      </c>
      <c r="AM84" s="101"/>
      <c r="AN84" s="102">
        <v>7.0666666666666664</v>
      </c>
      <c r="AO84" s="86">
        <v>4.25</v>
      </c>
    </row>
    <row r="85" spans="1:41">
      <c r="A85" s="118" t="s">
        <v>854</v>
      </c>
      <c r="B85" s="119" t="s">
        <v>855</v>
      </c>
      <c r="C85" s="67" t="s">
        <v>62</v>
      </c>
      <c r="D85" s="67" t="s">
        <v>643</v>
      </c>
      <c r="E85" s="66">
        <v>5.7333333333333334</v>
      </c>
      <c r="F85" s="66">
        <v>2.9333333333333331</v>
      </c>
      <c r="G85" s="66">
        <v>7.8</v>
      </c>
      <c r="H85" s="66">
        <v>0.9</v>
      </c>
      <c r="I85" s="66">
        <v>4.9333333333333336</v>
      </c>
      <c r="J85" s="66">
        <v>4.0999999999999996</v>
      </c>
      <c r="K85" s="66">
        <v>2.2166666666666668</v>
      </c>
      <c r="L85" s="66">
        <v>0.56666666666666665</v>
      </c>
      <c r="M85" s="66">
        <v>7</v>
      </c>
      <c r="N85" s="66">
        <v>1.2666666666666666</v>
      </c>
      <c r="O85" s="66">
        <v>4.7</v>
      </c>
      <c r="P85" s="66">
        <v>4.7666666666666666</v>
      </c>
      <c r="Q85" s="66">
        <v>4.8666666666666663</v>
      </c>
      <c r="R85" s="66">
        <v>2.9666666666666668</v>
      </c>
      <c r="S85" s="66">
        <v>2.5</v>
      </c>
      <c r="T85" s="66">
        <v>2.6666666666666665</v>
      </c>
      <c r="U85" s="66">
        <v>5.166666666666667</v>
      </c>
      <c r="V85" s="66">
        <v>2.1333333333333333</v>
      </c>
      <c r="W85" s="66">
        <v>3.3</v>
      </c>
      <c r="X85" s="66" t="s">
        <v>1811</v>
      </c>
      <c r="Y85" s="66">
        <v>1.2333333333333334</v>
      </c>
      <c r="Z85" s="66">
        <v>3.2333333333333334</v>
      </c>
      <c r="AA85" s="66">
        <v>1.1333333333333333</v>
      </c>
      <c r="AB85" s="66">
        <v>6.0666666666666664</v>
      </c>
      <c r="AC85" s="66">
        <v>2.416666666666667</v>
      </c>
      <c r="AD85" s="66"/>
      <c r="AE85" s="67"/>
      <c r="AF85" s="67"/>
      <c r="AG85" s="66">
        <v>5.7</v>
      </c>
      <c r="AH85" s="66">
        <v>2.5</v>
      </c>
      <c r="AI85" s="66">
        <v>2</v>
      </c>
      <c r="AJ85" s="66">
        <v>3.9666666666666668</v>
      </c>
      <c r="AK85" s="66">
        <v>2.333333333333333</v>
      </c>
      <c r="AL85" s="66">
        <v>2</v>
      </c>
      <c r="AM85" s="98"/>
      <c r="AN85" s="99">
        <v>1.8333333333333333</v>
      </c>
      <c r="AO85" s="70">
        <v>0.92500000000000004</v>
      </c>
    </row>
    <row r="86" spans="1:41">
      <c r="A86" s="120" t="s">
        <v>754</v>
      </c>
      <c r="B86" s="121" t="s">
        <v>755</v>
      </c>
      <c r="C86" s="75" t="s">
        <v>62</v>
      </c>
      <c r="D86" s="75" t="s">
        <v>643</v>
      </c>
      <c r="E86" s="74">
        <v>2.7666666666666666</v>
      </c>
      <c r="F86" s="74">
        <v>2.0666666666666664</v>
      </c>
      <c r="G86" s="74">
        <v>3.2333333333333334</v>
      </c>
      <c r="H86" s="74">
        <v>1.1333333333333333</v>
      </c>
      <c r="I86" s="74">
        <v>1.3666666666666667</v>
      </c>
      <c r="J86" s="74">
        <v>7.2666666666666666</v>
      </c>
      <c r="K86" s="74">
        <v>3.95</v>
      </c>
      <c r="L86" s="74">
        <v>6.4333333333333336</v>
      </c>
      <c r="M86" s="74">
        <v>7.1</v>
      </c>
      <c r="N86" s="74">
        <v>7.7666666666666666</v>
      </c>
      <c r="O86" s="74">
        <v>3.3</v>
      </c>
      <c r="P86" s="74">
        <v>4.9666666666666668</v>
      </c>
      <c r="Q86" s="74">
        <v>4.5</v>
      </c>
      <c r="R86" s="74">
        <v>1.4666666666666668</v>
      </c>
      <c r="S86" s="74">
        <v>3.3333333333333335</v>
      </c>
      <c r="T86" s="74">
        <v>4.7666666666666666</v>
      </c>
      <c r="U86" s="74">
        <v>1.7166666666666666</v>
      </c>
      <c r="V86" s="74">
        <v>4.2666666666666666</v>
      </c>
      <c r="W86" s="74">
        <v>5</v>
      </c>
      <c r="X86" s="74">
        <v>2.5666666666666669</v>
      </c>
      <c r="Y86" s="74">
        <v>2.5666666666666669</v>
      </c>
      <c r="Z86" s="74">
        <v>4.4666666666666668</v>
      </c>
      <c r="AA86" s="74" t="s">
        <v>1811</v>
      </c>
      <c r="AB86" s="74">
        <v>7.0333333333333332</v>
      </c>
      <c r="AC86" s="74">
        <v>1.5333333333333334</v>
      </c>
      <c r="AD86" s="74"/>
      <c r="AE86" s="75"/>
      <c r="AF86" s="75"/>
      <c r="AG86" s="74">
        <v>2.2166666666666668</v>
      </c>
      <c r="AH86" s="74">
        <v>3.1166666666666667</v>
      </c>
      <c r="AI86" s="74">
        <v>7.9666666666666668</v>
      </c>
      <c r="AJ86" s="74">
        <v>3.3166666666666669</v>
      </c>
      <c r="AK86" s="74">
        <v>3.4333333333333331</v>
      </c>
      <c r="AL86" s="74">
        <v>5.2833333333333332</v>
      </c>
      <c r="AM86" s="100"/>
      <c r="AN86" s="87">
        <v>4.1166666666666671</v>
      </c>
      <c r="AO86" s="78">
        <v>3.6749999999999998</v>
      </c>
    </row>
    <row r="87" spans="1:41">
      <c r="A87" s="120" t="s">
        <v>943</v>
      </c>
      <c r="B87" s="121" t="s">
        <v>944</v>
      </c>
      <c r="C87" s="75" t="s">
        <v>62</v>
      </c>
      <c r="D87" s="75" t="s">
        <v>643</v>
      </c>
      <c r="E87" s="74">
        <v>3.5666666666666669</v>
      </c>
      <c r="F87" s="74">
        <v>6.5666666666666664</v>
      </c>
      <c r="G87" s="74">
        <v>7.1333333333333337</v>
      </c>
      <c r="H87" s="74">
        <v>5</v>
      </c>
      <c r="I87" s="74">
        <v>3.0333333333333332</v>
      </c>
      <c r="J87" s="74">
        <v>4.9000000000000004</v>
      </c>
      <c r="K87" s="74">
        <v>3.7</v>
      </c>
      <c r="L87" s="74">
        <v>1.7666666666666666</v>
      </c>
      <c r="M87" s="74">
        <v>7.2333333333333334</v>
      </c>
      <c r="N87" s="74">
        <v>5.7</v>
      </c>
      <c r="O87" s="74">
        <v>5.2333333333333334</v>
      </c>
      <c r="P87" s="74">
        <v>5</v>
      </c>
      <c r="Q87" s="74">
        <v>5.5</v>
      </c>
      <c r="R87" s="74">
        <v>3.4</v>
      </c>
      <c r="S87" s="74">
        <v>3.0833333333333335</v>
      </c>
      <c r="T87" s="74">
        <v>0.9</v>
      </c>
      <c r="U87" s="74">
        <v>5.6</v>
      </c>
      <c r="V87" s="74">
        <v>7.2333333333333334</v>
      </c>
      <c r="W87" s="74">
        <v>4.7666666666666666</v>
      </c>
      <c r="X87" s="74" t="s">
        <v>1811</v>
      </c>
      <c r="Y87" s="74">
        <v>4.9000000000000004</v>
      </c>
      <c r="Z87" s="74">
        <v>4.1666666666666661</v>
      </c>
      <c r="AA87" s="74" t="s">
        <v>1811</v>
      </c>
      <c r="AB87" s="74">
        <v>7.666666666666667</v>
      </c>
      <c r="AC87" s="74">
        <v>1.8833333333333333</v>
      </c>
      <c r="AD87" s="74"/>
      <c r="AE87" s="75"/>
      <c r="AF87" s="75"/>
      <c r="AG87" s="74">
        <v>6.166666666666667</v>
      </c>
      <c r="AH87" s="74">
        <v>4</v>
      </c>
      <c r="AI87" s="74">
        <v>5.3833333333333337</v>
      </c>
      <c r="AJ87" s="74">
        <v>4.5333333333333332</v>
      </c>
      <c r="AK87" s="74">
        <v>5.3666666666666663</v>
      </c>
      <c r="AL87" s="74">
        <v>5.833333333333333</v>
      </c>
      <c r="AM87" s="100"/>
      <c r="AN87" s="87">
        <v>6.083333333333333</v>
      </c>
      <c r="AO87" s="78">
        <v>4.5</v>
      </c>
    </row>
    <row r="88" spans="1:41">
      <c r="A88" s="120" t="s">
        <v>1277</v>
      </c>
      <c r="B88" s="121" t="s">
        <v>1278</v>
      </c>
      <c r="C88" s="75" t="s">
        <v>62</v>
      </c>
      <c r="D88" s="75" t="s">
        <v>643</v>
      </c>
      <c r="E88" s="74">
        <v>5.7333333333333334</v>
      </c>
      <c r="F88" s="74">
        <v>6.5666666666666664</v>
      </c>
      <c r="G88" s="74">
        <v>8.0333333333333332</v>
      </c>
      <c r="H88" s="74">
        <v>6.4333333333333336</v>
      </c>
      <c r="I88" s="74">
        <v>5.5</v>
      </c>
      <c r="J88" s="74">
        <v>1.6666666666666667</v>
      </c>
      <c r="K88" s="74">
        <v>2.0499999999999998</v>
      </c>
      <c r="L88" s="74">
        <v>2.5333333333333332</v>
      </c>
      <c r="M88" s="74">
        <v>6.3</v>
      </c>
      <c r="N88" s="74">
        <v>5.833333333333333</v>
      </c>
      <c r="O88" s="74">
        <v>7.3</v>
      </c>
      <c r="P88" s="74">
        <v>5.6</v>
      </c>
      <c r="Q88" s="74">
        <v>6.7666666666666666</v>
      </c>
      <c r="R88" s="74">
        <v>6.833333333333333</v>
      </c>
      <c r="S88" s="74">
        <v>3.6333333333333333</v>
      </c>
      <c r="T88" s="74">
        <v>5.166666666666667</v>
      </c>
      <c r="U88" s="74">
        <v>4.3833333333333329</v>
      </c>
      <c r="V88" s="74">
        <v>7.6</v>
      </c>
      <c r="W88" s="74">
        <v>2.2000000000000002</v>
      </c>
      <c r="X88" s="74" t="s">
        <v>1811</v>
      </c>
      <c r="Y88" s="74">
        <v>6.3833333333333337</v>
      </c>
      <c r="Z88" s="74">
        <v>1.1000000000000001</v>
      </c>
      <c r="AA88" s="74">
        <v>3.8166666666666669</v>
      </c>
      <c r="AB88" s="74">
        <v>4.1333333333333329</v>
      </c>
      <c r="AC88" s="74">
        <v>4.75</v>
      </c>
      <c r="AD88" s="74"/>
      <c r="AE88" s="75"/>
      <c r="AF88" s="75"/>
      <c r="AG88" s="74">
        <v>7.4666666666666668</v>
      </c>
      <c r="AH88" s="74">
        <v>3.8333333333333335</v>
      </c>
      <c r="AI88" s="74">
        <v>5.3166666666666664</v>
      </c>
      <c r="AJ88" s="74">
        <v>6.4666666666666668</v>
      </c>
      <c r="AK88" s="74">
        <v>6.0666666666666664</v>
      </c>
      <c r="AL88" s="74">
        <v>2.35</v>
      </c>
      <c r="AM88" s="100"/>
      <c r="AN88" s="87">
        <v>6.1333333333333337</v>
      </c>
      <c r="AO88" s="78">
        <v>3.625</v>
      </c>
    </row>
    <row r="89" spans="1:41">
      <c r="A89" s="120" t="s">
        <v>1346</v>
      </c>
      <c r="B89" s="121" t="s">
        <v>1347</v>
      </c>
      <c r="C89" s="75" t="s">
        <v>62</v>
      </c>
      <c r="D89" s="75" t="s">
        <v>643</v>
      </c>
      <c r="E89" s="74">
        <v>4.4166666666666661</v>
      </c>
      <c r="F89" s="74">
        <v>4.9833333333333334</v>
      </c>
      <c r="G89" s="74">
        <v>7.5</v>
      </c>
      <c r="H89" s="74">
        <v>3.1666666666666665</v>
      </c>
      <c r="I89" s="74">
        <v>6.5333333333333332</v>
      </c>
      <c r="J89" s="74">
        <v>3.8333333333333335</v>
      </c>
      <c r="K89" s="74">
        <v>3.8</v>
      </c>
      <c r="L89" s="74">
        <v>7.1</v>
      </c>
      <c r="M89" s="74">
        <v>3.9</v>
      </c>
      <c r="N89" s="74">
        <v>5.5</v>
      </c>
      <c r="O89" s="74">
        <v>6.9666666666666668</v>
      </c>
      <c r="P89" s="74">
        <v>7</v>
      </c>
      <c r="Q89" s="74">
        <v>7.166666666666667</v>
      </c>
      <c r="R89" s="74">
        <v>6.3666666666666663</v>
      </c>
      <c r="S89" s="74">
        <v>6.8</v>
      </c>
      <c r="T89" s="74">
        <v>7.0333333333333332</v>
      </c>
      <c r="U89" s="74">
        <v>2.3666666666666667</v>
      </c>
      <c r="V89" s="74">
        <v>4.3499999999999996</v>
      </c>
      <c r="W89" s="74">
        <v>0.76666666666666661</v>
      </c>
      <c r="X89" s="74" t="s">
        <v>1811</v>
      </c>
      <c r="Y89" s="74">
        <v>6.3833333333333337</v>
      </c>
      <c r="Z89" s="74">
        <v>4.7333333333333334</v>
      </c>
      <c r="AA89" s="74">
        <v>3.8166666666666669</v>
      </c>
      <c r="AB89" s="74">
        <v>2.333333333333333</v>
      </c>
      <c r="AC89" s="74">
        <v>5.95</v>
      </c>
      <c r="AD89" s="74"/>
      <c r="AE89" s="75"/>
      <c r="AF89" s="75"/>
      <c r="AG89" s="74">
        <v>6</v>
      </c>
      <c r="AH89" s="74">
        <v>4.2333333333333334</v>
      </c>
      <c r="AI89" s="74">
        <v>6.35</v>
      </c>
      <c r="AJ89" s="74">
        <v>7.4333333333333336</v>
      </c>
      <c r="AK89" s="74">
        <v>4.5</v>
      </c>
      <c r="AL89" s="74">
        <v>4.8166666666666664</v>
      </c>
      <c r="AM89" s="100"/>
      <c r="AN89" s="87">
        <v>6.5333333333333332</v>
      </c>
      <c r="AO89" s="78">
        <v>3.25</v>
      </c>
    </row>
    <row r="90" spans="1:41">
      <c r="A90" s="120" t="s">
        <v>953</v>
      </c>
      <c r="B90" s="121" t="s">
        <v>954</v>
      </c>
      <c r="C90" s="75" t="s">
        <v>62</v>
      </c>
      <c r="D90" s="75" t="s">
        <v>643</v>
      </c>
      <c r="E90" s="74">
        <v>6.916666666666667</v>
      </c>
      <c r="F90" s="74">
        <v>7.3</v>
      </c>
      <c r="G90" s="74">
        <v>7.0333333333333332</v>
      </c>
      <c r="H90" s="74">
        <v>3.5333333333333332</v>
      </c>
      <c r="I90" s="74">
        <v>6.1333333333333337</v>
      </c>
      <c r="J90" s="74">
        <v>4.2666666666666666</v>
      </c>
      <c r="K90" s="74">
        <v>3.7666666666666666</v>
      </c>
      <c r="L90" s="74">
        <v>1.8</v>
      </c>
      <c r="M90" s="74">
        <v>7.8666666666666663</v>
      </c>
      <c r="N90" s="74">
        <v>7.5</v>
      </c>
      <c r="O90" s="74">
        <v>4.583333333333333</v>
      </c>
      <c r="P90" s="74">
        <v>6.0666666666666664</v>
      </c>
      <c r="Q90" s="74">
        <v>5.6</v>
      </c>
      <c r="R90" s="74">
        <v>1.4333333333333333</v>
      </c>
      <c r="S90" s="74">
        <v>4.4000000000000004</v>
      </c>
      <c r="T90" s="74">
        <v>6.3666666666666663</v>
      </c>
      <c r="U90" s="74" t="s">
        <v>1811</v>
      </c>
      <c r="V90" s="74">
        <v>7.3166666666666664</v>
      </c>
      <c r="W90" s="74">
        <v>0.66666666666666663</v>
      </c>
      <c r="X90" s="74" t="s">
        <v>1811</v>
      </c>
      <c r="Y90" s="74">
        <v>6.3833333333333337</v>
      </c>
      <c r="Z90" s="74">
        <v>1.4333333333333333</v>
      </c>
      <c r="AA90" s="74" t="s">
        <v>1811</v>
      </c>
      <c r="AB90" s="74">
        <v>7.833333333333333</v>
      </c>
      <c r="AC90" s="74">
        <v>5.75</v>
      </c>
      <c r="AD90" s="74"/>
      <c r="AE90" s="75"/>
      <c r="AF90" s="75"/>
      <c r="AG90" s="74">
        <v>7.7333333333333334</v>
      </c>
      <c r="AH90" s="74">
        <v>4.4333333333333336</v>
      </c>
      <c r="AI90" s="74">
        <v>6.666666666666667</v>
      </c>
      <c r="AJ90" s="74">
        <v>4.4666666666666668</v>
      </c>
      <c r="AK90" s="74">
        <v>6.1333333333333337</v>
      </c>
      <c r="AL90" s="74">
        <v>6.75</v>
      </c>
      <c r="AM90" s="100"/>
      <c r="AN90" s="87">
        <v>7.35</v>
      </c>
      <c r="AO90" s="78"/>
    </row>
    <row r="91" spans="1:41" ht="16" thickBot="1">
      <c r="A91" s="122" t="s">
        <v>1151</v>
      </c>
      <c r="B91" s="123" t="s">
        <v>1152</v>
      </c>
      <c r="C91" s="83" t="s">
        <v>62</v>
      </c>
      <c r="D91" s="83" t="s">
        <v>643</v>
      </c>
      <c r="E91" s="82">
        <v>7.75</v>
      </c>
      <c r="F91" s="82">
        <v>8.0666666666666664</v>
      </c>
      <c r="G91" s="82">
        <v>7.4</v>
      </c>
      <c r="H91" s="82">
        <v>7.3</v>
      </c>
      <c r="I91" s="82">
        <v>7.5333333333333332</v>
      </c>
      <c r="J91" s="82">
        <v>6.4666666666666668</v>
      </c>
      <c r="K91" s="82">
        <v>6.8</v>
      </c>
      <c r="L91" s="82">
        <v>6.9666666666666668</v>
      </c>
      <c r="M91" s="82">
        <v>3.1666666666666665</v>
      </c>
      <c r="N91" s="82">
        <v>5.0333333333333332</v>
      </c>
      <c r="O91" s="82">
        <v>7.0666666666666664</v>
      </c>
      <c r="P91" s="82">
        <v>7.4</v>
      </c>
      <c r="Q91" s="82">
        <v>7.5</v>
      </c>
      <c r="R91" s="82">
        <v>6.2666666666666666</v>
      </c>
      <c r="S91" s="82">
        <v>7.666666666666667</v>
      </c>
      <c r="T91" s="82">
        <v>5.0666666666666664</v>
      </c>
      <c r="U91" s="82" t="s">
        <v>1811</v>
      </c>
      <c r="V91" s="82">
        <v>8</v>
      </c>
      <c r="W91" s="82">
        <v>6.9666666666666668</v>
      </c>
      <c r="X91" s="82" t="s">
        <v>1811</v>
      </c>
      <c r="Y91" s="82">
        <v>6.3833333333333337</v>
      </c>
      <c r="Z91" s="82">
        <v>5.7666666666666666</v>
      </c>
      <c r="AA91" s="82" t="s">
        <v>1811</v>
      </c>
      <c r="AB91" s="82">
        <v>0.9</v>
      </c>
      <c r="AC91" s="82">
        <v>8</v>
      </c>
      <c r="AD91" s="82"/>
      <c r="AE91" s="83"/>
      <c r="AF91" s="83"/>
      <c r="AG91" s="82">
        <v>8.0666666666666664</v>
      </c>
      <c r="AH91" s="82">
        <v>7.8666666666666663</v>
      </c>
      <c r="AI91" s="82">
        <v>5.666666666666667</v>
      </c>
      <c r="AJ91" s="82">
        <v>7.6333333333333337</v>
      </c>
      <c r="AK91" s="82">
        <v>7.9333333333333336</v>
      </c>
      <c r="AL91" s="82">
        <v>6.6333333333333337</v>
      </c>
      <c r="AM91" s="101"/>
      <c r="AN91" s="102">
        <v>8.1</v>
      </c>
      <c r="AO91" s="86">
        <v>0.8</v>
      </c>
    </row>
    <row r="92" spans="1:41">
      <c r="A92" s="118" t="s">
        <v>191</v>
      </c>
      <c r="B92" s="119" t="s">
        <v>192</v>
      </c>
      <c r="C92" s="67" t="s">
        <v>62</v>
      </c>
      <c r="D92" s="67" t="s">
        <v>149</v>
      </c>
      <c r="E92" s="66">
        <v>0.95</v>
      </c>
      <c r="F92" s="66">
        <v>1.7333333333333334</v>
      </c>
      <c r="G92" s="66">
        <v>1.0666666666666667</v>
      </c>
      <c r="H92" s="66">
        <v>2.6333333333333333</v>
      </c>
      <c r="I92" s="66">
        <v>1.5666666666666667</v>
      </c>
      <c r="J92" s="66">
        <v>7.1</v>
      </c>
      <c r="K92" s="66">
        <v>5.6</v>
      </c>
      <c r="L92" s="66">
        <v>3.6333333333333333</v>
      </c>
      <c r="M92" s="66">
        <v>3.9666666666666668</v>
      </c>
      <c r="N92" s="66">
        <v>3.6333333333333333</v>
      </c>
      <c r="O92" s="66">
        <v>3.2</v>
      </c>
      <c r="P92" s="66">
        <v>1.2</v>
      </c>
      <c r="Q92" s="66">
        <v>1.8666666666666667</v>
      </c>
      <c r="R92" s="66">
        <v>2.8666666666666667</v>
      </c>
      <c r="S92" s="66">
        <v>1.8666666666666667</v>
      </c>
      <c r="T92" s="66">
        <v>2.0333333333333332</v>
      </c>
      <c r="U92" s="66">
        <v>2.5499999999999998</v>
      </c>
      <c r="V92" s="66">
        <v>2.6666666666666665</v>
      </c>
      <c r="W92" s="66">
        <v>3.4333333333333331</v>
      </c>
      <c r="X92" s="66">
        <v>0.6166666666666667</v>
      </c>
      <c r="Y92" s="66">
        <v>4</v>
      </c>
      <c r="Z92" s="66">
        <v>3.1666666666666665</v>
      </c>
      <c r="AA92" s="66" t="s">
        <v>1811</v>
      </c>
      <c r="AB92" s="66">
        <v>5.333333333333333</v>
      </c>
      <c r="AC92" s="66">
        <v>2.2666666666666666</v>
      </c>
      <c r="AD92" s="66"/>
      <c r="AE92" s="67"/>
      <c r="AF92" s="67"/>
      <c r="AG92" s="66">
        <v>0.9</v>
      </c>
      <c r="AH92" s="66">
        <v>4.0999999999999996</v>
      </c>
      <c r="AI92" s="66">
        <v>3.4666666666666668</v>
      </c>
      <c r="AJ92" s="66">
        <v>1.5333333333333334</v>
      </c>
      <c r="AK92" s="66">
        <v>1.6</v>
      </c>
      <c r="AL92" s="66">
        <v>2.6333333333333333</v>
      </c>
      <c r="AM92" s="98"/>
      <c r="AN92" s="99">
        <v>1.1000000000000001</v>
      </c>
      <c r="AO92" s="70">
        <v>0.92500000000000004</v>
      </c>
    </row>
    <row r="93" spans="1:41" ht="15" customHeight="1">
      <c r="A93" s="120" t="s">
        <v>609</v>
      </c>
      <c r="B93" s="121" t="s">
        <v>610</v>
      </c>
      <c r="C93" s="75" t="s">
        <v>62</v>
      </c>
      <c r="D93" s="75" t="s">
        <v>149</v>
      </c>
      <c r="E93" s="74">
        <v>4.4166666666666661</v>
      </c>
      <c r="F93" s="74">
        <v>2.9333333333333331</v>
      </c>
      <c r="G93" s="74">
        <v>5.2666666666666666</v>
      </c>
      <c r="H93" s="74">
        <v>3.5666666666666669</v>
      </c>
      <c r="I93" s="74">
        <v>3.6666666666666665</v>
      </c>
      <c r="J93" s="74">
        <v>1.7333333333333334</v>
      </c>
      <c r="K93" s="74">
        <v>2.7833333333333332</v>
      </c>
      <c r="L93" s="74">
        <v>5.0333333333333332</v>
      </c>
      <c r="M93" s="74">
        <v>1.3333333333333335</v>
      </c>
      <c r="N93" s="74">
        <v>1.7</v>
      </c>
      <c r="O93" s="74">
        <v>5.2666666666666666</v>
      </c>
      <c r="P93" s="74">
        <v>2.4</v>
      </c>
      <c r="Q93" s="74">
        <v>3.6666666666666665</v>
      </c>
      <c r="R93" s="74">
        <v>5.4</v>
      </c>
      <c r="S93" s="74">
        <v>3.4666666666666668</v>
      </c>
      <c r="T93" s="74">
        <v>6.5333333333333332</v>
      </c>
      <c r="U93" s="74">
        <v>4.2</v>
      </c>
      <c r="V93" s="74">
        <v>2.8666666666666667</v>
      </c>
      <c r="W93" s="74">
        <v>4.1333333333333329</v>
      </c>
      <c r="X93" s="74" t="s">
        <v>1811</v>
      </c>
      <c r="Y93" s="74">
        <v>2.6</v>
      </c>
      <c r="Z93" s="74">
        <v>6</v>
      </c>
      <c r="AA93" s="74">
        <v>2.1</v>
      </c>
      <c r="AB93" s="74">
        <v>2.2666666666666666</v>
      </c>
      <c r="AC93" s="74">
        <v>3.4166666666666665</v>
      </c>
      <c r="AD93" s="74"/>
      <c r="AE93" s="75"/>
      <c r="AF93" s="75"/>
      <c r="AG93" s="74">
        <v>3.9</v>
      </c>
      <c r="AH93" s="74">
        <v>2.333333333333333</v>
      </c>
      <c r="AI93" s="74">
        <v>1.6166666666666667</v>
      </c>
      <c r="AJ93" s="74">
        <v>4</v>
      </c>
      <c r="AK93" s="74">
        <v>4.4000000000000004</v>
      </c>
      <c r="AL93" s="74">
        <v>2.2999999999999998</v>
      </c>
      <c r="AM93" s="100"/>
      <c r="AN93" s="87">
        <v>1.8666666666666667</v>
      </c>
      <c r="AO93" s="78">
        <v>4.3330000000000002</v>
      </c>
    </row>
    <row r="94" spans="1:41">
      <c r="A94" s="120" t="s">
        <v>147</v>
      </c>
      <c r="B94" s="121" t="s">
        <v>148</v>
      </c>
      <c r="C94" s="75" t="s">
        <v>62</v>
      </c>
      <c r="D94" s="75" t="s">
        <v>149</v>
      </c>
      <c r="E94" s="74">
        <v>4.4166666666666661</v>
      </c>
      <c r="F94" s="74">
        <v>2.166666666666667</v>
      </c>
      <c r="G94" s="74">
        <v>2.5333333333333332</v>
      </c>
      <c r="H94" s="74">
        <v>1.5666666666666667</v>
      </c>
      <c r="I94" s="74">
        <v>1.3333333333333335</v>
      </c>
      <c r="J94" s="74">
        <v>5.9</v>
      </c>
      <c r="K94" s="74">
        <v>5.6</v>
      </c>
      <c r="L94" s="74">
        <v>5.8666666666666663</v>
      </c>
      <c r="M94" s="74">
        <v>1.6333333333333333</v>
      </c>
      <c r="N94" s="74">
        <v>2.166666666666667</v>
      </c>
      <c r="O94" s="74">
        <v>3.1666666666666665</v>
      </c>
      <c r="P94" s="74">
        <v>0.9</v>
      </c>
      <c r="Q94" s="74">
        <v>1.5</v>
      </c>
      <c r="R94" s="74">
        <v>2.6</v>
      </c>
      <c r="S94" s="74">
        <v>1.2</v>
      </c>
      <c r="T94" s="74">
        <v>6.833333333333333</v>
      </c>
      <c r="U94" s="74">
        <v>4.5666666666666664</v>
      </c>
      <c r="V94" s="74">
        <v>5.0333333333333332</v>
      </c>
      <c r="W94" s="74">
        <v>4.2333333333333334</v>
      </c>
      <c r="X94" s="74">
        <v>2.4</v>
      </c>
      <c r="Y94" s="74">
        <v>3.0166666666666666</v>
      </c>
      <c r="Z94" s="74">
        <v>7.7333333333333334</v>
      </c>
      <c r="AA94" s="74" t="s">
        <v>1811</v>
      </c>
      <c r="AB94" s="74">
        <v>6.3</v>
      </c>
      <c r="AC94" s="74">
        <v>3.6666666666666665</v>
      </c>
      <c r="AD94" s="74"/>
      <c r="AE94" s="75"/>
      <c r="AF94" s="75"/>
      <c r="AG94" s="74">
        <v>2.7333333333333334</v>
      </c>
      <c r="AH94" s="74">
        <v>3.3666666666666667</v>
      </c>
      <c r="AI94" s="74">
        <v>2.4500000000000002</v>
      </c>
      <c r="AJ94" s="74">
        <v>1.3333333333333335</v>
      </c>
      <c r="AK94" s="74">
        <v>4.833333333333333</v>
      </c>
      <c r="AL94" s="74">
        <v>7.9</v>
      </c>
      <c r="AM94" s="100"/>
      <c r="AN94" s="87">
        <v>3.3333333333333335</v>
      </c>
      <c r="AO94" s="78">
        <v>7.1429999999999998</v>
      </c>
    </row>
    <row r="95" spans="1:41">
      <c r="A95" s="120" t="s">
        <v>750</v>
      </c>
      <c r="B95" s="121" t="s">
        <v>751</v>
      </c>
      <c r="C95" s="75" t="s">
        <v>62</v>
      </c>
      <c r="D95" s="75" t="s">
        <v>149</v>
      </c>
      <c r="E95" s="74">
        <v>4.4166666666666661</v>
      </c>
      <c r="F95" s="74">
        <v>6.9666666666666668</v>
      </c>
      <c r="G95" s="74">
        <v>6.9333333333333336</v>
      </c>
      <c r="H95" s="74">
        <v>2.2000000000000002</v>
      </c>
      <c r="I95" s="74">
        <v>6.2</v>
      </c>
      <c r="J95" s="74">
        <v>0.6333333333333333</v>
      </c>
      <c r="K95" s="74">
        <v>1.9166666666666667</v>
      </c>
      <c r="L95" s="74">
        <v>4.8</v>
      </c>
      <c r="M95" s="74">
        <v>3.1333333333333333</v>
      </c>
      <c r="N95" s="74">
        <v>3.7</v>
      </c>
      <c r="O95" s="74">
        <v>4.7333333333333334</v>
      </c>
      <c r="P95" s="74">
        <v>4.0999999999999996</v>
      </c>
      <c r="Q95" s="74">
        <v>4.3333333333333339</v>
      </c>
      <c r="R95" s="74">
        <v>4.4666666666666668</v>
      </c>
      <c r="S95" s="74">
        <v>5.8</v>
      </c>
      <c r="T95" s="74">
        <v>3.9666666666666668</v>
      </c>
      <c r="U95" s="74">
        <v>3.4</v>
      </c>
      <c r="V95" s="74">
        <v>7.7</v>
      </c>
      <c r="W95" s="74">
        <v>6.9666666666666668</v>
      </c>
      <c r="X95" s="74" t="s">
        <v>1811</v>
      </c>
      <c r="Y95" s="74">
        <v>6.3833333333333337</v>
      </c>
      <c r="Z95" s="74">
        <v>2.2666666666666666</v>
      </c>
      <c r="AA95" s="74">
        <v>3.8166666666666669</v>
      </c>
      <c r="AB95" s="74">
        <v>4.3</v>
      </c>
      <c r="AC95" s="74">
        <v>2.416666666666667</v>
      </c>
      <c r="AD95" s="74"/>
      <c r="AE95" s="75"/>
      <c r="AF95" s="75"/>
      <c r="AG95" s="74">
        <v>6.5666666666666664</v>
      </c>
      <c r="AH95" s="74">
        <v>1.9666666666666666</v>
      </c>
      <c r="AI95" s="74">
        <v>3.6833333333333331</v>
      </c>
      <c r="AJ95" s="74">
        <v>5</v>
      </c>
      <c r="AK95" s="74">
        <v>7.0166666666666666</v>
      </c>
      <c r="AL95" s="74">
        <v>1.95</v>
      </c>
      <c r="AM95" s="100"/>
      <c r="AN95" s="87">
        <v>4.4833333333333334</v>
      </c>
      <c r="AO95" s="78">
        <v>4.25</v>
      </c>
    </row>
    <row r="96" spans="1:41">
      <c r="A96" s="120" t="s">
        <v>908</v>
      </c>
      <c r="B96" s="121" t="s">
        <v>909</v>
      </c>
      <c r="C96" s="75" t="s">
        <v>62</v>
      </c>
      <c r="D96" s="75" t="s">
        <v>149</v>
      </c>
      <c r="E96" s="74">
        <v>3.5666666666666669</v>
      </c>
      <c r="F96" s="74">
        <v>5.3833333333333337</v>
      </c>
      <c r="G96" s="74">
        <v>6.4333333333333336</v>
      </c>
      <c r="H96" s="74">
        <v>5.666666666666667</v>
      </c>
      <c r="I96" s="74">
        <v>4.3666666666666671</v>
      </c>
      <c r="J96" s="74">
        <v>2.8666666666666667</v>
      </c>
      <c r="K96" s="74">
        <v>3.4</v>
      </c>
      <c r="L96" s="74">
        <v>7.6</v>
      </c>
      <c r="M96" s="74">
        <v>4</v>
      </c>
      <c r="N96" s="74">
        <v>6</v>
      </c>
      <c r="O96" s="74">
        <v>5.6</v>
      </c>
      <c r="P96" s="74">
        <v>3.9166666666666665</v>
      </c>
      <c r="Q96" s="74">
        <v>5.0666666666666664</v>
      </c>
      <c r="R96" s="74">
        <v>6.1</v>
      </c>
      <c r="S96" s="74">
        <v>4.9833333333333334</v>
      </c>
      <c r="T96" s="74">
        <v>2.7333333333333334</v>
      </c>
      <c r="U96" s="74">
        <v>2.9333333333333331</v>
      </c>
      <c r="V96" s="74">
        <v>7.3833333333333337</v>
      </c>
      <c r="W96" s="74">
        <v>2.333333333333333</v>
      </c>
      <c r="X96" s="74" t="s">
        <v>1811</v>
      </c>
      <c r="Y96" s="74">
        <v>1.4666666666666668</v>
      </c>
      <c r="Z96" s="74">
        <v>3.6666666666666665</v>
      </c>
      <c r="AA96" s="74">
        <v>3.8166666666666669</v>
      </c>
      <c r="AB96" s="74">
        <v>1</v>
      </c>
      <c r="AC96" s="74">
        <v>3.5166666666666666</v>
      </c>
      <c r="AD96" s="74"/>
      <c r="AE96" s="75"/>
      <c r="AF96" s="75"/>
      <c r="AG96" s="74">
        <v>5.2</v>
      </c>
      <c r="AH96" s="74">
        <v>3.9333333333333331</v>
      </c>
      <c r="AI96" s="74">
        <v>6.8</v>
      </c>
      <c r="AJ96" s="74">
        <v>5.5333333333333332</v>
      </c>
      <c r="AK96" s="74">
        <v>3.2333333333333334</v>
      </c>
      <c r="AL96" s="74">
        <v>1.5833333333333333</v>
      </c>
      <c r="AM96" s="100"/>
      <c r="AN96" s="87">
        <v>4.5333333333333332</v>
      </c>
      <c r="AO96" s="78">
        <v>2.5</v>
      </c>
    </row>
    <row r="97" spans="1:41">
      <c r="A97" s="120" t="s">
        <v>916</v>
      </c>
      <c r="B97" s="121" t="s">
        <v>917</v>
      </c>
      <c r="C97" s="75" t="s">
        <v>62</v>
      </c>
      <c r="D97" s="75" t="s">
        <v>149</v>
      </c>
      <c r="E97" s="74">
        <v>5.7333333333333334</v>
      </c>
      <c r="F97" s="74">
        <v>7.916666666666667</v>
      </c>
      <c r="G97" s="74">
        <v>5.7</v>
      </c>
      <c r="H97" s="74">
        <v>5.2333333333333334</v>
      </c>
      <c r="I97" s="74">
        <v>5.166666666666667</v>
      </c>
      <c r="J97" s="74">
        <v>5.8</v>
      </c>
      <c r="K97" s="74">
        <v>5.45</v>
      </c>
      <c r="L97" s="74">
        <v>2.9</v>
      </c>
      <c r="M97" s="74">
        <v>1.1000000000000001</v>
      </c>
      <c r="N97" s="74">
        <v>0.9</v>
      </c>
      <c r="O97" s="74">
        <v>6.4666666666666668</v>
      </c>
      <c r="P97" s="74">
        <v>4.0333333333333332</v>
      </c>
      <c r="Q97" s="74">
        <v>5.7</v>
      </c>
      <c r="R97" s="74">
        <v>6.3</v>
      </c>
      <c r="S97" s="74">
        <v>6.1</v>
      </c>
      <c r="T97" s="74">
        <v>5.4</v>
      </c>
      <c r="U97" s="74" t="s">
        <v>1811</v>
      </c>
      <c r="V97" s="74">
        <v>7.9333333333333336</v>
      </c>
      <c r="W97" s="74">
        <v>1.5333333333333334</v>
      </c>
      <c r="X97" s="74" t="s">
        <v>1811</v>
      </c>
      <c r="Y97" s="74">
        <v>0.56666666666666665</v>
      </c>
      <c r="Z97" s="74">
        <v>6.5666666666666664</v>
      </c>
      <c r="AA97" s="74" t="s">
        <v>1811</v>
      </c>
      <c r="AB97" s="74">
        <v>1.2333333333333334</v>
      </c>
      <c r="AC97" s="74">
        <v>4.6833333333333336</v>
      </c>
      <c r="AD97" s="74"/>
      <c r="AE97" s="75"/>
      <c r="AF97" s="75"/>
      <c r="AG97" s="74">
        <v>7.0666666666666664</v>
      </c>
      <c r="AH97" s="74">
        <v>5.6333333333333337</v>
      </c>
      <c r="AI97" s="74">
        <v>0.8</v>
      </c>
      <c r="AJ97" s="74">
        <v>6.2333333333333334</v>
      </c>
      <c r="AK97" s="74">
        <v>3.9333333333333331</v>
      </c>
      <c r="AL97" s="74">
        <v>4.7</v>
      </c>
      <c r="AM97" s="100"/>
      <c r="AN97" s="87">
        <v>5.166666666666667</v>
      </c>
      <c r="AO97" s="78">
        <v>0.55000000000000004</v>
      </c>
    </row>
    <row r="98" spans="1:41" ht="15" customHeight="1">
      <c r="A98" s="120" t="s">
        <v>941</v>
      </c>
      <c r="B98" s="121" t="s">
        <v>942</v>
      </c>
      <c r="C98" s="75" t="s">
        <v>62</v>
      </c>
      <c r="D98" s="75" t="s">
        <v>149</v>
      </c>
      <c r="E98" s="74">
        <v>5.7333333333333334</v>
      </c>
      <c r="F98" s="74">
        <v>6.5666666666666664</v>
      </c>
      <c r="G98" s="74">
        <v>7.0666666666666664</v>
      </c>
      <c r="H98" s="74">
        <v>7.4666666666666668</v>
      </c>
      <c r="I98" s="74">
        <v>4.5666666666666664</v>
      </c>
      <c r="J98" s="74">
        <v>4.2333333333333334</v>
      </c>
      <c r="K98" s="74">
        <v>5.7166666666666668</v>
      </c>
      <c r="L98" s="74">
        <v>5.4</v>
      </c>
      <c r="M98" s="74">
        <v>1.0333333333333332</v>
      </c>
      <c r="N98" s="74">
        <v>1.5</v>
      </c>
      <c r="O98" s="74">
        <v>5.7333333333333334</v>
      </c>
      <c r="P98" s="74">
        <v>4.5999999999999996</v>
      </c>
      <c r="Q98" s="74">
        <v>5.6333333333333337</v>
      </c>
      <c r="R98" s="74">
        <v>6.9333333333333336</v>
      </c>
      <c r="S98" s="74">
        <v>6.166666666666667</v>
      </c>
      <c r="T98" s="74">
        <v>3.2333333333333334</v>
      </c>
      <c r="U98" s="74">
        <v>2.6833333333333331</v>
      </c>
      <c r="V98" s="74">
        <v>4.45</v>
      </c>
      <c r="W98" s="74">
        <v>5.3</v>
      </c>
      <c r="X98" s="74" t="s">
        <v>1811</v>
      </c>
      <c r="Y98" s="74">
        <v>3.6666666666666665</v>
      </c>
      <c r="Z98" s="74">
        <v>6.0666666666666664</v>
      </c>
      <c r="AA98" s="74" t="s">
        <v>1811</v>
      </c>
      <c r="AB98" s="74">
        <v>3.0333333333333332</v>
      </c>
      <c r="AC98" s="74">
        <v>2.8333333333333335</v>
      </c>
      <c r="AD98" s="74"/>
      <c r="AE98" s="75"/>
      <c r="AF98" s="75"/>
      <c r="AG98" s="74">
        <v>7.1166666666666663</v>
      </c>
      <c r="AH98" s="74">
        <v>5.8666666666666663</v>
      </c>
      <c r="AI98" s="74">
        <v>1.5333333333333334</v>
      </c>
      <c r="AJ98" s="74">
        <v>6.2666666666666666</v>
      </c>
      <c r="AK98" s="74">
        <v>3.9666666666666668</v>
      </c>
      <c r="AL98" s="74">
        <v>3.9333333333333331</v>
      </c>
      <c r="AM98" s="100"/>
      <c r="AN98" s="87">
        <v>5.2333333333333334</v>
      </c>
      <c r="AO98" s="78">
        <v>0.77500000000000002</v>
      </c>
    </row>
    <row r="99" spans="1:41" ht="16" thickBot="1">
      <c r="A99" s="122" t="s">
        <v>962</v>
      </c>
      <c r="B99" s="123" t="s">
        <v>963</v>
      </c>
      <c r="C99" s="83" t="s">
        <v>62</v>
      </c>
      <c r="D99" s="83" t="s">
        <v>149</v>
      </c>
      <c r="E99" s="82">
        <v>7.75</v>
      </c>
      <c r="F99" s="82">
        <v>7.666666666666667</v>
      </c>
      <c r="G99" s="82">
        <v>6.3666666666666663</v>
      </c>
      <c r="H99" s="82">
        <v>6.2</v>
      </c>
      <c r="I99" s="82">
        <v>5.833333333333333</v>
      </c>
      <c r="J99" s="82">
        <v>6.3666666666666663</v>
      </c>
      <c r="K99" s="82">
        <v>7.2</v>
      </c>
      <c r="L99" s="82">
        <v>6.5666666666666664</v>
      </c>
      <c r="M99" s="82">
        <v>3.5</v>
      </c>
      <c r="N99" s="82">
        <v>4.8666666666666663</v>
      </c>
      <c r="O99" s="82">
        <v>6.0333333333333332</v>
      </c>
      <c r="P99" s="82">
        <v>4.9000000000000004</v>
      </c>
      <c r="Q99" s="82">
        <v>6</v>
      </c>
      <c r="R99" s="82">
        <v>5.9333333333333336</v>
      </c>
      <c r="S99" s="82">
        <v>7</v>
      </c>
      <c r="T99" s="82">
        <v>5.4333333333333336</v>
      </c>
      <c r="U99" s="82" t="s">
        <v>1811</v>
      </c>
      <c r="V99" s="82">
        <v>6.2833333333333332</v>
      </c>
      <c r="W99" s="82">
        <v>2.9666666666666668</v>
      </c>
      <c r="X99" s="82" t="s">
        <v>1811</v>
      </c>
      <c r="Y99" s="82">
        <v>6.3833333333333337</v>
      </c>
      <c r="Z99" s="82">
        <v>6.1</v>
      </c>
      <c r="AA99" s="82" t="s">
        <v>1811</v>
      </c>
      <c r="AB99" s="82">
        <v>1.2</v>
      </c>
      <c r="AC99" s="82">
        <v>6.25</v>
      </c>
      <c r="AD99" s="82"/>
      <c r="AE99" s="83"/>
      <c r="AF99" s="83"/>
      <c r="AG99" s="82">
        <v>7.8666666666666663</v>
      </c>
      <c r="AH99" s="82">
        <v>7.2666666666666666</v>
      </c>
      <c r="AI99" s="82">
        <v>5.55</v>
      </c>
      <c r="AJ99" s="82">
        <v>6.4333333333333336</v>
      </c>
      <c r="AK99" s="82">
        <v>6.3</v>
      </c>
      <c r="AL99" s="82">
        <v>5.6833333333333336</v>
      </c>
      <c r="AM99" s="101"/>
      <c r="AN99" s="102">
        <v>7.916666666666667</v>
      </c>
      <c r="AO99" s="86"/>
    </row>
    <row r="100" spans="1:41">
      <c r="A100" s="118" t="s">
        <v>64</v>
      </c>
      <c r="B100" s="119" t="s">
        <v>65</v>
      </c>
      <c r="C100" s="67" t="s">
        <v>62</v>
      </c>
      <c r="D100" s="67" t="s">
        <v>63</v>
      </c>
      <c r="E100" s="66">
        <v>1.4333333333333333</v>
      </c>
      <c r="F100" s="66">
        <v>1.3</v>
      </c>
      <c r="G100" s="66">
        <v>2.4666666666666668</v>
      </c>
      <c r="H100" s="66">
        <v>1.2333333333333334</v>
      </c>
      <c r="I100" s="66">
        <v>1.8666666666666667</v>
      </c>
      <c r="J100" s="66">
        <v>6.0333333333333332</v>
      </c>
      <c r="K100" s="66">
        <v>2.95</v>
      </c>
      <c r="L100" s="66">
        <v>5.5</v>
      </c>
      <c r="M100" s="66">
        <v>6.9666666666666668</v>
      </c>
      <c r="N100" s="66">
        <v>7.666666666666667</v>
      </c>
      <c r="O100" s="66">
        <v>0.8666666666666667</v>
      </c>
      <c r="P100" s="66">
        <v>0.66666666666666663</v>
      </c>
      <c r="Q100" s="66">
        <v>0.53333333333333333</v>
      </c>
      <c r="R100" s="66">
        <v>1.8333333333333333</v>
      </c>
      <c r="S100" s="66">
        <v>1.1666666666666665</v>
      </c>
      <c r="T100" s="66">
        <v>1.8666666666666667</v>
      </c>
      <c r="U100" s="66">
        <v>2.5499999999999998</v>
      </c>
      <c r="V100" s="66">
        <v>1.4666666666666668</v>
      </c>
      <c r="W100" s="66">
        <v>1.9</v>
      </c>
      <c r="X100" s="66">
        <v>1.3333333333333335</v>
      </c>
      <c r="Y100" s="66">
        <v>2.7666666666666666</v>
      </c>
      <c r="Z100" s="66">
        <v>0.96666666666666667</v>
      </c>
      <c r="AA100" s="66" t="s">
        <v>1811</v>
      </c>
      <c r="AB100" s="66">
        <v>2.1</v>
      </c>
      <c r="AC100" s="66">
        <v>1.8833333333333333</v>
      </c>
      <c r="AD100" s="66"/>
      <c r="AE100" s="67"/>
      <c r="AF100" s="67"/>
      <c r="AG100" s="66">
        <v>1.2666666666666666</v>
      </c>
      <c r="AH100" s="66">
        <v>2.4666666666666668</v>
      </c>
      <c r="AI100" s="66">
        <v>7.7333333333333334</v>
      </c>
      <c r="AJ100" s="66">
        <v>0.53333333333333333</v>
      </c>
      <c r="AK100" s="66">
        <v>0.93333333333333335</v>
      </c>
      <c r="AL100" s="66">
        <v>0.6</v>
      </c>
      <c r="AM100" s="98"/>
      <c r="AN100" s="99">
        <v>0.96666666666666667</v>
      </c>
      <c r="AO100" s="70">
        <v>1</v>
      </c>
    </row>
    <row r="101" spans="1:41">
      <c r="A101" s="120" t="s">
        <v>172</v>
      </c>
      <c r="B101" s="121" t="s">
        <v>173</v>
      </c>
      <c r="C101" s="75" t="s">
        <v>62</v>
      </c>
      <c r="D101" s="75" t="s">
        <v>63</v>
      </c>
      <c r="E101" s="74">
        <v>3.5666666666666669</v>
      </c>
      <c r="F101" s="74">
        <v>2.9333333333333331</v>
      </c>
      <c r="G101" s="74">
        <v>3.6333333333333333</v>
      </c>
      <c r="H101" s="74">
        <v>2.0666666666666664</v>
      </c>
      <c r="I101" s="74">
        <v>2.9333333333333331</v>
      </c>
      <c r="J101" s="74">
        <v>4.5333333333333332</v>
      </c>
      <c r="K101" s="74">
        <v>1.7833333333333334</v>
      </c>
      <c r="L101" s="74">
        <v>1.1333333333333333</v>
      </c>
      <c r="M101" s="74">
        <v>4.9333333333333336</v>
      </c>
      <c r="N101" s="74">
        <v>1.8666666666666667</v>
      </c>
      <c r="O101" s="74">
        <v>1.0333333333333332</v>
      </c>
      <c r="P101" s="74">
        <v>3.3333333333333335</v>
      </c>
      <c r="Q101" s="74">
        <v>1.3333333333333335</v>
      </c>
      <c r="R101" s="74">
        <v>1.3</v>
      </c>
      <c r="S101" s="74">
        <v>3.1666666666666665</v>
      </c>
      <c r="T101" s="74">
        <v>4.3666666666666671</v>
      </c>
      <c r="U101" s="74">
        <v>3.7166666666666668</v>
      </c>
      <c r="V101" s="74">
        <v>3.7833333333333332</v>
      </c>
      <c r="W101" s="74">
        <v>4.833333333333333</v>
      </c>
      <c r="X101" s="74" t="s">
        <v>1811</v>
      </c>
      <c r="Y101" s="74">
        <v>3.5</v>
      </c>
      <c r="Z101" s="74">
        <v>1.3</v>
      </c>
      <c r="AA101" s="74">
        <v>3.8166666666666669</v>
      </c>
      <c r="AB101" s="74">
        <v>5.2666666666666666</v>
      </c>
      <c r="AC101" s="74">
        <v>1.8833333333333333</v>
      </c>
      <c r="AD101" s="74"/>
      <c r="AE101" s="75"/>
      <c r="AF101" s="75"/>
      <c r="AG101" s="74">
        <v>3.2666666666666666</v>
      </c>
      <c r="AH101" s="74">
        <v>2.1333333333333333</v>
      </c>
      <c r="AI101" s="74">
        <v>1.5333333333333334</v>
      </c>
      <c r="AJ101" s="74">
        <v>1.4</v>
      </c>
      <c r="AK101" s="74">
        <v>4.2666666666666666</v>
      </c>
      <c r="AL101" s="74">
        <v>1.6666666666666667</v>
      </c>
      <c r="AM101" s="100"/>
      <c r="AN101" s="87">
        <v>1.1333333333333333</v>
      </c>
      <c r="AO101" s="78">
        <v>2.75</v>
      </c>
    </row>
    <row r="102" spans="1:41">
      <c r="A102" s="120" t="s">
        <v>60</v>
      </c>
      <c r="B102" s="121" t="s">
        <v>61</v>
      </c>
      <c r="C102" s="75" t="s">
        <v>62</v>
      </c>
      <c r="D102" s="75" t="s">
        <v>63</v>
      </c>
      <c r="E102" s="74">
        <v>2.5333333333333332</v>
      </c>
      <c r="F102" s="74">
        <v>0.8833333333333333</v>
      </c>
      <c r="G102" s="74">
        <v>2.7666666666666666</v>
      </c>
      <c r="H102" s="74">
        <v>0.56666666666666665</v>
      </c>
      <c r="I102" s="74">
        <v>0.9</v>
      </c>
      <c r="J102" s="74">
        <v>1.6333333333333333</v>
      </c>
      <c r="K102" s="74">
        <v>2</v>
      </c>
      <c r="L102" s="74">
        <v>7.9666666666666668</v>
      </c>
      <c r="M102" s="74">
        <v>4.6333333333333337</v>
      </c>
      <c r="N102" s="74">
        <v>6.9333333333333336</v>
      </c>
      <c r="O102" s="74">
        <v>0.93333333333333335</v>
      </c>
      <c r="P102" s="74">
        <v>0.96666666666666667</v>
      </c>
      <c r="Q102" s="74">
        <v>0.7</v>
      </c>
      <c r="R102" s="74">
        <v>2.166666666666667</v>
      </c>
      <c r="S102" s="74">
        <v>3</v>
      </c>
      <c r="T102" s="74">
        <v>1.9333333333333333</v>
      </c>
      <c r="U102" s="74">
        <v>3.2666666666666666</v>
      </c>
      <c r="V102" s="74">
        <v>2.2666666666666666</v>
      </c>
      <c r="W102" s="74">
        <v>2.4333333333333336</v>
      </c>
      <c r="X102" s="74">
        <v>2.5</v>
      </c>
      <c r="Y102" s="74">
        <v>2.0666666666666664</v>
      </c>
      <c r="Z102" s="74">
        <v>1.3666666666666667</v>
      </c>
      <c r="AA102" s="74">
        <v>3.8166666666666669</v>
      </c>
      <c r="AB102" s="74">
        <v>5.9</v>
      </c>
      <c r="AC102" s="74">
        <v>5.75</v>
      </c>
      <c r="AD102" s="74"/>
      <c r="AE102" s="75"/>
      <c r="AF102" s="75"/>
      <c r="AG102" s="74">
        <v>1.6333333333333333</v>
      </c>
      <c r="AH102" s="74">
        <v>0.66666666666666663</v>
      </c>
      <c r="AI102" s="74">
        <v>7.45</v>
      </c>
      <c r="AJ102" s="74">
        <v>1</v>
      </c>
      <c r="AK102" s="74">
        <v>1.5</v>
      </c>
      <c r="AL102" s="74">
        <v>4.8166666666666664</v>
      </c>
      <c r="AM102" s="100"/>
      <c r="AN102" s="87">
        <v>1.5</v>
      </c>
      <c r="AO102" s="78">
        <v>7</v>
      </c>
    </row>
    <row r="103" spans="1:41">
      <c r="A103" s="120" t="s">
        <v>418</v>
      </c>
      <c r="B103" s="121" t="s">
        <v>419</v>
      </c>
      <c r="C103" s="75" t="s">
        <v>62</v>
      </c>
      <c r="D103" s="75" t="s">
        <v>63</v>
      </c>
      <c r="E103" s="74">
        <v>2.5333333333333332</v>
      </c>
      <c r="F103" s="74">
        <v>3.2333333333333334</v>
      </c>
      <c r="G103" s="74">
        <v>1.9666666666666666</v>
      </c>
      <c r="H103" s="74">
        <v>4.9666666666666668</v>
      </c>
      <c r="I103" s="74">
        <v>2.8333333333333335</v>
      </c>
      <c r="J103" s="74">
        <v>5.0999999999999996</v>
      </c>
      <c r="K103" s="74">
        <v>4.3666666666666671</v>
      </c>
      <c r="L103" s="74">
        <v>5.333333333333333</v>
      </c>
      <c r="M103" s="74">
        <v>5.8</v>
      </c>
      <c r="N103" s="74">
        <v>6.7666666666666666</v>
      </c>
      <c r="O103" s="74">
        <v>2.3166666666666664</v>
      </c>
      <c r="P103" s="74">
        <v>2.9333333333333331</v>
      </c>
      <c r="Q103" s="74">
        <v>2.2000000000000002</v>
      </c>
      <c r="R103" s="74">
        <v>5.45</v>
      </c>
      <c r="S103" s="74">
        <v>5.5666666666666664</v>
      </c>
      <c r="T103" s="74">
        <v>1.3666666666666667</v>
      </c>
      <c r="U103" s="74">
        <v>1.9</v>
      </c>
      <c r="V103" s="74">
        <v>2.0166666666666666</v>
      </c>
      <c r="W103" s="74">
        <v>3.2</v>
      </c>
      <c r="X103" s="74" t="s">
        <v>1811</v>
      </c>
      <c r="Y103" s="74">
        <v>4.3</v>
      </c>
      <c r="Z103" s="74">
        <v>1.5</v>
      </c>
      <c r="AA103" s="74">
        <v>3.8166666666666669</v>
      </c>
      <c r="AB103" s="74">
        <v>3.4666666666666668</v>
      </c>
      <c r="AC103" s="74">
        <v>0.96666666666666667</v>
      </c>
      <c r="AD103" s="74"/>
      <c r="AE103" s="75"/>
      <c r="AF103" s="75"/>
      <c r="AG103" s="74">
        <v>2.0666666666666664</v>
      </c>
      <c r="AH103" s="74">
        <v>4.2</v>
      </c>
      <c r="AI103" s="74">
        <v>6.8666666666666663</v>
      </c>
      <c r="AJ103" s="74">
        <v>3.5333333333333332</v>
      </c>
      <c r="AK103" s="74">
        <v>1.6333333333333333</v>
      </c>
      <c r="AL103" s="74">
        <v>0.96666666666666667</v>
      </c>
      <c r="AM103" s="100"/>
      <c r="AN103" s="87">
        <v>1.9666666666666666</v>
      </c>
      <c r="AO103" s="78">
        <v>1.1000000000000001</v>
      </c>
    </row>
    <row r="104" spans="1:41">
      <c r="A104" s="120" t="s">
        <v>137</v>
      </c>
      <c r="B104" s="121" t="s">
        <v>138</v>
      </c>
      <c r="C104" s="75" t="s">
        <v>62</v>
      </c>
      <c r="D104" s="75" t="s">
        <v>63</v>
      </c>
      <c r="E104" s="74">
        <v>5.7333333333333334</v>
      </c>
      <c r="F104" s="74">
        <v>2.333333333333333</v>
      </c>
      <c r="G104" s="74">
        <v>1.8666666666666667</v>
      </c>
      <c r="H104" s="74">
        <v>7.1</v>
      </c>
      <c r="I104" s="74">
        <v>4.0666666666666664</v>
      </c>
      <c r="J104" s="74">
        <v>6.3</v>
      </c>
      <c r="K104" s="74">
        <v>7.0333333333333332</v>
      </c>
      <c r="L104" s="74">
        <v>5.6333333333333337</v>
      </c>
      <c r="M104" s="74">
        <v>6.4333333333333336</v>
      </c>
      <c r="N104" s="74">
        <v>7.2333333333333334</v>
      </c>
      <c r="O104" s="74">
        <v>1.7333333333333334</v>
      </c>
      <c r="P104" s="74">
        <v>0.6333333333333333</v>
      </c>
      <c r="Q104" s="74">
        <v>0.66666666666666663</v>
      </c>
      <c r="R104" s="74">
        <v>4.0833333333333339</v>
      </c>
      <c r="S104" s="74">
        <v>0.73333333333333339</v>
      </c>
      <c r="T104" s="74">
        <v>4.1333333333333329</v>
      </c>
      <c r="U104" s="74">
        <v>4.3833333333333329</v>
      </c>
      <c r="V104" s="74">
        <v>0.66666666666666663</v>
      </c>
      <c r="W104" s="74">
        <v>4.7333333333333334</v>
      </c>
      <c r="X104" s="74" t="s">
        <v>1811</v>
      </c>
      <c r="Y104" s="74">
        <v>1.5</v>
      </c>
      <c r="Z104" s="74">
        <v>2.3666666666666667</v>
      </c>
      <c r="AA104" s="74" t="s">
        <v>1811</v>
      </c>
      <c r="AB104" s="74">
        <v>1.1333333333333333</v>
      </c>
      <c r="AC104" s="74">
        <v>3.0833333333333335</v>
      </c>
      <c r="AD104" s="74"/>
      <c r="AE104" s="75"/>
      <c r="AF104" s="75"/>
      <c r="AG104" s="74">
        <v>3.2</v>
      </c>
      <c r="AH104" s="74">
        <v>6.7333333333333334</v>
      </c>
      <c r="AI104" s="74">
        <v>7.3</v>
      </c>
      <c r="AJ104" s="74">
        <v>1.0333333333333332</v>
      </c>
      <c r="AK104" s="74">
        <v>2.4333333333333336</v>
      </c>
      <c r="AL104" s="74">
        <v>0.83333333333333326</v>
      </c>
      <c r="AM104" s="100"/>
      <c r="AN104" s="87">
        <v>2.8666666666666667</v>
      </c>
      <c r="AO104" s="78">
        <v>0.65</v>
      </c>
    </row>
    <row r="105" spans="1:41">
      <c r="A105" s="120" t="s">
        <v>587</v>
      </c>
      <c r="B105" s="121" t="s">
        <v>588</v>
      </c>
      <c r="C105" s="75" t="s">
        <v>62</v>
      </c>
      <c r="D105" s="75" t="s">
        <v>63</v>
      </c>
      <c r="E105" s="74">
        <v>4.4166666666666661</v>
      </c>
      <c r="F105" s="74">
        <v>4.9833333333333334</v>
      </c>
      <c r="G105" s="74">
        <v>4.4000000000000004</v>
      </c>
      <c r="H105" s="74">
        <v>3.2</v>
      </c>
      <c r="I105" s="74">
        <v>6.6</v>
      </c>
      <c r="J105" s="74">
        <v>1.9</v>
      </c>
      <c r="K105" s="74">
        <v>3.2666666666666666</v>
      </c>
      <c r="L105" s="74">
        <v>5.0999999999999996</v>
      </c>
      <c r="M105" s="74">
        <v>3.7666666666666666</v>
      </c>
      <c r="N105" s="74">
        <v>4.2666666666666666</v>
      </c>
      <c r="O105" s="74">
        <v>4.583333333333333</v>
      </c>
      <c r="P105" s="74">
        <v>3.1333333333333333</v>
      </c>
      <c r="Q105" s="74">
        <v>3.5333333333333332</v>
      </c>
      <c r="R105" s="74">
        <v>7.4</v>
      </c>
      <c r="S105" s="74">
        <v>6.1333333333333337</v>
      </c>
      <c r="T105" s="74">
        <v>6.0333333333333332</v>
      </c>
      <c r="U105" s="74">
        <v>2.6333333333333333</v>
      </c>
      <c r="V105" s="74">
        <v>4.6833333333333336</v>
      </c>
      <c r="W105" s="74">
        <v>6.9666666666666668</v>
      </c>
      <c r="X105" s="74" t="s">
        <v>1811</v>
      </c>
      <c r="Y105" s="74">
        <v>6.3833333333333337</v>
      </c>
      <c r="Z105" s="74">
        <v>7.6</v>
      </c>
      <c r="AA105" s="74">
        <v>3.8166666666666669</v>
      </c>
      <c r="AB105" s="74">
        <v>1.6666666666666667</v>
      </c>
      <c r="AC105" s="74">
        <v>7.2166666666666668</v>
      </c>
      <c r="AD105" s="74"/>
      <c r="AE105" s="75"/>
      <c r="AF105" s="75"/>
      <c r="AG105" s="74">
        <v>4.3666666666666671</v>
      </c>
      <c r="AH105" s="74">
        <v>3.5666666666666669</v>
      </c>
      <c r="AI105" s="74">
        <v>4.3333333333333339</v>
      </c>
      <c r="AJ105" s="74">
        <v>5.2333333333333334</v>
      </c>
      <c r="AK105" s="74">
        <v>6.55</v>
      </c>
      <c r="AL105" s="74">
        <v>6.8666666666666663</v>
      </c>
      <c r="AM105" s="100"/>
      <c r="AN105" s="87">
        <v>5.9333333333333336</v>
      </c>
      <c r="AO105" s="78">
        <v>3</v>
      </c>
    </row>
    <row r="106" spans="1:41" ht="16" thickBot="1">
      <c r="A106" s="122" t="s">
        <v>226</v>
      </c>
      <c r="B106" s="123" t="s">
        <v>227</v>
      </c>
      <c r="C106" s="83" t="s">
        <v>62</v>
      </c>
      <c r="D106" s="83" t="s">
        <v>63</v>
      </c>
      <c r="E106" s="82">
        <v>3.05</v>
      </c>
      <c r="F106" s="82">
        <v>7.3</v>
      </c>
      <c r="G106" s="82">
        <v>7.333333333333333</v>
      </c>
      <c r="H106" s="82">
        <v>7.333333333333333</v>
      </c>
      <c r="I106" s="82">
        <v>7.0333333333333332</v>
      </c>
      <c r="J106" s="82">
        <v>3.5</v>
      </c>
      <c r="K106" s="82">
        <v>6.333333333333333</v>
      </c>
      <c r="L106" s="82">
        <v>7.2666666666666666</v>
      </c>
      <c r="M106" s="82">
        <v>4.5333333333333332</v>
      </c>
      <c r="N106" s="82">
        <v>6.4</v>
      </c>
      <c r="O106" s="82">
        <v>2.0333333333333332</v>
      </c>
      <c r="P106" s="82">
        <v>1.4</v>
      </c>
      <c r="Q106" s="82">
        <v>1.5333333333333334</v>
      </c>
      <c r="R106" s="82">
        <v>4.7</v>
      </c>
      <c r="S106" s="82">
        <v>4.1666666666666661</v>
      </c>
      <c r="T106" s="82">
        <v>4.2</v>
      </c>
      <c r="U106" s="82">
        <v>1.4333333333333333</v>
      </c>
      <c r="V106" s="82">
        <v>7.6</v>
      </c>
      <c r="W106" s="82">
        <v>6.9666666666666668</v>
      </c>
      <c r="X106" s="82" t="s">
        <v>1811</v>
      </c>
      <c r="Y106" s="82">
        <v>6.3833333333333337</v>
      </c>
      <c r="Z106" s="82">
        <v>3.7333333333333334</v>
      </c>
      <c r="AA106" s="82">
        <v>3.8166666666666669</v>
      </c>
      <c r="AB106" s="82">
        <v>1.0333333333333332</v>
      </c>
      <c r="AC106" s="82">
        <v>6.9666666666666668</v>
      </c>
      <c r="AD106" s="82"/>
      <c r="AE106" s="83"/>
      <c r="AF106" s="83"/>
      <c r="AG106" s="82">
        <v>6.2333333333333334</v>
      </c>
      <c r="AH106" s="82">
        <v>6.6</v>
      </c>
      <c r="AI106" s="82">
        <v>6.95</v>
      </c>
      <c r="AJ106" s="82">
        <v>2.333333333333333</v>
      </c>
      <c r="AK106" s="82">
        <v>6.4666666666666668</v>
      </c>
      <c r="AL106" s="82">
        <v>3.7</v>
      </c>
      <c r="AM106" s="101"/>
      <c r="AN106" s="102">
        <v>6.2833333333333332</v>
      </c>
      <c r="AO106" s="86">
        <v>2.5</v>
      </c>
    </row>
    <row r="107" spans="1:41">
      <c r="A107" s="118" t="s">
        <v>238</v>
      </c>
      <c r="B107" s="119" t="s">
        <v>239</v>
      </c>
      <c r="C107" s="67" t="s">
        <v>62</v>
      </c>
      <c r="D107" s="67" t="s">
        <v>204</v>
      </c>
      <c r="E107" s="66">
        <v>1.75</v>
      </c>
      <c r="F107" s="66">
        <v>3.2333333333333334</v>
      </c>
      <c r="G107" s="66">
        <v>3.9</v>
      </c>
      <c r="H107" s="66">
        <v>2.0333333333333332</v>
      </c>
      <c r="I107" s="66">
        <v>2.5666666666666669</v>
      </c>
      <c r="J107" s="66">
        <v>3.2333333333333334</v>
      </c>
      <c r="K107" s="66">
        <v>2.35</v>
      </c>
      <c r="L107" s="66">
        <v>1.4</v>
      </c>
      <c r="M107" s="66">
        <v>2.2999999999999998</v>
      </c>
      <c r="N107" s="66">
        <v>0.7</v>
      </c>
      <c r="O107" s="66">
        <v>1.2</v>
      </c>
      <c r="P107" s="66">
        <v>3.6</v>
      </c>
      <c r="Q107" s="66">
        <v>1.7333333333333334</v>
      </c>
      <c r="R107" s="66">
        <v>0.76666666666666661</v>
      </c>
      <c r="S107" s="66">
        <v>4.9833333333333334</v>
      </c>
      <c r="T107" s="66">
        <v>2</v>
      </c>
      <c r="U107" s="66">
        <v>1.9333333333333333</v>
      </c>
      <c r="V107" s="66">
        <v>3.65</v>
      </c>
      <c r="W107" s="66">
        <v>3.8</v>
      </c>
      <c r="X107" s="66">
        <v>0.76666666666666661</v>
      </c>
      <c r="Y107" s="66">
        <v>4.5999999999999996</v>
      </c>
      <c r="Z107" s="66">
        <v>2.5333333333333332</v>
      </c>
      <c r="AA107" s="66">
        <v>3.8166666666666669</v>
      </c>
      <c r="AB107" s="66">
        <v>7.333333333333333</v>
      </c>
      <c r="AC107" s="66">
        <v>1.4166666666666665</v>
      </c>
      <c r="AD107" s="66"/>
      <c r="AE107" s="67"/>
      <c r="AF107" s="67"/>
      <c r="AG107" s="66">
        <v>2.6666666666666665</v>
      </c>
      <c r="AH107" s="66">
        <v>1.7166666666666666</v>
      </c>
      <c r="AI107" s="66">
        <v>0.7</v>
      </c>
      <c r="AJ107" s="66">
        <v>1.7333333333333334</v>
      </c>
      <c r="AK107" s="66">
        <v>2.2000000000000002</v>
      </c>
      <c r="AL107" s="66">
        <v>3.2</v>
      </c>
      <c r="AM107" s="98"/>
      <c r="AN107" s="99">
        <v>0.76666666666666661</v>
      </c>
      <c r="AO107" s="70">
        <v>2.6669999999999998</v>
      </c>
    </row>
    <row r="108" spans="1:41">
      <c r="A108" s="120" t="s">
        <v>478</v>
      </c>
      <c r="B108" s="121" t="s">
        <v>479</v>
      </c>
      <c r="C108" s="75" t="s">
        <v>62</v>
      </c>
      <c r="D108" s="75" t="s">
        <v>204</v>
      </c>
      <c r="E108" s="74">
        <v>1.1666666666666665</v>
      </c>
      <c r="F108" s="74">
        <v>4.1500000000000004</v>
      </c>
      <c r="G108" s="74">
        <v>3.1333333333333333</v>
      </c>
      <c r="H108" s="74">
        <v>1.3666666666666667</v>
      </c>
      <c r="I108" s="74">
        <v>4.7666666666666666</v>
      </c>
      <c r="J108" s="74">
        <v>2.3666666666666667</v>
      </c>
      <c r="K108" s="74">
        <v>3.55</v>
      </c>
      <c r="L108" s="74">
        <v>1.5666666666666667</v>
      </c>
      <c r="M108" s="74">
        <v>3.4</v>
      </c>
      <c r="N108" s="74">
        <v>0.96666666666666667</v>
      </c>
      <c r="O108" s="74">
        <v>4.1666666666666661</v>
      </c>
      <c r="P108" s="74">
        <v>2.2999999999999998</v>
      </c>
      <c r="Q108" s="74">
        <v>3.0333333333333332</v>
      </c>
      <c r="R108" s="74">
        <v>4.0833333333333339</v>
      </c>
      <c r="S108" s="74">
        <v>3.3666666666666667</v>
      </c>
      <c r="T108" s="74">
        <v>2.2666666666666666</v>
      </c>
      <c r="U108" s="74">
        <v>0.93333333333333335</v>
      </c>
      <c r="V108" s="74">
        <v>7.3833333333333337</v>
      </c>
      <c r="W108" s="74">
        <v>4.2666666666666666</v>
      </c>
      <c r="X108" s="74" t="s">
        <v>1811</v>
      </c>
      <c r="Y108" s="74">
        <v>0.6</v>
      </c>
      <c r="Z108" s="74">
        <v>1.8333333333333333</v>
      </c>
      <c r="AA108" s="74">
        <v>1.7666666666666666</v>
      </c>
      <c r="AB108" s="74">
        <v>5.833333333333333</v>
      </c>
      <c r="AC108" s="74">
        <v>6.4833333333333334</v>
      </c>
      <c r="AD108" s="74"/>
      <c r="AE108" s="75"/>
      <c r="AF108" s="75"/>
      <c r="AG108" s="74">
        <v>2.4500000000000002</v>
      </c>
      <c r="AH108" s="74">
        <v>2.4</v>
      </c>
      <c r="AI108" s="74">
        <v>0.96666666666666667</v>
      </c>
      <c r="AJ108" s="74">
        <v>3.0333333333333332</v>
      </c>
      <c r="AK108" s="74">
        <v>2.5333333333333332</v>
      </c>
      <c r="AL108" s="74">
        <v>3.9833333333333334</v>
      </c>
      <c r="AM108" s="100"/>
      <c r="AN108" s="87">
        <v>1.3</v>
      </c>
      <c r="AO108" s="78">
        <v>1.0249999999999999</v>
      </c>
    </row>
    <row r="109" spans="1:41">
      <c r="A109" s="120" t="s">
        <v>416</v>
      </c>
      <c r="B109" s="121" t="s">
        <v>417</v>
      </c>
      <c r="C109" s="75" t="s">
        <v>62</v>
      </c>
      <c r="D109" s="75" t="s">
        <v>204</v>
      </c>
      <c r="E109" s="74">
        <v>5.7333333333333334</v>
      </c>
      <c r="F109" s="74">
        <v>1</v>
      </c>
      <c r="G109" s="74">
        <v>2.8333333333333335</v>
      </c>
      <c r="H109" s="74">
        <v>0.53333333333333333</v>
      </c>
      <c r="I109" s="74">
        <v>0.7</v>
      </c>
      <c r="J109" s="74">
        <v>3.7666666666666666</v>
      </c>
      <c r="K109" s="74">
        <v>2.1166666666666667</v>
      </c>
      <c r="L109" s="74">
        <v>3.5333333333333332</v>
      </c>
      <c r="M109" s="74">
        <v>2.5333333333333332</v>
      </c>
      <c r="N109" s="74">
        <v>2.333333333333333</v>
      </c>
      <c r="O109" s="74">
        <v>2.7</v>
      </c>
      <c r="P109" s="74">
        <v>4.1666666666666661</v>
      </c>
      <c r="Q109" s="74">
        <v>3.3333333333333335</v>
      </c>
      <c r="R109" s="74">
        <v>2.333333333333333</v>
      </c>
      <c r="S109" s="74">
        <v>6</v>
      </c>
      <c r="T109" s="74">
        <v>4.666666666666667</v>
      </c>
      <c r="U109" s="74">
        <v>5.8666666666666663</v>
      </c>
      <c r="V109" s="74">
        <v>2.6666666666666665</v>
      </c>
      <c r="W109" s="74">
        <v>4.4666666666666668</v>
      </c>
      <c r="X109" s="74">
        <v>2.4333333333333336</v>
      </c>
      <c r="Y109" s="74">
        <v>3.7</v>
      </c>
      <c r="Z109" s="74">
        <v>4.0999999999999996</v>
      </c>
      <c r="AA109" s="74">
        <v>1.7</v>
      </c>
      <c r="AB109" s="74">
        <v>8.1</v>
      </c>
      <c r="AC109" s="74">
        <v>4.5</v>
      </c>
      <c r="AD109" s="74"/>
      <c r="AE109" s="75"/>
      <c r="AF109" s="75"/>
      <c r="AG109" s="74">
        <v>2.9666666666666668</v>
      </c>
      <c r="AH109" s="74">
        <v>1.1166666666666667</v>
      </c>
      <c r="AI109" s="74">
        <v>1.8</v>
      </c>
      <c r="AJ109" s="74">
        <v>3.6</v>
      </c>
      <c r="AK109" s="74">
        <v>4.1666666666666661</v>
      </c>
      <c r="AL109" s="74">
        <v>5.8666666666666663</v>
      </c>
      <c r="AM109" s="100"/>
      <c r="AN109" s="87">
        <v>2.0666666666666664</v>
      </c>
      <c r="AO109" s="78">
        <v>7.5380000000000003</v>
      </c>
    </row>
    <row r="110" spans="1:41">
      <c r="A110" s="120" t="s">
        <v>547</v>
      </c>
      <c r="B110" s="121" t="s">
        <v>548</v>
      </c>
      <c r="C110" s="75" t="s">
        <v>62</v>
      </c>
      <c r="D110" s="75" t="s">
        <v>204</v>
      </c>
      <c r="E110" s="74">
        <v>2.1333333333333333</v>
      </c>
      <c r="F110" s="74">
        <v>5.833333333333333</v>
      </c>
      <c r="G110" s="74">
        <v>0.66666666666666663</v>
      </c>
      <c r="H110" s="74">
        <v>7.8</v>
      </c>
      <c r="I110" s="74">
        <v>3.4333333333333331</v>
      </c>
      <c r="J110" s="74">
        <v>7.3</v>
      </c>
      <c r="K110" s="74">
        <v>7.1333333333333337</v>
      </c>
      <c r="L110" s="74">
        <v>5.0666666666666664</v>
      </c>
      <c r="M110" s="74">
        <v>5.0999999999999996</v>
      </c>
      <c r="N110" s="74">
        <v>6.2</v>
      </c>
      <c r="O110" s="74">
        <v>3.6166666666666667</v>
      </c>
      <c r="P110" s="74">
        <v>2.166666666666667</v>
      </c>
      <c r="Q110" s="74">
        <v>2.7</v>
      </c>
      <c r="R110" s="74">
        <v>2.083333333333333</v>
      </c>
      <c r="S110" s="74">
        <v>2.2999999999999998</v>
      </c>
      <c r="T110" s="74">
        <v>2.5333333333333332</v>
      </c>
      <c r="U110" s="74">
        <v>0.96666666666666667</v>
      </c>
      <c r="V110" s="74">
        <v>6.8</v>
      </c>
      <c r="W110" s="74">
        <v>0.93333333333333335</v>
      </c>
      <c r="X110" s="74">
        <v>1.5</v>
      </c>
      <c r="Y110" s="74">
        <v>2.9666666666666668</v>
      </c>
      <c r="Z110" s="74">
        <v>1.0333333333333332</v>
      </c>
      <c r="AA110" s="74" t="s">
        <v>1811</v>
      </c>
      <c r="AB110" s="74">
        <v>6.4</v>
      </c>
      <c r="AC110" s="74">
        <v>1.3</v>
      </c>
      <c r="AD110" s="74"/>
      <c r="AE110" s="75"/>
      <c r="AF110" s="75"/>
      <c r="AG110" s="74">
        <v>2.5833333333333335</v>
      </c>
      <c r="AH110" s="74">
        <v>7.3</v>
      </c>
      <c r="AI110" s="74">
        <v>6.25</v>
      </c>
      <c r="AJ110" s="74">
        <v>1.95</v>
      </c>
      <c r="AK110" s="74">
        <v>1.7666666666666666</v>
      </c>
      <c r="AL110" s="74">
        <v>1.5</v>
      </c>
      <c r="AM110" s="100"/>
      <c r="AN110" s="87">
        <v>2.8166666666666669</v>
      </c>
      <c r="AO110" s="78">
        <v>0.92500000000000004</v>
      </c>
    </row>
    <row r="111" spans="1:41">
      <c r="A111" s="120" t="s">
        <v>644</v>
      </c>
      <c r="B111" s="121" t="s">
        <v>645</v>
      </c>
      <c r="C111" s="75" t="s">
        <v>62</v>
      </c>
      <c r="D111" s="75" t="s">
        <v>204</v>
      </c>
      <c r="E111" s="74">
        <v>4.4166666666666661</v>
      </c>
      <c r="F111" s="74">
        <v>3.6</v>
      </c>
      <c r="G111" s="74">
        <v>2.1333333333333333</v>
      </c>
      <c r="H111" s="74">
        <v>0.6333333333333333</v>
      </c>
      <c r="I111" s="74">
        <v>4.0999999999999996</v>
      </c>
      <c r="J111" s="74">
        <v>3.0666666666666669</v>
      </c>
      <c r="K111" s="74">
        <v>2.6833333333333331</v>
      </c>
      <c r="L111" s="74">
        <v>1.9666666666666666</v>
      </c>
      <c r="M111" s="74">
        <v>1.5333333333333334</v>
      </c>
      <c r="N111" s="74">
        <v>0.66666666666666663</v>
      </c>
      <c r="O111" s="74">
        <v>5.0333333333333332</v>
      </c>
      <c r="P111" s="74">
        <v>3.3666666666666667</v>
      </c>
      <c r="Q111" s="74">
        <v>3.9</v>
      </c>
      <c r="R111" s="74">
        <v>5.55</v>
      </c>
      <c r="S111" s="74">
        <v>3.9333333333333331</v>
      </c>
      <c r="T111" s="74">
        <v>6.2666666666666666</v>
      </c>
      <c r="U111" s="74">
        <v>4.75</v>
      </c>
      <c r="V111" s="74">
        <v>5.6166666666666663</v>
      </c>
      <c r="W111" s="74">
        <v>3.6</v>
      </c>
      <c r="X111" s="74" t="s">
        <v>1811</v>
      </c>
      <c r="Y111" s="74">
        <v>4.4333333333333336</v>
      </c>
      <c r="Z111" s="74">
        <v>6.9333333333333336</v>
      </c>
      <c r="AA111" s="74">
        <v>1.7333333333333334</v>
      </c>
      <c r="AB111" s="74">
        <v>7.9</v>
      </c>
      <c r="AC111" s="74">
        <v>2.2666666666666666</v>
      </c>
      <c r="AD111" s="74"/>
      <c r="AE111" s="75"/>
      <c r="AF111" s="75"/>
      <c r="AG111" s="74">
        <v>3.3</v>
      </c>
      <c r="AH111" s="74">
        <v>1.8</v>
      </c>
      <c r="AI111" s="74">
        <v>0.6333333333333333</v>
      </c>
      <c r="AJ111" s="74">
        <v>4.3666666666666671</v>
      </c>
      <c r="AK111" s="74">
        <v>5.8666666666666663</v>
      </c>
      <c r="AL111" s="74">
        <v>6.15</v>
      </c>
      <c r="AM111" s="100"/>
      <c r="AN111" s="87">
        <v>3.1333333333333333</v>
      </c>
      <c r="AO111" s="78">
        <v>0.92500000000000004</v>
      </c>
    </row>
    <row r="112" spans="1:41">
      <c r="A112" s="120" t="s">
        <v>768</v>
      </c>
      <c r="B112" s="121" t="s">
        <v>769</v>
      </c>
      <c r="C112" s="75" t="s">
        <v>62</v>
      </c>
      <c r="D112" s="75" t="s">
        <v>204</v>
      </c>
      <c r="E112" s="74">
        <v>5.7333333333333334</v>
      </c>
      <c r="F112" s="74">
        <v>5.833333333333333</v>
      </c>
      <c r="G112" s="74">
        <v>3.4333333333333331</v>
      </c>
      <c r="H112" s="74">
        <v>6.8</v>
      </c>
      <c r="I112" s="74">
        <v>5.9666666666666668</v>
      </c>
      <c r="J112" s="74">
        <v>6.7333333333333334</v>
      </c>
      <c r="K112" s="74">
        <v>6.5166666666666666</v>
      </c>
      <c r="L112" s="74">
        <v>2.8666666666666667</v>
      </c>
      <c r="M112" s="74">
        <v>3.4333333333333331</v>
      </c>
      <c r="N112" s="74">
        <v>2.4666666666666668</v>
      </c>
      <c r="O112" s="74">
        <v>5.9666666666666668</v>
      </c>
      <c r="P112" s="74">
        <v>1.8333333333333333</v>
      </c>
      <c r="Q112" s="74">
        <v>4.0999999999999996</v>
      </c>
      <c r="R112" s="74">
        <v>6.1333333333333337</v>
      </c>
      <c r="S112" s="74">
        <v>2.6</v>
      </c>
      <c r="T112" s="74">
        <v>4.2333333333333334</v>
      </c>
      <c r="U112" s="74" t="s">
        <v>1811</v>
      </c>
      <c r="V112" s="74">
        <v>2.2666666666666666</v>
      </c>
      <c r="W112" s="74">
        <v>6.9666666666666668</v>
      </c>
      <c r="X112" s="74" t="s">
        <v>1811</v>
      </c>
      <c r="Y112" s="74">
        <v>0.53333333333333333</v>
      </c>
      <c r="Z112" s="74">
        <v>5.0666666666666664</v>
      </c>
      <c r="AA112" s="74" t="s">
        <v>1811</v>
      </c>
      <c r="AB112" s="74">
        <v>2.3666666666666667</v>
      </c>
      <c r="AC112" s="74">
        <v>3.9833333333333334</v>
      </c>
      <c r="AD112" s="74"/>
      <c r="AE112" s="75"/>
      <c r="AF112" s="75"/>
      <c r="AG112" s="74">
        <v>4.8666666666666663</v>
      </c>
      <c r="AH112" s="74">
        <v>7.5166666666666666</v>
      </c>
      <c r="AI112" s="74">
        <v>1.9666666666666666</v>
      </c>
      <c r="AJ112" s="74">
        <v>4.0333333333333332</v>
      </c>
      <c r="AK112" s="74">
        <v>3.4666666666666668</v>
      </c>
      <c r="AL112" s="74">
        <v>3.2666666666666666</v>
      </c>
      <c r="AM112" s="100"/>
      <c r="AN112" s="87">
        <v>4.0666666666666664</v>
      </c>
      <c r="AO112" s="78">
        <v>0.92500000000000004</v>
      </c>
    </row>
    <row r="113" spans="1:41">
      <c r="A113" s="120" t="s">
        <v>1163</v>
      </c>
      <c r="B113" s="121" t="s">
        <v>1164</v>
      </c>
      <c r="C113" s="75" t="s">
        <v>62</v>
      </c>
      <c r="D113" s="75" t="s">
        <v>204</v>
      </c>
      <c r="E113" s="74">
        <v>6.916666666666667</v>
      </c>
      <c r="F113" s="74">
        <v>7.666666666666667</v>
      </c>
      <c r="G113" s="74">
        <v>6.333333333333333</v>
      </c>
      <c r="H113" s="74">
        <v>7.4</v>
      </c>
      <c r="I113" s="74">
        <v>5.4666666666666668</v>
      </c>
      <c r="J113" s="74">
        <v>6.9</v>
      </c>
      <c r="K113" s="74">
        <v>6.666666666666667</v>
      </c>
      <c r="L113" s="74">
        <v>3.0333333333333332</v>
      </c>
      <c r="M113" s="74">
        <v>0.83333333333333326</v>
      </c>
      <c r="N113" s="74">
        <v>0.76666666666666661</v>
      </c>
      <c r="O113" s="74">
        <v>7.6</v>
      </c>
      <c r="P113" s="74">
        <v>5.5333333333333332</v>
      </c>
      <c r="Q113" s="74">
        <v>7.1</v>
      </c>
      <c r="R113" s="74">
        <v>7.8666666666666663</v>
      </c>
      <c r="S113" s="74">
        <v>5.8666666666666663</v>
      </c>
      <c r="T113" s="74">
        <v>5.2333333333333334</v>
      </c>
      <c r="U113" s="74" t="s">
        <v>1811</v>
      </c>
      <c r="V113" s="74">
        <v>6.9666666666666668</v>
      </c>
      <c r="W113" s="74">
        <v>0.7</v>
      </c>
      <c r="X113" s="74" t="s">
        <v>1811</v>
      </c>
      <c r="Y113" s="74">
        <v>6.3833333333333337</v>
      </c>
      <c r="Z113" s="74">
        <v>5.166666666666667</v>
      </c>
      <c r="AA113" s="74" t="s">
        <v>1811</v>
      </c>
      <c r="AB113" s="74">
        <v>5.5333333333333332</v>
      </c>
      <c r="AC113" s="74">
        <v>1.8833333333333333</v>
      </c>
      <c r="AD113" s="74"/>
      <c r="AE113" s="75"/>
      <c r="AF113" s="75"/>
      <c r="AG113" s="74">
        <v>7.6333333333333337</v>
      </c>
      <c r="AH113" s="74">
        <v>7.6333333333333337</v>
      </c>
      <c r="AI113" s="74">
        <v>0.76666666666666661</v>
      </c>
      <c r="AJ113" s="74">
        <v>7.3666666666666663</v>
      </c>
      <c r="AK113" s="74">
        <v>5.6333333333333337</v>
      </c>
      <c r="AL113" s="74">
        <v>4.7333333333333334</v>
      </c>
      <c r="AM113" s="100"/>
      <c r="AN113" s="87">
        <v>6.7666666666666666</v>
      </c>
      <c r="AO113" s="78">
        <v>2.25</v>
      </c>
    </row>
    <row r="114" spans="1:41" ht="16" thickBot="1">
      <c r="A114" s="122" t="s">
        <v>1073</v>
      </c>
      <c r="B114" s="123" t="s">
        <v>1074</v>
      </c>
      <c r="C114" s="83" t="s">
        <v>62</v>
      </c>
      <c r="D114" s="83" t="s">
        <v>204</v>
      </c>
      <c r="E114" s="82">
        <v>5.7333333333333334</v>
      </c>
      <c r="F114" s="82">
        <v>6.9666666666666668</v>
      </c>
      <c r="G114" s="82">
        <v>5.5666666666666664</v>
      </c>
      <c r="H114" s="82">
        <v>8.0666666666666664</v>
      </c>
      <c r="I114" s="82">
        <v>7.5666666666666664</v>
      </c>
      <c r="J114" s="82">
        <v>3.6333333333333333</v>
      </c>
      <c r="K114" s="82">
        <v>7.2333333333333334</v>
      </c>
      <c r="L114" s="82">
        <v>6.9</v>
      </c>
      <c r="M114" s="82">
        <v>1.2</v>
      </c>
      <c r="N114" s="82">
        <v>2.5</v>
      </c>
      <c r="O114" s="82">
        <v>7.0333333333333332</v>
      </c>
      <c r="P114" s="82">
        <v>4.833333333333333</v>
      </c>
      <c r="Q114" s="82">
        <v>6.4333333333333336</v>
      </c>
      <c r="R114" s="82">
        <v>7.166666666666667</v>
      </c>
      <c r="S114" s="82">
        <v>6.9666666666666668</v>
      </c>
      <c r="T114" s="82">
        <v>6.2</v>
      </c>
      <c r="U114" s="82" t="s">
        <v>1811</v>
      </c>
      <c r="V114" s="82">
        <v>6.6</v>
      </c>
      <c r="W114" s="82">
        <v>6.9666666666666668</v>
      </c>
      <c r="X114" s="82" t="s">
        <v>1811</v>
      </c>
      <c r="Y114" s="82">
        <v>6.3833333333333337</v>
      </c>
      <c r="Z114" s="82">
        <v>7.7666666666666666</v>
      </c>
      <c r="AA114" s="82">
        <v>1.4666666666666668</v>
      </c>
      <c r="AB114" s="82">
        <v>1.9</v>
      </c>
      <c r="AC114" s="82">
        <v>3.8166666666666669</v>
      </c>
      <c r="AD114" s="82"/>
      <c r="AE114" s="83"/>
      <c r="AF114" s="83"/>
      <c r="AG114" s="82">
        <v>6.5</v>
      </c>
      <c r="AH114" s="82">
        <v>7.666666666666667</v>
      </c>
      <c r="AI114" s="82">
        <v>3.0833333333333335</v>
      </c>
      <c r="AJ114" s="82">
        <v>6.95</v>
      </c>
      <c r="AK114" s="82">
        <v>7.8666666666666663</v>
      </c>
      <c r="AL114" s="82">
        <v>3.05</v>
      </c>
      <c r="AM114" s="101"/>
      <c r="AN114" s="102">
        <v>7.0333333333333332</v>
      </c>
      <c r="AO114" s="86">
        <v>0.7</v>
      </c>
    </row>
    <row r="115" spans="1:41">
      <c r="A115" s="118" t="s">
        <v>621</v>
      </c>
      <c r="B115" s="119" t="s">
        <v>622</v>
      </c>
      <c r="C115" s="67" t="s">
        <v>62</v>
      </c>
      <c r="D115" s="67" t="s">
        <v>282</v>
      </c>
      <c r="E115" s="66">
        <v>1.4333333333333333</v>
      </c>
      <c r="F115" s="66">
        <v>0.83333333333333326</v>
      </c>
      <c r="G115" s="66">
        <v>1.1000000000000001</v>
      </c>
      <c r="H115" s="66">
        <v>2</v>
      </c>
      <c r="I115" s="66">
        <v>0.96666666666666667</v>
      </c>
      <c r="J115" s="66">
        <v>2.1333333333333333</v>
      </c>
      <c r="K115" s="66">
        <v>1.1166666666666667</v>
      </c>
      <c r="L115" s="66">
        <v>1.6666666666666667</v>
      </c>
      <c r="M115" s="66">
        <v>7.333333333333333</v>
      </c>
      <c r="N115" s="66">
        <v>5.9333333333333336</v>
      </c>
      <c r="O115" s="66">
        <v>1.5333333333333334</v>
      </c>
      <c r="P115" s="66">
        <v>6.4</v>
      </c>
      <c r="Q115" s="66">
        <v>3.8333333333333335</v>
      </c>
      <c r="R115" s="66">
        <v>1.0666666666666667</v>
      </c>
      <c r="S115" s="66">
        <v>5.0666666666666664</v>
      </c>
      <c r="T115" s="66">
        <v>3.7</v>
      </c>
      <c r="U115" s="66">
        <v>3.2333333333333334</v>
      </c>
      <c r="V115" s="66">
        <v>3.05</v>
      </c>
      <c r="W115" s="66">
        <v>5.0666666666666664</v>
      </c>
      <c r="X115" s="66">
        <v>0.9</v>
      </c>
      <c r="Y115" s="66">
        <v>1</v>
      </c>
      <c r="Z115" s="66">
        <v>2.6666666666666665</v>
      </c>
      <c r="AA115" s="66">
        <v>2.2666666666666666</v>
      </c>
      <c r="AB115" s="66">
        <v>8.0333333333333332</v>
      </c>
      <c r="AC115" s="66">
        <v>3.6666666666666665</v>
      </c>
      <c r="AD115" s="66"/>
      <c r="AE115" s="67"/>
      <c r="AF115" s="67"/>
      <c r="AG115" s="66">
        <v>0.76666666666666661</v>
      </c>
      <c r="AH115" s="66">
        <v>0.9</v>
      </c>
      <c r="AI115" s="66">
        <v>5.55</v>
      </c>
      <c r="AJ115" s="66">
        <v>3.4</v>
      </c>
      <c r="AK115" s="66">
        <v>2.2666666666666666</v>
      </c>
      <c r="AL115" s="66">
        <v>4.666666666666667</v>
      </c>
      <c r="AM115" s="98"/>
      <c r="AN115" s="99">
        <v>1.6333333333333333</v>
      </c>
      <c r="AO115" s="70">
        <v>5.75</v>
      </c>
    </row>
    <row r="116" spans="1:41">
      <c r="A116" s="120" t="s">
        <v>341</v>
      </c>
      <c r="B116" s="121" t="s">
        <v>342</v>
      </c>
      <c r="C116" s="75" t="s">
        <v>62</v>
      </c>
      <c r="D116" s="75" t="s">
        <v>282</v>
      </c>
      <c r="E116" s="74">
        <v>0.76666666666666661</v>
      </c>
      <c r="F116" s="74">
        <v>0.58333333333333337</v>
      </c>
      <c r="G116" s="74">
        <v>0.9</v>
      </c>
      <c r="H116" s="74">
        <v>0.93333333333333335</v>
      </c>
      <c r="I116" s="74">
        <v>0.73333333333333339</v>
      </c>
      <c r="J116" s="74">
        <v>3.1666666666666665</v>
      </c>
      <c r="K116" s="74">
        <v>1.3333333333333335</v>
      </c>
      <c r="L116" s="74">
        <v>3.5666666666666669</v>
      </c>
      <c r="M116" s="74">
        <v>8.0666666666666664</v>
      </c>
      <c r="N116" s="74">
        <v>8.0333333333333332</v>
      </c>
      <c r="O116" s="74">
        <v>1.1666666666666665</v>
      </c>
      <c r="P116" s="74">
        <v>5.4333333333333336</v>
      </c>
      <c r="Q116" s="74">
        <v>2.8</v>
      </c>
      <c r="R116" s="74">
        <v>0.83333333333333326</v>
      </c>
      <c r="S116" s="74">
        <v>2.5666666666666669</v>
      </c>
      <c r="T116" s="74">
        <v>5.3666666666666663</v>
      </c>
      <c r="U116" s="74">
        <v>1.1333333333333333</v>
      </c>
      <c r="V116" s="74">
        <v>0.8666666666666667</v>
      </c>
      <c r="W116" s="74">
        <v>2.1</v>
      </c>
      <c r="X116" s="74">
        <v>0.93333333333333335</v>
      </c>
      <c r="Y116" s="74">
        <v>3.15</v>
      </c>
      <c r="Z116" s="74">
        <v>2.5</v>
      </c>
      <c r="AA116" s="74">
        <v>3.8166666666666669</v>
      </c>
      <c r="AB116" s="74">
        <v>6.333333333333333</v>
      </c>
      <c r="AC116" s="74">
        <v>5.2333333333333334</v>
      </c>
      <c r="AD116" s="74"/>
      <c r="AE116" s="75"/>
      <c r="AF116" s="75"/>
      <c r="AG116" s="74">
        <v>0.56666666666666665</v>
      </c>
      <c r="AH116" s="74">
        <v>0.85</v>
      </c>
      <c r="AI116" s="74">
        <v>7.55</v>
      </c>
      <c r="AJ116" s="74">
        <v>1.9</v>
      </c>
      <c r="AK116" s="74">
        <v>1.3</v>
      </c>
      <c r="AL116" s="74">
        <v>5.5666666666666664</v>
      </c>
      <c r="AM116" s="100"/>
      <c r="AN116" s="87">
        <v>1.7333333333333334</v>
      </c>
      <c r="AO116" s="78">
        <v>9</v>
      </c>
    </row>
    <row r="117" spans="1:41" ht="15" customHeight="1">
      <c r="A117" s="120" t="s">
        <v>1227</v>
      </c>
      <c r="B117" s="121" t="s">
        <v>1228</v>
      </c>
      <c r="C117" s="75" t="s">
        <v>62</v>
      </c>
      <c r="D117" s="75" t="s">
        <v>282</v>
      </c>
      <c r="E117" s="74">
        <v>2.1333333333333333</v>
      </c>
      <c r="F117" s="74">
        <v>3.6</v>
      </c>
      <c r="G117" s="74">
        <v>7.3</v>
      </c>
      <c r="H117" s="74">
        <v>1.6</v>
      </c>
      <c r="I117" s="74">
        <v>3.7333333333333334</v>
      </c>
      <c r="J117" s="74">
        <v>4.4666666666666668</v>
      </c>
      <c r="K117" s="74">
        <v>3.55</v>
      </c>
      <c r="L117" s="74">
        <v>0.93333333333333335</v>
      </c>
      <c r="M117" s="74">
        <v>8</v>
      </c>
      <c r="N117" s="74">
        <v>6.7</v>
      </c>
      <c r="O117" s="74">
        <v>6</v>
      </c>
      <c r="P117" s="74">
        <v>5.9666666666666668</v>
      </c>
      <c r="Q117" s="74">
        <v>6.2333333333333334</v>
      </c>
      <c r="R117" s="74">
        <v>4.9000000000000004</v>
      </c>
      <c r="S117" s="74">
        <v>3.5333333333333332</v>
      </c>
      <c r="T117" s="74">
        <v>3.0333333333333332</v>
      </c>
      <c r="U117" s="74">
        <v>1.4666666666666668</v>
      </c>
      <c r="V117" s="74">
        <v>6.0166666666666666</v>
      </c>
      <c r="W117" s="74">
        <v>3.2666666666666666</v>
      </c>
      <c r="X117" s="74" t="s">
        <v>1811</v>
      </c>
      <c r="Y117" s="74">
        <v>4.1833333333333336</v>
      </c>
      <c r="Z117" s="74">
        <v>1.9</v>
      </c>
      <c r="AA117" s="74">
        <v>3.8166666666666669</v>
      </c>
      <c r="AB117" s="74">
        <v>4.0999999999999996</v>
      </c>
      <c r="AC117" s="74">
        <v>5.6</v>
      </c>
      <c r="AD117" s="74"/>
      <c r="AE117" s="75"/>
      <c r="AF117" s="75"/>
      <c r="AG117" s="74">
        <v>4.0999999999999996</v>
      </c>
      <c r="AH117" s="74">
        <v>2.9666666666666668</v>
      </c>
      <c r="AI117" s="74">
        <v>5.9</v>
      </c>
      <c r="AJ117" s="74">
        <v>5.7666666666666666</v>
      </c>
      <c r="AK117" s="74">
        <v>3.6</v>
      </c>
      <c r="AL117" s="74">
        <v>3.5</v>
      </c>
      <c r="AM117" s="100"/>
      <c r="AN117" s="87">
        <v>4.3166666666666664</v>
      </c>
      <c r="AO117" s="78">
        <v>3.0750000000000002</v>
      </c>
    </row>
    <row r="118" spans="1:41">
      <c r="A118" s="120" t="s">
        <v>982</v>
      </c>
      <c r="B118" s="121" t="s">
        <v>983</v>
      </c>
      <c r="C118" s="75" t="s">
        <v>62</v>
      </c>
      <c r="D118" s="75" t="s">
        <v>282</v>
      </c>
      <c r="E118" s="74">
        <v>6.916666666666667</v>
      </c>
      <c r="F118" s="74">
        <v>5.833333333333333</v>
      </c>
      <c r="G118" s="74">
        <v>2.2333333333333334</v>
      </c>
      <c r="H118" s="74">
        <v>6.9</v>
      </c>
      <c r="I118" s="74">
        <v>4.3333333333333339</v>
      </c>
      <c r="J118" s="74">
        <v>7.3666666666666663</v>
      </c>
      <c r="K118" s="74">
        <v>7.1333333333333337</v>
      </c>
      <c r="L118" s="74">
        <v>6.4</v>
      </c>
      <c r="M118" s="74">
        <v>7.7666666666666666</v>
      </c>
      <c r="N118" s="74">
        <v>8.0666666666666664</v>
      </c>
      <c r="O118" s="74">
        <v>5</v>
      </c>
      <c r="P118" s="74">
        <v>5.3</v>
      </c>
      <c r="Q118" s="74">
        <v>5.4666666666666668</v>
      </c>
      <c r="R118" s="74">
        <v>3.8</v>
      </c>
      <c r="S118" s="74">
        <v>2.6666666666666665</v>
      </c>
      <c r="T118" s="74">
        <v>6.0666666666666664</v>
      </c>
      <c r="U118" s="74">
        <v>5.4333333333333336</v>
      </c>
      <c r="V118" s="74">
        <v>6.0166666666666666</v>
      </c>
      <c r="W118" s="74">
        <v>2.4</v>
      </c>
      <c r="X118" s="74" t="s">
        <v>1811</v>
      </c>
      <c r="Y118" s="74">
        <v>3.4333333333333331</v>
      </c>
      <c r="Z118" s="74">
        <v>3.6333333333333333</v>
      </c>
      <c r="AA118" s="74" t="s">
        <v>1811</v>
      </c>
      <c r="AB118" s="74">
        <v>3.5666666666666669</v>
      </c>
      <c r="AC118" s="74">
        <v>3.1833333333333331</v>
      </c>
      <c r="AD118" s="74"/>
      <c r="AE118" s="75"/>
      <c r="AF118" s="75"/>
      <c r="AG118" s="74">
        <v>4.833333333333333</v>
      </c>
      <c r="AH118" s="74">
        <v>7.333333333333333</v>
      </c>
      <c r="AI118" s="74">
        <v>8.1</v>
      </c>
      <c r="AJ118" s="74">
        <v>4.583333333333333</v>
      </c>
      <c r="AK118" s="74">
        <v>5.333333333333333</v>
      </c>
      <c r="AL118" s="74">
        <v>2.4</v>
      </c>
      <c r="AM118" s="100"/>
      <c r="AN118" s="87">
        <v>6.3666666666666663</v>
      </c>
      <c r="AO118" s="78">
        <v>0.92500000000000004</v>
      </c>
    </row>
    <row r="119" spans="1:41">
      <c r="A119" s="120" t="s">
        <v>1305</v>
      </c>
      <c r="B119" s="121" t="s">
        <v>1306</v>
      </c>
      <c r="C119" s="75" t="s">
        <v>62</v>
      </c>
      <c r="D119" s="75" t="s">
        <v>282</v>
      </c>
      <c r="E119" s="74">
        <v>4.4166666666666661</v>
      </c>
      <c r="F119" s="74">
        <v>4.5666666666666664</v>
      </c>
      <c r="G119" s="74">
        <v>5.6</v>
      </c>
      <c r="H119" s="74">
        <v>3.0666666666666669</v>
      </c>
      <c r="I119" s="74">
        <v>6.3</v>
      </c>
      <c r="J119" s="74">
        <v>2.2333333333333334</v>
      </c>
      <c r="K119" s="74">
        <v>4.1166666666666671</v>
      </c>
      <c r="L119" s="74">
        <v>4.7</v>
      </c>
      <c r="M119" s="74">
        <v>7.0333333333333332</v>
      </c>
      <c r="N119" s="74">
        <v>7.5333333333333332</v>
      </c>
      <c r="O119" s="74">
        <v>7.2666666666666666</v>
      </c>
      <c r="P119" s="74">
        <v>5.9</v>
      </c>
      <c r="Q119" s="74">
        <v>6.9</v>
      </c>
      <c r="R119" s="74">
        <v>7.4666666666666668</v>
      </c>
      <c r="S119" s="74">
        <v>3.7</v>
      </c>
      <c r="T119" s="74">
        <v>7.9666666666666668</v>
      </c>
      <c r="U119" s="74" t="s">
        <v>1811</v>
      </c>
      <c r="V119" s="74">
        <v>4.2666666666666666</v>
      </c>
      <c r="W119" s="74">
        <v>6.9666666666666668</v>
      </c>
      <c r="X119" s="74" t="s">
        <v>1811</v>
      </c>
      <c r="Y119" s="74">
        <v>6.3833333333333337</v>
      </c>
      <c r="Z119" s="74">
        <v>6.2</v>
      </c>
      <c r="AA119" s="74">
        <v>1.8666666666666667</v>
      </c>
      <c r="AB119" s="74">
        <v>1.3</v>
      </c>
      <c r="AC119" s="74">
        <v>5.0166666666666666</v>
      </c>
      <c r="AD119" s="74"/>
      <c r="AE119" s="75"/>
      <c r="AF119" s="75"/>
      <c r="AG119" s="74">
        <v>4.7</v>
      </c>
      <c r="AH119" s="74">
        <v>3.8666666666666667</v>
      </c>
      <c r="AI119" s="74">
        <v>7.2666666666666666</v>
      </c>
      <c r="AJ119" s="74">
        <v>6.7333333333333334</v>
      </c>
      <c r="AK119" s="74">
        <v>7.833333333333333</v>
      </c>
      <c r="AL119" s="74">
        <v>2.6666666666666665</v>
      </c>
      <c r="AM119" s="100"/>
      <c r="AN119" s="87">
        <v>6.4333333333333336</v>
      </c>
      <c r="AO119" s="78">
        <v>4.0999999999999996</v>
      </c>
    </row>
    <row r="120" spans="1:41">
      <c r="A120" s="120" t="s">
        <v>1158</v>
      </c>
      <c r="B120" s="121" t="s">
        <v>1159</v>
      </c>
      <c r="C120" s="75" t="s">
        <v>62</v>
      </c>
      <c r="D120" s="75" t="s">
        <v>282</v>
      </c>
      <c r="E120" s="74">
        <v>6.916666666666667</v>
      </c>
      <c r="F120" s="74">
        <v>3.8</v>
      </c>
      <c r="G120" s="74">
        <v>1.6</v>
      </c>
      <c r="H120" s="74">
        <v>6.1333333333333337</v>
      </c>
      <c r="I120" s="74">
        <v>2.4666666666666668</v>
      </c>
      <c r="J120" s="74">
        <v>6.9666666666666668</v>
      </c>
      <c r="K120" s="74">
        <v>5.3666666666666663</v>
      </c>
      <c r="L120" s="74">
        <v>7.5</v>
      </c>
      <c r="M120" s="74">
        <v>5.5666666666666664</v>
      </c>
      <c r="N120" s="74">
        <v>7.4666666666666668</v>
      </c>
      <c r="O120" s="74">
        <v>6.166666666666667</v>
      </c>
      <c r="P120" s="74">
        <v>6.666666666666667</v>
      </c>
      <c r="Q120" s="74">
        <v>6.7</v>
      </c>
      <c r="R120" s="74">
        <v>6.5666666666666664</v>
      </c>
      <c r="S120" s="74">
        <v>6.2666666666666666</v>
      </c>
      <c r="T120" s="74">
        <v>7.833333333333333</v>
      </c>
      <c r="U120" s="74" t="s">
        <v>1811</v>
      </c>
      <c r="V120" s="74">
        <v>2.0166666666666666</v>
      </c>
      <c r="W120" s="74">
        <v>3.5</v>
      </c>
      <c r="X120" s="74" t="s">
        <v>1811</v>
      </c>
      <c r="Y120" s="74">
        <v>3.3333333333333335</v>
      </c>
      <c r="Z120" s="74">
        <v>3.7666666666666666</v>
      </c>
      <c r="AA120" s="74" t="s">
        <v>1811</v>
      </c>
      <c r="AB120" s="74">
        <v>6.1</v>
      </c>
      <c r="AC120" s="74">
        <v>7.4666666666666668</v>
      </c>
      <c r="AD120" s="74"/>
      <c r="AE120" s="75"/>
      <c r="AF120" s="75"/>
      <c r="AG120" s="74">
        <v>3.8166666666666669</v>
      </c>
      <c r="AH120" s="74">
        <v>5.4666666666666668</v>
      </c>
      <c r="AI120" s="74">
        <v>7.833333333333333</v>
      </c>
      <c r="AJ120" s="74">
        <v>6.9</v>
      </c>
      <c r="AK120" s="74">
        <v>4.4666666666666668</v>
      </c>
      <c r="AL120" s="74">
        <v>7.7666666666666666</v>
      </c>
      <c r="AM120" s="100"/>
      <c r="AN120" s="87">
        <v>7.416666666666667</v>
      </c>
      <c r="AO120" s="78">
        <v>5</v>
      </c>
    </row>
    <row r="121" spans="1:41" ht="15" customHeight="1">
      <c r="A121" s="120" t="s">
        <v>1315</v>
      </c>
      <c r="B121" s="121" t="s">
        <v>1316</v>
      </c>
      <c r="C121" s="75" t="s">
        <v>62</v>
      </c>
      <c r="D121" s="75" t="s">
        <v>282</v>
      </c>
      <c r="E121" s="74">
        <v>3.5666666666666669</v>
      </c>
      <c r="F121" s="74">
        <v>5.833333333333333</v>
      </c>
      <c r="G121" s="74">
        <v>4.2666666666666666</v>
      </c>
      <c r="H121" s="74">
        <v>4.5</v>
      </c>
      <c r="I121" s="74">
        <v>4.4333333333333336</v>
      </c>
      <c r="J121" s="74">
        <v>3.9666666666666668</v>
      </c>
      <c r="K121" s="74">
        <v>5.3666666666666663</v>
      </c>
      <c r="L121" s="74">
        <v>7.5666666666666664</v>
      </c>
      <c r="M121" s="74">
        <v>6.6</v>
      </c>
      <c r="N121" s="74">
        <v>7.8</v>
      </c>
      <c r="O121" s="74">
        <v>6.5</v>
      </c>
      <c r="P121" s="74">
        <v>6.9</v>
      </c>
      <c r="Q121" s="74">
        <v>6.9666666666666668</v>
      </c>
      <c r="R121" s="74">
        <v>6.6</v>
      </c>
      <c r="S121" s="74">
        <v>5.9666666666666668</v>
      </c>
      <c r="T121" s="74">
        <v>6.4333333333333336</v>
      </c>
      <c r="U121" s="74">
        <v>1.6333333333333333</v>
      </c>
      <c r="V121" s="74">
        <v>6.2833333333333332</v>
      </c>
      <c r="W121" s="74">
        <v>4.1666666666666661</v>
      </c>
      <c r="X121" s="74" t="s">
        <v>1811</v>
      </c>
      <c r="Y121" s="74">
        <v>6.3833333333333337</v>
      </c>
      <c r="Z121" s="74">
        <v>6.5333333333333332</v>
      </c>
      <c r="AA121" s="74">
        <v>3.8166666666666669</v>
      </c>
      <c r="AB121" s="74">
        <v>4.7</v>
      </c>
      <c r="AC121" s="74">
        <v>4.3166666666666664</v>
      </c>
      <c r="AD121" s="74"/>
      <c r="AE121" s="75"/>
      <c r="AF121" s="75"/>
      <c r="AG121" s="74">
        <v>4.2666666666666666</v>
      </c>
      <c r="AH121" s="74">
        <v>4.7333333333333334</v>
      </c>
      <c r="AI121" s="74">
        <v>8.0666666666666664</v>
      </c>
      <c r="AJ121" s="74">
        <v>7.1</v>
      </c>
      <c r="AK121" s="74">
        <v>5.9</v>
      </c>
      <c r="AL121" s="74">
        <v>6.5333333333333332</v>
      </c>
      <c r="AM121" s="100"/>
      <c r="AN121" s="87">
        <v>7.5</v>
      </c>
      <c r="AO121" s="78">
        <v>2.8</v>
      </c>
    </row>
    <row r="122" spans="1:41" ht="16" thickBot="1">
      <c r="A122" s="122" t="s">
        <v>1028</v>
      </c>
      <c r="B122" s="123" t="s">
        <v>1029</v>
      </c>
      <c r="C122" s="83" t="s">
        <v>62</v>
      </c>
      <c r="D122" s="83" t="s">
        <v>282</v>
      </c>
      <c r="E122" s="82">
        <v>7.75</v>
      </c>
      <c r="F122" s="82">
        <v>7.3</v>
      </c>
      <c r="G122" s="82">
        <v>7.4666666666666668</v>
      </c>
      <c r="H122" s="82">
        <v>8.1</v>
      </c>
      <c r="I122" s="82">
        <v>7.916666666666667</v>
      </c>
      <c r="J122" s="82">
        <v>1</v>
      </c>
      <c r="K122" s="82">
        <v>7.85</v>
      </c>
      <c r="L122" s="82">
        <v>4.5999999999999996</v>
      </c>
      <c r="M122" s="82">
        <v>6.7666666666666666</v>
      </c>
      <c r="N122" s="82">
        <v>7.1333333333333337</v>
      </c>
      <c r="O122" s="82">
        <v>5.85</v>
      </c>
      <c r="P122" s="82">
        <v>7.333333333333333</v>
      </c>
      <c r="Q122" s="82">
        <v>7.0666666666666664</v>
      </c>
      <c r="R122" s="82">
        <v>5.833333333333333</v>
      </c>
      <c r="S122" s="82">
        <v>7.4333333333333336</v>
      </c>
      <c r="T122" s="82">
        <v>8.1333333333333329</v>
      </c>
      <c r="U122" s="82" t="s">
        <v>1811</v>
      </c>
      <c r="V122" s="82">
        <v>2.3833333333333333</v>
      </c>
      <c r="W122" s="82" t="s">
        <v>1811</v>
      </c>
      <c r="X122" s="82" t="s">
        <v>1811</v>
      </c>
      <c r="Y122" s="82" t="s">
        <v>1811</v>
      </c>
      <c r="Z122" s="82">
        <v>5.2</v>
      </c>
      <c r="AA122" s="82">
        <v>3.8166666666666669</v>
      </c>
      <c r="AB122" s="82">
        <v>1.6</v>
      </c>
      <c r="AC122" s="82">
        <v>1.8833333333333333</v>
      </c>
      <c r="AD122" s="82"/>
      <c r="AE122" s="83"/>
      <c r="AF122" s="83"/>
      <c r="AG122" s="82">
        <v>7.9833333333333334</v>
      </c>
      <c r="AH122" s="82">
        <v>6.9</v>
      </c>
      <c r="AI122" s="82">
        <v>7.1</v>
      </c>
      <c r="AJ122" s="82">
        <v>7.2666666666666666</v>
      </c>
      <c r="AK122" s="82">
        <v>6.2666666666666666</v>
      </c>
      <c r="AL122" s="82">
        <v>1.7333333333333334</v>
      </c>
      <c r="AM122" s="101"/>
      <c r="AN122" s="102">
        <v>7.6333333333333337</v>
      </c>
      <c r="AO122" s="86">
        <v>1.75</v>
      </c>
    </row>
    <row r="123" spans="1:41">
      <c r="A123" s="118" t="s">
        <v>980</v>
      </c>
      <c r="B123" s="119" t="s">
        <v>981</v>
      </c>
      <c r="C123" s="67" t="s">
        <v>62</v>
      </c>
      <c r="D123" s="67" t="s">
        <v>767</v>
      </c>
      <c r="E123" s="66">
        <v>2.7666666666666666</v>
      </c>
      <c r="F123" s="66">
        <v>3.8</v>
      </c>
      <c r="G123" s="66">
        <v>1.7</v>
      </c>
      <c r="H123" s="66">
        <v>7.4333333333333336</v>
      </c>
      <c r="I123" s="66">
        <v>2.333333333333333</v>
      </c>
      <c r="J123" s="66">
        <v>7.8666666666666663</v>
      </c>
      <c r="K123" s="66">
        <v>7.416666666666667</v>
      </c>
      <c r="L123" s="66">
        <v>2.7333333333333334</v>
      </c>
      <c r="M123" s="66">
        <v>3.3666666666666667</v>
      </c>
      <c r="N123" s="66">
        <v>2.3666666666666667</v>
      </c>
      <c r="O123" s="66">
        <v>7.2</v>
      </c>
      <c r="P123" s="66">
        <v>2.6333333333333333</v>
      </c>
      <c r="Q123" s="66">
        <v>5.5666666666666664</v>
      </c>
      <c r="R123" s="66">
        <v>3.3</v>
      </c>
      <c r="S123" s="66">
        <v>6.5</v>
      </c>
      <c r="T123" s="66">
        <v>1.2333333333333334</v>
      </c>
      <c r="U123" s="66">
        <v>3.5333333333333332</v>
      </c>
      <c r="V123" s="66">
        <v>4.45</v>
      </c>
      <c r="W123" s="66">
        <v>2.5666666666666669</v>
      </c>
      <c r="X123" s="66">
        <v>1.0833333333333335</v>
      </c>
      <c r="Y123" s="66">
        <v>3.0166666666666666</v>
      </c>
      <c r="Z123" s="66">
        <v>0.66666666666666663</v>
      </c>
      <c r="AA123" s="66" t="s">
        <v>1811</v>
      </c>
      <c r="AB123" s="66">
        <v>3.5333333333333332</v>
      </c>
      <c r="AC123" s="66">
        <v>7.333333333333333</v>
      </c>
      <c r="AD123" s="66"/>
      <c r="AE123" s="67"/>
      <c r="AF123" s="67"/>
      <c r="AG123" s="66">
        <v>2.2833333333333332</v>
      </c>
      <c r="AH123" s="66">
        <v>7.0333333333333332</v>
      </c>
      <c r="AI123" s="66">
        <v>1.85</v>
      </c>
      <c r="AJ123" s="66">
        <v>5.4333333333333336</v>
      </c>
      <c r="AK123" s="66">
        <v>1.8</v>
      </c>
      <c r="AL123" s="66">
        <v>3.4333333333333331</v>
      </c>
      <c r="AM123" s="98"/>
      <c r="AN123" s="99">
        <v>3.0166666666666666</v>
      </c>
      <c r="AO123" s="70">
        <v>0.9</v>
      </c>
    </row>
    <row r="124" spans="1:41">
      <c r="A124" s="120" t="s">
        <v>1141</v>
      </c>
      <c r="B124" s="121" t="s">
        <v>1142</v>
      </c>
      <c r="C124" s="75" t="s">
        <v>62</v>
      </c>
      <c r="D124" s="75" t="s">
        <v>767</v>
      </c>
      <c r="E124" s="74">
        <v>4.4166666666666661</v>
      </c>
      <c r="F124" s="74">
        <v>2.7833333333333332</v>
      </c>
      <c r="G124" s="74">
        <v>6.9666666666666668</v>
      </c>
      <c r="H124" s="74">
        <v>1.3333333333333335</v>
      </c>
      <c r="I124" s="74">
        <v>4.833333333333333</v>
      </c>
      <c r="J124" s="74">
        <v>0.53333333333333333</v>
      </c>
      <c r="K124" s="74">
        <v>0.98333333333333339</v>
      </c>
      <c r="L124" s="74">
        <v>6.3666666666666663</v>
      </c>
      <c r="M124" s="74">
        <v>0.93333333333333335</v>
      </c>
      <c r="N124" s="74">
        <v>1.7333333333333334</v>
      </c>
      <c r="O124" s="74">
        <v>7.4666666666666668</v>
      </c>
      <c r="P124" s="74">
        <v>2.35</v>
      </c>
      <c r="Q124" s="74">
        <v>5.8666666666666663</v>
      </c>
      <c r="R124" s="74">
        <v>4.9666666666666668</v>
      </c>
      <c r="S124" s="74">
        <v>6.3666666666666663</v>
      </c>
      <c r="T124" s="74">
        <v>6.9666666666666668</v>
      </c>
      <c r="U124" s="74">
        <v>3.15</v>
      </c>
      <c r="V124" s="74">
        <v>2.95</v>
      </c>
      <c r="W124" s="74">
        <v>6.2</v>
      </c>
      <c r="X124" s="74" t="s">
        <v>1811</v>
      </c>
      <c r="Y124" s="74">
        <v>4.5666666666666664</v>
      </c>
      <c r="Z124" s="74">
        <v>4.8666666666666663</v>
      </c>
      <c r="AA124" s="74">
        <v>2.4</v>
      </c>
      <c r="AB124" s="74">
        <v>6.8666666666666663</v>
      </c>
      <c r="AC124" s="74">
        <v>1.5333333333333334</v>
      </c>
      <c r="AD124" s="74"/>
      <c r="AE124" s="75"/>
      <c r="AF124" s="75"/>
      <c r="AG124" s="74">
        <v>4.5666666666666664</v>
      </c>
      <c r="AH124" s="74">
        <v>1.2666666666666666</v>
      </c>
      <c r="AI124" s="74">
        <v>2.083333333333333</v>
      </c>
      <c r="AJ124" s="74">
        <v>5.8666666666666663</v>
      </c>
      <c r="AK124" s="74">
        <v>5.5166666666666666</v>
      </c>
      <c r="AL124" s="74">
        <v>3.8666666666666667</v>
      </c>
      <c r="AM124" s="100"/>
      <c r="AN124" s="87">
        <v>3.4</v>
      </c>
      <c r="AO124" s="78">
        <v>3</v>
      </c>
    </row>
    <row r="125" spans="1:41">
      <c r="A125" s="120" t="s">
        <v>1170</v>
      </c>
      <c r="B125" s="121" t="s">
        <v>1171</v>
      </c>
      <c r="C125" s="75" t="s">
        <v>62</v>
      </c>
      <c r="D125" s="75" t="s">
        <v>767</v>
      </c>
      <c r="E125" s="74">
        <v>4.4166666666666661</v>
      </c>
      <c r="F125" s="74">
        <v>2.4666666666666668</v>
      </c>
      <c r="G125" s="74">
        <v>6.0333333333333332</v>
      </c>
      <c r="H125" s="74">
        <v>3.6</v>
      </c>
      <c r="I125" s="74">
        <v>5.333333333333333</v>
      </c>
      <c r="J125" s="74">
        <v>0.66666666666666663</v>
      </c>
      <c r="K125" s="74">
        <v>1.9166666666666667</v>
      </c>
      <c r="L125" s="74">
        <v>3.3666666666666667</v>
      </c>
      <c r="M125" s="74">
        <v>3.6666666666666665</v>
      </c>
      <c r="N125" s="74">
        <v>3.2</v>
      </c>
      <c r="O125" s="74">
        <v>7.6333333333333337</v>
      </c>
      <c r="P125" s="74">
        <v>3.2</v>
      </c>
      <c r="Q125" s="74">
        <v>6.333333333333333</v>
      </c>
      <c r="R125" s="74">
        <v>4.5666666666666664</v>
      </c>
      <c r="S125" s="74">
        <v>6.6</v>
      </c>
      <c r="T125" s="74">
        <v>2.2999999999999998</v>
      </c>
      <c r="U125" s="74">
        <v>3.9</v>
      </c>
      <c r="V125" s="74">
        <v>0.7</v>
      </c>
      <c r="W125" s="74">
        <v>2.2333333333333334</v>
      </c>
      <c r="X125" s="74" t="s">
        <v>1811</v>
      </c>
      <c r="Y125" s="74">
        <v>6.3833333333333337</v>
      </c>
      <c r="Z125" s="74">
        <v>4.3333333333333339</v>
      </c>
      <c r="AA125" s="74">
        <v>3.8166666666666669</v>
      </c>
      <c r="AB125" s="74">
        <v>4.9333333333333336</v>
      </c>
      <c r="AC125" s="74">
        <v>5.333333333333333</v>
      </c>
      <c r="AD125" s="74"/>
      <c r="AE125" s="75"/>
      <c r="AF125" s="75"/>
      <c r="AG125" s="74">
        <v>4</v>
      </c>
      <c r="AH125" s="74">
        <v>2.25</v>
      </c>
      <c r="AI125" s="74">
        <v>2.8</v>
      </c>
      <c r="AJ125" s="74">
        <v>6.1333333333333337</v>
      </c>
      <c r="AK125" s="74">
        <v>2.6</v>
      </c>
      <c r="AL125" s="74">
        <v>5.9</v>
      </c>
      <c r="AM125" s="100"/>
      <c r="AN125" s="87">
        <v>3.55</v>
      </c>
      <c r="AO125" s="78">
        <v>0.9</v>
      </c>
    </row>
    <row r="126" spans="1:41">
      <c r="A126" s="120" t="s">
        <v>772</v>
      </c>
      <c r="B126" s="121" t="s">
        <v>773</v>
      </c>
      <c r="C126" s="75" t="s">
        <v>62</v>
      </c>
      <c r="D126" s="75" t="s">
        <v>767</v>
      </c>
      <c r="E126" s="74">
        <v>3.05</v>
      </c>
      <c r="F126" s="74">
        <v>4.1500000000000004</v>
      </c>
      <c r="G126" s="74">
        <v>5.666666666666667</v>
      </c>
      <c r="H126" s="74">
        <v>1.7</v>
      </c>
      <c r="I126" s="74">
        <v>2.5</v>
      </c>
      <c r="J126" s="74">
        <v>6.1</v>
      </c>
      <c r="K126" s="74">
        <v>3.2666666666666666</v>
      </c>
      <c r="L126" s="74">
        <v>4.4333333333333336</v>
      </c>
      <c r="M126" s="74">
        <v>5.8666666666666663</v>
      </c>
      <c r="N126" s="74">
        <v>6.333333333333333</v>
      </c>
      <c r="O126" s="74">
        <v>6.1333333333333337</v>
      </c>
      <c r="P126" s="74">
        <v>1.9333333333333333</v>
      </c>
      <c r="Q126" s="74">
        <v>4.3666666666666671</v>
      </c>
      <c r="R126" s="74">
        <v>2.1333333333333333</v>
      </c>
      <c r="S126" s="74">
        <v>6.4666666666666668</v>
      </c>
      <c r="T126" s="74">
        <v>2.6</v>
      </c>
      <c r="U126" s="74">
        <v>2.166666666666667</v>
      </c>
      <c r="V126" s="74">
        <v>7.3166666666666664</v>
      </c>
      <c r="W126" s="74">
        <v>3</v>
      </c>
      <c r="X126" s="74" t="s">
        <v>1811</v>
      </c>
      <c r="Y126" s="74">
        <v>1.3</v>
      </c>
      <c r="Z126" s="74">
        <v>2.8</v>
      </c>
      <c r="AA126" s="74" t="s">
        <v>1811</v>
      </c>
      <c r="AB126" s="74">
        <v>8.1333333333333329</v>
      </c>
      <c r="AC126" s="74">
        <v>6.65</v>
      </c>
      <c r="AD126" s="74"/>
      <c r="AE126" s="75"/>
      <c r="AF126" s="75"/>
      <c r="AG126" s="74">
        <v>3.9666666666666668</v>
      </c>
      <c r="AH126" s="74">
        <v>3.0333333333333332</v>
      </c>
      <c r="AI126" s="74">
        <v>6.4666666666666668</v>
      </c>
      <c r="AJ126" s="74">
        <v>4.2</v>
      </c>
      <c r="AK126" s="74">
        <v>2.9</v>
      </c>
      <c r="AL126" s="74">
        <v>7.833333333333333</v>
      </c>
      <c r="AM126" s="100"/>
      <c r="AN126" s="87">
        <v>5.2</v>
      </c>
      <c r="AO126" s="78"/>
    </row>
    <row r="127" spans="1:41">
      <c r="A127" s="120" t="s">
        <v>1289</v>
      </c>
      <c r="B127" s="121" t="s">
        <v>1290</v>
      </c>
      <c r="C127" s="75" t="s">
        <v>62</v>
      </c>
      <c r="D127" s="75" t="s">
        <v>767</v>
      </c>
      <c r="E127" s="74">
        <v>5.7333333333333334</v>
      </c>
      <c r="F127" s="74">
        <v>4.1500000000000004</v>
      </c>
      <c r="G127" s="74">
        <v>5.4666666666666668</v>
      </c>
      <c r="H127" s="74">
        <v>2.9</v>
      </c>
      <c r="I127" s="74">
        <v>4.2</v>
      </c>
      <c r="J127" s="74">
        <v>5</v>
      </c>
      <c r="K127" s="74">
        <v>5.7166666666666668</v>
      </c>
      <c r="L127" s="74">
        <v>4.6333333333333337</v>
      </c>
      <c r="M127" s="74">
        <v>2.5666666666666669</v>
      </c>
      <c r="N127" s="74">
        <v>3.3666666666666667</v>
      </c>
      <c r="O127" s="74">
        <v>7.8666666666666663</v>
      </c>
      <c r="P127" s="74">
        <v>1.7333333333333334</v>
      </c>
      <c r="Q127" s="74">
        <v>6.8</v>
      </c>
      <c r="R127" s="74">
        <v>7.5333333333333332</v>
      </c>
      <c r="S127" s="74">
        <v>5.45</v>
      </c>
      <c r="T127" s="74">
        <v>7.8666666666666663</v>
      </c>
      <c r="U127" s="74" t="s">
        <v>1811</v>
      </c>
      <c r="V127" s="74">
        <v>4.6833333333333336</v>
      </c>
      <c r="W127" s="74">
        <v>5.9333333333333336</v>
      </c>
      <c r="X127" s="74" t="s">
        <v>1811</v>
      </c>
      <c r="Y127" s="74">
        <v>4.05</v>
      </c>
      <c r="Z127" s="74">
        <v>7.666666666666667</v>
      </c>
      <c r="AA127" s="74">
        <v>1.1000000000000001</v>
      </c>
      <c r="AB127" s="74">
        <v>5.3666666666666663</v>
      </c>
      <c r="AC127" s="74">
        <v>2.95</v>
      </c>
      <c r="AD127" s="74"/>
      <c r="AE127" s="75"/>
      <c r="AF127" s="75"/>
      <c r="AG127" s="74">
        <v>5.166666666666667</v>
      </c>
      <c r="AH127" s="74">
        <v>4.5333333333333332</v>
      </c>
      <c r="AI127" s="74">
        <v>3.0166666666666666</v>
      </c>
      <c r="AJ127" s="74">
        <v>6.333333333333333</v>
      </c>
      <c r="AK127" s="74">
        <v>6.8166666666666664</v>
      </c>
      <c r="AL127" s="74">
        <v>5.0333333333333332</v>
      </c>
      <c r="AM127" s="100"/>
      <c r="AN127" s="87">
        <v>5.8833333333333337</v>
      </c>
      <c r="AO127" s="78">
        <v>0.84</v>
      </c>
    </row>
    <row r="128" spans="1:41" ht="15" customHeight="1">
      <c r="A128" s="120" t="s">
        <v>1198</v>
      </c>
      <c r="B128" s="121" t="s">
        <v>1199</v>
      </c>
      <c r="C128" s="75" t="s">
        <v>62</v>
      </c>
      <c r="D128" s="75" t="s">
        <v>767</v>
      </c>
      <c r="E128" s="74">
        <v>4.4166666666666661</v>
      </c>
      <c r="F128" s="74">
        <v>7.916666666666667</v>
      </c>
      <c r="G128" s="74">
        <v>7.1</v>
      </c>
      <c r="H128" s="74">
        <v>7.666666666666667</v>
      </c>
      <c r="I128" s="74">
        <v>5.2</v>
      </c>
      <c r="J128" s="74">
        <v>5.0666666666666664</v>
      </c>
      <c r="K128" s="74">
        <v>6.7166666666666668</v>
      </c>
      <c r="L128" s="74">
        <v>5.1333333333333337</v>
      </c>
      <c r="M128" s="74">
        <v>2</v>
      </c>
      <c r="N128" s="74">
        <v>2.5666666666666669</v>
      </c>
      <c r="O128" s="74">
        <v>8.0666666666666664</v>
      </c>
      <c r="P128" s="74">
        <v>3.1</v>
      </c>
      <c r="Q128" s="74">
        <v>7.4</v>
      </c>
      <c r="R128" s="74">
        <v>7.9333333333333336</v>
      </c>
      <c r="S128" s="74">
        <v>6.0333333333333332</v>
      </c>
      <c r="T128" s="74">
        <v>6.4</v>
      </c>
      <c r="U128" s="74" t="s">
        <v>1811</v>
      </c>
      <c r="V128" s="74">
        <v>8.1</v>
      </c>
      <c r="W128" s="74">
        <v>4.0666666666666664</v>
      </c>
      <c r="X128" s="74" t="s">
        <v>1811</v>
      </c>
      <c r="Y128" s="74">
        <v>6.3833333333333337</v>
      </c>
      <c r="Z128" s="74">
        <v>7.9666666666666668</v>
      </c>
      <c r="AA128" s="74" t="s">
        <v>1811</v>
      </c>
      <c r="AB128" s="74">
        <v>3.6</v>
      </c>
      <c r="AC128" s="74">
        <v>0.56666666666666665</v>
      </c>
      <c r="AD128" s="74"/>
      <c r="AE128" s="75"/>
      <c r="AF128" s="75"/>
      <c r="AG128" s="74">
        <v>7.2</v>
      </c>
      <c r="AH128" s="74">
        <v>6.7666666666666666</v>
      </c>
      <c r="AI128" s="74">
        <v>2.5</v>
      </c>
      <c r="AJ128" s="74">
        <v>7.0333333333333332</v>
      </c>
      <c r="AK128" s="74">
        <v>7.6</v>
      </c>
      <c r="AL128" s="74">
        <v>4.1833333333333336</v>
      </c>
      <c r="AM128" s="100"/>
      <c r="AN128" s="87">
        <v>7.1</v>
      </c>
      <c r="AO128" s="78">
        <v>0.8</v>
      </c>
    </row>
    <row r="129" spans="1:41" s="46" customFormat="1" ht="16" thickBot="1">
      <c r="A129" s="122" t="s">
        <v>1248</v>
      </c>
      <c r="B129" s="123" t="s">
        <v>1249</v>
      </c>
      <c r="C129" s="105" t="s">
        <v>62</v>
      </c>
      <c r="D129" s="105" t="s">
        <v>767</v>
      </c>
      <c r="E129" s="82">
        <v>7.75</v>
      </c>
      <c r="F129" s="82">
        <v>7.3</v>
      </c>
      <c r="G129" s="82">
        <v>6.0666666666666664</v>
      </c>
      <c r="H129" s="82">
        <v>6.7666666666666666</v>
      </c>
      <c r="I129" s="82">
        <v>7.916666666666667</v>
      </c>
      <c r="J129" s="82">
        <v>4.5</v>
      </c>
      <c r="K129" s="82">
        <v>7.55</v>
      </c>
      <c r="L129" s="82">
        <v>8.1</v>
      </c>
      <c r="M129" s="82">
        <v>1.7666666666666666</v>
      </c>
      <c r="N129" s="82">
        <v>4.9000000000000004</v>
      </c>
      <c r="O129" s="82">
        <v>8.1</v>
      </c>
      <c r="P129" s="82">
        <v>5.2</v>
      </c>
      <c r="Q129" s="82">
        <v>7.7</v>
      </c>
      <c r="R129" s="82">
        <v>7.8</v>
      </c>
      <c r="S129" s="82">
        <v>7.833333333333333</v>
      </c>
      <c r="T129" s="82">
        <v>7.8</v>
      </c>
      <c r="U129" s="82" t="s">
        <v>1811</v>
      </c>
      <c r="V129" s="82">
        <v>7.4666666666666668</v>
      </c>
      <c r="W129" s="82" t="s">
        <v>1811</v>
      </c>
      <c r="X129" s="82" t="s">
        <v>1811</v>
      </c>
      <c r="Y129" s="82" t="s">
        <v>1811</v>
      </c>
      <c r="Z129" s="82">
        <v>7.2</v>
      </c>
      <c r="AA129" s="82" t="s">
        <v>1811</v>
      </c>
      <c r="AB129" s="82">
        <v>1.4333333333333333</v>
      </c>
      <c r="AC129" s="82">
        <v>7.95</v>
      </c>
      <c r="AD129" s="106"/>
      <c r="AE129" s="105"/>
      <c r="AF129" s="105"/>
      <c r="AG129" s="82">
        <v>7.7</v>
      </c>
      <c r="AH129" s="82">
        <v>7.7333333333333334</v>
      </c>
      <c r="AI129" s="82">
        <v>5.4666666666666668</v>
      </c>
      <c r="AJ129" s="82">
        <v>7.8</v>
      </c>
      <c r="AK129" s="82">
        <v>8.1333333333333329</v>
      </c>
      <c r="AL129" s="82">
        <v>7.4666666666666668</v>
      </c>
      <c r="AM129" s="107"/>
      <c r="AN129" s="102">
        <v>8.1333333333333329</v>
      </c>
      <c r="AO129" s="86">
        <v>0.55000000000000004</v>
      </c>
    </row>
    <row r="130" spans="1:41">
      <c r="A130" s="118" t="s">
        <v>707</v>
      </c>
      <c r="B130" s="119" t="s">
        <v>708</v>
      </c>
      <c r="C130" s="67" t="s">
        <v>62</v>
      </c>
      <c r="D130" s="67" t="s">
        <v>74</v>
      </c>
      <c r="E130" s="66">
        <v>0.76666666666666661</v>
      </c>
      <c r="F130" s="66">
        <v>0.8833333333333333</v>
      </c>
      <c r="G130" s="66">
        <v>2.166666666666667</v>
      </c>
      <c r="H130" s="66">
        <v>0.66666666666666663</v>
      </c>
      <c r="I130" s="66">
        <v>1.1000000000000001</v>
      </c>
      <c r="J130" s="66">
        <v>1.9333333333333333</v>
      </c>
      <c r="K130" s="66">
        <v>0.76666666666666661</v>
      </c>
      <c r="L130" s="66">
        <v>4.5666666666666664</v>
      </c>
      <c r="M130" s="66">
        <v>1.7</v>
      </c>
      <c r="N130" s="66">
        <v>1.8333333333333333</v>
      </c>
      <c r="O130" s="66">
        <v>2.1333333333333333</v>
      </c>
      <c r="P130" s="66">
        <v>6.2666666666666666</v>
      </c>
      <c r="Q130" s="66">
        <v>4.3</v>
      </c>
      <c r="R130" s="66">
        <v>2.4</v>
      </c>
      <c r="S130" s="66">
        <v>7.1333333333333337</v>
      </c>
      <c r="T130" s="66">
        <v>1.7333333333333334</v>
      </c>
      <c r="U130" s="66">
        <v>1.3833333333333333</v>
      </c>
      <c r="V130" s="66">
        <v>1.4666666666666668</v>
      </c>
      <c r="W130" s="66">
        <v>3.8666666666666667</v>
      </c>
      <c r="X130" s="66">
        <v>1.5833333333333333</v>
      </c>
      <c r="Y130" s="66">
        <v>3.1</v>
      </c>
      <c r="Z130" s="66">
        <v>3.4</v>
      </c>
      <c r="AA130" s="66">
        <v>3.8166666666666669</v>
      </c>
      <c r="AB130" s="66">
        <v>7.7</v>
      </c>
      <c r="AC130" s="66">
        <v>0.7</v>
      </c>
      <c r="AD130" s="66"/>
      <c r="AE130" s="67"/>
      <c r="AF130" s="67"/>
      <c r="AG130" s="66">
        <v>0.98333333333333339</v>
      </c>
      <c r="AH130" s="66">
        <v>0.56666666666666665</v>
      </c>
      <c r="AI130" s="66">
        <v>1.6666666666666667</v>
      </c>
      <c r="AJ130" s="66">
        <v>4.583333333333333</v>
      </c>
      <c r="AK130" s="66">
        <v>1.2</v>
      </c>
      <c r="AL130" s="66">
        <v>3.8</v>
      </c>
      <c r="AM130" s="98"/>
      <c r="AN130" s="99">
        <v>0.8666666666666667</v>
      </c>
      <c r="AO130" s="70">
        <v>4</v>
      </c>
    </row>
    <row r="131" spans="1:41">
      <c r="A131" s="120" t="s">
        <v>627</v>
      </c>
      <c r="B131" s="121" t="s">
        <v>628</v>
      </c>
      <c r="C131" s="75" t="s">
        <v>62</v>
      </c>
      <c r="D131" s="75" t="s">
        <v>74</v>
      </c>
      <c r="E131" s="74">
        <v>0.76666666666666661</v>
      </c>
      <c r="F131" s="74">
        <v>1.5666666666666667</v>
      </c>
      <c r="G131" s="74">
        <v>2.6666666666666665</v>
      </c>
      <c r="H131" s="74">
        <v>0.7</v>
      </c>
      <c r="I131" s="74">
        <v>1.0666666666666667</v>
      </c>
      <c r="J131" s="74">
        <v>1.8333333333333333</v>
      </c>
      <c r="K131" s="74">
        <v>0.68333333333333335</v>
      </c>
      <c r="L131" s="74">
        <v>4.2666666666666666</v>
      </c>
      <c r="M131" s="74">
        <v>3.8666666666666667</v>
      </c>
      <c r="N131" s="74">
        <v>3.9666666666666668</v>
      </c>
      <c r="O131" s="74">
        <v>1.8</v>
      </c>
      <c r="P131" s="74">
        <v>6.2333333333333334</v>
      </c>
      <c r="Q131" s="74">
        <v>3.9333333333333331</v>
      </c>
      <c r="R131" s="74">
        <v>1.8666666666666667</v>
      </c>
      <c r="S131" s="74">
        <v>7.0333333333333332</v>
      </c>
      <c r="T131" s="74">
        <v>1.1333333333333333</v>
      </c>
      <c r="U131" s="74">
        <v>2.4</v>
      </c>
      <c r="V131" s="74">
        <v>2.8</v>
      </c>
      <c r="W131" s="74">
        <v>1.1000000000000001</v>
      </c>
      <c r="X131" s="74">
        <v>1.7333333333333334</v>
      </c>
      <c r="Y131" s="74">
        <v>3.55</v>
      </c>
      <c r="Z131" s="74">
        <v>2.4</v>
      </c>
      <c r="AA131" s="74">
        <v>0.7</v>
      </c>
      <c r="AB131" s="74">
        <v>6.7333333333333334</v>
      </c>
      <c r="AC131" s="74">
        <v>5.5333333333333332</v>
      </c>
      <c r="AD131" s="74"/>
      <c r="AE131" s="75"/>
      <c r="AF131" s="75"/>
      <c r="AG131" s="74">
        <v>1.1833333333333333</v>
      </c>
      <c r="AH131" s="74">
        <v>0.53333333333333333</v>
      </c>
      <c r="AI131" s="74">
        <v>3.95</v>
      </c>
      <c r="AJ131" s="74">
        <v>4.0833333333333339</v>
      </c>
      <c r="AK131" s="74">
        <v>1.1333333333333333</v>
      </c>
      <c r="AL131" s="74">
        <v>3.4</v>
      </c>
      <c r="AM131" s="100"/>
      <c r="AN131" s="87">
        <v>1.1666666666666665</v>
      </c>
      <c r="AO131" s="78">
        <v>7.8570000000000002</v>
      </c>
    </row>
    <row r="132" spans="1:41">
      <c r="A132" s="120" t="s">
        <v>213</v>
      </c>
      <c r="B132" s="121" t="s">
        <v>214</v>
      </c>
      <c r="C132" s="75" t="s">
        <v>62</v>
      </c>
      <c r="D132" s="75" t="s">
        <v>74</v>
      </c>
      <c r="E132" s="74">
        <v>1.75</v>
      </c>
      <c r="F132" s="74">
        <v>2.9333333333333331</v>
      </c>
      <c r="G132" s="74">
        <v>1.7333333333333334</v>
      </c>
      <c r="H132" s="74">
        <v>5.1333333333333337</v>
      </c>
      <c r="I132" s="74">
        <v>2.3666666666666667</v>
      </c>
      <c r="J132" s="74">
        <v>6.5666666666666664</v>
      </c>
      <c r="K132" s="74">
        <v>3.95</v>
      </c>
      <c r="L132" s="74">
        <v>1.9</v>
      </c>
      <c r="M132" s="74">
        <v>3.5666666666666669</v>
      </c>
      <c r="N132" s="74">
        <v>1.3</v>
      </c>
      <c r="O132" s="74">
        <v>1.6666666666666667</v>
      </c>
      <c r="P132" s="74">
        <v>1</v>
      </c>
      <c r="Q132" s="74">
        <v>0.93333333333333335</v>
      </c>
      <c r="R132" s="74">
        <v>1.8</v>
      </c>
      <c r="S132" s="74">
        <v>1.5166666666666666</v>
      </c>
      <c r="T132" s="74">
        <v>1.6666666666666667</v>
      </c>
      <c r="U132" s="74">
        <v>0.9</v>
      </c>
      <c r="V132" s="74">
        <v>0.91666666666666674</v>
      </c>
      <c r="W132" s="74">
        <v>1.1333333333333333</v>
      </c>
      <c r="X132" s="74">
        <v>1.8833333333333333</v>
      </c>
      <c r="Y132" s="74">
        <v>4.05</v>
      </c>
      <c r="Z132" s="74">
        <v>5.8666666666666663</v>
      </c>
      <c r="AA132" s="74" t="s">
        <v>1811</v>
      </c>
      <c r="AB132" s="74">
        <v>6.5</v>
      </c>
      <c r="AC132" s="74">
        <v>1.0166666666666666</v>
      </c>
      <c r="AD132" s="74"/>
      <c r="AE132" s="75"/>
      <c r="AF132" s="75"/>
      <c r="AG132" s="74">
        <v>1.7333333333333334</v>
      </c>
      <c r="AH132" s="74">
        <v>4.583333333333333</v>
      </c>
      <c r="AI132" s="74">
        <v>1.1666666666666665</v>
      </c>
      <c r="AJ132" s="74">
        <v>0.76666666666666661</v>
      </c>
      <c r="AK132" s="74">
        <v>0.7</v>
      </c>
      <c r="AL132" s="74">
        <v>5.5333333333333332</v>
      </c>
      <c r="AM132" s="100"/>
      <c r="AN132" s="87">
        <v>1.2</v>
      </c>
      <c r="AO132" s="78">
        <v>2.5</v>
      </c>
    </row>
    <row r="133" spans="1:41">
      <c r="A133" s="120" t="s">
        <v>205</v>
      </c>
      <c r="B133" s="121" t="s">
        <v>206</v>
      </c>
      <c r="C133" s="75" t="s">
        <v>62</v>
      </c>
      <c r="D133" s="75" t="s">
        <v>74</v>
      </c>
      <c r="E133" s="74">
        <v>2.1333333333333333</v>
      </c>
      <c r="F133" s="74">
        <v>2.7833333333333332</v>
      </c>
      <c r="G133" s="74">
        <v>3.6333333333333333</v>
      </c>
      <c r="H133" s="74">
        <v>5.5666666666666664</v>
      </c>
      <c r="I133" s="74">
        <v>2.4333333333333336</v>
      </c>
      <c r="J133" s="74">
        <v>4.9666666666666668</v>
      </c>
      <c r="K133" s="74">
        <v>6.5166666666666666</v>
      </c>
      <c r="L133" s="74">
        <v>1.2333333333333334</v>
      </c>
      <c r="M133" s="74">
        <v>4.2</v>
      </c>
      <c r="N133" s="74">
        <v>1.1666666666666665</v>
      </c>
      <c r="O133" s="74">
        <v>2.1</v>
      </c>
      <c r="P133" s="74">
        <v>1.5666666666666667</v>
      </c>
      <c r="Q133" s="74">
        <v>1.6</v>
      </c>
      <c r="R133" s="74">
        <v>2.5</v>
      </c>
      <c r="S133" s="74">
        <v>1.9333333333333333</v>
      </c>
      <c r="T133" s="74">
        <v>3.5333333333333332</v>
      </c>
      <c r="U133" s="74">
        <v>2.7833333333333332</v>
      </c>
      <c r="V133" s="74">
        <v>5.4666666666666668</v>
      </c>
      <c r="W133" s="74">
        <v>3.9333333333333331</v>
      </c>
      <c r="X133" s="74">
        <v>1.6833333333333333</v>
      </c>
      <c r="Y133" s="74">
        <v>2.5333333333333332</v>
      </c>
      <c r="Z133" s="74">
        <v>2.333333333333333</v>
      </c>
      <c r="AA133" s="74">
        <v>1.5</v>
      </c>
      <c r="AB133" s="74">
        <v>7.3</v>
      </c>
      <c r="AC133" s="74">
        <v>0.8666666666666667</v>
      </c>
      <c r="AD133" s="74"/>
      <c r="AE133" s="75"/>
      <c r="AF133" s="75"/>
      <c r="AG133" s="74">
        <v>2.5333333333333332</v>
      </c>
      <c r="AH133" s="74">
        <v>5.0999999999999996</v>
      </c>
      <c r="AI133" s="74">
        <v>1.1333333333333333</v>
      </c>
      <c r="AJ133" s="74">
        <v>1.3666666666666667</v>
      </c>
      <c r="AK133" s="74">
        <v>3.0666666666666669</v>
      </c>
      <c r="AL133" s="74">
        <v>1.5833333333333333</v>
      </c>
      <c r="AM133" s="100"/>
      <c r="AN133" s="87">
        <v>1.2333333333333334</v>
      </c>
      <c r="AO133" s="78">
        <v>0.92500000000000004</v>
      </c>
    </row>
    <row r="134" spans="1:41">
      <c r="A134" s="120" t="s">
        <v>106</v>
      </c>
      <c r="B134" s="121" t="s">
        <v>107</v>
      </c>
      <c r="C134" s="75" t="s">
        <v>62</v>
      </c>
      <c r="D134" s="75" t="s">
        <v>74</v>
      </c>
      <c r="E134" s="74">
        <v>2.5333333333333332</v>
      </c>
      <c r="F134" s="74">
        <v>4.5666666666666664</v>
      </c>
      <c r="G134" s="74">
        <v>2.333333333333333</v>
      </c>
      <c r="H134" s="74">
        <v>4.3333333333333339</v>
      </c>
      <c r="I134" s="74">
        <v>4.5999999999999996</v>
      </c>
      <c r="J134" s="74">
        <v>5.2666666666666666</v>
      </c>
      <c r="K134" s="74">
        <v>3.55</v>
      </c>
      <c r="L134" s="74">
        <v>2.0666666666666664</v>
      </c>
      <c r="M134" s="74">
        <v>4.8666666666666663</v>
      </c>
      <c r="N134" s="74">
        <v>3.4333333333333331</v>
      </c>
      <c r="O134" s="74">
        <v>1.8666666666666667</v>
      </c>
      <c r="P134" s="74">
        <v>0.73333333333333339</v>
      </c>
      <c r="Q134" s="74">
        <v>0.8</v>
      </c>
      <c r="R134" s="74">
        <v>2.7833333333333332</v>
      </c>
      <c r="S134" s="74">
        <v>0.6333333333333333</v>
      </c>
      <c r="T134" s="74">
        <v>5.333333333333333</v>
      </c>
      <c r="U134" s="74">
        <v>1.6666666666666667</v>
      </c>
      <c r="V134" s="74">
        <v>4.8666666666666663</v>
      </c>
      <c r="W134" s="74">
        <v>5.4333333333333336</v>
      </c>
      <c r="X134" s="74" t="s">
        <v>1811</v>
      </c>
      <c r="Y134" s="74">
        <v>4.7666666666666666</v>
      </c>
      <c r="Z134" s="74">
        <v>2.9666666666666668</v>
      </c>
      <c r="AA134" s="74">
        <v>1.2666666666666666</v>
      </c>
      <c r="AB134" s="74">
        <v>5.5666666666666664</v>
      </c>
      <c r="AC134" s="74">
        <v>6.4833333333333334</v>
      </c>
      <c r="AD134" s="74"/>
      <c r="AE134" s="75"/>
      <c r="AF134" s="75"/>
      <c r="AG134" s="74">
        <v>2.8666666666666667</v>
      </c>
      <c r="AH134" s="74">
        <v>4.4666666666666668</v>
      </c>
      <c r="AI134" s="74">
        <v>2.9</v>
      </c>
      <c r="AJ134" s="74">
        <v>0.73333333333333339</v>
      </c>
      <c r="AK134" s="74">
        <v>4.9000000000000004</v>
      </c>
      <c r="AL134" s="74">
        <v>4.3166666666666664</v>
      </c>
      <c r="AM134" s="100"/>
      <c r="AN134" s="87">
        <v>2.2666666666666666</v>
      </c>
      <c r="AO134" s="78">
        <v>1.038</v>
      </c>
    </row>
    <row r="135" spans="1:41" s="45" customFormat="1">
      <c r="A135" s="120" t="s">
        <v>865</v>
      </c>
      <c r="B135" s="121" t="s">
        <v>866</v>
      </c>
      <c r="C135" s="75" t="s">
        <v>62</v>
      </c>
      <c r="D135" s="75" t="s">
        <v>74</v>
      </c>
      <c r="E135" s="74">
        <v>2.5333333333333332</v>
      </c>
      <c r="F135" s="74">
        <v>1.45</v>
      </c>
      <c r="G135" s="74">
        <v>2.8666666666666667</v>
      </c>
      <c r="H135" s="74">
        <v>6.3666666666666663</v>
      </c>
      <c r="I135" s="74">
        <v>2</v>
      </c>
      <c r="J135" s="74">
        <v>4.9333333333333336</v>
      </c>
      <c r="K135" s="74">
        <v>1.7833333333333334</v>
      </c>
      <c r="L135" s="74">
        <v>0.73333333333333339</v>
      </c>
      <c r="M135" s="74">
        <v>7.8</v>
      </c>
      <c r="N135" s="74">
        <v>5.5333333333333332</v>
      </c>
      <c r="O135" s="74">
        <v>3.2333333333333334</v>
      </c>
      <c r="P135" s="74">
        <v>5.7666666666666666</v>
      </c>
      <c r="Q135" s="74">
        <v>4.833333333333333</v>
      </c>
      <c r="R135" s="74">
        <v>2.4666666666666668</v>
      </c>
      <c r="S135" s="74">
        <v>1.1333333333333333</v>
      </c>
      <c r="T135" s="74">
        <v>2.9</v>
      </c>
      <c r="U135" s="74">
        <v>5.0999999999999996</v>
      </c>
      <c r="V135" s="74">
        <v>1.75</v>
      </c>
      <c r="W135" s="74">
        <v>3.3666666666666667</v>
      </c>
      <c r="X135" s="74">
        <v>0.73333333333333339</v>
      </c>
      <c r="Y135" s="74">
        <v>1.6333333333333333</v>
      </c>
      <c r="Z135" s="74">
        <v>5.5666666666666664</v>
      </c>
      <c r="AA135" s="74">
        <v>3.8166666666666669</v>
      </c>
      <c r="AB135" s="74">
        <v>3.8666666666666667</v>
      </c>
      <c r="AC135" s="74">
        <v>4.3166666666666664</v>
      </c>
      <c r="AD135" s="74"/>
      <c r="AE135" s="75"/>
      <c r="AF135" s="75"/>
      <c r="AG135" s="74">
        <v>1.8333333333333333</v>
      </c>
      <c r="AH135" s="74">
        <v>3.6166666666666667</v>
      </c>
      <c r="AI135" s="74">
        <v>4.8</v>
      </c>
      <c r="AJ135" s="74">
        <v>3.2666666666666666</v>
      </c>
      <c r="AK135" s="74">
        <v>1.7</v>
      </c>
      <c r="AL135" s="74">
        <v>5.4</v>
      </c>
      <c r="AM135" s="100"/>
      <c r="AN135" s="87">
        <v>2.4500000000000002</v>
      </c>
      <c r="AO135" s="78">
        <v>3.3</v>
      </c>
    </row>
    <row r="136" spans="1:41">
      <c r="A136" s="120" t="s">
        <v>648</v>
      </c>
      <c r="B136" s="121" t="s">
        <v>649</v>
      </c>
      <c r="C136" s="108" t="s">
        <v>62</v>
      </c>
      <c r="D136" s="108" t="s">
        <v>74</v>
      </c>
      <c r="E136" s="74">
        <v>7.75</v>
      </c>
      <c r="F136" s="74">
        <v>6.2166666666666668</v>
      </c>
      <c r="G136" s="74">
        <v>4.7333333333333334</v>
      </c>
      <c r="H136" s="74">
        <v>8</v>
      </c>
      <c r="I136" s="74">
        <v>7.916666666666667</v>
      </c>
      <c r="J136" s="74">
        <v>5.8666666666666663</v>
      </c>
      <c r="K136" s="74">
        <v>7.416666666666667</v>
      </c>
      <c r="L136" s="74">
        <v>7.9333333333333336</v>
      </c>
      <c r="M136" s="74">
        <v>2.5</v>
      </c>
      <c r="N136" s="74">
        <v>5.3</v>
      </c>
      <c r="O136" s="74">
        <v>2.9666666666666668</v>
      </c>
      <c r="P136" s="74">
        <v>4</v>
      </c>
      <c r="Q136" s="74">
        <v>3.2666666666666666</v>
      </c>
      <c r="R136" s="74">
        <v>3.8333333333333335</v>
      </c>
      <c r="S136" s="74">
        <v>5.7166666666666668</v>
      </c>
      <c r="T136" s="74">
        <v>4.5666666666666664</v>
      </c>
      <c r="U136" s="74" t="s">
        <v>1811</v>
      </c>
      <c r="V136" s="74">
        <v>2.0166666666666666</v>
      </c>
      <c r="W136" s="74" t="s">
        <v>1811</v>
      </c>
      <c r="X136" s="74" t="s">
        <v>1811</v>
      </c>
      <c r="Y136" s="74" t="s">
        <v>1811</v>
      </c>
      <c r="Z136" s="74">
        <v>4.4000000000000004</v>
      </c>
      <c r="AA136" s="74" t="s">
        <v>1811</v>
      </c>
      <c r="AB136" s="74">
        <v>0.6333333333333333</v>
      </c>
      <c r="AC136" s="74">
        <v>6.65</v>
      </c>
      <c r="AD136" s="109"/>
      <c r="AE136" s="108"/>
      <c r="AF136" s="108"/>
      <c r="AG136" s="74">
        <v>6.7</v>
      </c>
      <c r="AH136" s="74">
        <v>8</v>
      </c>
      <c r="AI136" s="74">
        <v>5.9666666666666668</v>
      </c>
      <c r="AJ136" s="74">
        <v>3.9166666666666665</v>
      </c>
      <c r="AK136" s="74">
        <v>2.95</v>
      </c>
      <c r="AL136" s="74">
        <v>3.7333333333333334</v>
      </c>
      <c r="AM136" s="110"/>
      <c r="AN136" s="87">
        <v>6.0333333333333332</v>
      </c>
      <c r="AO136" s="78">
        <v>1</v>
      </c>
    </row>
    <row r="137" spans="1:41" ht="16" thickBot="1">
      <c r="A137" s="122" t="s">
        <v>872</v>
      </c>
      <c r="B137" s="123" t="s">
        <v>873</v>
      </c>
      <c r="C137" s="83" t="s">
        <v>62</v>
      </c>
      <c r="D137" s="83" t="s">
        <v>74</v>
      </c>
      <c r="E137" s="82">
        <v>7.75</v>
      </c>
      <c r="F137" s="82">
        <v>4.9833333333333334</v>
      </c>
      <c r="G137" s="82">
        <v>5.8666666666666663</v>
      </c>
      <c r="H137" s="82">
        <v>7.8666666666666663</v>
      </c>
      <c r="I137" s="82">
        <v>7.916666666666667</v>
      </c>
      <c r="J137" s="82">
        <v>6.7</v>
      </c>
      <c r="K137" s="82">
        <v>7.9333333333333336</v>
      </c>
      <c r="L137" s="82">
        <v>7.8666666666666663</v>
      </c>
      <c r="M137" s="82">
        <v>1.9333333333333333</v>
      </c>
      <c r="N137" s="82">
        <v>4.4666666666666668</v>
      </c>
      <c r="O137" s="82">
        <v>3.9</v>
      </c>
      <c r="P137" s="82">
        <v>5.666666666666667</v>
      </c>
      <c r="Q137" s="82">
        <v>5.1333333333333337</v>
      </c>
      <c r="R137" s="82">
        <v>6</v>
      </c>
      <c r="S137" s="82">
        <v>7.4</v>
      </c>
      <c r="T137" s="82">
        <v>5.7666666666666666</v>
      </c>
      <c r="U137" s="82" t="s">
        <v>1811</v>
      </c>
      <c r="V137" s="82">
        <v>0.53333333333333333</v>
      </c>
      <c r="W137" s="82" t="s">
        <v>1811</v>
      </c>
      <c r="X137" s="82" t="s">
        <v>1811</v>
      </c>
      <c r="Y137" s="82" t="s">
        <v>1811</v>
      </c>
      <c r="Z137" s="82">
        <v>6.166666666666667</v>
      </c>
      <c r="AA137" s="82" t="s">
        <v>1811</v>
      </c>
      <c r="AB137" s="82">
        <v>1.8666666666666667</v>
      </c>
      <c r="AC137" s="82">
        <v>7.7333333333333334</v>
      </c>
      <c r="AD137" s="82"/>
      <c r="AE137" s="83"/>
      <c r="AF137" s="83"/>
      <c r="AG137" s="82">
        <v>6.6333333333333337</v>
      </c>
      <c r="AH137" s="82">
        <v>8.0666666666666664</v>
      </c>
      <c r="AI137" s="82">
        <v>4.9833333333333334</v>
      </c>
      <c r="AJ137" s="82">
        <v>6.1</v>
      </c>
      <c r="AK137" s="82">
        <v>2.6666666666666665</v>
      </c>
      <c r="AL137" s="82">
        <v>7.1333333333333337</v>
      </c>
      <c r="AM137" s="101"/>
      <c r="AN137" s="102">
        <v>7.1833333333333336</v>
      </c>
      <c r="AO137" s="86">
        <v>0.66700000000000004</v>
      </c>
    </row>
    <row r="138" spans="1:41">
      <c r="A138" s="118" t="s">
        <v>129</v>
      </c>
      <c r="B138" s="119" t="s">
        <v>130</v>
      </c>
      <c r="C138" s="67" t="s">
        <v>62</v>
      </c>
      <c r="D138" s="67" t="s">
        <v>105</v>
      </c>
      <c r="E138" s="66">
        <v>1.75</v>
      </c>
      <c r="F138" s="66">
        <v>1.9166666666666667</v>
      </c>
      <c r="G138" s="66">
        <v>1.4333333333333333</v>
      </c>
      <c r="H138" s="66">
        <v>4.2666666666666666</v>
      </c>
      <c r="I138" s="66">
        <v>1.8333333333333333</v>
      </c>
      <c r="J138" s="66">
        <v>3.5333333333333332</v>
      </c>
      <c r="K138" s="66">
        <v>4.1166666666666671</v>
      </c>
      <c r="L138" s="66">
        <v>2.9333333333333331</v>
      </c>
      <c r="M138" s="66">
        <v>4.8</v>
      </c>
      <c r="N138" s="66">
        <v>4.3333333333333339</v>
      </c>
      <c r="O138" s="66">
        <v>0.53333333333333333</v>
      </c>
      <c r="P138" s="66">
        <v>4.2</v>
      </c>
      <c r="Q138" s="66">
        <v>0.83333333333333326</v>
      </c>
      <c r="R138" s="66">
        <v>0.66666666666666663</v>
      </c>
      <c r="S138" s="66">
        <v>4.25</v>
      </c>
      <c r="T138" s="66">
        <v>0.6333333333333333</v>
      </c>
      <c r="U138" s="66">
        <v>5.0333333333333332</v>
      </c>
      <c r="V138" s="66">
        <v>1.8666666666666667</v>
      </c>
      <c r="W138" s="66">
        <v>1</v>
      </c>
      <c r="X138" s="66">
        <v>1.2666666666666666</v>
      </c>
      <c r="Y138" s="66">
        <v>2.2333333333333334</v>
      </c>
      <c r="Z138" s="66">
        <v>1.2333333333333334</v>
      </c>
      <c r="AA138" s="66">
        <v>1.6</v>
      </c>
      <c r="AB138" s="66">
        <v>1.9333333333333333</v>
      </c>
      <c r="AC138" s="66">
        <v>0.8</v>
      </c>
      <c r="AD138" s="66"/>
      <c r="AE138" s="67"/>
      <c r="AF138" s="67"/>
      <c r="AG138" s="66">
        <v>1.2333333333333334</v>
      </c>
      <c r="AH138" s="66">
        <v>3.1666666666666665</v>
      </c>
      <c r="AI138" s="66">
        <v>3.9</v>
      </c>
      <c r="AJ138" s="66">
        <v>1.4333333333333333</v>
      </c>
      <c r="AK138" s="66">
        <v>0.96666666666666667</v>
      </c>
      <c r="AL138" s="66">
        <v>0.53333333333333333</v>
      </c>
      <c r="AM138" s="98"/>
      <c r="AN138" s="99">
        <v>0.66666666666666663</v>
      </c>
      <c r="AO138" s="70">
        <v>3.367</v>
      </c>
    </row>
    <row r="139" spans="1:41">
      <c r="A139" s="120" t="s">
        <v>103</v>
      </c>
      <c r="B139" s="121" t="s">
        <v>104</v>
      </c>
      <c r="C139" s="75" t="s">
        <v>62</v>
      </c>
      <c r="D139" s="75" t="s">
        <v>105</v>
      </c>
      <c r="E139" s="74">
        <v>1.4333333333333333</v>
      </c>
      <c r="F139" s="74">
        <v>1.7333333333333334</v>
      </c>
      <c r="G139" s="74">
        <v>1.0333333333333332</v>
      </c>
      <c r="H139" s="74">
        <v>3.8</v>
      </c>
      <c r="I139" s="74">
        <v>2.2000000000000002</v>
      </c>
      <c r="J139" s="74">
        <v>6.5333333333333332</v>
      </c>
      <c r="K139" s="74">
        <v>3.8833333333333333</v>
      </c>
      <c r="L139" s="74">
        <v>1.1000000000000001</v>
      </c>
      <c r="M139" s="74">
        <v>3.5333333333333332</v>
      </c>
      <c r="N139" s="74">
        <v>0.83333333333333326</v>
      </c>
      <c r="O139" s="74">
        <v>0.6333333333333333</v>
      </c>
      <c r="P139" s="74">
        <v>3.3</v>
      </c>
      <c r="Q139" s="74">
        <v>0.76666666666666661</v>
      </c>
      <c r="R139" s="74">
        <v>1</v>
      </c>
      <c r="S139" s="74">
        <v>2.2166666666666668</v>
      </c>
      <c r="T139" s="74">
        <v>2.9333333333333331</v>
      </c>
      <c r="U139" s="74">
        <v>0.76666666666666661</v>
      </c>
      <c r="V139" s="74">
        <v>2.3833333333333333</v>
      </c>
      <c r="W139" s="74">
        <v>5.2666666666666666</v>
      </c>
      <c r="X139" s="74">
        <v>2.0166666666666666</v>
      </c>
      <c r="Y139" s="74">
        <v>1.9166666666666667</v>
      </c>
      <c r="Z139" s="74">
        <v>6.3666666666666663</v>
      </c>
      <c r="AA139" s="74" t="s">
        <v>1811</v>
      </c>
      <c r="AB139" s="74">
        <v>7.4</v>
      </c>
      <c r="AC139" s="74">
        <v>2.8333333333333335</v>
      </c>
      <c r="AD139" s="74"/>
      <c r="AE139" s="75"/>
      <c r="AF139" s="75"/>
      <c r="AG139" s="74">
        <v>1.0666666666666667</v>
      </c>
      <c r="AH139" s="74">
        <v>3.9666666666666668</v>
      </c>
      <c r="AI139" s="74">
        <v>0.8666666666666667</v>
      </c>
      <c r="AJ139" s="74">
        <v>1.1000000000000001</v>
      </c>
      <c r="AK139" s="74">
        <v>1.5666666666666667</v>
      </c>
      <c r="AL139" s="74">
        <v>7.5</v>
      </c>
      <c r="AM139" s="100"/>
      <c r="AN139" s="87">
        <v>1.3666666666666667</v>
      </c>
      <c r="AO139" s="78">
        <v>2.7</v>
      </c>
    </row>
    <row r="140" spans="1:41">
      <c r="A140" s="120" t="s">
        <v>619</v>
      </c>
      <c r="B140" s="121" t="s">
        <v>620</v>
      </c>
      <c r="C140" s="75" t="s">
        <v>62</v>
      </c>
      <c r="D140" s="75" t="s">
        <v>105</v>
      </c>
      <c r="E140" s="74">
        <v>3.05</v>
      </c>
      <c r="F140" s="74">
        <v>1.5666666666666667</v>
      </c>
      <c r="G140" s="74">
        <v>3.1666666666666665</v>
      </c>
      <c r="H140" s="74">
        <v>1.4</v>
      </c>
      <c r="I140" s="74">
        <v>4</v>
      </c>
      <c r="J140" s="74">
        <v>4</v>
      </c>
      <c r="K140" s="74">
        <v>2.1166666666666667</v>
      </c>
      <c r="L140" s="74">
        <v>3.4333333333333331</v>
      </c>
      <c r="M140" s="74">
        <v>5.9333333333333336</v>
      </c>
      <c r="N140" s="74">
        <v>5.8666666666666663</v>
      </c>
      <c r="O140" s="74">
        <v>1.1333333333333333</v>
      </c>
      <c r="P140" s="74">
        <v>6.6333333333333337</v>
      </c>
      <c r="Q140" s="74">
        <v>3.7666666666666666</v>
      </c>
      <c r="R140" s="74">
        <v>2.7</v>
      </c>
      <c r="S140" s="74">
        <v>7.4666666666666668</v>
      </c>
      <c r="T140" s="74">
        <v>2.166666666666667</v>
      </c>
      <c r="U140" s="74">
        <v>3.5833333333333335</v>
      </c>
      <c r="V140" s="74">
        <v>1.1333333333333333</v>
      </c>
      <c r="W140" s="74">
        <v>1.4</v>
      </c>
      <c r="X140" s="74">
        <v>2.0166666666666666</v>
      </c>
      <c r="Y140" s="74">
        <v>1.1666666666666665</v>
      </c>
      <c r="Z140" s="74">
        <v>0.8666666666666667</v>
      </c>
      <c r="AA140" s="74">
        <v>3.8166666666666669</v>
      </c>
      <c r="AB140" s="74">
        <v>2.1333333333333333</v>
      </c>
      <c r="AC140" s="74">
        <v>5.95</v>
      </c>
      <c r="AD140" s="74"/>
      <c r="AE140" s="75"/>
      <c r="AF140" s="75"/>
      <c r="AG140" s="74">
        <v>2.1</v>
      </c>
      <c r="AH140" s="74">
        <v>2.25</v>
      </c>
      <c r="AI140" s="74">
        <v>5.7333333333333334</v>
      </c>
      <c r="AJ140" s="74">
        <v>4.3333333333333339</v>
      </c>
      <c r="AK140" s="74">
        <v>0.85</v>
      </c>
      <c r="AL140" s="74">
        <v>1.8666666666666667</v>
      </c>
      <c r="AM140" s="100"/>
      <c r="AN140" s="87">
        <v>1.5333333333333334</v>
      </c>
      <c r="AO140" s="78">
        <v>3.8570000000000002</v>
      </c>
    </row>
    <row r="141" spans="1:41">
      <c r="A141" s="120" t="s">
        <v>289</v>
      </c>
      <c r="B141" s="121" t="s">
        <v>290</v>
      </c>
      <c r="C141" s="75" t="s">
        <v>62</v>
      </c>
      <c r="D141" s="75" t="s">
        <v>105</v>
      </c>
      <c r="E141" s="74">
        <v>3.05</v>
      </c>
      <c r="F141" s="74">
        <v>3.4166666666666665</v>
      </c>
      <c r="G141" s="74">
        <v>2.2666666666666666</v>
      </c>
      <c r="H141" s="74">
        <v>3.8333333333333335</v>
      </c>
      <c r="I141" s="74">
        <v>1.9</v>
      </c>
      <c r="J141" s="74">
        <v>7.9333333333333336</v>
      </c>
      <c r="K141" s="74">
        <v>5.2</v>
      </c>
      <c r="L141" s="74">
        <v>0.53333333333333333</v>
      </c>
      <c r="M141" s="74">
        <v>7.4333333333333336</v>
      </c>
      <c r="N141" s="74">
        <v>1.0666666666666667</v>
      </c>
      <c r="O141" s="74">
        <v>1.3333333333333335</v>
      </c>
      <c r="P141" s="74">
        <v>2.0333333333333332</v>
      </c>
      <c r="Q141" s="74">
        <v>1.2</v>
      </c>
      <c r="R141" s="74">
        <v>3.0333333333333332</v>
      </c>
      <c r="S141" s="74">
        <v>0.95</v>
      </c>
      <c r="T141" s="74">
        <v>2.7</v>
      </c>
      <c r="U141" s="74">
        <v>2.8666666666666667</v>
      </c>
      <c r="V141" s="74">
        <v>1.4</v>
      </c>
      <c r="W141" s="74">
        <v>5.1333333333333337</v>
      </c>
      <c r="X141" s="74" t="s">
        <v>1811</v>
      </c>
      <c r="Y141" s="74">
        <v>4.6333333333333337</v>
      </c>
      <c r="Z141" s="74">
        <v>4.2</v>
      </c>
      <c r="AA141" s="74" t="s">
        <v>1811</v>
      </c>
      <c r="AB141" s="74">
        <v>7.9666666666666668</v>
      </c>
      <c r="AC141" s="74">
        <v>0.6</v>
      </c>
      <c r="AD141" s="74"/>
      <c r="AE141" s="75"/>
      <c r="AF141" s="75"/>
      <c r="AG141" s="74">
        <v>2.6333333333333333</v>
      </c>
      <c r="AH141" s="74">
        <v>4.9000000000000004</v>
      </c>
      <c r="AI141" s="74">
        <v>2.083333333333333</v>
      </c>
      <c r="AJ141" s="74">
        <v>1.2</v>
      </c>
      <c r="AK141" s="74">
        <v>3.1666666666666665</v>
      </c>
      <c r="AL141" s="74">
        <v>4.9666666666666668</v>
      </c>
      <c r="AM141" s="100"/>
      <c r="AN141" s="87">
        <v>1.9333333333333333</v>
      </c>
      <c r="AO141" s="78">
        <v>4.75</v>
      </c>
    </row>
    <row r="142" spans="1:41">
      <c r="A142" s="120" t="s">
        <v>424</v>
      </c>
      <c r="B142" s="121" t="s">
        <v>425</v>
      </c>
      <c r="C142" s="75" t="s">
        <v>62</v>
      </c>
      <c r="D142" s="75" t="s">
        <v>105</v>
      </c>
      <c r="E142" s="74">
        <v>5.7333333333333334</v>
      </c>
      <c r="F142" s="74">
        <v>2.6166666666666667</v>
      </c>
      <c r="G142" s="74">
        <v>7.4333333333333336</v>
      </c>
      <c r="H142" s="74">
        <v>3.8666666666666667</v>
      </c>
      <c r="I142" s="74">
        <v>5.666666666666667</v>
      </c>
      <c r="J142" s="74">
        <v>3.8666666666666667</v>
      </c>
      <c r="K142" s="74">
        <v>4.7333333333333334</v>
      </c>
      <c r="L142" s="74">
        <v>1.5</v>
      </c>
      <c r="M142" s="74">
        <v>6.2</v>
      </c>
      <c r="N142" s="74">
        <v>3.8666666666666667</v>
      </c>
      <c r="O142" s="74">
        <v>2.2333333333333334</v>
      </c>
      <c r="P142" s="74">
        <v>4.3666666666666671</v>
      </c>
      <c r="Q142" s="74">
        <v>2.9333333333333331</v>
      </c>
      <c r="R142" s="74">
        <v>5.2666666666666666</v>
      </c>
      <c r="S142" s="74">
        <v>3.9666666666666668</v>
      </c>
      <c r="T142" s="74">
        <v>6.5</v>
      </c>
      <c r="U142" s="74">
        <v>5.6333333333333337</v>
      </c>
      <c r="V142" s="74">
        <v>1.8666666666666667</v>
      </c>
      <c r="W142" s="74">
        <v>4.666666666666667</v>
      </c>
      <c r="X142" s="74" t="s">
        <v>1811</v>
      </c>
      <c r="Y142" s="74">
        <v>6.3833333333333337</v>
      </c>
      <c r="Z142" s="74">
        <v>4.6333333333333337</v>
      </c>
      <c r="AA142" s="74">
        <v>1.8</v>
      </c>
      <c r="AB142" s="74">
        <v>2.2999999999999998</v>
      </c>
      <c r="AC142" s="74">
        <v>2.75</v>
      </c>
      <c r="AD142" s="74"/>
      <c r="AE142" s="75"/>
      <c r="AF142" s="75"/>
      <c r="AG142" s="74">
        <v>5.4333333333333336</v>
      </c>
      <c r="AH142" s="74">
        <v>4.666666666666667</v>
      </c>
      <c r="AI142" s="74">
        <v>3.5833333333333335</v>
      </c>
      <c r="AJ142" s="74">
        <v>3.7</v>
      </c>
      <c r="AK142" s="74">
        <v>5.9333333333333336</v>
      </c>
      <c r="AL142" s="74">
        <v>1.4333333333333333</v>
      </c>
      <c r="AM142" s="100"/>
      <c r="AN142" s="87">
        <v>3.8666666666666667</v>
      </c>
      <c r="AO142" s="78">
        <v>0.67500000000000004</v>
      </c>
    </row>
    <row r="143" spans="1:41">
      <c r="A143" s="120" t="s">
        <v>303</v>
      </c>
      <c r="B143" s="121" t="s">
        <v>304</v>
      </c>
      <c r="C143" s="75" t="s">
        <v>62</v>
      </c>
      <c r="D143" s="75" t="s">
        <v>105</v>
      </c>
      <c r="E143" s="74">
        <v>6.916666666666667</v>
      </c>
      <c r="F143" s="74">
        <v>4.5666666666666664</v>
      </c>
      <c r="G143" s="74">
        <v>5.4</v>
      </c>
      <c r="H143" s="74">
        <v>3.4333333333333331</v>
      </c>
      <c r="I143" s="74">
        <v>5.7</v>
      </c>
      <c r="J143" s="74">
        <v>4.5666666666666664</v>
      </c>
      <c r="K143" s="74">
        <v>3.1333333333333333</v>
      </c>
      <c r="L143" s="74">
        <v>3.2</v>
      </c>
      <c r="M143" s="74">
        <v>6.2666666666666666</v>
      </c>
      <c r="N143" s="74">
        <v>6.1333333333333337</v>
      </c>
      <c r="O143" s="74">
        <v>1.3</v>
      </c>
      <c r="P143" s="74">
        <v>3.8</v>
      </c>
      <c r="Q143" s="74">
        <v>1.9666666666666666</v>
      </c>
      <c r="R143" s="74">
        <v>2.9</v>
      </c>
      <c r="S143" s="74">
        <v>2.0666666666666664</v>
      </c>
      <c r="T143" s="74">
        <v>2.4</v>
      </c>
      <c r="U143" s="74">
        <v>6.05</v>
      </c>
      <c r="V143" s="74">
        <v>3.95</v>
      </c>
      <c r="W143" s="74">
        <v>6.9666666666666668</v>
      </c>
      <c r="X143" s="74" t="s">
        <v>1811</v>
      </c>
      <c r="Y143" s="74">
        <v>6.3833333333333337</v>
      </c>
      <c r="Z143" s="74">
        <v>1.6</v>
      </c>
      <c r="AA143" s="74">
        <v>3.8166666666666669</v>
      </c>
      <c r="AB143" s="74">
        <v>2.4333333333333336</v>
      </c>
      <c r="AC143" s="74">
        <v>2.5166666666666666</v>
      </c>
      <c r="AD143" s="74"/>
      <c r="AE143" s="75"/>
      <c r="AF143" s="75"/>
      <c r="AG143" s="74">
        <v>5.95</v>
      </c>
      <c r="AH143" s="74">
        <v>4.05</v>
      </c>
      <c r="AI143" s="74">
        <v>5.8666666666666663</v>
      </c>
      <c r="AJ143" s="74">
        <v>1.6666666666666667</v>
      </c>
      <c r="AK143" s="74">
        <v>6.1</v>
      </c>
      <c r="AL143" s="74">
        <v>1.1666666666666665</v>
      </c>
      <c r="AM143" s="100"/>
      <c r="AN143" s="87">
        <v>3.9166666666666665</v>
      </c>
      <c r="AO143" s="78">
        <v>1.9670000000000001</v>
      </c>
    </row>
    <row r="144" spans="1:41" ht="16" thickBot="1">
      <c r="A144" s="122" t="s">
        <v>1192</v>
      </c>
      <c r="B144" s="123" t="s">
        <v>1193</v>
      </c>
      <c r="C144" s="83" t="s">
        <v>62</v>
      </c>
      <c r="D144" s="83" t="s">
        <v>105</v>
      </c>
      <c r="E144" s="82">
        <v>5.7333333333333334</v>
      </c>
      <c r="F144" s="82">
        <v>6.9666666666666668</v>
      </c>
      <c r="G144" s="82">
        <v>6.8666666666666663</v>
      </c>
      <c r="H144" s="82">
        <v>3.9</v>
      </c>
      <c r="I144" s="82">
        <v>6.9666666666666668</v>
      </c>
      <c r="J144" s="82">
        <v>4.8</v>
      </c>
      <c r="K144" s="82">
        <v>2.5333333333333332</v>
      </c>
      <c r="L144" s="82">
        <v>3</v>
      </c>
      <c r="M144" s="82">
        <v>3.2</v>
      </c>
      <c r="N144" s="82">
        <v>2.2666666666666666</v>
      </c>
      <c r="O144" s="82">
        <v>4.1333333333333329</v>
      </c>
      <c r="P144" s="82">
        <v>7.5666666666666664</v>
      </c>
      <c r="Q144" s="82">
        <v>6.6</v>
      </c>
      <c r="R144" s="82">
        <v>7.2333333333333334</v>
      </c>
      <c r="S144" s="82">
        <v>8.0666666666666664</v>
      </c>
      <c r="T144" s="82">
        <v>3.6666666666666665</v>
      </c>
      <c r="U144" s="82">
        <v>3.9833333333333334</v>
      </c>
      <c r="V144" s="82">
        <v>7.166666666666667</v>
      </c>
      <c r="W144" s="82">
        <v>6.9666666666666668</v>
      </c>
      <c r="X144" s="82" t="s">
        <v>1811</v>
      </c>
      <c r="Y144" s="82">
        <v>6.3833333333333337</v>
      </c>
      <c r="Z144" s="82">
        <v>6.5</v>
      </c>
      <c r="AA144" s="82">
        <v>3.8166666666666669</v>
      </c>
      <c r="AB144" s="82">
        <v>1.6333333333333333</v>
      </c>
      <c r="AC144" s="82">
        <v>6.9</v>
      </c>
      <c r="AD144" s="82"/>
      <c r="AE144" s="83"/>
      <c r="AF144" s="83"/>
      <c r="AG144" s="82">
        <v>7.2666666666666666</v>
      </c>
      <c r="AH144" s="82">
        <v>4.7</v>
      </c>
      <c r="AI144" s="82">
        <v>1.85</v>
      </c>
      <c r="AJ144" s="82">
        <v>7.3</v>
      </c>
      <c r="AK144" s="82">
        <v>6.8166666666666664</v>
      </c>
      <c r="AL144" s="82">
        <v>6.2</v>
      </c>
      <c r="AM144" s="101"/>
      <c r="AN144" s="102">
        <v>6.8666666666666663</v>
      </c>
      <c r="AO144" s="86">
        <v>0.77500000000000002</v>
      </c>
    </row>
    <row r="145" spans="1:41">
      <c r="A145" s="118" t="s">
        <v>391</v>
      </c>
      <c r="B145" s="119" t="s">
        <v>392</v>
      </c>
      <c r="C145" s="67" t="s">
        <v>62</v>
      </c>
      <c r="D145" s="67" t="s">
        <v>393</v>
      </c>
      <c r="E145" s="66">
        <v>1.75</v>
      </c>
      <c r="F145" s="66">
        <v>4.5666666666666664</v>
      </c>
      <c r="G145" s="66">
        <v>0.7</v>
      </c>
      <c r="H145" s="66">
        <v>4.1333333333333329</v>
      </c>
      <c r="I145" s="66">
        <v>1.4666666666666668</v>
      </c>
      <c r="J145" s="66">
        <v>6.2</v>
      </c>
      <c r="K145" s="66">
        <v>6</v>
      </c>
      <c r="L145" s="66">
        <v>3.3333333333333335</v>
      </c>
      <c r="M145" s="66">
        <v>2.333333333333333</v>
      </c>
      <c r="N145" s="66">
        <v>1.9</v>
      </c>
      <c r="O145" s="66">
        <v>2.166666666666667</v>
      </c>
      <c r="P145" s="66">
        <v>3.5</v>
      </c>
      <c r="Q145" s="66">
        <v>2.4</v>
      </c>
      <c r="R145" s="66">
        <v>1.3666666666666667</v>
      </c>
      <c r="S145" s="66">
        <v>1.8</v>
      </c>
      <c r="T145" s="66">
        <v>3.5666666666666669</v>
      </c>
      <c r="U145" s="66">
        <v>1.0333333333333332</v>
      </c>
      <c r="V145" s="66">
        <v>6.6</v>
      </c>
      <c r="W145" s="66">
        <v>1.6666666666666667</v>
      </c>
      <c r="X145" s="66">
        <v>1.7666666666666666</v>
      </c>
      <c r="Y145" s="66">
        <v>4.3833333333333329</v>
      </c>
      <c r="Z145" s="66">
        <v>4.2666666666666666</v>
      </c>
      <c r="AA145" s="66" t="s">
        <v>1811</v>
      </c>
      <c r="AB145" s="66">
        <v>5.7666666666666666</v>
      </c>
      <c r="AC145" s="66">
        <v>1.3333333333333335</v>
      </c>
      <c r="AD145" s="66"/>
      <c r="AE145" s="67"/>
      <c r="AF145" s="67"/>
      <c r="AG145" s="66">
        <v>1.8666666666666667</v>
      </c>
      <c r="AH145" s="66">
        <v>4.5</v>
      </c>
      <c r="AI145" s="66">
        <v>1.4</v>
      </c>
      <c r="AJ145" s="66">
        <v>1.5666666666666667</v>
      </c>
      <c r="AK145" s="66">
        <v>2.7333333333333334</v>
      </c>
      <c r="AL145" s="66">
        <v>3.2333333333333334</v>
      </c>
      <c r="AM145" s="98"/>
      <c r="AN145" s="99">
        <v>1.2666666666666666</v>
      </c>
      <c r="AO145" s="70">
        <v>4.5</v>
      </c>
    </row>
    <row r="146" spans="1:41">
      <c r="A146" s="120" t="s">
        <v>1030</v>
      </c>
      <c r="B146" s="121" t="s">
        <v>1031</v>
      </c>
      <c r="C146" s="75" t="s">
        <v>62</v>
      </c>
      <c r="D146" s="75" t="s">
        <v>393</v>
      </c>
      <c r="E146" s="74">
        <v>2.1333333333333333</v>
      </c>
      <c r="F146" s="74">
        <v>2.0666666666666664</v>
      </c>
      <c r="G146" s="74">
        <v>1.1666666666666665</v>
      </c>
      <c r="H146" s="74">
        <v>2.2333333333333334</v>
      </c>
      <c r="I146" s="74">
        <v>2.1</v>
      </c>
      <c r="J146" s="74">
        <v>1.8</v>
      </c>
      <c r="K146" s="74">
        <v>1.1166666666666667</v>
      </c>
      <c r="L146" s="74">
        <v>2.166666666666667</v>
      </c>
      <c r="M146" s="74">
        <v>6.5333333333333332</v>
      </c>
      <c r="N146" s="74">
        <v>5.4666666666666668</v>
      </c>
      <c r="O146" s="74">
        <v>4.7666666666666666</v>
      </c>
      <c r="P146" s="74">
        <v>5.8</v>
      </c>
      <c r="Q146" s="74">
        <v>5.666666666666667</v>
      </c>
      <c r="R146" s="74">
        <v>4.8666666666666663</v>
      </c>
      <c r="S146" s="74">
        <v>4.8</v>
      </c>
      <c r="T146" s="74">
        <v>2.4333333333333336</v>
      </c>
      <c r="U146" s="74">
        <v>2.5</v>
      </c>
      <c r="V146" s="74">
        <v>5.4666666666666668</v>
      </c>
      <c r="W146" s="74">
        <v>2</v>
      </c>
      <c r="X146" s="74">
        <v>1.95</v>
      </c>
      <c r="Y146" s="74">
        <v>2.2000000000000002</v>
      </c>
      <c r="Z146" s="74">
        <v>5.3666666666666663</v>
      </c>
      <c r="AA146" s="74">
        <v>0.9</v>
      </c>
      <c r="AB146" s="74">
        <v>7.1333333333333337</v>
      </c>
      <c r="AC146" s="74">
        <v>3.4166666666666665</v>
      </c>
      <c r="AD146" s="74"/>
      <c r="AE146" s="75"/>
      <c r="AF146" s="75"/>
      <c r="AG146" s="74">
        <v>1.3333333333333335</v>
      </c>
      <c r="AH146" s="74">
        <v>1.2333333333333334</v>
      </c>
      <c r="AI146" s="74">
        <v>4.9333333333333336</v>
      </c>
      <c r="AJ146" s="74">
        <v>5.5666666666666664</v>
      </c>
      <c r="AK146" s="74">
        <v>2.0666666666666664</v>
      </c>
      <c r="AL146" s="74">
        <v>4.7666666666666666</v>
      </c>
      <c r="AM146" s="100"/>
      <c r="AN146" s="87">
        <v>2.166666666666667</v>
      </c>
      <c r="AO146" s="78">
        <v>4.7</v>
      </c>
    </row>
    <row r="147" spans="1:41" ht="15" customHeight="1">
      <c r="A147" s="120" t="s">
        <v>977</v>
      </c>
      <c r="B147" s="121" t="s">
        <v>978</v>
      </c>
      <c r="C147" s="75" t="s">
        <v>62</v>
      </c>
      <c r="D147" s="75" t="s">
        <v>393</v>
      </c>
      <c r="E147" s="74">
        <v>2.7666666666666666</v>
      </c>
      <c r="F147" s="74">
        <v>0.53333333333333333</v>
      </c>
      <c r="G147" s="74">
        <v>2.7</v>
      </c>
      <c r="H147" s="74">
        <v>1.5</v>
      </c>
      <c r="I147" s="74">
        <v>0.56666666666666665</v>
      </c>
      <c r="J147" s="74">
        <v>7.7333333333333334</v>
      </c>
      <c r="K147" s="74">
        <v>6.2166666666666668</v>
      </c>
      <c r="L147" s="74">
        <v>2.2333333333333334</v>
      </c>
      <c r="M147" s="74">
        <v>6.8666666666666663</v>
      </c>
      <c r="N147" s="74">
        <v>5.9666666666666668</v>
      </c>
      <c r="O147" s="74">
        <v>2.4333333333333336</v>
      </c>
      <c r="P147" s="74">
        <v>6.8666666666666663</v>
      </c>
      <c r="Q147" s="74">
        <v>5.2666666666666666</v>
      </c>
      <c r="R147" s="74">
        <v>1.3333333333333335</v>
      </c>
      <c r="S147" s="74">
        <v>7.166666666666667</v>
      </c>
      <c r="T147" s="74">
        <v>1.0666666666666667</v>
      </c>
      <c r="U147" s="74">
        <v>4.7</v>
      </c>
      <c r="V147" s="74">
        <v>2.3833333333333333</v>
      </c>
      <c r="W147" s="74">
        <v>2.6333333333333333</v>
      </c>
      <c r="X147" s="74">
        <v>2.3666666666666667</v>
      </c>
      <c r="Y147" s="74">
        <v>1.0666666666666667</v>
      </c>
      <c r="Z147" s="74">
        <v>1.9666666666666666</v>
      </c>
      <c r="AA147" s="74" t="s">
        <v>1811</v>
      </c>
      <c r="AB147" s="74">
        <v>8</v>
      </c>
      <c r="AC147" s="74">
        <v>1.1000000000000001</v>
      </c>
      <c r="AD147" s="74"/>
      <c r="AE147" s="75"/>
      <c r="AF147" s="75"/>
      <c r="AG147" s="74">
        <v>1.5666666666666667</v>
      </c>
      <c r="AH147" s="74">
        <v>3.9</v>
      </c>
      <c r="AI147" s="74">
        <v>5.6</v>
      </c>
      <c r="AJ147" s="74">
        <v>4.8666666666666663</v>
      </c>
      <c r="AK147" s="74">
        <v>1.4333333333333333</v>
      </c>
      <c r="AL147" s="74">
        <v>2.8833333333333333</v>
      </c>
      <c r="AM147" s="100"/>
      <c r="AN147" s="87">
        <v>2.2999999999999998</v>
      </c>
      <c r="AO147" s="78">
        <v>5.25</v>
      </c>
    </row>
    <row r="148" spans="1:41" ht="15" customHeight="1">
      <c r="A148" s="120" t="s">
        <v>1354</v>
      </c>
      <c r="B148" s="121" t="s">
        <v>1355</v>
      </c>
      <c r="C148" s="75" t="s">
        <v>62</v>
      </c>
      <c r="D148" s="75" t="s">
        <v>393</v>
      </c>
      <c r="E148" s="74">
        <v>3.5666666666666669</v>
      </c>
      <c r="F148" s="74">
        <v>3.2333333333333334</v>
      </c>
      <c r="G148" s="74">
        <v>2.9666666666666668</v>
      </c>
      <c r="H148" s="74">
        <v>2.166666666666667</v>
      </c>
      <c r="I148" s="74">
        <v>3.5</v>
      </c>
      <c r="J148" s="74">
        <v>1.4666666666666668</v>
      </c>
      <c r="K148" s="74">
        <v>0.9</v>
      </c>
      <c r="L148" s="74">
        <v>2.4666666666666668</v>
      </c>
      <c r="M148" s="74">
        <v>4.9666666666666668</v>
      </c>
      <c r="N148" s="74">
        <v>4.0999999999999996</v>
      </c>
      <c r="O148" s="74">
        <v>5.9333333333333336</v>
      </c>
      <c r="P148" s="74">
        <v>7.1333333333333337</v>
      </c>
      <c r="Q148" s="74">
        <v>6.9333333333333336</v>
      </c>
      <c r="R148" s="74">
        <v>6.8</v>
      </c>
      <c r="S148" s="74">
        <v>7.5333333333333332</v>
      </c>
      <c r="T148" s="74">
        <v>6.7</v>
      </c>
      <c r="U148" s="74">
        <v>3.15</v>
      </c>
      <c r="V148" s="74">
        <v>4.0666666666666664</v>
      </c>
      <c r="W148" s="74">
        <v>1.4666666666666668</v>
      </c>
      <c r="X148" s="74">
        <v>2.2666666666666666</v>
      </c>
      <c r="Y148" s="74">
        <v>4.8666666666666663</v>
      </c>
      <c r="Z148" s="74">
        <v>5.8</v>
      </c>
      <c r="AA148" s="74">
        <v>2.333333333333333</v>
      </c>
      <c r="AB148" s="74">
        <v>2.4</v>
      </c>
      <c r="AC148" s="74">
        <v>2.2666666666666666</v>
      </c>
      <c r="AD148" s="74"/>
      <c r="AE148" s="75"/>
      <c r="AF148" s="75"/>
      <c r="AG148" s="74">
        <v>3.1333333333333333</v>
      </c>
      <c r="AH148" s="74">
        <v>1.4</v>
      </c>
      <c r="AI148" s="74">
        <v>3.5333333333333332</v>
      </c>
      <c r="AJ148" s="74">
        <v>7.4666666666666668</v>
      </c>
      <c r="AK148" s="74">
        <v>3.8333333333333335</v>
      </c>
      <c r="AL148" s="74">
        <v>1.95</v>
      </c>
      <c r="AM148" s="100"/>
      <c r="AN148" s="87">
        <v>2.7666666666666666</v>
      </c>
      <c r="AO148" s="78">
        <v>5.5</v>
      </c>
    </row>
    <row r="149" spans="1:41">
      <c r="A149" s="120" t="s">
        <v>947</v>
      </c>
      <c r="B149" s="121" t="s">
        <v>948</v>
      </c>
      <c r="C149" s="75" t="s">
        <v>62</v>
      </c>
      <c r="D149" s="75" t="s">
        <v>393</v>
      </c>
      <c r="E149" s="74">
        <v>1.75</v>
      </c>
      <c r="F149" s="74">
        <v>3.0833333333333335</v>
      </c>
      <c r="G149" s="74">
        <v>2.2999999999999998</v>
      </c>
      <c r="H149" s="74">
        <v>4.0333333333333332</v>
      </c>
      <c r="I149" s="74">
        <v>6.166666666666667</v>
      </c>
      <c r="J149" s="74">
        <v>4.3333333333333339</v>
      </c>
      <c r="K149" s="74">
        <v>5.2</v>
      </c>
      <c r="L149" s="74">
        <v>5.9333333333333336</v>
      </c>
      <c r="M149" s="74">
        <v>6.833333333333333</v>
      </c>
      <c r="N149" s="74">
        <v>7.5666666666666664</v>
      </c>
      <c r="O149" s="74">
        <v>4.833333333333333</v>
      </c>
      <c r="P149" s="74">
        <v>5.0333333333333332</v>
      </c>
      <c r="Q149" s="74">
        <v>5.333333333333333</v>
      </c>
      <c r="R149" s="74">
        <v>4.3666666666666671</v>
      </c>
      <c r="S149" s="74">
        <v>5.5</v>
      </c>
      <c r="T149" s="74">
        <v>3.8</v>
      </c>
      <c r="U149" s="74">
        <v>0.71666666666666667</v>
      </c>
      <c r="V149" s="74">
        <v>1.05</v>
      </c>
      <c r="W149" s="74">
        <v>4.8666666666666663</v>
      </c>
      <c r="X149" s="74" t="s">
        <v>1811</v>
      </c>
      <c r="Y149" s="74">
        <v>6.3833333333333337</v>
      </c>
      <c r="Z149" s="74">
        <v>2.0333333333333332</v>
      </c>
      <c r="AA149" s="74">
        <v>3.8166666666666669</v>
      </c>
      <c r="AB149" s="74">
        <v>3.0666666666666669</v>
      </c>
      <c r="AC149" s="74">
        <v>2.5166666666666666</v>
      </c>
      <c r="AD149" s="74"/>
      <c r="AE149" s="75"/>
      <c r="AF149" s="75"/>
      <c r="AG149" s="74">
        <v>1.9</v>
      </c>
      <c r="AH149" s="74">
        <v>5.1333333333333337</v>
      </c>
      <c r="AI149" s="74">
        <v>7.8</v>
      </c>
      <c r="AJ149" s="74">
        <v>5.3666666666666663</v>
      </c>
      <c r="AK149" s="74">
        <v>3.2</v>
      </c>
      <c r="AL149" s="74">
        <v>1.4</v>
      </c>
      <c r="AM149" s="100"/>
      <c r="AN149" s="87">
        <v>3.9166666666666665</v>
      </c>
      <c r="AO149" s="78">
        <v>2.9</v>
      </c>
    </row>
    <row r="150" spans="1:41">
      <c r="A150" s="120" t="s">
        <v>455</v>
      </c>
      <c r="B150" s="121" t="s">
        <v>456</v>
      </c>
      <c r="C150" s="75" t="s">
        <v>62</v>
      </c>
      <c r="D150" s="75" t="s">
        <v>393</v>
      </c>
      <c r="E150" s="74">
        <v>5.7333333333333334</v>
      </c>
      <c r="F150" s="74">
        <v>5.3833333333333337</v>
      </c>
      <c r="G150" s="74">
        <v>0.76666666666666661</v>
      </c>
      <c r="H150" s="74">
        <v>6.5</v>
      </c>
      <c r="I150" s="74">
        <v>4.8666666666666663</v>
      </c>
      <c r="J150" s="74">
        <v>7.333333333333333</v>
      </c>
      <c r="K150" s="74">
        <v>7.7</v>
      </c>
      <c r="L150" s="74">
        <v>2.2000000000000002</v>
      </c>
      <c r="M150" s="74">
        <v>5.5</v>
      </c>
      <c r="N150" s="74">
        <v>4.4000000000000004</v>
      </c>
      <c r="O150" s="74">
        <v>2.6</v>
      </c>
      <c r="P150" s="74">
        <v>2.5666666666666669</v>
      </c>
      <c r="Q150" s="74">
        <v>2.2999999999999998</v>
      </c>
      <c r="R150" s="74">
        <v>1.7666666666666666</v>
      </c>
      <c r="S150" s="74">
        <v>1.3333333333333335</v>
      </c>
      <c r="T150" s="74">
        <v>2.0666666666666664</v>
      </c>
      <c r="U150" s="74">
        <v>4.4833333333333334</v>
      </c>
      <c r="V150" s="74">
        <v>5.2333333333333334</v>
      </c>
      <c r="W150" s="74">
        <v>4.3</v>
      </c>
      <c r="X150" s="74" t="s">
        <v>1811</v>
      </c>
      <c r="Y150" s="74">
        <v>1.2</v>
      </c>
      <c r="Z150" s="74">
        <v>4.9666666666666668</v>
      </c>
      <c r="AA150" s="74" t="s">
        <v>1811</v>
      </c>
      <c r="AB150" s="74">
        <v>3.3</v>
      </c>
      <c r="AC150" s="74">
        <v>5.75</v>
      </c>
      <c r="AD150" s="74"/>
      <c r="AE150" s="75"/>
      <c r="AF150" s="75"/>
      <c r="AG150" s="74">
        <v>3.7</v>
      </c>
      <c r="AH150" s="74">
        <v>7.6</v>
      </c>
      <c r="AI150" s="74">
        <v>3.95</v>
      </c>
      <c r="AJ150" s="74">
        <v>1.4666666666666668</v>
      </c>
      <c r="AK150" s="74">
        <v>3.4</v>
      </c>
      <c r="AL150" s="74">
        <v>6.0666666666666664</v>
      </c>
      <c r="AM150" s="100"/>
      <c r="AN150" s="87">
        <v>4.4833333333333334</v>
      </c>
      <c r="AO150" s="78">
        <v>0.6</v>
      </c>
    </row>
    <row r="151" spans="1:41" ht="16" thickBot="1">
      <c r="A151" s="122" t="s">
        <v>1295</v>
      </c>
      <c r="B151" s="123" t="s">
        <v>1296</v>
      </c>
      <c r="C151" s="83" t="s">
        <v>62</v>
      </c>
      <c r="D151" s="83" t="s">
        <v>393</v>
      </c>
      <c r="E151" s="82">
        <v>3.05</v>
      </c>
      <c r="F151" s="82">
        <v>3.4166666666666665</v>
      </c>
      <c r="G151" s="82">
        <v>3.7666666666666666</v>
      </c>
      <c r="H151" s="82">
        <v>1.3</v>
      </c>
      <c r="I151" s="82">
        <v>6.2333333333333334</v>
      </c>
      <c r="J151" s="82">
        <v>3.3333333333333335</v>
      </c>
      <c r="K151" s="82">
        <v>2.35</v>
      </c>
      <c r="L151" s="82">
        <v>1.5333333333333334</v>
      </c>
      <c r="M151" s="82">
        <v>3.7</v>
      </c>
      <c r="N151" s="82">
        <v>1.0333333333333332</v>
      </c>
      <c r="O151" s="82">
        <v>5.7666666666666666</v>
      </c>
      <c r="P151" s="82">
        <v>6.3666666666666663</v>
      </c>
      <c r="Q151" s="82">
        <v>6.5</v>
      </c>
      <c r="R151" s="82">
        <v>6.7</v>
      </c>
      <c r="S151" s="82">
        <v>6.9</v>
      </c>
      <c r="T151" s="82">
        <v>4.8</v>
      </c>
      <c r="U151" s="82">
        <v>2.2000000000000002</v>
      </c>
      <c r="V151" s="82">
        <v>5.0333333333333332</v>
      </c>
      <c r="W151" s="82">
        <v>6.9666666666666668</v>
      </c>
      <c r="X151" s="82" t="s">
        <v>1811</v>
      </c>
      <c r="Y151" s="82">
        <v>6.3833333333333337</v>
      </c>
      <c r="Z151" s="82">
        <v>5.2666666666666666</v>
      </c>
      <c r="AA151" s="82">
        <v>3.8166666666666669</v>
      </c>
      <c r="AB151" s="82">
        <v>5.5</v>
      </c>
      <c r="AC151" s="82">
        <v>5.15</v>
      </c>
      <c r="AD151" s="82"/>
      <c r="AE151" s="83"/>
      <c r="AF151" s="83"/>
      <c r="AG151" s="82">
        <v>3.3333333333333335</v>
      </c>
      <c r="AH151" s="82">
        <v>2.8666666666666667</v>
      </c>
      <c r="AI151" s="82">
        <v>1.0666666666666667</v>
      </c>
      <c r="AJ151" s="82">
        <v>6.8666666666666663</v>
      </c>
      <c r="AK151" s="82">
        <v>6.0333333333333332</v>
      </c>
      <c r="AL151" s="82">
        <v>6.666666666666667</v>
      </c>
      <c r="AM151" s="101"/>
      <c r="AN151" s="102">
        <v>4.7166666666666668</v>
      </c>
      <c r="AO151" s="86">
        <v>3.9750000000000001</v>
      </c>
    </row>
    <row r="152" spans="1:41">
      <c r="A152" s="118" t="s">
        <v>219</v>
      </c>
      <c r="B152" s="119" t="s">
        <v>220</v>
      </c>
      <c r="C152" s="67" t="s">
        <v>62</v>
      </c>
      <c r="D152" s="67" t="s">
        <v>221</v>
      </c>
      <c r="E152" s="66">
        <v>0.56666666666666665</v>
      </c>
      <c r="F152" s="66">
        <v>0.58333333333333337</v>
      </c>
      <c r="G152" s="66">
        <v>0.93333333333333335</v>
      </c>
      <c r="H152" s="66">
        <v>0.6</v>
      </c>
      <c r="I152" s="66">
        <v>0.53333333333333333</v>
      </c>
      <c r="J152" s="66">
        <v>6.7666666666666666</v>
      </c>
      <c r="K152" s="66">
        <v>3.1333333333333333</v>
      </c>
      <c r="L152" s="66">
        <v>0.8</v>
      </c>
      <c r="M152" s="66">
        <v>7.7</v>
      </c>
      <c r="N152" s="66">
        <v>5.1333333333333337</v>
      </c>
      <c r="O152" s="66">
        <v>1.4666666666666668</v>
      </c>
      <c r="P152" s="66">
        <v>4.4000000000000004</v>
      </c>
      <c r="Q152" s="66">
        <v>2.3666666666666667</v>
      </c>
      <c r="R152" s="66">
        <v>2.2333333333333334</v>
      </c>
      <c r="S152" s="66">
        <v>3.0833333333333335</v>
      </c>
      <c r="T152" s="66">
        <v>0.6</v>
      </c>
      <c r="U152" s="66">
        <v>1.2</v>
      </c>
      <c r="V152" s="66">
        <v>2.95</v>
      </c>
      <c r="W152" s="66">
        <v>1.7333333333333334</v>
      </c>
      <c r="X152" s="66">
        <v>1.8</v>
      </c>
      <c r="Y152" s="66">
        <v>1.8</v>
      </c>
      <c r="Z152" s="66">
        <v>0.6333333333333333</v>
      </c>
      <c r="AA152" s="66" t="s">
        <v>1811</v>
      </c>
      <c r="AB152" s="66">
        <v>7.166666666666667</v>
      </c>
      <c r="AC152" s="66">
        <v>2.2666666666666666</v>
      </c>
      <c r="AD152" s="66"/>
      <c r="AE152" s="67"/>
      <c r="AF152" s="67"/>
      <c r="AG152" s="66">
        <v>0.53333333333333333</v>
      </c>
      <c r="AH152" s="66">
        <v>2.0333333333333332</v>
      </c>
      <c r="AI152" s="66">
        <v>4.5166666666666666</v>
      </c>
      <c r="AJ152" s="66">
        <v>2.2000000000000002</v>
      </c>
      <c r="AK152" s="66">
        <v>0.6333333333333333</v>
      </c>
      <c r="AL152" s="66">
        <v>2.2000000000000002</v>
      </c>
      <c r="AM152" s="98"/>
      <c r="AN152" s="99">
        <v>0.73333333333333339</v>
      </c>
      <c r="AO152" s="70">
        <v>6.5</v>
      </c>
    </row>
    <row r="153" spans="1:41">
      <c r="A153" s="120" t="s">
        <v>1001</v>
      </c>
      <c r="B153" s="121" t="s">
        <v>1002</v>
      </c>
      <c r="C153" s="75" t="s">
        <v>62</v>
      </c>
      <c r="D153" s="75" t="s">
        <v>221</v>
      </c>
      <c r="E153" s="74">
        <v>3.05</v>
      </c>
      <c r="F153" s="74">
        <v>3.0833333333333335</v>
      </c>
      <c r="G153" s="74">
        <v>5.9666666666666668</v>
      </c>
      <c r="H153" s="74">
        <v>6.3</v>
      </c>
      <c r="I153" s="74">
        <v>4.2333333333333334</v>
      </c>
      <c r="J153" s="74">
        <v>2.7</v>
      </c>
      <c r="K153" s="74">
        <v>4.3666666666666671</v>
      </c>
      <c r="L153" s="74">
        <v>6.2666666666666666</v>
      </c>
      <c r="M153" s="74">
        <v>3.7333333333333334</v>
      </c>
      <c r="N153" s="74">
        <v>4.7333333333333334</v>
      </c>
      <c r="O153" s="74">
        <v>4.0999999999999996</v>
      </c>
      <c r="P153" s="74">
        <v>6.1333333333333337</v>
      </c>
      <c r="Q153" s="74">
        <v>5.4333333333333336</v>
      </c>
      <c r="R153" s="74">
        <v>6.2166666666666668</v>
      </c>
      <c r="S153" s="74">
        <v>5.833333333333333</v>
      </c>
      <c r="T153" s="74">
        <v>1.7</v>
      </c>
      <c r="U153" s="74">
        <v>3.5833333333333335</v>
      </c>
      <c r="V153" s="74">
        <v>3.3666666666666667</v>
      </c>
      <c r="W153" s="74">
        <v>2.0333333333333332</v>
      </c>
      <c r="X153" s="74" t="s">
        <v>1811</v>
      </c>
      <c r="Y153" s="74">
        <v>3.4666666666666668</v>
      </c>
      <c r="Z153" s="74">
        <v>4</v>
      </c>
      <c r="AA153" s="74">
        <v>2.166666666666667</v>
      </c>
      <c r="AB153" s="74">
        <v>6.2666666666666666</v>
      </c>
      <c r="AC153" s="74">
        <v>2.416666666666667</v>
      </c>
      <c r="AD153" s="74"/>
      <c r="AE153" s="75"/>
      <c r="AF153" s="75"/>
      <c r="AG153" s="74">
        <v>3.7666666666666666</v>
      </c>
      <c r="AH153" s="74">
        <v>4.3666666666666671</v>
      </c>
      <c r="AI153" s="74">
        <v>5.4333333333333336</v>
      </c>
      <c r="AJ153" s="74">
        <v>6.0333333333333332</v>
      </c>
      <c r="AK153" s="74">
        <v>2.2999999999999998</v>
      </c>
      <c r="AL153" s="74">
        <v>2.9333333333333331</v>
      </c>
      <c r="AM153" s="100"/>
      <c r="AN153" s="87">
        <v>3.9666666666666668</v>
      </c>
      <c r="AO153" s="78">
        <v>0.92500000000000004</v>
      </c>
    </row>
    <row r="154" spans="1:41">
      <c r="A154" s="120" t="s">
        <v>311</v>
      </c>
      <c r="B154" s="121" t="s">
        <v>312</v>
      </c>
      <c r="C154" s="75" t="s">
        <v>62</v>
      </c>
      <c r="D154" s="75" t="s">
        <v>221</v>
      </c>
      <c r="E154" s="74">
        <v>6.916666666666667</v>
      </c>
      <c r="F154" s="74">
        <v>4.9833333333333334</v>
      </c>
      <c r="G154" s="74">
        <v>1.8</v>
      </c>
      <c r="H154" s="74">
        <v>0.76666666666666661</v>
      </c>
      <c r="I154" s="74">
        <v>5.9</v>
      </c>
      <c r="J154" s="74">
        <v>4.7</v>
      </c>
      <c r="K154" s="74">
        <v>2.35</v>
      </c>
      <c r="L154" s="74">
        <v>6.2333333333333334</v>
      </c>
      <c r="M154" s="74">
        <v>3.3</v>
      </c>
      <c r="N154" s="74">
        <v>4.5</v>
      </c>
      <c r="O154" s="74">
        <v>1.5</v>
      </c>
      <c r="P154" s="74">
        <v>2.2000000000000002</v>
      </c>
      <c r="Q154" s="74">
        <v>1.45</v>
      </c>
      <c r="R154" s="74">
        <v>2.6666666666666665</v>
      </c>
      <c r="S154" s="74">
        <v>1.4333333333333333</v>
      </c>
      <c r="T154" s="74">
        <v>7.0666666666666664</v>
      </c>
      <c r="U154" s="74">
        <v>4.9833333333333334</v>
      </c>
      <c r="V154" s="74">
        <v>3.2166666666666668</v>
      </c>
      <c r="W154" s="74">
        <v>0.9</v>
      </c>
      <c r="X154" s="74" t="s">
        <v>1811</v>
      </c>
      <c r="Y154" s="74">
        <v>6.3833333333333337</v>
      </c>
      <c r="Z154" s="74">
        <v>7.8</v>
      </c>
      <c r="AA154" s="74">
        <v>3.8166666666666669</v>
      </c>
      <c r="AB154" s="74">
        <v>4.3666666666666671</v>
      </c>
      <c r="AC154" s="74">
        <v>4.8499999999999996</v>
      </c>
      <c r="AD154" s="74"/>
      <c r="AE154" s="75"/>
      <c r="AF154" s="75"/>
      <c r="AG154" s="74">
        <v>4.3333333333333339</v>
      </c>
      <c r="AH154" s="74">
        <v>3.1166666666666667</v>
      </c>
      <c r="AI154" s="74">
        <v>4.75</v>
      </c>
      <c r="AJ154" s="74">
        <v>1.3</v>
      </c>
      <c r="AK154" s="74">
        <v>5.1333333333333337</v>
      </c>
      <c r="AL154" s="74">
        <v>7.0666666666666664</v>
      </c>
      <c r="AM154" s="100"/>
      <c r="AN154" s="87">
        <v>4.2666666666666666</v>
      </c>
      <c r="AO154" s="78">
        <v>3</v>
      </c>
    </row>
    <row r="155" spans="1:41">
      <c r="A155" s="120" t="s">
        <v>315</v>
      </c>
      <c r="B155" s="121" t="s">
        <v>316</v>
      </c>
      <c r="C155" s="75" t="s">
        <v>62</v>
      </c>
      <c r="D155" s="75" t="s">
        <v>221</v>
      </c>
      <c r="E155" s="74">
        <v>4.4166666666666661</v>
      </c>
      <c r="F155" s="74">
        <v>4.9833333333333334</v>
      </c>
      <c r="G155" s="74">
        <v>1.5</v>
      </c>
      <c r="H155" s="74">
        <v>6.7333333333333334</v>
      </c>
      <c r="I155" s="74">
        <v>2.2333333333333334</v>
      </c>
      <c r="J155" s="74">
        <v>7.5</v>
      </c>
      <c r="K155" s="74">
        <v>5.2</v>
      </c>
      <c r="L155" s="74">
        <v>4.9666666666666668</v>
      </c>
      <c r="M155" s="74">
        <v>7.9</v>
      </c>
      <c r="N155" s="74">
        <v>8</v>
      </c>
      <c r="O155" s="74">
        <v>0.96666666666666667</v>
      </c>
      <c r="P155" s="74">
        <v>3.0666666666666669</v>
      </c>
      <c r="Q155" s="74">
        <v>1.2333333333333334</v>
      </c>
      <c r="R155" s="74">
        <v>1.1166666666666667</v>
      </c>
      <c r="S155" s="74">
        <v>1.3666666666666667</v>
      </c>
      <c r="T155" s="74">
        <v>4.4666666666666668</v>
      </c>
      <c r="U155" s="74">
        <v>5.4333333333333336</v>
      </c>
      <c r="V155" s="74">
        <v>5.2333333333333334</v>
      </c>
      <c r="W155" s="74">
        <v>3.8333333333333335</v>
      </c>
      <c r="X155" s="74">
        <v>2.0666666666666664</v>
      </c>
      <c r="Y155" s="74">
        <v>4.1333333333333329</v>
      </c>
      <c r="Z155" s="74">
        <v>5.6333333333333337</v>
      </c>
      <c r="AA155" s="74" t="s">
        <v>1811</v>
      </c>
      <c r="AB155" s="74">
        <v>4.3333333333333339</v>
      </c>
      <c r="AC155" s="74">
        <v>7.4</v>
      </c>
      <c r="AD155" s="74"/>
      <c r="AE155" s="75"/>
      <c r="AF155" s="75"/>
      <c r="AG155" s="74">
        <v>3.5666666666666669</v>
      </c>
      <c r="AH155" s="74">
        <v>5.666666666666667</v>
      </c>
      <c r="AI155" s="74">
        <v>7.8666666666666663</v>
      </c>
      <c r="AJ155" s="74">
        <v>0.96666666666666667</v>
      </c>
      <c r="AK155" s="74">
        <v>4.5666666666666664</v>
      </c>
      <c r="AL155" s="74">
        <v>7.8</v>
      </c>
      <c r="AM155" s="100"/>
      <c r="AN155" s="87">
        <v>5.6333333333333337</v>
      </c>
      <c r="AO155" s="78">
        <v>2</v>
      </c>
    </row>
    <row r="156" spans="1:41">
      <c r="A156" s="120" t="s">
        <v>1179</v>
      </c>
      <c r="B156" s="121" t="s">
        <v>1180</v>
      </c>
      <c r="C156" s="75" t="s">
        <v>62</v>
      </c>
      <c r="D156" s="75" t="s">
        <v>221</v>
      </c>
      <c r="E156" s="74">
        <v>6.916666666666667</v>
      </c>
      <c r="F156" s="74">
        <v>4.9833333333333334</v>
      </c>
      <c r="G156" s="74">
        <v>3.3666666666666667</v>
      </c>
      <c r="H156" s="74">
        <v>7.3666666666666663</v>
      </c>
      <c r="I156" s="74">
        <v>7.916666666666667</v>
      </c>
      <c r="J156" s="74">
        <v>3.0333333333333332</v>
      </c>
      <c r="K156" s="74">
        <v>4.3666666666666671</v>
      </c>
      <c r="L156" s="74">
        <v>6.0666666666666664</v>
      </c>
      <c r="M156" s="74">
        <v>1.9</v>
      </c>
      <c r="N156" s="74">
        <v>2.7</v>
      </c>
      <c r="O156" s="74">
        <v>6.833333333333333</v>
      </c>
      <c r="P156" s="74">
        <v>5.9333333333333336</v>
      </c>
      <c r="Q156" s="74">
        <v>6.5666666666666664</v>
      </c>
      <c r="R156" s="74">
        <v>7.9666666666666668</v>
      </c>
      <c r="S156" s="74">
        <v>5.7666666666666666</v>
      </c>
      <c r="T156" s="74">
        <v>8</v>
      </c>
      <c r="U156" s="74" t="s">
        <v>1811</v>
      </c>
      <c r="V156" s="74">
        <v>3.95</v>
      </c>
      <c r="W156" s="74" t="s">
        <v>1811</v>
      </c>
      <c r="X156" s="74" t="s">
        <v>1811</v>
      </c>
      <c r="Y156" s="74" t="s">
        <v>1811</v>
      </c>
      <c r="Z156" s="74">
        <v>7.5666666666666664</v>
      </c>
      <c r="AA156" s="74">
        <v>3.8166666666666669</v>
      </c>
      <c r="AB156" s="74">
        <v>0.6</v>
      </c>
      <c r="AC156" s="74">
        <v>6.85</v>
      </c>
      <c r="AD156" s="74"/>
      <c r="AE156" s="75"/>
      <c r="AF156" s="75"/>
      <c r="AG156" s="74">
        <v>5.0999999999999996</v>
      </c>
      <c r="AH156" s="74">
        <v>6.0666666666666664</v>
      </c>
      <c r="AI156" s="74">
        <v>3.1666666666666665</v>
      </c>
      <c r="AJ156" s="74">
        <v>7.1333333333333337</v>
      </c>
      <c r="AK156" s="74">
        <v>7.4333333333333336</v>
      </c>
      <c r="AL156" s="74">
        <v>6.15</v>
      </c>
      <c r="AM156" s="100"/>
      <c r="AN156" s="87">
        <v>7</v>
      </c>
      <c r="AO156" s="78">
        <v>0.57499999999999996</v>
      </c>
    </row>
    <row r="157" spans="1:41">
      <c r="A157" s="120" t="s">
        <v>1034</v>
      </c>
      <c r="B157" s="121" t="s">
        <v>1035</v>
      </c>
      <c r="C157" s="75" t="s">
        <v>62</v>
      </c>
      <c r="D157" s="75" t="s">
        <v>221</v>
      </c>
      <c r="E157" s="74">
        <v>4.4166666666666661</v>
      </c>
      <c r="F157" s="74">
        <v>6.5666666666666664</v>
      </c>
      <c r="G157" s="74">
        <v>7.7333333333333334</v>
      </c>
      <c r="H157" s="74">
        <v>5.7666666666666666</v>
      </c>
      <c r="I157" s="74">
        <v>6.7666666666666666</v>
      </c>
      <c r="J157" s="74">
        <v>3.5666666666666669</v>
      </c>
      <c r="K157" s="74">
        <v>4.1166666666666671</v>
      </c>
      <c r="L157" s="74">
        <v>3.7333333333333334</v>
      </c>
      <c r="M157" s="74">
        <v>6.333333333333333</v>
      </c>
      <c r="N157" s="74">
        <v>6.666666666666667</v>
      </c>
      <c r="O157" s="74">
        <v>5.0999999999999996</v>
      </c>
      <c r="P157" s="74">
        <v>6.333333333333333</v>
      </c>
      <c r="Q157" s="74">
        <v>6.0666666666666664</v>
      </c>
      <c r="R157" s="74">
        <v>6.7666666666666666</v>
      </c>
      <c r="S157" s="74">
        <v>5.9</v>
      </c>
      <c r="T157" s="74">
        <v>6.3</v>
      </c>
      <c r="U157" s="74">
        <v>2.8333333333333335</v>
      </c>
      <c r="V157" s="74">
        <v>7.0666666666666664</v>
      </c>
      <c r="W157" s="74">
        <v>6.9666666666666668</v>
      </c>
      <c r="X157" s="74" t="s">
        <v>1811</v>
      </c>
      <c r="Y157" s="74">
        <v>6.3833333333333337</v>
      </c>
      <c r="Z157" s="74">
        <v>5.833333333333333</v>
      </c>
      <c r="AA157" s="74">
        <v>3.8166666666666669</v>
      </c>
      <c r="AB157" s="74">
        <v>0.96666666666666667</v>
      </c>
      <c r="AC157" s="74">
        <v>5.0166666666666666</v>
      </c>
      <c r="AD157" s="74"/>
      <c r="AE157" s="75"/>
      <c r="AF157" s="75"/>
      <c r="AG157" s="74">
        <v>6.7333333333333334</v>
      </c>
      <c r="AH157" s="74">
        <v>5.2333333333333334</v>
      </c>
      <c r="AI157" s="74">
        <v>6.5333333333333332</v>
      </c>
      <c r="AJ157" s="74">
        <v>6.5</v>
      </c>
      <c r="AK157" s="74">
        <v>7.333333333333333</v>
      </c>
      <c r="AL157" s="74">
        <v>3.8333333333333335</v>
      </c>
      <c r="AM157" s="100"/>
      <c r="AN157" s="87">
        <v>7.3</v>
      </c>
      <c r="AO157" s="78">
        <v>3.1</v>
      </c>
    </row>
    <row r="158" spans="1:41">
      <c r="A158" s="120" t="s">
        <v>1149</v>
      </c>
      <c r="B158" s="121" t="s">
        <v>1150</v>
      </c>
      <c r="C158" s="75" t="s">
        <v>62</v>
      </c>
      <c r="D158" s="75" t="s">
        <v>221</v>
      </c>
      <c r="E158" s="74">
        <v>7.75</v>
      </c>
      <c r="F158" s="74">
        <v>4.1500000000000004</v>
      </c>
      <c r="G158" s="74">
        <v>5.1333333333333337</v>
      </c>
      <c r="H158" s="74">
        <v>7.7333333333333334</v>
      </c>
      <c r="I158" s="74">
        <v>7.6</v>
      </c>
      <c r="J158" s="74">
        <v>2.1</v>
      </c>
      <c r="K158" s="74">
        <v>5.2</v>
      </c>
      <c r="L158" s="74">
        <v>6.1</v>
      </c>
      <c r="M158" s="74">
        <v>5.4666666666666668</v>
      </c>
      <c r="N158" s="74">
        <v>6.7333333333333334</v>
      </c>
      <c r="O158" s="74">
        <v>6.6</v>
      </c>
      <c r="P158" s="74">
        <v>5.3666666666666663</v>
      </c>
      <c r="Q158" s="74">
        <v>6.3</v>
      </c>
      <c r="R158" s="74">
        <v>7.7</v>
      </c>
      <c r="S158" s="74">
        <v>5.1333333333333337</v>
      </c>
      <c r="T158" s="74">
        <v>4.3</v>
      </c>
      <c r="U158" s="74">
        <v>6.05</v>
      </c>
      <c r="V158" s="74">
        <v>2.6666666666666665</v>
      </c>
      <c r="W158" s="74">
        <v>6.9666666666666668</v>
      </c>
      <c r="X158" s="74" t="s">
        <v>1811</v>
      </c>
      <c r="Y158" s="74">
        <v>6.3833333333333337</v>
      </c>
      <c r="Z158" s="74">
        <v>2.4666666666666668</v>
      </c>
      <c r="AA158" s="74">
        <v>3.8166666666666669</v>
      </c>
      <c r="AB158" s="74">
        <v>1.8</v>
      </c>
      <c r="AC158" s="74">
        <v>7.833333333333333</v>
      </c>
      <c r="AD158" s="74"/>
      <c r="AE158" s="75"/>
      <c r="AF158" s="75"/>
      <c r="AG158" s="74">
        <v>6.1</v>
      </c>
      <c r="AH158" s="74">
        <v>6.0333333333333332</v>
      </c>
      <c r="AI158" s="74">
        <v>7.0333333333333332</v>
      </c>
      <c r="AJ158" s="74">
        <v>6.7</v>
      </c>
      <c r="AK158" s="74">
        <v>6.333333333333333</v>
      </c>
      <c r="AL158" s="74">
        <v>3.9833333333333334</v>
      </c>
      <c r="AM158" s="100"/>
      <c r="AN158" s="87">
        <v>7.35</v>
      </c>
      <c r="AO158" s="78">
        <v>1.25</v>
      </c>
    </row>
    <row r="159" spans="1:41" ht="16" thickBot="1">
      <c r="A159" s="122" t="s">
        <v>1206</v>
      </c>
      <c r="B159" s="123" t="s">
        <v>1207</v>
      </c>
      <c r="C159" s="83" t="s">
        <v>62</v>
      </c>
      <c r="D159" s="83" t="s">
        <v>221</v>
      </c>
      <c r="E159" s="82">
        <v>7.75</v>
      </c>
      <c r="F159" s="82">
        <v>7.666666666666667</v>
      </c>
      <c r="G159" s="82">
        <v>5.0999999999999996</v>
      </c>
      <c r="H159" s="82">
        <v>3.9333333333333331</v>
      </c>
      <c r="I159" s="82">
        <v>5.2666666666666666</v>
      </c>
      <c r="J159" s="82">
        <v>0.8666666666666667</v>
      </c>
      <c r="K159" s="82">
        <v>4.7</v>
      </c>
      <c r="L159" s="82">
        <v>4.5</v>
      </c>
      <c r="M159" s="82">
        <v>7.5</v>
      </c>
      <c r="N159" s="82">
        <v>7.833333333333333</v>
      </c>
      <c r="O159" s="82">
        <v>6.8666666666666663</v>
      </c>
      <c r="P159" s="82">
        <v>7.3</v>
      </c>
      <c r="Q159" s="82">
        <v>7.4333333333333336</v>
      </c>
      <c r="R159" s="82">
        <v>8.1</v>
      </c>
      <c r="S159" s="82">
        <v>7.7</v>
      </c>
      <c r="T159" s="82">
        <v>7.166666666666667</v>
      </c>
      <c r="U159" s="82" t="s">
        <v>1811</v>
      </c>
      <c r="V159" s="82">
        <v>7.7</v>
      </c>
      <c r="W159" s="82">
        <v>6.9666666666666668</v>
      </c>
      <c r="X159" s="82" t="s">
        <v>1811</v>
      </c>
      <c r="Y159" s="82">
        <v>0.8</v>
      </c>
      <c r="Z159" s="82">
        <v>5.1333333333333337</v>
      </c>
      <c r="AA159" s="82">
        <v>3.8166666666666669</v>
      </c>
      <c r="AB159" s="82">
        <v>3.1666666666666665</v>
      </c>
      <c r="AC159" s="82">
        <v>2.8333333333333335</v>
      </c>
      <c r="AD159" s="82"/>
      <c r="AE159" s="83"/>
      <c r="AF159" s="83"/>
      <c r="AG159" s="82">
        <v>7.5333333333333332</v>
      </c>
      <c r="AH159" s="82">
        <v>3.5333333333333332</v>
      </c>
      <c r="AI159" s="82">
        <v>7.7</v>
      </c>
      <c r="AJ159" s="82">
        <v>7.9</v>
      </c>
      <c r="AK159" s="82">
        <v>6.8666666666666663</v>
      </c>
      <c r="AL159" s="82">
        <v>3.05</v>
      </c>
      <c r="AM159" s="101"/>
      <c r="AN159" s="102">
        <v>7.4666666666666668</v>
      </c>
      <c r="AO159" s="86">
        <v>2.5</v>
      </c>
    </row>
    <row r="160" spans="1:41">
      <c r="A160" s="118" t="s">
        <v>1008</v>
      </c>
      <c r="B160" s="119" t="s">
        <v>1009</v>
      </c>
      <c r="C160" s="67" t="s">
        <v>62</v>
      </c>
      <c r="D160" s="67" t="s">
        <v>230</v>
      </c>
      <c r="E160" s="66">
        <v>1.4333333333333333</v>
      </c>
      <c r="F160" s="66">
        <v>2.333333333333333</v>
      </c>
      <c r="G160" s="66">
        <v>4.5</v>
      </c>
      <c r="H160" s="66">
        <v>2.5333333333333332</v>
      </c>
      <c r="I160" s="66">
        <v>3.3</v>
      </c>
      <c r="J160" s="66">
        <v>4.2</v>
      </c>
      <c r="K160" s="66">
        <v>2.95</v>
      </c>
      <c r="L160" s="66">
        <v>5</v>
      </c>
      <c r="M160" s="66">
        <v>4.1666666666666661</v>
      </c>
      <c r="N160" s="66">
        <v>4.9333333333333336</v>
      </c>
      <c r="O160" s="66">
        <v>3.0333333333333332</v>
      </c>
      <c r="P160" s="66">
        <v>6.7</v>
      </c>
      <c r="Q160" s="66">
        <v>5.5333333333333332</v>
      </c>
      <c r="R160" s="66">
        <v>2</v>
      </c>
      <c r="S160" s="66">
        <v>6.7666666666666666</v>
      </c>
      <c r="T160" s="66">
        <v>1.7666666666666666</v>
      </c>
      <c r="U160" s="66">
        <v>1</v>
      </c>
      <c r="V160" s="66">
        <v>1.9333333333333333</v>
      </c>
      <c r="W160" s="66">
        <v>4.9000000000000004</v>
      </c>
      <c r="X160" s="66" t="s">
        <v>1811</v>
      </c>
      <c r="Y160" s="66">
        <v>1.4</v>
      </c>
      <c r="Z160" s="66">
        <v>6.3</v>
      </c>
      <c r="AA160" s="66">
        <v>1.3333333333333335</v>
      </c>
      <c r="AB160" s="66">
        <v>3</v>
      </c>
      <c r="AC160" s="66">
        <v>4.75</v>
      </c>
      <c r="AD160" s="66"/>
      <c r="AE160" s="67"/>
      <c r="AF160" s="67"/>
      <c r="AG160" s="66">
        <v>2.2833333333333332</v>
      </c>
      <c r="AH160" s="66">
        <v>2.75</v>
      </c>
      <c r="AI160" s="66">
        <v>4.8499999999999996</v>
      </c>
      <c r="AJ160" s="66">
        <v>5.0666666666666664</v>
      </c>
      <c r="AK160" s="66">
        <v>1.2666666666666666</v>
      </c>
      <c r="AL160" s="66">
        <v>3.4666666666666668</v>
      </c>
      <c r="AM160" s="98"/>
      <c r="AN160" s="99">
        <v>2.1333333333333333</v>
      </c>
      <c r="AO160" s="70">
        <v>1.3</v>
      </c>
    </row>
    <row r="161" spans="1:41">
      <c r="A161" s="120" t="s">
        <v>898</v>
      </c>
      <c r="B161" s="121" t="s">
        <v>899</v>
      </c>
      <c r="C161" s="75" t="s">
        <v>62</v>
      </c>
      <c r="D161" s="75" t="s">
        <v>230</v>
      </c>
      <c r="E161" s="74">
        <v>1.75</v>
      </c>
      <c r="F161" s="74">
        <v>0.7</v>
      </c>
      <c r="G161" s="74">
        <v>0.73333333333333339</v>
      </c>
      <c r="H161" s="74">
        <v>2.8333333333333335</v>
      </c>
      <c r="I161" s="74">
        <v>0.76666666666666661</v>
      </c>
      <c r="J161" s="74">
        <v>7.2</v>
      </c>
      <c r="K161" s="74">
        <v>2.7833333333333332</v>
      </c>
      <c r="L161" s="74">
        <v>5.5333333333333332</v>
      </c>
      <c r="M161" s="74">
        <v>3</v>
      </c>
      <c r="N161" s="74">
        <v>3.9333333333333331</v>
      </c>
      <c r="O161" s="74">
        <v>3.6166666666666667</v>
      </c>
      <c r="P161" s="74">
        <v>5.5666666666666664</v>
      </c>
      <c r="Q161" s="74">
        <v>5</v>
      </c>
      <c r="R161" s="74">
        <v>2.5333333333333332</v>
      </c>
      <c r="S161" s="74">
        <v>4.7333333333333334</v>
      </c>
      <c r="T161" s="74">
        <v>5.8666666666666663</v>
      </c>
      <c r="U161" s="74">
        <v>1.7666666666666666</v>
      </c>
      <c r="V161" s="74">
        <v>2.95</v>
      </c>
      <c r="W161" s="74">
        <v>3.5666666666666669</v>
      </c>
      <c r="X161" s="74">
        <v>1.4666666666666668</v>
      </c>
      <c r="Y161" s="74">
        <v>0.8666666666666667</v>
      </c>
      <c r="Z161" s="74">
        <v>5.0999999999999996</v>
      </c>
      <c r="AA161" s="74" t="s">
        <v>1811</v>
      </c>
      <c r="AB161" s="74">
        <v>7.5333333333333332</v>
      </c>
      <c r="AC161" s="74">
        <v>5.2333333333333334</v>
      </c>
      <c r="AD161" s="74"/>
      <c r="AE161" s="75"/>
      <c r="AF161" s="75"/>
      <c r="AG161" s="74">
        <v>0.73333333333333339</v>
      </c>
      <c r="AH161" s="74">
        <v>3.0666666666666669</v>
      </c>
      <c r="AI161" s="74">
        <v>4.0666666666666664</v>
      </c>
      <c r="AJ161" s="74">
        <v>4.2666666666666666</v>
      </c>
      <c r="AK161" s="74">
        <v>2.0333333333333332</v>
      </c>
      <c r="AL161" s="74">
        <v>7.9333333333333336</v>
      </c>
      <c r="AM161" s="100"/>
      <c r="AN161" s="87">
        <v>3.1</v>
      </c>
      <c r="AO161" s="78">
        <v>5.25</v>
      </c>
    </row>
    <row r="162" spans="1:41">
      <c r="A162" s="120" t="s">
        <v>428</v>
      </c>
      <c r="B162" s="121" t="s">
        <v>429</v>
      </c>
      <c r="C162" s="75" t="s">
        <v>62</v>
      </c>
      <c r="D162" s="75" t="s">
        <v>230</v>
      </c>
      <c r="E162" s="74">
        <v>5.7333333333333334</v>
      </c>
      <c r="F162" s="74">
        <v>6.5666666666666664</v>
      </c>
      <c r="G162" s="74">
        <v>3.1</v>
      </c>
      <c r="H162" s="74">
        <v>5.0666666666666664</v>
      </c>
      <c r="I162" s="74">
        <v>4.5</v>
      </c>
      <c r="J162" s="74">
        <v>7.9666666666666668</v>
      </c>
      <c r="K162" s="74">
        <v>7.9333333333333336</v>
      </c>
      <c r="L162" s="74">
        <v>2.7666666666666666</v>
      </c>
      <c r="M162" s="74">
        <v>6.0666666666666664</v>
      </c>
      <c r="N162" s="74">
        <v>5.6</v>
      </c>
      <c r="O162" s="74">
        <v>1.7666666666666666</v>
      </c>
      <c r="P162" s="74">
        <v>1.1499999999999999</v>
      </c>
      <c r="Q162" s="74">
        <v>1.0333333333333332</v>
      </c>
      <c r="R162" s="74">
        <v>0.73333333333333339</v>
      </c>
      <c r="S162" s="74">
        <v>0.56666666666666665</v>
      </c>
      <c r="T162" s="74">
        <v>3.0666666666666669</v>
      </c>
      <c r="U162" s="74" t="s">
        <v>1811</v>
      </c>
      <c r="V162" s="74">
        <v>4.8666666666666663</v>
      </c>
      <c r="W162" s="74">
        <v>4.5666666666666664</v>
      </c>
      <c r="X162" s="74" t="s">
        <v>1811</v>
      </c>
      <c r="Y162" s="74">
        <v>0.76666666666666661</v>
      </c>
      <c r="Z162" s="74">
        <v>1.7333333333333334</v>
      </c>
      <c r="AA162" s="74" t="s">
        <v>1811</v>
      </c>
      <c r="AB162" s="74">
        <v>4.2333333333333334</v>
      </c>
      <c r="AC162" s="74">
        <v>6.9666666666666668</v>
      </c>
      <c r="AD162" s="74"/>
      <c r="AE162" s="75"/>
      <c r="AF162" s="75"/>
      <c r="AG162" s="74">
        <v>5.25</v>
      </c>
      <c r="AH162" s="74">
        <v>7.1833333333333336</v>
      </c>
      <c r="AI162" s="74">
        <v>5.1166666666666663</v>
      </c>
      <c r="AJ162" s="74">
        <v>0.56666666666666665</v>
      </c>
      <c r="AK162" s="74">
        <v>3.0333333333333332</v>
      </c>
      <c r="AL162" s="74">
        <v>5.166666666666667</v>
      </c>
      <c r="AM162" s="100"/>
      <c r="AN162" s="87">
        <v>4.5666666666666664</v>
      </c>
      <c r="AO162" s="78">
        <v>0.625</v>
      </c>
    </row>
    <row r="163" spans="1:41">
      <c r="A163" s="120" t="s">
        <v>715</v>
      </c>
      <c r="B163" s="121" t="s">
        <v>716</v>
      </c>
      <c r="C163" s="75" t="s">
        <v>62</v>
      </c>
      <c r="D163" s="75" t="s">
        <v>230</v>
      </c>
      <c r="E163" s="74">
        <v>4.4166666666666661</v>
      </c>
      <c r="F163" s="74">
        <v>4.9833333333333334</v>
      </c>
      <c r="G163" s="74">
        <v>7.2</v>
      </c>
      <c r="H163" s="74">
        <v>4.9333333333333336</v>
      </c>
      <c r="I163" s="74">
        <v>6.5</v>
      </c>
      <c r="J163" s="74">
        <v>2.4</v>
      </c>
      <c r="K163" s="74">
        <v>6.333333333333333</v>
      </c>
      <c r="L163" s="74">
        <v>7.1333333333333337</v>
      </c>
      <c r="M163" s="74">
        <v>6.8</v>
      </c>
      <c r="N163" s="74">
        <v>7.7333333333333334</v>
      </c>
      <c r="O163" s="74">
        <v>3.1</v>
      </c>
      <c r="P163" s="74">
        <v>4.8666666666666663</v>
      </c>
      <c r="Q163" s="74">
        <v>4.0333333333333332</v>
      </c>
      <c r="R163" s="74">
        <v>1.5666666666666667</v>
      </c>
      <c r="S163" s="74">
        <v>4</v>
      </c>
      <c r="T163" s="74">
        <v>3.2666666666666666</v>
      </c>
      <c r="U163" s="74">
        <v>2.7333333333333334</v>
      </c>
      <c r="V163" s="74">
        <v>3.3666666666666667</v>
      </c>
      <c r="W163" s="74">
        <v>6.9666666666666668</v>
      </c>
      <c r="X163" s="74" t="s">
        <v>1811</v>
      </c>
      <c r="Y163" s="74">
        <v>6.3833333333333337</v>
      </c>
      <c r="Z163" s="74">
        <v>1.1333333333333333</v>
      </c>
      <c r="AA163" s="74">
        <v>3.8166666666666669</v>
      </c>
      <c r="AB163" s="74">
        <v>0.8</v>
      </c>
      <c r="AC163" s="74">
        <v>2.5833333333333335</v>
      </c>
      <c r="AD163" s="74"/>
      <c r="AE163" s="75"/>
      <c r="AF163" s="75"/>
      <c r="AG163" s="74">
        <v>5.8666666666666663</v>
      </c>
      <c r="AH163" s="74">
        <v>5.2</v>
      </c>
      <c r="AI163" s="74">
        <v>8.0333333333333332</v>
      </c>
      <c r="AJ163" s="74">
        <v>3.3166666666666669</v>
      </c>
      <c r="AK163" s="74">
        <v>5.166666666666667</v>
      </c>
      <c r="AL163" s="74">
        <v>0.7</v>
      </c>
      <c r="AM163" s="100"/>
      <c r="AN163" s="87">
        <v>5.0999999999999996</v>
      </c>
      <c r="AO163" s="78">
        <v>3.6</v>
      </c>
    </row>
    <row r="164" spans="1:41" ht="15" customHeight="1">
      <c r="A164" s="120" t="s">
        <v>1200</v>
      </c>
      <c r="B164" s="121" t="s">
        <v>1201</v>
      </c>
      <c r="C164" s="75" t="s">
        <v>62</v>
      </c>
      <c r="D164" s="75" t="s">
        <v>230</v>
      </c>
      <c r="E164" s="74">
        <v>5.7333333333333334</v>
      </c>
      <c r="F164" s="74">
        <v>3.8</v>
      </c>
      <c r="G164" s="74">
        <v>6.7666666666666666</v>
      </c>
      <c r="H164" s="74">
        <v>5.2666666666666666</v>
      </c>
      <c r="I164" s="74">
        <v>5.6333333333333337</v>
      </c>
      <c r="J164" s="74">
        <v>1.5</v>
      </c>
      <c r="K164" s="74">
        <v>1.7333333333333334</v>
      </c>
      <c r="L164" s="74">
        <v>8</v>
      </c>
      <c r="M164" s="74">
        <v>1.0666666666666667</v>
      </c>
      <c r="N164" s="74">
        <v>3.6666666666666665</v>
      </c>
      <c r="O164" s="74">
        <v>6.3666666666666663</v>
      </c>
      <c r="P164" s="74">
        <v>5.333333333333333</v>
      </c>
      <c r="Q164" s="74">
        <v>6.2</v>
      </c>
      <c r="R164" s="74">
        <v>6.666666666666667</v>
      </c>
      <c r="S164" s="74">
        <v>4.6500000000000004</v>
      </c>
      <c r="T164" s="74">
        <v>6.7666666666666666</v>
      </c>
      <c r="U164" s="74">
        <v>4.1666666666666661</v>
      </c>
      <c r="V164" s="74">
        <v>3.5333333333333332</v>
      </c>
      <c r="W164" s="74">
        <v>6.1</v>
      </c>
      <c r="X164" s="74" t="s">
        <v>1811</v>
      </c>
      <c r="Y164" s="74">
        <v>1.55</v>
      </c>
      <c r="Z164" s="74">
        <v>6.6333333333333337</v>
      </c>
      <c r="AA164" s="74">
        <v>3.8166666666666669</v>
      </c>
      <c r="AB164" s="74">
        <v>2.8666666666666667</v>
      </c>
      <c r="AC164" s="74">
        <v>7.1333333333333337</v>
      </c>
      <c r="AD164" s="74"/>
      <c r="AE164" s="75"/>
      <c r="AF164" s="75"/>
      <c r="AG164" s="74">
        <v>5.65</v>
      </c>
      <c r="AH164" s="74">
        <v>3.2333333333333334</v>
      </c>
      <c r="AI164" s="74">
        <v>4.2333333333333334</v>
      </c>
      <c r="AJ164" s="74">
        <v>6.3</v>
      </c>
      <c r="AK164" s="74">
        <v>4.9666666666666668</v>
      </c>
      <c r="AL164" s="74">
        <v>6.9</v>
      </c>
      <c r="AM164" s="100"/>
      <c r="AN164" s="87">
        <v>6.083333333333333</v>
      </c>
      <c r="AO164" s="78">
        <v>1.25</v>
      </c>
    </row>
    <row r="165" spans="1:41">
      <c r="A165" s="120" t="s">
        <v>964</v>
      </c>
      <c r="B165" s="121" t="s">
        <v>965</v>
      </c>
      <c r="C165" s="75" t="s">
        <v>62</v>
      </c>
      <c r="D165" s="75" t="s">
        <v>230</v>
      </c>
      <c r="E165" s="74">
        <v>5.7333333333333334</v>
      </c>
      <c r="F165" s="74">
        <v>4.9833333333333334</v>
      </c>
      <c r="G165" s="74">
        <v>5.2</v>
      </c>
      <c r="H165" s="74">
        <v>4.0666666666666664</v>
      </c>
      <c r="I165" s="74">
        <v>3.8333333333333335</v>
      </c>
      <c r="J165" s="74">
        <v>5.1333333333333337</v>
      </c>
      <c r="K165" s="74">
        <v>5.0333333333333332</v>
      </c>
      <c r="L165" s="74">
        <v>5.166666666666667</v>
      </c>
      <c r="M165" s="74">
        <v>2.4333333333333336</v>
      </c>
      <c r="N165" s="74">
        <v>3.3333333333333335</v>
      </c>
      <c r="O165" s="74">
        <v>5.6333333333333337</v>
      </c>
      <c r="P165" s="74">
        <v>4.4666666666666668</v>
      </c>
      <c r="Q165" s="74">
        <v>5.4</v>
      </c>
      <c r="R165" s="74">
        <v>5.6</v>
      </c>
      <c r="S165" s="74">
        <v>3.1333333333333333</v>
      </c>
      <c r="T165" s="74">
        <v>7.7333333333333334</v>
      </c>
      <c r="U165" s="74" t="s">
        <v>1811</v>
      </c>
      <c r="V165" s="74">
        <v>6.9</v>
      </c>
      <c r="W165" s="74">
        <v>2.6666666666666665</v>
      </c>
      <c r="X165" s="74" t="s">
        <v>1811</v>
      </c>
      <c r="Y165" s="74">
        <v>2.333333333333333</v>
      </c>
      <c r="Z165" s="74">
        <v>5.4</v>
      </c>
      <c r="AA165" s="74">
        <v>3.8166666666666669</v>
      </c>
      <c r="AB165" s="74">
        <v>5.7</v>
      </c>
      <c r="AC165" s="74">
        <v>6.4833333333333334</v>
      </c>
      <c r="AD165" s="74"/>
      <c r="AE165" s="75"/>
      <c r="AF165" s="75"/>
      <c r="AG165" s="74">
        <v>5.4666666666666668</v>
      </c>
      <c r="AH165" s="74">
        <v>4.6333333333333337</v>
      </c>
      <c r="AI165" s="74">
        <v>3.3666666666666667</v>
      </c>
      <c r="AJ165" s="74">
        <v>5.0999999999999996</v>
      </c>
      <c r="AK165" s="74">
        <v>5.8</v>
      </c>
      <c r="AL165" s="74">
        <v>7.333333333333333</v>
      </c>
      <c r="AM165" s="100"/>
      <c r="AN165" s="87">
        <v>6.166666666666667</v>
      </c>
      <c r="AO165" s="78">
        <v>5</v>
      </c>
    </row>
    <row r="166" spans="1:41" ht="16" thickBot="1">
      <c r="A166" s="122" t="s">
        <v>1239</v>
      </c>
      <c r="B166" s="123" t="s">
        <v>1240</v>
      </c>
      <c r="C166" s="83" t="s">
        <v>62</v>
      </c>
      <c r="D166" s="83" t="s">
        <v>230</v>
      </c>
      <c r="E166" s="82">
        <v>3.05</v>
      </c>
      <c r="F166" s="82">
        <v>5.3833333333333337</v>
      </c>
      <c r="G166" s="82">
        <v>6.7</v>
      </c>
      <c r="H166" s="82">
        <v>6.0333333333333332</v>
      </c>
      <c r="I166" s="82">
        <v>7.6333333333333337</v>
      </c>
      <c r="J166" s="82">
        <v>3.4666666666666668</v>
      </c>
      <c r="K166" s="82">
        <v>3.8833333333333333</v>
      </c>
      <c r="L166" s="82">
        <v>7.0666666666666664</v>
      </c>
      <c r="M166" s="82">
        <v>1.8666666666666667</v>
      </c>
      <c r="N166" s="82">
        <v>3.5666666666666669</v>
      </c>
      <c r="O166" s="82">
        <v>6.9</v>
      </c>
      <c r="P166" s="82">
        <v>6.2</v>
      </c>
      <c r="Q166" s="82">
        <v>6.6333333333333337</v>
      </c>
      <c r="R166" s="82">
        <v>7.2666666666666666</v>
      </c>
      <c r="S166" s="82">
        <v>5.45</v>
      </c>
      <c r="T166" s="82">
        <v>7.9</v>
      </c>
      <c r="U166" s="82" t="s">
        <v>1811</v>
      </c>
      <c r="V166" s="82">
        <v>4.2666666666666666</v>
      </c>
      <c r="W166" s="82">
        <v>6.9666666666666668</v>
      </c>
      <c r="X166" s="82" t="s">
        <v>1811</v>
      </c>
      <c r="Y166" s="82">
        <v>6.3833333333333337</v>
      </c>
      <c r="Z166" s="82">
        <v>6.4666666666666668</v>
      </c>
      <c r="AA166" s="82">
        <v>3.8166666666666669</v>
      </c>
      <c r="AB166" s="82">
        <v>2.0333333333333332</v>
      </c>
      <c r="AC166" s="82">
        <v>6.1333333333333337</v>
      </c>
      <c r="AD166" s="82"/>
      <c r="AE166" s="83"/>
      <c r="AF166" s="83"/>
      <c r="AG166" s="82">
        <v>5</v>
      </c>
      <c r="AH166" s="82">
        <v>5.5</v>
      </c>
      <c r="AI166" s="82">
        <v>4.0999999999999996</v>
      </c>
      <c r="AJ166" s="82">
        <v>7</v>
      </c>
      <c r="AK166" s="82">
        <v>7.8</v>
      </c>
      <c r="AL166" s="82">
        <v>5.9333333333333336</v>
      </c>
      <c r="AM166" s="101"/>
      <c r="AN166" s="102">
        <v>7.1333333333333337</v>
      </c>
      <c r="AO166" s="86">
        <v>3.5</v>
      </c>
    </row>
    <row r="167" spans="1:41">
      <c r="A167" s="118" t="s">
        <v>127</v>
      </c>
      <c r="B167" s="119" t="s">
        <v>128</v>
      </c>
      <c r="C167" s="67" t="s">
        <v>62</v>
      </c>
      <c r="D167" s="67" t="s">
        <v>116</v>
      </c>
      <c r="E167" s="66">
        <v>1.1666666666666665</v>
      </c>
      <c r="F167" s="66">
        <v>0.6333333333333333</v>
      </c>
      <c r="G167" s="66">
        <v>0.96666666666666667</v>
      </c>
      <c r="H167" s="66">
        <v>1.6666666666666667</v>
      </c>
      <c r="I167" s="66">
        <v>0.66666666666666663</v>
      </c>
      <c r="J167" s="66">
        <v>1.3666666666666667</v>
      </c>
      <c r="K167" s="66">
        <v>1.1166666666666667</v>
      </c>
      <c r="L167" s="66">
        <v>2.1</v>
      </c>
      <c r="M167" s="66">
        <v>4.5999999999999996</v>
      </c>
      <c r="N167" s="66">
        <v>2.8</v>
      </c>
      <c r="O167" s="66">
        <v>0.83333333333333326</v>
      </c>
      <c r="P167" s="66">
        <v>1.7833333333333334</v>
      </c>
      <c r="Q167" s="66">
        <v>0.9</v>
      </c>
      <c r="R167" s="66">
        <v>0.56666666666666665</v>
      </c>
      <c r="S167" s="66">
        <v>2.9666666666666668</v>
      </c>
      <c r="T167" s="66">
        <v>0.66666666666666663</v>
      </c>
      <c r="U167" s="66">
        <v>3.6333333333333333</v>
      </c>
      <c r="V167" s="66">
        <v>1.75</v>
      </c>
      <c r="W167" s="66">
        <v>2.9</v>
      </c>
      <c r="X167" s="66">
        <v>2.2000000000000002</v>
      </c>
      <c r="Y167" s="66">
        <v>0.96666666666666667</v>
      </c>
      <c r="Z167" s="66">
        <v>0.76666666666666661</v>
      </c>
      <c r="AA167" s="66">
        <v>3.8166666666666669</v>
      </c>
      <c r="AB167" s="66">
        <v>4.2666666666666666</v>
      </c>
      <c r="AC167" s="66">
        <v>3.9166666666666665</v>
      </c>
      <c r="AD167" s="66"/>
      <c r="AE167" s="67"/>
      <c r="AF167" s="67"/>
      <c r="AG167" s="66">
        <v>0.6</v>
      </c>
      <c r="AH167" s="66">
        <v>0.6</v>
      </c>
      <c r="AI167" s="66">
        <v>2.3833333333333333</v>
      </c>
      <c r="AJ167" s="66">
        <v>0.85</v>
      </c>
      <c r="AK167" s="66">
        <v>1.0333333333333332</v>
      </c>
      <c r="AL167" s="66">
        <v>1.8666666666666667</v>
      </c>
      <c r="AM167" s="98"/>
      <c r="AN167" s="99">
        <v>0.53333333333333333</v>
      </c>
      <c r="AO167" s="70">
        <v>7.25</v>
      </c>
    </row>
    <row r="168" spans="1:41">
      <c r="A168" s="120" t="s">
        <v>346</v>
      </c>
      <c r="B168" s="121" t="s">
        <v>347</v>
      </c>
      <c r="C168" s="75" t="s">
        <v>62</v>
      </c>
      <c r="D168" s="75" t="s">
        <v>116</v>
      </c>
      <c r="E168" s="74">
        <v>4.4166666666666661</v>
      </c>
      <c r="F168" s="74">
        <v>3.0833333333333335</v>
      </c>
      <c r="G168" s="74">
        <v>3.2</v>
      </c>
      <c r="H168" s="74">
        <v>2.4666666666666668</v>
      </c>
      <c r="I168" s="74">
        <v>3.1</v>
      </c>
      <c r="J168" s="74">
        <v>1.9666666666666666</v>
      </c>
      <c r="K168" s="74">
        <v>1.3333333333333335</v>
      </c>
      <c r="L168" s="74">
        <v>2.8333333333333335</v>
      </c>
      <c r="M168" s="74">
        <v>3.3333333333333335</v>
      </c>
      <c r="N168" s="74">
        <v>2.4</v>
      </c>
      <c r="O168" s="74">
        <v>3.5666666666666669</v>
      </c>
      <c r="P168" s="74">
        <v>1.7</v>
      </c>
      <c r="Q168" s="74">
        <v>2.4333333333333336</v>
      </c>
      <c r="R168" s="74">
        <v>4.8</v>
      </c>
      <c r="S168" s="74">
        <v>2.3666666666666667</v>
      </c>
      <c r="T168" s="74">
        <v>7.9333333333333336</v>
      </c>
      <c r="U168" s="74">
        <v>1.6</v>
      </c>
      <c r="V168" s="74">
        <v>2.4666666666666668</v>
      </c>
      <c r="W168" s="74">
        <v>5.9666666666666668</v>
      </c>
      <c r="X168" s="74" t="s">
        <v>1811</v>
      </c>
      <c r="Y168" s="74">
        <v>5.0333333333333332</v>
      </c>
      <c r="Z168" s="74">
        <v>7.0333333333333332</v>
      </c>
      <c r="AA168" s="74">
        <v>2.0666666666666664</v>
      </c>
      <c r="AB168" s="74">
        <v>7.2</v>
      </c>
      <c r="AC168" s="74">
        <v>1.8833333333333333</v>
      </c>
      <c r="AD168" s="74"/>
      <c r="AE168" s="75"/>
      <c r="AF168" s="75"/>
      <c r="AG168" s="74">
        <v>3.5333333333333332</v>
      </c>
      <c r="AH168" s="74">
        <v>1.5333333333333334</v>
      </c>
      <c r="AI168" s="74">
        <v>1.9</v>
      </c>
      <c r="AJ168" s="74">
        <v>2.5666666666666669</v>
      </c>
      <c r="AK168" s="74">
        <v>5.2333333333333334</v>
      </c>
      <c r="AL168" s="74">
        <v>5.7666666666666666</v>
      </c>
      <c r="AM168" s="100"/>
      <c r="AN168" s="87">
        <v>2.4</v>
      </c>
      <c r="AO168" s="78">
        <v>5</v>
      </c>
    </row>
    <row r="169" spans="1:41">
      <c r="A169" s="120" t="s">
        <v>591</v>
      </c>
      <c r="B169" s="121" t="s">
        <v>592</v>
      </c>
      <c r="C169" s="75" t="s">
        <v>62</v>
      </c>
      <c r="D169" s="75" t="s">
        <v>116</v>
      </c>
      <c r="E169" s="74">
        <v>4.4166666666666661</v>
      </c>
      <c r="F169" s="74">
        <v>4.5666666666666664</v>
      </c>
      <c r="G169" s="74">
        <v>2.0666666666666664</v>
      </c>
      <c r="H169" s="74">
        <v>2.2666666666666666</v>
      </c>
      <c r="I169" s="74">
        <v>2.5333333333333332</v>
      </c>
      <c r="J169" s="74">
        <v>4.0333333333333332</v>
      </c>
      <c r="K169" s="74">
        <v>2.4333333333333336</v>
      </c>
      <c r="L169" s="74">
        <v>4.0666666666666664</v>
      </c>
      <c r="M169" s="74">
        <v>2.2000000000000002</v>
      </c>
      <c r="N169" s="74">
        <v>1.9333333333333333</v>
      </c>
      <c r="O169" s="74">
        <v>3.4333333333333331</v>
      </c>
      <c r="P169" s="74">
        <v>3.6666666666666665</v>
      </c>
      <c r="Q169" s="74">
        <v>3.4333333333333331</v>
      </c>
      <c r="R169" s="74">
        <v>3.4666666666666668</v>
      </c>
      <c r="S169" s="74">
        <v>4.833333333333333</v>
      </c>
      <c r="T169" s="74">
        <v>1.0333333333333332</v>
      </c>
      <c r="U169" s="74">
        <v>3.9333333333333331</v>
      </c>
      <c r="V169" s="74">
        <v>3.7833333333333332</v>
      </c>
      <c r="W169" s="74">
        <v>3.1666666666666665</v>
      </c>
      <c r="X169" s="74" t="s">
        <v>1811</v>
      </c>
      <c r="Y169" s="74">
        <v>4.8</v>
      </c>
      <c r="Z169" s="74">
        <v>3.8</v>
      </c>
      <c r="AA169" s="74">
        <v>3.8166666666666669</v>
      </c>
      <c r="AB169" s="74">
        <v>5.4666666666666668</v>
      </c>
      <c r="AC169" s="74">
        <v>6.3</v>
      </c>
      <c r="AD169" s="74"/>
      <c r="AE169" s="75"/>
      <c r="AF169" s="75"/>
      <c r="AG169" s="74">
        <v>3.6</v>
      </c>
      <c r="AH169" s="74">
        <v>2.1</v>
      </c>
      <c r="AI169" s="74">
        <v>1.7</v>
      </c>
      <c r="AJ169" s="74">
        <v>3.7333333333333334</v>
      </c>
      <c r="AK169" s="74">
        <v>3.1333333333333333</v>
      </c>
      <c r="AL169" s="74">
        <v>6.5666666666666664</v>
      </c>
      <c r="AM169" s="100"/>
      <c r="AN169" s="87">
        <v>2.6666666666666665</v>
      </c>
      <c r="AO169" s="78">
        <v>4</v>
      </c>
    </row>
    <row r="170" spans="1:41">
      <c r="A170" s="120" t="s">
        <v>787</v>
      </c>
      <c r="B170" s="121" t="s">
        <v>788</v>
      </c>
      <c r="C170" s="75" t="s">
        <v>62</v>
      </c>
      <c r="D170" s="75" t="s">
        <v>116</v>
      </c>
      <c r="E170" s="74">
        <v>6.916666666666667</v>
      </c>
      <c r="F170" s="74">
        <v>5.833333333333333</v>
      </c>
      <c r="G170" s="74">
        <v>2.3666666666666667</v>
      </c>
      <c r="H170" s="74">
        <v>3.4666666666666668</v>
      </c>
      <c r="I170" s="74">
        <v>3.7</v>
      </c>
      <c r="J170" s="74">
        <v>2.5666666666666669</v>
      </c>
      <c r="K170" s="74">
        <v>1.65</v>
      </c>
      <c r="L170" s="74">
        <v>6.3</v>
      </c>
      <c r="M170" s="74">
        <v>3.4666666666666668</v>
      </c>
      <c r="N170" s="74">
        <v>4.5666666666666664</v>
      </c>
      <c r="O170" s="74">
        <v>3.9333333333333331</v>
      </c>
      <c r="P170" s="74">
        <v>4.3</v>
      </c>
      <c r="Q170" s="74">
        <v>3.9666666666666668</v>
      </c>
      <c r="R170" s="74">
        <v>4.7</v>
      </c>
      <c r="S170" s="74">
        <v>5.0999999999999996</v>
      </c>
      <c r="T170" s="74">
        <v>6</v>
      </c>
      <c r="U170" s="74" t="s">
        <v>1811</v>
      </c>
      <c r="V170" s="74">
        <v>0.56666666666666665</v>
      </c>
      <c r="W170" s="74">
        <v>1.7666666666666666</v>
      </c>
      <c r="X170" s="74" t="s">
        <v>1811</v>
      </c>
      <c r="Y170" s="74">
        <v>1.1333333333333333</v>
      </c>
      <c r="Z170" s="74">
        <v>5</v>
      </c>
      <c r="AA170" s="74" t="s">
        <v>1811</v>
      </c>
      <c r="AB170" s="74">
        <v>5.166666666666667</v>
      </c>
      <c r="AC170" s="74">
        <v>0.9</v>
      </c>
      <c r="AD170" s="74"/>
      <c r="AE170" s="75"/>
      <c r="AF170" s="75"/>
      <c r="AG170" s="74">
        <v>4.9666666666666668</v>
      </c>
      <c r="AH170" s="74">
        <v>2.166666666666667</v>
      </c>
      <c r="AI170" s="74">
        <v>5.0333333333333332</v>
      </c>
      <c r="AJ170" s="74">
        <v>4.4000000000000004</v>
      </c>
      <c r="AK170" s="74">
        <v>1.4</v>
      </c>
      <c r="AL170" s="74">
        <v>2.8833333333333333</v>
      </c>
      <c r="AM170" s="100"/>
      <c r="AN170" s="87">
        <v>2.7</v>
      </c>
      <c r="AO170" s="78">
        <v>0.92500000000000004</v>
      </c>
    </row>
    <row r="171" spans="1:41">
      <c r="A171" s="120" t="s">
        <v>231</v>
      </c>
      <c r="B171" s="121" t="s">
        <v>232</v>
      </c>
      <c r="C171" s="75" t="s">
        <v>62</v>
      </c>
      <c r="D171" s="75" t="s">
        <v>116</v>
      </c>
      <c r="E171" s="74">
        <v>3.05</v>
      </c>
      <c r="F171" s="74">
        <v>3.8</v>
      </c>
      <c r="G171" s="74">
        <v>1.6666666666666667</v>
      </c>
      <c r="H171" s="74">
        <v>6.5666666666666664</v>
      </c>
      <c r="I171" s="74">
        <v>4.7</v>
      </c>
      <c r="J171" s="74">
        <v>7.2333333333333334</v>
      </c>
      <c r="K171" s="74">
        <v>6.9666666666666668</v>
      </c>
      <c r="L171" s="74">
        <v>5.4666666666666668</v>
      </c>
      <c r="M171" s="74">
        <v>2.2666666666666666</v>
      </c>
      <c r="N171" s="74">
        <v>3.0333333333333332</v>
      </c>
      <c r="O171" s="74">
        <v>2.4666666666666668</v>
      </c>
      <c r="P171" s="74">
        <v>1.1000000000000001</v>
      </c>
      <c r="Q171" s="74">
        <v>1.4</v>
      </c>
      <c r="R171" s="74">
        <v>1.6666666666666667</v>
      </c>
      <c r="S171" s="74">
        <v>1.7333333333333334</v>
      </c>
      <c r="T171" s="74">
        <v>3.7333333333333334</v>
      </c>
      <c r="U171" s="74">
        <v>2.333333333333333</v>
      </c>
      <c r="V171" s="74">
        <v>2.8</v>
      </c>
      <c r="W171" s="74">
        <v>3.7333333333333334</v>
      </c>
      <c r="X171" s="74" t="s">
        <v>1811</v>
      </c>
      <c r="Y171" s="74">
        <v>4.4666666666666668</v>
      </c>
      <c r="Z171" s="74">
        <v>4.7</v>
      </c>
      <c r="AA171" s="74" t="s">
        <v>1811</v>
      </c>
      <c r="AB171" s="74">
        <v>3.4</v>
      </c>
      <c r="AC171" s="74">
        <v>4.0999999999999996</v>
      </c>
      <c r="AD171" s="74"/>
      <c r="AE171" s="75"/>
      <c r="AF171" s="75"/>
      <c r="AG171" s="74">
        <v>2.5</v>
      </c>
      <c r="AH171" s="74">
        <v>7.1833333333333336</v>
      </c>
      <c r="AI171" s="74">
        <v>3.2333333333333334</v>
      </c>
      <c r="AJ171" s="74">
        <v>1.1666666666666665</v>
      </c>
      <c r="AK171" s="74">
        <v>3.3</v>
      </c>
      <c r="AL171" s="74">
        <v>4.25</v>
      </c>
      <c r="AM171" s="100"/>
      <c r="AN171" s="87">
        <v>2.9</v>
      </c>
      <c r="AO171" s="78">
        <v>0.82499999999999996</v>
      </c>
    </row>
    <row r="172" spans="1:41">
      <c r="A172" s="120" t="s">
        <v>492</v>
      </c>
      <c r="B172" s="121" t="s">
        <v>493</v>
      </c>
      <c r="C172" s="75" t="s">
        <v>62</v>
      </c>
      <c r="D172" s="75" t="s">
        <v>116</v>
      </c>
      <c r="E172" s="74">
        <v>5.7333333333333334</v>
      </c>
      <c r="F172" s="74">
        <v>4.1500000000000004</v>
      </c>
      <c r="G172" s="74">
        <v>5.7333333333333334</v>
      </c>
      <c r="H172" s="74">
        <v>3.0333333333333332</v>
      </c>
      <c r="I172" s="74">
        <v>5.5666666666666664</v>
      </c>
      <c r="J172" s="74">
        <v>3.7</v>
      </c>
      <c r="K172" s="74">
        <v>3.2666666666666666</v>
      </c>
      <c r="L172" s="74">
        <v>5.7</v>
      </c>
      <c r="M172" s="74">
        <v>2.0666666666666664</v>
      </c>
      <c r="N172" s="74">
        <v>2.8333333333333335</v>
      </c>
      <c r="O172" s="74">
        <v>2.7666666666666666</v>
      </c>
      <c r="P172" s="74">
        <v>3.6333333333333333</v>
      </c>
      <c r="Q172" s="74">
        <v>2.8666666666666667</v>
      </c>
      <c r="R172" s="74">
        <v>3</v>
      </c>
      <c r="S172" s="74">
        <v>3.4</v>
      </c>
      <c r="T172" s="74">
        <v>2.8</v>
      </c>
      <c r="U172" s="74">
        <v>4.8499999999999996</v>
      </c>
      <c r="V172" s="74">
        <v>4.1666666666666661</v>
      </c>
      <c r="W172" s="74">
        <v>2.0666666666666664</v>
      </c>
      <c r="X172" s="74" t="s">
        <v>1811</v>
      </c>
      <c r="Y172" s="74">
        <v>6.3833333333333337</v>
      </c>
      <c r="Z172" s="74">
        <v>5.4666666666666668</v>
      </c>
      <c r="AA172" s="74">
        <v>3.8166666666666669</v>
      </c>
      <c r="AB172" s="74">
        <v>1.1666666666666665</v>
      </c>
      <c r="AC172" s="74">
        <v>6.1333333333333337</v>
      </c>
      <c r="AD172" s="74"/>
      <c r="AE172" s="75"/>
      <c r="AF172" s="75"/>
      <c r="AG172" s="74">
        <v>5.333333333333333</v>
      </c>
      <c r="AH172" s="74">
        <v>3.8</v>
      </c>
      <c r="AI172" s="74">
        <v>3.0833333333333335</v>
      </c>
      <c r="AJ172" s="74">
        <v>2.8</v>
      </c>
      <c r="AK172" s="74">
        <v>4.3166666666666664</v>
      </c>
      <c r="AL172" s="74">
        <v>4.5666666666666664</v>
      </c>
      <c r="AM172" s="100"/>
      <c r="AN172" s="87">
        <v>3.6</v>
      </c>
      <c r="AO172" s="78">
        <v>1.133</v>
      </c>
    </row>
    <row r="173" spans="1:41">
      <c r="A173" s="120" t="s">
        <v>615</v>
      </c>
      <c r="B173" s="121" t="s">
        <v>616</v>
      </c>
      <c r="C173" s="75" t="s">
        <v>62</v>
      </c>
      <c r="D173" s="75" t="s">
        <v>116</v>
      </c>
      <c r="E173" s="74">
        <v>5.7333333333333334</v>
      </c>
      <c r="F173" s="74">
        <v>6.9666666666666668</v>
      </c>
      <c r="G173" s="74">
        <v>6.1</v>
      </c>
      <c r="H173" s="74">
        <v>7.166666666666667</v>
      </c>
      <c r="I173" s="74">
        <v>1.9333333333333333</v>
      </c>
      <c r="J173" s="74">
        <v>7.8</v>
      </c>
      <c r="K173" s="74">
        <v>6.8</v>
      </c>
      <c r="L173" s="74">
        <v>2.1333333333333333</v>
      </c>
      <c r="M173" s="74">
        <v>4.666666666666667</v>
      </c>
      <c r="N173" s="74">
        <v>3.1666666666666665</v>
      </c>
      <c r="O173" s="74">
        <v>4.3333333333333339</v>
      </c>
      <c r="P173" s="74">
        <v>1.5333333333333334</v>
      </c>
      <c r="Q173" s="74">
        <v>2.6666666666666665</v>
      </c>
      <c r="R173" s="74">
        <v>4.1666666666666661</v>
      </c>
      <c r="S173" s="74">
        <v>2.416666666666667</v>
      </c>
      <c r="T173" s="74">
        <v>2.7666666666666666</v>
      </c>
      <c r="U173" s="74" t="s">
        <v>1811</v>
      </c>
      <c r="V173" s="74">
        <v>7.4666666666666668</v>
      </c>
      <c r="W173" s="74">
        <v>2.8666666666666667</v>
      </c>
      <c r="X173" s="74" t="s">
        <v>1811</v>
      </c>
      <c r="Y173" s="74">
        <v>3.6333333333333333</v>
      </c>
      <c r="Z173" s="74">
        <v>4.9333333333333336</v>
      </c>
      <c r="AA173" s="74" t="s">
        <v>1811</v>
      </c>
      <c r="AB173" s="74">
        <v>7.6</v>
      </c>
      <c r="AC173" s="74">
        <v>1.8833333333333333</v>
      </c>
      <c r="AD173" s="74"/>
      <c r="AE173" s="75"/>
      <c r="AF173" s="75"/>
      <c r="AG173" s="74">
        <v>6.8</v>
      </c>
      <c r="AH173" s="74">
        <v>6.3833333333333337</v>
      </c>
      <c r="AI173" s="74">
        <v>2.5666666666666669</v>
      </c>
      <c r="AJ173" s="74">
        <v>2.6</v>
      </c>
      <c r="AK173" s="74">
        <v>4.5333333333333332</v>
      </c>
      <c r="AL173" s="74">
        <v>6.4333333333333336</v>
      </c>
      <c r="AM173" s="100"/>
      <c r="AN173" s="87">
        <v>5.4</v>
      </c>
      <c r="AO173" s="78">
        <v>0.92500000000000004</v>
      </c>
    </row>
    <row r="174" spans="1:41" ht="16" thickBot="1">
      <c r="A174" s="122" t="s">
        <v>635</v>
      </c>
      <c r="B174" s="123" t="s">
        <v>636</v>
      </c>
      <c r="C174" s="83" t="s">
        <v>62</v>
      </c>
      <c r="D174" s="83" t="s">
        <v>116</v>
      </c>
      <c r="E174" s="82">
        <v>6.916666666666667</v>
      </c>
      <c r="F174" s="82">
        <v>5.3833333333333337</v>
      </c>
      <c r="G174" s="82">
        <v>6.7333333333333334</v>
      </c>
      <c r="H174" s="82">
        <v>5.7333333333333334</v>
      </c>
      <c r="I174" s="82">
        <v>7.166666666666667</v>
      </c>
      <c r="J174" s="82">
        <v>0.7</v>
      </c>
      <c r="K174" s="82">
        <v>5.6</v>
      </c>
      <c r="L174" s="82">
        <v>7.4666666666666668</v>
      </c>
      <c r="M174" s="82">
        <v>4.5</v>
      </c>
      <c r="N174" s="82">
        <v>6.5</v>
      </c>
      <c r="O174" s="82">
        <v>5.5666666666666664</v>
      </c>
      <c r="P174" s="82">
        <v>2.0666666666666664</v>
      </c>
      <c r="Q174" s="82">
        <v>3.8</v>
      </c>
      <c r="R174" s="82">
        <v>5.9666666666666668</v>
      </c>
      <c r="S174" s="82">
        <v>3.5</v>
      </c>
      <c r="T174" s="82">
        <v>7.666666666666667</v>
      </c>
      <c r="U174" s="82">
        <v>5.3666666666666663</v>
      </c>
      <c r="V174" s="82">
        <v>6.7333333333333334</v>
      </c>
      <c r="W174" s="82">
        <v>1.3333333333333335</v>
      </c>
      <c r="X174" s="82" t="s">
        <v>1811</v>
      </c>
      <c r="Y174" s="82">
        <v>6.3833333333333337</v>
      </c>
      <c r="Z174" s="82">
        <v>6.7333333333333334</v>
      </c>
      <c r="AA174" s="82">
        <v>3.8166666666666669</v>
      </c>
      <c r="AB174" s="82">
        <v>7.8</v>
      </c>
      <c r="AC174" s="82">
        <v>3.4166666666666665</v>
      </c>
      <c r="AD174" s="82"/>
      <c r="AE174" s="83"/>
      <c r="AF174" s="83"/>
      <c r="AG174" s="82">
        <v>7</v>
      </c>
      <c r="AH174" s="82">
        <v>5</v>
      </c>
      <c r="AI174" s="82">
        <v>7.0666666666666664</v>
      </c>
      <c r="AJ174" s="82">
        <v>4.1500000000000004</v>
      </c>
      <c r="AK174" s="82">
        <v>6.6333333333333337</v>
      </c>
      <c r="AL174" s="82">
        <v>7.4333333333333336</v>
      </c>
      <c r="AM174" s="101"/>
      <c r="AN174" s="102">
        <v>7.6833333333333336</v>
      </c>
      <c r="AO174" s="86">
        <v>3.375</v>
      </c>
    </row>
    <row r="175" spans="1:41">
      <c r="A175" s="118" t="s">
        <v>169</v>
      </c>
      <c r="B175" s="119" t="s">
        <v>170</v>
      </c>
      <c r="C175" s="67" t="s">
        <v>171</v>
      </c>
      <c r="D175" s="67" t="s">
        <v>71</v>
      </c>
      <c r="E175" s="66">
        <v>0.6333333333333333</v>
      </c>
      <c r="F175" s="66">
        <v>0.7</v>
      </c>
      <c r="G175" s="66">
        <v>2.4333333333333336</v>
      </c>
      <c r="H175" s="66">
        <v>1.6333333333333333</v>
      </c>
      <c r="I175" s="66">
        <v>0.83333333333333326</v>
      </c>
      <c r="J175" s="66">
        <v>3.8</v>
      </c>
      <c r="K175" s="66">
        <v>2.95</v>
      </c>
      <c r="L175" s="66">
        <v>1.4333333333333333</v>
      </c>
      <c r="M175" s="66">
        <v>8.0333333333333332</v>
      </c>
      <c r="N175" s="66">
        <v>7.3666666666666663</v>
      </c>
      <c r="O175" s="66">
        <v>0.56666666666666665</v>
      </c>
      <c r="P175" s="66">
        <v>6.3</v>
      </c>
      <c r="Q175" s="66">
        <v>1.7666666666666666</v>
      </c>
      <c r="R175" s="66">
        <v>0.6</v>
      </c>
      <c r="S175" s="66">
        <v>6.333333333333333</v>
      </c>
      <c r="T175" s="66">
        <v>0.7</v>
      </c>
      <c r="U175" s="66">
        <v>2.1333333333333333</v>
      </c>
      <c r="V175" s="66">
        <v>0.8</v>
      </c>
      <c r="W175" s="66">
        <v>1.6</v>
      </c>
      <c r="X175" s="66">
        <v>1.1666666666666665</v>
      </c>
      <c r="Y175" s="66">
        <v>1.9166666666666667</v>
      </c>
      <c r="Z175" s="66">
        <v>0.53333333333333333</v>
      </c>
      <c r="AA175" s="66">
        <v>3.8166666666666669</v>
      </c>
      <c r="AB175" s="66">
        <v>6.2</v>
      </c>
      <c r="AC175" s="66">
        <v>6.65</v>
      </c>
      <c r="AD175" s="66"/>
      <c r="AE175" s="67"/>
      <c r="AF175" s="67"/>
      <c r="AG175" s="66">
        <v>0.93333333333333335</v>
      </c>
      <c r="AH175" s="66">
        <v>1.6</v>
      </c>
      <c r="AI175" s="66">
        <v>6.6</v>
      </c>
      <c r="AJ175" s="66">
        <v>2.7333333333333334</v>
      </c>
      <c r="AK175" s="66">
        <v>0.56666666666666665</v>
      </c>
      <c r="AL175" s="66">
        <v>5.1333333333333337</v>
      </c>
      <c r="AM175" s="98"/>
      <c r="AN175" s="99">
        <v>1.6666666666666667</v>
      </c>
      <c r="AO175" s="70">
        <v>5.76</v>
      </c>
    </row>
    <row r="176" spans="1:41">
      <c r="A176" s="120" t="s">
        <v>450</v>
      </c>
      <c r="B176" s="121" t="s">
        <v>451</v>
      </c>
      <c r="C176" s="75" t="s">
        <v>62</v>
      </c>
      <c r="D176" s="75" t="s">
        <v>71</v>
      </c>
      <c r="E176" s="74">
        <v>1.75</v>
      </c>
      <c r="F176" s="74">
        <v>3.6</v>
      </c>
      <c r="G176" s="74">
        <v>4.3666666666666671</v>
      </c>
      <c r="H176" s="74">
        <v>2.6</v>
      </c>
      <c r="I176" s="74">
        <v>3.7666666666666666</v>
      </c>
      <c r="J176" s="74">
        <v>2.333333333333333</v>
      </c>
      <c r="K176" s="74">
        <v>0.9</v>
      </c>
      <c r="L176" s="74">
        <v>7.3666666666666663</v>
      </c>
      <c r="M176" s="74">
        <v>2.1333333333333333</v>
      </c>
      <c r="N176" s="74">
        <v>4.1333333333333329</v>
      </c>
      <c r="O176" s="74">
        <v>1.5666666666666667</v>
      </c>
      <c r="P176" s="74">
        <v>5.0999999999999996</v>
      </c>
      <c r="Q176" s="74">
        <v>2.9</v>
      </c>
      <c r="R176" s="74">
        <v>4.0166666666666666</v>
      </c>
      <c r="S176" s="74">
        <v>3.8333333333333335</v>
      </c>
      <c r="T176" s="74">
        <v>5.5666666666666664</v>
      </c>
      <c r="U176" s="74">
        <v>1.3833333333333333</v>
      </c>
      <c r="V176" s="74">
        <v>5.2333333333333334</v>
      </c>
      <c r="W176" s="74">
        <v>4</v>
      </c>
      <c r="X176" s="74" t="s">
        <v>1811</v>
      </c>
      <c r="Y176" s="74">
        <v>3.9</v>
      </c>
      <c r="Z176" s="74">
        <v>1.7</v>
      </c>
      <c r="AA176" s="74">
        <v>3.8166666666666669</v>
      </c>
      <c r="AB176" s="74">
        <v>6.7666666666666666</v>
      </c>
      <c r="AC176" s="74">
        <v>2.416666666666667</v>
      </c>
      <c r="AD176" s="74"/>
      <c r="AE176" s="75"/>
      <c r="AF176" s="75"/>
      <c r="AG176" s="74">
        <v>3.1</v>
      </c>
      <c r="AH176" s="74">
        <v>1.6666666666666667</v>
      </c>
      <c r="AI176" s="74">
        <v>4.5166666666666666</v>
      </c>
      <c r="AJ176" s="74">
        <v>3.2333333333333334</v>
      </c>
      <c r="AK176" s="74">
        <v>4.2333333333333334</v>
      </c>
      <c r="AL176" s="74">
        <v>2.8333333333333335</v>
      </c>
      <c r="AM176" s="100"/>
      <c r="AN176" s="87">
        <v>2.1</v>
      </c>
      <c r="AO176" s="78">
        <v>4.25</v>
      </c>
    </row>
    <row r="177" spans="1:41">
      <c r="A177" s="120" t="s">
        <v>605</v>
      </c>
      <c r="B177" s="121" t="s">
        <v>606</v>
      </c>
      <c r="C177" s="75" t="s">
        <v>62</v>
      </c>
      <c r="D177" s="75" t="s">
        <v>71</v>
      </c>
      <c r="E177" s="74">
        <v>2.1333333333333333</v>
      </c>
      <c r="F177" s="74">
        <v>4.5666666666666664</v>
      </c>
      <c r="G177" s="74">
        <v>2.5666666666666669</v>
      </c>
      <c r="H177" s="74">
        <v>5.4333333333333336</v>
      </c>
      <c r="I177" s="74">
        <v>3.8</v>
      </c>
      <c r="J177" s="74">
        <v>7.5666666666666664</v>
      </c>
      <c r="K177" s="74">
        <v>7.0333333333333332</v>
      </c>
      <c r="L177" s="74">
        <v>3.6666666666666665</v>
      </c>
      <c r="M177" s="74">
        <v>4.1333333333333329</v>
      </c>
      <c r="N177" s="74">
        <v>4.0333333333333332</v>
      </c>
      <c r="O177" s="74">
        <v>2.2666666666666666</v>
      </c>
      <c r="P177" s="74">
        <v>4.7333333333333334</v>
      </c>
      <c r="Q177" s="74">
        <v>3.4</v>
      </c>
      <c r="R177" s="74">
        <v>4.2666666666666666</v>
      </c>
      <c r="S177" s="74">
        <v>3.25</v>
      </c>
      <c r="T177" s="74">
        <v>1.3</v>
      </c>
      <c r="U177" s="74">
        <v>0.8</v>
      </c>
      <c r="V177" s="74">
        <v>3.3666666666666667</v>
      </c>
      <c r="W177" s="74">
        <v>1.8333333333333333</v>
      </c>
      <c r="X177" s="74" t="s">
        <v>1811</v>
      </c>
      <c r="Y177" s="74">
        <v>4.2666666666666666</v>
      </c>
      <c r="Z177" s="74">
        <v>2</v>
      </c>
      <c r="AA177" s="74" t="s">
        <v>1811</v>
      </c>
      <c r="AB177" s="74">
        <v>3.8</v>
      </c>
      <c r="AC177" s="74">
        <v>4.0999999999999996</v>
      </c>
      <c r="AD177" s="74"/>
      <c r="AE177" s="75"/>
      <c r="AF177" s="75"/>
      <c r="AG177" s="74">
        <v>2.8</v>
      </c>
      <c r="AH177" s="74">
        <v>6.4833333333333334</v>
      </c>
      <c r="AI177" s="74">
        <v>3.7333333333333334</v>
      </c>
      <c r="AJ177" s="74">
        <v>3.4333333333333331</v>
      </c>
      <c r="AK177" s="74">
        <v>1.3666666666666667</v>
      </c>
      <c r="AL177" s="74">
        <v>2.1</v>
      </c>
      <c r="AM177" s="100"/>
      <c r="AN177" s="87">
        <v>2.2000000000000002</v>
      </c>
      <c r="AO177" s="78">
        <v>1</v>
      </c>
    </row>
    <row r="178" spans="1:41">
      <c r="A178" s="120" t="s">
        <v>713</v>
      </c>
      <c r="B178" s="121" t="s">
        <v>714</v>
      </c>
      <c r="C178" s="75" t="s">
        <v>62</v>
      </c>
      <c r="D178" s="75" t="s">
        <v>71</v>
      </c>
      <c r="E178" s="74">
        <v>6.916666666666667</v>
      </c>
      <c r="F178" s="74">
        <v>2.333333333333333</v>
      </c>
      <c r="G178" s="74">
        <v>4.7666666666666666</v>
      </c>
      <c r="H178" s="74">
        <v>2.333333333333333</v>
      </c>
      <c r="I178" s="74">
        <v>4.8</v>
      </c>
      <c r="J178" s="74">
        <v>2.6666666666666665</v>
      </c>
      <c r="K178" s="74">
        <v>1.6</v>
      </c>
      <c r="L178" s="74">
        <v>3.8666666666666667</v>
      </c>
      <c r="M178" s="74">
        <v>4.4000000000000004</v>
      </c>
      <c r="N178" s="74">
        <v>4.4333333333333336</v>
      </c>
      <c r="O178" s="74">
        <v>2.6666666666666665</v>
      </c>
      <c r="P178" s="74">
        <v>5.4666666666666668</v>
      </c>
      <c r="Q178" s="74">
        <v>4.1666666666666661</v>
      </c>
      <c r="R178" s="74">
        <v>6.4333333333333336</v>
      </c>
      <c r="S178" s="74">
        <v>4.8666666666666663</v>
      </c>
      <c r="T178" s="74">
        <v>3.7666666666666666</v>
      </c>
      <c r="U178" s="74">
        <v>5.7333333333333334</v>
      </c>
      <c r="V178" s="74">
        <v>1.1333333333333333</v>
      </c>
      <c r="W178" s="74">
        <v>3.1</v>
      </c>
      <c r="X178" s="74" t="s">
        <v>1811</v>
      </c>
      <c r="Y178" s="74">
        <v>2.3833333333333333</v>
      </c>
      <c r="Z178" s="74">
        <v>3.1333333333333333</v>
      </c>
      <c r="AA178" s="74">
        <v>3.8166666666666669</v>
      </c>
      <c r="AB178" s="74">
        <v>4.666666666666667</v>
      </c>
      <c r="AC178" s="74">
        <v>3.9166666666666665</v>
      </c>
      <c r="AD178" s="74"/>
      <c r="AE178" s="75"/>
      <c r="AF178" s="75"/>
      <c r="AG178" s="74">
        <v>4.5333333333333332</v>
      </c>
      <c r="AH178" s="74">
        <v>2.2000000000000002</v>
      </c>
      <c r="AI178" s="74">
        <v>4.2</v>
      </c>
      <c r="AJ178" s="74">
        <v>5.0333333333333332</v>
      </c>
      <c r="AK178" s="74">
        <v>2.7666666666666666</v>
      </c>
      <c r="AL178" s="74">
        <v>3.6666666666666665</v>
      </c>
      <c r="AM178" s="100"/>
      <c r="AN178" s="87">
        <v>3.2</v>
      </c>
      <c r="AO178" s="78">
        <v>1.25</v>
      </c>
    </row>
    <row r="179" spans="1:41">
      <c r="A179" s="120" t="s">
        <v>452</v>
      </c>
      <c r="B179" s="121" t="s">
        <v>453</v>
      </c>
      <c r="C179" s="75" t="s">
        <v>62</v>
      </c>
      <c r="D179" s="108" t="s">
        <v>71</v>
      </c>
      <c r="E179" s="74">
        <v>5.7333333333333334</v>
      </c>
      <c r="F179" s="74">
        <v>5.833333333333333</v>
      </c>
      <c r="G179" s="74">
        <v>7.3666666666666663</v>
      </c>
      <c r="H179" s="74">
        <v>2.4333333333333336</v>
      </c>
      <c r="I179" s="74">
        <v>6.2666666666666666</v>
      </c>
      <c r="J179" s="74">
        <v>5.333333333333333</v>
      </c>
      <c r="K179" s="74">
        <v>3.55</v>
      </c>
      <c r="L179" s="74">
        <v>5.6</v>
      </c>
      <c r="M179" s="74">
        <v>4.9000000000000004</v>
      </c>
      <c r="N179" s="74">
        <v>6.0666666666666664</v>
      </c>
      <c r="O179" s="74">
        <v>1.4</v>
      </c>
      <c r="P179" s="74">
        <v>5.7</v>
      </c>
      <c r="Q179" s="74">
        <v>3.1666666666666665</v>
      </c>
      <c r="R179" s="74">
        <v>2.6333333333333333</v>
      </c>
      <c r="S179" s="74">
        <v>5.3666666666666663</v>
      </c>
      <c r="T179" s="74">
        <v>5</v>
      </c>
      <c r="U179" s="74">
        <v>5.7666666666666666</v>
      </c>
      <c r="V179" s="74">
        <v>7.6</v>
      </c>
      <c r="W179" s="74">
        <v>6.9666666666666668</v>
      </c>
      <c r="X179" s="74" t="s">
        <v>1811</v>
      </c>
      <c r="Y179" s="74">
        <v>6.3833333333333337</v>
      </c>
      <c r="Z179" s="74">
        <v>0.73333333333333339</v>
      </c>
      <c r="AA179" s="74">
        <v>0.6</v>
      </c>
      <c r="AB179" s="74">
        <v>2.5333333333333332</v>
      </c>
      <c r="AC179" s="74">
        <v>3.6666666666666665</v>
      </c>
      <c r="AD179" s="74"/>
      <c r="AE179" s="75"/>
      <c r="AF179" s="75"/>
      <c r="AG179" s="74">
        <v>6.9333333333333336</v>
      </c>
      <c r="AH179" s="74">
        <v>4.3333333333333339</v>
      </c>
      <c r="AI179" s="74">
        <v>6.416666666666667</v>
      </c>
      <c r="AJ179" s="74">
        <v>3.5</v>
      </c>
      <c r="AK179" s="74">
        <v>7.7333333333333334</v>
      </c>
      <c r="AL179" s="74">
        <v>0.6333333333333333</v>
      </c>
      <c r="AM179" s="100"/>
      <c r="AN179" s="87">
        <v>5.5333333333333332</v>
      </c>
      <c r="AO179" s="78">
        <v>1.25</v>
      </c>
    </row>
    <row r="180" spans="1:41">
      <c r="A180" s="120" t="s">
        <v>782</v>
      </c>
      <c r="B180" s="121" t="s">
        <v>783</v>
      </c>
      <c r="C180" s="75" t="s">
        <v>62</v>
      </c>
      <c r="D180" s="75" t="s">
        <v>71</v>
      </c>
      <c r="E180" s="74">
        <v>6.916666666666667</v>
      </c>
      <c r="F180" s="74">
        <v>7.666666666666667</v>
      </c>
      <c r="G180" s="74">
        <v>6.4666666666666668</v>
      </c>
      <c r="H180" s="74">
        <v>5.4666666666666668</v>
      </c>
      <c r="I180" s="74">
        <v>5.3666666666666663</v>
      </c>
      <c r="J180" s="74">
        <v>6.2666666666666666</v>
      </c>
      <c r="K180" s="74">
        <v>4.3666666666666671</v>
      </c>
      <c r="L180" s="74">
        <v>0.8666666666666667</v>
      </c>
      <c r="M180" s="74">
        <v>5.5333333333333332</v>
      </c>
      <c r="N180" s="74">
        <v>1.4333333333333333</v>
      </c>
      <c r="O180" s="74">
        <v>2.5</v>
      </c>
      <c r="P180" s="74">
        <v>5.8666666666666663</v>
      </c>
      <c r="Q180" s="74">
        <v>4.2</v>
      </c>
      <c r="R180" s="74">
        <v>5.9</v>
      </c>
      <c r="S180" s="74">
        <v>4.5999999999999996</v>
      </c>
      <c r="T180" s="74">
        <v>7.1333333333333337</v>
      </c>
      <c r="U180" s="74" t="s">
        <v>1811</v>
      </c>
      <c r="V180" s="74">
        <v>7.0666666666666664</v>
      </c>
      <c r="W180" s="74">
        <v>5.6333333333333337</v>
      </c>
      <c r="X180" s="74" t="s">
        <v>1811</v>
      </c>
      <c r="Y180" s="74">
        <v>6.3833333333333337</v>
      </c>
      <c r="Z180" s="74">
        <v>6.2333333333333334</v>
      </c>
      <c r="AA180" s="74" t="s">
        <v>1811</v>
      </c>
      <c r="AB180" s="74">
        <v>3.5</v>
      </c>
      <c r="AC180" s="74">
        <v>1.8833333333333333</v>
      </c>
      <c r="AD180" s="74"/>
      <c r="AE180" s="75"/>
      <c r="AF180" s="75"/>
      <c r="AG180" s="74">
        <v>7.666666666666667</v>
      </c>
      <c r="AH180" s="74">
        <v>5.6</v>
      </c>
      <c r="AI180" s="74">
        <v>1.4666666666666668</v>
      </c>
      <c r="AJ180" s="74">
        <v>4.8666666666666663</v>
      </c>
      <c r="AK180" s="74">
        <v>7.9</v>
      </c>
      <c r="AL180" s="74">
        <v>3.6333333333333333</v>
      </c>
      <c r="AM180" s="100"/>
      <c r="AN180" s="87">
        <v>6</v>
      </c>
      <c r="AO180" s="78">
        <v>0.92500000000000004</v>
      </c>
    </row>
    <row r="181" spans="1:41" s="45" customFormat="1">
      <c r="A181" s="120" t="s">
        <v>968</v>
      </c>
      <c r="B181" s="121" t="s">
        <v>969</v>
      </c>
      <c r="C181" s="75" t="s">
        <v>62</v>
      </c>
      <c r="D181" s="75" t="s">
        <v>71</v>
      </c>
      <c r="E181" s="74">
        <v>5.7333333333333334</v>
      </c>
      <c r="F181" s="74">
        <v>6.5666666666666664</v>
      </c>
      <c r="G181" s="74">
        <v>3.6333333333333333</v>
      </c>
      <c r="H181" s="74">
        <v>6.4</v>
      </c>
      <c r="I181" s="74">
        <v>3.1333333333333333</v>
      </c>
      <c r="J181" s="74">
        <v>7</v>
      </c>
      <c r="K181" s="74">
        <v>5.8666666666666663</v>
      </c>
      <c r="L181" s="74">
        <v>1.9333333333333333</v>
      </c>
      <c r="M181" s="74">
        <v>7.3666666666666663</v>
      </c>
      <c r="N181" s="74">
        <v>6.4666666666666668</v>
      </c>
      <c r="O181" s="74">
        <v>5.666666666666667</v>
      </c>
      <c r="P181" s="74">
        <v>6</v>
      </c>
      <c r="Q181" s="74">
        <v>6.1333333333333337</v>
      </c>
      <c r="R181" s="74">
        <v>7.7666666666666666</v>
      </c>
      <c r="S181" s="74">
        <v>6.4</v>
      </c>
      <c r="T181" s="74">
        <v>2.9666666666666668</v>
      </c>
      <c r="U181" s="74" t="s">
        <v>1811</v>
      </c>
      <c r="V181" s="74">
        <v>5.2333333333333334</v>
      </c>
      <c r="W181" s="74">
        <v>5.166666666666667</v>
      </c>
      <c r="X181" s="74" t="s">
        <v>1811</v>
      </c>
      <c r="Y181" s="74">
        <v>4.666666666666667</v>
      </c>
      <c r="Z181" s="74">
        <v>7.1</v>
      </c>
      <c r="AA181" s="74" t="s">
        <v>1811</v>
      </c>
      <c r="AB181" s="74">
        <v>1.0666666666666667</v>
      </c>
      <c r="AC181" s="74">
        <v>7.0333333333333332</v>
      </c>
      <c r="AD181" s="74"/>
      <c r="AE181" s="75"/>
      <c r="AF181" s="75"/>
      <c r="AG181" s="74">
        <v>5.5166666666666666</v>
      </c>
      <c r="AH181" s="74">
        <v>6</v>
      </c>
      <c r="AI181" s="74">
        <v>6</v>
      </c>
      <c r="AJ181" s="74">
        <v>6.8</v>
      </c>
      <c r="AK181" s="74">
        <v>5.0999999999999996</v>
      </c>
      <c r="AL181" s="74">
        <v>6.833333333333333</v>
      </c>
      <c r="AM181" s="100"/>
      <c r="AN181" s="87">
        <v>7.416666666666667</v>
      </c>
      <c r="AO181" s="78">
        <v>0.625</v>
      </c>
    </row>
    <row r="182" spans="1:41" ht="16" thickBot="1">
      <c r="A182" s="122" t="s">
        <v>1108</v>
      </c>
      <c r="B182" s="123" t="s">
        <v>1109</v>
      </c>
      <c r="C182" s="111" t="s">
        <v>62</v>
      </c>
      <c r="D182" s="111" t="s">
        <v>71</v>
      </c>
      <c r="E182" s="82">
        <v>5.7333333333333334</v>
      </c>
      <c r="F182" s="82">
        <v>6.9666666666666668</v>
      </c>
      <c r="G182" s="82">
        <v>6.2666666666666666</v>
      </c>
      <c r="H182" s="82">
        <v>6.666666666666667</v>
      </c>
      <c r="I182" s="82">
        <v>6.4666666666666668</v>
      </c>
      <c r="J182" s="82">
        <v>4.5999999999999996</v>
      </c>
      <c r="K182" s="82">
        <v>6.333333333333333</v>
      </c>
      <c r="L182" s="82">
        <v>6.5333333333333332</v>
      </c>
      <c r="M182" s="82">
        <v>1.2666666666666666</v>
      </c>
      <c r="N182" s="82">
        <v>2.2333333333333334</v>
      </c>
      <c r="O182" s="82">
        <v>5.4333333333333336</v>
      </c>
      <c r="P182" s="82">
        <v>6.5333333333333332</v>
      </c>
      <c r="Q182" s="82">
        <v>6.2666666666666666</v>
      </c>
      <c r="R182" s="82">
        <v>7.7333333333333334</v>
      </c>
      <c r="S182" s="82">
        <v>6.8666666666666663</v>
      </c>
      <c r="T182" s="82">
        <v>5.2666666666666666</v>
      </c>
      <c r="U182" s="82">
        <v>3.35</v>
      </c>
      <c r="V182" s="82">
        <v>6.4333333333333336</v>
      </c>
      <c r="W182" s="82">
        <v>6.9666666666666668</v>
      </c>
      <c r="X182" s="82" t="s">
        <v>1811</v>
      </c>
      <c r="Y182" s="82">
        <v>6.3833333333333337</v>
      </c>
      <c r="Z182" s="82">
        <v>7.4333333333333336</v>
      </c>
      <c r="AA182" s="82">
        <v>3.8166666666666669</v>
      </c>
      <c r="AB182" s="82">
        <v>7.5</v>
      </c>
      <c r="AC182" s="82">
        <v>7.2166666666666668</v>
      </c>
      <c r="AD182" s="112"/>
      <c r="AE182" s="111"/>
      <c r="AF182" s="111"/>
      <c r="AG182" s="82">
        <v>6.9666666666666668</v>
      </c>
      <c r="AH182" s="82">
        <v>6.5333333333333332</v>
      </c>
      <c r="AI182" s="82">
        <v>2.6</v>
      </c>
      <c r="AJ182" s="82">
        <v>7.0666666666666664</v>
      </c>
      <c r="AK182" s="82">
        <v>6.95</v>
      </c>
      <c r="AL182" s="82">
        <v>8.0666666666666664</v>
      </c>
      <c r="AM182" s="113"/>
      <c r="AN182" s="102">
        <v>7.7666666666666666</v>
      </c>
      <c r="AO182" s="86">
        <v>1</v>
      </c>
    </row>
    <row r="183" spans="1:41">
      <c r="A183" s="118" t="s">
        <v>283</v>
      </c>
      <c r="B183" s="119" t="s">
        <v>284</v>
      </c>
      <c r="C183" s="67" t="s">
        <v>62</v>
      </c>
      <c r="D183" s="67" t="s">
        <v>182</v>
      </c>
      <c r="E183" s="66">
        <v>2.1333333333333333</v>
      </c>
      <c r="F183" s="66">
        <v>1</v>
      </c>
      <c r="G183" s="66">
        <v>0.53333333333333333</v>
      </c>
      <c r="H183" s="66">
        <v>3.3666666666666667</v>
      </c>
      <c r="I183" s="66">
        <v>0.8</v>
      </c>
      <c r="J183" s="66">
        <v>4.833333333333333</v>
      </c>
      <c r="K183" s="66">
        <v>4.3666666666666671</v>
      </c>
      <c r="L183" s="66">
        <v>1.7</v>
      </c>
      <c r="M183" s="66">
        <v>4.833333333333333</v>
      </c>
      <c r="N183" s="66">
        <v>2.4333333333333336</v>
      </c>
      <c r="O183" s="66">
        <v>1.7</v>
      </c>
      <c r="P183" s="66">
        <v>1.6</v>
      </c>
      <c r="Q183" s="66">
        <v>1.3</v>
      </c>
      <c r="R183" s="66">
        <v>0.93333333333333335</v>
      </c>
      <c r="S183" s="66">
        <v>1.5166666666666666</v>
      </c>
      <c r="T183" s="66">
        <v>1.2</v>
      </c>
      <c r="U183" s="66">
        <v>2.9333333333333331</v>
      </c>
      <c r="V183" s="66">
        <v>1.3333333333333335</v>
      </c>
      <c r="W183" s="66">
        <v>2.5</v>
      </c>
      <c r="X183" s="66">
        <v>1.2333333333333334</v>
      </c>
      <c r="Y183" s="66">
        <v>0.66666666666666663</v>
      </c>
      <c r="Z183" s="66">
        <v>3.2666666666666666</v>
      </c>
      <c r="AA183" s="66">
        <v>3.8166666666666669</v>
      </c>
      <c r="AB183" s="66">
        <v>6.8</v>
      </c>
      <c r="AC183" s="66">
        <v>2.5833333333333335</v>
      </c>
      <c r="AD183" s="66"/>
      <c r="AE183" s="67"/>
      <c r="AF183" s="67"/>
      <c r="AG183" s="66">
        <v>0.8666666666666667</v>
      </c>
      <c r="AH183" s="66">
        <v>3</v>
      </c>
      <c r="AI183" s="66">
        <v>2.0333333333333332</v>
      </c>
      <c r="AJ183" s="66">
        <v>0.85</v>
      </c>
      <c r="AK183" s="66">
        <v>0.6</v>
      </c>
      <c r="AL183" s="66">
        <v>4.4333333333333336</v>
      </c>
      <c r="AM183" s="98"/>
      <c r="AN183" s="99">
        <v>0.7</v>
      </c>
      <c r="AO183" s="70">
        <v>4.25</v>
      </c>
    </row>
    <row r="184" spans="1:41">
      <c r="A184" s="120" t="s">
        <v>780</v>
      </c>
      <c r="B184" s="121" t="s">
        <v>781</v>
      </c>
      <c r="C184" s="75" t="s">
        <v>62</v>
      </c>
      <c r="D184" s="75" t="s">
        <v>182</v>
      </c>
      <c r="E184" s="74">
        <v>2.5333333333333332</v>
      </c>
      <c r="F184" s="74">
        <v>0.93333333333333335</v>
      </c>
      <c r="G184" s="74">
        <v>4.5666666666666664</v>
      </c>
      <c r="H184" s="74">
        <v>0.96666666666666667</v>
      </c>
      <c r="I184" s="74">
        <v>2.0666666666666664</v>
      </c>
      <c r="J184" s="74">
        <v>0.73333333333333339</v>
      </c>
      <c r="K184" s="74">
        <v>1.1166666666666667</v>
      </c>
      <c r="L184" s="74">
        <v>4.1333333333333329</v>
      </c>
      <c r="M184" s="74">
        <v>1.5666666666666667</v>
      </c>
      <c r="N184" s="74">
        <v>1.3666666666666667</v>
      </c>
      <c r="O184" s="74">
        <v>4.583333333333333</v>
      </c>
      <c r="P184" s="74">
        <v>4.4333333333333336</v>
      </c>
      <c r="Q184" s="74">
        <v>4.55</v>
      </c>
      <c r="R184" s="74">
        <v>5.45</v>
      </c>
      <c r="S184" s="74">
        <v>6.2</v>
      </c>
      <c r="T184" s="74">
        <v>1.4666666666666668</v>
      </c>
      <c r="U184" s="74">
        <v>3.8333333333333335</v>
      </c>
      <c r="V184" s="74">
        <v>1.05</v>
      </c>
      <c r="W184" s="74">
        <v>2.166666666666667</v>
      </c>
      <c r="X184" s="74">
        <v>2.4666666666666668</v>
      </c>
      <c r="Y184" s="74">
        <v>2.0333333333333332</v>
      </c>
      <c r="Z184" s="74">
        <v>5.6</v>
      </c>
      <c r="AA184" s="74">
        <v>3.8166666666666669</v>
      </c>
      <c r="AB184" s="74">
        <v>5.9666666666666668</v>
      </c>
      <c r="AC184" s="74">
        <v>1.5333333333333334</v>
      </c>
      <c r="AD184" s="74"/>
      <c r="AE184" s="75"/>
      <c r="AF184" s="75"/>
      <c r="AG184" s="74">
        <v>2.166666666666667</v>
      </c>
      <c r="AH184" s="74">
        <v>0.6333333333333333</v>
      </c>
      <c r="AI184" s="74">
        <v>1.2666666666666666</v>
      </c>
      <c r="AJ184" s="74">
        <v>5.4666666666666668</v>
      </c>
      <c r="AK184" s="74">
        <v>1.1666666666666665</v>
      </c>
      <c r="AL184" s="74">
        <v>4.9000000000000004</v>
      </c>
      <c r="AM184" s="100"/>
      <c r="AN184" s="87">
        <v>1.3333333333333335</v>
      </c>
      <c r="AO184" s="78">
        <v>6.5</v>
      </c>
    </row>
    <row r="185" spans="1:41">
      <c r="A185" s="120" t="s">
        <v>513</v>
      </c>
      <c r="B185" s="121" t="s">
        <v>514</v>
      </c>
      <c r="C185" s="75" t="s">
        <v>62</v>
      </c>
      <c r="D185" s="75" t="s">
        <v>182</v>
      </c>
      <c r="E185" s="74">
        <v>3.5666666666666669</v>
      </c>
      <c r="F185" s="74">
        <v>5.833333333333333</v>
      </c>
      <c r="G185" s="74">
        <v>7.166666666666667</v>
      </c>
      <c r="H185" s="74">
        <v>2.9333333333333331</v>
      </c>
      <c r="I185" s="74">
        <v>7.3666666666666663</v>
      </c>
      <c r="J185" s="74">
        <v>1.1000000000000001</v>
      </c>
      <c r="K185" s="74">
        <v>1.4833333333333334</v>
      </c>
      <c r="L185" s="74">
        <v>5.3</v>
      </c>
      <c r="M185" s="74">
        <v>1.7333333333333334</v>
      </c>
      <c r="N185" s="74">
        <v>2.0333333333333332</v>
      </c>
      <c r="O185" s="74">
        <v>4.4000000000000004</v>
      </c>
      <c r="P185" s="74">
        <v>2.5333333333333332</v>
      </c>
      <c r="Q185" s="74">
        <v>3.2</v>
      </c>
      <c r="R185" s="74">
        <v>3.1666666666666665</v>
      </c>
      <c r="S185" s="74">
        <v>2.2166666666666668</v>
      </c>
      <c r="T185" s="74">
        <v>3.8666666666666667</v>
      </c>
      <c r="U185" s="74">
        <v>3.4666666666666668</v>
      </c>
      <c r="V185" s="74">
        <v>6.9</v>
      </c>
      <c r="W185" s="74">
        <v>6.9666666666666668</v>
      </c>
      <c r="X185" s="74" t="s">
        <v>1811</v>
      </c>
      <c r="Y185" s="74">
        <v>6.3833333333333337</v>
      </c>
      <c r="Z185" s="74">
        <v>2.9</v>
      </c>
      <c r="AA185" s="74">
        <v>3.8166666666666669</v>
      </c>
      <c r="AB185" s="74">
        <v>2.9666666666666668</v>
      </c>
      <c r="AC185" s="74">
        <v>2.95</v>
      </c>
      <c r="AD185" s="74"/>
      <c r="AE185" s="75"/>
      <c r="AF185" s="75"/>
      <c r="AG185" s="74">
        <v>5.833333333333333</v>
      </c>
      <c r="AH185" s="74">
        <v>2.7</v>
      </c>
      <c r="AI185" s="74">
        <v>2.1333333333333333</v>
      </c>
      <c r="AJ185" s="74">
        <v>2.7</v>
      </c>
      <c r="AK185" s="74">
        <v>6.7</v>
      </c>
      <c r="AL185" s="74">
        <v>1.7666666666666666</v>
      </c>
      <c r="AM185" s="100"/>
      <c r="AN185" s="87">
        <v>3.0166666666666666</v>
      </c>
      <c r="AO185" s="78">
        <v>4</v>
      </c>
    </row>
    <row r="186" spans="1:41">
      <c r="A186" s="120" t="s">
        <v>778</v>
      </c>
      <c r="B186" s="121" t="s">
        <v>779</v>
      </c>
      <c r="C186" s="75" t="s">
        <v>62</v>
      </c>
      <c r="D186" s="75" t="s">
        <v>182</v>
      </c>
      <c r="E186" s="74">
        <v>4.4166666666666661</v>
      </c>
      <c r="F186" s="74">
        <v>6.5666666666666664</v>
      </c>
      <c r="G186" s="74">
        <v>1.6333333333333333</v>
      </c>
      <c r="H186" s="74">
        <v>4.5333333333333332</v>
      </c>
      <c r="I186" s="74">
        <v>5.1333333333333337</v>
      </c>
      <c r="J186" s="74">
        <v>7.1333333333333337</v>
      </c>
      <c r="K186" s="74">
        <v>4.9333333333333336</v>
      </c>
      <c r="L186" s="74">
        <v>5.9666666666666668</v>
      </c>
      <c r="M186" s="74">
        <v>1</v>
      </c>
      <c r="N186" s="74">
        <v>1.6333333333333333</v>
      </c>
      <c r="O186" s="74">
        <v>4.9000000000000004</v>
      </c>
      <c r="P186" s="74">
        <v>3.5333333333333332</v>
      </c>
      <c r="Q186" s="74">
        <v>4.0666666666666664</v>
      </c>
      <c r="R186" s="74">
        <v>5.2166666666666668</v>
      </c>
      <c r="S186" s="74">
        <v>4.5333333333333332</v>
      </c>
      <c r="T186" s="74">
        <v>1.1666666666666665</v>
      </c>
      <c r="U186" s="74">
        <v>3.4666666666666668</v>
      </c>
      <c r="V186" s="74">
        <v>3.7833333333333332</v>
      </c>
      <c r="W186" s="74">
        <v>1.3666666666666667</v>
      </c>
      <c r="X186" s="74" t="s">
        <v>1811</v>
      </c>
      <c r="Y186" s="74">
        <v>6.3833333333333337</v>
      </c>
      <c r="Z186" s="74">
        <v>4.5333333333333332</v>
      </c>
      <c r="AA186" s="74" t="s">
        <v>1811</v>
      </c>
      <c r="AB186" s="74">
        <v>3.9666666666666668</v>
      </c>
      <c r="AC186" s="74">
        <v>2.95</v>
      </c>
      <c r="AD186" s="74"/>
      <c r="AE186" s="75"/>
      <c r="AF186" s="75"/>
      <c r="AG186" s="74">
        <v>3.9</v>
      </c>
      <c r="AH186" s="74">
        <v>5.7</v>
      </c>
      <c r="AI186" s="74">
        <v>1.9333333333333333</v>
      </c>
      <c r="AJ186" s="74">
        <v>4.6333333333333337</v>
      </c>
      <c r="AK186" s="74">
        <v>2.8333333333333335</v>
      </c>
      <c r="AL186" s="74">
        <v>3.3</v>
      </c>
      <c r="AM186" s="100"/>
      <c r="AN186" s="87">
        <v>3.1666666666666665</v>
      </c>
      <c r="AO186" s="78">
        <v>0.65</v>
      </c>
    </row>
    <row r="187" spans="1:41">
      <c r="A187" s="120" t="s">
        <v>819</v>
      </c>
      <c r="B187" s="121" t="s">
        <v>820</v>
      </c>
      <c r="C187" s="75" t="s">
        <v>62</v>
      </c>
      <c r="D187" s="75" t="s">
        <v>182</v>
      </c>
      <c r="E187" s="74">
        <v>5.7333333333333334</v>
      </c>
      <c r="F187" s="74">
        <v>4.9833333333333334</v>
      </c>
      <c r="G187" s="74">
        <v>2.6333333333333333</v>
      </c>
      <c r="H187" s="74">
        <v>4.5666666666666664</v>
      </c>
      <c r="I187" s="74">
        <v>5.4333333333333336</v>
      </c>
      <c r="J187" s="74">
        <v>5.5333333333333332</v>
      </c>
      <c r="K187" s="74">
        <v>3.7</v>
      </c>
      <c r="L187" s="74">
        <v>6.9333333333333336</v>
      </c>
      <c r="M187" s="74">
        <v>0.7</v>
      </c>
      <c r="N187" s="74">
        <v>1.5333333333333334</v>
      </c>
      <c r="O187" s="74">
        <v>6.0666666666666664</v>
      </c>
      <c r="P187" s="74">
        <v>2.7166666666666668</v>
      </c>
      <c r="Q187" s="74">
        <v>4.7333333333333334</v>
      </c>
      <c r="R187" s="74">
        <v>7.2</v>
      </c>
      <c r="S187" s="74">
        <v>4.0999999999999996</v>
      </c>
      <c r="T187" s="74">
        <v>7.5</v>
      </c>
      <c r="U187" s="74" t="s">
        <v>1811</v>
      </c>
      <c r="V187" s="74">
        <v>4.583333333333333</v>
      </c>
      <c r="W187" s="74">
        <v>0.6333333333333333</v>
      </c>
      <c r="X187" s="74" t="s">
        <v>1811</v>
      </c>
      <c r="Y187" s="74">
        <v>1.55</v>
      </c>
      <c r="Z187" s="74">
        <v>6.8</v>
      </c>
      <c r="AA187" s="74" t="s">
        <v>1811</v>
      </c>
      <c r="AB187" s="74">
        <v>4.5999999999999996</v>
      </c>
      <c r="AC187" s="74">
        <v>0.73333333333333339</v>
      </c>
      <c r="AD187" s="74"/>
      <c r="AE187" s="75"/>
      <c r="AF187" s="75"/>
      <c r="AG187" s="74">
        <v>4.1666666666666661</v>
      </c>
      <c r="AH187" s="74">
        <v>5.0333333333333332</v>
      </c>
      <c r="AI187" s="74">
        <v>2.2166666666666668</v>
      </c>
      <c r="AJ187" s="74">
        <v>5.2666666666666666</v>
      </c>
      <c r="AK187" s="74">
        <v>3.5333333333333332</v>
      </c>
      <c r="AL187" s="74">
        <v>4.1833333333333336</v>
      </c>
      <c r="AM187" s="100"/>
      <c r="AN187" s="87">
        <v>3.7333333333333334</v>
      </c>
      <c r="AO187" s="78">
        <v>3.15</v>
      </c>
    </row>
    <row r="188" spans="1:41">
      <c r="A188" s="120" t="s">
        <v>502</v>
      </c>
      <c r="B188" s="121" t="s">
        <v>503</v>
      </c>
      <c r="C188" s="75" t="s">
        <v>62</v>
      </c>
      <c r="D188" s="75" t="s">
        <v>182</v>
      </c>
      <c r="E188" s="74">
        <v>4.4166666666666661</v>
      </c>
      <c r="F188" s="74">
        <v>6.9666666666666668</v>
      </c>
      <c r="G188" s="74">
        <v>6.833333333333333</v>
      </c>
      <c r="H188" s="74">
        <v>7.2333333333333334</v>
      </c>
      <c r="I188" s="74">
        <v>5.9333333333333336</v>
      </c>
      <c r="J188" s="74">
        <v>6</v>
      </c>
      <c r="K188" s="74">
        <v>6.6333333333333337</v>
      </c>
      <c r="L188" s="74">
        <v>7.833333333333333</v>
      </c>
      <c r="M188" s="74">
        <v>0.6</v>
      </c>
      <c r="N188" s="74">
        <v>1.9666666666666666</v>
      </c>
      <c r="O188" s="74">
        <v>4.8666666666666663</v>
      </c>
      <c r="P188" s="74">
        <v>0.93333333333333335</v>
      </c>
      <c r="Q188" s="74">
        <v>2.2333333333333334</v>
      </c>
      <c r="R188" s="74">
        <v>4.5333333333333332</v>
      </c>
      <c r="S188" s="74">
        <v>1.0666666666666667</v>
      </c>
      <c r="T188" s="74">
        <v>3.1333333333333333</v>
      </c>
      <c r="U188" s="74">
        <v>2.0499999999999998</v>
      </c>
      <c r="V188" s="74">
        <v>5.6166666666666663</v>
      </c>
      <c r="W188" s="74">
        <v>1.0666666666666667</v>
      </c>
      <c r="X188" s="74" t="s">
        <v>1811</v>
      </c>
      <c r="Y188" s="74">
        <v>6.3833333333333337</v>
      </c>
      <c r="Z188" s="74">
        <v>3.0666666666666669</v>
      </c>
      <c r="AA188" s="74" t="s">
        <v>1811</v>
      </c>
      <c r="AB188" s="74">
        <v>0.53333333333333333</v>
      </c>
      <c r="AC188" s="74">
        <v>6.4833333333333334</v>
      </c>
      <c r="AD188" s="74"/>
      <c r="AE188" s="75"/>
      <c r="AF188" s="75"/>
      <c r="AG188" s="74">
        <v>6.3666666666666663</v>
      </c>
      <c r="AH188" s="74">
        <v>7.3666666666666663</v>
      </c>
      <c r="AI188" s="74">
        <v>2.9333333333333331</v>
      </c>
      <c r="AJ188" s="74">
        <v>2.2333333333333334</v>
      </c>
      <c r="AK188" s="74">
        <v>3.7333333333333334</v>
      </c>
      <c r="AL188" s="74">
        <v>2.2333333333333334</v>
      </c>
      <c r="AM188" s="100"/>
      <c r="AN188" s="87">
        <v>4</v>
      </c>
      <c r="AO188" s="78">
        <v>0.6</v>
      </c>
    </row>
    <row r="189" spans="1:41">
      <c r="A189" s="120" t="s">
        <v>381</v>
      </c>
      <c r="B189" s="121" t="s">
        <v>382</v>
      </c>
      <c r="C189" s="75" t="s">
        <v>62</v>
      </c>
      <c r="D189" s="75" t="s">
        <v>182</v>
      </c>
      <c r="E189" s="74">
        <v>5.7333333333333334</v>
      </c>
      <c r="F189" s="74">
        <v>3.8</v>
      </c>
      <c r="G189" s="74">
        <v>5.7666666666666666</v>
      </c>
      <c r="H189" s="74">
        <v>7.0333333333333332</v>
      </c>
      <c r="I189" s="74">
        <v>7.916666666666667</v>
      </c>
      <c r="J189" s="74">
        <v>2.6</v>
      </c>
      <c r="K189" s="74">
        <v>7.55</v>
      </c>
      <c r="L189" s="74">
        <v>4.3666666666666671</v>
      </c>
      <c r="M189" s="74">
        <v>2.8666666666666667</v>
      </c>
      <c r="N189" s="74">
        <v>3.2666666666666666</v>
      </c>
      <c r="O189" s="74">
        <v>4.2166666666666668</v>
      </c>
      <c r="P189" s="74">
        <v>1.3666666666666667</v>
      </c>
      <c r="Q189" s="74">
        <v>2.4666666666666668</v>
      </c>
      <c r="R189" s="74">
        <v>3.6</v>
      </c>
      <c r="S189" s="74">
        <v>2.1333333333333333</v>
      </c>
      <c r="T189" s="74">
        <v>3.4</v>
      </c>
      <c r="U189" s="74">
        <v>4.9333333333333336</v>
      </c>
      <c r="V189" s="74">
        <v>3.5333333333333332</v>
      </c>
      <c r="W189" s="74" t="s">
        <v>1811</v>
      </c>
      <c r="X189" s="74" t="s">
        <v>1811</v>
      </c>
      <c r="Y189" s="74" t="s">
        <v>1811</v>
      </c>
      <c r="Z189" s="74">
        <v>6.333333333333333</v>
      </c>
      <c r="AA189" s="74">
        <v>3.8166666666666669</v>
      </c>
      <c r="AB189" s="74">
        <v>3.7666666666666666</v>
      </c>
      <c r="AC189" s="74">
        <v>1.4166666666666665</v>
      </c>
      <c r="AD189" s="74"/>
      <c r="AE189" s="75"/>
      <c r="AF189" s="75"/>
      <c r="AG189" s="74">
        <v>5.1333333333333337</v>
      </c>
      <c r="AH189" s="74">
        <v>7.0666666666666664</v>
      </c>
      <c r="AI189" s="74">
        <v>2.9666666666666668</v>
      </c>
      <c r="AJ189" s="74">
        <v>2.2999999999999998</v>
      </c>
      <c r="AK189" s="74">
        <v>4.0999999999999996</v>
      </c>
      <c r="AL189" s="74">
        <v>3.35</v>
      </c>
      <c r="AM189" s="100"/>
      <c r="AN189" s="87">
        <v>4.0333333333333332</v>
      </c>
      <c r="AO189" s="78">
        <v>3.1669999999999998</v>
      </c>
    </row>
    <row r="190" spans="1:41">
      <c r="A190" s="120" t="s">
        <v>705</v>
      </c>
      <c r="B190" s="121" t="s">
        <v>706</v>
      </c>
      <c r="C190" s="75" t="s">
        <v>62</v>
      </c>
      <c r="D190" s="75" t="s">
        <v>182</v>
      </c>
      <c r="E190" s="74">
        <v>5.7333333333333334</v>
      </c>
      <c r="F190" s="74">
        <v>4.5666666666666664</v>
      </c>
      <c r="G190" s="74">
        <v>4.5333333333333332</v>
      </c>
      <c r="H190" s="74">
        <v>2.1333333333333333</v>
      </c>
      <c r="I190" s="74">
        <v>3.9</v>
      </c>
      <c r="J190" s="74">
        <v>1.0666666666666667</v>
      </c>
      <c r="K190" s="74">
        <v>1.4833333333333334</v>
      </c>
      <c r="L190" s="74">
        <v>5.9</v>
      </c>
      <c r="M190" s="74">
        <v>0.66666666666666663</v>
      </c>
      <c r="N190" s="74">
        <v>1.1000000000000001</v>
      </c>
      <c r="O190" s="74">
        <v>4.2166666666666668</v>
      </c>
      <c r="P190" s="74">
        <v>4.3333333333333339</v>
      </c>
      <c r="Q190" s="74">
        <v>4.1333333333333329</v>
      </c>
      <c r="R190" s="74">
        <v>5.35</v>
      </c>
      <c r="S190" s="74">
        <v>6.2333333333333334</v>
      </c>
      <c r="T190" s="74">
        <v>4.833333333333333</v>
      </c>
      <c r="U190" s="74">
        <v>4.8499999999999996</v>
      </c>
      <c r="V190" s="74">
        <v>7.5333333333333332</v>
      </c>
      <c r="W190" s="74">
        <v>3.9666666666666668</v>
      </c>
      <c r="X190" s="74" t="s">
        <v>1811</v>
      </c>
      <c r="Y190" s="74">
        <v>2.9</v>
      </c>
      <c r="Z190" s="74">
        <v>7.3</v>
      </c>
      <c r="AA190" s="74">
        <v>2.2999999999999998</v>
      </c>
      <c r="AB190" s="74">
        <v>6.9666666666666668</v>
      </c>
      <c r="AC190" s="74">
        <v>6.1333333333333337</v>
      </c>
      <c r="AD190" s="74"/>
      <c r="AE190" s="75"/>
      <c r="AF190" s="75"/>
      <c r="AG190" s="74">
        <v>4.7666666666666666</v>
      </c>
      <c r="AH190" s="74">
        <v>1.4333333333333333</v>
      </c>
      <c r="AI190" s="74">
        <v>1.4333333333333333</v>
      </c>
      <c r="AJ190" s="74">
        <v>5.1333333333333337</v>
      </c>
      <c r="AK190" s="74">
        <v>5.583333333333333</v>
      </c>
      <c r="AL190" s="74">
        <v>7.6333333333333337</v>
      </c>
      <c r="AM190" s="100"/>
      <c r="AN190" s="87">
        <v>4.4000000000000004</v>
      </c>
      <c r="AO190" s="78">
        <v>5.4</v>
      </c>
    </row>
    <row r="191" spans="1:41" ht="16" thickBot="1">
      <c r="A191" s="122" t="s">
        <v>807</v>
      </c>
      <c r="B191" s="123" t="s">
        <v>808</v>
      </c>
      <c r="C191" s="83" t="s">
        <v>62</v>
      </c>
      <c r="D191" s="83" t="s">
        <v>182</v>
      </c>
      <c r="E191" s="82">
        <v>5.7333333333333334</v>
      </c>
      <c r="F191" s="82">
        <v>8.0666666666666664</v>
      </c>
      <c r="G191" s="82">
        <v>4.1666666666666661</v>
      </c>
      <c r="H191" s="82">
        <v>6.7</v>
      </c>
      <c r="I191" s="82">
        <v>7.916666666666667</v>
      </c>
      <c r="J191" s="82">
        <v>6.9333333333333336</v>
      </c>
      <c r="K191" s="82">
        <v>5.0333333333333332</v>
      </c>
      <c r="L191" s="82">
        <v>3.1666666666666665</v>
      </c>
      <c r="M191" s="82">
        <v>0.53333333333333333</v>
      </c>
      <c r="N191" s="82">
        <v>0.6</v>
      </c>
      <c r="O191" s="82">
        <v>6.5666666666666664</v>
      </c>
      <c r="P191" s="82">
        <v>1.5</v>
      </c>
      <c r="Q191" s="82">
        <v>4.4000000000000004</v>
      </c>
      <c r="R191" s="82">
        <v>7.1</v>
      </c>
      <c r="S191" s="82">
        <v>2</v>
      </c>
      <c r="T191" s="82">
        <v>1.4</v>
      </c>
      <c r="U191" s="82" t="s">
        <v>1811</v>
      </c>
      <c r="V191" s="82">
        <v>7.8666666666666663</v>
      </c>
      <c r="W191" s="82" t="s">
        <v>1811</v>
      </c>
      <c r="X191" s="82" t="s">
        <v>1811</v>
      </c>
      <c r="Y191" s="82" t="s">
        <v>1811</v>
      </c>
      <c r="Z191" s="82">
        <v>6.9666666666666668</v>
      </c>
      <c r="AA191" s="82" t="s">
        <v>1811</v>
      </c>
      <c r="AB191" s="82">
        <v>1.4</v>
      </c>
      <c r="AC191" s="82">
        <v>6.65</v>
      </c>
      <c r="AD191" s="82"/>
      <c r="AE191" s="83"/>
      <c r="AF191" s="83"/>
      <c r="AG191" s="82">
        <v>6.3166666666666664</v>
      </c>
      <c r="AH191" s="82">
        <v>7.7</v>
      </c>
      <c r="AI191" s="82">
        <v>0.66666666666666663</v>
      </c>
      <c r="AJ191" s="82">
        <v>4.3</v>
      </c>
      <c r="AK191" s="82">
        <v>5.3</v>
      </c>
      <c r="AL191" s="82">
        <v>6.75</v>
      </c>
      <c r="AM191" s="101"/>
      <c r="AN191" s="102">
        <v>5.9666666666666668</v>
      </c>
      <c r="AO191" s="86">
        <v>0.63700000000000001</v>
      </c>
    </row>
    <row r="192" spans="1:41">
      <c r="A192" s="118" t="s">
        <v>108</v>
      </c>
      <c r="B192" s="119" t="s">
        <v>109</v>
      </c>
      <c r="C192" s="67" t="s">
        <v>62</v>
      </c>
      <c r="D192" s="67" t="s">
        <v>110</v>
      </c>
      <c r="E192" s="66">
        <v>1.75</v>
      </c>
      <c r="F192" s="66">
        <v>1.35</v>
      </c>
      <c r="G192" s="66">
        <v>1.3333333333333335</v>
      </c>
      <c r="H192" s="66">
        <v>4.8666666666666663</v>
      </c>
      <c r="I192" s="66">
        <v>2.166666666666667</v>
      </c>
      <c r="J192" s="66">
        <v>2</v>
      </c>
      <c r="K192" s="66">
        <v>2.2166666666666668</v>
      </c>
      <c r="L192" s="66">
        <v>3.4666666666666668</v>
      </c>
      <c r="M192" s="66">
        <v>1.4666666666666668</v>
      </c>
      <c r="N192" s="66">
        <v>1.1333333333333333</v>
      </c>
      <c r="O192" s="66">
        <v>1.8333333333333333</v>
      </c>
      <c r="P192" s="66">
        <v>0.76666666666666661</v>
      </c>
      <c r="Q192" s="66">
        <v>0.8666666666666667</v>
      </c>
      <c r="R192" s="66">
        <v>2.083333333333333</v>
      </c>
      <c r="S192" s="66">
        <v>0.9</v>
      </c>
      <c r="T192" s="66">
        <v>1.6</v>
      </c>
      <c r="U192" s="66">
        <v>2.4666666666666668</v>
      </c>
      <c r="V192" s="66">
        <v>2.1333333333333333</v>
      </c>
      <c r="W192" s="66">
        <v>6.0666666666666664</v>
      </c>
      <c r="X192" s="66" t="s">
        <v>1811</v>
      </c>
      <c r="Y192" s="66">
        <v>1.6833333333333333</v>
      </c>
      <c r="Z192" s="66">
        <v>4.0333333333333332</v>
      </c>
      <c r="AA192" s="66">
        <v>3.8166666666666669</v>
      </c>
      <c r="AB192" s="66">
        <v>6.3666666666666663</v>
      </c>
      <c r="AC192" s="66">
        <v>3.2833333333333332</v>
      </c>
      <c r="AD192" s="66"/>
      <c r="AE192" s="67"/>
      <c r="AF192" s="67"/>
      <c r="AG192" s="66">
        <v>1.1333333333333333</v>
      </c>
      <c r="AH192" s="66">
        <v>2.0666666666666664</v>
      </c>
      <c r="AI192" s="66">
        <v>1</v>
      </c>
      <c r="AJ192" s="66">
        <v>0.7</v>
      </c>
      <c r="AK192" s="66">
        <v>2.166666666666667</v>
      </c>
      <c r="AL192" s="66">
        <v>5.35</v>
      </c>
      <c r="AM192" s="98"/>
      <c r="AN192" s="99">
        <v>0.8</v>
      </c>
      <c r="AO192" s="70">
        <v>4.5</v>
      </c>
    </row>
    <row r="193" spans="1:41">
      <c r="A193" s="120" t="s">
        <v>317</v>
      </c>
      <c r="B193" s="121" t="s">
        <v>318</v>
      </c>
      <c r="C193" s="75" t="s">
        <v>62</v>
      </c>
      <c r="D193" s="75" t="s">
        <v>110</v>
      </c>
      <c r="E193" s="74">
        <v>1.4333333333333333</v>
      </c>
      <c r="F193" s="74">
        <v>1.5666666666666667</v>
      </c>
      <c r="G193" s="74">
        <v>2</v>
      </c>
      <c r="H193" s="74">
        <v>3.3333333333333335</v>
      </c>
      <c r="I193" s="74">
        <v>1.8</v>
      </c>
      <c r="J193" s="74">
        <v>2.4666666666666668</v>
      </c>
      <c r="K193" s="74">
        <v>3.1333333333333333</v>
      </c>
      <c r="L193" s="74">
        <v>1.8666666666666667</v>
      </c>
      <c r="M193" s="74">
        <v>7.666666666666667</v>
      </c>
      <c r="N193" s="74">
        <v>6.9</v>
      </c>
      <c r="O193" s="74">
        <v>2.5333333333333332</v>
      </c>
      <c r="P193" s="74">
        <v>1.4666666666666668</v>
      </c>
      <c r="Q193" s="74">
        <v>1.8</v>
      </c>
      <c r="R193" s="74">
        <v>3.5333333333333332</v>
      </c>
      <c r="S193" s="74">
        <v>3.9</v>
      </c>
      <c r="T193" s="74">
        <v>1.8</v>
      </c>
      <c r="U193" s="74">
        <v>1.0666666666666667</v>
      </c>
      <c r="V193" s="74">
        <v>0.98333333333333339</v>
      </c>
      <c r="W193" s="74">
        <v>4.2</v>
      </c>
      <c r="X193" s="74">
        <v>0.83333333333333326</v>
      </c>
      <c r="Y193" s="74">
        <v>2.2999999999999998</v>
      </c>
      <c r="Z193" s="74">
        <v>2.1333333333333333</v>
      </c>
      <c r="AA193" s="74">
        <v>0.56666666666666665</v>
      </c>
      <c r="AB193" s="74">
        <v>6.1333333333333337</v>
      </c>
      <c r="AC193" s="74">
        <v>3.0833333333333335</v>
      </c>
      <c r="AD193" s="74"/>
      <c r="AE193" s="75"/>
      <c r="AF193" s="75"/>
      <c r="AG193" s="74">
        <v>1.1833333333333333</v>
      </c>
      <c r="AH193" s="74">
        <v>1.9</v>
      </c>
      <c r="AI193" s="74">
        <v>6.3</v>
      </c>
      <c r="AJ193" s="74">
        <v>2.0666666666666664</v>
      </c>
      <c r="AK193" s="74">
        <v>0.73333333333333339</v>
      </c>
      <c r="AL193" s="74">
        <v>1.5333333333333334</v>
      </c>
      <c r="AM193" s="100"/>
      <c r="AN193" s="87">
        <v>1</v>
      </c>
      <c r="AO193" s="78">
        <v>4</v>
      </c>
    </row>
    <row r="194" spans="1:41">
      <c r="A194" s="120" t="s">
        <v>409</v>
      </c>
      <c r="B194" s="121" t="s">
        <v>410</v>
      </c>
      <c r="C194" s="75" t="s">
        <v>62</v>
      </c>
      <c r="D194" s="75" t="s">
        <v>110</v>
      </c>
      <c r="E194" s="74">
        <v>3.5666666666666669</v>
      </c>
      <c r="F194" s="74">
        <v>1.9166666666666667</v>
      </c>
      <c r="G194" s="74">
        <v>0.8666666666666667</v>
      </c>
      <c r="H194" s="74">
        <v>5.8666666666666663</v>
      </c>
      <c r="I194" s="74">
        <v>3.0666666666666669</v>
      </c>
      <c r="J194" s="74">
        <v>3.3</v>
      </c>
      <c r="K194" s="74">
        <v>2.95</v>
      </c>
      <c r="L194" s="74">
        <v>3.8333333333333335</v>
      </c>
      <c r="M194" s="74">
        <v>2.7666666666666666</v>
      </c>
      <c r="N194" s="74">
        <v>2.7333333333333334</v>
      </c>
      <c r="O194" s="74">
        <v>3.1333333333333333</v>
      </c>
      <c r="P194" s="74">
        <v>2.5</v>
      </c>
      <c r="Q194" s="74">
        <v>2.6333333333333333</v>
      </c>
      <c r="R194" s="74">
        <v>3.6333333333333333</v>
      </c>
      <c r="S194" s="74">
        <v>4.7</v>
      </c>
      <c r="T194" s="74">
        <v>1.9666666666666666</v>
      </c>
      <c r="U194" s="74">
        <v>4.05</v>
      </c>
      <c r="V194" s="74">
        <v>1.6333333333333333</v>
      </c>
      <c r="W194" s="74">
        <v>4.5</v>
      </c>
      <c r="X194" s="74" t="s">
        <v>1811</v>
      </c>
      <c r="Y194" s="74">
        <v>1.3333333333333335</v>
      </c>
      <c r="Z194" s="74">
        <v>3.4333333333333331</v>
      </c>
      <c r="AA194" s="74">
        <v>0.76666666666666661</v>
      </c>
      <c r="AB194" s="74">
        <v>7.0666666666666664</v>
      </c>
      <c r="AC194" s="74">
        <v>4.2</v>
      </c>
      <c r="AD194" s="74"/>
      <c r="AE194" s="75"/>
      <c r="AF194" s="75"/>
      <c r="AG194" s="74">
        <v>1.6666666666666667</v>
      </c>
      <c r="AH194" s="74">
        <v>3.7333333333333334</v>
      </c>
      <c r="AI194" s="74">
        <v>2.2999999999999998</v>
      </c>
      <c r="AJ194" s="74">
        <v>2.9333333333333331</v>
      </c>
      <c r="AK194" s="74">
        <v>1.9</v>
      </c>
      <c r="AL194" s="74">
        <v>3.5833333333333335</v>
      </c>
      <c r="AM194" s="100"/>
      <c r="AN194" s="87">
        <v>1.4</v>
      </c>
      <c r="AO194" s="78">
        <v>4.5999999999999996</v>
      </c>
    </row>
    <row r="195" spans="1:41">
      <c r="A195" s="120" t="s">
        <v>553</v>
      </c>
      <c r="B195" s="121" t="s">
        <v>554</v>
      </c>
      <c r="C195" s="75" t="s">
        <v>62</v>
      </c>
      <c r="D195" s="75" t="s">
        <v>110</v>
      </c>
      <c r="E195" s="74">
        <v>4.4166666666666661</v>
      </c>
      <c r="F195" s="74">
        <v>7.3</v>
      </c>
      <c r="G195" s="74">
        <v>1.2666666666666666</v>
      </c>
      <c r="H195" s="74">
        <v>6.333333333333333</v>
      </c>
      <c r="I195" s="74">
        <v>4.9000000000000004</v>
      </c>
      <c r="J195" s="74">
        <v>7.5333333333333332</v>
      </c>
      <c r="K195" s="74">
        <v>4.9333333333333336</v>
      </c>
      <c r="L195" s="74">
        <v>0.6</v>
      </c>
      <c r="M195" s="74">
        <v>6</v>
      </c>
      <c r="N195" s="74">
        <v>0.9</v>
      </c>
      <c r="O195" s="74">
        <v>1.6333333333333333</v>
      </c>
      <c r="P195" s="74">
        <v>2.2666666666666666</v>
      </c>
      <c r="Q195" s="74">
        <v>1.5666666666666667</v>
      </c>
      <c r="R195" s="74">
        <v>1.9</v>
      </c>
      <c r="S195" s="74">
        <v>5.6</v>
      </c>
      <c r="T195" s="74">
        <v>1.5333333333333334</v>
      </c>
      <c r="U195" s="74" t="s">
        <v>1811</v>
      </c>
      <c r="V195" s="74">
        <v>5.2333333333333334</v>
      </c>
      <c r="W195" s="74">
        <v>0.73333333333333339</v>
      </c>
      <c r="X195" s="74" t="s">
        <v>1811</v>
      </c>
      <c r="Y195" s="74">
        <v>1.2666666666666666</v>
      </c>
      <c r="Z195" s="74">
        <v>6.2666666666666666</v>
      </c>
      <c r="AA195" s="74" t="s">
        <v>1811</v>
      </c>
      <c r="AB195" s="74">
        <v>4.6333333333333337</v>
      </c>
      <c r="AC195" s="74">
        <v>5.75</v>
      </c>
      <c r="AD195" s="74"/>
      <c r="AE195" s="75"/>
      <c r="AF195" s="75"/>
      <c r="AG195" s="74">
        <v>4.05</v>
      </c>
      <c r="AH195" s="74">
        <v>6.3833333333333337</v>
      </c>
      <c r="AI195" s="74">
        <v>1.3666666666666667</v>
      </c>
      <c r="AJ195" s="74">
        <v>2.0333333333333332</v>
      </c>
      <c r="AK195" s="74">
        <v>1.2333333333333334</v>
      </c>
      <c r="AL195" s="74">
        <v>7.5333333333333332</v>
      </c>
      <c r="AM195" s="100"/>
      <c r="AN195" s="87">
        <v>3.3</v>
      </c>
      <c r="AO195" s="78">
        <v>0.74299999999999999</v>
      </c>
    </row>
    <row r="196" spans="1:41">
      <c r="A196" s="120" t="s">
        <v>784</v>
      </c>
      <c r="B196" s="121" t="s">
        <v>785</v>
      </c>
      <c r="C196" s="75" t="s">
        <v>62</v>
      </c>
      <c r="D196" s="75" t="s">
        <v>110</v>
      </c>
      <c r="E196" s="74">
        <v>6.916666666666667</v>
      </c>
      <c r="F196" s="74">
        <v>4.9833333333333334</v>
      </c>
      <c r="G196" s="74">
        <v>7.5666666666666664</v>
      </c>
      <c r="H196" s="74">
        <v>4.2</v>
      </c>
      <c r="I196" s="74">
        <v>6.3666666666666663</v>
      </c>
      <c r="J196" s="74">
        <v>1.4</v>
      </c>
      <c r="K196" s="74">
        <v>1.8333333333333333</v>
      </c>
      <c r="L196" s="74">
        <v>4</v>
      </c>
      <c r="M196" s="74">
        <v>4.0666666666666664</v>
      </c>
      <c r="N196" s="74">
        <v>3.9</v>
      </c>
      <c r="O196" s="74">
        <v>5.5333333333333332</v>
      </c>
      <c r="P196" s="74">
        <v>3</v>
      </c>
      <c r="Q196" s="74">
        <v>4.2666666666666666</v>
      </c>
      <c r="R196" s="74">
        <v>4.5999999999999996</v>
      </c>
      <c r="S196" s="74">
        <v>1.2666666666666666</v>
      </c>
      <c r="T196" s="74">
        <v>5.9</v>
      </c>
      <c r="U196" s="74" t="s">
        <v>1811</v>
      </c>
      <c r="V196" s="74">
        <v>2.5333333333333332</v>
      </c>
      <c r="W196" s="74">
        <v>2.2666666666666666</v>
      </c>
      <c r="X196" s="74" t="s">
        <v>1811</v>
      </c>
      <c r="Y196" s="74">
        <v>6.3833333333333337</v>
      </c>
      <c r="Z196" s="74">
        <v>2.4333333333333336</v>
      </c>
      <c r="AA196" s="74">
        <v>1.4</v>
      </c>
      <c r="AB196" s="74">
        <v>5.2</v>
      </c>
      <c r="AC196" s="74">
        <v>5.6</v>
      </c>
      <c r="AD196" s="74"/>
      <c r="AE196" s="75"/>
      <c r="AF196" s="75"/>
      <c r="AG196" s="74">
        <v>7.2333333333333334</v>
      </c>
      <c r="AH196" s="74">
        <v>3.2</v>
      </c>
      <c r="AI196" s="74">
        <v>3.8333333333333335</v>
      </c>
      <c r="AJ196" s="74">
        <v>3.6666666666666665</v>
      </c>
      <c r="AK196" s="74">
        <v>4.7333333333333334</v>
      </c>
      <c r="AL196" s="74">
        <v>2.7333333333333334</v>
      </c>
      <c r="AM196" s="100"/>
      <c r="AN196" s="87">
        <v>4.1666666666666661</v>
      </c>
      <c r="AO196" s="78">
        <v>4.5</v>
      </c>
    </row>
    <row r="197" spans="1:41">
      <c r="A197" s="120" t="s">
        <v>607</v>
      </c>
      <c r="B197" s="121" t="s">
        <v>608</v>
      </c>
      <c r="C197" s="75" t="s">
        <v>62</v>
      </c>
      <c r="D197" s="75" t="s">
        <v>110</v>
      </c>
      <c r="E197" s="74">
        <v>5.7333333333333334</v>
      </c>
      <c r="F197" s="74">
        <v>7.666666666666667</v>
      </c>
      <c r="G197" s="74">
        <v>6.4</v>
      </c>
      <c r="H197" s="74">
        <v>4.8</v>
      </c>
      <c r="I197" s="74">
        <v>7.1333333333333337</v>
      </c>
      <c r="J197" s="74">
        <v>6.6333333333333337</v>
      </c>
      <c r="K197" s="74">
        <v>5.8666666666666663</v>
      </c>
      <c r="L197" s="74">
        <v>3.3</v>
      </c>
      <c r="M197" s="74">
        <v>2.6333333333333333</v>
      </c>
      <c r="N197" s="74">
        <v>2.1333333333333333</v>
      </c>
      <c r="O197" s="74">
        <v>1</v>
      </c>
      <c r="P197" s="74">
        <v>5.4</v>
      </c>
      <c r="Q197" s="74">
        <v>2.6</v>
      </c>
      <c r="R197" s="74">
        <v>0.7</v>
      </c>
      <c r="S197" s="74">
        <v>7.5666666666666664</v>
      </c>
      <c r="T197" s="74">
        <v>0.53333333333333333</v>
      </c>
      <c r="U197" s="74">
        <v>4.05</v>
      </c>
      <c r="V197" s="74">
        <v>6.2833333333333332</v>
      </c>
      <c r="W197" s="74">
        <v>6.9666666666666668</v>
      </c>
      <c r="X197" s="74" t="s">
        <v>1811</v>
      </c>
      <c r="Y197" s="74">
        <v>6.3833333333333337</v>
      </c>
      <c r="Z197" s="74">
        <v>1.6333333333333333</v>
      </c>
      <c r="AA197" s="74" t="s">
        <v>1811</v>
      </c>
      <c r="AB197" s="74">
        <v>0.76666666666666661</v>
      </c>
      <c r="AC197" s="74">
        <v>7.95</v>
      </c>
      <c r="AD197" s="74"/>
      <c r="AE197" s="75"/>
      <c r="AF197" s="75"/>
      <c r="AG197" s="74">
        <v>7.3666666666666663</v>
      </c>
      <c r="AH197" s="74">
        <v>6.7</v>
      </c>
      <c r="AI197" s="74">
        <v>1.6166666666666667</v>
      </c>
      <c r="AJ197" s="74">
        <v>3.1666666666666665</v>
      </c>
      <c r="AK197" s="74">
        <v>5.7</v>
      </c>
      <c r="AL197" s="74">
        <v>2.35</v>
      </c>
      <c r="AM197" s="100"/>
      <c r="AN197" s="87">
        <v>4.7833333333333332</v>
      </c>
      <c r="AO197" s="78">
        <v>0.99199999999999999</v>
      </c>
    </row>
    <row r="198" spans="1:41">
      <c r="A198" s="120" t="s">
        <v>360</v>
      </c>
      <c r="B198" s="121" t="s">
        <v>361</v>
      </c>
      <c r="C198" s="75" t="s">
        <v>62</v>
      </c>
      <c r="D198" s="75" t="s">
        <v>110</v>
      </c>
      <c r="E198" s="74">
        <v>3.5666666666666669</v>
      </c>
      <c r="F198" s="74">
        <v>3.6</v>
      </c>
      <c r="G198" s="74">
        <v>3.2666666666666666</v>
      </c>
      <c r="H198" s="74">
        <v>3.1333333333333333</v>
      </c>
      <c r="I198" s="74">
        <v>4.5333333333333332</v>
      </c>
      <c r="J198" s="74">
        <v>3.4</v>
      </c>
      <c r="K198" s="74">
        <v>3.55</v>
      </c>
      <c r="L198" s="74">
        <v>5.5666666666666664</v>
      </c>
      <c r="M198" s="74">
        <v>6.1</v>
      </c>
      <c r="N198" s="74">
        <v>6.8666666666666663</v>
      </c>
      <c r="O198" s="74">
        <v>3.2666666666666666</v>
      </c>
      <c r="P198" s="74">
        <v>1.3</v>
      </c>
      <c r="Q198" s="74">
        <v>2.0333333333333332</v>
      </c>
      <c r="R198" s="74">
        <v>4.1333333333333329</v>
      </c>
      <c r="S198" s="74">
        <v>2.7333333333333334</v>
      </c>
      <c r="T198" s="74">
        <v>3.6333333333333333</v>
      </c>
      <c r="U198" s="74">
        <v>3.0333333333333332</v>
      </c>
      <c r="V198" s="74">
        <v>1.75</v>
      </c>
      <c r="W198" s="74">
        <v>5.4666666666666668</v>
      </c>
      <c r="X198" s="74" t="s">
        <v>1811</v>
      </c>
      <c r="Y198" s="74">
        <v>6.3833333333333337</v>
      </c>
      <c r="Z198" s="74">
        <v>6.4</v>
      </c>
      <c r="AA198" s="74">
        <v>3.8166666666666669</v>
      </c>
      <c r="AB198" s="74">
        <v>7.7333333333333334</v>
      </c>
      <c r="AC198" s="74">
        <v>5.0166666666666666</v>
      </c>
      <c r="AD198" s="74"/>
      <c r="AE198" s="75"/>
      <c r="AF198" s="75"/>
      <c r="AG198" s="74">
        <v>3.3666666666666667</v>
      </c>
      <c r="AH198" s="74">
        <v>3.5</v>
      </c>
      <c r="AI198" s="74">
        <v>7.1333333333333337</v>
      </c>
      <c r="AJ198" s="74">
        <v>2.1333333333333333</v>
      </c>
      <c r="AK198" s="74">
        <v>4.3166666666666664</v>
      </c>
      <c r="AL198" s="74">
        <v>7.7333333333333334</v>
      </c>
      <c r="AM198" s="100"/>
      <c r="AN198" s="87">
        <v>5.0333333333333332</v>
      </c>
      <c r="AO198" s="78">
        <v>5.5</v>
      </c>
    </row>
    <row r="199" spans="1:41">
      <c r="A199" s="120" t="s">
        <v>817</v>
      </c>
      <c r="B199" s="121" t="s">
        <v>818</v>
      </c>
      <c r="C199" s="75" t="s">
        <v>62</v>
      </c>
      <c r="D199" s="75" t="s">
        <v>110</v>
      </c>
      <c r="E199" s="74">
        <v>7.75</v>
      </c>
      <c r="F199" s="74">
        <v>3.8</v>
      </c>
      <c r="G199" s="74">
        <v>3.4666666666666668</v>
      </c>
      <c r="H199" s="74">
        <v>4.666666666666667</v>
      </c>
      <c r="I199" s="74">
        <v>6.0666666666666664</v>
      </c>
      <c r="J199" s="74">
        <v>5.2</v>
      </c>
      <c r="K199" s="74">
        <v>5.2</v>
      </c>
      <c r="L199" s="74">
        <v>3.9</v>
      </c>
      <c r="M199" s="74">
        <v>2.8333333333333335</v>
      </c>
      <c r="N199" s="74">
        <v>2.7666666666666666</v>
      </c>
      <c r="O199" s="74">
        <v>6.7333333333333334</v>
      </c>
      <c r="P199" s="74">
        <v>1.6666666666666667</v>
      </c>
      <c r="Q199" s="74">
        <v>4.7</v>
      </c>
      <c r="R199" s="74">
        <v>7.9</v>
      </c>
      <c r="S199" s="74">
        <v>3.7666666666666666</v>
      </c>
      <c r="T199" s="74">
        <v>6.9333333333333336</v>
      </c>
      <c r="U199" s="74">
        <v>6.05</v>
      </c>
      <c r="V199" s="74">
        <v>3.05</v>
      </c>
      <c r="W199" s="74">
        <v>6.9666666666666668</v>
      </c>
      <c r="X199" s="74" t="s">
        <v>1811</v>
      </c>
      <c r="Y199" s="74">
        <v>0.7</v>
      </c>
      <c r="Z199" s="74">
        <v>4.5666666666666664</v>
      </c>
      <c r="AA199" s="74">
        <v>3.8166666666666669</v>
      </c>
      <c r="AB199" s="74">
        <v>6.6333333333333337</v>
      </c>
      <c r="AC199" s="74">
        <v>6.1333333333333337</v>
      </c>
      <c r="AD199" s="74"/>
      <c r="AE199" s="75"/>
      <c r="AF199" s="75"/>
      <c r="AG199" s="74">
        <v>4.9000000000000004</v>
      </c>
      <c r="AH199" s="74">
        <v>5.5333333333333332</v>
      </c>
      <c r="AI199" s="74">
        <v>2.3833333333333333</v>
      </c>
      <c r="AJ199" s="74">
        <v>5.2</v>
      </c>
      <c r="AK199" s="74">
        <v>5.4666666666666668</v>
      </c>
      <c r="AL199" s="74">
        <v>7.166666666666667</v>
      </c>
      <c r="AM199" s="100"/>
      <c r="AN199" s="87">
        <v>5.7</v>
      </c>
      <c r="AO199" s="78">
        <v>0.874</v>
      </c>
    </row>
    <row r="200" spans="1:41" ht="15" customHeight="1">
      <c r="A200" s="120" t="s">
        <v>480</v>
      </c>
      <c r="B200" s="121" t="s">
        <v>481</v>
      </c>
      <c r="C200" s="75" t="s">
        <v>62</v>
      </c>
      <c r="D200" s="75" t="s">
        <v>110</v>
      </c>
      <c r="E200" s="74">
        <v>6.916666666666667</v>
      </c>
      <c r="F200" s="74">
        <v>6.5666666666666664</v>
      </c>
      <c r="G200" s="74">
        <v>5.166666666666667</v>
      </c>
      <c r="H200" s="74">
        <v>4.5999999999999996</v>
      </c>
      <c r="I200" s="74">
        <v>6.7</v>
      </c>
      <c r="J200" s="74">
        <v>6.4333333333333336</v>
      </c>
      <c r="K200" s="74">
        <v>7.2833333333333332</v>
      </c>
      <c r="L200" s="74">
        <v>4.4666666666666668</v>
      </c>
      <c r="M200" s="74">
        <v>2.9</v>
      </c>
      <c r="N200" s="74">
        <v>3.5</v>
      </c>
      <c r="O200" s="74">
        <v>3.8</v>
      </c>
      <c r="P200" s="74">
        <v>1.6333333333333333</v>
      </c>
      <c r="Q200" s="74">
        <v>2.5</v>
      </c>
      <c r="R200" s="74">
        <v>5.0333333333333332</v>
      </c>
      <c r="S200" s="74">
        <v>4.1333333333333329</v>
      </c>
      <c r="T200" s="74">
        <v>4.4000000000000004</v>
      </c>
      <c r="U200" s="74">
        <v>5.5</v>
      </c>
      <c r="V200" s="74">
        <v>5.4666666666666668</v>
      </c>
      <c r="W200" s="74">
        <v>6.9666666666666668</v>
      </c>
      <c r="X200" s="74" t="s">
        <v>1811</v>
      </c>
      <c r="Y200" s="74">
        <v>6.3833333333333337</v>
      </c>
      <c r="Z200" s="74">
        <v>4.3666666666666671</v>
      </c>
      <c r="AA200" s="74" t="s">
        <v>1811</v>
      </c>
      <c r="AB200" s="74">
        <v>6.666666666666667</v>
      </c>
      <c r="AC200" s="74">
        <v>3.4166666666666665</v>
      </c>
      <c r="AD200" s="74"/>
      <c r="AE200" s="75"/>
      <c r="AF200" s="75"/>
      <c r="AG200" s="74">
        <v>6.666666666666667</v>
      </c>
      <c r="AH200" s="74">
        <v>7</v>
      </c>
      <c r="AI200" s="74">
        <v>3.2833333333333332</v>
      </c>
      <c r="AJ200" s="74">
        <v>3.1</v>
      </c>
      <c r="AK200" s="74">
        <v>7.1</v>
      </c>
      <c r="AL200" s="74">
        <v>6.5</v>
      </c>
      <c r="AM200" s="100"/>
      <c r="AN200" s="87">
        <v>6.7</v>
      </c>
      <c r="AO200" s="78">
        <v>0.874</v>
      </c>
    </row>
    <row r="201" spans="1:41" ht="16" thickBot="1">
      <c r="A201" s="122" t="s">
        <v>1222</v>
      </c>
      <c r="B201" s="123" t="s">
        <v>1223</v>
      </c>
      <c r="C201" s="83" t="s">
        <v>62</v>
      </c>
      <c r="D201" s="83" t="s">
        <v>110</v>
      </c>
      <c r="E201" s="82">
        <v>4.4166666666666661</v>
      </c>
      <c r="F201" s="82">
        <v>5.833333333333333</v>
      </c>
      <c r="G201" s="82">
        <v>7.6333333333333337</v>
      </c>
      <c r="H201" s="82">
        <v>4.3666666666666671</v>
      </c>
      <c r="I201" s="82">
        <v>6</v>
      </c>
      <c r="J201" s="82">
        <v>3.1</v>
      </c>
      <c r="K201" s="82">
        <v>4.833333333333333</v>
      </c>
      <c r="L201" s="82">
        <v>4.833333333333333</v>
      </c>
      <c r="M201" s="82">
        <v>2.4</v>
      </c>
      <c r="N201" s="82">
        <v>2.8666666666666667</v>
      </c>
      <c r="O201" s="82">
        <v>7.333333333333333</v>
      </c>
      <c r="P201" s="82">
        <v>6.4666666666666668</v>
      </c>
      <c r="Q201" s="82">
        <v>7.2166666666666668</v>
      </c>
      <c r="R201" s="82">
        <v>7.6333333333333337</v>
      </c>
      <c r="S201" s="82">
        <v>6.5333333333333332</v>
      </c>
      <c r="T201" s="82">
        <v>7.5333333333333332</v>
      </c>
      <c r="U201" s="82" t="s">
        <v>1811</v>
      </c>
      <c r="V201" s="82">
        <v>4.45</v>
      </c>
      <c r="W201" s="82">
        <v>6.9666666666666668</v>
      </c>
      <c r="X201" s="82" t="s">
        <v>1811</v>
      </c>
      <c r="Y201" s="82">
        <v>6.3833333333333337</v>
      </c>
      <c r="Z201" s="82">
        <v>5.0333333333333332</v>
      </c>
      <c r="AA201" s="82">
        <v>0.93333333333333335</v>
      </c>
      <c r="AB201" s="82">
        <v>3.7333333333333334</v>
      </c>
      <c r="AC201" s="82">
        <v>7.8</v>
      </c>
      <c r="AD201" s="82"/>
      <c r="AE201" s="83"/>
      <c r="AF201" s="83"/>
      <c r="AG201" s="82">
        <v>6.2666666666666666</v>
      </c>
      <c r="AH201" s="82">
        <v>4.7666666666666666</v>
      </c>
      <c r="AI201" s="82">
        <v>2.6833333333333331</v>
      </c>
      <c r="AJ201" s="82">
        <v>7.5666666666666664</v>
      </c>
      <c r="AK201" s="82">
        <v>7.7</v>
      </c>
      <c r="AL201" s="82">
        <v>5.35</v>
      </c>
      <c r="AM201" s="101"/>
      <c r="AN201" s="102">
        <v>6.9333333333333336</v>
      </c>
      <c r="AO201" s="86">
        <v>3.875</v>
      </c>
    </row>
    <row r="202" spans="1:41">
      <c r="A202" s="118" t="s">
        <v>1123</v>
      </c>
      <c r="B202" s="119" t="s">
        <v>1124</v>
      </c>
      <c r="C202" s="67" t="s">
        <v>62</v>
      </c>
      <c r="D202" s="67" t="s">
        <v>858</v>
      </c>
      <c r="E202" s="66">
        <v>2.1333333333333333</v>
      </c>
      <c r="F202" s="66">
        <v>2.4666666666666668</v>
      </c>
      <c r="G202" s="66">
        <v>4.9000000000000004</v>
      </c>
      <c r="H202" s="66">
        <v>3.5</v>
      </c>
      <c r="I202" s="66">
        <v>2.2999999999999998</v>
      </c>
      <c r="J202" s="66">
        <v>6.6</v>
      </c>
      <c r="K202" s="66">
        <v>5.0333333333333332</v>
      </c>
      <c r="L202" s="66">
        <v>1.0666666666666667</v>
      </c>
      <c r="M202" s="66">
        <v>7.3</v>
      </c>
      <c r="N202" s="66">
        <v>4.9666666666666668</v>
      </c>
      <c r="O202" s="66">
        <v>3.4</v>
      </c>
      <c r="P202" s="66">
        <v>7.0333333333333332</v>
      </c>
      <c r="Q202" s="66">
        <v>6.0333333333333332</v>
      </c>
      <c r="R202" s="66">
        <v>1.2666666666666666</v>
      </c>
      <c r="S202" s="66">
        <v>3.4333333333333331</v>
      </c>
      <c r="T202" s="66">
        <v>1.5</v>
      </c>
      <c r="U202" s="66">
        <v>2.6</v>
      </c>
      <c r="V202" s="66">
        <v>4.583333333333333</v>
      </c>
      <c r="W202" s="66">
        <v>5.7666666666666666</v>
      </c>
      <c r="X202" s="66" t="s">
        <v>1811</v>
      </c>
      <c r="Y202" s="66">
        <v>3.6</v>
      </c>
      <c r="Z202" s="66">
        <v>1.8666666666666667</v>
      </c>
      <c r="AA202" s="66" t="s">
        <v>1811</v>
      </c>
      <c r="AB202" s="66">
        <v>5.4</v>
      </c>
      <c r="AC202" s="66">
        <v>1.2333333333333334</v>
      </c>
      <c r="AD202" s="66"/>
      <c r="AE202" s="67"/>
      <c r="AF202" s="67"/>
      <c r="AG202" s="66">
        <v>2.9</v>
      </c>
      <c r="AH202" s="66">
        <v>4.2666666666666666</v>
      </c>
      <c r="AI202" s="66">
        <v>4.3666666666666671</v>
      </c>
      <c r="AJ202" s="66">
        <v>4.2333333333333334</v>
      </c>
      <c r="AK202" s="66">
        <v>3.6333333333333333</v>
      </c>
      <c r="AL202" s="66">
        <v>1.3666666666666667</v>
      </c>
      <c r="AM202" s="98"/>
      <c r="AN202" s="99">
        <v>2.6333333333333333</v>
      </c>
      <c r="AO202" s="70">
        <v>0.92500000000000004</v>
      </c>
    </row>
    <row r="203" spans="1:41">
      <c r="A203" s="120" t="s">
        <v>1350</v>
      </c>
      <c r="B203" s="121" t="s">
        <v>1351</v>
      </c>
      <c r="C203" s="75" t="s">
        <v>62</v>
      </c>
      <c r="D203" s="75" t="s">
        <v>858</v>
      </c>
      <c r="E203" s="74">
        <v>4.4166666666666661</v>
      </c>
      <c r="F203" s="74">
        <v>2.0666666666666664</v>
      </c>
      <c r="G203" s="74">
        <v>4.0999999999999996</v>
      </c>
      <c r="H203" s="74">
        <v>4.2333333333333334</v>
      </c>
      <c r="I203" s="74">
        <v>0.8666666666666667</v>
      </c>
      <c r="J203" s="74">
        <v>1.2666666666666666</v>
      </c>
      <c r="K203" s="74">
        <v>0.83333333333333326</v>
      </c>
      <c r="L203" s="74">
        <v>2.6</v>
      </c>
      <c r="M203" s="74">
        <v>1.9666666666666666</v>
      </c>
      <c r="N203" s="74">
        <v>1.2333333333333334</v>
      </c>
      <c r="O203" s="74">
        <v>4.9666666666666668</v>
      </c>
      <c r="P203" s="74">
        <v>7.7333333333333334</v>
      </c>
      <c r="Q203" s="74">
        <v>7.3666666666666663</v>
      </c>
      <c r="R203" s="74">
        <v>3.5</v>
      </c>
      <c r="S203" s="74">
        <v>6.6333333333333337</v>
      </c>
      <c r="T203" s="74">
        <v>3.2</v>
      </c>
      <c r="U203" s="74">
        <v>5.7</v>
      </c>
      <c r="V203" s="74">
        <v>4.1666666666666661</v>
      </c>
      <c r="W203" s="74">
        <v>2.8</v>
      </c>
      <c r="X203" s="74">
        <v>2.15</v>
      </c>
      <c r="Y203" s="74">
        <v>2.3833333333333333</v>
      </c>
      <c r="Z203" s="74">
        <v>6.666666666666667</v>
      </c>
      <c r="AA203" s="74">
        <v>3.8166666666666669</v>
      </c>
      <c r="AB203" s="74">
        <v>4.1666666666666661</v>
      </c>
      <c r="AC203" s="74">
        <v>4.3666666666666671</v>
      </c>
      <c r="AD203" s="74"/>
      <c r="AE203" s="75"/>
      <c r="AF203" s="75"/>
      <c r="AG203" s="74">
        <v>3.4666666666666668</v>
      </c>
      <c r="AH203" s="74">
        <v>1.2</v>
      </c>
      <c r="AI203" s="74">
        <v>0.9</v>
      </c>
      <c r="AJ203" s="74">
        <v>6.5333333333333332</v>
      </c>
      <c r="AK203" s="74">
        <v>3.2666666666666666</v>
      </c>
      <c r="AL203" s="74">
        <v>6.3666666666666663</v>
      </c>
      <c r="AM203" s="100"/>
      <c r="AN203" s="87">
        <v>2.9333333333333331</v>
      </c>
      <c r="AO203" s="78">
        <v>7</v>
      </c>
    </row>
    <row r="204" spans="1:41">
      <c r="A204" s="120" t="s">
        <v>874</v>
      </c>
      <c r="B204" s="121" t="s">
        <v>875</v>
      </c>
      <c r="C204" s="75" t="s">
        <v>62</v>
      </c>
      <c r="D204" s="75" t="s">
        <v>858</v>
      </c>
      <c r="E204" s="74">
        <v>3.5666666666666669</v>
      </c>
      <c r="F204" s="74">
        <v>2.6166666666666667</v>
      </c>
      <c r="G204" s="74">
        <v>5.3666666666666663</v>
      </c>
      <c r="H204" s="74">
        <v>2.7666666666666666</v>
      </c>
      <c r="I204" s="74">
        <v>2.2666666666666666</v>
      </c>
      <c r="J204" s="74">
        <v>7.4666666666666668</v>
      </c>
      <c r="K204" s="74">
        <v>5.5166666666666666</v>
      </c>
      <c r="L204" s="74">
        <v>1</v>
      </c>
      <c r="M204" s="74">
        <v>6.9</v>
      </c>
      <c r="N204" s="74">
        <v>4</v>
      </c>
      <c r="O204" s="74">
        <v>4.8</v>
      </c>
      <c r="P204" s="74">
        <v>4.5666666666666664</v>
      </c>
      <c r="Q204" s="74">
        <v>4.9000000000000004</v>
      </c>
      <c r="R204" s="74">
        <v>2.2666666666666666</v>
      </c>
      <c r="S204" s="74">
        <v>0.53333333333333333</v>
      </c>
      <c r="T204" s="74">
        <v>5.9333333333333336</v>
      </c>
      <c r="U204" s="74">
        <v>2.4333333333333336</v>
      </c>
      <c r="V204" s="74">
        <v>5.2333333333333334</v>
      </c>
      <c r="W204" s="74">
        <v>5.5333333333333332</v>
      </c>
      <c r="X204" s="74" t="s">
        <v>1811</v>
      </c>
      <c r="Y204" s="74">
        <v>3.2333333333333334</v>
      </c>
      <c r="Z204" s="74">
        <v>3.3333333333333335</v>
      </c>
      <c r="AA204" s="74" t="s">
        <v>1811</v>
      </c>
      <c r="AB204" s="74">
        <v>4.5333333333333332</v>
      </c>
      <c r="AC204" s="74">
        <v>2.75</v>
      </c>
      <c r="AD204" s="74"/>
      <c r="AE204" s="75"/>
      <c r="AF204" s="75"/>
      <c r="AG204" s="74">
        <v>3.6333333333333333</v>
      </c>
      <c r="AH204" s="74">
        <v>4.583333333333333</v>
      </c>
      <c r="AI204" s="74">
        <v>3.7666666666666666</v>
      </c>
      <c r="AJ204" s="74">
        <v>3.0666666666666669</v>
      </c>
      <c r="AK204" s="74">
        <v>5.0333333333333332</v>
      </c>
      <c r="AL204" s="74">
        <v>2.4666666666666668</v>
      </c>
      <c r="AM204" s="100"/>
      <c r="AN204" s="87">
        <v>3.2333333333333334</v>
      </c>
      <c r="AO204" s="78">
        <v>4.05</v>
      </c>
    </row>
    <row r="205" spans="1:41">
      <c r="A205" s="120" t="s">
        <v>1317</v>
      </c>
      <c r="B205" s="121" t="s">
        <v>1318</v>
      </c>
      <c r="C205" s="75" t="s">
        <v>62</v>
      </c>
      <c r="D205" s="75" t="s">
        <v>858</v>
      </c>
      <c r="E205" s="74">
        <v>3.05</v>
      </c>
      <c r="F205" s="74">
        <v>7.3</v>
      </c>
      <c r="G205" s="74">
        <v>7.9</v>
      </c>
      <c r="H205" s="74">
        <v>1.9</v>
      </c>
      <c r="I205" s="74">
        <v>6.4</v>
      </c>
      <c r="J205" s="74">
        <v>0.93333333333333335</v>
      </c>
      <c r="K205" s="74">
        <v>3.8333333333333335</v>
      </c>
      <c r="L205" s="74">
        <v>2.2666666666666666</v>
      </c>
      <c r="M205" s="74">
        <v>3.0666666666666669</v>
      </c>
      <c r="N205" s="74">
        <v>1.4666666666666668</v>
      </c>
      <c r="O205" s="74">
        <v>6.2666666666666666</v>
      </c>
      <c r="P205" s="74">
        <v>7.3666666666666663</v>
      </c>
      <c r="Q205" s="74">
        <v>7.2666666666666666</v>
      </c>
      <c r="R205" s="74">
        <v>5.6333333333333337</v>
      </c>
      <c r="S205" s="74">
        <v>4.0333333333333332</v>
      </c>
      <c r="T205" s="74">
        <v>5.833333333333333</v>
      </c>
      <c r="U205" s="74">
        <v>1.3333333333333335</v>
      </c>
      <c r="V205" s="74">
        <v>7.4666666666666668</v>
      </c>
      <c r="W205" s="74">
        <v>6.9666666666666668</v>
      </c>
      <c r="X205" s="74" t="s">
        <v>1811</v>
      </c>
      <c r="Y205" s="74">
        <v>6.3833333333333337</v>
      </c>
      <c r="Z205" s="74">
        <v>6.9</v>
      </c>
      <c r="AA205" s="74">
        <v>3.8166666666666669</v>
      </c>
      <c r="AB205" s="74">
        <v>1.1000000000000001</v>
      </c>
      <c r="AC205" s="74">
        <v>6.25</v>
      </c>
      <c r="AD205" s="74"/>
      <c r="AE205" s="75"/>
      <c r="AF205" s="75"/>
      <c r="AG205" s="74">
        <v>6.4666666666666668</v>
      </c>
      <c r="AH205" s="74">
        <v>2.8</v>
      </c>
      <c r="AI205" s="74">
        <v>1.2</v>
      </c>
      <c r="AJ205" s="74">
        <v>6.6</v>
      </c>
      <c r="AK205" s="74">
        <v>6.7666666666666666</v>
      </c>
      <c r="AL205" s="74">
        <v>5.6833333333333336</v>
      </c>
      <c r="AM205" s="100"/>
      <c r="AN205" s="87">
        <v>5.5</v>
      </c>
      <c r="AO205" s="78">
        <v>2.75</v>
      </c>
    </row>
    <row r="206" spans="1:41">
      <c r="A206" s="120" t="s">
        <v>938</v>
      </c>
      <c r="B206" s="121" t="s">
        <v>939</v>
      </c>
      <c r="C206" s="75" t="s">
        <v>62</v>
      </c>
      <c r="D206" s="75" t="s">
        <v>858</v>
      </c>
      <c r="E206" s="74">
        <v>5.7333333333333334</v>
      </c>
      <c r="F206" s="74">
        <v>6.9666666666666668</v>
      </c>
      <c r="G206" s="74">
        <v>3.9333333333333331</v>
      </c>
      <c r="H206" s="74">
        <v>7.9333333333333336</v>
      </c>
      <c r="I206" s="74">
        <v>2.7333333333333334</v>
      </c>
      <c r="J206" s="74">
        <v>6.5</v>
      </c>
      <c r="K206" s="74">
        <v>7.7666666666666666</v>
      </c>
      <c r="L206" s="74">
        <v>2.9666666666666668</v>
      </c>
      <c r="M206" s="74">
        <v>0.76666666666666661</v>
      </c>
      <c r="N206" s="74">
        <v>0.73333333333333339</v>
      </c>
      <c r="O206" s="74">
        <v>3.6666666666666665</v>
      </c>
      <c r="P206" s="74">
        <v>6.5</v>
      </c>
      <c r="Q206" s="74">
        <v>5.7666666666666666</v>
      </c>
      <c r="R206" s="74">
        <v>2.5666666666666669</v>
      </c>
      <c r="S206" s="74">
        <v>6.833333333333333</v>
      </c>
      <c r="T206" s="74">
        <v>6.5666666666666664</v>
      </c>
      <c r="U206" s="74" t="s">
        <v>1811</v>
      </c>
      <c r="V206" s="74">
        <v>8.0666666666666664</v>
      </c>
      <c r="W206" s="74">
        <v>5.6</v>
      </c>
      <c r="X206" s="74" t="s">
        <v>1811</v>
      </c>
      <c r="Y206" s="74">
        <v>2.7333333333333334</v>
      </c>
      <c r="Z206" s="74">
        <v>3.9</v>
      </c>
      <c r="AA206" s="74" t="s">
        <v>1811</v>
      </c>
      <c r="AB206" s="74">
        <v>5.1333333333333337</v>
      </c>
      <c r="AC206" s="74">
        <v>7.7666666666666666</v>
      </c>
      <c r="AD206" s="74"/>
      <c r="AE206" s="75"/>
      <c r="AF206" s="75"/>
      <c r="AG206" s="74">
        <v>5.9</v>
      </c>
      <c r="AH206" s="74">
        <v>6.9333333333333336</v>
      </c>
      <c r="AI206" s="74">
        <v>0.73333333333333339</v>
      </c>
      <c r="AJ206" s="74">
        <v>5.5</v>
      </c>
      <c r="AK206" s="74">
        <v>7.0666666666666664</v>
      </c>
      <c r="AL206" s="74">
        <v>7.6</v>
      </c>
      <c r="AM206" s="100"/>
      <c r="AN206" s="87">
        <v>6.7333333333333334</v>
      </c>
      <c r="AO206" s="78">
        <v>0.6</v>
      </c>
    </row>
    <row r="207" spans="1:41">
      <c r="A207" s="120" t="s">
        <v>1299</v>
      </c>
      <c r="B207" s="121" t="s">
        <v>1300</v>
      </c>
      <c r="C207" s="75" t="s">
        <v>62</v>
      </c>
      <c r="D207" s="75" t="s">
        <v>858</v>
      </c>
      <c r="E207" s="74">
        <v>6.916666666666667</v>
      </c>
      <c r="F207" s="74">
        <v>6.5666666666666664</v>
      </c>
      <c r="G207" s="74">
        <v>4.8</v>
      </c>
      <c r="H207" s="74">
        <v>6.833333333333333</v>
      </c>
      <c r="I207" s="74">
        <v>5.8666666666666663</v>
      </c>
      <c r="J207" s="74">
        <v>3.2</v>
      </c>
      <c r="K207" s="74">
        <v>7.1333333333333337</v>
      </c>
      <c r="L207" s="74">
        <v>6.6333333333333337</v>
      </c>
      <c r="M207" s="74">
        <v>1.6</v>
      </c>
      <c r="N207" s="74">
        <v>2.6666666666666665</v>
      </c>
      <c r="O207" s="74">
        <v>7.5</v>
      </c>
      <c r="P207" s="74">
        <v>7.1</v>
      </c>
      <c r="Q207" s="74">
        <v>7.4666666666666668</v>
      </c>
      <c r="R207" s="74">
        <v>7.333333333333333</v>
      </c>
      <c r="S207" s="74">
        <v>3.0333333333333332</v>
      </c>
      <c r="T207" s="74">
        <v>7.333333333333333</v>
      </c>
      <c r="U207" s="74" t="s">
        <v>1811</v>
      </c>
      <c r="V207" s="74">
        <v>5.833333333333333</v>
      </c>
      <c r="W207" s="74">
        <v>6.9666666666666668</v>
      </c>
      <c r="X207" s="74" t="s">
        <v>1811</v>
      </c>
      <c r="Y207" s="74">
        <v>6.3833333333333337</v>
      </c>
      <c r="Z207" s="74">
        <v>6.6</v>
      </c>
      <c r="AA207" s="74">
        <v>3.8166666666666669</v>
      </c>
      <c r="AB207" s="74">
        <v>0.73333333333333339</v>
      </c>
      <c r="AC207" s="74">
        <v>7.8833333333333337</v>
      </c>
      <c r="AD207" s="74"/>
      <c r="AE207" s="75"/>
      <c r="AF207" s="75"/>
      <c r="AG207" s="74">
        <v>6.5333333333333332</v>
      </c>
      <c r="AH207" s="74">
        <v>6.1</v>
      </c>
      <c r="AI207" s="74">
        <v>3.3333333333333335</v>
      </c>
      <c r="AJ207" s="74">
        <v>6.95</v>
      </c>
      <c r="AK207" s="74">
        <v>7.9666666666666668</v>
      </c>
      <c r="AL207" s="74">
        <v>6.4</v>
      </c>
      <c r="AM207" s="100"/>
      <c r="AN207" s="87">
        <v>7.6833333333333336</v>
      </c>
      <c r="AO207" s="78">
        <v>3</v>
      </c>
    </row>
    <row r="208" spans="1:41" ht="15" customHeight="1" thickBot="1">
      <c r="A208" s="122" t="s">
        <v>1186</v>
      </c>
      <c r="B208" s="123" t="s">
        <v>1187</v>
      </c>
      <c r="C208" s="83" t="s">
        <v>62</v>
      </c>
      <c r="D208" s="83" t="s">
        <v>858</v>
      </c>
      <c r="E208" s="82">
        <v>7.75</v>
      </c>
      <c r="F208" s="82">
        <v>6.5666666666666664</v>
      </c>
      <c r="G208" s="82">
        <v>6.166666666666667</v>
      </c>
      <c r="H208" s="82">
        <v>7.1333333333333337</v>
      </c>
      <c r="I208" s="82">
        <v>7.0666666666666664</v>
      </c>
      <c r="J208" s="82">
        <v>2.4333333333333336</v>
      </c>
      <c r="K208" s="82">
        <v>4.7666666666666666</v>
      </c>
      <c r="L208" s="82">
        <v>3.2333333333333334</v>
      </c>
      <c r="M208" s="82">
        <v>7.2666666666666666</v>
      </c>
      <c r="N208" s="82">
        <v>7.3</v>
      </c>
      <c r="O208" s="82">
        <v>7</v>
      </c>
      <c r="P208" s="82">
        <v>7.5</v>
      </c>
      <c r="Q208" s="82">
        <v>7.5333333333333332</v>
      </c>
      <c r="R208" s="82">
        <v>6.333333333333333</v>
      </c>
      <c r="S208" s="82">
        <v>5.3</v>
      </c>
      <c r="T208" s="82">
        <v>3.9</v>
      </c>
      <c r="U208" s="82" t="s">
        <v>1811</v>
      </c>
      <c r="V208" s="82">
        <v>2.0166666666666666</v>
      </c>
      <c r="W208" s="82">
        <v>6.9666666666666668</v>
      </c>
      <c r="X208" s="82" t="s">
        <v>1811</v>
      </c>
      <c r="Y208" s="82">
        <v>6.3833333333333337</v>
      </c>
      <c r="Z208" s="82">
        <v>8.1333333333333329</v>
      </c>
      <c r="AA208" s="82">
        <v>3.8166666666666669</v>
      </c>
      <c r="AB208" s="82">
        <v>0.66666666666666663</v>
      </c>
      <c r="AC208" s="82">
        <v>5.15</v>
      </c>
      <c r="AD208" s="82"/>
      <c r="AE208" s="83"/>
      <c r="AF208" s="83"/>
      <c r="AG208" s="82">
        <v>7.5</v>
      </c>
      <c r="AH208" s="82">
        <v>5.5666666666666664</v>
      </c>
      <c r="AI208" s="82">
        <v>6.833333333333333</v>
      </c>
      <c r="AJ208" s="82">
        <v>7.333333333333333</v>
      </c>
      <c r="AK208" s="82">
        <v>5.583333333333333</v>
      </c>
      <c r="AL208" s="82">
        <v>5.5</v>
      </c>
      <c r="AM208" s="101"/>
      <c r="AN208" s="102">
        <v>7.8</v>
      </c>
      <c r="AO208" s="86">
        <v>0.78700000000000003</v>
      </c>
    </row>
    <row r="209" spans="1:41">
      <c r="A209" s="118" t="s">
        <v>457</v>
      </c>
      <c r="B209" s="119" t="s">
        <v>458</v>
      </c>
      <c r="C209" s="67" t="s">
        <v>62</v>
      </c>
      <c r="D209" s="67" t="s">
        <v>256</v>
      </c>
      <c r="E209" s="66">
        <v>2.1333333333333333</v>
      </c>
      <c r="F209" s="66">
        <v>2.2166666666666668</v>
      </c>
      <c r="G209" s="66">
        <v>1.4666666666666668</v>
      </c>
      <c r="H209" s="66">
        <v>2.5</v>
      </c>
      <c r="I209" s="66">
        <v>1.1666666666666665</v>
      </c>
      <c r="J209" s="66">
        <v>1.5333333333333334</v>
      </c>
      <c r="K209" s="66">
        <v>1.5666666666666667</v>
      </c>
      <c r="L209" s="66">
        <v>3.8</v>
      </c>
      <c r="M209" s="66">
        <v>7.0666666666666664</v>
      </c>
      <c r="N209" s="66">
        <v>7.333333333333333</v>
      </c>
      <c r="O209" s="66">
        <v>3.7333333333333334</v>
      </c>
      <c r="P209" s="66">
        <v>2.9666666666666668</v>
      </c>
      <c r="Q209" s="66">
        <v>3.1</v>
      </c>
      <c r="R209" s="66">
        <v>4.2</v>
      </c>
      <c r="S209" s="66">
        <v>3.25</v>
      </c>
      <c r="T209" s="66">
        <v>1.1000000000000001</v>
      </c>
      <c r="U209" s="66">
        <v>5.9</v>
      </c>
      <c r="V209" s="66">
        <v>3.7833333333333332</v>
      </c>
      <c r="W209" s="66">
        <v>2.7333333333333334</v>
      </c>
      <c r="X209" s="66">
        <v>0.96666666666666667</v>
      </c>
      <c r="Y209" s="66">
        <v>3.3</v>
      </c>
      <c r="Z209" s="66">
        <v>2.2999999999999998</v>
      </c>
      <c r="AA209" s="66">
        <v>3.8166666666666669</v>
      </c>
      <c r="AB209" s="66">
        <v>4.9666666666666668</v>
      </c>
      <c r="AC209" s="66">
        <v>7.083333333333333</v>
      </c>
      <c r="AD209" s="66"/>
      <c r="AE209" s="67"/>
      <c r="AF209" s="67"/>
      <c r="AG209" s="66">
        <v>1.4666666666666668</v>
      </c>
      <c r="AH209" s="66">
        <v>0.93333333333333335</v>
      </c>
      <c r="AI209" s="66">
        <v>6.95</v>
      </c>
      <c r="AJ209" s="66">
        <v>3.1333333333333333</v>
      </c>
      <c r="AK209" s="66">
        <v>2.4</v>
      </c>
      <c r="AL209" s="66">
        <v>5.7333333333333334</v>
      </c>
      <c r="AM209" s="98"/>
      <c r="AN209" s="99">
        <v>2.4500000000000002</v>
      </c>
      <c r="AO209" s="70">
        <v>5</v>
      </c>
    </row>
    <row r="210" spans="1:41">
      <c r="A210" s="120" t="s">
        <v>469</v>
      </c>
      <c r="B210" s="121" t="s">
        <v>470</v>
      </c>
      <c r="C210" s="75" t="s">
        <v>62</v>
      </c>
      <c r="D210" s="75" t="s">
        <v>256</v>
      </c>
      <c r="E210" s="74">
        <v>5.7333333333333334</v>
      </c>
      <c r="F210" s="74">
        <v>2.9333333333333331</v>
      </c>
      <c r="G210" s="74">
        <v>4.4666666666666668</v>
      </c>
      <c r="H210" s="74">
        <v>3</v>
      </c>
      <c r="I210" s="74">
        <v>4.9666666666666668</v>
      </c>
      <c r="J210" s="74">
        <v>1.3</v>
      </c>
      <c r="K210" s="74">
        <v>1.3333333333333335</v>
      </c>
      <c r="L210" s="74">
        <v>2.5666666666666669</v>
      </c>
      <c r="M210" s="74">
        <v>5.6</v>
      </c>
      <c r="N210" s="74">
        <v>5.2666666666666666</v>
      </c>
      <c r="O210" s="74">
        <v>4.0666666666666664</v>
      </c>
      <c r="P210" s="74">
        <v>2.35</v>
      </c>
      <c r="Q210" s="74">
        <v>2.9666666666666668</v>
      </c>
      <c r="R210" s="74">
        <v>4.9333333333333336</v>
      </c>
      <c r="S210" s="74">
        <v>1.9666666666666666</v>
      </c>
      <c r="T210" s="74">
        <v>7.7666666666666666</v>
      </c>
      <c r="U210" s="74">
        <v>5.25</v>
      </c>
      <c r="V210" s="74">
        <v>5.7166666666666668</v>
      </c>
      <c r="W210" s="74">
        <v>6.1333333333333337</v>
      </c>
      <c r="X210" s="74" t="s">
        <v>1811</v>
      </c>
      <c r="Y210" s="74">
        <v>1.8333333333333333</v>
      </c>
      <c r="Z210" s="74">
        <v>7.3666666666666663</v>
      </c>
      <c r="AA210" s="74">
        <v>3.8166666666666669</v>
      </c>
      <c r="AB210" s="74">
        <v>4.9000000000000004</v>
      </c>
      <c r="AC210" s="74">
        <v>0.93333333333333335</v>
      </c>
      <c r="AD210" s="74"/>
      <c r="AE210" s="75"/>
      <c r="AF210" s="75"/>
      <c r="AG210" s="74">
        <v>4.1333333333333329</v>
      </c>
      <c r="AH210" s="74">
        <v>1.8333333333333333</v>
      </c>
      <c r="AI210" s="74">
        <v>4.4000000000000004</v>
      </c>
      <c r="AJ210" s="74">
        <v>2.8666666666666667</v>
      </c>
      <c r="AK210" s="74">
        <v>6.55</v>
      </c>
      <c r="AL210" s="74">
        <v>4.9333333333333336</v>
      </c>
      <c r="AM210" s="100"/>
      <c r="AN210" s="87">
        <v>3.8333333333333335</v>
      </c>
      <c r="AO210" s="78">
        <v>2</v>
      </c>
    </row>
    <row r="211" spans="1:41">
      <c r="A211" s="120" t="s">
        <v>803</v>
      </c>
      <c r="B211" s="121" t="s">
        <v>804</v>
      </c>
      <c r="C211" s="75" t="s">
        <v>62</v>
      </c>
      <c r="D211" s="75" t="s">
        <v>256</v>
      </c>
      <c r="E211" s="74">
        <v>1.4333333333333333</v>
      </c>
      <c r="F211" s="74">
        <v>4.9833333333333334</v>
      </c>
      <c r="G211" s="74">
        <v>1.4</v>
      </c>
      <c r="H211" s="74">
        <v>6.6333333333333337</v>
      </c>
      <c r="I211" s="74">
        <v>3.5666666666666669</v>
      </c>
      <c r="J211" s="74">
        <v>6.666666666666667</v>
      </c>
      <c r="K211" s="74">
        <v>5.45</v>
      </c>
      <c r="L211" s="74">
        <v>4.666666666666667</v>
      </c>
      <c r="M211" s="74">
        <v>5</v>
      </c>
      <c r="N211" s="74">
        <v>5.7666666666666666</v>
      </c>
      <c r="O211" s="74">
        <v>4.4333333333333336</v>
      </c>
      <c r="P211" s="74">
        <v>4.6333333333333337</v>
      </c>
      <c r="Q211" s="74">
        <v>4.666666666666667</v>
      </c>
      <c r="R211" s="74">
        <v>4.3</v>
      </c>
      <c r="S211" s="74">
        <v>5.0333333333333332</v>
      </c>
      <c r="T211" s="74">
        <v>1.2666666666666666</v>
      </c>
      <c r="U211" s="74">
        <v>2.9333333333333331</v>
      </c>
      <c r="V211" s="74">
        <v>5.2333333333333334</v>
      </c>
      <c r="W211" s="74">
        <v>2.6</v>
      </c>
      <c r="X211" s="74" t="s">
        <v>1811</v>
      </c>
      <c r="Y211" s="74">
        <v>3.8</v>
      </c>
      <c r="Z211" s="74">
        <v>3</v>
      </c>
      <c r="AA211" s="74" t="s">
        <v>1811</v>
      </c>
      <c r="AB211" s="74">
        <v>4.4333333333333336</v>
      </c>
      <c r="AC211" s="74">
        <v>5.75</v>
      </c>
      <c r="AD211" s="74"/>
      <c r="AE211" s="75"/>
      <c r="AF211" s="75"/>
      <c r="AG211" s="74">
        <v>2.1333333333333333</v>
      </c>
      <c r="AH211" s="74">
        <v>5.9666666666666668</v>
      </c>
      <c r="AI211" s="74">
        <v>5.8</v>
      </c>
      <c r="AJ211" s="74">
        <v>4.8666666666666663</v>
      </c>
      <c r="AK211" s="74">
        <v>2.7</v>
      </c>
      <c r="AL211" s="74">
        <v>5.4333333333333336</v>
      </c>
      <c r="AM211" s="100"/>
      <c r="AN211" s="87">
        <v>4.7833333333333332</v>
      </c>
      <c r="AO211" s="78">
        <v>0.85</v>
      </c>
    </row>
    <row r="212" spans="1:41">
      <c r="A212" s="120" t="s">
        <v>682</v>
      </c>
      <c r="B212" s="121" t="s">
        <v>683</v>
      </c>
      <c r="C212" s="75" t="s">
        <v>62</v>
      </c>
      <c r="D212" s="75" t="s">
        <v>256</v>
      </c>
      <c r="E212" s="74">
        <v>6.916666666666667</v>
      </c>
      <c r="F212" s="74">
        <v>2.333333333333333</v>
      </c>
      <c r="G212" s="74">
        <v>4.4333333333333336</v>
      </c>
      <c r="H212" s="74">
        <v>3.2666666666666666</v>
      </c>
      <c r="I212" s="74">
        <v>3.3333333333333335</v>
      </c>
      <c r="J212" s="74">
        <v>3.4333333333333331</v>
      </c>
      <c r="K212" s="74">
        <v>2.5333333333333332</v>
      </c>
      <c r="L212" s="74">
        <v>4.4000000000000004</v>
      </c>
      <c r="M212" s="74">
        <v>6.3666666666666663</v>
      </c>
      <c r="N212" s="74">
        <v>6.8</v>
      </c>
      <c r="O212" s="74">
        <v>4.9333333333333336</v>
      </c>
      <c r="P212" s="74">
        <v>3.4</v>
      </c>
      <c r="Q212" s="74">
        <v>3.8666666666666667</v>
      </c>
      <c r="R212" s="74">
        <v>5.166666666666667</v>
      </c>
      <c r="S212" s="74">
        <v>2.416666666666667</v>
      </c>
      <c r="T212" s="74">
        <v>3.5</v>
      </c>
      <c r="U212" s="74">
        <v>6.05</v>
      </c>
      <c r="V212" s="74">
        <v>1.6333333333333333</v>
      </c>
      <c r="W212" s="74">
        <v>5.2333333333333334</v>
      </c>
      <c r="X212" s="74" t="s">
        <v>1811</v>
      </c>
      <c r="Y212" s="74">
        <v>4.7166666666666668</v>
      </c>
      <c r="Z212" s="74">
        <v>3.9333333333333331</v>
      </c>
      <c r="AA212" s="74">
        <v>3.8166666666666669</v>
      </c>
      <c r="AB212" s="74">
        <v>5.2333333333333334</v>
      </c>
      <c r="AC212" s="74">
        <v>5.0166666666666666</v>
      </c>
      <c r="AD212" s="74"/>
      <c r="AE212" s="75"/>
      <c r="AF212" s="75"/>
      <c r="AG212" s="74">
        <v>4.3</v>
      </c>
      <c r="AH212" s="74">
        <v>2.5666666666666669</v>
      </c>
      <c r="AI212" s="74">
        <v>6.7666666666666666</v>
      </c>
      <c r="AJ212" s="74">
        <v>3.9166666666666665</v>
      </c>
      <c r="AK212" s="74">
        <v>4.666666666666667</v>
      </c>
      <c r="AL212" s="74">
        <v>5.6333333333333337</v>
      </c>
      <c r="AM212" s="100"/>
      <c r="AN212" s="87">
        <v>4.9666666666666668</v>
      </c>
      <c r="AO212" s="78">
        <v>4.5</v>
      </c>
    </row>
    <row r="213" spans="1:41">
      <c r="A213" s="120" t="s">
        <v>1040</v>
      </c>
      <c r="B213" s="121" t="s">
        <v>1041</v>
      </c>
      <c r="C213" s="75" t="s">
        <v>62</v>
      </c>
      <c r="D213" s="75" t="s">
        <v>256</v>
      </c>
      <c r="E213" s="74">
        <v>3.5666666666666669</v>
      </c>
      <c r="F213" s="74">
        <v>4.9833333333333334</v>
      </c>
      <c r="G213" s="74">
        <v>4.0666666666666664</v>
      </c>
      <c r="H213" s="74">
        <v>3.1</v>
      </c>
      <c r="I213" s="74">
        <v>3.5333333333333332</v>
      </c>
      <c r="J213" s="74">
        <v>3.9</v>
      </c>
      <c r="K213" s="74">
        <v>4</v>
      </c>
      <c r="L213" s="74">
        <v>3.5</v>
      </c>
      <c r="M213" s="74">
        <v>8.1</v>
      </c>
      <c r="N213" s="74">
        <v>8.1</v>
      </c>
      <c r="O213" s="74">
        <v>3.5333333333333332</v>
      </c>
      <c r="P213" s="74">
        <v>6.7333333333333334</v>
      </c>
      <c r="Q213" s="74">
        <v>5.833333333333333</v>
      </c>
      <c r="R213" s="74">
        <v>3.7666666666666666</v>
      </c>
      <c r="S213" s="74">
        <v>7.6</v>
      </c>
      <c r="T213" s="74">
        <v>1.8333333333333333</v>
      </c>
      <c r="U213" s="74">
        <v>2.7833333333333332</v>
      </c>
      <c r="V213" s="74">
        <v>5.666666666666667</v>
      </c>
      <c r="W213" s="74">
        <v>5.8</v>
      </c>
      <c r="X213" s="74" t="s">
        <v>1811</v>
      </c>
      <c r="Y213" s="74">
        <v>4.9666666666666668</v>
      </c>
      <c r="Z213" s="74">
        <v>3.5</v>
      </c>
      <c r="AA213" s="74">
        <v>1.2</v>
      </c>
      <c r="AB213" s="74">
        <v>5</v>
      </c>
      <c r="AC213" s="74">
        <v>7.333333333333333</v>
      </c>
      <c r="AD213" s="74"/>
      <c r="AE213" s="75"/>
      <c r="AF213" s="75"/>
      <c r="AG213" s="74">
        <v>3.9</v>
      </c>
      <c r="AH213" s="74">
        <v>3.4333333333333331</v>
      </c>
      <c r="AI213" s="74">
        <v>7.6333333333333337</v>
      </c>
      <c r="AJ213" s="74">
        <v>6</v>
      </c>
      <c r="AK213" s="74">
        <v>4.5999999999999996</v>
      </c>
      <c r="AL213" s="74">
        <v>5</v>
      </c>
      <c r="AM213" s="100"/>
      <c r="AN213" s="87">
        <v>5.666666666666667</v>
      </c>
      <c r="AO213" s="78">
        <v>4.8</v>
      </c>
    </row>
    <row r="214" spans="1:41" ht="15" customHeight="1">
      <c r="A214" s="120" t="s">
        <v>1220</v>
      </c>
      <c r="B214" s="121" t="s">
        <v>1221</v>
      </c>
      <c r="C214" s="75" t="s">
        <v>62</v>
      </c>
      <c r="D214" s="75" t="s">
        <v>256</v>
      </c>
      <c r="E214" s="74">
        <v>4.4166666666666661</v>
      </c>
      <c r="F214" s="74">
        <v>5.833333333333333</v>
      </c>
      <c r="G214" s="74">
        <v>6.3</v>
      </c>
      <c r="H214" s="74">
        <v>4.1666666666666661</v>
      </c>
      <c r="I214" s="74">
        <v>6.333333333333333</v>
      </c>
      <c r="J214" s="74">
        <v>3.6</v>
      </c>
      <c r="K214" s="74">
        <v>4.5333333333333332</v>
      </c>
      <c r="L214" s="74">
        <v>6.833333333333333</v>
      </c>
      <c r="M214" s="74">
        <v>4.7666666666666666</v>
      </c>
      <c r="N214" s="74">
        <v>6.5666666666666664</v>
      </c>
      <c r="O214" s="74">
        <v>5.5</v>
      </c>
      <c r="P214" s="74">
        <v>6.5666666666666664</v>
      </c>
      <c r="Q214" s="74">
        <v>6.3666666666666663</v>
      </c>
      <c r="R214" s="74">
        <v>6.2166666666666668</v>
      </c>
      <c r="S214" s="74">
        <v>7.5</v>
      </c>
      <c r="T214" s="74">
        <v>4.5333333333333332</v>
      </c>
      <c r="U214" s="74">
        <v>4.8499999999999996</v>
      </c>
      <c r="V214" s="74">
        <v>6.6</v>
      </c>
      <c r="W214" s="74">
        <v>6.9666666666666668</v>
      </c>
      <c r="X214" s="74" t="s">
        <v>1811</v>
      </c>
      <c r="Y214" s="74">
        <v>6.3833333333333337</v>
      </c>
      <c r="Z214" s="74">
        <v>3.8666666666666667</v>
      </c>
      <c r="AA214" s="74">
        <v>3.8166666666666669</v>
      </c>
      <c r="AB214" s="74">
        <v>2.0666666666666664</v>
      </c>
      <c r="AC214" s="74">
        <v>1.4166666666666665</v>
      </c>
      <c r="AD214" s="74"/>
      <c r="AE214" s="75"/>
      <c r="AF214" s="75"/>
      <c r="AG214" s="74">
        <v>5.8</v>
      </c>
      <c r="AH214" s="74">
        <v>4.8666666666666663</v>
      </c>
      <c r="AI214" s="74">
        <v>6.9</v>
      </c>
      <c r="AJ214" s="74">
        <v>6.833333333333333</v>
      </c>
      <c r="AK214" s="74">
        <v>7.2333333333333334</v>
      </c>
      <c r="AL214" s="74">
        <v>1.3333333333333335</v>
      </c>
      <c r="AM214" s="100"/>
      <c r="AN214" s="87">
        <v>6.4</v>
      </c>
      <c r="AO214" s="78">
        <v>2.1749999999999998</v>
      </c>
    </row>
    <row r="215" spans="1:41" ht="16" thickBot="1">
      <c r="A215" s="122" t="s">
        <v>1263</v>
      </c>
      <c r="B215" s="123" t="s">
        <v>1264</v>
      </c>
      <c r="C215" s="83" t="s">
        <v>62</v>
      </c>
      <c r="D215" s="83" t="s">
        <v>256</v>
      </c>
      <c r="E215" s="82">
        <v>4.4166666666666661</v>
      </c>
      <c r="F215" s="82">
        <v>5.833333333333333</v>
      </c>
      <c r="G215" s="82">
        <v>2.7333333333333334</v>
      </c>
      <c r="H215" s="82">
        <v>6.9666666666666668</v>
      </c>
      <c r="I215" s="82">
        <v>6.833333333333333</v>
      </c>
      <c r="J215" s="82">
        <v>5.4</v>
      </c>
      <c r="K215" s="82">
        <v>6.1</v>
      </c>
      <c r="L215" s="82">
        <v>4.0333333333333332</v>
      </c>
      <c r="M215" s="82">
        <v>6.6333333333333337</v>
      </c>
      <c r="N215" s="82">
        <v>6.833333333333333</v>
      </c>
      <c r="O215" s="82">
        <v>6.9333333333333336</v>
      </c>
      <c r="P215" s="82">
        <v>7.166666666666667</v>
      </c>
      <c r="Q215" s="82">
        <v>7.3</v>
      </c>
      <c r="R215" s="82">
        <v>7.5</v>
      </c>
      <c r="S215" s="82">
        <v>7.9333333333333336</v>
      </c>
      <c r="T215" s="82">
        <v>3.4333333333333331</v>
      </c>
      <c r="U215" s="82">
        <v>3.8</v>
      </c>
      <c r="V215" s="82">
        <v>3.1333333333333333</v>
      </c>
      <c r="W215" s="82">
        <v>0.96666666666666667</v>
      </c>
      <c r="X215" s="82" t="s">
        <v>1811</v>
      </c>
      <c r="Y215" s="82">
        <v>6.3833333333333337</v>
      </c>
      <c r="Z215" s="82">
        <v>7.2666666666666666</v>
      </c>
      <c r="AA215" s="82" t="s">
        <v>1811</v>
      </c>
      <c r="AB215" s="82">
        <v>1.3666666666666667</v>
      </c>
      <c r="AC215" s="82">
        <v>8.0333333333333332</v>
      </c>
      <c r="AD215" s="82"/>
      <c r="AE215" s="83"/>
      <c r="AF215" s="83"/>
      <c r="AG215" s="82">
        <v>4.05</v>
      </c>
      <c r="AH215" s="82">
        <v>7.1333333333333337</v>
      </c>
      <c r="AI215" s="82">
        <v>6.7333333333333334</v>
      </c>
      <c r="AJ215" s="82">
        <v>7.833333333333333</v>
      </c>
      <c r="AK215" s="82">
        <v>3.5</v>
      </c>
      <c r="AL215" s="82">
        <v>7.5666666666666664</v>
      </c>
      <c r="AM215" s="101"/>
      <c r="AN215" s="102">
        <v>7.6</v>
      </c>
      <c r="AO215" s="86">
        <v>0.55000000000000004</v>
      </c>
    </row>
    <row r="216" spans="1:41">
      <c r="A216" s="118" t="s">
        <v>389</v>
      </c>
      <c r="B216" s="119" t="s">
        <v>390</v>
      </c>
      <c r="C216" s="67" t="s">
        <v>62</v>
      </c>
      <c r="D216" s="67" t="s">
        <v>168</v>
      </c>
      <c r="E216" s="66">
        <v>0.6</v>
      </c>
      <c r="F216" s="66">
        <v>1.9166666666666667</v>
      </c>
      <c r="G216" s="66">
        <v>1.3</v>
      </c>
      <c r="H216" s="66">
        <v>3.7333333333333334</v>
      </c>
      <c r="I216" s="66">
        <v>0.6333333333333333</v>
      </c>
      <c r="J216" s="66">
        <v>5.5</v>
      </c>
      <c r="K216" s="66">
        <v>4.3666666666666671</v>
      </c>
      <c r="L216" s="66">
        <v>0.66666666666666663</v>
      </c>
      <c r="M216" s="66">
        <v>5.3666666666666663</v>
      </c>
      <c r="N216" s="66">
        <v>0.8</v>
      </c>
      <c r="O216" s="66">
        <v>2.9166666666666665</v>
      </c>
      <c r="P216" s="66">
        <v>2.4333333333333336</v>
      </c>
      <c r="Q216" s="66">
        <v>2.5333333333333332</v>
      </c>
      <c r="R216" s="66">
        <v>3.7</v>
      </c>
      <c r="S216" s="66">
        <v>2.4666666666666668</v>
      </c>
      <c r="T216" s="66">
        <v>0.56666666666666665</v>
      </c>
      <c r="U216" s="66">
        <v>0.83333333333333326</v>
      </c>
      <c r="V216" s="66">
        <v>4.75</v>
      </c>
      <c r="W216" s="66">
        <v>1.4333333333333333</v>
      </c>
      <c r="X216" s="66">
        <v>1.5333333333333334</v>
      </c>
      <c r="Y216" s="66">
        <v>2.9333333333333331</v>
      </c>
      <c r="Z216" s="66">
        <v>5.4333333333333336</v>
      </c>
      <c r="AA216" s="66">
        <v>0.83333333333333326</v>
      </c>
      <c r="AB216" s="66">
        <v>3.1</v>
      </c>
      <c r="AC216" s="66">
        <v>7.8833333333333337</v>
      </c>
      <c r="AD216" s="66"/>
      <c r="AE216" s="67"/>
      <c r="AF216" s="67"/>
      <c r="AG216" s="66">
        <v>0.98333333333333339</v>
      </c>
      <c r="AH216" s="66">
        <v>3.3</v>
      </c>
      <c r="AI216" s="66">
        <v>1.2333333333333334</v>
      </c>
      <c r="AJ216" s="66">
        <v>2.3666666666666667</v>
      </c>
      <c r="AK216" s="66">
        <v>1</v>
      </c>
      <c r="AL216" s="66">
        <v>5.2</v>
      </c>
      <c r="AM216" s="98"/>
      <c r="AN216" s="99">
        <v>1.0666666666666667</v>
      </c>
      <c r="AO216" s="70">
        <v>5.2</v>
      </c>
    </row>
    <row r="217" spans="1:41">
      <c r="A217" s="120" t="s">
        <v>185</v>
      </c>
      <c r="B217" s="121" t="s">
        <v>186</v>
      </c>
      <c r="C217" s="75" t="s">
        <v>62</v>
      </c>
      <c r="D217" s="75" t="s">
        <v>168</v>
      </c>
      <c r="E217" s="74">
        <v>2.5333333333333332</v>
      </c>
      <c r="F217" s="74">
        <v>3.4166666666666665</v>
      </c>
      <c r="G217" s="74">
        <v>4.666666666666667</v>
      </c>
      <c r="H217" s="74">
        <v>2.8666666666666667</v>
      </c>
      <c r="I217" s="74">
        <v>2.6666666666666665</v>
      </c>
      <c r="J217" s="74">
        <v>0.56666666666666665</v>
      </c>
      <c r="K217" s="74">
        <v>2.5333333333333332</v>
      </c>
      <c r="L217" s="74">
        <v>3.7</v>
      </c>
      <c r="M217" s="74">
        <v>7.9333333333333336</v>
      </c>
      <c r="N217" s="74">
        <v>7.9333333333333336</v>
      </c>
      <c r="O217" s="74">
        <v>1.25</v>
      </c>
      <c r="P217" s="74">
        <v>2</v>
      </c>
      <c r="Q217" s="74">
        <v>1.1666666666666665</v>
      </c>
      <c r="R217" s="74">
        <v>1.2</v>
      </c>
      <c r="S217" s="74">
        <v>1.7</v>
      </c>
      <c r="T217" s="74">
        <v>1.9</v>
      </c>
      <c r="U217" s="74">
        <v>4.2666666666666666</v>
      </c>
      <c r="V217" s="74">
        <v>5.4666666666666668</v>
      </c>
      <c r="W217" s="74">
        <v>3.0666666666666669</v>
      </c>
      <c r="X217" s="74">
        <v>2.1</v>
      </c>
      <c r="Y217" s="74">
        <v>3.9333333333333331</v>
      </c>
      <c r="Z217" s="74">
        <v>0.6</v>
      </c>
      <c r="AA217" s="74">
        <v>1.3</v>
      </c>
      <c r="AB217" s="74">
        <v>6.6</v>
      </c>
      <c r="AC217" s="74">
        <v>1.8833333333333333</v>
      </c>
      <c r="AD217" s="74"/>
      <c r="AE217" s="75"/>
      <c r="AF217" s="75"/>
      <c r="AG217" s="74">
        <v>3.5</v>
      </c>
      <c r="AH217" s="74">
        <v>1.4666666666666668</v>
      </c>
      <c r="AI217" s="74">
        <v>7.5</v>
      </c>
      <c r="AJ217" s="74">
        <v>0.9</v>
      </c>
      <c r="AK217" s="74">
        <v>3.3666666666666667</v>
      </c>
      <c r="AL217" s="74">
        <v>1.2</v>
      </c>
      <c r="AM217" s="100"/>
      <c r="AN217" s="87">
        <v>1.7833333333333334</v>
      </c>
      <c r="AO217" s="78">
        <v>0.92500000000000004</v>
      </c>
    </row>
    <row r="218" spans="1:41">
      <c r="A218" s="120" t="s">
        <v>1433</v>
      </c>
      <c r="B218" s="121" t="s">
        <v>1434</v>
      </c>
      <c r="C218" s="75" t="s">
        <v>62</v>
      </c>
      <c r="D218" s="75" t="s">
        <v>168</v>
      </c>
      <c r="E218" s="74">
        <v>2.5333333333333332</v>
      </c>
      <c r="F218" s="74">
        <v>2.4666666666666668</v>
      </c>
      <c r="G218" s="74">
        <v>4.2333333333333334</v>
      </c>
      <c r="H218" s="74">
        <v>1.2</v>
      </c>
      <c r="I218" s="74">
        <v>1.5333333333333334</v>
      </c>
      <c r="J218" s="74">
        <v>1.8666666666666667</v>
      </c>
      <c r="K218" s="74">
        <v>1.4833333333333334</v>
      </c>
      <c r="L218" s="74">
        <v>0.9</v>
      </c>
      <c r="M218" s="74">
        <v>6.4666666666666668</v>
      </c>
      <c r="N218" s="74">
        <v>2.9333333333333331</v>
      </c>
      <c r="O218" s="74">
        <v>8.0333333333333332</v>
      </c>
      <c r="P218" s="74">
        <v>7.5333333333333332</v>
      </c>
      <c r="Q218" s="74">
        <v>7.9</v>
      </c>
      <c r="R218" s="74">
        <v>8.0333333333333332</v>
      </c>
      <c r="S218" s="74">
        <v>7.3</v>
      </c>
      <c r="T218" s="74">
        <v>4.9666666666666668</v>
      </c>
      <c r="U218" s="74">
        <v>1.8</v>
      </c>
      <c r="V218" s="74">
        <v>3.3666666666666667</v>
      </c>
      <c r="W218" s="74">
        <v>2.8333333333333335</v>
      </c>
      <c r="X218" s="74">
        <v>1.95</v>
      </c>
      <c r="Y218" s="74">
        <v>4.833333333333333</v>
      </c>
      <c r="Z218" s="74">
        <v>7.9</v>
      </c>
      <c r="AA218" s="74">
        <v>2.1333333333333333</v>
      </c>
      <c r="AB218" s="74">
        <v>7.4666666666666668</v>
      </c>
      <c r="AC218" s="74">
        <v>7.2166666666666668</v>
      </c>
      <c r="AD218" s="74"/>
      <c r="AE218" s="75"/>
      <c r="AF218" s="75"/>
      <c r="AG218" s="74">
        <v>2.7666666666666666</v>
      </c>
      <c r="AH218" s="74">
        <v>0.8</v>
      </c>
      <c r="AI218" s="74">
        <v>2.8666666666666667</v>
      </c>
      <c r="AJ218" s="74">
        <v>8.0666666666666664</v>
      </c>
      <c r="AK218" s="74">
        <v>2.95</v>
      </c>
      <c r="AL218" s="74">
        <v>7.9666666666666668</v>
      </c>
      <c r="AM218" s="100"/>
      <c r="AN218" s="87">
        <v>4.2</v>
      </c>
      <c r="AO218" s="78">
        <v>5.5</v>
      </c>
    </row>
    <row r="219" spans="1:41">
      <c r="A219" s="120" t="s">
        <v>639</v>
      </c>
      <c r="B219" s="121" t="s">
        <v>640</v>
      </c>
      <c r="C219" s="75" t="s">
        <v>62</v>
      </c>
      <c r="D219" s="75" t="s">
        <v>168</v>
      </c>
      <c r="E219" s="74">
        <v>3.5666666666666669</v>
      </c>
      <c r="F219" s="74">
        <v>2.7833333333333332</v>
      </c>
      <c r="G219" s="74">
        <v>2.0333333333333332</v>
      </c>
      <c r="H219" s="74">
        <v>2.7</v>
      </c>
      <c r="I219" s="74">
        <v>1.2333333333333334</v>
      </c>
      <c r="J219" s="74">
        <v>4.7666666666666666</v>
      </c>
      <c r="K219" s="74">
        <v>1.9166666666666667</v>
      </c>
      <c r="L219" s="74">
        <v>5.833333333333333</v>
      </c>
      <c r="M219" s="74">
        <v>4.4666666666666668</v>
      </c>
      <c r="N219" s="74">
        <v>5.3666666666666663</v>
      </c>
      <c r="O219" s="74">
        <v>5.4666666666666668</v>
      </c>
      <c r="P219" s="74">
        <v>1.9666666666666666</v>
      </c>
      <c r="Q219" s="74">
        <v>3.7166666666666668</v>
      </c>
      <c r="R219" s="74">
        <v>6.5</v>
      </c>
      <c r="S219" s="74">
        <v>1.5666666666666667</v>
      </c>
      <c r="T219" s="74">
        <v>7.6</v>
      </c>
      <c r="U219" s="74">
        <v>1.2666666666666666</v>
      </c>
      <c r="V219" s="74">
        <v>2.5333333333333332</v>
      </c>
      <c r="W219" s="74">
        <v>5.9</v>
      </c>
      <c r="X219" s="74" t="s">
        <v>1811</v>
      </c>
      <c r="Y219" s="74">
        <v>3.7666666666666666</v>
      </c>
      <c r="Z219" s="74">
        <v>7.8666666666666663</v>
      </c>
      <c r="AA219" s="74">
        <v>1.0666666666666667</v>
      </c>
      <c r="AB219" s="74">
        <v>7</v>
      </c>
      <c r="AC219" s="74">
        <v>5.45</v>
      </c>
      <c r="AD219" s="74"/>
      <c r="AE219" s="75"/>
      <c r="AF219" s="75"/>
      <c r="AG219" s="74">
        <v>2.4</v>
      </c>
      <c r="AH219" s="74">
        <v>1.8666666666666667</v>
      </c>
      <c r="AI219" s="74">
        <v>5.9333333333333336</v>
      </c>
      <c r="AJ219" s="74">
        <v>3.8333333333333335</v>
      </c>
      <c r="AK219" s="74">
        <v>4.6333333333333337</v>
      </c>
      <c r="AL219" s="74">
        <v>7.3</v>
      </c>
      <c r="AM219" s="100"/>
      <c r="AN219" s="87">
        <v>4.3666666666666671</v>
      </c>
      <c r="AO219" s="78">
        <v>5.75</v>
      </c>
    </row>
    <row r="220" spans="1:41">
      <c r="A220" s="120" t="s">
        <v>509</v>
      </c>
      <c r="B220" s="121" t="s">
        <v>510</v>
      </c>
      <c r="C220" s="75" t="s">
        <v>62</v>
      </c>
      <c r="D220" s="75" t="s">
        <v>168</v>
      </c>
      <c r="E220" s="74">
        <v>5.7333333333333334</v>
      </c>
      <c r="F220" s="74">
        <v>6.5666666666666664</v>
      </c>
      <c r="G220" s="74">
        <v>3.6333333333333333</v>
      </c>
      <c r="H220" s="74">
        <v>5.166666666666667</v>
      </c>
      <c r="I220" s="74">
        <v>7.2166666666666668</v>
      </c>
      <c r="J220" s="74">
        <v>6.2333333333333334</v>
      </c>
      <c r="K220" s="74">
        <v>3.2666666666666666</v>
      </c>
      <c r="L220" s="74">
        <v>4.7333333333333334</v>
      </c>
      <c r="M220" s="74">
        <v>5.7</v>
      </c>
      <c r="N220" s="74">
        <v>6.5333333333333332</v>
      </c>
      <c r="O220" s="74">
        <v>2.5666666666666669</v>
      </c>
      <c r="P220" s="74">
        <v>2.1333333333333333</v>
      </c>
      <c r="Q220" s="74">
        <v>2.1</v>
      </c>
      <c r="R220" s="74">
        <v>3.2666666666666666</v>
      </c>
      <c r="S220" s="74">
        <v>2.8</v>
      </c>
      <c r="T220" s="74">
        <v>5.8</v>
      </c>
      <c r="U220" s="74" t="s">
        <v>1811</v>
      </c>
      <c r="V220" s="74">
        <v>3.5333333333333332</v>
      </c>
      <c r="W220" s="74">
        <v>6.9666666666666668</v>
      </c>
      <c r="X220" s="74" t="s">
        <v>1811</v>
      </c>
      <c r="Y220" s="74">
        <v>6.3833333333333337</v>
      </c>
      <c r="Z220" s="74">
        <v>3.7</v>
      </c>
      <c r="AA220" s="74" t="s">
        <v>1811</v>
      </c>
      <c r="AB220" s="74">
        <v>1.7333333333333334</v>
      </c>
      <c r="AC220" s="74">
        <v>5.2333333333333334</v>
      </c>
      <c r="AD220" s="74"/>
      <c r="AE220" s="75"/>
      <c r="AF220" s="75"/>
      <c r="AG220" s="74">
        <v>5.5166666666666666</v>
      </c>
      <c r="AH220" s="74">
        <v>5.7666666666666666</v>
      </c>
      <c r="AI220" s="74">
        <v>6.6333333333333337</v>
      </c>
      <c r="AJ220" s="74">
        <v>1.95</v>
      </c>
      <c r="AK220" s="74">
        <v>6.9</v>
      </c>
      <c r="AL220" s="74">
        <v>2.5333333333333332</v>
      </c>
      <c r="AM220" s="100"/>
      <c r="AN220" s="87">
        <v>5.3666666666666663</v>
      </c>
      <c r="AO220" s="78">
        <v>0.6</v>
      </c>
    </row>
    <row r="221" spans="1:41">
      <c r="A221" s="120" t="s">
        <v>497</v>
      </c>
      <c r="B221" s="121" t="s">
        <v>498</v>
      </c>
      <c r="C221" s="75" t="s">
        <v>62</v>
      </c>
      <c r="D221" s="75" t="s">
        <v>168</v>
      </c>
      <c r="E221" s="74">
        <v>5.7333333333333334</v>
      </c>
      <c r="F221" s="74">
        <v>7.3</v>
      </c>
      <c r="G221" s="74">
        <v>2.2000000000000002</v>
      </c>
      <c r="H221" s="74">
        <v>7.6333333333333337</v>
      </c>
      <c r="I221" s="74">
        <v>4.1333333333333329</v>
      </c>
      <c r="J221" s="74">
        <v>7.7666666666666666</v>
      </c>
      <c r="K221" s="74">
        <v>8.0333333333333332</v>
      </c>
      <c r="L221" s="74">
        <v>1.0333333333333332</v>
      </c>
      <c r="M221" s="74">
        <v>6.7333333333333334</v>
      </c>
      <c r="N221" s="74">
        <v>3.8333333333333335</v>
      </c>
      <c r="O221" s="74">
        <v>4.5</v>
      </c>
      <c r="P221" s="74">
        <v>0.8</v>
      </c>
      <c r="Q221" s="74">
        <v>1.8333333333333333</v>
      </c>
      <c r="R221" s="74">
        <v>4.7666666666666666</v>
      </c>
      <c r="S221" s="74">
        <v>0.6</v>
      </c>
      <c r="T221" s="74">
        <v>4.0999999999999996</v>
      </c>
      <c r="U221" s="74" t="s">
        <v>1811</v>
      </c>
      <c r="V221" s="74">
        <v>5.4666666666666668</v>
      </c>
      <c r="W221" s="74">
        <v>5.0333333333333332</v>
      </c>
      <c r="X221" s="74" t="s">
        <v>1811</v>
      </c>
      <c r="Y221" s="74">
        <v>6.3833333333333337</v>
      </c>
      <c r="Z221" s="74">
        <v>1</v>
      </c>
      <c r="AA221" s="74" t="s">
        <v>1811</v>
      </c>
      <c r="AB221" s="74">
        <v>6.0333333333333332</v>
      </c>
      <c r="AC221" s="74">
        <v>5.6</v>
      </c>
      <c r="AD221" s="74"/>
      <c r="AE221" s="75"/>
      <c r="AF221" s="75"/>
      <c r="AG221" s="74">
        <v>5.0666666666666664</v>
      </c>
      <c r="AH221" s="74">
        <v>7.833333333333333</v>
      </c>
      <c r="AI221" s="74">
        <v>3.6333333333333333</v>
      </c>
      <c r="AJ221" s="74">
        <v>1.7666666666666666</v>
      </c>
      <c r="AK221" s="74">
        <v>6.2333333333333334</v>
      </c>
      <c r="AL221" s="74">
        <v>4.8666666666666663</v>
      </c>
      <c r="AM221" s="100"/>
      <c r="AN221" s="87">
        <v>5.4333333333333336</v>
      </c>
      <c r="AO221" s="78">
        <v>0.71299999999999997</v>
      </c>
    </row>
    <row r="222" spans="1:41">
      <c r="A222" s="120" t="s">
        <v>633</v>
      </c>
      <c r="B222" s="121" t="s">
        <v>634</v>
      </c>
      <c r="C222" s="75" t="s">
        <v>62</v>
      </c>
      <c r="D222" s="75" t="s">
        <v>168</v>
      </c>
      <c r="E222" s="74">
        <v>7.75</v>
      </c>
      <c r="F222" s="74">
        <v>7.3</v>
      </c>
      <c r="G222" s="74">
        <v>1.9333333333333333</v>
      </c>
      <c r="H222" s="74">
        <v>6.0666666666666664</v>
      </c>
      <c r="I222" s="74">
        <v>4.7333333333333334</v>
      </c>
      <c r="J222" s="74">
        <v>6.0666666666666664</v>
      </c>
      <c r="K222" s="74">
        <v>7.416666666666667</v>
      </c>
      <c r="L222" s="74">
        <v>4.9333333333333336</v>
      </c>
      <c r="M222" s="74">
        <v>8.1333333333333329</v>
      </c>
      <c r="N222" s="74">
        <v>8.1333333333333329</v>
      </c>
      <c r="O222" s="74">
        <v>3.8666666666666667</v>
      </c>
      <c r="P222" s="74">
        <v>1.2666666666666666</v>
      </c>
      <c r="Q222" s="74">
        <v>2.2666666666666666</v>
      </c>
      <c r="R222" s="74">
        <v>4.4166666666666661</v>
      </c>
      <c r="S222" s="74">
        <v>0.8666666666666667</v>
      </c>
      <c r="T222" s="74">
        <v>5.666666666666667</v>
      </c>
      <c r="U222" s="74" t="s">
        <v>1811</v>
      </c>
      <c r="V222" s="74">
        <v>2.8</v>
      </c>
      <c r="W222" s="74">
        <v>3.6666666666666665</v>
      </c>
      <c r="X222" s="74" t="s">
        <v>1811</v>
      </c>
      <c r="Y222" s="74">
        <v>6.3833333333333337</v>
      </c>
      <c r="Z222" s="74">
        <v>1.8</v>
      </c>
      <c r="AA222" s="74" t="s">
        <v>1811</v>
      </c>
      <c r="AB222" s="74">
        <v>2.4666666666666668</v>
      </c>
      <c r="AC222" s="74">
        <v>6.3666666666666663</v>
      </c>
      <c r="AD222" s="74"/>
      <c r="AE222" s="75"/>
      <c r="AF222" s="75"/>
      <c r="AG222" s="74">
        <v>6.0333333333333332</v>
      </c>
      <c r="AH222" s="74">
        <v>6.6333333333333337</v>
      </c>
      <c r="AI222" s="74">
        <v>7.9333333333333336</v>
      </c>
      <c r="AJ222" s="74">
        <v>1.85</v>
      </c>
      <c r="AK222" s="74">
        <v>5.2666666666666666</v>
      </c>
      <c r="AL222" s="74">
        <v>2.5</v>
      </c>
      <c r="AM222" s="100"/>
      <c r="AN222" s="87">
        <v>5.6</v>
      </c>
      <c r="AO222" s="78">
        <v>2.0670000000000002</v>
      </c>
    </row>
    <row r="223" spans="1:41" ht="15" customHeight="1">
      <c r="A223" s="120" t="s">
        <v>394</v>
      </c>
      <c r="B223" s="121" t="s">
        <v>395</v>
      </c>
      <c r="C223" s="75" t="s">
        <v>62</v>
      </c>
      <c r="D223" s="75" t="s">
        <v>168</v>
      </c>
      <c r="E223" s="74">
        <v>5.7333333333333334</v>
      </c>
      <c r="F223" s="74">
        <v>4.1500000000000004</v>
      </c>
      <c r="G223" s="74">
        <v>6.6333333333333337</v>
      </c>
      <c r="H223" s="74">
        <v>5.0333333333333332</v>
      </c>
      <c r="I223" s="74">
        <v>7.916666666666667</v>
      </c>
      <c r="J223" s="74">
        <v>0.6</v>
      </c>
      <c r="K223" s="74">
        <v>3.4</v>
      </c>
      <c r="L223" s="74">
        <v>6.2</v>
      </c>
      <c r="M223" s="74">
        <v>6.2333333333333334</v>
      </c>
      <c r="N223" s="74">
        <v>7.0666666666666664</v>
      </c>
      <c r="O223" s="74">
        <v>2.2000000000000002</v>
      </c>
      <c r="P223" s="74">
        <v>3.7</v>
      </c>
      <c r="Q223" s="74">
        <v>2.5666666666666669</v>
      </c>
      <c r="R223" s="74">
        <v>3.0666666666666669</v>
      </c>
      <c r="S223" s="74">
        <v>4.0666666666666664</v>
      </c>
      <c r="T223" s="74">
        <v>7.3</v>
      </c>
      <c r="U223" s="74">
        <v>3.1</v>
      </c>
      <c r="V223" s="74">
        <v>5.4666666666666668</v>
      </c>
      <c r="W223" s="74" t="s">
        <v>1811</v>
      </c>
      <c r="X223" s="74" t="s">
        <v>1811</v>
      </c>
      <c r="Y223" s="74" t="s">
        <v>1811</v>
      </c>
      <c r="Z223" s="74">
        <v>1.5666666666666667</v>
      </c>
      <c r="AA223" s="74">
        <v>3.8166666666666669</v>
      </c>
      <c r="AB223" s="74">
        <v>2.8</v>
      </c>
      <c r="AC223" s="74">
        <v>8.1</v>
      </c>
      <c r="AD223" s="74"/>
      <c r="AE223" s="75"/>
      <c r="AF223" s="75"/>
      <c r="AG223" s="74">
        <v>5.7333333333333334</v>
      </c>
      <c r="AH223" s="74">
        <v>4.1333333333333329</v>
      </c>
      <c r="AI223" s="74">
        <v>7.4</v>
      </c>
      <c r="AJ223" s="74">
        <v>2.7666666666666666</v>
      </c>
      <c r="AK223" s="74">
        <v>6.4</v>
      </c>
      <c r="AL223" s="74">
        <v>4.3166666666666664</v>
      </c>
      <c r="AM223" s="100"/>
      <c r="AN223" s="87">
        <v>5.7666666666666666</v>
      </c>
      <c r="AO223" s="78">
        <v>2.625</v>
      </c>
    </row>
    <row r="224" spans="1:41">
      <c r="A224" s="120" t="s">
        <v>664</v>
      </c>
      <c r="B224" s="121" t="s">
        <v>665</v>
      </c>
      <c r="C224" s="75" t="s">
        <v>62</v>
      </c>
      <c r="D224" s="75" t="s">
        <v>168</v>
      </c>
      <c r="E224" s="74">
        <v>7.75</v>
      </c>
      <c r="F224" s="74">
        <v>5.3833333333333337</v>
      </c>
      <c r="G224" s="74">
        <v>3.8666666666666667</v>
      </c>
      <c r="H224" s="74">
        <v>7.9</v>
      </c>
      <c r="I224" s="74">
        <v>6.6333333333333337</v>
      </c>
      <c r="J224" s="74">
        <v>2.5333333333333332</v>
      </c>
      <c r="K224" s="74">
        <v>8.1</v>
      </c>
      <c r="L224" s="74">
        <v>5.4333333333333336</v>
      </c>
      <c r="M224" s="74">
        <v>6.7</v>
      </c>
      <c r="N224" s="74">
        <v>7.4</v>
      </c>
      <c r="O224" s="74">
        <v>6.3</v>
      </c>
      <c r="P224" s="74">
        <v>1.0333333333333332</v>
      </c>
      <c r="Q224" s="74">
        <v>3.5666666666666669</v>
      </c>
      <c r="R224" s="74">
        <v>7.0333333333333332</v>
      </c>
      <c r="S224" s="74">
        <v>1</v>
      </c>
      <c r="T224" s="74">
        <v>7.4</v>
      </c>
      <c r="U224" s="74" t="s">
        <v>1811</v>
      </c>
      <c r="V224" s="74">
        <v>2.5333333333333332</v>
      </c>
      <c r="W224" s="74">
        <v>6.9666666666666668</v>
      </c>
      <c r="X224" s="74" t="s">
        <v>1811</v>
      </c>
      <c r="Y224" s="74">
        <v>6.3833333333333337</v>
      </c>
      <c r="Z224" s="74">
        <v>3.4666666666666668</v>
      </c>
      <c r="AA224" s="74">
        <v>1.5333333333333334</v>
      </c>
      <c r="AB224" s="74">
        <v>2.166666666666667</v>
      </c>
      <c r="AC224" s="74">
        <v>1.2333333333333334</v>
      </c>
      <c r="AD224" s="74"/>
      <c r="AE224" s="75"/>
      <c r="AF224" s="75"/>
      <c r="AG224" s="74">
        <v>6.0666666666666664</v>
      </c>
      <c r="AH224" s="74">
        <v>7.1</v>
      </c>
      <c r="AI224" s="74">
        <v>7.45</v>
      </c>
      <c r="AJ224" s="74">
        <v>3.7666666666666666</v>
      </c>
      <c r="AK224" s="74">
        <v>7.166666666666667</v>
      </c>
      <c r="AL224" s="74">
        <v>0.73333333333333339</v>
      </c>
      <c r="AM224" s="100"/>
      <c r="AN224" s="87">
        <v>6.2833333333333332</v>
      </c>
      <c r="AO224" s="78">
        <v>0.7</v>
      </c>
    </row>
    <row r="225" spans="1:41" ht="16" thickBot="1">
      <c r="A225" s="122" t="s">
        <v>799</v>
      </c>
      <c r="B225" s="123" t="s">
        <v>800</v>
      </c>
      <c r="C225" s="83" t="s">
        <v>62</v>
      </c>
      <c r="D225" s="83" t="s">
        <v>168</v>
      </c>
      <c r="E225" s="82">
        <v>4.4166666666666661</v>
      </c>
      <c r="F225" s="82">
        <v>6.5666666666666664</v>
      </c>
      <c r="G225" s="82">
        <v>5.9</v>
      </c>
      <c r="H225" s="82">
        <v>7.2666666666666666</v>
      </c>
      <c r="I225" s="82">
        <v>4.666666666666667</v>
      </c>
      <c r="J225" s="82">
        <v>5.166666666666667</v>
      </c>
      <c r="K225" s="82">
        <v>7.0333333333333332</v>
      </c>
      <c r="L225" s="82">
        <v>2.6333333333333333</v>
      </c>
      <c r="M225" s="82">
        <v>6.5</v>
      </c>
      <c r="N225" s="82">
        <v>6.1</v>
      </c>
      <c r="O225" s="82">
        <v>4.0333333333333332</v>
      </c>
      <c r="P225" s="82">
        <v>4.666666666666667</v>
      </c>
      <c r="Q225" s="82">
        <v>4.55</v>
      </c>
      <c r="R225" s="82">
        <v>3.8666666666666667</v>
      </c>
      <c r="S225" s="82">
        <v>5.6333333333333337</v>
      </c>
      <c r="T225" s="82">
        <v>6.166666666666667</v>
      </c>
      <c r="U225" s="82">
        <v>2.6833333333333331</v>
      </c>
      <c r="V225" s="82">
        <v>5.833333333333333</v>
      </c>
      <c r="W225" s="82">
        <v>1.8</v>
      </c>
      <c r="X225" s="82" t="s">
        <v>1811</v>
      </c>
      <c r="Y225" s="82">
        <v>3.8333333333333335</v>
      </c>
      <c r="Z225" s="82">
        <v>1.5333333333333334</v>
      </c>
      <c r="AA225" s="82">
        <v>3.8166666666666669</v>
      </c>
      <c r="AB225" s="82">
        <v>5.0666666666666664</v>
      </c>
      <c r="AC225" s="82">
        <v>8.0666666666666664</v>
      </c>
      <c r="AD225" s="82"/>
      <c r="AE225" s="83"/>
      <c r="AF225" s="83"/>
      <c r="AG225" s="82">
        <v>5.95</v>
      </c>
      <c r="AH225" s="82">
        <v>6.5666666666666664</v>
      </c>
      <c r="AI225" s="82">
        <v>5.7333333333333334</v>
      </c>
      <c r="AJ225" s="82">
        <v>4.7333333333333334</v>
      </c>
      <c r="AK225" s="82">
        <v>4.3666666666666671</v>
      </c>
      <c r="AL225" s="82">
        <v>6.0166666666666666</v>
      </c>
      <c r="AM225" s="101"/>
      <c r="AN225" s="102">
        <v>6.6166666666666663</v>
      </c>
      <c r="AO225" s="86">
        <v>1.5</v>
      </c>
    </row>
    <row r="226" spans="1:41">
      <c r="A226" s="118" t="s">
        <v>540</v>
      </c>
      <c r="B226" s="119" t="s">
        <v>541</v>
      </c>
      <c r="C226" s="67" t="s">
        <v>62</v>
      </c>
      <c r="D226" s="67" t="s">
        <v>195</v>
      </c>
      <c r="E226" s="66">
        <v>0.95</v>
      </c>
      <c r="F226" s="66">
        <v>0.7</v>
      </c>
      <c r="G226" s="66">
        <v>3.6333333333333333</v>
      </c>
      <c r="H226" s="66">
        <v>2.8</v>
      </c>
      <c r="I226" s="66">
        <v>2.9666666666666668</v>
      </c>
      <c r="J226" s="66">
        <v>0.9</v>
      </c>
      <c r="K226" s="66">
        <v>1.2333333333333334</v>
      </c>
      <c r="L226" s="66">
        <v>1.6333333333333333</v>
      </c>
      <c r="M226" s="66">
        <v>7.833333333333333</v>
      </c>
      <c r="N226" s="66">
        <v>7.0333333333333332</v>
      </c>
      <c r="O226" s="66">
        <v>1.9333333333333333</v>
      </c>
      <c r="P226" s="66">
        <v>5.2333333333333334</v>
      </c>
      <c r="Q226" s="66">
        <v>3.5</v>
      </c>
      <c r="R226" s="66">
        <v>1.0333333333333332</v>
      </c>
      <c r="S226" s="66">
        <v>4.9333333333333336</v>
      </c>
      <c r="T226" s="66">
        <v>0.93333333333333335</v>
      </c>
      <c r="U226" s="66">
        <v>2.25</v>
      </c>
      <c r="V226" s="66">
        <v>0.6</v>
      </c>
      <c r="W226" s="66">
        <v>2.4666666666666668</v>
      </c>
      <c r="X226" s="66">
        <v>1.2</v>
      </c>
      <c r="Y226" s="66">
        <v>0.83333333333333326</v>
      </c>
      <c r="Z226" s="66">
        <v>2.7</v>
      </c>
      <c r="AA226" s="66">
        <v>2.3666666666666667</v>
      </c>
      <c r="AB226" s="66">
        <v>7.4333333333333336</v>
      </c>
      <c r="AC226" s="66">
        <v>4.5999999999999996</v>
      </c>
      <c r="AD226" s="66"/>
      <c r="AE226" s="67"/>
      <c r="AF226" s="67"/>
      <c r="AG226" s="66">
        <v>1.3</v>
      </c>
      <c r="AH226" s="66">
        <v>1.3</v>
      </c>
      <c r="AI226" s="66">
        <v>6.35</v>
      </c>
      <c r="AJ226" s="66">
        <v>2.9666666666666668</v>
      </c>
      <c r="AK226" s="66">
        <v>0.53333333333333333</v>
      </c>
      <c r="AL226" s="66">
        <v>5.0666666666666664</v>
      </c>
      <c r="AM226" s="98"/>
      <c r="AN226" s="99">
        <v>1.5833333333333333</v>
      </c>
      <c r="AO226" s="70">
        <v>3.9670000000000001</v>
      </c>
    </row>
    <row r="227" spans="1:41">
      <c r="A227" s="120" t="s">
        <v>401</v>
      </c>
      <c r="B227" s="121" t="s">
        <v>402</v>
      </c>
      <c r="C227" s="75" t="s">
        <v>62</v>
      </c>
      <c r="D227" s="75" t="s">
        <v>195</v>
      </c>
      <c r="E227" s="74">
        <v>3.5666666666666669</v>
      </c>
      <c r="F227" s="74">
        <v>1.7333333333333334</v>
      </c>
      <c r="G227" s="74">
        <v>3.0666666666666669</v>
      </c>
      <c r="H227" s="74">
        <v>1.9333333333333333</v>
      </c>
      <c r="I227" s="74">
        <v>4.0333333333333332</v>
      </c>
      <c r="J227" s="74">
        <v>2.9666666666666668</v>
      </c>
      <c r="K227" s="74">
        <v>4.3666666666666671</v>
      </c>
      <c r="L227" s="74">
        <v>2.333333333333333</v>
      </c>
      <c r="M227" s="74">
        <v>7.166666666666667</v>
      </c>
      <c r="N227" s="74">
        <v>6.6</v>
      </c>
      <c r="O227" s="74">
        <v>4.3666666666666671</v>
      </c>
      <c r="P227" s="74">
        <v>2.2333333333333334</v>
      </c>
      <c r="Q227" s="74">
        <v>3.0666666666666669</v>
      </c>
      <c r="R227" s="74">
        <v>3.3333333333333335</v>
      </c>
      <c r="S227" s="74">
        <v>1.4</v>
      </c>
      <c r="T227" s="74">
        <v>5.2</v>
      </c>
      <c r="U227" s="74">
        <v>5.0999999999999996</v>
      </c>
      <c r="V227" s="74">
        <v>3.5333333333333332</v>
      </c>
      <c r="W227" s="74">
        <v>1.5</v>
      </c>
      <c r="X227" s="74">
        <v>1.3333333333333335</v>
      </c>
      <c r="Y227" s="74">
        <v>0.9</v>
      </c>
      <c r="Z227" s="74">
        <v>2.8333333333333335</v>
      </c>
      <c r="AA227" s="74">
        <v>2</v>
      </c>
      <c r="AB227" s="74">
        <v>2.5666666666666669</v>
      </c>
      <c r="AC227" s="74">
        <v>7.6166666666666663</v>
      </c>
      <c r="AD227" s="74"/>
      <c r="AE227" s="75"/>
      <c r="AF227" s="75"/>
      <c r="AG227" s="74">
        <v>2.3666666666666667</v>
      </c>
      <c r="AH227" s="74">
        <v>2.9333333333333331</v>
      </c>
      <c r="AI227" s="74">
        <v>6.1</v>
      </c>
      <c r="AJ227" s="74">
        <v>2.4666666666666668</v>
      </c>
      <c r="AK227" s="74">
        <v>2.3666666666666667</v>
      </c>
      <c r="AL227" s="74">
        <v>3.1333333333333333</v>
      </c>
      <c r="AM227" s="100"/>
      <c r="AN227" s="87">
        <v>2</v>
      </c>
      <c r="AO227" s="78">
        <v>5.75</v>
      </c>
    </row>
    <row r="228" spans="1:41">
      <c r="A228" s="120" t="s">
        <v>440</v>
      </c>
      <c r="B228" s="121" t="s">
        <v>441</v>
      </c>
      <c r="C228" s="75" t="s">
        <v>62</v>
      </c>
      <c r="D228" s="75" t="s">
        <v>195</v>
      </c>
      <c r="E228" s="74">
        <v>1.4333333333333333</v>
      </c>
      <c r="F228" s="74">
        <v>1.1333333333333333</v>
      </c>
      <c r="G228" s="74">
        <v>0.56666666666666665</v>
      </c>
      <c r="H228" s="74">
        <v>6.1</v>
      </c>
      <c r="I228" s="74">
        <v>1.4</v>
      </c>
      <c r="J228" s="74">
        <v>6.8</v>
      </c>
      <c r="K228" s="74">
        <v>7.8</v>
      </c>
      <c r="L228" s="74">
        <v>2.3666666666666667</v>
      </c>
      <c r="M228" s="74">
        <v>7.6</v>
      </c>
      <c r="N228" s="74">
        <v>7.4333333333333336</v>
      </c>
      <c r="O228" s="74">
        <v>4</v>
      </c>
      <c r="P228" s="74">
        <v>1.9</v>
      </c>
      <c r="Q228" s="74">
        <v>2.7333333333333334</v>
      </c>
      <c r="R228" s="74">
        <v>3.1</v>
      </c>
      <c r="S228" s="74">
        <v>0.95</v>
      </c>
      <c r="T228" s="74">
        <v>0.83333333333333326</v>
      </c>
      <c r="U228" s="74">
        <v>1.1000000000000001</v>
      </c>
      <c r="V228" s="74">
        <v>1.75</v>
      </c>
      <c r="W228" s="74">
        <v>3.4666666666666668</v>
      </c>
      <c r="X228" s="74">
        <v>2.333333333333333</v>
      </c>
      <c r="Y228" s="74">
        <v>1.0333333333333332</v>
      </c>
      <c r="Z228" s="74">
        <v>2.8666666666666667</v>
      </c>
      <c r="AA228" s="74" t="s">
        <v>1811</v>
      </c>
      <c r="AB228" s="74">
        <v>3.9333333333333331</v>
      </c>
      <c r="AC228" s="74">
        <v>4.8</v>
      </c>
      <c r="AD228" s="74"/>
      <c r="AE228" s="75"/>
      <c r="AF228" s="75"/>
      <c r="AG228" s="74">
        <v>0.7</v>
      </c>
      <c r="AH228" s="74">
        <v>5.9333333333333336</v>
      </c>
      <c r="AI228" s="74">
        <v>6.7</v>
      </c>
      <c r="AJ228" s="74">
        <v>1.85</v>
      </c>
      <c r="AK228" s="74">
        <v>0.66666666666666663</v>
      </c>
      <c r="AL228" s="74">
        <v>3.5833333333333335</v>
      </c>
      <c r="AM228" s="100"/>
      <c r="AN228" s="87">
        <v>2.0333333333333332</v>
      </c>
      <c r="AO228" s="78"/>
    </row>
    <row r="229" spans="1:41">
      <c r="A229" s="120" t="s">
        <v>505</v>
      </c>
      <c r="B229" s="121" t="s">
        <v>506</v>
      </c>
      <c r="C229" s="75" t="s">
        <v>62</v>
      </c>
      <c r="D229" s="75" t="s">
        <v>195</v>
      </c>
      <c r="E229" s="74">
        <v>6.916666666666667</v>
      </c>
      <c r="F229" s="74">
        <v>7.666666666666667</v>
      </c>
      <c r="G229" s="74">
        <v>4.833333333333333</v>
      </c>
      <c r="H229" s="74">
        <v>7.6</v>
      </c>
      <c r="I229" s="74">
        <v>7.916666666666667</v>
      </c>
      <c r="J229" s="74">
        <v>7.7</v>
      </c>
      <c r="K229" s="74">
        <v>7.7333333333333334</v>
      </c>
      <c r="L229" s="74">
        <v>1.7333333333333334</v>
      </c>
      <c r="M229" s="74">
        <v>3.1</v>
      </c>
      <c r="N229" s="74">
        <v>1</v>
      </c>
      <c r="O229" s="74">
        <v>1.6</v>
      </c>
      <c r="P229" s="74">
        <v>2.7166666666666668</v>
      </c>
      <c r="Q229" s="74">
        <v>1.6666666666666667</v>
      </c>
      <c r="R229" s="74">
        <v>0.6333333333333333</v>
      </c>
      <c r="S229" s="74">
        <v>1.6</v>
      </c>
      <c r="T229" s="74">
        <v>3.1</v>
      </c>
      <c r="U229" s="74" t="s">
        <v>1811</v>
      </c>
      <c r="V229" s="74">
        <v>6.6</v>
      </c>
      <c r="W229" s="74" t="s">
        <v>1811</v>
      </c>
      <c r="X229" s="74" t="s">
        <v>1811</v>
      </c>
      <c r="Y229" s="74" t="s">
        <v>1811</v>
      </c>
      <c r="Z229" s="74">
        <v>1.7666666666666666</v>
      </c>
      <c r="AA229" s="74" t="s">
        <v>1811</v>
      </c>
      <c r="AB229" s="74">
        <v>3.8333333333333335</v>
      </c>
      <c r="AC229" s="74">
        <v>1.1000000000000001</v>
      </c>
      <c r="AD229" s="74"/>
      <c r="AE229" s="75"/>
      <c r="AF229" s="75"/>
      <c r="AG229" s="74">
        <v>7.166666666666667</v>
      </c>
      <c r="AH229" s="74">
        <v>8.1</v>
      </c>
      <c r="AI229" s="74">
        <v>0.93333333333333335</v>
      </c>
      <c r="AJ229" s="74">
        <v>1.1333333333333333</v>
      </c>
      <c r="AK229" s="74">
        <v>5.7333333333333334</v>
      </c>
      <c r="AL229" s="74">
        <v>0.8666666666666667</v>
      </c>
      <c r="AM229" s="100"/>
      <c r="AN229" s="87">
        <v>3.6333333333333333</v>
      </c>
      <c r="AO229" s="78">
        <v>0.625</v>
      </c>
    </row>
    <row r="230" spans="1:41">
      <c r="A230" s="120" t="s">
        <v>595</v>
      </c>
      <c r="B230" s="121" t="s">
        <v>596</v>
      </c>
      <c r="C230" s="75" t="s">
        <v>62</v>
      </c>
      <c r="D230" s="75" t="s">
        <v>195</v>
      </c>
      <c r="E230" s="74">
        <v>3.05</v>
      </c>
      <c r="F230" s="74">
        <v>3.2333333333333334</v>
      </c>
      <c r="G230" s="74">
        <v>3.8</v>
      </c>
      <c r="H230" s="74">
        <v>3.6333333333333333</v>
      </c>
      <c r="I230" s="74">
        <v>7.666666666666667</v>
      </c>
      <c r="J230" s="74">
        <v>3.3666666666666667</v>
      </c>
      <c r="K230" s="74">
        <v>4.3666666666666671</v>
      </c>
      <c r="L230" s="74">
        <v>5.2666666666666666</v>
      </c>
      <c r="M230" s="74">
        <v>3.6</v>
      </c>
      <c r="N230" s="74">
        <v>4.1666666666666661</v>
      </c>
      <c r="O230" s="74">
        <v>5.1333333333333337</v>
      </c>
      <c r="P230" s="74">
        <v>2.6666666666666665</v>
      </c>
      <c r="Q230" s="74">
        <v>3.7166666666666668</v>
      </c>
      <c r="R230" s="74">
        <v>5.0999999999999996</v>
      </c>
      <c r="S230" s="74">
        <v>1.9</v>
      </c>
      <c r="T230" s="74">
        <v>6.9</v>
      </c>
      <c r="U230" s="74">
        <v>1.9666666666666666</v>
      </c>
      <c r="V230" s="74">
        <v>3.1333333333333333</v>
      </c>
      <c r="W230" s="74">
        <v>6.9666666666666668</v>
      </c>
      <c r="X230" s="74" t="s">
        <v>1811</v>
      </c>
      <c r="Y230" s="74">
        <v>6.3833333333333337</v>
      </c>
      <c r="Z230" s="74">
        <v>5.7333333333333334</v>
      </c>
      <c r="AA230" s="74">
        <v>1.9666666666666666</v>
      </c>
      <c r="AB230" s="74">
        <v>2.7666666666666666</v>
      </c>
      <c r="AC230" s="74">
        <v>3.8166666666666669</v>
      </c>
      <c r="AD230" s="74"/>
      <c r="AE230" s="75"/>
      <c r="AF230" s="75"/>
      <c r="AG230" s="74">
        <v>3.2333333333333334</v>
      </c>
      <c r="AH230" s="74">
        <v>4.9333333333333336</v>
      </c>
      <c r="AI230" s="74">
        <v>4.3</v>
      </c>
      <c r="AJ230" s="74">
        <v>3.5666666666666669</v>
      </c>
      <c r="AK230" s="74">
        <v>6</v>
      </c>
      <c r="AL230" s="74">
        <v>2.6</v>
      </c>
      <c r="AM230" s="100"/>
      <c r="AN230" s="87">
        <v>3.8</v>
      </c>
      <c r="AO230" s="78">
        <v>2.0449999999999999</v>
      </c>
    </row>
    <row r="231" spans="1:41">
      <c r="A231" s="120" t="s">
        <v>914</v>
      </c>
      <c r="B231" s="121" t="s">
        <v>915</v>
      </c>
      <c r="C231" s="75" t="s">
        <v>62</v>
      </c>
      <c r="D231" s="75" t="s">
        <v>195</v>
      </c>
      <c r="E231" s="74">
        <v>7.75</v>
      </c>
      <c r="F231" s="74">
        <v>2.7833333333333332</v>
      </c>
      <c r="G231" s="74">
        <v>6.5666666666666664</v>
      </c>
      <c r="H231" s="74">
        <v>1.4333333333333333</v>
      </c>
      <c r="I231" s="74">
        <v>7.2166666666666668</v>
      </c>
      <c r="J231" s="74">
        <v>1.0333333333333332</v>
      </c>
      <c r="K231" s="74">
        <v>1.3333333333333335</v>
      </c>
      <c r="L231" s="74">
        <v>7.4333333333333336</v>
      </c>
      <c r="M231" s="74">
        <v>2.166666666666667</v>
      </c>
      <c r="N231" s="74">
        <v>4.2333333333333334</v>
      </c>
      <c r="O231" s="74">
        <v>3.3666666666666667</v>
      </c>
      <c r="P231" s="74">
        <v>5.833333333333333</v>
      </c>
      <c r="Q231" s="74">
        <v>5.0333333333333332</v>
      </c>
      <c r="R231" s="74">
        <v>2.8333333333333335</v>
      </c>
      <c r="S231" s="74">
        <v>5.7166666666666668</v>
      </c>
      <c r="T231" s="74">
        <v>7.4333333333333336</v>
      </c>
      <c r="U231" s="74">
        <v>6.05</v>
      </c>
      <c r="V231" s="74">
        <v>2.6666666666666665</v>
      </c>
      <c r="W231" s="74">
        <v>6.9666666666666668</v>
      </c>
      <c r="X231" s="74" t="s">
        <v>1811</v>
      </c>
      <c r="Y231" s="74">
        <v>6.3833333333333337</v>
      </c>
      <c r="Z231" s="74">
        <v>3.5333333333333332</v>
      </c>
      <c r="AA231" s="74">
        <v>1.2333333333333334</v>
      </c>
      <c r="AB231" s="74">
        <v>1.3333333333333335</v>
      </c>
      <c r="AC231" s="74">
        <v>6.85</v>
      </c>
      <c r="AD231" s="74"/>
      <c r="AE231" s="75"/>
      <c r="AF231" s="75"/>
      <c r="AG231" s="74">
        <v>6.1333333333333337</v>
      </c>
      <c r="AH231" s="74">
        <v>2</v>
      </c>
      <c r="AI231" s="74">
        <v>4.7</v>
      </c>
      <c r="AJ231" s="74">
        <v>4.7666666666666666</v>
      </c>
      <c r="AK231" s="74">
        <v>7.3</v>
      </c>
      <c r="AL231" s="74">
        <v>2.0333333333333332</v>
      </c>
      <c r="AM231" s="100"/>
      <c r="AN231" s="87">
        <v>4.833333333333333</v>
      </c>
      <c r="AO231" s="78">
        <v>5.5</v>
      </c>
    </row>
    <row r="232" spans="1:41" ht="16" thickBot="1">
      <c r="A232" s="122" t="s">
        <v>933</v>
      </c>
      <c r="B232" s="123" t="s">
        <v>934</v>
      </c>
      <c r="C232" s="83" t="s">
        <v>62</v>
      </c>
      <c r="D232" s="83" t="s">
        <v>195</v>
      </c>
      <c r="E232" s="82">
        <v>6.916666666666667</v>
      </c>
      <c r="F232" s="82">
        <v>5.833333333333333</v>
      </c>
      <c r="G232" s="82">
        <v>7.2666666666666666</v>
      </c>
      <c r="H232" s="82">
        <v>6.4666666666666668</v>
      </c>
      <c r="I232" s="82">
        <v>7.4666666666666668</v>
      </c>
      <c r="J232" s="82">
        <v>4.1333333333333329</v>
      </c>
      <c r="K232" s="82">
        <v>6.8833333333333337</v>
      </c>
      <c r="L232" s="82">
        <v>6.0333333333333332</v>
      </c>
      <c r="M232" s="82">
        <v>2.0333333333333332</v>
      </c>
      <c r="N232" s="82">
        <v>3.1333333333333333</v>
      </c>
      <c r="O232" s="82">
        <v>5.9</v>
      </c>
      <c r="P232" s="82">
        <v>3.8666666666666667</v>
      </c>
      <c r="Q232" s="82">
        <v>5.2333333333333334</v>
      </c>
      <c r="R232" s="82">
        <v>6.9666666666666668</v>
      </c>
      <c r="S232" s="82">
        <v>2.9333333333333331</v>
      </c>
      <c r="T232" s="82">
        <v>7</v>
      </c>
      <c r="U232" s="82">
        <v>5.4333333333333336</v>
      </c>
      <c r="V232" s="82">
        <v>5.0333333333333332</v>
      </c>
      <c r="W232" s="82">
        <v>6.9666666666666668</v>
      </c>
      <c r="X232" s="82" t="s">
        <v>1811</v>
      </c>
      <c r="Y232" s="82">
        <v>6.3833333333333337</v>
      </c>
      <c r="Z232" s="82">
        <v>7.7</v>
      </c>
      <c r="AA232" s="82">
        <v>3.8166666666666669</v>
      </c>
      <c r="AB232" s="82">
        <v>2.5</v>
      </c>
      <c r="AC232" s="82">
        <v>0.6333333333333333</v>
      </c>
      <c r="AD232" s="82"/>
      <c r="AE232" s="83"/>
      <c r="AF232" s="83"/>
      <c r="AG232" s="82">
        <v>7.4</v>
      </c>
      <c r="AH232" s="82">
        <v>6.9666666666666668</v>
      </c>
      <c r="AI232" s="82">
        <v>3.4333333333333331</v>
      </c>
      <c r="AJ232" s="82">
        <v>5.3</v>
      </c>
      <c r="AK232" s="82">
        <v>7.5333333333333332</v>
      </c>
      <c r="AL232" s="82">
        <v>2.7666666666666666</v>
      </c>
      <c r="AM232" s="101"/>
      <c r="AN232" s="102">
        <v>6.666666666666667</v>
      </c>
      <c r="AO232" s="86">
        <v>1.2</v>
      </c>
    </row>
    <row r="233" spans="1:41">
      <c r="AA233" s="3"/>
    </row>
    <row r="234" spans="1:41">
      <c r="AA234" s="3"/>
    </row>
    <row r="235" spans="1:41">
      <c r="AA235" s="3"/>
    </row>
    <row r="236" spans="1:41">
      <c r="AA236" s="3"/>
    </row>
    <row r="237" spans="1:41">
      <c r="AB237" s="3"/>
    </row>
    <row r="238" spans="1:41">
      <c r="AB238" s="3"/>
    </row>
    <row r="239" spans="1:41">
      <c r="AB239" s="3"/>
    </row>
    <row r="240" spans="1:41">
      <c r="AB240" s="3"/>
    </row>
    <row r="241" spans="28:28">
      <c r="AB241" s="3"/>
    </row>
    <row r="242" spans="28:28">
      <c r="AB242" s="3"/>
    </row>
    <row r="243" spans="28:28">
      <c r="AB243" s="3"/>
    </row>
    <row r="244" spans="28:28">
      <c r="AB244" s="3"/>
    </row>
    <row r="245" spans="28:28">
      <c r="AB245" s="3"/>
    </row>
    <row r="246" spans="28:28">
      <c r="AB246" s="3"/>
    </row>
    <row r="247" spans="28:28">
      <c r="AB247" s="3"/>
    </row>
    <row r="248" spans="28:28">
      <c r="AB248" s="3"/>
    </row>
    <row r="249" spans="28:28">
      <c r="AB249" s="3"/>
    </row>
    <row r="250" spans="28:28">
      <c r="AB250" s="3"/>
    </row>
    <row r="251" spans="28:28">
      <c r="AB251" s="3"/>
    </row>
    <row r="252" spans="28:28">
      <c r="AB252" s="3"/>
    </row>
    <row r="253" spans="28:28">
      <c r="AB253" s="3"/>
    </row>
    <row r="254" spans="28:28">
      <c r="AB254" s="3"/>
    </row>
    <row r="255" spans="28:28">
      <c r="AB255" s="3"/>
    </row>
    <row r="256" spans="28:28">
      <c r="AB256" s="3"/>
    </row>
    <row r="257" spans="28:28">
      <c r="AB257" s="3"/>
    </row>
    <row r="258" spans="28:28">
      <c r="AB258" s="3"/>
    </row>
    <row r="259" spans="28:28">
      <c r="AB259" s="3"/>
    </row>
    <row r="260" spans="28:28">
      <c r="AB260" s="3"/>
    </row>
    <row r="261" spans="28:28">
      <c r="AB261" s="3"/>
    </row>
    <row r="262" spans="28:28">
      <c r="AB262" s="3"/>
    </row>
    <row r="263" spans="28:28">
      <c r="AB263" s="3"/>
    </row>
    <row r="264" spans="28:28">
      <c r="AB264" s="3"/>
    </row>
    <row r="265" spans="28:28">
      <c r="AB265" s="3"/>
    </row>
    <row r="266" spans="28:28">
      <c r="AB266" s="3"/>
    </row>
    <row r="267" spans="28:28">
      <c r="AB267" s="3"/>
    </row>
    <row r="268" spans="28:28">
      <c r="AB268" s="3"/>
    </row>
    <row r="269" spans="28:28">
      <c r="AB269" s="3"/>
    </row>
    <row r="270" spans="28:28">
      <c r="AB270" s="3"/>
    </row>
    <row r="271" spans="28:28">
      <c r="AB271" s="3"/>
    </row>
    <row r="272" spans="28:28">
      <c r="AB272" s="3"/>
    </row>
    <row r="273" spans="28:28">
      <c r="AB273" s="3"/>
    </row>
    <row r="274" spans="28:28">
      <c r="AB274" s="3"/>
    </row>
    <row r="275" spans="28:28">
      <c r="AB275" s="3"/>
    </row>
    <row r="276" spans="28:28">
      <c r="AB276" s="3"/>
    </row>
    <row r="277" spans="28:28">
      <c r="AB277" s="3"/>
    </row>
    <row r="278" spans="28:28">
      <c r="AB278" s="3"/>
    </row>
    <row r="279" spans="28:28">
      <c r="AB279" s="3"/>
    </row>
    <row r="280" spans="28:28">
      <c r="AB280" s="3"/>
    </row>
    <row r="281" spans="28:28">
      <c r="AB281" s="3"/>
    </row>
    <row r="282" spans="28:28">
      <c r="AB282" s="3"/>
    </row>
    <row r="283" spans="28:28">
      <c r="AB283" s="3"/>
    </row>
    <row r="284" spans="28:28">
      <c r="AB284" s="3"/>
    </row>
    <row r="285" spans="28:28">
      <c r="AB285" s="3"/>
    </row>
    <row r="286" spans="28:28">
      <c r="AB286" s="3"/>
    </row>
    <row r="287" spans="28:28">
      <c r="AB287" s="3"/>
    </row>
    <row r="288" spans="28:28">
      <c r="AB288" s="3"/>
    </row>
    <row r="289" spans="28:28">
      <c r="AB289" s="3"/>
    </row>
    <row r="290" spans="28:28">
      <c r="AB290" s="3"/>
    </row>
    <row r="291" spans="28:28">
      <c r="AB291" s="3"/>
    </row>
    <row r="292" spans="28:28">
      <c r="AB292" s="3"/>
    </row>
    <row r="293" spans="28:28">
      <c r="AB293" s="3"/>
    </row>
    <row r="294" spans="28:28">
      <c r="AB294" s="3"/>
    </row>
    <row r="295" spans="28:28">
      <c r="AB295" s="3"/>
    </row>
    <row r="296" spans="28:28">
      <c r="AB296" s="3"/>
    </row>
    <row r="297" spans="28:28">
      <c r="AB297" s="3"/>
    </row>
    <row r="298" spans="28:28">
      <c r="AB298" s="3"/>
    </row>
    <row r="299" spans="28:28">
      <c r="AB299" s="3"/>
    </row>
    <row r="300" spans="28:28">
      <c r="AB300" s="3"/>
    </row>
    <row r="301" spans="28:28">
      <c r="AB301" s="3"/>
    </row>
    <row r="302" spans="28:28">
      <c r="AB302" s="3"/>
    </row>
    <row r="303" spans="28:28">
      <c r="AB303" s="3"/>
    </row>
    <row r="304" spans="28:28">
      <c r="AB304" s="3"/>
    </row>
    <row r="305" spans="28:28">
      <c r="AB305" s="3"/>
    </row>
    <row r="306" spans="28:28">
      <c r="AB306" s="3"/>
    </row>
    <row r="307" spans="28:28">
      <c r="AB307" s="3"/>
    </row>
    <row r="308" spans="28:28">
      <c r="AB308" s="3"/>
    </row>
    <row r="309" spans="28:28">
      <c r="AB309" s="3"/>
    </row>
    <row r="310" spans="28:28">
      <c r="AB310" s="3"/>
    </row>
    <row r="311" spans="28:28">
      <c r="AB311" s="3"/>
    </row>
    <row r="312" spans="28:28">
      <c r="AB312" s="3"/>
    </row>
    <row r="313" spans="28:28">
      <c r="AB313" s="3"/>
    </row>
    <row r="314" spans="28:28">
      <c r="AB314" s="3"/>
    </row>
    <row r="315" spans="28:28">
      <c r="AB315" s="3"/>
    </row>
    <row r="316" spans="28:28">
      <c r="AB316" s="3"/>
    </row>
    <row r="317" spans="28:28">
      <c r="AB317" s="3"/>
    </row>
    <row r="318" spans="28:28">
      <c r="AB318" s="3"/>
    </row>
    <row r="319" spans="28:28">
      <c r="AB319" s="3"/>
    </row>
    <row r="320" spans="28:28">
      <c r="AB320" s="3"/>
    </row>
    <row r="321" spans="28:28">
      <c r="AB321" s="3"/>
    </row>
    <row r="322" spans="28:28">
      <c r="AB322" s="3"/>
    </row>
    <row r="323" spans="28:28">
      <c r="AB323" s="3"/>
    </row>
    <row r="324" spans="28:28">
      <c r="AB324" s="3"/>
    </row>
    <row r="325" spans="28:28">
      <c r="AB325" s="3"/>
    </row>
    <row r="326" spans="28:28">
      <c r="AB326" s="3"/>
    </row>
    <row r="327" spans="28:28">
      <c r="AB327" s="3"/>
    </row>
    <row r="328" spans="28:28">
      <c r="AB328" s="3"/>
    </row>
    <row r="329" spans="28:28">
      <c r="AB329" s="3"/>
    </row>
    <row r="330" spans="28:28">
      <c r="AB330" s="3"/>
    </row>
    <row r="331" spans="28:28">
      <c r="AB331" s="3"/>
    </row>
    <row r="332" spans="28:28">
      <c r="AB332" s="3"/>
    </row>
    <row r="333" spans="28:28">
      <c r="AB333" s="3"/>
    </row>
    <row r="334" spans="28:28">
      <c r="AB334" s="3"/>
    </row>
    <row r="335" spans="28:28">
      <c r="AB335" s="3"/>
    </row>
    <row r="336" spans="28:28">
      <c r="AB336" s="3"/>
    </row>
    <row r="337" spans="28:28">
      <c r="AB337" s="3"/>
    </row>
    <row r="338" spans="28:28">
      <c r="AB338" s="3"/>
    </row>
    <row r="339" spans="28:28">
      <c r="AB339" s="3"/>
    </row>
    <row r="340" spans="28:28">
      <c r="AB340" s="3"/>
    </row>
    <row r="341" spans="28:28">
      <c r="AB341" s="3"/>
    </row>
    <row r="342" spans="28:28">
      <c r="AB342" s="3"/>
    </row>
    <row r="343" spans="28:28">
      <c r="AB343" s="3"/>
    </row>
    <row r="344" spans="28:28">
      <c r="AB344" s="3"/>
    </row>
    <row r="345" spans="28:28">
      <c r="AB345" s="3"/>
    </row>
    <row r="346" spans="28:28">
      <c r="AB346" s="3"/>
    </row>
    <row r="347" spans="28:28">
      <c r="AB347" s="3"/>
    </row>
    <row r="348" spans="28:28">
      <c r="AB348" s="3"/>
    </row>
    <row r="349" spans="28:28">
      <c r="AB349" s="3"/>
    </row>
    <row r="350" spans="28:28">
      <c r="AB350" s="3"/>
    </row>
    <row r="351" spans="28:28">
      <c r="AB351" s="3"/>
    </row>
    <row r="352" spans="28:28">
      <c r="AB352" s="3"/>
    </row>
    <row r="353" spans="28:28">
      <c r="AB353" s="3"/>
    </row>
    <row r="354" spans="28:28">
      <c r="AB354" s="3"/>
    </row>
    <row r="355" spans="28:28">
      <c r="AB355" s="3"/>
    </row>
    <row r="356" spans="28:28">
      <c r="AB356" s="3"/>
    </row>
    <row r="357" spans="28:28">
      <c r="AB357" s="3"/>
    </row>
    <row r="358" spans="28:28">
      <c r="AB358" s="3"/>
    </row>
    <row r="359" spans="28:28">
      <c r="AB359" s="3"/>
    </row>
    <row r="360" spans="28:28">
      <c r="AB360" s="3"/>
    </row>
    <row r="361" spans="28:28">
      <c r="AB361" s="3"/>
    </row>
    <row r="362" spans="28:28">
      <c r="AB362" s="3"/>
    </row>
    <row r="363" spans="28:28">
      <c r="AB363" s="3"/>
    </row>
    <row r="364" spans="28:28">
      <c r="AB364" s="3"/>
    </row>
    <row r="365" spans="28:28">
      <c r="AB365" s="3"/>
    </row>
    <row r="366" spans="28:28">
      <c r="AB366" s="3"/>
    </row>
    <row r="367" spans="28:28">
      <c r="AB367" s="3"/>
    </row>
    <row r="368" spans="28:28">
      <c r="AB368" s="3"/>
    </row>
    <row r="369" spans="28:28">
      <c r="AB369" s="3"/>
    </row>
    <row r="370" spans="28:28">
      <c r="AB370" s="3"/>
    </row>
    <row r="371" spans="28:28">
      <c r="AB371" s="3"/>
    </row>
    <row r="372" spans="28:28">
      <c r="AB372" s="3"/>
    </row>
    <row r="373" spans="28:28">
      <c r="AB373" s="3"/>
    </row>
    <row r="374" spans="28:28">
      <c r="AB374" s="3"/>
    </row>
    <row r="375" spans="28:28">
      <c r="AB375" s="3"/>
    </row>
    <row r="376" spans="28:28">
      <c r="AB376" s="3"/>
    </row>
    <row r="377" spans="28:28">
      <c r="AB377" s="3"/>
    </row>
    <row r="378" spans="28:28">
      <c r="AB378" s="3"/>
    </row>
    <row r="379" spans="28:28">
      <c r="AB379" s="3"/>
    </row>
    <row r="380" spans="28:28">
      <c r="AB380" s="3"/>
    </row>
    <row r="381" spans="28:28">
      <c r="AB381" s="3"/>
    </row>
    <row r="382" spans="28:28">
      <c r="AB382" s="3"/>
    </row>
    <row r="383" spans="28:28">
      <c r="AB383" s="3"/>
    </row>
    <row r="384" spans="28:28">
      <c r="AB384" s="3"/>
    </row>
    <row r="385" spans="28:28">
      <c r="AB385" s="3"/>
    </row>
    <row r="386" spans="28:28">
      <c r="AB386" s="3"/>
    </row>
    <row r="387" spans="28:28">
      <c r="AB387" s="3"/>
    </row>
    <row r="388" spans="28:28">
      <c r="AB388" s="3"/>
    </row>
    <row r="389" spans="28:28">
      <c r="AB389" s="3"/>
    </row>
    <row r="390" spans="28:28">
      <c r="AB390" s="3"/>
    </row>
    <row r="391" spans="28:28">
      <c r="AB391" s="3"/>
    </row>
    <row r="392" spans="28:28">
      <c r="AB392" s="3"/>
    </row>
    <row r="393" spans="28:28">
      <c r="AB393" s="3"/>
    </row>
    <row r="394" spans="28:28">
      <c r="AB394" s="3"/>
    </row>
    <row r="395" spans="28:28">
      <c r="AB395" s="3"/>
    </row>
    <row r="396" spans="28:28">
      <c r="AB396" s="3"/>
    </row>
    <row r="397" spans="28:28">
      <c r="AB397" s="3"/>
    </row>
    <row r="398" spans="28:28">
      <c r="AB398" s="3"/>
    </row>
    <row r="399" spans="28:28">
      <c r="AB399" s="3"/>
    </row>
    <row r="400" spans="28:28">
      <c r="AB400" s="3"/>
    </row>
    <row r="401" spans="28:28">
      <c r="AB401" s="3"/>
    </row>
    <row r="402" spans="28:28">
      <c r="AB402" s="3"/>
    </row>
    <row r="403" spans="28:28">
      <c r="AB403" s="3"/>
    </row>
    <row r="404" spans="28:28">
      <c r="AB404" s="3"/>
    </row>
    <row r="405" spans="28:28">
      <c r="AB405" s="3"/>
    </row>
    <row r="406" spans="28:28">
      <c r="AB406" s="3"/>
    </row>
    <row r="407" spans="28:28">
      <c r="AB407" s="3"/>
    </row>
    <row r="408" spans="28:28">
      <c r="AB408" s="3"/>
    </row>
    <row r="409" spans="28:28">
      <c r="AB409" s="3"/>
    </row>
    <row r="410" spans="28:28">
      <c r="AB410" s="3"/>
    </row>
    <row r="411" spans="28:28">
      <c r="AB411" s="3"/>
    </row>
    <row r="412" spans="28:28">
      <c r="AB412" s="3"/>
    </row>
    <row r="413" spans="28:28">
      <c r="AB413" s="3"/>
    </row>
  </sheetData>
  <sortState ref="A4:AO232">
    <sortCondition ref="D4:D232"/>
    <sortCondition ref="AN4:AN232"/>
  </sortState>
  <mergeCells count="7">
    <mergeCell ref="AG2:AN2"/>
    <mergeCell ref="Z2:AC2"/>
    <mergeCell ref="E2:G2"/>
    <mergeCell ref="H2:K2"/>
    <mergeCell ref="L2:N2"/>
    <mergeCell ref="O2:S2"/>
    <mergeCell ref="T2:Y2"/>
  </mergeCells>
  <phoneticPr fontId="13" type="noConversion"/>
  <conditionalFormatting sqref="E4:AF231 E4:AC232 AM4:AM231">
    <cfRule type="colorScale" priority="3">
      <colorScale>
        <cfvo type="num" val="1"/>
        <cfvo type="num" val="5"/>
        <cfvo type="num" val="9"/>
        <color rgb="FFA7EB5A"/>
        <color rgb="FFF0E561"/>
        <color rgb="FFF67E88"/>
      </colorScale>
    </cfRule>
  </conditionalFormatting>
  <conditionalFormatting sqref="AG4:AL232">
    <cfRule type="colorScale" priority="2">
      <colorScale>
        <cfvo type="num" val="1"/>
        <cfvo type="num" val="5"/>
        <cfvo type="num" val="9"/>
        <color rgb="FFA7EB5A"/>
        <color rgb="FFF0E561"/>
        <color rgb="FFF67E88"/>
      </colorScale>
    </cfRule>
  </conditionalFormatting>
  <conditionalFormatting sqref="AN4:AN232">
    <cfRule type="colorScale" priority="1">
      <colorScale>
        <cfvo type="num" val="1"/>
        <cfvo type="num" val="5"/>
        <cfvo type="num" val="9"/>
        <color rgb="FFA7EB5A"/>
        <color rgb="FFF0E561"/>
        <color rgb="FFF67E88"/>
      </colorScale>
    </cfRule>
  </conditionalFormatting>
  <pageMargins left="0.75" right="0.75" top="1" bottom="1" header="0.5" footer="0.5"/>
  <pageSetup scale="43" fitToHeight="7" orientation="landscape" horizontalDpi="4294967292" verticalDpi="4294967292"/>
  <extLst>
    <ext xmlns:mx="http://schemas.microsoft.com/office/mac/excel/2008/main" uri="{64002731-A6B0-56B0-2670-7721B7C09600}">
      <mx:PLV Mode="0" OnePage="0" WScale="10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413"/>
  <sheetViews>
    <sheetView workbookViewId="0">
      <selection activeCell="AH8" sqref="AH8"/>
    </sheetView>
  </sheetViews>
  <sheetFormatPr baseColWidth="10" defaultRowHeight="15" x14ac:dyDescent="0"/>
  <cols>
    <col min="1" max="1" width="12.33203125" customWidth="1"/>
    <col min="2" max="2" width="18.5" customWidth="1"/>
    <col min="3" max="3" width="4.1640625" bestFit="1" customWidth="1"/>
    <col min="4" max="4" width="6.83203125" customWidth="1"/>
    <col min="5" max="6" width="9.33203125" bestFit="1" customWidth="1"/>
    <col min="7" max="8" width="7.33203125" bestFit="1" customWidth="1"/>
    <col min="9" max="9" width="7.33203125" style="8" bestFit="1" customWidth="1"/>
    <col min="10" max="10" width="7.33203125" bestFit="1" customWidth="1"/>
    <col min="11" max="11" width="8.6640625" bestFit="1" customWidth="1"/>
    <col min="12" max="12" width="8.33203125" bestFit="1" customWidth="1"/>
    <col min="13" max="13" width="7.33203125" bestFit="1" customWidth="1"/>
    <col min="14" max="15" width="8.6640625" bestFit="1" customWidth="1"/>
    <col min="16" max="16" width="7.5" style="5" customWidth="1"/>
    <col min="17" max="17" width="7" style="2" bestFit="1" customWidth="1"/>
    <col min="18" max="18" width="8.6640625" bestFit="1" customWidth="1"/>
    <col min="19" max="19" width="7.33203125" bestFit="1" customWidth="1"/>
    <col min="20" max="21" width="8.6640625" style="1" bestFit="1" customWidth="1"/>
    <col min="22" max="22" width="8.33203125" bestFit="1" customWidth="1"/>
    <col min="23" max="23" width="7.33203125" bestFit="1" customWidth="1"/>
    <col min="24" max="24" width="8.6640625" bestFit="1" customWidth="1"/>
    <col min="25" max="25" width="8.33203125" bestFit="1" customWidth="1"/>
    <col min="26" max="27" width="8.6640625" bestFit="1" customWidth="1"/>
    <col min="28" max="28" width="8" customWidth="1"/>
    <col min="29" max="29" width="7" bestFit="1" customWidth="1"/>
    <col min="30" max="30" width="8.5" customWidth="1"/>
    <col min="31" max="31" width="4.1640625" bestFit="1" customWidth="1"/>
    <col min="32" max="32" width="7.1640625" bestFit="1" customWidth="1"/>
    <col min="33" max="33" width="8.33203125" bestFit="1" customWidth="1"/>
    <col min="34" max="34" width="8.6640625" bestFit="1" customWidth="1"/>
    <col min="35" max="35" width="7.6640625" bestFit="1" customWidth="1"/>
    <col min="36" max="36" width="7.83203125" bestFit="1" customWidth="1"/>
    <col min="37" max="37" width="8.33203125" bestFit="1" customWidth="1"/>
    <col min="38" max="38" width="7.83203125" bestFit="1" customWidth="1"/>
    <col min="39" max="39" width="4.1640625" bestFit="1" customWidth="1"/>
    <col min="40" max="40" width="9.33203125" bestFit="1" customWidth="1"/>
    <col min="41" max="41" width="9.5" bestFit="1" customWidth="1"/>
    <col min="42" max="42" width="9.83203125" bestFit="1" customWidth="1"/>
    <col min="43" max="43" width="8.83203125" bestFit="1" customWidth="1"/>
    <col min="44" max="44" width="9.33203125" bestFit="1" customWidth="1"/>
    <col min="45" max="45" width="9.1640625" bestFit="1" customWidth="1"/>
    <col min="46" max="46" width="6.1640625" bestFit="1" customWidth="1"/>
    <col min="47" max="47" width="9.6640625" bestFit="1" customWidth="1"/>
    <col min="48" max="48" width="4.1640625" bestFit="1" customWidth="1"/>
    <col min="49" max="49" width="8.33203125" bestFit="1" customWidth="1"/>
    <col min="50" max="50" width="7.1640625" bestFit="1" customWidth="1"/>
    <col min="51" max="51" width="5.5" bestFit="1" customWidth="1"/>
    <col min="52" max="52" width="3.5" bestFit="1" customWidth="1"/>
    <col min="53" max="53" width="3.6640625" bestFit="1" customWidth="1"/>
    <col min="54" max="54" width="4.83203125" bestFit="1" customWidth="1"/>
    <col min="55" max="56" width="6.1640625" bestFit="1" customWidth="1"/>
    <col min="57" max="57" width="5.33203125" bestFit="1" customWidth="1"/>
    <col min="58" max="58" width="4.1640625" bestFit="1" customWidth="1"/>
    <col min="59" max="59" width="4.5" bestFit="1" customWidth="1"/>
    <col min="60" max="60" width="3.1640625" bestFit="1" customWidth="1"/>
    <col min="62" max="62" width="8.1640625" bestFit="1" customWidth="1"/>
    <col min="63" max="63" width="6.1640625" bestFit="1" customWidth="1"/>
    <col min="64" max="64" width="6.5" bestFit="1" customWidth="1"/>
  </cols>
  <sheetData>
    <row r="1" spans="1:49" ht="18">
      <c r="A1" s="52" t="s">
        <v>1831</v>
      </c>
    </row>
    <row r="2" spans="1:49" s="9" customFormat="1">
      <c r="E2" s="136" t="s">
        <v>1801</v>
      </c>
      <c r="F2" s="136"/>
      <c r="G2" s="136"/>
      <c r="H2" s="137" t="s">
        <v>1825</v>
      </c>
      <c r="I2" s="137"/>
      <c r="J2" s="137"/>
      <c r="K2" s="137"/>
      <c r="L2" s="138" t="s">
        <v>1813</v>
      </c>
      <c r="M2" s="138"/>
      <c r="N2" s="138"/>
      <c r="O2" s="138"/>
      <c r="P2" s="139" t="s">
        <v>1814</v>
      </c>
      <c r="Q2" s="139"/>
      <c r="R2" s="139"/>
      <c r="S2" s="139"/>
      <c r="T2" s="139"/>
      <c r="U2" s="140" t="s">
        <v>1807</v>
      </c>
      <c r="V2" s="140"/>
      <c r="W2" s="140"/>
      <c r="X2" s="140"/>
      <c r="Y2" s="140"/>
      <c r="Z2" s="140"/>
      <c r="AA2" s="132" t="s">
        <v>1821</v>
      </c>
      <c r="AB2" s="133"/>
      <c r="AC2" s="134"/>
      <c r="AD2" s="135"/>
      <c r="AE2" s="18"/>
    </row>
    <row r="3" spans="1:49" s="29" customFormat="1" ht="108" customHeight="1">
      <c r="A3" s="29" t="s">
        <v>1439</v>
      </c>
      <c r="B3" s="29" t="s">
        <v>0</v>
      </c>
      <c r="C3" s="29" t="s">
        <v>1</v>
      </c>
      <c r="D3" s="29" t="s">
        <v>2</v>
      </c>
      <c r="E3" s="30" t="s">
        <v>1781</v>
      </c>
      <c r="F3" s="30" t="s">
        <v>1782</v>
      </c>
      <c r="G3" s="31" t="s">
        <v>1783</v>
      </c>
      <c r="H3" s="32" t="s">
        <v>1784</v>
      </c>
      <c r="I3" s="32" t="s">
        <v>1785</v>
      </c>
      <c r="J3" s="32" t="s">
        <v>1786</v>
      </c>
      <c r="K3" s="33" t="s">
        <v>59</v>
      </c>
      <c r="L3" s="34" t="s">
        <v>1441</v>
      </c>
      <c r="M3" s="34" t="s">
        <v>1443</v>
      </c>
      <c r="N3" s="34" t="s">
        <v>1442</v>
      </c>
      <c r="O3" s="34" t="s">
        <v>1787</v>
      </c>
      <c r="P3" s="35" t="s">
        <v>26</v>
      </c>
      <c r="Q3" s="35" t="s">
        <v>27</v>
      </c>
      <c r="R3" s="36" t="s">
        <v>1788</v>
      </c>
      <c r="S3" s="35" t="s">
        <v>1789</v>
      </c>
      <c r="T3" s="37" t="s">
        <v>1790</v>
      </c>
      <c r="U3" s="38" t="s">
        <v>1803</v>
      </c>
      <c r="V3" s="38" t="s">
        <v>1792</v>
      </c>
      <c r="W3" s="38" t="s">
        <v>1793</v>
      </c>
      <c r="X3" s="38" t="s">
        <v>1804</v>
      </c>
      <c r="Y3" s="38" t="s">
        <v>1795</v>
      </c>
      <c r="Z3" s="38" t="s">
        <v>1796</v>
      </c>
      <c r="AA3" s="39" t="s">
        <v>1797</v>
      </c>
      <c r="AB3" s="39" t="s">
        <v>1798</v>
      </c>
      <c r="AC3" s="39" t="s">
        <v>1812</v>
      </c>
      <c r="AD3" s="39" t="s">
        <v>1800</v>
      </c>
      <c r="AE3" s="40"/>
      <c r="AG3" s="41" t="s">
        <v>1808</v>
      </c>
      <c r="AH3" s="41" t="s">
        <v>1827</v>
      </c>
      <c r="AI3" s="41" t="s">
        <v>1815</v>
      </c>
      <c r="AJ3" s="41" t="s">
        <v>1816</v>
      </c>
      <c r="AK3" s="41" t="s">
        <v>1817</v>
      </c>
      <c r="AL3" s="41" t="s">
        <v>1823</v>
      </c>
      <c r="AM3" s="41"/>
      <c r="AN3" s="41" t="s">
        <v>1809</v>
      </c>
      <c r="AO3" s="41" t="s">
        <v>1826</v>
      </c>
      <c r="AP3" s="41" t="s">
        <v>1818</v>
      </c>
      <c r="AQ3" s="41" t="s">
        <v>1819</v>
      </c>
      <c r="AR3" s="41" t="s">
        <v>1820</v>
      </c>
      <c r="AS3" s="41" t="s">
        <v>1824</v>
      </c>
      <c r="AT3" s="41"/>
      <c r="AU3" s="41" t="s">
        <v>1810</v>
      </c>
      <c r="AW3" s="41" t="s">
        <v>1444</v>
      </c>
    </row>
    <row r="4" spans="1:49">
      <c r="A4" t="s">
        <v>198</v>
      </c>
      <c r="B4" t="s">
        <v>199</v>
      </c>
      <c r="C4" t="s">
        <v>113</v>
      </c>
      <c r="D4" t="s">
        <v>81</v>
      </c>
      <c r="E4" s="6">
        <f>_xlfn.RANK.AVG(forwards!E4,forwards!E$4:E$413,0)</f>
        <v>61.5</v>
      </c>
      <c r="F4" s="6">
        <f>_xlfn.RANK.AVG(forwards!F4,forwards!F$4:F$413,0)</f>
        <v>153</v>
      </c>
      <c r="G4" s="6">
        <f>_xlfn.RANK.AVG(forwards!G4,forwards!G$4:G$413,0)</f>
        <v>57</v>
      </c>
      <c r="H4" s="6">
        <f>_xlfn.RANK.AVG(forwards!H4,forwards!H$4:H$413,0)</f>
        <v>121</v>
      </c>
      <c r="I4" s="6">
        <f>_xlfn.RANK.AVG(forwards!I4,forwards!I$4:I$413,0)</f>
        <v>71</v>
      </c>
      <c r="J4" s="6">
        <f>_xlfn.RANK.AVG(forwards!J4,forwards!J$4:J$413,0)</f>
        <v>182</v>
      </c>
      <c r="K4" s="6">
        <f>_xlfn.RANK.AVG(forwards!K4,forwards!K$4:K$413,0)</f>
        <v>28.5</v>
      </c>
      <c r="L4" s="6" t="str">
        <f>IF( forwards!L4 ="","",_xlfn.RANK.AVG(forwards!L4,forwards!L$4:L$413,0))</f>
        <v/>
      </c>
      <c r="M4" s="6">
        <f>_xlfn.RANK.AVG(forwards!M4,forwards!M$4:M$413,0)</f>
        <v>382</v>
      </c>
      <c r="N4" s="6">
        <f>_xlfn.RANK.AVG(forwards!N4,forwards!N$4:N$413,1)</f>
        <v>282</v>
      </c>
      <c r="O4" s="6">
        <f>_xlfn.RANK.AVG(forwards!O4,forwards!O$4:O$413,0)</f>
        <v>382</v>
      </c>
      <c r="P4" s="6">
        <f>_xlfn.RANK.AVG(forwards!P4,forwards!P$4:P$413,0)</f>
        <v>230</v>
      </c>
      <c r="Q4" s="6">
        <f>_xlfn.RANK.AVG(forwards!Q4,forwards!Q$4:Q$413,1)</f>
        <v>2</v>
      </c>
      <c r="R4" s="6">
        <f>_xlfn.RANK.AVG(forwards!R4,forwards!R$4:R$413,0)</f>
        <v>37</v>
      </c>
      <c r="S4" s="6">
        <f>_xlfn.RANK.AVG(forwards!S4,forwards!S$4:S$413,0)</f>
        <v>217</v>
      </c>
      <c r="T4" s="6">
        <f>_xlfn.RANK.AVG(forwards!T4,forwards!T$4:T$413,1)</f>
        <v>21</v>
      </c>
      <c r="U4" s="6">
        <f>IF( forwards!U4 ="","",_xlfn.RANK.AVG(forwards!U4,forwards!U$4:U$413,0))</f>
        <v>195</v>
      </c>
      <c r="V4" s="6">
        <f>IF( forwards!V4 ="","",_xlfn.RANK.AVG(forwards!V4,forwards!V$4:V$413,0))</f>
        <v>64</v>
      </c>
      <c r="W4" s="6">
        <f>_xlfn.RANK.AVG(forwards!W4,forwards!W$4:W$413,0)</f>
        <v>254.5</v>
      </c>
      <c r="X4" s="6">
        <f>IF( forwards!X4 ="","",_xlfn.RANK.AVG(forwards!X4,forwards!X$4:X$413,0))</f>
        <v>129</v>
      </c>
      <c r="Y4" s="6">
        <f>IF( forwards!Y4 ="","",_xlfn.RANK.AVG(forwards!Y4,forwards!Y$4:Y$413,0))</f>
        <v>21.5</v>
      </c>
      <c r="Z4" s="6">
        <f>IF( forwards!Z4 ="","",_xlfn.RANK.AVG(forwards!Z4,forwards!Z$4:Z$413,0))</f>
        <v>180</v>
      </c>
      <c r="AA4" s="6">
        <f>_xlfn.RANK.AVG(forwards!AA4,forwards!AA$4:AA$413,0)</f>
        <v>315</v>
      </c>
      <c r="AB4" s="6" t="str">
        <f>IF( forwards!AB4 ="","",_xlfn.RANK.AVG(forwards!AB4,forwards!AB$4:AB$413,0))</f>
        <v/>
      </c>
      <c r="AC4" s="6">
        <f>_xlfn.RANK.AVG(forwards!AC4,forwards!AC$4:AC$413,0)</f>
        <v>129</v>
      </c>
      <c r="AD4" s="6">
        <f>_xlfn.RANK.AVG(forwards!AD4,forwards!AD$4:AD$413,0)</f>
        <v>142.5</v>
      </c>
      <c r="AG4" s="7">
        <f t="shared" ref="AG4:AG67" si="0">AVERAGE(E4:G4)</f>
        <v>90.5</v>
      </c>
      <c r="AH4" s="7">
        <f t="shared" ref="AH4:AH67" si="1">AVERAGE(H4:K4)</f>
        <v>100.625</v>
      </c>
      <c r="AI4" s="7">
        <f>AVERAGE(L4:O4)</f>
        <v>348.66666666666669</v>
      </c>
      <c r="AJ4" s="7">
        <f>AVERAGE(P4:T4)</f>
        <v>101.4</v>
      </c>
      <c r="AK4" s="7">
        <f>AVERAGE(U4:Z4)</f>
        <v>140.66666666666666</v>
      </c>
      <c r="AL4" s="7">
        <f>AVERAGE(AA4:AD4)</f>
        <v>195.5</v>
      </c>
      <c r="AN4">
        <f t="shared" ref="AN4:AN67" si="2">_xlfn.RANK.AVG(AG4,AG$4:AG$413,1)</f>
        <v>80</v>
      </c>
      <c r="AO4">
        <f t="shared" ref="AO4:AO67" si="3">_xlfn.RANK.AVG(AH4,AH$4:AH$413,1)</f>
        <v>54.5</v>
      </c>
      <c r="AP4">
        <f t="shared" ref="AP4:AP67" si="4">_xlfn.RANK.AVG(AI4,AI$4:AI$413,1)</f>
        <v>400</v>
      </c>
      <c r="AQ4">
        <f t="shared" ref="AQ4:AQ67" si="5">_xlfn.RANK.AVG(AJ4,AJ$4:AJ$413,1)</f>
        <v>69</v>
      </c>
      <c r="AR4">
        <f t="shared" ref="AR4:AR67" si="6">_xlfn.RANK.AVG(AK4,AK$4:AK$413,1)</f>
        <v>104</v>
      </c>
      <c r="AS4">
        <f t="shared" ref="AS4:AS67" si="7">_xlfn.RANK.AVG(AL4,AL$4:AL$413,1)</f>
        <v>219.5</v>
      </c>
      <c r="AU4" s="6">
        <f t="shared" ref="AU4:AU67" si="8">AVERAGE(AN4:AS4)</f>
        <v>154.5</v>
      </c>
      <c r="AW4">
        <f>_xlfn.RANK.AVG(AU4,AU$4:AU$413,1)</f>
        <v>109</v>
      </c>
    </row>
    <row r="5" spans="1:49">
      <c r="A5" t="s">
        <v>972</v>
      </c>
      <c r="B5" t="s">
        <v>973</v>
      </c>
      <c r="C5" t="s">
        <v>68</v>
      </c>
      <c r="D5" t="s">
        <v>116</v>
      </c>
      <c r="E5" s="6">
        <f>_xlfn.RANK.AVG(forwards!E5,forwards!E$4:E$413,0)</f>
        <v>401</v>
      </c>
      <c r="F5" s="6">
        <f>_xlfn.RANK.AVG(forwards!F5,forwards!F$4:F$413,0)</f>
        <v>345</v>
      </c>
      <c r="G5" s="6">
        <f>_xlfn.RANK.AVG(forwards!G5,forwards!G$4:G$413,0)</f>
        <v>370</v>
      </c>
      <c r="H5" s="6">
        <f>_xlfn.RANK.AVG(forwards!H5,forwards!H$4:H$413,0)</f>
        <v>409</v>
      </c>
      <c r="I5" s="6">
        <f>_xlfn.RANK.AVG(forwards!I5,forwards!I$4:I$413,0)</f>
        <v>406</v>
      </c>
      <c r="J5" s="6">
        <f>_xlfn.RANK.AVG(forwards!J5,forwards!J$4:J$413,0)</f>
        <v>9</v>
      </c>
      <c r="K5" s="6">
        <f>_xlfn.RANK.AVG(forwards!K5,forwards!K$4:K$413,0)</f>
        <v>364</v>
      </c>
      <c r="L5" s="6" t="str">
        <f>IF( forwards!L5 ="","",_xlfn.RANK.AVG(forwards!L5,forwards!L$4:L$413,0))</f>
        <v/>
      </c>
      <c r="M5" s="6">
        <f>_xlfn.RANK.AVG(forwards!M5,forwards!M$4:M$413,0)</f>
        <v>406</v>
      </c>
      <c r="N5" s="6">
        <f>_xlfn.RANK.AVG(forwards!N5,forwards!N$4:N$413,1)</f>
        <v>32</v>
      </c>
      <c r="O5" s="6">
        <f>_xlfn.RANK.AVG(forwards!O5,forwards!O$4:O$413,0)</f>
        <v>302</v>
      </c>
      <c r="P5" s="6">
        <f>_xlfn.RANK.AVG(forwards!P5,forwards!P$4:P$413,0)</f>
        <v>379</v>
      </c>
      <c r="Q5" s="6">
        <f>_xlfn.RANK.AVG(forwards!Q5,forwards!Q$4:Q$413,1)</f>
        <v>34</v>
      </c>
      <c r="R5" s="6">
        <f>_xlfn.RANK.AVG(forwards!R5,forwards!R$4:R$413,0)</f>
        <v>275</v>
      </c>
      <c r="S5" s="6">
        <f>_xlfn.RANK.AVG(forwards!S5,forwards!S$4:S$413,0)</f>
        <v>381.5</v>
      </c>
      <c r="T5" s="6">
        <f>_xlfn.RANK.AVG(forwards!T5,forwards!T$4:T$413,1)</f>
        <v>22</v>
      </c>
      <c r="U5" s="6">
        <f>IF( forwards!U5 ="","",_xlfn.RANK.AVG(forwards!U5,forwards!U$4:U$413,0))</f>
        <v>335</v>
      </c>
      <c r="V5" s="6">
        <f>IF( forwards!V5 ="","",_xlfn.RANK.AVG(forwards!V5,forwards!V$4:V$413,0))</f>
        <v>377.5</v>
      </c>
      <c r="W5" s="6">
        <f>_xlfn.RANK.AVG(forwards!W5,forwards!W$4:W$413,0)</f>
        <v>305</v>
      </c>
      <c r="X5" s="6">
        <f>IF( forwards!X5 ="","",_xlfn.RANK.AVG(forwards!X5,forwards!X$4:X$413,0))</f>
        <v>376.5</v>
      </c>
      <c r="Y5" s="6" t="str">
        <f>IF( forwards!Y5 ="","",_xlfn.RANK.AVG(forwards!Y5,forwards!Y$4:Y$413,0))</f>
        <v/>
      </c>
      <c r="Z5" s="6">
        <f>IF( forwards!Z5 ="","",_xlfn.RANK.AVG(forwards!Z5,forwards!Z$4:Z$413,0))</f>
        <v>342.5</v>
      </c>
      <c r="AA5" s="6">
        <f>_xlfn.RANK.AVG(forwards!AA5,forwards!AA$4:AA$413,0)</f>
        <v>401</v>
      </c>
      <c r="AB5" s="6">
        <f>IF( forwards!AB5 ="","",_xlfn.RANK.AVG(forwards!AB5,forwards!AB$4:AB$413,0))</f>
        <v>100</v>
      </c>
      <c r="AC5" s="6">
        <f>_xlfn.RANK.AVG(forwards!AC5,forwards!AC$4:AC$413,0)</f>
        <v>15</v>
      </c>
      <c r="AD5" s="6">
        <f>_xlfn.RANK.AVG(forwards!AD5,forwards!AD$4:AD$413,0)</f>
        <v>357.5</v>
      </c>
      <c r="AG5" s="7">
        <f t="shared" si="0"/>
        <v>372</v>
      </c>
      <c r="AH5" s="7">
        <f t="shared" si="1"/>
        <v>297</v>
      </c>
      <c r="AI5" s="7">
        <f t="shared" ref="AI5:AI68" si="9">AVERAGE(L5:O5)</f>
        <v>246.66666666666666</v>
      </c>
      <c r="AJ5" s="7">
        <f t="shared" ref="AJ5:AJ68" si="10">AVERAGE(P5:T5)</f>
        <v>218.3</v>
      </c>
      <c r="AK5" s="7">
        <f t="shared" ref="AK5:AK68" si="11">AVERAGE(U5:Z5)</f>
        <v>347.3</v>
      </c>
      <c r="AL5" s="7">
        <f t="shared" ref="AL5:AL68" si="12">AVERAGE(AA5:AD5)</f>
        <v>218.375</v>
      </c>
      <c r="AN5">
        <f t="shared" si="2"/>
        <v>389</v>
      </c>
      <c r="AO5">
        <f t="shared" si="3"/>
        <v>349</v>
      </c>
      <c r="AP5">
        <f t="shared" si="4"/>
        <v>302</v>
      </c>
      <c r="AQ5">
        <f t="shared" si="5"/>
        <v>225</v>
      </c>
      <c r="AR5">
        <f t="shared" si="6"/>
        <v>399</v>
      </c>
      <c r="AS5">
        <f t="shared" si="7"/>
        <v>280</v>
      </c>
      <c r="AU5" s="6">
        <f t="shared" si="8"/>
        <v>324</v>
      </c>
      <c r="AW5">
        <f t="shared" ref="AW5:AW68" si="13">_xlfn.RANK.AVG(AU5,AU$4:AU$413,1)</f>
        <v>385</v>
      </c>
    </row>
    <row r="6" spans="1:49">
      <c r="A6" t="s">
        <v>1190</v>
      </c>
      <c r="B6" t="s">
        <v>1191</v>
      </c>
      <c r="C6" t="s">
        <v>68</v>
      </c>
      <c r="D6" t="s">
        <v>81</v>
      </c>
      <c r="E6" s="6">
        <f>_xlfn.RANK.AVG(forwards!E6,forwards!E$4:E$413,0)</f>
        <v>376.5</v>
      </c>
      <c r="F6" s="6">
        <f>_xlfn.RANK.AVG(forwards!F6,forwards!F$4:F$413,0)</f>
        <v>366</v>
      </c>
      <c r="G6" s="6">
        <f>_xlfn.RANK.AVG(forwards!G6,forwards!G$4:G$413,0)</f>
        <v>363</v>
      </c>
      <c r="H6" s="6">
        <f>_xlfn.RANK.AVG(forwards!H6,forwards!H$4:H$413,0)</f>
        <v>386</v>
      </c>
      <c r="I6" s="6">
        <f>_xlfn.RANK.AVG(forwards!I6,forwards!I$4:I$413,0)</f>
        <v>358</v>
      </c>
      <c r="J6" s="6">
        <f>_xlfn.RANK.AVG(forwards!J6,forwards!J$4:J$413,0)</f>
        <v>42</v>
      </c>
      <c r="K6" s="6">
        <f>_xlfn.RANK.AVG(forwards!K6,forwards!K$4:K$413,0)</f>
        <v>361.5</v>
      </c>
      <c r="L6" s="6">
        <f>IF( forwards!L6 ="","",_xlfn.RANK.AVG(forwards!L6,forwards!L$4:L$413,0))</f>
        <v>57</v>
      </c>
      <c r="M6" s="6">
        <f>_xlfn.RANK.AVG(forwards!M6,forwards!M$4:M$413,0)</f>
        <v>398</v>
      </c>
      <c r="N6" s="6">
        <f>_xlfn.RANK.AVG(forwards!N6,forwards!N$4:N$413,1)</f>
        <v>84</v>
      </c>
      <c r="O6" s="6">
        <f>_xlfn.RANK.AVG(forwards!O6,forwards!O$4:O$413,0)</f>
        <v>326</v>
      </c>
      <c r="P6" s="6">
        <f>_xlfn.RANK.AVG(forwards!P6,forwards!P$4:P$413,0)</f>
        <v>392</v>
      </c>
      <c r="Q6" s="6">
        <f>_xlfn.RANK.AVG(forwards!Q6,forwards!Q$4:Q$413,1)</f>
        <v>140.5</v>
      </c>
      <c r="R6" s="6">
        <f>_xlfn.RANK.AVG(forwards!R6,forwards!R$4:R$413,0)</f>
        <v>350</v>
      </c>
      <c r="S6" s="6">
        <f>_xlfn.RANK.AVG(forwards!S6,forwards!S$4:S$413,0)</f>
        <v>386</v>
      </c>
      <c r="T6" s="6">
        <f>_xlfn.RANK.AVG(forwards!T6,forwards!T$4:T$413,1)</f>
        <v>369</v>
      </c>
      <c r="U6" s="6">
        <f>IF( forwards!U6 ="","",_xlfn.RANK.AVG(forwards!U6,forwards!U$4:U$413,0))</f>
        <v>270</v>
      </c>
      <c r="V6" s="6">
        <f>IF( forwards!V6 ="","",_xlfn.RANK.AVG(forwards!V6,forwards!V$4:V$413,0))</f>
        <v>368</v>
      </c>
      <c r="W6" s="6">
        <f>_xlfn.RANK.AVG(forwards!W6,forwards!W$4:W$413,0)</f>
        <v>341</v>
      </c>
      <c r="X6" s="6">
        <f>IF( forwards!X6 ="","",_xlfn.RANK.AVG(forwards!X6,forwards!X$4:X$413,0))</f>
        <v>11</v>
      </c>
      <c r="Y6" s="6" t="str">
        <f>IF( forwards!Y6 ="","",_xlfn.RANK.AVG(forwards!Y6,forwards!Y$4:Y$413,0))</f>
        <v/>
      </c>
      <c r="Z6" s="6">
        <f>IF( forwards!Z6 ="","",_xlfn.RANK.AVG(forwards!Z6,forwards!Z$4:Z$413,0))</f>
        <v>342.5</v>
      </c>
      <c r="AA6" s="6">
        <f>_xlfn.RANK.AVG(forwards!AA6,forwards!AA$4:AA$413,0)</f>
        <v>394</v>
      </c>
      <c r="AB6" s="6">
        <f>IF( forwards!AB6 ="","",_xlfn.RANK.AVG(forwards!AB6,forwards!AB$4:AB$413,0))</f>
        <v>59</v>
      </c>
      <c r="AC6" s="6">
        <f>_xlfn.RANK.AVG(forwards!AC6,forwards!AC$4:AC$413,0)</f>
        <v>273</v>
      </c>
      <c r="AD6" s="6">
        <f>_xlfn.RANK.AVG(forwards!AD6,forwards!AD$4:AD$413,0)</f>
        <v>391</v>
      </c>
      <c r="AG6" s="7">
        <f t="shared" si="0"/>
        <v>368.5</v>
      </c>
      <c r="AH6" s="7">
        <f t="shared" si="1"/>
        <v>286.875</v>
      </c>
      <c r="AI6" s="7">
        <f t="shared" si="9"/>
        <v>216.25</v>
      </c>
      <c r="AJ6" s="7">
        <f t="shared" si="10"/>
        <v>327.5</v>
      </c>
      <c r="AK6" s="7">
        <f t="shared" si="11"/>
        <v>266.5</v>
      </c>
      <c r="AL6" s="7">
        <f t="shared" si="12"/>
        <v>279.25</v>
      </c>
      <c r="AN6">
        <f t="shared" si="2"/>
        <v>385</v>
      </c>
      <c r="AO6">
        <f t="shared" si="3"/>
        <v>334</v>
      </c>
      <c r="AP6">
        <f t="shared" si="4"/>
        <v>253</v>
      </c>
      <c r="AQ6">
        <f t="shared" si="5"/>
        <v>356</v>
      </c>
      <c r="AR6">
        <f t="shared" si="6"/>
        <v>321</v>
      </c>
      <c r="AS6">
        <f t="shared" si="7"/>
        <v>380</v>
      </c>
      <c r="AU6" s="6">
        <f t="shared" si="8"/>
        <v>338.16666666666669</v>
      </c>
      <c r="AW6">
        <f t="shared" si="13"/>
        <v>396</v>
      </c>
    </row>
    <row r="7" spans="1:49">
      <c r="A7" t="s">
        <v>728</v>
      </c>
      <c r="B7" t="s">
        <v>729</v>
      </c>
      <c r="C7" t="s">
        <v>68</v>
      </c>
      <c r="D7" t="s">
        <v>544</v>
      </c>
      <c r="E7" s="6">
        <f>_xlfn.RANK.AVG(forwards!E7,forwards!E$4:E$413,0)</f>
        <v>291</v>
      </c>
      <c r="F7" s="6">
        <f>_xlfn.RANK.AVG(forwards!F7,forwards!F$4:F$413,0)</f>
        <v>162</v>
      </c>
      <c r="G7" s="6">
        <f>_xlfn.RANK.AVG(forwards!G7,forwards!G$4:G$413,0)</f>
        <v>325</v>
      </c>
      <c r="H7" s="6">
        <f>_xlfn.RANK.AVG(forwards!H7,forwards!H$4:H$413,0)</f>
        <v>225</v>
      </c>
      <c r="I7" s="6">
        <f>_xlfn.RANK.AVG(forwards!I7,forwards!I$4:I$413,0)</f>
        <v>195</v>
      </c>
      <c r="J7" s="6">
        <f>_xlfn.RANK.AVG(forwards!J7,forwards!J$4:J$413,0)</f>
        <v>49</v>
      </c>
      <c r="K7" s="6">
        <f>_xlfn.RANK.AVG(forwards!K7,forwards!K$4:K$413,0)</f>
        <v>254</v>
      </c>
      <c r="L7" s="6">
        <f>IF( forwards!L7 ="","",_xlfn.RANK.AVG(forwards!L7,forwards!L$4:L$413,0))</f>
        <v>181</v>
      </c>
      <c r="M7" s="6">
        <f>_xlfn.RANK.AVG(forwards!M7,forwards!M$4:M$413,0)</f>
        <v>118</v>
      </c>
      <c r="N7" s="6">
        <f>_xlfn.RANK.AVG(forwards!N7,forwards!N$4:N$413,1)</f>
        <v>212</v>
      </c>
      <c r="O7" s="6">
        <f>_xlfn.RANK.AVG(forwards!O7,forwards!O$4:O$413,0)</f>
        <v>135</v>
      </c>
      <c r="P7" s="6">
        <f>_xlfn.RANK.AVG(forwards!P7,forwards!P$4:P$413,0)</f>
        <v>234</v>
      </c>
      <c r="Q7" s="6">
        <f>_xlfn.RANK.AVG(forwards!Q7,forwards!Q$4:Q$413,1)</f>
        <v>130</v>
      </c>
      <c r="R7" s="6">
        <f>_xlfn.RANK.AVG(forwards!R7,forwards!R$4:R$413,0)</f>
        <v>190</v>
      </c>
      <c r="S7" s="6">
        <f>_xlfn.RANK.AVG(forwards!S7,forwards!S$4:S$413,0)</f>
        <v>138</v>
      </c>
      <c r="T7" s="6">
        <f>_xlfn.RANK.AVG(forwards!T7,forwards!T$4:T$413,1)</f>
        <v>57</v>
      </c>
      <c r="U7" s="6">
        <f>IF( forwards!U7 ="","",_xlfn.RANK.AVG(forwards!U7,forwards!U$4:U$413,0))</f>
        <v>244</v>
      </c>
      <c r="V7" s="6">
        <f>IF( forwards!V7 ="","",_xlfn.RANK.AVG(forwards!V7,forwards!V$4:V$413,0))</f>
        <v>193</v>
      </c>
      <c r="W7" s="6">
        <f>_xlfn.RANK.AVG(forwards!W7,forwards!W$4:W$413,0)</f>
        <v>91</v>
      </c>
      <c r="X7" s="6">
        <f>IF( forwards!X7 ="","",_xlfn.RANK.AVG(forwards!X7,forwards!X$4:X$413,0))</f>
        <v>172</v>
      </c>
      <c r="Y7" s="6" t="str">
        <f>IF( forwards!Y7 ="","",_xlfn.RANK.AVG(forwards!Y7,forwards!Y$4:Y$413,0))</f>
        <v/>
      </c>
      <c r="Z7" s="6">
        <f>IF( forwards!Z7 ="","",_xlfn.RANK.AVG(forwards!Z7,forwards!Z$4:Z$413,0))</f>
        <v>77</v>
      </c>
      <c r="AA7" s="6">
        <f>_xlfn.RANK.AVG(forwards!AA7,forwards!AA$4:AA$413,0)</f>
        <v>156</v>
      </c>
      <c r="AB7" s="6">
        <f>IF( forwards!AB7 ="","",_xlfn.RANK.AVG(forwards!AB7,forwards!AB$4:AB$413,0))</f>
        <v>39</v>
      </c>
      <c r="AC7" s="6">
        <f>_xlfn.RANK.AVG(forwards!AC7,forwards!AC$4:AC$413,0)</f>
        <v>288</v>
      </c>
      <c r="AD7" s="6">
        <f>_xlfn.RANK.AVG(forwards!AD7,forwards!AD$4:AD$413,0)</f>
        <v>178.5</v>
      </c>
      <c r="AG7" s="7">
        <f t="shared" si="0"/>
        <v>259.33333333333331</v>
      </c>
      <c r="AH7" s="7">
        <f t="shared" si="1"/>
        <v>180.75</v>
      </c>
      <c r="AI7" s="7">
        <f t="shared" si="9"/>
        <v>161.5</v>
      </c>
      <c r="AJ7" s="7">
        <f t="shared" si="10"/>
        <v>149.80000000000001</v>
      </c>
      <c r="AK7" s="7">
        <f t="shared" si="11"/>
        <v>155.4</v>
      </c>
      <c r="AL7" s="7">
        <f t="shared" si="12"/>
        <v>165.375</v>
      </c>
      <c r="AN7">
        <f t="shared" si="2"/>
        <v>268</v>
      </c>
      <c r="AO7">
        <f t="shared" si="3"/>
        <v>164</v>
      </c>
      <c r="AP7">
        <f t="shared" si="4"/>
        <v>158</v>
      </c>
      <c r="AQ7">
        <f t="shared" si="5"/>
        <v>127</v>
      </c>
      <c r="AR7">
        <f t="shared" si="6"/>
        <v>131</v>
      </c>
      <c r="AS7">
        <f t="shared" si="7"/>
        <v>131</v>
      </c>
      <c r="AU7" s="6">
        <f t="shared" si="8"/>
        <v>163.16666666666666</v>
      </c>
      <c r="AW7">
        <f t="shared" si="13"/>
        <v>129</v>
      </c>
    </row>
    <row r="8" spans="1:49">
      <c r="A8" t="s">
        <v>475</v>
      </c>
      <c r="B8" t="s">
        <v>476</v>
      </c>
      <c r="C8" t="s">
        <v>119</v>
      </c>
      <c r="D8" t="s">
        <v>477</v>
      </c>
      <c r="E8" s="6">
        <f>_xlfn.RANK.AVG(forwards!E8,forwards!E$4:E$413,0)</f>
        <v>119</v>
      </c>
      <c r="F8" s="6">
        <f>_xlfn.RANK.AVG(forwards!F8,forwards!F$4:F$413,0)</f>
        <v>232</v>
      </c>
      <c r="G8" s="6">
        <f>_xlfn.RANK.AVG(forwards!G8,forwards!G$4:G$413,0)</f>
        <v>290</v>
      </c>
      <c r="H8" s="6">
        <f>_xlfn.RANK.AVG(forwards!H8,forwards!H$4:H$413,0)</f>
        <v>154</v>
      </c>
      <c r="I8" s="6">
        <f>_xlfn.RANK.AVG(forwards!I8,forwards!I$4:I$413,0)</f>
        <v>249</v>
      </c>
      <c r="J8" s="6">
        <f>_xlfn.RANK.AVG(forwards!J8,forwards!J$4:J$413,0)</f>
        <v>209</v>
      </c>
      <c r="K8" s="6">
        <f>_xlfn.RANK.AVG(forwards!K8,forwards!K$4:K$413,0)</f>
        <v>239.5</v>
      </c>
      <c r="L8" s="6">
        <f>IF( forwards!L8 ="","",_xlfn.RANK.AVG(forwards!L8,forwards!L$4:L$413,0))</f>
        <v>95</v>
      </c>
      <c r="M8" s="6">
        <f>_xlfn.RANK.AVG(forwards!M8,forwards!M$4:M$413,0)</f>
        <v>117</v>
      </c>
      <c r="N8" s="6">
        <f>_xlfn.RANK.AVG(forwards!N8,forwards!N$4:N$413,1)</f>
        <v>370</v>
      </c>
      <c r="O8" s="6">
        <f>_xlfn.RANK.AVG(forwards!O8,forwards!O$4:O$413,0)</f>
        <v>308</v>
      </c>
      <c r="P8" s="6">
        <f>_xlfn.RANK.AVG(forwards!P8,forwards!P$4:P$413,0)</f>
        <v>136</v>
      </c>
      <c r="Q8" s="6">
        <f>_xlfn.RANK.AVG(forwards!Q8,forwards!Q$4:Q$413,1)</f>
        <v>159.5</v>
      </c>
      <c r="R8" s="6">
        <f>_xlfn.RANK.AVG(forwards!R8,forwards!R$4:R$413,0)</f>
        <v>137</v>
      </c>
      <c r="S8" s="6">
        <f>_xlfn.RANK.AVG(forwards!S8,forwards!S$4:S$413,0)</f>
        <v>85</v>
      </c>
      <c r="T8" s="6">
        <f>_xlfn.RANK.AVG(forwards!T8,forwards!T$4:T$413,1)</f>
        <v>41</v>
      </c>
      <c r="U8" s="6">
        <f>IF( forwards!U8 ="","",_xlfn.RANK.AVG(forwards!U8,forwards!U$4:U$413,0))</f>
        <v>219</v>
      </c>
      <c r="V8" s="6">
        <f>IF( forwards!V8 ="","",_xlfn.RANK.AVG(forwards!V8,forwards!V$4:V$413,0))</f>
        <v>69</v>
      </c>
      <c r="W8" s="6">
        <f>_xlfn.RANK.AVG(forwards!W8,forwards!W$4:W$413,0)</f>
        <v>321</v>
      </c>
      <c r="X8" s="6">
        <f>IF( forwards!X8 ="","",_xlfn.RANK.AVG(forwards!X8,forwards!X$4:X$413,0))</f>
        <v>98</v>
      </c>
      <c r="Y8" s="6" t="str">
        <f>IF( forwards!Y8 ="","",_xlfn.RANK.AVG(forwards!Y8,forwards!Y$4:Y$413,0))</f>
        <v/>
      </c>
      <c r="Z8" s="6">
        <f>IF( forwards!Z8 ="","",_xlfn.RANK.AVG(forwards!Z8,forwards!Z$4:Z$413,0))</f>
        <v>104</v>
      </c>
      <c r="AA8" s="6">
        <f>_xlfn.RANK.AVG(forwards!AA8,forwards!AA$4:AA$413,0)</f>
        <v>143</v>
      </c>
      <c r="AB8" s="6" t="str">
        <f>IF( forwards!AB8 ="","",_xlfn.RANK.AVG(forwards!AB8,forwards!AB$4:AB$413,0))</f>
        <v/>
      </c>
      <c r="AC8" s="6">
        <f>_xlfn.RANK.AVG(forwards!AC8,forwards!AC$4:AC$413,0)</f>
        <v>192</v>
      </c>
      <c r="AD8" s="6">
        <f>_xlfn.RANK.AVG(forwards!AD8,forwards!AD$4:AD$413,0)</f>
        <v>153</v>
      </c>
      <c r="AG8" s="7">
        <f t="shared" si="0"/>
        <v>213.66666666666666</v>
      </c>
      <c r="AH8" s="7">
        <f t="shared" si="1"/>
        <v>212.875</v>
      </c>
      <c r="AI8" s="7">
        <f t="shared" si="9"/>
        <v>222.5</v>
      </c>
      <c r="AJ8" s="7">
        <f t="shared" si="10"/>
        <v>111.7</v>
      </c>
      <c r="AK8" s="7">
        <f t="shared" si="11"/>
        <v>162.19999999999999</v>
      </c>
      <c r="AL8" s="7">
        <f t="shared" si="12"/>
        <v>162.66666666666666</v>
      </c>
      <c r="AN8">
        <f t="shared" si="2"/>
        <v>215.5</v>
      </c>
      <c r="AO8">
        <f t="shared" si="3"/>
        <v>211.5</v>
      </c>
      <c r="AP8">
        <f t="shared" si="4"/>
        <v>265.5</v>
      </c>
      <c r="AQ8">
        <f t="shared" si="5"/>
        <v>88</v>
      </c>
      <c r="AR8">
        <f t="shared" si="6"/>
        <v>150.5</v>
      </c>
      <c r="AS8">
        <f t="shared" si="7"/>
        <v>125</v>
      </c>
      <c r="AU8" s="6">
        <f t="shared" si="8"/>
        <v>176</v>
      </c>
      <c r="AW8">
        <f t="shared" si="13"/>
        <v>153</v>
      </c>
    </row>
    <row r="9" spans="1:49">
      <c r="A9" t="s">
        <v>1071</v>
      </c>
      <c r="B9" t="s">
        <v>1072</v>
      </c>
      <c r="C9" t="s">
        <v>100</v>
      </c>
      <c r="D9" t="s">
        <v>544</v>
      </c>
      <c r="E9" s="6">
        <f>_xlfn.RANK.AVG(forwards!E9,forwards!E$4:E$413,0)</f>
        <v>70</v>
      </c>
      <c r="F9" s="6">
        <f>_xlfn.RANK.AVG(forwards!F9,forwards!F$4:F$413,0)</f>
        <v>179.5</v>
      </c>
      <c r="G9" s="6">
        <f>_xlfn.RANK.AVG(forwards!G9,forwards!G$4:G$413,0)</f>
        <v>157</v>
      </c>
      <c r="H9" s="6">
        <f>_xlfn.RANK.AVG(forwards!H9,forwards!H$4:H$413,0)</f>
        <v>150</v>
      </c>
      <c r="I9" s="6">
        <f>_xlfn.RANK.AVG(forwards!I9,forwards!I$4:I$413,0)</f>
        <v>114</v>
      </c>
      <c r="J9" s="6">
        <f>_xlfn.RANK.AVG(forwards!J9,forwards!J$4:J$413,0)</f>
        <v>181</v>
      </c>
      <c r="K9" s="6">
        <f>_xlfn.RANK.AVG(forwards!K9,forwards!K$4:K$413,0)</f>
        <v>65</v>
      </c>
      <c r="L9" s="6" t="str">
        <f>IF( forwards!L9 ="","",_xlfn.RANK.AVG(forwards!L9,forwards!L$4:L$413,0))</f>
        <v/>
      </c>
      <c r="M9" s="6">
        <f>_xlfn.RANK.AVG(forwards!M9,forwards!M$4:M$413,0)</f>
        <v>202</v>
      </c>
      <c r="N9" s="6">
        <f>_xlfn.RANK.AVG(forwards!N9,forwards!N$4:N$413,1)</f>
        <v>122</v>
      </c>
      <c r="O9" s="6">
        <f>_xlfn.RANK.AVG(forwards!O9,forwards!O$4:O$413,0)</f>
        <v>137</v>
      </c>
      <c r="P9" s="6">
        <f>_xlfn.RANK.AVG(forwards!P9,forwards!P$4:P$413,0)</f>
        <v>185</v>
      </c>
      <c r="Q9" s="6">
        <f>_xlfn.RANK.AVG(forwards!Q9,forwards!Q$4:Q$413,1)</f>
        <v>357</v>
      </c>
      <c r="R9" s="6">
        <f>_xlfn.RANK.AVG(forwards!R9,forwards!R$4:R$413,0)</f>
        <v>276.5</v>
      </c>
      <c r="S9" s="6">
        <f>_xlfn.RANK.AVG(forwards!S9,forwards!S$4:S$413,0)</f>
        <v>96.5</v>
      </c>
      <c r="T9" s="6">
        <f>_xlfn.RANK.AVG(forwards!T9,forwards!T$4:T$413,1)</f>
        <v>367</v>
      </c>
      <c r="U9" s="6">
        <f>IF( forwards!U9 ="","",_xlfn.RANK.AVG(forwards!U9,forwards!U$4:U$413,0))</f>
        <v>40</v>
      </c>
      <c r="V9" s="6">
        <f>IF( forwards!V9 ="","",_xlfn.RANK.AVG(forwards!V9,forwards!V$4:V$413,0))</f>
        <v>275</v>
      </c>
      <c r="W9" s="6">
        <f>_xlfn.RANK.AVG(forwards!W9,forwards!W$4:W$413,0)</f>
        <v>246</v>
      </c>
      <c r="X9" s="6">
        <f>IF( forwards!X9 ="","",_xlfn.RANK.AVG(forwards!X9,forwards!X$4:X$413,0))</f>
        <v>50</v>
      </c>
      <c r="Y9" s="6">
        <f>IF( forwards!Y9 ="","",_xlfn.RANK.AVG(forwards!Y9,forwards!Y$4:Y$413,0))</f>
        <v>55</v>
      </c>
      <c r="Z9" s="6">
        <f>IF( forwards!Z9 ="","",_xlfn.RANK.AVG(forwards!Z9,forwards!Z$4:Z$413,0))</f>
        <v>247</v>
      </c>
      <c r="AA9" s="6">
        <f>_xlfn.RANK.AVG(forwards!AA9,forwards!AA$4:AA$413,0)</f>
        <v>183</v>
      </c>
      <c r="AB9" s="6" t="str">
        <f>IF( forwards!AB9 ="","",_xlfn.RANK.AVG(forwards!AB9,forwards!AB$4:AB$413,0))</f>
        <v/>
      </c>
      <c r="AC9" s="6">
        <f>_xlfn.RANK.AVG(forwards!AC9,forwards!AC$4:AC$413,0)</f>
        <v>375</v>
      </c>
      <c r="AD9" s="6">
        <f>_xlfn.RANK.AVG(forwards!AD9,forwards!AD$4:AD$413,0)</f>
        <v>208</v>
      </c>
      <c r="AG9" s="7">
        <f t="shared" si="0"/>
        <v>135.5</v>
      </c>
      <c r="AH9" s="7">
        <f t="shared" si="1"/>
        <v>127.5</v>
      </c>
      <c r="AI9" s="7">
        <f t="shared" si="9"/>
        <v>153.66666666666666</v>
      </c>
      <c r="AJ9" s="7">
        <f t="shared" si="10"/>
        <v>256.39999999999998</v>
      </c>
      <c r="AK9" s="7">
        <f t="shared" si="11"/>
        <v>152.16666666666666</v>
      </c>
      <c r="AL9" s="7">
        <f t="shared" si="12"/>
        <v>255.33333333333334</v>
      </c>
      <c r="AN9">
        <f t="shared" si="2"/>
        <v>120</v>
      </c>
      <c r="AO9">
        <f t="shared" si="3"/>
        <v>95</v>
      </c>
      <c r="AP9">
        <f t="shared" si="4"/>
        <v>142</v>
      </c>
      <c r="AQ9">
        <f t="shared" si="5"/>
        <v>280</v>
      </c>
      <c r="AR9">
        <f t="shared" si="6"/>
        <v>124</v>
      </c>
      <c r="AS9">
        <f t="shared" si="7"/>
        <v>346.5</v>
      </c>
      <c r="AU9" s="6">
        <f t="shared" si="8"/>
        <v>184.58333333333334</v>
      </c>
      <c r="AW9">
        <f t="shared" si="13"/>
        <v>170</v>
      </c>
    </row>
    <row r="10" spans="1:49">
      <c r="A10" t="s">
        <v>835</v>
      </c>
      <c r="B10" t="s">
        <v>836</v>
      </c>
      <c r="C10" t="s">
        <v>97</v>
      </c>
      <c r="D10" t="s">
        <v>182</v>
      </c>
      <c r="E10" s="6">
        <f>_xlfn.RANK.AVG(forwards!E10,forwards!E$4:E$413,0)</f>
        <v>37</v>
      </c>
      <c r="F10" s="6">
        <f>_xlfn.RANK.AVG(forwards!F10,forwards!F$4:F$413,0)</f>
        <v>63</v>
      </c>
      <c r="G10" s="6">
        <f>_xlfn.RANK.AVG(forwards!G10,forwards!G$4:G$413,0)</f>
        <v>101</v>
      </c>
      <c r="H10" s="6">
        <f>_xlfn.RANK.AVG(forwards!H10,forwards!H$4:H$413,0)</f>
        <v>89</v>
      </c>
      <c r="I10" s="6">
        <f>_xlfn.RANK.AVG(forwards!I10,forwards!I$4:I$413,0)</f>
        <v>93</v>
      </c>
      <c r="J10" s="6">
        <f>_xlfn.RANK.AVG(forwards!J10,forwards!J$4:J$413,0)</f>
        <v>40</v>
      </c>
      <c r="K10" s="6">
        <f>_xlfn.RANK.AVG(forwards!K10,forwards!K$4:K$413,0)</f>
        <v>31.5</v>
      </c>
      <c r="L10" s="6">
        <f>IF( forwards!L10 ="","",_xlfn.RANK.AVG(forwards!L10,forwards!L$4:L$413,0))</f>
        <v>29</v>
      </c>
      <c r="M10" s="6">
        <f>_xlfn.RANK.AVG(forwards!M10,forwards!M$4:M$413,0)</f>
        <v>235</v>
      </c>
      <c r="N10" s="6">
        <f>_xlfn.RANK.AVG(forwards!N10,forwards!N$4:N$413,1)</f>
        <v>207</v>
      </c>
      <c r="O10" s="6">
        <f>_xlfn.RANK.AVG(forwards!O10,forwards!O$4:O$413,0)</f>
        <v>239</v>
      </c>
      <c r="P10" s="6">
        <f>_xlfn.RANK.AVG(forwards!P10,forwards!P$4:P$413,0)</f>
        <v>177</v>
      </c>
      <c r="Q10" s="6">
        <f>_xlfn.RANK.AVG(forwards!Q10,forwards!Q$4:Q$413,1)</f>
        <v>280</v>
      </c>
      <c r="R10" s="6">
        <f>_xlfn.RANK.AVG(forwards!R10,forwards!R$4:R$413,0)</f>
        <v>226</v>
      </c>
      <c r="S10" s="6">
        <f>_xlfn.RANK.AVG(forwards!S10,forwards!S$4:S$413,0)</f>
        <v>220</v>
      </c>
      <c r="T10" s="6">
        <f>_xlfn.RANK.AVG(forwards!T10,forwards!T$4:T$413,1)</f>
        <v>359</v>
      </c>
      <c r="U10" s="6">
        <f>IF( forwards!U10 ="","",_xlfn.RANK.AVG(forwards!U10,forwards!U$4:U$413,0))</f>
        <v>147</v>
      </c>
      <c r="V10" s="6">
        <f>IF( forwards!V10 ="","",_xlfn.RANK.AVG(forwards!V10,forwards!V$4:V$413,0))</f>
        <v>94</v>
      </c>
      <c r="W10" s="6">
        <f>_xlfn.RANK.AVG(forwards!W10,forwards!W$4:W$413,0)</f>
        <v>45.5</v>
      </c>
      <c r="X10" s="6">
        <f>IF( forwards!X10 ="","",_xlfn.RANK.AVG(forwards!X10,forwards!X$4:X$413,0))</f>
        <v>113</v>
      </c>
      <c r="Y10" s="6">
        <f>IF( forwards!Y10 ="","",_xlfn.RANK.AVG(forwards!Y10,forwards!Y$4:Y$413,0))</f>
        <v>7</v>
      </c>
      <c r="Z10" s="6">
        <f>IF( forwards!Z10 ="","",_xlfn.RANK.AVG(forwards!Z10,forwards!Z$4:Z$413,0))</f>
        <v>168</v>
      </c>
      <c r="AA10" s="6">
        <f>_xlfn.RANK.AVG(forwards!AA10,forwards!AA$4:AA$413,0)</f>
        <v>356</v>
      </c>
      <c r="AB10" s="6">
        <f>IF( forwards!AB10 ="","",_xlfn.RANK.AVG(forwards!AB10,forwards!AB$4:AB$413,0))</f>
        <v>25</v>
      </c>
      <c r="AC10" s="6">
        <f>_xlfn.RANK.AVG(forwards!AC10,forwards!AC$4:AC$413,0)</f>
        <v>120</v>
      </c>
      <c r="AD10" s="6">
        <f>_xlfn.RANK.AVG(forwards!AD10,forwards!AD$4:AD$413,0)</f>
        <v>212</v>
      </c>
      <c r="AG10" s="7">
        <f t="shared" si="0"/>
        <v>67</v>
      </c>
      <c r="AH10" s="7">
        <f t="shared" si="1"/>
        <v>63.375</v>
      </c>
      <c r="AI10" s="7">
        <f t="shared" si="9"/>
        <v>177.5</v>
      </c>
      <c r="AJ10" s="7">
        <f t="shared" si="10"/>
        <v>252.4</v>
      </c>
      <c r="AK10" s="7">
        <f t="shared" si="11"/>
        <v>95.75</v>
      </c>
      <c r="AL10" s="7">
        <f t="shared" si="12"/>
        <v>178.25</v>
      </c>
      <c r="AN10">
        <f t="shared" si="2"/>
        <v>51</v>
      </c>
      <c r="AO10">
        <f t="shared" si="3"/>
        <v>15</v>
      </c>
      <c r="AP10">
        <f t="shared" si="4"/>
        <v>186.5</v>
      </c>
      <c r="AQ10">
        <f t="shared" si="5"/>
        <v>272</v>
      </c>
      <c r="AR10">
        <f t="shared" si="6"/>
        <v>21</v>
      </c>
      <c r="AS10">
        <f t="shared" si="7"/>
        <v>174.5</v>
      </c>
      <c r="AU10" s="6">
        <f t="shared" si="8"/>
        <v>120</v>
      </c>
      <c r="AW10">
        <f t="shared" si="13"/>
        <v>63</v>
      </c>
    </row>
    <row r="11" spans="1:49">
      <c r="A11" t="s">
        <v>1188</v>
      </c>
      <c r="B11" t="s">
        <v>1189</v>
      </c>
      <c r="C11" t="s">
        <v>68</v>
      </c>
      <c r="D11" t="s">
        <v>1056</v>
      </c>
      <c r="E11" s="6">
        <f>_xlfn.RANK.AVG(forwards!E11,forwards!E$4:E$413,0)</f>
        <v>228.5</v>
      </c>
      <c r="F11" s="6">
        <f>_xlfn.RANK.AVG(forwards!F11,forwards!F$4:F$413,0)</f>
        <v>200</v>
      </c>
      <c r="G11" s="6">
        <f>_xlfn.RANK.AVG(forwards!G11,forwards!G$4:G$413,0)</f>
        <v>242</v>
      </c>
      <c r="H11" s="6">
        <f>_xlfn.RANK.AVG(forwards!H11,forwards!H$4:H$413,0)</f>
        <v>88</v>
      </c>
      <c r="I11" s="6">
        <f>_xlfn.RANK.AVG(forwards!I11,forwards!I$4:I$413,0)</f>
        <v>187</v>
      </c>
      <c r="J11" s="6">
        <f>_xlfn.RANK.AVG(forwards!J11,forwards!J$4:J$413,0)</f>
        <v>95</v>
      </c>
      <c r="K11" s="6">
        <f>_xlfn.RANK.AVG(forwards!K11,forwards!K$4:K$413,0)</f>
        <v>131.5</v>
      </c>
      <c r="L11" s="6">
        <f>IF( forwards!L11 ="","",_xlfn.RANK.AVG(forwards!L11,forwards!L$4:L$413,0))</f>
        <v>82</v>
      </c>
      <c r="M11" s="6">
        <f>_xlfn.RANK.AVG(forwards!M11,forwards!M$4:M$413,0)</f>
        <v>2</v>
      </c>
      <c r="N11" s="6">
        <f>_xlfn.RANK.AVG(forwards!N11,forwards!N$4:N$413,1)</f>
        <v>391</v>
      </c>
      <c r="O11" s="6">
        <f>_xlfn.RANK.AVG(forwards!O11,forwards!O$4:O$413,0)</f>
        <v>18</v>
      </c>
      <c r="P11" s="6">
        <f>_xlfn.RANK.AVG(forwards!P11,forwards!P$4:P$413,0)</f>
        <v>269</v>
      </c>
      <c r="Q11" s="6">
        <f>_xlfn.RANK.AVG(forwards!Q11,forwards!Q$4:Q$413,1)</f>
        <v>365</v>
      </c>
      <c r="R11" s="6">
        <f>_xlfn.RANK.AVG(forwards!R11,forwards!R$4:R$413,0)</f>
        <v>336</v>
      </c>
      <c r="S11" s="6">
        <f>_xlfn.RANK.AVG(forwards!S11,forwards!S$4:S$413,0)</f>
        <v>164.5</v>
      </c>
      <c r="T11" s="6">
        <f>_xlfn.RANK.AVG(forwards!T11,forwards!T$4:T$413,1)</f>
        <v>202</v>
      </c>
      <c r="U11" s="6">
        <f>IF( forwards!U11 ="","",_xlfn.RANK.AVG(forwards!U11,forwards!U$4:U$413,0))</f>
        <v>205</v>
      </c>
      <c r="V11" s="6">
        <f>IF( forwards!V11 ="","",_xlfn.RANK.AVG(forwards!V11,forwards!V$4:V$413,0))</f>
        <v>258.5</v>
      </c>
      <c r="W11" s="6">
        <f>_xlfn.RANK.AVG(forwards!W11,forwards!W$4:W$413,0)</f>
        <v>77</v>
      </c>
      <c r="X11" s="6">
        <f>IF( forwards!X11 ="","",_xlfn.RANK.AVG(forwards!X11,forwards!X$4:X$413,0))</f>
        <v>278</v>
      </c>
      <c r="Y11" s="6" t="str">
        <f>IF( forwards!Y11 ="","",_xlfn.RANK.AVG(forwards!Y11,forwards!Y$4:Y$413,0))</f>
        <v/>
      </c>
      <c r="Z11" s="6">
        <f>IF( forwards!Z11 ="","",_xlfn.RANK.AVG(forwards!Z11,forwards!Z$4:Z$413,0))</f>
        <v>265</v>
      </c>
      <c r="AA11" s="6">
        <f>_xlfn.RANK.AVG(forwards!AA11,forwards!AA$4:AA$413,0)</f>
        <v>57</v>
      </c>
      <c r="AB11" s="6" t="str">
        <f>IF( forwards!AB11 ="","",_xlfn.RANK.AVG(forwards!AB11,forwards!AB$4:AB$413,0))</f>
        <v/>
      </c>
      <c r="AC11" s="6">
        <f>_xlfn.RANK.AVG(forwards!AC11,forwards!AC$4:AC$413,0)</f>
        <v>354</v>
      </c>
      <c r="AD11" s="6">
        <f>_xlfn.RANK.AVG(forwards!AD11,forwards!AD$4:AD$413,0)</f>
        <v>287</v>
      </c>
      <c r="AG11" s="7">
        <f t="shared" si="0"/>
        <v>223.5</v>
      </c>
      <c r="AH11" s="7">
        <f t="shared" si="1"/>
        <v>125.375</v>
      </c>
      <c r="AI11" s="7">
        <f t="shared" si="9"/>
        <v>123.25</v>
      </c>
      <c r="AJ11" s="7">
        <f t="shared" si="10"/>
        <v>267.3</v>
      </c>
      <c r="AK11" s="7">
        <f t="shared" si="11"/>
        <v>216.7</v>
      </c>
      <c r="AL11" s="7">
        <f t="shared" si="12"/>
        <v>232.66666666666666</v>
      </c>
      <c r="AN11">
        <f t="shared" si="2"/>
        <v>228</v>
      </c>
      <c r="AO11">
        <f t="shared" si="3"/>
        <v>88</v>
      </c>
      <c r="AP11">
        <f t="shared" si="4"/>
        <v>89</v>
      </c>
      <c r="AQ11">
        <f t="shared" si="5"/>
        <v>297</v>
      </c>
      <c r="AR11">
        <f t="shared" si="6"/>
        <v>252</v>
      </c>
      <c r="AS11">
        <f t="shared" si="7"/>
        <v>312</v>
      </c>
      <c r="AU11" s="6">
        <f t="shared" si="8"/>
        <v>211</v>
      </c>
      <c r="AW11">
        <f t="shared" si="13"/>
        <v>221</v>
      </c>
    </row>
    <row r="12" spans="1:49">
      <c r="A12" t="s">
        <v>193</v>
      </c>
      <c r="B12" t="s">
        <v>194</v>
      </c>
      <c r="C12" t="s">
        <v>68</v>
      </c>
      <c r="D12" t="s">
        <v>195</v>
      </c>
      <c r="E12" s="6">
        <f>_xlfn.RANK.AVG(forwards!E12,forwards!E$4:E$413,0)</f>
        <v>106.5</v>
      </c>
      <c r="F12" s="6">
        <f>_xlfn.RANK.AVG(forwards!F12,forwards!F$4:F$413,0)</f>
        <v>1</v>
      </c>
      <c r="G12" s="6">
        <f>_xlfn.RANK.AVG(forwards!G12,forwards!G$4:G$413,0)</f>
        <v>72</v>
      </c>
      <c r="H12" s="6">
        <f>_xlfn.RANK.AVG(forwards!H12,forwards!H$4:H$413,0)</f>
        <v>5</v>
      </c>
      <c r="I12" s="6">
        <f>_xlfn.RANK.AVG(forwards!I12,forwards!I$4:I$413,0)</f>
        <v>34</v>
      </c>
      <c r="J12" s="6">
        <f>_xlfn.RANK.AVG(forwards!J12,forwards!J$4:J$413,0)</f>
        <v>162</v>
      </c>
      <c r="K12" s="6">
        <f>_xlfn.RANK.AVG(forwards!K12,forwards!K$4:K$413,0)</f>
        <v>35.5</v>
      </c>
      <c r="L12" s="6">
        <f>IF( forwards!L12 ="","",_xlfn.RANK.AVG(forwards!L12,forwards!L$4:L$413,0))</f>
        <v>34</v>
      </c>
      <c r="M12" s="6">
        <f>_xlfn.RANK.AVG(forwards!M12,forwards!M$4:M$413,0)</f>
        <v>77</v>
      </c>
      <c r="N12" s="6">
        <f>_xlfn.RANK.AVG(forwards!N12,forwards!N$4:N$413,1)</f>
        <v>162</v>
      </c>
      <c r="O12" s="6">
        <f>_xlfn.RANK.AVG(forwards!O12,forwards!O$4:O$413,0)</f>
        <v>58</v>
      </c>
      <c r="P12" s="6">
        <f>_xlfn.RANK.AVG(forwards!P12,forwards!P$4:P$413,0)</f>
        <v>66</v>
      </c>
      <c r="Q12" s="6">
        <f>_xlfn.RANK.AVG(forwards!Q12,forwards!Q$4:Q$413,1)</f>
        <v>146.5</v>
      </c>
      <c r="R12" s="6">
        <f>_xlfn.RANK.AVG(forwards!R12,forwards!R$4:R$413,0)</f>
        <v>74</v>
      </c>
      <c r="S12" s="6">
        <f>_xlfn.RANK.AVG(forwards!S12,forwards!S$4:S$413,0)</f>
        <v>25.5</v>
      </c>
      <c r="T12" s="6">
        <f>_xlfn.RANK.AVG(forwards!T12,forwards!T$4:T$413,1)</f>
        <v>74</v>
      </c>
      <c r="U12" s="6">
        <f>IF( forwards!U12 ="","",_xlfn.RANK.AVG(forwards!U12,forwards!U$4:U$413,0))</f>
        <v>347</v>
      </c>
      <c r="V12" s="6">
        <f>IF( forwards!V12 ="","",_xlfn.RANK.AVG(forwards!V12,forwards!V$4:V$413,0))</f>
        <v>61.5</v>
      </c>
      <c r="W12" s="6">
        <f>_xlfn.RANK.AVG(forwards!W12,forwards!W$4:W$413,0)</f>
        <v>51</v>
      </c>
      <c r="X12" s="6">
        <f>IF( forwards!X12 ="","",_xlfn.RANK.AVG(forwards!X12,forwards!X$4:X$413,0))</f>
        <v>238</v>
      </c>
      <c r="Y12" s="6">
        <f>IF( forwards!Y12 ="","",_xlfn.RANK.AVG(forwards!Y12,forwards!Y$4:Y$413,0))</f>
        <v>118</v>
      </c>
      <c r="Z12" s="6">
        <f>IF( forwards!Z12 ="","",_xlfn.RANK.AVG(forwards!Z12,forwards!Z$4:Z$413,0))</f>
        <v>9</v>
      </c>
      <c r="AA12" s="6">
        <f>_xlfn.RANK.AVG(forwards!AA12,forwards!AA$4:AA$413,0)</f>
        <v>367</v>
      </c>
      <c r="AB12" s="6">
        <f>IF( forwards!AB12 ="","",_xlfn.RANK.AVG(forwards!AB12,forwards!AB$4:AB$413,0))</f>
        <v>71</v>
      </c>
      <c r="AC12" s="6">
        <f>_xlfn.RANK.AVG(forwards!AC12,forwards!AC$4:AC$413,0)</f>
        <v>319</v>
      </c>
      <c r="AD12" s="6">
        <f>_xlfn.RANK.AVG(forwards!AD12,forwards!AD$4:AD$413,0)</f>
        <v>349</v>
      </c>
      <c r="AG12" s="7">
        <f t="shared" si="0"/>
        <v>59.833333333333336</v>
      </c>
      <c r="AH12" s="7">
        <f t="shared" si="1"/>
        <v>59.125</v>
      </c>
      <c r="AI12" s="7">
        <f t="shared" si="9"/>
        <v>82.75</v>
      </c>
      <c r="AJ12" s="7">
        <f t="shared" si="10"/>
        <v>77.2</v>
      </c>
      <c r="AK12" s="7">
        <f t="shared" si="11"/>
        <v>137.41666666666666</v>
      </c>
      <c r="AL12" s="7">
        <f t="shared" si="12"/>
        <v>276.5</v>
      </c>
      <c r="AN12">
        <f t="shared" si="2"/>
        <v>39.5</v>
      </c>
      <c r="AO12">
        <f t="shared" si="3"/>
        <v>12</v>
      </c>
      <c r="AP12">
        <f t="shared" si="4"/>
        <v>28</v>
      </c>
      <c r="AQ12">
        <f t="shared" si="5"/>
        <v>35</v>
      </c>
      <c r="AR12">
        <f t="shared" si="6"/>
        <v>96</v>
      </c>
      <c r="AS12">
        <f t="shared" si="7"/>
        <v>376</v>
      </c>
      <c r="AU12" s="6">
        <f t="shared" si="8"/>
        <v>97.75</v>
      </c>
      <c r="AW12">
        <f t="shared" si="13"/>
        <v>27.5</v>
      </c>
    </row>
    <row r="13" spans="1:49">
      <c r="A13" t="s">
        <v>339</v>
      </c>
      <c r="B13" t="s">
        <v>340</v>
      </c>
      <c r="C13" t="s">
        <v>113</v>
      </c>
      <c r="D13" t="s">
        <v>105</v>
      </c>
      <c r="E13" s="6">
        <f>_xlfn.RANK.AVG(forwards!E13,forwards!E$4:E$413,0)</f>
        <v>147</v>
      </c>
      <c r="F13" s="6">
        <f>_xlfn.RANK.AVG(forwards!F13,forwards!F$4:F$413,0)</f>
        <v>102.5</v>
      </c>
      <c r="G13" s="6">
        <f>_xlfn.RANK.AVG(forwards!G13,forwards!G$4:G$413,0)</f>
        <v>145</v>
      </c>
      <c r="H13" s="6">
        <f>_xlfn.RANK.AVG(forwards!H13,forwards!H$4:H$413,0)</f>
        <v>31</v>
      </c>
      <c r="I13" s="6">
        <f>_xlfn.RANK.AVG(forwards!I13,forwards!I$4:I$413,0)</f>
        <v>201</v>
      </c>
      <c r="J13" s="6">
        <f>_xlfn.RANK.AVG(forwards!J13,forwards!J$4:J$413,0)</f>
        <v>261</v>
      </c>
      <c r="K13" s="6">
        <f>_xlfn.RANK.AVG(forwards!K13,forwards!K$4:K$413,0)</f>
        <v>42.5</v>
      </c>
      <c r="L13" s="6" t="str">
        <f>IF( forwards!L13 ="","",_xlfn.RANK.AVG(forwards!L13,forwards!L$4:L$413,0))</f>
        <v/>
      </c>
      <c r="M13" s="6">
        <f>_xlfn.RANK.AVG(forwards!M13,forwards!M$4:M$413,0)</f>
        <v>23</v>
      </c>
      <c r="N13" s="6">
        <f>_xlfn.RANK.AVG(forwards!N13,forwards!N$4:N$413,1)</f>
        <v>387</v>
      </c>
      <c r="O13" s="6">
        <f>_xlfn.RANK.AVG(forwards!O13,forwards!O$4:O$413,0)</f>
        <v>177</v>
      </c>
      <c r="P13" s="6">
        <f>_xlfn.RANK.AVG(forwards!P13,forwards!P$4:P$413,0)</f>
        <v>11</v>
      </c>
      <c r="Q13" s="6">
        <f>_xlfn.RANK.AVG(forwards!Q13,forwards!Q$4:Q$413,1)</f>
        <v>336</v>
      </c>
      <c r="R13" s="6">
        <f>_xlfn.RANK.AVG(forwards!R13,forwards!R$4:R$413,0)</f>
        <v>96.5</v>
      </c>
      <c r="S13" s="6">
        <f>_xlfn.RANK.AVG(forwards!S13,forwards!S$4:S$413,0)</f>
        <v>58</v>
      </c>
      <c r="T13" s="6">
        <f>_xlfn.RANK.AVG(forwards!T13,forwards!T$4:T$413,1)</f>
        <v>373</v>
      </c>
      <c r="U13" s="6">
        <f>IF( forwards!U13 ="","",_xlfn.RANK.AVG(forwards!U13,forwards!U$4:U$413,0))</f>
        <v>142</v>
      </c>
      <c r="V13" s="6">
        <f>IF( forwards!V13 ="","",_xlfn.RANK.AVG(forwards!V13,forwards!V$4:V$413,0))</f>
        <v>117.5</v>
      </c>
      <c r="W13" s="6">
        <f>_xlfn.RANK.AVG(forwards!W13,forwards!W$4:W$413,0)</f>
        <v>23</v>
      </c>
      <c r="X13" s="6">
        <f>IF( forwards!X13 ="","",_xlfn.RANK.AVG(forwards!X13,forwards!X$4:X$413,0))</f>
        <v>316</v>
      </c>
      <c r="Y13" s="6" t="str">
        <f>IF( forwards!Y13 ="","",_xlfn.RANK.AVG(forwards!Y13,forwards!Y$4:Y$413,0))</f>
        <v/>
      </c>
      <c r="Z13" s="6">
        <f>IF( forwards!Z13 ="","",_xlfn.RANK.AVG(forwards!Z13,forwards!Z$4:Z$413,0))</f>
        <v>235.5</v>
      </c>
      <c r="AA13" s="6">
        <f>_xlfn.RANK.AVG(forwards!AA13,forwards!AA$4:AA$413,0)</f>
        <v>34</v>
      </c>
      <c r="AB13" s="6" t="str">
        <f>IF( forwards!AB13 ="","",_xlfn.RANK.AVG(forwards!AB13,forwards!AB$4:AB$413,0))</f>
        <v/>
      </c>
      <c r="AC13" s="6">
        <f>_xlfn.RANK.AVG(forwards!AC13,forwards!AC$4:AC$413,0)</f>
        <v>285</v>
      </c>
      <c r="AD13" s="6">
        <f>_xlfn.RANK.AVG(forwards!AD13,forwards!AD$4:AD$413,0)</f>
        <v>123</v>
      </c>
      <c r="AG13" s="7">
        <f t="shared" si="0"/>
        <v>131.5</v>
      </c>
      <c r="AH13" s="7">
        <f t="shared" si="1"/>
        <v>133.875</v>
      </c>
      <c r="AI13" s="7">
        <f t="shared" si="9"/>
        <v>195.66666666666666</v>
      </c>
      <c r="AJ13" s="7">
        <f t="shared" si="10"/>
        <v>174.9</v>
      </c>
      <c r="AK13" s="7">
        <f t="shared" si="11"/>
        <v>166.8</v>
      </c>
      <c r="AL13" s="7">
        <f t="shared" si="12"/>
        <v>147.33333333333334</v>
      </c>
      <c r="AN13">
        <f t="shared" si="2"/>
        <v>115</v>
      </c>
      <c r="AO13">
        <f t="shared" si="3"/>
        <v>103</v>
      </c>
      <c r="AP13">
        <f t="shared" si="4"/>
        <v>210</v>
      </c>
      <c r="AQ13">
        <f t="shared" si="5"/>
        <v>166</v>
      </c>
      <c r="AR13">
        <f t="shared" si="6"/>
        <v>160</v>
      </c>
      <c r="AS13">
        <f t="shared" si="7"/>
        <v>92</v>
      </c>
      <c r="AU13" s="6">
        <f t="shared" si="8"/>
        <v>141</v>
      </c>
      <c r="AW13">
        <f t="shared" si="13"/>
        <v>89</v>
      </c>
    </row>
    <row r="14" spans="1:49">
      <c r="A14" t="s">
        <v>471</v>
      </c>
      <c r="B14" t="s">
        <v>472</v>
      </c>
      <c r="C14" t="s">
        <v>68</v>
      </c>
      <c r="D14" t="s">
        <v>149</v>
      </c>
      <c r="E14" s="6">
        <f>_xlfn.RANK.AVG(forwards!E14,forwards!E$4:E$413,0)</f>
        <v>132</v>
      </c>
      <c r="F14" s="6">
        <f>_xlfn.RANK.AVG(forwards!F14,forwards!F$4:F$413,0)</f>
        <v>162</v>
      </c>
      <c r="G14" s="6">
        <f>_xlfn.RANK.AVG(forwards!G14,forwards!G$4:G$413,0)</f>
        <v>159</v>
      </c>
      <c r="H14" s="6">
        <f>_xlfn.RANK.AVG(forwards!H14,forwards!H$4:H$413,0)</f>
        <v>92</v>
      </c>
      <c r="I14" s="6">
        <f>_xlfn.RANK.AVG(forwards!I14,forwards!I$4:I$413,0)</f>
        <v>142</v>
      </c>
      <c r="J14" s="6">
        <f>_xlfn.RANK.AVG(forwards!J14,forwards!J$4:J$413,0)</f>
        <v>236</v>
      </c>
      <c r="K14" s="6">
        <f>_xlfn.RANK.AVG(forwards!K14,forwards!K$4:K$413,0)</f>
        <v>126</v>
      </c>
      <c r="L14" s="6">
        <f>IF( forwards!L14 ="","",_xlfn.RANK.AVG(forwards!L14,forwards!L$4:L$413,0))</f>
        <v>144</v>
      </c>
      <c r="M14" s="6">
        <f>_xlfn.RANK.AVG(forwards!M14,forwards!M$4:M$413,0)</f>
        <v>66</v>
      </c>
      <c r="N14" s="6">
        <f>_xlfn.RANK.AVG(forwards!N14,forwards!N$4:N$413,1)</f>
        <v>199</v>
      </c>
      <c r="O14" s="6">
        <f>_xlfn.RANK.AVG(forwards!O14,forwards!O$4:O$413,0)</f>
        <v>69</v>
      </c>
      <c r="P14" s="6">
        <f>_xlfn.RANK.AVG(forwards!P14,forwards!P$4:P$413,0)</f>
        <v>213</v>
      </c>
      <c r="Q14" s="6">
        <f>_xlfn.RANK.AVG(forwards!Q14,forwards!Q$4:Q$413,1)</f>
        <v>57</v>
      </c>
      <c r="R14" s="6">
        <f>_xlfn.RANK.AVG(forwards!R14,forwards!R$4:R$413,0)</f>
        <v>133.5</v>
      </c>
      <c r="S14" s="6">
        <f>_xlfn.RANK.AVG(forwards!S14,forwards!S$4:S$413,0)</f>
        <v>224</v>
      </c>
      <c r="T14" s="6">
        <f>_xlfn.RANK.AVG(forwards!T14,forwards!T$4:T$413,1)</f>
        <v>142</v>
      </c>
      <c r="U14" s="6">
        <f>IF( forwards!U14 ="","",_xlfn.RANK.AVG(forwards!U14,forwards!U$4:U$413,0))</f>
        <v>286</v>
      </c>
      <c r="V14" s="6">
        <f>IF( forwards!V14 ="","",_xlfn.RANK.AVG(forwards!V14,forwards!V$4:V$413,0))</f>
        <v>41</v>
      </c>
      <c r="W14" s="6">
        <f>_xlfn.RANK.AVG(forwards!W14,forwards!W$4:W$413,0)</f>
        <v>166.5</v>
      </c>
      <c r="X14" s="6">
        <f>IF( forwards!X14 ="","",_xlfn.RANK.AVG(forwards!X14,forwards!X$4:X$413,0))</f>
        <v>247</v>
      </c>
      <c r="Y14" s="6" t="str">
        <f>IF( forwards!Y14 ="","",_xlfn.RANK.AVG(forwards!Y14,forwards!Y$4:Y$413,0))</f>
        <v/>
      </c>
      <c r="Z14" s="6">
        <f>IF( forwards!Z14 ="","",_xlfn.RANK.AVG(forwards!Z14,forwards!Z$4:Z$413,0))</f>
        <v>193.5</v>
      </c>
      <c r="AA14" s="6">
        <f>_xlfn.RANK.AVG(forwards!AA14,forwards!AA$4:AA$413,0)</f>
        <v>344</v>
      </c>
      <c r="AB14" s="6" t="str">
        <f>IF( forwards!AB14 ="","",_xlfn.RANK.AVG(forwards!AB14,forwards!AB$4:AB$413,0))</f>
        <v/>
      </c>
      <c r="AC14" s="6">
        <f>_xlfn.RANK.AVG(forwards!AC14,forwards!AC$4:AC$413,0)</f>
        <v>258</v>
      </c>
      <c r="AD14" s="6">
        <f>_xlfn.RANK.AVG(forwards!AD14,forwards!AD$4:AD$413,0)</f>
        <v>178.5</v>
      </c>
      <c r="AG14" s="7">
        <f t="shared" si="0"/>
        <v>151</v>
      </c>
      <c r="AH14" s="7">
        <f t="shared" si="1"/>
        <v>149</v>
      </c>
      <c r="AI14" s="7">
        <f t="shared" si="9"/>
        <v>119.5</v>
      </c>
      <c r="AJ14" s="7">
        <f t="shared" si="10"/>
        <v>153.9</v>
      </c>
      <c r="AK14" s="7">
        <f t="shared" si="11"/>
        <v>186.8</v>
      </c>
      <c r="AL14" s="7">
        <f t="shared" si="12"/>
        <v>260.16666666666669</v>
      </c>
      <c r="AN14">
        <f t="shared" si="2"/>
        <v>140.5</v>
      </c>
      <c r="AO14">
        <f t="shared" si="3"/>
        <v>121</v>
      </c>
      <c r="AP14">
        <f t="shared" si="4"/>
        <v>81</v>
      </c>
      <c r="AQ14">
        <f t="shared" si="5"/>
        <v>132.5</v>
      </c>
      <c r="AR14">
        <f t="shared" si="6"/>
        <v>198</v>
      </c>
      <c r="AS14">
        <f t="shared" si="7"/>
        <v>355</v>
      </c>
      <c r="AU14" s="6">
        <f t="shared" si="8"/>
        <v>171.33333333333334</v>
      </c>
      <c r="AW14">
        <f t="shared" si="13"/>
        <v>144.5</v>
      </c>
    </row>
    <row r="15" spans="1:49">
      <c r="A15" t="s">
        <v>831</v>
      </c>
      <c r="B15" t="s">
        <v>832</v>
      </c>
      <c r="C15" t="s">
        <v>97</v>
      </c>
      <c r="D15" t="s">
        <v>195</v>
      </c>
      <c r="E15" s="6">
        <f>_xlfn.RANK.AVG(forwards!E15,forwards!E$4:E$413,0)</f>
        <v>228.5</v>
      </c>
      <c r="F15" s="6">
        <f>_xlfn.RANK.AVG(forwards!F15,forwards!F$4:F$413,0)</f>
        <v>285</v>
      </c>
      <c r="G15" s="6">
        <f>_xlfn.RANK.AVG(forwards!G15,forwards!G$4:G$413,0)</f>
        <v>300</v>
      </c>
      <c r="H15" s="6">
        <f>_xlfn.RANK.AVG(forwards!H15,forwards!H$4:H$413,0)</f>
        <v>324</v>
      </c>
      <c r="I15" s="6">
        <f>_xlfn.RANK.AVG(forwards!I15,forwards!I$4:I$413,0)</f>
        <v>390</v>
      </c>
      <c r="J15" s="6">
        <f>_xlfn.RANK.AVG(forwards!J15,forwards!J$4:J$413,0)</f>
        <v>56</v>
      </c>
      <c r="K15" s="6">
        <f>_xlfn.RANK.AVG(forwards!K15,forwards!K$4:K$413,0)</f>
        <v>357</v>
      </c>
      <c r="L15" s="6">
        <f>IF( forwards!L15 ="","",_xlfn.RANK.AVG(forwards!L15,forwards!L$4:L$413,0))</f>
        <v>9</v>
      </c>
      <c r="M15" s="6">
        <f>_xlfn.RANK.AVG(forwards!M15,forwards!M$4:M$413,0)</f>
        <v>70</v>
      </c>
      <c r="N15" s="6">
        <f>_xlfn.RANK.AVG(forwards!N15,forwards!N$4:N$413,1)</f>
        <v>25</v>
      </c>
      <c r="O15" s="6">
        <f>_xlfn.RANK.AVG(forwards!O15,forwards!O$4:O$413,0)</f>
        <v>13</v>
      </c>
      <c r="P15" s="6">
        <f>_xlfn.RANK.AVG(forwards!P15,forwards!P$4:P$413,0)</f>
        <v>274</v>
      </c>
      <c r="Q15" s="6">
        <f>_xlfn.RANK.AVG(forwards!Q15,forwards!Q$4:Q$413,1)</f>
        <v>120</v>
      </c>
      <c r="R15" s="6">
        <f>_xlfn.RANK.AVG(forwards!R15,forwards!R$4:R$413,0)</f>
        <v>228</v>
      </c>
      <c r="S15" s="6">
        <f>_xlfn.RANK.AVG(forwards!S15,forwards!S$4:S$413,0)</f>
        <v>272</v>
      </c>
      <c r="T15" s="6">
        <f>_xlfn.RANK.AVG(forwards!T15,forwards!T$4:T$413,1)</f>
        <v>69</v>
      </c>
      <c r="U15" s="6">
        <f>IF( forwards!U15 ="","",_xlfn.RANK.AVG(forwards!U15,forwards!U$4:U$413,0))</f>
        <v>154</v>
      </c>
      <c r="V15" s="6">
        <f>IF( forwards!V15 ="","",_xlfn.RANK.AVG(forwards!V15,forwards!V$4:V$413,0))</f>
        <v>54</v>
      </c>
      <c r="W15" s="6">
        <f>_xlfn.RANK.AVG(forwards!W15,forwards!W$4:W$413,0)</f>
        <v>299</v>
      </c>
      <c r="X15" s="6">
        <f>IF( forwards!X15 ="","",_xlfn.RANK.AVG(forwards!X15,forwards!X$4:X$413,0))</f>
        <v>376.5</v>
      </c>
      <c r="Y15" s="6" t="str">
        <f>IF( forwards!Y15 ="","",_xlfn.RANK.AVG(forwards!Y15,forwards!Y$4:Y$413,0))</f>
        <v/>
      </c>
      <c r="Z15" s="6">
        <f>IF( forwards!Z15 ="","",_xlfn.RANK.AVG(forwards!Z15,forwards!Z$4:Z$413,0))</f>
        <v>342.5</v>
      </c>
      <c r="AA15" s="6">
        <f>_xlfn.RANK.AVG(forwards!AA15,forwards!AA$4:AA$413,0)</f>
        <v>348</v>
      </c>
      <c r="AB15" s="6">
        <f>IF( forwards!AB15 ="","",_xlfn.RANK.AVG(forwards!AB15,forwards!AB$4:AB$413,0))</f>
        <v>127</v>
      </c>
      <c r="AC15" s="6">
        <f>_xlfn.RANK.AVG(forwards!AC15,forwards!AC$4:AC$413,0)</f>
        <v>176</v>
      </c>
      <c r="AD15" s="6">
        <f>_xlfn.RANK.AVG(forwards!AD15,forwards!AD$4:AD$413,0)</f>
        <v>377</v>
      </c>
      <c r="AG15" s="7">
        <f t="shared" si="0"/>
        <v>271.16666666666669</v>
      </c>
      <c r="AH15" s="7">
        <f t="shared" si="1"/>
        <v>281.75</v>
      </c>
      <c r="AI15" s="7">
        <f t="shared" si="9"/>
        <v>29.25</v>
      </c>
      <c r="AJ15" s="7">
        <f t="shared" si="10"/>
        <v>192.6</v>
      </c>
      <c r="AK15" s="7">
        <f t="shared" si="11"/>
        <v>245.2</v>
      </c>
      <c r="AL15" s="7">
        <f t="shared" si="12"/>
        <v>257</v>
      </c>
      <c r="AN15">
        <f t="shared" si="2"/>
        <v>276</v>
      </c>
      <c r="AO15">
        <f t="shared" si="3"/>
        <v>317.5</v>
      </c>
      <c r="AP15">
        <f t="shared" si="4"/>
        <v>2</v>
      </c>
      <c r="AQ15">
        <f t="shared" si="5"/>
        <v>196</v>
      </c>
      <c r="AR15">
        <f t="shared" si="6"/>
        <v>293</v>
      </c>
      <c r="AS15">
        <f t="shared" si="7"/>
        <v>349.5</v>
      </c>
      <c r="AU15" s="6">
        <f t="shared" si="8"/>
        <v>239</v>
      </c>
      <c r="AW15">
        <f t="shared" si="13"/>
        <v>271</v>
      </c>
    </row>
    <row r="16" spans="1:49">
      <c r="A16" t="s">
        <v>1069</v>
      </c>
      <c r="B16" t="s">
        <v>1070</v>
      </c>
      <c r="C16" t="s">
        <v>113</v>
      </c>
      <c r="D16" t="s">
        <v>74</v>
      </c>
      <c r="E16" s="6">
        <f>_xlfn.RANK.AVG(forwards!E16,forwards!E$4:E$413,0)</f>
        <v>267</v>
      </c>
      <c r="F16" s="6">
        <f>_xlfn.RANK.AVG(forwards!F16,forwards!F$4:F$413,0)</f>
        <v>310.5</v>
      </c>
      <c r="G16" s="6">
        <f>_xlfn.RANK.AVG(forwards!G16,forwards!G$4:G$413,0)</f>
        <v>286</v>
      </c>
      <c r="H16" s="6">
        <f>_xlfn.RANK.AVG(forwards!H16,forwards!H$4:H$413,0)</f>
        <v>327</v>
      </c>
      <c r="I16" s="6">
        <f>_xlfn.RANK.AVG(forwards!I16,forwards!I$4:I$413,0)</f>
        <v>269</v>
      </c>
      <c r="J16" s="6">
        <f>_xlfn.RANK.AVG(forwards!J16,forwards!J$4:J$413,0)</f>
        <v>232</v>
      </c>
      <c r="K16" s="6">
        <f>_xlfn.RANK.AVG(forwards!K16,forwards!K$4:K$413,0)</f>
        <v>166.5</v>
      </c>
      <c r="L16" s="6" t="str">
        <f>IF( forwards!L16 ="","",_xlfn.RANK.AVG(forwards!L16,forwards!L$4:L$413,0))</f>
        <v/>
      </c>
      <c r="M16" s="6">
        <f>_xlfn.RANK.AVG(forwards!M16,forwards!M$4:M$413,0)</f>
        <v>303</v>
      </c>
      <c r="N16" s="6">
        <f>_xlfn.RANK.AVG(forwards!N16,forwards!N$4:N$413,1)</f>
        <v>69</v>
      </c>
      <c r="O16" s="6">
        <f>_xlfn.RANK.AVG(forwards!O16,forwards!O$4:O$413,0)</f>
        <v>180</v>
      </c>
      <c r="P16" s="6">
        <f>_xlfn.RANK.AVG(forwards!P16,forwards!P$4:P$413,0)</f>
        <v>349</v>
      </c>
      <c r="Q16" s="6">
        <f>_xlfn.RANK.AVG(forwards!Q16,forwards!Q$4:Q$413,1)</f>
        <v>175</v>
      </c>
      <c r="R16" s="6">
        <f>_xlfn.RANK.AVG(forwards!R16,forwards!R$4:R$413,0)</f>
        <v>308</v>
      </c>
      <c r="S16" s="6">
        <f>_xlfn.RANK.AVG(forwards!S16,forwards!S$4:S$413,0)</f>
        <v>376</v>
      </c>
      <c r="T16" s="6">
        <f>_xlfn.RANK.AVG(forwards!T16,forwards!T$4:T$413,1)</f>
        <v>207</v>
      </c>
      <c r="U16" s="6">
        <f>IF( forwards!U16 ="","",_xlfn.RANK.AVG(forwards!U16,forwards!U$4:U$413,0))</f>
        <v>214</v>
      </c>
      <c r="V16" s="6">
        <f>IF( forwards!V16 ="","",_xlfn.RANK.AVG(forwards!V16,forwards!V$4:V$413,0))</f>
        <v>226</v>
      </c>
      <c r="W16" s="6">
        <f>_xlfn.RANK.AVG(forwards!W16,forwards!W$4:W$413,0)</f>
        <v>273.5</v>
      </c>
      <c r="X16" s="6">
        <f>IF( forwards!X16 ="","",_xlfn.RANK.AVG(forwards!X16,forwards!X$4:X$413,0))</f>
        <v>285</v>
      </c>
      <c r="Y16" s="6" t="str">
        <f>IF( forwards!Y16 ="","",_xlfn.RANK.AVG(forwards!Y16,forwards!Y$4:Y$413,0))</f>
        <v/>
      </c>
      <c r="Z16" s="6">
        <f>IF( forwards!Z16 ="","",_xlfn.RANK.AVG(forwards!Z16,forwards!Z$4:Z$413,0))</f>
        <v>342.5</v>
      </c>
      <c r="AA16" s="6">
        <f>_xlfn.RANK.AVG(forwards!AA16,forwards!AA$4:AA$413,0)</f>
        <v>182</v>
      </c>
      <c r="AB16" s="6" t="str">
        <f>IF( forwards!AB16 ="","",_xlfn.RANK.AVG(forwards!AB16,forwards!AB$4:AB$413,0))</f>
        <v/>
      </c>
      <c r="AC16" s="6">
        <f>_xlfn.RANK.AVG(forwards!AC16,forwards!AC$4:AC$413,0)</f>
        <v>193</v>
      </c>
      <c r="AD16" s="6">
        <f>_xlfn.RANK.AVG(forwards!AD16,forwards!AD$4:AD$413,0)</f>
        <v>135</v>
      </c>
      <c r="AG16" s="7">
        <f t="shared" si="0"/>
        <v>287.83333333333331</v>
      </c>
      <c r="AH16" s="7">
        <f t="shared" si="1"/>
        <v>248.625</v>
      </c>
      <c r="AI16" s="7">
        <f t="shared" si="9"/>
        <v>184</v>
      </c>
      <c r="AJ16" s="7">
        <f t="shared" si="10"/>
        <v>283</v>
      </c>
      <c r="AK16" s="7">
        <f t="shared" si="11"/>
        <v>268.2</v>
      </c>
      <c r="AL16" s="7">
        <f t="shared" si="12"/>
        <v>170</v>
      </c>
      <c r="AN16">
        <f t="shared" si="2"/>
        <v>294</v>
      </c>
      <c r="AO16">
        <f t="shared" si="3"/>
        <v>265</v>
      </c>
      <c r="AP16">
        <f t="shared" si="4"/>
        <v>199</v>
      </c>
      <c r="AQ16">
        <f t="shared" si="5"/>
        <v>310</v>
      </c>
      <c r="AR16">
        <f t="shared" si="6"/>
        <v>324</v>
      </c>
      <c r="AS16">
        <f t="shared" si="7"/>
        <v>145</v>
      </c>
      <c r="AU16" s="6">
        <f t="shared" si="8"/>
        <v>256.16666666666669</v>
      </c>
      <c r="AW16">
        <f t="shared" si="13"/>
        <v>293</v>
      </c>
    </row>
    <row r="17" spans="1:49">
      <c r="A17" t="s">
        <v>362</v>
      </c>
      <c r="B17" t="s">
        <v>363</v>
      </c>
      <c r="C17" t="s">
        <v>124</v>
      </c>
      <c r="D17" t="s">
        <v>364</v>
      </c>
      <c r="E17" s="6">
        <f>_xlfn.RANK.AVG(forwards!E17,forwards!E$4:E$413,0)</f>
        <v>70</v>
      </c>
      <c r="F17" s="6">
        <f>_xlfn.RANK.AVG(forwards!F17,forwards!F$4:F$413,0)</f>
        <v>285</v>
      </c>
      <c r="G17" s="6">
        <f>_xlfn.RANK.AVG(forwards!G17,forwards!G$4:G$413,0)</f>
        <v>92</v>
      </c>
      <c r="H17" s="6">
        <f>_xlfn.RANK.AVG(forwards!H17,forwards!H$4:H$413,0)</f>
        <v>193</v>
      </c>
      <c r="I17" s="6">
        <f>_xlfn.RANK.AVG(forwards!I17,forwards!I$4:I$413,0)</f>
        <v>197</v>
      </c>
      <c r="J17" s="6">
        <f>_xlfn.RANK.AVG(forwards!J17,forwards!J$4:J$413,0)</f>
        <v>246</v>
      </c>
      <c r="K17" s="6">
        <f>_xlfn.RANK.AVG(forwards!K17,forwards!K$4:K$413,0)</f>
        <v>140</v>
      </c>
      <c r="L17" s="6" t="str">
        <f>IF( forwards!L17 ="","",_xlfn.RANK.AVG(forwards!L17,forwards!L$4:L$413,0))</f>
        <v/>
      </c>
      <c r="M17" s="6">
        <f>_xlfn.RANK.AVG(forwards!M17,forwards!M$4:M$413,0)</f>
        <v>397</v>
      </c>
      <c r="N17" s="6">
        <f>_xlfn.RANK.AVG(forwards!N17,forwards!N$4:N$413,1)</f>
        <v>362</v>
      </c>
      <c r="O17" s="6">
        <f>_xlfn.RANK.AVG(forwards!O17,forwards!O$4:O$413,0)</f>
        <v>410</v>
      </c>
      <c r="P17" s="6">
        <f>_xlfn.RANK.AVG(forwards!P17,forwards!P$4:P$413,0)</f>
        <v>106</v>
      </c>
      <c r="Q17" s="6">
        <f>_xlfn.RANK.AVG(forwards!Q17,forwards!Q$4:Q$413,1)</f>
        <v>74.5</v>
      </c>
      <c r="R17" s="6">
        <f>_xlfn.RANK.AVG(forwards!R17,forwards!R$4:R$413,0)</f>
        <v>77</v>
      </c>
      <c r="S17" s="6">
        <f>_xlfn.RANK.AVG(forwards!S17,forwards!S$4:S$413,0)</f>
        <v>91</v>
      </c>
      <c r="T17" s="6">
        <f>_xlfn.RANK.AVG(forwards!T17,forwards!T$4:T$413,1)</f>
        <v>16</v>
      </c>
      <c r="U17" s="6">
        <f>IF( forwards!U17 ="","",_xlfn.RANK.AVG(forwards!U17,forwards!U$4:U$413,0))</f>
        <v>42</v>
      </c>
      <c r="V17" s="6">
        <f>IF( forwards!V17 ="","",_xlfn.RANK.AVG(forwards!V17,forwards!V$4:V$413,0))</f>
        <v>26</v>
      </c>
      <c r="W17" s="6">
        <f>_xlfn.RANK.AVG(forwards!W17,forwards!W$4:W$413,0)</f>
        <v>267.5</v>
      </c>
      <c r="X17" s="6">
        <f>IF( forwards!X17 ="","",_xlfn.RANK.AVG(forwards!X17,forwards!X$4:X$413,0))</f>
        <v>198</v>
      </c>
      <c r="Y17" s="6" t="str">
        <f>IF( forwards!Y17 ="","",_xlfn.RANK.AVG(forwards!Y17,forwards!Y$4:Y$413,0))</f>
        <v/>
      </c>
      <c r="Z17" s="6">
        <f>IF( forwards!Z17 ="","",_xlfn.RANK.AVG(forwards!Z17,forwards!Z$4:Z$413,0))</f>
        <v>342.5</v>
      </c>
      <c r="AA17" s="6">
        <f>_xlfn.RANK.AVG(forwards!AA17,forwards!AA$4:AA$413,0)</f>
        <v>5</v>
      </c>
      <c r="AB17" s="6" t="str">
        <f>IF( forwards!AB17 ="","",_xlfn.RANK.AVG(forwards!AB17,forwards!AB$4:AB$413,0))</f>
        <v/>
      </c>
      <c r="AC17" s="6">
        <f>_xlfn.RANK.AVG(forwards!AC17,forwards!AC$4:AC$413,0)</f>
        <v>88</v>
      </c>
      <c r="AD17" s="6">
        <f>_xlfn.RANK.AVG(forwards!AD17,forwards!AD$4:AD$413,0)</f>
        <v>96</v>
      </c>
      <c r="AG17" s="7">
        <f t="shared" si="0"/>
        <v>149</v>
      </c>
      <c r="AH17" s="7">
        <f t="shared" si="1"/>
        <v>194</v>
      </c>
      <c r="AI17" s="7">
        <f t="shared" si="9"/>
        <v>389.66666666666669</v>
      </c>
      <c r="AJ17" s="7">
        <f t="shared" si="10"/>
        <v>72.900000000000006</v>
      </c>
      <c r="AK17" s="7">
        <f t="shared" si="11"/>
        <v>175.2</v>
      </c>
      <c r="AL17" s="7">
        <f t="shared" si="12"/>
        <v>63</v>
      </c>
      <c r="AN17">
        <f t="shared" si="2"/>
        <v>139</v>
      </c>
      <c r="AO17">
        <f t="shared" si="3"/>
        <v>181</v>
      </c>
      <c r="AP17">
        <f t="shared" si="4"/>
        <v>410</v>
      </c>
      <c r="AQ17">
        <f t="shared" si="5"/>
        <v>32</v>
      </c>
      <c r="AR17">
        <f t="shared" si="6"/>
        <v>174</v>
      </c>
      <c r="AS17">
        <f t="shared" si="7"/>
        <v>6</v>
      </c>
      <c r="AU17" s="6">
        <f t="shared" si="8"/>
        <v>157</v>
      </c>
      <c r="AW17">
        <f t="shared" si="13"/>
        <v>114</v>
      </c>
    </row>
    <row r="18" spans="1:49">
      <c r="A18" t="s">
        <v>1196</v>
      </c>
      <c r="B18" t="s">
        <v>1197</v>
      </c>
      <c r="C18" t="s">
        <v>87</v>
      </c>
      <c r="D18" t="s">
        <v>230</v>
      </c>
      <c r="E18" s="6">
        <f>_xlfn.RANK.AVG(forwards!E18,forwards!E$4:E$413,0)</f>
        <v>319</v>
      </c>
      <c r="F18" s="6">
        <f>_xlfn.RANK.AVG(forwards!F18,forwards!F$4:F$413,0)</f>
        <v>345</v>
      </c>
      <c r="G18" s="6">
        <f>_xlfn.RANK.AVG(forwards!G18,forwards!G$4:G$413,0)</f>
        <v>361</v>
      </c>
      <c r="H18" s="6">
        <f>_xlfn.RANK.AVG(forwards!H18,forwards!H$4:H$413,0)</f>
        <v>336</v>
      </c>
      <c r="I18" s="6">
        <f>_xlfn.RANK.AVG(forwards!I18,forwards!I$4:I$413,0)</f>
        <v>374</v>
      </c>
      <c r="J18" s="6">
        <f>_xlfn.RANK.AVG(forwards!J18,forwards!J$4:J$413,0)</f>
        <v>44</v>
      </c>
      <c r="K18" s="6">
        <f>_xlfn.RANK.AVG(forwards!K18,forwards!K$4:K$413,0)</f>
        <v>347.5</v>
      </c>
      <c r="L18" s="6">
        <f>IF( forwards!L18 ="","",_xlfn.RANK.AVG(forwards!L18,forwards!L$4:L$413,0))</f>
        <v>130</v>
      </c>
      <c r="M18" s="6">
        <f>_xlfn.RANK.AVG(forwards!M18,forwards!M$4:M$413,0)</f>
        <v>106</v>
      </c>
      <c r="N18" s="6">
        <f>_xlfn.RANK.AVG(forwards!N18,forwards!N$4:N$413,1)</f>
        <v>137</v>
      </c>
      <c r="O18" s="6">
        <f>_xlfn.RANK.AVG(forwards!O18,forwards!O$4:O$413,0)</f>
        <v>70</v>
      </c>
      <c r="P18" s="6">
        <f>_xlfn.RANK.AVG(forwards!P18,forwards!P$4:P$413,0)</f>
        <v>320</v>
      </c>
      <c r="Q18" s="6">
        <f>_xlfn.RANK.AVG(forwards!Q18,forwards!Q$4:Q$413,1)</f>
        <v>286</v>
      </c>
      <c r="R18" s="6">
        <f>_xlfn.RANK.AVG(forwards!R18,forwards!R$4:R$413,0)</f>
        <v>321</v>
      </c>
      <c r="S18" s="6">
        <f>_xlfn.RANK.AVG(forwards!S18,forwards!S$4:S$413,0)</f>
        <v>303</v>
      </c>
      <c r="T18" s="6">
        <f>_xlfn.RANK.AVG(forwards!T18,forwards!T$4:T$413,1)</f>
        <v>212</v>
      </c>
      <c r="U18" s="6">
        <f>IF( forwards!U18 ="","",_xlfn.RANK.AVG(forwards!U18,forwards!U$4:U$413,0))</f>
        <v>157</v>
      </c>
      <c r="V18" s="6">
        <f>IF( forwards!V18 ="","",_xlfn.RANK.AVG(forwards!V18,forwards!V$4:V$413,0))</f>
        <v>322</v>
      </c>
      <c r="W18" s="6">
        <f>_xlfn.RANK.AVG(forwards!W18,forwards!W$4:W$413,0)</f>
        <v>385.5</v>
      </c>
      <c r="X18" s="6">
        <f>IF( forwards!X18 ="","",_xlfn.RANK.AVG(forwards!X18,forwards!X$4:X$413,0))</f>
        <v>9</v>
      </c>
      <c r="Y18" s="6" t="str">
        <f>IF( forwards!Y18 ="","",_xlfn.RANK.AVG(forwards!Y18,forwards!Y$4:Y$413,0))</f>
        <v/>
      </c>
      <c r="Z18" s="6">
        <f>IF( forwards!Z18 ="","",_xlfn.RANK.AVG(forwards!Z18,forwards!Z$4:Z$413,0))</f>
        <v>342.5</v>
      </c>
      <c r="AA18" s="6">
        <f>_xlfn.RANK.AVG(forwards!AA18,forwards!AA$4:AA$413,0)</f>
        <v>173</v>
      </c>
      <c r="AB18" s="6">
        <f>IF( forwards!AB18 ="","",_xlfn.RANK.AVG(forwards!AB18,forwards!AB$4:AB$413,0))</f>
        <v>66</v>
      </c>
      <c r="AC18" s="6">
        <f>_xlfn.RANK.AVG(forwards!AC18,forwards!AC$4:AC$413,0)</f>
        <v>105</v>
      </c>
      <c r="AD18" s="6">
        <f>_xlfn.RANK.AVG(forwards!AD18,forwards!AD$4:AD$413,0)</f>
        <v>130.5</v>
      </c>
      <c r="AG18" s="7">
        <f t="shared" si="0"/>
        <v>341.66666666666669</v>
      </c>
      <c r="AH18" s="7">
        <f t="shared" si="1"/>
        <v>275.375</v>
      </c>
      <c r="AI18" s="7">
        <f t="shared" si="9"/>
        <v>110.75</v>
      </c>
      <c r="AJ18" s="7">
        <f t="shared" si="10"/>
        <v>288.39999999999998</v>
      </c>
      <c r="AK18" s="7">
        <f t="shared" si="11"/>
        <v>243.2</v>
      </c>
      <c r="AL18" s="7">
        <f t="shared" si="12"/>
        <v>118.625</v>
      </c>
      <c r="AN18">
        <f t="shared" si="2"/>
        <v>364</v>
      </c>
      <c r="AO18">
        <f t="shared" si="3"/>
        <v>313</v>
      </c>
      <c r="AP18">
        <f t="shared" si="4"/>
        <v>65.5</v>
      </c>
      <c r="AQ18">
        <f t="shared" si="5"/>
        <v>317</v>
      </c>
      <c r="AR18">
        <f t="shared" si="6"/>
        <v>291</v>
      </c>
      <c r="AS18">
        <f t="shared" si="7"/>
        <v>43</v>
      </c>
      <c r="AU18" s="6">
        <f t="shared" si="8"/>
        <v>232.25</v>
      </c>
      <c r="AW18">
        <f t="shared" si="13"/>
        <v>258</v>
      </c>
    </row>
    <row r="19" spans="1:49">
      <c r="A19" t="s">
        <v>522</v>
      </c>
      <c r="B19" t="s">
        <v>523</v>
      </c>
      <c r="C19" t="s">
        <v>80</v>
      </c>
      <c r="D19" t="s">
        <v>116</v>
      </c>
      <c r="E19" s="6">
        <f>_xlfn.RANK.AVG(forwards!E19,forwards!E$4:E$413,0)</f>
        <v>358</v>
      </c>
      <c r="F19" s="6">
        <f>_xlfn.RANK.AVG(forwards!F19,forwards!F$4:F$413,0)</f>
        <v>310.5</v>
      </c>
      <c r="G19" s="6">
        <f>_xlfn.RANK.AVG(forwards!G19,forwards!G$4:G$413,0)</f>
        <v>243</v>
      </c>
      <c r="H19" s="6">
        <f>_xlfn.RANK.AVG(forwards!H19,forwards!H$4:H$413,0)</f>
        <v>278</v>
      </c>
      <c r="I19" s="6">
        <f>_xlfn.RANK.AVG(forwards!I19,forwards!I$4:I$413,0)</f>
        <v>257</v>
      </c>
      <c r="J19" s="6">
        <f>_xlfn.RANK.AVG(forwards!J19,forwards!J$4:J$413,0)</f>
        <v>376</v>
      </c>
      <c r="K19" s="6">
        <f>_xlfn.RANK.AVG(forwards!K19,forwards!K$4:K$413,0)</f>
        <v>285</v>
      </c>
      <c r="L19" s="6" t="str">
        <f>IF( forwards!L19 ="","",_xlfn.RANK.AVG(forwards!L19,forwards!L$4:L$413,0))</f>
        <v/>
      </c>
      <c r="M19" s="6">
        <f>_xlfn.RANK.AVG(forwards!M19,forwards!M$4:M$413,0)</f>
        <v>378</v>
      </c>
      <c r="N19" s="6">
        <f>_xlfn.RANK.AVG(forwards!N19,forwards!N$4:N$413,1)</f>
        <v>286</v>
      </c>
      <c r="O19" s="6">
        <f>_xlfn.RANK.AVG(forwards!O19,forwards!O$4:O$413,0)</f>
        <v>380</v>
      </c>
      <c r="P19" s="6">
        <f>_xlfn.RANK.AVG(forwards!P19,forwards!P$4:P$413,0)</f>
        <v>177</v>
      </c>
      <c r="Q19" s="6">
        <f>_xlfn.RANK.AVG(forwards!Q19,forwards!Q$4:Q$413,1)</f>
        <v>43</v>
      </c>
      <c r="R19" s="6">
        <f>_xlfn.RANK.AVG(forwards!R19,forwards!R$4:R$413,0)</f>
        <v>95</v>
      </c>
      <c r="S19" s="6">
        <f>_xlfn.RANK.AVG(forwards!S19,forwards!S$4:S$413,0)</f>
        <v>129</v>
      </c>
      <c r="T19" s="6">
        <f>_xlfn.RANK.AVG(forwards!T19,forwards!T$4:T$413,1)</f>
        <v>48</v>
      </c>
      <c r="U19" s="6">
        <f>IF( forwards!U19 ="","",_xlfn.RANK.AVG(forwards!U19,forwards!U$4:U$413,0))</f>
        <v>118</v>
      </c>
      <c r="V19" s="6">
        <f>IF( forwards!V19 ="","",_xlfn.RANK.AVG(forwards!V19,forwards!V$4:V$413,0))</f>
        <v>332</v>
      </c>
      <c r="W19" s="6">
        <f>_xlfn.RANK.AVG(forwards!W19,forwards!W$4:W$413,0)</f>
        <v>208</v>
      </c>
      <c r="X19" s="6">
        <f>IF( forwards!X19 ="","",_xlfn.RANK.AVG(forwards!X19,forwards!X$4:X$413,0))</f>
        <v>49</v>
      </c>
      <c r="Y19" s="6" t="str">
        <f>IF( forwards!Y19 ="","",_xlfn.RANK.AVG(forwards!Y19,forwards!Y$4:Y$413,0))</f>
        <v/>
      </c>
      <c r="Z19" s="6">
        <f>IF( forwards!Z19 ="","",_xlfn.RANK.AVG(forwards!Z19,forwards!Z$4:Z$413,0))</f>
        <v>342.5</v>
      </c>
      <c r="AA19" s="6">
        <f>_xlfn.RANK.AVG(forwards!AA19,forwards!AA$4:AA$413,0)</f>
        <v>100</v>
      </c>
      <c r="AB19" s="6" t="str">
        <f>IF( forwards!AB19 ="","",_xlfn.RANK.AVG(forwards!AB19,forwards!AB$4:AB$413,0))</f>
        <v/>
      </c>
      <c r="AC19" s="6">
        <f>_xlfn.RANK.AVG(forwards!AC19,forwards!AC$4:AC$413,0)</f>
        <v>67</v>
      </c>
      <c r="AD19" s="6">
        <f>_xlfn.RANK.AVG(forwards!AD19,forwards!AD$4:AD$413,0)</f>
        <v>327.5</v>
      </c>
      <c r="AG19" s="7">
        <f t="shared" si="0"/>
        <v>303.83333333333331</v>
      </c>
      <c r="AH19" s="7">
        <f t="shared" si="1"/>
        <v>299</v>
      </c>
      <c r="AI19" s="7">
        <f t="shared" si="9"/>
        <v>348</v>
      </c>
      <c r="AJ19" s="7">
        <f t="shared" si="10"/>
        <v>98.4</v>
      </c>
      <c r="AK19" s="7">
        <f t="shared" si="11"/>
        <v>209.9</v>
      </c>
      <c r="AL19" s="7">
        <f t="shared" si="12"/>
        <v>164.83333333333334</v>
      </c>
      <c r="AN19">
        <f t="shared" si="2"/>
        <v>317.5</v>
      </c>
      <c r="AO19">
        <f t="shared" si="3"/>
        <v>351.5</v>
      </c>
      <c r="AP19">
        <f t="shared" si="4"/>
        <v>399</v>
      </c>
      <c r="AQ19">
        <f t="shared" si="5"/>
        <v>64</v>
      </c>
      <c r="AR19">
        <f t="shared" si="6"/>
        <v>237</v>
      </c>
      <c r="AS19">
        <f t="shared" si="7"/>
        <v>129.5</v>
      </c>
      <c r="AU19" s="6">
        <f t="shared" si="8"/>
        <v>249.75</v>
      </c>
      <c r="AW19">
        <f t="shared" si="13"/>
        <v>286</v>
      </c>
    </row>
    <row r="20" spans="1:49">
      <c r="A20" t="s">
        <v>161</v>
      </c>
      <c r="B20" t="s">
        <v>162</v>
      </c>
      <c r="C20" t="s">
        <v>124</v>
      </c>
      <c r="D20" t="s">
        <v>163</v>
      </c>
      <c r="E20" s="6">
        <f>_xlfn.RANK.AVG(forwards!E20,forwards!E$4:E$413,0)</f>
        <v>9</v>
      </c>
      <c r="F20" s="6">
        <f>_xlfn.RANK.AVG(forwards!F20,forwards!F$4:F$413,0)</f>
        <v>6</v>
      </c>
      <c r="G20" s="6">
        <f>_xlfn.RANK.AVG(forwards!G20,forwards!G$4:G$413,0)</f>
        <v>97</v>
      </c>
      <c r="H20" s="6">
        <f>_xlfn.RANK.AVG(forwards!H20,forwards!H$4:H$413,0)</f>
        <v>58</v>
      </c>
      <c r="I20" s="6">
        <f>_xlfn.RANK.AVG(forwards!I20,forwards!I$4:I$413,0)</f>
        <v>9</v>
      </c>
      <c r="J20" s="6">
        <f>_xlfn.RANK.AVG(forwards!J20,forwards!J$4:J$413,0)</f>
        <v>105</v>
      </c>
      <c r="K20" s="6">
        <f>_xlfn.RANK.AVG(forwards!K20,forwards!K$4:K$413,0)</f>
        <v>11.5</v>
      </c>
      <c r="L20" s="6">
        <f>IF( forwards!L20 ="","",_xlfn.RANK.AVG(forwards!L20,forwards!L$4:L$413,0))</f>
        <v>77</v>
      </c>
      <c r="M20" s="6">
        <f>_xlfn.RANK.AVG(forwards!M20,forwards!M$4:M$413,0)</f>
        <v>19</v>
      </c>
      <c r="N20" s="6">
        <f>_xlfn.RANK.AVG(forwards!N20,forwards!N$4:N$413,1)</f>
        <v>328</v>
      </c>
      <c r="O20" s="6">
        <f>_xlfn.RANK.AVG(forwards!O20,forwards!O$4:O$413,0)</f>
        <v>59</v>
      </c>
      <c r="P20" s="6">
        <f>_xlfn.RANK.AVG(forwards!P20,forwards!P$4:P$413,0)</f>
        <v>17</v>
      </c>
      <c r="Q20" s="6">
        <f>_xlfn.RANK.AVG(forwards!Q20,forwards!Q$4:Q$413,1)</f>
        <v>230.5</v>
      </c>
      <c r="R20" s="6">
        <f>_xlfn.RANK.AVG(forwards!R20,forwards!R$4:R$413,0)</f>
        <v>43</v>
      </c>
      <c r="S20" s="6">
        <f>_xlfn.RANK.AVG(forwards!S20,forwards!S$4:S$413,0)</f>
        <v>49</v>
      </c>
      <c r="T20" s="6">
        <f>_xlfn.RANK.AVG(forwards!T20,forwards!T$4:T$413,1)</f>
        <v>126</v>
      </c>
      <c r="U20" s="6">
        <f>IF( forwards!U20 ="","",_xlfn.RANK.AVG(forwards!U20,forwards!U$4:U$413,0))</f>
        <v>53</v>
      </c>
      <c r="V20" s="6">
        <f>IF( forwards!V20 ="","",_xlfn.RANK.AVG(forwards!V20,forwards!V$4:V$413,0))</f>
        <v>59</v>
      </c>
      <c r="W20" s="6">
        <f>_xlfn.RANK.AVG(forwards!W20,forwards!W$4:W$413,0)</f>
        <v>5</v>
      </c>
      <c r="X20" s="6">
        <f>IF( forwards!X20 ="","",_xlfn.RANK.AVG(forwards!X20,forwards!X$4:X$413,0))</f>
        <v>125</v>
      </c>
      <c r="Y20" s="6">
        <f>IF( forwards!Y20 ="","",_xlfn.RANK.AVG(forwards!Y20,forwards!Y$4:Y$413,0))</f>
        <v>43</v>
      </c>
      <c r="Z20" s="6">
        <f>IF( forwards!Z20 ="","",_xlfn.RANK.AVG(forwards!Z20,forwards!Z$4:Z$413,0))</f>
        <v>107</v>
      </c>
      <c r="AA20" s="6">
        <f>_xlfn.RANK.AVG(forwards!AA20,forwards!AA$4:AA$413,0)</f>
        <v>20</v>
      </c>
      <c r="AB20" s="6">
        <f>IF( forwards!AB20 ="","",_xlfn.RANK.AVG(forwards!AB20,forwards!AB$4:AB$413,0))</f>
        <v>29</v>
      </c>
      <c r="AC20" s="6">
        <f>_xlfn.RANK.AVG(forwards!AC20,forwards!AC$4:AC$413,0)</f>
        <v>269</v>
      </c>
      <c r="AD20" s="6">
        <f>_xlfn.RANK.AVG(forwards!AD20,forwards!AD$4:AD$413,0)</f>
        <v>74.5</v>
      </c>
      <c r="AG20" s="7">
        <f t="shared" si="0"/>
        <v>37.333333333333336</v>
      </c>
      <c r="AH20" s="7">
        <f t="shared" si="1"/>
        <v>45.875</v>
      </c>
      <c r="AI20" s="7">
        <f t="shared" si="9"/>
        <v>120.75</v>
      </c>
      <c r="AJ20" s="7">
        <f t="shared" si="10"/>
        <v>93.1</v>
      </c>
      <c r="AK20" s="7">
        <f t="shared" si="11"/>
        <v>65.333333333333329</v>
      </c>
      <c r="AL20" s="7">
        <f t="shared" si="12"/>
        <v>98.125</v>
      </c>
      <c r="AN20">
        <f t="shared" si="2"/>
        <v>21.5</v>
      </c>
      <c r="AO20">
        <f t="shared" si="3"/>
        <v>6</v>
      </c>
      <c r="AP20">
        <f t="shared" si="4"/>
        <v>84</v>
      </c>
      <c r="AQ20">
        <f t="shared" si="5"/>
        <v>52</v>
      </c>
      <c r="AR20">
        <f t="shared" si="6"/>
        <v>6</v>
      </c>
      <c r="AS20">
        <f t="shared" si="7"/>
        <v>22</v>
      </c>
      <c r="AU20" s="6">
        <f t="shared" si="8"/>
        <v>31.916666666666668</v>
      </c>
      <c r="AW20">
        <f t="shared" si="13"/>
        <v>1</v>
      </c>
    </row>
    <row r="21" spans="1:49">
      <c r="A21" t="s">
        <v>82</v>
      </c>
      <c r="B21" t="s">
        <v>83</v>
      </c>
      <c r="C21" t="s">
        <v>68</v>
      </c>
      <c r="D21" t="s">
        <v>84</v>
      </c>
      <c r="E21" s="6">
        <f>_xlfn.RANK.AVG(forwards!E21,forwards!E$4:E$413,0)</f>
        <v>61.5</v>
      </c>
      <c r="F21" s="6">
        <f>_xlfn.RANK.AVG(forwards!F21,forwards!F$4:F$413,0)</f>
        <v>63</v>
      </c>
      <c r="G21" s="6">
        <f>_xlfn.RANK.AVG(forwards!G21,forwards!G$4:G$413,0)</f>
        <v>179</v>
      </c>
      <c r="H21" s="6">
        <f>_xlfn.RANK.AVG(forwards!H21,forwards!H$4:H$413,0)</f>
        <v>136</v>
      </c>
      <c r="I21" s="6">
        <f>_xlfn.RANK.AVG(forwards!I21,forwards!I$4:I$413,0)</f>
        <v>89</v>
      </c>
      <c r="J21" s="6">
        <f>_xlfn.RANK.AVG(forwards!J21,forwards!J$4:J$413,0)</f>
        <v>57</v>
      </c>
      <c r="K21" s="6">
        <f>_xlfn.RANK.AVG(forwards!K21,forwards!K$4:K$413,0)</f>
        <v>8</v>
      </c>
      <c r="L21" s="6">
        <f>IF( forwards!L21 ="","",_xlfn.RANK.AVG(forwards!L21,forwards!L$4:L$413,0))</f>
        <v>2</v>
      </c>
      <c r="M21" s="6">
        <f>_xlfn.RANK.AVG(forwards!M21,forwards!M$4:M$413,0)</f>
        <v>84</v>
      </c>
      <c r="N21" s="6">
        <f>_xlfn.RANK.AVG(forwards!N21,forwards!N$4:N$413,1)</f>
        <v>157</v>
      </c>
      <c r="O21" s="6">
        <f>_xlfn.RANK.AVG(forwards!O21,forwards!O$4:O$413,0)</f>
        <v>66</v>
      </c>
      <c r="P21" s="6">
        <f>_xlfn.RANK.AVG(forwards!P21,forwards!P$4:P$413,0)</f>
        <v>25</v>
      </c>
      <c r="Q21" s="6">
        <f>_xlfn.RANK.AVG(forwards!Q21,forwards!Q$4:Q$413,1)</f>
        <v>24</v>
      </c>
      <c r="R21" s="6">
        <f>_xlfn.RANK.AVG(forwards!R21,forwards!R$4:R$413,0)</f>
        <v>7</v>
      </c>
      <c r="S21" s="6">
        <f>_xlfn.RANK.AVG(forwards!S21,forwards!S$4:S$413,0)</f>
        <v>33</v>
      </c>
      <c r="T21" s="6">
        <f>_xlfn.RANK.AVG(forwards!T21,forwards!T$4:T$413,1)</f>
        <v>46</v>
      </c>
      <c r="U21" s="6">
        <f>IF( forwards!U21 ="","",_xlfn.RANK.AVG(forwards!U21,forwards!U$4:U$413,0))</f>
        <v>30</v>
      </c>
      <c r="V21" s="6">
        <f>IF( forwards!V21 ="","",_xlfn.RANK.AVG(forwards!V21,forwards!V$4:V$413,0))</f>
        <v>186.5</v>
      </c>
      <c r="W21" s="6">
        <f>_xlfn.RANK.AVG(forwards!W21,forwards!W$4:W$413,0)</f>
        <v>134.5</v>
      </c>
      <c r="X21" s="6">
        <f>IF( forwards!X21 ="","",_xlfn.RANK.AVG(forwards!X21,forwards!X$4:X$413,0))</f>
        <v>75</v>
      </c>
      <c r="Y21" s="6">
        <f>IF( forwards!Y21 ="","",_xlfn.RANK.AVG(forwards!Y21,forwards!Y$4:Y$413,0))</f>
        <v>116.5</v>
      </c>
      <c r="Z21" s="6">
        <f>IF( forwards!Z21 ="","",_xlfn.RANK.AVG(forwards!Z21,forwards!Z$4:Z$413,0))</f>
        <v>74.5</v>
      </c>
      <c r="AA21" s="6">
        <f>_xlfn.RANK.AVG(forwards!AA21,forwards!AA$4:AA$413,0)</f>
        <v>51</v>
      </c>
      <c r="AB21" s="6">
        <f>IF( forwards!AB21 ="","",_xlfn.RANK.AVG(forwards!AB21,forwards!AB$4:AB$413,0))</f>
        <v>62</v>
      </c>
      <c r="AC21" s="6">
        <f>_xlfn.RANK.AVG(forwards!AC21,forwards!AC$4:AC$413,0)</f>
        <v>341</v>
      </c>
      <c r="AD21" s="6">
        <f>_xlfn.RANK.AVG(forwards!AD21,forwards!AD$4:AD$413,0)</f>
        <v>339.5</v>
      </c>
      <c r="AG21" s="7">
        <f t="shared" si="0"/>
        <v>101.16666666666667</v>
      </c>
      <c r="AH21" s="7">
        <f t="shared" si="1"/>
        <v>72.5</v>
      </c>
      <c r="AI21" s="7">
        <f t="shared" si="9"/>
        <v>77.25</v>
      </c>
      <c r="AJ21" s="7">
        <f t="shared" si="10"/>
        <v>27</v>
      </c>
      <c r="AK21" s="7">
        <f t="shared" si="11"/>
        <v>102.83333333333333</v>
      </c>
      <c r="AL21" s="7">
        <f t="shared" si="12"/>
        <v>198.375</v>
      </c>
      <c r="AN21">
        <f t="shared" si="2"/>
        <v>95</v>
      </c>
      <c r="AO21">
        <f t="shared" si="3"/>
        <v>19</v>
      </c>
      <c r="AP21">
        <f t="shared" si="4"/>
        <v>25</v>
      </c>
      <c r="AQ21">
        <f t="shared" si="5"/>
        <v>5</v>
      </c>
      <c r="AR21">
        <f t="shared" si="6"/>
        <v>31</v>
      </c>
      <c r="AS21">
        <f t="shared" si="7"/>
        <v>234</v>
      </c>
      <c r="AU21" s="6">
        <f t="shared" si="8"/>
        <v>68.166666666666671</v>
      </c>
      <c r="AW21">
        <f t="shared" si="13"/>
        <v>9</v>
      </c>
    </row>
    <row r="22" spans="1:49">
      <c r="A22" t="s">
        <v>466</v>
      </c>
      <c r="B22" t="s">
        <v>467</v>
      </c>
      <c r="C22" t="s">
        <v>124</v>
      </c>
      <c r="D22" t="s">
        <v>468</v>
      </c>
      <c r="E22" s="6">
        <f>_xlfn.RANK.AVG(forwards!E22,forwards!E$4:E$413,0)</f>
        <v>246</v>
      </c>
      <c r="F22" s="6">
        <f>_xlfn.RANK.AVG(forwards!F22,forwards!F$4:F$413,0)</f>
        <v>285</v>
      </c>
      <c r="G22" s="6">
        <f>_xlfn.RANK.AVG(forwards!G22,forwards!G$4:G$413,0)</f>
        <v>229</v>
      </c>
      <c r="H22" s="6">
        <f>_xlfn.RANK.AVG(forwards!H22,forwards!H$4:H$413,0)</f>
        <v>202</v>
      </c>
      <c r="I22" s="6">
        <f>_xlfn.RANK.AVG(forwards!I22,forwards!I$4:I$413,0)</f>
        <v>293</v>
      </c>
      <c r="J22" s="6">
        <f>_xlfn.RANK.AVG(forwards!J22,forwards!J$4:J$413,0)</f>
        <v>273</v>
      </c>
      <c r="K22" s="6">
        <f>_xlfn.RANK.AVG(forwards!K22,forwards!K$4:K$413,0)</f>
        <v>193</v>
      </c>
      <c r="L22" s="6" t="str">
        <f>IF( forwards!L22 ="","",_xlfn.RANK.AVG(forwards!L22,forwards!L$4:L$413,0))</f>
        <v/>
      </c>
      <c r="M22" s="6">
        <f>_xlfn.RANK.AVG(forwards!M22,forwards!M$4:M$413,0)</f>
        <v>35</v>
      </c>
      <c r="N22" s="6">
        <f>_xlfn.RANK.AVG(forwards!N22,forwards!N$4:N$413,1)</f>
        <v>59</v>
      </c>
      <c r="O22" s="6">
        <f>_xlfn.RANK.AVG(forwards!O22,forwards!O$4:O$413,0)</f>
        <v>9</v>
      </c>
      <c r="P22" s="6">
        <f>_xlfn.RANK.AVG(forwards!P22,forwards!P$4:P$413,0)</f>
        <v>204</v>
      </c>
      <c r="Q22" s="6">
        <f>_xlfn.RANK.AVG(forwards!Q22,forwards!Q$4:Q$413,1)</f>
        <v>35</v>
      </c>
      <c r="R22" s="6">
        <f>_xlfn.RANK.AVG(forwards!R22,forwards!R$4:R$413,0)</f>
        <v>101</v>
      </c>
      <c r="S22" s="6">
        <f>_xlfn.RANK.AVG(forwards!S22,forwards!S$4:S$413,0)</f>
        <v>195</v>
      </c>
      <c r="T22" s="6">
        <f>_xlfn.RANK.AVG(forwards!T22,forwards!T$4:T$413,1)</f>
        <v>20</v>
      </c>
      <c r="U22" s="6">
        <f>IF( forwards!U22 ="","",_xlfn.RANK.AVG(forwards!U22,forwards!U$4:U$413,0))</f>
        <v>56</v>
      </c>
      <c r="V22" s="6">
        <f>IF( forwards!V22 ="","",_xlfn.RANK.AVG(forwards!V22,forwards!V$4:V$413,0))</f>
        <v>204</v>
      </c>
      <c r="W22" s="6">
        <f>_xlfn.RANK.AVG(forwards!W22,forwards!W$4:W$413,0)</f>
        <v>287</v>
      </c>
      <c r="X22" s="6">
        <f>IF( forwards!X22 ="","",_xlfn.RANK.AVG(forwards!X22,forwards!X$4:X$413,0))</f>
        <v>46</v>
      </c>
      <c r="Y22" s="6" t="str">
        <f>IF( forwards!Y22 ="","",_xlfn.RANK.AVG(forwards!Y22,forwards!Y$4:Y$413,0))</f>
        <v/>
      </c>
      <c r="Z22" s="6">
        <f>IF( forwards!Z22 ="","",_xlfn.RANK.AVG(forwards!Z22,forwards!Z$4:Z$413,0))</f>
        <v>12</v>
      </c>
      <c r="AA22" s="6">
        <f>_xlfn.RANK.AVG(forwards!AA22,forwards!AA$4:AA$413,0)</f>
        <v>225</v>
      </c>
      <c r="AB22" s="6" t="str">
        <f>IF( forwards!AB22 ="","",_xlfn.RANK.AVG(forwards!AB22,forwards!AB$4:AB$413,0))</f>
        <v/>
      </c>
      <c r="AC22" s="6">
        <f>_xlfn.RANK.AVG(forwards!AC22,forwards!AC$4:AC$413,0)</f>
        <v>166</v>
      </c>
      <c r="AD22" s="6">
        <f>_xlfn.RANK.AVG(forwards!AD22,forwards!AD$4:AD$413,0)</f>
        <v>219.5</v>
      </c>
      <c r="AG22" s="7">
        <f t="shared" si="0"/>
        <v>253.33333333333334</v>
      </c>
      <c r="AH22" s="7">
        <f t="shared" si="1"/>
        <v>240.25</v>
      </c>
      <c r="AI22" s="7">
        <f t="shared" si="9"/>
        <v>34.333333333333336</v>
      </c>
      <c r="AJ22" s="7">
        <f t="shared" si="10"/>
        <v>111</v>
      </c>
      <c r="AK22" s="7">
        <f t="shared" si="11"/>
        <v>121</v>
      </c>
      <c r="AL22" s="7">
        <f t="shared" si="12"/>
        <v>203.5</v>
      </c>
      <c r="AN22">
        <f t="shared" si="2"/>
        <v>262</v>
      </c>
      <c r="AO22">
        <f t="shared" si="3"/>
        <v>256</v>
      </c>
      <c r="AP22">
        <f t="shared" si="4"/>
        <v>4.5</v>
      </c>
      <c r="AQ22">
        <f t="shared" si="5"/>
        <v>85</v>
      </c>
      <c r="AR22">
        <f t="shared" si="6"/>
        <v>66</v>
      </c>
      <c r="AS22">
        <f t="shared" si="7"/>
        <v>248.5</v>
      </c>
      <c r="AU22" s="6">
        <f t="shared" si="8"/>
        <v>153.66666666666666</v>
      </c>
      <c r="AW22">
        <f t="shared" si="13"/>
        <v>106</v>
      </c>
    </row>
    <row r="23" spans="1:49">
      <c r="A23" t="s">
        <v>274</v>
      </c>
      <c r="B23" t="s">
        <v>275</v>
      </c>
      <c r="C23" t="s">
        <v>68</v>
      </c>
      <c r="D23" t="s">
        <v>182</v>
      </c>
      <c r="E23" s="6">
        <f>_xlfn.RANK.AVG(forwards!E23,forwards!E$4:E$413,0)</f>
        <v>201.5</v>
      </c>
      <c r="F23" s="6">
        <f>_xlfn.RANK.AVG(forwards!F23,forwards!F$4:F$413,0)</f>
        <v>214.5</v>
      </c>
      <c r="G23" s="6">
        <f>_xlfn.RANK.AVG(forwards!G23,forwards!G$4:G$413,0)</f>
        <v>284</v>
      </c>
      <c r="H23" s="6">
        <f>_xlfn.RANK.AVG(forwards!H23,forwards!H$4:H$413,0)</f>
        <v>195</v>
      </c>
      <c r="I23" s="6">
        <f>_xlfn.RANK.AVG(forwards!I23,forwards!I$4:I$413,0)</f>
        <v>260</v>
      </c>
      <c r="J23" s="6">
        <f>_xlfn.RANK.AVG(forwards!J23,forwards!J$4:J$413,0)</f>
        <v>186</v>
      </c>
      <c r="K23" s="6">
        <f>_xlfn.RANK.AVG(forwards!K23,forwards!K$4:K$413,0)</f>
        <v>228</v>
      </c>
      <c r="L23" s="6">
        <f>IF( forwards!L23 ="","",_xlfn.RANK.AVG(forwards!L23,forwards!L$4:L$413,0))</f>
        <v>124</v>
      </c>
      <c r="M23" s="6">
        <f>_xlfn.RANK.AVG(forwards!M23,forwards!M$4:M$413,0)</f>
        <v>104</v>
      </c>
      <c r="N23" s="6">
        <f>_xlfn.RANK.AVG(forwards!N23,forwards!N$4:N$413,1)</f>
        <v>44</v>
      </c>
      <c r="O23" s="6">
        <f>_xlfn.RANK.AVG(forwards!O23,forwards!O$4:O$413,0)</f>
        <v>29</v>
      </c>
      <c r="P23" s="6">
        <f>_xlfn.RANK.AVG(forwards!P23,forwards!P$4:P$413,0)</f>
        <v>164</v>
      </c>
      <c r="Q23" s="6">
        <f>_xlfn.RANK.AVG(forwards!Q23,forwards!Q$4:Q$413,1)</f>
        <v>25</v>
      </c>
      <c r="R23" s="6">
        <f>_xlfn.RANK.AVG(forwards!R23,forwards!R$4:R$413,0)</f>
        <v>63</v>
      </c>
      <c r="S23" s="6">
        <f>_xlfn.RANK.AVG(forwards!S23,forwards!S$4:S$413,0)</f>
        <v>144</v>
      </c>
      <c r="T23" s="6">
        <f>_xlfn.RANK.AVG(forwards!T23,forwards!T$4:T$413,1)</f>
        <v>29</v>
      </c>
      <c r="U23" s="6">
        <f>IF( forwards!U23 ="","",_xlfn.RANK.AVG(forwards!U23,forwards!U$4:U$413,0))</f>
        <v>83</v>
      </c>
      <c r="V23" s="6">
        <f>IF( forwards!V23 ="","",_xlfn.RANK.AVG(forwards!V23,forwards!V$4:V$413,0))</f>
        <v>222.5</v>
      </c>
      <c r="W23" s="6">
        <f>_xlfn.RANK.AVG(forwards!W23,forwards!W$4:W$413,0)</f>
        <v>232.5</v>
      </c>
      <c r="X23" s="6">
        <f>IF( forwards!X23 ="","",_xlfn.RANK.AVG(forwards!X23,forwards!X$4:X$413,0))</f>
        <v>340</v>
      </c>
      <c r="Y23" s="6" t="str">
        <f>IF( forwards!Y23 ="","",_xlfn.RANK.AVG(forwards!Y23,forwards!Y$4:Y$413,0))</f>
        <v/>
      </c>
      <c r="Z23" s="6">
        <f>IF( forwards!Z23 ="","",_xlfn.RANK.AVG(forwards!Z23,forwards!Z$4:Z$413,0))</f>
        <v>238.5</v>
      </c>
      <c r="AA23" s="6">
        <f>_xlfn.RANK.AVG(forwards!AA23,forwards!AA$4:AA$413,0)</f>
        <v>256</v>
      </c>
      <c r="AB23" s="6" t="str">
        <f>IF( forwards!AB23 ="","",_xlfn.RANK.AVG(forwards!AB23,forwards!AB$4:AB$413,0))</f>
        <v/>
      </c>
      <c r="AC23" s="6">
        <f>_xlfn.RANK.AVG(forwards!AC23,forwards!AC$4:AC$413,0)</f>
        <v>253</v>
      </c>
      <c r="AD23" s="6">
        <f>_xlfn.RANK.AVG(forwards!AD23,forwards!AD$4:AD$413,0)</f>
        <v>360</v>
      </c>
      <c r="AG23" s="7">
        <f t="shared" si="0"/>
        <v>233.33333333333334</v>
      </c>
      <c r="AH23" s="7">
        <f t="shared" si="1"/>
        <v>217.25</v>
      </c>
      <c r="AI23" s="7">
        <f t="shared" si="9"/>
        <v>75.25</v>
      </c>
      <c r="AJ23" s="7">
        <f t="shared" si="10"/>
        <v>85</v>
      </c>
      <c r="AK23" s="7">
        <f t="shared" si="11"/>
        <v>223.3</v>
      </c>
      <c r="AL23" s="7">
        <f t="shared" si="12"/>
        <v>289.66666666666669</v>
      </c>
      <c r="AN23">
        <f t="shared" si="2"/>
        <v>240</v>
      </c>
      <c r="AO23">
        <f t="shared" si="3"/>
        <v>220</v>
      </c>
      <c r="AP23">
        <f t="shared" si="4"/>
        <v>23</v>
      </c>
      <c r="AQ23">
        <f t="shared" si="5"/>
        <v>45</v>
      </c>
      <c r="AR23">
        <f t="shared" si="6"/>
        <v>260</v>
      </c>
      <c r="AS23">
        <f t="shared" si="7"/>
        <v>388</v>
      </c>
      <c r="AU23" s="6">
        <f t="shared" si="8"/>
        <v>196</v>
      </c>
      <c r="AW23">
        <f t="shared" si="13"/>
        <v>197</v>
      </c>
    </row>
    <row r="24" spans="1:49">
      <c r="A24" t="s">
        <v>1050</v>
      </c>
      <c r="B24" t="s">
        <v>1051</v>
      </c>
      <c r="C24" t="s">
        <v>100</v>
      </c>
      <c r="D24" t="s">
        <v>767</v>
      </c>
      <c r="E24" s="6">
        <f>_xlfn.RANK.AVG(forwards!E24,forwards!E$4:E$413,0)</f>
        <v>132</v>
      </c>
      <c r="F24" s="6">
        <f>_xlfn.RANK.AVG(forwards!F24,forwards!F$4:F$413,0)</f>
        <v>200</v>
      </c>
      <c r="G24" s="6">
        <f>_xlfn.RANK.AVG(forwards!G24,forwards!G$4:G$413,0)</f>
        <v>98</v>
      </c>
      <c r="H24" s="6">
        <f>_xlfn.RANK.AVG(forwards!H24,forwards!H$4:H$413,0)</f>
        <v>272</v>
      </c>
      <c r="I24" s="6">
        <f>_xlfn.RANK.AVG(forwards!I24,forwards!I$4:I$413,0)</f>
        <v>220</v>
      </c>
      <c r="J24" s="6">
        <f>_xlfn.RANK.AVG(forwards!J24,forwards!J$4:J$413,0)</f>
        <v>376</v>
      </c>
      <c r="K24" s="6">
        <f>_xlfn.RANK.AVG(forwards!K24,forwards!K$4:K$413,0)</f>
        <v>267</v>
      </c>
      <c r="L24" s="6" t="str">
        <f>IF( forwards!L24 ="","",_xlfn.RANK.AVG(forwards!L24,forwards!L$4:L$413,0))</f>
        <v/>
      </c>
      <c r="M24" s="6">
        <f>_xlfn.RANK.AVG(forwards!M24,forwards!M$4:M$413,0)</f>
        <v>289</v>
      </c>
      <c r="N24" s="6">
        <f>_xlfn.RANK.AVG(forwards!N24,forwards!N$4:N$413,1)</f>
        <v>107</v>
      </c>
      <c r="O24" s="6">
        <f>_xlfn.RANK.AVG(forwards!O24,forwards!O$4:O$413,0)</f>
        <v>196</v>
      </c>
      <c r="P24" s="6">
        <f>_xlfn.RANK.AVG(forwards!P24,forwards!P$4:P$413,0)</f>
        <v>337</v>
      </c>
      <c r="Q24" s="6">
        <f>_xlfn.RANK.AVG(forwards!Q24,forwards!Q$4:Q$413,1)</f>
        <v>135</v>
      </c>
      <c r="R24" s="6">
        <f>_xlfn.RANK.AVG(forwards!R24,forwards!R$4:R$413,0)</f>
        <v>285</v>
      </c>
      <c r="S24" s="6">
        <f>_xlfn.RANK.AVG(forwards!S24,forwards!S$4:S$413,0)</f>
        <v>204.5</v>
      </c>
      <c r="T24" s="6">
        <f>_xlfn.RANK.AVG(forwards!T24,forwards!T$4:T$413,1)</f>
        <v>318</v>
      </c>
      <c r="U24" s="6">
        <f>IF( forwards!U24 ="","",_xlfn.RANK.AVG(forwards!U24,forwards!U$4:U$413,0))</f>
        <v>223</v>
      </c>
      <c r="V24" s="6">
        <f>IF( forwards!V24 ="","",_xlfn.RANK.AVG(forwards!V24,forwards!V$4:V$413,0))</f>
        <v>70.5</v>
      </c>
      <c r="W24" s="6">
        <f>_xlfn.RANK.AVG(forwards!W24,forwards!W$4:W$413,0)</f>
        <v>161</v>
      </c>
      <c r="X24" s="6">
        <f>IF( forwards!X24 ="","",_xlfn.RANK.AVG(forwards!X24,forwards!X$4:X$413,0))</f>
        <v>150</v>
      </c>
      <c r="Y24" s="6" t="str">
        <f>IF( forwards!Y24 ="","",_xlfn.RANK.AVG(forwards!Y24,forwards!Y$4:Y$413,0))</f>
        <v/>
      </c>
      <c r="Z24" s="6">
        <f>IF( forwards!Z24 ="","",_xlfn.RANK.AVG(forwards!Z24,forwards!Z$4:Z$413,0))</f>
        <v>99.5</v>
      </c>
      <c r="AA24" s="6">
        <f>_xlfn.RANK.AVG(forwards!AA24,forwards!AA$4:AA$413,0)</f>
        <v>266</v>
      </c>
      <c r="AB24" s="6" t="str">
        <f>IF( forwards!AB24 ="","",_xlfn.RANK.AVG(forwards!AB24,forwards!AB$4:AB$413,0))</f>
        <v/>
      </c>
      <c r="AC24" s="6">
        <f>_xlfn.RANK.AVG(forwards!AC24,forwards!AC$4:AC$413,0)</f>
        <v>94</v>
      </c>
      <c r="AD24" s="6">
        <f>_xlfn.RANK.AVG(forwards!AD24,forwards!AD$4:AD$413,0)</f>
        <v>20.5</v>
      </c>
      <c r="AG24" s="7">
        <f t="shared" si="0"/>
        <v>143.33333333333334</v>
      </c>
      <c r="AH24" s="7">
        <f t="shared" si="1"/>
        <v>283.75</v>
      </c>
      <c r="AI24" s="7">
        <f t="shared" si="9"/>
        <v>197.33333333333334</v>
      </c>
      <c r="AJ24" s="7">
        <f t="shared" si="10"/>
        <v>255.9</v>
      </c>
      <c r="AK24" s="7">
        <f t="shared" si="11"/>
        <v>140.80000000000001</v>
      </c>
      <c r="AL24" s="7">
        <f t="shared" si="12"/>
        <v>126.83333333333333</v>
      </c>
      <c r="AN24">
        <f t="shared" si="2"/>
        <v>128</v>
      </c>
      <c r="AO24">
        <f t="shared" si="3"/>
        <v>327.5</v>
      </c>
      <c r="AP24">
        <f t="shared" si="4"/>
        <v>214</v>
      </c>
      <c r="AQ24">
        <f t="shared" si="5"/>
        <v>279</v>
      </c>
      <c r="AR24">
        <f t="shared" si="6"/>
        <v>105</v>
      </c>
      <c r="AS24">
        <f t="shared" si="7"/>
        <v>59</v>
      </c>
      <c r="AU24" s="6">
        <f t="shared" si="8"/>
        <v>185.41666666666666</v>
      </c>
      <c r="AW24">
        <f t="shared" si="13"/>
        <v>171</v>
      </c>
    </row>
    <row r="25" spans="1:49">
      <c r="A25" t="s">
        <v>305</v>
      </c>
      <c r="B25" t="s">
        <v>306</v>
      </c>
      <c r="C25" t="s">
        <v>124</v>
      </c>
      <c r="D25" t="s">
        <v>77</v>
      </c>
      <c r="E25" s="6">
        <f>_xlfn.RANK.AVG(forwards!E25,forwards!E$4:E$413,0)</f>
        <v>165</v>
      </c>
      <c r="F25" s="6">
        <f>_xlfn.RANK.AVG(forwards!F25,forwards!F$4:F$413,0)</f>
        <v>214.5</v>
      </c>
      <c r="G25" s="6">
        <f>_xlfn.RANK.AVG(forwards!G25,forwards!G$4:G$413,0)</f>
        <v>132</v>
      </c>
      <c r="H25" s="6">
        <f>_xlfn.RANK.AVG(forwards!H25,forwards!H$4:H$413,0)</f>
        <v>283</v>
      </c>
      <c r="I25" s="6">
        <f>_xlfn.RANK.AVG(forwards!I25,forwards!I$4:I$413,0)</f>
        <v>264</v>
      </c>
      <c r="J25" s="6">
        <f>_xlfn.RANK.AVG(forwards!J25,forwards!J$4:J$413,0)</f>
        <v>376</v>
      </c>
      <c r="K25" s="6">
        <f>_xlfn.RANK.AVG(forwards!K25,forwards!K$4:K$413,0)</f>
        <v>372.5</v>
      </c>
      <c r="L25" s="6" t="str">
        <f>IF( forwards!L25 ="","",_xlfn.RANK.AVG(forwards!L25,forwards!L$4:L$413,0))</f>
        <v/>
      </c>
      <c r="M25" s="6">
        <f>_xlfn.RANK.AVG(forwards!M25,forwards!M$4:M$413,0)</f>
        <v>203</v>
      </c>
      <c r="N25" s="6">
        <f>_xlfn.RANK.AVG(forwards!N25,forwards!N$4:N$413,1)</f>
        <v>211</v>
      </c>
      <c r="O25" s="6">
        <f>_xlfn.RANK.AVG(forwards!O25,forwards!O$4:O$413,0)</f>
        <v>207</v>
      </c>
      <c r="P25" s="6">
        <f>_xlfn.RANK.AVG(forwards!P25,forwards!P$4:P$413,0)</f>
        <v>72.5</v>
      </c>
      <c r="Q25" s="6">
        <f>_xlfn.RANK.AVG(forwards!Q25,forwards!Q$4:Q$413,1)</f>
        <v>111.5</v>
      </c>
      <c r="R25" s="6">
        <f>_xlfn.RANK.AVG(forwards!R25,forwards!R$4:R$413,0)</f>
        <v>68</v>
      </c>
      <c r="S25" s="6">
        <f>_xlfn.RANK.AVG(forwards!S25,forwards!S$4:S$413,0)</f>
        <v>158.5</v>
      </c>
      <c r="T25" s="6">
        <f>_xlfn.RANK.AVG(forwards!T25,forwards!T$4:T$413,1)</f>
        <v>149.5</v>
      </c>
      <c r="U25" s="6">
        <f>IF( forwards!U25 ="","",_xlfn.RANK.AVG(forwards!U25,forwards!U$4:U$413,0))</f>
        <v>182</v>
      </c>
      <c r="V25" s="6">
        <f>IF( forwards!V25 ="","",_xlfn.RANK.AVG(forwards!V25,forwards!V$4:V$413,0))</f>
        <v>172</v>
      </c>
      <c r="W25" s="6">
        <f>_xlfn.RANK.AVG(forwards!W25,forwards!W$4:W$413,0)</f>
        <v>200</v>
      </c>
      <c r="X25" s="6">
        <f>IF( forwards!X25 ="","",_xlfn.RANK.AVG(forwards!X25,forwards!X$4:X$413,0))</f>
        <v>318</v>
      </c>
      <c r="Y25" s="6" t="str">
        <f>IF( forwards!Y25 ="","",_xlfn.RANK.AVG(forwards!Y25,forwards!Y$4:Y$413,0))</f>
        <v/>
      </c>
      <c r="Z25" s="6">
        <f>IF( forwards!Z25 ="","",_xlfn.RANK.AVG(forwards!Z25,forwards!Z$4:Z$413,0))</f>
        <v>153.5</v>
      </c>
      <c r="AA25" s="6">
        <f>_xlfn.RANK.AVG(forwards!AA25,forwards!AA$4:AA$413,0)</f>
        <v>141</v>
      </c>
      <c r="AB25" s="6" t="str">
        <f>IF( forwards!AB25 ="","",_xlfn.RANK.AVG(forwards!AB25,forwards!AB$4:AB$413,0))</f>
        <v/>
      </c>
      <c r="AC25" s="6">
        <f>_xlfn.RANK.AVG(forwards!AC25,forwards!AC$4:AC$413,0)</f>
        <v>25</v>
      </c>
      <c r="AD25" s="6">
        <f>_xlfn.RANK.AVG(forwards!AD25,forwards!AD$4:AD$413,0)</f>
        <v>281.5</v>
      </c>
      <c r="AG25" s="7">
        <f t="shared" si="0"/>
        <v>170.5</v>
      </c>
      <c r="AH25" s="7">
        <f t="shared" si="1"/>
        <v>323.875</v>
      </c>
      <c r="AI25" s="7">
        <f t="shared" si="9"/>
        <v>207</v>
      </c>
      <c r="AJ25" s="7">
        <f t="shared" si="10"/>
        <v>112</v>
      </c>
      <c r="AK25" s="7">
        <f t="shared" si="11"/>
        <v>205.1</v>
      </c>
      <c r="AL25" s="7">
        <f t="shared" si="12"/>
        <v>149.16666666666666</v>
      </c>
      <c r="AN25">
        <f t="shared" si="2"/>
        <v>165</v>
      </c>
      <c r="AO25">
        <f t="shared" si="3"/>
        <v>381</v>
      </c>
      <c r="AP25">
        <f t="shared" si="4"/>
        <v>232</v>
      </c>
      <c r="AQ25">
        <f t="shared" si="5"/>
        <v>89</v>
      </c>
      <c r="AR25">
        <f t="shared" si="6"/>
        <v>225</v>
      </c>
      <c r="AS25">
        <f t="shared" si="7"/>
        <v>95</v>
      </c>
      <c r="AU25" s="6">
        <f t="shared" si="8"/>
        <v>197.83333333333334</v>
      </c>
      <c r="AW25">
        <f t="shared" si="13"/>
        <v>200</v>
      </c>
    </row>
    <row r="26" spans="1:49">
      <c r="A26" t="s">
        <v>760</v>
      </c>
      <c r="B26" t="s">
        <v>761</v>
      </c>
      <c r="C26" t="s">
        <v>68</v>
      </c>
      <c r="D26" t="s">
        <v>149</v>
      </c>
      <c r="E26" s="6">
        <f>_xlfn.RANK.AVG(forwards!E26,forwards!E$4:E$413,0)</f>
        <v>51</v>
      </c>
      <c r="F26" s="6">
        <f>_xlfn.RANK.AVG(forwards!F26,forwards!F$4:F$413,0)</f>
        <v>170</v>
      </c>
      <c r="G26" s="6">
        <f>_xlfn.RANK.AVG(forwards!G26,forwards!G$4:G$413,0)</f>
        <v>216</v>
      </c>
      <c r="H26" s="6">
        <f>_xlfn.RANK.AVG(forwards!H26,forwards!H$4:H$413,0)</f>
        <v>141</v>
      </c>
      <c r="I26" s="6">
        <f>_xlfn.RANK.AVG(forwards!I26,forwards!I$4:I$413,0)</f>
        <v>119</v>
      </c>
      <c r="J26" s="6">
        <f>_xlfn.RANK.AVG(forwards!J26,forwards!J$4:J$413,0)</f>
        <v>214</v>
      </c>
      <c r="K26" s="6">
        <f>_xlfn.RANK.AVG(forwards!K26,forwards!K$4:K$413,0)</f>
        <v>111</v>
      </c>
      <c r="L26" s="6">
        <f>IF( forwards!L26 ="","",_xlfn.RANK.AVG(forwards!L26,forwards!L$4:L$413,0))</f>
        <v>152</v>
      </c>
      <c r="M26" s="6">
        <f>_xlfn.RANK.AVG(forwards!M26,forwards!M$4:M$413,0)</f>
        <v>304</v>
      </c>
      <c r="N26" s="6">
        <f>_xlfn.RANK.AVG(forwards!N26,forwards!N$4:N$413,1)</f>
        <v>231</v>
      </c>
      <c r="O26" s="6">
        <f>_xlfn.RANK.AVG(forwards!O26,forwards!O$4:O$413,0)</f>
        <v>305</v>
      </c>
      <c r="P26" s="6">
        <f>_xlfn.RANK.AVG(forwards!P26,forwards!P$4:P$413,0)</f>
        <v>219</v>
      </c>
      <c r="Q26" s="6">
        <f>_xlfn.RANK.AVG(forwards!Q26,forwards!Q$4:Q$413,1)</f>
        <v>195.5</v>
      </c>
      <c r="R26" s="6">
        <f>_xlfn.RANK.AVG(forwards!R26,forwards!R$4:R$413,0)</f>
        <v>211</v>
      </c>
      <c r="S26" s="6">
        <f>_xlfn.RANK.AVG(forwards!S26,forwards!S$4:S$413,0)</f>
        <v>236</v>
      </c>
      <c r="T26" s="6">
        <f>_xlfn.RANK.AVG(forwards!T26,forwards!T$4:T$413,1)</f>
        <v>285.5</v>
      </c>
      <c r="U26" s="6">
        <f>IF( forwards!U26 ="","",_xlfn.RANK.AVG(forwards!U26,forwards!U$4:U$413,0))</f>
        <v>35</v>
      </c>
      <c r="V26" s="6">
        <f>IF( forwards!V26 ="","",_xlfn.RANK.AVG(forwards!V26,forwards!V$4:V$413,0))</f>
        <v>208</v>
      </c>
      <c r="W26" s="6">
        <f>_xlfn.RANK.AVG(forwards!W26,forwards!W$4:W$413,0)</f>
        <v>185.5</v>
      </c>
      <c r="X26" s="6">
        <f>IF( forwards!X26 ="","",_xlfn.RANK.AVG(forwards!X26,forwards!X$4:X$413,0))</f>
        <v>37</v>
      </c>
      <c r="Y26" s="6">
        <f>IF( forwards!Y26 ="","",_xlfn.RANK.AVG(forwards!Y26,forwards!Y$4:Y$413,0))</f>
        <v>52</v>
      </c>
      <c r="Z26" s="6">
        <f>IF( forwards!Z26 ="","",_xlfn.RANK.AVG(forwards!Z26,forwards!Z$4:Z$413,0))</f>
        <v>176</v>
      </c>
      <c r="AA26" s="6">
        <f>_xlfn.RANK.AVG(forwards!AA26,forwards!AA$4:AA$413,0)</f>
        <v>204</v>
      </c>
      <c r="AB26" s="6" t="str">
        <f>IF( forwards!AB26 ="","",_xlfn.RANK.AVG(forwards!AB26,forwards!AB$4:AB$413,0))</f>
        <v/>
      </c>
      <c r="AC26" s="6">
        <f>_xlfn.RANK.AVG(forwards!AC26,forwards!AC$4:AC$413,0)</f>
        <v>171</v>
      </c>
      <c r="AD26" s="6">
        <f>_xlfn.RANK.AVG(forwards!AD26,forwards!AD$4:AD$413,0)</f>
        <v>178.5</v>
      </c>
      <c r="AG26" s="7">
        <f t="shared" si="0"/>
        <v>145.66666666666666</v>
      </c>
      <c r="AH26" s="7">
        <f t="shared" si="1"/>
        <v>146.25</v>
      </c>
      <c r="AI26" s="7">
        <f t="shared" si="9"/>
        <v>248</v>
      </c>
      <c r="AJ26" s="7">
        <f t="shared" si="10"/>
        <v>229.4</v>
      </c>
      <c r="AK26" s="7">
        <f t="shared" si="11"/>
        <v>115.58333333333333</v>
      </c>
      <c r="AL26" s="7">
        <f t="shared" si="12"/>
        <v>184.5</v>
      </c>
      <c r="AN26">
        <f t="shared" si="2"/>
        <v>133.5</v>
      </c>
      <c r="AO26">
        <f t="shared" si="3"/>
        <v>117</v>
      </c>
      <c r="AP26">
        <f t="shared" si="4"/>
        <v>303</v>
      </c>
      <c r="AQ26">
        <f t="shared" si="5"/>
        <v>238</v>
      </c>
      <c r="AR26">
        <f t="shared" si="6"/>
        <v>56</v>
      </c>
      <c r="AS26">
        <f t="shared" si="7"/>
        <v>196.5</v>
      </c>
      <c r="AU26" s="6">
        <f t="shared" si="8"/>
        <v>174</v>
      </c>
      <c r="AW26">
        <f t="shared" si="13"/>
        <v>149</v>
      </c>
    </row>
    <row r="27" spans="1:49">
      <c r="A27" t="s">
        <v>1032</v>
      </c>
      <c r="B27" t="s">
        <v>1033</v>
      </c>
      <c r="C27" t="s">
        <v>113</v>
      </c>
      <c r="D27" t="s">
        <v>345</v>
      </c>
      <c r="E27" s="6">
        <f>_xlfn.RANK.AVG(forwards!E27,forwards!E$4:E$413,0)</f>
        <v>165</v>
      </c>
      <c r="F27" s="6">
        <f>_xlfn.RANK.AVG(forwards!F27,forwards!F$4:F$413,0)</f>
        <v>232</v>
      </c>
      <c r="G27" s="6">
        <f>_xlfn.RANK.AVG(forwards!G27,forwards!G$4:G$413,0)</f>
        <v>162</v>
      </c>
      <c r="H27" s="6">
        <f>_xlfn.RANK.AVG(forwards!H27,forwards!H$4:H$413,0)</f>
        <v>73</v>
      </c>
      <c r="I27" s="6">
        <f>_xlfn.RANK.AVG(forwards!I27,forwards!I$4:I$413,0)</f>
        <v>53</v>
      </c>
      <c r="J27" s="6">
        <f>_xlfn.RANK.AVG(forwards!J27,forwards!J$4:J$413,0)</f>
        <v>278</v>
      </c>
      <c r="K27" s="6">
        <f>_xlfn.RANK.AVG(forwards!K27,forwards!K$4:K$413,0)</f>
        <v>84.5</v>
      </c>
      <c r="L27" s="6" t="str">
        <f>IF( forwards!L27 ="","",_xlfn.RANK.AVG(forwards!L27,forwards!L$4:L$413,0))</f>
        <v/>
      </c>
      <c r="M27" s="6">
        <f>_xlfn.RANK.AVG(forwards!M27,forwards!M$4:M$413,0)</f>
        <v>134</v>
      </c>
      <c r="N27" s="6">
        <f>_xlfn.RANK.AVG(forwards!N27,forwards!N$4:N$413,1)</f>
        <v>138</v>
      </c>
      <c r="O27" s="6">
        <f>_xlfn.RANK.AVG(forwards!O27,forwards!O$4:O$413,0)</f>
        <v>99</v>
      </c>
      <c r="P27" s="6">
        <f>_xlfn.RANK.AVG(forwards!P27,forwards!P$4:P$413,0)</f>
        <v>248</v>
      </c>
      <c r="Q27" s="6">
        <f>_xlfn.RANK.AVG(forwards!Q27,forwards!Q$4:Q$413,1)</f>
        <v>330</v>
      </c>
      <c r="R27" s="6">
        <f>_xlfn.RANK.AVG(forwards!R27,forwards!R$4:R$413,0)</f>
        <v>294</v>
      </c>
      <c r="S27" s="6">
        <f>_xlfn.RANK.AVG(forwards!S27,forwards!S$4:S$413,0)</f>
        <v>230</v>
      </c>
      <c r="T27" s="6">
        <f>_xlfn.RANK.AVG(forwards!T27,forwards!T$4:T$413,1)</f>
        <v>341</v>
      </c>
      <c r="U27" s="6">
        <f>IF( forwards!U27 ="","",_xlfn.RANK.AVG(forwards!U27,forwards!U$4:U$413,0))</f>
        <v>315</v>
      </c>
      <c r="V27" s="6">
        <f>IF( forwards!V27 ="","",_xlfn.RANK.AVG(forwards!V27,forwards!V$4:V$413,0))</f>
        <v>6.5</v>
      </c>
      <c r="W27" s="6">
        <f>_xlfn.RANK.AVG(forwards!W27,forwards!W$4:W$413,0)</f>
        <v>346.5</v>
      </c>
      <c r="X27" s="6">
        <f>IF( forwards!X27 ="","",_xlfn.RANK.AVG(forwards!X27,forwards!X$4:X$413,0))</f>
        <v>237</v>
      </c>
      <c r="Y27" s="6" t="str">
        <f>IF( forwards!Y27 ="","",_xlfn.RANK.AVG(forwards!Y27,forwards!Y$4:Y$413,0))</f>
        <v/>
      </c>
      <c r="Z27" s="6">
        <f>IF( forwards!Z27 ="","",_xlfn.RANK.AVG(forwards!Z27,forwards!Z$4:Z$413,0))</f>
        <v>31.5</v>
      </c>
      <c r="AA27" s="6">
        <f>_xlfn.RANK.AVG(forwards!AA27,forwards!AA$4:AA$413,0)</f>
        <v>114</v>
      </c>
      <c r="AB27" s="6" t="str">
        <f>IF( forwards!AB27 ="","",_xlfn.RANK.AVG(forwards!AB27,forwards!AB$4:AB$413,0))</f>
        <v/>
      </c>
      <c r="AC27" s="6">
        <f>_xlfn.RANK.AVG(forwards!AC27,forwards!AC$4:AC$413,0)</f>
        <v>225</v>
      </c>
      <c r="AD27" s="6">
        <f>_xlfn.RANK.AVG(forwards!AD27,forwards!AD$4:AD$413,0)</f>
        <v>14</v>
      </c>
      <c r="AG27" s="7">
        <f t="shared" si="0"/>
        <v>186.33333333333334</v>
      </c>
      <c r="AH27" s="7">
        <f t="shared" si="1"/>
        <v>122.125</v>
      </c>
      <c r="AI27" s="7">
        <f t="shared" si="9"/>
        <v>123.66666666666667</v>
      </c>
      <c r="AJ27" s="7">
        <f t="shared" si="10"/>
        <v>288.60000000000002</v>
      </c>
      <c r="AK27" s="7">
        <f t="shared" si="11"/>
        <v>187.3</v>
      </c>
      <c r="AL27" s="7">
        <f t="shared" si="12"/>
        <v>117.66666666666667</v>
      </c>
      <c r="AN27">
        <f t="shared" si="2"/>
        <v>179</v>
      </c>
      <c r="AO27">
        <f t="shared" si="3"/>
        <v>84.5</v>
      </c>
      <c r="AP27">
        <f t="shared" si="4"/>
        <v>90</v>
      </c>
      <c r="AQ27">
        <f t="shared" si="5"/>
        <v>318</v>
      </c>
      <c r="AR27">
        <f t="shared" si="6"/>
        <v>201</v>
      </c>
      <c r="AS27">
        <f t="shared" si="7"/>
        <v>41</v>
      </c>
      <c r="AU27" s="6">
        <f t="shared" si="8"/>
        <v>152.25</v>
      </c>
      <c r="AW27">
        <f t="shared" si="13"/>
        <v>104</v>
      </c>
    </row>
    <row r="28" spans="1:49">
      <c r="A28" t="s">
        <v>848</v>
      </c>
      <c r="B28" t="s">
        <v>849</v>
      </c>
      <c r="C28" t="s">
        <v>68</v>
      </c>
      <c r="D28" t="s">
        <v>149</v>
      </c>
      <c r="E28" s="6">
        <f>_xlfn.RANK.AVG(forwards!E28,forwards!E$4:E$413,0)</f>
        <v>319</v>
      </c>
      <c r="F28" s="6">
        <f>_xlfn.RANK.AVG(forwards!F28,forwards!F$4:F$413,0)</f>
        <v>200</v>
      </c>
      <c r="G28" s="6">
        <f>_xlfn.RANK.AVG(forwards!G28,forwards!G$4:G$413,0)</f>
        <v>236</v>
      </c>
      <c r="H28" s="6">
        <f>_xlfn.RANK.AVG(forwards!H28,forwards!H$4:H$413,0)</f>
        <v>203</v>
      </c>
      <c r="I28" s="6">
        <f>_xlfn.RANK.AVG(forwards!I28,forwards!I$4:I$413,0)</f>
        <v>227</v>
      </c>
      <c r="J28" s="6">
        <f>_xlfn.RANK.AVG(forwards!J28,forwards!J$4:J$413,0)</f>
        <v>60</v>
      </c>
      <c r="K28" s="6">
        <f>_xlfn.RANK.AVG(forwards!K28,forwards!K$4:K$413,0)</f>
        <v>173</v>
      </c>
      <c r="L28" s="6">
        <f>IF( forwards!L28 ="","",_xlfn.RANK.AVG(forwards!L28,forwards!L$4:L$413,0))</f>
        <v>159</v>
      </c>
      <c r="M28" s="6">
        <f>_xlfn.RANK.AVG(forwards!M28,forwards!M$4:M$413,0)</f>
        <v>154</v>
      </c>
      <c r="N28" s="6">
        <f>_xlfn.RANK.AVG(forwards!N28,forwards!N$4:N$413,1)</f>
        <v>35</v>
      </c>
      <c r="O28" s="6">
        <f>_xlfn.RANK.AVG(forwards!O28,forwards!O$4:O$413,0)</f>
        <v>36</v>
      </c>
      <c r="P28" s="6">
        <f>_xlfn.RANK.AVG(forwards!P28,forwards!P$4:P$413,0)</f>
        <v>254</v>
      </c>
      <c r="Q28" s="6">
        <f>_xlfn.RANK.AVG(forwards!Q28,forwards!Q$4:Q$413,1)</f>
        <v>177.5</v>
      </c>
      <c r="R28" s="6">
        <f>_xlfn.RANK.AVG(forwards!R28,forwards!R$4:R$413,0)</f>
        <v>234</v>
      </c>
      <c r="S28" s="6">
        <f>_xlfn.RANK.AVG(forwards!S28,forwards!S$4:S$413,0)</f>
        <v>295</v>
      </c>
      <c r="T28" s="6">
        <f>_xlfn.RANK.AVG(forwards!T28,forwards!T$4:T$413,1)</f>
        <v>309.5</v>
      </c>
      <c r="U28" s="6">
        <f>IF( forwards!U28 ="","",_xlfn.RANK.AVG(forwards!U28,forwards!U$4:U$413,0))</f>
        <v>293</v>
      </c>
      <c r="V28" s="6">
        <f>IF( forwards!V28 ="","",_xlfn.RANK.AVG(forwards!V28,forwards!V$4:V$413,0))</f>
        <v>306.5</v>
      </c>
      <c r="W28" s="6">
        <f>_xlfn.RANK.AVG(forwards!W28,forwards!W$4:W$413,0)</f>
        <v>174</v>
      </c>
      <c r="X28" s="6">
        <f>IF( forwards!X28 ="","",_xlfn.RANK.AVG(forwards!X28,forwards!X$4:X$413,0))</f>
        <v>315</v>
      </c>
      <c r="Y28" s="6" t="str">
        <f>IF( forwards!Y28 ="","",_xlfn.RANK.AVG(forwards!Y28,forwards!Y$4:Y$413,0))</f>
        <v/>
      </c>
      <c r="Z28" s="6">
        <f>IF( forwards!Z28 ="","",_xlfn.RANK.AVG(forwards!Z28,forwards!Z$4:Z$413,0))</f>
        <v>26.5</v>
      </c>
      <c r="AA28" s="6">
        <f>_xlfn.RANK.AVG(forwards!AA28,forwards!AA$4:AA$413,0)</f>
        <v>389</v>
      </c>
      <c r="AB28" s="6">
        <f>IF( forwards!AB28 ="","",_xlfn.RANK.AVG(forwards!AB28,forwards!AB$4:AB$413,0))</f>
        <v>127</v>
      </c>
      <c r="AC28" s="6">
        <f>_xlfn.RANK.AVG(forwards!AC28,forwards!AC$4:AC$413,0)</f>
        <v>229</v>
      </c>
      <c r="AD28" s="6">
        <f>_xlfn.RANK.AVG(forwards!AD28,forwards!AD$4:AD$413,0)</f>
        <v>406</v>
      </c>
      <c r="AG28" s="7">
        <f t="shared" si="0"/>
        <v>251.66666666666666</v>
      </c>
      <c r="AH28" s="7">
        <f t="shared" si="1"/>
        <v>165.75</v>
      </c>
      <c r="AI28" s="7">
        <f t="shared" si="9"/>
        <v>96</v>
      </c>
      <c r="AJ28" s="7">
        <f t="shared" si="10"/>
        <v>254</v>
      </c>
      <c r="AK28" s="7">
        <f t="shared" si="11"/>
        <v>223</v>
      </c>
      <c r="AL28" s="7">
        <f t="shared" si="12"/>
        <v>287.75</v>
      </c>
      <c r="AN28">
        <f t="shared" si="2"/>
        <v>260</v>
      </c>
      <c r="AO28">
        <f t="shared" si="3"/>
        <v>148</v>
      </c>
      <c r="AP28">
        <f t="shared" si="4"/>
        <v>41</v>
      </c>
      <c r="AQ28">
        <f t="shared" si="5"/>
        <v>274.5</v>
      </c>
      <c r="AR28">
        <f t="shared" si="6"/>
        <v>259</v>
      </c>
      <c r="AS28">
        <f t="shared" si="7"/>
        <v>385</v>
      </c>
      <c r="AU28" s="6">
        <f t="shared" si="8"/>
        <v>227.91666666666666</v>
      </c>
      <c r="AW28">
        <f t="shared" si="13"/>
        <v>249</v>
      </c>
    </row>
    <row r="29" spans="1:49">
      <c r="A29" t="s">
        <v>1287</v>
      </c>
      <c r="B29" t="s">
        <v>1288</v>
      </c>
      <c r="C29" t="s">
        <v>124</v>
      </c>
      <c r="D29" t="s">
        <v>1056</v>
      </c>
      <c r="E29" s="6">
        <f>_xlfn.RANK.AVG(forwards!E29,forwards!E$4:E$413,0)</f>
        <v>401</v>
      </c>
      <c r="F29" s="6">
        <f>_xlfn.RANK.AVG(forwards!F29,forwards!F$4:F$413,0)</f>
        <v>395</v>
      </c>
      <c r="G29" s="6">
        <f>_xlfn.RANK.AVG(forwards!G29,forwards!G$4:G$413,0)</f>
        <v>343</v>
      </c>
      <c r="H29" s="6">
        <f>_xlfn.RANK.AVG(forwards!H29,forwards!H$4:H$413,0)</f>
        <v>398</v>
      </c>
      <c r="I29" s="6">
        <f>_xlfn.RANK.AVG(forwards!I29,forwards!I$4:I$413,0)</f>
        <v>385</v>
      </c>
      <c r="J29" s="6">
        <f>_xlfn.RANK.AVG(forwards!J29,forwards!J$4:J$413,0)</f>
        <v>376</v>
      </c>
      <c r="K29" s="6">
        <f>_xlfn.RANK.AVG(forwards!K29,forwards!K$4:K$413,0)</f>
        <v>395</v>
      </c>
      <c r="L29" s="6" t="str">
        <f>IF( forwards!L29 ="","",_xlfn.RANK.AVG(forwards!L29,forwards!L$4:L$413,0))</f>
        <v/>
      </c>
      <c r="M29" s="6">
        <f>_xlfn.RANK.AVG(forwards!M29,forwards!M$4:M$413,0)</f>
        <v>186</v>
      </c>
      <c r="N29" s="6">
        <f>_xlfn.RANK.AVG(forwards!N29,forwards!N$4:N$413,1)</f>
        <v>321</v>
      </c>
      <c r="O29" s="6">
        <f>_xlfn.RANK.AVG(forwards!O29,forwards!O$4:O$413,0)</f>
        <v>301</v>
      </c>
      <c r="P29" s="6">
        <f>_xlfn.RANK.AVG(forwards!P29,forwards!P$4:P$413,0)</f>
        <v>367</v>
      </c>
      <c r="Q29" s="6">
        <f>_xlfn.RANK.AVG(forwards!Q29,forwards!Q$4:Q$413,1)</f>
        <v>375</v>
      </c>
      <c r="R29" s="6">
        <f>_xlfn.RANK.AVG(forwards!R29,forwards!R$4:R$413,0)</f>
        <v>385</v>
      </c>
      <c r="S29" s="6">
        <f>_xlfn.RANK.AVG(forwards!S29,forwards!S$4:S$413,0)</f>
        <v>354</v>
      </c>
      <c r="T29" s="6">
        <f>_xlfn.RANK.AVG(forwards!T29,forwards!T$4:T$413,1)</f>
        <v>329</v>
      </c>
      <c r="U29" s="6">
        <f>IF( forwards!U29 ="","",_xlfn.RANK.AVG(forwards!U29,forwards!U$4:U$413,0))</f>
        <v>125</v>
      </c>
      <c r="V29" s="6">
        <f>IF( forwards!V29 ="","",_xlfn.RANK.AVG(forwards!V29,forwards!V$4:V$413,0))</f>
        <v>386</v>
      </c>
      <c r="W29" s="6">
        <f>_xlfn.RANK.AVG(forwards!W29,forwards!W$4:W$413,0)</f>
        <v>388</v>
      </c>
      <c r="X29" s="6">
        <f>IF( forwards!X29 ="","",_xlfn.RANK.AVG(forwards!X29,forwards!X$4:X$413,0))</f>
        <v>376.5</v>
      </c>
      <c r="Y29" s="6" t="str">
        <f>IF( forwards!Y29 ="","",_xlfn.RANK.AVG(forwards!Y29,forwards!Y$4:Y$413,0))</f>
        <v/>
      </c>
      <c r="Z29" s="6">
        <f>IF( forwards!Z29 ="","",_xlfn.RANK.AVG(forwards!Z29,forwards!Z$4:Z$413,0))</f>
        <v>342.5</v>
      </c>
      <c r="AA29" s="6">
        <f>_xlfn.RANK.AVG(forwards!AA29,forwards!AA$4:AA$413,0)</f>
        <v>152</v>
      </c>
      <c r="AB29" s="6" t="str">
        <f>IF( forwards!AB29 ="","",_xlfn.RANK.AVG(forwards!AB29,forwards!AB$4:AB$413,0))</f>
        <v/>
      </c>
      <c r="AC29" s="6">
        <f>_xlfn.RANK.AVG(forwards!AC29,forwards!AC$4:AC$413,0)</f>
        <v>17</v>
      </c>
      <c r="AD29" s="6">
        <f>_xlfn.RANK.AVG(forwards!AD29,forwards!AD$4:AD$413,0)</f>
        <v>392</v>
      </c>
      <c r="AG29" s="7">
        <f t="shared" si="0"/>
        <v>379.66666666666669</v>
      </c>
      <c r="AH29" s="7">
        <f t="shared" si="1"/>
        <v>388.5</v>
      </c>
      <c r="AI29" s="7">
        <f t="shared" si="9"/>
        <v>269.33333333333331</v>
      </c>
      <c r="AJ29" s="7">
        <f t="shared" si="10"/>
        <v>362</v>
      </c>
      <c r="AK29" s="7">
        <f t="shared" si="11"/>
        <v>323.60000000000002</v>
      </c>
      <c r="AL29" s="7">
        <f t="shared" si="12"/>
        <v>187</v>
      </c>
      <c r="AN29">
        <f t="shared" si="2"/>
        <v>395</v>
      </c>
      <c r="AO29">
        <f t="shared" si="3"/>
        <v>406</v>
      </c>
      <c r="AP29">
        <f t="shared" si="4"/>
        <v>333</v>
      </c>
      <c r="AQ29">
        <f t="shared" si="5"/>
        <v>389</v>
      </c>
      <c r="AR29">
        <f t="shared" si="6"/>
        <v>382</v>
      </c>
      <c r="AS29">
        <f t="shared" si="7"/>
        <v>202</v>
      </c>
      <c r="AU29" s="6">
        <f t="shared" si="8"/>
        <v>351.16666666666669</v>
      </c>
      <c r="AW29">
        <f t="shared" si="13"/>
        <v>405</v>
      </c>
    </row>
    <row r="30" spans="1:49">
      <c r="A30" t="s">
        <v>1358</v>
      </c>
      <c r="B30" t="s">
        <v>1359</v>
      </c>
      <c r="C30" t="s">
        <v>100</v>
      </c>
      <c r="D30" t="s">
        <v>544</v>
      </c>
      <c r="E30" s="6">
        <f>_xlfn.RANK.AVG(forwards!E30,forwards!E$4:E$413,0)</f>
        <v>401</v>
      </c>
      <c r="F30" s="6">
        <f>_xlfn.RANK.AVG(forwards!F30,forwards!F$4:F$413,0)</f>
        <v>381</v>
      </c>
      <c r="G30" s="6">
        <f>_xlfn.RANK.AVG(forwards!G30,forwards!G$4:G$413,0)</f>
        <v>379</v>
      </c>
      <c r="H30" s="6">
        <f>_xlfn.RANK.AVG(forwards!H30,forwards!H$4:H$413,0)</f>
        <v>408</v>
      </c>
      <c r="I30" s="6">
        <f>_xlfn.RANK.AVG(forwards!I30,forwards!I$4:I$413,0)</f>
        <v>408</v>
      </c>
      <c r="J30" s="6">
        <f>_xlfn.RANK.AVG(forwards!J30,forwards!J$4:J$413,0)</f>
        <v>376</v>
      </c>
      <c r="K30" s="6">
        <f>_xlfn.RANK.AVG(forwards!K30,forwards!K$4:K$413,0)</f>
        <v>410</v>
      </c>
      <c r="L30" s="6" t="str">
        <f>IF( forwards!L30 ="","",_xlfn.RANK.AVG(forwards!L30,forwards!L$4:L$413,0))</f>
        <v/>
      </c>
      <c r="M30" s="6">
        <f>_xlfn.RANK.AVG(forwards!M30,forwards!M$4:M$413,0)</f>
        <v>402</v>
      </c>
      <c r="N30" s="6">
        <f>_xlfn.RANK.AVG(forwards!N30,forwards!N$4:N$413,1)</f>
        <v>65</v>
      </c>
      <c r="O30" s="6">
        <f>_xlfn.RANK.AVG(forwards!O30,forwards!O$4:O$413,0)</f>
        <v>318</v>
      </c>
      <c r="P30" s="6">
        <f>_xlfn.RANK.AVG(forwards!P30,forwards!P$4:P$413,0)</f>
        <v>409</v>
      </c>
      <c r="Q30" s="6">
        <f>_xlfn.RANK.AVG(forwards!Q30,forwards!Q$4:Q$413,1)</f>
        <v>339</v>
      </c>
      <c r="R30" s="6">
        <f>_xlfn.RANK.AVG(forwards!R30,forwards!R$4:R$413,0)</f>
        <v>400</v>
      </c>
      <c r="S30" s="6">
        <f>_xlfn.RANK.AVG(forwards!S30,forwards!S$4:S$413,0)</f>
        <v>409</v>
      </c>
      <c r="T30" s="6">
        <f>_xlfn.RANK.AVG(forwards!T30,forwards!T$4:T$413,1)</f>
        <v>350</v>
      </c>
      <c r="U30" s="6">
        <f>IF( forwards!U30 ="","",_xlfn.RANK.AVG(forwards!U30,forwards!U$4:U$413,0))</f>
        <v>407</v>
      </c>
      <c r="V30" s="6" t="str">
        <f>IF( forwards!V30 ="","",_xlfn.RANK.AVG(forwards!V30,forwards!V$4:V$413,0))</f>
        <v/>
      </c>
      <c r="W30" s="6">
        <f>_xlfn.RANK.AVG(forwards!W30,forwards!W$4:W$413,0)</f>
        <v>353.5</v>
      </c>
      <c r="X30" s="6">
        <f>IF( forwards!X30 ="","",_xlfn.RANK.AVG(forwards!X30,forwards!X$4:X$413,0))</f>
        <v>376.5</v>
      </c>
      <c r="Y30" s="6" t="str">
        <f>IF( forwards!Y30 ="","",_xlfn.RANK.AVG(forwards!Y30,forwards!Y$4:Y$413,0))</f>
        <v/>
      </c>
      <c r="Z30" s="6">
        <f>IF( forwards!Z30 ="","",_xlfn.RANK.AVG(forwards!Z30,forwards!Z$4:Z$413,0))</f>
        <v>342.5</v>
      </c>
      <c r="AA30" s="6">
        <f>_xlfn.RANK.AVG(forwards!AA30,forwards!AA$4:AA$413,0)</f>
        <v>362</v>
      </c>
      <c r="AB30" s="6" t="str">
        <f>IF( forwards!AB30 ="","",_xlfn.RANK.AVG(forwards!AB30,forwards!AB$4:AB$413,0))</f>
        <v/>
      </c>
      <c r="AC30" s="6">
        <f>_xlfn.RANK.AVG(forwards!AC30,forwards!AC$4:AC$413,0)</f>
        <v>9</v>
      </c>
      <c r="AD30" s="6">
        <f>_xlfn.RANK.AVG(forwards!AD30,forwards!AD$4:AD$413,0)</f>
        <v>406</v>
      </c>
      <c r="AG30" s="7">
        <f t="shared" si="0"/>
        <v>387</v>
      </c>
      <c r="AH30" s="7">
        <f t="shared" si="1"/>
        <v>400.5</v>
      </c>
      <c r="AI30" s="7">
        <f t="shared" si="9"/>
        <v>261.66666666666669</v>
      </c>
      <c r="AJ30" s="7">
        <f t="shared" si="10"/>
        <v>381.4</v>
      </c>
      <c r="AK30" s="7">
        <f t="shared" si="11"/>
        <v>369.875</v>
      </c>
      <c r="AL30" s="7">
        <f t="shared" si="12"/>
        <v>259</v>
      </c>
      <c r="AN30">
        <f t="shared" si="2"/>
        <v>400.5</v>
      </c>
      <c r="AO30">
        <f t="shared" si="3"/>
        <v>410</v>
      </c>
      <c r="AP30">
        <f t="shared" si="4"/>
        <v>322</v>
      </c>
      <c r="AQ30">
        <f t="shared" si="5"/>
        <v>403</v>
      </c>
      <c r="AR30">
        <f t="shared" si="6"/>
        <v>408</v>
      </c>
      <c r="AS30">
        <f t="shared" si="7"/>
        <v>354</v>
      </c>
      <c r="AU30" s="6">
        <f t="shared" si="8"/>
        <v>382.91666666666669</v>
      </c>
      <c r="AW30">
        <f t="shared" si="13"/>
        <v>410</v>
      </c>
    </row>
    <row r="31" spans="1:49">
      <c r="A31" t="s">
        <v>599</v>
      </c>
      <c r="B31" t="s">
        <v>600</v>
      </c>
      <c r="C31" t="s">
        <v>87</v>
      </c>
      <c r="D31" t="s">
        <v>256</v>
      </c>
      <c r="E31" s="6">
        <f>_xlfn.RANK.AVG(forwards!E31,forwards!E$4:E$413,0)</f>
        <v>147</v>
      </c>
      <c r="F31" s="6">
        <f>_xlfn.RANK.AVG(forwards!F31,forwards!F$4:F$413,0)</f>
        <v>118.5</v>
      </c>
      <c r="G31" s="6">
        <f>_xlfn.RANK.AVG(forwards!G31,forwards!G$4:G$413,0)</f>
        <v>219</v>
      </c>
      <c r="H31" s="6">
        <f>_xlfn.RANK.AVG(forwards!H31,forwards!H$4:H$413,0)</f>
        <v>206</v>
      </c>
      <c r="I31" s="6">
        <f>_xlfn.RANK.AVG(forwards!I31,forwards!I$4:I$413,0)</f>
        <v>170</v>
      </c>
      <c r="J31" s="6">
        <f>_xlfn.RANK.AVG(forwards!J31,forwards!J$4:J$413,0)</f>
        <v>46</v>
      </c>
      <c r="K31" s="6">
        <f>_xlfn.RANK.AVG(forwards!K31,forwards!K$4:K$413,0)</f>
        <v>136</v>
      </c>
      <c r="L31" s="6">
        <f>IF( forwards!L31 ="","",_xlfn.RANK.AVG(forwards!L31,forwards!L$4:L$413,0))</f>
        <v>129</v>
      </c>
      <c r="M31" s="6">
        <f>_xlfn.RANK.AVG(forwards!M31,forwards!M$4:M$413,0)</f>
        <v>21</v>
      </c>
      <c r="N31" s="6">
        <f>_xlfn.RANK.AVG(forwards!N31,forwards!N$4:N$413,1)</f>
        <v>182</v>
      </c>
      <c r="O31" s="6">
        <f>_xlfn.RANK.AVG(forwards!O31,forwards!O$4:O$413,0)</f>
        <v>14</v>
      </c>
      <c r="P31" s="6">
        <f>_xlfn.RANK.AVG(forwards!P31,forwards!P$4:P$413,0)</f>
        <v>108</v>
      </c>
      <c r="Q31" s="6">
        <f>_xlfn.RANK.AVG(forwards!Q31,forwards!Q$4:Q$413,1)</f>
        <v>254.5</v>
      </c>
      <c r="R31" s="6">
        <f>_xlfn.RANK.AVG(forwards!R31,forwards!R$4:R$413,0)</f>
        <v>164</v>
      </c>
      <c r="S31" s="6">
        <f>_xlfn.RANK.AVG(forwards!S31,forwards!S$4:S$413,0)</f>
        <v>99</v>
      </c>
      <c r="T31" s="6">
        <f>_xlfn.RANK.AVG(forwards!T31,forwards!T$4:T$413,1)</f>
        <v>280</v>
      </c>
      <c r="U31" s="6">
        <f>IF( forwards!U31 ="","",_xlfn.RANK.AVG(forwards!U31,forwards!U$4:U$413,0))</f>
        <v>140</v>
      </c>
      <c r="V31" s="6">
        <f>IF( forwards!V31 ="","",_xlfn.RANK.AVG(forwards!V31,forwards!V$4:V$413,0))</f>
        <v>60</v>
      </c>
      <c r="W31" s="6">
        <f>_xlfn.RANK.AVG(forwards!W31,forwards!W$4:W$413,0)</f>
        <v>108</v>
      </c>
      <c r="X31" s="6">
        <f>IF( forwards!X31 ="","",_xlfn.RANK.AVG(forwards!X31,forwards!X$4:X$413,0))</f>
        <v>141</v>
      </c>
      <c r="Y31" s="6">
        <f>IF( forwards!Y31 ="","",_xlfn.RANK.AVG(forwards!Y31,forwards!Y$4:Y$413,0))</f>
        <v>143</v>
      </c>
      <c r="Z31" s="6">
        <f>IF( forwards!Z31 ="","",_xlfn.RANK.AVG(forwards!Z31,forwards!Z$4:Z$413,0))</f>
        <v>211</v>
      </c>
      <c r="AA31" s="6">
        <f>_xlfn.RANK.AVG(forwards!AA31,forwards!AA$4:AA$413,0)</f>
        <v>253</v>
      </c>
      <c r="AB31" s="6">
        <f>IF( forwards!AB31 ="","",_xlfn.RANK.AVG(forwards!AB31,forwards!AB$4:AB$413,0))</f>
        <v>61</v>
      </c>
      <c r="AC31" s="6">
        <f>_xlfn.RANK.AVG(forwards!AC31,forwards!AC$4:AC$413,0)</f>
        <v>374</v>
      </c>
      <c r="AD31" s="6">
        <f>_xlfn.RANK.AVG(forwards!AD31,forwards!AD$4:AD$413,0)</f>
        <v>205.5</v>
      </c>
      <c r="AG31" s="7">
        <f t="shared" si="0"/>
        <v>161.5</v>
      </c>
      <c r="AH31" s="7">
        <f t="shared" si="1"/>
        <v>139.5</v>
      </c>
      <c r="AI31" s="7">
        <f t="shared" si="9"/>
        <v>86.5</v>
      </c>
      <c r="AJ31" s="7">
        <f t="shared" si="10"/>
        <v>181.1</v>
      </c>
      <c r="AK31" s="7">
        <f t="shared" si="11"/>
        <v>133.83333333333334</v>
      </c>
      <c r="AL31" s="7">
        <f t="shared" si="12"/>
        <v>223.375</v>
      </c>
      <c r="AN31">
        <f t="shared" si="2"/>
        <v>150.5</v>
      </c>
      <c r="AO31">
        <f t="shared" si="3"/>
        <v>112</v>
      </c>
      <c r="AP31">
        <f t="shared" si="4"/>
        <v>33</v>
      </c>
      <c r="AQ31">
        <f t="shared" si="5"/>
        <v>177.5</v>
      </c>
      <c r="AR31">
        <f t="shared" si="6"/>
        <v>90.5</v>
      </c>
      <c r="AS31">
        <f t="shared" si="7"/>
        <v>292</v>
      </c>
      <c r="AU31" s="6">
        <f t="shared" si="8"/>
        <v>142.58333333333334</v>
      </c>
      <c r="AW31">
        <f t="shared" si="13"/>
        <v>91</v>
      </c>
    </row>
    <row r="32" spans="1:49">
      <c r="A32" t="s">
        <v>1062</v>
      </c>
      <c r="B32" t="s">
        <v>1063</v>
      </c>
      <c r="C32" t="s">
        <v>80</v>
      </c>
      <c r="D32" t="s">
        <v>858</v>
      </c>
      <c r="E32" s="6">
        <f>_xlfn.RANK.AVG(forwards!E32,forwards!E$4:E$413,0)</f>
        <v>291</v>
      </c>
      <c r="F32" s="6">
        <f>_xlfn.RANK.AVG(forwards!F32,forwards!F$4:F$413,0)</f>
        <v>345</v>
      </c>
      <c r="G32" s="6">
        <f>_xlfn.RANK.AVG(forwards!G32,forwards!G$4:G$413,0)</f>
        <v>360</v>
      </c>
      <c r="H32" s="6">
        <f>_xlfn.RANK.AVG(forwards!H32,forwards!H$4:H$413,0)</f>
        <v>343</v>
      </c>
      <c r="I32" s="6">
        <f>_xlfn.RANK.AVG(forwards!I32,forwards!I$4:I$413,0)</f>
        <v>366</v>
      </c>
      <c r="J32" s="6">
        <f>_xlfn.RANK.AVG(forwards!J32,forwards!J$4:J$413,0)</f>
        <v>147</v>
      </c>
      <c r="K32" s="6">
        <f>_xlfn.RANK.AVG(forwards!K32,forwards!K$4:K$413,0)</f>
        <v>353.5</v>
      </c>
      <c r="L32" s="6" t="str">
        <f>IF( forwards!L32 ="","",_xlfn.RANK.AVG(forwards!L32,forwards!L$4:L$413,0))</f>
        <v/>
      </c>
      <c r="M32" s="6">
        <f>_xlfn.RANK.AVG(forwards!M32,forwards!M$4:M$413,0)</f>
        <v>47</v>
      </c>
      <c r="N32" s="6">
        <f>_xlfn.RANK.AVG(forwards!N32,forwards!N$4:N$413,1)</f>
        <v>88</v>
      </c>
      <c r="O32" s="6">
        <f>_xlfn.RANK.AVG(forwards!O32,forwards!O$4:O$413,0)</f>
        <v>19</v>
      </c>
      <c r="P32" s="6">
        <f>_xlfn.RANK.AVG(forwards!P32,forwards!P$4:P$413,0)</f>
        <v>304</v>
      </c>
      <c r="Q32" s="6">
        <f>_xlfn.RANK.AVG(forwards!Q32,forwards!Q$4:Q$413,1)</f>
        <v>267</v>
      </c>
      <c r="R32" s="6">
        <f>_xlfn.RANK.AVG(forwards!R32,forwards!R$4:R$413,0)</f>
        <v>307</v>
      </c>
      <c r="S32" s="6">
        <f>_xlfn.RANK.AVG(forwards!S32,forwards!S$4:S$413,0)</f>
        <v>259.5</v>
      </c>
      <c r="T32" s="6">
        <f>_xlfn.RANK.AVG(forwards!T32,forwards!T$4:T$413,1)</f>
        <v>42</v>
      </c>
      <c r="U32" s="6">
        <f>IF( forwards!U32 ="","",_xlfn.RANK.AVG(forwards!U32,forwards!U$4:U$413,0))</f>
        <v>41</v>
      </c>
      <c r="V32" s="6">
        <f>IF( forwards!V32 ="","",_xlfn.RANK.AVG(forwards!V32,forwards!V$4:V$413,0))</f>
        <v>264</v>
      </c>
      <c r="W32" s="6">
        <f>_xlfn.RANK.AVG(forwards!W32,forwards!W$4:W$413,0)</f>
        <v>341</v>
      </c>
      <c r="X32" s="6">
        <f>IF( forwards!X32 ="","",_xlfn.RANK.AVG(forwards!X32,forwards!X$4:X$413,0))</f>
        <v>4</v>
      </c>
      <c r="Y32" s="6" t="str">
        <f>IF( forwards!Y32 ="","",_xlfn.RANK.AVG(forwards!Y32,forwards!Y$4:Y$413,0))</f>
        <v/>
      </c>
      <c r="Z32" s="6">
        <f>IF( forwards!Z32 ="","",_xlfn.RANK.AVG(forwards!Z32,forwards!Z$4:Z$413,0))</f>
        <v>342.5</v>
      </c>
      <c r="AA32" s="6">
        <f>_xlfn.RANK.AVG(forwards!AA32,forwards!AA$4:AA$413,0)</f>
        <v>109</v>
      </c>
      <c r="AB32" s="6" t="str">
        <f>IF( forwards!AB32 ="","",_xlfn.RANK.AVG(forwards!AB32,forwards!AB$4:AB$413,0))</f>
        <v/>
      </c>
      <c r="AC32" s="6">
        <f>_xlfn.RANK.AVG(forwards!AC32,forwards!AC$4:AC$413,0)</f>
        <v>39</v>
      </c>
      <c r="AD32" s="6">
        <f>_xlfn.RANK.AVG(forwards!AD32,forwards!AD$4:AD$413,0)</f>
        <v>172.5</v>
      </c>
      <c r="AG32" s="7">
        <f t="shared" si="0"/>
        <v>332</v>
      </c>
      <c r="AH32" s="7">
        <f t="shared" si="1"/>
        <v>302.375</v>
      </c>
      <c r="AI32" s="7">
        <f t="shared" si="9"/>
        <v>51.333333333333336</v>
      </c>
      <c r="AJ32" s="7">
        <f t="shared" si="10"/>
        <v>235.9</v>
      </c>
      <c r="AK32" s="7">
        <f t="shared" si="11"/>
        <v>198.5</v>
      </c>
      <c r="AL32" s="7">
        <f t="shared" si="12"/>
        <v>106.83333333333333</v>
      </c>
      <c r="AN32">
        <f t="shared" si="2"/>
        <v>352</v>
      </c>
      <c r="AO32">
        <f t="shared" si="3"/>
        <v>356</v>
      </c>
      <c r="AP32">
        <f t="shared" si="4"/>
        <v>9</v>
      </c>
      <c r="AQ32">
        <f t="shared" si="5"/>
        <v>246</v>
      </c>
      <c r="AR32">
        <f t="shared" si="6"/>
        <v>218</v>
      </c>
      <c r="AS32">
        <f t="shared" si="7"/>
        <v>27</v>
      </c>
      <c r="AU32" s="6">
        <f t="shared" si="8"/>
        <v>201.33333333333334</v>
      </c>
      <c r="AW32">
        <f t="shared" si="13"/>
        <v>208</v>
      </c>
    </row>
    <row r="33" spans="1:49">
      <c r="A33" t="s">
        <v>1377</v>
      </c>
      <c r="B33" t="s">
        <v>1378</v>
      </c>
      <c r="C33" t="s">
        <v>68</v>
      </c>
      <c r="D33" t="s">
        <v>1056</v>
      </c>
      <c r="E33" s="6">
        <f>_xlfn.RANK.AVG(forwards!E33,forwards!E$4:E$413,0)</f>
        <v>132</v>
      </c>
      <c r="F33" s="6">
        <f>_xlfn.RANK.AVG(forwards!F33,forwards!F$4:F$413,0)</f>
        <v>190</v>
      </c>
      <c r="G33" s="6">
        <f>_xlfn.RANK.AVG(forwards!G33,forwards!G$4:G$413,0)</f>
        <v>272</v>
      </c>
      <c r="H33" s="6">
        <f>_xlfn.RANK.AVG(forwards!H33,forwards!H$4:H$413,0)</f>
        <v>238</v>
      </c>
      <c r="I33" s="6">
        <f>_xlfn.RANK.AVG(forwards!I33,forwards!I$4:I$413,0)</f>
        <v>401</v>
      </c>
      <c r="J33" s="6">
        <f>_xlfn.RANK.AVG(forwards!J33,forwards!J$4:J$413,0)</f>
        <v>55</v>
      </c>
      <c r="K33" s="6">
        <f>_xlfn.RANK.AVG(forwards!K33,forwards!K$4:K$413,0)</f>
        <v>202.5</v>
      </c>
      <c r="L33" s="6">
        <f>IF( forwards!L33 ="","",_xlfn.RANK.AVG(forwards!L33,forwards!L$4:L$413,0))</f>
        <v>170</v>
      </c>
      <c r="M33" s="6">
        <f>_xlfn.RANK.AVG(forwards!M33,forwards!M$4:M$413,0)</f>
        <v>370</v>
      </c>
      <c r="N33" s="6">
        <f>_xlfn.RANK.AVG(forwards!N33,forwards!N$4:N$413,1)</f>
        <v>255</v>
      </c>
      <c r="O33" s="6">
        <f>_xlfn.RANK.AVG(forwards!O33,forwards!O$4:O$413,0)</f>
        <v>365</v>
      </c>
      <c r="P33" s="6">
        <f>_xlfn.RANK.AVG(forwards!P33,forwards!P$4:P$413,0)</f>
        <v>342</v>
      </c>
      <c r="Q33" s="6">
        <f>_xlfn.RANK.AVG(forwards!Q33,forwards!Q$4:Q$413,1)</f>
        <v>390</v>
      </c>
      <c r="R33" s="6">
        <f>_xlfn.RANK.AVG(forwards!R33,forwards!R$4:R$413,0)</f>
        <v>388</v>
      </c>
      <c r="S33" s="6">
        <f>_xlfn.RANK.AVG(forwards!S33,forwards!S$4:S$413,0)</f>
        <v>316</v>
      </c>
      <c r="T33" s="6">
        <f>_xlfn.RANK.AVG(forwards!T33,forwards!T$4:T$413,1)</f>
        <v>397</v>
      </c>
      <c r="U33" s="6">
        <f>IF( forwards!U33 ="","",_xlfn.RANK.AVG(forwards!U33,forwards!U$4:U$413,0))</f>
        <v>279</v>
      </c>
      <c r="V33" s="6">
        <f>IF( forwards!V33 ="","",_xlfn.RANK.AVG(forwards!V33,forwards!V$4:V$413,0))</f>
        <v>10.5</v>
      </c>
      <c r="W33" s="6">
        <f>_xlfn.RANK.AVG(forwards!W33,forwards!W$4:W$413,0)</f>
        <v>181</v>
      </c>
      <c r="X33" s="6">
        <f>IF( forwards!X33 ="","",_xlfn.RANK.AVG(forwards!X33,forwards!X$4:X$413,0))</f>
        <v>376.5</v>
      </c>
      <c r="Y33" s="6" t="str">
        <f>IF( forwards!Y33 ="","",_xlfn.RANK.AVG(forwards!Y33,forwards!Y$4:Y$413,0))</f>
        <v/>
      </c>
      <c r="Z33" s="6">
        <f>IF( forwards!Z33 ="","",_xlfn.RANK.AVG(forwards!Z33,forwards!Z$4:Z$413,0))</f>
        <v>1</v>
      </c>
      <c r="AA33" s="6">
        <f>_xlfn.RANK.AVG(forwards!AA33,forwards!AA$4:AA$413,0)</f>
        <v>357</v>
      </c>
      <c r="AB33" s="6">
        <f>IF( forwards!AB33 ="","",_xlfn.RANK.AVG(forwards!AB33,forwards!AB$4:AB$413,0))</f>
        <v>16</v>
      </c>
      <c r="AC33" s="6">
        <f>_xlfn.RANK.AVG(forwards!AC33,forwards!AC$4:AC$413,0)</f>
        <v>27</v>
      </c>
      <c r="AD33" s="6">
        <f>_xlfn.RANK.AVG(forwards!AD33,forwards!AD$4:AD$413,0)</f>
        <v>85.5</v>
      </c>
      <c r="AG33" s="7">
        <f t="shared" si="0"/>
        <v>198</v>
      </c>
      <c r="AH33" s="7">
        <f t="shared" si="1"/>
        <v>224.125</v>
      </c>
      <c r="AI33" s="7">
        <f t="shared" si="9"/>
        <v>290</v>
      </c>
      <c r="AJ33" s="7">
        <f t="shared" si="10"/>
        <v>366.6</v>
      </c>
      <c r="AK33" s="7">
        <f t="shared" si="11"/>
        <v>169.6</v>
      </c>
      <c r="AL33" s="7">
        <f t="shared" si="12"/>
        <v>121.375</v>
      </c>
      <c r="AN33">
        <f t="shared" si="2"/>
        <v>190</v>
      </c>
      <c r="AO33">
        <f t="shared" si="3"/>
        <v>231</v>
      </c>
      <c r="AP33">
        <f t="shared" si="4"/>
        <v>354.5</v>
      </c>
      <c r="AQ33">
        <f t="shared" si="5"/>
        <v>393</v>
      </c>
      <c r="AR33">
        <f t="shared" si="6"/>
        <v>165</v>
      </c>
      <c r="AS33">
        <f t="shared" si="7"/>
        <v>51</v>
      </c>
      <c r="AU33" s="6">
        <f t="shared" si="8"/>
        <v>230.75</v>
      </c>
      <c r="AW33">
        <f t="shared" si="13"/>
        <v>254</v>
      </c>
    </row>
    <row r="34" spans="1:49">
      <c r="A34" t="s">
        <v>997</v>
      </c>
      <c r="B34" t="s">
        <v>998</v>
      </c>
      <c r="C34" t="s">
        <v>124</v>
      </c>
      <c r="D34" t="s">
        <v>74</v>
      </c>
      <c r="E34" s="6">
        <f>_xlfn.RANK.AVG(forwards!E34,forwards!E$4:E$413,0)</f>
        <v>376.5</v>
      </c>
      <c r="F34" s="6">
        <f>_xlfn.RANK.AVG(forwards!F34,forwards!F$4:F$413,0)</f>
        <v>285</v>
      </c>
      <c r="G34" s="6">
        <f>_xlfn.RANK.AVG(forwards!G34,forwards!G$4:G$413,0)</f>
        <v>378</v>
      </c>
      <c r="H34" s="6">
        <f>_xlfn.RANK.AVG(forwards!H34,forwards!H$4:H$413,0)</f>
        <v>342</v>
      </c>
      <c r="I34" s="6">
        <f>_xlfn.RANK.AVG(forwards!I34,forwards!I$4:I$413,0)</f>
        <v>306</v>
      </c>
      <c r="J34" s="6">
        <f>_xlfn.RANK.AVG(forwards!J34,forwards!J$4:J$413,0)</f>
        <v>156</v>
      </c>
      <c r="K34" s="6">
        <f>_xlfn.RANK.AVG(forwards!K34,forwards!K$4:K$413,0)</f>
        <v>202.5</v>
      </c>
      <c r="L34" s="6" t="str">
        <f>IF( forwards!L34 ="","",_xlfn.RANK.AVG(forwards!L34,forwards!L$4:L$413,0))</f>
        <v/>
      </c>
      <c r="M34" s="6">
        <f>_xlfn.RANK.AVG(forwards!M34,forwards!M$4:M$413,0)</f>
        <v>151</v>
      </c>
      <c r="N34" s="6">
        <f>_xlfn.RANK.AVG(forwards!N34,forwards!N$4:N$413,1)</f>
        <v>72</v>
      </c>
      <c r="O34" s="6">
        <f>_xlfn.RANK.AVG(forwards!O34,forwards!O$4:O$413,0)</f>
        <v>67</v>
      </c>
      <c r="P34" s="6">
        <f>_xlfn.RANK.AVG(forwards!P34,forwards!P$4:P$413,0)</f>
        <v>329.5</v>
      </c>
      <c r="Q34" s="6">
        <f>_xlfn.RANK.AVG(forwards!Q34,forwards!Q$4:Q$413,1)</f>
        <v>124</v>
      </c>
      <c r="R34" s="6">
        <f>_xlfn.RANK.AVG(forwards!R34,forwards!R$4:R$413,0)</f>
        <v>269</v>
      </c>
      <c r="S34" s="6">
        <f>_xlfn.RANK.AVG(forwards!S34,forwards!S$4:S$413,0)</f>
        <v>362</v>
      </c>
      <c r="T34" s="6">
        <f>_xlfn.RANK.AVG(forwards!T34,forwards!T$4:T$413,1)</f>
        <v>134</v>
      </c>
      <c r="U34" s="6">
        <f>IF( forwards!U34 ="","",_xlfn.RANK.AVG(forwards!U34,forwards!U$4:U$413,0))</f>
        <v>308</v>
      </c>
      <c r="V34" s="6">
        <f>IF( forwards!V34 ="","",_xlfn.RANK.AVG(forwards!V34,forwards!V$4:V$413,0))</f>
        <v>370</v>
      </c>
      <c r="W34" s="6">
        <f>_xlfn.RANK.AVG(forwards!W34,forwards!W$4:W$413,0)</f>
        <v>261.5</v>
      </c>
      <c r="X34" s="6">
        <f>IF( forwards!X34 ="","",_xlfn.RANK.AVG(forwards!X34,forwards!X$4:X$413,0))</f>
        <v>277</v>
      </c>
      <c r="Y34" s="6" t="str">
        <f>IF( forwards!Y34 ="","",_xlfn.RANK.AVG(forwards!Y34,forwards!Y$4:Y$413,0))</f>
        <v/>
      </c>
      <c r="Z34" s="6">
        <f>IF( forwards!Z34 ="","",_xlfn.RANK.AVG(forwards!Z34,forwards!Z$4:Z$413,0))</f>
        <v>342.5</v>
      </c>
      <c r="AA34" s="6">
        <f>_xlfn.RANK.AVG(forwards!AA34,forwards!AA$4:AA$413,0)</f>
        <v>365</v>
      </c>
      <c r="AB34" s="6" t="str">
        <f>IF( forwards!AB34 ="","",_xlfn.RANK.AVG(forwards!AB34,forwards!AB$4:AB$413,0))</f>
        <v/>
      </c>
      <c r="AC34" s="6">
        <f>_xlfn.RANK.AVG(forwards!AC34,forwards!AC$4:AC$413,0)</f>
        <v>37</v>
      </c>
      <c r="AD34" s="6">
        <f>_xlfn.RANK.AVG(forwards!AD34,forwards!AD$4:AD$413,0)</f>
        <v>224.5</v>
      </c>
      <c r="AG34" s="7">
        <f t="shared" si="0"/>
        <v>346.5</v>
      </c>
      <c r="AH34" s="7">
        <f t="shared" si="1"/>
        <v>251.625</v>
      </c>
      <c r="AI34" s="7">
        <f t="shared" si="9"/>
        <v>96.666666666666671</v>
      </c>
      <c r="AJ34" s="7">
        <f t="shared" si="10"/>
        <v>243.7</v>
      </c>
      <c r="AK34" s="7">
        <f t="shared" si="11"/>
        <v>311.8</v>
      </c>
      <c r="AL34" s="7">
        <f t="shared" si="12"/>
        <v>208.83333333333334</v>
      </c>
      <c r="AN34">
        <f t="shared" si="2"/>
        <v>370</v>
      </c>
      <c r="AO34">
        <f t="shared" si="3"/>
        <v>273</v>
      </c>
      <c r="AP34">
        <f t="shared" si="4"/>
        <v>42</v>
      </c>
      <c r="AQ34">
        <f t="shared" si="5"/>
        <v>260</v>
      </c>
      <c r="AR34">
        <f t="shared" si="6"/>
        <v>372</v>
      </c>
      <c r="AS34">
        <f t="shared" si="7"/>
        <v>262</v>
      </c>
      <c r="AU34" s="6">
        <f t="shared" si="8"/>
        <v>263.16666666666669</v>
      </c>
      <c r="AW34">
        <f t="shared" si="13"/>
        <v>305</v>
      </c>
    </row>
    <row r="35" spans="1:49">
      <c r="A35" t="s">
        <v>994</v>
      </c>
      <c r="B35" t="s">
        <v>995</v>
      </c>
      <c r="C35" t="s">
        <v>80</v>
      </c>
      <c r="D35" t="s">
        <v>996</v>
      </c>
      <c r="E35" s="6">
        <f>_xlfn.RANK.AVG(forwards!E35,forwards!E$4:E$413,0)</f>
        <v>319</v>
      </c>
      <c r="F35" s="6">
        <f>_xlfn.RANK.AVG(forwards!F35,forwards!F$4:F$413,0)</f>
        <v>325.5</v>
      </c>
      <c r="G35" s="6">
        <f>_xlfn.RANK.AVG(forwards!G35,forwards!G$4:G$413,0)</f>
        <v>306</v>
      </c>
      <c r="H35" s="6">
        <f>_xlfn.RANK.AVG(forwards!H35,forwards!H$4:H$413,0)</f>
        <v>265</v>
      </c>
      <c r="I35" s="6">
        <f>_xlfn.RANK.AVG(forwards!I35,forwards!I$4:I$413,0)</f>
        <v>239</v>
      </c>
      <c r="J35" s="6">
        <f>_xlfn.RANK.AVG(forwards!J35,forwards!J$4:J$413,0)</f>
        <v>295</v>
      </c>
      <c r="K35" s="6">
        <f>_xlfn.RANK.AVG(forwards!K35,forwards!K$4:K$413,0)</f>
        <v>206</v>
      </c>
      <c r="L35" s="6" t="str">
        <f>IF( forwards!L35 ="","",_xlfn.RANK.AVG(forwards!L35,forwards!L$4:L$413,0))</f>
        <v/>
      </c>
      <c r="M35" s="6">
        <f>_xlfn.RANK.AVG(forwards!M35,forwards!M$4:M$413,0)</f>
        <v>395</v>
      </c>
      <c r="N35" s="6">
        <f>_xlfn.RANK.AVG(forwards!N35,forwards!N$4:N$413,1)</f>
        <v>178</v>
      </c>
      <c r="O35" s="6">
        <f>_xlfn.RANK.AVG(forwards!O35,forwards!O$4:O$413,0)</f>
        <v>369</v>
      </c>
      <c r="P35" s="6">
        <f>_xlfn.RANK.AVG(forwards!P35,forwards!P$4:P$413,0)</f>
        <v>194.5</v>
      </c>
      <c r="Q35" s="6">
        <f>_xlfn.RANK.AVG(forwards!Q35,forwards!Q$4:Q$413,1)</f>
        <v>349</v>
      </c>
      <c r="R35" s="6">
        <f>_xlfn.RANK.AVG(forwards!R35,forwards!R$4:R$413,0)</f>
        <v>273</v>
      </c>
      <c r="S35" s="6">
        <f>_xlfn.RANK.AVG(forwards!S35,forwards!S$4:S$413,0)</f>
        <v>180.5</v>
      </c>
      <c r="T35" s="6">
        <f>_xlfn.RANK.AVG(forwards!T35,forwards!T$4:T$413,1)</f>
        <v>352</v>
      </c>
      <c r="U35" s="6">
        <f>IF( forwards!U35 ="","",_xlfn.RANK.AVG(forwards!U35,forwards!U$4:U$413,0))</f>
        <v>100</v>
      </c>
      <c r="V35" s="6">
        <f>IF( forwards!V35 ="","",_xlfn.RANK.AVG(forwards!V35,forwards!V$4:V$413,0))</f>
        <v>362</v>
      </c>
      <c r="W35" s="6">
        <f>_xlfn.RANK.AVG(forwards!W35,forwards!W$4:W$413,0)</f>
        <v>305</v>
      </c>
      <c r="X35" s="6">
        <f>IF( forwards!X35 ="","",_xlfn.RANK.AVG(forwards!X35,forwards!X$4:X$413,0))</f>
        <v>286</v>
      </c>
      <c r="Y35" s="6" t="str">
        <f>IF( forwards!Y35 ="","",_xlfn.RANK.AVG(forwards!Y35,forwards!Y$4:Y$413,0))</f>
        <v/>
      </c>
      <c r="Z35" s="6">
        <f>IF( forwards!Z35 ="","",_xlfn.RANK.AVG(forwards!Z35,forwards!Z$4:Z$413,0))</f>
        <v>229</v>
      </c>
      <c r="AA35" s="6">
        <f>_xlfn.RANK.AVG(forwards!AA35,forwards!AA$4:AA$413,0)</f>
        <v>47</v>
      </c>
      <c r="AB35" s="6" t="str">
        <f>IF( forwards!AB35 ="","",_xlfn.RANK.AVG(forwards!AB35,forwards!AB$4:AB$413,0))</f>
        <v/>
      </c>
      <c r="AC35" s="6">
        <f>_xlfn.RANK.AVG(forwards!AC35,forwards!AC$4:AC$413,0)</f>
        <v>181</v>
      </c>
      <c r="AD35" s="6">
        <f>_xlfn.RANK.AVG(forwards!AD35,forwards!AD$4:AD$413,0)</f>
        <v>363</v>
      </c>
      <c r="AG35" s="7">
        <f t="shared" si="0"/>
        <v>316.83333333333331</v>
      </c>
      <c r="AH35" s="7">
        <f t="shared" si="1"/>
        <v>251.25</v>
      </c>
      <c r="AI35" s="7">
        <f t="shared" si="9"/>
        <v>314</v>
      </c>
      <c r="AJ35" s="7">
        <f t="shared" si="10"/>
        <v>269.8</v>
      </c>
      <c r="AK35" s="7">
        <f t="shared" si="11"/>
        <v>256.39999999999998</v>
      </c>
      <c r="AL35" s="7">
        <f t="shared" si="12"/>
        <v>197</v>
      </c>
      <c r="AN35">
        <f t="shared" si="2"/>
        <v>334</v>
      </c>
      <c r="AO35">
        <f t="shared" si="3"/>
        <v>271.5</v>
      </c>
      <c r="AP35">
        <f t="shared" si="4"/>
        <v>373</v>
      </c>
      <c r="AQ35">
        <f t="shared" si="5"/>
        <v>298</v>
      </c>
      <c r="AR35">
        <f t="shared" si="6"/>
        <v>311</v>
      </c>
      <c r="AS35">
        <f t="shared" si="7"/>
        <v>226.5</v>
      </c>
      <c r="AU35" s="6">
        <f t="shared" si="8"/>
        <v>302.33333333333331</v>
      </c>
      <c r="AW35">
        <f t="shared" si="13"/>
        <v>361.5</v>
      </c>
    </row>
    <row r="36" spans="1:49">
      <c r="A36" t="s">
        <v>886</v>
      </c>
      <c r="B36" t="s">
        <v>887</v>
      </c>
      <c r="C36" t="s">
        <v>80</v>
      </c>
      <c r="D36" t="s">
        <v>88</v>
      </c>
      <c r="E36" s="6">
        <f>_xlfn.RANK.AVG(forwards!E36,forwards!E$4:E$413,0)</f>
        <v>376.5</v>
      </c>
      <c r="F36" s="6">
        <f>_xlfn.RANK.AVG(forwards!F36,forwards!F$4:F$413,0)</f>
        <v>395</v>
      </c>
      <c r="G36" s="6">
        <f>_xlfn.RANK.AVG(forwards!G36,forwards!G$4:G$413,0)</f>
        <v>201</v>
      </c>
      <c r="H36" s="6">
        <f>_xlfn.RANK.AVG(forwards!H36,forwards!H$4:H$413,0)</f>
        <v>350</v>
      </c>
      <c r="I36" s="6">
        <f>_xlfn.RANK.AVG(forwards!I36,forwards!I$4:I$413,0)</f>
        <v>307</v>
      </c>
      <c r="J36" s="6">
        <f>_xlfn.RANK.AVG(forwards!J36,forwards!J$4:J$413,0)</f>
        <v>376</v>
      </c>
      <c r="K36" s="6">
        <f>_xlfn.RANK.AVG(forwards!K36,forwards!K$4:K$413,0)</f>
        <v>289.5</v>
      </c>
      <c r="L36" s="6" t="str">
        <f>IF( forwards!L36 ="","",_xlfn.RANK.AVG(forwards!L36,forwards!L$4:L$413,0))</f>
        <v/>
      </c>
      <c r="M36" s="6">
        <f>_xlfn.RANK.AVG(forwards!M36,forwards!M$4:M$413,0)</f>
        <v>242</v>
      </c>
      <c r="N36" s="6">
        <f>_xlfn.RANK.AVG(forwards!N36,forwards!N$4:N$413,1)</f>
        <v>28</v>
      </c>
      <c r="O36" s="6">
        <f>_xlfn.RANK.AVG(forwards!O36,forwards!O$4:O$413,0)</f>
        <v>79</v>
      </c>
      <c r="P36" s="6">
        <f>_xlfn.RANK.AVG(forwards!P36,forwards!P$4:P$413,0)</f>
        <v>215</v>
      </c>
      <c r="Q36" s="6">
        <f>_xlfn.RANK.AVG(forwards!Q36,forwards!Q$4:Q$413,1)</f>
        <v>283</v>
      </c>
      <c r="R36" s="6">
        <f>_xlfn.RANK.AVG(forwards!R36,forwards!R$4:R$413,0)</f>
        <v>258</v>
      </c>
      <c r="S36" s="6">
        <f>_xlfn.RANK.AVG(forwards!S36,forwards!S$4:S$413,0)</f>
        <v>162</v>
      </c>
      <c r="T36" s="6">
        <f>_xlfn.RANK.AVG(forwards!T36,forwards!T$4:T$413,1)</f>
        <v>236</v>
      </c>
      <c r="U36" s="6">
        <f>IF( forwards!U36 ="","",_xlfn.RANK.AVG(forwards!U36,forwards!U$4:U$413,0))</f>
        <v>220</v>
      </c>
      <c r="V36" s="6" t="str">
        <f>IF( forwards!V36 ="","",_xlfn.RANK.AVG(forwards!V36,forwards!V$4:V$413,0))</f>
        <v/>
      </c>
      <c r="W36" s="6">
        <f>_xlfn.RANK.AVG(forwards!W36,forwards!W$4:W$413,0)</f>
        <v>312.5</v>
      </c>
      <c r="X36" s="6">
        <f>IF( forwards!X36 ="","",_xlfn.RANK.AVG(forwards!X36,forwards!X$4:X$413,0))</f>
        <v>376.5</v>
      </c>
      <c r="Y36" s="6" t="str">
        <f>IF( forwards!Y36 ="","",_xlfn.RANK.AVG(forwards!Y36,forwards!Y$4:Y$413,0))</f>
        <v/>
      </c>
      <c r="Z36" s="6">
        <f>IF( forwards!Z36 ="","",_xlfn.RANK.AVG(forwards!Z36,forwards!Z$4:Z$413,0))</f>
        <v>342.5</v>
      </c>
      <c r="AA36" s="6">
        <f>_xlfn.RANK.AVG(forwards!AA36,forwards!AA$4:AA$413,0)</f>
        <v>289</v>
      </c>
      <c r="AB36" s="6" t="str">
        <f>IF( forwards!AB36 ="","",_xlfn.RANK.AVG(forwards!AB36,forwards!AB$4:AB$413,0))</f>
        <v/>
      </c>
      <c r="AC36" s="6">
        <f>_xlfn.RANK.AVG(forwards!AC36,forwards!AC$4:AC$413,0)</f>
        <v>79</v>
      </c>
      <c r="AD36" s="6">
        <f>_xlfn.RANK.AVG(forwards!AD36,forwards!AD$4:AD$413,0)</f>
        <v>319</v>
      </c>
      <c r="AG36" s="7">
        <f t="shared" si="0"/>
        <v>324.16666666666669</v>
      </c>
      <c r="AH36" s="7">
        <f t="shared" si="1"/>
        <v>330.625</v>
      </c>
      <c r="AI36" s="7">
        <f t="shared" si="9"/>
        <v>116.33333333333333</v>
      </c>
      <c r="AJ36" s="7">
        <f t="shared" si="10"/>
        <v>230.8</v>
      </c>
      <c r="AK36" s="7">
        <f t="shared" si="11"/>
        <v>312.875</v>
      </c>
      <c r="AL36" s="7">
        <f t="shared" si="12"/>
        <v>229</v>
      </c>
      <c r="AN36">
        <f t="shared" si="2"/>
        <v>345</v>
      </c>
      <c r="AO36">
        <f t="shared" si="3"/>
        <v>386</v>
      </c>
      <c r="AP36">
        <f t="shared" si="4"/>
        <v>75</v>
      </c>
      <c r="AQ36">
        <f t="shared" si="5"/>
        <v>240</v>
      </c>
      <c r="AR36">
        <f t="shared" si="6"/>
        <v>373</v>
      </c>
      <c r="AS36">
        <f t="shared" si="7"/>
        <v>302</v>
      </c>
      <c r="AU36" s="6">
        <f t="shared" si="8"/>
        <v>286.83333333333331</v>
      </c>
      <c r="AW36">
        <f t="shared" si="13"/>
        <v>348</v>
      </c>
    </row>
    <row r="37" spans="1:49">
      <c r="A37" t="s">
        <v>566</v>
      </c>
      <c r="B37" t="s">
        <v>567</v>
      </c>
      <c r="C37" t="s">
        <v>100</v>
      </c>
      <c r="D37" t="s">
        <v>149</v>
      </c>
      <c r="E37" s="6">
        <f>_xlfn.RANK.AVG(forwards!E37,forwards!E$4:E$413,0)</f>
        <v>165</v>
      </c>
      <c r="F37" s="6">
        <f>_xlfn.RANK.AVG(forwards!F37,forwards!F$4:F$413,0)</f>
        <v>118.5</v>
      </c>
      <c r="G37" s="6">
        <f>_xlfn.RANK.AVG(forwards!G37,forwards!G$4:G$413,0)</f>
        <v>84</v>
      </c>
      <c r="H37" s="6">
        <f>_xlfn.RANK.AVG(forwards!H37,forwards!H$4:H$413,0)</f>
        <v>142</v>
      </c>
      <c r="I37" s="6">
        <f>_xlfn.RANK.AVG(forwards!I37,forwards!I$4:I$413,0)</f>
        <v>150</v>
      </c>
      <c r="J37" s="6">
        <f>_xlfn.RANK.AVG(forwards!J37,forwards!J$4:J$413,0)</f>
        <v>331</v>
      </c>
      <c r="K37" s="6">
        <f>_xlfn.RANK.AVG(forwards!K37,forwards!K$4:K$413,0)</f>
        <v>131.5</v>
      </c>
      <c r="L37" s="6">
        <f>IF( forwards!L37 ="","",_xlfn.RANK.AVG(forwards!L37,forwards!L$4:L$413,0))</f>
        <v>78</v>
      </c>
      <c r="M37" s="6">
        <f>_xlfn.RANK.AVG(forwards!M37,forwards!M$4:M$413,0)</f>
        <v>93</v>
      </c>
      <c r="N37" s="6">
        <f>_xlfn.RANK.AVG(forwards!N37,forwards!N$4:N$413,1)</f>
        <v>253</v>
      </c>
      <c r="O37" s="6">
        <f>_xlfn.RANK.AVG(forwards!O37,forwards!O$4:O$413,0)</f>
        <v>140</v>
      </c>
      <c r="P37" s="6">
        <f>_xlfn.RANK.AVG(forwards!P37,forwards!P$4:P$413,0)</f>
        <v>261</v>
      </c>
      <c r="Q37" s="6">
        <f>_xlfn.RANK.AVG(forwards!Q37,forwards!Q$4:Q$413,1)</f>
        <v>48</v>
      </c>
      <c r="R37" s="6">
        <f>_xlfn.RANK.AVG(forwards!R37,forwards!R$4:R$413,0)</f>
        <v>161.5</v>
      </c>
      <c r="S37" s="6">
        <f>_xlfn.RANK.AVG(forwards!S37,forwards!S$4:S$413,0)</f>
        <v>311</v>
      </c>
      <c r="T37" s="6">
        <f>_xlfn.RANK.AVG(forwards!T37,forwards!T$4:T$413,1)</f>
        <v>72</v>
      </c>
      <c r="U37" s="6">
        <f>IF( forwards!U37 ="","",_xlfn.RANK.AVG(forwards!U37,forwards!U$4:U$413,0))</f>
        <v>200</v>
      </c>
      <c r="V37" s="6">
        <f>IF( forwards!V37 ="","",_xlfn.RANK.AVG(forwards!V37,forwards!V$4:V$413,0))</f>
        <v>247</v>
      </c>
      <c r="W37" s="6">
        <f>_xlfn.RANK.AVG(forwards!W37,forwards!W$4:W$413,0)</f>
        <v>99</v>
      </c>
      <c r="X37" s="6">
        <f>IF( forwards!X37 ="","",_xlfn.RANK.AVG(forwards!X37,forwards!X$4:X$413,0))</f>
        <v>161</v>
      </c>
      <c r="Y37" s="6">
        <f>IF( forwards!Y37 ="","",_xlfn.RANK.AVG(forwards!Y37,forwards!Y$4:Y$413,0))</f>
        <v>38</v>
      </c>
      <c r="Z37" s="6">
        <f>IF( forwards!Z37 ="","",_xlfn.RANK.AVG(forwards!Z37,forwards!Z$4:Z$413,0))</f>
        <v>201</v>
      </c>
      <c r="AA37" s="6">
        <f>_xlfn.RANK.AVG(forwards!AA37,forwards!AA$4:AA$413,0)</f>
        <v>294</v>
      </c>
      <c r="AB37" s="6" t="str">
        <f>IF( forwards!AB37 ="","",_xlfn.RANK.AVG(forwards!AB37,forwards!AB$4:AB$413,0))</f>
        <v/>
      </c>
      <c r="AC37" s="6">
        <f>_xlfn.RANK.AVG(forwards!AC37,forwards!AC$4:AC$413,0)</f>
        <v>312</v>
      </c>
      <c r="AD37" s="6">
        <f>_xlfn.RANK.AVG(forwards!AD37,forwards!AD$4:AD$413,0)</f>
        <v>299.5</v>
      </c>
      <c r="AG37" s="7">
        <f t="shared" si="0"/>
        <v>122.5</v>
      </c>
      <c r="AH37" s="7">
        <f t="shared" si="1"/>
        <v>188.625</v>
      </c>
      <c r="AI37" s="7">
        <f t="shared" si="9"/>
        <v>141</v>
      </c>
      <c r="AJ37" s="7">
        <f t="shared" si="10"/>
        <v>170.7</v>
      </c>
      <c r="AK37" s="7">
        <f t="shared" si="11"/>
        <v>157.66666666666666</v>
      </c>
      <c r="AL37" s="7">
        <f t="shared" si="12"/>
        <v>301.83333333333331</v>
      </c>
      <c r="AN37">
        <f t="shared" si="2"/>
        <v>111</v>
      </c>
      <c r="AO37">
        <f t="shared" si="3"/>
        <v>172</v>
      </c>
      <c r="AP37">
        <f t="shared" si="4"/>
        <v>118</v>
      </c>
      <c r="AQ37">
        <f t="shared" si="5"/>
        <v>157</v>
      </c>
      <c r="AR37">
        <f t="shared" si="6"/>
        <v>133</v>
      </c>
      <c r="AS37">
        <f t="shared" si="7"/>
        <v>393</v>
      </c>
      <c r="AU37" s="6">
        <f t="shared" si="8"/>
        <v>180.66666666666666</v>
      </c>
      <c r="AW37">
        <f t="shared" si="13"/>
        <v>160</v>
      </c>
    </row>
    <row r="38" spans="1:49">
      <c r="A38" t="s">
        <v>813</v>
      </c>
      <c r="B38" t="s">
        <v>814</v>
      </c>
      <c r="C38" t="s">
        <v>87</v>
      </c>
      <c r="D38" t="s">
        <v>110</v>
      </c>
      <c r="E38" s="6">
        <f>_xlfn.RANK.AVG(forwards!E38,forwards!E$4:E$413,0)</f>
        <v>147</v>
      </c>
      <c r="F38" s="6">
        <f>_xlfn.RANK.AVG(forwards!F38,forwards!F$4:F$413,0)</f>
        <v>297.5</v>
      </c>
      <c r="G38" s="6">
        <f>_xlfn.RANK.AVG(forwards!G38,forwards!G$4:G$413,0)</f>
        <v>316</v>
      </c>
      <c r="H38" s="6">
        <f>_xlfn.RANK.AVG(forwards!H38,forwards!H$4:H$413,0)</f>
        <v>359</v>
      </c>
      <c r="I38" s="6">
        <f>_xlfn.RANK.AVG(forwards!I38,forwards!I$4:I$413,0)</f>
        <v>301</v>
      </c>
      <c r="J38" s="6">
        <f>_xlfn.RANK.AVG(forwards!J38,forwards!J$4:J$413,0)</f>
        <v>10</v>
      </c>
      <c r="K38" s="6">
        <f>_xlfn.RANK.AVG(forwards!K38,forwards!K$4:K$413,0)</f>
        <v>370</v>
      </c>
      <c r="L38" s="6">
        <f>IF( forwards!L38 ="","",_xlfn.RANK.AVG(forwards!L38,forwards!L$4:L$413,0))</f>
        <v>44</v>
      </c>
      <c r="M38" s="6">
        <f>_xlfn.RANK.AVG(forwards!M38,forwards!M$4:M$413,0)</f>
        <v>267</v>
      </c>
      <c r="N38" s="6">
        <f>_xlfn.RANK.AVG(forwards!N38,forwards!N$4:N$413,1)</f>
        <v>126</v>
      </c>
      <c r="O38" s="6">
        <f>_xlfn.RANK.AVG(forwards!O38,forwards!O$4:O$413,0)</f>
        <v>204</v>
      </c>
      <c r="P38" s="6">
        <f>_xlfn.RANK.AVG(forwards!P38,forwards!P$4:P$413,0)</f>
        <v>319</v>
      </c>
      <c r="Q38" s="6">
        <f>_xlfn.RANK.AVG(forwards!Q38,forwards!Q$4:Q$413,1)</f>
        <v>45</v>
      </c>
      <c r="R38" s="6">
        <f>_xlfn.RANK.AVG(forwards!R38,forwards!R$4:R$413,0)</f>
        <v>221</v>
      </c>
      <c r="S38" s="6">
        <f>_xlfn.RANK.AVG(forwards!S38,forwards!S$4:S$413,0)</f>
        <v>364</v>
      </c>
      <c r="T38" s="6">
        <f>_xlfn.RANK.AVG(forwards!T38,forwards!T$4:T$413,1)</f>
        <v>174</v>
      </c>
      <c r="U38" s="6">
        <f>IF( forwards!U38 ="","",_xlfn.RANK.AVG(forwards!U38,forwards!U$4:U$413,0))</f>
        <v>44</v>
      </c>
      <c r="V38" s="6">
        <f>IF( forwards!V38 ="","",_xlfn.RANK.AVG(forwards!V38,forwards!V$4:V$413,0))</f>
        <v>166.5</v>
      </c>
      <c r="W38" s="6">
        <f>_xlfn.RANK.AVG(forwards!W38,forwards!W$4:W$413,0)</f>
        <v>334.5</v>
      </c>
      <c r="X38" s="6">
        <f>IF( forwards!X38 ="","",_xlfn.RANK.AVG(forwards!X38,forwards!X$4:X$413,0))</f>
        <v>336</v>
      </c>
      <c r="Y38" s="6" t="str">
        <f>IF( forwards!Y38 ="","",_xlfn.RANK.AVG(forwards!Y38,forwards!Y$4:Y$413,0))</f>
        <v/>
      </c>
      <c r="Z38" s="6">
        <f>IF( forwards!Z38 ="","",_xlfn.RANK.AVG(forwards!Z38,forwards!Z$4:Z$413,0))</f>
        <v>342.5</v>
      </c>
      <c r="AA38" s="6">
        <f>_xlfn.RANK.AVG(forwards!AA38,forwards!AA$4:AA$413,0)</f>
        <v>139</v>
      </c>
      <c r="AB38" s="6">
        <f>IF( forwards!AB38 ="","",_xlfn.RANK.AVG(forwards!AB38,forwards!AB$4:AB$413,0))</f>
        <v>55</v>
      </c>
      <c r="AC38" s="6">
        <f>_xlfn.RANK.AVG(forwards!AC38,forwards!AC$4:AC$413,0)</f>
        <v>159</v>
      </c>
      <c r="AD38" s="6">
        <f>_xlfn.RANK.AVG(forwards!AD38,forwards!AD$4:AD$413,0)</f>
        <v>198</v>
      </c>
      <c r="AG38" s="7">
        <f t="shared" si="0"/>
        <v>253.5</v>
      </c>
      <c r="AH38" s="7">
        <f t="shared" si="1"/>
        <v>260</v>
      </c>
      <c r="AI38" s="7">
        <f t="shared" si="9"/>
        <v>160.25</v>
      </c>
      <c r="AJ38" s="7">
        <f t="shared" si="10"/>
        <v>224.6</v>
      </c>
      <c r="AK38" s="7">
        <f t="shared" si="11"/>
        <v>244.7</v>
      </c>
      <c r="AL38" s="7">
        <f t="shared" si="12"/>
        <v>137.75</v>
      </c>
      <c r="AN38">
        <f t="shared" si="2"/>
        <v>263</v>
      </c>
      <c r="AO38">
        <f t="shared" si="3"/>
        <v>288</v>
      </c>
      <c r="AP38">
        <f t="shared" si="4"/>
        <v>154</v>
      </c>
      <c r="AQ38">
        <f t="shared" si="5"/>
        <v>231</v>
      </c>
      <c r="AR38">
        <f t="shared" si="6"/>
        <v>292</v>
      </c>
      <c r="AS38">
        <f t="shared" si="7"/>
        <v>78</v>
      </c>
      <c r="AU38" s="6">
        <f t="shared" si="8"/>
        <v>217.66666666666666</v>
      </c>
      <c r="AW38">
        <f t="shared" si="13"/>
        <v>233.5</v>
      </c>
    </row>
    <row r="39" spans="1:49">
      <c r="A39" t="s">
        <v>1328</v>
      </c>
      <c r="B39" t="s">
        <v>1329</v>
      </c>
      <c r="C39" t="s">
        <v>68</v>
      </c>
      <c r="D39" t="s">
        <v>858</v>
      </c>
      <c r="E39" s="6">
        <f>_xlfn.RANK.AVG(forwards!E39,forwards!E$4:E$413,0)</f>
        <v>61.5</v>
      </c>
      <c r="F39" s="6">
        <f>_xlfn.RANK.AVG(forwards!F39,forwards!F$4:F$413,0)</f>
        <v>102.5</v>
      </c>
      <c r="G39" s="6">
        <f>_xlfn.RANK.AVG(forwards!G39,forwards!G$4:G$413,0)</f>
        <v>268</v>
      </c>
      <c r="H39" s="6">
        <f>_xlfn.RANK.AVG(forwards!H39,forwards!H$4:H$413,0)</f>
        <v>90</v>
      </c>
      <c r="I39" s="6">
        <f>_xlfn.RANK.AVG(forwards!I39,forwards!I$4:I$413,0)</f>
        <v>17</v>
      </c>
      <c r="J39" s="6">
        <f>_xlfn.RANK.AVG(forwards!J39,forwards!J$4:J$413,0)</f>
        <v>193</v>
      </c>
      <c r="K39" s="6">
        <f>_xlfn.RANK.AVG(forwards!K39,forwards!K$4:K$413,0)</f>
        <v>49</v>
      </c>
      <c r="L39" s="6">
        <f>IF( forwards!L39 ="","",_xlfn.RANK.AVG(forwards!L39,forwards!L$4:L$413,0))</f>
        <v>40</v>
      </c>
      <c r="M39" s="6">
        <f>_xlfn.RANK.AVG(forwards!M39,forwards!M$4:M$413,0)</f>
        <v>10</v>
      </c>
      <c r="N39" s="6">
        <f>_xlfn.RANK.AVG(forwards!N39,forwards!N$4:N$413,1)</f>
        <v>66</v>
      </c>
      <c r="O39" s="6">
        <f>_xlfn.RANK.AVG(forwards!O39,forwards!O$4:O$413,0)</f>
        <v>2</v>
      </c>
      <c r="P39" s="6">
        <f>_xlfn.RANK.AVG(forwards!P39,forwards!P$4:P$413,0)</f>
        <v>163</v>
      </c>
      <c r="Q39" s="6">
        <f>_xlfn.RANK.AVG(forwards!Q39,forwards!Q$4:Q$413,1)</f>
        <v>400</v>
      </c>
      <c r="R39" s="6">
        <f>_xlfn.RANK.AVG(forwards!R39,forwards!R$4:R$413,0)</f>
        <v>347</v>
      </c>
      <c r="S39" s="6">
        <f>_xlfn.RANK.AVG(forwards!S39,forwards!S$4:S$413,0)</f>
        <v>88</v>
      </c>
      <c r="T39" s="6">
        <f>_xlfn.RANK.AVG(forwards!T39,forwards!T$4:T$413,1)</f>
        <v>330</v>
      </c>
      <c r="U39" s="6">
        <f>IF( forwards!U39 ="","",_xlfn.RANK.AVG(forwards!U39,forwards!U$4:U$413,0))</f>
        <v>389</v>
      </c>
      <c r="V39" s="6">
        <f>IF( forwards!V39 ="","",_xlfn.RANK.AVG(forwards!V39,forwards!V$4:V$413,0))</f>
        <v>201.5</v>
      </c>
      <c r="W39" s="6">
        <f>_xlfn.RANK.AVG(forwards!W39,forwards!W$4:W$413,0)</f>
        <v>208</v>
      </c>
      <c r="X39" s="6">
        <f>IF( forwards!X39 ="","",_xlfn.RANK.AVG(forwards!X39,forwards!X$4:X$413,0))</f>
        <v>107</v>
      </c>
      <c r="Y39" s="6">
        <f>IF( forwards!Y39 ="","",_xlfn.RANK.AVG(forwards!Y39,forwards!Y$4:Y$413,0))</f>
        <v>21.5</v>
      </c>
      <c r="Z39" s="6">
        <f>IF( forwards!Z39 ="","",_xlfn.RANK.AVG(forwards!Z39,forwards!Z$4:Z$413,0))</f>
        <v>240.5</v>
      </c>
      <c r="AA39" s="6">
        <f>_xlfn.RANK.AVG(forwards!AA39,forwards!AA$4:AA$413,0)</f>
        <v>378</v>
      </c>
      <c r="AB39" s="6" t="str">
        <f>IF( forwards!AB39 ="","",_xlfn.RANK.AVG(forwards!AB39,forwards!AB$4:AB$413,0))</f>
        <v/>
      </c>
      <c r="AC39" s="6">
        <f>_xlfn.RANK.AVG(forwards!AC39,forwards!AC$4:AC$413,0)</f>
        <v>308</v>
      </c>
      <c r="AD39" s="6">
        <f>_xlfn.RANK.AVG(forwards!AD39,forwards!AD$4:AD$413,0)</f>
        <v>110</v>
      </c>
      <c r="AG39" s="7">
        <f t="shared" si="0"/>
        <v>144</v>
      </c>
      <c r="AH39" s="7">
        <f t="shared" si="1"/>
        <v>87.25</v>
      </c>
      <c r="AI39" s="7">
        <f t="shared" si="9"/>
        <v>29.5</v>
      </c>
      <c r="AJ39" s="7">
        <f t="shared" si="10"/>
        <v>265.60000000000002</v>
      </c>
      <c r="AK39" s="7">
        <f t="shared" si="11"/>
        <v>194.58333333333334</v>
      </c>
      <c r="AL39" s="7">
        <f t="shared" si="12"/>
        <v>265.33333333333331</v>
      </c>
      <c r="AN39">
        <f t="shared" si="2"/>
        <v>130</v>
      </c>
      <c r="AO39">
        <f t="shared" si="3"/>
        <v>33</v>
      </c>
      <c r="AP39">
        <f t="shared" si="4"/>
        <v>3</v>
      </c>
      <c r="AQ39">
        <f t="shared" si="5"/>
        <v>294</v>
      </c>
      <c r="AR39">
        <f t="shared" si="6"/>
        <v>211</v>
      </c>
      <c r="AS39">
        <f t="shared" si="7"/>
        <v>363</v>
      </c>
      <c r="AU39" s="6">
        <f t="shared" si="8"/>
        <v>172.33333333333334</v>
      </c>
      <c r="AW39">
        <f t="shared" si="13"/>
        <v>147</v>
      </c>
    </row>
    <row r="40" spans="1:49">
      <c r="A40" t="s">
        <v>414</v>
      </c>
      <c r="B40" t="s">
        <v>415</v>
      </c>
      <c r="C40" t="s">
        <v>68</v>
      </c>
      <c r="D40" t="s">
        <v>393</v>
      </c>
      <c r="E40" s="6">
        <f>_xlfn.RANK.AVG(forwards!E40,forwards!E$4:E$413,0)</f>
        <v>95.5</v>
      </c>
      <c r="F40" s="6">
        <f>_xlfn.RANK.AVG(forwards!F40,forwards!F$4:F$413,0)</f>
        <v>23</v>
      </c>
      <c r="G40" s="6">
        <f>_xlfn.RANK.AVG(forwards!G40,forwards!G$4:G$413,0)</f>
        <v>54</v>
      </c>
      <c r="H40" s="6">
        <f>_xlfn.RANK.AVG(forwards!H40,forwards!H$4:H$413,0)</f>
        <v>111</v>
      </c>
      <c r="I40" s="6">
        <f>_xlfn.RANK.AVG(forwards!I40,forwards!I$4:I$413,0)</f>
        <v>65</v>
      </c>
      <c r="J40" s="6">
        <f>_xlfn.RANK.AVG(forwards!J40,forwards!J$4:J$413,0)</f>
        <v>255</v>
      </c>
      <c r="K40" s="6">
        <f>_xlfn.RANK.AVG(forwards!K40,forwards!K$4:K$413,0)</f>
        <v>61.5</v>
      </c>
      <c r="L40" s="6">
        <f>IF( forwards!L40 ="","",_xlfn.RANK.AVG(forwards!L40,forwards!L$4:L$413,0))</f>
        <v>128</v>
      </c>
      <c r="M40" s="6">
        <f>_xlfn.RANK.AVG(forwards!M40,forwards!M$4:M$413,0)</f>
        <v>79</v>
      </c>
      <c r="N40" s="6">
        <f>_xlfn.RANK.AVG(forwards!N40,forwards!N$4:N$413,1)</f>
        <v>229</v>
      </c>
      <c r="O40" s="6">
        <f>_xlfn.RANK.AVG(forwards!O40,forwards!O$4:O$413,0)</f>
        <v>109</v>
      </c>
      <c r="P40" s="6">
        <f>_xlfn.RANK.AVG(forwards!P40,forwards!P$4:P$413,0)</f>
        <v>107</v>
      </c>
      <c r="Q40" s="6">
        <f>_xlfn.RANK.AVG(forwards!Q40,forwards!Q$4:Q$413,1)</f>
        <v>192.5</v>
      </c>
      <c r="R40" s="6">
        <f>_xlfn.RANK.AVG(forwards!R40,forwards!R$4:R$413,0)</f>
        <v>128</v>
      </c>
      <c r="S40" s="6">
        <f>_xlfn.RANK.AVG(forwards!S40,forwards!S$4:S$413,0)</f>
        <v>104</v>
      </c>
      <c r="T40" s="6">
        <f>_xlfn.RANK.AVG(forwards!T40,forwards!T$4:T$413,1)</f>
        <v>86.5</v>
      </c>
      <c r="U40" s="6">
        <f>IF( forwards!U40 ="","",_xlfn.RANK.AVG(forwards!U40,forwards!U$4:U$413,0))</f>
        <v>208</v>
      </c>
      <c r="V40" s="6">
        <f>IF( forwards!V40 ="","",_xlfn.RANK.AVG(forwards!V40,forwards!V$4:V$413,0))</f>
        <v>222.5</v>
      </c>
      <c r="W40" s="6">
        <f>_xlfn.RANK.AVG(forwards!W40,forwards!W$4:W$413,0)</f>
        <v>8.5</v>
      </c>
      <c r="X40" s="6">
        <f>IF( forwards!X40 ="","",_xlfn.RANK.AVG(forwards!X40,forwards!X$4:X$413,0))</f>
        <v>101</v>
      </c>
      <c r="Y40" s="6">
        <f>IF( forwards!Y40 ="","",_xlfn.RANK.AVG(forwards!Y40,forwards!Y$4:Y$413,0))</f>
        <v>80</v>
      </c>
      <c r="Z40" s="6">
        <f>IF( forwards!Z40 ="","",_xlfn.RANK.AVG(forwards!Z40,forwards!Z$4:Z$413,0))</f>
        <v>76</v>
      </c>
      <c r="AA40" s="6">
        <f>_xlfn.RANK.AVG(forwards!AA40,forwards!AA$4:AA$413,0)</f>
        <v>247</v>
      </c>
      <c r="AB40" s="6" t="str">
        <f>IF( forwards!AB40 ="","",_xlfn.RANK.AVG(forwards!AB40,forwards!AB$4:AB$413,0))</f>
        <v/>
      </c>
      <c r="AC40" s="6">
        <f>_xlfn.RANK.AVG(forwards!AC40,forwards!AC$4:AC$413,0)</f>
        <v>292</v>
      </c>
      <c r="AD40" s="6">
        <f>_xlfn.RANK.AVG(forwards!AD40,forwards!AD$4:AD$413,0)</f>
        <v>212</v>
      </c>
      <c r="AG40" s="7">
        <f t="shared" si="0"/>
        <v>57.5</v>
      </c>
      <c r="AH40" s="7">
        <f t="shared" si="1"/>
        <v>123.125</v>
      </c>
      <c r="AI40" s="7">
        <f t="shared" si="9"/>
        <v>136.25</v>
      </c>
      <c r="AJ40" s="7">
        <f t="shared" si="10"/>
        <v>123.6</v>
      </c>
      <c r="AK40" s="7">
        <f t="shared" si="11"/>
        <v>116</v>
      </c>
      <c r="AL40" s="7">
        <f t="shared" si="12"/>
        <v>250.33333333333334</v>
      </c>
      <c r="AN40">
        <f t="shared" si="2"/>
        <v>37</v>
      </c>
      <c r="AO40">
        <f t="shared" si="3"/>
        <v>87</v>
      </c>
      <c r="AP40">
        <f t="shared" si="4"/>
        <v>110</v>
      </c>
      <c r="AQ40">
        <f t="shared" si="5"/>
        <v>103</v>
      </c>
      <c r="AR40">
        <f t="shared" si="6"/>
        <v>57</v>
      </c>
      <c r="AS40">
        <f t="shared" si="7"/>
        <v>337</v>
      </c>
      <c r="AU40" s="6">
        <f t="shared" si="8"/>
        <v>121.83333333333333</v>
      </c>
      <c r="AW40">
        <f t="shared" si="13"/>
        <v>67</v>
      </c>
    </row>
    <row r="41" spans="1:49">
      <c r="A41" t="s">
        <v>1313</v>
      </c>
      <c r="B41" t="s">
        <v>1314</v>
      </c>
      <c r="C41" t="s">
        <v>97</v>
      </c>
      <c r="D41" t="s">
        <v>976</v>
      </c>
      <c r="E41" s="6">
        <f>_xlfn.RANK.AVG(forwards!E41,forwards!E$4:E$413,0)</f>
        <v>267</v>
      </c>
      <c r="F41" s="6">
        <f>_xlfn.RANK.AVG(forwards!F41,forwards!F$4:F$413,0)</f>
        <v>381</v>
      </c>
      <c r="G41" s="6">
        <f>_xlfn.RANK.AVG(forwards!G41,forwards!G$4:G$413,0)</f>
        <v>241</v>
      </c>
      <c r="H41" s="6">
        <f>_xlfn.RANK.AVG(forwards!H41,forwards!H$4:H$413,0)</f>
        <v>329</v>
      </c>
      <c r="I41" s="6">
        <f>_xlfn.RANK.AVG(forwards!I41,forwards!I$4:I$413,0)</f>
        <v>229</v>
      </c>
      <c r="J41" s="6">
        <f>_xlfn.RANK.AVG(forwards!J41,forwards!J$4:J$413,0)</f>
        <v>317</v>
      </c>
      <c r="K41" s="6">
        <f>_xlfn.RANK.AVG(forwards!K41,forwards!K$4:K$413,0)</f>
        <v>311.5</v>
      </c>
      <c r="L41" s="6" t="str">
        <f>IF( forwards!L41 ="","",_xlfn.RANK.AVG(forwards!L41,forwards!L$4:L$413,0))</f>
        <v/>
      </c>
      <c r="M41" s="6">
        <f>_xlfn.RANK.AVG(forwards!M41,forwards!M$4:M$413,0)</f>
        <v>98</v>
      </c>
      <c r="N41" s="6">
        <f>_xlfn.RANK.AVG(forwards!N41,forwards!N$4:N$413,1)</f>
        <v>64</v>
      </c>
      <c r="O41" s="6">
        <f>_xlfn.RANK.AVG(forwards!O41,forwards!O$4:O$413,0)</f>
        <v>32</v>
      </c>
      <c r="P41" s="6">
        <f>_xlfn.RANK.AVG(forwards!P41,forwards!P$4:P$413,0)</f>
        <v>372</v>
      </c>
      <c r="Q41" s="6">
        <f>_xlfn.RANK.AVG(forwards!Q41,forwards!Q$4:Q$413,1)</f>
        <v>373</v>
      </c>
      <c r="R41" s="6">
        <f>_xlfn.RANK.AVG(forwards!R41,forwards!R$4:R$413,0)</f>
        <v>384</v>
      </c>
      <c r="S41" s="6">
        <f>_xlfn.RANK.AVG(forwards!S41,forwards!S$4:S$413,0)</f>
        <v>350</v>
      </c>
      <c r="T41" s="6">
        <f>_xlfn.RANK.AVG(forwards!T41,forwards!T$4:T$413,1)</f>
        <v>316</v>
      </c>
      <c r="U41" s="6">
        <f>IF( forwards!U41 ="","",_xlfn.RANK.AVG(forwards!U41,forwards!U$4:U$413,0))</f>
        <v>259</v>
      </c>
      <c r="V41" s="6">
        <f>IF( forwards!V41 ="","",_xlfn.RANK.AVG(forwards!V41,forwards!V$4:V$413,0))</f>
        <v>90</v>
      </c>
      <c r="W41" s="6">
        <f>_xlfn.RANK.AVG(forwards!W41,forwards!W$4:W$413,0)</f>
        <v>372.5</v>
      </c>
      <c r="X41" s="6">
        <f>IF( forwards!X41 ="","",_xlfn.RANK.AVG(forwards!X41,forwards!X$4:X$413,0))</f>
        <v>300</v>
      </c>
      <c r="Y41" s="6" t="str">
        <f>IF( forwards!Y41 ="","",_xlfn.RANK.AVG(forwards!Y41,forwards!Y$4:Y$413,0))</f>
        <v/>
      </c>
      <c r="Z41" s="6">
        <f>IF( forwards!Z41 ="","",_xlfn.RANK.AVG(forwards!Z41,forwards!Z$4:Z$413,0))</f>
        <v>342.5</v>
      </c>
      <c r="AA41" s="6">
        <f>_xlfn.RANK.AVG(forwards!AA41,forwards!AA$4:AA$413,0)</f>
        <v>408</v>
      </c>
      <c r="AB41" s="6" t="str">
        <f>IF( forwards!AB41 ="","",_xlfn.RANK.AVG(forwards!AB41,forwards!AB$4:AB$413,0))</f>
        <v/>
      </c>
      <c r="AC41" s="6">
        <f>_xlfn.RANK.AVG(forwards!AC41,forwards!AC$4:AC$413,0)</f>
        <v>378</v>
      </c>
      <c r="AD41" s="6">
        <f>_xlfn.RANK.AVG(forwards!AD41,forwards!AD$4:AD$413,0)</f>
        <v>123</v>
      </c>
      <c r="AG41" s="7">
        <f t="shared" si="0"/>
        <v>296.33333333333331</v>
      </c>
      <c r="AH41" s="7">
        <f t="shared" si="1"/>
        <v>296.625</v>
      </c>
      <c r="AI41" s="7">
        <f t="shared" si="9"/>
        <v>64.666666666666671</v>
      </c>
      <c r="AJ41" s="7">
        <f t="shared" si="10"/>
        <v>359</v>
      </c>
      <c r="AK41" s="7">
        <f t="shared" si="11"/>
        <v>272.8</v>
      </c>
      <c r="AL41" s="7">
        <f t="shared" si="12"/>
        <v>303</v>
      </c>
      <c r="AN41">
        <f t="shared" si="2"/>
        <v>309.5</v>
      </c>
      <c r="AO41">
        <f t="shared" si="3"/>
        <v>346</v>
      </c>
      <c r="AP41">
        <f t="shared" si="4"/>
        <v>16</v>
      </c>
      <c r="AQ41">
        <f t="shared" si="5"/>
        <v>385</v>
      </c>
      <c r="AR41">
        <f t="shared" si="6"/>
        <v>329.5</v>
      </c>
      <c r="AS41">
        <f t="shared" si="7"/>
        <v>394</v>
      </c>
      <c r="AU41" s="6">
        <f t="shared" si="8"/>
        <v>296.66666666666669</v>
      </c>
      <c r="AW41">
        <f t="shared" si="13"/>
        <v>357</v>
      </c>
    </row>
    <row r="42" spans="1:49">
      <c r="A42" t="s">
        <v>1271</v>
      </c>
      <c r="B42" t="s">
        <v>1272</v>
      </c>
      <c r="C42" t="s">
        <v>68</v>
      </c>
      <c r="D42" t="s">
        <v>204</v>
      </c>
      <c r="E42" s="6">
        <f>_xlfn.RANK.AVG(forwards!E42,forwards!E$4:E$413,0)</f>
        <v>246</v>
      </c>
      <c r="F42" s="6">
        <f>_xlfn.RANK.AVG(forwards!F42,forwards!F$4:F$413,0)</f>
        <v>273</v>
      </c>
      <c r="G42" s="6">
        <f>_xlfn.RANK.AVG(forwards!G42,forwards!G$4:G$413,0)</f>
        <v>366</v>
      </c>
      <c r="H42" s="6">
        <f>_xlfn.RANK.AVG(forwards!H42,forwards!H$4:H$413,0)</f>
        <v>351</v>
      </c>
      <c r="I42" s="6">
        <f>_xlfn.RANK.AVG(forwards!I42,forwards!I$4:I$413,0)</f>
        <v>383</v>
      </c>
      <c r="J42" s="6">
        <f>_xlfn.RANK.AVG(forwards!J42,forwards!J$4:J$413,0)</f>
        <v>15</v>
      </c>
      <c r="K42" s="6">
        <f>_xlfn.RANK.AVG(forwards!K42,forwards!K$4:K$413,0)</f>
        <v>329.5</v>
      </c>
      <c r="L42" s="6">
        <f>IF( forwards!L42 ="","",_xlfn.RANK.AVG(forwards!L42,forwards!L$4:L$413,0))</f>
        <v>110</v>
      </c>
      <c r="M42" s="6">
        <f>_xlfn.RANK.AVG(forwards!M42,forwards!M$4:M$413,0)</f>
        <v>221</v>
      </c>
      <c r="N42" s="6">
        <f>_xlfn.RANK.AVG(forwards!N42,forwards!N$4:N$413,1)</f>
        <v>18</v>
      </c>
      <c r="O42" s="6">
        <f>_xlfn.RANK.AVG(forwards!O42,forwards!O$4:O$413,0)</f>
        <v>42</v>
      </c>
      <c r="P42" s="6">
        <f>_xlfn.RANK.AVG(forwards!P42,forwards!P$4:P$413,0)</f>
        <v>348</v>
      </c>
      <c r="Q42" s="6">
        <f>_xlfn.RANK.AVG(forwards!Q42,forwards!Q$4:Q$413,1)</f>
        <v>334</v>
      </c>
      <c r="R42" s="6">
        <f>_xlfn.RANK.AVG(forwards!R42,forwards!R$4:R$413,0)</f>
        <v>358</v>
      </c>
      <c r="S42" s="6">
        <f>_xlfn.RANK.AVG(forwards!S42,forwards!S$4:S$413,0)</f>
        <v>361</v>
      </c>
      <c r="T42" s="6">
        <f>_xlfn.RANK.AVG(forwards!T42,forwards!T$4:T$413,1)</f>
        <v>405</v>
      </c>
      <c r="U42" s="6">
        <f>IF( forwards!U42 ="","",_xlfn.RANK.AVG(forwards!U42,forwards!U$4:U$413,0))</f>
        <v>232</v>
      </c>
      <c r="V42" s="6">
        <f>IF( forwards!V42 ="","",_xlfn.RANK.AVG(forwards!V42,forwards!V$4:V$413,0))</f>
        <v>148.5</v>
      </c>
      <c r="W42" s="6">
        <f>_xlfn.RANK.AVG(forwards!W42,forwards!W$4:W$413,0)</f>
        <v>188</v>
      </c>
      <c r="X42" s="6">
        <f>IF( forwards!X42 ="","",_xlfn.RANK.AVG(forwards!X42,forwards!X$4:X$413,0))</f>
        <v>376.5</v>
      </c>
      <c r="Y42" s="6" t="str">
        <f>IF( forwards!Y42 ="","",_xlfn.RANK.AVG(forwards!Y42,forwards!Y$4:Y$413,0))</f>
        <v/>
      </c>
      <c r="Z42" s="6">
        <f>IF( forwards!Z42 ="","",_xlfn.RANK.AVG(forwards!Z42,forwards!Z$4:Z$413,0))</f>
        <v>342.5</v>
      </c>
      <c r="AA42" s="6">
        <f>_xlfn.RANK.AVG(forwards!AA42,forwards!AA$4:AA$413,0)</f>
        <v>313</v>
      </c>
      <c r="AB42" s="6">
        <f>IF( forwards!AB42 ="","",_xlfn.RANK.AVG(forwards!AB42,forwards!AB$4:AB$413,0))</f>
        <v>70</v>
      </c>
      <c r="AC42" s="6">
        <f>_xlfn.RANK.AVG(forwards!AC42,forwards!AC$4:AC$413,0)</f>
        <v>315</v>
      </c>
      <c r="AD42" s="6">
        <f>_xlfn.RANK.AVG(forwards!AD42,forwards!AD$4:AD$413,0)</f>
        <v>395</v>
      </c>
      <c r="AG42" s="7">
        <f t="shared" si="0"/>
        <v>295</v>
      </c>
      <c r="AH42" s="7">
        <f t="shared" si="1"/>
        <v>269.625</v>
      </c>
      <c r="AI42" s="7">
        <f t="shared" si="9"/>
        <v>97.75</v>
      </c>
      <c r="AJ42" s="7">
        <f t="shared" si="10"/>
        <v>361.2</v>
      </c>
      <c r="AK42" s="7">
        <f t="shared" si="11"/>
        <v>257.5</v>
      </c>
      <c r="AL42" s="7">
        <f t="shared" si="12"/>
        <v>273.25</v>
      </c>
      <c r="AN42">
        <f t="shared" si="2"/>
        <v>304.5</v>
      </c>
      <c r="AO42">
        <f t="shared" si="3"/>
        <v>308</v>
      </c>
      <c r="AP42">
        <f t="shared" si="4"/>
        <v>44</v>
      </c>
      <c r="AQ42">
        <f t="shared" si="5"/>
        <v>388</v>
      </c>
      <c r="AR42">
        <f t="shared" si="6"/>
        <v>313</v>
      </c>
      <c r="AS42">
        <f t="shared" si="7"/>
        <v>373</v>
      </c>
      <c r="AU42" s="6">
        <f t="shared" si="8"/>
        <v>288.41666666666669</v>
      </c>
      <c r="AW42">
        <f t="shared" si="13"/>
        <v>352</v>
      </c>
    </row>
    <row r="43" spans="1:49">
      <c r="A43" t="s">
        <v>678</v>
      </c>
      <c r="B43" t="s">
        <v>679</v>
      </c>
      <c r="C43" t="s">
        <v>100</v>
      </c>
      <c r="D43" t="s">
        <v>195</v>
      </c>
      <c r="E43" s="6">
        <f>_xlfn.RANK.AVG(forwards!E43,forwards!E$4:E$413,0)</f>
        <v>78.5</v>
      </c>
      <c r="F43" s="6">
        <f>_xlfn.RANK.AVG(forwards!F43,forwards!F$4:F$413,0)</f>
        <v>141</v>
      </c>
      <c r="G43" s="6">
        <f>_xlfn.RANK.AVG(forwards!G43,forwards!G$4:G$413,0)</f>
        <v>50</v>
      </c>
      <c r="H43" s="6">
        <f>_xlfn.RANK.AVG(forwards!H43,forwards!H$4:H$413,0)</f>
        <v>260</v>
      </c>
      <c r="I43" s="6">
        <f>_xlfn.RANK.AVG(forwards!I43,forwards!I$4:I$413,0)</f>
        <v>40</v>
      </c>
      <c r="J43" s="6">
        <f>_xlfn.RANK.AVG(forwards!J43,forwards!J$4:J$413,0)</f>
        <v>26</v>
      </c>
      <c r="K43" s="6">
        <f>_xlfn.RANK.AVG(forwards!K43,forwards!K$4:K$413,0)</f>
        <v>292</v>
      </c>
      <c r="L43" s="6">
        <f>IF( forwards!L43 ="","",_xlfn.RANK.AVG(forwards!L43,forwards!L$4:L$413,0))</f>
        <v>10</v>
      </c>
      <c r="M43" s="6">
        <f>_xlfn.RANK.AVG(forwards!M43,forwards!M$4:M$413,0)</f>
        <v>89</v>
      </c>
      <c r="N43" s="6">
        <f>_xlfn.RANK.AVG(forwards!N43,forwards!N$4:N$413,1)</f>
        <v>341</v>
      </c>
      <c r="O43" s="6">
        <f>_xlfn.RANK.AVG(forwards!O43,forwards!O$4:O$413,0)</f>
        <v>246</v>
      </c>
      <c r="P43" s="6">
        <f>_xlfn.RANK.AVG(forwards!P43,forwards!P$4:P$413,0)</f>
        <v>220</v>
      </c>
      <c r="Q43" s="6">
        <f>_xlfn.RANK.AVG(forwards!Q43,forwards!Q$4:Q$413,1)</f>
        <v>151.5</v>
      </c>
      <c r="R43" s="6">
        <f>_xlfn.RANK.AVG(forwards!R43,forwards!R$4:R$413,0)</f>
        <v>186</v>
      </c>
      <c r="S43" s="6">
        <f>_xlfn.RANK.AVG(forwards!S43,forwards!S$4:S$413,0)</f>
        <v>208</v>
      </c>
      <c r="T43" s="6">
        <f>_xlfn.RANK.AVG(forwards!T43,forwards!T$4:T$413,1)</f>
        <v>101.5</v>
      </c>
      <c r="U43" s="6">
        <f>IF( forwards!U43 ="","",_xlfn.RANK.AVG(forwards!U43,forwards!U$4:U$413,0))</f>
        <v>327</v>
      </c>
      <c r="V43" s="6">
        <f>IF( forwards!V43 ="","",_xlfn.RANK.AVG(forwards!V43,forwards!V$4:V$413,0))</f>
        <v>83</v>
      </c>
      <c r="W43" s="6">
        <f>_xlfn.RANK.AVG(forwards!W43,forwards!W$4:W$413,0)</f>
        <v>161</v>
      </c>
      <c r="X43" s="6">
        <f>IF( forwards!X43 ="","",_xlfn.RANK.AVG(forwards!X43,forwards!X$4:X$413,0))</f>
        <v>145</v>
      </c>
      <c r="Y43" s="6">
        <f>IF( forwards!Y43 ="","",_xlfn.RANK.AVG(forwards!Y43,forwards!Y$4:Y$413,0))</f>
        <v>42</v>
      </c>
      <c r="Z43" s="6">
        <f>IF( forwards!Z43 ="","",_xlfn.RANK.AVG(forwards!Z43,forwards!Z$4:Z$413,0))</f>
        <v>207</v>
      </c>
      <c r="AA43" s="6">
        <f>_xlfn.RANK.AVG(forwards!AA43,forwards!AA$4:AA$413,0)</f>
        <v>194</v>
      </c>
      <c r="AB43" s="6">
        <f>IF( forwards!AB43 ="","",_xlfn.RANK.AVG(forwards!AB43,forwards!AB$4:AB$413,0))</f>
        <v>102</v>
      </c>
      <c r="AC43" s="6">
        <f>_xlfn.RANK.AVG(forwards!AC43,forwards!AC$4:AC$413,0)</f>
        <v>146</v>
      </c>
      <c r="AD43" s="6">
        <f>_xlfn.RANK.AVG(forwards!AD43,forwards!AD$4:AD$413,0)</f>
        <v>345</v>
      </c>
      <c r="AG43" s="7">
        <f t="shared" si="0"/>
        <v>89.833333333333329</v>
      </c>
      <c r="AH43" s="7">
        <f t="shared" si="1"/>
        <v>154.5</v>
      </c>
      <c r="AI43" s="7">
        <f t="shared" si="9"/>
        <v>171.5</v>
      </c>
      <c r="AJ43" s="7">
        <f t="shared" si="10"/>
        <v>173.4</v>
      </c>
      <c r="AK43" s="7">
        <f t="shared" si="11"/>
        <v>160.83333333333334</v>
      </c>
      <c r="AL43" s="7">
        <f t="shared" si="12"/>
        <v>196.75</v>
      </c>
      <c r="AN43">
        <f t="shared" si="2"/>
        <v>78</v>
      </c>
      <c r="AO43">
        <f t="shared" si="3"/>
        <v>128</v>
      </c>
      <c r="AP43">
        <f t="shared" si="4"/>
        <v>177.5</v>
      </c>
      <c r="AQ43">
        <f t="shared" si="5"/>
        <v>163</v>
      </c>
      <c r="AR43">
        <f t="shared" si="6"/>
        <v>145</v>
      </c>
      <c r="AS43">
        <f t="shared" si="7"/>
        <v>225</v>
      </c>
      <c r="AU43" s="6">
        <f t="shared" si="8"/>
        <v>152.75</v>
      </c>
      <c r="AW43">
        <f t="shared" si="13"/>
        <v>105</v>
      </c>
    </row>
    <row r="44" spans="1:49">
      <c r="A44" t="s">
        <v>234</v>
      </c>
      <c r="B44" t="s">
        <v>235</v>
      </c>
      <c r="C44" t="s">
        <v>80</v>
      </c>
      <c r="D44" t="s">
        <v>63</v>
      </c>
      <c r="E44" s="6">
        <f>_xlfn.RANK.AVG(forwards!E44,forwards!E$4:E$413,0)</f>
        <v>215</v>
      </c>
      <c r="F44" s="6">
        <f>_xlfn.RANK.AVG(forwards!F44,forwards!F$4:F$413,0)</f>
        <v>214.5</v>
      </c>
      <c r="G44" s="6">
        <f>_xlfn.RANK.AVG(forwards!G44,forwards!G$4:G$413,0)</f>
        <v>303</v>
      </c>
      <c r="H44" s="6">
        <f>_xlfn.RANK.AVG(forwards!H44,forwards!H$4:H$413,0)</f>
        <v>124</v>
      </c>
      <c r="I44" s="6">
        <f>_xlfn.RANK.AVG(forwards!I44,forwards!I$4:I$413,0)</f>
        <v>209</v>
      </c>
      <c r="J44" s="6">
        <f>_xlfn.RANK.AVG(forwards!J44,forwards!J$4:J$413,0)</f>
        <v>143</v>
      </c>
      <c r="K44" s="6">
        <f>_xlfn.RANK.AVG(forwards!K44,forwards!K$4:K$413,0)</f>
        <v>173</v>
      </c>
      <c r="L44" s="6" t="str">
        <f>IF( forwards!L44 ="","",_xlfn.RANK.AVG(forwards!L44,forwards!L$4:L$413,0))</f>
        <v/>
      </c>
      <c r="M44" s="6">
        <f>_xlfn.RANK.AVG(forwards!M44,forwards!M$4:M$413,0)</f>
        <v>292</v>
      </c>
      <c r="N44" s="6">
        <f>_xlfn.RANK.AVG(forwards!N44,forwards!N$4:N$413,1)</f>
        <v>340</v>
      </c>
      <c r="O44" s="6">
        <f>_xlfn.RANK.AVG(forwards!O44,forwards!O$4:O$413,0)</f>
        <v>368</v>
      </c>
      <c r="P44" s="6">
        <f>_xlfn.RANK.AVG(forwards!P44,forwards!P$4:P$413,0)</f>
        <v>146.5</v>
      </c>
      <c r="Q44" s="6">
        <f>_xlfn.RANK.AVG(forwards!Q44,forwards!Q$4:Q$413,1)</f>
        <v>36</v>
      </c>
      <c r="R44" s="6">
        <f>_xlfn.RANK.AVG(forwards!R44,forwards!R$4:R$413,0)</f>
        <v>64.5</v>
      </c>
      <c r="S44" s="6">
        <f>_xlfn.RANK.AVG(forwards!S44,forwards!S$4:S$413,0)</f>
        <v>275</v>
      </c>
      <c r="T44" s="6">
        <f>_xlfn.RANK.AVG(forwards!T44,forwards!T$4:T$413,1)</f>
        <v>109</v>
      </c>
      <c r="U44" s="6">
        <f>IF( forwards!U44 ="","",_xlfn.RANK.AVG(forwards!U44,forwards!U$4:U$413,0))</f>
        <v>62</v>
      </c>
      <c r="V44" s="6">
        <f>IF( forwards!V44 ="","",_xlfn.RANK.AVG(forwards!V44,forwards!V$4:V$413,0))</f>
        <v>305</v>
      </c>
      <c r="W44" s="6">
        <f>_xlfn.RANK.AVG(forwards!W44,forwards!W$4:W$413,0)</f>
        <v>305</v>
      </c>
      <c r="X44" s="6">
        <f>IF( forwards!X44 ="","",_xlfn.RANK.AVG(forwards!X44,forwards!X$4:X$413,0))</f>
        <v>209</v>
      </c>
      <c r="Y44" s="6" t="str">
        <f>IF( forwards!Y44 ="","",_xlfn.RANK.AVG(forwards!Y44,forwards!Y$4:Y$413,0))</f>
        <v/>
      </c>
      <c r="Z44" s="6">
        <f>IF( forwards!Z44 ="","",_xlfn.RANK.AVG(forwards!Z44,forwards!Z$4:Z$413,0))</f>
        <v>162.5</v>
      </c>
      <c r="AA44" s="6">
        <f>_xlfn.RANK.AVG(forwards!AA44,forwards!AA$4:AA$413,0)</f>
        <v>65</v>
      </c>
      <c r="AB44" s="6">
        <f>IF( forwards!AB44 ="","",_xlfn.RANK.AVG(forwards!AB44,forwards!AB$4:AB$413,0))</f>
        <v>38</v>
      </c>
      <c r="AC44" s="6">
        <f>_xlfn.RANK.AVG(forwards!AC44,forwards!AC$4:AC$413,0)</f>
        <v>40</v>
      </c>
      <c r="AD44" s="6">
        <f>_xlfn.RANK.AVG(forwards!AD44,forwards!AD$4:AD$413,0)</f>
        <v>20.5</v>
      </c>
      <c r="AG44" s="7">
        <f t="shared" si="0"/>
        <v>244.16666666666666</v>
      </c>
      <c r="AH44" s="7">
        <f t="shared" si="1"/>
        <v>162.25</v>
      </c>
      <c r="AI44" s="7">
        <f t="shared" si="9"/>
        <v>333.33333333333331</v>
      </c>
      <c r="AJ44" s="7">
        <f t="shared" si="10"/>
        <v>126.2</v>
      </c>
      <c r="AK44" s="7">
        <f t="shared" si="11"/>
        <v>208.7</v>
      </c>
      <c r="AL44" s="7">
        <f t="shared" si="12"/>
        <v>40.875</v>
      </c>
      <c r="AN44">
        <f t="shared" si="2"/>
        <v>254.5</v>
      </c>
      <c r="AO44">
        <f t="shared" si="3"/>
        <v>140</v>
      </c>
      <c r="AP44">
        <f t="shared" si="4"/>
        <v>388.5</v>
      </c>
      <c r="AQ44">
        <f t="shared" si="5"/>
        <v>106</v>
      </c>
      <c r="AR44">
        <f t="shared" si="6"/>
        <v>236</v>
      </c>
      <c r="AS44">
        <f t="shared" si="7"/>
        <v>1</v>
      </c>
      <c r="AU44" s="6">
        <f t="shared" si="8"/>
        <v>187.66666666666666</v>
      </c>
      <c r="AW44">
        <f t="shared" si="13"/>
        <v>174</v>
      </c>
    </row>
    <row r="45" spans="1:49">
      <c r="A45" t="s">
        <v>815</v>
      </c>
      <c r="B45" t="s">
        <v>816</v>
      </c>
      <c r="C45" t="s">
        <v>113</v>
      </c>
      <c r="D45" t="s">
        <v>110</v>
      </c>
      <c r="E45" s="6">
        <f>_xlfn.RANK.AVG(forwards!E45,forwards!E$4:E$413,0)</f>
        <v>376.5</v>
      </c>
      <c r="F45" s="6">
        <f>_xlfn.RANK.AVG(forwards!F45,forwards!F$4:F$413,0)</f>
        <v>345</v>
      </c>
      <c r="G45" s="6">
        <f>_xlfn.RANK.AVG(forwards!G45,forwards!G$4:G$413,0)</f>
        <v>310</v>
      </c>
      <c r="H45" s="6">
        <f>_xlfn.RANK.AVG(forwards!H45,forwards!H$4:H$413,0)</f>
        <v>383</v>
      </c>
      <c r="I45" s="6">
        <f>_xlfn.RANK.AVG(forwards!I45,forwards!I$4:I$413,0)</f>
        <v>344</v>
      </c>
      <c r="J45" s="6">
        <f>_xlfn.RANK.AVG(forwards!J45,forwards!J$4:J$413,0)</f>
        <v>164</v>
      </c>
      <c r="K45" s="6">
        <f>_xlfn.RANK.AVG(forwards!K45,forwards!K$4:K$413,0)</f>
        <v>370</v>
      </c>
      <c r="L45" s="6" t="str">
        <f>IF( forwards!L45 ="","",_xlfn.RANK.AVG(forwards!L45,forwards!L$4:L$413,0))</f>
        <v/>
      </c>
      <c r="M45" s="6">
        <f>_xlfn.RANK.AVG(forwards!M45,forwards!M$4:M$413,0)</f>
        <v>374</v>
      </c>
      <c r="N45" s="6">
        <f>_xlfn.RANK.AVG(forwards!N45,forwards!N$4:N$413,1)</f>
        <v>380</v>
      </c>
      <c r="O45" s="6">
        <f>_xlfn.RANK.AVG(forwards!O45,forwards!O$4:O$413,0)</f>
        <v>406</v>
      </c>
      <c r="P45" s="6">
        <f>_xlfn.RANK.AVG(forwards!P45,forwards!P$4:P$413,0)</f>
        <v>293</v>
      </c>
      <c r="Q45" s="6">
        <f>_xlfn.RANK.AVG(forwards!Q45,forwards!Q$4:Q$413,1)</f>
        <v>76</v>
      </c>
      <c r="R45" s="6">
        <f>_xlfn.RANK.AVG(forwards!R45,forwards!R$4:R$413,0)</f>
        <v>222</v>
      </c>
      <c r="S45" s="6">
        <f>_xlfn.RANK.AVG(forwards!S45,forwards!S$4:S$413,0)</f>
        <v>321</v>
      </c>
      <c r="T45" s="6">
        <f>_xlfn.RANK.AVG(forwards!T45,forwards!T$4:T$413,1)</f>
        <v>218</v>
      </c>
      <c r="U45" s="6">
        <f>IF( forwards!U45 ="","",_xlfn.RANK.AVG(forwards!U45,forwards!U$4:U$413,0))</f>
        <v>50</v>
      </c>
      <c r="V45" s="6">
        <f>IF( forwards!V45 ="","",_xlfn.RANK.AVG(forwards!V45,forwards!V$4:V$413,0))</f>
        <v>356</v>
      </c>
      <c r="W45" s="6">
        <f>_xlfn.RANK.AVG(forwards!W45,forwards!W$4:W$413,0)</f>
        <v>261.5</v>
      </c>
      <c r="X45" s="6">
        <f>IF( forwards!X45 ="","",_xlfn.RANK.AVG(forwards!X45,forwards!X$4:X$413,0))</f>
        <v>376.5</v>
      </c>
      <c r="Y45" s="6" t="str">
        <f>IF( forwards!Y45 ="","",_xlfn.RANK.AVG(forwards!Y45,forwards!Y$4:Y$413,0))</f>
        <v/>
      </c>
      <c r="Z45" s="6">
        <f>IF( forwards!Z45 ="","",_xlfn.RANK.AVG(forwards!Z45,forwards!Z$4:Z$413,0))</f>
        <v>342.5</v>
      </c>
      <c r="AA45" s="6">
        <f>_xlfn.RANK.AVG(forwards!AA45,forwards!AA$4:AA$413,0)</f>
        <v>146</v>
      </c>
      <c r="AB45" s="6" t="str">
        <f>IF( forwards!AB45 ="","",_xlfn.RANK.AVG(forwards!AB45,forwards!AB$4:AB$413,0))</f>
        <v/>
      </c>
      <c r="AC45" s="6">
        <f>_xlfn.RANK.AVG(forwards!AC45,forwards!AC$4:AC$413,0)</f>
        <v>143</v>
      </c>
      <c r="AD45" s="6">
        <f>_xlfn.RANK.AVG(forwards!AD45,forwards!AD$4:AD$413,0)</f>
        <v>302.5</v>
      </c>
      <c r="AG45" s="7">
        <f t="shared" si="0"/>
        <v>343.83333333333331</v>
      </c>
      <c r="AH45" s="7">
        <f t="shared" si="1"/>
        <v>315.25</v>
      </c>
      <c r="AI45" s="7">
        <f t="shared" si="9"/>
        <v>386.66666666666669</v>
      </c>
      <c r="AJ45" s="7">
        <f t="shared" si="10"/>
        <v>226</v>
      </c>
      <c r="AK45" s="7">
        <f t="shared" si="11"/>
        <v>277.3</v>
      </c>
      <c r="AL45" s="7">
        <f t="shared" si="12"/>
        <v>197.16666666666666</v>
      </c>
      <c r="AN45">
        <f t="shared" si="2"/>
        <v>366</v>
      </c>
      <c r="AO45">
        <f t="shared" si="3"/>
        <v>373</v>
      </c>
      <c r="AP45">
        <f t="shared" si="4"/>
        <v>408</v>
      </c>
      <c r="AQ45">
        <f t="shared" si="5"/>
        <v>234</v>
      </c>
      <c r="AR45">
        <f t="shared" si="6"/>
        <v>337</v>
      </c>
      <c r="AS45">
        <f t="shared" si="7"/>
        <v>228</v>
      </c>
      <c r="AU45" s="6">
        <f t="shared" si="8"/>
        <v>324.33333333333331</v>
      </c>
      <c r="AW45">
        <f t="shared" si="13"/>
        <v>386</v>
      </c>
    </row>
    <row r="46" spans="1:49">
      <c r="A46" t="s">
        <v>385</v>
      </c>
      <c r="B46" t="s">
        <v>386</v>
      </c>
      <c r="C46" t="s">
        <v>87</v>
      </c>
      <c r="D46" t="s">
        <v>195</v>
      </c>
      <c r="E46" s="6">
        <f>_xlfn.RANK.AVG(forwards!E46,forwards!E$4:E$413,0)</f>
        <v>246</v>
      </c>
      <c r="F46" s="6">
        <f>_xlfn.RANK.AVG(forwards!F46,forwards!F$4:F$413,0)</f>
        <v>248</v>
      </c>
      <c r="G46" s="6">
        <f>_xlfn.RANK.AVG(forwards!G46,forwards!G$4:G$413,0)</f>
        <v>20</v>
      </c>
      <c r="H46" s="6">
        <f>_xlfn.RANK.AVG(forwards!H46,forwards!H$4:H$413,0)</f>
        <v>271</v>
      </c>
      <c r="I46" s="6">
        <f>_xlfn.RANK.AVG(forwards!I46,forwards!I$4:I$413,0)</f>
        <v>232</v>
      </c>
      <c r="J46" s="6">
        <f>_xlfn.RANK.AVG(forwards!J46,forwards!J$4:J$413,0)</f>
        <v>376</v>
      </c>
      <c r="K46" s="6">
        <f>_xlfn.RANK.AVG(forwards!K46,forwards!K$4:K$413,0)</f>
        <v>254</v>
      </c>
      <c r="L46" s="6">
        <f>IF( forwards!L46 ="","",_xlfn.RANK.AVG(forwards!L46,forwards!L$4:L$413,0))</f>
        <v>183</v>
      </c>
      <c r="M46" s="6">
        <f>_xlfn.RANK.AVG(forwards!M46,forwards!M$4:M$413,0)</f>
        <v>271</v>
      </c>
      <c r="N46" s="6">
        <f>_xlfn.RANK.AVG(forwards!N46,forwards!N$4:N$413,1)</f>
        <v>281</v>
      </c>
      <c r="O46" s="6">
        <f>_xlfn.RANK.AVG(forwards!O46,forwards!O$4:O$413,0)</f>
        <v>310</v>
      </c>
      <c r="P46" s="6">
        <f>_xlfn.RANK.AVG(forwards!P46,forwards!P$4:P$413,0)</f>
        <v>34.5</v>
      </c>
      <c r="Q46" s="6">
        <f>_xlfn.RANK.AVG(forwards!Q46,forwards!Q$4:Q$413,1)</f>
        <v>174</v>
      </c>
      <c r="R46" s="6">
        <f>_xlfn.RANK.AVG(forwards!R46,forwards!R$4:R$413,0)</f>
        <v>48</v>
      </c>
      <c r="S46" s="6">
        <f>_xlfn.RANK.AVG(forwards!S46,forwards!S$4:S$413,0)</f>
        <v>3</v>
      </c>
      <c r="T46" s="6">
        <f>_xlfn.RANK.AVG(forwards!T46,forwards!T$4:T$413,1)</f>
        <v>113.5</v>
      </c>
      <c r="U46" s="6">
        <f>IF( forwards!U46 ="","",_xlfn.RANK.AVG(forwards!U46,forwards!U$4:U$413,0))</f>
        <v>296</v>
      </c>
      <c r="V46" s="6">
        <f>IF( forwards!V46 ="","",_xlfn.RANK.AVG(forwards!V46,forwards!V$4:V$413,0))</f>
        <v>73</v>
      </c>
      <c r="W46" s="6">
        <f>_xlfn.RANK.AVG(forwards!W46,forwards!W$4:W$413,0)</f>
        <v>144.5</v>
      </c>
      <c r="X46" s="6">
        <f>IF( forwards!X46 ="","",_xlfn.RANK.AVG(forwards!X46,forwards!X$4:X$413,0))</f>
        <v>306</v>
      </c>
      <c r="Y46" s="6" t="str">
        <f>IF( forwards!Y46 ="","",_xlfn.RANK.AVG(forwards!Y46,forwards!Y$4:Y$413,0))</f>
        <v/>
      </c>
      <c r="Z46" s="6">
        <f>IF( forwards!Z46 ="","",_xlfn.RANK.AVG(forwards!Z46,forwards!Z$4:Z$413,0))</f>
        <v>243</v>
      </c>
      <c r="AA46" s="6">
        <f>_xlfn.RANK.AVG(forwards!AA46,forwards!AA$4:AA$413,0)</f>
        <v>67</v>
      </c>
      <c r="AB46" s="6" t="str">
        <f>IF( forwards!AB46 ="","",_xlfn.RANK.AVG(forwards!AB46,forwards!AB$4:AB$413,0))</f>
        <v/>
      </c>
      <c r="AC46" s="6">
        <f>_xlfn.RANK.AVG(forwards!AC46,forwards!AC$4:AC$413,0)</f>
        <v>222</v>
      </c>
      <c r="AD46" s="6">
        <f>_xlfn.RANK.AVG(forwards!AD46,forwards!AD$4:AD$413,0)</f>
        <v>123</v>
      </c>
      <c r="AG46" s="7">
        <f t="shared" si="0"/>
        <v>171.33333333333334</v>
      </c>
      <c r="AH46" s="7">
        <f t="shared" si="1"/>
        <v>283.25</v>
      </c>
      <c r="AI46" s="7">
        <f t="shared" si="9"/>
        <v>261.25</v>
      </c>
      <c r="AJ46" s="7">
        <f t="shared" si="10"/>
        <v>74.599999999999994</v>
      </c>
      <c r="AK46" s="7">
        <f t="shared" si="11"/>
        <v>212.5</v>
      </c>
      <c r="AL46" s="7">
        <f t="shared" si="12"/>
        <v>137.33333333333334</v>
      </c>
      <c r="AN46">
        <f t="shared" si="2"/>
        <v>166</v>
      </c>
      <c r="AO46">
        <f t="shared" si="3"/>
        <v>324.5</v>
      </c>
      <c r="AP46">
        <f t="shared" si="4"/>
        <v>321</v>
      </c>
      <c r="AQ46">
        <f t="shared" si="5"/>
        <v>33</v>
      </c>
      <c r="AR46">
        <f t="shared" si="6"/>
        <v>245</v>
      </c>
      <c r="AS46">
        <f t="shared" si="7"/>
        <v>76</v>
      </c>
      <c r="AU46" s="6">
        <f t="shared" si="8"/>
        <v>194.25</v>
      </c>
      <c r="AW46">
        <f t="shared" si="13"/>
        <v>191.5</v>
      </c>
    </row>
    <row r="47" spans="1:49">
      <c r="A47" t="s">
        <v>464</v>
      </c>
      <c r="B47" t="s">
        <v>465</v>
      </c>
      <c r="C47" t="s">
        <v>113</v>
      </c>
      <c r="D47" t="s">
        <v>256</v>
      </c>
      <c r="E47" s="6">
        <f>_xlfn.RANK.AVG(forwards!E47,forwards!E$4:E$413,0)</f>
        <v>106.5</v>
      </c>
      <c r="F47" s="6">
        <f>_xlfn.RANK.AVG(forwards!F47,forwards!F$4:F$413,0)</f>
        <v>214.5</v>
      </c>
      <c r="G47" s="6">
        <f>_xlfn.RANK.AVG(forwards!G47,forwards!G$4:G$413,0)</f>
        <v>185</v>
      </c>
      <c r="H47" s="6">
        <f>_xlfn.RANK.AVG(forwards!H47,forwards!H$4:H$413,0)</f>
        <v>261</v>
      </c>
      <c r="I47" s="6">
        <f>_xlfn.RANK.AVG(forwards!I47,forwards!I$4:I$413,0)</f>
        <v>132</v>
      </c>
      <c r="J47" s="6">
        <f>_xlfn.RANK.AVG(forwards!J47,forwards!J$4:J$413,0)</f>
        <v>150</v>
      </c>
      <c r="K47" s="6">
        <f>_xlfn.RANK.AVG(forwards!K47,forwards!K$4:K$413,0)</f>
        <v>73</v>
      </c>
      <c r="L47" s="6" t="str">
        <f>IF( forwards!L47 ="","",_xlfn.RANK.AVG(forwards!L47,forwards!L$4:L$413,0))</f>
        <v/>
      </c>
      <c r="M47" s="6">
        <f>_xlfn.RANK.AVG(forwards!M47,forwards!M$4:M$413,0)</f>
        <v>88</v>
      </c>
      <c r="N47" s="6">
        <f>_xlfn.RANK.AVG(forwards!N47,forwards!N$4:N$413,1)</f>
        <v>230</v>
      </c>
      <c r="O47" s="6">
        <f>_xlfn.RANK.AVG(forwards!O47,forwards!O$4:O$413,0)</f>
        <v>115</v>
      </c>
      <c r="P47" s="6">
        <f>_xlfn.RANK.AVG(forwards!P47,forwards!P$4:P$413,0)</f>
        <v>129</v>
      </c>
      <c r="Q47" s="6">
        <f>_xlfn.RANK.AVG(forwards!Q47,forwards!Q$4:Q$413,1)</f>
        <v>121.5</v>
      </c>
      <c r="R47" s="6">
        <f>_xlfn.RANK.AVG(forwards!R47,forwards!R$4:R$413,0)</f>
        <v>115</v>
      </c>
      <c r="S47" s="6">
        <f>_xlfn.RANK.AVG(forwards!S47,forwards!S$4:S$413,0)</f>
        <v>152</v>
      </c>
      <c r="T47" s="6">
        <f>_xlfn.RANK.AVG(forwards!T47,forwards!T$4:T$413,1)</f>
        <v>86.5</v>
      </c>
      <c r="U47" s="6">
        <f>IF( forwards!U47 ="","",_xlfn.RANK.AVG(forwards!U47,forwards!U$4:U$413,0))</f>
        <v>99</v>
      </c>
      <c r="V47" s="6">
        <f>IF( forwards!V47 ="","",_xlfn.RANK.AVG(forwards!V47,forwards!V$4:V$413,0))</f>
        <v>135.5</v>
      </c>
      <c r="W47" s="6">
        <f>_xlfn.RANK.AVG(forwards!W47,forwards!W$4:W$413,0)</f>
        <v>267.5</v>
      </c>
      <c r="X47" s="6">
        <f>IF( forwards!X47 ="","",_xlfn.RANK.AVG(forwards!X47,forwards!X$4:X$413,0))</f>
        <v>147</v>
      </c>
      <c r="Y47" s="6">
        <f>IF( forwards!Y47 ="","",_xlfn.RANK.AVG(forwards!Y47,forwards!Y$4:Y$413,0))</f>
        <v>58</v>
      </c>
      <c r="Z47" s="6">
        <f>IF( forwards!Z47 ="","",_xlfn.RANK.AVG(forwards!Z47,forwards!Z$4:Z$413,0))</f>
        <v>190.5</v>
      </c>
      <c r="AA47" s="6">
        <f>_xlfn.RANK.AVG(forwards!AA47,forwards!AA$4:AA$413,0)</f>
        <v>237</v>
      </c>
      <c r="AB47" s="6">
        <f>IF( forwards!AB47 ="","",_xlfn.RANK.AVG(forwards!AB47,forwards!AB$4:AB$413,0))</f>
        <v>30</v>
      </c>
      <c r="AC47" s="6">
        <f>_xlfn.RANK.AVG(forwards!AC47,forwards!AC$4:AC$413,0)</f>
        <v>242</v>
      </c>
      <c r="AD47" s="6">
        <f>_xlfn.RANK.AVG(forwards!AD47,forwards!AD$4:AD$413,0)</f>
        <v>254.5</v>
      </c>
      <c r="AG47" s="7">
        <f t="shared" si="0"/>
        <v>168.66666666666666</v>
      </c>
      <c r="AH47" s="7">
        <f t="shared" si="1"/>
        <v>154</v>
      </c>
      <c r="AI47" s="7">
        <f t="shared" si="9"/>
        <v>144.33333333333334</v>
      </c>
      <c r="AJ47" s="7">
        <f t="shared" si="10"/>
        <v>120.8</v>
      </c>
      <c r="AK47" s="7">
        <f t="shared" si="11"/>
        <v>149.58333333333334</v>
      </c>
      <c r="AL47" s="7">
        <f t="shared" si="12"/>
        <v>190.875</v>
      </c>
      <c r="AN47">
        <f t="shared" si="2"/>
        <v>162</v>
      </c>
      <c r="AO47">
        <f t="shared" si="3"/>
        <v>127</v>
      </c>
      <c r="AP47">
        <f t="shared" si="4"/>
        <v>123.5</v>
      </c>
      <c r="AQ47">
        <f t="shared" si="5"/>
        <v>99</v>
      </c>
      <c r="AR47">
        <f t="shared" si="6"/>
        <v>117</v>
      </c>
      <c r="AS47">
        <f t="shared" si="7"/>
        <v>207</v>
      </c>
      <c r="AU47" s="6">
        <f t="shared" si="8"/>
        <v>139.25</v>
      </c>
      <c r="AW47">
        <f t="shared" si="13"/>
        <v>85.5</v>
      </c>
    </row>
    <row r="48" spans="1:49">
      <c r="A48" t="s">
        <v>1117</v>
      </c>
      <c r="B48" t="s">
        <v>1118</v>
      </c>
      <c r="C48" t="s">
        <v>68</v>
      </c>
      <c r="D48" t="s">
        <v>1056</v>
      </c>
      <c r="E48" s="6">
        <f>_xlfn.RANK.AVG(forwards!E48,forwards!E$4:E$413,0)</f>
        <v>319</v>
      </c>
      <c r="F48" s="6">
        <f>_xlfn.RANK.AVG(forwards!F48,forwards!F$4:F$413,0)</f>
        <v>262</v>
      </c>
      <c r="G48" s="6">
        <f>_xlfn.RANK.AVG(forwards!G48,forwards!G$4:G$413,0)</f>
        <v>308</v>
      </c>
      <c r="H48" s="6">
        <f>_xlfn.RANK.AVG(forwards!H48,forwards!H$4:H$413,0)</f>
        <v>231</v>
      </c>
      <c r="I48" s="6">
        <f>_xlfn.RANK.AVG(forwards!I48,forwards!I$4:I$413,0)</f>
        <v>278</v>
      </c>
      <c r="J48" s="6">
        <f>_xlfn.RANK.AVG(forwards!J48,forwards!J$4:J$413,0)</f>
        <v>125</v>
      </c>
      <c r="K48" s="6">
        <f>_xlfn.RANK.AVG(forwards!K48,forwards!K$4:K$413,0)</f>
        <v>219.5</v>
      </c>
      <c r="L48" s="6">
        <f>IF( forwards!L48 ="","",_xlfn.RANK.AVG(forwards!L48,forwards!L$4:L$413,0))</f>
        <v>204</v>
      </c>
      <c r="M48" s="6">
        <f>_xlfn.RANK.AVG(forwards!M48,forwards!M$4:M$413,0)</f>
        <v>22</v>
      </c>
      <c r="N48" s="6">
        <f>_xlfn.RANK.AVG(forwards!N48,forwards!N$4:N$413,1)</f>
        <v>256</v>
      </c>
      <c r="O48" s="6">
        <f>_xlfn.RANK.AVG(forwards!O48,forwards!O$4:O$413,0)</f>
        <v>25</v>
      </c>
      <c r="P48" s="6">
        <f>_xlfn.RANK.AVG(forwards!P48,forwards!P$4:P$413,0)</f>
        <v>298.5</v>
      </c>
      <c r="Q48" s="6">
        <f>_xlfn.RANK.AVG(forwards!Q48,forwards!Q$4:Q$413,1)</f>
        <v>317</v>
      </c>
      <c r="R48" s="6">
        <f>_xlfn.RANK.AVG(forwards!R48,forwards!R$4:R$413,0)</f>
        <v>320</v>
      </c>
      <c r="S48" s="6">
        <f>_xlfn.RANK.AVG(forwards!S48,forwards!S$4:S$413,0)</f>
        <v>201.5</v>
      </c>
      <c r="T48" s="6">
        <f>_xlfn.RANK.AVG(forwards!T48,forwards!T$4:T$413,1)</f>
        <v>161</v>
      </c>
      <c r="U48" s="6">
        <f>IF( forwards!U48 ="","",_xlfn.RANK.AVG(forwards!U48,forwards!U$4:U$413,0))</f>
        <v>397</v>
      </c>
      <c r="V48" s="6">
        <f>IF( forwards!V48 ="","",_xlfn.RANK.AVG(forwards!V48,forwards!V$4:V$413,0))</f>
        <v>104.5</v>
      </c>
      <c r="W48" s="6">
        <f>_xlfn.RANK.AVG(forwards!W48,forwards!W$4:W$413,0)</f>
        <v>192.5</v>
      </c>
      <c r="X48" s="6">
        <f>IF( forwards!X48 ="","",_xlfn.RANK.AVG(forwards!X48,forwards!X$4:X$413,0))</f>
        <v>148</v>
      </c>
      <c r="Y48" s="6" t="str">
        <f>IF( forwards!Y48 ="","",_xlfn.RANK.AVG(forwards!Y48,forwards!Y$4:Y$413,0))</f>
        <v/>
      </c>
      <c r="Z48" s="6">
        <f>IF( forwards!Z48 ="","",_xlfn.RANK.AVG(forwards!Z48,forwards!Z$4:Z$413,0))</f>
        <v>342.5</v>
      </c>
      <c r="AA48" s="6">
        <f>_xlfn.RANK.AVG(forwards!AA48,forwards!AA$4:AA$413,0)</f>
        <v>263</v>
      </c>
      <c r="AB48" s="6" t="str">
        <f>IF( forwards!AB48 ="","",_xlfn.RANK.AVG(forwards!AB48,forwards!AB$4:AB$413,0))</f>
        <v/>
      </c>
      <c r="AC48" s="6">
        <f>_xlfn.RANK.AVG(forwards!AC48,forwards!AC$4:AC$413,0)</f>
        <v>219</v>
      </c>
      <c r="AD48" s="6">
        <f>_xlfn.RANK.AVG(forwards!AD48,forwards!AD$4:AD$413,0)</f>
        <v>100</v>
      </c>
      <c r="AG48" s="7">
        <f t="shared" si="0"/>
        <v>296.33333333333331</v>
      </c>
      <c r="AH48" s="7">
        <f t="shared" si="1"/>
        <v>213.375</v>
      </c>
      <c r="AI48" s="7">
        <f t="shared" si="9"/>
        <v>126.75</v>
      </c>
      <c r="AJ48" s="7">
        <f t="shared" si="10"/>
        <v>259.60000000000002</v>
      </c>
      <c r="AK48" s="7">
        <f t="shared" si="11"/>
        <v>236.9</v>
      </c>
      <c r="AL48" s="7">
        <f t="shared" si="12"/>
        <v>194</v>
      </c>
      <c r="AN48">
        <f t="shared" si="2"/>
        <v>309.5</v>
      </c>
      <c r="AO48">
        <f t="shared" si="3"/>
        <v>213</v>
      </c>
      <c r="AP48">
        <f t="shared" si="4"/>
        <v>96</v>
      </c>
      <c r="AQ48">
        <f t="shared" si="5"/>
        <v>283</v>
      </c>
      <c r="AR48">
        <f t="shared" si="6"/>
        <v>283</v>
      </c>
      <c r="AS48">
        <f t="shared" si="7"/>
        <v>214</v>
      </c>
      <c r="AU48" s="6">
        <f t="shared" si="8"/>
        <v>233.08333333333334</v>
      </c>
      <c r="AW48">
        <f t="shared" si="13"/>
        <v>261</v>
      </c>
    </row>
    <row r="49" spans="1:49">
      <c r="A49" t="s">
        <v>356</v>
      </c>
      <c r="B49" t="s">
        <v>357</v>
      </c>
      <c r="C49" t="s">
        <v>100</v>
      </c>
      <c r="D49" t="s">
        <v>110</v>
      </c>
      <c r="E49" s="6">
        <f>_xlfn.RANK.AVG(forwards!E49,forwards!E$4:E$413,0)</f>
        <v>51</v>
      </c>
      <c r="F49" s="6">
        <f>_xlfn.RANK.AVG(forwards!F49,forwards!F$4:F$413,0)</f>
        <v>74</v>
      </c>
      <c r="G49" s="6">
        <f>_xlfn.RANK.AVG(forwards!G49,forwards!G$4:G$413,0)</f>
        <v>49</v>
      </c>
      <c r="H49" s="6">
        <f>_xlfn.RANK.AVG(forwards!H49,forwards!H$4:H$413,0)</f>
        <v>55</v>
      </c>
      <c r="I49" s="6">
        <f>_xlfn.RANK.AVG(forwards!I49,forwards!I$4:I$413,0)</f>
        <v>44</v>
      </c>
      <c r="J49" s="6">
        <f>_xlfn.RANK.AVG(forwards!J49,forwards!J$4:J$413,0)</f>
        <v>264</v>
      </c>
      <c r="K49" s="6">
        <f>_xlfn.RANK.AVG(forwards!K49,forwards!K$4:K$413,0)</f>
        <v>68.5</v>
      </c>
      <c r="L49" s="6" t="str">
        <f>IF( forwards!L49 ="","",_xlfn.RANK.AVG(forwards!L49,forwards!L$4:L$413,0))</f>
        <v/>
      </c>
      <c r="M49" s="6">
        <f>_xlfn.RANK.AVG(forwards!M49,forwards!M$4:M$413,0)</f>
        <v>103</v>
      </c>
      <c r="N49" s="6">
        <f>_xlfn.RANK.AVG(forwards!N49,forwards!N$4:N$413,1)</f>
        <v>169</v>
      </c>
      <c r="O49" s="6">
        <f>_xlfn.RANK.AVG(forwards!O49,forwards!O$4:O$413,0)</f>
        <v>91</v>
      </c>
      <c r="P49" s="6">
        <f>_xlfn.RANK.AVG(forwards!P49,forwards!P$4:P$413,0)</f>
        <v>157</v>
      </c>
      <c r="Q49" s="6">
        <f>_xlfn.RANK.AVG(forwards!Q49,forwards!Q$4:Q$413,1)</f>
        <v>74.5</v>
      </c>
      <c r="R49" s="6">
        <f>_xlfn.RANK.AVG(forwards!R49,forwards!R$4:R$413,0)</f>
        <v>109</v>
      </c>
      <c r="S49" s="6">
        <f>_xlfn.RANK.AVG(forwards!S49,forwards!S$4:S$413,0)</f>
        <v>206</v>
      </c>
      <c r="T49" s="6">
        <f>_xlfn.RANK.AVG(forwards!T49,forwards!T$4:T$413,1)</f>
        <v>187</v>
      </c>
      <c r="U49" s="6">
        <f>IF( forwards!U49 ="","",_xlfn.RANK.AVG(forwards!U49,forwards!U$4:U$413,0))</f>
        <v>88</v>
      </c>
      <c r="V49" s="6">
        <f>IF( forwards!V49 ="","",_xlfn.RANK.AVG(forwards!V49,forwards!V$4:V$413,0))</f>
        <v>227</v>
      </c>
      <c r="W49" s="6">
        <f>_xlfn.RANK.AVG(forwards!W49,forwards!W$4:W$413,0)</f>
        <v>69</v>
      </c>
      <c r="X49" s="6">
        <f>IF( forwards!X49 ="","",_xlfn.RANK.AVG(forwards!X49,forwards!X$4:X$413,0))</f>
        <v>179</v>
      </c>
      <c r="Y49" s="6">
        <f>IF( forwards!Y49 ="","",_xlfn.RANK.AVG(forwards!Y49,forwards!Y$4:Y$413,0))</f>
        <v>9</v>
      </c>
      <c r="Z49" s="6">
        <f>IF( forwards!Z49 ="","",_xlfn.RANK.AVG(forwards!Z49,forwards!Z$4:Z$413,0))</f>
        <v>199.5</v>
      </c>
      <c r="AA49" s="6">
        <f>_xlfn.RANK.AVG(forwards!AA49,forwards!AA$4:AA$413,0)</f>
        <v>134</v>
      </c>
      <c r="AB49" s="6" t="str">
        <f>IF( forwards!AB49 ="","",_xlfn.RANK.AVG(forwards!AB49,forwards!AB$4:AB$413,0))</f>
        <v/>
      </c>
      <c r="AC49" s="6">
        <f>_xlfn.RANK.AVG(forwards!AC49,forwards!AC$4:AC$413,0)</f>
        <v>150</v>
      </c>
      <c r="AD49" s="6">
        <f>_xlfn.RANK.AVG(forwards!AD49,forwards!AD$4:AD$413,0)</f>
        <v>130.5</v>
      </c>
      <c r="AG49" s="7">
        <f t="shared" si="0"/>
        <v>58</v>
      </c>
      <c r="AH49" s="7">
        <f t="shared" si="1"/>
        <v>107.875</v>
      </c>
      <c r="AI49" s="7">
        <f t="shared" si="9"/>
        <v>121</v>
      </c>
      <c r="AJ49" s="7">
        <f t="shared" si="10"/>
        <v>146.69999999999999</v>
      </c>
      <c r="AK49" s="7">
        <f t="shared" si="11"/>
        <v>128.58333333333334</v>
      </c>
      <c r="AL49" s="7">
        <f t="shared" si="12"/>
        <v>138.16666666666666</v>
      </c>
      <c r="AN49">
        <f t="shared" si="2"/>
        <v>38</v>
      </c>
      <c r="AO49">
        <f t="shared" si="3"/>
        <v>64</v>
      </c>
      <c r="AP49">
        <f t="shared" si="4"/>
        <v>85.5</v>
      </c>
      <c r="AQ49">
        <f t="shared" si="5"/>
        <v>122</v>
      </c>
      <c r="AR49">
        <f t="shared" si="6"/>
        <v>80</v>
      </c>
      <c r="AS49">
        <f t="shared" si="7"/>
        <v>79</v>
      </c>
      <c r="AU49" s="6">
        <f t="shared" si="8"/>
        <v>78.083333333333329</v>
      </c>
      <c r="AW49">
        <f t="shared" si="13"/>
        <v>12</v>
      </c>
    </row>
    <row r="50" spans="1:49">
      <c r="A50" t="s">
        <v>1052</v>
      </c>
      <c r="B50" t="s">
        <v>1053</v>
      </c>
      <c r="C50" t="s">
        <v>124</v>
      </c>
      <c r="D50" t="s">
        <v>544</v>
      </c>
      <c r="E50" s="6">
        <f>_xlfn.RANK.AVG(forwards!E50,forwards!E$4:E$413,0)</f>
        <v>184.5</v>
      </c>
      <c r="F50" s="6">
        <f>_xlfn.RANK.AVG(forwards!F50,forwards!F$4:F$413,0)</f>
        <v>285</v>
      </c>
      <c r="G50" s="6">
        <f>_xlfn.RANK.AVG(forwards!G50,forwards!G$4:G$413,0)</f>
        <v>209</v>
      </c>
      <c r="H50" s="6">
        <f>_xlfn.RANK.AVG(forwards!H50,forwards!H$4:H$413,0)</f>
        <v>198</v>
      </c>
      <c r="I50" s="6">
        <f>_xlfn.RANK.AVG(forwards!I50,forwards!I$4:I$413,0)</f>
        <v>245</v>
      </c>
      <c r="J50" s="6">
        <f>_xlfn.RANK.AVG(forwards!J50,forwards!J$4:J$413,0)</f>
        <v>65</v>
      </c>
      <c r="K50" s="6">
        <f>_xlfn.RANK.AVG(forwards!K50,forwards!K$4:K$413,0)</f>
        <v>145.5</v>
      </c>
      <c r="L50" s="6" t="str">
        <f>IF( forwards!L50 ="","",_xlfn.RANK.AVG(forwards!L50,forwards!L$4:L$413,0))</f>
        <v/>
      </c>
      <c r="M50" s="6">
        <f>_xlfn.RANK.AVG(forwards!M50,forwards!M$4:M$413,0)</f>
        <v>162</v>
      </c>
      <c r="N50" s="6">
        <f>_xlfn.RANK.AVG(forwards!N50,forwards!N$4:N$413,1)</f>
        <v>175</v>
      </c>
      <c r="O50" s="6">
        <f>_xlfn.RANK.AVG(forwards!O50,forwards!O$4:O$413,0)</f>
        <v>153</v>
      </c>
      <c r="P50" s="6">
        <f>_xlfn.RANK.AVG(forwards!P50,forwards!P$4:P$413,0)</f>
        <v>297</v>
      </c>
      <c r="Q50" s="6">
        <f>_xlfn.RANK.AVG(forwards!Q50,forwards!Q$4:Q$413,1)</f>
        <v>250</v>
      </c>
      <c r="R50" s="6">
        <f>_xlfn.RANK.AVG(forwards!R50,forwards!R$4:R$413,0)</f>
        <v>293</v>
      </c>
      <c r="S50" s="6">
        <f>_xlfn.RANK.AVG(forwards!S50,forwards!S$4:S$413,0)</f>
        <v>251</v>
      </c>
      <c r="T50" s="6">
        <f>_xlfn.RANK.AVG(forwards!T50,forwards!T$4:T$413,1)</f>
        <v>233.5</v>
      </c>
      <c r="U50" s="6">
        <f>IF( forwards!U50 ="","",_xlfn.RANK.AVG(forwards!U50,forwards!U$4:U$413,0))</f>
        <v>227</v>
      </c>
      <c r="V50" s="6">
        <f>IF( forwards!V50 ="","",_xlfn.RANK.AVG(forwards!V50,forwards!V$4:V$413,0))</f>
        <v>23</v>
      </c>
      <c r="W50" s="6">
        <f>_xlfn.RANK.AVG(forwards!W50,forwards!W$4:W$413,0)</f>
        <v>287</v>
      </c>
      <c r="X50" s="6">
        <f>IF( forwards!X50 ="","",_xlfn.RANK.AVG(forwards!X50,forwards!X$4:X$413,0))</f>
        <v>251</v>
      </c>
      <c r="Y50" s="6" t="str">
        <f>IF( forwards!Y50 ="","",_xlfn.RANK.AVG(forwards!Y50,forwards!Y$4:Y$413,0))</f>
        <v/>
      </c>
      <c r="Z50" s="6">
        <f>IF( forwards!Z50 ="","",_xlfn.RANK.AVG(forwards!Z50,forwards!Z$4:Z$413,0))</f>
        <v>342.5</v>
      </c>
      <c r="AA50" s="6">
        <f>_xlfn.RANK.AVG(forwards!AA50,forwards!AA$4:AA$413,0)</f>
        <v>330</v>
      </c>
      <c r="AB50" s="6">
        <f>IF( forwards!AB50 ="","",_xlfn.RANK.AVG(forwards!AB50,forwards!AB$4:AB$413,0))</f>
        <v>4</v>
      </c>
      <c r="AC50" s="6">
        <f>_xlfn.RANK.AVG(forwards!AC50,forwards!AC$4:AC$413,0)</f>
        <v>135</v>
      </c>
      <c r="AD50" s="6">
        <f>_xlfn.RANK.AVG(forwards!AD50,forwards!AD$4:AD$413,0)</f>
        <v>100</v>
      </c>
      <c r="AG50" s="7">
        <f t="shared" si="0"/>
        <v>226.16666666666666</v>
      </c>
      <c r="AH50" s="7">
        <f t="shared" si="1"/>
        <v>163.375</v>
      </c>
      <c r="AI50" s="7">
        <f t="shared" si="9"/>
        <v>163.33333333333334</v>
      </c>
      <c r="AJ50" s="7">
        <f t="shared" si="10"/>
        <v>264.89999999999998</v>
      </c>
      <c r="AK50" s="7">
        <f t="shared" si="11"/>
        <v>226.1</v>
      </c>
      <c r="AL50" s="7">
        <f t="shared" si="12"/>
        <v>142.25</v>
      </c>
      <c r="AN50">
        <f t="shared" si="2"/>
        <v>231</v>
      </c>
      <c r="AO50">
        <f t="shared" si="3"/>
        <v>142.5</v>
      </c>
      <c r="AP50">
        <f t="shared" si="4"/>
        <v>166.5</v>
      </c>
      <c r="AQ50">
        <f t="shared" si="5"/>
        <v>293</v>
      </c>
      <c r="AR50">
        <f t="shared" si="6"/>
        <v>265</v>
      </c>
      <c r="AS50">
        <f t="shared" si="7"/>
        <v>85</v>
      </c>
      <c r="AU50" s="6">
        <f t="shared" si="8"/>
        <v>197.16666666666666</v>
      </c>
      <c r="AW50">
        <f t="shared" si="13"/>
        <v>199</v>
      </c>
    </row>
    <row r="51" spans="1:49">
      <c r="A51" t="s">
        <v>1273</v>
      </c>
      <c r="B51" t="s">
        <v>1274</v>
      </c>
      <c r="C51" t="s">
        <v>273</v>
      </c>
      <c r="D51" t="s">
        <v>767</v>
      </c>
      <c r="E51" s="6">
        <f>_xlfn.RANK.AVG(forwards!E51,forwards!E$4:E$413,0)</f>
        <v>29.5</v>
      </c>
      <c r="F51" s="6">
        <f>_xlfn.RANK.AVG(forwards!F51,forwards!F$4:F$413,0)</f>
        <v>214.5</v>
      </c>
      <c r="G51" s="6">
        <f>_xlfn.RANK.AVG(forwards!G51,forwards!G$4:G$413,0)</f>
        <v>115</v>
      </c>
      <c r="H51" s="6">
        <f>_xlfn.RANK.AVG(forwards!H51,forwards!H$4:H$413,0)</f>
        <v>57</v>
      </c>
      <c r="I51" s="6">
        <f>_xlfn.RANK.AVG(forwards!I51,forwards!I$4:I$413,0)</f>
        <v>129</v>
      </c>
      <c r="J51" s="6">
        <f>_xlfn.RANK.AVG(forwards!J51,forwards!J$4:J$413,0)</f>
        <v>144</v>
      </c>
      <c r="K51" s="6">
        <f>_xlfn.RANK.AVG(forwards!K51,forwards!K$4:K$413,0)</f>
        <v>103</v>
      </c>
      <c r="L51" s="6">
        <f>IF( forwards!L51 ="","",_xlfn.RANK.AVG(forwards!L51,forwards!L$4:L$413,0))</f>
        <v>196</v>
      </c>
      <c r="M51" s="6">
        <f>_xlfn.RANK.AVG(forwards!M51,forwards!M$4:M$413,0)</f>
        <v>240</v>
      </c>
      <c r="N51" s="6">
        <f>_xlfn.RANK.AVG(forwards!N51,forwards!N$4:N$413,1)</f>
        <v>262</v>
      </c>
      <c r="O51" s="6">
        <f>_xlfn.RANK.AVG(forwards!O51,forwards!O$4:O$413,0)</f>
        <v>278.5</v>
      </c>
      <c r="P51" s="6">
        <f>_xlfn.RANK.AVG(forwards!P51,forwards!P$4:P$413,0)</f>
        <v>378</v>
      </c>
      <c r="Q51" s="6">
        <f>_xlfn.RANK.AVG(forwards!Q51,forwards!Q$4:Q$413,1)</f>
        <v>172</v>
      </c>
      <c r="R51" s="6">
        <f>_xlfn.RANK.AVG(forwards!R51,forwards!R$4:R$413,0)</f>
        <v>338</v>
      </c>
      <c r="S51" s="6">
        <f>_xlfn.RANK.AVG(forwards!S51,forwards!S$4:S$413,0)</f>
        <v>336</v>
      </c>
      <c r="T51" s="6">
        <f>_xlfn.RANK.AVG(forwards!T51,forwards!T$4:T$413,1)</f>
        <v>386.5</v>
      </c>
      <c r="U51" s="6">
        <f>IF( forwards!U51 ="","",_xlfn.RANK.AVG(forwards!U51,forwards!U$4:U$413,0))</f>
        <v>203</v>
      </c>
      <c r="V51" s="6">
        <f>IF( forwards!V51 ="","",_xlfn.RANK.AVG(forwards!V51,forwards!V$4:V$413,0))</f>
        <v>95.5</v>
      </c>
      <c r="W51" s="6">
        <f>_xlfn.RANK.AVG(forwards!W51,forwards!W$4:W$413,0)</f>
        <v>299</v>
      </c>
      <c r="X51" s="6">
        <f>IF( forwards!X51 ="","",_xlfn.RANK.AVG(forwards!X51,forwards!X$4:X$413,0))</f>
        <v>77</v>
      </c>
      <c r="Y51" s="6">
        <f>IF( forwards!Y51 ="","",_xlfn.RANK.AVG(forwards!Y51,forwards!Y$4:Y$413,0))</f>
        <v>2</v>
      </c>
      <c r="Z51" s="6">
        <f>IF( forwards!Z51 ="","",_xlfn.RANK.AVG(forwards!Z51,forwards!Z$4:Z$413,0))</f>
        <v>260</v>
      </c>
      <c r="AA51" s="6">
        <f>_xlfn.RANK.AVG(forwards!AA51,forwards!AA$4:AA$413,0)</f>
        <v>287</v>
      </c>
      <c r="AB51" s="6">
        <f>IF( forwards!AB51 ="","",_xlfn.RANK.AVG(forwards!AB51,forwards!AB$4:AB$413,0))</f>
        <v>8</v>
      </c>
      <c r="AC51" s="6">
        <f>_xlfn.RANK.AVG(forwards!AC51,forwards!AC$4:AC$413,0)</f>
        <v>404</v>
      </c>
      <c r="AD51" s="6">
        <f>_xlfn.RANK.AVG(forwards!AD51,forwards!AD$4:AD$413,0)</f>
        <v>275.5</v>
      </c>
      <c r="AG51" s="7">
        <f t="shared" si="0"/>
        <v>119.66666666666667</v>
      </c>
      <c r="AH51" s="7">
        <f t="shared" si="1"/>
        <v>108.25</v>
      </c>
      <c r="AI51" s="7">
        <f t="shared" si="9"/>
        <v>244.125</v>
      </c>
      <c r="AJ51" s="7">
        <f t="shared" si="10"/>
        <v>322.10000000000002</v>
      </c>
      <c r="AK51" s="7">
        <f t="shared" si="11"/>
        <v>156.08333333333334</v>
      </c>
      <c r="AL51" s="7">
        <f t="shared" si="12"/>
        <v>243.625</v>
      </c>
      <c r="AN51">
        <f t="shared" si="2"/>
        <v>108</v>
      </c>
      <c r="AO51">
        <f t="shared" si="3"/>
        <v>67</v>
      </c>
      <c r="AP51">
        <f t="shared" si="4"/>
        <v>295.5</v>
      </c>
      <c r="AQ51">
        <f t="shared" si="5"/>
        <v>349</v>
      </c>
      <c r="AR51">
        <f t="shared" si="6"/>
        <v>132</v>
      </c>
      <c r="AS51">
        <f t="shared" si="7"/>
        <v>328</v>
      </c>
      <c r="AU51" s="6">
        <f t="shared" si="8"/>
        <v>213.25</v>
      </c>
      <c r="AW51">
        <f t="shared" si="13"/>
        <v>226.5</v>
      </c>
    </row>
    <row r="52" spans="1:49">
      <c r="A52" t="s">
        <v>1344</v>
      </c>
      <c r="B52" t="s">
        <v>1345</v>
      </c>
      <c r="C52" t="s">
        <v>87</v>
      </c>
      <c r="D52" t="s">
        <v>84</v>
      </c>
      <c r="E52" s="6">
        <f>_xlfn.RANK.AVG(forwards!E52,forwards!E$4:E$413,0)</f>
        <v>319</v>
      </c>
      <c r="F52" s="6">
        <f>_xlfn.RANK.AVG(forwards!F52,forwards!F$4:F$413,0)</f>
        <v>345</v>
      </c>
      <c r="G52" s="6">
        <f>_xlfn.RANK.AVG(forwards!G52,forwards!G$4:G$413,0)</f>
        <v>322</v>
      </c>
      <c r="H52" s="6">
        <f>_xlfn.RANK.AVG(forwards!H52,forwards!H$4:H$413,0)</f>
        <v>349</v>
      </c>
      <c r="I52" s="6">
        <f>_xlfn.RANK.AVG(forwards!I52,forwards!I$4:I$413,0)</f>
        <v>364</v>
      </c>
      <c r="J52" s="6">
        <f>_xlfn.RANK.AVG(forwards!J52,forwards!J$4:J$413,0)</f>
        <v>110</v>
      </c>
      <c r="K52" s="6">
        <f>_xlfn.RANK.AVG(forwards!K52,forwards!K$4:K$413,0)</f>
        <v>387</v>
      </c>
      <c r="L52" s="6">
        <f>IF( forwards!L52 ="","",_xlfn.RANK.AVG(forwards!L52,forwards!L$4:L$413,0))</f>
        <v>26</v>
      </c>
      <c r="M52" s="6">
        <f>_xlfn.RANK.AVG(forwards!M52,forwards!M$4:M$413,0)</f>
        <v>361</v>
      </c>
      <c r="N52" s="6">
        <f>_xlfn.RANK.AVG(forwards!N52,forwards!N$4:N$413,1)</f>
        <v>120</v>
      </c>
      <c r="O52" s="6">
        <f>_xlfn.RANK.AVG(forwards!O52,forwards!O$4:O$413,0)</f>
        <v>278.5</v>
      </c>
      <c r="P52" s="6">
        <f>_xlfn.RANK.AVG(forwards!P52,forwards!P$4:P$413,0)</f>
        <v>395</v>
      </c>
      <c r="Q52" s="6">
        <f>_xlfn.RANK.AVG(forwards!Q52,forwards!Q$4:Q$413,1)</f>
        <v>338</v>
      </c>
      <c r="R52" s="6">
        <f>_xlfn.RANK.AVG(forwards!R52,forwards!R$4:R$413,0)</f>
        <v>382</v>
      </c>
      <c r="S52" s="6">
        <f>_xlfn.RANK.AVG(forwards!S52,forwards!S$4:S$413,0)</f>
        <v>406</v>
      </c>
      <c r="T52" s="6">
        <f>_xlfn.RANK.AVG(forwards!T52,forwards!T$4:T$413,1)</f>
        <v>396</v>
      </c>
      <c r="U52" s="6">
        <f>IF( forwards!U52 ="","",_xlfn.RANK.AVG(forwards!U52,forwards!U$4:U$413,0))</f>
        <v>355</v>
      </c>
      <c r="V52" s="6">
        <f>IF( forwards!V52 ="","",_xlfn.RANK.AVG(forwards!V52,forwards!V$4:V$413,0))</f>
        <v>289</v>
      </c>
      <c r="W52" s="6">
        <f>_xlfn.RANK.AVG(forwards!W52,forwards!W$4:W$413,0)</f>
        <v>367</v>
      </c>
      <c r="X52" s="6">
        <f>IF( forwards!X52 ="","",_xlfn.RANK.AVG(forwards!X52,forwards!X$4:X$413,0))</f>
        <v>376.5</v>
      </c>
      <c r="Y52" s="6" t="str">
        <f>IF( forwards!Y52 ="","",_xlfn.RANK.AVG(forwards!Y52,forwards!Y$4:Y$413,0))</f>
        <v/>
      </c>
      <c r="Z52" s="6">
        <f>IF( forwards!Z52 ="","",_xlfn.RANK.AVG(forwards!Z52,forwards!Z$4:Z$413,0))</f>
        <v>342.5</v>
      </c>
      <c r="AA52" s="6">
        <f>_xlfn.RANK.AVG(forwards!AA52,forwards!AA$4:AA$413,0)</f>
        <v>340</v>
      </c>
      <c r="AB52" s="6">
        <f>IF( forwards!AB52 ="","",_xlfn.RANK.AVG(forwards!AB52,forwards!AB$4:AB$413,0))</f>
        <v>77</v>
      </c>
      <c r="AC52" s="6">
        <f>_xlfn.RANK.AVG(forwards!AC52,forwards!AC$4:AC$413,0)</f>
        <v>93</v>
      </c>
      <c r="AD52" s="6">
        <f>_xlfn.RANK.AVG(forwards!AD52,forwards!AD$4:AD$413,0)</f>
        <v>287</v>
      </c>
      <c r="AG52" s="7">
        <f t="shared" si="0"/>
        <v>328.66666666666669</v>
      </c>
      <c r="AH52" s="7">
        <f t="shared" si="1"/>
        <v>302.5</v>
      </c>
      <c r="AI52" s="7">
        <f t="shared" si="9"/>
        <v>196.375</v>
      </c>
      <c r="AJ52" s="7">
        <f t="shared" si="10"/>
        <v>383.4</v>
      </c>
      <c r="AK52" s="7">
        <f t="shared" si="11"/>
        <v>346</v>
      </c>
      <c r="AL52" s="7">
        <f t="shared" si="12"/>
        <v>199.25</v>
      </c>
      <c r="AN52">
        <f t="shared" si="2"/>
        <v>350</v>
      </c>
      <c r="AO52">
        <f t="shared" si="3"/>
        <v>357</v>
      </c>
      <c r="AP52">
        <f t="shared" si="4"/>
        <v>212</v>
      </c>
      <c r="AQ52">
        <f t="shared" si="5"/>
        <v>404</v>
      </c>
      <c r="AR52">
        <f t="shared" si="6"/>
        <v>398</v>
      </c>
      <c r="AS52">
        <f t="shared" si="7"/>
        <v>240</v>
      </c>
      <c r="AU52" s="6">
        <f t="shared" si="8"/>
        <v>326.83333333333331</v>
      </c>
      <c r="AW52">
        <f t="shared" si="13"/>
        <v>390</v>
      </c>
    </row>
    <row r="53" spans="1:49">
      <c r="A53" t="s">
        <v>852</v>
      </c>
      <c r="B53" t="s">
        <v>853</v>
      </c>
      <c r="C53" t="s">
        <v>113</v>
      </c>
      <c r="D53" t="s">
        <v>77</v>
      </c>
      <c r="E53" s="6">
        <f>_xlfn.RANK.AVG(forwards!E53,forwards!E$4:E$413,0)</f>
        <v>358</v>
      </c>
      <c r="F53" s="6">
        <f>_xlfn.RANK.AVG(forwards!F53,forwards!F$4:F$413,0)</f>
        <v>381</v>
      </c>
      <c r="G53" s="6">
        <f>_xlfn.RANK.AVG(forwards!G53,forwards!G$4:G$413,0)</f>
        <v>147</v>
      </c>
      <c r="H53" s="6">
        <f>_xlfn.RANK.AVG(forwards!H53,forwards!H$4:H$413,0)</f>
        <v>401</v>
      </c>
      <c r="I53" s="6">
        <f>_xlfn.RANK.AVG(forwards!I53,forwards!I$4:I$413,0)</f>
        <v>395</v>
      </c>
      <c r="J53" s="6">
        <f>_xlfn.RANK.AVG(forwards!J53,forwards!J$4:J$413,0)</f>
        <v>376</v>
      </c>
      <c r="K53" s="6">
        <f>_xlfn.RANK.AVG(forwards!K53,forwards!K$4:K$413,0)</f>
        <v>332</v>
      </c>
      <c r="L53" s="6" t="str">
        <f>IF( forwards!L53 ="","",_xlfn.RANK.AVG(forwards!L53,forwards!L$4:L$413,0))</f>
        <v/>
      </c>
      <c r="M53" s="6">
        <f>_xlfn.RANK.AVG(forwards!M53,forwards!M$4:M$413,0)</f>
        <v>342</v>
      </c>
      <c r="N53" s="6">
        <f>_xlfn.RANK.AVG(forwards!N53,forwards!N$4:N$413,1)</f>
        <v>103</v>
      </c>
      <c r="O53" s="6">
        <f>_xlfn.RANK.AVG(forwards!O53,forwards!O$4:O$413,0)</f>
        <v>247</v>
      </c>
      <c r="P53" s="6">
        <f>_xlfn.RANK.AVG(forwards!P53,forwards!P$4:P$413,0)</f>
        <v>206</v>
      </c>
      <c r="Q53" s="6">
        <f>_xlfn.RANK.AVG(forwards!Q53,forwards!Q$4:Q$413,1)</f>
        <v>274.5</v>
      </c>
      <c r="R53" s="6">
        <f>_xlfn.RANK.AVG(forwards!R53,forwards!R$4:R$413,0)</f>
        <v>246</v>
      </c>
      <c r="S53" s="6">
        <f>_xlfn.RANK.AVG(forwards!S53,forwards!S$4:S$413,0)</f>
        <v>305</v>
      </c>
      <c r="T53" s="6">
        <f>_xlfn.RANK.AVG(forwards!T53,forwards!T$4:T$413,1)</f>
        <v>363</v>
      </c>
      <c r="U53" s="6">
        <f>IF( forwards!U53 ="","",_xlfn.RANK.AVG(forwards!U53,forwards!U$4:U$413,0))</f>
        <v>112</v>
      </c>
      <c r="V53" s="6">
        <f>IF( forwards!V53 ="","",_xlfn.RANK.AVG(forwards!V53,forwards!V$4:V$413,0))</f>
        <v>166.5</v>
      </c>
      <c r="W53" s="6">
        <f>_xlfn.RANK.AVG(forwards!W53,forwards!W$4:W$413,0)</f>
        <v>265</v>
      </c>
      <c r="X53" s="6">
        <f>IF( forwards!X53 ="","",_xlfn.RANK.AVG(forwards!X53,forwards!X$4:X$413,0))</f>
        <v>376.5</v>
      </c>
      <c r="Y53" s="6" t="str">
        <f>IF( forwards!Y53 ="","",_xlfn.RANK.AVG(forwards!Y53,forwards!Y$4:Y$413,0))</f>
        <v/>
      </c>
      <c r="Z53" s="6">
        <f>IF( forwards!Z53 ="","",_xlfn.RANK.AVG(forwards!Z53,forwards!Z$4:Z$413,0))</f>
        <v>342.5</v>
      </c>
      <c r="AA53" s="6">
        <f>_xlfn.RANK.AVG(forwards!AA53,forwards!AA$4:AA$413,0)</f>
        <v>296</v>
      </c>
      <c r="AB53" s="6" t="str">
        <f>IF( forwards!AB53 ="","",_xlfn.RANK.AVG(forwards!AB53,forwards!AB$4:AB$413,0))</f>
        <v/>
      </c>
      <c r="AC53" s="6">
        <f>_xlfn.RANK.AVG(forwards!AC53,forwards!AC$4:AC$413,0)</f>
        <v>107</v>
      </c>
      <c r="AD53" s="6">
        <f>_xlfn.RANK.AVG(forwards!AD53,forwards!AD$4:AD$413,0)</f>
        <v>7</v>
      </c>
      <c r="AG53" s="7">
        <f t="shared" si="0"/>
        <v>295.33333333333331</v>
      </c>
      <c r="AH53" s="7">
        <f t="shared" si="1"/>
        <v>376</v>
      </c>
      <c r="AI53" s="7">
        <f t="shared" si="9"/>
        <v>230.66666666666666</v>
      </c>
      <c r="AJ53" s="7">
        <f t="shared" si="10"/>
        <v>278.89999999999998</v>
      </c>
      <c r="AK53" s="7">
        <f t="shared" si="11"/>
        <v>252.5</v>
      </c>
      <c r="AL53" s="7">
        <f t="shared" si="12"/>
        <v>136.66666666666666</v>
      </c>
      <c r="AN53">
        <f t="shared" si="2"/>
        <v>306</v>
      </c>
      <c r="AO53">
        <f t="shared" si="3"/>
        <v>402</v>
      </c>
      <c r="AP53">
        <f t="shared" si="4"/>
        <v>277</v>
      </c>
      <c r="AQ53">
        <f t="shared" si="5"/>
        <v>304.5</v>
      </c>
      <c r="AR53">
        <f t="shared" si="6"/>
        <v>303</v>
      </c>
      <c r="AS53">
        <f t="shared" si="7"/>
        <v>74</v>
      </c>
      <c r="AU53" s="6">
        <f t="shared" si="8"/>
        <v>277.75</v>
      </c>
      <c r="AW53">
        <f t="shared" si="13"/>
        <v>333</v>
      </c>
    </row>
    <row r="54" spans="1:49">
      <c r="A54" t="s">
        <v>117</v>
      </c>
      <c r="B54" t="s">
        <v>118</v>
      </c>
      <c r="C54" t="s">
        <v>119</v>
      </c>
      <c r="D54" t="s">
        <v>63</v>
      </c>
      <c r="E54" s="6">
        <f>_xlfn.RANK.AVG(forwards!E54,forwards!E$4:E$413,0)</f>
        <v>29.5</v>
      </c>
      <c r="F54" s="6">
        <f>_xlfn.RANK.AVG(forwards!F54,forwards!F$4:F$413,0)</f>
        <v>52.5</v>
      </c>
      <c r="G54" s="6">
        <f>_xlfn.RANK.AVG(forwards!G54,forwards!G$4:G$413,0)</f>
        <v>106</v>
      </c>
      <c r="H54" s="6">
        <f>_xlfn.RANK.AVG(forwards!H54,forwards!H$4:H$413,0)</f>
        <v>173</v>
      </c>
      <c r="I54" s="6">
        <f>_xlfn.RANK.AVG(forwards!I54,forwards!I$4:I$413,0)</f>
        <v>74</v>
      </c>
      <c r="J54" s="6">
        <f>_xlfn.RANK.AVG(forwards!J54,forwards!J$4:J$413,0)</f>
        <v>122</v>
      </c>
      <c r="K54" s="6">
        <f>_xlfn.RANK.AVG(forwards!K54,forwards!K$4:K$413,0)</f>
        <v>65</v>
      </c>
      <c r="L54" s="6">
        <f>IF( forwards!L54 ="","",_xlfn.RANK.AVG(forwards!L54,forwards!L$4:L$413,0))</f>
        <v>70</v>
      </c>
      <c r="M54" s="6">
        <f>_xlfn.RANK.AVG(forwards!M54,forwards!M$4:M$413,0)</f>
        <v>307</v>
      </c>
      <c r="N54" s="6">
        <f>_xlfn.RANK.AVG(forwards!N54,forwards!N$4:N$413,1)</f>
        <v>308</v>
      </c>
      <c r="O54" s="6">
        <f>_xlfn.RANK.AVG(forwards!O54,forwards!O$4:O$413,0)</f>
        <v>351</v>
      </c>
      <c r="P54" s="6">
        <f>_xlfn.RANK.AVG(forwards!P54,forwards!P$4:P$413,0)</f>
        <v>21</v>
      </c>
      <c r="Q54" s="6">
        <f>_xlfn.RANK.AVG(forwards!Q54,forwards!Q$4:Q$413,1)</f>
        <v>73</v>
      </c>
      <c r="R54" s="6">
        <f>_xlfn.RANK.AVG(forwards!R54,forwards!R$4:R$413,0)</f>
        <v>15</v>
      </c>
      <c r="S54" s="6">
        <f>_xlfn.RANK.AVG(forwards!S54,forwards!S$4:S$413,0)</f>
        <v>60</v>
      </c>
      <c r="T54" s="6">
        <f>_xlfn.RANK.AVG(forwards!T54,forwards!T$4:T$413,1)</f>
        <v>225</v>
      </c>
      <c r="U54" s="6">
        <f>IF( forwards!U54 ="","",_xlfn.RANK.AVG(forwards!U54,forwards!U$4:U$413,0))</f>
        <v>48</v>
      </c>
      <c r="V54" s="6">
        <f>IF( forwards!V54 ="","",_xlfn.RANK.AVG(forwards!V54,forwards!V$4:V$413,0))</f>
        <v>170</v>
      </c>
      <c r="W54" s="6">
        <f>_xlfn.RANK.AVG(forwards!W54,forwards!W$4:W$413,0)</f>
        <v>15</v>
      </c>
      <c r="X54" s="6">
        <f>IF( forwards!X54 ="","",_xlfn.RANK.AVG(forwards!X54,forwards!X$4:X$413,0))</f>
        <v>188</v>
      </c>
      <c r="Y54" s="6">
        <f>IF( forwards!Y54 ="","",_xlfn.RANK.AVG(forwards!Y54,forwards!Y$4:Y$413,0))</f>
        <v>34.5</v>
      </c>
      <c r="Z54" s="6">
        <f>IF( forwards!Z54 ="","",_xlfn.RANK.AVG(forwards!Z54,forwards!Z$4:Z$413,0))</f>
        <v>215.5</v>
      </c>
      <c r="AA54" s="6">
        <f>_xlfn.RANK.AVG(forwards!AA54,forwards!AA$4:AA$413,0)</f>
        <v>76</v>
      </c>
      <c r="AB54" s="6">
        <f>IF( forwards!AB54 ="","",_xlfn.RANK.AVG(forwards!AB54,forwards!AB$4:AB$413,0))</f>
        <v>9</v>
      </c>
      <c r="AC54" s="6">
        <f>_xlfn.RANK.AVG(forwards!AC54,forwards!AC$4:AC$413,0)</f>
        <v>358</v>
      </c>
      <c r="AD54" s="6">
        <f>_xlfn.RANK.AVG(forwards!AD54,forwards!AD$4:AD$413,0)</f>
        <v>190.5</v>
      </c>
      <c r="AG54" s="7">
        <f t="shared" si="0"/>
        <v>62.666666666666664</v>
      </c>
      <c r="AH54" s="7">
        <f t="shared" si="1"/>
        <v>108.5</v>
      </c>
      <c r="AI54" s="7">
        <f t="shared" si="9"/>
        <v>259</v>
      </c>
      <c r="AJ54" s="7">
        <f t="shared" si="10"/>
        <v>78.8</v>
      </c>
      <c r="AK54" s="7">
        <f t="shared" si="11"/>
        <v>111.83333333333333</v>
      </c>
      <c r="AL54" s="7">
        <f t="shared" si="12"/>
        <v>158.375</v>
      </c>
      <c r="AN54">
        <f t="shared" si="2"/>
        <v>42.5</v>
      </c>
      <c r="AO54">
        <f t="shared" si="3"/>
        <v>69</v>
      </c>
      <c r="AP54">
        <f t="shared" si="4"/>
        <v>318</v>
      </c>
      <c r="AQ54">
        <f t="shared" si="5"/>
        <v>37</v>
      </c>
      <c r="AR54">
        <f t="shared" si="6"/>
        <v>48</v>
      </c>
      <c r="AS54">
        <f t="shared" si="7"/>
        <v>114</v>
      </c>
      <c r="AU54" s="6">
        <f t="shared" si="8"/>
        <v>104.75</v>
      </c>
      <c r="AW54">
        <f t="shared" si="13"/>
        <v>39</v>
      </c>
    </row>
    <row r="55" spans="1:49">
      <c r="A55" t="s">
        <v>1003</v>
      </c>
      <c r="B55" t="s">
        <v>1004</v>
      </c>
      <c r="C55" t="s">
        <v>68</v>
      </c>
      <c r="D55" t="s">
        <v>204</v>
      </c>
      <c r="E55" s="6">
        <f>_xlfn.RANK.AVG(forwards!E55,forwards!E$4:E$413,0)</f>
        <v>376.5</v>
      </c>
      <c r="F55" s="6">
        <f>_xlfn.RANK.AVG(forwards!F55,forwards!F$4:F$413,0)</f>
        <v>285</v>
      </c>
      <c r="G55" s="6">
        <f>_xlfn.RANK.AVG(forwards!G55,forwards!G$4:G$413,0)</f>
        <v>342</v>
      </c>
      <c r="H55" s="6">
        <f>_xlfn.RANK.AVG(forwards!H55,forwards!H$4:H$413,0)</f>
        <v>399</v>
      </c>
      <c r="I55" s="6">
        <f>_xlfn.RANK.AVG(forwards!I55,forwards!I$4:I$413,0)</f>
        <v>384</v>
      </c>
      <c r="J55" s="6">
        <f>_xlfn.RANK.AVG(forwards!J55,forwards!J$4:J$413,0)</f>
        <v>86</v>
      </c>
      <c r="K55" s="6">
        <f>_xlfn.RANK.AVG(forwards!K55,forwards!K$4:K$413,0)</f>
        <v>357</v>
      </c>
      <c r="L55" s="6" t="str">
        <f>IF( forwards!L55 ="","",_xlfn.RANK.AVG(forwards!L55,forwards!L$4:L$413,0))</f>
        <v/>
      </c>
      <c r="M55" s="6">
        <f>_xlfn.RANK.AVG(forwards!M55,forwards!M$4:M$413,0)</f>
        <v>280</v>
      </c>
      <c r="N55" s="6">
        <f>_xlfn.RANK.AVG(forwards!N55,forwards!N$4:N$413,1)</f>
        <v>4</v>
      </c>
      <c r="O55" s="6">
        <f>_xlfn.RANK.AVG(forwards!O55,forwards!O$4:O$413,0)</f>
        <v>48</v>
      </c>
      <c r="P55" s="6">
        <f>_xlfn.RANK.AVG(forwards!P55,forwards!P$4:P$413,0)</f>
        <v>344</v>
      </c>
      <c r="Q55" s="6">
        <f>_xlfn.RANK.AVG(forwards!Q55,forwards!Q$4:Q$413,1)</f>
        <v>186</v>
      </c>
      <c r="R55" s="6">
        <f>_xlfn.RANK.AVG(forwards!R55,forwards!R$4:R$413,0)</f>
        <v>305</v>
      </c>
      <c r="S55" s="6">
        <f>_xlfn.RANK.AVG(forwards!S55,forwards!S$4:S$413,0)</f>
        <v>349</v>
      </c>
      <c r="T55" s="6">
        <f>_xlfn.RANK.AVG(forwards!T55,forwards!T$4:T$413,1)</f>
        <v>296.5</v>
      </c>
      <c r="U55" s="6">
        <f>IF( forwards!U55 ="","",_xlfn.RANK.AVG(forwards!U55,forwards!U$4:U$413,0))</f>
        <v>282</v>
      </c>
      <c r="V55" s="6">
        <f>IF( forwards!V55 ="","",_xlfn.RANK.AVG(forwards!V55,forwards!V$4:V$413,0))</f>
        <v>350</v>
      </c>
      <c r="W55" s="6">
        <f>_xlfn.RANK.AVG(forwards!W55,forwards!W$4:W$413,0)</f>
        <v>34.5</v>
      </c>
      <c r="X55" s="6">
        <f>IF( forwards!X55 ="","",_xlfn.RANK.AVG(forwards!X55,forwards!X$4:X$413,0))</f>
        <v>376.5</v>
      </c>
      <c r="Y55" s="6" t="str">
        <f>IF( forwards!Y55 ="","",_xlfn.RANK.AVG(forwards!Y55,forwards!Y$4:Y$413,0))</f>
        <v/>
      </c>
      <c r="Z55" s="6">
        <f>IF( forwards!Z55 ="","",_xlfn.RANK.AVG(forwards!Z55,forwards!Z$4:Z$413,0))</f>
        <v>342.5</v>
      </c>
      <c r="AA55" s="6">
        <f>_xlfn.RANK.AVG(forwards!AA55,forwards!AA$4:AA$413,0)</f>
        <v>297</v>
      </c>
      <c r="AB55" s="6">
        <f>IF( forwards!AB55 ="","",_xlfn.RANK.AVG(forwards!AB55,forwards!AB$4:AB$413,0))</f>
        <v>127</v>
      </c>
      <c r="AC55" s="6">
        <f>_xlfn.RANK.AVG(forwards!AC55,forwards!AC$4:AC$413,0)</f>
        <v>77</v>
      </c>
      <c r="AD55" s="6">
        <f>_xlfn.RANK.AVG(forwards!AD55,forwards!AD$4:AD$413,0)</f>
        <v>202</v>
      </c>
      <c r="AG55" s="7">
        <f t="shared" si="0"/>
        <v>334.5</v>
      </c>
      <c r="AH55" s="7">
        <f t="shared" si="1"/>
        <v>306.5</v>
      </c>
      <c r="AI55" s="7">
        <f t="shared" si="9"/>
        <v>110.66666666666667</v>
      </c>
      <c r="AJ55" s="7">
        <f t="shared" si="10"/>
        <v>296.10000000000002</v>
      </c>
      <c r="AK55" s="7">
        <f t="shared" si="11"/>
        <v>277.10000000000002</v>
      </c>
      <c r="AL55" s="7">
        <f t="shared" si="12"/>
        <v>175.75</v>
      </c>
      <c r="AN55">
        <f t="shared" si="2"/>
        <v>354</v>
      </c>
      <c r="AO55">
        <f t="shared" si="3"/>
        <v>364</v>
      </c>
      <c r="AP55">
        <f t="shared" si="4"/>
        <v>64</v>
      </c>
      <c r="AQ55">
        <f t="shared" si="5"/>
        <v>327</v>
      </c>
      <c r="AR55">
        <f t="shared" si="6"/>
        <v>335</v>
      </c>
      <c r="AS55">
        <f t="shared" si="7"/>
        <v>167</v>
      </c>
      <c r="AU55" s="6">
        <f t="shared" si="8"/>
        <v>268.5</v>
      </c>
      <c r="AW55">
        <f t="shared" si="13"/>
        <v>315</v>
      </c>
    </row>
    <row r="56" spans="1:49">
      <c r="A56" t="s">
        <v>697</v>
      </c>
      <c r="B56" t="s">
        <v>698</v>
      </c>
      <c r="C56" t="s">
        <v>100</v>
      </c>
      <c r="D56" t="s">
        <v>221</v>
      </c>
      <c r="E56" s="6">
        <f>_xlfn.RANK.AVG(forwards!E56,forwards!E$4:E$413,0)</f>
        <v>215</v>
      </c>
      <c r="F56" s="6">
        <f>_xlfn.RANK.AVG(forwards!F56,forwards!F$4:F$413,0)</f>
        <v>214.5</v>
      </c>
      <c r="G56" s="6">
        <f>_xlfn.RANK.AVG(forwards!G56,forwards!G$4:G$413,0)</f>
        <v>195</v>
      </c>
      <c r="H56" s="6">
        <f>_xlfn.RANK.AVG(forwards!H56,forwards!H$4:H$413,0)</f>
        <v>341</v>
      </c>
      <c r="I56" s="6">
        <f>_xlfn.RANK.AVG(forwards!I56,forwards!I$4:I$413,0)</f>
        <v>158</v>
      </c>
      <c r="J56" s="6">
        <f>_xlfn.RANK.AVG(forwards!J56,forwards!J$4:J$413,0)</f>
        <v>191</v>
      </c>
      <c r="K56" s="6">
        <f>_xlfn.RANK.AVG(forwards!K56,forwards!K$4:K$413,0)</f>
        <v>267</v>
      </c>
      <c r="L56" s="6" t="str">
        <f>IF( forwards!L56 ="","",_xlfn.RANK.AVG(forwards!L56,forwards!L$4:L$413,0))</f>
        <v/>
      </c>
      <c r="M56" s="6">
        <f>_xlfn.RANK.AVG(forwards!M56,forwards!M$4:M$413,0)</f>
        <v>239</v>
      </c>
      <c r="N56" s="6">
        <f>_xlfn.RANK.AVG(forwards!N56,forwards!N$4:N$413,1)</f>
        <v>14</v>
      </c>
      <c r="O56" s="6">
        <f>_xlfn.RANK.AVG(forwards!O56,forwards!O$4:O$413,0)</f>
        <v>55</v>
      </c>
      <c r="P56" s="6">
        <f>_xlfn.RANK.AVG(forwards!P56,forwards!P$4:P$413,0)</f>
        <v>214</v>
      </c>
      <c r="Q56" s="6">
        <f>_xlfn.RANK.AVG(forwards!Q56,forwards!Q$4:Q$413,1)</f>
        <v>162.5</v>
      </c>
      <c r="R56" s="6">
        <f>_xlfn.RANK.AVG(forwards!R56,forwards!R$4:R$413,0)</f>
        <v>183</v>
      </c>
      <c r="S56" s="6">
        <f>_xlfn.RANK.AVG(forwards!S56,forwards!S$4:S$413,0)</f>
        <v>312.5</v>
      </c>
      <c r="T56" s="6">
        <f>_xlfn.RANK.AVG(forwards!T56,forwards!T$4:T$413,1)</f>
        <v>70</v>
      </c>
      <c r="U56" s="6">
        <f>IF( forwards!U56 ="","",_xlfn.RANK.AVG(forwards!U56,forwards!U$4:U$413,0))</f>
        <v>300</v>
      </c>
      <c r="V56" s="6">
        <f>IF( forwards!V56 ="","",_xlfn.RANK.AVG(forwards!V56,forwards!V$4:V$413,0))</f>
        <v>185</v>
      </c>
      <c r="W56" s="6">
        <f>_xlfn.RANK.AVG(forwards!W56,forwards!W$4:W$413,0)</f>
        <v>217.5</v>
      </c>
      <c r="X56" s="6">
        <f>IF( forwards!X56 ="","",_xlfn.RANK.AVG(forwards!X56,forwards!X$4:X$413,0))</f>
        <v>169</v>
      </c>
      <c r="Y56" s="6">
        <f>IF( forwards!Y56 ="","",_xlfn.RANK.AVG(forwards!Y56,forwards!Y$4:Y$413,0))</f>
        <v>94</v>
      </c>
      <c r="Z56" s="6">
        <f>IF( forwards!Z56 ="","",_xlfn.RANK.AVG(forwards!Z56,forwards!Z$4:Z$413,0))</f>
        <v>225</v>
      </c>
      <c r="AA56" s="6">
        <f>_xlfn.RANK.AVG(forwards!AA56,forwards!AA$4:AA$413,0)</f>
        <v>238</v>
      </c>
      <c r="AB56" s="6" t="str">
        <f>IF( forwards!AB56 ="","",_xlfn.RANK.AVG(forwards!AB56,forwards!AB$4:AB$413,0))</f>
        <v/>
      </c>
      <c r="AC56" s="6">
        <f>_xlfn.RANK.AVG(forwards!AC56,forwards!AC$4:AC$413,0)</f>
        <v>132</v>
      </c>
      <c r="AD56" s="6">
        <f>_xlfn.RANK.AVG(forwards!AD56,forwards!AD$4:AD$413,0)</f>
        <v>396</v>
      </c>
      <c r="AG56" s="7">
        <f t="shared" si="0"/>
        <v>208.16666666666666</v>
      </c>
      <c r="AH56" s="7">
        <f t="shared" si="1"/>
        <v>239.25</v>
      </c>
      <c r="AI56" s="7">
        <f t="shared" si="9"/>
        <v>102.66666666666667</v>
      </c>
      <c r="AJ56" s="7">
        <f t="shared" si="10"/>
        <v>188.4</v>
      </c>
      <c r="AK56" s="7">
        <f t="shared" si="11"/>
        <v>198.41666666666666</v>
      </c>
      <c r="AL56" s="7">
        <f t="shared" si="12"/>
        <v>255.33333333333334</v>
      </c>
      <c r="AN56">
        <f t="shared" si="2"/>
        <v>210</v>
      </c>
      <c r="AO56">
        <f t="shared" si="3"/>
        <v>254</v>
      </c>
      <c r="AP56">
        <f t="shared" si="4"/>
        <v>53</v>
      </c>
      <c r="AQ56">
        <f t="shared" si="5"/>
        <v>191</v>
      </c>
      <c r="AR56">
        <f t="shared" si="6"/>
        <v>217</v>
      </c>
      <c r="AS56">
        <f t="shared" si="7"/>
        <v>346.5</v>
      </c>
      <c r="AU56" s="6">
        <f t="shared" si="8"/>
        <v>211.91666666666666</v>
      </c>
      <c r="AW56">
        <f t="shared" si="13"/>
        <v>223</v>
      </c>
    </row>
    <row r="57" spans="1:49">
      <c r="A57" t="s">
        <v>1091</v>
      </c>
      <c r="B57" t="s">
        <v>1092</v>
      </c>
      <c r="C57" t="s">
        <v>124</v>
      </c>
      <c r="D57" t="s">
        <v>195</v>
      </c>
      <c r="E57" s="6">
        <f>_xlfn.RANK.AVG(forwards!E57,forwards!E$4:E$413,0)</f>
        <v>291</v>
      </c>
      <c r="F57" s="6">
        <f>_xlfn.RANK.AVG(forwards!F57,forwards!F$4:F$413,0)</f>
        <v>262</v>
      </c>
      <c r="G57" s="6">
        <f>_xlfn.RANK.AVG(forwards!G57,forwards!G$4:G$413,0)</f>
        <v>311</v>
      </c>
      <c r="H57" s="6">
        <f>_xlfn.RANK.AVG(forwards!H57,forwards!H$4:H$413,0)</f>
        <v>318</v>
      </c>
      <c r="I57" s="6">
        <f>_xlfn.RANK.AVG(forwards!I57,forwards!I$4:I$413,0)</f>
        <v>313</v>
      </c>
      <c r="J57" s="6">
        <f>_xlfn.RANK.AVG(forwards!J57,forwards!J$4:J$413,0)</f>
        <v>126</v>
      </c>
      <c r="K57" s="6">
        <f>_xlfn.RANK.AVG(forwards!K57,forwards!K$4:K$413,0)</f>
        <v>320</v>
      </c>
      <c r="L57" s="6" t="str">
        <f>IF( forwards!L57 ="","",_xlfn.RANK.AVG(forwards!L57,forwards!L$4:L$413,0))</f>
        <v/>
      </c>
      <c r="M57" s="6">
        <f>_xlfn.RANK.AVG(forwards!M57,forwards!M$4:M$413,0)</f>
        <v>298</v>
      </c>
      <c r="N57" s="6">
        <f>_xlfn.RANK.AVG(forwards!N57,forwards!N$4:N$413,1)</f>
        <v>140</v>
      </c>
      <c r="O57" s="6">
        <f>_xlfn.RANK.AVG(forwards!O57,forwards!O$4:O$413,0)</f>
        <v>240</v>
      </c>
      <c r="P57" s="6">
        <f>_xlfn.RANK.AVG(forwards!P57,forwards!P$4:P$413,0)</f>
        <v>316</v>
      </c>
      <c r="Q57" s="6">
        <f>_xlfn.RANK.AVG(forwards!Q57,forwards!Q$4:Q$413,1)</f>
        <v>224</v>
      </c>
      <c r="R57" s="6">
        <f>_xlfn.RANK.AVG(forwards!R57,forwards!R$4:R$413,0)</f>
        <v>297</v>
      </c>
      <c r="S57" s="6">
        <f>_xlfn.RANK.AVG(forwards!S57,forwards!S$4:S$413,0)</f>
        <v>337</v>
      </c>
      <c r="T57" s="6">
        <f>_xlfn.RANK.AVG(forwards!T57,forwards!T$4:T$413,1)</f>
        <v>220.5</v>
      </c>
      <c r="U57" s="6">
        <f>IF( forwards!U57 ="","",_xlfn.RANK.AVG(forwards!U57,forwards!U$4:U$413,0))</f>
        <v>237</v>
      </c>
      <c r="V57" s="6">
        <f>IF( forwards!V57 ="","",_xlfn.RANK.AVG(forwards!V57,forwards!V$4:V$413,0))</f>
        <v>244</v>
      </c>
      <c r="W57" s="6">
        <f>_xlfn.RANK.AVG(forwards!W57,forwards!W$4:W$413,0)</f>
        <v>200</v>
      </c>
      <c r="X57" s="6">
        <f>IF( forwards!X57 ="","",_xlfn.RANK.AVG(forwards!X57,forwards!X$4:X$413,0))</f>
        <v>226</v>
      </c>
      <c r="Y57" s="6" t="str">
        <f>IF( forwards!Y57 ="","",_xlfn.RANK.AVG(forwards!Y57,forwards!Y$4:Y$413,0))</f>
        <v/>
      </c>
      <c r="Z57" s="6">
        <f>IF( forwards!Z57 ="","",_xlfn.RANK.AVG(forwards!Z57,forwards!Z$4:Z$413,0))</f>
        <v>342.5</v>
      </c>
      <c r="AA57" s="6">
        <f>_xlfn.RANK.AVG(forwards!AA57,forwards!AA$4:AA$413,0)</f>
        <v>123</v>
      </c>
      <c r="AB57" s="6">
        <f>IF( forwards!AB57 ="","",_xlfn.RANK.AVG(forwards!AB57,forwards!AB$4:AB$413,0))</f>
        <v>76</v>
      </c>
      <c r="AC57" s="6">
        <f>_xlfn.RANK.AVG(forwards!AC57,forwards!AC$4:AC$413,0)</f>
        <v>121</v>
      </c>
      <c r="AD57" s="6">
        <f>_xlfn.RANK.AVG(forwards!AD57,forwards!AD$4:AD$413,0)</f>
        <v>364</v>
      </c>
      <c r="AG57" s="7">
        <f t="shared" si="0"/>
        <v>288</v>
      </c>
      <c r="AH57" s="7">
        <f t="shared" si="1"/>
        <v>269.25</v>
      </c>
      <c r="AI57" s="7">
        <f t="shared" si="9"/>
        <v>226</v>
      </c>
      <c r="AJ57" s="7">
        <f t="shared" si="10"/>
        <v>278.89999999999998</v>
      </c>
      <c r="AK57" s="7">
        <f t="shared" si="11"/>
        <v>249.9</v>
      </c>
      <c r="AL57" s="7">
        <f t="shared" si="12"/>
        <v>171</v>
      </c>
      <c r="AN57">
        <f t="shared" si="2"/>
        <v>295</v>
      </c>
      <c r="AO57">
        <f t="shared" si="3"/>
        <v>306</v>
      </c>
      <c r="AP57">
        <f t="shared" si="4"/>
        <v>273.5</v>
      </c>
      <c r="AQ57">
        <f t="shared" si="5"/>
        <v>304.5</v>
      </c>
      <c r="AR57">
        <f t="shared" si="6"/>
        <v>302</v>
      </c>
      <c r="AS57">
        <f t="shared" si="7"/>
        <v>149</v>
      </c>
      <c r="AU57" s="6">
        <f t="shared" si="8"/>
        <v>271.66666666666669</v>
      </c>
      <c r="AW57">
        <f t="shared" si="13"/>
        <v>326</v>
      </c>
    </row>
    <row r="58" spans="1:49">
      <c r="A58" t="s">
        <v>825</v>
      </c>
      <c r="B58" t="s">
        <v>826</v>
      </c>
      <c r="C58" t="s">
        <v>68</v>
      </c>
      <c r="D58" t="s">
        <v>345</v>
      </c>
      <c r="E58" s="6">
        <f>_xlfn.RANK.AVG(forwards!E58,forwards!E$4:E$413,0)</f>
        <v>358</v>
      </c>
      <c r="F58" s="6">
        <f>_xlfn.RANK.AVG(forwards!F58,forwards!F$4:F$413,0)</f>
        <v>285</v>
      </c>
      <c r="G58" s="6">
        <f>_xlfn.RANK.AVG(forwards!G58,forwards!G$4:G$413,0)</f>
        <v>384</v>
      </c>
      <c r="H58" s="6">
        <f>_xlfn.RANK.AVG(forwards!H58,forwards!H$4:H$413,0)</f>
        <v>240</v>
      </c>
      <c r="I58" s="6">
        <f>_xlfn.RANK.AVG(forwards!I58,forwards!I$4:I$413,0)</f>
        <v>335</v>
      </c>
      <c r="J58" s="6">
        <f>_xlfn.RANK.AVG(forwards!J58,forwards!J$4:J$413,0)</f>
        <v>166</v>
      </c>
      <c r="K58" s="6">
        <f>_xlfn.RANK.AVG(forwards!K58,forwards!K$4:K$413,0)</f>
        <v>224</v>
      </c>
      <c r="L58" s="6">
        <f>IF( forwards!L58 ="","",_xlfn.RANK.AVG(forwards!L58,forwards!L$4:L$413,0))</f>
        <v>58</v>
      </c>
      <c r="M58" s="6">
        <f>_xlfn.RANK.AVG(forwards!M58,forwards!M$4:M$413,0)</f>
        <v>48</v>
      </c>
      <c r="N58" s="6">
        <f>_xlfn.RANK.AVG(forwards!N58,forwards!N$4:N$413,1)</f>
        <v>224</v>
      </c>
      <c r="O58" s="6">
        <f>_xlfn.RANK.AVG(forwards!O58,forwards!O$4:O$413,0)</f>
        <v>51</v>
      </c>
      <c r="P58" s="6">
        <f>_xlfn.RANK.AVG(forwards!P58,forwards!P$4:P$413,0)</f>
        <v>151</v>
      </c>
      <c r="Q58" s="6">
        <f>_xlfn.RANK.AVG(forwards!Q58,forwards!Q$4:Q$413,1)</f>
        <v>299.5</v>
      </c>
      <c r="R58" s="6">
        <f>_xlfn.RANK.AVG(forwards!R58,forwards!R$4:R$413,0)</f>
        <v>224</v>
      </c>
      <c r="S58" s="6">
        <f>_xlfn.RANK.AVG(forwards!S58,forwards!S$4:S$413,0)</f>
        <v>87</v>
      </c>
      <c r="T58" s="6">
        <f>_xlfn.RANK.AVG(forwards!T58,forwards!T$4:T$413,1)</f>
        <v>276.5</v>
      </c>
      <c r="U58" s="6">
        <f>IF( forwards!U58 ="","",_xlfn.RANK.AVG(forwards!U58,forwards!U$4:U$413,0))</f>
        <v>340</v>
      </c>
      <c r="V58" s="6">
        <f>IF( forwards!V58 ="","",_xlfn.RANK.AVG(forwards!V58,forwards!V$4:V$413,0))</f>
        <v>357</v>
      </c>
      <c r="W58" s="6">
        <f>_xlfn.RANK.AVG(forwards!W58,forwards!W$4:W$413,0)</f>
        <v>279</v>
      </c>
      <c r="X58" s="6">
        <f>IF( forwards!X58 ="","",_xlfn.RANK.AVG(forwards!X58,forwards!X$4:X$413,0))</f>
        <v>262</v>
      </c>
      <c r="Y58" s="6" t="str">
        <f>IF( forwards!Y58 ="","",_xlfn.RANK.AVG(forwards!Y58,forwards!Y$4:Y$413,0))</f>
        <v/>
      </c>
      <c r="Z58" s="6">
        <f>IF( forwards!Z58 ="","",_xlfn.RANK.AVG(forwards!Z58,forwards!Z$4:Z$413,0))</f>
        <v>342.5</v>
      </c>
      <c r="AA58" s="6">
        <f>_xlfn.RANK.AVG(forwards!AA58,forwards!AA$4:AA$413,0)</f>
        <v>308</v>
      </c>
      <c r="AB58" s="6" t="str">
        <f>IF( forwards!AB58 ="","",_xlfn.RANK.AVG(forwards!AB58,forwards!AB$4:AB$413,0))</f>
        <v/>
      </c>
      <c r="AC58" s="6">
        <f>_xlfn.RANK.AVG(forwards!AC58,forwards!AC$4:AC$413,0)</f>
        <v>58</v>
      </c>
      <c r="AD58" s="6">
        <f>_xlfn.RANK.AVG(forwards!AD58,forwards!AD$4:AD$413,0)</f>
        <v>254.5</v>
      </c>
      <c r="AG58" s="7">
        <f t="shared" si="0"/>
        <v>342.33333333333331</v>
      </c>
      <c r="AH58" s="7">
        <f t="shared" si="1"/>
        <v>241.25</v>
      </c>
      <c r="AI58" s="7">
        <f t="shared" si="9"/>
        <v>95.25</v>
      </c>
      <c r="AJ58" s="7">
        <f t="shared" si="10"/>
        <v>207.6</v>
      </c>
      <c r="AK58" s="7">
        <f t="shared" si="11"/>
        <v>316.10000000000002</v>
      </c>
      <c r="AL58" s="7">
        <f t="shared" si="12"/>
        <v>206.83333333333334</v>
      </c>
      <c r="AN58">
        <f t="shared" si="2"/>
        <v>365</v>
      </c>
      <c r="AO58">
        <f t="shared" si="3"/>
        <v>258</v>
      </c>
      <c r="AP58">
        <f t="shared" si="4"/>
        <v>39</v>
      </c>
      <c r="AQ58">
        <f t="shared" si="5"/>
        <v>212</v>
      </c>
      <c r="AR58">
        <f t="shared" si="6"/>
        <v>375.5</v>
      </c>
      <c r="AS58">
        <f t="shared" si="7"/>
        <v>256</v>
      </c>
      <c r="AU58" s="6">
        <f t="shared" si="8"/>
        <v>250.91666666666666</v>
      </c>
      <c r="AW58">
        <f t="shared" si="13"/>
        <v>287</v>
      </c>
    </row>
    <row r="59" spans="1:49">
      <c r="A59" t="s">
        <v>844</v>
      </c>
      <c r="B59" t="s">
        <v>845</v>
      </c>
      <c r="C59" t="s">
        <v>68</v>
      </c>
      <c r="D59" t="s">
        <v>105</v>
      </c>
      <c r="E59" s="6">
        <f>_xlfn.RANK.AVG(forwards!E59,forwards!E$4:E$413,0)</f>
        <v>246</v>
      </c>
      <c r="F59" s="6">
        <f>_xlfn.RANK.AVG(forwards!F59,forwards!F$4:F$413,0)</f>
        <v>297.5</v>
      </c>
      <c r="G59" s="6">
        <f>_xlfn.RANK.AVG(forwards!G59,forwards!G$4:G$413,0)</f>
        <v>327</v>
      </c>
      <c r="H59" s="6">
        <f>_xlfn.RANK.AVG(forwards!H59,forwards!H$4:H$413,0)</f>
        <v>298</v>
      </c>
      <c r="I59" s="6">
        <f>_xlfn.RANK.AVG(forwards!I59,forwards!I$4:I$413,0)</f>
        <v>348</v>
      </c>
      <c r="J59" s="6">
        <f>_xlfn.RANK.AVG(forwards!J59,forwards!J$4:J$413,0)</f>
        <v>121</v>
      </c>
      <c r="K59" s="6">
        <f>_xlfn.RANK.AVG(forwards!K59,forwards!K$4:K$413,0)</f>
        <v>366.5</v>
      </c>
      <c r="L59" s="6">
        <f>IF( forwards!L59 ="","",_xlfn.RANK.AVG(forwards!L59,forwards!L$4:L$413,0))</f>
        <v>51</v>
      </c>
      <c r="M59" s="6">
        <f>_xlfn.RANK.AVG(forwards!M59,forwards!M$4:M$413,0)</f>
        <v>38</v>
      </c>
      <c r="N59" s="6">
        <f>_xlfn.RANK.AVG(forwards!N59,forwards!N$4:N$413,1)</f>
        <v>268</v>
      </c>
      <c r="O59" s="6">
        <f>_xlfn.RANK.AVG(forwards!O59,forwards!O$4:O$413,0)</f>
        <v>53</v>
      </c>
      <c r="P59" s="6">
        <f>_xlfn.RANK.AVG(forwards!P59,forwards!P$4:P$413,0)</f>
        <v>314.5</v>
      </c>
      <c r="Q59" s="6">
        <f>_xlfn.RANK.AVG(forwards!Q59,forwards!Q$4:Q$413,1)</f>
        <v>59</v>
      </c>
      <c r="R59" s="6">
        <f>_xlfn.RANK.AVG(forwards!R59,forwards!R$4:R$413,0)</f>
        <v>230.5</v>
      </c>
      <c r="S59" s="6">
        <f>_xlfn.RANK.AVG(forwards!S59,forwards!S$4:S$413,0)</f>
        <v>380</v>
      </c>
      <c r="T59" s="6">
        <f>_xlfn.RANK.AVG(forwards!T59,forwards!T$4:T$413,1)</f>
        <v>47</v>
      </c>
      <c r="U59" s="6">
        <f>IF( forwards!U59 ="","",_xlfn.RANK.AVG(forwards!U59,forwards!U$4:U$413,0))</f>
        <v>272</v>
      </c>
      <c r="V59" s="6">
        <f>IF( forwards!V59 ="","",_xlfn.RANK.AVG(forwards!V59,forwards!V$4:V$413,0))</f>
        <v>198</v>
      </c>
      <c r="W59" s="6">
        <f>_xlfn.RANK.AVG(forwards!W59,forwards!W$4:W$413,0)</f>
        <v>302</v>
      </c>
      <c r="X59" s="6">
        <f>IF( forwards!X59 ="","",_xlfn.RANK.AVG(forwards!X59,forwards!X$4:X$413,0))</f>
        <v>25</v>
      </c>
      <c r="Y59" s="6" t="str">
        <f>IF( forwards!Y59 ="","",_xlfn.RANK.AVG(forwards!Y59,forwards!Y$4:Y$413,0))</f>
        <v/>
      </c>
      <c r="Z59" s="6">
        <f>IF( forwards!Z59 ="","",_xlfn.RANK.AVG(forwards!Z59,forwards!Z$4:Z$413,0))</f>
        <v>5</v>
      </c>
      <c r="AA59" s="6">
        <f>_xlfn.RANK.AVG(forwards!AA59,forwards!AA$4:AA$413,0)</f>
        <v>171</v>
      </c>
      <c r="AB59" s="6">
        <f>IF( forwards!AB59 ="","",_xlfn.RANK.AVG(forwards!AB59,forwards!AB$4:AB$413,0))</f>
        <v>127</v>
      </c>
      <c r="AC59" s="6">
        <f>_xlfn.RANK.AVG(forwards!AC59,forwards!AC$4:AC$413,0)</f>
        <v>64</v>
      </c>
      <c r="AD59" s="6">
        <f>_xlfn.RANK.AVG(forwards!AD59,forwards!AD$4:AD$413,0)</f>
        <v>38</v>
      </c>
      <c r="AG59" s="7">
        <f t="shared" si="0"/>
        <v>290.16666666666669</v>
      </c>
      <c r="AH59" s="7">
        <f t="shared" si="1"/>
        <v>283.375</v>
      </c>
      <c r="AI59" s="7">
        <f t="shared" si="9"/>
        <v>102.5</v>
      </c>
      <c r="AJ59" s="7">
        <f t="shared" si="10"/>
        <v>206.2</v>
      </c>
      <c r="AK59" s="7">
        <f t="shared" si="11"/>
        <v>160.4</v>
      </c>
      <c r="AL59" s="7">
        <f t="shared" si="12"/>
        <v>100</v>
      </c>
      <c r="AN59">
        <f t="shared" si="2"/>
        <v>298</v>
      </c>
      <c r="AO59">
        <f t="shared" si="3"/>
        <v>326</v>
      </c>
      <c r="AP59">
        <f t="shared" si="4"/>
        <v>52</v>
      </c>
      <c r="AQ59">
        <f t="shared" si="5"/>
        <v>209</v>
      </c>
      <c r="AR59">
        <f t="shared" si="6"/>
        <v>143</v>
      </c>
      <c r="AS59">
        <f t="shared" si="7"/>
        <v>23</v>
      </c>
      <c r="AU59" s="6">
        <f t="shared" si="8"/>
        <v>175.16666666666666</v>
      </c>
      <c r="AW59">
        <f t="shared" si="13"/>
        <v>150</v>
      </c>
    </row>
    <row r="60" spans="1:49">
      <c r="A60" t="s">
        <v>1183</v>
      </c>
      <c r="B60" t="s">
        <v>1184</v>
      </c>
      <c r="C60" t="s">
        <v>100</v>
      </c>
      <c r="D60" t="s">
        <v>1185</v>
      </c>
      <c r="E60" s="6">
        <f>_xlfn.RANK.AVG(forwards!E60,forwards!E$4:E$413,0)</f>
        <v>228.5</v>
      </c>
      <c r="F60" s="6">
        <f>_xlfn.RANK.AVG(forwards!F60,forwards!F$4:F$413,0)</f>
        <v>366</v>
      </c>
      <c r="G60" s="6">
        <f>_xlfn.RANK.AVG(forwards!G60,forwards!G$4:G$413,0)</f>
        <v>279</v>
      </c>
      <c r="H60" s="6">
        <f>_xlfn.RANK.AVG(forwards!H60,forwards!H$4:H$413,0)</f>
        <v>253</v>
      </c>
      <c r="I60" s="6">
        <f>_xlfn.RANK.AVG(forwards!I60,forwards!I$4:I$413,0)</f>
        <v>176</v>
      </c>
      <c r="J60" s="6">
        <f>_xlfn.RANK.AVG(forwards!J60,forwards!J$4:J$413,0)</f>
        <v>376</v>
      </c>
      <c r="K60" s="6">
        <f>_xlfn.RANK.AVG(forwards!K60,forwards!K$4:K$413,0)</f>
        <v>245</v>
      </c>
      <c r="L60" s="6">
        <f>IF( forwards!L60 ="","",_xlfn.RANK.AVG(forwards!L60,forwards!L$4:L$413,0))</f>
        <v>206</v>
      </c>
      <c r="M60" s="6">
        <f>_xlfn.RANK.AVG(forwards!M60,forwards!M$4:M$413,0)</f>
        <v>380</v>
      </c>
      <c r="N60" s="6">
        <f>_xlfn.RANK.AVG(forwards!N60,forwards!N$4:N$413,1)</f>
        <v>53</v>
      </c>
      <c r="O60" s="6">
        <f>_xlfn.RANK.AVG(forwards!O60,forwards!O$4:O$413,0)</f>
        <v>265</v>
      </c>
      <c r="P60" s="6">
        <f>_xlfn.RANK.AVG(forwards!P60,forwards!P$4:P$413,0)</f>
        <v>295</v>
      </c>
      <c r="Q60" s="6">
        <f>_xlfn.RANK.AVG(forwards!Q60,forwards!Q$4:Q$413,1)</f>
        <v>345</v>
      </c>
      <c r="R60" s="6">
        <f>_xlfn.RANK.AVG(forwards!R60,forwards!R$4:R$413,0)</f>
        <v>331</v>
      </c>
      <c r="S60" s="6">
        <f>_xlfn.RANK.AVG(forwards!S60,forwards!S$4:S$413,0)</f>
        <v>264</v>
      </c>
      <c r="T60" s="6">
        <f>_xlfn.RANK.AVG(forwards!T60,forwards!T$4:T$413,1)</f>
        <v>99</v>
      </c>
      <c r="U60" s="6">
        <f>IF( forwards!U60 ="","",_xlfn.RANK.AVG(forwards!U60,forwards!U$4:U$413,0))</f>
        <v>258</v>
      </c>
      <c r="V60" s="6">
        <f>IF( forwards!V60 ="","",_xlfn.RANK.AVG(forwards!V60,forwards!V$4:V$413,0))</f>
        <v>108</v>
      </c>
      <c r="W60" s="6">
        <f>_xlfn.RANK.AVG(forwards!W60,forwards!W$4:W$413,0)</f>
        <v>367</v>
      </c>
      <c r="X60" s="6">
        <f>IF( forwards!X60 ="","",_xlfn.RANK.AVG(forwards!X60,forwards!X$4:X$413,0))</f>
        <v>170</v>
      </c>
      <c r="Y60" s="6" t="str">
        <f>IF( forwards!Y60 ="","",_xlfn.RANK.AVG(forwards!Y60,forwards!Y$4:Y$413,0))</f>
        <v/>
      </c>
      <c r="Z60" s="6">
        <f>IF( forwards!Z60 ="","",_xlfn.RANK.AVG(forwards!Z60,forwards!Z$4:Z$413,0))</f>
        <v>342.5</v>
      </c>
      <c r="AA60" s="6">
        <f>_xlfn.RANK.AVG(forwards!AA60,forwards!AA$4:AA$413,0)</f>
        <v>339</v>
      </c>
      <c r="AB60" s="6" t="str">
        <f>IF( forwards!AB60 ="","",_xlfn.RANK.AVG(forwards!AB60,forwards!AB$4:AB$413,0))</f>
        <v/>
      </c>
      <c r="AC60" s="6">
        <f>_xlfn.RANK.AVG(forwards!AC60,forwards!AC$4:AC$413,0)</f>
        <v>28</v>
      </c>
      <c r="AD60" s="6">
        <f>_xlfn.RANK.AVG(forwards!AD60,forwards!AD$4:AD$413,0)</f>
        <v>406</v>
      </c>
      <c r="AG60" s="7">
        <f t="shared" si="0"/>
        <v>291.16666666666669</v>
      </c>
      <c r="AH60" s="7">
        <f t="shared" si="1"/>
        <v>262.5</v>
      </c>
      <c r="AI60" s="7">
        <f t="shared" si="9"/>
        <v>226</v>
      </c>
      <c r="AJ60" s="7">
        <f t="shared" si="10"/>
        <v>266.8</v>
      </c>
      <c r="AK60" s="7">
        <f t="shared" si="11"/>
        <v>249.1</v>
      </c>
      <c r="AL60" s="7">
        <f t="shared" si="12"/>
        <v>257.66666666666669</v>
      </c>
      <c r="AN60">
        <f t="shared" si="2"/>
        <v>300</v>
      </c>
      <c r="AO60">
        <f t="shared" si="3"/>
        <v>292.5</v>
      </c>
      <c r="AP60">
        <f t="shared" si="4"/>
        <v>273.5</v>
      </c>
      <c r="AQ60">
        <f t="shared" si="5"/>
        <v>296</v>
      </c>
      <c r="AR60">
        <f t="shared" si="6"/>
        <v>300.5</v>
      </c>
      <c r="AS60">
        <f t="shared" si="7"/>
        <v>352.5</v>
      </c>
      <c r="AU60" s="6">
        <f t="shared" si="8"/>
        <v>302.5</v>
      </c>
      <c r="AW60">
        <f t="shared" si="13"/>
        <v>364</v>
      </c>
    </row>
    <row r="61" spans="1:49">
      <c r="A61" t="s">
        <v>1362</v>
      </c>
      <c r="B61" t="s">
        <v>1363</v>
      </c>
      <c r="C61" t="s">
        <v>119</v>
      </c>
      <c r="D61" t="s">
        <v>976</v>
      </c>
      <c r="E61" s="6">
        <f>_xlfn.RANK.AVG(forwards!E61,forwards!E$4:E$413,0)</f>
        <v>390</v>
      </c>
      <c r="F61" s="6">
        <f>_xlfn.RANK.AVG(forwards!F61,forwards!F$4:F$413,0)</f>
        <v>366</v>
      </c>
      <c r="G61" s="6">
        <f>_xlfn.RANK.AVG(forwards!G61,forwards!G$4:G$413,0)</f>
        <v>348</v>
      </c>
      <c r="H61" s="6">
        <f>_xlfn.RANK.AVG(forwards!H61,forwards!H$4:H$413,0)</f>
        <v>394</v>
      </c>
      <c r="I61" s="6">
        <f>_xlfn.RANK.AVG(forwards!I61,forwards!I$4:I$413,0)</f>
        <v>397</v>
      </c>
      <c r="J61" s="6">
        <f>_xlfn.RANK.AVG(forwards!J61,forwards!J$4:J$413,0)</f>
        <v>30</v>
      </c>
      <c r="K61" s="6">
        <f>_xlfn.RANK.AVG(forwards!K61,forwards!K$4:K$413,0)</f>
        <v>407</v>
      </c>
      <c r="L61" s="6">
        <f>IF( forwards!L61 ="","",_xlfn.RANK.AVG(forwards!L61,forwards!L$4:L$413,0))</f>
        <v>53</v>
      </c>
      <c r="M61" s="6">
        <f>_xlfn.RANK.AVG(forwards!M61,forwards!M$4:M$413,0)</f>
        <v>80</v>
      </c>
      <c r="N61" s="6">
        <f>_xlfn.RANK.AVG(forwards!N61,forwards!N$4:N$413,1)</f>
        <v>183</v>
      </c>
      <c r="O61" s="6">
        <f>_xlfn.RANK.AVG(forwards!O61,forwards!O$4:O$413,0)</f>
        <v>77</v>
      </c>
      <c r="P61" s="6">
        <f>_xlfn.RANK.AVG(forwards!P61,forwards!P$4:P$413,0)</f>
        <v>404</v>
      </c>
      <c r="Q61" s="6">
        <f>_xlfn.RANK.AVG(forwards!Q61,forwards!Q$4:Q$413,1)</f>
        <v>352</v>
      </c>
      <c r="R61" s="6">
        <f>_xlfn.RANK.AVG(forwards!R61,forwards!R$4:R$413,0)</f>
        <v>394</v>
      </c>
      <c r="S61" s="6">
        <f>_xlfn.RANK.AVG(forwards!S61,forwards!S$4:S$413,0)</f>
        <v>395</v>
      </c>
      <c r="T61" s="6">
        <f>_xlfn.RANK.AVG(forwards!T61,forwards!T$4:T$413,1)</f>
        <v>147</v>
      </c>
      <c r="U61" s="6">
        <f>IF( forwards!U61 ="","",_xlfn.RANK.AVG(forwards!U61,forwards!U$4:U$413,0))</f>
        <v>317</v>
      </c>
      <c r="V61" s="6">
        <f>IF( forwards!V61 ="","",_xlfn.RANK.AVG(forwards!V61,forwards!V$4:V$413,0))</f>
        <v>366.5</v>
      </c>
      <c r="W61" s="6">
        <f>_xlfn.RANK.AVG(forwards!W61,forwards!W$4:W$413,0)</f>
        <v>346.5</v>
      </c>
      <c r="X61" s="6">
        <f>IF( forwards!X61 ="","",_xlfn.RANK.AVG(forwards!X61,forwards!X$4:X$413,0))</f>
        <v>376.5</v>
      </c>
      <c r="Y61" s="6" t="str">
        <f>IF( forwards!Y61 ="","",_xlfn.RANK.AVG(forwards!Y61,forwards!Y$4:Y$413,0))</f>
        <v/>
      </c>
      <c r="Z61" s="6">
        <f>IF( forwards!Z61 ="","",_xlfn.RANK.AVG(forwards!Z61,forwards!Z$4:Z$413,0))</f>
        <v>342.5</v>
      </c>
      <c r="AA61" s="6">
        <f>_xlfn.RANK.AVG(forwards!AA61,forwards!AA$4:AA$413,0)</f>
        <v>317</v>
      </c>
      <c r="AB61" s="6">
        <f>IF( forwards!AB61 ="","",_xlfn.RANK.AVG(forwards!AB61,forwards!AB$4:AB$413,0))</f>
        <v>37</v>
      </c>
      <c r="AC61" s="6">
        <f>_xlfn.RANK.AVG(forwards!AC61,forwards!AC$4:AC$413,0)</f>
        <v>377</v>
      </c>
      <c r="AD61" s="6">
        <f>_xlfn.RANK.AVG(forwards!AD61,forwards!AD$4:AD$413,0)</f>
        <v>215.5</v>
      </c>
      <c r="AG61" s="7">
        <f t="shared" si="0"/>
        <v>368</v>
      </c>
      <c r="AH61" s="7">
        <f t="shared" si="1"/>
        <v>307</v>
      </c>
      <c r="AI61" s="7">
        <f t="shared" si="9"/>
        <v>98.25</v>
      </c>
      <c r="AJ61" s="7">
        <f t="shared" si="10"/>
        <v>338.4</v>
      </c>
      <c r="AK61" s="7">
        <f t="shared" si="11"/>
        <v>349.8</v>
      </c>
      <c r="AL61" s="7">
        <f t="shared" si="12"/>
        <v>236.625</v>
      </c>
      <c r="AN61">
        <f t="shared" si="2"/>
        <v>384</v>
      </c>
      <c r="AO61">
        <f t="shared" si="3"/>
        <v>365</v>
      </c>
      <c r="AP61">
        <f t="shared" si="4"/>
        <v>45</v>
      </c>
      <c r="AQ61">
        <f t="shared" si="5"/>
        <v>373</v>
      </c>
      <c r="AR61">
        <f t="shared" si="6"/>
        <v>400</v>
      </c>
      <c r="AS61">
        <f t="shared" si="7"/>
        <v>321</v>
      </c>
      <c r="AU61" s="6">
        <f t="shared" si="8"/>
        <v>314.66666666666669</v>
      </c>
      <c r="AW61">
        <f t="shared" si="13"/>
        <v>377</v>
      </c>
    </row>
    <row r="62" spans="1:49">
      <c r="A62" t="s">
        <v>352</v>
      </c>
      <c r="B62" t="s">
        <v>353</v>
      </c>
      <c r="C62" t="s">
        <v>124</v>
      </c>
      <c r="D62" t="s">
        <v>63</v>
      </c>
      <c r="E62" s="6">
        <f>_xlfn.RANK.AVG(forwards!E62,forwards!E$4:E$413,0)</f>
        <v>319</v>
      </c>
      <c r="F62" s="6">
        <f>_xlfn.RANK.AVG(forwards!F62,forwards!F$4:F$413,0)</f>
        <v>297.5</v>
      </c>
      <c r="G62" s="6">
        <f>_xlfn.RANK.AVG(forwards!G62,forwards!G$4:G$413,0)</f>
        <v>184</v>
      </c>
      <c r="H62" s="6">
        <f>_xlfn.RANK.AVG(forwards!H62,forwards!H$4:H$413,0)</f>
        <v>332</v>
      </c>
      <c r="I62" s="6">
        <f>_xlfn.RANK.AVG(forwards!I62,forwards!I$4:I$413,0)</f>
        <v>368</v>
      </c>
      <c r="J62" s="6">
        <f>_xlfn.RANK.AVG(forwards!J62,forwards!J$4:J$413,0)</f>
        <v>376</v>
      </c>
      <c r="K62" s="6">
        <f>_xlfn.RANK.AVG(forwards!K62,forwards!K$4:K$413,0)</f>
        <v>385.5</v>
      </c>
      <c r="L62" s="6" t="str">
        <f>IF( forwards!L62 ="","",_xlfn.RANK.AVG(forwards!L62,forwards!L$4:L$413,0))</f>
        <v/>
      </c>
      <c r="M62" s="6">
        <f>_xlfn.RANK.AVG(forwards!M62,forwards!M$4:M$413,0)</f>
        <v>325</v>
      </c>
      <c r="N62" s="6">
        <f>_xlfn.RANK.AVG(forwards!N62,forwards!N$4:N$413,1)</f>
        <v>238</v>
      </c>
      <c r="O62" s="6">
        <f>_xlfn.RANK.AVG(forwards!O62,forwards!O$4:O$413,0)</f>
        <v>314</v>
      </c>
      <c r="P62" s="6">
        <f>_xlfn.RANK.AVG(forwards!P62,forwards!P$4:P$413,0)</f>
        <v>199</v>
      </c>
      <c r="Q62" s="6">
        <f>_xlfn.RANK.AVG(forwards!Q62,forwards!Q$4:Q$413,1)</f>
        <v>21</v>
      </c>
      <c r="R62" s="6">
        <f>_xlfn.RANK.AVG(forwards!R62,forwards!R$4:R$413,0)</f>
        <v>78</v>
      </c>
      <c r="S62" s="6">
        <f>_xlfn.RANK.AVG(forwards!S62,forwards!S$4:S$413,0)</f>
        <v>274</v>
      </c>
      <c r="T62" s="6">
        <f>_xlfn.RANK.AVG(forwards!T62,forwards!T$4:T$413,1)</f>
        <v>40</v>
      </c>
      <c r="U62" s="6">
        <f>IF( forwards!U62 ="","",_xlfn.RANK.AVG(forwards!U62,forwards!U$4:U$413,0))</f>
        <v>98</v>
      </c>
      <c r="V62" s="6">
        <f>IF( forwards!V62 ="","",_xlfn.RANK.AVG(forwards!V62,forwards!V$4:V$413,0))</f>
        <v>339</v>
      </c>
      <c r="W62" s="6">
        <f>_xlfn.RANK.AVG(forwards!W62,forwards!W$4:W$413,0)</f>
        <v>296.5</v>
      </c>
      <c r="X62" s="6">
        <f>IF( forwards!X62 ="","",_xlfn.RANK.AVG(forwards!X62,forwards!X$4:X$413,0))</f>
        <v>376.5</v>
      </c>
      <c r="Y62" s="6" t="str">
        <f>IF( forwards!Y62 ="","",_xlfn.RANK.AVG(forwards!Y62,forwards!Y$4:Y$413,0))</f>
        <v/>
      </c>
      <c r="Z62" s="6">
        <f>IF( forwards!Z62 ="","",_xlfn.RANK.AVG(forwards!Z62,forwards!Z$4:Z$413,0))</f>
        <v>342.5</v>
      </c>
      <c r="AA62" s="6">
        <f>_xlfn.RANK.AVG(forwards!AA62,forwards!AA$4:AA$413,0)</f>
        <v>188</v>
      </c>
      <c r="AB62" s="6" t="str">
        <f>IF( forwards!AB62 ="","",_xlfn.RANK.AVG(forwards!AB62,forwards!AB$4:AB$413,0))</f>
        <v/>
      </c>
      <c r="AC62" s="6">
        <f>_xlfn.RANK.AVG(forwards!AC62,forwards!AC$4:AC$413,0)</f>
        <v>12</v>
      </c>
      <c r="AD62" s="6">
        <f>_xlfn.RANK.AVG(forwards!AD62,forwards!AD$4:AD$413,0)</f>
        <v>374</v>
      </c>
      <c r="AG62" s="7">
        <f t="shared" si="0"/>
        <v>266.83333333333331</v>
      </c>
      <c r="AH62" s="7">
        <f t="shared" si="1"/>
        <v>365.375</v>
      </c>
      <c r="AI62" s="7">
        <f t="shared" si="9"/>
        <v>292.33333333333331</v>
      </c>
      <c r="AJ62" s="7">
        <f t="shared" si="10"/>
        <v>122.4</v>
      </c>
      <c r="AK62" s="7">
        <f t="shared" si="11"/>
        <v>290.5</v>
      </c>
      <c r="AL62" s="7">
        <f t="shared" si="12"/>
        <v>191.33333333333334</v>
      </c>
      <c r="AN62">
        <f t="shared" si="2"/>
        <v>273</v>
      </c>
      <c r="AO62">
        <f t="shared" si="3"/>
        <v>398</v>
      </c>
      <c r="AP62">
        <f t="shared" si="4"/>
        <v>357</v>
      </c>
      <c r="AQ62">
        <f t="shared" si="5"/>
        <v>102</v>
      </c>
      <c r="AR62">
        <f t="shared" si="6"/>
        <v>352</v>
      </c>
      <c r="AS62">
        <f t="shared" si="7"/>
        <v>208.5</v>
      </c>
      <c r="AU62" s="6">
        <f t="shared" si="8"/>
        <v>281.75</v>
      </c>
      <c r="AW62">
        <f t="shared" si="13"/>
        <v>341</v>
      </c>
    </row>
    <row r="63" spans="1:49">
      <c r="A63" t="s">
        <v>676</v>
      </c>
      <c r="B63" t="s">
        <v>677</v>
      </c>
      <c r="C63" t="s">
        <v>100</v>
      </c>
      <c r="D63" t="s">
        <v>105</v>
      </c>
      <c r="E63" s="6">
        <f>_xlfn.RANK.AVG(forwards!E63,forwards!E$4:E$413,0)</f>
        <v>291</v>
      </c>
      <c r="F63" s="6">
        <f>_xlfn.RANK.AVG(forwards!F63,forwards!F$4:F$413,0)</f>
        <v>297.5</v>
      </c>
      <c r="G63" s="6">
        <f>_xlfn.RANK.AVG(forwards!G63,forwards!G$4:G$413,0)</f>
        <v>323</v>
      </c>
      <c r="H63" s="6">
        <f>_xlfn.RANK.AVG(forwards!H63,forwards!H$4:H$413,0)</f>
        <v>295</v>
      </c>
      <c r="I63" s="6">
        <f>_xlfn.RANK.AVG(forwards!I63,forwards!I$4:I$413,0)</f>
        <v>324</v>
      </c>
      <c r="J63" s="6">
        <f>_xlfn.RANK.AVG(forwards!J63,forwards!J$4:J$413,0)</f>
        <v>103</v>
      </c>
      <c r="K63" s="6">
        <f>_xlfn.RANK.AVG(forwards!K63,forwards!K$4:K$413,0)</f>
        <v>311.5</v>
      </c>
      <c r="L63" s="6" t="str">
        <f>IF( forwards!L63 ="","",_xlfn.RANK.AVG(forwards!L63,forwards!L$4:L$413,0))</f>
        <v/>
      </c>
      <c r="M63" s="6">
        <f>_xlfn.RANK.AVG(forwards!M63,forwards!M$4:M$413,0)</f>
        <v>308</v>
      </c>
      <c r="N63" s="6">
        <f>_xlfn.RANK.AVG(forwards!N63,forwards!N$4:N$413,1)</f>
        <v>275</v>
      </c>
      <c r="O63" s="6">
        <f>_xlfn.RANK.AVG(forwards!O63,forwards!O$4:O$413,0)</f>
        <v>323</v>
      </c>
      <c r="P63" s="6">
        <f>_xlfn.RANK.AVG(forwards!P63,forwards!P$4:P$413,0)</f>
        <v>255.5</v>
      </c>
      <c r="Q63" s="6">
        <f>_xlfn.RANK.AVG(forwards!Q63,forwards!Q$4:Q$413,1)</f>
        <v>84</v>
      </c>
      <c r="R63" s="6">
        <f>_xlfn.RANK.AVG(forwards!R63,forwards!R$4:R$413,0)</f>
        <v>179</v>
      </c>
      <c r="S63" s="6">
        <f>_xlfn.RANK.AVG(forwards!S63,forwards!S$4:S$413,0)</f>
        <v>346</v>
      </c>
      <c r="T63" s="6">
        <f>_xlfn.RANK.AVG(forwards!T63,forwards!T$4:T$413,1)</f>
        <v>65.5</v>
      </c>
      <c r="U63" s="6">
        <f>IF( forwards!U63 ="","",_xlfn.RANK.AVG(forwards!U63,forwards!U$4:U$413,0))</f>
        <v>144</v>
      </c>
      <c r="V63" s="6">
        <f>IF( forwards!V63 ="","",_xlfn.RANK.AVG(forwards!V63,forwards!V$4:V$413,0))</f>
        <v>361</v>
      </c>
      <c r="W63" s="6">
        <f>_xlfn.RANK.AVG(forwards!W63,forwards!W$4:W$413,0)</f>
        <v>367</v>
      </c>
      <c r="X63" s="6">
        <f>IF( forwards!X63 ="","",_xlfn.RANK.AVG(forwards!X63,forwards!X$4:X$413,0))</f>
        <v>154</v>
      </c>
      <c r="Y63" s="6" t="str">
        <f>IF( forwards!Y63 ="","",_xlfn.RANK.AVG(forwards!Y63,forwards!Y$4:Y$413,0))</f>
        <v/>
      </c>
      <c r="Z63" s="6">
        <f>IF( forwards!Z63 ="","",_xlfn.RANK.AVG(forwards!Z63,forwards!Z$4:Z$413,0))</f>
        <v>15</v>
      </c>
      <c r="AA63" s="6">
        <f>_xlfn.RANK.AVG(forwards!AA63,forwards!AA$4:AA$413,0)</f>
        <v>190</v>
      </c>
      <c r="AB63" s="6">
        <f>IF( forwards!AB63 ="","",_xlfn.RANK.AVG(forwards!AB63,forwards!AB$4:AB$413,0))</f>
        <v>19</v>
      </c>
      <c r="AC63" s="6">
        <f>_xlfn.RANK.AVG(forwards!AC63,forwards!AC$4:AC$413,0)</f>
        <v>7</v>
      </c>
      <c r="AD63" s="6">
        <f>_xlfn.RANK.AVG(forwards!AD63,forwards!AD$4:AD$413,0)</f>
        <v>229.5</v>
      </c>
      <c r="AG63" s="7">
        <f t="shared" si="0"/>
        <v>303.83333333333331</v>
      </c>
      <c r="AH63" s="7">
        <f t="shared" si="1"/>
        <v>258.375</v>
      </c>
      <c r="AI63" s="7">
        <f t="shared" si="9"/>
        <v>302</v>
      </c>
      <c r="AJ63" s="7">
        <f t="shared" si="10"/>
        <v>186</v>
      </c>
      <c r="AK63" s="7">
        <f t="shared" si="11"/>
        <v>208.2</v>
      </c>
      <c r="AL63" s="7">
        <f t="shared" si="12"/>
        <v>111.375</v>
      </c>
      <c r="AN63">
        <f t="shared" si="2"/>
        <v>317.5</v>
      </c>
      <c r="AO63">
        <f t="shared" si="3"/>
        <v>284</v>
      </c>
      <c r="AP63">
        <f t="shared" si="4"/>
        <v>365</v>
      </c>
      <c r="AQ63">
        <f t="shared" si="5"/>
        <v>189</v>
      </c>
      <c r="AR63">
        <f t="shared" si="6"/>
        <v>235</v>
      </c>
      <c r="AS63">
        <f t="shared" si="7"/>
        <v>32</v>
      </c>
      <c r="AU63" s="6">
        <f t="shared" si="8"/>
        <v>237.08333333333334</v>
      </c>
      <c r="AW63">
        <f t="shared" si="13"/>
        <v>269</v>
      </c>
    </row>
    <row r="64" spans="1:49">
      <c r="A64" t="s">
        <v>672</v>
      </c>
      <c r="B64" t="s">
        <v>673</v>
      </c>
      <c r="C64" t="s">
        <v>68</v>
      </c>
      <c r="D64" t="s">
        <v>364</v>
      </c>
      <c r="E64" s="6">
        <f>_xlfn.RANK.AVG(forwards!E64,forwards!E$4:E$413,0)</f>
        <v>147</v>
      </c>
      <c r="F64" s="6">
        <f>_xlfn.RANK.AVG(forwards!F64,forwards!F$4:F$413,0)</f>
        <v>232</v>
      </c>
      <c r="G64" s="6">
        <f>_xlfn.RANK.AVG(forwards!G64,forwards!G$4:G$413,0)</f>
        <v>262</v>
      </c>
      <c r="H64" s="6">
        <f>_xlfn.RANK.AVG(forwards!H64,forwards!H$4:H$413,0)</f>
        <v>221</v>
      </c>
      <c r="I64" s="6">
        <f>_xlfn.RANK.AVG(forwards!I64,forwards!I$4:I$413,0)</f>
        <v>351</v>
      </c>
      <c r="J64" s="6">
        <f>_xlfn.RANK.AVG(forwards!J64,forwards!J$4:J$413,0)</f>
        <v>96</v>
      </c>
      <c r="K64" s="6">
        <f>_xlfn.RANK.AVG(forwards!K64,forwards!K$4:K$413,0)</f>
        <v>213.5</v>
      </c>
      <c r="L64" s="6" t="str">
        <f>IF( forwards!L64 ="","",_xlfn.RANK.AVG(forwards!L64,forwards!L$4:L$413,0))</f>
        <v/>
      </c>
      <c r="M64" s="6">
        <f>_xlfn.RANK.AVG(forwards!M64,forwards!M$4:M$413,0)</f>
        <v>313</v>
      </c>
      <c r="N64" s="6">
        <f>_xlfn.RANK.AVG(forwards!N64,forwards!N$4:N$413,1)</f>
        <v>314</v>
      </c>
      <c r="O64" s="6">
        <f>_xlfn.RANK.AVG(forwards!O64,forwards!O$4:O$413,0)</f>
        <v>360</v>
      </c>
      <c r="P64" s="6">
        <f>_xlfn.RANK.AVG(forwards!P64,forwards!P$4:P$413,0)</f>
        <v>209</v>
      </c>
      <c r="Q64" s="6">
        <f>_xlfn.RANK.AVG(forwards!Q64,forwards!Q$4:Q$413,1)</f>
        <v>166.5</v>
      </c>
      <c r="R64" s="6">
        <f>_xlfn.RANK.AVG(forwards!R64,forwards!R$4:R$413,0)</f>
        <v>187</v>
      </c>
      <c r="S64" s="6">
        <f>_xlfn.RANK.AVG(forwards!S64,forwards!S$4:S$413,0)</f>
        <v>229</v>
      </c>
      <c r="T64" s="6">
        <f>_xlfn.RANK.AVG(forwards!T64,forwards!T$4:T$413,1)</f>
        <v>104.5</v>
      </c>
      <c r="U64" s="6">
        <f>IF( forwards!U64 ="","",_xlfn.RANK.AVG(forwards!U64,forwards!U$4:U$413,0))</f>
        <v>231</v>
      </c>
      <c r="V64" s="6">
        <f>IF( forwards!V64 ="","",_xlfn.RANK.AVG(forwards!V64,forwards!V$4:V$413,0))</f>
        <v>135.5</v>
      </c>
      <c r="W64" s="6">
        <f>_xlfn.RANK.AVG(forwards!W64,forwards!W$4:W$413,0)</f>
        <v>279</v>
      </c>
      <c r="X64" s="6">
        <f>IF( forwards!X64 ="","",_xlfn.RANK.AVG(forwards!X64,forwards!X$4:X$413,0))</f>
        <v>376.5</v>
      </c>
      <c r="Y64" s="6" t="str">
        <f>IF( forwards!Y64 ="","",_xlfn.RANK.AVG(forwards!Y64,forwards!Y$4:Y$413,0))</f>
        <v/>
      </c>
      <c r="Z64" s="6">
        <f>IF( forwards!Z64 ="","",_xlfn.RANK.AVG(forwards!Z64,forwards!Z$4:Z$413,0))</f>
        <v>342.5</v>
      </c>
      <c r="AA64" s="6">
        <f>_xlfn.RANK.AVG(forwards!AA64,forwards!AA$4:AA$413,0)</f>
        <v>162</v>
      </c>
      <c r="AB64" s="6">
        <f>IF( forwards!AB64 ="","",_xlfn.RANK.AVG(forwards!AB64,forwards!AB$4:AB$413,0))</f>
        <v>54</v>
      </c>
      <c r="AC64" s="6">
        <f>_xlfn.RANK.AVG(forwards!AC64,forwards!AC$4:AC$413,0)</f>
        <v>189</v>
      </c>
      <c r="AD64" s="6">
        <f>_xlfn.RANK.AVG(forwards!AD64,forwards!AD$4:AD$413,0)</f>
        <v>123</v>
      </c>
      <c r="AG64" s="7">
        <f t="shared" si="0"/>
        <v>213.66666666666666</v>
      </c>
      <c r="AH64" s="7">
        <f t="shared" si="1"/>
        <v>220.375</v>
      </c>
      <c r="AI64" s="7">
        <f t="shared" si="9"/>
        <v>329</v>
      </c>
      <c r="AJ64" s="7">
        <f t="shared" si="10"/>
        <v>179.2</v>
      </c>
      <c r="AK64" s="7">
        <f t="shared" si="11"/>
        <v>272.89999999999998</v>
      </c>
      <c r="AL64" s="7">
        <f t="shared" si="12"/>
        <v>132</v>
      </c>
      <c r="AN64">
        <f t="shared" si="2"/>
        <v>215.5</v>
      </c>
      <c r="AO64">
        <f t="shared" si="3"/>
        <v>222</v>
      </c>
      <c r="AP64">
        <f t="shared" si="4"/>
        <v>383</v>
      </c>
      <c r="AQ64">
        <f t="shared" si="5"/>
        <v>174</v>
      </c>
      <c r="AR64">
        <f t="shared" si="6"/>
        <v>331</v>
      </c>
      <c r="AS64">
        <f t="shared" si="7"/>
        <v>69</v>
      </c>
      <c r="AU64" s="6">
        <f t="shared" si="8"/>
        <v>232.41666666666666</v>
      </c>
      <c r="AW64">
        <f t="shared" si="13"/>
        <v>259</v>
      </c>
    </row>
    <row r="65" spans="1:49">
      <c r="A65" t="s">
        <v>1342</v>
      </c>
      <c r="B65" t="s">
        <v>1343</v>
      </c>
      <c r="C65" t="s">
        <v>68</v>
      </c>
      <c r="D65" t="s">
        <v>1056</v>
      </c>
      <c r="E65" s="6">
        <f>_xlfn.RANK.AVG(forwards!E65,forwards!E$4:E$413,0)</f>
        <v>267</v>
      </c>
      <c r="F65" s="6">
        <f>_xlfn.RANK.AVG(forwards!F65,forwards!F$4:F$413,0)</f>
        <v>162</v>
      </c>
      <c r="G65" s="6">
        <f>_xlfn.RANK.AVG(forwards!G65,forwards!G$4:G$413,0)</f>
        <v>168</v>
      </c>
      <c r="H65" s="6">
        <f>_xlfn.RANK.AVG(forwards!H65,forwards!H$4:H$413,0)</f>
        <v>180</v>
      </c>
      <c r="I65" s="6">
        <f>_xlfn.RANK.AVG(forwards!I65,forwards!I$4:I$413,0)</f>
        <v>215</v>
      </c>
      <c r="J65" s="6">
        <f>_xlfn.RANK.AVG(forwards!J65,forwards!J$4:J$413,0)</f>
        <v>189</v>
      </c>
      <c r="K65" s="6">
        <f>_xlfn.RANK.AVG(forwards!K65,forwards!K$4:K$413,0)</f>
        <v>254</v>
      </c>
      <c r="L65" s="6">
        <f>IF( forwards!L65 ="","",_xlfn.RANK.AVG(forwards!L65,forwards!L$4:L$413,0))</f>
        <v>55</v>
      </c>
      <c r="M65" s="6">
        <f>_xlfn.RANK.AVG(forwards!M65,forwards!M$4:M$413,0)</f>
        <v>171</v>
      </c>
      <c r="N65" s="6">
        <f>_xlfn.RANK.AVG(forwards!N65,forwards!N$4:N$413,1)</f>
        <v>350</v>
      </c>
      <c r="O65" s="6">
        <f>_xlfn.RANK.AVG(forwards!O65,forwards!O$4:O$413,0)</f>
        <v>317</v>
      </c>
      <c r="P65" s="6">
        <f>_xlfn.RANK.AVG(forwards!P65,forwards!P$4:P$413,0)</f>
        <v>354</v>
      </c>
      <c r="Q65" s="6">
        <f>_xlfn.RANK.AVG(forwards!Q65,forwards!Q$4:Q$413,1)</f>
        <v>369</v>
      </c>
      <c r="R65" s="6">
        <f>_xlfn.RANK.AVG(forwards!R65,forwards!R$4:R$413,0)</f>
        <v>376</v>
      </c>
      <c r="S65" s="6">
        <f>_xlfn.RANK.AVG(forwards!S65,forwards!S$4:S$413,0)</f>
        <v>347</v>
      </c>
      <c r="T65" s="6">
        <f>_xlfn.RANK.AVG(forwards!T65,forwards!T$4:T$413,1)</f>
        <v>272</v>
      </c>
      <c r="U65" s="6">
        <f>IF( forwards!U65 ="","",_xlfn.RANK.AVG(forwards!U65,forwards!U$4:U$413,0))</f>
        <v>398</v>
      </c>
      <c r="V65" s="6">
        <f>IF( forwards!V65 ="","",_xlfn.RANK.AVG(forwards!V65,forwards!V$4:V$413,0))</f>
        <v>87</v>
      </c>
      <c r="W65" s="6">
        <f>_xlfn.RANK.AVG(forwards!W65,forwards!W$4:W$413,0)</f>
        <v>99</v>
      </c>
      <c r="X65" s="6">
        <f>IF( forwards!X65 ="","",_xlfn.RANK.AVG(forwards!X65,forwards!X$4:X$413,0))</f>
        <v>299</v>
      </c>
      <c r="Y65" s="6" t="str">
        <f>IF( forwards!Y65 ="","",_xlfn.RANK.AVG(forwards!Y65,forwards!Y$4:Y$413,0))</f>
        <v/>
      </c>
      <c r="Z65" s="6">
        <f>IF( forwards!Z65 ="","",_xlfn.RANK.AVG(forwards!Z65,forwards!Z$4:Z$413,0))</f>
        <v>105</v>
      </c>
      <c r="AA65" s="6">
        <f>_xlfn.RANK.AVG(forwards!AA65,forwards!AA$4:AA$413,0)</f>
        <v>349</v>
      </c>
      <c r="AB65" s="6" t="str">
        <f>IF( forwards!AB65 ="","",_xlfn.RANK.AVG(forwards!AB65,forwards!AB$4:AB$413,0))</f>
        <v/>
      </c>
      <c r="AC65" s="6">
        <f>_xlfn.RANK.AVG(forwards!AC65,forwards!AC$4:AC$413,0)</f>
        <v>100</v>
      </c>
      <c r="AD65" s="6">
        <f>_xlfn.RANK.AVG(forwards!AD65,forwards!AD$4:AD$413,0)</f>
        <v>390</v>
      </c>
      <c r="AG65" s="7">
        <f t="shared" si="0"/>
        <v>199</v>
      </c>
      <c r="AH65" s="7">
        <f t="shared" si="1"/>
        <v>209.5</v>
      </c>
      <c r="AI65" s="7">
        <f t="shared" si="9"/>
        <v>223.25</v>
      </c>
      <c r="AJ65" s="7">
        <f t="shared" si="10"/>
        <v>343.6</v>
      </c>
      <c r="AK65" s="7">
        <f t="shared" si="11"/>
        <v>197.6</v>
      </c>
      <c r="AL65" s="7">
        <f t="shared" si="12"/>
        <v>279.66666666666669</v>
      </c>
      <c r="AN65">
        <f t="shared" si="2"/>
        <v>191</v>
      </c>
      <c r="AO65">
        <f t="shared" si="3"/>
        <v>208</v>
      </c>
      <c r="AP65">
        <f t="shared" si="4"/>
        <v>267</v>
      </c>
      <c r="AQ65">
        <f t="shared" si="5"/>
        <v>374</v>
      </c>
      <c r="AR65">
        <f t="shared" si="6"/>
        <v>215</v>
      </c>
      <c r="AS65">
        <f t="shared" si="7"/>
        <v>382</v>
      </c>
      <c r="AU65" s="6">
        <f t="shared" si="8"/>
        <v>272.83333333333331</v>
      </c>
      <c r="AW65">
        <f t="shared" si="13"/>
        <v>328</v>
      </c>
    </row>
    <row r="66" spans="1:49">
      <c r="A66" t="s">
        <v>669</v>
      </c>
      <c r="B66" t="s">
        <v>670</v>
      </c>
      <c r="C66" t="s">
        <v>80</v>
      </c>
      <c r="D66" t="s">
        <v>671</v>
      </c>
      <c r="E66" s="6">
        <f>_xlfn.RANK.AVG(forwards!E66,forwards!E$4:E$413,0)</f>
        <v>78.5</v>
      </c>
      <c r="F66" s="6">
        <f>_xlfn.RANK.AVG(forwards!F66,forwards!F$4:F$413,0)</f>
        <v>179.5</v>
      </c>
      <c r="G66" s="6">
        <f>_xlfn.RANK.AVG(forwards!G66,forwards!G$4:G$413,0)</f>
        <v>140</v>
      </c>
      <c r="H66" s="6">
        <f>_xlfn.RANK.AVG(forwards!H66,forwards!H$4:H$413,0)</f>
        <v>256</v>
      </c>
      <c r="I66" s="6">
        <f>_xlfn.RANK.AVG(forwards!I66,forwards!I$4:I$413,0)</f>
        <v>180</v>
      </c>
      <c r="J66" s="6">
        <f>_xlfn.RANK.AVG(forwards!J66,forwards!J$4:J$413,0)</f>
        <v>240</v>
      </c>
      <c r="K66" s="6">
        <f>_xlfn.RANK.AVG(forwards!K66,forwards!K$4:K$413,0)</f>
        <v>155.5</v>
      </c>
      <c r="L66" s="6" t="str">
        <f>IF( forwards!L66 ="","",_xlfn.RANK.AVG(forwards!L66,forwards!L$4:L$413,0))</f>
        <v/>
      </c>
      <c r="M66" s="6">
        <f>_xlfn.RANK.AVG(forwards!M66,forwards!M$4:M$413,0)</f>
        <v>226</v>
      </c>
      <c r="N66" s="6">
        <f>_xlfn.RANK.AVG(forwards!N66,forwards!N$4:N$413,1)</f>
        <v>352</v>
      </c>
      <c r="O66" s="6">
        <f>_xlfn.RANK.AVG(forwards!O66,forwards!O$4:O$413,0)</f>
        <v>347</v>
      </c>
      <c r="P66" s="6">
        <f>_xlfn.RANK.AVG(forwards!P66,forwards!P$4:P$413,0)</f>
        <v>135</v>
      </c>
      <c r="Q66" s="6">
        <f>_xlfn.RANK.AVG(forwards!Q66,forwards!Q$4:Q$413,1)</f>
        <v>242</v>
      </c>
      <c r="R66" s="6">
        <f>_xlfn.RANK.AVG(forwards!R66,forwards!R$4:R$413,0)</f>
        <v>174</v>
      </c>
      <c r="S66" s="6">
        <f>_xlfn.RANK.AVG(forwards!S66,forwards!S$4:S$413,0)</f>
        <v>240</v>
      </c>
      <c r="T66" s="6">
        <f>_xlfn.RANK.AVG(forwards!T66,forwards!T$4:T$413,1)</f>
        <v>227</v>
      </c>
      <c r="U66" s="6">
        <f>IF( forwards!U66 ="","",_xlfn.RANK.AVG(forwards!U66,forwards!U$4:U$413,0))</f>
        <v>114</v>
      </c>
      <c r="V66" s="6">
        <f>IF( forwards!V66 ="","",_xlfn.RANK.AVG(forwards!V66,forwards!V$4:V$413,0))</f>
        <v>15</v>
      </c>
      <c r="W66" s="6">
        <f>_xlfn.RANK.AVG(forwards!W66,forwards!W$4:W$413,0)</f>
        <v>181</v>
      </c>
      <c r="X66" s="6">
        <f>IF( forwards!X66 ="","",_xlfn.RANK.AVG(forwards!X66,forwards!X$4:X$413,0))</f>
        <v>255</v>
      </c>
      <c r="Y66" s="6" t="str">
        <f>IF( forwards!Y66 ="","",_xlfn.RANK.AVG(forwards!Y66,forwards!Y$4:Y$413,0))</f>
        <v/>
      </c>
      <c r="Z66" s="6">
        <f>IF( forwards!Z66 ="","",_xlfn.RANK.AVG(forwards!Z66,forwards!Z$4:Z$413,0))</f>
        <v>73</v>
      </c>
      <c r="AA66" s="6">
        <f>_xlfn.RANK.AVG(forwards!AA66,forwards!AA$4:AA$413,0)</f>
        <v>154</v>
      </c>
      <c r="AB66" s="6" t="str">
        <f>IF( forwards!AB66 ="","",_xlfn.RANK.AVG(forwards!AB66,forwards!AB$4:AB$413,0))</f>
        <v/>
      </c>
      <c r="AC66" s="6">
        <f>_xlfn.RANK.AVG(forwards!AC66,forwards!AC$4:AC$413,0)</f>
        <v>122</v>
      </c>
      <c r="AD66" s="6">
        <f>_xlfn.RANK.AVG(forwards!AD66,forwards!AD$4:AD$413,0)</f>
        <v>17</v>
      </c>
      <c r="AG66" s="7">
        <f t="shared" si="0"/>
        <v>132.66666666666666</v>
      </c>
      <c r="AH66" s="7">
        <f t="shared" si="1"/>
        <v>207.875</v>
      </c>
      <c r="AI66" s="7">
        <f t="shared" si="9"/>
        <v>308.33333333333331</v>
      </c>
      <c r="AJ66" s="7">
        <f t="shared" si="10"/>
        <v>203.6</v>
      </c>
      <c r="AK66" s="7">
        <f t="shared" si="11"/>
        <v>127.6</v>
      </c>
      <c r="AL66" s="7">
        <f t="shared" si="12"/>
        <v>97.666666666666671</v>
      </c>
      <c r="AN66">
        <f t="shared" si="2"/>
        <v>117</v>
      </c>
      <c r="AO66">
        <f t="shared" si="3"/>
        <v>204.5</v>
      </c>
      <c r="AP66">
        <f t="shared" si="4"/>
        <v>370</v>
      </c>
      <c r="AQ66">
        <f t="shared" si="5"/>
        <v>206</v>
      </c>
      <c r="AR66">
        <f t="shared" si="6"/>
        <v>76</v>
      </c>
      <c r="AS66">
        <f t="shared" si="7"/>
        <v>20</v>
      </c>
      <c r="AU66" s="6">
        <f t="shared" si="8"/>
        <v>165.58333333333334</v>
      </c>
      <c r="AW66">
        <f t="shared" si="13"/>
        <v>136</v>
      </c>
    </row>
    <row r="67" spans="1:49">
      <c r="A67" t="s">
        <v>438</v>
      </c>
      <c r="B67" t="s">
        <v>439</v>
      </c>
      <c r="C67" t="s">
        <v>113</v>
      </c>
      <c r="D67" t="s">
        <v>116</v>
      </c>
      <c r="E67" s="6">
        <f>_xlfn.RANK.AVG(forwards!E67,forwards!E$4:E$413,0)</f>
        <v>132</v>
      </c>
      <c r="F67" s="6">
        <f>_xlfn.RANK.AVG(forwards!F67,forwards!F$4:F$413,0)</f>
        <v>214.5</v>
      </c>
      <c r="G67" s="6">
        <f>_xlfn.RANK.AVG(forwards!G67,forwards!G$4:G$413,0)</f>
        <v>191</v>
      </c>
      <c r="H67" s="6">
        <f>_xlfn.RANK.AVG(forwards!H67,forwards!H$4:H$413,0)</f>
        <v>77</v>
      </c>
      <c r="I67" s="6">
        <f>_xlfn.RANK.AVG(forwards!I67,forwards!I$4:I$413,0)</f>
        <v>248</v>
      </c>
      <c r="J67" s="6">
        <f>_xlfn.RANK.AVG(forwards!J67,forwards!J$4:J$413,0)</f>
        <v>253</v>
      </c>
      <c r="K67" s="6">
        <f>_xlfn.RANK.AVG(forwards!K67,forwards!K$4:K$413,0)</f>
        <v>111</v>
      </c>
      <c r="L67" s="6" t="str">
        <f>IF( forwards!L67 ="","",_xlfn.RANK.AVG(forwards!L67,forwards!L$4:L$413,0))</f>
        <v/>
      </c>
      <c r="M67" s="6">
        <f>_xlfn.RANK.AVG(forwards!M67,forwards!M$4:M$413,0)</f>
        <v>351</v>
      </c>
      <c r="N67" s="6">
        <f>_xlfn.RANK.AVG(forwards!N67,forwards!N$4:N$413,1)</f>
        <v>161</v>
      </c>
      <c r="O67" s="6">
        <f>_xlfn.RANK.AVG(forwards!O67,forwards!O$4:O$413,0)</f>
        <v>291</v>
      </c>
      <c r="P67" s="6">
        <f>_xlfn.RANK.AVG(forwards!P67,forwards!P$4:P$413,0)</f>
        <v>96</v>
      </c>
      <c r="Q67" s="6">
        <f>_xlfn.RANK.AVG(forwards!Q67,forwards!Q$4:Q$413,1)</f>
        <v>168.5</v>
      </c>
      <c r="R67" s="6">
        <f>_xlfn.RANK.AVG(forwards!R67,forwards!R$4:R$413,0)</f>
        <v>111</v>
      </c>
      <c r="S67" s="6">
        <f>_xlfn.RANK.AVG(forwards!S67,forwards!S$4:S$413,0)</f>
        <v>106</v>
      </c>
      <c r="T67" s="6">
        <f>_xlfn.RANK.AVG(forwards!T67,forwards!T$4:T$413,1)</f>
        <v>288</v>
      </c>
      <c r="U67" s="6">
        <f>IF( forwards!U67 ="","",_xlfn.RANK.AVG(forwards!U67,forwards!U$4:U$413,0))</f>
        <v>46</v>
      </c>
      <c r="V67" s="6">
        <f>IF( forwards!V67 ="","",_xlfn.RANK.AVG(forwards!V67,forwards!V$4:V$413,0))</f>
        <v>106</v>
      </c>
      <c r="W67" s="6">
        <f>_xlfn.RANK.AVG(forwards!W67,forwards!W$4:W$413,0)</f>
        <v>140.5</v>
      </c>
      <c r="X67" s="6">
        <f>IF( forwards!X67 ="","",_xlfn.RANK.AVG(forwards!X67,forwards!X$4:X$413,0))</f>
        <v>78</v>
      </c>
      <c r="Y67" s="6" t="str">
        <f>IF( forwards!Y67 ="","",_xlfn.RANK.AVG(forwards!Y67,forwards!Y$4:Y$413,0))</f>
        <v/>
      </c>
      <c r="Z67" s="6">
        <f>IF( forwards!Z67 ="","",_xlfn.RANK.AVG(forwards!Z67,forwards!Z$4:Z$413,0))</f>
        <v>234</v>
      </c>
      <c r="AA67" s="6">
        <f>_xlfn.RANK.AVG(forwards!AA67,forwards!AA$4:AA$413,0)</f>
        <v>14</v>
      </c>
      <c r="AB67" s="6" t="str">
        <f>IF( forwards!AB67 ="","",_xlfn.RANK.AVG(forwards!AB67,forwards!AB$4:AB$413,0))</f>
        <v/>
      </c>
      <c r="AC67" s="6">
        <f>_xlfn.RANK.AVG(forwards!AC67,forwards!AC$4:AC$413,0)</f>
        <v>54</v>
      </c>
      <c r="AD67" s="6">
        <f>_xlfn.RANK.AVG(forwards!AD67,forwards!AD$4:AD$413,0)</f>
        <v>388</v>
      </c>
      <c r="AG67" s="7">
        <f t="shared" si="0"/>
        <v>179.16666666666666</v>
      </c>
      <c r="AH67" s="7">
        <f t="shared" si="1"/>
        <v>172.25</v>
      </c>
      <c r="AI67" s="7">
        <f t="shared" si="9"/>
        <v>267.66666666666669</v>
      </c>
      <c r="AJ67" s="7">
        <f t="shared" si="10"/>
        <v>153.9</v>
      </c>
      <c r="AK67" s="7">
        <f t="shared" si="11"/>
        <v>120.9</v>
      </c>
      <c r="AL67" s="7">
        <f t="shared" si="12"/>
        <v>152</v>
      </c>
      <c r="AN67">
        <f t="shared" si="2"/>
        <v>173</v>
      </c>
      <c r="AO67">
        <f t="shared" si="3"/>
        <v>155</v>
      </c>
      <c r="AP67">
        <f t="shared" si="4"/>
        <v>329</v>
      </c>
      <c r="AQ67">
        <f t="shared" si="5"/>
        <v>132.5</v>
      </c>
      <c r="AR67">
        <f t="shared" si="6"/>
        <v>65</v>
      </c>
      <c r="AS67">
        <f t="shared" si="7"/>
        <v>103</v>
      </c>
      <c r="AU67" s="6">
        <f t="shared" si="8"/>
        <v>159.58333333333334</v>
      </c>
      <c r="AW67">
        <f t="shared" si="13"/>
        <v>120</v>
      </c>
    </row>
    <row r="68" spans="1:49">
      <c r="A68" t="s">
        <v>695</v>
      </c>
      <c r="B68" t="s">
        <v>696</v>
      </c>
      <c r="C68" t="s">
        <v>113</v>
      </c>
      <c r="D68" t="s">
        <v>221</v>
      </c>
      <c r="E68" s="6">
        <f>_xlfn.RANK.AVG(forwards!E68,forwards!E$4:E$413,0)</f>
        <v>246</v>
      </c>
      <c r="F68" s="6">
        <f>_xlfn.RANK.AVG(forwards!F68,forwards!F$4:F$413,0)</f>
        <v>232</v>
      </c>
      <c r="G68" s="6">
        <f>_xlfn.RANK.AVG(forwards!G68,forwards!G$4:G$413,0)</f>
        <v>252</v>
      </c>
      <c r="H68" s="6">
        <f>_xlfn.RANK.AVG(forwards!H68,forwards!H$4:H$413,0)</f>
        <v>234</v>
      </c>
      <c r="I68" s="6">
        <f>_xlfn.RANK.AVG(forwards!I68,forwards!I$4:I$413,0)</f>
        <v>365</v>
      </c>
      <c r="J68" s="6">
        <f>_xlfn.RANK.AVG(forwards!J68,forwards!J$4:J$413,0)</f>
        <v>20</v>
      </c>
      <c r="K68" s="6">
        <f>_xlfn.RANK.AVG(forwards!K68,forwards!K$4:K$413,0)</f>
        <v>293.5</v>
      </c>
      <c r="L68" s="6" t="str">
        <f>IF( forwards!L68 ="","",_xlfn.RANK.AVG(forwards!L68,forwards!L$4:L$413,0))</f>
        <v/>
      </c>
      <c r="M68" s="6">
        <f>_xlfn.RANK.AVG(forwards!M68,forwards!M$4:M$413,0)</f>
        <v>150</v>
      </c>
      <c r="N68" s="6">
        <f>_xlfn.RANK.AVG(forwards!N68,forwards!N$4:N$413,1)</f>
        <v>127</v>
      </c>
      <c r="O68" s="6">
        <f>_xlfn.RANK.AVG(forwards!O68,forwards!O$4:O$413,0)</f>
        <v>105</v>
      </c>
      <c r="P68" s="6">
        <f>_xlfn.RANK.AVG(forwards!P68,forwards!P$4:P$413,0)</f>
        <v>179</v>
      </c>
      <c r="Q68" s="6">
        <f>_xlfn.RANK.AVG(forwards!Q68,forwards!Q$4:Q$413,1)</f>
        <v>219</v>
      </c>
      <c r="R68" s="6">
        <f>_xlfn.RANK.AVG(forwards!R68,forwards!R$4:R$413,0)</f>
        <v>185</v>
      </c>
      <c r="S68" s="6">
        <f>_xlfn.RANK.AVG(forwards!S68,forwards!S$4:S$413,0)</f>
        <v>207</v>
      </c>
      <c r="T68" s="6">
        <f>_xlfn.RANK.AVG(forwards!T68,forwards!T$4:T$413,1)</f>
        <v>196</v>
      </c>
      <c r="U68" s="6">
        <f>IF( forwards!U68 ="","",_xlfn.RANK.AVG(forwards!U68,forwards!U$4:U$413,0))</f>
        <v>213</v>
      </c>
      <c r="V68" s="6">
        <f>IF( forwards!V68 ="","",_xlfn.RANK.AVG(forwards!V68,forwards!V$4:V$413,0))</f>
        <v>244</v>
      </c>
      <c r="W68" s="6">
        <f>_xlfn.RANK.AVG(forwards!W68,forwards!W$4:W$413,0)</f>
        <v>188</v>
      </c>
      <c r="X68" s="6">
        <f>IF( forwards!X68 ="","",_xlfn.RANK.AVG(forwards!X68,forwards!X$4:X$413,0))</f>
        <v>376.5</v>
      </c>
      <c r="Y68" s="6" t="str">
        <f>IF( forwards!Y68 ="","",_xlfn.RANK.AVG(forwards!Y68,forwards!Y$4:Y$413,0))</f>
        <v/>
      </c>
      <c r="Z68" s="6">
        <f>IF( forwards!Z68 ="","",_xlfn.RANK.AVG(forwards!Z68,forwards!Z$4:Z$413,0))</f>
        <v>342.5</v>
      </c>
      <c r="AA68" s="6">
        <f>_xlfn.RANK.AVG(forwards!AA68,forwards!AA$4:AA$413,0)</f>
        <v>105</v>
      </c>
      <c r="AB68" s="6">
        <f>IF( forwards!AB68 ="","",_xlfn.RANK.AVG(forwards!AB68,forwards!AB$4:AB$413,0))</f>
        <v>3</v>
      </c>
      <c r="AC68" s="6">
        <f>_xlfn.RANK.AVG(forwards!AC68,forwards!AC$4:AC$413,0)</f>
        <v>209</v>
      </c>
      <c r="AD68" s="6">
        <f>_xlfn.RANK.AVG(forwards!AD68,forwards!AD$4:AD$413,0)</f>
        <v>71</v>
      </c>
      <c r="AG68" s="7">
        <f t="shared" ref="AG68:AG131" si="14">AVERAGE(E68:G68)</f>
        <v>243.33333333333334</v>
      </c>
      <c r="AH68" s="7">
        <f t="shared" ref="AH68:AH131" si="15">AVERAGE(H68:K68)</f>
        <v>228.125</v>
      </c>
      <c r="AI68" s="7">
        <f t="shared" si="9"/>
        <v>127.33333333333333</v>
      </c>
      <c r="AJ68" s="7">
        <f t="shared" si="10"/>
        <v>197.2</v>
      </c>
      <c r="AK68" s="7">
        <f t="shared" si="11"/>
        <v>272.8</v>
      </c>
      <c r="AL68" s="7">
        <f t="shared" si="12"/>
        <v>97</v>
      </c>
      <c r="AN68">
        <f t="shared" ref="AN68:AN131" si="16">_xlfn.RANK.AVG(AG68,AG$4:AG$413,1)</f>
        <v>252</v>
      </c>
      <c r="AO68">
        <f t="shared" ref="AO68:AO131" si="17">_xlfn.RANK.AVG(AH68,AH$4:AH$413,1)</f>
        <v>241.5</v>
      </c>
      <c r="AP68">
        <f t="shared" ref="AP68:AP131" si="18">_xlfn.RANK.AVG(AI68,AI$4:AI$413,1)</f>
        <v>99</v>
      </c>
      <c r="AQ68">
        <f t="shared" ref="AQ68:AQ131" si="19">_xlfn.RANK.AVG(AJ68,AJ$4:AJ$413,1)</f>
        <v>203</v>
      </c>
      <c r="AR68">
        <f t="shared" ref="AR68:AR131" si="20">_xlfn.RANK.AVG(AK68,AK$4:AK$413,1)</f>
        <v>329.5</v>
      </c>
      <c r="AS68">
        <f t="shared" ref="AS68:AS131" si="21">_xlfn.RANK.AVG(AL68,AL$4:AL$413,1)</f>
        <v>19</v>
      </c>
      <c r="AU68" s="6">
        <f t="shared" ref="AU68:AU131" si="22">AVERAGE(AN68:AS68)</f>
        <v>190.66666666666666</v>
      </c>
      <c r="AW68">
        <f t="shared" si="13"/>
        <v>185</v>
      </c>
    </row>
    <row r="69" spans="1:49">
      <c r="A69" t="s">
        <v>411</v>
      </c>
      <c r="B69" t="s">
        <v>412</v>
      </c>
      <c r="C69" t="s">
        <v>100</v>
      </c>
      <c r="D69" t="s">
        <v>413</v>
      </c>
      <c r="E69" s="6">
        <f>_xlfn.RANK.AVG(forwards!E69,forwards!E$4:E$413,0)</f>
        <v>201.5</v>
      </c>
      <c r="F69" s="6">
        <f>_xlfn.RANK.AVG(forwards!F69,forwards!F$4:F$413,0)</f>
        <v>366</v>
      </c>
      <c r="G69" s="6">
        <f>_xlfn.RANK.AVG(forwards!G69,forwards!G$4:G$413,0)</f>
        <v>65</v>
      </c>
      <c r="H69" s="6">
        <f>_xlfn.RANK.AVG(forwards!H69,forwards!H$4:H$413,0)</f>
        <v>364</v>
      </c>
      <c r="I69" s="6">
        <f>_xlfn.RANK.AVG(forwards!I69,forwards!I$4:I$413,0)</f>
        <v>155</v>
      </c>
      <c r="J69" s="6">
        <f>_xlfn.RANK.AVG(forwards!J69,forwards!J$4:J$413,0)</f>
        <v>376</v>
      </c>
      <c r="K69" s="6">
        <f>_xlfn.RANK.AVG(forwards!K69,forwards!K$4:K$413,0)</f>
        <v>333.5</v>
      </c>
      <c r="L69" s="6" t="str">
        <f>IF( forwards!L69 ="","",_xlfn.RANK.AVG(forwards!L69,forwards!L$4:L$413,0))</f>
        <v/>
      </c>
      <c r="M69" s="6">
        <f>_xlfn.RANK.AVG(forwards!M69,forwards!M$4:M$413,0)</f>
        <v>364</v>
      </c>
      <c r="N69" s="6">
        <f>_xlfn.RANK.AVG(forwards!N69,forwards!N$4:N$413,1)</f>
        <v>13</v>
      </c>
      <c r="O69" s="6">
        <f>_xlfn.RANK.AVG(forwards!O69,forwards!O$4:O$413,0)</f>
        <v>161</v>
      </c>
      <c r="P69" s="6">
        <f>_xlfn.RANK.AVG(forwards!P69,forwards!P$4:P$413,0)</f>
        <v>180</v>
      </c>
      <c r="Q69" s="6">
        <f>_xlfn.RANK.AVG(forwards!Q69,forwards!Q$4:Q$413,1)</f>
        <v>13</v>
      </c>
      <c r="R69" s="6">
        <f>_xlfn.RANK.AVG(forwards!R69,forwards!R$4:R$413,0)</f>
        <v>45</v>
      </c>
      <c r="S69" s="6">
        <f>_xlfn.RANK.AVG(forwards!S69,forwards!S$4:S$413,0)</f>
        <v>157</v>
      </c>
      <c r="T69" s="6">
        <f>_xlfn.RANK.AVG(forwards!T69,forwards!T$4:T$413,1)</f>
        <v>19</v>
      </c>
      <c r="U69" s="6">
        <f>IF( forwards!U69 ="","",_xlfn.RANK.AVG(forwards!U69,forwards!U$4:U$413,0))</f>
        <v>113</v>
      </c>
      <c r="V69" s="6">
        <f>IF( forwards!V69 ="","",_xlfn.RANK.AVG(forwards!V69,forwards!V$4:V$413,0))</f>
        <v>30</v>
      </c>
      <c r="W69" s="6">
        <f>_xlfn.RANK.AVG(forwards!W69,forwards!W$4:W$413,0)</f>
        <v>362.5</v>
      </c>
      <c r="X69" s="6">
        <f>IF( forwards!X69 ="","",_xlfn.RANK.AVG(forwards!X69,forwards!X$4:X$413,0))</f>
        <v>280</v>
      </c>
      <c r="Y69" s="6" t="str">
        <f>IF( forwards!Y69 ="","",_xlfn.RANK.AVG(forwards!Y69,forwards!Y$4:Y$413,0))</f>
        <v/>
      </c>
      <c r="Z69" s="6">
        <f>IF( forwards!Z69 ="","",_xlfn.RANK.AVG(forwards!Z69,forwards!Z$4:Z$413,0))</f>
        <v>267</v>
      </c>
      <c r="AA69" s="6">
        <f>_xlfn.RANK.AVG(forwards!AA69,forwards!AA$4:AA$413,0)</f>
        <v>153</v>
      </c>
      <c r="AB69" s="6" t="str">
        <f>IF( forwards!AB69 ="","",_xlfn.RANK.AVG(forwards!AB69,forwards!AB$4:AB$413,0))</f>
        <v/>
      </c>
      <c r="AC69" s="6">
        <f>_xlfn.RANK.AVG(forwards!AC69,forwards!AC$4:AC$413,0)</f>
        <v>104</v>
      </c>
      <c r="AD69" s="6">
        <f>_xlfn.RANK.AVG(forwards!AD69,forwards!AD$4:AD$413,0)</f>
        <v>409</v>
      </c>
      <c r="AG69" s="7">
        <f t="shared" si="14"/>
        <v>210.83333333333334</v>
      </c>
      <c r="AH69" s="7">
        <f t="shared" si="15"/>
        <v>307.125</v>
      </c>
      <c r="AI69" s="7">
        <f t="shared" ref="AI69:AI132" si="23">AVERAGE(L69:O69)</f>
        <v>179.33333333333334</v>
      </c>
      <c r="AJ69" s="7">
        <f t="shared" ref="AJ69:AJ132" si="24">AVERAGE(P69:T69)</f>
        <v>82.8</v>
      </c>
      <c r="AK69" s="7">
        <f t="shared" ref="AK69:AK132" si="25">AVERAGE(U69:Z69)</f>
        <v>210.5</v>
      </c>
      <c r="AL69" s="7">
        <f t="shared" ref="AL69:AL132" si="26">AVERAGE(AA69:AD69)</f>
        <v>222</v>
      </c>
      <c r="AN69">
        <f t="shared" si="16"/>
        <v>211</v>
      </c>
      <c r="AO69">
        <f t="shared" si="17"/>
        <v>366</v>
      </c>
      <c r="AP69">
        <f t="shared" si="18"/>
        <v>188.5</v>
      </c>
      <c r="AQ69">
        <f t="shared" si="19"/>
        <v>40</v>
      </c>
      <c r="AR69">
        <f t="shared" si="20"/>
        <v>238</v>
      </c>
      <c r="AS69">
        <f t="shared" si="21"/>
        <v>288.5</v>
      </c>
      <c r="AU69" s="6">
        <f t="shared" si="22"/>
        <v>222</v>
      </c>
      <c r="AW69">
        <f t="shared" ref="AW69:AW132" si="27">_xlfn.RANK.AVG(AU69,AU$4:AU$413,1)</f>
        <v>237</v>
      </c>
    </row>
    <row r="70" spans="1:49">
      <c r="A70" t="s">
        <v>776</v>
      </c>
      <c r="B70" t="s">
        <v>777</v>
      </c>
      <c r="C70" t="s">
        <v>68</v>
      </c>
      <c r="D70" t="s">
        <v>71</v>
      </c>
      <c r="E70" s="6">
        <f>_xlfn.RANK.AVG(forwards!E70,forwards!E$4:E$413,0)</f>
        <v>29.5</v>
      </c>
      <c r="F70" s="6">
        <f>_xlfn.RANK.AVG(forwards!F70,forwards!F$4:F$413,0)</f>
        <v>23</v>
      </c>
      <c r="G70" s="6">
        <f>_xlfn.RANK.AVG(forwards!G70,forwards!G$4:G$413,0)</f>
        <v>127</v>
      </c>
      <c r="H70" s="6">
        <f>_xlfn.RANK.AVG(forwards!H70,forwards!H$4:H$413,0)</f>
        <v>102</v>
      </c>
      <c r="I70" s="6">
        <f>_xlfn.RANK.AVG(forwards!I70,forwards!I$4:I$413,0)</f>
        <v>25</v>
      </c>
      <c r="J70" s="6">
        <f>_xlfn.RANK.AVG(forwards!J70,forwards!J$4:J$413,0)</f>
        <v>108</v>
      </c>
      <c r="K70" s="6">
        <f>_xlfn.RANK.AVG(forwards!K70,forwards!K$4:K$413,0)</f>
        <v>3</v>
      </c>
      <c r="L70" s="6">
        <f>IF( forwards!L70 ="","",_xlfn.RANK.AVG(forwards!L70,forwards!L$4:L$413,0))</f>
        <v>103.5</v>
      </c>
      <c r="M70" s="6">
        <f>_xlfn.RANK.AVG(forwards!M70,forwards!M$4:M$413,0)</f>
        <v>96</v>
      </c>
      <c r="N70" s="6">
        <f>_xlfn.RANK.AVG(forwards!N70,forwards!N$4:N$413,1)</f>
        <v>401</v>
      </c>
      <c r="O70" s="6">
        <f>_xlfn.RANK.AVG(forwards!O70,forwards!O$4:O$413,0)</f>
        <v>376</v>
      </c>
      <c r="P70" s="6">
        <f>_xlfn.RANK.AVG(forwards!P70,forwards!P$4:P$413,0)</f>
        <v>61</v>
      </c>
      <c r="Q70" s="6">
        <f>_xlfn.RANK.AVG(forwards!Q70,forwards!Q$4:Q$413,1)</f>
        <v>366</v>
      </c>
      <c r="R70" s="6">
        <f>_xlfn.RANK.AVG(forwards!R70,forwards!R$4:R$413,0)</f>
        <v>216</v>
      </c>
      <c r="S70" s="6">
        <f>_xlfn.RANK.AVG(forwards!S70,forwards!S$4:S$413,0)</f>
        <v>166</v>
      </c>
      <c r="T70" s="6">
        <f>_xlfn.RANK.AVG(forwards!T70,forwards!T$4:T$413,1)</f>
        <v>382</v>
      </c>
      <c r="U70" s="6">
        <f>IF( forwards!U70 ="","",_xlfn.RANK.AVG(forwards!U70,forwards!U$4:U$413,0))</f>
        <v>51</v>
      </c>
      <c r="V70" s="6">
        <f>IF( forwards!V70 ="","",_xlfn.RANK.AVG(forwards!V70,forwards!V$4:V$413,0))</f>
        <v>162</v>
      </c>
      <c r="W70" s="6">
        <f>_xlfn.RANK.AVG(forwards!W70,forwards!W$4:W$413,0)</f>
        <v>166.5</v>
      </c>
      <c r="X70" s="6">
        <f>IF( forwards!X70 ="","",_xlfn.RANK.AVG(forwards!X70,forwards!X$4:X$413,0))</f>
        <v>65</v>
      </c>
      <c r="Y70" s="6">
        <f>IF( forwards!Y70 ="","",_xlfn.RANK.AVG(forwards!Y70,forwards!Y$4:Y$413,0))</f>
        <v>110.5</v>
      </c>
      <c r="Z70" s="6">
        <f>IF( forwards!Z70 ="","",_xlfn.RANK.AVG(forwards!Z70,forwards!Z$4:Z$413,0))</f>
        <v>46.5</v>
      </c>
      <c r="AA70" s="6">
        <f>_xlfn.RANK.AVG(forwards!AA70,forwards!AA$4:AA$413,0)</f>
        <v>36</v>
      </c>
      <c r="AB70" s="6">
        <f>IF( forwards!AB70 ="","",_xlfn.RANK.AVG(forwards!AB70,forwards!AB$4:AB$413,0))</f>
        <v>50</v>
      </c>
      <c r="AC70" s="6">
        <f>_xlfn.RANK.AVG(forwards!AC70,forwards!AC$4:AC$413,0)</f>
        <v>274</v>
      </c>
      <c r="AD70" s="6">
        <f>_xlfn.RANK.AVG(forwards!AD70,forwards!AD$4:AD$413,0)</f>
        <v>163.5</v>
      </c>
      <c r="AG70" s="7">
        <f t="shared" si="14"/>
        <v>59.833333333333336</v>
      </c>
      <c r="AH70" s="7">
        <f t="shared" si="15"/>
        <v>59.5</v>
      </c>
      <c r="AI70" s="7">
        <f t="shared" si="23"/>
        <v>244.125</v>
      </c>
      <c r="AJ70" s="7">
        <f t="shared" si="24"/>
        <v>238.2</v>
      </c>
      <c r="AK70" s="7">
        <f t="shared" si="25"/>
        <v>100.25</v>
      </c>
      <c r="AL70" s="7">
        <f t="shared" si="26"/>
        <v>130.875</v>
      </c>
      <c r="AN70">
        <f t="shared" si="16"/>
        <v>39.5</v>
      </c>
      <c r="AO70">
        <f t="shared" si="17"/>
        <v>13</v>
      </c>
      <c r="AP70">
        <f t="shared" si="18"/>
        <v>295.5</v>
      </c>
      <c r="AQ70">
        <f t="shared" si="19"/>
        <v>251.5</v>
      </c>
      <c r="AR70">
        <f t="shared" si="20"/>
        <v>29</v>
      </c>
      <c r="AS70">
        <f t="shared" si="21"/>
        <v>65</v>
      </c>
      <c r="AU70" s="6">
        <f t="shared" si="22"/>
        <v>115.58333333333333</v>
      </c>
      <c r="AW70">
        <f t="shared" si="27"/>
        <v>57</v>
      </c>
    </row>
    <row r="71" spans="1:49">
      <c r="A71" t="s">
        <v>1048</v>
      </c>
      <c r="B71" t="s">
        <v>1049</v>
      </c>
      <c r="C71" t="s">
        <v>68</v>
      </c>
      <c r="D71" t="s">
        <v>230</v>
      </c>
      <c r="E71" s="6">
        <f>_xlfn.RANK.AVG(forwards!E71,forwards!E$4:E$413,0)</f>
        <v>147</v>
      </c>
      <c r="F71" s="6">
        <f>_xlfn.RANK.AVG(forwards!F71,forwards!F$4:F$413,0)</f>
        <v>141</v>
      </c>
      <c r="G71" s="6">
        <f>_xlfn.RANK.AVG(forwards!G71,forwards!G$4:G$413,0)</f>
        <v>321</v>
      </c>
      <c r="H71" s="6">
        <f>_xlfn.RANK.AVG(forwards!H71,forwards!H$4:H$413,0)</f>
        <v>119</v>
      </c>
      <c r="I71" s="6">
        <f>_xlfn.RANK.AVG(forwards!I71,forwards!I$4:I$413,0)</f>
        <v>207</v>
      </c>
      <c r="J71" s="6">
        <f>_xlfn.RANK.AVG(forwards!J71,forwards!J$4:J$413,0)</f>
        <v>21</v>
      </c>
      <c r="K71" s="6">
        <f>_xlfn.RANK.AVG(forwards!K71,forwards!K$4:K$413,0)</f>
        <v>49</v>
      </c>
      <c r="L71" s="6">
        <f>IF( forwards!L71 ="","",_xlfn.RANK.AVG(forwards!L71,forwards!L$4:L$413,0))</f>
        <v>131</v>
      </c>
      <c r="M71" s="6">
        <f>_xlfn.RANK.AVG(forwards!M71,forwards!M$4:M$413,0)</f>
        <v>245</v>
      </c>
      <c r="N71" s="6">
        <f>_xlfn.RANK.AVG(forwards!N71,forwards!N$4:N$413,1)</f>
        <v>189</v>
      </c>
      <c r="O71" s="6">
        <f>_xlfn.RANK.AVG(forwards!O71,forwards!O$4:O$413,0)</f>
        <v>238</v>
      </c>
      <c r="P71" s="6">
        <f>_xlfn.RANK.AVG(forwards!P71,forwards!P$4:P$413,0)</f>
        <v>264</v>
      </c>
      <c r="Q71" s="6">
        <f>_xlfn.RANK.AVG(forwards!Q71,forwards!Q$4:Q$413,1)</f>
        <v>249</v>
      </c>
      <c r="R71" s="6">
        <f>_xlfn.RANK.AVG(forwards!R71,forwards!R$4:R$413,0)</f>
        <v>268</v>
      </c>
      <c r="S71" s="6">
        <f>_xlfn.RANK.AVG(forwards!S71,forwards!S$4:S$413,0)</f>
        <v>237</v>
      </c>
      <c r="T71" s="6">
        <f>_xlfn.RANK.AVG(forwards!T71,forwards!T$4:T$413,1)</f>
        <v>155.5</v>
      </c>
      <c r="U71" s="6">
        <f>IF( forwards!U71 ="","",_xlfn.RANK.AVG(forwards!U71,forwards!U$4:U$413,0))</f>
        <v>262</v>
      </c>
      <c r="V71" s="6">
        <f>IF( forwards!V71 ="","",_xlfn.RANK.AVG(forwards!V71,forwards!V$4:V$413,0))</f>
        <v>195</v>
      </c>
      <c r="W71" s="6">
        <f>_xlfn.RANK.AVG(forwards!W71,forwards!W$4:W$413,0)</f>
        <v>221.5</v>
      </c>
      <c r="X71" s="6">
        <f>IF( forwards!X71 ="","",_xlfn.RANK.AVG(forwards!X71,forwards!X$4:X$413,0))</f>
        <v>256</v>
      </c>
      <c r="Y71" s="6" t="str">
        <f>IF( forwards!Y71 ="","",_xlfn.RANK.AVG(forwards!Y71,forwards!Y$4:Y$413,0))</f>
        <v/>
      </c>
      <c r="Z71" s="6">
        <f>IF( forwards!Z71 ="","",_xlfn.RANK.AVG(forwards!Z71,forwards!Z$4:Z$413,0))</f>
        <v>124</v>
      </c>
      <c r="AA71" s="6">
        <f>_xlfn.RANK.AVG(forwards!AA71,forwards!AA$4:AA$413,0)</f>
        <v>142</v>
      </c>
      <c r="AB71" s="6">
        <f>IF( forwards!AB71 ="","",_xlfn.RANK.AVG(forwards!AB71,forwards!AB$4:AB$413,0))</f>
        <v>104</v>
      </c>
      <c r="AC71" s="6">
        <f>_xlfn.RANK.AVG(forwards!AC71,forwards!AC$4:AC$413,0)</f>
        <v>247</v>
      </c>
      <c r="AD71" s="6">
        <f>_xlfn.RANK.AVG(forwards!AD71,forwards!AD$4:AD$413,0)</f>
        <v>105.5</v>
      </c>
      <c r="AG71" s="7">
        <f t="shared" si="14"/>
        <v>203</v>
      </c>
      <c r="AH71" s="7">
        <f t="shared" si="15"/>
        <v>99</v>
      </c>
      <c r="AI71" s="7">
        <f t="shared" si="23"/>
        <v>200.75</v>
      </c>
      <c r="AJ71" s="7">
        <f t="shared" si="24"/>
        <v>234.7</v>
      </c>
      <c r="AK71" s="7">
        <f t="shared" si="25"/>
        <v>211.7</v>
      </c>
      <c r="AL71" s="7">
        <f t="shared" si="26"/>
        <v>149.625</v>
      </c>
      <c r="AN71">
        <f t="shared" si="16"/>
        <v>201.5</v>
      </c>
      <c r="AO71">
        <f t="shared" si="17"/>
        <v>52</v>
      </c>
      <c r="AP71">
        <f t="shared" si="18"/>
        <v>224</v>
      </c>
      <c r="AQ71">
        <f t="shared" si="19"/>
        <v>245</v>
      </c>
      <c r="AR71">
        <f t="shared" si="20"/>
        <v>242.5</v>
      </c>
      <c r="AS71">
        <f t="shared" si="21"/>
        <v>97</v>
      </c>
      <c r="AU71" s="6">
        <f t="shared" si="22"/>
        <v>177</v>
      </c>
      <c r="AW71">
        <f t="shared" si="27"/>
        <v>157</v>
      </c>
    </row>
    <row r="72" spans="1:49">
      <c r="A72" t="s">
        <v>684</v>
      </c>
      <c r="B72" t="s">
        <v>685</v>
      </c>
      <c r="C72" t="s">
        <v>97</v>
      </c>
      <c r="D72" t="s">
        <v>204</v>
      </c>
      <c r="E72" s="6">
        <f>_xlfn.RANK.AVG(forwards!E72,forwards!E$4:E$413,0)</f>
        <v>215</v>
      </c>
      <c r="F72" s="6">
        <f>_xlfn.RANK.AVG(forwards!F72,forwards!F$4:F$413,0)</f>
        <v>118.5</v>
      </c>
      <c r="G72" s="6">
        <f>_xlfn.RANK.AVG(forwards!G72,forwards!G$4:G$413,0)</f>
        <v>99</v>
      </c>
      <c r="H72" s="6">
        <f>_xlfn.RANK.AVG(forwards!H72,forwards!H$4:H$413,0)</f>
        <v>172</v>
      </c>
      <c r="I72" s="6">
        <f>_xlfn.RANK.AVG(forwards!I72,forwards!I$4:I$413,0)</f>
        <v>222</v>
      </c>
      <c r="J72" s="6">
        <f>_xlfn.RANK.AVG(forwards!J72,forwards!J$4:J$413,0)</f>
        <v>288</v>
      </c>
      <c r="K72" s="6">
        <f>_xlfn.RANK.AVG(forwards!K72,forwards!K$4:K$413,0)</f>
        <v>228</v>
      </c>
      <c r="L72" s="6">
        <f>IF( forwards!L72 ="","",_xlfn.RANK.AVG(forwards!L72,forwards!L$4:L$413,0))</f>
        <v>148</v>
      </c>
      <c r="M72" s="6">
        <f>_xlfn.RANK.AVG(forwards!M72,forwards!M$4:M$413,0)</f>
        <v>290</v>
      </c>
      <c r="N72" s="6">
        <f>_xlfn.RANK.AVG(forwards!N72,forwards!N$4:N$413,1)</f>
        <v>99</v>
      </c>
      <c r="O72" s="6">
        <f>_xlfn.RANK.AVG(forwards!O72,forwards!O$4:O$413,0)</f>
        <v>192</v>
      </c>
      <c r="P72" s="6">
        <f>_xlfn.RANK.AVG(forwards!P72,forwards!P$4:P$413,0)</f>
        <v>203</v>
      </c>
      <c r="Q72" s="6">
        <f>_xlfn.RANK.AVG(forwards!Q72,forwards!Q$4:Q$413,1)</f>
        <v>190.5</v>
      </c>
      <c r="R72" s="6">
        <f>_xlfn.RANK.AVG(forwards!R72,forwards!R$4:R$413,0)</f>
        <v>192.5</v>
      </c>
      <c r="S72" s="6">
        <f>_xlfn.RANK.AVG(forwards!S72,forwards!S$4:S$413,0)</f>
        <v>168</v>
      </c>
      <c r="T72" s="6">
        <f>_xlfn.RANK.AVG(forwards!T72,forwards!T$4:T$413,1)</f>
        <v>311</v>
      </c>
      <c r="U72" s="6">
        <f>IF( forwards!U72 ="","",_xlfn.RANK.AVG(forwards!U72,forwards!U$4:U$413,0))</f>
        <v>312</v>
      </c>
      <c r="V72" s="6">
        <f>IF( forwards!V72 ="","",_xlfn.RANK.AVG(forwards!V72,forwards!V$4:V$413,0))</f>
        <v>131</v>
      </c>
      <c r="W72" s="6">
        <f>_xlfn.RANK.AVG(forwards!W72,forwards!W$4:W$413,0)</f>
        <v>85.5</v>
      </c>
      <c r="X72" s="6">
        <f>IF( forwards!X72 ="","",_xlfn.RANK.AVG(forwards!X72,forwards!X$4:X$413,0))</f>
        <v>190</v>
      </c>
      <c r="Y72" s="6" t="str">
        <f>IF( forwards!Y72 ="","",_xlfn.RANK.AVG(forwards!Y72,forwards!Y$4:Y$413,0))</f>
        <v/>
      </c>
      <c r="Z72" s="6">
        <f>IF( forwards!Z72 ="","",_xlfn.RANK.AVG(forwards!Z72,forwards!Z$4:Z$413,0))</f>
        <v>231.5</v>
      </c>
      <c r="AA72" s="6">
        <f>_xlfn.RANK.AVG(forwards!AA72,forwards!AA$4:AA$413,0)</f>
        <v>279</v>
      </c>
      <c r="AB72" s="6" t="str">
        <f>IF( forwards!AB72 ="","",_xlfn.RANK.AVG(forwards!AB72,forwards!AB$4:AB$413,0))</f>
        <v/>
      </c>
      <c r="AC72" s="6">
        <f>_xlfn.RANK.AVG(forwards!AC72,forwards!AC$4:AC$413,0)</f>
        <v>198</v>
      </c>
      <c r="AD72" s="6">
        <f>_xlfn.RANK.AVG(forwards!AD72,forwards!AD$4:AD$413,0)</f>
        <v>58.5</v>
      </c>
      <c r="AG72" s="7">
        <f t="shared" si="14"/>
        <v>144.16666666666666</v>
      </c>
      <c r="AH72" s="7">
        <f t="shared" si="15"/>
        <v>227.5</v>
      </c>
      <c r="AI72" s="7">
        <f t="shared" si="23"/>
        <v>182.25</v>
      </c>
      <c r="AJ72" s="7">
        <f t="shared" si="24"/>
        <v>213</v>
      </c>
      <c r="AK72" s="7">
        <f t="shared" si="25"/>
        <v>190</v>
      </c>
      <c r="AL72" s="7">
        <f t="shared" si="26"/>
        <v>178.5</v>
      </c>
      <c r="AN72">
        <f t="shared" si="16"/>
        <v>131</v>
      </c>
      <c r="AO72">
        <f t="shared" si="17"/>
        <v>240</v>
      </c>
      <c r="AP72">
        <f t="shared" si="18"/>
        <v>193.5</v>
      </c>
      <c r="AQ72">
        <f t="shared" si="19"/>
        <v>218</v>
      </c>
      <c r="AR72">
        <f t="shared" si="20"/>
        <v>207</v>
      </c>
      <c r="AS72">
        <f t="shared" si="21"/>
        <v>176</v>
      </c>
      <c r="AU72" s="6">
        <f t="shared" si="22"/>
        <v>194.25</v>
      </c>
      <c r="AW72">
        <f t="shared" si="27"/>
        <v>191.5</v>
      </c>
    </row>
    <row r="73" spans="1:49">
      <c r="A73" t="s">
        <v>1208</v>
      </c>
      <c r="B73" t="s">
        <v>1209</v>
      </c>
      <c r="C73" t="s">
        <v>100</v>
      </c>
      <c r="D73" t="s">
        <v>345</v>
      </c>
      <c r="E73" s="6">
        <f>_xlfn.RANK.AVG(forwards!E73,forwards!E$4:E$413,0)</f>
        <v>376.5</v>
      </c>
      <c r="F73" s="6">
        <f>_xlfn.RANK.AVG(forwards!F73,forwards!F$4:F$413,0)</f>
        <v>395</v>
      </c>
      <c r="G73" s="6">
        <f>_xlfn.RANK.AVG(forwards!G73,forwards!G$4:G$413,0)</f>
        <v>320</v>
      </c>
      <c r="H73" s="6">
        <f>_xlfn.RANK.AVG(forwards!H73,forwards!H$4:H$413,0)</f>
        <v>405</v>
      </c>
      <c r="I73" s="6">
        <f>_xlfn.RANK.AVG(forwards!I73,forwards!I$4:I$413,0)</f>
        <v>400</v>
      </c>
      <c r="J73" s="6">
        <f>_xlfn.RANK.AVG(forwards!J73,forwards!J$4:J$413,0)</f>
        <v>376</v>
      </c>
      <c r="K73" s="6">
        <f>_xlfn.RANK.AVG(forwards!K73,forwards!K$4:K$413,0)</f>
        <v>401</v>
      </c>
      <c r="L73" s="6" t="str">
        <f>IF( forwards!L73 ="","",_xlfn.RANK.AVG(forwards!L73,forwards!L$4:L$413,0))</f>
        <v/>
      </c>
      <c r="M73" s="6">
        <f>_xlfn.RANK.AVG(forwards!M73,forwards!M$4:M$413,0)</f>
        <v>371</v>
      </c>
      <c r="N73" s="6">
        <f>_xlfn.RANK.AVG(forwards!N73,forwards!N$4:N$413,1)</f>
        <v>36</v>
      </c>
      <c r="O73" s="6">
        <f>_xlfn.RANK.AVG(forwards!O73,forwards!O$4:O$413,0)</f>
        <v>225</v>
      </c>
      <c r="P73" s="6">
        <f>_xlfn.RANK.AVG(forwards!P73,forwards!P$4:P$413,0)</f>
        <v>339</v>
      </c>
      <c r="Q73" s="6">
        <f>_xlfn.RANK.AVG(forwards!Q73,forwards!Q$4:Q$413,1)</f>
        <v>376</v>
      </c>
      <c r="R73" s="6">
        <f>_xlfn.RANK.AVG(forwards!R73,forwards!R$4:R$413,0)</f>
        <v>378</v>
      </c>
      <c r="S73" s="6">
        <f>_xlfn.RANK.AVG(forwards!S73,forwards!S$4:S$413,0)</f>
        <v>352</v>
      </c>
      <c r="T73" s="6">
        <f>_xlfn.RANK.AVG(forwards!T73,forwards!T$4:T$413,1)</f>
        <v>399</v>
      </c>
      <c r="U73" s="6">
        <f>IF( forwards!U73 ="","",_xlfn.RANK.AVG(forwards!U73,forwards!U$4:U$413,0))</f>
        <v>323</v>
      </c>
      <c r="V73" s="6">
        <f>IF( forwards!V73 ="","",_xlfn.RANK.AVG(forwards!V73,forwards!V$4:V$413,0))</f>
        <v>276</v>
      </c>
      <c r="W73" s="6">
        <f>_xlfn.RANK.AVG(forwards!W73,forwards!W$4:W$413,0)</f>
        <v>375</v>
      </c>
      <c r="X73" s="6">
        <f>IF( forwards!X73 ="","",_xlfn.RANK.AVG(forwards!X73,forwards!X$4:X$413,0))</f>
        <v>376.5</v>
      </c>
      <c r="Y73" s="6" t="str">
        <f>IF( forwards!Y73 ="","",_xlfn.RANK.AVG(forwards!Y73,forwards!Y$4:Y$413,0))</f>
        <v/>
      </c>
      <c r="Z73" s="6">
        <f>IF( forwards!Z73 ="","",_xlfn.RANK.AVG(forwards!Z73,forwards!Z$4:Z$413,0))</f>
        <v>342.5</v>
      </c>
      <c r="AA73" s="6">
        <f>_xlfn.RANK.AVG(forwards!AA73,forwards!AA$4:AA$413,0)</f>
        <v>113</v>
      </c>
      <c r="AB73" s="6" t="str">
        <f>IF( forwards!AB73 ="","",_xlfn.RANK.AVG(forwards!AB73,forwards!AB$4:AB$413,0))</f>
        <v/>
      </c>
      <c r="AC73" s="6">
        <f>_xlfn.RANK.AVG(forwards!AC73,forwards!AC$4:AC$413,0)</f>
        <v>63</v>
      </c>
      <c r="AD73" s="6">
        <f>_xlfn.RANK.AVG(forwards!AD73,forwards!AD$4:AD$413,0)</f>
        <v>398</v>
      </c>
      <c r="AG73" s="7">
        <f t="shared" si="14"/>
        <v>363.83333333333331</v>
      </c>
      <c r="AH73" s="7">
        <f t="shared" si="15"/>
        <v>395.5</v>
      </c>
      <c r="AI73" s="7">
        <f t="shared" si="23"/>
        <v>210.66666666666666</v>
      </c>
      <c r="AJ73" s="7">
        <f t="shared" si="24"/>
        <v>368.8</v>
      </c>
      <c r="AK73" s="7">
        <f t="shared" si="25"/>
        <v>338.6</v>
      </c>
      <c r="AL73" s="7">
        <f t="shared" si="26"/>
        <v>191.33333333333334</v>
      </c>
      <c r="AN73">
        <f t="shared" si="16"/>
        <v>382</v>
      </c>
      <c r="AO73">
        <f t="shared" si="17"/>
        <v>407</v>
      </c>
      <c r="AP73">
        <f t="shared" si="18"/>
        <v>241</v>
      </c>
      <c r="AQ73">
        <f t="shared" si="19"/>
        <v>394</v>
      </c>
      <c r="AR73">
        <f t="shared" si="20"/>
        <v>393</v>
      </c>
      <c r="AS73">
        <f t="shared" si="21"/>
        <v>208.5</v>
      </c>
      <c r="AU73" s="6">
        <f t="shared" si="22"/>
        <v>337.58333333333331</v>
      </c>
      <c r="AW73">
        <f t="shared" si="27"/>
        <v>395</v>
      </c>
    </row>
    <row r="74" spans="1:49">
      <c r="A74" t="s">
        <v>114</v>
      </c>
      <c r="B74" t="s">
        <v>115</v>
      </c>
      <c r="C74" t="s">
        <v>68</v>
      </c>
      <c r="D74" t="s">
        <v>116</v>
      </c>
      <c r="E74" s="6">
        <f>_xlfn.RANK.AVG(forwards!E74,forwards!E$4:E$413,0)</f>
        <v>22</v>
      </c>
      <c r="F74" s="6">
        <f>_xlfn.RANK.AVG(forwards!F74,forwards!F$4:F$413,0)</f>
        <v>3.5</v>
      </c>
      <c r="G74" s="6">
        <f>_xlfn.RANK.AVG(forwards!G74,forwards!G$4:G$413,0)</f>
        <v>30</v>
      </c>
      <c r="H74" s="6">
        <f>_xlfn.RANK.AVG(forwards!H74,forwards!H$4:H$413,0)</f>
        <v>14</v>
      </c>
      <c r="I74" s="6">
        <f>_xlfn.RANK.AVG(forwards!I74,forwards!I$4:I$413,0)</f>
        <v>4</v>
      </c>
      <c r="J74" s="6">
        <f>_xlfn.RANK.AVG(forwards!J74,forwards!J$4:J$413,0)</f>
        <v>243</v>
      </c>
      <c r="K74" s="6">
        <f>_xlfn.RANK.AVG(forwards!K74,forwards!K$4:K$413,0)</f>
        <v>35.5</v>
      </c>
      <c r="L74" s="6">
        <f>IF( forwards!L74 ="","",_xlfn.RANK.AVG(forwards!L74,forwards!L$4:L$413,0))</f>
        <v>102</v>
      </c>
      <c r="M74" s="6">
        <f>_xlfn.RANK.AVG(forwards!M74,forwards!M$4:M$413,0)</f>
        <v>237</v>
      </c>
      <c r="N74" s="6">
        <f>_xlfn.RANK.AVG(forwards!N74,forwards!N$4:N$413,1)</f>
        <v>330</v>
      </c>
      <c r="O74" s="6">
        <f>_xlfn.RANK.AVG(forwards!O74,forwards!O$4:O$413,0)</f>
        <v>335</v>
      </c>
      <c r="P74" s="6">
        <f>_xlfn.RANK.AVG(forwards!P74,forwards!P$4:P$413,0)</f>
        <v>42</v>
      </c>
      <c r="Q74" s="6">
        <f>_xlfn.RANK.AVG(forwards!Q74,forwards!Q$4:Q$413,1)</f>
        <v>52</v>
      </c>
      <c r="R74" s="6">
        <f>_xlfn.RANK.AVG(forwards!R74,forwards!R$4:R$413,0)</f>
        <v>20</v>
      </c>
      <c r="S74" s="6">
        <f>_xlfn.RANK.AVG(forwards!S74,forwards!S$4:S$413,0)</f>
        <v>23</v>
      </c>
      <c r="T74" s="6">
        <f>_xlfn.RANK.AVG(forwards!T74,forwards!T$4:T$413,1)</f>
        <v>64</v>
      </c>
      <c r="U74" s="6">
        <f>IF( forwards!U74 ="","",_xlfn.RANK.AVG(forwards!U74,forwards!U$4:U$413,0))</f>
        <v>79</v>
      </c>
      <c r="V74" s="6">
        <f>IF( forwards!V74 ="","",_xlfn.RANK.AVG(forwards!V74,forwards!V$4:V$413,0))</f>
        <v>138.5</v>
      </c>
      <c r="W74" s="6">
        <f>_xlfn.RANK.AVG(forwards!W74,forwards!W$4:W$413,0)</f>
        <v>16</v>
      </c>
      <c r="X74" s="6">
        <f>IF( forwards!X74 ="","",_xlfn.RANK.AVG(forwards!X74,forwards!X$4:X$413,0))</f>
        <v>93</v>
      </c>
      <c r="Y74" s="6">
        <f>IF( forwards!Y74 ="","",_xlfn.RANK.AVG(forwards!Y74,forwards!Y$4:Y$413,0))</f>
        <v>47</v>
      </c>
      <c r="Z74" s="6">
        <f>IF( forwards!Z74 ="","",_xlfn.RANK.AVG(forwards!Z74,forwards!Z$4:Z$413,0))</f>
        <v>26.5</v>
      </c>
      <c r="AA74" s="6">
        <f>_xlfn.RANK.AVG(forwards!AA74,forwards!AA$4:AA$413,0)</f>
        <v>286</v>
      </c>
      <c r="AB74" s="6" t="str">
        <f>IF( forwards!AB74 ="","",_xlfn.RANK.AVG(forwards!AB74,forwards!AB$4:AB$413,0))</f>
        <v/>
      </c>
      <c r="AC74" s="6">
        <f>_xlfn.RANK.AVG(forwards!AC74,forwards!AC$4:AC$413,0)</f>
        <v>301</v>
      </c>
      <c r="AD74" s="6">
        <f>_xlfn.RANK.AVG(forwards!AD74,forwards!AD$4:AD$413,0)</f>
        <v>142.5</v>
      </c>
      <c r="AG74" s="7">
        <f t="shared" si="14"/>
        <v>18.5</v>
      </c>
      <c r="AH74" s="7">
        <f t="shared" si="15"/>
        <v>74.125</v>
      </c>
      <c r="AI74" s="7">
        <f t="shared" si="23"/>
        <v>251</v>
      </c>
      <c r="AJ74" s="7">
        <f t="shared" si="24"/>
        <v>40.200000000000003</v>
      </c>
      <c r="AK74" s="7">
        <f t="shared" si="25"/>
        <v>66.666666666666671</v>
      </c>
      <c r="AL74" s="7">
        <f t="shared" si="26"/>
        <v>243.16666666666666</v>
      </c>
      <c r="AN74">
        <f t="shared" si="16"/>
        <v>5</v>
      </c>
      <c r="AO74">
        <f t="shared" si="17"/>
        <v>22</v>
      </c>
      <c r="AP74">
        <f t="shared" si="18"/>
        <v>311</v>
      </c>
      <c r="AQ74">
        <f t="shared" si="19"/>
        <v>12</v>
      </c>
      <c r="AR74">
        <f t="shared" si="20"/>
        <v>7</v>
      </c>
      <c r="AS74">
        <f t="shared" si="21"/>
        <v>327</v>
      </c>
      <c r="AU74" s="6">
        <f t="shared" si="22"/>
        <v>114</v>
      </c>
      <c r="AW74">
        <f t="shared" si="27"/>
        <v>52.5</v>
      </c>
    </row>
    <row r="75" spans="1:49">
      <c r="A75" t="s">
        <v>436</v>
      </c>
      <c r="B75" t="s">
        <v>437</v>
      </c>
      <c r="C75" t="s">
        <v>273</v>
      </c>
      <c r="D75" t="s">
        <v>74</v>
      </c>
      <c r="E75" s="6">
        <f>_xlfn.RANK.AVG(forwards!E75,forwards!E$4:E$413,0)</f>
        <v>291</v>
      </c>
      <c r="F75" s="6">
        <f>_xlfn.RANK.AVG(forwards!F75,forwards!F$4:F$413,0)</f>
        <v>179.5</v>
      </c>
      <c r="G75" s="6">
        <f>_xlfn.RANK.AVG(forwards!G75,forwards!G$4:G$413,0)</f>
        <v>133</v>
      </c>
      <c r="H75" s="6">
        <f>_xlfn.RANK.AVG(forwards!H75,forwards!H$4:H$413,0)</f>
        <v>273</v>
      </c>
      <c r="I75" s="6">
        <f>_xlfn.RANK.AVG(forwards!I75,forwards!I$4:I$413,0)</f>
        <v>276</v>
      </c>
      <c r="J75" s="6">
        <f>_xlfn.RANK.AVG(forwards!J75,forwards!J$4:J$413,0)</f>
        <v>184</v>
      </c>
      <c r="K75" s="6">
        <f>_xlfn.RANK.AVG(forwards!K75,forwards!K$4:K$413,0)</f>
        <v>279</v>
      </c>
      <c r="L75" s="6">
        <f>IF( forwards!L75 ="","",_xlfn.RANK.AVG(forwards!L75,forwards!L$4:L$413,0))</f>
        <v>27</v>
      </c>
      <c r="M75" s="6">
        <f>_xlfn.RANK.AVG(forwards!M75,forwards!M$4:M$413,0)</f>
        <v>145</v>
      </c>
      <c r="N75" s="6">
        <f>_xlfn.RANK.AVG(forwards!N75,forwards!N$4:N$413,1)</f>
        <v>284</v>
      </c>
      <c r="O75" s="6">
        <f>_xlfn.RANK.AVG(forwards!O75,forwards!O$4:O$413,0)</f>
        <v>230</v>
      </c>
      <c r="P75" s="6">
        <f>_xlfn.RANK.AVG(forwards!P75,forwards!P$4:P$413,0)</f>
        <v>104</v>
      </c>
      <c r="Q75" s="6">
        <f>_xlfn.RANK.AVG(forwards!Q75,forwards!Q$4:Q$413,1)</f>
        <v>110</v>
      </c>
      <c r="R75" s="6">
        <f>_xlfn.RANK.AVG(forwards!R75,forwards!R$4:R$413,0)</f>
        <v>94</v>
      </c>
      <c r="S75" s="6">
        <f>_xlfn.RANK.AVG(forwards!S75,forwards!S$4:S$413,0)</f>
        <v>114</v>
      </c>
      <c r="T75" s="6">
        <f>_xlfn.RANK.AVG(forwards!T75,forwards!T$4:T$413,1)</f>
        <v>164</v>
      </c>
      <c r="U75" s="6">
        <f>IF( forwards!U75 ="","",_xlfn.RANK.AVG(forwards!U75,forwards!U$4:U$413,0))</f>
        <v>197</v>
      </c>
      <c r="V75" s="6">
        <f>IF( forwards!V75 ="","",_xlfn.RANK.AVG(forwards!V75,forwards!V$4:V$413,0))</f>
        <v>206</v>
      </c>
      <c r="W75" s="6">
        <f>_xlfn.RANK.AVG(forwards!W75,forwards!W$4:W$413,0)</f>
        <v>108</v>
      </c>
      <c r="X75" s="6">
        <f>IF( forwards!X75 ="","",_xlfn.RANK.AVG(forwards!X75,forwards!X$4:X$413,0))</f>
        <v>293</v>
      </c>
      <c r="Y75" s="6" t="str">
        <f>IF( forwards!Y75 ="","",_xlfn.RANK.AVG(forwards!Y75,forwards!Y$4:Y$413,0))</f>
        <v/>
      </c>
      <c r="Z75" s="6">
        <f>IF( forwards!Z75 ="","",_xlfn.RANK.AVG(forwards!Z75,forwards!Z$4:Z$413,0))</f>
        <v>7</v>
      </c>
      <c r="AA75" s="6">
        <f>_xlfn.RANK.AVG(forwards!AA75,forwards!AA$4:AA$413,0)</f>
        <v>234</v>
      </c>
      <c r="AB75" s="6" t="str">
        <f>IF( forwards!AB75 ="","",_xlfn.RANK.AVG(forwards!AB75,forwards!AB$4:AB$413,0))</f>
        <v/>
      </c>
      <c r="AC75" s="6">
        <f>_xlfn.RANK.AVG(forwards!AC75,forwards!AC$4:AC$413,0)</f>
        <v>383</v>
      </c>
      <c r="AD75" s="6">
        <f>_xlfn.RANK.AVG(forwards!AD75,forwards!AD$4:AD$413,0)</f>
        <v>311.5</v>
      </c>
      <c r="AG75" s="7">
        <f t="shared" si="14"/>
        <v>201.16666666666666</v>
      </c>
      <c r="AH75" s="7">
        <f t="shared" si="15"/>
        <v>253</v>
      </c>
      <c r="AI75" s="7">
        <f t="shared" si="23"/>
        <v>171.5</v>
      </c>
      <c r="AJ75" s="7">
        <f t="shared" si="24"/>
        <v>117.2</v>
      </c>
      <c r="AK75" s="7">
        <f t="shared" si="25"/>
        <v>162.19999999999999</v>
      </c>
      <c r="AL75" s="7">
        <f t="shared" si="26"/>
        <v>309.5</v>
      </c>
      <c r="AN75">
        <f t="shared" si="16"/>
        <v>199</v>
      </c>
      <c r="AO75">
        <f t="shared" si="17"/>
        <v>274</v>
      </c>
      <c r="AP75">
        <f t="shared" si="18"/>
        <v>177.5</v>
      </c>
      <c r="AQ75">
        <f t="shared" si="19"/>
        <v>95</v>
      </c>
      <c r="AR75">
        <f t="shared" si="20"/>
        <v>150.5</v>
      </c>
      <c r="AS75">
        <f t="shared" si="21"/>
        <v>398</v>
      </c>
      <c r="AU75" s="6">
        <f t="shared" si="22"/>
        <v>215.66666666666666</v>
      </c>
      <c r="AW75">
        <f t="shared" si="27"/>
        <v>229</v>
      </c>
    </row>
    <row r="76" spans="1:49">
      <c r="A76" t="s">
        <v>1176</v>
      </c>
      <c r="B76" t="s">
        <v>1177</v>
      </c>
      <c r="C76" t="s">
        <v>97</v>
      </c>
      <c r="D76" t="s">
        <v>1178</v>
      </c>
      <c r="E76" s="6">
        <f>_xlfn.RANK.AVG(forwards!E76,forwards!E$4:E$413,0)</f>
        <v>376.5</v>
      </c>
      <c r="F76" s="6">
        <f>_xlfn.RANK.AVG(forwards!F76,forwards!F$4:F$413,0)</f>
        <v>381</v>
      </c>
      <c r="G76" s="6">
        <f>_xlfn.RANK.AVG(forwards!G76,forwards!G$4:G$413,0)</f>
        <v>382</v>
      </c>
      <c r="H76" s="6">
        <f>_xlfn.RANK.AVG(forwards!H76,forwards!H$4:H$413,0)</f>
        <v>380</v>
      </c>
      <c r="I76" s="6">
        <f>_xlfn.RANK.AVG(forwards!I76,forwards!I$4:I$413,0)</f>
        <v>345</v>
      </c>
      <c r="J76" s="6">
        <f>_xlfn.RANK.AVG(forwards!J76,forwards!J$4:J$413,0)</f>
        <v>171</v>
      </c>
      <c r="K76" s="6">
        <f>_xlfn.RANK.AVG(forwards!K76,forwards!K$4:K$413,0)</f>
        <v>343</v>
      </c>
      <c r="L76" s="6">
        <f>IF( forwards!L76 ="","",_xlfn.RANK.AVG(forwards!L76,forwards!L$4:L$413,0))</f>
        <v>99</v>
      </c>
      <c r="M76" s="6">
        <f>_xlfn.RANK.AVG(forwards!M76,forwards!M$4:M$413,0)</f>
        <v>375</v>
      </c>
      <c r="N76" s="6">
        <f>_xlfn.RANK.AVG(forwards!N76,forwards!N$4:N$413,1)</f>
        <v>3</v>
      </c>
      <c r="O76" s="6">
        <f>_xlfn.RANK.AVG(forwards!O76,forwards!O$4:O$413,0)</f>
        <v>149</v>
      </c>
      <c r="P76" s="6">
        <f>_xlfn.RANK.AVG(forwards!P76,forwards!P$4:P$413,0)</f>
        <v>375</v>
      </c>
      <c r="Q76" s="6">
        <f>_xlfn.RANK.AVG(forwards!Q76,forwards!Q$4:Q$413,1)</f>
        <v>301</v>
      </c>
      <c r="R76" s="6">
        <f>_xlfn.RANK.AVG(forwards!R76,forwards!R$4:R$413,0)</f>
        <v>367</v>
      </c>
      <c r="S76" s="6">
        <f>_xlfn.RANK.AVG(forwards!S76,forwards!S$4:S$413,0)</f>
        <v>398</v>
      </c>
      <c r="T76" s="6">
        <f>_xlfn.RANK.AVG(forwards!T76,forwards!T$4:T$413,1)</f>
        <v>308</v>
      </c>
      <c r="U76" s="6">
        <f>IF( forwards!U76 ="","",_xlfn.RANK.AVG(forwards!U76,forwards!U$4:U$413,0))</f>
        <v>253</v>
      </c>
      <c r="V76" s="6">
        <f>IF( forwards!V76 ="","",_xlfn.RANK.AVG(forwards!V76,forwards!V$4:V$413,0))</f>
        <v>359</v>
      </c>
      <c r="W76" s="6">
        <f>_xlfn.RANK.AVG(forwards!W76,forwards!W$4:W$413,0)</f>
        <v>337.5</v>
      </c>
      <c r="X76" s="6">
        <f>IF( forwards!X76 ="","",_xlfn.RANK.AVG(forwards!X76,forwards!X$4:X$413,0))</f>
        <v>376.5</v>
      </c>
      <c r="Y76" s="6" t="str">
        <f>IF( forwards!Y76 ="","",_xlfn.RANK.AVG(forwards!Y76,forwards!Y$4:Y$413,0))</f>
        <v/>
      </c>
      <c r="Z76" s="6">
        <f>IF( forwards!Z76 ="","",_xlfn.RANK.AVG(forwards!Z76,forwards!Z$4:Z$413,0))</f>
        <v>342.5</v>
      </c>
      <c r="AA76" s="6">
        <f>_xlfn.RANK.AVG(forwards!AA76,forwards!AA$4:AA$413,0)</f>
        <v>395</v>
      </c>
      <c r="AB76" s="6" t="str">
        <f>IF( forwards!AB76 ="","",_xlfn.RANK.AVG(forwards!AB76,forwards!AB$4:AB$413,0))</f>
        <v/>
      </c>
      <c r="AC76" s="6">
        <f>_xlfn.RANK.AVG(forwards!AC76,forwards!AC$4:AC$413,0)</f>
        <v>50</v>
      </c>
      <c r="AD76" s="6">
        <f>_xlfn.RANK.AVG(forwards!AD76,forwards!AD$4:AD$413,0)</f>
        <v>91.5</v>
      </c>
      <c r="AG76" s="7">
        <f t="shared" si="14"/>
        <v>379.83333333333331</v>
      </c>
      <c r="AH76" s="7">
        <f t="shared" si="15"/>
        <v>309.75</v>
      </c>
      <c r="AI76" s="7">
        <f t="shared" si="23"/>
        <v>156.5</v>
      </c>
      <c r="AJ76" s="7">
        <f t="shared" si="24"/>
        <v>349.8</v>
      </c>
      <c r="AK76" s="7">
        <f t="shared" si="25"/>
        <v>333.7</v>
      </c>
      <c r="AL76" s="7">
        <f t="shared" si="26"/>
        <v>178.83333333333334</v>
      </c>
      <c r="AN76">
        <f t="shared" si="16"/>
        <v>396</v>
      </c>
      <c r="AO76">
        <f t="shared" si="17"/>
        <v>369</v>
      </c>
      <c r="AP76">
        <f t="shared" si="18"/>
        <v>147.5</v>
      </c>
      <c r="AQ76">
        <f t="shared" si="19"/>
        <v>378</v>
      </c>
      <c r="AR76">
        <f t="shared" si="20"/>
        <v>390</v>
      </c>
      <c r="AS76">
        <f t="shared" si="21"/>
        <v>178.5</v>
      </c>
      <c r="AU76" s="6">
        <f t="shared" si="22"/>
        <v>309.83333333333331</v>
      </c>
      <c r="AW76">
        <f t="shared" si="27"/>
        <v>372</v>
      </c>
    </row>
    <row r="77" spans="1:49">
      <c r="A77" t="s">
        <v>545</v>
      </c>
      <c r="B77" t="s">
        <v>546</v>
      </c>
      <c r="C77" t="s">
        <v>68</v>
      </c>
      <c r="D77" t="s">
        <v>544</v>
      </c>
      <c r="E77" s="6">
        <f>_xlfn.RANK.AVG(forwards!E77,forwards!E$4:E$413,0)</f>
        <v>267</v>
      </c>
      <c r="F77" s="6">
        <f>_xlfn.RANK.AVG(forwards!F77,forwards!F$4:F$413,0)</f>
        <v>248</v>
      </c>
      <c r="G77" s="6">
        <f>_xlfn.RANK.AVG(forwards!G77,forwards!G$4:G$413,0)</f>
        <v>45</v>
      </c>
      <c r="H77" s="6">
        <f>_xlfn.RANK.AVG(forwards!H77,forwards!H$4:H$413,0)</f>
        <v>163</v>
      </c>
      <c r="I77" s="6">
        <f>_xlfn.RANK.AVG(forwards!I77,forwards!I$4:I$413,0)</f>
        <v>316</v>
      </c>
      <c r="J77" s="6">
        <f>_xlfn.RANK.AVG(forwards!J77,forwards!J$4:J$413,0)</f>
        <v>318</v>
      </c>
      <c r="K77" s="6">
        <f>_xlfn.RANK.AVG(forwards!K77,forwards!K$4:K$413,0)</f>
        <v>236</v>
      </c>
      <c r="L77" s="6" t="str">
        <f>IF( forwards!L77 ="","",_xlfn.RANK.AVG(forwards!L77,forwards!L$4:L$413,0))</f>
        <v/>
      </c>
      <c r="M77" s="6">
        <f>_xlfn.RANK.AVG(forwards!M77,forwards!M$4:M$413,0)</f>
        <v>67</v>
      </c>
      <c r="N77" s="6">
        <f>_xlfn.RANK.AVG(forwards!N77,forwards!N$4:N$413,1)</f>
        <v>24</v>
      </c>
      <c r="O77" s="6">
        <f>_xlfn.RANK.AVG(forwards!O77,forwards!O$4:O$413,0)</f>
        <v>12</v>
      </c>
      <c r="P77" s="6">
        <f>_xlfn.RANK.AVG(forwards!P77,forwards!P$4:P$413,0)</f>
        <v>181</v>
      </c>
      <c r="Q77" s="6">
        <f>_xlfn.RANK.AVG(forwards!Q77,forwards!Q$4:Q$413,1)</f>
        <v>28.5</v>
      </c>
      <c r="R77" s="6">
        <f>_xlfn.RANK.AVG(forwards!R77,forwards!R$4:R$413,0)</f>
        <v>81.5</v>
      </c>
      <c r="S77" s="6">
        <f>_xlfn.RANK.AVG(forwards!S77,forwards!S$4:S$413,0)</f>
        <v>63</v>
      </c>
      <c r="T77" s="6">
        <f>_xlfn.RANK.AVG(forwards!T77,forwards!T$4:T$413,1)</f>
        <v>4</v>
      </c>
      <c r="U77" s="6">
        <f>IF( forwards!U77 ="","",_xlfn.RANK.AVG(forwards!U77,forwards!U$4:U$413,0))</f>
        <v>9</v>
      </c>
      <c r="V77" s="6">
        <f>IF( forwards!V77 ="","",_xlfn.RANK.AVG(forwards!V77,forwards!V$4:V$413,0))</f>
        <v>142</v>
      </c>
      <c r="W77" s="6">
        <f>_xlfn.RANK.AVG(forwards!W77,forwards!W$4:W$413,0)</f>
        <v>10</v>
      </c>
      <c r="X77" s="6">
        <f>IF( forwards!X77 ="","",_xlfn.RANK.AVG(forwards!X77,forwards!X$4:X$413,0))</f>
        <v>191</v>
      </c>
      <c r="Y77" s="6" t="str">
        <f>IF( forwards!Y77 ="","",_xlfn.RANK.AVG(forwards!Y77,forwards!Y$4:Y$413,0))</f>
        <v/>
      </c>
      <c r="Z77" s="6">
        <f>IF( forwards!Z77 ="","",_xlfn.RANK.AVG(forwards!Z77,forwards!Z$4:Z$413,0))</f>
        <v>342.5</v>
      </c>
      <c r="AA77" s="6">
        <f>_xlfn.RANK.AVG(forwards!AA77,forwards!AA$4:AA$413,0)</f>
        <v>82</v>
      </c>
      <c r="AB77" s="6" t="str">
        <f>IF( forwards!AB77 ="","",_xlfn.RANK.AVG(forwards!AB77,forwards!AB$4:AB$413,0))</f>
        <v/>
      </c>
      <c r="AC77" s="6">
        <f>_xlfn.RANK.AVG(forwards!AC77,forwards!AC$4:AC$413,0)</f>
        <v>38</v>
      </c>
      <c r="AD77" s="6">
        <f>_xlfn.RANK.AVG(forwards!AD77,forwards!AD$4:AD$413,0)</f>
        <v>254.5</v>
      </c>
      <c r="AG77" s="7">
        <f t="shared" si="14"/>
        <v>186.66666666666666</v>
      </c>
      <c r="AH77" s="7">
        <f t="shared" si="15"/>
        <v>258.25</v>
      </c>
      <c r="AI77" s="7">
        <f t="shared" si="23"/>
        <v>34.333333333333336</v>
      </c>
      <c r="AJ77" s="7">
        <f t="shared" si="24"/>
        <v>71.599999999999994</v>
      </c>
      <c r="AK77" s="7">
        <f t="shared" si="25"/>
        <v>138.9</v>
      </c>
      <c r="AL77" s="7">
        <f t="shared" si="26"/>
        <v>124.83333333333333</v>
      </c>
      <c r="AN77">
        <f t="shared" si="16"/>
        <v>181</v>
      </c>
      <c r="AO77">
        <f t="shared" si="17"/>
        <v>282.5</v>
      </c>
      <c r="AP77">
        <f t="shared" si="18"/>
        <v>4.5</v>
      </c>
      <c r="AQ77">
        <f t="shared" si="19"/>
        <v>30</v>
      </c>
      <c r="AR77">
        <f t="shared" si="20"/>
        <v>102</v>
      </c>
      <c r="AS77">
        <f t="shared" si="21"/>
        <v>56</v>
      </c>
      <c r="AU77" s="6">
        <f t="shared" si="22"/>
        <v>109.33333333333333</v>
      </c>
      <c r="AW77">
        <f t="shared" si="27"/>
        <v>44</v>
      </c>
    </row>
    <row r="78" spans="1:49">
      <c r="A78" t="s">
        <v>93</v>
      </c>
      <c r="B78" t="s">
        <v>94</v>
      </c>
      <c r="C78" t="s">
        <v>87</v>
      </c>
      <c r="D78" t="s">
        <v>81</v>
      </c>
      <c r="E78" s="6">
        <f>_xlfn.RANK.AVG(forwards!E78,forwards!E$4:E$413,0)</f>
        <v>37</v>
      </c>
      <c r="F78" s="6">
        <f>_xlfn.RANK.AVG(forwards!F78,forwards!F$4:F$413,0)</f>
        <v>29</v>
      </c>
      <c r="G78" s="6">
        <f>_xlfn.RANK.AVG(forwards!G78,forwards!G$4:G$413,0)</f>
        <v>8</v>
      </c>
      <c r="H78" s="6">
        <f>_xlfn.RANK.AVG(forwards!H78,forwards!H$4:H$413,0)</f>
        <v>17</v>
      </c>
      <c r="I78" s="6">
        <f>_xlfn.RANK.AVG(forwards!I78,forwards!I$4:I$413,0)</f>
        <v>54</v>
      </c>
      <c r="J78" s="6">
        <f>_xlfn.RANK.AVG(forwards!J78,forwards!J$4:J$413,0)</f>
        <v>270</v>
      </c>
      <c r="K78" s="6">
        <f>_xlfn.RANK.AVG(forwards!K78,forwards!K$4:K$413,0)</f>
        <v>11.5</v>
      </c>
      <c r="L78" s="6">
        <f>IF( forwards!L78 ="","",_xlfn.RANK.AVG(forwards!L78,forwards!L$4:L$413,0))</f>
        <v>49</v>
      </c>
      <c r="M78" s="6">
        <f>_xlfn.RANK.AVG(forwards!M78,forwards!M$4:M$413,0)</f>
        <v>7</v>
      </c>
      <c r="N78" s="6">
        <f>_xlfn.RANK.AVG(forwards!N78,forwards!N$4:N$413,1)</f>
        <v>220</v>
      </c>
      <c r="O78" s="6">
        <f>_xlfn.RANK.AVG(forwards!O78,forwards!O$4:O$413,0)</f>
        <v>8</v>
      </c>
      <c r="P78" s="6">
        <f>_xlfn.RANK.AVG(forwards!P78,forwards!P$4:P$413,0)</f>
        <v>60</v>
      </c>
      <c r="Q78" s="6">
        <f>_xlfn.RANK.AVG(forwards!Q78,forwards!Q$4:Q$413,1)</f>
        <v>1</v>
      </c>
      <c r="R78" s="6">
        <f>_xlfn.RANK.AVG(forwards!R78,forwards!R$4:R$413,0)</f>
        <v>3</v>
      </c>
      <c r="S78" s="6">
        <f>_xlfn.RANK.AVG(forwards!S78,forwards!S$4:S$413,0)</f>
        <v>14</v>
      </c>
      <c r="T78" s="6">
        <f>_xlfn.RANK.AVG(forwards!T78,forwards!T$4:T$413,1)</f>
        <v>34</v>
      </c>
      <c r="U78" s="6">
        <f>IF( forwards!U78 ="","",_xlfn.RANK.AVG(forwards!U78,forwards!U$4:U$413,0))</f>
        <v>177</v>
      </c>
      <c r="V78" s="6">
        <f>IF( forwards!V78 ="","",_xlfn.RANK.AVG(forwards!V78,forwards!V$4:V$413,0))</f>
        <v>76</v>
      </c>
      <c r="W78" s="6">
        <f>_xlfn.RANK.AVG(forwards!W78,forwards!W$4:W$413,0)</f>
        <v>82.5</v>
      </c>
      <c r="X78" s="6">
        <f>IF( forwards!X78 ="","",_xlfn.RANK.AVG(forwards!X78,forwards!X$4:X$413,0))</f>
        <v>70</v>
      </c>
      <c r="Y78" s="6">
        <f>IF( forwards!Y78 ="","",_xlfn.RANK.AVG(forwards!Y78,forwards!Y$4:Y$413,0))</f>
        <v>34.5</v>
      </c>
      <c r="Z78" s="6">
        <f>IF( forwards!Z78 ="","",_xlfn.RANK.AVG(forwards!Z78,forwards!Z$4:Z$413,0))</f>
        <v>13</v>
      </c>
      <c r="AA78" s="6">
        <f>_xlfn.RANK.AVG(forwards!AA78,forwards!AA$4:AA$413,0)</f>
        <v>168</v>
      </c>
      <c r="AB78" s="6" t="str">
        <f>IF( forwards!AB78 ="","",_xlfn.RANK.AVG(forwards!AB78,forwards!AB$4:AB$413,0))</f>
        <v/>
      </c>
      <c r="AC78" s="6">
        <f>_xlfn.RANK.AVG(forwards!AC78,forwards!AC$4:AC$413,0)</f>
        <v>330</v>
      </c>
      <c r="AD78" s="6">
        <f>_xlfn.RANK.AVG(forwards!AD78,forwards!AD$4:AD$413,0)</f>
        <v>20.5</v>
      </c>
      <c r="AG78" s="7">
        <f t="shared" si="14"/>
        <v>24.666666666666668</v>
      </c>
      <c r="AH78" s="7">
        <f t="shared" si="15"/>
        <v>88.125</v>
      </c>
      <c r="AI78" s="7">
        <f t="shared" si="23"/>
        <v>71</v>
      </c>
      <c r="AJ78" s="7">
        <f t="shared" si="24"/>
        <v>22.4</v>
      </c>
      <c r="AK78" s="7">
        <f t="shared" si="25"/>
        <v>75.5</v>
      </c>
      <c r="AL78" s="7">
        <f t="shared" si="26"/>
        <v>172.83333333333334</v>
      </c>
      <c r="AN78">
        <f t="shared" si="16"/>
        <v>9</v>
      </c>
      <c r="AO78">
        <f t="shared" si="17"/>
        <v>35</v>
      </c>
      <c r="AP78">
        <f t="shared" si="18"/>
        <v>20</v>
      </c>
      <c r="AQ78">
        <f t="shared" si="19"/>
        <v>3</v>
      </c>
      <c r="AR78">
        <f t="shared" si="20"/>
        <v>9</v>
      </c>
      <c r="AS78">
        <f t="shared" si="21"/>
        <v>155</v>
      </c>
      <c r="AU78" s="6">
        <f t="shared" si="22"/>
        <v>38.5</v>
      </c>
      <c r="AW78">
        <f t="shared" si="27"/>
        <v>4</v>
      </c>
    </row>
    <row r="79" spans="1:49">
      <c r="A79" t="s">
        <v>1084</v>
      </c>
      <c r="B79" t="s">
        <v>1085</v>
      </c>
      <c r="C79" t="s">
        <v>87</v>
      </c>
      <c r="D79" t="s">
        <v>282</v>
      </c>
      <c r="E79" s="6">
        <f>_xlfn.RANK.AVG(forwards!E79,forwards!E$4:E$413,0)</f>
        <v>358</v>
      </c>
      <c r="F79" s="6">
        <f>_xlfn.RANK.AVG(forwards!F79,forwards!F$4:F$413,0)</f>
        <v>405</v>
      </c>
      <c r="G79" s="6">
        <f>_xlfn.RANK.AVG(forwards!G79,forwards!G$4:G$413,0)</f>
        <v>347</v>
      </c>
      <c r="H79" s="6">
        <f>_xlfn.RANK.AVG(forwards!H79,forwards!H$4:H$413,0)</f>
        <v>235</v>
      </c>
      <c r="I79" s="6">
        <f>_xlfn.RANK.AVG(forwards!I79,forwards!I$4:I$413,0)</f>
        <v>326</v>
      </c>
      <c r="J79" s="6">
        <f>_xlfn.RANK.AVG(forwards!J79,forwards!J$4:J$413,0)</f>
        <v>128</v>
      </c>
      <c r="K79" s="6">
        <f>_xlfn.RANK.AVG(forwards!K79,forwards!K$4:K$413,0)</f>
        <v>311.5</v>
      </c>
      <c r="L79" s="6">
        <f>IF( forwards!L79 ="","",_xlfn.RANK.AVG(forwards!L79,forwards!L$4:L$413,0))</f>
        <v>200</v>
      </c>
      <c r="M79" s="6">
        <f>_xlfn.RANK.AVG(forwards!M79,forwards!M$4:M$413,0)</f>
        <v>409</v>
      </c>
      <c r="N79" s="6">
        <f>_xlfn.RANK.AVG(forwards!N79,forwards!N$4:N$413,1)</f>
        <v>265</v>
      </c>
      <c r="O79" s="6">
        <f>_xlfn.RANK.AVG(forwards!O79,forwards!O$4:O$413,0)</f>
        <v>397</v>
      </c>
      <c r="P79" s="6">
        <f>_xlfn.RANK.AVG(forwards!P79,forwards!P$4:P$413,0)</f>
        <v>369</v>
      </c>
      <c r="Q79" s="6">
        <f>_xlfn.RANK.AVG(forwards!Q79,forwards!Q$4:Q$413,1)</f>
        <v>268.5</v>
      </c>
      <c r="R79" s="6">
        <f>_xlfn.RANK.AVG(forwards!R79,forwards!R$4:R$413,0)</f>
        <v>357</v>
      </c>
      <c r="S79" s="6">
        <f>_xlfn.RANK.AVG(forwards!S79,forwards!S$4:S$413,0)</f>
        <v>384</v>
      </c>
      <c r="T79" s="6">
        <f>_xlfn.RANK.AVG(forwards!T79,forwards!T$4:T$413,1)</f>
        <v>90</v>
      </c>
      <c r="U79" s="6">
        <f>IF( forwards!U79 ="","",_xlfn.RANK.AVG(forwards!U79,forwards!U$4:U$413,0))</f>
        <v>372</v>
      </c>
      <c r="V79" s="6" t="str">
        <f>IF( forwards!V79 ="","",_xlfn.RANK.AVG(forwards!V79,forwards!V$4:V$413,0))</f>
        <v/>
      </c>
      <c r="W79" s="6">
        <f>_xlfn.RANK.AVG(forwards!W79,forwards!W$4:W$413,0)</f>
        <v>398</v>
      </c>
      <c r="X79" s="6">
        <f>IF( forwards!X79 ="","",_xlfn.RANK.AVG(forwards!X79,forwards!X$4:X$413,0))</f>
        <v>376.5</v>
      </c>
      <c r="Y79" s="6" t="str">
        <f>IF( forwards!Y79 ="","",_xlfn.RANK.AVG(forwards!Y79,forwards!Y$4:Y$413,0))</f>
        <v/>
      </c>
      <c r="Z79" s="6">
        <f>IF( forwards!Z79 ="","",_xlfn.RANK.AVG(forwards!Z79,forwards!Z$4:Z$413,0))</f>
        <v>342.5</v>
      </c>
      <c r="AA79" s="6">
        <f>_xlfn.RANK.AVG(forwards!AA79,forwards!AA$4:AA$413,0)</f>
        <v>219</v>
      </c>
      <c r="AB79" s="6" t="str">
        <f>IF( forwards!AB79 ="","",_xlfn.RANK.AVG(forwards!AB79,forwards!AB$4:AB$413,0))</f>
        <v/>
      </c>
      <c r="AC79" s="6">
        <f>_xlfn.RANK.AVG(forwards!AC79,forwards!AC$4:AC$413,0)</f>
        <v>99</v>
      </c>
      <c r="AD79" s="6">
        <f>_xlfn.RANK.AVG(forwards!AD79,forwards!AD$4:AD$413,0)</f>
        <v>366</v>
      </c>
      <c r="AG79" s="7">
        <f t="shared" si="14"/>
        <v>370</v>
      </c>
      <c r="AH79" s="7">
        <f t="shared" si="15"/>
        <v>250.125</v>
      </c>
      <c r="AI79" s="7">
        <f t="shared" si="23"/>
        <v>317.75</v>
      </c>
      <c r="AJ79" s="7">
        <f t="shared" si="24"/>
        <v>293.7</v>
      </c>
      <c r="AK79" s="7">
        <f t="shared" si="25"/>
        <v>372.25</v>
      </c>
      <c r="AL79" s="7">
        <f t="shared" si="26"/>
        <v>228</v>
      </c>
      <c r="AN79">
        <f t="shared" si="16"/>
        <v>387</v>
      </c>
      <c r="AO79">
        <f t="shared" si="17"/>
        <v>268</v>
      </c>
      <c r="AP79">
        <f t="shared" si="18"/>
        <v>378</v>
      </c>
      <c r="AQ79">
        <f t="shared" si="19"/>
        <v>322</v>
      </c>
      <c r="AR79">
        <f t="shared" si="20"/>
        <v>410</v>
      </c>
      <c r="AS79">
        <f t="shared" si="21"/>
        <v>298</v>
      </c>
      <c r="AU79" s="6">
        <f t="shared" si="22"/>
        <v>343.83333333333331</v>
      </c>
      <c r="AW79">
        <f t="shared" si="27"/>
        <v>399</v>
      </c>
    </row>
    <row r="80" spans="1:49">
      <c r="A80" t="s">
        <v>611</v>
      </c>
      <c r="B80" t="s">
        <v>612</v>
      </c>
      <c r="C80" t="s">
        <v>68</v>
      </c>
      <c r="D80" t="s">
        <v>282</v>
      </c>
      <c r="E80" s="6">
        <f>_xlfn.RANK.AVG(forwards!E80,forwards!E$4:E$413,0)</f>
        <v>165</v>
      </c>
      <c r="F80" s="6">
        <f>_xlfn.RANK.AVG(forwards!F80,forwards!F$4:F$413,0)</f>
        <v>52.5</v>
      </c>
      <c r="G80" s="6">
        <f>_xlfn.RANK.AVG(forwards!G80,forwards!G$4:G$413,0)</f>
        <v>31</v>
      </c>
      <c r="H80" s="6">
        <f>_xlfn.RANK.AVG(forwards!H80,forwards!H$4:H$413,0)</f>
        <v>67</v>
      </c>
      <c r="I80" s="6">
        <f>_xlfn.RANK.AVG(forwards!I80,forwards!I$4:I$413,0)</f>
        <v>98</v>
      </c>
      <c r="J80" s="6">
        <f>_xlfn.RANK.AVG(forwards!J80,forwards!J$4:J$413,0)</f>
        <v>322</v>
      </c>
      <c r="K80" s="6">
        <f>_xlfn.RANK.AVG(forwards!K80,forwards!K$4:K$413,0)</f>
        <v>111</v>
      </c>
      <c r="L80" s="6">
        <f>IF( forwards!L80 ="","",_xlfn.RANK.AVG(forwards!L80,forwards!L$4:L$413,0))</f>
        <v>89</v>
      </c>
      <c r="M80" s="6">
        <f>_xlfn.RANK.AVG(forwards!M80,forwards!M$4:M$413,0)</f>
        <v>278</v>
      </c>
      <c r="N80" s="6">
        <f>_xlfn.RANK.AVG(forwards!N80,forwards!N$4:N$413,1)</f>
        <v>29</v>
      </c>
      <c r="O80" s="6">
        <f>_xlfn.RANK.AVG(forwards!O80,forwards!O$4:O$413,0)</f>
        <v>108</v>
      </c>
      <c r="P80" s="6">
        <f>_xlfn.RANK.AVG(forwards!P80,forwards!P$4:P$413,0)</f>
        <v>82</v>
      </c>
      <c r="Q80" s="6">
        <f>_xlfn.RANK.AVG(forwards!Q80,forwards!Q$4:Q$413,1)</f>
        <v>315</v>
      </c>
      <c r="R80" s="6">
        <f>_xlfn.RANK.AVG(forwards!R80,forwards!R$4:R$413,0)</f>
        <v>171</v>
      </c>
      <c r="S80" s="6">
        <f>_xlfn.RANK.AVG(forwards!S80,forwards!S$4:S$413,0)</f>
        <v>59</v>
      </c>
      <c r="T80" s="6">
        <f>_xlfn.RANK.AVG(forwards!T80,forwards!T$4:T$413,1)</f>
        <v>216</v>
      </c>
      <c r="U80" s="6">
        <f>IF( forwards!U80 ="","",_xlfn.RANK.AVG(forwards!U80,forwards!U$4:U$413,0))</f>
        <v>401</v>
      </c>
      <c r="V80" s="6">
        <f>IF( forwards!V80 ="","",_xlfn.RANK.AVG(forwards!V80,forwards!V$4:V$413,0))</f>
        <v>91</v>
      </c>
      <c r="W80" s="6">
        <f>_xlfn.RANK.AVG(forwards!W80,forwards!W$4:W$413,0)</f>
        <v>71.5</v>
      </c>
      <c r="X80" s="6">
        <f>IF( forwards!X80 ="","",_xlfn.RANK.AVG(forwards!X80,forwards!X$4:X$413,0))</f>
        <v>334</v>
      </c>
      <c r="Y80" s="6" t="str">
        <f>IF( forwards!Y80 ="","",_xlfn.RANK.AVG(forwards!Y80,forwards!Y$4:Y$413,0))</f>
        <v/>
      </c>
      <c r="Z80" s="6">
        <f>IF( forwards!Z80 ="","",_xlfn.RANK.AVG(forwards!Z80,forwards!Z$4:Z$413,0))</f>
        <v>102.5</v>
      </c>
      <c r="AA80" s="6">
        <f>_xlfn.RANK.AVG(forwards!AA80,forwards!AA$4:AA$413,0)</f>
        <v>272</v>
      </c>
      <c r="AB80" s="6" t="str">
        <f>IF( forwards!AB80 ="","",_xlfn.RANK.AVG(forwards!AB80,forwards!AB$4:AB$413,0))</f>
        <v/>
      </c>
      <c r="AC80" s="6">
        <f>_xlfn.RANK.AVG(forwards!AC80,forwards!AC$4:AC$413,0)</f>
        <v>348</v>
      </c>
      <c r="AD80" s="6">
        <f>_xlfn.RANK.AVG(forwards!AD80,forwards!AD$4:AD$413,0)</f>
        <v>195</v>
      </c>
      <c r="AG80" s="7">
        <f t="shared" si="14"/>
        <v>82.833333333333329</v>
      </c>
      <c r="AH80" s="7">
        <f t="shared" si="15"/>
        <v>149.5</v>
      </c>
      <c r="AI80" s="7">
        <f t="shared" si="23"/>
        <v>126</v>
      </c>
      <c r="AJ80" s="7">
        <f t="shared" si="24"/>
        <v>168.6</v>
      </c>
      <c r="AK80" s="7">
        <f t="shared" si="25"/>
        <v>200</v>
      </c>
      <c r="AL80" s="7">
        <f t="shared" si="26"/>
        <v>271.66666666666669</v>
      </c>
      <c r="AN80">
        <f t="shared" si="16"/>
        <v>68</v>
      </c>
      <c r="AO80">
        <f t="shared" si="17"/>
        <v>122</v>
      </c>
      <c r="AP80">
        <f t="shared" si="18"/>
        <v>94</v>
      </c>
      <c r="AQ80">
        <f t="shared" si="19"/>
        <v>153.5</v>
      </c>
      <c r="AR80">
        <f t="shared" si="20"/>
        <v>220</v>
      </c>
      <c r="AS80">
        <f t="shared" si="21"/>
        <v>371</v>
      </c>
      <c r="AU80" s="6">
        <f t="shared" si="22"/>
        <v>171.41666666666666</v>
      </c>
      <c r="AW80">
        <f t="shared" si="27"/>
        <v>146</v>
      </c>
    </row>
    <row r="81" spans="1:49">
      <c r="A81" t="s">
        <v>1153</v>
      </c>
      <c r="B81" t="s">
        <v>1154</v>
      </c>
      <c r="C81" t="s">
        <v>68</v>
      </c>
      <c r="D81" t="s">
        <v>1155</v>
      </c>
      <c r="E81" s="6">
        <f>_xlfn.RANK.AVG(forwards!E81,forwards!E$4:E$413,0)</f>
        <v>341</v>
      </c>
      <c r="F81" s="6">
        <f>_xlfn.RANK.AVG(forwards!F81,forwards!F$4:F$413,0)</f>
        <v>366</v>
      </c>
      <c r="G81" s="6">
        <f>_xlfn.RANK.AVG(forwards!G81,forwards!G$4:G$413,0)</f>
        <v>341</v>
      </c>
      <c r="H81" s="6">
        <f>_xlfn.RANK.AVG(forwards!H81,forwards!H$4:H$413,0)</f>
        <v>376</v>
      </c>
      <c r="I81" s="6">
        <f>_xlfn.RANK.AVG(forwards!I81,forwards!I$4:I$413,0)</f>
        <v>378</v>
      </c>
      <c r="J81" s="6">
        <f>_xlfn.RANK.AVG(forwards!J81,forwards!J$4:J$413,0)</f>
        <v>155</v>
      </c>
      <c r="K81" s="6">
        <f>_xlfn.RANK.AVG(forwards!K81,forwards!K$4:K$413,0)</f>
        <v>397.5</v>
      </c>
      <c r="L81" s="6">
        <f>IF( forwards!L81 ="","",_xlfn.RANK.AVG(forwards!L81,forwards!L$4:L$413,0))</f>
        <v>101</v>
      </c>
      <c r="M81" s="6">
        <f>_xlfn.RANK.AVG(forwards!M81,forwards!M$4:M$413,0)</f>
        <v>394</v>
      </c>
      <c r="N81" s="6">
        <f>_xlfn.RANK.AVG(forwards!N81,forwards!N$4:N$413,1)</f>
        <v>277</v>
      </c>
      <c r="O81" s="6">
        <f>_xlfn.RANK.AVG(forwards!O81,forwards!O$4:O$413,0)</f>
        <v>392</v>
      </c>
      <c r="P81" s="6">
        <f>_xlfn.RANK.AVG(forwards!P81,forwards!P$4:P$413,0)</f>
        <v>324</v>
      </c>
      <c r="Q81" s="6">
        <f>_xlfn.RANK.AVG(forwards!Q81,forwards!Q$4:Q$413,1)</f>
        <v>309.5</v>
      </c>
      <c r="R81" s="6">
        <f>_xlfn.RANK.AVG(forwards!R81,forwards!R$4:R$413,0)</f>
        <v>329</v>
      </c>
      <c r="S81" s="6">
        <f>_xlfn.RANK.AVG(forwards!S81,forwards!S$4:S$413,0)</f>
        <v>383</v>
      </c>
      <c r="T81" s="6">
        <f>_xlfn.RANK.AVG(forwards!T81,forwards!T$4:T$413,1)</f>
        <v>331</v>
      </c>
      <c r="U81" s="6">
        <f>IF( forwards!U81 ="","",_xlfn.RANK.AVG(forwards!U81,forwards!U$4:U$413,0))</f>
        <v>375</v>
      </c>
      <c r="V81" s="6">
        <f>IF( forwards!V81 ="","",_xlfn.RANK.AVG(forwards!V81,forwards!V$4:V$413,0))</f>
        <v>151.5</v>
      </c>
      <c r="W81" s="6">
        <f>_xlfn.RANK.AVG(forwards!W81,forwards!W$4:W$413,0)</f>
        <v>353.5</v>
      </c>
      <c r="X81" s="6">
        <f>IF( forwards!X81 ="","",_xlfn.RANK.AVG(forwards!X81,forwards!X$4:X$413,0))</f>
        <v>42</v>
      </c>
      <c r="Y81" s="6" t="str">
        <f>IF( forwards!Y81 ="","",_xlfn.RANK.AVG(forwards!Y81,forwards!Y$4:Y$413,0))</f>
        <v/>
      </c>
      <c r="Z81" s="6">
        <f>IF( forwards!Z81 ="","",_xlfn.RANK.AVG(forwards!Z81,forwards!Z$4:Z$413,0))</f>
        <v>342.5</v>
      </c>
      <c r="AA81" s="6">
        <f>_xlfn.RANK.AVG(forwards!AA81,forwards!AA$4:AA$413,0)</f>
        <v>193</v>
      </c>
      <c r="AB81" s="6" t="str">
        <f>IF( forwards!AB81 ="","",_xlfn.RANK.AVG(forwards!AB81,forwards!AB$4:AB$413,0))</f>
        <v/>
      </c>
      <c r="AC81" s="6">
        <f>_xlfn.RANK.AVG(forwards!AC81,forwards!AC$4:AC$413,0)</f>
        <v>49</v>
      </c>
      <c r="AD81" s="6">
        <f>_xlfn.RANK.AVG(forwards!AD81,forwards!AD$4:AD$413,0)</f>
        <v>379</v>
      </c>
      <c r="AG81" s="7">
        <f t="shared" si="14"/>
        <v>349.33333333333331</v>
      </c>
      <c r="AH81" s="7">
        <f t="shared" si="15"/>
        <v>326.625</v>
      </c>
      <c r="AI81" s="7">
        <f t="shared" si="23"/>
        <v>291</v>
      </c>
      <c r="AJ81" s="7">
        <f t="shared" si="24"/>
        <v>335.3</v>
      </c>
      <c r="AK81" s="7">
        <f t="shared" si="25"/>
        <v>252.9</v>
      </c>
      <c r="AL81" s="7">
        <f t="shared" si="26"/>
        <v>207</v>
      </c>
      <c r="AN81">
        <f t="shared" si="16"/>
        <v>375</v>
      </c>
      <c r="AO81">
        <f t="shared" si="17"/>
        <v>384.5</v>
      </c>
      <c r="AP81">
        <f t="shared" si="18"/>
        <v>356</v>
      </c>
      <c r="AQ81">
        <f t="shared" si="19"/>
        <v>369</v>
      </c>
      <c r="AR81">
        <f t="shared" si="20"/>
        <v>305</v>
      </c>
      <c r="AS81">
        <f t="shared" si="21"/>
        <v>257</v>
      </c>
      <c r="AU81" s="6">
        <f t="shared" si="22"/>
        <v>341.08333333333331</v>
      </c>
      <c r="AW81">
        <f t="shared" si="27"/>
        <v>397</v>
      </c>
    </row>
    <row r="82" spans="1:49">
      <c r="A82" t="s">
        <v>1431</v>
      </c>
      <c r="B82" t="s">
        <v>1432</v>
      </c>
      <c r="C82" t="s">
        <v>80</v>
      </c>
      <c r="D82" t="s">
        <v>1243</v>
      </c>
      <c r="E82" s="6">
        <f>_xlfn.RANK.AVG(forwards!E82,forwards!E$4:E$413,0)</f>
        <v>341</v>
      </c>
      <c r="F82" s="6">
        <f>_xlfn.RANK.AVG(forwards!F82,forwards!F$4:F$413,0)</f>
        <v>285</v>
      </c>
      <c r="G82" s="6">
        <f>_xlfn.RANK.AVG(forwards!G82,forwards!G$4:G$413,0)</f>
        <v>388</v>
      </c>
      <c r="H82" s="6">
        <f>_xlfn.RANK.AVG(forwards!H82,forwards!H$4:H$413,0)</f>
        <v>309</v>
      </c>
      <c r="I82" s="6">
        <f>_xlfn.RANK.AVG(forwards!I82,forwards!I$4:I$413,0)</f>
        <v>340</v>
      </c>
      <c r="J82" s="6">
        <f>_xlfn.RANK.AVG(forwards!J82,forwards!J$4:J$413,0)</f>
        <v>202</v>
      </c>
      <c r="K82" s="6">
        <f>_xlfn.RANK.AVG(forwards!K82,forwards!K$4:K$413,0)</f>
        <v>298</v>
      </c>
      <c r="L82" s="6" t="str">
        <f>IF( forwards!L82 ="","",_xlfn.RANK.AVG(forwards!L82,forwards!L$4:L$413,0))</f>
        <v/>
      </c>
      <c r="M82" s="6">
        <f>_xlfn.RANK.AVG(forwards!M82,forwards!M$4:M$413,0)</f>
        <v>404</v>
      </c>
      <c r="N82" s="6">
        <f>_xlfn.RANK.AVG(forwards!N82,forwards!N$4:N$413,1)</f>
        <v>17</v>
      </c>
      <c r="O82" s="6">
        <f>_xlfn.RANK.AVG(forwards!O82,forwards!O$4:O$413,0)</f>
        <v>268</v>
      </c>
      <c r="P82" s="6">
        <f>_xlfn.RANK.AVG(forwards!P82,forwards!P$4:P$413,0)</f>
        <v>408</v>
      </c>
      <c r="Q82" s="6">
        <f>_xlfn.RANK.AVG(forwards!Q82,forwards!Q$4:Q$413,1)</f>
        <v>404</v>
      </c>
      <c r="R82" s="6">
        <f>_xlfn.RANK.AVG(forwards!R82,forwards!R$4:R$413,0)</f>
        <v>409</v>
      </c>
      <c r="S82" s="6">
        <f>_xlfn.RANK.AVG(forwards!S82,forwards!S$4:S$413,0)</f>
        <v>392</v>
      </c>
      <c r="T82" s="6">
        <f>_xlfn.RANK.AVG(forwards!T82,forwards!T$4:T$413,1)</f>
        <v>381</v>
      </c>
      <c r="U82" s="6">
        <f>IF( forwards!U82 ="","",_xlfn.RANK.AVG(forwards!U82,forwards!U$4:U$413,0))</f>
        <v>371</v>
      </c>
      <c r="V82" s="6">
        <f>IF( forwards!V82 ="","",_xlfn.RANK.AVG(forwards!V82,forwards!V$4:V$413,0))</f>
        <v>273.5</v>
      </c>
      <c r="W82" s="6">
        <f>_xlfn.RANK.AVG(forwards!W82,forwards!W$4:W$413,0)</f>
        <v>307</v>
      </c>
      <c r="X82" s="6">
        <f>IF( forwards!X82 ="","",_xlfn.RANK.AVG(forwards!X82,forwards!X$4:X$413,0))</f>
        <v>376.5</v>
      </c>
      <c r="Y82" s="6" t="str">
        <f>IF( forwards!Y82 ="","",_xlfn.RANK.AVG(forwards!Y82,forwards!Y$4:Y$413,0))</f>
        <v/>
      </c>
      <c r="Z82" s="6">
        <f>IF( forwards!Z82 ="","",_xlfn.RANK.AVG(forwards!Z82,forwards!Z$4:Z$413,0))</f>
        <v>342.5</v>
      </c>
      <c r="AA82" s="6">
        <f>_xlfn.RANK.AVG(forwards!AA82,forwards!AA$4:AA$413,0)</f>
        <v>278</v>
      </c>
      <c r="AB82" s="6" t="str">
        <f>IF( forwards!AB82 ="","",_xlfn.RANK.AVG(forwards!AB82,forwards!AB$4:AB$413,0))</f>
        <v/>
      </c>
      <c r="AC82" s="6">
        <f>_xlfn.RANK.AVG(forwards!AC82,forwards!AC$4:AC$413,0)</f>
        <v>26</v>
      </c>
      <c r="AD82" s="6">
        <f>_xlfn.RANK.AVG(forwards!AD82,forwards!AD$4:AD$413,0)</f>
        <v>281.5</v>
      </c>
      <c r="AG82" s="7">
        <f t="shared" si="14"/>
        <v>338</v>
      </c>
      <c r="AH82" s="7">
        <f t="shared" si="15"/>
        <v>287.25</v>
      </c>
      <c r="AI82" s="7">
        <f t="shared" si="23"/>
        <v>229.66666666666666</v>
      </c>
      <c r="AJ82" s="7">
        <f t="shared" si="24"/>
        <v>398.8</v>
      </c>
      <c r="AK82" s="7">
        <f t="shared" si="25"/>
        <v>334.1</v>
      </c>
      <c r="AL82" s="7">
        <f t="shared" si="26"/>
        <v>195.16666666666666</v>
      </c>
      <c r="AN82">
        <f t="shared" si="16"/>
        <v>357</v>
      </c>
      <c r="AO82">
        <f t="shared" si="17"/>
        <v>335</v>
      </c>
      <c r="AP82">
        <f t="shared" si="18"/>
        <v>276</v>
      </c>
      <c r="AQ82">
        <f t="shared" si="19"/>
        <v>408.5</v>
      </c>
      <c r="AR82">
        <f t="shared" si="20"/>
        <v>391</v>
      </c>
      <c r="AS82">
        <f t="shared" si="21"/>
        <v>217.5</v>
      </c>
      <c r="AU82" s="6">
        <f t="shared" si="22"/>
        <v>330.83333333333331</v>
      </c>
      <c r="AW82">
        <f t="shared" si="27"/>
        <v>392</v>
      </c>
    </row>
    <row r="83" spans="1:49">
      <c r="A83" t="s">
        <v>918</v>
      </c>
      <c r="B83" t="s">
        <v>919</v>
      </c>
      <c r="C83" t="s">
        <v>113</v>
      </c>
      <c r="D83" t="s">
        <v>345</v>
      </c>
      <c r="E83" s="6">
        <f>_xlfn.RANK.AVG(forwards!E83,forwards!E$4:E$413,0)</f>
        <v>184.5</v>
      </c>
      <c r="F83" s="6">
        <f>_xlfn.RANK.AVG(forwards!F83,forwards!F$4:F$413,0)</f>
        <v>128</v>
      </c>
      <c r="G83" s="6">
        <f>_xlfn.RANK.AVG(forwards!G83,forwards!G$4:G$413,0)</f>
        <v>289</v>
      </c>
      <c r="H83" s="6">
        <f>_xlfn.RANK.AVG(forwards!H83,forwards!H$4:H$413,0)</f>
        <v>18</v>
      </c>
      <c r="I83" s="6">
        <f>_xlfn.RANK.AVG(forwards!I83,forwards!I$4:I$413,0)</f>
        <v>82</v>
      </c>
      <c r="J83" s="6">
        <f>_xlfn.RANK.AVG(forwards!J83,forwards!J$4:J$413,0)</f>
        <v>199</v>
      </c>
      <c r="K83" s="6">
        <f>_xlfn.RANK.AVG(forwards!K83,forwards!K$4:K$413,0)</f>
        <v>77</v>
      </c>
      <c r="L83" s="6" t="str">
        <f>IF( forwards!L83 ="","",_xlfn.RANK.AVG(forwards!L83,forwards!L$4:L$413,0))</f>
        <v/>
      </c>
      <c r="M83" s="6">
        <f>_xlfn.RANK.AVG(forwards!M83,forwards!M$4:M$413,0)</f>
        <v>147</v>
      </c>
      <c r="N83" s="6">
        <f>_xlfn.RANK.AVG(forwards!N83,forwards!N$4:N$413,1)</f>
        <v>296</v>
      </c>
      <c r="O83" s="6">
        <f>_xlfn.RANK.AVG(forwards!O83,forwards!O$4:O$413,0)</f>
        <v>243</v>
      </c>
      <c r="P83" s="6">
        <f>_xlfn.RANK.AVG(forwards!P83,forwards!P$4:P$413,0)</f>
        <v>126</v>
      </c>
      <c r="Q83" s="6">
        <f>_xlfn.RANK.AVG(forwards!Q83,forwards!Q$4:Q$413,1)</f>
        <v>335</v>
      </c>
      <c r="R83" s="6">
        <f>_xlfn.RANK.AVG(forwards!R83,forwards!R$4:R$413,0)</f>
        <v>240.5</v>
      </c>
      <c r="S83" s="6">
        <f>_xlfn.RANK.AVG(forwards!S83,forwards!S$4:S$413,0)</f>
        <v>73</v>
      </c>
      <c r="T83" s="6">
        <f>_xlfn.RANK.AVG(forwards!T83,forwards!T$4:T$413,1)</f>
        <v>345</v>
      </c>
      <c r="U83" s="6">
        <f>IF( forwards!U83 ="","",_xlfn.RANK.AVG(forwards!U83,forwards!U$4:U$413,0))</f>
        <v>189</v>
      </c>
      <c r="V83" s="6">
        <f>IF( forwards!V83 ="","",_xlfn.RANK.AVG(forwards!V83,forwards!V$4:V$413,0))</f>
        <v>317</v>
      </c>
      <c r="W83" s="6">
        <f>_xlfn.RANK.AVG(forwards!W83,forwards!W$4:W$413,0)</f>
        <v>192.5</v>
      </c>
      <c r="X83" s="6">
        <f>IF( forwards!X83 ="","",_xlfn.RANK.AVG(forwards!X83,forwards!X$4:X$413,0))</f>
        <v>124</v>
      </c>
      <c r="Y83" s="6">
        <f>IF( forwards!Y83 ="","",_xlfn.RANK.AVG(forwards!Y83,forwards!Y$4:Y$413,0))</f>
        <v>89</v>
      </c>
      <c r="Z83" s="6">
        <f>IF( forwards!Z83 ="","",_xlfn.RANK.AVG(forwards!Z83,forwards!Z$4:Z$413,0))</f>
        <v>206</v>
      </c>
      <c r="AA83" s="6">
        <f>_xlfn.RANK.AVG(forwards!AA83,forwards!AA$4:AA$413,0)</f>
        <v>200</v>
      </c>
      <c r="AB83" s="6" t="str">
        <f>IF( forwards!AB83 ="","",_xlfn.RANK.AVG(forwards!AB83,forwards!AB$4:AB$413,0))</f>
        <v/>
      </c>
      <c r="AC83" s="6">
        <f>_xlfn.RANK.AVG(forwards!AC83,forwards!AC$4:AC$413,0)</f>
        <v>124</v>
      </c>
      <c r="AD83" s="6">
        <f>_xlfn.RANK.AVG(forwards!AD83,forwards!AD$4:AD$413,0)</f>
        <v>270</v>
      </c>
      <c r="AG83" s="7">
        <f t="shared" si="14"/>
        <v>200.5</v>
      </c>
      <c r="AH83" s="7">
        <f t="shared" si="15"/>
        <v>94</v>
      </c>
      <c r="AI83" s="7">
        <f t="shared" si="23"/>
        <v>228.66666666666666</v>
      </c>
      <c r="AJ83" s="7">
        <f t="shared" si="24"/>
        <v>223.9</v>
      </c>
      <c r="AK83" s="7">
        <f t="shared" si="25"/>
        <v>186.25</v>
      </c>
      <c r="AL83" s="7">
        <f t="shared" si="26"/>
        <v>198</v>
      </c>
      <c r="AN83">
        <f t="shared" si="16"/>
        <v>195.5</v>
      </c>
      <c r="AO83">
        <f t="shared" si="17"/>
        <v>43</v>
      </c>
      <c r="AP83">
        <f t="shared" si="18"/>
        <v>275</v>
      </c>
      <c r="AQ83">
        <f t="shared" si="19"/>
        <v>230</v>
      </c>
      <c r="AR83">
        <f t="shared" si="20"/>
        <v>196</v>
      </c>
      <c r="AS83">
        <f t="shared" si="21"/>
        <v>232</v>
      </c>
      <c r="AU83" s="6">
        <f t="shared" si="22"/>
        <v>195.25</v>
      </c>
      <c r="AW83">
        <f t="shared" si="27"/>
        <v>194</v>
      </c>
    </row>
    <row r="84" spans="1:49">
      <c r="A84" t="s">
        <v>1356</v>
      </c>
      <c r="B84" t="s">
        <v>1357</v>
      </c>
      <c r="C84" t="s">
        <v>80</v>
      </c>
      <c r="D84" t="s">
        <v>256</v>
      </c>
      <c r="E84" s="6">
        <f>_xlfn.RANK.AVG(forwards!E84,forwards!E$4:E$413,0)</f>
        <v>291</v>
      </c>
      <c r="F84" s="6">
        <f>_xlfn.RANK.AVG(forwards!F84,forwards!F$4:F$413,0)</f>
        <v>179.5</v>
      </c>
      <c r="G84" s="6">
        <f>_xlfn.RANK.AVG(forwards!G84,forwards!G$4:G$413,0)</f>
        <v>199</v>
      </c>
      <c r="H84" s="6">
        <f>_xlfn.RANK.AVG(forwards!H84,forwards!H$4:H$413,0)</f>
        <v>292</v>
      </c>
      <c r="I84" s="6">
        <f>_xlfn.RANK.AVG(forwards!I84,forwards!I$4:I$413,0)</f>
        <v>290</v>
      </c>
      <c r="J84" s="6">
        <f>_xlfn.RANK.AVG(forwards!J84,forwards!J$4:J$413,0)</f>
        <v>219</v>
      </c>
      <c r="K84" s="6">
        <f>_xlfn.RANK.AVG(forwards!K84,forwards!K$4:K$413,0)</f>
        <v>329.5</v>
      </c>
      <c r="L84" s="6" t="str">
        <f>IF( forwards!L84 ="","",_xlfn.RANK.AVG(forwards!L84,forwards!L$4:L$413,0))</f>
        <v/>
      </c>
      <c r="M84" s="6">
        <f>_xlfn.RANK.AVG(forwards!M84,forwards!M$4:M$413,0)</f>
        <v>360</v>
      </c>
      <c r="N84" s="6">
        <f>_xlfn.RANK.AVG(forwards!N84,forwards!N$4:N$413,1)</f>
        <v>51</v>
      </c>
      <c r="O84" s="6">
        <f>_xlfn.RANK.AVG(forwards!O84,forwards!O$4:O$413,0)</f>
        <v>220</v>
      </c>
      <c r="P84" s="6">
        <f>_xlfn.RANK.AVG(forwards!P84,forwards!P$4:P$413,0)</f>
        <v>361.5</v>
      </c>
      <c r="Q84" s="6">
        <f>_xlfn.RANK.AVG(forwards!Q84,forwards!Q$4:Q$413,1)</f>
        <v>350</v>
      </c>
      <c r="R84" s="6">
        <f>_xlfn.RANK.AVG(forwards!R84,forwards!R$4:R$413,0)</f>
        <v>373</v>
      </c>
      <c r="S84" s="6">
        <f>_xlfn.RANK.AVG(forwards!S84,forwards!S$4:S$413,0)</f>
        <v>394</v>
      </c>
      <c r="T84" s="6">
        <f>_xlfn.RANK.AVG(forwards!T84,forwards!T$4:T$413,1)</f>
        <v>386.5</v>
      </c>
      <c r="U84" s="6">
        <f>IF( forwards!U84 ="","",_xlfn.RANK.AVG(forwards!U84,forwards!U$4:U$413,0))</f>
        <v>309</v>
      </c>
      <c r="V84" s="6">
        <f>IF( forwards!V84 ="","",_xlfn.RANK.AVG(forwards!V84,forwards!V$4:V$413,0))</f>
        <v>315.5</v>
      </c>
      <c r="W84" s="6">
        <f>_xlfn.RANK.AVG(forwards!W84,forwards!W$4:W$413,0)</f>
        <v>110.5</v>
      </c>
      <c r="X84" s="6">
        <f>IF( forwards!X84 ="","",_xlfn.RANK.AVG(forwards!X84,forwards!X$4:X$413,0))</f>
        <v>341</v>
      </c>
      <c r="Y84" s="6" t="str">
        <f>IF( forwards!Y84 ="","",_xlfn.RANK.AVG(forwards!Y84,forwards!Y$4:Y$413,0))</f>
        <v/>
      </c>
      <c r="Z84" s="6">
        <f>IF( forwards!Z84 ="","",_xlfn.RANK.AVG(forwards!Z84,forwards!Z$4:Z$413,0))</f>
        <v>342.5</v>
      </c>
      <c r="AA84" s="6">
        <f>_xlfn.RANK.AVG(forwards!AA84,forwards!AA$4:AA$413,0)</f>
        <v>316</v>
      </c>
      <c r="AB84" s="6" t="str">
        <f>IF( forwards!AB84 ="","",_xlfn.RANK.AVG(forwards!AB84,forwards!AB$4:AB$413,0))</f>
        <v/>
      </c>
      <c r="AC84" s="6">
        <f>_xlfn.RANK.AVG(forwards!AC84,forwards!AC$4:AC$413,0)</f>
        <v>51</v>
      </c>
      <c r="AD84" s="6">
        <f>_xlfn.RANK.AVG(forwards!AD84,forwards!AD$4:AD$413,0)</f>
        <v>305</v>
      </c>
      <c r="AG84" s="7">
        <f t="shared" si="14"/>
        <v>223.16666666666666</v>
      </c>
      <c r="AH84" s="7">
        <f t="shared" si="15"/>
        <v>282.625</v>
      </c>
      <c r="AI84" s="7">
        <f t="shared" si="23"/>
        <v>210.33333333333334</v>
      </c>
      <c r="AJ84" s="7">
        <f t="shared" si="24"/>
        <v>373</v>
      </c>
      <c r="AK84" s="7">
        <f t="shared" si="25"/>
        <v>283.7</v>
      </c>
      <c r="AL84" s="7">
        <f t="shared" si="26"/>
        <v>224</v>
      </c>
      <c r="AN84">
        <f t="shared" si="16"/>
        <v>225.5</v>
      </c>
      <c r="AO84">
        <f t="shared" si="17"/>
        <v>322.5</v>
      </c>
      <c r="AP84">
        <f t="shared" si="18"/>
        <v>239.5</v>
      </c>
      <c r="AQ84">
        <f t="shared" si="19"/>
        <v>397.5</v>
      </c>
      <c r="AR84">
        <f t="shared" si="20"/>
        <v>342</v>
      </c>
      <c r="AS84">
        <f t="shared" si="21"/>
        <v>294</v>
      </c>
      <c r="AU84" s="6">
        <f t="shared" si="22"/>
        <v>303.5</v>
      </c>
      <c r="AW84">
        <f t="shared" si="27"/>
        <v>367</v>
      </c>
    </row>
    <row r="85" spans="1:49">
      <c r="A85" t="s">
        <v>870</v>
      </c>
      <c r="B85" t="s">
        <v>871</v>
      </c>
      <c r="C85" t="s">
        <v>113</v>
      </c>
      <c r="D85" t="s">
        <v>116</v>
      </c>
      <c r="E85" s="6">
        <f>_xlfn.RANK.AVG(forwards!E85,forwards!E$4:E$413,0)</f>
        <v>165</v>
      </c>
      <c r="F85" s="6">
        <f>_xlfn.RANK.AVG(forwards!F85,forwards!F$4:F$413,0)</f>
        <v>232</v>
      </c>
      <c r="G85" s="6">
        <f>_xlfn.RANK.AVG(forwards!G85,forwards!G$4:G$413,0)</f>
        <v>151</v>
      </c>
      <c r="H85" s="6">
        <f>_xlfn.RANK.AVG(forwards!H85,forwards!H$4:H$413,0)</f>
        <v>319</v>
      </c>
      <c r="I85" s="6">
        <f>_xlfn.RANK.AVG(forwards!I85,forwards!I$4:I$413,0)</f>
        <v>205</v>
      </c>
      <c r="J85" s="6">
        <f>_xlfn.RANK.AVG(forwards!J85,forwards!J$4:J$413,0)</f>
        <v>311</v>
      </c>
      <c r="K85" s="6">
        <f>_xlfn.RANK.AVG(forwards!K85,forwards!K$4:K$413,0)</f>
        <v>298</v>
      </c>
      <c r="L85" s="6" t="str">
        <f>IF( forwards!L85 ="","",_xlfn.RANK.AVG(forwards!L85,forwards!L$4:L$413,0))</f>
        <v/>
      </c>
      <c r="M85" s="6">
        <f>_xlfn.RANK.AVG(forwards!M85,forwards!M$4:M$413,0)</f>
        <v>333</v>
      </c>
      <c r="N85" s="6">
        <f>_xlfn.RANK.AVG(forwards!N85,forwards!N$4:N$413,1)</f>
        <v>248</v>
      </c>
      <c r="O85" s="6">
        <f>_xlfn.RANK.AVG(forwards!O85,forwards!O$4:O$413,0)</f>
        <v>327</v>
      </c>
      <c r="P85" s="6">
        <f>_xlfn.RANK.AVG(forwards!P85,forwards!P$4:P$413,0)</f>
        <v>280</v>
      </c>
      <c r="Q85" s="6">
        <f>_xlfn.RANK.AVG(forwards!Q85,forwards!Q$4:Q$413,1)</f>
        <v>123</v>
      </c>
      <c r="R85" s="6">
        <f>_xlfn.RANK.AVG(forwards!R85,forwards!R$4:R$413,0)</f>
        <v>239</v>
      </c>
      <c r="S85" s="6">
        <f>_xlfn.RANK.AVG(forwards!S85,forwards!S$4:S$413,0)</f>
        <v>279</v>
      </c>
      <c r="T85" s="6">
        <f>_xlfn.RANK.AVG(forwards!T85,forwards!T$4:T$413,1)</f>
        <v>183</v>
      </c>
      <c r="U85" s="6">
        <f>IF( forwards!U85 ="","",_xlfn.RANK.AVG(forwards!U85,forwards!U$4:U$413,0))</f>
        <v>153</v>
      </c>
      <c r="V85" s="6">
        <f>IF( forwards!V85 ="","",_xlfn.RANK.AVG(forwards!V85,forwards!V$4:V$413,0))</f>
        <v>114.5</v>
      </c>
      <c r="W85" s="6">
        <f>_xlfn.RANK.AVG(forwards!W85,forwards!W$4:W$413,0)</f>
        <v>166.5</v>
      </c>
      <c r="X85" s="6">
        <f>IF( forwards!X85 ="","",_xlfn.RANK.AVG(forwards!X85,forwards!X$4:X$413,0))</f>
        <v>312</v>
      </c>
      <c r="Y85" s="6" t="str">
        <f>IF( forwards!Y85 ="","",_xlfn.RANK.AVG(forwards!Y85,forwards!Y$4:Y$413,0))</f>
        <v/>
      </c>
      <c r="Z85" s="6">
        <f>IF( forwards!Z85 ="","",_xlfn.RANK.AVG(forwards!Z85,forwards!Z$4:Z$413,0))</f>
        <v>229</v>
      </c>
      <c r="AA85" s="6">
        <f>_xlfn.RANK.AVG(forwards!AA85,forwards!AA$4:AA$413,0)</f>
        <v>170</v>
      </c>
      <c r="AB85" s="6" t="str">
        <f>IF( forwards!AB85 ="","",_xlfn.RANK.AVG(forwards!AB85,forwards!AB$4:AB$413,0))</f>
        <v/>
      </c>
      <c r="AC85" s="6">
        <f>_xlfn.RANK.AVG(forwards!AC85,forwards!AC$4:AC$413,0)</f>
        <v>113</v>
      </c>
      <c r="AD85" s="6">
        <f>_xlfn.RANK.AVG(forwards!AD85,forwards!AD$4:AD$413,0)</f>
        <v>408</v>
      </c>
      <c r="AG85" s="7">
        <f t="shared" si="14"/>
        <v>182.66666666666666</v>
      </c>
      <c r="AH85" s="7">
        <f t="shared" si="15"/>
        <v>283.25</v>
      </c>
      <c r="AI85" s="7">
        <f t="shared" si="23"/>
        <v>302.66666666666669</v>
      </c>
      <c r="AJ85" s="7">
        <f t="shared" si="24"/>
        <v>220.8</v>
      </c>
      <c r="AK85" s="7">
        <f t="shared" si="25"/>
        <v>195</v>
      </c>
      <c r="AL85" s="7">
        <f t="shared" si="26"/>
        <v>230.33333333333334</v>
      </c>
      <c r="AN85">
        <f t="shared" si="16"/>
        <v>177</v>
      </c>
      <c r="AO85">
        <f t="shared" si="17"/>
        <v>324.5</v>
      </c>
      <c r="AP85">
        <f t="shared" si="18"/>
        <v>366</v>
      </c>
      <c r="AQ85">
        <f t="shared" si="19"/>
        <v>228</v>
      </c>
      <c r="AR85">
        <f t="shared" si="20"/>
        <v>213</v>
      </c>
      <c r="AS85">
        <f t="shared" si="21"/>
        <v>305.5</v>
      </c>
      <c r="AU85" s="6">
        <f t="shared" si="22"/>
        <v>269</v>
      </c>
      <c r="AW85">
        <f t="shared" si="27"/>
        <v>319</v>
      </c>
    </row>
    <row r="86" spans="1:49">
      <c r="A86" t="s">
        <v>641</v>
      </c>
      <c r="B86" t="s">
        <v>642</v>
      </c>
      <c r="C86" t="s">
        <v>87</v>
      </c>
      <c r="D86" t="s">
        <v>643</v>
      </c>
      <c r="E86" s="6">
        <f>_xlfn.RANK.AVG(forwards!E86,forwards!E$4:E$413,0)</f>
        <v>390</v>
      </c>
      <c r="F86" s="6">
        <f>_xlfn.RANK.AVG(forwards!F86,forwards!F$4:F$413,0)</f>
        <v>325.5</v>
      </c>
      <c r="G86" s="6">
        <f>_xlfn.RANK.AVG(forwards!G86,forwards!G$4:G$413,0)</f>
        <v>387</v>
      </c>
      <c r="H86" s="6">
        <f>_xlfn.RANK.AVG(forwards!H86,forwards!H$4:H$413,0)</f>
        <v>303</v>
      </c>
      <c r="I86" s="6">
        <f>_xlfn.RANK.AVG(forwards!I86,forwards!I$4:I$413,0)</f>
        <v>181</v>
      </c>
      <c r="J86" s="6">
        <f>_xlfn.RANK.AVG(forwards!J86,forwards!J$4:J$413,0)</f>
        <v>376</v>
      </c>
      <c r="K86" s="6">
        <f>_xlfn.RANK.AVG(forwards!K86,forwards!K$4:K$413,0)</f>
        <v>307.5</v>
      </c>
      <c r="L86" s="6">
        <f>IF( forwards!L86 ="","",_xlfn.RANK.AVG(forwards!L86,forwards!L$4:L$413,0))</f>
        <v>192</v>
      </c>
      <c r="M86" s="6">
        <f>_xlfn.RANK.AVG(forwards!M86,forwards!M$4:M$413,0)</f>
        <v>105</v>
      </c>
      <c r="N86" s="6">
        <f>_xlfn.RANK.AVG(forwards!N86,forwards!N$4:N$413,1)</f>
        <v>285</v>
      </c>
      <c r="O86" s="6">
        <f>_xlfn.RANK.AVG(forwards!O86,forwards!O$4:O$413,0)</f>
        <v>182</v>
      </c>
      <c r="P86" s="6">
        <f>_xlfn.RANK.AVG(forwards!P86,forwards!P$4:P$413,0)</f>
        <v>102</v>
      </c>
      <c r="Q86" s="6">
        <f>_xlfn.RANK.AVG(forwards!Q86,forwards!Q$4:Q$413,1)</f>
        <v>203</v>
      </c>
      <c r="R86" s="6">
        <f>_xlfn.RANK.AVG(forwards!R86,forwards!R$4:R$413,0)</f>
        <v>129</v>
      </c>
      <c r="S86" s="6">
        <f>_xlfn.RANK.AVG(forwards!S86,forwards!S$4:S$413,0)</f>
        <v>21</v>
      </c>
      <c r="T86" s="6">
        <f>_xlfn.RANK.AVG(forwards!T86,forwards!T$4:T$413,1)</f>
        <v>55</v>
      </c>
      <c r="U86" s="6">
        <f>IF( forwards!U86 ="","",_xlfn.RANK.AVG(forwards!U86,forwards!U$4:U$413,0))</f>
        <v>321</v>
      </c>
      <c r="V86" s="6" t="str">
        <f>IF( forwards!V86 ="","",_xlfn.RANK.AVG(forwards!V86,forwards!V$4:V$413,0))</f>
        <v/>
      </c>
      <c r="W86" s="6">
        <f>_xlfn.RANK.AVG(forwards!W86,forwards!W$4:W$413,0)</f>
        <v>192.5</v>
      </c>
      <c r="X86" s="6">
        <f>IF( forwards!X86 ="","",_xlfn.RANK.AVG(forwards!X86,forwards!X$4:X$413,0))</f>
        <v>187</v>
      </c>
      <c r="Y86" s="6" t="str">
        <f>IF( forwards!Y86 ="","",_xlfn.RANK.AVG(forwards!Y86,forwards!Y$4:Y$413,0))</f>
        <v/>
      </c>
      <c r="Z86" s="6">
        <f>IF( forwards!Z86 ="","",_xlfn.RANK.AVG(forwards!Z86,forwards!Z$4:Z$413,0))</f>
        <v>250.5</v>
      </c>
      <c r="AA86" s="6">
        <f>_xlfn.RANK.AVG(forwards!AA86,forwards!AA$4:AA$413,0)</f>
        <v>403</v>
      </c>
      <c r="AB86" s="6" t="str">
        <f>IF( forwards!AB86 ="","",_xlfn.RANK.AVG(forwards!AB86,forwards!AB$4:AB$413,0))</f>
        <v/>
      </c>
      <c r="AC86" s="6">
        <f>_xlfn.RANK.AVG(forwards!AC86,forwards!AC$4:AC$413,0)</f>
        <v>255</v>
      </c>
      <c r="AD86" s="6">
        <f>_xlfn.RANK.AVG(forwards!AD86,forwards!AD$4:AD$413,0)</f>
        <v>27</v>
      </c>
      <c r="AG86" s="7">
        <f t="shared" si="14"/>
        <v>367.5</v>
      </c>
      <c r="AH86" s="7">
        <f t="shared" si="15"/>
        <v>291.875</v>
      </c>
      <c r="AI86" s="7">
        <f t="shared" si="23"/>
        <v>191</v>
      </c>
      <c r="AJ86" s="7">
        <f t="shared" si="24"/>
        <v>102</v>
      </c>
      <c r="AK86" s="7">
        <f t="shared" si="25"/>
        <v>237.75</v>
      </c>
      <c r="AL86" s="7">
        <f t="shared" si="26"/>
        <v>228.33333333333334</v>
      </c>
      <c r="AN86">
        <f t="shared" si="16"/>
        <v>383</v>
      </c>
      <c r="AO86">
        <f t="shared" si="17"/>
        <v>340.5</v>
      </c>
      <c r="AP86">
        <f t="shared" si="18"/>
        <v>207</v>
      </c>
      <c r="AQ86">
        <f t="shared" si="19"/>
        <v>71</v>
      </c>
      <c r="AR86">
        <f t="shared" si="20"/>
        <v>285</v>
      </c>
      <c r="AS86">
        <f t="shared" si="21"/>
        <v>299</v>
      </c>
      <c r="AU86" s="6">
        <f t="shared" si="22"/>
        <v>264.25</v>
      </c>
      <c r="AW86">
        <f t="shared" si="27"/>
        <v>307</v>
      </c>
    </row>
    <row r="87" spans="1:49">
      <c r="A87" t="s">
        <v>420</v>
      </c>
      <c r="B87" t="s">
        <v>421</v>
      </c>
      <c r="C87" t="s">
        <v>273</v>
      </c>
      <c r="D87" t="s">
        <v>110</v>
      </c>
      <c r="E87" s="6">
        <f>_xlfn.RANK.AVG(forwards!E87,forwards!E$4:E$413,0)</f>
        <v>358</v>
      </c>
      <c r="F87" s="6">
        <f>_xlfn.RANK.AVG(forwards!F87,forwards!F$4:F$413,0)</f>
        <v>86.5</v>
      </c>
      <c r="G87" s="6">
        <f>_xlfn.RANK.AVG(forwards!G87,forwards!G$4:G$413,0)</f>
        <v>103</v>
      </c>
      <c r="H87" s="6">
        <f>_xlfn.RANK.AVG(forwards!H87,forwards!H$4:H$413,0)</f>
        <v>313</v>
      </c>
      <c r="I87" s="6">
        <f>_xlfn.RANK.AVG(forwards!I87,forwards!I$4:I$413,0)</f>
        <v>163</v>
      </c>
      <c r="J87" s="6">
        <f>_xlfn.RANK.AVG(forwards!J87,forwards!J$4:J$413,0)</f>
        <v>335</v>
      </c>
      <c r="K87" s="6">
        <f>_xlfn.RANK.AVG(forwards!K87,forwards!K$4:K$413,0)</f>
        <v>307.5</v>
      </c>
      <c r="L87" s="6" t="str">
        <f>IF( forwards!L87 ="","",_xlfn.RANK.AVG(forwards!L87,forwards!L$4:L$413,0))</f>
        <v/>
      </c>
      <c r="M87" s="6">
        <f>_xlfn.RANK.AVG(forwards!M87,forwards!M$4:M$413,0)</f>
        <v>39</v>
      </c>
      <c r="N87" s="6">
        <f>_xlfn.RANK.AVG(forwards!N87,forwards!N$4:N$413,1)</f>
        <v>214</v>
      </c>
      <c r="O87" s="6">
        <f>_xlfn.RANK.AVG(forwards!O87,forwards!O$4:O$413,0)</f>
        <v>33</v>
      </c>
      <c r="P87" s="6">
        <f>_xlfn.RANK.AVG(forwards!P87,forwards!P$4:P$413,0)</f>
        <v>137</v>
      </c>
      <c r="Q87" s="6">
        <f>_xlfn.RANK.AVG(forwards!Q87,forwards!Q$4:Q$413,1)</f>
        <v>71</v>
      </c>
      <c r="R87" s="6">
        <f>_xlfn.RANK.AVG(forwards!R87,forwards!R$4:R$413,0)</f>
        <v>96.5</v>
      </c>
      <c r="S87" s="6">
        <f>_xlfn.RANK.AVG(forwards!S87,forwards!S$4:S$413,0)</f>
        <v>130</v>
      </c>
      <c r="T87" s="6">
        <f>_xlfn.RANK.AVG(forwards!T87,forwards!T$4:T$413,1)</f>
        <v>217</v>
      </c>
      <c r="U87" s="6">
        <f>IF( forwards!U87 ="","",_xlfn.RANK.AVG(forwards!U87,forwards!U$4:U$413,0))</f>
        <v>358</v>
      </c>
      <c r="V87" s="6">
        <f>IF( forwards!V87 ="","",_xlfn.RANK.AVG(forwards!V87,forwards!V$4:V$413,0))</f>
        <v>383</v>
      </c>
      <c r="W87" s="6">
        <f>_xlfn.RANK.AVG(forwards!W87,forwards!W$4:W$413,0)</f>
        <v>2</v>
      </c>
      <c r="X87" s="6">
        <f>IF( forwards!X87 ="","",_xlfn.RANK.AVG(forwards!X87,forwards!X$4:X$413,0))</f>
        <v>328</v>
      </c>
      <c r="Y87" s="6" t="str">
        <f>IF( forwards!Y87 ="","",_xlfn.RANK.AVG(forwards!Y87,forwards!Y$4:Y$413,0))</f>
        <v/>
      </c>
      <c r="Z87" s="6">
        <f>IF( forwards!Z87 ="","",_xlfn.RANK.AVG(forwards!Z87,forwards!Z$4:Z$413,0))</f>
        <v>209</v>
      </c>
      <c r="AA87" s="6">
        <f>_xlfn.RANK.AVG(forwards!AA87,forwards!AA$4:AA$413,0)</f>
        <v>88</v>
      </c>
      <c r="AB87" s="6" t="str">
        <f>IF( forwards!AB87 ="","",_xlfn.RANK.AVG(forwards!AB87,forwards!AB$4:AB$413,0))</f>
        <v/>
      </c>
      <c r="AC87" s="6">
        <f>_xlfn.RANK.AVG(forwards!AC87,forwards!AC$4:AC$413,0)</f>
        <v>311</v>
      </c>
      <c r="AD87" s="6">
        <f>_xlfn.RANK.AVG(forwards!AD87,forwards!AD$4:AD$413,0)</f>
        <v>153</v>
      </c>
      <c r="AG87" s="7">
        <f t="shared" si="14"/>
        <v>182.5</v>
      </c>
      <c r="AH87" s="7">
        <f t="shared" si="15"/>
        <v>279.625</v>
      </c>
      <c r="AI87" s="7">
        <f t="shared" si="23"/>
        <v>95.333333333333329</v>
      </c>
      <c r="AJ87" s="7">
        <f t="shared" si="24"/>
        <v>130.30000000000001</v>
      </c>
      <c r="AK87" s="7">
        <f t="shared" si="25"/>
        <v>256</v>
      </c>
      <c r="AL87" s="7">
        <f t="shared" si="26"/>
        <v>184</v>
      </c>
      <c r="AN87">
        <f t="shared" si="16"/>
        <v>175.5</v>
      </c>
      <c r="AO87">
        <f t="shared" si="17"/>
        <v>316</v>
      </c>
      <c r="AP87">
        <f t="shared" si="18"/>
        <v>40</v>
      </c>
      <c r="AQ87">
        <f t="shared" si="19"/>
        <v>113</v>
      </c>
      <c r="AR87">
        <f t="shared" si="20"/>
        <v>310</v>
      </c>
      <c r="AS87">
        <f t="shared" si="21"/>
        <v>195</v>
      </c>
      <c r="AU87" s="6">
        <f t="shared" si="22"/>
        <v>191.58333333333334</v>
      </c>
      <c r="AW87">
        <f t="shared" si="27"/>
        <v>186</v>
      </c>
    </row>
    <row r="88" spans="1:49">
      <c r="A88" t="s">
        <v>593</v>
      </c>
      <c r="B88" t="s">
        <v>594</v>
      </c>
      <c r="C88" t="s">
        <v>87</v>
      </c>
      <c r="D88" t="s">
        <v>544</v>
      </c>
      <c r="E88" s="6">
        <f>_xlfn.RANK.AVG(forwards!E88,forwards!E$4:E$413,0)</f>
        <v>184.5</v>
      </c>
      <c r="F88" s="6">
        <f>_xlfn.RANK.AVG(forwards!F88,forwards!F$4:F$413,0)</f>
        <v>128</v>
      </c>
      <c r="G88" s="6">
        <f>_xlfn.RANK.AVG(forwards!G88,forwards!G$4:G$413,0)</f>
        <v>208</v>
      </c>
      <c r="H88" s="6">
        <f>_xlfn.RANK.AVG(forwards!H88,forwards!H$4:H$413,0)</f>
        <v>151</v>
      </c>
      <c r="I88" s="6">
        <f>_xlfn.RANK.AVG(forwards!I88,forwards!I$4:I$413,0)</f>
        <v>152</v>
      </c>
      <c r="J88" s="6">
        <f>_xlfn.RANK.AVG(forwards!J88,forwards!J$4:J$413,0)</f>
        <v>11</v>
      </c>
      <c r="K88" s="6">
        <f>_xlfn.RANK.AVG(forwards!K88,forwards!K$4:K$413,0)</f>
        <v>73</v>
      </c>
      <c r="L88" s="6">
        <f>IF( forwards!L88 ="","",_xlfn.RANK.AVG(forwards!L88,forwards!L$4:L$413,0))</f>
        <v>64</v>
      </c>
      <c r="M88" s="6">
        <f>_xlfn.RANK.AVG(forwards!M88,forwards!M$4:M$413,0)</f>
        <v>366</v>
      </c>
      <c r="N88" s="6">
        <f>_xlfn.RANK.AVG(forwards!N88,forwards!N$4:N$413,1)</f>
        <v>227</v>
      </c>
      <c r="O88" s="6">
        <f>_xlfn.RANK.AVG(forwards!O88,forwards!O$4:O$413,0)</f>
        <v>342</v>
      </c>
      <c r="P88" s="6">
        <f>_xlfn.RANK.AVG(forwards!P88,forwards!P$4:P$413,0)</f>
        <v>191</v>
      </c>
      <c r="Q88" s="6">
        <f>_xlfn.RANK.AVG(forwards!Q88,forwards!Q$4:Q$413,1)</f>
        <v>100</v>
      </c>
      <c r="R88" s="6">
        <f>_xlfn.RANK.AVG(forwards!R88,forwards!R$4:R$413,0)</f>
        <v>144</v>
      </c>
      <c r="S88" s="6">
        <f>_xlfn.RANK.AVG(forwards!S88,forwards!S$4:S$413,0)</f>
        <v>51</v>
      </c>
      <c r="T88" s="6">
        <f>_xlfn.RANK.AVG(forwards!T88,forwards!T$4:T$413,1)</f>
        <v>33</v>
      </c>
      <c r="U88" s="6">
        <f>IF( forwards!U88 ="","",_xlfn.RANK.AVG(forwards!U88,forwards!U$4:U$413,0))</f>
        <v>168</v>
      </c>
      <c r="V88" s="6">
        <f>IF( forwards!V88 ="","",_xlfn.RANK.AVG(forwards!V88,forwards!V$4:V$413,0))</f>
        <v>39</v>
      </c>
      <c r="W88" s="6">
        <f>_xlfn.RANK.AVG(forwards!W88,forwards!W$4:W$413,0)</f>
        <v>51</v>
      </c>
      <c r="X88" s="6">
        <f>IF( forwards!X88 ="","",_xlfn.RANK.AVG(forwards!X88,forwards!X$4:X$413,0))</f>
        <v>270</v>
      </c>
      <c r="Y88" s="6" t="str">
        <f>IF( forwards!Y88 ="","",_xlfn.RANK.AVG(forwards!Y88,forwards!Y$4:Y$413,0))</f>
        <v/>
      </c>
      <c r="Z88" s="6">
        <f>IF( forwards!Z88 ="","",_xlfn.RANK.AVG(forwards!Z88,forwards!Z$4:Z$413,0))</f>
        <v>25</v>
      </c>
      <c r="AA88" s="6">
        <f>_xlfn.RANK.AVG(forwards!AA88,forwards!AA$4:AA$413,0)</f>
        <v>172</v>
      </c>
      <c r="AB88" s="6">
        <f>IF( forwards!AB88 ="","",_xlfn.RANK.AVG(forwards!AB88,forwards!AB$4:AB$413,0))</f>
        <v>20</v>
      </c>
      <c r="AC88" s="6">
        <f>_xlfn.RANK.AVG(forwards!AC88,forwards!AC$4:AC$413,0)</f>
        <v>126</v>
      </c>
      <c r="AD88" s="6">
        <f>_xlfn.RANK.AVG(forwards!AD88,forwards!AD$4:AD$413,0)</f>
        <v>254.5</v>
      </c>
      <c r="AG88" s="7">
        <f t="shared" si="14"/>
        <v>173.5</v>
      </c>
      <c r="AH88" s="7">
        <f t="shared" si="15"/>
        <v>96.75</v>
      </c>
      <c r="AI88" s="7">
        <f t="shared" si="23"/>
        <v>249.75</v>
      </c>
      <c r="AJ88" s="7">
        <f t="shared" si="24"/>
        <v>103.8</v>
      </c>
      <c r="AK88" s="7">
        <f t="shared" si="25"/>
        <v>110.6</v>
      </c>
      <c r="AL88" s="7">
        <f t="shared" si="26"/>
        <v>143.125</v>
      </c>
      <c r="AN88">
        <f t="shared" si="16"/>
        <v>167.5</v>
      </c>
      <c r="AO88">
        <f t="shared" si="17"/>
        <v>47</v>
      </c>
      <c r="AP88">
        <f t="shared" si="18"/>
        <v>308</v>
      </c>
      <c r="AQ88">
        <f t="shared" si="19"/>
        <v>74</v>
      </c>
      <c r="AR88">
        <f t="shared" si="20"/>
        <v>42</v>
      </c>
      <c r="AS88">
        <f t="shared" si="21"/>
        <v>88</v>
      </c>
      <c r="AU88" s="6">
        <f t="shared" si="22"/>
        <v>121.08333333333333</v>
      </c>
      <c r="AW88">
        <f t="shared" si="27"/>
        <v>66</v>
      </c>
    </row>
    <row r="89" spans="1:49">
      <c r="A89" t="s">
        <v>1386</v>
      </c>
      <c r="B89" t="s">
        <v>1387</v>
      </c>
      <c r="C89" t="s">
        <v>68</v>
      </c>
      <c r="D89" t="s">
        <v>976</v>
      </c>
      <c r="E89" s="6">
        <f>_xlfn.RANK.AVG(forwards!E89,forwards!E$4:E$413,0)</f>
        <v>78.5</v>
      </c>
      <c r="F89" s="6">
        <f>_xlfn.RANK.AVG(forwards!F89,forwards!F$4:F$413,0)</f>
        <v>52.5</v>
      </c>
      <c r="G89" s="6">
        <f>_xlfn.RANK.AVG(forwards!G89,forwards!G$4:G$413,0)</f>
        <v>148</v>
      </c>
      <c r="H89" s="6">
        <f>_xlfn.RANK.AVG(forwards!H89,forwards!H$4:H$413,0)</f>
        <v>12</v>
      </c>
      <c r="I89" s="6">
        <f>_xlfn.RANK.AVG(forwards!I89,forwards!I$4:I$413,0)</f>
        <v>133</v>
      </c>
      <c r="J89" s="6">
        <f>_xlfn.RANK.AVG(forwards!J89,forwards!J$4:J$413,0)</f>
        <v>268</v>
      </c>
      <c r="K89" s="6">
        <f>_xlfn.RANK.AVG(forwards!K89,forwards!K$4:K$413,0)</f>
        <v>20</v>
      </c>
      <c r="L89" s="6">
        <f>IF( forwards!L89 ="","",_xlfn.RANK.AVG(forwards!L89,forwards!L$4:L$413,0))</f>
        <v>52</v>
      </c>
      <c r="M89" s="6">
        <f>_xlfn.RANK.AVG(forwards!M89,forwards!M$4:M$413,0)</f>
        <v>82</v>
      </c>
      <c r="N89" s="6">
        <f>_xlfn.RANK.AVG(forwards!N89,forwards!N$4:N$413,1)</f>
        <v>191</v>
      </c>
      <c r="O89" s="6">
        <f>_xlfn.RANK.AVG(forwards!O89,forwards!O$4:O$413,0)</f>
        <v>94</v>
      </c>
      <c r="P89" s="6">
        <f>_xlfn.RANK.AVG(forwards!P89,forwards!P$4:P$413,0)</f>
        <v>323</v>
      </c>
      <c r="Q89" s="6">
        <f>_xlfn.RANK.AVG(forwards!Q89,forwards!Q$4:Q$413,1)</f>
        <v>384</v>
      </c>
      <c r="R89" s="6">
        <f>_xlfn.RANK.AVG(forwards!R89,forwards!R$4:R$413,0)</f>
        <v>377</v>
      </c>
      <c r="S89" s="6">
        <f>_xlfn.RANK.AVG(forwards!S89,forwards!S$4:S$413,0)</f>
        <v>248</v>
      </c>
      <c r="T89" s="6">
        <f>_xlfn.RANK.AVG(forwards!T89,forwards!T$4:T$413,1)</f>
        <v>326</v>
      </c>
      <c r="U89" s="6">
        <f>IF( forwards!U89 ="","",_xlfn.RANK.AVG(forwards!U89,forwards!U$4:U$413,0))</f>
        <v>120</v>
      </c>
      <c r="V89" s="6">
        <f>IF( forwards!V89 ="","",_xlfn.RANK.AVG(forwards!V89,forwards!V$4:V$413,0))</f>
        <v>84</v>
      </c>
      <c r="W89" s="6">
        <f>_xlfn.RANK.AVG(forwards!W89,forwards!W$4:W$413,0)</f>
        <v>42.5</v>
      </c>
      <c r="X89" s="6">
        <f>IF( forwards!X89 ="","",_xlfn.RANK.AVG(forwards!X89,forwards!X$4:X$413,0))</f>
        <v>92</v>
      </c>
      <c r="Y89" s="6">
        <f>IF( forwards!Y89 ="","",_xlfn.RANK.AVG(forwards!Y89,forwards!Y$4:Y$413,0))</f>
        <v>140</v>
      </c>
      <c r="Z89" s="6">
        <f>IF( forwards!Z89 ="","",_xlfn.RANK.AVG(forwards!Z89,forwards!Z$4:Z$413,0))</f>
        <v>212</v>
      </c>
      <c r="AA89" s="6">
        <f>_xlfn.RANK.AVG(forwards!AA89,forwards!AA$4:AA$413,0)</f>
        <v>239</v>
      </c>
      <c r="AB89" s="6" t="str">
        <f>IF( forwards!AB89 ="","",_xlfn.RANK.AVG(forwards!AB89,forwards!AB$4:AB$413,0))</f>
        <v/>
      </c>
      <c r="AC89" s="6">
        <f>_xlfn.RANK.AVG(forwards!AC89,forwards!AC$4:AC$413,0)</f>
        <v>351</v>
      </c>
      <c r="AD89" s="6">
        <f>_xlfn.RANK.AVG(forwards!AD89,forwards!AD$4:AD$413,0)</f>
        <v>30</v>
      </c>
      <c r="AG89" s="7">
        <f t="shared" si="14"/>
        <v>93</v>
      </c>
      <c r="AH89" s="7">
        <f t="shared" si="15"/>
        <v>108.25</v>
      </c>
      <c r="AI89" s="7">
        <f t="shared" si="23"/>
        <v>104.75</v>
      </c>
      <c r="AJ89" s="7">
        <f t="shared" si="24"/>
        <v>331.6</v>
      </c>
      <c r="AK89" s="7">
        <f t="shared" si="25"/>
        <v>115.08333333333333</v>
      </c>
      <c r="AL89" s="7">
        <f t="shared" si="26"/>
        <v>206.66666666666666</v>
      </c>
      <c r="AN89">
        <f t="shared" si="16"/>
        <v>83.5</v>
      </c>
      <c r="AO89">
        <f t="shared" si="17"/>
        <v>67</v>
      </c>
      <c r="AP89">
        <f t="shared" si="18"/>
        <v>56</v>
      </c>
      <c r="AQ89">
        <f t="shared" si="19"/>
        <v>363.5</v>
      </c>
      <c r="AR89">
        <f t="shared" si="20"/>
        <v>54</v>
      </c>
      <c r="AS89">
        <f t="shared" si="21"/>
        <v>254</v>
      </c>
      <c r="AU89" s="6">
        <f t="shared" si="22"/>
        <v>146.33333333333334</v>
      </c>
      <c r="AW89">
        <f t="shared" si="27"/>
        <v>95</v>
      </c>
    </row>
    <row r="90" spans="1:49">
      <c r="A90" t="s">
        <v>1232</v>
      </c>
      <c r="B90" t="s">
        <v>1233</v>
      </c>
      <c r="C90" t="s">
        <v>113</v>
      </c>
      <c r="D90" t="s">
        <v>88</v>
      </c>
      <c r="E90" s="6">
        <f>_xlfn.RANK.AVG(forwards!E90,forwards!E$4:E$413,0)</f>
        <v>341</v>
      </c>
      <c r="F90" s="6">
        <f>_xlfn.RANK.AVG(forwards!F90,forwards!F$4:F$413,0)</f>
        <v>325.5</v>
      </c>
      <c r="G90" s="6">
        <f>_xlfn.RANK.AVG(forwards!G90,forwards!G$4:G$413,0)</f>
        <v>389</v>
      </c>
      <c r="H90" s="6">
        <f>_xlfn.RANK.AVG(forwards!H90,forwards!H$4:H$413,0)</f>
        <v>339</v>
      </c>
      <c r="I90" s="6">
        <f>_xlfn.RANK.AVG(forwards!I90,forwards!I$4:I$413,0)</f>
        <v>341</v>
      </c>
      <c r="J90" s="6">
        <f>_xlfn.RANK.AVG(forwards!J90,forwards!J$4:J$413,0)</f>
        <v>27</v>
      </c>
      <c r="K90" s="6">
        <f>_xlfn.RANK.AVG(forwards!K90,forwards!K$4:K$413,0)</f>
        <v>353.5</v>
      </c>
      <c r="L90" s="6" t="str">
        <f>IF( forwards!L90 ="","",_xlfn.RANK.AVG(forwards!L90,forwards!L$4:L$413,0))</f>
        <v/>
      </c>
      <c r="M90" s="6">
        <f>_xlfn.RANK.AVG(forwards!M90,forwards!M$4:M$413,0)</f>
        <v>169</v>
      </c>
      <c r="N90" s="6">
        <f>_xlfn.RANK.AVG(forwards!N90,forwards!N$4:N$413,1)</f>
        <v>92</v>
      </c>
      <c r="O90" s="6">
        <f>_xlfn.RANK.AVG(forwards!O90,forwards!O$4:O$413,0)</f>
        <v>90</v>
      </c>
      <c r="P90" s="6">
        <f>_xlfn.RANK.AVG(forwards!P90,forwards!P$4:P$413,0)</f>
        <v>350</v>
      </c>
      <c r="Q90" s="6">
        <f>_xlfn.RANK.AVG(forwards!Q90,forwards!Q$4:Q$413,1)</f>
        <v>306.5</v>
      </c>
      <c r="R90" s="6">
        <f>_xlfn.RANK.AVG(forwards!R90,forwards!R$4:R$413,0)</f>
        <v>352</v>
      </c>
      <c r="S90" s="6">
        <f>_xlfn.RANK.AVG(forwards!S90,forwards!S$4:S$413,0)</f>
        <v>367</v>
      </c>
      <c r="T90" s="6">
        <f>_xlfn.RANK.AVG(forwards!T90,forwards!T$4:T$413,1)</f>
        <v>304.5</v>
      </c>
      <c r="U90" s="6">
        <f>IF( forwards!U90 ="","",_xlfn.RANK.AVG(forwards!U90,forwards!U$4:U$413,0))</f>
        <v>310</v>
      </c>
      <c r="V90" s="6">
        <f>IF( forwards!V90 ="","",_xlfn.RANK.AVG(forwards!V90,forwards!V$4:V$413,0))</f>
        <v>269.5</v>
      </c>
      <c r="W90" s="6">
        <f>_xlfn.RANK.AVG(forwards!W90,forwards!W$4:W$413,0)</f>
        <v>341</v>
      </c>
      <c r="X90" s="6">
        <f>IF( forwards!X90 ="","",_xlfn.RANK.AVG(forwards!X90,forwards!X$4:X$413,0))</f>
        <v>376.5</v>
      </c>
      <c r="Y90" s="6" t="str">
        <f>IF( forwards!Y90 ="","",_xlfn.RANK.AVG(forwards!Y90,forwards!Y$4:Y$413,0))</f>
        <v/>
      </c>
      <c r="Z90" s="6">
        <f>IF( forwards!Z90 ="","",_xlfn.RANK.AVG(forwards!Z90,forwards!Z$4:Z$413,0))</f>
        <v>342.5</v>
      </c>
      <c r="AA90" s="6">
        <f>_xlfn.RANK.AVG(forwards!AA90,forwards!AA$4:AA$413,0)</f>
        <v>264</v>
      </c>
      <c r="AB90" s="6">
        <f>IF( forwards!AB90 ="","",_xlfn.RANK.AVG(forwards!AB90,forwards!AB$4:AB$413,0))</f>
        <v>10</v>
      </c>
      <c r="AC90" s="6">
        <f>_xlfn.RANK.AVG(forwards!AC90,forwards!AC$4:AC$413,0)</f>
        <v>78</v>
      </c>
      <c r="AD90" s="6">
        <f>_xlfn.RANK.AVG(forwards!AD90,forwards!AD$4:AD$413,0)</f>
        <v>195</v>
      </c>
      <c r="AG90" s="7">
        <f t="shared" si="14"/>
        <v>351.83333333333331</v>
      </c>
      <c r="AH90" s="7">
        <f t="shared" si="15"/>
        <v>265.125</v>
      </c>
      <c r="AI90" s="7">
        <f t="shared" si="23"/>
        <v>117</v>
      </c>
      <c r="AJ90" s="7">
        <f t="shared" si="24"/>
        <v>336</v>
      </c>
      <c r="AK90" s="7">
        <f t="shared" si="25"/>
        <v>327.9</v>
      </c>
      <c r="AL90" s="7">
        <f t="shared" si="26"/>
        <v>136.75</v>
      </c>
      <c r="AN90">
        <f t="shared" si="16"/>
        <v>376</v>
      </c>
      <c r="AO90">
        <f t="shared" si="17"/>
        <v>300</v>
      </c>
      <c r="AP90">
        <f t="shared" si="18"/>
        <v>77</v>
      </c>
      <c r="AQ90">
        <f t="shared" si="19"/>
        <v>371</v>
      </c>
      <c r="AR90">
        <f t="shared" si="20"/>
        <v>387</v>
      </c>
      <c r="AS90">
        <f t="shared" si="21"/>
        <v>75</v>
      </c>
      <c r="AU90" s="6">
        <f t="shared" si="22"/>
        <v>264.33333333333331</v>
      </c>
      <c r="AW90">
        <f t="shared" si="27"/>
        <v>308</v>
      </c>
    </row>
    <row r="91" spans="1:49">
      <c r="A91" t="s">
        <v>801</v>
      </c>
      <c r="B91" t="s">
        <v>802</v>
      </c>
      <c r="C91" t="s">
        <v>68</v>
      </c>
      <c r="D91" t="s">
        <v>163</v>
      </c>
      <c r="E91" s="6">
        <f>_xlfn.RANK.AVG(forwards!E91,forwards!E$4:E$413,0)</f>
        <v>95.5</v>
      </c>
      <c r="F91" s="6">
        <f>_xlfn.RANK.AVG(forwards!F91,forwards!F$4:F$413,0)</f>
        <v>153</v>
      </c>
      <c r="G91" s="6">
        <f>_xlfn.RANK.AVG(forwards!G91,forwards!G$4:G$413,0)</f>
        <v>285</v>
      </c>
      <c r="H91" s="6">
        <f>_xlfn.RANK.AVG(forwards!H91,forwards!H$4:H$413,0)</f>
        <v>129</v>
      </c>
      <c r="I91" s="6">
        <f>_xlfn.RANK.AVG(forwards!I91,forwards!I$4:I$413,0)</f>
        <v>223</v>
      </c>
      <c r="J91" s="6">
        <f>_xlfn.RANK.AVG(forwards!J91,forwards!J$4:J$413,0)</f>
        <v>47</v>
      </c>
      <c r="K91" s="6">
        <f>_xlfn.RANK.AVG(forwards!K91,forwards!K$4:K$413,0)</f>
        <v>103</v>
      </c>
      <c r="L91" s="6">
        <f>IF( forwards!L91 ="","",_xlfn.RANK.AVG(forwards!L91,forwards!L$4:L$413,0))</f>
        <v>61</v>
      </c>
      <c r="M91" s="6">
        <f>_xlfn.RANK.AVG(forwards!M91,forwards!M$4:M$413,0)</f>
        <v>17</v>
      </c>
      <c r="N91" s="6">
        <f>_xlfn.RANK.AVG(forwards!N91,forwards!N$4:N$413,1)</f>
        <v>339</v>
      </c>
      <c r="O91" s="6">
        <f>_xlfn.RANK.AVG(forwards!O91,forwards!O$4:O$413,0)</f>
        <v>57</v>
      </c>
      <c r="P91" s="6">
        <f>_xlfn.RANK.AVG(forwards!P91,forwards!P$4:P$413,0)</f>
        <v>100.5</v>
      </c>
      <c r="Q91" s="6">
        <f>_xlfn.RANK.AVG(forwards!Q91,forwards!Q$4:Q$413,1)</f>
        <v>337</v>
      </c>
      <c r="R91" s="6">
        <f>_xlfn.RANK.AVG(forwards!R91,forwards!R$4:R$413,0)</f>
        <v>219</v>
      </c>
      <c r="S91" s="6">
        <f>_xlfn.RANK.AVG(forwards!S91,forwards!S$4:S$413,0)</f>
        <v>255</v>
      </c>
      <c r="T91" s="6">
        <f>_xlfn.RANK.AVG(forwards!T91,forwards!T$4:T$413,1)</f>
        <v>313</v>
      </c>
      <c r="U91" s="6">
        <f>IF( forwards!U91 ="","",_xlfn.RANK.AVG(forwards!U91,forwards!U$4:U$413,0))</f>
        <v>228</v>
      </c>
      <c r="V91" s="6">
        <f>IF( forwards!V91 ="","",_xlfn.RANK.AVG(forwards!V91,forwards!V$4:V$413,0))</f>
        <v>82</v>
      </c>
      <c r="W91" s="6">
        <f>_xlfn.RANK.AVG(forwards!W91,forwards!W$4:W$413,0)</f>
        <v>192.5</v>
      </c>
      <c r="X91" s="6">
        <f>IF( forwards!X91 ="","",_xlfn.RANK.AVG(forwards!X91,forwards!X$4:X$413,0))</f>
        <v>213</v>
      </c>
      <c r="Y91" s="6" t="str">
        <f>IF( forwards!Y91 ="","",_xlfn.RANK.AVG(forwards!Y91,forwards!Y$4:Y$413,0))</f>
        <v/>
      </c>
      <c r="Z91" s="6">
        <f>IF( forwards!Z91 ="","",_xlfn.RANK.AVG(forwards!Z91,forwards!Z$4:Z$413,0))</f>
        <v>223</v>
      </c>
      <c r="AA91" s="6">
        <f>_xlfn.RANK.AVG(forwards!AA91,forwards!AA$4:AA$413,0)</f>
        <v>121</v>
      </c>
      <c r="AB91" s="6">
        <f>IF( forwards!AB91 ="","",_xlfn.RANK.AVG(forwards!AB91,forwards!AB$4:AB$413,0))</f>
        <v>98</v>
      </c>
      <c r="AC91" s="6">
        <f>_xlfn.RANK.AVG(forwards!AC91,forwards!AC$4:AC$413,0)</f>
        <v>338</v>
      </c>
      <c r="AD91" s="6">
        <f>_xlfn.RANK.AVG(forwards!AD91,forwards!AD$4:AD$413,0)</f>
        <v>254.5</v>
      </c>
      <c r="AG91" s="7">
        <f t="shared" si="14"/>
        <v>177.83333333333334</v>
      </c>
      <c r="AH91" s="7">
        <f t="shared" si="15"/>
        <v>125.5</v>
      </c>
      <c r="AI91" s="7">
        <f t="shared" si="23"/>
        <v>118.5</v>
      </c>
      <c r="AJ91" s="7">
        <f t="shared" si="24"/>
        <v>244.9</v>
      </c>
      <c r="AK91" s="7">
        <f t="shared" si="25"/>
        <v>187.7</v>
      </c>
      <c r="AL91" s="7">
        <f t="shared" si="26"/>
        <v>202.875</v>
      </c>
      <c r="AN91">
        <f t="shared" si="16"/>
        <v>171.5</v>
      </c>
      <c r="AO91">
        <f t="shared" si="17"/>
        <v>89</v>
      </c>
      <c r="AP91">
        <f t="shared" si="18"/>
        <v>78.5</v>
      </c>
      <c r="AQ91">
        <f t="shared" si="19"/>
        <v>262</v>
      </c>
      <c r="AR91">
        <f t="shared" si="20"/>
        <v>204</v>
      </c>
      <c r="AS91">
        <f t="shared" si="21"/>
        <v>247</v>
      </c>
      <c r="AU91" s="6">
        <f t="shared" si="22"/>
        <v>175.33333333333334</v>
      </c>
      <c r="AW91">
        <f t="shared" si="27"/>
        <v>151</v>
      </c>
    </row>
    <row r="92" spans="1:49">
      <c r="A92" t="s">
        <v>432</v>
      </c>
      <c r="B92" t="s">
        <v>433</v>
      </c>
      <c r="C92" t="s">
        <v>113</v>
      </c>
      <c r="D92" t="s">
        <v>163</v>
      </c>
      <c r="E92" s="6">
        <f>_xlfn.RANK.AVG(forwards!E92,forwards!E$4:E$413,0)</f>
        <v>165</v>
      </c>
      <c r="F92" s="6">
        <f>_xlfn.RANK.AVG(forwards!F92,forwards!F$4:F$413,0)</f>
        <v>248</v>
      </c>
      <c r="G92" s="6">
        <f>_xlfn.RANK.AVG(forwards!G92,forwards!G$4:G$413,0)</f>
        <v>2</v>
      </c>
      <c r="H92" s="6">
        <f>_xlfn.RANK.AVG(forwards!H92,forwards!H$4:H$413,0)</f>
        <v>280</v>
      </c>
      <c r="I92" s="6">
        <f>_xlfn.RANK.AVG(forwards!I92,forwards!I$4:I$413,0)</f>
        <v>166</v>
      </c>
      <c r="J92" s="6">
        <f>_xlfn.RANK.AVG(forwards!J92,forwards!J$4:J$413,0)</f>
        <v>254</v>
      </c>
      <c r="K92" s="6">
        <f>_xlfn.RANK.AVG(forwards!K92,forwards!K$4:K$413,0)</f>
        <v>131.5</v>
      </c>
      <c r="L92" s="6" t="str">
        <f>IF( forwards!L92 ="","",_xlfn.RANK.AVG(forwards!L92,forwards!L$4:L$413,0))</f>
        <v/>
      </c>
      <c r="M92" s="6">
        <f>_xlfn.RANK.AVG(forwards!M92,forwards!M$4:M$413,0)</f>
        <v>164</v>
      </c>
      <c r="N92" s="6">
        <f>_xlfn.RANK.AVG(forwards!N92,forwards!N$4:N$413,1)</f>
        <v>95</v>
      </c>
      <c r="O92" s="6">
        <f>_xlfn.RANK.AVG(forwards!O92,forwards!O$4:O$413,0)</f>
        <v>87</v>
      </c>
      <c r="P92" s="6">
        <f>_xlfn.RANK.AVG(forwards!P92,forwards!P$4:P$413,0)</f>
        <v>14</v>
      </c>
      <c r="Q92" s="6">
        <f>_xlfn.RANK.AVG(forwards!Q92,forwards!Q$4:Q$413,1)</f>
        <v>260</v>
      </c>
      <c r="R92" s="6">
        <f>_xlfn.RANK.AVG(forwards!R92,forwards!R$4:R$413,0)</f>
        <v>53</v>
      </c>
      <c r="S92" s="6">
        <f>_xlfn.RANK.AVG(forwards!S92,forwards!S$4:S$413,0)</f>
        <v>45</v>
      </c>
      <c r="T92" s="6">
        <f>_xlfn.RANK.AVG(forwards!T92,forwards!T$4:T$413,1)</f>
        <v>189</v>
      </c>
      <c r="U92" s="6">
        <f>IF( forwards!U92 ="","",_xlfn.RANK.AVG(forwards!U92,forwards!U$4:U$413,0))</f>
        <v>107</v>
      </c>
      <c r="V92" s="6">
        <f>IF( forwards!V92 ="","",_xlfn.RANK.AVG(forwards!V92,forwards!V$4:V$413,0))</f>
        <v>142</v>
      </c>
      <c r="W92" s="6">
        <f>_xlfn.RANK.AVG(forwards!W92,forwards!W$4:W$413,0)</f>
        <v>95.5</v>
      </c>
      <c r="X92" s="6">
        <f>IF( forwards!X92 ="","",_xlfn.RANK.AVG(forwards!X92,forwards!X$4:X$413,0))</f>
        <v>109</v>
      </c>
      <c r="Y92" s="6" t="str">
        <f>IF( forwards!Y92 ="","",_xlfn.RANK.AVG(forwards!Y92,forwards!Y$4:Y$413,0))</f>
        <v/>
      </c>
      <c r="Z92" s="6">
        <f>IF( forwards!Z92 ="","",_xlfn.RANK.AVG(forwards!Z92,forwards!Z$4:Z$413,0))</f>
        <v>165</v>
      </c>
      <c r="AA92" s="6">
        <f>_xlfn.RANK.AVG(forwards!AA92,forwards!AA$4:AA$413,0)</f>
        <v>44</v>
      </c>
      <c r="AB92" s="6" t="str">
        <f>IF( forwards!AB92 ="","",_xlfn.RANK.AVG(forwards!AB92,forwards!AB$4:AB$413,0))</f>
        <v/>
      </c>
      <c r="AC92" s="6">
        <f>_xlfn.RANK.AVG(forwards!AC92,forwards!AC$4:AC$413,0)</f>
        <v>207</v>
      </c>
      <c r="AD92" s="6">
        <f>_xlfn.RANK.AVG(forwards!AD92,forwards!AD$4:AD$413,0)</f>
        <v>11</v>
      </c>
      <c r="AG92" s="7">
        <f t="shared" si="14"/>
        <v>138.33333333333334</v>
      </c>
      <c r="AH92" s="7">
        <f t="shared" si="15"/>
        <v>207.875</v>
      </c>
      <c r="AI92" s="7">
        <f t="shared" si="23"/>
        <v>115.33333333333333</v>
      </c>
      <c r="AJ92" s="7">
        <f t="shared" si="24"/>
        <v>112.2</v>
      </c>
      <c r="AK92" s="7">
        <f t="shared" si="25"/>
        <v>123.7</v>
      </c>
      <c r="AL92" s="7">
        <f t="shared" si="26"/>
        <v>87.333333333333329</v>
      </c>
      <c r="AN92">
        <f t="shared" si="16"/>
        <v>123</v>
      </c>
      <c r="AO92">
        <f t="shared" si="17"/>
        <v>204.5</v>
      </c>
      <c r="AP92">
        <f t="shared" si="18"/>
        <v>74</v>
      </c>
      <c r="AQ92">
        <f t="shared" si="19"/>
        <v>90</v>
      </c>
      <c r="AR92">
        <f t="shared" si="20"/>
        <v>68</v>
      </c>
      <c r="AS92">
        <f t="shared" si="21"/>
        <v>12</v>
      </c>
      <c r="AU92" s="6">
        <f t="shared" si="22"/>
        <v>95.25</v>
      </c>
      <c r="AW92">
        <f t="shared" si="27"/>
        <v>23</v>
      </c>
    </row>
    <row r="93" spans="1:49">
      <c r="A93" t="s">
        <v>711</v>
      </c>
      <c r="B93" t="s">
        <v>712</v>
      </c>
      <c r="C93" t="s">
        <v>100</v>
      </c>
      <c r="D93" t="s">
        <v>643</v>
      </c>
      <c r="E93" s="6">
        <f>_xlfn.RANK.AVG(forwards!E93,forwards!E$4:E$413,0)</f>
        <v>51</v>
      </c>
      <c r="F93" s="6">
        <f>_xlfn.RANK.AVG(forwards!F93,forwards!F$4:F$413,0)</f>
        <v>29</v>
      </c>
      <c r="G93" s="6">
        <f>_xlfn.RANK.AVG(forwards!G93,forwards!G$4:G$413,0)</f>
        <v>175</v>
      </c>
      <c r="H93" s="6">
        <f>_xlfn.RANK.AVG(forwards!H93,forwards!H$4:H$413,0)</f>
        <v>4</v>
      </c>
      <c r="I93" s="6">
        <f>_xlfn.RANK.AVG(forwards!I93,forwards!I$4:I$413,0)</f>
        <v>75</v>
      </c>
      <c r="J93" s="6">
        <f>_xlfn.RANK.AVG(forwards!J93,forwards!J$4:J$413,0)</f>
        <v>301</v>
      </c>
      <c r="K93" s="6">
        <f>_xlfn.RANK.AVG(forwards!K93,forwards!K$4:K$413,0)</f>
        <v>14</v>
      </c>
      <c r="L93" s="6" t="str">
        <f>IF( forwards!L93 ="","",_xlfn.RANK.AVG(forwards!L93,forwards!L$4:L$413,0))</f>
        <v/>
      </c>
      <c r="M93" s="6">
        <f>_xlfn.RANK.AVG(forwards!M93,forwards!M$4:M$413,0)</f>
        <v>211</v>
      </c>
      <c r="N93" s="6">
        <f>_xlfn.RANK.AVG(forwards!N93,forwards!N$4:N$413,1)</f>
        <v>404</v>
      </c>
      <c r="O93" s="6">
        <f>_xlfn.RANK.AVG(forwards!O93,forwards!O$4:O$413,0)</f>
        <v>400</v>
      </c>
      <c r="P93" s="6">
        <f>_xlfn.RANK.AVG(forwards!P93,forwards!P$4:P$413,0)</f>
        <v>175</v>
      </c>
      <c r="Q93" s="6">
        <f>_xlfn.RANK.AVG(forwards!Q93,forwards!Q$4:Q$413,1)</f>
        <v>240</v>
      </c>
      <c r="R93" s="6">
        <f>_xlfn.RANK.AVG(forwards!R93,forwards!R$4:R$413,0)</f>
        <v>207</v>
      </c>
      <c r="S93" s="6">
        <f>_xlfn.RANK.AVG(forwards!S93,forwards!S$4:S$413,0)</f>
        <v>100</v>
      </c>
      <c r="T93" s="6">
        <f>_xlfn.RANK.AVG(forwards!T93,forwards!T$4:T$413,1)</f>
        <v>125</v>
      </c>
      <c r="U93" s="6">
        <f>IF( forwards!U93 ="","",_xlfn.RANK.AVG(forwards!U93,forwards!U$4:U$413,0))</f>
        <v>250</v>
      </c>
      <c r="V93" s="6">
        <f>IF( forwards!V93 ="","",_xlfn.RANK.AVG(forwards!V93,forwards!V$4:V$413,0))</f>
        <v>38</v>
      </c>
      <c r="W93" s="6">
        <f>_xlfn.RANK.AVG(forwards!W93,forwards!W$4:W$413,0)</f>
        <v>103.5</v>
      </c>
      <c r="X93" s="6">
        <f>IF( forwards!X93 ="","",_xlfn.RANK.AVG(forwards!X93,forwards!X$4:X$413,0))</f>
        <v>85</v>
      </c>
      <c r="Y93" s="6">
        <f>IF( forwards!Y93 ="","",_xlfn.RANK.AVG(forwards!Y93,forwards!Y$4:Y$413,0))</f>
        <v>80</v>
      </c>
      <c r="Z93" s="6">
        <f>IF( forwards!Z93 ="","",_xlfn.RANK.AVG(forwards!Z93,forwards!Z$4:Z$413,0))</f>
        <v>44.5</v>
      </c>
      <c r="AA93" s="6">
        <f>_xlfn.RANK.AVG(forwards!AA93,forwards!AA$4:AA$413,0)</f>
        <v>216</v>
      </c>
      <c r="AB93" s="6" t="str">
        <f>IF( forwards!AB93 ="","",_xlfn.RANK.AVG(forwards!AB93,forwards!AB$4:AB$413,0))</f>
        <v/>
      </c>
      <c r="AC93" s="6">
        <f>_xlfn.RANK.AVG(forwards!AC93,forwards!AC$4:AC$413,0)</f>
        <v>239</v>
      </c>
      <c r="AD93" s="6">
        <f>_xlfn.RANK.AVG(forwards!AD93,forwards!AD$4:AD$413,0)</f>
        <v>198</v>
      </c>
      <c r="AG93" s="7">
        <f t="shared" si="14"/>
        <v>85</v>
      </c>
      <c r="AH93" s="7">
        <f t="shared" si="15"/>
        <v>98.5</v>
      </c>
      <c r="AI93" s="7">
        <f t="shared" si="23"/>
        <v>338.33333333333331</v>
      </c>
      <c r="AJ93" s="7">
        <f t="shared" si="24"/>
        <v>169.4</v>
      </c>
      <c r="AK93" s="7">
        <f t="shared" si="25"/>
        <v>100.16666666666667</v>
      </c>
      <c r="AL93" s="7">
        <f t="shared" si="26"/>
        <v>217.66666666666666</v>
      </c>
      <c r="AN93">
        <f t="shared" si="16"/>
        <v>72</v>
      </c>
      <c r="AO93">
        <f t="shared" si="17"/>
        <v>49</v>
      </c>
      <c r="AP93">
        <f t="shared" si="18"/>
        <v>391</v>
      </c>
      <c r="AQ93">
        <f t="shared" si="19"/>
        <v>156</v>
      </c>
      <c r="AR93">
        <f t="shared" si="20"/>
        <v>28</v>
      </c>
      <c r="AS93">
        <f t="shared" si="21"/>
        <v>278</v>
      </c>
      <c r="AU93" s="6">
        <f t="shared" si="22"/>
        <v>162.33333333333334</v>
      </c>
      <c r="AW93">
        <f t="shared" si="27"/>
        <v>127</v>
      </c>
    </row>
    <row r="94" spans="1:49">
      <c r="A94" t="s">
        <v>1017</v>
      </c>
      <c r="B94" t="s">
        <v>1018</v>
      </c>
      <c r="C94" t="s">
        <v>87</v>
      </c>
      <c r="D94" t="s">
        <v>767</v>
      </c>
      <c r="E94" s="6">
        <f>_xlfn.RANK.AVG(forwards!E94,forwards!E$4:E$413,0)</f>
        <v>184.5</v>
      </c>
      <c r="F94" s="6">
        <f>_xlfn.RANK.AVG(forwards!F94,forwards!F$4:F$413,0)</f>
        <v>153</v>
      </c>
      <c r="G94" s="6">
        <f>_xlfn.RANK.AVG(forwards!G94,forwards!G$4:G$413,0)</f>
        <v>352</v>
      </c>
      <c r="H94" s="6">
        <f>_xlfn.RANK.AVG(forwards!H94,forwards!H$4:H$413,0)</f>
        <v>187</v>
      </c>
      <c r="I94" s="6">
        <f>_xlfn.RANK.AVG(forwards!I94,forwards!I$4:I$413,0)</f>
        <v>143</v>
      </c>
      <c r="J94" s="6">
        <f>_xlfn.RANK.AVG(forwards!J94,forwards!J$4:J$413,0)</f>
        <v>77</v>
      </c>
      <c r="K94" s="6">
        <f>_xlfn.RANK.AVG(forwards!K94,forwards!K$4:K$413,0)</f>
        <v>53.5</v>
      </c>
      <c r="L94" s="6">
        <f>IF( forwards!L94 ="","",_xlfn.RANK.AVG(forwards!L94,forwards!L$4:L$413,0))</f>
        <v>198</v>
      </c>
      <c r="M94" s="6">
        <f>_xlfn.RANK.AVG(forwards!M94,forwards!M$4:M$413,0)</f>
        <v>381</v>
      </c>
      <c r="N94" s="6">
        <f>_xlfn.RANK.AVG(forwards!N94,forwards!N$4:N$413,1)</f>
        <v>325</v>
      </c>
      <c r="O94" s="6">
        <f>_xlfn.RANK.AVG(forwards!O94,forwards!O$4:O$413,0)</f>
        <v>394</v>
      </c>
      <c r="P94" s="6">
        <f>_xlfn.RANK.AVG(forwards!P94,forwards!P$4:P$413,0)</f>
        <v>364</v>
      </c>
      <c r="Q94" s="6">
        <f>_xlfn.RANK.AVG(forwards!Q94,forwards!Q$4:Q$413,1)</f>
        <v>44</v>
      </c>
      <c r="R94" s="6">
        <f>_xlfn.RANK.AVG(forwards!R94,forwards!R$4:R$413,0)</f>
        <v>272</v>
      </c>
      <c r="S94" s="6">
        <f>_xlfn.RANK.AVG(forwards!S94,forwards!S$4:S$413,0)</f>
        <v>293.5</v>
      </c>
      <c r="T94" s="6">
        <f>_xlfn.RANK.AVG(forwards!T94,forwards!T$4:T$413,1)</f>
        <v>213.5</v>
      </c>
      <c r="U94" s="6">
        <f>IF( forwards!U94 ="","",_xlfn.RANK.AVG(forwards!U94,forwards!U$4:U$413,0))</f>
        <v>356</v>
      </c>
      <c r="V94" s="6">
        <f>IF( forwards!V94 ="","",_xlfn.RANK.AVG(forwards!V94,forwards!V$4:V$413,0))</f>
        <v>95.5</v>
      </c>
      <c r="W94" s="6">
        <f>_xlfn.RANK.AVG(forwards!W94,forwards!W$4:W$413,0)</f>
        <v>185.5</v>
      </c>
      <c r="X94" s="6">
        <f>IF( forwards!X94 ="","",_xlfn.RANK.AVG(forwards!X94,forwards!X$4:X$413,0))</f>
        <v>84</v>
      </c>
      <c r="Y94" s="6">
        <f>IF( forwards!Y94 ="","",_xlfn.RANK.AVG(forwards!Y94,forwards!Y$4:Y$413,0))</f>
        <v>49</v>
      </c>
      <c r="Z94" s="6">
        <f>IF( forwards!Z94 ="","",_xlfn.RANK.AVG(forwards!Z94,forwards!Z$4:Z$413,0))</f>
        <v>183</v>
      </c>
      <c r="AA94" s="6">
        <f>_xlfn.RANK.AVG(forwards!AA94,forwards!AA$4:AA$413,0)</f>
        <v>345</v>
      </c>
      <c r="AB94" s="6">
        <f>IF( forwards!AB94 ="","",_xlfn.RANK.AVG(forwards!AB94,forwards!AB$4:AB$413,0))</f>
        <v>51</v>
      </c>
      <c r="AC94" s="6">
        <f>_xlfn.RANK.AVG(forwards!AC94,forwards!AC$4:AC$413,0)</f>
        <v>381</v>
      </c>
      <c r="AD94" s="6">
        <f>_xlfn.RANK.AVG(forwards!AD94,forwards!AD$4:AD$413,0)</f>
        <v>229.5</v>
      </c>
      <c r="AG94" s="7">
        <f t="shared" si="14"/>
        <v>229.83333333333334</v>
      </c>
      <c r="AH94" s="7">
        <f t="shared" si="15"/>
        <v>115.125</v>
      </c>
      <c r="AI94" s="7">
        <f t="shared" si="23"/>
        <v>324.5</v>
      </c>
      <c r="AJ94" s="7">
        <f t="shared" si="24"/>
        <v>237.4</v>
      </c>
      <c r="AK94" s="7">
        <f t="shared" si="25"/>
        <v>158.83333333333334</v>
      </c>
      <c r="AL94" s="7">
        <f t="shared" si="26"/>
        <v>251.625</v>
      </c>
      <c r="AN94">
        <f t="shared" si="16"/>
        <v>237</v>
      </c>
      <c r="AO94">
        <f t="shared" si="17"/>
        <v>76</v>
      </c>
      <c r="AP94">
        <f t="shared" si="18"/>
        <v>380</v>
      </c>
      <c r="AQ94">
        <f t="shared" si="19"/>
        <v>250</v>
      </c>
      <c r="AR94">
        <f t="shared" si="20"/>
        <v>137</v>
      </c>
      <c r="AS94">
        <f t="shared" si="21"/>
        <v>339</v>
      </c>
      <c r="AU94" s="6">
        <f t="shared" si="22"/>
        <v>236.5</v>
      </c>
      <c r="AW94">
        <f t="shared" si="27"/>
        <v>267</v>
      </c>
    </row>
    <row r="95" spans="1:49">
      <c r="A95" t="s">
        <v>1119</v>
      </c>
      <c r="B95" t="s">
        <v>1120</v>
      </c>
      <c r="C95" t="s">
        <v>87</v>
      </c>
      <c r="D95" t="s">
        <v>282</v>
      </c>
      <c r="E95" s="6">
        <f>_xlfn.RANK.AVG(forwards!E95,forwards!E$4:E$413,0)</f>
        <v>165</v>
      </c>
      <c r="F95" s="6">
        <f>_xlfn.RANK.AVG(forwards!F95,forwards!F$4:F$413,0)</f>
        <v>262</v>
      </c>
      <c r="G95" s="6">
        <f>_xlfn.RANK.AVG(forwards!G95,forwards!G$4:G$413,0)</f>
        <v>294</v>
      </c>
      <c r="H95" s="6">
        <f>_xlfn.RANK.AVG(forwards!H95,forwards!H$4:H$413,0)</f>
        <v>146</v>
      </c>
      <c r="I95" s="6">
        <f>_xlfn.RANK.AVG(forwards!I95,forwards!I$4:I$413,0)</f>
        <v>283</v>
      </c>
      <c r="J95" s="6">
        <f>_xlfn.RANK.AVG(forwards!J95,forwards!J$4:J$413,0)</f>
        <v>145</v>
      </c>
      <c r="K95" s="6">
        <f>_xlfn.RANK.AVG(forwards!K95,forwards!K$4:K$413,0)</f>
        <v>254</v>
      </c>
      <c r="L95" s="6">
        <f>IF( forwards!L95 ="","",_xlfn.RANK.AVG(forwards!L95,forwards!L$4:L$413,0))</f>
        <v>68</v>
      </c>
      <c r="M95" s="6">
        <f>_xlfn.RANK.AVG(forwards!M95,forwards!M$4:M$413,0)</f>
        <v>230</v>
      </c>
      <c r="N95" s="6">
        <f>_xlfn.RANK.AVG(forwards!N95,forwards!N$4:N$413,1)</f>
        <v>241</v>
      </c>
      <c r="O95" s="6">
        <f>_xlfn.RANK.AVG(forwards!O95,forwards!O$4:O$413,0)</f>
        <v>258</v>
      </c>
      <c r="P95" s="6">
        <f>_xlfn.RANK.AVG(forwards!P95,forwards!P$4:P$413,0)</f>
        <v>289.5</v>
      </c>
      <c r="Q95" s="6">
        <f>_xlfn.RANK.AVG(forwards!Q95,forwards!Q$4:Q$413,1)</f>
        <v>259</v>
      </c>
      <c r="R95" s="6">
        <f>_xlfn.RANK.AVG(forwards!R95,forwards!R$4:R$413,0)</f>
        <v>290</v>
      </c>
      <c r="S95" s="6">
        <f>_xlfn.RANK.AVG(forwards!S95,forwards!S$4:S$413,0)</f>
        <v>280</v>
      </c>
      <c r="T95" s="6">
        <f>_xlfn.RANK.AVG(forwards!T95,forwards!T$4:T$413,1)</f>
        <v>132</v>
      </c>
      <c r="U95" s="6">
        <f>IF( forwards!U95 ="","",_xlfn.RANK.AVG(forwards!U95,forwards!U$4:U$413,0))</f>
        <v>123</v>
      </c>
      <c r="V95" s="6">
        <f>IF( forwards!V95 ="","",_xlfn.RANK.AVG(forwards!V95,forwards!V$4:V$413,0))</f>
        <v>210</v>
      </c>
      <c r="W95" s="6">
        <f>_xlfn.RANK.AVG(forwards!W95,forwards!W$4:W$413,0)</f>
        <v>324</v>
      </c>
      <c r="X95" s="6">
        <f>IF( forwards!X95 ="","",_xlfn.RANK.AVG(forwards!X95,forwards!X$4:X$413,0))</f>
        <v>97</v>
      </c>
      <c r="Y95" s="6" t="str">
        <f>IF( forwards!Y95 ="","",_xlfn.RANK.AVG(forwards!Y95,forwards!Y$4:Y$413,0))</f>
        <v/>
      </c>
      <c r="Z95" s="6">
        <f>IF( forwards!Z95 ="","",_xlfn.RANK.AVG(forwards!Z95,forwards!Z$4:Z$413,0))</f>
        <v>186.5</v>
      </c>
      <c r="AA95" s="6">
        <f>_xlfn.RANK.AVG(forwards!AA95,forwards!AA$4:AA$413,0)</f>
        <v>251</v>
      </c>
      <c r="AB95" s="6">
        <f>IF( forwards!AB95 ="","",_xlfn.RANK.AVG(forwards!AB95,forwards!AB$4:AB$413,0))</f>
        <v>74</v>
      </c>
      <c r="AC95" s="6">
        <f>_xlfn.RANK.AVG(forwards!AC95,forwards!AC$4:AC$413,0)</f>
        <v>191</v>
      </c>
      <c r="AD95" s="6">
        <f>_xlfn.RANK.AVG(forwards!AD95,forwards!AD$4:AD$413,0)</f>
        <v>275.5</v>
      </c>
      <c r="AG95" s="7">
        <f t="shared" si="14"/>
        <v>240.33333333333334</v>
      </c>
      <c r="AH95" s="7">
        <f t="shared" si="15"/>
        <v>207</v>
      </c>
      <c r="AI95" s="7">
        <f t="shared" si="23"/>
        <v>199.25</v>
      </c>
      <c r="AJ95" s="7">
        <f t="shared" si="24"/>
        <v>250.1</v>
      </c>
      <c r="AK95" s="7">
        <f t="shared" si="25"/>
        <v>188.1</v>
      </c>
      <c r="AL95" s="7">
        <f t="shared" si="26"/>
        <v>197.875</v>
      </c>
      <c r="AN95">
        <f t="shared" si="16"/>
        <v>245</v>
      </c>
      <c r="AO95">
        <f t="shared" si="17"/>
        <v>203</v>
      </c>
      <c r="AP95">
        <f t="shared" si="18"/>
        <v>222</v>
      </c>
      <c r="AQ95">
        <f t="shared" si="19"/>
        <v>269</v>
      </c>
      <c r="AR95">
        <f t="shared" si="20"/>
        <v>205</v>
      </c>
      <c r="AS95">
        <f t="shared" si="21"/>
        <v>230.5</v>
      </c>
      <c r="AU95" s="6">
        <f t="shared" si="22"/>
        <v>229.08333333333334</v>
      </c>
      <c r="AW95">
        <f t="shared" si="27"/>
        <v>251</v>
      </c>
    </row>
    <row r="96" spans="1:49">
      <c r="A96" t="s">
        <v>1435</v>
      </c>
      <c r="B96" t="s">
        <v>1436</v>
      </c>
      <c r="C96" t="s">
        <v>68</v>
      </c>
      <c r="D96" t="s">
        <v>1243</v>
      </c>
      <c r="E96" s="6">
        <f>_xlfn.RANK.AVG(forwards!E96,forwards!E$4:E$413,0)</f>
        <v>86.5</v>
      </c>
      <c r="F96" s="6">
        <f>_xlfn.RANK.AVG(forwards!F96,forwards!F$4:F$413,0)</f>
        <v>102.5</v>
      </c>
      <c r="G96" s="6">
        <f>_xlfn.RANK.AVG(forwards!G96,forwards!G$4:G$413,0)</f>
        <v>212</v>
      </c>
      <c r="H96" s="6">
        <f>_xlfn.RANK.AVG(forwards!H96,forwards!H$4:H$413,0)</f>
        <v>15</v>
      </c>
      <c r="I96" s="6">
        <f>_xlfn.RANK.AVG(forwards!I96,forwards!I$4:I$413,0)</f>
        <v>51</v>
      </c>
      <c r="J96" s="6">
        <f>_xlfn.RANK.AVG(forwards!J96,forwards!J$4:J$413,0)</f>
        <v>249</v>
      </c>
      <c r="K96" s="6">
        <f>_xlfn.RANK.AVG(forwards!K96,forwards!K$4:K$413,0)</f>
        <v>121</v>
      </c>
      <c r="L96" s="6">
        <f>IF( forwards!L96 ="","",_xlfn.RANK.AVG(forwards!L96,forwards!L$4:L$413,0))</f>
        <v>201</v>
      </c>
      <c r="M96" s="6">
        <f>_xlfn.RANK.AVG(forwards!M96,forwards!M$4:M$413,0)</f>
        <v>253</v>
      </c>
      <c r="N96" s="6">
        <f>_xlfn.RANK.AVG(forwards!N96,forwards!N$4:N$413,1)</f>
        <v>105</v>
      </c>
      <c r="O96" s="6">
        <f>_xlfn.RANK.AVG(forwards!O96,forwards!O$4:O$413,0)</f>
        <v>167</v>
      </c>
      <c r="P96" s="6">
        <f>_xlfn.RANK.AVG(forwards!P96,forwards!P$4:P$413,0)</f>
        <v>388</v>
      </c>
      <c r="Q96" s="6">
        <f>_xlfn.RANK.AVG(forwards!Q96,forwards!Q$4:Q$413,1)</f>
        <v>409</v>
      </c>
      <c r="R96" s="6">
        <f>_xlfn.RANK.AVG(forwards!R96,forwards!R$4:R$413,0)</f>
        <v>404</v>
      </c>
      <c r="S96" s="6">
        <f>_xlfn.RANK.AVG(forwards!S96,forwards!S$4:S$413,0)</f>
        <v>277</v>
      </c>
      <c r="T96" s="6">
        <f>_xlfn.RANK.AVG(forwards!T96,forwards!T$4:T$413,1)</f>
        <v>406</v>
      </c>
      <c r="U96" s="6">
        <f>IF( forwards!U96 ="","",_xlfn.RANK.AVG(forwards!U96,forwards!U$4:U$413,0))</f>
        <v>183</v>
      </c>
      <c r="V96" s="6">
        <f>IF( forwards!V96 ="","",_xlfn.RANK.AVG(forwards!V96,forwards!V$4:V$413,0))</f>
        <v>160</v>
      </c>
      <c r="W96" s="6">
        <f>_xlfn.RANK.AVG(forwards!W96,forwards!W$4:W$413,0)</f>
        <v>273.5</v>
      </c>
      <c r="X96" s="6">
        <f>IF( forwards!X96 ="","",_xlfn.RANK.AVG(forwards!X96,forwards!X$4:X$413,0))</f>
        <v>146</v>
      </c>
      <c r="Y96" s="6">
        <f>IF( forwards!Y96 ="","",_xlfn.RANK.AVG(forwards!Y96,forwards!Y$4:Y$413,0))</f>
        <v>65.5</v>
      </c>
      <c r="Z96" s="6">
        <f>IF( forwards!Z96 ="","",_xlfn.RANK.AVG(forwards!Z96,forwards!Z$4:Z$413,0))</f>
        <v>80</v>
      </c>
      <c r="AA96" s="6">
        <f>_xlfn.RANK.AVG(forwards!AA96,forwards!AA$4:AA$413,0)</f>
        <v>228</v>
      </c>
      <c r="AB96" s="6" t="str">
        <f>IF( forwards!AB96 ="","",_xlfn.RANK.AVG(forwards!AB96,forwards!AB$4:AB$413,0))</f>
        <v/>
      </c>
      <c r="AC96" s="6">
        <f>_xlfn.RANK.AVG(forwards!AC96,forwards!AC$4:AC$413,0)</f>
        <v>283</v>
      </c>
      <c r="AD96" s="6">
        <f>_xlfn.RANK.AVG(forwards!AD96,forwards!AD$4:AD$413,0)</f>
        <v>15</v>
      </c>
      <c r="AG96" s="7">
        <f t="shared" si="14"/>
        <v>133.66666666666666</v>
      </c>
      <c r="AH96" s="7">
        <f t="shared" si="15"/>
        <v>109</v>
      </c>
      <c r="AI96" s="7">
        <f t="shared" si="23"/>
        <v>181.5</v>
      </c>
      <c r="AJ96" s="7">
        <f t="shared" si="24"/>
        <v>376.8</v>
      </c>
      <c r="AK96" s="7">
        <f t="shared" si="25"/>
        <v>151.33333333333334</v>
      </c>
      <c r="AL96" s="7">
        <f t="shared" si="26"/>
        <v>175.33333333333334</v>
      </c>
      <c r="AN96">
        <f t="shared" si="16"/>
        <v>118</v>
      </c>
      <c r="AO96">
        <f t="shared" si="17"/>
        <v>70</v>
      </c>
      <c r="AP96">
        <f t="shared" si="18"/>
        <v>191</v>
      </c>
      <c r="AQ96">
        <f t="shared" si="19"/>
        <v>401</v>
      </c>
      <c r="AR96">
        <f t="shared" si="20"/>
        <v>118.5</v>
      </c>
      <c r="AS96">
        <f t="shared" si="21"/>
        <v>161.5</v>
      </c>
      <c r="AU96" s="6">
        <f t="shared" si="22"/>
        <v>176.66666666666666</v>
      </c>
      <c r="AW96">
        <f t="shared" si="27"/>
        <v>154.5</v>
      </c>
    </row>
    <row r="97" spans="1:49">
      <c r="A97" t="s">
        <v>343</v>
      </c>
      <c r="B97" t="s">
        <v>344</v>
      </c>
      <c r="C97" t="s">
        <v>113</v>
      </c>
      <c r="D97" t="s">
        <v>345</v>
      </c>
      <c r="E97" s="6">
        <f>_xlfn.RANK.AVG(forwards!E97,forwards!E$4:E$413,0)</f>
        <v>246</v>
      </c>
      <c r="F97" s="6">
        <f>_xlfn.RANK.AVG(forwards!F97,forwards!F$4:F$413,0)</f>
        <v>128</v>
      </c>
      <c r="G97" s="6">
        <f>_xlfn.RANK.AVG(forwards!G97,forwards!G$4:G$413,0)</f>
        <v>259</v>
      </c>
      <c r="H97" s="6">
        <f>_xlfn.RANK.AVG(forwards!H97,forwards!H$4:H$413,0)</f>
        <v>130</v>
      </c>
      <c r="I97" s="6">
        <f>_xlfn.RANK.AVG(forwards!I97,forwards!I$4:I$413,0)</f>
        <v>185</v>
      </c>
      <c r="J97" s="6">
        <f>_xlfn.RANK.AVG(forwards!J97,forwards!J$4:J$413,0)</f>
        <v>217</v>
      </c>
      <c r="K97" s="6">
        <f>_xlfn.RANK.AVG(forwards!K97,forwards!K$4:K$413,0)</f>
        <v>145.5</v>
      </c>
      <c r="L97" s="6" t="str">
        <f>IF( forwards!L97 ="","",_xlfn.RANK.AVG(forwards!L97,forwards!L$4:L$413,0))</f>
        <v/>
      </c>
      <c r="M97" s="6">
        <f>_xlfn.RANK.AVG(forwards!M97,forwards!M$4:M$413,0)</f>
        <v>310</v>
      </c>
      <c r="N97" s="6">
        <f>_xlfn.RANK.AVG(forwards!N97,forwards!N$4:N$413,1)</f>
        <v>190</v>
      </c>
      <c r="O97" s="6">
        <f>_xlfn.RANK.AVG(forwards!O97,forwards!O$4:O$413,0)</f>
        <v>278.5</v>
      </c>
      <c r="P97" s="6">
        <f>_xlfn.RANK.AVG(forwards!P97,forwards!P$4:P$413,0)</f>
        <v>86</v>
      </c>
      <c r="Q97" s="6">
        <f>_xlfn.RANK.AVG(forwards!Q97,forwards!Q$4:Q$413,1)</f>
        <v>162.5</v>
      </c>
      <c r="R97" s="6">
        <f>_xlfn.RANK.AVG(forwards!R97,forwards!R$4:R$413,0)</f>
        <v>103</v>
      </c>
      <c r="S97" s="6">
        <f>_xlfn.RANK.AVG(forwards!S97,forwards!S$4:S$413,0)</f>
        <v>42</v>
      </c>
      <c r="T97" s="6">
        <f>_xlfn.RANK.AVG(forwards!T97,forwards!T$4:T$413,1)</f>
        <v>83</v>
      </c>
      <c r="U97" s="6">
        <f>IF( forwards!U97 ="","",_xlfn.RANK.AVG(forwards!U97,forwards!U$4:U$413,0))</f>
        <v>388</v>
      </c>
      <c r="V97" s="6">
        <f>IF( forwards!V97 ="","",_xlfn.RANK.AVG(forwards!V97,forwards!V$4:V$413,0))</f>
        <v>232.5</v>
      </c>
      <c r="W97" s="6">
        <f>_xlfn.RANK.AVG(forwards!W97,forwards!W$4:W$413,0)</f>
        <v>148.5</v>
      </c>
      <c r="X97" s="6">
        <f>IF( forwards!X97 ="","",_xlfn.RANK.AVG(forwards!X97,forwards!X$4:X$413,0))</f>
        <v>292</v>
      </c>
      <c r="Y97" s="6" t="str">
        <f>IF( forwards!Y97 ="","",_xlfn.RANK.AVG(forwards!Y97,forwards!Y$4:Y$413,0))</f>
        <v/>
      </c>
      <c r="Z97" s="6">
        <f>IF( forwards!Z97 ="","",_xlfn.RANK.AVG(forwards!Z97,forwards!Z$4:Z$413,0))</f>
        <v>208</v>
      </c>
      <c r="AA97" s="6">
        <f>_xlfn.RANK.AVG(forwards!AA97,forwards!AA$4:AA$413,0)</f>
        <v>236</v>
      </c>
      <c r="AB97" s="6" t="str">
        <f>IF( forwards!AB97 ="","",_xlfn.RANK.AVG(forwards!AB97,forwards!AB$4:AB$413,0))</f>
        <v/>
      </c>
      <c r="AC97" s="6">
        <f>_xlfn.RANK.AVG(forwards!AC97,forwards!AC$4:AC$413,0)</f>
        <v>182</v>
      </c>
      <c r="AD97" s="6">
        <f>_xlfn.RANK.AVG(forwards!AD97,forwards!AD$4:AD$413,0)</f>
        <v>342</v>
      </c>
      <c r="AG97" s="7">
        <f t="shared" si="14"/>
        <v>211</v>
      </c>
      <c r="AH97" s="7">
        <f t="shared" si="15"/>
        <v>169.375</v>
      </c>
      <c r="AI97" s="7">
        <f t="shared" si="23"/>
        <v>259.5</v>
      </c>
      <c r="AJ97" s="7">
        <f t="shared" si="24"/>
        <v>95.3</v>
      </c>
      <c r="AK97" s="7">
        <f t="shared" si="25"/>
        <v>253.8</v>
      </c>
      <c r="AL97" s="7">
        <f t="shared" si="26"/>
        <v>253.33333333333334</v>
      </c>
      <c r="AN97">
        <f t="shared" si="16"/>
        <v>212</v>
      </c>
      <c r="AO97">
        <f t="shared" si="17"/>
        <v>153</v>
      </c>
      <c r="AP97">
        <f t="shared" si="18"/>
        <v>319</v>
      </c>
      <c r="AQ97">
        <f t="shared" si="19"/>
        <v>57</v>
      </c>
      <c r="AR97">
        <f t="shared" si="20"/>
        <v>306</v>
      </c>
      <c r="AS97">
        <f t="shared" si="21"/>
        <v>342</v>
      </c>
      <c r="AU97" s="6">
        <f t="shared" si="22"/>
        <v>231.5</v>
      </c>
      <c r="AW97">
        <f t="shared" si="27"/>
        <v>257</v>
      </c>
    </row>
    <row r="98" spans="1:49">
      <c r="A98" t="s">
        <v>383</v>
      </c>
      <c r="B98" t="s">
        <v>384</v>
      </c>
      <c r="C98" t="s">
        <v>113</v>
      </c>
      <c r="D98" t="s">
        <v>84</v>
      </c>
      <c r="E98" s="6">
        <f>_xlfn.RANK.AVG(forwards!E98,forwards!E$4:E$413,0)</f>
        <v>70</v>
      </c>
      <c r="F98" s="6">
        <f>_xlfn.RANK.AVG(forwards!F98,forwards!F$4:F$413,0)</f>
        <v>111</v>
      </c>
      <c r="G98" s="6">
        <f>_xlfn.RANK.AVG(forwards!G98,forwards!G$4:G$413,0)</f>
        <v>146</v>
      </c>
      <c r="H98" s="6">
        <f>_xlfn.RANK.AVG(forwards!H98,forwards!H$4:H$413,0)</f>
        <v>95</v>
      </c>
      <c r="I98" s="6">
        <f>_xlfn.RANK.AVG(forwards!I98,forwards!I$4:I$413,0)</f>
        <v>83</v>
      </c>
      <c r="J98" s="6">
        <f>_xlfn.RANK.AVG(forwards!J98,forwards!J$4:J$413,0)</f>
        <v>114</v>
      </c>
      <c r="K98" s="6">
        <f>_xlfn.RANK.AVG(forwards!K98,forwards!K$4:K$413,0)</f>
        <v>183</v>
      </c>
      <c r="L98" s="6" t="str">
        <f>IF( forwards!L98 ="","",_xlfn.RANK.AVG(forwards!L98,forwards!L$4:L$413,0))</f>
        <v/>
      </c>
      <c r="M98" s="6">
        <f>_xlfn.RANK.AVG(forwards!M98,forwards!M$4:M$413,0)</f>
        <v>167</v>
      </c>
      <c r="N98" s="6">
        <f>_xlfn.RANK.AVG(forwards!N98,forwards!N$4:N$413,1)</f>
        <v>142</v>
      </c>
      <c r="O98" s="6">
        <f>_xlfn.RANK.AVG(forwards!O98,forwards!O$4:O$413,0)</f>
        <v>120</v>
      </c>
      <c r="P98" s="6">
        <f>_xlfn.RANK.AVG(forwards!P98,forwards!P$4:P$413,0)</f>
        <v>170.5</v>
      </c>
      <c r="Q98" s="6">
        <f>_xlfn.RANK.AVG(forwards!Q98,forwards!Q$4:Q$413,1)</f>
        <v>82</v>
      </c>
      <c r="R98" s="6">
        <f>_xlfn.RANK.AVG(forwards!R98,forwards!R$4:R$413,0)</f>
        <v>118</v>
      </c>
      <c r="S98" s="6">
        <f>_xlfn.RANK.AVG(forwards!S98,forwards!S$4:S$413,0)</f>
        <v>223</v>
      </c>
      <c r="T98" s="6">
        <f>_xlfn.RANK.AVG(forwards!T98,forwards!T$4:T$413,1)</f>
        <v>181</v>
      </c>
      <c r="U98" s="6">
        <f>IF( forwards!U98 ="","",_xlfn.RANK.AVG(forwards!U98,forwards!U$4:U$413,0))</f>
        <v>304</v>
      </c>
      <c r="V98" s="6">
        <f>IF( forwards!V98 ="","",_xlfn.RANK.AVG(forwards!V98,forwards!V$4:V$413,0))</f>
        <v>117.5</v>
      </c>
      <c r="W98" s="6">
        <f>_xlfn.RANK.AVG(forwards!W98,forwards!W$4:W$413,0)</f>
        <v>166.5</v>
      </c>
      <c r="X98" s="6">
        <f>IF( forwards!X98 ="","",_xlfn.RANK.AVG(forwards!X98,forwards!X$4:X$413,0))</f>
        <v>184</v>
      </c>
      <c r="Y98" s="6">
        <f>IF( forwards!Y98 ="","",_xlfn.RANK.AVG(forwards!Y98,forwards!Y$4:Y$413,0))</f>
        <v>39.5</v>
      </c>
      <c r="Z98" s="6">
        <f>IF( forwards!Z98 ="","",_xlfn.RANK.AVG(forwards!Z98,forwards!Z$4:Z$413,0))</f>
        <v>229</v>
      </c>
      <c r="AA98" s="6">
        <f>_xlfn.RANK.AVG(forwards!AA98,forwards!AA$4:AA$413,0)</f>
        <v>376</v>
      </c>
      <c r="AB98" s="6">
        <f>IF( forwards!AB98 ="","",_xlfn.RANK.AVG(forwards!AB98,forwards!AB$4:AB$413,0))</f>
        <v>127</v>
      </c>
      <c r="AC98" s="6">
        <f>_xlfn.RANK.AVG(forwards!AC98,forwards!AC$4:AC$413,0)</f>
        <v>350</v>
      </c>
      <c r="AD98" s="6">
        <f>_xlfn.RANK.AVG(forwards!AD98,forwards!AD$4:AD$413,0)</f>
        <v>239.5</v>
      </c>
      <c r="AG98" s="7">
        <f t="shared" si="14"/>
        <v>109</v>
      </c>
      <c r="AH98" s="7">
        <f t="shared" si="15"/>
        <v>118.75</v>
      </c>
      <c r="AI98" s="7">
        <f t="shared" si="23"/>
        <v>143</v>
      </c>
      <c r="AJ98" s="7">
        <f t="shared" si="24"/>
        <v>154.9</v>
      </c>
      <c r="AK98" s="7">
        <f t="shared" si="25"/>
        <v>173.41666666666666</v>
      </c>
      <c r="AL98" s="7">
        <f t="shared" si="26"/>
        <v>273.125</v>
      </c>
      <c r="AN98">
        <f t="shared" si="16"/>
        <v>103</v>
      </c>
      <c r="AO98">
        <f t="shared" si="17"/>
        <v>78.5</v>
      </c>
      <c r="AP98">
        <f t="shared" si="18"/>
        <v>120.5</v>
      </c>
      <c r="AQ98">
        <f t="shared" si="19"/>
        <v>136</v>
      </c>
      <c r="AR98">
        <f t="shared" si="20"/>
        <v>171</v>
      </c>
      <c r="AS98">
        <f t="shared" si="21"/>
        <v>372</v>
      </c>
      <c r="AU98" s="6">
        <f t="shared" si="22"/>
        <v>163.5</v>
      </c>
      <c r="AW98">
        <f t="shared" si="27"/>
        <v>130</v>
      </c>
    </row>
    <row r="99" spans="1:49">
      <c r="A99" t="s">
        <v>524</v>
      </c>
      <c r="B99" t="s">
        <v>525</v>
      </c>
      <c r="C99" t="s">
        <v>80</v>
      </c>
      <c r="D99" t="s">
        <v>364</v>
      </c>
      <c r="E99" s="6">
        <f>_xlfn.RANK.AVG(forwards!E99,forwards!E$4:E$413,0)</f>
        <v>341</v>
      </c>
      <c r="F99" s="6">
        <f>_xlfn.RANK.AVG(forwards!F99,forwards!F$4:F$413,0)</f>
        <v>366</v>
      </c>
      <c r="G99" s="6">
        <f>_xlfn.RANK.AVG(forwards!G99,forwards!G$4:G$413,0)</f>
        <v>329</v>
      </c>
      <c r="H99" s="6">
        <f>_xlfn.RANK.AVG(forwards!H99,forwards!H$4:H$413,0)</f>
        <v>282</v>
      </c>
      <c r="I99" s="6">
        <f>_xlfn.RANK.AVG(forwards!I99,forwards!I$4:I$413,0)</f>
        <v>303</v>
      </c>
      <c r="J99" s="6">
        <f>_xlfn.RANK.AVG(forwards!J99,forwards!J$4:J$413,0)</f>
        <v>231</v>
      </c>
      <c r="K99" s="6">
        <f>_xlfn.RANK.AVG(forwards!K99,forwards!K$4:K$413,0)</f>
        <v>343</v>
      </c>
      <c r="L99" s="6" t="str">
        <f>IF( forwards!L99 ="","",_xlfn.RANK.AVG(forwards!L99,forwards!L$4:L$413,0))</f>
        <v/>
      </c>
      <c r="M99" s="6">
        <f>_xlfn.RANK.AVG(forwards!M99,forwards!M$4:M$413,0)</f>
        <v>262</v>
      </c>
      <c r="N99" s="6">
        <f>_xlfn.RANK.AVG(forwards!N99,forwards!N$4:N$413,1)</f>
        <v>198</v>
      </c>
      <c r="O99" s="6">
        <f>_xlfn.RANK.AVG(forwards!O99,forwards!O$4:O$413,0)</f>
        <v>259</v>
      </c>
      <c r="P99" s="6">
        <f>_xlfn.RANK.AVG(forwards!P99,forwards!P$4:P$413,0)</f>
        <v>63.5</v>
      </c>
      <c r="Q99" s="6">
        <f>_xlfn.RANK.AVG(forwards!Q99,forwards!Q$4:Q$413,1)</f>
        <v>182</v>
      </c>
      <c r="R99" s="6">
        <f>_xlfn.RANK.AVG(forwards!R99,forwards!R$4:R$413,0)</f>
        <v>89</v>
      </c>
      <c r="S99" s="6">
        <f>_xlfn.RANK.AVG(forwards!S99,forwards!S$4:S$413,0)</f>
        <v>18</v>
      </c>
      <c r="T99" s="6">
        <f>_xlfn.RANK.AVG(forwards!T99,forwards!T$4:T$413,1)</f>
        <v>115.5</v>
      </c>
      <c r="U99" s="6">
        <f>IF( forwards!U99 ="","",_xlfn.RANK.AVG(forwards!U99,forwards!U$4:U$413,0))</f>
        <v>59</v>
      </c>
      <c r="V99" s="6">
        <f>IF( forwards!V99 ="","",_xlfn.RANK.AVG(forwards!V99,forwards!V$4:V$413,0))</f>
        <v>289</v>
      </c>
      <c r="W99" s="6">
        <f>_xlfn.RANK.AVG(forwards!W99,forwards!W$4:W$413,0)</f>
        <v>308</v>
      </c>
      <c r="X99" s="6">
        <f>IF( forwards!X99 ="","",_xlfn.RANK.AVG(forwards!X99,forwards!X$4:X$413,0))</f>
        <v>376.5</v>
      </c>
      <c r="Y99" s="6" t="str">
        <f>IF( forwards!Y99 ="","",_xlfn.RANK.AVG(forwards!Y99,forwards!Y$4:Y$413,0))</f>
        <v/>
      </c>
      <c r="Z99" s="6">
        <f>IF( forwards!Z99 ="","",_xlfn.RANK.AVG(forwards!Z99,forwards!Z$4:Z$413,0))</f>
        <v>342.5</v>
      </c>
      <c r="AA99" s="6">
        <f>_xlfn.RANK.AVG(forwards!AA99,forwards!AA$4:AA$413,0)</f>
        <v>56</v>
      </c>
      <c r="AB99" s="6" t="str">
        <f>IF( forwards!AB99 ="","",_xlfn.RANK.AVG(forwards!AB99,forwards!AB$4:AB$413,0))</f>
        <v/>
      </c>
      <c r="AC99" s="6">
        <f>_xlfn.RANK.AVG(forwards!AC99,forwards!AC$4:AC$413,0)</f>
        <v>70</v>
      </c>
      <c r="AD99" s="6">
        <f>_xlfn.RANK.AVG(forwards!AD99,forwards!AD$4:AD$413,0)</f>
        <v>98</v>
      </c>
      <c r="AG99" s="7">
        <f t="shared" si="14"/>
        <v>345.33333333333331</v>
      </c>
      <c r="AH99" s="7">
        <f t="shared" si="15"/>
        <v>289.75</v>
      </c>
      <c r="AI99" s="7">
        <f t="shared" si="23"/>
        <v>239.66666666666666</v>
      </c>
      <c r="AJ99" s="7">
        <f t="shared" si="24"/>
        <v>93.6</v>
      </c>
      <c r="AK99" s="7">
        <f t="shared" si="25"/>
        <v>275</v>
      </c>
      <c r="AL99" s="7">
        <f t="shared" si="26"/>
        <v>74.666666666666671</v>
      </c>
      <c r="AN99">
        <f t="shared" si="16"/>
        <v>368</v>
      </c>
      <c r="AO99">
        <f t="shared" si="17"/>
        <v>337</v>
      </c>
      <c r="AP99">
        <f t="shared" si="18"/>
        <v>289</v>
      </c>
      <c r="AQ99">
        <f t="shared" si="19"/>
        <v>53</v>
      </c>
      <c r="AR99">
        <f t="shared" si="20"/>
        <v>332</v>
      </c>
      <c r="AS99">
        <f t="shared" si="21"/>
        <v>9</v>
      </c>
      <c r="AU99" s="6">
        <f t="shared" si="22"/>
        <v>231.33333333333334</v>
      </c>
      <c r="AW99">
        <f t="shared" si="27"/>
        <v>256</v>
      </c>
    </row>
    <row r="100" spans="1:49">
      <c r="A100" t="s">
        <v>1348</v>
      </c>
      <c r="B100" t="s">
        <v>1349</v>
      </c>
      <c r="C100" t="s">
        <v>68</v>
      </c>
      <c r="D100" t="s">
        <v>976</v>
      </c>
      <c r="E100" s="6">
        <f>_xlfn.RANK.AVG(forwards!E100,forwards!E$4:E$413,0)</f>
        <v>376.5</v>
      </c>
      <c r="F100" s="6">
        <f>_xlfn.RANK.AVG(forwards!F100,forwards!F$4:F$413,0)</f>
        <v>285</v>
      </c>
      <c r="G100" s="6">
        <f>_xlfn.RANK.AVG(forwards!G100,forwards!G$4:G$413,0)</f>
        <v>292</v>
      </c>
      <c r="H100" s="6">
        <f>_xlfn.RANK.AVG(forwards!H100,forwards!H$4:H$413,0)</f>
        <v>320</v>
      </c>
      <c r="I100" s="6">
        <f>_xlfn.RANK.AVG(forwards!I100,forwards!I$4:I$413,0)</f>
        <v>312</v>
      </c>
      <c r="J100" s="6">
        <f>_xlfn.RANK.AVG(forwards!J100,forwards!J$4:J$413,0)</f>
        <v>207</v>
      </c>
      <c r="K100" s="6">
        <f>_xlfn.RANK.AVG(forwards!K100,forwards!K$4:K$413,0)</f>
        <v>343</v>
      </c>
      <c r="L100" s="6" t="str">
        <f>IF( forwards!L100 ="","",_xlfn.RANK.AVG(forwards!L100,forwards!L$4:L$413,0))</f>
        <v/>
      </c>
      <c r="M100" s="6">
        <f>_xlfn.RANK.AVG(forwards!M100,forwards!M$4:M$413,0)</f>
        <v>114</v>
      </c>
      <c r="N100" s="6">
        <f>_xlfn.RANK.AVG(forwards!N100,forwards!N$4:N$413,1)</f>
        <v>98</v>
      </c>
      <c r="O100" s="6">
        <f>_xlfn.RANK.AVG(forwards!O100,forwards!O$4:O$413,0)</f>
        <v>45</v>
      </c>
      <c r="P100" s="6">
        <f>_xlfn.RANK.AVG(forwards!P100,forwards!P$4:P$413,0)</f>
        <v>386</v>
      </c>
      <c r="Q100" s="6">
        <f>_xlfn.RANK.AVG(forwards!Q100,forwards!Q$4:Q$413,1)</f>
        <v>381</v>
      </c>
      <c r="R100" s="6">
        <f>_xlfn.RANK.AVG(forwards!R100,forwards!R$4:R$413,0)</f>
        <v>392</v>
      </c>
      <c r="S100" s="6">
        <f>_xlfn.RANK.AVG(forwards!S100,forwards!S$4:S$413,0)</f>
        <v>355</v>
      </c>
      <c r="T100" s="6">
        <f>_xlfn.RANK.AVG(forwards!T100,forwards!T$4:T$413,1)</f>
        <v>312</v>
      </c>
      <c r="U100" s="6">
        <f>IF( forwards!U100 ="","",_xlfn.RANK.AVG(forwards!U100,forwards!U$4:U$413,0))</f>
        <v>302</v>
      </c>
      <c r="V100" s="6">
        <f>IF( forwards!V100 ="","",_xlfn.RANK.AVG(forwards!V100,forwards!V$4:V$413,0))</f>
        <v>364</v>
      </c>
      <c r="W100" s="6">
        <f>_xlfn.RANK.AVG(forwards!W100,forwards!W$4:W$413,0)</f>
        <v>181</v>
      </c>
      <c r="X100" s="6">
        <f>IF( forwards!X100 ="","",_xlfn.RANK.AVG(forwards!X100,forwards!X$4:X$413,0))</f>
        <v>158.5</v>
      </c>
      <c r="Y100" s="6" t="str">
        <f>IF( forwards!Y100 ="","",_xlfn.RANK.AVG(forwards!Y100,forwards!Y$4:Y$413,0))</f>
        <v/>
      </c>
      <c r="Z100" s="6">
        <f>IF( forwards!Z100 ="","",_xlfn.RANK.AVG(forwards!Z100,forwards!Z$4:Z$413,0))</f>
        <v>342.5</v>
      </c>
      <c r="AA100" s="6">
        <f>_xlfn.RANK.AVG(forwards!AA100,forwards!AA$4:AA$413,0)</f>
        <v>300</v>
      </c>
      <c r="AB100" s="6" t="str">
        <f>IF( forwards!AB100 ="","",_xlfn.RANK.AVG(forwards!AB100,forwards!AB$4:AB$413,0))</f>
        <v/>
      </c>
      <c r="AC100" s="6">
        <f>_xlfn.RANK.AVG(forwards!AC100,forwards!AC$4:AC$413,0)</f>
        <v>119</v>
      </c>
      <c r="AD100" s="6">
        <f>_xlfn.RANK.AVG(forwards!AD100,forwards!AD$4:AD$413,0)</f>
        <v>123</v>
      </c>
      <c r="AG100" s="7">
        <f t="shared" si="14"/>
        <v>317.83333333333331</v>
      </c>
      <c r="AH100" s="7">
        <f t="shared" si="15"/>
        <v>295.5</v>
      </c>
      <c r="AI100" s="7">
        <f t="shared" si="23"/>
        <v>85.666666666666671</v>
      </c>
      <c r="AJ100" s="7">
        <f t="shared" si="24"/>
        <v>365.2</v>
      </c>
      <c r="AK100" s="7">
        <f t="shared" si="25"/>
        <v>269.60000000000002</v>
      </c>
      <c r="AL100" s="7">
        <f t="shared" si="26"/>
        <v>180.66666666666666</v>
      </c>
      <c r="AN100">
        <f t="shared" si="16"/>
        <v>339</v>
      </c>
      <c r="AO100">
        <f t="shared" si="17"/>
        <v>343</v>
      </c>
      <c r="AP100">
        <f t="shared" si="18"/>
        <v>31</v>
      </c>
      <c r="AQ100">
        <f t="shared" si="19"/>
        <v>391</v>
      </c>
      <c r="AR100">
        <f t="shared" si="20"/>
        <v>326</v>
      </c>
      <c r="AS100">
        <f t="shared" si="21"/>
        <v>183</v>
      </c>
      <c r="AU100" s="6">
        <f t="shared" si="22"/>
        <v>268.83333333333331</v>
      </c>
      <c r="AW100">
        <f t="shared" si="27"/>
        <v>317</v>
      </c>
    </row>
    <row r="101" spans="1:49">
      <c r="A101" t="s">
        <v>823</v>
      </c>
      <c r="B101" t="s">
        <v>824</v>
      </c>
      <c r="C101" t="s">
        <v>113</v>
      </c>
      <c r="D101" t="s">
        <v>393</v>
      </c>
      <c r="E101" s="6">
        <f>_xlfn.RANK.AVG(forwards!E101,forwards!E$4:E$413,0)</f>
        <v>319</v>
      </c>
      <c r="F101" s="6">
        <f>_xlfn.RANK.AVG(forwards!F101,forwards!F$4:F$413,0)</f>
        <v>310.5</v>
      </c>
      <c r="G101" s="6">
        <f>_xlfn.RANK.AVG(forwards!G101,forwards!G$4:G$413,0)</f>
        <v>269</v>
      </c>
      <c r="H101" s="6">
        <f>_xlfn.RANK.AVG(forwards!H101,forwards!H$4:H$413,0)</f>
        <v>333</v>
      </c>
      <c r="I101" s="6">
        <f>_xlfn.RANK.AVG(forwards!I101,forwards!I$4:I$413,0)</f>
        <v>382</v>
      </c>
      <c r="J101" s="6">
        <f>_xlfn.RANK.AVG(forwards!J101,forwards!J$4:J$413,0)</f>
        <v>168</v>
      </c>
      <c r="K101" s="6">
        <f>_xlfn.RANK.AVG(forwards!K101,forwards!K$4:K$413,0)</f>
        <v>361.5</v>
      </c>
      <c r="L101" s="6" t="str">
        <f>IF( forwards!L101 ="","",_xlfn.RANK.AVG(forwards!L101,forwards!L$4:L$413,0))</f>
        <v/>
      </c>
      <c r="M101" s="6">
        <f>_xlfn.RANK.AVG(forwards!M101,forwards!M$4:M$413,0)</f>
        <v>348</v>
      </c>
      <c r="N101" s="6">
        <f>_xlfn.RANK.AVG(forwards!N101,forwards!N$4:N$413,1)</f>
        <v>11</v>
      </c>
      <c r="O101" s="6">
        <f>_xlfn.RANK.AVG(forwards!O101,forwards!O$4:O$413,0)</f>
        <v>129</v>
      </c>
      <c r="P101" s="6">
        <f>_xlfn.RANK.AVG(forwards!P101,forwards!P$4:P$413,0)</f>
        <v>259</v>
      </c>
      <c r="Q101" s="6">
        <f>_xlfn.RANK.AVG(forwards!Q101,forwards!Q$4:Q$413,1)</f>
        <v>156.5</v>
      </c>
      <c r="R101" s="6">
        <f>_xlfn.RANK.AVG(forwards!R101,forwards!R$4:R$413,0)</f>
        <v>225</v>
      </c>
      <c r="S101" s="6">
        <f>_xlfn.RANK.AVG(forwards!S101,forwards!S$4:S$413,0)</f>
        <v>244</v>
      </c>
      <c r="T101" s="6">
        <f>_xlfn.RANK.AVG(forwards!T101,forwards!T$4:T$413,1)</f>
        <v>71</v>
      </c>
      <c r="U101" s="6">
        <f>IF( forwards!U101 ="","",_xlfn.RANK.AVG(forwards!U101,forwards!U$4:U$413,0))</f>
        <v>366</v>
      </c>
      <c r="V101" s="6">
        <f>IF( forwards!V101 ="","",_xlfn.RANK.AVG(forwards!V101,forwards!V$4:V$413,0))</f>
        <v>131</v>
      </c>
      <c r="W101" s="6">
        <f>_xlfn.RANK.AVG(forwards!W101,forwards!W$4:W$413,0)</f>
        <v>287</v>
      </c>
      <c r="X101" s="6">
        <f>IF( forwards!X101 ="","",_xlfn.RANK.AVG(forwards!X101,forwards!X$4:X$413,0))</f>
        <v>15</v>
      </c>
      <c r="Y101" s="6" t="str">
        <f>IF( forwards!Y101 ="","",_xlfn.RANK.AVG(forwards!Y101,forwards!Y$4:Y$413,0))</f>
        <v/>
      </c>
      <c r="Z101" s="6">
        <f>IF( forwards!Z101 ="","",_xlfn.RANK.AVG(forwards!Z101,forwards!Z$4:Z$413,0))</f>
        <v>2</v>
      </c>
      <c r="AA101" s="6">
        <f>_xlfn.RANK.AVG(forwards!AA101,forwards!AA$4:AA$413,0)</f>
        <v>337</v>
      </c>
      <c r="AB101" s="6" t="str">
        <f>IF( forwards!AB101 ="","",_xlfn.RANK.AVG(forwards!AB101,forwards!AB$4:AB$413,0))</f>
        <v/>
      </c>
      <c r="AC101" s="6">
        <f>_xlfn.RANK.AVG(forwards!AC101,forwards!AC$4:AC$413,0)</f>
        <v>76</v>
      </c>
      <c r="AD101" s="6">
        <f>_xlfn.RANK.AVG(forwards!AD101,forwards!AD$4:AD$413,0)</f>
        <v>85.5</v>
      </c>
      <c r="AG101" s="7">
        <f t="shared" si="14"/>
        <v>299.5</v>
      </c>
      <c r="AH101" s="7">
        <f t="shared" si="15"/>
        <v>311.125</v>
      </c>
      <c r="AI101" s="7">
        <f t="shared" si="23"/>
        <v>162.66666666666666</v>
      </c>
      <c r="AJ101" s="7">
        <f t="shared" si="24"/>
        <v>191.1</v>
      </c>
      <c r="AK101" s="7">
        <f t="shared" si="25"/>
        <v>160.19999999999999</v>
      </c>
      <c r="AL101" s="7">
        <f t="shared" si="26"/>
        <v>166.16666666666666</v>
      </c>
      <c r="AN101">
        <f t="shared" si="16"/>
        <v>313</v>
      </c>
      <c r="AO101">
        <f t="shared" si="17"/>
        <v>370</v>
      </c>
      <c r="AP101">
        <f t="shared" si="18"/>
        <v>162</v>
      </c>
      <c r="AQ101">
        <f t="shared" si="19"/>
        <v>195</v>
      </c>
      <c r="AR101">
        <f t="shared" si="20"/>
        <v>142</v>
      </c>
      <c r="AS101">
        <f t="shared" si="21"/>
        <v>133</v>
      </c>
      <c r="AU101" s="6">
        <f t="shared" si="22"/>
        <v>219.16666666666666</v>
      </c>
      <c r="AW101">
        <f t="shared" si="27"/>
        <v>235</v>
      </c>
    </row>
    <row r="102" spans="1:49">
      <c r="A102" t="s">
        <v>737</v>
      </c>
      <c r="B102" t="s">
        <v>738</v>
      </c>
      <c r="C102" t="s">
        <v>68</v>
      </c>
      <c r="D102" t="s">
        <v>195</v>
      </c>
      <c r="E102" s="6">
        <f>_xlfn.RANK.AVG(forwards!E102,forwards!E$4:E$413,0)</f>
        <v>95.5</v>
      </c>
      <c r="F102" s="6">
        <f>_xlfn.RANK.AVG(forwards!F102,forwards!F$4:F$413,0)</f>
        <v>232</v>
      </c>
      <c r="G102" s="6">
        <f>_xlfn.RANK.AVG(forwards!G102,forwards!G$4:G$413,0)</f>
        <v>232</v>
      </c>
      <c r="H102" s="6">
        <f>_xlfn.RANK.AVG(forwards!H102,forwards!H$4:H$413,0)</f>
        <v>201</v>
      </c>
      <c r="I102" s="6">
        <f>_xlfn.RANK.AVG(forwards!I102,forwards!I$4:I$413,0)</f>
        <v>315</v>
      </c>
      <c r="J102" s="6">
        <f>_xlfn.RANK.AVG(forwards!J102,forwards!J$4:J$413,0)</f>
        <v>142</v>
      </c>
      <c r="K102" s="6">
        <f>_xlfn.RANK.AVG(forwards!K102,forwards!K$4:K$413,0)</f>
        <v>98</v>
      </c>
      <c r="L102" s="6">
        <f>IF( forwards!L102 ="","",_xlfn.RANK.AVG(forwards!L102,forwards!L$4:L$413,0))</f>
        <v>54</v>
      </c>
      <c r="M102" s="6">
        <f>_xlfn.RANK.AVG(forwards!M102,forwards!M$4:M$413,0)</f>
        <v>64</v>
      </c>
      <c r="N102" s="6">
        <f>_xlfn.RANK.AVG(forwards!N102,forwards!N$4:N$413,1)</f>
        <v>96</v>
      </c>
      <c r="O102" s="6">
        <f>_xlfn.RANK.AVG(forwards!O102,forwards!O$4:O$413,0)</f>
        <v>24</v>
      </c>
      <c r="P102" s="6">
        <f>_xlfn.RANK.AVG(forwards!P102,forwards!P$4:P$413,0)</f>
        <v>202</v>
      </c>
      <c r="Q102" s="6">
        <f>_xlfn.RANK.AVG(forwards!Q102,forwards!Q$4:Q$413,1)</f>
        <v>209.5</v>
      </c>
      <c r="R102" s="6">
        <f>_xlfn.RANK.AVG(forwards!R102,forwards!R$4:R$413,0)</f>
        <v>205</v>
      </c>
      <c r="S102" s="6">
        <f>_xlfn.RANK.AVG(forwards!S102,forwards!S$4:S$413,0)</f>
        <v>191</v>
      </c>
      <c r="T102" s="6">
        <f>_xlfn.RANK.AVG(forwards!T102,forwards!T$4:T$413,1)</f>
        <v>143</v>
      </c>
      <c r="U102" s="6">
        <f>IF( forwards!U102 ="","",_xlfn.RANK.AVG(forwards!U102,forwards!U$4:U$413,0))</f>
        <v>110</v>
      </c>
      <c r="V102" s="6">
        <f>IF( forwards!V102 ="","",_xlfn.RANK.AVG(forwards!V102,forwards!V$4:V$413,0))</f>
        <v>111</v>
      </c>
      <c r="W102" s="6">
        <f>_xlfn.RANK.AVG(forwards!W102,forwards!W$4:W$413,0)</f>
        <v>281.5</v>
      </c>
      <c r="X102" s="6">
        <f>IF( forwards!X102 ="","",_xlfn.RANK.AVG(forwards!X102,forwards!X$4:X$413,0))</f>
        <v>210</v>
      </c>
      <c r="Y102" s="6" t="str">
        <f>IF( forwards!Y102 ="","",_xlfn.RANK.AVG(forwards!Y102,forwards!Y$4:Y$413,0))</f>
        <v/>
      </c>
      <c r="Z102" s="6">
        <f>IF( forwards!Z102 ="","",_xlfn.RANK.AVG(forwards!Z102,forwards!Z$4:Z$413,0))</f>
        <v>342.5</v>
      </c>
      <c r="AA102" s="6">
        <f>_xlfn.RANK.AVG(forwards!AA102,forwards!AA$4:AA$413,0)</f>
        <v>160</v>
      </c>
      <c r="AB102" s="6">
        <f>IF( forwards!AB102 ="","",_xlfn.RANK.AVG(forwards!AB102,forwards!AB$4:AB$413,0))</f>
        <v>33</v>
      </c>
      <c r="AC102" s="6">
        <f>_xlfn.RANK.AVG(forwards!AC102,forwards!AC$4:AC$413,0)</f>
        <v>257</v>
      </c>
      <c r="AD102" s="6">
        <f>_xlfn.RANK.AVG(forwards!AD102,forwards!AD$4:AD$413,0)</f>
        <v>58.5</v>
      </c>
      <c r="AG102" s="7">
        <f t="shared" si="14"/>
        <v>186.5</v>
      </c>
      <c r="AH102" s="7">
        <f t="shared" si="15"/>
        <v>189</v>
      </c>
      <c r="AI102" s="7">
        <f t="shared" si="23"/>
        <v>59.5</v>
      </c>
      <c r="AJ102" s="7">
        <f t="shared" si="24"/>
        <v>190.1</v>
      </c>
      <c r="AK102" s="7">
        <f t="shared" si="25"/>
        <v>211</v>
      </c>
      <c r="AL102" s="7">
        <f t="shared" si="26"/>
        <v>127.125</v>
      </c>
      <c r="AN102">
        <f t="shared" si="16"/>
        <v>180</v>
      </c>
      <c r="AO102">
        <f t="shared" si="17"/>
        <v>173</v>
      </c>
      <c r="AP102">
        <f t="shared" si="18"/>
        <v>14</v>
      </c>
      <c r="AQ102">
        <f t="shared" si="19"/>
        <v>193</v>
      </c>
      <c r="AR102">
        <f t="shared" si="20"/>
        <v>240</v>
      </c>
      <c r="AS102">
        <f t="shared" si="21"/>
        <v>61</v>
      </c>
      <c r="AU102" s="6">
        <f t="shared" si="22"/>
        <v>143.5</v>
      </c>
      <c r="AW102">
        <f t="shared" si="27"/>
        <v>93</v>
      </c>
    </row>
    <row r="103" spans="1:49">
      <c r="A103" t="s">
        <v>868</v>
      </c>
      <c r="B103" t="s">
        <v>869</v>
      </c>
      <c r="C103" t="s">
        <v>68</v>
      </c>
      <c r="D103" t="s">
        <v>163</v>
      </c>
      <c r="E103" s="6">
        <f>_xlfn.RANK.AVG(forwards!E103,forwards!E$4:E$413,0)</f>
        <v>184.5</v>
      </c>
      <c r="F103" s="6">
        <f>_xlfn.RANK.AVG(forwards!F103,forwards!F$4:F$413,0)</f>
        <v>200</v>
      </c>
      <c r="G103" s="6">
        <f>_xlfn.RANK.AVG(forwards!G103,forwards!G$4:G$413,0)</f>
        <v>333</v>
      </c>
      <c r="H103" s="6">
        <f>_xlfn.RANK.AVG(forwards!H103,forwards!H$4:H$413,0)</f>
        <v>353</v>
      </c>
      <c r="I103" s="6">
        <f>_xlfn.RANK.AVG(forwards!I103,forwards!I$4:I$413,0)</f>
        <v>282</v>
      </c>
      <c r="J103" s="6">
        <f>_xlfn.RANK.AVG(forwards!J103,forwards!J$4:J$413,0)</f>
        <v>34</v>
      </c>
      <c r="K103" s="6">
        <f>_xlfn.RANK.AVG(forwards!K103,forwards!K$4:K$413,0)</f>
        <v>293.5</v>
      </c>
      <c r="L103" s="6">
        <f>IF( forwards!L103 ="","",_xlfn.RANK.AVG(forwards!L103,forwards!L$4:L$413,0))</f>
        <v>63</v>
      </c>
      <c r="M103" s="6">
        <f>_xlfn.RANK.AVG(forwards!M103,forwards!M$4:M$413,0)</f>
        <v>122</v>
      </c>
      <c r="N103" s="6">
        <f>_xlfn.RANK.AVG(forwards!N103,forwards!N$4:N$413,1)</f>
        <v>209</v>
      </c>
      <c r="O103" s="6">
        <f>_xlfn.RANK.AVG(forwards!O103,forwards!O$4:O$413,0)</f>
        <v>136</v>
      </c>
      <c r="P103" s="6">
        <f>_xlfn.RANK.AVG(forwards!P103,forwards!P$4:P$413,0)</f>
        <v>155</v>
      </c>
      <c r="Q103" s="6">
        <f>_xlfn.RANK.AVG(forwards!Q103,forwards!Q$4:Q$413,1)</f>
        <v>304.5</v>
      </c>
      <c r="R103" s="6">
        <f>_xlfn.RANK.AVG(forwards!R103,forwards!R$4:R$413,0)</f>
        <v>235</v>
      </c>
      <c r="S103" s="6">
        <f>_xlfn.RANK.AVG(forwards!S103,forwards!S$4:S$413,0)</f>
        <v>258</v>
      </c>
      <c r="T103" s="6">
        <f>_xlfn.RANK.AVG(forwards!T103,forwards!T$4:T$413,1)</f>
        <v>270</v>
      </c>
      <c r="U103" s="6">
        <f>IF( forwards!U103 ="","",_xlfn.RANK.AVG(forwards!U103,forwards!U$4:U$413,0))</f>
        <v>108</v>
      </c>
      <c r="V103" s="6">
        <f>IF( forwards!V103 ="","",_xlfn.RANK.AVG(forwards!V103,forwards!V$4:V$413,0))</f>
        <v>220</v>
      </c>
      <c r="W103" s="6">
        <f>_xlfn.RANK.AVG(forwards!W103,forwards!W$4:W$413,0)</f>
        <v>103.5</v>
      </c>
      <c r="X103" s="6">
        <f>IF( forwards!X103 ="","",_xlfn.RANK.AVG(forwards!X103,forwards!X$4:X$413,0))</f>
        <v>47</v>
      </c>
      <c r="Y103" s="6" t="str">
        <f>IF( forwards!Y103 ="","",_xlfn.RANK.AVG(forwards!Y103,forwards!Y$4:Y$413,0))</f>
        <v/>
      </c>
      <c r="Z103" s="6">
        <f>IF( forwards!Z103 ="","",_xlfn.RANK.AVG(forwards!Z103,forwards!Z$4:Z$413,0))</f>
        <v>342.5</v>
      </c>
      <c r="AA103" s="6">
        <f>_xlfn.RANK.AVG(forwards!AA103,forwards!AA$4:AA$413,0)</f>
        <v>164</v>
      </c>
      <c r="AB103" s="6">
        <f>IF( forwards!AB103 ="","",_xlfn.RANK.AVG(forwards!AB103,forwards!AB$4:AB$413,0))</f>
        <v>14</v>
      </c>
      <c r="AC103" s="6">
        <f>_xlfn.RANK.AVG(forwards!AC103,forwards!AC$4:AC$413,0)</f>
        <v>291</v>
      </c>
      <c r="AD103" s="6">
        <f>_xlfn.RANK.AVG(forwards!AD103,forwards!AD$4:AD$413,0)</f>
        <v>33.5</v>
      </c>
      <c r="AG103" s="7">
        <f t="shared" si="14"/>
        <v>239.16666666666666</v>
      </c>
      <c r="AH103" s="7">
        <f t="shared" si="15"/>
        <v>240.625</v>
      </c>
      <c r="AI103" s="7">
        <f t="shared" si="23"/>
        <v>132.5</v>
      </c>
      <c r="AJ103" s="7">
        <f t="shared" si="24"/>
        <v>244.5</v>
      </c>
      <c r="AK103" s="7">
        <f t="shared" si="25"/>
        <v>164.2</v>
      </c>
      <c r="AL103" s="7">
        <f t="shared" si="26"/>
        <v>125.625</v>
      </c>
      <c r="AN103">
        <f t="shared" si="16"/>
        <v>243.5</v>
      </c>
      <c r="AO103">
        <f t="shared" si="17"/>
        <v>257</v>
      </c>
      <c r="AP103">
        <f t="shared" si="18"/>
        <v>105</v>
      </c>
      <c r="AQ103">
        <f t="shared" si="19"/>
        <v>261</v>
      </c>
      <c r="AR103">
        <f t="shared" si="20"/>
        <v>153</v>
      </c>
      <c r="AS103">
        <f t="shared" si="21"/>
        <v>57</v>
      </c>
      <c r="AU103" s="6">
        <f t="shared" si="22"/>
        <v>179.41666666666666</v>
      </c>
      <c r="AW103">
        <f t="shared" si="27"/>
        <v>159</v>
      </c>
    </row>
    <row r="104" spans="1:49">
      <c r="A104" t="s">
        <v>709</v>
      </c>
      <c r="B104" t="s">
        <v>710</v>
      </c>
      <c r="C104" t="s">
        <v>87</v>
      </c>
      <c r="D104" t="s">
        <v>110</v>
      </c>
      <c r="E104" s="6">
        <f>_xlfn.RANK.AVG(forwards!E104,forwards!E$4:E$413,0)</f>
        <v>201.5</v>
      </c>
      <c r="F104" s="6">
        <f>_xlfn.RANK.AVG(forwards!F104,forwards!F$4:F$413,0)</f>
        <v>43.5</v>
      </c>
      <c r="G104" s="6">
        <f>_xlfn.RANK.AVG(forwards!G104,forwards!G$4:G$413,0)</f>
        <v>180</v>
      </c>
      <c r="H104" s="6">
        <f>_xlfn.RANK.AVG(forwards!H104,forwards!H$4:H$413,0)</f>
        <v>96</v>
      </c>
      <c r="I104" s="6">
        <f>_xlfn.RANK.AVG(forwards!I104,forwards!I$4:I$413,0)</f>
        <v>24</v>
      </c>
      <c r="J104" s="6">
        <f>_xlfn.RANK.AVG(forwards!J104,forwards!J$4:J$413,0)</f>
        <v>153</v>
      </c>
      <c r="K104" s="6">
        <f>_xlfn.RANK.AVG(forwards!K104,forwards!K$4:K$413,0)</f>
        <v>126</v>
      </c>
      <c r="L104" s="6">
        <f>IF( forwards!L104 ="","",_xlfn.RANK.AVG(forwards!L104,forwards!L$4:L$413,0))</f>
        <v>73</v>
      </c>
      <c r="M104" s="6">
        <f>_xlfn.RANK.AVG(forwards!M104,forwards!M$4:M$413,0)</f>
        <v>120</v>
      </c>
      <c r="N104" s="6">
        <f>_xlfn.RANK.AVG(forwards!N104,forwards!N$4:N$413,1)</f>
        <v>80</v>
      </c>
      <c r="O104" s="6">
        <f>_xlfn.RANK.AVG(forwards!O104,forwards!O$4:O$413,0)</f>
        <v>40</v>
      </c>
      <c r="P104" s="6">
        <f>_xlfn.RANK.AVG(forwards!P104,forwards!P$4:P$413,0)</f>
        <v>236</v>
      </c>
      <c r="Q104" s="6">
        <f>_xlfn.RANK.AVG(forwards!Q104,forwards!Q$4:Q$413,1)</f>
        <v>140.5</v>
      </c>
      <c r="R104" s="6">
        <f>_xlfn.RANK.AVG(forwards!R104,forwards!R$4:R$413,0)</f>
        <v>203</v>
      </c>
      <c r="S104" s="6">
        <f>_xlfn.RANK.AVG(forwards!S104,forwards!S$4:S$413,0)</f>
        <v>296</v>
      </c>
      <c r="T104" s="6">
        <f>_xlfn.RANK.AVG(forwards!T104,forwards!T$4:T$413,1)</f>
        <v>319</v>
      </c>
      <c r="U104" s="6">
        <f>IF( forwards!U104 ="","",_xlfn.RANK.AVG(forwards!U104,forwards!U$4:U$413,0))</f>
        <v>404</v>
      </c>
      <c r="V104" s="6">
        <f>IF( forwards!V104 ="","",_xlfn.RANK.AVG(forwards!V104,forwards!V$4:V$413,0))</f>
        <v>99</v>
      </c>
      <c r="W104" s="6">
        <f>_xlfn.RANK.AVG(forwards!W104,forwards!W$4:W$413,0)</f>
        <v>129</v>
      </c>
      <c r="X104" s="6">
        <f>IF( forwards!X104 ="","",_xlfn.RANK.AVG(forwards!X104,forwards!X$4:X$413,0))</f>
        <v>331</v>
      </c>
      <c r="Y104" s="6" t="str">
        <f>IF( forwards!Y104 ="","",_xlfn.RANK.AVG(forwards!Y104,forwards!Y$4:Y$413,0))</f>
        <v/>
      </c>
      <c r="Z104" s="6">
        <f>IF( forwards!Z104 ="","",_xlfn.RANK.AVG(forwards!Z104,forwards!Z$4:Z$413,0))</f>
        <v>69</v>
      </c>
      <c r="AA104" s="6">
        <f>_xlfn.RANK.AVG(forwards!AA104,forwards!AA$4:AA$413,0)</f>
        <v>377</v>
      </c>
      <c r="AB104" s="6">
        <f>IF( forwards!AB104 ="","",_xlfn.RANK.AVG(forwards!AB104,forwards!AB$4:AB$413,0))</f>
        <v>35</v>
      </c>
      <c r="AC104" s="6">
        <f>_xlfn.RANK.AVG(forwards!AC104,forwards!AC$4:AC$413,0)</f>
        <v>393</v>
      </c>
      <c r="AD104" s="6">
        <f>_xlfn.RANK.AVG(forwards!AD104,forwards!AD$4:AD$413,0)</f>
        <v>110</v>
      </c>
      <c r="AG104" s="7">
        <f t="shared" si="14"/>
        <v>141.66666666666666</v>
      </c>
      <c r="AH104" s="7">
        <f t="shared" si="15"/>
        <v>99.75</v>
      </c>
      <c r="AI104" s="7">
        <f t="shared" si="23"/>
        <v>78.25</v>
      </c>
      <c r="AJ104" s="7">
        <f t="shared" si="24"/>
        <v>238.9</v>
      </c>
      <c r="AK104" s="7">
        <f t="shared" si="25"/>
        <v>206.4</v>
      </c>
      <c r="AL104" s="7">
        <f t="shared" si="26"/>
        <v>228.75</v>
      </c>
      <c r="AN104">
        <f t="shared" si="16"/>
        <v>126</v>
      </c>
      <c r="AO104">
        <f t="shared" si="17"/>
        <v>53</v>
      </c>
      <c r="AP104">
        <f t="shared" si="18"/>
        <v>26.5</v>
      </c>
      <c r="AQ104">
        <f t="shared" si="19"/>
        <v>254</v>
      </c>
      <c r="AR104">
        <f t="shared" si="20"/>
        <v>229</v>
      </c>
      <c r="AS104">
        <f t="shared" si="21"/>
        <v>301</v>
      </c>
      <c r="AU104" s="6">
        <f t="shared" si="22"/>
        <v>164.91666666666666</v>
      </c>
      <c r="AW104">
        <f t="shared" si="27"/>
        <v>134</v>
      </c>
    </row>
    <row r="105" spans="1:49">
      <c r="A105" t="s">
        <v>538</v>
      </c>
      <c r="B105" t="s">
        <v>539</v>
      </c>
      <c r="C105" t="s">
        <v>68</v>
      </c>
      <c r="D105" t="s">
        <v>74</v>
      </c>
      <c r="E105" s="6">
        <f>_xlfn.RANK.AVG(forwards!E105,forwards!E$4:E$413,0)</f>
        <v>95.5</v>
      </c>
      <c r="F105" s="6">
        <f>_xlfn.RANK.AVG(forwards!F105,forwards!F$4:F$413,0)</f>
        <v>162</v>
      </c>
      <c r="G105" s="6">
        <f>_xlfn.RANK.AVG(forwards!G105,forwards!G$4:G$413,0)</f>
        <v>166</v>
      </c>
      <c r="H105" s="6">
        <f>_xlfn.RANK.AVG(forwards!H105,forwards!H$4:H$413,0)</f>
        <v>140</v>
      </c>
      <c r="I105" s="6">
        <f>_xlfn.RANK.AVG(forwards!I105,forwards!I$4:I$413,0)</f>
        <v>72</v>
      </c>
      <c r="J105" s="6">
        <f>_xlfn.RANK.AVG(forwards!J105,forwards!J$4:J$413,0)</f>
        <v>101</v>
      </c>
      <c r="K105" s="6">
        <f>_xlfn.RANK.AVG(forwards!K105,forwards!K$4:K$413,0)</f>
        <v>131.5</v>
      </c>
      <c r="L105" s="6">
        <f>IF( forwards!L105 ="","",_xlfn.RANK.AVG(forwards!L105,forwards!L$4:L$413,0))</f>
        <v>65</v>
      </c>
      <c r="M105" s="6">
        <f>_xlfn.RANK.AVG(forwards!M105,forwards!M$4:M$413,0)</f>
        <v>265</v>
      </c>
      <c r="N105" s="6">
        <f>_xlfn.RANK.AVG(forwards!N105,forwards!N$4:N$413,1)</f>
        <v>33</v>
      </c>
      <c r="O105" s="6">
        <f>_xlfn.RANK.AVG(forwards!O105,forwards!O$4:O$413,0)</f>
        <v>111</v>
      </c>
      <c r="P105" s="6">
        <f>_xlfn.RANK.AVG(forwards!P105,forwards!P$4:P$413,0)</f>
        <v>56.5</v>
      </c>
      <c r="Q105" s="6">
        <f>_xlfn.RANK.AVG(forwards!Q105,forwards!Q$4:Q$413,1)</f>
        <v>281.5</v>
      </c>
      <c r="R105" s="6">
        <f>_xlfn.RANK.AVG(forwards!R105,forwards!R$4:R$413,0)</f>
        <v>130</v>
      </c>
      <c r="S105" s="6">
        <f>_xlfn.RANK.AVG(forwards!S105,forwards!S$4:S$413,0)</f>
        <v>101</v>
      </c>
      <c r="T105" s="6">
        <f>_xlfn.RANK.AVG(forwards!T105,forwards!T$4:T$413,1)</f>
        <v>351</v>
      </c>
      <c r="U105" s="6">
        <f>IF( forwards!U105 ="","",_xlfn.RANK.AVG(forwards!U105,forwards!U$4:U$413,0))</f>
        <v>265</v>
      </c>
      <c r="V105" s="6">
        <f>IF( forwards!V105 ="","",_xlfn.RANK.AVG(forwards!V105,forwards!V$4:V$413,0))</f>
        <v>33.5</v>
      </c>
      <c r="W105" s="6">
        <f>_xlfn.RANK.AVG(forwards!W105,forwards!W$4:W$413,0)</f>
        <v>82.5</v>
      </c>
      <c r="X105" s="6">
        <f>IF( forwards!X105 ="","",_xlfn.RANK.AVG(forwards!X105,forwards!X$4:X$413,0))</f>
        <v>257</v>
      </c>
      <c r="Y105" s="6" t="str">
        <f>IF( forwards!Y105 ="","",_xlfn.RANK.AVG(forwards!Y105,forwards!Y$4:Y$413,0))</f>
        <v/>
      </c>
      <c r="Z105" s="6">
        <f>IF( forwards!Z105 ="","",_xlfn.RANK.AVG(forwards!Z105,forwards!Z$4:Z$413,0))</f>
        <v>237</v>
      </c>
      <c r="AA105" s="6">
        <f>_xlfn.RANK.AVG(forwards!AA105,forwards!AA$4:AA$413,0)</f>
        <v>201</v>
      </c>
      <c r="AB105" s="6">
        <f>IF( forwards!AB105 ="","",_xlfn.RANK.AVG(forwards!AB105,forwards!AB$4:AB$413,0))</f>
        <v>127</v>
      </c>
      <c r="AC105" s="6">
        <f>_xlfn.RANK.AVG(forwards!AC105,forwards!AC$4:AC$413,0)</f>
        <v>210</v>
      </c>
      <c r="AD105" s="6">
        <f>_xlfn.RANK.AVG(forwards!AD105,forwards!AD$4:AD$413,0)</f>
        <v>368</v>
      </c>
      <c r="AG105" s="7">
        <f t="shared" si="14"/>
        <v>141.16666666666666</v>
      </c>
      <c r="AH105" s="7">
        <f t="shared" si="15"/>
        <v>111.125</v>
      </c>
      <c r="AI105" s="7">
        <f t="shared" si="23"/>
        <v>118.5</v>
      </c>
      <c r="AJ105" s="7">
        <f t="shared" si="24"/>
        <v>184</v>
      </c>
      <c r="AK105" s="7">
        <f t="shared" si="25"/>
        <v>175</v>
      </c>
      <c r="AL105" s="7">
        <f t="shared" si="26"/>
        <v>226.5</v>
      </c>
      <c r="AN105">
        <f t="shared" si="16"/>
        <v>125</v>
      </c>
      <c r="AO105">
        <f t="shared" si="17"/>
        <v>72</v>
      </c>
      <c r="AP105">
        <f t="shared" si="18"/>
        <v>78.5</v>
      </c>
      <c r="AQ105">
        <f t="shared" si="19"/>
        <v>187</v>
      </c>
      <c r="AR105">
        <f t="shared" si="20"/>
        <v>172</v>
      </c>
      <c r="AS105">
        <f t="shared" si="21"/>
        <v>296</v>
      </c>
      <c r="AU105" s="6">
        <f t="shared" si="22"/>
        <v>155.08333333333334</v>
      </c>
      <c r="AW105">
        <f t="shared" si="27"/>
        <v>111</v>
      </c>
    </row>
    <row r="106" spans="1:49">
      <c r="A106" t="s">
        <v>557</v>
      </c>
      <c r="B106" t="s">
        <v>558</v>
      </c>
      <c r="C106" t="s">
        <v>80</v>
      </c>
      <c r="D106" t="s">
        <v>559</v>
      </c>
      <c r="E106" s="6">
        <f>_xlfn.RANK.AVG(forwards!E106,forwards!E$4:E$413,0)</f>
        <v>267</v>
      </c>
      <c r="F106" s="6">
        <f>_xlfn.RANK.AVG(forwards!F106,forwards!F$4:F$413,0)</f>
        <v>170</v>
      </c>
      <c r="G106" s="6">
        <f>_xlfn.RANK.AVG(forwards!G106,forwards!G$4:G$413,0)</f>
        <v>167</v>
      </c>
      <c r="H106" s="6">
        <f>_xlfn.RANK.AVG(forwards!H106,forwards!H$4:H$413,0)</f>
        <v>224</v>
      </c>
      <c r="I106" s="6">
        <f>_xlfn.RANK.AVG(forwards!I106,forwards!I$4:I$413,0)</f>
        <v>231</v>
      </c>
      <c r="J106" s="6">
        <f>_xlfn.RANK.AVG(forwards!J106,forwards!J$4:J$413,0)</f>
        <v>192</v>
      </c>
      <c r="K106" s="6">
        <f>_xlfn.RANK.AVG(forwards!K106,forwards!K$4:K$413,0)</f>
        <v>209</v>
      </c>
      <c r="L106" s="6" t="str">
        <f>IF( forwards!L106 ="","",_xlfn.RANK.AVG(forwards!L106,forwards!L$4:L$413,0))</f>
        <v/>
      </c>
      <c r="M106" s="6">
        <f>_xlfn.RANK.AVG(forwards!M106,forwards!M$4:M$413,0)</f>
        <v>187</v>
      </c>
      <c r="N106" s="6">
        <f>_xlfn.RANK.AVG(forwards!N106,forwards!N$4:N$413,1)</f>
        <v>52</v>
      </c>
      <c r="O106" s="6">
        <f>_xlfn.RANK.AVG(forwards!O106,forwards!O$4:O$413,0)</f>
        <v>72</v>
      </c>
      <c r="P106" s="6">
        <f>_xlfn.RANK.AVG(forwards!P106,forwards!P$4:P$413,0)</f>
        <v>200</v>
      </c>
      <c r="Q106" s="6">
        <f>_xlfn.RANK.AVG(forwards!Q106,forwards!Q$4:Q$413,1)</f>
        <v>88.5</v>
      </c>
      <c r="R106" s="6">
        <f>_xlfn.RANK.AVG(forwards!R106,forwards!R$4:R$413,0)</f>
        <v>146</v>
      </c>
      <c r="S106" s="6">
        <f>_xlfn.RANK.AVG(forwards!S106,forwards!S$4:S$413,0)</f>
        <v>201.5</v>
      </c>
      <c r="T106" s="6">
        <f>_xlfn.RANK.AVG(forwards!T106,forwards!T$4:T$413,1)</f>
        <v>118.5</v>
      </c>
      <c r="U106" s="6">
        <f>IF( forwards!U106 ="","",_xlfn.RANK.AVG(forwards!U106,forwards!U$4:U$413,0))</f>
        <v>85</v>
      </c>
      <c r="V106" s="6">
        <f>IF( forwards!V106 ="","",_xlfn.RANK.AVG(forwards!V106,forwards!V$4:V$413,0))</f>
        <v>265.5</v>
      </c>
      <c r="W106" s="6">
        <f>_xlfn.RANK.AVG(forwards!W106,forwards!W$4:W$413,0)</f>
        <v>36.5</v>
      </c>
      <c r="X106" s="6">
        <f>IF( forwards!X106 ="","",_xlfn.RANK.AVG(forwards!X106,forwards!X$4:X$413,0))</f>
        <v>144</v>
      </c>
      <c r="Y106" s="6" t="str">
        <f>IF( forwards!Y106 ="","",_xlfn.RANK.AVG(forwards!Y106,forwards!Y$4:Y$413,0))</f>
        <v/>
      </c>
      <c r="Z106" s="6">
        <f>IF( forwards!Z106 ="","",_xlfn.RANK.AVG(forwards!Z106,forwards!Z$4:Z$413,0))</f>
        <v>264</v>
      </c>
      <c r="AA106" s="6">
        <f>_xlfn.RANK.AVG(forwards!AA106,forwards!AA$4:AA$413,0)</f>
        <v>73</v>
      </c>
      <c r="AB106" s="6" t="str">
        <f>IF( forwards!AB106 ="","",_xlfn.RANK.AVG(forwards!AB106,forwards!AB$4:AB$413,0))</f>
        <v/>
      </c>
      <c r="AC106" s="6">
        <f>_xlfn.RANK.AVG(forwards!AC106,forwards!AC$4:AC$413,0)</f>
        <v>233</v>
      </c>
      <c r="AD106" s="6">
        <f>_xlfn.RANK.AVG(forwards!AD106,forwards!AD$4:AD$413,0)</f>
        <v>55.5</v>
      </c>
      <c r="AG106" s="7">
        <f t="shared" si="14"/>
        <v>201.33333333333334</v>
      </c>
      <c r="AH106" s="7">
        <f t="shared" si="15"/>
        <v>214</v>
      </c>
      <c r="AI106" s="7">
        <f t="shared" si="23"/>
        <v>103.66666666666667</v>
      </c>
      <c r="AJ106" s="7">
        <f t="shared" si="24"/>
        <v>150.9</v>
      </c>
      <c r="AK106" s="7">
        <f t="shared" si="25"/>
        <v>159</v>
      </c>
      <c r="AL106" s="7">
        <f t="shared" si="26"/>
        <v>120.5</v>
      </c>
      <c r="AN106">
        <f t="shared" si="16"/>
        <v>200</v>
      </c>
      <c r="AO106">
        <f t="shared" si="17"/>
        <v>216</v>
      </c>
      <c r="AP106">
        <f t="shared" si="18"/>
        <v>54</v>
      </c>
      <c r="AQ106">
        <f t="shared" si="19"/>
        <v>128</v>
      </c>
      <c r="AR106">
        <f t="shared" si="20"/>
        <v>138</v>
      </c>
      <c r="AS106">
        <f t="shared" si="21"/>
        <v>47</v>
      </c>
      <c r="AU106" s="6">
        <f t="shared" si="22"/>
        <v>130.5</v>
      </c>
      <c r="AW106">
        <f t="shared" si="27"/>
        <v>74</v>
      </c>
    </row>
    <row r="107" spans="1:49">
      <c r="A107" t="s">
        <v>1388</v>
      </c>
      <c r="B107" t="s">
        <v>1389</v>
      </c>
      <c r="C107" t="s">
        <v>68</v>
      </c>
      <c r="D107" t="s">
        <v>1376</v>
      </c>
      <c r="E107" s="6">
        <f>_xlfn.RANK.AVG(forwards!E107,forwards!E$4:E$413,0)</f>
        <v>341</v>
      </c>
      <c r="F107" s="6">
        <f>_xlfn.RANK.AVG(forwards!F107,forwards!F$4:F$413,0)</f>
        <v>262</v>
      </c>
      <c r="G107" s="6">
        <f>_xlfn.RANK.AVG(forwards!G107,forwards!G$4:G$413,0)</f>
        <v>339</v>
      </c>
      <c r="H107" s="6">
        <f>_xlfn.RANK.AVG(forwards!H107,forwards!H$4:H$413,0)</f>
        <v>251</v>
      </c>
      <c r="I107" s="6">
        <f>_xlfn.RANK.AVG(forwards!I107,forwards!I$4:I$413,0)</f>
        <v>262</v>
      </c>
      <c r="J107" s="6">
        <f>_xlfn.RANK.AVG(forwards!J107,forwards!J$4:J$413,0)</f>
        <v>63</v>
      </c>
      <c r="K107" s="6">
        <f>_xlfn.RANK.AVG(forwards!K107,forwards!K$4:K$413,0)</f>
        <v>224</v>
      </c>
      <c r="L107" s="6">
        <f>IF( forwards!L107 ="","",_xlfn.RANK.AVG(forwards!L107,forwards!L$4:L$413,0))</f>
        <v>135</v>
      </c>
      <c r="M107" s="6">
        <f>_xlfn.RANK.AVG(forwards!M107,forwards!M$4:M$413,0)</f>
        <v>391</v>
      </c>
      <c r="N107" s="6">
        <f>_xlfn.RANK.AVG(forwards!N107,forwards!N$4:N$413,1)</f>
        <v>195</v>
      </c>
      <c r="O107" s="6">
        <f>_xlfn.RANK.AVG(forwards!O107,forwards!O$4:O$413,0)</f>
        <v>363</v>
      </c>
      <c r="P107" s="6">
        <f>_xlfn.RANK.AVG(forwards!P107,forwards!P$4:P$413,0)</f>
        <v>399</v>
      </c>
      <c r="Q107" s="6">
        <f>_xlfn.RANK.AVG(forwards!Q107,forwards!Q$4:Q$413,1)</f>
        <v>395</v>
      </c>
      <c r="R107" s="6">
        <f>_xlfn.RANK.AVG(forwards!R107,forwards!R$4:R$413,0)</f>
        <v>403</v>
      </c>
      <c r="S107" s="6">
        <f>_xlfn.RANK.AVG(forwards!S107,forwards!S$4:S$413,0)</f>
        <v>309.5</v>
      </c>
      <c r="T107" s="6">
        <f>_xlfn.RANK.AVG(forwards!T107,forwards!T$4:T$413,1)</f>
        <v>366</v>
      </c>
      <c r="U107" s="6">
        <f>IF( forwards!U107 ="","",_xlfn.RANK.AVG(forwards!U107,forwards!U$4:U$413,0))</f>
        <v>319</v>
      </c>
      <c r="V107" s="6">
        <f>IF( forwards!V107 ="","",_xlfn.RANK.AVG(forwards!V107,forwards!V$4:V$413,0))</f>
        <v>267</v>
      </c>
      <c r="W107" s="6">
        <f>_xlfn.RANK.AVG(forwards!W107,forwards!W$4:W$413,0)</f>
        <v>273.5</v>
      </c>
      <c r="X107" s="6">
        <f>IF( forwards!X107 ="","",_xlfn.RANK.AVG(forwards!X107,forwards!X$4:X$413,0))</f>
        <v>276</v>
      </c>
      <c r="Y107" s="6" t="str">
        <f>IF( forwards!Y107 ="","",_xlfn.RANK.AVG(forwards!Y107,forwards!Y$4:Y$413,0))</f>
        <v/>
      </c>
      <c r="Z107" s="6">
        <f>IF( forwards!Z107 ="","",_xlfn.RANK.AVG(forwards!Z107,forwards!Z$4:Z$413,0))</f>
        <v>217</v>
      </c>
      <c r="AA107" s="6">
        <f>_xlfn.RANK.AVG(forwards!AA107,forwards!AA$4:AA$413,0)</f>
        <v>358</v>
      </c>
      <c r="AB107" s="6">
        <f>IF( forwards!AB107 ="","",_xlfn.RANK.AVG(forwards!AB107,forwards!AB$4:AB$413,0))</f>
        <v>127</v>
      </c>
      <c r="AC107" s="6">
        <f>_xlfn.RANK.AVG(forwards!AC107,forwards!AC$4:AC$413,0)</f>
        <v>321</v>
      </c>
      <c r="AD107" s="6">
        <f>_xlfn.RANK.AVG(forwards!AD107,forwards!AD$4:AD$413,0)</f>
        <v>153</v>
      </c>
      <c r="AG107" s="7">
        <f t="shared" si="14"/>
        <v>314</v>
      </c>
      <c r="AH107" s="7">
        <f t="shared" si="15"/>
        <v>200</v>
      </c>
      <c r="AI107" s="7">
        <f t="shared" si="23"/>
        <v>271</v>
      </c>
      <c r="AJ107" s="7">
        <f t="shared" si="24"/>
        <v>374.5</v>
      </c>
      <c r="AK107" s="7">
        <f t="shared" si="25"/>
        <v>270.5</v>
      </c>
      <c r="AL107" s="7">
        <f t="shared" si="26"/>
        <v>239.75</v>
      </c>
      <c r="AN107">
        <f t="shared" si="16"/>
        <v>330</v>
      </c>
      <c r="AO107">
        <f t="shared" si="17"/>
        <v>196</v>
      </c>
      <c r="AP107">
        <f t="shared" si="18"/>
        <v>334</v>
      </c>
      <c r="AQ107">
        <f t="shared" si="19"/>
        <v>399</v>
      </c>
      <c r="AR107">
        <f t="shared" si="20"/>
        <v>327</v>
      </c>
      <c r="AS107">
        <f t="shared" si="21"/>
        <v>322</v>
      </c>
      <c r="AU107" s="6">
        <f t="shared" si="22"/>
        <v>318</v>
      </c>
      <c r="AW107">
        <f t="shared" si="27"/>
        <v>381</v>
      </c>
    </row>
    <row r="108" spans="1:49">
      <c r="A108" t="s">
        <v>1392</v>
      </c>
      <c r="B108" t="s">
        <v>1393</v>
      </c>
      <c r="C108" t="s">
        <v>273</v>
      </c>
      <c r="D108" t="s">
        <v>1243</v>
      </c>
      <c r="E108" s="6">
        <f>_xlfn.RANK.AVG(forwards!E108,forwards!E$4:E$413,0)</f>
        <v>267</v>
      </c>
      <c r="F108" s="6">
        <f>_xlfn.RANK.AVG(forwards!F108,forwards!F$4:F$413,0)</f>
        <v>262</v>
      </c>
      <c r="G108" s="6">
        <f>_xlfn.RANK.AVG(forwards!G108,forwards!G$4:G$413,0)</f>
        <v>307</v>
      </c>
      <c r="H108" s="6">
        <f>_xlfn.RANK.AVG(forwards!H108,forwards!H$4:H$413,0)</f>
        <v>97</v>
      </c>
      <c r="I108" s="6">
        <f>_xlfn.RANK.AVG(forwards!I108,forwards!I$4:I$413,0)</f>
        <v>242</v>
      </c>
      <c r="J108" s="6">
        <f>_xlfn.RANK.AVG(forwards!J108,forwards!J$4:J$413,0)</f>
        <v>106</v>
      </c>
      <c r="K108" s="6">
        <f>_xlfn.RANK.AVG(forwards!K108,forwards!K$4:K$413,0)</f>
        <v>232</v>
      </c>
      <c r="L108" s="6">
        <f>IF( forwards!L108 ="","",_xlfn.RANK.AVG(forwards!L108,forwards!L$4:L$413,0))</f>
        <v>149</v>
      </c>
      <c r="M108" s="6">
        <f>_xlfn.RANK.AVG(forwards!M108,forwards!M$4:M$413,0)</f>
        <v>144</v>
      </c>
      <c r="N108" s="6">
        <f>_xlfn.RANK.AVG(forwards!N108,forwards!N$4:N$413,1)</f>
        <v>303</v>
      </c>
      <c r="O108" s="6">
        <f>_xlfn.RANK.AVG(forwards!O108,forwards!O$4:O$413,0)</f>
        <v>254</v>
      </c>
      <c r="P108" s="6">
        <f>_xlfn.RANK.AVG(forwards!P108,forwards!P$4:P$413,0)</f>
        <v>398</v>
      </c>
      <c r="Q108" s="6">
        <f>_xlfn.RANK.AVG(forwards!Q108,forwards!Q$4:Q$413,1)</f>
        <v>398</v>
      </c>
      <c r="R108" s="6">
        <f>_xlfn.RANK.AVG(forwards!R108,forwards!R$4:R$413,0)</f>
        <v>402</v>
      </c>
      <c r="S108" s="6">
        <f>_xlfn.RANK.AVG(forwards!S108,forwards!S$4:S$413,0)</f>
        <v>322</v>
      </c>
      <c r="T108" s="6">
        <f>_xlfn.RANK.AVG(forwards!T108,forwards!T$4:T$413,1)</f>
        <v>333</v>
      </c>
      <c r="U108" s="6">
        <f>IF( forwards!U108 ="","",_xlfn.RANK.AVG(forwards!U108,forwards!U$4:U$413,0))</f>
        <v>394</v>
      </c>
      <c r="V108" s="6">
        <f>IF( forwards!V108 ="","",_xlfn.RANK.AVG(forwards!V108,forwards!V$4:V$413,0))</f>
        <v>44</v>
      </c>
      <c r="W108" s="6">
        <f>_xlfn.RANK.AVG(forwards!W108,forwards!W$4:W$413,0)</f>
        <v>246</v>
      </c>
      <c r="X108" s="6">
        <f>IF( forwards!X108 ="","",_xlfn.RANK.AVG(forwards!X108,forwards!X$4:X$413,0))</f>
        <v>314</v>
      </c>
      <c r="Y108" s="6" t="str">
        <f>IF( forwards!Y108 ="","",_xlfn.RANK.AVG(forwards!Y108,forwards!Y$4:Y$413,0))</f>
        <v/>
      </c>
      <c r="Z108" s="6">
        <f>IF( forwards!Z108 ="","",_xlfn.RANK.AVG(forwards!Z108,forwards!Z$4:Z$413,0))</f>
        <v>233</v>
      </c>
      <c r="AA108" s="6">
        <f>_xlfn.RANK.AVG(forwards!AA108,forwards!AA$4:AA$413,0)</f>
        <v>404</v>
      </c>
      <c r="AB108" s="6">
        <f>IF( forwards!AB108 ="","",_xlfn.RANK.AVG(forwards!AB108,forwards!AB$4:AB$413,0))</f>
        <v>64</v>
      </c>
      <c r="AC108" s="6">
        <f>_xlfn.RANK.AVG(forwards!AC108,forwards!AC$4:AC$413,0)</f>
        <v>69</v>
      </c>
      <c r="AD108" s="6">
        <f>_xlfn.RANK.AVG(forwards!AD108,forwards!AD$4:AD$413,0)</f>
        <v>224.5</v>
      </c>
      <c r="AG108" s="7">
        <f t="shared" si="14"/>
        <v>278.66666666666669</v>
      </c>
      <c r="AH108" s="7">
        <f t="shared" si="15"/>
        <v>169.25</v>
      </c>
      <c r="AI108" s="7">
        <f t="shared" si="23"/>
        <v>212.5</v>
      </c>
      <c r="AJ108" s="7">
        <f t="shared" si="24"/>
        <v>370.6</v>
      </c>
      <c r="AK108" s="7">
        <f t="shared" si="25"/>
        <v>246.2</v>
      </c>
      <c r="AL108" s="7">
        <f t="shared" si="26"/>
        <v>190.375</v>
      </c>
      <c r="AN108">
        <f t="shared" si="16"/>
        <v>284</v>
      </c>
      <c r="AO108">
        <f t="shared" si="17"/>
        <v>152</v>
      </c>
      <c r="AP108">
        <f t="shared" si="18"/>
        <v>244.5</v>
      </c>
      <c r="AQ108">
        <f t="shared" si="19"/>
        <v>396</v>
      </c>
      <c r="AR108">
        <f t="shared" si="20"/>
        <v>295</v>
      </c>
      <c r="AS108">
        <f t="shared" si="21"/>
        <v>205</v>
      </c>
      <c r="AU108" s="6">
        <f t="shared" si="22"/>
        <v>262.75</v>
      </c>
      <c r="AW108">
        <f t="shared" si="27"/>
        <v>304</v>
      </c>
    </row>
    <row r="109" spans="1:49">
      <c r="A109" t="s">
        <v>743</v>
      </c>
      <c r="B109" t="s">
        <v>744</v>
      </c>
      <c r="C109" t="s">
        <v>113</v>
      </c>
      <c r="D109" t="s">
        <v>544</v>
      </c>
      <c r="E109" s="6">
        <f>_xlfn.RANK.AVG(forwards!E109,forwards!E$4:E$413,0)</f>
        <v>13.5</v>
      </c>
      <c r="F109" s="6">
        <f>_xlfn.RANK.AVG(forwards!F109,forwards!F$4:F$413,0)</f>
        <v>19.5</v>
      </c>
      <c r="G109" s="6">
        <f>_xlfn.RANK.AVG(forwards!G109,forwards!G$4:G$413,0)</f>
        <v>48</v>
      </c>
      <c r="H109" s="6">
        <f>_xlfn.RANK.AVG(forwards!H109,forwards!H$4:H$413,0)</f>
        <v>50</v>
      </c>
      <c r="I109" s="6">
        <f>_xlfn.RANK.AVG(forwards!I109,forwards!I$4:I$413,0)</f>
        <v>99</v>
      </c>
      <c r="J109" s="6">
        <f>_xlfn.RANK.AVG(forwards!J109,forwards!J$4:J$413,0)</f>
        <v>135</v>
      </c>
      <c r="K109" s="6">
        <f>_xlfn.RANK.AVG(forwards!K109,forwards!K$4:K$413,0)</f>
        <v>58.5</v>
      </c>
      <c r="L109" s="6">
        <f>IF( forwards!L109 ="","",_xlfn.RANK.AVG(forwards!L109,forwards!L$4:L$413,0))</f>
        <v>121</v>
      </c>
      <c r="M109" s="6">
        <f>_xlfn.RANK.AVG(forwards!M109,forwards!M$4:M$413,0)</f>
        <v>108</v>
      </c>
      <c r="N109" s="6">
        <f>_xlfn.RANK.AVG(forwards!N109,forwards!N$4:N$413,1)</f>
        <v>81</v>
      </c>
      <c r="O109" s="6">
        <f>_xlfn.RANK.AVG(forwards!O109,forwards!O$4:O$413,0)</f>
        <v>37</v>
      </c>
      <c r="P109" s="6">
        <f>_xlfn.RANK.AVG(forwards!P109,forwards!P$4:P$413,0)</f>
        <v>242</v>
      </c>
      <c r="Q109" s="6">
        <f>_xlfn.RANK.AVG(forwards!Q109,forwards!Q$4:Q$413,1)</f>
        <v>146.5</v>
      </c>
      <c r="R109" s="6">
        <f>_xlfn.RANK.AVG(forwards!R109,forwards!R$4:R$413,0)</f>
        <v>212</v>
      </c>
      <c r="S109" s="6">
        <f>_xlfn.RANK.AVG(forwards!S109,forwards!S$4:S$413,0)</f>
        <v>187</v>
      </c>
      <c r="T109" s="6">
        <f>_xlfn.RANK.AVG(forwards!T109,forwards!T$4:T$413,1)</f>
        <v>53</v>
      </c>
      <c r="U109" s="6">
        <f>IF( forwards!U109 ="","",_xlfn.RANK.AVG(forwards!U109,forwards!U$4:U$413,0))</f>
        <v>190</v>
      </c>
      <c r="V109" s="6">
        <f>IF( forwards!V109 ="","",_xlfn.RANK.AVG(forwards!V109,forwards!V$4:V$413,0))</f>
        <v>21</v>
      </c>
      <c r="W109" s="6">
        <f>_xlfn.RANK.AVG(forwards!W109,forwards!W$4:W$413,0)</f>
        <v>77</v>
      </c>
      <c r="X109" s="6">
        <f>IF( forwards!X109 ="","",_xlfn.RANK.AVG(forwards!X109,forwards!X$4:X$413,0))</f>
        <v>185</v>
      </c>
      <c r="Y109" s="6">
        <f>IF( forwards!Y109 ="","",_xlfn.RANK.AVG(forwards!Y109,forwards!Y$4:Y$413,0))</f>
        <v>1</v>
      </c>
      <c r="Z109" s="6">
        <f>IF( forwards!Z109 ="","",_xlfn.RANK.AVG(forwards!Z109,forwards!Z$4:Z$413,0))</f>
        <v>23</v>
      </c>
      <c r="AA109" s="6">
        <f>_xlfn.RANK.AVG(forwards!AA109,forwards!AA$4:AA$413,0)</f>
        <v>320</v>
      </c>
      <c r="AB109" s="6">
        <f>IF( forwards!AB109 ="","",_xlfn.RANK.AVG(forwards!AB109,forwards!AB$4:AB$413,0))</f>
        <v>15</v>
      </c>
      <c r="AC109" s="6">
        <f>_xlfn.RANK.AVG(forwards!AC109,forwards!AC$4:AC$413,0)</f>
        <v>139</v>
      </c>
      <c r="AD109" s="6">
        <f>_xlfn.RANK.AVG(forwards!AD109,forwards!AD$4:AD$413,0)</f>
        <v>53</v>
      </c>
      <c r="AG109" s="7">
        <f t="shared" si="14"/>
        <v>27</v>
      </c>
      <c r="AH109" s="7">
        <f t="shared" si="15"/>
        <v>85.625</v>
      </c>
      <c r="AI109" s="7">
        <f t="shared" si="23"/>
        <v>86.75</v>
      </c>
      <c r="AJ109" s="7">
        <f t="shared" si="24"/>
        <v>168.1</v>
      </c>
      <c r="AK109" s="7">
        <f t="shared" si="25"/>
        <v>82.833333333333329</v>
      </c>
      <c r="AL109" s="7">
        <f t="shared" si="26"/>
        <v>131.75</v>
      </c>
      <c r="AN109">
        <f t="shared" si="16"/>
        <v>12</v>
      </c>
      <c r="AO109">
        <f t="shared" si="17"/>
        <v>31</v>
      </c>
      <c r="AP109">
        <f t="shared" si="18"/>
        <v>34</v>
      </c>
      <c r="AQ109">
        <f t="shared" si="19"/>
        <v>152</v>
      </c>
      <c r="AR109">
        <f t="shared" si="20"/>
        <v>12</v>
      </c>
      <c r="AS109">
        <f t="shared" si="21"/>
        <v>68</v>
      </c>
      <c r="AU109" s="6">
        <f t="shared" si="22"/>
        <v>51.5</v>
      </c>
      <c r="AW109">
        <f t="shared" si="27"/>
        <v>6</v>
      </c>
    </row>
    <row r="110" spans="1:49">
      <c r="A110" t="s">
        <v>703</v>
      </c>
      <c r="B110" t="s">
        <v>704</v>
      </c>
      <c r="C110" t="s">
        <v>100</v>
      </c>
      <c r="D110" t="s">
        <v>204</v>
      </c>
      <c r="E110" s="6">
        <f>_xlfn.RANK.AVG(forwards!E110,forwards!E$4:E$413,0)</f>
        <v>246</v>
      </c>
      <c r="F110" s="6">
        <f>_xlfn.RANK.AVG(forwards!F110,forwards!F$4:F$413,0)</f>
        <v>141</v>
      </c>
      <c r="G110" s="6">
        <f>_xlfn.RANK.AVG(forwards!G110,forwards!G$4:G$413,0)</f>
        <v>117</v>
      </c>
      <c r="H110" s="6">
        <f>_xlfn.RANK.AVG(forwards!H110,forwards!H$4:H$413,0)</f>
        <v>323</v>
      </c>
      <c r="I110" s="6">
        <f>_xlfn.RANK.AVG(forwards!I110,forwards!I$4:I$413,0)</f>
        <v>294</v>
      </c>
      <c r="J110" s="6">
        <f>_xlfn.RANK.AVG(forwards!J110,forwards!J$4:J$413,0)</f>
        <v>213</v>
      </c>
      <c r="K110" s="6">
        <f>_xlfn.RANK.AVG(forwards!K110,forwards!K$4:K$413,0)</f>
        <v>298</v>
      </c>
      <c r="L110" s="6" t="str">
        <f>IF( forwards!L110 ="","",_xlfn.RANK.AVG(forwards!L110,forwards!L$4:L$413,0))</f>
        <v/>
      </c>
      <c r="M110" s="6">
        <f>_xlfn.RANK.AVG(forwards!M110,forwards!M$4:M$413,0)</f>
        <v>264</v>
      </c>
      <c r="N110" s="6">
        <f>_xlfn.RANK.AVG(forwards!N110,forwards!N$4:N$413,1)</f>
        <v>60</v>
      </c>
      <c r="O110" s="6">
        <f>_xlfn.RANK.AVG(forwards!O110,forwards!O$4:O$413,0)</f>
        <v>147</v>
      </c>
      <c r="P110" s="6">
        <f>_xlfn.RANK.AVG(forwards!P110,forwards!P$4:P$413,0)</f>
        <v>257</v>
      </c>
      <c r="Q110" s="6">
        <f>_xlfn.RANK.AVG(forwards!Q110,forwards!Q$4:Q$413,1)</f>
        <v>87</v>
      </c>
      <c r="R110" s="6">
        <f>_xlfn.RANK.AVG(forwards!R110,forwards!R$4:R$413,0)</f>
        <v>188</v>
      </c>
      <c r="S110" s="6">
        <f>_xlfn.RANK.AVG(forwards!S110,forwards!S$4:S$413,0)</f>
        <v>216</v>
      </c>
      <c r="T110" s="6">
        <f>_xlfn.RANK.AVG(forwards!T110,forwards!T$4:T$413,1)</f>
        <v>117</v>
      </c>
      <c r="U110" s="6">
        <f>IF( forwards!U110 ="","",_xlfn.RANK.AVG(forwards!U110,forwards!U$4:U$413,0))</f>
        <v>135</v>
      </c>
      <c r="V110" s="6">
        <f>IF( forwards!V110 ="","",_xlfn.RANK.AVG(forwards!V110,forwards!V$4:V$413,0))</f>
        <v>177</v>
      </c>
      <c r="W110" s="6">
        <f>_xlfn.RANK.AVG(forwards!W110,forwards!W$4:W$413,0)</f>
        <v>13.5</v>
      </c>
      <c r="X110" s="6">
        <f>IF( forwards!X110 ="","",_xlfn.RANK.AVG(forwards!X110,forwards!X$4:X$413,0))</f>
        <v>309</v>
      </c>
      <c r="Y110" s="6" t="str">
        <f>IF( forwards!Y110 ="","",_xlfn.RANK.AVG(forwards!Y110,forwards!Y$4:Y$413,0))</f>
        <v/>
      </c>
      <c r="Z110" s="6">
        <f>IF( forwards!Z110 ="","",_xlfn.RANK.AVG(forwards!Z110,forwards!Z$4:Z$413,0))</f>
        <v>19</v>
      </c>
      <c r="AA110" s="6">
        <f>_xlfn.RANK.AVG(forwards!AA110,forwards!AA$4:AA$413,0)</f>
        <v>116</v>
      </c>
      <c r="AB110" s="6" t="str">
        <f>IF( forwards!AB110 ="","",_xlfn.RANK.AVG(forwards!AB110,forwards!AB$4:AB$413,0))</f>
        <v/>
      </c>
      <c r="AC110" s="6">
        <f>_xlfn.RANK.AVG(forwards!AC110,forwards!AC$4:AC$413,0)</f>
        <v>373</v>
      </c>
      <c r="AD110" s="6">
        <f>_xlfn.RANK.AVG(forwards!AD110,forwards!AD$4:AD$413,0)</f>
        <v>85.5</v>
      </c>
      <c r="AG110" s="7">
        <f t="shared" si="14"/>
        <v>168</v>
      </c>
      <c r="AH110" s="7">
        <f t="shared" si="15"/>
        <v>282</v>
      </c>
      <c r="AI110" s="7">
        <f t="shared" si="23"/>
        <v>157</v>
      </c>
      <c r="AJ110" s="7">
        <f t="shared" si="24"/>
        <v>173</v>
      </c>
      <c r="AK110" s="7">
        <f t="shared" si="25"/>
        <v>130.69999999999999</v>
      </c>
      <c r="AL110" s="7">
        <f t="shared" si="26"/>
        <v>191.5</v>
      </c>
      <c r="AN110">
        <f t="shared" si="16"/>
        <v>161</v>
      </c>
      <c r="AO110">
        <f t="shared" si="17"/>
        <v>319.5</v>
      </c>
      <c r="AP110">
        <f t="shared" si="18"/>
        <v>150</v>
      </c>
      <c r="AQ110">
        <f t="shared" si="19"/>
        <v>162</v>
      </c>
      <c r="AR110">
        <f t="shared" si="20"/>
        <v>83</v>
      </c>
      <c r="AS110">
        <f t="shared" si="21"/>
        <v>210</v>
      </c>
      <c r="AU110" s="6">
        <f t="shared" si="22"/>
        <v>180.91666666666666</v>
      </c>
      <c r="AW110">
        <f t="shared" si="27"/>
        <v>161</v>
      </c>
    </row>
    <row r="111" spans="1:49">
      <c r="A111" t="s">
        <v>91</v>
      </c>
      <c r="B111" t="s">
        <v>92</v>
      </c>
      <c r="C111" t="s">
        <v>80</v>
      </c>
      <c r="D111" t="s">
        <v>74</v>
      </c>
      <c r="E111" s="6">
        <f>_xlfn.RANK.AVG(forwards!E111,forwards!E$4:E$413,0)</f>
        <v>37</v>
      </c>
      <c r="F111" s="6">
        <f>_xlfn.RANK.AVG(forwards!F111,forwards!F$4:F$413,0)</f>
        <v>37.5</v>
      </c>
      <c r="G111" s="6">
        <f>_xlfn.RANK.AVG(forwards!G111,forwards!G$4:G$413,0)</f>
        <v>34</v>
      </c>
      <c r="H111" s="6">
        <f>_xlfn.RANK.AVG(forwards!H111,forwards!H$4:H$413,0)</f>
        <v>91</v>
      </c>
      <c r="I111" s="6">
        <f>_xlfn.RANK.AVG(forwards!I111,forwards!I$4:I$413,0)</f>
        <v>63</v>
      </c>
      <c r="J111" s="6">
        <f>_xlfn.RANK.AVG(forwards!J111,forwards!J$4:J$413,0)</f>
        <v>337</v>
      </c>
      <c r="K111" s="6">
        <f>_xlfn.RANK.AVG(forwards!K111,forwards!K$4:K$413,0)</f>
        <v>117</v>
      </c>
      <c r="L111" s="6" t="str">
        <f>IF( forwards!L111 ="","",_xlfn.RANK.AVG(forwards!L111,forwards!L$4:L$413,0))</f>
        <v/>
      </c>
      <c r="M111" s="6">
        <f>_xlfn.RANK.AVG(forwards!M111,forwards!M$4:M$413,0)</f>
        <v>65</v>
      </c>
      <c r="N111" s="6">
        <f>_xlfn.RANK.AVG(forwards!N111,forwards!N$4:N$413,1)</f>
        <v>357</v>
      </c>
      <c r="O111" s="6">
        <f>_xlfn.RANK.AVG(forwards!O111,forwards!O$4:O$413,0)</f>
        <v>241</v>
      </c>
      <c r="P111" s="6">
        <f>_xlfn.RANK.AVG(forwards!P111,forwards!P$4:P$413,0)</f>
        <v>5</v>
      </c>
      <c r="Q111" s="6">
        <f>_xlfn.RANK.AVG(forwards!Q111,forwards!Q$4:Q$413,1)</f>
        <v>88.5</v>
      </c>
      <c r="R111" s="6">
        <f>_xlfn.RANK.AVG(forwards!R111,forwards!R$4:R$413,0)</f>
        <v>11</v>
      </c>
      <c r="S111" s="6">
        <f>_xlfn.RANK.AVG(forwards!S111,forwards!S$4:S$413,0)</f>
        <v>11</v>
      </c>
      <c r="T111" s="6">
        <f>_xlfn.RANK.AVG(forwards!T111,forwards!T$4:T$413,1)</f>
        <v>115.5</v>
      </c>
      <c r="U111" s="6">
        <f>IF( forwards!U111 ="","",_xlfn.RANK.AVG(forwards!U111,forwards!U$4:U$413,0))</f>
        <v>36</v>
      </c>
      <c r="V111" s="6">
        <f>IF( forwards!V111 ="","",_xlfn.RANK.AVG(forwards!V111,forwards!V$4:V$413,0))</f>
        <v>113</v>
      </c>
      <c r="W111" s="6">
        <f>_xlfn.RANK.AVG(forwards!W111,forwards!W$4:W$413,0)</f>
        <v>79.5</v>
      </c>
      <c r="X111" s="6">
        <f>IF( forwards!X111 ="","",_xlfn.RANK.AVG(forwards!X111,forwards!X$4:X$413,0))</f>
        <v>155</v>
      </c>
      <c r="Y111" s="6">
        <f>IF( forwards!Y111 ="","",_xlfn.RANK.AVG(forwards!Y111,forwards!Y$4:Y$413,0))</f>
        <v>65.5</v>
      </c>
      <c r="Z111" s="6">
        <f>IF( forwards!Z111 ="","",_xlfn.RANK.AVG(forwards!Z111,forwards!Z$4:Z$413,0))</f>
        <v>69</v>
      </c>
      <c r="AA111" s="6">
        <f>_xlfn.RANK.AVG(forwards!AA111,forwards!AA$4:AA$413,0)</f>
        <v>28</v>
      </c>
      <c r="AB111" s="6" t="str">
        <f>IF( forwards!AB111 ="","",_xlfn.RANK.AVG(forwards!AB111,forwards!AB$4:AB$413,0))</f>
        <v/>
      </c>
      <c r="AC111" s="6">
        <f>_xlfn.RANK.AVG(forwards!AC111,forwards!AC$4:AC$413,0)</f>
        <v>230</v>
      </c>
      <c r="AD111" s="6">
        <f>_xlfn.RANK.AVG(forwards!AD111,forwards!AD$4:AD$413,0)</f>
        <v>29</v>
      </c>
      <c r="AG111" s="7">
        <f t="shared" si="14"/>
        <v>36.166666666666664</v>
      </c>
      <c r="AH111" s="7">
        <f t="shared" si="15"/>
        <v>152</v>
      </c>
      <c r="AI111" s="7">
        <f t="shared" si="23"/>
        <v>221</v>
      </c>
      <c r="AJ111" s="7">
        <f t="shared" si="24"/>
        <v>46.2</v>
      </c>
      <c r="AK111" s="7">
        <f t="shared" si="25"/>
        <v>86.333333333333329</v>
      </c>
      <c r="AL111" s="7">
        <f t="shared" si="26"/>
        <v>95.666666666666671</v>
      </c>
      <c r="AN111">
        <f t="shared" si="16"/>
        <v>20</v>
      </c>
      <c r="AO111">
        <f t="shared" si="17"/>
        <v>123</v>
      </c>
      <c r="AP111">
        <f t="shared" si="18"/>
        <v>262</v>
      </c>
      <c r="AQ111">
        <f t="shared" si="19"/>
        <v>16</v>
      </c>
      <c r="AR111">
        <f t="shared" si="20"/>
        <v>14</v>
      </c>
      <c r="AS111">
        <f t="shared" si="21"/>
        <v>18</v>
      </c>
      <c r="AU111" s="6">
        <f t="shared" si="22"/>
        <v>75.5</v>
      </c>
      <c r="AW111">
        <f t="shared" si="27"/>
        <v>11</v>
      </c>
    </row>
    <row r="112" spans="1:49">
      <c r="A112" t="s">
        <v>656</v>
      </c>
      <c r="B112" t="s">
        <v>657</v>
      </c>
      <c r="C112" t="s">
        <v>113</v>
      </c>
      <c r="D112" t="s">
        <v>81</v>
      </c>
      <c r="E112" s="6">
        <f>_xlfn.RANK.AVG(forwards!E112,forwards!E$4:E$413,0)</f>
        <v>291</v>
      </c>
      <c r="F112" s="6">
        <f>_xlfn.RANK.AVG(forwards!F112,forwards!F$4:F$413,0)</f>
        <v>214.5</v>
      </c>
      <c r="G112" s="6">
        <f>_xlfn.RANK.AVG(forwards!G112,forwards!G$4:G$413,0)</f>
        <v>164</v>
      </c>
      <c r="H112" s="6">
        <f>_xlfn.RANK.AVG(forwards!H112,forwards!H$4:H$413,0)</f>
        <v>242</v>
      </c>
      <c r="I112" s="6">
        <f>_xlfn.RANK.AVG(forwards!I112,forwards!I$4:I$413,0)</f>
        <v>36</v>
      </c>
      <c r="J112" s="6">
        <f>_xlfn.RANK.AVG(forwards!J112,forwards!J$4:J$413,0)</f>
        <v>286</v>
      </c>
      <c r="K112" s="6">
        <f>_xlfn.RANK.AVG(forwards!K112,forwards!K$4:K$413,0)</f>
        <v>198</v>
      </c>
      <c r="L112" s="6" t="str">
        <f>IF( forwards!L112 ="","",_xlfn.RANK.AVG(forwards!L112,forwards!L$4:L$413,0))</f>
        <v/>
      </c>
      <c r="M112" s="6">
        <f>_xlfn.RANK.AVG(forwards!M112,forwards!M$4:M$413,0)</f>
        <v>408</v>
      </c>
      <c r="N112" s="6">
        <f>_xlfn.RANK.AVG(forwards!N112,forwards!N$4:N$413,1)</f>
        <v>347</v>
      </c>
      <c r="O112" s="6">
        <f>_xlfn.RANK.AVG(forwards!O112,forwards!O$4:O$413,0)</f>
        <v>409</v>
      </c>
      <c r="P112" s="6">
        <f>_xlfn.RANK.AVG(forwards!P112,forwards!P$4:P$413,0)</f>
        <v>241</v>
      </c>
      <c r="Q112" s="6">
        <f>_xlfn.RANK.AVG(forwards!Q112,forwards!Q$4:Q$413,1)</f>
        <v>38</v>
      </c>
      <c r="R112" s="6">
        <f>_xlfn.RANK.AVG(forwards!R112,forwards!R$4:R$413,0)</f>
        <v>135</v>
      </c>
      <c r="S112" s="6">
        <f>_xlfn.RANK.AVG(forwards!S112,forwards!S$4:S$413,0)</f>
        <v>243</v>
      </c>
      <c r="T112" s="6">
        <f>_xlfn.RANK.AVG(forwards!T112,forwards!T$4:T$413,1)</f>
        <v>255</v>
      </c>
      <c r="U112" s="6">
        <f>IF( forwards!U112 ="","",_xlfn.RANK.AVG(forwards!U112,forwards!U$4:U$413,0))</f>
        <v>167</v>
      </c>
      <c r="V112" s="6">
        <f>IF( forwards!V112 ="","",_xlfn.RANK.AVG(forwards!V112,forwards!V$4:V$413,0))</f>
        <v>302</v>
      </c>
      <c r="W112" s="6">
        <f>_xlfn.RANK.AVG(forwards!W112,forwards!W$4:W$413,0)</f>
        <v>112.5</v>
      </c>
      <c r="X112" s="6">
        <f>IF( forwards!X112 ="","",_xlfn.RANK.AVG(forwards!X112,forwards!X$4:X$413,0))</f>
        <v>108</v>
      </c>
      <c r="Y112" s="6">
        <f>IF( forwards!Y112 ="","",_xlfn.RANK.AVG(forwards!Y112,forwards!Y$4:Y$413,0))</f>
        <v>34.5</v>
      </c>
      <c r="Z112" s="6">
        <f>IF( forwards!Z112 ="","",_xlfn.RANK.AVG(forwards!Z112,forwards!Z$4:Z$413,0))</f>
        <v>40</v>
      </c>
      <c r="AA112" s="6">
        <f>_xlfn.RANK.AVG(forwards!AA112,forwards!AA$4:AA$413,0)</f>
        <v>374</v>
      </c>
      <c r="AB112" s="6" t="str">
        <f>IF( forwards!AB112 ="","",_xlfn.RANK.AVG(forwards!AB112,forwards!AB$4:AB$413,0))</f>
        <v/>
      </c>
      <c r="AC112" s="6">
        <f>_xlfn.RANK.AVG(forwards!AC112,forwards!AC$4:AC$413,0)</f>
        <v>215</v>
      </c>
      <c r="AD112" s="6">
        <f>_xlfn.RANK.AVG(forwards!AD112,forwards!AD$4:AD$413,0)</f>
        <v>254.5</v>
      </c>
      <c r="AG112" s="7">
        <f t="shared" si="14"/>
        <v>223.16666666666666</v>
      </c>
      <c r="AH112" s="7">
        <f t="shared" si="15"/>
        <v>190.5</v>
      </c>
      <c r="AI112" s="7">
        <f t="shared" si="23"/>
        <v>388</v>
      </c>
      <c r="AJ112" s="7">
        <f t="shared" si="24"/>
        <v>182.4</v>
      </c>
      <c r="AK112" s="7">
        <f t="shared" si="25"/>
        <v>127.33333333333333</v>
      </c>
      <c r="AL112" s="7">
        <f t="shared" si="26"/>
        <v>281.16666666666669</v>
      </c>
      <c r="AN112">
        <f t="shared" si="16"/>
        <v>225.5</v>
      </c>
      <c r="AO112">
        <f t="shared" si="17"/>
        <v>178</v>
      </c>
      <c r="AP112">
        <f t="shared" si="18"/>
        <v>409</v>
      </c>
      <c r="AQ112">
        <f t="shared" si="19"/>
        <v>182</v>
      </c>
      <c r="AR112">
        <f t="shared" si="20"/>
        <v>73.5</v>
      </c>
      <c r="AS112">
        <f t="shared" si="21"/>
        <v>383.5</v>
      </c>
      <c r="AU112" s="6">
        <f t="shared" si="22"/>
        <v>241.91666666666666</v>
      </c>
      <c r="AW112">
        <f t="shared" si="27"/>
        <v>275</v>
      </c>
    </row>
    <row r="113" spans="1:49">
      <c r="A113" t="s">
        <v>1134</v>
      </c>
      <c r="B113" t="s">
        <v>1135</v>
      </c>
      <c r="C113" t="s">
        <v>80</v>
      </c>
      <c r="D113" t="s">
        <v>1136</v>
      </c>
      <c r="E113" s="6">
        <f>_xlfn.RANK.AVG(forwards!E113,forwards!E$4:E$413,0)</f>
        <v>267</v>
      </c>
      <c r="F113" s="6">
        <f>_xlfn.RANK.AVG(forwards!F113,forwards!F$4:F$413,0)</f>
        <v>381</v>
      </c>
      <c r="G113" s="6">
        <f>_xlfn.RANK.AVG(forwards!G113,forwards!G$4:G$413,0)</f>
        <v>365</v>
      </c>
      <c r="H113" s="6">
        <f>_xlfn.RANK.AVG(forwards!H113,forwards!H$4:H$413,0)</f>
        <v>334</v>
      </c>
      <c r="I113" s="6">
        <f>_xlfn.RANK.AVG(forwards!I113,forwards!I$4:I$413,0)</f>
        <v>281</v>
      </c>
      <c r="J113" s="6">
        <f>_xlfn.RANK.AVG(forwards!J113,forwards!J$4:J$413,0)</f>
        <v>376</v>
      </c>
      <c r="K113" s="6">
        <f>_xlfn.RANK.AVG(forwards!K113,forwards!K$4:K$413,0)</f>
        <v>267</v>
      </c>
      <c r="L113" s="6" t="str">
        <f>IF( forwards!L113 ="","",_xlfn.RANK.AVG(forwards!L113,forwards!L$4:L$413,0))</f>
        <v/>
      </c>
      <c r="M113" s="6">
        <f>_xlfn.RANK.AVG(forwards!M113,forwards!M$4:M$413,0)</f>
        <v>337</v>
      </c>
      <c r="N113" s="6">
        <f>_xlfn.RANK.AVG(forwards!N113,forwards!N$4:N$413,1)</f>
        <v>264</v>
      </c>
      <c r="O113" s="6">
        <f>_xlfn.RANK.AVG(forwards!O113,forwards!O$4:O$413,0)</f>
        <v>339</v>
      </c>
      <c r="P113" s="6">
        <f>_xlfn.RANK.AVG(forwards!P113,forwards!P$4:P$413,0)</f>
        <v>331</v>
      </c>
      <c r="Q113" s="6">
        <f>_xlfn.RANK.AVG(forwards!Q113,forwards!Q$4:Q$413,1)</f>
        <v>290</v>
      </c>
      <c r="R113" s="6">
        <f>_xlfn.RANK.AVG(forwards!R113,forwards!R$4:R$413,0)</f>
        <v>328</v>
      </c>
      <c r="S113" s="6">
        <f>_xlfn.RANK.AVG(forwards!S113,forwards!S$4:S$413,0)</f>
        <v>353</v>
      </c>
      <c r="T113" s="6">
        <f>_xlfn.RANK.AVG(forwards!T113,forwards!T$4:T$413,1)</f>
        <v>322</v>
      </c>
      <c r="U113" s="6">
        <f>IF( forwards!U113 ="","",_xlfn.RANK.AVG(forwards!U113,forwards!U$4:U$413,0))</f>
        <v>136</v>
      </c>
      <c r="V113" s="6">
        <f>IF( forwards!V113 ="","",_xlfn.RANK.AVG(forwards!V113,forwards!V$4:V$413,0))</f>
        <v>255</v>
      </c>
      <c r="W113" s="6">
        <f>_xlfn.RANK.AVG(forwards!W113,forwards!W$4:W$413,0)</f>
        <v>378</v>
      </c>
      <c r="X113" s="6">
        <f>IF( forwards!X113 ="","",_xlfn.RANK.AVG(forwards!X113,forwards!X$4:X$413,0))</f>
        <v>18</v>
      </c>
      <c r="Y113" s="6" t="str">
        <f>IF( forwards!Y113 ="","",_xlfn.RANK.AVG(forwards!Y113,forwards!Y$4:Y$413,0))</f>
        <v/>
      </c>
      <c r="Z113" s="6">
        <f>IF( forwards!Z113 ="","",_xlfn.RANK.AVG(forwards!Z113,forwards!Z$4:Z$413,0))</f>
        <v>342.5</v>
      </c>
      <c r="AA113" s="6">
        <f>_xlfn.RANK.AVG(forwards!AA113,forwards!AA$4:AA$413,0)</f>
        <v>302</v>
      </c>
      <c r="AB113" s="6" t="str">
        <f>IF( forwards!AB113 ="","",_xlfn.RANK.AVG(forwards!AB113,forwards!AB$4:AB$413,0))</f>
        <v/>
      </c>
      <c r="AC113" s="6">
        <f>_xlfn.RANK.AVG(forwards!AC113,forwards!AC$4:AC$413,0)</f>
        <v>56</v>
      </c>
      <c r="AD113" s="6">
        <f>_xlfn.RANK.AVG(forwards!AD113,forwards!AD$4:AD$413,0)</f>
        <v>91.5</v>
      </c>
      <c r="AG113" s="7">
        <f t="shared" si="14"/>
        <v>337.66666666666669</v>
      </c>
      <c r="AH113" s="7">
        <f t="shared" si="15"/>
        <v>314.5</v>
      </c>
      <c r="AI113" s="7">
        <f t="shared" si="23"/>
        <v>313.33333333333331</v>
      </c>
      <c r="AJ113" s="7">
        <f t="shared" si="24"/>
        <v>324.8</v>
      </c>
      <c r="AK113" s="7">
        <f t="shared" si="25"/>
        <v>225.9</v>
      </c>
      <c r="AL113" s="7">
        <f t="shared" si="26"/>
        <v>149.83333333333334</v>
      </c>
      <c r="AN113">
        <f t="shared" si="16"/>
        <v>356</v>
      </c>
      <c r="AO113">
        <f t="shared" si="17"/>
        <v>372</v>
      </c>
      <c r="AP113">
        <f t="shared" si="18"/>
        <v>372</v>
      </c>
      <c r="AQ113">
        <f t="shared" si="19"/>
        <v>351</v>
      </c>
      <c r="AR113">
        <f t="shared" si="20"/>
        <v>264</v>
      </c>
      <c r="AS113">
        <f t="shared" si="21"/>
        <v>99</v>
      </c>
      <c r="AU113" s="6">
        <f t="shared" si="22"/>
        <v>302.33333333333331</v>
      </c>
      <c r="AW113">
        <f t="shared" si="27"/>
        <v>361.5</v>
      </c>
    </row>
    <row r="114" spans="1:49">
      <c r="A114" t="s">
        <v>166</v>
      </c>
      <c r="B114" t="s">
        <v>167</v>
      </c>
      <c r="C114" t="s">
        <v>100</v>
      </c>
      <c r="D114" t="s">
        <v>168</v>
      </c>
      <c r="E114" s="6">
        <f>_xlfn.RANK.AVG(forwards!E114,forwards!E$4:E$413,0)</f>
        <v>95.5</v>
      </c>
      <c r="F114" s="6">
        <f>_xlfn.RANK.AVG(forwards!F114,forwards!F$4:F$413,0)</f>
        <v>128</v>
      </c>
      <c r="G114" s="6">
        <f>_xlfn.RANK.AVG(forwards!G114,forwards!G$4:G$413,0)</f>
        <v>181</v>
      </c>
      <c r="H114" s="6">
        <f>_xlfn.RANK.AVG(forwards!H114,forwards!H$4:H$413,0)</f>
        <v>68</v>
      </c>
      <c r="I114" s="6">
        <f>_xlfn.RANK.AVG(forwards!I114,forwards!I$4:I$413,0)</f>
        <v>192</v>
      </c>
      <c r="J114" s="6">
        <f>_xlfn.RANK.AVG(forwards!J114,forwards!J$4:J$413,0)</f>
        <v>93</v>
      </c>
      <c r="K114" s="6">
        <f>_xlfn.RANK.AVG(forwards!K114,forwards!K$4:K$413,0)</f>
        <v>159</v>
      </c>
      <c r="L114" s="6" t="str">
        <f>IF( forwards!L114 ="","",_xlfn.RANK.AVG(forwards!L114,forwards!L$4:L$413,0))</f>
        <v/>
      </c>
      <c r="M114" s="6">
        <f>_xlfn.RANK.AVG(forwards!M114,forwards!M$4:M$413,0)</f>
        <v>63</v>
      </c>
      <c r="N114" s="6">
        <f>_xlfn.RANK.AVG(forwards!N114,forwards!N$4:N$413,1)</f>
        <v>223</v>
      </c>
      <c r="O114" s="6">
        <f>_xlfn.RANK.AVG(forwards!O114,forwards!O$4:O$413,0)</f>
        <v>75</v>
      </c>
      <c r="P114" s="6">
        <f>_xlfn.RANK.AVG(forwards!P114,forwards!P$4:P$413,0)</f>
        <v>132</v>
      </c>
      <c r="Q114" s="6">
        <f>_xlfn.RANK.AVG(forwards!Q114,forwards!Q$4:Q$413,1)</f>
        <v>23</v>
      </c>
      <c r="R114" s="6">
        <f>_xlfn.RANK.AVG(forwards!R114,forwards!R$4:R$413,0)</f>
        <v>46</v>
      </c>
      <c r="S114" s="6">
        <f>_xlfn.RANK.AVG(forwards!S114,forwards!S$4:S$413,0)</f>
        <v>154</v>
      </c>
      <c r="T114" s="6">
        <f>_xlfn.RANK.AVG(forwards!T114,forwards!T$4:T$413,1)</f>
        <v>8</v>
      </c>
      <c r="U114" s="6">
        <f>IF( forwards!U114 ="","",_xlfn.RANK.AVG(forwards!U114,forwards!U$4:U$413,0))</f>
        <v>65</v>
      </c>
      <c r="V114" s="6">
        <f>IF( forwards!V114 ="","",_xlfn.RANK.AVG(forwards!V114,forwards!V$4:V$413,0))</f>
        <v>292</v>
      </c>
      <c r="W114" s="6">
        <f>_xlfn.RANK.AVG(forwards!W114,forwards!W$4:W$413,0)</f>
        <v>137.5</v>
      </c>
      <c r="X114" s="6">
        <f>IF( forwards!X114 ="","",_xlfn.RANK.AVG(forwards!X114,forwards!X$4:X$413,0))</f>
        <v>214</v>
      </c>
      <c r="Y114" s="6" t="str">
        <f>IF( forwards!Y114 ="","",_xlfn.RANK.AVG(forwards!Y114,forwards!Y$4:Y$413,0))</f>
        <v/>
      </c>
      <c r="Z114" s="6">
        <f>IF( forwards!Z114 ="","",_xlfn.RANK.AVG(forwards!Z114,forwards!Z$4:Z$413,0))</f>
        <v>167</v>
      </c>
      <c r="AA114" s="6">
        <f>_xlfn.RANK.AVG(forwards!AA114,forwards!AA$4:AA$413,0)</f>
        <v>18</v>
      </c>
      <c r="AB114" s="6">
        <f>IF( forwards!AB114 ="","",_xlfn.RANK.AVG(forwards!AB114,forwards!AB$4:AB$413,0))</f>
        <v>13</v>
      </c>
      <c r="AC114" s="6">
        <f>_xlfn.RANK.AVG(forwards!AC114,forwards!AC$4:AC$413,0)</f>
        <v>260</v>
      </c>
      <c r="AD114" s="6">
        <f>_xlfn.RANK.AVG(forwards!AD114,forwards!AD$4:AD$413,0)</f>
        <v>110</v>
      </c>
      <c r="AG114" s="7">
        <f t="shared" si="14"/>
        <v>134.83333333333334</v>
      </c>
      <c r="AH114" s="7">
        <f t="shared" si="15"/>
        <v>128</v>
      </c>
      <c r="AI114" s="7">
        <f t="shared" si="23"/>
        <v>120.33333333333333</v>
      </c>
      <c r="AJ114" s="7">
        <f t="shared" si="24"/>
        <v>72.599999999999994</v>
      </c>
      <c r="AK114" s="7">
        <f t="shared" si="25"/>
        <v>175.1</v>
      </c>
      <c r="AL114" s="7">
        <f t="shared" si="26"/>
        <v>100.25</v>
      </c>
      <c r="AN114">
        <f t="shared" si="16"/>
        <v>119</v>
      </c>
      <c r="AO114">
        <f t="shared" si="17"/>
        <v>97</v>
      </c>
      <c r="AP114">
        <f t="shared" si="18"/>
        <v>82</v>
      </c>
      <c r="AQ114">
        <f t="shared" si="19"/>
        <v>31</v>
      </c>
      <c r="AR114">
        <f t="shared" si="20"/>
        <v>173</v>
      </c>
      <c r="AS114">
        <f t="shared" si="21"/>
        <v>24</v>
      </c>
      <c r="AU114" s="6">
        <f t="shared" si="22"/>
        <v>87.666666666666671</v>
      </c>
      <c r="AW114">
        <f t="shared" si="27"/>
        <v>18</v>
      </c>
    </row>
    <row r="115" spans="1:49">
      <c r="A115" t="s">
        <v>89</v>
      </c>
      <c r="B115" t="s">
        <v>90</v>
      </c>
      <c r="C115" t="s">
        <v>80</v>
      </c>
      <c r="D115" t="s">
        <v>63</v>
      </c>
      <c r="E115" s="6">
        <f>_xlfn.RANK.AVG(forwards!E115,forwards!E$4:E$413,0)</f>
        <v>29.5</v>
      </c>
      <c r="F115" s="6">
        <f>_xlfn.RANK.AVG(forwards!F115,forwards!F$4:F$413,0)</f>
        <v>153</v>
      </c>
      <c r="G115" s="6">
        <f>_xlfn.RANK.AVG(forwards!G115,forwards!G$4:G$413,0)</f>
        <v>11</v>
      </c>
      <c r="H115" s="6">
        <f>_xlfn.RANK.AVG(forwards!H115,forwards!H$4:H$413,0)</f>
        <v>112</v>
      </c>
      <c r="I115" s="6">
        <f>_xlfn.RANK.AVG(forwards!I115,forwards!I$4:I$413,0)</f>
        <v>67</v>
      </c>
      <c r="J115" s="6">
        <f>_xlfn.RANK.AVG(forwards!J115,forwards!J$4:J$413,0)</f>
        <v>305</v>
      </c>
      <c r="K115" s="6">
        <f>_xlfn.RANK.AVG(forwards!K115,forwards!K$4:K$413,0)</f>
        <v>56.5</v>
      </c>
      <c r="L115" s="6" t="str">
        <f>IF( forwards!L115 ="","",_xlfn.RANK.AVG(forwards!L115,forwards!L$4:L$413,0))</f>
        <v/>
      </c>
      <c r="M115" s="6">
        <f>_xlfn.RANK.AVG(forwards!M115,forwards!M$4:M$413,0)</f>
        <v>355</v>
      </c>
      <c r="N115" s="6">
        <f>_xlfn.RANK.AVG(forwards!N115,forwards!N$4:N$413,1)</f>
        <v>379</v>
      </c>
      <c r="O115" s="6">
        <f>_xlfn.RANK.AVG(forwards!O115,forwards!O$4:O$413,0)</f>
        <v>403</v>
      </c>
      <c r="P115" s="6">
        <f>_xlfn.RANK.AVG(forwards!P115,forwards!P$4:P$413,0)</f>
        <v>34.5</v>
      </c>
      <c r="Q115" s="6">
        <f>_xlfn.RANK.AVG(forwards!Q115,forwards!Q$4:Q$413,1)</f>
        <v>5</v>
      </c>
      <c r="R115" s="6">
        <f>_xlfn.RANK.AVG(forwards!R115,forwards!R$4:R$413,0)</f>
        <v>2</v>
      </c>
      <c r="S115" s="6">
        <f>_xlfn.RANK.AVG(forwards!S115,forwards!S$4:S$413,0)</f>
        <v>89</v>
      </c>
      <c r="T115" s="6">
        <f>_xlfn.RANK.AVG(forwards!T115,forwards!T$4:T$413,1)</f>
        <v>18</v>
      </c>
      <c r="U115" s="6">
        <f>IF( forwards!U115 ="","",_xlfn.RANK.AVG(forwards!U115,forwards!U$4:U$413,0))</f>
        <v>94</v>
      </c>
      <c r="V115" s="6">
        <f>IF( forwards!V115 ="","",_xlfn.RANK.AVG(forwards!V115,forwards!V$4:V$413,0))</f>
        <v>124</v>
      </c>
      <c r="W115" s="6">
        <f>_xlfn.RANK.AVG(forwards!W115,forwards!W$4:W$413,0)</f>
        <v>213.5</v>
      </c>
      <c r="X115" s="6">
        <f>IF( forwards!X115 ="","",_xlfn.RANK.AVG(forwards!X115,forwards!X$4:X$413,0))</f>
        <v>81</v>
      </c>
      <c r="Y115" s="6">
        <f>IF( forwards!Y115 ="","",_xlfn.RANK.AVG(forwards!Y115,forwards!Y$4:Y$413,0))</f>
        <v>13</v>
      </c>
      <c r="Z115" s="6">
        <f>IF( forwards!Z115 ="","",_xlfn.RANK.AVG(forwards!Z115,forwards!Z$4:Z$413,0))</f>
        <v>121</v>
      </c>
      <c r="AA115" s="6">
        <f>_xlfn.RANK.AVG(forwards!AA115,forwards!AA$4:AA$413,0)</f>
        <v>155</v>
      </c>
      <c r="AB115" s="6" t="str">
        <f>IF( forwards!AB115 ="","",_xlfn.RANK.AVG(forwards!AB115,forwards!AB$4:AB$413,0))</f>
        <v/>
      </c>
      <c r="AC115" s="6">
        <f>_xlfn.RANK.AVG(forwards!AC115,forwards!AC$4:AC$413,0)</f>
        <v>360</v>
      </c>
      <c r="AD115" s="6">
        <f>_xlfn.RANK.AVG(forwards!AD115,forwards!AD$4:AD$413,0)</f>
        <v>254.5</v>
      </c>
      <c r="AG115" s="7">
        <f t="shared" si="14"/>
        <v>64.5</v>
      </c>
      <c r="AH115" s="7">
        <f t="shared" si="15"/>
        <v>135.125</v>
      </c>
      <c r="AI115" s="7">
        <f t="shared" si="23"/>
        <v>379</v>
      </c>
      <c r="AJ115" s="7">
        <f t="shared" si="24"/>
        <v>29.7</v>
      </c>
      <c r="AK115" s="7">
        <f t="shared" si="25"/>
        <v>107.75</v>
      </c>
      <c r="AL115" s="7">
        <f t="shared" si="26"/>
        <v>256.5</v>
      </c>
      <c r="AN115">
        <f t="shared" si="16"/>
        <v>47</v>
      </c>
      <c r="AO115">
        <f t="shared" si="17"/>
        <v>105</v>
      </c>
      <c r="AP115">
        <f t="shared" si="18"/>
        <v>407</v>
      </c>
      <c r="AQ115">
        <f t="shared" si="19"/>
        <v>8</v>
      </c>
      <c r="AR115">
        <f t="shared" si="20"/>
        <v>37</v>
      </c>
      <c r="AS115">
        <f t="shared" si="21"/>
        <v>348</v>
      </c>
      <c r="AU115" s="6">
        <f t="shared" si="22"/>
        <v>158.66666666666666</v>
      </c>
      <c r="AW115">
        <f t="shared" si="27"/>
        <v>116</v>
      </c>
    </row>
    <row r="116" spans="1:49">
      <c r="A116" t="s">
        <v>442</v>
      </c>
      <c r="B116" t="s">
        <v>443</v>
      </c>
      <c r="C116" t="s">
        <v>68</v>
      </c>
      <c r="D116" t="s">
        <v>345</v>
      </c>
      <c r="E116" s="6">
        <f>_xlfn.RANK.AVG(forwards!E116,forwards!E$4:E$413,0)</f>
        <v>147</v>
      </c>
      <c r="F116" s="6">
        <f>_xlfn.RANK.AVG(forwards!F116,forwards!F$4:F$413,0)</f>
        <v>102.5</v>
      </c>
      <c r="G116" s="6">
        <f>_xlfn.RANK.AVG(forwards!G116,forwards!G$4:G$413,0)</f>
        <v>253</v>
      </c>
      <c r="H116" s="6">
        <f>_xlfn.RANK.AVG(forwards!H116,forwards!H$4:H$413,0)</f>
        <v>36</v>
      </c>
      <c r="I116" s="6">
        <f>_xlfn.RANK.AVG(forwards!I116,forwards!I$4:I$413,0)</f>
        <v>117</v>
      </c>
      <c r="J116" s="6">
        <f>_xlfn.RANK.AVG(forwards!J116,forwards!J$4:J$413,0)</f>
        <v>340</v>
      </c>
      <c r="K116" s="6">
        <f>_xlfn.RANK.AVG(forwards!K116,forwards!K$4:K$413,0)</f>
        <v>213.5</v>
      </c>
      <c r="L116" s="6">
        <f>IF( forwards!L116 ="","",_xlfn.RANK.AVG(forwards!L116,forwards!L$4:L$413,0))</f>
        <v>162</v>
      </c>
      <c r="M116" s="6">
        <f>_xlfn.RANK.AVG(forwards!M116,forwards!M$4:M$413,0)</f>
        <v>156</v>
      </c>
      <c r="N116" s="6">
        <f>_xlfn.RANK.AVG(forwards!N116,forwards!N$4:N$413,1)</f>
        <v>232</v>
      </c>
      <c r="O116" s="6">
        <f>_xlfn.RANK.AVG(forwards!O116,forwards!O$4:O$413,0)</f>
        <v>190</v>
      </c>
      <c r="P116" s="6">
        <f>_xlfn.RANK.AVG(forwards!P116,forwards!P$4:P$413,0)</f>
        <v>83</v>
      </c>
      <c r="Q116" s="6">
        <f>_xlfn.RANK.AVG(forwards!Q116,forwards!Q$4:Q$413,1)</f>
        <v>247</v>
      </c>
      <c r="R116" s="6">
        <f>_xlfn.RANK.AVG(forwards!R116,forwards!R$4:R$413,0)</f>
        <v>145</v>
      </c>
      <c r="S116" s="6">
        <f>_xlfn.RANK.AVG(forwards!S116,forwards!S$4:S$413,0)</f>
        <v>31</v>
      </c>
      <c r="T116" s="6">
        <f>_xlfn.RANK.AVG(forwards!T116,forwards!T$4:T$413,1)</f>
        <v>242</v>
      </c>
      <c r="U116" s="6">
        <f>IF( forwards!U116 ="","",_xlfn.RANK.AVG(forwards!U116,forwards!U$4:U$413,0))</f>
        <v>171</v>
      </c>
      <c r="V116" s="6">
        <f>IF( forwards!V116 ="","",_xlfn.RANK.AVG(forwards!V116,forwards!V$4:V$413,0))</f>
        <v>323.5</v>
      </c>
      <c r="W116" s="6">
        <f>_xlfn.RANK.AVG(forwards!W116,forwards!W$4:W$413,0)</f>
        <v>144.5</v>
      </c>
      <c r="X116" s="6">
        <f>IF( forwards!X116 ="","",_xlfn.RANK.AVG(forwards!X116,forwards!X$4:X$413,0))</f>
        <v>128</v>
      </c>
      <c r="Y116" s="6">
        <f>IF( forwards!Y116 ="","",_xlfn.RANK.AVG(forwards!Y116,forwards!Y$4:Y$413,0))</f>
        <v>39.5</v>
      </c>
      <c r="Z116" s="6">
        <f>IF( forwards!Z116 ="","",_xlfn.RANK.AVG(forwards!Z116,forwards!Z$4:Z$413,0))</f>
        <v>162.5</v>
      </c>
      <c r="AA116" s="6">
        <f>_xlfn.RANK.AVG(forwards!AA116,forwards!AA$4:AA$413,0)</f>
        <v>189</v>
      </c>
      <c r="AB116" s="6" t="str">
        <f>IF( forwards!AB116 ="","",_xlfn.RANK.AVG(forwards!AB116,forwards!AB$4:AB$413,0))</f>
        <v/>
      </c>
      <c r="AC116" s="6">
        <f>_xlfn.RANK.AVG(forwards!AC116,forwards!AC$4:AC$413,0)</f>
        <v>250</v>
      </c>
      <c r="AD116" s="6">
        <f>_xlfn.RANK.AVG(forwards!AD116,forwards!AD$4:AD$413,0)</f>
        <v>324.5</v>
      </c>
      <c r="AG116" s="7">
        <f t="shared" si="14"/>
        <v>167.5</v>
      </c>
      <c r="AH116" s="7">
        <f t="shared" si="15"/>
        <v>176.625</v>
      </c>
      <c r="AI116" s="7">
        <f t="shared" si="23"/>
        <v>185</v>
      </c>
      <c r="AJ116" s="7">
        <f t="shared" si="24"/>
        <v>149.6</v>
      </c>
      <c r="AK116" s="7">
        <f t="shared" si="25"/>
        <v>161.5</v>
      </c>
      <c r="AL116" s="7">
        <f t="shared" si="26"/>
        <v>254.5</v>
      </c>
      <c r="AN116">
        <f t="shared" si="16"/>
        <v>159</v>
      </c>
      <c r="AO116">
        <f t="shared" si="17"/>
        <v>159</v>
      </c>
      <c r="AP116">
        <f t="shared" si="18"/>
        <v>200</v>
      </c>
      <c r="AQ116">
        <f t="shared" si="19"/>
        <v>126</v>
      </c>
      <c r="AR116">
        <f t="shared" si="20"/>
        <v>147</v>
      </c>
      <c r="AS116">
        <f t="shared" si="21"/>
        <v>344</v>
      </c>
      <c r="AU116" s="6">
        <f t="shared" si="22"/>
        <v>189.16666666666666</v>
      </c>
      <c r="AW116">
        <f t="shared" si="27"/>
        <v>183</v>
      </c>
    </row>
    <row r="117" spans="1:49">
      <c r="A117" t="s">
        <v>625</v>
      </c>
      <c r="B117" t="s">
        <v>626</v>
      </c>
      <c r="C117" t="s">
        <v>273</v>
      </c>
      <c r="D117" t="s">
        <v>282</v>
      </c>
      <c r="E117" s="6">
        <f>_xlfn.RANK.AVG(forwards!E117,forwards!E$4:E$413,0)</f>
        <v>86.5</v>
      </c>
      <c r="F117" s="6">
        <f>_xlfn.RANK.AVG(forwards!F117,forwards!F$4:F$413,0)</f>
        <v>102.5</v>
      </c>
      <c r="G117" s="6">
        <f>_xlfn.RANK.AVG(forwards!G117,forwards!G$4:G$413,0)</f>
        <v>74</v>
      </c>
      <c r="H117" s="6">
        <f>_xlfn.RANK.AVG(forwards!H117,forwards!H$4:H$413,0)</f>
        <v>103</v>
      </c>
      <c r="I117" s="6">
        <f>_xlfn.RANK.AVG(forwards!I117,forwards!I$4:I$413,0)</f>
        <v>128</v>
      </c>
      <c r="J117" s="6">
        <f>_xlfn.RANK.AVG(forwards!J117,forwards!J$4:J$413,0)</f>
        <v>314</v>
      </c>
      <c r="K117" s="6">
        <f>_xlfn.RANK.AVG(forwards!K117,forwards!K$4:K$413,0)</f>
        <v>84.5</v>
      </c>
      <c r="L117" s="6">
        <f>IF( forwards!L117 ="","",_xlfn.RANK.AVG(forwards!L117,forwards!L$4:L$413,0))</f>
        <v>151</v>
      </c>
      <c r="M117" s="6">
        <f>_xlfn.RANK.AVG(forwards!M117,forwards!M$4:M$413,0)</f>
        <v>285</v>
      </c>
      <c r="N117" s="6">
        <f>_xlfn.RANK.AVG(forwards!N117,forwards!N$4:N$413,1)</f>
        <v>244</v>
      </c>
      <c r="O117" s="6">
        <f>_xlfn.RANK.AVG(forwards!O117,forwards!O$4:O$413,0)</f>
        <v>298</v>
      </c>
      <c r="P117" s="6">
        <f>_xlfn.RANK.AVG(forwards!P117,forwards!P$4:P$413,0)</f>
        <v>80</v>
      </c>
      <c r="Q117" s="6">
        <f>_xlfn.RANK.AVG(forwards!Q117,forwards!Q$4:Q$413,1)</f>
        <v>320</v>
      </c>
      <c r="R117" s="6">
        <f>_xlfn.RANK.AVG(forwards!R117,forwards!R$4:R$413,0)</f>
        <v>173</v>
      </c>
      <c r="S117" s="6">
        <f>_xlfn.RANK.AVG(forwards!S117,forwards!S$4:S$413,0)</f>
        <v>74</v>
      </c>
      <c r="T117" s="6">
        <f>_xlfn.RANK.AVG(forwards!T117,forwards!T$4:T$413,1)</f>
        <v>199</v>
      </c>
      <c r="U117" s="6">
        <f>IF( forwards!U117 ="","",_xlfn.RANK.AVG(forwards!U117,forwards!U$4:U$413,0))</f>
        <v>206</v>
      </c>
      <c r="V117" s="6">
        <f>IF( forwards!V117 ="","",_xlfn.RANK.AVG(forwards!V117,forwards!V$4:V$413,0))</f>
        <v>53</v>
      </c>
      <c r="W117" s="6">
        <f>_xlfn.RANK.AVG(forwards!W117,forwards!W$4:W$413,0)</f>
        <v>158</v>
      </c>
      <c r="X117" s="6">
        <f>IF( forwards!X117 ="","",_xlfn.RANK.AVG(forwards!X117,forwards!X$4:X$413,0))</f>
        <v>136</v>
      </c>
      <c r="Y117" s="6">
        <f>IF( forwards!Y117 ="","",_xlfn.RANK.AVG(forwards!Y117,forwards!Y$4:Y$413,0))</f>
        <v>113</v>
      </c>
      <c r="Z117" s="6">
        <f>IF( forwards!Z117 ="","",_xlfn.RANK.AVG(forwards!Z117,forwards!Z$4:Z$413,0))</f>
        <v>99.5</v>
      </c>
      <c r="AA117" s="6">
        <f>_xlfn.RANK.AVG(forwards!AA117,forwards!AA$4:AA$413,0)</f>
        <v>110</v>
      </c>
      <c r="AB117" s="6" t="str">
        <f>IF( forwards!AB117 ="","",_xlfn.RANK.AVG(forwards!AB117,forwards!AB$4:AB$413,0))</f>
        <v/>
      </c>
      <c r="AC117" s="6">
        <f>_xlfn.RANK.AVG(forwards!AC117,forwards!AC$4:AC$413,0)</f>
        <v>211</v>
      </c>
      <c r="AD117" s="6">
        <f>_xlfn.RANK.AVG(forwards!AD117,forwards!AD$4:AD$413,0)</f>
        <v>190.5</v>
      </c>
      <c r="AG117" s="7">
        <f t="shared" si="14"/>
        <v>87.666666666666671</v>
      </c>
      <c r="AH117" s="7">
        <f t="shared" si="15"/>
        <v>157.375</v>
      </c>
      <c r="AI117" s="7">
        <f t="shared" si="23"/>
        <v>244.5</v>
      </c>
      <c r="AJ117" s="7">
        <f t="shared" si="24"/>
        <v>169.2</v>
      </c>
      <c r="AK117" s="7">
        <f t="shared" si="25"/>
        <v>127.58333333333333</v>
      </c>
      <c r="AL117" s="7">
        <f t="shared" si="26"/>
        <v>170.5</v>
      </c>
      <c r="AN117">
        <f t="shared" si="16"/>
        <v>76</v>
      </c>
      <c r="AO117">
        <f t="shared" si="17"/>
        <v>132</v>
      </c>
      <c r="AP117">
        <f t="shared" si="18"/>
        <v>298</v>
      </c>
      <c r="AQ117">
        <f t="shared" si="19"/>
        <v>155</v>
      </c>
      <c r="AR117">
        <f t="shared" si="20"/>
        <v>75</v>
      </c>
      <c r="AS117">
        <f t="shared" si="21"/>
        <v>147.5</v>
      </c>
      <c r="AU117" s="6">
        <f t="shared" si="22"/>
        <v>147.25</v>
      </c>
      <c r="AW117">
        <f t="shared" si="27"/>
        <v>97</v>
      </c>
    </row>
    <row r="118" spans="1:49">
      <c r="A118" t="s">
        <v>988</v>
      </c>
      <c r="B118" t="s">
        <v>989</v>
      </c>
      <c r="C118" t="s">
        <v>68</v>
      </c>
      <c r="D118" t="s">
        <v>168</v>
      </c>
      <c r="E118" s="6">
        <f>_xlfn.RANK.AVG(forwards!E118,forwards!E$4:E$413,0)</f>
        <v>401</v>
      </c>
      <c r="F118" s="6">
        <f>_xlfn.RANK.AVG(forwards!F118,forwards!F$4:F$413,0)</f>
        <v>410</v>
      </c>
      <c r="G118" s="6">
        <f>_xlfn.RANK.AVG(forwards!G118,forwards!G$4:G$413,0)</f>
        <v>408</v>
      </c>
      <c r="H118" s="6">
        <f>_xlfn.RANK.AVG(forwards!H118,forwards!H$4:H$413,0)</f>
        <v>403</v>
      </c>
      <c r="I118" s="6">
        <f>_xlfn.RANK.AVG(forwards!I118,forwards!I$4:I$413,0)</f>
        <v>373</v>
      </c>
      <c r="J118" s="6">
        <f>_xlfn.RANK.AVG(forwards!J118,forwards!J$4:J$413,0)</f>
        <v>32</v>
      </c>
      <c r="K118" s="6">
        <f>_xlfn.RANK.AVG(forwards!K118,forwards!K$4:K$413,0)</f>
        <v>405</v>
      </c>
      <c r="L118" s="6" t="str">
        <f>IF( forwards!L118 ="","",_xlfn.RANK.AVG(forwards!L118,forwards!L$4:L$413,0))</f>
        <v/>
      </c>
      <c r="M118" s="6">
        <f>_xlfn.RANK.AVG(forwards!M118,forwards!M$4:M$413,0)</f>
        <v>179</v>
      </c>
      <c r="N118" s="6">
        <f>_xlfn.RANK.AVG(forwards!N118,forwards!N$4:N$413,1)</f>
        <v>114</v>
      </c>
      <c r="O118" s="6">
        <f>_xlfn.RANK.AVG(forwards!O118,forwards!O$4:O$413,0)</f>
        <v>112</v>
      </c>
      <c r="P118" s="6">
        <f>_xlfn.RANK.AVG(forwards!P118,forwards!P$4:P$413,0)</f>
        <v>329.5</v>
      </c>
      <c r="Q118" s="6">
        <f>_xlfn.RANK.AVG(forwards!Q118,forwards!Q$4:Q$413,1)</f>
        <v>241</v>
      </c>
      <c r="R118" s="6">
        <f>_xlfn.RANK.AVG(forwards!R118,forwards!R$4:R$413,0)</f>
        <v>313</v>
      </c>
      <c r="S118" s="6">
        <f>_xlfn.RANK.AVG(forwards!S118,forwards!S$4:S$413,0)</f>
        <v>359</v>
      </c>
      <c r="T118" s="6">
        <f>_xlfn.RANK.AVG(forwards!T118,forwards!T$4:T$413,1)</f>
        <v>309.5</v>
      </c>
      <c r="U118" s="6">
        <f>IF( forwards!U118 ="","",_xlfn.RANK.AVG(forwards!U118,forwards!U$4:U$413,0))</f>
        <v>331</v>
      </c>
      <c r="V118" s="6" t="str">
        <f>IF( forwards!V118 ="","",_xlfn.RANK.AVG(forwards!V118,forwards!V$4:V$413,0))</f>
        <v/>
      </c>
      <c r="W118" s="6">
        <f>_xlfn.RANK.AVG(forwards!W118,forwards!W$4:W$413,0)</f>
        <v>409.5</v>
      </c>
      <c r="X118" s="6">
        <f>IF( forwards!X118 ="","",_xlfn.RANK.AVG(forwards!X118,forwards!X$4:X$413,0))</f>
        <v>7</v>
      </c>
      <c r="Y118" s="6" t="str">
        <f>IF( forwards!Y118 ="","",_xlfn.RANK.AVG(forwards!Y118,forwards!Y$4:Y$413,0))</f>
        <v/>
      </c>
      <c r="Z118" s="6">
        <f>IF( forwards!Z118 ="","",_xlfn.RANK.AVG(forwards!Z118,forwards!Z$4:Z$413,0))</f>
        <v>342.5</v>
      </c>
      <c r="AA118" s="6">
        <f>_xlfn.RANK.AVG(forwards!AA118,forwards!AA$4:AA$413,0)</f>
        <v>342</v>
      </c>
      <c r="AB118" s="6">
        <f>IF( forwards!AB118 ="","",_xlfn.RANK.AVG(forwards!AB118,forwards!AB$4:AB$413,0))</f>
        <v>127</v>
      </c>
      <c r="AC118" s="6">
        <f>_xlfn.RANK.AVG(forwards!AC118,forwards!AC$4:AC$413,0)</f>
        <v>197</v>
      </c>
      <c r="AD118" s="6">
        <f>_xlfn.RANK.AVG(forwards!AD118,forwards!AD$4:AD$413,0)</f>
        <v>20.5</v>
      </c>
      <c r="AG118" s="7">
        <f t="shared" si="14"/>
        <v>406.33333333333331</v>
      </c>
      <c r="AH118" s="7">
        <f t="shared" si="15"/>
        <v>303.25</v>
      </c>
      <c r="AI118" s="7">
        <f t="shared" si="23"/>
        <v>135</v>
      </c>
      <c r="AJ118" s="7">
        <f t="shared" si="24"/>
        <v>310.39999999999998</v>
      </c>
      <c r="AK118" s="7">
        <f t="shared" si="25"/>
        <v>272.5</v>
      </c>
      <c r="AL118" s="7">
        <f t="shared" si="26"/>
        <v>171.625</v>
      </c>
      <c r="AN118">
        <f t="shared" si="16"/>
        <v>410</v>
      </c>
      <c r="AO118">
        <f t="shared" si="17"/>
        <v>360</v>
      </c>
      <c r="AP118">
        <f t="shared" si="18"/>
        <v>108.5</v>
      </c>
      <c r="AQ118">
        <f t="shared" si="19"/>
        <v>343.5</v>
      </c>
      <c r="AR118">
        <f t="shared" si="20"/>
        <v>328</v>
      </c>
      <c r="AS118">
        <f t="shared" si="21"/>
        <v>151</v>
      </c>
      <c r="AU118" s="6">
        <f t="shared" si="22"/>
        <v>283.5</v>
      </c>
      <c r="AW118">
        <f t="shared" si="27"/>
        <v>344</v>
      </c>
    </row>
    <row r="119" spans="1:49">
      <c r="A119" t="s">
        <v>280</v>
      </c>
      <c r="B119" t="s">
        <v>281</v>
      </c>
      <c r="C119" t="s">
        <v>100</v>
      </c>
      <c r="D119" t="s">
        <v>282</v>
      </c>
      <c r="E119" s="6">
        <f>_xlfn.RANK.AVG(forwards!E119,forwards!E$4:E$413,0)</f>
        <v>51</v>
      </c>
      <c r="F119" s="6">
        <f>_xlfn.RANK.AVG(forwards!F119,forwards!F$4:F$413,0)</f>
        <v>128</v>
      </c>
      <c r="G119" s="6">
        <f>_xlfn.RANK.AVG(forwards!G119,forwards!G$4:G$413,0)</f>
        <v>33</v>
      </c>
      <c r="H119" s="6">
        <f>_xlfn.RANK.AVG(forwards!H119,forwards!H$4:H$413,0)</f>
        <v>101</v>
      </c>
      <c r="I119" s="6">
        <f>_xlfn.RANK.AVG(forwards!I119,forwards!I$4:I$413,0)</f>
        <v>103</v>
      </c>
      <c r="J119" s="6">
        <f>_xlfn.RANK.AVG(forwards!J119,forwards!J$4:J$413,0)</f>
        <v>376</v>
      </c>
      <c r="K119" s="6">
        <f>_xlfn.RANK.AVG(forwards!K119,forwards!K$4:K$413,0)</f>
        <v>73</v>
      </c>
      <c r="L119" s="6">
        <f>IF( forwards!L119 ="","",_xlfn.RANK.AVG(forwards!L119,forwards!L$4:L$413,0))</f>
        <v>191</v>
      </c>
      <c r="M119" s="6">
        <f>_xlfn.RANK.AVG(forwards!M119,forwards!M$4:M$413,0)</f>
        <v>116</v>
      </c>
      <c r="N119" s="6">
        <f>_xlfn.RANK.AVG(forwards!N119,forwards!N$4:N$413,1)</f>
        <v>83</v>
      </c>
      <c r="O119" s="6">
        <f>_xlfn.RANK.AVG(forwards!O119,forwards!O$4:O$413,0)</f>
        <v>39</v>
      </c>
      <c r="P119" s="6">
        <f>_xlfn.RANK.AVG(forwards!P119,forwards!P$4:P$413,0)</f>
        <v>24</v>
      </c>
      <c r="Q119" s="6">
        <f>_xlfn.RANK.AVG(forwards!Q119,forwards!Q$4:Q$413,1)</f>
        <v>296</v>
      </c>
      <c r="R119" s="6">
        <f>_xlfn.RANK.AVG(forwards!R119,forwards!R$4:R$413,0)</f>
        <v>90</v>
      </c>
      <c r="S119" s="6">
        <f>_xlfn.RANK.AVG(forwards!S119,forwards!S$4:S$413,0)</f>
        <v>4</v>
      </c>
      <c r="T119" s="6">
        <f>_xlfn.RANK.AVG(forwards!T119,forwards!T$4:T$413,1)</f>
        <v>167.5</v>
      </c>
      <c r="U119" s="6">
        <f>IF( forwards!U119 ="","",_xlfn.RANK.AVG(forwards!U119,forwards!U$4:U$413,0))</f>
        <v>12</v>
      </c>
      <c r="V119" s="6">
        <f>IF( forwards!V119 ="","",_xlfn.RANK.AVG(forwards!V119,forwards!V$4:V$413,0))</f>
        <v>188</v>
      </c>
      <c r="W119" s="6">
        <f>_xlfn.RANK.AVG(forwards!W119,forwards!W$4:W$413,0)</f>
        <v>226.5</v>
      </c>
      <c r="X119" s="6">
        <f>IF( forwards!X119 ="","",_xlfn.RANK.AVG(forwards!X119,forwards!X$4:X$413,0))</f>
        <v>73</v>
      </c>
      <c r="Y119" s="6">
        <f>IF( forwards!Y119 ="","",_xlfn.RANK.AVG(forwards!Y119,forwards!Y$4:Y$413,0))</f>
        <v>131</v>
      </c>
      <c r="Z119" s="6">
        <f>IF( forwards!Z119 ="","",_xlfn.RANK.AVG(forwards!Z119,forwards!Z$4:Z$413,0))</f>
        <v>202</v>
      </c>
      <c r="AA119" s="6">
        <f>_xlfn.RANK.AVG(forwards!AA119,forwards!AA$4:AA$413,0)</f>
        <v>3</v>
      </c>
      <c r="AB119" s="6" t="str">
        <f>IF( forwards!AB119 ="","",_xlfn.RANK.AVG(forwards!AB119,forwards!AB$4:AB$413,0))</f>
        <v/>
      </c>
      <c r="AC119" s="6">
        <f>_xlfn.RANK.AVG(forwards!AC119,forwards!AC$4:AC$413,0)</f>
        <v>237</v>
      </c>
      <c r="AD119" s="6">
        <f>_xlfn.RANK.AVG(forwards!AD119,forwards!AD$4:AD$413,0)</f>
        <v>91.5</v>
      </c>
      <c r="AG119" s="7">
        <f t="shared" si="14"/>
        <v>70.666666666666671</v>
      </c>
      <c r="AH119" s="7">
        <f t="shared" si="15"/>
        <v>163.25</v>
      </c>
      <c r="AI119" s="7">
        <f t="shared" si="23"/>
        <v>107.25</v>
      </c>
      <c r="AJ119" s="7">
        <f t="shared" si="24"/>
        <v>116.3</v>
      </c>
      <c r="AK119" s="7">
        <f t="shared" si="25"/>
        <v>138.75</v>
      </c>
      <c r="AL119" s="7">
        <f t="shared" si="26"/>
        <v>110.5</v>
      </c>
      <c r="AN119">
        <f t="shared" si="16"/>
        <v>56</v>
      </c>
      <c r="AO119">
        <f t="shared" si="17"/>
        <v>141</v>
      </c>
      <c r="AP119">
        <f t="shared" si="18"/>
        <v>59</v>
      </c>
      <c r="AQ119">
        <f t="shared" si="19"/>
        <v>94</v>
      </c>
      <c r="AR119">
        <f t="shared" si="20"/>
        <v>100</v>
      </c>
      <c r="AS119">
        <f t="shared" si="21"/>
        <v>31</v>
      </c>
      <c r="AU119" s="6">
        <f t="shared" si="22"/>
        <v>80.166666666666671</v>
      </c>
      <c r="AW119">
        <f t="shared" si="27"/>
        <v>13</v>
      </c>
    </row>
    <row r="120" spans="1:49">
      <c r="A120" t="s">
        <v>863</v>
      </c>
      <c r="B120" t="s">
        <v>864</v>
      </c>
      <c r="C120" t="s">
        <v>113</v>
      </c>
      <c r="D120" t="s">
        <v>163</v>
      </c>
      <c r="E120" s="6">
        <f>_xlfn.RANK.AVG(forwards!E120,forwards!E$4:E$413,0)</f>
        <v>267</v>
      </c>
      <c r="F120" s="6">
        <f>_xlfn.RANK.AVG(forwards!F120,forwards!F$4:F$413,0)</f>
        <v>190</v>
      </c>
      <c r="G120" s="6">
        <f>_xlfn.RANK.AVG(forwards!G120,forwards!G$4:G$413,0)</f>
        <v>372</v>
      </c>
      <c r="H120" s="6">
        <f>_xlfn.RANK.AVG(forwards!H120,forwards!H$4:H$413,0)</f>
        <v>244</v>
      </c>
      <c r="I120" s="6">
        <f>_xlfn.RANK.AVG(forwards!I120,forwards!I$4:I$413,0)</f>
        <v>360</v>
      </c>
      <c r="J120" s="6">
        <f>_xlfn.RANK.AVG(forwards!J120,forwards!J$4:J$413,0)</f>
        <v>99</v>
      </c>
      <c r="K120" s="6">
        <f>_xlfn.RANK.AVG(forwards!K120,forwards!K$4:K$413,0)</f>
        <v>188</v>
      </c>
      <c r="L120" s="6" t="str">
        <f>IF( forwards!L120 ="","",_xlfn.RANK.AVG(forwards!L120,forwards!L$4:L$413,0))</f>
        <v/>
      </c>
      <c r="M120" s="6">
        <f>_xlfn.RANK.AVG(forwards!M120,forwards!M$4:M$413,0)</f>
        <v>241</v>
      </c>
      <c r="N120" s="6">
        <f>_xlfn.RANK.AVG(forwards!N120,forwards!N$4:N$413,1)</f>
        <v>194</v>
      </c>
      <c r="O120" s="6">
        <f>_xlfn.RANK.AVG(forwards!O120,forwards!O$4:O$413,0)</f>
        <v>235</v>
      </c>
      <c r="P120" s="6">
        <f>_xlfn.RANK.AVG(forwards!P120,forwards!P$4:P$413,0)</f>
        <v>112</v>
      </c>
      <c r="Q120" s="6">
        <f>_xlfn.RANK.AVG(forwards!Q120,forwards!Q$4:Q$413,1)</f>
        <v>340</v>
      </c>
      <c r="R120" s="6">
        <f>_xlfn.RANK.AVG(forwards!R120,forwards!R$4:R$413,0)</f>
        <v>236</v>
      </c>
      <c r="S120" s="6">
        <f>_xlfn.RANK.AVG(forwards!S120,forwards!S$4:S$413,0)</f>
        <v>242</v>
      </c>
      <c r="T120" s="6">
        <f>_xlfn.RANK.AVG(forwards!T120,forwards!T$4:T$413,1)</f>
        <v>323</v>
      </c>
      <c r="U120" s="6">
        <f>IF( forwards!U120 ="","",_xlfn.RANK.AVG(forwards!U120,forwards!U$4:U$413,0))</f>
        <v>39</v>
      </c>
      <c r="V120" s="6">
        <f>IF( forwards!V120 ="","",_xlfn.RANK.AVG(forwards!V120,forwards!V$4:V$413,0))</f>
        <v>358</v>
      </c>
      <c r="W120" s="6">
        <f>_xlfn.RANK.AVG(forwards!W120,forwards!W$4:W$413,0)</f>
        <v>51</v>
      </c>
      <c r="X120" s="6">
        <f>IF( forwards!X120 ="","",_xlfn.RANK.AVG(forwards!X120,forwards!X$4:X$413,0))</f>
        <v>127</v>
      </c>
      <c r="Y120" s="6" t="str">
        <f>IF( forwards!Y120 ="","",_xlfn.RANK.AVG(forwards!Y120,forwards!Y$4:Y$413,0))</f>
        <v/>
      </c>
      <c r="Z120" s="6">
        <f>IF( forwards!Z120 ="","",_xlfn.RANK.AVG(forwards!Z120,forwards!Z$4:Z$413,0))</f>
        <v>342.5</v>
      </c>
      <c r="AA120" s="6">
        <f>_xlfn.RANK.AVG(forwards!AA120,forwards!AA$4:AA$413,0)</f>
        <v>75</v>
      </c>
      <c r="AB120" s="6">
        <f>IF( forwards!AB120 ="","",_xlfn.RANK.AVG(forwards!AB120,forwards!AB$4:AB$413,0))</f>
        <v>42</v>
      </c>
      <c r="AC120" s="6">
        <f>_xlfn.RANK.AVG(forwards!AC120,forwards!AC$4:AC$413,0)</f>
        <v>167</v>
      </c>
      <c r="AD120" s="6">
        <f>_xlfn.RANK.AVG(forwards!AD120,forwards!AD$4:AD$413,0)</f>
        <v>360</v>
      </c>
      <c r="AG120" s="7">
        <f t="shared" si="14"/>
        <v>276.33333333333331</v>
      </c>
      <c r="AH120" s="7">
        <f t="shared" si="15"/>
        <v>222.75</v>
      </c>
      <c r="AI120" s="7">
        <f t="shared" si="23"/>
        <v>223.33333333333334</v>
      </c>
      <c r="AJ120" s="7">
        <f t="shared" si="24"/>
        <v>250.6</v>
      </c>
      <c r="AK120" s="7">
        <f t="shared" si="25"/>
        <v>183.5</v>
      </c>
      <c r="AL120" s="7">
        <f t="shared" si="26"/>
        <v>161</v>
      </c>
      <c r="AN120">
        <f t="shared" si="16"/>
        <v>279</v>
      </c>
      <c r="AO120">
        <f t="shared" si="17"/>
        <v>228</v>
      </c>
      <c r="AP120">
        <f t="shared" si="18"/>
        <v>268</v>
      </c>
      <c r="AQ120">
        <f t="shared" si="19"/>
        <v>270</v>
      </c>
      <c r="AR120">
        <f t="shared" si="20"/>
        <v>192</v>
      </c>
      <c r="AS120">
        <f t="shared" si="21"/>
        <v>118</v>
      </c>
      <c r="AU120" s="6">
        <f t="shared" si="22"/>
        <v>225.83333333333334</v>
      </c>
      <c r="AW120">
        <f t="shared" si="27"/>
        <v>244.5</v>
      </c>
    </row>
    <row r="121" spans="1:49">
      <c r="A121" t="s">
        <v>1279</v>
      </c>
      <c r="B121" t="s">
        <v>1280</v>
      </c>
      <c r="C121" t="s">
        <v>124</v>
      </c>
      <c r="D121" t="s">
        <v>1056</v>
      </c>
      <c r="E121" s="6">
        <f>_xlfn.RANK.AVG(forwards!E121,forwards!E$4:E$413,0)</f>
        <v>51</v>
      </c>
      <c r="F121" s="6">
        <f>_xlfn.RANK.AVG(forwards!F121,forwards!F$4:F$413,0)</f>
        <v>29</v>
      </c>
      <c r="G121" s="6">
        <f>_xlfn.RANK.AVG(forwards!G121,forwards!G$4:G$413,0)</f>
        <v>17</v>
      </c>
      <c r="H121" s="6">
        <f>_xlfn.RANK.AVG(forwards!H121,forwards!H$4:H$413,0)</f>
        <v>71</v>
      </c>
      <c r="I121" s="6">
        <f>_xlfn.RANK.AVG(forwards!I121,forwards!I$4:I$413,0)</f>
        <v>59</v>
      </c>
      <c r="J121" s="6">
        <f>_xlfn.RANK.AVG(forwards!J121,forwards!J$4:J$413,0)</f>
        <v>376</v>
      </c>
      <c r="K121" s="6">
        <f>_xlfn.RANK.AVG(forwards!K121,forwards!K$4:K$413,0)</f>
        <v>117</v>
      </c>
      <c r="L121" s="6" t="str">
        <f>IF( forwards!L121 ="","",_xlfn.RANK.AVG(forwards!L121,forwards!L$4:L$413,0))</f>
        <v/>
      </c>
      <c r="M121" s="6">
        <f>_xlfn.RANK.AVG(forwards!M121,forwards!M$4:M$413,0)</f>
        <v>14</v>
      </c>
      <c r="N121" s="6">
        <f>_xlfn.RANK.AVG(forwards!N121,forwards!N$4:N$413,1)</f>
        <v>396</v>
      </c>
      <c r="O121" s="6">
        <f>_xlfn.RANK.AVG(forwards!O121,forwards!O$4:O$413,0)</f>
        <v>185</v>
      </c>
      <c r="P121" s="6">
        <f>_xlfn.RANK.AVG(forwards!P121,forwards!P$4:P$413,0)</f>
        <v>212</v>
      </c>
      <c r="Q121" s="6">
        <f>_xlfn.RANK.AVG(forwards!Q121,forwards!Q$4:Q$413,1)</f>
        <v>378</v>
      </c>
      <c r="R121" s="6">
        <f>_xlfn.RANK.AVG(forwards!R121,forwards!R$4:R$413,0)</f>
        <v>324</v>
      </c>
      <c r="S121" s="6">
        <f>_xlfn.RANK.AVG(forwards!S121,forwards!S$4:S$413,0)</f>
        <v>70.5</v>
      </c>
      <c r="T121" s="6">
        <f>_xlfn.RANK.AVG(forwards!T121,forwards!T$4:T$413,1)</f>
        <v>320</v>
      </c>
      <c r="U121" s="6">
        <f>IF( forwards!U121 ="","",_xlfn.RANK.AVG(forwards!U121,forwards!U$4:U$413,0))</f>
        <v>255</v>
      </c>
      <c r="V121" s="6">
        <f>IF( forwards!V121 ="","",_xlfn.RANK.AVG(forwards!V121,forwards!V$4:V$413,0))</f>
        <v>89</v>
      </c>
      <c r="W121" s="6">
        <f>_xlfn.RANK.AVG(forwards!W121,forwards!W$4:W$413,0)</f>
        <v>129</v>
      </c>
      <c r="X121" s="6">
        <f>IF( forwards!X121 ="","",_xlfn.RANK.AVG(forwards!X121,forwards!X$4:X$413,0))</f>
        <v>204</v>
      </c>
      <c r="Y121" s="6">
        <f>IF( forwards!Y121 ="","",_xlfn.RANK.AVG(forwards!Y121,forwards!Y$4:Y$413,0))</f>
        <v>26</v>
      </c>
      <c r="Z121" s="6">
        <f>IF( forwards!Z121 ="","",_xlfn.RANK.AVG(forwards!Z121,forwards!Z$4:Z$413,0))</f>
        <v>82.5</v>
      </c>
      <c r="AA121" s="6">
        <f>_xlfn.RANK.AVG(forwards!AA121,forwards!AA$4:AA$413,0)</f>
        <v>151</v>
      </c>
      <c r="AB121" s="6" t="str">
        <f>IF( forwards!AB121 ="","",_xlfn.RANK.AVG(forwards!AB121,forwards!AB$4:AB$413,0))</f>
        <v/>
      </c>
      <c r="AC121" s="6">
        <f>_xlfn.RANK.AVG(forwards!AC121,forwards!AC$4:AC$413,0)</f>
        <v>410</v>
      </c>
      <c r="AD121" s="6">
        <f>_xlfn.RANK.AVG(forwards!AD121,forwards!AD$4:AD$413,0)</f>
        <v>42.5</v>
      </c>
      <c r="AG121" s="7">
        <f t="shared" si="14"/>
        <v>32.333333333333336</v>
      </c>
      <c r="AH121" s="7">
        <f t="shared" si="15"/>
        <v>155.75</v>
      </c>
      <c r="AI121" s="7">
        <f t="shared" si="23"/>
        <v>198.33333333333334</v>
      </c>
      <c r="AJ121" s="7">
        <f t="shared" si="24"/>
        <v>260.89999999999998</v>
      </c>
      <c r="AK121" s="7">
        <f t="shared" si="25"/>
        <v>130.91666666666666</v>
      </c>
      <c r="AL121" s="7">
        <f t="shared" si="26"/>
        <v>201.16666666666666</v>
      </c>
      <c r="AN121">
        <f t="shared" si="16"/>
        <v>17</v>
      </c>
      <c r="AO121">
        <f t="shared" si="17"/>
        <v>130</v>
      </c>
      <c r="AP121">
        <f t="shared" si="18"/>
        <v>218.5</v>
      </c>
      <c r="AQ121">
        <f t="shared" si="19"/>
        <v>284</v>
      </c>
      <c r="AR121">
        <f t="shared" si="20"/>
        <v>85.5</v>
      </c>
      <c r="AS121">
        <f t="shared" si="21"/>
        <v>243</v>
      </c>
      <c r="AU121" s="6">
        <f t="shared" si="22"/>
        <v>163</v>
      </c>
      <c r="AW121">
        <f t="shared" si="27"/>
        <v>128</v>
      </c>
    </row>
    <row r="122" spans="1:49">
      <c r="A122" t="s">
        <v>1303</v>
      </c>
      <c r="B122" t="s">
        <v>1304</v>
      </c>
      <c r="C122" t="s">
        <v>68</v>
      </c>
      <c r="D122" t="s">
        <v>74</v>
      </c>
      <c r="E122" s="6">
        <f>_xlfn.RANK.AVG(forwards!E122,forwards!E$4:E$413,0)</f>
        <v>358</v>
      </c>
      <c r="F122" s="6">
        <f>_xlfn.RANK.AVG(forwards!F122,forwards!F$4:F$413,0)</f>
        <v>285</v>
      </c>
      <c r="G122" s="6">
        <f>_xlfn.RANK.AVG(forwards!G122,forwards!G$4:G$413,0)</f>
        <v>309</v>
      </c>
      <c r="H122" s="6">
        <f>_xlfn.RANK.AVG(forwards!H122,forwards!H$4:H$413,0)</f>
        <v>372</v>
      </c>
      <c r="I122" s="6">
        <f>_xlfn.RANK.AVG(forwards!I122,forwards!I$4:I$413,0)</f>
        <v>361</v>
      </c>
      <c r="J122" s="6">
        <f>_xlfn.RANK.AVG(forwards!J122,forwards!J$4:J$413,0)</f>
        <v>16</v>
      </c>
      <c r="K122" s="6">
        <f>_xlfn.RANK.AVG(forwards!K122,forwards!K$4:K$413,0)</f>
        <v>159</v>
      </c>
      <c r="L122" s="6">
        <f>IF( forwards!L122 ="","",_xlfn.RANK.AVG(forwards!L122,forwards!L$4:L$413,0))</f>
        <v>8</v>
      </c>
      <c r="M122" s="6">
        <f>_xlfn.RANK.AVG(forwards!M122,forwards!M$4:M$413,0)</f>
        <v>302</v>
      </c>
      <c r="N122" s="6">
        <f>_xlfn.RANK.AVG(forwards!N122,forwards!N$4:N$413,1)</f>
        <v>56</v>
      </c>
      <c r="O122" s="6">
        <f>_xlfn.RANK.AVG(forwards!O122,forwards!O$4:O$413,0)</f>
        <v>173</v>
      </c>
      <c r="P122" s="6">
        <f>_xlfn.RANK.AVG(forwards!P122,forwards!P$4:P$413,0)</f>
        <v>400</v>
      </c>
      <c r="Q122" s="6">
        <f>_xlfn.RANK.AVG(forwards!Q122,forwards!Q$4:Q$413,1)</f>
        <v>221</v>
      </c>
      <c r="R122" s="6">
        <f>_xlfn.RANK.AVG(forwards!R122,forwards!R$4:R$413,0)</f>
        <v>374</v>
      </c>
      <c r="S122" s="6">
        <f>_xlfn.RANK.AVG(forwards!S122,forwards!S$4:S$413,0)</f>
        <v>408</v>
      </c>
      <c r="T122" s="6">
        <f>_xlfn.RANK.AVG(forwards!T122,forwards!T$4:T$413,1)</f>
        <v>269</v>
      </c>
      <c r="U122" s="6">
        <f>IF( forwards!U122 ="","",_xlfn.RANK.AVG(forwards!U122,forwards!U$4:U$413,0))</f>
        <v>385</v>
      </c>
      <c r="V122" s="6">
        <f>IF( forwards!V122 ="","",_xlfn.RANK.AVG(forwards!V122,forwards!V$4:V$413,0))</f>
        <v>249.5</v>
      </c>
      <c r="W122" s="6">
        <f>_xlfn.RANK.AVG(forwards!W122,forwards!W$4:W$413,0)</f>
        <v>254.5</v>
      </c>
      <c r="X122" s="6">
        <f>IF( forwards!X122 ="","",_xlfn.RANK.AVG(forwards!X122,forwards!X$4:X$413,0))</f>
        <v>158.5</v>
      </c>
      <c r="Y122" s="6" t="str">
        <f>IF( forwards!Y122 ="","",_xlfn.RANK.AVG(forwards!Y122,forwards!Y$4:Y$413,0))</f>
        <v/>
      </c>
      <c r="Z122" s="6">
        <f>IF( forwards!Z122 ="","",_xlfn.RANK.AVG(forwards!Z122,forwards!Z$4:Z$413,0))</f>
        <v>342.5</v>
      </c>
      <c r="AA122" s="6">
        <f>_xlfn.RANK.AVG(forwards!AA122,forwards!AA$4:AA$413,0)</f>
        <v>230</v>
      </c>
      <c r="AB122" s="6">
        <f>IF( forwards!AB122 ="","",_xlfn.RANK.AVG(forwards!AB122,forwards!AB$4:AB$413,0))</f>
        <v>127</v>
      </c>
      <c r="AC122" s="6">
        <f>_xlfn.RANK.AVG(forwards!AC122,forwards!AC$4:AC$413,0)</f>
        <v>127</v>
      </c>
      <c r="AD122" s="6">
        <f>_xlfn.RANK.AVG(forwards!AD122,forwards!AD$4:AD$413,0)</f>
        <v>311.5</v>
      </c>
      <c r="AG122" s="7">
        <f t="shared" si="14"/>
        <v>317.33333333333331</v>
      </c>
      <c r="AH122" s="7">
        <f t="shared" si="15"/>
        <v>227</v>
      </c>
      <c r="AI122" s="7">
        <f t="shared" si="23"/>
        <v>134.75</v>
      </c>
      <c r="AJ122" s="7">
        <f t="shared" si="24"/>
        <v>334.4</v>
      </c>
      <c r="AK122" s="7">
        <f t="shared" si="25"/>
        <v>278</v>
      </c>
      <c r="AL122" s="7">
        <f t="shared" si="26"/>
        <v>198.875</v>
      </c>
      <c r="AN122">
        <f t="shared" si="16"/>
        <v>335</v>
      </c>
      <c r="AO122">
        <f t="shared" si="17"/>
        <v>238</v>
      </c>
      <c r="AP122">
        <f t="shared" si="18"/>
        <v>107</v>
      </c>
      <c r="AQ122">
        <f t="shared" si="19"/>
        <v>367</v>
      </c>
      <c r="AR122">
        <f t="shared" si="20"/>
        <v>338</v>
      </c>
      <c r="AS122">
        <f t="shared" si="21"/>
        <v>237</v>
      </c>
      <c r="AU122" s="6">
        <f t="shared" si="22"/>
        <v>270.33333333333331</v>
      </c>
      <c r="AW122">
        <f t="shared" si="27"/>
        <v>323</v>
      </c>
    </row>
    <row r="123" spans="1:49">
      <c r="A123" t="s">
        <v>298</v>
      </c>
      <c r="B123" t="s">
        <v>299</v>
      </c>
      <c r="C123" t="s">
        <v>80</v>
      </c>
      <c r="D123" t="s">
        <v>88</v>
      </c>
      <c r="E123" s="6">
        <f>_xlfn.RANK.AVG(forwards!E123,forwards!E$4:E$413,0)</f>
        <v>228.5</v>
      </c>
      <c r="F123" s="6">
        <f>_xlfn.RANK.AVG(forwards!F123,forwards!F$4:F$413,0)</f>
        <v>170</v>
      </c>
      <c r="G123" s="6">
        <f>_xlfn.RANK.AVG(forwards!G123,forwards!G$4:G$413,0)</f>
        <v>257</v>
      </c>
      <c r="H123" s="6">
        <f>_xlfn.RANK.AVG(forwards!H123,forwards!H$4:H$413,0)</f>
        <v>123</v>
      </c>
      <c r="I123" s="6">
        <f>_xlfn.RANK.AVG(forwards!I123,forwards!I$4:I$413,0)</f>
        <v>194</v>
      </c>
      <c r="J123" s="6">
        <f>_xlfn.RANK.AVG(forwards!J123,forwards!J$4:J$413,0)</f>
        <v>158</v>
      </c>
      <c r="K123" s="6">
        <f>_xlfn.RANK.AVG(forwards!K123,forwards!K$4:K$413,0)</f>
        <v>152</v>
      </c>
      <c r="L123" s="6" t="str">
        <f>IF( forwards!L123 ="","",_xlfn.RANK.AVG(forwards!L123,forwards!L$4:L$413,0))</f>
        <v/>
      </c>
      <c r="M123" s="6">
        <f>_xlfn.RANK.AVG(forwards!M123,forwards!M$4:M$413,0)</f>
        <v>49</v>
      </c>
      <c r="N123" s="6">
        <f>_xlfn.RANK.AVG(forwards!N123,forwards!N$4:N$413,1)</f>
        <v>309</v>
      </c>
      <c r="O123" s="6">
        <f>_xlfn.RANK.AVG(forwards!O123,forwards!O$4:O$413,0)</f>
        <v>127</v>
      </c>
      <c r="P123" s="6">
        <f>_xlfn.RANK.AVG(forwards!P123,forwards!P$4:P$413,0)</f>
        <v>94</v>
      </c>
      <c r="Q123" s="6">
        <f>_xlfn.RANK.AVG(forwards!Q123,forwards!Q$4:Q$413,1)</f>
        <v>106</v>
      </c>
      <c r="R123" s="6">
        <f>_xlfn.RANK.AVG(forwards!R123,forwards!R$4:R$413,0)</f>
        <v>86.5</v>
      </c>
      <c r="S123" s="6">
        <f>_xlfn.RANK.AVG(forwards!S123,forwards!S$4:S$413,0)</f>
        <v>119.5</v>
      </c>
      <c r="T123" s="6">
        <f>_xlfn.RANK.AVG(forwards!T123,forwards!T$4:T$413,1)</f>
        <v>67</v>
      </c>
      <c r="U123" s="6">
        <f>IF( forwards!U123 ="","",_xlfn.RANK.AVG(forwards!U123,forwards!U$4:U$413,0))</f>
        <v>3</v>
      </c>
      <c r="V123" s="6">
        <f>IF( forwards!V123 ="","",_xlfn.RANK.AVG(forwards!V123,forwards!V$4:V$413,0))</f>
        <v>365</v>
      </c>
      <c r="W123" s="6">
        <f>_xlfn.RANK.AVG(forwards!W123,forwards!W$4:W$413,0)</f>
        <v>261.5</v>
      </c>
      <c r="X123" s="6">
        <f>IF( forwards!X123 ="","",_xlfn.RANK.AVG(forwards!X123,forwards!X$4:X$413,0))</f>
        <v>212</v>
      </c>
      <c r="Y123" s="6" t="str">
        <f>IF( forwards!Y123 ="","",_xlfn.RANK.AVG(forwards!Y123,forwards!Y$4:Y$413,0))</f>
        <v/>
      </c>
      <c r="Z123" s="6">
        <f>IF( forwards!Z123 ="","",_xlfn.RANK.AVG(forwards!Z123,forwards!Z$4:Z$413,0))</f>
        <v>72</v>
      </c>
      <c r="AA123" s="6">
        <f>_xlfn.RANK.AVG(forwards!AA123,forwards!AA$4:AA$413,0)</f>
        <v>32</v>
      </c>
      <c r="AB123" s="6">
        <f>IF( forwards!AB123 ="","",_xlfn.RANK.AVG(forwards!AB123,forwards!AB$4:AB$413,0))</f>
        <v>63</v>
      </c>
      <c r="AC123" s="6">
        <f>_xlfn.RANK.AVG(forwards!AC123,forwards!AC$4:AC$413,0)</f>
        <v>324</v>
      </c>
      <c r="AD123" s="6">
        <f>_xlfn.RANK.AVG(forwards!AD123,forwards!AD$4:AD$413,0)</f>
        <v>66</v>
      </c>
      <c r="AG123" s="7">
        <f t="shared" si="14"/>
        <v>218.5</v>
      </c>
      <c r="AH123" s="7">
        <f t="shared" si="15"/>
        <v>156.75</v>
      </c>
      <c r="AI123" s="7">
        <f t="shared" si="23"/>
        <v>161.66666666666666</v>
      </c>
      <c r="AJ123" s="7">
        <f t="shared" si="24"/>
        <v>94.6</v>
      </c>
      <c r="AK123" s="7">
        <f t="shared" si="25"/>
        <v>182.7</v>
      </c>
      <c r="AL123" s="7">
        <f t="shared" si="26"/>
        <v>121.25</v>
      </c>
      <c r="AN123">
        <f t="shared" si="16"/>
        <v>221</v>
      </c>
      <c r="AO123">
        <f t="shared" si="17"/>
        <v>131</v>
      </c>
      <c r="AP123">
        <f t="shared" si="18"/>
        <v>159.5</v>
      </c>
      <c r="AQ123">
        <f t="shared" si="19"/>
        <v>56</v>
      </c>
      <c r="AR123">
        <f t="shared" si="20"/>
        <v>188</v>
      </c>
      <c r="AS123">
        <f t="shared" si="21"/>
        <v>49.5</v>
      </c>
      <c r="AU123" s="6">
        <f t="shared" si="22"/>
        <v>134.16666666666666</v>
      </c>
      <c r="AW123">
        <f t="shared" si="27"/>
        <v>78</v>
      </c>
    </row>
    <row r="124" spans="1:49">
      <c r="A124" t="s">
        <v>507</v>
      </c>
      <c r="B124" t="s">
        <v>508</v>
      </c>
      <c r="C124" t="s">
        <v>68</v>
      </c>
      <c r="D124" t="s">
        <v>364</v>
      </c>
      <c r="E124" s="6">
        <f>_xlfn.RANK.AVG(forwards!E124,forwards!E$4:E$413,0)</f>
        <v>42.5</v>
      </c>
      <c r="F124" s="6">
        <f>_xlfn.RANK.AVG(forwards!F124,forwards!F$4:F$413,0)</f>
        <v>15</v>
      </c>
      <c r="G124" s="6">
        <f>_xlfn.RANK.AVG(forwards!G124,forwards!G$4:G$413,0)</f>
        <v>125</v>
      </c>
      <c r="H124" s="6">
        <f>_xlfn.RANK.AVG(forwards!H124,forwards!H$4:H$413,0)</f>
        <v>39</v>
      </c>
      <c r="I124" s="6">
        <f>_xlfn.RANK.AVG(forwards!I124,forwards!I$4:I$413,0)</f>
        <v>42</v>
      </c>
      <c r="J124" s="6">
        <f>_xlfn.RANK.AVG(forwards!J124,forwards!J$4:J$413,0)</f>
        <v>79</v>
      </c>
      <c r="K124" s="6">
        <f>_xlfn.RANK.AVG(forwards!K124,forwards!K$4:K$413,0)</f>
        <v>17</v>
      </c>
      <c r="L124" s="6">
        <f>IF( forwards!L124 ="","",_xlfn.RANK.AVG(forwards!L124,forwards!L$4:L$413,0))</f>
        <v>85</v>
      </c>
      <c r="M124" s="6">
        <f>_xlfn.RANK.AVG(forwards!M124,forwards!M$4:M$413,0)</f>
        <v>57</v>
      </c>
      <c r="N124" s="6">
        <f>_xlfn.RANK.AVG(forwards!N124,forwards!N$4:N$413,1)</f>
        <v>397</v>
      </c>
      <c r="O124" s="6">
        <f>_xlfn.RANK.AVG(forwards!O124,forwards!O$4:O$413,0)</f>
        <v>341</v>
      </c>
      <c r="P124" s="6">
        <f>_xlfn.RANK.AVG(forwards!P124,forwards!P$4:P$413,0)</f>
        <v>124</v>
      </c>
      <c r="Q124" s="6">
        <f>_xlfn.RANK.AVG(forwards!Q124,forwards!Q$4:Q$413,1)</f>
        <v>205</v>
      </c>
      <c r="R124" s="6">
        <f>_xlfn.RANK.AVG(forwards!R124,forwards!R$4:R$413,0)</f>
        <v>150</v>
      </c>
      <c r="S124" s="6">
        <f>_xlfn.RANK.AVG(forwards!S124,forwards!S$4:S$413,0)</f>
        <v>112</v>
      </c>
      <c r="T124" s="6">
        <f>_xlfn.RANK.AVG(forwards!T124,forwards!T$4:T$413,1)</f>
        <v>139</v>
      </c>
      <c r="U124" s="6">
        <f>IF( forwards!U124 ="","",_xlfn.RANK.AVG(forwards!U124,forwards!U$4:U$413,0))</f>
        <v>185</v>
      </c>
      <c r="V124" s="6">
        <f>IF( forwards!V124 ="","",_xlfn.RANK.AVG(forwards!V124,forwards!V$4:V$413,0))</f>
        <v>31</v>
      </c>
      <c r="W124" s="6">
        <f>_xlfn.RANK.AVG(forwards!W124,forwards!W$4:W$413,0)</f>
        <v>11</v>
      </c>
      <c r="X124" s="6">
        <f>IF( forwards!X124 ="","",_xlfn.RANK.AVG(forwards!X124,forwards!X$4:X$413,0))</f>
        <v>110</v>
      </c>
      <c r="Y124" s="6">
        <f>IF( forwards!Y124 ="","",_xlfn.RANK.AVG(forwards!Y124,forwards!Y$4:Y$413,0))</f>
        <v>134</v>
      </c>
      <c r="Z124" s="6">
        <f>IF( forwards!Z124 ="","",_xlfn.RANK.AVG(forwards!Z124,forwards!Z$4:Z$413,0))</f>
        <v>114</v>
      </c>
      <c r="AA124" s="6">
        <f>_xlfn.RANK.AVG(forwards!AA124,forwards!AA$4:AA$413,0)</f>
        <v>180</v>
      </c>
      <c r="AB124" s="6">
        <f>IF( forwards!AB124 ="","",_xlfn.RANK.AVG(forwards!AB124,forwards!AB$4:AB$413,0))</f>
        <v>86</v>
      </c>
      <c r="AC124" s="6">
        <f>_xlfn.RANK.AVG(forwards!AC124,forwards!AC$4:AC$413,0)</f>
        <v>279</v>
      </c>
      <c r="AD124" s="6">
        <f>_xlfn.RANK.AVG(forwards!AD124,forwards!AD$4:AD$413,0)</f>
        <v>339.5</v>
      </c>
      <c r="AG124" s="7">
        <f t="shared" si="14"/>
        <v>60.833333333333336</v>
      </c>
      <c r="AH124" s="7">
        <f t="shared" si="15"/>
        <v>44.25</v>
      </c>
      <c r="AI124" s="7">
        <f t="shared" si="23"/>
        <v>220</v>
      </c>
      <c r="AJ124" s="7">
        <f t="shared" si="24"/>
        <v>146</v>
      </c>
      <c r="AK124" s="7">
        <f t="shared" si="25"/>
        <v>97.5</v>
      </c>
      <c r="AL124" s="7">
        <f t="shared" si="26"/>
        <v>221.125</v>
      </c>
      <c r="AN124">
        <f t="shared" si="16"/>
        <v>41</v>
      </c>
      <c r="AO124">
        <f t="shared" si="17"/>
        <v>5</v>
      </c>
      <c r="AP124">
        <f t="shared" si="18"/>
        <v>260</v>
      </c>
      <c r="AQ124">
        <f t="shared" si="19"/>
        <v>120</v>
      </c>
      <c r="AR124">
        <f t="shared" si="20"/>
        <v>23</v>
      </c>
      <c r="AS124">
        <f t="shared" si="21"/>
        <v>285</v>
      </c>
      <c r="AU124" s="6">
        <f t="shared" si="22"/>
        <v>122.33333333333333</v>
      </c>
      <c r="AW124">
        <f t="shared" si="27"/>
        <v>68.5</v>
      </c>
    </row>
    <row r="125" spans="1:49">
      <c r="A125" t="s">
        <v>1394</v>
      </c>
      <c r="B125" t="s">
        <v>1395</v>
      </c>
      <c r="C125" t="s">
        <v>100</v>
      </c>
      <c r="D125" t="s">
        <v>1243</v>
      </c>
      <c r="E125" s="6">
        <f>_xlfn.RANK.AVG(forwards!E125,forwards!E$4:E$413,0)</f>
        <v>184.5</v>
      </c>
      <c r="F125" s="6">
        <f>_xlfn.RANK.AVG(forwards!F125,forwards!F$4:F$413,0)</f>
        <v>141</v>
      </c>
      <c r="G125" s="6">
        <f>_xlfn.RANK.AVG(forwards!G125,forwards!G$4:G$413,0)</f>
        <v>313</v>
      </c>
      <c r="H125" s="6">
        <f>_xlfn.RANK.AVG(forwards!H125,forwards!H$4:H$413,0)</f>
        <v>60</v>
      </c>
      <c r="I125" s="6">
        <f>_xlfn.RANK.AVG(forwards!I125,forwards!I$4:I$413,0)</f>
        <v>146</v>
      </c>
      <c r="J125" s="6">
        <f>_xlfn.RANK.AVG(forwards!J125,forwards!J$4:J$413,0)</f>
        <v>134</v>
      </c>
      <c r="K125" s="6">
        <f>_xlfn.RANK.AVG(forwards!K125,forwards!K$4:K$413,0)</f>
        <v>162.5</v>
      </c>
      <c r="L125" s="6" t="str">
        <f>IF( forwards!L125 ="","",_xlfn.RANK.AVG(forwards!L125,forwards!L$4:L$413,0))</f>
        <v/>
      </c>
      <c r="M125" s="6">
        <f>_xlfn.RANK.AVG(forwards!M125,forwards!M$4:M$413,0)</f>
        <v>181</v>
      </c>
      <c r="N125" s="6">
        <f>_xlfn.RANK.AVG(forwards!N125,forwards!N$4:N$413,1)</f>
        <v>135</v>
      </c>
      <c r="O125" s="6">
        <f>_xlfn.RANK.AVG(forwards!O125,forwards!O$4:O$413,0)</f>
        <v>131</v>
      </c>
      <c r="P125" s="6">
        <f>_xlfn.RANK.AVG(forwards!P125,forwards!P$4:P$413,0)</f>
        <v>360</v>
      </c>
      <c r="Q125" s="6">
        <f>_xlfn.RANK.AVG(forwards!Q125,forwards!Q$4:Q$413,1)</f>
        <v>396</v>
      </c>
      <c r="R125" s="6">
        <f>_xlfn.RANK.AVG(forwards!R125,forwards!R$4:R$413,0)</f>
        <v>391</v>
      </c>
      <c r="S125" s="6">
        <f>_xlfn.RANK.AVG(forwards!S125,forwards!S$4:S$413,0)</f>
        <v>170</v>
      </c>
      <c r="T125" s="6">
        <f>_xlfn.RANK.AVG(forwards!T125,forwards!T$4:T$413,1)</f>
        <v>349</v>
      </c>
      <c r="U125" s="6">
        <f>IF( forwards!U125 ="","",_xlfn.RANK.AVG(forwards!U125,forwards!U$4:U$413,0))</f>
        <v>188</v>
      </c>
      <c r="V125" s="6">
        <f>IF( forwards!V125 ="","",_xlfn.RANK.AVG(forwards!V125,forwards!V$4:V$413,0))</f>
        <v>306.5</v>
      </c>
      <c r="W125" s="6">
        <f>_xlfn.RANK.AVG(forwards!W125,forwards!W$4:W$413,0)</f>
        <v>232.5</v>
      </c>
      <c r="X125" s="6">
        <f>IF( forwards!X125 ="","",_xlfn.RANK.AVG(forwards!X125,forwards!X$4:X$413,0))</f>
        <v>142</v>
      </c>
      <c r="Y125" s="6">
        <f>IF( forwards!Y125 ="","",_xlfn.RANK.AVG(forwards!Y125,forwards!Y$4:Y$413,0))</f>
        <v>94</v>
      </c>
      <c r="Z125" s="6">
        <f>IF( forwards!Z125 ="","",_xlfn.RANK.AVG(forwards!Z125,forwards!Z$4:Z$413,0))</f>
        <v>110</v>
      </c>
      <c r="AA125" s="6">
        <f>_xlfn.RANK.AVG(forwards!AA125,forwards!AA$4:AA$413,0)</f>
        <v>191</v>
      </c>
      <c r="AB125" s="6">
        <f>IF( forwards!AB125 ="","",_xlfn.RANK.AVG(forwards!AB125,forwards!AB$4:AB$413,0))</f>
        <v>127</v>
      </c>
      <c r="AC125" s="6">
        <f>_xlfn.RANK.AVG(forwards!AC125,forwards!AC$4:AC$413,0)</f>
        <v>345</v>
      </c>
      <c r="AD125" s="6">
        <f>_xlfn.RANK.AVG(forwards!AD125,forwards!AD$4:AD$413,0)</f>
        <v>115.5</v>
      </c>
      <c r="AG125" s="7">
        <f t="shared" si="14"/>
        <v>212.83333333333334</v>
      </c>
      <c r="AH125" s="7">
        <f t="shared" si="15"/>
        <v>125.625</v>
      </c>
      <c r="AI125" s="7">
        <f t="shared" si="23"/>
        <v>149</v>
      </c>
      <c r="AJ125" s="7">
        <f t="shared" si="24"/>
        <v>333.2</v>
      </c>
      <c r="AK125" s="7">
        <f t="shared" si="25"/>
        <v>178.83333333333334</v>
      </c>
      <c r="AL125" s="7">
        <f t="shared" si="26"/>
        <v>194.625</v>
      </c>
      <c r="AN125">
        <f t="shared" si="16"/>
        <v>214</v>
      </c>
      <c r="AO125">
        <f t="shared" si="17"/>
        <v>90</v>
      </c>
      <c r="AP125">
        <f t="shared" si="18"/>
        <v>133.5</v>
      </c>
      <c r="AQ125">
        <f t="shared" si="19"/>
        <v>366</v>
      </c>
      <c r="AR125">
        <f t="shared" si="20"/>
        <v>179</v>
      </c>
      <c r="AS125">
        <f t="shared" si="21"/>
        <v>215</v>
      </c>
      <c r="AU125" s="6">
        <f t="shared" si="22"/>
        <v>199.58333333333334</v>
      </c>
      <c r="AW125">
        <f t="shared" si="27"/>
        <v>205</v>
      </c>
    </row>
    <row r="126" spans="1:49">
      <c r="A126" t="s">
        <v>999</v>
      </c>
      <c r="B126" t="s">
        <v>1000</v>
      </c>
      <c r="C126" t="s">
        <v>119</v>
      </c>
      <c r="D126" t="s">
        <v>767</v>
      </c>
      <c r="E126" s="6">
        <f>_xlfn.RANK.AVG(forwards!E126,forwards!E$4:E$413,0)</f>
        <v>341</v>
      </c>
      <c r="F126" s="6">
        <f>_xlfn.RANK.AVG(forwards!F126,forwards!F$4:F$413,0)</f>
        <v>310.5</v>
      </c>
      <c r="G126" s="6">
        <f>_xlfn.RANK.AVG(forwards!G126,forwards!G$4:G$413,0)</f>
        <v>301</v>
      </c>
      <c r="H126" s="6">
        <f>_xlfn.RANK.AVG(forwards!H126,forwards!H$4:H$413,0)</f>
        <v>338</v>
      </c>
      <c r="I126" s="6">
        <f>_xlfn.RANK.AVG(forwards!I126,forwards!I$4:I$413,0)</f>
        <v>357</v>
      </c>
      <c r="J126" s="6">
        <f>_xlfn.RANK.AVG(forwards!J126,forwards!J$4:J$413,0)</f>
        <v>31</v>
      </c>
      <c r="K126" s="6">
        <f>_xlfn.RANK.AVG(forwards!K126,forwards!K$4:K$413,0)</f>
        <v>279</v>
      </c>
      <c r="L126" s="6">
        <f>IF( forwards!L126 ="","",_xlfn.RANK.AVG(forwards!L126,forwards!L$4:L$413,0))</f>
        <v>197</v>
      </c>
      <c r="M126" s="6">
        <f>_xlfn.RANK.AVG(forwards!M126,forwards!M$4:M$413,0)</f>
        <v>379</v>
      </c>
      <c r="N126" s="6">
        <f>_xlfn.RANK.AVG(forwards!N126,forwards!N$4:N$413,1)</f>
        <v>76</v>
      </c>
      <c r="O126" s="6">
        <f>_xlfn.RANK.AVG(forwards!O126,forwards!O$4:O$413,0)</f>
        <v>278.5</v>
      </c>
      <c r="P126" s="6">
        <f>_xlfn.RANK.AVG(forwards!P126,forwards!P$4:P$413,0)</f>
        <v>380</v>
      </c>
      <c r="Q126" s="6">
        <f>_xlfn.RANK.AVG(forwards!Q126,forwards!Q$4:Q$413,1)</f>
        <v>28.5</v>
      </c>
      <c r="R126" s="6">
        <f>_xlfn.RANK.AVG(forwards!R126,forwards!R$4:R$413,0)</f>
        <v>274</v>
      </c>
      <c r="S126" s="6">
        <f>_xlfn.RANK.AVG(forwards!S126,forwards!S$4:S$413,0)</f>
        <v>323</v>
      </c>
      <c r="T126" s="6">
        <f>_xlfn.RANK.AVG(forwards!T126,forwards!T$4:T$413,1)</f>
        <v>163</v>
      </c>
      <c r="U126" s="6">
        <f>IF( forwards!U126 ="","",_xlfn.RANK.AVG(forwards!U126,forwards!U$4:U$413,0))</f>
        <v>164</v>
      </c>
      <c r="V126" s="6">
        <f>IF( forwards!V126 ="","",_xlfn.RANK.AVG(forwards!V126,forwards!V$4:V$413,0))</f>
        <v>298</v>
      </c>
      <c r="W126" s="6">
        <f>_xlfn.RANK.AVG(forwards!W126,forwards!W$4:W$413,0)</f>
        <v>403</v>
      </c>
      <c r="X126" s="6">
        <f>IF( forwards!X126 ="","",_xlfn.RANK.AVG(forwards!X126,forwards!X$4:X$413,0))</f>
        <v>376.5</v>
      </c>
      <c r="Y126" s="6" t="str">
        <f>IF( forwards!Y126 ="","",_xlfn.RANK.AVG(forwards!Y126,forwards!Y$4:Y$413,0))</f>
        <v/>
      </c>
      <c r="Z126" s="6">
        <f>IF( forwards!Z126 ="","",_xlfn.RANK.AVG(forwards!Z126,forwards!Z$4:Z$413,0))</f>
        <v>342.5</v>
      </c>
      <c r="AA126" s="6">
        <f>_xlfn.RANK.AVG(forwards!AA126,forwards!AA$4:AA$413,0)</f>
        <v>322</v>
      </c>
      <c r="AB126" s="6">
        <f>IF( forwards!AB126 ="","",_xlfn.RANK.AVG(forwards!AB126,forwards!AB$4:AB$413,0))</f>
        <v>89</v>
      </c>
      <c r="AC126" s="6">
        <f>_xlfn.RANK.AVG(forwards!AC126,forwards!AC$4:AC$413,0)</f>
        <v>155</v>
      </c>
      <c r="AD126" s="6">
        <f>_xlfn.RANK.AVG(forwards!AD126,forwards!AD$4:AD$413,0)</f>
        <v>47</v>
      </c>
      <c r="AG126" s="7">
        <f t="shared" si="14"/>
        <v>317.5</v>
      </c>
      <c r="AH126" s="7">
        <f t="shared" si="15"/>
        <v>251.25</v>
      </c>
      <c r="AI126" s="7">
        <f t="shared" si="23"/>
        <v>232.625</v>
      </c>
      <c r="AJ126" s="7">
        <f t="shared" si="24"/>
        <v>233.7</v>
      </c>
      <c r="AK126" s="7">
        <f t="shared" si="25"/>
        <v>316.8</v>
      </c>
      <c r="AL126" s="7">
        <f t="shared" si="26"/>
        <v>153.25</v>
      </c>
      <c r="AN126">
        <f t="shared" si="16"/>
        <v>336.5</v>
      </c>
      <c r="AO126">
        <f t="shared" si="17"/>
        <v>271.5</v>
      </c>
      <c r="AP126">
        <f t="shared" si="18"/>
        <v>278</v>
      </c>
      <c r="AQ126">
        <f t="shared" si="19"/>
        <v>244</v>
      </c>
      <c r="AR126">
        <f t="shared" si="20"/>
        <v>378</v>
      </c>
      <c r="AS126">
        <f t="shared" si="21"/>
        <v>104</v>
      </c>
      <c r="AU126" s="6">
        <f t="shared" si="22"/>
        <v>268.66666666666669</v>
      </c>
      <c r="AW126">
        <f t="shared" si="27"/>
        <v>316</v>
      </c>
    </row>
    <row r="127" spans="1:49">
      <c r="A127" t="s">
        <v>1429</v>
      </c>
      <c r="B127" t="s">
        <v>1430</v>
      </c>
      <c r="C127" t="s">
        <v>87</v>
      </c>
      <c r="D127" t="s">
        <v>1243</v>
      </c>
      <c r="E127" s="6">
        <f>_xlfn.RANK.AVG(forwards!E127,forwards!E$4:E$413,0)</f>
        <v>147</v>
      </c>
      <c r="F127" s="6">
        <f>_xlfn.RANK.AVG(forwards!F127,forwards!F$4:F$413,0)</f>
        <v>214.5</v>
      </c>
      <c r="G127" s="6">
        <f>_xlfn.RANK.AVG(forwards!G127,forwards!G$4:G$413,0)</f>
        <v>371</v>
      </c>
      <c r="H127" s="6">
        <f>_xlfn.RANK.AVG(forwards!H127,forwards!H$4:H$413,0)</f>
        <v>46</v>
      </c>
      <c r="I127" s="6">
        <f>_xlfn.RANK.AVG(forwards!I127,forwards!I$4:I$413,0)</f>
        <v>160</v>
      </c>
      <c r="J127" s="6">
        <f>_xlfn.RANK.AVG(forwards!J127,forwards!J$4:J$413,0)</f>
        <v>35</v>
      </c>
      <c r="K127" s="6">
        <f>_xlfn.RANK.AVG(forwards!K127,forwards!K$4:K$413,0)</f>
        <v>136</v>
      </c>
      <c r="L127" s="6">
        <f>IF( forwards!L127 ="","",_xlfn.RANK.AVG(forwards!L127,forwards!L$4:L$413,0))</f>
        <v>182</v>
      </c>
      <c r="M127" s="6">
        <f>_xlfn.RANK.AVG(forwards!M127,forwards!M$4:M$413,0)</f>
        <v>353</v>
      </c>
      <c r="N127" s="6">
        <f>_xlfn.RANK.AVG(forwards!N127,forwards!N$4:N$413,1)</f>
        <v>71</v>
      </c>
      <c r="O127" s="6">
        <f>_xlfn.RANK.AVG(forwards!O127,forwards!O$4:O$413,0)</f>
        <v>242</v>
      </c>
      <c r="P127" s="6">
        <f>_xlfn.RANK.AVG(forwards!P127,forwards!P$4:P$413,0)</f>
        <v>403</v>
      </c>
      <c r="Q127" s="6">
        <f>_xlfn.RANK.AVG(forwards!Q127,forwards!Q$4:Q$413,1)</f>
        <v>408</v>
      </c>
      <c r="R127" s="6">
        <f>_xlfn.RANK.AVG(forwards!R127,forwards!R$4:R$413,0)</f>
        <v>408</v>
      </c>
      <c r="S127" s="6">
        <f>_xlfn.RANK.AVG(forwards!S127,forwards!S$4:S$413,0)</f>
        <v>366</v>
      </c>
      <c r="T127" s="6">
        <f>_xlfn.RANK.AVG(forwards!T127,forwards!T$4:T$413,1)</f>
        <v>389</v>
      </c>
      <c r="U127" s="6">
        <f>IF( forwards!U127 ="","",_xlfn.RANK.AVG(forwards!U127,forwards!U$4:U$413,0))</f>
        <v>248</v>
      </c>
      <c r="V127" s="6">
        <f>IF( forwards!V127 ="","",_xlfn.RANK.AVG(forwards!V127,forwards!V$4:V$413,0))</f>
        <v>63</v>
      </c>
      <c r="W127" s="6">
        <f>_xlfn.RANK.AVG(forwards!W127,forwards!W$4:W$413,0)</f>
        <v>283.5</v>
      </c>
      <c r="X127" s="6">
        <f>IF( forwards!X127 ="","",_xlfn.RANK.AVG(forwards!X127,forwards!X$4:X$413,0))</f>
        <v>329</v>
      </c>
      <c r="Y127" s="6" t="str">
        <f>IF( forwards!Y127 ="","",_xlfn.RANK.AVG(forwards!Y127,forwards!Y$4:Y$413,0))</f>
        <v/>
      </c>
      <c r="Z127" s="6">
        <f>IF( forwards!Z127 ="","",_xlfn.RANK.AVG(forwards!Z127,forwards!Z$4:Z$413,0))</f>
        <v>199.5</v>
      </c>
      <c r="AA127" s="6">
        <f>_xlfn.RANK.AVG(forwards!AA127,forwards!AA$4:AA$413,0)</f>
        <v>329</v>
      </c>
      <c r="AB127" s="6">
        <f>IF( forwards!AB127 ="","",_xlfn.RANK.AVG(forwards!AB127,forwards!AB$4:AB$413,0))</f>
        <v>87</v>
      </c>
      <c r="AC127" s="6">
        <f>_xlfn.RANK.AVG(forwards!AC127,forwards!AC$4:AC$413,0)</f>
        <v>138</v>
      </c>
      <c r="AD127" s="6">
        <f>_xlfn.RANK.AVG(forwards!AD127,forwards!AD$4:AD$413,0)</f>
        <v>36.5</v>
      </c>
      <c r="AG127" s="7">
        <f t="shared" si="14"/>
        <v>244.16666666666666</v>
      </c>
      <c r="AH127" s="7">
        <f t="shared" si="15"/>
        <v>94.25</v>
      </c>
      <c r="AI127" s="7">
        <f t="shared" si="23"/>
        <v>212</v>
      </c>
      <c r="AJ127" s="7">
        <f t="shared" si="24"/>
        <v>394.8</v>
      </c>
      <c r="AK127" s="7">
        <f t="shared" si="25"/>
        <v>224.6</v>
      </c>
      <c r="AL127" s="7">
        <f t="shared" si="26"/>
        <v>147.625</v>
      </c>
      <c r="AN127">
        <f t="shared" si="16"/>
        <v>254.5</v>
      </c>
      <c r="AO127">
        <f t="shared" si="17"/>
        <v>45</v>
      </c>
      <c r="AP127">
        <f t="shared" si="18"/>
        <v>243</v>
      </c>
      <c r="AQ127">
        <f t="shared" si="19"/>
        <v>407</v>
      </c>
      <c r="AR127">
        <f t="shared" si="20"/>
        <v>262</v>
      </c>
      <c r="AS127">
        <f t="shared" si="21"/>
        <v>94</v>
      </c>
      <c r="AU127" s="6">
        <f t="shared" si="22"/>
        <v>217.58333333333334</v>
      </c>
      <c r="AW127">
        <f t="shared" si="27"/>
        <v>232</v>
      </c>
    </row>
    <row r="128" spans="1:49">
      <c r="A128" t="s">
        <v>331</v>
      </c>
      <c r="B128" t="s">
        <v>332</v>
      </c>
      <c r="C128" t="s">
        <v>68</v>
      </c>
      <c r="D128" t="s">
        <v>230</v>
      </c>
      <c r="E128" s="6">
        <f>_xlfn.RANK.AVG(forwards!E128,forwards!E$4:E$413,0)</f>
        <v>51</v>
      </c>
      <c r="F128" s="6">
        <f>_xlfn.RANK.AVG(forwards!F128,forwards!F$4:F$413,0)</f>
        <v>9.5</v>
      </c>
      <c r="G128" s="6">
        <f>_xlfn.RANK.AVG(forwards!G128,forwards!G$4:G$413,0)</f>
        <v>76</v>
      </c>
      <c r="H128" s="6">
        <f>_xlfn.RANK.AVG(forwards!H128,forwards!H$4:H$413,0)</f>
        <v>6</v>
      </c>
      <c r="I128" s="6">
        <f>_xlfn.RANK.AVG(forwards!I128,forwards!I$4:I$413,0)</f>
        <v>19</v>
      </c>
      <c r="J128" s="6">
        <f>_xlfn.RANK.AVG(forwards!J128,forwards!J$4:J$413,0)</f>
        <v>185</v>
      </c>
      <c r="K128" s="6">
        <f>_xlfn.RANK.AVG(forwards!K128,forwards!K$4:K$413,0)</f>
        <v>58.5</v>
      </c>
      <c r="L128" s="6">
        <f>IF( forwards!L128 ="","",_xlfn.RANK.AVG(forwards!L128,forwards!L$4:L$413,0))</f>
        <v>14</v>
      </c>
      <c r="M128" s="6">
        <f>_xlfn.RANK.AVG(forwards!M128,forwards!M$4:M$413,0)</f>
        <v>206</v>
      </c>
      <c r="N128" s="6">
        <f>_xlfn.RANK.AVG(forwards!N128,forwards!N$4:N$413,1)</f>
        <v>176</v>
      </c>
      <c r="O128" s="6">
        <f>_xlfn.RANK.AVG(forwards!O128,forwards!O$4:O$413,0)</f>
        <v>184</v>
      </c>
      <c r="P128" s="6">
        <f>_xlfn.RANK.AVG(forwards!P128,forwards!P$4:P$413,0)</f>
        <v>77</v>
      </c>
      <c r="Q128" s="6">
        <f>_xlfn.RANK.AVG(forwards!Q128,forwards!Q$4:Q$413,1)</f>
        <v>216.5</v>
      </c>
      <c r="R128" s="6">
        <f>_xlfn.RANK.AVG(forwards!R128,forwards!R$4:R$413,0)</f>
        <v>114</v>
      </c>
      <c r="S128" s="6">
        <f>_xlfn.RANK.AVG(forwards!S128,forwards!S$4:S$413,0)</f>
        <v>61.5</v>
      </c>
      <c r="T128" s="6">
        <f>_xlfn.RANK.AVG(forwards!T128,forwards!T$4:T$413,1)</f>
        <v>166</v>
      </c>
      <c r="U128" s="6">
        <f>IF( forwards!U128 ="","",_xlfn.RANK.AVG(forwards!U128,forwards!U$4:U$413,0))</f>
        <v>49</v>
      </c>
      <c r="V128" s="6">
        <f>IF( forwards!V128 ="","",_xlfn.RANK.AVG(forwards!V128,forwards!V$4:V$413,0))</f>
        <v>320</v>
      </c>
      <c r="W128" s="6">
        <f>_xlfn.RANK.AVG(forwards!W128,forwards!W$4:W$413,0)</f>
        <v>153</v>
      </c>
      <c r="X128" s="6">
        <f>IF( forwards!X128 ="","",_xlfn.RANK.AVG(forwards!X128,forwards!X$4:X$413,0))</f>
        <v>58</v>
      </c>
      <c r="Y128" s="6">
        <f>IF( forwards!Y128 ="","",_xlfn.RANK.AVG(forwards!Y128,forwards!Y$4:Y$413,0))</f>
        <v>27</v>
      </c>
      <c r="Z128" s="6">
        <f>IF( forwards!Z128 ="","",_xlfn.RANK.AVG(forwards!Z128,forwards!Z$4:Z$413,0))</f>
        <v>21</v>
      </c>
      <c r="AA128" s="6">
        <f>_xlfn.RANK.AVG(forwards!AA128,forwards!AA$4:AA$413,0)</f>
        <v>22</v>
      </c>
      <c r="AB128" s="6" t="str">
        <f>IF( forwards!AB128 ="","",_xlfn.RANK.AVG(forwards!AB128,forwards!AB$4:AB$413,0))</f>
        <v/>
      </c>
      <c r="AC128" s="6">
        <f>_xlfn.RANK.AVG(forwards!AC128,forwards!AC$4:AC$413,0)</f>
        <v>317</v>
      </c>
      <c r="AD128" s="6">
        <f>_xlfn.RANK.AVG(forwards!AD128,forwards!AD$4:AD$413,0)</f>
        <v>215.5</v>
      </c>
      <c r="AG128" s="7">
        <f t="shared" si="14"/>
        <v>45.5</v>
      </c>
      <c r="AH128" s="7">
        <f t="shared" si="15"/>
        <v>67.125</v>
      </c>
      <c r="AI128" s="7">
        <f t="shared" si="23"/>
        <v>145</v>
      </c>
      <c r="AJ128" s="7">
        <f t="shared" si="24"/>
        <v>127</v>
      </c>
      <c r="AK128" s="7">
        <f t="shared" si="25"/>
        <v>104.66666666666667</v>
      </c>
      <c r="AL128" s="7">
        <f t="shared" si="26"/>
        <v>184.83333333333334</v>
      </c>
      <c r="AN128">
        <f t="shared" si="16"/>
        <v>27</v>
      </c>
      <c r="AO128">
        <f t="shared" si="17"/>
        <v>18</v>
      </c>
      <c r="AP128">
        <f t="shared" si="18"/>
        <v>125</v>
      </c>
      <c r="AQ128">
        <f t="shared" si="19"/>
        <v>107</v>
      </c>
      <c r="AR128">
        <f t="shared" si="20"/>
        <v>33</v>
      </c>
      <c r="AS128">
        <f t="shared" si="21"/>
        <v>198</v>
      </c>
      <c r="AU128" s="6">
        <f t="shared" si="22"/>
        <v>84.666666666666671</v>
      </c>
      <c r="AW128">
        <f t="shared" si="27"/>
        <v>14</v>
      </c>
    </row>
    <row r="129" spans="1:49">
      <c r="A129" t="s">
        <v>1250</v>
      </c>
      <c r="B129" t="s">
        <v>1251</v>
      </c>
      <c r="C129" t="s">
        <v>124</v>
      </c>
      <c r="D129" t="s">
        <v>393</v>
      </c>
      <c r="E129" s="6">
        <f>_xlfn.RANK.AVG(forwards!E129,forwards!E$4:E$413,0)</f>
        <v>401</v>
      </c>
      <c r="F129" s="6">
        <f>_xlfn.RANK.AVG(forwards!F129,forwards!F$4:F$413,0)</f>
        <v>366</v>
      </c>
      <c r="G129" s="6">
        <f>_xlfn.RANK.AVG(forwards!G129,forwards!G$4:G$413,0)</f>
        <v>374</v>
      </c>
      <c r="H129" s="6">
        <f>_xlfn.RANK.AVG(forwards!H129,forwards!H$4:H$413,0)</f>
        <v>379</v>
      </c>
      <c r="I129" s="6">
        <f>_xlfn.RANK.AVG(forwards!I129,forwards!I$4:I$413,0)</f>
        <v>398</v>
      </c>
      <c r="J129" s="6">
        <f>_xlfn.RANK.AVG(forwards!J129,forwards!J$4:J$413,0)</f>
        <v>167</v>
      </c>
      <c r="K129" s="6">
        <f>_xlfn.RANK.AVG(forwards!K129,forwards!K$4:K$413,0)</f>
        <v>397.5</v>
      </c>
      <c r="L129" s="6" t="str">
        <f>IF( forwards!L129 ="","",_xlfn.RANK.AVG(forwards!L129,forwards!L$4:L$413,0))</f>
        <v/>
      </c>
      <c r="M129" s="6">
        <f>_xlfn.RANK.AVG(forwards!M129,forwards!M$4:M$413,0)</f>
        <v>399</v>
      </c>
      <c r="N129" s="6">
        <f>_xlfn.RANK.AVG(forwards!N129,forwards!N$4:N$413,1)</f>
        <v>217</v>
      </c>
      <c r="O129" s="6">
        <f>_xlfn.RANK.AVG(forwards!O129,forwards!O$4:O$413,0)</f>
        <v>383</v>
      </c>
      <c r="P129" s="6">
        <f>_xlfn.RANK.AVG(forwards!P129,forwards!P$4:P$413,0)</f>
        <v>376</v>
      </c>
      <c r="Q129" s="6">
        <f>_xlfn.RANK.AVG(forwards!Q129,forwards!Q$4:Q$413,1)</f>
        <v>297</v>
      </c>
      <c r="R129" s="6">
        <f>_xlfn.RANK.AVG(forwards!R129,forwards!R$4:R$413,0)</f>
        <v>368</v>
      </c>
      <c r="S129" s="6">
        <f>_xlfn.RANK.AVG(forwards!S129,forwards!S$4:S$413,0)</f>
        <v>397</v>
      </c>
      <c r="T129" s="6">
        <f>_xlfn.RANK.AVG(forwards!T129,forwards!T$4:T$413,1)</f>
        <v>316</v>
      </c>
      <c r="U129" s="6">
        <f>IF( forwards!U129 ="","",_xlfn.RANK.AVG(forwards!U129,forwards!U$4:U$413,0))</f>
        <v>377</v>
      </c>
      <c r="V129" s="6">
        <f>IF( forwards!V129 ="","",_xlfn.RANK.AVG(forwards!V129,forwards!V$4:V$413,0))</f>
        <v>380</v>
      </c>
      <c r="W129" s="6">
        <f>_xlfn.RANK.AVG(forwards!W129,forwards!W$4:W$413,0)</f>
        <v>375</v>
      </c>
      <c r="X129" s="6">
        <f>IF( forwards!X129 ="","",_xlfn.RANK.AVG(forwards!X129,forwards!X$4:X$413,0))</f>
        <v>376.5</v>
      </c>
      <c r="Y129" s="6" t="str">
        <f>IF( forwards!Y129 ="","",_xlfn.RANK.AVG(forwards!Y129,forwards!Y$4:Y$413,0))</f>
        <v/>
      </c>
      <c r="Z129" s="6">
        <f>IF( forwards!Z129 ="","",_xlfn.RANK.AVG(forwards!Z129,forwards!Z$4:Z$413,0))</f>
        <v>342.5</v>
      </c>
      <c r="AA129" s="6">
        <f>_xlfn.RANK.AVG(forwards!AA129,forwards!AA$4:AA$413,0)</f>
        <v>372</v>
      </c>
      <c r="AB129" s="6" t="str">
        <f>IF( forwards!AB129 ="","",_xlfn.RANK.AVG(forwards!AB129,forwards!AB$4:AB$413,0))</f>
        <v/>
      </c>
      <c r="AC129" s="6">
        <f>_xlfn.RANK.AVG(forwards!AC129,forwards!AC$4:AC$413,0)</f>
        <v>5</v>
      </c>
      <c r="AD129" s="6">
        <f>_xlfn.RANK.AVG(forwards!AD129,forwards!AD$4:AD$413,0)</f>
        <v>319</v>
      </c>
      <c r="AG129" s="7">
        <f t="shared" si="14"/>
        <v>380.33333333333331</v>
      </c>
      <c r="AH129" s="7">
        <f t="shared" si="15"/>
        <v>335.375</v>
      </c>
      <c r="AI129" s="7">
        <f t="shared" si="23"/>
        <v>333</v>
      </c>
      <c r="AJ129" s="7">
        <f t="shared" si="24"/>
        <v>350.8</v>
      </c>
      <c r="AK129" s="7">
        <f t="shared" si="25"/>
        <v>370.2</v>
      </c>
      <c r="AL129" s="7">
        <f t="shared" si="26"/>
        <v>232</v>
      </c>
      <c r="AN129">
        <f t="shared" si="16"/>
        <v>397</v>
      </c>
      <c r="AO129">
        <f t="shared" si="17"/>
        <v>389</v>
      </c>
      <c r="AP129">
        <f t="shared" si="18"/>
        <v>387</v>
      </c>
      <c r="AQ129">
        <f t="shared" si="19"/>
        <v>380</v>
      </c>
      <c r="AR129">
        <f t="shared" si="20"/>
        <v>409</v>
      </c>
      <c r="AS129">
        <f t="shared" si="21"/>
        <v>309.5</v>
      </c>
      <c r="AU129" s="6">
        <f t="shared" si="22"/>
        <v>378.58333333333331</v>
      </c>
      <c r="AW129">
        <f t="shared" si="27"/>
        <v>408</v>
      </c>
    </row>
    <row r="130" spans="1:49">
      <c r="A130" t="s">
        <v>1254</v>
      </c>
      <c r="B130" t="s">
        <v>1255</v>
      </c>
      <c r="C130" t="s">
        <v>124</v>
      </c>
      <c r="D130" t="s">
        <v>1256</v>
      </c>
      <c r="E130" s="6">
        <f>_xlfn.RANK.AVG(forwards!E130,forwards!E$4:E$413,0)</f>
        <v>184.5</v>
      </c>
      <c r="F130" s="6">
        <f>_xlfn.RANK.AVG(forwards!F130,forwards!F$4:F$413,0)</f>
        <v>141</v>
      </c>
      <c r="G130" s="6">
        <f>_xlfn.RANK.AVG(forwards!G130,forwards!G$4:G$413,0)</f>
        <v>116</v>
      </c>
      <c r="H130" s="6">
        <f>_xlfn.RANK.AVG(forwards!H130,forwards!H$4:H$413,0)</f>
        <v>137</v>
      </c>
      <c r="I130" s="6">
        <f>_xlfn.RANK.AVG(forwards!I130,forwards!I$4:I$413,0)</f>
        <v>169</v>
      </c>
      <c r="J130" s="6">
        <f>_xlfn.RANK.AVG(forwards!J130,forwards!J$4:J$413,0)</f>
        <v>265</v>
      </c>
      <c r="K130" s="6">
        <f>_xlfn.RANK.AVG(forwards!K130,forwards!K$4:K$413,0)</f>
        <v>166.5</v>
      </c>
      <c r="L130" s="6" t="str">
        <f>IF( forwards!L130 ="","",_xlfn.RANK.AVG(forwards!L130,forwards!L$4:L$413,0))</f>
        <v/>
      </c>
      <c r="M130" s="6">
        <f>_xlfn.RANK.AVG(forwards!M130,forwards!M$4:M$413,0)</f>
        <v>90</v>
      </c>
      <c r="N130" s="6">
        <f>_xlfn.RANK.AVG(forwards!N130,forwards!N$4:N$413,1)</f>
        <v>402</v>
      </c>
      <c r="O130" s="6">
        <f>_xlfn.RANK.AVG(forwards!O130,forwards!O$4:O$413,0)</f>
        <v>377</v>
      </c>
      <c r="P130" s="6">
        <f>_xlfn.RANK.AVG(forwards!P130,forwards!P$4:P$413,0)</f>
        <v>326</v>
      </c>
      <c r="Q130" s="6">
        <f>_xlfn.RANK.AVG(forwards!Q130,forwards!Q$4:Q$413,1)</f>
        <v>312</v>
      </c>
      <c r="R130" s="6">
        <f>_xlfn.RANK.AVG(forwards!R130,forwards!R$4:R$413,0)</f>
        <v>333</v>
      </c>
      <c r="S130" s="6">
        <f>_xlfn.RANK.AVG(forwards!S130,forwards!S$4:S$413,0)</f>
        <v>309.5</v>
      </c>
      <c r="T130" s="6">
        <f>_xlfn.RANK.AVG(forwards!T130,forwards!T$4:T$413,1)</f>
        <v>226</v>
      </c>
      <c r="U130" s="6">
        <f>IF( forwards!U130 ="","",_xlfn.RANK.AVG(forwards!U130,forwards!U$4:U$413,0))</f>
        <v>326</v>
      </c>
      <c r="V130" s="6">
        <f>IF( forwards!V130 ="","",_xlfn.RANK.AVG(forwards!V130,forwards!V$4:V$413,0))</f>
        <v>174</v>
      </c>
      <c r="W130" s="6">
        <f>_xlfn.RANK.AVG(forwards!W130,forwards!W$4:W$413,0)</f>
        <v>246</v>
      </c>
      <c r="X130" s="6">
        <f>IF( forwards!X130 ="","",_xlfn.RANK.AVG(forwards!X130,forwards!X$4:X$413,0))</f>
        <v>241</v>
      </c>
      <c r="Y130" s="6" t="str">
        <f>IF( forwards!Y130 ="","",_xlfn.RANK.AVG(forwards!Y130,forwards!Y$4:Y$413,0))</f>
        <v/>
      </c>
      <c r="Z130" s="6">
        <f>IF( forwards!Z130 ="","",_xlfn.RANK.AVG(forwards!Z130,forwards!Z$4:Z$413,0))</f>
        <v>97</v>
      </c>
      <c r="AA130" s="6">
        <f>_xlfn.RANK.AVG(forwards!AA130,forwards!AA$4:AA$413,0)</f>
        <v>255</v>
      </c>
      <c r="AB130" s="6" t="str">
        <f>IF( forwards!AB130 ="","",_xlfn.RANK.AVG(forwards!AB130,forwards!AB$4:AB$413,0))</f>
        <v/>
      </c>
      <c r="AC130" s="6">
        <f>_xlfn.RANK.AVG(forwards!AC130,forwards!AC$4:AC$413,0)</f>
        <v>190</v>
      </c>
      <c r="AD130" s="6">
        <f>_xlfn.RANK.AVG(forwards!AD130,forwards!AD$4:AD$413,0)</f>
        <v>346.5</v>
      </c>
      <c r="AG130" s="7">
        <f t="shared" si="14"/>
        <v>147.16666666666666</v>
      </c>
      <c r="AH130" s="7">
        <f t="shared" si="15"/>
        <v>184.375</v>
      </c>
      <c r="AI130" s="7">
        <f t="shared" si="23"/>
        <v>289.66666666666669</v>
      </c>
      <c r="AJ130" s="7">
        <f t="shared" si="24"/>
        <v>301.3</v>
      </c>
      <c r="AK130" s="7">
        <f t="shared" si="25"/>
        <v>216.8</v>
      </c>
      <c r="AL130" s="7">
        <f t="shared" si="26"/>
        <v>263.83333333333331</v>
      </c>
      <c r="AN130">
        <f t="shared" si="16"/>
        <v>136</v>
      </c>
      <c r="AO130">
        <f t="shared" si="17"/>
        <v>166</v>
      </c>
      <c r="AP130">
        <f t="shared" si="18"/>
        <v>353</v>
      </c>
      <c r="AQ130">
        <f t="shared" si="19"/>
        <v>332</v>
      </c>
      <c r="AR130">
        <f t="shared" si="20"/>
        <v>253</v>
      </c>
      <c r="AS130">
        <f t="shared" si="21"/>
        <v>360</v>
      </c>
      <c r="AU130" s="6">
        <f t="shared" si="22"/>
        <v>266.66666666666669</v>
      </c>
      <c r="AW130">
        <f t="shared" si="27"/>
        <v>310</v>
      </c>
    </row>
    <row r="131" spans="1:49">
      <c r="A131" t="s">
        <v>1293</v>
      </c>
      <c r="B131" t="s">
        <v>1294</v>
      </c>
      <c r="C131" t="s">
        <v>68</v>
      </c>
      <c r="D131" t="s">
        <v>81</v>
      </c>
      <c r="E131" s="6">
        <f>_xlfn.RANK.AVG(forwards!E131,forwards!E$4:E$413,0)</f>
        <v>201.5</v>
      </c>
      <c r="F131" s="6">
        <f>_xlfn.RANK.AVG(forwards!F131,forwards!F$4:F$413,0)</f>
        <v>345</v>
      </c>
      <c r="G131" s="6">
        <f>_xlfn.RANK.AVG(forwards!G131,forwards!G$4:G$413,0)</f>
        <v>376</v>
      </c>
      <c r="H131" s="6">
        <f>_xlfn.RANK.AVG(forwards!H131,forwards!H$4:H$413,0)</f>
        <v>310</v>
      </c>
      <c r="I131" s="6">
        <f>_xlfn.RANK.AVG(forwards!I131,forwards!I$4:I$413,0)</f>
        <v>339</v>
      </c>
      <c r="J131" s="6">
        <f>_xlfn.RANK.AVG(forwards!J131,forwards!J$4:J$413,0)</f>
        <v>1</v>
      </c>
      <c r="K131" s="6">
        <f>_xlfn.RANK.AVG(forwards!K131,forwards!K$4:K$413,0)</f>
        <v>236</v>
      </c>
      <c r="L131" s="6">
        <f>IF( forwards!L131 ="","",_xlfn.RANK.AVG(forwards!L131,forwards!L$4:L$413,0))</f>
        <v>17</v>
      </c>
      <c r="M131" s="6">
        <f>_xlfn.RANK.AVG(forwards!M131,forwards!M$4:M$413,0)</f>
        <v>363</v>
      </c>
      <c r="N131" s="6">
        <f>_xlfn.RANK.AVG(forwards!N131,forwards!N$4:N$413,1)</f>
        <v>49</v>
      </c>
      <c r="O131" s="6">
        <f>_xlfn.RANK.AVG(forwards!O131,forwards!O$4:O$413,0)</f>
        <v>222</v>
      </c>
      <c r="P131" s="6">
        <f>_xlfn.RANK.AVG(forwards!P131,forwards!P$4:P$413,0)</f>
        <v>394</v>
      </c>
      <c r="Q131" s="6">
        <f>_xlfn.RANK.AVG(forwards!Q131,forwards!Q$4:Q$413,1)</f>
        <v>138.5</v>
      </c>
      <c r="R131" s="6">
        <f>_xlfn.RANK.AVG(forwards!R131,forwards!R$4:R$413,0)</f>
        <v>349</v>
      </c>
      <c r="S131" s="6">
        <f>_xlfn.RANK.AVG(forwards!S131,forwards!S$4:S$413,0)</f>
        <v>390</v>
      </c>
      <c r="T131" s="6">
        <f>_xlfn.RANK.AVG(forwards!T131,forwards!T$4:T$413,1)</f>
        <v>361</v>
      </c>
      <c r="U131" s="6">
        <f>IF( forwards!U131 ="","",_xlfn.RANK.AVG(forwards!U131,forwards!U$4:U$413,0))</f>
        <v>311</v>
      </c>
      <c r="V131" s="6">
        <f>IF( forwards!V131 ="","",_xlfn.RANK.AVG(forwards!V131,forwards!V$4:V$413,0))</f>
        <v>112</v>
      </c>
      <c r="W131" s="6">
        <f>_xlfn.RANK.AVG(forwards!W131,forwards!W$4:W$413,0)</f>
        <v>372.5</v>
      </c>
      <c r="X131" s="6">
        <f>IF( forwards!X131 ="","",_xlfn.RANK.AVG(forwards!X131,forwards!X$4:X$413,0))</f>
        <v>17</v>
      </c>
      <c r="Y131" s="6" t="str">
        <f>IF( forwards!Y131 ="","",_xlfn.RANK.AVG(forwards!Y131,forwards!Y$4:Y$413,0))</f>
        <v/>
      </c>
      <c r="Z131" s="6">
        <f>IF( forwards!Z131 ="","",_xlfn.RANK.AVG(forwards!Z131,forwards!Z$4:Z$413,0))</f>
        <v>342.5</v>
      </c>
      <c r="AA131" s="6">
        <f>_xlfn.RANK.AVG(forwards!AA131,forwards!AA$4:AA$413,0)</f>
        <v>402</v>
      </c>
      <c r="AB131" s="6">
        <f>IF( forwards!AB131 ="","",_xlfn.RANK.AVG(forwards!AB131,forwards!AB$4:AB$413,0))</f>
        <v>90</v>
      </c>
      <c r="AC131" s="6">
        <f>_xlfn.RANK.AVG(forwards!AC131,forwards!AC$4:AC$413,0)</f>
        <v>82</v>
      </c>
      <c r="AD131" s="6">
        <f>_xlfn.RANK.AVG(forwards!AD131,forwards!AD$4:AD$413,0)</f>
        <v>352</v>
      </c>
      <c r="AG131" s="7">
        <f t="shared" si="14"/>
        <v>307.5</v>
      </c>
      <c r="AH131" s="7">
        <f t="shared" si="15"/>
        <v>221.5</v>
      </c>
      <c r="AI131" s="7">
        <f t="shared" si="23"/>
        <v>162.75</v>
      </c>
      <c r="AJ131" s="7">
        <f t="shared" si="24"/>
        <v>326.5</v>
      </c>
      <c r="AK131" s="7">
        <f t="shared" si="25"/>
        <v>231</v>
      </c>
      <c r="AL131" s="7">
        <f t="shared" si="26"/>
        <v>231.5</v>
      </c>
      <c r="AN131">
        <f t="shared" si="16"/>
        <v>322</v>
      </c>
      <c r="AO131">
        <f t="shared" si="17"/>
        <v>224</v>
      </c>
      <c r="AP131">
        <f t="shared" si="18"/>
        <v>163.5</v>
      </c>
      <c r="AQ131">
        <f t="shared" si="19"/>
        <v>353</v>
      </c>
      <c r="AR131">
        <f t="shared" si="20"/>
        <v>277.5</v>
      </c>
      <c r="AS131">
        <f t="shared" si="21"/>
        <v>308</v>
      </c>
      <c r="AU131" s="6">
        <f t="shared" si="22"/>
        <v>274.66666666666669</v>
      </c>
      <c r="AW131">
        <f t="shared" si="27"/>
        <v>329</v>
      </c>
    </row>
    <row r="132" spans="1:49">
      <c r="A132" t="s">
        <v>821</v>
      </c>
      <c r="B132" t="s">
        <v>822</v>
      </c>
      <c r="C132" t="s">
        <v>68</v>
      </c>
      <c r="D132" t="s">
        <v>504</v>
      </c>
      <c r="E132" s="6">
        <f>_xlfn.RANK.AVG(forwards!E132,forwards!E$4:E$413,0)</f>
        <v>376.5</v>
      </c>
      <c r="F132" s="6">
        <f>_xlfn.RANK.AVG(forwards!F132,forwards!F$4:F$413,0)</f>
        <v>345</v>
      </c>
      <c r="G132" s="6">
        <f>_xlfn.RANK.AVG(forwards!G132,forwards!G$4:G$413,0)</f>
        <v>353</v>
      </c>
      <c r="H132" s="6">
        <f>_xlfn.RANK.AVG(forwards!H132,forwards!H$4:H$413,0)</f>
        <v>385</v>
      </c>
      <c r="I132" s="6">
        <f>_xlfn.RANK.AVG(forwards!I132,forwards!I$4:I$413,0)</f>
        <v>299</v>
      </c>
      <c r="J132" s="6">
        <f>_xlfn.RANK.AVG(forwards!J132,forwards!J$4:J$413,0)</f>
        <v>17</v>
      </c>
      <c r="K132" s="6">
        <f>_xlfn.RANK.AVG(forwards!K132,forwards!K$4:K$413,0)</f>
        <v>372.5</v>
      </c>
      <c r="L132" s="6">
        <f>IF( forwards!L132 ="","",_xlfn.RANK.AVG(forwards!L132,forwards!L$4:L$413,0))</f>
        <v>31.5</v>
      </c>
      <c r="M132" s="6">
        <f>_xlfn.RANK.AVG(forwards!M132,forwards!M$4:M$413,0)</f>
        <v>261</v>
      </c>
      <c r="N132" s="6">
        <f>_xlfn.RANK.AVG(forwards!N132,forwards!N$4:N$413,1)</f>
        <v>116</v>
      </c>
      <c r="O132" s="6">
        <f>_xlfn.RANK.AVG(forwards!O132,forwards!O$4:O$413,0)</f>
        <v>181</v>
      </c>
      <c r="P132" s="6">
        <f>_xlfn.RANK.AVG(forwards!P132,forwards!P$4:P$413,0)</f>
        <v>351</v>
      </c>
      <c r="Q132" s="6">
        <f>_xlfn.RANK.AVG(forwards!Q132,forwards!Q$4:Q$413,1)</f>
        <v>20</v>
      </c>
      <c r="R132" s="6">
        <f>_xlfn.RANK.AVG(forwards!R132,forwards!R$4:R$413,0)</f>
        <v>223</v>
      </c>
      <c r="S132" s="6">
        <f>_xlfn.RANK.AVG(forwards!S132,forwards!S$4:S$413,0)</f>
        <v>342</v>
      </c>
      <c r="T132" s="6">
        <f>_xlfn.RANK.AVG(forwards!T132,forwards!T$4:T$413,1)</f>
        <v>11</v>
      </c>
      <c r="U132" s="6">
        <f>IF( forwards!U132 ="","",_xlfn.RANK.AVG(forwards!U132,forwards!U$4:U$413,0))</f>
        <v>285</v>
      </c>
      <c r="V132" s="6">
        <f>IF( forwards!V132 ="","",_xlfn.RANK.AVG(forwards!V132,forwards!V$4:V$413,0))</f>
        <v>351</v>
      </c>
      <c r="W132" s="6">
        <f>_xlfn.RANK.AVG(forwards!W132,forwards!W$4:W$413,0)</f>
        <v>359</v>
      </c>
      <c r="X132" s="6">
        <f>IF( forwards!X132 ="","",_xlfn.RANK.AVG(forwards!X132,forwards!X$4:X$413,0))</f>
        <v>291</v>
      </c>
      <c r="Y132" s="6" t="str">
        <f>IF( forwards!Y132 ="","",_xlfn.RANK.AVG(forwards!Y132,forwards!Y$4:Y$413,0))</f>
        <v/>
      </c>
      <c r="Z132" s="6">
        <f>IF( forwards!Z132 ="","",_xlfn.RANK.AVG(forwards!Z132,forwards!Z$4:Z$413,0))</f>
        <v>342.5</v>
      </c>
      <c r="AA132" s="6">
        <f>_xlfn.RANK.AVG(forwards!AA132,forwards!AA$4:AA$413,0)</f>
        <v>306</v>
      </c>
      <c r="AB132" s="6">
        <f>IF( forwards!AB132 ="","",_xlfn.RANK.AVG(forwards!AB132,forwards!AB$4:AB$413,0))</f>
        <v>67</v>
      </c>
      <c r="AC132" s="6">
        <f>_xlfn.RANK.AVG(forwards!AC132,forwards!AC$4:AC$413,0)</f>
        <v>208</v>
      </c>
      <c r="AD132" s="6">
        <f>_xlfn.RANK.AVG(forwards!AD132,forwards!AD$4:AD$413,0)</f>
        <v>254.5</v>
      </c>
      <c r="AG132" s="7">
        <f t="shared" ref="AG132:AG195" si="28">AVERAGE(E132:G132)</f>
        <v>358.16666666666669</v>
      </c>
      <c r="AH132" s="7">
        <f t="shared" ref="AH132:AH195" si="29">AVERAGE(H132:K132)</f>
        <v>268.375</v>
      </c>
      <c r="AI132" s="7">
        <f t="shared" si="23"/>
        <v>147.375</v>
      </c>
      <c r="AJ132" s="7">
        <f t="shared" si="24"/>
        <v>189.4</v>
      </c>
      <c r="AK132" s="7">
        <f t="shared" si="25"/>
        <v>325.7</v>
      </c>
      <c r="AL132" s="7">
        <f t="shared" si="26"/>
        <v>208.875</v>
      </c>
      <c r="AN132">
        <f t="shared" ref="AN132:AN195" si="30">_xlfn.RANK.AVG(AG132,AG$4:AG$413,1)</f>
        <v>379</v>
      </c>
      <c r="AO132">
        <f t="shared" ref="AO132:AO195" si="31">_xlfn.RANK.AVG(AH132,AH$4:AH$413,1)</f>
        <v>304</v>
      </c>
      <c r="AP132">
        <f t="shared" ref="AP132:AP195" si="32">_xlfn.RANK.AVG(AI132,AI$4:AI$413,1)</f>
        <v>130</v>
      </c>
      <c r="AQ132">
        <f t="shared" ref="AQ132:AQ195" si="33">_xlfn.RANK.AVG(AJ132,AJ$4:AJ$413,1)</f>
        <v>192</v>
      </c>
      <c r="AR132">
        <f t="shared" ref="AR132:AR195" si="34">_xlfn.RANK.AVG(AK132,AK$4:AK$413,1)</f>
        <v>385</v>
      </c>
      <c r="AS132">
        <f t="shared" ref="AS132:AS195" si="35">_xlfn.RANK.AVG(AL132,AL$4:AL$413,1)</f>
        <v>263</v>
      </c>
      <c r="AU132" s="6">
        <f t="shared" ref="AU132:AU195" si="36">AVERAGE(AN132:AS132)</f>
        <v>275.5</v>
      </c>
      <c r="AW132">
        <f t="shared" si="27"/>
        <v>331</v>
      </c>
    </row>
    <row r="133" spans="1:49">
      <c r="A133" t="s">
        <v>1097</v>
      </c>
      <c r="B133" t="s">
        <v>1098</v>
      </c>
      <c r="C133" t="s">
        <v>68</v>
      </c>
      <c r="D133" t="s">
        <v>767</v>
      </c>
      <c r="E133" s="6">
        <f>_xlfn.RANK.AVG(forwards!E133,forwards!E$4:E$413,0)</f>
        <v>291</v>
      </c>
      <c r="F133" s="6">
        <f>_xlfn.RANK.AVG(forwards!F133,forwards!F$4:F$413,0)</f>
        <v>93.5</v>
      </c>
      <c r="G133" s="6">
        <f>_xlfn.RANK.AVG(forwards!G133,forwards!G$4:G$413,0)</f>
        <v>165</v>
      </c>
      <c r="H133" s="6">
        <f>_xlfn.RANK.AVG(forwards!H133,forwards!H$4:H$413,0)</f>
        <v>93</v>
      </c>
      <c r="I133" s="6">
        <f>_xlfn.RANK.AVG(forwards!I133,forwards!I$4:I$413,0)</f>
        <v>172</v>
      </c>
      <c r="J133" s="6">
        <f>_xlfn.RANK.AVG(forwards!J133,forwards!J$4:J$413,0)</f>
        <v>290</v>
      </c>
      <c r="K133" s="6">
        <f>_xlfn.RANK.AVG(forwards!K133,forwards!K$4:K$413,0)</f>
        <v>242</v>
      </c>
      <c r="L133" s="6">
        <f>IF( forwards!L133 ="","",_xlfn.RANK.AVG(forwards!L133,forwards!L$4:L$413,0))</f>
        <v>150</v>
      </c>
      <c r="M133" s="6">
        <f>_xlfn.RANK.AVG(forwards!M133,forwards!M$4:M$413,0)</f>
        <v>198</v>
      </c>
      <c r="N133" s="6">
        <f>_xlfn.RANK.AVG(forwards!N133,forwards!N$4:N$413,1)</f>
        <v>384</v>
      </c>
      <c r="O133" s="6">
        <f>_xlfn.RANK.AVG(forwards!O133,forwards!O$4:O$413,0)</f>
        <v>374</v>
      </c>
      <c r="P133" s="6">
        <f>_xlfn.RANK.AVG(forwards!P133,forwards!P$4:P$413,0)</f>
        <v>312.5</v>
      </c>
      <c r="Q133" s="6">
        <f>_xlfn.RANK.AVG(forwards!Q133,forwards!Q$4:Q$413,1)</f>
        <v>238</v>
      </c>
      <c r="R133" s="6">
        <f>_xlfn.RANK.AVG(forwards!R133,forwards!R$4:R$413,0)</f>
        <v>303</v>
      </c>
      <c r="S133" s="6">
        <f>_xlfn.RANK.AVG(forwards!S133,forwards!S$4:S$413,0)</f>
        <v>148</v>
      </c>
      <c r="T133" s="6">
        <f>_xlfn.RANK.AVG(forwards!T133,forwards!T$4:T$413,1)</f>
        <v>388</v>
      </c>
      <c r="U133" s="6">
        <f>IF( forwards!U133 ="","",_xlfn.RANK.AVG(forwards!U133,forwards!U$4:U$413,0))</f>
        <v>390</v>
      </c>
      <c r="V133" s="6">
        <f>IF( forwards!V133 ="","",_xlfn.RANK.AVG(forwards!V133,forwards!V$4:V$413,0))</f>
        <v>110</v>
      </c>
      <c r="W133" s="6">
        <f>_xlfn.RANK.AVG(forwards!W133,forwards!W$4:W$413,0)</f>
        <v>181</v>
      </c>
      <c r="X133" s="6">
        <f>IF( forwards!X133 ="","",_xlfn.RANK.AVG(forwards!X133,forwards!X$4:X$413,0))</f>
        <v>333</v>
      </c>
      <c r="Y133" s="6" t="str">
        <f>IF( forwards!Y133 ="","",_xlfn.RANK.AVG(forwards!Y133,forwards!Y$4:Y$413,0))</f>
        <v/>
      </c>
      <c r="Z133" s="6">
        <f>IF( forwards!Z133 ="","",_xlfn.RANK.AVG(forwards!Z133,forwards!Z$4:Z$413,0))</f>
        <v>6</v>
      </c>
      <c r="AA133" s="6">
        <f>_xlfn.RANK.AVG(forwards!AA133,forwards!AA$4:AA$413,0)</f>
        <v>409</v>
      </c>
      <c r="AB133" s="6" t="str">
        <f>IF( forwards!AB133 ="","",_xlfn.RANK.AVG(forwards!AB133,forwards!AB$4:AB$413,0))</f>
        <v/>
      </c>
      <c r="AC133" s="6">
        <f>_xlfn.RANK.AVG(forwards!AC133,forwards!AC$4:AC$413,0)</f>
        <v>389</v>
      </c>
      <c r="AD133" s="6">
        <f>_xlfn.RANK.AVG(forwards!AD133,forwards!AD$4:AD$413,0)</f>
        <v>40</v>
      </c>
      <c r="AG133" s="7">
        <f t="shared" si="28"/>
        <v>183.16666666666666</v>
      </c>
      <c r="AH133" s="7">
        <f t="shared" si="29"/>
        <v>199.25</v>
      </c>
      <c r="AI133" s="7">
        <f t="shared" ref="AI133:AI196" si="37">AVERAGE(L133:O133)</f>
        <v>276.5</v>
      </c>
      <c r="AJ133" s="7">
        <f t="shared" ref="AJ133:AJ196" si="38">AVERAGE(P133:T133)</f>
        <v>277.89999999999998</v>
      </c>
      <c r="AK133" s="7">
        <f t="shared" ref="AK133:AK196" si="39">AVERAGE(U133:Z133)</f>
        <v>204</v>
      </c>
      <c r="AL133" s="7">
        <f t="shared" ref="AL133:AL196" si="40">AVERAGE(AA133:AD133)</f>
        <v>279.33333333333331</v>
      </c>
      <c r="AN133">
        <f t="shared" si="30"/>
        <v>178</v>
      </c>
      <c r="AO133">
        <f t="shared" si="31"/>
        <v>194</v>
      </c>
      <c r="AP133">
        <f t="shared" si="32"/>
        <v>343</v>
      </c>
      <c r="AQ133">
        <f t="shared" si="33"/>
        <v>303</v>
      </c>
      <c r="AR133">
        <f t="shared" si="34"/>
        <v>224</v>
      </c>
      <c r="AS133">
        <f t="shared" si="35"/>
        <v>381</v>
      </c>
      <c r="AU133" s="6">
        <f t="shared" si="36"/>
        <v>270.5</v>
      </c>
      <c r="AW133">
        <f t="shared" ref="AW133:AW196" si="41">_xlfn.RANK.AVG(AU133,AU$4:AU$413,1)</f>
        <v>324</v>
      </c>
    </row>
    <row r="134" spans="1:49">
      <c r="A134" t="s">
        <v>1038</v>
      </c>
      <c r="B134" t="s">
        <v>1039</v>
      </c>
      <c r="C134" t="s">
        <v>80</v>
      </c>
      <c r="D134" t="s">
        <v>71</v>
      </c>
      <c r="E134" s="6">
        <f>_xlfn.RANK.AVG(forwards!E134,forwards!E$4:E$413,0)</f>
        <v>358</v>
      </c>
      <c r="F134" s="6">
        <f>_xlfn.RANK.AVG(forwards!F134,forwards!F$4:F$413,0)</f>
        <v>310.5</v>
      </c>
      <c r="G134" s="6">
        <f>_xlfn.RANK.AVG(forwards!G134,forwards!G$4:G$413,0)</f>
        <v>231</v>
      </c>
      <c r="H134" s="6">
        <f>_xlfn.RANK.AVG(forwards!H134,forwards!H$4:H$413,0)</f>
        <v>354</v>
      </c>
      <c r="I134" s="6">
        <f>_xlfn.RANK.AVG(forwards!I134,forwards!I$4:I$413,0)</f>
        <v>305</v>
      </c>
      <c r="J134" s="6">
        <f>_xlfn.RANK.AVG(forwards!J134,forwards!J$4:J$413,0)</f>
        <v>223</v>
      </c>
      <c r="K134" s="6">
        <f>_xlfn.RANK.AVG(forwards!K134,forwards!K$4:K$413,0)</f>
        <v>364</v>
      </c>
      <c r="L134" s="6" t="str">
        <f>IF( forwards!L134 ="","",_xlfn.RANK.AVG(forwards!L134,forwards!L$4:L$413,0))</f>
        <v/>
      </c>
      <c r="M134" s="6">
        <f>_xlfn.RANK.AVG(forwards!M134,forwards!M$4:M$413,0)</f>
        <v>81</v>
      </c>
      <c r="N134" s="6">
        <f>_xlfn.RANK.AVG(forwards!N134,forwards!N$4:N$413,1)</f>
        <v>355</v>
      </c>
      <c r="O134" s="6">
        <f>_xlfn.RANK.AVG(forwards!O134,forwards!O$4:O$413,0)</f>
        <v>263</v>
      </c>
      <c r="P134" s="6">
        <f>_xlfn.RANK.AVG(forwards!P134,forwards!P$4:P$413,0)</f>
        <v>270.5</v>
      </c>
      <c r="Q134" s="6">
        <f>_xlfn.RANK.AVG(forwards!Q134,forwards!Q$4:Q$413,1)</f>
        <v>304.5</v>
      </c>
      <c r="R134" s="6">
        <f>_xlfn.RANK.AVG(forwards!R134,forwards!R$4:R$413,0)</f>
        <v>301</v>
      </c>
      <c r="S134" s="6">
        <f>_xlfn.RANK.AVG(forwards!S134,forwards!S$4:S$413,0)</f>
        <v>357</v>
      </c>
      <c r="T134" s="6">
        <f>_xlfn.RANK.AVG(forwards!T134,forwards!T$4:T$413,1)</f>
        <v>295</v>
      </c>
      <c r="U134" s="6">
        <f>IF( forwards!U134 ="","",_xlfn.RANK.AVG(forwards!U134,forwards!U$4:U$413,0))</f>
        <v>234</v>
      </c>
      <c r="V134" s="6">
        <f>IF( forwards!V134 ="","",_xlfn.RANK.AVG(forwards!V134,forwards!V$4:V$413,0))</f>
        <v>311</v>
      </c>
      <c r="W134" s="6">
        <f>_xlfn.RANK.AVG(forwards!W134,forwards!W$4:W$413,0)</f>
        <v>287</v>
      </c>
      <c r="X134" s="6">
        <f>IF( forwards!X134 ="","",_xlfn.RANK.AVG(forwards!X134,forwards!X$4:X$413,0))</f>
        <v>327</v>
      </c>
      <c r="Y134" s="6" t="str">
        <f>IF( forwards!Y134 ="","",_xlfn.RANK.AVG(forwards!Y134,forwards!Y$4:Y$413,0))</f>
        <v/>
      </c>
      <c r="Z134" s="6">
        <f>IF( forwards!Z134 ="","",_xlfn.RANK.AVG(forwards!Z134,forwards!Z$4:Z$413,0))</f>
        <v>342.5</v>
      </c>
      <c r="AA134" s="6">
        <f>_xlfn.RANK.AVG(forwards!AA134,forwards!AA$4:AA$413,0)</f>
        <v>85</v>
      </c>
      <c r="AB134" s="6" t="str">
        <f>IF( forwards!AB134 ="","",_xlfn.RANK.AVG(forwards!AB134,forwards!AB$4:AB$413,0))</f>
        <v/>
      </c>
      <c r="AC134" s="6">
        <f>_xlfn.RANK.AVG(forwards!AC134,forwards!AC$4:AC$413,0)</f>
        <v>89</v>
      </c>
      <c r="AD134" s="6">
        <f>_xlfn.RANK.AVG(forwards!AD134,forwards!AD$4:AD$413,0)</f>
        <v>343.5</v>
      </c>
      <c r="AG134" s="7">
        <f t="shared" si="28"/>
        <v>299.83333333333331</v>
      </c>
      <c r="AH134" s="7">
        <f t="shared" si="29"/>
        <v>311.5</v>
      </c>
      <c r="AI134" s="7">
        <f t="shared" si="37"/>
        <v>233</v>
      </c>
      <c r="AJ134" s="7">
        <f t="shared" si="38"/>
        <v>305.60000000000002</v>
      </c>
      <c r="AK134" s="7">
        <f t="shared" si="39"/>
        <v>300.3</v>
      </c>
      <c r="AL134" s="7">
        <f t="shared" si="40"/>
        <v>172.5</v>
      </c>
      <c r="AN134">
        <f t="shared" si="30"/>
        <v>314</v>
      </c>
      <c r="AO134">
        <f t="shared" si="31"/>
        <v>371</v>
      </c>
      <c r="AP134">
        <f t="shared" si="32"/>
        <v>280.5</v>
      </c>
      <c r="AQ134">
        <f t="shared" si="33"/>
        <v>335</v>
      </c>
      <c r="AR134">
        <f t="shared" si="34"/>
        <v>362</v>
      </c>
      <c r="AS134">
        <f t="shared" si="35"/>
        <v>154</v>
      </c>
      <c r="AU134" s="6">
        <f t="shared" si="36"/>
        <v>302.75</v>
      </c>
      <c r="AW134">
        <f t="shared" si="41"/>
        <v>365</v>
      </c>
    </row>
    <row r="135" spans="1:49">
      <c r="A135" t="s">
        <v>1281</v>
      </c>
      <c r="B135" t="s">
        <v>1282</v>
      </c>
      <c r="C135" t="s">
        <v>68</v>
      </c>
      <c r="D135" t="s">
        <v>643</v>
      </c>
      <c r="E135" s="6">
        <f>_xlfn.RANK.AVG(forwards!E135,forwards!E$4:E$413,0)</f>
        <v>319</v>
      </c>
      <c r="F135" s="6">
        <f>_xlfn.RANK.AVG(forwards!F135,forwards!F$4:F$413,0)</f>
        <v>325.5</v>
      </c>
      <c r="G135" s="6">
        <f>_xlfn.RANK.AVG(forwards!G135,forwards!G$4:G$413,0)</f>
        <v>377</v>
      </c>
      <c r="H135" s="6">
        <f>_xlfn.RANK.AVG(forwards!H135,forwards!H$4:H$413,0)</f>
        <v>348</v>
      </c>
      <c r="I135" s="6">
        <f>_xlfn.RANK.AVG(forwards!I135,forwards!I$4:I$413,0)</f>
        <v>275</v>
      </c>
      <c r="J135" s="6">
        <f>_xlfn.RANK.AVG(forwards!J135,forwards!J$4:J$413,0)</f>
        <v>5</v>
      </c>
      <c r="K135" s="6">
        <f>_xlfn.RANK.AVG(forwards!K135,forwards!K$4:K$413,0)</f>
        <v>281.5</v>
      </c>
      <c r="L135" s="6">
        <f>IF( forwards!L135 ="","",_xlfn.RANK.AVG(forwards!L135,forwards!L$4:L$413,0))</f>
        <v>6</v>
      </c>
      <c r="M135" s="6">
        <f>_xlfn.RANK.AVG(forwards!M135,forwards!M$4:M$413,0)</f>
        <v>233</v>
      </c>
      <c r="N135" s="6">
        <f>_xlfn.RANK.AVG(forwards!N135,forwards!N$4:N$413,1)</f>
        <v>273</v>
      </c>
      <c r="O135" s="6">
        <f>_xlfn.RANK.AVG(forwards!O135,forwards!O$4:O$413,0)</f>
        <v>278.5</v>
      </c>
      <c r="P135" s="6">
        <f>_xlfn.RANK.AVG(forwards!P135,forwards!P$4:P$413,0)</f>
        <v>377</v>
      </c>
      <c r="Q135" s="6">
        <f>_xlfn.RANK.AVG(forwards!Q135,forwards!Q$4:Q$413,1)</f>
        <v>288.5</v>
      </c>
      <c r="R135" s="6">
        <f>_xlfn.RANK.AVG(forwards!R135,forwards!R$4:R$413,0)</f>
        <v>366</v>
      </c>
      <c r="S135" s="6">
        <f>_xlfn.RANK.AVG(forwards!S135,forwards!S$4:S$413,0)</f>
        <v>374</v>
      </c>
      <c r="T135" s="6">
        <f>_xlfn.RANK.AVG(forwards!T135,forwards!T$4:T$413,1)</f>
        <v>228</v>
      </c>
      <c r="U135" s="6">
        <f>IF( forwards!U135 ="","",_xlfn.RANK.AVG(forwards!U135,forwards!U$4:U$413,0))</f>
        <v>374</v>
      </c>
      <c r="V135" s="6">
        <f>IF( forwards!V135 ="","",_xlfn.RANK.AVG(forwards!V135,forwards!V$4:V$413,0))</f>
        <v>265.5</v>
      </c>
      <c r="W135" s="6">
        <f>_xlfn.RANK.AVG(forwards!W135,forwards!W$4:W$413,0)</f>
        <v>329.5</v>
      </c>
      <c r="X135" s="6">
        <f>IF( forwards!X135 ="","",_xlfn.RANK.AVG(forwards!X135,forwards!X$4:X$413,0))</f>
        <v>223</v>
      </c>
      <c r="Y135" s="6" t="str">
        <f>IF( forwards!Y135 ="","",_xlfn.RANK.AVG(forwards!Y135,forwards!Y$4:Y$413,0))</f>
        <v/>
      </c>
      <c r="Z135" s="6">
        <f>IF( forwards!Z135 ="","",_xlfn.RANK.AVG(forwards!Z135,forwards!Z$4:Z$413,0))</f>
        <v>342.5</v>
      </c>
      <c r="AA135" s="6">
        <f>_xlfn.RANK.AVG(forwards!AA135,forwards!AA$4:AA$413,0)</f>
        <v>347</v>
      </c>
      <c r="AB135" s="6">
        <f>IF( forwards!AB135 ="","",_xlfn.RANK.AVG(forwards!AB135,forwards!AB$4:AB$413,0))</f>
        <v>127</v>
      </c>
      <c r="AC135" s="6">
        <f>_xlfn.RANK.AVG(forwards!AC135,forwards!AC$4:AC$413,0)</f>
        <v>298</v>
      </c>
      <c r="AD135" s="6">
        <f>_xlfn.RANK.AVG(forwards!AD135,forwards!AD$4:AD$413,0)</f>
        <v>142.5</v>
      </c>
      <c r="AG135" s="7">
        <f t="shared" si="28"/>
        <v>340.5</v>
      </c>
      <c r="AH135" s="7">
        <f t="shared" si="29"/>
        <v>227.375</v>
      </c>
      <c r="AI135" s="7">
        <f t="shared" si="37"/>
        <v>197.625</v>
      </c>
      <c r="AJ135" s="7">
        <f t="shared" si="38"/>
        <v>326.7</v>
      </c>
      <c r="AK135" s="7">
        <f t="shared" si="39"/>
        <v>306.89999999999998</v>
      </c>
      <c r="AL135" s="7">
        <f t="shared" si="40"/>
        <v>228.625</v>
      </c>
      <c r="AN135">
        <f t="shared" si="30"/>
        <v>360</v>
      </c>
      <c r="AO135">
        <f t="shared" si="31"/>
        <v>239</v>
      </c>
      <c r="AP135">
        <f t="shared" si="32"/>
        <v>215</v>
      </c>
      <c r="AQ135">
        <f t="shared" si="33"/>
        <v>354</v>
      </c>
      <c r="AR135">
        <f t="shared" si="34"/>
        <v>366</v>
      </c>
      <c r="AS135">
        <f t="shared" si="35"/>
        <v>300</v>
      </c>
      <c r="AU135" s="6">
        <f t="shared" si="36"/>
        <v>305.66666666666669</v>
      </c>
      <c r="AW135">
        <f t="shared" si="41"/>
        <v>368.5</v>
      </c>
    </row>
    <row r="136" spans="1:49">
      <c r="A136" t="s">
        <v>791</v>
      </c>
      <c r="B136" t="s">
        <v>792</v>
      </c>
      <c r="C136" t="s">
        <v>124</v>
      </c>
      <c r="D136" t="s">
        <v>105</v>
      </c>
      <c r="E136" s="6">
        <f>_xlfn.RANK.AVG(forwards!E136,forwards!E$4:E$413,0)</f>
        <v>267</v>
      </c>
      <c r="F136" s="6">
        <f>_xlfn.RANK.AVG(forwards!F136,forwards!F$4:F$413,0)</f>
        <v>366</v>
      </c>
      <c r="G136" s="6">
        <f>_xlfn.RANK.AVG(forwards!G136,forwards!G$4:G$413,0)</f>
        <v>314</v>
      </c>
      <c r="H136" s="6">
        <f>_xlfn.RANK.AVG(forwards!H136,forwards!H$4:H$413,0)</f>
        <v>304</v>
      </c>
      <c r="I136" s="6">
        <f>_xlfn.RANK.AVG(forwards!I136,forwards!I$4:I$413,0)</f>
        <v>372</v>
      </c>
      <c r="J136" s="6">
        <f>_xlfn.RANK.AVG(forwards!J136,forwards!J$4:J$413,0)</f>
        <v>148</v>
      </c>
      <c r="K136" s="6">
        <f>_xlfn.RANK.AVG(forwards!K136,forwards!K$4:K$413,0)</f>
        <v>206</v>
      </c>
      <c r="L136" s="6" t="str">
        <f>IF( forwards!L136 ="","",_xlfn.RANK.AVG(forwards!L136,forwards!L$4:L$413,0))</f>
        <v/>
      </c>
      <c r="M136" s="6">
        <f>_xlfn.RANK.AVG(forwards!M136,forwards!M$4:M$413,0)</f>
        <v>41</v>
      </c>
      <c r="N136" s="6">
        <f>_xlfn.RANK.AVG(forwards!N136,forwards!N$4:N$413,1)</f>
        <v>337</v>
      </c>
      <c r="O136" s="6">
        <f>_xlfn.RANK.AVG(forwards!O136,forwards!O$4:O$413,0)</f>
        <v>144</v>
      </c>
      <c r="P136" s="6">
        <f>_xlfn.RANK.AVG(forwards!P136,forwards!P$4:P$413,0)</f>
        <v>53.5</v>
      </c>
      <c r="Q136" s="6">
        <f>_xlfn.RANK.AVG(forwards!Q136,forwards!Q$4:Q$413,1)</f>
        <v>364</v>
      </c>
      <c r="R136" s="6">
        <f>_xlfn.RANK.AVG(forwards!R136,forwards!R$4:R$413,0)</f>
        <v>202</v>
      </c>
      <c r="S136" s="6">
        <f>_xlfn.RANK.AVG(forwards!S136,forwards!S$4:S$413,0)</f>
        <v>183</v>
      </c>
      <c r="T136" s="6">
        <f>_xlfn.RANK.AVG(forwards!T136,forwards!T$4:T$413,1)</f>
        <v>400</v>
      </c>
      <c r="U136" s="6">
        <f>IF( forwards!U136 ="","",_xlfn.RANK.AVG(forwards!U136,forwards!U$4:U$413,0))</f>
        <v>60</v>
      </c>
      <c r="V136" s="6">
        <f>IF( forwards!V136 ="","",_xlfn.RANK.AVG(forwards!V136,forwards!V$4:V$413,0))</f>
        <v>50</v>
      </c>
      <c r="W136" s="6">
        <f>_xlfn.RANK.AVG(forwards!W136,forwards!W$4:W$413,0)</f>
        <v>237</v>
      </c>
      <c r="X136" s="6">
        <f>IF( forwards!X136 ="","",_xlfn.RANK.AVG(forwards!X136,forwards!X$4:X$413,0))</f>
        <v>376.5</v>
      </c>
      <c r="Y136" s="6" t="str">
        <f>IF( forwards!Y136 ="","",_xlfn.RANK.AVG(forwards!Y136,forwards!Y$4:Y$413,0))</f>
        <v/>
      </c>
      <c r="Z136" s="6">
        <f>IF( forwards!Z136 ="","",_xlfn.RANK.AVG(forwards!Z136,forwards!Z$4:Z$413,0))</f>
        <v>342.5</v>
      </c>
      <c r="AA136" s="6">
        <f>_xlfn.RANK.AVG(forwards!AA136,forwards!AA$4:AA$413,0)</f>
        <v>37</v>
      </c>
      <c r="AB136" s="6" t="str">
        <f>IF( forwards!AB136 ="","",_xlfn.RANK.AVG(forwards!AB136,forwards!AB$4:AB$413,0))</f>
        <v/>
      </c>
      <c r="AC136" s="6">
        <f>_xlfn.RANK.AVG(forwards!AC136,forwards!AC$4:AC$413,0)</f>
        <v>185</v>
      </c>
      <c r="AD136" s="6">
        <f>_xlfn.RANK.AVG(forwards!AD136,forwards!AD$4:AD$413,0)</f>
        <v>195</v>
      </c>
      <c r="AG136" s="7">
        <f t="shared" si="28"/>
        <v>315.66666666666669</v>
      </c>
      <c r="AH136" s="7">
        <f t="shared" si="29"/>
        <v>257.5</v>
      </c>
      <c r="AI136" s="7">
        <f t="shared" si="37"/>
        <v>174</v>
      </c>
      <c r="AJ136" s="7">
        <f t="shared" si="38"/>
        <v>240.5</v>
      </c>
      <c r="AK136" s="7">
        <f t="shared" si="39"/>
        <v>213.2</v>
      </c>
      <c r="AL136" s="7">
        <f t="shared" si="40"/>
        <v>139</v>
      </c>
      <c r="AN136">
        <f t="shared" si="30"/>
        <v>332.5</v>
      </c>
      <c r="AO136">
        <f t="shared" si="31"/>
        <v>281</v>
      </c>
      <c r="AP136">
        <f t="shared" si="32"/>
        <v>181.5</v>
      </c>
      <c r="AQ136">
        <f t="shared" si="33"/>
        <v>256</v>
      </c>
      <c r="AR136">
        <f t="shared" si="34"/>
        <v>246</v>
      </c>
      <c r="AS136">
        <f t="shared" si="35"/>
        <v>80.5</v>
      </c>
      <c r="AU136" s="6">
        <f t="shared" si="36"/>
        <v>229.58333333333334</v>
      </c>
      <c r="AW136">
        <f t="shared" si="41"/>
        <v>253</v>
      </c>
    </row>
    <row r="137" spans="1:49">
      <c r="A137" t="s">
        <v>287</v>
      </c>
      <c r="B137" t="s">
        <v>288</v>
      </c>
      <c r="C137" t="s">
        <v>68</v>
      </c>
      <c r="D137" t="s">
        <v>105</v>
      </c>
      <c r="E137" s="6">
        <f>_xlfn.RANK.AVG(forwards!E137,forwards!E$4:E$413,0)</f>
        <v>246</v>
      </c>
      <c r="F137" s="6">
        <f>_xlfn.RANK.AVG(forwards!F137,forwards!F$4:F$413,0)</f>
        <v>285</v>
      </c>
      <c r="G137" s="6">
        <f>_xlfn.RANK.AVG(forwards!G137,forwards!G$4:G$413,0)</f>
        <v>171</v>
      </c>
      <c r="H137" s="6">
        <f>_xlfn.RANK.AVG(forwards!H137,forwards!H$4:H$413,0)</f>
        <v>188</v>
      </c>
      <c r="I137" s="6">
        <f>_xlfn.RANK.AVG(forwards!I137,forwards!I$4:I$413,0)</f>
        <v>226</v>
      </c>
      <c r="J137" s="6">
        <f>_xlfn.RANK.AVG(forwards!J137,forwards!J$4:J$413,0)</f>
        <v>376</v>
      </c>
      <c r="K137" s="6">
        <f>_xlfn.RANK.AVG(forwards!K137,forwards!K$4:K$413,0)</f>
        <v>145.5</v>
      </c>
      <c r="L137" s="6">
        <f>IF( forwards!L137 ="","",_xlfn.RANK.AVG(forwards!L137,forwards!L$4:L$413,0))</f>
        <v>193</v>
      </c>
      <c r="M137" s="6">
        <f>_xlfn.RANK.AVG(forwards!M137,forwards!M$4:M$413,0)</f>
        <v>71</v>
      </c>
      <c r="N137" s="6">
        <f>_xlfn.RANK.AVG(forwards!N137,forwards!N$4:N$413,1)</f>
        <v>395</v>
      </c>
      <c r="O137" s="6">
        <f>_xlfn.RANK.AVG(forwards!O137,forwards!O$4:O$413,0)</f>
        <v>336</v>
      </c>
      <c r="P137" s="6">
        <f>_xlfn.RANK.AVG(forwards!P137,forwards!P$4:P$413,0)</f>
        <v>28</v>
      </c>
      <c r="Q137" s="6">
        <f>_xlfn.RANK.AVG(forwards!Q137,forwards!Q$4:Q$413,1)</f>
        <v>97</v>
      </c>
      <c r="R137" s="6">
        <f>_xlfn.RANK.AVG(forwards!R137,forwards!R$4:R$413,0)</f>
        <v>22</v>
      </c>
      <c r="S137" s="6">
        <f>_xlfn.RANK.AVG(forwards!S137,forwards!S$4:S$413,0)</f>
        <v>30</v>
      </c>
      <c r="T137" s="6">
        <f>_xlfn.RANK.AVG(forwards!T137,forwards!T$4:T$413,1)</f>
        <v>80</v>
      </c>
      <c r="U137" s="6">
        <f>IF( forwards!U137 ="","",_xlfn.RANK.AVG(forwards!U137,forwards!U$4:U$413,0))</f>
        <v>222</v>
      </c>
      <c r="V137" s="6">
        <f>IF( forwards!V137 ="","",_xlfn.RANK.AVG(forwards!V137,forwards!V$4:V$413,0))</f>
        <v>47</v>
      </c>
      <c r="W137" s="6">
        <f>_xlfn.RANK.AVG(forwards!W137,forwards!W$4:W$413,0)</f>
        <v>213.5</v>
      </c>
      <c r="X137" s="6">
        <f>IF( forwards!X137 ="","",_xlfn.RANK.AVG(forwards!X137,forwards!X$4:X$413,0))</f>
        <v>274</v>
      </c>
      <c r="Y137" s="6" t="str">
        <f>IF( forwards!Y137 ="","",_xlfn.RANK.AVG(forwards!Y137,forwards!Y$4:Y$413,0))</f>
        <v/>
      </c>
      <c r="Z137" s="6">
        <f>IF( forwards!Z137 ="","",_xlfn.RANK.AVG(forwards!Z137,forwards!Z$4:Z$413,0))</f>
        <v>250.5</v>
      </c>
      <c r="AA137" s="6">
        <f>_xlfn.RANK.AVG(forwards!AA137,forwards!AA$4:AA$413,0)</f>
        <v>42</v>
      </c>
      <c r="AB137" s="6" t="str">
        <f>IF( forwards!AB137 ="","",_xlfn.RANK.AVG(forwards!AB137,forwards!AB$4:AB$413,0))</f>
        <v/>
      </c>
      <c r="AC137" s="6">
        <f>_xlfn.RANK.AVG(forwards!AC137,forwards!AC$4:AC$413,0)</f>
        <v>327</v>
      </c>
      <c r="AD137" s="6">
        <f>_xlfn.RANK.AVG(forwards!AD137,forwards!AD$4:AD$413,0)</f>
        <v>25</v>
      </c>
      <c r="AG137" s="7">
        <f t="shared" si="28"/>
        <v>234</v>
      </c>
      <c r="AH137" s="7">
        <f t="shared" si="29"/>
        <v>233.875</v>
      </c>
      <c r="AI137" s="7">
        <f t="shared" si="37"/>
        <v>248.75</v>
      </c>
      <c r="AJ137" s="7">
        <f t="shared" si="38"/>
        <v>51.4</v>
      </c>
      <c r="AK137" s="7">
        <f t="shared" si="39"/>
        <v>201.4</v>
      </c>
      <c r="AL137" s="7">
        <f t="shared" si="40"/>
        <v>131.33333333333334</v>
      </c>
      <c r="AN137">
        <f t="shared" si="30"/>
        <v>241</v>
      </c>
      <c r="AO137">
        <f t="shared" si="31"/>
        <v>248</v>
      </c>
      <c r="AP137">
        <f t="shared" si="32"/>
        <v>304</v>
      </c>
      <c r="AQ137">
        <f t="shared" si="33"/>
        <v>17.5</v>
      </c>
      <c r="AR137">
        <f t="shared" si="34"/>
        <v>222</v>
      </c>
      <c r="AS137">
        <f t="shared" si="35"/>
        <v>67</v>
      </c>
      <c r="AU137" s="6">
        <f t="shared" si="36"/>
        <v>183.25</v>
      </c>
      <c r="AW137">
        <f t="shared" si="41"/>
        <v>166</v>
      </c>
    </row>
    <row r="138" spans="1:49">
      <c r="A138" t="s">
        <v>1330</v>
      </c>
      <c r="B138" t="s">
        <v>1331</v>
      </c>
      <c r="C138" t="s">
        <v>68</v>
      </c>
      <c r="D138" t="s">
        <v>1056</v>
      </c>
      <c r="E138" s="6">
        <f>_xlfn.RANK.AVG(forwards!E138,forwards!E$4:E$413,0)</f>
        <v>267</v>
      </c>
      <c r="F138" s="6">
        <f>_xlfn.RANK.AVG(forwards!F138,forwards!F$4:F$413,0)</f>
        <v>285</v>
      </c>
      <c r="G138" s="6">
        <f>_xlfn.RANK.AVG(forwards!G138,forwards!G$4:G$413,0)</f>
        <v>296</v>
      </c>
      <c r="H138" s="6">
        <f>_xlfn.RANK.AVG(forwards!H138,forwards!H$4:H$413,0)</f>
        <v>263</v>
      </c>
      <c r="I138" s="6">
        <f>_xlfn.RANK.AVG(forwards!I138,forwards!I$4:I$413,0)</f>
        <v>279</v>
      </c>
      <c r="J138" s="6">
        <f>_xlfn.RANK.AVG(forwards!J138,forwards!J$4:J$413,0)</f>
        <v>175</v>
      </c>
      <c r="K138" s="6">
        <f>_xlfn.RANK.AVG(forwards!K138,forwards!K$4:K$413,0)</f>
        <v>285</v>
      </c>
      <c r="L138" s="6">
        <f>IF( forwards!L138 ="","",_xlfn.RANK.AVG(forwards!L138,forwards!L$4:L$413,0))</f>
        <v>203</v>
      </c>
      <c r="M138" s="6">
        <f>_xlfn.RANK.AVG(forwards!M138,forwards!M$4:M$413,0)</f>
        <v>29</v>
      </c>
      <c r="N138" s="6">
        <f>_xlfn.RANK.AVG(forwards!N138,forwards!N$4:N$413,1)</f>
        <v>305</v>
      </c>
      <c r="O138" s="6">
        <f>_xlfn.RANK.AVG(forwards!O138,forwards!O$4:O$413,0)</f>
        <v>54</v>
      </c>
      <c r="P138" s="6">
        <f>_xlfn.RANK.AVG(forwards!P138,forwards!P$4:P$413,0)</f>
        <v>347</v>
      </c>
      <c r="Q138" s="6">
        <f>_xlfn.RANK.AVG(forwards!Q138,forwards!Q$4:Q$413,1)</f>
        <v>406</v>
      </c>
      <c r="R138" s="6">
        <f>_xlfn.RANK.AVG(forwards!R138,forwards!R$4:R$413,0)</f>
        <v>390</v>
      </c>
      <c r="S138" s="6">
        <f>_xlfn.RANK.AVG(forwards!S138,forwards!S$4:S$413,0)</f>
        <v>314</v>
      </c>
      <c r="T138" s="6">
        <f>_xlfn.RANK.AVG(forwards!T138,forwards!T$4:T$413,1)</f>
        <v>408</v>
      </c>
      <c r="U138" s="6">
        <f>IF( forwards!U138 ="","",_xlfn.RANK.AVG(forwards!U138,forwards!U$4:U$413,0))</f>
        <v>267</v>
      </c>
      <c r="V138" s="6">
        <f>IF( forwards!V138 ="","",_xlfn.RANK.AVG(forwards!V138,forwards!V$4:V$413,0))</f>
        <v>55.5</v>
      </c>
      <c r="W138" s="6">
        <f>_xlfn.RANK.AVG(forwards!W138,forwards!W$4:W$413,0)</f>
        <v>153</v>
      </c>
      <c r="X138" s="6">
        <f>IF( forwards!X138 ="","",_xlfn.RANK.AVG(forwards!X138,forwards!X$4:X$413,0))</f>
        <v>307</v>
      </c>
      <c r="Y138" s="6" t="str">
        <f>IF( forwards!Y138 ="","",_xlfn.RANK.AVG(forwards!Y138,forwards!Y$4:Y$413,0))</f>
        <v/>
      </c>
      <c r="Z138" s="6">
        <f>IF( forwards!Z138 ="","",_xlfn.RANK.AVG(forwards!Z138,forwards!Z$4:Z$413,0))</f>
        <v>119</v>
      </c>
      <c r="AA138" s="6">
        <f>_xlfn.RANK.AVG(forwards!AA138,forwards!AA$4:AA$413,0)</f>
        <v>55</v>
      </c>
      <c r="AB138" s="6" t="str">
        <f>IF( forwards!AB138 ="","",_xlfn.RANK.AVG(forwards!AB138,forwards!AB$4:AB$413,0))</f>
        <v/>
      </c>
      <c r="AC138" s="6">
        <f>_xlfn.RANK.AVG(forwards!AC138,forwards!AC$4:AC$413,0)</f>
        <v>226</v>
      </c>
      <c r="AD138" s="6">
        <f>_xlfn.RANK.AVG(forwards!AD138,forwards!AD$4:AD$413,0)</f>
        <v>110</v>
      </c>
      <c r="AG138" s="7">
        <f t="shared" si="28"/>
        <v>282.66666666666669</v>
      </c>
      <c r="AH138" s="7">
        <f t="shared" si="29"/>
        <v>250.5</v>
      </c>
      <c r="AI138" s="7">
        <f t="shared" si="37"/>
        <v>147.75</v>
      </c>
      <c r="AJ138" s="7">
        <f t="shared" si="38"/>
        <v>373</v>
      </c>
      <c r="AK138" s="7">
        <f t="shared" si="39"/>
        <v>180.3</v>
      </c>
      <c r="AL138" s="7">
        <f t="shared" si="40"/>
        <v>130.33333333333334</v>
      </c>
      <c r="AN138">
        <f t="shared" si="30"/>
        <v>288</v>
      </c>
      <c r="AO138">
        <f t="shared" si="31"/>
        <v>269</v>
      </c>
      <c r="AP138">
        <f t="shared" si="32"/>
        <v>131</v>
      </c>
      <c r="AQ138">
        <f t="shared" si="33"/>
        <v>397.5</v>
      </c>
      <c r="AR138">
        <f t="shared" si="34"/>
        <v>182</v>
      </c>
      <c r="AS138">
        <f t="shared" si="35"/>
        <v>64</v>
      </c>
      <c r="AU138" s="6">
        <f t="shared" si="36"/>
        <v>221.91666666666666</v>
      </c>
      <c r="AW138">
        <f t="shared" si="41"/>
        <v>236</v>
      </c>
    </row>
    <row r="139" spans="1:49">
      <c r="A139" t="s">
        <v>426</v>
      </c>
      <c r="B139" t="s">
        <v>427</v>
      </c>
      <c r="C139" t="s">
        <v>68</v>
      </c>
      <c r="D139" t="s">
        <v>204</v>
      </c>
      <c r="E139" s="6">
        <f>_xlfn.RANK.AVG(forwards!E139,forwards!E$4:E$413,0)</f>
        <v>267</v>
      </c>
      <c r="F139" s="6">
        <f>_xlfn.RANK.AVG(forwards!F139,forwards!F$4:F$413,0)</f>
        <v>68.5</v>
      </c>
      <c r="G139" s="6">
        <f>_xlfn.RANK.AVG(forwards!G139,forwards!G$4:G$413,0)</f>
        <v>60</v>
      </c>
      <c r="H139" s="6">
        <f>_xlfn.RANK.AVG(forwards!H139,forwards!H$4:H$413,0)</f>
        <v>23</v>
      </c>
      <c r="I139" s="6">
        <f>_xlfn.RANK.AVG(forwards!I139,forwards!I$4:I$413,0)</f>
        <v>145</v>
      </c>
      <c r="J139" s="6">
        <f>_xlfn.RANK.AVG(forwards!J139,forwards!J$4:J$413,0)</f>
        <v>230</v>
      </c>
      <c r="K139" s="6">
        <f>_xlfn.RANK.AVG(forwards!K139,forwards!K$4:K$413,0)</f>
        <v>94</v>
      </c>
      <c r="L139" s="6">
        <f>IF( forwards!L139 ="","",_xlfn.RANK.AVG(forwards!L139,forwards!L$4:L$413,0))</f>
        <v>141</v>
      </c>
      <c r="M139" s="6">
        <f>_xlfn.RANK.AVG(forwards!M139,forwards!M$4:M$413,0)</f>
        <v>121</v>
      </c>
      <c r="N139" s="6">
        <f>_xlfn.RANK.AVG(forwards!N139,forwards!N$4:N$413,1)</f>
        <v>165</v>
      </c>
      <c r="O139" s="6">
        <f>_xlfn.RANK.AVG(forwards!O139,forwards!O$4:O$413,0)</f>
        <v>101</v>
      </c>
      <c r="P139" s="6">
        <f>_xlfn.RANK.AVG(forwards!P139,forwards!P$4:P$413,0)</f>
        <v>70</v>
      </c>
      <c r="Q139" s="6">
        <f>_xlfn.RANK.AVG(forwards!Q139,forwards!Q$4:Q$413,1)</f>
        <v>236</v>
      </c>
      <c r="R139" s="6">
        <f>_xlfn.RANK.AVG(forwards!R139,forwards!R$4:R$413,0)</f>
        <v>122</v>
      </c>
      <c r="S139" s="6">
        <f>_xlfn.RANK.AVG(forwards!S139,forwards!S$4:S$413,0)</f>
        <v>64</v>
      </c>
      <c r="T139" s="6">
        <f>_xlfn.RANK.AVG(forwards!T139,forwards!T$4:T$413,1)</f>
        <v>343</v>
      </c>
      <c r="U139" s="6">
        <f>IF( forwards!U139 ="","",_xlfn.RANK.AVG(forwards!U139,forwards!U$4:U$413,0))</f>
        <v>362</v>
      </c>
      <c r="V139" s="6">
        <f>IF( forwards!V139 ="","",_xlfn.RANK.AVG(forwards!V139,forwards!V$4:V$413,0))</f>
        <v>148.5</v>
      </c>
      <c r="W139" s="6">
        <f>_xlfn.RANK.AVG(forwards!W139,forwards!W$4:W$413,0)</f>
        <v>58</v>
      </c>
      <c r="X139" s="6">
        <f>IF( forwards!X139 ="","",_xlfn.RANK.AVG(forwards!X139,forwards!X$4:X$413,0))</f>
        <v>254</v>
      </c>
      <c r="Y139" s="6" t="str">
        <f>IF( forwards!Y139 ="","",_xlfn.RANK.AVG(forwards!Y139,forwards!Y$4:Y$413,0))</f>
        <v/>
      </c>
      <c r="Z139" s="6">
        <f>IF( forwards!Z139 ="","",_xlfn.RANK.AVG(forwards!Z139,forwards!Z$4:Z$413,0))</f>
        <v>71</v>
      </c>
      <c r="AA139" s="6">
        <f>_xlfn.RANK.AVG(forwards!AA139,forwards!AA$4:AA$413,0)</f>
        <v>211</v>
      </c>
      <c r="AB139" s="6" t="str">
        <f>IF( forwards!AB139 ="","",_xlfn.RANK.AVG(forwards!AB139,forwards!AB$4:AB$413,0))</f>
        <v/>
      </c>
      <c r="AC139" s="6">
        <f>_xlfn.RANK.AVG(forwards!AC139,forwards!AC$4:AC$413,0)</f>
        <v>306</v>
      </c>
      <c r="AD139" s="6">
        <f>_xlfn.RANK.AVG(forwards!AD139,forwards!AD$4:AD$413,0)</f>
        <v>235</v>
      </c>
      <c r="AG139" s="7">
        <f t="shared" si="28"/>
        <v>131.83333333333334</v>
      </c>
      <c r="AH139" s="7">
        <f t="shared" si="29"/>
        <v>123</v>
      </c>
      <c r="AI139" s="7">
        <f t="shared" si="37"/>
        <v>132</v>
      </c>
      <c r="AJ139" s="7">
        <f t="shared" si="38"/>
        <v>167</v>
      </c>
      <c r="AK139" s="7">
        <f t="shared" si="39"/>
        <v>178.7</v>
      </c>
      <c r="AL139" s="7">
        <f t="shared" si="40"/>
        <v>250.66666666666666</v>
      </c>
      <c r="AN139">
        <f t="shared" si="30"/>
        <v>116</v>
      </c>
      <c r="AO139">
        <f t="shared" si="31"/>
        <v>86</v>
      </c>
      <c r="AP139">
        <f t="shared" si="32"/>
        <v>104</v>
      </c>
      <c r="AQ139">
        <f t="shared" si="33"/>
        <v>151</v>
      </c>
      <c r="AR139">
        <f t="shared" si="34"/>
        <v>178</v>
      </c>
      <c r="AS139">
        <f t="shared" si="35"/>
        <v>338</v>
      </c>
      <c r="AU139" s="6">
        <f t="shared" si="36"/>
        <v>162.16666666666666</v>
      </c>
      <c r="AW139">
        <f t="shared" si="41"/>
        <v>125.5</v>
      </c>
    </row>
    <row r="140" spans="1:49">
      <c r="A140" t="s">
        <v>861</v>
      </c>
      <c r="B140" t="s">
        <v>862</v>
      </c>
      <c r="C140" t="s">
        <v>100</v>
      </c>
      <c r="D140" t="s">
        <v>84</v>
      </c>
      <c r="E140" s="6">
        <f>_xlfn.RANK.AVG(forwards!E140,forwards!E$4:E$413,0)</f>
        <v>319</v>
      </c>
      <c r="F140" s="6">
        <f>_xlfn.RANK.AVG(forwards!F140,forwards!F$4:F$413,0)</f>
        <v>381</v>
      </c>
      <c r="G140" s="6">
        <f>_xlfn.RANK.AVG(forwards!G140,forwards!G$4:G$413,0)</f>
        <v>163</v>
      </c>
      <c r="H140" s="6">
        <f>_xlfn.RANK.AVG(forwards!H140,forwards!H$4:H$413,0)</f>
        <v>274</v>
      </c>
      <c r="I140" s="6">
        <f>_xlfn.RANK.AVG(forwards!I140,forwards!I$4:I$413,0)</f>
        <v>189</v>
      </c>
      <c r="J140" s="6">
        <f>_xlfn.RANK.AVG(forwards!J140,forwards!J$4:J$413,0)</f>
        <v>376</v>
      </c>
      <c r="K140" s="6">
        <f>_xlfn.RANK.AVG(forwards!K140,forwards!K$4:K$413,0)</f>
        <v>159</v>
      </c>
      <c r="L140" s="6" t="str">
        <f>IF( forwards!L140 ="","",_xlfn.RANK.AVG(forwards!L140,forwards!L$4:L$413,0))</f>
        <v/>
      </c>
      <c r="M140" s="6">
        <f>_xlfn.RANK.AVG(forwards!M140,forwards!M$4:M$413,0)</f>
        <v>136</v>
      </c>
      <c r="N140" s="6">
        <f>_xlfn.RANK.AVG(forwards!N140,forwards!N$4:N$413,1)</f>
        <v>131</v>
      </c>
      <c r="O140" s="6">
        <f>_xlfn.RANK.AVG(forwards!O140,forwards!O$4:O$413,0)</f>
        <v>96</v>
      </c>
      <c r="P140" s="6">
        <f>_xlfn.RANK.AVG(forwards!P140,forwards!P$4:P$413,0)</f>
        <v>216.5</v>
      </c>
      <c r="Q140" s="6">
        <f>_xlfn.RANK.AVG(forwards!Q140,forwards!Q$4:Q$413,1)</f>
        <v>258</v>
      </c>
      <c r="R140" s="6">
        <f>_xlfn.RANK.AVG(forwards!R140,forwards!R$4:R$413,0)</f>
        <v>248</v>
      </c>
      <c r="S140" s="6">
        <f>_xlfn.RANK.AVG(forwards!S140,forwards!S$4:S$413,0)</f>
        <v>325</v>
      </c>
      <c r="T140" s="6">
        <f>_xlfn.RANK.AVG(forwards!T140,forwards!T$4:T$413,1)</f>
        <v>371</v>
      </c>
      <c r="U140" s="6">
        <f>IF( forwards!U140 ="","",_xlfn.RANK.AVG(forwards!U140,forwards!U$4:U$413,0))</f>
        <v>361</v>
      </c>
      <c r="V140" s="6" t="str">
        <f>IF( forwards!V140 ="","",_xlfn.RANK.AVG(forwards!V140,forwards!V$4:V$413,0))</f>
        <v/>
      </c>
      <c r="W140" s="6">
        <f>_xlfn.RANK.AVG(forwards!W140,forwards!W$4:W$413,0)</f>
        <v>388</v>
      </c>
      <c r="X140" s="6">
        <f>IF( forwards!X140 ="","",_xlfn.RANK.AVG(forwards!X140,forwards!X$4:X$413,0))</f>
        <v>281</v>
      </c>
      <c r="Y140" s="6" t="str">
        <f>IF( forwards!Y140 ="","",_xlfn.RANK.AVG(forwards!Y140,forwards!Y$4:Y$413,0))</f>
        <v/>
      </c>
      <c r="Z140" s="6">
        <f>IF( forwards!Z140 ="","",_xlfn.RANK.AVG(forwards!Z140,forwards!Z$4:Z$413,0))</f>
        <v>122.5</v>
      </c>
      <c r="AA140" s="6">
        <f>_xlfn.RANK.AVG(forwards!AA140,forwards!AA$4:AA$413,0)</f>
        <v>218</v>
      </c>
      <c r="AB140" s="6" t="str">
        <f>IF( forwards!AB140 ="","",_xlfn.RANK.AVG(forwards!AB140,forwards!AB$4:AB$413,0))</f>
        <v/>
      </c>
      <c r="AC140" s="6">
        <f>_xlfn.RANK.AVG(forwards!AC140,forwards!AC$4:AC$413,0)</f>
        <v>256</v>
      </c>
      <c r="AD140" s="6">
        <f>_xlfn.RANK.AVG(forwards!AD140,forwards!AD$4:AD$413,0)</f>
        <v>354.5</v>
      </c>
      <c r="AG140" s="7">
        <f t="shared" si="28"/>
        <v>287.66666666666669</v>
      </c>
      <c r="AH140" s="7">
        <f t="shared" si="29"/>
        <v>249.5</v>
      </c>
      <c r="AI140" s="7">
        <f t="shared" si="37"/>
        <v>121</v>
      </c>
      <c r="AJ140" s="7">
        <f t="shared" si="38"/>
        <v>283.7</v>
      </c>
      <c r="AK140" s="7">
        <f t="shared" si="39"/>
        <v>288.125</v>
      </c>
      <c r="AL140" s="7">
        <f t="shared" si="40"/>
        <v>276.16666666666669</v>
      </c>
      <c r="AN140">
        <f t="shared" si="30"/>
        <v>293</v>
      </c>
      <c r="AO140">
        <f t="shared" si="31"/>
        <v>266</v>
      </c>
      <c r="AP140">
        <f t="shared" si="32"/>
        <v>85.5</v>
      </c>
      <c r="AQ140">
        <f t="shared" si="33"/>
        <v>312.5</v>
      </c>
      <c r="AR140">
        <f t="shared" si="34"/>
        <v>349</v>
      </c>
      <c r="AS140">
        <f t="shared" si="35"/>
        <v>375</v>
      </c>
      <c r="AU140" s="6">
        <f t="shared" si="36"/>
        <v>280.16666666666669</v>
      </c>
      <c r="AW140">
        <f t="shared" si="41"/>
        <v>339</v>
      </c>
    </row>
    <row r="141" spans="1:49">
      <c r="A141" t="s">
        <v>1241</v>
      </c>
      <c r="B141" t="s">
        <v>1242</v>
      </c>
      <c r="C141" t="s">
        <v>87</v>
      </c>
      <c r="D141" t="s">
        <v>1243</v>
      </c>
      <c r="E141" s="6">
        <f>_xlfn.RANK.AVG(forwards!E141,forwards!E$4:E$413,0)</f>
        <v>376.5</v>
      </c>
      <c r="F141" s="6">
        <f>_xlfn.RANK.AVG(forwards!F141,forwards!F$4:F$413,0)</f>
        <v>395</v>
      </c>
      <c r="G141" s="6">
        <f>_xlfn.RANK.AVG(forwards!G141,forwards!G$4:G$413,0)</f>
        <v>362</v>
      </c>
      <c r="H141" s="6">
        <f>_xlfn.RANK.AVG(forwards!H141,forwards!H$4:H$413,0)</f>
        <v>59</v>
      </c>
      <c r="I141" s="6">
        <f>_xlfn.RANK.AVG(forwards!I141,forwards!I$4:I$413,0)</f>
        <v>225</v>
      </c>
      <c r="J141" s="6">
        <f>_xlfn.RANK.AVG(forwards!J141,forwards!J$4:J$413,0)</f>
        <v>285</v>
      </c>
      <c r="K141" s="6">
        <f>_xlfn.RANK.AVG(forwards!K141,forwards!K$4:K$413,0)</f>
        <v>213.5</v>
      </c>
      <c r="L141" s="6">
        <f>IF( forwards!L141 ="","",_xlfn.RANK.AVG(forwards!L141,forwards!L$4:L$413,0))</f>
        <v>167</v>
      </c>
      <c r="M141" s="6">
        <f>_xlfn.RANK.AVG(forwards!M141,forwards!M$4:M$413,0)</f>
        <v>410</v>
      </c>
      <c r="N141" s="6">
        <f>_xlfn.RANK.AVG(forwards!N141,forwards!N$4:N$413,1)</f>
        <v>45</v>
      </c>
      <c r="O141" s="6">
        <f>_xlfn.RANK.AVG(forwards!O141,forwards!O$4:O$413,0)</f>
        <v>333</v>
      </c>
      <c r="P141" s="6">
        <f>_xlfn.RANK.AVG(forwards!P141,forwards!P$4:P$413,0)</f>
        <v>382</v>
      </c>
      <c r="Q141" s="6">
        <f>_xlfn.RANK.AVG(forwards!Q141,forwards!Q$4:Q$413,1)</f>
        <v>391</v>
      </c>
      <c r="R141" s="6">
        <f>_xlfn.RANK.AVG(forwards!R141,forwards!R$4:R$413,0)</f>
        <v>399</v>
      </c>
      <c r="S141" s="6">
        <f>_xlfn.RANK.AVG(forwards!S141,forwards!S$4:S$413,0)</f>
        <v>225.5</v>
      </c>
      <c r="T141" s="6">
        <f>_xlfn.RANK.AVG(forwards!T141,forwards!T$4:T$413,1)</f>
        <v>278</v>
      </c>
      <c r="U141" s="6">
        <f>IF( forwards!U141 ="","",_xlfn.RANK.AVG(forwards!U141,forwards!U$4:U$413,0))</f>
        <v>344</v>
      </c>
      <c r="V141" s="6" t="str">
        <f>IF( forwards!V141 ="","",_xlfn.RANK.AVG(forwards!V141,forwards!V$4:V$413,0))</f>
        <v/>
      </c>
      <c r="W141" s="6">
        <f>_xlfn.RANK.AVG(forwards!W141,forwards!W$4:W$413,0)</f>
        <v>392.5</v>
      </c>
      <c r="X141" s="6">
        <f>IF( forwards!X141 ="","",_xlfn.RANK.AVG(forwards!X141,forwards!X$4:X$413,0))</f>
        <v>131</v>
      </c>
      <c r="Y141" s="6" t="str">
        <f>IF( forwards!Y141 ="","",_xlfn.RANK.AVG(forwards!Y141,forwards!Y$4:Y$413,0))</f>
        <v/>
      </c>
      <c r="Z141" s="6">
        <f>IF( forwards!Z141 ="","",_xlfn.RANK.AVG(forwards!Z141,forwards!Z$4:Z$413,0))</f>
        <v>155</v>
      </c>
      <c r="AA141" s="6">
        <f>_xlfn.RANK.AVG(forwards!AA141,forwards!AA$4:AA$413,0)</f>
        <v>318</v>
      </c>
      <c r="AB141" s="6" t="str">
        <f>IF( forwards!AB141 ="","",_xlfn.RANK.AVG(forwards!AB141,forwards!AB$4:AB$413,0))</f>
        <v/>
      </c>
      <c r="AC141" s="6">
        <f>_xlfn.RANK.AVG(forwards!AC141,forwards!AC$4:AC$413,0)</f>
        <v>294</v>
      </c>
      <c r="AD141" s="6">
        <f>_xlfn.RANK.AVG(forwards!AD141,forwards!AD$4:AD$413,0)</f>
        <v>190.5</v>
      </c>
      <c r="AG141" s="7">
        <f t="shared" si="28"/>
        <v>377.83333333333331</v>
      </c>
      <c r="AH141" s="7">
        <f t="shared" si="29"/>
        <v>195.625</v>
      </c>
      <c r="AI141" s="7">
        <f t="shared" si="37"/>
        <v>238.75</v>
      </c>
      <c r="AJ141" s="7">
        <f t="shared" si="38"/>
        <v>335.1</v>
      </c>
      <c r="AK141" s="7">
        <f t="shared" si="39"/>
        <v>255.625</v>
      </c>
      <c r="AL141" s="7">
        <f t="shared" si="40"/>
        <v>267.5</v>
      </c>
      <c r="AN141">
        <f t="shared" si="30"/>
        <v>393</v>
      </c>
      <c r="AO141">
        <f t="shared" si="31"/>
        <v>186</v>
      </c>
      <c r="AP141">
        <f t="shared" si="32"/>
        <v>288</v>
      </c>
      <c r="AQ141">
        <f t="shared" si="33"/>
        <v>368</v>
      </c>
      <c r="AR141">
        <f t="shared" si="34"/>
        <v>309</v>
      </c>
      <c r="AS141">
        <f t="shared" si="35"/>
        <v>367</v>
      </c>
      <c r="AU141" s="6">
        <f t="shared" si="36"/>
        <v>318.5</v>
      </c>
      <c r="AW141">
        <f t="shared" si="41"/>
        <v>383</v>
      </c>
    </row>
    <row r="142" spans="1:49">
      <c r="A142" t="s">
        <v>758</v>
      </c>
      <c r="B142" t="s">
        <v>759</v>
      </c>
      <c r="C142" t="s">
        <v>124</v>
      </c>
      <c r="D142" t="s">
        <v>393</v>
      </c>
      <c r="E142" s="6">
        <f>_xlfn.RANK.AVG(forwards!E142,forwards!E$4:E$413,0)</f>
        <v>119</v>
      </c>
      <c r="F142" s="6">
        <f>_xlfn.RANK.AVG(forwards!F142,forwards!F$4:F$413,0)</f>
        <v>179.5</v>
      </c>
      <c r="G142" s="6">
        <f>_xlfn.RANK.AVG(forwards!G142,forwards!G$4:G$413,0)</f>
        <v>194</v>
      </c>
      <c r="H142" s="6">
        <f>_xlfn.RANK.AVG(forwards!H142,forwards!H$4:H$413,0)</f>
        <v>155</v>
      </c>
      <c r="I142" s="6">
        <f>_xlfn.RANK.AVG(forwards!I142,forwards!I$4:I$413,0)</f>
        <v>349</v>
      </c>
      <c r="J142" s="6">
        <f>_xlfn.RANK.AVG(forwards!J142,forwards!J$4:J$413,0)</f>
        <v>51</v>
      </c>
      <c r="K142" s="6">
        <f>_xlfn.RANK.AVG(forwards!K142,forwards!K$4:K$413,0)</f>
        <v>271</v>
      </c>
      <c r="L142" s="6" t="str">
        <f>IF( forwards!L142 ="","",_xlfn.RANK.AVG(forwards!L142,forwards!L$4:L$413,0))</f>
        <v/>
      </c>
      <c r="M142" s="6">
        <f>_xlfn.RANK.AVG(forwards!M142,forwards!M$4:M$413,0)</f>
        <v>97</v>
      </c>
      <c r="N142" s="6">
        <f>_xlfn.RANK.AVG(forwards!N142,forwards!N$4:N$413,1)</f>
        <v>354</v>
      </c>
      <c r="O142" s="6">
        <f>_xlfn.RANK.AVG(forwards!O142,forwards!O$4:O$413,0)</f>
        <v>272</v>
      </c>
      <c r="P142" s="6">
        <f>_xlfn.RANK.AVG(forwards!P142,forwards!P$4:P$413,0)</f>
        <v>186.5</v>
      </c>
      <c r="Q142" s="6">
        <f>_xlfn.RANK.AVG(forwards!Q142,forwards!Q$4:Q$413,1)</f>
        <v>233</v>
      </c>
      <c r="R142" s="6">
        <f>_xlfn.RANK.AVG(forwards!R142,forwards!R$4:R$413,0)</f>
        <v>215</v>
      </c>
      <c r="S142" s="6">
        <f>_xlfn.RANK.AVG(forwards!S142,forwards!S$4:S$413,0)</f>
        <v>172</v>
      </c>
      <c r="T142" s="6">
        <f>_xlfn.RANK.AVG(forwards!T142,forwards!T$4:T$413,1)</f>
        <v>254</v>
      </c>
      <c r="U142" s="6">
        <f>IF( forwards!U142 ="","",_xlfn.RANK.AVG(forwards!U142,forwards!U$4:U$413,0))</f>
        <v>55</v>
      </c>
      <c r="V142" s="6">
        <f>IF( forwards!V142 ="","",_xlfn.RANK.AVG(forwards!V142,forwards!V$4:V$413,0))</f>
        <v>252</v>
      </c>
      <c r="W142" s="6">
        <f>_xlfn.RANK.AVG(forwards!W142,forwards!W$4:W$413,0)</f>
        <v>174</v>
      </c>
      <c r="X142" s="6">
        <f>IF( forwards!X142 ="","",_xlfn.RANK.AVG(forwards!X142,forwards!X$4:X$413,0))</f>
        <v>235</v>
      </c>
      <c r="Y142" s="6" t="str">
        <f>IF( forwards!Y142 ="","",_xlfn.RANK.AVG(forwards!Y142,forwards!Y$4:Y$413,0))</f>
        <v/>
      </c>
      <c r="Z142" s="6">
        <f>IF( forwards!Z142 ="","",_xlfn.RANK.AVG(forwards!Z142,forwards!Z$4:Z$413,0))</f>
        <v>342.5</v>
      </c>
      <c r="AA142" s="6">
        <f>_xlfn.RANK.AVG(forwards!AA142,forwards!AA$4:AA$413,0)</f>
        <v>83</v>
      </c>
      <c r="AB142" s="6">
        <f>IF( forwards!AB142 ="","",_xlfn.RANK.AVG(forwards!AB142,forwards!AB$4:AB$413,0))</f>
        <v>44</v>
      </c>
      <c r="AC142" s="6">
        <f>_xlfn.RANK.AVG(forwards!AC142,forwards!AC$4:AC$413,0)</f>
        <v>241</v>
      </c>
      <c r="AD142" s="6">
        <f>_xlfn.RANK.AVG(forwards!AD142,forwards!AD$4:AD$413,0)</f>
        <v>330</v>
      </c>
      <c r="AG142" s="7">
        <f t="shared" si="28"/>
        <v>164.16666666666666</v>
      </c>
      <c r="AH142" s="7">
        <f t="shared" si="29"/>
        <v>206.5</v>
      </c>
      <c r="AI142" s="7">
        <f t="shared" si="37"/>
        <v>241</v>
      </c>
      <c r="AJ142" s="7">
        <f t="shared" si="38"/>
        <v>212.1</v>
      </c>
      <c r="AK142" s="7">
        <f t="shared" si="39"/>
        <v>211.7</v>
      </c>
      <c r="AL142" s="7">
        <f t="shared" si="40"/>
        <v>174.5</v>
      </c>
      <c r="AN142">
        <f t="shared" si="30"/>
        <v>155</v>
      </c>
      <c r="AO142">
        <f t="shared" si="31"/>
        <v>202</v>
      </c>
      <c r="AP142">
        <f t="shared" si="32"/>
        <v>291</v>
      </c>
      <c r="AQ142">
        <f t="shared" si="33"/>
        <v>216</v>
      </c>
      <c r="AR142">
        <f t="shared" si="34"/>
        <v>242.5</v>
      </c>
      <c r="AS142">
        <f t="shared" si="35"/>
        <v>160</v>
      </c>
      <c r="AU142" s="6">
        <f t="shared" si="36"/>
        <v>211.08333333333334</v>
      </c>
      <c r="AW142">
        <f t="shared" si="41"/>
        <v>222</v>
      </c>
    </row>
    <row r="143" spans="1:49">
      <c r="A143" t="s">
        <v>884</v>
      </c>
      <c r="B143" t="s">
        <v>885</v>
      </c>
      <c r="C143" t="s">
        <v>113</v>
      </c>
      <c r="D143" t="s">
        <v>168</v>
      </c>
      <c r="E143" s="6">
        <f>_xlfn.RANK.AVG(forwards!E143,forwards!E$4:E$413,0)</f>
        <v>376.5</v>
      </c>
      <c r="F143" s="6">
        <f>_xlfn.RANK.AVG(forwards!F143,forwards!F$4:F$413,0)</f>
        <v>381</v>
      </c>
      <c r="G143" s="6">
        <f>_xlfn.RANK.AVG(forwards!G143,forwards!G$4:G$413,0)</f>
        <v>153</v>
      </c>
      <c r="H143" s="6">
        <f>_xlfn.RANK.AVG(forwards!H143,forwards!H$4:H$413,0)</f>
        <v>384</v>
      </c>
      <c r="I143" s="6">
        <f>_xlfn.RANK.AVG(forwards!I143,forwards!I$4:I$413,0)</f>
        <v>337</v>
      </c>
      <c r="J143" s="6">
        <f>_xlfn.RANK.AVG(forwards!J143,forwards!J$4:J$413,0)</f>
        <v>242</v>
      </c>
      <c r="K143" s="6">
        <f>_xlfn.RANK.AVG(forwards!K143,forwards!K$4:K$413,0)</f>
        <v>389</v>
      </c>
      <c r="L143" s="6" t="str">
        <f>IF( forwards!L143 ="","",_xlfn.RANK.AVG(forwards!L143,forwards!L$4:L$413,0))</f>
        <v/>
      </c>
      <c r="M143" s="6">
        <f>_xlfn.RANK.AVG(forwards!M143,forwards!M$4:M$413,0)</f>
        <v>236</v>
      </c>
      <c r="N143" s="6">
        <f>_xlfn.RANK.AVG(forwards!N143,forwards!N$4:N$413,1)</f>
        <v>186</v>
      </c>
      <c r="O143" s="6">
        <f>_xlfn.RANK.AVG(forwards!O143,forwards!O$4:O$413,0)</f>
        <v>218</v>
      </c>
      <c r="P143" s="6">
        <f>_xlfn.RANK.AVG(forwards!P143,forwards!P$4:P$413,0)</f>
        <v>283</v>
      </c>
      <c r="Q143" s="6">
        <f>_xlfn.RANK.AVG(forwards!Q143,forwards!Q$4:Q$413,1)</f>
        <v>151.5</v>
      </c>
      <c r="R143" s="6">
        <f>_xlfn.RANK.AVG(forwards!R143,forwards!R$4:R$413,0)</f>
        <v>252</v>
      </c>
      <c r="S143" s="6">
        <f>_xlfn.RANK.AVG(forwards!S143,forwards!S$4:S$413,0)</f>
        <v>315</v>
      </c>
      <c r="T143" s="6">
        <f>_xlfn.RANK.AVG(forwards!T143,forwards!T$4:T$413,1)</f>
        <v>208</v>
      </c>
      <c r="U143" s="6">
        <f>IF( forwards!U143 ="","",_xlfn.RANK.AVG(forwards!U143,forwards!U$4:U$413,0))</f>
        <v>84</v>
      </c>
      <c r="V143" s="6">
        <f>IF( forwards!V143 ="","",_xlfn.RANK.AVG(forwards!V143,forwards!V$4:V$413,0))</f>
        <v>345</v>
      </c>
      <c r="W143" s="6">
        <f>_xlfn.RANK.AVG(forwards!W143,forwards!W$4:W$413,0)</f>
        <v>316.5</v>
      </c>
      <c r="X143" s="6">
        <f>IF( forwards!X143 ="","",_xlfn.RANK.AVG(forwards!X143,forwards!X$4:X$413,0))</f>
        <v>376.5</v>
      </c>
      <c r="Y143" s="6" t="str">
        <f>IF( forwards!Y143 ="","",_xlfn.RANK.AVG(forwards!Y143,forwards!Y$4:Y$413,0))</f>
        <v/>
      </c>
      <c r="Z143" s="6">
        <f>IF( forwards!Z143 ="","",_xlfn.RANK.AVG(forwards!Z143,forwards!Z$4:Z$413,0))</f>
        <v>342.5</v>
      </c>
      <c r="AA143" s="6">
        <f>_xlfn.RANK.AVG(forwards!AA143,forwards!AA$4:AA$413,0)</f>
        <v>373</v>
      </c>
      <c r="AB143" s="6" t="str">
        <f>IF( forwards!AB143 ="","",_xlfn.RANK.AVG(forwards!AB143,forwards!AB$4:AB$413,0))</f>
        <v/>
      </c>
      <c r="AC143" s="6">
        <f>_xlfn.RANK.AVG(forwards!AC143,forwards!AC$4:AC$413,0)</f>
        <v>156</v>
      </c>
      <c r="AD143" s="6">
        <f>_xlfn.RANK.AVG(forwards!AD143,forwards!AD$4:AD$413,0)</f>
        <v>202</v>
      </c>
      <c r="AG143" s="7">
        <f t="shared" si="28"/>
        <v>303.5</v>
      </c>
      <c r="AH143" s="7">
        <f t="shared" si="29"/>
        <v>338</v>
      </c>
      <c r="AI143" s="7">
        <f t="shared" si="37"/>
        <v>213.33333333333334</v>
      </c>
      <c r="AJ143" s="7">
        <f t="shared" si="38"/>
        <v>241.9</v>
      </c>
      <c r="AK143" s="7">
        <f t="shared" si="39"/>
        <v>292.89999999999998</v>
      </c>
      <c r="AL143" s="7">
        <f t="shared" si="40"/>
        <v>243.66666666666666</v>
      </c>
      <c r="AN143">
        <f t="shared" si="30"/>
        <v>316</v>
      </c>
      <c r="AO143">
        <f t="shared" si="31"/>
        <v>391</v>
      </c>
      <c r="AP143">
        <f t="shared" si="32"/>
        <v>247</v>
      </c>
      <c r="AQ143">
        <f t="shared" si="33"/>
        <v>259</v>
      </c>
      <c r="AR143">
        <f t="shared" si="34"/>
        <v>356</v>
      </c>
      <c r="AS143">
        <f t="shared" si="35"/>
        <v>329</v>
      </c>
      <c r="AU143" s="6">
        <f t="shared" si="36"/>
        <v>316.33333333333331</v>
      </c>
      <c r="AW143">
        <f t="shared" si="41"/>
        <v>379</v>
      </c>
    </row>
    <row r="144" spans="1:49">
      <c r="A144" t="s">
        <v>774</v>
      </c>
      <c r="B144" t="s">
        <v>775</v>
      </c>
      <c r="C144" t="s">
        <v>124</v>
      </c>
      <c r="D144" t="s">
        <v>643</v>
      </c>
      <c r="E144" s="6">
        <f>_xlfn.RANK.AVG(forwards!E144,forwards!E$4:E$413,0)</f>
        <v>165</v>
      </c>
      <c r="F144" s="6">
        <f>_xlfn.RANK.AVG(forwards!F144,forwards!F$4:F$413,0)</f>
        <v>118.5</v>
      </c>
      <c r="G144" s="6">
        <f>_xlfn.RANK.AVG(forwards!G144,forwards!G$4:G$413,0)</f>
        <v>161</v>
      </c>
      <c r="H144" s="6">
        <f>_xlfn.RANK.AVG(forwards!H144,forwards!H$4:H$413,0)</f>
        <v>1</v>
      </c>
      <c r="I144" s="6">
        <f>_xlfn.RANK.AVG(forwards!I144,forwards!I$4:I$413,0)</f>
        <v>79</v>
      </c>
      <c r="J144" s="6">
        <f>_xlfn.RANK.AVG(forwards!J144,forwards!J$4:J$413,0)</f>
        <v>258</v>
      </c>
      <c r="K144" s="6">
        <f>_xlfn.RANK.AVG(forwards!K144,forwards!K$4:K$413,0)</f>
        <v>45</v>
      </c>
      <c r="L144" s="6">
        <f>IF( forwards!L144 ="","",_xlfn.RANK.AVG(forwards!L144,forwards!L$4:L$413,0))</f>
        <v>88</v>
      </c>
      <c r="M144" s="6">
        <f>_xlfn.RANK.AVG(forwards!M144,forwards!M$4:M$413,0)</f>
        <v>170</v>
      </c>
      <c r="N144" s="6">
        <f>_xlfn.RANK.AVG(forwards!N144,forwards!N$4:N$413,1)</f>
        <v>408</v>
      </c>
      <c r="O144" s="6">
        <f>_xlfn.RANK.AVG(forwards!O144,forwards!O$4:O$413,0)</f>
        <v>408</v>
      </c>
      <c r="P144" s="6">
        <f>_xlfn.RANK.AVG(forwards!P144,forwards!P$4:P$413,0)</f>
        <v>165.5</v>
      </c>
      <c r="Q144" s="6">
        <f>_xlfn.RANK.AVG(forwards!Q144,forwards!Q$4:Q$413,1)</f>
        <v>256</v>
      </c>
      <c r="R144" s="6">
        <f>_xlfn.RANK.AVG(forwards!R144,forwards!R$4:R$413,0)</f>
        <v>213.5</v>
      </c>
      <c r="S144" s="6">
        <f>_xlfn.RANK.AVG(forwards!S144,forwards!S$4:S$413,0)</f>
        <v>81</v>
      </c>
      <c r="T144" s="6">
        <f>_xlfn.RANK.AVG(forwards!T144,forwards!T$4:T$413,1)</f>
        <v>176.5</v>
      </c>
      <c r="U144" s="6">
        <f>IF( forwards!U144 ="","",_xlfn.RANK.AVG(forwards!U144,forwards!U$4:U$413,0))</f>
        <v>150</v>
      </c>
      <c r="V144" s="6">
        <f>IF( forwards!V144 ="","",_xlfn.RANK.AVG(forwards!V144,forwards!V$4:V$413,0))</f>
        <v>283</v>
      </c>
      <c r="W144" s="6">
        <f>_xlfn.RANK.AVG(forwards!W144,forwards!W$4:W$413,0)</f>
        <v>34.5</v>
      </c>
      <c r="X144" s="6">
        <f>IF( forwards!X144 ="","",_xlfn.RANK.AVG(forwards!X144,forwards!X$4:X$413,0))</f>
        <v>21</v>
      </c>
      <c r="Y144" s="6">
        <f>IF( forwards!Y144 ="","",_xlfn.RANK.AVG(forwards!Y144,forwards!Y$4:Y$413,0))</f>
        <v>129</v>
      </c>
      <c r="Z144" s="6">
        <f>IF( forwards!Z144 ="","",_xlfn.RANK.AVG(forwards!Z144,forwards!Z$4:Z$413,0))</f>
        <v>215.5</v>
      </c>
      <c r="AA144" s="6">
        <f>_xlfn.RANK.AVG(forwards!AA144,forwards!AA$4:AA$413,0)</f>
        <v>17</v>
      </c>
      <c r="AB144" s="6" t="str">
        <f>IF( forwards!AB144 ="","",_xlfn.RANK.AVG(forwards!AB144,forwards!AB$4:AB$413,0))</f>
        <v/>
      </c>
      <c r="AC144" s="6">
        <f>_xlfn.RANK.AVG(forwards!AC144,forwards!AC$4:AC$413,0)</f>
        <v>173</v>
      </c>
      <c r="AD144" s="6">
        <f>_xlfn.RANK.AVG(forwards!AD144,forwards!AD$4:AD$413,0)</f>
        <v>324.5</v>
      </c>
      <c r="AG144" s="7">
        <f t="shared" si="28"/>
        <v>148.16666666666666</v>
      </c>
      <c r="AH144" s="7">
        <f t="shared" si="29"/>
        <v>95.75</v>
      </c>
      <c r="AI144" s="7">
        <f t="shared" si="37"/>
        <v>268.5</v>
      </c>
      <c r="AJ144" s="7">
        <f t="shared" si="38"/>
        <v>178.5</v>
      </c>
      <c r="AK144" s="7">
        <f t="shared" si="39"/>
        <v>138.83333333333334</v>
      </c>
      <c r="AL144" s="7">
        <f t="shared" si="40"/>
        <v>171.5</v>
      </c>
      <c r="AN144">
        <f t="shared" si="30"/>
        <v>137</v>
      </c>
      <c r="AO144">
        <f t="shared" si="31"/>
        <v>46</v>
      </c>
      <c r="AP144">
        <f t="shared" si="32"/>
        <v>331</v>
      </c>
      <c r="AQ144">
        <f t="shared" si="33"/>
        <v>172</v>
      </c>
      <c r="AR144">
        <f t="shared" si="34"/>
        <v>101</v>
      </c>
      <c r="AS144">
        <f t="shared" si="35"/>
        <v>150</v>
      </c>
      <c r="AU144" s="6">
        <f t="shared" si="36"/>
        <v>156.16666666666666</v>
      </c>
      <c r="AW144">
        <f t="shared" si="41"/>
        <v>113</v>
      </c>
    </row>
    <row r="145" spans="1:49">
      <c r="A145" t="s">
        <v>1024</v>
      </c>
      <c r="B145" t="s">
        <v>1025</v>
      </c>
      <c r="C145" t="s">
        <v>113</v>
      </c>
      <c r="D145" t="s">
        <v>256</v>
      </c>
      <c r="E145" s="6">
        <f>_xlfn.RANK.AVG(forwards!E145,forwards!E$4:E$413,0)</f>
        <v>132</v>
      </c>
      <c r="F145" s="6">
        <f>_xlfn.RANK.AVG(forwards!F145,forwards!F$4:F$413,0)</f>
        <v>190</v>
      </c>
      <c r="G145" s="6">
        <f>_xlfn.RANK.AVG(forwards!G145,forwards!G$4:G$413,0)</f>
        <v>291</v>
      </c>
      <c r="H145" s="6">
        <f>_xlfn.RANK.AVG(forwards!H145,forwards!H$4:H$413,0)</f>
        <v>243</v>
      </c>
      <c r="I145" s="6">
        <f>_xlfn.RANK.AVG(forwards!I145,forwards!I$4:I$413,0)</f>
        <v>284</v>
      </c>
      <c r="J145" s="6">
        <f>_xlfn.RANK.AVG(forwards!J145,forwards!J$4:J$413,0)</f>
        <v>131</v>
      </c>
      <c r="K145" s="6">
        <f>_xlfn.RANK.AVG(forwards!K145,forwards!K$4:K$413,0)</f>
        <v>285</v>
      </c>
      <c r="L145" s="6" t="str">
        <f>IF( forwards!L145 ="","",_xlfn.RANK.AVG(forwards!L145,forwards!L$4:L$413,0))</f>
        <v/>
      </c>
      <c r="M145" s="6">
        <f>_xlfn.RANK.AVG(forwards!M145,forwards!M$4:M$413,0)</f>
        <v>72</v>
      </c>
      <c r="N145" s="6">
        <f>_xlfn.RANK.AVG(forwards!N145,forwards!N$4:N$413,1)</f>
        <v>106</v>
      </c>
      <c r="O145" s="6">
        <f>_xlfn.RANK.AVG(forwards!O145,forwards!O$4:O$413,0)</f>
        <v>31</v>
      </c>
      <c r="P145" s="6">
        <f>_xlfn.RANK.AVG(forwards!P145,forwards!P$4:P$413,0)</f>
        <v>251</v>
      </c>
      <c r="Q145" s="6">
        <f>_xlfn.RANK.AVG(forwards!Q145,forwards!Q$4:Q$413,1)</f>
        <v>268.5</v>
      </c>
      <c r="R145" s="6">
        <f>_xlfn.RANK.AVG(forwards!R145,forwards!R$4:R$413,0)</f>
        <v>267</v>
      </c>
      <c r="S145" s="6">
        <f>_xlfn.RANK.AVG(forwards!S145,forwards!S$4:S$413,0)</f>
        <v>238.5</v>
      </c>
      <c r="T145" s="6">
        <f>_xlfn.RANK.AVG(forwards!T145,forwards!T$4:T$413,1)</f>
        <v>293</v>
      </c>
      <c r="U145" s="6">
        <f>IF( forwards!U145 ="","",_xlfn.RANK.AVG(forwards!U145,forwards!U$4:U$413,0))</f>
        <v>162</v>
      </c>
      <c r="V145" s="6">
        <f>IF( forwards!V145 ="","",_xlfn.RANK.AVG(forwards!V145,forwards!V$4:V$413,0))</f>
        <v>207</v>
      </c>
      <c r="W145" s="6">
        <f>_xlfn.RANK.AVG(forwards!W145,forwards!W$4:W$413,0)</f>
        <v>161</v>
      </c>
      <c r="X145" s="6">
        <f>IF( forwards!X145 ="","",_xlfn.RANK.AVG(forwards!X145,forwards!X$4:X$413,0))</f>
        <v>94</v>
      </c>
      <c r="Y145" s="6" t="str">
        <f>IF( forwards!Y145 ="","",_xlfn.RANK.AVG(forwards!Y145,forwards!Y$4:Y$413,0))</f>
        <v/>
      </c>
      <c r="Z145" s="6">
        <f>IF( forwards!Z145 ="","",_xlfn.RANK.AVG(forwards!Z145,forwards!Z$4:Z$413,0))</f>
        <v>342.5</v>
      </c>
      <c r="AA145" s="6">
        <f>_xlfn.RANK.AVG(forwards!AA145,forwards!AA$4:AA$413,0)</f>
        <v>126</v>
      </c>
      <c r="AB145" s="6">
        <f>IF( forwards!AB145 ="","",_xlfn.RANK.AVG(forwards!AB145,forwards!AB$4:AB$413,0))</f>
        <v>45</v>
      </c>
      <c r="AC145" s="6">
        <f>_xlfn.RANK.AVG(forwards!AC145,forwards!AC$4:AC$413,0)</f>
        <v>316</v>
      </c>
      <c r="AD145" s="6">
        <f>_xlfn.RANK.AVG(forwards!AD145,forwards!AD$4:AD$413,0)</f>
        <v>178.5</v>
      </c>
      <c r="AG145" s="7">
        <f t="shared" si="28"/>
        <v>204.33333333333334</v>
      </c>
      <c r="AH145" s="7">
        <f t="shared" si="29"/>
        <v>235.75</v>
      </c>
      <c r="AI145" s="7">
        <f t="shared" si="37"/>
        <v>69.666666666666671</v>
      </c>
      <c r="AJ145" s="7">
        <f t="shared" si="38"/>
        <v>263.60000000000002</v>
      </c>
      <c r="AK145" s="7">
        <f t="shared" si="39"/>
        <v>193.3</v>
      </c>
      <c r="AL145" s="7">
        <f t="shared" si="40"/>
        <v>166.375</v>
      </c>
      <c r="AN145">
        <f t="shared" si="30"/>
        <v>205</v>
      </c>
      <c r="AO145">
        <f t="shared" si="31"/>
        <v>249</v>
      </c>
      <c r="AP145">
        <f t="shared" si="32"/>
        <v>18</v>
      </c>
      <c r="AQ145">
        <f t="shared" si="33"/>
        <v>291</v>
      </c>
      <c r="AR145">
        <f t="shared" si="34"/>
        <v>210</v>
      </c>
      <c r="AS145">
        <f t="shared" si="35"/>
        <v>134</v>
      </c>
      <c r="AU145" s="6">
        <f t="shared" si="36"/>
        <v>184.5</v>
      </c>
      <c r="AW145">
        <f t="shared" si="41"/>
        <v>169</v>
      </c>
    </row>
    <row r="146" spans="1:49">
      <c r="A146" t="s">
        <v>613</v>
      </c>
      <c r="B146" t="s">
        <v>614</v>
      </c>
      <c r="C146" t="s">
        <v>68</v>
      </c>
      <c r="D146" t="s">
        <v>345</v>
      </c>
      <c r="E146" s="6">
        <f>_xlfn.RANK.AVG(forwards!E146,forwards!E$4:E$413,0)</f>
        <v>267</v>
      </c>
      <c r="F146" s="6">
        <f>_xlfn.RANK.AVG(forwards!F146,forwards!F$4:F$413,0)</f>
        <v>200</v>
      </c>
      <c r="G146" s="6">
        <f>_xlfn.RANK.AVG(forwards!G146,forwards!G$4:G$413,0)</f>
        <v>188</v>
      </c>
      <c r="H146" s="6">
        <f>_xlfn.RANK.AVG(forwards!H146,forwards!H$4:H$413,0)</f>
        <v>108</v>
      </c>
      <c r="I146" s="6">
        <f>_xlfn.RANK.AVG(forwards!I146,forwards!I$4:I$413,0)</f>
        <v>125</v>
      </c>
      <c r="J146" s="6">
        <f>_xlfn.RANK.AVG(forwards!J146,forwards!J$4:J$413,0)</f>
        <v>132</v>
      </c>
      <c r="K146" s="6">
        <f>_xlfn.RANK.AVG(forwards!K146,forwards!K$4:K$413,0)</f>
        <v>80</v>
      </c>
      <c r="L146" s="6">
        <f>IF( forwards!L146 ="","",_xlfn.RANK.AVG(forwards!L146,forwards!L$4:L$413,0))</f>
        <v>16</v>
      </c>
      <c r="M146" s="6">
        <f>_xlfn.RANK.AVG(forwards!M146,forwards!M$4:M$413,0)</f>
        <v>160</v>
      </c>
      <c r="N146" s="6">
        <f>_xlfn.RANK.AVG(forwards!N146,forwards!N$4:N$413,1)</f>
        <v>210</v>
      </c>
      <c r="O146" s="6">
        <f>_xlfn.RANK.AVG(forwards!O146,forwards!O$4:O$413,0)</f>
        <v>176</v>
      </c>
      <c r="P146" s="6">
        <f>_xlfn.RANK.AVG(forwards!P146,forwards!P$4:P$413,0)</f>
        <v>139.5</v>
      </c>
      <c r="Q146" s="6">
        <f>_xlfn.RANK.AVG(forwards!Q146,forwards!Q$4:Q$413,1)</f>
        <v>142</v>
      </c>
      <c r="R146" s="6">
        <f>_xlfn.RANK.AVG(forwards!R146,forwards!R$4:R$413,0)</f>
        <v>131</v>
      </c>
      <c r="S146" s="6">
        <f>_xlfn.RANK.AVG(forwards!S146,forwards!S$4:S$413,0)</f>
        <v>80</v>
      </c>
      <c r="T146" s="6">
        <f>_xlfn.RANK.AVG(forwards!T146,forwards!T$4:T$413,1)</f>
        <v>165</v>
      </c>
      <c r="U146" s="6">
        <f>IF( forwards!U146 ="","",_xlfn.RANK.AVG(forwards!U146,forwards!U$4:U$413,0))</f>
        <v>176</v>
      </c>
      <c r="V146" s="6">
        <f>IF( forwards!V146 ="","",_xlfn.RANK.AVG(forwards!V146,forwards!V$4:V$413,0))</f>
        <v>133</v>
      </c>
      <c r="W146" s="6">
        <f>_xlfn.RANK.AVG(forwards!W146,forwards!W$4:W$413,0)</f>
        <v>42.5</v>
      </c>
      <c r="X146" s="6">
        <f>IF( forwards!X146 ="","",_xlfn.RANK.AVG(forwards!X146,forwards!X$4:X$413,0))</f>
        <v>43</v>
      </c>
      <c r="Y146" s="6" t="str">
        <f>IF( forwards!Y146 ="","",_xlfn.RANK.AVG(forwards!Y146,forwards!Y$4:Y$413,0))</f>
        <v/>
      </c>
      <c r="Z146" s="6">
        <f>IF( forwards!Z146 ="","",_xlfn.RANK.AVG(forwards!Z146,forwards!Z$4:Z$413,0))</f>
        <v>147</v>
      </c>
      <c r="AA146" s="6">
        <f>_xlfn.RANK.AVG(forwards!AA146,forwards!AA$4:AA$413,0)</f>
        <v>169</v>
      </c>
      <c r="AB146" s="6" t="str">
        <f>IF( forwards!AB146 ="","",_xlfn.RANK.AVG(forwards!AB146,forwards!AB$4:AB$413,0))</f>
        <v/>
      </c>
      <c r="AC146" s="6">
        <f>_xlfn.RANK.AVG(forwards!AC146,forwards!AC$4:AC$413,0)</f>
        <v>108</v>
      </c>
      <c r="AD146" s="6">
        <f>_xlfn.RANK.AVG(forwards!AD146,forwards!AD$4:AD$413,0)</f>
        <v>254.5</v>
      </c>
      <c r="AG146" s="7">
        <f t="shared" si="28"/>
        <v>218.33333333333334</v>
      </c>
      <c r="AH146" s="7">
        <f t="shared" si="29"/>
        <v>111.25</v>
      </c>
      <c r="AI146" s="7">
        <f t="shared" si="37"/>
        <v>140.5</v>
      </c>
      <c r="AJ146" s="7">
        <f t="shared" si="38"/>
        <v>131.5</v>
      </c>
      <c r="AK146" s="7">
        <f t="shared" si="39"/>
        <v>108.3</v>
      </c>
      <c r="AL146" s="7">
        <f t="shared" si="40"/>
        <v>177.16666666666666</v>
      </c>
      <c r="AN146">
        <f t="shared" si="30"/>
        <v>220</v>
      </c>
      <c r="AO146">
        <f t="shared" si="31"/>
        <v>73</v>
      </c>
      <c r="AP146">
        <f t="shared" si="32"/>
        <v>117</v>
      </c>
      <c r="AQ146">
        <f t="shared" si="33"/>
        <v>114</v>
      </c>
      <c r="AR146">
        <f t="shared" si="34"/>
        <v>38</v>
      </c>
      <c r="AS146">
        <f t="shared" si="35"/>
        <v>172</v>
      </c>
      <c r="AU146" s="6">
        <f t="shared" si="36"/>
        <v>122.33333333333333</v>
      </c>
      <c r="AW146">
        <f t="shared" si="41"/>
        <v>68.5</v>
      </c>
    </row>
    <row r="147" spans="1:49">
      <c r="A147" t="s">
        <v>542</v>
      </c>
      <c r="B147" t="s">
        <v>543</v>
      </c>
      <c r="C147" t="s">
        <v>124</v>
      </c>
      <c r="D147" t="s">
        <v>544</v>
      </c>
      <c r="E147" s="6">
        <f>_xlfn.RANK.AVG(forwards!E147,forwards!E$4:E$413,0)</f>
        <v>22</v>
      </c>
      <c r="F147" s="6">
        <f>_xlfn.RANK.AVG(forwards!F147,forwards!F$4:F$413,0)</f>
        <v>63</v>
      </c>
      <c r="G147" s="6">
        <f>_xlfn.RANK.AVG(forwards!G147,forwards!G$4:G$413,0)</f>
        <v>70</v>
      </c>
      <c r="H147" s="6">
        <f>_xlfn.RANK.AVG(forwards!H147,forwards!H$4:H$413,0)</f>
        <v>45</v>
      </c>
      <c r="I147" s="6">
        <f>_xlfn.RANK.AVG(forwards!I147,forwards!I$4:I$413,0)</f>
        <v>88</v>
      </c>
      <c r="J147" s="6">
        <f>_xlfn.RANK.AVG(forwards!J147,forwards!J$4:J$413,0)</f>
        <v>306</v>
      </c>
      <c r="K147" s="6">
        <f>_xlfn.RANK.AVG(forwards!K147,forwards!K$4:K$413,0)</f>
        <v>111</v>
      </c>
      <c r="L147" s="6" t="str">
        <f>IF( forwards!L147 ="","",_xlfn.RANK.AVG(forwards!L147,forwards!L$4:L$413,0))</f>
        <v/>
      </c>
      <c r="M147" s="6">
        <f>_xlfn.RANK.AVG(forwards!M147,forwards!M$4:M$413,0)</f>
        <v>175</v>
      </c>
      <c r="N147" s="6">
        <f>_xlfn.RANK.AVG(forwards!N147,forwards!N$4:N$413,1)</f>
        <v>326</v>
      </c>
      <c r="O147" s="6">
        <f>_xlfn.RANK.AVG(forwards!O147,forwards!O$4:O$413,0)</f>
        <v>297</v>
      </c>
      <c r="P147" s="6">
        <f>_xlfn.RANK.AVG(forwards!P147,forwards!P$4:P$413,0)</f>
        <v>131</v>
      </c>
      <c r="Q147" s="6">
        <f>_xlfn.RANK.AVG(forwards!Q147,forwards!Q$4:Q$413,1)</f>
        <v>216.5</v>
      </c>
      <c r="R147" s="6">
        <f>_xlfn.RANK.AVG(forwards!R147,forwards!R$4:R$413,0)</f>
        <v>157</v>
      </c>
      <c r="S147" s="6">
        <f>_xlfn.RANK.AVG(forwards!S147,forwards!S$4:S$413,0)</f>
        <v>34</v>
      </c>
      <c r="T147" s="6">
        <f>_xlfn.RANK.AVG(forwards!T147,forwards!T$4:T$413,1)</f>
        <v>172</v>
      </c>
      <c r="U147" s="6">
        <f>IF( forwards!U147 ="","",_xlfn.RANK.AVG(forwards!U147,forwards!U$4:U$413,0))</f>
        <v>73</v>
      </c>
      <c r="V147" s="6">
        <f>IF( forwards!V147 ="","",_xlfn.RANK.AVG(forwards!V147,forwards!V$4:V$413,0))</f>
        <v>102</v>
      </c>
      <c r="W147" s="6">
        <f>_xlfn.RANK.AVG(forwards!W147,forwards!W$4:W$413,0)</f>
        <v>85.5</v>
      </c>
      <c r="X147" s="6">
        <f>IF( forwards!X147 ="","",_xlfn.RANK.AVG(forwards!X147,forwards!X$4:X$413,0))</f>
        <v>115</v>
      </c>
      <c r="Y147" s="6">
        <f>IF( forwards!Y147 ="","",_xlfn.RANK.AVG(forwards!Y147,forwards!Y$4:Y$413,0))</f>
        <v>25</v>
      </c>
      <c r="Z147" s="6">
        <f>IF( forwards!Z147 ="","",_xlfn.RANK.AVG(forwards!Z147,forwards!Z$4:Z$413,0))</f>
        <v>135</v>
      </c>
      <c r="AA147" s="6">
        <f>_xlfn.RANK.AVG(forwards!AA147,forwards!AA$4:AA$413,0)</f>
        <v>224</v>
      </c>
      <c r="AB147" s="6" t="str">
        <f>IF( forwards!AB147 ="","",_xlfn.RANK.AVG(forwards!AB147,forwards!AB$4:AB$413,0))</f>
        <v/>
      </c>
      <c r="AC147" s="6">
        <f>_xlfn.RANK.AVG(forwards!AC147,forwards!AC$4:AC$413,0)</f>
        <v>170</v>
      </c>
      <c r="AD147" s="6">
        <f>_xlfn.RANK.AVG(forwards!AD147,forwards!AD$4:AD$413,0)</f>
        <v>379</v>
      </c>
      <c r="AG147" s="7">
        <f t="shared" si="28"/>
        <v>51.666666666666664</v>
      </c>
      <c r="AH147" s="7">
        <f t="shared" si="29"/>
        <v>137.5</v>
      </c>
      <c r="AI147" s="7">
        <f t="shared" si="37"/>
        <v>266</v>
      </c>
      <c r="AJ147" s="7">
        <f t="shared" si="38"/>
        <v>142.1</v>
      </c>
      <c r="AK147" s="7">
        <f t="shared" si="39"/>
        <v>89.25</v>
      </c>
      <c r="AL147" s="7">
        <f t="shared" si="40"/>
        <v>257.66666666666669</v>
      </c>
      <c r="AN147">
        <f t="shared" si="30"/>
        <v>33</v>
      </c>
      <c r="AO147">
        <f t="shared" si="31"/>
        <v>107</v>
      </c>
      <c r="AP147">
        <f t="shared" si="32"/>
        <v>326</v>
      </c>
      <c r="AQ147">
        <f t="shared" si="33"/>
        <v>117</v>
      </c>
      <c r="AR147">
        <f t="shared" si="34"/>
        <v>18</v>
      </c>
      <c r="AS147">
        <f t="shared" si="35"/>
        <v>352.5</v>
      </c>
      <c r="AU147" s="6">
        <f t="shared" si="36"/>
        <v>158.91666666666666</v>
      </c>
      <c r="AW147">
        <f t="shared" si="41"/>
        <v>117</v>
      </c>
    </row>
    <row r="148" spans="1:49">
      <c r="A148" t="s">
        <v>986</v>
      </c>
      <c r="B148" t="s">
        <v>987</v>
      </c>
      <c r="C148" t="s">
        <v>87</v>
      </c>
      <c r="D148" t="s">
        <v>204</v>
      </c>
      <c r="E148" s="6">
        <f>_xlfn.RANK.AVG(forwards!E148,forwards!E$4:E$413,0)</f>
        <v>291</v>
      </c>
      <c r="F148" s="6">
        <f>_xlfn.RANK.AVG(forwards!F148,forwards!F$4:F$413,0)</f>
        <v>325.5</v>
      </c>
      <c r="G148" s="6">
        <f>_xlfn.RANK.AVG(forwards!G148,forwards!G$4:G$413,0)</f>
        <v>340</v>
      </c>
      <c r="H148" s="6">
        <f>_xlfn.RANK.AVG(forwards!H148,forwards!H$4:H$413,0)</f>
        <v>363</v>
      </c>
      <c r="I148" s="6">
        <f>_xlfn.RANK.AVG(forwards!I148,forwards!I$4:I$413,0)</f>
        <v>376</v>
      </c>
      <c r="J148" s="6">
        <f>_xlfn.RANK.AVG(forwards!J148,forwards!J$4:J$413,0)</f>
        <v>45</v>
      </c>
      <c r="K148" s="6">
        <f>_xlfn.RANK.AVG(forwards!K148,forwards!K$4:K$413,0)</f>
        <v>275.5</v>
      </c>
      <c r="L148" s="6">
        <f>IF( forwards!L148 ="","",_xlfn.RANK.AVG(forwards!L148,forwards!L$4:L$413,0))</f>
        <v>146</v>
      </c>
      <c r="M148" s="6">
        <f>_xlfn.RANK.AVG(forwards!M148,forwards!M$4:M$413,0)</f>
        <v>78</v>
      </c>
      <c r="N148" s="6">
        <f>_xlfn.RANK.AVG(forwards!N148,forwards!N$4:N$413,1)</f>
        <v>54</v>
      </c>
      <c r="O148" s="6">
        <f>_xlfn.RANK.AVG(forwards!O148,forwards!O$4:O$413,0)</f>
        <v>23</v>
      </c>
      <c r="P148" s="6">
        <f>_xlfn.RANK.AVG(forwards!P148,forwards!P$4:P$413,0)</f>
        <v>302.5</v>
      </c>
      <c r="Q148" s="6">
        <f>_xlfn.RANK.AVG(forwards!Q148,forwards!Q$4:Q$413,1)</f>
        <v>176</v>
      </c>
      <c r="R148" s="6">
        <f>_xlfn.RANK.AVG(forwards!R148,forwards!R$4:R$413,0)</f>
        <v>266</v>
      </c>
      <c r="S148" s="6">
        <f>_xlfn.RANK.AVG(forwards!S148,forwards!S$4:S$413,0)</f>
        <v>289</v>
      </c>
      <c r="T148" s="6">
        <f>_xlfn.RANK.AVG(forwards!T148,forwards!T$4:T$413,1)</f>
        <v>284</v>
      </c>
      <c r="U148" s="6">
        <f>IF( forwards!U148 ="","",_xlfn.RANK.AVG(forwards!U148,forwards!U$4:U$413,0))</f>
        <v>202</v>
      </c>
      <c r="V148" s="6">
        <f>IF( forwards!V148 ="","",_xlfn.RANK.AVG(forwards!V148,forwards!V$4:V$413,0))</f>
        <v>263</v>
      </c>
      <c r="W148" s="6">
        <f>_xlfn.RANK.AVG(forwards!W148,forwards!W$4:W$413,0)</f>
        <v>334.5</v>
      </c>
      <c r="X148" s="6">
        <f>IF( forwards!X148 ="","",_xlfn.RANK.AVG(forwards!X148,forwards!X$4:X$413,0))</f>
        <v>56</v>
      </c>
      <c r="Y148" s="6" t="str">
        <f>IF( forwards!Y148 ="","",_xlfn.RANK.AVG(forwards!Y148,forwards!Y$4:Y$413,0))</f>
        <v/>
      </c>
      <c r="Z148" s="6">
        <f>IF( forwards!Z148 ="","",_xlfn.RANK.AVG(forwards!Z148,forwards!Z$4:Z$413,0))</f>
        <v>342.5</v>
      </c>
      <c r="AA148" s="6">
        <f>_xlfn.RANK.AVG(forwards!AA148,forwards!AA$4:AA$413,0)</f>
        <v>299</v>
      </c>
      <c r="AB148" s="6">
        <f>IF( forwards!AB148 ="","",_xlfn.RANK.AVG(forwards!AB148,forwards!AB$4:AB$413,0))</f>
        <v>95</v>
      </c>
      <c r="AC148" s="6">
        <f>_xlfn.RANK.AVG(forwards!AC148,forwards!AC$4:AC$413,0)</f>
        <v>362</v>
      </c>
      <c r="AD148" s="6">
        <f>_xlfn.RANK.AVG(forwards!AD148,forwards!AD$4:AD$413,0)</f>
        <v>287</v>
      </c>
      <c r="AG148" s="7">
        <f t="shared" si="28"/>
        <v>318.83333333333331</v>
      </c>
      <c r="AH148" s="7">
        <f t="shared" si="29"/>
        <v>264.875</v>
      </c>
      <c r="AI148" s="7">
        <f t="shared" si="37"/>
        <v>75.25</v>
      </c>
      <c r="AJ148" s="7">
        <f t="shared" si="38"/>
        <v>263.5</v>
      </c>
      <c r="AK148" s="7">
        <f t="shared" si="39"/>
        <v>239.6</v>
      </c>
      <c r="AL148" s="7">
        <f t="shared" si="40"/>
        <v>260.75</v>
      </c>
      <c r="AN148">
        <f t="shared" si="30"/>
        <v>340</v>
      </c>
      <c r="AO148">
        <f t="shared" si="31"/>
        <v>299</v>
      </c>
      <c r="AP148">
        <f t="shared" si="32"/>
        <v>23</v>
      </c>
      <c r="AQ148">
        <f t="shared" si="33"/>
        <v>289.5</v>
      </c>
      <c r="AR148">
        <f t="shared" si="34"/>
        <v>288</v>
      </c>
      <c r="AS148">
        <f t="shared" si="35"/>
        <v>356</v>
      </c>
      <c r="AU148" s="6">
        <f t="shared" si="36"/>
        <v>265.91666666666669</v>
      </c>
      <c r="AW148">
        <f t="shared" si="41"/>
        <v>309</v>
      </c>
    </row>
    <row r="149" spans="1:49">
      <c r="A149" t="s">
        <v>1095</v>
      </c>
      <c r="B149" t="s">
        <v>1096</v>
      </c>
      <c r="C149" t="s">
        <v>113</v>
      </c>
      <c r="D149" t="s">
        <v>767</v>
      </c>
      <c r="E149" s="6">
        <f>_xlfn.RANK.AVG(forwards!E149,forwards!E$4:E$413,0)</f>
        <v>341</v>
      </c>
      <c r="F149" s="6">
        <f>_xlfn.RANK.AVG(forwards!F149,forwards!F$4:F$413,0)</f>
        <v>297.5</v>
      </c>
      <c r="G149" s="6">
        <f>_xlfn.RANK.AVG(forwards!G149,forwards!G$4:G$413,0)</f>
        <v>276</v>
      </c>
      <c r="H149" s="6">
        <f>_xlfn.RANK.AVG(forwards!H149,forwards!H$4:H$413,0)</f>
        <v>204</v>
      </c>
      <c r="I149" s="6">
        <f>_xlfn.RANK.AVG(forwards!I149,forwards!I$4:I$413,0)</f>
        <v>193</v>
      </c>
      <c r="J149" s="6">
        <f>_xlfn.RANK.AVG(forwards!J149,forwards!J$4:J$413,0)</f>
        <v>303</v>
      </c>
      <c r="K149" s="6">
        <f>_xlfn.RANK.AVG(forwards!K149,forwards!K$4:K$413,0)</f>
        <v>53.5</v>
      </c>
      <c r="L149" s="6" t="str">
        <f>IF( forwards!L149 ="","",_xlfn.RANK.AVG(forwards!L149,forwards!L$4:L$413,0))</f>
        <v/>
      </c>
      <c r="M149" s="6">
        <f>_xlfn.RANK.AVG(forwards!M149,forwards!M$4:M$413,0)</f>
        <v>102</v>
      </c>
      <c r="N149" s="6">
        <f>_xlfn.RANK.AVG(forwards!N149,forwards!N$4:N$413,1)</f>
        <v>213</v>
      </c>
      <c r="O149" s="6">
        <f>_xlfn.RANK.AVG(forwards!O149,forwards!O$4:O$413,0)</f>
        <v>118</v>
      </c>
      <c r="P149" s="6">
        <f>_xlfn.RANK.AVG(forwards!P149,forwards!P$4:P$413,0)</f>
        <v>374</v>
      </c>
      <c r="Q149" s="6">
        <f>_xlfn.RANK.AVG(forwards!Q149,forwards!Q$4:Q$413,1)</f>
        <v>201.5</v>
      </c>
      <c r="R149" s="6">
        <f>_xlfn.RANK.AVG(forwards!R149,forwards!R$4:R$413,0)</f>
        <v>341.5</v>
      </c>
      <c r="S149" s="6">
        <f>_xlfn.RANK.AVG(forwards!S149,forwards!S$4:S$413,0)</f>
        <v>326.5</v>
      </c>
      <c r="T149" s="6">
        <f>_xlfn.RANK.AVG(forwards!T149,forwards!T$4:T$413,1)</f>
        <v>402</v>
      </c>
      <c r="U149" s="6">
        <f>IF( forwards!U149 ="","",_xlfn.RANK.AVG(forwards!U149,forwards!U$4:U$413,0))</f>
        <v>373</v>
      </c>
      <c r="V149" s="6" t="str">
        <f>IF( forwards!V149 ="","",_xlfn.RANK.AVG(forwards!V149,forwards!V$4:V$413,0))</f>
        <v/>
      </c>
      <c r="W149" s="6">
        <f>_xlfn.RANK.AVG(forwards!W149,forwards!W$4:W$413,0)</f>
        <v>273.5</v>
      </c>
      <c r="X149" s="6">
        <f>IF( forwards!X149 ="","",_xlfn.RANK.AVG(forwards!X149,forwards!X$4:X$413,0))</f>
        <v>263</v>
      </c>
      <c r="Y149" s="6" t="str">
        <f>IF( forwards!Y149 ="","",_xlfn.RANK.AVG(forwards!Y149,forwards!Y$4:Y$413,0))</f>
        <v/>
      </c>
      <c r="Z149" s="6">
        <f>IF( forwards!Z149 ="","",_xlfn.RANK.AVG(forwards!Z149,forwards!Z$4:Z$413,0))</f>
        <v>85.5</v>
      </c>
      <c r="AA149" s="6">
        <f>_xlfn.RANK.AVG(forwards!AA149,forwards!AA$4:AA$413,0)</f>
        <v>390</v>
      </c>
      <c r="AB149" s="6" t="str">
        <f>IF( forwards!AB149 ="","",_xlfn.RANK.AVG(forwards!AB149,forwards!AB$4:AB$413,0))</f>
        <v/>
      </c>
      <c r="AC149" s="6">
        <f>_xlfn.RANK.AVG(forwards!AC149,forwards!AC$4:AC$413,0)</f>
        <v>372</v>
      </c>
      <c r="AD149" s="6">
        <f>_xlfn.RANK.AVG(forwards!AD149,forwards!AD$4:AD$413,0)</f>
        <v>208</v>
      </c>
      <c r="AG149" s="7">
        <f t="shared" si="28"/>
        <v>304.83333333333331</v>
      </c>
      <c r="AH149" s="7">
        <f t="shared" si="29"/>
        <v>188.375</v>
      </c>
      <c r="AI149" s="7">
        <f t="shared" si="37"/>
        <v>144.33333333333334</v>
      </c>
      <c r="AJ149" s="7">
        <f t="shared" si="38"/>
        <v>329.1</v>
      </c>
      <c r="AK149" s="7">
        <f t="shared" si="39"/>
        <v>248.75</v>
      </c>
      <c r="AL149" s="7">
        <f t="shared" si="40"/>
        <v>323.33333333333331</v>
      </c>
      <c r="AN149">
        <f t="shared" si="30"/>
        <v>319</v>
      </c>
      <c r="AO149">
        <f t="shared" si="31"/>
        <v>171</v>
      </c>
      <c r="AP149">
        <f t="shared" si="32"/>
        <v>123.5</v>
      </c>
      <c r="AQ149">
        <f t="shared" si="33"/>
        <v>358.5</v>
      </c>
      <c r="AR149">
        <f t="shared" si="34"/>
        <v>298</v>
      </c>
      <c r="AS149">
        <f t="shared" si="35"/>
        <v>403</v>
      </c>
      <c r="AU149" s="6">
        <f t="shared" si="36"/>
        <v>278.83333333333331</v>
      </c>
      <c r="AW149">
        <f t="shared" si="41"/>
        <v>337</v>
      </c>
    </row>
    <row r="150" spans="1:49">
      <c r="A150" t="s">
        <v>560</v>
      </c>
      <c r="B150" t="s">
        <v>561</v>
      </c>
      <c r="C150" t="s">
        <v>100</v>
      </c>
      <c r="D150" t="s">
        <v>149</v>
      </c>
      <c r="E150" s="6">
        <f>_xlfn.RANK.AVG(forwards!E150,forwards!E$4:E$413,0)</f>
        <v>95.5</v>
      </c>
      <c r="F150" s="6">
        <f>_xlfn.RANK.AVG(forwards!F150,forwards!F$4:F$413,0)</f>
        <v>200</v>
      </c>
      <c r="G150" s="6">
        <f>_xlfn.RANK.AVG(forwards!G150,forwards!G$4:G$413,0)</f>
        <v>112</v>
      </c>
      <c r="H150" s="6">
        <f>_xlfn.RANK.AVG(forwards!H150,forwards!H$4:H$413,0)</f>
        <v>157</v>
      </c>
      <c r="I150" s="6">
        <f>_xlfn.RANK.AVG(forwards!I150,forwards!I$4:I$413,0)</f>
        <v>171</v>
      </c>
      <c r="J150" s="6">
        <f>_xlfn.RANK.AVG(forwards!J150,forwards!J$4:J$413,0)</f>
        <v>376</v>
      </c>
      <c r="K150" s="6">
        <f>_xlfn.RANK.AVG(forwards!K150,forwards!K$4:K$413,0)</f>
        <v>213.5</v>
      </c>
      <c r="L150" s="6" t="str">
        <f>IF( forwards!L150 ="","",_xlfn.RANK.AVG(forwards!L150,forwards!L$4:L$413,0))</f>
        <v/>
      </c>
      <c r="M150" s="6">
        <f>_xlfn.RANK.AVG(forwards!M150,forwards!M$4:M$413,0)</f>
        <v>296</v>
      </c>
      <c r="N150" s="6">
        <f>_xlfn.RANK.AVG(forwards!N150,forwards!N$4:N$413,1)</f>
        <v>129</v>
      </c>
      <c r="O150" s="6">
        <f>_xlfn.RANK.AVG(forwards!O150,forwards!O$4:O$413,0)</f>
        <v>223</v>
      </c>
      <c r="P150" s="6">
        <f>_xlfn.RANK.AVG(forwards!P150,forwards!P$4:P$413,0)</f>
        <v>168.5</v>
      </c>
      <c r="Q150" s="6">
        <f>_xlfn.RANK.AVG(forwards!Q150,forwards!Q$4:Q$413,1)</f>
        <v>153.5</v>
      </c>
      <c r="R150" s="6">
        <f>_xlfn.RANK.AVG(forwards!R150,forwards!R$4:R$413,0)</f>
        <v>154</v>
      </c>
      <c r="S150" s="6">
        <f>_xlfn.RANK.AVG(forwards!S150,forwards!S$4:S$413,0)</f>
        <v>173</v>
      </c>
      <c r="T150" s="6">
        <f>_xlfn.RANK.AVG(forwards!T150,forwards!T$4:T$413,1)</f>
        <v>259</v>
      </c>
      <c r="U150" s="6">
        <f>IF( forwards!U150 ="","",_xlfn.RANK.AVG(forwards!U150,forwards!U$4:U$413,0))</f>
        <v>52</v>
      </c>
      <c r="V150" s="6">
        <f>IF( forwards!V150 ="","",_xlfn.RANK.AVG(forwards!V150,forwards!V$4:V$413,0))</f>
        <v>109</v>
      </c>
      <c r="W150" s="6">
        <f>_xlfn.RANK.AVG(forwards!W150,forwards!W$4:W$413,0)</f>
        <v>329.5</v>
      </c>
      <c r="X150" s="6">
        <f>IF( forwards!X150 ="","",_xlfn.RANK.AVG(forwards!X150,forwards!X$4:X$413,0))</f>
        <v>203</v>
      </c>
      <c r="Y150" s="6">
        <f>IF( forwards!Y150 ="","",_xlfn.RANK.AVG(forwards!Y150,forwards!Y$4:Y$413,0))</f>
        <v>34.5</v>
      </c>
      <c r="Z150" s="6">
        <f>IF( forwards!Z150 ="","",_xlfn.RANK.AVG(forwards!Z150,forwards!Z$4:Z$413,0))</f>
        <v>69</v>
      </c>
      <c r="AA150" s="6">
        <f>_xlfn.RANK.AVG(forwards!AA150,forwards!AA$4:AA$413,0)</f>
        <v>307</v>
      </c>
      <c r="AB150" s="6" t="str">
        <f>IF( forwards!AB150 ="","",_xlfn.RANK.AVG(forwards!AB150,forwards!AB$4:AB$413,0))</f>
        <v/>
      </c>
      <c r="AC150" s="6">
        <f>_xlfn.RANK.AVG(forwards!AC150,forwards!AC$4:AC$413,0)</f>
        <v>128</v>
      </c>
      <c r="AD150" s="6">
        <f>_xlfn.RANK.AVG(forwards!AD150,forwards!AD$4:AD$413,0)</f>
        <v>85.5</v>
      </c>
      <c r="AG150" s="7">
        <f t="shared" si="28"/>
        <v>135.83333333333334</v>
      </c>
      <c r="AH150" s="7">
        <f t="shared" si="29"/>
        <v>229.375</v>
      </c>
      <c r="AI150" s="7">
        <f t="shared" si="37"/>
        <v>216</v>
      </c>
      <c r="AJ150" s="7">
        <f t="shared" si="38"/>
        <v>181.6</v>
      </c>
      <c r="AK150" s="7">
        <f t="shared" si="39"/>
        <v>132.83333333333334</v>
      </c>
      <c r="AL150" s="7">
        <f t="shared" si="40"/>
        <v>173.5</v>
      </c>
      <c r="AN150">
        <f t="shared" si="30"/>
        <v>121</v>
      </c>
      <c r="AO150">
        <f t="shared" si="31"/>
        <v>244</v>
      </c>
      <c r="AP150">
        <f t="shared" si="32"/>
        <v>251.5</v>
      </c>
      <c r="AQ150">
        <f t="shared" si="33"/>
        <v>180</v>
      </c>
      <c r="AR150">
        <f t="shared" si="34"/>
        <v>88</v>
      </c>
      <c r="AS150">
        <f t="shared" si="35"/>
        <v>157</v>
      </c>
      <c r="AU150" s="6">
        <f t="shared" si="36"/>
        <v>173.58333333333334</v>
      </c>
      <c r="AW150">
        <f t="shared" si="41"/>
        <v>148</v>
      </c>
    </row>
    <row r="151" spans="1:49">
      <c r="A151" t="s">
        <v>654</v>
      </c>
      <c r="B151" t="s">
        <v>655</v>
      </c>
      <c r="C151" t="s">
        <v>68</v>
      </c>
      <c r="D151" t="s">
        <v>393</v>
      </c>
      <c r="E151" s="6">
        <f>_xlfn.RANK.AVG(forwards!E151,forwards!E$4:E$413,0)</f>
        <v>119</v>
      </c>
      <c r="F151" s="6">
        <f>_xlfn.RANK.AVG(forwards!F151,forwards!F$4:F$413,0)</f>
        <v>86.5</v>
      </c>
      <c r="G151" s="6">
        <f>_xlfn.RANK.AVG(forwards!G151,forwards!G$4:G$413,0)</f>
        <v>87</v>
      </c>
      <c r="H151" s="6">
        <f>_xlfn.RANK.AVG(forwards!H151,forwards!H$4:H$413,0)</f>
        <v>241</v>
      </c>
      <c r="I151" s="6">
        <f>_xlfn.RANK.AVG(forwards!I151,forwards!I$4:I$413,0)</f>
        <v>271</v>
      </c>
      <c r="J151" s="6">
        <f>_xlfn.RANK.AVG(forwards!J151,forwards!J$4:J$413,0)</f>
        <v>226</v>
      </c>
      <c r="K151" s="6">
        <f>_xlfn.RANK.AVG(forwards!K151,forwards!K$4:K$413,0)</f>
        <v>298</v>
      </c>
      <c r="L151" s="6">
        <f>IF( forwards!L151 ="","",_xlfn.RANK.AVG(forwards!L151,forwards!L$4:L$413,0))</f>
        <v>202</v>
      </c>
      <c r="M151" s="6">
        <f>_xlfn.RANK.AVG(forwards!M151,forwards!M$4:M$413,0)</f>
        <v>50</v>
      </c>
      <c r="N151" s="6">
        <f>_xlfn.RANK.AVG(forwards!N151,forwards!N$4:N$413,1)</f>
        <v>376</v>
      </c>
      <c r="O151" s="6">
        <f>_xlfn.RANK.AVG(forwards!O151,forwards!O$4:O$413,0)</f>
        <v>245</v>
      </c>
      <c r="P151" s="6">
        <f>_xlfn.RANK.AVG(forwards!P151,forwards!P$4:P$413,0)</f>
        <v>190</v>
      </c>
      <c r="Q151" s="6">
        <f>_xlfn.RANK.AVG(forwards!Q151,forwards!Q$4:Q$413,1)</f>
        <v>199</v>
      </c>
      <c r="R151" s="6">
        <f>_xlfn.RANK.AVG(forwards!R151,forwards!R$4:R$413,0)</f>
        <v>177</v>
      </c>
      <c r="S151" s="6">
        <f>_xlfn.RANK.AVG(forwards!S151,forwards!S$4:S$413,0)</f>
        <v>193</v>
      </c>
      <c r="T151" s="6">
        <f>_xlfn.RANK.AVG(forwards!T151,forwards!T$4:T$413,1)</f>
        <v>127</v>
      </c>
      <c r="U151" s="6">
        <f>IF( forwards!U151 ="","",_xlfn.RANK.AVG(forwards!U151,forwards!U$4:U$413,0))</f>
        <v>252</v>
      </c>
      <c r="V151" s="6">
        <f>IF( forwards!V151 ="","",_xlfn.RANK.AVG(forwards!V151,forwards!V$4:V$413,0))</f>
        <v>26</v>
      </c>
      <c r="W151" s="6">
        <f>_xlfn.RANK.AVG(forwards!W151,forwards!W$4:W$413,0)</f>
        <v>28.5</v>
      </c>
      <c r="X151" s="6">
        <f>IF( forwards!X151 ="","",_xlfn.RANK.AVG(forwards!X151,forwards!X$4:X$413,0))</f>
        <v>205</v>
      </c>
      <c r="Y151" s="6" t="str">
        <f>IF( forwards!Y151 ="","",_xlfn.RANK.AVG(forwards!Y151,forwards!Y$4:Y$413,0))</f>
        <v/>
      </c>
      <c r="Z151" s="6">
        <f>IF( forwards!Z151 ="","",_xlfn.RANK.AVG(forwards!Z151,forwards!Z$4:Z$413,0))</f>
        <v>17</v>
      </c>
      <c r="AA151" s="6">
        <f>_xlfn.RANK.AVG(forwards!AA151,forwards!AA$4:AA$413,0)</f>
        <v>283</v>
      </c>
      <c r="AB151" s="6" t="str">
        <f>IF( forwards!AB151 ="","",_xlfn.RANK.AVG(forwards!AB151,forwards!AB$4:AB$413,0))</f>
        <v/>
      </c>
      <c r="AC151" s="6">
        <f>_xlfn.RANK.AVG(forwards!AC151,forwards!AC$4:AC$413,0)</f>
        <v>282</v>
      </c>
      <c r="AD151" s="6">
        <f>_xlfn.RANK.AVG(forwards!AD151,forwards!AD$4:AD$413,0)</f>
        <v>302.5</v>
      </c>
      <c r="AG151" s="7">
        <f t="shared" si="28"/>
        <v>97.5</v>
      </c>
      <c r="AH151" s="7">
        <f t="shared" si="29"/>
        <v>259</v>
      </c>
      <c r="AI151" s="7">
        <f t="shared" si="37"/>
        <v>218.25</v>
      </c>
      <c r="AJ151" s="7">
        <f t="shared" si="38"/>
        <v>177.2</v>
      </c>
      <c r="AK151" s="7">
        <f t="shared" si="39"/>
        <v>105.7</v>
      </c>
      <c r="AL151" s="7">
        <f t="shared" si="40"/>
        <v>289.16666666666669</v>
      </c>
      <c r="AN151">
        <f t="shared" si="30"/>
        <v>87</v>
      </c>
      <c r="AO151">
        <f t="shared" si="31"/>
        <v>286</v>
      </c>
      <c r="AP151">
        <f t="shared" si="32"/>
        <v>258.5</v>
      </c>
      <c r="AQ151">
        <f t="shared" si="33"/>
        <v>169</v>
      </c>
      <c r="AR151">
        <f t="shared" si="34"/>
        <v>35</v>
      </c>
      <c r="AS151">
        <f t="shared" si="35"/>
        <v>386.5</v>
      </c>
      <c r="AU151" s="6">
        <f t="shared" si="36"/>
        <v>203.66666666666666</v>
      </c>
      <c r="AW151">
        <f t="shared" si="41"/>
        <v>211</v>
      </c>
    </row>
    <row r="152" spans="1:49">
      <c r="A152" t="s">
        <v>139</v>
      </c>
      <c r="B152" t="s">
        <v>140</v>
      </c>
      <c r="C152" t="s">
        <v>68</v>
      </c>
      <c r="D152" t="s">
        <v>81</v>
      </c>
      <c r="E152" s="6">
        <f>_xlfn.RANK.AVG(forwards!E152,forwards!E$4:E$413,0)</f>
        <v>147</v>
      </c>
      <c r="F152" s="6">
        <f>_xlfn.RANK.AVG(forwards!F152,forwards!F$4:F$413,0)</f>
        <v>179.5</v>
      </c>
      <c r="G152" s="6">
        <f>_xlfn.RANK.AVG(forwards!G152,forwards!G$4:G$413,0)</f>
        <v>128</v>
      </c>
      <c r="H152" s="6">
        <f>_xlfn.RANK.AVG(forwards!H152,forwards!H$4:H$413,0)</f>
        <v>212</v>
      </c>
      <c r="I152" s="6">
        <f>_xlfn.RANK.AVG(forwards!I152,forwards!I$4:I$413,0)</f>
        <v>213</v>
      </c>
      <c r="J152" s="6">
        <f>_xlfn.RANK.AVG(forwards!J152,forwards!J$4:J$413,0)</f>
        <v>112</v>
      </c>
      <c r="K152" s="6">
        <f>_xlfn.RANK.AVG(forwards!K152,forwards!K$4:K$413,0)</f>
        <v>145.5</v>
      </c>
      <c r="L152" s="6">
        <f>IF( forwards!L152 ="","",_xlfn.RANK.AVG(forwards!L152,forwards!L$4:L$413,0))</f>
        <v>21</v>
      </c>
      <c r="M152" s="6">
        <f>_xlfn.RANK.AVG(forwards!M152,forwards!M$4:M$413,0)</f>
        <v>258</v>
      </c>
      <c r="N152" s="6">
        <f>_xlfn.RANK.AVG(forwards!N152,forwards!N$4:N$413,1)</f>
        <v>128</v>
      </c>
      <c r="O152" s="6">
        <f>_xlfn.RANK.AVG(forwards!O152,forwards!O$4:O$413,0)</f>
        <v>198</v>
      </c>
      <c r="P152" s="6">
        <f>_xlfn.RANK.AVG(forwards!P152,forwards!P$4:P$413,0)</f>
        <v>84</v>
      </c>
      <c r="Q152" s="6">
        <f>_xlfn.RANK.AVG(forwards!Q152,forwards!Q$4:Q$413,1)</f>
        <v>9</v>
      </c>
      <c r="R152" s="6">
        <f>_xlfn.RANK.AVG(forwards!R152,forwards!R$4:R$413,0)</f>
        <v>16.5</v>
      </c>
      <c r="S152" s="6">
        <f>_xlfn.RANK.AVG(forwards!S152,forwards!S$4:S$413,0)</f>
        <v>32</v>
      </c>
      <c r="T152" s="6">
        <f>_xlfn.RANK.AVG(forwards!T152,forwards!T$4:T$413,1)</f>
        <v>133</v>
      </c>
      <c r="U152" s="6">
        <f>IF( forwards!U152 ="","",_xlfn.RANK.AVG(forwards!U152,forwards!U$4:U$413,0))</f>
        <v>97</v>
      </c>
      <c r="V152" s="6">
        <f>IF( forwards!V152 ="","",_xlfn.RANK.AVG(forwards!V152,forwards!V$4:V$413,0))</f>
        <v>300.5</v>
      </c>
      <c r="W152" s="6">
        <f>_xlfn.RANK.AVG(forwards!W152,forwards!W$4:W$413,0)</f>
        <v>246</v>
      </c>
      <c r="X152" s="6">
        <f>IF( forwards!X152 ="","",_xlfn.RANK.AVG(forwards!X152,forwards!X$4:X$413,0))</f>
        <v>215</v>
      </c>
      <c r="Y152" s="6" t="str">
        <f>IF( forwards!Y152 ="","",_xlfn.RANK.AVG(forwards!Y152,forwards!Y$4:Y$413,0))</f>
        <v/>
      </c>
      <c r="Z152" s="6">
        <f>IF( forwards!Z152 ="","",_xlfn.RANK.AVG(forwards!Z152,forwards!Z$4:Z$413,0))</f>
        <v>150</v>
      </c>
      <c r="AA152" s="6">
        <f>_xlfn.RANK.AVG(forwards!AA152,forwards!AA$4:AA$413,0)</f>
        <v>78</v>
      </c>
      <c r="AB152" s="6">
        <f>IF( forwards!AB152 ="","",_xlfn.RANK.AVG(forwards!AB152,forwards!AB$4:AB$413,0))</f>
        <v>48</v>
      </c>
      <c r="AC152" s="6">
        <f>_xlfn.RANK.AVG(forwards!AC152,forwards!AC$4:AC$413,0)</f>
        <v>149</v>
      </c>
      <c r="AD152" s="6">
        <f>_xlfn.RANK.AVG(forwards!AD152,forwards!AD$4:AD$413,0)</f>
        <v>4</v>
      </c>
      <c r="AG152" s="7">
        <f t="shared" si="28"/>
        <v>151.5</v>
      </c>
      <c r="AH152" s="7">
        <f t="shared" si="29"/>
        <v>170.625</v>
      </c>
      <c r="AI152" s="7">
        <f t="shared" si="37"/>
        <v>151.25</v>
      </c>
      <c r="AJ152" s="7">
        <f t="shared" si="38"/>
        <v>54.9</v>
      </c>
      <c r="AK152" s="7">
        <f t="shared" si="39"/>
        <v>201.7</v>
      </c>
      <c r="AL152" s="7">
        <f t="shared" si="40"/>
        <v>69.75</v>
      </c>
      <c r="AN152">
        <f t="shared" si="30"/>
        <v>142.5</v>
      </c>
      <c r="AO152">
        <f t="shared" si="31"/>
        <v>154</v>
      </c>
      <c r="AP152">
        <f t="shared" si="32"/>
        <v>136.5</v>
      </c>
      <c r="AQ152">
        <f t="shared" si="33"/>
        <v>20</v>
      </c>
      <c r="AR152">
        <f t="shared" si="34"/>
        <v>223</v>
      </c>
      <c r="AS152">
        <f t="shared" si="35"/>
        <v>8</v>
      </c>
      <c r="AU152" s="6">
        <f t="shared" si="36"/>
        <v>114</v>
      </c>
      <c r="AW152">
        <f t="shared" si="41"/>
        <v>52.5</v>
      </c>
    </row>
    <row r="153" spans="1:49">
      <c r="A153" t="s">
        <v>536</v>
      </c>
      <c r="B153" t="s">
        <v>537</v>
      </c>
      <c r="C153" t="s">
        <v>100</v>
      </c>
      <c r="D153" t="s">
        <v>163</v>
      </c>
      <c r="E153" s="6">
        <f>_xlfn.RANK.AVG(forwards!E153,forwards!E$4:E$413,0)</f>
        <v>215</v>
      </c>
      <c r="F153" s="6">
        <f>_xlfn.RANK.AVG(forwards!F153,forwards!F$4:F$413,0)</f>
        <v>153</v>
      </c>
      <c r="G153" s="6">
        <f>_xlfn.RANK.AVG(forwards!G153,forwards!G$4:G$413,0)</f>
        <v>202</v>
      </c>
      <c r="H153" s="6">
        <f>_xlfn.RANK.AVG(forwards!H153,forwards!H$4:H$413,0)</f>
        <v>284</v>
      </c>
      <c r="I153" s="6">
        <f>_xlfn.RANK.AVG(forwards!I153,forwards!I$4:I$413,0)</f>
        <v>161</v>
      </c>
      <c r="J153" s="6">
        <f>_xlfn.RANK.AVG(forwards!J153,forwards!J$4:J$413,0)</f>
        <v>376</v>
      </c>
      <c r="K153" s="6">
        <f>_xlfn.RANK.AVG(forwards!K153,forwards!K$4:K$413,0)</f>
        <v>178.5</v>
      </c>
      <c r="L153" s="6" t="str">
        <f>IF( forwards!L153 ="","",_xlfn.RANK.AVG(forwards!L153,forwards!L$4:L$413,0))</f>
        <v/>
      </c>
      <c r="M153" s="6">
        <f>_xlfn.RANK.AVG(forwards!M153,forwards!M$4:M$413,0)</f>
        <v>195</v>
      </c>
      <c r="N153" s="6">
        <f>_xlfn.RANK.AVG(forwards!N153,forwards!N$4:N$413,1)</f>
        <v>366</v>
      </c>
      <c r="O153" s="6">
        <f>_xlfn.RANK.AVG(forwards!O153,forwards!O$4:O$413,0)</f>
        <v>354</v>
      </c>
      <c r="P153" s="6">
        <f>_xlfn.RANK.AVG(forwards!P153,forwards!P$4:P$413,0)</f>
        <v>38</v>
      </c>
      <c r="Q153" s="6">
        <f>_xlfn.RANK.AVG(forwards!Q153,forwards!Q$4:Q$413,1)</f>
        <v>331</v>
      </c>
      <c r="R153" s="6">
        <f>_xlfn.RANK.AVG(forwards!R153,forwards!R$4:R$413,0)</f>
        <v>142</v>
      </c>
      <c r="S153" s="6">
        <f>_xlfn.RANK.AVG(forwards!S153,forwards!S$4:S$413,0)</f>
        <v>77</v>
      </c>
      <c r="T153" s="6">
        <f>_xlfn.RANK.AVG(forwards!T153,forwards!T$4:T$413,1)</f>
        <v>327</v>
      </c>
      <c r="U153" s="6">
        <f>IF( forwards!U153 ="","",_xlfn.RANK.AVG(forwards!U153,forwards!U$4:U$413,0))</f>
        <v>78</v>
      </c>
      <c r="V153" s="6">
        <f>IF( forwards!V153 ="","",_xlfn.RANK.AVG(forwards!V153,forwards!V$4:V$413,0))</f>
        <v>289</v>
      </c>
      <c r="W153" s="6">
        <f>_xlfn.RANK.AVG(forwards!W153,forwards!W$4:W$413,0)</f>
        <v>148.5</v>
      </c>
      <c r="X153" s="6">
        <f>IF( forwards!X153 ="","",_xlfn.RANK.AVG(forwards!X153,forwards!X$4:X$413,0))</f>
        <v>308</v>
      </c>
      <c r="Y153" s="6" t="str">
        <f>IF( forwards!Y153 ="","",_xlfn.RANK.AVG(forwards!Y153,forwards!Y$4:Y$413,0))</f>
        <v/>
      </c>
      <c r="Z153" s="6">
        <f>IF( forwards!Z153 ="","",_xlfn.RANK.AVG(forwards!Z153,forwards!Z$4:Z$413,0))</f>
        <v>82.5</v>
      </c>
      <c r="AA153" s="6">
        <f>_xlfn.RANK.AVG(forwards!AA153,forwards!AA$4:AA$413,0)</f>
        <v>21</v>
      </c>
      <c r="AB153" s="6" t="str">
        <f>IF( forwards!AB153 ="","",_xlfn.RANK.AVG(forwards!AB153,forwards!AB$4:AB$413,0))</f>
        <v/>
      </c>
      <c r="AC153" s="6">
        <f>_xlfn.RANK.AVG(forwards!AC153,forwards!AC$4:AC$413,0)</f>
        <v>309</v>
      </c>
      <c r="AD153" s="6">
        <f>_xlfn.RANK.AVG(forwards!AD153,forwards!AD$4:AD$413,0)</f>
        <v>50</v>
      </c>
      <c r="AG153" s="7">
        <f t="shared" si="28"/>
        <v>190</v>
      </c>
      <c r="AH153" s="7">
        <f t="shared" si="29"/>
        <v>249.875</v>
      </c>
      <c r="AI153" s="7">
        <f t="shared" si="37"/>
        <v>305</v>
      </c>
      <c r="AJ153" s="7">
        <f t="shared" si="38"/>
        <v>183</v>
      </c>
      <c r="AK153" s="7">
        <f t="shared" si="39"/>
        <v>181.2</v>
      </c>
      <c r="AL153" s="7">
        <f t="shared" si="40"/>
        <v>126.66666666666667</v>
      </c>
      <c r="AN153">
        <f t="shared" si="30"/>
        <v>185</v>
      </c>
      <c r="AO153">
        <f t="shared" si="31"/>
        <v>267</v>
      </c>
      <c r="AP153">
        <f t="shared" si="32"/>
        <v>367</v>
      </c>
      <c r="AQ153">
        <f t="shared" si="33"/>
        <v>186</v>
      </c>
      <c r="AR153">
        <f t="shared" si="34"/>
        <v>186</v>
      </c>
      <c r="AS153">
        <f t="shared" si="35"/>
        <v>58</v>
      </c>
      <c r="AU153" s="6">
        <f t="shared" si="36"/>
        <v>208.16666666666666</v>
      </c>
      <c r="AW153">
        <f t="shared" si="41"/>
        <v>215</v>
      </c>
    </row>
    <row r="154" spans="1:49">
      <c r="A154" t="s">
        <v>1225</v>
      </c>
      <c r="B154" t="s">
        <v>1226</v>
      </c>
      <c r="C154" t="s">
        <v>80</v>
      </c>
      <c r="D154" t="s">
        <v>643</v>
      </c>
      <c r="E154" s="6">
        <f>_xlfn.RANK.AVG(forwards!E154,forwards!E$4:E$413,0)</f>
        <v>267</v>
      </c>
      <c r="F154" s="6">
        <f>_xlfn.RANK.AVG(forwards!F154,forwards!F$4:F$413,0)</f>
        <v>310.5</v>
      </c>
      <c r="G154" s="6">
        <f>_xlfn.RANK.AVG(forwards!G154,forwards!G$4:G$413,0)</f>
        <v>400</v>
      </c>
      <c r="H154" s="6">
        <f>_xlfn.RANK.AVG(forwards!H154,forwards!H$4:H$413,0)</f>
        <v>321</v>
      </c>
      <c r="I154" s="6">
        <f>_xlfn.RANK.AVG(forwards!I154,forwards!I$4:I$413,0)</f>
        <v>311</v>
      </c>
      <c r="J154" s="6">
        <f>_xlfn.RANK.AVG(forwards!J154,forwards!J$4:J$413,0)</f>
        <v>23</v>
      </c>
      <c r="K154" s="6">
        <f>_xlfn.RANK.AVG(forwards!K154,forwards!K$4:K$413,0)</f>
        <v>298</v>
      </c>
      <c r="L154" s="6">
        <f>IF( forwards!L154 ="","",_xlfn.RANK.AVG(forwards!L154,forwards!L$4:L$413,0))</f>
        <v>133</v>
      </c>
      <c r="M154" s="6">
        <f>_xlfn.RANK.AVG(forwards!M154,forwards!M$4:M$413,0)</f>
        <v>166</v>
      </c>
      <c r="N154" s="6">
        <f>_xlfn.RANK.AVG(forwards!N154,forwards!N$4:N$413,1)</f>
        <v>171</v>
      </c>
      <c r="O154" s="6">
        <f>_xlfn.RANK.AVG(forwards!O154,forwards!O$4:O$413,0)</f>
        <v>148</v>
      </c>
      <c r="P154" s="6">
        <f>_xlfn.RANK.AVG(forwards!P154,forwards!P$4:P$413,0)</f>
        <v>341</v>
      </c>
      <c r="Q154" s="6">
        <f>_xlfn.RANK.AVG(forwards!Q154,forwards!Q$4:Q$413,1)</f>
        <v>302</v>
      </c>
      <c r="R154" s="6">
        <f>_xlfn.RANK.AVG(forwards!R154,forwards!R$4:R$413,0)</f>
        <v>346</v>
      </c>
      <c r="S154" s="6">
        <f>_xlfn.RANK.AVG(forwards!S154,forwards!S$4:S$413,0)</f>
        <v>285</v>
      </c>
      <c r="T154" s="6">
        <f>_xlfn.RANK.AVG(forwards!T154,forwards!T$4:T$413,1)</f>
        <v>247</v>
      </c>
      <c r="U154" s="6">
        <f>IF( forwards!U154 ="","",_xlfn.RANK.AVG(forwards!U154,forwards!U$4:U$413,0))</f>
        <v>181</v>
      </c>
      <c r="V154" s="6">
        <f>IF( forwards!V154 ="","",_xlfn.RANK.AVG(forwards!V154,forwards!V$4:V$413,0))</f>
        <v>332</v>
      </c>
      <c r="W154" s="6">
        <f>_xlfn.RANK.AVG(forwards!W154,forwards!W$4:W$413,0)</f>
        <v>375</v>
      </c>
      <c r="X154" s="6">
        <f>IF( forwards!X154 ="","",_xlfn.RANK.AVG(forwards!X154,forwards!X$4:X$413,0))</f>
        <v>249</v>
      </c>
      <c r="Y154" s="6" t="str">
        <f>IF( forwards!Y154 ="","",_xlfn.RANK.AVG(forwards!Y154,forwards!Y$4:Y$413,0))</f>
        <v/>
      </c>
      <c r="Z154" s="6">
        <f>IF( forwards!Z154 ="","",_xlfn.RANK.AVG(forwards!Z154,forwards!Z$4:Z$413,0))</f>
        <v>57</v>
      </c>
      <c r="AA154" s="6">
        <f>_xlfn.RANK.AVG(forwards!AA154,forwards!AA$4:AA$413,0)</f>
        <v>222</v>
      </c>
      <c r="AB154" s="6">
        <f>IF( forwards!AB154 ="","",_xlfn.RANK.AVG(forwards!AB154,forwards!AB$4:AB$413,0))</f>
        <v>127</v>
      </c>
      <c r="AC154" s="6">
        <f>_xlfn.RANK.AVG(forwards!AC154,forwards!AC$4:AC$413,0)</f>
        <v>20</v>
      </c>
      <c r="AD154" s="6">
        <f>_xlfn.RANK.AVG(forwards!AD154,forwards!AD$4:AD$413,0)</f>
        <v>394</v>
      </c>
      <c r="AG154" s="7">
        <f t="shared" si="28"/>
        <v>325.83333333333331</v>
      </c>
      <c r="AH154" s="7">
        <f t="shared" si="29"/>
        <v>238.25</v>
      </c>
      <c r="AI154" s="7">
        <f t="shared" si="37"/>
        <v>154.5</v>
      </c>
      <c r="AJ154" s="7">
        <f t="shared" si="38"/>
        <v>304.2</v>
      </c>
      <c r="AK154" s="7">
        <f t="shared" si="39"/>
        <v>238.8</v>
      </c>
      <c r="AL154" s="7">
        <f t="shared" si="40"/>
        <v>190.75</v>
      </c>
      <c r="AN154">
        <f t="shared" si="30"/>
        <v>346</v>
      </c>
      <c r="AO154">
        <f t="shared" si="31"/>
        <v>253</v>
      </c>
      <c r="AP154">
        <f t="shared" si="32"/>
        <v>143</v>
      </c>
      <c r="AQ154">
        <f t="shared" si="33"/>
        <v>334</v>
      </c>
      <c r="AR154">
        <f t="shared" si="34"/>
        <v>286</v>
      </c>
      <c r="AS154">
        <f t="shared" si="35"/>
        <v>206</v>
      </c>
      <c r="AU154" s="6">
        <f t="shared" si="36"/>
        <v>261.33333333333331</v>
      </c>
      <c r="AW154">
        <f t="shared" si="41"/>
        <v>298</v>
      </c>
    </row>
    <row r="155" spans="1:49">
      <c r="A155" t="s">
        <v>1267</v>
      </c>
      <c r="B155" t="s">
        <v>1268</v>
      </c>
      <c r="C155" t="s">
        <v>87</v>
      </c>
      <c r="D155" t="s">
        <v>767</v>
      </c>
      <c r="E155" s="6">
        <f>_xlfn.RANK.AVG(forwards!E155,forwards!E$4:E$413,0)</f>
        <v>132</v>
      </c>
      <c r="F155" s="6">
        <f>_xlfn.RANK.AVG(forwards!F155,forwards!F$4:F$413,0)</f>
        <v>93.5</v>
      </c>
      <c r="G155" s="6">
        <f>_xlfn.RANK.AVG(forwards!G155,forwards!G$4:G$413,0)</f>
        <v>249</v>
      </c>
      <c r="H155" s="6">
        <f>_xlfn.RANK.AVG(forwards!H155,forwards!H$4:H$413,0)</f>
        <v>115</v>
      </c>
      <c r="I155" s="6">
        <f>_xlfn.RANK.AVG(forwards!I155,forwards!I$4:I$413,0)</f>
        <v>179</v>
      </c>
      <c r="J155" s="6">
        <f>_xlfn.RANK.AVG(forwards!J155,forwards!J$4:J$413,0)</f>
        <v>59</v>
      </c>
      <c r="K155" s="6">
        <f>_xlfn.RANK.AVG(forwards!K155,forwards!K$4:K$413,0)</f>
        <v>209</v>
      </c>
      <c r="L155" s="6">
        <f>IF( forwards!L155 ="","",_xlfn.RANK.AVG(forwards!L155,forwards!L$4:L$413,0))</f>
        <v>42</v>
      </c>
      <c r="M155" s="6">
        <f>_xlfn.RANK.AVG(forwards!M155,forwards!M$4:M$413,0)</f>
        <v>219</v>
      </c>
      <c r="N155" s="6">
        <f>_xlfn.RANK.AVG(forwards!N155,forwards!N$4:N$413,1)</f>
        <v>73</v>
      </c>
      <c r="O155" s="6">
        <f>_xlfn.RANK.AVG(forwards!O155,forwards!O$4:O$413,0)</f>
        <v>110</v>
      </c>
      <c r="P155" s="6">
        <f>_xlfn.RANK.AVG(forwards!P155,forwards!P$4:P$413,0)</f>
        <v>328</v>
      </c>
      <c r="Q155" s="6">
        <f>_xlfn.RANK.AVG(forwards!Q155,forwards!Q$4:Q$413,1)</f>
        <v>298</v>
      </c>
      <c r="R155" s="6">
        <f>_xlfn.RANK.AVG(forwards!R155,forwards!R$4:R$413,0)</f>
        <v>327</v>
      </c>
      <c r="S155" s="6">
        <f>_xlfn.RANK.AVG(forwards!S155,forwards!S$4:S$413,0)</f>
        <v>185</v>
      </c>
      <c r="T155" s="6">
        <f>_xlfn.RANK.AVG(forwards!T155,forwards!T$4:T$413,1)</f>
        <v>407</v>
      </c>
      <c r="U155" s="6">
        <f>IF( forwards!U155 ="","",_xlfn.RANK.AVG(forwards!U155,forwards!U$4:U$413,0))</f>
        <v>261</v>
      </c>
      <c r="V155" s="6">
        <f>IF( forwards!V155 ="","",_xlfn.RANK.AVG(forwards!V155,forwards!V$4:V$413,0))</f>
        <v>157</v>
      </c>
      <c r="W155" s="6">
        <f>_xlfn.RANK.AVG(forwards!W155,forwards!W$4:W$413,0)</f>
        <v>246</v>
      </c>
      <c r="X155" s="6">
        <f>IF( forwards!X155 ="","",_xlfn.RANK.AVG(forwards!X155,forwards!X$4:X$413,0))</f>
        <v>258</v>
      </c>
      <c r="Y155" s="6" t="str">
        <f>IF( forwards!Y155 ="","",_xlfn.RANK.AVG(forwards!Y155,forwards!Y$4:Y$413,0))</f>
        <v/>
      </c>
      <c r="Z155" s="6">
        <f>IF( forwards!Z155 ="","",_xlfn.RANK.AVG(forwards!Z155,forwards!Z$4:Z$413,0))</f>
        <v>14</v>
      </c>
      <c r="AA155" s="6">
        <f>_xlfn.RANK.AVG(forwards!AA155,forwards!AA$4:AA$413,0)</f>
        <v>138</v>
      </c>
      <c r="AB155" s="6">
        <f>IF( forwards!AB155 ="","",_xlfn.RANK.AVG(forwards!AB155,forwards!AB$4:AB$413,0))</f>
        <v>94</v>
      </c>
      <c r="AC155" s="6">
        <f>_xlfn.RANK.AVG(forwards!AC155,forwards!AC$4:AC$413,0)</f>
        <v>343</v>
      </c>
      <c r="AD155" s="6">
        <f>_xlfn.RANK.AVG(forwards!AD155,forwards!AD$4:AD$413,0)</f>
        <v>299.5</v>
      </c>
      <c r="AG155" s="7">
        <f t="shared" si="28"/>
        <v>158.16666666666666</v>
      </c>
      <c r="AH155" s="7">
        <f t="shared" si="29"/>
        <v>140.5</v>
      </c>
      <c r="AI155" s="7">
        <f t="shared" si="37"/>
        <v>111</v>
      </c>
      <c r="AJ155" s="7">
        <f t="shared" si="38"/>
        <v>309</v>
      </c>
      <c r="AK155" s="7">
        <f t="shared" si="39"/>
        <v>187.2</v>
      </c>
      <c r="AL155" s="7">
        <f t="shared" si="40"/>
        <v>218.625</v>
      </c>
      <c r="AN155">
        <f t="shared" si="30"/>
        <v>149</v>
      </c>
      <c r="AO155">
        <f t="shared" si="31"/>
        <v>113</v>
      </c>
      <c r="AP155">
        <f t="shared" si="32"/>
        <v>67</v>
      </c>
      <c r="AQ155">
        <f t="shared" si="33"/>
        <v>341</v>
      </c>
      <c r="AR155">
        <f t="shared" si="34"/>
        <v>199</v>
      </c>
      <c r="AS155">
        <f t="shared" si="35"/>
        <v>281</v>
      </c>
      <c r="AU155" s="6">
        <f t="shared" si="36"/>
        <v>191.66666666666666</v>
      </c>
      <c r="AW155">
        <f t="shared" si="41"/>
        <v>187.5</v>
      </c>
    </row>
    <row r="156" spans="1:49">
      <c r="A156" t="s">
        <v>246</v>
      </c>
      <c r="B156" t="s">
        <v>247</v>
      </c>
      <c r="C156" t="s">
        <v>113</v>
      </c>
      <c r="D156" t="s">
        <v>71</v>
      </c>
      <c r="E156" s="6">
        <f>_xlfn.RANK.AVG(forwards!E156,forwards!E$4:E$413,0)</f>
        <v>184.5</v>
      </c>
      <c r="F156" s="6">
        <f>_xlfn.RANK.AVG(forwards!F156,forwards!F$4:F$413,0)</f>
        <v>170</v>
      </c>
      <c r="G156" s="6">
        <f>_xlfn.RANK.AVG(forwards!G156,forwards!G$4:G$413,0)</f>
        <v>193</v>
      </c>
      <c r="H156" s="6">
        <f>_xlfn.RANK.AVG(forwards!H156,forwards!H$4:H$413,0)</f>
        <v>149</v>
      </c>
      <c r="I156" s="6">
        <f>_xlfn.RANK.AVG(forwards!I156,forwards!I$4:I$413,0)</f>
        <v>208</v>
      </c>
      <c r="J156" s="6">
        <f>_xlfn.RANK.AVG(forwards!J156,forwards!J$4:J$413,0)</f>
        <v>376</v>
      </c>
      <c r="K156" s="6">
        <f>_xlfn.RANK.AVG(forwards!K156,forwards!K$4:K$413,0)</f>
        <v>173</v>
      </c>
      <c r="L156" s="6" t="str">
        <f>IF( forwards!L156 ="","",_xlfn.RANK.AVG(forwards!L156,forwards!L$4:L$413,0))</f>
        <v/>
      </c>
      <c r="M156" s="6">
        <f>_xlfn.RANK.AVG(forwards!M156,forwards!M$4:M$413,0)</f>
        <v>225</v>
      </c>
      <c r="N156" s="6">
        <f>_xlfn.RANK.AVG(forwards!N156,forwards!N$4:N$413,1)</f>
        <v>405</v>
      </c>
      <c r="O156" s="6">
        <f>_xlfn.RANK.AVG(forwards!O156,forwards!O$4:O$413,0)</f>
        <v>407</v>
      </c>
      <c r="P156" s="6">
        <f>_xlfn.RANK.AVG(forwards!P156,forwards!P$4:P$413,0)</f>
        <v>32</v>
      </c>
      <c r="Q156" s="6">
        <f>_xlfn.RANK.AVG(forwards!Q156,forwards!Q$4:Q$413,1)</f>
        <v>220</v>
      </c>
      <c r="R156" s="6">
        <f>_xlfn.RANK.AVG(forwards!R156,forwards!R$4:R$413,0)</f>
        <v>69</v>
      </c>
      <c r="S156" s="6">
        <f>_xlfn.RANK.AVG(forwards!S156,forwards!S$4:S$413,0)</f>
        <v>72</v>
      </c>
      <c r="T156" s="6">
        <f>_xlfn.RANK.AVG(forwards!T156,forwards!T$4:T$413,1)</f>
        <v>136</v>
      </c>
      <c r="U156" s="6">
        <f>IF( forwards!U156 ="","",_xlfn.RANK.AVG(forwards!U156,forwards!U$4:U$413,0))</f>
        <v>172</v>
      </c>
      <c r="V156" s="6">
        <f>IF( forwards!V156 ="","",_xlfn.RANK.AVG(forwards!V156,forwards!V$4:V$413,0))</f>
        <v>238.5</v>
      </c>
      <c r="W156" s="6">
        <f>_xlfn.RANK.AVG(forwards!W156,forwards!W$4:W$413,0)</f>
        <v>267.5</v>
      </c>
      <c r="X156" s="6">
        <f>IF( forwards!X156 ="","",_xlfn.RANK.AVG(forwards!X156,forwards!X$4:X$413,0))</f>
        <v>228</v>
      </c>
      <c r="Y156" s="6" t="str">
        <f>IF( forwards!Y156 ="","",_xlfn.RANK.AVG(forwards!Y156,forwards!Y$4:Y$413,0))</f>
        <v/>
      </c>
      <c r="Z156" s="6">
        <f>IF( forwards!Z156 ="","",_xlfn.RANK.AVG(forwards!Z156,forwards!Z$4:Z$413,0))</f>
        <v>247</v>
      </c>
      <c r="AA156" s="6">
        <f>_xlfn.RANK.AVG(forwards!AA156,forwards!AA$4:AA$413,0)</f>
        <v>43</v>
      </c>
      <c r="AB156" s="6" t="str">
        <f>IF( forwards!AB156 ="","",_xlfn.RANK.AVG(forwards!AB156,forwards!AB$4:AB$413,0))</f>
        <v/>
      </c>
      <c r="AC156" s="6">
        <f>_xlfn.RANK.AVG(forwards!AC156,forwards!AC$4:AC$413,0)</f>
        <v>202</v>
      </c>
      <c r="AD156" s="6">
        <f>_xlfn.RANK.AVG(forwards!AD156,forwards!AD$4:AD$413,0)</f>
        <v>102.5</v>
      </c>
      <c r="AG156" s="7">
        <f t="shared" si="28"/>
        <v>182.5</v>
      </c>
      <c r="AH156" s="7">
        <f t="shared" si="29"/>
        <v>226.5</v>
      </c>
      <c r="AI156" s="7">
        <f t="shared" si="37"/>
        <v>345.66666666666669</v>
      </c>
      <c r="AJ156" s="7">
        <f t="shared" si="38"/>
        <v>105.8</v>
      </c>
      <c r="AK156" s="7">
        <f t="shared" si="39"/>
        <v>230.6</v>
      </c>
      <c r="AL156" s="7">
        <f t="shared" si="40"/>
        <v>115.83333333333333</v>
      </c>
      <c r="AN156">
        <f t="shared" si="30"/>
        <v>175.5</v>
      </c>
      <c r="AO156">
        <f t="shared" si="31"/>
        <v>234.5</v>
      </c>
      <c r="AP156">
        <f t="shared" si="32"/>
        <v>395</v>
      </c>
      <c r="AQ156">
        <f t="shared" si="33"/>
        <v>79</v>
      </c>
      <c r="AR156">
        <f t="shared" si="34"/>
        <v>276</v>
      </c>
      <c r="AS156">
        <f t="shared" si="35"/>
        <v>38</v>
      </c>
      <c r="AU156" s="6">
        <f t="shared" si="36"/>
        <v>199.66666666666666</v>
      </c>
      <c r="AW156">
        <f t="shared" si="41"/>
        <v>206</v>
      </c>
    </row>
    <row r="157" spans="1:49">
      <c r="A157" t="s">
        <v>674</v>
      </c>
      <c r="B157" t="s">
        <v>675</v>
      </c>
      <c r="C157" t="s">
        <v>124</v>
      </c>
      <c r="D157" t="s">
        <v>256</v>
      </c>
      <c r="E157" s="6">
        <f>_xlfn.RANK.AVG(forwards!E157,forwards!E$4:E$413,0)</f>
        <v>201.5</v>
      </c>
      <c r="F157" s="6">
        <f>_xlfn.RANK.AVG(forwards!F157,forwards!F$4:F$413,0)</f>
        <v>118.5</v>
      </c>
      <c r="G157" s="6">
        <f>_xlfn.RANK.AVG(forwards!G157,forwards!G$4:G$413,0)</f>
        <v>224.5</v>
      </c>
      <c r="H157" s="6">
        <f>_xlfn.RANK.AVG(forwards!H157,forwards!H$4:H$413,0)</f>
        <v>228</v>
      </c>
      <c r="I157" s="6">
        <f>_xlfn.RANK.AVG(forwards!I157,forwards!I$4:I$413,0)</f>
        <v>186</v>
      </c>
      <c r="J157" s="6">
        <f>_xlfn.RANK.AVG(forwards!J157,forwards!J$4:J$413,0)</f>
        <v>64</v>
      </c>
      <c r="K157" s="6">
        <f>_xlfn.RANK.AVG(forwards!K157,forwards!K$4:K$413,0)</f>
        <v>169.5</v>
      </c>
      <c r="L157" s="6" t="str">
        <f>IF( forwards!L157 ="","",_xlfn.RANK.AVG(forwards!L157,forwards!L$4:L$413,0))</f>
        <v/>
      </c>
      <c r="M157" s="6">
        <f>_xlfn.RANK.AVG(forwards!M157,forwards!M$4:M$413,0)</f>
        <v>260</v>
      </c>
      <c r="N157" s="6">
        <f>_xlfn.RANK.AVG(forwards!N157,forwards!N$4:N$413,1)</f>
        <v>97</v>
      </c>
      <c r="O157" s="6">
        <f>_xlfn.RANK.AVG(forwards!O157,forwards!O$4:O$413,0)</f>
        <v>168</v>
      </c>
      <c r="P157" s="6">
        <f>_xlfn.RANK.AVG(forwards!P157,forwards!P$4:P$413,0)</f>
        <v>139.5</v>
      </c>
      <c r="Q157" s="6">
        <f>_xlfn.RANK.AVG(forwards!Q157,forwards!Q$4:Q$413,1)</f>
        <v>253</v>
      </c>
      <c r="R157" s="6">
        <f>_xlfn.RANK.AVG(forwards!R157,forwards!R$4:R$413,0)</f>
        <v>184</v>
      </c>
      <c r="S157" s="6">
        <f>_xlfn.RANK.AVG(forwards!S157,forwards!S$4:S$413,0)</f>
        <v>143</v>
      </c>
      <c r="T157" s="6">
        <f>_xlfn.RANK.AVG(forwards!T157,forwards!T$4:T$413,1)</f>
        <v>266</v>
      </c>
      <c r="U157" s="6">
        <f>IF( forwards!U157 ="","",_xlfn.RANK.AVG(forwards!U157,forwards!U$4:U$413,0))</f>
        <v>105</v>
      </c>
      <c r="V157" s="6">
        <f>IF( forwards!V157 ="","",_xlfn.RANK.AVG(forwards!V157,forwards!V$4:V$413,0))</f>
        <v>295</v>
      </c>
      <c r="W157" s="6">
        <f>_xlfn.RANK.AVG(forwards!W157,forwards!W$4:W$413,0)</f>
        <v>65</v>
      </c>
      <c r="X157" s="6">
        <f>IF( forwards!X157 ="","",_xlfn.RANK.AVG(forwards!X157,forwards!X$4:X$413,0))</f>
        <v>40</v>
      </c>
      <c r="Y157" s="6">
        <f>IF( forwards!Y157 ="","",_xlfn.RANK.AVG(forwards!Y157,forwards!Y$4:Y$413,0))</f>
        <v>110.5</v>
      </c>
      <c r="Z157" s="6">
        <f>IF( forwards!Z157 ="","",_xlfn.RANK.AVG(forwards!Z157,forwards!Z$4:Z$413,0))</f>
        <v>247</v>
      </c>
      <c r="AA157" s="6">
        <f>_xlfn.RANK.AVG(forwards!AA157,forwards!AA$4:AA$413,0)</f>
        <v>185</v>
      </c>
      <c r="AB157" s="6">
        <f>IF( forwards!AB157 ="","",_xlfn.RANK.AVG(forwards!AB157,forwards!AB$4:AB$413,0))</f>
        <v>91</v>
      </c>
      <c r="AC157" s="6">
        <f>_xlfn.RANK.AVG(forwards!AC157,forwards!AC$4:AC$413,0)</f>
        <v>340</v>
      </c>
      <c r="AD157" s="6">
        <f>_xlfn.RANK.AVG(forwards!AD157,forwards!AD$4:AD$413,0)</f>
        <v>85.5</v>
      </c>
      <c r="AG157" s="7">
        <f t="shared" si="28"/>
        <v>181.5</v>
      </c>
      <c r="AH157" s="7">
        <f t="shared" si="29"/>
        <v>161.875</v>
      </c>
      <c r="AI157" s="7">
        <f t="shared" si="37"/>
        <v>175</v>
      </c>
      <c r="AJ157" s="7">
        <f t="shared" si="38"/>
        <v>197.1</v>
      </c>
      <c r="AK157" s="7">
        <f t="shared" si="39"/>
        <v>143.75</v>
      </c>
      <c r="AL157" s="7">
        <f t="shared" si="40"/>
        <v>175.375</v>
      </c>
      <c r="AN157">
        <f t="shared" si="30"/>
        <v>174</v>
      </c>
      <c r="AO157">
        <f t="shared" si="31"/>
        <v>139</v>
      </c>
      <c r="AP157">
        <f t="shared" si="32"/>
        <v>183</v>
      </c>
      <c r="AQ157">
        <f t="shared" si="33"/>
        <v>201.5</v>
      </c>
      <c r="AR157">
        <f t="shared" si="34"/>
        <v>109</v>
      </c>
      <c r="AS157">
        <f t="shared" si="35"/>
        <v>163</v>
      </c>
      <c r="AU157" s="6">
        <f t="shared" si="36"/>
        <v>161.58333333333334</v>
      </c>
      <c r="AW157">
        <f t="shared" si="41"/>
        <v>123</v>
      </c>
    </row>
    <row r="158" spans="1:49">
      <c r="A158" t="s">
        <v>1402</v>
      </c>
      <c r="B158" t="s">
        <v>1403</v>
      </c>
      <c r="C158" t="s">
        <v>68</v>
      </c>
      <c r="D158" t="s">
        <v>1243</v>
      </c>
      <c r="E158" s="6">
        <f>_xlfn.RANK.AVG(forwards!E158,forwards!E$4:E$413,0)</f>
        <v>319</v>
      </c>
      <c r="F158" s="6">
        <f>_xlfn.RANK.AVG(forwards!F158,forwards!F$4:F$413,0)</f>
        <v>325.5</v>
      </c>
      <c r="G158" s="6">
        <f>_xlfn.RANK.AVG(forwards!G158,forwards!G$4:G$413,0)</f>
        <v>380</v>
      </c>
      <c r="H158" s="6">
        <f>_xlfn.RANK.AVG(forwards!H158,forwards!H$4:H$413,0)</f>
        <v>289</v>
      </c>
      <c r="I158" s="6">
        <f>_xlfn.RANK.AVG(forwards!I158,forwards!I$4:I$413,0)</f>
        <v>218</v>
      </c>
      <c r="J158" s="6">
        <f>_xlfn.RANK.AVG(forwards!J158,forwards!J$4:J$413,0)</f>
        <v>376</v>
      </c>
      <c r="K158" s="6">
        <f>_xlfn.RANK.AVG(forwards!K158,forwards!K$4:K$413,0)</f>
        <v>260.5</v>
      </c>
      <c r="L158" s="6">
        <f>IF( forwards!L158 ="","",_xlfn.RANK.AVG(forwards!L158,forwards!L$4:L$413,0))</f>
        <v>180</v>
      </c>
      <c r="M158" s="6">
        <f>_xlfn.RANK.AVG(forwards!M158,forwards!M$4:M$413,0)</f>
        <v>227</v>
      </c>
      <c r="N158" s="6">
        <f>_xlfn.RANK.AVG(forwards!N158,forwards!N$4:N$413,1)</f>
        <v>91</v>
      </c>
      <c r="O158" s="6">
        <f>_xlfn.RANK.AVG(forwards!O158,forwards!O$4:O$413,0)</f>
        <v>132</v>
      </c>
      <c r="P158" s="6">
        <f>_xlfn.RANK.AVG(forwards!P158,forwards!P$4:P$413,0)</f>
        <v>389</v>
      </c>
      <c r="Q158" s="6">
        <f>_xlfn.RANK.AVG(forwards!Q158,forwards!Q$4:Q$413,1)</f>
        <v>402</v>
      </c>
      <c r="R158" s="6">
        <f>_xlfn.RANK.AVG(forwards!R158,forwards!R$4:R$413,0)</f>
        <v>401</v>
      </c>
      <c r="S158" s="6">
        <f>_xlfn.RANK.AVG(forwards!S158,forwards!S$4:S$413,0)</f>
        <v>257</v>
      </c>
      <c r="T158" s="6">
        <f>_xlfn.RANK.AVG(forwards!T158,forwards!T$4:T$413,1)</f>
        <v>362</v>
      </c>
      <c r="U158" s="6">
        <f>IF( forwards!U158 ="","",_xlfn.RANK.AVG(forwards!U158,forwards!U$4:U$413,0))</f>
        <v>161</v>
      </c>
      <c r="V158" s="6">
        <f>IF( forwards!V158 ="","",_xlfn.RANK.AVG(forwards!V158,forwards!V$4:V$413,0))</f>
        <v>329</v>
      </c>
      <c r="W158" s="6">
        <f>_xlfn.RANK.AVG(forwards!W158,forwards!W$4:W$413,0)</f>
        <v>370.5</v>
      </c>
      <c r="X158" s="6">
        <f>IF( forwards!X158 ="","",_xlfn.RANK.AVG(forwards!X158,forwards!X$4:X$413,0))</f>
        <v>116</v>
      </c>
      <c r="Y158" s="6" t="str">
        <f>IF( forwards!Y158 ="","",_xlfn.RANK.AVG(forwards!Y158,forwards!Y$4:Y$413,0))</f>
        <v/>
      </c>
      <c r="Z158" s="6">
        <f>IF( forwards!Z158 ="","",_xlfn.RANK.AVG(forwards!Z158,forwards!Z$4:Z$413,0))</f>
        <v>266</v>
      </c>
      <c r="AA158" s="6">
        <f>_xlfn.RANK.AVG(forwards!AA158,forwards!AA$4:AA$413,0)</f>
        <v>84</v>
      </c>
      <c r="AB158" s="6" t="str">
        <f>IF( forwards!AB158 ="","",_xlfn.RANK.AVG(forwards!AB158,forwards!AB$4:AB$413,0))</f>
        <v/>
      </c>
      <c r="AC158" s="6">
        <f>_xlfn.RANK.AVG(forwards!AC158,forwards!AC$4:AC$413,0)</f>
        <v>342</v>
      </c>
      <c r="AD158" s="6">
        <f>_xlfn.RANK.AVG(forwards!AD158,forwards!AD$4:AD$413,0)</f>
        <v>78.5</v>
      </c>
      <c r="AG158" s="7">
        <f t="shared" si="28"/>
        <v>341.5</v>
      </c>
      <c r="AH158" s="7">
        <f t="shared" si="29"/>
        <v>285.875</v>
      </c>
      <c r="AI158" s="7">
        <f t="shared" si="37"/>
        <v>157.5</v>
      </c>
      <c r="AJ158" s="7">
        <f t="shared" si="38"/>
        <v>362.2</v>
      </c>
      <c r="AK158" s="7">
        <f t="shared" si="39"/>
        <v>248.5</v>
      </c>
      <c r="AL158" s="7">
        <f t="shared" si="40"/>
        <v>168.16666666666666</v>
      </c>
      <c r="AN158">
        <f t="shared" si="30"/>
        <v>363</v>
      </c>
      <c r="AO158">
        <f t="shared" si="31"/>
        <v>333</v>
      </c>
      <c r="AP158">
        <f t="shared" si="32"/>
        <v>151</v>
      </c>
      <c r="AQ158">
        <f t="shared" si="33"/>
        <v>390</v>
      </c>
      <c r="AR158">
        <f t="shared" si="34"/>
        <v>297</v>
      </c>
      <c r="AS158">
        <f t="shared" si="35"/>
        <v>138</v>
      </c>
      <c r="AU158" s="6">
        <f t="shared" si="36"/>
        <v>278.66666666666669</v>
      </c>
      <c r="AW158">
        <f t="shared" si="41"/>
        <v>335.5</v>
      </c>
    </row>
    <row r="159" spans="1:49">
      <c r="A159" t="s">
        <v>555</v>
      </c>
      <c r="B159" t="s">
        <v>556</v>
      </c>
      <c r="C159" t="s">
        <v>124</v>
      </c>
      <c r="D159" t="s">
        <v>221</v>
      </c>
      <c r="E159" s="6">
        <f>_xlfn.RANK.AVG(forwards!E159,forwards!E$4:E$413,0)</f>
        <v>29.5</v>
      </c>
      <c r="F159" s="6">
        <f>_xlfn.RANK.AVG(forwards!F159,forwards!F$4:F$413,0)</f>
        <v>153</v>
      </c>
      <c r="G159" s="6">
        <f>_xlfn.RANK.AVG(forwards!G159,forwards!G$4:G$413,0)</f>
        <v>59</v>
      </c>
      <c r="H159" s="6">
        <f>_xlfn.RANK.AVG(forwards!H159,forwards!H$4:H$413,0)</f>
        <v>257</v>
      </c>
      <c r="I159" s="6">
        <f>_xlfn.RANK.AVG(forwards!I159,forwards!I$4:I$413,0)</f>
        <v>183</v>
      </c>
      <c r="J159" s="6">
        <f>_xlfn.RANK.AVG(forwards!J159,forwards!J$4:J$413,0)</f>
        <v>300</v>
      </c>
      <c r="K159" s="6">
        <f>_xlfn.RANK.AVG(forwards!K159,forwards!K$4:K$413,0)</f>
        <v>193</v>
      </c>
      <c r="L159" s="6" t="str">
        <f>IF( forwards!L159 ="","",_xlfn.RANK.AVG(forwards!L159,forwards!L$4:L$413,0))</f>
        <v/>
      </c>
      <c r="M159" s="6">
        <f>_xlfn.RANK.AVG(forwards!M159,forwards!M$4:M$413,0)</f>
        <v>9</v>
      </c>
      <c r="N159" s="6">
        <f>_xlfn.RANK.AVG(forwards!N159,forwards!N$4:N$413,1)</f>
        <v>386</v>
      </c>
      <c r="O159" s="6">
        <f>_xlfn.RANK.AVG(forwards!O159,forwards!O$4:O$413,0)</f>
        <v>86</v>
      </c>
      <c r="P159" s="6">
        <f>_xlfn.RANK.AVG(forwards!P159,forwards!P$4:P$413,0)</f>
        <v>93</v>
      </c>
      <c r="Q159" s="6">
        <f>_xlfn.RANK.AVG(forwards!Q159,forwards!Q$4:Q$413,1)</f>
        <v>251</v>
      </c>
      <c r="R159" s="6">
        <f>_xlfn.RANK.AVG(forwards!R159,forwards!R$4:R$413,0)</f>
        <v>151</v>
      </c>
      <c r="S159" s="6">
        <f>_xlfn.RANK.AVG(forwards!S159,forwards!S$4:S$413,0)</f>
        <v>145</v>
      </c>
      <c r="T159" s="6">
        <f>_xlfn.RANK.AVG(forwards!T159,forwards!T$4:T$413,1)</f>
        <v>184</v>
      </c>
      <c r="U159" s="6">
        <f>IF( forwards!U159 ="","",_xlfn.RANK.AVG(forwards!U159,forwards!U$4:U$413,0))</f>
        <v>19</v>
      </c>
      <c r="V159" s="6">
        <f>IF( forwards!V159 ="","",_xlfn.RANK.AVG(forwards!V159,forwards!V$4:V$413,0))</f>
        <v>33.5</v>
      </c>
      <c r="W159" s="6">
        <f>_xlfn.RANK.AVG(forwards!W159,forwards!W$4:W$413,0)</f>
        <v>103.5</v>
      </c>
      <c r="X159" s="6">
        <f>IF( forwards!X159 ="","",_xlfn.RANK.AVG(forwards!X159,forwards!X$4:X$413,0))</f>
        <v>227</v>
      </c>
      <c r="Y159" s="6" t="str">
        <f>IF( forwards!Y159 ="","",_xlfn.RANK.AVG(forwards!Y159,forwards!Y$4:Y$413,0))</f>
        <v/>
      </c>
      <c r="Z159" s="6">
        <f>IF( forwards!Z159 ="","",_xlfn.RANK.AVG(forwards!Z159,forwards!Z$4:Z$413,0))</f>
        <v>256</v>
      </c>
      <c r="AA159" s="6">
        <f>_xlfn.RANK.AVG(forwards!AA159,forwards!AA$4:AA$413,0)</f>
        <v>8</v>
      </c>
      <c r="AB159" s="6" t="str">
        <f>IF( forwards!AB159 ="","",_xlfn.RANK.AVG(forwards!AB159,forwards!AB$4:AB$413,0))</f>
        <v/>
      </c>
      <c r="AC159" s="6">
        <f>_xlfn.RANK.AVG(forwards!AC159,forwards!AC$4:AC$413,0)</f>
        <v>337</v>
      </c>
      <c r="AD159" s="6">
        <f>_xlfn.RANK.AVG(forwards!AD159,forwards!AD$4:AD$413,0)</f>
        <v>142.5</v>
      </c>
      <c r="AG159" s="7">
        <f t="shared" si="28"/>
        <v>80.5</v>
      </c>
      <c r="AH159" s="7">
        <f t="shared" si="29"/>
        <v>233.25</v>
      </c>
      <c r="AI159" s="7">
        <f t="shared" si="37"/>
        <v>160.33333333333334</v>
      </c>
      <c r="AJ159" s="7">
        <f t="shared" si="38"/>
        <v>164.8</v>
      </c>
      <c r="AK159" s="7">
        <f t="shared" si="39"/>
        <v>127.8</v>
      </c>
      <c r="AL159" s="7">
        <f t="shared" si="40"/>
        <v>162.5</v>
      </c>
      <c r="AN159">
        <f t="shared" si="30"/>
        <v>67</v>
      </c>
      <c r="AO159">
        <f t="shared" si="31"/>
        <v>246</v>
      </c>
      <c r="AP159">
        <f t="shared" si="32"/>
        <v>155</v>
      </c>
      <c r="AQ159">
        <f t="shared" si="33"/>
        <v>148</v>
      </c>
      <c r="AR159">
        <f t="shared" si="34"/>
        <v>77</v>
      </c>
      <c r="AS159">
        <f t="shared" si="35"/>
        <v>124</v>
      </c>
      <c r="AU159" s="6">
        <f t="shared" si="36"/>
        <v>136.16666666666666</v>
      </c>
      <c r="AW159">
        <f t="shared" si="41"/>
        <v>80</v>
      </c>
    </row>
    <row r="160" spans="1:49">
      <c r="A160" t="s">
        <v>1291</v>
      </c>
      <c r="B160" t="s">
        <v>1292</v>
      </c>
      <c r="C160" t="s">
        <v>68</v>
      </c>
      <c r="D160" t="s">
        <v>858</v>
      </c>
      <c r="E160" s="6">
        <f>_xlfn.RANK.AVG(forwards!E160,forwards!E$4:E$413,0)</f>
        <v>215</v>
      </c>
      <c r="F160" s="6">
        <f>_xlfn.RANK.AVG(forwards!F160,forwards!F$4:F$413,0)</f>
        <v>232</v>
      </c>
      <c r="G160" s="6">
        <f>_xlfn.RANK.AVG(forwards!G160,forwards!G$4:G$413,0)</f>
        <v>312</v>
      </c>
      <c r="H160" s="6">
        <f>_xlfn.RANK.AVG(forwards!H160,forwards!H$4:H$413,0)</f>
        <v>294</v>
      </c>
      <c r="I160" s="6">
        <f>_xlfn.RANK.AVG(forwards!I160,forwards!I$4:I$413,0)</f>
        <v>234</v>
      </c>
      <c r="J160" s="6">
        <f>_xlfn.RANK.AVG(forwards!J160,forwards!J$4:J$413,0)</f>
        <v>83</v>
      </c>
      <c r="K160" s="6">
        <f>_xlfn.RANK.AVG(forwards!K160,forwards!K$4:K$413,0)</f>
        <v>302.5</v>
      </c>
      <c r="L160" s="6">
        <f>IF( forwards!L160 ="","",_xlfn.RANK.AVG(forwards!L160,forwards!L$4:L$413,0))</f>
        <v>158</v>
      </c>
      <c r="M160" s="6">
        <f>_xlfn.RANK.AVG(forwards!M160,forwards!M$4:M$413,0)</f>
        <v>4</v>
      </c>
      <c r="N160" s="6">
        <f>_xlfn.RANK.AVG(forwards!N160,forwards!N$4:N$413,1)</f>
        <v>250</v>
      </c>
      <c r="O160" s="6">
        <f>_xlfn.RANK.AVG(forwards!O160,forwards!O$4:O$413,0)</f>
        <v>4</v>
      </c>
      <c r="P160" s="6">
        <f>_xlfn.RANK.AVG(forwards!P160,forwards!P$4:P$413,0)</f>
        <v>343</v>
      </c>
      <c r="Q160" s="6">
        <f>_xlfn.RANK.AVG(forwards!Q160,forwards!Q$4:Q$413,1)</f>
        <v>361</v>
      </c>
      <c r="R160" s="6">
        <f>_xlfn.RANK.AVG(forwards!R160,forwards!R$4:R$413,0)</f>
        <v>369</v>
      </c>
      <c r="S160" s="6">
        <f>_xlfn.RANK.AVG(forwards!S160,forwards!S$4:S$413,0)</f>
        <v>345</v>
      </c>
      <c r="T160" s="6">
        <f>_xlfn.RANK.AVG(forwards!T160,forwards!T$4:T$413,1)</f>
        <v>230</v>
      </c>
      <c r="U160" s="6">
        <f>IF( forwards!U160 ="","",_xlfn.RANK.AVG(forwards!U160,forwards!U$4:U$413,0))</f>
        <v>224</v>
      </c>
      <c r="V160" s="6">
        <f>IF( forwards!V160 ="","",_xlfn.RANK.AVG(forwards!V160,forwards!V$4:V$413,0))</f>
        <v>74</v>
      </c>
      <c r="W160" s="6">
        <f>_xlfn.RANK.AVG(forwards!W160,forwards!W$4:W$413,0)</f>
        <v>200</v>
      </c>
      <c r="X160" s="6">
        <f>IF( forwards!X160 ="","",_xlfn.RANK.AVG(forwards!X160,forwards!X$4:X$413,0))</f>
        <v>313</v>
      </c>
      <c r="Y160" s="6" t="str">
        <f>IF( forwards!Y160 ="","",_xlfn.RANK.AVG(forwards!Y160,forwards!Y$4:Y$413,0))</f>
        <v/>
      </c>
      <c r="Z160" s="6">
        <f>IF( forwards!Z160 ="","",_xlfn.RANK.AVG(forwards!Z160,forwards!Z$4:Z$413,0))</f>
        <v>174</v>
      </c>
      <c r="AA160" s="6">
        <f>_xlfn.RANK.AVG(forwards!AA160,forwards!AA$4:AA$413,0)</f>
        <v>273</v>
      </c>
      <c r="AB160" s="6">
        <f>IF( forwards!AB160 ="","",_xlfn.RANK.AVG(forwards!AB160,forwards!AB$4:AB$413,0))</f>
        <v>40</v>
      </c>
      <c r="AC160" s="6">
        <f>_xlfn.RANK.AVG(forwards!AC160,forwards!AC$4:AC$413,0)</f>
        <v>145</v>
      </c>
      <c r="AD160" s="6">
        <f>_xlfn.RANK.AVG(forwards!AD160,forwards!AD$4:AD$413,0)</f>
        <v>254.5</v>
      </c>
      <c r="AG160" s="7">
        <f t="shared" si="28"/>
        <v>253</v>
      </c>
      <c r="AH160" s="7">
        <f t="shared" si="29"/>
        <v>228.375</v>
      </c>
      <c r="AI160" s="7">
        <f t="shared" si="37"/>
        <v>104</v>
      </c>
      <c r="AJ160" s="7">
        <f t="shared" si="38"/>
        <v>329.6</v>
      </c>
      <c r="AK160" s="7">
        <f t="shared" si="39"/>
        <v>197</v>
      </c>
      <c r="AL160" s="7">
        <f t="shared" si="40"/>
        <v>178.125</v>
      </c>
      <c r="AN160">
        <f t="shared" si="30"/>
        <v>261</v>
      </c>
      <c r="AO160">
        <f t="shared" si="31"/>
        <v>243</v>
      </c>
      <c r="AP160">
        <f t="shared" si="32"/>
        <v>55</v>
      </c>
      <c r="AQ160">
        <f t="shared" si="33"/>
        <v>360</v>
      </c>
      <c r="AR160">
        <f t="shared" si="34"/>
        <v>214</v>
      </c>
      <c r="AS160">
        <f t="shared" si="35"/>
        <v>173</v>
      </c>
      <c r="AU160" s="6">
        <f t="shared" si="36"/>
        <v>217.66666666666666</v>
      </c>
      <c r="AW160">
        <f t="shared" si="41"/>
        <v>233.5</v>
      </c>
    </row>
    <row r="161" spans="1:49">
      <c r="A161" t="s">
        <v>484</v>
      </c>
      <c r="B161" t="s">
        <v>485</v>
      </c>
      <c r="C161" t="s">
        <v>273</v>
      </c>
      <c r="D161" t="s">
        <v>163</v>
      </c>
      <c r="E161" s="6">
        <f>_xlfn.RANK.AVG(forwards!E161,forwards!E$4:E$413,0)</f>
        <v>215</v>
      </c>
      <c r="F161" s="6">
        <f>_xlfn.RANK.AVG(forwards!F161,forwards!F$4:F$413,0)</f>
        <v>179.5</v>
      </c>
      <c r="G161" s="6">
        <f>_xlfn.RANK.AVG(forwards!G161,forwards!G$4:G$413,0)</f>
        <v>139</v>
      </c>
      <c r="H161" s="6">
        <f>_xlfn.RANK.AVG(forwards!H161,forwards!H$4:H$413,0)</f>
        <v>356</v>
      </c>
      <c r="I161" s="6">
        <f>_xlfn.RANK.AVG(forwards!I161,forwards!I$4:I$413,0)</f>
        <v>204</v>
      </c>
      <c r="J161" s="6">
        <f>_xlfn.RANK.AVG(forwards!J161,forwards!J$4:J$413,0)</f>
        <v>187</v>
      </c>
      <c r="K161" s="6">
        <f>_xlfn.RANK.AVG(forwards!K161,forwards!K$4:K$413,0)</f>
        <v>307.5</v>
      </c>
      <c r="L161" s="6">
        <f>IF( forwards!L161 ="","",_xlfn.RANK.AVG(forwards!L161,forwards!L$4:L$413,0))</f>
        <v>74</v>
      </c>
      <c r="M161" s="6">
        <f>_xlfn.RANK.AVG(forwards!M161,forwards!M$4:M$413,0)</f>
        <v>317</v>
      </c>
      <c r="N161" s="6">
        <f>_xlfn.RANK.AVG(forwards!N161,forwards!N$4:N$413,1)</f>
        <v>280</v>
      </c>
      <c r="O161" s="6">
        <f>_xlfn.RANK.AVG(forwards!O161,forwards!O$4:O$413,0)</f>
        <v>330</v>
      </c>
      <c r="P161" s="6">
        <f>_xlfn.RANK.AVG(forwards!P161,forwards!P$4:P$413,0)</f>
        <v>79</v>
      </c>
      <c r="Q161" s="6">
        <f>_xlfn.RANK.AVG(forwards!Q161,forwards!Q$4:Q$413,1)</f>
        <v>215</v>
      </c>
      <c r="R161" s="6">
        <f>_xlfn.RANK.AVG(forwards!R161,forwards!R$4:R$413,0)</f>
        <v>116</v>
      </c>
      <c r="S161" s="6">
        <f>_xlfn.RANK.AVG(forwards!S161,forwards!S$4:S$413,0)</f>
        <v>108.5</v>
      </c>
      <c r="T161" s="6">
        <f>_xlfn.RANK.AVG(forwards!T161,forwards!T$4:T$413,1)</f>
        <v>103</v>
      </c>
      <c r="U161" s="6">
        <f>IF( forwards!U161 ="","",_xlfn.RANK.AVG(forwards!U161,forwards!U$4:U$413,0))</f>
        <v>343</v>
      </c>
      <c r="V161" s="6">
        <f>IF( forwards!V161 ="","",_xlfn.RANK.AVG(forwards!V161,forwards!V$4:V$413,0))</f>
        <v>190.5</v>
      </c>
      <c r="W161" s="6">
        <f>_xlfn.RANK.AVG(forwards!W161,forwards!W$4:W$413,0)</f>
        <v>60</v>
      </c>
      <c r="X161" s="6">
        <f>IF( forwards!X161 ="","",_xlfn.RANK.AVG(forwards!X161,forwards!X$4:X$413,0))</f>
        <v>290</v>
      </c>
      <c r="Y161" s="6" t="str">
        <f>IF( forwards!Y161 ="","",_xlfn.RANK.AVG(forwards!Y161,forwards!Y$4:Y$413,0))</f>
        <v/>
      </c>
      <c r="Z161" s="6">
        <f>IF( forwards!Z161 ="","",_xlfn.RANK.AVG(forwards!Z161,forwards!Z$4:Z$413,0))</f>
        <v>269</v>
      </c>
      <c r="AA161" s="6">
        <f>_xlfn.RANK.AVG(forwards!AA161,forwards!AA$4:AA$413,0)</f>
        <v>223</v>
      </c>
      <c r="AB161" s="6" t="str">
        <f>IF( forwards!AB161 ="","",_xlfn.RANK.AVG(forwards!AB161,forwards!AB$4:AB$413,0))</f>
        <v/>
      </c>
      <c r="AC161" s="6">
        <f>_xlfn.RANK.AVG(forwards!AC161,forwards!AC$4:AC$413,0)</f>
        <v>280</v>
      </c>
      <c r="AD161" s="6">
        <f>_xlfn.RANK.AVG(forwards!AD161,forwards!AD$4:AD$413,0)</f>
        <v>386</v>
      </c>
      <c r="AG161" s="7">
        <f t="shared" si="28"/>
        <v>177.83333333333334</v>
      </c>
      <c r="AH161" s="7">
        <f t="shared" si="29"/>
        <v>263.625</v>
      </c>
      <c r="AI161" s="7">
        <f t="shared" si="37"/>
        <v>250.25</v>
      </c>
      <c r="AJ161" s="7">
        <f t="shared" si="38"/>
        <v>124.3</v>
      </c>
      <c r="AK161" s="7">
        <f t="shared" si="39"/>
        <v>230.5</v>
      </c>
      <c r="AL161" s="7">
        <f t="shared" si="40"/>
        <v>296.33333333333331</v>
      </c>
      <c r="AN161">
        <f t="shared" si="30"/>
        <v>171.5</v>
      </c>
      <c r="AO161">
        <f t="shared" si="31"/>
        <v>296</v>
      </c>
      <c r="AP161">
        <f t="shared" si="32"/>
        <v>310</v>
      </c>
      <c r="AQ161">
        <f t="shared" si="33"/>
        <v>104</v>
      </c>
      <c r="AR161">
        <f t="shared" si="34"/>
        <v>275</v>
      </c>
      <c r="AS161">
        <f t="shared" si="35"/>
        <v>390</v>
      </c>
      <c r="AU161" s="6">
        <f t="shared" si="36"/>
        <v>257.75</v>
      </c>
      <c r="AW161">
        <f t="shared" si="41"/>
        <v>295</v>
      </c>
    </row>
    <row r="162" spans="1:49">
      <c r="A162" t="s">
        <v>296</v>
      </c>
      <c r="B162" t="s">
        <v>297</v>
      </c>
      <c r="C162" t="s">
        <v>100</v>
      </c>
      <c r="D162" t="s">
        <v>116</v>
      </c>
      <c r="E162" s="6">
        <f>_xlfn.RANK.AVG(forwards!E162,forwards!E$4:E$413,0)</f>
        <v>42.5</v>
      </c>
      <c r="F162" s="6">
        <f>_xlfn.RANK.AVG(forwards!F162,forwards!F$4:F$413,0)</f>
        <v>111</v>
      </c>
      <c r="G162" s="6">
        <f>_xlfn.RANK.AVG(forwards!G162,forwards!G$4:G$413,0)</f>
        <v>4</v>
      </c>
      <c r="H162" s="6">
        <f>_xlfn.RANK.AVG(forwards!H162,forwards!H$4:H$413,0)</f>
        <v>118</v>
      </c>
      <c r="I162" s="6">
        <f>_xlfn.RANK.AVG(forwards!I162,forwards!I$4:I$413,0)</f>
        <v>16</v>
      </c>
      <c r="J162" s="6">
        <f>_xlfn.RANK.AVG(forwards!J162,forwards!J$4:J$413,0)</f>
        <v>319</v>
      </c>
      <c r="K162" s="6">
        <f>_xlfn.RANK.AVG(forwards!K162,forwards!K$4:K$413,0)</f>
        <v>35.5</v>
      </c>
      <c r="L162" s="6" t="str">
        <f>IF( forwards!L162 ="","",_xlfn.RANK.AVG(forwards!L162,forwards!L$4:L$413,0))</f>
        <v/>
      </c>
      <c r="M162" s="6">
        <f>_xlfn.RANK.AVG(forwards!M162,forwards!M$4:M$413,0)</f>
        <v>110</v>
      </c>
      <c r="N162" s="6">
        <f>_xlfn.RANK.AVG(forwards!N162,forwards!N$4:N$413,1)</f>
        <v>5</v>
      </c>
      <c r="O162" s="6">
        <f>_xlfn.RANK.AVG(forwards!O162,forwards!O$4:O$413,0)</f>
        <v>10</v>
      </c>
      <c r="P162" s="6">
        <f>_xlfn.RANK.AVG(forwards!P162,forwards!P$4:P$413,0)</f>
        <v>69</v>
      </c>
      <c r="Q162" s="6">
        <f>_xlfn.RANK.AVG(forwards!Q162,forwards!Q$4:Q$413,1)</f>
        <v>90</v>
      </c>
      <c r="R162" s="6">
        <f>_xlfn.RANK.AVG(forwards!R162,forwards!R$4:R$413,0)</f>
        <v>54</v>
      </c>
      <c r="S162" s="6">
        <f>_xlfn.RANK.AVG(forwards!S162,forwards!S$4:S$413,0)</f>
        <v>66</v>
      </c>
      <c r="T162" s="6">
        <f>_xlfn.RANK.AVG(forwards!T162,forwards!T$4:T$413,1)</f>
        <v>179</v>
      </c>
      <c r="U162" s="6">
        <f>IF( forwards!U162 ="","",_xlfn.RANK.AVG(forwards!U162,forwards!U$4:U$413,0))</f>
        <v>16</v>
      </c>
      <c r="V162" s="6">
        <f>IF( forwards!V162 ="","",_xlfn.RANK.AVG(forwards!V162,forwards!V$4:V$413,0))</f>
        <v>131</v>
      </c>
      <c r="W162" s="6">
        <f>_xlfn.RANK.AVG(forwards!W162,forwards!W$4:W$413,0)</f>
        <v>120</v>
      </c>
      <c r="X162" s="6">
        <f>IF( forwards!X162 ="","",_xlfn.RANK.AVG(forwards!X162,forwards!X$4:X$413,0))</f>
        <v>26</v>
      </c>
      <c r="Y162" s="6">
        <f>IF( forwards!Y162 ="","",_xlfn.RANK.AVG(forwards!Y162,forwards!Y$4:Y$413,0))</f>
        <v>107.5</v>
      </c>
      <c r="Z162" s="6">
        <f>IF( forwards!Z162 ="","",_xlfn.RANK.AVG(forwards!Z162,forwards!Z$4:Z$413,0))</f>
        <v>115.5</v>
      </c>
      <c r="AA162" s="6">
        <f>_xlfn.RANK.AVG(forwards!AA162,forwards!AA$4:AA$413,0)</f>
        <v>15</v>
      </c>
      <c r="AB162" s="6" t="str">
        <f>IF( forwards!AB162 ="","",_xlfn.RANK.AVG(forwards!AB162,forwards!AB$4:AB$413,0))</f>
        <v/>
      </c>
      <c r="AC162" s="6">
        <f>_xlfn.RANK.AVG(forwards!AC162,forwards!AC$4:AC$413,0)</f>
        <v>136</v>
      </c>
      <c r="AD162" s="6">
        <f>_xlfn.RANK.AVG(forwards!AD162,forwards!AD$4:AD$413,0)</f>
        <v>35</v>
      </c>
      <c r="AG162" s="7">
        <f t="shared" si="28"/>
        <v>52.5</v>
      </c>
      <c r="AH162" s="7">
        <f t="shared" si="29"/>
        <v>122.125</v>
      </c>
      <c r="AI162" s="7">
        <f t="shared" si="37"/>
        <v>41.666666666666664</v>
      </c>
      <c r="AJ162" s="7">
        <f t="shared" si="38"/>
        <v>91.6</v>
      </c>
      <c r="AK162" s="7">
        <f t="shared" si="39"/>
        <v>86</v>
      </c>
      <c r="AL162" s="7">
        <f t="shared" si="40"/>
        <v>62</v>
      </c>
      <c r="AN162">
        <f t="shared" si="30"/>
        <v>34</v>
      </c>
      <c r="AO162">
        <f t="shared" si="31"/>
        <v>84.5</v>
      </c>
      <c r="AP162">
        <f t="shared" si="32"/>
        <v>7</v>
      </c>
      <c r="AQ162">
        <f t="shared" si="33"/>
        <v>51</v>
      </c>
      <c r="AR162">
        <f t="shared" si="34"/>
        <v>13</v>
      </c>
      <c r="AS162">
        <f t="shared" si="35"/>
        <v>5</v>
      </c>
      <c r="AU162" s="6">
        <f t="shared" si="36"/>
        <v>32.416666666666664</v>
      </c>
      <c r="AW162">
        <f t="shared" si="41"/>
        <v>2</v>
      </c>
    </row>
    <row r="163" spans="1:49">
      <c r="A163" t="s">
        <v>1265</v>
      </c>
      <c r="B163" t="s">
        <v>1266</v>
      </c>
      <c r="C163" t="s">
        <v>68</v>
      </c>
      <c r="D163" t="s">
        <v>256</v>
      </c>
      <c r="E163" s="6">
        <f>_xlfn.RANK.AVG(forwards!E163,forwards!E$4:E$413,0)</f>
        <v>184.5</v>
      </c>
      <c r="F163" s="6">
        <f>_xlfn.RANK.AVG(forwards!F163,forwards!F$4:F$413,0)</f>
        <v>262</v>
      </c>
      <c r="G163" s="6">
        <f>_xlfn.RANK.AVG(forwards!G163,forwards!G$4:G$413,0)</f>
        <v>326</v>
      </c>
      <c r="H163" s="6">
        <f>_xlfn.RANK.AVG(forwards!H163,forwards!H$4:H$413,0)</f>
        <v>300</v>
      </c>
      <c r="I163" s="6">
        <f>_xlfn.RANK.AVG(forwards!I163,forwards!I$4:I$413,0)</f>
        <v>302</v>
      </c>
      <c r="J163" s="6">
        <f>_xlfn.RANK.AVG(forwards!J163,forwards!J$4:J$413,0)</f>
        <v>190</v>
      </c>
      <c r="K163" s="6">
        <f>_xlfn.RANK.AVG(forwards!K163,forwards!K$4:K$413,0)</f>
        <v>325</v>
      </c>
      <c r="L163" s="6">
        <f>IF( forwards!L163 ="","",_xlfn.RANK.AVG(forwards!L163,forwards!L$4:L$413,0))</f>
        <v>59</v>
      </c>
      <c r="M163" s="6">
        <f>_xlfn.RANK.AVG(forwards!M163,forwards!M$4:M$413,0)</f>
        <v>356</v>
      </c>
      <c r="N163" s="6">
        <f>_xlfn.RANK.AVG(forwards!N163,forwards!N$4:N$413,1)</f>
        <v>63</v>
      </c>
      <c r="O163" s="6">
        <f>_xlfn.RANK.AVG(forwards!O163,forwards!O$4:O$413,0)</f>
        <v>232</v>
      </c>
      <c r="P163" s="6">
        <f>_xlfn.RANK.AVG(forwards!P163,forwards!P$4:P$413,0)</f>
        <v>309.5</v>
      </c>
      <c r="Q163" s="6">
        <f>_xlfn.RANK.AVG(forwards!Q163,forwards!Q$4:Q$413,1)</f>
        <v>367</v>
      </c>
      <c r="R163" s="6">
        <f>_xlfn.RANK.AVG(forwards!R163,forwards!R$4:R$413,0)</f>
        <v>356</v>
      </c>
      <c r="S163" s="6">
        <f>_xlfn.RANK.AVG(forwards!S163,forwards!S$4:S$413,0)</f>
        <v>340</v>
      </c>
      <c r="T163" s="6">
        <f>_xlfn.RANK.AVG(forwards!T163,forwards!T$4:T$413,1)</f>
        <v>401</v>
      </c>
      <c r="U163" s="6">
        <f>IF( forwards!U163 ="","",_xlfn.RANK.AVG(forwards!U163,forwards!U$4:U$413,0))</f>
        <v>233</v>
      </c>
      <c r="V163" s="6">
        <f>IF( forwards!V163 ="","",_xlfn.RANK.AVG(forwards!V163,forwards!V$4:V$413,0))</f>
        <v>22</v>
      </c>
      <c r="W163" s="6">
        <f>_xlfn.RANK.AVG(forwards!W163,forwards!W$4:W$413,0)</f>
        <v>237</v>
      </c>
      <c r="X163" s="6">
        <f>IF( forwards!X163 ="","",_xlfn.RANK.AVG(forwards!X163,forwards!X$4:X$413,0))</f>
        <v>6</v>
      </c>
      <c r="Y163" s="6" t="str">
        <f>IF( forwards!Y163 ="","",_xlfn.RANK.AVG(forwards!Y163,forwards!Y$4:Y$413,0))</f>
        <v/>
      </c>
      <c r="Z163" s="6">
        <f>IF( forwards!Z163 ="","",_xlfn.RANK.AVG(forwards!Z163,forwards!Z$4:Z$413,0))</f>
        <v>342.5</v>
      </c>
      <c r="AA163" s="6">
        <f>_xlfn.RANK.AVG(forwards!AA163,forwards!AA$4:AA$413,0)</f>
        <v>366</v>
      </c>
      <c r="AB163" s="6" t="str">
        <f>IF( forwards!AB163 ="","",_xlfn.RANK.AVG(forwards!AB163,forwards!AB$4:AB$413,0))</f>
        <v/>
      </c>
      <c r="AC163" s="6">
        <f>_xlfn.RANK.AVG(forwards!AC163,forwards!AC$4:AC$413,0)</f>
        <v>259</v>
      </c>
      <c r="AD163" s="6">
        <f>_xlfn.RANK.AVG(forwards!AD163,forwards!AD$4:AD$413,0)</f>
        <v>287</v>
      </c>
      <c r="AG163" s="7">
        <f t="shared" si="28"/>
        <v>257.5</v>
      </c>
      <c r="AH163" s="7">
        <f t="shared" si="29"/>
        <v>279.25</v>
      </c>
      <c r="AI163" s="7">
        <f t="shared" si="37"/>
        <v>177.5</v>
      </c>
      <c r="AJ163" s="7">
        <f t="shared" si="38"/>
        <v>354.7</v>
      </c>
      <c r="AK163" s="7">
        <f t="shared" si="39"/>
        <v>168.1</v>
      </c>
      <c r="AL163" s="7">
        <f t="shared" si="40"/>
        <v>304</v>
      </c>
      <c r="AN163">
        <f t="shared" si="30"/>
        <v>265.5</v>
      </c>
      <c r="AO163">
        <f t="shared" si="31"/>
        <v>315</v>
      </c>
      <c r="AP163">
        <f t="shared" si="32"/>
        <v>186.5</v>
      </c>
      <c r="AQ163">
        <f t="shared" si="33"/>
        <v>381</v>
      </c>
      <c r="AR163">
        <f t="shared" si="34"/>
        <v>162</v>
      </c>
      <c r="AS163">
        <f t="shared" si="35"/>
        <v>395</v>
      </c>
      <c r="AU163" s="6">
        <f t="shared" si="36"/>
        <v>284.16666666666669</v>
      </c>
      <c r="AW163">
        <f t="shared" si="41"/>
        <v>345</v>
      </c>
    </row>
    <row r="164" spans="1:49">
      <c r="A164" t="s">
        <v>150</v>
      </c>
      <c r="B164" t="s">
        <v>151</v>
      </c>
      <c r="C164" t="s">
        <v>100</v>
      </c>
      <c r="D164" t="s">
        <v>77</v>
      </c>
      <c r="E164" s="6">
        <f>_xlfn.RANK.AVG(forwards!E164,forwards!E$4:E$413,0)</f>
        <v>70</v>
      </c>
      <c r="F164" s="6">
        <f>_xlfn.RANK.AVG(forwards!F164,forwards!F$4:F$413,0)</f>
        <v>29</v>
      </c>
      <c r="G164" s="6">
        <f>_xlfn.RANK.AVG(forwards!G164,forwards!G$4:G$413,0)</f>
        <v>109</v>
      </c>
      <c r="H164" s="6">
        <f>_xlfn.RANK.AVG(forwards!H164,forwards!H$4:H$413,0)</f>
        <v>74</v>
      </c>
      <c r="I164" s="6">
        <f>_xlfn.RANK.AVG(forwards!I164,forwards!I$4:I$413,0)</f>
        <v>108</v>
      </c>
      <c r="J164" s="6">
        <f>_xlfn.RANK.AVG(forwards!J164,forwards!J$4:J$413,0)</f>
        <v>109</v>
      </c>
      <c r="K164" s="6">
        <f>_xlfn.RANK.AVG(forwards!K164,forwards!K$4:K$413,0)</f>
        <v>2</v>
      </c>
      <c r="L164" s="6" t="str">
        <f>IF( forwards!L164 ="","",_xlfn.RANK.AVG(forwards!L164,forwards!L$4:L$413,0))</f>
        <v/>
      </c>
      <c r="M164" s="6">
        <f>_xlfn.RANK.AVG(forwards!M164,forwards!M$4:M$413,0)</f>
        <v>27</v>
      </c>
      <c r="N164" s="6">
        <f>_xlfn.RANK.AVG(forwards!N164,forwards!N$4:N$413,1)</f>
        <v>136</v>
      </c>
      <c r="O164" s="6">
        <f>_xlfn.RANK.AVG(forwards!O164,forwards!O$4:O$413,0)</f>
        <v>11</v>
      </c>
      <c r="P164" s="6">
        <f>_xlfn.RANK.AVG(forwards!P164,forwards!P$4:P$413,0)</f>
        <v>39</v>
      </c>
      <c r="Q164" s="6">
        <f>_xlfn.RANK.AVG(forwards!Q164,forwards!Q$4:Q$413,1)</f>
        <v>113</v>
      </c>
      <c r="R164" s="6">
        <f>_xlfn.RANK.AVG(forwards!R164,forwards!R$4:R$413,0)</f>
        <v>36</v>
      </c>
      <c r="S164" s="6">
        <f>_xlfn.RANK.AVG(forwards!S164,forwards!S$4:S$413,0)</f>
        <v>92.5</v>
      </c>
      <c r="T164" s="6">
        <f>_xlfn.RANK.AVG(forwards!T164,forwards!T$4:T$413,1)</f>
        <v>169.5</v>
      </c>
      <c r="U164" s="6">
        <f>IF( forwards!U164 ="","",_xlfn.RANK.AVG(forwards!U164,forwards!U$4:U$413,0))</f>
        <v>31</v>
      </c>
      <c r="V164" s="6">
        <f>IF( forwards!V164 ="","",_xlfn.RANK.AVG(forwards!V164,forwards!V$4:V$413,0))</f>
        <v>315.5</v>
      </c>
      <c r="W164" s="6">
        <f>_xlfn.RANK.AVG(forwards!W164,forwards!W$4:W$413,0)</f>
        <v>31.5</v>
      </c>
      <c r="X164" s="6">
        <f>IF( forwards!X164 ="","",_xlfn.RANK.AVG(forwards!X164,forwards!X$4:X$413,0))</f>
        <v>71</v>
      </c>
      <c r="Y164" s="6">
        <f>IF( forwards!Y164 ="","",_xlfn.RANK.AVG(forwards!Y164,forwards!Y$4:Y$413,0))</f>
        <v>75</v>
      </c>
      <c r="Z164" s="6">
        <f>IF( forwards!Z164 ="","",_xlfn.RANK.AVG(forwards!Z164,forwards!Z$4:Z$413,0))</f>
        <v>61</v>
      </c>
      <c r="AA164" s="6">
        <f>_xlfn.RANK.AVG(forwards!AA164,forwards!AA$4:AA$413,0)</f>
        <v>10</v>
      </c>
      <c r="AB164" s="6">
        <f>IF( forwards!AB164 ="","",_xlfn.RANK.AVG(forwards!AB164,forwards!AB$4:AB$413,0))</f>
        <v>26</v>
      </c>
      <c r="AC164" s="6">
        <f>_xlfn.RANK.AVG(forwards!AC164,forwards!AC$4:AC$413,0)</f>
        <v>371</v>
      </c>
      <c r="AD164" s="6">
        <f>_xlfn.RANK.AVG(forwards!AD164,forwards!AD$4:AD$413,0)</f>
        <v>212</v>
      </c>
      <c r="AG164" s="7">
        <f t="shared" si="28"/>
        <v>69.333333333333329</v>
      </c>
      <c r="AH164" s="7">
        <f t="shared" si="29"/>
        <v>73.25</v>
      </c>
      <c r="AI164" s="7">
        <f t="shared" si="37"/>
        <v>58</v>
      </c>
      <c r="AJ164" s="7">
        <f t="shared" si="38"/>
        <v>90</v>
      </c>
      <c r="AK164" s="7">
        <f t="shared" si="39"/>
        <v>97.5</v>
      </c>
      <c r="AL164" s="7">
        <f t="shared" si="40"/>
        <v>154.75</v>
      </c>
      <c r="AN164">
        <f t="shared" si="30"/>
        <v>53</v>
      </c>
      <c r="AO164">
        <f t="shared" si="31"/>
        <v>20</v>
      </c>
      <c r="AP164">
        <f t="shared" si="32"/>
        <v>13</v>
      </c>
      <c r="AQ164">
        <f t="shared" si="33"/>
        <v>50</v>
      </c>
      <c r="AR164">
        <f t="shared" si="34"/>
        <v>23</v>
      </c>
      <c r="AS164">
        <f t="shared" si="35"/>
        <v>108</v>
      </c>
      <c r="AU164" s="6">
        <f t="shared" si="36"/>
        <v>44.5</v>
      </c>
      <c r="AW164">
        <f t="shared" si="41"/>
        <v>5</v>
      </c>
    </row>
    <row r="165" spans="1:49">
      <c r="A165" t="s">
        <v>434</v>
      </c>
      <c r="B165" t="s">
        <v>435</v>
      </c>
      <c r="C165" t="s">
        <v>124</v>
      </c>
      <c r="D165" t="s">
        <v>149</v>
      </c>
      <c r="E165" s="6">
        <f>_xlfn.RANK.AVG(forwards!E165,forwards!E$4:E$413,0)</f>
        <v>147</v>
      </c>
      <c r="F165" s="6">
        <f>_xlfn.RANK.AVG(forwards!F165,forwards!F$4:F$413,0)</f>
        <v>29</v>
      </c>
      <c r="G165" s="6">
        <f>_xlfn.RANK.AVG(forwards!G165,forwards!G$4:G$413,0)</f>
        <v>81</v>
      </c>
      <c r="H165" s="6">
        <f>_xlfn.RANK.AVG(forwards!H165,forwards!H$4:H$413,0)</f>
        <v>106</v>
      </c>
      <c r="I165" s="6">
        <f>_xlfn.RANK.AVG(forwards!I165,forwards!I$4:I$413,0)</f>
        <v>121</v>
      </c>
      <c r="J165" s="6">
        <f>_xlfn.RANK.AVG(forwards!J165,forwards!J$4:J$413,0)</f>
        <v>276</v>
      </c>
      <c r="K165" s="6">
        <f>_xlfn.RANK.AVG(forwards!K165,forwards!K$4:K$413,0)</f>
        <v>111</v>
      </c>
      <c r="L165" s="6" t="str">
        <f>IF( forwards!L165 ="","",_xlfn.RANK.AVG(forwards!L165,forwards!L$4:L$413,0))</f>
        <v/>
      </c>
      <c r="M165" s="6">
        <f>_xlfn.RANK.AVG(forwards!M165,forwards!M$4:M$413,0)</f>
        <v>212</v>
      </c>
      <c r="N165" s="6">
        <f>_xlfn.RANK.AVG(forwards!N165,forwards!N$4:N$413,1)</f>
        <v>123</v>
      </c>
      <c r="O165" s="6">
        <f>_xlfn.RANK.AVG(forwards!O165,forwards!O$4:O$413,0)</f>
        <v>150</v>
      </c>
      <c r="P165" s="6">
        <f>_xlfn.RANK.AVG(forwards!P165,forwards!P$4:P$413,0)</f>
        <v>184</v>
      </c>
      <c r="Q165" s="6">
        <f>_xlfn.RANK.AVG(forwards!Q165,forwards!Q$4:Q$413,1)</f>
        <v>95</v>
      </c>
      <c r="R165" s="6">
        <f>_xlfn.RANK.AVG(forwards!R165,forwards!R$4:R$413,0)</f>
        <v>133.5</v>
      </c>
      <c r="S165" s="6">
        <f>_xlfn.RANK.AVG(forwards!S165,forwards!S$4:S$413,0)</f>
        <v>171</v>
      </c>
      <c r="T165" s="6">
        <f>_xlfn.RANK.AVG(forwards!T165,forwards!T$4:T$413,1)</f>
        <v>197.5</v>
      </c>
      <c r="U165" s="6">
        <f>IF( forwards!U165 ="","",_xlfn.RANK.AVG(forwards!U165,forwards!U$4:U$413,0))</f>
        <v>133</v>
      </c>
      <c r="V165" s="6">
        <f>IF( forwards!V165 ="","",_xlfn.RANK.AVG(forwards!V165,forwards!V$4:V$413,0))</f>
        <v>121</v>
      </c>
      <c r="W165" s="6">
        <f>_xlfn.RANK.AVG(forwards!W165,forwards!W$4:W$413,0)</f>
        <v>21</v>
      </c>
      <c r="X165" s="6">
        <f>IF( forwards!X165 ="","",_xlfn.RANK.AVG(forwards!X165,forwards!X$4:X$413,0))</f>
        <v>197</v>
      </c>
      <c r="Y165" s="6">
        <f>IF( forwards!Y165 ="","",_xlfn.RANK.AVG(forwards!Y165,forwards!Y$4:Y$413,0))</f>
        <v>146</v>
      </c>
      <c r="Z165" s="6">
        <f>IF( forwards!Z165 ="","",_xlfn.RANK.AVG(forwards!Z165,forwards!Z$4:Z$413,0))</f>
        <v>41</v>
      </c>
      <c r="AA165" s="6">
        <f>_xlfn.RANK.AVG(forwards!AA165,forwards!AA$4:AA$413,0)</f>
        <v>118</v>
      </c>
      <c r="AB165" s="6" t="str">
        <f>IF( forwards!AB165 ="","",_xlfn.RANK.AVG(forwards!AB165,forwards!AB$4:AB$413,0))</f>
        <v/>
      </c>
      <c r="AC165" s="6">
        <f>_xlfn.RANK.AVG(forwards!AC165,forwards!AC$4:AC$413,0)</f>
        <v>228</v>
      </c>
      <c r="AD165" s="6">
        <f>_xlfn.RANK.AVG(forwards!AD165,forwards!AD$4:AD$413,0)</f>
        <v>47</v>
      </c>
      <c r="AG165" s="7">
        <f t="shared" si="28"/>
        <v>85.666666666666671</v>
      </c>
      <c r="AH165" s="7">
        <f t="shared" si="29"/>
        <v>153.5</v>
      </c>
      <c r="AI165" s="7">
        <f t="shared" si="37"/>
        <v>161.66666666666666</v>
      </c>
      <c r="AJ165" s="7">
        <f t="shared" si="38"/>
        <v>156.19999999999999</v>
      </c>
      <c r="AK165" s="7">
        <f t="shared" si="39"/>
        <v>109.83333333333333</v>
      </c>
      <c r="AL165" s="7">
        <f t="shared" si="40"/>
        <v>131</v>
      </c>
      <c r="AN165">
        <f t="shared" si="30"/>
        <v>73</v>
      </c>
      <c r="AO165">
        <f t="shared" si="31"/>
        <v>125</v>
      </c>
      <c r="AP165">
        <f t="shared" si="32"/>
        <v>159.5</v>
      </c>
      <c r="AQ165">
        <f t="shared" si="33"/>
        <v>137</v>
      </c>
      <c r="AR165">
        <f t="shared" si="34"/>
        <v>39</v>
      </c>
      <c r="AS165">
        <f t="shared" si="35"/>
        <v>66</v>
      </c>
      <c r="AU165" s="6">
        <f t="shared" si="36"/>
        <v>99.916666666666671</v>
      </c>
      <c r="AW165">
        <f t="shared" si="41"/>
        <v>32</v>
      </c>
    </row>
    <row r="166" spans="1:49">
      <c r="A166" t="s">
        <v>1246</v>
      </c>
      <c r="B166" t="s">
        <v>1247</v>
      </c>
      <c r="C166" t="s">
        <v>113</v>
      </c>
      <c r="D166" t="s">
        <v>1056</v>
      </c>
      <c r="E166" s="6">
        <f>_xlfn.RANK.AVG(forwards!E166,forwards!E$4:E$413,0)</f>
        <v>13.5</v>
      </c>
      <c r="F166" s="6">
        <f>_xlfn.RANK.AVG(forwards!F166,forwards!F$4:F$413,0)</f>
        <v>17</v>
      </c>
      <c r="G166" s="6">
        <f>_xlfn.RANK.AVG(forwards!G166,forwards!G$4:G$413,0)</f>
        <v>6</v>
      </c>
      <c r="H166" s="6">
        <f>_xlfn.RANK.AVG(forwards!H166,forwards!H$4:H$413,0)</f>
        <v>86</v>
      </c>
      <c r="I166" s="6">
        <f>_xlfn.RANK.AVG(forwards!I166,forwards!I$4:I$413,0)</f>
        <v>41</v>
      </c>
      <c r="J166" s="6">
        <f>_xlfn.RANK.AVG(forwards!J166,forwards!J$4:J$413,0)</f>
        <v>299</v>
      </c>
      <c r="K166" s="6">
        <f>_xlfn.RANK.AVG(forwards!K166,forwards!K$4:K$413,0)</f>
        <v>77</v>
      </c>
      <c r="L166" s="6" t="str">
        <f>IF( forwards!L166 ="","",_xlfn.RANK.AVG(forwards!L166,forwards!L$4:L$413,0))</f>
        <v/>
      </c>
      <c r="M166" s="6">
        <f>_xlfn.RANK.AVG(forwards!M166,forwards!M$4:M$413,0)</f>
        <v>146</v>
      </c>
      <c r="N166" s="6">
        <f>_xlfn.RANK.AVG(forwards!N166,forwards!N$4:N$413,1)</f>
        <v>155</v>
      </c>
      <c r="O166" s="6">
        <f>_xlfn.RANK.AVG(forwards!O166,forwards!O$4:O$413,0)</f>
        <v>117</v>
      </c>
      <c r="P166" s="6">
        <f>_xlfn.RANK.AVG(forwards!P166,forwards!P$4:P$413,0)</f>
        <v>225</v>
      </c>
      <c r="Q166" s="6">
        <f>_xlfn.RANK.AVG(forwards!Q166,forwards!Q$4:Q$413,1)</f>
        <v>370</v>
      </c>
      <c r="R166" s="6">
        <f>_xlfn.RANK.AVG(forwards!R166,forwards!R$4:R$413,0)</f>
        <v>319</v>
      </c>
      <c r="S166" s="6">
        <f>_xlfn.RANK.AVG(forwards!S166,forwards!S$4:S$413,0)</f>
        <v>98</v>
      </c>
      <c r="T166" s="6">
        <f>_xlfn.RANK.AVG(forwards!T166,forwards!T$4:T$413,1)</f>
        <v>281</v>
      </c>
      <c r="U166" s="6">
        <f>IF( forwards!U166 ="","",_xlfn.RANK.AVG(forwards!U166,forwards!U$4:U$413,0))</f>
        <v>320</v>
      </c>
      <c r="V166" s="6">
        <f>IF( forwards!V166 ="","",_xlfn.RANK.AVG(forwards!V166,forwards!V$4:V$413,0))</f>
        <v>4</v>
      </c>
      <c r="W166" s="6">
        <f>_xlfn.RANK.AVG(forwards!W166,forwards!W$4:W$413,0)</f>
        <v>13.5</v>
      </c>
      <c r="X166" s="6">
        <f>IF( forwards!X166 ="","",_xlfn.RANK.AVG(forwards!X166,forwards!X$4:X$413,0))</f>
        <v>137</v>
      </c>
      <c r="Y166" s="6">
        <f>IF( forwards!Y166 ="","",_xlfn.RANK.AVG(forwards!Y166,forwards!Y$4:Y$413,0))</f>
        <v>98</v>
      </c>
      <c r="Z166" s="6">
        <f>IF( forwards!Z166 ="","",_xlfn.RANK.AVG(forwards!Z166,forwards!Z$4:Z$413,0))</f>
        <v>149</v>
      </c>
      <c r="AA166" s="6">
        <f>_xlfn.RANK.AVG(forwards!AA166,forwards!AA$4:AA$413,0)</f>
        <v>331</v>
      </c>
      <c r="AB166" s="6" t="str">
        <f>IF( forwards!AB166 ="","",_xlfn.RANK.AVG(forwards!AB166,forwards!AB$4:AB$413,0))</f>
        <v/>
      </c>
      <c r="AC166" s="6">
        <f>_xlfn.RANK.AVG(forwards!AC166,forwards!AC$4:AC$413,0)</f>
        <v>409</v>
      </c>
      <c r="AD166" s="6">
        <f>_xlfn.RANK.AVG(forwards!AD166,forwards!AD$4:AD$413,0)</f>
        <v>235</v>
      </c>
      <c r="AG166" s="7">
        <f t="shared" si="28"/>
        <v>12.166666666666666</v>
      </c>
      <c r="AH166" s="7">
        <f t="shared" si="29"/>
        <v>125.75</v>
      </c>
      <c r="AI166" s="7">
        <f t="shared" si="37"/>
        <v>139.33333333333334</v>
      </c>
      <c r="AJ166" s="7">
        <f t="shared" si="38"/>
        <v>258.60000000000002</v>
      </c>
      <c r="AK166" s="7">
        <f t="shared" si="39"/>
        <v>120.25</v>
      </c>
      <c r="AL166" s="7">
        <f t="shared" si="40"/>
        <v>325</v>
      </c>
      <c r="AN166">
        <f t="shared" si="30"/>
        <v>1</v>
      </c>
      <c r="AO166">
        <f t="shared" si="31"/>
        <v>91</v>
      </c>
      <c r="AP166">
        <f t="shared" si="32"/>
        <v>115</v>
      </c>
      <c r="AQ166">
        <f t="shared" si="33"/>
        <v>281</v>
      </c>
      <c r="AR166">
        <f t="shared" si="34"/>
        <v>62</v>
      </c>
      <c r="AS166">
        <f t="shared" si="35"/>
        <v>404</v>
      </c>
      <c r="AU166" s="6">
        <f t="shared" si="36"/>
        <v>159</v>
      </c>
      <c r="AW166">
        <f t="shared" si="41"/>
        <v>118</v>
      </c>
    </row>
    <row r="167" spans="1:49">
      <c r="A167" t="s">
        <v>1408</v>
      </c>
      <c r="B167" t="s">
        <v>1409</v>
      </c>
      <c r="C167" t="s">
        <v>100</v>
      </c>
      <c r="D167" t="s">
        <v>976</v>
      </c>
      <c r="E167" s="6">
        <f>_xlfn.RANK.AVG(forwards!E167,forwards!E$4:E$413,0)</f>
        <v>17</v>
      </c>
      <c r="F167" s="6">
        <f>_xlfn.RANK.AVG(forwards!F167,forwards!F$4:F$413,0)</f>
        <v>74</v>
      </c>
      <c r="G167" s="6">
        <f>_xlfn.RANK.AVG(forwards!G167,forwards!G$4:G$413,0)</f>
        <v>130</v>
      </c>
      <c r="H167" s="6">
        <f>_xlfn.RANK.AVG(forwards!H167,forwards!H$4:H$413,0)</f>
        <v>28</v>
      </c>
      <c r="I167" s="6">
        <f>_xlfn.RANK.AVG(forwards!I167,forwards!I$4:I$413,0)</f>
        <v>80</v>
      </c>
      <c r="J167" s="6">
        <f>_xlfn.RANK.AVG(forwards!J167,forwards!J$4:J$413,0)</f>
        <v>274</v>
      </c>
      <c r="K167" s="6">
        <f>_xlfn.RANK.AVG(forwards!K167,forwards!K$4:K$413,0)</f>
        <v>42.5</v>
      </c>
      <c r="L167" s="6">
        <f>IF( forwards!L167 ="","",_xlfn.RANK.AVG(forwards!L167,forwards!L$4:L$413,0))</f>
        <v>147</v>
      </c>
      <c r="M167" s="6">
        <f>_xlfn.RANK.AVG(forwards!M167,forwards!M$4:M$413,0)</f>
        <v>247</v>
      </c>
      <c r="N167" s="6">
        <f>_xlfn.RANK.AVG(forwards!N167,forwards!N$4:N$413,1)</f>
        <v>179</v>
      </c>
      <c r="O167" s="6">
        <f>_xlfn.RANK.AVG(forwards!O167,forwards!O$4:O$413,0)</f>
        <v>229</v>
      </c>
      <c r="P167" s="6">
        <f>_xlfn.RANK.AVG(forwards!P167,forwards!P$4:P$413,0)</f>
        <v>332</v>
      </c>
      <c r="Q167" s="6">
        <f>_xlfn.RANK.AVG(forwards!Q167,forwards!Q$4:Q$413,1)</f>
        <v>405</v>
      </c>
      <c r="R167" s="6">
        <f>_xlfn.RANK.AVG(forwards!R167,forwards!R$4:R$413,0)</f>
        <v>389</v>
      </c>
      <c r="S167" s="6">
        <f>_xlfn.RANK.AVG(forwards!S167,forwards!S$4:S$413,0)</f>
        <v>281.5</v>
      </c>
      <c r="T167" s="6">
        <f>_xlfn.RANK.AVG(forwards!T167,forwards!T$4:T$413,1)</f>
        <v>395</v>
      </c>
      <c r="U167" s="6">
        <f>IF( forwards!U167 ="","",_xlfn.RANK.AVG(forwards!U167,forwards!U$4:U$413,0))</f>
        <v>249</v>
      </c>
      <c r="V167" s="6">
        <f>IF( forwards!V167 ="","",_xlfn.RANK.AVG(forwards!V167,forwards!V$4:V$413,0))</f>
        <v>10.5</v>
      </c>
      <c r="W167" s="6">
        <f>_xlfn.RANK.AVG(forwards!W167,forwards!W$4:W$413,0)</f>
        <v>95.5</v>
      </c>
      <c r="X167" s="6">
        <f>IF( forwards!X167 ="","",_xlfn.RANK.AVG(forwards!X167,forwards!X$4:X$413,0))</f>
        <v>32</v>
      </c>
      <c r="Y167" s="6">
        <f>IF( forwards!Y167 ="","",_xlfn.RANK.AVG(forwards!Y167,forwards!Y$4:Y$413,0))</f>
        <v>76</v>
      </c>
      <c r="Z167" s="6">
        <f>IF( forwards!Z167 ="","",_xlfn.RANK.AVG(forwards!Z167,forwards!Z$4:Z$413,0))</f>
        <v>210</v>
      </c>
      <c r="AA167" s="6">
        <f>_xlfn.RANK.AVG(forwards!AA167,forwards!AA$4:AA$413,0)</f>
        <v>71</v>
      </c>
      <c r="AB167" s="6" t="str">
        <f>IF( forwards!AB167 ="","",_xlfn.RANK.AVG(forwards!AB167,forwards!AB$4:AB$413,0))</f>
        <v/>
      </c>
      <c r="AC167" s="6">
        <f>_xlfn.RANK.AVG(forwards!AC167,forwards!AC$4:AC$413,0)</f>
        <v>300</v>
      </c>
      <c r="AD167" s="6">
        <f>_xlfn.RANK.AVG(forwards!AD167,forwards!AD$4:AD$413,0)</f>
        <v>292.5</v>
      </c>
      <c r="AG167" s="7">
        <f t="shared" si="28"/>
        <v>73.666666666666671</v>
      </c>
      <c r="AH167" s="7">
        <f t="shared" si="29"/>
        <v>106.125</v>
      </c>
      <c r="AI167" s="7">
        <f t="shared" si="37"/>
        <v>200.5</v>
      </c>
      <c r="AJ167" s="7">
        <f t="shared" si="38"/>
        <v>360.5</v>
      </c>
      <c r="AK167" s="7">
        <f t="shared" si="39"/>
        <v>112.16666666666667</v>
      </c>
      <c r="AL167" s="7">
        <f t="shared" si="40"/>
        <v>221.16666666666666</v>
      </c>
      <c r="AN167">
        <f t="shared" si="30"/>
        <v>60.5</v>
      </c>
      <c r="AO167">
        <f t="shared" si="31"/>
        <v>61</v>
      </c>
      <c r="AP167">
        <f t="shared" si="32"/>
        <v>223</v>
      </c>
      <c r="AQ167">
        <f t="shared" si="33"/>
        <v>387</v>
      </c>
      <c r="AR167">
        <f t="shared" si="34"/>
        <v>49</v>
      </c>
      <c r="AS167">
        <f t="shared" si="35"/>
        <v>286</v>
      </c>
      <c r="AU167" s="6">
        <f t="shared" si="36"/>
        <v>177.75</v>
      </c>
      <c r="AW167">
        <f t="shared" si="41"/>
        <v>158</v>
      </c>
    </row>
    <row r="168" spans="1:49">
      <c r="A168" t="s">
        <v>797</v>
      </c>
      <c r="B168" t="s">
        <v>798</v>
      </c>
      <c r="C168" t="s">
        <v>100</v>
      </c>
      <c r="D168" t="s">
        <v>364</v>
      </c>
      <c r="E168" s="6">
        <f>_xlfn.RANK.AVG(forwards!E168,forwards!E$4:E$413,0)</f>
        <v>341</v>
      </c>
      <c r="F168" s="6">
        <f>_xlfn.RANK.AVG(forwards!F168,forwards!F$4:F$413,0)</f>
        <v>405</v>
      </c>
      <c r="G168" s="6">
        <f>_xlfn.RANK.AVG(forwards!G168,forwards!G$4:G$413,0)</f>
        <v>288</v>
      </c>
      <c r="H168" s="6">
        <f>_xlfn.RANK.AVG(forwards!H168,forwards!H$4:H$413,0)</f>
        <v>400</v>
      </c>
      <c r="I168" s="6">
        <f>_xlfn.RANK.AVG(forwards!I168,forwards!I$4:I$413,0)</f>
        <v>409</v>
      </c>
      <c r="J168" s="6">
        <f>_xlfn.RANK.AVG(forwards!J168,forwards!J$4:J$413,0)</f>
        <v>376</v>
      </c>
      <c r="K168" s="6">
        <f>_xlfn.RANK.AVG(forwards!K168,forwards!K$4:K$413,0)</f>
        <v>406</v>
      </c>
      <c r="L168" s="6" t="str">
        <f>IF( forwards!L168 ="","",_xlfn.RANK.AVG(forwards!L168,forwards!L$4:L$413,0))</f>
        <v/>
      </c>
      <c r="M168" s="6">
        <f>_xlfn.RANK.AVG(forwards!M168,forwards!M$4:M$413,0)</f>
        <v>387</v>
      </c>
      <c r="N168" s="6">
        <f>_xlfn.RANK.AVG(forwards!N168,forwards!N$4:N$413,1)</f>
        <v>61</v>
      </c>
      <c r="O168" s="6">
        <f>_xlfn.RANK.AVG(forwards!O168,forwards!O$4:O$413,0)</f>
        <v>278.5</v>
      </c>
      <c r="P168" s="6">
        <f>_xlfn.RANK.AVG(forwards!P168,forwards!P$4:P$413,0)</f>
        <v>260</v>
      </c>
      <c r="Q168" s="6">
        <f>_xlfn.RANK.AVG(forwards!Q168,forwards!Q$4:Q$413,1)</f>
        <v>118</v>
      </c>
      <c r="R168" s="6">
        <f>_xlfn.RANK.AVG(forwards!R168,forwards!R$4:R$413,0)</f>
        <v>213.5</v>
      </c>
      <c r="S168" s="6">
        <f>_xlfn.RANK.AVG(forwards!S168,forwards!S$4:S$413,0)</f>
        <v>247</v>
      </c>
      <c r="T168" s="6">
        <f>_xlfn.RANK.AVG(forwards!T168,forwards!T$4:T$413,1)</f>
        <v>50</v>
      </c>
      <c r="U168" s="6">
        <f>IF( forwards!U168 ="","",_xlfn.RANK.AVG(forwards!U168,forwards!U$4:U$413,0))</f>
        <v>165</v>
      </c>
      <c r="V168" s="6">
        <f>IF( forwards!V168 ="","",_xlfn.RANK.AVG(forwards!V168,forwards!V$4:V$413,0))</f>
        <v>190.5</v>
      </c>
      <c r="W168" s="6">
        <f>_xlfn.RANK.AVG(forwards!W168,forwards!W$4:W$413,0)</f>
        <v>404.5</v>
      </c>
      <c r="X168" s="6">
        <f>IF( forwards!X168 ="","",_xlfn.RANK.AVG(forwards!X168,forwards!X$4:X$413,0))</f>
        <v>376.5</v>
      </c>
      <c r="Y168" s="6" t="str">
        <f>IF( forwards!Y168 ="","",_xlfn.RANK.AVG(forwards!Y168,forwards!Y$4:Y$413,0))</f>
        <v/>
      </c>
      <c r="Z168" s="6">
        <f>IF( forwards!Z168 ="","",_xlfn.RANK.AVG(forwards!Z168,forwards!Z$4:Z$413,0))</f>
        <v>342.5</v>
      </c>
      <c r="AA168" s="6">
        <f>_xlfn.RANK.AVG(forwards!AA168,forwards!AA$4:AA$413,0)</f>
        <v>257</v>
      </c>
      <c r="AB168" s="6" t="str">
        <f>IF( forwards!AB168 ="","",_xlfn.RANK.AVG(forwards!AB168,forwards!AB$4:AB$413,0))</f>
        <v/>
      </c>
      <c r="AC168" s="6">
        <f>_xlfn.RANK.AVG(forwards!AC168,forwards!AC$4:AC$413,0)</f>
        <v>11</v>
      </c>
      <c r="AD168" s="6">
        <f>_xlfn.RANK.AVG(forwards!AD168,forwards!AD$4:AD$413,0)</f>
        <v>55.5</v>
      </c>
      <c r="AG168" s="7">
        <f t="shared" si="28"/>
        <v>344.66666666666669</v>
      </c>
      <c r="AH168" s="7">
        <f t="shared" si="29"/>
        <v>397.75</v>
      </c>
      <c r="AI168" s="7">
        <f t="shared" si="37"/>
        <v>242.16666666666666</v>
      </c>
      <c r="AJ168" s="7">
        <f t="shared" si="38"/>
        <v>177.7</v>
      </c>
      <c r="AK168" s="7">
        <f t="shared" si="39"/>
        <v>295.8</v>
      </c>
      <c r="AL168" s="7">
        <f t="shared" si="40"/>
        <v>107.83333333333333</v>
      </c>
      <c r="AN168">
        <f t="shared" si="30"/>
        <v>367</v>
      </c>
      <c r="AO168">
        <f t="shared" si="31"/>
        <v>409</v>
      </c>
      <c r="AP168">
        <f t="shared" si="32"/>
        <v>293</v>
      </c>
      <c r="AQ168">
        <f t="shared" si="33"/>
        <v>170</v>
      </c>
      <c r="AR168">
        <f t="shared" si="34"/>
        <v>360</v>
      </c>
      <c r="AS168">
        <f t="shared" si="35"/>
        <v>29</v>
      </c>
      <c r="AU168" s="6">
        <f t="shared" si="36"/>
        <v>271.33333333333331</v>
      </c>
      <c r="AW168">
        <f t="shared" si="41"/>
        <v>325</v>
      </c>
    </row>
    <row r="169" spans="1:49">
      <c r="A169" t="s">
        <v>398</v>
      </c>
      <c r="B169" t="s">
        <v>399</v>
      </c>
      <c r="C169" t="s">
        <v>100</v>
      </c>
      <c r="D169" t="s">
        <v>400</v>
      </c>
      <c r="E169" s="6">
        <f>_xlfn.RANK.AVG(forwards!E169,forwards!E$4:E$413,0)</f>
        <v>119</v>
      </c>
      <c r="F169" s="6">
        <f>_xlfn.RANK.AVG(forwards!F169,forwards!F$4:F$413,0)</f>
        <v>74</v>
      </c>
      <c r="G169" s="6">
        <f>_xlfn.RANK.AVG(forwards!G169,forwards!G$4:G$413,0)</f>
        <v>105</v>
      </c>
      <c r="H169" s="6">
        <f>_xlfn.RANK.AVG(forwards!H169,forwards!H$4:H$413,0)</f>
        <v>69</v>
      </c>
      <c r="I169" s="6">
        <f>_xlfn.RANK.AVG(forwards!I169,forwards!I$4:I$413,0)</f>
        <v>116</v>
      </c>
      <c r="J169" s="6">
        <f>_xlfn.RANK.AVG(forwards!J169,forwards!J$4:J$413,0)</f>
        <v>376</v>
      </c>
      <c r="K169" s="6">
        <f>_xlfn.RANK.AVG(forwards!K169,forwards!K$4:K$413,0)</f>
        <v>94</v>
      </c>
      <c r="L169" s="6" t="str">
        <f>IF( forwards!L169 ="","",_xlfn.RANK.AVG(forwards!L169,forwards!L$4:L$413,0))</f>
        <v/>
      </c>
      <c r="M169" s="6">
        <f>_xlfn.RANK.AVG(forwards!M169,forwards!M$4:M$413,0)</f>
        <v>127</v>
      </c>
      <c r="N169" s="6">
        <f>_xlfn.RANK.AVG(forwards!N169,forwards!N$4:N$413,1)</f>
        <v>335</v>
      </c>
      <c r="O169" s="6">
        <f>_xlfn.RANK.AVG(forwards!O169,forwards!O$4:O$413,0)</f>
        <v>273</v>
      </c>
      <c r="P169" s="6">
        <f>_xlfn.RANK.AVG(forwards!P169,forwards!P$4:P$413,0)</f>
        <v>238</v>
      </c>
      <c r="Q169" s="6">
        <f>_xlfn.RANK.AVG(forwards!Q169,forwards!Q$4:Q$413,1)</f>
        <v>31.5</v>
      </c>
      <c r="R169" s="6">
        <f>_xlfn.RANK.AVG(forwards!R169,forwards!R$4:R$413,0)</f>
        <v>122</v>
      </c>
      <c r="S169" s="6">
        <f>_xlfn.RANK.AVG(forwards!S169,forwards!S$4:S$413,0)</f>
        <v>90</v>
      </c>
      <c r="T169" s="6">
        <f>_xlfn.RANK.AVG(forwards!T169,forwards!T$4:T$413,1)</f>
        <v>157.5</v>
      </c>
      <c r="U169" s="6">
        <f>IF( forwards!U169 ="","",_xlfn.RANK.AVG(forwards!U169,forwards!U$4:U$413,0))</f>
        <v>169</v>
      </c>
      <c r="V169" s="6">
        <f>IF( forwards!V169 ="","",_xlfn.RANK.AVG(forwards!V169,forwards!V$4:V$413,0))</f>
        <v>177</v>
      </c>
      <c r="W169" s="6">
        <f>_xlfn.RANK.AVG(forwards!W169,forwards!W$4:W$413,0)</f>
        <v>95.5</v>
      </c>
      <c r="X169" s="6">
        <f>IF( forwards!X169 ="","",_xlfn.RANK.AVG(forwards!X169,forwards!X$4:X$413,0))</f>
        <v>199</v>
      </c>
      <c r="Y169" s="6">
        <f>IF( forwards!Y169 ="","",_xlfn.RANK.AVG(forwards!Y169,forwards!Y$4:Y$413,0))</f>
        <v>65.5</v>
      </c>
      <c r="Z169" s="6">
        <f>IF( forwards!Z169 ="","",_xlfn.RANK.AVG(forwards!Z169,forwards!Z$4:Z$413,0))</f>
        <v>157</v>
      </c>
      <c r="AA169" s="6">
        <f>_xlfn.RANK.AVG(forwards!AA169,forwards!AA$4:AA$413,0)</f>
        <v>122</v>
      </c>
      <c r="AB169" s="6" t="str">
        <f>IF( forwards!AB169 ="","",_xlfn.RANK.AVG(forwards!AB169,forwards!AB$4:AB$413,0))</f>
        <v/>
      </c>
      <c r="AC169" s="6">
        <f>_xlfn.RANK.AVG(forwards!AC169,forwards!AC$4:AC$413,0)</f>
        <v>357</v>
      </c>
      <c r="AD169" s="6">
        <f>_xlfn.RANK.AVG(forwards!AD169,forwards!AD$4:AD$413,0)</f>
        <v>330</v>
      </c>
      <c r="AG169" s="7">
        <f t="shared" si="28"/>
        <v>99.333333333333329</v>
      </c>
      <c r="AH169" s="7">
        <f t="shared" si="29"/>
        <v>163.75</v>
      </c>
      <c r="AI169" s="7">
        <f t="shared" si="37"/>
        <v>245</v>
      </c>
      <c r="AJ169" s="7">
        <f t="shared" si="38"/>
        <v>127.8</v>
      </c>
      <c r="AK169" s="7">
        <f t="shared" si="39"/>
        <v>143.83333333333334</v>
      </c>
      <c r="AL169" s="7">
        <f t="shared" si="40"/>
        <v>269.66666666666669</v>
      </c>
      <c r="AN169">
        <f t="shared" si="30"/>
        <v>91</v>
      </c>
      <c r="AO169">
        <f t="shared" si="31"/>
        <v>144</v>
      </c>
      <c r="AP169">
        <f t="shared" si="32"/>
        <v>299</v>
      </c>
      <c r="AQ169">
        <f t="shared" si="33"/>
        <v>109</v>
      </c>
      <c r="AR169">
        <f t="shared" si="34"/>
        <v>110</v>
      </c>
      <c r="AS169">
        <f t="shared" si="35"/>
        <v>368</v>
      </c>
      <c r="AU169" s="6">
        <f t="shared" si="36"/>
        <v>186.83333333333334</v>
      </c>
      <c r="AW169">
        <f t="shared" si="41"/>
        <v>172</v>
      </c>
    </row>
    <row r="170" spans="1:49">
      <c r="A170" t="s">
        <v>379</v>
      </c>
      <c r="B170" t="s">
        <v>380</v>
      </c>
      <c r="C170" t="s">
        <v>68</v>
      </c>
      <c r="D170" t="s">
        <v>74</v>
      </c>
      <c r="E170" s="6">
        <f>_xlfn.RANK.AVG(forwards!E170,forwards!E$4:E$413,0)</f>
        <v>291</v>
      </c>
      <c r="F170" s="6">
        <f>_xlfn.RANK.AVG(forwards!F170,forwards!F$4:F$413,0)</f>
        <v>273</v>
      </c>
      <c r="G170" s="6">
        <f>_xlfn.RANK.AVG(forwards!G170,forwards!G$4:G$413,0)</f>
        <v>305</v>
      </c>
      <c r="H170" s="6">
        <f>_xlfn.RANK.AVG(forwards!H170,forwards!H$4:H$413,0)</f>
        <v>311</v>
      </c>
      <c r="I170" s="6">
        <f>_xlfn.RANK.AVG(forwards!I170,forwards!I$4:I$413,0)</f>
        <v>314</v>
      </c>
      <c r="J170" s="6">
        <f>_xlfn.RANK.AVG(forwards!J170,forwards!J$4:J$413,0)</f>
        <v>119</v>
      </c>
      <c r="K170" s="6">
        <f>_xlfn.RANK.AVG(forwards!K170,forwards!K$4:K$413,0)</f>
        <v>281.5</v>
      </c>
      <c r="L170" s="6">
        <f>IF( forwards!L170 ="","",_xlfn.RANK.AVG(forwards!L170,forwards!L$4:L$413,0))</f>
        <v>137</v>
      </c>
      <c r="M170" s="6">
        <f>_xlfn.RANK.AVG(forwards!M170,forwards!M$4:M$413,0)</f>
        <v>330</v>
      </c>
      <c r="N170" s="6">
        <f>_xlfn.RANK.AVG(forwards!N170,forwards!N$4:N$413,1)</f>
        <v>37</v>
      </c>
      <c r="O170" s="6">
        <f>_xlfn.RANK.AVG(forwards!O170,forwards!O$4:O$413,0)</f>
        <v>169</v>
      </c>
      <c r="P170" s="6">
        <f>_xlfn.RANK.AVG(forwards!P170,forwards!P$4:P$413,0)</f>
        <v>188</v>
      </c>
      <c r="Q170" s="6">
        <f>_xlfn.RANK.AVG(forwards!Q170,forwards!Q$4:Q$413,1)</f>
        <v>31.5</v>
      </c>
      <c r="R170" s="6">
        <f>_xlfn.RANK.AVG(forwards!R170,forwards!R$4:R$413,0)</f>
        <v>91.5</v>
      </c>
      <c r="S170" s="6">
        <f>_xlfn.RANK.AVG(forwards!S170,forwards!S$4:S$413,0)</f>
        <v>219</v>
      </c>
      <c r="T170" s="6">
        <f>_xlfn.RANK.AVG(forwards!T170,forwards!T$4:T$413,1)</f>
        <v>28</v>
      </c>
      <c r="U170" s="6">
        <f>IF( forwards!U170 ="","",_xlfn.RANK.AVG(forwards!U170,forwards!U$4:U$413,0))</f>
        <v>211</v>
      </c>
      <c r="V170" s="6">
        <f>IF( forwards!V170 ="","",_xlfn.RANK.AVG(forwards!V170,forwards!V$4:V$413,0))</f>
        <v>244</v>
      </c>
      <c r="W170" s="6">
        <f>_xlfn.RANK.AVG(forwards!W170,forwards!W$4:W$413,0)</f>
        <v>267.5</v>
      </c>
      <c r="X170" s="6">
        <f>IF( forwards!X170 ="","",_xlfn.RANK.AVG(forwards!X170,forwards!X$4:X$413,0))</f>
        <v>321</v>
      </c>
      <c r="Y170" s="6" t="str">
        <f>IF( forwards!Y170 ="","",_xlfn.RANK.AVG(forwards!Y170,forwards!Y$4:Y$413,0))</f>
        <v/>
      </c>
      <c r="Z170" s="6">
        <f>IF( forwards!Z170 ="","",_xlfn.RANK.AVG(forwards!Z170,forwards!Z$4:Z$413,0))</f>
        <v>342.5</v>
      </c>
      <c r="AA170" s="6">
        <f>_xlfn.RANK.AVG(forwards!AA170,forwards!AA$4:AA$413,0)</f>
        <v>111</v>
      </c>
      <c r="AB170" s="6">
        <f>IF( forwards!AB170 ="","",_xlfn.RANK.AVG(forwards!AB170,forwards!AB$4:AB$413,0))</f>
        <v>78</v>
      </c>
      <c r="AC170" s="6">
        <f>_xlfn.RANK.AVG(forwards!AC170,forwards!AC$4:AC$413,0)</f>
        <v>303</v>
      </c>
      <c r="AD170" s="6">
        <f>_xlfn.RANK.AVG(forwards!AD170,forwards!AD$4:AD$413,0)</f>
        <v>163.5</v>
      </c>
      <c r="AG170" s="7">
        <f t="shared" si="28"/>
        <v>289.66666666666669</v>
      </c>
      <c r="AH170" s="7">
        <f t="shared" si="29"/>
        <v>256.375</v>
      </c>
      <c r="AI170" s="7">
        <f t="shared" si="37"/>
        <v>168.25</v>
      </c>
      <c r="AJ170" s="7">
        <f t="shared" si="38"/>
        <v>111.6</v>
      </c>
      <c r="AK170" s="7">
        <f t="shared" si="39"/>
        <v>277.2</v>
      </c>
      <c r="AL170" s="7">
        <f t="shared" si="40"/>
        <v>163.875</v>
      </c>
      <c r="AN170">
        <f t="shared" si="30"/>
        <v>297</v>
      </c>
      <c r="AO170">
        <f t="shared" si="31"/>
        <v>280</v>
      </c>
      <c r="AP170">
        <f t="shared" si="32"/>
        <v>175</v>
      </c>
      <c r="AQ170">
        <f t="shared" si="33"/>
        <v>87</v>
      </c>
      <c r="AR170">
        <f t="shared" si="34"/>
        <v>336</v>
      </c>
      <c r="AS170">
        <f t="shared" si="35"/>
        <v>126</v>
      </c>
      <c r="AU170" s="6">
        <f t="shared" si="36"/>
        <v>216.83333333333334</v>
      </c>
      <c r="AW170">
        <f t="shared" si="41"/>
        <v>231</v>
      </c>
    </row>
    <row r="171" spans="1:49">
      <c r="A171" t="s">
        <v>350</v>
      </c>
      <c r="B171" t="s">
        <v>351</v>
      </c>
      <c r="C171" t="s">
        <v>80</v>
      </c>
      <c r="D171" t="s">
        <v>182</v>
      </c>
      <c r="E171" s="6">
        <f>_xlfn.RANK.AVG(forwards!E171,forwards!E$4:E$413,0)</f>
        <v>184.5</v>
      </c>
      <c r="F171" s="6">
        <f>_xlfn.RANK.AVG(forwards!F171,forwards!F$4:F$413,0)</f>
        <v>366</v>
      </c>
      <c r="G171" s="6">
        <f>_xlfn.RANK.AVG(forwards!G171,forwards!G$4:G$413,0)</f>
        <v>102</v>
      </c>
      <c r="H171" s="6">
        <f>_xlfn.RANK.AVG(forwards!H171,forwards!H$4:H$413,0)</f>
        <v>208</v>
      </c>
      <c r="I171" s="6">
        <f>_xlfn.RANK.AVG(forwards!I171,forwards!I$4:I$413,0)</f>
        <v>233</v>
      </c>
      <c r="J171" s="6">
        <f>_xlfn.RANK.AVG(forwards!J171,forwards!J$4:J$413,0)</f>
        <v>376</v>
      </c>
      <c r="K171" s="6">
        <f>_xlfn.RANK.AVG(forwards!K171,forwards!K$4:K$413,0)</f>
        <v>260.5</v>
      </c>
      <c r="L171" s="6" t="str">
        <f>IF( forwards!L171 ="","",_xlfn.RANK.AVG(forwards!L171,forwards!L$4:L$413,0))</f>
        <v/>
      </c>
      <c r="M171" s="6">
        <f>_xlfn.RANK.AVG(forwards!M171,forwards!M$4:M$413,0)</f>
        <v>256</v>
      </c>
      <c r="N171" s="6">
        <f>_xlfn.RANK.AVG(forwards!N171,forwards!N$4:N$413,1)</f>
        <v>67</v>
      </c>
      <c r="O171" s="6">
        <f>_xlfn.RANK.AVG(forwards!O171,forwards!O$4:O$413,0)</f>
        <v>146</v>
      </c>
      <c r="P171" s="6">
        <f>_xlfn.RANK.AVG(forwards!P171,forwards!P$4:P$413,0)</f>
        <v>167</v>
      </c>
      <c r="Q171" s="6">
        <f>_xlfn.RANK.AVG(forwards!Q171,forwards!Q$4:Q$413,1)</f>
        <v>12</v>
      </c>
      <c r="R171" s="6">
        <f>_xlfn.RANK.AVG(forwards!R171,forwards!R$4:R$413,0)</f>
        <v>39</v>
      </c>
      <c r="S171" s="6">
        <f>_xlfn.RANK.AVG(forwards!S171,forwards!S$4:S$413,0)</f>
        <v>174</v>
      </c>
      <c r="T171" s="6">
        <f>_xlfn.RANK.AVG(forwards!T171,forwards!T$4:T$413,1)</f>
        <v>7</v>
      </c>
      <c r="U171" s="6">
        <f>IF( forwards!U171 ="","",_xlfn.RANK.AVG(forwards!U171,forwards!U$4:U$413,0))</f>
        <v>87</v>
      </c>
      <c r="V171" s="6">
        <f>IF( forwards!V171 ="","",_xlfn.RANK.AVG(forwards!V171,forwards!V$4:V$413,0))</f>
        <v>97</v>
      </c>
      <c r="W171" s="6">
        <f>_xlfn.RANK.AVG(forwards!W171,forwards!W$4:W$413,0)</f>
        <v>359</v>
      </c>
      <c r="X171" s="6">
        <f>IF( forwards!X171 ="","",_xlfn.RANK.AVG(forwards!X171,forwards!X$4:X$413,0))</f>
        <v>19</v>
      </c>
      <c r="Y171" s="6" t="str">
        <f>IF( forwards!Y171 ="","",_xlfn.RANK.AVG(forwards!Y171,forwards!Y$4:Y$413,0))</f>
        <v/>
      </c>
      <c r="Z171" s="6">
        <f>IF( forwards!Z171 ="","",_xlfn.RANK.AVG(forwards!Z171,forwards!Z$4:Z$413,0))</f>
        <v>342.5</v>
      </c>
      <c r="AA171" s="6">
        <f>_xlfn.RANK.AVG(forwards!AA171,forwards!AA$4:AA$413,0)</f>
        <v>130</v>
      </c>
      <c r="AB171" s="6" t="str">
        <f>IF( forwards!AB171 ="","",_xlfn.RANK.AVG(forwards!AB171,forwards!AB$4:AB$413,0))</f>
        <v/>
      </c>
      <c r="AC171" s="6">
        <f>_xlfn.RANK.AVG(forwards!AC171,forwards!AC$4:AC$413,0)</f>
        <v>18</v>
      </c>
      <c r="AD171" s="6">
        <f>_xlfn.RANK.AVG(forwards!AD171,forwards!AD$4:AD$413,0)</f>
        <v>135</v>
      </c>
      <c r="AG171" s="7">
        <f t="shared" si="28"/>
        <v>217.5</v>
      </c>
      <c r="AH171" s="7">
        <f t="shared" si="29"/>
        <v>269.375</v>
      </c>
      <c r="AI171" s="7">
        <f t="shared" si="37"/>
        <v>156.33333333333334</v>
      </c>
      <c r="AJ171" s="7">
        <f t="shared" si="38"/>
        <v>79.8</v>
      </c>
      <c r="AK171" s="7">
        <f t="shared" si="39"/>
        <v>180.9</v>
      </c>
      <c r="AL171" s="7">
        <f t="shared" si="40"/>
        <v>94.333333333333329</v>
      </c>
      <c r="AN171">
        <f t="shared" si="30"/>
        <v>219</v>
      </c>
      <c r="AO171">
        <f t="shared" si="31"/>
        <v>307</v>
      </c>
      <c r="AP171">
        <f t="shared" si="32"/>
        <v>145.5</v>
      </c>
      <c r="AQ171">
        <f t="shared" si="33"/>
        <v>38</v>
      </c>
      <c r="AR171">
        <f t="shared" si="34"/>
        <v>184</v>
      </c>
      <c r="AS171">
        <f t="shared" si="35"/>
        <v>17</v>
      </c>
      <c r="AU171" s="6">
        <f t="shared" si="36"/>
        <v>151.75</v>
      </c>
      <c r="AW171">
        <f t="shared" si="41"/>
        <v>101.5</v>
      </c>
    </row>
    <row r="172" spans="1:49">
      <c r="A172" t="s">
        <v>970</v>
      </c>
      <c r="B172" t="s">
        <v>971</v>
      </c>
      <c r="C172" t="s">
        <v>273</v>
      </c>
      <c r="D172" t="s">
        <v>544</v>
      </c>
      <c r="E172" s="6">
        <f>_xlfn.RANK.AVG(forwards!E172,forwards!E$4:E$413,0)</f>
        <v>246</v>
      </c>
      <c r="F172" s="6">
        <f>_xlfn.RANK.AVG(forwards!F172,forwards!F$4:F$413,0)</f>
        <v>310.5</v>
      </c>
      <c r="G172" s="6">
        <f>_xlfn.RANK.AVG(forwards!G172,forwards!G$4:G$413,0)</f>
        <v>215</v>
      </c>
      <c r="H172" s="6">
        <f>_xlfn.RANK.AVG(forwards!H172,forwards!H$4:H$413,0)</f>
        <v>41</v>
      </c>
      <c r="I172" s="6">
        <f>_xlfn.RANK.AVG(forwards!I172,forwards!I$4:I$413,0)</f>
        <v>127</v>
      </c>
      <c r="J172" s="6">
        <f>_xlfn.RANK.AVG(forwards!J172,forwards!J$4:J$413,0)</f>
        <v>124</v>
      </c>
      <c r="K172" s="6">
        <f>_xlfn.RANK.AVG(forwards!K172,forwards!K$4:K$413,0)</f>
        <v>103</v>
      </c>
      <c r="L172" s="6">
        <f>IF( forwards!L172 ="","",_xlfn.RANK.AVG(forwards!L172,forwards!L$4:L$413,0))</f>
        <v>112</v>
      </c>
      <c r="M172" s="6">
        <f>_xlfn.RANK.AVG(forwards!M172,forwards!M$4:M$413,0)</f>
        <v>173</v>
      </c>
      <c r="N172" s="6">
        <f>_xlfn.RANK.AVG(forwards!N172,forwards!N$4:N$413,1)</f>
        <v>369</v>
      </c>
      <c r="O172" s="6">
        <f>_xlfn.RANK.AVG(forwards!O172,forwards!O$4:O$413,0)</f>
        <v>343</v>
      </c>
      <c r="P172" s="6">
        <f>_xlfn.RANK.AVG(forwards!P172,forwards!P$4:P$413,0)</f>
        <v>268</v>
      </c>
      <c r="Q172" s="6">
        <f>_xlfn.RANK.AVG(forwards!Q172,forwards!Q$4:Q$413,1)</f>
        <v>277</v>
      </c>
      <c r="R172" s="6">
        <f>_xlfn.RANK.AVG(forwards!R172,forwards!R$4:R$413,0)</f>
        <v>283</v>
      </c>
      <c r="S172" s="6">
        <f>_xlfn.RANK.AVG(forwards!S172,forwards!S$4:S$413,0)</f>
        <v>266.5</v>
      </c>
      <c r="T172" s="6">
        <f>_xlfn.RANK.AVG(forwards!T172,forwards!T$4:T$413,1)</f>
        <v>213.5</v>
      </c>
      <c r="U172" s="6">
        <f>IF( forwards!U172 ="","",_xlfn.RANK.AVG(forwards!U172,forwards!U$4:U$413,0))</f>
        <v>74</v>
      </c>
      <c r="V172" s="6">
        <f>IF( forwards!V172 ="","",_xlfn.RANK.AVG(forwards!V172,forwards!V$4:V$413,0))</f>
        <v>236.5</v>
      </c>
      <c r="W172" s="6">
        <f>_xlfn.RANK.AVG(forwards!W172,forwards!W$4:W$413,0)</f>
        <v>321</v>
      </c>
      <c r="X172" s="6">
        <f>IF( forwards!X172 ="","",_xlfn.RANK.AVG(forwards!X172,forwards!X$4:X$413,0))</f>
        <v>112</v>
      </c>
      <c r="Y172" s="6" t="str">
        <f>IF( forwards!Y172 ="","",_xlfn.RANK.AVG(forwards!Y172,forwards!Y$4:Y$413,0))</f>
        <v/>
      </c>
      <c r="Z172" s="6">
        <f>IF( forwards!Z172 ="","",_xlfn.RANK.AVG(forwards!Z172,forwards!Z$4:Z$413,0))</f>
        <v>112.5</v>
      </c>
      <c r="AA172" s="6">
        <f>_xlfn.RANK.AVG(forwards!AA172,forwards!AA$4:AA$413,0)</f>
        <v>199</v>
      </c>
      <c r="AB172" s="6" t="str">
        <f>IF( forwards!AB172 ="","",_xlfn.RANK.AVG(forwards!AB172,forwards!AB$4:AB$413,0))</f>
        <v/>
      </c>
      <c r="AC172" s="6">
        <f>_xlfn.RANK.AVG(forwards!AC172,forwards!AC$4:AC$413,0)</f>
        <v>90</v>
      </c>
      <c r="AD172" s="6">
        <f>_xlfn.RANK.AVG(forwards!AD172,forwards!AD$4:AD$413,0)</f>
        <v>5</v>
      </c>
      <c r="AG172" s="7">
        <f t="shared" si="28"/>
        <v>257.16666666666669</v>
      </c>
      <c r="AH172" s="7">
        <f t="shared" si="29"/>
        <v>98.75</v>
      </c>
      <c r="AI172" s="7">
        <f t="shared" si="37"/>
        <v>249.25</v>
      </c>
      <c r="AJ172" s="7">
        <f t="shared" si="38"/>
        <v>261.60000000000002</v>
      </c>
      <c r="AK172" s="7">
        <f t="shared" si="39"/>
        <v>171.2</v>
      </c>
      <c r="AL172" s="7">
        <f t="shared" si="40"/>
        <v>98</v>
      </c>
      <c r="AN172">
        <f t="shared" si="30"/>
        <v>264</v>
      </c>
      <c r="AO172">
        <f t="shared" si="31"/>
        <v>51</v>
      </c>
      <c r="AP172">
        <f t="shared" si="32"/>
        <v>306.5</v>
      </c>
      <c r="AQ172">
        <f t="shared" si="33"/>
        <v>287</v>
      </c>
      <c r="AR172">
        <f t="shared" si="34"/>
        <v>168</v>
      </c>
      <c r="AS172">
        <f t="shared" si="35"/>
        <v>21</v>
      </c>
      <c r="AU172" s="6">
        <f t="shared" si="36"/>
        <v>182.91666666666666</v>
      </c>
      <c r="AW172">
        <f t="shared" si="41"/>
        <v>165</v>
      </c>
    </row>
    <row r="173" spans="1:49">
      <c r="A173" t="s">
        <v>358</v>
      </c>
      <c r="B173" t="s">
        <v>359</v>
      </c>
      <c r="C173" t="s">
        <v>68</v>
      </c>
      <c r="D173" t="s">
        <v>195</v>
      </c>
      <c r="E173" s="6">
        <f>_xlfn.RANK.AVG(forwards!E173,forwards!E$4:E$413,0)</f>
        <v>86.5</v>
      </c>
      <c r="F173" s="6">
        <f>_xlfn.RANK.AVG(forwards!F173,forwards!F$4:F$413,0)</f>
        <v>93.5</v>
      </c>
      <c r="G173" s="6">
        <f>_xlfn.RANK.AVG(forwards!G173,forwards!G$4:G$413,0)</f>
        <v>13</v>
      </c>
      <c r="H173" s="6">
        <f>_xlfn.RANK.AVG(forwards!H173,forwards!H$4:H$413,0)</f>
        <v>197</v>
      </c>
      <c r="I173" s="6">
        <f>_xlfn.RANK.AVG(forwards!I173,forwards!I$4:I$413,0)</f>
        <v>46</v>
      </c>
      <c r="J173" s="6">
        <f>_xlfn.RANK.AVG(forwards!J173,forwards!J$4:J$413,0)</f>
        <v>310</v>
      </c>
      <c r="K173" s="6">
        <f>_xlfn.RANK.AVG(forwards!K173,forwards!K$4:K$413,0)</f>
        <v>245</v>
      </c>
      <c r="L173" s="6" t="str">
        <f>IF( forwards!L173 ="","",_xlfn.RANK.AVG(forwards!L173,forwards!L$4:L$413,0))</f>
        <v/>
      </c>
      <c r="M173" s="6">
        <f>_xlfn.RANK.AVG(forwards!M173,forwards!M$4:M$413,0)</f>
        <v>299</v>
      </c>
      <c r="N173" s="6">
        <f>_xlfn.RANK.AVG(forwards!N173,forwards!N$4:N$413,1)</f>
        <v>134</v>
      </c>
      <c r="O173" s="6">
        <f>_xlfn.RANK.AVG(forwards!O173,forwards!O$4:O$413,0)</f>
        <v>233</v>
      </c>
      <c r="P173" s="6">
        <f>_xlfn.RANK.AVG(forwards!P173,forwards!P$4:P$413,0)</f>
        <v>117.5</v>
      </c>
      <c r="Q173" s="6">
        <f>_xlfn.RANK.AVG(forwards!Q173,forwards!Q$4:Q$413,1)</f>
        <v>114.5</v>
      </c>
      <c r="R173" s="6">
        <f>_xlfn.RANK.AVG(forwards!R173,forwards!R$4:R$413,0)</f>
        <v>107</v>
      </c>
      <c r="S173" s="6">
        <f>_xlfn.RANK.AVG(forwards!S173,forwards!S$4:S$413,0)</f>
        <v>84</v>
      </c>
      <c r="T173" s="6">
        <f>_xlfn.RANK.AVG(forwards!T173,forwards!T$4:T$413,1)</f>
        <v>61</v>
      </c>
      <c r="U173" s="6">
        <f>IF( forwards!U173 ="","",_xlfn.RANK.AVG(forwards!U173,forwards!U$4:U$413,0))</f>
        <v>246</v>
      </c>
      <c r="V173" s="6">
        <f>IF( forwards!V173 ="","",_xlfn.RANK.AVG(forwards!V173,forwards!V$4:V$413,0))</f>
        <v>35</v>
      </c>
      <c r="W173" s="6">
        <f>_xlfn.RANK.AVG(forwards!W173,forwards!W$4:W$413,0)</f>
        <v>254.5</v>
      </c>
      <c r="X173" s="6">
        <f>IF( forwards!X173 ="","",_xlfn.RANK.AVG(forwards!X173,forwards!X$4:X$413,0))</f>
        <v>298</v>
      </c>
      <c r="Y173" s="6">
        <f>IF( forwards!Y173 ="","",_xlfn.RANK.AVG(forwards!Y173,forwards!Y$4:Y$413,0))</f>
        <v>86.5</v>
      </c>
      <c r="Z173" s="6">
        <f>IF( forwards!Z173 ="","",_xlfn.RANK.AVG(forwards!Z173,forwards!Z$4:Z$413,0))</f>
        <v>78</v>
      </c>
      <c r="AA173" s="6">
        <f>_xlfn.RANK.AVG(forwards!AA173,forwards!AA$4:AA$413,0)</f>
        <v>101</v>
      </c>
      <c r="AB173" s="6" t="str">
        <f>IF( forwards!AB173 ="","",_xlfn.RANK.AVG(forwards!AB173,forwards!AB$4:AB$413,0))</f>
        <v/>
      </c>
      <c r="AC173" s="6">
        <f>_xlfn.RANK.AVG(forwards!AC173,forwards!AC$4:AC$413,0)</f>
        <v>252</v>
      </c>
      <c r="AD173" s="6">
        <f>_xlfn.RANK.AVG(forwards!AD173,forwards!AD$4:AD$413,0)</f>
        <v>44</v>
      </c>
      <c r="AG173" s="7">
        <f t="shared" si="28"/>
        <v>64.333333333333329</v>
      </c>
      <c r="AH173" s="7">
        <f t="shared" si="29"/>
        <v>199.5</v>
      </c>
      <c r="AI173" s="7">
        <f t="shared" si="37"/>
        <v>222</v>
      </c>
      <c r="AJ173" s="7">
        <f t="shared" si="38"/>
        <v>96.8</v>
      </c>
      <c r="AK173" s="7">
        <f t="shared" si="39"/>
        <v>166.33333333333334</v>
      </c>
      <c r="AL173" s="7">
        <f t="shared" si="40"/>
        <v>132.33333333333334</v>
      </c>
      <c r="AN173">
        <f t="shared" si="30"/>
        <v>46</v>
      </c>
      <c r="AO173">
        <f t="shared" si="31"/>
        <v>195</v>
      </c>
      <c r="AP173">
        <f t="shared" si="32"/>
        <v>263.5</v>
      </c>
      <c r="AQ173">
        <f t="shared" si="33"/>
        <v>59</v>
      </c>
      <c r="AR173">
        <f t="shared" si="34"/>
        <v>158</v>
      </c>
      <c r="AS173">
        <f t="shared" si="35"/>
        <v>72</v>
      </c>
      <c r="AU173" s="6">
        <f t="shared" si="36"/>
        <v>132.25</v>
      </c>
      <c r="AW173">
        <f t="shared" si="41"/>
        <v>77</v>
      </c>
    </row>
    <row r="174" spans="1:49">
      <c r="A174" t="s">
        <v>1181</v>
      </c>
      <c r="B174" t="s">
        <v>1182</v>
      </c>
      <c r="C174" t="s">
        <v>68</v>
      </c>
      <c r="D174" t="s">
        <v>544</v>
      </c>
      <c r="E174" s="6">
        <f>_xlfn.RANK.AVG(forwards!E174,forwards!E$4:E$413,0)</f>
        <v>37</v>
      </c>
      <c r="F174" s="6">
        <f>_xlfn.RANK.AVG(forwards!F174,forwards!F$4:F$413,0)</f>
        <v>15</v>
      </c>
      <c r="G174" s="6">
        <f>_xlfn.RANK.AVG(forwards!G174,forwards!G$4:G$413,0)</f>
        <v>172</v>
      </c>
      <c r="H174" s="6">
        <f>_xlfn.RANK.AVG(forwards!H174,forwards!H$4:H$413,0)</f>
        <v>44</v>
      </c>
      <c r="I174" s="6">
        <f>_xlfn.RANK.AVG(forwards!I174,forwards!I$4:I$413,0)</f>
        <v>73</v>
      </c>
      <c r="J174" s="6">
        <f>_xlfn.RANK.AVG(forwards!J174,forwards!J$4:J$413,0)</f>
        <v>111</v>
      </c>
      <c r="K174" s="6">
        <f>_xlfn.RANK.AVG(forwards!K174,forwards!K$4:K$413,0)</f>
        <v>31.5</v>
      </c>
      <c r="L174" s="6">
        <f>IF( forwards!L174 ="","",_xlfn.RANK.AVG(forwards!L174,forwards!L$4:L$413,0))</f>
        <v>71</v>
      </c>
      <c r="M174" s="6">
        <f>_xlfn.RANK.AVG(forwards!M174,forwards!M$4:M$413,0)</f>
        <v>52</v>
      </c>
      <c r="N174" s="6">
        <f>_xlfn.RANK.AVG(forwards!N174,forwards!N$4:N$413,1)</f>
        <v>359</v>
      </c>
      <c r="O174" s="6">
        <f>_xlfn.RANK.AVG(forwards!O174,forwards!O$4:O$413,0)</f>
        <v>214</v>
      </c>
      <c r="P174" s="6">
        <f>_xlfn.RANK.AVG(forwards!P174,forwards!P$4:P$413,0)</f>
        <v>233</v>
      </c>
      <c r="Q174" s="6">
        <f>_xlfn.RANK.AVG(forwards!Q174,forwards!Q$4:Q$413,1)</f>
        <v>343</v>
      </c>
      <c r="R174" s="6">
        <f>_xlfn.RANK.AVG(forwards!R174,forwards!R$4:R$413,0)</f>
        <v>296</v>
      </c>
      <c r="S174" s="6">
        <f>_xlfn.RANK.AVG(forwards!S174,forwards!S$4:S$413,0)</f>
        <v>189</v>
      </c>
      <c r="T174" s="6">
        <f>_xlfn.RANK.AVG(forwards!T174,forwards!T$4:T$413,1)</f>
        <v>353.5</v>
      </c>
      <c r="U174" s="6">
        <f>IF( forwards!U174 ="","",_xlfn.RANK.AVG(forwards!U174,forwards!U$4:U$413,0))</f>
        <v>225</v>
      </c>
      <c r="V174" s="6">
        <f>IF( forwards!V174 ="","",_xlfn.RANK.AVG(forwards!V174,forwards!V$4:V$413,0))</f>
        <v>77</v>
      </c>
      <c r="W174" s="6">
        <f>_xlfn.RANK.AVG(forwards!W174,forwards!W$4:W$413,0)</f>
        <v>124</v>
      </c>
      <c r="X174" s="6">
        <f>IF( forwards!X174 ="","",_xlfn.RANK.AVG(forwards!X174,forwards!X$4:X$413,0))</f>
        <v>60</v>
      </c>
      <c r="Y174" s="6">
        <f>IF( forwards!Y174 ="","",_xlfn.RANK.AVG(forwards!Y174,forwards!Y$4:Y$413,0))</f>
        <v>83</v>
      </c>
      <c r="Z174" s="6">
        <f>IF( forwards!Z174 ="","",_xlfn.RANK.AVG(forwards!Z174,forwards!Z$4:Z$413,0))</f>
        <v>16</v>
      </c>
      <c r="AA174" s="6">
        <f>_xlfn.RANK.AVG(forwards!AA174,forwards!AA$4:AA$413,0)</f>
        <v>210</v>
      </c>
      <c r="AB174" s="6">
        <f>IF( forwards!AB174 ="","",_xlfn.RANK.AVG(forwards!AB174,forwards!AB$4:AB$413,0))</f>
        <v>127</v>
      </c>
      <c r="AC174" s="6">
        <f>_xlfn.RANK.AVG(forwards!AC174,forwards!AC$4:AC$413,0)</f>
        <v>349</v>
      </c>
      <c r="AD174" s="6">
        <f>_xlfn.RANK.AVG(forwards!AD174,forwards!AD$4:AD$413,0)</f>
        <v>254.5</v>
      </c>
      <c r="AG174" s="7">
        <f t="shared" si="28"/>
        <v>74.666666666666671</v>
      </c>
      <c r="AH174" s="7">
        <f t="shared" si="29"/>
        <v>64.875</v>
      </c>
      <c r="AI174" s="7">
        <f t="shared" si="37"/>
        <v>174</v>
      </c>
      <c r="AJ174" s="7">
        <f t="shared" si="38"/>
        <v>282.89999999999998</v>
      </c>
      <c r="AK174" s="7">
        <f t="shared" si="39"/>
        <v>97.5</v>
      </c>
      <c r="AL174" s="7">
        <f t="shared" si="40"/>
        <v>235.125</v>
      </c>
      <c r="AN174">
        <f t="shared" si="30"/>
        <v>62</v>
      </c>
      <c r="AO174">
        <f t="shared" si="31"/>
        <v>16</v>
      </c>
      <c r="AP174">
        <f t="shared" si="32"/>
        <v>181.5</v>
      </c>
      <c r="AQ174">
        <f t="shared" si="33"/>
        <v>309</v>
      </c>
      <c r="AR174">
        <f t="shared" si="34"/>
        <v>23</v>
      </c>
      <c r="AS174">
        <f t="shared" si="35"/>
        <v>319</v>
      </c>
      <c r="AU174" s="6">
        <f t="shared" si="36"/>
        <v>151.75</v>
      </c>
      <c r="AW174">
        <f t="shared" si="41"/>
        <v>101.5</v>
      </c>
    </row>
    <row r="175" spans="1:49">
      <c r="A175" t="s">
        <v>244</v>
      </c>
      <c r="B175" t="s">
        <v>245</v>
      </c>
      <c r="C175" t="s">
        <v>119</v>
      </c>
      <c r="D175" t="s">
        <v>110</v>
      </c>
      <c r="E175" s="6">
        <f>_xlfn.RANK.AVG(forwards!E175,forwards!E$4:E$413,0)</f>
        <v>17</v>
      </c>
      <c r="F175" s="6">
        <f>_xlfn.RANK.AVG(forwards!F175,forwards!F$4:F$413,0)</f>
        <v>18</v>
      </c>
      <c r="G175" s="6">
        <f>_xlfn.RANK.AVG(forwards!G175,forwards!G$4:G$413,0)</f>
        <v>18</v>
      </c>
      <c r="H175" s="6">
        <f>_xlfn.RANK.AVG(forwards!H175,forwards!H$4:H$413,0)</f>
        <v>179</v>
      </c>
      <c r="I175" s="6">
        <f>_xlfn.RANK.AVG(forwards!I175,forwards!I$4:I$413,0)</f>
        <v>124</v>
      </c>
      <c r="J175" s="6">
        <f>_xlfn.RANK.AVG(forwards!J175,forwards!J$4:J$413,0)</f>
        <v>71</v>
      </c>
      <c r="K175" s="6">
        <f>_xlfn.RANK.AVG(forwards!K175,forwards!K$4:K$413,0)</f>
        <v>103</v>
      </c>
      <c r="L175" s="6">
        <f>IF( forwards!L175 ="","",_xlfn.RANK.AVG(forwards!L175,forwards!L$4:L$413,0))</f>
        <v>114</v>
      </c>
      <c r="M175" s="6">
        <f>_xlfn.RANK.AVG(forwards!M175,forwards!M$4:M$413,0)</f>
        <v>332</v>
      </c>
      <c r="N175" s="6">
        <f>_xlfn.RANK.AVG(forwards!N175,forwards!N$4:N$413,1)</f>
        <v>254</v>
      </c>
      <c r="O175" s="6">
        <f>_xlfn.RANK.AVG(forwards!O175,forwards!O$4:O$413,0)</f>
        <v>328</v>
      </c>
      <c r="P175" s="6">
        <f>_xlfn.RANK.AVG(forwards!P175,forwards!P$4:P$413,0)</f>
        <v>49</v>
      </c>
      <c r="Q175" s="6">
        <f>_xlfn.RANK.AVG(forwards!Q175,forwards!Q$4:Q$413,1)</f>
        <v>136</v>
      </c>
      <c r="R175" s="6">
        <f>_xlfn.RANK.AVG(forwards!R175,forwards!R$4:R$413,0)</f>
        <v>57</v>
      </c>
      <c r="S175" s="6">
        <f>_xlfn.RANK.AVG(forwards!S175,forwards!S$4:S$413,0)</f>
        <v>75</v>
      </c>
      <c r="T175" s="6">
        <f>_xlfn.RANK.AVG(forwards!T175,forwards!T$4:T$413,1)</f>
        <v>289</v>
      </c>
      <c r="U175" s="6">
        <f>IF( forwards!U175 ="","",_xlfn.RANK.AVG(forwards!U175,forwards!U$4:U$413,0))</f>
        <v>28</v>
      </c>
      <c r="V175" s="6">
        <f>IF( forwards!V175 ="","",_xlfn.RANK.AVG(forwards!V175,forwards!V$4:V$413,0))</f>
        <v>92</v>
      </c>
      <c r="W175" s="6">
        <f>_xlfn.RANK.AVG(forwards!W175,forwards!W$4:W$413,0)</f>
        <v>3</v>
      </c>
      <c r="X175" s="6">
        <f>IF( forwards!X175 ="","",_xlfn.RANK.AVG(forwards!X175,forwards!X$4:X$413,0))</f>
        <v>176</v>
      </c>
      <c r="Y175" s="6">
        <f>IF( forwards!Y175 ="","",_xlfn.RANK.AVG(forwards!Y175,forwards!Y$4:Y$413,0))</f>
        <v>3</v>
      </c>
      <c r="Z175" s="6">
        <f>IF( forwards!Z175 ="","",_xlfn.RANK.AVG(forwards!Z175,forwards!Z$4:Z$413,0))</f>
        <v>65</v>
      </c>
      <c r="AA175" s="6">
        <f>_xlfn.RANK.AVG(forwards!AA175,forwards!AA$4:AA$413,0)</f>
        <v>72</v>
      </c>
      <c r="AB175" s="6">
        <f>IF( forwards!AB175 ="","",_xlfn.RANK.AVG(forwards!AB175,forwards!AB$4:AB$413,0))</f>
        <v>127</v>
      </c>
      <c r="AC175" s="6">
        <f>_xlfn.RANK.AVG(forwards!AC175,forwards!AC$4:AC$413,0)</f>
        <v>366</v>
      </c>
      <c r="AD175" s="6">
        <f>_xlfn.RANK.AVG(forwards!AD175,forwards!AD$4:AD$413,0)</f>
        <v>3</v>
      </c>
      <c r="AG175" s="7">
        <f t="shared" si="28"/>
        <v>17.666666666666668</v>
      </c>
      <c r="AH175" s="7">
        <f t="shared" si="29"/>
        <v>119.25</v>
      </c>
      <c r="AI175" s="7">
        <f t="shared" si="37"/>
        <v>257</v>
      </c>
      <c r="AJ175" s="7">
        <f t="shared" si="38"/>
        <v>121.2</v>
      </c>
      <c r="AK175" s="7">
        <f t="shared" si="39"/>
        <v>61.166666666666664</v>
      </c>
      <c r="AL175" s="7">
        <f t="shared" si="40"/>
        <v>142</v>
      </c>
      <c r="AN175">
        <f t="shared" si="30"/>
        <v>3.5</v>
      </c>
      <c r="AO175">
        <f t="shared" si="31"/>
        <v>80</v>
      </c>
      <c r="AP175">
        <f t="shared" si="32"/>
        <v>314</v>
      </c>
      <c r="AQ175">
        <f t="shared" si="33"/>
        <v>101</v>
      </c>
      <c r="AR175">
        <f t="shared" si="34"/>
        <v>4</v>
      </c>
      <c r="AS175">
        <f t="shared" si="35"/>
        <v>84</v>
      </c>
      <c r="AU175" s="6">
        <f t="shared" si="36"/>
        <v>97.75</v>
      </c>
      <c r="AW175">
        <f t="shared" si="41"/>
        <v>27.5</v>
      </c>
    </row>
    <row r="176" spans="1:49">
      <c r="A176" t="s">
        <v>699</v>
      </c>
      <c r="B176" t="s">
        <v>700</v>
      </c>
      <c r="C176" t="s">
        <v>68</v>
      </c>
      <c r="D176" t="s">
        <v>149</v>
      </c>
      <c r="E176" s="6">
        <f>_xlfn.RANK.AVG(forwards!E176,forwards!E$4:E$413,0)</f>
        <v>267</v>
      </c>
      <c r="F176" s="6">
        <f>_xlfn.RANK.AVG(forwards!F176,forwards!F$4:F$413,0)</f>
        <v>43.5</v>
      </c>
      <c r="G176" s="6">
        <f>_xlfn.RANK.AVG(forwards!G176,forwards!G$4:G$413,0)</f>
        <v>220</v>
      </c>
      <c r="H176" s="6">
        <f>_xlfn.RANK.AVG(forwards!H176,forwards!H$4:H$413,0)</f>
        <v>250</v>
      </c>
      <c r="I176" s="6">
        <f>_xlfn.RANK.AVG(forwards!I176,forwards!I$4:I$413,0)</f>
        <v>136</v>
      </c>
      <c r="J176" s="6">
        <f>_xlfn.RANK.AVG(forwards!J176,forwards!J$4:J$413,0)</f>
        <v>73</v>
      </c>
      <c r="K176" s="6">
        <f>_xlfn.RANK.AVG(forwards!K176,forwards!K$4:K$413,0)</f>
        <v>155.5</v>
      </c>
      <c r="L176" s="6">
        <f>IF( forwards!L176 ="","",_xlfn.RANK.AVG(forwards!L176,forwards!L$4:L$413,0))</f>
        <v>143</v>
      </c>
      <c r="M176" s="6">
        <f>_xlfn.RANK.AVG(forwards!M176,forwards!M$4:M$413,0)</f>
        <v>314</v>
      </c>
      <c r="N176" s="6">
        <f>_xlfn.RANK.AVG(forwards!N176,forwards!N$4:N$413,1)</f>
        <v>172</v>
      </c>
      <c r="O176" s="6">
        <f>_xlfn.RANK.AVG(forwards!O176,forwards!O$4:O$413,0)</f>
        <v>270</v>
      </c>
      <c r="P176" s="6">
        <f>_xlfn.RANK.AVG(forwards!P176,forwards!P$4:P$413,0)</f>
        <v>211</v>
      </c>
      <c r="Q176" s="6">
        <f>_xlfn.RANK.AVG(forwards!Q176,forwards!Q$4:Q$413,1)</f>
        <v>179</v>
      </c>
      <c r="R176" s="6">
        <f>_xlfn.RANK.AVG(forwards!R176,forwards!R$4:R$413,0)</f>
        <v>197</v>
      </c>
      <c r="S176" s="6">
        <f>_xlfn.RANK.AVG(forwards!S176,forwards!S$4:S$413,0)</f>
        <v>215</v>
      </c>
      <c r="T176" s="6">
        <f>_xlfn.RANK.AVG(forwards!T176,forwards!T$4:T$413,1)</f>
        <v>264</v>
      </c>
      <c r="U176" s="6">
        <f>IF( forwards!U176 ="","",_xlfn.RANK.AVG(forwards!U176,forwards!U$4:U$413,0))</f>
        <v>313</v>
      </c>
      <c r="V176" s="6">
        <f>IF( forwards!V176 ="","",_xlfn.RANK.AVG(forwards!V176,forwards!V$4:V$413,0))</f>
        <v>289</v>
      </c>
      <c r="W176" s="6">
        <f>_xlfn.RANK.AVG(forwards!W176,forwards!W$4:W$413,0)</f>
        <v>7</v>
      </c>
      <c r="X176" s="6">
        <f>IF( forwards!X176 ="","",_xlfn.RANK.AVG(forwards!X176,forwards!X$4:X$413,0))</f>
        <v>104</v>
      </c>
      <c r="Y176" s="6">
        <f>IF( forwards!Y176 ="","",_xlfn.RANK.AVG(forwards!Y176,forwards!Y$4:Y$413,0))</f>
        <v>139</v>
      </c>
      <c r="Z176" s="6">
        <f>IF( forwards!Z176 ="","",_xlfn.RANK.AVG(forwards!Z176,forwards!Z$4:Z$413,0))</f>
        <v>136</v>
      </c>
      <c r="AA176" s="6">
        <f>_xlfn.RANK.AVG(forwards!AA176,forwards!AA$4:AA$413,0)</f>
        <v>290</v>
      </c>
      <c r="AB176" s="6">
        <f>IF( forwards!AB176 ="","",_xlfn.RANK.AVG(forwards!AB176,forwards!AB$4:AB$413,0))</f>
        <v>127</v>
      </c>
      <c r="AC176" s="6">
        <f>_xlfn.RANK.AVG(forwards!AC176,forwards!AC$4:AC$413,0)</f>
        <v>369</v>
      </c>
      <c r="AD176" s="6">
        <f>_xlfn.RANK.AVG(forwards!AD176,forwards!AD$4:AD$413,0)</f>
        <v>205.5</v>
      </c>
      <c r="AG176" s="7">
        <f t="shared" si="28"/>
        <v>176.83333333333334</v>
      </c>
      <c r="AH176" s="7">
        <f t="shared" si="29"/>
        <v>153.625</v>
      </c>
      <c r="AI176" s="7">
        <f t="shared" si="37"/>
        <v>224.75</v>
      </c>
      <c r="AJ176" s="7">
        <f t="shared" si="38"/>
        <v>213.2</v>
      </c>
      <c r="AK176" s="7">
        <f t="shared" si="39"/>
        <v>164.66666666666666</v>
      </c>
      <c r="AL176" s="7">
        <f t="shared" si="40"/>
        <v>247.875</v>
      </c>
      <c r="AN176">
        <f t="shared" si="30"/>
        <v>170</v>
      </c>
      <c r="AO176">
        <f t="shared" si="31"/>
        <v>126</v>
      </c>
      <c r="AP176">
        <f t="shared" si="32"/>
        <v>272</v>
      </c>
      <c r="AQ176">
        <f t="shared" si="33"/>
        <v>220</v>
      </c>
      <c r="AR176">
        <f t="shared" si="34"/>
        <v>156.5</v>
      </c>
      <c r="AS176">
        <f t="shared" si="35"/>
        <v>334</v>
      </c>
      <c r="AU176" s="6">
        <f t="shared" si="36"/>
        <v>213.08333333333334</v>
      </c>
      <c r="AW176">
        <f t="shared" si="41"/>
        <v>225</v>
      </c>
    </row>
    <row r="177" spans="1:49">
      <c r="A177" t="s">
        <v>666</v>
      </c>
      <c r="B177" t="s">
        <v>667</v>
      </c>
      <c r="C177" t="s">
        <v>68</v>
      </c>
      <c r="D177" t="s">
        <v>668</v>
      </c>
      <c r="E177" s="6">
        <f>_xlfn.RANK.AVG(forwards!E177,forwards!E$4:E$413,0)</f>
        <v>358</v>
      </c>
      <c r="F177" s="6">
        <f>_xlfn.RANK.AVG(forwards!F177,forwards!F$4:F$413,0)</f>
        <v>345</v>
      </c>
      <c r="G177" s="6">
        <f>_xlfn.RANK.AVG(forwards!G177,forwards!G$4:G$413,0)</f>
        <v>260</v>
      </c>
      <c r="H177" s="6">
        <f>_xlfn.RANK.AVG(forwards!H177,forwards!H$4:H$413,0)</f>
        <v>279</v>
      </c>
      <c r="I177" s="6">
        <f>_xlfn.RANK.AVG(forwards!I177,forwards!I$4:I$413,0)</f>
        <v>289</v>
      </c>
      <c r="J177" s="6">
        <f>_xlfn.RANK.AVG(forwards!J177,forwards!J$4:J$413,0)</f>
        <v>133</v>
      </c>
      <c r="K177" s="6">
        <f>_xlfn.RANK.AVG(forwards!K177,forwards!K$4:K$413,0)</f>
        <v>271</v>
      </c>
      <c r="L177" s="6">
        <f>IF( forwards!L177 ="","",_xlfn.RANK.AVG(forwards!L177,forwards!L$4:L$413,0))</f>
        <v>195</v>
      </c>
      <c r="M177" s="6">
        <f>_xlfn.RANK.AVG(forwards!M177,forwards!M$4:M$413,0)</f>
        <v>369</v>
      </c>
      <c r="N177" s="6">
        <f>_xlfn.RANK.AVG(forwards!N177,forwards!N$4:N$413,1)</f>
        <v>41</v>
      </c>
      <c r="O177" s="6">
        <f>_xlfn.RANK.AVG(forwards!O177,forwards!O$4:O$413,0)</f>
        <v>227</v>
      </c>
      <c r="P177" s="6">
        <f>_xlfn.RANK.AVG(forwards!P177,forwards!P$4:P$413,0)</f>
        <v>229</v>
      </c>
      <c r="Q177" s="6">
        <f>_xlfn.RANK.AVG(forwards!Q177,forwards!Q$4:Q$413,1)</f>
        <v>107</v>
      </c>
      <c r="R177" s="6">
        <f>_xlfn.RANK.AVG(forwards!R177,forwards!R$4:R$413,0)</f>
        <v>169</v>
      </c>
      <c r="S177" s="6">
        <f>_xlfn.RANK.AVG(forwards!S177,forwards!S$4:S$413,0)</f>
        <v>210</v>
      </c>
      <c r="T177" s="6">
        <f>_xlfn.RANK.AVG(forwards!T177,forwards!T$4:T$413,1)</f>
        <v>155.5</v>
      </c>
      <c r="U177" s="6">
        <f>IF( forwards!U177 ="","",_xlfn.RANK.AVG(forwards!U177,forwards!U$4:U$413,0))</f>
        <v>71</v>
      </c>
      <c r="V177" s="6">
        <f>IF( forwards!V177 ="","",_xlfn.RANK.AVG(forwards!V177,forwards!V$4:V$413,0))</f>
        <v>360</v>
      </c>
      <c r="W177" s="6">
        <f>_xlfn.RANK.AVG(forwards!W177,forwards!W$4:W$413,0)</f>
        <v>364</v>
      </c>
      <c r="X177" s="6">
        <f>IF( forwards!X177 ="","",_xlfn.RANK.AVG(forwards!X177,forwards!X$4:X$413,0))</f>
        <v>310</v>
      </c>
      <c r="Y177" s="6" t="str">
        <f>IF( forwards!Y177 ="","",_xlfn.RANK.AVG(forwards!Y177,forwards!Y$4:Y$413,0))</f>
        <v/>
      </c>
      <c r="Z177" s="6">
        <f>IF( forwards!Z177 ="","",_xlfn.RANK.AVG(forwards!Z177,forwards!Z$4:Z$413,0))</f>
        <v>342.5</v>
      </c>
      <c r="AA177" s="6">
        <f>_xlfn.RANK.AVG(forwards!AA177,forwards!AA$4:AA$413,0)</f>
        <v>184</v>
      </c>
      <c r="AB177" s="6">
        <f>IF( forwards!AB177 ="","",_xlfn.RANK.AVG(forwards!AB177,forwards!AB$4:AB$413,0))</f>
        <v>65</v>
      </c>
      <c r="AC177" s="6">
        <f>_xlfn.RANK.AVG(forwards!AC177,forwards!AC$4:AC$413,0)</f>
        <v>289</v>
      </c>
      <c r="AD177" s="6">
        <f>_xlfn.RANK.AVG(forwards!AD177,forwards!AD$4:AD$413,0)</f>
        <v>311.5</v>
      </c>
      <c r="AG177" s="7">
        <f t="shared" si="28"/>
        <v>321</v>
      </c>
      <c r="AH177" s="7">
        <f t="shared" si="29"/>
        <v>243</v>
      </c>
      <c r="AI177" s="7">
        <f t="shared" si="37"/>
        <v>208</v>
      </c>
      <c r="AJ177" s="7">
        <f t="shared" si="38"/>
        <v>174.1</v>
      </c>
      <c r="AK177" s="7">
        <f t="shared" si="39"/>
        <v>289.5</v>
      </c>
      <c r="AL177" s="7">
        <f t="shared" si="40"/>
        <v>212.375</v>
      </c>
      <c r="AN177">
        <f t="shared" si="30"/>
        <v>343</v>
      </c>
      <c r="AO177">
        <f t="shared" si="31"/>
        <v>259</v>
      </c>
      <c r="AP177">
        <f t="shared" si="32"/>
        <v>234</v>
      </c>
      <c r="AQ177">
        <f t="shared" si="33"/>
        <v>164</v>
      </c>
      <c r="AR177">
        <f t="shared" si="34"/>
        <v>350</v>
      </c>
      <c r="AS177">
        <f t="shared" si="35"/>
        <v>270</v>
      </c>
      <c r="AU177" s="6">
        <f t="shared" si="36"/>
        <v>270</v>
      </c>
      <c r="AW177">
        <f t="shared" si="41"/>
        <v>322</v>
      </c>
    </row>
    <row r="178" spans="1:49">
      <c r="A178" t="s">
        <v>1360</v>
      </c>
      <c r="B178" t="s">
        <v>1361</v>
      </c>
      <c r="C178" t="s">
        <v>100</v>
      </c>
      <c r="D178" t="s">
        <v>1056</v>
      </c>
      <c r="E178" s="6">
        <f>_xlfn.RANK.AVG(forwards!E178,forwards!E$4:E$413,0)</f>
        <v>165</v>
      </c>
      <c r="F178" s="6">
        <f>_xlfn.RANK.AVG(forwards!F178,forwards!F$4:F$413,0)</f>
        <v>214.5</v>
      </c>
      <c r="G178" s="6">
        <f>_xlfn.RANK.AVG(forwards!G178,forwards!G$4:G$413,0)</f>
        <v>211</v>
      </c>
      <c r="H178" s="6">
        <f>_xlfn.RANK.AVG(forwards!H178,forwards!H$4:H$413,0)</f>
        <v>122</v>
      </c>
      <c r="I178" s="6">
        <f>_xlfn.RANK.AVG(forwards!I178,forwards!I$4:I$413,0)</f>
        <v>247</v>
      </c>
      <c r="J178" s="6">
        <f>_xlfn.RANK.AVG(forwards!J178,forwards!J$4:J$413,0)</f>
        <v>376</v>
      </c>
      <c r="K178" s="6">
        <f>_xlfn.RANK.AVG(forwards!K178,forwards!K$4:K$413,0)</f>
        <v>73</v>
      </c>
      <c r="L178" s="6" t="str">
        <f>IF( forwards!L178 ="","",_xlfn.RANK.AVG(forwards!L178,forwards!L$4:L$413,0))</f>
        <v/>
      </c>
      <c r="M178" s="6">
        <f>_xlfn.RANK.AVG(forwards!M178,forwards!M$4:M$413,0)</f>
        <v>217</v>
      </c>
      <c r="N178" s="6">
        <f>_xlfn.RANK.AVG(forwards!N178,forwards!N$4:N$413,1)</f>
        <v>299</v>
      </c>
      <c r="O178" s="6">
        <f>_xlfn.RANK.AVG(forwards!O178,forwards!O$4:O$413,0)</f>
        <v>289</v>
      </c>
      <c r="P178" s="6">
        <f>_xlfn.RANK.AVG(forwards!P178,forwards!P$4:P$413,0)</f>
        <v>273</v>
      </c>
      <c r="Q178" s="6">
        <f>_xlfn.RANK.AVG(forwards!Q178,forwards!Q$4:Q$413,1)</f>
        <v>393</v>
      </c>
      <c r="R178" s="6">
        <f>_xlfn.RANK.AVG(forwards!R178,forwards!R$4:R$413,0)</f>
        <v>375</v>
      </c>
      <c r="S178" s="6">
        <f>_xlfn.RANK.AVG(forwards!S178,forwards!S$4:S$413,0)</f>
        <v>188</v>
      </c>
      <c r="T178" s="6">
        <f>_xlfn.RANK.AVG(forwards!T178,forwards!T$4:T$413,1)</f>
        <v>398</v>
      </c>
      <c r="U178" s="6">
        <f>IF( forwards!U178 ="","",_xlfn.RANK.AVG(forwards!U178,forwards!U$4:U$413,0))</f>
        <v>178</v>
      </c>
      <c r="V178" s="6">
        <f>IF( forwards!V178 ="","",_xlfn.RANK.AVG(forwards!V178,forwards!V$4:V$413,0))</f>
        <v>117.5</v>
      </c>
      <c r="W178" s="6">
        <f>_xlfn.RANK.AVG(forwards!W178,forwards!W$4:W$413,0)</f>
        <v>134.5</v>
      </c>
      <c r="X178" s="6">
        <f>IF( forwards!X178 ="","",_xlfn.RANK.AVG(forwards!X178,forwards!X$4:X$413,0))</f>
        <v>260</v>
      </c>
      <c r="Y178" s="6" t="str">
        <f>IF( forwards!Y178 ="","",_xlfn.RANK.AVG(forwards!Y178,forwards!Y$4:Y$413,0))</f>
        <v/>
      </c>
      <c r="Z178" s="6">
        <f>IF( forwards!Z178 ="","",_xlfn.RANK.AVG(forwards!Z178,forwards!Z$4:Z$413,0))</f>
        <v>342.5</v>
      </c>
      <c r="AA178" s="6">
        <f>_xlfn.RANK.AVG(forwards!AA178,forwards!AA$4:AA$413,0)</f>
        <v>195</v>
      </c>
      <c r="AB178" s="6" t="str">
        <f>IF( forwards!AB178 ="","",_xlfn.RANK.AVG(forwards!AB178,forwards!AB$4:AB$413,0))</f>
        <v/>
      </c>
      <c r="AC178" s="6">
        <f>_xlfn.RANK.AVG(forwards!AC178,forwards!AC$4:AC$413,0)</f>
        <v>153</v>
      </c>
      <c r="AD178" s="6">
        <f>_xlfn.RANK.AVG(forwards!AD178,forwards!AD$4:AD$413,0)</f>
        <v>202</v>
      </c>
      <c r="AG178" s="7">
        <f t="shared" si="28"/>
        <v>196.83333333333334</v>
      </c>
      <c r="AH178" s="7">
        <f t="shared" si="29"/>
        <v>204.5</v>
      </c>
      <c r="AI178" s="7">
        <f t="shared" si="37"/>
        <v>268.33333333333331</v>
      </c>
      <c r="AJ178" s="7">
        <f t="shared" si="38"/>
        <v>325.39999999999998</v>
      </c>
      <c r="AK178" s="7">
        <f t="shared" si="39"/>
        <v>206.5</v>
      </c>
      <c r="AL178" s="7">
        <f t="shared" si="40"/>
        <v>183.33333333333334</v>
      </c>
      <c r="AN178">
        <f t="shared" si="30"/>
        <v>188</v>
      </c>
      <c r="AO178">
        <f t="shared" si="31"/>
        <v>198.5</v>
      </c>
      <c r="AP178">
        <f t="shared" si="32"/>
        <v>330</v>
      </c>
      <c r="AQ178">
        <f t="shared" si="33"/>
        <v>352</v>
      </c>
      <c r="AR178">
        <f t="shared" si="34"/>
        <v>230</v>
      </c>
      <c r="AS178">
        <f t="shared" si="35"/>
        <v>191</v>
      </c>
      <c r="AU178" s="6">
        <f t="shared" si="36"/>
        <v>248.25</v>
      </c>
      <c r="AW178">
        <f t="shared" si="41"/>
        <v>281</v>
      </c>
    </row>
    <row r="179" spans="1:49">
      <c r="A179" t="s">
        <v>1101</v>
      </c>
      <c r="B179" t="s">
        <v>1102</v>
      </c>
      <c r="C179" t="s">
        <v>119</v>
      </c>
      <c r="D179" t="s">
        <v>1056</v>
      </c>
      <c r="E179" s="6">
        <f>_xlfn.RANK.AVG(forwards!E179,forwards!E$4:E$413,0)</f>
        <v>201.5</v>
      </c>
      <c r="F179" s="6">
        <f>_xlfn.RANK.AVG(forwards!F179,forwards!F$4:F$413,0)</f>
        <v>262</v>
      </c>
      <c r="G179" s="6">
        <f>_xlfn.RANK.AVG(forwards!G179,forwards!G$4:G$413,0)</f>
        <v>197</v>
      </c>
      <c r="H179" s="6">
        <f>_xlfn.RANK.AVG(forwards!H179,forwards!H$4:H$413,0)</f>
        <v>216</v>
      </c>
      <c r="I179" s="6">
        <f>_xlfn.RANK.AVG(forwards!I179,forwards!I$4:I$413,0)</f>
        <v>268</v>
      </c>
      <c r="J179" s="6">
        <f>_xlfn.RANK.AVG(forwards!J179,forwards!J$4:J$413,0)</f>
        <v>157</v>
      </c>
      <c r="K179" s="6">
        <f>_xlfn.RANK.AVG(forwards!K179,forwards!K$4:K$413,0)</f>
        <v>264</v>
      </c>
      <c r="L179" s="6">
        <f>IF( forwards!L179 ="","",_xlfn.RANK.AVG(forwards!L179,forwards!L$4:L$413,0))</f>
        <v>118</v>
      </c>
      <c r="M179" s="6">
        <f>_xlfn.RANK.AVG(forwards!M179,forwards!M$4:M$413,0)</f>
        <v>24</v>
      </c>
      <c r="N179" s="6">
        <f>_xlfn.RANK.AVG(forwards!N179,forwards!N$4:N$413,1)</f>
        <v>372</v>
      </c>
      <c r="O179" s="6">
        <f>_xlfn.RANK.AVG(forwards!O179,forwards!O$4:O$413,0)</f>
        <v>138</v>
      </c>
      <c r="P179" s="6">
        <f>_xlfn.RANK.AVG(forwards!P179,forwards!P$4:P$413,0)</f>
        <v>270.5</v>
      </c>
      <c r="Q179" s="6">
        <f>_xlfn.RANK.AVG(forwards!Q179,forwards!Q$4:Q$413,1)</f>
        <v>321</v>
      </c>
      <c r="R179" s="6">
        <f>_xlfn.RANK.AVG(forwards!R179,forwards!R$4:R$413,0)</f>
        <v>310.5</v>
      </c>
      <c r="S179" s="6">
        <f>_xlfn.RANK.AVG(forwards!S179,forwards!S$4:S$413,0)</f>
        <v>161</v>
      </c>
      <c r="T179" s="6">
        <f>_xlfn.RANK.AVG(forwards!T179,forwards!T$4:T$413,1)</f>
        <v>100</v>
      </c>
      <c r="U179" s="6">
        <f>IF( forwards!U179 ="","",_xlfn.RANK.AVG(forwards!U179,forwards!U$4:U$413,0))</f>
        <v>291</v>
      </c>
      <c r="V179" s="6">
        <f>IF( forwards!V179 ="","",_xlfn.RANK.AVG(forwards!V179,forwards!V$4:V$413,0))</f>
        <v>222.5</v>
      </c>
      <c r="W179" s="6">
        <f>_xlfn.RANK.AVG(forwards!W179,forwards!W$4:W$413,0)</f>
        <v>226.5</v>
      </c>
      <c r="X179" s="6">
        <f>IF( forwards!X179 ="","",_xlfn.RANK.AVG(forwards!X179,forwards!X$4:X$413,0))</f>
        <v>89</v>
      </c>
      <c r="Y179" s="6" t="str">
        <f>IF( forwards!Y179 ="","",_xlfn.RANK.AVG(forwards!Y179,forwards!Y$4:Y$413,0))</f>
        <v/>
      </c>
      <c r="Z179" s="6">
        <f>IF( forwards!Z179 ="","",_xlfn.RANK.AVG(forwards!Z179,forwards!Z$4:Z$413,0))</f>
        <v>204</v>
      </c>
      <c r="AA179" s="6">
        <f>_xlfn.RANK.AVG(forwards!AA179,forwards!AA$4:AA$413,0)</f>
        <v>235</v>
      </c>
      <c r="AB179" s="6" t="str">
        <f>IF( forwards!AB179 ="","",_xlfn.RANK.AVG(forwards!AB179,forwards!AB$4:AB$413,0))</f>
        <v/>
      </c>
      <c r="AC179" s="6">
        <f>_xlfn.RANK.AVG(forwards!AC179,forwards!AC$4:AC$413,0)</f>
        <v>245</v>
      </c>
      <c r="AD179" s="6">
        <f>_xlfn.RANK.AVG(forwards!AD179,forwards!AD$4:AD$413,0)</f>
        <v>47</v>
      </c>
      <c r="AG179" s="7">
        <f t="shared" si="28"/>
        <v>220.16666666666666</v>
      </c>
      <c r="AH179" s="7">
        <f t="shared" si="29"/>
        <v>226.25</v>
      </c>
      <c r="AI179" s="7">
        <f t="shared" si="37"/>
        <v>163</v>
      </c>
      <c r="AJ179" s="7">
        <f t="shared" si="38"/>
        <v>232.6</v>
      </c>
      <c r="AK179" s="7">
        <f t="shared" si="39"/>
        <v>206.6</v>
      </c>
      <c r="AL179" s="7">
        <f t="shared" si="40"/>
        <v>175.66666666666666</v>
      </c>
      <c r="AN179">
        <f t="shared" si="30"/>
        <v>224</v>
      </c>
      <c r="AO179">
        <f t="shared" si="31"/>
        <v>233</v>
      </c>
      <c r="AP179">
        <f t="shared" si="32"/>
        <v>165</v>
      </c>
      <c r="AQ179">
        <f t="shared" si="33"/>
        <v>242</v>
      </c>
      <c r="AR179">
        <f t="shared" si="34"/>
        <v>231.5</v>
      </c>
      <c r="AS179">
        <f t="shared" si="35"/>
        <v>165.5</v>
      </c>
      <c r="AU179" s="6">
        <f t="shared" si="36"/>
        <v>210.16666666666666</v>
      </c>
      <c r="AW179">
        <f t="shared" si="41"/>
        <v>219</v>
      </c>
    </row>
    <row r="180" spans="1:49">
      <c r="A180" t="s">
        <v>765</v>
      </c>
      <c r="B180" t="s">
        <v>766</v>
      </c>
      <c r="C180" t="s">
        <v>87</v>
      </c>
      <c r="D180" t="s">
        <v>767</v>
      </c>
      <c r="E180" s="6">
        <f>_xlfn.RANK.AVG(forwards!E180,forwards!E$4:E$413,0)</f>
        <v>319</v>
      </c>
      <c r="F180" s="6">
        <f>_xlfn.RANK.AVG(forwards!F180,forwards!F$4:F$413,0)</f>
        <v>366</v>
      </c>
      <c r="G180" s="6">
        <f>_xlfn.RANK.AVG(forwards!G180,forwards!G$4:G$413,0)</f>
        <v>358</v>
      </c>
      <c r="H180" s="6">
        <f>_xlfn.RANK.AVG(forwards!H180,forwards!H$4:H$413,0)</f>
        <v>365</v>
      </c>
      <c r="I180" s="6">
        <f>_xlfn.RANK.AVG(forwards!I180,forwards!I$4:I$413,0)</f>
        <v>280</v>
      </c>
      <c r="J180" s="6">
        <f>_xlfn.RANK.AVG(forwards!J180,forwards!J$4:J$413,0)</f>
        <v>53</v>
      </c>
      <c r="K180" s="6">
        <f>_xlfn.RANK.AVG(forwards!K180,forwards!K$4:K$413,0)</f>
        <v>377.5</v>
      </c>
      <c r="L180" s="6">
        <f>IF( forwards!L180 ="","",_xlfn.RANK.AVG(forwards!L180,forwards!L$4:L$413,0))</f>
        <v>119</v>
      </c>
      <c r="M180" s="6">
        <f>_xlfn.RANK.AVG(forwards!M180,forwards!M$4:M$413,0)</f>
        <v>331</v>
      </c>
      <c r="N180" s="6">
        <f>_xlfn.RANK.AVG(forwards!N180,forwards!N$4:N$413,1)</f>
        <v>117</v>
      </c>
      <c r="O180" s="6">
        <f>_xlfn.RANK.AVG(forwards!O180,forwards!O$4:O$413,0)</f>
        <v>244</v>
      </c>
      <c r="P180" s="6">
        <f>_xlfn.RANK.AVG(forwards!P180,forwards!P$4:P$413,0)</f>
        <v>335</v>
      </c>
      <c r="Q180" s="6">
        <f>_xlfn.RANK.AVG(forwards!Q180,forwards!Q$4:Q$413,1)</f>
        <v>18</v>
      </c>
      <c r="R180" s="6">
        <f>_xlfn.RANK.AVG(forwards!R180,forwards!R$4:R$413,0)</f>
        <v>201</v>
      </c>
      <c r="S180" s="6">
        <f>_xlfn.RANK.AVG(forwards!S180,forwards!S$4:S$413,0)</f>
        <v>176</v>
      </c>
      <c r="T180" s="6">
        <f>_xlfn.RANK.AVG(forwards!T180,forwards!T$4:T$413,1)</f>
        <v>95</v>
      </c>
      <c r="U180" s="6">
        <f>IF( forwards!U180 ="","",_xlfn.RANK.AVG(forwards!U180,forwards!U$4:U$413,0))</f>
        <v>348</v>
      </c>
      <c r="V180" s="6">
        <f>IF( forwards!V180 ="","",_xlfn.RANK.AVG(forwards!V180,forwards!V$4:V$413,0))</f>
        <v>326.5</v>
      </c>
      <c r="W180" s="6">
        <f>_xlfn.RANK.AVG(forwards!W180,forwards!W$4:W$413,0)</f>
        <v>402</v>
      </c>
      <c r="X180" s="6">
        <f>IF( forwards!X180 ="","",_xlfn.RANK.AVG(forwards!X180,forwards!X$4:X$413,0))</f>
        <v>323</v>
      </c>
      <c r="Y180" s="6" t="str">
        <f>IF( forwards!Y180 ="","",_xlfn.RANK.AVG(forwards!Y180,forwards!Y$4:Y$413,0))</f>
        <v/>
      </c>
      <c r="Z180" s="6">
        <f>IF( forwards!Z180 ="","",_xlfn.RANK.AVG(forwards!Z180,forwards!Z$4:Z$413,0))</f>
        <v>37</v>
      </c>
      <c r="AA180" s="6">
        <f>_xlfn.RANK.AVG(forwards!AA180,forwards!AA$4:AA$413,0)</f>
        <v>274</v>
      </c>
      <c r="AB180" s="6">
        <f>IF( forwards!AB180 ="","",_xlfn.RANK.AVG(forwards!AB180,forwards!AB$4:AB$413,0))</f>
        <v>81</v>
      </c>
      <c r="AC180" s="6">
        <f>_xlfn.RANK.AVG(forwards!AC180,forwards!AC$4:AC$413,0)</f>
        <v>204</v>
      </c>
      <c r="AD180" s="6">
        <f>_xlfn.RANK.AVG(forwards!AD180,forwards!AD$4:AD$413,0)</f>
        <v>383</v>
      </c>
      <c r="AG180" s="7">
        <f t="shared" si="28"/>
        <v>347.66666666666669</v>
      </c>
      <c r="AH180" s="7">
        <f t="shared" si="29"/>
        <v>268.875</v>
      </c>
      <c r="AI180" s="7">
        <f t="shared" si="37"/>
        <v>202.75</v>
      </c>
      <c r="AJ180" s="7">
        <f t="shared" si="38"/>
        <v>165</v>
      </c>
      <c r="AK180" s="7">
        <f t="shared" si="39"/>
        <v>287.3</v>
      </c>
      <c r="AL180" s="7">
        <f t="shared" si="40"/>
        <v>235.5</v>
      </c>
      <c r="AN180">
        <f t="shared" si="30"/>
        <v>371</v>
      </c>
      <c r="AO180">
        <f t="shared" si="31"/>
        <v>305</v>
      </c>
      <c r="AP180">
        <f t="shared" si="32"/>
        <v>226</v>
      </c>
      <c r="AQ180">
        <f t="shared" si="33"/>
        <v>149</v>
      </c>
      <c r="AR180">
        <f t="shared" si="34"/>
        <v>348</v>
      </c>
      <c r="AS180">
        <f t="shared" si="35"/>
        <v>320</v>
      </c>
      <c r="AU180" s="6">
        <f t="shared" si="36"/>
        <v>286.5</v>
      </c>
      <c r="AW180">
        <f t="shared" si="41"/>
        <v>347</v>
      </c>
    </row>
    <row r="181" spans="1:49">
      <c r="A181" t="s">
        <v>369</v>
      </c>
      <c r="B181" t="s">
        <v>370</v>
      </c>
      <c r="C181" t="s">
        <v>113</v>
      </c>
      <c r="D181" t="s">
        <v>81</v>
      </c>
      <c r="E181" s="6">
        <f>_xlfn.RANK.AVG(forwards!E181,forwards!E$4:E$413,0)</f>
        <v>376.5</v>
      </c>
      <c r="F181" s="6">
        <f>_xlfn.RANK.AVG(forwards!F181,forwards!F$4:F$413,0)</f>
        <v>214.5</v>
      </c>
      <c r="G181" s="6">
        <f>_xlfn.RANK.AVG(forwards!G181,forwards!G$4:G$413,0)</f>
        <v>121</v>
      </c>
      <c r="H181" s="6">
        <f>_xlfn.RANK.AVG(forwards!H181,forwards!H$4:H$413,0)</f>
        <v>340</v>
      </c>
      <c r="I181" s="6">
        <f>_xlfn.RANK.AVG(forwards!I181,forwards!I$4:I$413,0)</f>
        <v>236</v>
      </c>
      <c r="J181" s="6">
        <f>_xlfn.RANK.AVG(forwards!J181,forwards!J$4:J$413,0)</f>
        <v>376</v>
      </c>
      <c r="K181" s="6">
        <f>_xlfn.RANK.AVG(forwards!K181,forwards!K$4:K$413,0)</f>
        <v>279</v>
      </c>
      <c r="L181" s="6" t="str">
        <f>IF( forwards!L181 ="","",_xlfn.RANK.AVG(forwards!L181,forwards!L$4:L$413,0))</f>
        <v/>
      </c>
      <c r="M181" s="6">
        <f>_xlfn.RANK.AVG(forwards!M181,forwards!M$4:M$413,0)</f>
        <v>231</v>
      </c>
      <c r="N181" s="6">
        <f>_xlfn.RANK.AVG(forwards!N181,forwards!N$4:N$413,1)</f>
        <v>225</v>
      </c>
      <c r="O181" s="6">
        <f>_xlfn.RANK.AVG(forwards!O181,forwards!O$4:O$413,0)</f>
        <v>248</v>
      </c>
      <c r="P181" s="6">
        <f>_xlfn.RANK.AVG(forwards!P181,forwards!P$4:P$413,0)</f>
        <v>227</v>
      </c>
      <c r="Q181" s="6">
        <f>_xlfn.RANK.AVG(forwards!Q181,forwards!Q$4:Q$413,1)</f>
        <v>4</v>
      </c>
      <c r="R181" s="6">
        <f>_xlfn.RANK.AVG(forwards!R181,forwards!R$4:R$413,0)</f>
        <v>51</v>
      </c>
      <c r="S181" s="6">
        <f>_xlfn.RANK.AVG(forwards!S181,forwards!S$4:S$413,0)</f>
        <v>124</v>
      </c>
      <c r="T181" s="6">
        <f>_xlfn.RANK.AVG(forwards!T181,forwards!T$4:T$413,1)</f>
        <v>36</v>
      </c>
      <c r="U181" s="6">
        <f>IF( forwards!U181 ="","",_xlfn.RANK.AVG(forwards!U181,forwards!U$4:U$413,0))</f>
        <v>152</v>
      </c>
      <c r="V181" s="6">
        <f>IF( forwards!V181 ="","",_xlfn.RANK.AVG(forwards!V181,forwards!V$4:V$413,0))</f>
        <v>373.5</v>
      </c>
      <c r="W181" s="6">
        <f>_xlfn.RANK.AVG(forwards!W181,forwards!W$4:W$413,0)</f>
        <v>51</v>
      </c>
      <c r="X181" s="6">
        <f>IF( forwards!X181 ="","",_xlfn.RANK.AVG(forwards!X181,forwards!X$4:X$413,0))</f>
        <v>122</v>
      </c>
      <c r="Y181" s="6" t="str">
        <f>IF( forwards!Y181 ="","",_xlfn.RANK.AVG(forwards!Y181,forwards!Y$4:Y$413,0))</f>
        <v/>
      </c>
      <c r="Z181" s="6">
        <f>IF( forwards!Z181 ="","",_xlfn.RANK.AVG(forwards!Z181,forwards!Z$4:Z$413,0))</f>
        <v>252</v>
      </c>
      <c r="AA181" s="6">
        <f>_xlfn.RANK.AVG(forwards!AA181,forwards!AA$4:AA$413,0)</f>
        <v>192</v>
      </c>
      <c r="AB181" s="6" t="str">
        <f>IF( forwards!AB181 ="","",_xlfn.RANK.AVG(forwards!AB181,forwards!AB$4:AB$413,0))</f>
        <v/>
      </c>
      <c r="AC181" s="6">
        <f>_xlfn.RANK.AVG(forwards!AC181,forwards!AC$4:AC$413,0)</f>
        <v>96</v>
      </c>
      <c r="AD181" s="6">
        <f>_xlfn.RANK.AVG(forwards!AD181,forwards!AD$4:AD$413,0)</f>
        <v>17</v>
      </c>
      <c r="AG181" s="7">
        <f t="shared" si="28"/>
        <v>237.33333333333334</v>
      </c>
      <c r="AH181" s="7">
        <f t="shared" si="29"/>
        <v>307.75</v>
      </c>
      <c r="AI181" s="7">
        <f t="shared" si="37"/>
        <v>234.66666666666666</v>
      </c>
      <c r="AJ181" s="7">
        <f t="shared" si="38"/>
        <v>88.4</v>
      </c>
      <c r="AK181" s="7">
        <f t="shared" si="39"/>
        <v>190.1</v>
      </c>
      <c r="AL181" s="7">
        <f t="shared" si="40"/>
        <v>101.66666666666667</v>
      </c>
      <c r="AN181">
        <f t="shared" si="30"/>
        <v>242</v>
      </c>
      <c r="AO181">
        <f t="shared" si="31"/>
        <v>368</v>
      </c>
      <c r="AP181">
        <f t="shared" si="32"/>
        <v>282.5</v>
      </c>
      <c r="AQ181">
        <f t="shared" si="33"/>
        <v>47</v>
      </c>
      <c r="AR181">
        <f t="shared" si="34"/>
        <v>208</v>
      </c>
      <c r="AS181">
        <f t="shared" si="35"/>
        <v>25</v>
      </c>
      <c r="AU181" s="6">
        <f t="shared" si="36"/>
        <v>195.41666666666666</v>
      </c>
      <c r="AW181">
        <f t="shared" si="41"/>
        <v>195</v>
      </c>
    </row>
    <row r="182" spans="1:49">
      <c r="A182" t="s">
        <v>856</v>
      </c>
      <c r="B182" t="s">
        <v>857</v>
      </c>
      <c r="C182" t="s">
        <v>68</v>
      </c>
      <c r="D182" t="s">
        <v>858</v>
      </c>
      <c r="E182" s="6">
        <f>_xlfn.RANK.AVG(forwards!E182,forwards!E$4:E$413,0)</f>
        <v>106.5</v>
      </c>
      <c r="F182" s="6">
        <f>_xlfn.RANK.AVG(forwards!F182,forwards!F$4:F$413,0)</f>
        <v>153</v>
      </c>
      <c r="G182" s="6">
        <f>_xlfn.RANK.AVG(forwards!G182,forwards!G$4:G$413,0)</f>
        <v>187</v>
      </c>
      <c r="H182" s="6">
        <f>_xlfn.RANK.AVG(forwards!H182,forwards!H$4:H$413,0)</f>
        <v>42</v>
      </c>
      <c r="I182" s="6">
        <f>_xlfn.RANK.AVG(forwards!I182,forwards!I$4:I$413,0)</f>
        <v>118</v>
      </c>
      <c r="J182" s="6">
        <f>_xlfn.RANK.AVG(forwards!J182,forwards!J$4:J$413,0)</f>
        <v>260</v>
      </c>
      <c r="K182" s="6">
        <f>_xlfn.RANK.AVG(forwards!K182,forwards!K$4:K$413,0)</f>
        <v>145.5</v>
      </c>
      <c r="L182" s="6">
        <f>IF( forwards!L182 ="","",_xlfn.RANK.AVG(forwards!L182,forwards!L$4:L$413,0))</f>
        <v>142</v>
      </c>
      <c r="M182" s="6">
        <f>_xlfn.RANK.AVG(forwards!M182,forwards!M$4:M$413,0)</f>
        <v>69</v>
      </c>
      <c r="N182" s="6">
        <f>_xlfn.RANK.AVG(forwards!N182,forwards!N$4:N$413,1)</f>
        <v>344</v>
      </c>
      <c r="O182" s="6">
        <f>_xlfn.RANK.AVG(forwards!O182,forwards!O$4:O$413,0)</f>
        <v>217</v>
      </c>
      <c r="P182" s="6">
        <f>_xlfn.RANK.AVG(forwards!P182,forwards!P$4:P$413,0)</f>
        <v>145</v>
      </c>
      <c r="Q182" s="6">
        <f>_xlfn.RANK.AVG(forwards!Q182,forwards!Q$4:Q$413,1)</f>
        <v>313</v>
      </c>
      <c r="R182" s="6">
        <f>_xlfn.RANK.AVG(forwards!R182,forwards!R$4:R$413,0)</f>
        <v>232</v>
      </c>
      <c r="S182" s="6">
        <f>_xlfn.RANK.AVG(forwards!S182,forwards!S$4:S$413,0)</f>
        <v>47</v>
      </c>
      <c r="T182" s="6">
        <f>_xlfn.RANK.AVG(forwards!T182,forwards!T$4:T$413,1)</f>
        <v>51</v>
      </c>
      <c r="U182" s="6">
        <f>IF( forwards!U182 ="","",_xlfn.RANK.AVG(forwards!U182,forwards!U$4:U$413,0))</f>
        <v>124</v>
      </c>
      <c r="V182" s="6">
        <f>IF( forwards!V182 ="","",_xlfn.RANK.AVG(forwards!V182,forwards!V$4:V$413,0))</f>
        <v>154</v>
      </c>
      <c r="W182" s="6">
        <f>_xlfn.RANK.AVG(forwards!W182,forwards!W$4:W$413,0)</f>
        <v>200</v>
      </c>
      <c r="X182" s="6">
        <f>IF( forwards!X182 ="","",_xlfn.RANK.AVG(forwards!X182,forwards!X$4:X$413,0))</f>
        <v>121</v>
      </c>
      <c r="Y182" s="6">
        <f>IF( forwards!Y182 ="","",_xlfn.RANK.AVG(forwards!Y182,forwards!Y$4:Y$413,0))</f>
        <v>113</v>
      </c>
      <c r="Z182" s="6">
        <f>IF( forwards!Z182 ="","",_xlfn.RANK.AVG(forwards!Z182,forwards!Z$4:Z$413,0))</f>
        <v>238.5</v>
      </c>
      <c r="AA182" s="6">
        <f>_xlfn.RANK.AVG(forwards!AA182,forwards!AA$4:AA$413,0)</f>
        <v>45</v>
      </c>
      <c r="AB182" s="6" t="str">
        <f>IF( forwards!AB182 ="","",_xlfn.RANK.AVG(forwards!AB182,forwards!AB$4:AB$413,0))</f>
        <v/>
      </c>
      <c r="AC182" s="6">
        <f>_xlfn.RANK.AVG(forwards!AC182,forwards!AC$4:AC$413,0)</f>
        <v>117</v>
      </c>
      <c r="AD182" s="6">
        <f>_xlfn.RANK.AVG(forwards!AD182,forwards!AD$4:AD$413,0)</f>
        <v>1</v>
      </c>
      <c r="AG182" s="7">
        <f t="shared" si="28"/>
        <v>148.83333333333334</v>
      </c>
      <c r="AH182" s="7">
        <f t="shared" si="29"/>
        <v>141.375</v>
      </c>
      <c r="AI182" s="7">
        <f t="shared" si="37"/>
        <v>193</v>
      </c>
      <c r="AJ182" s="7">
        <f t="shared" si="38"/>
        <v>157.6</v>
      </c>
      <c r="AK182" s="7">
        <f t="shared" si="39"/>
        <v>158.41666666666666</v>
      </c>
      <c r="AL182" s="7">
        <f t="shared" si="40"/>
        <v>54.333333333333336</v>
      </c>
      <c r="AN182">
        <f t="shared" si="30"/>
        <v>138</v>
      </c>
      <c r="AO182">
        <f t="shared" si="31"/>
        <v>115</v>
      </c>
      <c r="AP182">
        <f t="shared" si="32"/>
        <v>209</v>
      </c>
      <c r="AQ182">
        <f t="shared" si="33"/>
        <v>138</v>
      </c>
      <c r="AR182">
        <f t="shared" si="34"/>
        <v>135.5</v>
      </c>
      <c r="AS182">
        <f t="shared" si="35"/>
        <v>4</v>
      </c>
      <c r="AU182" s="6">
        <f t="shared" si="36"/>
        <v>123.25</v>
      </c>
      <c r="AW182">
        <f t="shared" si="41"/>
        <v>70</v>
      </c>
    </row>
    <row r="183" spans="1:49">
      <c r="A183" t="s">
        <v>1326</v>
      </c>
      <c r="B183" t="s">
        <v>1327</v>
      </c>
      <c r="C183" t="s">
        <v>113</v>
      </c>
      <c r="D183" t="s">
        <v>1243</v>
      </c>
      <c r="E183" s="6">
        <f>_xlfn.RANK.AVG(forwards!E183,forwards!E$4:E$413,0)</f>
        <v>409</v>
      </c>
      <c r="F183" s="6">
        <f>_xlfn.RANK.AVG(forwards!F183,forwards!F$4:F$413,0)</f>
        <v>395</v>
      </c>
      <c r="G183" s="6">
        <f>_xlfn.RANK.AVG(forwards!G183,forwards!G$4:G$413,0)</f>
        <v>410</v>
      </c>
      <c r="H183" s="6">
        <f>_xlfn.RANK.AVG(forwards!H183,forwards!H$4:H$413,0)</f>
        <v>406</v>
      </c>
      <c r="I183" s="6">
        <f>_xlfn.RANK.AVG(forwards!I183,forwards!I$4:I$413,0)</f>
        <v>392</v>
      </c>
      <c r="J183" s="6">
        <f>_xlfn.RANK.AVG(forwards!J183,forwards!J$4:J$413,0)</f>
        <v>152</v>
      </c>
      <c r="K183" s="6">
        <f>_xlfn.RANK.AVG(forwards!K183,forwards!K$4:K$413,0)</f>
        <v>389</v>
      </c>
      <c r="L183" s="6" t="str">
        <f>IF( forwards!L183 ="","",_xlfn.RANK.AVG(forwards!L183,forwards!L$4:L$413,0))</f>
        <v/>
      </c>
      <c r="M183" s="6">
        <f>_xlfn.RANK.AVG(forwards!M183,forwards!M$4:M$413,0)</f>
        <v>300</v>
      </c>
      <c r="N183" s="6">
        <f>_xlfn.RANK.AVG(forwards!N183,forwards!N$4:N$413,1)</f>
        <v>26</v>
      </c>
      <c r="O183" s="6">
        <f>_xlfn.RANK.AVG(forwards!O183,forwards!O$4:O$413,0)</f>
        <v>116</v>
      </c>
      <c r="P183" s="6">
        <f>_xlfn.RANK.AVG(forwards!P183,forwards!P$4:P$413,0)</f>
        <v>410</v>
      </c>
      <c r="Q183" s="6">
        <f>_xlfn.RANK.AVG(forwards!Q183,forwards!Q$4:Q$413,1)</f>
        <v>401</v>
      </c>
      <c r="R183" s="6">
        <f>_xlfn.RANK.AVG(forwards!R183,forwards!R$4:R$413,0)</f>
        <v>410</v>
      </c>
      <c r="S183" s="6">
        <f>_xlfn.RANK.AVG(forwards!S183,forwards!S$4:S$413,0)</f>
        <v>401</v>
      </c>
      <c r="T183" s="6">
        <f>_xlfn.RANK.AVG(forwards!T183,forwards!T$4:T$413,1)</f>
        <v>372</v>
      </c>
      <c r="U183" s="6">
        <f>IF( forwards!U183 ="","",_xlfn.RANK.AVG(forwards!U183,forwards!U$4:U$413,0))</f>
        <v>378</v>
      </c>
      <c r="V183" s="6" t="str">
        <f>IF( forwards!V183 ="","",_xlfn.RANK.AVG(forwards!V183,forwards!V$4:V$413,0))</f>
        <v/>
      </c>
      <c r="W183" s="6">
        <f>_xlfn.RANK.AVG(forwards!W183,forwards!W$4:W$413,0)</f>
        <v>382</v>
      </c>
      <c r="X183" s="6">
        <f>IF( forwards!X183 ="","",_xlfn.RANK.AVG(forwards!X183,forwards!X$4:X$413,0))</f>
        <v>376.5</v>
      </c>
      <c r="Y183" s="6" t="str">
        <f>IF( forwards!Y183 ="","",_xlfn.RANK.AVG(forwards!Y183,forwards!Y$4:Y$413,0))</f>
        <v/>
      </c>
      <c r="Z183" s="6">
        <f>IF( forwards!Z183 ="","",_xlfn.RANK.AVG(forwards!Z183,forwards!Z$4:Z$413,0))</f>
        <v>342.5</v>
      </c>
      <c r="AA183" s="6">
        <f>_xlfn.RANK.AVG(forwards!AA183,forwards!AA$4:AA$413,0)</f>
        <v>325</v>
      </c>
      <c r="AB183" s="6" t="str">
        <f>IF( forwards!AB183 ="","",_xlfn.RANK.AVG(forwards!AB183,forwards!AB$4:AB$413,0))</f>
        <v/>
      </c>
      <c r="AC183" s="6">
        <f>_xlfn.RANK.AVG(forwards!AC183,forwards!AC$4:AC$413,0)</f>
        <v>31</v>
      </c>
      <c r="AD183" s="6">
        <f>_xlfn.RANK.AVG(forwards!AD183,forwards!AD$4:AD$413,0)</f>
        <v>51.5</v>
      </c>
      <c r="AG183" s="7">
        <f t="shared" si="28"/>
        <v>404.66666666666669</v>
      </c>
      <c r="AH183" s="7">
        <f t="shared" si="29"/>
        <v>334.75</v>
      </c>
      <c r="AI183" s="7">
        <f t="shared" si="37"/>
        <v>147.33333333333334</v>
      </c>
      <c r="AJ183" s="7">
        <f t="shared" si="38"/>
        <v>398.8</v>
      </c>
      <c r="AK183" s="7">
        <f t="shared" si="39"/>
        <v>369.75</v>
      </c>
      <c r="AL183" s="7">
        <f t="shared" si="40"/>
        <v>135.83333333333334</v>
      </c>
      <c r="AN183">
        <f t="shared" si="30"/>
        <v>409</v>
      </c>
      <c r="AO183">
        <f t="shared" si="31"/>
        <v>388</v>
      </c>
      <c r="AP183">
        <f t="shared" si="32"/>
        <v>129</v>
      </c>
      <c r="AQ183">
        <f t="shared" si="33"/>
        <v>408.5</v>
      </c>
      <c r="AR183">
        <f t="shared" si="34"/>
        <v>407</v>
      </c>
      <c r="AS183">
        <f t="shared" si="35"/>
        <v>73</v>
      </c>
      <c r="AU183" s="6">
        <f t="shared" si="36"/>
        <v>302.41666666666669</v>
      </c>
      <c r="AW183">
        <f t="shared" si="41"/>
        <v>363</v>
      </c>
    </row>
    <row r="184" spans="1:49">
      <c r="A184" t="s">
        <v>570</v>
      </c>
      <c r="B184" t="s">
        <v>571</v>
      </c>
      <c r="C184" t="s">
        <v>124</v>
      </c>
      <c r="D184" t="s">
        <v>168</v>
      </c>
      <c r="E184" s="6">
        <f>_xlfn.RANK.AVG(forwards!E184,forwards!E$4:E$413,0)</f>
        <v>228.5</v>
      </c>
      <c r="F184" s="6">
        <f>_xlfn.RANK.AVG(forwards!F184,forwards!F$4:F$413,0)</f>
        <v>262</v>
      </c>
      <c r="G184" s="6">
        <f>_xlfn.RANK.AVG(forwards!G184,forwards!G$4:G$413,0)</f>
        <v>204</v>
      </c>
      <c r="H184" s="6">
        <f>_xlfn.RANK.AVG(forwards!H184,forwards!H$4:H$413,0)</f>
        <v>22</v>
      </c>
      <c r="I184" s="6">
        <f>_xlfn.RANK.AVG(forwards!I184,forwards!I$4:I$413,0)</f>
        <v>123</v>
      </c>
      <c r="J184" s="6">
        <f>_xlfn.RANK.AVG(forwards!J184,forwards!J$4:J$413,0)</f>
        <v>89</v>
      </c>
      <c r="K184" s="6">
        <f>_xlfn.RANK.AVG(forwards!K184,forwards!K$4:K$413,0)</f>
        <v>193</v>
      </c>
      <c r="L184" s="6" t="str">
        <f>IF( forwards!L184 ="","",_xlfn.RANK.AVG(forwards!L184,forwards!L$4:L$413,0))</f>
        <v/>
      </c>
      <c r="M184" s="6">
        <f>_xlfn.RANK.AVG(forwards!M184,forwards!M$4:M$413,0)</f>
        <v>257</v>
      </c>
      <c r="N184" s="6">
        <f>_xlfn.RANK.AVG(forwards!N184,forwards!N$4:N$413,1)</f>
        <v>297</v>
      </c>
      <c r="O184" s="6">
        <f>_xlfn.RANK.AVG(forwards!O184,forwards!O$4:O$413,0)</f>
        <v>316</v>
      </c>
      <c r="P184" s="6">
        <f>_xlfn.RANK.AVG(forwards!P184,forwards!P$4:P$413,0)</f>
        <v>150</v>
      </c>
      <c r="Q184" s="6">
        <f>_xlfn.RANK.AVG(forwards!Q184,forwards!Q$4:Q$413,1)</f>
        <v>102</v>
      </c>
      <c r="R184" s="6">
        <f>_xlfn.RANK.AVG(forwards!R184,forwards!R$4:R$413,0)</f>
        <v>117</v>
      </c>
      <c r="S184" s="6">
        <f>_xlfn.RANK.AVG(forwards!S184,forwards!S$4:S$413,0)</f>
        <v>158.5</v>
      </c>
      <c r="T184" s="6">
        <f>_xlfn.RANK.AVG(forwards!T184,forwards!T$4:T$413,1)</f>
        <v>73</v>
      </c>
      <c r="U184" s="6">
        <f>IF( forwards!U184 ="","",_xlfn.RANK.AVG(forwards!U184,forwards!U$4:U$413,0))</f>
        <v>26</v>
      </c>
      <c r="V184" s="6">
        <f>IF( forwards!V184 ="","",_xlfn.RANK.AVG(forwards!V184,forwards!V$4:V$413,0))</f>
        <v>332</v>
      </c>
      <c r="W184" s="6">
        <f>_xlfn.RANK.AVG(forwards!W184,forwards!W$4:W$413,0)</f>
        <v>316.5</v>
      </c>
      <c r="X184" s="6">
        <f>IF( forwards!X184 ="","",_xlfn.RANK.AVG(forwards!X184,forwards!X$4:X$413,0))</f>
        <v>28</v>
      </c>
      <c r="Y184" s="6">
        <f>IF( forwards!Y184 ="","",_xlfn.RANK.AVG(forwards!Y184,forwards!Y$4:Y$413,0))</f>
        <v>71.5</v>
      </c>
      <c r="Z184" s="6">
        <f>IF( forwards!Z184 ="","",_xlfn.RANK.AVG(forwards!Z184,forwards!Z$4:Z$413,0))</f>
        <v>197</v>
      </c>
      <c r="AA184" s="6">
        <f>_xlfn.RANK.AVG(forwards!AA184,forwards!AA$4:AA$413,0)</f>
        <v>31</v>
      </c>
      <c r="AB184" s="6" t="str">
        <f>IF( forwards!AB184 ="","",_xlfn.RANK.AVG(forwards!AB184,forwards!AB$4:AB$413,0))</f>
        <v/>
      </c>
      <c r="AC184" s="6">
        <f>_xlfn.RANK.AVG(forwards!AC184,forwards!AC$4:AC$413,0)</f>
        <v>57</v>
      </c>
      <c r="AD184" s="6">
        <f>_xlfn.RANK.AVG(forwards!AD184,forwards!AD$4:AD$413,0)</f>
        <v>404</v>
      </c>
      <c r="AG184" s="7">
        <f t="shared" si="28"/>
        <v>231.5</v>
      </c>
      <c r="AH184" s="7">
        <f t="shared" si="29"/>
        <v>106.75</v>
      </c>
      <c r="AI184" s="7">
        <f t="shared" si="37"/>
        <v>290</v>
      </c>
      <c r="AJ184" s="7">
        <f t="shared" si="38"/>
        <v>120.1</v>
      </c>
      <c r="AK184" s="7">
        <f t="shared" si="39"/>
        <v>161.83333333333334</v>
      </c>
      <c r="AL184" s="7">
        <f t="shared" si="40"/>
        <v>164</v>
      </c>
      <c r="AN184">
        <f t="shared" si="30"/>
        <v>239</v>
      </c>
      <c r="AO184">
        <f t="shared" si="31"/>
        <v>62</v>
      </c>
      <c r="AP184">
        <f t="shared" si="32"/>
        <v>354.5</v>
      </c>
      <c r="AQ184">
        <f t="shared" si="33"/>
        <v>97</v>
      </c>
      <c r="AR184">
        <f t="shared" si="34"/>
        <v>148.5</v>
      </c>
      <c r="AS184">
        <f t="shared" si="35"/>
        <v>127</v>
      </c>
      <c r="AU184" s="6">
        <f t="shared" si="36"/>
        <v>171.33333333333334</v>
      </c>
      <c r="AW184">
        <f t="shared" si="41"/>
        <v>144.5</v>
      </c>
    </row>
    <row r="185" spans="1:49">
      <c r="A185" t="s">
        <v>377</v>
      </c>
      <c r="B185" t="s">
        <v>378</v>
      </c>
      <c r="C185" t="s">
        <v>100</v>
      </c>
      <c r="D185" t="s">
        <v>77</v>
      </c>
      <c r="E185" s="6">
        <f>_xlfn.RANK.AVG(forwards!E185,forwards!E$4:E$413,0)</f>
        <v>29.5</v>
      </c>
      <c r="F185" s="6">
        <f>_xlfn.RANK.AVG(forwards!F185,forwards!F$4:F$413,0)</f>
        <v>37.5</v>
      </c>
      <c r="G185" s="6">
        <f>_xlfn.RANK.AVG(forwards!G185,forwards!G$4:G$413,0)</f>
        <v>9</v>
      </c>
      <c r="H185" s="6">
        <f>_xlfn.RANK.AVG(forwards!H185,forwards!H$4:H$413,0)</f>
        <v>10</v>
      </c>
      <c r="I185" s="6">
        <f>_xlfn.RANK.AVG(forwards!I185,forwards!I$4:I$413,0)</f>
        <v>5</v>
      </c>
      <c r="J185" s="6">
        <f>_xlfn.RANK.AVG(forwards!J185,forwards!J$4:J$413,0)</f>
        <v>334</v>
      </c>
      <c r="K185" s="6">
        <f>_xlfn.RANK.AVG(forwards!K185,forwards!K$4:K$413,0)</f>
        <v>126</v>
      </c>
      <c r="L185" s="6" t="str">
        <f>IF( forwards!L185 ="","",_xlfn.RANK.AVG(forwards!L185,forwards!L$4:L$413,0))</f>
        <v/>
      </c>
      <c r="M185" s="6">
        <f>_xlfn.RANK.AVG(forwards!M185,forwards!M$4:M$413,0)</f>
        <v>140</v>
      </c>
      <c r="N185" s="6">
        <f>_xlfn.RANK.AVG(forwards!N185,forwards!N$4:N$413,1)</f>
        <v>260</v>
      </c>
      <c r="O185" s="6">
        <f>_xlfn.RANK.AVG(forwards!O185,forwards!O$4:O$413,0)</f>
        <v>194</v>
      </c>
      <c r="P185" s="6">
        <f>_xlfn.RANK.AVG(forwards!P185,forwards!P$4:P$413,0)</f>
        <v>68</v>
      </c>
      <c r="Q185" s="6">
        <f>_xlfn.RANK.AVG(forwards!Q185,forwards!Q$4:Q$413,1)</f>
        <v>206</v>
      </c>
      <c r="R185" s="6">
        <f>_xlfn.RANK.AVG(forwards!R185,forwards!R$4:R$413,0)</f>
        <v>102</v>
      </c>
      <c r="S185" s="6">
        <f>_xlfn.RANK.AVG(forwards!S185,forwards!S$4:S$413,0)</f>
        <v>169</v>
      </c>
      <c r="T185" s="6">
        <f>_xlfn.RANK.AVG(forwards!T185,forwards!T$4:T$413,1)</f>
        <v>285.5</v>
      </c>
      <c r="U185" s="6">
        <f>IF( forwards!U185 ="","",_xlfn.RANK.AVG(forwards!U185,forwards!U$4:U$413,0))</f>
        <v>86</v>
      </c>
      <c r="V185" s="6">
        <f>IF( forwards!V185 ="","",_xlfn.RANK.AVG(forwards!V185,forwards!V$4:V$413,0))</f>
        <v>17</v>
      </c>
      <c r="W185" s="6">
        <f>_xlfn.RANK.AVG(forwards!W185,forwards!W$4:W$413,0)</f>
        <v>174</v>
      </c>
      <c r="X185" s="6">
        <f>IF( forwards!X185 ="","",_xlfn.RANK.AVG(forwards!X185,forwards!X$4:X$413,0))</f>
        <v>140</v>
      </c>
      <c r="Y185" s="6">
        <f>IF( forwards!Y185 ="","",_xlfn.RANK.AVG(forwards!Y185,forwards!Y$4:Y$413,0))</f>
        <v>71.5</v>
      </c>
      <c r="Z185" s="6">
        <f>IF( forwards!Z185 ="","",_xlfn.RANK.AVG(forwards!Z185,forwards!Z$4:Z$413,0))</f>
        <v>48</v>
      </c>
      <c r="AA185" s="6">
        <f>_xlfn.RANK.AVG(forwards!AA185,forwards!AA$4:AA$413,0)</f>
        <v>68</v>
      </c>
      <c r="AB185" s="6" t="str">
        <f>IF( forwards!AB185 ="","",_xlfn.RANK.AVG(forwards!AB185,forwards!AB$4:AB$413,0))</f>
        <v/>
      </c>
      <c r="AC185" s="6">
        <f>_xlfn.RANK.AVG(forwards!AC185,forwards!AC$4:AC$413,0)</f>
        <v>384</v>
      </c>
      <c r="AD185" s="6">
        <f>_xlfn.RANK.AVG(forwards!AD185,forwards!AD$4:AD$413,0)</f>
        <v>55.5</v>
      </c>
      <c r="AG185" s="7">
        <f t="shared" si="28"/>
        <v>25.333333333333332</v>
      </c>
      <c r="AH185" s="7">
        <f t="shared" si="29"/>
        <v>118.75</v>
      </c>
      <c r="AI185" s="7">
        <f t="shared" si="37"/>
        <v>198</v>
      </c>
      <c r="AJ185" s="7">
        <f t="shared" si="38"/>
        <v>166.1</v>
      </c>
      <c r="AK185" s="7">
        <f t="shared" si="39"/>
        <v>89.416666666666671</v>
      </c>
      <c r="AL185" s="7">
        <f t="shared" si="40"/>
        <v>169.16666666666666</v>
      </c>
      <c r="AN185">
        <f t="shared" si="30"/>
        <v>11</v>
      </c>
      <c r="AO185">
        <f t="shared" si="31"/>
        <v>78.5</v>
      </c>
      <c r="AP185">
        <f t="shared" si="32"/>
        <v>217</v>
      </c>
      <c r="AQ185">
        <f t="shared" si="33"/>
        <v>150</v>
      </c>
      <c r="AR185">
        <f t="shared" si="34"/>
        <v>19</v>
      </c>
      <c r="AS185">
        <f t="shared" si="35"/>
        <v>139</v>
      </c>
      <c r="AU185" s="6">
        <f t="shared" si="36"/>
        <v>102.41666666666667</v>
      </c>
      <c r="AW185">
        <f t="shared" si="41"/>
        <v>37</v>
      </c>
    </row>
    <row r="186" spans="1:49">
      <c r="A186" t="s">
        <v>348</v>
      </c>
      <c r="B186" t="s">
        <v>349</v>
      </c>
      <c r="C186" t="s">
        <v>97</v>
      </c>
      <c r="D186" t="s">
        <v>71</v>
      </c>
      <c r="E186" s="6">
        <f>_xlfn.RANK.AVG(forwards!E186,forwards!E$4:E$413,0)</f>
        <v>184.5</v>
      </c>
      <c r="F186" s="6">
        <f>_xlfn.RANK.AVG(forwards!F186,forwards!F$4:F$413,0)</f>
        <v>273</v>
      </c>
      <c r="G186" s="6">
        <f>_xlfn.RANK.AVG(forwards!G186,forwards!G$4:G$413,0)</f>
        <v>224.5</v>
      </c>
      <c r="H186" s="6">
        <f>_xlfn.RANK.AVG(forwards!H186,forwards!H$4:H$413,0)</f>
        <v>78</v>
      </c>
      <c r="I186" s="6">
        <f>_xlfn.RANK.AVG(forwards!I186,forwards!I$4:I$413,0)</f>
        <v>241</v>
      </c>
      <c r="J186" s="6">
        <f>_xlfn.RANK.AVG(forwards!J186,forwards!J$4:J$413,0)</f>
        <v>267</v>
      </c>
      <c r="K186" s="6">
        <f>_xlfn.RANK.AVG(forwards!K186,forwards!K$4:K$413,0)</f>
        <v>49</v>
      </c>
      <c r="L186" s="6" t="str">
        <f>IF( forwards!L186 ="","",_xlfn.RANK.AVG(forwards!L186,forwards!L$4:L$413,0))</f>
        <v/>
      </c>
      <c r="M186" s="6">
        <f>_xlfn.RANK.AVG(forwards!M186,forwards!M$4:M$413,0)</f>
        <v>183</v>
      </c>
      <c r="N186" s="6">
        <f>_xlfn.RANK.AVG(forwards!N186,forwards!N$4:N$413,1)</f>
        <v>307</v>
      </c>
      <c r="O186" s="6">
        <f>_xlfn.RANK.AVG(forwards!O186,forwards!O$4:O$413,0)</f>
        <v>278.5</v>
      </c>
      <c r="P186" s="6">
        <f>_xlfn.RANK.AVG(forwards!P186,forwards!P$4:P$413,0)</f>
        <v>52</v>
      </c>
      <c r="Q186" s="6">
        <f>_xlfn.RANK.AVG(forwards!Q186,forwards!Q$4:Q$413,1)</f>
        <v>131</v>
      </c>
      <c r="R186" s="6">
        <f>_xlfn.RANK.AVG(forwards!R186,forwards!R$4:R$413,0)</f>
        <v>55</v>
      </c>
      <c r="S186" s="6">
        <f>_xlfn.RANK.AVG(forwards!S186,forwards!S$4:S$413,0)</f>
        <v>163</v>
      </c>
      <c r="T186" s="6">
        <f>_xlfn.RANK.AVG(forwards!T186,forwards!T$4:T$413,1)</f>
        <v>76</v>
      </c>
      <c r="U186" s="6">
        <f>IF( forwards!U186 ="","",_xlfn.RANK.AVG(forwards!U186,forwards!U$4:U$413,0))</f>
        <v>122</v>
      </c>
      <c r="V186" s="6">
        <f>IF( forwards!V186 ="","",_xlfn.RANK.AVG(forwards!V186,forwards!V$4:V$413,0))</f>
        <v>49</v>
      </c>
      <c r="W186" s="6">
        <f>_xlfn.RANK.AVG(forwards!W186,forwards!W$4:W$413,0)</f>
        <v>292</v>
      </c>
      <c r="X186" s="6">
        <f>IF( forwards!X186 ="","",_xlfn.RANK.AVG(forwards!X186,forwards!X$4:X$413,0))</f>
        <v>343</v>
      </c>
      <c r="Y186" s="6" t="str">
        <f>IF( forwards!Y186 ="","",_xlfn.RANK.AVG(forwards!Y186,forwards!Y$4:Y$413,0))</f>
        <v/>
      </c>
      <c r="Z186" s="6">
        <f>IF( forwards!Z186 ="","",_xlfn.RANK.AVG(forwards!Z186,forwards!Z$4:Z$413,0))</f>
        <v>342.5</v>
      </c>
      <c r="AA186" s="6">
        <f>_xlfn.RANK.AVG(forwards!AA186,forwards!AA$4:AA$413,0)</f>
        <v>212</v>
      </c>
      <c r="AB186" s="6" t="str">
        <f>IF( forwards!AB186 ="","",_xlfn.RANK.AVG(forwards!AB186,forwards!AB$4:AB$413,0))</f>
        <v/>
      </c>
      <c r="AC186" s="6">
        <f>_xlfn.RANK.AVG(forwards!AC186,forwards!AC$4:AC$413,0)</f>
        <v>165</v>
      </c>
      <c r="AD186" s="6">
        <f>_xlfn.RANK.AVG(forwards!AD186,forwards!AD$4:AD$413,0)</f>
        <v>287</v>
      </c>
      <c r="AG186" s="7">
        <f t="shared" si="28"/>
        <v>227.33333333333334</v>
      </c>
      <c r="AH186" s="7">
        <f t="shared" si="29"/>
        <v>158.75</v>
      </c>
      <c r="AI186" s="7">
        <f t="shared" si="37"/>
        <v>256.16666666666669</v>
      </c>
      <c r="AJ186" s="7">
        <f t="shared" si="38"/>
        <v>95.4</v>
      </c>
      <c r="AK186" s="7">
        <f t="shared" si="39"/>
        <v>229.7</v>
      </c>
      <c r="AL186" s="7">
        <f t="shared" si="40"/>
        <v>221.33333333333334</v>
      </c>
      <c r="AN186">
        <f t="shared" si="30"/>
        <v>234</v>
      </c>
      <c r="AO186">
        <f t="shared" si="31"/>
        <v>136.5</v>
      </c>
      <c r="AP186">
        <f t="shared" si="32"/>
        <v>313</v>
      </c>
      <c r="AQ186">
        <f t="shared" si="33"/>
        <v>58</v>
      </c>
      <c r="AR186">
        <f t="shared" si="34"/>
        <v>272</v>
      </c>
      <c r="AS186">
        <f t="shared" si="35"/>
        <v>287</v>
      </c>
      <c r="AU186" s="6">
        <f t="shared" si="36"/>
        <v>216.75</v>
      </c>
      <c r="AW186">
        <f t="shared" si="41"/>
        <v>230</v>
      </c>
    </row>
    <row r="187" spans="1:49">
      <c r="A187" t="s">
        <v>833</v>
      </c>
      <c r="B187" t="s">
        <v>834</v>
      </c>
      <c r="C187" t="s">
        <v>100</v>
      </c>
      <c r="D187" t="s">
        <v>256</v>
      </c>
      <c r="E187" s="6">
        <f>_xlfn.RANK.AVG(forwards!E187,forwards!E$4:E$413,0)</f>
        <v>228.5</v>
      </c>
      <c r="F187" s="6">
        <f>_xlfn.RANK.AVG(forwards!F187,forwards!F$4:F$413,0)</f>
        <v>345</v>
      </c>
      <c r="G187" s="6">
        <f>_xlfn.RANK.AVG(forwards!G187,forwards!G$4:G$413,0)</f>
        <v>233</v>
      </c>
      <c r="H187" s="6">
        <f>_xlfn.RANK.AVG(forwards!H187,forwards!H$4:H$413,0)</f>
        <v>233</v>
      </c>
      <c r="I187" s="6">
        <f>_xlfn.RANK.AVG(forwards!I187,forwards!I$4:I$413,0)</f>
        <v>267</v>
      </c>
      <c r="J187" s="6">
        <f>_xlfn.RANK.AVG(forwards!J187,forwards!J$4:J$413,0)</f>
        <v>376</v>
      </c>
      <c r="K187" s="6">
        <f>_xlfn.RANK.AVG(forwards!K187,forwards!K$4:K$413,0)</f>
        <v>254</v>
      </c>
      <c r="L187" s="6" t="str">
        <f>IF( forwards!L187 ="","",_xlfn.RANK.AVG(forwards!L187,forwards!L$4:L$413,0))</f>
        <v/>
      </c>
      <c r="M187" s="6">
        <f>_xlfn.RANK.AVG(forwards!M187,forwards!M$4:M$413,0)</f>
        <v>350</v>
      </c>
      <c r="N187" s="6">
        <f>_xlfn.RANK.AVG(forwards!N187,forwards!N$4:N$413,1)</f>
        <v>278</v>
      </c>
      <c r="O187" s="6">
        <f>_xlfn.RANK.AVG(forwards!O187,forwards!O$4:O$413,0)</f>
        <v>353</v>
      </c>
      <c r="P187" s="6">
        <f>_xlfn.RANK.AVG(forwards!P187,forwards!P$4:P$413,0)</f>
        <v>235</v>
      </c>
      <c r="Q187" s="6">
        <f>_xlfn.RANK.AVG(forwards!Q187,forwards!Q$4:Q$413,1)</f>
        <v>204</v>
      </c>
      <c r="R187" s="6">
        <f>_xlfn.RANK.AVG(forwards!R187,forwards!R$4:R$413,0)</f>
        <v>233</v>
      </c>
      <c r="S187" s="6">
        <f>_xlfn.RANK.AVG(forwards!S187,forwards!S$4:S$413,0)</f>
        <v>252</v>
      </c>
      <c r="T187" s="6">
        <f>_xlfn.RANK.AVG(forwards!T187,forwards!T$4:T$413,1)</f>
        <v>203</v>
      </c>
      <c r="U187" s="6">
        <f>IF( forwards!U187 ="","",_xlfn.RANK.AVG(forwards!U187,forwards!U$4:U$413,0))</f>
        <v>292</v>
      </c>
      <c r="V187" s="6">
        <f>IF( forwards!V187 ="","",_xlfn.RANK.AVG(forwards!V187,forwards!V$4:V$413,0))</f>
        <v>3</v>
      </c>
      <c r="W187" s="6">
        <f>_xlfn.RANK.AVG(forwards!W187,forwards!W$4:W$413,0)</f>
        <v>279</v>
      </c>
      <c r="X187" s="6">
        <f>IF( forwards!X187 ="","",_xlfn.RANK.AVG(forwards!X187,forwards!X$4:X$413,0))</f>
        <v>118</v>
      </c>
      <c r="Y187" s="6" t="str">
        <f>IF( forwards!Y187 ="","",_xlfn.RANK.AVG(forwards!Y187,forwards!Y$4:Y$413,0))</f>
        <v/>
      </c>
      <c r="Z187" s="6">
        <f>IF( forwards!Z187 ="","",_xlfn.RANK.AVG(forwards!Z187,forwards!Z$4:Z$413,0))</f>
        <v>342.5</v>
      </c>
      <c r="AA187" s="6">
        <f>_xlfn.RANK.AVG(forwards!AA187,forwards!AA$4:AA$413,0)</f>
        <v>229</v>
      </c>
      <c r="AB187" s="6" t="str">
        <f>IF( forwards!AB187 ="","",_xlfn.RANK.AVG(forwards!AB187,forwards!AB$4:AB$413,0))</f>
        <v/>
      </c>
      <c r="AC187" s="6">
        <f>_xlfn.RANK.AVG(forwards!AC187,forwards!AC$4:AC$413,0)</f>
        <v>101</v>
      </c>
      <c r="AD187" s="6">
        <f>_xlfn.RANK.AVG(forwards!AD187,forwards!AD$4:AD$413,0)</f>
        <v>371</v>
      </c>
      <c r="AG187" s="7">
        <f t="shared" si="28"/>
        <v>268.83333333333331</v>
      </c>
      <c r="AH187" s="7">
        <f t="shared" si="29"/>
        <v>282.5</v>
      </c>
      <c r="AI187" s="7">
        <f t="shared" si="37"/>
        <v>327</v>
      </c>
      <c r="AJ187" s="7">
        <f t="shared" si="38"/>
        <v>225.4</v>
      </c>
      <c r="AK187" s="7">
        <f t="shared" si="39"/>
        <v>206.9</v>
      </c>
      <c r="AL187" s="7">
        <f t="shared" si="40"/>
        <v>233.66666666666666</v>
      </c>
      <c r="AN187">
        <f t="shared" si="30"/>
        <v>274</v>
      </c>
      <c r="AO187">
        <f t="shared" si="31"/>
        <v>321</v>
      </c>
      <c r="AP187">
        <f t="shared" si="32"/>
        <v>381</v>
      </c>
      <c r="AQ187">
        <f t="shared" si="33"/>
        <v>232</v>
      </c>
      <c r="AR187">
        <f t="shared" si="34"/>
        <v>233</v>
      </c>
      <c r="AS187">
        <f t="shared" si="35"/>
        <v>313</v>
      </c>
      <c r="AU187" s="6">
        <f t="shared" si="36"/>
        <v>292.33333333333331</v>
      </c>
      <c r="AW187">
        <f t="shared" si="41"/>
        <v>355</v>
      </c>
    </row>
    <row r="188" spans="1:49">
      <c r="A188" t="s">
        <v>568</v>
      </c>
      <c r="B188" t="s">
        <v>569</v>
      </c>
      <c r="C188" t="s">
        <v>273</v>
      </c>
      <c r="D188" t="s">
        <v>84</v>
      </c>
      <c r="E188" s="6">
        <f>_xlfn.RANK.AVG(forwards!E188,forwards!E$4:E$413,0)</f>
        <v>291</v>
      </c>
      <c r="F188" s="6">
        <f>_xlfn.RANK.AVG(forwards!F188,forwards!F$4:F$413,0)</f>
        <v>162</v>
      </c>
      <c r="G188" s="6">
        <f>_xlfn.RANK.AVG(forwards!G188,forwards!G$4:G$413,0)</f>
        <v>275</v>
      </c>
      <c r="H188" s="6">
        <f>_xlfn.RANK.AVG(forwards!H188,forwards!H$4:H$413,0)</f>
        <v>159</v>
      </c>
      <c r="I188" s="6">
        <f>_xlfn.RANK.AVG(forwards!I188,forwards!I$4:I$413,0)</f>
        <v>346</v>
      </c>
      <c r="J188" s="6">
        <f>_xlfn.RANK.AVG(forwards!J188,forwards!J$4:J$413,0)</f>
        <v>78</v>
      </c>
      <c r="K188" s="6">
        <f>_xlfn.RANK.AVG(forwards!K188,forwards!K$4:K$413,0)</f>
        <v>254</v>
      </c>
      <c r="L188" s="6">
        <f>IF( forwards!L188 ="","",_xlfn.RANK.AVG(forwards!L188,forwards!L$4:L$413,0))</f>
        <v>111</v>
      </c>
      <c r="M188" s="6">
        <f>_xlfn.RANK.AVG(forwards!M188,forwards!M$4:M$413,0)</f>
        <v>250</v>
      </c>
      <c r="N188" s="6">
        <f>_xlfn.RANK.AVG(forwards!N188,forwards!N$4:N$413,1)</f>
        <v>70</v>
      </c>
      <c r="O188" s="6">
        <f>_xlfn.RANK.AVG(forwards!O188,forwards!O$4:O$413,0)</f>
        <v>141</v>
      </c>
      <c r="P188" s="6">
        <f>_xlfn.RANK.AVG(forwards!P188,forwards!P$4:P$413,0)</f>
        <v>249</v>
      </c>
      <c r="Q188" s="6">
        <f>_xlfn.RANK.AVG(forwards!Q188,forwards!Q$4:Q$413,1)</f>
        <v>63</v>
      </c>
      <c r="R188" s="6">
        <f>_xlfn.RANK.AVG(forwards!R188,forwards!R$4:R$413,0)</f>
        <v>163</v>
      </c>
      <c r="S188" s="6">
        <f>_xlfn.RANK.AVG(forwards!S188,forwards!S$4:S$413,0)</f>
        <v>312.5</v>
      </c>
      <c r="T188" s="6">
        <f>_xlfn.RANK.AVG(forwards!T188,forwards!T$4:T$413,1)</f>
        <v>118.5</v>
      </c>
      <c r="U188" s="6">
        <f>IF( forwards!U188 ="","",_xlfn.RANK.AVG(forwards!U188,forwards!U$4:U$413,0))</f>
        <v>322</v>
      </c>
      <c r="V188" s="6">
        <f>IF( forwards!V188 ="","",_xlfn.RANK.AVG(forwards!V188,forwards!V$4:V$413,0))</f>
        <v>341</v>
      </c>
      <c r="W188" s="6">
        <f>_xlfn.RANK.AVG(forwards!W188,forwards!W$4:W$413,0)</f>
        <v>140.5</v>
      </c>
      <c r="X188" s="6">
        <f>IF( forwards!X188 ="","",_xlfn.RANK.AVG(forwards!X188,forwards!X$4:X$413,0))</f>
        <v>376.5</v>
      </c>
      <c r="Y188" s="6" t="str">
        <f>IF( forwards!Y188 ="","",_xlfn.RANK.AVG(forwards!Y188,forwards!Y$4:Y$413,0))</f>
        <v/>
      </c>
      <c r="Z188" s="6">
        <f>IF( forwards!Z188 ="","",_xlfn.RANK.AVG(forwards!Z188,forwards!Z$4:Z$413,0))</f>
        <v>342.5</v>
      </c>
      <c r="AA188" s="6">
        <f>_xlfn.RANK.AVG(forwards!AA188,forwards!AA$4:AA$413,0)</f>
        <v>310</v>
      </c>
      <c r="AB188" s="6">
        <f>IF( forwards!AB188 ="","",_xlfn.RANK.AVG(forwards!AB188,forwards!AB$4:AB$413,0))</f>
        <v>127</v>
      </c>
      <c r="AC188" s="6">
        <f>_xlfn.RANK.AVG(forwards!AC188,forwards!AC$4:AC$413,0)</f>
        <v>205</v>
      </c>
      <c r="AD188" s="6">
        <f>_xlfn.RANK.AVG(forwards!AD188,forwards!AD$4:AD$413,0)</f>
        <v>185</v>
      </c>
      <c r="AG188" s="7">
        <f t="shared" si="28"/>
        <v>242.66666666666666</v>
      </c>
      <c r="AH188" s="7">
        <f t="shared" si="29"/>
        <v>209.25</v>
      </c>
      <c r="AI188" s="7">
        <f t="shared" si="37"/>
        <v>143</v>
      </c>
      <c r="AJ188" s="7">
        <f t="shared" si="38"/>
        <v>181.2</v>
      </c>
      <c r="AK188" s="7">
        <f t="shared" si="39"/>
        <v>304.5</v>
      </c>
      <c r="AL188" s="7">
        <f t="shared" si="40"/>
        <v>206.75</v>
      </c>
      <c r="AN188">
        <f t="shared" si="30"/>
        <v>250</v>
      </c>
      <c r="AO188">
        <f t="shared" si="31"/>
        <v>207</v>
      </c>
      <c r="AP188">
        <f t="shared" si="32"/>
        <v>120.5</v>
      </c>
      <c r="AQ188">
        <f t="shared" si="33"/>
        <v>179</v>
      </c>
      <c r="AR188">
        <f t="shared" si="34"/>
        <v>364</v>
      </c>
      <c r="AS188">
        <f t="shared" si="35"/>
        <v>255</v>
      </c>
      <c r="AU188" s="6">
        <f t="shared" si="36"/>
        <v>229.25</v>
      </c>
      <c r="AW188">
        <f t="shared" si="41"/>
        <v>252</v>
      </c>
    </row>
    <row r="189" spans="1:49">
      <c r="A189" t="s">
        <v>949</v>
      </c>
      <c r="B189" t="s">
        <v>950</v>
      </c>
      <c r="C189" t="s">
        <v>124</v>
      </c>
      <c r="D189" t="s">
        <v>256</v>
      </c>
      <c r="E189" s="6">
        <f>_xlfn.RANK.AVG(forwards!E189,forwards!E$4:E$413,0)</f>
        <v>358</v>
      </c>
      <c r="F189" s="6">
        <f>_xlfn.RANK.AVG(forwards!F189,forwards!F$4:F$413,0)</f>
        <v>310.5</v>
      </c>
      <c r="G189" s="6">
        <f>_xlfn.RANK.AVG(forwards!G189,forwards!G$4:G$413,0)</f>
        <v>264</v>
      </c>
      <c r="H189" s="6">
        <f>_xlfn.RANK.AVG(forwards!H189,forwards!H$4:H$413,0)</f>
        <v>191</v>
      </c>
      <c r="I189" s="6">
        <f>_xlfn.RANK.AVG(forwards!I189,forwards!I$4:I$413,0)</f>
        <v>350</v>
      </c>
      <c r="J189" s="6">
        <f>_xlfn.RANK.AVG(forwards!J189,forwards!J$4:J$413,0)</f>
        <v>376</v>
      </c>
      <c r="K189" s="6">
        <f>_xlfn.RANK.AVG(forwards!K189,forwards!K$4:K$413,0)</f>
        <v>307.5</v>
      </c>
      <c r="L189" s="6" t="str">
        <f>IF( forwards!L189 ="","",_xlfn.RANK.AVG(forwards!L189,forwards!L$4:L$413,0))</f>
        <v/>
      </c>
      <c r="M189" s="6">
        <f>_xlfn.RANK.AVG(forwards!M189,forwards!M$4:M$413,0)</f>
        <v>99</v>
      </c>
      <c r="N189" s="6">
        <f>_xlfn.RANK.AVG(forwards!N189,forwards!N$4:N$413,1)</f>
        <v>242</v>
      </c>
      <c r="O189" s="6">
        <f>_xlfn.RANK.AVG(forwards!O189,forwards!O$4:O$413,0)</f>
        <v>143</v>
      </c>
      <c r="P189" s="6">
        <f>_xlfn.RANK.AVG(forwards!P189,forwards!P$4:P$413,0)</f>
        <v>325</v>
      </c>
      <c r="Q189" s="6">
        <f>_xlfn.RANK.AVG(forwards!Q189,forwards!Q$4:Q$413,1)</f>
        <v>187</v>
      </c>
      <c r="R189" s="6">
        <f>_xlfn.RANK.AVG(forwards!R189,forwards!R$4:R$413,0)</f>
        <v>282</v>
      </c>
      <c r="S189" s="6">
        <f>_xlfn.RANK.AVG(forwards!S189,forwards!S$4:S$413,0)</f>
        <v>351</v>
      </c>
      <c r="T189" s="6">
        <f>_xlfn.RANK.AVG(forwards!T189,forwards!T$4:T$413,1)</f>
        <v>84.5</v>
      </c>
      <c r="U189" s="6">
        <f>IF( forwards!U189 ="","",_xlfn.RANK.AVG(forwards!U189,forwards!U$4:U$413,0))</f>
        <v>273</v>
      </c>
      <c r="V189" s="6" t="str">
        <f>IF( forwards!V189 ="","",_xlfn.RANK.AVG(forwards!V189,forwards!V$4:V$413,0))</f>
        <v/>
      </c>
      <c r="W189" s="6">
        <f>_xlfn.RANK.AVG(forwards!W189,forwards!W$4:W$413,0)</f>
        <v>55.5</v>
      </c>
      <c r="X189" s="6">
        <f>IF( forwards!X189 ="","",_xlfn.RANK.AVG(forwards!X189,forwards!X$4:X$413,0))</f>
        <v>376.5</v>
      </c>
      <c r="Y189" s="6" t="str">
        <f>IF( forwards!Y189 ="","",_xlfn.RANK.AVG(forwards!Y189,forwards!Y$4:Y$413,0))</f>
        <v/>
      </c>
      <c r="Z189" s="6">
        <f>IF( forwards!Z189 ="","",_xlfn.RANK.AVG(forwards!Z189,forwards!Z$4:Z$413,0))</f>
        <v>342.5</v>
      </c>
      <c r="AA189" s="6">
        <f>_xlfn.RANK.AVG(forwards!AA189,forwards!AA$4:AA$413,0)</f>
        <v>150</v>
      </c>
      <c r="AB189" s="6" t="str">
        <f>IF( forwards!AB189 ="","",_xlfn.RANK.AVG(forwards!AB189,forwards!AB$4:AB$413,0))</f>
        <v/>
      </c>
      <c r="AC189" s="6">
        <f>_xlfn.RANK.AVG(forwards!AC189,forwards!AC$4:AC$413,0)</f>
        <v>53</v>
      </c>
      <c r="AD189" s="6">
        <f>_xlfn.RANK.AVG(forwards!AD189,forwards!AD$4:AD$413,0)</f>
        <v>387</v>
      </c>
      <c r="AG189" s="7">
        <f t="shared" si="28"/>
        <v>310.83333333333331</v>
      </c>
      <c r="AH189" s="7">
        <f t="shared" si="29"/>
        <v>306.125</v>
      </c>
      <c r="AI189" s="7">
        <f t="shared" si="37"/>
        <v>161.33333333333334</v>
      </c>
      <c r="AJ189" s="7">
        <f t="shared" si="38"/>
        <v>245.9</v>
      </c>
      <c r="AK189" s="7">
        <f t="shared" si="39"/>
        <v>261.875</v>
      </c>
      <c r="AL189" s="7">
        <f t="shared" si="40"/>
        <v>196.66666666666666</v>
      </c>
      <c r="AN189">
        <f t="shared" si="30"/>
        <v>327</v>
      </c>
      <c r="AO189">
        <f t="shared" si="31"/>
        <v>363</v>
      </c>
      <c r="AP189">
        <f t="shared" si="32"/>
        <v>157</v>
      </c>
      <c r="AQ189">
        <f t="shared" si="33"/>
        <v>263</v>
      </c>
      <c r="AR189">
        <f t="shared" si="34"/>
        <v>317</v>
      </c>
      <c r="AS189">
        <f t="shared" si="35"/>
        <v>224</v>
      </c>
      <c r="AU189" s="6">
        <f t="shared" si="36"/>
        <v>275.16666666666669</v>
      </c>
      <c r="AW189">
        <f t="shared" si="41"/>
        <v>330</v>
      </c>
    </row>
    <row r="190" spans="1:49">
      <c r="A190" t="s">
        <v>499</v>
      </c>
      <c r="B190" t="s">
        <v>500</v>
      </c>
      <c r="C190" t="s">
        <v>113</v>
      </c>
      <c r="D190" t="s">
        <v>501</v>
      </c>
      <c r="E190" s="6">
        <f>_xlfn.RANK.AVG(forwards!E190,forwards!E$4:E$413,0)</f>
        <v>319</v>
      </c>
      <c r="F190" s="6">
        <f>_xlfn.RANK.AVG(forwards!F190,forwards!F$4:F$413,0)</f>
        <v>310.5</v>
      </c>
      <c r="G190" s="6">
        <f>_xlfn.RANK.AVG(forwards!G190,forwards!G$4:G$413,0)</f>
        <v>258</v>
      </c>
      <c r="H190" s="6">
        <f>_xlfn.RANK.AVG(forwards!H190,forwards!H$4:H$413,0)</f>
        <v>322</v>
      </c>
      <c r="I190" s="6">
        <f>_xlfn.RANK.AVG(forwards!I190,forwards!I$4:I$413,0)</f>
        <v>330</v>
      </c>
      <c r="J190" s="6">
        <f>_xlfn.RANK.AVG(forwards!J190,forwards!J$4:J$413,0)</f>
        <v>376</v>
      </c>
      <c r="K190" s="6">
        <f>_xlfn.RANK.AVG(forwards!K190,forwards!K$4:K$413,0)</f>
        <v>366.5</v>
      </c>
      <c r="L190" s="6" t="str">
        <f>IF( forwards!L190 ="","",_xlfn.RANK.AVG(forwards!L190,forwards!L$4:L$413,0))</f>
        <v/>
      </c>
      <c r="M190" s="6">
        <f>_xlfn.RANK.AVG(forwards!M190,forwards!M$4:M$413,0)</f>
        <v>20</v>
      </c>
      <c r="N190" s="6">
        <f>_xlfn.RANK.AVG(forwards!N190,forwards!N$4:N$413,1)</f>
        <v>87</v>
      </c>
      <c r="O190" s="6">
        <f>_xlfn.RANK.AVG(forwards!O190,forwards!O$4:O$413,0)</f>
        <v>7</v>
      </c>
      <c r="P190" s="6">
        <f>_xlfn.RANK.AVG(forwards!P190,forwards!P$4:P$413,0)</f>
        <v>6</v>
      </c>
      <c r="Q190" s="6">
        <f>_xlfn.RANK.AVG(forwards!Q190,forwards!Q$4:Q$413,1)</f>
        <v>273</v>
      </c>
      <c r="R190" s="6">
        <f>_xlfn.RANK.AVG(forwards!R190,forwards!R$4:R$413,0)</f>
        <v>41</v>
      </c>
      <c r="S190" s="6">
        <f>_xlfn.RANK.AVG(forwards!S190,forwards!S$4:S$413,0)</f>
        <v>12</v>
      </c>
      <c r="T190" s="6">
        <f>_xlfn.RANK.AVG(forwards!T190,forwards!T$4:T$413,1)</f>
        <v>224</v>
      </c>
      <c r="U190" s="6">
        <f>IF( forwards!U190 ="","",_xlfn.RANK.AVG(forwards!U190,forwards!U$4:U$413,0))</f>
        <v>4</v>
      </c>
      <c r="V190" s="6">
        <f>IF( forwards!V190 ="","",_xlfn.RANK.AVG(forwards!V190,forwards!V$4:V$413,0))</f>
        <v>249.5</v>
      </c>
      <c r="W190" s="6">
        <f>_xlfn.RANK.AVG(forwards!W190,forwards!W$4:W$413,0)</f>
        <v>129</v>
      </c>
      <c r="X190" s="6">
        <f>IF( forwards!X190 ="","",_xlfn.RANK.AVG(forwards!X190,forwards!X$4:X$413,0))</f>
        <v>376.5</v>
      </c>
      <c r="Y190" s="6" t="str">
        <f>IF( forwards!Y190 ="","",_xlfn.RANK.AVG(forwards!Y190,forwards!Y$4:Y$413,0))</f>
        <v/>
      </c>
      <c r="Z190" s="6">
        <f>IF( forwards!Z190 ="","",_xlfn.RANK.AVG(forwards!Z190,forwards!Z$4:Z$413,0))</f>
        <v>342.5</v>
      </c>
      <c r="AA190" s="6">
        <f>_xlfn.RANK.AVG(forwards!AA190,forwards!AA$4:AA$413,0)</f>
        <v>7</v>
      </c>
      <c r="AB190" s="6" t="str">
        <f>IF( forwards!AB190 ="","",_xlfn.RANK.AVG(forwards!AB190,forwards!AB$4:AB$413,0))</f>
        <v/>
      </c>
      <c r="AC190" s="6">
        <f>_xlfn.RANK.AVG(forwards!AC190,forwards!AC$4:AC$413,0)</f>
        <v>109</v>
      </c>
      <c r="AD190" s="6">
        <f>_xlfn.RANK.AVG(forwards!AD190,forwards!AD$4:AD$413,0)</f>
        <v>365</v>
      </c>
      <c r="AG190" s="7">
        <f t="shared" si="28"/>
        <v>295.83333333333331</v>
      </c>
      <c r="AH190" s="7">
        <f t="shared" si="29"/>
        <v>348.625</v>
      </c>
      <c r="AI190" s="7">
        <f t="shared" si="37"/>
        <v>38</v>
      </c>
      <c r="AJ190" s="7">
        <f t="shared" si="38"/>
        <v>111.2</v>
      </c>
      <c r="AK190" s="7">
        <f t="shared" si="39"/>
        <v>220.3</v>
      </c>
      <c r="AL190" s="7">
        <f t="shared" si="40"/>
        <v>160.33333333333334</v>
      </c>
      <c r="AN190">
        <f t="shared" si="30"/>
        <v>307</v>
      </c>
      <c r="AO190">
        <f t="shared" si="31"/>
        <v>394.5</v>
      </c>
      <c r="AP190">
        <f t="shared" si="32"/>
        <v>6</v>
      </c>
      <c r="AQ190">
        <f t="shared" si="33"/>
        <v>86</v>
      </c>
      <c r="AR190">
        <f t="shared" si="34"/>
        <v>257</v>
      </c>
      <c r="AS190">
        <f t="shared" si="35"/>
        <v>116</v>
      </c>
      <c r="AU190" s="6">
        <f t="shared" si="36"/>
        <v>194.41666666666666</v>
      </c>
      <c r="AW190">
        <f t="shared" si="41"/>
        <v>193</v>
      </c>
    </row>
    <row r="191" spans="1:49">
      <c r="A191" t="s">
        <v>623</v>
      </c>
      <c r="B191" t="s">
        <v>624</v>
      </c>
      <c r="C191" t="s">
        <v>68</v>
      </c>
      <c r="D191" t="s">
        <v>364</v>
      </c>
      <c r="E191" s="6">
        <f>_xlfn.RANK.AVG(forwards!E191,forwards!E$4:E$413,0)</f>
        <v>86.5</v>
      </c>
      <c r="F191" s="6">
        <f>_xlfn.RANK.AVG(forwards!F191,forwards!F$4:F$413,0)</f>
        <v>93.5</v>
      </c>
      <c r="G191" s="6">
        <f>_xlfn.RANK.AVG(forwards!G191,forwards!G$4:G$413,0)</f>
        <v>255</v>
      </c>
      <c r="H191" s="6">
        <f>_xlfn.RANK.AVG(forwards!H191,forwards!H$4:H$413,0)</f>
        <v>70</v>
      </c>
      <c r="I191" s="6">
        <f>_xlfn.RANK.AVG(forwards!I191,forwards!I$4:I$413,0)</f>
        <v>91</v>
      </c>
      <c r="J191" s="6">
        <f>_xlfn.RANK.AVG(forwards!J191,forwards!J$4:J$413,0)</f>
        <v>25</v>
      </c>
      <c r="K191" s="6">
        <f>_xlfn.RANK.AVG(forwards!K191,forwards!K$4:K$413,0)</f>
        <v>77</v>
      </c>
      <c r="L191" s="6">
        <f>IF( forwards!L191 ="","",_xlfn.RANK.AVG(forwards!L191,forwards!L$4:L$413,0))</f>
        <v>13</v>
      </c>
      <c r="M191" s="6">
        <f>_xlfn.RANK.AVG(forwards!M191,forwards!M$4:M$413,0)</f>
        <v>137</v>
      </c>
      <c r="N191" s="6">
        <f>_xlfn.RANK.AVG(forwards!N191,forwards!N$4:N$413,1)</f>
        <v>139</v>
      </c>
      <c r="O191" s="6">
        <f>_xlfn.RANK.AVG(forwards!O191,forwards!O$4:O$413,0)</f>
        <v>100</v>
      </c>
      <c r="P191" s="6">
        <f>_xlfn.RANK.AVG(forwards!P191,forwards!P$4:P$413,0)</f>
        <v>152</v>
      </c>
      <c r="Q191" s="6">
        <f>_xlfn.RANK.AVG(forwards!Q191,forwards!Q$4:Q$413,1)</f>
        <v>228</v>
      </c>
      <c r="R191" s="6">
        <f>_xlfn.RANK.AVG(forwards!R191,forwards!R$4:R$413,0)</f>
        <v>176</v>
      </c>
      <c r="S191" s="6">
        <f>_xlfn.RANK.AVG(forwards!S191,forwards!S$4:S$413,0)</f>
        <v>149</v>
      </c>
      <c r="T191" s="6">
        <f>_xlfn.RANK.AVG(forwards!T191,forwards!T$4:T$413,1)</f>
        <v>200.5</v>
      </c>
      <c r="U191" s="6">
        <f>IF( forwards!U191 ="","",_xlfn.RANK.AVG(forwards!U191,forwards!U$4:U$413,0))</f>
        <v>209</v>
      </c>
      <c r="V191" s="6">
        <f>IF( forwards!V191 ="","",_xlfn.RANK.AVG(forwards!V191,forwards!V$4:V$413,0))</f>
        <v>232.5</v>
      </c>
      <c r="W191" s="6">
        <f>_xlfn.RANK.AVG(forwards!W191,forwards!W$4:W$413,0)</f>
        <v>232.5</v>
      </c>
      <c r="X191" s="6">
        <f>IF( forwards!X191 ="","",_xlfn.RANK.AVG(forwards!X191,forwards!X$4:X$413,0))</f>
        <v>22</v>
      </c>
      <c r="Y191" s="6">
        <f>IF( forwards!Y191 ="","",_xlfn.RANK.AVG(forwards!Y191,forwards!Y$4:Y$413,0))</f>
        <v>122</v>
      </c>
      <c r="Z191" s="6">
        <f>IF( forwards!Z191 ="","",_xlfn.RANK.AVG(forwards!Z191,forwards!Z$4:Z$413,0))</f>
        <v>181</v>
      </c>
      <c r="AA191" s="6">
        <f>_xlfn.RANK.AVG(forwards!AA191,forwards!AA$4:AA$413,0)</f>
        <v>127</v>
      </c>
      <c r="AB191" s="6">
        <f>IF( forwards!AB191 ="","",_xlfn.RANK.AVG(forwards!AB191,forwards!AB$4:AB$413,0))</f>
        <v>127</v>
      </c>
      <c r="AC191" s="6">
        <f>_xlfn.RANK.AVG(forwards!AC191,forwards!AC$4:AC$413,0)</f>
        <v>186</v>
      </c>
      <c r="AD191" s="6">
        <f>_xlfn.RANK.AVG(forwards!AD191,forwards!AD$4:AD$413,0)</f>
        <v>239.5</v>
      </c>
      <c r="AG191" s="7">
        <f t="shared" si="28"/>
        <v>145</v>
      </c>
      <c r="AH191" s="7">
        <f t="shared" si="29"/>
        <v>65.75</v>
      </c>
      <c r="AI191" s="7">
        <f t="shared" si="37"/>
        <v>97.25</v>
      </c>
      <c r="AJ191" s="7">
        <f t="shared" si="38"/>
        <v>181.1</v>
      </c>
      <c r="AK191" s="7">
        <f t="shared" si="39"/>
        <v>166.5</v>
      </c>
      <c r="AL191" s="7">
        <f t="shared" si="40"/>
        <v>169.875</v>
      </c>
      <c r="AN191">
        <f t="shared" si="30"/>
        <v>132</v>
      </c>
      <c r="AO191">
        <f t="shared" si="31"/>
        <v>17</v>
      </c>
      <c r="AP191">
        <f t="shared" si="32"/>
        <v>43</v>
      </c>
      <c r="AQ191">
        <f t="shared" si="33"/>
        <v>177.5</v>
      </c>
      <c r="AR191">
        <f t="shared" si="34"/>
        <v>159</v>
      </c>
      <c r="AS191">
        <f t="shared" si="35"/>
        <v>144</v>
      </c>
      <c r="AU191" s="6">
        <f t="shared" si="36"/>
        <v>112.08333333333333</v>
      </c>
      <c r="AW191">
        <f t="shared" si="41"/>
        <v>49</v>
      </c>
    </row>
    <row r="192" spans="1:49">
      <c r="A192" t="s">
        <v>1336</v>
      </c>
      <c r="B192" t="s">
        <v>1337</v>
      </c>
      <c r="C192" t="s">
        <v>100</v>
      </c>
      <c r="D192" t="s">
        <v>858</v>
      </c>
      <c r="E192" s="6">
        <f>_xlfn.RANK.AVG(forwards!E192,forwards!E$4:E$413,0)</f>
        <v>42.5</v>
      </c>
      <c r="F192" s="6">
        <f>_xlfn.RANK.AVG(forwards!F192,forwards!F$4:F$413,0)</f>
        <v>43.5</v>
      </c>
      <c r="G192" s="6">
        <f>_xlfn.RANK.AVG(forwards!G192,forwards!G$4:G$413,0)</f>
        <v>224.5</v>
      </c>
      <c r="H192" s="6">
        <f>_xlfn.RANK.AVG(forwards!H192,forwards!H$4:H$413,0)</f>
        <v>56</v>
      </c>
      <c r="I192" s="6">
        <f>_xlfn.RANK.AVG(forwards!I192,forwards!I$4:I$413,0)</f>
        <v>10</v>
      </c>
      <c r="J192" s="6">
        <f>_xlfn.RANK.AVG(forwards!J192,forwards!J$4:J$413,0)</f>
        <v>328</v>
      </c>
      <c r="K192" s="6">
        <f>_xlfn.RANK.AVG(forwards!K192,forwards!K$4:K$413,0)</f>
        <v>49</v>
      </c>
      <c r="L192" s="6" t="str">
        <f>IF( forwards!L192 ="","",_xlfn.RANK.AVG(forwards!L192,forwards!L$4:L$413,0))</f>
        <v/>
      </c>
      <c r="M192" s="6">
        <f>_xlfn.RANK.AVG(forwards!M192,forwards!M$4:M$413,0)</f>
        <v>216</v>
      </c>
      <c r="N192" s="6">
        <f>_xlfn.RANK.AVG(forwards!N192,forwards!N$4:N$413,1)</f>
        <v>388</v>
      </c>
      <c r="O192" s="6">
        <f>_xlfn.RANK.AVG(forwards!O192,forwards!O$4:O$413,0)</f>
        <v>385</v>
      </c>
      <c r="P192" s="6">
        <f>_xlfn.RANK.AVG(forwards!P192,forwards!P$4:P$413,0)</f>
        <v>149</v>
      </c>
      <c r="Q192" s="6">
        <f>_xlfn.RANK.AVG(forwards!Q192,forwards!Q$4:Q$413,1)</f>
        <v>403</v>
      </c>
      <c r="R192" s="6">
        <f>_xlfn.RANK.AVG(forwards!R192,forwards!R$4:R$413,0)</f>
        <v>344</v>
      </c>
      <c r="S192" s="6">
        <f>_xlfn.RANK.AVG(forwards!S192,forwards!S$4:S$413,0)</f>
        <v>67</v>
      </c>
      <c r="T192" s="6">
        <f>_xlfn.RANK.AVG(forwards!T192,forwards!T$4:T$413,1)</f>
        <v>342</v>
      </c>
      <c r="U192" s="6">
        <f>IF( forwards!U192 ="","",_xlfn.RANK.AVG(forwards!U192,forwards!U$4:U$413,0))</f>
        <v>34</v>
      </c>
      <c r="V192" s="6">
        <f>IF( forwards!V192 ="","",_xlfn.RANK.AVG(forwards!V192,forwards!V$4:V$413,0))</f>
        <v>257</v>
      </c>
      <c r="W192" s="6">
        <f>_xlfn.RANK.AVG(forwards!W192,forwards!W$4:W$413,0)</f>
        <v>217.5</v>
      </c>
      <c r="X192" s="6">
        <f>IF( forwards!X192 ="","",_xlfn.RANK.AVG(forwards!X192,forwards!X$4:X$413,0))</f>
        <v>62</v>
      </c>
      <c r="Y192" s="6">
        <f>IF( forwards!Y192 ="","",_xlfn.RANK.AVG(forwards!Y192,forwards!Y$4:Y$413,0))</f>
        <v>120.5</v>
      </c>
      <c r="Z192" s="6">
        <f>IF( forwards!Z192 ="","",_xlfn.RANK.AVG(forwards!Z192,forwards!Z$4:Z$413,0))</f>
        <v>62</v>
      </c>
      <c r="AA192" s="6">
        <f>_xlfn.RANK.AVG(forwards!AA192,forwards!AA$4:AA$413,0)</f>
        <v>25</v>
      </c>
      <c r="AB192" s="6" t="str">
        <f>IF( forwards!AB192 ="","",_xlfn.RANK.AVG(forwards!AB192,forwards!AB$4:AB$413,0))</f>
        <v/>
      </c>
      <c r="AC192" s="6">
        <f>_xlfn.RANK.AVG(forwards!AC192,forwards!AC$4:AC$413,0)</f>
        <v>407</v>
      </c>
      <c r="AD192" s="6">
        <f>_xlfn.RANK.AVG(forwards!AD192,forwards!AD$4:AD$413,0)</f>
        <v>270</v>
      </c>
      <c r="AG192" s="7">
        <f t="shared" si="28"/>
        <v>103.5</v>
      </c>
      <c r="AH192" s="7">
        <f t="shared" si="29"/>
        <v>110.75</v>
      </c>
      <c r="AI192" s="7">
        <f t="shared" si="37"/>
        <v>329.66666666666669</v>
      </c>
      <c r="AJ192" s="7">
        <f t="shared" si="38"/>
        <v>261</v>
      </c>
      <c r="AK192" s="7">
        <f t="shared" si="39"/>
        <v>125.5</v>
      </c>
      <c r="AL192" s="7">
        <f t="shared" si="40"/>
        <v>234</v>
      </c>
      <c r="AN192">
        <f t="shared" si="30"/>
        <v>96</v>
      </c>
      <c r="AO192">
        <f t="shared" si="31"/>
        <v>71</v>
      </c>
      <c r="AP192">
        <f t="shared" si="32"/>
        <v>385.5</v>
      </c>
      <c r="AQ192">
        <f t="shared" si="33"/>
        <v>285.5</v>
      </c>
      <c r="AR192">
        <f t="shared" si="34"/>
        <v>70</v>
      </c>
      <c r="AS192">
        <f t="shared" si="35"/>
        <v>315</v>
      </c>
      <c r="AU192" s="6">
        <f t="shared" si="36"/>
        <v>203.83333333333334</v>
      </c>
      <c r="AW192">
        <f t="shared" si="41"/>
        <v>212</v>
      </c>
    </row>
    <row r="193" spans="1:49">
      <c r="A193" t="s">
        <v>252</v>
      </c>
      <c r="B193" t="s">
        <v>253</v>
      </c>
      <c r="C193" t="s">
        <v>80</v>
      </c>
      <c r="D193" t="s">
        <v>110</v>
      </c>
      <c r="E193" s="6">
        <f>_xlfn.RANK.AVG(forwards!E193,forwards!E$4:E$413,0)</f>
        <v>147</v>
      </c>
      <c r="F193" s="6">
        <f>_xlfn.RANK.AVG(forwards!F193,forwards!F$4:F$413,0)</f>
        <v>128</v>
      </c>
      <c r="G193" s="6">
        <f>_xlfn.RANK.AVG(forwards!G193,forwards!G$4:G$413,0)</f>
        <v>142</v>
      </c>
      <c r="H193" s="6">
        <f>_xlfn.RANK.AVG(forwards!H193,forwards!H$4:H$413,0)</f>
        <v>117</v>
      </c>
      <c r="I193" s="6">
        <f>_xlfn.RANK.AVG(forwards!I193,forwards!I$4:I$413,0)</f>
        <v>148</v>
      </c>
      <c r="J193" s="6">
        <f>_xlfn.RANK.AVG(forwards!J193,forwards!J$4:J$413,0)</f>
        <v>197</v>
      </c>
      <c r="K193" s="6">
        <f>_xlfn.RANK.AVG(forwards!K193,forwards!K$4:K$413,0)</f>
        <v>173</v>
      </c>
      <c r="L193" s="6" t="str">
        <f>IF( forwards!L193 ="","",_xlfn.RANK.AVG(forwards!L193,forwards!L$4:L$413,0))</f>
        <v/>
      </c>
      <c r="M193" s="6">
        <f>_xlfn.RANK.AVG(forwards!M193,forwards!M$4:M$413,0)</f>
        <v>188</v>
      </c>
      <c r="N193" s="6">
        <f>_xlfn.RANK.AVG(forwards!N193,forwards!N$4:N$413,1)</f>
        <v>356</v>
      </c>
      <c r="O193" s="6">
        <f>_xlfn.RANK.AVG(forwards!O193,forwards!O$4:O$413,0)</f>
        <v>338</v>
      </c>
      <c r="P193" s="6">
        <f>_xlfn.RANK.AVG(forwards!P193,forwards!P$4:P$413,0)</f>
        <v>130</v>
      </c>
      <c r="Q193" s="6">
        <f>_xlfn.RANK.AVG(forwards!Q193,forwards!Q$4:Q$413,1)</f>
        <v>27</v>
      </c>
      <c r="R193" s="6">
        <f>_xlfn.RANK.AVG(forwards!R193,forwards!R$4:R$413,0)</f>
        <v>52</v>
      </c>
      <c r="S193" s="6">
        <f>_xlfn.RANK.AVG(forwards!S193,forwards!S$4:S$413,0)</f>
        <v>177</v>
      </c>
      <c r="T193" s="6">
        <f>_xlfn.RANK.AVG(forwards!T193,forwards!T$4:T$413,1)</f>
        <v>58</v>
      </c>
      <c r="U193" s="6">
        <f>IF( forwards!U193 ="","",_xlfn.RANK.AVG(forwards!U193,forwards!U$4:U$413,0))</f>
        <v>215</v>
      </c>
      <c r="V193" s="6">
        <f>IF( forwards!V193 ="","",_xlfn.RANK.AVG(forwards!V193,forwards!V$4:V$413,0))</f>
        <v>117.5</v>
      </c>
      <c r="W193" s="6">
        <f>_xlfn.RANK.AVG(forwards!W193,forwards!W$4:W$413,0)</f>
        <v>39</v>
      </c>
      <c r="X193" s="6">
        <f>IF( forwards!X193 ="","",_xlfn.RANK.AVG(forwards!X193,forwards!X$4:X$413,0))</f>
        <v>288</v>
      </c>
      <c r="Y193" s="6" t="str">
        <f>IF( forwards!Y193 ="","",_xlfn.RANK.AVG(forwards!Y193,forwards!Y$4:Y$413,0))</f>
        <v/>
      </c>
      <c r="Z193" s="6">
        <f>IF( forwards!Z193 ="","",_xlfn.RANK.AVG(forwards!Z193,forwards!Z$4:Z$413,0))</f>
        <v>260</v>
      </c>
      <c r="AA193" s="6">
        <f>_xlfn.RANK.AVG(forwards!AA193,forwards!AA$4:AA$413,0)</f>
        <v>250</v>
      </c>
      <c r="AB193" s="6" t="str">
        <f>IF( forwards!AB193 ="","",_xlfn.RANK.AVG(forwards!AB193,forwards!AB$4:AB$413,0))</f>
        <v/>
      </c>
      <c r="AC193" s="6">
        <f>_xlfn.RANK.AVG(forwards!AC193,forwards!AC$4:AC$413,0)</f>
        <v>236</v>
      </c>
      <c r="AD193" s="6">
        <f>_xlfn.RANK.AVG(forwards!AD193,forwards!AD$4:AD$413,0)</f>
        <v>148</v>
      </c>
      <c r="AG193" s="7">
        <f t="shared" si="28"/>
        <v>139</v>
      </c>
      <c r="AH193" s="7">
        <f t="shared" si="29"/>
        <v>158.75</v>
      </c>
      <c r="AI193" s="7">
        <f t="shared" si="37"/>
        <v>294</v>
      </c>
      <c r="AJ193" s="7">
        <f t="shared" si="38"/>
        <v>88.8</v>
      </c>
      <c r="AK193" s="7">
        <f t="shared" si="39"/>
        <v>183.9</v>
      </c>
      <c r="AL193" s="7">
        <f t="shared" si="40"/>
        <v>211.33333333333334</v>
      </c>
      <c r="AN193">
        <f t="shared" si="30"/>
        <v>124</v>
      </c>
      <c r="AO193">
        <f t="shared" si="31"/>
        <v>136.5</v>
      </c>
      <c r="AP193">
        <f t="shared" si="32"/>
        <v>360</v>
      </c>
      <c r="AQ193">
        <f t="shared" si="33"/>
        <v>49</v>
      </c>
      <c r="AR193">
        <f t="shared" si="34"/>
        <v>193</v>
      </c>
      <c r="AS193">
        <f t="shared" si="35"/>
        <v>267</v>
      </c>
      <c r="AU193" s="6">
        <f t="shared" si="36"/>
        <v>188.25</v>
      </c>
      <c r="AW193">
        <f t="shared" si="41"/>
        <v>179</v>
      </c>
    </row>
    <row r="194" spans="1:49">
      <c r="A194" t="s">
        <v>236</v>
      </c>
      <c r="B194" t="s">
        <v>237</v>
      </c>
      <c r="C194" t="s">
        <v>113</v>
      </c>
      <c r="D194" t="s">
        <v>63</v>
      </c>
      <c r="E194" s="6">
        <f>_xlfn.RANK.AVG(forwards!E194,forwards!E$4:E$413,0)</f>
        <v>184.5</v>
      </c>
      <c r="F194" s="6">
        <f>_xlfn.RANK.AVG(forwards!F194,forwards!F$4:F$413,0)</f>
        <v>248</v>
      </c>
      <c r="G194" s="6">
        <f>_xlfn.RANK.AVG(forwards!G194,forwards!G$4:G$413,0)</f>
        <v>297</v>
      </c>
      <c r="H194" s="6">
        <f>_xlfn.RANK.AVG(forwards!H194,forwards!H$4:H$413,0)</f>
        <v>175</v>
      </c>
      <c r="I194" s="6">
        <f>_xlfn.RANK.AVG(forwards!I194,forwards!I$4:I$413,0)</f>
        <v>286</v>
      </c>
      <c r="J194" s="6">
        <f>_xlfn.RANK.AVG(forwards!J194,forwards!J$4:J$413,0)</f>
        <v>179</v>
      </c>
      <c r="K194" s="6">
        <f>_xlfn.RANK.AVG(forwards!K194,forwards!K$4:K$413,0)</f>
        <v>155.5</v>
      </c>
      <c r="L194" s="6" t="str">
        <f>IF( forwards!L194 ="","",_xlfn.RANK.AVG(forwards!L194,forwards!L$4:L$413,0))</f>
        <v/>
      </c>
      <c r="M194" s="6">
        <f>_xlfn.RANK.AVG(forwards!M194,forwards!M$4:M$413,0)</f>
        <v>343</v>
      </c>
      <c r="N194" s="6">
        <f>_xlfn.RANK.AVG(forwards!N194,forwards!N$4:N$413,1)</f>
        <v>168</v>
      </c>
      <c r="O194" s="6">
        <f>_xlfn.RANK.AVG(forwards!O194,forwards!O$4:O$413,0)</f>
        <v>286</v>
      </c>
      <c r="P194" s="6">
        <f>_xlfn.RANK.AVG(forwards!P194,forwards!P$4:P$413,0)</f>
        <v>88</v>
      </c>
      <c r="Q194" s="6">
        <f>_xlfn.RANK.AVG(forwards!Q194,forwards!Q$4:Q$413,1)</f>
        <v>68</v>
      </c>
      <c r="R194" s="6">
        <f>_xlfn.RANK.AVG(forwards!R194,forwards!R$4:R$413,0)</f>
        <v>59</v>
      </c>
      <c r="S194" s="6">
        <f>_xlfn.RANK.AVG(forwards!S194,forwards!S$4:S$413,0)</f>
        <v>233</v>
      </c>
      <c r="T194" s="6">
        <f>_xlfn.RANK.AVG(forwards!T194,forwards!T$4:T$413,1)</f>
        <v>195</v>
      </c>
      <c r="U194" s="6">
        <f>IF( forwards!U194 ="","",_xlfn.RANK.AVG(forwards!U194,forwards!U$4:U$413,0))</f>
        <v>204</v>
      </c>
      <c r="V194" s="6">
        <f>IF( forwards!V194 ="","",_xlfn.RANK.AVG(forwards!V194,forwards!V$4:V$413,0))</f>
        <v>127</v>
      </c>
      <c r="W194" s="6">
        <f>_xlfn.RANK.AVG(forwards!W194,forwards!W$4:W$413,0)</f>
        <v>294</v>
      </c>
      <c r="X194" s="6">
        <f>IF( forwards!X194 ="","",_xlfn.RANK.AVG(forwards!X194,forwards!X$4:X$413,0))</f>
        <v>342</v>
      </c>
      <c r="Y194" s="6" t="str">
        <f>IF( forwards!Y194 ="","",_xlfn.RANK.AVG(forwards!Y194,forwards!Y$4:Y$413,0))</f>
        <v/>
      </c>
      <c r="Z194" s="6">
        <f>IF( forwards!Z194 ="","",_xlfn.RANK.AVG(forwards!Z194,forwards!Z$4:Z$413,0))</f>
        <v>183</v>
      </c>
      <c r="AA194" s="6">
        <f>_xlfn.RANK.AVG(forwards!AA194,forwards!AA$4:AA$413,0)</f>
        <v>312</v>
      </c>
      <c r="AB194" s="6" t="str">
        <f>IF( forwards!AB194 ="","",_xlfn.RANK.AVG(forwards!AB194,forwards!AB$4:AB$413,0))</f>
        <v/>
      </c>
      <c r="AC194" s="6">
        <f>_xlfn.RANK.AVG(forwards!AC194,forwards!AC$4:AC$413,0)</f>
        <v>133</v>
      </c>
      <c r="AD194" s="6">
        <f>_xlfn.RANK.AVG(forwards!AD194,forwards!AD$4:AD$413,0)</f>
        <v>316</v>
      </c>
      <c r="AG194" s="7">
        <f t="shared" si="28"/>
        <v>243.16666666666666</v>
      </c>
      <c r="AH194" s="7">
        <f t="shared" si="29"/>
        <v>198.875</v>
      </c>
      <c r="AI194" s="7">
        <f t="shared" si="37"/>
        <v>265.66666666666669</v>
      </c>
      <c r="AJ194" s="7">
        <f t="shared" si="38"/>
        <v>128.6</v>
      </c>
      <c r="AK194" s="7">
        <f t="shared" si="39"/>
        <v>230</v>
      </c>
      <c r="AL194" s="7">
        <f t="shared" si="40"/>
        <v>253.66666666666666</v>
      </c>
      <c r="AN194">
        <f t="shared" si="30"/>
        <v>251</v>
      </c>
      <c r="AO194">
        <f t="shared" si="31"/>
        <v>193</v>
      </c>
      <c r="AP194">
        <f t="shared" si="32"/>
        <v>325</v>
      </c>
      <c r="AQ194">
        <f t="shared" si="33"/>
        <v>111.5</v>
      </c>
      <c r="AR194">
        <f t="shared" si="34"/>
        <v>273</v>
      </c>
      <c r="AS194">
        <f t="shared" si="35"/>
        <v>343</v>
      </c>
      <c r="AU194" s="6">
        <f t="shared" si="36"/>
        <v>249.41666666666666</v>
      </c>
      <c r="AW194">
        <f t="shared" si="41"/>
        <v>283</v>
      </c>
    </row>
    <row r="195" spans="1:49">
      <c r="A195" t="s">
        <v>1021</v>
      </c>
      <c r="B195" t="s">
        <v>1022</v>
      </c>
      <c r="C195" t="s">
        <v>124</v>
      </c>
      <c r="D195" t="s">
        <v>1023</v>
      </c>
      <c r="E195" s="6">
        <f>_xlfn.RANK.AVG(forwards!E195,forwards!E$4:E$413,0)</f>
        <v>341</v>
      </c>
      <c r="F195" s="6">
        <f>_xlfn.RANK.AVG(forwards!F195,forwards!F$4:F$413,0)</f>
        <v>381</v>
      </c>
      <c r="G195" s="6">
        <f>_xlfn.RANK.AVG(forwards!G195,forwards!G$4:G$413,0)</f>
        <v>281</v>
      </c>
      <c r="H195" s="6">
        <f>_xlfn.RANK.AVG(forwards!H195,forwards!H$4:H$413,0)</f>
        <v>286</v>
      </c>
      <c r="I195" s="6">
        <f>_xlfn.RANK.AVG(forwards!I195,forwards!I$4:I$413,0)</f>
        <v>377</v>
      </c>
      <c r="J195" s="6">
        <f>_xlfn.RANK.AVG(forwards!J195,forwards!J$4:J$413,0)</f>
        <v>296</v>
      </c>
      <c r="K195" s="6">
        <f>_xlfn.RANK.AVG(forwards!K195,forwards!K$4:K$413,0)</f>
        <v>264</v>
      </c>
      <c r="L195" s="6" t="str">
        <f>IF( forwards!L195 ="","",_xlfn.RANK.AVG(forwards!L195,forwards!L$4:L$413,0))</f>
        <v/>
      </c>
      <c r="M195" s="6">
        <f>_xlfn.RANK.AVG(forwards!M195,forwards!M$4:M$413,0)</f>
        <v>362</v>
      </c>
      <c r="N195" s="6">
        <f>_xlfn.RANK.AVG(forwards!N195,forwards!N$4:N$413,1)</f>
        <v>101</v>
      </c>
      <c r="O195" s="6">
        <f>_xlfn.RANK.AVG(forwards!O195,forwards!O$4:O$413,0)</f>
        <v>267</v>
      </c>
      <c r="P195" s="6">
        <f>_xlfn.RANK.AVG(forwards!P195,forwards!P$4:P$413,0)</f>
        <v>338</v>
      </c>
      <c r="Q195" s="6">
        <f>_xlfn.RANK.AVG(forwards!Q195,forwards!Q$4:Q$413,1)</f>
        <v>116</v>
      </c>
      <c r="R195" s="6">
        <f>_xlfn.RANK.AVG(forwards!R195,forwards!R$4:R$413,0)</f>
        <v>276.5</v>
      </c>
      <c r="S195" s="6">
        <f>_xlfn.RANK.AVG(forwards!S195,forwards!S$4:S$413,0)</f>
        <v>299</v>
      </c>
      <c r="T195" s="6">
        <f>_xlfn.RANK.AVG(forwards!T195,forwards!T$4:T$413,1)</f>
        <v>39</v>
      </c>
      <c r="U195" s="6">
        <f>IF( forwards!U195 ="","",_xlfn.RANK.AVG(forwards!U195,forwards!U$4:U$413,0))</f>
        <v>359</v>
      </c>
      <c r="V195" s="6">
        <f>IF( forwards!V195 ="","",_xlfn.RANK.AVG(forwards!V195,forwards!V$4:V$413,0))</f>
        <v>240</v>
      </c>
      <c r="W195" s="6">
        <f>_xlfn.RANK.AVG(forwards!W195,forwards!W$4:W$413,0)</f>
        <v>398</v>
      </c>
      <c r="X195" s="6">
        <f>IF( forwards!X195 ="","",_xlfn.RANK.AVG(forwards!X195,forwards!X$4:X$413,0))</f>
        <v>376.5</v>
      </c>
      <c r="Y195" s="6" t="str">
        <f>IF( forwards!Y195 ="","",_xlfn.RANK.AVG(forwards!Y195,forwards!Y$4:Y$413,0))</f>
        <v/>
      </c>
      <c r="Z195" s="6">
        <f>IF( forwards!Z195 ="","",_xlfn.RANK.AVG(forwards!Z195,forwards!Z$4:Z$413,0))</f>
        <v>342.5</v>
      </c>
      <c r="AA195" s="6">
        <f>_xlfn.RANK.AVG(forwards!AA195,forwards!AA$4:AA$413,0)</f>
        <v>336</v>
      </c>
      <c r="AB195" s="6" t="str">
        <f>IF( forwards!AB195 ="","",_xlfn.RANK.AVG(forwards!AB195,forwards!AB$4:AB$413,0))</f>
        <v/>
      </c>
      <c r="AC195" s="6">
        <f>_xlfn.RANK.AVG(forwards!AC195,forwards!AC$4:AC$413,0)</f>
        <v>14</v>
      </c>
      <c r="AD195" s="6">
        <f>_xlfn.RANK.AVG(forwards!AD195,forwards!AD$4:AD$413,0)</f>
        <v>8</v>
      </c>
      <c r="AG195" s="7">
        <f t="shared" si="28"/>
        <v>334.33333333333331</v>
      </c>
      <c r="AH195" s="7">
        <f t="shared" si="29"/>
        <v>305.75</v>
      </c>
      <c r="AI195" s="7">
        <f t="shared" si="37"/>
        <v>243.33333333333334</v>
      </c>
      <c r="AJ195" s="7">
        <f t="shared" si="38"/>
        <v>213.7</v>
      </c>
      <c r="AK195" s="7">
        <f t="shared" si="39"/>
        <v>343.2</v>
      </c>
      <c r="AL195" s="7">
        <f t="shared" si="40"/>
        <v>119.33333333333333</v>
      </c>
      <c r="AN195">
        <f t="shared" si="30"/>
        <v>353</v>
      </c>
      <c r="AO195">
        <f t="shared" si="31"/>
        <v>362</v>
      </c>
      <c r="AP195">
        <f t="shared" si="32"/>
        <v>294</v>
      </c>
      <c r="AQ195">
        <f t="shared" si="33"/>
        <v>221</v>
      </c>
      <c r="AR195">
        <f t="shared" si="34"/>
        <v>397</v>
      </c>
      <c r="AS195">
        <f t="shared" si="35"/>
        <v>45</v>
      </c>
      <c r="AU195" s="6">
        <f t="shared" si="36"/>
        <v>278.66666666666669</v>
      </c>
      <c r="AW195">
        <f t="shared" si="41"/>
        <v>335.5</v>
      </c>
    </row>
    <row r="196" spans="1:49">
      <c r="A196" t="s">
        <v>217</v>
      </c>
      <c r="B196" t="s">
        <v>218</v>
      </c>
      <c r="C196" t="s">
        <v>68</v>
      </c>
      <c r="D196" t="s">
        <v>204</v>
      </c>
      <c r="E196" s="6">
        <f>_xlfn.RANK.AVG(forwards!E196,forwards!E$4:E$413,0)</f>
        <v>165</v>
      </c>
      <c r="F196" s="6">
        <f>_xlfn.RANK.AVG(forwards!F196,forwards!F$4:F$413,0)</f>
        <v>52.5</v>
      </c>
      <c r="G196" s="6">
        <f>_xlfn.RANK.AVG(forwards!G196,forwards!G$4:G$413,0)</f>
        <v>108</v>
      </c>
      <c r="H196" s="6">
        <f>_xlfn.RANK.AVG(forwards!H196,forwards!H$4:H$413,0)</f>
        <v>98</v>
      </c>
      <c r="I196" s="6">
        <f>_xlfn.RANK.AVG(forwards!I196,forwards!I$4:I$413,0)</f>
        <v>21</v>
      </c>
      <c r="J196" s="6">
        <f>_xlfn.RANK.AVG(forwards!J196,forwards!J$4:J$413,0)</f>
        <v>116</v>
      </c>
      <c r="K196" s="6">
        <f>_xlfn.RANK.AVG(forwards!K196,forwards!K$4:K$413,0)</f>
        <v>121</v>
      </c>
      <c r="L196" s="6">
        <f>IF( forwards!L196 ="","",_xlfn.RANK.AVG(forwards!L196,forwards!L$4:L$413,0))</f>
        <v>22</v>
      </c>
      <c r="M196" s="6">
        <f>_xlfn.RANK.AVG(forwards!M196,forwards!M$4:M$413,0)</f>
        <v>26</v>
      </c>
      <c r="N196" s="6">
        <f>_xlfn.RANK.AVG(forwards!N196,forwards!N$4:N$413,1)</f>
        <v>46</v>
      </c>
      <c r="O196" s="6">
        <f>_xlfn.RANK.AVG(forwards!O196,forwards!O$4:O$413,0)</f>
        <v>6</v>
      </c>
      <c r="P196" s="6">
        <f>_xlfn.RANK.AVG(forwards!P196,forwards!P$4:P$413,0)</f>
        <v>143.5</v>
      </c>
      <c r="Q196" s="6">
        <f>_xlfn.RANK.AVG(forwards!Q196,forwards!Q$4:Q$413,1)</f>
        <v>33</v>
      </c>
      <c r="R196" s="6">
        <f>_xlfn.RANK.AVG(forwards!R196,forwards!R$4:R$413,0)</f>
        <v>62</v>
      </c>
      <c r="S196" s="6">
        <f>_xlfn.RANK.AVG(forwards!S196,forwards!S$4:S$413,0)</f>
        <v>118</v>
      </c>
      <c r="T196" s="6">
        <f>_xlfn.RANK.AVG(forwards!T196,forwards!T$4:T$413,1)</f>
        <v>24</v>
      </c>
      <c r="U196" s="6">
        <f>IF( forwards!U196 ="","",_xlfn.RANK.AVG(forwards!U196,forwards!U$4:U$413,0))</f>
        <v>307</v>
      </c>
      <c r="V196" s="6">
        <f>IF( forwards!V196 ="","",_xlfn.RANK.AVG(forwards!V196,forwards!V$4:V$413,0))</f>
        <v>246</v>
      </c>
      <c r="W196" s="6">
        <f>_xlfn.RANK.AVG(forwards!W196,forwards!W$4:W$413,0)</f>
        <v>103.5</v>
      </c>
      <c r="X196" s="6">
        <f>IF( forwards!X196 ="","",_xlfn.RANK.AVG(forwards!X196,forwards!X$4:X$413,0))</f>
        <v>72</v>
      </c>
      <c r="Y196" s="6">
        <f>IF( forwards!Y196 ="","",_xlfn.RANK.AVG(forwards!Y196,forwards!Y$4:Y$413,0))</f>
        <v>132</v>
      </c>
      <c r="Z196" s="6">
        <f>IF( forwards!Z196 ="","",_xlfn.RANK.AVG(forwards!Z196,forwards!Z$4:Z$413,0))</f>
        <v>126</v>
      </c>
      <c r="AA196" s="6">
        <f>_xlfn.RANK.AVG(forwards!AA196,forwards!AA$4:AA$413,0)</f>
        <v>205</v>
      </c>
      <c r="AB196" s="6">
        <f>IF( forwards!AB196 ="","",_xlfn.RANK.AVG(forwards!AB196,forwards!AB$4:AB$413,0))</f>
        <v>22</v>
      </c>
      <c r="AC196" s="6">
        <f>_xlfn.RANK.AVG(forwards!AC196,forwards!AC$4:AC$413,0)</f>
        <v>397</v>
      </c>
      <c r="AD196" s="6">
        <f>_xlfn.RANK.AVG(forwards!AD196,forwards!AD$4:AD$413,0)</f>
        <v>385</v>
      </c>
      <c r="AG196" s="7">
        <f t="shared" ref="AG196:AG259" si="42">AVERAGE(E196:G196)</f>
        <v>108.5</v>
      </c>
      <c r="AH196" s="7">
        <f t="shared" ref="AH196:AH259" si="43">AVERAGE(H196:K196)</f>
        <v>89</v>
      </c>
      <c r="AI196" s="7">
        <f t="shared" si="37"/>
        <v>25</v>
      </c>
      <c r="AJ196" s="7">
        <f t="shared" si="38"/>
        <v>76.099999999999994</v>
      </c>
      <c r="AK196" s="7">
        <f t="shared" si="39"/>
        <v>164.41666666666666</v>
      </c>
      <c r="AL196" s="7">
        <f t="shared" si="40"/>
        <v>252.25</v>
      </c>
      <c r="AN196">
        <f t="shared" ref="AN196:AN259" si="44">_xlfn.RANK.AVG(AG196,AG$4:AG$413,1)</f>
        <v>102</v>
      </c>
      <c r="AO196">
        <f t="shared" ref="AO196:AO259" si="45">_xlfn.RANK.AVG(AH196,AH$4:AH$413,1)</f>
        <v>38</v>
      </c>
      <c r="AP196">
        <f t="shared" ref="AP196:AP259" si="46">_xlfn.RANK.AVG(AI196,AI$4:AI$413,1)</f>
        <v>1</v>
      </c>
      <c r="AQ196">
        <f t="shared" ref="AQ196:AQ259" si="47">_xlfn.RANK.AVG(AJ196,AJ$4:AJ$413,1)</f>
        <v>34</v>
      </c>
      <c r="AR196">
        <f t="shared" ref="AR196:AR259" si="48">_xlfn.RANK.AVG(AK196,AK$4:AK$413,1)</f>
        <v>154</v>
      </c>
      <c r="AS196">
        <f t="shared" ref="AS196:AS259" si="49">_xlfn.RANK.AVG(AL196,AL$4:AL$413,1)</f>
        <v>340</v>
      </c>
      <c r="AU196" s="6">
        <f t="shared" ref="AU196:AU259" si="50">AVERAGE(AN196:AS196)</f>
        <v>111.5</v>
      </c>
      <c r="AW196">
        <f t="shared" si="41"/>
        <v>47.5</v>
      </c>
    </row>
    <row r="197" spans="1:49">
      <c r="A197" t="s">
        <v>1099</v>
      </c>
      <c r="B197" t="s">
        <v>1100</v>
      </c>
      <c r="C197" t="s">
        <v>80</v>
      </c>
      <c r="D197" t="s">
        <v>858</v>
      </c>
      <c r="E197" s="6">
        <f>_xlfn.RANK.AVG(forwards!E197,forwards!E$4:E$413,0)</f>
        <v>267</v>
      </c>
      <c r="F197" s="6">
        <f>_xlfn.RANK.AVG(forwards!F197,forwards!F$4:F$413,0)</f>
        <v>179.5</v>
      </c>
      <c r="G197" s="6">
        <f>_xlfn.RANK.AVG(forwards!G197,forwards!G$4:G$413,0)</f>
        <v>368</v>
      </c>
      <c r="H197" s="6">
        <f>_xlfn.RANK.AVG(forwards!H197,forwards!H$4:H$413,0)</f>
        <v>237</v>
      </c>
      <c r="I197" s="6">
        <f>_xlfn.RANK.AVG(forwards!I197,forwards!I$4:I$413,0)</f>
        <v>331</v>
      </c>
      <c r="J197" s="6">
        <f>_xlfn.RANK.AVG(forwards!J197,forwards!J$4:J$413,0)</f>
        <v>6</v>
      </c>
      <c r="K197" s="6">
        <f>_xlfn.RANK.AVG(forwards!K197,forwards!K$4:K$413,0)</f>
        <v>245</v>
      </c>
      <c r="L197" s="6">
        <f>IF( forwards!L197 ="","",_xlfn.RANK.AVG(forwards!L197,forwards!L$4:L$413,0))</f>
        <v>39</v>
      </c>
      <c r="M197" s="6">
        <f>_xlfn.RANK.AVG(forwards!M197,forwards!M$4:M$413,0)</f>
        <v>8</v>
      </c>
      <c r="N197" s="6">
        <f>_xlfn.RANK.AVG(forwards!N197,forwards!N$4:N$413,1)</f>
        <v>133</v>
      </c>
      <c r="O197" s="6">
        <f>_xlfn.RANK.AVG(forwards!O197,forwards!O$4:O$413,0)</f>
        <v>5</v>
      </c>
      <c r="P197" s="6">
        <f>_xlfn.RANK.AVG(forwards!P197,forwards!P$4:P$413,0)</f>
        <v>306</v>
      </c>
      <c r="Q197" s="6">
        <f>_xlfn.RANK.AVG(forwards!Q197,forwards!Q$4:Q$413,1)</f>
        <v>271</v>
      </c>
      <c r="R197" s="6">
        <f>_xlfn.RANK.AVG(forwards!R197,forwards!R$4:R$413,0)</f>
        <v>309</v>
      </c>
      <c r="S197" s="6">
        <f>_xlfn.RANK.AVG(forwards!S197,forwards!S$4:S$413,0)</f>
        <v>278</v>
      </c>
      <c r="T197" s="6">
        <f>_xlfn.RANK.AVG(forwards!T197,forwards!T$4:T$413,1)</f>
        <v>43</v>
      </c>
      <c r="U197" s="6">
        <f>IF( forwards!U197 ="","",_xlfn.RANK.AVG(forwards!U197,forwards!U$4:U$413,0))</f>
        <v>329</v>
      </c>
      <c r="V197" s="6">
        <f>IF( forwards!V197 ="","",_xlfn.RANK.AVG(forwards!V197,forwards!V$4:V$413,0))</f>
        <v>121</v>
      </c>
      <c r="W197" s="6">
        <f>_xlfn.RANK.AVG(forwards!W197,forwards!W$4:W$413,0)</f>
        <v>91</v>
      </c>
      <c r="X197" s="6">
        <f>IF( forwards!X197 ="","",_xlfn.RANK.AVG(forwards!X197,forwards!X$4:X$413,0))</f>
        <v>250</v>
      </c>
      <c r="Y197" s="6" t="str">
        <f>IF( forwards!Y197 ="","",_xlfn.RANK.AVG(forwards!Y197,forwards!Y$4:Y$413,0))</f>
        <v/>
      </c>
      <c r="Z197" s="6">
        <f>IF( forwards!Z197 ="","",_xlfn.RANK.AVG(forwards!Z197,forwards!Z$4:Z$413,0))</f>
        <v>8</v>
      </c>
      <c r="AA197" s="6">
        <f>_xlfn.RANK.AVG(forwards!AA197,forwards!AA$4:AA$413,0)</f>
        <v>282</v>
      </c>
      <c r="AB197" s="6">
        <f>IF( forwards!AB197 ="","",_xlfn.RANK.AVG(forwards!AB197,forwards!AB$4:AB$413,0))</f>
        <v>43</v>
      </c>
      <c r="AC197" s="6">
        <f>_xlfn.RANK.AVG(forwards!AC197,forwards!AC$4:AC$413,0)</f>
        <v>32</v>
      </c>
      <c r="AD197" s="6">
        <f>_xlfn.RANK.AVG(forwards!AD197,forwards!AD$4:AD$413,0)</f>
        <v>153</v>
      </c>
      <c r="AG197" s="7">
        <f t="shared" si="42"/>
        <v>271.5</v>
      </c>
      <c r="AH197" s="7">
        <f t="shared" si="43"/>
        <v>204.75</v>
      </c>
      <c r="AI197" s="7">
        <f t="shared" ref="AI197:AI260" si="51">AVERAGE(L197:O197)</f>
        <v>46.25</v>
      </c>
      <c r="AJ197" s="7">
        <f t="shared" ref="AJ197:AJ260" si="52">AVERAGE(P197:T197)</f>
        <v>241.4</v>
      </c>
      <c r="AK197" s="7">
        <f t="shared" ref="AK197:AK260" si="53">AVERAGE(U197:Z197)</f>
        <v>159.80000000000001</v>
      </c>
      <c r="AL197" s="7">
        <f t="shared" ref="AL197:AL260" si="54">AVERAGE(AA197:AD197)</f>
        <v>127.5</v>
      </c>
      <c r="AN197">
        <f t="shared" si="44"/>
        <v>277</v>
      </c>
      <c r="AO197">
        <f t="shared" si="45"/>
        <v>200</v>
      </c>
      <c r="AP197">
        <f t="shared" si="46"/>
        <v>8</v>
      </c>
      <c r="AQ197">
        <f t="shared" si="47"/>
        <v>258</v>
      </c>
      <c r="AR197">
        <f t="shared" si="48"/>
        <v>139</v>
      </c>
      <c r="AS197">
        <f t="shared" si="49"/>
        <v>62</v>
      </c>
      <c r="AU197" s="6">
        <f t="shared" si="50"/>
        <v>157.33333333333334</v>
      </c>
      <c r="AW197">
        <f t="shared" ref="AW197:AW260" si="55">_xlfn.RANK.AVG(AU197,AU$4:AU$413,1)</f>
        <v>115</v>
      </c>
    </row>
    <row r="198" spans="1:49">
      <c r="A198" t="s">
        <v>1012</v>
      </c>
      <c r="B198" t="s">
        <v>1013</v>
      </c>
      <c r="C198" t="s">
        <v>80</v>
      </c>
      <c r="D198" t="s">
        <v>149</v>
      </c>
      <c r="E198" s="6">
        <f>_xlfn.RANK.AVG(forwards!E198,forwards!E$4:E$413,0)</f>
        <v>390</v>
      </c>
      <c r="F198" s="6">
        <f>_xlfn.RANK.AVG(forwards!F198,forwards!F$4:F$413,0)</f>
        <v>345</v>
      </c>
      <c r="G198" s="6">
        <f>_xlfn.RANK.AVG(forwards!G198,forwards!G$4:G$413,0)</f>
        <v>401</v>
      </c>
      <c r="H198" s="6">
        <f>_xlfn.RANK.AVG(forwards!H198,forwards!H$4:H$413,0)</f>
        <v>337</v>
      </c>
      <c r="I198" s="6">
        <f>_xlfn.RANK.AVG(forwards!I198,forwards!I$4:I$413,0)</f>
        <v>353</v>
      </c>
      <c r="J198" s="6">
        <f>_xlfn.RANK.AVG(forwards!J198,forwards!J$4:J$413,0)</f>
        <v>24</v>
      </c>
      <c r="K198" s="6">
        <f>_xlfn.RANK.AVG(forwards!K198,forwards!K$4:K$413,0)</f>
        <v>338.5</v>
      </c>
      <c r="L198" s="6" t="str">
        <f>IF( forwards!L198 ="","",_xlfn.RANK.AVG(forwards!L198,forwards!L$4:L$413,0))</f>
        <v/>
      </c>
      <c r="M198" s="6">
        <f>_xlfn.RANK.AVG(forwards!M198,forwards!M$4:M$413,0)</f>
        <v>385</v>
      </c>
      <c r="N198" s="6">
        <f>_xlfn.RANK.AVG(forwards!N198,forwards!N$4:N$413,1)</f>
        <v>93</v>
      </c>
      <c r="O198" s="6">
        <f>_xlfn.RANK.AVG(forwards!O198,forwards!O$4:O$413,0)</f>
        <v>294</v>
      </c>
      <c r="P198" s="6">
        <f>_xlfn.RANK.AVG(forwards!P198,forwards!P$4:P$413,0)</f>
        <v>327</v>
      </c>
      <c r="Q198" s="6">
        <f>_xlfn.RANK.AVG(forwards!Q198,forwards!Q$4:Q$413,1)</f>
        <v>168.5</v>
      </c>
      <c r="R198" s="6">
        <f>_xlfn.RANK.AVG(forwards!R198,forwards!R$4:R$413,0)</f>
        <v>280</v>
      </c>
      <c r="S198" s="6">
        <f>_xlfn.RANK.AVG(forwards!S198,forwards!S$4:S$413,0)</f>
        <v>341</v>
      </c>
      <c r="T198" s="6">
        <f>_xlfn.RANK.AVG(forwards!T198,forwards!T$4:T$413,1)</f>
        <v>296.5</v>
      </c>
      <c r="U198" s="6">
        <f>IF( forwards!U198 ="","",_xlfn.RANK.AVG(forwards!U198,forwards!U$4:U$413,0))</f>
        <v>82</v>
      </c>
      <c r="V198" s="6">
        <f>IF( forwards!V198 ="","",_xlfn.RANK.AVG(forwards!V198,forwards!V$4:V$413,0))</f>
        <v>379</v>
      </c>
      <c r="W198" s="6">
        <f>_xlfn.RANK.AVG(forwards!W198,forwards!W$4:W$413,0)</f>
        <v>359</v>
      </c>
      <c r="X198" s="6">
        <f>IF( forwards!X198 ="","",_xlfn.RANK.AVG(forwards!X198,forwards!X$4:X$413,0))</f>
        <v>12</v>
      </c>
      <c r="Y198" s="6" t="str">
        <f>IF( forwards!Y198 ="","",_xlfn.RANK.AVG(forwards!Y198,forwards!Y$4:Y$413,0))</f>
        <v/>
      </c>
      <c r="Z198" s="6">
        <f>IF( forwards!Z198 ="","",_xlfn.RANK.AVG(forwards!Z198,forwards!Z$4:Z$413,0))</f>
        <v>342.5</v>
      </c>
      <c r="AA198" s="6">
        <f>_xlfn.RANK.AVG(forwards!AA198,forwards!AA$4:AA$413,0)</f>
        <v>87</v>
      </c>
      <c r="AB198" s="6">
        <f>IF( forwards!AB198 ="","",_xlfn.RANK.AVG(forwards!AB198,forwards!AB$4:AB$413,0))</f>
        <v>32</v>
      </c>
      <c r="AC198" s="6">
        <f>_xlfn.RANK.AVG(forwards!AC198,forwards!AC$4:AC$413,0)</f>
        <v>112</v>
      </c>
      <c r="AD198" s="6">
        <f>_xlfn.RANK.AVG(forwards!AD198,forwards!AD$4:AD$413,0)</f>
        <v>135</v>
      </c>
      <c r="AG198" s="7">
        <f t="shared" si="42"/>
        <v>378.66666666666669</v>
      </c>
      <c r="AH198" s="7">
        <f t="shared" si="43"/>
        <v>263.125</v>
      </c>
      <c r="AI198" s="7">
        <f t="shared" si="51"/>
        <v>257.33333333333331</v>
      </c>
      <c r="AJ198" s="7">
        <f t="shared" si="52"/>
        <v>282.60000000000002</v>
      </c>
      <c r="AK198" s="7">
        <f t="shared" si="53"/>
        <v>234.9</v>
      </c>
      <c r="AL198" s="7">
        <f t="shared" si="54"/>
        <v>91.5</v>
      </c>
      <c r="AN198">
        <f t="shared" si="44"/>
        <v>394</v>
      </c>
      <c r="AO198">
        <f t="shared" si="45"/>
        <v>294</v>
      </c>
      <c r="AP198">
        <f t="shared" si="46"/>
        <v>315</v>
      </c>
      <c r="AQ198">
        <f t="shared" si="47"/>
        <v>308</v>
      </c>
      <c r="AR198">
        <f t="shared" si="48"/>
        <v>282</v>
      </c>
      <c r="AS198">
        <f t="shared" si="49"/>
        <v>16</v>
      </c>
      <c r="AU198" s="6">
        <f t="shared" si="50"/>
        <v>268.16666666666669</v>
      </c>
      <c r="AW198">
        <f t="shared" si="55"/>
        <v>314</v>
      </c>
    </row>
    <row r="199" spans="1:49">
      <c r="A199" t="s">
        <v>66</v>
      </c>
      <c r="B199" t="s">
        <v>67</v>
      </c>
      <c r="C199" t="s">
        <v>68</v>
      </c>
      <c r="D199" t="s">
        <v>63</v>
      </c>
      <c r="E199" s="6">
        <f>_xlfn.RANK.AVG(forwards!E199,forwards!E$4:E$413,0)</f>
        <v>132</v>
      </c>
      <c r="F199" s="6">
        <f>_xlfn.RANK.AVG(forwards!F199,forwards!F$4:F$413,0)</f>
        <v>12</v>
      </c>
      <c r="G199" s="6">
        <f>_xlfn.RANK.AVG(forwards!G199,forwards!G$4:G$413,0)</f>
        <v>150</v>
      </c>
      <c r="H199" s="6">
        <f>_xlfn.RANK.AVG(forwards!H199,forwards!H$4:H$413,0)</f>
        <v>72</v>
      </c>
      <c r="I199" s="6">
        <f>_xlfn.RANK.AVG(forwards!I199,forwards!I$4:I$413,0)</f>
        <v>55</v>
      </c>
      <c r="J199" s="6">
        <f>_xlfn.RANK.AVG(forwards!J199,forwards!J$4:J$413,0)</f>
        <v>84</v>
      </c>
      <c r="K199" s="6">
        <f>_xlfn.RANK.AVG(forwards!K199,forwards!K$4:K$413,0)</f>
        <v>35.5</v>
      </c>
      <c r="L199" s="6">
        <f>IF( forwards!L199 ="","",_xlfn.RANK.AVG(forwards!L199,forwards!L$4:L$413,0))</f>
        <v>56</v>
      </c>
      <c r="M199" s="6">
        <f>_xlfn.RANK.AVG(forwards!M199,forwards!M$4:M$413,0)</f>
        <v>294</v>
      </c>
      <c r="N199" s="6">
        <f>_xlfn.RANK.AVG(forwards!N199,forwards!N$4:N$413,1)</f>
        <v>266</v>
      </c>
      <c r="O199" s="6">
        <f>_xlfn.RANK.AVG(forwards!O199,forwards!O$4:O$413,0)</f>
        <v>315</v>
      </c>
      <c r="P199" s="6">
        <f>_xlfn.RANK.AVG(forwards!P199,forwards!P$4:P$413,0)</f>
        <v>33</v>
      </c>
      <c r="Q199" s="6">
        <f>_xlfn.RANK.AVG(forwards!Q199,forwards!Q$4:Q$413,1)</f>
        <v>7</v>
      </c>
      <c r="R199" s="6">
        <f>_xlfn.RANK.AVG(forwards!R199,forwards!R$4:R$413,0)</f>
        <v>5</v>
      </c>
      <c r="S199" s="6">
        <f>_xlfn.RANK.AVG(forwards!S199,forwards!S$4:S$413,0)</f>
        <v>78</v>
      </c>
      <c r="T199" s="6">
        <f>_xlfn.RANK.AVG(forwards!T199,forwards!T$4:T$413,1)</f>
        <v>14</v>
      </c>
      <c r="U199" s="6">
        <f>IF( forwards!U199 ="","",_xlfn.RANK.AVG(forwards!U199,forwards!U$4:U$413,0))</f>
        <v>324</v>
      </c>
      <c r="V199" s="6">
        <f>IF( forwards!V199 ="","",_xlfn.RANK.AVG(forwards!V199,forwards!V$4:V$413,0))</f>
        <v>197</v>
      </c>
      <c r="W199" s="6">
        <f>_xlfn.RANK.AVG(forwards!W199,forwards!W$4:W$413,0)</f>
        <v>45.5</v>
      </c>
      <c r="X199" s="6">
        <f>IF( forwards!X199 ="","",_xlfn.RANK.AVG(forwards!X199,forwards!X$4:X$413,0))</f>
        <v>268</v>
      </c>
      <c r="Y199" s="6">
        <f>IF( forwards!Y199 ="","",_xlfn.RANK.AVG(forwards!Y199,forwards!Y$4:Y$413,0))</f>
        <v>16</v>
      </c>
      <c r="Z199" s="6">
        <f>IF( forwards!Z199 ="","",_xlfn.RANK.AVG(forwards!Z199,forwards!Z$4:Z$413,0))</f>
        <v>43</v>
      </c>
      <c r="AA199" s="6">
        <f>_xlfn.RANK.AVG(forwards!AA199,forwards!AA$4:AA$413,0)</f>
        <v>245</v>
      </c>
      <c r="AB199" s="6">
        <f>IF( forwards!AB199 ="","",_xlfn.RANK.AVG(forwards!AB199,forwards!AB$4:AB$413,0))</f>
        <v>127</v>
      </c>
      <c r="AC199" s="6">
        <f>_xlfn.RANK.AVG(forwards!AC199,forwards!AC$4:AC$413,0)</f>
        <v>254</v>
      </c>
      <c r="AD199" s="6">
        <f>_xlfn.RANK.AVG(forwards!AD199,forwards!AD$4:AD$413,0)</f>
        <v>51.5</v>
      </c>
      <c r="AG199" s="7">
        <f t="shared" si="42"/>
        <v>98</v>
      </c>
      <c r="AH199" s="7">
        <f t="shared" si="43"/>
        <v>61.625</v>
      </c>
      <c r="AI199" s="7">
        <f t="shared" si="51"/>
        <v>232.75</v>
      </c>
      <c r="AJ199" s="7">
        <f t="shared" si="52"/>
        <v>27.4</v>
      </c>
      <c r="AK199" s="7">
        <f t="shared" si="53"/>
        <v>148.91666666666666</v>
      </c>
      <c r="AL199" s="7">
        <f t="shared" si="54"/>
        <v>169.375</v>
      </c>
      <c r="AN199">
        <f t="shared" si="44"/>
        <v>88</v>
      </c>
      <c r="AO199">
        <f t="shared" si="45"/>
        <v>14</v>
      </c>
      <c r="AP199">
        <f t="shared" si="46"/>
        <v>279</v>
      </c>
      <c r="AQ199">
        <f t="shared" si="47"/>
        <v>6</v>
      </c>
      <c r="AR199">
        <f t="shared" si="48"/>
        <v>116</v>
      </c>
      <c r="AS199">
        <f t="shared" si="49"/>
        <v>141</v>
      </c>
      <c r="AU199" s="6">
        <f t="shared" si="50"/>
        <v>107.33333333333333</v>
      </c>
      <c r="AW199">
        <f t="shared" si="55"/>
        <v>41</v>
      </c>
    </row>
    <row r="200" spans="1:49">
      <c r="A200" t="s">
        <v>1334</v>
      </c>
      <c r="B200" t="s">
        <v>1335</v>
      </c>
      <c r="C200" t="s">
        <v>80</v>
      </c>
      <c r="D200" t="s">
        <v>345</v>
      </c>
      <c r="E200" s="6">
        <f>_xlfn.RANK.AVG(forwards!E200,forwards!E$4:E$413,0)</f>
        <v>319</v>
      </c>
      <c r="F200" s="6">
        <f>_xlfn.RANK.AVG(forwards!F200,forwards!F$4:F$413,0)</f>
        <v>214.5</v>
      </c>
      <c r="G200" s="6">
        <f>_xlfn.RANK.AVG(forwards!G200,forwards!G$4:G$413,0)</f>
        <v>392</v>
      </c>
      <c r="H200" s="6">
        <f>_xlfn.RANK.AVG(forwards!H200,forwards!H$4:H$413,0)</f>
        <v>209</v>
      </c>
      <c r="I200" s="6">
        <f>_xlfn.RANK.AVG(forwards!I200,forwards!I$4:I$413,0)</f>
        <v>243</v>
      </c>
      <c r="J200" s="6">
        <f>_xlfn.RANK.AVG(forwards!J200,forwards!J$4:J$413,0)</f>
        <v>82</v>
      </c>
      <c r="K200" s="6">
        <f>_xlfn.RANK.AVG(forwards!K200,forwards!K$4:K$413,0)</f>
        <v>193</v>
      </c>
      <c r="L200" s="6" t="str">
        <f>IF( forwards!L200 ="","",_xlfn.RANK.AVG(forwards!L200,forwards!L$4:L$413,0))</f>
        <v/>
      </c>
      <c r="M200" s="6">
        <f>_xlfn.RANK.AVG(forwards!M200,forwards!M$4:M$413,0)</f>
        <v>309</v>
      </c>
      <c r="N200" s="6">
        <f>_xlfn.RANK.AVG(forwards!N200,forwards!N$4:N$413,1)</f>
        <v>75</v>
      </c>
      <c r="O200" s="6">
        <f>_xlfn.RANK.AVG(forwards!O200,forwards!O$4:O$413,0)</f>
        <v>188</v>
      </c>
      <c r="P200" s="6">
        <f>_xlfn.RANK.AVG(forwards!P200,forwards!P$4:P$413,0)</f>
        <v>301</v>
      </c>
      <c r="Q200" s="6">
        <f>_xlfn.RANK.AVG(forwards!Q200,forwards!Q$4:Q$413,1)</f>
        <v>379</v>
      </c>
      <c r="R200" s="6">
        <f>_xlfn.RANK.AVG(forwards!R200,forwards!R$4:R$413,0)</f>
        <v>370</v>
      </c>
      <c r="S200" s="6">
        <f>_xlfn.RANK.AVG(forwards!S200,forwards!S$4:S$413,0)</f>
        <v>332</v>
      </c>
      <c r="T200" s="6">
        <f>_xlfn.RANK.AVG(forwards!T200,forwards!T$4:T$413,1)</f>
        <v>409</v>
      </c>
      <c r="U200" s="6">
        <f>IF( forwards!U200 ="","",_xlfn.RANK.AVG(forwards!U200,forwards!U$4:U$413,0))</f>
        <v>379</v>
      </c>
      <c r="V200" s="6">
        <f>IF( forwards!V200 ="","",_xlfn.RANK.AVG(forwards!V200,forwards!V$4:V$413,0))</f>
        <v>384.5</v>
      </c>
      <c r="W200" s="6">
        <f>_xlfn.RANK.AVG(forwards!W200,forwards!W$4:W$413,0)</f>
        <v>281.5</v>
      </c>
      <c r="X200" s="6">
        <f>IF( forwards!X200 ="","",_xlfn.RANK.AVG(forwards!X200,forwards!X$4:X$413,0))</f>
        <v>143</v>
      </c>
      <c r="Y200" s="6" t="str">
        <f>IF( forwards!Y200 ="","",_xlfn.RANK.AVG(forwards!Y200,forwards!Y$4:Y$413,0))</f>
        <v/>
      </c>
      <c r="Z200" s="6">
        <f>IF( forwards!Z200 ="","",_xlfn.RANK.AVG(forwards!Z200,forwards!Z$4:Z$413,0))</f>
        <v>88.5</v>
      </c>
      <c r="AA200" s="6">
        <f>_xlfn.RANK.AVG(forwards!AA200,forwards!AA$4:AA$413,0)</f>
        <v>176</v>
      </c>
      <c r="AB200" s="6">
        <f>IF( forwards!AB200 ="","",_xlfn.RANK.AVG(forwards!AB200,forwards!AB$4:AB$413,0))</f>
        <v>49</v>
      </c>
      <c r="AC200" s="6">
        <f>_xlfn.RANK.AVG(forwards!AC200,forwards!AC$4:AC$413,0)</f>
        <v>92</v>
      </c>
      <c r="AD200" s="6">
        <f>_xlfn.RANK.AVG(forwards!AD200,forwards!AD$4:AD$413,0)</f>
        <v>168</v>
      </c>
      <c r="AG200" s="7">
        <f t="shared" si="42"/>
        <v>308.5</v>
      </c>
      <c r="AH200" s="7">
        <f t="shared" si="43"/>
        <v>181.75</v>
      </c>
      <c r="AI200" s="7">
        <f t="shared" si="51"/>
        <v>190.66666666666666</v>
      </c>
      <c r="AJ200" s="7">
        <f t="shared" si="52"/>
        <v>358.2</v>
      </c>
      <c r="AK200" s="7">
        <f t="shared" si="53"/>
        <v>255.3</v>
      </c>
      <c r="AL200" s="7">
        <f t="shared" si="54"/>
        <v>121.25</v>
      </c>
      <c r="AN200">
        <f t="shared" si="44"/>
        <v>324</v>
      </c>
      <c r="AO200">
        <f t="shared" si="45"/>
        <v>165</v>
      </c>
      <c r="AP200">
        <f t="shared" si="46"/>
        <v>206</v>
      </c>
      <c r="AQ200">
        <f t="shared" si="47"/>
        <v>384</v>
      </c>
      <c r="AR200">
        <f t="shared" si="48"/>
        <v>308</v>
      </c>
      <c r="AS200">
        <f t="shared" si="49"/>
        <v>49.5</v>
      </c>
      <c r="AU200" s="6">
        <f t="shared" si="50"/>
        <v>239.41666666666666</v>
      </c>
      <c r="AW200">
        <f t="shared" si="55"/>
        <v>272</v>
      </c>
    </row>
    <row r="201" spans="1:49">
      <c r="A201" t="s">
        <v>789</v>
      </c>
      <c r="B201" t="s">
        <v>790</v>
      </c>
      <c r="C201" t="s">
        <v>124</v>
      </c>
      <c r="D201" t="s">
        <v>393</v>
      </c>
      <c r="E201" s="6">
        <f>_xlfn.RANK.AVG(forwards!E201,forwards!E$4:E$413,0)</f>
        <v>78.5</v>
      </c>
      <c r="F201" s="6">
        <f>_xlfn.RANK.AVG(forwards!F201,forwards!F$4:F$413,0)</f>
        <v>111</v>
      </c>
      <c r="G201" s="6">
        <f>_xlfn.RANK.AVG(forwards!G201,forwards!G$4:G$413,0)</f>
        <v>24</v>
      </c>
      <c r="H201" s="6">
        <f>_xlfn.RANK.AVG(forwards!H201,forwards!H$4:H$413,0)</f>
        <v>107</v>
      </c>
      <c r="I201" s="6">
        <f>_xlfn.RANK.AVG(forwards!I201,forwards!I$4:I$413,0)</f>
        <v>165</v>
      </c>
      <c r="J201" s="6">
        <f>_xlfn.RANK.AVG(forwards!J201,forwards!J$4:J$413,0)</f>
        <v>376</v>
      </c>
      <c r="K201" s="6">
        <f>_xlfn.RANK.AVG(forwards!K201,forwards!K$4:K$413,0)</f>
        <v>94</v>
      </c>
      <c r="L201" s="6" t="str">
        <f>IF( forwards!L201 ="","",_xlfn.RANK.AVG(forwards!L201,forwards!L$4:L$413,0))</f>
        <v/>
      </c>
      <c r="M201" s="6">
        <f>_xlfn.RANK.AVG(forwards!M201,forwards!M$4:M$413,0)</f>
        <v>301</v>
      </c>
      <c r="N201" s="6">
        <f>_xlfn.RANK.AVG(forwards!N201,forwards!N$4:N$413,1)</f>
        <v>368</v>
      </c>
      <c r="O201" s="6">
        <f>_xlfn.RANK.AVG(forwards!O201,forwards!O$4:O$413,0)</f>
        <v>391</v>
      </c>
      <c r="P201" s="6">
        <f>_xlfn.RANK.AVG(forwards!P201,forwards!P$4:P$413,0)</f>
        <v>148</v>
      </c>
      <c r="Q201" s="6">
        <f>_xlfn.RANK.AVG(forwards!Q201,forwards!Q$4:Q$413,1)</f>
        <v>285</v>
      </c>
      <c r="R201" s="6">
        <f>_xlfn.RANK.AVG(forwards!R201,forwards!R$4:R$413,0)</f>
        <v>218</v>
      </c>
      <c r="S201" s="6">
        <f>_xlfn.RANK.AVG(forwards!S201,forwards!S$4:S$413,0)</f>
        <v>122</v>
      </c>
      <c r="T201" s="6">
        <f>_xlfn.RANK.AVG(forwards!T201,forwards!T$4:T$413,1)</f>
        <v>209</v>
      </c>
      <c r="U201" s="6">
        <f>IF( forwards!U201 ="","",_xlfn.RANK.AVG(forwards!U201,forwards!U$4:U$413,0))</f>
        <v>76</v>
      </c>
      <c r="V201" s="6">
        <f>IF( forwards!V201 ="","",_xlfn.RANK.AVG(forwards!V201,forwards!V$4:V$413,0))</f>
        <v>189</v>
      </c>
      <c r="W201" s="6">
        <f>_xlfn.RANK.AVG(forwards!W201,forwards!W$4:W$413,0)</f>
        <v>69</v>
      </c>
      <c r="X201" s="6">
        <f>IF( forwards!X201 ="","",_xlfn.RANK.AVG(forwards!X201,forwards!X$4:X$413,0))</f>
        <v>186</v>
      </c>
      <c r="Y201" s="6">
        <f>IF( forwards!Y201 ="","",_xlfn.RANK.AVG(forwards!Y201,forwards!Y$4:Y$413,0))</f>
        <v>11</v>
      </c>
      <c r="Z201" s="6">
        <f>IF( forwards!Z201 ="","",_xlfn.RANK.AVG(forwards!Z201,forwards!Z$4:Z$413,0))</f>
        <v>272</v>
      </c>
      <c r="AA201" s="6">
        <f>_xlfn.RANK.AVG(forwards!AA201,forwards!AA$4:AA$413,0)</f>
        <v>281</v>
      </c>
      <c r="AB201" s="6" t="str">
        <f>IF( forwards!AB201 ="","",_xlfn.RANK.AVG(forwards!AB201,forwards!AB$4:AB$413,0))</f>
        <v/>
      </c>
      <c r="AC201" s="6">
        <f>_xlfn.RANK.AVG(forwards!AC201,forwards!AC$4:AC$413,0)</f>
        <v>162</v>
      </c>
      <c r="AD201" s="6">
        <f>_xlfn.RANK.AVG(forwards!AD201,forwards!AD$4:AD$413,0)</f>
        <v>296.5</v>
      </c>
      <c r="AG201" s="7">
        <f t="shared" si="42"/>
        <v>71.166666666666671</v>
      </c>
      <c r="AH201" s="7">
        <f t="shared" si="43"/>
        <v>185.5</v>
      </c>
      <c r="AI201" s="7">
        <f t="shared" si="51"/>
        <v>353.33333333333331</v>
      </c>
      <c r="AJ201" s="7">
        <f t="shared" si="52"/>
        <v>196.4</v>
      </c>
      <c r="AK201" s="7">
        <f t="shared" si="53"/>
        <v>133.83333333333334</v>
      </c>
      <c r="AL201" s="7">
        <f t="shared" si="54"/>
        <v>246.5</v>
      </c>
      <c r="AN201">
        <f t="shared" si="44"/>
        <v>58</v>
      </c>
      <c r="AO201">
        <f t="shared" si="45"/>
        <v>168</v>
      </c>
      <c r="AP201">
        <f t="shared" si="46"/>
        <v>403</v>
      </c>
      <c r="AQ201">
        <f t="shared" si="47"/>
        <v>199</v>
      </c>
      <c r="AR201">
        <f t="shared" si="48"/>
        <v>90.5</v>
      </c>
      <c r="AS201">
        <f t="shared" si="49"/>
        <v>332</v>
      </c>
      <c r="AU201" s="6">
        <f t="shared" si="50"/>
        <v>208.41666666666666</v>
      </c>
      <c r="AW201">
        <f t="shared" si="55"/>
        <v>216</v>
      </c>
    </row>
    <row r="202" spans="1:49">
      <c r="A202" t="s">
        <v>658</v>
      </c>
      <c r="B202" t="s">
        <v>659</v>
      </c>
      <c r="C202" t="s">
        <v>68</v>
      </c>
      <c r="D202" t="s">
        <v>84</v>
      </c>
      <c r="E202" s="6">
        <f>_xlfn.RANK.AVG(forwards!E202,forwards!E$4:E$413,0)</f>
        <v>291</v>
      </c>
      <c r="F202" s="6">
        <f>_xlfn.RANK.AVG(forwards!F202,forwards!F$4:F$413,0)</f>
        <v>118.5</v>
      </c>
      <c r="G202" s="6">
        <f>_xlfn.RANK.AVG(forwards!G202,forwards!G$4:G$413,0)</f>
        <v>63</v>
      </c>
      <c r="H202" s="6">
        <f>_xlfn.RANK.AVG(forwards!H202,forwards!H$4:H$413,0)</f>
        <v>29</v>
      </c>
      <c r="I202" s="6">
        <f>_xlfn.RANK.AVG(forwards!I202,forwards!I$4:I$413,0)</f>
        <v>130</v>
      </c>
      <c r="J202" s="6">
        <f>_xlfn.RANK.AVG(forwards!J202,forwards!J$4:J$413,0)</f>
        <v>215</v>
      </c>
      <c r="K202" s="6">
        <f>_xlfn.RANK.AVG(forwards!K202,forwards!K$4:K$413,0)</f>
        <v>84.5</v>
      </c>
      <c r="L202" s="6">
        <f>IF( forwards!L202 ="","",_xlfn.RANK.AVG(forwards!L202,forwards!L$4:L$413,0))</f>
        <v>50</v>
      </c>
      <c r="M202" s="6">
        <f>_xlfn.RANK.AVG(forwards!M202,forwards!M$4:M$413,0)</f>
        <v>287</v>
      </c>
      <c r="N202" s="6">
        <f>_xlfn.RANK.AVG(forwards!N202,forwards!N$4:N$413,1)</f>
        <v>236</v>
      </c>
      <c r="O202" s="6">
        <f>_xlfn.RANK.AVG(forwards!O202,forwards!O$4:O$413,0)</f>
        <v>293</v>
      </c>
      <c r="P202" s="6">
        <f>_xlfn.RANK.AVG(forwards!P202,forwards!P$4:P$413,0)</f>
        <v>117.5</v>
      </c>
      <c r="Q202" s="6">
        <f>_xlfn.RANK.AVG(forwards!Q202,forwards!Q$4:Q$413,1)</f>
        <v>245.5</v>
      </c>
      <c r="R202" s="6">
        <f>_xlfn.RANK.AVG(forwards!R202,forwards!R$4:R$413,0)</f>
        <v>166</v>
      </c>
      <c r="S202" s="6">
        <f>_xlfn.RANK.AVG(forwards!S202,forwards!S$4:S$413,0)</f>
        <v>175</v>
      </c>
      <c r="T202" s="6">
        <f>_xlfn.RANK.AVG(forwards!T202,forwards!T$4:T$413,1)</f>
        <v>355</v>
      </c>
      <c r="U202" s="6">
        <f>IF( forwards!U202 ="","",_xlfn.RANK.AVG(forwards!U202,forwards!U$4:U$413,0))</f>
        <v>381</v>
      </c>
      <c r="V202" s="6">
        <f>IF( forwards!V202 ="","",_xlfn.RANK.AVG(forwards!V202,forwards!V$4:V$413,0))</f>
        <v>151.5</v>
      </c>
      <c r="W202" s="6">
        <f>_xlfn.RANK.AVG(forwards!W202,forwards!W$4:W$413,0)</f>
        <v>61.5</v>
      </c>
      <c r="X202" s="6">
        <f>IF( forwards!X202 ="","",_xlfn.RANK.AVG(forwards!X202,forwards!X$4:X$413,0))</f>
        <v>229</v>
      </c>
      <c r="Y202" s="6" t="str">
        <f>IF( forwards!Y202 ="","",_xlfn.RANK.AVG(forwards!Y202,forwards!Y$4:Y$413,0))</f>
        <v/>
      </c>
      <c r="Z202" s="6">
        <f>IF( forwards!Z202 ="","",_xlfn.RANK.AVG(forwards!Z202,forwards!Z$4:Z$413,0))</f>
        <v>31.5</v>
      </c>
      <c r="AA202" s="6">
        <f>_xlfn.RANK.AVG(forwards!AA202,forwards!AA$4:AA$413,0)</f>
        <v>385</v>
      </c>
      <c r="AB202" s="6" t="str">
        <f>IF( forwards!AB202 ="","",_xlfn.RANK.AVG(forwards!AB202,forwards!AB$4:AB$413,0))</f>
        <v/>
      </c>
      <c r="AC202" s="6">
        <f>_xlfn.RANK.AVG(forwards!AC202,forwards!AC$4:AC$413,0)</f>
        <v>293</v>
      </c>
      <c r="AD202" s="6">
        <f>_xlfn.RANK.AVG(forwards!AD202,forwards!AD$4:AD$413,0)</f>
        <v>290</v>
      </c>
      <c r="AG202" s="7">
        <f t="shared" si="42"/>
        <v>157.5</v>
      </c>
      <c r="AH202" s="7">
        <f t="shared" si="43"/>
        <v>114.625</v>
      </c>
      <c r="AI202" s="7">
        <f t="shared" si="51"/>
        <v>216.5</v>
      </c>
      <c r="AJ202" s="7">
        <f t="shared" si="52"/>
        <v>211.8</v>
      </c>
      <c r="AK202" s="7">
        <f t="shared" si="53"/>
        <v>170.9</v>
      </c>
      <c r="AL202" s="7">
        <f t="shared" si="54"/>
        <v>322.66666666666669</v>
      </c>
      <c r="AN202">
        <f t="shared" si="44"/>
        <v>148</v>
      </c>
      <c r="AO202">
        <f t="shared" si="45"/>
        <v>75</v>
      </c>
      <c r="AP202">
        <f t="shared" si="46"/>
        <v>254.5</v>
      </c>
      <c r="AQ202">
        <f t="shared" si="47"/>
        <v>215</v>
      </c>
      <c r="AR202">
        <f t="shared" si="48"/>
        <v>167</v>
      </c>
      <c r="AS202">
        <f t="shared" si="49"/>
        <v>402</v>
      </c>
      <c r="AU202" s="6">
        <f t="shared" si="50"/>
        <v>210.25</v>
      </c>
      <c r="AW202">
        <f t="shared" si="55"/>
        <v>220</v>
      </c>
    </row>
    <row r="203" spans="1:49">
      <c r="A203" t="s">
        <v>520</v>
      </c>
      <c r="B203" t="s">
        <v>521</v>
      </c>
      <c r="C203" t="s">
        <v>68</v>
      </c>
      <c r="D203" t="s">
        <v>77</v>
      </c>
      <c r="E203" s="6">
        <f>_xlfn.RANK.AVG(forwards!E203,forwards!E$4:E$413,0)</f>
        <v>319</v>
      </c>
      <c r="F203" s="6">
        <f>_xlfn.RANK.AVG(forwards!F203,forwards!F$4:F$413,0)</f>
        <v>285</v>
      </c>
      <c r="G203" s="6">
        <f>_xlfn.RANK.AVG(forwards!G203,forwards!G$4:G$413,0)</f>
        <v>355</v>
      </c>
      <c r="H203" s="6">
        <f>_xlfn.RANK.AVG(forwards!H203,forwards!H$4:H$413,0)</f>
        <v>326</v>
      </c>
      <c r="I203" s="6">
        <f>_xlfn.RANK.AVG(forwards!I203,forwards!I$4:I$413,0)</f>
        <v>405</v>
      </c>
      <c r="J203" s="6">
        <f>_xlfn.RANK.AVG(forwards!J203,forwards!J$4:J$413,0)</f>
        <v>18</v>
      </c>
      <c r="K203" s="6">
        <f>_xlfn.RANK.AVG(forwards!K203,forwards!K$4:K$413,0)</f>
        <v>228</v>
      </c>
      <c r="L203" s="6">
        <f>IF( forwards!L203 ="","",_xlfn.RANK.AVG(forwards!L203,forwards!L$4:L$413,0))</f>
        <v>30</v>
      </c>
      <c r="M203" s="6">
        <f>_xlfn.RANK.AVG(forwards!M203,forwards!M$4:M$413,0)</f>
        <v>200</v>
      </c>
      <c r="N203" s="6">
        <f>_xlfn.RANK.AVG(forwards!N203,forwards!N$4:N$413,1)</f>
        <v>27</v>
      </c>
      <c r="O203" s="6">
        <f>_xlfn.RANK.AVG(forwards!O203,forwards!O$4:O$413,0)</f>
        <v>44</v>
      </c>
      <c r="P203" s="6">
        <f>_xlfn.RANK.AVG(forwards!P203,forwards!P$4:P$413,0)</f>
        <v>154</v>
      </c>
      <c r="Q203" s="6">
        <f>_xlfn.RANK.AVG(forwards!Q203,forwards!Q$4:Q$413,1)</f>
        <v>133</v>
      </c>
      <c r="R203" s="6">
        <f>_xlfn.RANK.AVG(forwards!R203,forwards!R$4:R$413,0)</f>
        <v>138.5</v>
      </c>
      <c r="S203" s="6">
        <f>_xlfn.RANK.AVG(forwards!S203,forwards!S$4:S$413,0)</f>
        <v>200</v>
      </c>
      <c r="T203" s="6">
        <f>_xlfn.RANK.AVG(forwards!T203,forwards!T$4:T$413,1)</f>
        <v>175</v>
      </c>
      <c r="U203" s="6">
        <f>IF( forwards!U203 ="","",_xlfn.RANK.AVG(forwards!U203,forwards!U$4:U$413,0))</f>
        <v>92</v>
      </c>
      <c r="V203" s="6">
        <f>IF( forwards!V203 ="","",_xlfn.RANK.AVG(forwards!V203,forwards!V$4:V$413,0))</f>
        <v>343.5</v>
      </c>
      <c r="W203" s="6">
        <f>_xlfn.RANK.AVG(forwards!W203,forwards!W$4:W$413,0)</f>
        <v>299</v>
      </c>
      <c r="X203" s="6">
        <f>IF( forwards!X203 ="","",_xlfn.RANK.AVG(forwards!X203,forwards!X$4:X$413,0))</f>
        <v>376.5</v>
      </c>
      <c r="Y203" s="6" t="str">
        <f>IF( forwards!Y203 ="","",_xlfn.RANK.AVG(forwards!Y203,forwards!Y$4:Y$413,0))</f>
        <v/>
      </c>
      <c r="Z203" s="6">
        <f>IF( forwards!Z203 ="","",_xlfn.RANK.AVG(forwards!Z203,forwards!Z$4:Z$413,0))</f>
        <v>342.5</v>
      </c>
      <c r="AA203" s="6">
        <f>_xlfn.RANK.AVG(forwards!AA203,forwards!AA$4:AA$413,0)</f>
        <v>258</v>
      </c>
      <c r="AB203" s="6">
        <f>IF( forwards!AB203 ="","",_xlfn.RANK.AVG(forwards!AB203,forwards!AB$4:AB$413,0))</f>
        <v>73</v>
      </c>
      <c r="AC203" s="6">
        <f>_xlfn.RANK.AVG(forwards!AC203,forwards!AC$4:AC$413,0)</f>
        <v>243</v>
      </c>
      <c r="AD203" s="6">
        <f>_xlfn.RANK.AVG(forwards!AD203,forwards!AD$4:AD$413,0)</f>
        <v>324.5</v>
      </c>
      <c r="AG203" s="7">
        <f t="shared" si="42"/>
        <v>319.66666666666669</v>
      </c>
      <c r="AH203" s="7">
        <f t="shared" si="43"/>
        <v>244.25</v>
      </c>
      <c r="AI203" s="7">
        <f t="shared" si="51"/>
        <v>75.25</v>
      </c>
      <c r="AJ203" s="7">
        <f t="shared" si="52"/>
        <v>160.1</v>
      </c>
      <c r="AK203" s="7">
        <f t="shared" si="53"/>
        <v>290.7</v>
      </c>
      <c r="AL203" s="7">
        <f t="shared" si="54"/>
        <v>224.625</v>
      </c>
      <c r="AN203">
        <f t="shared" si="44"/>
        <v>342</v>
      </c>
      <c r="AO203">
        <f t="shared" si="45"/>
        <v>260.5</v>
      </c>
      <c r="AP203">
        <f t="shared" si="46"/>
        <v>23</v>
      </c>
      <c r="AQ203">
        <f t="shared" si="47"/>
        <v>139</v>
      </c>
      <c r="AR203">
        <f t="shared" si="48"/>
        <v>353.5</v>
      </c>
      <c r="AS203">
        <f t="shared" si="49"/>
        <v>295</v>
      </c>
      <c r="AU203" s="6">
        <f t="shared" si="50"/>
        <v>235.5</v>
      </c>
      <c r="AW203">
        <f t="shared" si="55"/>
        <v>264.5</v>
      </c>
    </row>
    <row r="204" spans="1:49">
      <c r="A204" t="s">
        <v>143</v>
      </c>
      <c r="B204" t="s">
        <v>144</v>
      </c>
      <c r="C204" t="s">
        <v>113</v>
      </c>
      <c r="D204" t="s">
        <v>110</v>
      </c>
      <c r="E204" s="6">
        <f>_xlfn.RANK.AVG(forwards!E204,forwards!E$4:E$413,0)</f>
        <v>22</v>
      </c>
      <c r="F204" s="6">
        <f>_xlfn.RANK.AVG(forwards!F204,forwards!F$4:F$413,0)</f>
        <v>43.5</v>
      </c>
      <c r="G204" s="6">
        <f>_xlfn.RANK.AVG(forwards!G204,forwards!G$4:G$413,0)</f>
        <v>1</v>
      </c>
      <c r="H204" s="6">
        <f>_xlfn.RANK.AVG(forwards!H204,forwards!H$4:H$413,0)</f>
        <v>220</v>
      </c>
      <c r="I204" s="6">
        <f>_xlfn.RANK.AVG(forwards!I204,forwards!I$4:I$413,0)</f>
        <v>131</v>
      </c>
      <c r="J204" s="6">
        <f>_xlfn.RANK.AVG(forwards!J204,forwards!J$4:J$413,0)</f>
        <v>339</v>
      </c>
      <c r="K204" s="6">
        <f>_xlfn.RANK.AVG(forwards!K204,forwards!K$4:K$413,0)</f>
        <v>131.5</v>
      </c>
      <c r="L204" s="6" t="str">
        <f>IF( forwards!L204 ="","",_xlfn.RANK.AVG(forwards!L204,forwards!L$4:L$413,0))</f>
        <v/>
      </c>
      <c r="M204" s="6">
        <f>_xlfn.RANK.AVG(forwards!M204,forwards!M$4:M$413,0)</f>
        <v>315</v>
      </c>
      <c r="N204" s="6">
        <f>_xlfn.RANK.AVG(forwards!N204,forwards!N$4:N$413,1)</f>
        <v>345</v>
      </c>
      <c r="O204" s="6">
        <f>_xlfn.RANK.AVG(forwards!O204,forwards!O$4:O$413,0)</f>
        <v>378</v>
      </c>
      <c r="P204" s="6">
        <f>_xlfn.RANK.AVG(forwards!P204,forwards!P$4:P$413,0)</f>
        <v>36</v>
      </c>
      <c r="Q204" s="6">
        <f>_xlfn.RANK.AVG(forwards!Q204,forwards!Q$4:Q$413,1)</f>
        <v>72</v>
      </c>
      <c r="R204" s="6">
        <f>_xlfn.RANK.AVG(forwards!R204,forwards!R$4:R$413,0)</f>
        <v>25</v>
      </c>
      <c r="S204" s="6">
        <f>_xlfn.RANK.AVG(forwards!S204,forwards!S$4:S$413,0)</f>
        <v>44</v>
      </c>
      <c r="T204" s="6">
        <f>_xlfn.RANK.AVG(forwards!T204,forwards!T$4:T$413,1)</f>
        <v>148</v>
      </c>
      <c r="U204" s="6">
        <f>IF( forwards!U204 ="","",_xlfn.RANK.AVG(forwards!U204,forwards!U$4:U$413,0))</f>
        <v>57</v>
      </c>
      <c r="V204" s="6">
        <f>IF( forwards!V204 ="","",_xlfn.RANK.AVG(forwards!V204,forwards!V$4:V$413,0))</f>
        <v>14</v>
      </c>
      <c r="W204" s="6">
        <f>_xlfn.RANK.AVG(forwards!W204,forwards!W$4:W$413,0)</f>
        <v>74.5</v>
      </c>
      <c r="X204" s="6">
        <f>IF( forwards!X204 ="","",_xlfn.RANK.AVG(forwards!X204,forwards!X$4:X$413,0))</f>
        <v>114</v>
      </c>
      <c r="Y204" s="6">
        <f>IF( forwards!Y204 ="","",_xlfn.RANK.AVG(forwards!Y204,forwards!Y$4:Y$413,0))</f>
        <v>137.5</v>
      </c>
      <c r="Z204" s="6">
        <f>IF( forwards!Z204 ="","",_xlfn.RANK.AVG(forwards!Z204,forwards!Z$4:Z$413,0))</f>
        <v>28</v>
      </c>
      <c r="AA204" s="6">
        <f>_xlfn.RANK.AVG(forwards!AA204,forwards!AA$4:AA$413,0)</f>
        <v>177</v>
      </c>
      <c r="AB204" s="6" t="str">
        <f>IF( forwards!AB204 ="","",_xlfn.RANK.AVG(forwards!AB204,forwards!AB$4:AB$413,0))</f>
        <v/>
      </c>
      <c r="AC204" s="6">
        <f>_xlfn.RANK.AVG(forwards!AC204,forwards!AC$4:AC$413,0)</f>
        <v>295</v>
      </c>
      <c r="AD204" s="6">
        <f>_xlfn.RANK.AVG(forwards!AD204,forwards!AD$4:AD$413,0)</f>
        <v>74.5</v>
      </c>
      <c r="AG204" s="7">
        <f t="shared" si="42"/>
        <v>22.166666666666668</v>
      </c>
      <c r="AH204" s="7">
        <f t="shared" si="43"/>
        <v>205.375</v>
      </c>
      <c r="AI204" s="7">
        <f t="shared" si="51"/>
        <v>346</v>
      </c>
      <c r="AJ204" s="7">
        <f t="shared" si="52"/>
        <v>65</v>
      </c>
      <c r="AK204" s="7">
        <f t="shared" si="53"/>
        <v>70.833333333333329</v>
      </c>
      <c r="AL204" s="7">
        <f t="shared" si="54"/>
        <v>182.16666666666666</v>
      </c>
      <c r="AN204">
        <f t="shared" si="44"/>
        <v>7</v>
      </c>
      <c r="AO204">
        <f t="shared" si="45"/>
        <v>201</v>
      </c>
      <c r="AP204">
        <f t="shared" si="46"/>
        <v>396</v>
      </c>
      <c r="AQ204">
        <f t="shared" si="47"/>
        <v>27</v>
      </c>
      <c r="AR204">
        <f t="shared" si="48"/>
        <v>8</v>
      </c>
      <c r="AS204">
        <f t="shared" si="49"/>
        <v>188</v>
      </c>
      <c r="AU204" s="6">
        <f t="shared" si="50"/>
        <v>137.83333333333334</v>
      </c>
      <c r="AW204">
        <f t="shared" si="55"/>
        <v>83</v>
      </c>
    </row>
    <row r="205" spans="1:49">
      <c r="A205" t="s">
        <v>473</v>
      </c>
      <c r="B205" t="s">
        <v>474</v>
      </c>
      <c r="C205" t="s">
        <v>80</v>
      </c>
      <c r="D205" t="s">
        <v>105</v>
      </c>
      <c r="E205" s="6">
        <f>_xlfn.RANK.AVG(forwards!E205,forwards!E$4:E$413,0)</f>
        <v>147</v>
      </c>
      <c r="F205" s="6">
        <f>_xlfn.RANK.AVG(forwards!F205,forwards!F$4:F$413,0)</f>
        <v>200</v>
      </c>
      <c r="G205" s="6">
        <f>_xlfn.RANK.AVG(forwards!G205,forwards!G$4:G$413,0)</f>
        <v>270</v>
      </c>
      <c r="H205" s="6">
        <f>_xlfn.RANK.AVG(forwards!H205,forwards!H$4:H$413,0)</f>
        <v>196</v>
      </c>
      <c r="I205" s="6">
        <f>_xlfn.RANK.AVG(forwards!I205,forwards!I$4:I$413,0)</f>
        <v>318</v>
      </c>
      <c r="J205" s="6">
        <f>_xlfn.RANK.AVG(forwards!J205,forwards!J$4:J$413,0)</f>
        <v>80</v>
      </c>
      <c r="K205" s="6">
        <f>_xlfn.RANK.AVG(forwards!K205,forwards!K$4:K$413,0)</f>
        <v>121</v>
      </c>
      <c r="L205" s="6" t="str">
        <f>IF( forwards!L205 ="","",_xlfn.RANK.AVG(forwards!L205,forwards!L$4:L$413,0))</f>
        <v/>
      </c>
      <c r="M205" s="6">
        <f>_xlfn.RANK.AVG(forwards!M205,forwards!M$4:M$413,0)</f>
        <v>59</v>
      </c>
      <c r="N205" s="6">
        <f>_xlfn.RANK.AVG(forwards!N205,forwards!N$4:N$413,1)</f>
        <v>293</v>
      </c>
      <c r="O205" s="6">
        <f>_xlfn.RANK.AVG(forwards!O205,forwards!O$4:O$413,0)</f>
        <v>122</v>
      </c>
      <c r="P205" s="6">
        <f>_xlfn.RANK.AVG(forwards!P205,forwards!P$4:P$413,0)</f>
        <v>95</v>
      </c>
      <c r="Q205" s="6">
        <f>_xlfn.RANK.AVG(forwards!Q205,forwards!Q$4:Q$413,1)</f>
        <v>223</v>
      </c>
      <c r="R205" s="6">
        <f>_xlfn.RANK.AVG(forwards!R205,forwards!R$4:R$413,0)</f>
        <v>140</v>
      </c>
      <c r="S205" s="6">
        <f>_xlfn.RANK.AVG(forwards!S205,forwards!S$4:S$413,0)</f>
        <v>249</v>
      </c>
      <c r="T205" s="6">
        <f>_xlfn.RANK.AVG(forwards!T205,forwards!T$4:T$413,1)</f>
        <v>206</v>
      </c>
      <c r="U205" s="6">
        <f>IF( forwards!U205 ="","",_xlfn.RANK.AVG(forwards!U205,forwards!U$4:U$413,0))</f>
        <v>288</v>
      </c>
      <c r="V205" s="6">
        <f>IF( forwards!V205 ="","",_xlfn.RANK.AVG(forwards!V205,forwards!V$4:V$413,0))</f>
        <v>103</v>
      </c>
      <c r="W205" s="6">
        <f>_xlfn.RANK.AVG(forwards!W205,forwards!W$4:W$413,0)</f>
        <v>226.5</v>
      </c>
      <c r="X205" s="6">
        <f>IF( forwards!X205 ="","",_xlfn.RANK.AVG(forwards!X205,forwards!X$4:X$413,0))</f>
        <v>324</v>
      </c>
      <c r="Y205" s="6" t="str">
        <f>IF( forwards!Y205 ="","",_xlfn.RANK.AVG(forwards!Y205,forwards!Y$4:Y$413,0))</f>
        <v/>
      </c>
      <c r="Z205" s="6">
        <f>IF( forwards!Z205 ="","",_xlfn.RANK.AVG(forwards!Z205,forwards!Z$4:Z$413,0))</f>
        <v>342.5</v>
      </c>
      <c r="AA205" s="6">
        <f>_xlfn.RANK.AVG(forwards!AA205,forwards!AA$4:AA$413,0)</f>
        <v>215</v>
      </c>
      <c r="AB205" s="6">
        <f>IF( forwards!AB205 ="","",_xlfn.RANK.AVG(forwards!AB205,forwards!AB$4:AB$413,0))</f>
        <v>7</v>
      </c>
      <c r="AC205" s="6">
        <f>_xlfn.RANK.AVG(forwards!AC205,forwards!AC$4:AC$413,0)</f>
        <v>221</v>
      </c>
      <c r="AD205" s="6">
        <f>_xlfn.RANK.AVG(forwards!AD205,forwards!AD$4:AD$413,0)</f>
        <v>185</v>
      </c>
      <c r="AG205" s="7">
        <f t="shared" si="42"/>
        <v>205.66666666666666</v>
      </c>
      <c r="AH205" s="7">
        <f t="shared" si="43"/>
        <v>178.75</v>
      </c>
      <c r="AI205" s="7">
        <f t="shared" si="51"/>
        <v>158</v>
      </c>
      <c r="AJ205" s="7">
        <f t="shared" si="52"/>
        <v>182.6</v>
      </c>
      <c r="AK205" s="7">
        <f t="shared" si="53"/>
        <v>256.8</v>
      </c>
      <c r="AL205" s="7">
        <f t="shared" si="54"/>
        <v>157</v>
      </c>
      <c r="AN205">
        <f t="shared" si="44"/>
        <v>206.5</v>
      </c>
      <c r="AO205">
        <f t="shared" si="45"/>
        <v>162.5</v>
      </c>
      <c r="AP205">
        <f t="shared" si="46"/>
        <v>152</v>
      </c>
      <c r="AQ205">
        <f t="shared" si="47"/>
        <v>183</v>
      </c>
      <c r="AR205">
        <f t="shared" si="48"/>
        <v>312</v>
      </c>
      <c r="AS205">
        <f t="shared" si="49"/>
        <v>112</v>
      </c>
      <c r="AU205" s="6">
        <f t="shared" si="50"/>
        <v>188</v>
      </c>
      <c r="AW205">
        <f t="shared" si="55"/>
        <v>176.5</v>
      </c>
    </row>
    <row r="206" spans="1:49">
      <c r="A206" t="s">
        <v>122</v>
      </c>
      <c r="B206" t="s">
        <v>123</v>
      </c>
      <c r="C206" t="s">
        <v>124</v>
      </c>
      <c r="D206" t="s">
        <v>116</v>
      </c>
      <c r="E206" s="6">
        <f>_xlfn.RANK.AVG(forwards!E206,forwards!E$4:E$413,0)</f>
        <v>119</v>
      </c>
      <c r="F206" s="6">
        <f>_xlfn.RANK.AVG(forwards!F206,forwards!F$4:F$413,0)</f>
        <v>128</v>
      </c>
      <c r="G206" s="6">
        <f>_xlfn.RANK.AVG(forwards!G206,forwards!G$4:G$413,0)</f>
        <v>29</v>
      </c>
      <c r="H206" s="6">
        <f>_xlfn.RANK.AVG(forwards!H206,forwards!H$4:H$413,0)</f>
        <v>66</v>
      </c>
      <c r="I206" s="6">
        <f>_xlfn.RANK.AVG(forwards!I206,forwards!I$4:I$413,0)</f>
        <v>28</v>
      </c>
      <c r="J206" s="6">
        <f>_xlfn.RANK.AVG(forwards!J206,forwards!J$4:J$413,0)</f>
        <v>279</v>
      </c>
      <c r="K206" s="6">
        <f>_xlfn.RANK.AVG(forwards!K206,forwards!K$4:K$413,0)</f>
        <v>89.5</v>
      </c>
      <c r="L206" s="6" t="str">
        <f>IF( forwards!L206 ="","",_xlfn.RANK.AVG(forwards!L206,forwards!L$4:L$413,0))</f>
        <v/>
      </c>
      <c r="M206" s="6">
        <f>_xlfn.RANK.AVG(forwards!M206,forwards!M$4:M$413,0)</f>
        <v>252</v>
      </c>
      <c r="N206" s="6">
        <f>_xlfn.RANK.AVG(forwards!N206,forwards!N$4:N$413,1)</f>
        <v>119</v>
      </c>
      <c r="O206" s="6">
        <f>_xlfn.RANK.AVG(forwards!O206,forwards!O$4:O$413,0)</f>
        <v>179</v>
      </c>
      <c r="P206" s="6">
        <f>_xlfn.RANK.AVG(forwards!P206,forwards!P$4:P$413,0)</f>
        <v>30</v>
      </c>
      <c r="Q206" s="6">
        <f>_xlfn.RANK.AVG(forwards!Q206,forwards!Q$4:Q$413,1)</f>
        <v>49</v>
      </c>
      <c r="R206" s="6">
        <f>_xlfn.RANK.AVG(forwards!R206,forwards!R$4:R$413,0)</f>
        <v>16.5</v>
      </c>
      <c r="S206" s="6">
        <f>_xlfn.RANK.AVG(forwards!S206,forwards!S$4:S$413,0)</f>
        <v>16</v>
      </c>
      <c r="T206" s="6">
        <f>_xlfn.RANK.AVG(forwards!T206,forwards!T$4:T$413,1)</f>
        <v>59</v>
      </c>
      <c r="U206" s="6">
        <f>IF( forwards!U206 ="","",_xlfn.RANK.AVG(forwards!U206,forwards!U$4:U$413,0))</f>
        <v>180</v>
      </c>
      <c r="V206" s="6">
        <f>IF( forwards!V206 ="","",_xlfn.RANK.AVG(forwards!V206,forwards!V$4:V$413,0))</f>
        <v>325</v>
      </c>
      <c r="W206" s="6">
        <f>_xlfn.RANK.AVG(forwards!W206,forwards!W$4:W$413,0)</f>
        <v>192.5</v>
      </c>
      <c r="X206" s="6">
        <f>IF( forwards!X206 ="","",_xlfn.RANK.AVG(forwards!X206,forwards!X$4:X$413,0))</f>
        <v>133</v>
      </c>
      <c r="Y206" s="6">
        <f>IF( forwards!Y206 ="","",_xlfn.RANK.AVG(forwards!Y206,forwards!Y$4:Y$413,0))</f>
        <v>23</v>
      </c>
      <c r="Z206" s="6">
        <f>IF( forwards!Z206 ="","",_xlfn.RANK.AVG(forwards!Z206,forwards!Z$4:Z$413,0))</f>
        <v>175</v>
      </c>
      <c r="AA206" s="6">
        <f>_xlfn.RANK.AVG(forwards!AA206,forwards!AA$4:AA$413,0)</f>
        <v>66</v>
      </c>
      <c r="AB206" s="6" t="str">
        <f>IF( forwards!AB206 ="","",_xlfn.RANK.AVG(forwards!AB206,forwards!AB$4:AB$413,0))</f>
        <v/>
      </c>
      <c r="AC206" s="6">
        <f>_xlfn.RANK.AVG(forwards!AC206,forwards!AC$4:AC$413,0)</f>
        <v>95</v>
      </c>
      <c r="AD206" s="6">
        <f>_xlfn.RANK.AVG(forwards!AD206,forwards!AD$4:AD$413,0)</f>
        <v>316</v>
      </c>
      <c r="AG206" s="7">
        <f t="shared" si="42"/>
        <v>92</v>
      </c>
      <c r="AH206" s="7">
        <f t="shared" si="43"/>
        <v>115.625</v>
      </c>
      <c r="AI206" s="7">
        <f t="shared" si="51"/>
        <v>183.33333333333334</v>
      </c>
      <c r="AJ206" s="7">
        <f t="shared" si="52"/>
        <v>34.1</v>
      </c>
      <c r="AK206" s="7">
        <f t="shared" si="53"/>
        <v>171.41666666666666</v>
      </c>
      <c r="AL206" s="7">
        <f t="shared" si="54"/>
        <v>159</v>
      </c>
      <c r="AN206">
        <f t="shared" si="44"/>
        <v>82</v>
      </c>
      <c r="AO206">
        <f t="shared" si="45"/>
        <v>77</v>
      </c>
      <c r="AP206">
        <f t="shared" si="46"/>
        <v>196.5</v>
      </c>
      <c r="AQ206">
        <f t="shared" si="47"/>
        <v>9</v>
      </c>
      <c r="AR206">
        <f t="shared" si="48"/>
        <v>169</v>
      </c>
      <c r="AS206">
        <f t="shared" si="49"/>
        <v>115</v>
      </c>
      <c r="AU206" s="6">
        <f t="shared" si="50"/>
        <v>108.08333333333333</v>
      </c>
      <c r="AW206">
        <f t="shared" si="55"/>
        <v>42</v>
      </c>
    </row>
    <row r="207" spans="1:49">
      <c r="A207" t="s">
        <v>931</v>
      </c>
      <c r="B207" t="s">
        <v>932</v>
      </c>
      <c r="C207" t="s">
        <v>68</v>
      </c>
      <c r="D207" t="s">
        <v>195</v>
      </c>
      <c r="E207" s="6">
        <f>_xlfn.RANK.AVG(forwards!E207,forwards!E$4:E$413,0)</f>
        <v>215</v>
      </c>
      <c r="F207" s="6">
        <f>_xlfn.RANK.AVG(forwards!F207,forwards!F$4:F$413,0)</f>
        <v>102.5</v>
      </c>
      <c r="G207" s="6">
        <f>_xlfn.RANK.AVG(forwards!G207,forwards!G$4:G$413,0)</f>
        <v>44</v>
      </c>
      <c r="H207" s="6">
        <f>_xlfn.RANK.AVG(forwards!H207,forwards!H$4:H$413,0)</f>
        <v>297</v>
      </c>
      <c r="I207" s="6">
        <f>_xlfn.RANK.AVG(forwards!I207,forwards!I$4:I$413,0)</f>
        <v>217</v>
      </c>
      <c r="J207" s="6">
        <f>_xlfn.RANK.AVG(forwards!J207,forwards!J$4:J$413,0)</f>
        <v>333</v>
      </c>
      <c r="K207" s="6">
        <f>_xlfn.RANK.AVG(forwards!K207,forwards!K$4:K$413,0)</f>
        <v>325</v>
      </c>
      <c r="L207" s="6">
        <f>IF( forwards!L207 ="","",_xlfn.RANK.AVG(forwards!L207,forwards!L$4:L$413,0))</f>
        <v>174</v>
      </c>
      <c r="M207" s="6">
        <f>_xlfn.RANK.AVG(forwards!M207,forwards!M$4:M$413,0)</f>
        <v>132</v>
      </c>
      <c r="N207" s="6">
        <f>_xlfn.RANK.AVG(forwards!N207,forwards!N$4:N$413,1)</f>
        <v>215</v>
      </c>
      <c r="O207" s="6">
        <f>_xlfn.RANK.AVG(forwards!O207,forwards!O$4:O$413,0)</f>
        <v>151</v>
      </c>
      <c r="P207" s="6">
        <f>_xlfn.RANK.AVG(forwards!P207,forwards!P$4:P$413,0)</f>
        <v>258</v>
      </c>
      <c r="Q207" s="6">
        <f>_xlfn.RANK.AVG(forwards!Q207,forwards!Q$4:Q$413,1)</f>
        <v>211</v>
      </c>
      <c r="R207" s="6">
        <f>_xlfn.RANK.AVG(forwards!R207,forwards!R$4:R$413,0)</f>
        <v>253</v>
      </c>
      <c r="S207" s="6">
        <f>_xlfn.RANK.AVG(forwards!S207,forwards!S$4:S$413,0)</f>
        <v>268</v>
      </c>
      <c r="T207" s="6">
        <f>_xlfn.RANK.AVG(forwards!T207,forwards!T$4:T$413,1)</f>
        <v>190.5</v>
      </c>
      <c r="U207" s="6">
        <f>IF( forwards!U207 ="","",_xlfn.RANK.AVG(forwards!U207,forwards!U$4:U$413,0))</f>
        <v>257</v>
      </c>
      <c r="V207" s="6">
        <f>IF( forwards!V207 ="","",_xlfn.RANK.AVG(forwards!V207,forwards!V$4:V$413,0))</f>
        <v>353</v>
      </c>
      <c r="W207" s="6">
        <f>_xlfn.RANK.AVG(forwards!W207,forwards!W$4:W$413,0)</f>
        <v>112.5</v>
      </c>
      <c r="X207" s="6">
        <f>IF( forwards!X207 ="","",_xlfn.RANK.AVG(forwards!X207,forwards!X$4:X$413,0))</f>
        <v>35</v>
      </c>
      <c r="Y207" s="6">
        <f>IF( forwards!Y207 ="","",_xlfn.RANK.AVG(forwards!Y207,forwards!Y$4:Y$413,0))</f>
        <v>73</v>
      </c>
      <c r="Z207" s="6">
        <f>IF( forwards!Z207 ="","",_xlfn.RANK.AVG(forwards!Z207,forwards!Z$4:Z$413,0))</f>
        <v>29</v>
      </c>
      <c r="AA207" s="6">
        <f>_xlfn.RANK.AVG(forwards!AA207,forwards!AA$4:AA$413,0)</f>
        <v>203</v>
      </c>
      <c r="AB207" s="6" t="str">
        <f>IF( forwards!AB207 ="","",_xlfn.RANK.AVG(forwards!AB207,forwards!AB$4:AB$413,0))</f>
        <v/>
      </c>
      <c r="AC207" s="6">
        <f>_xlfn.RANK.AVG(forwards!AC207,forwards!AC$4:AC$413,0)</f>
        <v>355</v>
      </c>
      <c r="AD207" s="6">
        <f>_xlfn.RANK.AVG(forwards!AD207,forwards!AD$4:AD$413,0)</f>
        <v>229.5</v>
      </c>
      <c r="AG207" s="7">
        <f t="shared" si="42"/>
        <v>120.5</v>
      </c>
      <c r="AH207" s="7">
        <f t="shared" si="43"/>
        <v>293</v>
      </c>
      <c r="AI207" s="7">
        <f t="shared" si="51"/>
        <v>168</v>
      </c>
      <c r="AJ207" s="7">
        <f t="shared" si="52"/>
        <v>236.1</v>
      </c>
      <c r="AK207" s="7">
        <f t="shared" si="53"/>
        <v>143.25</v>
      </c>
      <c r="AL207" s="7">
        <f t="shared" si="54"/>
        <v>262.5</v>
      </c>
      <c r="AN207">
        <f t="shared" si="44"/>
        <v>109</v>
      </c>
      <c r="AO207">
        <f t="shared" si="45"/>
        <v>342</v>
      </c>
      <c r="AP207">
        <f t="shared" si="46"/>
        <v>174</v>
      </c>
      <c r="AQ207">
        <f t="shared" si="47"/>
        <v>247</v>
      </c>
      <c r="AR207">
        <f t="shared" si="48"/>
        <v>107</v>
      </c>
      <c r="AS207">
        <f t="shared" si="49"/>
        <v>357</v>
      </c>
      <c r="AU207" s="6">
        <f t="shared" si="50"/>
        <v>222.66666666666666</v>
      </c>
      <c r="AW207">
        <f t="shared" si="55"/>
        <v>239</v>
      </c>
    </row>
    <row r="208" spans="1:49">
      <c r="A208" t="s">
        <v>250</v>
      </c>
      <c r="B208" t="s">
        <v>251</v>
      </c>
      <c r="C208" t="s">
        <v>124</v>
      </c>
      <c r="D208" t="s">
        <v>168</v>
      </c>
      <c r="E208" s="6">
        <f>_xlfn.RANK.AVG(forwards!E208,forwards!E$4:E$413,0)</f>
        <v>51</v>
      </c>
      <c r="F208" s="6">
        <f>_xlfn.RANK.AVG(forwards!F208,forwards!F$4:F$413,0)</f>
        <v>34.5</v>
      </c>
      <c r="G208" s="6">
        <f>_xlfn.RANK.AVG(forwards!G208,forwards!G$4:G$413,0)</f>
        <v>126</v>
      </c>
      <c r="H208" s="6">
        <f>_xlfn.RANK.AVG(forwards!H208,forwards!H$4:H$413,0)</f>
        <v>51</v>
      </c>
      <c r="I208" s="6">
        <f>_xlfn.RANK.AVG(forwards!I208,forwards!I$4:I$413,0)</f>
        <v>31</v>
      </c>
      <c r="J208" s="6">
        <f>_xlfn.RANK.AVG(forwards!J208,forwards!J$4:J$413,0)</f>
        <v>70</v>
      </c>
      <c r="K208" s="6">
        <f>_xlfn.RANK.AVG(forwards!K208,forwards!K$4:K$413,0)</f>
        <v>22.5</v>
      </c>
      <c r="L208" s="6" t="str">
        <f>IF( forwards!L208 ="","",_xlfn.RANK.AVG(forwards!L208,forwards!L$4:L$413,0))</f>
        <v/>
      </c>
      <c r="M208" s="6">
        <f>_xlfn.RANK.AVG(forwards!M208,forwards!M$4:M$413,0)</f>
        <v>352</v>
      </c>
      <c r="N208" s="6">
        <f>_xlfn.RANK.AVG(forwards!N208,forwards!N$4:N$413,1)</f>
        <v>358</v>
      </c>
      <c r="O208" s="6">
        <f>_xlfn.RANK.AVG(forwards!O208,forwards!O$4:O$413,0)</f>
        <v>395</v>
      </c>
      <c r="P208" s="6">
        <f>_xlfn.RANK.AVG(forwards!P208,forwards!P$4:P$413,0)</f>
        <v>105</v>
      </c>
      <c r="Q208" s="6">
        <f>_xlfn.RANK.AVG(forwards!Q208,forwards!Q$4:Q$413,1)</f>
        <v>80</v>
      </c>
      <c r="R208" s="6">
        <f>_xlfn.RANK.AVG(forwards!R208,forwards!R$4:R$413,0)</f>
        <v>79</v>
      </c>
      <c r="S208" s="6">
        <f>_xlfn.RANK.AVG(forwards!S208,forwards!S$4:S$413,0)</f>
        <v>178</v>
      </c>
      <c r="T208" s="6">
        <f>_xlfn.RANK.AVG(forwards!T208,forwards!T$4:T$413,1)</f>
        <v>75</v>
      </c>
      <c r="U208" s="6">
        <f>IF( forwards!U208 ="","",_xlfn.RANK.AVG(forwards!U208,forwards!U$4:U$413,0))</f>
        <v>111</v>
      </c>
      <c r="V208" s="6">
        <f>IF( forwards!V208 ="","",_xlfn.RANK.AVG(forwards!V208,forwards!V$4:V$413,0))</f>
        <v>230</v>
      </c>
      <c r="W208" s="6">
        <f>_xlfn.RANK.AVG(forwards!W208,forwards!W$4:W$413,0)</f>
        <v>58</v>
      </c>
      <c r="X208" s="6">
        <f>IF( forwards!X208 ="","",_xlfn.RANK.AVG(forwards!X208,forwards!X$4:X$413,0))</f>
        <v>96</v>
      </c>
      <c r="Y208" s="6">
        <f>IF( forwards!Y208 ="","",_xlfn.RANK.AVG(forwards!Y208,forwards!Y$4:Y$413,0))</f>
        <v>48</v>
      </c>
      <c r="Z208" s="6">
        <f>IF( forwards!Z208 ="","",_xlfn.RANK.AVG(forwards!Z208,forwards!Z$4:Z$413,0))</f>
        <v>139.5</v>
      </c>
      <c r="AA208" s="6">
        <f>_xlfn.RANK.AVG(forwards!AA208,forwards!AA$4:AA$413,0)</f>
        <v>158</v>
      </c>
      <c r="AB208" s="6">
        <f>IF( forwards!AB208 ="","",_xlfn.RANK.AVG(forwards!AB208,forwards!AB$4:AB$413,0))</f>
        <v>127</v>
      </c>
      <c r="AC208" s="6">
        <f>_xlfn.RANK.AVG(forwards!AC208,forwards!AC$4:AC$413,0)</f>
        <v>184</v>
      </c>
      <c r="AD208" s="6">
        <f>_xlfn.RANK.AVG(forwards!AD208,forwards!AD$4:AD$413,0)</f>
        <v>399.5</v>
      </c>
      <c r="AG208" s="7">
        <f t="shared" si="42"/>
        <v>70.5</v>
      </c>
      <c r="AH208" s="7">
        <f t="shared" si="43"/>
        <v>43.625</v>
      </c>
      <c r="AI208" s="7">
        <f t="shared" si="51"/>
        <v>368.33333333333331</v>
      </c>
      <c r="AJ208" s="7">
        <f t="shared" si="52"/>
        <v>103.4</v>
      </c>
      <c r="AK208" s="7">
        <f t="shared" si="53"/>
        <v>113.75</v>
      </c>
      <c r="AL208" s="7">
        <f t="shared" si="54"/>
        <v>217.125</v>
      </c>
      <c r="AN208">
        <f t="shared" si="44"/>
        <v>54</v>
      </c>
      <c r="AO208">
        <f t="shared" si="45"/>
        <v>4</v>
      </c>
      <c r="AP208">
        <f t="shared" si="46"/>
        <v>405</v>
      </c>
      <c r="AQ208">
        <f t="shared" si="47"/>
        <v>73</v>
      </c>
      <c r="AR208">
        <f t="shared" si="48"/>
        <v>52</v>
      </c>
      <c r="AS208">
        <f t="shared" si="49"/>
        <v>276</v>
      </c>
      <c r="AU208" s="6">
        <f t="shared" si="50"/>
        <v>144</v>
      </c>
      <c r="AW208">
        <f t="shared" si="55"/>
        <v>94</v>
      </c>
    </row>
    <row r="209" spans="1:49">
      <c r="A209" t="s">
        <v>842</v>
      </c>
      <c r="B209" t="s">
        <v>843</v>
      </c>
      <c r="C209" t="s">
        <v>68</v>
      </c>
      <c r="D209" t="s">
        <v>195</v>
      </c>
      <c r="E209" s="6">
        <f>_xlfn.RANK.AVG(forwards!E209,forwards!E$4:E$413,0)</f>
        <v>291</v>
      </c>
      <c r="F209" s="6">
        <f>_xlfn.RANK.AVG(forwards!F209,forwards!F$4:F$413,0)</f>
        <v>248</v>
      </c>
      <c r="G209" s="6">
        <f>_xlfn.RANK.AVG(forwards!G209,forwards!G$4:G$413,0)</f>
        <v>334</v>
      </c>
      <c r="H209" s="6">
        <f>_xlfn.RANK.AVG(forwards!H209,forwards!H$4:H$413,0)</f>
        <v>266</v>
      </c>
      <c r="I209" s="6">
        <f>_xlfn.RANK.AVG(forwards!I209,forwards!I$4:I$413,0)</f>
        <v>295</v>
      </c>
      <c r="J209" s="6">
        <f>_xlfn.RANK.AVG(forwards!J209,forwards!J$4:J$413,0)</f>
        <v>29</v>
      </c>
      <c r="K209" s="6">
        <f>_xlfn.RANK.AVG(forwards!K209,forwards!K$4:K$413,0)</f>
        <v>188</v>
      </c>
      <c r="L209" s="6">
        <f>IF( forwards!L209 ="","",_xlfn.RANK.AVG(forwards!L209,forwards!L$4:L$413,0))</f>
        <v>92</v>
      </c>
      <c r="M209" s="6">
        <f>_xlfn.RANK.AVG(forwards!M209,forwards!M$4:M$413,0)</f>
        <v>204</v>
      </c>
      <c r="N209" s="6">
        <f>_xlfn.RANK.AVG(forwards!N209,forwards!N$4:N$413,1)</f>
        <v>257</v>
      </c>
      <c r="O209" s="6">
        <f>_xlfn.RANK.AVG(forwards!O209,forwards!O$4:O$413,0)</f>
        <v>252</v>
      </c>
      <c r="P209" s="6">
        <f>_xlfn.RANK.AVG(forwards!P209,forwards!P$4:P$413,0)</f>
        <v>182.5</v>
      </c>
      <c r="Q209" s="6">
        <f>_xlfn.RANK.AVG(forwards!Q209,forwards!Q$4:Q$413,1)</f>
        <v>278.5</v>
      </c>
      <c r="R209" s="6">
        <f>_xlfn.RANK.AVG(forwards!R209,forwards!R$4:R$413,0)</f>
        <v>230.5</v>
      </c>
      <c r="S209" s="6">
        <f>_xlfn.RANK.AVG(forwards!S209,forwards!S$4:S$413,0)</f>
        <v>142</v>
      </c>
      <c r="T209" s="6">
        <f>_xlfn.RANK.AVG(forwards!T209,forwards!T$4:T$413,1)</f>
        <v>298</v>
      </c>
      <c r="U209" s="6">
        <f>IF( forwards!U209 ="","",_xlfn.RANK.AVG(forwards!U209,forwards!U$4:U$413,0))</f>
        <v>192</v>
      </c>
      <c r="V209" s="6">
        <f>IF( forwards!V209 ="","",_xlfn.RANK.AVG(forwards!V209,forwards!V$4:V$413,0))</f>
        <v>328</v>
      </c>
      <c r="W209" s="6">
        <f>_xlfn.RANK.AVG(forwards!W209,forwards!W$4:W$413,0)</f>
        <v>200</v>
      </c>
      <c r="X209" s="6">
        <f>IF( forwards!X209 ="","",_xlfn.RANK.AVG(forwards!X209,forwards!X$4:X$413,0))</f>
        <v>303</v>
      </c>
      <c r="Y209" s="6" t="str">
        <f>IF( forwards!Y209 ="","",_xlfn.RANK.AVG(forwards!Y209,forwards!Y$4:Y$413,0))</f>
        <v/>
      </c>
      <c r="Z209" s="6">
        <f>IF( forwards!Z209 ="","",_xlfn.RANK.AVG(forwards!Z209,forwards!Z$4:Z$413,0))</f>
        <v>112.5</v>
      </c>
      <c r="AA209" s="6">
        <f>_xlfn.RANK.AVG(forwards!AA209,forwards!AA$4:AA$413,0)</f>
        <v>174</v>
      </c>
      <c r="AB209" s="6">
        <f>IF( forwards!AB209 ="","",_xlfn.RANK.AVG(forwards!AB209,forwards!AB$4:AB$413,0))</f>
        <v>127</v>
      </c>
      <c r="AC209" s="6">
        <f>_xlfn.RANK.AVG(forwards!AC209,forwards!AC$4:AC$413,0)</f>
        <v>118</v>
      </c>
      <c r="AD209" s="6">
        <f>_xlfn.RANK.AVG(forwards!AD209,forwards!AD$4:AD$413,0)</f>
        <v>307.5</v>
      </c>
      <c r="AG209" s="7">
        <f t="shared" si="42"/>
        <v>291</v>
      </c>
      <c r="AH209" s="7">
        <f t="shared" si="43"/>
        <v>194.5</v>
      </c>
      <c r="AI209" s="7">
        <f t="shared" si="51"/>
        <v>201.25</v>
      </c>
      <c r="AJ209" s="7">
        <f t="shared" si="52"/>
        <v>226.3</v>
      </c>
      <c r="AK209" s="7">
        <f t="shared" si="53"/>
        <v>227.1</v>
      </c>
      <c r="AL209" s="7">
        <f t="shared" si="54"/>
        <v>181.625</v>
      </c>
      <c r="AN209">
        <f t="shared" si="44"/>
        <v>299</v>
      </c>
      <c r="AO209">
        <f t="shared" si="45"/>
        <v>182</v>
      </c>
      <c r="AP209">
        <f t="shared" si="46"/>
        <v>225</v>
      </c>
      <c r="AQ209">
        <f t="shared" si="47"/>
        <v>235</v>
      </c>
      <c r="AR209">
        <f t="shared" si="48"/>
        <v>267.5</v>
      </c>
      <c r="AS209">
        <f t="shared" si="49"/>
        <v>186.5</v>
      </c>
      <c r="AU209" s="6">
        <f t="shared" si="50"/>
        <v>232.5</v>
      </c>
      <c r="AW209">
        <f t="shared" si="55"/>
        <v>260</v>
      </c>
    </row>
    <row r="210" spans="1:49">
      <c r="A210" t="s">
        <v>945</v>
      </c>
      <c r="B210" t="s">
        <v>946</v>
      </c>
      <c r="C210" t="s">
        <v>68</v>
      </c>
      <c r="D210" t="s">
        <v>643</v>
      </c>
      <c r="E210" s="6">
        <f>_xlfn.RANK.AVG(forwards!E210,forwards!E$4:E$413,0)</f>
        <v>319</v>
      </c>
      <c r="F210" s="6">
        <f>_xlfn.RANK.AVG(forwards!F210,forwards!F$4:F$413,0)</f>
        <v>232</v>
      </c>
      <c r="G210" s="6">
        <f>_xlfn.RANK.AVG(forwards!G210,forwards!G$4:G$413,0)</f>
        <v>287</v>
      </c>
      <c r="H210" s="6">
        <f>_xlfn.RANK.AVG(forwards!H210,forwards!H$4:H$413,0)</f>
        <v>236</v>
      </c>
      <c r="I210" s="6">
        <f>_xlfn.RANK.AVG(forwards!I210,forwards!I$4:I$413,0)</f>
        <v>147</v>
      </c>
      <c r="J210" s="6">
        <f>_xlfn.RANK.AVG(forwards!J210,forwards!J$4:J$413,0)</f>
        <v>172</v>
      </c>
      <c r="K210" s="6">
        <f>_xlfn.RANK.AVG(forwards!K210,forwards!K$4:K$413,0)</f>
        <v>338.5</v>
      </c>
      <c r="L210" s="6">
        <f>IF( forwards!L210 ="","",_xlfn.RANK.AVG(forwards!L210,forwards!L$4:L$413,0))</f>
        <v>66</v>
      </c>
      <c r="M210" s="6">
        <f>_xlfn.RANK.AVG(forwards!M210,forwards!M$4:M$413,0)</f>
        <v>386</v>
      </c>
      <c r="N210" s="6">
        <f>_xlfn.RANK.AVG(forwards!N210,forwards!N$4:N$413,1)</f>
        <v>323</v>
      </c>
      <c r="O210" s="6">
        <f>_xlfn.RANK.AVG(forwards!O210,forwards!O$4:O$413,0)</f>
        <v>396</v>
      </c>
      <c r="P210" s="6">
        <f>_xlfn.RANK.AVG(forwards!P210,forwards!P$4:P$413,0)</f>
        <v>221</v>
      </c>
      <c r="Q210" s="6">
        <f>_xlfn.RANK.AVG(forwards!Q210,forwards!Q$4:Q$413,1)</f>
        <v>316</v>
      </c>
      <c r="R210" s="6">
        <f>_xlfn.RANK.AVG(forwards!R210,forwards!R$4:R$413,0)</f>
        <v>270</v>
      </c>
      <c r="S210" s="6">
        <f>_xlfn.RANK.AVG(forwards!S210,forwards!S$4:S$413,0)</f>
        <v>102</v>
      </c>
      <c r="T210" s="6">
        <f>_xlfn.RANK.AVG(forwards!T210,forwards!T$4:T$413,1)</f>
        <v>290.5</v>
      </c>
      <c r="U210" s="6">
        <f>IF( forwards!U210 ="","",_xlfn.RANK.AVG(forwards!U210,forwards!U$4:U$413,0))</f>
        <v>295</v>
      </c>
      <c r="V210" s="6">
        <f>IF( forwards!V210 ="","",_xlfn.RANK.AVG(forwards!V210,forwards!V$4:V$413,0))</f>
        <v>377.5</v>
      </c>
      <c r="W210" s="6">
        <f>_xlfn.RANK.AVG(forwards!W210,forwards!W$4:W$413,0)</f>
        <v>42.5</v>
      </c>
      <c r="X210" s="6">
        <f>IF( forwards!X210 ="","",_xlfn.RANK.AVG(forwards!X210,forwards!X$4:X$413,0))</f>
        <v>83</v>
      </c>
      <c r="Y210" s="6" t="str">
        <f>IF( forwards!Y210 ="","",_xlfn.RANK.AVG(forwards!Y210,forwards!Y$4:Y$413,0))</f>
        <v/>
      </c>
      <c r="Z210" s="6">
        <f>IF( forwards!Z210 ="","",_xlfn.RANK.AVG(forwards!Z210,forwards!Z$4:Z$413,0))</f>
        <v>133.5</v>
      </c>
      <c r="AA210" s="6">
        <f>_xlfn.RANK.AVG(forwards!AA210,forwards!AA$4:AA$413,0)</f>
        <v>382</v>
      </c>
      <c r="AB210" s="6" t="str">
        <f>IF( forwards!AB210 ="","",_xlfn.RANK.AVG(forwards!AB210,forwards!AB$4:AB$413,0))</f>
        <v/>
      </c>
      <c r="AC210" s="6">
        <f>_xlfn.RANK.AVG(forwards!AC210,forwards!AC$4:AC$413,0)</f>
        <v>224</v>
      </c>
      <c r="AD210" s="6">
        <f>_xlfn.RANK.AVG(forwards!AD210,forwards!AD$4:AD$413,0)</f>
        <v>336.5</v>
      </c>
      <c r="AG210" s="7">
        <f t="shared" si="42"/>
        <v>279.33333333333331</v>
      </c>
      <c r="AH210" s="7">
        <f t="shared" si="43"/>
        <v>223.375</v>
      </c>
      <c r="AI210" s="7">
        <f t="shared" si="51"/>
        <v>292.75</v>
      </c>
      <c r="AJ210" s="7">
        <f t="shared" si="52"/>
        <v>239.9</v>
      </c>
      <c r="AK210" s="7">
        <f t="shared" si="53"/>
        <v>186.3</v>
      </c>
      <c r="AL210" s="7">
        <f t="shared" si="54"/>
        <v>314.16666666666669</v>
      </c>
      <c r="AN210">
        <f t="shared" si="44"/>
        <v>285</v>
      </c>
      <c r="AO210">
        <f t="shared" si="45"/>
        <v>230</v>
      </c>
      <c r="AP210">
        <f t="shared" si="46"/>
        <v>358</v>
      </c>
      <c r="AQ210">
        <f t="shared" si="47"/>
        <v>255</v>
      </c>
      <c r="AR210">
        <f t="shared" si="48"/>
        <v>197</v>
      </c>
      <c r="AS210">
        <f t="shared" si="49"/>
        <v>401</v>
      </c>
      <c r="AU210" s="6">
        <f t="shared" si="50"/>
        <v>287.66666666666669</v>
      </c>
      <c r="AW210">
        <f t="shared" si="55"/>
        <v>350</v>
      </c>
    </row>
    <row r="211" spans="1:49">
      <c r="A211" t="s">
        <v>1172</v>
      </c>
      <c r="B211" t="s">
        <v>1173</v>
      </c>
      <c r="C211" t="s">
        <v>124</v>
      </c>
      <c r="D211" t="s">
        <v>976</v>
      </c>
      <c r="E211" s="6">
        <f>_xlfn.RANK.AVG(forwards!E211,forwards!E$4:E$413,0)</f>
        <v>61.5</v>
      </c>
      <c r="F211" s="6">
        <f>_xlfn.RANK.AVG(forwards!F211,forwards!F$4:F$413,0)</f>
        <v>43.5</v>
      </c>
      <c r="G211" s="6">
        <f>_xlfn.RANK.AVG(forwards!G211,forwards!G$4:G$413,0)</f>
        <v>149</v>
      </c>
      <c r="H211" s="6">
        <f>_xlfn.RANK.AVG(forwards!H211,forwards!H$4:H$413,0)</f>
        <v>19</v>
      </c>
      <c r="I211" s="6">
        <f>_xlfn.RANK.AVG(forwards!I211,forwards!I$4:I$413,0)</f>
        <v>90</v>
      </c>
      <c r="J211" s="6">
        <f>_xlfn.RANK.AVG(forwards!J211,forwards!J$4:J$413,0)</f>
        <v>227</v>
      </c>
      <c r="K211" s="6">
        <f>_xlfn.RANK.AVG(forwards!K211,forwards!K$4:K$413,0)</f>
        <v>18.5</v>
      </c>
      <c r="L211" s="6" t="str">
        <f>IF( forwards!L211 ="","",_xlfn.RANK.AVG(forwards!L211,forwards!L$4:L$413,0))</f>
        <v/>
      </c>
      <c r="M211" s="6">
        <f>_xlfn.RANK.AVG(forwards!M211,forwards!M$4:M$413,0)</f>
        <v>60</v>
      </c>
      <c r="N211" s="6">
        <f>_xlfn.RANK.AVG(forwards!N211,forwards!N$4:N$413,1)</f>
        <v>196</v>
      </c>
      <c r="O211" s="6">
        <f>_xlfn.RANK.AVG(forwards!O211,forwards!O$4:O$413,0)</f>
        <v>61</v>
      </c>
      <c r="P211" s="6">
        <f>_xlfn.RANK.AVG(forwards!P211,forwards!P$4:P$413,0)</f>
        <v>223</v>
      </c>
      <c r="Q211" s="6">
        <f>_xlfn.RANK.AVG(forwards!Q211,forwards!Q$4:Q$413,1)</f>
        <v>346</v>
      </c>
      <c r="R211" s="6">
        <f>_xlfn.RANK.AVG(forwards!R211,forwards!R$4:R$413,0)</f>
        <v>289</v>
      </c>
      <c r="S211" s="6">
        <f>_xlfn.RANK.AVG(forwards!S211,forwards!S$4:S$413,0)</f>
        <v>95</v>
      </c>
      <c r="T211" s="6">
        <f>_xlfn.RANK.AVG(forwards!T211,forwards!T$4:T$413,1)</f>
        <v>110</v>
      </c>
      <c r="U211" s="6">
        <f>IF( forwards!U211 ="","",_xlfn.RANK.AVG(forwards!U211,forwards!U$4:U$413,0))</f>
        <v>130</v>
      </c>
      <c r="V211" s="6">
        <f>IF( forwards!V211 ="","",_xlfn.RANK.AVG(forwards!V211,forwards!V$4:V$413,0))</f>
        <v>212</v>
      </c>
      <c r="W211" s="6">
        <f>_xlfn.RANK.AVG(forwards!W211,forwards!W$4:W$413,0)</f>
        <v>74.5</v>
      </c>
      <c r="X211" s="6">
        <f>IF( forwards!X211 ="","",_xlfn.RANK.AVG(forwards!X211,forwards!X$4:X$413,0))</f>
        <v>105</v>
      </c>
      <c r="Y211" s="6">
        <f>IF( forwards!Y211 ="","",_xlfn.RANK.AVG(forwards!Y211,forwards!Y$4:Y$413,0))</f>
        <v>34.5</v>
      </c>
      <c r="Z211" s="6">
        <f>IF( forwards!Z211 ="","",_xlfn.RANK.AVG(forwards!Z211,forwards!Z$4:Z$413,0))</f>
        <v>110</v>
      </c>
      <c r="AA211" s="6">
        <f>_xlfn.RANK.AVG(forwards!AA211,forwards!AA$4:AA$413,0)</f>
        <v>165</v>
      </c>
      <c r="AB211" s="6" t="str">
        <f>IF( forwards!AB211 ="","",_xlfn.RANK.AVG(forwards!AB211,forwards!AB$4:AB$413,0))</f>
        <v/>
      </c>
      <c r="AC211" s="6">
        <f>_xlfn.RANK.AVG(forwards!AC211,forwards!AC$4:AC$413,0)</f>
        <v>164</v>
      </c>
      <c r="AD211" s="6">
        <f>_xlfn.RANK.AVG(forwards!AD211,forwards!AD$4:AD$413,0)</f>
        <v>321.5</v>
      </c>
      <c r="AG211" s="7">
        <f t="shared" si="42"/>
        <v>84.666666666666671</v>
      </c>
      <c r="AH211" s="7">
        <f t="shared" si="43"/>
        <v>88.625</v>
      </c>
      <c r="AI211" s="7">
        <f t="shared" si="51"/>
        <v>105.66666666666667</v>
      </c>
      <c r="AJ211" s="7">
        <f t="shared" si="52"/>
        <v>212.6</v>
      </c>
      <c r="AK211" s="7">
        <f t="shared" si="53"/>
        <v>111</v>
      </c>
      <c r="AL211" s="7">
        <f t="shared" si="54"/>
        <v>216.83333333333334</v>
      </c>
      <c r="AN211">
        <f t="shared" si="44"/>
        <v>71</v>
      </c>
      <c r="AO211">
        <f t="shared" si="45"/>
        <v>36</v>
      </c>
      <c r="AP211">
        <f t="shared" si="46"/>
        <v>57</v>
      </c>
      <c r="AQ211">
        <f t="shared" si="47"/>
        <v>217</v>
      </c>
      <c r="AR211">
        <f t="shared" si="48"/>
        <v>44</v>
      </c>
      <c r="AS211">
        <f t="shared" si="49"/>
        <v>275</v>
      </c>
      <c r="AU211" s="6">
        <f t="shared" si="50"/>
        <v>116.66666666666667</v>
      </c>
      <c r="AW211">
        <f t="shared" si="55"/>
        <v>59</v>
      </c>
    </row>
    <row r="212" spans="1:49">
      <c r="A212" t="s">
        <v>1230</v>
      </c>
      <c r="B212" t="s">
        <v>1231</v>
      </c>
      <c r="C212" t="s">
        <v>68</v>
      </c>
      <c r="D212" t="s">
        <v>233</v>
      </c>
      <c r="E212" s="6">
        <f>_xlfn.RANK.AVG(forwards!E212,forwards!E$4:E$413,0)</f>
        <v>390</v>
      </c>
      <c r="F212" s="6">
        <f>_xlfn.RANK.AVG(forwards!F212,forwards!F$4:F$413,0)</f>
        <v>297.5</v>
      </c>
      <c r="G212" s="6">
        <f>_xlfn.RANK.AVG(forwards!G212,forwards!G$4:G$413,0)</f>
        <v>399</v>
      </c>
      <c r="H212" s="6">
        <f>_xlfn.RANK.AVG(forwards!H212,forwards!H$4:H$413,0)</f>
        <v>391</v>
      </c>
      <c r="I212" s="6">
        <f>_xlfn.RANK.AVG(forwards!I212,forwards!I$4:I$413,0)</f>
        <v>399</v>
      </c>
      <c r="J212" s="6">
        <f>_xlfn.RANK.AVG(forwards!J212,forwards!J$4:J$413,0)</f>
        <v>41</v>
      </c>
      <c r="K212" s="6">
        <f>_xlfn.RANK.AVG(forwards!K212,forwards!K$4:K$413,0)</f>
        <v>399.5</v>
      </c>
      <c r="L212" s="6">
        <f>IF( forwards!L212 ="","",_xlfn.RANK.AVG(forwards!L212,forwards!L$4:L$413,0))</f>
        <v>38</v>
      </c>
      <c r="M212" s="6">
        <f>_xlfn.RANK.AVG(forwards!M212,forwards!M$4:M$413,0)</f>
        <v>389</v>
      </c>
      <c r="N212" s="6">
        <f>_xlfn.RANK.AVG(forwards!N212,forwards!N$4:N$413,1)</f>
        <v>42</v>
      </c>
      <c r="O212" s="6">
        <f>_xlfn.RANK.AVG(forwards!O212,forwards!O$4:O$413,0)</f>
        <v>264</v>
      </c>
      <c r="P212" s="6">
        <f>_xlfn.RANK.AVG(forwards!P212,forwards!P$4:P$413,0)</f>
        <v>390</v>
      </c>
      <c r="Q212" s="6">
        <f>_xlfn.RANK.AVG(forwards!Q212,forwards!Q$4:Q$413,1)</f>
        <v>190.5</v>
      </c>
      <c r="R212" s="6">
        <f>_xlfn.RANK.AVG(forwards!R212,forwards!R$4:R$413,0)</f>
        <v>355</v>
      </c>
      <c r="S212" s="6">
        <f>_xlfn.RANK.AVG(forwards!S212,forwards!S$4:S$413,0)</f>
        <v>399</v>
      </c>
      <c r="T212" s="6">
        <f>_xlfn.RANK.AVG(forwards!T212,forwards!T$4:T$413,1)</f>
        <v>262</v>
      </c>
      <c r="U212" s="6">
        <f>IF( forwards!U212 ="","",_xlfn.RANK.AVG(forwards!U212,forwards!U$4:U$413,0))</f>
        <v>198</v>
      </c>
      <c r="V212" s="6">
        <f>IF( forwards!V212 ="","",_xlfn.RANK.AVG(forwards!V212,forwards!V$4:V$413,0))</f>
        <v>373.5</v>
      </c>
      <c r="W212" s="6">
        <f>_xlfn.RANK.AVG(forwards!W212,forwards!W$4:W$413,0)</f>
        <v>254.5</v>
      </c>
      <c r="X212" s="6">
        <f>IF( forwards!X212 ="","",_xlfn.RANK.AVG(forwards!X212,forwards!X$4:X$413,0))</f>
        <v>376.5</v>
      </c>
      <c r="Y212" s="6" t="str">
        <f>IF( forwards!Y212 ="","",_xlfn.RANK.AVG(forwards!Y212,forwards!Y$4:Y$413,0))</f>
        <v/>
      </c>
      <c r="Z212" s="6">
        <f>IF( forwards!Z212 ="","",_xlfn.RANK.AVG(forwards!Z212,forwards!Z$4:Z$413,0))</f>
        <v>342.5</v>
      </c>
      <c r="AA212" s="6">
        <f>_xlfn.RANK.AVG(forwards!AA212,forwards!AA$4:AA$413,0)</f>
        <v>321</v>
      </c>
      <c r="AB212" s="6">
        <f>IF( forwards!AB212 ="","",_xlfn.RANK.AVG(forwards!AB212,forwards!AB$4:AB$413,0))</f>
        <v>127</v>
      </c>
      <c r="AC212" s="6">
        <f>_xlfn.RANK.AVG(forwards!AC212,forwards!AC$4:AC$413,0)</f>
        <v>71</v>
      </c>
      <c r="AD212" s="6">
        <f>_xlfn.RANK.AVG(forwards!AD212,forwards!AD$4:AD$413,0)</f>
        <v>376</v>
      </c>
      <c r="AG212" s="7">
        <f t="shared" si="42"/>
        <v>362.16666666666669</v>
      </c>
      <c r="AH212" s="7">
        <f t="shared" si="43"/>
        <v>307.625</v>
      </c>
      <c r="AI212" s="7">
        <f t="shared" si="51"/>
        <v>183.25</v>
      </c>
      <c r="AJ212" s="7">
        <f t="shared" si="52"/>
        <v>319.3</v>
      </c>
      <c r="AK212" s="7">
        <f t="shared" si="53"/>
        <v>309</v>
      </c>
      <c r="AL212" s="7">
        <f t="shared" si="54"/>
        <v>223.75</v>
      </c>
      <c r="AN212">
        <f t="shared" si="44"/>
        <v>380</v>
      </c>
      <c r="AO212">
        <f t="shared" si="45"/>
        <v>367</v>
      </c>
      <c r="AP212">
        <f t="shared" si="46"/>
        <v>195</v>
      </c>
      <c r="AQ212">
        <f t="shared" si="47"/>
        <v>348</v>
      </c>
      <c r="AR212">
        <f t="shared" si="48"/>
        <v>370</v>
      </c>
      <c r="AS212">
        <f t="shared" si="49"/>
        <v>293</v>
      </c>
      <c r="AU212" s="6">
        <f t="shared" si="50"/>
        <v>325.5</v>
      </c>
      <c r="AW212">
        <f t="shared" si="55"/>
        <v>389</v>
      </c>
    </row>
    <row r="213" spans="1:49">
      <c r="A213" t="s">
        <v>1259</v>
      </c>
      <c r="B213" t="s">
        <v>1260</v>
      </c>
      <c r="C213" t="s">
        <v>273</v>
      </c>
      <c r="D213" t="s">
        <v>1243</v>
      </c>
      <c r="E213" s="6">
        <f>_xlfn.RANK.AVG(forwards!E213,forwards!E$4:E$413,0)</f>
        <v>319</v>
      </c>
      <c r="F213" s="6">
        <f>_xlfn.RANK.AVG(forwards!F213,forwards!F$4:F$413,0)</f>
        <v>285</v>
      </c>
      <c r="G213" s="6">
        <f>_xlfn.RANK.AVG(forwards!G213,forwards!G$4:G$413,0)</f>
        <v>118</v>
      </c>
      <c r="H213" s="6">
        <f>_xlfn.RANK.AVG(forwards!H213,forwards!H$4:H$413,0)</f>
        <v>190</v>
      </c>
      <c r="I213" s="6">
        <f>_xlfn.RANK.AVG(forwards!I213,forwards!I$4:I$413,0)</f>
        <v>219</v>
      </c>
      <c r="J213" s="6">
        <f>_xlfn.RANK.AVG(forwards!J213,forwards!J$4:J$413,0)</f>
        <v>275</v>
      </c>
      <c r="K213" s="6">
        <f>_xlfn.RANK.AVG(forwards!K213,forwards!K$4:K$413,0)</f>
        <v>183</v>
      </c>
      <c r="L213" s="6">
        <f>IF( forwards!L213 ="","",_xlfn.RANK.AVG(forwards!L213,forwards!L$4:L$413,0))</f>
        <v>172</v>
      </c>
      <c r="M213" s="6">
        <f>_xlfn.RANK.AVG(forwards!M213,forwards!M$4:M$413,0)</f>
        <v>344</v>
      </c>
      <c r="N213" s="6">
        <f>_xlfn.RANK.AVG(forwards!N213,forwards!N$4:N$413,1)</f>
        <v>181</v>
      </c>
      <c r="O213" s="6">
        <f>_xlfn.RANK.AVG(forwards!O213,forwards!O$4:O$413,0)</f>
        <v>303</v>
      </c>
      <c r="P213" s="6">
        <f>_xlfn.RANK.AVG(forwards!P213,forwards!P$4:P$413,0)</f>
        <v>353</v>
      </c>
      <c r="Q213" s="6">
        <f>_xlfn.RANK.AVG(forwards!Q213,forwards!Q$4:Q$413,1)</f>
        <v>380</v>
      </c>
      <c r="R213" s="6">
        <f>_xlfn.RANK.AVG(forwards!R213,forwards!R$4:R$413,0)</f>
        <v>383</v>
      </c>
      <c r="S213" s="6">
        <f>_xlfn.RANK.AVG(forwards!S213,forwards!S$4:S$413,0)</f>
        <v>113</v>
      </c>
      <c r="T213" s="6">
        <f>_xlfn.RANK.AVG(forwards!T213,forwards!T$4:T$413,1)</f>
        <v>153</v>
      </c>
      <c r="U213" s="6">
        <f>IF( forwards!U213 ="","",_xlfn.RANK.AVG(forwards!U213,forwards!U$4:U$413,0))</f>
        <v>368</v>
      </c>
      <c r="V213" s="6" t="str">
        <f>IF( forwards!V213 ="","",_xlfn.RANK.AVG(forwards!V213,forwards!V$4:V$413,0))</f>
        <v/>
      </c>
      <c r="W213" s="6">
        <f>_xlfn.RANK.AVG(forwards!W213,forwards!W$4:W$413,0)</f>
        <v>208</v>
      </c>
      <c r="X213" s="6">
        <f>IF( forwards!X213 ="","",_xlfn.RANK.AVG(forwards!X213,forwards!X$4:X$413,0))</f>
        <v>119</v>
      </c>
      <c r="Y213" s="6" t="str">
        <f>IF( forwards!Y213 ="","",_xlfn.RANK.AVG(forwards!Y213,forwards!Y$4:Y$413,0))</f>
        <v/>
      </c>
      <c r="Z213" s="6">
        <f>IF( forwards!Z213 ="","",_xlfn.RANK.AVG(forwards!Z213,forwards!Z$4:Z$413,0))</f>
        <v>54</v>
      </c>
      <c r="AA213" s="6">
        <f>_xlfn.RANK.AVG(forwards!AA213,forwards!AA$4:AA$413,0)</f>
        <v>364</v>
      </c>
      <c r="AB213" s="6" t="str">
        <f>IF( forwards!AB213 ="","",_xlfn.RANK.AVG(forwards!AB213,forwards!AB$4:AB$413,0))</f>
        <v/>
      </c>
      <c r="AC213" s="6">
        <f>_xlfn.RANK.AVG(forwards!AC213,forwards!AC$4:AC$413,0)</f>
        <v>115</v>
      </c>
      <c r="AD213" s="6">
        <f>_xlfn.RANK.AVG(forwards!AD213,forwards!AD$4:AD$413,0)</f>
        <v>96</v>
      </c>
      <c r="AG213" s="7">
        <f t="shared" si="42"/>
        <v>240.66666666666666</v>
      </c>
      <c r="AH213" s="7">
        <f t="shared" si="43"/>
        <v>216.75</v>
      </c>
      <c r="AI213" s="7">
        <f t="shared" si="51"/>
        <v>250</v>
      </c>
      <c r="AJ213" s="7">
        <f t="shared" si="52"/>
        <v>276.39999999999998</v>
      </c>
      <c r="AK213" s="7">
        <f t="shared" si="53"/>
        <v>187.25</v>
      </c>
      <c r="AL213" s="7">
        <f t="shared" si="54"/>
        <v>191.66666666666666</v>
      </c>
      <c r="AN213">
        <f t="shared" si="44"/>
        <v>247.5</v>
      </c>
      <c r="AO213">
        <f t="shared" si="45"/>
        <v>219</v>
      </c>
      <c r="AP213">
        <f t="shared" si="46"/>
        <v>309</v>
      </c>
      <c r="AQ213">
        <f t="shared" si="47"/>
        <v>300</v>
      </c>
      <c r="AR213">
        <f t="shared" si="48"/>
        <v>200</v>
      </c>
      <c r="AS213">
        <f t="shared" si="49"/>
        <v>211</v>
      </c>
      <c r="AU213" s="6">
        <f t="shared" si="50"/>
        <v>247.75</v>
      </c>
      <c r="AW213">
        <f t="shared" si="55"/>
        <v>280</v>
      </c>
    </row>
    <row r="214" spans="1:49">
      <c r="A214" t="s">
        <v>752</v>
      </c>
      <c r="B214" t="s">
        <v>753</v>
      </c>
      <c r="C214" t="s">
        <v>68</v>
      </c>
      <c r="D214" t="s">
        <v>195</v>
      </c>
      <c r="E214" s="6">
        <f>_xlfn.RANK.AVG(forwards!E214,forwards!E$4:E$413,0)</f>
        <v>409</v>
      </c>
      <c r="F214" s="6">
        <f>_xlfn.RANK.AVG(forwards!F214,forwards!F$4:F$413,0)</f>
        <v>345</v>
      </c>
      <c r="G214" s="6">
        <f>_xlfn.RANK.AVG(forwards!G214,forwards!G$4:G$413,0)</f>
        <v>174</v>
      </c>
      <c r="H214" s="6">
        <f>_xlfn.RANK.AVG(forwards!H214,forwards!H$4:H$413,0)</f>
        <v>402</v>
      </c>
      <c r="I214" s="6">
        <f>_xlfn.RANK.AVG(forwards!I214,forwards!I$4:I$413,0)</f>
        <v>389</v>
      </c>
      <c r="J214" s="6">
        <f>_xlfn.RANK.AVG(forwards!J214,forwards!J$4:J$413,0)</f>
        <v>287</v>
      </c>
      <c r="K214" s="6">
        <f>_xlfn.RANK.AVG(forwards!K214,forwards!K$4:K$413,0)</f>
        <v>409</v>
      </c>
      <c r="L214" s="6">
        <f>IF( forwards!L214 ="","",_xlfn.RANK.AVG(forwards!L214,forwards!L$4:L$413,0))</f>
        <v>136</v>
      </c>
      <c r="M214" s="6">
        <f>_xlfn.RANK.AVG(forwards!M214,forwards!M$4:M$413,0)</f>
        <v>135</v>
      </c>
      <c r="N214" s="6">
        <f>_xlfn.RANK.AVG(forwards!N214,forwards!N$4:N$413,1)</f>
        <v>263</v>
      </c>
      <c r="O214" s="6">
        <f>_xlfn.RANK.AVG(forwards!O214,forwards!O$4:O$413,0)</f>
        <v>191</v>
      </c>
      <c r="P214" s="6">
        <f>_xlfn.RANK.AVG(forwards!P214,forwards!P$4:P$413,0)</f>
        <v>294</v>
      </c>
      <c r="Q214" s="6">
        <f>_xlfn.RANK.AVG(forwards!Q214,forwards!Q$4:Q$413,1)</f>
        <v>40.5</v>
      </c>
      <c r="R214" s="6">
        <f>_xlfn.RANK.AVG(forwards!R214,forwards!R$4:R$413,0)</f>
        <v>181</v>
      </c>
      <c r="S214" s="6">
        <f>_xlfn.RANK.AVG(forwards!S214,forwards!S$4:S$413,0)</f>
        <v>298</v>
      </c>
      <c r="T214" s="6">
        <f>_xlfn.RANK.AVG(forwards!T214,forwards!T$4:T$413,1)</f>
        <v>9</v>
      </c>
      <c r="U214" s="6">
        <f>IF( forwards!U214 ="","",_xlfn.RANK.AVG(forwards!U214,forwards!U$4:U$413,0))</f>
        <v>405</v>
      </c>
      <c r="V214" s="6" t="str">
        <f>IF( forwards!V214 ="","",_xlfn.RANK.AVG(forwards!V214,forwards!V$4:V$413,0))</f>
        <v/>
      </c>
      <c r="W214" s="6">
        <f>_xlfn.RANK.AVG(forwards!W214,forwards!W$4:W$413,0)</f>
        <v>221.5</v>
      </c>
      <c r="X214" s="6">
        <f>IF( forwards!X214 ="","",_xlfn.RANK.AVG(forwards!X214,forwards!X$4:X$413,0))</f>
        <v>376.5</v>
      </c>
      <c r="Y214" s="6" t="str">
        <f>IF( forwards!Y214 ="","",_xlfn.RANK.AVG(forwards!Y214,forwards!Y$4:Y$413,0))</f>
        <v/>
      </c>
      <c r="Z214" s="6">
        <f>IF( forwards!Z214 ="","",_xlfn.RANK.AVG(forwards!Z214,forwards!Z$4:Z$413,0))</f>
        <v>342.5</v>
      </c>
      <c r="AA214" s="6">
        <f>_xlfn.RANK.AVG(forwards!AA214,forwards!AA$4:AA$413,0)</f>
        <v>262</v>
      </c>
      <c r="AB214" s="6" t="str">
        <f>IF( forwards!AB214 ="","",_xlfn.RANK.AVG(forwards!AB214,forwards!AB$4:AB$413,0))</f>
        <v/>
      </c>
      <c r="AC214" s="6">
        <f>_xlfn.RANK.AVG(forwards!AC214,forwards!AC$4:AC$413,0)</f>
        <v>22</v>
      </c>
      <c r="AD214" s="6">
        <f>_xlfn.RANK.AVG(forwards!AD214,forwards!AD$4:AD$413,0)</f>
        <v>339.5</v>
      </c>
      <c r="AG214" s="7">
        <f t="shared" si="42"/>
        <v>309.33333333333331</v>
      </c>
      <c r="AH214" s="7">
        <f t="shared" si="43"/>
        <v>371.75</v>
      </c>
      <c r="AI214" s="7">
        <f t="shared" si="51"/>
        <v>181.25</v>
      </c>
      <c r="AJ214" s="7">
        <f t="shared" si="52"/>
        <v>164.5</v>
      </c>
      <c r="AK214" s="7">
        <f t="shared" si="53"/>
        <v>336.375</v>
      </c>
      <c r="AL214" s="7">
        <f t="shared" si="54"/>
        <v>207.83333333333334</v>
      </c>
      <c r="AN214">
        <f t="shared" si="44"/>
        <v>325</v>
      </c>
      <c r="AO214">
        <f t="shared" si="45"/>
        <v>401</v>
      </c>
      <c r="AP214">
        <f t="shared" si="46"/>
        <v>190</v>
      </c>
      <c r="AQ214">
        <f t="shared" si="47"/>
        <v>146.5</v>
      </c>
      <c r="AR214">
        <f t="shared" si="48"/>
        <v>392</v>
      </c>
      <c r="AS214">
        <f t="shared" si="49"/>
        <v>259</v>
      </c>
      <c r="AU214" s="6">
        <f t="shared" si="50"/>
        <v>285.58333333333331</v>
      </c>
      <c r="AW214">
        <f t="shared" si="55"/>
        <v>346</v>
      </c>
    </row>
    <row r="215" spans="1:49">
      <c r="A215" t="s">
        <v>1036</v>
      </c>
      <c r="B215" t="s">
        <v>1037</v>
      </c>
      <c r="C215" t="s">
        <v>68</v>
      </c>
      <c r="D215" t="s">
        <v>230</v>
      </c>
      <c r="E215" s="6">
        <f>_xlfn.RANK.AVG(forwards!E215,forwards!E$4:E$413,0)</f>
        <v>390</v>
      </c>
      <c r="F215" s="6">
        <f>_xlfn.RANK.AVG(forwards!F215,forwards!F$4:F$413,0)</f>
        <v>381</v>
      </c>
      <c r="G215" s="6">
        <f>_xlfn.RANK.AVG(forwards!G215,forwards!G$4:G$413,0)</f>
        <v>238</v>
      </c>
      <c r="H215" s="6">
        <f>_xlfn.RANK.AVG(forwards!H215,forwards!H$4:H$413,0)</f>
        <v>287</v>
      </c>
      <c r="I215" s="6">
        <f>_xlfn.RANK.AVG(forwards!I215,forwards!I$4:I$413,0)</f>
        <v>296</v>
      </c>
      <c r="J215" s="6">
        <f>_xlfn.RANK.AVG(forwards!J215,forwards!J$4:J$413,0)</f>
        <v>183</v>
      </c>
      <c r="K215" s="6">
        <f>_xlfn.RANK.AVG(forwards!K215,forwards!K$4:K$413,0)</f>
        <v>325</v>
      </c>
      <c r="L215" s="6">
        <f>IF( forwards!L215 ="","",_xlfn.RANK.AVG(forwards!L215,forwards!L$4:L$413,0))</f>
        <v>123</v>
      </c>
      <c r="M215" s="6">
        <f>_xlfn.RANK.AVG(forwards!M215,forwards!M$4:M$413,0)</f>
        <v>275</v>
      </c>
      <c r="N215" s="6">
        <f>_xlfn.RANK.AVG(forwards!N215,forwards!N$4:N$413,1)</f>
        <v>329</v>
      </c>
      <c r="O215" s="6">
        <f>_xlfn.RANK.AVG(forwards!O215,forwards!O$4:O$413,0)</f>
        <v>359</v>
      </c>
      <c r="P215" s="6">
        <f>_xlfn.RANK.AVG(forwards!P215,forwards!P$4:P$413,0)</f>
        <v>356</v>
      </c>
      <c r="Q215" s="6">
        <f>_xlfn.RANK.AVG(forwards!Q215,forwards!Q$4:Q$413,1)</f>
        <v>274.5</v>
      </c>
      <c r="R215" s="6">
        <f>_xlfn.RANK.AVG(forwards!R215,forwards!R$4:R$413,0)</f>
        <v>345</v>
      </c>
      <c r="S215" s="6">
        <f>_xlfn.RANK.AVG(forwards!S215,forwards!S$4:S$413,0)</f>
        <v>378</v>
      </c>
      <c r="T215" s="6">
        <f>_xlfn.RANK.AVG(forwards!T215,forwards!T$4:T$413,1)</f>
        <v>182</v>
      </c>
      <c r="U215" s="6">
        <f>IF( forwards!U215 ="","",_xlfn.RANK.AVG(forwards!U215,forwards!U$4:U$413,0))</f>
        <v>166</v>
      </c>
      <c r="V215" s="6">
        <f>IF( forwards!V215 ="","",_xlfn.RANK.AVG(forwards!V215,forwards!V$4:V$413,0))</f>
        <v>387</v>
      </c>
      <c r="W215" s="6">
        <f>_xlfn.RANK.AVG(forwards!W215,forwards!W$4:W$413,0)</f>
        <v>392.5</v>
      </c>
      <c r="X215" s="6">
        <f>IF( forwards!X215 ="","",_xlfn.RANK.AVG(forwards!X215,forwards!X$4:X$413,0))</f>
        <v>289</v>
      </c>
      <c r="Y215" s="6" t="str">
        <f>IF( forwards!Y215 ="","",_xlfn.RANK.AVG(forwards!Y215,forwards!Y$4:Y$413,0))</f>
        <v/>
      </c>
      <c r="Z215" s="6">
        <f>IF( forwards!Z215 ="","",_xlfn.RANK.AVG(forwards!Z215,forwards!Z$4:Z$413,0))</f>
        <v>11</v>
      </c>
      <c r="AA215" s="6">
        <f>_xlfn.RANK.AVG(forwards!AA215,forwards!AA$4:AA$413,0)</f>
        <v>61</v>
      </c>
      <c r="AB215" s="6" t="str">
        <f>IF( forwards!AB215 ="","",_xlfn.RANK.AVG(forwards!AB215,forwards!AB$4:AB$413,0))</f>
        <v/>
      </c>
      <c r="AC215" s="6">
        <f>_xlfn.RANK.AVG(forwards!AC215,forwards!AC$4:AC$413,0)</f>
        <v>114</v>
      </c>
      <c r="AD215" s="6">
        <f>_xlfn.RANK.AVG(forwards!AD215,forwards!AD$4:AD$413,0)</f>
        <v>352</v>
      </c>
      <c r="AG215" s="7">
        <f t="shared" si="42"/>
        <v>336.33333333333331</v>
      </c>
      <c r="AH215" s="7">
        <f t="shared" si="43"/>
        <v>272.75</v>
      </c>
      <c r="AI215" s="7">
        <f t="shared" si="51"/>
        <v>271.5</v>
      </c>
      <c r="AJ215" s="7">
        <f t="shared" si="52"/>
        <v>307.10000000000002</v>
      </c>
      <c r="AK215" s="7">
        <f t="shared" si="53"/>
        <v>249.1</v>
      </c>
      <c r="AL215" s="7">
        <f t="shared" si="54"/>
        <v>175.66666666666666</v>
      </c>
      <c r="AN215">
        <f t="shared" si="44"/>
        <v>355</v>
      </c>
      <c r="AO215">
        <f t="shared" si="45"/>
        <v>311</v>
      </c>
      <c r="AP215">
        <f t="shared" si="46"/>
        <v>336</v>
      </c>
      <c r="AQ215">
        <f t="shared" si="47"/>
        <v>339</v>
      </c>
      <c r="AR215">
        <f t="shared" si="48"/>
        <v>300.5</v>
      </c>
      <c r="AS215">
        <f t="shared" si="49"/>
        <v>165.5</v>
      </c>
      <c r="AU215" s="6">
        <f t="shared" si="50"/>
        <v>301.16666666666669</v>
      </c>
      <c r="AW215">
        <f t="shared" si="55"/>
        <v>358.5</v>
      </c>
    </row>
    <row r="216" spans="1:49">
      <c r="A216" t="s">
        <v>680</v>
      </c>
      <c r="B216" t="s">
        <v>681</v>
      </c>
      <c r="C216" t="s">
        <v>119</v>
      </c>
      <c r="D216" t="s">
        <v>221</v>
      </c>
      <c r="E216" s="6">
        <f>_xlfn.RANK.AVG(forwards!E216,forwards!E$4:E$413,0)</f>
        <v>319</v>
      </c>
      <c r="F216" s="6">
        <f>_xlfn.RANK.AVG(forwards!F216,forwards!F$4:F$413,0)</f>
        <v>310.5</v>
      </c>
      <c r="G216" s="6">
        <f>_xlfn.RANK.AVG(forwards!G216,forwards!G$4:G$413,0)</f>
        <v>277</v>
      </c>
      <c r="H216" s="6">
        <f>_xlfn.RANK.AVG(forwards!H216,forwards!H$4:H$413,0)</f>
        <v>230</v>
      </c>
      <c r="I216" s="6">
        <f>_xlfn.RANK.AVG(forwards!I216,forwards!I$4:I$413,0)</f>
        <v>332</v>
      </c>
      <c r="J216" s="6">
        <f>_xlfn.RANK.AVG(forwards!J216,forwards!J$4:J$413,0)</f>
        <v>222</v>
      </c>
      <c r="K216" s="6">
        <f>_xlfn.RANK.AVG(forwards!K216,forwards!K$4:K$413,0)</f>
        <v>302.5</v>
      </c>
      <c r="L216" s="6">
        <f>IF( forwards!L216 ="","",_xlfn.RANK.AVG(forwards!L216,forwards!L$4:L$413,0))</f>
        <v>107</v>
      </c>
      <c r="M216" s="6">
        <f>_xlfn.RANK.AVG(forwards!M216,forwards!M$4:M$413,0)</f>
        <v>168</v>
      </c>
      <c r="N216" s="6">
        <f>_xlfn.RANK.AVG(forwards!N216,forwards!N$4:N$413,1)</f>
        <v>94</v>
      </c>
      <c r="O216" s="6">
        <f>_xlfn.RANK.AVG(forwards!O216,forwards!O$4:O$413,0)</f>
        <v>88</v>
      </c>
      <c r="P216" s="6">
        <f>_xlfn.RANK.AVG(forwards!P216,forwards!P$4:P$413,0)</f>
        <v>193</v>
      </c>
      <c r="Q216" s="6">
        <f>_xlfn.RANK.AVG(forwards!Q216,forwards!Q$4:Q$413,1)</f>
        <v>197</v>
      </c>
      <c r="R216" s="6">
        <f>_xlfn.RANK.AVG(forwards!R216,forwards!R$4:R$413,0)</f>
        <v>178</v>
      </c>
      <c r="S216" s="6">
        <f>_xlfn.RANK.AVG(forwards!S216,forwards!S$4:S$413,0)</f>
        <v>281.5</v>
      </c>
      <c r="T216" s="6">
        <f>_xlfn.RANK.AVG(forwards!T216,forwards!T$4:T$413,1)</f>
        <v>136</v>
      </c>
      <c r="U216" s="6">
        <f>IF( forwards!U216 ="","",_xlfn.RANK.AVG(forwards!U216,forwards!U$4:U$413,0))</f>
        <v>221</v>
      </c>
      <c r="V216" s="6">
        <f>IF( forwards!V216 ="","",_xlfn.RANK.AVG(forwards!V216,forwards!V$4:V$413,0))</f>
        <v>282</v>
      </c>
      <c r="W216" s="6">
        <f>_xlfn.RANK.AVG(forwards!W216,forwards!W$4:W$413,0)</f>
        <v>359</v>
      </c>
      <c r="X216" s="6">
        <f>IF( forwards!X216 ="","",_xlfn.RANK.AVG(forwards!X216,forwards!X$4:X$413,0))</f>
        <v>273</v>
      </c>
      <c r="Y216" s="6" t="str">
        <f>IF( forwards!Y216 ="","",_xlfn.RANK.AVG(forwards!Y216,forwards!Y$4:Y$413,0))</f>
        <v/>
      </c>
      <c r="Z216" s="6">
        <f>IF( forwards!Z216 ="","",_xlfn.RANK.AVG(forwards!Z216,forwards!Z$4:Z$413,0))</f>
        <v>342.5</v>
      </c>
      <c r="AA216" s="6">
        <f>_xlfn.RANK.AVG(forwards!AA216,forwards!AA$4:AA$413,0)</f>
        <v>159</v>
      </c>
      <c r="AB216" s="6" t="str">
        <f>IF( forwards!AB216 ="","",_xlfn.RANK.AVG(forwards!AB216,forwards!AB$4:AB$413,0))</f>
        <v/>
      </c>
      <c r="AC216" s="6">
        <f>_xlfn.RANK.AVG(forwards!AC216,forwards!AC$4:AC$413,0)</f>
        <v>21</v>
      </c>
      <c r="AD216" s="6">
        <f>_xlfn.RANK.AVG(forwards!AD216,forwards!AD$4:AD$413,0)</f>
        <v>159</v>
      </c>
      <c r="AG216" s="7">
        <f t="shared" si="42"/>
        <v>302.16666666666669</v>
      </c>
      <c r="AH216" s="7">
        <f t="shared" si="43"/>
        <v>271.625</v>
      </c>
      <c r="AI216" s="7">
        <f t="shared" si="51"/>
        <v>114.25</v>
      </c>
      <c r="AJ216" s="7">
        <f t="shared" si="52"/>
        <v>197.1</v>
      </c>
      <c r="AK216" s="7">
        <f t="shared" si="53"/>
        <v>295.5</v>
      </c>
      <c r="AL216" s="7">
        <f t="shared" si="54"/>
        <v>113</v>
      </c>
      <c r="AN216">
        <f t="shared" si="44"/>
        <v>315</v>
      </c>
      <c r="AO216">
        <f t="shared" si="45"/>
        <v>309</v>
      </c>
      <c r="AP216">
        <f t="shared" si="46"/>
        <v>73</v>
      </c>
      <c r="AQ216">
        <f t="shared" si="47"/>
        <v>201.5</v>
      </c>
      <c r="AR216">
        <f t="shared" si="48"/>
        <v>359</v>
      </c>
      <c r="AS216">
        <f t="shared" si="49"/>
        <v>34.5</v>
      </c>
      <c r="AU216" s="6">
        <f t="shared" si="50"/>
        <v>215.33333333333334</v>
      </c>
      <c r="AW216">
        <f t="shared" si="55"/>
        <v>228</v>
      </c>
    </row>
    <row r="217" spans="1:49">
      <c r="A217" t="s">
        <v>1086</v>
      </c>
      <c r="B217" t="s">
        <v>1087</v>
      </c>
      <c r="C217" t="s">
        <v>68</v>
      </c>
      <c r="D217" t="s">
        <v>230</v>
      </c>
      <c r="E217" s="6">
        <f>_xlfn.RANK.AVG(forwards!E217,forwards!E$4:E$413,0)</f>
        <v>267</v>
      </c>
      <c r="F217" s="6">
        <f>_xlfn.RANK.AVG(forwards!F217,forwards!F$4:F$413,0)</f>
        <v>262</v>
      </c>
      <c r="G217" s="6">
        <f>_xlfn.RANK.AVG(forwards!G217,forwards!G$4:G$413,0)</f>
        <v>203</v>
      </c>
      <c r="H217" s="6">
        <f>_xlfn.RANK.AVG(forwards!H217,forwards!H$4:H$413,0)</f>
        <v>345</v>
      </c>
      <c r="I217" s="6">
        <f>_xlfn.RANK.AVG(forwards!I217,forwards!I$4:I$413,0)</f>
        <v>174</v>
      </c>
      <c r="J217" s="6">
        <f>_xlfn.RANK.AVG(forwards!J217,forwards!J$4:J$413,0)</f>
        <v>376</v>
      </c>
      <c r="K217" s="6">
        <f>_xlfn.RANK.AVG(forwards!K217,forwards!K$4:K$413,0)</f>
        <v>380</v>
      </c>
      <c r="L217" s="6">
        <f>IF( forwards!L217 ="","",_xlfn.RANK.AVG(forwards!L217,forwards!L$4:L$413,0))</f>
        <v>115.5</v>
      </c>
      <c r="M217" s="6">
        <f>_xlfn.RANK.AVG(forwards!M217,forwards!M$4:M$413,0)</f>
        <v>359</v>
      </c>
      <c r="N217" s="6">
        <f>_xlfn.RANK.AVG(forwards!N217,forwards!N$4:N$413,1)</f>
        <v>180</v>
      </c>
      <c r="O217" s="6">
        <f>_xlfn.RANK.AVG(forwards!O217,forwards!O$4:O$413,0)</f>
        <v>311</v>
      </c>
      <c r="P217" s="6">
        <f>_xlfn.RANK.AVG(forwards!P217,forwards!P$4:P$413,0)</f>
        <v>296</v>
      </c>
      <c r="Q217" s="6">
        <f>_xlfn.RANK.AVG(forwards!Q217,forwards!Q$4:Q$413,1)</f>
        <v>322</v>
      </c>
      <c r="R217" s="6">
        <f>_xlfn.RANK.AVG(forwards!R217,forwards!R$4:R$413,0)</f>
        <v>322</v>
      </c>
      <c r="S217" s="6">
        <f>_xlfn.RANK.AVG(forwards!S217,forwards!S$4:S$413,0)</f>
        <v>246</v>
      </c>
      <c r="T217" s="6">
        <f>_xlfn.RANK.AVG(forwards!T217,forwards!T$4:T$413,1)</f>
        <v>324</v>
      </c>
      <c r="U217" s="6">
        <f>IF( forwards!U217 ="","",_xlfn.RANK.AVG(forwards!U217,forwards!U$4:U$413,0))</f>
        <v>109</v>
      </c>
      <c r="V217" s="6">
        <f>IF( forwards!V217 ="","",_xlfn.RANK.AVG(forwards!V217,forwards!V$4:V$413,0))</f>
        <v>242</v>
      </c>
      <c r="W217" s="6">
        <f>_xlfn.RANK.AVG(forwards!W217,forwards!W$4:W$413,0)</f>
        <v>174</v>
      </c>
      <c r="X217" s="6">
        <f>IF( forwards!X217 ="","",_xlfn.RANK.AVG(forwards!X217,forwards!X$4:X$413,0))</f>
        <v>54</v>
      </c>
      <c r="Y217" s="6">
        <f>IF( forwards!Y217 ="","",_xlfn.RANK.AVG(forwards!Y217,forwards!Y$4:Y$413,0))</f>
        <v>144</v>
      </c>
      <c r="Z217" s="6">
        <f>IF( forwards!Z217 ="","",_xlfn.RANK.AVG(forwards!Z217,forwards!Z$4:Z$413,0))</f>
        <v>185</v>
      </c>
      <c r="AA217" s="6">
        <f>_xlfn.RANK.AVG(forwards!AA217,forwards!AA$4:AA$413,0)</f>
        <v>96</v>
      </c>
      <c r="AB217" s="6" t="str">
        <f>IF( forwards!AB217 ="","",_xlfn.RANK.AVG(forwards!AB217,forwards!AB$4:AB$413,0))</f>
        <v/>
      </c>
      <c r="AC217" s="6">
        <f>_xlfn.RANK.AVG(forwards!AC217,forwards!AC$4:AC$413,0)</f>
        <v>334</v>
      </c>
      <c r="AD217" s="6">
        <f>_xlfn.RANK.AVG(forwards!AD217,forwards!AD$4:AD$413,0)</f>
        <v>292.5</v>
      </c>
      <c r="AG217" s="7">
        <f t="shared" si="42"/>
        <v>244</v>
      </c>
      <c r="AH217" s="7">
        <f t="shared" si="43"/>
        <v>318.75</v>
      </c>
      <c r="AI217" s="7">
        <f t="shared" si="51"/>
        <v>241.375</v>
      </c>
      <c r="AJ217" s="7">
        <f t="shared" si="52"/>
        <v>302</v>
      </c>
      <c r="AK217" s="7">
        <f t="shared" si="53"/>
        <v>151.33333333333334</v>
      </c>
      <c r="AL217" s="7">
        <f t="shared" si="54"/>
        <v>240.83333333333334</v>
      </c>
      <c r="AN217">
        <f t="shared" si="44"/>
        <v>253</v>
      </c>
      <c r="AO217">
        <f t="shared" si="45"/>
        <v>376</v>
      </c>
      <c r="AP217">
        <f t="shared" si="46"/>
        <v>292</v>
      </c>
      <c r="AQ217">
        <f t="shared" si="47"/>
        <v>333</v>
      </c>
      <c r="AR217">
        <f t="shared" si="48"/>
        <v>118.5</v>
      </c>
      <c r="AS217">
        <f t="shared" si="49"/>
        <v>323</v>
      </c>
      <c r="AU217" s="6">
        <f t="shared" si="50"/>
        <v>282.58333333333331</v>
      </c>
      <c r="AW217">
        <f t="shared" si="55"/>
        <v>342</v>
      </c>
    </row>
    <row r="218" spans="1:49">
      <c r="A218" t="s">
        <v>271</v>
      </c>
      <c r="B218" t="s">
        <v>272</v>
      </c>
      <c r="C218" t="s">
        <v>273</v>
      </c>
      <c r="D218" t="s">
        <v>105</v>
      </c>
      <c r="E218" s="6">
        <f>_xlfn.RANK.AVG(forwards!E218,forwards!E$4:E$413,0)</f>
        <v>42.5</v>
      </c>
      <c r="F218" s="6">
        <f>_xlfn.RANK.AVG(forwards!F218,forwards!F$4:F$413,0)</f>
        <v>200</v>
      </c>
      <c r="G218" s="6">
        <f>_xlfn.RANK.AVG(forwards!G218,forwards!G$4:G$413,0)</f>
        <v>58</v>
      </c>
      <c r="H218" s="6">
        <f>_xlfn.RANK.AVG(forwards!H218,forwards!H$4:H$413,0)</f>
        <v>227</v>
      </c>
      <c r="I218" s="6">
        <f>_xlfn.RANK.AVG(forwards!I218,forwards!I$4:I$413,0)</f>
        <v>141</v>
      </c>
      <c r="J218" s="6">
        <f>_xlfn.RANK.AVG(forwards!J218,forwards!J$4:J$413,0)</f>
        <v>323</v>
      </c>
      <c r="K218" s="6">
        <f>_xlfn.RANK.AVG(forwards!K218,forwards!K$4:K$413,0)</f>
        <v>206</v>
      </c>
      <c r="L218" s="6" t="str">
        <f>IF( forwards!L218 ="","",_xlfn.RANK.AVG(forwards!L218,forwards!L$4:L$413,0))</f>
        <v/>
      </c>
      <c r="M218" s="6">
        <f>_xlfn.RANK.AVG(forwards!M218,forwards!M$4:M$413,0)</f>
        <v>255</v>
      </c>
      <c r="N218" s="6">
        <f>_xlfn.RANK.AVG(forwards!N218,forwards!N$4:N$413,1)</f>
        <v>150</v>
      </c>
      <c r="O218" s="6">
        <f>_xlfn.RANK.AVG(forwards!O218,forwards!O$4:O$413,0)</f>
        <v>209</v>
      </c>
      <c r="P218" s="6">
        <f>_xlfn.RANK.AVG(forwards!P218,forwards!P$4:P$413,0)</f>
        <v>8</v>
      </c>
      <c r="Q218" s="6">
        <f>_xlfn.RANK.AVG(forwards!Q218,forwards!Q$4:Q$413,1)</f>
        <v>292</v>
      </c>
      <c r="R218" s="6">
        <f>_xlfn.RANK.AVG(forwards!R218,forwards!R$4:R$413,0)</f>
        <v>56</v>
      </c>
      <c r="S218" s="6">
        <f>_xlfn.RANK.AVG(forwards!S218,forwards!S$4:S$413,0)</f>
        <v>48</v>
      </c>
      <c r="T218" s="6">
        <f>_xlfn.RANK.AVG(forwards!T218,forwards!T$4:T$413,1)</f>
        <v>332</v>
      </c>
      <c r="U218" s="6">
        <f>IF( forwards!U218 ="","",_xlfn.RANK.AVG(forwards!U218,forwards!U$4:U$413,0))</f>
        <v>17</v>
      </c>
      <c r="V218" s="6">
        <f>IF( forwards!V218 ="","",_xlfn.RANK.AVG(forwards!V218,forwards!V$4:V$413,0))</f>
        <v>107</v>
      </c>
      <c r="W218" s="6">
        <f>_xlfn.RANK.AVG(forwards!W218,forwards!W$4:W$413,0)</f>
        <v>174</v>
      </c>
      <c r="X218" s="6">
        <f>IF( forwards!X218 ="","",_xlfn.RANK.AVG(forwards!X218,forwards!X$4:X$413,0))</f>
        <v>91</v>
      </c>
      <c r="Y218" s="6">
        <f>IF( forwards!Y218 ="","",_xlfn.RANK.AVG(forwards!Y218,forwards!Y$4:Y$413,0))</f>
        <v>60.5</v>
      </c>
      <c r="Z218" s="6">
        <f>IF( forwards!Z218 ="","",_xlfn.RANK.AVG(forwards!Z218,forwards!Z$4:Z$413,0))</f>
        <v>273</v>
      </c>
      <c r="AA218" s="6">
        <f>_xlfn.RANK.AVG(forwards!AA218,forwards!AA$4:AA$413,0)</f>
        <v>221</v>
      </c>
      <c r="AB218" s="6" t="str">
        <f>IF( forwards!AB218 ="","",_xlfn.RANK.AVG(forwards!AB218,forwards!AB$4:AB$413,0))</f>
        <v/>
      </c>
      <c r="AC218" s="6">
        <f>_xlfn.RANK.AVG(forwards!AC218,forwards!AC$4:AC$413,0)</f>
        <v>59</v>
      </c>
      <c r="AD218" s="6">
        <f>_xlfn.RANK.AVG(forwards!AD218,forwards!AD$4:AD$413,0)</f>
        <v>349</v>
      </c>
      <c r="AG218" s="7">
        <f t="shared" si="42"/>
        <v>100.16666666666667</v>
      </c>
      <c r="AH218" s="7">
        <f t="shared" si="43"/>
        <v>224.25</v>
      </c>
      <c r="AI218" s="7">
        <f t="shared" si="51"/>
        <v>204.66666666666666</v>
      </c>
      <c r="AJ218" s="7">
        <f t="shared" si="52"/>
        <v>147.19999999999999</v>
      </c>
      <c r="AK218" s="7">
        <f t="shared" si="53"/>
        <v>120.41666666666667</v>
      </c>
      <c r="AL218" s="7">
        <f t="shared" si="54"/>
        <v>209.66666666666666</v>
      </c>
      <c r="AN218">
        <f t="shared" si="44"/>
        <v>93</v>
      </c>
      <c r="AO218">
        <f t="shared" si="45"/>
        <v>232</v>
      </c>
      <c r="AP218">
        <f t="shared" si="46"/>
        <v>230</v>
      </c>
      <c r="AQ218">
        <f t="shared" si="47"/>
        <v>123</v>
      </c>
      <c r="AR218">
        <f t="shared" si="48"/>
        <v>63.5</v>
      </c>
      <c r="AS218">
        <f t="shared" si="49"/>
        <v>264.5</v>
      </c>
      <c r="AU218" s="6">
        <f t="shared" si="50"/>
        <v>167.66666666666666</v>
      </c>
      <c r="AW218">
        <f t="shared" si="55"/>
        <v>140</v>
      </c>
    </row>
    <row r="219" spans="1:49">
      <c r="A219" t="s">
        <v>906</v>
      </c>
      <c r="B219" t="s">
        <v>907</v>
      </c>
      <c r="C219" t="s">
        <v>87</v>
      </c>
      <c r="D219" t="s">
        <v>221</v>
      </c>
      <c r="E219" s="6">
        <f>_xlfn.RANK.AVG(forwards!E219,forwards!E$4:E$413,0)</f>
        <v>246</v>
      </c>
      <c r="F219" s="6">
        <f>_xlfn.RANK.AVG(forwards!F219,forwards!F$4:F$413,0)</f>
        <v>179.5</v>
      </c>
      <c r="G219" s="6">
        <f>_xlfn.RANK.AVG(forwards!G219,forwards!G$4:G$413,0)</f>
        <v>177</v>
      </c>
      <c r="H219" s="6">
        <f>_xlfn.RANK.AVG(forwards!H219,forwards!H$4:H$413,0)</f>
        <v>374</v>
      </c>
      <c r="I219" s="6">
        <f>_xlfn.RANK.AVG(forwards!I219,forwards!I$4:I$413,0)</f>
        <v>110</v>
      </c>
      <c r="J219" s="6">
        <f>_xlfn.RANK.AVG(forwards!J219,forwards!J$4:J$413,0)</f>
        <v>69</v>
      </c>
      <c r="K219" s="6">
        <f>_xlfn.RANK.AVG(forwards!K219,forwards!K$4:K$413,0)</f>
        <v>353.5</v>
      </c>
      <c r="L219" s="6">
        <f>IF( forwards!L219 ="","",_xlfn.RANK.AVG(forwards!L219,forwards!L$4:L$413,0))</f>
        <v>122</v>
      </c>
      <c r="M219" s="6">
        <f>_xlfn.RANK.AVG(forwards!M219,forwards!M$4:M$413,0)</f>
        <v>229</v>
      </c>
      <c r="N219" s="6">
        <f>_xlfn.RANK.AVG(forwards!N219,forwards!N$4:N$413,1)</f>
        <v>78</v>
      </c>
      <c r="O219" s="6">
        <f>_xlfn.RANK.AVG(forwards!O219,forwards!O$4:O$413,0)</f>
        <v>123</v>
      </c>
      <c r="P219" s="6">
        <f>_xlfn.RANK.AVG(forwards!P219,forwards!P$4:P$413,0)</f>
        <v>275</v>
      </c>
      <c r="Q219" s="6">
        <f>_xlfn.RANK.AVG(forwards!Q219,forwards!Q$4:Q$413,1)</f>
        <v>159.5</v>
      </c>
      <c r="R219" s="6">
        <f>_xlfn.RANK.AVG(forwards!R219,forwards!R$4:R$413,0)</f>
        <v>247</v>
      </c>
      <c r="S219" s="6">
        <f>_xlfn.RANK.AVG(forwards!S219,forwards!S$4:S$413,0)</f>
        <v>363</v>
      </c>
      <c r="T219" s="6">
        <f>_xlfn.RANK.AVG(forwards!T219,forwards!T$4:T$413,1)</f>
        <v>68</v>
      </c>
      <c r="U219" s="6">
        <f>IF( forwards!U219 ="","",_xlfn.RANK.AVG(forwards!U219,forwards!U$4:U$413,0))</f>
        <v>384</v>
      </c>
      <c r="V219" s="6">
        <f>IF( forwards!V219 ="","",_xlfn.RANK.AVG(forwards!V219,forwards!V$4:V$413,0))</f>
        <v>341</v>
      </c>
      <c r="W219" s="6">
        <f>_xlfn.RANK.AVG(forwards!W219,forwards!W$4:W$413,0)</f>
        <v>321</v>
      </c>
      <c r="X219" s="6">
        <f>IF( forwards!X219 ="","",_xlfn.RANK.AVG(forwards!X219,forwards!X$4:X$413,0))</f>
        <v>272</v>
      </c>
      <c r="Y219" s="6">
        <f>IF( forwards!Y219 ="","",_xlfn.RANK.AVG(forwards!Y219,forwards!Y$4:Y$413,0))</f>
        <v>5.5</v>
      </c>
      <c r="Z219" s="6">
        <f>IF( forwards!Z219 ="","",_xlfn.RANK.AVG(forwards!Z219,forwards!Z$4:Z$413,0))</f>
        <v>170.5</v>
      </c>
      <c r="AA219" s="6">
        <f>_xlfn.RANK.AVG(forwards!AA219,forwards!AA$4:AA$413,0)</f>
        <v>208</v>
      </c>
      <c r="AB219" s="6">
        <f>IF( forwards!AB219 ="","",_xlfn.RANK.AVG(forwards!AB219,forwards!AB$4:AB$413,0))</f>
        <v>60</v>
      </c>
      <c r="AC219" s="6">
        <f>_xlfn.RANK.AVG(forwards!AC219,forwards!AC$4:AC$413,0)</f>
        <v>335</v>
      </c>
      <c r="AD219" s="6">
        <f>_xlfn.RANK.AVG(forwards!AD219,forwards!AD$4:AD$413,0)</f>
        <v>362</v>
      </c>
      <c r="AG219" s="7">
        <f t="shared" si="42"/>
        <v>200.83333333333334</v>
      </c>
      <c r="AH219" s="7">
        <f t="shared" si="43"/>
        <v>226.625</v>
      </c>
      <c r="AI219" s="7">
        <f t="shared" si="51"/>
        <v>138</v>
      </c>
      <c r="AJ219" s="7">
        <f t="shared" si="52"/>
        <v>222.5</v>
      </c>
      <c r="AK219" s="7">
        <f t="shared" si="53"/>
        <v>249</v>
      </c>
      <c r="AL219" s="7">
        <f t="shared" si="54"/>
        <v>241.25</v>
      </c>
      <c r="AN219">
        <f t="shared" si="44"/>
        <v>198</v>
      </c>
      <c r="AO219">
        <f t="shared" si="45"/>
        <v>236</v>
      </c>
      <c r="AP219">
        <f t="shared" si="46"/>
        <v>113</v>
      </c>
      <c r="AQ219">
        <f t="shared" si="47"/>
        <v>229</v>
      </c>
      <c r="AR219">
        <f t="shared" si="48"/>
        <v>299</v>
      </c>
      <c r="AS219">
        <f t="shared" si="49"/>
        <v>324</v>
      </c>
      <c r="AU219" s="6">
        <f t="shared" si="50"/>
        <v>233.16666666666666</v>
      </c>
      <c r="AW219">
        <f t="shared" si="55"/>
        <v>262</v>
      </c>
    </row>
    <row r="220" spans="1:49">
      <c r="A220" t="s">
        <v>534</v>
      </c>
      <c r="B220" t="s">
        <v>535</v>
      </c>
      <c r="C220" t="s">
        <v>68</v>
      </c>
      <c r="D220" t="s">
        <v>182</v>
      </c>
      <c r="E220" s="6">
        <f>_xlfn.RANK.AVG(forwards!E220,forwards!E$4:E$413,0)</f>
        <v>165</v>
      </c>
      <c r="F220" s="6">
        <f>_xlfn.RANK.AVG(forwards!F220,forwards!F$4:F$413,0)</f>
        <v>74</v>
      </c>
      <c r="G220" s="6">
        <f>_xlfn.RANK.AVG(forwards!G220,forwards!G$4:G$413,0)</f>
        <v>14</v>
      </c>
      <c r="H220" s="6">
        <f>_xlfn.RANK.AVG(forwards!H220,forwards!H$4:H$413,0)</f>
        <v>174</v>
      </c>
      <c r="I220" s="6">
        <f>_xlfn.RANK.AVG(forwards!I220,forwards!I$4:I$413,0)</f>
        <v>97</v>
      </c>
      <c r="J220" s="6">
        <f>_xlfn.RANK.AVG(forwards!J220,forwards!J$4:J$413,0)</f>
        <v>235</v>
      </c>
      <c r="K220" s="6">
        <f>_xlfn.RANK.AVG(forwards!K220,forwards!K$4:K$413,0)</f>
        <v>126</v>
      </c>
      <c r="L220" s="6">
        <f>IF( forwards!L220 ="","",_xlfn.RANK.AVG(forwards!L220,forwards!L$4:L$413,0))</f>
        <v>76</v>
      </c>
      <c r="M220" s="6">
        <f>_xlfn.RANK.AVG(forwards!M220,forwards!M$4:M$413,0)</f>
        <v>62</v>
      </c>
      <c r="N220" s="6">
        <f>_xlfn.RANK.AVG(forwards!N220,forwards!N$4:N$413,1)</f>
        <v>108</v>
      </c>
      <c r="O220" s="6">
        <f>_xlfn.RANK.AVG(forwards!O220,forwards!O$4:O$413,0)</f>
        <v>27</v>
      </c>
      <c r="P220" s="6">
        <f>_xlfn.RANK.AVG(forwards!P220,forwards!P$4:P$413,0)</f>
        <v>208</v>
      </c>
      <c r="Q220" s="6">
        <f>_xlfn.RANK.AVG(forwards!Q220,forwards!Q$4:Q$413,1)</f>
        <v>83</v>
      </c>
      <c r="R220" s="6">
        <f>_xlfn.RANK.AVG(forwards!R220,forwards!R$4:R$413,0)</f>
        <v>147</v>
      </c>
      <c r="S220" s="6">
        <f>_xlfn.RANK.AVG(forwards!S220,forwards!S$4:S$413,0)</f>
        <v>286</v>
      </c>
      <c r="T220" s="6">
        <f>_xlfn.RANK.AVG(forwards!T220,forwards!T$4:T$413,1)</f>
        <v>140.5</v>
      </c>
      <c r="U220" s="6">
        <f>IF( forwards!U220 ="","",_xlfn.RANK.AVG(forwards!U220,forwards!U$4:U$413,0))</f>
        <v>364</v>
      </c>
      <c r="V220" s="6">
        <f>IF( forwards!V220 ="","",_xlfn.RANK.AVG(forwards!V220,forwards!V$4:V$413,0))</f>
        <v>26</v>
      </c>
      <c r="W220" s="6">
        <f>_xlfn.RANK.AVG(forwards!W220,forwards!W$4:W$413,0)</f>
        <v>58</v>
      </c>
      <c r="X220" s="6">
        <f>IF( forwards!X220 ="","",_xlfn.RANK.AVG(forwards!X220,forwards!X$4:X$413,0))</f>
        <v>231</v>
      </c>
      <c r="Y220" s="6">
        <f>IF( forwards!Y220 ="","",_xlfn.RANK.AVG(forwards!Y220,forwards!Y$4:Y$413,0))</f>
        <v>123</v>
      </c>
      <c r="Z220" s="6">
        <f>IF( forwards!Z220 ="","",_xlfn.RANK.AVG(forwards!Z220,forwards!Z$4:Z$413,0))</f>
        <v>158.5</v>
      </c>
      <c r="AA220" s="6">
        <f>_xlfn.RANK.AVG(forwards!AA220,forwards!AA$4:AA$413,0)</f>
        <v>241</v>
      </c>
      <c r="AB220" s="6" t="str">
        <f>IF( forwards!AB220 ="","",_xlfn.RANK.AVG(forwards!AB220,forwards!AB$4:AB$413,0))</f>
        <v/>
      </c>
      <c r="AC220" s="6">
        <f>_xlfn.RANK.AVG(forwards!AC220,forwards!AC$4:AC$413,0)</f>
        <v>313</v>
      </c>
      <c r="AD220" s="6">
        <f>_xlfn.RANK.AVG(forwards!AD220,forwards!AD$4:AD$413,0)</f>
        <v>381.5</v>
      </c>
      <c r="AG220" s="7">
        <f t="shared" si="42"/>
        <v>84.333333333333329</v>
      </c>
      <c r="AH220" s="7">
        <f t="shared" si="43"/>
        <v>158</v>
      </c>
      <c r="AI220" s="7">
        <f t="shared" si="51"/>
        <v>68.25</v>
      </c>
      <c r="AJ220" s="7">
        <f t="shared" si="52"/>
        <v>172.9</v>
      </c>
      <c r="AK220" s="7">
        <f t="shared" si="53"/>
        <v>160.08333333333334</v>
      </c>
      <c r="AL220" s="7">
        <f t="shared" si="54"/>
        <v>311.83333333333331</v>
      </c>
      <c r="AN220">
        <f t="shared" si="44"/>
        <v>70</v>
      </c>
      <c r="AO220">
        <f t="shared" si="45"/>
        <v>134</v>
      </c>
      <c r="AP220">
        <f t="shared" si="46"/>
        <v>17</v>
      </c>
      <c r="AQ220">
        <f t="shared" si="47"/>
        <v>161</v>
      </c>
      <c r="AR220">
        <f t="shared" si="48"/>
        <v>141</v>
      </c>
      <c r="AS220">
        <f t="shared" si="49"/>
        <v>400</v>
      </c>
      <c r="AU220" s="6">
        <f t="shared" si="50"/>
        <v>153.83333333333334</v>
      </c>
      <c r="AW220">
        <f t="shared" si="55"/>
        <v>107</v>
      </c>
    </row>
    <row r="221" spans="1:49">
      <c r="A221" t="s">
        <v>896</v>
      </c>
      <c r="B221" t="s">
        <v>897</v>
      </c>
      <c r="C221" t="s">
        <v>124</v>
      </c>
      <c r="D221" t="s">
        <v>345</v>
      </c>
      <c r="E221" s="6">
        <f>_xlfn.RANK.AVG(forwards!E221,forwards!E$4:E$413,0)</f>
        <v>390</v>
      </c>
      <c r="F221" s="6">
        <f>_xlfn.RANK.AVG(forwards!F221,forwards!F$4:F$413,0)</f>
        <v>395</v>
      </c>
      <c r="G221" s="6">
        <f>_xlfn.RANK.AVG(forwards!G221,forwards!G$4:G$413,0)</f>
        <v>391</v>
      </c>
      <c r="H221" s="6">
        <f>_xlfn.RANK.AVG(forwards!H221,forwards!H$4:H$413,0)</f>
        <v>215</v>
      </c>
      <c r="I221" s="6">
        <f>_xlfn.RANK.AVG(forwards!I221,forwards!I$4:I$413,0)</f>
        <v>298</v>
      </c>
      <c r="J221" s="6">
        <f>_xlfn.RANK.AVG(forwards!J221,forwards!J$4:J$413,0)</f>
        <v>376</v>
      </c>
      <c r="K221" s="6">
        <f>_xlfn.RANK.AVG(forwards!K221,forwards!K$4:K$413,0)</f>
        <v>298</v>
      </c>
      <c r="L221" s="6" t="str">
        <f>IF( forwards!L221 ="","",_xlfn.RANK.AVG(forwards!L221,forwards!L$4:L$413,0))</f>
        <v/>
      </c>
      <c r="M221" s="6">
        <f>_xlfn.RANK.AVG(forwards!M221,forwards!M$4:M$413,0)</f>
        <v>339</v>
      </c>
      <c r="N221" s="6">
        <f>_xlfn.RANK.AVG(forwards!N221,forwards!N$4:N$413,1)</f>
        <v>205</v>
      </c>
      <c r="O221" s="6">
        <f>_xlfn.RANK.AVG(forwards!O221,forwards!O$4:O$413,0)</f>
        <v>309</v>
      </c>
      <c r="P221" s="6">
        <f>_xlfn.RANK.AVG(forwards!P221,forwards!P$4:P$413,0)</f>
        <v>263</v>
      </c>
      <c r="Q221" s="6">
        <f>_xlfn.RANK.AVG(forwards!Q221,forwards!Q$4:Q$413,1)</f>
        <v>230.5</v>
      </c>
      <c r="R221" s="6">
        <f>_xlfn.RANK.AVG(forwards!R221,forwards!R$4:R$413,0)</f>
        <v>264</v>
      </c>
      <c r="S221" s="6">
        <f>_xlfn.RANK.AVG(forwards!S221,forwards!S$4:S$413,0)</f>
        <v>269</v>
      </c>
      <c r="T221" s="6">
        <f>_xlfn.RANK.AVG(forwards!T221,forwards!T$4:T$413,1)</f>
        <v>178</v>
      </c>
      <c r="U221" s="6">
        <f>IF( forwards!U221 ="","",_xlfn.RANK.AVG(forwards!U221,forwards!U$4:U$413,0))</f>
        <v>96</v>
      </c>
      <c r="V221" s="6">
        <f>IF( forwards!V221 ="","",_xlfn.RANK.AVG(forwards!V221,forwards!V$4:V$413,0))</f>
        <v>349</v>
      </c>
      <c r="W221" s="6">
        <f>_xlfn.RANK.AVG(forwards!W221,forwards!W$4:W$413,0)</f>
        <v>312.5</v>
      </c>
      <c r="X221" s="6">
        <f>IF( forwards!X221 ="","",_xlfn.RANK.AVG(forwards!X221,forwards!X$4:X$413,0))</f>
        <v>376.5</v>
      </c>
      <c r="Y221" s="6" t="str">
        <f>IF( forwards!Y221 ="","",_xlfn.RANK.AVG(forwards!Y221,forwards!Y$4:Y$413,0))</f>
        <v/>
      </c>
      <c r="Z221" s="6">
        <f>IF( forwards!Z221 ="","",_xlfn.RANK.AVG(forwards!Z221,forwards!Z$4:Z$413,0))</f>
        <v>342.5</v>
      </c>
      <c r="AA221" s="6">
        <f>_xlfn.RANK.AVG(forwards!AA221,forwards!AA$4:AA$413,0)</f>
        <v>351</v>
      </c>
      <c r="AB221" s="6" t="str">
        <f>IF( forwards!AB221 ="","",_xlfn.RANK.AVG(forwards!AB221,forwards!AB$4:AB$413,0))</f>
        <v/>
      </c>
      <c r="AC221" s="6">
        <f>_xlfn.RANK.AVG(forwards!AC221,forwards!AC$4:AC$413,0)</f>
        <v>43</v>
      </c>
      <c r="AD221" s="6">
        <f>_xlfn.RANK.AVG(forwards!AD221,forwards!AD$4:AD$413,0)</f>
        <v>254.5</v>
      </c>
      <c r="AG221" s="7">
        <f t="shared" si="42"/>
        <v>392</v>
      </c>
      <c r="AH221" s="7">
        <f t="shared" si="43"/>
        <v>296.75</v>
      </c>
      <c r="AI221" s="7">
        <f t="shared" si="51"/>
        <v>284.33333333333331</v>
      </c>
      <c r="AJ221" s="7">
        <f t="shared" si="52"/>
        <v>240.9</v>
      </c>
      <c r="AK221" s="7">
        <f t="shared" si="53"/>
        <v>295.3</v>
      </c>
      <c r="AL221" s="7">
        <f t="shared" si="54"/>
        <v>216.16666666666666</v>
      </c>
      <c r="AN221">
        <f t="shared" si="44"/>
        <v>403</v>
      </c>
      <c r="AO221">
        <f t="shared" si="45"/>
        <v>347.5</v>
      </c>
      <c r="AP221">
        <f t="shared" si="46"/>
        <v>349</v>
      </c>
      <c r="AQ221">
        <f t="shared" si="47"/>
        <v>257</v>
      </c>
      <c r="AR221">
        <f t="shared" si="48"/>
        <v>358</v>
      </c>
      <c r="AS221">
        <f t="shared" si="49"/>
        <v>274</v>
      </c>
      <c r="AU221" s="6">
        <f t="shared" si="50"/>
        <v>331.41666666666669</v>
      </c>
      <c r="AW221">
        <f t="shared" si="55"/>
        <v>393</v>
      </c>
    </row>
    <row r="222" spans="1:49">
      <c r="A222" t="s">
        <v>1218</v>
      </c>
      <c r="B222" t="s">
        <v>1219</v>
      </c>
      <c r="C222" t="s">
        <v>119</v>
      </c>
      <c r="D222" t="s">
        <v>544</v>
      </c>
      <c r="E222" s="6">
        <f>_xlfn.RANK.AVG(forwards!E222,forwards!E$4:E$413,0)</f>
        <v>291</v>
      </c>
      <c r="F222" s="6">
        <f>_xlfn.RANK.AVG(forwards!F222,forwards!F$4:F$413,0)</f>
        <v>345</v>
      </c>
      <c r="G222" s="6">
        <f>_xlfn.RANK.AVG(forwards!G222,forwards!G$4:G$413,0)</f>
        <v>403</v>
      </c>
      <c r="H222" s="6">
        <f>_xlfn.RANK.AVG(forwards!H222,forwards!H$4:H$413,0)</f>
        <v>369</v>
      </c>
      <c r="I222" s="6">
        <f>_xlfn.RANK.AVG(forwards!I222,forwards!I$4:I$413,0)</f>
        <v>277</v>
      </c>
      <c r="J222" s="6">
        <f>_xlfn.RANK.AVG(forwards!J222,forwards!J$4:J$413,0)</f>
        <v>4</v>
      </c>
      <c r="K222" s="6">
        <f>_xlfn.RANK.AVG(forwards!K222,forwards!K$4:K$413,0)</f>
        <v>389</v>
      </c>
      <c r="L222" s="6">
        <f>IF( forwards!L222 ="","",_xlfn.RANK.AVG(forwards!L222,forwards!L$4:L$413,0))</f>
        <v>19</v>
      </c>
      <c r="M222" s="6">
        <f>_xlfn.RANK.AVG(forwards!M222,forwards!M$4:M$413,0)</f>
        <v>190</v>
      </c>
      <c r="N222" s="6">
        <f>_xlfn.RANK.AVG(forwards!N222,forwards!N$4:N$413,1)</f>
        <v>40</v>
      </c>
      <c r="O222" s="6">
        <f>_xlfn.RANK.AVG(forwards!O222,forwards!O$4:O$413,0)</f>
        <v>64</v>
      </c>
      <c r="P222" s="6">
        <f>_xlfn.RANK.AVG(forwards!P222,forwards!P$4:P$413,0)</f>
        <v>391</v>
      </c>
      <c r="Q222" s="6">
        <f>_xlfn.RANK.AVG(forwards!Q222,forwards!Q$4:Q$413,1)</f>
        <v>271</v>
      </c>
      <c r="R222" s="6">
        <f>_xlfn.RANK.AVG(forwards!R222,forwards!R$4:R$413,0)</f>
        <v>372</v>
      </c>
      <c r="S222" s="6">
        <f>_xlfn.RANK.AVG(forwards!S222,forwards!S$4:S$413,0)</f>
        <v>377</v>
      </c>
      <c r="T222" s="6">
        <f>_xlfn.RANK.AVG(forwards!T222,forwards!T$4:T$413,1)</f>
        <v>274</v>
      </c>
      <c r="U222" s="6">
        <f>IF( forwards!U222 ="","",_xlfn.RANK.AVG(forwards!U222,forwards!U$4:U$413,0))</f>
        <v>278</v>
      </c>
      <c r="V222" s="6">
        <f>IF( forwards!V222 ="","",_xlfn.RANK.AVG(forwards!V222,forwards!V$4:V$413,0))</f>
        <v>87</v>
      </c>
      <c r="W222" s="6">
        <f>_xlfn.RANK.AVG(forwards!W222,forwards!W$4:W$413,0)</f>
        <v>312.5</v>
      </c>
      <c r="X222" s="6">
        <f>IF( forwards!X222 ="","",_xlfn.RANK.AVG(forwards!X222,forwards!X$4:X$413,0))</f>
        <v>339</v>
      </c>
      <c r="Y222" s="6" t="str">
        <f>IF( forwards!Y222 ="","",_xlfn.RANK.AVG(forwards!Y222,forwards!Y$4:Y$413,0))</f>
        <v/>
      </c>
      <c r="Z222" s="6">
        <f>IF( forwards!Z222 ="","",_xlfn.RANK.AVG(forwards!Z222,forwards!Z$4:Z$413,0))</f>
        <v>151</v>
      </c>
      <c r="AA222" s="6">
        <f>_xlfn.RANK.AVG(forwards!AA222,forwards!AA$4:AA$413,0)</f>
        <v>271</v>
      </c>
      <c r="AB222" s="6">
        <f>IF( forwards!AB222 ="","",_xlfn.RANK.AVG(forwards!AB222,forwards!AB$4:AB$413,0))</f>
        <v>127</v>
      </c>
      <c r="AC222" s="6">
        <f>_xlfn.RANK.AVG(forwards!AC222,forwards!AC$4:AC$413,0)</f>
        <v>329</v>
      </c>
      <c r="AD222" s="6">
        <f>_xlfn.RANK.AVG(forwards!AD222,forwards!AD$4:AD$413,0)</f>
        <v>68.5</v>
      </c>
      <c r="AG222" s="7">
        <f t="shared" si="42"/>
        <v>346.33333333333331</v>
      </c>
      <c r="AH222" s="7">
        <f t="shared" si="43"/>
        <v>259.75</v>
      </c>
      <c r="AI222" s="7">
        <f t="shared" si="51"/>
        <v>78.25</v>
      </c>
      <c r="AJ222" s="7">
        <f t="shared" si="52"/>
        <v>337</v>
      </c>
      <c r="AK222" s="7">
        <f t="shared" si="53"/>
        <v>233.5</v>
      </c>
      <c r="AL222" s="7">
        <f t="shared" si="54"/>
        <v>198.875</v>
      </c>
      <c r="AN222">
        <f t="shared" si="44"/>
        <v>369</v>
      </c>
      <c r="AO222">
        <f t="shared" si="45"/>
        <v>287</v>
      </c>
      <c r="AP222">
        <f t="shared" si="46"/>
        <v>26.5</v>
      </c>
      <c r="AQ222">
        <f t="shared" si="47"/>
        <v>372</v>
      </c>
      <c r="AR222">
        <f t="shared" si="48"/>
        <v>280</v>
      </c>
      <c r="AS222">
        <f t="shared" si="49"/>
        <v>237</v>
      </c>
      <c r="AU222" s="6">
        <f t="shared" si="50"/>
        <v>261.91666666666669</v>
      </c>
      <c r="AW222">
        <f t="shared" si="55"/>
        <v>301</v>
      </c>
    </row>
    <row r="223" spans="1:49">
      <c r="A223" t="s">
        <v>178</v>
      </c>
      <c r="B223" t="s">
        <v>179</v>
      </c>
      <c r="C223" t="s">
        <v>68</v>
      </c>
      <c r="D223" t="s">
        <v>63</v>
      </c>
      <c r="E223" s="6">
        <f>_xlfn.RANK.AVG(forwards!E223,forwards!E$4:E$413,0)</f>
        <v>246</v>
      </c>
      <c r="F223" s="6">
        <f>_xlfn.RANK.AVG(forwards!F223,forwards!F$4:F$413,0)</f>
        <v>190</v>
      </c>
      <c r="G223" s="6">
        <f>_xlfn.RANK.AVG(forwards!G223,forwards!G$4:G$413,0)</f>
        <v>234</v>
      </c>
      <c r="H223" s="6">
        <f>_xlfn.RANK.AVG(forwards!H223,forwards!H$4:H$413,0)</f>
        <v>213</v>
      </c>
      <c r="I223" s="6">
        <f>_xlfn.RANK.AVG(forwards!I223,forwards!I$4:I$413,0)</f>
        <v>309</v>
      </c>
      <c r="J223" s="6">
        <f>_xlfn.RANK.AVG(forwards!J223,forwards!J$4:J$413,0)</f>
        <v>113</v>
      </c>
      <c r="K223" s="6">
        <f>_xlfn.RANK.AVG(forwards!K223,forwards!K$4:K$413,0)</f>
        <v>271</v>
      </c>
      <c r="L223" s="6">
        <f>IF( forwards!L223 ="","",_xlfn.RANK.AVG(forwards!L223,forwards!L$4:L$413,0))</f>
        <v>186</v>
      </c>
      <c r="M223" s="6">
        <f>_xlfn.RANK.AVG(forwards!M223,forwards!M$4:M$413,0)</f>
        <v>377</v>
      </c>
      <c r="N223" s="6">
        <f>_xlfn.RANK.AVG(forwards!N223,forwards!N$4:N$413,1)</f>
        <v>12</v>
      </c>
      <c r="O223" s="6">
        <f>_xlfn.RANK.AVG(forwards!O223,forwards!O$4:O$413,0)</f>
        <v>178</v>
      </c>
      <c r="P223" s="6">
        <f>_xlfn.RANK.AVG(forwards!P223,forwards!P$4:P$413,0)</f>
        <v>142</v>
      </c>
      <c r="Q223" s="6">
        <f>_xlfn.RANK.AVG(forwards!Q223,forwards!Q$4:Q$413,1)</f>
        <v>6</v>
      </c>
      <c r="R223" s="6">
        <f>_xlfn.RANK.AVG(forwards!R223,forwards!R$4:R$413,0)</f>
        <v>26</v>
      </c>
      <c r="S223" s="6">
        <f>_xlfn.RANK.AVG(forwards!S223,forwards!S$4:S$413,0)</f>
        <v>259.5</v>
      </c>
      <c r="T223" s="6">
        <f>_xlfn.RANK.AVG(forwards!T223,forwards!T$4:T$413,1)</f>
        <v>10</v>
      </c>
      <c r="U223" s="6">
        <f>IF( forwards!U223 ="","",_xlfn.RANK.AVG(forwards!U223,forwards!U$4:U$413,0))</f>
        <v>64</v>
      </c>
      <c r="V223" s="6">
        <f>IF( forwards!V223 ="","",_xlfn.RANK.AVG(forwards!V223,forwards!V$4:V$413,0))</f>
        <v>310</v>
      </c>
      <c r="W223" s="6">
        <f>_xlfn.RANK.AVG(forwards!W223,forwards!W$4:W$413,0)</f>
        <v>116</v>
      </c>
      <c r="X223" s="6">
        <f>IF( forwards!X223 ="","",_xlfn.RANK.AVG(forwards!X223,forwards!X$4:X$413,0))</f>
        <v>376.5</v>
      </c>
      <c r="Y223" s="6" t="str">
        <f>IF( forwards!Y223 ="","",_xlfn.RANK.AVG(forwards!Y223,forwards!Y$4:Y$413,0))</f>
        <v/>
      </c>
      <c r="Z223" s="6">
        <f>IF( forwards!Z223 ="","",_xlfn.RANK.AVG(forwards!Z223,forwards!Z$4:Z$413,0))</f>
        <v>342.5</v>
      </c>
      <c r="AA223" s="6">
        <f>_xlfn.RANK.AVG(forwards!AA223,forwards!AA$4:AA$413,0)</f>
        <v>260</v>
      </c>
      <c r="AB223" s="6">
        <f>IF( forwards!AB223 ="","",_xlfn.RANK.AVG(forwards!AB223,forwards!AB$4:AB$413,0))</f>
        <v>46</v>
      </c>
      <c r="AC223" s="6">
        <f>_xlfn.RANK.AVG(forwards!AC223,forwards!AC$4:AC$413,0)</f>
        <v>35</v>
      </c>
      <c r="AD223" s="6">
        <f>_xlfn.RANK.AVG(forwards!AD223,forwards!AD$4:AD$413,0)</f>
        <v>66</v>
      </c>
      <c r="AG223" s="7">
        <f t="shared" si="42"/>
        <v>223.33333333333334</v>
      </c>
      <c r="AH223" s="7">
        <f t="shared" si="43"/>
        <v>226.5</v>
      </c>
      <c r="AI223" s="7">
        <f t="shared" si="51"/>
        <v>188.25</v>
      </c>
      <c r="AJ223" s="7">
        <f t="shared" si="52"/>
        <v>88.7</v>
      </c>
      <c r="AK223" s="7">
        <f t="shared" si="53"/>
        <v>241.8</v>
      </c>
      <c r="AL223" s="7">
        <f t="shared" si="54"/>
        <v>101.75</v>
      </c>
      <c r="AN223">
        <f t="shared" si="44"/>
        <v>227</v>
      </c>
      <c r="AO223">
        <f t="shared" si="45"/>
        <v>234.5</v>
      </c>
      <c r="AP223">
        <f t="shared" si="46"/>
        <v>202</v>
      </c>
      <c r="AQ223">
        <f t="shared" si="47"/>
        <v>48</v>
      </c>
      <c r="AR223">
        <f t="shared" si="48"/>
        <v>290</v>
      </c>
      <c r="AS223">
        <f t="shared" si="49"/>
        <v>26</v>
      </c>
      <c r="AU223" s="6">
        <f t="shared" si="50"/>
        <v>171.25</v>
      </c>
      <c r="AW223">
        <f t="shared" si="55"/>
        <v>143</v>
      </c>
    </row>
    <row r="224" spans="1:49">
      <c r="A224" t="s">
        <v>313</v>
      </c>
      <c r="B224" t="s">
        <v>314</v>
      </c>
      <c r="C224" t="s">
        <v>97</v>
      </c>
      <c r="D224" t="s">
        <v>88</v>
      </c>
      <c r="E224" s="6">
        <f>_xlfn.RANK.AVG(forwards!E224,forwards!E$4:E$413,0)</f>
        <v>119</v>
      </c>
      <c r="F224" s="6">
        <f>_xlfn.RANK.AVG(forwards!F224,forwards!F$4:F$413,0)</f>
        <v>141</v>
      </c>
      <c r="G224" s="6">
        <f>_xlfn.RANK.AVG(forwards!G224,forwards!G$4:G$413,0)</f>
        <v>224.5</v>
      </c>
      <c r="H224" s="6">
        <f>_xlfn.RANK.AVG(forwards!H224,forwards!H$4:H$413,0)</f>
        <v>126</v>
      </c>
      <c r="I224" s="6">
        <f>_xlfn.RANK.AVG(forwards!I224,forwards!I$4:I$413,0)</f>
        <v>84</v>
      </c>
      <c r="J224" s="6">
        <f>_xlfn.RANK.AVG(forwards!J224,forwards!J$4:J$413,0)</f>
        <v>326</v>
      </c>
      <c r="K224" s="6">
        <f>_xlfn.RANK.AVG(forwards!K224,forwards!K$4:K$413,0)</f>
        <v>94</v>
      </c>
      <c r="L224" s="6">
        <f>IF( forwards!L224 ="","",_xlfn.RANK.AVG(forwards!L224,forwards!L$4:L$413,0))</f>
        <v>134</v>
      </c>
      <c r="M224" s="6">
        <f>_xlfn.RANK.AVG(forwards!M224,forwards!M$4:M$413,0)</f>
        <v>148</v>
      </c>
      <c r="N224" s="6">
        <f>_xlfn.RANK.AVG(forwards!N224,forwards!N$4:N$413,1)</f>
        <v>310</v>
      </c>
      <c r="O224" s="6">
        <f>_xlfn.RANK.AVG(forwards!O224,forwards!O$4:O$413,0)</f>
        <v>260</v>
      </c>
      <c r="P224" s="6">
        <f>_xlfn.RANK.AVG(forwards!P224,forwards!P$4:P$413,0)</f>
        <v>74</v>
      </c>
      <c r="Q224" s="6">
        <f>_xlfn.RANK.AVG(forwards!Q224,forwards!Q$4:Q$413,1)</f>
        <v>166.5</v>
      </c>
      <c r="R224" s="6">
        <f>_xlfn.RANK.AVG(forwards!R224,forwards!R$4:R$413,0)</f>
        <v>93</v>
      </c>
      <c r="S224" s="6">
        <f>_xlfn.RANK.AVG(forwards!S224,forwards!S$4:S$413,0)</f>
        <v>96.5</v>
      </c>
      <c r="T224" s="6">
        <f>_xlfn.RANK.AVG(forwards!T224,forwards!T$4:T$413,1)</f>
        <v>123</v>
      </c>
      <c r="U224" s="6">
        <f>IF( forwards!U224 ="","",_xlfn.RANK.AVG(forwards!U224,forwards!U$4:U$413,0))</f>
        <v>155</v>
      </c>
      <c r="V224" s="6">
        <f>IF( forwards!V224 ="","",_xlfn.RANK.AVG(forwards!V224,forwards!V$4:V$413,0))</f>
        <v>215</v>
      </c>
      <c r="W224" s="6">
        <f>_xlfn.RANK.AVG(forwards!W224,forwards!W$4:W$413,0)</f>
        <v>316.5</v>
      </c>
      <c r="X224" s="6">
        <f>IF( forwards!X224 ="","",_xlfn.RANK.AVG(forwards!X224,forwards!X$4:X$413,0))</f>
        <v>222</v>
      </c>
      <c r="Y224" s="6">
        <f>IF( forwards!Y224 ="","",_xlfn.RANK.AVG(forwards!Y224,forwards!Y$4:Y$413,0))</f>
        <v>104.5</v>
      </c>
      <c r="Z224" s="6">
        <f>IF( forwards!Z224 ="","",_xlfn.RANK.AVG(forwards!Z224,forwards!Z$4:Z$413,0))</f>
        <v>66</v>
      </c>
      <c r="AA224" s="6">
        <f>_xlfn.RANK.AVG(forwards!AA224,forwards!AA$4:AA$413,0)</f>
        <v>89</v>
      </c>
      <c r="AB224" s="6" t="str">
        <f>IF( forwards!AB224 ="","",_xlfn.RANK.AVG(forwards!AB224,forwards!AB$4:AB$413,0))</f>
        <v/>
      </c>
      <c r="AC224" s="6">
        <f>_xlfn.RANK.AVG(forwards!AC224,forwards!AC$4:AC$413,0)</f>
        <v>180</v>
      </c>
      <c r="AD224" s="6">
        <f>_xlfn.RANK.AVG(forwards!AD224,forwards!AD$4:AD$413,0)</f>
        <v>85.5</v>
      </c>
      <c r="AG224" s="7">
        <f t="shared" si="42"/>
        <v>161.5</v>
      </c>
      <c r="AH224" s="7">
        <f t="shared" si="43"/>
        <v>157.5</v>
      </c>
      <c r="AI224" s="7">
        <f t="shared" si="51"/>
        <v>213</v>
      </c>
      <c r="AJ224" s="7">
        <f t="shared" si="52"/>
        <v>110.6</v>
      </c>
      <c r="AK224" s="7">
        <f t="shared" si="53"/>
        <v>179.83333333333334</v>
      </c>
      <c r="AL224" s="7">
        <f t="shared" si="54"/>
        <v>118.16666666666667</v>
      </c>
      <c r="AN224">
        <f t="shared" si="44"/>
        <v>150.5</v>
      </c>
      <c r="AO224">
        <f t="shared" si="45"/>
        <v>133</v>
      </c>
      <c r="AP224">
        <f t="shared" si="46"/>
        <v>246</v>
      </c>
      <c r="AQ224">
        <f t="shared" si="47"/>
        <v>84</v>
      </c>
      <c r="AR224">
        <f t="shared" si="48"/>
        <v>180</v>
      </c>
      <c r="AS224">
        <f t="shared" si="49"/>
        <v>42</v>
      </c>
      <c r="AU224" s="6">
        <f t="shared" si="50"/>
        <v>139.25</v>
      </c>
      <c r="AW224">
        <f t="shared" si="55"/>
        <v>85.5</v>
      </c>
    </row>
    <row r="225" spans="1:49">
      <c r="A225" t="s">
        <v>725</v>
      </c>
      <c r="B225" t="s">
        <v>726</v>
      </c>
      <c r="C225" t="s">
        <v>113</v>
      </c>
      <c r="D225" t="s">
        <v>727</v>
      </c>
      <c r="E225" s="6">
        <f>_xlfn.RANK.AVG(forwards!E225,forwards!E$4:E$413,0)</f>
        <v>358</v>
      </c>
      <c r="F225" s="6">
        <f>_xlfn.RANK.AVG(forwards!F225,forwards!F$4:F$413,0)</f>
        <v>345</v>
      </c>
      <c r="G225" s="6">
        <f>_xlfn.RANK.AVG(forwards!G225,forwards!G$4:G$413,0)</f>
        <v>344</v>
      </c>
      <c r="H225" s="6">
        <f>_xlfn.RANK.AVG(forwards!H225,forwards!H$4:H$413,0)</f>
        <v>358</v>
      </c>
      <c r="I225" s="6">
        <f>_xlfn.RANK.AVG(forwards!I225,forwards!I$4:I$413,0)</f>
        <v>256</v>
      </c>
      <c r="J225" s="6">
        <f>_xlfn.RANK.AVG(forwards!J225,forwards!J$4:J$413,0)</f>
        <v>376</v>
      </c>
      <c r="K225" s="6">
        <f>_xlfn.RANK.AVG(forwards!K225,forwards!K$4:K$413,0)</f>
        <v>316.5</v>
      </c>
      <c r="L225" s="6" t="str">
        <f>IF( forwards!L225 ="","",_xlfn.RANK.AVG(forwards!L225,forwards!L$4:L$413,0))</f>
        <v/>
      </c>
      <c r="M225" s="6">
        <f>_xlfn.RANK.AVG(forwards!M225,forwards!M$4:M$413,0)</f>
        <v>85</v>
      </c>
      <c r="N225" s="6">
        <f>_xlfn.RANK.AVG(forwards!N225,forwards!N$4:N$413,1)</f>
        <v>251</v>
      </c>
      <c r="O225" s="6">
        <f>_xlfn.RANK.AVG(forwards!O225,forwards!O$4:O$413,0)</f>
        <v>133</v>
      </c>
      <c r="P225" s="6">
        <f>_xlfn.RANK.AVG(forwards!P225,forwards!P$4:P$413,0)</f>
        <v>250</v>
      </c>
      <c r="Q225" s="6">
        <f>_xlfn.RANK.AVG(forwards!Q225,forwards!Q$4:Q$413,1)</f>
        <v>95</v>
      </c>
      <c r="R225" s="6">
        <f>_xlfn.RANK.AVG(forwards!R225,forwards!R$4:R$413,0)</f>
        <v>182</v>
      </c>
      <c r="S225" s="6">
        <f>_xlfn.RANK.AVG(forwards!S225,forwards!S$4:S$413,0)</f>
        <v>264</v>
      </c>
      <c r="T225" s="6">
        <f>_xlfn.RANK.AVG(forwards!T225,forwards!T$4:T$413,1)</f>
        <v>63</v>
      </c>
      <c r="U225" s="6">
        <f>IF( forwards!U225 ="","",_xlfn.RANK.AVG(forwards!U225,forwards!U$4:U$413,0))</f>
        <v>338</v>
      </c>
      <c r="V225" s="6">
        <f>IF( forwards!V225 ="","",_xlfn.RANK.AVG(forwards!V225,forwards!V$4:V$413,0))</f>
        <v>355</v>
      </c>
      <c r="W225" s="6">
        <f>_xlfn.RANK.AVG(forwards!W225,forwards!W$4:W$413,0)</f>
        <v>392.5</v>
      </c>
      <c r="X225" s="6">
        <f>IF( forwards!X225 ="","",_xlfn.RANK.AVG(forwards!X225,forwards!X$4:X$413,0))</f>
        <v>20</v>
      </c>
      <c r="Y225" s="6" t="str">
        <f>IF( forwards!Y225 ="","",_xlfn.RANK.AVG(forwards!Y225,forwards!Y$4:Y$413,0))</f>
        <v/>
      </c>
      <c r="Z225" s="6">
        <f>IF( forwards!Z225 ="","",_xlfn.RANK.AVG(forwards!Z225,forwards!Z$4:Z$413,0))</f>
        <v>35</v>
      </c>
      <c r="AA225" s="6">
        <f>_xlfn.RANK.AVG(forwards!AA225,forwards!AA$4:AA$413,0)</f>
        <v>74</v>
      </c>
      <c r="AB225" s="6" t="str">
        <f>IF( forwards!AB225 ="","",_xlfn.RANK.AVG(forwards!AB225,forwards!AB$4:AB$413,0))</f>
        <v/>
      </c>
      <c r="AC225" s="6">
        <f>_xlfn.RANK.AVG(forwards!AC225,forwards!AC$4:AC$413,0)</f>
        <v>270</v>
      </c>
      <c r="AD225" s="6">
        <f>_xlfn.RANK.AVG(forwards!AD225,forwards!AD$4:AD$413,0)</f>
        <v>254.5</v>
      </c>
      <c r="AG225" s="7">
        <f t="shared" si="42"/>
        <v>349</v>
      </c>
      <c r="AH225" s="7">
        <f t="shared" si="43"/>
        <v>326.625</v>
      </c>
      <c r="AI225" s="7">
        <f t="shared" si="51"/>
        <v>156.33333333333334</v>
      </c>
      <c r="AJ225" s="7">
        <f t="shared" si="52"/>
        <v>170.8</v>
      </c>
      <c r="AK225" s="7">
        <f t="shared" si="53"/>
        <v>228.1</v>
      </c>
      <c r="AL225" s="7">
        <f t="shared" si="54"/>
        <v>199.5</v>
      </c>
      <c r="AN225">
        <f t="shared" si="44"/>
        <v>373</v>
      </c>
      <c r="AO225">
        <f t="shared" si="45"/>
        <v>384.5</v>
      </c>
      <c r="AP225">
        <f t="shared" si="46"/>
        <v>145.5</v>
      </c>
      <c r="AQ225">
        <f t="shared" si="47"/>
        <v>158</v>
      </c>
      <c r="AR225">
        <f t="shared" si="48"/>
        <v>269.5</v>
      </c>
      <c r="AS225">
        <f t="shared" si="49"/>
        <v>241</v>
      </c>
      <c r="AU225" s="6">
        <f t="shared" si="50"/>
        <v>261.91666666666669</v>
      </c>
      <c r="AW225">
        <f t="shared" si="55"/>
        <v>301</v>
      </c>
    </row>
    <row r="226" spans="1:49">
      <c r="A226" t="s">
        <v>327</v>
      </c>
      <c r="B226" t="s">
        <v>328</v>
      </c>
      <c r="C226" t="s">
        <v>68</v>
      </c>
      <c r="D226" t="s">
        <v>168</v>
      </c>
      <c r="E226" s="6">
        <f>_xlfn.RANK.AVG(forwards!E226,forwards!E$4:E$413,0)</f>
        <v>51</v>
      </c>
      <c r="F226" s="6">
        <f>_xlfn.RANK.AVG(forwards!F226,forwards!F$4:F$413,0)</f>
        <v>86.5</v>
      </c>
      <c r="G226" s="6">
        <f>_xlfn.RANK.AVG(forwards!G226,forwards!G$4:G$413,0)</f>
        <v>160</v>
      </c>
      <c r="H226" s="6">
        <f>_xlfn.RANK.AVG(forwards!H226,forwards!H$4:H$413,0)</f>
        <v>100</v>
      </c>
      <c r="I226" s="6">
        <f>_xlfn.RANK.AVG(forwards!I226,forwards!I$4:I$413,0)</f>
        <v>29</v>
      </c>
      <c r="J226" s="6">
        <f>_xlfn.RANK.AVG(forwards!J226,forwards!J$4:J$413,0)</f>
        <v>48</v>
      </c>
      <c r="K226" s="6">
        <f>_xlfn.RANK.AVG(forwards!K226,forwards!K$4:K$413,0)</f>
        <v>18.5</v>
      </c>
      <c r="L226" s="6">
        <f>IF( forwards!L226 ="","",_xlfn.RANK.AVG(forwards!L226,forwards!L$4:L$413,0))</f>
        <v>100</v>
      </c>
      <c r="M226" s="6">
        <f>_xlfn.RANK.AVG(forwards!M226,forwards!M$4:M$413,0)</f>
        <v>327</v>
      </c>
      <c r="N226" s="6">
        <f>_xlfn.RANK.AVG(forwards!N226,forwards!N$4:N$413,1)</f>
        <v>90</v>
      </c>
      <c r="O226" s="6">
        <f>_xlfn.RANK.AVG(forwards!O226,forwards!O$4:O$413,0)</f>
        <v>212</v>
      </c>
      <c r="P226" s="6">
        <f>_xlfn.RANK.AVG(forwards!P226,forwards!P$4:P$413,0)</f>
        <v>91</v>
      </c>
      <c r="Q226" s="6">
        <f>_xlfn.RANK.AVG(forwards!Q226,forwards!Q$4:Q$413,1)</f>
        <v>108</v>
      </c>
      <c r="R226" s="6">
        <f>_xlfn.RANK.AVG(forwards!R226,forwards!R$4:R$413,0)</f>
        <v>86.5</v>
      </c>
      <c r="S226" s="6">
        <f>_xlfn.RANK.AVG(forwards!S226,forwards!S$4:S$413,0)</f>
        <v>156</v>
      </c>
      <c r="T226" s="6">
        <f>_xlfn.RANK.AVG(forwards!T226,forwards!T$4:T$413,1)</f>
        <v>84.5</v>
      </c>
      <c r="U226" s="6">
        <f>IF( forwards!U226 ="","",_xlfn.RANK.AVG(forwards!U226,forwards!U$4:U$413,0))</f>
        <v>330</v>
      </c>
      <c r="V226" s="6">
        <f>IF( forwards!V226 ="","",_xlfn.RANK.AVG(forwards!V226,forwards!V$4:V$413,0))</f>
        <v>18</v>
      </c>
      <c r="W226" s="6">
        <f>_xlfn.RANK.AVG(forwards!W226,forwards!W$4:W$413,0)</f>
        <v>134.5</v>
      </c>
      <c r="X226" s="6">
        <f>IF( forwards!X226 ="","",_xlfn.RANK.AVG(forwards!X226,forwards!X$4:X$413,0))</f>
        <v>134</v>
      </c>
      <c r="Y226" s="6">
        <f>IF( forwards!Y226 ="","",_xlfn.RANK.AVG(forwards!Y226,forwards!Y$4:Y$413,0))</f>
        <v>19</v>
      </c>
      <c r="Z226" s="6">
        <f>IF( forwards!Z226 ="","",_xlfn.RANK.AVG(forwards!Z226,forwards!Z$4:Z$413,0))</f>
        <v>128</v>
      </c>
      <c r="AA226" s="6">
        <f>_xlfn.RANK.AVG(forwards!AA226,forwards!AA$4:AA$413,0)</f>
        <v>198</v>
      </c>
      <c r="AB226" s="6">
        <f>IF( forwards!AB226 ="","",_xlfn.RANK.AVG(forwards!AB226,forwards!AB$4:AB$413,0))</f>
        <v>127</v>
      </c>
      <c r="AC226" s="6">
        <f>_xlfn.RANK.AVG(forwards!AC226,forwards!AC$4:AC$413,0)</f>
        <v>379</v>
      </c>
      <c r="AD226" s="6">
        <f>_xlfn.RANK.AVG(forwards!AD226,forwards!AD$4:AD$413,0)</f>
        <v>110</v>
      </c>
      <c r="AG226" s="7">
        <f t="shared" si="42"/>
        <v>99.166666666666671</v>
      </c>
      <c r="AH226" s="7">
        <f t="shared" si="43"/>
        <v>48.875</v>
      </c>
      <c r="AI226" s="7">
        <f t="shared" si="51"/>
        <v>182.25</v>
      </c>
      <c r="AJ226" s="7">
        <f t="shared" si="52"/>
        <v>105.2</v>
      </c>
      <c r="AK226" s="7">
        <f t="shared" si="53"/>
        <v>127.25</v>
      </c>
      <c r="AL226" s="7">
        <f t="shared" si="54"/>
        <v>203.5</v>
      </c>
      <c r="AN226">
        <f t="shared" si="44"/>
        <v>90</v>
      </c>
      <c r="AO226">
        <f t="shared" si="45"/>
        <v>7</v>
      </c>
      <c r="AP226">
        <f t="shared" si="46"/>
        <v>193.5</v>
      </c>
      <c r="AQ226">
        <f t="shared" si="47"/>
        <v>77</v>
      </c>
      <c r="AR226">
        <f t="shared" si="48"/>
        <v>72</v>
      </c>
      <c r="AS226">
        <f t="shared" si="49"/>
        <v>248.5</v>
      </c>
      <c r="AU226" s="6">
        <f t="shared" si="50"/>
        <v>114.66666666666667</v>
      </c>
      <c r="AW226">
        <f t="shared" si="55"/>
        <v>55</v>
      </c>
    </row>
    <row r="227" spans="1:49">
      <c r="A227" t="s">
        <v>285</v>
      </c>
      <c r="B227" t="s">
        <v>286</v>
      </c>
      <c r="C227" t="s">
        <v>273</v>
      </c>
      <c r="D227" t="s">
        <v>168</v>
      </c>
      <c r="E227" s="6">
        <f>_xlfn.RANK.AVG(forwards!E227,forwards!E$4:E$413,0)</f>
        <v>215</v>
      </c>
      <c r="F227" s="6">
        <f>_xlfn.RANK.AVG(forwards!F227,forwards!F$4:F$413,0)</f>
        <v>262</v>
      </c>
      <c r="G227" s="6">
        <f>_xlfn.RANK.AVG(forwards!G227,forwards!G$4:G$413,0)</f>
        <v>196</v>
      </c>
      <c r="H227" s="6">
        <f>_xlfn.RANK.AVG(forwards!H227,forwards!H$4:H$413,0)</f>
        <v>205</v>
      </c>
      <c r="I227" s="6">
        <f>_xlfn.RANK.AVG(forwards!I227,forwards!I$4:I$413,0)</f>
        <v>274</v>
      </c>
      <c r="J227" s="6">
        <f>_xlfn.RANK.AVG(forwards!J227,forwards!J$4:J$413,0)</f>
        <v>210</v>
      </c>
      <c r="K227" s="6">
        <f>_xlfn.RANK.AVG(forwards!K227,forwards!K$4:K$413,0)</f>
        <v>325</v>
      </c>
      <c r="L227" s="6">
        <f>IF( forwards!L227 ="","",_xlfn.RANK.AVG(forwards!L227,forwards!L$4:L$413,0))</f>
        <v>145</v>
      </c>
      <c r="M227" s="6">
        <f>_xlfn.RANK.AVG(forwards!M227,forwards!M$4:M$413,0)</f>
        <v>286</v>
      </c>
      <c r="N227" s="6">
        <f>_xlfn.RANK.AVG(forwards!N227,forwards!N$4:N$413,1)</f>
        <v>62</v>
      </c>
      <c r="O227" s="6">
        <f>_xlfn.RANK.AVG(forwards!O227,forwards!O$4:O$413,0)</f>
        <v>164</v>
      </c>
      <c r="P227" s="6">
        <f>_xlfn.RANK.AVG(forwards!P227,forwards!P$4:P$413,0)</f>
        <v>198</v>
      </c>
      <c r="Q227" s="6">
        <f>_xlfn.RANK.AVG(forwards!Q227,forwards!Q$4:Q$413,1)</f>
        <v>19</v>
      </c>
      <c r="R227" s="6">
        <f>_xlfn.RANK.AVG(forwards!R227,forwards!R$4:R$413,0)</f>
        <v>72</v>
      </c>
      <c r="S227" s="6">
        <f>_xlfn.RANK.AVG(forwards!S227,forwards!S$4:S$413,0)</f>
        <v>212</v>
      </c>
      <c r="T227" s="6">
        <f>_xlfn.RANK.AVG(forwards!T227,forwards!T$4:T$413,1)</f>
        <v>5</v>
      </c>
      <c r="U227" s="6">
        <f>IF( forwards!U227 ="","",_xlfn.RANK.AVG(forwards!U227,forwards!U$4:U$413,0))</f>
        <v>301</v>
      </c>
      <c r="V227" s="6">
        <f>IF( forwards!V227 ="","",_xlfn.RANK.AVG(forwards!V227,forwards!V$4:V$413,0))</f>
        <v>114.5</v>
      </c>
      <c r="W227" s="6">
        <f>_xlfn.RANK.AVG(forwards!W227,forwards!W$4:W$413,0)</f>
        <v>341</v>
      </c>
      <c r="X227" s="6">
        <f>IF( forwards!X227 ="","",_xlfn.RANK.AVG(forwards!X227,forwards!X$4:X$413,0))</f>
        <v>337</v>
      </c>
      <c r="Y227" s="6" t="str">
        <f>IF( forwards!Y227 ="","",_xlfn.RANK.AVG(forwards!Y227,forwards!Y$4:Y$413,0))</f>
        <v/>
      </c>
      <c r="Z227" s="6">
        <f>IF( forwards!Z227 ="","",_xlfn.RANK.AVG(forwards!Z227,forwards!Z$4:Z$413,0))</f>
        <v>42</v>
      </c>
      <c r="AA227" s="6">
        <f>_xlfn.RANK.AVG(forwards!AA227,forwards!AA$4:AA$413,0)</f>
        <v>267</v>
      </c>
      <c r="AB227" s="6" t="str">
        <f>IF( forwards!AB227 ="","",_xlfn.RANK.AVG(forwards!AB227,forwards!AB$4:AB$413,0))</f>
        <v/>
      </c>
      <c r="AC227" s="6">
        <f>_xlfn.RANK.AVG(forwards!AC227,forwards!AC$4:AC$413,0)</f>
        <v>19</v>
      </c>
      <c r="AD227" s="6">
        <f>_xlfn.RANK.AVG(forwards!AD227,forwards!AD$4:AD$413,0)</f>
        <v>254.5</v>
      </c>
      <c r="AG227" s="7">
        <f t="shared" si="42"/>
        <v>224.33333333333334</v>
      </c>
      <c r="AH227" s="7">
        <f t="shared" si="43"/>
        <v>253.5</v>
      </c>
      <c r="AI227" s="7">
        <f t="shared" si="51"/>
        <v>164.25</v>
      </c>
      <c r="AJ227" s="7">
        <f t="shared" si="52"/>
        <v>101.2</v>
      </c>
      <c r="AK227" s="7">
        <f t="shared" si="53"/>
        <v>227.1</v>
      </c>
      <c r="AL227" s="7">
        <f t="shared" si="54"/>
        <v>180.16666666666666</v>
      </c>
      <c r="AN227">
        <f t="shared" si="44"/>
        <v>229</v>
      </c>
      <c r="AO227">
        <f t="shared" si="45"/>
        <v>276</v>
      </c>
      <c r="AP227">
        <f t="shared" si="46"/>
        <v>169</v>
      </c>
      <c r="AQ227">
        <f t="shared" si="47"/>
        <v>68</v>
      </c>
      <c r="AR227">
        <f t="shared" si="48"/>
        <v>267.5</v>
      </c>
      <c r="AS227">
        <f t="shared" si="49"/>
        <v>181</v>
      </c>
      <c r="AU227" s="6">
        <f t="shared" si="50"/>
        <v>198.41666666666666</v>
      </c>
      <c r="AW227">
        <f t="shared" si="55"/>
        <v>202</v>
      </c>
    </row>
    <row r="228" spans="1:49">
      <c r="A228" t="s">
        <v>589</v>
      </c>
      <c r="B228" t="s">
        <v>590</v>
      </c>
      <c r="C228" t="s">
        <v>124</v>
      </c>
      <c r="D228" t="s">
        <v>84</v>
      </c>
      <c r="E228" s="6">
        <f>_xlfn.RANK.AVG(forwards!E228,forwards!E$4:E$413,0)</f>
        <v>106.5</v>
      </c>
      <c r="F228" s="6">
        <f>_xlfn.RANK.AVG(forwards!F228,forwards!F$4:F$413,0)</f>
        <v>102.5</v>
      </c>
      <c r="G228" s="6">
        <f>_xlfn.RANK.AVG(forwards!G228,forwards!G$4:G$413,0)</f>
        <v>90</v>
      </c>
      <c r="H228" s="6">
        <f>_xlfn.RANK.AVG(forwards!H228,forwards!H$4:H$413,0)</f>
        <v>80</v>
      </c>
      <c r="I228" s="6">
        <f>_xlfn.RANK.AVG(forwards!I228,forwards!I$4:I$413,0)</f>
        <v>177</v>
      </c>
      <c r="J228" s="6">
        <f>_xlfn.RANK.AVG(forwards!J228,forwards!J$4:J$413,0)</f>
        <v>309</v>
      </c>
      <c r="K228" s="6">
        <f>_xlfn.RANK.AVG(forwards!K228,forwards!K$4:K$413,0)</f>
        <v>193</v>
      </c>
      <c r="L228" s="6" t="str">
        <f>IF( forwards!L228 ="","",_xlfn.RANK.AVG(forwards!L228,forwards!L$4:L$413,0))</f>
        <v/>
      </c>
      <c r="M228" s="6">
        <f>_xlfn.RANK.AVG(forwards!M228,forwards!M$4:M$413,0)</f>
        <v>220</v>
      </c>
      <c r="N228" s="6">
        <f>_xlfn.RANK.AVG(forwards!N228,forwards!N$4:N$413,1)</f>
        <v>364</v>
      </c>
      <c r="O228" s="6">
        <f>_xlfn.RANK.AVG(forwards!O228,forwards!O$4:O$413,0)</f>
        <v>361</v>
      </c>
      <c r="P228" s="6">
        <f>_xlfn.RANK.AVG(forwards!P228,forwards!P$4:P$413,0)</f>
        <v>111</v>
      </c>
      <c r="Q228" s="6">
        <f>_xlfn.RANK.AVG(forwards!Q228,forwards!Q$4:Q$413,1)</f>
        <v>263</v>
      </c>
      <c r="R228" s="6">
        <f>_xlfn.RANK.AVG(forwards!R228,forwards!R$4:R$413,0)</f>
        <v>168</v>
      </c>
      <c r="S228" s="6">
        <f>_xlfn.RANK.AVG(forwards!S228,forwards!S$4:S$413,0)</f>
        <v>153</v>
      </c>
      <c r="T228" s="6">
        <f>_xlfn.RANK.AVG(forwards!T228,forwards!T$4:T$413,1)</f>
        <v>357</v>
      </c>
      <c r="U228" s="6">
        <f>IF( forwards!U228 ="","",_xlfn.RANK.AVG(forwards!U228,forwards!U$4:U$413,0))</f>
        <v>242</v>
      </c>
      <c r="V228" s="6">
        <f>IF( forwards!V228 ="","",_xlfn.RANK.AVG(forwards!V228,forwards!V$4:V$413,0))</f>
        <v>100</v>
      </c>
      <c r="W228" s="6">
        <f>_xlfn.RANK.AVG(forwards!W228,forwards!W$4:W$413,0)</f>
        <v>153</v>
      </c>
      <c r="X228" s="6">
        <f>IF( forwards!X228 ="","",_xlfn.RANK.AVG(forwards!X228,forwards!X$4:X$413,0))</f>
        <v>311</v>
      </c>
      <c r="Y228" s="6" t="str">
        <f>IF( forwards!Y228 ="","",_xlfn.RANK.AVG(forwards!Y228,forwards!Y$4:Y$413,0))</f>
        <v/>
      </c>
      <c r="Z228" s="6">
        <f>IF( forwards!Z228 ="","",_xlfn.RANK.AVG(forwards!Z228,forwards!Z$4:Z$413,0))</f>
        <v>115.5</v>
      </c>
      <c r="AA228" s="6">
        <f>_xlfn.RANK.AVG(forwards!AA228,forwards!AA$4:AA$413,0)</f>
        <v>178</v>
      </c>
      <c r="AB228" s="6" t="str">
        <f>IF( forwards!AB228 ="","",_xlfn.RANK.AVG(forwards!AB228,forwards!AB$4:AB$413,0))</f>
        <v/>
      </c>
      <c r="AC228" s="6">
        <f>_xlfn.RANK.AVG(forwards!AC228,forwards!AC$4:AC$413,0)</f>
        <v>47</v>
      </c>
      <c r="AD228" s="6">
        <f>_xlfn.RANK.AVG(forwards!AD228,forwards!AD$4:AD$413,0)</f>
        <v>296.5</v>
      </c>
      <c r="AG228" s="7">
        <f t="shared" si="42"/>
        <v>99.666666666666671</v>
      </c>
      <c r="AH228" s="7">
        <f t="shared" si="43"/>
        <v>189.75</v>
      </c>
      <c r="AI228" s="7">
        <f t="shared" si="51"/>
        <v>315</v>
      </c>
      <c r="AJ228" s="7">
        <f t="shared" si="52"/>
        <v>210.4</v>
      </c>
      <c r="AK228" s="7">
        <f t="shared" si="53"/>
        <v>184.3</v>
      </c>
      <c r="AL228" s="7">
        <f t="shared" si="54"/>
        <v>173.83333333333334</v>
      </c>
      <c r="AN228">
        <f t="shared" si="44"/>
        <v>92</v>
      </c>
      <c r="AO228">
        <f t="shared" si="45"/>
        <v>176</v>
      </c>
      <c r="AP228">
        <f t="shared" si="46"/>
        <v>374.5</v>
      </c>
      <c r="AQ228">
        <f t="shared" si="47"/>
        <v>214</v>
      </c>
      <c r="AR228">
        <f t="shared" si="48"/>
        <v>194</v>
      </c>
      <c r="AS228">
        <f t="shared" si="49"/>
        <v>158.5</v>
      </c>
      <c r="AU228" s="6">
        <f t="shared" si="50"/>
        <v>201.5</v>
      </c>
      <c r="AW228">
        <f t="shared" si="55"/>
        <v>209</v>
      </c>
    </row>
    <row r="229" spans="1:49">
      <c r="A229" t="s">
        <v>1297</v>
      </c>
      <c r="B229" t="s">
        <v>1298</v>
      </c>
      <c r="C229" t="s">
        <v>80</v>
      </c>
      <c r="D229" t="s">
        <v>858</v>
      </c>
      <c r="E229" s="6">
        <f>_xlfn.RANK.AVG(forwards!E229,forwards!E$4:E$413,0)</f>
        <v>228.5</v>
      </c>
      <c r="F229" s="6">
        <f>_xlfn.RANK.AVG(forwards!F229,forwards!F$4:F$413,0)</f>
        <v>273</v>
      </c>
      <c r="G229" s="6">
        <f>_xlfn.RANK.AVG(forwards!G229,forwards!G$4:G$413,0)</f>
        <v>271</v>
      </c>
      <c r="H229" s="6">
        <f>_xlfn.RANK.AVG(forwards!H229,forwards!H$4:H$413,0)</f>
        <v>178</v>
      </c>
      <c r="I229" s="6">
        <f>_xlfn.RANK.AVG(forwards!I229,forwards!I$4:I$413,0)</f>
        <v>139</v>
      </c>
      <c r="J229" s="6">
        <f>_xlfn.RANK.AVG(forwards!J229,forwards!J$4:J$413,0)</f>
        <v>308</v>
      </c>
      <c r="K229" s="6">
        <f>_xlfn.RANK.AVG(forwards!K229,forwards!K$4:K$413,0)</f>
        <v>188</v>
      </c>
      <c r="L229" s="6" t="str">
        <f>IF( forwards!L229 ="","",_xlfn.RANK.AVG(forwards!L229,forwards!L$4:L$413,0))</f>
        <v/>
      </c>
      <c r="M229" s="6">
        <f>_xlfn.RANK.AVG(forwards!M229,forwards!M$4:M$413,0)</f>
        <v>25</v>
      </c>
      <c r="N229" s="6">
        <f>_xlfn.RANK.AVG(forwards!N229,forwards!N$4:N$413,1)</f>
        <v>306</v>
      </c>
      <c r="O229" s="6">
        <f>_xlfn.RANK.AVG(forwards!O229,forwards!O$4:O$413,0)</f>
        <v>43</v>
      </c>
      <c r="P229" s="6">
        <f>_xlfn.RANK.AVG(forwards!P229,forwards!P$4:P$413,0)</f>
        <v>272</v>
      </c>
      <c r="Q229" s="6">
        <f>_xlfn.RANK.AVG(forwards!Q229,forwards!Q$4:Q$413,1)</f>
        <v>388</v>
      </c>
      <c r="R229" s="6">
        <f>_xlfn.RANK.AVG(forwards!R229,forwards!R$4:R$413,0)</f>
        <v>371</v>
      </c>
      <c r="S229" s="6">
        <f>_xlfn.RANK.AVG(forwards!S229,forwards!S$4:S$413,0)</f>
        <v>238.5</v>
      </c>
      <c r="T229" s="6">
        <f>_xlfn.RANK.AVG(forwards!T229,forwards!T$4:T$413,1)</f>
        <v>375</v>
      </c>
      <c r="U229" s="6">
        <f>IF( forwards!U229 ="","",_xlfn.RANK.AVG(forwards!U229,forwards!U$4:U$413,0))</f>
        <v>216</v>
      </c>
      <c r="V229" s="6">
        <f>IF( forwards!V229 ="","",_xlfn.RANK.AVG(forwards!V229,forwards!V$4:V$413,0))</f>
        <v>125.5</v>
      </c>
      <c r="W229" s="6">
        <f>_xlfn.RANK.AVG(forwards!W229,forwards!W$4:W$413,0)</f>
        <v>246</v>
      </c>
      <c r="X229" s="6">
        <f>IF( forwards!X229 ="","",_xlfn.RANK.AVG(forwards!X229,forwards!X$4:X$413,0))</f>
        <v>219</v>
      </c>
      <c r="Y229" s="6" t="str">
        <f>IF( forwards!Y229 ="","",_xlfn.RANK.AVG(forwards!Y229,forwards!Y$4:Y$413,0))</f>
        <v/>
      </c>
      <c r="Z229" s="6">
        <f>IF( forwards!Z229 ="","",_xlfn.RANK.AVG(forwards!Z229,forwards!Z$4:Z$413,0))</f>
        <v>270</v>
      </c>
      <c r="AA229" s="6">
        <f>_xlfn.RANK.AVG(forwards!AA229,forwards!AA$4:AA$413,0)</f>
        <v>291</v>
      </c>
      <c r="AB229" s="6" t="str">
        <f>IF( forwards!AB229 ="","",_xlfn.RANK.AVG(forwards!AB229,forwards!AB$4:AB$413,0))</f>
        <v/>
      </c>
      <c r="AC229" s="6">
        <f>_xlfn.RANK.AVG(forwards!AC229,forwards!AC$4:AC$413,0)</f>
        <v>147</v>
      </c>
      <c r="AD229" s="6">
        <f>_xlfn.RANK.AVG(forwards!AD229,forwards!AD$4:AD$413,0)</f>
        <v>311.5</v>
      </c>
      <c r="AG229" s="7">
        <f t="shared" si="42"/>
        <v>257.5</v>
      </c>
      <c r="AH229" s="7">
        <f t="shared" si="43"/>
        <v>203.25</v>
      </c>
      <c r="AI229" s="7">
        <f t="shared" si="51"/>
        <v>124.66666666666667</v>
      </c>
      <c r="AJ229" s="7">
        <f t="shared" si="52"/>
        <v>328.9</v>
      </c>
      <c r="AK229" s="7">
        <f t="shared" si="53"/>
        <v>215.3</v>
      </c>
      <c r="AL229" s="7">
        <f t="shared" si="54"/>
        <v>249.83333333333334</v>
      </c>
      <c r="AN229">
        <f t="shared" si="44"/>
        <v>265.5</v>
      </c>
      <c r="AO229">
        <f t="shared" si="45"/>
        <v>197</v>
      </c>
      <c r="AP229">
        <f t="shared" si="46"/>
        <v>92</v>
      </c>
      <c r="AQ229">
        <f t="shared" si="47"/>
        <v>357</v>
      </c>
      <c r="AR229">
        <f t="shared" si="48"/>
        <v>249.5</v>
      </c>
      <c r="AS229">
        <f t="shared" si="49"/>
        <v>336</v>
      </c>
      <c r="AU229" s="6">
        <f t="shared" si="50"/>
        <v>249.5</v>
      </c>
      <c r="AW229">
        <f t="shared" si="55"/>
        <v>284.5</v>
      </c>
    </row>
    <row r="230" spans="1:49">
      <c r="A230" t="s">
        <v>735</v>
      </c>
      <c r="B230" t="s">
        <v>736</v>
      </c>
      <c r="C230" t="s">
        <v>124</v>
      </c>
      <c r="D230" t="s">
        <v>221</v>
      </c>
      <c r="E230" s="6">
        <f>_xlfn.RANK.AVG(forwards!E230,forwards!E$4:E$413,0)</f>
        <v>132</v>
      </c>
      <c r="F230" s="6">
        <f>_xlfn.RANK.AVG(forwards!F230,forwards!F$4:F$413,0)</f>
        <v>162</v>
      </c>
      <c r="G230" s="6">
        <f>_xlfn.RANK.AVG(forwards!G230,forwards!G$4:G$413,0)</f>
        <v>144</v>
      </c>
      <c r="H230" s="6">
        <f>_xlfn.RANK.AVG(forwards!H230,forwards!H$4:H$413,0)</f>
        <v>160</v>
      </c>
      <c r="I230" s="6">
        <f>_xlfn.RANK.AVG(forwards!I230,forwards!I$4:I$413,0)</f>
        <v>48</v>
      </c>
      <c r="J230" s="6">
        <f>_xlfn.RANK.AVG(forwards!J230,forwards!J$4:J$413,0)</f>
        <v>233</v>
      </c>
      <c r="K230" s="6">
        <f>_xlfn.RANK.AVG(forwards!K230,forwards!K$4:K$413,0)</f>
        <v>68.5</v>
      </c>
      <c r="L230" s="6" t="str">
        <f>IF( forwards!L230 ="","",_xlfn.RANK.AVG(forwards!L230,forwards!L$4:L$413,0))</f>
        <v/>
      </c>
      <c r="M230" s="6">
        <f>_xlfn.RANK.AVG(forwards!M230,forwards!M$4:M$413,0)</f>
        <v>125</v>
      </c>
      <c r="N230" s="6">
        <f>_xlfn.RANK.AVG(forwards!N230,forwards!N$4:N$413,1)</f>
        <v>343</v>
      </c>
      <c r="O230" s="6">
        <f>_xlfn.RANK.AVG(forwards!O230,forwards!O$4:O$413,0)</f>
        <v>278.5</v>
      </c>
      <c r="P230" s="6">
        <f>_xlfn.RANK.AVG(forwards!P230,forwards!P$4:P$413,0)</f>
        <v>127</v>
      </c>
      <c r="Q230" s="6">
        <f>_xlfn.RANK.AVG(forwards!Q230,forwards!Q$4:Q$413,1)</f>
        <v>281.5</v>
      </c>
      <c r="R230" s="6">
        <f>_xlfn.RANK.AVG(forwards!R230,forwards!R$4:R$413,0)</f>
        <v>199</v>
      </c>
      <c r="S230" s="6">
        <f>_xlfn.RANK.AVG(forwards!S230,forwards!S$4:S$413,0)</f>
        <v>241</v>
      </c>
      <c r="T230" s="6">
        <f>_xlfn.RANK.AVG(forwards!T230,forwards!T$4:T$413,1)</f>
        <v>232</v>
      </c>
      <c r="U230" s="6">
        <f>IF( forwards!U230 ="","",_xlfn.RANK.AVG(forwards!U230,forwards!U$4:U$413,0))</f>
        <v>149</v>
      </c>
      <c r="V230" s="6">
        <f>IF( forwards!V230 ="","",_xlfn.RANK.AVG(forwards!V230,forwards!V$4:V$413,0))</f>
        <v>182.5</v>
      </c>
      <c r="W230" s="6">
        <f>_xlfn.RANK.AVG(forwards!W230,forwards!W$4:W$413,0)</f>
        <v>120</v>
      </c>
      <c r="X230" s="6">
        <f>IF( forwards!X230 ="","",_xlfn.RANK.AVG(forwards!X230,forwards!X$4:X$413,0))</f>
        <v>87</v>
      </c>
      <c r="Y230" s="6">
        <f>IF( forwards!Y230 ="","",_xlfn.RANK.AVG(forwards!Y230,forwards!Y$4:Y$413,0))</f>
        <v>59</v>
      </c>
      <c r="Z230" s="6">
        <f>IF( forwards!Z230 ="","",_xlfn.RANK.AVG(forwards!Z230,forwards!Z$4:Z$413,0))</f>
        <v>218</v>
      </c>
      <c r="AA230" s="6">
        <f>_xlfn.RANK.AVG(forwards!AA230,forwards!AA$4:AA$413,0)</f>
        <v>106</v>
      </c>
      <c r="AB230" s="6" t="str">
        <f>IF( forwards!AB230 ="","",_xlfn.RANK.AVG(forwards!AB230,forwards!AB$4:AB$413,0))</f>
        <v/>
      </c>
      <c r="AC230" s="6">
        <f>_xlfn.RANK.AVG(forwards!AC230,forwards!AC$4:AC$413,0)</f>
        <v>244</v>
      </c>
      <c r="AD230" s="6">
        <f>_xlfn.RANK.AVG(forwards!AD230,forwards!AD$4:AD$413,0)</f>
        <v>159</v>
      </c>
      <c r="AG230" s="7">
        <f t="shared" si="42"/>
        <v>146</v>
      </c>
      <c r="AH230" s="7">
        <f t="shared" si="43"/>
        <v>127.375</v>
      </c>
      <c r="AI230" s="7">
        <f t="shared" si="51"/>
        <v>248.83333333333334</v>
      </c>
      <c r="AJ230" s="7">
        <f t="shared" si="52"/>
        <v>216.1</v>
      </c>
      <c r="AK230" s="7">
        <f t="shared" si="53"/>
        <v>135.91666666666666</v>
      </c>
      <c r="AL230" s="7">
        <f t="shared" si="54"/>
        <v>169.66666666666666</v>
      </c>
      <c r="AN230">
        <f t="shared" si="44"/>
        <v>135</v>
      </c>
      <c r="AO230">
        <f t="shared" si="45"/>
        <v>94</v>
      </c>
      <c r="AP230">
        <f t="shared" si="46"/>
        <v>305</v>
      </c>
      <c r="AQ230">
        <f t="shared" si="47"/>
        <v>223</v>
      </c>
      <c r="AR230">
        <f t="shared" si="48"/>
        <v>94</v>
      </c>
      <c r="AS230">
        <f t="shared" si="49"/>
        <v>143</v>
      </c>
      <c r="AU230" s="6">
        <f t="shared" si="50"/>
        <v>165.66666666666666</v>
      </c>
      <c r="AW230">
        <f t="shared" si="55"/>
        <v>137</v>
      </c>
    </row>
    <row r="231" spans="1:49">
      <c r="A231" t="s">
        <v>955</v>
      </c>
      <c r="B231" t="s">
        <v>956</v>
      </c>
      <c r="C231" t="s">
        <v>87</v>
      </c>
      <c r="D231" t="s">
        <v>149</v>
      </c>
      <c r="E231" s="6">
        <f>_xlfn.RANK.AVG(forwards!E231,forwards!E$4:E$413,0)</f>
        <v>341</v>
      </c>
      <c r="F231" s="6">
        <f>_xlfn.RANK.AVG(forwards!F231,forwards!F$4:F$413,0)</f>
        <v>345</v>
      </c>
      <c r="G231" s="6">
        <f>_xlfn.RANK.AVG(forwards!G231,forwards!G$4:G$413,0)</f>
        <v>404</v>
      </c>
      <c r="H231" s="6">
        <f>_xlfn.RANK.AVG(forwards!H231,forwards!H$4:H$413,0)</f>
        <v>367</v>
      </c>
      <c r="I231" s="6">
        <f>_xlfn.RANK.AVG(forwards!I231,forwards!I$4:I$413,0)</f>
        <v>317</v>
      </c>
      <c r="J231" s="6">
        <f>_xlfn.RANK.AVG(forwards!J231,forwards!J$4:J$413,0)</f>
        <v>7</v>
      </c>
      <c r="K231" s="6">
        <f>_xlfn.RANK.AVG(forwards!K231,forwards!K$4:K$413,0)</f>
        <v>374.5</v>
      </c>
      <c r="L231" s="6">
        <f>IF( forwards!L231 ="","",_xlfn.RANK.AVG(forwards!L231,forwards!L$4:L$413,0))</f>
        <v>35</v>
      </c>
      <c r="M231" s="6">
        <f>_xlfn.RANK.AVG(forwards!M231,forwards!M$4:M$413,0)</f>
        <v>263</v>
      </c>
      <c r="N231" s="6">
        <f>_xlfn.RANK.AVG(forwards!N231,forwards!N$4:N$413,1)</f>
        <v>21</v>
      </c>
      <c r="O231" s="6">
        <f>_xlfn.RANK.AVG(forwards!O231,forwards!O$4:O$413,0)</f>
        <v>89</v>
      </c>
      <c r="P231" s="6">
        <f>_xlfn.RANK.AVG(forwards!P231,forwards!P$4:P$413,0)</f>
        <v>334</v>
      </c>
      <c r="Q231" s="6">
        <f>_xlfn.RANK.AVG(forwards!Q231,forwards!Q$4:Q$413,1)</f>
        <v>78</v>
      </c>
      <c r="R231" s="6">
        <f>_xlfn.RANK.AVG(forwards!R231,forwards!R$4:R$413,0)</f>
        <v>259</v>
      </c>
      <c r="S231" s="6">
        <f>_xlfn.RANK.AVG(forwards!S231,forwards!S$4:S$413,0)</f>
        <v>360</v>
      </c>
      <c r="T231" s="6">
        <f>_xlfn.RANK.AVG(forwards!T231,forwards!T$4:T$413,1)</f>
        <v>151</v>
      </c>
      <c r="U231" s="6">
        <f>IF( forwards!U231 ="","",_xlfn.RANK.AVG(forwards!U231,forwards!U$4:U$413,0))</f>
        <v>391</v>
      </c>
      <c r="V231" s="6">
        <f>IF( forwards!V231 ="","",_xlfn.RANK.AVG(forwards!V231,forwards!V$4:V$413,0))</f>
        <v>341</v>
      </c>
      <c r="W231" s="6">
        <f>_xlfn.RANK.AVG(forwards!W231,forwards!W$4:W$413,0)</f>
        <v>401</v>
      </c>
      <c r="X231" s="6">
        <f>IF( forwards!X231 ="","",_xlfn.RANK.AVG(forwards!X231,forwards!X$4:X$413,0))</f>
        <v>95</v>
      </c>
      <c r="Y231" s="6" t="str">
        <f>IF( forwards!Y231 ="","",_xlfn.RANK.AVG(forwards!Y231,forwards!Y$4:Y$413,0))</f>
        <v/>
      </c>
      <c r="Z231" s="6">
        <f>IF( forwards!Z231 ="","",_xlfn.RANK.AVG(forwards!Z231,forwards!Z$4:Z$413,0))</f>
        <v>342.5</v>
      </c>
      <c r="AA231" s="6">
        <f>_xlfn.RANK.AVG(forwards!AA231,forwards!AA$4:AA$413,0)</f>
        <v>368</v>
      </c>
      <c r="AB231" s="6">
        <f>IF( forwards!AB231 ="","",_xlfn.RANK.AVG(forwards!AB231,forwards!AB$4:AB$413,0))</f>
        <v>105</v>
      </c>
      <c r="AC231" s="6">
        <f>_xlfn.RANK.AVG(forwards!AC231,forwards!AC$4:AC$413,0)</f>
        <v>24</v>
      </c>
      <c r="AD231" s="6">
        <f>_xlfn.RANK.AVG(forwards!AD231,forwards!AD$4:AD$413,0)</f>
        <v>327.5</v>
      </c>
      <c r="AG231" s="7">
        <f t="shared" si="42"/>
        <v>363.33333333333331</v>
      </c>
      <c r="AH231" s="7">
        <f t="shared" si="43"/>
        <v>266.375</v>
      </c>
      <c r="AI231" s="7">
        <f t="shared" si="51"/>
        <v>102</v>
      </c>
      <c r="AJ231" s="7">
        <f t="shared" si="52"/>
        <v>236.4</v>
      </c>
      <c r="AK231" s="7">
        <f t="shared" si="53"/>
        <v>314.10000000000002</v>
      </c>
      <c r="AL231" s="7">
        <f t="shared" si="54"/>
        <v>206.125</v>
      </c>
      <c r="AN231">
        <f t="shared" si="44"/>
        <v>381</v>
      </c>
      <c r="AO231">
        <f t="shared" si="45"/>
        <v>301</v>
      </c>
      <c r="AP231">
        <f t="shared" si="46"/>
        <v>51</v>
      </c>
      <c r="AQ231">
        <f t="shared" si="47"/>
        <v>248</v>
      </c>
      <c r="AR231">
        <f t="shared" si="48"/>
        <v>374</v>
      </c>
      <c r="AS231">
        <f t="shared" si="49"/>
        <v>253</v>
      </c>
      <c r="AU231" s="6">
        <f t="shared" si="50"/>
        <v>268</v>
      </c>
      <c r="AW231">
        <f t="shared" si="55"/>
        <v>313</v>
      </c>
    </row>
    <row r="232" spans="1:49">
      <c r="A232" t="s">
        <v>974</v>
      </c>
      <c r="B232" t="s">
        <v>975</v>
      </c>
      <c r="C232" t="s">
        <v>119</v>
      </c>
      <c r="D232" t="s">
        <v>976</v>
      </c>
      <c r="E232" s="6">
        <f>_xlfn.RANK.AVG(forwards!E232,forwards!E$4:E$413,0)</f>
        <v>165</v>
      </c>
      <c r="F232" s="6">
        <f>_xlfn.RANK.AVG(forwards!F232,forwards!F$4:F$413,0)</f>
        <v>118.5</v>
      </c>
      <c r="G232" s="6">
        <f>_xlfn.RANK.AVG(forwards!G232,forwards!G$4:G$413,0)</f>
        <v>206</v>
      </c>
      <c r="H232" s="6">
        <f>_xlfn.RANK.AVG(forwards!H232,forwards!H$4:H$413,0)</f>
        <v>87</v>
      </c>
      <c r="I232" s="6">
        <f>_xlfn.RANK.AVG(forwards!I232,forwards!I$4:I$413,0)</f>
        <v>102</v>
      </c>
      <c r="J232" s="6">
        <f>_xlfn.RANK.AVG(forwards!J232,forwards!J$4:J$413,0)</f>
        <v>336</v>
      </c>
      <c r="K232" s="6">
        <f>_xlfn.RANK.AVG(forwards!K232,forwards!K$4:K$413,0)</f>
        <v>68.5</v>
      </c>
      <c r="L232" s="6">
        <f>IF( forwards!L232 ="","",_xlfn.RANK.AVG(forwards!L232,forwards!L$4:L$413,0))</f>
        <v>176</v>
      </c>
      <c r="M232" s="6">
        <f>_xlfn.RANK.AVG(forwards!M232,forwards!M$4:M$413,0)</f>
        <v>34</v>
      </c>
      <c r="N232" s="6">
        <f>_xlfn.RANK.AVG(forwards!N232,forwards!N$4:N$413,1)</f>
        <v>304</v>
      </c>
      <c r="O232" s="6">
        <f>_xlfn.RANK.AVG(forwards!O232,forwards!O$4:O$413,0)</f>
        <v>63</v>
      </c>
      <c r="P232" s="6">
        <f>_xlfn.RANK.AVG(forwards!P232,forwards!P$4:P$413,0)</f>
        <v>153</v>
      </c>
      <c r="Q232" s="6">
        <f>_xlfn.RANK.AVG(forwards!Q232,forwards!Q$4:Q$413,1)</f>
        <v>348</v>
      </c>
      <c r="R232" s="6">
        <f>_xlfn.RANK.AVG(forwards!R232,forwards!R$4:R$413,0)</f>
        <v>262</v>
      </c>
      <c r="S232" s="6">
        <f>_xlfn.RANK.AVG(forwards!S232,forwards!S$4:S$413,0)</f>
        <v>36</v>
      </c>
      <c r="T232" s="6">
        <f>_xlfn.RANK.AVG(forwards!T232,forwards!T$4:T$413,1)</f>
        <v>140.5</v>
      </c>
      <c r="U232" s="6">
        <f>IF( forwards!U232 ="","",_xlfn.RANK.AVG(forwards!U232,forwards!U$4:U$413,0))</f>
        <v>6</v>
      </c>
      <c r="V232" s="6">
        <f>IF( forwards!V232 ="","",_xlfn.RANK.AVG(forwards!V232,forwards!V$4:V$413,0))</f>
        <v>304</v>
      </c>
      <c r="W232" s="6">
        <f>_xlfn.RANK.AVG(forwards!W232,forwards!W$4:W$413,0)</f>
        <v>47</v>
      </c>
      <c r="X232" s="6">
        <f>IF( forwards!X232 ="","",_xlfn.RANK.AVG(forwards!X232,forwards!X$4:X$413,0))</f>
        <v>220</v>
      </c>
      <c r="Y232" s="6">
        <f>IF( forwards!Y232 ="","",_xlfn.RANK.AVG(forwards!Y232,forwards!Y$4:Y$413,0))</f>
        <v>78</v>
      </c>
      <c r="Z232" s="6">
        <f>IF( forwards!Z232 ="","",_xlfn.RANK.AVG(forwards!Z232,forwards!Z$4:Z$413,0))</f>
        <v>197</v>
      </c>
      <c r="AA232" s="6">
        <f>_xlfn.RANK.AVG(forwards!AA232,forwards!AA$4:AA$413,0)</f>
        <v>94</v>
      </c>
      <c r="AB232" s="6" t="str">
        <f>IF( forwards!AB232 ="","",_xlfn.RANK.AVG(forwards!AB232,forwards!AB$4:AB$413,0))</f>
        <v/>
      </c>
      <c r="AC232" s="6">
        <f>_xlfn.RANK.AVG(forwards!AC232,forwards!AC$4:AC$413,0)</f>
        <v>318</v>
      </c>
      <c r="AD232" s="6">
        <f>_xlfn.RANK.AVG(forwards!AD232,forwards!AD$4:AD$413,0)</f>
        <v>11</v>
      </c>
      <c r="AG232" s="7">
        <f t="shared" si="42"/>
        <v>163.16666666666666</v>
      </c>
      <c r="AH232" s="7">
        <f t="shared" si="43"/>
        <v>148.375</v>
      </c>
      <c r="AI232" s="7">
        <f t="shared" si="51"/>
        <v>144.25</v>
      </c>
      <c r="AJ232" s="7">
        <f t="shared" si="52"/>
        <v>187.9</v>
      </c>
      <c r="AK232" s="7">
        <f t="shared" si="53"/>
        <v>142</v>
      </c>
      <c r="AL232" s="7">
        <f t="shared" si="54"/>
        <v>141</v>
      </c>
      <c r="AN232">
        <f t="shared" si="44"/>
        <v>153</v>
      </c>
      <c r="AO232">
        <f t="shared" si="45"/>
        <v>120</v>
      </c>
      <c r="AP232">
        <f t="shared" si="46"/>
        <v>122</v>
      </c>
      <c r="AQ232">
        <f t="shared" si="47"/>
        <v>190</v>
      </c>
      <c r="AR232">
        <f t="shared" si="48"/>
        <v>106</v>
      </c>
      <c r="AS232">
        <f t="shared" si="49"/>
        <v>83</v>
      </c>
      <c r="AU232" s="6">
        <f t="shared" si="50"/>
        <v>129</v>
      </c>
      <c r="AW232">
        <f t="shared" si="55"/>
        <v>72</v>
      </c>
    </row>
    <row r="233" spans="1:49">
      <c r="A233" t="s">
        <v>1364</v>
      </c>
      <c r="B233" t="s">
        <v>1365</v>
      </c>
      <c r="C233" t="s">
        <v>87</v>
      </c>
      <c r="D233" t="s">
        <v>282</v>
      </c>
      <c r="E233" s="6">
        <f>_xlfn.RANK.AVG(forwards!E233,forwards!E$4:E$413,0)</f>
        <v>401</v>
      </c>
      <c r="F233" s="6">
        <f>_xlfn.RANK.AVG(forwards!F233,forwards!F$4:F$413,0)</f>
        <v>395</v>
      </c>
      <c r="G233" s="6">
        <f>_xlfn.RANK.AVG(forwards!G233,forwards!G$4:G$413,0)</f>
        <v>395</v>
      </c>
      <c r="H233" s="6">
        <f>_xlfn.RANK.AVG(forwards!H233,forwards!H$4:H$413,0)</f>
        <v>395</v>
      </c>
      <c r="I233" s="6">
        <f>_xlfn.RANK.AVG(forwards!I233,forwards!I$4:I$413,0)</f>
        <v>402</v>
      </c>
      <c r="J233" s="6">
        <f>_xlfn.RANK.AVG(forwards!J233,forwards!J$4:J$413,0)</f>
        <v>8</v>
      </c>
      <c r="K233" s="6">
        <f>_xlfn.RANK.AVG(forwards!K233,forwards!K$4:K$413,0)</f>
        <v>377.5</v>
      </c>
      <c r="L233" s="6">
        <f>IF( forwards!L233 ="","",_xlfn.RANK.AVG(forwards!L233,forwards!L$4:L$413,0))</f>
        <v>4</v>
      </c>
      <c r="M233" s="6">
        <f>_xlfn.RANK.AVG(forwards!M233,forwards!M$4:M$413,0)</f>
        <v>324</v>
      </c>
      <c r="N233" s="6">
        <f>_xlfn.RANK.AVG(forwards!N233,forwards!N$4:N$413,1)</f>
        <v>383</v>
      </c>
      <c r="O233" s="6">
        <f>_xlfn.RANK.AVG(forwards!O233,forwards!O$4:O$413,0)</f>
        <v>398</v>
      </c>
      <c r="P233" s="6">
        <f>_xlfn.RANK.AVG(forwards!P233,forwards!P$4:P$413,0)</f>
        <v>407</v>
      </c>
      <c r="Q233" s="6">
        <f>_xlfn.RANK.AVG(forwards!Q233,forwards!Q$4:Q$413,1)</f>
        <v>385</v>
      </c>
      <c r="R233" s="6">
        <f>_xlfn.RANK.AVG(forwards!R233,forwards!R$4:R$413,0)</f>
        <v>405</v>
      </c>
      <c r="S233" s="6">
        <f>_xlfn.RANK.AVG(forwards!S233,forwards!S$4:S$413,0)</f>
        <v>410</v>
      </c>
      <c r="T233" s="6">
        <f>_xlfn.RANK.AVG(forwards!T233,forwards!T$4:T$413,1)</f>
        <v>404</v>
      </c>
      <c r="U233" s="6">
        <f>IF( forwards!U233 ="","",_xlfn.RANK.AVG(forwards!U233,forwards!U$4:U$413,0))</f>
        <v>346</v>
      </c>
      <c r="V233" s="6">
        <f>IF( forwards!V233 ="","",_xlfn.RANK.AVG(forwards!V233,forwards!V$4:V$413,0))</f>
        <v>375.5</v>
      </c>
      <c r="W233" s="6">
        <f>_xlfn.RANK.AVG(forwards!W233,forwards!W$4:W$413,0)</f>
        <v>382</v>
      </c>
      <c r="X233" s="6">
        <f>IF( forwards!X233 ="","",_xlfn.RANK.AVG(forwards!X233,forwards!X$4:X$413,0))</f>
        <v>2</v>
      </c>
      <c r="Y233" s="6" t="str">
        <f>IF( forwards!Y233 ="","",_xlfn.RANK.AVG(forwards!Y233,forwards!Y$4:Y$413,0))</f>
        <v/>
      </c>
      <c r="Z233" s="6">
        <f>IF( forwards!Z233 ="","",_xlfn.RANK.AVG(forwards!Z233,forwards!Z$4:Z$413,0))</f>
        <v>342.5</v>
      </c>
      <c r="AA233" s="6">
        <f>_xlfn.RANK.AVG(forwards!AA233,forwards!AA$4:AA$413,0)</f>
        <v>309</v>
      </c>
      <c r="AB233" s="6">
        <f>IF( forwards!AB233 ="","",_xlfn.RANK.AVG(forwards!AB233,forwards!AB$4:AB$413,0))</f>
        <v>127</v>
      </c>
      <c r="AC233" s="6">
        <f>_xlfn.RANK.AVG(forwards!AC233,forwards!AC$4:AC$413,0)</f>
        <v>220</v>
      </c>
      <c r="AD233" s="6">
        <f>_xlfn.RANK.AVG(forwards!AD233,forwards!AD$4:AD$413,0)</f>
        <v>254.5</v>
      </c>
      <c r="AG233" s="7">
        <f t="shared" si="42"/>
        <v>397</v>
      </c>
      <c r="AH233" s="7">
        <f t="shared" si="43"/>
        <v>295.625</v>
      </c>
      <c r="AI233" s="7">
        <f t="shared" si="51"/>
        <v>277.25</v>
      </c>
      <c r="AJ233" s="7">
        <f t="shared" si="52"/>
        <v>402.2</v>
      </c>
      <c r="AK233" s="7">
        <f t="shared" si="53"/>
        <v>289.60000000000002</v>
      </c>
      <c r="AL233" s="7">
        <f t="shared" si="54"/>
        <v>227.625</v>
      </c>
      <c r="AN233">
        <f t="shared" si="44"/>
        <v>406</v>
      </c>
      <c r="AO233">
        <f t="shared" si="45"/>
        <v>344</v>
      </c>
      <c r="AP233">
        <f t="shared" si="46"/>
        <v>344</v>
      </c>
      <c r="AQ233">
        <f t="shared" si="47"/>
        <v>410</v>
      </c>
      <c r="AR233">
        <f t="shared" si="48"/>
        <v>351</v>
      </c>
      <c r="AS233">
        <f t="shared" si="49"/>
        <v>297</v>
      </c>
      <c r="AU233" s="6">
        <f t="shared" si="50"/>
        <v>358.66666666666669</v>
      </c>
      <c r="AW233">
        <f t="shared" si="55"/>
        <v>406</v>
      </c>
    </row>
    <row r="234" spans="1:49">
      <c r="A234" t="s">
        <v>196</v>
      </c>
      <c r="B234" t="s">
        <v>197</v>
      </c>
      <c r="C234" t="s">
        <v>119</v>
      </c>
      <c r="D234" t="s">
        <v>116</v>
      </c>
      <c r="E234" s="6">
        <f>_xlfn.RANK.AVG(forwards!E234,forwards!E$4:E$413,0)</f>
        <v>22</v>
      </c>
      <c r="F234" s="6">
        <f>_xlfn.RANK.AVG(forwards!F234,forwards!F$4:F$413,0)</f>
        <v>19.5</v>
      </c>
      <c r="G234" s="6">
        <f>_xlfn.RANK.AVG(forwards!G234,forwards!G$4:G$413,0)</f>
        <v>32</v>
      </c>
      <c r="H234" s="6">
        <f>_xlfn.RANK.AVG(forwards!H234,forwards!H$4:H$413,0)</f>
        <v>30</v>
      </c>
      <c r="I234" s="6">
        <f>_xlfn.RANK.AVG(forwards!I234,forwards!I$4:I$413,0)</f>
        <v>7</v>
      </c>
      <c r="J234" s="6">
        <f>_xlfn.RANK.AVG(forwards!J234,forwards!J$4:J$413,0)</f>
        <v>292</v>
      </c>
      <c r="K234" s="6">
        <f>_xlfn.RANK.AVG(forwards!K234,forwards!K$4:K$413,0)</f>
        <v>103</v>
      </c>
      <c r="L234" s="6">
        <f>IF( forwards!L234 ="","",_xlfn.RANK.AVG(forwards!L234,forwards!L$4:L$413,0))</f>
        <v>184</v>
      </c>
      <c r="M234" s="6">
        <f>_xlfn.RANK.AVG(forwards!M234,forwards!M$4:M$413,0)</f>
        <v>92</v>
      </c>
      <c r="N234" s="6">
        <f>_xlfn.RANK.AVG(forwards!N234,forwards!N$4:N$413,1)</f>
        <v>348</v>
      </c>
      <c r="O234" s="6">
        <f>_xlfn.RANK.AVG(forwards!O234,forwards!O$4:O$413,0)</f>
        <v>257</v>
      </c>
      <c r="P234" s="6">
        <f>_xlfn.RANK.AVG(forwards!P234,forwards!P$4:P$413,0)</f>
        <v>41</v>
      </c>
      <c r="Q234" s="6">
        <f>_xlfn.RANK.AVG(forwards!Q234,forwards!Q$4:Q$413,1)</f>
        <v>129</v>
      </c>
      <c r="R234" s="6">
        <f>_xlfn.RANK.AVG(forwards!R234,forwards!R$4:R$413,0)</f>
        <v>38</v>
      </c>
      <c r="S234" s="6">
        <f>_xlfn.RANK.AVG(forwards!S234,forwards!S$4:S$413,0)</f>
        <v>9</v>
      </c>
      <c r="T234" s="6">
        <f>_xlfn.RANK.AVG(forwards!T234,forwards!T$4:T$413,1)</f>
        <v>219</v>
      </c>
      <c r="U234" s="6">
        <f>IF( forwards!U234 ="","",_xlfn.RANK.AVG(forwards!U234,forwards!U$4:U$413,0))</f>
        <v>117</v>
      </c>
      <c r="V234" s="6">
        <f>IF( forwards!V234 ="","",_xlfn.RANK.AVG(forwards!V234,forwards!V$4:V$413,0))</f>
        <v>42</v>
      </c>
      <c r="W234" s="6">
        <f>_xlfn.RANK.AVG(forwards!W234,forwards!W$4:W$413,0)</f>
        <v>39</v>
      </c>
      <c r="X234" s="6">
        <f>IF( forwards!X234 ="","",_xlfn.RANK.AVG(forwards!X234,forwards!X$4:X$413,0))</f>
        <v>33</v>
      </c>
      <c r="Y234" s="6">
        <f>IF( forwards!Y234 ="","",_xlfn.RANK.AVG(forwards!Y234,forwards!Y$4:Y$413,0))</f>
        <v>77</v>
      </c>
      <c r="Z234" s="6">
        <f>IF( forwards!Z234 ="","",_xlfn.RANK.AVG(forwards!Z234,forwards!Z$4:Z$413,0))</f>
        <v>36</v>
      </c>
      <c r="AA234" s="6">
        <f>_xlfn.RANK.AVG(forwards!AA234,forwards!AA$4:AA$413,0)</f>
        <v>144</v>
      </c>
      <c r="AB234" s="6" t="str">
        <f>IF( forwards!AB234 ="","",_xlfn.RANK.AVG(forwards!AB234,forwards!AB$4:AB$413,0))</f>
        <v/>
      </c>
      <c r="AC234" s="6">
        <f>_xlfn.RANK.AVG(forwards!AC234,forwards!AC$4:AC$413,0)</f>
        <v>323</v>
      </c>
      <c r="AD234" s="6">
        <f>_xlfn.RANK.AVG(forwards!AD234,forwards!AD$4:AD$413,0)</f>
        <v>235</v>
      </c>
      <c r="AG234" s="7">
        <f t="shared" si="42"/>
        <v>24.5</v>
      </c>
      <c r="AH234" s="7">
        <f t="shared" si="43"/>
        <v>108</v>
      </c>
      <c r="AI234" s="7">
        <f t="shared" si="51"/>
        <v>220.25</v>
      </c>
      <c r="AJ234" s="7">
        <f t="shared" si="52"/>
        <v>87.2</v>
      </c>
      <c r="AK234" s="7">
        <f t="shared" si="53"/>
        <v>57.333333333333336</v>
      </c>
      <c r="AL234" s="7">
        <f t="shared" si="54"/>
        <v>234</v>
      </c>
      <c r="AN234">
        <f t="shared" si="44"/>
        <v>8</v>
      </c>
      <c r="AO234">
        <f t="shared" si="45"/>
        <v>65</v>
      </c>
      <c r="AP234">
        <f t="shared" si="46"/>
        <v>261</v>
      </c>
      <c r="AQ234">
        <f t="shared" si="47"/>
        <v>46</v>
      </c>
      <c r="AR234">
        <f t="shared" si="48"/>
        <v>3</v>
      </c>
      <c r="AS234">
        <f t="shared" si="49"/>
        <v>315</v>
      </c>
      <c r="AU234" s="6">
        <f t="shared" si="50"/>
        <v>116.33333333333333</v>
      </c>
      <c r="AW234">
        <f t="shared" si="55"/>
        <v>58</v>
      </c>
    </row>
    <row r="235" spans="1:49">
      <c r="A235" t="s">
        <v>1166</v>
      </c>
      <c r="B235" t="s">
        <v>1167</v>
      </c>
      <c r="C235" t="s">
        <v>273</v>
      </c>
      <c r="D235" t="s">
        <v>88</v>
      </c>
      <c r="E235" s="6">
        <f>_xlfn.RANK.AVG(forwards!E235,forwards!E$4:E$413,0)</f>
        <v>291</v>
      </c>
      <c r="F235" s="6">
        <f>_xlfn.RANK.AVG(forwards!F235,forwards!F$4:F$413,0)</f>
        <v>310.5</v>
      </c>
      <c r="G235" s="6">
        <f>_xlfn.RANK.AVG(forwards!G235,forwards!G$4:G$413,0)</f>
        <v>351</v>
      </c>
      <c r="H235" s="6">
        <f>_xlfn.RANK.AVG(forwards!H235,forwards!H$4:H$413,0)</f>
        <v>373</v>
      </c>
      <c r="I235" s="6">
        <f>_xlfn.RANK.AVG(forwards!I235,forwards!I$4:I$413,0)</f>
        <v>352</v>
      </c>
      <c r="J235" s="6">
        <f>_xlfn.RANK.AVG(forwards!J235,forwards!J$4:J$413,0)</f>
        <v>225</v>
      </c>
      <c r="K235" s="6">
        <f>_xlfn.RANK.AVG(forwards!K235,forwards!K$4:K$413,0)</f>
        <v>374.5</v>
      </c>
      <c r="L235" s="6" t="str">
        <f>IF( forwards!L235 ="","",_xlfn.RANK.AVG(forwards!L235,forwards!L$4:L$413,0))</f>
        <v/>
      </c>
      <c r="M235" s="6">
        <f>_xlfn.RANK.AVG(forwards!M235,forwards!M$4:M$413,0)</f>
        <v>283</v>
      </c>
      <c r="N235" s="6">
        <f>_xlfn.RANK.AVG(forwards!N235,forwards!N$4:N$413,1)</f>
        <v>291</v>
      </c>
      <c r="O235" s="6">
        <f>_xlfn.RANK.AVG(forwards!O235,forwards!O$4:O$413,0)</f>
        <v>324</v>
      </c>
      <c r="P235" s="6">
        <f>_xlfn.RANK.AVG(forwards!P235,forwards!P$4:P$413,0)</f>
        <v>363</v>
      </c>
      <c r="Q235" s="6">
        <f>_xlfn.RANK.AVG(forwards!Q235,forwards!Q$4:Q$413,1)</f>
        <v>226</v>
      </c>
      <c r="R235" s="6">
        <f>_xlfn.RANK.AVG(forwards!R235,forwards!R$4:R$413,0)</f>
        <v>341.5</v>
      </c>
      <c r="S235" s="6">
        <f>_xlfn.RANK.AVG(forwards!S235,forwards!S$4:S$413,0)</f>
        <v>379</v>
      </c>
      <c r="T235" s="6">
        <f>_xlfn.RANK.AVG(forwards!T235,forwards!T$4:T$413,1)</f>
        <v>121</v>
      </c>
      <c r="U235" s="6">
        <f>IF( forwards!U235 ="","",_xlfn.RANK.AVG(forwards!U235,forwards!U$4:U$413,0))</f>
        <v>268</v>
      </c>
      <c r="V235" s="6">
        <f>IF( forwards!V235 ="","",_xlfn.RANK.AVG(forwards!V235,forwards!V$4:V$413,0))</f>
        <v>177</v>
      </c>
      <c r="W235" s="6">
        <f>_xlfn.RANK.AVG(forwards!W235,forwards!W$4:W$413,0)</f>
        <v>254.5</v>
      </c>
      <c r="X235" s="6">
        <f>IF( forwards!X235 ="","",_xlfn.RANK.AVG(forwards!X235,forwards!X$4:X$413,0))</f>
        <v>162</v>
      </c>
      <c r="Y235" s="6" t="str">
        <f>IF( forwards!Y235 ="","",_xlfn.RANK.AVG(forwards!Y235,forwards!Y$4:Y$413,0))</f>
        <v/>
      </c>
      <c r="Z235" s="6">
        <f>IF( forwards!Z235 ="","",_xlfn.RANK.AVG(forwards!Z235,forwards!Z$4:Z$413,0))</f>
        <v>342.5</v>
      </c>
      <c r="AA235" s="6">
        <f>_xlfn.RANK.AVG(forwards!AA235,forwards!AA$4:AA$413,0)</f>
        <v>327</v>
      </c>
      <c r="AB235" s="6" t="str">
        <f>IF( forwards!AB235 ="","",_xlfn.RANK.AVG(forwards!AB235,forwards!AB$4:AB$413,0))</f>
        <v/>
      </c>
      <c r="AC235" s="6">
        <f>_xlfn.RANK.AVG(forwards!AC235,forwards!AC$4:AC$413,0)</f>
        <v>13</v>
      </c>
      <c r="AD235" s="6">
        <f>_xlfn.RANK.AVG(forwards!AD235,forwards!AD$4:AD$413,0)</f>
        <v>319</v>
      </c>
      <c r="AG235" s="7">
        <f t="shared" si="42"/>
        <v>317.5</v>
      </c>
      <c r="AH235" s="7">
        <f t="shared" si="43"/>
        <v>331.125</v>
      </c>
      <c r="AI235" s="7">
        <f t="shared" si="51"/>
        <v>299.33333333333331</v>
      </c>
      <c r="AJ235" s="7">
        <f t="shared" si="52"/>
        <v>286.10000000000002</v>
      </c>
      <c r="AK235" s="7">
        <f t="shared" si="53"/>
        <v>240.8</v>
      </c>
      <c r="AL235" s="7">
        <f t="shared" si="54"/>
        <v>219.66666666666666</v>
      </c>
      <c r="AN235">
        <f t="shared" si="44"/>
        <v>336.5</v>
      </c>
      <c r="AO235">
        <f t="shared" si="45"/>
        <v>387</v>
      </c>
      <c r="AP235">
        <f t="shared" si="46"/>
        <v>363</v>
      </c>
      <c r="AQ235">
        <f t="shared" si="47"/>
        <v>316</v>
      </c>
      <c r="AR235">
        <f t="shared" si="48"/>
        <v>289</v>
      </c>
      <c r="AS235">
        <f t="shared" si="49"/>
        <v>284</v>
      </c>
      <c r="AU235" s="6">
        <f t="shared" si="50"/>
        <v>329.25</v>
      </c>
      <c r="AW235">
        <f t="shared" si="55"/>
        <v>391</v>
      </c>
    </row>
    <row r="236" spans="1:49">
      <c r="A236" t="s">
        <v>125</v>
      </c>
      <c r="B236" t="s">
        <v>126</v>
      </c>
      <c r="C236" t="s">
        <v>124</v>
      </c>
      <c r="D236" t="s">
        <v>84</v>
      </c>
      <c r="E236" s="6">
        <f>_xlfn.RANK.AVG(forwards!E236,forwards!E$4:E$413,0)</f>
        <v>51</v>
      </c>
      <c r="F236" s="6">
        <f>_xlfn.RANK.AVG(forwards!F236,forwards!F$4:F$413,0)</f>
        <v>179.5</v>
      </c>
      <c r="G236" s="6">
        <f>_xlfn.RANK.AVG(forwards!G236,forwards!G$4:G$413,0)</f>
        <v>230</v>
      </c>
      <c r="H236" s="6">
        <f>_xlfn.RANK.AVG(forwards!H236,forwards!H$4:H$413,0)</f>
        <v>76</v>
      </c>
      <c r="I236" s="6">
        <f>_xlfn.RANK.AVG(forwards!I236,forwards!I$4:I$413,0)</f>
        <v>240</v>
      </c>
      <c r="J236" s="6">
        <f>_xlfn.RANK.AVG(forwards!J236,forwards!J$4:J$413,0)</f>
        <v>102</v>
      </c>
      <c r="K236" s="6">
        <f>_xlfn.RANK.AVG(forwards!K236,forwards!K$4:K$413,0)</f>
        <v>9.5</v>
      </c>
      <c r="L236" s="6" t="str">
        <f>IF( forwards!L236 ="","",_xlfn.RANK.AVG(forwards!L236,forwards!L$4:L$413,0))</f>
        <v/>
      </c>
      <c r="M236" s="6">
        <f>_xlfn.RANK.AVG(forwards!M236,forwards!M$4:M$413,0)</f>
        <v>113</v>
      </c>
      <c r="N236" s="6">
        <f>_xlfn.RANK.AVG(forwards!N236,forwards!N$4:N$413,1)</f>
        <v>363</v>
      </c>
      <c r="O236" s="6">
        <f>_xlfn.RANK.AVG(forwards!O236,forwards!O$4:O$413,0)</f>
        <v>299</v>
      </c>
      <c r="P236" s="6">
        <f>_xlfn.RANK.AVG(forwards!P236,forwards!P$4:P$413,0)</f>
        <v>29</v>
      </c>
      <c r="Q236" s="6">
        <f>_xlfn.RANK.AVG(forwards!Q236,forwards!Q$4:Q$413,1)</f>
        <v>61.5</v>
      </c>
      <c r="R236" s="6">
        <f>_xlfn.RANK.AVG(forwards!R236,forwards!R$4:R$413,0)</f>
        <v>18</v>
      </c>
      <c r="S236" s="6">
        <f>_xlfn.RANK.AVG(forwards!S236,forwards!S$4:S$413,0)</f>
        <v>52</v>
      </c>
      <c r="T236" s="6">
        <f>_xlfn.RANK.AVG(forwards!T236,forwards!T$4:T$413,1)</f>
        <v>186</v>
      </c>
      <c r="U236" s="6">
        <f>IF( forwards!U236 ="","",_xlfn.RANK.AVG(forwards!U236,forwards!U$4:U$413,0))</f>
        <v>80</v>
      </c>
      <c r="V236" s="6">
        <f>IF( forwards!V236 ="","",_xlfn.RANK.AVG(forwards!V236,forwards!V$4:V$413,0))</f>
        <v>166.5</v>
      </c>
      <c r="W236" s="6">
        <f>_xlfn.RANK.AVG(forwards!W236,forwards!W$4:W$413,0)</f>
        <v>181</v>
      </c>
      <c r="X236" s="6">
        <f>IF( forwards!X236 ="","",_xlfn.RANK.AVG(forwards!X236,forwards!X$4:X$413,0))</f>
        <v>287</v>
      </c>
      <c r="Y236" s="6" t="str">
        <f>IF( forwards!Y236 ="","",_xlfn.RANK.AVG(forwards!Y236,forwards!Y$4:Y$413,0))</f>
        <v/>
      </c>
      <c r="Z236" s="6">
        <f>IF( forwards!Z236 ="","",_xlfn.RANK.AVG(forwards!Z236,forwards!Z$4:Z$413,0))</f>
        <v>342.5</v>
      </c>
      <c r="AA236" s="6">
        <f>_xlfn.RANK.AVG(forwards!AA236,forwards!AA$4:AA$413,0)</f>
        <v>77</v>
      </c>
      <c r="AB236" s="6">
        <f>IF( forwards!AB236 ="","",_xlfn.RANK.AVG(forwards!AB236,forwards!AB$4:AB$413,0))</f>
        <v>24</v>
      </c>
      <c r="AC236" s="6">
        <f>_xlfn.RANK.AVG(forwards!AC236,forwards!AC$4:AC$413,0)</f>
        <v>232</v>
      </c>
      <c r="AD236" s="6">
        <f>_xlfn.RANK.AVG(forwards!AD236,forwards!AD$4:AD$413,0)</f>
        <v>381.5</v>
      </c>
      <c r="AG236" s="7">
        <f t="shared" si="42"/>
        <v>153.5</v>
      </c>
      <c r="AH236" s="7">
        <f t="shared" si="43"/>
        <v>106.875</v>
      </c>
      <c r="AI236" s="7">
        <f t="shared" si="51"/>
        <v>258.33333333333331</v>
      </c>
      <c r="AJ236" s="7">
        <f t="shared" si="52"/>
        <v>69.3</v>
      </c>
      <c r="AK236" s="7">
        <f t="shared" si="53"/>
        <v>211.4</v>
      </c>
      <c r="AL236" s="7">
        <f t="shared" si="54"/>
        <v>178.625</v>
      </c>
      <c r="AN236">
        <f t="shared" si="44"/>
        <v>147</v>
      </c>
      <c r="AO236">
        <f t="shared" si="45"/>
        <v>63</v>
      </c>
      <c r="AP236">
        <f t="shared" si="46"/>
        <v>317</v>
      </c>
      <c r="AQ236">
        <f t="shared" si="47"/>
        <v>28</v>
      </c>
      <c r="AR236">
        <f t="shared" si="48"/>
        <v>241</v>
      </c>
      <c r="AS236">
        <f t="shared" si="49"/>
        <v>177</v>
      </c>
      <c r="AU236" s="6">
        <f t="shared" si="50"/>
        <v>162.16666666666666</v>
      </c>
      <c r="AW236">
        <f t="shared" si="55"/>
        <v>125.5</v>
      </c>
    </row>
    <row r="237" spans="1:49">
      <c r="A237" t="s">
        <v>733</v>
      </c>
      <c r="B237" t="s">
        <v>734</v>
      </c>
      <c r="C237" t="s">
        <v>80</v>
      </c>
      <c r="D237" t="s">
        <v>71</v>
      </c>
      <c r="E237" s="6">
        <f>_xlfn.RANK.AVG(forwards!E237,forwards!E$4:E$413,0)</f>
        <v>95.5</v>
      </c>
      <c r="F237" s="6">
        <f>_xlfn.RANK.AVG(forwards!F237,forwards!F$4:F$413,0)</f>
        <v>34.5</v>
      </c>
      <c r="G237" s="6">
        <f>_xlfn.RANK.AVG(forwards!G237,forwards!G$4:G$413,0)</f>
        <v>190</v>
      </c>
      <c r="H237" s="6">
        <f>_xlfn.RANK.AVG(forwards!H237,forwards!H$4:H$413,0)</f>
        <v>63</v>
      </c>
      <c r="I237" s="6">
        <f>_xlfn.RANK.AVG(forwards!I237,forwards!I$4:I$413,0)</f>
        <v>23</v>
      </c>
      <c r="J237" s="6">
        <f>_xlfn.RANK.AVG(forwards!J237,forwards!J$4:J$413,0)</f>
        <v>118</v>
      </c>
      <c r="K237" s="6">
        <f>_xlfn.RANK.AVG(forwards!K237,forwards!K$4:K$413,0)</f>
        <v>5.5</v>
      </c>
      <c r="L237" s="6">
        <f>IF( forwards!L237 ="","",_xlfn.RANK.AVG(forwards!L237,forwards!L$4:L$413,0))</f>
        <v>138</v>
      </c>
      <c r="M237" s="6">
        <f>_xlfn.RANK.AVG(forwards!M237,forwards!M$4:M$413,0)</f>
        <v>214</v>
      </c>
      <c r="N237" s="6">
        <f>_xlfn.RANK.AVG(forwards!N237,forwards!N$4:N$413,1)</f>
        <v>403</v>
      </c>
      <c r="O237" s="6">
        <f>_xlfn.RANK.AVG(forwards!O237,forwards!O$4:O$413,0)</f>
        <v>401</v>
      </c>
      <c r="P237" s="6">
        <f>_xlfn.RANK.AVG(forwards!P237,forwards!P$4:P$413,0)</f>
        <v>62</v>
      </c>
      <c r="Q237" s="6">
        <f>_xlfn.RANK.AVG(forwards!Q237,forwards!Q$4:Q$413,1)</f>
        <v>362</v>
      </c>
      <c r="R237" s="6">
        <f>_xlfn.RANK.AVG(forwards!R237,forwards!R$4:R$413,0)</f>
        <v>210</v>
      </c>
      <c r="S237" s="6">
        <f>_xlfn.RANK.AVG(forwards!S237,forwards!S$4:S$413,0)</f>
        <v>182</v>
      </c>
      <c r="T237" s="6">
        <f>_xlfn.RANK.AVG(forwards!T237,forwards!T$4:T$413,1)</f>
        <v>377</v>
      </c>
      <c r="U237" s="6">
        <f>IF( forwards!U237 ="","",_xlfn.RANK.AVG(forwards!U237,forwards!U$4:U$413,0))</f>
        <v>163</v>
      </c>
      <c r="V237" s="6">
        <f>IF( forwards!V237 ="","",_xlfn.RANK.AVG(forwards!V237,forwards!V$4:V$413,0))</f>
        <v>323.5</v>
      </c>
      <c r="W237" s="6">
        <f>_xlfn.RANK.AVG(forwards!W237,forwards!W$4:W$413,0)</f>
        <v>140.5</v>
      </c>
      <c r="X237" s="6">
        <f>IF( forwards!X237 ="","",_xlfn.RANK.AVG(forwards!X237,forwards!X$4:X$413,0))</f>
        <v>38</v>
      </c>
      <c r="Y237" s="6">
        <f>IF( forwards!Y237 ="","",_xlfn.RANK.AVG(forwards!Y237,forwards!Y$4:Y$413,0))</f>
        <v>109</v>
      </c>
      <c r="Z237" s="6">
        <f>IF( forwards!Z237 ="","",_xlfn.RANK.AVG(forwards!Z237,forwards!Z$4:Z$413,0))</f>
        <v>55</v>
      </c>
      <c r="AA237" s="6">
        <f>_xlfn.RANK.AVG(forwards!AA237,forwards!AA$4:AA$413,0)</f>
        <v>90</v>
      </c>
      <c r="AB237" s="6">
        <f>IF( forwards!AB237 ="","",_xlfn.RANK.AVG(forwards!AB237,forwards!AB$4:AB$413,0))</f>
        <v>80</v>
      </c>
      <c r="AC237" s="6">
        <f>_xlfn.RANK.AVG(forwards!AC237,forwards!AC$4:AC$413,0)</f>
        <v>336</v>
      </c>
      <c r="AD237" s="6">
        <f>_xlfn.RANK.AVG(forwards!AD237,forwards!AD$4:AD$413,0)</f>
        <v>142.5</v>
      </c>
      <c r="AG237" s="7">
        <f t="shared" si="42"/>
        <v>106.66666666666667</v>
      </c>
      <c r="AH237" s="7">
        <f t="shared" si="43"/>
        <v>52.375</v>
      </c>
      <c r="AI237" s="7">
        <f t="shared" si="51"/>
        <v>289</v>
      </c>
      <c r="AJ237" s="7">
        <f t="shared" si="52"/>
        <v>238.6</v>
      </c>
      <c r="AK237" s="7">
        <f t="shared" si="53"/>
        <v>138.16666666666666</v>
      </c>
      <c r="AL237" s="7">
        <f t="shared" si="54"/>
        <v>162.125</v>
      </c>
      <c r="AN237">
        <f t="shared" si="44"/>
        <v>100</v>
      </c>
      <c r="AO237">
        <f t="shared" si="45"/>
        <v>9</v>
      </c>
      <c r="AP237">
        <f t="shared" si="46"/>
        <v>351</v>
      </c>
      <c r="AQ237">
        <f t="shared" si="47"/>
        <v>253</v>
      </c>
      <c r="AR237">
        <f t="shared" si="48"/>
        <v>98</v>
      </c>
      <c r="AS237">
        <f t="shared" si="49"/>
        <v>122</v>
      </c>
      <c r="AU237" s="6">
        <f t="shared" si="50"/>
        <v>155.5</v>
      </c>
      <c r="AW237">
        <f t="shared" si="55"/>
        <v>112</v>
      </c>
    </row>
    <row r="238" spans="1:49">
      <c r="A238" t="s">
        <v>532</v>
      </c>
      <c r="B238" t="s">
        <v>533</v>
      </c>
      <c r="C238" t="s">
        <v>124</v>
      </c>
      <c r="D238" t="s">
        <v>364</v>
      </c>
      <c r="E238" s="6">
        <f>_xlfn.RANK.AVG(forwards!E238,forwards!E$4:E$413,0)</f>
        <v>246</v>
      </c>
      <c r="F238" s="6">
        <f>_xlfn.RANK.AVG(forwards!F238,forwards!F$4:F$413,0)</f>
        <v>111</v>
      </c>
      <c r="G238" s="6">
        <f>_xlfn.RANK.AVG(forwards!G238,forwards!G$4:G$413,0)</f>
        <v>152</v>
      </c>
      <c r="H238" s="6">
        <f>_xlfn.RANK.AVG(forwards!H238,forwards!H$4:H$413,0)</f>
        <v>232</v>
      </c>
      <c r="I238" s="6">
        <f>_xlfn.RANK.AVG(forwards!I238,forwards!I$4:I$413,0)</f>
        <v>126</v>
      </c>
      <c r="J238" s="6">
        <f>_xlfn.RANK.AVG(forwards!J238,forwards!J$4:J$413,0)</f>
        <v>376</v>
      </c>
      <c r="K238" s="6">
        <f>_xlfn.RANK.AVG(forwards!K238,forwards!K$4:K$413,0)</f>
        <v>178.5</v>
      </c>
      <c r="L238" s="6" t="str">
        <f>IF( forwards!L238 ="","",_xlfn.RANK.AVG(forwards!L238,forwards!L$4:L$413,0))</f>
        <v/>
      </c>
      <c r="M238" s="6">
        <f>_xlfn.RANK.AVG(forwards!M238,forwards!M$4:M$413,0)</f>
        <v>365</v>
      </c>
      <c r="N238" s="6">
        <f>_xlfn.RANK.AVG(forwards!N238,forwards!N$4:N$413,1)</f>
        <v>289</v>
      </c>
      <c r="O238" s="6">
        <f>_xlfn.RANK.AVG(forwards!O238,forwards!O$4:O$413,0)</f>
        <v>372</v>
      </c>
      <c r="P238" s="6">
        <f>_xlfn.RANK.AVG(forwards!P238,forwards!P$4:P$413,0)</f>
        <v>134</v>
      </c>
      <c r="Q238" s="6">
        <f>_xlfn.RANK.AVG(forwards!Q238,forwards!Q$4:Q$413,1)</f>
        <v>165</v>
      </c>
      <c r="R238" s="6">
        <f>_xlfn.RANK.AVG(forwards!R238,forwards!R$4:R$413,0)</f>
        <v>141</v>
      </c>
      <c r="S238" s="6">
        <f>_xlfn.RANK.AVG(forwards!S238,forwards!S$4:S$413,0)</f>
        <v>133</v>
      </c>
      <c r="T238" s="6">
        <f>_xlfn.RANK.AVG(forwards!T238,forwards!T$4:T$413,1)</f>
        <v>97.5</v>
      </c>
      <c r="U238" s="6">
        <f>IF( forwards!U238 ="","",_xlfn.RANK.AVG(forwards!U238,forwards!U$4:U$413,0))</f>
        <v>175</v>
      </c>
      <c r="V238" s="6">
        <f>IF( forwards!V238 ="","",_xlfn.RANK.AVG(forwards!V238,forwards!V$4:V$413,0))</f>
        <v>278.5</v>
      </c>
      <c r="W238" s="6">
        <f>_xlfn.RANK.AVG(forwards!W238,forwards!W$4:W$413,0)</f>
        <v>55.5</v>
      </c>
      <c r="X238" s="6">
        <f>IF( forwards!X238 ="","",_xlfn.RANK.AVG(forwards!X238,forwards!X$4:X$413,0))</f>
        <v>266</v>
      </c>
      <c r="Y238" s="6" t="str">
        <f>IF( forwards!Y238 ="","",_xlfn.RANK.AVG(forwards!Y238,forwards!Y$4:Y$413,0))</f>
        <v/>
      </c>
      <c r="Z238" s="6">
        <f>IF( forwards!Z238 ="","",_xlfn.RANK.AVG(forwards!Z238,forwards!Z$4:Z$413,0))</f>
        <v>141.5</v>
      </c>
      <c r="AA238" s="6">
        <f>_xlfn.RANK.AVG(forwards!AA238,forwards!AA$4:AA$413,0)</f>
        <v>393</v>
      </c>
      <c r="AB238" s="6" t="str">
        <f>IF( forwards!AB238 ="","",_xlfn.RANK.AVG(forwards!AB238,forwards!AB$4:AB$413,0))</f>
        <v/>
      </c>
      <c r="AC238" s="6">
        <f>_xlfn.RANK.AVG(forwards!AC238,forwards!AC$4:AC$413,0)</f>
        <v>111</v>
      </c>
      <c r="AD238" s="6">
        <f>_xlfn.RANK.AVG(forwards!AD238,forwards!AD$4:AD$413,0)</f>
        <v>374</v>
      </c>
      <c r="AG238" s="7">
        <f t="shared" si="42"/>
        <v>169.66666666666666</v>
      </c>
      <c r="AH238" s="7">
        <f t="shared" si="43"/>
        <v>228.125</v>
      </c>
      <c r="AI238" s="7">
        <f t="shared" si="51"/>
        <v>342</v>
      </c>
      <c r="AJ238" s="7">
        <f t="shared" si="52"/>
        <v>134.1</v>
      </c>
      <c r="AK238" s="7">
        <f t="shared" si="53"/>
        <v>183.3</v>
      </c>
      <c r="AL238" s="7">
        <f t="shared" si="54"/>
        <v>292.66666666666669</v>
      </c>
      <c r="AN238">
        <f t="shared" si="44"/>
        <v>163</v>
      </c>
      <c r="AO238">
        <f t="shared" si="45"/>
        <v>241.5</v>
      </c>
      <c r="AP238">
        <f t="shared" si="46"/>
        <v>393</v>
      </c>
      <c r="AQ238">
        <f t="shared" si="47"/>
        <v>115</v>
      </c>
      <c r="AR238">
        <f t="shared" si="48"/>
        <v>190</v>
      </c>
      <c r="AS238">
        <f t="shared" si="49"/>
        <v>389</v>
      </c>
      <c r="AU238" s="6">
        <f t="shared" si="50"/>
        <v>248.58333333333334</v>
      </c>
      <c r="AW238">
        <f t="shared" si="55"/>
        <v>282</v>
      </c>
    </row>
    <row r="239" spans="1:49">
      <c r="A239" t="s">
        <v>646</v>
      </c>
      <c r="B239" t="s">
        <v>647</v>
      </c>
      <c r="C239" t="s">
        <v>80</v>
      </c>
      <c r="D239" t="s">
        <v>105</v>
      </c>
      <c r="E239" s="6">
        <f>_xlfn.RANK.AVG(forwards!E239,forwards!E$4:E$413,0)</f>
        <v>267</v>
      </c>
      <c r="F239" s="6">
        <f>_xlfn.RANK.AVG(forwards!F239,forwards!F$4:F$413,0)</f>
        <v>345</v>
      </c>
      <c r="G239" s="6">
        <f>_xlfn.RANK.AVG(forwards!G239,forwards!G$4:G$413,0)</f>
        <v>256</v>
      </c>
      <c r="H239" s="6">
        <f>_xlfn.RANK.AVG(forwards!H239,forwards!H$4:H$413,0)</f>
        <v>296</v>
      </c>
      <c r="I239" s="6">
        <f>_xlfn.RANK.AVG(forwards!I239,forwards!I$4:I$413,0)</f>
        <v>333</v>
      </c>
      <c r="J239" s="6">
        <f>_xlfn.RANK.AVG(forwards!J239,forwards!J$4:J$413,0)</f>
        <v>304</v>
      </c>
      <c r="K239" s="6">
        <f>_xlfn.RANK.AVG(forwards!K239,forwards!K$4:K$413,0)</f>
        <v>370</v>
      </c>
      <c r="L239" s="6" t="str">
        <f>IF( forwards!L239 ="","",_xlfn.RANK.AVG(forwards!L239,forwards!L$4:L$413,0))</f>
        <v/>
      </c>
      <c r="M239" s="6">
        <f>_xlfn.RANK.AVG(forwards!M239,forwards!M$4:M$413,0)</f>
        <v>205</v>
      </c>
      <c r="N239" s="6">
        <f>_xlfn.RANK.AVG(forwards!N239,forwards!N$4:N$413,1)</f>
        <v>324</v>
      </c>
      <c r="O239" s="6">
        <f>_xlfn.RANK.AVG(forwards!O239,forwards!O$4:O$413,0)</f>
        <v>313</v>
      </c>
      <c r="P239" s="6">
        <f>_xlfn.RANK.AVG(forwards!P239,forwards!P$4:P$413,0)</f>
        <v>282</v>
      </c>
      <c r="Q239" s="6">
        <f>_xlfn.RANK.AVG(forwards!Q239,forwards!Q$4:Q$413,1)</f>
        <v>42</v>
      </c>
      <c r="R239" s="6">
        <f>_xlfn.RANK.AVG(forwards!R239,forwards!R$4:R$413,0)</f>
        <v>170</v>
      </c>
      <c r="S239" s="6">
        <f>_xlfn.RANK.AVG(forwards!S239,forwards!S$4:S$413,0)</f>
        <v>365</v>
      </c>
      <c r="T239" s="6">
        <f>_xlfn.RANK.AVG(forwards!T239,forwards!T$4:T$413,1)</f>
        <v>35</v>
      </c>
      <c r="U239" s="6">
        <f>IF( forwards!U239 ="","",_xlfn.RANK.AVG(forwards!U239,forwards!U$4:U$413,0))</f>
        <v>281</v>
      </c>
      <c r="V239" s="6">
        <f>IF( forwards!V239 ="","",_xlfn.RANK.AVG(forwards!V239,forwards!V$4:V$413,0))</f>
        <v>186.5</v>
      </c>
      <c r="W239" s="6">
        <f>_xlfn.RANK.AVG(forwards!W239,forwards!W$4:W$413,0)</f>
        <v>370.5</v>
      </c>
      <c r="X239" s="6">
        <f>IF( forwards!X239 ="","",_xlfn.RANK.AVG(forwards!X239,forwards!X$4:X$413,0))</f>
        <v>111</v>
      </c>
      <c r="Y239" s="6" t="str">
        <f>IF( forwards!Y239 ="","",_xlfn.RANK.AVG(forwards!Y239,forwards!Y$4:Y$413,0))</f>
        <v/>
      </c>
      <c r="Z239" s="6">
        <f>IF( forwards!Z239 ="","",_xlfn.RANK.AVG(forwards!Z239,forwards!Z$4:Z$413,0))</f>
        <v>342.5</v>
      </c>
      <c r="AA239" s="6">
        <f>_xlfn.RANK.AVG(forwards!AA239,forwards!AA$4:AA$413,0)</f>
        <v>355</v>
      </c>
      <c r="AB239" s="6" t="str">
        <f>IF( forwards!AB239 ="","",_xlfn.RANK.AVG(forwards!AB239,forwards!AB$4:AB$413,0))</f>
        <v/>
      </c>
      <c r="AC239" s="6">
        <f>_xlfn.RANK.AVG(forwards!AC239,forwards!AC$4:AC$413,0)</f>
        <v>2</v>
      </c>
      <c r="AD239" s="6">
        <f>_xlfn.RANK.AVG(forwards!AD239,forwards!AD$4:AD$413,0)</f>
        <v>229.5</v>
      </c>
      <c r="AG239" s="7">
        <f t="shared" si="42"/>
        <v>289.33333333333331</v>
      </c>
      <c r="AH239" s="7">
        <f t="shared" si="43"/>
        <v>325.75</v>
      </c>
      <c r="AI239" s="7">
        <f t="shared" si="51"/>
        <v>280.66666666666669</v>
      </c>
      <c r="AJ239" s="7">
        <f t="shared" si="52"/>
        <v>178.8</v>
      </c>
      <c r="AK239" s="7">
        <f t="shared" si="53"/>
        <v>258.3</v>
      </c>
      <c r="AL239" s="7">
        <f t="shared" si="54"/>
        <v>195.5</v>
      </c>
      <c r="AN239">
        <f t="shared" si="44"/>
        <v>296</v>
      </c>
      <c r="AO239">
        <f t="shared" si="45"/>
        <v>382</v>
      </c>
      <c r="AP239">
        <f t="shared" si="46"/>
        <v>345</v>
      </c>
      <c r="AQ239">
        <f t="shared" si="47"/>
        <v>173</v>
      </c>
      <c r="AR239">
        <f t="shared" si="48"/>
        <v>314</v>
      </c>
      <c r="AS239">
        <f t="shared" si="49"/>
        <v>219.5</v>
      </c>
      <c r="AU239" s="6">
        <f t="shared" si="50"/>
        <v>288.25</v>
      </c>
      <c r="AW239">
        <f t="shared" si="55"/>
        <v>351</v>
      </c>
    </row>
    <row r="240" spans="1:49">
      <c r="A240" t="s">
        <v>1093</v>
      </c>
      <c r="B240" t="s">
        <v>1094</v>
      </c>
      <c r="C240" t="s">
        <v>273</v>
      </c>
      <c r="D240" t="s">
        <v>256</v>
      </c>
      <c r="E240" s="6">
        <f>_xlfn.RANK.AVG(forwards!E240,forwards!E$4:E$413,0)</f>
        <v>106.5</v>
      </c>
      <c r="F240" s="6">
        <f>_xlfn.RANK.AVG(forwards!F240,forwards!F$4:F$413,0)</f>
        <v>297.5</v>
      </c>
      <c r="G240" s="6">
        <f>_xlfn.RANK.AVG(forwards!G240,forwards!G$4:G$413,0)</f>
        <v>282</v>
      </c>
      <c r="H240" s="6">
        <f>_xlfn.RANK.AVG(forwards!H240,forwards!H$4:H$413,0)</f>
        <v>275</v>
      </c>
      <c r="I240" s="6">
        <f>_xlfn.RANK.AVG(forwards!I240,forwards!I$4:I$413,0)</f>
        <v>362</v>
      </c>
      <c r="J240" s="6">
        <f>_xlfn.RANK.AVG(forwards!J240,forwards!J$4:J$413,0)</f>
        <v>149</v>
      </c>
      <c r="K240" s="6">
        <f>_xlfn.RANK.AVG(forwards!K240,forwards!K$4:K$413,0)</f>
        <v>264</v>
      </c>
      <c r="L240" s="6">
        <f>IF( forwards!L240 ="","",_xlfn.RANK.AVG(forwards!L240,forwards!L$4:L$413,0))</f>
        <v>127</v>
      </c>
      <c r="M240" s="6">
        <f>_xlfn.RANK.AVG(forwards!M240,forwards!M$4:M$413,0)</f>
        <v>130</v>
      </c>
      <c r="N240" s="6">
        <f>_xlfn.RANK.AVG(forwards!N240,forwards!N$4:N$413,1)</f>
        <v>163</v>
      </c>
      <c r="O240" s="6">
        <f>_xlfn.RANK.AVG(forwards!O240,forwards!O$4:O$413,0)</f>
        <v>106</v>
      </c>
      <c r="P240" s="6">
        <f>_xlfn.RANK.AVG(forwards!P240,forwards!P$4:P$413,0)</f>
        <v>279</v>
      </c>
      <c r="Q240" s="6">
        <f>_xlfn.RANK.AVG(forwards!Q240,forwards!Q$4:Q$413,1)</f>
        <v>278.5</v>
      </c>
      <c r="R240" s="6">
        <f>_xlfn.RANK.AVG(forwards!R240,forwards!R$4:R$413,0)</f>
        <v>291</v>
      </c>
      <c r="S240" s="6">
        <f>_xlfn.RANK.AVG(forwards!S240,forwards!S$4:S$413,0)</f>
        <v>329</v>
      </c>
      <c r="T240" s="6">
        <f>_xlfn.RANK.AVG(forwards!T240,forwards!T$4:T$413,1)</f>
        <v>302</v>
      </c>
      <c r="U240" s="6">
        <f>IF( forwards!U240 ="","",_xlfn.RANK.AVG(forwards!U240,forwards!U$4:U$413,0))</f>
        <v>115</v>
      </c>
      <c r="V240" s="6">
        <f>IF( forwards!V240 ="","",_xlfn.RANK.AVG(forwards!V240,forwards!V$4:V$413,0))</f>
        <v>37</v>
      </c>
      <c r="W240" s="6">
        <f>_xlfn.RANK.AVG(forwards!W240,forwards!W$4:W$413,0)</f>
        <v>392.5</v>
      </c>
      <c r="X240" s="6">
        <f>IF( forwards!X240 ="","",_xlfn.RANK.AVG(forwards!X240,forwards!X$4:X$413,0))</f>
        <v>152</v>
      </c>
      <c r="Y240" s="6" t="str">
        <f>IF( forwards!Y240 ="","",_xlfn.RANK.AVG(forwards!Y240,forwards!Y$4:Y$413,0))</f>
        <v/>
      </c>
      <c r="Z240" s="6">
        <f>IF( forwards!Z240 ="","",_xlfn.RANK.AVG(forwards!Z240,forwards!Z$4:Z$413,0))</f>
        <v>342.5</v>
      </c>
      <c r="AA240" s="6">
        <f>_xlfn.RANK.AVG(forwards!AA240,forwards!AA$4:AA$413,0)</f>
        <v>326</v>
      </c>
      <c r="AB240" s="6">
        <f>IF( forwards!AB240 ="","",_xlfn.RANK.AVG(forwards!AB240,forwards!AB$4:AB$413,0))</f>
        <v>34</v>
      </c>
      <c r="AC240" s="6">
        <f>_xlfn.RANK.AVG(forwards!AC240,forwards!AC$4:AC$413,0)</f>
        <v>263</v>
      </c>
      <c r="AD240" s="6">
        <f>_xlfn.RANK.AVG(forwards!AD240,forwards!AD$4:AD$413,0)</f>
        <v>172.5</v>
      </c>
      <c r="AG240" s="7">
        <f t="shared" si="42"/>
        <v>228.66666666666666</v>
      </c>
      <c r="AH240" s="7">
        <f t="shared" si="43"/>
        <v>262.5</v>
      </c>
      <c r="AI240" s="7">
        <f t="shared" si="51"/>
        <v>131.5</v>
      </c>
      <c r="AJ240" s="7">
        <f t="shared" si="52"/>
        <v>295.89999999999998</v>
      </c>
      <c r="AK240" s="7">
        <f t="shared" si="53"/>
        <v>207.8</v>
      </c>
      <c r="AL240" s="7">
        <f t="shared" si="54"/>
        <v>198.875</v>
      </c>
      <c r="AN240">
        <f t="shared" si="44"/>
        <v>236</v>
      </c>
      <c r="AO240">
        <f t="shared" si="45"/>
        <v>292.5</v>
      </c>
      <c r="AP240">
        <f t="shared" si="46"/>
        <v>103</v>
      </c>
      <c r="AQ240">
        <f t="shared" si="47"/>
        <v>325</v>
      </c>
      <c r="AR240">
        <f t="shared" si="48"/>
        <v>234</v>
      </c>
      <c r="AS240">
        <f t="shared" si="49"/>
        <v>237</v>
      </c>
      <c r="AU240" s="6">
        <f t="shared" si="50"/>
        <v>237.91666666666666</v>
      </c>
      <c r="AW240">
        <f t="shared" si="55"/>
        <v>270</v>
      </c>
    </row>
    <row r="241" spans="1:49">
      <c r="A241" t="s">
        <v>1332</v>
      </c>
      <c r="B241" t="s">
        <v>1333</v>
      </c>
      <c r="C241" t="s">
        <v>68</v>
      </c>
      <c r="D241" t="s">
        <v>88</v>
      </c>
      <c r="E241" s="6">
        <f>_xlfn.RANK.AVG(forwards!E241,forwards!E$4:E$413,0)</f>
        <v>291</v>
      </c>
      <c r="F241" s="6">
        <f>_xlfn.RANK.AVG(forwards!F241,forwards!F$4:F$413,0)</f>
        <v>232</v>
      </c>
      <c r="G241" s="6">
        <f>_xlfn.RANK.AVG(forwards!G241,forwards!G$4:G$413,0)</f>
        <v>359</v>
      </c>
      <c r="H241" s="6">
        <f>_xlfn.RANK.AVG(forwards!H241,forwards!H$4:H$413,0)</f>
        <v>315</v>
      </c>
      <c r="I241" s="6">
        <f>_xlfn.RANK.AVG(forwards!I241,forwards!I$4:I$413,0)</f>
        <v>322</v>
      </c>
      <c r="J241" s="6">
        <f>_xlfn.RANK.AVG(forwards!J241,forwards!J$4:J$413,0)</f>
        <v>12</v>
      </c>
      <c r="K241" s="6">
        <f>_xlfn.RANK.AVG(forwards!K241,forwards!K$4:K$413,0)</f>
        <v>336</v>
      </c>
      <c r="L241" s="6">
        <f>IF( forwards!L241 ="","",_xlfn.RANK.AVG(forwards!L241,forwards!L$4:L$413,0))</f>
        <v>12</v>
      </c>
      <c r="M241" s="6">
        <f>_xlfn.RANK.AVG(forwards!M241,forwards!M$4:M$413,0)</f>
        <v>131</v>
      </c>
      <c r="N241" s="6">
        <f>_xlfn.RANK.AVG(forwards!N241,forwards!N$4:N$413,1)</f>
        <v>86</v>
      </c>
      <c r="O241" s="6">
        <f>_xlfn.RANK.AVG(forwards!O241,forwards!O$4:O$413,0)</f>
        <v>52</v>
      </c>
      <c r="P241" s="6">
        <f>_xlfn.RANK.AVG(forwards!P241,forwards!P$4:P$413,0)</f>
        <v>361.5</v>
      </c>
      <c r="Q241" s="6">
        <f>_xlfn.RANK.AVG(forwards!Q241,forwards!Q$4:Q$413,1)</f>
        <v>325.5</v>
      </c>
      <c r="R241" s="6">
        <f>_xlfn.RANK.AVG(forwards!R241,forwards!R$4:R$413,0)</f>
        <v>364</v>
      </c>
      <c r="S241" s="6">
        <f>_xlfn.RANK.AVG(forwards!S241,forwards!S$4:S$413,0)</f>
        <v>389</v>
      </c>
      <c r="T241" s="6">
        <f>_xlfn.RANK.AVG(forwards!T241,forwards!T$4:T$413,1)</f>
        <v>340</v>
      </c>
      <c r="U241" s="6">
        <f>IF( forwards!U241 ="","",_xlfn.RANK.AVG(forwards!U241,forwards!U$4:U$413,0))</f>
        <v>380</v>
      </c>
      <c r="V241" s="6">
        <f>IF( forwards!V241 ="","",_xlfn.RANK.AVG(forwards!V241,forwards!V$4:V$413,0))</f>
        <v>128</v>
      </c>
      <c r="W241" s="6">
        <f>_xlfn.RANK.AVG(forwards!W241,forwards!W$4:W$413,0)</f>
        <v>158</v>
      </c>
      <c r="X241" s="6">
        <f>IF( forwards!X241 ="","",_xlfn.RANK.AVG(forwards!X241,forwards!X$4:X$413,0))</f>
        <v>376.5</v>
      </c>
      <c r="Y241" s="6" t="str">
        <f>IF( forwards!Y241 ="","",_xlfn.RANK.AVG(forwards!Y241,forwards!Y$4:Y$413,0))</f>
        <v/>
      </c>
      <c r="Z241" s="6">
        <f>IF( forwards!Z241 ="","",_xlfn.RANK.AVG(forwards!Z241,forwards!Z$4:Z$413,0))</f>
        <v>342.5</v>
      </c>
      <c r="AA241" s="6">
        <f>_xlfn.RANK.AVG(forwards!AA241,forwards!AA$4:AA$413,0)</f>
        <v>353</v>
      </c>
      <c r="AB241" s="6">
        <f>IF( forwards!AB241 ="","",_xlfn.RANK.AVG(forwards!AB241,forwards!AB$4:AB$413,0))</f>
        <v>127</v>
      </c>
      <c r="AC241" s="6">
        <f>_xlfn.RANK.AVG(forwards!AC241,forwards!AC$4:AC$413,0)</f>
        <v>227</v>
      </c>
      <c r="AD241" s="6">
        <f>_xlfn.RANK.AVG(forwards!AD241,forwards!AD$4:AD$413,0)</f>
        <v>281.5</v>
      </c>
      <c r="AG241" s="7">
        <f t="shared" si="42"/>
        <v>294</v>
      </c>
      <c r="AH241" s="7">
        <f t="shared" si="43"/>
        <v>246.25</v>
      </c>
      <c r="AI241" s="7">
        <f t="shared" si="51"/>
        <v>70.25</v>
      </c>
      <c r="AJ241" s="7">
        <f t="shared" si="52"/>
        <v>356</v>
      </c>
      <c r="AK241" s="7">
        <f t="shared" si="53"/>
        <v>277</v>
      </c>
      <c r="AL241" s="7">
        <f t="shared" si="54"/>
        <v>247.125</v>
      </c>
      <c r="AN241">
        <f t="shared" si="44"/>
        <v>302</v>
      </c>
      <c r="AO241">
        <f t="shared" si="45"/>
        <v>263</v>
      </c>
      <c r="AP241">
        <f t="shared" si="46"/>
        <v>19</v>
      </c>
      <c r="AQ241">
        <f t="shared" si="47"/>
        <v>382</v>
      </c>
      <c r="AR241">
        <f t="shared" si="48"/>
        <v>334</v>
      </c>
      <c r="AS241">
        <f t="shared" si="49"/>
        <v>333</v>
      </c>
      <c r="AU241" s="6">
        <f t="shared" si="50"/>
        <v>272.16666666666669</v>
      </c>
      <c r="AW241">
        <f t="shared" si="55"/>
        <v>327</v>
      </c>
    </row>
    <row r="242" spans="1:49">
      <c r="A242" t="s">
        <v>1285</v>
      </c>
      <c r="B242" t="s">
        <v>1286</v>
      </c>
      <c r="C242" t="s">
        <v>68</v>
      </c>
      <c r="D242" t="s">
        <v>1243</v>
      </c>
      <c r="E242" s="6">
        <f>_xlfn.RANK.AVG(forwards!E242,forwards!E$4:E$413,0)</f>
        <v>401</v>
      </c>
      <c r="F242" s="6">
        <f>_xlfn.RANK.AVG(forwards!F242,forwards!F$4:F$413,0)</f>
        <v>395</v>
      </c>
      <c r="G242" s="6">
        <f>_xlfn.RANK.AVG(forwards!G242,forwards!G$4:G$413,0)</f>
        <v>406</v>
      </c>
      <c r="H242" s="6">
        <f>_xlfn.RANK.AVG(forwards!H242,forwards!H$4:H$413,0)</f>
        <v>378</v>
      </c>
      <c r="I242" s="6">
        <f>_xlfn.RANK.AVG(forwards!I242,forwards!I$4:I$413,0)</f>
        <v>381</v>
      </c>
      <c r="J242" s="6">
        <f>_xlfn.RANK.AVG(forwards!J242,forwards!J$4:J$413,0)</f>
        <v>33</v>
      </c>
      <c r="K242" s="6">
        <f>_xlfn.RANK.AVG(forwards!K242,forwards!K$4:K$413,0)</f>
        <v>343</v>
      </c>
      <c r="L242" s="6">
        <f>IF( forwards!L242 ="","",_xlfn.RANK.AVG(forwards!L242,forwards!L$4:L$413,0))</f>
        <v>46</v>
      </c>
      <c r="M242" s="6">
        <f>_xlfn.RANK.AVG(forwards!M242,forwards!M$4:M$413,0)</f>
        <v>400</v>
      </c>
      <c r="N242" s="6">
        <f>_xlfn.RANK.AVG(forwards!N242,forwards!N$4:N$413,1)</f>
        <v>336</v>
      </c>
      <c r="O242" s="6">
        <f>_xlfn.RANK.AVG(forwards!O242,forwards!O$4:O$413,0)</f>
        <v>404</v>
      </c>
      <c r="P242" s="6">
        <f>_xlfn.RANK.AVG(forwards!P242,forwards!P$4:P$413,0)</f>
        <v>406</v>
      </c>
      <c r="Q242" s="6">
        <f>_xlfn.RANK.AVG(forwards!Q242,forwards!Q$4:Q$413,1)</f>
        <v>389</v>
      </c>
      <c r="R242" s="6">
        <f>_xlfn.RANK.AVG(forwards!R242,forwards!R$4:R$413,0)</f>
        <v>406</v>
      </c>
      <c r="S242" s="6">
        <f>_xlfn.RANK.AVG(forwards!S242,forwards!S$4:S$413,0)</f>
        <v>391</v>
      </c>
      <c r="T242" s="6">
        <f>_xlfn.RANK.AVG(forwards!T242,forwards!T$4:T$413,1)</f>
        <v>374</v>
      </c>
      <c r="U242" s="6">
        <f>IF( forwards!U242 ="","",_xlfn.RANK.AVG(forwards!U242,forwards!U$4:U$413,0))</f>
        <v>342</v>
      </c>
      <c r="V242" s="6" t="str">
        <f>IF( forwards!V242 ="","",_xlfn.RANK.AVG(forwards!V242,forwards!V$4:V$413,0))</f>
        <v/>
      </c>
      <c r="W242" s="6">
        <f>_xlfn.RANK.AVG(forwards!W242,forwards!W$4:W$413,0)</f>
        <v>309.5</v>
      </c>
      <c r="X242" s="6">
        <f>IF( forwards!X242 ="","",_xlfn.RANK.AVG(forwards!X242,forwards!X$4:X$413,0))</f>
        <v>376.5</v>
      </c>
      <c r="Y242" s="6" t="str">
        <f>IF( forwards!Y242 ="","",_xlfn.RANK.AVG(forwards!Y242,forwards!Y$4:Y$413,0))</f>
        <v/>
      </c>
      <c r="Z242" s="6">
        <f>IF( forwards!Z242 ="","",_xlfn.RANK.AVG(forwards!Z242,forwards!Z$4:Z$413,0))</f>
        <v>342.5</v>
      </c>
      <c r="AA242" s="6">
        <f>_xlfn.RANK.AVG(forwards!AA242,forwards!AA$4:AA$413,0)</f>
        <v>246</v>
      </c>
      <c r="AB242" s="6" t="str">
        <f>IF( forwards!AB242 ="","",_xlfn.RANK.AVG(forwards!AB242,forwards!AB$4:AB$413,0))</f>
        <v/>
      </c>
      <c r="AC242" s="6">
        <f>_xlfn.RANK.AVG(forwards!AC242,forwards!AC$4:AC$413,0)</f>
        <v>102</v>
      </c>
      <c r="AD242" s="6">
        <f>_xlfn.RANK.AVG(forwards!AD242,forwards!AD$4:AD$413,0)</f>
        <v>178.5</v>
      </c>
      <c r="AG242" s="7">
        <f t="shared" si="42"/>
        <v>400.66666666666669</v>
      </c>
      <c r="AH242" s="7">
        <f t="shared" si="43"/>
        <v>283.75</v>
      </c>
      <c r="AI242" s="7">
        <f t="shared" si="51"/>
        <v>296.5</v>
      </c>
      <c r="AJ242" s="7">
        <f t="shared" si="52"/>
        <v>393.2</v>
      </c>
      <c r="AK242" s="7">
        <f t="shared" si="53"/>
        <v>342.625</v>
      </c>
      <c r="AL242" s="7">
        <f t="shared" si="54"/>
        <v>175.5</v>
      </c>
      <c r="AN242">
        <f t="shared" si="44"/>
        <v>407</v>
      </c>
      <c r="AO242">
        <f t="shared" si="45"/>
        <v>327.5</v>
      </c>
      <c r="AP242">
        <f t="shared" si="46"/>
        <v>361</v>
      </c>
      <c r="AQ242">
        <f t="shared" si="47"/>
        <v>406</v>
      </c>
      <c r="AR242">
        <f t="shared" si="48"/>
        <v>396</v>
      </c>
      <c r="AS242">
        <f t="shared" si="49"/>
        <v>164</v>
      </c>
      <c r="AU242" s="6">
        <f t="shared" si="50"/>
        <v>343.58333333333331</v>
      </c>
      <c r="AW242">
        <f t="shared" si="55"/>
        <v>398</v>
      </c>
    </row>
    <row r="243" spans="1:49">
      <c r="A243" t="s">
        <v>1014</v>
      </c>
      <c r="B243" t="s">
        <v>1015</v>
      </c>
      <c r="C243" t="s">
        <v>124</v>
      </c>
      <c r="D243" t="s">
        <v>1016</v>
      </c>
      <c r="E243" s="6">
        <f>_xlfn.RANK.AVG(forwards!E243,forwards!E$4:E$413,0)</f>
        <v>390</v>
      </c>
      <c r="F243" s="6">
        <f>_xlfn.RANK.AVG(forwards!F243,forwards!F$4:F$413,0)</f>
        <v>366</v>
      </c>
      <c r="G243" s="6">
        <f>_xlfn.RANK.AVG(forwards!G243,forwards!G$4:G$413,0)</f>
        <v>224.5</v>
      </c>
      <c r="H243" s="6">
        <f>_xlfn.RANK.AVG(forwards!H243,forwards!H$4:H$413,0)</f>
        <v>362</v>
      </c>
      <c r="I243" s="6">
        <f>_xlfn.RANK.AVG(forwards!I243,forwards!I$4:I$413,0)</f>
        <v>355</v>
      </c>
      <c r="J243" s="6">
        <f>_xlfn.RANK.AVG(forwards!J243,forwards!J$4:J$413,0)</f>
        <v>376</v>
      </c>
      <c r="K243" s="6">
        <f>_xlfn.RANK.AVG(forwards!K243,forwards!K$4:K$413,0)</f>
        <v>391</v>
      </c>
      <c r="L243" s="6" t="str">
        <f>IF( forwards!L243 ="","",_xlfn.RANK.AVG(forwards!L243,forwards!L$4:L$413,0))</f>
        <v/>
      </c>
      <c r="M243" s="6">
        <f>_xlfn.RANK.AVG(forwards!M243,forwards!M$4:M$413,0)</f>
        <v>368</v>
      </c>
      <c r="N243" s="6">
        <f>_xlfn.RANK.AVG(forwards!N243,forwards!N$4:N$413,1)</f>
        <v>201</v>
      </c>
      <c r="O243" s="6">
        <f>_xlfn.RANK.AVG(forwards!O243,forwards!O$4:O$413,0)</f>
        <v>334</v>
      </c>
      <c r="P243" s="6">
        <f>_xlfn.RANK.AVG(forwards!P243,forwards!P$4:P$413,0)</f>
        <v>255.5</v>
      </c>
      <c r="Q243" s="6">
        <f>_xlfn.RANK.AVG(forwards!Q243,forwards!Q$4:Q$413,1)</f>
        <v>332</v>
      </c>
      <c r="R243" s="6">
        <f>_xlfn.RANK.AVG(forwards!R243,forwards!R$4:R$413,0)</f>
        <v>304</v>
      </c>
      <c r="S243" s="6">
        <f>_xlfn.RANK.AVG(forwards!S243,forwards!S$4:S$413,0)</f>
        <v>324</v>
      </c>
      <c r="T243" s="6">
        <f>_xlfn.RANK.AVG(forwards!T243,forwards!T$4:T$413,1)</f>
        <v>325</v>
      </c>
      <c r="U243" s="6">
        <f>IF( forwards!U243 ="","",_xlfn.RANK.AVG(forwards!U243,forwards!U$4:U$413,0))</f>
        <v>187</v>
      </c>
      <c r="V243" s="6">
        <f>IF( forwards!V243 ="","",_xlfn.RANK.AVG(forwards!V243,forwards!V$4:V$413,0))</f>
        <v>366.5</v>
      </c>
      <c r="W243" s="6">
        <f>_xlfn.RANK.AVG(forwards!W243,forwards!W$4:W$413,0)</f>
        <v>346.5</v>
      </c>
      <c r="X243" s="6">
        <f>IF( forwards!X243 ="","",_xlfn.RANK.AVG(forwards!X243,forwards!X$4:X$413,0))</f>
        <v>376.5</v>
      </c>
      <c r="Y243" s="6" t="str">
        <f>IF( forwards!Y243 ="","",_xlfn.RANK.AVG(forwards!Y243,forwards!Y$4:Y$413,0))</f>
        <v/>
      </c>
      <c r="Z243" s="6">
        <f>IF( forwards!Z243 ="","",_xlfn.RANK.AVG(forwards!Z243,forwards!Z$4:Z$413,0))</f>
        <v>342.5</v>
      </c>
      <c r="AA243" s="6">
        <f>_xlfn.RANK.AVG(forwards!AA243,forwards!AA$4:AA$413,0)</f>
        <v>27</v>
      </c>
      <c r="AB243" s="6" t="str">
        <f>IF( forwards!AB243 ="","",_xlfn.RANK.AVG(forwards!AB243,forwards!AB$4:AB$413,0))</f>
        <v/>
      </c>
      <c r="AC243" s="6">
        <f>_xlfn.RANK.AVG(forwards!AC243,forwards!AC$4:AC$413,0)</f>
        <v>61</v>
      </c>
      <c r="AD243" s="6">
        <f>_xlfn.RANK.AVG(forwards!AD243,forwards!AD$4:AD$413,0)</f>
        <v>254.5</v>
      </c>
      <c r="AG243" s="7">
        <f t="shared" si="42"/>
        <v>326.83333333333331</v>
      </c>
      <c r="AH243" s="7">
        <f t="shared" si="43"/>
        <v>371</v>
      </c>
      <c r="AI243" s="7">
        <f t="shared" si="51"/>
        <v>301</v>
      </c>
      <c r="AJ243" s="7">
        <f t="shared" si="52"/>
        <v>308.10000000000002</v>
      </c>
      <c r="AK243" s="7">
        <f t="shared" si="53"/>
        <v>323.8</v>
      </c>
      <c r="AL243" s="7">
        <f t="shared" si="54"/>
        <v>114.16666666666667</v>
      </c>
      <c r="AN243">
        <f t="shared" si="44"/>
        <v>348</v>
      </c>
      <c r="AO243">
        <f t="shared" si="45"/>
        <v>400</v>
      </c>
      <c r="AP243">
        <f t="shared" si="46"/>
        <v>364</v>
      </c>
      <c r="AQ243">
        <f t="shared" si="47"/>
        <v>340</v>
      </c>
      <c r="AR243">
        <f t="shared" si="48"/>
        <v>383</v>
      </c>
      <c r="AS243">
        <f t="shared" si="49"/>
        <v>36</v>
      </c>
      <c r="AU243" s="6">
        <f t="shared" si="50"/>
        <v>311.83333333333331</v>
      </c>
      <c r="AW243">
        <f t="shared" si="55"/>
        <v>374</v>
      </c>
    </row>
    <row r="244" spans="1:49">
      <c r="A244" t="s">
        <v>756</v>
      </c>
      <c r="B244" t="s">
        <v>757</v>
      </c>
      <c r="C244" t="s">
        <v>124</v>
      </c>
      <c r="D244" t="s">
        <v>163</v>
      </c>
      <c r="E244" s="6">
        <f>_xlfn.RANK.AVG(forwards!E244,forwards!E$4:E$413,0)</f>
        <v>358</v>
      </c>
      <c r="F244" s="6">
        <f>_xlfn.RANK.AVG(forwards!F244,forwards!F$4:F$413,0)</f>
        <v>408.5</v>
      </c>
      <c r="G244" s="6">
        <f>_xlfn.RANK.AVG(forwards!G244,forwards!G$4:G$413,0)</f>
        <v>346</v>
      </c>
      <c r="H244" s="6">
        <f>_xlfn.RANK.AVG(forwards!H244,forwards!H$4:H$413,0)</f>
        <v>306</v>
      </c>
      <c r="I244" s="6">
        <f>_xlfn.RANK.AVG(forwards!I244,forwards!I$4:I$413,0)</f>
        <v>370</v>
      </c>
      <c r="J244" s="6">
        <f>_xlfn.RANK.AVG(forwards!J244,forwards!J$4:J$413,0)</f>
        <v>298</v>
      </c>
      <c r="K244" s="6">
        <f>_xlfn.RANK.AVG(forwards!K244,forwards!K$4:K$413,0)</f>
        <v>316.5</v>
      </c>
      <c r="L244" s="6" t="str">
        <f>IF( forwards!L244 ="","",_xlfn.RANK.AVG(forwards!L244,forwards!L$4:L$413,0))</f>
        <v/>
      </c>
      <c r="M244" s="6">
        <f>_xlfn.RANK.AVG(forwards!M244,forwards!M$4:M$413,0)</f>
        <v>279</v>
      </c>
      <c r="N244" s="6">
        <f>_xlfn.RANK.AVG(forwards!N244,forwards!N$4:N$413,1)</f>
        <v>318</v>
      </c>
      <c r="O244" s="6">
        <f>_xlfn.RANK.AVG(forwards!O244,forwards!O$4:O$413,0)</f>
        <v>348</v>
      </c>
      <c r="P244" s="6">
        <f>_xlfn.RANK.AVG(forwards!P244,forwards!P$4:P$413,0)</f>
        <v>81</v>
      </c>
      <c r="Q244" s="6">
        <f>_xlfn.RANK.AVG(forwards!Q244,forwards!Q$4:Q$413,1)</f>
        <v>325.5</v>
      </c>
      <c r="R244" s="6">
        <f>_xlfn.RANK.AVG(forwards!R244,forwards!R$4:R$413,0)</f>
        <v>180</v>
      </c>
      <c r="S244" s="6">
        <f>_xlfn.RANK.AVG(forwards!S244,forwards!S$4:S$413,0)</f>
        <v>179</v>
      </c>
      <c r="T244" s="6">
        <f>_xlfn.RANK.AVG(forwards!T244,forwards!T$4:T$413,1)</f>
        <v>328</v>
      </c>
      <c r="U244" s="6">
        <f>IF( forwards!U244 ="","",_xlfn.RANK.AVG(forwards!U244,forwards!U$4:U$413,0))</f>
        <v>256</v>
      </c>
      <c r="V244" s="6">
        <f>IF( forwards!V244 ="","",_xlfn.RANK.AVG(forwards!V244,forwards!V$4:V$413,0))</f>
        <v>155</v>
      </c>
      <c r="W244" s="6">
        <f>_xlfn.RANK.AVG(forwards!W244,forwards!W$4:W$413,0)</f>
        <v>408</v>
      </c>
      <c r="X244" s="6">
        <f>IF( forwards!X244 ="","",_xlfn.RANK.AVG(forwards!X244,forwards!X$4:X$413,0))</f>
        <v>376.5</v>
      </c>
      <c r="Y244" s="6" t="str">
        <f>IF( forwards!Y244 ="","",_xlfn.RANK.AVG(forwards!Y244,forwards!Y$4:Y$413,0))</f>
        <v/>
      </c>
      <c r="Z244" s="6">
        <f>IF( forwards!Z244 ="","",_xlfn.RANK.AVG(forwards!Z244,forwards!Z$4:Z$413,0))</f>
        <v>342.5</v>
      </c>
      <c r="AA244" s="6">
        <f>_xlfn.RANK.AVG(forwards!AA244,forwards!AA$4:AA$413,0)</f>
        <v>354</v>
      </c>
      <c r="AB244" s="6" t="str">
        <f>IF( forwards!AB244 ="","",_xlfn.RANK.AVG(forwards!AB244,forwards!AB$4:AB$413,0))</f>
        <v/>
      </c>
      <c r="AC244" s="6">
        <f>_xlfn.RANK.AVG(forwards!AC244,forwards!AC$4:AC$413,0)</f>
        <v>33</v>
      </c>
      <c r="AD244" s="6">
        <f>_xlfn.RANK.AVG(forwards!AD244,forwards!AD$4:AD$413,0)</f>
        <v>198</v>
      </c>
      <c r="AG244" s="7">
        <f t="shared" si="42"/>
        <v>370.83333333333331</v>
      </c>
      <c r="AH244" s="7">
        <f t="shared" si="43"/>
        <v>322.625</v>
      </c>
      <c r="AI244" s="7">
        <f t="shared" si="51"/>
        <v>315</v>
      </c>
      <c r="AJ244" s="7">
        <f t="shared" si="52"/>
        <v>218.7</v>
      </c>
      <c r="AK244" s="7">
        <f t="shared" si="53"/>
        <v>307.60000000000002</v>
      </c>
      <c r="AL244" s="7">
        <f t="shared" si="54"/>
        <v>195</v>
      </c>
      <c r="AN244">
        <f t="shared" si="44"/>
        <v>388</v>
      </c>
      <c r="AO244">
        <f t="shared" si="45"/>
        <v>379</v>
      </c>
      <c r="AP244">
        <f t="shared" si="46"/>
        <v>374.5</v>
      </c>
      <c r="AQ244">
        <f t="shared" si="47"/>
        <v>226</v>
      </c>
      <c r="AR244">
        <f t="shared" si="48"/>
        <v>367</v>
      </c>
      <c r="AS244">
        <f t="shared" si="49"/>
        <v>216</v>
      </c>
      <c r="AU244" s="6">
        <f t="shared" si="50"/>
        <v>325.08333333333331</v>
      </c>
      <c r="AW244">
        <f t="shared" si="55"/>
        <v>388</v>
      </c>
    </row>
    <row r="245" spans="1:49">
      <c r="A245" t="s">
        <v>1379</v>
      </c>
      <c r="B245" t="s">
        <v>1380</v>
      </c>
      <c r="C245" t="s">
        <v>80</v>
      </c>
      <c r="D245" t="s">
        <v>976</v>
      </c>
      <c r="E245" s="6">
        <f>_xlfn.RANK.AVG(forwards!E245,forwards!E$4:E$413,0)</f>
        <v>291</v>
      </c>
      <c r="F245" s="6">
        <f>_xlfn.RANK.AVG(forwards!F245,forwards!F$4:F$413,0)</f>
        <v>366</v>
      </c>
      <c r="G245" s="6">
        <f>_xlfn.RANK.AVG(forwards!G245,forwards!G$4:G$413,0)</f>
        <v>274</v>
      </c>
      <c r="H245" s="6">
        <f>_xlfn.RANK.AVG(forwards!H245,forwards!H$4:H$413,0)</f>
        <v>381</v>
      </c>
      <c r="I245" s="6">
        <f>_xlfn.RANK.AVG(forwards!I245,forwards!I$4:I$413,0)</f>
        <v>288</v>
      </c>
      <c r="J245" s="6">
        <f>_xlfn.RANK.AVG(forwards!J245,forwards!J$4:J$413,0)</f>
        <v>129</v>
      </c>
      <c r="K245" s="6">
        <f>_xlfn.RANK.AVG(forwards!K245,forwards!K$4:K$413,0)</f>
        <v>403</v>
      </c>
      <c r="L245" s="6" t="str">
        <f>IF( forwards!L245 ="","",_xlfn.RANK.AVG(forwards!L245,forwards!L$4:L$413,0))</f>
        <v/>
      </c>
      <c r="M245" s="6">
        <f>_xlfn.RANK.AVG(forwards!M245,forwards!M$4:M$413,0)</f>
        <v>403</v>
      </c>
      <c r="N245" s="6">
        <f>_xlfn.RANK.AVG(forwards!N245,forwards!N$4:N$413,1)</f>
        <v>10</v>
      </c>
      <c r="O245" s="6">
        <f>_xlfn.RANK.AVG(forwards!O245,forwards!O$4:O$413,0)</f>
        <v>253</v>
      </c>
      <c r="P245" s="6">
        <f>_xlfn.RANK.AVG(forwards!P245,forwards!P$4:P$413,0)</f>
        <v>402</v>
      </c>
      <c r="Q245" s="6">
        <f>_xlfn.RANK.AVG(forwards!Q245,forwards!Q$4:Q$413,1)</f>
        <v>371</v>
      </c>
      <c r="R245" s="6">
        <f>_xlfn.RANK.AVG(forwards!R245,forwards!R$4:R$413,0)</f>
        <v>397</v>
      </c>
      <c r="S245" s="6">
        <f>_xlfn.RANK.AVG(forwards!S245,forwards!S$4:S$413,0)</f>
        <v>387</v>
      </c>
      <c r="T245" s="6">
        <f>_xlfn.RANK.AVG(forwards!T245,forwards!T$4:T$413,1)</f>
        <v>275</v>
      </c>
      <c r="U245" s="6">
        <f>IF( forwards!U245 ="","",_xlfn.RANK.AVG(forwards!U245,forwards!U$4:U$413,0))</f>
        <v>264</v>
      </c>
      <c r="V245" s="6">
        <f>IF( forwards!V245 ="","",_xlfn.RANK.AVG(forwards!V245,forwards!V$4:V$413,0))</f>
        <v>255</v>
      </c>
      <c r="W245" s="6">
        <f>_xlfn.RANK.AVG(forwards!W245,forwards!W$4:W$413,0)</f>
        <v>398</v>
      </c>
      <c r="X245" s="6">
        <f>IF( forwards!X245 ="","",_xlfn.RANK.AVG(forwards!X245,forwards!X$4:X$413,0))</f>
        <v>194</v>
      </c>
      <c r="Y245" s="6" t="str">
        <f>IF( forwards!Y245 ="","",_xlfn.RANK.AVG(forwards!Y245,forwards!Y$4:Y$413,0))</f>
        <v/>
      </c>
      <c r="Z245" s="6">
        <f>IF( forwards!Z245 ="","",_xlfn.RANK.AVG(forwards!Z245,forwards!Z$4:Z$413,0))</f>
        <v>342.5</v>
      </c>
      <c r="AA245" s="6">
        <f>_xlfn.RANK.AVG(forwards!AA245,forwards!AA$4:AA$413,0)</f>
        <v>396</v>
      </c>
      <c r="AB245" s="6">
        <f>IF( forwards!AB245 ="","",_xlfn.RANK.AVG(forwards!AB245,forwards!AB$4:AB$413,0))</f>
        <v>17</v>
      </c>
      <c r="AC245" s="6">
        <f>_xlfn.RANK.AVG(forwards!AC245,forwards!AC$4:AC$413,0)</f>
        <v>16</v>
      </c>
      <c r="AD245" s="6">
        <f>_xlfn.RANK.AVG(forwards!AD245,forwards!AD$4:AD$413,0)</f>
        <v>402</v>
      </c>
      <c r="AG245" s="7">
        <f t="shared" si="42"/>
        <v>310.33333333333331</v>
      </c>
      <c r="AH245" s="7">
        <f t="shared" si="43"/>
        <v>300.25</v>
      </c>
      <c r="AI245" s="7">
        <f t="shared" si="51"/>
        <v>222</v>
      </c>
      <c r="AJ245" s="7">
        <f t="shared" si="52"/>
        <v>366.4</v>
      </c>
      <c r="AK245" s="7">
        <f t="shared" si="53"/>
        <v>290.7</v>
      </c>
      <c r="AL245" s="7">
        <f t="shared" si="54"/>
        <v>207.75</v>
      </c>
      <c r="AN245">
        <f t="shared" si="44"/>
        <v>326</v>
      </c>
      <c r="AO245">
        <f t="shared" si="45"/>
        <v>355</v>
      </c>
      <c r="AP245">
        <f t="shared" si="46"/>
        <v>263.5</v>
      </c>
      <c r="AQ245">
        <f t="shared" si="47"/>
        <v>392</v>
      </c>
      <c r="AR245">
        <f t="shared" si="48"/>
        <v>353.5</v>
      </c>
      <c r="AS245">
        <f t="shared" si="49"/>
        <v>258</v>
      </c>
      <c r="AU245" s="6">
        <f t="shared" si="50"/>
        <v>324.66666666666669</v>
      </c>
      <c r="AW245">
        <f t="shared" si="55"/>
        <v>387</v>
      </c>
    </row>
    <row r="246" spans="1:49">
      <c r="A246" t="s">
        <v>1066</v>
      </c>
      <c r="B246" t="s">
        <v>1067</v>
      </c>
      <c r="C246" t="s">
        <v>68</v>
      </c>
      <c r="D246" t="s">
        <v>1068</v>
      </c>
      <c r="E246" s="6">
        <f>_xlfn.RANK.AVG(forwards!E246,forwards!E$4:E$413,0)</f>
        <v>401</v>
      </c>
      <c r="F246" s="6">
        <f>_xlfn.RANK.AVG(forwards!F246,forwards!F$4:F$413,0)</f>
        <v>395</v>
      </c>
      <c r="G246" s="6">
        <f>_xlfn.RANK.AVG(forwards!G246,forwards!G$4:G$413,0)</f>
        <v>409</v>
      </c>
      <c r="H246" s="6">
        <f>_xlfn.RANK.AVG(forwards!H246,forwards!H$4:H$413,0)</f>
        <v>382</v>
      </c>
      <c r="I246" s="6">
        <f>_xlfn.RANK.AVG(forwards!I246,forwards!I$4:I$413,0)</f>
        <v>393</v>
      </c>
      <c r="J246" s="6">
        <f>_xlfn.RANK.AVG(forwards!J246,forwards!J$4:J$413,0)</f>
        <v>141</v>
      </c>
      <c r="K246" s="6">
        <f>_xlfn.RANK.AVG(forwards!K246,forwards!K$4:K$413,0)</f>
        <v>357</v>
      </c>
      <c r="L246" s="6" t="str">
        <f>IF( forwards!L246 ="","",_xlfn.RANK.AVG(forwards!L246,forwards!L$4:L$413,0))</f>
        <v/>
      </c>
      <c r="M246" s="6">
        <f>_xlfn.RANK.AVG(forwards!M246,forwards!M$4:M$413,0)</f>
        <v>320</v>
      </c>
      <c r="N246" s="6">
        <f>_xlfn.RANK.AVG(forwards!N246,forwards!N$4:N$413,1)</f>
        <v>1</v>
      </c>
      <c r="O246" s="6">
        <f>_xlfn.RANK.AVG(forwards!O246,forwards!O$4:O$413,0)</f>
        <v>41</v>
      </c>
      <c r="P246" s="6">
        <f>_xlfn.RANK.AVG(forwards!P246,forwards!P$4:P$413,0)</f>
        <v>333</v>
      </c>
      <c r="Q246" s="6">
        <f>_xlfn.RANK.AVG(forwards!Q246,forwards!Q$4:Q$413,1)</f>
        <v>252</v>
      </c>
      <c r="R246" s="6">
        <f>_xlfn.RANK.AVG(forwards!R246,forwards!R$4:R$413,0)</f>
        <v>318</v>
      </c>
      <c r="S246" s="6">
        <f>_xlfn.RANK.AVG(forwards!S246,forwards!S$4:S$413,0)</f>
        <v>344</v>
      </c>
      <c r="T246" s="6">
        <f>_xlfn.RANK.AVG(forwards!T246,forwards!T$4:T$413,1)</f>
        <v>222</v>
      </c>
      <c r="U246" s="6">
        <f>IF( forwards!U246 ="","",_xlfn.RANK.AVG(forwards!U246,forwards!U$4:U$413,0))</f>
        <v>325</v>
      </c>
      <c r="V246" s="6">
        <f>IF( forwards!V246 ="","",_xlfn.RANK.AVG(forwards!V246,forwards!V$4:V$413,0))</f>
        <v>381</v>
      </c>
      <c r="W246" s="6">
        <f>_xlfn.RANK.AVG(forwards!W246,forwards!W$4:W$413,0)</f>
        <v>392.5</v>
      </c>
      <c r="X246" s="6">
        <f>IF( forwards!X246 ="","",_xlfn.RANK.AVG(forwards!X246,forwards!X$4:X$413,0))</f>
        <v>376.5</v>
      </c>
      <c r="Y246" s="6" t="str">
        <f>IF( forwards!Y246 ="","",_xlfn.RANK.AVG(forwards!Y246,forwards!Y$4:Y$413,0))</f>
        <v/>
      </c>
      <c r="Z246" s="6">
        <f>IF( forwards!Z246 ="","",_xlfn.RANK.AVG(forwards!Z246,forwards!Z$4:Z$413,0))</f>
        <v>342.5</v>
      </c>
      <c r="AA246" s="6">
        <f>_xlfn.RANK.AVG(forwards!AA246,forwards!AA$4:AA$413,0)</f>
        <v>163</v>
      </c>
      <c r="AB246" s="6" t="str">
        <f>IF( forwards!AB246 ="","",_xlfn.RANK.AVG(forwards!AB246,forwards!AB$4:AB$413,0))</f>
        <v/>
      </c>
      <c r="AC246" s="6">
        <f>_xlfn.RANK.AVG(forwards!AC246,forwards!AC$4:AC$413,0)</f>
        <v>36</v>
      </c>
      <c r="AD246" s="6">
        <f>_xlfn.RANK.AVG(forwards!AD246,forwards!AD$4:AD$413,0)</f>
        <v>71</v>
      </c>
      <c r="AG246" s="7">
        <f t="shared" si="42"/>
        <v>401.66666666666669</v>
      </c>
      <c r="AH246" s="7">
        <f t="shared" si="43"/>
        <v>318.25</v>
      </c>
      <c r="AI246" s="7">
        <f t="shared" si="51"/>
        <v>120.66666666666667</v>
      </c>
      <c r="AJ246" s="7">
        <f t="shared" si="52"/>
        <v>293.8</v>
      </c>
      <c r="AK246" s="7">
        <f t="shared" si="53"/>
        <v>363.5</v>
      </c>
      <c r="AL246" s="7">
        <f t="shared" si="54"/>
        <v>90</v>
      </c>
      <c r="AN246">
        <f t="shared" si="44"/>
        <v>408</v>
      </c>
      <c r="AO246">
        <f t="shared" si="45"/>
        <v>375</v>
      </c>
      <c r="AP246">
        <f t="shared" si="46"/>
        <v>83</v>
      </c>
      <c r="AQ246">
        <f t="shared" si="47"/>
        <v>323</v>
      </c>
      <c r="AR246">
        <f t="shared" si="48"/>
        <v>403</v>
      </c>
      <c r="AS246">
        <f t="shared" si="49"/>
        <v>14.5</v>
      </c>
      <c r="AU246" s="6">
        <f t="shared" si="50"/>
        <v>267.75</v>
      </c>
      <c r="AW246">
        <f t="shared" si="55"/>
        <v>311</v>
      </c>
    </row>
    <row r="247" spans="1:49">
      <c r="A247" t="s">
        <v>929</v>
      </c>
      <c r="B247" t="s">
        <v>930</v>
      </c>
      <c r="C247" t="s">
        <v>80</v>
      </c>
      <c r="D247" t="s">
        <v>221</v>
      </c>
      <c r="E247" s="6">
        <f>_xlfn.RANK.AVG(forwards!E247,forwards!E$4:E$413,0)</f>
        <v>184.5</v>
      </c>
      <c r="F247" s="6">
        <f>_xlfn.RANK.AVG(forwards!F247,forwards!F$4:F$413,0)</f>
        <v>153</v>
      </c>
      <c r="G247" s="6">
        <f>_xlfn.RANK.AVG(forwards!G247,forwards!G$4:G$413,0)</f>
        <v>156</v>
      </c>
      <c r="H247" s="6">
        <f>_xlfn.RANK.AVG(forwards!H247,forwards!H$4:H$413,0)</f>
        <v>219</v>
      </c>
      <c r="I247" s="6">
        <f>_xlfn.RANK.AVG(forwards!I247,forwards!I$4:I$413,0)</f>
        <v>159</v>
      </c>
      <c r="J247" s="6">
        <f>_xlfn.RANK.AVG(forwards!J247,forwards!J$4:J$413,0)</f>
        <v>100</v>
      </c>
      <c r="K247" s="6">
        <f>_xlfn.RANK.AVG(forwards!K247,forwards!K$4:K$413,0)</f>
        <v>155.5</v>
      </c>
      <c r="L247" s="6" t="str">
        <f>IF( forwards!L247 ="","",_xlfn.RANK.AVG(forwards!L247,forwards!L$4:L$413,0))</f>
        <v/>
      </c>
      <c r="M247" s="6">
        <f>_xlfn.RANK.AVG(forwards!M247,forwards!M$4:M$413,0)</f>
        <v>312</v>
      </c>
      <c r="N247" s="6">
        <f>_xlfn.RANK.AVG(forwards!N247,forwards!N$4:N$413,1)</f>
        <v>38</v>
      </c>
      <c r="O247" s="6">
        <f>_xlfn.RANK.AVG(forwards!O247,forwards!O$4:O$413,0)</f>
        <v>156</v>
      </c>
      <c r="P247" s="6">
        <f>_xlfn.RANK.AVG(forwards!P247,forwards!P$4:P$413,0)</f>
        <v>224</v>
      </c>
      <c r="Q247" s="6">
        <f>_xlfn.RANK.AVG(forwards!Q247,forwards!Q$4:Q$413,1)</f>
        <v>261</v>
      </c>
      <c r="R247" s="6">
        <f>_xlfn.RANK.AVG(forwards!R247,forwards!R$4:R$413,0)</f>
        <v>256</v>
      </c>
      <c r="S247" s="6">
        <f>_xlfn.RANK.AVG(forwards!S247,forwards!S$4:S$413,0)</f>
        <v>326.5</v>
      </c>
      <c r="T247" s="6">
        <f>_xlfn.RANK.AVG(forwards!T247,forwards!T$4:T$413,1)</f>
        <v>252.5</v>
      </c>
      <c r="U247" s="6">
        <f>IF( forwards!U247 ="","",_xlfn.RANK.AVG(forwards!U247,forwards!U$4:U$413,0))</f>
        <v>201</v>
      </c>
      <c r="V247" s="6">
        <f>IF( forwards!V247 ="","",_xlfn.RANK.AVG(forwards!V247,forwards!V$4:V$413,0))</f>
        <v>253</v>
      </c>
      <c r="W247" s="6">
        <f>_xlfn.RANK.AVG(forwards!W247,forwards!W$4:W$413,0)</f>
        <v>124</v>
      </c>
      <c r="X247" s="6">
        <f>IF( forwards!X247 ="","",_xlfn.RANK.AVG(forwards!X247,forwards!X$4:X$413,0))</f>
        <v>151</v>
      </c>
      <c r="Y247" s="6">
        <f>IF( forwards!Y247 ="","",_xlfn.RANK.AVG(forwards!Y247,forwards!Y$4:Y$413,0))</f>
        <v>20</v>
      </c>
      <c r="Z247" s="6">
        <f>IF( forwards!Z247 ="","",_xlfn.RANK.AVG(forwards!Z247,forwards!Z$4:Z$413,0))</f>
        <v>143.5</v>
      </c>
      <c r="AA247" s="6">
        <f>_xlfn.RANK.AVG(forwards!AA247,forwards!AA$4:AA$413,0)</f>
        <v>104</v>
      </c>
      <c r="AB247" s="6">
        <f>IF( forwards!AB247 ="","",_xlfn.RANK.AVG(forwards!AB247,forwards!AB$4:AB$413,0))</f>
        <v>41</v>
      </c>
      <c r="AC247" s="6">
        <f>_xlfn.RANK.AVG(forwards!AC247,forwards!AC$4:AC$413,0)</f>
        <v>249</v>
      </c>
      <c r="AD247" s="6">
        <f>_xlfn.RANK.AVG(forwards!AD247,forwards!AD$4:AD$413,0)</f>
        <v>229.5</v>
      </c>
      <c r="AG247" s="7">
        <f t="shared" si="42"/>
        <v>164.5</v>
      </c>
      <c r="AH247" s="7">
        <f t="shared" si="43"/>
        <v>158.375</v>
      </c>
      <c r="AI247" s="7">
        <f t="shared" si="51"/>
        <v>168.66666666666666</v>
      </c>
      <c r="AJ247" s="7">
        <f t="shared" si="52"/>
        <v>264</v>
      </c>
      <c r="AK247" s="7">
        <f t="shared" si="53"/>
        <v>148.75</v>
      </c>
      <c r="AL247" s="7">
        <f t="shared" si="54"/>
        <v>155.875</v>
      </c>
      <c r="AN247">
        <f t="shared" si="44"/>
        <v>157</v>
      </c>
      <c r="AO247">
        <f t="shared" si="45"/>
        <v>135</v>
      </c>
      <c r="AP247">
        <f t="shared" si="46"/>
        <v>176</v>
      </c>
      <c r="AQ247">
        <f t="shared" si="47"/>
        <v>292</v>
      </c>
      <c r="AR247">
        <f t="shared" si="48"/>
        <v>115</v>
      </c>
      <c r="AS247">
        <f t="shared" si="49"/>
        <v>110</v>
      </c>
      <c r="AU247" s="6">
        <f t="shared" si="50"/>
        <v>164.16666666666666</v>
      </c>
      <c r="AW247">
        <f t="shared" si="55"/>
        <v>132.5</v>
      </c>
    </row>
    <row r="248" spans="1:49">
      <c r="A248" t="s">
        <v>1311</v>
      </c>
      <c r="B248" t="s">
        <v>1312</v>
      </c>
      <c r="C248" t="s">
        <v>80</v>
      </c>
      <c r="D248" t="s">
        <v>81</v>
      </c>
      <c r="E248" s="6">
        <f>_xlfn.RANK.AVG(forwards!E248,forwards!E$4:E$413,0)</f>
        <v>341</v>
      </c>
      <c r="F248" s="6">
        <f>_xlfn.RANK.AVG(forwards!F248,forwards!F$4:F$413,0)</f>
        <v>310.5</v>
      </c>
      <c r="G248" s="6">
        <f>_xlfn.RANK.AVG(forwards!G248,forwards!G$4:G$413,0)</f>
        <v>394</v>
      </c>
      <c r="H248" s="6">
        <f>_xlfn.RANK.AVG(forwards!H248,forwards!H$4:H$413,0)</f>
        <v>357</v>
      </c>
      <c r="I248" s="6">
        <f>_xlfn.RANK.AVG(forwards!I248,forwards!I$4:I$413,0)</f>
        <v>363</v>
      </c>
      <c r="J248" s="6">
        <f>_xlfn.RANK.AVG(forwards!J248,forwards!J$4:J$413,0)</f>
        <v>3</v>
      </c>
      <c r="K248" s="6">
        <f>_xlfn.RANK.AVG(forwards!K248,forwards!K$4:K$413,0)</f>
        <v>298</v>
      </c>
      <c r="L248" s="6" t="str">
        <f>IF( forwards!L248 ="","",_xlfn.RANK.AVG(forwards!L248,forwards!L$4:L$413,0))</f>
        <v/>
      </c>
      <c r="M248" s="6">
        <f>_xlfn.RANK.AVG(forwards!M248,forwards!M$4:M$413,0)</f>
        <v>346</v>
      </c>
      <c r="N248" s="6">
        <f>_xlfn.RANK.AVG(forwards!N248,forwards!N$4:N$413,1)</f>
        <v>30</v>
      </c>
      <c r="O248" s="6">
        <f>_xlfn.RANK.AVG(forwards!O248,forwards!O$4:O$413,0)</f>
        <v>174</v>
      </c>
      <c r="P248" s="6">
        <f>_xlfn.RANK.AVG(forwards!P248,forwards!P$4:P$413,0)</f>
        <v>401</v>
      </c>
      <c r="Q248" s="6">
        <f>_xlfn.RANK.AVG(forwards!Q248,forwards!Q$4:Q$413,1)</f>
        <v>134</v>
      </c>
      <c r="R248" s="6">
        <f>_xlfn.RANK.AVG(forwards!R248,forwards!R$4:R$413,0)</f>
        <v>362</v>
      </c>
      <c r="S248" s="6">
        <f>_xlfn.RANK.AVG(forwards!S248,forwards!S$4:S$413,0)</f>
        <v>402</v>
      </c>
      <c r="T248" s="6">
        <f>_xlfn.RANK.AVG(forwards!T248,forwards!T$4:T$413,1)</f>
        <v>364</v>
      </c>
      <c r="U248" s="6">
        <f>IF( forwards!U248 ="","",_xlfn.RANK.AVG(forwards!U248,forwards!U$4:U$413,0))</f>
        <v>226</v>
      </c>
      <c r="V248" s="6">
        <f>IF( forwards!V248 ="","",_xlfn.RANK.AVG(forwards!V248,forwards!V$4:V$413,0))</f>
        <v>352</v>
      </c>
      <c r="W248" s="6">
        <f>_xlfn.RANK.AVG(forwards!W248,forwards!W$4:W$413,0)</f>
        <v>334.5</v>
      </c>
      <c r="X248" s="6">
        <f>IF( forwards!X248 ="","",_xlfn.RANK.AVG(forwards!X248,forwards!X$4:X$413,0))</f>
        <v>376.5</v>
      </c>
      <c r="Y248" s="6" t="str">
        <f>IF( forwards!Y248 ="","",_xlfn.RANK.AVG(forwards!Y248,forwards!Y$4:Y$413,0))</f>
        <v/>
      </c>
      <c r="Z248" s="6">
        <f>IF( forwards!Z248 ="","",_xlfn.RANK.AVG(forwards!Z248,forwards!Z$4:Z$413,0))</f>
        <v>342.5</v>
      </c>
      <c r="AA248" s="6">
        <f>_xlfn.RANK.AVG(forwards!AA248,forwards!AA$4:AA$413,0)</f>
        <v>304</v>
      </c>
      <c r="AB248" s="6">
        <f>IF( forwards!AB248 ="","",_xlfn.RANK.AVG(forwards!AB248,forwards!AB$4:AB$413,0))</f>
        <v>83</v>
      </c>
      <c r="AC248" s="6">
        <f>_xlfn.RANK.AVG(forwards!AC248,forwards!AC$4:AC$413,0)</f>
        <v>140</v>
      </c>
      <c r="AD248" s="6">
        <f>_xlfn.RANK.AVG(forwards!AD248,forwards!AD$4:AD$413,0)</f>
        <v>281.5</v>
      </c>
      <c r="AG248" s="7">
        <f t="shared" si="42"/>
        <v>348.5</v>
      </c>
      <c r="AH248" s="7">
        <f t="shared" si="43"/>
        <v>255.25</v>
      </c>
      <c r="AI248" s="7">
        <f t="shared" si="51"/>
        <v>183.33333333333334</v>
      </c>
      <c r="AJ248" s="7">
        <f t="shared" si="52"/>
        <v>332.6</v>
      </c>
      <c r="AK248" s="7">
        <f t="shared" si="53"/>
        <v>326.3</v>
      </c>
      <c r="AL248" s="7">
        <f t="shared" si="54"/>
        <v>202.125</v>
      </c>
      <c r="AN248">
        <f t="shared" si="44"/>
        <v>372</v>
      </c>
      <c r="AO248">
        <f t="shared" si="45"/>
        <v>278</v>
      </c>
      <c r="AP248">
        <f t="shared" si="46"/>
        <v>196.5</v>
      </c>
      <c r="AQ248">
        <f t="shared" si="47"/>
        <v>365</v>
      </c>
      <c r="AR248">
        <f t="shared" si="48"/>
        <v>386</v>
      </c>
      <c r="AS248">
        <f t="shared" si="49"/>
        <v>245</v>
      </c>
      <c r="AU248" s="6">
        <f t="shared" si="50"/>
        <v>307.08333333333331</v>
      </c>
      <c r="AW248">
        <f t="shared" si="55"/>
        <v>371</v>
      </c>
    </row>
    <row r="249" spans="1:49">
      <c r="A249" t="s">
        <v>717</v>
      </c>
      <c r="B249" t="s">
        <v>718</v>
      </c>
      <c r="C249" t="s">
        <v>68</v>
      </c>
      <c r="D249" t="s">
        <v>393</v>
      </c>
      <c r="E249" s="6">
        <f>_xlfn.RANK.AVG(forwards!E249,forwards!E$4:E$413,0)</f>
        <v>228.5</v>
      </c>
      <c r="F249" s="6">
        <f>_xlfn.RANK.AVG(forwards!F249,forwards!F$4:F$413,0)</f>
        <v>248</v>
      </c>
      <c r="G249" s="6">
        <f>_xlfn.RANK.AVG(forwards!G249,forwards!G$4:G$413,0)</f>
        <v>122</v>
      </c>
      <c r="H249" s="6">
        <f>_xlfn.RANK.AVG(forwards!H249,forwards!H$4:H$413,0)</f>
        <v>252</v>
      </c>
      <c r="I249" s="6">
        <f>_xlfn.RANK.AVG(forwards!I249,forwards!I$4:I$413,0)</f>
        <v>246</v>
      </c>
      <c r="J249" s="6">
        <f>_xlfn.RANK.AVG(forwards!J249,forwards!J$4:J$413,0)</f>
        <v>376</v>
      </c>
      <c r="K249" s="6">
        <f>_xlfn.RANK.AVG(forwards!K249,forwards!K$4:K$413,0)</f>
        <v>254</v>
      </c>
      <c r="L249" s="6">
        <f>IF( forwards!L249 ="","",_xlfn.RANK.AVG(forwards!L249,forwards!L$4:L$413,0))</f>
        <v>173</v>
      </c>
      <c r="M249" s="6">
        <f>_xlfn.RANK.AVG(forwards!M249,forwards!M$4:M$413,0)</f>
        <v>74</v>
      </c>
      <c r="N249" s="6">
        <f>_xlfn.RANK.AVG(forwards!N249,forwards!N$4:N$413,1)</f>
        <v>312</v>
      </c>
      <c r="O249" s="6">
        <f>_xlfn.RANK.AVG(forwards!O249,forwards!O$4:O$413,0)</f>
        <v>183</v>
      </c>
      <c r="P249" s="6">
        <f>_xlfn.RANK.AVG(forwards!P249,forwards!P$4:P$413,0)</f>
        <v>133</v>
      </c>
      <c r="Q249" s="6">
        <f>_xlfn.RANK.AVG(forwards!Q249,forwards!Q$4:Q$413,1)</f>
        <v>265</v>
      </c>
      <c r="R249" s="6">
        <f>_xlfn.RANK.AVG(forwards!R249,forwards!R$4:R$413,0)</f>
        <v>189</v>
      </c>
      <c r="S249" s="6">
        <f>_xlfn.RANK.AVG(forwards!S249,forwards!S$4:S$413,0)</f>
        <v>107</v>
      </c>
      <c r="T249" s="6">
        <f>_xlfn.RANK.AVG(forwards!T249,forwards!T$4:T$413,1)</f>
        <v>257.5</v>
      </c>
      <c r="U249" s="6">
        <f>IF( forwards!U249 ="","",_xlfn.RANK.AVG(forwards!U249,forwards!U$4:U$413,0))</f>
        <v>156</v>
      </c>
      <c r="V249" s="6">
        <f>IF( forwards!V249 ="","",_xlfn.RANK.AVG(forwards!V249,forwards!V$4:V$413,0))</f>
        <v>159</v>
      </c>
      <c r="W249" s="6">
        <f>_xlfn.RANK.AVG(forwards!W249,forwards!W$4:W$413,0)</f>
        <v>240</v>
      </c>
      <c r="X249" s="6">
        <f>IF( forwards!X249 ="","",_xlfn.RANK.AVG(forwards!X249,forwards!X$4:X$413,0))</f>
        <v>217</v>
      </c>
      <c r="Y249" s="6" t="str">
        <f>IF( forwards!Y249 ="","",_xlfn.RANK.AVG(forwards!Y249,forwards!Y$4:Y$413,0))</f>
        <v/>
      </c>
      <c r="Z249" s="6">
        <f>IF( forwards!Z249 ="","",_xlfn.RANK.AVG(forwards!Z249,forwards!Z$4:Z$413,0))</f>
        <v>227</v>
      </c>
      <c r="AA249" s="6">
        <f>_xlfn.RANK.AVG(forwards!AA249,forwards!AA$4:AA$413,0)</f>
        <v>284</v>
      </c>
      <c r="AB249" s="6" t="str">
        <f>IF( forwards!AB249 ="","",_xlfn.RANK.AVG(forwards!AB249,forwards!AB$4:AB$413,0))</f>
        <v/>
      </c>
      <c r="AC249" s="6">
        <f>_xlfn.RANK.AVG(forwards!AC249,forwards!AC$4:AC$413,0)</f>
        <v>98</v>
      </c>
      <c r="AD249" s="6">
        <f>_xlfn.RANK.AVG(forwards!AD249,forwards!AD$4:AD$413,0)</f>
        <v>55.5</v>
      </c>
      <c r="AG249" s="7">
        <f t="shared" si="42"/>
        <v>199.5</v>
      </c>
      <c r="AH249" s="7">
        <f t="shared" si="43"/>
        <v>282</v>
      </c>
      <c r="AI249" s="7">
        <f t="shared" si="51"/>
        <v>185.5</v>
      </c>
      <c r="AJ249" s="7">
        <f t="shared" si="52"/>
        <v>190.3</v>
      </c>
      <c r="AK249" s="7">
        <f t="shared" si="53"/>
        <v>199.8</v>
      </c>
      <c r="AL249" s="7">
        <f t="shared" si="54"/>
        <v>145.83333333333334</v>
      </c>
      <c r="AN249">
        <f t="shared" si="44"/>
        <v>192</v>
      </c>
      <c r="AO249">
        <f t="shared" si="45"/>
        <v>319.5</v>
      </c>
      <c r="AP249">
        <f t="shared" si="46"/>
        <v>201</v>
      </c>
      <c r="AQ249">
        <f t="shared" si="47"/>
        <v>194</v>
      </c>
      <c r="AR249">
        <f t="shared" si="48"/>
        <v>219</v>
      </c>
      <c r="AS249">
        <f t="shared" si="49"/>
        <v>89</v>
      </c>
      <c r="AU249" s="6">
        <f t="shared" si="50"/>
        <v>202.41666666666666</v>
      </c>
      <c r="AW249">
        <f t="shared" si="55"/>
        <v>210</v>
      </c>
    </row>
    <row r="250" spans="1:49">
      <c r="A250" t="s">
        <v>1372</v>
      </c>
      <c r="B250" t="s">
        <v>1373</v>
      </c>
      <c r="C250" t="s">
        <v>124</v>
      </c>
      <c r="D250" t="s">
        <v>976</v>
      </c>
      <c r="E250" s="6">
        <f>_xlfn.RANK.AVG(forwards!E250,forwards!E$4:E$413,0)</f>
        <v>215</v>
      </c>
      <c r="F250" s="6">
        <f>_xlfn.RANK.AVG(forwards!F250,forwards!F$4:F$413,0)</f>
        <v>214.5</v>
      </c>
      <c r="G250" s="6">
        <f>_xlfn.RANK.AVG(forwards!G250,forwards!G$4:G$413,0)</f>
        <v>250</v>
      </c>
      <c r="H250" s="6">
        <f>_xlfn.RANK.AVG(forwards!H250,forwards!H$4:H$413,0)</f>
        <v>109</v>
      </c>
      <c r="I250" s="6">
        <f>_xlfn.RANK.AVG(forwards!I250,forwards!I$4:I$413,0)</f>
        <v>253</v>
      </c>
      <c r="J250" s="6">
        <f>_xlfn.RANK.AVG(forwards!J250,forwards!J$4:J$413,0)</f>
        <v>204</v>
      </c>
      <c r="K250" s="6">
        <f>_xlfn.RANK.AVG(forwards!K250,forwards!K$4:K$413,0)</f>
        <v>219.5</v>
      </c>
      <c r="L250" s="6">
        <f>IF( forwards!L250 ="","",_xlfn.RANK.AVG(forwards!L250,forwards!L$4:L$413,0))</f>
        <v>87</v>
      </c>
      <c r="M250" s="6">
        <f>_xlfn.RANK.AVG(forwards!M250,forwards!M$4:M$413,0)</f>
        <v>51</v>
      </c>
      <c r="N250" s="6">
        <f>_xlfn.RANK.AVG(forwards!N250,forwards!N$4:N$413,1)</f>
        <v>132</v>
      </c>
      <c r="O250" s="6">
        <f>_xlfn.RANK.AVG(forwards!O250,forwards!O$4:O$413,0)</f>
        <v>28</v>
      </c>
      <c r="P250" s="6">
        <f>_xlfn.RANK.AVG(forwards!P250,forwards!P$4:P$413,0)</f>
        <v>345</v>
      </c>
      <c r="Q250" s="6">
        <f>_xlfn.RANK.AVG(forwards!Q250,forwards!Q$4:Q$413,1)</f>
        <v>386</v>
      </c>
      <c r="R250" s="6">
        <f>_xlfn.RANK.AVG(forwards!R250,forwards!R$4:R$413,0)</f>
        <v>386</v>
      </c>
      <c r="S250" s="6">
        <f>_xlfn.RANK.AVG(forwards!S250,forwards!S$4:S$413,0)</f>
        <v>276</v>
      </c>
      <c r="T250" s="6">
        <f>_xlfn.RANK.AVG(forwards!T250,forwards!T$4:T$413,1)</f>
        <v>344</v>
      </c>
      <c r="U250" s="6">
        <f>IF( forwards!U250 ="","",_xlfn.RANK.AVG(forwards!U250,forwards!U$4:U$413,0))</f>
        <v>332</v>
      </c>
      <c r="V250" s="6">
        <f>IF( forwards!V250 ="","",_xlfn.RANK.AVG(forwards!V250,forwards!V$4:V$413,0))</f>
        <v>209</v>
      </c>
      <c r="W250" s="6">
        <f>_xlfn.RANK.AVG(forwards!W250,forwards!W$4:W$413,0)</f>
        <v>208</v>
      </c>
      <c r="X250" s="6">
        <f>IF( forwards!X250 ="","",_xlfn.RANK.AVG(forwards!X250,forwards!X$4:X$413,0))</f>
        <v>76</v>
      </c>
      <c r="Y250" s="6" t="str">
        <f>IF( forwards!Y250 ="","",_xlfn.RANK.AVG(forwards!Y250,forwards!Y$4:Y$413,0))</f>
        <v/>
      </c>
      <c r="Z250" s="6">
        <f>IF( forwards!Z250 ="","",_xlfn.RANK.AVG(forwards!Z250,forwards!Z$4:Z$413,0))</f>
        <v>242</v>
      </c>
      <c r="AA250" s="6">
        <f>_xlfn.RANK.AVG(forwards!AA250,forwards!AA$4:AA$413,0)</f>
        <v>60</v>
      </c>
      <c r="AB250" s="6" t="str">
        <f>IF( forwards!AB250 ="","",_xlfn.RANK.AVG(forwards!AB250,forwards!AB$4:AB$413,0))</f>
        <v/>
      </c>
      <c r="AC250" s="6">
        <f>_xlfn.RANK.AVG(forwards!AC250,forwards!AC$4:AC$413,0)</f>
        <v>158</v>
      </c>
      <c r="AD250" s="6">
        <f>_xlfn.RANK.AVG(forwards!AD250,forwards!AD$4:AD$413,0)</f>
        <v>172.5</v>
      </c>
      <c r="AG250" s="7">
        <f t="shared" si="42"/>
        <v>226.5</v>
      </c>
      <c r="AH250" s="7">
        <f t="shared" si="43"/>
        <v>196.375</v>
      </c>
      <c r="AI250" s="7">
        <f t="shared" si="51"/>
        <v>74.5</v>
      </c>
      <c r="AJ250" s="7">
        <f t="shared" si="52"/>
        <v>347.4</v>
      </c>
      <c r="AK250" s="7">
        <f t="shared" si="53"/>
        <v>213.4</v>
      </c>
      <c r="AL250" s="7">
        <f t="shared" si="54"/>
        <v>130.16666666666666</v>
      </c>
      <c r="AN250">
        <f t="shared" si="44"/>
        <v>232.5</v>
      </c>
      <c r="AO250">
        <f t="shared" si="45"/>
        <v>188</v>
      </c>
      <c r="AP250">
        <f t="shared" si="46"/>
        <v>21</v>
      </c>
      <c r="AQ250">
        <f t="shared" si="47"/>
        <v>376.5</v>
      </c>
      <c r="AR250">
        <f t="shared" si="48"/>
        <v>247</v>
      </c>
      <c r="AS250">
        <f t="shared" si="49"/>
        <v>63</v>
      </c>
      <c r="AU250" s="6">
        <f t="shared" si="50"/>
        <v>188</v>
      </c>
      <c r="AW250">
        <f t="shared" si="55"/>
        <v>176.5</v>
      </c>
    </row>
    <row r="251" spans="1:49">
      <c r="A251" t="s">
        <v>1374</v>
      </c>
      <c r="B251" t="s">
        <v>1375</v>
      </c>
      <c r="C251" t="s">
        <v>68</v>
      </c>
      <c r="D251" t="s">
        <v>1376</v>
      </c>
      <c r="E251" s="6">
        <f>_xlfn.RANK.AVG(forwards!E251,forwards!E$4:E$413,0)</f>
        <v>319</v>
      </c>
      <c r="F251" s="6">
        <f>_xlfn.RANK.AVG(forwards!F251,forwards!F$4:F$413,0)</f>
        <v>310.5</v>
      </c>
      <c r="G251" s="6">
        <f>_xlfn.RANK.AVG(forwards!G251,forwards!G$4:G$413,0)</f>
        <v>393</v>
      </c>
      <c r="H251" s="6">
        <f>_xlfn.RANK.AVG(forwards!H251,forwards!H$4:H$413,0)</f>
        <v>262</v>
      </c>
      <c r="I251" s="6">
        <f>_xlfn.RANK.AVG(forwards!I251,forwards!I$4:I$413,0)</f>
        <v>342</v>
      </c>
      <c r="J251" s="6">
        <f>_xlfn.RANK.AVG(forwards!J251,forwards!J$4:J$413,0)</f>
        <v>43</v>
      </c>
      <c r="K251" s="6">
        <f>_xlfn.RANK.AVG(forwards!K251,forwards!K$4:K$413,0)</f>
        <v>213.5</v>
      </c>
      <c r="L251" s="6">
        <f>IF( forwards!L251 ="","",_xlfn.RANK.AVG(forwards!L251,forwards!L$4:L$413,0))</f>
        <v>115.5</v>
      </c>
      <c r="M251" s="6">
        <f>_xlfn.RANK.AVG(forwards!M251,forwards!M$4:M$413,0)</f>
        <v>259</v>
      </c>
      <c r="N251" s="6">
        <f>_xlfn.RANK.AVG(forwards!N251,forwards!N$4:N$413,1)</f>
        <v>218</v>
      </c>
      <c r="O251" s="6">
        <f>_xlfn.RANK.AVG(forwards!O251,forwards!O$4:O$413,0)</f>
        <v>266</v>
      </c>
      <c r="P251" s="6">
        <f>_xlfn.RANK.AVG(forwards!P251,forwards!P$4:P$413,0)</f>
        <v>393</v>
      </c>
      <c r="Q251" s="6">
        <f>_xlfn.RANK.AVG(forwards!Q251,forwards!Q$4:Q$413,1)</f>
        <v>382</v>
      </c>
      <c r="R251" s="6">
        <f>_xlfn.RANK.AVG(forwards!R251,forwards!R$4:R$413,0)</f>
        <v>395</v>
      </c>
      <c r="S251" s="6">
        <f>_xlfn.RANK.AVG(forwards!S251,forwards!S$4:S$413,0)</f>
        <v>333</v>
      </c>
      <c r="T251" s="6">
        <f>_xlfn.RANK.AVG(forwards!T251,forwards!T$4:T$413,1)</f>
        <v>283</v>
      </c>
      <c r="U251" s="6">
        <f>IF( forwards!U251 ="","",_xlfn.RANK.AVG(forwards!U251,forwards!U$4:U$413,0))</f>
        <v>399</v>
      </c>
      <c r="V251" s="6">
        <f>IF( forwards!V251 ="","",_xlfn.RANK.AVG(forwards!V251,forwards!V$4:V$413,0))</f>
        <v>58</v>
      </c>
      <c r="W251" s="6">
        <f>_xlfn.RANK.AVG(forwards!W251,forwards!W$4:W$413,0)</f>
        <v>296.5</v>
      </c>
      <c r="X251" s="6">
        <f>IF( forwards!X251 ="","",_xlfn.RANK.AVG(forwards!X251,forwards!X$4:X$413,0))</f>
        <v>232</v>
      </c>
      <c r="Y251" s="6" t="str">
        <f>IF( forwards!Y251 ="","",_xlfn.RANK.AVG(forwards!Y251,forwards!Y$4:Y$413,0))</f>
        <v/>
      </c>
      <c r="Z251" s="6">
        <f>IF( forwards!Z251 ="","",_xlfn.RANK.AVG(forwards!Z251,forwards!Z$4:Z$413,0))</f>
        <v>342.5</v>
      </c>
      <c r="AA251" s="6">
        <f>_xlfn.RANK.AVG(forwards!AA251,forwards!AA$4:AA$413,0)</f>
        <v>343</v>
      </c>
      <c r="AB251" s="6">
        <f>IF( forwards!AB251 ="","",_xlfn.RANK.AVG(forwards!AB251,forwards!AB$4:AB$413,0))</f>
        <v>127</v>
      </c>
      <c r="AC251" s="6">
        <f>_xlfn.RANK.AVG(forwards!AC251,forwards!AC$4:AC$413,0)</f>
        <v>310</v>
      </c>
      <c r="AD251" s="6">
        <f>_xlfn.RANK.AVG(forwards!AD251,forwards!AD$4:AD$413,0)</f>
        <v>332.5</v>
      </c>
      <c r="AG251" s="7">
        <f t="shared" si="42"/>
        <v>340.83333333333331</v>
      </c>
      <c r="AH251" s="7">
        <f t="shared" si="43"/>
        <v>215.125</v>
      </c>
      <c r="AI251" s="7">
        <f t="shared" si="51"/>
        <v>214.625</v>
      </c>
      <c r="AJ251" s="7">
        <f t="shared" si="52"/>
        <v>357.2</v>
      </c>
      <c r="AK251" s="7">
        <f t="shared" si="53"/>
        <v>265.60000000000002</v>
      </c>
      <c r="AL251" s="7">
        <f t="shared" si="54"/>
        <v>278.125</v>
      </c>
      <c r="AN251">
        <f t="shared" si="44"/>
        <v>361</v>
      </c>
      <c r="AO251">
        <f t="shared" si="45"/>
        <v>217</v>
      </c>
      <c r="AP251">
        <f t="shared" si="46"/>
        <v>250</v>
      </c>
      <c r="AQ251">
        <f t="shared" si="47"/>
        <v>383</v>
      </c>
      <c r="AR251">
        <f t="shared" si="48"/>
        <v>320</v>
      </c>
      <c r="AS251">
        <f t="shared" si="49"/>
        <v>378</v>
      </c>
      <c r="AU251" s="6">
        <f t="shared" si="50"/>
        <v>318.16666666666669</v>
      </c>
      <c r="AW251">
        <f t="shared" si="55"/>
        <v>382</v>
      </c>
    </row>
    <row r="252" spans="1:49">
      <c r="A252" t="s">
        <v>1088</v>
      </c>
      <c r="B252" t="s">
        <v>1089</v>
      </c>
      <c r="C252" t="s">
        <v>113</v>
      </c>
      <c r="D252" t="s">
        <v>1090</v>
      </c>
      <c r="E252" s="6">
        <f>_xlfn.RANK.AVG(forwards!E252,forwards!E$4:E$413,0)</f>
        <v>376.5</v>
      </c>
      <c r="F252" s="6">
        <f>_xlfn.RANK.AVG(forwards!F252,forwards!F$4:F$413,0)</f>
        <v>345</v>
      </c>
      <c r="G252" s="6">
        <f>_xlfn.RANK.AVG(forwards!G252,forwards!G$4:G$413,0)</f>
        <v>224.5</v>
      </c>
      <c r="H252" s="6">
        <f>_xlfn.RANK.AVG(forwards!H252,forwards!H$4:H$413,0)</f>
        <v>397</v>
      </c>
      <c r="I252" s="6">
        <f>_xlfn.RANK.AVG(forwards!I252,forwards!I$4:I$413,0)</f>
        <v>410</v>
      </c>
      <c r="J252" s="6">
        <f>_xlfn.RANK.AVG(forwards!J252,forwards!J$4:J$413,0)</f>
        <v>194</v>
      </c>
      <c r="K252" s="6">
        <f>_xlfn.RANK.AVG(forwards!K252,forwards!K$4:K$413,0)</f>
        <v>343</v>
      </c>
      <c r="L252" s="6" t="str">
        <f>IF( forwards!L252 ="","",_xlfn.RANK.AVG(forwards!L252,forwards!L$4:L$413,0))</f>
        <v/>
      </c>
      <c r="M252" s="6">
        <f>_xlfn.RANK.AVG(forwards!M252,forwards!M$4:M$413,0)</f>
        <v>367</v>
      </c>
      <c r="N252" s="6">
        <f>_xlfn.RANK.AVG(forwards!N252,forwards!N$4:N$413,1)</f>
        <v>153</v>
      </c>
      <c r="O252" s="6">
        <f>_xlfn.RANK.AVG(forwards!O252,forwards!O$4:O$413,0)</f>
        <v>307</v>
      </c>
      <c r="P252" s="6">
        <f>_xlfn.RANK.AVG(forwards!P252,forwards!P$4:P$413,0)</f>
        <v>357</v>
      </c>
      <c r="Q252" s="6">
        <f>_xlfn.RANK.AVG(forwards!Q252,forwards!Q$4:Q$413,1)</f>
        <v>328</v>
      </c>
      <c r="R252" s="6">
        <f>_xlfn.RANK.AVG(forwards!R252,forwards!R$4:R$413,0)</f>
        <v>361</v>
      </c>
      <c r="S252" s="6">
        <f>_xlfn.RANK.AVG(forwards!S252,forwards!S$4:S$413,0)</f>
        <v>404</v>
      </c>
      <c r="T252" s="6">
        <f>_xlfn.RANK.AVG(forwards!T252,forwards!T$4:T$413,1)</f>
        <v>301</v>
      </c>
      <c r="U252" s="6">
        <f>IF( forwards!U252 ="","",_xlfn.RANK.AVG(forwards!U252,forwards!U$4:U$413,0))</f>
        <v>339</v>
      </c>
      <c r="V252" s="6" t="str">
        <f>IF( forwards!V252 ="","",_xlfn.RANK.AVG(forwards!V252,forwards!V$4:V$413,0))</f>
        <v/>
      </c>
      <c r="W252" s="6">
        <f>_xlfn.RANK.AVG(forwards!W252,forwards!W$4:W$413,0)</f>
        <v>153</v>
      </c>
      <c r="X252" s="6" t="str">
        <f>IF( forwards!X252 ="","",_xlfn.RANK.AVG(forwards!X252,forwards!X$4:X$413,0))</f>
        <v/>
      </c>
      <c r="Y252" s="6" t="str">
        <f>IF( forwards!Y252 ="","",_xlfn.RANK.AVG(forwards!Y252,forwards!Y$4:Y$413,0))</f>
        <v/>
      </c>
      <c r="Z252" s="6" t="str">
        <f>IF( forwards!Z252 ="","",_xlfn.RANK.AVG(forwards!Z252,forwards!Z$4:Z$413,0))</f>
        <v/>
      </c>
      <c r="AA252" s="6">
        <f>_xlfn.RANK.AVG(forwards!AA252,forwards!AA$4:AA$413,0)</f>
        <v>383</v>
      </c>
      <c r="AB252" s="6" t="str">
        <f>IF( forwards!AB252 ="","",_xlfn.RANK.AVG(forwards!AB252,forwards!AB$4:AB$413,0))</f>
        <v/>
      </c>
      <c r="AC252" s="6">
        <f>_xlfn.RANK.AVG(forwards!AC252,forwards!AC$4:AC$413,0)</f>
        <v>60</v>
      </c>
      <c r="AD252" s="6">
        <f>_xlfn.RANK.AVG(forwards!AD252,forwards!AD$4:AD$413,0)</f>
        <v>371</v>
      </c>
      <c r="AG252" s="7">
        <f t="shared" si="42"/>
        <v>315.33333333333331</v>
      </c>
      <c r="AH252" s="7">
        <f t="shared" si="43"/>
        <v>336</v>
      </c>
      <c r="AI252" s="7">
        <f t="shared" si="51"/>
        <v>275.66666666666669</v>
      </c>
      <c r="AJ252" s="7">
        <f t="shared" si="52"/>
        <v>350.2</v>
      </c>
      <c r="AK252" s="7">
        <f t="shared" si="53"/>
        <v>246</v>
      </c>
      <c r="AL252" s="7">
        <f t="shared" si="54"/>
        <v>271.33333333333331</v>
      </c>
      <c r="AN252">
        <f t="shared" si="44"/>
        <v>331</v>
      </c>
      <c r="AO252">
        <f t="shared" si="45"/>
        <v>390</v>
      </c>
      <c r="AP252">
        <f t="shared" si="46"/>
        <v>342</v>
      </c>
      <c r="AQ252">
        <f t="shared" si="47"/>
        <v>379</v>
      </c>
      <c r="AR252">
        <f t="shared" si="48"/>
        <v>294</v>
      </c>
      <c r="AS252">
        <f t="shared" si="49"/>
        <v>370</v>
      </c>
      <c r="AU252" s="6">
        <f t="shared" si="50"/>
        <v>351</v>
      </c>
      <c r="AW252">
        <f t="shared" si="55"/>
        <v>404</v>
      </c>
    </row>
    <row r="253" spans="1:49">
      <c r="A253" t="s">
        <v>1352</v>
      </c>
      <c r="B253" t="s">
        <v>1353</v>
      </c>
      <c r="C253" t="s">
        <v>68</v>
      </c>
      <c r="D253" t="s">
        <v>1056</v>
      </c>
      <c r="E253" s="6">
        <f>_xlfn.RANK.AVG(forwards!E253,forwards!E$4:E$413,0)</f>
        <v>13.5</v>
      </c>
      <c r="F253" s="6">
        <f>_xlfn.RANK.AVG(forwards!F253,forwards!F$4:F$413,0)</f>
        <v>63</v>
      </c>
      <c r="G253" s="6">
        <f>_xlfn.RANK.AVG(forwards!G253,forwards!G$4:G$413,0)</f>
        <v>61</v>
      </c>
      <c r="H253" s="6">
        <f>_xlfn.RANK.AVG(forwards!H253,forwards!H$4:H$413,0)</f>
        <v>16</v>
      </c>
      <c r="I253" s="6">
        <f>_xlfn.RANK.AVG(forwards!I253,forwards!I$4:I$413,0)</f>
        <v>58</v>
      </c>
      <c r="J253" s="6">
        <f>_xlfn.RANK.AVG(forwards!J253,forwards!J$4:J$413,0)</f>
        <v>178</v>
      </c>
      <c r="K253" s="6">
        <f>_xlfn.RANK.AVG(forwards!K253,forwards!K$4:K$413,0)</f>
        <v>45</v>
      </c>
      <c r="L253" s="6">
        <f>IF( forwards!L253 ="","",_xlfn.RANK.AVG(forwards!L253,forwards!L$4:L$413,0))</f>
        <v>105</v>
      </c>
      <c r="M253" s="6">
        <f>_xlfn.RANK.AVG(forwards!M253,forwards!M$4:M$413,0)</f>
        <v>11</v>
      </c>
      <c r="N253" s="6">
        <f>_xlfn.RANK.AVG(forwards!N253,forwards!N$4:N$413,1)</f>
        <v>365</v>
      </c>
      <c r="O253" s="6">
        <f>_xlfn.RANK.AVG(forwards!O253,forwards!O$4:O$413,0)</f>
        <v>56</v>
      </c>
      <c r="P253" s="6">
        <f>_xlfn.RANK.AVG(forwards!P253,forwards!P$4:P$413,0)</f>
        <v>237</v>
      </c>
      <c r="Q253" s="6">
        <f>_xlfn.RANK.AVG(forwards!Q253,forwards!Q$4:Q$413,1)</f>
        <v>383</v>
      </c>
      <c r="R253" s="6">
        <f>_xlfn.RANK.AVG(forwards!R253,forwards!R$4:R$413,0)</f>
        <v>351</v>
      </c>
      <c r="S253" s="6">
        <f>_xlfn.RANK.AVG(forwards!S253,forwards!S$4:S$413,0)</f>
        <v>125</v>
      </c>
      <c r="T253" s="6">
        <f>_xlfn.RANK.AVG(forwards!T253,forwards!T$4:T$413,1)</f>
        <v>348</v>
      </c>
      <c r="U253" s="6">
        <f>IF( forwards!U253 ="","",_xlfn.RANK.AVG(forwards!U253,forwards!U$4:U$413,0))</f>
        <v>240</v>
      </c>
      <c r="V253" s="6">
        <f>IF( forwards!V253 ="","",_xlfn.RANK.AVG(forwards!V253,forwards!V$4:V$413,0))</f>
        <v>79</v>
      </c>
      <c r="W253" s="6">
        <f>_xlfn.RANK.AVG(forwards!W253,forwards!W$4:W$413,0)</f>
        <v>181</v>
      </c>
      <c r="X253" s="6">
        <f>IF( forwards!X253 ="","",_xlfn.RANK.AVG(forwards!X253,forwards!X$4:X$413,0))</f>
        <v>164</v>
      </c>
      <c r="Y253" s="6">
        <f>IF( forwards!Y253 ="","",_xlfn.RANK.AVG(forwards!Y253,forwards!Y$4:Y$413,0))</f>
        <v>18</v>
      </c>
      <c r="Z253" s="6">
        <f>IF( forwards!Z253 ="","",_xlfn.RANK.AVG(forwards!Z253,forwards!Z$4:Z$413,0))</f>
        <v>178</v>
      </c>
      <c r="AA253" s="6">
        <f>_xlfn.RANK.AVG(forwards!AA253,forwards!AA$4:AA$413,0)</f>
        <v>103</v>
      </c>
      <c r="AB253" s="6" t="str">
        <f>IF( forwards!AB253 ="","",_xlfn.RANK.AVG(forwards!AB253,forwards!AB$4:AB$413,0))</f>
        <v/>
      </c>
      <c r="AC253" s="6">
        <f>_xlfn.RANK.AVG(forwards!AC253,forwards!AC$4:AC$413,0)</f>
        <v>405</v>
      </c>
      <c r="AD253" s="6">
        <f>_xlfn.RANK.AVG(forwards!AD253,forwards!AD$4:AD$413,0)</f>
        <v>123</v>
      </c>
      <c r="AG253" s="7">
        <f t="shared" si="42"/>
        <v>45.833333333333336</v>
      </c>
      <c r="AH253" s="7">
        <f t="shared" si="43"/>
        <v>74.25</v>
      </c>
      <c r="AI253" s="7">
        <f t="shared" si="51"/>
        <v>134.25</v>
      </c>
      <c r="AJ253" s="7">
        <f t="shared" si="52"/>
        <v>288.8</v>
      </c>
      <c r="AK253" s="7">
        <f t="shared" si="53"/>
        <v>143.33333333333334</v>
      </c>
      <c r="AL253" s="7">
        <f t="shared" si="54"/>
        <v>210.33333333333334</v>
      </c>
      <c r="AN253">
        <f t="shared" si="44"/>
        <v>28</v>
      </c>
      <c r="AO253">
        <f t="shared" si="45"/>
        <v>23</v>
      </c>
      <c r="AP253">
        <f t="shared" si="46"/>
        <v>106</v>
      </c>
      <c r="AQ253">
        <f t="shared" si="47"/>
        <v>319</v>
      </c>
      <c r="AR253">
        <f t="shared" si="48"/>
        <v>108</v>
      </c>
      <c r="AS253">
        <f t="shared" si="49"/>
        <v>266</v>
      </c>
      <c r="AU253" s="6">
        <f t="shared" si="50"/>
        <v>141.66666666666666</v>
      </c>
      <c r="AW253">
        <f t="shared" si="55"/>
        <v>90</v>
      </c>
    </row>
    <row r="254" spans="1:49">
      <c r="A254" t="s">
        <v>1125</v>
      </c>
      <c r="B254" t="s">
        <v>1126</v>
      </c>
      <c r="C254" t="s">
        <v>87</v>
      </c>
      <c r="D254" t="s">
        <v>393</v>
      </c>
      <c r="E254" s="6">
        <f>_xlfn.RANK.AVG(forwards!E254,forwards!E$4:E$413,0)</f>
        <v>228.5</v>
      </c>
      <c r="F254" s="6">
        <f>_xlfn.RANK.AVG(forwards!F254,forwards!F$4:F$413,0)</f>
        <v>190</v>
      </c>
      <c r="G254" s="6">
        <f>_xlfn.RANK.AVG(forwards!G254,forwards!G$4:G$413,0)</f>
        <v>315</v>
      </c>
      <c r="H254" s="6">
        <f>_xlfn.RANK.AVG(forwards!H254,forwards!H$4:H$413,0)</f>
        <v>281</v>
      </c>
      <c r="I254" s="6">
        <f>_xlfn.RANK.AVG(forwards!I254,forwards!I$4:I$413,0)</f>
        <v>375</v>
      </c>
      <c r="J254" s="6">
        <f>_xlfn.RANK.AVG(forwards!J254,forwards!J$4:J$413,0)</f>
        <v>39</v>
      </c>
      <c r="K254" s="6">
        <f>_xlfn.RANK.AVG(forwards!K254,forwards!K$4:K$413,0)</f>
        <v>350</v>
      </c>
      <c r="L254" s="6">
        <f>IF( forwards!L254 ="","",_xlfn.RANK.AVG(forwards!L254,forwards!L$4:L$413,0))</f>
        <v>24</v>
      </c>
      <c r="M254" s="6">
        <f>_xlfn.RANK.AVG(forwards!M254,forwards!M$4:M$413,0)</f>
        <v>218</v>
      </c>
      <c r="N254" s="6">
        <f>_xlfn.RANK.AVG(forwards!N254,forwards!N$4:N$413,1)</f>
        <v>144</v>
      </c>
      <c r="O254" s="6">
        <f>_xlfn.RANK.AVG(forwards!O254,forwards!O$4:O$413,0)</f>
        <v>170</v>
      </c>
      <c r="P254" s="6">
        <f>_xlfn.RANK.AVG(forwards!P254,forwards!P$4:P$413,0)</f>
        <v>308</v>
      </c>
      <c r="Q254" s="6">
        <f>_xlfn.RANK.AVG(forwards!Q254,forwards!Q$4:Q$413,1)</f>
        <v>244</v>
      </c>
      <c r="R254" s="6">
        <f>_xlfn.RANK.AVG(forwards!R254,forwards!R$4:R$413,0)</f>
        <v>301</v>
      </c>
      <c r="S254" s="6">
        <f>_xlfn.RANK.AVG(forwards!S254,forwards!S$4:S$413,0)</f>
        <v>308</v>
      </c>
      <c r="T254" s="6">
        <f>_xlfn.RANK.AVG(forwards!T254,forwards!T$4:T$413,1)</f>
        <v>235</v>
      </c>
      <c r="U254" s="6">
        <f>IF( forwards!U254 ="","",_xlfn.RANK.AVG(forwards!U254,forwards!U$4:U$413,0))</f>
        <v>230</v>
      </c>
      <c r="V254" s="6">
        <f>IF( forwards!V254 ="","",_xlfn.RANK.AVG(forwards!V254,forwards!V$4:V$413,0))</f>
        <v>278.5</v>
      </c>
      <c r="W254" s="6">
        <f>_xlfn.RANK.AVG(forwards!W254,forwards!W$4:W$413,0)</f>
        <v>246</v>
      </c>
      <c r="X254" s="6">
        <f>IF( forwards!X254 ="","",_xlfn.RANK.AVG(forwards!X254,forwards!X$4:X$413,0))</f>
        <v>376.5</v>
      </c>
      <c r="Y254" s="6" t="str">
        <f>IF( forwards!Y254 ="","",_xlfn.RANK.AVG(forwards!Y254,forwards!Y$4:Y$413,0))</f>
        <v/>
      </c>
      <c r="Z254" s="6">
        <f>IF( forwards!Z254 ="","",_xlfn.RANK.AVG(forwards!Z254,forwards!Z$4:Z$413,0))</f>
        <v>3</v>
      </c>
      <c r="AA254" s="6">
        <f>_xlfn.RANK.AVG(forwards!AA254,forwards!AA$4:AA$413,0)</f>
        <v>167</v>
      </c>
      <c r="AB254" s="6">
        <f>IF( forwards!AB254 ="","",_xlfn.RANK.AVG(forwards!AB254,forwards!AB$4:AB$413,0))</f>
        <v>68</v>
      </c>
      <c r="AC254" s="6">
        <f>_xlfn.RANK.AVG(forwards!AC254,forwards!AC$4:AC$413,0)</f>
        <v>261</v>
      </c>
      <c r="AD254" s="6">
        <f>_xlfn.RANK.AVG(forwards!AD254,forwards!AD$4:AD$413,0)</f>
        <v>275.5</v>
      </c>
      <c r="AG254" s="7">
        <f t="shared" si="42"/>
        <v>244.5</v>
      </c>
      <c r="AH254" s="7">
        <f t="shared" si="43"/>
        <v>261.25</v>
      </c>
      <c r="AI254" s="7">
        <f t="shared" si="51"/>
        <v>139</v>
      </c>
      <c r="AJ254" s="7">
        <f t="shared" si="52"/>
        <v>279.2</v>
      </c>
      <c r="AK254" s="7">
        <f t="shared" si="53"/>
        <v>226.8</v>
      </c>
      <c r="AL254" s="7">
        <f t="shared" si="54"/>
        <v>192.875</v>
      </c>
      <c r="AN254">
        <f t="shared" si="44"/>
        <v>256</v>
      </c>
      <c r="AO254">
        <f t="shared" si="45"/>
        <v>290.5</v>
      </c>
      <c r="AP254">
        <f t="shared" si="46"/>
        <v>114</v>
      </c>
      <c r="AQ254">
        <f t="shared" si="47"/>
        <v>306</v>
      </c>
      <c r="AR254">
        <f t="shared" si="48"/>
        <v>266</v>
      </c>
      <c r="AS254">
        <f t="shared" si="49"/>
        <v>212</v>
      </c>
      <c r="AU254" s="6">
        <f t="shared" si="50"/>
        <v>240.75</v>
      </c>
      <c r="AW254">
        <f t="shared" si="55"/>
        <v>274</v>
      </c>
    </row>
    <row r="255" spans="1:49">
      <c r="A255" t="s">
        <v>584</v>
      </c>
      <c r="B255" t="s">
        <v>585</v>
      </c>
      <c r="C255" t="s">
        <v>113</v>
      </c>
      <c r="D255" t="s">
        <v>586</v>
      </c>
      <c r="E255" s="6">
        <f>_xlfn.RANK.AVG(forwards!E255,forwards!E$4:E$413,0)</f>
        <v>390</v>
      </c>
      <c r="F255" s="6">
        <f>_xlfn.RANK.AVG(forwards!F255,forwards!F$4:F$413,0)</f>
        <v>381</v>
      </c>
      <c r="G255" s="6">
        <f>_xlfn.RANK.AVG(forwards!G255,forwards!G$4:G$413,0)</f>
        <v>210</v>
      </c>
      <c r="H255" s="6">
        <f>_xlfn.RANK.AVG(forwards!H255,forwards!H$4:H$413,0)</f>
        <v>361</v>
      </c>
      <c r="I255" s="6">
        <f>_xlfn.RANK.AVG(forwards!I255,forwards!I$4:I$413,0)</f>
        <v>308</v>
      </c>
      <c r="J255" s="6">
        <f>_xlfn.RANK.AVG(forwards!J255,forwards!J$4:J$413,0)</f>
        <v>376</v>
      </c>
      <c r="K255" s="6">
        <f>_xlfn.RANK.AVG(forwards!K255,forwards!K$4:K$413,0)</f>
        <v>232</v>
      </c>
      <c r="L255" s="6" t="str">
        <f>IF( forwards!L255 ="","",_xlfn.RANK.AVG(forwards!L255,forwards!L$4:L$413,0))</f>
        <v/>
      </c>
      <c r="M255" s="6">
        <f>_xlfn.RANK.AVG(forwards!M255,forwards!M$4:M$413,0)</f>
        <v>126</v>
      </c>
      <c r="N255" s="6">
        <f>_xlfn.RANK.AVG(forwards!N255,forwards!N$4:N$413,1)</f>
        <v>188</v>
      </c>
      <c r="O255" s="6">
        <f>_xlfn.RANK.AVG(forwards!O255,forwards!O$4:O$413,0)</f>
        <v>124</v>
      </c>
      <c r="P255" s="6">
        <f>_xlfn.RANK.AVG(forwards!P255,forwards!P$4:P$413,0)</f>
        <v>177</v>
      </c>
      <c r="Q255" s="6">
        <f>_xlfn.RANK.AVG(forwards!Q255,forwards!Q$4:Q$413,1)</f>
        <v>54</v>
      </c>
      <c r="R255" s="6">
        <f>_xlfn.RANK.AVG(forwards!R255,forwards!R$4:R$413,0)</f>
        <v>106</v>
      </c>
      <c r="S255" s="6">
        <f>_xlfn.RANK.AVG(forwards!S255,forwards!S$4:S$413,0)</f>
        <v>65</v>
      </c>
      <c r="T255" s="6">
        <f>_xlfn.RANK.AVG(forwards!T255,forwards!T$4:T$413,1)</f>
        <v>15</v>
      </c>
      <c r="U255" s="6">
        <f>IF( forwards!U255 ="","",_xlfn.RANK.AVG(forwards!U255,forwards!U$4:U$413,0))</f>
        <v>29</v>
      </c>
      <c r="V255" s="6">
        <f>IF( forwards!V255 ="","",_xlfn.RANK.AVG(forwards!V255,forwards!V$4:V$413,0))</f>
        <v>371</v>
      </c>
      <c r="W255" s="6">
        <f>_xlfn.RANK.AVG(forwards!W255,forwards!W$4:W$413,0)</f>
        <v>316.5</v>
      </c>
      <c r="X255" s="6">
        <f>IF( forwards!X255 ="","",_xlfn.RANK.AVG(forwards!X255,forwards!X$4:X$413,0))</f>
        <v>27</v>
      </c>
      <c r="Y255" s="6" t="str">
        <f>IF( forwards!Y255 ="","",_xlfn.RANK.AVG(forwards!Y255,forwards!Y$4:Y$413,0))</f>
        <v/>
      </c>
      <c r="Z255" s="6">
        <f>IF( forwards!Z255 ="","",_xlfn.RANK.AVG(forwards!Z255,forwards!Z$4:Z$413,0))</f>
        <v>342.5</v>
      </c>
      <c r="AA255" s="6">
        <f>_xlfn.RANK.AVG(forwards!AA255,forwards!AA$4:AA$413,0)</f>
        <v>135</v>
      </c>
      <c r="AB255" s="6" t="str">
        <f>IF( forwards!AB255 ="","",_xlfn.RANK.AVG(forwards!AB255,forwards!AB$4:AB$413,0))</f>
        <v/>
      </c>
      <c r="AC255" s="6">
        <f>_xlfn.RANK.AVG(forwards!AC255,forwards!AC$4:AC$413,0)</f>
        <v>161</v>
      </c>
      <c r="AD255" s="6">
        <f>_xlfn.RANK.AVG(forwards!AD255,forwards!AD$4:AD$413,0)</f>
        <v>202</v>
      </c>
      <c r="AG255" s="7">
        <f t="shared" si="42"/>
        <v>327</v>
      </c>
      <c r="AH255" s="7">
        <f t="shared" si="43"/>
        <v>319.25</v>
      </c>
      <c r="AI255" s="7">
        <f t="shared" si="51"/>
        <v>146</v>
      </c>
      <c r="AJ255" s="7">
        <f t="shared" si="52"/>
        <v>83.4</v>
      </c>
      <c r="AK255" s="7">
        <f t="shared" si="53"/>
        <v>217.2</v>
      </c>
      <c r="AL255" s="7">
        <f t="shared" si="54"/>
        <v>166</v>
      </c>
      <c r="AN255">
        <f t="shared" si="44"/>
        <v>349</v>
      </c>
      <c r="AO255">
        <f t="shared" si="45"/>
        <v>377</v>
      </c>
      <c r="AP255">
        <f t="shared" si="46"/>
        <v>126</v>
      </c>
      <c r="AQ255">
        <f t="shared" si="47"/>
        <v>41.5</v>
      </c>
      <c r="AR255">
        <f t="shared" si="48"/>
        <v>254</v>
      </c>
      <c r="AS255">
        <f t="shared" si="49"/>
        <v>132</v>
      </c>
      <c r="AU255" s="6">
        <f t="shared" si="50"/>
        <v>213.25</v>
      </c>
      <c r="AW255">
        <f t="shared" si="55"/>
        <v>226.5</v>
      </c>
    </row>
    <row r="256" spans="1:49">
      <c r="A256" t="s">
        <v>582</v>
      </c>
      <c r="B256" t="s">
        <v>583</v>
      </c>
      <c r="C256" t="s">
        <v>124</v>
      </c>
      <c r="D256" t="s">
        <v>110</v>
      </c>
      <c r="E256" s="6">
        <f>_xlfn.RANK.AVG(forwards!E256,forwards!E$4:E$413,0)</f>
        <v>376.5</v>
      </c>
      <c r="F256" s="6">
        <f>_xlfn.RANK.AVG(forwards!F256,forwards!F$4:F$413,0)</f>
        <v>366</v>
      </c>
      <c r="G256" s="6">
        <f>_xlfn.RANK.AVG(forwards!G256,forwards!G$4:G$413,0)</f>
        <v>224.5</v>
      </c>
      <c r="H256" s="6">
        <f>_xlfn.RANK.AVG(forwards!H256,forwards!H$4:H$413,0)</f>
        <v>388</v>
      </c>
      <c r="I256" s="6">
        <f>_xlfn.RANK.AVG(forwards!I256,forwards!I$4:I$413,0)</f>
        <v>329</v>
      </c>
      <c r="J256" s="6">
        <f>_xlfn.RANK.AVG(forwards!J256,forwards!J$4:J$413,0)</f>
        <v>313</v>
      </c>
      <c r="K256" s="6">
        <f>_xlfn.RANK.AVG(forwards!K256,forwards!K$4:K$413,0)</f>
        <v>392</v>
      </c>
      <c r="L256" s="6" t="str">
        <f>IF( forwards!L256 ="","",_xlfn.RANK.AVG(forwards!L256,forwards!L$4:L$413,0))</f>
        <v/>
      </c>
      <c r="M256" s="6">
        <f>_xlfn.RANK.AVG(forwards!M256,forwards!M$4:M$413,0)</f>
        <v>354</v>
      </c>
      <c r="N256" s="6">
        <f>_xlfn.RANK.AVG(forwards!N256,forwards!N$4:N$413,1)</f>
        <v>332</v>
      </c>
      <c r="O256" s="6">
        <f>_xlfn.RANK.AVG(forwards!O256,forwards!O$4:O$413,0)</f>
        <v>388</v>
      </c>
      <c r="P256" s="6">
        <f>_xlfn.RANK.AVG(forwards!P256,forwards!P$4:P$413,0)</f>
        <v>305</v>
      </c>
      <c r="Q256" s="6">
        <f>_xlfn.RANK.AVG(forwards!Q256,forwards!Q$4:Q$413,1)</f>
        <v>11</v>
      </c>
      <c r="R256" s="6">
        <f>_xlfn.RANK.AVG(forwards!R256,forwards!R$4:R$413,0)</f>
        <v>143</v>
      </c>
      <c r="S256" s="6">
        <f>_xlfn.RANK.AVG(forwards!S256,forwards!S$4:S$413,0)</f>
        <v>338</v>
      </c>
      <c r="T256" s="6">
        <f>_xlfn.RANK.AVG(forwards!T256,forwards!T$4:T$413,1)</f>
        <v>12</v>
      </c>
      <c r="U256" s="6">
        <f>IF( forwards!U256 ="","",_xlfn.RANK.AVG(forwards!U256,forwards!U$4:U$413,0))</f>
        <v>409</v>
      </c>
      <c r="V256" s="6" t="str">
        <f>IF( forwards!V256 ="","",_xlfn.RANK.AVG(forwards!V256,forwards!V$4:V$413,0))</f>
        <v/>
      </c>
      <c r="W256" s="6">
        <f>_xlfn.RANK.AVG(forwards!W256,forwards!W$4:W$413,0)</f>
        <v>346.5</v>
      </c>
      <c r="X256" s="6">
        <f>IF( forwards!X256 ="","",_xlfn.RANK.AVG(forwards!X256,forwards!X$4:X$413,0))</f>
        <v>376.5</v>
      </c>
      <c r="Y256" s="6" t="str">
        <f>IF( forwards!Y256 ="","",_xlfn.RANK.AVG(forwards!Y256,forwards!Y$4:Y$413,0))</f>
        <v/>
      </c>
      <c r="Z256" s="6">
        <f>IF( forwards!Z256 ="","",_xlfn.RANK.AVG(forwards!Z256,forwards!Z$4:Z$413,0))</f>
        <v>342.5</v>
      </c>
      <c r="AA256" s="6">
        <f>_xlfn.RANK.AVG(forwards!AA256,forwards!AA$4:AA$413,0)</f>
        <v>399</v>
      </c>
      <c r="AB256" s="6" t="str">
        <f>IF( forwards!AB256 ="","",_xlfn.RANK.AVG(forwards!AB256,forwards!AB$4:AB$413,0))</f>
        <v/>
      </c>
      <c r="AC256" s="6">
        <f>_xlfn.RANK.AVG(forwards!AC256,forwards!AC$4:AC$413,0)</f>
        <v>65</v>
      </c>
      <c r="AD256" s="6">
        <f>_xlfn.RANK.AVG(forwards!AD256,forwards!AD$4:AD$413,0)</f>
        <v>371</v>
      </c>
      <c r="AG256" s="7">
        <f t="shared" si="42"/>
        <v>322.33333333333331</v>
      </c>
      <c r="AH256" s="7">
        <f t="shared" si="43"/>
        <v>355.5</v>
      </c>
      <c r="AI256" s="7">
        <f t="shared" si="51"/>
        <v>358</v>
      </c>
      <c r="AJ256" s="7">
        <f t="shared" si="52"/>
        <v>161.80000000000001</v>
      </c>
      <c r="AK256" s="7">
        <f t="shared" si="53"/>
        <v>368.625</v>
      </c>
      <c r="AL256" s="7">
        <f t="shared" si="54"/>
        <v>278.33333333333331</v>
      </c>
      <c r="AN256">
        <f t="shared" si="44"/>
        <v>344</v>
      </c>
      <c r="AO256">
        <f t="shared" si="45"/>
        <v>397</v>
      </c>
      <c r="AP256">
        <f t="shared" si="46"/>
        <v>404</v>
      </c>
      <c r="AQ256">
        <f t="shared" si="47"/>
        <v>143</v>
      </c>
      <c r="AR256">
        <f t="shared" si="48"/>
        <v>406</v>
      </c>
      <c r="AS256">
        <f t="shared" si="49"/>
        <v>379</v>
      </c>
      <c r="AU256" s="6">
        <f t="shared" si="50"/>
        <v>345.5</v>
      </c>
      <c r="AW256">
        <f t="shared" si="55"/>
        <v>402</v>
      </c>
    </row>
    <row r="257" spans="1:49">
      <c r="A257" t="s">
        <v>920</v>
      </c>
      <c r="B257" t="s">
        <v>921</v>
      </c>
      <c r="C257" t="s">
        <v>100</v>
      </c>
      <c r="D257" t="s">
        <v>345</v>
      </c>
      <c r="E257" s="6">
        <f>_xlfn.RANK.AVG(forwards!E257,forwards!E$4:E$413,0)</f>
        <v>358</v>
      </c>
      <c r="F257" s="6">
        <f>_xlfn.RANK.AVG(forwards!F257,forwards!F$4:F$413,0)</f>
        <v>310.5</v>
      </c>
      <c r="G257" s="6">
        <f>_xlfn.RANK.AVG(forwards!G257,forwards!G$4:G$413,0)</f>
        <v>397</v>
      </c>
      <c r="H257" s="6">
        <f>_xlfn.RANK.AVG(forwards!H257,forwards!H$4:H$413,0)</f>
        <v>314</v>
      </c>
      <c r="I257" s="6">
        <f>_xlfn.RANK.AVG(forwards!I257,forwards!I$4:I$413,0)</f>
        <v>287</v>
      </c>
      <c r="J257" s="6">
        <f>_xlfn.RANK.AVG(forwards!J257,forwards!J$4:J$413,0)</f>
        <v>123</v>
      </c>
      <c r="K257" s="6">
        <f>_xlfn.RANK.AVG(forwards!K257,forwards!K$4:K$413,0)</f>
        <v>224</v>
      </c>
      <c r="L257" s="6" t="str">
        <f>IF( forwards!L257 ="","",_xlfn.RANK.AVG(forwards!L257,forwards!L$4:L$413,0))</f>
        <v/>
      </c>
      <c r="M257" s="6">
        <f>_xlfn.RANK.AVG(forwards!M257,forwards!M$4:M$413,0)</f>
        <v>345</v>
      </c>
      <c r="N257" s="6">
        <f>_xlfn.RANK.AVG(forwards!N257,forwards!N$4:N$413,1)</f>
        <v>50</v>
      </c>
      <c r="O257" s="6">
        <f>_xlfn.RANK.AVG(forwards!O257,forwards!O$4:O$413,0)</f>
        <v>202</v>
      </c>
      <c r="P257" s="6">
        <f>_xlfn.RANK.AVG(forwards!P257,forwards!P$4:P$413,0)</f>
        <v>168.5</v>
      </c>
      <c r="Q257" s="6">
        <f>_xlfn.RANK.AVG(forwards!Q257,forwards!Q$4:Q$413,1)</f>
        <v>327</v>
      </c>
      <c r="R257" s="6">
        <f>_xlfn.RANK.AVG(forwards!R257,forwards!R$4:R$413,0)</f>
        <v>255</v>
      </c>
      <c r="S257" s="6">
        <f>_xlfn.RANK.AVG(forwards!S257,forwards!S$4:S$413,0)</f>
        <v>147</v>
      </c>
      <c r="T257" s="6">
        <f>_xlfn.RANK.AVG(forwards!T257,forwards!T$4:T$413,1)</f>
        <v>334</v>
      </c>
      <c r="U257" s="6">
        <f>IF( forwards!U257 ="","",_xlfn.RANK.AVG(forwards!U257,forwards!U$4:U$413,0))</f>
        <v>139</v>
      </c>
      <c r="V257" s="6">
        <f>IF( forwards!V257 ="","",_xlfn.RANK.AVG(forwards!V257,forwards!V$4:V$413,0))</f>
        <v>363</v>
      </c>
      <c r="W257" s="6">
        <f>_xlfn.RANK.AVG(forwards!W257,forwards!W$4:W$413,0)</f>
        <v>382</v>
      </c>
      <c r="X257" s="6">
        <f>IF( forwards!X257 ="","",_xlfn.RANK.AVG(forwards!X257,forwards!X$4:X$413,0))</f>
        <v>41</v>
      </c>
      <c r="Y257" s="6" t="str">
        <f>IF( forwards!Y257 ="","",_xlfn.RANK.AVG(forwards!Y257,forwards!Y$4:Y$413,0))</f>
        <v/>
      </c>
      <c r="Z257" s="6">
        <f>IF( forwards!Z257 ="","",_xlfn.RANK.AVG(forwards!Z257,forwards!Z$4:Z$413,0))</f>
        <v>128</v>
      </c>
      <c r="AA257" s="6">
        <f>_xlfn.RANK.AVG(forwards!AA257,forwards!AA$4:AA$413,0)</f>
        <v>136</v>
      </c>
      <c r="AB257" s="6">
        <f>IF( forwards!AB257 ="","",_xlfn.RANK.AVG(forwards!AB257,forwards!AB$4:AB$413,0))</f>
        <v>28</v>
      </c>
      <c r="AC257" s="6">
        <f>_xlfn.RANK.AVG(forwards!AC257,forwards!AC$4:AC$413,0)</f>
        <v>125</v>
      </c>
      <c r="AD257" s="6">
        <f>_xlfn.RANK.AVG(forwards!AD257,forwards!AD$4:AD$413,0)</f>
        <v>316</v>
      </c>
      <c r="AG257" s="7">
        <f t="shared" si="42"/>
        <v>355.16666666666669</v>
      </c>
      <c r="AH257" s="7">
        <f t="shared" si="43"/>
        <v>237</v>
      </c>
      <c r="AI257" s="7">
        <f t="shared" si="51"/>
        <v>199</v>
      </c>
      <c r="AJ257" s="7">
        <f t="shared" si="52"/>
        <v>246.3</v>
      </c>
      <c r="AK257" s="7">
        <f t="shared" si="53"/>
        <v>210.6</v>
      </c>
      <c r="AL257" s="7">
        <f t="shared" si="54"/>
        <v>151.25</v>
      </c>
      <c r="AN257">
        <f t="shared" si="44"/>
        <v>378</v>
      </c>
      <c r="AO257">
        <f t="shared" si="45"/>
        <v>251</v>
      </c>
      <c r="AP257">
        <f t="shared" si="46"/>
        <v>220.5</v>
      </c>
      <c r="AQ257">
        <f t="shared" si="47"/>
        <v>264</v>
      </c>
      <c r="AR257">
        <f t="shared" si="48"/>
        <v>239</v>
      </c>
      <c r="AS257">
        <f t="shared" si="49"/>
        <v>101</v>
      </c>
      <c r="AU257" s="6">
        <f t="shared" si="50"/>
        <v>242.25</v>
      </c>
      <c r="AW257">
        <f t="shared" si="55"/>
        <v>276</v>
      </c>
    </row>
    <row r="258" spans="1:49">
      <c r="A258" t="s">
        <v>1410</v>
      </c>
      <c r="B258" t="s">
        <v>1411</v>
      </c>
      <c r="C258" t="s">
        <v>124</v>
      </c>
      <c r="D258" t="s">
        <v>1243</v>
      </c>
      <c r="E258" s="6">
        <f>_xlfn.RANK.AVG(forwards!E258,forwards!E$4:E$413,0)</f>
        <v>184.5</v>
      </c>
      <c r="F258" s="6">
        <f>_xlfn.RANK.AVG(forwards!F258,forwards!F$4:F$413,0)</f>
        <v>86.5</v>
      </c>
      <c r="G258" s="6">
        <f>_xlfn.RANK.AVG(forwards!G258,forwards!G$4:G$413,0)</f>
        <v>182</v>
      </c>
      <c r="H258" s="6">
        <f>_xlfn.RANK.AVG(forwards!H258,forwards!H$4:H$413,0)</f>
        <v>49</v>
      </c>
      <c r="I258" s="6">
        <f>_xlfn.RANK.AVG(forwards!I258,forwards!I$4:I$413,0)</f>
        <v>77</v>
      </c>
      <c r="J258" s="6">
        <f>_xlfn.RANK.AVG(forwards!J258,forwards!J$4:J$413,0)</f>
        <v>259</v>
      </c>
      <c r="K258" s="6">
        <f>_xlfn.RANK.AVG(forwards!K258,forwards!K$4:K$413,0)</f>
        <v>121</v>
      </c>
      <c r="L258" s="6" t="str">
        <f>IF( forwards!L258 ="","",_xlfn.RANK.AVG(forwards!L258,forwards!L$4:L$413,0))</f>
        <v/>
      </c>
      <c r="M258" s="6">
        <f>_xlfn.RANK.AVG(forwards!M258,forwards!M$4:M$413,0)</f>
        <v>323</v>
      </c>
      <c r="N258" s="6">
        <f>_xlfn.RANK.AVG(forwards!N258,forwards!N$4:N$413,1)</f>
        <v>89</v>
      </c>
      <c r="O258" s="6">
        <f>_xlfn.RANK.AVG(forwards!O258,forwards!O$4:O$413,0)</f>
        <v>208</v>
      </c>
      <c r="P258" s="6">
        <f>_xlfn.RANK.AVG(forwards!P258,forwards!P$4:P$413,0)</f>
        <v>366</v>
      </c>
      <c r="Q258" s="6">
        <f>_xlfn.RANK.AVG(forwards!Q258,forwards!Q$4:Q$413,1)</f>
        <v>397</v>
      </c>
      <c r="R258" s="6">
        <f>_xlfn.RANK.AVG(forwards!R258,forwards!R$4:R$413,0)</f>
        <v>393</v>
      </c>
      <c r="S258" s="6">
        <f>_xlfn.RANK.AVG(forwards!S258,forwards!S$4:S$413,0)</f>
        <v>194</v>
      </c>
      <c r="T258" s="6">
        <f>_xlfn.RANK.AVG(forwards!T258,forwards!T$4:T$413,1)</f>
        <v>303</v>
      </c>
      <c r="U258" s="6">
        <f>IF( forwards!U258 ="","",_xlfn.RANK.AVG(forwards!U258,forwards!U$4:U$413,0))</f>
        <v>266</v>
      </c>
      <c r="V258" s="6">
        <f>IF( forwards!V258 ="","",_xlfn.RANK.AVG(forwards!V258,forwards!V$4:V$413,0))</f>
        <v>192</v>
      </c>
      <c r="W258" s="6">
        <f>_xlfn.RANK.AVG(forwards!W258,forwards!W$4:W$413,0)</f>
        <v>120</v>
      </c>
      <c r="X258" s="6">
        <f>IF( forwards!X258 ="","",_xlfn.RANK.AVG(forwards!X258,forwards!X$4:X$413,0))</f>
        <v>138</v>
      </c>
      <c r="Y258" s="6">
        <f>IF( forwards!Y258 ="","",_xlfn.RANK.AVG(forwards!Y258,forwards!Y$4:Y$413,0))</f>
        <v>126</v>
      </c>
      <c r="Z258" s="6">
        <f>IF( forwards!Z258 ="","",_xlfn.RANK.AVG(forwards!Z258,forwards!Z$4:Z$413,0))</f>
        <v>160.5</v>
      </c>
      <c r="AA258" s="6">
        <f>_xlfn.RANK.AVG(forwards!AA258,forwards!AA$4:AA$413,0)</f>
        <v>285</v>
      </c>
      <c r="AB258" s="6" t="str">
        <f>IF( forwards!AB258 ="","",_xlfn.RANK.AVG(forwards!AB258,forwards!AB$4:AB$413,0))</f>
        <v/>
      </c>
      <c r="AC258" s="6">
        <f>_xlfn.RANK.AVG(forwards!AC258,forwards!AC$4:AC$413,0)</f>
        <v>408</v>
      </c>
      <c r="AD258" s="6">
        <f>_xlfn.RANK.AVG(forwards!AD258,forwards!AD$4:AD$413,0)</f>
        <v>105.5</v>
      </c>
      <c r="AG258" s="7">
        <f t="shared" si="42"/>
        <v>151</v>
      </c>
      <c r="AH258" s="7">
        <f t="shared" si="43"/>
        <v>126.5</v>
      </c>
      <c r="AI258" s="7">
        <f t="shared" si="51"/>
        <v>206.66666666666666</v>
      </c>
      <c r="AJ258" s="7">
        <f t="shared" si="52"/>
        <v>330.6</v>
      </c>
      <c r="AK258" s="7">
        <f t="shared" si="53"/>
        <v>167.08333333333334</v>
      </c>
      <c r="AL258" s="7">
        <f t="shared" si="54"/>
        <v>266.16666666666669</v>
      </c>
      <c r="AN258">
        <f t="shared" si="44"/>
        <v>140.5</v>
      </c>
      <c r="AO258">
        <f t="shared" si="45"/>
        <v>93</v>
      </c>
      <c r="AP258">
        <f t="shared" si="46"/>
        <v>231</v>
      </c>
      <c r="AQ258">
        <f t="shared" si="47"/>
        <v>361.5</v>
      </c>
      <c r="AR258">
        <f t="shared" si="48"/>
        <v>161</v>
      </c>
      <c r="AS258">
        <f t="shared" si="49"/>
        <v>364</v>
      </c>
      <c r="AU258" s="6">
        <f t="shared" si="50"/>
        <v>225.16666666666666</v>
      </c>
      <c r="AW258">
        <f t="shared" si="55"/>
        <v>243</v>
      </c>
    </row>
    <row r="259" spans="1:49">
      <c r="A259" t="s">
        <v>882</v>
      </c>
      <c r="B259" t="s">
        <v>883</v>
      </c>
      <c r="C259" t="s">
        <v>273</v>
      </c>
      <c r="D259" t="s">
        <v>110</v>
      </c>
      <c r="E259" s="6">
        <f>_xlfn.RANK.AVG(forwards!E259,forwards!E$4:E$413,0)</f>
        <v>246</v>
      </c>
      <c r="F259" s="6">
        <f>_xlfn.RANK.AVG(forwards!F259,forwards!F$4:F$413,0)</f>
        <v>325.5</v>
      </c>
      <c r="G259" s="6">
        <f>_xlfn.RANK.AVG(forwards!G259,forwards!G$4:G$413,0)</f>
        <v>213</v>
      </c>
      <c r="H259" s="6">
        <f>_xlfn.RANK.AVG(forwards!H259,forwards!H$4:H$413,0)</f>
        <v>347</v>
      </c>
      <c r="I259" s="6">
        <f>_xlfn.RANK.AVG(forwards!I259,forwards!I$4:I$413,0)</f>
        <v>259</v>
      </c>
      <c r="J259" s="6">
        <f>_xlfn.RANK.AVG(forwards!J259,forwards!J$4:J$413,0)</f>
        <v>218</v>
      </c>
      <c r="K259" s="6">
        <f>_xlfn.RANK.AVG(forwards!K259,forwards!K$4:K$413,0)</f>
        <v>245</v>
      </c>
      <c r="L259" s="6">
        <f>IF( forwards!L259 ="","",_xlfn.RANK.AVG(forwards!L259,forwards!L$4:L$413,0))</f>
        <v>168</v>
      </c>
      <c r="M259" s="6">
        <f>_xlfn.RANK.AVG(forwards!M259,forwards!M$4:M$413,0)</f>
        <v>112</v>
      </c>
      <c r="N259" s="6">
        <f>_xlfn.RANK.AVG(forwards!N259,forwards!N$4:N$413,1)</f>
        <v>110</v>
      </c>
      <c r="O259" s="6">
        <f>_xlfn.RANK.AVG(forwards!O259,forwards!O$4:O$413,0)</f>
        <v>49</v>
      </c>
      <c r="P259" s="6">
        <f>_xlfn.RANK.AVG(forwards!P259,forwards!P$4:P$413,0)</f>
        <v>302.5</v>
      </c>
      <c r="Q259" s="6">
        <f>_xlfn.RANK.AVG(forwards!Q259,forwards!Q$4:Q$413,1)</f>
        <v>119</v>
      </c>
      <c r="R259" s="6">
        <f>_xlfn.RANK.AVG(forwards!R259,forwards!R$4:R$413,0)</f>
        <v>250</v>
      </c>
      <c r="S259" s="6">
        <f>_xlfn.RANK.AVG(forwards!S259,forwards!S$4:S$413,0)</f>
        <v>358</v>
      </c>
      <c r="T259" s="6">
        <f>_xlfn.RANK.AVG(forwards!T259,forwards!T$4:T$413,1)</f>
        <v>238</v>
      </c>
      <c r="U259" s="6">
        <f>IF( forwards!U259 ="","",_xlfn.RANK.AVG(forwards!U259,forwards!U$4:U$413,0))</f>
        <v>306</v>
      </c>
      <c r="V259" s="6">
        <f>IF( forwards!V259 ="","",_xlfn.RANK.AVG(forwards!V259,forwards!V$4:V$413,0))</f>
        <v>2</v>
      </c>
      <c r="W259" s="6">
        <f>_xlfn.RANK.AVG(forwards!W259,forwards!W$4:W$413,0)</f>
        <v>226.5</v>
      </c>
      <c r="X259" s="6">
        <f>IF( forwards!X259 ="","",_xlfn.RANK.AVG(forwards!X259,forwards!X$4:X$413,0))</f>
        <v>294</v>
      </c>
      <c r="Y259" s="6" t="str">
        <f>IF( forwards!Y259 ="","",_xlfn.RANK.AVG(forwards!Y259,forwards!Y$4:Y$413,0))</f>
        <v/>
      </c>
      <c r="Z259" s="6">
        <f>IF( forwards!Z259 ="","",_xlfn.RANK.AVG(forwards!Z259,forwards!Z$4:Z$413,0))</f>
        <v>342.5</v>
      </c>
      <c r="AA259" s="6">
        <f>_xlfn.RANK.AVG(forwards!AA259,forwards!AA$4:AA$413,0)</f>
        <v>379</v>
      </c>
      <c r="AB259" s="6" t="str">
        <f>IF( forwards!AB259 ="","",_xlfn.RANK.AVG(forwards!AB259,forwards!AB$4:AB$413,0))</f>
        <v/>
      </c>
      <c r="AC259" s="6">
        <f>_xlfn.RANK.AVG(forwards!AC259,forwards!AC$4:AC$413,0)</f>
        <v>177</v>
      </c>
      <c r="AD259" s="6">
        <f>_xlfn.RANK.AVG(forwards!AD259,forwards!AD$4:AD$413,0)</f>
        <v>78.5</v>
      </c>
      <c r="AG259" s="7">
        <f t="shared" si="42"/>
        <v>261.5</v>
      </c>
      <c r="AH259" s="7">
        <f t="shared" si="43"/>
        <v>267.25</v>
      </c>
      <c r="AI259" s="7">
        <f t="shared" si="51"/>
        <v>109.75</v>
      </c>
      <c r="AJ259" s="7">
        <f t="shared" si="52"/>
        <v>253.5</v>
      </c>
      <c r="AK259" s="7">
        <f t="shared" si="53"/>
        <v>234.2</v>
      </c>
      <c r="AL259" s="7">
        <f t="shared" si="54"/>
        <v>211.5</v>
      </c>
      <c r="AN259">
        <f t="shared" si="44"/>
        <v>270</v>
      </c>
      <c r="AO259">
        <f t="shared" si="45"/>
        <v>303</v>
      </c>
      <c r="AP259">
        <f t="shared" si="46"/>
        <v>62</v>
      </c>
      <c r="AQ259">
        <f t="shared" si="47"/>
        <v>273</v>
      </c>
      <c r="AR259">
        <f t="shared" si="48"/>
        <v>281</v>
      </c>
      <c r="AS259">
        <f t="shared" si="49"/>
        <v>268</v>
      </c>
      <c r="AU259" s="6">
        <f t="shared" si="50"/>
        <v>242.83333333333334</v>
      </c>
      <c r="AW259">
        <f t="shared" si="55"/>
        <v>277</v>
      </c>
    </row>
    <row r="260" spans="1:49">
      <c r="A260" t="s">
        <v>691</v>
      </c>
      <c r="B260" t="s">
        <v>692</v>
      </c>
      <c r="C260" t="s">
        <v>80</v>
      </c>
      <c r="D260" t="s">
        <v>393</v>
      </c>
      <c r="E260" s="6">
        <f>_xlfn.RANK.AVG(forwards!E260,forwards!E$4:E$413,0)</f>
        <v>3</v>
      </c>
      <c r="F260" s="6">
        <f>_xlfn.RANK.AVG(forwards!F260,forwards!F$4:F$413,0)</f>
        <v>86.5</v>
      </c>
      <c r="G260" s="6">
        <f>_xlfn.RANK.AVG(forwards!G260,forwards!G$4:G$413,0)</f>
        <v>7</v>
      </c>
      <c r="H260" s="6">
        <f>_xlfn.RANK.AVG(forwards!H260,forwards!H$4:H$413,0)</f>
        <v>166</v>
      </c>
      <c r="I260" s="6">
        <f>_xlfn.RANK.AVG(forwards!I260,forwards!I$4:I$413,0)</f>
        <v>64</v>
      </c>
      <c r="J260" s="6">
        <f>_xlfn.RANK.AVG(forwards!J260,forwards!J$4:J$413,0)</f>
        <v>138</v>
      </c>
      <c r="K260" s="6">
        <f>_xlfn.RANK.AVG(forwards!K260,forwards!K$4:K$413,0)</f>
        <v>35.5</v>
      </c>
      <c r="L260" s="6" t="str">
        <f>IF( forwards!L260 ="","",_xlfn.RANK.AVG(forwards!L260,forwards!L$4:L$413,0))</f>
        <v/>
      </c>
      <c r="M260" s="6">
        <f>_xlfn.RANK.AVG(forwards!M260,forwards!M$4:M$413,0)</f>
        <v>12</v>
      </c>
      <c r="N260" s="6">
        <f>_xlfn.RANK.AVG(forwards!N260,forwards!N$4:N$413,1)</f>
        <v>276</v>
      </c>
      <c r="O260" s="6">
        <f>_xlfn.RANK.AVG(forwards!O260,forwards!O$4:O$413,0)</f>
        <v>17</v>
      </c>
      <c r="P260" s="6">
        <f>_xlfn.RANK.AVG(forwards!P260,forwards!P$4:P$413,0)</f>
        <v>114</v>
      </c>
      <c r="Q260" s="6">
        <f>_xlfn.RANK.AVG(forwards!Q260,forwards!Q$4:Q$413,1)</f>
        <v>287</v>
      </c>
      <c r="R260" s="6">
        <f>_xlfn.RANK.AVG(forwards!R260,forwards!R$4:R$413,0)</f>
        <v>196</v>
      </c>
      <c r="S260" s="6">
        <f>_xlfn.RANK.AVG(forwards!S260,forwards!S$4:S$413,0)</f>
        <v>116</v>
      </c>
      <c r="T260" s="6">
        <f>_xlfn.RANK.AVG(forwards!T260,forwards!T$4:T$413,1)</f>
        <v>276.5</v>
      </c>
      <c r="U260" s="6">
        <f>IF( forwards!U260 ="","",_xlfn.RANK.AVG(forwards!U260,forwards!U$4:U$413,0))</f>
        <v>1</v>
      </c>
      <c r="V260" s="6">
        <f>IF( forwards!V260 ="","",_xlfn.RANK.AVG(forwards!V260,forwards!V$4:V$413,0))</f>
        <v>48</v>
      </c>
      <c r="W260" s="6">
        <f>_xlfn.RANK.AVG(forwards!W260,forwards!W$4:W$413,0)</f>
        <v>91</v>
      </c>
      <c r="X260" s="6">
        <f>IF( forwards!X260 ="","",_xlfn.RANK.AVG(forwards!X260,forwards!X$4:X$413,0))</f>
        <v>69</v>
      </c>
      <c r="Y260" s="6">
        <f>IF( forwards!Y260 ="","",_xlfn.RANK.AVG(forwards!Y260,forwards!Y$4:Y$413,0))</f>
        <v>106</v>
      </c>
      <c r="Z260" s="6">
        <f>IF( forwards!Z260 ="","",_xlfn.RANK.AVG(forwards!Z260,forwards!Z$4:Z$413,0))</f>
        <v>166</v>
      </c>
      <c r="AA260" s="6">
        <f>_xlfn.RANK.AVG(forwards!AA260,forwards!AA$4:AA$413,0)</f>
        <v>9</v>
      </c>
      <c r="AB260" s="6">
        <f>IF( forwards!AB260 ="","",_xlfn.RANK.AVG(forwards!AB260,forwards!AB$4:AB$413,0))</f>
        <v>1</v>
      </c>
      <c r="AC260" s="6">
        <f>_xlfn.RANK.AVG(forwards!AC260,forwards!AC$4:AC$413,0)</f>
        <v>380</v>
      </c>
      <c r="AD260" s="6">
        <f>_xlfn.RANK.AVG(forwards!AD260,forwards!AD$4:AD$413,0)</f>
        <v>343.5</v>
      </c>
      <c r="AG260" s="7">
        <f t="shared" ref="AG260:AG323" si="56">AVERAGE(E260:G260)</f>
        <v>32.166666666666664</v>
      </c>
      <c r="AH260" s="7">
        <f t="shared" ref="AH260:AH323" si="57">AVERAGE(H260:K260)</f>
        <v>100.875</v>
      </c>
      <c r="AI260" s="7">
        <f t="shared" si="51"/>
        <v>101.66666666666667</v>
      </c>
      <c r="AJ260" s="7">
        <f t="shared" si="52"/>
        <v>197.9</v>
      </c>
      <c r="AK260" s="7">
        <f t="shared" si="53"/>
        <v>80.166666666666671</v>
      </c>
      <c r="AL260" s="7">
        <f t="shared" si="54"/>
        <v>183.375</v>
      </c>
      <c r="AN260">
        <f t="shared" ref="AN260:AN323" si="58">_xlfn.RANK.AVG(AG260,AG$4:AG$413,1)</f>
        <v>16</v>
      </c>
      <c r="AO260">
        <f t="shared" ref="AO260:AO323" si="59">_xlfn.RANK.AVG(AH260,AH$4:AH$413,1)</f>
        <v>56</v>
      </c>
      <c r="AP260">
        <f t="shared" ref="AP260:AP323" si="60">_xlfn.RANK.AVG(AI260,AI$4:AI$413,1)</f>
        <v>49</v>
      </c>
      <c r="AQ260">
        <f t="shared" ref="AQ260:AQ323" si="61">_xlfn.RANK.AVG(AJ260,AJ$4:AJ$413,1)</f>
        <v>204</v>
      </c>
      <c r="AR260">
        <f t="shared" ref="AR260:AR323" si="62">_xlfn.RANK.AVG(AK260,AK$4:AK$413,1)</f>
        <v>11</v>
      </c>
      <c r="AS260">
        <f t="shared" ref="AS260:AS323" si="63">_xlfn.RANK.AVG(AL260,AL$4:AL$413,1)</f>
        <v>192</v>
      </c>
      <c r="AU260" s="6">
        <f t="shared" ref="AU260:AU323" si="64">AVERAGE(AN260:AS260)</f>
        <v>88</v>
      </c>
      <c r="AW260">
        <f t="shared" si="55"/>
        <v>19</v>
      </c>
    </row>
    <row r="261" spans="1:49">
      <c r="A261" t="s">
        <v>488</v>
      </c>
      <c r="B261" t="s">
        <v>489</v>
      </c>
      <c r="C261" t="s">
        <v>119</v>
      </c>
      <c r="D261" t="s">
        <v>88</v>
      </c>
      <c r="E261" s="6">
        <f>_xlfn.RANK.AVG(forwards!E261,forwards!E$4:E$413,0)</f>
        <v>291</v>
      </c>
      <c r="F261" s="6">
        <f>_xlfn.RANK.AVG(forwards!F261,forwards!F$4:F$413,0)</f>
        <v>190</v>
      </c>
      <c r="G261" s="6">
        <f>_xlfn.RANK.AVG(forwards!G261,forwards!G$4:G$413,0)</f>
        <v>265</v>
      </c>
      <c r="H261" s="6">
        <f>_xlfn.RANK.AVG(forwards!H261,forwards!H$4:H$413,0)</f>
        <v>217</v>
      </c>
      <c r="I261" s="6">
        <f>_xlfn.RANK.AVG(forwards!I261,forwards!I$4:I$413,0)</f>
        <v>178</v>
      </c>
      <c r="J261" s="6">
        <f>_xlfn.RANK.AVG(forwards!J261,forwards!J$4:J$413,0)</f>
        <v>74</v>
      </c>
      <c r="K261" s="6">
        <f>_xlfn.RANK.AVG(forwards!K261,forwards!K$4:K$413,0)</f>
        <v>202.5</v>
      </c>
      <c r="L261" s="6">
        <f>IF( forwards!L261 ="","",_xlfn.RANK.AVG(forwards!L261,forwards!L$4:L$413,0))</f>
        <v>97</v>
      </c>
      <c r="M261" s="6">
        <f>_xlfn.RANK.AVG(forwards!M261,forwards!M$4:M$413,0)</f>
        <v>28</v>
      </c>
      <c r="N261" s="6">
        <f>_xlfn.RANK.AVG(forwards!N261,forwards!N$4:N$413,1)</f>
        <v>197</v>
      </c>
      <c r="O261" s="6">
        <f>_xlfn.RANK.AVG(forwards!O261,forwards!O$4:O$413,0)</f>
        <v>21</v>
      </c>
      <c r="P261" s="6">
        <f>_xlfn.RANK.AVG(forwards!P261,forwards!P$4:P$413,0)</f>
        <v>159</v>
      </c>
      <c r="Q261" s="6">
        <f>_xlfn.RANK.AVG(forwards!Q261,forwards!Q$4:Q$413,1)</f>
        <v>104</v>
      </c>
      <c r="R261" s="6">
        <f>_xlfn.RANK.AVG(forwards!R261,forwards!R$4:R$413,0)</f>
        <v>125</v>
      </c>
      <c r="S261" s="6">
        <f>_xlfn.RANK.AVG(forwards!S261,forwards!S$4:S$413,0)</f>
        <v>204.5</v>
      </c>
      <c r="T261" s="6">
        <f>_xlfn.RANK.AVG(forwards!T261,forwards!T$4:T$413,1)</f>
        <v>37</v>
      </c>
      <c r="U261" s="6">
        <f>IF( forwards!U261 ="","",_xlfn.RANK.AVG(forwards!U261,forwards!U$4:U$413,0))</f>
        <v>336</v>
      </c>
      <c r="V261" s="6">
        <f>IF( forwards!V261 ="","",_xlfn.RANK.AVG(forwards!V261,forwards!V$4:V$413,0))</f>
        <v>229</v>
      </c>
      <c r="W261" s="6">
        <f>_xlfn.RANK.AVG(forwards!W261,forwards!W$4:W$413,0)</f>
        <v>200</v>
      </c>
      <c r="X261" s="6">
        <f>IF( forwards!X261 ="","",_xlfn.RANK.AVG(forwards!X261,forwards!X$4:X$413,0))</f>
        <v>271</v>
      </c>
      <c r="Y261" s="6" t="str">
        <f>IF( forwards!Y261 ="","",_xlfn.RANK.AVG(forwards!Y261,forwards!Y$4:Y$413,0))</f>
        <v/>
      </c>
      <c r="Z261" s="6">
        <f>IF( forwards!Z261 ="","",_xlfn.RANK.AVG(forwards!Z261,forwards!Z$4:Z$413,0))</f>
        <v>119</v>
      </c>
      <c r="AA261" s="6">
        <f>_xlfn.RANK.AVG(forwards!AA261,forwards!AA$4:AA$413,0)</f>
        <v>233</v>
      </c>
      <c r="AB261" s="6">
        <f>IF( forwards!AB261 ="","",_xlfn.RANK.AVG(forwards!AB261,forwards!AB$4:AB$413,0))</f>
        <v>127</v>
      </c>
      <c r="AC261" s="6">
        <f>_xlfn.RANK.AVG(forwards!AC261,forwards!AC$4:AC$413,0)</f>
        <v>151</v>
      </c>
      <c r="AD261" s="6">
        <f>_xlfn.RANK.AVG(forwards!AD261,forwards!AD$4:AD$413,0)</f>
        <v>202</v>
      </c>
      <c r="AG261" s="7">
        <f t="shared" si="56"/>
        <v>248.66666666666666</v>
      </c>
      <c r="AH261" s="7">
        <f t="shared" si="57"/>
        <v>167.875</v>
      </c>
      <c r="AI261" s="7">
        <f t="shared" ref="AI261:AI324" si="65">AVERAGE(L261:O261)</f>
        <v>85.75</v>
      </c>
      <c r="AJ261" s="7">
        <f t="shared" ref="AJ261:AJ324" si="66">AVERAGE(P261:T261)</f>
        <v>125.9</v>
      </c>
      <c r="AK261" s="7">
        <f t="shared" ref="AK261:AK324" si="67">AVERAGE(U261:Z261)</f>
        <v>231</v>
      </c>
      <c r="AL261" s="7">
        <f t="shared" ref="AL261:AL324" si="68">AVERAGE(AA261:AD261)</f>
        <v>178.25</v>
      </c>
      <c r="AN261">
        <f t="shared" si="58"/>
        <v>257.5</v>
      </c>
      <c r="AO261">
        <f t="shared" si="59"/>
        <v>151</v>
      </c>
      <c r="AP261">
        <f t="shared" si="60"/>
        <v>32</v>
      </c>
      <c r="AQ261">
        <f t="shared" si="61"/>
        <v>105</v>
      </c>
      <c r="AR261">
        <f t="shared" si="62"/>
        <v>277.5</v>
      </c>
      <c r="AS261">
        <f t="shared" si="63"/>
        <v>174.5</v>
      </c>
      <c r="AU261" s="6">
        <f t="shared" si="64"/>
        <v>166.25</v>
      </c>
      <c r="AW261">
        <f t="shared" ref="AW261:AW324" si="69">_xlfn.RANK.AVG(AU261,AU$4:AU$413,1)</f>
        <v>139</v>
      </c>
    </row>
    <row r="262" spans="1:49">
      <c r="A262" t="s">
        <v>111</v>
      </c>
      <c r="B262" t="s">
        <v>112</v>
      </c>
      <c r="C262" t="s">
        <v>113</v>
      </c>
      <c r="D262" t="s">
        <v>74</v>
      </c>
      <c r="E262" s="6">
        <f>_xlfn.RANK.AVG(forwards!E262,forwards!E$4:E$413,0)</f>
        <v>61.5</v>
      </c>
      <c r="F262" s="6">
        <f>_xlfn.RANK.AVG(forwards!F262,forwards!F$4:F$413,0)</f>
        <v>232</v>
      </c>
      <c r="G262" s="6">
        <f>_xlfn.RANK.AVG(forwards!G262,forwards!G$4:G$413,0)</f>
        <v>55</v>
      </c>
      <c r="H262" s="6">
        <f>_xlfn.RANK.AVG(forwards!H262,forwards!H$4:H$413,0)</f>
        <v>34</v>
      </c>
      <c r="I262" s="6">
        <f>_xlfn.RANK.AVG(forwards!I262,forwards!I$4:I$413,0)</f>
        <v>56</v>
      </c>
      <c r="J262" s="6">
        <f>_xlfn.RANK.AVG(forwards!J262,forwards!J$4:J$413,0)</f>
        <v>376</v>
      </c>
      <c r="K262" s="6">
        <f>_xlfn.RANK.AVG(forwards!K262,forwards!K$4:K$413,0)</f>
        <v>84.5</v>
      </c>
      <c r="L262" s="6" t="str">
        <f>IF( forwards!L262 ="","",_xlfn.RANK.AVG(forwards!L262,forwards!L$4:L$413,0))</f>
        <v/>
      </c>
      <c r="M262" s="6">
        <f>_xlfn.RANK.AVG(forwards!M262,forwards!M$4:M$413,0)</f>
        <v>100</v>
      </c>
      <c r="N262" s="6">
        <f>_xlfn.RANK.AVG(forwards!N262,forwards!N$4:N$413,1)</f>
        <v>226</v>
      </c>
      <c r="O262" s="6">
        <f>_xlfn.RANK.AVG(forwards!O262,forwards!O$4:O$413,0)</f>
        <v>128</v>
      </c>
      <c r="P262" s="6">
        <f>_xlfn.RANK.AVG(forwards!P262,forwards!P$4:P$413,0)</f>
        <v>2</v>
      </c>
      <c r="Q262" s="6">
        <f>_xlfn.RANK.AVG(forwards!Q262,forwards!Q$4:Q$413,1)</f>
        <v>132</v>
      </c>
      <c r="R262" s="6">
        <f>_xlfn.RANK.AVG(forwards!R262,forwards!R$4:R$413,0)</f>
        <v>9</v>
      </c>
      <c r="S262" s="6">
        <f>_xlfn.RANK.AVG(forwards!S262,forwards!S$4:S$413,0)</f>
        <v>1</v>
      </c>
      <c r="T262" s="6">
        <f>_xlfn.RANK.AVG(forwards!T262,forwards!T$4:T$413,1)</f>
        <v>145.5</v>
      </c>
      <c r="U262" s="6">
        <f>IF( forwards!U262 ="","",_xlfn.RANK.AVG(forwards!U262,forwards!U$4:U$413,0))</f>
        <v>10</v>
      </c>
      <c r="V262" s="6">
        <f>IF( forwards!V262 ="","",_xlfn.RANK.AVG(forwards!V262,forwards!V$4:V$413,0))</f>
        <v>174</v>
      </c>
      <c r="W262" s="6">
        <f>_xlfn.RANK.AVG(forwards!W262,forwards!W$4:W$413,0)</f>
        <v>226.5</v>
      </c>
      <c r="X262" s="6">
        <f>IF( forwards!X262 ="","",_xlfn.RANK.AVG(forwards!X262,forwards!X$4:X$413,0))</f>
        <v>196</v>
      </c>
      <c r="Y262" s="6">
        <f>IF( forwards!Y262 ="","",_xlfn.RANK.AVG(forwards!Y262,forwards!Y$4:Y$413,0))</f>
        <v>133</v>
      </c>
      <c r="Z262" s="6">
        <f>IF( forwards!Z262 ="","",_xlfn.RANK.AVG(forwards!Z262,forwards!Z$4:Z$413,0))</f>
        <v>274</v>
      </c>
      <c r="AA262" s="6">
        <f>_xlfn.RANK.AVG(forwards!AA262,forwards!AA$4:AA$413,0)</f>
        <v>2</v>
      </c>
      <c r="AB262" s="6" t="str">
        <f>IF( forwards!AB262 ="","",_xlfn.RANK.AVG(forwards!AB262,forwards!AB$4:AB$413,0))</f>
        <v/>
      </c>
      <c r="AC262" s="6">
        <f>_xlfn.RANK.AVG(forwards!AC262,forwards!AC$4:AC$413,0)</f>
        <v>331</v>
      </c>
      <c r="AD262" s="6">
        <f>_xlfn.RANK.AVG(forwards!AD262,forwards!AD$4:AD$413,0)</f>
        <v>178.5</v>
      </c>
      <c r="AG262" s="7">
        <f t="shared" si="56"/>
        <v>116.16666666666667</v>
      </c>
      <c r="AH262" s="7">
        <f t="shared" si="57"/>
        <v>137.625</v>
      </c>
      <c r="AI262" s="7">
        <f t="shared" si="65"/>
        <v>151.33333333333334</v>
      </c>
      <c r="AJ262" s="7">
        <f t="shared" si="66"/>
        <v>57.9</v>
      </c>
      <c r="AK262" s="7">
        <f t="shared" si="67"/>
        <v>168.91666666666666</v>
      </c>
      <c r="AL262" s="7">
        <f t="shared" si="68"/>
        <v>170.5</v>
      </c>
      <c r="AN262">
        <f t="shared" si="58"/>
        <v>104</v>
      </c>
      <c r="AO262">
        <f t="shared" si="59"/>
        <v>108</v>
      </c>
      <c r="AP262">
        <f t="shared" si="60"/>
        <v>138</v>
      </c>
      <c r="AQ262">
        <f t="shared" si="61"/>
        <v>24</v>
      </c>
      <c r="AR262">
        <f t="shared" si="62"/>
        <v>163</v>
      </c>
      <c r="AS262">
        <f t="shared" si="63"/>
        <v>147.5</v>
      </c>
      <c r="AU262" s="6">
        <f t="shared" si="64"/>
        <v>114.08333333333333</v>
      </c>
      <c r="AW262">
        <f t="shared" si="69"/>
        <v>54</v>
      </c>
    </row>
    <row r="263" spans="1:49">
      <c r="A263" t="s">
        <v>1026</v>
      </c>
      <c r="B263" t="s">
        <v>1027</v>
      </c>
      <c r="C263" t="s">
        <v>100</v>
      </c>
      <c r="D263" t="s">
        <v>221</v>
      </c>
      <c r="E263" s="6">
        <f>_xlfn.RANK.AVG(forwards!E263,forwards!E$4:E$413,0)</f>
        <v>358</v>
      </c>
      <c r="F263" s="6">
        <f>_xlfn.RANK.AVG(forwards!F263,forwards!F$4:F$413,0)</f>
        <v>395</v>
      </c>
      <c r="G263" s="6">
        <f>_xlfn.RANK.AVG(forwards!G263,forwards!G$4:G$413,0)</f>
        <v>104</v>
      </c>
      <c r="H263" s="6">
        <f>_xlfn.RANK.AVG(forwards!H263,forwards!H$4:H$413,0)</f>
        <v>371</v>
      </c>
      <c r="I263" s="6">
        <f>_xlfn.RANK.AVG(forwards!I263,forwards!I$4:I$413,0)</f>
        <v>334</v>
      </c>
      <c r="J263" s="6">
        <f>_xlfn.RANK.AVG(forwards!J263,forwards!J$4:J$413,0)</f>
        <v>376</v>
      </c>
      <c r="K263" s="6">
        <f>_xlfn.RANK.AVG(forwards!K263,forwards!K$4:K$413,0)</f>
        <v>336</v>
      </c>
      <c r="L263" s="6" t="str">
        <f>IF( forwards!L263 ="","",_xlfn.RANK.AVG(forwards!L263,forwards!L$4:L$413,0))</f>
        <v/>
      </c>
      <c r="M263" s="6">
        <f>_xlfn.RANK.AVG(forwards!M263,forwards!M$4:M$413,0)</f>
        <v>393</v>
      </c>
      <c r="N263" s="6">
        <f>_xlfn.RANK.AVG(forwards!N263,forwards!N$4:N$413,1)</f>
        <v>6</v>
      </c>
      <c r="O263" s="6">
        <f>_xlfn.RANK.AVG(forwards!O263,forwards!O$4:O$413,0)</f>
        <v>210</v>
      </c>
      <c r="P263" s="6">
        <f>_xlfn.RANK.AVG(forwards!P263,forwards!P$4:P$413,0)</f>
        <v>370</v>
      </c>
      <c r="Q263" s="6">
        <f>_xlfn.RANK.AVG(forwards!Q263,forwards!Q$4:Q$413,1)</f>
        <v>194</v>
      </c>
      <c r="R263" s="6">
        <f>_xlfn.RANK.AVG(forwards!R263,forwards!R$4:R$413,0)</f>
        <v>335</v>
      </c>
      <c r="S263" s="6">
        <f>_xlfn.RANK.AVG(forwards!S263,forwards!S$4:S$413,0)</f>
        <v>407</v>
      </c>
      <c r="T263" s="6">
        <f>_xlfn.RANK.AVG(forwards!T263,forwards!T$4:T$413,1)</f>
        <v>81</v>
      </c>
      <c r="U263" s="6">
        <f>IF( forwards!U263 ="","",_xlfn.RANK.AVG(forwards!U263,forwards!U$4:U$413,0))</f>
        <v>406</v>
      </c>
      <c r="V263" s="6" t="str">
        <f>IF( forwards!V263 ="","",_xlfn.RANK.AVG(forwards!V263,forwards!V$4:V$413,0))</f>
        <v/>
      </c>
      <c r="W263" s="6">
        <f>_xlfn.RANK.AVG(forwards!W263,forwards!W$4:W$413,0)</f>
        <v>341</v>
      </c>
      <c r="X263" s="6">
        <f>IF( forwards!X263 ="","",_xlfn.RANK.AVG(forwards!X263,forwards!X$4:X$413,0))</f>
        <v>99</v>
      </c>
      <c r="Y263" s="6" t="str">
        <f>IF( forwards!Y263 ="","",_xlfn.RANK.AVG(forwards!Y263,forwards!Y$4:Y$413,0))</f>
        <v/>
      </c>
      <c r="Z263" s="6">
        <f>IF( forwards!Z263 ="","",_xlfn.RANK.AVG(forwards!Z263,forwards!Z$4:Z$413,0))</f>
        <v>342.5</v>
      </c>
      <c r="AA263" s="6">
        <f>_xlfn.RANK.AVG(forwards!AA263,forwards!AA$4:AA$413,0)</f>
        <v>333</v>
      </c>
      <c r="AB263" s="6" t="str">
        <f>IF( forwards!AB263 ="","",_xlfn.RANK.AVG(forwards!AB263,forwards!AB$4:AB$413,0))</f>
        <v/>
      </c>
      <c r="AC263" s="6">
        <f>_xlfn.RANK.AVG(forwards!AC263,forwards!AC$4:AC$413,0)</f>
        <v>8</v>
      </c>
      <c r="AD263" s="6">
        <f>_xlfn.RANK.AVG(forwards!AD263,forwards!AD$4:AD$413,0)</f>
        <v>254.5</v>
      </c>
      <c r="AG263" s="7">
        <f t="shared" si="56"/>
        <v>285.66666666666669</v>
      </c>
      <c r="AH263" s="7">
        <f t="shared" si="57"/>
        <v>354.25</v>
      </c>
      <c r="AI263" s="7">
        <f t="shared" si="65"/>
        <v>203</v>
      </c>
      <c r="AJ263" s="7">
        <f t="shared" si="66"/>
        <v>277.39999999999998</v>
      </c>
      <c r="AK263" s="7">
        <f t="shared" si="67"/>
        <v>297.125</v>
      </c>
      <c r="AL263" s="7">
        <f t="shared" si="68"/>
        <v>198.5</v>
      </c>
      <c r="AN263">
        <f t="shared" si="58"/>
        <v>291</v>
      </c>
      <c r="AO263">
        <f t="shared" si="59"/>
        <v>396</v>
      </c>
      <c r="AP263">
        <f t="shared" si="60"/>
        <v>227</v>
      </c>
      <c r="AQ263">
        <f t="shared" si="61"/>
        <v>302</v>
      </c>
      <c r="AR263">
        <f t="shared" si="62"/>
        <v>361</v>
      </c>
      <c r="AS263">
        <f t="shared" si="63"/>
        <v>235</v>
      </c>
      <c r="AU263" s="6">
        <f t="shared" si="64"/>
        <v>302</v>
      </c>
      <c r="AW263">
        <f t="shared" si="69"/>
        <v>360</v>
      </c>
    </row>
    <row r="264" spans="1:49">
      <c r="A264" t="s">
        <v>367</v>
      </c>
      <c r="B264" t="s">
        <v>368</v>
      </c>
      <c r="C264" t="s">
        <v>87</v>
      </c>
      <c r="D264" t="s">
        <v>105</v>
      </c>
      <c r="E264" s="6">
        <f>_xlfn.RANK.AVG(forwards!E264,forwards!E$4:E$413,0)</f>
        <v>86.5</v>
      </c>
      <c r="F264" s="6">
        <f>_xlfn.RANK.AVG(forwards!F264,forwards!F$4:F$413,0)</f>
        <v>141</v>
      </c>
      <c r="G264" s="6">
        <f>_xlfn.RANK.AVG(forwards!G264,forwards!G$4:G$413,0)</f>
        <v>94</v>
      </c>
      <c r="H264" s="6">
        <f>_xlfn.RANK.AVG(forwards!H264,forwards!H$4:H$413,0)</f>
        <v>268</v>
      </c>
      <c r="I264" s="6">
        <f>_xlfn.RANK.AVG(forwards!I264,forwards!I$4:I$413,0)</f>
        <v>78</v>
      </c>
      <c r="J264" s="6">
        <f>_xlfn.RANK.AVG(forwards!J264,forwards!J$4:J$413,0)</f>
        <v>173</v>
      </c>
      <c r="K264" s="6">
        <f>_xlfn.RANK.AVG(forwards!K264,forwards!K$4:K$413,0)</f>
        <v>271</v>
      </c>
      <c r="L264" s="6">
        <f>IF( forwards!L264 ="","",_xlfn.RANK.AVG(forwards!L264,forwards!L$4:L$413,0))</f>
        <v>171</v>
      </c>
      <c r="M264" s="6">
        <f>_xlfn.RANK.AVG(forwards!M264,forwards!M$4:M$413,0)</f>
        <v>36</v>
      </c>
      <c r="N264" s="6">
        <f>_xlfn.RANK.AVG(forwards!N264,forwards!N$4:N$413,1)</f>
        <v>247</v>
      </c>
      <c r="O264" s="6">
        <f>_xlfn.RANK.AVG(forwards!O264,forwards!O$4:O$413,0)</f>
        <v>35</v>
      </c>
      <c r="P264" s="6">
        <f>_xlfn.RANK.AVG(forwards!P264,forwards!P$4:P$413,0)</f>
        <v>37</v>
      </c>
      <c r="Q264" s="6">
        <f>_xlfn.RANK.AVG(forwards!Q264,forwards!Q$4:Q$413,1)</f>
        <v>262</v>
      </c>
      <c r="R264" s="6">
        <f>_xlfn.RANK.AVG(forwards!R264,forwards!R$4:R$413,0)</f>
        <v>98</v>
      </c>
      <c r="S264" s="6">
        <f>_xlfn.RANK.AVG(forwards!S264,forwards!S$4:S$413,0)</f>
        <v>79</v>
      </c>
      <c r="T264" s="6">
        <f>_xlfn.RANK.AVG(forwards!T264,forwards!T$4:T$413,1)</f>
        <v>294</v>
      </c>
      <c r="U264" s="6">
        <f>IF( forwards!U264 ="","",_xlfn.RANK.AVG(forwards!U264,forwards!U$4:U$413,0))</f>
        <v>102</v>
      </c>
      <c r="V264" s="6">
        <f>IF( forwards!V264 ="","",_xlfn.RANK.AVG(forwards!V264,forwards!V$4:V$413,0))</f>
        <v>236.5</v>
      </c>
      <c r="W264" s="6">
        <f>_xlfn.RANK.AVG(forwards!W264,forwards!W$4:W$413,0)</f>
        <v>134.5</v>
      </c>
      <c r="X264" s="6">
        <f>IF( forwards!X264 ="","",_xlfn.RANK.AVG(forwards!X264,forwards!X$4:X$413,0))</f>
        <v>63</v>
      </c>
      <c r="Y264" s="6">
        <f>IF( forwards!Y264 ="","",_xlfn.RANK.AVG(forwards!Y264,forwards!Y$4:Y$413,0))</f>
        <v>31</v>
      </c>
      <c r="Z264" s="6">
        <f>IF( forwards!Z264 ="","",_xlfn.RANK.AVG(forwards!Z264,forwards!Z$4:Z$413,0))</f>
        <v>213.5</v>
      </c>
      <c r="AA264" s="6">
        <f>_xlfn.RANK.AVG(forwards!AA264,forwards!AA$4:AA$413,0)</f>
        <v>117</v>
      </c>
      <c r="AB264" s="6" t="str">
        <f>IF( forwards!AB264 ="","",_xlfn.RANK.AVG(forwards!AB264,forwards!AB$4:AB$413,0))</f>
        <v/>
      </c>
      <c r="AC264" s="6">
        <f>_xlfn.RANK.AVG(forwards!AC264,forwards!AC$4:AC$413,0)</f>
        <v>196</v>
      </c>
      <c r="AD264" s="6">
        <f>_xlfn.RANK.AVG(forwards!AD264,forwards!AD$4:AD$413,0)</f>
        <v>23</v>
      </c>
      <c r="AG264" s="7">
        <f t="shared" si="56"/>
        <v>107.16666666666667</v>
      </c>
      <c r="AH264" s="7">
        <f t="shared" si="57"/>
        <v>197.5</v>
      </c>
      <c r="AI264" s="7">
        <f t="shared" si="65"/>
        <v>122.25</v>
      </c>
      <c r="AJ264" s="7">
        <f t="shared" si="66"/>
        <v>154</v>
      </c>
      <c r="AK264" s="7">
        <f t="shared" si="67"/>
        <v>130.08333333333334</v>
      </c>
      <c r="AL264" s="7">
        <f t="shared" si="68"/>
        <v>112</v>
      </c>
      <c r="AN264">
        <f t="shared" si="58"/>
        <v>101</v>
      </c>
      <c r="AO264">
        <f t="shared" si="59"/>
        <v>190.5</v>
      </c>
      <c r="AP264">
        <f t="shared" si="60"/>
        <v>87.5</v>
      </c>
      <c r="AQ264">
        <f t="shared" si="61"/>
        <v>134</v>
      </c>
      <c r="AR264">
        <f t="shared" si="62"/>
        <v>82</v>
      </c>
      <c r="AS264">
        <f t="shared" si="63"/>
        <v>33</v>
      </c>
      <c r="AU264" s="6">
        <f t="shared" si="64"/>
        <v>104.66666666666667</v>
      </c>
      <c r="AW264">
        <f t="shared" si="69"/>
        <v>38</v>
      </c>
    </row>
    <row r="265" spans="1:49">
      <c r="A265" t="s">
        <v>293</v>
      </c>
      <c r="B265" t="s">
        <v>294</v>
      </c>
      <c r="C265" t="s">
        <v>68</v>
      </c>
      <c r="D265" t="s">
        <v>295</v>
      </c>
      <c r="E265" s="6">
        <f>_xlfn.RANK.AVG(forwards!E265,forwards!E$4:E$413,0)</f>
        <v>291</v>
      </c>
      <c r="F265" s="6">
        <f>_xlfn.RANK.AVG(forwards!F265,forwards!F$4:F$413,0)</f>
        <v>248</v>
      </c>
      <c r="G265" s="6">
        <f>_xlfn.RANK.AVG(forwards!G265,forwards!G$4:G$413,0)</f>
        <v>120</v>
      </c>
      <c r="H265" s="6">
        <f>_xlfn.RANK.AVG(forwards!H265,forwards!H$4:H$413,0)</f>
        <v>258</v>
      </c>
      <c r="I265" s="6">
        <f>_xlfn.RANK.AVG(forwards!I265,forwards!I$4:I$413,0)</f>
        <v>216</v>
      </c>
      <c r="J265" s="6">
        <f>_xlfn.RANK.AVG(forwards!J265,forwards!J$4:J$413,0)</f>
        <v>376</v>
      </c>
      <c r="K265" s="6">
        <f>_xlfn.RANK.AVG(forwards!K265,forwards!K$4:K$413,0)</f>
        <v>289.5</v>
      </c>
      <c r="L265" s="6">
        <f>IF( forwards!L265 ="","",_xlfn.RANK.AVG(forwards!L265,forwards!L$4:L$413,0))</f>
        <v>7</v>
      </c>
      <c r="M265" s="6">
        <f>_xlfn.RANK.AVG(forwards!M265,forwards!M$4:M$413,0)</f>
        <v>32</v>
      </c>
      <c r="N265" s="6">
        <f>_xlfn.RANK.AVG(forwards!N265,forwards!N$4:N$413,1)</f>
        <v>160</v>
      </c>
      <c r="O265" s="6">
        <f>_xlfn.RANK.AVG(forwards!O265,forwards!O$4:O$413,0)</f>
        <v>16</v>
      </c>
      <c r="P265" s="6">
        <f>_xlfn.RANK.AVG(forwards!P265,forwards!P$4:P$413,0)</f>
        <v>56.5</v>
      </c>
      <c r="Q265" s="6">
        <f>_xlfn.RANK.AVG(forwards!Q265,forwards!Q$4:Q$413,1)</f>
        <v>39</v>
      </c>
      <c r="R265" s="6">
        <f>_xlfn.RANK.AVG(forwards!R265,forwards!R$4:R$413,0)</f>
        <v>24</v>
      </c>
      <c r="S265" s="6">
        <f>_xlfn.RANK.AVG(forwards!S265,forwards!S$4:S$413,0)</f>
        <v>29</v>
      </c>
      <c r="T265" s="6">
        <f>_xlfn.RANK.AVG(forwards!T265,forwards!T$4:T$413,1)</f>
        <v>32</v>
      </c>
      <c r="U265" s="6">
        <f>IF( forwards!U265 ="","",_xlfn.RANK.AVG(forwards!U265,forwards!U$4:U$413,0))</f>
        <v>207</v>
      </c>
      <c r="V265" s="6">
        <f>IF( forwards!V265 ="","",_xlfn.RANK.AVG(forwards!V265,forwards!V$4:V$413,0))</f>
        <v>273.5</v>
      </c>
      <c r="W265" s="6">
        <f>_xlfn.RANK.AVG(forwards!W265,forwards!W$4:W$413,0)</f>
        <v>208</v>
      </c>
      <c r="X265" s="6">
        <f>IF( forwards!X265 ="","",_xlfn.RANK.AVG(forwards!X265,forwards!X$4:X$413,0))</f>
        <v>216</v>
      </c>
      <c r="Y265" s="6" t="str">
        <f>IF( forwards!Y265 ="","",_xlfn.RANK.AVG(forwards!Y265,forwards!Y$4:Y$413,0))</f>
        <v/>
      </c>
      <c r="Z265" s="6">
        <f>IF( forwards!Z265 ="","",_xlfn.RANK.AVG(forwards!Z265,forwards!Z$4:Z$413,0))</f>
        <v>188.5</v>
      </c>
      <c r="AA265" s="6">
        <f>_xlfn.RANK.AVG(forwards!AA265,forwards!AA$4:AA$413,0)</f>
        <v>360</v>
      </c>
      <c r="AB265" s="6" t="str">
        <f>IF( forwards!AB265 ="","",_xlfn.RANK.AVG(forwards!AB265,forwards!AB$4:AB$413,0))</f>
        <v/>
      </c>
      <c r="AC265" s="6">
        <f>_xlfn.RANK.AVG(forwards!AC265,forwards!AC$4:AC$413,0)</f>
        <v>175</v>
      </c>
      <c r="AD265" s="6">
        <f>_xlfn.RANK.AVG(forwards!AD265,forwards!AD$4:AD$413,0)</f>
        <v>254.5</v>
      </c>
      <c r="AG265" s="7">
        <f t="shared" si="56"/>
        <v>219.66666666666666</v>
      </c>
      <c r="AH265" s="7">
        <f t="shared" si="57"/>
        <v>284.875</v>
      </c>
      <c r="AI265" s="7">
        <f t="shared" si="65"/>
        <v>53.75</v>
      </c>
      <c r="AJ265" s="7">
        <f t="shared" si="66"/>
        <v>36.1</v>
      </c>
      <c r="AK265" s="7">
        <f t="shared" si="67"/>
        <v>218.6</v>
      </c>
      <c r="AL265" s="7">
        <f t="shared" si="68"/>
        <v>263.16666666666669</v>
      </c>
      <c r="AN265">
        <f t="shared" si="58"/>
        <v>222.5</v>
      </c>
      <c r="AO265">
        <f t="shared" si="59"/>
        <v>331</v>
      </c>
      <c r="AP265">
        <f t="shared" si="60"/>
        <v>10</v>
      </c>
      <c r="AQ265">
        <f t="shared" si="61"/>
        <v>10</v>
      </c>
      <c r="AR265">
        <f t="shared" si="62"/>
        <v>256</v>
      </c>
      <c r="AS265">
        <f t="shared" si="63"/>
        <v>359</v>
      </c>
      <c r="AU265" s="6">
        <f t="shared" si="64"/>
        <v>198.08333333333334</v>
      </c>
      <c r="AW265">
        <f t="shared" si="69"/>
        <v>201</v>
      </c>
    </row>
    <row r="266" spans="1:49">
      <c r="A266" t="s">
        <v>446</v>
      </c>
      <c r="B266" t="s">
        <v>447</v>
      </c>
      <c r="C266" t="s">
        <v>80</v>
      </c>
      <c r="D266" t="s">
        <v>204</v>
      </c>
      <c r="E266" s="6">
        <f>_xlfn.RANK.AVG(forwards!E266,forwards!E$4:E$413,0)</f>
        <v>51</v>
      </c>
      <c r="F266" s="6">
        <f>_xlfn.RANK.AVG(forwards!F266,forwards!F$4:F$413,0)</f>
        <v>248</v>
      </c>
      <c r="G266" s="6">
        <f>_xlfn.RANK.AVG(forwards!G266,forwards!G$4:G$413,0)</f>
        <v>138</v>
      </c>
      <c r="H266" s="6">
        <f>_xlfn.RANK.AVG(forwards!H266,forwards!H$4:H$413,0)</f>
        <v>223</v>
      </c>
      <c r="I266" s="6">
        <f>_xlfn.RANK.AVG(forwards!I266,forwards!I$4:I$413,0)</f>
        <v>198</v>
      </c>
      <c r="J266" s="6">
        <f>_xlfn.RANK.AVG(forwards!J266,forwards!J$4:J$413,0)</f>
        <v>228</v>
      </c>
      <c r="K266" s="6">
        <f>_xlfn.RANK.AVG(forwards!K266,forwards!K$4:K$413,0)</f>
        <v>198</v>
      </c>
      <c r="L266" s="6" t="str">
        <f>IF( forwards!L266 ="","",_xlfn.RANK.AVG(forwards!L266,forwards!L$4:L$413,0))</f>
        <v/>
      </c>
      <c r="M266" s="6">
        <f>_xlfn.RANK.AVG(forwards!M266,forwards!M$4:M$413,0)</f>
        <v>234</v>
      </c>
      <c r="N266" s="6">
        <f>_xlfn.RANK.AVG(forwards!N266,forwards!N$4:N$413,1)</f>
        <v>79</v>
      </c>
      <c r="O266" s="6">
        <f>_xlfn.RANK.AVG(forwards!O266,forwards!O$4:O$413,0)</f>
        <v>134</v>
      </c>
      <c r="P266" s="6">
        <f>_xlfn.RANK.AVG(forwards!P266,forwards!P$4:P$413,0)</f>
        <v>197</v>
      </c>
      <c r="Q266" s="6">
        <f>_xlfn.RANK.AVG(forwards!Q266,forwards!Q$4:Q$413,1)</f>
        <v>70</v>
      </c>
      <c r="R266" s="6">
        <f>_xlfn.RANK.AVG(forwards!R266,forwards!R$4:R$413,0)</f>
        <v>126.5</v>
      </c>
      <c r="S266" s="6">
        <f>_xlfn.RANK.AVG(forwards!S266,forwards!S$4:S$413,0)</f>
        <v>140</v>
      </c>
      <c r="T266" s="6">
        <f>_xlfn.RANK.AVG(forwards!T266,forwards!T$4:T$413,1)</f>
        <v>106</v>
      </c>
      <c r="U266" s="6">
        <f>IF( forwards!U266 ="","",_xlfn.RANK.AVG(forwards!U266,forwards!U$4:U$413,0))</f>
        <v>145</v>
      </c>
      <c r="V266" s="6">
        <f>IF( forwards!V266 ="","",_xlfn.RANK.AVG(forwards!V266,forwards!V$4:V$413,0))</f>
        <v>80</v>
      </c>
      <c r="W266" s="6">
        <f>_xlfn.RANK.AVG(forwards!W266,forwards!W$4:W$413,0)</f>
        <v>302</v>
      </c>
      <c r="X266" s="6">
        <f>IF( forwards!X266 ="","",_xlfn.RANK.AVG(forwards!X266,forwards!X$4:X$413,0))</f>
        <v>139</v>
      </c>
      <c r="Y266" s="6">
        <f>IF( forwards!Y266 ="","",_xlfn.RANK.AVG(forwards!Y266,forwards!Y$4:Y$413,0))</f>
        <v>5.5</v>
      </c>
      <c r="Z266" s="6">
        <f>IF( forwards!Z266 ="","",_xlfn.RANK.AVG(forwards!Z266,forwards!Z$4:Z$413,0))</f>
        <v>244.5</v>
      </c>
      <c r="AA266" s="6">
        <f>_xlfn.RANK.AVG(forwards!AA266,forwards!AA$4:AA$413,0)</f>
        <v>133</v>
      </c>
      <c r="AB266" s="6" t="str">
        <f>IF( forwards!AB266 ="","",_xlfn.RANK.AVG(forwards!AB266,forwards!AB$4:AB$413,0))</f>
        <v/>
      </c>
      <c r="AC266" s="6">
        <f>_xlfn.RANK.AVG(forwards!AC266,forwards!AC$4:AC$413,0)</f>
        <v>106</v>
      </c>
      <c r="AD266" s="6">
        <f>_xlfn.RANK.AVG(forwards!AD266,forwards!AD$4:AD$413,0)</f>
        <v>31</v>
      </c>
      <c r="AG266" s="7">
        <f t="shared" si="56"/>
        <v>145.66666666666666</v>
      </c>
      <c r="AH266" s="7">
        <f t="shared" si="57"/>
        <v>211.75</v>
      </c>
      <c r="AI266" s="7">
        <f t="shared" si="65"/>
        <v>149</v>
      </c>
      <c r="AJ266" s="7">
        <f t="shared" si="66"/>
        <v>127.9</v>
      </c>
      <c r="AK266" s="7">
        <f t="shared" si="67"/>
        <v>152.66666666666666</v>
      </c>
      <c r="AL266" s="7">
        <f t="shared" si="68"/>
        <v>90</v>
      </c>
      <c r="AN266">
        <f t="shared" si="58"/>
        <v>133.5</v>
      </c>
      <c r="AO266">
        <f t="shared" si="59"/>
        <v>209</v>
      </c>
      <c r="AP266">
        <f t="shared" si="60"/>
        <v>133.5</v>
      </c>
      <c r="AQ266">
        <f t="shared" si="61"/>
        <v>110</v>
      </c>
      <c r="AR266">
        <f t="shared" si="62"/>
        <v>125</v>
      </c>
      <c r="AS266">
        <f t="shared" si="63"/>
        <v>14.5</v>
      </c>
      <c r="AU266" s="6">
        <f t="shared" si="64"/>
        <v>120.91666666666667</v>
      </c>
      <c r="AW266">
        <f t="shared" si="69"/>
        <v>65</v>
      </c>
    </row>
    <row r="267" spans="1:49">
      <c r="A267" t="s">
        <v>462</v>
      </c>
      <c r="B267" t="s">
        <v>463</v>
      </c>
      <c r="C267" t="s">
        <v>68</v>
      </c>
      <c r="D267" t="s">
        <v>105</v>
      </c>
      <c r="E267" s="6">
        <f>_xlfn.RANK.AVG(forwards!E267,forwards!E$4:E$413,0)</f>
        <v>165</v>
      </c>
      <c r="F267" s="6">
        <f>_xlfn.RANK.AVG(forwards!F267,forwards!F$4:F$413,0)</f>
        <v>80.5</v>
      </c>
      <c r="G267" s="6">
        <f>_xlfn.RANK.AVG(forwards!G267,forwards!G$4:G$413,0)</f>
        <v>136</v>
      </c>
      <c r="H267" s="6">
        <f>_xlfn.RANK.AVG(forwards!H267,forwards!H$4:H$413,0)</f>
        <v>270</v>
      </c>
      <c r="I267" s="6">
        <f>_xlfn.RANK.AVG(forwards!I267,forwards!I$4:I$413,0)</f>
        <v>69</v>
      </c>
      <c r="J267" s="6">
        <f>_xlfn.RANK.AVG(forwards!J267,forwards!J$4:J$413,0)</f>
        <v>76</v>
      </c>
      <c r="K267" s="6">
        <f>_xlfn.RANK.AVG(forwards!K267,forwards!K$4:K$413,0)</f>
        <v>140</v>
      </c>
      <c r="L267" s="6">
        <f>IF( forwards!L267 ="","",_xlfn.RANK.AVG(forwards!L267,forwards!L$4:L$413,0))</f>
        <v>94</v>
      </c>
      <c r="M267" s="6">
        <f>_xlfn.RANK.AVG(forwards!M267,forwards!M$4:M$413,0)</f>
        <v>42</v>
      </c>
      <c r="N267" s="6">
        <f>_xlfn.RANK.AVG(forwards!N267,forwards!N$4:N$413,1)</f>
        <v>283</v>
      </c>
      <c r="O267" s="6">
        <f>_xlfn.RANK.AVG(forwards!O267,forwards!O$4:O$413,0)</f>
        <v>80</v>
      </c>
      <c r="P267" s="6">
        <f>_xlfn.RANK.AVG(forwards!P267,forwards!P$4:P$413,0)</f>
        <v>71</v>
      </c>
      <c r="Q267" s="6">
        <f>_xlfn.RANK.AVG(forwards!Q267,forwards!Q$4:Q$413,1)</f>
        <v>234</v>
      </c>
      <c r="R267" s="6">
        <f>_xlfn.RANK.AVG(forwards!R267,forwards!R$4:R$413,0)</f>
        <v>122</v>
      </c>
      <c r="S267" s="6">
        <f>_xlfn.RANK.AVG(forwards!S267,forwards!S$4:S$413,0)</f>
        <v>196</v>
      </c>
      <c r="T267" s="6">
        <f>_xlfn.RANK.AVG(forwards!T267,forwards!T$4:T$413,1)</f>
        <v>251</v>
      </c>
      <c r="U267" s="6">
        <f>IF( forwards!U267 ="","",_xlfn.RANK.AVG(forwards!U267,forwards!U$4:U$413,0))</f>
        <v>173</v>
      </c>
      <c r="V267" s="6">
        <f>IF( forwards!V267 ="","",_xlfn.RANK.AVG(forwards!V267,forwards!V$4:V$413,0))</f>
        <v>260</v>
      </c>
      <c r="W267" s="6">
        <f>_xlfn.RANK.AVG(forwards!W267,forwards!W$4:W$413,0)</f>
        <v>200</v>
      </c>
      <c r="X267" s="6">
        <f>IF( forwards!X267 ="","",_xlfn.RANK.AVG(forwards!X267,forwards!X$4:X$413,0))</f>
        <v>180</v>
      </c>
      <c r="Y267" s="6">
        <f>IF( forwards!Y267 ="","",_xlfn.RANK.AVG(forwards!Y267,forwards!Y$4:Y$413,0))</f>
        <v>99</v>
      </c>
      <c r="Z267" s="6">
        <f>IF( forwards!Z267 ="","",_xlfn.RANK.AVG(forwards!Z267,forwards!Z$4:Z$413,0))</f>
        <v>52</v>
      </c>
      <c r="AA267" s="6">
        <f>_xlfn.RANK.AVG(forwards!AA267,forwards!AA$4:AA$413,0)</f>
        <v>23</v>
      </c>
      <c r="AB267" s="6">
        <f>IF( forwards!AB267 ="","",_xlfn.RANK.AVG(forwards!AB267,forwards!AB$4:AB$413,0))</f>
        <v>127</v>
      </c>
      <c r="AC267" s="6">
        <f>_xlfn.RANK.AVG(forwards!AC267,forwards!AC$4:AC$413,0)</f>
        <v>264</v>
      </c>
      <c r="AD267" s="6">
        <f>_xlfn.RANK.AVG(forwards!AD267,forwards!AD$4:AD$413,0)</f>
        <v>81.5</v>
      </c>
      <c r="AG267" s="7">
        <f t="shared" si="56"/>
        <v>127.16666666666667</v>
      </c>
      <c r="AH267" s="7">
        <f t="shared" si="57"/>
        <v>138.75</v>
      </c>
      <c r="AI267" s="7">
        <f t="shared" si="65"/>
        <v>124.75</v>
      </c>
      <c r="AJ267" s="7">
        <f t="shared" si="66"/>
        <v>174.8</v>
      </c>
      <c r="AK267" s="7">
        <f t="shared" si="67"/>
        <v>160.66666666666666</v>
      </c>
      <c r="AL267" s="7">
        <f t="shared" si="68"/>
        <v>123.875</v>
      </c>
      <c r="AN267">
        <f t="shared" si="58"/>
        <v>114</v>
      </c>
      <c r="AO267">
        <f t="shared" si="59"/>
        <v>110</v>
      </c>
      <c r="AP267">
        <f t="shared" si="60"/>
        <v>93</v>
      </c>
      <c r="AQ267">
        <f t="shared" si="61"/>
        <v>165</v>
      </c>
      <c r="AR267">
        <f t="shared" si="62"/>
        <v>144</v>
      </c>
      <c r="AS267">
        <f t="shared" si="63"/>
        <v>55</v>
      </c>
      <c r="AU267" s="6">
        <f t="shared" si="64"/>
        <v>113.5</v>
      </c>
      <c r="AW267">
        <f t="shared" si="69"/>
        <v>50</v>
      </c>
    </row>
    <row r="268" spans="1:49">
      <c r="A268" t="s">
        <v>407</v>
      </c>
      <c r="B268" t="s">
        <v>408</v>
      </c>
      <c r="C268" t="s">
        <v>80</v>
      </c>
      <c r="D268" t="s">
        <v>71</v>
      </c>
      <c r="E268" s="6">
        <f>_xlfn.RANK.AVG(forwards!E268,forwards!E$4:E$413,0)</f>
        <v>228.5</v>
      </c>
      <c r="F268" s="6">
        <f>_xlfn.RANK.AVG(forwards!F268,forwards!F$4:F$413,0)</f>
        <v>190</v>
      </c>
      <c r="G268" s="6">
        <f>_xlfn.RANK.AVG(forwards!G268,forwards!G$4:G$413,0)</f>
        <v>336</v>
      </c>
      <c r="H268" s="6">
        <f>_xlfn.RANK.AVG(forwards!H268,forwards!H$4:H$413,0)</f>
        <v>153</v>
      </c>
      <c r="I268" s="6">
        <f>_xlfn.RANK.AVG(forwards!I268,forwards!I$4:I$413,0)</f>
        <v>244</v>
      </c>
      <c r="J268" s="6">
        <f>_xlfn.RANK.AVG(forwards!J268,forwards!J$4:J$413,0)</f>
        <v>174</v>
      </c>
      <c r="K268" s="6">
        <f>_xlfn.RANK.AVG(forwards!K268,forwards!K$4:K$413,0)</f>
        <v>140</v>
      </c>
      <c r="L268" s="6" t="str">
        <f>IF( forwards!L268 ="","",_xlfn.RANK.AVG(forwards!L268,forwards!L$4:L$413,0))</f>
        <v/>
      </c>
      <c r="M268" s="6">
        <f>_xlfn.RANK.AVG(forwards!M268,forwards!M$4:M$413,0)</f>
        <v>158</v>
      </c>
      <c r="N268" s="6">
        <f>_xlfn.RANK.AVG(forwards!N268,forwards!N$4:N$413,1)</f>
        <v>361</v>
      </c>
      <c r="O268" s="6">
        <f>_xlfn.RANK.AVG(forwards!O268,forwards!O$4:O$413,0)</f>
        <v>331</v>
      </c>
      <c r="P268" s="6">
        <f>_xlfn.RANK.AVG(forwards!P268,forwards!P$4:P$413,0)</f>
        <v>43</v>
      </c>
      <c r="Q268" s="6">
        <f>_xlfn.RANK.AVG(forwards!Q268,forwards!Q$4:Q$413,1)</f>
        <v>284</v>
      </c>
      <c r="R268" s="6">
        <f>_xlfn.RANK.AVG(forwards!R268,forwards!R$4:R$413,0)</f>
        <v>113</v>
      </c>
      <c r="S268" s="6">
        <f>_xlfn.RANK.AVG(forwards!S268,forwards!S$4:S$413,0)</f>
        <v>82</v>
      </c>
      <c r="T268" s="6">
        <f>_xlfn.RANK.AVG(forwards!T268,forwards!T$4:T$413,1)</f>
        <v>211</v>
      </c>
      <c r="U268" s="6">
        <f>IF( forwards!U268 ="","",_xlfn.RANK.AVG(forwards!U268,forwards!U$4:U$413,0))</f>
        <v>170</v>
      </c>
      <c r="V268" s="6">
        <f>IF( forwards!V268 ="","",_xlfn.RANK.AVG(forwards!V268,forwards!V$4:V$413,0))</f>
        <v>335.5</v>
      </c>
      <c r="W268" s="6">
        <f>_xlfn.RANK.AVG(forwards!W268,forwards!W$4:W$413,0)</f>
        <v>217.5</v>
      </c>
      <c r="X268" s="6">
        <f>IF( forwards!X268 ="","",_xlfn.RANK.AVG(forwards!X268,forwards!X$4:X$413,0))</f>
        <v>200</v>
      </c>
      <c r="Y268" s="6" t="str">
        <f>IF( forwards!Y268 ="","",_xlfn.RANK.AVG(forwards!Y268,forwards!Y$4:Y$413,0))</f>
        <v/>
      </c>
      <c r="Z268" s="6">
        <f>IF( forwards!Z268 ="","",_xlfn.RANK.AVG(forwards!Z268,forwards!Z$4:Z$413,0))</f>
        <v>106</v>
      </c>
      <c r="AA268" s="6">
        <f>_xlfn.RANK.AVG(forwards!AA268,forwards!AA$4:AA$413,0)</f>
        <v>243</v>
      </c>
      <c r="AB268" s="6" t="str">
        <f>IF( forwards!AB268 ="","",_xlfn.RANK.AVG(forwards!AB268,forwards!AB$4:AB$413,0))</f>
        <v/>
      </c>
      <c r="AC268" s="6">
        <f>_xlfn.RANK.AVG(forwards!AC268,forwards!AC$4:AC$413,0)</f>
        <v>325</v>
      </c>
      <c r="AD268" s="6">
        <f>_xlfn.RANK.AVG(forwards!AD268,forwards!AD$4:AD$413,0)</f>
        <v>275.5</v>
      </c>
      <c r="AG268" s="7">
        <f t="shared" si="56"/>
        <v>251.5</v>
      </c>
      <c r="AH268" s="7">
        <f t="shared" si="57"/>
        <v>177.75</v>
      </c>
      <c r="AI268" s="7">
        <f t="shared" si="65"/>
        <v>283.33333333333331</v>
      </c>
      <c r="AJ268" s="7">
        <f t="shared" si="66"/>
        <v>146.6</v>
      </c>
      <c r="AK268" s="7">
        <f t="shared" si="67"/>
        <v>205.8</v>
      </c>
      <c r="AL268" s="7">
        <f t="shared" si="68"/>
        <v>281.16666666666669</v>
      </c>
      <c r="AN268">
        <f t="shared" si="58"/>
        <v>259</v>
      </c>
      <c r="AO268">
        <f t="shared" si="59"/>
        <v>160</v>
      </c>
      <c r="AP268">
        <f t="shared" si="60"/>
        <v>346.5</v>
      </c>
      <c r="AQ268">
        <f t="shared" si="61"/>
        <v>121</v>
      </c>
      <c r="AR268">
        <f t="shared" si="62"/>
        <v>227</v>
      </c>
      <c r="AS268">
        <f t="shared" si="63"/>
        <v>383.5</v>
      </c>
      <c r="AU268" s="6">
        <f t="shared" si="64"/>
        <v>249.5</v>
      </c>
      <c r="AW268">
        <f t="shared" si="69"/>
        <v>284.5</v>
      </c>
    </row>
    <row r="269" spans="1:49">
      <c r="A269" t="s">
        <v>922</v>
      </c>
      <c r="B269" t="s">
        <v>923</v>
      </c>
      <c r="C269" t="s">
        <v>113</v>
      </c>
      <c r="D269" t="s">
        <v>63</v>
      </c>
      <c r="E269" s="6">
        <f>_xlfn.RANK.AVG(forwards!E269,forwards!E$4:E$413,0)</f>
        <v>319</v>
      </c>
      <c r="F269" s="6">
        <f>_xlfn.RANK.AVG(forwards!F269,forwards!F$4:F$413,0)</f>
        <v>395</v>
      </c>
      <c r="G269" s="6">
        <f>_xlfn.RANK.AVG(forwards!G269,forwards!G$4:G$413,0)</f>
        <v>302</v>
      </c>
      <c r="H269" s="6">
        <f>_xlfn.RANK.AVG(forwards!H269,forwards!H$4:H$413,0)</f>
        <v>370</v>
      </c>
      <c r="I269" s="6">
        <f>_xlfn.RANK.AVG(forwards!I269,forwards!I$4:I$413,0)</f>
        <v>403</v>
      </c>
      <c r="J269" s="6">
        <f>_xlfn.RANK.AVG(forwards!J269,forwards!J$4:J$413,0)</f>
        <v>376</v>
      </c>
      <c r="K269" s="6">
        <f>_xlfn.RANK.AVG(forwards!K269,forwards!K$4:K$413,0)</f>
        <v>404</v>
      </c>
      <c r="L269" s="6" t="str">
        <f>IF( forwards!L269 ="","",_xlfn.RANK.AVG(forwards!L269,forwards!L$4:L$413,0))</f>
        <v/>
      </c>
      <c r="M269" s="6">
        <f>_xlfn.RANK.AVG(forwards!M269,forwards!M$4:M$413,0)</f>
        <v>340</v>
      </c>
      <c r="N269" s="6">
        <f>_xlfn.RANK.AVG(forwards!N269,forwards!N$4:N$413,1)</f>
        <v>292</v>
      </c>
      <c r="O269" s="6">
        <f>_xlfn.RANK.AVG(forwards!O269,forwards!O$4:O$413,0)</f>
        <v>357</v>
      </c>
      <c r="P269" s="6">
        <f>_xlfn.RANK.AVG(forwards!P269,forwards!P$4:P$413,0)</f>
        <v>318</v>
      </c>
      <c r="Q269" s="6">
        <f>_xlfn.RANK.AVG(forwards!Q269,forwards!Q$4:Q$413,1)</f>
        <v>114.5</v>
      </c>
      <c r="R269" s="6">
        <f>_xlfn.RANK.AVG(forwards!R269,forwards!R$4:R$413,0)</f>
        <v>260</v>
      </c>
      <c r="S269" s="6">
        <f>_xlfn.RANK.AVG(forwards!S269,forwards!S$4:S$413,0)</f>
        <v>388</v>
      </c>
      <c r="T269" s="6">
        <f>_xlfn.RANK.AVG(forwards!T269,forwards!T$4:T$413,1)</f>
        <v>304.5</v>
      </c>
      <c r="U269" s="6">
        <f>IF( forwards!U269 ="","",_xlfn.RANK.AVG(forwards!U269,forwards!U$4:U$413,0))</f>
        <v>382</v>
      </c>
      <c r="V269" s="6">
        <f>IF( forwards!V269 ="","",_xlfn.RANK.AVG(forwards!V269,forwards!V$4:V$413,0))</f>
        <v>40</v>
      </c>
      <c r="W269" s="6">
        <f>_xlfn.RANK.AVG(forwards!W269,forwards!W$4:W$413,0)</f>
        <v>398</v>
      </c>
      <c r="X269" s="6">
        <f>IF( forwards!X269 ="","",_xlfn.RANK.AVG(forwards!X269,forwards!X$4:X$413,0))</f>
        <v>376.5</v>
      </c>
      <c r="Y269" s="6" t="str">
        <f>IF( forwards!Y269 ="","",_xlfn.RANK.AVG(forwards!Y269,forwards!Y$4:Y$413,0))</f>
        <v/>
      </c>
      <c r="Z269" s="6">
        <f>IF( forwards!Z269 ="","",_xlfn.RANK.AVG(forwards!Z269,forwards!Z$4:Z$413,0))</f>
        <v>342.5</v>
      </c>
      <c r="AA269" s="6">
        <f>_xlfn.RANK.AVG(forwards!AA269,forwards!AA$4:AA$413,0)</f>
        <v>254</v>
      </c>
      <c r="AB269" s="6" t="str">
        <f>IF( forwards!AB269 ="","",_xlfn.RANK.AVG(forwards!AB269,forwards!AB$4:AB$413,0))</f>
        <v/>
      </c>
      <c r="AC269" s="6">
        <f>_xlfn.RANK.AVG(forwards!AC269,forwards!AC$4:AC$413,0)</f>
        <v>45</v>
      </c>
      <c r="AD269" s="6">
        <f>_xlfn.RANK.AVG(forwards!AD269,forwards!AD$4:AD$413,0)</f>
        <v>168</v>
      </c>
      <c r="AG269" s="7">
        <f t="shared" si="56"/>
        <v>338.66666666666669</v>
      </c>
      <c r="AH269" s="7">
        <f t="shared" si="57"/>
        <v>388.25</v>
      </c>
      <c r="AI269" s="7">
        <f t="shared" si="65"/>
        <v>329.66666666666669</v>
      </c>
      <c r="AJ269" s="7">
        <f t="shared" si="66"/>
        <v>277</v>
      </c>
      <c r="AK269" s="7">
        <f t="shared" si="67"/>
        <v>307.8</v>
      </c>
      <c r="AL269" s="7">
        <f t="shared" si="68"/>
        <v>155.66666666666666</v>
      </c>
      <c r="AN269">
        <f t="shared" si="58"/>
        <v>358</v>
      </c>
      <c r="AO269">
        <f t="shared" si="59"/>
        <v>405</v>
      </c>
      <c r="AP269">
        <f t="shared" si="60"/>
        <v>385.5</v>
      </c>
      <c r="AQ269">
        <f t="shared" si="61"/>
        <v>301</v>
      </c>
      <c r="AR269">
        <f t="shared" si="62"/>
        <v>368.5</v>
      </c>
      <c r="AS269">
        <f t="shared" si="63"/>
        <v>109</v>
      </c>
      <c r="AU269" s="6">
        <f t="shared" si="64"/>
        <v>321.16666666666669</v>
      </c>
      <c r="AW269">
        <f t="shared" si="69"/>
        <v>384</v>
      </c>
    </row>
    <row r="270" spans="1:49">
      <c r="A270" t="s">
        <v>850</v>
      </c>
      <c r="B270" t="s">
        <v>851</v>
      </c>
      <c r="C270" t="s">
        <v>68</v>
      </c>
      <c r="D270" t="s">
        <v>77</v>
      </c>
      <c r="E270" s="6">
        <f>_xlfn.RANK.AVG(forwards!E270,forwards!E$4:E$413,0)</f>
        <v>409</v>
      </c>
      <c r="F270" s="6">
        <f>_xlfn.RANK.AVG(forwards!F270,forwards!F$4:F$413,0)</f>
        <v>395</v>
      </c>
      <c r="G270" s="6">
        <f>_xlfn.RANK.AVG(forwards!G270,forwards!G$4:G$413,0)</f>
        <v>357</v>
      </c>
      <c r="H270" s="6">
        <f>_xlfn.RANK.AVG(forwards!H270,forwards!H$4:H$413,0)</f>
        <v>344</v>
      </c>
      <c r="I270" s="6">
        <f>_xlfn.RANK.AVG(forwards!I270,forwards!I$4:I$413,0)</f>
        <v>387</v>
      </c>
      <c r="J270" s="6">
        <f>_xlfn.RANK.AVG(forwards!J270,forwards!J$4:J$413,0)</f>
        <v>212</v>
      </c>
      <c r="K270" s="6">
        <f>_xlfn.RANK.AVG(forwards!K270,forwards!K$4:K$413,0)</f>
        <v>271</v>
      </c>
      <c r="L270" s="6" t="str">
        <f>IF( forwards!L270 ="","",_xlfn.RANK.AVG(forwards!L270,forwards!L$4:L$413,0))</f>
        <v/>
      </c>
      <c r="M270" s="6">
        <f>_xlfn.RANK.AVG(forwards!M270,forwards!M$4:M$413,0)</f>
        <v>273</v>
      </c>
      <c r="N270" s="6">
        <f>_xlfn.RANK.AVG(forwards!N270,forwards!N$4:N$413,1)</f>
        <v>15</v>
      </c>
      <c r="O270" s="6">
        <f>_xlfn.RANK.AVG(forwards!O270,forwards!O$4:O$413,0)</f>
        <v>84</v>
      </c>
      <c r="P270" s="6">
        <f>_xlfn.RANK.AVG(forwards!P270,forwards!P$4:P$413,0)</f>
        <v>284</v>
      </c>
      <c r="Q270" s="6">
        <f>_xlfn.RANK.AVG(forwards!Q270,forwards!Q$4:Q$413,1)</f>
        <v>127.5</v>
      </c>
      <c r="R270" s="6">
        <f>_xlfn.RANK.AVG(forwards!R270,forwards!R$4:R$413,0)</f>
        <v>245</v>
      </c>
      <c r="S270" s="6">
        <f>_xlfn.RANK.AVG(forwards!S270,forwards!S$4:S$413,0)</f>
        <v>375</v>
      </c>
      <c r="T270" s="6">
        <f>_xlfn.RANK.AVG(forwards!T270,forwards!T$4:T$413,1)</f>
        <v>159.5</v>
      </c>
      <c r="U270" s="6">
        <f>IF( forwards!U270 ="","",_xlfn.RANK.AVG(forwards!U270,forwards!U$4:U$413,0))</f>
        <v>283</v>
      </c>
      <c r="V270" s="6" t="str">
        <f>IF( forwards!V270 ="","",_xlfn.RANK.AVG(forwards!V270,forwards!V$4:V$413,0))</f>
        <v/>
      </c>
      <c r="W270" s="6">
        <f>_xlfn.RANK.AVG(forwards!W270,forwards!W$4:W$413,0)</f>
        <v>398</v>
      </c>
      <c r="X270" s="6">
        <f>IF( forwards!X270 ="","",_xlfn.RANK.AVG(forwards!X270,forwards!X$4:X$413,0))</f>
        <v>376.5</v>
      </c>
      <c r="Y270" s="6" t="str">
        <f>IF( forwards!Y270 ="","",_xlfn.RANK.AVG(forwards!Y270,forwards!Y$4:Y$413,0))</f>
        <v/>
      </c>
      <c r="Z270" s="6">
        <f>IF( forwards!Z270 ="","",_xlfn.RANK.AVG(forwards!Z270,forwards!Z$4:Z$413,0))</f>
        <v>342.5</v>
      </c>
      <c r="AA270" s="6">
        <f>_xlfn.RANK.AVG(forwards!AA270,forwards!AA$4:AA$413,0)</f>
        <v>53</v>
      </c>
      <c r="AB270" s="6" t="str">
        <f>IF( forwards!AB270 ="","",_xlfn.RANK.AVG(forwards!AB270,forwards!AB$4:AB$413,0))</f>
        <v/>
      </c>
      <c r="AC270" s="6">
        <f>_xlfn.RANK.AVG(forwards!AC270,forwards!AC$4:AC$413,0)</f>
        <v>46</v>
      </c>
      <c r="AD270" s="6">
        <f>_xlfn.RANK.AVG(forwards!AD270,forwards!AD$4:AD$413,0)</f>
        <v>40</v>
      </c>
      <c r="AG270" s="7">
        <f t="shared" si="56"/>
        <v>387</v>
      </c>
      <c r="AH270" s="7">
        <f t="shared" si="57"/>
        <v>303.5</v>
      </c>
      <c r="AI270" s="7">
        <f t="shared" si="65"/>
        <v>124</v>
      </c>
      <c r="AJ270" s="7">
        <f t="shared" si="66"/>
        <v>238.2</v>
      </c>
      <c r="AK270" s="7">
        <f t="shared" si="67"/>
        <v>350</v>
      </c>
      <c r="AL270" s="7">
        <f t="shared" si="68"/>
        <v>46.333333333333336</v>
      </c>
      <c r="AN270">
        <f t="shared" si="58"/>
        <v>400.5</v>
      </c>
      <c r="AO270">
        <f t="shared" si="59"/>
        <v>361</v>
      </c>
      <c r="AP270">
        <f t="shared" si="60"/>
        <v>91</v>
      </c>
      <c r="AQ270">
        <f t="shared" si="61"/>
        <v>251.5</v>
      </c>
      <c r="AR270">
        <f t="shared" si="62"/>
        <v>401</v>
      </c>
      <c r="AS270">
        <f t="shared" si="63"/>
        <v>3</v>
      </c>
      <c r="AU270" s="6">
        <f t="shared" si="64"/>
        <v>251.33333333333334</v>
      </c>
      <c r="AW270">
        <f t="shared" si="69"/>
        <v>288</v>
      </c>
    </row>
    <row r="271" spans="1:49">
      <c r="A271" t="s">
        <v>840</v>
      </c>
      <c r="B271" t="s">
        <v>841</v>
      </c>
      <c r="C271" t="s">
        <v>68</v>
      </c>
      <c r="D271" t="s">
        <v>643</v>
      </c>
      <c r="E271" s="6">
        <f>_xlfn.RANK.AVG(forwards!E271,forwards!E$4:E$413,0)</f>
        <v>51</v>
      </c>
      <c r="F271" s="6">
        <f>_xlfn.RANK.AVG(forwards!F271,forwards!F$4:F$413,0)</f>
        <v>63</v>
      </c>
      <c r="G271" s="6">
        <f>_xlfn.RANK.AVG(forwards!G271,forwards!G$4:G$413,0)</f>
        <v>251</v>
      </c>
      <c r="H271" s="6">
        <f>_xlfn.RANK.AVG(forwards!H271,forwards!H$4:H$413,0)</f>
        <v>7</v>
      </c>
      <c r="I271" s="6">
        <f>_xlfn.RANK.AVG(forwards!I271,forwards!I$4:I$413,0)</f>
        <v>61</v>
      </c>
      <c r="J271" s="6">
        <f>_xlfn.RANK.AVG(forwards!J271,forwards!J$4:J$413,0)</f>
        <v>87</v>
      </c>
      <c r="K271" s="6">
        <f>_xlfn.RANK.AVG(forwards!K271,forwards!K$4:K$413,0)</f>
        <v>4</v>
      </c>
      <c r="L271" s="6">
        <f>IF( forwards!L271 ="","",_xlfn.RANK.AVG(forwards!L271,forwards!L$4:L$413,0))</f>
        <v>175</v>
      </c>
      <c r="M271" s="6">
        <f>_xlfn.RANK.AVG(forwards!M271,forwards!M$4:M$413,0)</f>
        <v>53</v>
      </c>
      <c r="N271" s="6">
        <f>_xlfn.RANK.AVG(forwards!N271,forwards!N$4:N$413,1)</f>
        <v>272</v>
      </c>
      <c r="O271" s="6">
        <f>_xlfn.RANK.AVG(forwards!O271,forwards!O$4:O$413,0)</f>
        <v>95</v>
      </c>
      <c r="P271" s="6">
        <f>_xlfn.RANK.AVG(forwards!P271,forwards!P$4:P$413,0)</f>
        <v>189</v>
      </c>
      <c r="Q271" s="6">
        <f>_xlfn.RANK.AVG(forwards!Q271,forwards!Q$4:Q$413,1)</f>
        <v>264</v>
      </c>
      <c r="R271" s="6">
        <f>_xlfn.RANK.AVG(forwards!R271,forwards!R$4:R$413,0)</f>
        <v>227</v>
      </c>
      <c r="S271" s="6">
        <f>_xlfn.RANK.AVG(forwards!S271,forwards!S$4:S$413,0)</f>
        <v>123</v>
      </c>
      <c r="T271" s="6">
        <f>_xlfn.RANK.AVG(forwards!T271,forwards!T$4:T$413,1)</f>
        <v>180</v>
      </c>
      <c r="U271" s="6">
        <f>IF( forwards!U271 ="","",_xlfn.RANK.AVG(forwards!U271,forwards!U$4:U$413,0))</f>
        <v>186</v>
      </c>
      <c r="V271" s="6">
        <f>IF( forwards!V271 ="","",_xlfn.RANK.AVG(forwards!V271,forwards!V$4:V$413,0))</f>
        <v>32</v>
      </c>
      <c r="W271" s="6">
        <f>_xlfn.RANK.AVG(forwards!W271,forwards!W$4:W$413,0)</f>
        <v>166.5</v>
      </c>
      <c r="X271" s="6">
        <f>IF( forwards!X271 ="","",_xlfn.RANK.AVG(forwards!X271,forwards!X$4:X$413,0))</f>
        <v>206</v>
      </c>
      <c r="Y271" s="6">
        <f>IF( forwards!Y271 ="","",_xlfn.RANK.AVG(forwards!Y271,forwards!Y$4:Y$413,0))</f>
        <v>135</v>
      </c>
      <c r="Z271" s="6">
        <f>IF( forwards!Z271 ="","",_xlfn.RANK.AVG(forwards!Z271,forwards!Z$4:Z$413,0))</f>
        <v>60</v>
      </c>
      <c r="AA271" s="6">
        <f>_xlfn.RANK.AVG(forwards!AA271,forwards!AA$4:AA$413,0)</f>
        <v>92</v>
      </c>
      <c r="AB271" s="6">
        <f>IF( forwards!AB271 ="","",_xlfn.RANK.AVG(forwards!AB271,forwards!AB$4:AB$413,0))</f>
        <v>11</v>
      </c>
      <c r="AC271" s="6">
        <f>_xlfn.RANK.AVG(forwards!AC271,forwards!AC$4:AC$413,0)</f>
        <v>302</v>
      </c>
      <c r="AD271" s="6">
        <f>_xlfn.RANK.AVG(forwards!AD271,forwards!AD$4:AD$413,0)</f>
        <v>47</v>
      </c>
      <c r="AG271" s="7">
        <f t="shared" si="56"/>
        <v>121.66666666666667</v>
      </c>
      <c r="AH271" s="7">
        <f t="shared" si="57"/>
        <v>39.75</v>
      </c>
      <c r="AI271" s="7">
        <f t="shared" si="65"/>
        <v>148.75</v>
      </c>
      <c r="AJ271" s="7">
        <f t="shared" si="66"/>
        <v>196.6</v>
      </c>
      <c r="AK271" s="7">
        <f t="shared" si="67"/>
        <v>130.91666666666666</v>
      </c>
      <c r="AL271" s="7">
        <f t="shared" si="68"/>
        <v>113</v>
      </c>
      <c r="AN271">
        <f t="shared" si="58"/>
        <v>110</v>
      </c>
      <c r="AO271">
        <f t="shared" si="59"/>
        <v>1</v>
      </c>
      <c r="AP271">
        <f t="shared" si="60"/>
        <v>132</v>
      </c>
      <c r="AQ271">
        <f t="shared" si="61"/>
        <v>200</v>
      </c>
      <c r="AR271">
        <f t="shared" si="62"/>
        <v>85.5</v>
      </c>
      <c r="AS271">
        <f t="shared" si="63"/>
        <v>34.5</v>
      </c>
      <c r="AU271" s="6">
        <f t="shared" si="64"/>
        <v>93.833333333333329</v>
      </c>
      <c r="AW271">
        <f t="shared" si="69"/>
        <v>21</v>
      </c>
    </row>
    <row r="272" spans="1:49">
      <c r="A272" t="s">
        <v>373</v>
      </c>
      <c r="B272" t="s">
        <v>374</v>
      </c>
      <c r="C272" t="s">
        <v>80</v>
      </c>
      <c r="D272" t="s">
        <v>81</v>
      </c>
      <c r="E272" s="6">
        <f>_xlfn.RANK.AVG(forwards!E272,forwards!E$4:E$413,0)</f>
        <v>29.5</v>
      </c>
      <c r="F272" s="6">
        <f>_xlfn.RANK.AVG(forwards!F272,forwards!F$4:F$413,0)</f>
        <v>93.5</v>
      </c>
      <c r="G272" s="6">
        <f>_xlfn.RANK.AVG(forwards!G272,forwards!G$4:G$413,0)</f>
        <v>89</v>
      </c>
      <c r="H272" s="6">
        <f>_xlfn.RANK.AVG(forwards!H272,forwards!H$4:H$413,0)</f>
        <v>162</v>
      </c>
      <c r="I272" s="6">
        <f>_xlfn.RANK.AVG(forwards!I272,forwards!I$4:I$413,0)</f>
        <v>50</v>
      </c>
      <c r="J272" s="6">
        <f>_xlfn.RANK.AVG(forwards!J272,forwards!J$4:J$413,0)</f>
        <v>329</v>
      </c>
      <c r="K272" s="6">
        <f>_xlfn.RANK.AVG(forwards!K272,forwards!K$4:K$413,0)</f>
        <v>126</v>
      </c>
      <c r="L272" s="6" t="str">
        <f>IF( forwards!L272 ="","",_xlfn.RANK.AVG(forwards!L272,forwards!L$4:L$413,0))</f>
        <v/>
      </c>
      <c r="M272" s="6">
        <f>_xlfn.RANK.AVG(forwards!M272,forwards!M$4:M$413,0)</f>
        <v>201</v>
      </c>
      <c r="N272" s="6">
        <f>_xlfn.RANK.AVG(forwards!N272,forwards!N$4:N$413,1)</f>
        <v>166</v>
      </c>
      <c r="O272" s="6">
        <f>_xlfn.RANK.AVG(forwards!O272,forwards!O$4:O$413,0)</f>
        <v>171</v>
      </c>
      <c r="P272" s="6">
        <f>_xlfn.RANK.AVG(forwards!P272,forwards!P$4:P$413,0)</f>
        <v>228</v>
      </c>
      <c r="Q272" s="6">
        <f>_xlfn.RANK.AVG(forwards!Q272,forwards!Q$4:Q$413,1)</f>
        <v>26</v>
      </c>
      <c r="R272" s="6">
        <f>_xlfn.RANK.AVG(forwards!R272,forwards!R$4:R$413,0)</f>
        <v>112</v>
      </c>
      <c r="S272" s="6">
        <f>_xlfn.RANK.AVG(forwards!S272,forwards!S$4:S$413,0)</f>
        <v>199</v>
      </c>
      <c r="T272" s="6">
        <f>_xlfn.RANK.AVG(forwards!T272,forwards!T$4:T$413,1)</f>
        <v>257.5</v>
      </c>
      <c r="U272" s="6">
        <f>IF( forwards!U272 ="","",_xlfn.RANK.AVG(forwards!U272,forwards!U$4:U$413,0))</f>
        <v>103</v>
      </c>
      <c r="V272" s="6">
        <f>IF( forwards!V272 ="","",_xlfn.RANK.AVG(forwards!V272,forwards!V$4:V$413,0))</f>
        <v>235</v>
      </c>
      <c r="W272" s="6">
        <f>_xlfn.RANK.AVG(forwards!W272,forwards!W$4:W$413,0)</f>
        <v>232.5</v>
      </c>
      <c r="X272" s="6">
        <f>IF( forwards!X272 ="","",_xlfn.RANK.AVG(forwards!X272,forwards!X$4:X$413,0))</f>
        <v>100</v>
      </c>
      <c r="Y272" s="6">
        <f>IF( forwards!Y272 ="","",_xlfn.RANK.AVG(forwards!Y272,forwards!Y$4:Y$413,0))</f>
        <v>4</v>
      </c>
      <c r="Z272" s="6">
        <f>IF( forwards!Z272 ="","",_xlfn.RANK.AVG(forwards!Z272,forwards!Z$4:Z$413,0))</f>
        <v>133.5</v>
      </c>
      <c r="AA272" s="6">
        <f>_xlfn.RANK.AVG(forwards!AA272,forwards!AA$4:AA$413,0)</f>
        <v>48</v>
      </c>
      <c r="AB272" s="6" t="str">
        <f>IF( forwards!AB272 ="","",_xlfn.RANK.AVG(forwards!AB272,forwards!AB$4:AB$413,0))</f>
        <v/>
      </c>
      <c r="AC272" s="6">
        <f>_xlfn.RANK.AVG(forwards!AC272,forwards!AC$4:AC$413,0)</f>
        <v>367</v>
      </c>
      <c r="AD272" s="6">
        <f>_xlfn.RANK.AVG(forwards!AD272,forwards!AD$4:AD$413,0)</f>
        <v>25</v>
      </c>
      <c r="AG272" s="7">
        <f t="shared" si="56"/>
        <v>70.666666666666671</v>
      </c>
      <c r="AH272" s="7">
        <f t="shared" si="57"/>
        <v>166.75</v>
      </c>
      <c r="AI272" s="7">
        <f t="shared" si="65"/>
        <v>179.33333333333334</v>
      </c>
      <c r="AJ272" s="7">
        <f t="shared" si="66"/>
        <v>164.5</v>
      </c>
      <c r="AK272" s="7">
        <f t="shared" si="67"/>
        <v>134.66666666666666</v>
      </c>
      <c r="AL272" s="7">
        <f t="shared" si="68"/>
        <v>146.66666666666666</v>
      </c>
      <c r="AN272">
        <f t="shared" si="58"/>
        <v>56</v>
      </c>
      <c r="AO272">
        <f t="shared" si="59"/>
        <v>149</v>
      </c>
      <c r="AP272">
        <f t="shared" si="60"/>
        <v>188.5</v>
      </c>
      <c r="AQ272">
        <f t="shared" si="61"/>
        <v>146.5</v>
      </c>
      <c r="AR272">
        <f t="shared" si="62"/>
        <v>93</v>
      </c>
      <c r="AS272">
        <f t="shared" si="63"/>
        <v>90</v>
      </c>
      <c r="AU272" s="6">
        <f t="shared" si="64"/>
        <v>120.5</v>
      </c>
      <c r="AW272">
        <f t="shared" si="69"/>
        <v>64</v>
      </c>
    </row>
    <row r="273" spans="1:49">
      <c r="A273" t="s">
        <v>1244</v>
      </c>
      <c r="B273" t="s">
        <v>1245</v>
      </c>
      <c r="C273" t="s">
        <v>80</v>
      </c>
      <c r="D273" t="s">
        <v>74</v>
      </c>
      <c r="E273" s="6">
        <f>_xlfn.RANK.AVG(forwards!E273,forwards!E$4:E$413,0)</f>
        <v>291</v>
      </c>
      <c r="F273" s="6">
        <f>_xlfn.RANK.AVG(forwards!F273,forwards!F$4:F$413,0)</f>
        <v>366</v>
      </c>
      <c r="G273" s="6">
        <f>_xlfn.RANK.AVG(forwards!G273,forwards!G$4:G$413,0)</f>
        <v>331</v>
      </c>
      <c r="H273" s="6">
        <f>_xlfn.RANK.AVG(forwards!H273,forwards!H$4:H$413,0)</f>
        <v>335</v>
      </c>
      <c r="I273" s="6">
        <f>_xlfn.RANK.AVG(forwards!I273,forwards!I$4:I$413,0)</f>
        <v>388</v>
      </c>
      <c r="J273" s="6">
        <f>_xlfn.RANK.AVG(forwards!J273,forwards!J$4:J$413,0)</f>
        <v>14</v>
      </c>
      <c r="K273" s="6">
        <f>_xlfn.RANK.AVG(forwards!K273,forwards!K$4:K$413,0)</f>
        <v>149.5</v>
      </c>
      <c r="L273" s="6" t="str">
        <f>IF( forwards!L273 ="","",_xlfn.RANK.AVG(forwards!L273,forwards!L$4:L$413,0))</f>
        <v/>
      </c>
      <c r="M273" s="6">
        <f>_xlfn.RANK.AVG(forwards!M273,forwards!M$4:M$413,0)</f>
        <v>401</v>
      </c>
      <c r="N273" s="6">
        <f>_xlfn.RANK.AVG(forwards!N273,forwards!N$4:N$413,1)</f>
        <v>111</v>
      </c>
      <c r="O273" s="6">
        <f>_xlfn.RANK.AVG(forwards!O273,forwards!O$4:O$413,0)</f>
        <v>340</v>
      </c>
      <c r="P273" s="6">
        <f>_xlfn.RANK.AVG(forwards!P273,forwards!P$4:P$413,0)</f>
        <v>383</v>
      </c>
      <c r="Q273" s="6">
        <f>_xlfn.RANK.AVG(forwards!Q273,forwards!Q$4:Q$413,1)</f>
        <v>248</v>
      </c>
      <c r="R273" s="6">
        <f>_xlfn.RANK.AVG(forwards!R273,forwards!R$4:R$413,0)</f>
        <v>363</v>
      </c>
      <c r="S273" s="6">
        <f>_xlfn.RANK.AVG(forwards!S273,forwards!S$4:S$413,0)</f>
        <v>403</v>
      </c>
      <c r="T273" s="6">
        <f>_xlfn.RANK.AVG(forwards!T273,forwards!T$4:T$413,1)</f>
        <v>335</v>
      </c>
      <c r="U273" s="6">
        <f>IF( forwards!U273 ="","",_xlfn.RANK.AVG(forwards!U273,forwards!U$4:U$413,0))</f>
        <v>334</v>
      </c>
      <c r="V273" s="6">
        <f>IF( forwards!V273 ="","",_xlfn.RANK.AVG(forwards!V273,forwards!V$4:V$413,0))</f>
        <v>195</v>
      </c>
      <c r="W273" s="6">
        <f>_xlfn.RANK.AVG(forwards!W273,forwards!W$4:W$413,0)</f>
        <v>378</v>
      </c>
      <c r="X273" s="6">
        <f>IF( forwards!X273 ="","",_xlfn.RANK.AVG(forwards!X273,forwards!X$4:X$413,0))</f>
        <v>376.5</v>
      </c>
      <c r="Y273" s="6" t="str">
        <f>IF( forwards!Y273 ="","",_xlfn.RANK.AVG(forwards!Y273,forwards!Y$4:Y$413,0))</f>
        <v/>
      </c>
      <c r="Z273" s="6">
        <f>IF( forwards!Z273 ="","",_xlfn.RANK.AVG(forwards!Z273,forwards!Z$4:Z$413,0))</f>
        <v>342.5</v>
      </c>
      <c r="AA273" s="6">
        <f>_xlfn.RANK.AVG(forwards!AA273,forwards!AA$4:AA$413,0)</f>
        <v>398</v>
      </c>
      <c r="AB273" s="6">
        <f>IF( forwards!AB273 ="","",_xlfn.RANK.AVG(forwards!AB273,forwards!AB$4:AB$413,0))</f>
        <v>93</v>
      </c>
      <c r="AC273" s="6">
        <f>_xlfn.RANK.AVG(forwards!AC273,forwards!AC$4:AC$413,0)</f>
        <v>154</v>
      </c>
      <c r="AD273" s="6">
        <f>_xlfn.RANK.AVG(forwards!AD273,forwards!AD$4:AD$413,0)</f>
        <v>47</v>
      </c>
      <c r="AG273" s="7">
        <f t="shared" si="56"/>
        <v>329.33333333333331</v>
      </c>
      <c r="AH273" s="7">
        <f t="shared" si="57"/>
        <v>221.625</v>
      </c>
      <c r="AI273" s="7">
        <f t="shared" si="65"/>
        <v>284</v>
      </c>
      <c r="AJ273" s="7">
        <f t="shared" si="66"/>
        <v>346.4</v>
      </c>
      <c r="AK273" s="7">
        <f t="shared" si="67"/>
        <v>325.2</v>
      </c>
      <c r="AL273" s="7">
        <f t="shared" si="68"/>
        <v>173</v>
      </c>
      <c r="AN273">
        <f t="shared" si="58"/>
        <v>351</v>
      </c>
      <c r="AO273">
        <f t="shared" si="59"/>
        <v>225.5</v>
      </c>
      <c r="AP273">
        <f t="shared" si="60"/>
        <v>348</v>
      </c>
      <c r="AQ273">
        <f t="shared" si="61"/>
        <v>375</v>
      </c>
      <c r="AR273">
        <f t="shared" si="62"/>
        <v>384</v>
      </c>
      <c r="AS273">
        <f t="shared" si="63"/>
        <v>156</v>
      </c>
      <c r="AU273" s="6">
        <f t="shared" si="64"/>
        <v>306.58333333333331</v>
      </c>
      <c r="AW273">
        <f t="shared" si="69"/>
        <v>370</v>
      </c>
    </row>
    <row r="274" spans="1:49">
      <c r="A274" t="s">
        <v>1301</v>
      </c>
      <c r="B274" t="s">
        <v>1302</v>
      </c>
      <c r="C274" t="s">
        <v>68</v>
      </c>
      <c r="D274" t="s">
        <v>976</v>
      </c>
      <c r="E274" s="6">
        <f>_xlfn.RANK.AVG(forwards!E274,forwards!E$4:E$413,0)</f>
        <v>119</v>
      </c>
      <c r="F274" s="6">
        <f>_xlfn.RANK.AVG(forwards!F274,forwards!F$4:F$413,0)</f>
        <v>34.5</v>
      </c>
      <c r="G274" s="6">
        <f>_xlfn.RANK.AVG(forwards!G274,forwards!G$4:G$413,0)</f>
        <v>200</v>
      </c>
      <c r="H274" s="6">
        <f>_xlfn.RANK.AVG(forwards!H274,forwards!H$4:H$413,0)</f>
        <v>40</v>
      </c>
      <c r="I274" s="6">
        <f>_xlfn.RANK.AVG(forwards!I274,forwards!I$4:I$413,0)</f>
        <v>92</v>
      </c>
      <c r="J274" s="6">
        <f>_xlfn.RANK.AVG(forwards!J274,forwards!J$4:J$413,0)</f>
        <v>62</v>
      </c>
      <c r="K274" s="6">
        <f>_xlfn.RANK.AVG(forwards!K274,forwards!K$4:K$413,0)</f>
        <v>14</v>
      </c>
      <c r="L274" s="6">
        <f>IF( forwards!L274 ="","",_xlfn.RANK.AVG(forwards!L274,forwards!L$4:L$413,0))</f>
        <v>60</v>
      </c>
      <c r="M274" s="6">
        <f>_xlfn.RANK.AVG(forwards!M274,forwards!M$4:M$413,0)</f>
        <v>5</v>
      </c>
      <c r="N274" s="6">
        <f>_xlfn.RANK.AVG(forwards!N274,forwards!N$4:N$413,1)</f>
        <v>159</v>
      </c>
      <c r="O274" s="6">
        <f>_xlfn.RANK.AVG(forwards!O274,forwards!O$4:O$413,0)</f>
        <v>1</v>
      </c>
      <c r="P274" s="6">
        <f>_xlfn.RANK.AVG(forwards!P274,forwards!P$4:P$413,0)</f>
        <v>277</v>
      </c>
      <c r="Q274" s="6">
        <f>_xlfn.RANK.AVG(forwards!Q274,forwards!Q$4:Q$413,1)</f>
        <v>355</v>
      </c>
      <c r="R274" s="6">
        <f>_xlfn.RANK.AVG(forwards!R274,forwards!R$4:R$413,0)</f>
        <v>326</v>
      </c>
      <c r="S274" s="6">
        <f>_xlfn.RANK.AVG(forwards!S274,forwards!S$4:S$413,0)</f>
        <v>210</v>
      </c>
      <c r="T274" s="6">
        <f>_xlfn.RANK.AVG(forwards!T274,forwards!T$4:T$413,1)</f>
        <v>149.5</v>
      </c>
      <c r="U274" s="6">
        <f>IF( forwards!U274 ="","",_xlfn.RANK.AVG(forwards!U274,forwards!U$4:U$413,0))</f>
        <v>254</v>
      </c>
      <c r="V274" s="6">
        <f>IF( forwards!V274 ="","",_xlfn.RANK.AVG(forwards!V274,forwards!V$4:V$413,0))</f>
        <v>145</v>
      </c>
      <c r="W274" s="6">
        <f>_xlfn.RANK.AVG(forwards!W274,forwards!W$4:W$413,0)</f>
        <v>51</v>
      </c>
      <c r="X274" s="6">
        <f>IF( forwards!X274 ="","",_xlfn.RANK.AVG(forwards!X274,forwards!X$4:X$413,0))</f>
        <v>253</v>
      </c>
      <c r="Y274" s="6">
        <f>IF( forwards!Y274 ="","",_xlfn.RANK.AVG(forwards!Y274,forwards!Y$4:Y$413,0))</f>
        <v>126</v>
      </c>
      <c r="Z274" s="6">
        <f>IF( forwards!Z274 ="","",_xlfn.RANK.AVG(forwards!Z274,forwards!Z$4:Z$413,0))</f>
        <v>80</v>
      </c>
      <c r="AA274" s="6">
        <f>_xlfn.RANK.AVG(forwards!AA274,forwards!AA$4:AA$413,0)</f>
        <v>305</v>
      </c>
      <c r="AB274" s="6">
        <f>IF( forwards!AB274 ="","",_xlfn.RANK.AVG(forwards!AB274,forwards!AB$4:AB$413,0))</f>
        <v>97</v>
      </c>
      <c r="AC274" s="6">
        <f>_xlfn.RANK.AVG(forwards!AC274,forwards!AC$4:AC$413,0)</f>
        <v>401</v>
      </c>
      <c r="AD274" s="6">
        <f>_xlfn.RANK.AVG(forwards!AD274,forwards!AD$4:AD$413,0)</f>
        <v>115.5</v>
      </c>
      <c r="AG274" s="7">
        <f t="shared" si="56"/>
        <v>117.83333333333333</v>
      </c>
      <c r="AH274" s="7">
        <f t="shared" si="57"/>
        <v>52</v>
      </c>
      <c r="AI274" s="7">
        <f t="shared" si="65"/>
        <v>56.25</v>
      </c>
      <c r="AJ274" s="7">
        <f t="shared" si="66"/>
        <v>263.5</v>
      </c>
      <c r="AK274" s="7">
        <f t="shared" si="67"/>
        <v>151.5</v>
      </c>
      <c r="AL274" s="7">
        <f t="shared" si="68"/>
        <v>229.625</v>
      </c>
      <c r="AN274">
        <f t="shared" si="58"/>
        <v>107</v>
      </c>
      <c r="AO274">
        <f t="shared" si="59"/>
        <v>8</v>
      </c>
      <c r="AP274">
        <f t="shared" si="60"/>
        <v>12</v>
      </c>
      <c r="AQ274">
        <f t="shared" si="61"/>
        <v>289.5</v>
      </c>
      <c r="AR274">
        <f t="shared" si="62"/>
        <v>121</v>
      </c>
      <c r="AS274">
        <f t="shared" si="63"/>
        <v>304</v>
      </c>
      <c r="AU274" s="6">
        <f t="shared" si="64"/>
        <v>140.25</v>
      </c>
      <c r="AW274">
        <f t="shared" si="69"/>
        <v>87</v>
      </c>
    </row>
    <row r="275" spans="1:49">
      <c r="A275" t="s">
        <v>259</v>
      </c>
      <c r="B275" t="s">
        <v>260</v>
      </c>
      <c r="C275" t="s">
        <v>100</v>
      </c>
      <c r="D275" t="s">
        <v>105</v>
      </c>
      <c r="E275" s="6">
        <f>_xlfn.RANK.AVG(forwards!E275,forwards!E$4:E$413,0)</f>
        <v>106.5</v>
      </c>
      <c r="F275" s="6">
        <f>_xlfn.RANK.AVG(forwards!F275,forwards!F$4:F$413,0)</f>
        <v>63</v>
      </c>
      <c r="G275" s="6">
        <f>_xlfn.RANK.AVG(forwards!G275,forwards!G$4:G$413,0)</f>
        <v>83</v>
      </c>
      <c r="H275" s="6">
        <f>_xlfn.RANK.AVG(forwards!H275,forwards!H$4:H$413,0)</f>
        <v>13</v>
      </c>
      <c r="I275" s="6">
        <f>_xlfn.RANK.AVG(forwards!I275,forwards!I$4:I$413,0)</f>
        <v>3</v>
      </c>
      <c r="J275" s="6">
        <f>_xlfn.RANK.AVG(forwards!J275,forwards!J$4:J$413,0)</f>
        <v>321</v>
      </c>
      <c r="K275" s="6">
        <f>_xlfn.RANK.AVG(forwards!K275,forwards!K$4:K$413,0)</f>
        <v>14</v>
      </c>
      <c r="L275" s="6">
        <f>IF( forwards!L275 ="","",_xlfn.RANK.AVG(forwards!L275,forwards!L$4:L$413,0))</f>
        <v>139</v>
      </c>
      <c r="M275" s="6">
        <f>_xlfn.RANK.AVG(forwards!M275,forwards!M$4:M$413,0)</f>
        <v>159</v>
      </c>
      <c r="N275" s="6">
        <f>_xlfn.RANK.AVG(forwards!N275,forwards!N$4:N$413,1)</f>
        <v>381</v>
      </c>
      <c r="O275" s="6">
        <f>_xlfn.RANK.AVG(forwards!O275,forwards!O$4:O$413,0)</f>
        <v>352</v>
      </c>
      <c r="P275" s="6">
        <f>_xlfn.RANK.AVG(forwards!P275,forwards!P$4:P$413,0)</f>
        <v>15</v>
      </c>
      <c r="Q275" s="6">
        <f>_xlfn.RANK.AVG(forwards!Q275,forwards!Q$4:Q$413,1)</f>
        <v>239</v>
      </c>
      <c r="R275" s="6">
        <f>_xlfn.RANK.AVG(forwards!R275,forwards!R$4:R$413,0)</f>
        <v>47</v>
      </c>
      <c r="S275" s="6">
        <f>_xlfn.RANK.AVG(forwards!S275,forwards!S$4:S$413,0)</f>
        <v>28</v>
      </c>
      <c r="T275" s="6">
        <f>_xlfn.RANK.AVG(forwards!T275,forwards!T$4:T$413,1)</f>
        <v>192.5</v>
      </c>
      <c r="U275" s="6">
        <f>IF( forwards!U275 ="","",_xlfn.RANK.AVG(forwards!U275,forwards!U$4:U$413,0))</f>
        <v>37</v>
      </c>
      <c r="V275" s="6">
        <f>IF( forwards!V275 ="","",_xlfn.RANK.AVG(forwards!V275,forwards!V$4:V$413,0))</f>
        <v>241</v>
      </c>
      <c r="W275" s="6">
        <f>_xlfn.RANK.AVG(forwards!W275,forwards!W$4:W$413,0)</f>
        <v>26.5</v>
      </c>
      <c r="X275" s="6">
        <f>IF( forwards!X275 ="","",_xlfn.RANK.AVG(forwards!X275,forwards!X$4:X$413,0))</f>
        <v>120</v>
      </c>
      <c r="Y275" s="6">
        <f>IF( forwards!Y275 ="","",_xlfn.RANK.AVG(forwards!Y275,forwards!Y$4:Y$413,0))</f>
        <v>80</v>
      </c>
      <c r="Z275" s="6">
        <f>IF( forwards!Z275 ="","",_xlfn.RANK.AVG(forwards!Z275,forwards!Z$4:Z$413,0))</f>
        <v>90.5</v>
      </c>
      <c r="AA275" s="6">
        <f>_xlfn.RANK.AVG(forwards!AA275,forwards!AA$4:AA$413,0)</f>
        <v>52</v>
      </c>
      <c r="AB275" s="6" t="str">
        <f>IF( forwards!AB275 ="","",_xlfn.RANK.AVG(forwards!AB275,forwards!AB$4:AB$413,0))</f>
        <v/>
      </c>
      <c r="AC275" s="6">
        <f>_xlfn.RANK.AVG(forwards!AC275,forwards!AC$4:AC$413,0)</f>
        <v>267</v>
      </c>
      <c r="AD275" s="6">
        <f>_xlfn.RANK.AVG(forwards!AD275,forwards!AD$4:AD$413,0)</f>
        <v>40</v>
      </c>
      <c r="AG275" s="7">
        <f t="shared" si="56"/>
        <v>84.166666666666671</v>
      </c>
      <c r="AH275" s="7">
        <f t="shared" si="57"/>
        <v>87.75</v>
      </c>
      <c r="AI275" s="7">
        <f t="shared" si="65"/>
        <v>257.75</v>
      </c>
      <c r="AJ275" s="7">
        <f t="shared" si="66"/>
        <v>104.3</v>
      </c>
      <c r="AK275" s="7">
        <f t="shared" si="67"/>
        <v>99.166666666666671</v>
      </c>
      <c r="AL275" s="7">
        <f t="shared" si="68"/>
        <v>119.66666666666667</v>
      </c>
      <c r="AN275">
        <f t="shared" si="58"/>
        <v>69</v>
      </c>
      <c r="AO275">
        <f t="shared" si="59"/>
        <v>34</v>
      </c>
      <c r="AP275">
        <f t="shared" si="60"/>
        <v>316</v>
      </c>
      <c r="AQ275">
        <f t="shared" si="61"/>
        <v>75</v>
      </c>
      <c r="AR275">
        <f t="shared" si="62"/>
        <v>27</v>
      </c>
      <c r="AS275">
        <f t="shared" si="63"/>
        <v>46</v>
      </c>
      <c r="AU275" s="6">
        <f t="shared" si="64"/>
        <v>94.5</v>
      </c>
      <c r="AW275">
        <f t="shared" si="69"/>
        <v>22</v>
      </c>
    </row>
    <row r="276" spans="1:49">
      <c r="A276" t="s">
        <v>530</v>
      </c>
      <c r="B276" t="s">
        <v>531</v>
      </c>
      <c r="C276" t="s">
        <v>80</v>
      </c>
      <c r="D276" t="s">
        <v>182</v>
      </c>
      <c r="E276" s="6">
        <f>_xlfn.RANK.AVG(forwards!E276,forwards!E$4:E$413,0)</f>
        <v>95.5</v>
      </c>
      <c r="F276" s="6">
        <f>_xlfn.RANK.AVG(forwards!F276,forwards!F$4:F$413,0)</f>
        <v>43.5</v>
      </c>
      <c r="G276" s="6">
        <f>_xlfn.RANK.AVG(forwards!G276,forwards!G$4:G$413,0)</f>
        <v>53</v>
      </c>
      <c r="H276" s="6">
        <f>_xlfn.RANK.AVG(forwards!H276,forwards!H$4:H$413,0)</f>
        <v>27</v>
      </c>
      <c r="I276" s="6">
        <f>_xlfn.RANK.AVG(forwards!I276,forwards!I$4:I$413,0)</f>
        <v>107</v>
      </c>
      <c r="J276" s="6">
        <f>_xlfn.RANK.AVG(forwards!J276,forwards!J$4:J$413,0)</f>
        <v>151</v>
      </c>
      <c r="K276" s="6">
        <f>_xlfn.RANK.AVG(forwards!K276,forwards!K$4:K$413,0)</f>
        <v>16</v>
      </c>
      <c r="L276" s="6" t="str">
        <f>IF( forwards!L276 ="","",_xlfn.RANK.AVG(forwards!L276,forwards!L$4:L$413,0))</f>
        <v/>
      </c>
      <c r="M276" s="6">
        <f>_xlfn.RANK.AVG(forwards!M276,forwards!M$4:M$413,0)</f>
        <v>87</v>
      </c>
      <c r="N276" s="6">
        <f>_xlfn.RANK.AVG(forwards!N276,forwards!N$4:N$413,1)</f>
        <v>258</v>
      </c>
      <c r="O276" s="6">
        <f>_xlfn.RANK.AVG(forwards!O276,forwards!O$4:O$413,0)</f>
        <v>145</v>
      </c>
      <c r="P276" s="6">
        <f>_xlfn.RANK.AVG(forwards!P276,forwards!P$4:P$413,0)</f>
        <v>110</v>
      </c>
      <c r="Q276" s="6">
        <f>_xlfn.RANK.AVG(forwards!Q276,forwards!Q$4:Q$413,1)</f>
        <v>225</v>
      </c>
      <c r="R276" s="6">
        <f>_xlfn.RANK.AVG(forwards!R276,forwards!R$4:R$413,0)</f>
        <v>152.5</v>
      </c>
      <c r="S276" s="6">
        <f>_xlfn.RANK.AVG(forwards!S276,forwards!S$4:S$413,0)</f>
        <v>128</v>
      </c>
      <c r="T276" s="6">
        <f>_xlfn.RANK.AVG(forwards!T276,forwards!T$4:T$413,1)</f>
        <v>299</v>
      </c>
      <c r="U276" s="6">
        <f>IF( forwards!U276 ="","",_xlfn.RANK.AVG(forwards!U276,forwards!U$4:U$413,0))</f>
        <v>194</v>
      </c>
      <c r="V276" s="6">
        <f>IF( forwards!V276 ="","",_xlfn.RANK.AVG(forwards!V276,forwards!V$4:V$413,0))</f>
        <v>78</v>
      </c>
      <c r="W276" s="6">
        <f>_xlfn.RANK.AVG(forwards!W276,forwards!W$4:W$413,0)</f>
        <v>22</v>
      </c>
      <c r="X276" s="6">
        <f>IF( forwards!X276 ="","",_xlfn.RANK.AVG(forwards!X276,forwards!X$4:X$413,0))</f>
        <v>224</v>
      </c>
      <c r="Y276" s="6">
        <f>IF( forwards!Y276 ="","",_xlfn.RANK.AVG(forwards!Y276,forwards!Y$4:Y$413,0))</f>
        <v>86.5</v>
      </c>
      <c r="Z276" s="6">
        <f>IF( forwards!Z276 ="","",_xlfn.RANK.AVG(forwards!Z276,forwards!Z$4:Z$413,0))</f>
        <v>56</v>
      </c>
      <c r="AA276" s="6">
        <f>_xlfn.RANK.AVG(forwards!AA276,forwards!AA$4:AA$413,0)</f>
        <v>209</v>
      </c>
      <c r="AB276" s="6">
        <f>IF( forwards!AB276 ="","",_xlfn.RANK.AVG(forwards!AB276,forwards!AB$4:AB$413,0))</f>
        <v>69</v>
      </c>
      <c r="AC276" s="6">
        <f>_xlfn.RANK.AVG(forwards!AC276,forwards!AC$4:AC$413,0)</f>
        <v>238</v>
      </c>
      <c r="AD276" s="6">
        <f>_xlfn.RANK.AVG(forwards!AD276,forwards!AD$4:AD$413,0)</f>
        <v>190.5</v>
      </c>
      <c r="AG276" s="7">
        <f t="shared" si="56"/>
        <v>64</v>
      </c>
      <c r="AH276" s="7">
        <f t="shared" si="57"/>
        <v>75.25</v>
      </c>
      <c r="AI276" s="7">
        <f t="shared" si="65"/>
        <v>163.33333333333334</v>
      </c>
      <c r="AJ276" s="7">
        <f t="shared" si="66"/>
        <v>182.9</v>
      </c>
      <c r="AK276" s="7">
        <f t="shared" si="67"/>
        <v>110.08333333333333</v>
      </c>
      <c r="AL276" s="7">
        <f t="shared" si="68"/>
        <v>176.625</v>
      </c>
      <c r="AN276">
        <f t="shared" si="58"/>
        <v>45</v>
      </c>
      <c r="AO276">
        <f t="shared" si="59"/>
        <v>25</v>
      </c>
      <c r="AP276">
        <f t="shared" si="60"/>
        <v>166.5</v>
      </c>
      <c r="AQ276">
        <f t="shared" si="61"/>
        <v>185</v>
      </c>
      <c r="AR276">
        <f t="shared" si="62"/>
        <v>40</v>
      </c>
      <c r="AS276">
        <f t="shared" si="63"/>
        <v>171</v>
      </c>
      <c r="AU276" s="6">
        <f t="shared" si="64"/>
        <v>105.41666666666667</v>
      </c>
      <c r="AW276">
        <f t="shared" si="69"/>
        <v>40</v>
      </c>
    </row>
    <row r="277" spans="1:49">
      <c r="A277" t="s">
        <v>1077</v>
      </c>
      <c r="B277" t="s">
        <v>1078</v>
      </c>
      <c r="C277" t="s">
        <v>68</v>
      </c>
      <c r="D277" t="s">
        <v>182</v>
      </c>
      <c r="E277" s="6">
        <f>_xlfn.RANK.AVG(forwards!E277,forwards!E$4:E$413,0)</f>
        <v>376.5</v>
      </c>
      <c r="F277" s="6">
        <f>_xlfn.RANK.AVG(forwards!F277,forwards!F$4:F$413,0)</f>
        <v>297.5</v>
      </c>
      <c r="G277" s="6">
        <f>_xlfn.RANK.AVG(forwards!G277,forwards!G$4:G$413,0)</f>
        <v>349</v>
      </c>
      <c r="H277" s="6">
        <f>_xlfn.RANK.AVG(forwards!H277,forwards!H$4:H$413,0)</f>
        <v>360</v>
      </c>
      <c r="I277" s="6">
        <f>_xlfn.RANK.AVG(forwards!I277,forwards!I$4:I$413,0)</f>
        <v>319</v>
      </c>
      <c r="J277" s="6">
        <f>_xlfn.RANK.AVG(forwards!J277,forwards!J$4:J$413,0)</f>
        <v>115</v>
      </c>
      <c r="K277" s="6">
        <f>_xlfn.RANK.AVG(forwards!K277,forwards!K$4:K$413,0)</f>
        <v>393</v>
      </c>
      <c r="L277" s="6">
        <f>IF( forwards!L277 ="","",_xlfn.RANK.AVG(forwards!L277,forwards!L$4:L$413,0))</f>
        <v>3</v>
      </c>
      <c r="M277" s="6">
        <f>_xlfn.RANK.AVG(forwards!M277,forwards!M$4:M$413,0)</f>
        <v>270</v>
      </c>
      <c r="N277" s="6">
        <f>_xlfn.RANK.AVG(forwards!N277,forwards!N$4:N$413,1)</f>
        <v>16</v>
      </c>
      <c r="O277" s="6">
        <f>_xlfn.RANK.AVG(forwards!O277,forwards!O$4:O$413,0)</f>
        <v>83</v>
      </c>
      <c r="P277" s="6">
        <f>_xlfn.RANK.AVG(forwards!P277,forwards!P$4:P$413,0)</f>
        <v>359</v>
      </c>
      <c r="Q277" s="6">
        <f>_xlfn.RANK.AVG(forwards!Q277,forwards!Q$4:Q$413,1)</f>
        <v>99</v>
      </c>
      <c r="R277" s="6">
        <f>_xlfn.RANK.AVG(forwards!R277,forwards!R$4:R$413,0)</f>
        <v>298.5</v>
      </c>
      <c r="S277" s="6">
        <f>_xlfn.RANK.AVG(forwards!S277,forwards!S$4:S$413,0)</f>
        <v>371</v>
      </c>
      <c r="T277" s="6">
        <f>_xlfn.RANK.AVG(forwards!T277,forwards!T$4:T$413,1)</f>
        <v>129</v>
      </c>
      <c r="U277" s="6">
        <f>IF( forwards!U277 ="","",_xlfn.RANK.AVG(forwards!U277,forwards!U$4:U$413,0))</f>
        <v>403</v>
      </c>
      <c r="V277" s="6">
        <f>IF( forwards!V277 ="","",_xlfn.RANK.AVG(forwards!V277,forwards!V$4:V$413,0))</f>
        <v>296.5</v>
      </c>
      <c r="W277" s="6">
        <f>_xlfn.RANK.AVG(forwards!W277,forwards!W$4:W$413,0)</f>
        <v>302</v>
      </c>
      <c r="X277" s="6">
        <f>IF( forwards!X277 ="","",_xlfn.RANK.AVG(forwards!X277,forwards!X$4:X$413,0))</f>
        <v>195</v>
      </c>
      <c r="Y277" s="6" t="str">
        <f>IF( forwards!Y277 ="","",_xlfn.RANK.AVG(forwards!Y277,forwards!Y$4:Y$413,0))</f>
        <v/>
      </c>
      <c r="Z277" s="6">
        <f>IF( forwards!Z277 ="","",_xlfn.RANK.AVG(forwards!Z277,forwards!Z$4:Z$413,0))</f>
        <v>342.5</v>
      </c>
      <c r="AA277" s="6">
        <f>_xlfn.RANK.AVG(forwards!AA277,forwards!AA$4:AA$413,0)</f>
        <v>213</v>
      </c>
      <c r="AB277" s="6">
        <f>IF( forwards!AB277 ="","",_xlfn.RANK.AVG(forwards!AB277,forwards!AB$4:AB$413,0))</f>
        <v>127</v>
      </c>
      <c r="AC277" s="6">
        <f>_xlfn.RANK.AVG(forwards!AC277,forwards!AC$4:AC$413,0)</f>
        <v>55</v>
      </c>
      <c r="AD277" s="6">
        <f>_xlfn.RANK.AVG(forwards!AD277,forwards!AD$4:AD$413,0)</f>
        <v>393</v>
      </c>
      <c r="AG277" s="7">
        <f t="shared" si="56"/>
        <v>341</v>
      </c>
      <c r="AH277" s="7">
        <f t="shared" si="57"/>
        <v>296.75</v>
      </c>
      <c r="AI277" s="7">
        <f t="shared" si="65"/>
        <v>93</v>
      </c>
      <c r="AJ277" s="7">
        <f t="shared" si="66"/>
        <v>251.3</v>
      </c>
      <c r="AK277" s="7">
        <f t="shared" si="67"/>
        <v>307.8</v>
      </c>
      <c r="AL277" s="7">
        <f t="shared" si="68"/>
        <v>197</v>
      </c>
      <c r="AN277">
        <f t="shared" si="58"/>
        <v>362</v>
      </c>
      <c r="AO277">
        <f t="shared" si="59"/>
        <v>347.5</v>
      </c>
      <c r="AP277">
        <f t="shared" si="60"/>
        <v>38</v>
      </c>
      <c r="AQ277">
        <f t="shared" si="61"/>
        <v>271</v>
      </c>
      <c r="AR277">
        <f t="shared" si="62"/>
        <v>368.5</v>
      </c>
      <c r="AS277">
        <f t="shared" si="63"/>
        <v>226.5</v>
      </c>
      <c r="AU277" s="6">
        <f t="shared" si="64"/>
        <v>268.91666666666669</v>
      </c>
      <c r="AW277">
        <f t="shared" si="69"/>
        <v>318</v>
      </c>
    </row>
    <row r="278" spans="1:49">
      <c r="A278" t="s">
        <v>211</v>
      </c>
      <c r="B278" t="s">
        <v>212</v>
      </c>
      <c r="C278" t="s">
        <v>80</v>
      </c>
      <c r="D278" t="s">
        <v>195</v>
      </c>
      <c r="E278" s="6">
        <f>_xlfn.RANK.AVG(forwards!E278,forwards!E$4:E$413,0)</f>
        <v>1</v>
      </c>
      <c r="F278" s="6">
        <f>_xlfn.RANK.AVG(forwards!F278,forwards!F$4:F$413,0)</f>
        <v>86.5</v>
      </c>
      <c r="G278" s="6">
        <f>_xlfn.RANK.AVG(forwards!G278,forwards!G$4:G$413,0)</f>
        <v>5</v>
      </c>
      <c r="H278" s="6">
        <f>_xlfn.RANK.AVG(forwards!H278,forwards!H$4:H$413,0)</f>
        <v>3</v>
      </c>
      <c r="I278" s="6">
        <f>_xlfn.RANK.AVG(forwards!I278,forwards!I$4:I$413,0)</f>
        <v>2</v>
      </c>
      <c r="J278" s="6">
        <f>_xlfn.RANK.AVG(forwards!J278,forwards!J$4:J$413,0)</f>
        <v>376</v>
      </c>
      <c r="K278" s="6">
        <f>_xlfn.RANK.AVG(forwards!K278,forwards!K$4:K$413,0)</f>
        <v>25.5</v>
      </c>
      <c r="L278" s="6" t="str">
        <f>IF( forwards!L278 ="","",_xlfn.RANK.AVG(forwards!L278,forwards!L$4:L$413,0))</f>
        <v/>
      </c>
      <c r="M278" s="6">
        <f>_xlfn.RANK.AVG(forwards!M278,forwards!M$4:M$413,0)</f>
        <v>196</v>
      </c>
      <c r="N278" s="6">
        <f>_xlfn.RANK.AVG(forwards!N278,forwards!N$4:N$413,1)</f>
        <v>390</v>
      </c>
      <c r="O278" s="6">
        <f>_xlfn.RANK.AVG(forwards!O278,forwards!O$4:O$413,0)</f>
        <v>387</v>
      </c>
      <c r="P278" s="6">
        <f>_xlfn.RANK.AVG(forwards!P278,forwards!P$4:P$413,0)</f>
        <v>53.5</v>
      </c>
      <c r="Q278" s="6">
        <f>_xlfn.RANK.AVG(forwards!Q278,forwards!Q$4:Q$413,1)</f>
        <v>195.5</v>
      </c>
      <c r="R278" s="6">
        <f>_xlfn.RANK.AVG(forwards!R278,forwards!R$4:R$413,0)</f>
        <v>81.5</v>
      </c>
      <c r="S278" s="6">
        <f>_xlfn.RANK.AVG(forwards!S278,forwards!S$4:S$413,0)</f>
        <v>15</v>
      </c>
      <c r="T278" s="6">
        <f>_xlfn.RANK.AVG(forwards!T278,forwards!T$4:T$413,1)</f>
        <v>144</v>
      </c>
      <c r="U278" s="6">
        <f>IF( forwards!U278 ="","",_xlfn.RANK.AVG(forwards!U278,forwards!U$4:U$413,0))</f>
        <v>14</v>
      </c>
      <c r="V278" s="6">
        <f>IF( forwards!V278 ="","",_xlfn.RANK.AVG(forwards!V278,forwards!V$4:V$413,0))</f>
        <v>163</v>
      </c>
      <c r="W278" s="6">
        <f>_xlfn.RANK.AVG(forwards!W278,forwards!W$4:W$413,0)</f>
        <v>254.5</v>
      </c>
      <c r="X278" s="6">
        <f>IF( forwards!X278 ="","",_xlfn.RANK.AVG(forwards!X278,forwards!X$4:X$413,0))</f>
        <v>5</v>
      </c>
      <c r="Y278" s="6">
        <f>IF( forwards!Y278 ="","",_xlfn.RANK.AVG(forwards!Y278,forwards!Y$4:Y$413,0))</f>
        <v>41</v>
      </c>
      <c r="Z278" s="6">
        <f>IF( forwards!Z278 ="","",_xlfn.RANK.AVG(forwards!Z278,forwards!Z$4:Z$413,0))</f>
        <v>197</v>
      </c>
      <c r="AA278" s="6">
        <f>_xlfn.RANK.AVG(forwards!AA278,forwards!AA$4:AA$413,0)</f>
        <v>1</v>
      </c>
      <c r="AB278" s="6" t="str">
        <f>IF( forwards!AB278 ="","",_xlfn.RANK.AVG(forwards!AB278,forwards!AB$4:AB$413,0))</f>
        <v/>
      </c>
      <c r="AC278" s="6">
        <f>_xlfn.RANK.AVG(forwards!AC278,forwards!AC$4:AC$413,0)</f>
        <v>131</v>
      </c>
      <c r="AD278" s="6">
        <f>_xlfn.RANK.AVG(forwards!AD278,forwards!AD$4:AD$413,0)</f>
        <v>128.5</v>
      </c>
      <c r="AG278" s="7">
        <f t="shared" si="56"/>
        <v>30.833333333333332</v>
      </c>
      <c r="AH278" s="7">
        <f t="shared" si="57"/>
        <v>101.625</v>
      </c>
      <c r="AI278" s="7">
        <f t="shared" si="65"/>
        <v>324.33333333333331</v>
      </c>
      <c r="AJ278" s="7">
        <f t="shared" si="66"/>
        <v>97.9</v>
      </c>
      <c r="AK278" s="7">
        <f t="shared" si="67"/>
        <v>112.41666666666667</v>
      </c>
      <c r="AL278" s="7">
        <f t="shared" si="68"/>
        <v>86.833333333333329</v>
      </c>
      <c r="AN278">
        <f t="shared" si="58"/>
        <v>15</v>
      </c>
      <c r="AO278">
        <f t="shared" si="59"/>
        <v>58</v>
      </c>
      <c r="AP278">
        <f t="shared" si="60"/>
        <v>379</v>
      </c>
      <c r="AQ278">
        <f t="shared" si="61"/>
        <v>62</v>
      </c>
      <c r="AR278">
        <f t="shared" si="62"/>
        <v>50.5</v>
      </c>
      <c r="AS278">
        <f t="shared" si="63"/>
        <v>11</v>
      </c>
      <c r="AU278" s="6">
        <f t="shared" si="64"/>
        <v>95.916666666666671</v>
      </c>
      <c r="AW278">
        <f t="shared" si="69"/>
        <v>24</v>
      </c>
    </row>
    <row r="279" spans="1:49">
      <c r="A279" t="s">
        <v>511</v>
      </c>
      <c r="B279" t="s">
        <v>512</v>
      </c>
      <c r="C279" t="s">
        <v>124</v>
      </c>
      <c r="D279" t="s">
        <v>282</v>
      </c>
      <c r="E279" s="6">
        <f>_xlfn.RANK.AVG(forwards!E279,forwards!E$4:E$413,0)</f>
        <v>6.5</v>
      </c>
      <c r="F279" s="6">
        <f>_xlfn.RANK.AVG(forwards!F279,forwards!F$4:F$413,0)</f>
        <v>74</v>
      </c>
      <c r="G279" s="6">
        <f>_xlfn.RANK.AVG(forwards!G279,forwards!G$4:G$413,0)</f>
        <v>35</v>
      </c>
      <c r="H279" s="6">
        <f>_xlfn.RANK.AVG(forwards!H279,forwards!H$4:H$413,0)</f>
        <v>48</v>
      </c>
      <c r="I279" s="6">
        <f>_xlfn.RANK.AVG(forwards!I279,forwards!I$4:I$413,0)</f>
        <v>87</v>
      </c>
      <c r="J279" s="6">
        <f>_xlfn.RANK.AVG(forwards!J279,forwards!J$4:J$413,0)</f>
        <v>117</v>
      </c>
      <c r="K279" s="6">
        <f>_xlfn.RANK.AVG(forwards!K279,forwards!K$4:K$413,0)</f>
        <v>61.5</v>
      </c>
      <c r="L279" s="6" t="str">
        <f>IF( forwards!L279 ="","",_xlfn.RANK.AVG(forwards!L279,forwards!L$4:L$413,0))</f>
        <v/>
      </c>
      <c r="M279" s="6">
        <f>_xlfn.RANK.AVG(forwards!M279,forwards!M$4:M$413,0)</f>
        <v>177</v>
      </c>
      <c r="N279" s="6">
        <f>_xlfn.RANK.AVG(forwards!N279,forwards!N$4:N$413,1)</f>
        <v>295</v>
      </c>
      <c r="O279" s="6">
        <f>_xlfn.RANK.AVG(forwards!O279,forwards!O$4:O$413,0)</f>
        <v>261</v>
      </c>
      <c r="P279" s="6">
        <f>_xlfn.RANK.AVG(forwards!P279,forwards!P$4:P$413,0)</f>
        <v>47</v>
      </c>
      <c r="Q279" s="6">
        <f>_xlfn.RANK.AVG(forwards!Q279,forwards!Q$4:Q$413,1)</f>
        <v>333</v>
      </c>
      <c r="R279" s="6">
        <f>_xlfn.RANK.AVG(forwards!R279,forwards!R$4:R$413,0)</f>
        <v>155</v>
      </c>
      <c r="S279" s="6">
        <f>_xlfn.RANK.AVG(forwards!S279,forwards!S$4:S$413,0)</f>
        <v>22</v>
      </c>
      <c r="T279" s="6">
        <f>_xlfn.RANK.AVG(forwards!T279,forwards!T$4:T$413,1)</f>
        <v>261</v>
      </c>
      <c r="U279" s="6">
        <f>IF( forwards!U279 ="","",_xlfn.RANK.AVG(forwards!U279,forwards!U$4:U$413,0))</f>
        <v>2</v>
      </c>
      <c r="V279" s="6">
        <f>IF( forwards!V279 ="","",_xlfn.RANK.AVG(forwards!V279,forwards!V$4:V$413,0))</f>
        <v>153</v>
      </c>
      <c r="W279" s="6">
        <f>_xlfn.RANK.AVG(forwards!W279,forwards!W$4:W$413,0)</f>
        <v>116</v>
      </c>
      <c r="X279" s="6">
        <f>IF( forwards!X279 ="","",_xlfn.RANK.AVG(forwards!X279,forwards!X$4:X$413,0))</f>
        <v>123</v>
      </c>
      <c r="Y279" s="6">
        <f>IF( forwards!Y279 ="","",_xlfn.RANK.AVG(forwards!Y279,forwards!Y$4:Y$413,0))</f>
        <v>45</v>
      </c>
      <c r="Z279" s="6">
        <f>IF( forwards!Z279 ="","",_xlfn.RANK.AVG(forwards!Z279,forwards!Z$4:Z$413,0))</f>
        <v>231.5</v>
      </c>
      <c r="AA279" s="6">
        <f>_xlfn.RANK.AVG(forwards!AA279,forwards!AA$4:AA$413,0)</f>
        <v>6</v>
      </c>
      <c r="AB279" s="6">
        <f>IF( forwards!AB279 ="","",_xlfn.RANK.AVG(forwards!AB279,forwards!AB$4:AB$413,0))</f>
        <v>2</v>
      </c>
      <c r="AC279" s="6">
        <f>_xlfn.RANK.AVG(forwards!AC279,forwards!AC$4:AC$413,0)</f>
        <v>212</v>
      </c>
      <c r="AD279" s="6">
        <f>_xlfn.RANK.AVG(forwards!AD279,forwards!AD$4:AD$413,0)</f>
        <v>270</v>
      </c>
      <c r="AG279" s="7">
        <f t="shared" si="56"/>
        <v>38.5</v>
      </c>
      <c r="AH279" s="7">
        <f t="shared" si="57"/>
        <v>78.375</v>
      </c>
      <c r="AI279" s="7">
        <f t="shared" si="65"/>
        <v>244.33333333333334</v>
      </c>
      <c r="AJ279" s="7">
        <f t="shared" si="66"/>
        <v>163.6</v>
      </c>
      <c r="AK279" s="7">
        <f t="shared" si="67"/>
        <v>111.75</v>
      </c>
      <c r="AL279" s="7">
        <f t="shared" si="68"/>
        <v>122.5</v>
      </c>
      <c r="AN279">
        <f t="shared" si="58"/>
        <v>23</v>
      </c>
      <c r="AO279">
        <f t="shared" si="59"/>
        <v>26</v>
      </c>
      <c r="AP279">
        <f t="shared" si="60"/>
        <v>297</v>
      </c>
      <c r="AQ279">
        <f t="shared" si="61"/>
        <v>145</v>
      </c>
      <c r="AR279">
        <f t="shared" si="62"/>
        <v>47</v>
      </c>
      <c r="AS279">
        <f t="shared" si="63"/>
        <v>53</v>
      </c>
      <c r="AU279" s="6">
        <f t="shared" si="64"/>
        <v>98.5</v>
      </c>
      <c r="AW279">
        <f t="shared" si="69"/>
        <v>30</v>
      </c>
    </row>
    <row r="280" spans="1:49">
      <c r="A280" t="s">
        <v>631</v>
      </c>
      <c r="B280" t="s">
        <v>632</v>
      </c>
      <c r="C280" t="s">
        <v>68</v>
      </c>
      <c r="D280" t="s">
        <v>221</v>
      </c>
      <c r="E280" s="6">
        <f>_xlfn.RANK.AVG(forwards!E280,forwards!E$4:E$413,0)</f>
        <v>228.5</v>
      </c>
      <c r="F280" s="6">
        <f>_xlfn.RANK.AVG(forwards!F280,forwards!F$4:F$413,0)</f>
        <v>297.5</v>
      </c>
      <c r="G280" s="6">
        <f>_xlfn.RANK.AVG(forwards!G280,forwards!G$4:G$413,0)</f>
        <v>318</v>
      </c>
      <c r="H280" s="6">
        <f>_xlfn.RANK.AVG(forwards!H280,forwards!H$4:H$413,0)</f>
        <v>249</v>
      </c>
      <c r="I280" s="6">
        <f>_xlfn.RANK.AVG(forwards!I280,forwards!I$4:I$413,0)</f>
        <v>323</v>
      </c>
      <c r="J280" s="6">
        <f>_xlfn.RANK.AVG(forwards!J280,forwards!J$4:J$413,0)</f>
        <v>54</v>
      </c>
      <c r="K280" s="6">
        <f>_xlfn.RANK.AVG(forwards!K280,forwards!K$4:K$413,0)</f>
        <v>325</v>
      </c>
      <c r="L280" s="6">
        <f>IF( forwards!L280 ="","",_xlfn.RANK.AVG(forwards!L280,forwards!L$4:L$413,0))</f>
        <v>69</v>
      </c>
      <c r="M280" s="6">
        <f>_xlfn.RANK.AVG(forwards!M280,forwards!M$4:M$413,0)</f>
        <v>215</v>
      </c>
      <c r="N280" s="6">
        <f>_xlfn.RANK.AVG(forwards!N280,forwards!N$4:N$413,1)</f>
        <v>151</v>
      </c>
      <c r="O280" s="6">
        <f>_xlfn.RANK.AVG(forwards!O280,forwards!O$4:O$413,0)</f>
        <v>175</v>
      </c>
      <c r="P280" s="6">
        <f>_xlfn.RANK.AVG(forwards!P280,forwards!P$4:P$413,0)</f>
        <v>174</v>
      </c>
      <c r="Q280" s="6">
        <f>_xlfn.RANK.AVG(forwards!Q280,forwards!Q$4:Q$413,1)</f>
        <v>150</v>
      </c>
      <c r="R280" s="6">
        <f>_xlfn.RANK.AVG(forwards!R280,forwards!R$4:R$413,0)</f>
        <v>152.5</v>
      </c>
      <c r="S280" s="6">
        <f>_xlfn.RANK.AVG(forwards!S280,forwards!S$4:S$413,0)</f>
        <v>218</v>
      </c>
      <c r="T280" s="6">
        <f>_xlfn.RANK.AVG(forwards!T280,forwards!T$4:T$413,1)</f>
        <v>107.5</v>
      </c>
      <c r="U280" s="6">
        <f>IF( forwards!U280 ="","",_xlfn.RANK.AVG(forwards!U280,forwards!U$4:U$413,0))</f>
        <v>91</v>
      </c>
      <c r="V280" s="6">
        <f>IF( forwards!V280 ="","",_xlfn.RANK.AVG(forwards!V280,forwards!V$4:V$413,0))</f>
        <v>201.5</v>
      </c>
      <c r="W280" s="6">
        <f>_xlfn.RANK.AVG(forwards!W280,forwards!W$4:W$413,0)</f>
        <v>174</v>
      </c>
      <c r="X280" s="6">
        <f>IF( forwards!X280 ="","",_xlfn.RANK.AVG(forwards!X280,forwards!X$4:X$413,0))</f>
        <v>376.5</v>
      </c>
      <c r="Y280" s="6" t="str">
        <f>IF( forwards!Y280 ="","",_xlfn.RANK.AVG(forwards!Y280,forwards!Y$4:Y$413,0))</f>
        <v/>
      </c>
      <c r="Z280" s="6">
        <f>IF( forwards!Z280 ="","",_xlfn.RANK.AVG(forwards!Z280,forwards!Z$4:Z$413,0))</f>
        <v>342.5</v>
      </c>
      <c r="AA280" s="6">
        <f>_xlfn.RANK.AVG(forwards!AA280,forwards!AA$4:AA$413,0)</f>
        <v>277</v>
      </c>
      <c r="AB280" s="6">
        <f>IF( forwards!AB280 ="","",_xlfn.RANK.AVG(forwards!AB280,forwards!AB$4:AB$413,0))</f>
        <v>127</v>
      </c>
      <c r="AC280" s="6">
        <f>_xlfn.RANK.AVG(forwards!AC280,forwards!AC$4:AC$413,0)</f>
        <v>29</v>
      </c>
      <c r="AD280" s="6">
        <f>_xlfn.RANK.AVG(forwards!AD280,forwards!AD$4:AD$413,0)</f>
        <v>2</v>
      </c>
      <c r="AG280" s="7">
        <f t="shared" si="56"/>
        <v>281.33333333333331</v>
      </c>
      <c r="AH280" s="7">
        <f t="shared" si="57"/>
        <v>237.75</v>
      </c>
      <c r="AI280" s="7">
        <f t="shared" si="65"/>
        <v>152.5</v>
      </c>
      <c r="AJ280" s="7">
        <f t="shared" si="66"/>
        <v>160.4</v>
      </c>
      <c r="AK280" s="7">
        <f t="shared" si="67"/>
        <v>237.1</v>
      </c>
      <c r="AL280" s="7">
        <f t="shared" si="68"/>
        <v>108.75</v>
      </c>
      <c r="AN280">
        <f t="shared" si="58"/>
        <v>287</v>
      </c>
      <c r="AO280">
        <f t="shared" si="59"/>
        <v>252</v>
      </c>
      <c r="AP280">
        <f t="shared" si="60"/>
        <v>140</v>
      </c>
      <c r="AQ280">
        <f t="shared" si="61"/>
        <v>140</v>
      </c>
      <c r="AR280">
        <f t="shared" si="62"/>
        <v>284</v>
      </c>
      <c r="AS280">
        <f t="shared" si="63"/>
        <v>30</v>
      </c>
      <c r="AU280" s="6">
        <f t="shared" si="64"/>
        <v>188.83333333333334</v>
      </c>
      <c r="AW280">
        <f t="shared" si="69"/>
        <v>182</v>
      </c>
    </row>
    <row r="281" spans="1:49">
      <c r="A281" t="s">
        <v>1168</v>
      </c>
      <c r="B281" t="s">
        <v>1169</v>
      </c>
      <c r="C281" t="s">
        <v>124</v>
      </c>
      <c r="D281" t="s">
        <v>84</v>
      </c>
      <c r="E281" s="6">
        <f>_xlfn.RANK.AVG(forwards!E281,forwards!E$4:E$413,0)</f>
        <v>319</v>
      </c>
      <c r="F281" s="6">
        <f>_xlfn.RANK.AVG(forwards!F281,forwards!F$4:F$413,0)</f>
        <v>325.5</v>
      </c>
      <c r="G281" s="6">
        <f>_xlfn.RANK.AVG(forwards!G281,forwards!G$4:G$413,0)</f>
        <v>375</v>
      </c>
      <c r="H281" s="6">
        <f>_xlfn.RANK.AVG(forwards!H281,forwards!H$4:H$413,0)</f>
        <v>368</v>
      </c>
      <c r="I281" s="6">
        <f>_xlfn.RANK.AVG(forwards!I281,forwards!I$4:I$413,0)</f>
        <v>359</v>
      </c>
      <c r="J281" s="6">
        <f>_xlfn.RANK.AVG(forwards!J281,forwards!J$4:J$413,0)</f>
        <v>136</v>
      </c>
      <c r="K281" s="6">
        <f>_xlfn.RANK.AVG(forwards!K281,forwards!K$4:K$413,0)</f>
        <v>347.5</v>
      </c>
      <c r="L281" s="6" t="str">
        <f>IF( forwards!L281 ="","",_xlfn.RANK.AVG(forwards!L281,forwards!L$4:L$413,0))</f>
        <v/>
      </c>
      <c r="M281" s="6">
        <f>_xlfn.RANK.AVG(forwards!M281,forwards!M$4:M$413,0)</f>
        <v>141</v>
      </c>
      <c r="N281" s="6">
        <f>_xlfn.RANK.AVG(forwards!N281,forwards!N$4:N$413,1)</f>
        <v>346</v>
      </c>
      <c r="O281" s="6">
        <f>_xlfn.RANK.AVG(forwards!O281,forwards!O$4:O$413,0)</f>
        <v>292</v>
      </c>
      <c r="P281" s="6">
        <f>_xlfn.RANK.AVG(forwards!P281,forwards!P$4:P$413,0)</f>
        <v>336</v>
      </c>
      <c r="Q281" s="6">
        <f>_xlfn.RANK.AVG(forwards!Q281,forwards!Q$4:Q$413,1)</f>
        <v>276</v>
      </c>
      <c r="R281" s="6">
        <f>_xlfn.RANK.AVG(forwards!R281,forwards!R$4:R$413,0)</f>
        <v>330</v>
      </c>
      <c r="S281" s="6">
        <f>_xlfn.RANK.AVG(forwards!S281,forwards!S$4:S$413,0)</f>
        <v>372</v>
      </c>
      <c r="T281" s="6">
        <f>_xlfn.RANK.AVG(forwards!T281,forwards!T$4:T$413,1)</f>
        <v>339</v>
      </c>
      <c r="U281" s="6">
        <f>IF( forwards!U281 ="","",_xlfn.RANK.AVG(forwards!U281,forwards!U$4:U$413,0))</f>
        <v>341</v>
      </c>
      <c r="V281" s="6">
        <f>IF( forwards!V281 ="","",_xlfn.RANK.AVG(forwards!V281,forwards!V$4:V$413,0))</f>
        <v>222.5</v>
      </c>
      <c r="W281" s="6">
        <f>_xlfn.RANK.AVG(forwards!W281,forwards!W$4:W$413,0)</f>
        <v>329.5</v>
      </c>
      <c r="X281" s="6">
        <f>IF( forwards!X281 ="","",_xlfn.RANK.AVG(forwards!X281,forwards!X$4:X$413,0))</f>
        <v>376.5</v>
      </c>
      <c r="Y281" s="6" t="str">
        <f>IF( forwards!Y281 ="","",_xlfn.RANK.AVG(forwards!Y281,forwards!Y$4:Y$413,0))</f>
        <v/>
      </c>
      <c r="Z281" s="6">
        <f>IF( forwards!Z281 ="","",_xlfn.RANK.AVG(forwards!Z281,forwards!Z$4:Z$413,0))</f>
        <v>342.5</v>
      </c>
      <c r="AA281" s="6">
        <f>_xlfn.RANK.AVG(forwards!AA281,forwards!AA$4:AA$413,0)</f>
        <v>392</v>
      </c>
      <c r="AB281" s="6">
        <f>IF( forwards!AB281 ="","",_xlfn.RANK.AVG(forwards!AB281,forwards!AB$4:AB$413,0))</f>
        <v>127</v>
      </c>
      <c r="AC281" s="6">
        <f>_xlfn.RANK.AVG(forwards!AC281,forwards!AC$4:AC$413,0)</f>
        <v>142</v>
      </c>
      <c r="AD281" s="6">
        <f>_xlfn.RANK.AVG(forwards!AD281,forwards!AD$4:AD$413,0)</f>
        <v>311.5</v>
      </c>
      <c r="AG281" s="7">
        <f t="shared" si="56"/>
        <v>339.83333333333331</v>
      </c>
      <c r="AH281" s="7">
        <f t="shared" si="57"/>
        <v>302.625</v>
      </c>
      <c r="AI281" s="7">
        <f t="shared" si="65"/>
        <v>259.66666666666669</v>
      </c>
      <c r="AJ281" s="7">
        <f t="shared" si="66"/>
        <v>330.6</v>
      </c>
      <c r="AK281" s="7">
        <f t="shared" si="67"/>
        <v>322.39999999999998</v>
      </c>
      <c r="AL281" s="7">
        <f t="shared" si="68"/>
        <v>243.125</v>
      </c>
      <c r="AN281">
        <f t="shared" si="58"/>
        <v>359</v>
      </c>
      <c r="AO281">
        <f t="shared" si="59"/>
        <v>358</v>
      </c>
      <c r="AP281">
        <f t="shared" si="60"/>
        <v>320</v>
      </c>
      <c r="AQ281">
        <f t="shared" si="61"/>
        <v>361.5</v>
      </c>
      <c r="AR281">
        <f t="shared" si="62"/>
        <v>381</v>
      </c>
      <c r="AS281">
        <f t="shared" si="63"/>
        <v>326</v>
      </c>
      <c r="AU281" s="6">
        <f t="shared" si="64"/>
        <v>350.91666666666669</v>
      </c>
      <c r="AW281">
        <f t="shared" si="69"/>
        <v>403</v>
      </c>
    </row>
    <row r="282" spans="1:49">
      <c r="A282" t="s">
        <v>157</v>
      </c>
      <c r="B282" t="s">
        <v>158</v>
      </c>
      <c r="C282" t="s">
        <v>124</v>
      </c>
      <c r="D282" t="s">
        <v>110</v>
      </c>
      <c r="E282" s="6">
        <f>_xlfn.RANK.AVG(forwards!E282,forwards!E$4:E$413,0)</f>
        <v>132</v>
      </c>
      <c r="F282" s="6">
        <f>_xlfn.RANK.AVG(forwards!F282,forwards!F$4:F$413,0)</f>
        <v>12</v>
      </c>
      <c r="G282" s="6">
        <f>_xlfn.RANK.AVG(forwards!G282,forwards!G$4:G$413,0)</f>
        <v>16</v>
      </c>
      <c r="H282" s="6">
        <f>_xlfn.RANK.AVG(forwards!H282,forwards!H$4:H$413,0)</f>
        <v>177</v>
      </c>
      <c r="I282" s="6">
        <f>_xlfn.RANK.AVG(forwards!I282,forwards!I$4:I$413,0)</f>
        <v>113</v>
      </c>
      <c r="J282" s="6">
        <f>_xlfn.RANK.AVG(forwards!J282,forwards!J$4:J$413,0)</f>
        <v>81</v>
      </c>
      <c r="K282" s="6">
        <f>_xlfn.RANK.AVG(forwards!K282,forwards!K$4:K$413,0)</f>
        <v>111</v>
      </c>
      <c r="L282" s="6" t="str">
        <f>IF( forwards!L282 ="","",_xlfn.RANK.AVG(forwards!L282,forwards!L$4:L$413,0))</f>
        <v/>
      </c>
      <c r="M282" s="6">
        <f>_xlfn.RANK.AVG(forwards!M282,forwards!M$4:M$413,0)</f>
        <v>153</v>
      </c>
      <c r="N282" s="6">
        <f>_xlfn.RANK.AVG(forwards!N282,forwards!N$4:N$413,1)</f>
        <v>342</v>
      </c>
      <c r="O282" s="6">
        <f>_xlfn.RANK.AVG(forwards!O282,forwards!O$4:O$413,0)</f>
        <v>304</v>
      </c>
      <c r="P282" s="6">
        <f>_xlfn.RANK.AVG(forwards!P282,forwards!P$4:P$413,0)</f>
        <v>40</v>
      </c>
      <c r="Q282" s="6">
        <f>_xlfn.RANK.AVG(forwards!Q282,forwards!Q$4:Q$413,1)</f>
        <v>56</v>
      </c>
      <c r="R282" s="6">
        <f>_xlfn.RANK.AVG(forwards!R282,forwards!R$4:R$413,0)</f>
        <v>23</v>
      </c>
      <c r="S282" s="6">
        <f>_xlfn.RANK.AVG(forwards!S282,forwards!S$4:S$413,0)</f>
        <v>54</v>
      </c>
      <c r="T282" s="6">
        <f>_xlfn.RANK.AVG(forwards!T282,forwards!T$4:T$413,1)</f>
        <v>111</v>
      </c>
      <c r="U282" s="6">
        <f>IF( forwards!U282 ="","",_xlfn.RANK.AVG(forwards!U282,forwards!U$4:U$413,0))</f>
        <v>179</v>
      </c>
      <c r="V282" s="6">
        <f>IF( forwards!V282 ="","",_xlfn.RANK.AVG(forwards!V282,forwards!V$4:V$413,0))</f>
        <v>195</v>
      </c>
      <c r="W282" s="6">
        <f>_xlfn.RANK.AVG(forwards!W282,forwards!W$4:W$413,0)</f>
        <v>1</v>
      </c>
      <c r="X282" s="6">
        <f>IF( forwards!X282 ="","",_xlfn.RANK.AVG(forwards!X282,forwards!X$4:X$413,0))</f>
        <v>302</v>
      </c>
      <c r="Y282" s="6" t="str">
        <f>IF( forwards!Y282 ="","",_xlfn.RANK.AVG(forwards!Y282,forwards!Y$4:Y$413,0))</f>
        <v/>
      </c>
      <c r="Z282" s="6">
        <f>IF( forwards!Z282 ="","",_xlfn.RANK.AVG(forwards!Z282,forwards!Z$4:Z$413,0))</f>
        <v>96</v>
      </c>
      <c r="AA282" s="6">
        <f>_xlfn.RANK.AVG(forwards!AA282,forwards!AA$4:AA$413,0)</f>
        <v>62</v>
      </c>
      <c r="AB282" s="6">
        <f>IF( forwards!AB282 ="","",_xlfn.RANK.AVG(forwards!AB282,forwards!AB$4:AB$413,0))</f>
        <v>12</v>
      </c>
      <c r="AC282" s="6">
        <f>_xlfn.RANK.AVG(forwards!AC282,forwards!AC$4:AC$413,0)</f>
        <v>179</v>
      </c>
      <c r="AD282" s="6">
        <f>_xlfn.RANK.AVG(forwards!AD282,forwards!AD$4:AD$413,0)</f>
        <v>275.5</v>
      </c>
      <c r="AG282" s="7">
        <f t="shared" si="56"/>
        <v>53.333333333333336</v>
      </c>
      <c r="AH282" s="7">
        <f t="shared" si="57"/>
        <v>120.5</v>
      </c>
      <c r="AI282" s="7">
        <f t="shared" si="65"/>
        <v>266.33333333333331</v>
      </c>
      <c r="AJ282" s="7">
        <f t="shared" si="66"/>
        <v>56.8</v>
      </c>
      <c r="AK282" s="7">
        <f t="shared" si="67"/>
        <v>154.6</v>
      </c>
      <c r="AL282" s="7">
        <f t="shared" si="68"/>
        <v>132.125</v>
      </c>
      <c r="AN282">
        <f t="shared" si="58"/>
        <v>35</v>
      </c>
      <c r="AO282">
        <f t="shared" si="59"/>
        <v>82.5</v>
      </c>
      <c r="AP282">
        <f t="shared" si="60"/>
        <v>327</v>
      </c>
      <c r="AQ282">
        <f t="shared" si="61"/>
        <v>23</v>
      </c>
      <c r="AR282">
        <f t="shared" si="62"/>
        <v>130</v>
      </c>
      <c r="AS282">
        <f t="shared" si="63"/>
        <v>70</v>
      </c>
      <c r="AU282" s="6">
        <f t="shared" si="64"/>
        <v>111.25</v>
      </c>
      <c r="AW282">
        <f t="shared" si="69"/>
        <v>46</v>
      </c>
    </row>
    <row r="283" spans="1:49">
      <c r="A283" t="s">
        <v>629</v>
      </c>
      <c r="B283" t="s">
        <v>630</v>
      </c>
      <c r="C283" t="s">
        <v>113</v>
      </c>
      <c r="D283" t="s">
        <v>364</v>
      </c>
      <c r="E283" s="6">
        <f>_xlfn.RANK.AVG(forwards!E283,forwards!E$4:E$413,0)</f>
        <v>165</v>
      </c>
      <c r="F283" s="6">
        <f>_xlfn.RANK.AVG(forwards!F283,forwards!F$4:F$413,0)</f>
        <v>214.5</v>
      </c>
      <c r="G283" s="6">
        <f>_xlfn.RANK.AVG(forwards!G283,forwards!G$4:G$413,0)</f>
        <v>124</v>
      </c>
      <c r="H283" s="6">
        <f>_xlfn.RANK.AVG(forwards!H283,forwards!H$4:H$413,0)</f>
        <v>226</v>
      </c>
      <c r="I283" s="6">
        <f>_xlfn.RANK.AVG(forwards!I283,forwards!I$4:I$413,0)</f>
        <v>182</v>
      </c>
      <c r="J283" s="6">
        <f>_xlfn.RANK.AVG(forwards!J283,forwards!J$4:J$413,0)</f>
        <v>376</v>
      </c>
      <c r="K283" s="6">
        <f>_xlfn.RANK.AVG(forwards!K283,forwards!K$4:K$413,0)</f>
        <v>149.5</v>
      </c>
      <c r="L283" s="6" t="str">
        <f>IF( forwards!L283 ="","",_xlfn.RANK.AVG(forwards!L283,forwards!L$4:L$413,0))</f>
        <v/>
      </c>
      <c r="M283" s="6">
        <f>_xlfn.RANK.AVG(forwards!M283,forwards!M$4:M$413,0)</f>
        <v>338</v>
      </c>
      <c r="N283" s="6">
        <f>_xlfn.RANK.AVG(forwards!N283,forwards!N$4:N$413,1)</f>
        <v>320</v>
      </c>
      <c r="O283" s="6">
        <f>_xlfn.RANK.AVG(forwards!O283,forwards!O$4:O$413,0)</f>
        <v>375</v>
      </c>
      <c r="P283" s="6">
        <f>_xlfn.RANK.AVG(forwards!P283,forwards!P$4:P$413,0)</f>
        <v>161.5</v>
      </c>
      <c r="Q283" s="6">
        <f>_xlfn.RANK.AVG(forwards!Q283,forwards!Q$4:Q$413,1)</f>
        <v>180</v>
      </c>
      <c r="R283" s="6">
        <f>_xlfn.RANK.AVG(forwards!R283,forwards!R$4:R$413,0)</f>
        <v>159</v>
      </c>
      <c r="S283" s="6">
        <f>_xlfn.RANK.AVG(forwards!S283,forwards!S$4:S$413,0)</f>
        <v>214</v>
      </c>
      <c r="T283" s="6">
        <f>_xlfn.RANK.AVG(forwards!T283,forwards!T$4:T$413,1)</f>
        <v>162</v>
      </c>
      <c r="U283" s="6">
        <f>IF( forwards!U283 ="","",_xlfn.RANK.AVG(forwards!U283,forwards!U$4:U$413,0))</f>
        <v>143</v>
      </c>
      <c r="V283" s="6">
        <f>IF( forwards!V283 ="","",_xlfn.RANK.AVG(forwards!V283,forwards!V$4:V$413,0))</f>
        <v>174</v>
      </c>
      <c r="W283" s="6">
        <f>_xlfn.RANK.AVG(forwards!W283,forwards!W$4:W$413,0)</f>
        <v>240</v>
      </c>
      <c r="X283" s="6">
        <f>IF( forwards!X283 ="","",_xlfn.RANK.AVG(forwards!X283,forwards!X$4:X$413,0))</f>
        <v>30</v>
      </c>
      <c r="Y283" s="6">
        <f>IF( forwards!Y283 ="","",_xlfn.RANK.AVG(forwards!Y283,forwards!Y$4:Y$413,0))</f>
        <v>34.5</v>
      </c>
      <c r="Z283" s="6">
        <f>IF( forwards!Z283 ="","",_xlfn.RANK.AVG(forwards!Z283,forwards!Z$4:Z$413,0))</f>
        <v>53</v>
      </c>
      <c r="AA283" s="6">
        <f>_xlfn.RANK.AVG(forwards!AA283,forwards!AA$4:AA$413,0)</f>
        <v>131</v>
      </c>
      <c r="AB283" s="6" t="str">
        <f>IF( forwards!AB283 ="","",_xlfn.RANK.AVG(forwards!AB283,forwards!AB$4:AB$413,0))</f>
        <v/>
      </c>
      <c r="AC283" s="6">
        <f>_xlfn.RANK.AVG(forwards!AC283,forwards!AC$4:AC$413,0)</f>
        <v>123</v>
      </c>
      <c r="AD283" s="6">
        <f>_xlfn.RANK.AVG(forwards!AD283,forwards!AD$4:AD$413,0)</f>
        <v>254.5</v>
      </c>
      <c r="AG283" s="7">
        <f t="shared" si="56"/>
        <v>167.83333333333334</v>
      </c>
      <c r="AH283" s="7">
        <f t="shared" si="57"/>
        <v>233.375</v>
      </c>
      <c r="AI283" s="7">
        <f t="shared" si="65"/>
        <v>344.33333333333331</v>
      </c>
      <c r="AJ283" s="7">
        <f t="shared" si="66"/>
        <v>175.3</v>
      </c>
      <c r="AK283" s="7">
        <f t="shared" si="67"/>
        <v>112.41666666666667</v>
      </c>
      <c r="AL283" s="7">
        <f t="shared" si="68"/>
        <v>169.5</v>
      </c>
      <c r="AN283">
        <f t="shared" si="58"/>
        <v>160</v>
      </c>
      <c r="AO283">
        <f t="shared" si="59"/>
        <v>247</v>
      </c>
      <c r="AP283">
        <f t="shared" si="60"/>
        <v>394</v>
      </c>
      <c r="AQ283">
        <f t="shared" si="61"/>
        <v>167</v>
      </c>
      <c r="AR283">
        <f t="shared" si="62"/>
        <v>50.5</v>
      </c>
      <c r="AS283">
        <f t="shared" si="63"/>
        <v>142</v>
      </c>
      <c r="AU283" s="6">
        <f t="shared" si="64"/>
        <v>193.41666666666666</v>
      </c>
      <c r="AW283">
        <f t="shared" si="69"/>
        <v>189</v>
      </c>
    </row>
    <row r="284" spans="1:49">
      <c r="A284" t="s">
        <v>1046</v>
      </c>
      <c r="B284" t="s">
        <v>1047</v>
      </c>
      <c r="C284" t="s">
        <v>113</v>
      </c>
      <c r="D284" t="s">
        <v>858</v>
      </c>
      <c r="E284" s="6">
        <f>_xlfn.RANK.AVG(forwards!E284,forwards!E$4:E$413,0)</f>
        <v>215</v>
      </c>
      <c r="F284" s="6">
        <f>_xlfn.RANK.AVG(forwards!F284,forwards!F$4:F$413,0)</f>
        <v>345</v>
      </c>
      <c r="G284" s="6">
        <f>_xlfn.RANK.AVG(forwards!G284,forwards!G$4:G$413,0)</f>
        <v>328</v>
      </c>
      <c r="H284" s="6">
        <f>_xlfn.RANK.AVG(forwards!H284,forwards!H$4:H$413,0)</f>
        <v>352</v>
      </c>
      <c r="I284" s="6">
        <f>_xlfn.RANK.AVG(forwards!I284,forwards!I$4:I$413,0)</f>
        <v>261</v>
      </c>
      <c r="J284" s="6">
        <f>_xlfn.RANK.AVG(forwards!J284,forwards!J$4:J$413,0)</f>
        <v>224</v>
      </c>
      <c r="K284" s="6">
        <f>_xlfn.RANK.AVG(forwards!K284,forwards!K$4:K$413,0)</f>
        <v>320</v>
      </c>
      <c r="L284" s="6" t="str">
        <f>IF( forwards!L284 ="","",_xlfn.RANK.AVG(forwards!L284,forwards!L$4:L$413,0))</f>
        <v/>
      </c>
      <c r="M284" s="6">
        <f>_xlfn.RANK.AVG(forwards!M284,forwards!M$4:M$413,0)</f>
        <v>192</v>
      </c>
      <c r="N284" s="6">
        <f>_xlfn.RANK.AVG(forwards!N284,forwards!N$4:N$413,1)</f>
        <v>204</v>
      </c>
      <c r="O284" s="6">
        <f>_xlfn.RANK.AVG(forwards!O284,forwards!O$4:O$413,0)</f>
        <v>199</v>
      </c>
      <c r="P284" s="6">
        <f>_xlfn.RANK.AVG(forwards!P284,forwards!P$4:P$413,0)</f>
        <v>291</v>
      </c>
      <c r="Q284" s="6">
        <f>_xlfn.RANK.AVG(forwards!Q284,forwards!Q$4:Q$413,1)</f>
        <v>237</v>
      </c>
      <c r="R284" s="6">
        <f>_xlfn.RANK.AVG(forwards!R284,forwards!R$4:R$413,0)</f>
        <v>284</v>
      </c>
      <c r="S284" s="6">
        <f>_xlfn.RANK.AVG(forwards!S284,forwards!S$4:S$413,0)</f>
        <v>253</v>
      </c>
      <c r="T284" s="6">
        <f>_xlfn.RANK.AVG(forwards!T284,forwards!T$4:T$413,1)</f>
        <v>31</v>
      </c>
      <c r="U284" s="6">
        <f>IF( forwards!U284 ="","",_xlfn.RANK.AVG(forwards!U284,forwards!U$4:U$413,0))</f>
        <v>299</v>
      </c>
      <c r="V284" s="6">
        <f>IF( forwards!V284 ="","",_xlfn.RANK.AVG(forwards!V284,forwards!V$4:V$413,0))</f>
        <v>180</v>
      </c>
      <c r="W284" s="6">
        <f>_xlfn.RANK.AVG(forwards!W284,forwards!W$4:W$413,0)</f>
        <v>350</v>
      </c>
      <c r="X284" s="6">
        <f>IF( forwards!X284 ="","",_xlfn.RANK.AVG(forwards!X284,forwards!X$4:X$413,0))</f>
        <v>244</v>
      </c>
      <c r="Y284" s="6" t="str">
        <f>IF( forwards!Y284 ="","",_xlfn.RANK.AVG(forwards!Y284,forwards!Y$4:Y$413,0))</f>
        <v/>
      </c>
      <c r="Z284" s="6">
        <f>IF( forwards!Z284 ="","",_xlfn.RANK.AVG(forwards!Z284,forwards!Z$4:Z$413,0))</f>
        <v>342.5</v>
      </c>
      <c r="AA284" s="6">
        <f>_xlfn.RANK.AVG(forwards!AA284,forwards!AA$4:AA$413,0)</f>
        <v>269</v>
      </c>
      <c r="AB284" s="6" t="str">
        <f>IF( forwards!AB284 ="","",_xlfn.RANK.AVG(forwards!AB284,forwards!AB$4:AB$413,0))</f>
        <v/>
      </c>
      <c r="AC284" s="6">
        <f>_xlfn.RANK.AVG(forwards!AC284,forwards!AC$4:AC$413,0)</f>
        <v>80</v>
      </c>
      <c r="AD284" s="6">
        <f>_xlfn.RANK.AVG(forwards!AD284,forwards!AD$4:AD$413,0)</f>
        <v>159</v>
      </c>
      <c r="AG284" s="7">
        <f t="shared" si="56"/>
        <v>296</v>
      </c>
      <c r="AH284" s="7">
        <f t="shared" si="57"/>
        <v>289.25</v>
      </c>
      <c r="AI284" s="7">
        <f t="shared" si="65"/>
        <v>198.33333333333334</v>
      </c>
      <c r="AJ284" s="7">
        <f t="shared" si="66"/>
        <v>219.2</v>
      </c>
      <c r="AK284" s="7">
        <f t="shared" si="67"/>
        <v>283.10000000000002</v>
      </c>
      <c r="AL284" s="7">
        <f t="shared" si="68"/>
        <v>169.33333333333334</v>
      </c>
      <c r="AN284">
        <f t="shared" si="58"/>
        <v>308</v>
      </c>
      <c r="AO284">
        <f t="shared" si="59"/>
        <v>336</v>
      </c>
      <c r="AP284">
        <f t="shared" si="60"/>
        <v>218.5</v>
      </c>
      <c r="AQ284">
        <f t="shared" si="61"/>
        <v>227</v>
      </c>
      <c r="AR284">
        <f t="shared" si="62"/>
        <v>341</v>
      </c>
      <c r="AS284">
        <f t="shared" si="63"/>
        <v>140</v>
      </c>
      <c r="AU284" s="6">
        <f t="shared" si="64"/>
        <v>261.75</v>
      </c>
      <c r="AW284">
        <f t="shared" si="69"/>
        <v>299</v>
      </c>
    </row>
    <row r="285" spans="1:49">
      <c r="A285" t="s">
        <v>723</v>
      </c>
      <c r="B285" t="s">
        <v>724</v>
      </c>
      <c r="C285" t="s">
        <v>68</v>
      </c>
      <c r="D285" t="s">
        <v>110</v>
      </c>
      <c r="E285" s="6">
        <f>_xlfn.RANK.AVG(forwards!E285,forwards!E$4:E$413,0)</f>
        <v>201.5</v>
      </c>
      <c r="F285" s="6">
        <f>_xlfn.RANK.AVG(forwards!F285,forwards!F$4:F$413,0)</f>
        <v>325.5</v>
      </c>
      <c r="G285" s="6">
        <f>_xlfn.RANK.AVG(forwards!G285,forwards!G$4:G$413,0)</f>
        <v>304</v>
      </c>
      <c r="H285" s="6">
        <f>_xlfn.RANK.AVG(forwards!H285,forwards!H$4:H$413,0)</f>
        <v>291</v>
      </c>
      <c r="I285" s="6">
        <f>_xlfn.RANK.AVG(forwards!I285,forwards!I$4:I$413,0)</f>
        <v>396</v>
      </c>
      <c r="J285" s="6">
        <f>_xlfn.RANK.AVG(forwards!J285,forwards!J$4:J$413,0)</f>
        <v>37</v>
      </c>
      <c r="K285" s="6">
        <f>_xlfn.RANK.AVG(forwards!K285,forwards!K$4:K$413,0)</f>
        <v>311.5</v>
      </c>
      <c r="L285" s="6">
        <f>IF( forwards!L285 ="","",_xlfn.RANK.AVG(forwards!L285,forwards!L$4:L$413,0))</f>
        <v>160</v>
      </c>
      <c r="M285" s="6">
        <f>_xlfn.RANK.AVG(forwards!M285,forwards!M$4:M$413,0)</f>
        <v>224</v>
      </c>
      <c r="N285" s="6">
        <f>_xlfn.RANK.AVG(forwards!N285,forwards!N$4:N$413,1)</f>
        <v>234</v>
      </c>
      <c r="O285" s="6">
        <f>_xlfn.RANK.AVG(forwards!O285,forwards!O$4:O$413,0)</f>
        <v>250</v>
      </c>
      <c r="P285" s="6">
        <f>_xlfn.RANK.AVG(forwards!P285,forwards!P$4:P$413,0)</f>
        <v>292</v>
      </c>
      <c r="Q285" s="6">
        <f>_xlfn.RANK.AVG(forwards!Q285,forwards!Q$4:Q$413,1)</f>
        <v>47</v>
      </c>
      <c r="R285" s="6">
        <f>_xlfn.RANK.AVG(forwards!R285,forwards!R$4:R$413,0)</f>
        <v>195</v>
      </c>
      <c r="S285" s="6">
        <f>_xlfn.RANK.AVG(forwards!S285,forwards!S$4:S$413,0)</f>
        <v>356</v>
      </c>
      <c r="T285" s="6">
        <f>_xlfn.RANK.AVG(forwards!T285,forwards!T$4:T$413,1)</f>
        <v>145.5</v>
      </c>
      <c r="U285" s="6">
        <f>IF( forwards!U285 ="","",_xlfn.RANK.AVG(forwards!U285,forwards!U$4:U$413,0))</f>
        <v>184</v>
      </c>
      <c r="V285" s="6">
        <f>IF( forwards!V285 ="","",_xlfn.RANK.AVG(forwards!V285,forwards!V$4:V$413,0))</f>
        <v>70.5</v>
      </c>
      <c r="W285" s="6">
        <f>_xlfn.RANK.AVG(forwards!W285,forwards!W$4:W$413,0)</f>
        <v>367</v>
      </c>
      <c r="X285" s="6">
        <f>IF( forwards!X285 ="","",_xlfn.RANK.AVG(forwards!X285,forwards!X$4:X$413,0))</f>
        <v>10</v>
      </c>
      <c r="Y285" s="6" t="str">
        <f>IF( forwards!Y285 ="","",_xlfn.RANK.AVG(forwards!Y285,forwards!Y$4:Y$413,0))</f>
        <v/>
      </c>
      <c r="Z285" s="6">
        <f>IF( forwards!Z285 ="","",_xlfn.RANK.AVG(forwards!Z285,forwards!Z$4:Z$413,0))</f>
        <v>342.5</v>
      </c>
      <c r="AA285" s="6">
        <f>_xlfn.RANK.AVG(forwards!AA285,forwards!AA$4:AA$413,0)</f>
        <v>314</v>
      </c>
      <c r="AB285" s="6">
        <f>IF( forwards!AB285 ="","",_xlfn.RANK.AVG(forwards!AB285,forwards!AB$4:AB$413,0))</f>
        <v>127</v>
      </c>
      <c r="AC285" s="6">
        <f>_xlfn.RANK.AVG(forwards!AC285,forwards!AC$4:AC$413,0)</f>
        <v>74</v>
      </c>
      <c r="AD285" s="6">
        <f>_xlfn.RANK.AVG(forwards!AD285,forwards!AD$4:AD$413,0)</f>
        <v>74.5</v>
      </c>
      <c r="AG285" s="7">
        <f t="shared" si="56"/>
        <v>277</v>
      </c>
      <c r="AH285" s="7">
        <f t="shared" si="57"/>
        <v>258.875</v>
      </c>
      <c r="AI285" s="7">
        <f t="shared" si="65"/>
        <v>217</v>
      </c>
      <c r="AJ285" s="7">
        <f t="shared" si="66"/>
        <v>207.1</v>
      </c>
      <c r="AK285" s="7">
        <f t="shared" si="67"/>
        <v>194.8</v>
      </c>
      <c r="AL285" s="7">
        <f t="shared" si="68"/>
        <v>147.375</v>
      </c>
      <c r="AN285">
        <f t="shared" si="58"/>
        <v>281</v>
      </c>
      <c r="AO285">
        <f t="shared" si="59"/>
        <v>285</v>
      </c>
      <c r="AP285">
        <f t="shared" si="60"/>
        <v>256.5</v>
      </c>
      <c r="AQ285">
        <f t="shared" si="61"/>
        <v>210</v>
      </c>
      <c r="AR285">
        <f t="shared" si="62"/>
        <v>212</v>
      </c>
      <c r="AS285">
        <f t="shared" si="63"/>
        <v>93</v>
      </c>
      <c r="AU285" s="6">
        <f t="shared" si="64"/>
        <v>222.91666666666666</v>
      </c>
      <c r="AW285">
        <f t="shared" si="69"/>
        <v>240</v>
      </c>
    </row>
    <row r="286" spans="1:49">
      <c r="A286" t="s">
        <v>748</v>
      </c>
      <c r="B286" t="s">
        <v>749</v>
      </c>
      <c r="C286" t="s">
        <v>100</v>
      </c>
      <c r="D286" t="s">
        <v>282</v>
      </c>
      <c r="E286" s="6">
        <f>_xlfn.RANK.AVG(forwards!E286,forwards!E$4:E$413,0)</f>
        <v>267</v>
      </c>
      <c r="F286" s="6">
        <f>_xlfn.RANK.AVG(forwards!F286,forwards!F$4:F$413,0)</f>
        <v>232</v>
      </c>
      <c r="G286" s="6">
        <f>_xlfn.RANK.AVG(forwards!G286,forwards!G$4:G$413,0)</f>
        <v>135</v>
      </c>
      <c r="H286" s="6">
        <f>_xlfn.RANK.AVG(forwards!H286,forwards!H$4:H$413,0)</f>
        <v>200</v>
      </c>
      <c r="I286" s="6">
        <f>_xlfn.RANK.AVG(forwards!I286,forwards!I$4:I$413,0)</f>
        <v>120</v>
      </c>
      <c r="J286" s="6">
        <f>_xlfn.RANK.AVG(forwards!J286,forwards!J$4:J$413,0)</f>
        <v>376</v>
      </c>
      <c r="K286" s="6">
        <f>_xlfn.RANK.AVG(forwards!K286,forwards!K$4:K$413,0)</f>
        <v>152</v>
      </c>
      <c r="L286" s="6" t="str">
        <f>IF( forwards!L286 ="","",_xlfn.RANK.AVG(forwards!L286,forwards!L$4:L$413,0))</f>
        <v/>
      </c>
      <c r="M286" s="6">
        <f>_xlfn.RANK.AVG(forwards!M286,forwards!M$4:M$413,0)</f>
        <v>272</v>
      </c>
      <c r="N286" s="6">
        <f>_xlfn.RANK.AVG(forwards!N286,forwards!N$4:N$413,1)</f>
        <v>152</v>
      </c>
      <c r="O286" s="6">
        <f>_xlfn.RANK.AVG(forwards!O286,forwards!O$4:O$413,0)</f>
        <v>224</v>
      </c>
      <c r="P286" s="6">
        <f>_xlfn.RANK.AVG(forwards!P286,forwards!P$4:P$413,0)</f>
        <v>210</v>
      </c>
      <c r="Q286" s="6">
        <f>_xlfn.RANK.AVG(forwards!Q286,forwards!Q$4:Q$413,1)</f>
        <v>192.5</v>
      </c>
      <c r="R286" s="6">
        <f>_xlfn.RANK.AVG(forwards!R286,forwards!R$4:R$413,0)</f>
        <v>200</v>
      </c>
      <c r="S286" s="6">
        <f>_xlfn.RANK.AVG(forwards!S286,forwards!S$4:S$413,0)</f>
        <v>235</v>
      </c>
      <c r="T286" s="6">
        <f>_xlfn.RANK.AVG(forwards!T286,forwards!T$4:T$413,1)</f>
        <v>25</v>
      </c>
      <c r="U286" s="6">
        <f>IF( forwards!U286 ="","",_xlfn.RANK.AVG(forwards!U286,forwards!U$4:U$413,0))</f>
        <v>151</v>
      </c>
      <c r="V286" s="6">
        <f>IF( forwards!V286 ="","",_xlfn.RANK.AVG(forwards!V286,forwards!V$4:V$413,0))</f>
        <v>318.5</v>
      </c>
      <c r="W286" s="6">
        <f>_xlfn.RANK.AVG(forwards!W286,forwards!W$4:W$413,0)</f>
        <v>99</v>
      </c>
      <c r="X286" s="6">
        <f>IF( forwards!X286 ="","",_xlfn.RANK.AVG(forwards!X286,forwards!X$4:X$413,0))</f>
        <v>301</v>
      </c>
      <c r="Y286" s="6" t="str">
        <f>IF( forwards!Y286 ="","",_xlfn.RANK.AVG(forwards!Y286,forwards!Y$4:Y$413,0))</f>
        <v/>
      </c>
      <c r="Z286" s="6">
        <f>IF( forwards!Z286 ="","",_xlfn.RANK.AVG(forwards!Z286,forwards!Z$4:Z$413,0))</f>
        <v>271</v>
      </c>
      <c r="AA286" s="6">
        <f>_xlfn.RANK.AVG(forwards!AA286,forwards!AA$4:AA$413,0)</f>
        <v>112</v>
      </c>
      <c r="AB286" s="6" t="str">
        <f>IF( forwards!AB286 ="","",_xlfn.RANK.AVG(forwards!AB286,forwards!AB$4:AB$413,0))</f>
        <v/>
      </c>
      <c r="AC286" s="6">
        <f>_xlfn.RANK.AVG(forwards!AC286,forwards!AC$4:AC$413,0)</f>
        <v>326</v>
      </c>
      <c r="AD286" s="6">
        <f>_xlfn.RANK.AVG(forwards!AD286,forwards!AD$4:AD$413,0)</f>
        <v>219.5</v>
      </c>
      <c r="AG286" s="7">
        <f t="shared" si="56"/>
        <v>211.33333333333334</v>
      </c>
      <c r="AH286" s="7">
        <f t="shared" si="57"/>
        <v>212</v>
      </c>
      <c r="AI286" s="7">
        <f t="shared" si="65"/>
        <v>216</v>
      </c>
      <c r="AJ286" s="7">
        <f t="shared" si="66"/>
        <v>172.5</v>
      </c>
      <c r="AK286" s="7">
        <f t="shared" si="67"/>
        <v>228.1</v>
      </c>
      <c r="AL286" s="7">
        <f t="shared" si="68"/>
        <v>219.16666666666666</v>
      </c>
      <c r="AN286">
        <f t="shared" si="58"/>
        <v>213</v>
      </c>
      <c r="AO286">
        <f t="shared" si="59"/>
        <v>210</v>
      </c>
      <c r="AP286">
        <f t="shared" si="60"/>
        <v>251.5</v>
      </c>
      <c r="AQ286">
        <f t="shared" si="61"/>
        <v>159</v>
      </c>
      <c r="AR286">
        <f t="shared" si="62"/>
        <v>269.5</v>
      </c>
      <c r="AS286">
        <f t="shared" si="63"/>
        <v>282.5</v>
      </c>
      <c r="AU286" s="6">
        <f t="shared" si="64"/>
        <v>230.91666666666666</v>
      </c>
      <c r="AW286">
        <f t="shared" si="69"/>
        <v>255</v>
      </c>
    </row>
    <row r="287" spans="1:49">
      <c r="A287" t="s">
        <v>325</v>
      </c>
      <c r="B287" t="s">
        <v>326</v>
      </c>
      <c r="C287" t="s">
        <v>124</v>
      </c>
      <c r="D287" t="s">
        <v>204</v>
      </c>
      <c r="E287" s="6">
        <f>_xlfn.RANK.AVG(forwards!E287,forwards!E$4:E$413,0)</f>
        <v>10.5</v>
      </c>
      <c r="F287" s="6">
        <f>_xlfn.RANK.AVG(forwards!F287,forwards!F$4:F$413,0)</f>
        <v>80.5</v>
      </c>
      <c r="G287" s="6">
        <f>_xlfn.RANK.AVG(forwards!G287,forwards!G$4:G$413,0)</f>
        <v>21</v>
      </c>
      <c r="H287" s="6">
        <f>_xlfn.RANK.AVG(forwards!H287,forwards!H$4:H$413,0)</f>
        <v>24</v>
      </c>
      <c r="I287" s="6">
        <f>_xlfn.RANK.AVG(forwards!I287,forwards!I$4:I$413,0)</f>
        <v>22</v>
      </c>
      <c r="J287" s="6">
        <f>_xlfn.RANK.AVG(forwards!J287,forwards!J$4:J$413,0)</f>
        <v>241</v>
      </c>
      <c r="K287" s="6">
        <f>_xlfn.RANK.AVG(forwards!K287,forwards!K$4:K$413,0)</f>
        <v>89.5</v>
      </c>
      <c r="L287" s="6" t="str">
        <f>IF( forwards!L287 ="","",_xlfn.RANK.AVG(forwards!L287,forwards!L$4:L$413,0))</f>
        <v/>
      </c>
      <c r="M287" s="6">
        <f>_xlfn.RANK.AVG(forwards!M287,forwards!M$4:M$413,0)</f>
        <v>94</v>
      </c>
      <c r="N287" s="6">
        <f>_xlfn.RANK.AVG(forwards!N287,forwards!N$4:N$413,1)</f>
        <v>170</v>
      </c>
      <c r="O287" s="6">
        <f>_xlfn.RANK.AVG(forwards!O287,forwards!O$4:O$413,0)</f>
        <v>76</v>
      </c>
      <c r="P287" s="6">
        <f>_xlfn.RANK.AVG(forwards!P287,forwards!P$4:P$413,0)</f>
        <v>50.5</v>
      </c>
      <c r="Q287" s="6">
        <f>_xlfn.RANK.AVG(forwards!Q287,forwards!Q$4:Q$413,1)</f>
        <v>229</v>
      </c>
      <c r="R287" s="6">
        <f>_xlfn.RANK.AVG(forwards!R287,forwards!R$4:R$413,0)</f>
        <v>100</v>
      </c>
      <c r="S287" s="6">
        <f>_xlfn.RANK.AVG(forwards!S287,forwards!S$4:S$413,0)</f>
        <v>43</v>
      </c>
      <c r="T287" s="6">
        <f>_xlfn.RANK.AVG(forwards!T287,forwards!T$4:T$413,1)</f>
        <v>336</v>
      </c>
      <c r="U287" s="6">
        <f>IF( forwards!U287 ="","",_xlfn.RANK.AVG(forwards!U287,forwards!U$4:U$413,0))</f>
        <v>32</v>
      </c>
      <c r="V287" s="6">
        <f>IF( forwards!V287 ="","",_xlfn.RANK.AVG(forwards!V287,forwards!V$4:V$413,0))</f>
        <v>158</v>
      </c>
      <c r="W287" s="6">
        <f>_xlfn.RANK.AVG(forwards!W287,forwards!W$4:W$413,0)</f>
        <v>79.5</v>
      </c>
      <c r="X287" s="6">
        <f>IF( forwards!X287 ="","",_xlfn.RANK.AVG(forwards!X287,forwards!X$4:X$413,0))</f>
        <v>44</v>
      </c>
      <c r="Y287" s="6">
        <f>IF( forwards!Y287 ="","",_xlfn.RANK.AVG(forwards!Y287,forwards!Y$4:Y$413,0))</f>
        <v>53</v>
      </c>
      <c r="Z287" s="6">
        <f>IF( forwards!Z287 ="","",_xlfn.RANK.AVG(forwards!Z287,forwards!Z$4:Z$413,0))</f>
        <v>221</v>
      </c>
      <c r="AA287" s="6">
        <f>_xlfn.RANK.AVG(forwards!AA287,forwards!AA$4:AA$413,0)</f>
        <v>145</v>
      </c>
      <c r="AB287" s="6" t="str">
        <f>IF( forwards!AB287 ="","",_xlfn.RANK.AVG(forwards!AB287,forwards!AB$4:AB$413,0))</f>
        <v/>
      </c>
      <c r="AC287" s="6">
        <f>_xlfn.RANK.AVG(forwards!AC287,forwards!AC$4:AC$413,0)</f>
        <v>290</v>
      </c>
      <c r="AD287" s="6">
        <f>_xlfn.RANK.AVG(forwards!AD287,forwards!AD$4:AD$413,0)</f>
        <v>190.5</v>
      </c>
      <c r="AG287" s="7">
        <f t="shared" si="56"/>
        <v>37.333333333333336</v>
      </c>
      <c r="AH287" s="7">
        <f t="shared" si="57"/>
        <v>94.125</v>
      </c>
      <c r="AI287" s="7">
        <f t="shared" si="65"/>
        <v>113.33333333333333</v>
      </c>
      <c r="AJ287" s="7">
        <f t="shared" si="66"/>
        <v>151.69999999999999</v>
      </c>
      <c r="AK287" s="7">
        <f t="shared" si="67"/>
        <v>97.916666666666671</v>
      </c>
      <c r="AL287" s="7">
        <f t="shared" si="68"/>
        <v>208.5</v>
      </c>
      <c r="AN287">
        <f t="shared" si="58"/>
        <v>21.5</v>
      </c>
      <c r="AO287">
        <f t="shared" si="59"/>
        <v>44</v>
      </c>
      <c r="AP287">
        <f t="shared" si="60"/>
        <v>71</v>
      </c>
      <c r="AQ287">
        <f t="shared" si="61"/>
        <v>129</v>
      </c>
      <c r="AR287">
        <f t="shared" si="62"/>
        <v>25</v>
      </c>
      <c r="AS287">
        <f t="shared" si="63"/>
        <v>260.5</v>
      </c>
      <c r="AU287" s="6">
        <f t="shared" si="64"/>
        <v>91.833333333333329</v>
      </c>
      <c r="AW287">
        <f t="shared" si="69"/>
        <v>20</v>
      </c>
    </row>
    <row r="288" spans="1:49">
      <c r="A288" t="s">
        <v>375</v>
      </c>
      <c r="B288" t="s">
        <v>376</v>
      </c>
      <c r="C288" t="s">
        <v>113</v>
      </c>
      <c r="D288" t="s">
        <v>84</v>
      </c>
      <c r="E288" s="6">
        <f>_xlfn.RANK.AVG(forwards!E288,forwards!E$4:E$413,0)</f>
        <v>215</v>
      </c>
      <c r="F288" s="6">
        <f>_xlfn.RANK.AVG(forwards!F288,forwards!F$4:F$413,0)</f>
        <v>200</v>
      </c>
      <c r="G288" s="6">
        <f>_xlfn.RANK.AVG(forwards!G288,forwards!G$4:G$413,0)</f>
        <v>40</v>
      </c>
      <c r="H288" s="6">
        <f>_xlfn.RANK.AVG(forwards!H288,forwards!H$4:H$413,0)</f>
        <v>267</v>
      </c>
      <c r="I288" s="6">
        <f>_xlfn.RANK.AVG(forwards!I288,forwards!I$4:I$413,0)</f>
        <v>184</v>
      </c>
      <c r="J288" s="6">
        <f>_xlfn.RANK.AVG(forwards!J288,forwards!J$4:J$413,0)</f>
        <v>376</v>
      </c>
      <c r="K288" s="6">
        <f>_xlfn.RANK.AVG(forwards!K288,forwards!K$4:K$413,0)</f>
        <v>314.5</v>
      </c>
      <c r="L288" s="6" t="str">
        <f>IF( forwards!L288 ="","",_xlfn.RANK.AVG(forwards!L288,forwards!L$4:L$413,0))</f>
        <v/>
      </c>
      <c r="M288" s="6">
        <f>_xlfn.RANK.AVG(forwards!M288,forwards!M$4:M$413,0)</f>
        <v>46</v>
      </c>
      <c r="N288" s="6">
        <f>_xlfn.RANK.AVG(forwards!N288,forwards!N$4:N$413,1)</f>
        <v>406</v>
      </c>
      <c r="O288" s="6">
        <f>_xlfn.RANK.AVG(forwards!O288,forwards!O$4:O$413,0)</f>
        <v>362</v>
      </c>
      <c r="P288" s="6">
        <f>_xlfn.RANK.AVG(forwards!P288,forwards!P$4:P$413,0)</f>
        <v>10</v>
      </c>
      <c r="Q288" s="6">
        <f>_xlfn.RANK.AVG(forwards!Q288,forwards!Q$4:Q$413,1)</f>
        <v>213</v>
      </c>
      <c r="R288" s="6">
        <f>_xlfn.RANK.AVG(forwards!R288,forwards!R$4:R$413,0)</f>
        <v>33</v>
      </c>
      <c r="S288" s="6">
        <f>_xlfn.RANK.AVG(forwards!S288,forwards!S$4:S$413,0)</f>
        <v>2</v>
      </c>
      <c r="T288" s="6">
        <f>_xlfn.RANK.AVG(forwards!T288,forwards!T$4:T$413,1)</f>
        <v>245.5</v>
      </c>
      <c r="U288" s="6">
        <f>IF( forwards!U288 ="","",_xlfn.RANK.AVG(forwards!U288,forwards!U$4:U$413,0))</f>
        <v>68</v>
      </c>
      <c r="V288" s="6">
        <f>IF( forwards!V288 ="","",_xlfn.RANK.AVG(forwards!V288,forwards!V$4:V$413,0))</f>
        <v>125.5</v>
      </c>
      <c r="W288" s="6">
        <f>_xlfn.RANK.AVG(forwards!W288,forwards!W$4:W$413,0)</f>
        <v>12</v>
      </c>
      <c r="X288" s="6">
        <f>IF( forwards!X288 ="","",_xlfn.RANK.AVG(forwards!X288,forwards!X$4:X$413,0))</f>
        <v>218</v>
      </c>
      <c r="Y288" s="6" t="str">
        <f>IF( forwards!Y288 ="","",_xlfn.RANK.AVG(forwards!Y288,forwards!Y$4:Y$413,0))</f>
        <v/>
      </c>
      <c r="Z288" s="6">
        <f>IF( forwards!Z288 ="","",_xlfn.RANK.AVG(forwards!Z288,forwards!Z$4:Z$413,0))</f>
        <v>263</v>
      </c>
      <c r="AA288" s="6">
        <f>_xlfn.RANK.AVG(forwards!AA288,forwards!AA$4:AA$413,0)</f>
        <v>49</v>
      </c>
      <c r="AB288" s="6" t="str">
        <f>IF( forwards!AB288 ="","",_xlfn.RANK.AVG(forwards!AB288,forwards!AB$4:AB$413,0))</f>
        <v/>
      </c>
      <c r="AC288" s="6">
        <f>_xlfn.RANK.AVG(forwards!AC288,forwards!AC$4:AC$413,0)</f>
        <v>297</v>
      </c>
      <c r="AD288" s="6">
        <f>_xlfn.RANK.AVG(forwards!AD288,forwards!AD$4:AD$413,0)</f>
        <v>71</v>
      </c>
      <c r="AG288" s="7">
        <f t="shared" si="56"/>
        <v>151.66666666666666</v>
      </c>
      <c r="AH288" s="7">
        <f t="shared" si="57"/>
        <v>285.375</v>
      </c>
      <c r="AI288" s="7">
        <f t="shared" si="65"/>
        <v>271.33333333333331</v>
      </c>
      <c r="AJ288" s="7">
        <f t="shared" si="66"/>
        <v>100.7</v>
      </c>
      <c r="AK288" s="7">
        <f t="shared" si="67"/>
        <v>137.30000000000001</v>
      </c>
      <c r="AL288" s="7">
        <f t="shared" si="68"/>
        <v>139</v>
      </c>
      <c r="AN288">
        <f t="shared" si="58"/>
        <v>144</v>
      </c>
      <c r="AO288">
        <f t="shared" si="59"/>
        <v>332</v>
      </c>
      <c r="AP288">
        <f t="shared" si="60"/>
        <v>335</v>
      </c>
      <c r="AQ288">
        <f t="shared" si="61"/>
        <v>67</v>
      </c>
      <c r="AR288">
        <f t="shared" si="62"/>
        <v>95</v>
      </c>
      <c r="AS288">
        <f t="shared" si="63"/>
        <v>80.5</v>
      </c>
      <c r="AU288" s="6">
        <f t="shared" si="64"/>
        <v>175.58333333333334</v>
      </c>
      <c r="AW288">
        <f t="shared" si="69"/>
        <v>152</v>
      </c>
    </row>
    <row r="289" spans="1:49">
      <c r="A289" t="s">
        <v>95</v>
      </c>
      <c r="B289" t="s">
        <v>96</v>
      </c>
      <c r="C289" t="s">
        <v>97</v>
      </c>
      <c r="D289" t="s">
        <v>71</v>
      </c>
      <c r="E289" s="6">
        <f>_xlfn.RANK.AVG(forwards!E289,forwards!E$4:E$413,0)</f>
        <v>6.5</v>
      </c>
      <c r="F289" s="6">
        <f>_xlfn.RANK.AVG(forwards!F289,forwards!F$4:F$413,0)</f>
        <v>58</v>
      </c>
      <c r="G289" s="6">
        <f>_xlfn.RANK.AVG(forwards!G289,forwards!G$4:G$413,0)</f>
        <v>56</v>
      </c>
      <c r="H289" s="6">
        <f>_xlfn.RANK.AVG(forwards!H289,forwards!H$4:H$413,0)</f>
        <v>32</v>
      </c>
      <c r="I289" s="6">
        <f>_xlfn.RANK.AVG(forwards!I289,forwards!I$4:I$413,0)</f>
        <v>18</v>
      </c>
      <c r="J289" s="6">
        <f>_xlfn.RANK.AVG(forwards!J289,forwards!J$4:J$413,0)</f>
        <v>94</v>
      </c>
      <c r="K289" s="6">
        <f>_xlfn.RANK.AVG(forwards!K289,forwards!K$4:K$413,0)</f>
        <v>28.5</v>
      </c>
      <c r="L289" s="6">
        <f>IF( forwards!L289 ="","",_xlfn.RANK.AVG(forwards!L289,forwards!L$4:L$413,0))</f>
        <v>23</v>
      </c>
      <c r="M289" s="6">
        <f>_xlfn.RANK.AVG(forwards!M289,forwards!M$4:M$413,0)</f>
        <v>43</v>
      </c>
      <c r="N289" s="6">
        <f>_xlfn.RANK.AVG(forwards!N289,forwards!N$4:N$413,1)</f>
        <v>377</v>
      </c>
      <c r="O289" s="6">
        <f>_xlfn.RANK.AVG(forwards!O289,forwards!O$4:O$413,0)</f>
        <v>228</v>
      </c>
      <c r="P289" s="6">
        <f>_xlfn.RANK.AVG(forwards!P289,forwards!P$4:P$413,0)</f>
        <v>12</v>
      </c>
      <c r="Q289" s="6">
        <f>_xlfn.RANK.AVG(forwards!Q289,forwards!Q$4:Q$413,1)</f>
        <v>91</v>
      </c>
      <c r="R289" s="6">
        <f>_xlfn.RANK.AVG(forwards!R289,forwards!R$4:R$413,0)</f>
        <v>14</v>
      </c>
      <c r="S289" s="6">
        <f>_xlfn.RANK.AVG(forwards!S289,forwards!S$4:S$413,0)</f>
        <v>50</v>
      </c>
      <c r="T289" s="6">
        <f>_xlfn.RANK.AVG(forwards!T289,forwards!T$4:T$413,1)</f>
        <v>38</v>
      </c>
      <c r="U289" s="6">
        <f>IF( forwards!U289 ="","",_xlfn.RANK.AVG(forwards!U289,forwards!U$4:U$413,0))</f>
        <v>90</v>
      </c>
      <c r="V289" s="6">
        <f>IF( forwards!V289 ="","",_xlfn.RANK.AVG(forwards!V289,forwards!V$4:V$413,0))</f>
        <v>138.5</v>
      </c>
      <c r="W289" s="6">
        <f>_xlfn.RANK.AVG(forwards!W289,forwards!W$4:W$413,0)</f>
        <v>166.5</v>
      </c>
      <c r="X289" s="6">
        <f>IF( forwards!X289 ="","",_xlfn.RANK.AVG(forwards!X289,forwards!X$4:X$413,0))</f>
        <v>13</v>
      </c>
      <c r="Y289" s="6">
        <f>IF( forwards!Y289 ="","",_xlfn.RANK.AVG(forwards!Y289,forwards!Y$4:Y$413,0))</f>
        <v>28</v>
      </c>
      <c r="Z289" s="6">
        <f>IF( forwards!Z289 ="","",_xlfn.RANK.AVG(forwards!Z289,forwards!Z$4:Z$413,0))</f>
        <v>117</v>
      </c>
      <c r="AA289" s="6">
        <f>_xlfn.RANK.AVG(forwards!AA289,forwards!AA$4:AA$413,0)</f>
        <v>129</v>
      </c>
      <c r="AB289" s="6">
        <f>IF( forwards!AB289 ="","",_xlfn.RANK.AVG(forwards!AB289,forwards!AB$4:AB$413,0))</f>
        <v>85</v>
      </c>
      <c r="AC289" s="6">
        <f>_xlfn.RANK.AVG(forwards!AC289,forwards!AC$4:AC$413,0)</f>
        <v>333</v>
      </c>
      <c r="AD289" s="6">
        <f>_xlfn.RANK.AVG(forwards!AD289,forwards!AD$4:AD$413,0)</f>
        <v>60.5</v>
      </c>
      <c r="AG289" s="7">
        <f t="shared" si="56"/>
        <v>40.166666666666664</v>
      </c>
      <c r="AH289" s="7">
        <f t="shared" si="57"/>
        <v>43.125</v>
      </c>
      <c r="AI289" s="7">
        <f t="shared" si="65"/>
        <v>167.75</v>
      </c>
      <c r="AJ289" s="7">
        <f t="shared" si="66"/>
        <v>41</v>
      </c>
      <c r="AK289" s="7">
        <f t="shared" si="67"/>
        <v>92.166666666666671</v>
      </c>
      <c r="AL289" s="7">
        <f t="shared" si="68"/>
        <v>151.875</v>
      </c>
      <c r="AN289">
        <f t="shared" si="58"/>
        <v>24</v>
      </c>
      <c r="AO289">
        <f t="shared" si="59"/>
        <v>3</v>
      </c>
      <c r="AP289">
        <f t="shared" si="60"/>
        <v>173</v>
      </c>
      <c r="AQ289">
        <f t="shared" si="61"/>
        <v>13.5</v>
      </c>
      <c r="AR289">
        <f t="shared" si="62"/>
        <v>20</v>
      </c>
      <c r="AS289">
        <f t="shared" si="63"/>
        <v>102</v>
      </c>
      <c r="AU289" s="6">
        <f t="shared" si="64"/>
        <v>55.916666666666664</v>
      </c>
      <c r="AW289">
        <f t="shared" si="69"/>
        <v>7</v>
      </c>
    </row>
    <row r="290" spans="1:49">
      <c r="A290" t="s">
        <v>387</v>
      </c>
      <c r="B290" t="s">
        <v>388</v>
      </c>
      <c r="C290" t="s">
        <v>80</v>
      </c>
      <c r="D290" t="s">
        <v>63</v>
      </c>
      <c r="E290" s="6">
        <f>_xlfn.RANK.AVG(forwards!E290,forwards!E$4:E$413,0)</f>
        <v>201.5</v>
      </c>
      <c r="F290" s="6">
        <f>_xlfn.RANK.AVG(forwards!F290,forwards!F$4:F$413,0)</f>
        <v>381</v>
      </c>
      <c r="G290" s="6">
        <f>_xlfn.RANK.AVG(forwards!G290,forwards!G$4:G$413,0)</f>
        <v>19</v>
      </c>
      <c r="H290" s="6">
        <f>_xlfn.RANK.AVG(forwards!H290,forwards!H$4:H$413,0)</f>
        <v>308</v>
      </c>
      <c r="I290" s="6">
        <f>_xlfn.RANK.AVG(forwards!I290,forwards!I$4:I$413,0)</f>
        <v>206</v>
      </c>
      <c r="J290" s="6">
        <f>_xlfn.RANK.AVG(forwards!J290,forwards!J$4:J$413,0)</f>
        <v>229</v>
      </c>
      <c r="K290" s="6">
        <f>_xlfn.RANK.AVG(forwards!K290,forwards!K$4:K$413,0)</f>
        <v>178.5</v>
      </c>
      <c r="L290" s="6" t="str">
        <f>IF( forwards!L290 ="","",_xlfn.RANK.AVG(forwards!L290,forwards!L$4:L$413,0))</f>
        <v/>
      </c>
      <c r="M290" s="6">
        <f>_xlfn.RANK.AVG(forwards!M290,forwards!M$4:M$413,0)</f>
        <v>73</v>
      </c>
      <c r="N290" s="6">
        <f>_xlfn.RANK.AVG(forwards!N290,forwards!N$4:N$413,1)</f>
        <v>319</v>
      </c>
      <c r="O290" s="6">
        <f>_xlfn.RANK.AVG(forwards!O290,forwards!O$4:O$413,0)</f>
        <v>197</v>
      </c>
      <c r="P290" s="6">
        <f>_xlfn.RANK.AVG(forwards!P290,forwards!P$4:P$413,0)</f>
        <v>13</v>
      </c>
      <c r="Q290" s="6">
        <f>_xlfn.RANK.AVG(forwards!Q290,forwards!Q$4:Q$413,1)</f>
        <v>138.5</v>
      </c>
      <c r="R290" s="6">
        <f>_xlfn.RANK.AVG(forwards!R290,forwards!R$4:R$413,0)</f>
        <v>19</v>
      </c>
      <c r="S290" s="6">
        <f>_xlfn.RANK.AVG(forwards!S290,forwards!S$4:S$413,0)</f>
        <v>56</v>
      </c>
      <c r="T290" s="6">
        <f>_xlfn.RANK.AVG(forwards!T290,forwards!T$4:T$413,1)</f>
        <v>268</v>
      </c>
      <c r="U290" s="6">
        <f>IF( forwards!U290 ="","",_xlfn.RANK.AVG(forwards!U290,forwards!U$4:U$413,0))</f>
        <v>134</v>
      </c>
      <c r="V290" s="6">
        <f>IF( forwards!V290 ="","",_xlfn.RANK.AVG(forwards!V290,forwards!V$4:V$413,0))</f>
        <v>6.5</v>
      </c>
      <c r="W290" s="6">
        <f>_xlfn.RANK.AVG(forwards!W290,forwards!W$4:W$413,0)</f>
        <v>329.5</v>
      </c>
      <c r="X290" s="6">
        <f>IF( forwards!X290 ="","",_xlfn.RANK.AVG(forwards!X290,forwards!X$4:X$413,0))</f>
        <v>264</v>
      </c>
      <c r="Y290" s="6" t="str">
        <f>IF( forwards!Y290 ="","",_xlfn.RANK.AVG(forwards!Y290,forwards!Y$4:Y$413,0))</f>
        <v/>
      </c>
      <c r="Z290" s="6">
        <f>IF( forwards!Z290 ="","",_xlfn.RANK.AVG(forwards!Z290,forwards!Z$4:Z$413,0))</f>
        <v>342.5</v>
      </c>
      <c r="AA290" s="6">
        <f>_xlfn.RANK.AVG(forwards!AA290,forwards!AA$4:AA$413,0)</f>
        <v>128</v>
      </c>
      <c r="AB290" s="6" t="str">
        <f>IF( forwards!AB290 ="","",_xlfn.RANK.AVG(forwards!AB290,forwards!AB$4:AB$413,0))</f>
        <v/>
      </c>
      <c r="AC290" s="6">
        <f>_xlfn.RANK.AVG(forwards!AC290,forwards!AC$4:AC$413,0)</f>
        <v>206</v>
      </c>
      <c r="AD290" s="6">
        <f>_xlfn.RANK.AVG(forwards!AD290,forwards!AD$4:AD$413,0)</f>
        <v>334.5</v>
      </c>
      <c r="AG290" s="7">
        <f t="shared" si="56"/>
        <v>200.5</v>
      </c>
      <c r="AH290" s="7">
        <f t="shared" si="57"/>
        <v>230.375</v>
      </c>
      <c r="AI290" s="7">
        <f t="shared" si="65"/>
        <v>196.33333333333334</v>
      </c>
      <c r="AJ290" s="7">
        <f t="shared" si="66"/>
        <v>98.9</v>
      </c>
      <c r="AK290" s="7">
        <f t="shared" si="67"/>
        <v>215.3</v>
      </c>
      <c r="AL290" s="7">
        <f t="shared" si="68"/>
        <v>222.83333333333334</v>
      </c>
      <c r="AN290">
        <f t="shared" si="58"/>
        <v>195.5</v>
      </c>
      <c r="AO290">
        <f t="shared" si="59"/>
        <v>245</v>
      </c>
      <c r="AP290">
        <f t="shared" si="60"/>
        <v>211</v>
      </c>
      <c r="AQ290">
        <f t="shared" si="61"/>
        <v>65</v>
      </c>
      <c r="AR290">
        <f t="shared" si="62"/>
        <v>249.5</v>
      </c>
      <c r="AS290">
        <f t="shared" si="63"/>
        <v>290</v>
      </c>
      <c r="AU290" s="6">
        <f t="shared" si="64"/>
        <v>209.33333333333334</v>
      </c>
      <c r="AW290">
        <f t="shared" si="69"/>
        <v>218</v>
      </c>
    </row>
    <row r="291" spans="1:49">
      <c r="A291" t="s">
        <v>207</v>
      </c>
      <c r="B291" t="s">
        <v>208</v>
      </c>
      <c r="C291" t="s">
        <v>87</v>
      </c>
      <c r="D291" t="s">
        <v>168</v>
      </c>
      <c r="E291" s="6">
        <f>_xlfn.RANK.AVG(forwards!E291,forwards!E$4:E$413,0)</f>
        <v>119</v>
      </c>
      <c r="F291" s="6">
        <f>_xlfn.RANK.AVG(forwards!F291,forwards!F$4:F$413,0)</f>
        <v>128</v>
      </c>
      <c r="G291" s="6">
        <f>_xlfn.RANK.AVG(forwards!G291,forwards!G$4:G$413,0)</f>
        <v>43</v>
      </c>
      <c r="H291" s="6">
        <f>_xlfn.RANK.AVG(forwards!H291,forwards!H$4:H$413,0)</f>
        <v>186</v>
      </c>
      <c r="I291" s="6">
        <f>_xlfn.RANK.AVG(forwards!I291,forwards!I$4:I$413,0)</f>
        <v>32</v>
      </c>
      <c r="J291" s="6">
        <f>_xlfn.RANK.AVG(forwards!J291,forwards!J$4:J$413,0)</f>
        <v>291</v>
      </c>
      <c r="K291" s="6">
        <f>_xlfn.RANK.AVG(forwards!K291,forwards!K$4:K$413,0)</f>
        <v>248.5</v>
      </c>
      <c r="L291" s="6">
        <f>IF( forwards!L291 ="","",_xlfn.RANK.AVG(forwards!L291,forwards!L$4:L$413,0))</f>
        <v>79</v>
      </c>
      <c r="M291" s="6">
        <f>_xlfn.RANK.AVG(forwards!M291,forwards!M$4:M$413,0)</f>
        <v>31</v>
      </c>
      <c r="N291" s="6">
        <f>_xlfn.RANK.AVG(forwards!N291,forwards!N$4:N$413,1)</f>
        <v>202</v>
      </c>
      <c r="O291" s="6">
        <f>_xlfn.RANK.AVG(forwards!O291,forwards!O$4:O$413,0)</f>
        <v>22</v>
      </c>
      <c r="P291" s="6">
        <f>_xlfn.RANK.AVG(forwards!P291,forwards!P$4:P$413,0)</f>
        <v>87</v>
      </c>
      <c r="Q291" s="6">
        <f>_xlfn.RANK.AVG(forwards!Q291,forwards!Q$4:Q$413,1)</f>
        <v>15</v>
      </c>
      <c r="R291" s="6">
        <f>_xlfn.RANK.AVG(forwards!R291,forwards!R$4:R$413,0)</f>
        <v>21</v>
      </c>
      <c r="S291" s="6">
        <f>_xlfn.RANK.AVG(forwards!S291,forwards!S$4:S$413,0)</f>
        <v>68</v>
      </c>
      <c r="T291" s="6">
        <f>_xlfn.RANK.AVG(forwards!T291,forwards!T$4:T$413,1)</f>
        <v>2</v>
      </c>
      <c r="U291" s="6">
        <f>IF( forwards!U291 ="","",_xlfn.RANK.AVG(forwards!U291,forwards!U$4:U$413,0))</f>
        <v>196</v>
      </c>
      <c r="V291" s="6">
        <f>IF( forwards!V291 ="","",_xlfn.RANK.AVG(forwards!V291,forwards!V$4:V$413,0))</f>
        <v>93</v>
      </c>
      <c r="W291" s="6">
        <f>_xlfn.RANK.AVG(forwards!W291,forwards!W$4:W$413,0)</f>
        <v>65</v>
      </c>
      <c r="X291" s="6">
        <f>IF( forwards!X291 ="","",_xlfn.RANK.AVG(forwards!X291,forwards!X$4:X$413,0))</f>
        <v>182</v>
      </c>
      <c r="Y291" s="6">
        <f>IF( forwards!Y291 ="","",_xlfn.RANK.AVG(forwards!Y291,forwards!Y$4:Y$413,0))</f>
        <v>55</v>
      </c>
      <c r="Z291" s="6">
        <f>IF( forwards!Z291 ="","",_xlfn.RANK.AVG(forwards!Z291,forwards!Z$4:Z$413,0))</f>
        <v>152</v>
      </c>
      <c r="AA291" s="6">
        <f>_xlfn.RANK.AVG(forwards!AA291,forwards!AA$4:AA$413,0)</f>
        <v>214</v>
      </c>
      <c r="AB291" s="6" t="str">
        <f>IF( forwards!AB291 ="","",_xlfn.RANK.AVG(forwards!AB291,forwards!AB$4:AB$413,0))</f>
        <v/>
      </c>
      <c r="AC291" s="6">
        <f>_xlfn.RANK.AVG(forwards!AC291,forwards!AC$4:AC$413,0)</f>
        <v>251</v>
      </c>
      <c r="AD291" s="6">
        <f>_xlfn.RANK.AVG(forwards!AD291,forwards!AD$4:AD$413,0)</f>
        <v>306</v>
      </c>
      <c r="AG291" s="7">
        <f t="shared" si="56"/>
        <v>96.666666666666671</v>
      </c>
      <c r="AH291" s="7">
        <f t="shared" si="57"/>
        <v>189.375</v>
      </c>
      <c r="AI291" s="7">
        <f t="shared" si="65"/>
        <v>83.5</v>
      </c>
      <c r="AJ291" s="7">
        <f t="shared" si="66"/>
        <v>38.6</v>
      </c>
      <c r="AK291" s="7">
        <f t="shared" si="67"/>
        <v>123.83333333333333</v>
      </c>
      <c r="AL291" s="7">
        <f t="shared" si="68"/>
        <v>257</v>
      </c>
      <c r="AN291">
        <f t="shared" si="58"/>
        <v>86</v>
      </c>
      <c r="AO291">
        <f t="shared" si="59"/>
        <v>175</v>
      </c>
      <c r="AP291">
        <f t="shared" si="60"/>
        <v>29</v>
      </c>
      <c r="AQ291">
        <f t="shared" si="61"/>
        <v>11</v>
      </c>
      <c r="AR291">
        <f t="shared" si="62"/>
        <v>69</v>
      </c>
      <c r="AS291">
        <f t="shared" si="63"/>
        <v>349.5</v>
      </c>
      <c r="AU291" s="6">
        <f t="shared" si="64"/>
        <v>119.91666666666667</v>
      </c>
      <c r="AW291">
        <f t="shared" si="69"/>
        <v>62</v>
      </c>
    </row>
    <row r="292" spans="1:49">
      <c r="A292" t="s">
        <v>175</v>
      </c>
      <c r="B292" t="s">
        <v>176</v>
      </c>
      <c r="C292" t="s">
        <v>113</v>
      </c>
      <c r="D292" t="s">
        <v>177</v>
      </c>
      <c r="E292" s="6">
        <f>_xlfn.RANK.AVG(forwards!E292,forwards!E$4:E$413,0)</f>
        <v>119</v>
      </c>
      <c r="F292" s="6">
        <f>_xlfn.RANK.AVG(forwards!F292,forwards!F$4:F$413,0)</f>
        <v>118.5</v>
      </c>
      <c r="G292" s="6">
        <f>_xlfn.RANK.AVG(forwards!G292,forwards!G$4:G$413,0)</f>
        <v>273</v>
      </c>
      <c r="H292" s="6">
        <f>_xlfn.RANK.AVG(forwards!H292,forwards!H$4:H$413,0)</f>
        <v>65</v>
      </c>
      <c r="I292" s="6">
        <f>_xlfn.RANK.AVG(forwards!I292,forwards!I$4:I$413,0)</f>
        <v>76</v>
      </c>
      <c r="J292" s="6">
        <f>_xlfn.RANK.AVG(forwards!J292,forwards!J$4:J$413,0)</f>
        <v>376</v>
      </c>
      <c r="K292" s="6">
        <f>_xlfn.RANK.AVG(forwards!K292,forwards!K$4:K$413,0)</f>
        <v>145.5</v>
      </c>
      <c r="L292" s="6" t="str">
        <f>IF( forwards!L292 ="","",_xlfn.RANK.AVG(forwards!L292,forwards!L$4:L$413,0))</f>
        <v/>
      </c>
      <c r="M292" s="6">
        <f>_xlfn.RANK.AVG(forwards!M292,forwards!M$4:M$413,0)</f>
        <v>161</v>
      </c>
      <c r="N292" s="6">
        <f>_xlfn.RANK.AVG(forwards!N292,forwards!N$4:N$413,1)</f>
        <v>228</v>
      </c>
      <c r="O292" s="6">
        <f>_xlfn.RANK.AVG(forwards!O292,forwards!O$4:O$413,0)</f>
        <v>187</v>
      </c>
      <c r="P292" s="6">
        <f>_xlfn.RANK.AVG(forwards!P292,forwards!P$4:P$413,0)</f>
        <v>89</v>
      </c>
      <c r="Q292" s="6">
        <f>_xlfn.RANK.AVG(forwards!Q292,forwards!Q$4:Q$413,1)</f>
        <v>50</v>
      </c>
      <c r="R292" s="6">
        <f>_xlfn.RANK.AVG(forwards!R292,forwards!R$4:R$413,0)</f>
        <v>49</v>
      </c>
      <c r="S292" s="6">
        <f>_xlfn.RANK.AVG(forwards!S292,forwards!S$4:S$413,0)</f>
        <v>61.5</v>
      </c>
      <c r="T292" s="6">
        <f>_xlfn.RANK.AVG(forwards!T292,forwards!T$4:T$413,1)</f>
        <v>30</v>
      </c>
      <c r="U292" s="6">
        <f>IF( forwards!U292 ="","",_xlfn.RANK.AVG(forwards!U292,forwards!U$4:U$413,0))</f>
        <v>127</v>
      </c>
      <c r="V292" s="6">
        <f>IF( forwards!V292 ="","",_xlfn.RANK.AVG(forwards!V292,forwards!V$4:V$413,0))</f>
        <v>156</v>
      </c>
      <c r="W292" s="6">
        <f>_xlfn.RANK.AVG(forwards!W292,forwards!W$4:W$413,0)</f>
        <v>156</v>
      </c>
      <c r="X292" s="6">
        <f>IF( forwards!X292 ="","",_xlfn.RANK.AVG(forwards!X292,forwards!X$4:X$413,0))</f>
        <v>126</v>
      </c>
      <c r="Y292" s="6">
        <f>IF( forwards!Y292 ="","",_xlfn.RANK.AVG(forwards!Y292,forwards!Y$4:Y$413,0))</f>
        <v>128</v>
      </c>
      <c r="Z292" s="6">
        <f>IF( forwards!Z292 ="","",_xlfn.RANK.AVG(forwards!Z292,forwards!Z$4:Z$413,0))</f>
        <v>186.5</v>
      </c>
      <c r="AA292" s="6">
        <f>_xlfn.RANK.AVG(forwards!AA292,forwards!AA$4:AA$413,0)</f>
        <v>93</v>
      </c>
      <c r="AB292" s="6" t="str">
        <f>IF( forwards!AB292 ="","",_xlfn.RANK.AVG(forwards!AB292,forwards!AB$4:AB$413,0))</f>
        <v/>
      </c>
      <c r="AC292" s="6">
        <f>_xlfn.RANK.AVG(forwards!AC292,forwards!AC$4:AC$413,0)</f>
        <v>137</v>
      </c>
      <c r="AD292" s="6">
        <f>_xlfn.RANK.AVG(forwards!AD292,forwards!AD$4:AD$413,0)</f>
        <v>336.5</v>
      </c>
      <c r="AG292" s="7">
        <f t="shared" si="56"/>
        <v>170.16666666666666</v>
      </c>
      <c r="AH292" s="7">
        <f t="shared" si="57"/>
        <v>165.625</v>
      </c>
      <c r="AI292" s="7">
        <f t="shared" si="65"/>
        <v>192</v>
      </c>
      <c r="AJ292" s="7">
        <f t="shared" si="66"/>
        <v>55.9</v>
      </c>
      <c r="AK292" s="7">
        <f t="shared" si="67"/>
        <v>146.58333333333334</v>
      </c>
      <c r="AL292" s="7">
        <f t="shared" si="68"/>
        <v>188.83333333333334</v>
      </c>
      <c r="AN292">
        <f t="shared" si="58"/>
        <v>164</v>
      </c>
      <c r="AO292">
        <f t="shared" si="59"/>
        <v>147</v>
      </c>
      <c r="AP292">
        <f t="shared" si="60"/>
        <v>208</v>
      </c>
      <c r="AQ292">
        <f t="shared" si="61"/>
        <v>21</v>
      </c>
      <c r="AR292">
        <f t="shared" si="62"/>
        <v>112</v>
      </c>
      <c r="AS292">
        <f t="shared" si="63"/>
        <v>204</v>
      </c>
      <c r="AU292" s="6">
        <f t="shared" si="64"/>
        <v>142.66666666666666</v>
      </c>
      <c r="AW292">
        <f t="shared" si="69"/>
        <v>92</v>
      </c>
    </row>
    <row r="293" spans="1:49">
      <c r="A293" t="s">
        <v>637</v>
      </c>
      <c r="B293" t="s">
        <v>638</v>
      </c>
      <c r="C293" t="s">
        <v>100</v>
      </c>
      <c r="D293" t="s">
        <v>364</v>
      </c>
      <c r="E293" s="6">
        <f>_xlfn.RANK.AVG(forwards!E293,forwards!E$4:E$413,0)</f>
        <v>10.5</v>
      </c>
      <c r="F293" s="6">
        <f>_xlfn.RANK.AVG(forwards!F293,forwards!F$4:F$413,0)</f>
        <v>141</v>
      </c>
      <c r="G293" s="6">
        <f>_xlfn.RANK.AVG(forwards!G293,forwards!G$4:G$413,0)</f>
        <v>80</v>
      </c>
      <c r="H293" s="6">
        <f>_xlfn.RANK.AVG(forwards!H293,forwards!H$4:H$413,0)</f>
        <v>43</v>
      </c>
      <c r="I293" s="6">
        <f>_xlfn.RANK.AVG(forwards!I293,forwards!I$4:I$413,0)</f>
        <v>62</v>
      </c>
      <c r="J293" s="6">
        <f>_xlfn.RANK.AVG(forwards!J293,forwards!J$4:J$413,0)</f>
        <v>257</v>
      </c>
      <c r="K293" s="6">
        <f>_xlfn.RANK.AVG(forwards!K293,forwards!K$4:K$413,0)</f>
        <v>28.5</v>
      </c>
      <c r="L293" s="6" t="str">
        <f>IF( forwards!L293 ="","",_xlfn.RANK.AVG(forwards!L293,forwards!L$4:L$413,0))</f>
        <v/>
      </c>
      <c r="M293" s="6">
        <f>_xlfn.RANK.AVG(forwards!M293,forwards!M$4:M$413,0)</f>
        <v>291</v>
      </c>
      <c r="N293" s="6">
        <f>_xlfn.RANK.AVG(forwards!N293,forwards!N$4:N$413,1)</f>
        <v>373</v>
      </c>
      <c r="O293" s="6">
        <f>_xlfn.RANK.AVG(forwards!O293,forwards!O$4:O$413,0)</f>
        <v>390</v>
      </c>
      <c r="P293" s="6">
        <f>_xlfn.RANK.AVG(forwards!P293,forwards!P$4:P$413,0)</f>
        <v>161.5</v>
      </c>
      <c r="Q293" s="6">
        <f>_xlfn.RANK.AVG(forwards!Q293,forwards!Q$4:Q$413,1)</f>
        <v>218</v>
      </c>
      <c r="R293" s="6">
        <f>_xlfn.RANK.AVG(forwards!R293,forwards!R$4:R$413,0)</f>
        <v>172</v>
      </c>
      <c r="S293" s="6">
        <f>_xlfn.RANK.AVG(forwards!S293,forwards!S$4:S$413,0)</f>
        <v>190</v>
      </c>
      <c r="T293" s="6">
        <f>_xlfn.RANK.AVG(forwards!T293,forwards!T$4:T$413,1)</f>
        <v>185</v>
      </c>
      <c r="U293" s="6">
        <f>IF( forwards!U293 ="","",_xlfn.RANK.AVG(forwards!U293,forwards!U$4:U$413,0))</f>
        <v>61</v>
      </c>
      <c r="V293" s="6">
        <f>IF( forwards!V293 ="","",_xlfn.RANK.AVG(forwards!V293,forwards!V$4:V$413,0))</f>
        <v>12</v>
      </c>
      <c r="W293" s="6">
        <f>_xlfn.RANK.AVG(forwards!W293,forwards!W$4:W$413,0)</f>
        <v>158</v>
      </c>
      <c r="X293" s="6">
        <f>IF( forwards!X293 ="","",_xlfn.RANK.AVG(forwards!X293,forwards!X$4:X$413,0))</f>
        <v>82</v>
      </c>
      <c r="Y293" s="6">
        <f>IF( forwards!Y293 ="","",_xlfn.RANK.AVG(forwards!Y293,forwards!Y$4:Y$413,0))</f>
        <v>107.5</v>
      </c>
      <c r="Z293" s="6">
        <f>IF( forwards!Z293 ="","",_xlfn.RANK.AVG(forwards!Z293,forwards!Z$4:Z$413,0))</f>
        <v>249</v>
      </c>
      <c r="AA293" s="6">
        <f>_xlfn.RANK.AVG(forwards!AA293,forwards!AA$4:AA$413,0)</f>
        <v>33</v>
      </c>
      <c r="AB293" s="6" t="str">
        <f>IF( forwards!AB293 ="","",_xlfn.RANK.AVG(forwards!AB293,forwards!AB$4:AB$413,0))</f>
        <v/>
      </c>
      <c r="AC293" s="6">
        <f>_xlfn.RANK.AVG(forwards!AC293,forwards!AC$4:AC$413,0)</f>
        <v>268</v>
      </c>
      <c r="AD293" s="6">
        <f>_xlfn.RANK.AVG(forwards!AD293,forwards!AD$4:AD$413,0)</f>
        <v>148</v>
      </c>
      <c r="AG293" s="7">
        <f t="shared" si="56"/>
        <v>77.166666666666671</v>
      </c>
      <c r="AH293" s="7">
        <f t="shared" si="57"/>
        <v>97.625</v>
      </c>
      <c r="AI293" s="7">
        <f t="shared" si="65"/>
        <v>351.33333333333331</v>
      </c>
      <c r="AJ293" s="7">
        <f t="shared" si="66"/>
        <v>185.3</v>
      </c>
      <c r="AK293" s="7">
        <f t="shared" si="67"/>
        <v>111.58333333333333</v>
      </c>
      <c r="AL293" s="7">
        <f t="shared" si="68"/>
        <v>149.66666666666666</v>
      </c>
      <c r="AN293">
        <f t="shared" si="58"/>
        <v>64</v>
      </c>
      <c r="AO293">
        <f t="shared" si="59"/>
        <v>48</v>
      </c>
      <c r="AP293">
        <f t="shared" si="60"/>
        <v>401</v>
      </c>
      <c r="AQ293">
        <f t="shared" si="61"/>
        <v>188</v>
      </c>
      <c r="AR293">
        <f t="shared" si="62"/>
        <v>45.5</v>
      </c>
      <c r="AS293">
        <f t="shared" si="63"/>
        <v>98</v>
      </c>
      <c r="AU293" s="6">
        <f t="shared" si="64"/>
        <v>140.75</v>
      </c>
      <c r="AW293">
        <f t="shared" si="69"/>
        <v>88</v>
      </c>
    </row>
    <row r="294" spans="1:49">
      <c r="A294" t="s">
        <v>578</v>
      </c>
      <c r="B294" t="s">
        <v>579</v>
      </c>
      <c r="C294" t="s">
        <v>68</v>
      </c>
      <c r="D294" t="s">
        <v>149</v>
      </c>
      <c r="E294" s="6">
        <f>_xlfn.RANK.AVG(forwards!E294,forwards!E$4:E$413,0)</f>
        <v>70</v>
      </c>
      <c r="F294" s="6">
        <f>_xlfn.RANK.AVG(forwards!F294,forwards!F$4:F$413,0)</f>
        <v>405</v>
      </c>
      <c r="G294" s="6">
        <f>_xlfn.RANK.AVG(forwards!G294,forwards!G$4:G$413,0)</f>
        <v>86</v>
      </c>
      <c r="H294" s="6">
        <f>_xlfn.RANK.AVG(forwards!H294,forwards!H$4:H$413,0)</f>
        <v>184</v>
      </c>
      <c r="I294" s="6">
        <f>_xlfn.RANK.AVG(forwards!I294,forwards!I$4:I$413,0)</f>
        <v>188</v>
      </c>
      <c r="J294" s="6">
        <f>_xlfn.RANK.AVG(forwards!J294,forwards!J$4:J$413,0)</f>
        <v>376</v>
      </c>
      <c r="K294" s="6">
        <f>_xlfn.RANK.AVG(forwards!K294,forwards!K$4:K$413,0)</f>
        <v>285</v>
      </c>
      <c r="L294" s="6">
        <f>IF( forwards!L294 ="","",_xlfn.RANK.AVG(forwards!L294,forwards!L$4:L$413,0))</f>
        <v>106</v>
      </c>
      <c r="M294" s="6">
        <f>_xlfn.RANK.AVG(forwards!M294,forwards!M$4:M$413,0)</f>
        <v>232</v>
      </c>
      <c r="N294" s="6">
        <f>_xlfn.RANK.AVG(forwards!N294,forwards!N$4:N$413,1)</f>
        <v>115</v>
      </c>
      <c r="O294" s="6">
        <f>_xlfn.RANK.AVG(forwards!O294,forwards!O$4:O$413,0)</f>
        <v>159</v>
      </c>
      <c r="P294" s="6">
        <f>_xlfn.RANK.AVG(forwards!P294,forwards!P$4:P$413,0)</f>
        <v>158</v>
      </c>
      <c r="Q294" s="6">
        <f>_xlfn.RANK.AVG(forwards!Q294,forwards!Q$4:Q$413,1)</f>
        <v>126</v>
      </c>
      <c r="R294" s="6">
        <f>_xlfn.RANK.AVG(forwards!R294,forwards!R$4:R$413,0)</f>
        <v>138.5</v>
      </c>
      <c r="S294" s="6">
        <f>_xlfn.RANK.AVG(forwards!S294,forwards!S$4:S$413,0)</f>
        <v>134.5</v>
      </c>
      <c r="T294" s="6">
        <f>_xlfn.RANK.AVG(forwards!T294,forwards!T$4:T$413,1)</f>
        <v>204.5</v>
      </c>
      <c r="U294" s="6">
        <f>IF( forwards!U294 ="","",_xlfn.RANK.AVG(forwards!U294,forwards!U$4:U$413,0))</f>
        <v>18</v>
      </c>
      <c r="V294" s="6">
        <f>IF( forwards!V294 ="","",_xlfn.RANK.AVG(forwards!V294,forwards!V$4:V$413,0))</f>
        <v>87</v>
      </c>
      <c r="W294" s="6">
        <f>_xlfn.RANK.AVG(forwards!W294,forwards!W$4:W$413,0)</f>
        <v>407</v>
      </c>
      <c r="X294" s="6">
        <f>IF( forwards!X294 ="","",_xlfn.RANK.AVG(forwards!X294,forwards!X$4:X$413,0))</f>
        <v>8</v>
      </c>
      <c r="Y294" s="6">
        <f>IF( forwards!Y294 ="","",_xlfn.RANK.AVG(forwards!Y294,forwards!Y$4:Y$413,0))</f>
        <v>24</v>
      </c>
      <c r="Z294" s="6">
        <f>IF( forwards!Z294 ="","",_xlfn.RANK.AVG(forwards!Z294,forwards!Z$4:Z$413,0))</f>
        <v>342.5</v>
      </c>
      <c r="AA294" s="6">
        <f>_xlfn.RANK.AVG(forwards!AA294,forwards!AA$4:AA$413,0)</f>
        <v>124</v>
      </c>
      <c r="AB294" s="6" t="str">
        <f>IF( forwards!AB294 ="","",_xlfn.RANK.AVG(forwards!AB294,forwards!AB$4:AB$413,0))</f>
        <v/>
      </c>
      <c r="AC294" s="6">
        <f>_xlfn.RANK.AVG(forwards!AC294,forwards!AC$4:AC$413,0)</f>
        <v>296</v>
      </c>
      <c r="AD294" s="6">
        <f>_xlfn.RANK.AVG(forwards!AD294,forwards!AD$4:AD$413,0)</f>
        <v>64</v>
      </c>
      <c r="AG294" s="7">
        <f t="shared" si="56"/>
        <v>187</v>
      </c>
      <c r="AH294" s="7">
        <f t="shared" si="57"/>
        <v>258.25</v>
      </c>
      <c r="AI294" s="7">
        <f t="shared" si="65"/>
        <v>153</v>
      </c>
      <c r="AJ294" s="7">
        <f t="shared" si="66"/>
        <v>152.30000000000001</v>
      </c>
      <c r="AK294" s="7">
        <f t="shared" si="67"/>
        <v>147.75</v>
      </c>
      <c r="AL294" s="7">
        <f t="shared" si="68"/>
        <v>161.33333333333334</v>
      </c>
      <c r="AN294">
        <f t="shared" si="58"/>
        <v>182</v>
      </c>
      <c r="AO294">
        <f t="shared" si="59"/>
        <v>282.5</v>
      </c>
      <c r="AP294">
        <f t="shared" si="60"/>
        <v>141</v>
      </c>
      <c r="AQ294">
        <f t="shared" si="61"/>
        <v>130</v>
      </c>
      <c r="AR294">
        <f t="shared" si="62"/>
        <v>113</v>
      </c>
      <c r="AS294">
        <f t="shared" si="63"/>
        <v>120</v>
      </c>
      <c r="AU294" s="6">
        <f t="shared" si="64"/>
        <v>161.41666666666666</v>
      </c>
      <c r="AW294">
        <f t="shared" si="69"/>
        <v>122</v>
      </c>
    </row>
    <row r="295" spans="1:49">
      <c r="A295" t="s">
        <v>992</v>
      </c>
      <c r="B295" t="s">
        <v>993</v>
      </c>
      <c r="C295" t="s">
        <v>68</v>
      </c>
      <c r="D295" t="s">
        <v>282</v>
      </c>
      <c r="E295" s="6">
        <f>_xlfn.RANK.AVG(forwards!E295,forwards!E$4:E$413,0)</f>
        <v>37</v>
      </c>
      <c r="F295" s="6">
        <f>_xlfn.RANK.AVG(forwards!F295,forwards!F$4:F$413,0)</f>
        <v>52.5</v>
      </c>
      <c r="G295" s="6">
        <f>_xlfn.RANK.AVG(forwards!G295,forwards!G$4:G$413,0)</f>
        <v>170</v>
      </c>
      <c r="H295" s="6">
        <f>_xlfn.RANK.AVG(forwards!H295,forwards!H$4:H$413,0)</f>
        <v>47</v>
      </c>
      <c r="I295" s="6">
        <f>_xlfn.RANK.AVG(forwards!I295,forwards!I$4:I$413,0)</f>
        <v>135</v>
      </c>
      <c r="J295" s="6">
        <f>_xlfn.RANK.AVG(forwards!J295,forwards!J$4:J$413,0)</f>
        <v>58</v>
      </c>
      <c r="K295" s="6">
        <f>_xlfn.RANK.AVG(forwards!K295,forwards!K$4:K$413,0)</f>
        <v>53.5</v>
      </c>
      <c r="L295" s="6">
        <f>IF( forwards!L295 ="","",_xlfn.RANK.AVG(forwards!L295,forwards!L$4:L$413,0))</f>
        <v>72</v>
      </c>
      <c r="M295" s="6">
        <f>_xlfn.RANK.AVG(forwards!M295,forwards!M$4:M$413,0)</f>
        <v>328</v>
      </c>
      <c r="N295" s="6">
        <f>_xlfn.RANK.AVG(forwards!N295,forwards!N$4:N$413,1)</f>
        <v>317</v>
      </c>
      <c r="O295" s="6">
        <f>_xlfn.RANK.AVG(forwards!O295,forwards!O$4:O$413,0)</f>
        <v>371</v>
      </c>
      <c r="P295" s="6">
        <f>_xlfn.RANK.AVG(forwards!P295,forwards!P$4:P$413,0)</f>
        <v>125</v>
      </c>
      <c r="Q295" s="6">
        <f>_xlfn.RANK.AVG(forwards!Q295,forwards!Q$4:Q$413,1)</f>
        <v>354</v>
      </c>
      <c r="R295" s="6">
        <f>_xlfn.RANK.AVG(forwards!R295,forwards!R$4:R$413,0)</f>
        <v>257</v>
      </c>
      <c r="S295" s="6">
        <f>_xlfn.RANK.AVG(forwards!S295,forwards!S$4:S$413,0)</f>
        <v>134.5</v>
      </c>
      <c r="T295" s="6">
        <f>_xlfn.RANK.AVG(forwards!T295,forwards!T$4:T$413,1)</f>
        <v>314</v>
      </c>
      <c r="U295" s="6">
        <f>IF( forwards!U295 ="","",_xlfn.RANK.AVG(forwards!U295,forwards!U$4:U$413,0))</f>
        <v>45</v>
      </c>
      <c r="V295" s="6">
        <f>IF( forwards!V295 ="","",_xlfn.RANK.AVG(forwards!V295,forwards!V$4:V$413,0))</f>
        <v>238.5</v>
      </c>
      <c r="W295" s="6">
        <f>_xlfn.RANK.AVG(forwards!W295,forwards!W$4:W$413,0)</f>
        <v>144.5</v>
      </c>
      <c r="X295" s="6">
        <f>IF( forwards!X295 ="","",_xlfn.RANK.AVG(forwards!X295,forwards!X$4:X$413,0))</f>
        <v>68</v>
      </c>
      <c r="Y295" s="6">
        <f>IF( forwards!Y295 ="","",_xlfn.RANK.AVG(forwards!Y295,forwards!Y$4:Y$413,0))</f>
        <v>45</v>
      </c>
      <c r="Z295" s="6">
        <f>IF( forwards!Z295 ="","",_xlfn.RANK.AVG(forwards!Z295,forwards!Z$4:Z$413,0))</f>
        <v>101</v>
      </c>
      <c r="AA295" s="6">
        <f>_xlfn.RANK.AVG(forwards!AA295,forwards!AA$4:AA$413,0)</f>
        <v>206</v>
      </c>
      <c r="AB295" s="6">
        <f>IF( forwards!AB295 ="","",_xlfn.RANK.AVG(forwards!AB295,forwards!AB$4:AB$413,0))</f>
        <v>36</v>
      </c>
      <c r="AC295" s="6">
        <f>_xlfn.RANK.AVG(forwards!AC295,forwards!AC$4:AC$413,0)</f>
        <v>376</v>
      </c>
      <c r="AD295" s="6">
        <f>_xlfn.RANK.AVG(forwards!AD295,forwards!AD$4:AD$413,0)</f>
        <v>270</v>
      </c>
      <c r="AG295" s="7">
        <f t="shared" si="56"/>
        <v>86.5</v>
      </c>
      <c r="AH295" s="7">
        <f t="shared" si="57"/>
        <v>73.375</v>
      </c>
      <c r="AI295" s="7">
        <f t="shared" si="65"/>
        <v>272</v>
      </c>
      <c r="AJ295" s="7">
        <f t="shared" si="66"/>
        <v>236.9</v>
      </c>
      <c r="AK295" s="7">
        <f t="shared" si="67"/>
        <v>107</v>
      </c>
      <c r="AL295" s="7">
        <f t="shared" si="68"/>
        <v>222</v>
      </c>
      <c r="AN295">
        <f t="shared" si="58"/>
        <v>74</v>
      </c>
      <c r="AO295">
        <f t="shared" si="59"/>
        <v>21</v>
      </c>
      <c r="AP295">
        <f t="shared" si="60"/>
        <v>338</v>
      </c>
      <c r="AQ295">
        <f t="shared" si="61"/>
        <v>249</v>
      </c>
      <c r="AR295">
        <f t="shared" si="62"/>
        <v>36</v>
      </c>
      <c r="AS295">
        <f t="shared" si="63"/>
        <v>288.5</v>
      </c>
      <c r="AU295" s="6">
        <f t="shared" si="64"/>
        <v>167.75</v>
      </c>
      <c r="AW295">
        <f t="shared" si="69"/>
        <v>141</v>
      </c>
    </row>
    <row r="296" spans="1:49">
      <c r="A296" t="s">
        <v>202</v>
      </c>
      <c r="B296" t="s">
        <v>203</v>
      </c>
      <c r="C296" t="s">
        <v>100</v>
      </c>
      <c r="D296" t="s">
        <v>204</v>
      </c>
      <c r="E296" s="6">
        <f>_xlfn.RANK.AVG(forwards!E296,forwards!E$4:E$413,0)</f>
        <v>106.5</v>
      </c>
      <c r="F296" s="6">
        <f>_xlfn.RANK.AVG(forwards!F296,forwards!F$4:F$413,0)</f>
        <v>43.5</v>
      </c>
      <c r="G296" s="6">
        <f>_xlfn.RANK.AVG(forwards!G296,forwards!G$4:G$413,0)</f>
        <v>71</v>
      </c>
      <c r="H296" s="6">
        <f>_xlfn.RANK.AVG(forwards!H296,forwards!H$4:H$413,0)</f>
        <v>35</v>
      </c>
      <c r="I296" s="6">
        <f>_xlfn.RANK.AVG(forwards!I296,forwards!I$4:I$413,0)</f>
        <v>15</v>
      </c>
      <c r="J296" s="6">
        <f>_xlfn.RANK.AVG(forwards!J296,forwards!J$4:J$413,0)</f>
        <v>376</v>
      </c>
      <c r="K296" s="6">
        <f>_xlfn.RANK.AVG(forwards!K296,forwards!K$4:K$413,0)</f>
        <v>111</v>
      </c>
      <c r="L296" s="6">
        <f>IF( forwards!L296 ="","",_xlfn.RANK.AVG(forwards!L296,forwards!L$4:L$413,0))</f>
        <v>132</v>
      </c>
      <c r="M296" s="6">
        <f>_xlfn.RANK.AVG(forwards!M296,forwards!M$4:M$413,0)</f>
        <v>223</v>
      </c>
      <c r="N296" s="6">
        <f>_xlfn.RANK.AVG(forwards!N296,forwards!N$4:N$413,1)</f>
        <v>85</v>
      </c>
      <c r="O296" s="6">
        <f>_xlfn.RANK.AVG(forwards!O296,forwards!O$4:O$413,0)</f>
        <v>119</v>
      </c>
      <c r="P296" s="6">
        <f>_xlfn.RANK.AVG(forwards!P296,forwards!P$4:P$413,0)</f>
        <v>58</v>
      </c>
      <c r="Q296" s="6">
        <f>_xlfn.RANK.AVG(forwards!Q296,forwards!Q$4:Q$413,1)</f>
        <v>143.5</v>
      </c>
      <c r="R296" s="6">
        <f>_xlfn.RANK.AVG(forwards!R296,forwards!R$4:R$413,0)</f>
        <v>66</v>
      </c>
      <c r="S296" s="6">
        <f>_xlfn.RANK.AVG(forwards!S296,forwards!S$4:S$413,0)</f>
        <v>53</v>
      </c>
      <c r="T296" s="6">
        <f>_xlfn.RANK.AVG(forwards!T296,forwards!T$4:T$413,1)</f>
        <v>252.5</v>
      </c>
      <c r="U296" s="6">
        <f>IF( forwards!U296 ="","",_xlfn.RANK.AVG(forwards!U296,forwards!U$4:U$413,0))</f>
        <v>58</v>
      </c>
      <c r="V296" s="6">
        <f>IF( forwards!V296 ="","",_xlfn.RANK.AVG(forwards!V296,forwards!V$4:V$413,0))</f>
        <v>205</v>
      </c>
      <c r="W296" s="6">
        <f>_xlfn.RANK.AVG(forwards!W296,forwards!W$4:W$413,0)</f>
        <v>91</v>
      </c>
      <c r="X296" s="6">
        <f>IF( forwards!X296 ="","",_xlfn.RANK.AVG(forwards!X296,forwards!X$4:X$413,0))</f>
        <v>55</v>
      </c>
      <c r="Y296" s="6">
        <f>IF( forwards!Y296 ="","",_xlfn.RANK.AVG(forwards!Y296,forwards!Y$4:Y$413,0))</f>
        <v>142</v>
      </c>
      <c r="Z296" s="6">
        <f>IF( forwards!Z296 ="","",_xlfn.RANK.AVG(forwards!Z296,forwards!Z$4:Z$413,0))</f>
        <v>138</v>
      </c>
      <c r="AA296" s="6">
        <f>_xlfn.RANK.AVG(forwards!AA296,forwards!AA$4:AA$413,0)</f>
        <v>95</v>
      </c>
      <c r="AB296" s="6" t="str">
        <f>IF( forwards!AB296 ="","",_xlfn.RANK.AVG(forwards!AB296,forwards!AB$4:AB$413,0))</f>
        <v/>
      </c>
      <c r="AC296" s="6">
        <f>_xlfn.RANK.AVG(forwards!AC296,forwards!AC$4:AC$413,0)</f>
        <v>363</v>
      </c>
      <c r="AD296" s="6">
        <f>_xlfn.RANK.AVG(forwards!AD296,forwards!AD$4:AD$413,0)</f>
        <v>78.5</v>
      </c>
      <c r="AG296" s="7">
        <f t="shared" si="56"/>
        <v>73.666666666666671</v>
      </c>
      <c r="AH296" s="7">
        <f t="shared" si="57"/>
        <v>134.25</v>
      </c>
      <c r="AI296" s="7">
        <f t="shared" si="65"/>
        <v>139.75</v>
      </c>
      <c r="AJ296" s="7">
        <f t="shared" si="66"/>
        <v>114.6</v>
      </c>
      <c r="AK296" s="7">
        <f t="shared" si="67"/>
        <v>114.83333333333333</v>
      </c>
      <c r="AL296" s="7">
        <f t="shared" si="68"/>
        <v>178.83333333333334</v>
      </c>
      <c r="AN296">
        <f t="shared" si="58"/>
        <v>60.5</v>
      </c>
      <c r="AO296">
        <f t="shared" si="59"/>
        <v>104</v>
      </c>
      <c r="AP296">
        <f t="shared" si="60"/>
        <v>116</v>
      </c>
      <c r="AQ296">
        <f t="shared" si="61"/>
        <v>92</v>
      </c>
      <c r="AR296">
        <f t="shared" si="62"/>
        <v>53</v>
      </c>
      <c r="AS296">
        <f t="shared" si="63"/>
        <v>178.5</v>
      </c>
      <c r="AU296" s="6">
        <f t="shared" si="64"/>
        <v>100.66666666666667</v>
      </c>
      <c r="AW296">
        <f t="shared" si="69"/>
        <v>33</v>
      </c>
    </row>
    <row r="297" spans="1:49">
      <c r="A297" t="s">
        <v>741</v>
      </c>
      <c r="B297" t="s">
        <v>742</v>
      </c>
      <c r="C297" t="s">
        <v>124</v>
      </c>
      <c r="D297" t="s">
        <v>643</v>
      </c>
      <c r="E297" s="6">
        <f>_xlfn.RANK.AVG(forwards!E297,forwards!E$4:E$413,0)</f>
        <v>95.5</v>
      </c>
      <c r="F297" s="6">
        <f>_xlfn.RANK.AVG(forwards!F297,forwards!F$4:F$413,0)</f>
        <v>214.5</v>
      </c>
      <c r="G297" s="6">
        <f>_xlfn.RANK.AVG(forwards!G297,forwards!G$4:G$413,0)</f>
        <v>176</v>
      </c>
      <c r="H297" s="6">
        <f>_xlfn.RANK.AVG(forwards!H297,forwards!H$4:H$413,0)</f>
        <v>185</v>
      </c>
      <c r="I297" s="6">
        <f>_xlfn.RANK.AVG(forwards!I297,forwards!I$4:I$413,0)</f>
        <v>140</v>
      </c>
      <c r="J297" s="6">
        <f>_xlfn.RANK.AVG(forwards!J297,forwards!J$4:J$413,0)</f>
        <v>165</v>
      </c>
      <c r="K297" s="6">
        <f>_xlfn.RANK.AVG(forwards!K297,forwards!K$4:K$413,0)</f>
        <v>80</v>
      </c>
      <c r="L297" s="6" t="str">
        <f>IF( forwards!L297 ="","",_xlfn.RANK.AVG(forwards!L297,forwards!L$4:L$413,0))</f>
        <v/>
      </c>
      <c r="M297" s="6">
        <f>_xlfn.RANK.AVG(forwards!M297,forwards!M$4:M$413,0)</f>
        <v>56</v>
      </c>
      <c r="N297" s="6">
        <f>_xlfn.RANK.AVG(forwards!N297,forwards!N$4:N$413,1)</f>
        <v>385</v>
      </c>
      <c r="O297" s="6">
        <f>_xlfn.RANK.AVG(forwards!O297,forwards!O$4:O$413,0)</f>
        <v>278.5</v>
      </c>
      <c r="P297" s="6">
        <f>_xlfn.RANK.AVG(forwards!P297,forwards!P$4:P$413,0)</f>
        <v>103</v>
      </c>
      <c r="Q297" s="6">
        <f>_xlfn.RANK.AVG(forwards!Q297,forwards!Q$4:Q$413,1)</f>
        <v>314</v>
      </c>
      <c r="R297" s="6">
        <f>_xlfn.RANK.AVG(forwards!R297,forwards!R$4:R$413,0)</f>
        <v>198</v>
      </c>
      <c r="S297" s="6">
        <f>_xlfn.RANK.AVG(forwards!S297,forwards!S$4:S$413,0)</f>
        <v>27</v>
      </c>
      <c r="T297" s="6">
        <f>_xlfn.RANK.AVG(forwards!T297,forwards!T$4:T$413,1)</f>
        <v>237</v>
      </c>
      <c r="U297" s="6">
        <f>IF( forwards!U297 ="","",_xlfn.RANK.AVG(forwards!U297,forwards!U$4:U$413,0))</f>
        <v>235</v>
      </c>
      <c r="V297" s="6">
        <f>IF( forwards!V297 ="","",_xlfn.RANK.AVG(forwards!V297,forwards!V$4:V$413,0))</f>
        <v>8</v>
      </c>
      <c r="W297" s="6">
        <f>_xlfn.RANK.AVG(forwards!W297,forwards!W$4:W$413,0)</f>
        <v>181</v>
      </c>
      <c r="X297" s="6">
        <f>IF( forwards!X297 ="","",_xlfn.RANK.AVG(forwards!X297,forwards!X$4:X$413,0))</f>
        <v>181</v>
      </c>
      <c r="Y297" s="6" t="str">
        <f>IF( forwards!Y297 ="","",_xlfn.RANK.AVG(forwards!Y297,forwards!Y$4:Y$413,0))</f>
        <v/>
      </c>
      <c r="Z297" s="6">
        <f>IF( forwards!Z297 ="","",_xlfn.RANK.AVG(forwards!Z297,forwards!Z$4:Z$413,0))</f>
        <v>195</v>
      </c>
      <c r="AA297" s="6">
        <f>_xlfn.RANK.AVG(forwards!AA297,forwards!AA$4:AA$413,0)</f>
        <v>387</v>
      </c>
      <c r="AB297" s="6" t="str">
        <f>IF( forwards!AB297 ="","",_xlfn.RANK.AVG(forwards!AB297,forwards!AB$4:AB$413,0))</f>
        <v/>
      </c>
      <c r="AC297" s="6">
        <f>_xlfn.RANK.AVG(forwards!AC297,forwards!AC$4:AC$413,0)</f>
        <v>305</v>
      </c>
      <c r="AD297" s="6">
        <f>_xlfn.RANK.AVG(forwards!AD297,forwards!AD$4:AD$413,0)</f>
        <v>307.5</v>
      </c>
      <c r="AG297" s="7">
        <f t="shared" si="56"/>
        <v>162</v>
      </c>
      <c r="AH297" s="7">
        <f t="shared" si="57"/>
        <v>142.5</v>
      </c>
      <c r="AI297" s="7">
        <f t="shared" si="65"/>
        <v>239.83333333333334</v>
      </c>
      <c r="AJ297" s="7">
        <f t="shared" si="66"/>
        <v>175.8</v>
      </c>
      <c r="AK297" s="7">
        <f t="shared" si="67"/>
        <v>160</v>
      </c>
      <c r="AL297" s="7">
        <f t="shared" si="68"/>
        <v>333.16666666666669</v>
      </c>
      <c r="AN297">
        <f t="shared" si="58"/>
        <v>152</v>
      </c>
      <c r="AO297">
        <f t="shared" si="59"/>
        <v>116</v>
      </c>
      <c r="AP297">
        <f t="shared" si="60"/>
        <v>290</v>
      </c>
      <c r="AQ297">
        <f t="shared" si="61"/>
        <v>168</v>
      </c>
      <c r="AR297">
        <f t="shared" si="62"/>
        <v>140</v>
      </c>
      <c r="AS297">
        <f t="shared" si="63"/>
        <v>406</v>
      </c>
      <c r="AU297" s="6">
        <f t="shared" si="64"/>
        <v>212</v>
      </c>
      <c r="AW297">
        <f t="shared" si="69"/>
        <v>224</v>
      </c>
    </row>
    <row r="298" spans="1:49">
      <c r="A298" t="s">
        <v>1257</v>
      </c>
      <c r="B298" t="s">
        <v>1258</v>
      </c>
      <c r="C298" t="s">
        <v>68</v>
      </c>
      <c r="D298" t="s">
        <v>282</v>
      </c>
      <c r="E298" s="6">
        <f>_xlfn.RANK.AVG(forwards!E298,forwards!E$4:E$413,0)</f>
        <v>358</v>
      </c>
      <c r="F298" s="6">
        <f>_xlfn.RANK.AVG(forwards!F298,forwards!F$4:F$413,0)</f>
        <v>232</v>
      </c>
      <c r="G298" s="6">
        <f>_xlfn.RANK.AVG(forwards!G298,forwards!G$4:G$413,0)</f>
        <v>295</v>
      </c>
      <c r="H298" s="6">
        <f>_xlfn.RANK.AVG(forwards!H298,forwards!H$4:H$413,0)</f>
        <v>317</v>
      </c>
      <c r="I298" s="6">
        <f>_xlfn.RANK.AVG(forwards!I298,forwards!I$4:I$413,0)</f>
        <v>321</v>
      </c>
      <c r="J298" s="6">
        <f>_xlfn.RANK.AVG(forwards!J298,forwards!J$4:J$413,0)</f>
        <v>67</v>
      </c>
      <c r="K298" s="6">
        <f>_xlfn.RANK.AVG(forwards!K298,forwards!K$4:K$413,0)</f>
        <v>336</v>
      </c>
      <c r="L298" s="6" t="str">
        <f>IF( forwards!L298 ="","",_xlfn.RANK.AVG(forwards!L298,forwards!L$4:L$413,0))</f>
        <v/>
      </c>
      <c r="M298" s="6">
        <f>_xlfn.RANK.AVG(forwards!M298,forwards!M$4:M$413,0)</f>
        <v>384</v>
      </c>
      <c r="N298" s="6">
        <f>_xlfn.RANK.AVG(forwards!N298,forwards!N$4:N$413,1)</f>
        <v>287</v>
      </c>
      <c r="O298" s="6">
        <f>_xlfn.RANK.AVG(forwards!O298,forwards!O$4:O$413,0)</f>
        <v>386</v>
      </c>
      <c r="P298" s="6">
        <f>_xlfn.RANK.AVG(forwards!P298,forwards!P$4:P$413,0)</f>
        <v>355</v>
      </c>
      <c r="Q298" s="6">
        <f>_xlfn.RANK.AVG(forwards!Q298,forwards!Q$4:Q$413,1)</f>
        <v>257</v>
      </c>
      <c r="R298" s="6">
        <f>_xlfn.RANK.AVG(forwards!R298,forwards!R$4:R$413,0)</f>
        <v>340</v>
      </c>
      <c r="S298" s="6">
        <f>_xlfn.RANK.AVG(forwards!S298,forwards!S$4:S$413,0)</f>
        <v>368</v>
      </c>
      <c r="T298" s="6">
        <f>_xlfn.RANK.AVG(forwards!T298,forwards!T$4:T$413,1)</f>
        <v>97.5</v>
      </c>
      <c r="U298" s="6">
        <f>IF( forwards!U298 ="","",_xlfn.RANK.AVG(forwards!U298,forwards!U$4:U$413,0))</f>
        <v>370</v>
      </c>
      <c r="V298" s="6">
        <f>IF( forwards!V298 ="","",_xlfn.RANK.AVG(forwards!V298,forwards!V$4:V$413,0))</f>
        <v>330</v>
      </c>
      <c r="W298" s="6">
        <f>_xlfn.RANK.AVG(forwards!W298,forwards!W$4:W$413,0)</f>
        <v>232.5</v>
      </c>
      <c r="X298" s="6">
        <f>IF( forwards!X298 ="","",_xlfn.RANK.AVG(forwards!X298,forwards!X$4:X$413,0))</f>
        <v>317</v>
      </c>
      <c r="Y298" s="6" t="str">
        <f>IF( forwards!Y298 ="","",_xlfn.RANK.AVG(forwards!Y298,forwards!Y$4:Y$413,0))</f>
        <v/>
      </c>
      <c r="Z298" s="6">
        <f>IF( forwards!Z298 ="","",_xlfn.RANK.AVG(forwards!Z298,forwards!Z$4:Z$413,0))</f>
        <v>342.5</v>
      </c>
      <c r="AA298" s="6">
        <f>_xlfn.RANK.AVG(forwards!AA298,forwards!AA$4:AA$413,0)</f>
        <v>371</v>
      </c>
      <c r="AB298" s="6">
        <f>IF( forwards!AB298 ="","",_xlfn.RANK.AVG(forwards!AB298,forwards!AB$4:AB$413,0))</f>
        <v>96</v>
      </c>
      <c r="AC298" s="6">
        <f>_xlfn.RANK.AVG(forwards!AC298,forwards!AC$4:AC$413,0)</f>
        <v>144</v>
      </c>
      <c r="AD298" s="6">
        <f>_xlfn.RANK.AVG(forwards!AD298,forwards!AD$4:AD$413,0)</f>
        <v>368</v>
      </c>
      <c r="AG298" s="7">
        <f t="shared" si="56"/>
        <v>295</v>
      </c>
      <c r="AH298" s="7">
        <f t="shared" si="57"/>
        <v>260.25</v>
      </c>
      <c r="AI298" s="7">
        <f t="shared" si="65"/>
        <v>352.33333333333331</v>
      </c>
      <c r="AJ298" s="7">
        <f t="shared" si="66"/>
        <v>283.5</v>
      </c>
      <c r="AK298" s="7">
        <f t="shared" si="67"/>
        <v>318.39999999999998</v>
      </c>
      <c r="AL298" s="7">
        <f t="shared" si="68"/>
        <v>244.75</v>
      </c>
      <c r="AN298">
        <f t="shared" si="58"/>
        <v>304.5</v>
      </c>
      <c r="AO298">
        <f t="shared" si="59"/>
        <v>289</v>
      </c>
      <c r="AP298">
        <f t="shared" si="60"/>
        <v>402</v>
      </c>
      <c r="AQ298">
        <f t="shared" si="61"/>
        <v>311</v>
      </c>
      <c r="AR298">
        <f t="shared" si="62"/>
        <v>379</v>
      </c>
      <c r="AS298">
        <f t="shared" si="63"/>
        <v>330</v>
      </c>
      <c r="AU298" s="6">
        <f t="shared" si="64"/>
        <v>335.91666666666669</v>
      </c>
      <c r="AW298">
        <f t="shared" si="69"/>
        <v>394</v>
      </c>
    </row>
    <row r="299" spans="1:49">
      <c r="A299" t="s">
        <v>951</v>
      </c>
      <c r="B299" t="s">
        <v>952</v>
      </c>
      <c r="C299" t="s">
        <v>113</v>
      </c>
      <c r="D299" t="s">
        <v>643</v>
      </c>
      <c r="E299" s="6">
        <f>_xlfn.RANK.AVG(forwards!E299,forwards!E$4:E$413,0)</f>
        <v>201.5</v>
      </c>
      <c r="F299" s="6">
        <f>_xlfn.RANK.AVG(forwards!F299,forwards!F$4:F$413,0)</f>
        <v>141</v>
      </c>
      <c r="G299" s="6">
        <f>_xlfn.RANK.AVG(forwards!G299,forwards!G$4:G$413,0)</f>
        <v>337</v>
      </c>
      <c r="H299" s="6">
        <f>_xlfn.RANK.AVG(forwards!H299,forwards!H$4:H$413,0)</f>
        <v>120</v>
      </c>
      <c r="I299" s="6">
        <f>_xlfn.RANK.AVG(forwards!I299,forwards!I$4:I$413,0)</f>
        <v>115</v>
      </c>
      <c r="J299" s="6">
        <f>_xlfn.RANK.AVG(forwards!J299,forwards!J$4:J$413,0)</f>
        <v>159</v>
      </c>
      <c r="K299" s="6">
        <f>_xlfn.RANK.AVG(forwards!K299,forwards!K$4:K$413,0)</f>
        <v>162.5</v>
      </c>
      <c r="L299" s="6" t="str">
        <f>IF( forwards!L299 ="","",_xlfn.RANK.AVG(forwards!L299,forwards!L$4:L$413,0))</f>
        <v/>
      </c>
      <c r="M299" s="6">
        <f>_xlfn.RANK.AVG(forwards!M299,forwards!M$4:M$413,0)</f>
        <v>124</v>
      </c>
      <c r="N299" s="6">
        <f>_xlfn.RANK.AVG(forwards!N299,forwards!N$4:N$413,1)</f>
        <v>240</v>
      </c>
      <c r="O299" s="6">
        <f>_xlfn.RANK.AVG(forwards!O299,forwards!O$4:O$413,0)</f>
        <v>162</v>
      </c>
      <c r="P299" s="6">
        <f>_xlfn.RANK.AVG(forwards!P299,forwards!P$4:P$413,0)</f>
        <v>182.5</v>
      </c>
      <c r="Q299" s="6">
        <f>_xlfn.RANK.AVG(forwards!Q299,forwards!Q$4:Q$413,1)</f>
        <v>311</v>
      </c>
      <c r="R299" s="6">
        <f>_xlfn.RANK.AVG(forwards!R299,forwards!R$4:R$413,0)</f>
        <v>251</v>
      </c>
      <c r="S299" s="6">
        <f>_xlfn.RANK.AVG(forwards!S299,forwards!S$4:S$413,0)</f>
        <v>76</v>
      </c>
      <c r="T299" s="6">
        <f>_xlfn.RANK.AVG(forwards!T299,forwards!T$4:T$413,1)</f>
        <v>231</v>
      </c>
      <c r="U299" s="6">
        <f>IF( forwards!U299 ="","",_xlfn.RANK.AVG(forwards!U299,forwards!U$4:U$413,0))</f>
        <v>260</v>
      </c>
      <c r="V299" s="6">
        <f>IF( forwards!V299 ="","",_xlfn.RANK.AVG(forwards!V299,forwards!V$4:V$413,0))</f>
        <v>338</v>
      </c>
      <c r="W299" s="6">
        <f>_xlfn.RANK.AVG(forwards!W299,forwards!W$4:W$413,0)</f>
        <v>254.5</v>
      </c>
      <c r="X299" s="6">
        <f>IF( forwards!X299 ="","",_xlfn.RANK.AVG(forwards!X299,forwards!X$4:X$413,0))</f>
        <v>259</v>
      </c>
      <c r="Y299" s="6">
        <f>IF( forwards!Y299 ="","",_xlfn.RANK.AVG(forwards!Y299,forwards!Y$4:Y$413,0))</f>
        <v>17</v>
      </c>
      <c r="Z299" s="6">
        <f>IF( forwards!Z299 ="","",_xlfn.RANK.AVG(forwards!Z299,forwards!Z$4:Z$413,0))</f>
        <v>143.5</v>
      </c>
      <c r="AA299" s="6">
        <f>_xlfn.RANK.AVG(forwards!AA299,forwards!AA$4:AA$413,0)</f>
        <v>91</v>
      </c>
      <c r="AB299" s="6">
        <f>IF( forwards!AB299 ="","",_xlfn.RANK.AVG(forwards!AB299,forwards!AB$4:AB$413,0))</f>
        <v>31</v>
      </c>
      <c r="AC299" s="6">
        <f>_xlfn.RANK.AVG(forwards!AC299,forwards!AC$4:AC$413,0)</f>
        <v>399</v>
      </c>
      <c r="AD299" s="6">
        <f>_xlfn.RANK.AVG(forwards!AD299,forwards!AD$4:AD$413,0)</f>
        <v>296.5</v>
      </c>
      <c r="AG299" s="7">
        <f t="shared" si="56"/>
        <v>226.5</v>
      </c>
      <c r="AH299" s="7">
        <f t="shared" si="57"/>
        <v>139.125</v>
      </c>
      <c r="AI299" s="7">
        <f t="shared" si="65"/>
        <v>175.33333333333334</v>
      </c>
      <c r="AJ299" s="7">
        <f t="shared" si="66"/>
        <v>210.3</v>
      </c>
      <c r="AK299" s="7">
        <f t="shared" si="67"/>
        <v>212</v>
      </c>
      <c r="AL299" s="7">
        <f t="shared" si="68"/>
        <v>204.375</v>
      </c>
      <c r="AN299">
        <f t="shared" si="58"/>
        <v>232.5</v>
      </c>
      <c r="AO299">
        <f t="shared" si="59"/>
        <v>111</v>
      </c>
      <c r="AP299">
        <f t="shared" si="60"/>
        <v>184</v>
      </c>
      <c r="AQ299">
        <f t="shared" si="61"/>
        <v>213</v>
      </c>
      <c r="AR299">
        <f t="shared" si="62"/>
        <v>244</v>
      </c>
      <c r="AS299">
        <f t="shared" si="63"/>
        <v>251</v>
      </c>
      <c r="AU299" s="6">
        <f t="shared" si="64"/>
        <v>205.91666666666666</v>
      </c>
      <c r="AW299">
        <f t="shared" si="69"/>
        <v>214</v>
      </c>
    </row>
    <row r="300" spans="1:49">
      <c r="A300" t="s">
        <v>228</v>
      </c>
      <c r="B300" t="s">
        <v>229</v>
      </c>
      <c r="C300" t="s">
        <v>124</v>
      </c>
      <c r="D300" t="s">
        <v>230</v>
      </c>
      <c r="E300" s="6">
        <f>_xlfn.RANK.AVG(forwards!E300,forwards!E$4:E$413,0)</f>
        <v>78.5</v>
      </c>
      <c r="F300" s="6">
        <f>_xlfn.RANK.AVG(forwards!F300,forwards!F$4:F$413,0)</f>
        <v>325.5</v>
      </c>
      <c r="G300" s="6">
        <f>_xlfn.RANK.AVG(forwards!G300,forwards!G$4:G$413,0)</f>
        <v>218</v>
      </c>
      <c r="H300" s="6">
        <f>_xlfn.RANK.AVG(forwards!H300,forwards!H$4:H$413,0)</f>
        <v>169</v>
      </c>
      <c r="I300" s="6">
        <f>_xlfn.RANK.AVG(forwards!I300,forwards!I$4:I$413,0)</f>
        <v>291</v>
      </c>
      <c r="J300" s="6">
        <f>_xlfn.RANK.AVG(forwards!J300,forwards!J$4:J$413,0)</f>
        <v>176</v>
      </c>
      <c r="K300" s="6">
        <f>_xlfn.RANK.AVG(forwards!K300,forwards!K$4:K$413,0)</f>
        <v>136</v>
      </c>
      <c r="L300" s="6">
        <f>IF( forwards!L300 ="","",_xlfn.RANK.AVG(forwards!L300,forwards!L$4:L$413,0))</f>
        <v>178</v>
      </c>
      <c r="M300" s="6">
        <f>_xlfn.RANK.AVG(forwards!M300,forwards!M$4:M$413,0)</f>
        <v>284</v>
      </c>
      <c r="N300" s="6">
        <f>_xlfn.RANK.AVG(forwards!N300,forwards!N$4:N$413,1)</f>
        <v>173</v>
      </c>
      <c r="O300" s="6">
        <f>_xlfn.RANK.AVG(forwards!O300,forwards!O$4:O$413,0)</f>
        <v>255</v>
      </c>
      <c r="P300" s="6">
        <f>_xlfn.RANK.AVG(forwards!P300,forwards!P$4:P$413,0)</f>
        <v>44</v>
      </c>
      <c r="Q300" s="6">
        <f>_xlfn.RANK.AVG(forwards!Q300,forwards!Q$4:Q$413,1)</f>
        <v>86</v>
      </c>
      <c r="R300" s="6">
        <f>_xlfn.RANK.AVG(forwards!R300,forwards!R$4:R$413,0)</f>
        <v>35</v>
      </c>
      <c r="S300" s="6">
        <f>_xlfn.RANK.AVG(forwards!S300,forwards!S$4:S$413,0)</f>
        <v>17</v>
      </c>
      <c r="T300" s="6">
        <f>_xlfn.RANK.AVG(forwards!T300,forwards!T$4:T$413,1)</f>
        <v>23</v>
      </c>
      <c r="U300" s="6">
        <f>IF( forwards!U300 ="","",_xlfn.RANK.AVG(forwards!U300,forwards!U$4:U$413,0))</f>
        <v>81</v>
      </c>
      <c r="V300" s="6">
        <f>IF( forwards!V300 ="","",_xlfn.RANK.AVG(forwards!V300,forwards!V$4:V$413,0))</f>
        <v>68</v>
      </c>
      <c r="W300" s="6">
        <f>_xlfn.RANK.AVG(forwards!W300,forwards!W$4:W$413,0)</f>
        <v>367</v>
      </c>
      <c r="X300" s="6">
        <f>IF( forwards!X300 ="","",_xlfn.RANK.AVG(forwards!X300,forwards!X$4:X$413,0))</f>
        <v>51</v>
      </c>
      <c r="Y300" s="6" t="str">
        <f>IF( forwards!Y300 ="","",_xlfn.RANK.AVG(forwards!Y300,forwards!Y$4:Y$413,0))</f>
        <v/>
      </c>
      <c r="Z300" s="6">
        <f>IF( forwards!Z300 ="","",_xlfn.RANK.AVG(forwards!Z300,forwards!Z$4:Z$413,0))</f>
        <v>342.5</v>
      </c>
      <c r="AA300" s="6">
        <f>_xlfn.RANK.AVG(forwards!AA300,forwards!AA$4:AA$413,0)</f>
        <v>148</v>
      </c>
      <c r="AB300" s="6" t="str">
        <f>IF( forwards!AB300 ="","",_xlfn.RANK.AVG(forwards!AB300,forwards!AB$4:AB$413,0))</f>
        <v/>
      </c>
      <c r="AC300" s="6">
        <f>_xlfn.RANK.AVG(forwards!AC300,forwards!AC$4:AC$413,0)</f>
        <v>30</v>
      </c>
      <c r="AD300" s="6">
        <f>_xlfn.RANK.AVG(forwards!AD300,forwards!AD$4:AD$413,0)</f>
        <v>324.5</v>
      </c>
      <c r="AG300" s="7">
        <f t="shared" si="56"/>
        <v>207.33333333333334</v>
      </c>
      <c r="AH300" s="7">
        <f t="shared" si="57"/>
        <v>193</v>
      </c>
      <c r="AI300" s="7">
        <f t="shared" si="65"/>
        <v>222.5</v>
      </c>
      <c r="AJ300" s="7">
        <f t="shared" si="66"/>
        <v>41</v>
      </c>
      <c r="AK300" s="7">
        <f t="shared" si="67"/>
        <v>181.9</v>
      </c>
      <c r="AL300" s="7">
        <f t="shared" si="68"/>
        <v>167.5</v>
      </c>
      <c r="AN300">
        <f t="shared" si="58"/>
        <v>209</v>
      </c>
      <c r="AO300">
        <f t="shared" si="59"/>
        <v>180</v>
      </c>
      <c r="AP300">
        <f t="shared" si="60"/>
        <v>265.5</v>
      </c>
      <c r="AQ300">
        <f t="shared" si="61"/>
        <v>13.5</v>
      </c>
      <c r="AR300">
        <f t="shared" si="62"/>
        <v>187</v>
      </c>
      <c r="AS300">
        <f t="shared" si="63"/>
        <v>136</v>
      </c>
      <c r="AU300" s="6">
        <f t="shared" si="64"/>
        <v>165.16666666666666</v>
      </c>
      <c r="AW300">
        <f t="shared" si="69"/>
        <v>135</v>
      </c>
    </row>
    <row r="301" spans="1:49">
      <c r="A301" t="s">
        <v>430</v>
      </c>
      <c r="B301" t="s">
        <v>431</v>
      </c>
      <c r="C301" t="s">
        <v>68</v>
      </c>
      <c r="D301" t="s">
        <v>364</v>
      </c>
      <c r="E301" s="6">
        <f>_xlfn.RANK.AVG(forwards!E301,forwards!E$4:E$413,0)</f>
        <v>246</v>
      </c>
      <c r="F301" s="6">
        <f>_xlfn.RANK.AVG(forwards!F301,forwards!F$4:F$413,0)</f>
        <v>141</v>
      </c>
      <c r="G301" s="6">
        <f>_xlfn.RANK.AVG(forwards!G301,forwards!G$4:G$413,0)</f>
        <v>73</v>
      </c>
      <c r="H301" s="6">
        <f>_xlfn.RANK.AVG(forwards!H301,forwards!H$4:H$413,0)</f>
        <v>301</v>
      </c>
      <c r="I301" s="6">
        <f>_xlfn.RANK.AVG(forwards!I301,forwards!I$4:I$413,0)</f>
        <v>221</v>
      </c>
      <c r="J301" s="6">
        <f>_xlfn.RANK.AVG(forwards!J301,forwards!J$4:J$413,0)</f>
        <v>312</v>
      </c>
      <c r="K301" s="6">
        <f>_xlfn.RANK.AVG(forwards!K301,forwards!K$4:K$413,0)</f>
        <v>359.5</v>
      </c>
      <c r="L301" s="6">
        <f>IF( forwards!L301 ="","",_xlfn.RANK.AVG(forwards!L301,forwards!L$4:L$413,0))</f>
        <v>155</v>
      </c>
      <c r="M301" s="6">
        <f>_xlfn.RANK.AVG(forwards!M301,forwards!M$4:M$413,0)</f>
        <v>277</v>
      </c>
      <c r="N301" s="6">
        <f>_xlfn.RANK.AVG(forwards!N301,forwards!N$4:N$413,1)</f>
        <v>360</v>
      </c>
      <c r="O301" s="6">
        <f>_xlfn.RANK.AVG(forwards!O301,forwards!O$4:O$413,0)</f>
        <v>381</v>
      </c>
      <c r="P301" s="6">
        <f>_xlfn.RANK.AVG(forwards!P301,forwards!P$4:P$413,0)</f>
        <v>99</v>
      </c>
      <c r="Q301" s="6">
        <f>_xlfn.RANK.AVG(forwards!Q301,forwards!Q$4:Q$413,1)</f>
        <v>137</v>
      </c>
      <c r="R301" s="6">
        <f>_xlfn.RANK.AVG(forwards!R301,forwards!R$4:R$413,0)</f>
        <v>105</v>
      </c>
      <c r="S301" s="6">
        <f>_xlfn.RANK.AVG(forwards!S301,forwards!S$4:S$413,0)</f>
        <v>69</v>
      </c>
      <c r="T301" s="6">
        <f>_xlfn.RANK.AVG(forwards!T301,forwards!T$4:T$413,1)</f>
        <v>79</v>
      </c>
      <c r="U301" s="6">
        <f>IF( forwards!U301 ="","",_xlfn.RANK.AVG(forwards!U301,forwards!U$4:U$413,0))</f>
        <v>191</v>
      </c>
      <c r="V301" s="6">
        <f>IF( forwards!V301 ="","",_xlfn.RANK.AVG(forwards!V301,forwards!V$4:V$413,0))</f>
        <v>249.5</v>
      </c>
      <c r="W301" s="6">
        <f>_xlfn.RANK.AVG(forwards!W301,forwards!W$4:W$413,0)</f>
        <v>87.5</v>
      </c>
      <c r="X301" s="6">
        <f>IF( forwards!X301 ="","",_xlfn.RANK.AVG(forwards!X301,forwards!X$4:X$413,0))</f>
        <v>208</v>
      </c>
      <c r="Y301" s="6" t="str">
        <f>IF( forwards!Y301 ="","",_xlfn.RANK.AVG(forwards!Y301,forwards!Y$4:Y$413,0))</f>
        <v/>
      </c>
      <c r="Z301" s="6">
        <f>IF( forwards!Z301 ="","",_xlfn.RANK.AVG(forwards!Z301,forwards!Z$4:Z$413,0))</f>
        <v>24</v>
      </c>
      <c r="AA301" s="6">
        <f>_xlfn.RANK.AVG(forwards!AA301,forwards!AA$4:AA$413,0)</f>
        <v>220</v>
      </c>
      <c r="AB301" s="6" t="str">
        <f>IF( forwards!AB301 ="","",_xlfn.RANK.AVG(forwards!AB301,forwards!AB$4:AB$413,0))</f>
        <v/>
      </c>
      <c r="AC301" s="6">
        <f>_xlfn.RANK.AVG(forwards!AC301,forwards!AC$4:AC$413,0)</f>
        <v>141</v>
      </c>
      <c r="AD301" s="6">
        <f>_xlfn.RANK.AVG(forwards!AD301,forwards!AD$4:AD$413,0)</f>
        <v>330</v>
      </c>
      <c r="AG301" s="7">
        <f t="shared" si="56"/>
        <v>153.33333333333334</v>
      </c>
      <c r="AH301" s="7">
        <f t="shared" si="57"/>
        <v>298.375</v>
      </c>
      <c r="AI301" s="7">
        <f t="shared" si="65"/>
        <v>293.25</v>
      </c>
      <c r="AJ301" s="7">
        <f t="shared" si="66"/>
        <v>97.8</v>
      </c>
      <c r="AK301" s="7">
        <f t="shared" si="67"/>
        <v>152</v>
      </c>
      <c r="AL301" s="7">
        <f t="shared" si="68"/>
        <v>230.33333333333334</v>
      </c>
      <c r="AN301">
        <f t="shared" si="58"/>
        <v>146</v>
      </c>
      <c r="AO301">
        <f t="shared" si="59"/>
        <v>350</v>
      </c>
      <c r="AP301">
        <f t="shared" si="60"/>
        <v>359</v>
      </c>
      <c r="AQ301">
        <f t="shared" si="61"/>
        <v>61</v>
      </c>
      <c r="AR301">
        <f t="shared" si="62"/>
        <v>123</v>
      </c>
      <c r="AS301">
        <f t="shared" si="63"/>
        <v>305.5</v>
      </c>
      <c r="AU301" s="6">
        <f t="shared" si="64"/>
        <v>224.08333333333334</v>
      </c>
      <c r="AW301">
        <f t="shared" si="69"/>
        <v>241.5</v>
      </c>
    </row>
    <row r="302" spans="1:49">
      <c r="A302" t="s">
        <v>291</v>
      </c>
      <c r="B302" t="s">
        <v>292</v>
      </c>
      <c r="C302" t="s">
        <v>68</v>
      </c>
      <c r="D302" t="s">
        <v>88</v>
      </c>
      <c r="E302" s="6">
        <f>_xlfn.RANK.AVG(forwards!E302,forwards!E$4:E$413,0)</f>
        <v>201.5</v>
      </c>
      <c r="F302" s="6">
        <f>_xlfn.RANK.AVG(forwards!F302,forwards!F$4:F$413,0)</f>
        <v>141</v>
      </c>
      <c r="G302" s="6">
        <f>_xlfn.RANK.AVG(forwards!G302,forwards!G$4:G$413,0)</f>
        <v>178</v>
      </c>
      <c r="H302" s="6">
        <f>_xlfn.RANK.AVG(forwards!H302,forwards!H$4:H$413,0)</f>
        <v>210</v>
      </c>
      <c r="I302" s="6">
        <f>_xlfn.RANK.AVG(forwards!I302,forwards!I$4:I$413,0)</f>
        <v>86</v>
      </c>
      <c r="J302" s="6">
        <f>_xlfn.RANK.AVG(forwards!J302,forwards!J$4:J$413,0)</f>
        <v>220</v>
      </c>
      <c r="K302" s="6">
        <f>_xlfn.RANK.AVG(forwards!K302,forwards!K$4:K$413,0)</f>
        <v>198</v>
      </c>
      <c r="L302" s="6">
        <f>IF( forwards!L302 ="","",_xlfn.RANK.AVG(forwards!L302,forwards!L$4:L$413,0))</f>
        <v>75</v>
      </c>
      <c r="M302" s="6">
        <f>_xlfn.RANK.AVG(forwards!M302,forwards!M$4:M$413,0)</f>
        <v>76</v>
      </c>
      <c r="N302" s="6">
        <f>_xlfn.RANK.AVG(forwards!N302,forwards!N$4:N$413,1)</f>
        <v>192</v>
      </c>
      <c r="O302" s="6">
        <f>_xlfn.RANK.AVG(forwards!O302,forwards!O$4:O$413,0)</f>
        <v>85</v>
      </c>
      <c r="P302" s="6">
        <f>_xlfn.RANK.AVG(forwards!P302,forwards!P$4:P$413,0)</f>
        <v>50.5</v>
      </c>
      <c r="Q302" s="6">
        <f>_xlfn.RANK.AVG(forwards!Q302,forwards!Q$4:Q$413,1)</f>
        <v>189</v>
      </c>
      <c r="R302" s="6">
        <f>_xlfn.RANK.AVG(forwards!R302,forwards!R$4:R$413,0)</f>
        <v>75</v>
      </c>
      <c r="S302" s="6">
        <f>_xlfn.RANK.AVG(forwards!S302,forwards!S$4:S$413,0)</f>
        <v>40</v>
      </c>
      <c r="T302" s="6">
        <f>_xlfn.RANK.AVG(forwards!T302,forwards!T$4:T$413,1)</f>
        <v>169.5</v>
      </c>
      <c r="U302" s="6">
        <f>IF( forwards!U302 ="","",_xlfn.RANK.AVG(forwards!U302,forwards!U$4:U$413,0))</f>
        <v>121</v>
      </c>
      <c r="V302" s="6">
        <f>IF( forwards!V302 ="","",_xlfn.RANK.AVG(forwards!V302,forwards!V$4:V$413,0))</f>
        <v>271</v>
      </c>
      <c r="W302" s="6">
        <f>_xlfn.RANK.AVG(forwards!W302,forwards!W$4:W$413,0)</f>
        <v>273.5</v>
      </c>
      <c r="X302" s="6">
        <f>IF( forwards!X302 ="","",_xlfn.RANK.AVG(forwards!X302,forwards!X$4:X$413,0))</f>
        <v>183</v>
      </c>
      <c r="Y302" s="6">
        <f>IF( forwards!Y302 ="","",_xlfn.RANK.AVG(forwards!Y302,forwards!Y$4:Y$413,0))</f>
        <v>136</v>
      </c>
      <c r="Z302" s="6">
        <f>IF( forwards!Z302 ="","",_xlfn.RANK.AVG(forwards!Z302,forwards!Z$4:Z$413,0))</f>
        <v>139.5</v>
      </c>
      <c r="AA302" s="6">
        <f>_xlfn.RANK.AVG(forwards!AA302,forwards!AA$4:AA$413,0)</f>
        <v>202</v>
      </c>
      <c r="AB302" s="6" t="str">
        <f>IF( forwards!AB302 ="","",_xlfn.RANK.AVG(forwards!AB302,forwards!AB$4:AB$413,0))</f>
        <v/>
      </c>
      <c r="AC302" s="6">
        <f>_xlfn.RANK.AVG(forwards!AC302,forwards!AC$4:AC$413,0)</f>
        <v>271</v>
      </c>
      <c r="AD302" s="6">
        <f>_xlfn.RANK.AVG(forwards!AD302,forwards!AD$4:AD$413,0)</f>
        <v>115.5</v>
      </c>
      <c r="AG302" s="7">
        <f t="shared" si="56"/>
        <v>173.5</v>
      </c>
      <c r="AH302" s="7">
        <f t="shared" si="57"/>
        <v>178.5</v>
      </c>
      <c r="AI302" s="7">
        <f t="shared" si="65"/>
        <v>107</v>
      </c>
      <c r="AJ302" s="7">
        <f t="shared" si="66"/>
        <v>104.8</v>
      </c>
      <c r="AK302" s="7">
        <f t="shared" si="67"/>
        <v>187.33333333333334</v>
      </c>
      <c r="AL302" s="7">
        <f t="shared" si="68"/>
        <v>196.16666666666666</v>
      </c>
      <c r="AN302">
        <f t="shared" si="58"/>
        <v>167.5</v>
      </c>
      <c r="AO302">
        <f t="shared" si="59"/>
        <v>161</v>
      </c>
      <c r="AP302">
        <f t="shared" si="60"/>
        <v>58</v>
      </c>
      <c r="AQ302">
        <f t="shared" si="61"/>
        <v>76</v>
      </c>
      <c r="AR302">
        <f t="shared" si="62"/>
        <v>202.5</v>
      </c>
      <c r="AS302">
        <f t="shared" si="63"/>
        <v>222</v>
      </c>
      <c r="AU302" s="6">
        <f t="shared" si="64"/>
        <v>147.83333333333334</v>
      </c>
      <c r="AW302">
        <f t="shared" si="69"/>
        <v>99</v>
      </c>
    </row>
    <row r="303" spans="1:49">
      <c r="A303" t="s">
        <v>1324</v>
      </c>
      <c r="B303" t="s">
        <v>1325</v>
      </c>
      <c r="C303" t="s">
        <v>113</v>
      </c>
      <c r="D303" t="s">
        <v>1056</v>
      </c>
      <c r="E303" s="6">
        <f>_xlfn.RANK.AVG(forwards!E303,forwards!E$4:E$413,0)</f>
        <v>201.5</v>
      </c>
      <c r="F303" s="6">
        <f>_xlfn.RANK.AVG(forwards!F303,forwards!F$4:F$413,0)</f>
        <v>273</v>
      </c>
      <c r="G303" s="6">
        <f>_xlfn.RANK.AVG(forwards!G303,forwards!G$4:G$413,0)</f>
        <v>247</v>
      </c>
      <c r="H303" s="6">
        <f>_xlfn.RANK.AVG(forwards!H303,forwards!H$4:H$413,0)</f>
        <v>222</v>
      </c>
      <c r="I303" s="6">
        <f>_xlfn.RANK.AVG(forwards!I303,forwards!I$4:I$413,0)</f>
        <v>157</v>
      </c>
      <c r="J303" s="6">
        <f>_xlfn.RANK.AVG(forwards!J303,forwards!J$4:J$413,0)</f>
        <v>269</v>
      </c>
      <c r="K303" s="6">
        <f>_xlfn.RANK.AVG(forwards!K303,forwards!K$4:K$413,0)</f>
        <v>245</v>
      </c>
      <c r="L303" s="6" t="str">
        <f>IF( forwards!L303 ="","",_xlfn.RANK.AVG(forwards!L303,forwards!L$4:L$413,0))</f>
        <v/>
      </c>
      <c r="M303" s="6">
        <f>_xlfn.RANK.AVG(forwards!M303,forwards!M$4:M$413,0)</f>
        <v>101</v>
      </c>
      <c r="N303" s="6">
        <f>_xlfn.RANK.AVG(forwards!N303,forwards!N$4:N$413,1)</f>
        <v>316</v>
      </c>
      <c r="O303" s="6">
        <f>_xlfn.RANK.AVG(forwards!O303,forwards!O$4:O$413,0)</f>
        <v>226</v>
      </c>
      <c r="P303" s="6">
        <f>_xlfn.RANK.AVG(forwards!P303,forwards!P$4:P$413,0)</f>
        <v>285</v>
      </c>
      <c r="Q303" s="6">
        <f>_xlfn.RANK.AVG(forwards!Q303,forwards!Q$4:Q$413,1)</f>
        <v>399</v>
      </c>
      <c r="R303" s="6">
        <f>_xlfn.RANK.AVG(forwards!R303,forwards!R$4:R$413,0)</f>
        <v>379</v>
      </c>
      <c r="S303" s="6">
        <f>_xlfn.RANK.AVG(forwards!S303,forwards!S$4:S$413,0)</f>
        <v>192</v>
      </c>
      <c r="T303" s="6">
        <f>_xlfn.RANK.AVG(forwards!T303,forwards!T$4:T$413,1)</f>
        <v>403</v>
      </c>
      <c r="U303" s="6">
        <f>IF( forwards!U303 ="","",_xlfn.RANK.AVG(forwards!U303,forwards!U$4:U$413,0))</f>
        <v>72</v>
      </c>
      <c r="V303" s="6">
        <f>IF( forwards!V303 ="","",_xlfn.RANK.AVG(forwards!V303,forwards!V$4:V$413,0))</f>
        <v>66.5</v>
      </c>
      <c r="W303" s="6">
        <f>_xlfn.RANK.AVG(forwards!W303,forwards!W$4:W$413,0)</f>
        <v>208</v>
      </c>
      <c r="X303" s="6">
        <f>IF( forwards!X303 ="","",_xlfn.RANK.AVG(forwards!X303,forwards!X$4:X$413,0))</f>
        <v>174</v>
      </c>
      <c r="Y303" s="6" t="str">
        <f>IF( forwards!Y303 ="","",_xlfn.RANK.AVG(forwards!Y303,forwards!Y$4:Y$413,0))</f>
        <v/>
      </c>
      <c r="Z303" s="6">
        <f>IF( forwards!Z303 ="","",_xlfn.RANK.AVG(forwards!Z303,forwards!Z$4:Z$413,0))</f>
        <v>268</v>
      </c>
      <c r="AA303" s="6">
        <f>_xlfn.RANK.AVG(forwards!AA303,forwards!AA$4:AA$413,0)</f>
        <v>12</v>
      </c>
      <c r="AB303" s="6" t="str">
        <f>IF( forwards!AB303 ="","",_xlfn.RANK.AVG(forwards!AB303,forwards!AB$4:AB$413,0))</f>
        <v/>
      </c>
      <c r="AC303" s="6">
        <f>_xlfn.RANK.AVG(forwards!AC303,forwards!AC$4:AC$413,0)</f>
        <v>396</v>
      </c>
      <c r="AD303" s="6">
        <f>_xlfn.RANK.AVG(forwards!AD303,forwards!AD$4:AD$413,0)</f>
        <v>142.5</v>
      </c>
      <c r="AG303" s="7">
        <f t="shared" si="56"/>
        <v>240.5</v>
      </c>
      <c r="AH303" s="7">
        <f t="shared" si="57"/>
        <v>223.25</v>
      </c>
      <c r="AI303" s="7">
        <f t="shared" si="65"/>
        <v>214.33333333333334</v>
      </c>
      <c r="AJ303" s="7">
        <f t="shared" si="66"/>
        <v>331.6</v>
      </c>
      <c r="AK303" s="7">
        <f t="shared" si="67"/>
        <v>157.69999999999999</v>
      </c>
      <c r="AL303" s="7">
        <f t="shared" si="68"/>
        <v>183.5</v>
      </c>
      <c r="AN303">
        <f t="shared" si="58"/>
        <v>246</v>
      </c>
      <c r="AO303">
        <f t="shared" si="59"/>
        <v>229</v>
      </c>
      <c r="AP303">
        <f t="shared" si="60"/>
        <v>248</v>
      </c>
      <c r="AQ303">
        <f t="shared" si="61"/>
        <v>363.5</v>
      </c>
      <c r="AR303">
        <f t="shared" si="62"/>
        <v>134</v>
      </c>
      <c r="AS303">
        <f t="shared" si="63"/>
        <v>193.5</v>
      </c>
      <c r="AU303" s="6">
        <f t="shared" si="64"/>
        <v>235.66666666666666</v>
      </c>
      <c r="AW303">
        <f t="shared" si="69"/>
        <v>266</v>
      </c>
    </row>
    <row r="304" spans="1:49">
      <c r="A304" t="s">
        <v>1194</v>
      </c>
      <c r="B304" t="s">
        <v>1195</v>
      </c>
      <c r="C304" t="s">
        <v>113</v>
      </c>
      <c r="D304" t="s">
        <v>230</v>
      </c>
      <c r="E304" s="6">
        <f>_xlfn.RANK.AVG(forwards!E304,forwards!E$4:E$413,0)</f>
        <v>267</v>
      </c>
      <c r="F304" s="6">
        <f>_xlfn.RANK.AVG(forwards!F304,forwards!F$4:F$413,0)</f>
        <v>141</v>
      </c>
      <c r="G304" s="6">
        <f>_xlfn.RANK.AVG(forwards!G304,forwards!G$4:G$413,0)</f>
        <v>338</v>
      </c>
      <c r="H304" s="6">
        <f>_xlfn.RANK.AVG(forwards!H304,forwards!H$4:H$413,0)</f>
        <v>138</v>
      </c>
      <c r="I304" s="6">
        <f>_xlfn.RANK.AVG(forwards!I304,forwards!I$4:I$413,0)</f>
        <v>203</v>
      </c>
      <c r="J304" s="6">
        <f>_xlfn.RANK.AVG(forwards!J304,forwards!J$4:J$413,0)</f>
        <v>52</v>
      </c>
      <c r="K304" s="6">
        <f>_xlfn.RANK.AVG(forwards!K304,forwards!K$4:K$413,0)</f>
        <v>40</v>
      </c>
      <c r="L304" s="6" t="str">
        <f>IF( forwards!L304 ="","",_xlfn.RANK.AVG(forwards!L304,forwards!L$4:L$413,0))</f>
        <v/>
      </c>
      <c r="M304" s="6">
        <f>_xlfn.RANK.AVG(forwards!M304,forwards!M$4:M$413,0)</f>
        <v>336</v>
      </c>
      <c r="N304" s="6">
        <f>_xlfn.RANK.AVG(forwards!N304,forwards!N$4:N$413,1)</f>
        <v>187</v>
      </c>
      <c r="O304" s="6">
        <f>_xlfn.RANK.AVG(forwards!O304,forwards!O$4:O$413,0)</f>
        <v>300</v>
      </c>
      <c r="P304" s="6">
        <f>_xlfn.RANK.AVG(forwards!P304,forwards!P$4:P$413,0)</f>
        <v>281</v>
      </c>
      <c r="Q304" s="6">
        <f>_xlfn.RANK.AVG(forwards!Q304,forwards!Q$4:Q$413,1)</f>
        <v>299.5</v>
      </c>
      <c r="R304" s="6">
        <f>_xlfn.RANK.AVG(forwards!R304,forwards!R$4:R$413,0)</f>
        <v>306</v>
      </c>
      <c r="S304" s="6">
        <f>_xlfn.RANK.AVG(forwards!S304,forwards!S$4:S$413,0)</f>
        <v>284</v>
      </c>
      <c r="T304" s="6">
        <f>_xlfn.RANK.AVG(forwards!T304,forwards!T$4:T$413,1)</f>
        <v>248</v>
      </c>
      <c r="U304" s="6">
        <f>IF( forwards!U304 ="","",_xlfn.RANK.AVG(forwards!U304,forwards!U$4:U$413,0))</f>
        <v>245</v>
      </c>
      <c r="V304" s="6">
        <f>IF( forwards!V304 ="","",_xlfn.RANK.AVG(forwards!V304,forwards!V$4:V$413,0))</f>
        <v>335.5</v>
      </c>
      <c r="W304" s="6">
        <f>_xlfn.RANK.AVG(forwards!W304,forwards!W$4:W$413,0)</f>
        <v>129</v>
      </c>
      <c r="X304" s="6">
        <f>IF( forwards!X304 ="","",_xlfn.RANK.AVG(forwards!X304,forwards!X$4:X$413,0))</f>
        <v>252</v>
      </c>
      <c r="Y304" s="6" t="str">
        <f>IF( forwards!Y304 ="","",_xlfn.RANK.AVG(forwards!Y304,forwards!Y$4:Y$413,0))</f>
        <v/>
      </c>
      <c r="Z304" s="6">
        <f>IF( forwards!Z304 ="","",_xlfn.RANK.AVG(forwards!Z304,forwards!Z$4:Z$413,0))</f>
        <v>204</v>
      </c>
      <c r="AA304" s="6">
        <f>_xlfn.RANK.AVG(forwards!AA304,forwards!AA$4:AA$413,0)</f>
        <v>227</v>
      </c>
      <c r="AB304" s="6">
        <f>IF( forwards!AB304 ="","",_xlfn.RANK.AVG(forwards!AB304,forwards!AB$4:AB$413,0))</f>
        <v>6</v>
      </c>
      <c r="AC304" s="6">
        <f>_xlfn.RANK.AVG(forwards!AC304,forwards!AC$4:AC$413,0)</f>
        <v>172</v>
      </c>
      <c r="AD304" s="6">
        <f>_xlfn.RANK.AVG(forwards!AD304,forwards!AD$4:AD$413,0)</f>
        <v>212</v>
      </c>
      <c r="AG304" s="7">
        <f t="shared" si="56"/>
        <v>248.66666666666666</v>
      </c>
      <c r="AH304" s="7">
        <f t="shared" si="57"/>
        <v>108.25</v>
      </c>
      <c r="AI304" s="7">
        <f t="shared" si="65"/>
        <v>274.33333333333331</v>
      </c>
      <c r="AJ304" s="7">
        <f t="shared" si="66"/>
        <v>283.7</v>
      </c>
      <c r="AK304" s="7">
        <f t="shared" si="67"/>
        <v>233.1</v>
      </c>
      <c r="AL304" s="7">
        <f t="shared" si="68"/>
        <v>154.25</v>
      </c>
      <c r="AN304">
        <f t="shared" si="58"/>
        <v>257.5</v>
      </c>
      <c r="AO304">
        <f t="shared" si="59"/>
        <v>67</v>
      </c>
      <c r="AP304">
        <f t="shared" si="60"/>
        <v>340.5</v>
      </c>
      <c r="AQ304">
        <f t="shared" si="61"/>
        <v>312.5</v>
      </c>
      <c r="AR304">
        <f t="shared" si="62"/>
        <v>279</v>
      </c>
      <c r="AS304">
        <f t="shared" si="63"/>
        <v>107</v>
      </c>
      <c r="AU304" s="6">
        <f t="shared" si="64"/>
        <v>227.25</v>
      </c>
      <c r="AW304">
        <f t="shared" si="69"/>
        <v>247</v>
      </c>
    </row>
    <row r="305" spans="1:49">
      <c r="A305" t="s">
        <v>1156</v>
      </c>
      <c r="B305" t="s">
        <v>1157</v>
      </c>
      <c r="C305" t="s">
        <v>100</v>
      </c>
      <c r="D305" t="s">
        <v>182</v>
      </c>
      <c r="E305" s="6">
        <f>_xlfn.RANK.AVG(forwards!E305,forwards!E$4:E$413,0)</f>
        <v>319</v>
      </c>
      <c r="F305" s="6">
        <f>_xlfn.RANK.AVG(forwards!F305,forwards!F$4:F$413,0)</f>
        <v>345</v>
      </c>
      <c r="G305" s="6">
        <f>_xlfn.RANK.AVG(forwards!G305,forwards!G$4:G$413,0)</f>
        <v>254</v>
      </c>
      <c r="H305" s="6">
        <f>_xlfn.RANK.AVG(forwards!H305,forwards!H$4:H$413,0)</f>
        <v>396</v>
      </c>
      <c r="I305" s="6">
        <f>_xlfn.RANK.AVG(forwards!I305,forwards!I$4:I$413,0)</f>
        <v>407</v>
      </c>
      <c r="J305" s="6">
        <f>_xlfn.RANK.AVG(forwards!J305,forwards!J$4:J$413,0)</f>
        <v>376</v>
      </c>
      <c r="K305" s="6">
        <f>_xlfn.RANK.AVG(forwards!K305,forwards!K$4:K$413,0)</f>
        <v>408</v>
      </c>
      <c r="L305" s="6" t="str">
        <f>IF( forwards!L305 ="","",_xlfn.RANK.AVG(forwards!L305,forwards!L$4:L$413,0))</f>
        <v/>
      </c>
      <c r="M305" s="6">
        <f>_xlfn.RANK.AVG(forwards!M305,forwards!M$4:M$413,0)</f>
        <v>322</v>
      </c>
      <c r="N305" s="6">
        <f>_xlfn.RANK.AVG(forwards!N305,forwards!N$4:N$413,1)</f>
        <v>22</v>
      </c>
      <c r="O305" s="6">
        <f>_xlfn.RANK.AVG(forwards!O305,forwards!O$4:O$413,0)</f>
        <v>126</v>
      </c>
      <c r="P305" s="6">
        <f>_xlfn.RANK.AVG(forwards!P305,forwards!P$4:P$413,0)</f>
        <v>384</v>
      </c>
      <c r="Q305" s="6">
        <f>_xlfn.RANK.AVG(forwards!Q305,forwards!Q$4:Q$413,1)</f>
        <v>101</v>
      </c>
      <c r="R305" s="6">
        <f>_xlfn.RANK.AVG(forwards!R305,forwards!R$4:R$413,0)</f>
        <v>325</v>
      </c>
      <c r="S305" s="6">
        <f>_xlfn.RANK.AVG(forwards!S305,forwards!S$4:S$413,0)</f>
        <v>393</v>
      </c>
      <c r="T305" s="6">
        <f>_xlfn.RANK.AVG(forwards!T305,forwards!T$4:T$413,1)</f>
        <v>130.5</v>
      </c>
      <c r="U305" s="6">
        <f>IF( forwards!U305 ="","",_xlfn.RANK.AVG(forwards!U305,forwards!U$4:U$413,0))</f>
        <v>369</v>
      </c>
      <c r="V305" s="6">
        <f>IF( forwards!V305 ="","",_xlfn.RANK.AVG(forwards!V305,forwards!V$4:V$413,0))</f>
        <v>101</v>
      </c>
      <c r="W305" s="6">
        <f>_xlfn.RANK.AVG(forwards!W305,forwards!W$4:W$413,0)</f>
        <v>329.5</v>
      </c>
      <c r="X305" s="6">
        <f>IF( forwards!X305 ="","",_xlfn.RANK.AVG(forwards!X305,forwards!X$4:X$413,0))</f>
        <v>376.5</v>
      </c>
      <c r="Y305" s="6" t="str">
        <f>IF( forwards!Y305 ="","",_xlfn.RANK.AVG(forwards!Y305,forwards!Y$4:Y$413,0))</f>
        <v/>
      </c>
      <c r="Z305" s="6">
        <f>IF( forwards!Z305 ="","",_xlfn.RANK.AVG(forwards!Z305,forwards!Z$4:Z$413,0))</f>
        <v>342.5</v>
      </c>
      <c r="AA305" s="6">
        <f>_xlfn.RANK.AVG(forwards!AA305,forwards!AA$4:AA$413,0)</f>
        <v>388</v>
      </c>
      <c r="AB305" s="6" t="str">
        <f>IF( forwards!AB305 ="","",_xlfn.RANK.AVG(forwards!AB305,forwards!AB$4:AB$413,0))</f>
        <v/>
      </c>
      <c r="AC305" s="6">
        <f>_xlfn.RANK.AVG(forwards!AC305,forwards!AC$4:AC$413,0)</f>
        <v>3</v>
      </c>
      <c r="AD305" s="6">
        <f>_xlfn.RANK.AVG(forwards!AD305,forwards!AD$4:AD$413,0)</f>
        <v>403</v>
      </c>
      <c r="AG305" s="7">
        <f t="shared" si="56"/>
        <v>306</v>
      </c>
      <c r="AH305" s="7">
        <f t="shared" si="57"/>
        <v>396.75</v>
      </c>
      <c r="AI305" s="7">
        <f t="shared" si="65"/>
        <v>156.66666666666666</v>
      </c>
      <c r="AJ305" s="7">
        <f t="shared" si="66"/>
        <v>266.7</v>
      </c>
      <c r="AK305" s="7">
        <f t="shared" si="67"/>
        <v>303.7</v>
      </c>
      <c r="AL305" s="7">
        <f t="shared" si="68"/>
        <v>264.66666666666669</v>
      </c>
      <c r="AN305">
        <f t="shared" si="58"/>
        <v>320</v>
      </c>
      <c r="AO305">
        <f t="shared" si="59"/>
        <v>408</v>
      </c>
      <c r="AP305">
        <f t="shared" si="60"/>
        <v>149</v>
      </c>
      <c r="AQ305">
        <f t="shared" si="61"/>
        <v>295</v>
      </c>
      <c r="AR305">
        <f t="shared" si="62"/>
        <v>363</v>
      </c>
      <c r="AS305">
        <f t="shared" si="63"/>
        <v>362</v>
      </c>
      <c r="AU305" s="6">
        <f t="shared" si="64"/>
        <v>316.16666666666669</v>
      </c>
      <c r="AW305">
        <f t="shared" si="69"/>
        <v>378</v>
      </c>
    </row>
    <row r="306" spans="1:49">
      <c r="A306" t="s">
        <v>72</v>
      </c>
      <c r="B306" t="s">
        <v>73</v>
      </c>
      <c r="C306" t="s">
        <v>68</v>
      </c>
      <c r="D306" t="s">
        <v>74</v>
      </c>
      <c r="E306" s="6">
        <f>_xlfn.RANK.AVG(forwards!E306,forwards!E$4:E$413,0)</f>
        <v>147</v>
      </c>
      <c r="F306" s="6">
        <f>_xlfn.RANK.AVG(forwards!F306,forwards!F$4:F$413,0)</f>
        <v>12</v>
      </c>
      <c r="G306" s="6">
        <f>_xlfn.RANK.AVG(forwards!G306,forwards!G$4:G$413,0)</f>
        <v>78</v>
      </c>
      <c r="H306" s="6">
        <f>_xlfn.RANK.AVG(forwards!H306,forwards!H$4:H$413,0)</f>
        <v>11</v>
      </c>
      <c r="I306" s="6">
        <f>_xlfn.RANK.AVG(forwards!I306,forwards!I$4:I$413,0)</f>
        <v>60</v>
      </c>
      <c r="J306" s="6">
        <f>_xlfn.RANK.AVG(forwards!J306,forwards!J$4:J$413,0)</f>
        <v>341</v>
      </c>
      <c r="K306" s="6">
        <f>_xlfn.RANK.AVG(forwards!K306,forwards!K$4:K$413,0)</f>
        <v>111</v>
      </c>
      <c r="L306" s="6">
        <f>IF( forwards!L306 ="","",_xlfn.RANK.AVG(forwards!L306,forwards!L$4:L$413,0))</f>
        <v>188</v>
      </c>
      <c r="M306" s="6">
        <f>_xlfn.RANK.AVG(forwards!M306,forwards!M$4:M$413,0)</f>
        <v>305</v>
      </c>
      <c r="N306" s="6">
        <f>_xlfn.RANK.AVG(forwards!N306,forwards!N$4:N$413,1)</f>
        <v>208</v>
      </c>
      <c r="O306" s="6">
        <f>_xlfn.RANK.AVG(forwards!O306,forwards!O$4:O$413,0)</f>
        <v>284</v>
      </c>
      <c r="P306" s="6">
        <f>_xlfn.RANK.AVG(forwards!P306,forwards!P$4:P$413,0)</f>
        <v>4</v>
      </c>
      <c r="Q306" s="6">
        <f>_xlfn.RANK.AVG(forwards!Q306,forwards!Q$4:Q$413,1)</f>
        <v>111.5</v>
      </c>
      <c r="R306" s="6">
        <f>_xlfn.RANK.AVG(forwards!R306,forwards!R$4:R$413,0)</f>
        <v>8</v>
      </c>
      <c r="S306" s="6">
        <f>_xlfn.RANK.AVG(forwards!S306,forwards!S$4:S$413,0)</f>
        <v>5</v>
      </c>
      <c r="T306" s="6">
        <f>_xlfn.RANK.AVG(forwards!T306,forwards!T$4:T$413,1)</f>
        <v>154</v>
      </c>
      <c r="U306" s="6">
        <f>IF( forwards!U306 ="","",_xlfn.RANK.AVG(forwards!U306,forwards!U$4:U$413,0))</f>
        <v>400</v>
      </c>
      <c r="V306" s="6">
        <f>IF( forwards!V306 ="","",_xlfn.RANK.AVG(forwards!V306,forwards!V$4:V$413,0))</f>
        <v>5</v>
      </c>
      <c r="W306" s="6">
        <f>_xlfn.RANK.AVG(forwards!W306,forwards!W$4:W$413,0)</f>
        <v>19.5</v>
      </c>
      <c r="X306" s="6">
        <f>IF( forwards!X306 ="","",_xlfn.RANK.AVG(forwards!X306,forwards!X$4:X$413,0))</f>
        <v>330</v>
      </c>
      <c r="Y306" s="6" t="str">
        <f>IF( forwards!Y306 ="","",_xlfn.RANK.AVG(forwards!Y306,forwards!Y$4:Y$413,0))</f>
        <v/>
      </c>
      <c r="Z306" s="6">
        <f>IF( forwards!Z306 ="","",_xlfn.RANK.AVG(forwards!Z306,forwards!Z$4:Z$413,0))</f>
        <v>90.5</v>
      </c>
      <c r="AA306" s="6">
        <f>_xlfn.RANK.AVG(forwards!AA306,forwards!AA$4:AA$413,0)</f>
        <v>407</v>
      </c>
      <c r="AB306" s="6" t="str">
        <f>IF( forwards!AB306 ="","",_xlfn.RANK.AVG(forwards!AB306,forwards!AB$4:AB$413,0))</f>
        <v/>
      </c>
      <c r="AC306" s="6">
        <f>_xlfn.RANK.AVG(forwards!AC306,forwards!AC$4:AC$413,0)</f>
        <v>388</v>
      </c>
      <c r="AD306" s="6">
        <f>_xlfn.RANK.AVG(forwards!AD306,forwards!AD$4:AD$413,0)</f>
        <v>254.5</v>
      </c>
      <c r="AG306" s="7">
        <f t="shared" si="56"/>
        <v>79</v>
      </c>
      <c r="AH306" s="7">
        <f t="shared" si="57"/>
        <v>130.75</v>
      </c>
      <c r="AI306" s="7">
        <f t="shared" si="65"/>
        <v>246.25</v>
      </c>
      <c r="AJ306" s="7">
        <f t="shared" si="66"/>
        <v>56.5</v>
      </c>
      <c r="AK306" s="7">
        <f t="shared" si="67"/>
        <v>169</v>
      </c>
      <c r="AL306" s="7">
        <f t="shared" si="68"/>
        <v>349.83333333333331</v>
      </c>
      <c r="AN306">
        <f t="shared" si="58"/>
        <v>65</v>
      </c>
      <c r="AO306">
        <f t="shared" si="59"/>
        <v>100</v>
      </c>
      <c r="AP306">
        <f t="shared" si="60"/>
        <v>301</v>
      </c>
      <c r="AQ306">
        <f t="shared" si="61"/>
        <v>22</v>
      </c>
      <c r="AR306">
        <f t="shared" si="62"/>
        <v>164</v>
      </c>
      <c r="AS306">
        <f t="shared" si="63"/>
        <v>408</v>
      </c>
      <c r="AU306" s="6">
        <f t="shared" si="64"/>
        <v>176.66666666666666</v>
      </c>
      <c r="AW306">
        <f t="shared" si="69"/>
        <v>154.5</v>
      </c>
    </row>
    <row r="307" spans="1:49">
      <c r="A307" t="s">
        <v>265</v>
      </c>
      <c r="B307" t="s">
        <v>266</v>
      </c>
      <c r="C307" t="s">
        <v>68</v>
      </c>
      <c r="D307" t="s">
        <v>77</v>
      </c>
      <c r="E307" s="6">
        <f>_xlfn.RANK.AVG(forwards!E307,forwards!E$4:E$413,0)</f>
        <v>201.5</v>
      </c>
      <c r="F307" s="6">
        <f>_xlfn.RANK.AVG(forwards!F307,forwards!F$4:F$413,0)</f>
        <v>111</v>
      </c>
      <c r="G307" s="6">
        <f>_xlfn.RANK.AVG(forwards!G307,forwards!G$4:G$413,0)</f>
        <v>119</v>
      </c>
      <c r="H307" s="6">
        <f>_xlfn.RANK.AVG(forwards!H307,forwards!H$4:H$413,0)</f>
        <v>181</v>
      </c>
      <c r="I307" s="6">
        <f>_xlfn.RANK.AVG(forwards!I307,forwards!I$4:I$413,0)</f>
        <v>153</v>
      </c>
      <c r="J307" s="6">
        <f>_xlfn.RANK.AVG(forwards!J307,forwards!J$4:J$413,0)</f>
        <v>376</v>
      </c>
      <c r="K307" s="6">
        <f>_xlfn.RANK.AVG(forwards!K307,forwards!K$4:K$413,0)</f>
        <v>275.5</v>
      </c>
      <c r="L307" s="6">
        <f>IF( forwards!L307 ="","",_xlfn.RANK.AVG(forwards!L307,forwards!L$4:L$413,0))</f>
        <v>113</v>
      </c>
      <c r="M307" s="6">
        <f>_xlfn.RANK.AVG(forwards!M307,forwards!M$4:M$413,0)</f>
        <v>318</v>
      </c>
      <c r="N307" s="6">
        <f>_xlfn.RANK.AVG(forwards!N307,forwards!N$4:N$413,1)</f>
        <v>300</v>
      </c>
      <c r="O307" s="6">
        <f>_xlfn.RANK.AVG(forwards!O307,forwards!O$4:O$413,0)</f>
        <v>345</v>
      </c>
      <c r="P307" s="6">
        <f>_xlfn.RANK.AVG(forwards!P307,forwards!P$4:P$413,0)</f>
        <v>48</v>
      </c>
      <c r="Q307" s="6">
        <f>_xlfn.RANK.AVG(forwards!Q307,forwards!Q$4:Q$413,1)</f>
        <v>161</v>
      </c>
      <c r="R307" s="6">
        <f>_xlfn.RANK.AVG(forwards!R307,forwards!R$4:R$413,0)</f>
        <v>60</v>
      </c>
      <c r="S307" s="6">
        <f>_xlfn.RANK.AVG(forwards!S307,forwards!S$4:S$413,0)</f>
        <v>92.5</v>
      </c>
      <c r="T307" s="6">
        <f>_xlfn.RANK.AVG(forwards!T307,forwards!T$4:T$413,1)</f>
        <v>204.5</v>
      </c>
      <c r="U307" s="6">
        <f>IF( forwards!U307 ="","",_xlfn.RANK.AVG(forwards!U307,forwards!U$4:U$413,0))</f>
        <v>22</v>
      </c>
      <c r="V307" s="6">
        <f>IF( forwards!V307 ="","",_xlfn.RANK.AVG(forwards!V307,forwards!V$4:V$413,0))</f>
        <v>308</v>
      </c>
      <c r="W307" s="6">
        <f>_xlfn.RANK.AVG(forwards!W307,forwards!W$4:W$413,0)</f>
        <v>77</v>
      </c>
      <c r="X307" s="6">
        <f>IF( forwards!X307 ="","",_xlfn.RANK.AVG(forwards!X307,forwards!X$4:X$413,0))</f>
        <v>59</v>
      </c>
      <c r="Y307" s="6">
        <f>IF( forwards!Y307 ="","",_xlfn.RANK.AVG(forwards!Y307,forwards!Y$4:Y$413,0))</f>
        <v>137.5</v>
      </c>
      <c r="Z307" s="6">
        <f>IF( forwards!Z307 ="","",_xlfn.RANK.AVG(forwards!Z307,forwards!Z$4:Z$413,0))</f>
        <v>160.5</v>
      </c>
      <c r="AA307" s="6">
        <f>_xlfn.RANK.AVG(forwards!AA307,forwards!AA$4:AA$413,0)</f>
        <v>175</v>
      </c>
      <c r="AB307" s="6" t="str">
        <f>IF( forwards!AB307 ="","",_xlfn.RANK.AVG(forwards!AB307,forwards!AB$4:AB$413,0))</f>
        <v/>
      </c>
      <c r="AC307" s="6">
        <f>_xlfn.RANK.AVG(forwards!AC307,forwards!AC$4:AC$413,0)</f>
        <v>395</v>
      </c>
      <c r="AD307" s="6">
        <f>_xlfn.RANK.AVG(forwards!AD307,forwards!AD$4:AD$413,0)</f>
        <v>178.5</v>
      </c>
      <c r="AG307" s="7">
        <f t="shared" si="56"/>
        <v>143.83333333333334</v>
      </c>
      <c r="AH307" s="7">
        <f t="shared" si="57"/>
        <v>246.375</v>
      </c>
      <c r="AI307" s="7">
        <f t="shared" si="65"/>
        <v>269</v>
      </c>
      <c r="AJ307" s="7">
        <f t="shared" si="66"/>
        <v>113.2</v>
      </c>
      <c r="AK307" s="7">
        <f t="shared" si="67"/>
        <v>127.33333333333333</v>
      </c>
      <c r="AL307" s="7">
        <f t="shared" si="68"/>
        <v>249.5</v>
      </c>
      <c r="AN307">
        <f t="shared" si="58"/>
        <v>129</v>
      </c>
      <c r="AO307">
        <f t="shared" si="59"/>
        <v>264</v>
      </c>
      <c r="AP307">
        <f t="shared" si="60"/>
        <v>332</v>
      </c>
      <c r="AQ307">
        <f t="shared" si="61"/>
        <v>91</v>
      </c>
      <c r="AR307">
        <f t="shared" si="62"/>
        <v>73.5</v>
      </c>
      <c r="AS307">
        <f t="shared" si="63"/>
        <v>335</v>
      </c>
      <c r="AU307" s="6">
        <f t="shared" si="64"/>
        <v>204.08333333333334</v>
      </c>
      <c r="AW307">
        <f t="shared" si="69"/>
        <v>213</v>
      </c>
    </row>
    <row r="308" spans="1:49">
      <c r="A308" t="s">
        <v>990</v>
      </c>
      <c r="B308" t="s">
        <v>991</v>
      </c>
      <c r="C308" t="s">
        <v>68</v>
      </c>
      <c r="D308" t="s">
        <v>256</v>
      </c>
      <c r="E308" s="6">
        <f>_xlfn.RANK.AVG(forwards!E308,forwards!E$4:E$413,0)</f>
        <v>267</v>
      </c>
      <c r="F308" s="6">
        <f>_xlfn.RANK.AVG(forwards!F308,forwards!F$4:F$413,0)</f>
        <v>248</v>
      </c>
      <c r="G308" s="6">
        <f>_xlfn.RANK.AVG(forwards!G308,forwards!G$4:G$413,0)</f>
        <v>317</v>
      </c>
      <c r="H308" s="6">
        <f>_xlfn.RANK.AVG(forwards!H308,forwards!H$4:H$413,0)</f>
        <v>247</v>
      </c>
      <c r="I308" s="6">
        <f>_xlfn.RANK.AVG(forwards!I308,forwards!I$4:I$413,0)</f>
        <v>328</v>
      </c>
      <c r="J308" s="6">
        <f>_xlfn.RANK.AVG(forwards!J308,forwards!J$4:J$413,0)</f>
        <v>36</v>
      </c>
      <c r="K308" s="6">
        <f>_xlfn.RANK.AVG(forwards!K308,forwards!K$4:K$413,0)</f>
        <v>275.5</v>
      </c>
      <c r="L308" s="6">
        <f>IF( forwards!L308 ="","",_xlfn.RANK.AVG(forwards!L308,forwards!L$4:L$413,0))</f>
        <v>103.5</v>
      </c>
      <c r="M308" s="6">
        <f>_xlfn.RANK.AVG(forwards!M308,forwards!M$4:M$413,0)</f>
        <v>319</v>
      </c>
      <c r="N308" s="6">
        <f>_xlfn.RANK.AVG(forwards!N308,forwards!N$4:N$413,1)</f>
        <v>39</v>
      </c>
      <c r="O308" s="6">
        <f>_xlfn.RANK.AVG(forwards!O308,forwards!O$4:O$413,0)</f>
        <v>160</v>
      </c>
      <c r="P308" s="6">
        <f>_xlfn.RANK.AVG(forwards!P308,forwards!P$4:P$413,0)</f>
        <v>226</v>
      </c>
      <c r="Q308" s="6">
        <f>_xlfn.RANK.AVG(forwards!Q308,forwards!Q$4:Q$413,1)</f>
        <v>323</v>
      </c>
      <c r="R308" s="6">
        <f>_xlfn.RANK.AVG(forwards!R308,forwards!R$4:R$413,0)</f>
        <v>279</v>
      </c>
      <c r="S308" s="6">
        <f>_xlfn.RANK.AVG(forwards!S308,forwards!S$4:S$413,0)</f>
        <v>234</v>
      </c>
      <c r="T308" s="6">
        <f>_xlfn.RANK.AVG(forwards!T308,forwards!T$4:T$413,1)</f>
        <v>347</v>
      </c>
      <c r="U308" s="6">
        <f>IF( forwards!U308 ="","",_xlfn.RANK.AVG(forwards!U308,forwards!U$4:U$413,0))</f>
        <v>210</v>
      </c>
      <c r="V308" s="6">
        <f>IF( forwards!V308 ="","",_xlfn.RANK.AVG(forwards!V308,forwards!V$4:V$413,0))</f>
        <v>213.5</v>
      </c>
      <c r="W308" s="6">
        <f>_xlfn.RANK.AVG(forwards!W308,forwards!W$4:W$413,0)</f>
        <v>95.5</v>
      </c>
      <c r="X308" s="6">
        <f>IF( forwards!X308 ="","",_xlfn.RANK.AVG(forwards!X308,forwards!X$4:X$413,0))</f>
        <v>376.5</v>
      </c>
      <c r="Y308" s="6" t="str">
        <f>IF( forwards!Y308 ="","",_xlfn.RANK.AVG(forwards!Y308,forwards!Y$4:Y$413,0))</f>
        <v/>
      </c>
      <c r="Z308" s="6">
        <f>IF( forwards!Z308 ="","",_xlfn.RANK.AVG(forwards!Z308,forwards!Z$4:Z$413,0))</f>
        <v>4</v>
      </c>
      <c r="AA308" s="6">
        <f>_xlfn.RANK.AVG(forwards!AA308,forwards!AA$4:AA$413,0)</f>
        <v>107</v>
      </c>
      <c r="AB308" s="6">
        <f>IF( forwards!AB308 ="","",_xlfn.RANK.AVG(forwards!AB308,forwards!AB$4:AB$413,0))</f>
        <v>127</v>
      </c>
      <c r="AC308" s="6">
        <f>_xlfn.RANK.AVG(forwards!AC308,forwards!AC$4:AC$413,0)</f>
        <v>213</v>
      </c>
      <c r="AD308" s="6">
        <f>_xlfn.RANK.AVG(forwards!AD308,forwards!AD$4:AD$413,0)</f>
        <v>399.5</v>
      </c>
      <c r="AG308" s="7">
        <f t="shared" si="56"/>
        <v>277.33333333333331</v>
      </c>
      <c r="AH308" s="7">
        <f t="shared" si="57"/>
        <v>221.625</v>
      </c>
      <c r="AI308" s="7">
        <f t="shared" si="65"/>
        <v>155.375</v>
      </c>
      <c r="AJ308" s="7">
        <f t="shared" si="66"/>
        <v>281.8</v>
      </c>
      <c r="AK308" s="7">
        <f t="shared" si="67"/>
        <v>179.9</v>
      </c>
      <c r="AL308" s="7">
        <f t="shared" si="68"/>
        <v>211.625</v>
      </c>
      <c r="AN308">
        <f t="shared" si="58"/>
        <v>283</v>
      </c>
      <c r="AO308">
        <f t="shared" si="59"/>
        <v>225.5</v>
      </c>
      <c r="AP308">
        <f t="shared" si="60"/>
        <v>144</v>
      </c>
      <c r="AQ308">
        <f t="shared" si="61"/>
        <v>307</v>
      </c>
      <c r="AR308">
        <f t="shared" si="62"/>
        <v>181</v>
      </c>
      <c r="AS308">
        <f t="shared" si="63"/>
        <v>269</v>
      </c>
      <c r="AU308" s="6">
        <f t="shared" si="64"/>
        <v>234.91666666666666</v>
      </c>
      <c r="AW308">
        <f t="shared" si="69"/>
        <v>263</v>
      </c>
    </row>
    <row r="309" spans="1:49">
      <c r="A309" t="s">
        <v>652</v>
      </c>
      <c r="B309" t="s">
        <v>653</v>
      </c>
      <c r="C309" t="s">
        <v>87</v>
      </c>
      <c r="D309" t="s">
        <v>63</v>
      </c>
      <c r="E309" s="6">
        <f>_xlfn.RANK.AVG(forwards!E309,forwards!E$4:E$413,0)</f>
        <v>358</v>
      </c>
      <c r="F309" s="6">
        <f>_xlfn.RANK.AVG(forwards!F309,forwards!F$4:F$413,0)</f>
        <v>262</v>
      </c>
      <c r="G309" s="6">
        <f>_xlfn.RANK.AVG(forwards!G309,forwards!G$4:G$413,0)</f>
        <v>319</v>
      </c>
      <c r="H309" s="6">
        <f>_xlfn.RANK.AVG(forwards!H309,forwards!H$4:H$413,0)</f>
        <v>305</v>
      </c>
      <c r="I309" s="6">
        <f>_xlfn.RANK.AVG(forwards!I309,forwards!I$4:I$413,0)</f>
        <v>224</v>
      </c>
      <c r="J309" s="6">
        <f>_xlfn.RANK.AVG(forwards!J309,forwards!J$4:J$413,0)</f>
        <v>196</v>
      </c>
      <c r="K309" s="6">
        <f>_xlfn.RANK.AVG(forwards!K309,forwards!K$4:K$413,0)</f>
        <v>320</v>
      </c>
      <c r="L309" s="6">
        <f>IF( forwards!L309 ="","",_xlfn.RANK.AVG(forwards!L309,forwards!L$4:L$413,0))</f>
        <v>98</v>
      </c>
      <c r="M309" s="6">
        <f>_xlfn.RANK.AVG(forwards!M309,forwards!M$4:M$413,0)</f>
        <v>83</v>
      </c>
      <c r="N309" s="6">
        <f>_xlfn.RANK.AVG(forwards!N309,forwards!N$4:N$413,1)</f>
        <v>398</v>
      </c>
      <c r="O309" s="6">
        <f>_xlfn.RANK.AVG(forwards!O309,forwards!O$4:O$413,0)</f>
        <v>370</v>
      </c>
      <c r="P309" s="6">
        <f>_xlfn.RANK.AVG(forwards!P309,forwards!P$4:P$413,0)</f>
        <v>186.5</v>
      </c>
      <c r="Q309" s="6">
        <f>_xlfn.RANK.AVG(forwards!Q309,forwards!Q$4:Q$413,1)</f>
        <v>148</v>
      </c>
      <c r="R309" s="6">
        <f>_xlfn.RANK.AVG(forwards!R309,forwards!R$4:R$413,0)</f>
        <v>160</v>
      </c>
      <c r="S309" s="6">
        <f>_xlfn.RANK.AVG(forwards!S309,forwards!S$4:S$413,0)</f>
        <v>300</v>
      </c>
      <c r="T309" s="6">
        <f>_xlfn.RANK.AVG(forwards!T309,forwards!T$4:T$413,1)</f>
        <v>287</v>
      </c>
      <c r="U309" s="6">
        <f>IF( forwards!U309 ="","",_xlfn.RANK.AVG(forwards!U309,forwards!U$4:U$413,0))</f>
        <v>345</v>
      </c>
      <c r="V309" s="6">
        <f>IF( forwards!V309 ="","",_xlfn.RANK.AVG(forwards!V309,forwards!V$4:V$413,0))</f>
        <v>314</v>
      </c>
      <c r="W309" s="6">
        <f>_xlfn.RANK.AVG(forwards!W309,forwards!W$4:W$413,0)</f>
        <v>166.5</v>
      </c>
      <c r="X309" s="6">
        <f>IF( forwards!X309 ="","",_xlfn.RANK.AVG(forwards!X309,forwards!X$4:X$413,0))</f>
        <v>192</v>
      </c>
      <c r="Y309" s="6" t="str">
        <f>IF( forwards!Y309 ="","",_xlfn.RANK.AVG(forwards!Y309,forwards!Y$4:Y$413,0))</f>
        <v/>
      </c>
      <c r="Z309" s="6">
        <f>IF( forwards!Z309 ="","",_xlfn.RANK.AVG(forwards!Z309,forwards!Z$4:Z$413,0))</f>
        <v>178</v>
      </c>
      <c r="AA309" s="6">
        <f>_xlfn.RANK.AVG(forwards!AA309,forwards!AA$4:AA$413,0)</f>
        <v>295</v>
      </c>
      <c r="AB309" s="6" t="str">
        <f>IF( forwards!AB309 ="","",_xlfn.RANK.AVG(forwards!AB309,forwards!AB$4:AB$413,0))</f>
        <v/>
      </c>
      <c r="AC309" s="6">
        <f>_xlfn.RANK.AVG(forwards!AC309,forwards!AC$4:AC$413,0)</f>
        <v>231</v>
      </c>
      <c r="AD309" s="6">
        <f>_xlfn.RANK.AVG(forwards!AD309,forwards!AD$4:AD$413,0)</f>
        <v>115.5</v>
      </c>
      <c r="AG309" s="7">
        <f t="shared" si="56"/>
        <v>313</v>
      </c>
      <c r="AH309" s="7">
        <f t="shared" si="57"/>
        <v>261.25</v>
      </c>
      <c r="AI309" s="7">
        <f t="shared" si="65"/>
        <v>237.25</v>
      </c>
      <c r="AJ309" s="7">
        <f t="shared" si="66"/>
        <v>216.3</v>
      </c>
      <c r="AK309" s="7">
        <f t="shared" si="67"/>
        <v>239.1</v>
      </c>
      <c r="AL309" s="7">
        <f t="shared" si="68"/>
        <v>213.83333333333334</v>
      </c>
      <c r="AN309">
        <f t="shared" si="58"/>
        <v>328.5</v>
      </c>
      <c r="AO309">
        <f t="shared" si="59"/>
        <v>290.5</v>
      </c>
      <c r="AP309">
        <f t="shared" si="60"/>
        <v>286</v>
      </c>
      <c r="AQ309">
        <f t="shared" si="61"/>
        <v>224</v>
      </c>
      <c r="AR309">
        <f t="shared" si="62"/>
        <v>287</v>
      </c>
      <c r="AS309">
        <f t="shared" si="63"/>
        <v>271</v>
      </c>
      <c r="AU309" s="6">
        <f t="shared" si="64"/>
        <v>281.16666666666669</v>
      </c>
      <c r="AW309">
        <f t="shared" si="69"/>
        <v>340</v>
      </c>
    </row>
    <row r="310" spans="1:49">
      <c r="A310" t="s">
        <v>902</v>
      </c>
      <c r="B310" t="s">
        <v>903</v>
      </c>
      <c r="C310" t="s">
        <v>68</v>
      </c>
      <c r="D310" t="s">
        <v>345</v>
      </c>
      <c r="E310" s="6">
        <f>_xlfn.RANK.AVG(forwards!E310,forwards!E$4:E$413,0)</f>
        <v>184.5</v>
      </c>
      <c r="F310" s="6">
        <f>_xlfn.RANK.AVG(forwards!F310,forwards!F$4:F$413,0)</f>
        <v>310.5</v>
      </c>
      <c r="G310" s="6">
        <f>_xlfn.RANK.AVG(forwards!G310,forwards!G$4:G$413,0)</f>
        <v>367</v>
      </c>
      <c r="H310" s="6">
        <f>_xlfn.RANK.AVG(forwards!H310,forwards!H$4:H$413,0)</f>
        <v>85</v>
      </c>
      <c r="I310" s="6">
        <f>_xlfn.RANK.AVG(forwards!I310,forwards!I$4:I$413,0)</f>
        <v>212</v>
      </c>
      <c r="J310" s="6">
        <f>_xlfn.RANK.AVG(forwards!J310,forwards!J$4:J$413,0)</f>
        <v>146</v>
      </c>
      <c r="K310" s="6">
        <f>_xlfn.RANK.AVG(forwards!K310,forwards!K$4:K$413,0)</f>
        <v>121</v>
      </c>
      <c r="L310" s="6" t="str">
        <f>IF( forwards!L310 ="","",_xlfn.RANK.AVG(forwards!L310,forwards!L$4:L$413,0))</f>
        <v/>
      </c>
      <c r="M310" s="6">
        <f>_xlfn.RANK.AVG(forwards!M310,forwards!M$4:M$413,0)</f>
        <v>142</v>
      </c>
      <c r="N310" s="6">
        <f>_xlfn.RANK.AVG(forwards!N310,forwards!N$4:N$413,1)</f>
        <v>19</v>
      </c>
      <c r="O310" s="6">
        <f>_xlfn.RANK.AVG(forwards!O310,forwards!O$4:O$413,0)</f>
        <v>26</v>
      </c>
      <c r="P310" s="6">
        <f>_xlfn.RANK.AVG(forwards!P310,forwards!P$4:P$413,0)</f>
        <v>141</v>
      </c>
      <c r="Q310" s="6">
        <f>_xlfn.RANK.AVG(forwards!Q310,forwards!Q$4:Q$413,1)</f>
        <v>329</v>
      </c>
      <c r="R310" s="6">
        <f>_xlfn.RANK.AVG(forwards!R310,forwards!R$4:R$413,0)</f>
        <v>243</v>
      </c>
      <c r="S310" s="6">
        <f>_xlfn.RANK.AVG(forwards!S310,forwards!S$4:S$413,0)</f>
        <v>111</v>
      </c>
      <c r="T310" s="6">
        <f>_xlfn.RANK.AVG(forwards!T310,forwards!T$4:T$413,1)</f>
        <v>338</v>
      </c>
      <c r="U310" s="6">
        <f>IF( forwards!U310 ="","",_xlfn.RANK.AVG(forwards!U310,forwards!U$4:U$413,0))</f>
        <v>24</v>
      </c>
      <c r="V310" s="6">
        <f>IF( forwards!V310 ="","",_xlfn.RANK.AVG(forwards!V310,forwards!V$4:V$413,0))</f>
        <v>347.5</v>
      </c>
      <c r="W310" s="6">
        <f>_xlfn.RANK.AVG(forwards!W310,forwards!W$4:W$413,0)</f>
        <v>382</v>
      </c>
      <c r="X310" s="6">
        <f>IF( forwards!X310 ="","",_xlfn.RANK.AVG(forwards!X310,forwards!X$4:X$413,0))</f>
        <v>320</v>
      </c>
      <c r="Y310" s="6" t="str">
        <f>IF( forwards!Y310 ="","",_xlfn.RANK.AVG(forwards!Y310,forwards!Y$4:Y$413,0))</f>
        <v/>
      </c>
      <c r="Z310" s="6">
        <f>IF( forwards!Z310 ="","",_xlfn.RANK.AVG(forwards!Z310,forwards!Z$4:Z$413,0))</f>
        <v>223</v>
      </c>
      <c r="AA310" s="6">
        <f>_xlfn.RANK.AVG(forwards!AA310,forwards!AA$4:AA$413,0)</f>
        <v>98</v>
      </c>
      <c r="AB310" s="6">
        <f>IF( forwards!AB310 ="","",_xlfn.RANK.AVG(forwards!AB310,forwards!AB$4:AB$413,0))</f>
        <v>5</v>
      </c>
      <c r="AC310" s="6">
        <f>_xlfn.RANK.AVG(forwards!AC310,forwards!AC$4:AC$413,0)</f>
        <v>134</v>
      </c>
      <c r="AD310" s="6">
        <f>_xlfn.RANK.AVG(forwards!AD310,forwards!AD$4:AD$413,0)</f>
        <v>32</v>
      </c>
      <c r="AG310" s="7">
        <f t="shared" si="56"/>
        <v>287.33333333333331</v>
      </c>
      <c r="AH310" s="7">
        <f t="shared" si="57"/>
        <v>141</v>
      </c>
      <c r="AI310" s="7">
        <f t="shared" si="65"/>
        <v>62.333333333333336</v>
      </c>
      <c r="AJ310" s="7">
        <f t="shared" si="66"/>
        <v>232.4</v>
      </c>
      <c r="AK310" s="7">
        <f t="shared" si="67"/>
        <v>259.3</v>
      </c>
      <c r="AL310" s="7">
        <f t="shared" si="68"/>
        <v>67.25</v>
      </c>
      <c r="AN310">
        <f t="shared" si="58"/>
        <v>292</v>
      </c>
      <c r="AO310">
        <f t="shared" si="59"/>
        <v>114</v>
      </c>
      <c r="AP310">
        <f t="shared" si="60"/>
        <v>15</v>
      </c>
      <c r="AQ310">
        <f t="shared" si="61"/>
        <v>241</v>
      </c>
      <c r="AR310">
        <f t="shared" si="62"/>
        <v>316</v>
      </c>
      <c r="AS310">
        <f t="shared" si="63"/>
        <v>7</v>
      </c>
      <c r="AU310" s="6">
        <f t="shared" si="64"/>
        <v>164.16666666666666</v>
      </c>
      <c r="AW310">
        <f t="shared" si="69"/>
        <v>132.5</v>
      </c>
    </row>
    <row r="311" spans="1:49">
      <c r="A311" t="s">
        <v>1130</v>
      </c>
      <c r="B311" t="s">
        <v>1131</v>
      </c>
      <c r="C311" t="s">
        <v>80</v>
      </c>
      <c r="D311" t="s">
        <v>230</v>
      </c>
      <c r="E311" s="6">
        <f>_xlfn.RANK.AVG(forwards!E311,forwards!E$4:E$413,0)</f>
        <v>401</v>
      </c>
      <c r="F311" s="6">
        <f>_xlfn.RANK.AVG(forwards!F311,forwards!F$4:F$413,0)</f>
        <v>381</v>
      </c>
      <c r="G311" s="6">
        <f>_xlfn.RANK.AVG(forwards!G311,forwards!G$4:G$413,0)</f>
        <v>345</v>
      </c>
      <c r="H311" s="6">
        <f>_xlfn.RANK.AVG(forwards!H311,forwards!H$4:H$413,0)</f>
        <v>393</v>
      </c>
      <c r="I311" s="6">
        <f>_xlfn.RANK.AVG(forwards!I311,forwards!I$4:I$413,0)</f>
        <v>367</v>
      </c>
      <c r="J311" s="6">
        <f>_xlfn.RANK.AVG(forwards!J311,forwards!J$4:J$413,0)</f>
        <v>252</v>
      </c>
      <c r="K311" s="6">
        <f>_xlfn.RANK.AVG(forwards!K311,forwards!K$4:K$413,0)</f>
        <v>382.5</v>
      </c>
      <c r="L311" s="6" t="str">
        <f>IF( forwards!L311 ="","",_xlfn.RANK.AVG(forwards!L311,forwards!L$4:L$413,0))</f>
        <v/>
      </c>
      <c r="M311" s="6">
        <f>_xlfn.RANK.AVG(forwards!M311,forwards!M$4:M$413,0)</f>
        <v>392</v>
      </c>
      <c r="N311" s="6">
        <f>_xlfn.RANK.AVG(forwards!N311,forwards!N$4:N$413,1)</f>
        <v>112</v>
      </c>
      <c r="O311" s="6">
        <f>_xlfn.RANK.AVG(forwards!O311,forwards!O$4:O$413,0)</f>
        <v>319</v>
      </c>
      <c r="P311" s="6">
        <f>_xlfn.RANK.AVG(forwards!P311,forwards!P$4:P$413,0)</f>
        <v>365</v>
      </c>
      <c r="Q311" s="6">
        <f>_xlfn.RANK.AVG(forwards!Q311,forwards!Q$4:Q$413,1)</f>
        <v>254.5</v>
      </c>
      <c r="R311" s="6">
        <f>_xlfn.RANK.AVG(forwards!R311,forwards!R$4:R$413,0)</f>
        <v>353</v>
      </c>
      <c r="S311" s="6">
        <f>_xlfn.RANK.AVG(forwards!S311,forwards!S$4:S$413,0)</f>
        <v>385</v>
      </c>
      <c r="T311" s="6">
        <f>_xlfn.RANK.AVG(forwards!T311,forwards!T$4:T$413,1)</f>
        <v>188</v>
      </c>
      <c r="U311" s="6">
        <f>IF( forwards!U311 ="","",_xlfn.RANK.AVG(forwards!U311,forwards!U$4:U$413,0))</f>
        <v>352</v>
      </c>
      <c r="V311" s="6">
        <f>IF( forwards!V311 ="","",_xlfn.RANK.AVG(forwards!V311,forwards!V$4:V$413,0))</f>
        <v>375.5</v>
      </c>
      <c r="W311" s="6">
        <f>_xlfn.RANK.AVG(forwards!W311,forwards!W$4:W$413,0)</f>
        <v>346.5</v>
      </c>
      <c r="X311" s="6">
        <f>IF( forwards!X311 ="","",_xlfn.RANK.AVG(forwards!X311,forwards!X$4:X$413,0))</f>
        <v>3</v>
      </c>
      <c r="Y311" s="6" t="str">
        <f>IF( forwards!Y311 ="","",_xlfn.RANK.AVG(forwards!Y311,forwards!Y$4:Y$413,0))</f>
        <v/>
      </c>
      <c r="Z311" s="6">
        <f>IF( forwards!Z311 ="","",_xlfn.RANK.AVG(forwards!Z311,forwards!Z$4:Z$413,0))</f>
        <v>342.5</v>
      </c>
      <c r="AA311" s="6">
        <f>_xlfn.RANK.AVG(forwards!AA311,forwards!AA$4:AA$413,0)</f>
        <v>370</v>
      </c>
      <c r="AB311" s="6" t="str">
        <f>IF( forwards!AB311 ="","",_xlfn.RANK.AVG(forwards!AB311,forwards!AB$4:AB$413,0))</f>
        <v/>
      </c>
      <c r="AC311" s="6">
        <f>_xlfn.RANK.AVG(forwards!AC311,forwards!AC$4:AC$413,0)</f>
        <v>1</v>
      </c>
      <c r="AD311" s="6">
        <f>_xlfn.RANK.AVG(forwards!AD311,forwards!AD$4:AD$413,0)</f>
        <v>254.5</v>
      </c>
      <c r="AG311" s="7">
        <f t="shared" si="56"/>
        <v>375.66666666666669</v>
      </c>
      <c r="AH311" s="7">
        <f t="shared" si="57"/>
        <v>348.625</v>
      </c>
      <c r="AI311" s="7">
        <f t="shared" si="65"/>
        <v>274.33333333333331</v>
      </c>
      <c r="AJ311" s="7">
        <f t="shared" si="66"/>
        <v>309.10000000000002</v>
      </c>
      <c r="AK311" s="7">
        <f t="shared" si="67"/>
        <v>283.89999999999998</v>
      </c>
      <c r="AL311" s="7">
        <f t="shared" si="68"/>
        <v>208.5</v>
      </c>
      <c r="AN311">
        <f t="shared" si="58"/>
        <v>391</v>
      </c>
      <c r="AO311">
        <f t="shared" si="59"/>
        <v>394.5</v>
      </c>
      <c r="AP311">
        <f t="shared" si="60"/>
        <v>340.5</v>
      </c>
      <c r="AQ311">
        <f t="shared" si="61"/>
        <v>342</v>
      </c>
      <c r="AR311">
        <f t="shared" si="62"/>
        <v>343</v>
      </c>
      <c r="AS311">
        <f t="shared" si="63"/>
        <v>260.5</v>
      </c>
      <c r="AU311" s="6">
        <f t="shared" si="64"/>
        <v>345.25</v>
      </c>
      <c r="AW311">
        <f t="shared" si="69"/>
        <v>400.5</v>
      </c>
    </row>
    <row r="312" spans="1:49">
      <c r="A312" t="s">
        <v>495</v>
      </c>
      <c r="B312" t="s">
        <v>496</v>
      </c>
      <c r="C312" t="s">
        <v>100</v>
      </c>
      <c r="D312" t="s">
        <v>163</v>
      </c>
      <c r="E312" s="6">
        <f>_xlfn.RANK.AVG(forwards!E312,forwards!E$4:E$413,0)</f>
        <v>319</v>
      </c>
      <c r="F312" s="6">
        <f>_xlfn.RANK.AVG(forwards!F312,forwards!F$4:F$413,0)</f>
        <v>395</v>
      </c>
      <c r="G312" s="6">
        <f>_xlfn.RANK.AVG(forwards!G312,forwards!G$4:G$413,0)</f>
        <v>129</v>
      </c>
      <c r="H312" s="6">
        <f>_xlfn.RANK.AVG(forwards!H312,forwards!H$4:H$413,0)</f>
        <v>276</v>
      </c>
      <c r="I312" s="6">
        <f>_xlfn.RANK.AVG(forwards!I312,forwards!I$4:I$413,0)</f>
        <v>112</v>
      </c>
      <c r="J312" s="6">
        <f>_xlfn.RANK.AVG(forwards!J312,forwards!J$4:J$413,0)</f>
        <v>376</v>
      </c>
      <c r="K312" s="6">
        <f>_xlfn.RANK.AVG(forwards!K312,forwards!K$4:K$413,0)</f>
        <v>239.5</v>
      </c>
      <c r="L312" s="6" t="str">
        <f>IF( forwards!L312 ="","",_xlfn.RANK.AVG(forwards!L312,forwards!L$4:L$413,0))</f>
        <v/>
      </c>
      <c r="M312" s="6">
        <f>_xlfn.RANK.AVG(forwards!M312,forwards!M$4:M$413,0)</f>
        <v>329</v>
      </c>
      <c r="N312" s="6">
        <f>_xlfn.RANK.AVG(forwards!N312,forwards!N$4:N$413,1)</f>
        <v>302</v>
      </c>
      <c r="O312" s="6">
        <f>_xlfn.RANK.AVG(forwards!O312,forwards!O$4:O$413,0)</f>
        <v>356</v>
      </c>
      <c r="P312" s="6">
        <f>_xlfn.RANK.AVG(forwards!P312,forwards!P$4:P$413,0)</f>
        <v>46</v>
      </c>
      <c r="Q312" s="6">
        <f>_xlfn.RANK.AVG(forwards!Q312,forwards!Q$4:Q$413,1)</f>
        <v>64.5</v>
      </c>
      <c r="R312" s="6">
        <f>_xlfn.RANK.AVG(forwards!R312,forwards!R$4:R$413,0)</f>
        <v>31</v>
      </c>
      <c r="S312" s="6">
        <f>_xlfn.RANK.AVG(forwards!S312,forwards!S$4:S$413,0)</f>
        <v>115</v>
      </c>
      <c r="T312" s="6">
        <f>_xlfn.RANK.AVG(forwards!T312,forwards!T$4:T$413,1)</f>
        <v>6</v>
      </c>
      <c r="U312" s="6">
        <f>IF( forwards!U312 ="","",_xlfn.RANK.AVG(forwards!U312,forwards!U$4:U$413,0))</f>
        <v>20</v>
      </c>
      <c r="V312" s="6">
        <f>IF( forwards!V312 ="","",_xlfn.RANK.AVG(forwards!V312,forwards!V$4:V$413,0))</f>
        <v>142</v>
      </c>
      <c r="W312" s="6">
        <f>_xlfn.RANK.AVG(forwards!W312,forwards!W$4:W$413,0)</f>
        <v>392.5</v>
      </c>
      <c r="X312" s="6">
        <f>IF( forwards!X312 ="","",_xlfn.RANK.AVG(forwards!X312,forwards!X$4:X$413,0))</f>
        <v>102</v>
      </c>
      <c r="Y312" s="6" t="str">
        <f>IF( forwards!Y312 ="","",_xlfn.RANK.AVG(forwards!Y312,forwards!Y$4:Y$413,0))</f>
        <v/>
      </c>
      <c r="Z312" s="6">
        <f>IF( forwards!Z312 ="","",_xlfn.RANK.AVG(forwards!Z312,forwards!Z$4:Z$413,0))</f>
        <v>260</v>
      </c>
      <c r="AA312" s="6">
        <f>_xlfn.RANK.AVG(forwards!AA312,forwards!AA$4:AA$413,0)</f>
        <v>13</v>
      </c>
      <c r="AB312" s="6" t="str">
        <f>IF( forwards!AB312 ="","",_xlfn.RANK.AVG(forwards!AB312,forwards!AB$4:AB$413,0))</f>
        <v/>
      </c>
      <c r="AC312" s="6">
        <f>_xlfn.RANK.AVG(forwards!AC312,forwards!AC$4:AC$413,0)</f>
        <v>52</v>
      </c>
      <c r="AD312" s="6">
        <f>_xlfn.RANK.AVG(forwards!AD312,forwards!AD$4:AD$413,0)</f>
        <v>60.5</v>
      </c>
      <c r="AG312" s="7">
        <f t="shared" si="56"/>
        <v>281</v>
      </c>
      <c r="AH312" s="7">
        <f t="shared" si="57"/>
        <v>250.875</v>
      </c>
      <c r="AI312" s="7">
        <f t="shared" si="65"/>
        <v>329</v>
      </c>
      <c r="AJ312" s="7">
        <f t="shared" si="66"/>
        <v>52.5</v>
      </c>
      <c r="AK312" s="7">
        <f t="shared" si="67"/>
        <v>183.3</v>
      </c>
      <c r="AL312" s="7">
        <f t="shared" si="68"/>
        <v>41.833333333333336</v>
      </c>
      <c r="AN312">
        <f t="shared" si="58"/>
        <v>286</v>
      </c>
      <c r="AO312">
        <f t="shared" si="59"/>
        <v>270</v>
      </c>
      <c r="AP312">
        <f t="shared" si="60"/>
        <v>383</v>
      </c>
      <c r="AQ312">
        <f t="shared" si="61"/>
        <v>19</v>
      </c>
      <c r="AR312">
        <f t="shared" si="62"/>
        <v>190</v>
      </c>
      <c r="AS312">
        <f t="shared" si="63"/>
        <v>2</v>
      </c>
      <c r="AU312" s="6">
        <f t="shared" si="64"/>
        <v>191.66666666666666</v>
      </c>
      <c r="AW312">
        <f t="shared" si="69"/>
        <v>187.5</v>
      </c>
    </row>
    <row r="313" spans="1:49">
      <c r="A313" t="s">
        <v>689</v>
      </c>
      <c r="B313" t="s">
        <v>690</v>
      </c>
      <c r="C313" t="s">
        <v>124</v>
      </c>
      <c r="D313" t="s">
        <v>163</v>
      </c>
      <c r="E313" s="6">
        <f>_xlfn.RANK.AVG(forwards!E313,forwards!E$4:E$413,0)</f>
        <v>184.5</v>
      </c>
      <c r="F313" s="6">
        <f>_xlfn.RANK.AVG(forwards!F313,forwards!F$4:F$413,0)</f>
        <v>262</v>
      </c>
      <c r="G313" s="6">
        <f>_xlfn.RANK.AVG(forwards!G313,forwards!G$4:G$413,0)</f>
        <v>385</v>
      </c>
      <c r="H313" s="6">
        <f>_xlfn.RANK.AVG(forwards!H313,forwards!H$4:H$413,0)</f>
        <v>229</v>
      </c>
      <c r="I313" s="6">
        <f>_xlfn.RANK.AVG(forwards!I313,forwards!I$4:I$413,0)</f>
        <v>273</v>
      </c>
      <c r="J313" s="6">
        <f>_xlfn.RANK.AVG(forwards!J313,forwards!J$4:J$413,0)</f>
        <v>72</v>
      </c>
      <c r="K313" s="6">
        <f>_xlfn.RANK.AVG(forwards!K313,forwards!K$4:K$413,0)</f>
        <v>183</v>
      </c>
      <c r="L313" s="6" t="str">
        <f>IF( forwards!L313 ="","",_xlfn.RANK.AVG(forwards!L313,forwards!L$4:L$413,0))</f>
        <v/>
      </c>
      <c r="M313" s="6">
        <f>_xlfn.RANK.AVG(forwards!M313,forwards!M$4:M$413,0)</f>
        <v>228</v>
      </c>
      <c r="N313" s="6">
        <f>_xlfn.RANK.AVG(forwards!N313,forwards!N$4:N$413,1)</f>
        <v>349</v>
      </c>
      <c r="O313" s="6">
        <f>_xlfn.RANK.AVG(forwards!O313,forwards!O$4:O$413,0)</f>
        <v>346</v>
      </c>
      <c r="P313" s="6">
        <f>_xlfn.RANK.AVG(forwards!P313,forwards!P$4:P$413,0)</f>
        <v>55</v>
      </c>
      <c r="Q313" s="6">
        <f>_xlfn.RANK.AVG(forwards!Q313,forwards!Q$4:Q$413,1)</f>
        <v>359</v>
      </c>
      <c r="R313" s="6">
        <f>_xlfn.RANK.AVG(forwards!R313,forwards!R$4:R$413,0)</f>
        <v>192.5</v>
      </c>
      <c r="S313" s="6">
        <f>_xlfn.RANK.AVG(forwards!S313,forwards!S$4:S$413,0)</f>
        <v>103</v>
      </c>
      <c r="T313" s="6">
        <f>_xlfn.RANK.AVG(forwards!T313,forwards!T$4:T$413,1)</f>
        <v>356</v>
      </c>
      <c r="U313" s="6">
        <f>IF( forwards!U313 ="","",_xlfn.RANK.AVG(forwards!U313,forwards!U$4:U$413,0))</f>
        <v>251</v>
      </c>
      <c r="V313" s="6">
        <f>IF( forwards!V313 ="","",_xlfn.RANK.AVG(forwards!V313,forwards!V$4:V$413,0))</f>
        <v>72</v>
      </c>
      <c r="W313" s="6">
        <f>_xlfn.RANK.AVG(forwards!W313,forwards!W$4:W$413,0)</f>
        <v>337.5</v>
      </c>
      <c r="X313" s="6">
        <f>IF( forwards!X313 ="","",_xlfn.RANK.AVG(forwards!X313,forwards!X$4:X$413,0))</f>
        <v>279</v>
      </c>
      <c r="Y313" s="6" t="str">
        <f>IF( forwards!Y313 ="","",_xlfn.RANK.AVG(forwards!Y313,forwards!Y$4:Y$413,0))</f>
        <v/>
      </c>
      <c r="Z313" s="6">
        <f>IF( forwards!Z313 ="","",_xlfn.RANK.AVG(forwards!Z313,forwards!Z$4:Z$413,0))</f>
        <v>51</v>
      </c>
      <c r="AA313" s="6">
        <f>_xlfn.RANK.AVG(forwards!AA313,forwards!AA$4:AA$413,0)</f>
        <v>293</v>
      </c>
      <c r="AB313" s="6">
        <f>IF( forwards!AB313 ="","",_xlfn.RANK.AVG(forwards!AB313,forwards!AB$4:AB$413,0))</f>
        <v>58</v>
      </c>
      <c r="AC313" s="6">
        <f>_xlfn.RANK.AVG(forwards!AC313,forwards!AC$4:AC$413,0)</f>
        <v>168</v>
      </c>
      <c r="AD313" s="6">
        <f>_xlfn.RANK.AVG(forwards!AD313,forwards!AD$4:AD$413,0)</f>
        <v>302.5</v>
      </c>
      <c r="AG313" s="7">
        <f t="shared" si="56"/>
        <v>277.16666666666669</v>
      </c>
      <c r="AH313" s="7">
        <f t="shared" si="57"/>
        <v>189.25</v>
      </c>
      <c r="AI313" s="7">
        <f t="shared" si="65"/>
        <v>307.66666666666669</v>
      </c>
      <c r="AJ313" s="7">
        <f t="shared" si="66"/>
        <v>213.1</v>
      </c>
      <c r="AK313" s="7">
        <f t="shared" si="67"/>
        <v>198.1</v>
      </c>
      <c r="AL313" s="7">
        <f t="shared" si="68"/>
        <v>205.375</v>
      </c>
      <c r="AN313">
        <f t="shared" si="58"/>
        <v>282</v>
      </c>
      <c r="AO313">
        <f t="shared" si="59"/>
        <v>174</v>
      </c>
      <c r="AP313">
        <f t="shared" si="60"/>
        <v>369</v>
      </c>
      <c r="AQ313">
        <f t="shared" si="61"/>
        <v>219</v>
      </c>
      <c r="AR313">
        <f t="shared" si="62"/>
        <v>216</v>
      </c>
      <c r="AS313">
        <f t="shared" si="63"/>
        <v>252</v>
      </c>
      <c r="AU313" s="6">
        <f t="shared" si="64"/>
        <v>252</v>
      </c>
      <c r="AW313">
        <f t="shared" si="69"/>
        <v>289</v>
      </c>
    </row>
    <row r="314" spans="1:49">
      <c r="A314" t="s">
        <v>1005</v>
      </c>
      <c r="B314" t="s">
        <v>1006</v>
      </c>
      <c r="C314" t="s">
        <v>68</v>
      </c>
      <c r="D314" t="s">
        <v>1007</v>
      </c>
      <c r="E314" s="6">
        <f>_xlfn.RANK.AVG(forwards!E314,forwards!E$4:E$413,0)</f>
        <v>201.5</v>
      </c>
      <c r="F314" s="6">
        <f>_xlfn.RANK.AVG(forwards!F314,forwards!F$4:F$413,0)</f>
        <v>162</v>
      </c>
      <c r="G314" s="6">
        <f>_xlfn.RANK.AVG(forwards!G314,forwards!G$4:G$413,0)</f>
        <v>248</v>
      </c>
      <c r="H314" s="6">
        <f>_xlfn.RANK.AVG(forwards!H314,forwards!H$4:H$413,0)</f>
        <v>148</v>
      </c>
      <c r="I314" s="6">
        <f>_xlfn.RANK.AVG(forwards!I314,forwards!I$4:I$413,0)</f>
        <v>190</v>
      </c>
      <c r="J314" s="6">
        <f>_xlfn.RANK.AVG(forwards!J314,forwards!J$4:J$413,0)</f>
        <v>244</v>
      </c>
      <c r="K314" s="6">
        <f>_xlfn.RANK.AVG(forwards!K314,forwards!K$4:K$413,0)</f>
        <v>166.5</v>
      </c>
      <c r="L314" s="6">
        <f>IF( forwards!L314 ="","",_xlfn.RANK.AVG(forwards!L314,forwards!L$4:L$413,0))</f>
        <v>163</v>
      </c>
      <c r="M314" s="6">
        <f>_xlfn.RANK.AVG(forwards!M314,forwards!M$4:M$413,0)</f>
        <v>44</v>
      </c>
      <c r="N314" s="6">
        <f>_xlfn.RANK.AVG(forwards!N314,forwards!N$4:N$413,1)</f>
        <v>298</v>
      </c>
      <c r="O314" s="6">
        <f>_xlfn.RANK.AVG(forwards!O314,forwards!O$4:O$413,0)</f>
        <v>102</v>
      </c>
      <c r="P314" s="6">
        <f>_xlfn.RANK.AVG(forwards!P314,forwards!P$4:P$413,0)</f>
        <v>207</v>
      </c>
      <c r="Q314" s="6">
        <f>_xlfn.RANK.AVG(forwards!Q314,forwards!Q$4:Q$413,1)</f>
        <v>318.5</v>
      </c>
      <c r="R314" s="6">
        <f>_xlfn.RANK.AVG(forwards!R314,forwards!R$4:R$413,0)</f>
        <v>265</v>
      </c>
      <c r="S314" s="6">
        <f>_xlfn.RANK.AVG(forwards!S314,forwards!S$4:S$413,0)</f>
        <v>139</v>
      </c>
      <c r="T314" s="6">
        <f>_xlfn.RANK.AVG(forwards!T314,forwards!T$4:T$413,1)</f>
        <v>306.5</v>
      </c>
      <c r="U314" s="6">
        <f>IF( forwards!U314 ="","",_xlfn.RANK.AVG(forwards!U314,forwards!U$4:U$413,0))</f>
        <v>294</v>
      </c>
      <c r="V314" s="6">
        <f>IF( forwards!V314 ="","",_xlfn.RANK.AVG(forwards!V314,forwards!V$4:V$413,0))</f>
        <v>199</v>
      </c>
      <c r="W314" s="6">
        <f>_xlfn.RANK.AVG(forwards!W314,forwards!W$4:W$413,0)</f>
        <v>129</v>
      </c>
      <c r="X314" s="6">
        <f>IF( forwards!X314 ="","",_xlfn.RANK.AVG(forwards!X314,forwards!X$4:X$413,0))</f>
        <v>211</v>
      </c>
      <c r="Y314" s="6" t="str">
        <f>IF( forwards!Y314 ="","",_xlfn.RANK.AVG(forwards!Y314,forwards!Y$4:Y$413,0))</f>
        <v/>
      </c>
      <c r="Z314" s="6">
        <f>IF( forwards!Z314 ="","",_xlfn.RANK.AVG(forwards!Z314,forwards!Z$4:Z$413,0))</f>
        <v>193.5</v>
      </c>
      <c r="AA314" s="6">
        <f>_xlfn.RANK.AVG(forwards!AA314,forwards!AA$4:AA$413,0)</f>
        <v>361</v>
      </c>
      <c r="AB314" s="6" t="str">
        <f>IF( forwards!AB314 ="","",_xlfn.RANK.AVG(forwards!AB314,forwards!AB$4:AB$413,0))</f>
        <v/>
      </c>
      <c r="AC314" s="6">
        <f>_xlfn.RANK.AVG(forwards!AC314,forwards!AC$4:AC$413,0)</f>
        <v>392</v>
      </c>
      <c r="AD314" s="6">
        <f>_xlfn.RANK.AVG(forwards!AD314,forwards!AD$4:AD$413,0)</f>
        <v>302.5</v>
      </c>
      <c r="AG314" s="7">
        <f t="shared" si="56"/>
        <v>203.83333333333334</v>
      </c>
      <c r="AH314" s="7">
        <f t="shared" si="57"/>
        <v>187.125</v>
      </c>
      <c r="AI314" s="7">
        <f t="shared" si="65"/>
        <v>151.75</v>
      </c>
      <c r="AJ314" s="7">
        <f t="shared" si="66"/>
        <v>247.2</v>
      </c>
      <c r="AK314" s="7">
        <f t="shared" si="67"/>
        <v>205.3</v>
      </c>
      <c r="AL314" s="7">
        <f t="shared" si="68"/>
        <v>351.83333333333331</v>
      </c>
      <c r="AN314">
        <f t="shared" si="58"/>
        <v>203</v>
      </c>
      <c r="AO314">
        <f t="shared" si="59"/>
        <v>170</v>
      </c>
      <c r="AP314">
        <f t="shared" si="60"/>
        <v>139</v>
      </c>
      <c r="AQ314">
        <f t="shared" si="61"/>
        <v>266</v>
      </c>
      <c r="AR314">
        <f t="shared" si="62"/>
        <v>226</v>
      </c>
      <c r="AS314">
        <f t="shared" si="63"/>
        <v>409</v>
      </c>
      <c r="AU314" s="6">
        <f t="shared" si="64"/>
        <v>235.5</v>
      </c>
      <c r="AW314">
        <f t="shared" si="69"/>
        <v>264.5</v>
      </c>
    </row>
    <row r="315" spans="1:49">
      <c r="A315" t="s">
        <v>927</v>
      </c>
      <c r="B315" t="s">
        <v>928</v>
      </c>
      <c r="C315" t="s">
        <v>80</v>
      </c>
      <c r="D315" t="s">
        <v>767</v>
      </c>
      <c r="E315" s="6">
        <f>_xlfn.RANK.AVG(forwards!E315,forwards!E$4:E$413,0)</f>
        <v>291</v>
      </c>
      <c r="F315" s="6">
        <f>_xlfn.RANK.AVG(forwards!F315,forwards!F$4:F$413,0)</f>
        <v>345</v>
      </c>
      <c r="G315" s="6">
        <f>_xlfn.RANK.AVG(forwards!G315,forwards!G$4:G$413,0)</f>
        <v>245</v>
      </c>
      <c r="H315" s="6">
        <f>_xlfn.RANK.AVG(forwards!H315,forwards!H$4:H$413,0)</f>
        <v>328</v>
      </c>
      <c r="I315" s="6">
        <f>_xlfn.RANK.AVG(forwards!I315,forwards!I$4:I$413,0)</f>
        <v>343</v>
      </c>
      <c r="J315" s="6">
        <f>_xlfn.RANK.AVG(forwards!J315,forwards!J$4:J$413,0)</f>
        <v>250</v>
      </c>
      <c r="K315" s="6">
        <f>_xlfn.RANK.AVG(forwards!K315,forwards!K$4:K$413,0)</f>
        <v>343</v>
      </c>
      <c r="L315" s="6" t="str">
        <f>IF( forwards!L315 ="","",_xlfn.RANK.AVG(forwards!L315,forwards!L$4:L$413,0))</f>
        <v/>
      </c>
      <c r="M315" s="6">
        <f>_xlfn.RANK.AVG(forwards!M315,forwards!M$4:M$413,0)</f>
        <v>373</v>
      </c>
      <c r="N315" s="6">
        <f>_xlfn.RANK.AVG(forwards!N315,forwards!N$4:N$413,1)</f>
        <v>288</v>
      </c>
      <c r="O315" s="6">
        <f>_xlfn.RANK.AVG(forwards!O315,forwards!O$4:O$413,0)</f>
        <v>379</v>
      </c>
      <c r="P315" s="6">
        <f>_xlfn.RANK.AVG(forwards!P315,forwards!P$4:P$413,0)</f>
        <v>372</v>
      </c>
      <c r="Q315" s="6">
        <f>_xlfn.RANK.AVG(forwards!Q315,forwards!Q$4:Q$413,1)</f>
        <v>16</v>
      </c>
      <c r="R315" s="6">
        <f>_xlfn.RANK.AVG(forwards!R315,forwards!R$4:R$413,0)</f>
        <v>254</v>
      </c>
      <c r="S315" s="6">
        <f>_xlfn.RANK.AVG(forwards!S315,forwards!S$4:S$413,0)</f>
        <v>302</v>
      </c>
      <c r="T315" s="6">
        <f>_xlfn.RANK.AVG(forwards!T315,forwards!T$4:T$413,1)</f>
        <v>93</v>
      </c>
      <c r="U315" s="6">
        <f>IF( forwards!U315 ="","",_xlfn.RANK.AVG(forwards!U315,forwards!U$4:U$413,0))</f>
        <v>328</v>
      </c>
      <c r="V315" s="6">
        <f>IF( forwards!V315 ="","",_xlfn.RANK.AVG(forwards!V315,forwards!V$4:V$413,0))</f>
        <v>171</v>
      </c>
      <c r="W315" s="6">
        <f>_xlfn.RANK.AVG(forwards!W315,forwards!W$4:W$413,0)</f>
        <v>362.5</v>
      </c>
      <c r="X315" s="6">
        <f>IF( forwards!X315 ="","",_xlfn.RANK.AVG(forwards!X315,forwards!X$4:X$413,0))</f>
        <v>376.5</v>
      </c>
      <c r="Y315" s="6" t="str">
        <f>IF( forwards!Y315 ="","",_xlfn.RANK.AVG(forwards!Y315,forwards!Y$4:Y$413,0))</f>
        <v/>
      </c>
      <c r="Z315" s="6">
        <f>IF( forwards!Z315 ="","",_xlfn.RANK.AVG(forwards!Z315,forwards!Z$4:Z$413,0))</f>
        <v>342.5</v>
      </c>
      <c r="AA315" s="6">
        <f>_xlfn.RANK.AVG(forwards!AA315,forwards!AA$4:AA$413,0)</f>
        <v>380</v>
      </c>
      <c r="AB315" s="6" t="str">
        <f>IF( forwards!AB315 ="","",_xlfn.RANK.AVG(forwards!AB315,forwards!AB$4:AB$413,0))</f>
        <v/>
      </c>
      <c r="AC315" s="6">
        <f>_xlfn.RANK.AVG(forwards!AC315,forwards!AC$4:AC$413,0)</f>
        <v>23</v>
      </c>
      <c r="AD315" s="6">
        <f>_xlfn.RANK.AVG(forwards!AD315,forwards!AD$4:AD$413,0)</f>
        <v>123</v>
      </c>
      <c r="AG315" s="7">
        <f t="shared" si="56"/>
        <v>293.66666666666669</v>
      </c>
      <c r="AH315" s="7">
        <f t="shared" si="57"/>
        <v>316</v>
      </c>
      <c r="AI315" s="7">
        <f t="shared" si="65"/>
        <v>346.66666666666669</v>
      </c>
      <c r="AJ315" s="7">
        <f t="shared" si="66"/>
        <v>207.4</v>
      </c>
      <c r="AK315" s="7">
        <f t="shared" si="67"/>
        <v>316.10000000000002</v>
      </c>
      <c r="AL315" s="7">
        <f t="shared" si="68"/>
        <v>175.33333333333334</v>
      </c>
      <c r="AN315">
        <f t="shared" si="58"/>
        <v>301</v>
      </c>
      <c r="AO315">
        <f t="shared" si="59"/>
        <v>374</v>
      </c>
      <c r="AP315">
        <f t="shared" si="60"/>
        <v>397.5</v>
      </c>
      <c r="AQ315">
        <f t="shared" si="61"/>
        <v>211</v>
      </c>
      <c r="AR315">
        <f t="shared" si="62"/>
        <v>375.5</v>
      </c>
      <c r="AS315">
        <f t="shared" si="63"/>
        <v>161.5</v>
      </c>
      <c r="AU315" s="6">
        <f t="shared" si="64"/>
        <v>303.41666666666669</v>
      </c>
      <c r="AW315">
        <f t="shared" si="69"/>
        <v>366</v>
      </c>
    </row>
    <row r="316" spans="1:49">
      <c r="A316" t="s">
        <v>900</v>
      </c>
      <c r="B316" t="s">
        <v>901</v>
      </c>
      <c r="C316" t="s">
        <v>113</v>
      </c>
      <c r="D316" t="s">
        <v>221</v>
      </c>
      <c r="E316" s="6">
        <f>_xlfn.RANK.AVG(forwards!E316,forwards!E$4:E$413,0)</f>
        <v>106.5</v>
      </c>
      <c r="F316" s="6">
        <f>_xlfn.RANK.AVG(forwards!F316,forwards!F$4:F$413,0)</f>
        <v>43.5</v>
      </c>
      <c r="G316" s="6">
        <f>_xlfn.RANK.AVG(forwards!G316,forwards!G$4:G$413,0)</f>
        <v>88</v>
      </c>
      <c r="H316" s="6">
        <f>_xlfn.RANK.AVG(forwards!H316,forwards!H$4:H$413,0)</f>
        <v>135</v>
      </c>
      <c r="I316" s="6">
        <f>_xlfn.RANK.AVG(forwards!I316,forwards!I$4:I$413,0)</f>
        <v>47</v>
      </c>
      <c r="J316" s="6">
        <f>_xlfn.RANK.AVG(forwards!J316,forwards!J$4:J$413,0)</f>
        <v>263</v>
      </c>
      <c r="K316" s="6">
        <f>_xlfn.RANK.AVG(forwards!K316,forwards!K$4:K$413,0)</f>
        <v>80</v>
      </c>
      <c r="L316" s="6" t="str">
        <f>IF( forwards!L316 ="","",_xlfn.RANK.AVG(forwards!L316,forwards!L$4:L$413,0))</f>
        <v/>
      </c>
      <c r="M316" s="6">
        <f>_xlfn.RANK.AVG(forwards!M316,forwards!M$4:M$413,0)</f>
        <v>13</v>
      </c>
      <c r="N316" s="6">
        <f>_xlfn.RANK.AVG(forwards!N316,forwards!N$4:N$413,1)</f>
        <v>353</v>
      </c>
      <c r="O316" s="6">
        <f>_xlfn.RANK.AVG(forwards!O316,forwards!O$4:O$413,0)</f>
        <v>46</v>
      </c>
      <c r="P316" s="6">
        <f>_xlfn.RANK.AVG(forwards!P316,forwards!P$4:P$413,0)</f>
        <v>119</v>
      </c>
      <c r="Q316" s="6">
        <f>_xlfn.RANK.AVG(forwards!Q316,forwards!Q$4:Q$413,1)</f>
        <v>341</v>
      </c>
      <c r="R316" s="6">
        <f>_xlfn.RANK.AVG(forwards!R316,forwards!R$4:R$413,0)</f>
        <v>242</v>
      </c>
      <c r="S316" s="6">
        <f>_xlfn.RANK.AVG(forwards!S316,forwards!S$4:S$413,0)</f>
        <v>227.5</v>
      </c>
      <c r="T316" s="6">
        <f>_xlfn.RANK.AVG(forwards!T316,forwards!T$4:T$413,1)</f>
        <v>346</v>
      </c>
      <c r="U316" s="6">
        <f>IF( forwards!U316 ="","",_xlfn.RANK.AVG(forwards!U316,forwards!U$4:U$413,0))</f>
        <v>63</v>
      </c>
      <c r="V316" s="6">
        <f>IF( forwards!V316 ="","",_xlfn.RANK.AVG(forwards!V316,forwards!V$4:V$413,0))</f>
        <v>232.5</v>
      </c>
      <c r="W316" s="6">
        <f>_xlfn.RANK.AVG(forwards!W316,forwards!W$4:W$413,0)</f>
        <v>69</v>
      </c>
      <c r="X316" s="6">
        <f>IF( forwards!X316 ="","",_xlfn.RANK.AVG(forwards!X316,forwards!X$4:X$413,0))</f>
        <v>52</v>
      </c>
      <c r="Y316" s="6">
        <f>IF( forwards!Y316 ="","",_xlfn.RANK.AVG(forwards!Y316,forwards!Y$4:Y$413,0))</f>
        <v>130</v>
      </c>
      <c r="Z316" s="6">
        <f>IF( forwards!Z316 ="","",_xlfn.RANK.AVG(forwards!Z316,forwards!Z$4:Z$413,0))</f>
        <v>119</v>
      </c>
      <c r="AA316" s="6">
        <f>_xlfn.RANK.AVG(forwards!AA316,forwards!AA$4:AA$413,0)</f>
        <v>58</v>
      </c>
      <c r="AB316" s="6" t="str">
        <f>IF( forwards!AB316 ="","",_xlfn.RANK.AVG(forwards!AB316,forwards!AB$4:AB$413,0))</f>
        <v/>
      </c>
      <c r="AC316" s="6">
        <f>_xlfn.RANK.AVG(forwards!AC316,forwards!AC$4:AC$413,0)</f>
        <v>217</v>
      </c>
      <c r="AD316" s="6">
        <f>_xlfn.RANK.AVG(forwards!AD316,forwards!AD$4:AD$413,0)</f>
        <v>254.5</v>
      </c>
      <c r="AG316" s="7">
        <f t="shared" si="56"/>
        <v>79.333333333333329</v>
      </c>
      <c r="AH316" s="7">
        <f t="shared" si="57"/>
        <v>131.25</v>
      </c>
      <c r="AI316" s="7">
        <f t="shared" si="65"/>
        <v>137.33333333333334</v>
      </c>
      <c r="AJ316" s="7">
        <f t="shared" si="66"/>
        <v>255.1</v>
      </c>
      <c r="AK316" s="7">
        <f t="shared" si="67"/>
        <v>110.91666666666667</v>
      </c>
      <c r="AL316" s="7">
        <f t="shared" si="68"/>
        <v>176.5</v>
      </c>
      <c r="AN316">
        <f t="shared" si="58"/>
        <v>66</v>
      </c>
      <c r="AO316">
        <f t="shared" si="59"/>
        <v>101</v>
      </c>
      <c r="AP316">
        <f t="shared" si="60"/>
        <v>112</v>
      </c>
      <c r="AQ316">
        <f t="shared" si="61"/>
        <v>277</v>
      </c>
      <c r="AR316">
        <f t="shared" si="62"/>
        <v>43</v>
      </c>
      <c r="AS316">
        <f t="shared" si="63"/>
        <v>170</v>
      </c>
      <c r="AU316" s="6">
        <f t="shared" si="64"/>
        <v>128.16666666666666</v>
      </c>
      <c r="AW316">
        <f t="shared" si="69"/>
        <v>71</v>
      </c>
    </row>
    <row r="317" spans="1:49">
      <c r="A317" t="s">
        <v>1075</v>
      </c>
      <c r="B317" t="s">
        <v>1076</v>
      </c>
      <c r="C317" t="s">
        <v>100</v>
      </c>
      <c r="D317" t="s">
        <v>767</v>
      </c>
      <c r="E317" s="6">
        <f>_xlfn.RANK.AVG(forwards!E317,forwards!E$4:E$413,0)</f>
        <v>319</v>
      </c>
      <c r="F317" s="6">
        <f>_xlfn.RANK.AVG(forwards!F317,forwards!F$4:F$413,0)</f>
        <v>248</v>
      </c>
      <c r="G317" s="6">
        <f>_xlfn.RANK.AVG(forwards!G317,forwards!G$4:G$413,0)</f>
        <v>155</v>
      </c>
      <c r="H317" s="6">
        <f>_xlfn.RANK.AVG(forwards!H317,forwards!H$4:H$413,0)</f>
        <v>164</v>
      </c>
      <c r="I317" s="6">
        <f>_xlfn.RANK.AVG(forwards!I317,forwards!I$4:I$413,0)</f>
        <v>199</v>
      </c>
      <c r="J317" s="6">
        <f>_xlfn.RANK.AVG(forwards!J317,forwards!J$4:J$413,0)</f>
        <v>320</v>
      </c>
      <c r="K317" s="6">
        <f>_xlfn.RANK.AVG(forwards!K317,forwards!K$4:K$413,0)</f>
        <v>275.5</v>
      </c>
      <c r="L317" s="6" t="str">
        <f>IF( forwards!L317 ="","",_xlfn.RANK.AVG(forwards!L317,forwards!L$4:L$413,0))</f>
        <v/>
      </c>
      <c r="M317" s="6">
        <f>_xlfn.RANK.AVG(forwards!M317,forwards!M$4:M$413,0)</f>
        <v>372</v>
      </c>
      <c r="N317" s="6">
        <f>_xlfn.RANK.AVG(forwards!N317,forwards!N$4:N$413,1)</f>
        <v>121</v>
      </c>
      <c r="O317" s="6">
        <f>_xlfn.RANK.AVG(forwards!O317,forwards!O$4:O$413,0)</f>
        <v>295</v>
      </c>
      <c r="P317" s="6">
        <f>_xlfn.RANK.AVG(forwards!P317,forwards!P$4:P$413,0)</f>
        <v>358</v>
      </c>
      <c r="Q317" s="6">
        <f>_xlfn.RANK.AVG(forwards!Q317,forwards!Q$4:Q$413,1)</f>
        <v>170</v>
      </c>
      <c r="R317" s="6">
        <f>_xlfn.RANK.AVG(forwards!R317,forwards!R$4:R$413,0)</f>
        <v>315</v>
      </c>
      <c r="S317" s="6">
        <f>_xlfn.RANK.AVG(forwards!S317,forwards!S$4:S$413,0)</f>
        <v>319</v>
      </c>
      <c r="T317" s="6">
        <f>_xlfn.RANK.AVG(forwards!T317,forwards!T$4:T$413,1)</f>
        <v>390</v>
      </c>
      <c r="U317" s="6">
        <f>IF( forwards!U317 ="","",_xlfn.RANK.AVG(forwards!U317,forwards!U$4:U$413,0))</f>
        <v>129</v>
      </c>
      <c r="V317" s="6">
        <f>IF( forwards!V317 ="","",_xlfn.RANK.AVG(forwards!V317,forwards!V$4:V$413,0))</f>
        <v>294</v>
      </c>
      <c r="W317" s="6">
        <f>_xlfn.RANK.AVG(forwards!W317,forwards!W$4:W$413,0)</f>
        <v>103.5</v>
      </c>
      <c r="X317" s="6">
        <f>IF( forwards!X317 ="","",_xlfn.RANK.AVG(forwards!X317,forwards!X$4:X$413,0))</f>
        <v>207</v>
      </c>
      <c r="Y317" s="6" t="str">
        <f>IF( forwards!Y317 ="","",_xlfn.RANK.AVG(forwards!Y317,forwards!Y$4:Y$413,0))</f>
        <v/>
      </c>
      <c r="Z317" s="6">
        <f>IF( forwards!Z317 ="","",_xlfn.RANK.AVG(forwards!Z317,forwards!Z$4:Z$413,0))</f>
        <v>183</v>
      </c>
      <c r="AA317" s="6">
        <f>_xlfn.RANK.AVG(forwards!AA317,forwards!AA$4:AA$413,0)</f>
        <v>261</v>
      </c>
      <c r="AB317" s="6" t="str">
        <f>IF( forwards!AB317 ="","",_xlfn.RANK.AVG(forwards!AB317,forwards!AB$4:AB$413,0))</f>
        <v/>
      </c>
      <c r="AC317" s="6">
        <f>_xlfn.RANK.AVG(forwards!AC317,forwards!AC$4:AC$413,0)</f>
        <v>248</v>
      </c>
      <c r="AD317" s="6">
        <f>_xlfn.RANK.AVG(forwards!AD317,forwards!AD$4:AD$413,0)</f>
        <v>321.5</v>
      </c>
      <c r="AG317" s="7">
        <f t="shared" si="56"/>
        <v>240.66666666666666</v>
      </c>
      <c r="AH317" s="7">
        <f t="shared" si="57"/>
        <v>239.625</v>
      </c>
      <c r="AI317" s="7">
        <f t="shared" si="65"/>
        <v>262.66666666666669</v>
      </c>
      <c r="AJ317" s="7">
        <f t="shared" si="66"/>
        <v>310.39999999999998</v>
      </c>
      <c r="AK317" s="7">
        <f t="shared" si="67"/>
        <v>183.3</v>
      </c>
      <c r="AL317" s="7">
        <f t="shared" si="68"/>
        <v>276.83333333333331</v>
      </c>
      <c r="AN317">
        <f t="shared" si="58"/>
        <v>247.5</v>
      </c>
      <c r="AO317">
        <f t="shared" si="59"/>
        <v>255</v>
      </c>
      <c r="AP317">
        <f t="shared" si="60"/>
        <v>323</v>
      </c>
      <c r="AQ317">
        <f t="shared" si="61"/>
        <v>343.5</v>
      </c>
      <c r="AR317">
        <f t="shared" si="62"/>
        <v>190</v>
      </c>
      <c r="AS317">
        <f t="shared" si="63"/>
        <v>377</v>
      </c>
      <c r="AU317" s="6">
        <f t="shared" si="64"/>
        <v>289.33333333333331</v>
      </c>
      <c r="AW317">
        <f t="shared" si="69"/>
        <v>353</v>
      </c>
    </row>
    <row r="318" spans="1:49">
      <c r="A318" t="s">
        <v>276</v>
      </c>
      <c r="B318" t="s">
        <v>277</v>
      </c>
      <c r="C318" t="s">
        <v>80</v>
      </c>
      <c r="D318" t="s">
        <v>77</v>
      </c>
      <c r="E318" s="6">
        <f>_xlfn.RANK.AVG(forwards!E318,forwards!E$4:E$413,0)</f>
        <v>61.5</v>
      </c>
      <c r="F318" s="6">
        <f>_xlfn.RANK.AVG(forwards!F318,forwards!F$4:F$413,0)</f>
        <v>80.5</v>
      </c>
      <c r="G318" s="6">
        <f>_xlfn.RANK.AVG(forwards!G318,forwards!G$4:G$413,0)</f>
        <v>137</v>
      </c>
      <c r="H318" s="6">
        <f>_xlfn.RANK.AVG(forwards!H318,forwards!H$4:H$413,0)</f>
        <v>113</v>
      </c>
      <c r="I318" s="6">
        <f>_xlfn.RANK.AVG(forwards!I318,forwards!I$4:I$413,0)</f>
        <v>137</v>
      </c>
      <c r="J318" s="6">
        <f>_xlfn.RANK.AVG(forwards!J318,forwards!J$4:J$413,0)</f>
        <v>163</v>
      </c>
      <c r="K318" s="6">
        <f>_xlfn.RANK.AVG(forwards!K318,forwards!K$4:K$413,0)</f>
        <v>68.5</v>
      </c>
      <c r="L318" s="6" t="str">
        <f>IF( forwards!L318 ="","",_xlfn.RANK.AVG(forwards!L318,forwards!L$4:L$413,0))</f>
        <v/>
      </c>
      <c r="M318" s="6">
        <f>_xlfn.RANK.AVG(forwards!M318,forwards!M$4:M$413,0)</f>
        <v>115</v>
      </c>
      <c r="N318" s="6">
        <f>_xlfn.RANK.AVG(forwards!N318,forwards!N$4:N$413,1)</f>
        <v>203</v>
      </c>
      <c r="O318" s="6">
        <f>_xlfn.RANK.AVG(forwards!O318,forwards!O$4:O$413,0)</f>
        <v>121</v>
      </c>
      <c r="P318" s="6">
        <f>_xlfn.RANK.AVG(forwards!P318,forwards!P$4:P$413,0)</f>
        <v>76</v>
      </c>
      <c r="Q318" s="6">
        <f>_xlfn.RANK.AVG(forwards!Q318,forwards!Q$4:Q$413,1)</f>
        <v>145</v>
      </c>
      <c r="R318" s="6">
        <f>_xlfn.RANK.AVG(forwards!R318,forwards!R$4:R$413,0)</f>
        <v>88</v>
      </c>
      <c r="S318" s="6">
        <f>_xlfn.RANK.AVG(forwards!S318,forwards!S$4:S$413,0)</f>
        <v>184</v>
      </c>
      <c r="T318" s="6">
        <f>_xlfn.RANK.AVG(forwards!T318,forwards!T$4:T$413,1)</f>
        <v>233.5</v>
      </c>
      <c r="U318" s="6">
        <f>IF( forwards!U318 ="","",_xlfn.RANK.AVG(forwards!U318,forwards!U$4:U$413,0))</f>
        <v>38</v>
      </c>
      <c r="V318" s="6">
        <f>IF( forwards!V318 ="","",_xlfn.RANK.AVG(forwards!V318,forwards!V$4:V$413,0))</f>
        <v>98</v>
      </c>
      <c r="W318" s="6">
        <f>_xlfn.RANK.AVG(forwards!W318,forwards!W$4:W$413,0)</f>
        <v>124</v>
      </c>
      <c r="X318" s="6">
        <f>IF( forwards!X318 ="","",_xlfn.RANK.AVG(forwards!X318,forwards!X$4:X$413,0))</f>
        <v>295</v>
      </c>
      <c r="Y318" s="6" t="str">
        <f>IF( forwards!Y318 ="","",_xlfn.RANK.AVG(forwards!Y318,forwards!Y$4:Y$413,0))</f>
        <v/>
      </c>
      <c r="Z318" s="6">
        <f>IF( forwards!Z318 ="","",_xlfn.RANK.AVG(forwards!Z318,forwards!Z$4:Z$413,0))</f>
        <v>92.5</v>
      </c>
      <c r="AA318" s="6">
        <f>_xlfn.RANK.AVG(forwards!AA318,forwards!AA$4:AA$413,0)</f>
        <v>217</v>
      </c>
      <c r="AB318" s="6">
        <f>IF( forwards!AB318 ="","",_xlfn.RANK.AVG(forwards!AB318,forwards!AB$4:AB$413,0))</f>
        <v>72</v>
      </c>
      <c r="AC318" s="6">
        <f>_xlfn.RANK.AVG(forwards!AC318,forwards!AC$4:AC$413,0)</f>
        <v>328</v>
      </c>
      <c r="AD318" s="6">
        <f>_xlfn.RANK.AVG(forwards!AD318,forwards!AD$4:AD$413,0)</f>
        <v>28</v>
      </c>
      <c r="AG318" s="7">
        <f t="shared" si="56"/>
        <v>93</v>
      </c>
      <c r="AH318" s="7">
        <f t="shared" si="57"/>
        <v>120.375</v>
      </c>
      <c r="AI318" s="7">
        <f t="shared" si="65"/>
        <v>146.33333333333334</v>
      </c>
      <c r="AJ318" s="7">
        <f t="shared" si="66"/>
        <v>145.30000000000001</v>
      </c>
      <c r="AK318" s="7">
        <f t="shared" si="67"/>
        <v>129.5</v>
      </c>
      <c r="AL318" s="7">
        <f t="shared" si="68"/>
        <v>161.25</v>
      </c>
      <c r="AN318">
        <f t="shared" si="58"/>
        <v>83.5</v>
      </c>
      <c r="AO318">
        <f t="shared" si="59"/>
        <v>81</v>
      </c>
      <c r="AP318">
        <f t="shared" si="60"/>
        <v>127</v>
      </c>
      <c r="AQ318">
        <f t="shared" si="61"/>
        <v>118</v>
      </c>
      <c r="AR318">
        <f t="shared" si="62"/>
        <v>81</v>
      </c>
      <c r="AS318">
        <f t="shared" si="63"/>
        <v>119</v>
      </c>
      <c r="AU318" s="6">
        <f t="shared" si="64"/>
        <v>101.58333333333333</v>
      </c>
      <c r="AW318">
        <f t="shared" si="69"/>
        <v>35</v>
      </c>
    </row>
    <row r="319" spans="1:49">
      <c r="A319" t="s">
        <v>1139</v>
      </c>
      <c r="B319" t="s">
        <v>1140</v>
      </c>
      <c r="C319" t="s">
        <v>97</v>
      </c>
      <c r="D319" t="s">
        <v>867</v>
      </c>
      <c r="E319" s="6">
        <f>_xlfn.RANK.AVG(forwards!E319,forwards!E$4:E$413,0)</f>
        <v>201.5</v>
      </c>
      <c r="F319" s="6">
        <f>_xlfn.RANK.AVG(forwards!F319,forwards!F$4:F$413,0)</f>
        <v>153</v>
      </c>
      <c r="G319" s="6">
        <f>_xlfn.RANK.AVG(forwards!G319,forwards!G$4:G$413,0)</f>
        <v>214</v>
      </c>
      <c r="H319" s="6">
        <f>_xlfn.RANK.AVG(forwards!H319,forwards!H$4:H$413,0)</f>
        <v>143</v>
      </c>
      <c r="I319" s="6">
        <f>_xlfn.RANK.AVG(forwards!I319,forwards!I$4:I$413,0)</f>
        <v>292</v>
      </c>
      <c r="J319" s="6">
        <f>_xlfn.RANK.AVG(forwards!J319,forwards!J$4:J$413,0)</f>
        <v>211</v>
      </c>
      <c r="K319" s="6">
        <f>_xlfn.RANK.AVG(forwards!K319,forwards!K$4:K$413,0)</f>
        <v>236</v>
      </c>
      <c r="L319" s="6">
        <f>IF( forwards!L319 ="","",_xlfn.RANK.AVG(forwards!L319,forwards!L$4:L$413,0))</f>
        <v>157</v>
      </c>
      <c r="M319" s="6">
        <f>_xlfn.RANK.AVG(forwards!M319,forwards!M$4:M$413,0)</f>
        <v>55</v>
      </c>
      <c r="N319" s="6">
        <f>_xlfn.RANK.AVG(forwards!N319,forwards!N$4:N$413,1)</f>
        <v>193</v>
      </c>
      <c r="O319" s="6">
        <f>_xlfn.RANK.AVG(forwards!O319,forwards!O$4:O$413,0)</f>
        <v>47</v>
      </c>
      <c r="P319" s="6">
        <f>_xlfn.RANK.AVG(forwards!P319,forwards!P$4:P$413,0)</f>
        <v>265</v>
      </c>
      <c r="Q319" s="6">
        <f>_xlfn.RANK.AVG(forwards!Q319,forwards!Q$4:Q$413,1)</f>
        <v>306.5</v>
      </c>
      <c r="R319" s="6">
        <f>_xlfn.RANK.AVG(forwards!R319,forwards!R$4:R$413,0)</f>
        <v>292</v>
      </c>
      <c r="S319" s="6">
        <f>_xlfn.RANK.AVG(forwards!S319,forwards!S$4:S$413,0)</f>
        <v>261</v>
      </c>
      <c r="T319" s="6">
        <f>_xlfn.RANK.AVG(forwards!T319,forwards!T$4:T$413,1)</f>
        <v>120</v>
      </c>
      <c r="U319" s="6">
        <f>IF( forwards!U319 ="","",_xlfn.RANK.AVG(forwards!U319,forwards!U$4:U$413,0))</f>
        <v>116</v>
      </c>
      <c r="V319" s="6">
        <f>IF( forwards!V319 ="","",_xlfn.RANK.AVG(forwards!V319,forwards!V$4:V$413,0))</f>
        <v>286</v>
      </c>
      <c r="W319" s="6">
        <f>_xlfn.RANK.AVG(forwards!W319,forwards!W$4:W$413,0)</f>
        <v>166.5</v>
      </c>
      <c r="X319" s="6">
        <f>IF( forwards!X319 ="","",_xlfn.RANK.AVG(forwards!X319,forwards!X$4:X$413,0))</f>
        <v>233</v>
      </c>
      <c r="Y319" s="6" t="str">
        <f>IF( forwards!Y319 ="","",_xlfn.RANK.AVG(forwards!Y319,forwards!Y$4:Y$413,0))</f>
        <v/>
      </c>
      <c r="Z319" s="6">
        <f>IF( forwards!Z319 ="","",_xlfn.RANK.AVG(forwards!Z319,forwards!Z$4:Z$413,0))</f>
        <v>50</v>
      </c>
      <c r="AA319" s="6">
        <f>_xlfn.RANK.AVG(forwards!AA319,forwards!AA$4:AA$413,0)</f>
        <v>275</v>
      </c>
      <c r="AB319" s="6" t="str">
        <f>IF( forwards!AB319 ="","",_xlfn.RANK.AVG(forwards!AB319,forwards!AB$4:AB$413,0))</f>
        <v/>
      </c>
      <c r="AC319" s="6">
        <f>_xlfn.RANK.AVG(forwards!AC319,forwards!AC$4:AC$413,0)</f>
        <v>169</v>
      </c>
      <c r="AD319" s="6">
        <f>_xlfn.RANK.AVG(forwards!AD319,forwards!AD$4:AD$413,0)</f>
        <v>185</v>
      </c>
      <c r="AG319" s="7">
        <f t="shared" si="56"/>
        <v>189.5</v>
      </c>
      <c r="AH319" s="7">
        <f t="shared" si="57"/>
        <v>220.5</v>
      </c>
      <c r="AI319" s="7">
        <f t="shared" si="65"/>
        <v>113</v>
      </c>
      <c r="AJ319" s="7">
        <f t="shared" si="66"/>
        <v>248.9</v>
      </c>
      <c r="AK319" s="7">
        <f t="shared" si="67"/>
        <v>170.3</v>
      </c>
      <c r="AL319" s="7">
        <f t="shared" si="68"/>
        <v>209.66666666666666</v>
      </c>
      <c r="AN319">
        <f t="shared" si="58"/>
        <v>184</v>
      </c>
      <c r="AO319">
        <f t="shared" si="59"/>
        <v>223</v>
      </c>
      <c r="AP319">
        <f t="shared" si="60"/>
        <v>69.5</v>
      </c>
      <c r="AQ319">
        <f t="shared" si="61"/>
        <v>267</v>
      </c>
      <c r="AR319">
        <f t="shared" si="62"/>
        <v>166</v>
      </c>
      <c r="AS319">
        <f t="shared" si="63"/>
        <v>264.5</v>
      </c>
      <c r="AU319" s="6">
        <f t="shared" si="64"/>
        <v>195.66666666666666</v>
      </c>
      <c r="AW319">
        <f t="shared" si="69"/>
        <v>196</v>
      </c>
    </row>
    <row r="320" spans="1:49">
      <c r="A320" t="s">
        <v>371</v>
      </c>
      <c r="B320" t="s">
        <v>372</v>
      </c>
      <c r="C320" t="s">
        <v>100</v>
      </c>
      <c r="D320" t="s">
        <v>163</v>
      </c>
      <c r="E320" s="6">
        <f>_xlfn.RANK.AVG(forwards!E320,forwards!E$4:E$413,0)</f>
        <v>246</v>
      </c>
      <c r="F320" s="6">
        <f>_xlfn.RANK.AVG(forwards!F320,forwards!F$4:F$413,0)</f>
        <v>190</v>
      </c>
      <c r="G320" s="6">
        <f>_xlfn.RANK.AVG(forwards!G320,forwards!G$4:G$413,0)</f>
        <v>173</v>
      </c>
      <c r="H320" s="6">
        <f>_xlfn.RANK.AVG(forwards!H320,forwards!H$4:H$413,0)</f>
        <v>307</v>
      </c>
      <c r="I320" s="6">
        <f>_xlfn.RANK.AVG(forwards!I320,forwards!I$4:I$413,0)</f>
        <v>235</v>
      </c>
      <c r="J320" s="6">
        <f>_xlfn.RANK.AVG(forwards!J320,forwards!J$4:J$413,0)</f>
        <v>251</v>
      </c>
      <c r="K320" s="6">
        <f>_xlfn.RANK.AVG(forwards!K320,forwards!K$4:K$413,0)</f>
        <v>219.5</v>
      </c>
      <c r="L320" s="6" t="str">
        <f>IF( forwards!L320 ="","",_xlfn.RANK.AVG(forwards!L320,forwards!L$4:L$413,0))</f>
        <v/>
      </c>
      <c r="M320" s="6">
        <f>_xlfn.RANK.AVG(forwards!M320,forwards!M$4:M$413,0)</f>
        <v>152</v>
      </c>
      <c r="N320" s="6">
        <f>_xlfn.RANK.AVG(forwards!N320,forwards!N$4:N$413,1)</f>
        <v>245</v>
      </c>
      <c r="O320" s="6">
        <f>_xlfn.RANK.AVG(forwards!O320,forwards!O$4:O$413,0)</f>
        <v>200</v>
      </c>
      <c r="P320" s="6">
        <f>_xlfn.RANK.AVG(forwards!P320,forwards!P$4:P$413,0)</f>
        <v>31</v>
      </c>
      <c r="Q320" s="6">
        <f>_xlfn.RANK.AVG(forwards!Q320,forwards!Q$4:Q$413,1)</f>
        <v>245.5</v>
      </c>
      <c r="R320" s="6">
        <f>_xlfn.RANK.AVG(forwards!R320,forwards!R$4:R$413,0)</f>
        <v>80</v>
      </c>
      <c r="S320" s="6">
        <f>_xlfn.RANK.AVG(forwards!S320,forwards!S$4:S$413,0)</f>
        <v>37</v>
      </c>
      <c r="T320" s="6">
        <f>_xlfn.RANK.AVG(forwards!T320,forwards!T$4:T$413,1)</f>
        <v>138</v>
      </c>
      <c r="U320" s="6">
        <f>IF( forwards!U320 ="","",_xlfn.RANK.AVG(forwards!U320,forwards!U$4:U$413,0))</f>
        <v>141</v>
      </c>
      <c r="V320" s="6">
        <f>IF( forwards!V320 ="","",_xlfn.RANK.AVG(forwards!V320,forwards!V$4:V$413,0))</f>
        <v>182.5</v>
      </c>
      <c r="W320" s="6">
        <f>_xlfn.RANK.AVG(forwards!W320,forwards!W$4:W$413,0)</f>
        <v>140.5</v>
      </c>
      <c r="X320" s="6">
        <f>IF( forwards!X320 ="","",_xlfn.RANK.AVG(forwards!X320,forwards!X$4:X$413,0))</f>
        <v>166</v>
      </c>
      <c r="Y320" s="6" t="str">
        <f>IF( forwards!Y320 ="","",_xlfn.RANK.AVG(forwards!Y320,forwards!Y$4:Y$413,0))</f>
        <v/>
      </c>
      <c r="Z320" s="6">
        <f>IF( forwards!Z320 ="","",_xlfn.RANK.AVG(forwards!Z320,forwards!Z$4:Z$413,0))</f>
        <v>63</v>
      </c>
      <c r="AA320" s="6">
        <f>_xlfn.RANK.AVG(forwards!AA320,forwards!AA$4:AA$413,0)</f>
        <v>29</v>
      </c>
      <c r="AB320" s="6" t="str">
        <f>IF( forwards!AB320 ="","",_xlfn.RANK.AVG(forwards!AB320,forwards!AB$4:AB$413,0))</f>
        <v/>
      </c>
      <c r="AC320" s="6">
        <f>_xlfn.RANK.AVG(forwards!AC320,forwards!AC$4:AC$413,0)</f>
        <v>195</v>
      </c>
      <c r="AD320" s="6">
        <f>_xlfn.RANK.AVG(forwards!AD320,forwards!AD$4:AD$413,0)</f>
        <v>224.5</v>
      </c>
      <c r="AG320" s="7">
        <f t="shared" si="56"/>
        <v>203</v>
      </c>
      <c r="AH320" s="7">
        <f t="shared" si="57"/>
        <v>253.125</v>
      </c>
      <c r="AI320" s="7">
        <f t="shared" si="65"/>
        <v>199</v>
      </c>
      <c r="AJ320" s="7">
        <f t="shared" si="66"/>
        <v>106.3</v>
      </c>
      <c r="AK320" s="7">
        <f t="shared" si="67"/>
        <v>138.6</v>
      </c>
      <c r="AL320" s="7">
        <f t="shared" si="68"/>
        <v>149.5</v>
      </c>
      <c r="AN320">
        <f t="shared" si="58"/>
        <v>201.5</v>
      </c>
      <c r="AO320">
        <f t="shared" si="59"/>
        <v>275</v>
      </c>
      <c r="AP320">
        <f t="shared" si="60"/>
        <v>220.5</v>
      </c>
      <c r="AQ320">
        <f t="shared" si="61"/>
        <v>80</v>
      </c>
      <c r="AR320">
        <f t="shared" si="62"/>
        <v>99</v>
      </c>
      <c r="AS320">
        <f t="shared" si="63"/>
        <v>96</v>
      </c>
      <c r="AU320" s="6">
        <f t="shared" si="64"/>
        <v>162</v>
      </c>
      <c r="AW320">
        <f t="shared" si="69"/>
        <v>124</v>
      </c>
    </row>
    <row r="321" spans="1:49">
      <c r="A321" t="s">
        <v>329</v>
      </c>
      <c r="B321" t="s">
        <v>330</v>
      </c>
      <c r="C321" t="s">
        <v>68</v>
      </c>
      <c r="D321" t="s">
        <v>168</v>
      </c>
      <c r="E321" s="6">
        <f>_xlfn.RANK.AVG(forwards!E321,forwards!E$4:E$413,0)</f>
        <v>147</v>
      </c>
      <c r="F321" s="6">
        <f>_xlfn.RANK.AVG(forwards!F321,forwards!F$4:F$413,0)</f>
        <v>52.5</v>
      </c>
      <c r="G321" s="6">
        <f>_xlfn.RANK.AVG(forwards!G321,forwards!G$4:G$413,0)</f>
        <v>95</v>
      </c>
      <c r="H321" s="6">
        <f>_xlfn.RANK.AVG(forwards!H321,forwards!H$4:H$413,0)</f>
        <v>21</v>
      </c>
      <c r="I321" s="6">
        <f>_xlfn.RANK.AVG(forwards!I321,forwards!I$4:I$413,0)</f>
        <v>105</v>
      </c>
      <c r="J321" s="6">
        <f>_xlfn.RANK.AVG(forwards!J321,forwards!J$4:J$413,0)</f>
        <v>216</v>
      </c>
      <c r="K321" s="6">
        <f>_xlfn.RANK.AVG(forwards!K321,forwards!K$4:K$413,0)</f>
        <v>140</v>
      </c>
      <c r="L321" s="6">
        <f>IF( forwards!L321 ="","",_xlfn.RANK.AVG(forwards!L321,forwards!L$4:L$413,0))</f>
        <v>190</v>
      </c>
      <c r="M321" s="6">
        <f>_xlfn.RANK.AVG(forwards!M321,forwards!M$4:M$413,0)</f>
        <v>111</v>
      </c>
      <c r="N321" s="6">
        <f>_xlfn.RANK.AVG(forwards!N321,forwards!N$4:N$413,1)</f>
        <v>294</v>
      </c>
      <c r="O321" s="6">
        <f>_xlfn.RANK.AVG(forwards!O321,forwards!O$4:O$413,0)</f>
        <v>193</v>
      </c>
      <c r="P321" s="6">
        <f>_xlfn.RANK.AVG(forwards!P321,forwards!P$4:P$413,0)</f>
        <v>120</v>
      </c>
      <c r="Q321" s="6">
        <f>_xlfn.RANK.AVG(forwards!Q321,forwards!Q$4:Q$413,1)</f>
        <v>121.5</v>
      </c>
      <c r="R321" s="6">
        <f>_xlfn.RANK.AVG(forwards!R321,forwards!R$4:R$413,0)</f>
        <v>110</v>
      </c>
      <c r="S321" s="6">
        <f>_xlfn.RANK.AVG(forwards!S321,forwards!S$4:S$413,0)</f>
        <v>119.5</v>
      </c>
      <c r="T321" s="6">
        <f>_xlfn.RANK.AVG(forwards!T321,forwards!T$4:T$413,1)</f>
        <v>104.5</v>
      </c>
      <c r="U321" s="6">
        <f>IF( forwards!U321 ="","",_xlfn.RANK.AVG(forwards!U321,forwards!U$4:U$413,0))</f>
        <v>218</v>
      </c>
      <c r="V321" s="6">
        <f>IF( forwards!V321 ="","",_xlfn.RANK.AVG(forwards!V321,forwards!V$4:V$413,0))</f>
        <v>225</v>
      </c>
      <c r="W321" s="6">
        <f>_xlfn.RANK.AVG(forwards!W321,forwards!W$4:W$413,0)</f>
        <v>122</v>
      </c>
      <c r="X321" s="6">
        <f>IF( forwards!X321 ="","",_xlfn.RANK.AVG(forwards!X321,forwards!X$4:X$413,0))</f>
        <v>173</v>
      </c>
      <c r="Y321" s="6">
        <f>IF( forwards!Y321 ="","",_xlfn.RANK.AVG(forwards!Y321,forwards!Y$4:Y$413,0))</f>
        <v>113</v>
      </c>
      <c r="Z321" s="6">
        <f>IF( forwards!Z321 ="","",_xlfn.RANK.AVG(forwards!Z321,forwards!Z$4:Z$413,0))</f>
        <v>67</v>
      </c>
      <c r="AA321" s="6">
        <f>_xlfn.RANK.AVG(forwards!AA321,forwards!AA$4:AA$413,0)</f>
        <v>240</v>
      </c>
      <c r="AB321" s="6" t="str">
        <f>IF( forwards!AB321 ="","",_xlfn.RANK.AVG(forwards!AB321,forwards!AB$4:AB$413,0))</f>
        <v/>
      </c>
      <c r="AC321" s="6">
        <f>_xlfn.RANK.AVG(forwards!AC321,forwards!AC$4:AC$413,0)</f>
        <v>199</v>
      </c>
      <c r="AD321" s="6">
        <f>_xlfn.RANK.AVG(forwards!AD321,forwards!AD$4:AD$413,0)</f>
        <v>11</v>
      </c>
      <c r="AG321" s="7">
        <f t="shared" si="56"/>
        <v>98.166666666666671</v>
      </c>
      <c r="AH321" s="7">
        <f t="shared" si="57"/>
        <v>120.5</v>
      </c>
      <c r="AI321" s="7">
        <f t="shared" si="65"/>
        <v>197</v>
      </c>
      <c r="AJ321" s="7">
        <f t="shared" si="66"/>
        <v>115.1</v>
      </c>
      <c r="AK321" s="7">
        <f t="shared" si="67"/>
        <v>153</v>
      </c>
      <c r="AL321" s="7">
        <f t="shared" si="68"/>
        <v>150</v>
      </c>
      <c r="AN321">
        <f t="shared" si="58"/>
        <v>89</v>
      </c>
      <c r="AO321">
        <f t="shared" si="59"/>
        <v>82.5</v>
      </c>
      <c r="AP321">
        <f t="shared" si="60"/>
        <v>213</v>
      </c>
      <c r="AQ321">
        <f t="shared" si="61"/>
        <v>93</v>
      </c>
      <c r="AR321">
        <f t="shared" si="62"/>
        <v>126.5</v>
      </c>
      <c r="AS321">
        <f t="shared" si="63"/>
        <v>100</v>
      </c>
      <c r="AU321" s="6">
        <f t="shared" si="64"/>
        <v>117.33333333333333</v>
      </c>
      <c r="AW321">
        <f t="shared" si="69"/>
        <v>60</v>
      </c>
    </row>
    <row r="322" spans="1:49">
      <c r="A322" t="s">
        <v>880</v>
      </c>
      <c r="B322" t="s">
        <v>881</v>
      </c>
      <c r="C322" t="s">
        <v>273</v>
      </c>
      <c r="D322" t="s">
        <v>230</v>
      </c>
      <c r="E322" s="6">
        <f>_xlfn.RANK.AVG(forwards!E322,forwards!E$4:E$413,0)</f>
        <v>106.5</v>
      </c>
      <c r="F322" s="6">
        <f>_xlfn.RANK.AVG(forwards!F322,forwards!F$4:F$413,0)</f>
        <v>80.5</v>
      </c>
      <c r="G322" s="6">
        <f>_xlfn.RANK.AVG(forwards!G322,forwards!G$4:G$413,0)</f>
        <v>39</v>
      </c>
      <c r="H322" s="6">
        <f>_xlfn.RANK.AVG(forwards!H322,forwards!H$4:H$413,0)</f>
        <v>125</v>
      </c>
      <c r="I322" s="6">
        <f>_xlfn.RANK.AVG(forwards!I322,forwards!I$4:I$413,0)</f>
        <v>39</v>
      </c>
      <c r="J322" s="6">
        <f>_xlfn.RANK.AVG(forwards!J322,forwards!J$4:J$413,0)</f>
        <v>307</v>
      </c>
      <c r="K322" s="6">
        <f>_xlfn.RANK.AVG(forwards!K322,forwards!K$4:K$413,0)</f>
        <v>188</v>
      </c>
      <c r="L322" s="6">
        <f>IF( forwards!L322 ="","",_xlfn.RANK.AVG(forwards!L322,forwards!L$4:L$413,0))</f>
        <v>165</v>
      </c>
      <c r="M322" s="6">
        <f>_xlfn.RANK.AVG(forwards!M322,forwards!M$4:M$413,0)</f>
        <v>306</v>
      </c>
      <c r="N322" s="6">
        <f>_xlfn.RANK.AVG(forwards!N322,forwards!N$4:N$413,1)</f>
        <v>274</v>
      </c>
      <c r="O322" s="6">
        <f>_xlfn.RANK.AVG(forwards!O322,forwards!O$4:O$413,0)</f>
        <v>322</v>
      </c>
      <c r="P322" s="6">
        <f>_xlfn.RANK.AVG(forwards!P322,forwards!P$4:P$413,0)</f>
        <v>172.5</v>
      </c>
      <c r="Q322" s="6">
        <f>_xlfn.RANK.AVG(forwards!Q322,forwards!Q$4:Q$413,1)</f>
        <v>294</v>
      </c>
      <c r="R322" s="6">
        <f>_xlfn.RANK.AVG(forwards!R322,forwards!R$4:R$413,0)</f>
        <v>237.5</v>
      </c>
      <c r="S322" s="6">
        <f>_xlfn.RANK.AVG(forwards!S322,forwards!S$4:S$413,0)</f>
        <v>151</v>
      </c>
      <c r="T322" s="6">
        <f>_xlfn.RANK.AVG(forwards!T322,forwards!T$4:T$413,1)</f>
        <v>290.5</v>
      </c>
      <c r="U322" s="6">
        <f>IF( forwards!U322 ="","",_xlfn.RANK.AVG(forwards!U322,forwards!U$4:U$413,0))</f>
        <v>349</v>
      </c>
      <c r="V322" s="6">
        <f>IF( forwards!V322 ="","",_xlfn.RANK.AVG(forwards!V322,forwards!V$4:V$413,0))</f>
        <v>146.5</v>
      </c>
      <c r="W322" s="6">
        <f>_xlfn.RANK.AVG(forwards!W322,forwards!W$4:W$413,0)</f>
        <v>188</v>
      </c>
      <c r="X322" s="6">
        <f>IF( forwards!X322 ="","",_xlfn.RANK.AVG(forwards!X322,forwards!X$4:X$413,0))</f>
        <v>66</v>
      </c>
      <c r="Y322" s="6">
        <f>IF( forwards!Y322 ="","",_xlfn.RANK.AVG(forwards!Y322,forwards!Y$4:Y$413,0))</f>
        <v>91</v>
      </c>
      <c r="Z322" s="6">
        <f>IF( forwards!Z322 ="","",_xlfn.RANK.AVG(forwards!Z322,forwards!Z$4:Z$413,0))</f>
        <v>110</v>
      </c>
      <c r="AA322" s="6">
        <f>_xlfn.RANK.AVG(forwards!AA322,forwards!AA$4:AA$413,0)</f>
        <v>187</v>
      </c>
      <c r="AB322" s="6" t="str">
        <f>IF( forwards!AB322 ="","",_xlfn.RANK.AVG(forwards!AB322,forwards!AB$4:AB$413,0))</f>
        <v/>
      </c>
      <c r="AC322" s="6">
        <f>_xlfn.RANK.AVG(forwards!AC322,forwards!AC$4:AC$413,0)</f>
        <v>91</v>
      </c>
      <c r="AD322" s="6">
        <f>_xlfn.RANK.AVG(forwards!AD322,forwards!AD$4:AD$413,0)</f>
        <v>190.5</v>
      </c>
      <c r="AG322" s="7">
        <f t="shared" si="56"/>
        <v>75.333333333333329</v>
      </c>
      <c r="AH322" s="7">
        <f t="shared" si="57"/>
        <v>164.75</v>
      </c>
      <c r="AI322" s="7">
        <f t="shared" si="65"/>
        <v>266.75</v>
      </c>
      <c r="AJ322" s="7">
        <f t="shared" si="66"/>
        <v>229.1</v>
      </c>
      <c r="AK322" s="7">
        <f t="shared" si="67"/>
        <v>158.41666666666666</v>
      </c>
      <c r="AL322" s="7">
        <f t="shared" si="68"/>
        <v>156.16666666666666</v>
      </c>
      <c r="AN322">
        <f t="shared" si="58"/>
        <v>63</v>
      </c>
      <c r="AO322">
        <f t="shared" si="59"/>
        <v>145</v>
      </c>
      <c r="AP322">
        <f t="shared" si="60"/>
        <v>328</v>
      </c>
      <c r="AQ322">
        <f t="shared" si="61"/>
        <v>237</v>
      </c>
      <c r="AR322">
        <f t="shared" si="62"/>
        <v>135.5</v>
      </c>
      <c r="AS322">
        <f t="shared" si="63"/>
        <v>111</v>
      </c>
      <c r="AU322" s="6">
        <f t="shared" si="64"/>
        <v>169.91666666666666</v>
      </c>
      <c r="AW322">
        <f t="shared" si="69"/>
        <v>142</v>
      </c>
    </row>
    <row r="323" spans="1:49">
      <c r="A323" t="s">
        <v>444</v>
      </c>
      <c r="B323" t="s">
        <v>445</v>
      </c>
      <c r="C323" t="s">
        <v>273</v>
      </c>
      <c r="D323" t="s">
        <v>182</v>
      </c>
      <c r="E323" s="6">
        <f>_xlfn.RANK.AVG(forwards!E323,forwards!E$4:E$413,0)</f>
        <v>22</v>
      </c>
      <c r="F323" s="6">
        <f>_xlfn.RANK.AVG(forwards!F323,forwards!F$4:F$413,0)</f>
        <v>52.5</v>
      </c>
      <c r="G323" s="6">
        <f>_xlfn.RANK.AVG(forwards!G323,forwards!G$4:G$413,0)</f>
        <v>75</v>
      </c>
      <c r="H323" s="6">
        <f>_xlfn.RANK.AVG(forwards!H323,forwards!H$4:H$413,0)</f>
        <v>62</v>
      </c>
      <c r="I323" s="6">
        <f>_xlfn.RANK.AVG(forwards!I323,forwards!I$4:I$413,0)</f>
        <v>96</v>
      </c>
      <c r="J323" s="6">
        <f>_xlfn.RANK.AVG(forwards!J323,forwards!J$4:J$413,0)</f>
        <v>160</v>
      </c>
      <c r="K323" s="6">
        <f>_xlfn.RANK.AVG(forwards!K323,forwards!K$4:K$413,0)</f>
        <v>84.5</v>
      </c>
      <c r="L323" s="6">
        <f>IF( forwards!L323 ="","",_xlfn.RANK.AVG(forwards!L323,forwards!L$4:L$413,0))</f>
        <v>205</v>
      </c>
      <c r="M323" s="6">
        <f>_xlfn.RANK.AVG(forwards!M323,forwards!M$4:M$413,0)</f>
        <v>37</v>
      </c>
      <c r="N323" s="6">
        <f>_xlfn.RANK.AVG(forwards!N323,forwards!N$4:N$413,1)</f>
        <v>141</v>
      </c>
      <c r="O323" s="6">
        <f>_xlfn.RANK.AVG(forwards!O323,forwards!O$4:O$413,0)</f>
        <v>20</v>
      </c>
      <c r="P323" s="6">
        <f>_xlfn.RANK.AVG(forwards!P323,forwards!P$4:P$413,0)</f>
        <v>113</v>
      </c>
      <c r="Q323" s="6">
        <f>_xlfn.RANK.AVG(forwards!Q323,forwards!Q$4:Q$413,1)</f>
        <v>185</v>
      </c>
      <c r="R323" s="6">
        <f>_xlfn.RANK.AVG(forwards!R323,forwards!R$4:R$413,0)</f>
        <v>136</v>
      </c>
      <c r="S323" s="6">
        <f>_xlfn.RANK.AVG(forwards!S323,forwards!S$4:S$413,0)</f>
        <v>127</v>
      </c>
      <c r="T323" s="6">
        <f>_xlfn.RANK.AVG(forwards!T323,forwards!T$4:T$413,1)</f>
        <v>282</v>
      </c>
      <c r="U323" s="6">
        <f>IF( forwards!U323 ="","",_xlfn.RANK.AVG(forwards!U323,forwards!U$4:U$413,0))</f>
        <v>95</v>
      </c>
      <c r="V323" s="6">
        <f>IF( forwards!V323 ="","",_xlfn.RANK.AVG(forwards!V323,forwards!V$4:V$413,0))</f>
        <v>85</v>
      </c>
      <c r="W323" s="6">
        <f>_xlfn.RANK.AVG(forwards!W323,forwards!W$4:W$413,0)</f>
        <v>42.5</v>
      </c>
      <c r="X323" s="6">
        <f>IF( forwards!X323 ="","",_xlfn.RANK.AVG(forwards!X323,forwards!X$4:X$413,0))</f>
        <v>160</v>
      </c>
      <c r="Y323" s="6">
        <f>IF( forwards!Y323 ="","",_xlfn.RANK.AVG(forwards!Y323,forwards!Y$4:Y$413,0))</f>
        <v>10</v>
      </c>
      <c r="Z323" s="6">
        <f>IF( forwards!Z323 ="","",_xlfn.RANK.AVG(forwards!Z323,forwards!Z$4:Z$413,0))</f>
        <v>141.5</v>
      </c>
      <c r="AA323" s="6">
        <f>_xlfn.RANK.AVG(forwards!AA323,forwards!AA$4:AA$413,0)</f>
        <v>161</v>
      </c>
      <c r="AB323" s="6">
        <f>IF( forwards!AB323 ="","",_xlfn.RANK.AVG(forwards!AB323,forwards!AB$4:AB$413,0))</f>
        <v>21</v>
      </c>
      <c r="AC323" s="6">
        <f>_xlfn.RANK.AVG(forwards!AC323,forwards!AC$4:AC$413,0)</f>
        <v>356</v>
      </c>
      <c r="AD323" s="6">
        <f>_xlfn.RANK.AVG(forwards!AD323,forwards!AD$4:AD$413,0)</f>
        <v>235</v>
      </c>
      <c r="AG323" s="7">
        <f t="shared" si="56"/>
        <v>49.833333333333336</v>
      </c>
      <c r="AH323" s="7">
        <f t="shared" si="57"/>
        <v>100.625</v>
      </c>
      <c r="AI323" s="7">
        <f t="shared" si="65"/>
        <v>100.75</v>
      </c>
      <c r="AJ323" s="7">
        <f t="shared" si="66"/>
        <v>168.6</v>
      </c>
      <c r="AK323" s="7">
        <f t="shared" si="67"/>
        <v>89</v>
      </c>
      <c r="AL323" s="7">
        <f t="shared" si="68"/>
        <v>193.25</v>
      </c>
      <c r="AN323">
        <f t="shared" si="58"/>
        <v>29</v>
      </c>
      <c r="AO323">
        <f t="shared" si="59"/>
        <v>54.5</v>
      </c>
      <c r="AP323">
        <f t="shared" si="60"/>
        <v>47.5</v>
      </c>
      <c r="AQ323">
        <f t="shared" si="61"/>
        <v>153.5</v>
      </c>
      <c r="AR323">
        <f t="shared" si="62"/>
        <v>16.5</v>
      </c>
      <c r="AS323">
        <f t="shared" si="63"/>
        <v>213</v>
      </c>
      <c r="AU323" s="6">
        <f t="shared" si="64"/>
        <v>85.666666666666671</v>
      </c>
      <c r="AW323">
        <f t="shared" si="69"/>
        <v>16</v>
      </c>
    </row>
    <row r="324" spans="1:49">
      <c r="A324" t="s">
        <v>335</v>
      </c>
      <c r="B324" t="s">
        <v>336</v>
      </c>
      <c r="C324" t="s">
        <v>124</v>
      </c>
      <c r="D324" t="s">
        <v>256</v>
      </c>
      <c r="E324" s="6">
        <f>_xlfn.RANK.AVG(forwards!E324,forwards!E$4:E$413,0)</f>
        <v>86.5</v>
      </c>
      <c r="F324" s="6">
        <f>_xlfn.RANK.AVG(forwards!F324,forwards!F$4:F$413,0)</f>
        <v>3.5</v>
      </c>
      <c r="G324" s="6">
        <f>_xlfn.RANK.AVG(forwards!G324,forwards!G$4:G$413,0)</f>
        <v>38</v>
      </c>
      <c r="H324" s="6">
        <f>_xlfn.RANK.AVG(forwards!H324,forwards!H$4:H$413,0)</f>
        <v>116</v>
      </c>
      <c r="I324" s="6">
        <f>_xlfn.RANK.AVG(forwards!I324,forwards!I$4:I$413,0)</f>
        <v>33</v>
      </c>
      <c r="J324" s="6">
        <f>_xlfn.RANK.AVG(forwards!J324,forwards!J$4:J$413,0)</f>
        <v>201</v>
      </c>
      <c r="K324" s="6">
        <f>_xlfn.RANK.AVG(forwards!K324,forwards!K$4:K$413,0)</f>
        <v>5.5</v>
      </c>
      <c r="L324" s="6" t="str">
        <f>IF( forwards!L324 ="","",_xlfn.RANK.AVG(forwards!L324,forwards!L$4:L$413,0))</f>
        <v/>
      </c>
      <c r="M324" s="6">
        <f>_xlfn.RANK.AVG(forwards!M324,forwards!M$4:M$413,0)</f>
        <v>390</v>
      </c>
      <c r="N324" s="6">
        <f>_xlfn.RANK.AVG(forwards!N324,forwards!N$4:N$413,1)</f>
        <v>237</v>
      </c>
      <c r="O324" s="6">
        <f>_xlfn.RANK.AVG(forwards!O324,forwards!O$4:O$413,0)</f>
        <v>373</v>
      </c>
      <c r="P324" s="6">
        <f>_xlfn.RANK.AVG(forwards!P324,forwards!P$4:P$413,0)</f>
        <v>170.5</v>
      </c>
      <c r="Q324" s="6">
        <f>_xlfn.RANK.AVG(forwards!Q324,forwards!Q$4:Q$413,1)</f>
        <v>55</v>
      </c>
      <c r="R324" s="6">
        <f>_xlfn.RANK.AVG(forwards!R324,forwards!R$4:R$413,0)</f>
        <v>104</v>
      </c>
      <c r="S324" s="6">
        <f>_xlfn.RANK.AVG(forwards!S324,forwards!S$4:S$413,0)</f>
        <v>210</v>
      </c>
      <c r="T324" s="6">
        <f>_xlfn.RANK.AVG(forwards!T324,forwards!T$4:T$413,1)</f>
        <v>65.5</v>
      </c>
      <c r="U324" s="6">
        <f>IF( forwards!U324 ="","",_xlfn.RANK.AVG(forwards!U324,forwards!U$4:U$413,0))</f>
        <v>67</v>
      </c>
      <c r="V324" s="6">
        <f>IF( forwards!V324 ="","",_xlfn.RANK.AVG(forwards!V324,forwards!V$4:V$413,0))</f>
        <v>280</v>
      </c>
      <c r="W324" s="6">
        <f>_xlfn.RANK.AVG(forwards!W324,forwards!W$4:W$413,0)</f>
        <v>33</v>
      </c>
      <c r="X324" s="6">
        <f>IF( forwards!X324 ="","",_xlfn.RANK.AVG(forwards!X324,forwards!X$4:X$413,0))</f>
        <v>153</v>
      </c>
      <c r="Y324" s="6">
        <f>IF( forwards!Y324 ="","",_xlfn.RANK.AVG(forwards!Y324,forwards!Y$4:Y$413,0))</f>
        <v>116.5</v>
      </c>
      <c r="Z324" s="6">
        <f>IF( forwards!Z324 ="","",_xlfn.RANK.AVG(forwards!Z324,forwards!Z$4:Z$413,0))</f>
        <v>20</v>
      </c>
      <c r="AA324" s="6">
        <f>_xlfn.RANK.AVG(forwards!AA324,forwards!AA$4:AA$413,0)</f>
        <v>99</v>
      </c>
      <c r="AB324" s="6" t="str">
        <f>IF( forwards!AB324 ="","",_xlfn.RANK.AVG(forwards!AB324,forwards!AB$4:AB$413,0))</f>
        <v/>
      </c>
      <c r="AC324" s="6">
        <f>_xlfn.RANK.AVG(forwards!AC324,forwards!AC$4:AC$413,0)</f>
        <v>390</v>
      </c>
      <c r="AD324" s="6">
        <f>_xlfn.RANK.AVG(forwards!AD324,forwards!AD$4:AD$413,0)</f>
        <v>105.5</v>
      </c>
      <c r="AG324" s="7">
        <f t="shared" ref="AG324:AG387" si="70">AVERAGE(E324:G324)</f>
        <v>42.666666666666664</v>
      </c>
      <c r="AH324" s="7">
        <f t="shared" ref="AH324:AH387" si="71">AVERAGE(H324:K324)</f>
        <v>88.875</v>
      </c>
      <c r="AI324" s="7">
        <f t="shared" si="65"/>
        <v>333.33333333333331</v>
      </c>
      <c r="AJ324" s="7">
        <f t="shared" si="66"/>
        <v>121</v>
      </c>
      <c r="AK324" s="7">
        <f t="shared" si="67"/>
        <v>111.58333333333333</v>
      </c>
      <c r="AL324" s="7">
        <f t="shared" si="68"/>
        <v>198.16666666666666</v>
      </c>
      <c r="AN324">
        <f t="shared" ref="AN324:AN387" si="72">_xlfn.RANK.AVG(AG324,AG$4:AG$413,1)</f>
        <v>25</v>
      </c>
      <c r="AO324">
        <f t="shared" ref="AO324:AO387" si="73">_xlfn.RANK.AVG(AH324,AH$4:AH$413,1)</f>
        <v>37</v>
      </c>
      <c r="AP324">
        <f t="shared" ref="AP324:AP387" si="74">_xlfn.RANK.AVG(AI324,AI$4:AI$413,1)</f>
        <v>388.5</v>
      </c>
      <c r="AQ324">
        <f t="shared" ref="AQ324:AQ387" si="75">_xlfn.RANK.AVG(AJ324,AJ$4:AJ$413,1)</f>
        <v>100</v>
      </c>
      <c r="AR324">
        <f t="shared" ref="AR324:AR387" si="76">_xlfn.RANK.AVG(AK324,AK$4:AK$413,1)</f>
        <v>45.5</v>
      </c>
      <c r="AS324">
        <f t="shared" ref="AS324:AS387" si="77">_xlfn.RANK.AVG(AL324,AL$4:AL$413,1)</f>
        <v>233</v>
      </c>
      <c r="AU324" s="6">
        <f t="shared" ref="AU324:AU387" si="78">AVERAGE(AN324:AS324)</f>
        <v>138.16666666666666</v>
      </c>
      <c r="AW324">
        <f t="shared" si="69"/>
        <v>84</v>
      </c>
    </row>
    <row r="325" spans="1:49">
      <c r="A325" t="s">
        <v>254</v>
      </c>
      <c r="B325" t="s">
        <v>255</v>
      </c>
      <c r="C325" t="s">
        <v>68</v>
      </c>
      <c r="D325" t="s">
        <v>256</v>
      </c>
      <c r="E325" s="6">
        <f>_xlfn.RANK.AVG(forwards!E325,forwards!E$4:E$413,0)</f>
        <v>106.5</v>
      </c>
      <c r="F325" s="6">
        <f>_xlfn.RANK.AVG(forwards!F325,forwards!F$4:F$413,0)</f>
        <v>5</v>
      </c>
      <c r="G325" s="6">
        <f>_xlfn.RANK.AVG(forwards!G325,forwards!G$4:G$413,0)</f>
        <v>22</v>
      </c>
      <c r="H325" s="6">
        <f>_xlfn.RANK.AVG(forwards!H325,forwards!H$4:H$413,0)</f>
        <v>104</v>
      </c>
      <c r="I325" s="6">
        <f>_xlfn.RANK.AVG(forwards!I325,forwards!I$4:I$413,0)</f>
        <v>37</v>
      </c>
      <c r="J325" s="6">
        <f>_xlfn.RANK.AVG(forwards!J325,forwards!J$4:J$413,0)</f>
        <v>188</v>
      </c>
      <c r="K325" s="6">
        <f>_xlfn.RANK.AVG(forwards!K325,forwards!K$4:K$413,0)</f>
        <v>7</v>
      </c>
      <c r="L325" s="6">
        <f>IF( forwards!L325 ="","",_xlfn.RANK.AVG(forwards!L325,forwards!L$4:L$413,0))</f>
        <v>164</v>
      </c>
      <c r="M325" s="6">
        <f>_xlfn.RANK.AVG(forwards!M325,forwards!M$4:M$413,0)</f>
        <v>251</v>
      </c>
      <c r="N325" s="6">
        <f>_xlfn.RANK.AVG(forwards!N325,forwards!N$4:N$413,1)</f>
        <v>200</v>
      </c>
      <c r="O325" s="6">
        <f>_xlfn.RANK.AVG(forwards!O325,forwards!O$4:O$413,0)</f>
        <v>251</v>
      </c>
      <c r="P325" s="6">
        <f>_xlfn.RANK.AVG(forwards!P325,forwards!P$4:P$413,0)</f>
        <v>128</v>
      </c>
      <c r="Q325" s="6">
        <f>_xlfn.RANK.AVG(forwards!Q325,forwards!Q$4:Q$413,1)</f>
        <v>51</v>
      </c>
      <c r="R325" s="6">
        <f>_xlfn.RANK.AVG(forwards!R325,forwards!R$4:R$413,0)</f>
        <v>76</v>
      </c>
      <c r="S325" s="6">
        <f>_xlfn.RANK.AVG(forwards!S325,forwards!S$4:S$413,0)</f>
        <v>155</v>
      </c>
      <c r="T325" s="6">
        <f>_xlfn.RANK.AVG(forwards!T325,forwards!T$4:T$413,1)</f>
        <v>60</v>
      </c>
      <c r="U325" s="6">
        <f>IF( forwards!U325 ="","",_xlfn.RANK.AVG(forwards!U325,forwards!U$4:U$413,0))</f>
        <v>396</v>
      </c>
      <c r="V325" s="6">
        <f>IF( forwards!V325 ="","",_xlfn.RANK.AVG(forwards!V325,forwards!V$4:V$413,0))</f>
        <v>180</v>
      </c>
      <c r="W325" s="6">
        <f>_xlfn.RANK.AVG(forwards!W325,forwards!W$4:W$413,0)</f>
        <v>26.5</v>
      </c>
      <c r="X325" s="6">
        <f>IF( forwards!X325 ="","",_xlfn.RANK.AVG(forwards!X325,forwards!X$4:X$413,0))</f>
        <v>322</v>
      </c>
      <c r="Y325" s="6" t="str">
        <f>IF( forwards!Y325 ="","",_xlfn.RANK.AVG(forwards!Y325,forwards!Y$4:Y$413,0))</f>
        <v/>
      </c>
      <c r="Z325" s="6">
        <f>IF( forwards!Z325 ="","",_xlfn.RANK.AVG(forwards!Z325,forwards!Z$4:Z$413,0))</f>
        <v>18</v>
      </c>
      <c r="AA325" s="6">
        <f>_xlfn.RANK.AVG(forwards!AA325,forwards!AA$4:AA$413,0)</f>
        <v>391</v>
      </c>
      <c r="AB325" s="6" t="str">
        <f>IF( forwards!AB325 ="","",_xlfn.RANK.AVG(forwards!AB325,forwards!AB$4:AB$413,0))</f>
        <v/>
      </c>
      <c r="AC325" s="6">
        <f>_xlfn.RANK.AVG(forwards!AC325,forwards!AC$4:AC$413,0)</f>
        <v>400</v>
      </c>
      <c r="AD325" s="6">
        <f>_xlfn.RANK.AVG(forwards!AD325,forwards!AD$4:AD$413,0)</f>
        <v>135</v>
      </c>
      <c r="AG325" s="7">
        <f t="shared" si="70"/>
        <v>44.5</v>
      </c>
      <c r="AH325" s="7">
        <f t="shared" si="71"/>
        <v>84</v>
      </c>
      <c r="AI325" s="7">
        <f t="shared" ref="AI325:AI388" si="79">AVERAGE(L325:O325)</f>
        <v>216.5</v>
      </c>
      <c r="AJ325" s="7">
        <f t="shared" ref="AJ325:AJ388" si="80">AVERAGE(P325:T325)</f>
        <v>94</v>
      </c>
      <c r="AK325" s="7">
        <f t="shared" ref="AK325:AK388" si="81">AVERAGE(U325:Z325)</f>
        <v>188.5</v>
      </c>
      <c r="AL325" s="7">
        <f t="shared" ref="AL325:AL388" si="82">AVERAGE(AA325:AD325)</f>
        <v>308.66666666666669</v>
      </c>
      <c r="AN325">
        <f t="shared" si="72"/>
        <v>26</v>
      </c>
      <c r="AO325">
        <f t="shared" si="73"/>
        <v>30</v>
      </c>
      <c r="AP325">
        <f t="shared" si="74"/>
        <v>254.5</v>
      </c>
      <c r="AQ325">
        <f t="shared" si="75"/>
        <v>54</v>
      </c>
      <c r="AR325">
        <f t="shared" si="76"/>
        <v>206</v>
      </c>
      <c r="AS325">
        <f t="shared" si="77"/>
        <v>397</v>
      </c>
      <c r="AU325" s="6">
        <f t="shared" si="78"/>
        <v>161.25</v>
      </c>
      <c r="AW325">
        <f t="shared" ref="AW325:AW388" si="83">_xlfn.RANK.AVG(AU325,AU$4:AU$413,1)</f>
        <v>121</v>
      </c>
    </row>
    <row r="326" spans="1:49">
      <c r="A326" t="s">
        <v>224</v>
      </c>
      <c r="B326" t="s">
        <v>225</v>
      </c>
      <c r="C326" t="s">
        <v>119</v>
      </c>
      <c r="D326" t="s">
        <v>163</v>
      </c>
      <c r="E326" s="6">
        <f>_xlfn.RANK.AVG(forwards!E326,forwards!E$4:E$413,0)</f>
        <v>6.5</v>
      </c>
      <c r="F326" s="6">
        <f>_xlfn.RANK.AVG(forwards!F326,forwards!F$4:F$413,0)</f>
        <v>23</v>
      </c>
      <c r="G326" s="6">
        <f>_xlfn.RANK.AVG(forwards!G326,forwards!G$4:G$413,0)</f>
        <v>46</v>
      </c>
      <c r="H326" s="6">
        <f>_xlfn.RANK.AVG(forwards!H326,forwards!H$4:H$413,0)</f>
        <v>25</v>
      </c>
      <c r="I326" s="6">
        <f>_xlfn.RANK.AVG(forwards!I326,forwards!I$4:I$413,0)</f>
        <v>1</v>
      </c>
      <c r="J326" s="6">
        <f>_xlfn.RANK.AVG(forwards!J326,forwards!J$4:J$413,0)</f>
        <v>297</v>
      </c>
      <c r="K326" s="6">
        <f>_xlfn.RANK.AVG(forwards!K326,forwards!K$4:K$413,0)</f>
        <v>9.5</v>
      </c>
      <c r="L326" s="6">
        <f>IF( forwards!L326 ="","",_xlfn.RANK.AVG(forwards!L326,forwards!L$4:L$413,0))</f>
        <v>33</v>
      </c>
      <c r="M326" s="6">
        <f>_xlfn.RANK.AVG(forwards!M326,forwards!M$4:M$413,0)</f>
        <v>54</v>
      </c>
      <c r="N326" s="6">
        <f>_xlfn.RANK.AVG(forwards!N326,forwards!N$4:N$413,1)</f>
        <v>311</v>
      </c>
      <c r="O326" s="6">
        <f>_xlfn.RANK.AVG(forwards!O326,forwards!O$4:O$413,0)</f>
        <v>142</v>
      </c>
      <c r="P326" s="6">
        <f>_xlfn.RANK.AVG(forwards!P326,forwards!P$4:P$413,0)</f>
        <v>27</v>
      </c>
      <c r="Q326" s="6">
        <f>_xlfn.RANK.AVG(forwards!Q326,forwards!Q$4:Q$413,1)</f>
        <v>235</v>
      </c>
      <c r="R326" s="6">
        <f>_xlfn.RANK.AVG(forwards!R326,forwards!R$4:R$413,0)</f>
        <v>58</v>
      </c>
      <c r="S326" s="6">
        <f>_xlfn.RANK.AVG(forwards!S326,forwards!S$4:S$413,0)</f>
        <v>55</v>
      </c>
      <c r="T326" s="6">
        <f>_xlfn.RANK.AVG(forwards!T326,forwards!T$4:T$413,1)</f>
        <v>136</v>
      </c>
      <c r="U326" s="6">
        <f>IF( forwards!U326 ="","",_xlfn.RANK.AVG(forwards!U326,forwards!U$4:U$413,0))</f>
        <v>25</v>
      </c>
      <c r="V326" s="6">
        <f>IF( forwards!V326 ="","",_xlfn.RANK.AVG(forwards!V326,forwards!V$4:V$413,0))</f>
        <v>55.5</v>
      </c>
      <c r="W326" s="6">
        <f>_xlfn.RANK.AVG(forwards!W326,forwards!W$4:W$413,0)</f>
        <v>28.5</v>
      </c>
      <c r="X326" s="6">
        <f>IF( forwards!X326 ="","",_xlfn.RANK.AVG(forwards!X326,forwards!X$4:X$413,0))</f>
        <v>16</v>
      </c>
      <c r="Y326" s="6">
        <f>IF( forwards!Y326 ="","",_xlfn.RANK.AVG(forwards!Y326,forwards!Y$4:Y$413,0))</f>
        <v>69</v>
      </c>
      <c r="Z326" s="6">
        <f>IF( forwards!Z326 ="","",_xlfn.RANK.AVG(forwards!Z326,forwards!Z$4:Z$413,0))</f>
        <v>58.5</v>
      </c>
      <c r="AA326" s="6">
        <f>_xlfn.RANK.AVG(forwards!AA326,forwards!AA$4:AA$413,0)</f>
        <v>46</v>
      </c>
      <c r="AB326" s="6" t="str">
        <f>IF( forwards!AB326 ="","",_xlfn.RANK.AVG(forwards!AB326,forwards!AB$4:AB$413,0))</f>
        <v/>
      </c>
      <c r="AC326" s="6">
        <f>_xlfn.RANK.AVG(forwards!AC326,forwards!AC$4:AC$413,0)</f>
        <v>391</v>
      </c>
      <c r="AD326" s="6">
        <f>_xlfn.RANK.AVG(forwards!AD326,forwards!AD$4:AD$413,0)</f>
        <v>78.5</v>
      </c>
      <c r="AG326" s="7">
        <f t="shared" si="70"/>
        <v>25.166666666666668</v>
      </c>
      <c r="AH326" s="7">
        <f t="shared" si="71"/>
        <v>83.125</v>
      </c>
      <c r="AI326" s="7">
        <f t="shared" si="79"/>
        <v>135</v>
      </c>
      <c r="AJ326" s="7">
        <f t="shared" si="80"/>
        <v>102.2</v>
      </c>
      <c r="AK326" s="7">
        <f t="shared" si="81"/>
        <v>42.083333333333336</v>
      </c>
      <c r="AL326" s="7">
        <f t="shared" si="82"/>
        <v>171.83333333333334</v>
      </c>
      <c r="AN326">
        <f t="shared" si="72"/>
        <v>10</v>
      </c>
      <c r="AO326">
        <f t="shared" si="73"/>
        <v>28</v>
      </c>
      <c r="AP326">
        <f t="shared" si="74"/>
        <v>108.5</v>
      </c>
      <c r="AQ326">
        <f t="shared" si="75"/>
        <v>72</v>
      </c>
      <c r="AR326">
        <f t="shared" si="76"/>
        <v>1</v>
      </c>
      <c r="AS326">
        <f t="shared" si="77"/>
        <v>153</v>
      </c>
      <c r="AU326" s="6">
        <f t="shared" si="78"/>
        <v>62.083333333333336</v>
      </c>
      <c r="AW326">
        <f t="shared" si="83"/>
        <v>8</v>
      </c>
    </row>
    <row r="327" spans="1:49">
      <c r="A327" t="s">
        <v>837</v>
      </c>
      <c r="B327" t="s">
        <v>838</v>
      </c>
      <c r="C327" t="s">
        <v>68</v>
      </c>
      <c r="D327" t="s">
        <v>839</v>
      </c>
      <c r="E327" s="6">
        <f>_xlfn.RANK.AVG(forwards!E327,forwards!E$4:E$413,0)</f>
        <v>246</v>
      </c>
      <c r="F327" s="6">
        <f>_xlfn.RANK.AVG(forwards!F327,forwards!F$4:F$413,0)</f>
        <v>232</v>
      </c>
      <c r="G327" s="6">
        <f>_xlfn.RANK.AVG(forwards!G327,forwards!G$4:G$413,0)</f>
        <v>198</v>
      </c>
      <c r="H327" s="6">
        <f>_xlfn.RANK.AVG(forwards!H327,forwards!H$4:H$413,0)</f>
        <v>207</v>
      </c>
      <c r="I327" s="6">
        <f>_xlfn.RANK.AVG(forwards!I327,forwards!I$4:I$413,0)</f>
        <v>263</v>
      </c>
      <c r="J327" s="6">
        <f>_xlfn.RANK.AVG(forwards!J327,forwards!J$4:J$413,0)</f>
        <v>256</v>
      </c>
      <c r="K327" s="6">
        <f>_xlfn.RANK.AVG(forwards!K327,forwards!K$4:K$413,0)</f>
        <v>289.5</v>
      </c>
      <c r="L327" s="6" t="str">
        <f>IF( forwards!L327 ="","",_xlfn.RANK.AVG(forwards!L327,forwards!L$4:L$413,0))</f>
        <v/>
      </c>
      <c r="M327" s="6">
        <f>_xlfn.RANK.AVG(forwards!M327,forwards!M$4:M$413,0)</f>
        <v>176</v>
      </c>
      <c r="N327" s="6">
        <f>_xlfn.RANK.AVG(forwards!N327,forwards!N$4:N$413,1)</f>
        <v>333</v>
      </c>
      <c r="O327" s="6">
        <f>_xlfn.RANK.AVG(forwards!O327,forwards!O$4:O$413,0)</f>
        <v>306</v>
      </c>
      <c r="P327" s="6">
        <f>_xlfn.RANK.AVG(forwards!P327,forwards!P$4:P$413,0)</f>
        <v>262</v>
      </c>
      <c r="Q327" s="6">
        <f>_xlfn.RANK.AVG(forwards!Q327,forwards!Q$4:Q$413,1)</f>
        <v>155</v>
      </c>
      <c r="R327" s="6">
        <f>_xlfn.RANK.AVG(forwards!R327,forwards!R$4:R$413,0)</f>
        <v>229</v>
      </c>
      <c r="S327" s="6">
        <f>_xlfn.RANK.AVG(forwards!S327,forwards!S$4:S$413,0)</f>
        <v>273</v>
      </c>
      <c r="T327" s="6">
        <f>_xlfn.RANK.AVG(forwards!T327,forwards!T$4:T$413,1)</f>
        <v>45</v>
      </c>
      <c r="U327" s="6">
        <f>IF( forwards!U327 ="","",_xlfn.RANK.AVG(forwards!U327,forwards!U$4:U$413,0))</f>
        <v>314</v>
      </c>
      <c r="V327" s="6">
        <f>IF( forwards!V327 ="","",_xlfn.RANK.AVG(forwards!V327,forwards!V$4:V$413,0))</f>
        <v>201.5</v>
      </c>
      <c r="W327" s="6">
        <f>_xlfn.RANK.AVG(forwards!W327,forwards!W$4:W$413,0)</f>
        <v>174</v>
      </c>
      <c r="X327" s="6">
        <f>IF( forwards!X327 ="","",_xlfn.RANK.AVG(forwards!X327,forwards!X$4:X$413,0))</f>
        <v>325</v>
      </c>
      <c r="Y327" s="6" t="str">
        <f>IF( forwards!Y327 ="","",_xlfn.RANK.AVG(forwards!Y327,forwards!Y$4:Y$413,0))</f>
        <v/>
      </c>
      <c r="Z327" s="6">
        <f>IF( forwards!Z327 ="","",_xlfn.RANK.AVG(forwards!Z327,forwards!Z$4:Z$413,0))</f>
        <v>220</v>
      </c>
      <c r="AA327" s="6">
        <f>_xlfn.RANK.AVG(forwards!AA327,forwards!AA$4:AA$413,0)</f>
        <v>268</v>
      </c>
      <c r="AB327" s="6" t="str">
        <f>IF( forwards!AB327 ="","",_xlfn.RANK.AVG(forwards!AB327,forwards!AB$4:AB$413,0))</f>
        <v/>
      </c>
      <c r="AC327" s="6">
        <f>_xlfn.RANK.AVG(forwards!AC327,forwards!AC$4:AC$413,0)</f>
        <v>152</v>
      </c>
      <c r="AD327" s="6">
        <f>_xlfn.RANK.AVG(forwards!AD327,forwards!AD$4:AD$413,0)</f>
        <v>168</v>
      </c>
      <c r="AG327" s="7">
        <f t="shared" si="70"/>
        <v>225.33333333333334</v>
      </c>
      <c r="AH327" s="7">
        <f t="shared" si="71"/>
        <v>253.875</v>
      </c>
      <c r="AI327" s="7">
        <f t="shared" si="79"/>
        <v>271.66666666666669</v>
      </c>
      <c r="AJ327" s="7">
        <f t="shared" si="80"/>
        <v>192.8</v>
      </c>
      <c r="AK327" s="7">
        <f t="shared" si="81"/>
        <v>246.9</v>
      </c>
      <c r="AL327" s="7">
        <f t="shared" si="82"/>
        <v>196</v>
      </c>
      <c r="AN327">
        <f t="shared" si="72"/>
        <v>230</v>
      </c>
      <c r="AO327">
        <f t="shared" si="73"/>
        <v>277</v>
      </c>
      <c r="AP327">
        <f t="shared" si="74"/>
        <v>337</v>
      </c>
      <c r="AQ327">
        <f t="shared" si="75"/>
        <v>197.5</v>
      </c>
      <c r="AR327">
        <f t="shared" si="76"/>
        <v>296</v>
      </c>
      <c r="AS327">
        <f t="shared" si="77"/>
        <v>221</v>
      </c>
      <c r="AU327" s="6">
        <f t="shared" si="78"/>
        <v>259.75</v>
      </c>
      <c r="AW327">
        <f t="shared" si="83"/>
        <v>297</v>
      </c>
    </row>
    <row r="328" spans="1:49">
      <c r="A328" t="s">
        <v>248</v>
      </c>
      <c r="B328" t="s">
        <v>249</v>
      </c>
      <c r="C328" t="s">
        <v>100</v>
      </c>
      <c r="D328" t="s">
        <v>88</v>
      </c>
      <c r="E328" s="6">
        <f>_xlfn.RANK.AVG(forwards!E328,forwards!E$4:E$413,0)</f>
        <v>319</v>
      </c>
      <c r="F328" s="6">
        <f>_xlfn.RANK.AVG(forwards!F328,forwards!F$4:F$413,0)</f>
        <v>248</v>
      </c>
      <c r="G328" s="6">
        <f>_xlfn.RANK.AVG(forwards!G328,forwards!G$4:G$413,0)</f>
        <v>244</v>
      </c>
      <c r="H328" s="6">
        <f>_xlfn.RANK.AVG(forwards!H328,forwards!H$4:H$413,0)</f>
        <v>75</v>
      </c>
      <c r="I328" s="6">
        <f>_xlfn.RANK.AVG(forwards!I328,forwards!I$4:I$413,0)</f>
        <v>200</v>
      </c>
      <c r="J328" s="6">
        <f>_xlfn.RANK.AVG(forwards!J328,forwards!J$4:J$413,0)</f>
        <v>376</v>
      </c>
      <c r="K328" s="6">
        <f>_xlfn.RANK.AVG(forwards!K328,forwards!K$4:K$413,0)</f>
        <v>183</v>
      </c>
      <c r="L328" s="6" t="str">
        <f>IF( forwards!L328 ="","",_xlfn.RANK.AVG(forwards!L328,forwards!L$4:L$413,0))</f>
        <v/>
      </c>
      <c r="M328" s="6">
        <f>_xlfn.RANK.AVG(forwards!M328,forwards!M$4:M$413,0)</f>
        <v>6</v>
      </c>
      <c r="N328" s="6">
        <f>_xlfn.RANK.AVG(forwards!N328,forwards!N$4:N$413,1)</f>
        <v>382</v>
      </c>
      <c r="O328" s="6">
        <f>_xlfn.RANK.AVG(forwards!O328,forwards!O$4:O$413,0)</f>
        <v>38</v>
      </c>
      <c r="P328" s="6">
        <f>_xlfn.RANK.AVG(forwards!P328,forwards!P$4:P$413,0)</f>
        <v>100.5</v>
      </c>
      <c r="Q328" s="6">
        <f>_xlfn.RANK.AVG(forwards!Q328,forwards!Q$4:Q$413,1)</f>
        <v>22</v>
      </c>
      <c r="R328" s="6">
        <f>_xlfn.RANK.AVG(forwards!R328,forwards!R$4:R$413,0)</f>
        <v>32</v>
      </c>
      <c r="S328" s="6">
        <f>_xlfn.RANK.AVG(forwards!S328,forwards!S$4:S$413,0)</f>
        <v>141</v>
      </c>
      <c r="T328" s="6">
        <f>_xlfn.RANK.AVG(forwards!T328,forwards!T$4:T$413,1)</f>
        <v>1</v>
      </c>
      <c r="U328" s="6">
        <f>IF( forwards!U328 ="","",_xlfn.RANK.AVG(forwards!U328,forwards!U$4:U$413,0))</f>
        <v>284</v>
      </c>
      <c r="V328" s="6">
        <f>IF( forwards!V328 ="","",_xlfn.RANK.AVG(forwards!V328,forwards!V$4:V$413,0))</f>
        <v>249.5</v>
      </c>
      <c r="W328" s="6">
        <f>_xlfn.RANK.AVG(forwards!W328,forwards!W$4:W$413,0)</f>
        <v>287</v>
      </c>
      <c r="X328" s="6">
        <f>IF( forwards!X328 ="","",_xlfn.RANK.AVG(forwards!X328,forwards!X$4:X$413,0))</f>
        <v>246</v>
      </c>
      <c r="Y328" s="6" t="str">
        <f>IF( forwards!Y328 ="","",_xlfn.RANK.AVG(forwards!Y328,forwards!Y$4:Y$413,0))</f>
        <v/>
      </c>
      <c r="Z328" s="6">
        <f>IF( forwards!Z328 ="","",_xlfn.RANK.AVG(forwards!Z328,forwards!Z$4:Z$413,0))</f>
        <v>84</v>
      </c>
      <c r="AA328" s="6">
        <f>_xlfn.RANK.AVG(forwards!AA328,forwards!AA$4:AA$413,0)</f>
        <v>16</v>
      </c>
      <c r="AB328" s="6" t="str">
        <f>IF( forwards!AB328 ="","",_xlfn.RANK.AVG(forwards!AB328,forwards!AB$4:AB$413,0))</f>
        <v/>
      </c>
      <c r="AC328" s="6">
        <f>_xlfn.RANK.AVG(forwards!AC328,forwards!AC$4:AC$413,0)</f>
        <v>322</v>
      </c>
      <c r="AD328" s="6">
        <f>_xlfn.RANK.AVG(forwards!AD328,forwards!AD$4:AD$413,0)</f>
        <v>224.5</v>
      </c>
      <c r="AG328" s="7">
        <f t="shared" si="70"/>
        <v>270.33333333333331</v>
      </c>
      <c r="AH328" s="7">
        <f t="shared" si="71"/>
        <v>208.5</v>
      </c>
      <c r="AI328" s="7">
        <f t="shared" si="79"/>
        <v>142</v>
      </c>
      <c r="AJ328" s="7">
        <f t="shared" si="80"/>
        <v>59.3</v>
      </c>
      <c r="AK328" s="7">
        <f t="shared" si="81"/>
        <v>230.1</v>
      </c>
      <c r="AL328" s="7">
        <f t="shared" si="82"/>
        <v>187.5</v>
      </c>
      <c r="AN328">
        <f t="shared" si="72"/>
        <v>275</v>
      </c>
      <c r="AO328">
        <f t="shared" si="73"/>
        <v>206</v>
      </c>
      <c r="AP328">
        <f t="shared" si="74"/>
        <v>119</v>
      </c>
      <c r="AQ328">
        <f t="shared" si="75"/>
        <v>25</v>
      </c>
      <c r="AR328">
        <f t="shared" si="76"/>
        <v>274</v>
      </c>
      <c r="AS328">
        <f t="shared" si="77"/>
        <v>203</v>
      </c>
      <c r="AU328" s="6">
        <f t="shared" si="78"/>
        <v>183.66666666666666</v>
      </c>
      <c r="AW328">
        <f t="shared" si="83"/>
        <v>167</v>
      </c>
    </row>
    <row r="329" spans="1:49">
      <c r="A329" t="s">
        <v>187</v>
      </c>
      <c r="B329" t="s">
        <v>188</v>
      </c>
      <c r="C329" t="s">
        <v>124</v>
      </c>
      <c r="D329" t="s">
        <v>77</v>
      </c>
      <c r="E329" s="6">
        <f>_xlfn.RANK.AVG(forwards!E329,forwards!E$4:E$413,0)</f>
        <v>132</v>
      </c>
      <c r="F329" s="6">
        <f>_xlfn.RANK.AVG(forwards!F329,forwards!F$4:F$413,0)</f>
        <v>93.5</v>
      </c>
      <c r="G329" s="6">
        <f>_xlfn.RANK.AVG(forwards!G329,forwards!G$4:G$413,0)</f>
        <v>154</v>
      </c>
      <c r="H329" s="6">
        <f>_xlfn.RANK.AVG(forwards!H329,forwards!H$4:H$413,0)</f>
        <v>128</v>
      </c>
      <c r="I329" s="6">
        <f>_xlfn.RANK.AVG(forwards!I329,forwards!I$4:I$413,0)</f>
        <v>52</v>
      </c>
      <c r="J329" s="6">
        <f>_xlfn.RANK.AVG(forwards!J329,forwards!J$4:J$413,0)</f>
        <v>325</v>
      </c>
      <c r="K329" s="6">
        <f>_xlfn.RANK.AVG(forwards!K329,forwards!K$4:K$413,0)</f>
        <v>241</v>
      </c>
      <c r="L329" s="6">
        <f>IF( forwards!L329 ="","",_xlfn.RANK.AVG(forwards!L329,forwards!L$4:L$413,0))</f>
        <v>41</v>
      </c>
      <c r="M329" s="6">
        <f>_xlfn.RANK.AVG(forwards!M329,forwards!M$4:M$413,0)</f>
        <v>68</v>
      </c>
      <c r="N329" s="6">
        <f>_xlfn.RANK.AVG(forwards!N329,forwards!N$4:N$413,1)</f>
        <v>233</v>
      </c>
      <c r="O329" s="6">
        <f>_xlfn.RANK.AVG(forwards!O329,forwards!O$4:O$413,0)</f>
        <v>98</v>
      </c>
      <c r="P329" s="6">
        <f>_xlfn.RANK.AVG(forwards!P329,forwards!P$4:P$413,0)</f>
        <v>23</v>
      </c>
      <c r="Q329" s="6">
        <f>_xlfn.RANK.AVG(forwards!Q329,forwards!Q$4:Q$413,1)</f>
        <v>153.5</v>
      </c>
      <c r="R329" s="6">
        <f>_xlfn.RANK.AVG(forwards!R329,forwards!R$4:R$413,0)</f>
        <v>30</v>
      </c>
      <c r="S329" s="6">
        <f>_xlfn.RANK.AVG(forwards!S329,forwards!S$4:S$413,0)</f>
        <v>24</v>
      </c>
      <c r="T329" s="6">
        <f>_xlfn.RANK.AVG(forwards!T329,forwards!T$4:T$413,1)</f>
        <v>190.5</v>
      </c>
      <c r="U329" s="6">
        <f>IF( forwards!U329 ="","",_xlfn.RANK.AVG(forwards!U329,forwards!U$4:U$413,0))</f>
        <v>5</v>
      </c>
      <c r="V329" s="6">
        <f>IF( forwards!V329 ="","",_xlfn.RANK.AVG(forwards!V329,forwards!V$4:V$413,0))</f>
        <v>354</v>
      </c>
      <c r="W329" s="6">
        <f>_xlfn.RANK.AVG(forwards!W329,forwards!W$4:W$413,0)</f>
        <v>39</v>
      </c>
      <c r="X329" s="6">
        <f>IF( forwards!X329 ="","",_xlfn.RANK.AVG(forwards!X329,forwards!X$4:X$413,0))</f>
        <v>23</v>
      </c>
      <c r="Y329" s="6">
        <f>IF( forwards!Y329 ="","",_xlfn.RANK.AVG(forwards!Y329,forwards!Y$4:Y$413,0))</f>
        <v>70</v>
      </c>
      <c r="Z329" s="6">
        <f>IF( forwards!Z329 ="","",_xlfn.RANK.AVG(forwards!Z329,forwards!Z$4:Z$413,0))</f>
        <v>170.5</v>
      </c>
      <c r="AA329" s="6">
        <f>_xlfn.RANK.AVG(forwards!AA329,forwards!AA$4:AA$413,0)</f>
        <v>26</v>
      </c>
      <c r="AB329" s="6" t="str">
        <f>IF( forwards!AB329 ="","",_xlfn.RANK.AVG(forwards!AB329,forwards!AB$4:AB$413,0))</f>
        <v/>
      </c>
      <c r="AC329" s="6">
        <f>_xlfn.RANK.AVG(forwards!AC329,forwards!AC$4:AC$413,0)</f>
        <v>214</v>
      </c>
      <c r="AD329" s="6">
        <f>_xlfn.RANK.AVG(forwards!AD329,forwards!AD$4:AD$413,0)</f>
        <v>281.5</v>
      </c>
      <c r="AG329" s="7">
        <f t="shared" si="70"/>
        <v>126.5</v>
      </c>
      <c r="AH329" s="7">
        <f t="shared" si="71"/>
        <v>186.5</v>
      </c>
      <c r="AI329" s="7">
        <f t="shared" si="79"/>
        <v>110</v>
      </c>
      <c r="AJ329" s="7">
        <f t="shared" si="80"/>
        <v>84.2</v>
      </c>
      <c r="AK329" s="7">
        <f t="shared" si="81"/>
        <v>110.25</v>
      </c>
      <c r="AL329" s="7">
        <f t="shared" si="82"/>
        <v>173.83333333333334</v>
      </c>
      <c r="AN329">
        <f t="shared" si="72"/>
        <v>113</v>
      </c>
      <c r="AO329">
        <f t="shared" si="73"/>
        <v>169</v>
      </c>
      <c r="AP329">
        <f t="shared" si="74"/>
        <v>63</v>
      </c>
      <c r="AQ329">
        <f t="shared" si="75"/>
        <v>44</v>
      </c>
      <c r="AR329">
        <f t="shared" si="76"/>
        <v>41</v>
      </c>
      <c r="AS329">
        <f t="shared" si="77"/>
        <v>158.5</v>
      </c>
      <c r="AU329" s="6">
        <f t="shared" si="78"/>
        <v>98.083333333333329</v>
      </c>
      <c r="AW329">
        <f t="shared" si="83"/>
        <v>29</v>
      </c>
    </row>
    <row r="330" spans="1:49">
      <c r="A330" t="s">
        <v>323</v>
      </c>
      <c r="B330" t="s">
        <v>324</v>
      </c>
      <c r="C330" t="s">
        <v>119</v>
      </c>
      <c r="D330" t="s">
        <v>77</v>
      </c>
      <c r="E330" s="6">
        <f>_xlfn.RANK.AVG(forwards!E330,forwards!E$4:E$413,0)</f>
        <v>147</v>
      </c>
      <c r="F330" s="6">
        <f>_xlfn.RANK.AVG(forwards!F330,forwards!F$4:F$413,0)</f>
        <v>273</v>
      </c>
      <c r="G330" s="6">
        <f>_xlfn.RANK.AVG(forwards!G330,forwards!G$4:G$413,0)</f>
        <v>143</v>
      </c>
      <c r="H330" s="6">
        <f>_xlfn.RANK.AVG(forwards!H330,forwards!H$4:H$413,0)</f>
        <v>254</v>
      </c>
      <c r="I330" s="6">
        <f>_xlfn.RANK.AVG(forwards!I330,forwards!I$4:I$413,0)</f>
        <v>57</v>
      </c>
      <c r="J330" s="6">
        <f>_xlfn.RANK.AVG(forwards!J330,forwards!J$4:J$413,0)</f>
        <v>283</v>
      </c>
      <c r="K330" s="6">
        <f>_xlfn.RANK.AVG(forwards!K330,forwards!K$4:K$413,0)</f>
        <v>350</v>
      </c>
      <c r="L330" s="6">
        <f>IF( forwards!L330 ="","",_xlfn.RANK.AVG(forwards!L330,forwards!L$4:L$413,0))</f>
        <v>90</v>
      </c>
      <c r="M330" s="6">
        <f>_xlfn.RANK.AVG(forwards!M330,forwards!M$4:M$413,0)</f>
        <v>388</v>
      </c>
      <c r="N330" s="6">
        <f>_xlfn.RANK.AVG(forwards!N330,forwards!N$4:N$413,1)</f>
        <v>74</v>
      </c>
      <c r="O330" s="6">
        <f>_xlfn.RANK.AVG(forwards!O330,forwards!O$4:O$413,0)</f>
        <v>287</v>
      </c>
      <c r="P330" s="6">
        <f>_xlfn.RANK.AVG(forwards!P330,forwards!P$4:P$413,0)</f>
        <v>97</v>
      </c>
      <c r="Q330" s="6">
        <f>_xlfn.RANK.AVG(forwards!Q330,forwards!Q$4:Q$413,1)</f>
        <v>92.5</v>
      </c>
      <c r="R330" s="6">
        <f>_xlfn.RANK.AVG(forwards!R330,forwards!R$4:R$413,0)</f>
        <v>83</v>
      </c>
      <c r="S330" s="6">
        <f>_xlfn.RANK.AVG(forwards!S330,forwards!S$4:S$413,0)</f>
        <v>203</v>
      </c>
      <c r="T330" s="6">
        <f>_xlfn.RANK.AVG(forwards!T330,forwards!T$4:T$413,1)</f>
        <v>128</v>
      </c>
      <c r="U330" s="6">
        <f>IF( forwards!U330 ="","",_xlfn.RANK.AVG(forwards!U330,forwards!U$4:U$413,0))</f>
        <v>132</v>
      </c>
      <c r="V330" s="6">
        <f>IF( forwards!V330 ="","",_xlfn.RANK.AVG(forwards!V330,forwards!V$4:V$413,0))</f>
        <v>281</v>
      </c>
      <c r="W330" s="6">
        <f>_xlfn.RANK.AVG(forwards!W330,forwards!W$4:W$413,0)</f>
        <v>329.5</v>
      </c>
      <c r="X330" s="6">
        <f>IF( forwards!X330 ="","",_xlfn.RANK.AVG(forwards!X330,forwards!X$4:X$413,0))</f>
        <v>304</v>
      </c>
      <c r="Y330" s="6" t="str">
        <f>IF( forwards!Y330 ="","",_xlfn.RANK.AVG(forwards!Y330,forwards!Y$4:Y$413,0))</f>
        <v/>
      </c>
      <c r="Z330" s="6">
        <f>IF( forwards!Z330 ="","",_xlfn.RANK.AVG(forwards!Z330,forwards!Z$4:Z$413,0))</f>
        <v>275</v>
      </c>
      <c r="AA330" s="6">
        <f>_xlfn.RANK.AVG(forwards!AA330,forwards!AA$4:AA$413,0)</f>
        <v>186</v>
      </c>
      <c r="AB330" s="6" t="str">
        <f>IF( forwards!AB330 ="","",_xlfn.RANK.AVG(forwards!AB330,forwards!AB$4:AB$413,0))</f>
        <v/>
      </c>
      <c r="AC330" s="6">
        <f>_xlfn.RANK.AVG(forwards!AC330,forwards!AC$4:AC$413,0)</f>
        <v>84</v>
      </c>
      <c r="AD330" s="6">
        <f>_xlfn.RANK.AVG(forwards!AD330,forwards!AD$4:AD$413,0)</f>
        <v>142.5</v>
      </c>
      <c r="AG330" s="7">
        <f t="shared" si="70"/>
        <v>187.66666666666666</v>
      </c>
      <c r="AH330" s="7">
        <f t="shared" si="71"/>
        <v>236</v>
      </c>
      <c r="AI330" s="7">
        <f t="shared" si="79"/>
        <v>209.75</v>
      </c>
      <c r="AJ330" s="7">
        <f t="shared" si="80"/>
        <v>120.7</v>
      </c>
      <c r="AK330" s="7">
        <f t="shared" si="81"/>
        <v>264.3</v>
      </c>
      <c r="AL330" s="7">
        <f t="shared" si="82"/>
        <v>137.5</v>
      </c>
      <c r="AN330">
        <f t="shared" si="72"/>
        <v>183</v>
      </c>
      <c r="AO330">
        <f t="shared" si="73"/>
        <v>250</v>
      </c>
      <c r="AP330">
        <f t="shared" si="74"/>
        <v>238</v>
      </c>
      <c r="AQ330">
        <f t="shared" si="75"/>
        <v>98</v>
      </c>
      <c r="AR330">
        <f t="shared" si="76"/>
        <v>319</v>
      </c>
      <c r="AS330">
        <f t="shared" si="77"/>
        <v>77</v>
      </c>
      <c r="AU330" s="6">
        <f t="shared" si="78"/>
        <v>194.16666666666666</v>
      </c>
      <c r="AW330">
        <f t="shared" si="83"/>
        <v>190</v>
      </c>
    </row>
    <row r="331" spans="1:49">
      <c r="A331" t="s">
        <v>240</v>
      </c>
      <c r="B331" t="s">
        <v>241</v>
      </c>
      <c r="C331" t="s">
        <v>68</v>
      </c>
      <c r="D331" t="s">
        <v>81</v>
      </c>
      <c r="E331" s="6">
        <f>_xlfn.RANK.AVG(forwards!E331,forwards!E$4:E$413,0)</f>
        <v>184.5</v>
      </c>
      <c r="F331" s="6">
        <f>_xlfn.RANK.AVG(forwards!F331,forwards!F$4:F$413,0)</f>
        <v>128</v>
      </c>
      <c r="G331" s="6">
        <f>_xlfn.RANK.AVG(forwards!G331,forwards!G$4:G$413,0)</f>
        <v>113</v>
      </c>
      <c r="H331" s="6">
        <f>_xlfn.RANK.AVG(forwards!H331,forwards!H$4:H$413,0)</f>
        <v>255</v>
      </c>
      <c r="I331" s="6">
        <f>_xlfn.RANK.AVG(forwards!I331,forwards!I$4:I$413,0)</f>
        <v>101</v>
      </c>
      <c r="J331" s="6">
        <f>_xlfn.RANK.AVG(forwards!J331,forwards!J$4:J$413,0)</f>
        <v>206</v>
      </c>
      <c r="K331" s="6">
        <f>_xlfn.RANK.AVG(forwards!K331,forwards!K$4:K$413,0)</f>
        <v>228</v>
      </c>
      <c r="L331" s="6">
        <f>IF( forwards!L331 ="","",_xlfn.RANK.AVG(forwards!L331,forwards!L$4:L$413,0))</f>
        <v>91</v>
      </c>
      <c r="M331" s="6">
        <f>_xlfn.RANK.AVG(forwards!M331,forwards!M$4:M$413,0)</f>
        <v>297</v>
      </c>
      <c r="N331" s="6">
        <f>_xlfn.RANK.AVG(forwards!N331,forwards!N$4:N$413,1)</f>
        <v>222</v>
      </c>
      <c r="O331" s="6">
        <f>_xlfn.RANK.AVG(forwards!O331,forwards!O$4:O$413,0)</f>
        <v>288</v>
      </c>
      <c r="P331" s="6">
        <f>_xlfn.RANK.AVG(forwards!P331,forwards!P$4:P$413,0)</f>
        <v>194.5</v>
      </c>
      <c r="Q331" s="6">
        <f>_xlfn.RANK.AVG(forwards!Q331,forwards!Q$4:Q$413,1)</f>
        <v>10</v>
      </c>
      <c r="R331" s="6">
        <f>_xlfn.RANK.AVG(forwards!R331,forwards!R$4:R$413,0)</f>
        <v>50</v>
      </c>
      <c r="S331" s="6">
        <f>_xlfn.RANK.AVG(forwards!S331,forwards!S$4:S$413,0)</f>
        <v>126</v>
      </c>
      <c r="T331" s="6">
        <f>_xlfn.RANK.AVG(forwards!T331,forwards!T$4:T$413,1)</f>
        <v>122</v>
      </c>
      <c r="U331" s="6">
        <f>IF( forwards!U331 ="","",_xlfn.RANK.AVG(forwards!U331,forwards!U$4:U$413,0))</f>
        <v>271</v>
      </c>
      <c r="V331" s="6">
        <f>IF( forwards!V331 ="","",_xlfn.RANK.AVG(forwards!V331,forwards!V$4:V$413,0))</f>
        <v>261</v>
      </c>
      <c r="W331" s="6">
        <f>_xlfn.RANK.AVG(forwards!W331,forwards!W$4:W$413,0)</f>
        <v>153</v>
      </c>
      <c r="X331" s="6">
        <f>IF( forwards!X331 ="","",_xlfn.RANK.AVG(forwards!X331,forwards!X$4:X$413,0))</f>
        <v>239</v>
      </c>
      <c r="Y331" s="6">
        <f>IF( forwards!Y331 ="","",_xlfn.RANK.AVG(forwards!Y331,forwards!Y$4:Y$413,0))</f>
        <v>29.5</v>
      </c>
      <c r="Z331" s="6">
        <f>IF( forwards!Z331 ="","",_xlfn.RANK.AVG(forwards!Z331,forwards!Z$4:Z$413,0))</f>
        <v>170.5</v>
      </c>
      <c r="AA331" s="6">
        <f>_xlfn.RANK.AVG(forwards!AA331,forwards!AA$4:AA$413,0)</f>
        <v>166</v>
      </c>
      <c r="AB331" s="6" t="str">
        <f>IF( forwards!AB331 ="","",_xlfn.RANK.AVG(forwards!AB331,forwards!AB$4:AB$413,0))</f>
        <v/>
      </c>
      <c r="AC331" s="6">
        <f>_xlfn.RANK.AVG(forwards!AC331,forwards!AC$4:AC$413,0)</f>
        <v>339</v>
      </c>
      <c r="AD331" s="6">
        <f>_xlfn.RANK.AVG(forwards!AD331,forwards!AD$4:AD$413,0)</f>
        <v>142.5</v>
      </c>
      <c r="AG331" s="7">
        <f t="shared" si="70"/>
        <v>141.83333333333334</v>
      </c>
      <c r="AH331" s="7">
        <f t="shared" si="71"/>
        <v>197.5</v>
      </c>
      <c r="AI331" s="7">
        <f t="shared" si="79"/>
        <v>224.5</v>
      </c>
      <c r="AJ331" s="7">
        <f t="shared" si="80"/>
        <v>100.5</v>
      </c>
      <c r="AK331" s="7">
        <f t="shared" si="81"/>
        <v>187.33333333333334</v>
      </c>
      <c r="AL331" s="7">
        <f t="shared" si="82"/>
        <v>215.83333333333334</v>
      </c>
      <c r="AN331">
        <f t="shared" si="72"/>
        <v>127</v>
      </c>
      <c r="AO331">
        <f t="shared" si="73"/>
        <v>190.5</v>
      </c>
      <c r="AP331">
        <f t="shared" si="74"/>
        <v>270</v>
      </c>
      <c r="AQ331">
        <f t="shared" si="75"/>
        <v>66</v>
      </c>
      <c r="AR331">
        <f t="shared" si="76"/>
        <v>202.5</v>
      </c>
      <c r="AS331">
        <f t="shared" si="77"/>
        <v>273</v>
      </c>
      <c r="AU331" s="6">
        <f t="shared" si="78"/>
        <v>188.16666666666666</v>
      </c>
      <c r="AW331">
        <f t="shared" si="83"/>
        <v>178</v>
      </c>
    </row>
    <row r="332" spans="1:49">
      <c r="A332" t="s">
        <v>1103</v>
      </c>
      <c r="B332" t="s">
        <v>1104</v>
      </c>
      <c r="C332" t="s">
        <v>68</v>
      </c>
      <c r="D332" t="s">
        <v>1105</v>
      </c>
      <c r="E332" s="6">
        <f>_xlfn.RANK.AVG(forwards!E332,forwards!E$4:E$413,0)</f>
        <v>291</v>
      </c>
      <c r="F332" s="6">
        <f>_xlfn.RANK.AVG(forwards!F332,forwards!F$4:F$413,0)</f>
        <v>273</v>
      </c>
      <c r="G332" s="6">
        <f>_xlfn.RANK.AVG(forwards!G332,forwards!G$4:G$413,0)</f>
        <v>235</v>
      </c>
      <c r="H332" s="6">
        <f>_xlfn.RANK.AVG(forwards!H332,forwards!H$4:H$413,0)</f>
        <v>211</v>
      </c>
      <c r="I332" s="6">
        <f>_xlfn.RANK.AVG(forwards!I332,forwards!I$4:I$413,0)</f>
        <v>270</v>
      </c>
      <c r="J332" s="6">
        <f>_xlfn.RANK.AVG(forwards!J332,forwards!J$4:J$413,0)</f>
        <v>338</v>
      </c>
      <c r="K332" s="6">
        <f>_xlfn.RANK.AVG(forwards!K332,forwards!K$4:K$413,0)</f>
        <v>320</v>
      </c>
      <c r="L332" s="6">
        <f>IF( forwards!L332 ="","",_xlfn.RANK.AVG(forwards!L332,forwards!L$4:L$413,0))</f>
        <v>84</v>
      </c>
      <c r="M332" s="6">
        <f>_xlfn.RANK.AVG(forwards!M332,forwards!M$4:M$413,0)</f>
        <v>33</v>
      </c>
      <c r="N332" s="6">
        <f>_xlfn.RANK.AVG(forwards!N332,forwards!N$4:N$413,1)</f>
        <v>371</v>
      </c>
      <c r="O332" s="6">
        <f>_xlfn.RANK.AVG(forwards!O332,forwards!O$4:O$413,0)</f>
        <v>163</v>
      </c>
      <c r="P332" s="6">
        <f>_xlfn.RANK.AVG(forwards!P332,forwards!P$4:P$413,0)</f>
        <v>267</v>
      </c>
      <c r="Q332" s="6">
        <f>_xlfn.RANK.AVG(forwards!Q332,forwards!Q$4:Q$413,1)</f>
        <v>308</v>
      </c>
      <c r="R332" s="6">
        <f>_xlfn.RANK.AVG(forwards!R332,forwards!R$4:R$413,0)</f>
        <v>298.5</v>
      </c>
      <c r="S332" s="6">
        <f>_xlfn.RANK.AVG(forwards!S332,forwards!S$4:S$413,0)</f>
        <v>369</v>
      </c>
      <c r="T332" s="6">
        <f>_xlfn.RANK.AVG(forwards!T332,forwards!T$4:T$413,1)</f>
        <v>321</v>
      </c>
      <c r="U332" s="6">
        <f>IF( forwards!U332 ="","",_xlfn.RANK.AVG(forwards!U332,forwards!U$4:U$413,0))</f>
        <v>351</v>
      </c>
      <c r="V332" s="6">
        <f>IF( forwards!V332 ="","",_xlfn.RANK.AVG(forwards!V332,forwards!V$4:V$413,0))</f>
        <v>161</v>
      </c>
      <c r="W332" s="6">
        <f>_xlfn.RANK.AVG(forwards!W332,forwards!W$4:W$413,0)</f>
        <v>321</v>
      </c>
      <c r="X332" s="6">
        <f>IF( forwards!X332 ="","",_xlfn.RANK.AVG(forwards!X332,forwards!X$4:X$413,0))</f>
        <v>335</v>
      </c>
      <c r="Y332" s="6" t="str">
        <f>IF( forwards!Y332 ="","",_xlfn.RANK.AVG(forwards!Y332,forwards!Y$4:Y$413,0))</f>
        <v/>
      </c>
      <c r="Z332" s="6">
        <f>IF( forwards!Z332 ="","",_xlfn.RANK.AVG(forwards!Z332,forwards!Z$4:Z$413,0))</f>
        <v>213.5</v>
      </c>
      <c r="AA332" s="6">
        <f>_xlfn.RANK.AVG(forwards!AA332,forwards!AA$4:AA$413,0)</f>
        <v>303</v>
      </c>
      <c r="AB332" s="6" t="str">
        <f>IF( forwards!AB332 ="","",_xlfn.RANK.AVG(forwards!AB332,forwards!AB$4:AB$413,0))</f>
        <v/>
      </c>
      <c r="AC332" s="6">
        <f>_xlfn.RANK.AVG(forwards!AC332,forwards!AC$4:AC$413,0)</f>
        <v>87</v>
      </c>
      <c r="AD332" s="6">
        <f>_xlfn.RANK.AVG(forwards!AD332,forwards!AD$4:AD$413,0)</f>
        <v>102.5</v>
      </c>
      <c r="AG332" s="7">
        <f t="shared" si="70"/>
        <v>266.33333333333331</v>
      </c>
      <c r="AH332" s="7">
        <f t="shared" si="71"/>
        <v>284.75</v>
      </c>
      <c r="AI332" s="7">
        <f t="shared" si="79"/>
        <v>162.75</v>
      </c>
      <c r="AJ332" s="7">
        <f t="shared" si="80"/>
        <v>312.7</v>
      </c>
      <c r="AK332" s="7">
        <f t="shared" si="81"/>
        <v>276.3</v>
      </c>
      <c r="AL332" s="7">
        <f t="shared" si="82"/>
        <v>164.16666666666666</v>
      </c>
      <c r="AN332">
        <f t="shared" si="72"/>
        <v>272</v>
      </c>
      <c r="AO332">
        <f t="shared" si="73"/>
        <v>330</v>
      </c>
      <c r="AP332">
        <f t="shared" si="74"/>
        <v>163.5</v>
      </c>
      <c r="AQ332">
        <f t="shared" si="75"/>
        <v>345</v>
      </c>
      <c r="AR332">
        <f t="shared" si="76"/>
        <v>333</v>
      </c>
      <c r="AS332">
        <f t="shared" si="77"/>
        <v>128</v>
      </c>
      <c r="AU332" s="6">
        <f t="shared" si="78"/>
        <v>261.91666666666669</v>
      </c>
      <c r="AW332">
        <f t="shared" si="83"/>
        <v>301</v>
      </c>
    </row>
    <row r="333" spans="1:49">
      <c r="A333" t="s">
        <v>660</v>
      </c>
      <c r="B333" t="s">
        <v>661</v>
      </c>
      <c r="C333" t="s">
        <v>68</v>
      </c>
      <c r="D333" t="s">
        <v>63</v>
      </c>
      <c r="E333" s="6">
        <f>_xlfn.RANK.AVG(forwards!E333,forwards!E$4:E$413,0)</f>
        <v>401</v>
      </c>
      <c r="F333" s="6">
        <f>_xlfn.RANK.AVG(forwards!F333,forwards!F$4:F$413,0)</f>
        <v>345</v>
      </c>
      <c r="G333" s="6">
        <f>_xlfn.RANK.AVG(forwards!G333,forwards!G$4:G$413,0)</f>
        <v>207</v>
      </c>
      <c r="H333" s="6">
        <f>_xlfn.RANK.AVG(forwards!H333,forwards!H$4:H$413,0)</f>
        <v>355</v>
      </c>
      <c r="I333" s="6">
        <f>_xlfn.RANK.AVG(forwards!I333,forwards!I$4:I$413,0)</f>
        <v>304</v>
      </c>
      <c r="J333" s="6">
        <f>_xlfn.RANK.AVG(forwards!J333,forwards!J$4:J$413,0)</f>
        <v>245</v>
      </c>
      <c r="K333" s="6">
        <f>_xlfn.RANK.AVG(forwards!K333,forwards!K$4:K$413,0)</f>
        <v>399.5</v>
      </c>
      <c r="L333" s="6">
        <f>IF( forwards!L333 ="","",_xlfn.RANK.AVG(forwards!L333,forwards!L$4:L$413,0))</f>
        <v>25</v>
      </c>
      <c r="M333" s="6">
        <f>_xlfn.RANK.AVG(forwards!M333,forwards!M$4:M$413,0)</f>
        <v>321</v>
      </c>
      <c r="N333" s="6">
        <f>_xlfn.RANK.AVG(forwards!N333,forwards!N$4:N$413,1)</f>
        <v>8</v>
      </c>
      <c r="O333" s="6">
        <f>_xlfn.RANK.AVG(forwards!O333,forwards!O$4:O$413,0)</f>
        <v>97</v>
      </c>
      <c r="P333" s="6">
        <f>_xlfn.RANK.AVG(forwards!P333,forwards!P$4:P$413,0)</f>
        <v>245.5</v>
      </c>
      <c r="Q333" s="6">
        <f>_xlfn.RANK.AVG(forwards!Q333,forwards!Q$4:Q$413,1)</f>
        <v>30</v>
      </c>
      <c r="R333" s="6">
        <f>_xlfn.RANK.AVG(forwards!R333,forwards!R$4:R$413,0)</f>
        <v>126.5</v>
      </c>
      <c r="S333" s="6">
        <f>_xlfn.RANK.AVG(forwards!S333,forwards!S$4:S$413,0)</f>
        <v>331</v>
      </c>
      <c r="T333" s="6">
        <f>_xlfn.RANK.AVG(forwards!T333,forwards!T$4:T$413,1)</f>
        <v>171</v>
      </c>
      <c r="U333" s="6">
        <f>IF( forwards!U333 ="","",_xlfn.RANK.AVG(forwards!U333,forwards!U$4:U$413,0))</f>
        <v>316</v>
      </c>
      <c r="V333" s="6" t="str">
        <f>IF( forwards!V333 ="","",_xlfn.RANK.AVG(forwards!V333,forwards!V$4:V$413,0))</f>
        <v/>
      </c>
      <c r="W333" s="6">
        <f>_xlfn.RANK.AVG(forwards!W333,forwards!W$4:W$413,0)</f>
        <v>192.5</v>
      </c>
      <c r="X333" s="6">
        <f>IF( forwards!X333 ="","",_xlfn.RANK.AVG(forwards!X333,forwards!X$4:X$413,0))</f>
        <v>376.5</v>
      </c>
      <c r="Y333" s="6" t="str">
        <f>IF( forwards!Y333 ="","",_xlfn.RANK.AVG(forwards!Y333,forwards!Y$4:Y$413,0))</f>
        <v/>
      </c>
      <c r="Z333" s="6">
        <f>IF( forwards!Z333 ="","",_xlfn.RANK.AVG(forwards!Z333,forwards!Z$4:Z$413,0))</f>
        <v>342.5</v>
      </c>
      <c r="AA333" s="6">
        <f>_xlfn.RANK.AVG(forwards!AA333,forwards!AA$4:AA$413,0)</f>
        <v>386</v>
      </c>
      <c r="AB333" s="6" t="str">
        <f>IF( forwards!AB333 ="","",_xlfn.RANK.AVG(forwards!AB333,forwards!AB$4:AB$413,0))</f>
        <v/>
      </c>
      <c r="AC333" s="6">
        <f>_xlfn.RANK.AVG(forwards!AC333,forwards!AC$4:AC$413,0)</f>
        <v>81</v>
      </c>
      <c r="AD333" s="6">
        <f>_xlfn.RANK.AVG(forwards!AD333,forwards!AD$4:AD$413,0)</f>
        <v>185</v>
      </c>
      <c r="AG333" s="7">
        <f t="shared" si="70"/>
        <v>317.66666666666669</v>
      </c>
      <c r="AH333" s="7">
        <f t="shared" si="71"/>
        <v>325.875</v>
      </c>
      <c r="AI333" s="7">
        <f t="shared" si="79"/>
        <v>112.75</v>
      </c>
      <c r="AJ333" s="7">
        <f t="shared" si="80"/>
        <v>180.8</v>
      </c>
      <c r="AK333" s="7">
        <f t="shared" si="81"/>
        <v>306.875</v>
      </c>
      <c r="AL333" s="7">
        <f t="shared" si="82"/>
        <v>217.33333333333334</v>
      </c>
      <c r="AN333">
        <f t="shared" si="72"/>
        <v>338</v>
      </c>
      <c r="AO333">
        <f t="shared" si="73"/>
        <v>383</v>
      </c>
      <c r="AP333">
        <f t="shared" si="74"/>
        <v>68</v>
      </c>
      <c r="AQ333">
        <f t="shared" si="75"/>
        <v>176</v>
      </c>
      <c r="AR333">
        <f t="shared" si="76"/>
        <v>365</v>
      </c>
      <c r="AS333">
        <f t="shared" si="77"/>
        <v>277</v>
      </c>
      <c r="AU333" s="6">
        <f t="shared" si="78"/>
        <v>267.83333333333331</v>
      </c>
      <c r="AW333">
        <f t="shared" si="83"/>
        <v>312</v>
      </c>
    </row>
    <row r="334" spans="1:49">
      <c r="A334" t="s">
        <v>551</v>
      </c>
      <c r="B334" t="s">
        <v>552</v>
      </c>
      <c r="C334" t="s">
        <v>113</v>
      </c>
      <c r="D334" t="s">
        <v>364</v>
      </c>
      <c r="E334" s="6">
        <f>_xlfn.RANK.AVG(forwards!E334,forwards!E$4:E$413,0)</f>
        <v>184.5</v>
      </c>
      <c r="F334" s="6">
        <f>_xlfn.RANK.AVG(forwards!F334,forwards!F$4:F$413,0)</f>
        <v>102.5</v>
      </c>
      <c r="G334" s="6">
        <f>_xlfn.RANK.AVG(forwards!G334,forwards!G$4:G$413,0)</f>
        <v>169</v>
      </c>
      <c r="H334" s="6">
        <f>_xlfn.RANK.AVG(forwards!H334,forwards!H$4:H$413,0)</f>
        <v>168</v>
      </c>
      <c r="I334" s="6">
        <f>_xlfn.RANK.AVG(forwards!I334,forwards!I$4:I$413,0)</f>
        <v>272</v>
      </c>
      <c r="J334" s="6">
        <f>_xlfn.RANK.AVG(forwards!J334,forwards!J$4:J$413,0)</f>
        <v>91</v>
      </c>
      <c r="K334" s="6">
        <f>_xlfn.RANK.AVG(forwards!K334,forwards!K$4:K$413,0)</f>
        <v>169.5</v>
      </c>
      <c r="L334" s="6" t="str">
        <f>IF( forwards!L334 ="","",_xlfn.RANK.AVG(forwards!L334,forwards!L$4:L$413,0))</f>
        <v/>
      </c>
      <c r="M334" s="6">
        <f>_xlfn.RANK.AVG(forwards!M334,forwards!M$4:M$413,0)</f>
        <v>178</v>
      </c>
      <c r="N334" s="6">
        <f>_xlfn.RANK.AVG(forwards!N334,forwards!N$4:N$413,1)</f>
        <v>104</v>
      </c>
      <c r="O334" s="6">
        <f>_xlfn.RANK.AVG(forwards!O334,forwards!O$4:O$413,0)</f>
        <v>104</v>
      </c>
      <c r="P334" s="6">
        <f>_xlfn.RANK.AVG(forwards!P334,forwards!P$4:P$413,0)</f>
        <v>172.5</v>
      </c>
      <c r="Q334" s="6">
        <f>_xlfn.RANK.AVG(forwards!Q334,forwards!Q$4:Q$413,1)</f>
        <v>164</v>
      </c>
      <c r="R334" s="6">
        <f>_xlfn.RANK.AVG(forwards!R334,forwards!R$4:R$413,0)</f>
        <v>156</v>
      </c>
      <c r="S334" s="6">
        <f>_xlfn.RANK.AVG(forwards!S334,forwards!S$4:S$413,0)</f>
        <v>167</v>
      </c>
      <c r="T334" s="6">
        <f>_xlfn.RANK.AVG(forwards!T334,forwards!T$4:T$413,1)</f>
        <v>112</v>
      </c>
      <c r="U334" s="6">
        <f>IF( forwards!U334 ="","",_xlfn.RANK.AVG(forwards!U334,forwards!U$4:U$413,0))</f>
        <v>54</v>
      </c>
      <c r="V334" s="6">
        <f>IF( forwards!V334 ="","",_xlfn.RANK.AVG(forwards!V334,forwards!V$4:V$413,0))</f>
        <v>321</v>
      </c>
      <c r="W334" s="6">
        <f>_xlfn.RANK.AVG(forwards!W334,forwards!W$4:W$413,0)</f>
        <v>82.5</v>
      </c>
      <c r="X334" s="6">
        <f>IF( forwards!X334 ="","",_xlfn.RANK.AVG(forwards!X334,forwards!X$4:X$413,0))</f>
        <v>240</v>
      </c>
      <c r="Y334" s="6" t="str">
        <f>IF( forwards!Y334 ="","",_xlfn.RANK.AVG(forwards!Y334,forwards!Y$4:Y$413,0))</f>
        <v/>
      </c>
      <c r="Z334" s="6">
        <f>IF( forwards!Z334 ="","",_xlfn.RANK.AVG(forwards!Z334,forwards!Z$4:Z$413,0))</f>
        <v>125</v>
      </c>
      <c r="AA334" s="6">
        <f>_xlfn.RANK.AVG(forwards!AA334,forwards!AA$4:AA$413,0)</f>
        <v>59</v>
      </c>
      <c r="AB334" s="6">
        <f>IF( forwards!AB334 ="","",_xlfn.RANK.AVG(forwards!AB334,forwards!AB$4:AB$413,0))</f>
        <v>56</v>
      </c>
      <c r="AC334" s="6">
        <f>_xlfn.RANK.AVG(forwards!AC334,forwards!AC$4:AC$413,0)</f>
        <v>320</v>
      </c>
      <c r="AD334" s="6">
        <f>_xlfn.RANK.AVG(forwards!AD334,forwards!AD$4:AD$413,0)</f>
        <v>208</v>
      </c>
      <c r="AG334" s="7">
        <f t="shared" si="70"/>
        <v>152</v>
      </c>
      <c r="AH334" s="7">
        <f t="shared" si="71"/>
        <v>175.125</v>
      </c>
      <c r="AI334" s="7">
        <f t="shared" si="79"/>
        <v>128.66666666666666</v>
      </c>
      <c r="AJ334" s="7">
        <f t="shared" si="80"/>
        <v>154.30000000000001</v>
      </c>
      <c r="AK334" s="7">
        <f t="shared" si="81"/>
        <v>164.5</v>
      </c>
      <c r="AL334" s="7">
        <f t="shared" si="82"/>
        <v>160.75</v>
      </c>
      <c r="AN334">
        <f t="shared" si="72"/>
        <v>145</v>
      </c>
      <c r="AO334">
        <f t="shared" si="73"/>
        <v>157</v>
      </c>
      <c r="AP334">
        <f t="shared" si="74"/>
        <v>100.5</v>
      </c>
      <c r="AQ334">
        <f t="shared" si="75"/>
        <v>135</v>
      </c>
      <c r="AR334">
        <f t="shared" si="76"/>
        <v>155</v>
      </c>
      <c r="AS334">
        <f t="shared" si="77"/>
        <v>117</v>
      </c>
      <c r="AU334" s="6">
        <f t="shared" si="78"/>
        <v>134.91666666666666</v>
      </c>
      <c r="AW334">
        <f t="shared" si="83"/>
        <v>79</v>
      </c>
    </row>
    <row r="335" spans="1:49">
      <c r="A335" t="s">
        <v>1081</v>
      </c>
      <c r="B335" t="s">
        <v>1082</v>
      </c>
      <c r="C335" t="s">
        <v>273</v>
      </c>
      <c r="D335" t="s">
        <v>1083</v>
      </c>
      <c r="E335" s="6">
        <f>_xlfn.RANK.AVG(forwards!E335,forwards!E$4:E$413,0)</f>
        <v>401</v>
      </c>
      <c r="F335" s="6">
        <f>_xlfn.RANK.AVG(forwards!F335,forwards!F$4:F$413,0)</f>
        <v>395</v>
      </c>
      <c r="G335" s="6">
        <f>_xlfn.RANK.AVG(forwards!G335,forwards!G$4:G$413,0)</f>
        <v>364</v>
      </c>
      <c r="H335" s="6">
        <f>_xlfn.RANK.AVG(forwards!H335,forwards!H$4:H$413,0)</f>
        <v>407</v>
      </c>
      <c r="I335" s="6">
        <f>_xlfn.RANK.AVG(forwards!I335,forwards!I$4:I$413,0)</f>
        <v>386</v>
      </c>
      <c r="J335" s="6">
        <f>_xlfn.RANK.AVG(forwards!J335,forwards!J$4:J$413,0)</f>
        <v>198</v>
      </c>
      <c r="K335" s="6">
        <f>_xlfn.RANK.AVG(forwards!K335,forwards!K$4:K$413,0)</f>
        <v>385.5</v>
      </c>
      <c r="L335" s="6">
        <f>IF( forwards!L335 ="","",_xlfn.RANK.AVG(forwards!L335,forwards!L$4:L$413,0))</f>
        <v>62</v>
      </c>
      <c r="M335" s="6">
        <f>_xlfn.RANK.AVG(forwards!M335,forwards!M$4:M$413,0)</f>
        <v>268</v>
      </c>
      <c r="N335" s="6">
        <f>_xlfn.RANK.AVG(forwards!N335,forwards!N$4:N$413,1)</f>
        <v>20</v>
      </c>
      <c r="O335" s="6">
        <f>_xlfn.RANK.AVG(forwards!O335,forwards!O$4:O$413,0)</f>
        <v>93</v>
      </c>
      <c r="P335" s="6">
        <f>_xlfn.RANK.AVG(forwards!P335,forwards!P$4:P$413,0)</f>
        <v>396</v>
      </c>
      <c r="Q335" s="6">
        <f>_xlfn.RANK.AVG(forwards!Q335,forwards!Q$4:Q$413,1)</f>
        <v>98</v>
      </c>
      <c r="R335" s="6">
        <f>_xlfn.RANK.AVG(forwards!R335,forwards!R$4:R$413,0)</f>
        <v>339</v>
      </c>
      <c r="S335" s="6">
        <f>_xlfn.RANK.AVG(forwards!S335,forwards!S$4:S$413,0)</f>
        <v>400</v>
      </c>
      <c r="T335" s="6">
        <f>_xlfn.RANK.AVG(forwards!T335,forwards!T$4:T$413,1)</f>
        <v>78</v>
      </c>
      <c r="U335" s="6">
        <f>IF( forwards!U335 ="","",_xlfn.RANK.AVG(forwards!U335,forwards!U$4:U$413,0))</f>
        <v>360</v>
      </c>
      <c r="V335" s="6" t="str">
        <f>IF( forwards!V335 ="","",_xlfn.RANK.AVG(forwards!V335,forwards!V$4:V$413,0))</f>
        <v/>
      </c>
      <c r="W335" s="6">
        <f>_xlfn.RANK.AVG(forwards!W335,forwards!W$4:W$413,0)</f>
        <v>378</v>
      </c>
      <c r="X335" s="6">
        <f>IF( forwards!X335 ="","",_xlfn.RANK.AVG(forwards!X335,forwards!X$4:X$413,0))</f>
        <v>376.5</v>
      </c>
      <c r="Y335" s="6" t="str">
        <f>IF( forwards!Y335 ="","",_xlfn.RANK.AVG(forwards!Y335,forwards!Y$4:Y$413,0))</f>
        <v/>
      </c>
      <c r="Z335" s="6">
        <f>IF( forwards!Z335 ="","",_xlfn.RANK.AVG(forwards!Z335,forwards!Z$4:Z$413,0))</f>
        <v>342.5</v>
      </c>
      <c r="AA335" s="6">
        <f>_xlfn.RANK.AVG(forwards!AA335,forwards!AA$4:AA$413,0)</f>
        <v>301</v>
      </c>
      <c r="AB335" s="6" t="str">
        <f>IF( forwards!AB335 ="","",_xlfn.RANK.AVG(forwards!AB335,forwards!AB$4:AB$413,0))</f>
        <v/>
      </c>
      <c r="AC335" s="6">
        <f>_xlfn.RANK.AVG(forwards!AC335,forwards!AC$4:AC$413,0)</f>
        <v>4</v>
      </c>
      <c r="AD335" s="6">
        <f>_xlfn.RANK.AVG(forwards!AD335,forwards!AD$4:AD$413,0)</f>
        <v>91.5</v>
      </c>
      <c r="AG335" s="7">
        <f t="shared" si="70"/>
        <v>386.66666666666669</v>
      </c>
      <c r="AH335" s="7">
        <f t="shared" si="71"/>
        <v>344.125</v>
      </c>
      <c r="AI335" s="7">
        <f t="shared" si="79"/>
        <v>110.75</v>
      </c>
      <c r="AJ335" s="7">
        <f t="shared" si="80"/>
        <v>262.2</v>
      </c>
      <c r="AK335" s="7">
        <f t="shared" si="81"/>
        <v>364.25</v>
      </c>
      <c r="AL335" s="7">
        <f t="shared" si="82"/>
        <v>132.16666666666666</v>
      </c>
      <c r="AN335">
        <f t="shared" si="72"/>
        <v>399</v>
      </c>
      <c r="AO335">
        <f t="shared" si="73"/>
        <v>392</v>
      </c>
      <c r="AP335">
        <f t="shared" si="74"/>
        <v>65.5</v>
      </c>
      <c r="AQ335">
        <f t="shared" si="75"/>
        <v>288</v>
      </c>
      <c r="AR335">
        <f t="shared" si="76"/>
        <v>404</v>
      </c>
      <c r="AS335">
        <f t="shared" si="77"/>
        <v>71</v>
      </c>
      <c r="AU335" s="6">
        <f t="shared" si="78"/>
        <v>269.91666666666669</v>
      </c>
      <c r="AW335">
        <f t="shared" si="83"/>
        <v>321</v>
      </c>
    </row>
    <row r="336" spans="1:49">
      <c r="A336" t="s">
        <v>739</v>
      </c>
      <c r="B336" t="s">
        <v>740</v>
      </c>
      <c r="C336" t="s">
        <v>113</v>
      </c>
      <c r="D336" t="s">
        <v>230</v>
      </c>
      <c r="E336" s="6">
        <f>_xlfn.RANK.AVG(forwards!E336,forwards!E$4:E$413,0)</f>
        <v>22</v>
      </c>
      <c r="F336" s="6">
        <f>_xlfn.RANK.AVG(forwards!F336,forwards!F$4:F$413,0)</f>
        <v>141</v>
      </c>
      <c r="G336" s="6">
        <f>_xlfn.RANK.AVG(forwards!G336,forwards!G$4:G$413,0)</f>
        <v>25</v>
      </c>
      <c r="H336" s="6">
        <f>_xlfn.RANK.AVG(forwards!H336,forwards!H$4:H$413,0)</f>
        <v>167</v>
      </c>
      <c r="I336" s="6">
        <f>_xlfn.RANK.AVG(forwards!I336,forwards!I$4:I$413,0)</f>
        <v>26</v>
      </c>
      <c r="J336" s="6">
        <f>_xlfn.RANK.AVG(forwards!J336,forwards!J$4:J$413,0)</f>
        <v>330</v>
      </c>
      <c r="K336" s="6">
        <f>_xlfn.RANK.AVG(forwards!K336,forwards!K$4:K$413,0)</f>
        <v>183</v>
      </c>
      <c r="L336" s="6" t="str">
        <f>IF( forwards!L336 ="","",_xlfn.RANK.AVG(forwards!L336,forwards!L$4:L$413,0))</f>
        <v/>
      </c>
      <c r="M336" s="6">
        <f>_xlfn.RANK.AVG(forwards!M336,forwards!M$4:M$413,0)</f>
        <v>155</v>
      </c>
      <c r="N336" s="6">
        <f>_xlfn.RANK.AVG(forwards!N336,forwards!N$4:N$413,1)</f>
        <v>259</v>
      </c>
      <c r="O336" s="6">
        <f>_xlfn.RANK.AVG(forwards!O336,forwards!O$4:O$413,0)</f>
        <v>213</v>
      </c>
      <c r="P336" s="6">
        <f>_xlfn.RANK.AVG(forwards!P336,forwards!P$4:P$413,0)</f>
        <v>205</v>
      </c>
      <c r="Q336" s="6">
        <f>_xlfn.RANK.AVG(forwards!Q336,forwards!Q$4:Q$413,1)</f>
        <v>207</v>
      </c>
      <c r="R336" s="6">
        <f>_xlfn.RANK.AVG(forwards!R336,forwards!R$4:R$413,0)</f>
        <v>208</v>
      </c>
      <c r="S336" s="6">
        <f>_xlfn.RANK.AVG(forwards!S336,forwards!S$4:S$413,0)</f>
        <v>180.5</v>
      </c>
      <c r="T336" s="6">
        <f>_xlfn.RANK.AVG(forwards!T336,forwards!T$4:T$413,1)</f>
        <v>113.5</v>
      </c>
      <c r="U336" s="6">
        <f>IF( forwards!U336 ="","",_xlfn.RANK.AVG(forwards!U336,forwards!U$4:U$413,0))</f>
        <v>126</v>
      </c>
      <c r="V336" s="6">
        <f>IF( forwards!V336 ="","",_xlfn.RANK.AVG(forwards!V336,forwards!V$4:V$413,0))</f>
        <v>150</v>
      </c>
      <c r="W336" s="6">
        <f>_xlfn.RANK.AVG(forwards!W336,forwards!W$4:W$413,0)</f>
        <v>283.5</v>
      </c>
      <c r="X336" s="6">
        <f>IF( forwards!X336 ="","",_xlfn.RANK.AVG(forwards!X336,forwards!X$4:X$413,0))</f>
        <v>64</v>
      </c>
      <c r="Y336" s="6">
        <f>IF( forwards!Y336 ="","",_xlfn.RANK.AVG(forwards!Y336,forwards!Y$4:Y$413,0))</f>
        <v>12</v>
      </c>
      <c r="Z336" s="6">
        <f>IF( forwards!Z336 ="","",_xlfn.RANK.AVG(forwards!Z336,forwards!Z$4:Z$413,0))</f>
        <v>131.5</v>
      </c>
      <c r="AA336" s="6">
        <f>_xlfn.RANK.AVG(forwards!AA336,forwards!AA$4:AA$413,0)</f>
        <v>70</v>
      </c>
      <c r="AB336" s="6" t="str">
        <f>IF( forwards!AB336 ="","",_xlfn.RANK.AVG(forwards!AB336,forwards!AB$4:AB$413,0))</f>
        <v/>
      </c>
      <c r="AC336" s="6">
        <f>_xlfn.RANK.AVG(forwards!AC336,forwards!AC$4:AC$413,0)</f>
        <v>103</v>
      </c>
      <c r="AD336" s="6">
        <f>_xlfn.RANK.AVG(forwards!AD336,forwards!AD$4:AD$413,0)</f>
        <v>91.5</v>
      </c>
      <c r="AG336" s="7">
        <f t="shared" si="70"/>
        <v>62.666666666666664</v>
      </c>
      <c r="AH336" s="7">
        <f t="shared" si="71"/>
        <v>176.5</v>
      </c>
      <c r="AI336" s="7">
        <f t="shared" si="79"/>
        <v>209</v>
      </c>
      <c r="AJ336" s="7">
        <f t="shared" si="80"/>
        <v>182.8</v>
      </c>
      <c r="AK336" s="7">
        <f t="shared" si="81"/>
        <v>127.83333333333333</v>
      </c>
      <c r="AL336" s="7">
        <f t="shared" si="82"/>
        <v>88.166666666666671</v>
      </c>
      <c r="AN336">
        <f t="shared" si="72"/>
        <v>42.5</v>
      </c>
      <c r="AO336">
        <f t="shared" si="73"/>
        <v>158</v>
      </c>
      <c r="AP336">
        <f t="shared" si="74"/>
        <v>237</v>
      </c>
      <c r="AQ336">
        <f t="shared" si="75"/>
        <v>184</v>
      </c>
      <c r="AR336">
        <f t="shared" si="76"/>
        <v>78</v>
      </c>
      <c r="AS336">
        <f t="shared" si="77"/>
        <v>13</v>
      </c>
      <c r="AU336" s="6">
        <f t="shared" si="78"/>
        <v>118.75</v>
      </c>
      <c r="AW336">
        <f t="shared" si="83"/>
        <v>61</v>
      </c>
    </row>
    <row r="337" spans="1:49">
      <c r="A337" t="s">
        <v>1147</v>
      </c>
      <c r="B337" t="s">
        <v>1148</v>
      </c>
      <c r="C337" t="s">
        <v>113</v>
      </c>
      <c r="D337" t="s">
        <v>544</v>
      </c>
      <c r="E337" s="6">
        <f>_xlfn.RANK.AVG(forwards!E337,forwards!E$4:E$413,0)</f>
        <v>319</v>
      </c>
      <c r="F337" s="6">
        <f>_xlfn.RANK.AVG(forwards!F337,forwards!F$4:F$413,0)</f>
        <v>405</v>
      </c>
      <c r="G337" s="6">
        <f>_xlfn.RANK.AVG(forwards!G337,forwards!G$4:G$413,0)</f>
        <v>398</v>
      </c>
      <c r="H337" s="6">
        <f>_xlfn.RANK.AVG(forwards!H337,forwards!H$4:H$413,0)</f>
        <v>218</v>
      </c>
      <c r="I337" s="6">
        <f>_xlfn.RANK.AVG(forwards!I337,forwards!I$4:I$413,0)</f>
        <v>356</v>
      </c>
      <c r="J337" s="6">
        <f>_xlfn.RANK.AVG(forwards!J337,forwards!J$4:J$413,0)</f>
        <v>282</v>
      </c>
      <c r="K337" s="6">
        <f>_xlfn.RANK.AVG(forwards!K337,forwards!K$4:K$413,0)</f>
        <v>260.5</v>
      </c>
      <c r="L337" s="6" t="str">
        <f>IF( forwards!L337 ="","",_xlfn.RANK.AVG(forwards!L337,forwards!L$4:L$413,0))</f>
        <v/>
      </c>
      <c r="M337" s="6">
        <f>_xlfn.RANK.AVG(forwards!M337,forwards!M$4:M$413,0)</f>
        <v>149</v>
      </c>
      <c r="N337" s="6">
        <f>_xlfn.RANK.AVG(forwards!N337,forwards!N$4:N$413,1)</f>
        <v>2</v>
      </c>
      <c r="O337" s="6">
        <f>_xlfn.RANK.AVG(forwards!O337,forwards!O$4:O$413,0)</f>
        <v>15</v>
      </c>
      <c r="P337" s="6">
        <f>_xlfn.RANK.AVG(forwards!P337,forwards!P$4:P$413,0)</f>
        <v>309.5</v>
      </c>
      <c r="Q337" s="6">
        <f>_xlfn.RANK.AVG(forwards!Q337,forwards!Q$4:Q$413,1)</f>
        <v>356</v>
      </c>
      <c r="R337" s="6">
        <f>_xlfn.RANK.AVG(forwards!R337,forwards!R$4:R$413,0)</f>
        <v>348</v>
      </c>
      <c r="S337" s="6">
        <f>_xlfn.RANK.AVG(forwards!S337,forwards!S$4:S$413,0)</f>
        <v>254</v>
      </c>
      <c r="T337" s="6">
        <f>_xlfn.RANK.AVG(forwards!T337,forwards!T$4:T$413,1)</f>
        <v>378</v>
      </c>
      <c r="U337" s="6">
        <f>IF( forwards!U337 ="","",_xlfn.RANK.AVG(forwards!U337,forwards!U$4:U$413,0))</f>
        <v>23</v>
      </c>
      <c r="V337" s="6">
        <f>IF( forwards!V337 ="","",_xlfn.RANK.AVG(forwards!V337,forwards!V$4:V$413,0))</f>
        <v>296.5</v>
      </c>
      <c r="W337" s="6">
        <f>_xlfn.RANK.AVG(forwards!W337,forwards!W$4:W$413,0)</f>
        <v>406</v>
      </c>
      <c r="X337" s="6">
        <f>IF( forwards!X337 ="","",_xlfn.RANK.AVG(forwards!X337,forwards!X$4:X$413,0))</f>
        <v>1</v>
      </c>
      <c r="Y337" s="6" t="str">
        <f>IF( forwards!Y337 ="","",_xlfn.RANK.AVG(forwards!Y337,forwards!Y$4:Y$413,0))</f>
        <v/>
      </c>
      <c r="Z337" s="6">
        <f>IF( forwards!Z337 ="","",_xlfn.RANK.AVG(forwards!Z337,forwards!Z$4:Z$413,0))</f>
        <v>342.5</v>
      </c>
      <c r="AA337" s="6">
        <f>_xlfn.RANK.AVG(forwards!AA337,forwards!AA$4:AA$413,0)</f>
        <v>248</v>
      </c>
      <c r="AB337" s="6" t="str">
        <f>IF( forwards!AB337 ="","",_xlfn.RANK.AVG(forwards!AB337,forwards!AB$4:AB$413,0))</f>
        <v/>
      </c>
      <c r="AC337" s="6">
        <f>_xlfn.RANK.AVG(forwards!AC337,forwards!AC$4:AC$413,0)</f>
        <v>73</v>
      </c>
      <c r="AD337" s="6">
        <f>_xlfn.RANK.AVG(forwards!AD337,forwards!AD$4:AD$413,0)</f>
        <v>163.5</v>
      </c>
      <c r="AG337" s="7">
        <f t="shared" si="70"/>
        <v>374</v>
      </c>
      <c r="AH337" s="7">
        <f t="shared" si="71"/>
        <v>279.125</v>
      </c>
      <c r="AI337" s="7">
        <f t="shared" si="79"/>
        <v>55.333333333333336</v>
      </c>
      <c r="AJ337" s="7">
        <f t="shared" si="80"/>
        <v>329.1</v>
      </c>
      <c r="AK337" s="7">
        <f t="shared" si="81"/>
        <v>213.8</v>
      </c>
      <c r="AL337" s="7">
        <f t="shared" si="82"/>
        <v>161.5</v>
      </c>
      <c r="AN337">
        <f t="shared" si="72"/>
        <v>390</v>
      </c>
      <c r="AO337">
        <f t="shared" si="73"/>
        <v>314</v>
      </c>
      <c r="AP337">
        <f t="shared" si="74"/>
        <v>11</v>
      </c>
      <c r="AQ337">
        <f t="shared" si="75"/>
        <v>358.5</v>
      </c>
      <c r="AR337">
        <f t="shared" si="76"/>
        <v>248</v>
      </c>
      <c r="AS337">
        <f t="shared" si="77"/>
        <v>121</v>
      </c>
      <c r="AU337" s="6">
        <f t="shared" si="78"/>
        <v>240.41666666666666</v>
      </c>
      <c r="AW337">
        <f t="shared" si="83"/>
        <v>273</v>
      </c>
    </row>
    <row r="338" spans="1:49">
      <c r="A338" t="s">
        <v>562</v>
      </c>
      <c r="B338" t="s">
        <v>563</v>
      </c>
      <c r="C338" t="s">
        <v>124</v>
      </c>
      <c r="D338" t="s">
        <v>88</v>
      </c>
      <c r="E338" s="6">
        <f>_xlfn.RANK.AVG(forwards!E338,forwards!E$4:E$413,0)</f>
        <v>119</v>
      </c>
      <c r="F338" s="6">
        <f>_xlfn.RANK.AVG(forwards!F338,forwards!F$4:F$413,0)</f>
        <v>232</v>
      </c>
      <c r="G338" s="6">
        <f>_xlfn.RANK.AVG(forwards!G338,forwards!G$4:G$413,0)</f>
        <v>266</v>
      </c>
      <c r="H338" s="6">
        <f>_xlfn.RANK.AVG(forwards!H338,forwards!H$4:H$413,0)</f>
        <v>132</v>
      </c>
      <c r="I338" s="6">
        <f>_xlfn.RANK.AVG(forwards!I338,forwards!I$4:I$413,0)</f>
        <v>149</v>
      </c>
      <c r="J338" s="6">
        <f>_xlfn.RANK.AVG(forwards!J338,forwards!J$4:J$413,0)</f>
        <v>376</v>
      </c>
      <c r="K338" s="6">
        <f>_xlfn.RANK.AVG(forwards!K338,forwards!K$4:K$413,0)</f>
        <v>198</v>
      </c>
      <c r="L338" s="6" t="str">
        <f>IF( forwards!L338 ="","",_xlfn.RANK.AVG(forwards!L338,forwards!L$4:L$413,0))</f>
        <v/>
      </c>
      <c r="M338" s="6">
        <f>_xlfn.RANK.AVG(forwards!M338,forwards!M$4:M$413,0)</f>
        <v>15</v>
      </c>
      <c r="N338" s="6">
        <f>_xlfn.RANK.AVG(forwards!N338,forwards!N$4:N$413,1)</f>
        <v>331</v>
      </c>
      <c r="O338" s="6">
        <f>_xlfn.RANK.AVG(forwards!O338,forwards!O$4:O$413,0)</f>
        <v>34</v>
      </c>
      <c r="P338" s="6">
        <f>_xlfn.RANK.AVG(forwards!P338,forwards!P$4:P$413,0)</f>
        <v>121</v>
      </c>
      <c r="Q338" s="6">
        <f>_xlfn.RANK.AVG(forwards!Q338,forwards!Q$4:Q$413,1)</f>
        <v>222</v>
      </c>
      <c r="R338" s="6">
        <f>_xlfn.RANK.AVG(forwards!R338,forwards!R$4:R$413,0)</f>
        <v>158</v>
      </c>
      <c r="S338" s="6">
        <f>_xlfn.RANK.AVG(forwards!S338,forwards!S$4:S$413,0)</f>
        <v>164.5</v>
      </c>
      <c r="T338" s="6">
        <f>_xlfn.RANK.AVG(forwards!T338,forwards!T$4:T$413,1)</f>
        <v>244</v>
      </c>
      <c r="U338" s="6">
        <f>IF( forwards!U338 ="","",_xlfn.RANK.AVG(forwards!U338,forwards!U$4:U$413,0))</f>
        <v>15</v>
      </c>
      <c r="V338" s="6">
        <f>IF( forwards!V338 ="","",_xlfn.RANK.AVG(forwards!V338,forwards!V$4:V$413,0))</f>
        <v>285</v>
      </c>
      <c r="W338" s="6">
        <f>_xlfn.RANK.AVG(forwards!W338,forwards!W$4:W$413,0)</f>
        <v>294</v>
      </c>
      <c r="X338" s="6">
        <f>IF( forwards!X338 ="","",_xlfn.RANK.AVG(forwards!X338,forwards!X$4:X$413,0))</f>
        <v>74</v>
      </c>
      <c r="Y338" s="6">
        <f>IF( forwards!Y338 ="","",_xlfn.RANK.AVG(forwards!Y338,forwards!Y$4:Y$413,0))</f>
        <v>94</v>
      </c>
      <c r="Z338" s="6">
        <f>IF( forwards!Z338 ="","",_xlfn.RANK.AVG(forwards!Z338,forwards!Z$4:Z$413,0))</f>
        <v>226</v>
      </c>
      <c r="AA338" s="6">
        <f>_xlfn.RANK.AVG(forwards!AA338,forwards!AA$4:AA$413,0)</f>
        <v>11</v>
      </c>
      <c r="AB338" s="6" t="str">
        <f>IF( forwards!AB338 ="","",_xlfn.RANK.AVG(forwards!AB338,forwards!AB$4:AB$413,0))</f>
        <v/>
      </c>
      <c r="AC338" s="6">
        <f>_xlfn.RANK.AVG(forwards!AC338,forwards!AC$4:AC$413,0)</f>
        <v>332</v>
      </c>
      <c r="AD338" s="6">
        <f>_xlfn.RANK.AVG(forwards!AD338,forwards!AD$4:AD$413,0)</f>
        <v>6</v>
      </c>
      <c r="AG338" s="7">
        <f t="shared" si="70"/>
        <v>205.66666666666666</v>
      </c>
      <c r="AH338" s="7">
        <f t="shared" si="71"/>
        <v>213.75</v>
      </c>
      <c r="AI338" s="7">
        <f t="shared" si="79"/>
        <v>126.66666666666667</v>
      </c>
      <c r="AJ338" s="7">
        <f t="shared" si="80"/>
        <v>181.9</v>
      </c>
      <c r="AK338" s="7">
        <f t="shared" si="81"/>
        <v>164.66666666666666</v>
      </c>
      <c r="AL338" s="7">
        <f t="shared" si="82"/>
        <v>116.33333333333333</v>
      </c>
      <c r="AN338">
        <f t="shared" si="72"/>
        <v>206.5</v>
      </c>
      <c r="AO338">
        <f t="shared" si="73"/>
        <v>215</v>
      </c>
      <c r="AP338">
        <f t="shared" si="74"/>
        <v>95</v>
      </c>
      <c r="AQ338">
        <f t="shared" si="75"/>
        <v>181</v>
      </c>
      <c r="AR338">
        <f t="shared" si="76"/>
        <v>156.5</v>
      </c>
      <c r="AS338">
        <f t="shared" si="77"/>
        <v>39</v>
      </c>
      <c r="AU338" s="6">
        <f t="shared" si="78"/>
        <v>148.83333333333334</v>
      </c>
      <c r="AW338">
        <f t="shared" si="83"/>
        <v>100</v>
      </c>
    </row>
    <row r="339" spans="1:49">
      <c r="A339" t="s">
        <v>1132</v>
      </c>
      <c r="B339" t="s">
        <v>1133</v>
      </c>
      <c r="C339" t="s">
        <v>68</v>
      </c>
      <c r="D339" t="s">
        <v>168</v>
      </c>
      <c r="E339" s="6">
        <f>_xlfn.RANK.AVG(forwards!E339,forwards!E$4:E$413,0)</f>
        <v>341</v>
      </c>
      <c r="F339" s="6">
        <f>_xlfn.RANK.AVG(forwards!F339,forwards!F$4:F$413,0)</f>
        <v>310.5</v>
      </c>
      <c r="G339" s="6">
        <f>_xlfn.RANK.AVG(forwards!G339,forwards!G$4:G$413,0)</f>
        <v>396</v>
      </c>
      <c r="H339" s="6">
        <f>_xlfn.RANK.AVG(forwards!H339,forwards!H$4:H$413,0)</f>
        <v>410</v>
      </c>
      <c r="I339" s="6">
        <f>_xlfn.RANK.AVG(forwards!I339,forwards!I$4:I$413,0)</f>
        <v>380</v>
      </c>
      <c r="J339" s="6">
        <f>_xlfn.RANK.AVG(forwards!J339,forwards!J$4:J$413,0)</f>
        <v>19</v>
      </c>
      <c r="K339" s="6">
        <f>_xlfn.RANK.AVG(forwards!K339,forwards!K$4:K$413,0)</f>
        <v>402</v>
      </c>
      <c r="L339" s="6">
        <f>IF( forwards!L339 ="","",_xlfn.RANK.AVG(forwards!L339,forwards!L$4:L$413,0))</f>
        <v>1</v>
      </c>
      <c r="M339" s="6">
        <f>_xlfn.RANK.AVG(forwards!M339,forwards!M$4:M$413,0)</f>
        <v>335</v>
      </c>
      <c r="N339" s="6">
        <f>_xlfn.RANK.AVG(forwards!N339,forwards!N$4:N$413,1)</f>
        <v>130</v>
      </c>
      <c r="O339" s="6">
        <f>_xlfn.RANK.AVG(forwards!O339,forwards!O$4:O$413,0)</f>
        <v>262</v>
      </c>
      <c r="P339" s="6">
        <f>_xlfn.RANK.AVG(forwards!P339,forwards!P$4:P$413,0)</f>
        <v>352</v>
      </c>
      <c r="Q339" s="6">
        <f>_xlfn.RANK.AVG(forwards!Q339,forwards!Q$4:Q$413,1)</f>
        <v>266</v>
      </c>
      <c r="R339" s="6">
        <f>_xlfn.RANK.AVG(forwards!R339,forwards!R$4:R$413,0)</f>
        <v>343</v>
      </c>
      <c r="S339" s="6">
        <f>_xlfn.RANK.AVG(forwards!S339,forwards!S$4:S$413,0)</f>
        <v>381.5</v>
      </c>
      <c r="T339" s="6">
        <f>_xlfn.RANK.AVG(forwards!T339,forwards!T$4:T$413,1)</f>
        <v>337</v>
      </c>
      <c r="U339" s="6">
        <f>IF( forwards!U339 ="","",_xlfn.RANK.AVG(forwards!U339,forwards!U$4:U$413,0))</f>
        <v>367</v>
      </c>
      <c r="V339" s="6">
        <f>IF( forwards!V339 ="","",_xlfn.RANK.AVG(forwards!V339,forwards!V$4:V$413,0))</f>
        <v>104.5</v>
      </c>
      <c r="W339" s="6">
        <f>_xlfn.RANK.AVG(forwards!W339,forwards!W$4:W$413,0)</f>
        <v>273.5</v>
      </c>
      <c r="X339" s="6">
        <f>IF( forwards!X339 ="","",_xlfn.RANK.AVG(forwards!X339,forwards!X$4:X$413,0))</f>
        <v>376.5</v>
      </c>
      <c r="Y339" s="6" t="str">
        <f>IF( forwards!Y339 ="","",_xlfn.RANK.AVG(forwards!Y339,forwards!Y$4:Y$413,0))</f>
        <v/>
      </c>
      <c r="Z339" s="6">
        <f>IF( forwards!Z339 ="","",_xlfn.RANK.AVG(forwards!Z339,forwards!Z$4:Z$413,0))</f>
        <v>342.5</v>
      </c>
      <c r="AA339" s="6">
        <f>_xlfn.RANK.AVG(forwards!AA339,forwards!AA$4:AA$413,0)</f>
        <v>405</v>
      </c>
      <c r="AB339" s="6">
        <f>IF( forwards!AB339 ="","",_xlfn.RANK.AVG(forwards!AB339,forwards!AB$4:AB$413,0))</f>
        <v>127</v>
      </c>
      <c r="AC339" s="6">
        <f>_xlfn.RANK.AVG(forwards!AC339,forwards!AC$4:AC$413,0)</f>
        <v>85</v>
      </c>
      <c r="AD339" s="6">
        <f>_xlfn.RANK.AVG(forwards!AD339,forwards!AD$4:AD$413,0)</f>
        <v>168</v>
      </c>
      <c r="AG339" s="7">
        <f t="shared" si="70"/>
        <v>349.16666666666669</v>
      </c>
      <c r="AH339" s="7">
        <f t="shared" si="71"/>
        <v>302.75</v>
      </c>
      <c r="AI339" s="7">
        <f t="shared" si="79"/>
        <v>182</v>
      </c>
      <c r="AJ339" s="7">
        <f t="shared" si="80"/>
        <v>335.9</v>
      </c>
      <c r="AK339" s="7">
        <f t="shared" si="81"/>
        <v>292.8</v>
      </c>
      <c r="AL339" s="7">
        <f t="shared" si="82"/>
        <v>196.25</v>
      </c>
      <c r="AN339">
        <f t="shared" si="72"/>
        <v>374</v>
      </c>
      <c r="AO339">
        <f t="shared" si="73"/>
        <v>359</v>
      </c>
      <c r="AP339">
        <f t="shared" si="74"/>
        <v>192</v>
      </c>
      <c r="AQ339">
        <f t="shared" si="75"/>
        <v>370</v>
      </c>
      <c r="AR339">
        <f t="shared" si="76"/>
        <v>355</v>
      </c>
      <c r="AS339">
        <f t="shared" si="77"/>
        <v>223</v>
      </c>
      <c r="AU339" s="6">
        <f t="shared" si="78"/>
        <v>312.16666666666669</v>
      </c>
      <c r="AW339">
        <f t="shared" si="83"/>
        <v>375</v>
      </c>
    </row>
    <row r="340" spans="1:49">
      <c r="A340" t="s">
        <v>888</v>
      </c>
      <c r="B340" t="s">
        <v>889</v>
      </c>
      <c r="C340" t="s">
        <v>68</v>
      </c>
      <c r="D340" t="s">
        <v>890</v>
      </c>
      <c r="E340" s="6">
        <f>_xlfn.RANK.AVG(forwards!E340,forwards!E$4:E$413,0)</f>
        <v>291</v>
      </c>
      <c r="F340" s="6">
        <f>_xlfn.RANK.AVG(forwards!F340,forwards!F$4:F$413,0)</f>
        <v>325.5</v>
      </c>
      <c r="G340" s="6">
        <f>_xlfn.RANK.AVG(forwards!G340,forwards!G$4:G$413,0)</f>
        <v>267</v>
      </c>
      <c r="H340" s="6">
        <f>_xlfn.RANK.AVG(forwards!H340,forwards!H$4:H$413,0)</f>
        <v>331</v>
      </c>
      <c r="I340" s="6">
        <f>_xlfn.RANK.AVG(forwards!I340,forwards!I$4:I$413,0)</f>
        <v>336</v>
      </c>
      <c r="J340" s="6">
        <f>_xlfn.RANK.AVG(forwards!J340,forwards!J$4:J$413,0)</f>
        <v>28</v>
      </c>
      <c r="K340" s="6">
        <f>_xlfn.RANK.AVG(forwards!K340,forwards!K$4:K$413,0)</f>
        <v>289.5</v>
      </c>
      <c r="L340" s="6">
        <f>IF( forwards!L340 ="","",_xlfn.RANK.AVG(forwards!L340,forwards!L$4:L$413,0))</f>
        <v>37</v>
      </c>
      <c r="M340" s="6">
        <f>_xlfn.RANK.AVG(forwards!M340,forwards!M$4:M$413,0)</f>
        <v>282</v>
      </c>
      <c r="N340" s="6">
        <f>_xlfn.RANK.AVG(forwards!N340,forwards!N$4:N$413,1)</f>
        <v>100</v>
      </c>
      <c r="O340" s="6">
        <f>_xlfn.RANK.AVG(forwards!O340,forwards!O$4:O$413,0)</f>
        <v>186</v>
      </c>
      <c r="P340" s="6">
        <f>_xlfn.RANK.AVG(forwards!P340,forwards!P$4:P$413,0)</f>
        <v>239</v>
      </c>
      <c r="Q340" s="6">
        <f>_xlfn.RANK.AVG(forwards!Q340,forwards!Q$4:Q$413,1)</f>
        <v>214</v>
      </c>
      <c r="R340" s="6">
        <f>_xlfn.RANK.AVG(forwards!R340,forwards!R$4:R$413,0)</f>
        <v>240.5</v>
      </c>
      <c r="S340" s="6">
        <f>_xlfn.RANK.AVG(forwards!S340,forwards!S$4:S$413,0)</f>
        <v>335</v>
      </c>
      <c r="T340" s="6">
        <f>_xlfn.RANK.AVG(forwards!T340,forwards!T$4:T$413,1)</f>
        <v>243</v>
      </c>
      <c r="U340" s="6">
        <f>IF( forwards!U340 ="","",_xlfn.RANK.AVG(forwards!U340,forwards!U$4:U$413,0))</f>
        <v>289</v>
      </c>
      <c r="V340" s="6">
        <f>IF( forwards!V340 ="","",_xlfn.RANK.AVG(forwards!V340,forwards!V$4:V$413,0))</f>
        <v>268</v>
      </c>
      <c r="W340" s="6">
        <f>_xlfn.RANK.AVG(forwards!W340,forwards!W$4:W$413,0)</f>
        <v>385.5</v>
      </c>
      <c r="X340" s="6">
        <f>IF( forwards!X340 ="","",_xlfn.RANK.AVG(forwards!X340,forwards!X$4:X$413,0))</f>
        <v>376.5</v>
      </c>
      <c r="Y340" s="6" t="str">
        <f>IF( forwards!Y340 ="","",_xlfn.RANK.AVG(forwards!Y340,forwards!Y$4:Y$413,0))</f>
        <v/>
      </c>
      <c r="Z340" s="6">
        <f>IF( forwards!Z340 ="","",_xlfn.RANK.AVG(forwards!Z340,forwards!Z$4:Z$413,0))</f>
        <v>342.5</v>
      </c>
      <c r="AA340" s="6">
        <f>_xlfn.RANK.AVG(forwards!AA340,forwards!AA$4:AA$413,0)</f>
        <v>280</v>
      </c>
      <c r="AB340" s="6">
        <f>IF( forwards!AB340 ="","",_xlfn.RANK.AVG(forwards!AB340,forwards!AB$4:AB$413,0))</f>
        <v>101</v>
      </c>
      <c r="AC340" s="6">
        <f>_xlfn.RANK.AVG(forwards!AC340,forwards!AC$4:AC$413,0)</f>
        <v>194</v>
      </c>
      <c r="AD340" s="6">
        <f>_xlfn.RANK.AVG(forwards!AD340,forwards!AD$4:AD$413,0)</f>
        <v>128.5</v>
      </c>
      <c r="AG340" s="7">
        <f t="shared" si="70"/>
        <v>294.5</v>
      </c>
      <c r="AH340" s="7">
        <f t="shared" si="71"/>
        <v>246.125</v>
      </c>
      <c r="AI340" s="7">
        <f t="shared" si="79"/>
        <v>151.25</v>
      </c>
      <c r="AJ340" s="7">
        <f t="shared" si="80"/>
        <v>254.3</v>
      </c>
      <c r="AK340" s="7">
        <f t="shared" si="81"/>
        <v>332.3</v>
      </c>
      <c r="AL340" s="7">
        <f t="shared" si="82"/>
        <v>175.875</v>
      </c>
      <c r="AN340">
        <f t="shared" si="72"/>
        <v>303</v>
      </c>
      <c r="AO340">
        <f t="shared" si="73"/>
        <v>262</v>
      </c>
      <c r="AP340">
        <f t="shared" si="74"/>
        <v>136.5</v>
      </c>
      <c r="AQ340">
        <f t="shared" si="75"/>
        <v>276</v>
      </c>
      <c r="AR340">
        <f t="shared" si="76"/>
        <v>388</v>
      </c>
      <c r="AS340">
        <f t="shared" si="77"/>
        <v>168</v>
      </c>
      <c r="AU340" s="6">
        <f t="shared" si="78"/>
        <v>255.58333333333334</v>
      </c>
      <c r="AW340">
        <f t="shared" si="83"/>
        <v>292</v>
      </c>
    </row>
    <row r="341" spans="1:49">
      <c r="A341" t="s">
        <v>141</v>
      </c>
      <c r="B341" t="s">
        <v>142</v>
      </c>
      <c r="C341" t="s">
        <v>100</v>
      </c>
      <c r="D341" t="s">
        <v>74</v>
      </c>
      <c r="E341" s="6">
        <f>_xlfn.RANK.AVG(forwards!E341,forwards!E$4:E$413,0)</f>
        <v>70</v>
      </c>
      <c r="F341" s="6">
        <f>_xlfn.RANK.AVG(forwards!F341,forwards!F$4:F$413,0)</f>
        <v>162</v>
      </c>
      <c r="G341" s="6">
        <f>_xlfn.RANK.AVG(forwards!G341,forwards!G$4:G$413,0)</f>
        <v>82</v>
      </c>
      <c r="H341" s="6">
        <f>_xlfn.RANK.AVG(forwards!H341,forwards!H$4:H$413,0)</f>
        <v>165</v>
      </c>
      <c r="I341" s="6">
        <f>_xlfn.RANK.AVG(forwards!I341,forwards!I$4:I$413,0)</f>
        <v>104</v>
      </c>
      <c r="J341" s="6">
        <f>_xlfn.RANK.AVG(forwards!J341,forwards!J$4:J$413,0)</f>
        <v>376</v>
      </c>
      <c r="K341" s="6">
        <f>_xlfn.RANK.AVG(forwards!K341,forwards!K$4:K$413,0)</f>
        <v>173</v>
      </c>
      <c r="L341" s="6" t="str">
        <f>IF( forwards!L341 ="","",_xlfn.RANK.AVG(forwards!L341,forwards!L$4:L$413,0))</f>
        <v/>
      </c>
      <c r="M341" s="6">
        <f>_xlfn.RANK.AVG(forwards!M341,forwards!M$4:M$413,0)</f>
        <v>129</v>
      </c>
      <c r="N341" s="6">
        <f>_xlfn.RANK.AVG(forwards!N341,forwards!N$4:N$413,1)</f>
        <v>389</v>
      </c>
      <c r="O341" s="6">
        <f>_xlfn.RANK.AVG(forwards!O341,forwards!O$4:O$413,0)</f>
        <v>350</v>
      </c>
      <c r="P341" s="6">
        <f>_xlfn.RANK.AVG(forwards!P341,forwards!P$4:P$413,0)</f>
        <v>9</v>
      </c>
      <c r="Q341" s="6">
        <f>_xlfn.RANK.AVG(forwards!Q341,forwards!Q$4:Q$413,1)</f>
        <v>198</v>
      </c>
      <c r="R341" s="6">
        <f>_xlfn.RANK.AVG(forwards!R341,forwards!R$4:R$413,0)</f>
        <v>28</v>
      </c>
      <c r="S341" s="6">
        <f>_xlfn.RANK.AVG(forwards!S341,forwards!S$4:S$413,0)</f>
        <v>7</v>
      </c>
      <c r="T341" s="6">
        <f>_xlfn.RANK.AVG(forwards!T341,forwards!T$4:T$413,1)</f>
        <v>267</v>
      </c>
      <c r="U341" s="6">
        <f>IF( forwards!U341 ="","",_xlfn.RANK.AVG(forwards!U341,forwards!U$4:U$413,0))</f>
        <v>8</v>
      </c>
      <c r="V341" s="6">
        <f>IF( forwards!V341 ="","",_xlfn.RANK.AVG(forwards!V341,forwards!V$4:V$413,0))</f>
        <v>211</v>
      </c>
      <c r="W341" s="6">
        <f>_xlfn.RANK.AVG(forwards!W341,forwards!W$4:W$413,0)</f>
        <v>148.5</v>
      </c>
      <c r="X341" s="6">
        <f>IF( forwards!X341 ="","",_xlfn.RANK.AVG(forwards!X341,forwards!X$4:X$413,0))</f>
        <v>86</v>
      </c>
      <c r="Y341" s="6">
        <f>IF( forwards!Y341 ="","",_xlfn.RANK.AVG(forwards!Y341,forwards!Y$4:Y$413,0))</f>
        <v>94</v>
      </c>
      <c r="Z341" s="6">
        <f>IF( forwards!Z341 ="","",_xlfn.RANK.AVG(forwards!Z341,forwards!Z$4:Z$413,0))</f>
        <v>253.5</v>
      </c>
      <c r="AA341" s="6">
        <f>_xlfn.RANK.AVG(forwards!AA341,forwards!AA$4:AA$413,0)</f>
        <v>39</v>
      </c>
      <c r="AB341" s="6" t="str">
        <f>IF( forwards!AB341 ="","",_xlfn.RANK.AVG(forwards!AB341,forwards!AB$4:AB$413,0))</f>
        <v/>
      </c>
      <c r="AC341" s="6">
        <f>_xlfn.RANK.AVG(forwards!AC341,forwards!AC$4:AC$413,0)</f>
        <v>307</v>
      </c>
      <c r="AD341" s="6">
        <f>_xlfn.RANK.AVG(forwards!AD341,forwards!AD$4:AD$413,0)</f>
        <v>311.5</v>
      </c>
      <c r="AG341" s="7">
        <f t="shared" si="70"/>
        <v>104.66666666666667</v>
      </c>
      <c r="AH341" s="7">
        <f t="shared" si="71"/>
        <v>204.5</v>
      </c>
      <c r="AI341" s="7">
        <f t="shared" si="79"/>
        <v>289.33333333333331</v>
      </c>
      <c r="AJ341" s="7">
        <f t="shared" si="80"/>
        <v>101.8</v>
      </c>
      <c r="AK341" s="7">
        <f t="shared" si="81"/>
        <v>133.5</v>
      </c>
      <c r="AL341" s="7">
        <f t="shared" si="82"/>
        <v>219.16666666666666</v>
      </c>
      <c r="AN341">
        <f t="shared" si="72"/>
        <v>98</v>
      </c>
      <c r="AO341">
        <f t="shared" si="73"/>
        <v>198.5</v>
      </c>
      <c r="AP341">
        <f t="shared" si="74"/>
        <v>352</v>
      </c>
      <c r="AQ341">
        <f t="shared" si="75"/>
        <v>70</v>
      </c>
      <c r="AR341">
        <f t="shared" si="76"/>
        <v>89</v>
      </c>
      <c r="AS341">
        <f t="shared" si="77"/>
        <v>282.5</v>
      </c>
      <c r="AU341" s="6">
        <f t="shared" si="78"/>
        <v>181.66666666666666</v>
      </c>
      <c r="AW341">
        <f t="shared" si="83"/>
        <v>163</v>
      </c>
    </row>
    <row r="342" spans="1:49">
      <c r="A342" t="s">
        <v>1145</v>
      </c>
      <c r="B342" t="s">
        <v>1146</v>
      </c>
      <c r="C342" t="s">
        <v>68</v>
      </c>
      <c r="D342" t="s">
        <v>839</v>
      </c>
      <c r="E342" s="6">
        <f>_xlfn.RANK.AVG(forwards!E342,forwards!E$4:E$413,0)</f>
        <v>319</v>
      </c>
      <c r="F342" s="6">
        <f>_xlfn.RANK.AVG(forwards!F342,forwards!F$4:F$413,0)</f>
        <v>232</v>
      </c>
      <c r="G342" s="6">
        <f>_xlfn.RANK.AVG(forwards!G342,forwards!G$4:G$413,0)</f>
        <v>298</v>
      </c>
      <c r="H342" s="6">
        <f>_xlfn.RANK.AVG(forwards!H342,forwards!H$4:H$413,0)</f>
        <v>248</v>
      </c>
      <c r="I342" s="6">
        <f>_xlfn.RANK.AVG(forwards!I342,forwards!I$4:I$413,0)</f>
        <v>250</v>
      </c>
      <c r="J342" s="6">
        <f>_xlfn.RANK.AVG(forwards!J342,forwards!J$4:J$413,0)</f>
        <v>161</v>
      </c>
      <c r="K342" s="6">
        <f>_xlfn.RANK.AVG(forwards!K342,forwards!K$4:K$413,0)</f>
        <v>213.5</v>
      </c>
      <c r="L342" s="6">
        <f>IF( forwards!L342 ="","",_xlfn.RANK.AVG(forwards!L342,forwards!L$4:L$413,0))</f>
        <v>207</v>
      </c>
      <c r="M342" s="6">
        <f>_xlfn.RANK.AVG(forwards!M342,forwards!M$4:M$413,0)</f>
        <v>357</v>
      </c>
      <c r="N342" s="6">
        <f>_xlfn.RANK.AVG(forwards!N342,forwards!N$4:N$413,1)</f>
        <v>243</v>
      </c>
      <c r="O342" s="6">
        <f>_xlfn.RANK.AVG(forwards!O342,forwards!O$4:O$413,0)</f>
        <v>344</v>
      </c>
      <c r="P342" s="6">
        <f>_xlfn.RANK.AVG(forwards!P342,forwards!P$4:P$413,0)</f>
        <v>289.5</v>
      </c>
      <c r="Q342" s="6">
        <f>_xlfn.RANK.AVG(forwards!Q342,forwards!Q$4:Q$413,1)</f>
        <v>293</v>
      </c>
      <c r="R342" s="6">
        <f>_xlfn.RANK.AVG(forwards!R342,forwards!R$4:R$413,0)</f>
        <v>310.5</v>
      </c>
      <c r="S342" s="6">
        <f>_xlfn.RANK.AVG(forwards!S342,forwards!S$4:S$413,0)</f>
        <v>334</v>
      </c>
      <c r="T342" s="6">
        <f>_xlfn.RANK.AVG(forwards!T342,forwards!T$4:T$413,1)</f>
        <v>260</v>
      </c>
      <c r="U342" s="6">
        <f>IF( forwards!U342 ="","",_xlfn.RANK.AVG(forwards!U342,forwards!U$4:U$413,0))</f>
        <v>305</v>
      </c>
      <c r="V342" s="6">
        <f>IF( forwards!V342 ="","",_xlfn.RANK.AVG(forwards!V342,forwards!V$4:V$413,0))</f>
        <v>313</v>
      </c>
      <c r="W342" s="6">
        <f>_xlfn.RANK.AVG(forwards!W342,forwards!W$4:W$413,0)</f>
        <v>261.5</v>
      </c>
      <c r="X342" s="6">
        <f>IF( forwards!X342 ="","",_xlfn.RANK.AVG(forwards!X342,forwards!X$4:X$413,0))</f>
        <v>296</v>
      </c>
      <c r="Y342" s="6" t="str">
        <f>IF( forwards!Y342 ="","",_xlfn.RANK.AVG(forwards!Y342,forwards!Y$4:Y$413,0))</f>
        <v/>
      </c>
      <c r="Z342" s="6">
        <f>IF( forwards!Z342 ="","",_xlfn.RANK.AVG(forwards!Z342,forwards!Z$4:Z$413,0))</f>
        <v>253.5</v>
      </c>
      <c r="AA342" s="6">
        <f>_xlfn.RANK.AVG(forwards!AA342,forwards!AA$4:AA$413,0)</f>
        <v>334</v>
      </c>
      <c r="AB342" s="6">
        <f>IF( forwards!AB342 ="","",_xlfn.RANK.AVG(forwards!AB342,forwards!AB$4:AB$413,0))</f>
        <v>127</v>
      </c>
      <c r="AC342" s="6">
        <f>_xlfn.RANK.AVG(forwards!AC342,forwards!AC$4:AC$413,0)</f>
        <v>42</v>
      </c>
      <c r="AD342" s="6">
        <f>_xlfn.RANK.AVG(forwards!AD342,forwards!AD$4:AD$413,0)</f>
        <v>168</v>
      </c>
      <c r="AG342" s="7">
        <f t="shared" si="70"/>
        <v>283</v>
      </c>
      <c r="AH342" s="7">
        <f t="shared" si="71"/>
        <v>218.125</v>
      </c>
      <c r="AI342" s="7">
        <f t="shared" si="79"/>
        <v>287.75</v>
      </c>
      <c r="AJ342" s="7">
        <f t="shared" si="80"/>
        <v>297.39999999999998</v>
      </c>
      <c r="AK342" s="7">
        <f t="shared" si="81"/>
        <v>285.8</v>
      </c>
      <c r="AL342" s="7">
        <f t="shared" si="82"/>
        <v>167.75</v>
      </c>
      <c r="AN342">
        <f t="shared" si="72"/>
        <v>289</v>
      </c>
      <c r="AO342">
        <f t="shared" si="73"/>
        <v>221</v>
      </c>
      <c r="AP342">
        <f t="shared" si="74"/>
        <v>350</v>
      </c>
      <c r="AQ342">
        <f t="shared" si="75"/>
        <v>330</v>
      </c>
      <c r="AR342">
        <f t="shared" si="76"/>
        <v>347</v>
      </c>
      <c r="AS342">
        <f t="shared" si="77"/>
        <v>137</v>
      </c>
      <c r="AU342" s="6">
        <f t="shared" si="78"/>
        <v>279</v>
      </c>
      <c r="AW342">
        <f t="shared" si="83"/>
        <v>338</v>
      </c>
    </row>
    <row r="343" spans="1:49">
      <c r="A343" t="s">
        <v>183</v>
      </c>
      <c r="B343" t="s">
        <v>184</v>
      </c>
      <c r="C343" t="s">
        <v>113</v>
      </c>
      <c r="D343" t="s">
        <v>84</v>
      </c>
      <c r="E343" s="6">
        <f>_xlfn.RANK.AVG(forwards!E343,forwards!E$4:E$413,0)</f>
        <v>184.5</v>
      </c>
      <c r="F343" s="6">
        <f>_xlfn.RANK.AVG(forwards!F343,forwards!F$4:F$413,0)</f>
        <v>93.5</v>
      </c>
      <c r="G343" s="6">
        <f>_xlfn.RANK.AVG(forwards!G343,forwards!G$4:G$413,0)</f>
        <v>100</v>
      </c>
      <c r="H343" s="6">
        <f>_xlfn.RANK.AVG(forwards!H343,forwards!H$4:H$413,0)</f>
        <v>127</v>
      </c>
      <c r="I343" s="6">
        <f>_xlfn.RANK.AVG(forwards!I343,forwards!I$4:I$413,0)</f>
        <v>156</v>
      </c>
      <c r="J343" s="6">
        <f>_xlfn.RANK.AVG(forwards!J343,forwards!J$4:J$413,0)</f>
        <v>332</v>
      </c>
      <c r="K343" s="6">
        <f>_xlfn.RANK.AVG(forwards!K343,forwards!K$4:K$413,0)</f>
        <v>45</v>
      </c>
      <c r="L343" s="6" t="str">
        <f>IF( forwards!L343 ="","",_xlfn.RANK.AVG(forwards!L343,forwards!L$4:L$413,0))</f>
        <v/>
      </c>
      <c r="M343" s="6">
        <f>_xlfn.RANK.AVG(forwards!M343,forwards!M$4:M$413,0)</f>
        <v>182</v>
      </c>
      <c r="N343" s="6">
        <f>_xlfn.RANK.AVG(forwards!N343,forwards!N$4:N$413,1)</f>
        <v>216</v>
      </c>
      <c r="O343" s="6">
        <f>_xlfn.RANK.AVG(forwards!O343,forwards!O$4:O$413,0)</f>
        <v>195</v>
      </c>
      <c r="P343" s="6">
        <f>_xlfn.RANK.AVG(forwards!P343,forwards!P$4:P$413,0)</f>
        <v>78</v>
      </c>
      <c r="Q343" s="6">
        <f>_xlfn.RANK.AVG(forwards!Q343,forwards!Q$4:Q$413,1)</f>
        <v>60</v>
      </c>
      <c r="R343" s="6">
        <f>_xlfn.RANK.AVG(forwards!R343,forwards!R$4:R$413,0)</f>
        <v>42</v>
      </c>
      <c r="S343" s="6">
        <f>_xlfn.RANK.AVG(forwards!S343,forwards!S$4:S$413,0)</f>
        <v>186</v>
      </c>
      <c r="T343" s="6">
        <f>_xlfn.RANK.AVG(forwards!T343,forwards!T$4:T$413,1)</f>
        <v>176.5</v>
      </c>
      <c r="U343" s="6">
        <f>IF( forwards!U343 ="","",_xlfn.RANK.AVG(forwards!U343,forwards!U$4:U$413,0))</f>
        <v>238</v>
      </c>
      <c r="V343" s="6">
        <f>IF( forwards!V343 ="","",_xlfn.RANK.AVG(forwards!V343,forwards!V$4:V$413,0))</f>
        <v>123</v>
      </c>
      <c r="W343" s="6">
        <f>_xlfn.RANK.AVG(forwards!W343,forwards!W$4:W$413,0)</f>
        <v>213.5</v>
      </c>
      <c r="X343" s="6">
        <f>IF( forwards!X343 ="","",_xlfn.RANK.AVG(forwards!X343,forwards!X$4:X$413,0))</f>
        <v>265</v>
      </c>
      <c r="Y343" s="6" t="str">
        <f>IF( forwards!Y343 ="","",_xlfn.RANK.AVG(forwards!Y343,forwards!Y$4:Y$413,0))</f>
        <v/>
      </c>
      <c r="Z343" s="6">
        <f>IF( forwards!Z343 ="","",_xlfn.RANK.AVG(forwards!Z343,forwards!Z$4:Z$413,0))</f>
        <v>44.5</v>
      </c>
      <c r="AA343" s="6">
        <f>_xlfn.RANK.AVG(forwards!AA343,forwards!AA$4:AA$413,0)</f>
        <v>79</v>
      </c>
      <c r="AB343" s="6" t="str">
        <f>IF( forwards!AB343 ="","",_xlfn.RANK.AVG(forwards!AB343,forwards!AB$4:AB$413,0))</f>
        <v/>
      </c>
      <c r="AC343" s="6">
        <f>_xlfn.RANK.AVG(forwards!AC343,forwards!AC$4:AC$413,0)</f>
        <v>223</v>
      </c>
      <c r="AD343" s="6">
        <f>_xlfn.RANK.AVG(forwards!AD343,forwards!AD$4:AD$413,0)</f>
        <v>235</v>
      </c>
      <c r="AG343" s="7">
        <f t="shared" si="70"/>
        <v>126</v>
      </c>
      <c r="AH343" s="7">
        <f t="shared" si="71"/>
        <v>165</v>
      </c>
      <c r="AI343" s="7">
        <f t="shared" si="79"/>
        <v>197.66666666666666</v>
      </c>
      <c r="AJ343" s="7">
        <f t="shared" si="80"/>
        <v>108.5</v>
      </c>
      <c r="AK343" s="7">
        <f t="shared" si="81"/>
        <v>176.8</v>
      </c>
      <c r="AL343" s="7">
        <f t="shared" si="82"/>
        <v>179</v>
      </c>
      <c r="AN343">
        <f t="shared" si="72"/>
        <v>112</v>
      </c>
      <c r="AO343">
        <f t="shared" si="73"/>
        <v>146</v>
      </c>
      <c r="AP343">
        <f t="shared" si="74"/>
        <v>216</v>
      </c>
      <c r="AQ343">
        <f t="shared" si="75"/>
        <v>81</v>
      </c>
      <c r="AR343">
        <f t="shared" si="76"/>
        <v>176</v>
      </c>
      <c r="AS343">
        <f t="shared" si="77"/>
        <v>180</v>
      </c>
      <c r="AU343" s="6">
        <f t="shared" si="78"/>
        <v>151.83333333333334</v>
      </c>
      <c r="AW343">
        <f t="shared" si="83"/>
        <v>103</v>
      </c>
    </row>
    <row r="344" spans="1:49">
      <c r="A344" t="s">
        <v>1079</v>
      </c>
      <c r="B344" t="s">
        <v>1080</v>
      </c>
      <c r="C344" t="s">
        <v>87</v>
      </c>
      <c r="D344" t="s">
        <v>858</v>
      </c>
      <c r="E344" s="6">
        <f>_xlfn.RANK.AVG(forwards!E344,forwards!E$4:E$413,0)</f>
        <v>390</v>
      </c>
      <c r="F344" s="6">
        <f>_xlfn.RANK.AVG(forwards!F344,forwards!F$4:F$413,0)</f>
        <v>395</v>
      </c>
      <c r="G344" s="6">
        <f>_xlfn.RANK.AVG(forwards!G344,forwards!G$4:G$413,0)</f>
        <v>402</v>
      </c>
      <c r="H344" s="6">
        <f>_xlfn.RANK.AVG(forwards!H344,forwards!H$4:H$413,0)</f>
        <v>387</v>
      </c>
      <c r="I344" s="6">
        <f>_xlfn.RANK.AVG(forwards!I344,forwards!I$4:I$413,0)</f>
        <v>327</v>
      </c>
      <c r="J344" s="6">
        <f>_xlfn.RANK.AVG(forwards!J344,forwards!J$4:J$413,0)</f>
        <v>92</v>
      </c>
      <c r="K344" s="6">
        <f>_xlfn.RANK.AVG(forwards!K344,forwards!K$4:K$413,0)</f>
        <v>377.5</v>
      </c>
      <c r="L344" s="6">
        <f>IF( forwards!L344 ="","",_xlfn.RANK.AVG(forwards!L344,forwards!L$4:L$413,0))</f>
        <v>45</v>
      </c>
      <c r="M344" s="6">
        <f>_xlfn.RANK.AVG(forwards!M344,forwards!M$4:M$413,0)</f>
        <v>189</v>
      </c>
      <c r="N344" s="6">
        <f>_xlfn.RANK.AVG(forwards!N344,forwards!N$4:N$413,1)</f>
        <v>47</v>
      </c>
      <c r="O344" s="6">
        <f>_xlfn.RANK.AVG(forwards!O344,forwards!O$4:O$413,0)</f>
        <v>71</v>
      </c>
      <c r="P344" s="6">
        <f>_xlfn.RANK.AVG(forwards!P344,forwards!P$4:P$413,0)</f>
        <v>300</v>
      </c>
      <c r="Q344" s="6">
        <f>_xlfn.RANK.AVG(forwards!Q344,forwards!Q$4:Q$413,1)</f>
        <v>342</v>
      </c>
      <c r="R344" s="6">
        <f>_xlfn.RANK.AVG(forwards!R344,forwards!R$4:R$413,0)</f>
        <v>334</v>
      </c>
      <c r="S344" s="6">
        <f>_xlfn.RANK.AVG(forwards!S344,forwards!S$4:S$413,0)</f>
        <v>266.5</v>
      </c>
      <c r="T344" s="6">
        <f>_xlfn.RANK.AVG(forwards!T344,forwards!T$4:T$413,1)</f>
        <v>215</v>
      </c>
      <c r="U344" s="6">
        <f>IF( forwards!U344 ="","",_xlfn.RANK.AVG(forwards!U344,forwards!U$4:U$413,0))</f>
        <v>354</v>
      </c>
      <c r="V344" s="6">
        <f>IF( forwards!V344 ="","",_xlfn.RANK.AVG(forwards!V344,forwards!V$4:V$413,0))</f>
        <v>347.5</v>
      </c>
      <c r="W344" s="6">
        <f>_xlfn.RANK.AVG(forwards!W344,forwards!W$4:W$413,0)</f>
        <v>382</v>
      </c>
      <c r="X344" s="6">
        <f>IF( forwards!X344 ="","",_xlfn.RANK.AVG(forwards!X344,forwards!X$4:X$413,0))</f>
        <v>236</v>
      </c>
      <c r="Y344" s="6" t="str">
        <f>IF( forwards!Y344 ="","",_xlfn.RANK.AVG(forwards!Y344,forwards!Y$4:Y$413,0))</f>
        <v/>
      </c>
      <c r="Z344" s="6">
        <f>IF( forwards!Z344 ="","",_xlfn.RANK.AVG(forwards!Z344,forwards!Z$4:Z$413,0))</f>
        <v>342.5</v>
      </c>
      <c r="AA344" s="6">
        <f>_xlfn.RANK.AVG(forwards!AA344,forwards!AA$4:AA$413,0)</f>
        <v>288</v>
      </c>
      <c r="AB344" s="6">
        <f>IF( forwards!AB344 ="","",_xlfn.RANK.AVG(forwards!AB344,forwards!AB$4:AB$413,0))</f>
        <v>127</v>
      </c>
      <c r="AC344" s="6">
        <f>_xlfn.RANK.AVG(forwards!AC344,forwards!AC$4:AC$413,0)</f>
        <v>157</v>
      </c>
      <c r="AD344" s="6">
        <f>_xlfn.RANK.AVG(forwards!AD344,forwards!AD$4:AD$413,0)</f>
        <v>357.5</v>
      </c>
      <c r="AG344" s="7">
        <f t="shared" si="70"/>
        <v>395.66666666666669</v>
      </c>
      <c r="AH344" s="7">
        <f t="shared" si="71"/>
        <v>295.875</v>
      </c>
      <c r="AI344" s="7">
        <f t="shared" si="79"/>
        <v>88</v>
      </c>
      <c r="AJ344" s="7">
        <f t="shared" si="80"/>
        <v>291.5</v>
      </c>
      <c r="AK344" s="7">
        <f t="shared" si="81"/>
        <v>332.4</v>
      </c>
      <c r="AL344" s="7">
        <f t="shared" si="82"/>
        <v>232.375</v>
      </c>
      <c r="AN344">
        <f t="shared" si="72"/>
        <v>405</v>
      </c>
      <c r="AO344">
        <f t="shared" si="73"/>
        <v>345</v>
      </c>
      <c r="AP344">
        <f t="shared" si="74"/>
        <v>36</v>
      </c>
      <c r="AQ344">
        <f t="shared" si="75"/>
        <v>321</v>
      </c>
      <c r="AR344">
        <f t="shared" si="76"/>
        <v>389</v>
      </c>
      <c r="AS344">
        <f t="shared" si="77"/>
        <v>311</v>
      </c>
      <c r="AU344" s="6">
        <f t="shared" si="78"/>
        <v>301.16666666666669</v>
      </c>
      <c r="AW344">
        <f t="shared" si="83"/>
        <v>358.5</v>
      </c>
    </row>
    <row r="345" spans="1:49">
      <c r="A345" t="s">
        <v>984</v>
      </c>
      <c r="B345" t="s">
        <v>985</v>
      </c>
      <c r="C345" t="s">
        <v>87</v>
      </c>
      <c r="D345" t="s">
        <v>221</v>
      </c>
      <c r="E345" s="6">
        <f>_xlfn.RANK.AVG(forwards!E345,forwards!E$4:E$413,0)</f>
        <v>376.5</v>
      </c>
      <c r="F345" s="6">
        <f>_xlfn.RANK.AVG(forwards!F345,forwards!F$4:F$413,0)</f>
        <v>408.5</v>
      </c>
      <c r="G345" s="6">
        <f>_xlfn.RANK.AVG(forwards!G345,forwards!G$4:G$413,0)</f>
        <v>373</v>
      </c>
      <c r="H345" s="6">
        <f>_xlfn.RANK.AVG(forwards!H345,forwards!H$4:H$413,0)</f>
        <v>346</v>
      </c>
      <c r="I345" s="6">
        <f>_xlfn.RANK.AVG(forwards!I345,forwards!I$4:I$413,0)</f>
        <v>320</v>
      </c>
      <c r="J345" s="6">
        <f>_xlfn.RANK.AVG(forwards!J345,forwards!J$4:J$413,0)</f>
        <v>170</v>
      </c>
      <c r="K345" s="6">
        <f>_xlfn.RANK.AVG(forwards!K345,forwards!K$4:K$413,0)</f>
        <v>329.5</v>
      </c>
      <c r="L345" s="6">
        <f>IF( forwards!L345 ="","",_xlfn.RANK.AVG(forwards!L345,forwards!L$4:L$413,0))</f>
        <v>177</v>
      </c>
      <c r="M345" s="6">
        <f>_xlfn.RANK.AVG(forwards!M345,forwards!M$4:M$413,0)</f>
        <v>109</v>
      </c>
      <c r="N345" s="6">
        <f>_xlfn.RANK.AVG(forwards!N345,forwards!N$4:N$413,1)</f>
        <v>145</v>
      </c>
      <c r="O345" s="6">
        <f>_xlfn.RANK.AVG(forwards!O345,forwards!O$4:O$413,0)</f>
        <v>78</v>
      </c>
      <c r="P345" s="6">
        <f>_xlfn.RANK.AVG(forwards!P345,forwards!P$4:P$413,0)</f>
        <v>340</v>
      </c>
      <c r="Q345" s="6">
        <f>_xlfn.RANK.AVG(forwards!Q345,forwards!Q$4:Q$413,1)</f>
        <v>171</v>
      </c>
      <c r="R345" s="6">
        <f>_xlfn.RANK.AVG(forwards!R345,forwards!R$4:R$413,0)</f>
        <v>301</v>
      </c>
      <c r="S345" s="6">
        <f>_xlfn.RANK.AVG(forwards!S345,forwards!S$4:S$413,0)</f>
        <v>396</v>
      </c>
      <c r="T345" s="6">
        <f>_xlfn.RANK.AVG(forwards!T345,forwards!T$4:T$413,1)</f>
        <v>62</v>
      </c>
      <c r="U345" s="6">
        <f>IF( forwards!U345 ="","",_xlfn.RANK.AVG(forwards!U345,forwards!U$4:U$413,0))</f>
        <v>297</v>
      </c>
      <c r="V345" s="6" t="str">
        <f>IF( forwards!V345 ="","",_xlfn.RANK.AVG(forwards!V345,forwards!V$4:V$413,0))</f>
        <v/>
      </c>
      <c r="W345" s="6">
        <f>_xlfn.RANK.AVG(forwards!W345,forwards!W$4:W$413,0)</f>
        <v>409.5</v>
      </c>
      <c r="X345" s="6">
        <f>IF( forwards!X345 ="","",_xlfn.RANK.AVG(forwards!X345,forwards!X$4:X$413,0))</f>
        <v>376.5</v>
      </c>
      <c r="Y345" s="6" t="str">
        <f>IF( forwards!Y345 ="","",_xlfn.RANK.AVG(forwards!Y345,forwards!Y$4:Y$413,0))</f>
        <v/>
      </c>
      <c r="Z345" s="6">
        <f>IF( forwards!Z345 ="","",_xlfn.RANK.AVG(forwards!Z345,forwards!Z$4:Z$413,0))</f>
        <v>342.5</v>
      </c>
      <c r="AA345" s="6">
        <f>_xlfn.RANK.AVG(forwards!AA345,forwards!AA$4:AA$413,0)</f>
        <v>319</v>
      </c>
      <c r="AB345" s="6" t="str">
        <f>IF( forwards!AB345 ="","",_xlfn.RANK.AVG(forwards!AB345,forwards!AB$4:AB$413,0))</f>
        <v/>
      </c>
      <c r="AC345" s="6">
        <f>_xlfn.RANK.AVG(forwards!AC345,forwards!AC$4:AC$413,0)</f>
        <v>75</v>
      </c>
      <c r="AD345" s="6">
        <f>_xlfn.RANK.AVG(forwards!AD345,forwards!AD$4:AD$413,0)</f>
        <v>66</v>
      </c>
      <c r="AG345" s="7">
        <f t="shared" si="70"/>
        <v>386</v>
      </c>
      <c r="AH345" s="7">
        <f t="shared" si="71"/>
        <v>291.375</v>
      </c>
      <c r="AI345" s="7">
        <f t="shared" si="79"/>
        <v>127.25</v>
      </c>
      <c r="AJ345" s="7">
        <f t="shared" si="80"/>
        <v>254</v>
      </c>
      <c r="AK345" s="7">
        <f t="shared" si="81"/>
        <v>356.375</v>
      </c>
      <c r="AL345" s="7">
        <f t="shared" si="82"/>
        <v>153.33333333333334</v>
      </c>
      <c r="AN345">
        <f t="shared" si="72"/>
        <v>398</v>
      </c>
      <c r="AO345">
        <f t="shared" si="73"/>
        <v>339</v>
      </c>
      <c r="AP345">
        <f t="shared" si="74"/>
        <v>98</v>
      </c>
      <c r="AQ345">
        <f t="shared" si="75"/>
        <v>274.5</v>
      </c>
      <c r="AR345">
        <f t="shared" si="76"/>
        <v>402</v>
      </c>
      <c r="AS345">
        <f t="shared" si="77"/>
        <v>105</v>
      </c>
      <c r="AU345" s="6">
        <f t="shared" si="78"/>
        <v>269.41666666666669</v>
      </c>
      <c r="AW345">
        <f t="shared" si="83"/>
        <v>320</v>
      </c>
    </row>
    <row r="346" spans="1:49">
      <c r="A346" t="s">
        <v>572</v>
      </c>
      <c r="B346" t="s">
        <v>573</v>
      </c>
      <c r="C346" t="s">
        <v>68</v>
      </c>
      <c r="D346" t="s">
        <v>84</v>
      </c>
      <c r="E346" s="6">
        <f>_xlfn.RANK.AVG(forwards!E346,forwards!E$4:E$413,0)</f>
        <v>184.5</v>
      </c>
      <c r="F346" s="6">
        <f>_xlfn.RANK.AVG(forwards!F346,forwards!F$4:F$413,0)</f>
        <v>74</v>
      </c>
      <c r="G346" s="6">
        <f>_xlfn.RANK.AVG(forwards!G346,forwards!G$4:G$413,0)</f>
        <v>91</v>
      </c>
      <c r="H346" s="6">
        <f>_xlfn.RANK.AVG(forwards!H346,forwards!H$4:H$413,0)</f>
        <v>61</v>
      </c>
      <c r="I346" s="6">
        <f>_xlfn.RANK.AVG(forwards!I346,forwards!I$4:I$413,0)</f>
        <v>134</v>
      </c>
      <c r="J346" s="6">
        <f>_xlfn.RANK.AVG(forwards!J346,forwards!J$4:J$413,0)</f>
        <v>376</v>
      </c>
      <c r="K346" s="6">
        <f>_xlfn.RANK.AVG(forwards!K346,forwards!K$4:K$413,0)</f>
        <v>209</v>
      </c>
      <c r="L346" s="6">
        <f>IF( forwards!L346 ="","",_xlfn.RANK.AVG(forwards!L346,forwards!L$4:L$413,0))</f>
        <v>126</v>
      </c>
      <c r="M346" s="6">
        <f>_xlfn.RANK.AVG(forwards!M346,forwards!M$4:M$413,0)</f>
        <v>238</v>
      </c>
      <c r="N346" s="6">
        <f>_xlfn.RANK.AVG(forwards!N346,forwards!N$4:N$413,1)</f>
        <v>167</v>
      </c>
      <c r="O346" s="6">
        <f>_xlfn.RANK.AVG(forwards!O346,forwards!O$4:O$413,0)</f>
        <v>203</v>
      </c>
      <c r="P346" s="6">
        <f>_xlfn.RANK.AVG(forwards!P346,forwards!P$4:P$413,0)</f>
        <v>216.5</v>
      </c>
      <c r="Q346" s="6">
        <f>_xlfn.RANK.AVG(forwards!Q346,forwards!Q$4:Q$413,1)</f>
        <v>117</v>
      </c>
      <c r="R346" s="6">
        <f>_xlfn.RANK.AVG(forwards!R346,forwards!R$4:R$413,0)</f>
        <v>167</v>
      </c>
      <c r="S346" s="6">
        <f>_xlfn.RANK.AVG(forwards!S346,forwards!S$4:S$413,0)</f>
        <v>287</v>
      </c>
      <c r="T346" s="6">
        <f>_xlfn.RANK.AVG(forwards!T346,forwards!T$4:T$413,1)</f>
        <v>240.5</v>
      </c>
      <c r="U346" s="6">
        <f>IF( forwards!U346 ="","",_xlfn.RANK.AVG(forwards!U346,forwards!U$4:U$413,0))</f>
        <v>277</v>
      </c>
      <c r="V346" s="6">
        <f>IF( forwards!V346 ="","",_xlfn.RANK.AVG(forwards!V346,forwards!V$4:V$413,0))</f>
        <v>277</v>
      </c>
      <c r="W346" s="6">
        <f>_xlfn.RANK.AVG(forwards!W346,forwards!W$4:W$413,0)</f>
        <v>103.5</v>
      </c>
      <c r="X346" s="6">
        <f>IF( forwards!X346 ="","",_xlfn.RANK.AVG(forwards!X346,forwards!X$4:X$413,0))</f>
        <v>90</v>
      </c>
      <c r="Y346" s="6">
        <f>IF( forwards!Y346 ="","",_xlfn.RANK.AVG(forwards!Y346,forwards!Y$4:Y$413,0))</f>
        <v>74</v>
      </c>
      <c r="Z346" s="6">
        <f>IF( forwards!Z346 ="","",_xlfn.RANK.AVG(forwards!Z346,forwards!Z$4:Z$413,0))</f>
        <v>240.5</v>
      </c>
      <c r="AA346" s="6">
        <f>_xlfn.RANK.AVG(forwards!AA346,forwards!AA$4:AA$413,0)</f>
        <v>24</v>
      </c>
      <c r="AB346" s="6" t="str">
        <f>IF( forwards!AB346 ="","",_xlfn.RANK.AVG(forwards!AB346,forwards!AB$4:AB$413,0))</f>
        <v/>
      </c>
      <c r="AC346" s="6">
        <f>_xlfn.RANK.AVG(forwards!AC346,forwards!AC$4:AC$413,0)</f>
        <v>265</v>
      </c>
      <c r="AD346" s="6">
        <f>_xlfn.RANK.AVG(forwards!AD346,forwards!AD$4:AD$413,0)</f>
        <v>296.5</v>
      </c>
      <c r="AG346" s="7">
        <f t="shared" si="70"/>
        <v>116.5</v>
      </c>
      <c r="AH346" s="7">
        <f t="shared" si="71"/>
        <v>195</v>
      </c>
      <c r="AI346" s="7">
        <f t="shared" si="79"/>
        <v>183.5</v>
      </c>
      <c r="AJ346" s="7">
        <f t="shared" si="80"/>
        <v>205.6</v>
      </c>
      <c r="AK346" s="7">
        <f t="shared" si="81"/>
        <v>177</v>
      </c>
      <c r="AL346" s="7">
        <f t="shared" si="82"/>
        <v>195.16666666666666</v>
      </c>
      <c r="AN346">
        <f t="shared" si="72"/>
        <v>106</v>
      </c>
      <c r="AO346">
        <f t="shared" si="73"/>
        <v>185</v>
      </c>
      <c r="AP346">
        <f t="shared" si="74"/>
        <v>198</v>
      </c>
      <c r="AQ346">
        <f t="shared" si="75"/>
        <v>208</v>
      </c>
      <c r="AR346">
        <f t="shared" si="76"/>
        <v>177</v>
      </c>
      <c r="AS346">
        <f t="shared" si="77"/>
        <v>217.5</v>
      </c>
      <c r="AU346" s="6">
        <f t="shared" si="78"/>
        <v>181.91666666666666</v>
      </c>
      <c r="AW346">
        <f t="shared" si="83"/>
        <v>164</v>
      </c>
    </row>
    <row r="347" spans="1:49">
      <c r="A347" t="s">
        <v>564</v>
      </c>
      <c r="B347" t="s">
        <v>565</v>
      </c>
      <c r="C347" t="s">
        <v>273</v>
      </c>
      <c r="D347" t="s">
        <v>116</v>
      </c>
      <c r="E347" s="6">
        <f>_xlfn.RANK.AVG(forwards!E347,forwards!E$4:E$413,0)</f>
        <v>246</v>
      </c>
      <c r="F347" s="6">
        <f>_xlfn.RANK.AVG(forwards!F347,forwards!F$4:F$413,0)</f>
        <v>179.5</v>
      </c>
      <c r="G347" s="6">
        <f>_xlfn.RANK.AVG(forwards!G347,forwards!G$4:G$413,0)</f>
        <v>299</v>
      </c>
      <c r="H347" s="6">
        <f>_xlfn.RANK.AVG(forwards!H347,forwards!H$4:H$413,0)</f>
        <v>183</v>
      </c>
      <c r="I347" s="6">
        <f>_xlfn.RANK.AVG(forwards!I347,forwards!I$4:I$413,0)</f>
        <v>310</v>
      </c>
      <c r="J347" s="6">
        <f>_xlfn.RANK.AVG(forwards!J347,forwards!J$4:J$413,0)</f>
        <v>66</v>
      </c>
      <c r="K347" s="6">
        <f>_xlfn.RANK.AVG(forwards!K347,forwards!K$4:K$413,0)</f>
        <v>219.5</v>
      </c>
      <c r="L347" s="6">
        <f>IF( forwards!L347 ="","",_xlfn.RANK.AVG(forwards!L347,forwards!L$4:L$413,0))</f>
        <v>169</v>
      </c>
      <c r="M347" s="6">
        <f>_xlfn.RANK.AVG(forwards!M347,forwards!M$4:M$413,0)</f>
        <v>376</v>
      </c>
      <c r="N347" s="6">
        <f>_xlfn.RANK.AVG(forwards!N347,forwards!N$4:N$413,1)</f>
        <v>34</v>
      </c>
      <c r="O347" s="6">
        <f>_xlfn.RANK.AVG(forwards!O347,forwards!O$4:O$413,0)</f>
        <v>234</v>
      </c>
      <c r="P347" s="6">
        <f>_xlfn.RANK.AVG(forwards!P347,forwards!P$4:P$413,0)</f>
        <v>244</v>
      </c>
      <c r="Q347" s="6">
        <f>_xlfn.RANK.AVG(forwards!Q347,forwards!Q$4:Q$413,1)</f>
        <v>66</v>
      </c>
      <c r="R347" s="6">
        <f>_xlfn.RANK.AVG(forwards!R347,forwards!R$4:R$413,0)</f>
        <v>161.5</v>
      </c>
      <c r="S347" s="6">
        <f>_xlfn.RANK.AVG(forwards!S347,forwards!S$4:S$413,0)</f>
        <v>250</v>
      </c>
      <c r="T347" s="6">
        <f>_xlfn.RANK.AVG(forwards!T347,forwards!T$4:T$413,1)</f>
        <v>91</v>
      </c>
      <c r="U347" s="6">
        <f>IF( forwards!U347 ="","",_xlfn.RANK.AVG(forwards!U347,forwards!U$4:U$413,0))</f>
        <v>376</v>
      </c>
      <c r="V347" s="6">
        <f>IF( forwards!V347 ="","",_xlfn.RANK.AVG(forwards!V347,forwards!V$4:V$413,0))</f>
        <v>142</v>
      </c>
      <c r="W347" s="6">
        <f>_xlfn.RANK.AVG(forwards!W347,forwards!W$4:W$413,0)</f>
        <v>144.5</v>
      </c>
      <c r="X347" s="6">
        <f>IF( forwards!X347 ="","",_xlfn.RANK.AVG(forwards!X347,forwards!X$4:X$413,0))</f>
        <v>332</v>
      </c>
      <c r="Y347" s="6" t="str">
        <f>IF( forwards!Y347 ="","",_xlfn.RANK.AVG(forwards!Y347,forwards!Y$4:Y$413,0))</f>
        <v/>
      </c>
      <c r="Z347" s="6">
        <f>IF( forwards!Z347 ="","",_xlfn.RANK.AVG(forwards!Z347,forwards!Z$4:Z$413,0))</f>
        <v>342.5</v>
      </c>
      <c r="AA347" s="6">
        <f>_xlfn.RANK.AVG(forwards!AA347,forwards!AA$4:AA$413,0)</f>
        <v>231</v>
      </c>
      <c r="AB347" s="6">
        <f>IF( forwards!AB347 ="","",_xlfn.RANK.AVG(forwards!AB347,forwards!AB$4:AB$413,0))</f>
        <v>18</v>
      </c>
      <c r="AC347" s="6">
        <f>_xlfn.RANK.AVG(forwards!AC347,forwards!AC$4:AC$413,0)</f>
        <v>174</v>
      </c>
      <c r="AD347" s="6">
        <f>_xlfn.RANK.AVG(forwards!AD347,forwards!AD$4:AD$413,0)</f>
        <v>368</v>
      </c>
      <c r="AG347" s="7">
        <f t="shared" si="70"/>
        <v>241.5</v>
      </c>
      <c r="AH347" s="7">
        <f t="shared" si="71"/>
        <v>194.625</v>
      </c>
      <c r="AI347" s="7">
        <f t="shared" si="79"/>
        <v>203.25</v>
      </c>
      <c r="AJ347" s="7">
        <f t="shared" si="80"/>
        <v>162.5</v>
      </c>
      <c r="AK347" s="7">
        <f t="shared" si="81"/>
        <v>267.39999999999998</v>
      </c>
      <c r="AL347" s="7">
        <f t="shared" si="82"/>
        <v>197.75</v>
      </c>
      <c r="AN347">
        <f t="shared" si="72"/>
        <v>249</v>
      </c>
      <c r="AO347">
        <f t="shared" si="73"/>
        <v>183</v>
      </c>
      <c r="AP347">
        <f t="shared" si="74"/>
        <v>228</v>
      </c>
      <c r="AQ347">
        <f t="shared" si="75"/>
        <v>144</v>
      </c>
      <c r="AR347">
        <f t="shared" si="76"/>
        <v>322</v>
      </c>
      <c r="AS347">
        <f t="shared" si="77"/>
        <v>229</v>
      </c>
      <c r="AU347" s="6">
        <f t="shared" si="78"/>
        <v>225.83333333333334</v>
      </c>
      <c r="AW347">
        <f t="shared" si="83"/>
        <v>244.5</v>
      </c>
    </row>
    <row r="348" spans="1:49">
      <c r="A348" t="s">
        <v>189</v>
      </c>
      <c r="B348" t="s">
        <v>190</v>
      </c>
      <c r="C348" t="s">
        <v>68</v>
      </c>
      <c r="D348" t="s">
        <v>163</v>
      </c>
      <c r="E348" s="6">
        <f>_xlfn.RANK.AVG(forwards!E348,forwards!E$4:E$413,0)</f>
        <v>119</v>
      </c>
      <c r="F348" s="6">
        <f>_xlfn.RANK.AVG(forwards!F348,forwards!F$4:F$413,0)</f>
        <v>15</v>
      </c>
      <c r="G348" s="6">
        <f>_xlfn.RANK.AVG(forwards!G348,forwards!G$4:G$413,0)</f>
        <v>64</v>
      </c>
      <c r="H348" s="6">
        <f>_xlfn.RANK.AVG(forwards!H348,forwards!H$4:H$413,0)</f>
        <v>158</v>
      </c>
      <c r="I348" s="6">
        <f>_xlfn.RANK.AVG(forwards!I348,forwards!I$4:I$413,0)</f>
        <v>8</v>
      </c>
      <c r="J348" s="6">
        <f>_xlfn.RANK.AVG(forwards!J348,forwards!J$4:J$413,0)</f>
        <v>294</v>
      </c>
      <c r="K348" s="6">
        <f>_xlfn.RANK.AVG(forwards!K348,forwards!K$4:K$413,0)</f>
        <v>131.5</v>
      </c>
      <c r="L348" s="6">
        <f>IF( forwards!L348 ="","",_xlfn.RANK.AVG(forwards!L348,forwards!L$4:L$413,0))</f>
        <v>47</v>
      </c>
      <c r="M348" s="6">
        <f>_xlfn.RANK.AVG(forwards!M348,forwards!M$4:M$413,0)</f>
        <v>40</v>
      </c>
      <c r="N348" s="6">
        <f>_xlfn.RANK.AVG(forwards!N348,forwards!N$4:N$413,1)</f>
        <v>407</v>
      </c>
      <c r="O348" s="6">
        <f>_xlfn.RANK.AVG(forwards!O348,forwards!O$4:O$413,0)</f>
        <v>364</v>
      </c>
      <c r="P348" s="6">
        <f>_xlfn.RANK.AVG(forwards!P348,forwards!P$4:P$413,0)</f>
        <v>18</v>
      </c>
      <c r="Q348" s="6">
        <f>_xlfn.RANK.AVG(forwards!Q348,forwards!Q$4:Q$413,1)</f>
        <v>227</v>
      </c>
      <c r="R348" s="6">
        <f>_xlfn.RANK.AVG(forwards!R348,forwards!R$4:R$413,0)</f>
        <v>44</v>
      </c>
      <c r="S348" s="6">
        <f>_xlfn.RANK.AVG(forwards!S348,forwards!S$4:S$413,0)</f>
        <v>35</v>
      </c>
      <c r="T348" s="6">
        <f>_xlfn.RANK.AVG(forwards!T348,forwards!T$4:T$413,1)</f>
        <v>96</v>
      </c>
      <c r="U348" s="6">
        <f>IF( forwards!U348 ="","",_xlfn.RANK.AVG(forwards!U348,forwards!U$4:U$413,0))</f>
        <v>93</v>
      </c>
      <c r="V348" s="6">
        <f>IF( forwards!V348 ="","",_xlfn.RANK.AVG(forwards!V348,forwards!V$4:V$413,0))</f>
        <v>216.5</v>
      </c>
      <c r="W348" s="6">
        <f>_xlfn.RANK.AVG(forwards!W348,forwards!W$4:W$413,0)</f>
        <v>129</v>
      </c>
      <c r="X348" s="6">
        <f>IF( forwards!X348 ="","",_xlfn.RANK.AVG(forwards!X348,forwards!X$4:X$413,0))</f>
        <v>175</v>
      </c>
      <c r="Y348" s="6">
        <f>IF( forwards!Y348 ="","",_xlfn.RANK.AVG(forwards!Y348,forwards!Y$4:Y$413,0))</f>
        <v>126</v>
      </c>
      <c r="Z348" s="6">
        <f>IF( forwards!Z348 ="","",_xlfn.RANK.AVG(forwards!Z348,forwards!Z$4:Z$413,0))</f>
        <v>30</v>
      </c>
      <c r="AA348" s="6">
        <f>_xlfn.RANK.AVG(forwards!AA348,forwards!AA$4:AA$413,0)</f>
        <v>41</v>
      </c>
      <c r="AB348" s="6" t="str">
        <f>IF( forwards!AB348 ="","",_xlfn.RANK.AVG(forwards!AB348,forwards!AB$4:AB$413,0))</f>
        <v/>
      </c>
      <c r="AC348" s="6">
        <f>_xlfn.RANK.AVG(forwards!AC348,forwards!AC$4:AC$413,0)</f>
        <v>402</v>
      </c>
      <c r="AD348" s="6">
        <f>_xlfn.RANK.AVG(forwards!AD348,forwards!AD$4:AD$413,0)</f>
        <v>159</v>
      </c>
      <c r="AG348" s="7">
        <f t="shared" si="70"/>
        <v>66</v>
      </c>
      <c r="AH348" s="7">
        <f t="shared" si="71"/>
        <v>147.875</v>
      </c>
      <c r="AI348" s="7">
        <f t="shared" si="79"/>
        <v>214.5</v>
      </c>
      <c r="AJ348" s="7">
        <f t="shared" si="80"/>
        <v>84</v>
      </c>
      <c r="AK348" s="7">
        <f t="shared" si="81"/>
        <v>128.25</v>
      </c>
      <c r="AL348" s="7">
        <f t="shared" si="82"/>
        <v>200.66666666666666</v>
      </c>
      <c r="AN348">
        <f t="shared" si="72"/>
        <v>49</v>
      </c>
      <c r="AO348">
        <f t="shared" si="73"/>
        <v>119</v>
      </c>
      <c r="AP348">
        <f t="shared" si="74"/>
        <v>249</v>
      </c>
      <c r="AQ348">
        <f t="shared" si="75"/>
        <v>43</v>
      </c>
      <c r="AR348">
        <f t="shared" si="76"/>
        <v>79</v>
      </c>
      <c r="AS348">
        <f t="shared" si="77"/>
        <v>242</v>
      </c>
      <c r="AU348" s="6">
        <f t="shared" si="78"/>
        <v>130.16666666666666</v>
      </c>
      <c r="AW348">
        <f t="shared" si="83"/>
        <v>73</v>
      </c>
    </row>
    <row r="349" spans="1:49">
      <c r="A349" t="s">
        <v>809</v>
      </c>
      <c r="B349" t="s">
        <v>810</v>
      </c>
      <c r="C349" t="s">
        <v>87</v>
      </c>
      <c r="D349" t="s">
        <v>84</v>
      </c>
      <c r="E349" s="6">
        <f>_xlfn.RANK.AVG(forwards!E349,forwards!E$4:E$413,0)</f>
        <v>291</v>
      </c>
      <c r="F349" s="6">
        <f>_xlfn.RANK.AVG(forwards!F349,forwards!F$4:F$413,0)</f>
        <v>273</v>
      </c>
      <c r="G349" s="6">
        <f>_xlfn.RANK.AVG(forwards!G349,forwards!G$4:G$413,0)</f>
        <v>23</v>
      </c>
      <c r="H349" s="6">
        <f>_xlfn.RANK.AVG(forwards!H349,forwards!H$4:H$413,0)</f>
        <v>293</v>
      </c>
      <c r="I349" s="6">
        <f>_xlfn.RANK.AVG(forwards!I349,forwards!I$4:I$413,0)</f>
        <v>66</v>
      </c>
      <c r="J349" s="6">
        <f>_xlfn.RANK.AVG(forwards!J349,forwards!J$4:J$413,0)</f>
        <v>376</v>
      </c>
      <c r="K349" s="6">
        <f>_xlfn.RANK.AVG(forwards!K349,forwards!K$4:K$413,0)</f>
        <v>353.5</v>
      </c>
      <c r="L349" s="6">
        <f>IF( forwards!L349 ="","",_xlfn.RANK.AVG(forwards!L349,forwards!L$4:L$413,0))</f>
        <v>161</v>
      </c>
      <c r="M349" s="6">
        <f>_xlfn.RANK.AVG(forwards!M349,forwards!M$4:M$413,0)</f>
        <v>248</v>
      </c>
      <c r="N349" s="6">
        <f>_xlfn.RANK.AVG(forwards!N349,forwards!N$4:N$413,1)</f>
        <v>148</v>
      </c>
      <c r="O349" s="6">
        <f>_xlfn.RANK.AVG(forwards!O349,forwards!O$4:O$413,0)</f>
        <v>201</v>
      </c>
      <c r="P349" s="6">
        <f>_xlfn.RANK.AVG(forwards!P349,forwards!P$4:P$413,0)</f>
        <v>85</v>
      </c>
      <c r="Q349" s="6">
        <f>_xlfn.RANK.AVG(forwards!Q349,forwards!Q$4:Q$413,1)</f>
        <v>347</v>
      </c>
      <c r="R349" s="6">
        <f>_xlfn.RANK.AVG(forwards!R349,forwards!R$4:R$413,0)</f>
        <v>217</v>
      </c>
      <c r="S349" s="6">
        <f>_xlfn.RANK.AVG(forwards!S349,forwards!S$4:S$413,0)</f>
        <v>110</v>
      </c>
      <c r="T349" s="6">
        <f>_xlfn.RANK.AVG(forwards!T349,forwards!T$4:T$413,1)</f>
        <v>394</v>
      </c>
      <c r="U349" s="6">
        <f>IF( forwards!U349 ="","",_xlfn.RANK.AVG(forwards!U349,forwards!U$4:U$413,0))</f>
        <v>119</v>
      </c>
      <c r="V349" s="6">
        <f>IF( forwards!V349 ="","",_xlfn.RANK.AVG(forwards!V349,forwards!V$4:V$413,0))</f>
        <v>269.5</v>
      </c>
      <c r="W349" s="6">
        <f>_xlfn.RANK.AVG(forwards!W349,forwards!W$4:W$413,0)</f>
        <v>19.5</v>
      </c>
      <c r="X349" s="6">
        <f>IF( forwards!X349 ="","",_xlfn.RANK.AVG(forwards!X349,forwards!X$4:X$413,0))</f>
        <v>24</v>
      </c>
      <c r="Y349" s="6">
        <f>IF( forwards!Y349 ="","",_xlfn.RANK.AVG(forwards!Y349,forwards!Y$4:Y$413,0))</f>
        <v>86.5</v>
      </c>
      <c r="Z349" s="6">
        <f>IF( forwards!Z349 ="","",_xlfn.RANK.AVG(forwards!Z349,forwards!Z$4:Z$413,0))</f>
        <v>204</v>
      </c>
      <c r="AA349" s="6">
        <f>_xlfn.RANK.AVG(forwards!AA349,forwards!AA$4:AA$413,0)</f>
        <v>324</v>
      </c>
      <c r="AB349" s="6" t="str">
        <f>IF( forwards!AB349 ="","",_xlfn.RANK.AVG(forwards!AB349,forwards!AB$4:AB$413,0))</f>
        <v/>
      </c>
      <c r="AC349" s="6">
        <f>_xlfn.RANK.AVG(forwards!AC349,forwards!AC$4:AC$413,0)</f>
        <v>382</v>
      </c>
      <c r="AD349" s="6">
        <f>_xlfn.RANK.AVG(forwards!AD349,forwards!AD$4:AD$413,0)</f>
        <v>96</v>
      </c>
      <c r="AG349" s="7">
        <f t="shared" si="70"/>
        <v>195.66666666666666</v>
      </c>
      <c r="AH349" s="7">
        <f t="shared" si="71"/>
        <v>272.125</v>
      </c>
      <c r="AI349" s="7">
        <f t="shared" si="79"/>
        <v>189.5</v>
      </c>
      <c r="AJ349" s="7">
        <f t="shared" si="80"/>
        <v>230.6</v>
      </c>
      <c r="AK349" s="7">
        <f t="shared" si="81"/>
        <v>120.41666666666667</v>
      </c>
      <c r="AL349" s="7">
        <f t="shared" si="82"/>
        <v>267.33333333333331</v>
      </c>
      <c r="AN349">
        <f t="shared" si="72"/>
        <v>187</v>
      </c>
      <c r="AO349">
        <f t="shared" si="73"/>
        <v>310</v>
      </c>
      <c r="AP349">
        <f t="shared" si="74"/>
        <v>205</v>
      </c>
      <c r="AQ349">
        <f t="shared" si="75"/>
        <v>239</v>
      </c>
      <c r="AR349">
        <f t="shared" si="76"/>
        <v>63.5</v>
      </c>
      <c r="AS349">
        <f t="shared" si="77"/>
        <v>366</v>
      </c>
      <c r="AU349" s="6">
        <f t="shared" si="78"/>
        <v>228.41666666666666</v>
      </c>
      <c r="AW349">
        <f t="shared" si="83"/>
        <v>250</v>
      </c>
    </row>
    <row r="350" spans="1:49">
      <c r="A350" t="s">
        <v>1137</v>
      </c>
      <c r="B350" t="s">
        <v>1138</v>
      </c>
      <c r="C350" t="s">
        <v>68</v>
      </c>
      <c r="D350" t="s">
        <v>393</v>
      </c>
      <c r="E350" s="6">
        <f>_xlfn.RANK.AVG(forwards!E350,forwards!E$4:E$413,0)</f>
        <v>70</v>
      </c>
      <c r="F350" s="6">
        <f>_xlfn.RANK.AVG(forwards!F350,forwards!F$4:F$413,0)</f>
        <v>68.5</v>
      </c>
      <c r="G350" s="6">
        <f>_xlfn.RANK.AVG(forwards!G350,forwards!G$4:G$413,0)</f>
        <v>52</v>
      </c>
      <c r="H350" s="6">
        <f>_xlfn.RANK.AVG(forwards!H350,forwards!H$4:H$413,0)</f>
        <v>84</v>
      </c>
      <c r="I350" s="6">
        <f>_xlfn.RANK.AVG(forwards!I350,forwards!I$4:I$413,0)</f>
        <v>49</v>
      </c>
      <c r="J350" s="6">
        <f>_xlfn.RANK.AVG(forwards!J350,forwards!J$4:J$413,0)</f>
        <v>284</v>
      </c>
      <c r="K350" s="6">
        <f>_xlfn.RANK.AVG(forwards!K350,forwards!K$4:K$413,0)</f>
        <v>98</v>
      </c>
      <c r="L350" s="6">
        <f>IF( forwards!L350 ="","",_xlfn.RANK.AVG(forwards!L350,forwards!L$4:L$413,0))</f>
        <v>154</v>
      </c>
      <c r="M350" s="6">
        <f>_xlfn.RANK.AVG(forwards!M350,forwards!M$4:M$413,0)</f>
        <v>75</v>
      </c>
      <c r="N350" s="6">
        <f>_xlfn.RANK.AVG(forwards!N350,forwards!N$4:N$413,1)</f>
        <v>322</v>
      </c>
      <c r="O350" s="6">
        <f>_xlfn.RANK.AVG(forwards!O350,forwards!O$4:O$413,0)</f>
        <v>206</v>
      </c>
      <c r="P350" s="6">
        <f>_xlfn.RANK.AVG(forwards!P350,forwards!P$4:P$413,0)</f>
        <v>222</v>
      </c>
      <c r="Q350" s="6">
        <f>_xlfn.RANK.AVG(forwards!Q350,forwards!Q$4:Q$413,1)</f>
        <v>351</v>
      </c>
      <c r="R350" s="6">
        <f>_xlfn.RANK.AVG(forwards!R350,forwards!R$4:R$413,0)</f>
        <v>295</v>
      </c>
      <c r="S350" s="6">
        <f>_xlfn.RANK.AVG(forwards!S350,forwards!S$4:S$413,0)</f>
        <v>256</v>
      </c>
      <c r="T350" s="6">
        <f>_xlfn.RANK.AVG(forwards!T350,forwards!T$4:T$413,1)</f>
        <v>360</v>
      </c>
      <c r="U350" s="6">
        <f>IF( forwards!U350 ="","",_xlfn.RANK.AVG(forwards!U350,forwards!U$4:U$413,0))</f>
        <v>280</v>
      </c>
      <c r="V350" s="6">
        <f>IF( forwards!V350 ="","",_xlfn.RANK.AVG(forwards!V350,forwards!V$4:V$413,0))</f>
        <v>20</v>
      </c>
      <c r="W350" s="6">
        <f>_xlfn.RANK.AVG(forwards!W350,forwards!W$4:W$413,0)</f>
        <v>61.5</v>
      </c>
      <c r="X350" s="6">
        <f>IF( forwards!X350 ="","",_xlfn.RANK.AVG(forwards!X350,forwards!X$4:X$413,0))</f>
        <v>132</v>
      </c>
      <c r="Y350" s="6">
        <f>IF( forwards!Y350 ="","",_xlfn.RANK.AVG(forwards!Y350,forwards!Y$4:Y$413,0))</f>
        <v>65.5</v>
      </c>
      <c r="Z350" s="6">
        <f>IF( forwards!Z350 ="","",_xlfn.RANK.AVG(forwards!Z350,forwards!Z$4:Z$413,0))</f>
        <v>153.5</v>
      </c>
      <c r="AA350" s="6">
        <f>_xlfn.RANK.AVG(forwards!AA350,forwards!AA$4:AA$413,0)</f>
        <v>363</v>
      </c>
      <c r="AB350" s="6" t="str">
        <f>IF( forwards!AB350 ="","",_xlfn.RANK.AVG(forwards!AB350,forwards!AB$4:AB$413,0))</f>
        <v/>
      </c>
      <c r="AC350" s="6">
        <f>_xlfn.RANK.AVG(forwards!AC350,forwards!AC$4:AC$413,0)</f>
        <v>398</v>
      </c>
      <c r="AD350" s="6">
        <f>_xlfn.RANK.AVG(forwards!AD350,forwards!AD$4:AD$413,0)</f>
        <v>153</v>
      </c>
      <c r="AG350" s="7">
        <f t="shared" si="70"/>
        <v>63.5</v>
      </c>
      <c r="AH350" s="7">
        <f t="shared" si="71"/>
        <v>128.75</v>
      </c>
      <c r="AI350" s="7">
        <f t="shared" si="79"/>
        <v>189.25</v>
      </c>
      <c r="AJ350" s="7">
        <f t="shared" si="80"/>
        <v>296.8</v>
      </c>
      <c r="AK350" s="7">
        <f t="shared" si="81"/>
        <v>118.75</v>
      </c>
      <c r="AL350" s="7">
        <f t="shared" si="82"/>
        <v>304.66666666666669</v>
      </c>
      <c r="AN350">
        <f t="shared" si="72"/>
        <v>44</v>
      </c>
      <c r="AO350">
        <f t="shared" si="73"/>
        <v>98</v>
      </c>
      <c r="AP350">
        <f t="shared" si="74"/>
        <v>204</v>
      </c>
      <c r="AQ350">
        <f t="shared" si="75"/>
        <v>328</v>
      </c>
      <c r="AR350">
        <f t="shared" si="76"/>
        <v>60</v>
      </c>
      <c r="AS350">
        <f t="shared" si="77"/>
        <v>396</v>
      </c>
      <c r="AU350" s="6">
        <f t="shared" si="78"/>
        <v>188.33333333333334</v>
      </c>
      <c r="AW350">
        <f t="shared" si="83"/>
        <v>180</v>
      </c>
    </row>
    <row r="351" spans="1:49">
      <c r="A351" t="s">
        <v>85</v>
      </c>
      <c r="B351" t="s">
        <v>86</v>
      </c>
      <c r="C351" t="s">
        <v>87</v>
      </c>
      <c r="D351" t="s">
        <v>88</v>
      </c>
      <c r="E351" s="6">
        <f>_xlfn.RANK.AVG(forwards!E351,forwards!E$4:E$413,0)</f>
        <v>61.5</v>
      </c>
      <c r="F351" s="6">
        <f>_xlfn.RANK.AVG(forwards!F351,forwards!F$4:F$413,0)</f>
        <v>68.5</v>
      </c>
      <c r="G351" s="6">
        <f>_xlfn.RANK.AVG(forwards!G351,forwards!G$4:G$413,0)</f>
        <v>158</v>
      </c>
      <c r="H351" s="6">
        <f>_xlfn.RANK.AVG(forwards!H351,forwards!H$4:H$413,0)</f>
        <v>9</v>
      </c>
      <c r="I351" s="6">
        <f>_xlfn.RANK.AVG(forwards!I351,forwards!I$4:I$413,0)</f>
        <v>85</v>
      </c>
      <c r="J351" s="6">
        <f>_xlfn.RANK.AVG(forwards!J351,forwards!J$4:J$413,0)</f>
        <v>272</v>
      </c>
      <c r="K351" s="6">
        <f>_xlfn.RANK.AVG(forwards!K351,forwards!K$4:K$413,0)</f>
        <v>28.5</v>
      </c>
      <c r="L351" s="6">
        <f>IF( forwards!L351 ="","",_xlfn.RANK.AVG(forwards!L351,forwards!L$4:L$413,0))</f>
        <v>93</v>
      </c>
      <c r="M351" s="6">
        <f>_xlfn.RANK.AVG(forwards!M351,forwards!M$4:M$413,0)</f>
        <v>193</v>
      </c>
      <c r="N351" s="6">
        <f>_xlfn.RANK.AVG(forwards!N351,forwards!N$4:N$413,1)</f>
        <v>334</v>
      </c>
      <c r="O351" s="6">
        <f>_xlfn.RANK.AVG(forwards!O351,forwards!O$4:O$413,0)</f>
        <v>312</v>
      </c>
      <c r="P351" s="6">
        <f>_xlfn.RANK.AVG(forwards!P351,forwards!P$4:P$413,0)</f>
        <v>19</v>
      </c>
      <c r="Q351" s="6">
        <f>_xlfn.RANK.AVG(forwards!Q351,forwards!Q$4:Q$413,1)</f>
        <v>53</v>
      </c>
      <c r="R351" s="6">
        <f>_xlfn.RANK.AVG(forwards!R351,forwards!R$4:R$413,0)</f>
        <v>12</v>
      </c>
      <c r="S351" s="6">
        <f>_xlfn.RANK.AVG(forwards!S351,forwards!S$4:S$413,0)</f>
        <v>19</v>
      </c>
      <c r="T351" s="6">
        <f>_xlfn.RANK.AVG(forwards!T351,forwards!T$4:T$413,1)</f>
        <v>26</v>
      </c>
      <c r="U351" s="6">
        <f>IF( forwards!U351 ="","",_xlfn.RANK.AVG(forwards!U351,forwards!U$4:U$413,0))</f>
        <v>27</v>
      </c>
      <c r="V351" s="6">
        <f>IF( forwards!V351 ="","",_xlfn.RANK.AVG(forwards!V351,forwards!V$4:V$413,0))</f>
        <v>284</v>
      </c>
      <c r="W351" s="6">
        <f>_xlfn.RANK.AVG(forwards!W351,forwards!W$4:W$413,0)</f>
        <v>148.5</v>
      </c>
      <c r="X351" s="6">
        <f>IF( forwards!X351 ="","",_xlfn.RANK.AVG(forwards!X351,forwards!X$4:X$413,0))</f>
        <v>103</v>
      </c>
      <c r="Y351" s="6">
        <f>IF( forwards!Y351 ="","",_xlfn.RANK.AVG(forwards!Y351,forwards!Y$4:Y$413,0))</f>
        <v>45</v>
      </c>
      <c r="Z351" s="6">
        <f>IF( forwards!Z351 ="","",_xlfn.RANK.AVG(forwards!Z351,forwards!Z$4:Z$413,0))</f>
        <v>131.5</v>
      </c>
      <c r="AA351" s="6">
        <f>_xlfn.RANK.AVG(forwards!AA351,forwards!AA$4:AA$413,0)</f>
        <v>63</v>
      </c>
      <c r="AB351" s="6" t="str">
        <f>IF( forwards!AB351 ="","",_xlfn.RANK.AVG(forwards!AB351,forwards!AB$4:AB$413,0))</f>
        <v/>
      </c>
      <c r="AC351" s="6">
        <f>_xlfn.RANK.AVG(forwards!AC351,forwards!AC$4:AC$413,0)</f>
        <v>262</v>
      </c>
      <c r="AD351" s="6">
        <f>_xlfn.RANK.AVG(forwards!AD351,forwards!AD$4:AD$413,0)</f>
        <v>115.5</v>
      </c>
      <c r="AG351" s="7">
        <f t="shared" si="70"/>
        <v>96</v>
      </c>
      <c r="AH351" s="7">
        <f t="shared" si="71"/>
        <v>98.625</v>
      </c>
      <c r="AI351" s="7">
        <f t="shared" si="79"/>
        <v>233</v>
      </c>
      <c r="AJ351" s="7">
        <f t="shared" si="80"/>
        <v>25.8</v>
      </c>
      <c r="AK351" s="7">
        <f t="shared" si="81"/>
        <v>123.16666666666667</v>
      </c>
      <c r="AL351" s="7">
        <f t="shared" si="82"/>
        <v>146.83333333333334</v>
      </c>
      <c r="AN351">
        <f t="shared" si="72"/>
        <v>85</v>
      </c>
      <c r="AO351">
        <f t="shared" si="73"/>
        <v>50</v>
      </c>
      <c r="AP351">
        <f t="shared" si="74"/>
        <v>280.5</v>
      </c>
      <c r="AQ351">
        <f t="shared" si="75"/>
        <v>4</v>
      </c>
      <c r="AR351">
        <f t="shared" si="76"/>
        <v>67</v>
      </c>
      <c r="AS351">
        <f t="shared" si="77"/>
        <v>91</v>
      </c>
      <c r="AU351" s="6">
        <f t="shared" si="78"/>
        <v>96.25</v>
      </c>
      <c r="AW351">
        <f t="shared" si="83"/>
        <v>25</v>
      </c>
    </row>
    <row r="352" spans="1:49">
      <c r="A352" t="s">
        <v>131</v>
      </c>
      <c r="B352" t="s">
        <v>132</v>
      </c>
      <c r="C352" t="s">
        <v>68</v>
      </c>
      <c r="D352" t="s">
        <v>88</v>
      </c>
      <c r="E352" s="6">
        <f>_xlfn.RANK.AVG(forwards!E352,forwards!E$4:E$413,0)</f>
        <v>319</v>
      </c>
      <c r="F352" s="6">
        <f>_xlfn.RANK.AVG(forwards!F352,forwards!F$4:F$413,0)</f>
        <v>179.5</v>
      </c>
      <c r="G352" s="6">
        <f>_xlfn.RANK.AVG(forwards!G352,forwards!G$4:G$413,0)</f>
        <v>186</v>
      </c>
      <c r="H352" s="6">
        <f>_xlfn.RANK.AVG(forwards!H352,forwards!H$4:H$413,0)</f>
        <v>8</v>
      </c>
      <c r="I352" s="6">
        <f>_xlfn.RANK.AVG(forwards!I352,forwards!I$4:I$413,0)</f>
        <v>151</v>
      </c>
      <c r="J352" s="6">
        <f>_xlfn.RANK.AVG(forwards!J352,forwards!J$4:J$413,0)</f>
        <v>248</v>
      </c>
      <c r="K352" s="6">
        <f>_xlfn.RANK.AVG(forwards!K352,forwards!K$4:K$413,0)</f>
        <v>40</v>
      </c>
      <c r="L352" s="6">
        <f>IF( forwards!L352 ="","",_xlfn.RANK.AVG(forwards!L352,forwards!L$4:L$413,0))</f>
        <v>15</v>
      </c>
      <c r="M352" s="6">
        <f>_xlfn.RANK.AVG(forwards!M352,forwards!M$4:M$413,0)</f>
        <v>16</v>
      </c>
      <c r="N352" s="6">
        <f>_xlfn.RANK.AVG(forwards!N352,forwards!N$4:N$413,1)</f>
        <v>290</v>
      </c>
      <c r="O352" s="6">
        <f>_xlfn.RANK.AVG(forwards!O352,forwards!O$4:O$413,0)</f>
        <v>30</v>
      </c>
      <c r="P352" s="6">
        <f>_xlfn.RANK.AVG(forwards!P352,forwards!P$4:P$413,0)</f>
        <v>7</v>
      </c>
      <c r="Q352" s="6">
        <f>_xlfn.RANK.AVG(forwards!Q352,forwards!Q$4:Q$413,1)</f>
        <v>14</v>
      </c>
      <c r="R352" s="6">
        <f>_xlfn.RANK.AVG(forwards!R352,forwards!R$4:R$413,0)</f>
        <v>1</v>
      </c>
      <c r="S352" s="6">
        <f>_xlfn.RANK.AVG(forwards!S352,forwards!S$4:S$413,0)</f>
        <v>8</v>
      </c>
      <c r="T352" s="6">
        <f>_xlfn.RANK.AVG(forwards!T352,forwards!T$4:T$413,1)</f>
        <v>3</v>
      </c>
      <c r="U352" s="6">
        <f>IF( forwards!U352 ="","",_xlfn.RANK.AVG(forwards!U352,forwards!U$4:U$413,0))</f>
        <v>298</v>
      </c>
      <c r="V352" s="6">
        <f>IF( forwards!V352 ="","",_xlfn.RANK.AVG(forwards!V352,forwards!V$4:V$413,0))</f>
        <v>318.5</v>
      </c>
      <c r="W352" s="6">
        <f>_xlfn.RANK.AVG(forwards!W352,forwards!W$4:W$413,0)</f>
        <v>208</v>
      </c>
      <c r="X352" s="6">
        <f>IF( forwards!X352 ="","",_xlfn.RANK.AVG(forwards!X352,forwards!X$4:X$413,0))</f>
        <v>88</v>
      </c>
      <c r="Y352" s="6" t="str">
        <f>IF( forwards!Y352 ="","",_xlfn.RANK.AVG(forwards!Y352,forwards!Y$4:Y$413,0))</f>
        <v/>
      </c>
      <c r="Z352" s="6">
        <f>IF( forwards!Z352 ="","",_xlfn.RANK.AVG(forwards!Z352,forwards!Z$4:Z$413,0))</f>
        <v>38.5</v>
      </c>
      <c r="AA352" s="6">
        <f>_xlfn.RANK.AVG(forwards!AA352,forwards!AA$4:AA$413,0)</f>
        <v>115</v>
      </c>
      <c r="AB352" s="6" t="str">
        <f>IF( forwards!AB352 ="","",_xlfn.RANK.AVG(forwards!AB352,forwards!AB$4:AB$413,0))</f>
        <v/>
      </c>
      <c r="AC352" s="6">
        <f>_xlfn.RANK.AVG(forwards!AC352,forwards!AC$4:AC$413,0)</f>
        <v>160</v>
      </c>
      <c r="AD352" s="6">
        <f>_xlfn.RANK.AVG(forwards!AD352,forwards!AD$4:AD$413,0)</f>
        <v>219.5</v>
      </c>
      <c r="AG352" s="7">
        <f t="shared" si="70"/>
        <v>228.16666666666666</v>
      </c>
      <c r="AH352" s="7">
        <f t="shared" si="71"/>
        <v>111.75</v>
      </c>
      <c r="AI352" s="7">
        <f t="shared" si="79"/>
        <v>87.75</v>
      </c>
      <c r="AJ352" s="7">
        <f t="shared" si="80"/>
        <v>6.6</v>
      </c>
      <c r="AK352" s="7">
        <f t="shared" si="81"/>
        <v>190.2</v>
      </c>
      <c r="AL352" s="7">
        <f t="shared" si="82"/>
        <v>164.83333333333334</v>
      </c>
      <c r="AN352">
        <f t="shared" si="72"/>
        <v>235</v>
      </c>
      <c r="AO352">
        <f t="shared" si="73"/>
        <v>74</v>
      </c>
      <c r="AP352">
        <f t="shared" si="74"/>
        <v>35</v>
      </c>
      <c r="AQ352">
        <f t="shared" si="75"/>
        <v>1</v>
      </c>
      <c r="AR352">
        <f t="shared" si="76"/>
        <v>209</v>
      </c>
      <c r="AS352">
        <f t="shared" si="77"/>
        <v>129.5</v>
      </c>
      <c r="AU352" s="6">
        <f t="shared" si="78"/>
        <v>113.91666666666667</v>
      </c>
      <c r="AW352">
        <f t="shared" si="83"/>
        <v>51</v>
      </c>
    </row>
    <row r="353" spans="1:49">
      <c r="A353" t="s">
        <v>1383</v>
      </c>
      <c r="B353" t="s">
        <v>1384</v>
      </c>
      <c r="C353" t="s">
        <v>97</v>
      </c>
      <c r="D353" t="s">
        <v>1385</v>
      </c>
      <c r="E353" s="6">
        <f>_xlfn.RANK.AVG(forwards!E353,forwards!E$4:E$413,0)</f>
        <v>106.5</v>
      </c>
      <c r="F353" s="6">
        <f>_xlfn.RANK.AVG(forwards!F353,forwards!F$4:F$413,0)</f>
        <v>111</v>
      </c>
      <c r="G353" s="6">
        <f>_xlfn.RANK.AVG(forwards!G353,forwards!G$4:G$413,0)</f>
        <v>237</v>
      </c>
      <c r="H353" s="6">
        <f>_xlfn.RANK.AVG(forwards!H353,forwards!H$4:H$413,0)</f>
        <v>144</v>
      </c>
      <c r="I353" s="6">
        <f>_xlfn.RANK.AVG(forwards!I353,forwards!I$4:I$413,0)</f>
        <v>109</v>
      </c>
      <c r="J353" s="6">
        <f>_xlfn.RANK.AVG(forwards!J353,forwards!J$4:J$413,0)</f>
        <v>238</v>
      </c>
      <c r="K353" s="6">
        <f>_xlfn.RANK.AVG(forwards!K353,forwards!K$4:K$413,0)</f>
        <v>162.5</v>
      </c>
      <c r="L353" s="6">
        <f>IF( forwards!L353 ="","",_xlfn.RANK.AVG(forwards!L353,forwards!L$4:L$413,0))</f>
        <v>18</v>
      </c>
      <c r="M353" s="6">
        <f>_xlfn.RANK.AVG(forwards!M353,forwards!M$4:M$413,0)</f>
        <v>334</v>
      </c>
      <c r="N353" s="6">
        <f>_xlfn.RANK.AVG(forwards!N353,forwards!N$4:N$413,1)</f>
        <v>77</v>
      </c>
      <c r="O353" s="6">
        <f>_xlfn.RANK.AVG(forwards!O353,forwards!O$4:O$413,0)</f>
        <v>215</v>
      </c>
      <c r="P353" s="6">
        <f>_xlfn.RANK.AVG(forwards!P353,forwards!P$4:P$413,0)</f>
        <v>372</v>
      </c>
      <c r="Q353" s="6">
        <f>_xlfn.RANK.AVG(forwards!Q353,forwards!Q$4:Q$413,1)</f>
        <v>377</v>
      </c>
      <c r="R353" s="6">
        <f>_xlfn.RANK.AVG(forwards!R353,forwards!R$4:R$413,0)</f>
        <v>387</v>
      </c>
      <c r="S353" s="6">
        <f>_xlfn.RANK.AVG(forwards!S353,forwards!S$4:S$413,0)</f>
        <v>343</v>
      </c>
      <c r="T353" s="6">
        <f>_xlfn.RANK.AVG(forwards!T353,forwards!T$4:T$413,1)</f>
        <v>370</v>
      </c>
      <c r="U353" s="6">
        <f>IF( forwards!U353 ="","",_xlfn.RANK.AVG(forwards!U353,forwards!U$4:U$413,0))</f>
        <v>241</v>
      </c>
      <c r="V353" s="6">
        <f>IF( forwards!V353 ="","",_xlfn.RANK.AVG(forwards!V353,forwards!V$4:V$413,0))</f>
        <v>57</v>
      </c>
      <c r="W353" s="6">
        <f>_xlfn.RANK.AVG(forwards!W353,forwards!W$4:W$413,0)</f>
        <v>87.5</v>
      </c>
      <c r="X353" s="6">
        <f>IF( forwards!X353 ="","",_xlfn.RANK.AVG(forwards!X353,forwards!X$4:X$413,0))</f>
        <v>80</v>
      </c>
      <c r="Y353" s="6">
        <f>IF( forwards!Y353 ="","",_xlfn.RANK.AVG(forwards!Y353,forwards!Y$4:Y$413,0))</f>
        <v>103</v>
      </c>
      <c r="Z353" s="6">
        <f>IF( forwards!Z353 ="","",_xlfn.RANK.AVG(forwards!Z353,forwards!Z$4:Z$413,0))</f>
        <v>190.5</v>
      </c>
      <c r="AA353" s="6">
        <f>_xlfn.RANK.AVG(forwards!AA353,forwards!AA$4:AA$413,0)</f>
        <v>328</v>
      </c>
      <c r="AB353" s="6" t="str">
        <f>IF( forwards!AB353 ="","",_xlfn.RANK.AVG(forwards!AB353,forwards!AB$4:AB$413,0))</f>
        <v/>
      </c>
      <c r="AC353" s="6">
        <f>_xlfn.RANK.AVG(forwards!AC353,forwards!AC$4:AC$413,0)</f>
        <v>284</v>
      </c>
      <c r="AD353" s="6">
        <f>_xlfn.RANK.AVG(forwards!AD353,forwards!AD$4:AD$413,0)</f>
        <v>153</v>
      </c>
      <c r="AG353" s="7">
        <f t="shared" si="70"/>
        <v>151.5</v>
      </c>
      <c r="AH353" s="7">
        <f t="shared" si="71"/>
        <v>163.375</v>
      </c>
      <c r="AI353" s="7">
        <f t="shared" si="79"/>
        <v>161</v>
      </c>
      <c r="AJ353" s="7">
        <f t="shared" si="80"/>
        <v>369.8</v>
      </c>
      <c r="AK353" s="7">
        <f t="shared" si="81"/>
        <v>126.5</v>
      </c>
      <c r="AL353" s="7">
        <f t="shared" si="82"/>
        <v>255</v>
      </c>
      <c r="AN353">
        <f t="shared" si="72"/>
        <v>142.5</v>
      </c>
      <c r="AO353">
        <f t="shared" si="73"/>
        <v>142.5</v>
      </c>
      <c r="AP353">
        <f t="shared" si="74"/>
        <v>156</v>
      </c>
      <c r="AQ353">
        <f t="shared" si="75"/>
        <v>395</v>
      </c>
      <c r="AR353">
        <f t="shared" si="76"/>
        <v>71</v>
      </c>
      <c r="AS353">
        <f t="shared" si="77"/>
        <v>345</v>
      </c>
      <c r="AU353" s="6">
        <f t="shared" si="78"/>
        <v>208.66666666666666</v>
      </c>
      <c r="AW353">
        <f t="shared" si="83"/>
        <v>217</v>
      </c>
    </row>
    <row r="354" spans="1:49">
      <c r="A354" t="s">
        <v>1216</v>
      </c>
      <c r="B354" t="s">
        <v>1217</v>
      </c>
      <c r="C354" t="s">
        <v>68</v>
      </c>
      <c r="D354" t="s">
        <v>1056</v>
      </c>
      <c r="E354" s="6">
        <f>_xlfn.RANK.AVG(forwards!E354,forwards!E$4:E$413,0)</f>
        <v>291</v>
      </c>
      <c r="F354" s="6">
        <f>_xlfn.RANK.AVG(forwards!F354,forwards!F$4:F$413,0)</f>
        <v>285</v>
      </c>
      <c r="G354" s="6">
        <f>_xlfn.RANK.AVG(forwards!G354,forwards!G$4:G$413,0)</f>
        <v>240</v>
      </c>
      <c r="H354" s="6">
        <f>_xlfn.RANK.AVG(forwards!H354,forwards!H$4:H$413,0)</f>
        <v>330</v>
      </c>
      <c r="I354" s="6">
        <f>_xlfn.RANK.AVG(forwards!I354,forwards!I$4:I$413,0)</f>
        <v>379</v>
      </c>
      <c r="J354" s="6">
        <f>_xlfn.RANK.AVG(forwards!J354,forwards!J$4:J$413,0)</f>
        <v>104</v>
      </c>
      <c r="K354" s="6">
        <f>_xlfn.RANK.AVG(forwards!K354,forwards!K$4:K$413,0)</f>
        <v>350</v>
      </c>
      <c r="L354" s="6">
        <f>IF( forwards!L354 ="","",_xlfn.RANK.AVG(forwards!L354,forwards!L$4:L$413,0))</f>
        <v>80</v>
      </c>
      <c r="M354" s="6">
        <f>_xlfn.RANK.AVG(forwards!M354,forwards!M$4:M$413,0)</f>
        <v>45</v>
      </c>
      <c r="N354" s="6">
        <f>_xlfn.RANK.AVG(forwards!N354,forwards!N$4:N$413,1)</f>
        <v>400</v>
      </c>
      <c r="O354" s="6">
        <f>_xlfn.RANK.AVG(forwards!O354,forwards!O$4:O$413,0)</f>
        <v>325</v>
      </c>
      <c r="P354" s="6">
        <f>_xlfn.RANK.AVG(forwards!P354,forwards!P$4:P$413,0)</f>
        <v>312.5</v>
      </c>
      <c r="Q354" s="6">
        <f>_xlfn.RANK.AVG(forwards!Q354,forwards!Q$4:Q$413,1)</f>
        <v>368</v>
      </c>
      <c r="R354" s="6">
        <f>_xlfn.RANK.AVG(forwards!R354,forwards!R$4:R$413,0)</f>
        <v>359</v>
      </c>
      <c r="S354" s="6">
        <f>_xlfn.RANK.AVG(forwards!S354,forwards!S$4:S$413,0)</f>
        <v>213</v>
      </c>
      <c r="T354" s="6">
        <f>_xlfn.RANK.AVG(forwards!T354,forwards!T$4:T$413,1)</f>
        <v>239</v>
      </c>
      <c r="U354" s="6">
        <f>IF( forwards!U354 ="","",_xlfn.RANK.AVG(forwards!U354,forwards!U$4:U$413,0))</f>
        <v>387</v>
      </c>
      <c r="V354" s="6">
        <f>IF( forwards!V354 ="","",_xlfn.RANK.AVG(forwards!V354,forwards!V$4:V$413,0))</f>
        <v>13</v>
      </c>
      <c r="W354" s="6">
        <f>_xlfn.RANK.AVG(forwards!W354,forwards!W$4:W$413,0)</f>
        <v>200</v>
      </c>
      <c r="X354" s="6">
        <f>IF( forwards!X354 ="","",_xlfn.RANK.AVG(forwards!X354,forwards!X$4:X$413,0))</f>
        <v>376.5</v>
      </c>
      <c r="Y354" s="6" t="str">
        <f>IF( forwards!Y354 ="","",_xlfn.RANK.AVG(forwards!Y354,forwards!Y$4:Y$413,0))</f>
        <v/>
      </c>
      <c r="Z354" s="6">
        <f>IF( forwards!Z354 ="","",_xlfn.RANK.AVG(forwards!Z354,forwards!Z$4:Z$413,0))</f>
        <v>342.5</v>
      </c>
      <c r="AA354" s="6">
        <f>_xlfn.RANK.AVG(forwards!AA354,forwards!AA$4:AA$413,0)</f>
        <v>207</v>
      </c>
      <c r="AB354" s="6">
        <f>IF( forwards!AB354 ="","",_xlfn.RANK.AVG(forwards!AB354,forwards!AB$4:AB$413,0))</f>
        <v>27</v>
      </c>
      <c r="AC354" s="6">
        <f>_xlfn.RANK.AVG(forwards!AC354,forwards!AC$4:AC$413,0)</f>
        <v>200</v>
      </c>
      <c r="AD354" s="6">
        <f>_xlfn.RANK.AVG(forwards!AD354,forwards!AD$4:AD$413,0)</f>
        <v>292.5</v>
      </c>
      <c r="AG354" s="7">
        <f t="shared" si="70"/>
        <v>272</v>
      </c>
      <c r="AH354" s="7">
        <f t="shared" si="71"/>
        <v>290.75</v>
      </c>
      <c r="AI354" s="7">
        <f t="shared" si="79"/>
        <v>212.5</v>
      </c>
      <c r="AJ354" s="7">
        <f t="shared" si="80"/>
        <v>298.3</v>
      </c>
      <c r="AK354" s="7">
        <f t="shared" si="81"/>
        <v>263.8</v>
      </c>
      <c r="AL354" s="7">
        <f t="shared" si="82"/>
        <v>181.625</v>
      </c>
      <c r="AN354">
        <f t="shared" si="72"/>
        <v>278</v>
      </c>
      <c r="AO354">
        <f t="shared" si="73"/>
        <v>338</v>
      </c>
      <c r="AP354">
        <f t="shared" si="74"/>
        <v>244.5</v>
      </c>
      <c r="AQ354">
        <f t="shared" si="75"/>
        <v>331</v>
      </c>
      <c r="AR354">
        <f t="shared" si="76"/>
        <v>318</v>
      </c>
      <c r="AS354">
        <f t="shared" si="77"/>
        <v>186.5</v>
      </c>
      <c r="AU354" s="6">
        <f t="shared" si="78"/>
        <v>282.66666666666669</v>
      </c>
      <c r="AW354">
        <f t="shared" si="83"/>
        <v>343</v>
      </c>
    </row>
    <row r="355" spans="1:49">
      <c r="A355" t="s">
        <v>309</v>
      </c>
      <c r="B355" t="s">
        <v>310</v>
      </c>
      <c r="C355" t="s">
        <v>119</v>
      </c>
      <c r="D355" t="s">
        <v>110</v>
      </c>
      <c r="E355" s="6">
        <f>_xlfn.RANK.AVG(forwards!E355,forwards!E$4:E$413,0)</f>
        <v>2</v>
      </c>
      <c r="F355" s="6">
        <f>_xlfn.RANK.AVG(forwards!F355,forwards!F$4:F$413,0)</f>
        <v>80.5</v>
      </c>
      <c r="G355" s="6">
        <f>_xlfn.RANK.AVG(forwards!G355,forwards!G$4:G$413,0)</f>
        <v>68</v>
      </c>
      <c r="H355" s="6">
        <f>_xlfn.RANK.AVG(forwards!H355,forwards!H$4:H$413,0)</f>
        <v>20</v>
      </c>
      <c r="I355" s="6">
        <f>_xlfn.RANK.AVG(forwards!I355,forwards!I$4:I$413,0)</f>
        <v>12</v>
      </c>
      <c r="J355" s="6">
        <f>_xlfn.RANK.AVG(forwards!J355,forwards!J$4:J$413,0)</f>
        <v>262</v>
      </c>
      <c r="K355" s="6">
        <f>_xlfn.RANK.AVG(forwards!K355,forwards!K$4:K$413,0)</f>
        <v>65</v>
      </c>
      <c r="L355" s="6">
        <f>IF( forwards!L355 ="","",_xlfn.RANK.AVG(forwards!L355,forwards!L$4:L$413,0))</f>
        <v>120</v>
      </c>
      <c r="M355" s="6">
        <f>_xlfn.RANK.AVG(forwards!M355,forwards!M$4:M$413,0)</f>
        <v>254</v>
      </c>
      <c r="N355" s="6">
        <f>_xlfn.RANK.AVG(forwards!N355,forwards!N$4:N$413,1)</f>
        <v>164</v>
      </c>
      <c r="O355" s="6">
        <f>_xlfn.RANK.AVG(forwards!O355,forwards!O$4:O$413,0)</f>
        <v>216</v>
      </c>
      <c r="P355" s="6">
        <f>_xlfn.RANK.AVG(forwards!P355,forwards!P$4:P$413,0)</f>
        <v>122.5</v>
      </c>
      <c r="Q355" s="6">
        <f>_xlfn.RANK.AVG(forwards!Q355,forwards!Q$4:Q$413,1)</f>
        <v>105</v>
      </c>
      <c r="R355" s="6">
        <f>_xlfn.RANK.AVG(forwards!R355,forwards!R$4:R$413,0)</f>
        <v>108</v>
      </c>
      <c r="S355" s="6">
        <f>_xlfn.RANK.AVG(forwards!S355,forwards!S$4:S$413,0)</f>
        <v>146</v>
      </c>
      <c r="T355" s="6">
        <f>_xlfn.RANK.AVG(forwards!T355,forwards!T$4:T$413,1)</f>
        <v>245.5</v>
      </c>
      <c r="U355" s="6">
        <f>IF( forwards!U355 ="","",_xlfn.RANK.AVG(forwards!U355,forwards!U$4:U$413,0))</f>
        <v>66</v>
      </c>
      <c r="V355" s="6">
        <f>IF( forwards!V355 ="","",_xlfn.RANK.AVG(forwards!V355,forwards!V$4:V$413,0))</f>
        <v>19</v>
      </c>
      <c r="W355" s="6">
        <f>_xlfn.RANK.AVG(forwards!W355,forwards!W$4:W$413,0)</f>
        <v>213.5</v>
      </c>
      <c r="X355" s="6">
        <f>IF( forwards!X355 ="","",_xlfn.RANK.AVG(forwards!X355,forwards!X$4:X$413,0))</f>
        <v>39</v>
      </c>
      <c r="Y355" s="6">
        <f>IF( forwards!Y355 ="","",_xlfn.RANK.AVG(forwards!Y355,forwards!Y$4:Y$413,0))</f>
        <v>62</v>
      </c>
      <c r="Z355" s="6">
        <f>IF( forwards!Z355 ="","",_xlfn.RANK.AVG(forwards!Z355,forwards!Z$4:Z$413,0))</f>
        <v>122.5</v>
      </c>
      <c r="AA355" s="6">
        <f>_xlfn.RANK.AVG(forwards!AA355,forwards!AA$4:AA$413,0)</f>
        <v>97</v>
      </c>
      <c r="AB355" s="6" t="str">
        <f>IF( forwards!AB355 ="","",_xlfn.RANK.AVG(forwards!AB355,forwards!AB$4:AB$413,0))</f>
        <v/>
      </c>
      <c r="AC355" s="6">
        <f>_xlfn.RANK.AVG(forwards!AC355,forwards!AC$4:AC$413,0)</f>
        <v>314</v>
      </c>
      <c r="AD355" s="6">
        <f>_xlfn.RANK.AVG(forwards!AD355,forwards!AD$4:AD$413,0)</f>
        <v>62.5</v>
      </c>
      <c r="AG355" s="7">
        <f t="shared" si="70"/>
        <v>50.166666666666664</v>
      </c>
      <c r="AH355" s="7">
        <f t="shared" si="71"/>
        <v>89.75</v>
      </c>
      <c r="AI355" s="7">
        <f t="shared" si="79"/>
        <v>188.5</v>
      </c>
      <c r="AJ355" s="7">
        <f t="shared" si="80"/>
        <v>145.4</v>
      </c>
      <c r="AK355" s="7">
        <f t="shared" si="81"/>
        <v>87</v>
      </c>
      <c r="AL355" s="7">
        <f t="shared" si="82"/>
        <v>157.83333333333334</v>
      </c>
      <c r="AN355">
        <f t="shared" si="72"/>
        <v>30</v>
      </c>
      <c r="AO355">
        <f t="shared" si="73"/>
        <v>39</v>
      </c>
      <c r="AP355">
        <f t="shared" si="74"/>
        <v>203</v>
      </c>
      <c r="AQ355">
        <f t="shared" si="75"/>
        <v>119</v>
      </c>
      <c r="AR355">
        <f t="shared" si="76"/>
        <v>15</v>
      </c>
      <c r="AS355">
        <f t="shared" si="77"/>
        <v>113</v>
      </c>
      <c r="AU355" s="6">
        <f t="shared" si="78"/>
        <v>86.5</v>
      </c>
      <c r="AW355">
        <f t="shared" si="83"/>
        <v>17</v>
      </c>
    </row>
    <row r="356" spans="1:49">
      <c r="A356" t="s">
        <v>267</v>
      </c>
      <c r="B356" t="s">
        <v>268</v>
      </c>
      <c r="C356" t="s">
        <v>68</v>
      </c>
      <c r="D356" t="s">
        <v>182</v>
      </c>
      <c r="E356" s="6">
        <f>_xlfn.RANK.AVG(forwards!E356,forwards!E$4:E$413,0)</f>
        <v>132</v>
      </c>
      <c r="F356" s="6">
        <f>_xlfn.RANK.AVG(forwards!F356,forwards!F$4:F$413,0)</f>
        <v>74</v>
      </c>
      <c r="G356" s="6">
        <f>_xlfn.RANK.AVG(forwards!G356,forwards!G$4:G$413,0)</f>
        <v>66</v>
      </c>
      <c r="H356" s="6">
        <f>_xlfn.RANK.AVG(forwards!H356,forwards!H$4:H$413,0)</f>
        <v>99</v>
      </c>
      <c r="I356" s="6">
        <f>_xlfn.RANK.AVG(forwards!I356,forwards!I$4:I$413,0)</f>
        <v>106</v>
      </c>
      <c r="J356" s="6">
        <f>_xlfn.RANK.AVG(forwards!J356,forwards!J$4:J$413,0)</f>
        <v>180</v>
      </c>
      <c r="K356" s="6">
        <f>_xlfn.RANK.AVG(forwards!K356,forwards!K$4:K$413,0)</f>
        <v>162.5</v>
      </c>
      <c r="L356" s="6">
        <f>IF( forwards!L356 ="","",_xlfn.RANK.AVG(forwards!L356,forwards!L$4:L$413,0))</f>
        <v>11</v>
      </c>
      <c r="M356" s="6">
        <f>_xlfn.RANK.AVG(forwards!M356,forwards!M$4:M$413,0)</f>
        <v>274</v>
      </c>
      <c r="N356" s="6">
        <f>_xlfn.RANK.AVG(forwards!N356,forwards!N$4:N$413,1)</f>
        <v>9</v>
      </c>
      <c r="O356" s="6">
        <f>_xlfn.RANK.AVG(forwards!O356,forwards!O$4:O$413,0)</f>
        <v>65</v>
      </c>
      <c r="P356" s="6">
        <f>_xlfn.RANK.AVG(forwards!P356,forwards!P$4:P$413,0)</f>
        <v>72.5</v>
      </c>
      <c r="Q356" s="6">
        <f>_xlfn.RANK.AVG(forwards!Q356,forwards!Q$4:Q$413,1)</f>
        <v>109</v>
      </c>
      <c r="R356" s="6">
        <f>_xlfn.RANK.AVG(forwards!R356,forwards!R$4:R$413,0)</f>
        <v>67</v>
      </c>
      <c r="S356" s="6">
        <f>_xlfn.RANK.AVG(forwards!S356,forwards!S$4:S$413,0)</f>
        <v>41</v>
      </c>
      <c r="T356" s="6">
        <f>_xlfn.RANK.AVG(forwards!T356,forwards!T$4:T$413,1)</f>
        <v>200.5</v>
      </c>
      <c r="U356" s="6">
        <f>IF( forwards!U356 ="","",_xlfn.RANK.AVG(forwards!U356,forwards!U$4:U$413,0))</f>
        <v>287</v>
      </c>
      <c r="V356" s="6">
        <f>IF( forwards!V356 ="","",_xlfn.RANK.AVG(forwards!V356,forwards!V$4:V$413,0))</f>
        <v>272</v>
      </c>
      <c r="W356" s="6">
        <f>_xlfn.RANK.AVG(forwards!W356,forwards!W$4:W$413,0)</f>
        <v>91</v>
      </c>
      <c r="X356" s="6">
        <f>IF( forwards!X356 ="","",_xlfn.RANK.AVG(forwards!X356,forwards!X$4:X$413,0))</f>
        <v>163</v>
      </c>
      <c r="Y356" s="6">
        <f>IF( forwards!Y356 ="","",_xlfn.RANK.AVG(forwards!Y356,forwards!Y$4:Y$413,0))</f>
        <v>14.5</v>
      </c>
      <c r="Z356" s="6">
        <f>IF( forwards!Z356 ="","",_xlfn.RANK.AVG(forwards!Z356,forwards!Z$4:Z$413,0))</f>
        <v>92.5</v>
      </c>
      <c r="AA356" s="6">
        <f>_xlfn.RANK.AVG(forwards!AA356,forwards!AA$4:AA$413,0)</f>
        <v>384</v>
      </c>
      <c r="AB356" s="6" t="str">
        <f>IF( forwards!AB356 ="","",_xlfn.RANK.AVG(forwards!AB356,forwards!AB$4:AB$413,0))</f>
        <v/>
      </c>
      <c r="AC356" s="6">
        <f>_xlfn.RANK.AVG(forwards!AC356,forwards!AC$4:AC$413,0)</f>
        <v>406</v>
      </c>
      <c r="AD356" s="6">
        <f>_xlfn.RANK.AVG(forwards!AD356,forwards!AD$4:AD$413,0)</f>
        <v>356</v>
      </c>
      <c r="AG356" s="7">
        <f t="shared" si="70"/>
        <v>90.666666666666671</v>
      </c>
      <c r="AH356" s="7">
        <f t="shared" si="71"/>
        <v>136.875</v>
      </c>
      <c r="AI356" s="7">
        <f t="shared" si="79"/>
        <v>89.75</v>
      </c>
      <c r="AJ356" s="7">
        <f t="shared" si="80"/>
        <v>98</v>
      </c>
      <c r="AK356" s="7">
        <f t="shared" si="81"/>
        <v>153.33333333333334</v>
      </c>
      <c r="AL356" s="7">
        <f t="shared" si="82"/>
        <v>382</v>
      </c>
      <c r="AN356">
        <f t="shared" si="72"/>
        <v>81</v>
      </c>
      <c r="AO356">
        <f t="shared" si="73"/>
        <v>106</v>
      </c>
      <c r="AP356">
        <f t="shared" si="74"/>
        <v>37</v>
      </c>
      <c r="AQ356">
        <f t="shared" si="75"/>
        <v>63</v>
      </c>
      <c r="AR356">
        <f t="shared" si="76"/>
        <v>128.5</v>
      </c>
      <c r="AS356">
        <f t="shared" si="77"/>
        <v>410</v>
      </c>
      <c r="AU356" s="6">
        <f t="shared" si="78"/>
        <v>137.58333333333334</v>
      </c>
      <c r="AW356">
        <f t="shared" si="83"/>
        <v>82</v>
      </c>
    </row>
    <row r="357" spans="1:49">
      <c r="A357" t="s">
        <v>396</v>
      </c>
      <c r="B357" t="s">
        <v>397</v>
      </c>
      <c r="C357" t="s">
        <v>273</v>
      </c>
      <c r="D357" t="s">
        <v>182</v>
      </c>
      <c r="E357" s="6">
        <f>_xlfn.RANK.AVG(forwards!E357,forwards!E$4:E$413,0)</f>
        <v>51</v>
      </c>
      <c r="F357" s="6">
        <f>_xlfn.RANK.AVG(forwards!F357,forwards!F$4:F$413,0)</f>
        <v>23</v>
      </c>
      <c r="G357" s="6">
        <f>_xlfn.RANK.AVG(forwards!G357,forwards!G$4:G$413,0)</f>
        <v>79</v>
      </c>
      <c r="H357" s="6">
        <f>_xlfn.RANK.AVG(forwards!H357,forwards!H$4:H$413,0)</f>
        <v>64</v>
      </c>
      <c r="I357" s="6">
        <f>_xlfn.RANK.AVG(forwards!I357,forwards!I$4:I$413,0)</f>
        <v>14</v>
      </c>
      <c r="J357" s="6">
        <f>_xlfn.RANK.AVG(forwards!J357,forwards!J$4:J$413,0)</f>
        <v>50</v>
      </c>
      <c r="K357" s="6">
        <f>_xlfn.RANK.AVG(forwards!K357,forwards!K$4:K$413,0)</f>
        <v>40</v>
      </c>
      <c r="L357" s="6">
        <f>IF( forwards!L357 ="","",_xlfn.RANK.AVG(forwards!L357,forwards!L$4:L$413,0))</f>
        <v>109</v>
      </c>
      <c r="M357" s="6">
        <f>_xlfn.RANK.AVG(forwards!M357,forwards!M$4:M$413,0)</f>
        <v>213</v>
      </c>
      <c r="N357" s="6">
        <f>_xlfn.RANK.AVG(forwards!N357,forwards!N$4:N$413,1)</f>
        <v>147</v>
      </c>
      <c r="O357" s="6">
        <f>_xlfn.RANK.AVG(forwards!O357,forwards!O$4:O$413,0)</f>
        <v>166</v>
      </c>
      <c r="P357" s="6">
        <f>_xlfn.RANK.AVG(forwards!P357,forwards!P$4:P$413,0)</f>
        <v>91</v>
      </c>
      <c r="Q357" s="6">
        <f>_xlfn.RANK.AVG(forwards!Q357,forwards!Q$4:Q$413,1)</f>
        <v>201.5</v>
      </c>
      <c r="R357" s="6">
        <f>_xlfn.RANK.AVG(forwards!R357,forwards!R$4:R$413,0)</f>
        <v>119</v>
      </c>
      <c r="S357" s="6">
        <f>_xlfn.RANK.AVG(forwards!S357,forwards!S$4:S$413,0)</f>
        <v>83</v>
      </c>
      <c r="T357" s="6">
        <f>_xlfn.RANK.AVG(forwards!T357,forwards!T$4:T$413,1)</f>
        <v>249</v>
      </c>
      <c r="U357" s="6">
        <f>IF( forwards!U357 ="","",_xlfn.RANK.AVG(forwards!U357,forwards!U$4:U$413,0))</f>
        <v>75</v>
      </c>
      <c r="V357" s="6">
        <f>IF( forwards!V357 ="","",_xlfn.RANK.AVG(forwards!V357,forwards!V$4:V$413,0))</f>
        <v>166.5</v>
      </c>
      <c r="W357" s="6">
        <f>_xlfn.RANK.AVG(forwards!W357,forwards!W$4:W$413,0)</f>
        <v>51</v>
      </c>
      <c r="X357" s="6">
        <f>IF( forwards!X357 ="","",_xlfn.RANK.AVG(forwards!X357,forwards!X$4:X$413,0))</f>
        <v>36</v>
      </c>
      <c r="Y357" s="6">
        <f>IF( forwards!Y357 ="","",_xlfn.RANK.AVG(forwards!Y357,forwards!Y$4:Y$413,0))</f>
        <v>90</v>
      </c>
      <c r="Z357" s="6">
        <f>IF( forwards!Z357 ="","",_xlfn.RANK.AVG(forwards!Z357,forwards!Z$4:Z$413,0))</f>
        <v>49</v>
      </c>
      <c r="AA357" s="6">
        <f>_xlfn.RANK.AVG(forwards!AA357,forwards!AA$4:AA$413,0)</f>
        <v>181</v>
      </c>
      <c r="AB357" s="6">
        <f>IF( forwards!AB357 ="","",_xlfn.RANK.AVG(forwards!AB357,forwards!AB$4:AB$413,0))</f>
        <v>92</v>
      </c>
      <c r="AC357" s="6">
        <f>_xlfn.RANK.AVG(forwards!AC357,forwards!AC$4:AC$413,0)</f>
        <v>359</v>
      </c>
      <c r="AD357" s="6">
        <f>_xlfn.RANK.AVG(forwards!AD357,forwards!AD$4:AD$413,0)</f>
        <v>100</v>
      </c>
      <c r="AG357" s="7">
        <f t="shared" si="70"/>
        <v>51</v>
      </c>
      <c r="AH357" s="7">
        <f t="shared" si="71"/>
        <v>42</v>
      </c>
      <c r="AI357" s="7">
        <f t="shared" si="79"/>
        <v>158.75</v>
      </c>
      <c r="AJ357" s="7">
        <f t="shared" si="80"/>
        <v>148.69999999999999</v>
      </c>
      <c r="AK357" s="7">
        <f t="shared" si="81"/>
        <v>77.916666666666671</v>
      </c>
      <c r="AL357" s="7">
        <f t="shared" si="82"/>
        <v>183</v>
      </c>
      <c r="AN357">
        <f t="shared" si="72"/>
        <v>32</v>
      </c>
      <c r="AO357">
        <f t="shared" si="73"/>
        <v>2</v>
      </c>
      <c r="AP357">
        <f t="shared" si="74"/>
        <v>153</v>
      </c>
      <c r="AQ357">
        <f t="shared" si="75"/>
        <v>125</v>
      </c>
      <c r="AR357">
        <f t="shared" si="76"/>
        <v>10</v>
      </c>
      <c r="AS357">
        <f t="shared" si="77"/>
        <v>190</v>
      </c>
      <c r="AU357" s="6">
        <f t="shared" si="78"/>
        <v>85.333333333333329</v>
      </c>
      <c r="AW357">
        <f t="shared" si="83"/>
        <v>15</v>
      </c>
    </row>
    <row r="358" spans="1:49">
      <c r="A358" t="s">
        <v>745</v>
      </c>
      <c r="B358" t="s">
        <v>746</v>
      </c>
      <c r="C358" t="s">
        <v>100</v>
      </c>
      <c r="D358" t="s">
        <v>747</v>
      </c>
      <c r="E358" s="6">
        <f>_xlfn.RANK.AVG(forwards!E358,forwards!E$4:E$413,0)</f>
        <v>147</v>
      </c>
      <c r="F358" s="6">
        <f>_xlfn.RANK.AVG(forwards!F358,forwards!F$4:F$413,0)</f>
        <v>248</v>
      </c>
      <c r="G358" s="6">
        <f>_xlfn.RANK.AVG(forwards!G358,forwards!G$4:G$413,0)</f>
        <v>134</v>
      </c>
      <c r="H358" s="6">
        <f>_xlfn.RANK.AVG(forwards!H358,forwards!H$4:H$413,0)</f>
        <v>290</v>
      </c>
      <c r="I358" s="6">
        <f>_xlfn.RANK.AVG(forwards!I358,forwards!I$4:I$413,0)</f>
        <v>238</v>
      </c>
      <c r="J358" s="6">
        <f>_xlfn.RANK.AVG(forwards!J358,forwards!J$4:J$413,0)</f>
        <v>221</v>
      </c>
      <c r="K358" s="6">
        <f>_xlfn.RANK.AVG(forwards!K358,forwards!K$4:K$413,0)</f>
        <v>304.5</v>
      </c>
      <c r="L358" s="6" t="str">
        <f>IF( forwards!L358 ="","",_xlfn.RANK.AVG(forwards!L358,forwards!L$4:L$413,0))</f>
        <v/>
      </c>
      <c r="M358" s="6">
        <f>_xlfn.RANK.AVG(forwards!M358,forwards!M$4:M$413,0)</f>
        <v>326</v>
      </c>
      <c r="N358" s="6">
        <f>_xlfn.RANK.AVG(forwards!N358,forwards!N$4:N$413,1)</f>
        <v>315</v>
      </c>
      <c r="O358" s="6">
        <f>_xlfn.RANK.AVG(forwards!O358,forwards!O$4:O$413,0)</f>
        <v>367</v>
      </c>
      <c r="P358" s="6">
        <f>_xlfn.RANK.AVG(forwards!P358,forwards!P$4:P$413,0)</f>
        <v>232</v>
      </c>
      <c r="Q358" s="6">
        <f>_xlfn.RANK.AVG(forwards!Q358,forwards!Q$4:Q$413,1)</f>
        <v>158</v>
      </c>
      <c r="R358" s="6">
        <f>_xlfn.RANK.AVG(forwards!R358,forwards!R$4:R$413,0)</f>
        <v>204</v>
      </c>
      <c r="S358" s="6">
        <f>_xlfn.RANK.AVG(forwards!S358,forwards!S$4:S$413,0)</f>
        <v>197</v>
      </c>
      <c r="T358" s="6">
        <f>_xlfn.RANK.AVG(forwards!T358,forwards!T$4:T$413,1)</f>
        <v>173</v>
      </c>
      <c r="U358" s="6">
        <f>IF( forwards!U358 ="","",_xlfn.RANK.AVG(forwards!U358,forwards!U$4:U$413,0))</f>
        <v>138</v>
      </c>
      <c r="V358" s="6">
        <f>IF( forwards!V358 ="","",_xlfn.RANK.AVG(forwards!V358,forwards!V$4:V$413,0))</f>
        <v>29</v>
      </c>
      <c r="W358" s="6">
        <f>_xlfn.RANK.AVG(forwards!W358,forwards!W$4:W$413,0)</f>
        <v>261.5</v>
      </c>
      <c r="X358" s="6">
        <f>IF( forwards!X358 ="","",_xlfn.RANK.AVG(forwards!X358,forwards!X$4:X$413,0))</f>
        <v>178</v>
      </c>
      <c r="Y358" s="6" t="str">
        <f>IF( forwards!Y358 ="","",_xlfn.RANK.AVG(forwards!Y358,forwards!Y$4:Y$413,0))</f>
        <v/>
      </c>
      <c r="Z358" s="6">
        <f>IF( forwards!Z358 ="","",_xlfn.RANK.AVG(forwards!Z358,forwards!Z$4:Z$413,0))</f>
        <v>258</v>
      </c>
      <c r="AA358" s="6">
        <f>_xlfn.RANK.AVG(forwards!AA358,forwards!AA$4:AA$413,0)</f>
        <v>69</v>
      </c>
      <c r="AB358" s="6" t="str">
        <f>IF( forwards!AB358 ="","",_xlfn.RANK.AVG(forwards!AB358,forwards!AB$4:AB$413,0))</f>
        <v/>
      </c>
      <c r="AC358" s="6">
        <f>_xlfn.RANK.AVG(forwards!AC358,forwards!AC$4:AC$413,0)</f>
        <v>163</v>
      </c>
      <c r="AD358" s="6">
        <f>_xlfn.RANK.AVG(forwards!AD358,forwards!AD$4:AD$413,0)</f>
        <v>254.5</v>
      </c>
      <c r="AG358" s="7">
        <f t="shared" si="70"/>
        <v>176.33333333333334</v>
      </c>
      <c r="AH358" s="7">
        <f t="shared" si="71"/>
        <v>263.375</v>
      </c>
      <c r="AI358" s="7">
        <f t="shared" si="79"/>
        <v>336</v>
      </c>
      <c r="AJ358" s="7">
        <f t="shared" si="80"/>
        <v>192.8</v>
      </c>
      <c r="AK358" s="7">
        <f t="shared" si="81"/>
        <v>172.9</v>
      </c>
      <c r="AL358" s="7">
        <f t="shared" si="82"/>
        <v>162.16666666666666</v>
      </c>
      <c r="AN358">
        <f t="shared" si="72"/>
        <v>169</v>
      </c>
      <c r="AO358">
        <f t="shared" si="73"/>
        <v>295</v>
      </c>
      <c r="AP358">
        <f t="shared" si="74"/>
        <v>390</v>
      </c>
      <c r="AQ358">
        <f t="shared" si="75"/>
        <v>197.5</v>
      </c>
      <c r="AR358">
        <f t="shared" si="76"/>
        <v>170</v>
      </c>
      <c r="AS358">
        <f t="shared" si="77"/>
        <v>123</v>
      </c>
      <c r="AU358" s="6">
        <f t="shared" si="78"/>
        <v>224.08333333333334</v>
      </c>
      <c r="AW358">
        <f t="shared" si="83"/>
        <v>241.5</v>
      </c>
    </row>
    <row r="359" spans="1:49">
      <c r="A359" t="s">
        <v>1237</v>
      </c>
      <c r="B359" t="s">
        <v>1238</v>
      </c>
      <c r="C359" t="s">
        <v>68</v>
      </c>
      <c r="D359" t="s">
        <v>393</v>
      </c>
      <c r="E359" s="6">
        <f>_xlfn.RANK.AVG(forwards!E359,forwards!E$4:E$413,0)</f>
        <v>132</v>
      </c>
      <c r="F359" s="6">
        <f>_xlfn.RANK.AVG(forwards!F359,forwards!F$4:F$413,0)</f>
        <v>29</v>
      </c>
      <c r="G359" s="6">
        <f>_xlfn.RANK.AVG(forwards!G359,forwards!G$4:G$413,0)</f>
        <v>51</v>
      </c>
      <c r="H359" s="6">
        <f>_xlfn.RANK.AVG(forwards!H359,forwards!H$4:H$413,0)</f>
        <v>131</v>
      </c>
      <c r="I359" s="6">
        <f>_xlfn.RANK.AVG(forwards!I359,forwards!I$4:I$413,0)</f>
        <v>70</v>
      </c>
      <c r="J359" s="6">
        <f>_xlfn.RANK.AVG(forwards!J359,forwards!J$4:J$413,0)</f>
        <v>90</v>
      </c>
      <c r="K359" s="6">
        <f>_xlfn.RANK.AVG(forwards!K359,forwards!K$4:K$413,0)</f>
        <v>84.5</v>
      </c>
      <c r="L359" s="6">
        <f>IF( forwards!L359 ="","",_xlfn.RANK.AVG(forwards!L359,forwards!L$4:L$413,0))</f>
        <v>179</v>
      </c>
      <c r="M359" s="6">
        <f>_xlfn.RANK.AVG(forwards!M359,forwards!M$4:M$413,0)</f>
        <v>86</v>
      </c>
      <c r="N359" s="6">
        <f>_xlfn.RANK.AVG(forwards!N359,forwards!N$4:N$413,1)</f>
        <v>270</v>
      </c>
      <c r="O359" s="6">
        <f>_xlfn.RANK.AVG(forwards!O359,forwards!O$4:O$413,0)</f>
        <v>152</v>
      </c>
      <c r="P359" s="6">
        <f>_xlfn.RANK.AVG(forwards!P359,forwards!P$4:P$413,0)</f>
        <v>243</v>
      </c>
      <c r="Q359" s="6">
        <f>_xlfn.RANK.AVG(forwards!Q359,forwards!Q$4:Q$413,1)</f>
        <v>374</v>
      </c>
      <c r="R359" s="6">
        <f>_xlfn.RANK.AVG(forwards!R359,forwards!R$4:R$413,0)</f>
        <v>332</v>
      </c>
      <c r="S359" s="6">
        <f>_xlfn.RANK.AVG(forwards!S359,forwards!S$4:S$413,0)</f>
        <v>293.5</v>
      </c>
      <c r="T359" s="6">
        <f>_xlfn.RANK.AVG(forwards!T359,forwards!T$4:T$413,1)</f>
        <v>392</v>
      </c>
      <c r="U359" s="6">
        <f>IF( forwards!U359 ="","",_xlfn.RANK.AVG(forwards!U359,forwards!U$4:U$413,0))</f>
        <v>146</v>
      </c>
      <c r="V359" s="6">
        <f>IF( forwards!V359 ="","",_xlfn.RANK.AVG(forwards!V359,forwards!V$4:V$413,0))</f>
        <v>303</v>
      </c>
      <c r="W359" s="6">
        <f>_xlfn.RANK.AVG(forwards!W359,forwards!W$4:W$413,0)</f>
        <v>4</v>
      </c>
      <c r="X359" s="6">
        <f>IF( forwards!X359 ="","",_xlfn.RANK.AVG(forwards!X359,forwards!X$4:X$413,0))</f>
        <v>221</v>
      </c>
      <c r="Y359" s="6">
        <f>IF( forwards!Y359 ="","",_xlfn.RANK.AVG(forwards!Y359,forwards!Y$4:Y$413,0))</f>
        <v>97</v>
      </c>
      <c r="Z359" s="6">
        <f>IF( forwards!Z359 ="","",_xlfn.RANK.AVG(forwards!Z359,forwards!Z$4:Z$413,0))</f>
        <v>147</v>
      </c>
      <c r="AA359" s="6">
        <f>_xlfn.RANK.AVG(forwards!AA359,forwards!AA$4:AA$413,0)</f>
        <v>196</v>
      </c>
      <c r="AB359" s="6">
        <f>IF( forwards!AB359 ="","",_xlfn.RANK.AVG(forwards!AB359,forwards!AB$4:AB$413,0))</f>
        <v>127</v>
      </c>
      <c r="AC359" s="6">
        <f>_xlfn.RANK.AVG(forwards!AC359,forwards!AC$4:AC$413,0)</f>
        <v>365</v>
      </c>
      <c r="AD359" s="6">
        <f>_xlfn.RANK.AVG(forwards!AD359,forwards!AD$4:AD$413,0)</f>
        <v>229.5</v>
      </c>
      <c r="AG359" s="7">
        <f t="shared" si="70"/>
        <v>70.666666666666671</v>
      </c>
      <c r="AH359" s="7">
        <f t="shared" si="71"/>
        <v>93.875</v>
      </c>
      <c r="AI359" s="7">
        <f t="shared" si="79"/>
        <v>171.75</v>
      </c>
      <c r="AJ359" s="7">
        <f t="shared" si="80"/>
        <v>326.89999999999998</v>
      </c>
      <c r="AK359" s="7">
        <f t="shared" si="81"/>
        <v>153</v>
      </c>
      <c r="AL359" s="7">
        <f t="shared" si="82"/>
        <v>229.375</v>
      </c>
      <c r="AN359">
        <f t="shared" si="72"/>
        <v>56</v>
      </c>
      <c r="AO359">
        <f t="shared" si="73"/>
        <v>42</v>
      </c>
      <c r="AP359">
        <f t="shared" si="74"/>
        <v>179</v>
      </c>
      <c r="AQ359">
        <f t="shared" si="75"/>
        <v>355</v>
      </c>
      <c r="AR359">
        <f t="shared" si="76"/>
        <v>126.5</v>
      </c>
      <c r="AS359">
        <f t="shared" si="77"/>
        <v>303</v>
      </c>
      <c r="AU359" s="6">
        <f t="shared" si="78"/>
        <v>176.91666666666666</v>
      </c>
      <c r="AW359">
        <f t="shared" si="83"/>
        <v>156</v>
      </c>
    </row>
    <row r="360" spans="1:49">
      <c r="A360" t="s">
        <v>1420</v>
      </c>
      <c r="B360" t="s">
        <v>1421</v>
      </c>
      <c r="C360" t="s">
        <v>100</v>
      </c>
      <c r="D360" t="s">
        <v>1422</v>
      </c>
      <c r="E360" s="6">
        <f>_xlfn.RANK.AVG(forwards!E360,forwards!E$4:E$413,0)</f>
        <v>165</v>
      </c>
      <c r="F360" s="6">
        <f>_xlfn.RANK.AVG(forwards!F360,forwards!F$4:F$413,0)</f>
        <v>141</v>
      </c>
      <c r="G360" s="6">
        <f>_xlfn.RANK.AVG(forwards!G360,forwards!G$4:G$413,0)</f>
        <v>293</v>
      </c>
      <c r="H360" s="6">
        <f>_xlfn.RANK.AVG(forwards!H360,forwards!H$4:H$413,0)</f>
        <v>82</v>
      </c>
      <c r="I360" s="6">
        <f>_xlfn.RANK.AVG(forwards!I360,forwards!I$4:I$413,0)</f>
        <v>173</v>
      </c>
      <c r="J360" s="6">
        <f>_xlfn.RANK.AVG(forwards!J360,forwards!J$4:J$413,0)</f>
        <v>376</v>
      </c>
      <c r="K360" s="6">
        <f>_xlfn.RANK.AVG(forwards!K360,forwards!K$4:K$413,0)</f>
        <v>232</v>
      </c>
      <c r="L360" s="6" t="str">
        <f>IF( forwards!L360 ="","",_xlfn.RANK.AVG(forwards!L360,forwards!L$4:L$413,0))</f>
        <v/>
      </c>
      <c r="M360" s="6">
        <f>_xlfn.RANK.AVG(forwards!M360,forwards!M$4:M$413,0)</f>
        <v>349</v>
      </c>
      <c r="N360" s="6">
        <f>_xlfn.RANK.AVG(forwards!N360,forwards!N$4:N$413,1)</f>
        <v>246</v>
      </c>
      <c r="O360" s="6">
        <f>_xlfn.RANK.AVG(forwards!O360,forwards!O$4:O$413,0)</f>
        <v>337</v>
      </c>
      <c r="P360" s="6">
        <f>_xlfn.RANK.AVG(forwards!P360,forwards!P$4:P$413,0)</f>
        <v>387</v>
      </c>
      <c r="Q360" s="6">
        <f>_xlfn.RANK.AVG(forwards!Q360,forwards!Q$4:Q$413,1)</f>
        <v>387</v>
      </c>
      <c r="R360" s="6">
        <f>_xlfn.RANK.AVG(forwards!R360,forwards!R$4:R$413,0)</f>
        <v>398</v>
      </c>
      <c r="S360" s="6">
        <f>_xlfn.RANK.AVG(forwards!S360,forwards!S$4:S$413,0)</f>
        <v>330</v>
      </c>
      <c r="T360" s="6">
        <f>_xlfn.RANK.AVG(forwards!T360,forwards!T$4:T$413,1)</f>
        <v>385</v>
      </c>
      <c r="U360" s="6">
        <f>IF( forwards!U360 ="","",_xlfn.RANK.AVG(forwards!U360,forwards!U$4:U$413,0))</f>
        <v>236</v>
      </c>
      <c r="V360" s="6">
        <f>IF( forwards!V360 ="","",_xlfn.RANK.AVG(forwards!V360,forwards!V$4:V$413,0))</f>
        <v>258.5</v>
      </c>
      <c r="W360" s="6">
        <f>_xlfn.RANK.AVG(forwards!W360,forwards!W$4:W$413,0)</f>
        <v>200</v>
      </c>
      <c r="X360" s="6">
        <f>IF( forwards!X360 ="","",_xlfn.RANK.AVG(forwards!X360,forwards!X$4:X$413,0))</f>
        <v>167</v>
      </c>
      <c r="Y360" s="6">
        <f>IF( forwards!Y360 ="","",_xlfn.RANK.AVG(forwards!Y360,forwards!Y$4:Y$413,0))</f>
        <v>29.5</v>
      </c>
      <c r="Z360" s="6">
        <f>IF( forwards!Z360 ="","",_xlfn.RANK.AVG(forwards!Z360,forwards!Z$4:Z$413,0))</f>
        <v>192</v>
      </c>
      <c r="AA360" s="6">
        <f>_xlfn.RANK.AVG(forwards!AA360,forwards!AA$4:AA$413,0)</f>
        <v>335</v>
      </c>
      <c r="AB360" s="6" t="str">
        <f>IF( forwards!AB360 ="","",_xlfn.RANK.AVG(forwards!AB360,forwards!AB$4:AB$413,0))</f>
        <v/>
      </c>
      <c r="AC360" s="6">
        <f>_xlfn.RANK.AVG(forwards!AC360,forwards!AC$4:AC$413,0)</f>
        <v>246</v>
      </c>
      <c r="AD360" s="6">
        <f>_xlfn.RANK.AVG(forwards!AD360,forwards!AD$4:AD$413,0)</f>
        <v>349</v>
      </c>
      <c r="AG360" s="7">
        <f t="shared" si="70"/>
        <v>199.66666666666666</v>
      </c>
      <c r="AH360" s="7">
        <f t="shared" si="71"/>
        <v>215.75</v>
      </c>
      <c r="AI360" s="7">
        <f t="shared" si="79"/>
        <v>310.66666666666669</v>
      </c>
      <c r="AJ360" s="7">
        <f t="shared" si="80"/>
        <v>377.4</v>
      </c>
      <c r="AK360" s="7">
        <f t="shared" si="81"/>
        <v>180.5</v>
      </c>
      <c r="AL360" s="7">
        <f t="shared" si="82"/>
        <v>310</v>
      </c>
      <c r="AN360">
        <f t="shared" si="72"/>
        <v>193</v>
      </c>
      <c r="AO360">
        <f t="shared" si="73"/>
        <v>218</v>
      </c>
      <c r="AP360">
        <f t="shared" si="74"/>
        <v>371</v>
      </c>
      <c r="AQ360">
        <f t="shared" si="75"/>
        <v>402</v>
      </c>
      <c r="AR360">
        <f t="shared" si="76"/>
        <v>183</v>
      </c>
      <c r="AS360">
        <f t="shared" si="77"/>
        <v>399</v>
      </c>
      <c r="AU360" s="6">
        <f t="shared" si="78"/>
        <v>294.33333333333331</v>
      </c>
      <c r="AW360">
        <f t="shared" si="83"/>
        <v>356</v>
      </c>
    </row>
    <row r="361" spans="1:49">
      <c r="A361" t="s">
        <v>650</v>
      </c>
      <c r="B361" t="s">
        <v>651</v>
      </c>
      <c r="C361" t="s">
        <v>68</v>
      </c>
      <c r="D361" t="s">
        <v>63</v>
      </c>
      <c r="E361" s="6">
        <f>_xlfn.RANK.AVG(forwards!E361,forwards!E$4:E$413,0)</f>
        <v>341</v>
      </c>
      <c r="F361" s="6">
        <f>_xlfn.RANK.AVG(forwards!F361,forwards!F$4:F$413,0)</f>
        <v>273</v>
      </c>
      <c r="G361" s="6">
        <f>_xlfn.RANK.AVG(forwards!G361,forwards!G$4:G$413,0)</f>
        <v>278</v>
      </c>
      <c r="H361" s="6">
        <f>_xlfn.RANK.AVG(forwards!H361,forwards!H$4:H$413,0)</f>
        <v>189</v>
      </c>
      <c r="I361" s="6">
        <f>_xlfn.RANK.AVG(forwards!I361,forwards!I$4:I$413,0)</f>
        <v>237</v>
      </c>
      <c r="J361" s="6">
        <f>_xlfn.RANK.AVG(forwards!J361,forwards!J$4:J$413,0)</f>
        <v>98</v>
      </c>
      <c r="K361" s="6">
        <f>_xlfn.RANK.AVG(forwards!K361,forwards!K$4:K$413,0)</f>
        <v>260.5</v>
      </c>
      <c r="L361" s="6">
        <f>IF( forwards!L361 ="","",_xlfn.RANK.AVG(forwards!L361,forwards!L$4:L$413,0))</f>
        <v>67</v>
      </c>
      <c r="M361" s="6">
        <f>_xlfn.RANK.AVG(forwards!M361,forwards!M$4:M$413,0)</f>
        <v>405</v>
      </c>
      <c r="N361" s="6">
        <f>_xlfn.RANK.AVG(forwards!N361,forwards!N$4:N$413,1)</f>
        <v>118</v>
      </c>
      <c r="O361" s="6">
        <f>_xlfn.RANK.AVG(forwards!O361,forwards!O$4:O$413,0)</f>
        <v>349</v>
      </c>
      <c r="P361" s="6">
        <f>_xlfn.RANK.AVG(forwards!P361,forwards!P$4:P$413,0)</f>
        <v>247</v>
      </c>
      <c r="Q361" s="6">
        <f>_xlfn.RANK.AVG(forwards!Q361,forwards!Q$4:Q$413,1)</f>
        <v>92.5</v>
      </c>
      <c r="R361" s="6">
        <f>_xlfn.RANK.AVG(forwards!R361,forwards!R$4:R$413,0)</f>
        <v>175</v>
      </c>
      <c r="S361" s="6">
        <f>_xlfn.RANK.AVG(forwards!S361,forwards!S$4:S$413,0)</f>
        <v>370</v>
      </c>
      <c r="T361" s="6">
        <f>_xlfn.RANK.AVG(forwards!T361,forwards!T$4:T$413,1)</f>
        <v>256</v>
      </c>
      <c r="U361" s="6">
        <f>IF( forwards!U361 ="","",_xlfn.RANK.AVG(forwards!U361,forwards!U$4:U$413,0))</f>
        <v>386</v>
      </c>
      <c r="V361" s="6">
        <f>IF( forwards!V361 ="","",_xlfn.RANK.AVG(forwards!V361,forwards!V$4:V$413,0))</f>
        <v>369</v>
      </c>
      <c r="W361" s="6">
        <f>_xlfn.RANK.AVG(forwards!W361,forwards!W$4:W$413,0)</f>
        <v>325.5</v>
      </c>
      <c r="X361" s="6">
        <f>IF( forwards!X361 ="","",_xlfn.RANK.AVG(forwards!X361,forwards!X$4:X$413,0))</f>
        <v>269</v>
      </c>
      <c r="Y361" s="6" t="str">
        <f>IF( forwards!Y361 ="","",_xlfn.RANK.AVG(forwards!Y361,forwards!Y$4:Y$413,0))</f>
        <v/>
      </c>
      <c r="Z361" s="6">
        <f>IF( forwards!Z361 ="","",_xlfn.RANK.AVG(forwards!Z361,forwards!Z$4:Z$413,0))</f>
        <v>262</v>
      </c>
      <c r="AA361" s="6">
        <f>_xlfn.RANK.AVG(forwards!AA361,forwards!AA$4:AA$413,0)</f>
        <v>397</v>
      </c>
      <c r="AB361" s="6">
        <f>IF( forwards!AB361 ="","",_xlfn.RANK.AVG(forwards!AB361,forwards!AB$4:AB$413,0))</f>
        <v>127</v>
      </c>
      <c r="AC361" s="6">
        <f>_xlfn.RANK.AVG(forwards!AC361,forwards!AC$4:AC$413,0)</f>
        <v>116</v>
      </c>
      <c r="AD361" s="6">
        <f>_xlfn.RANK.AVG(forwards!AD361,forwards!AD$4:AD$413,0)</f>
        <v>389</v>
      </c>
      <c r="AG361" s="7">
        <f t="shared" si="70"/>
        <v>297.33333333333331</v>
      </c>
      <c r="AH361" s="7">
        <f t="shared" si="71"/>
        <v>196.125</v>
      </c>
      <c r="AI361" s="7">
        <f t="shared" si="79"/>
        <v>234.75</v>
      </c>
      <c r="AJ361" s="7">
        <f t="shared" si="80"/>
        <v>228.1</v>
      </c>
      <c r="AK361" s="7">
        <f t="shared" si="81"/>
        <v>322.3</v>
      </c>
      <c r="AL361" s="7">
        <f t="shared" si="82"/>
        <v>257.25</v>
      </c>
      <c r="AN361">
        <f t="shared" si="72"/>
        <v>311</v>
      </c>
      <c r="AO361">
        <f t="shared" si="73"/>
        <v>187</v>
      </c>
      <c r="AP361">
        <f t="shared" si="74"/>
        <v>284</v>
      </c>
      <c r="AQ361">
        <f t="shared" si="75"/>
        <v>236</v>
      </c>
      <c r="AR361">
        <f t="shared" si="76"/>
        <v>380</v>
      </c>
      <c r="AS361">
        <f t="shared" si="77"/>
        <v>351</v>
      </c>
      <c r="AU361" s="6">
        <f t="shared" si="78"/>
        <v>291.5</v>
      </c>
      <c r="AW361">
        <f t="shared" si="83"/>
        <v>354</v>
      </c>
    </row>
    <row r="362" spans="1:49">
      <c r="A362" t="s">
        <v>518</v>
      </c>
      <c r="B362" t="s">
        <v>519</v>
      </c>
      <c r="C362" t="s">
        <v>100</v>
      </c>
      <c r="D362" t="s">
        <v>221</v>
      </c>
      <c r="E362" s="6">
        <f>_xlfn.RANK.AVG(forwards!E362,forwards!E$4:E$413,0)</f>
        <v>37</v>
      </c>
      <c r="F362" s="6">
        <f>_xlfn.RANK.AVG(forwards!F362,forwards!F$4:F$413,0)</f>
        <v>34.5</v>
      </c>
      <c r="G362" s="6">
        <f>_xlfn.RANK.AVG(forwards!G362,forwards!G$4:G$413,0)</f>
        <v>28</v>
      </c>
      <c r="H362" s="6">
        <f>_xlfn.RANK.AVG(forwards!H362,forwards!H$4:H$413,0)</f>
        <v>192</v>
      </c>
      <c r="I362" s="6">
        <f>_xlfn.RANK.AVG(forwards!I362,forwards!I$4:I$413,0)</f>
        <v>100</v>
      </c>
      <c r="J362" s="6">
        <f>_xlfn.RANK.AVG(forwards!J362,forwards!J$4:J$413,0)</f>
        <v>130</v>
      </c>
      <c r="K362" s="6">
        <f>_xlfn.RANK.AVG(forwards!K362,forwards!K$4:K$413,0)</f>
        <v>111</v>
      </c>
      <c r="L362" s="6" t="str">
        <f>IF( forwards!L362 ="","",_xlfn.RANK.AVG(forwards!L362,forwards!L$4:L$413,0))</f>
        <v/>
      </c>
      <c r="M362" s="6">
        <f>_xlfn.RANK.AVG(forwards!M362,forwards!M$4:M$413,0)</f>
        <v>1</v>
      </c>
      <c r="N362" s="6">
        <f>_xlfn.RANK.AVG(forwards!N362,forwards!N$4:N$413,1)</f>
        <v>338</v>
      </c>
      <c r="O362" s="6">
        <f>_xlfn.RANK.AVG(forwards!O362,forwards!O$4:O$413,0)</f>
        <v>3</v>
      </c>
      <c r="P362" s="6">
        <f>_xlfn.RANK.AVG(forwards!P362,forwards!P$4:P$413,0)</f>
        <v>91</v>
      </c>
      <c r="Q362" s="6">
        <f>_xlfn.RANK.AVG(forwards!Q362,forwards!Q$4:Q$413,1)</f>
        <v>243</v>
      </c>
      <c r="R362" s="6">
        <f>_xlfn.RANK.AVG(forwards!R362,forwards!R$4:R$413,0)</f>
        <v>148.5</v>
      </c>
      <c r="S362" s="6">
        <f>_xlfn.RANK.AVG(forwards!S362,forwards!S$4:S$413,0)</f>
        <v>160</v>
      </c>
      <c r="T362" s="6">
        <f>_xlfn.RANK.AVG(forwards!T362,forwards!T$4:T$413,1)</f>
        <v>220.5</v>
      </c>
      <c r="U362" s="6">
        <f>IF( forwards!U362 ="","",_xlfn.RANK.AVG(forwards!U362,forwards!U$4:U$413,0))</f>
        <v>212</v>
      </c>
      <c r="V362" s="6">
        <f>IF( forwards!V362 ="","",_xlfn.RANK.AVG(forwards!V362,forwards!V$4:V$413,0))</f>
        <v>9</v>
      </c>
      <c r="W362" s="6">
        <f>_xlfn.RANK.AVG(forwards!W362,forwards!W$4:W$413,0)</f>
        <v>17</v>
      </c>
      <c r="X362" s="6">
        <f>IF( forwards!X362 ="","",_xlfn.RANK.AVG(forwards!X362,forwards!X$4:X$413,0))</f>
        <v>165</v>
      </c>
      <c r="Y362" s="6">
        <f>IF( forwards!Y362 ="","",_xlfn.RANK.AVG(forwards!Y362,forwards!Y$4:Y$413,0))</f>
        <v>60.5</v>
      </c>
      <c r="Z362" s="6">
        <f>IF( forwards!Z362 ="","",_xlfn.RANK.AVG(forwards!Z362,forwards!Z$4:Z$413,0))</f>
        <v>130</v>
      </c>
      <c r="AA362" s="6">
        <f>_xlfn.RANK.AVG(forwards!AA362,forwards!AA$4:AA$413,0)</f>
        <v>323</v>
      </c>
      <c r="AB362" s="6">
        <f>IF( forwards!AB362 ="","",_xlfn.RANK.AVG(forwards!AB362,forwards!AB$4:AB$413,0))</f>
        <v>47</v>
      </c>
      <c r="AC362" s="6">
        <f>_xlfn.RANK.AVG(forwards!AC362,forwards!AC$4:AC$413,0)</f>
        <v>347</v>
      </c>
      <c r="AD362" s="6">
        <f>_xlfn.RANK.AVG(forwards!AD362,forwards!AD$4:AD$413,0)</f>
        <v>74.5</v>
      </c>
      <c r="AG362" s="7">
        <f t="shared" si="70"/>
        <v>33.166666666666664</v>
      </c>
      <c r="AH362" s="7">
        <f t="shared" si="71"/>
        <v>133.25</v>
      </c>
      <c r="AI362" s="7">
        <f t="shared" si="79"/>
        <v>114</v>
      </c>
      <c r="AJ362" s="7">
        <f t="shared" si="80"/>
        <v>172.6</v>
      </c>
      <c r="AK362" s="7">
        <f t="shared" si="81"/>
        <v>98.916666666666671</v>
      </c>
      <c r="AL362" s="7">
        <f t="shared" si="82"/>
        <v>197.875</v>
      </c>
      <c r="AN362">
        <f t="shared" si="72"/>
        <v>18</v>
      </c>
      <c r="AO362">
        <f t="shared" si="73"/>
        <v>102</v>
      </c>
      <c r="AP362">
        <f t="shared" si="74"/>
        <v>72</v>
      </c>
      <c r="AQ362">
        <f t="shared" si="75"/>
        <v>160</v>
      </c>
      <c r="AR362">
        <f t="shared" si="76"/>
        <v>26</v>
      </c>
      <c r="AS362">
        <f t="shared" si="77"/>
        <v>230.5</v>
      </c>
      <c r="AU362" s="6">
        <f t="shared" si="78"/>
        <v>101.41666666666667</v>
      </c>
      <c r="AW362">
        <f t="shared" si="83"/>
        <v>34</v>
      </c>
    </row>
    <row r="363" spans="1:49">
      <c r="A363" t="s">
        <v>319</v>
      </c>
      <c r="B363" t="s">
        <v>320</v>
      </c>
      <c r="C363" t="s">
        <v>97</v>
      </c>
      <c r="D363" t="s">
        <v>105</v>
      </c>
      <c r="E363" s="6">
        <f>_xlfn.RANK.AVG(forwards!E363,forwards!E$4:E$413,0)</f>
        <v>119</v>
      </c>
      <c r="F363" s="6">
        <f>_xlfn.RANK.AVG(forwards!F363,forwards!F$4:F$413,0)</f>
        <v>58</v>
      </c>
      <c r="G363" s="6">
        <f>_xlfn.RANK.AVG(forwards!G363,forwards!G$4:G$413,0)</f>
        <v>37</v>
      </c>
      <c r="H363" s="6">
        <f>_xlfn.RANK.AVG(forwards!H363,forwards!H$4:H$413,0)</f>
        <v>239</v>
      </c>
      <c r="I363" s="6">
        <f>_xlfn.RANK.AVG(forwards!I363,forwards!I$4:I$413,0)</f>
        <v>164</v>
      </c>
      <c r="J363" s="6">
        <f>_xlfn.RANK.AVG(forwards!J363,forwards!J$4:J$413,0)</f>
        <v>200</v>
      </c>
      <c r="K363" s="6">
        <f>_xlfn.RANK.AVG(forwards!K363,forwards!K$4:K$413,0)</f>
        <v>248.5</v>
      </c>
      <c r="L363" s="6">
        <f>IF( forwards!L363 ="","",_xlfn.RANK.AVG(forwards!L363,forwards!L$4:L$413,0))</f>
        <v>153</v>
      </c>
      <c r="M363" s="6">
        <f>_xlfn.RANK.AVG(forwards!M363,forwards!M$4:M$413,0)</f>
        <v>95</v>
      </c>
      <c r="N363" s="6">
        <f>_xlfn.RANK.AVG(forwards!N363,forwards!N$4:N$413,1)</f>
        <v>394</v>
      </c>
      <c r="O363" s="6">
        <f>_xlfn.RANK.AVG(forwards!O363,forwards!O$4:O$413,0)</f>
        <v>355</v>
      </c>
      <c r="P363" s="6">
        <f>_xlfn.RANK.AVG(forwards!P363,forwards!P$4:P$413,0)</f>
        <v>16</v>
      </c>
      <c r="Q363" s="6">
        <f>_xlfn.RANK.AVG(forwards!Q363,forwards!Q$4:Q$413,1)</f>
        <v>309.5</v>
      </c>
      <c r="R363" s="6">
        <f>_xlfn.RANK.AVG(forwards!R363,forwards!R$4:R$413,0)</f>
        <v>85</v>
      </c>
      <c r="S363" s="6">
        <f>_xlfn.RANK.AVG(forwards!S363,forwards!S$4:S$413,0)</f>
        <v>38</v>
      </c>
      <c r="T363" s="6">
        <f>_xlfn.RANK.AVG(forwards!T363,forwards!T$4:T$413,1)</f>
        <v>358</v>
      </c>
      <c r="U363" s="6">
        <f>IF( forwards!U363 ="","",_xlfn.RANK.AVG(forwards!U363,forwards!U$4:U$413,0))</f>
        <v>70</v>
      </c>
      <c r="V363" s="6">
        <f>IF( forwards!V363 ="","",_xlfn.RANK.AVG(forwards!V363,forwards!V$4:V$413,0))</f>
        <v>137</v>
      </c>
      <c r="W363" s="6">
        <f>_xlfn.RANK.AVG(forwards!W363,forwards!W$4:W$413,0)</f>
        <v>8.5</v>
      </c>
      <c r="X363" s="6">
        <f>IF( forwards!X363 ="","",_xlfn.RANK.AVG(forwards!X363,forwards!X$4:X$413,0))</f>
        <v>171</v>
      </c>
      <c r="Y363" s="6">
        <f>IF( forwards!Y363 ="","",_xlfn.RANK.AVG(forwards!Y363,forwards!Y$4:Y$413,0))</f>
        <v>145</v>
      </c>
      <c r="Z363" s="6">
        <f>IF( forwards!Z363 ="","",_xlfn.RANK.AVG(forwards!Z363,forwards!Z$4:Z$413,0))</f>
        <v>102.5</v>
      </c>
      <c r="AA363" s="6">
        <f>_xlfn.RANK.AVG(forwards!AA363,forwards!AA$4:AA$413,0)</f>
        <v>179</v>
      </c>
      <c r="AB363" s="6" t="str">
        <f>IF( forwards!AB363 ="","",_xlfn.RANK.AVG(forwards!AB363,forwards!AB$4:AB$413,0))</f>
        <v/>
      </c>
      <c r="AC363" s="6">
        <f>_xlfn.RANK.AVG(forwards!AC363,forwards!AC$4:AC$413,0)</f>
        <v>272</v>
      </c>
      <c r="AD363" s="6">
        <f>_xlfn.RANK.AVG(forwards!AD363,forwards!AD$4:AD$413,0)</f>
        <v>360</v>
      </c>
      <c r="AG363" s="7">
        <f t="shared" si="70"/>
        <v>71.333333333333329</v>
      </c>
      <c r="AH363" s="7">
        <f t="shared" si="71"/>
        <v>212.875</v>
      </c>
      <c r="AI363" s="7">
        <f t="shared" si="79"/>
        <v>249.25</v>
      </c>
      <c r="AJ363" s="7">
        <f t="shared" si="80"/>
        <v>161.30000000000001</v>
      </c>
      <c r="AK363" s="7">
        <f t="shared" si="81"/>
        <v>105.66666666666667</v>
      </c>
      <c r="AL363" s="7">
        <f t="shared" si="82"/>
        <v>270.33333333333331</v>
      </c>
      <c r="AN363">
        <f t="shared" si="72"/>
        <v>59</v>
      </c>
      <c r="AO363">
        <f t="shared" si="73"/>
        <v>211.5</v>
      </c>
      <c r="AP363">
        <f t="shared" si="74"/>
        <v>306.5</v>
      </c>
      <c r="AQ363">
        <f t="shared" si="75"/>
        <v>142</v>
      </c>
      <c r="AR363">
        <f t="shared" si="76"/>
        <v>34</v>
      </c>
      <c r="AS363">
        <f t="shared" si="77"/>
        <v>369</v>
      </c>
      <c r="AU363" s="6">
        <f t="shared" si="78"/>
        <v>187</v>
      </c>
      <c r="AW363">
        <f t="shared" si="83"/>
        <v>173</v>
      </c>
    </row>
    <row r="364" spans="1:49">
      <c r="A364" t="s">
        <v>912</v>
      </c>
      <c r="B364" t="s">
        <v>913</v>
      </c>
      <c r="C364" t="s">
        <v>68</v>
      </c>
      <c r="D364" t="s">
        <v>116</v>
      </c>
      <c r="E364" s="6">
        <f>_xlfn.RANK.AVG(forwards!E364,forwards!E$4:E$413,0)</f>
        <v>78.5</v>
      </c>
      <c r="F364" s="6">
        <f>_xlfn.RANK.AVG(forwards!F364,forwards!F$4:F$413,0)</f>
        <v>262</v>
      </c>
      <c r="G364" s="6">
        <f>_xlfn.RANK.AVG(forwards!G364,forwards!G$4:G$413,0)</f>
        <v>261</v>
      </c>
      <c r="H364" s="6">
        <f>_xlfn.RANK.AVG(forwards!H364,forwards!H$4:H$413,0)</f>
        <v>176</v>
      </c>
      <c r="I364" s="6">
        <f>_xlfn.RANK.AVG(forwards!I364,forwards!I$4:I$413,0)</f>
        <v>196</v>
      </c>
      <c r="J364" s="6">
        <f>_xlfn.RANK.AVG(forwards!J364,forwards!J$4:J$413,0)</f>
        <v>13</v>
      </c>
      <c r="K364" s="6">
        <f>_xlfn.RANK.AVG(forwards!K364,forwards!K$4:K$413,0)</f>
        <v>202.5</v>
      </c>
      <c r="L364" s="6">
        <f>IF( forwards!L364 ="","",_xlfn.RANK.AVG(forwards!L364,forwards!L$4:L$413,0))</f>
        <v>83</v>
      </c>
      <c r="M364" s="6">
        <f>_xlfn.RANK.AVG(forwards!M364,forwards!M$4:M$413,0)</f>
        <v>172</v>
      </c>
      <c r="N364" s="6">
        <f>_xlfn.RANK.AVG(forwards!N364,forwards!N$4:N$413,1)</f>
        <v>154</v>
      </c>
      <c r="O364" s="6">
        <f>_xlfn.RANK.AVG(forwards!O364,forwards!O$4:O$413,0)</f>
        <v>139</v>
      </c>
      <c r="P364" s="6">
        <f>_xlfn.RANK.AVG(forwards!P364,forwards!P$4:P$413,0)</f>
        <v>276</v>
      </c>
      <c r="Q364" s="6">
        <f>_xlfn.RANK.AVG(forwards!Q364,forwards!Q$4:Q$413,1)</f>
        <v>143.5</v>
      </c>
      <c r="R364" s="6">
        <f>_xlfn.RANK.AVG(forwards!R364,forwards!R$4:R$413,0)</f>
        <v>244</v>
      </c>
      <c r="S364" s="6">
        <f>_xlfn.RANK.AVG(forwards!S364,forwards!S$4:S$413,0)</f>
        <v>320</v>
      </c>
      <c r="T364" s="6">
        <f>_xlfn.RANK.AVG(forwards!T364,forwards!T$4:T$413,1)</f>
        <v>250</v>
      </c>
      <c r="U364" s="6">
        <f>IF( forwards!U364 ="","",_xlfn.RANK.AVG(forwards!U364,forwards!U$4:U$413,0))</f>
        <v>131</v>
      </c>
      <c r="V364" s="6">
        <f>IF( forwards!V364 ="","",_xlfn.RANK.AVG(forwards!V364,forwards!V$4:V$413,0))</f>
        <v>134</v>
      </c>
      <c r="W364" s="6">
        <f>_xlfn.RANK.AVG(forwards!W364,forwards!W$4:W$413,0)</f>
        <v>346.5</v>
      </c>
      <c r="X364" s="6">
        <f>IF( forwards!X364 ="","",_xlfn.RANK.AVG(forwards!X364,forwards!X$4:X$413,0))</f>
        <v>177</v>
      </c>
      <c r="Y364" s="6" t="str">
        <f>IF( forwards!Y364 ="","",_xlfn.RANK.AVG(forwards!Y364,forwards!Y$4:Y$413,0))</f>
        <v/>
      </c>
      <c r="Z364" s="6">
        <f>IF( forwards!Z364 ="","",_xlfn.RANK.AVG(forwards!Z364,forwards!Z$4:Z$413,0))</f>
        <v>244.5</v>
      </c>
      <c r="AA364" s="6">
        <f>_xlfn.RANK.AVG(forwards!AA364,forwards!AA$4:AA$413,0)</f>
        <v>265</v>
      </c>
      <c r="AB364" s="6">
        <f>IF( forwards!AB364 ="","",_xlfn.RANK.AVG(forwards!AB364,forwards!AB$4:AB$413,0))</f>
        <v>103</v>
      </c>
      <c r="AC364" s="6">
        <f>_xlfn.RANK.AVG(forwards!AC364,forwards!AC$4:AC$413,0)</f>
        <v>235</v>
      </c>
      <c r="AD364" s="6">
        <f>_xlfn.RANK.AVG(forwards!AD364,forwards!AD$4:AD$413,0)</f>
        <v>123</v>
      </c>
      <c r="AG364" s="7">
        <f t="shared" si="70"/>
        <v>200.5</v>
      </c>
      <c r="AH364" s="7">
        <f t="shared" si="71"/>
        <v>146.875</v>
      </c>
      <c r="AI364" s="7">
        <f t="shared" si="79"/>
        <v>137</v>
      </c>
      <c r="AJ364" s="7">
        <f t="shared" si="80"/>
        <v>246.7</v>
      </c>
      <c r="AK364" s="7">
        <f t="shared" si="81"/>
        <v>206.6</v>
      </c>
      <c r="AL364" s="7">
        <f t="shared" si="82"/>
        <v>181.5</v>
      </c>
      <c r="AN364">
        <f t="shared" si="72"/>
        <v>195.5</v>
      </c>
      <c r="AO364">
        <f t="shared" si="73"/>
        <v>118</v>
      </c>
      <c r="AP364">
        <f t="shared" si="74"/>
        <v>111</v>
      </c>
      <c r="AQ364">
        <f t="shared" si="75"/>
        <v>265</v>
      </c>
      <c r="AR364">
        <f t="shared" si="76"/>
        <v>231.5</v>
      </c>
      <c r="AS364">
        <f t="shared" si="77"/>
        <v>185</v>
      </c>
      <c r="AU364" s="6">
        <f t="shared" si="78"/>
        <v>184.33333333333334</v>
      </c>
      <c r="AW364">
        <f t="shared" si="83"/>
        <v>168</v>
      </c>
    </row>
    <row r="365" spans="1:49">
      <c r="A365" t="s">
        <v>1321</v>
      </c>
      <c r="B365" t="s">
        <v>1322</v>
      </c>
      <c r="C365" t="s">
        <v>68</v>
      </c>
      <c r="D365" t="s">
        <v>1323</v>
      </c>
      <c r="E365" s="6">
        <f>_xlfn.RANK.AVG(forwards!E365,forwards!E$4:E$413,0)</f>
        <v>341</v>
      </c>
      <c r="F365" s="6">
        <f>_xlfn.RANK.AVG(forwards!F365,forwards!F$4:F$413,0)</f>
        <v>248</v>
      </c>
      <c r="G365" s="6">
        <f>_xlfn.RANK.AVG(forwards!G365,forwards!G$4:G$413,0)</f>
        <v>369</v>
      </c>
      <c r="H365" s="6">
        <f>_xlfn.RANK.AVG(forwards!H365,forwards!H$4:H$413,0)</f>
        <v>299</v>
      </c>
      <c r="I365" s="6">
        <f>_xlfn.RANK.AVG(forwards!I365,forwards!I$4:I$413,0)</f>
        <v>297</v>
      </c>
      <c r="J365" s="6">
        <f>_xlfn.RANK.AVG(forwards!J365,forwards!J$4:J$413,0)</f>
        <v>38</v>
      </c>
      <c r="K365" s="6">
        <f>_xlfn.RANK.AVG(forwards!K365,forwards!K$4:K$413,0)</f>
        <v>343</v>
      </c>
      <c r="L365" s="6">
        <f>IF( forwards!L365 ="","",_xlfn.RANK.AVG(forwards!L365,forwards!L$4:L$413,0))</f>
        <v>140</v>
      </c>
      <c r="M365" s="6">
        <f>_xlfn.RANK.AVG(forwards!M365,forwards!M$4:M$413,0)</f>
        <v>143</v>
      </c>
      <c r="N365" s="6">
        <f>_xlfn.RANK.AVG(forwards!N365,forwards!N$4:N$413,1)</f>
        <v>102</v>
      </c>
      <c r="O365" s="6">
        <f>_xlfn.RANK.AVG(forwards!O365,forwards!O$4:O$413,0)</f>
        <v>82</v>
      </c>
      <c r="P365" s="6">
        <f>_xlfn.RANK.AVG(forwards!P365,forwards!P$4:P$413,0)</f>
        <v>346</v>
      </c>
      <c r="Q365" s="6">
        <f>_xlfn.RANK.AVG(forwards!Q365,forwards!Q$4:Q$413,1)</f>
        <v>344</v>
      </c>
      <c r="R365" s="6">
        <f>_xlfn.RANK.AVG(forwards!R365,forwards!R$4:R$413,0)</f>
        <v>360</v>
      </c>
      <c r="S365" s="6">
        <f>_xlfn.RANK.AVG(forwards!S365,forwards!S$4:S$413,0)</f>
        <v>291</v>
      </c>
      <c r="T365" s="6">
        <f>_xlfn.RANK.AVG(forwards!T365,forwards!T$4:T$413,1)</f>
        <v>194</v>
      </c>
      <c r="U365" s="6">
        <f>IF( forwards!U365 ="","",_xlfn.RANK.AVG(forwards!U365,forwards!U$4:U$413,0))</f>
        <v>269</v>
      </c>
      <c r="V365" s="6">
        <f>IF( forwards!V365 ="","",_xlfn.RANK.AVG(forwards!V365,forwards!V$4:V$413,0))</f>
        <v>334</v>
      </c>
      <c r="W365" s="6">
        <f>_xlfn.RANK.AVG(forwards!W365,forwards!W$4:W$413,0)</f>
        <v>237</v>
      </c>
      <c r="X365" s="6">
        <f>IF( forwards!X365 ="","",_xlfn.RANK.AVG(forwards!X365,forwards!X$4:X$413,0))</f>
        <v>243</v>
      </c>
      <c r="Y365" s="6" t="str">
        <f>IF( forwards!Y365 ="","",_xlfn.RANK.AVG(forwards!Y365,forwards!Y$4:Y$413,0))</f>
        <v/>
      </c>
      <c r="Z365" s="6">
        <f>IF( forwards!Z365 ="","",_xlfn.RANK.AVG(forwards!Z365,forwards!Z$4:Z$413,0))</f>
        <v>342.5</v>
      </c>
      <c r="AA365" s="6">
        <f>_xlfn.RANK.AVG(forwards!AA365,forwards!AA$4:AA$413,0)</f>
        <v>346</v>
      </c>
      <c r="AB365" s="6">
        <f>IF( forwards!AB365 ="","",_xlfn.RANK.AVG(forwards!AB365,forwards!AB$4:AB$413,0))</f>
        <v>127</v>
      </c>
      <c r="AC365" s="6">
        <f>_xlfn.RANK.AVG(forwards!AC365,forwards!AC$4:AC$413,0)</f>
        <v>130</v>
      </c>
      <c r="AD365" s="6">
        <f>_xlfn.RANK.AVG(forwards!AD365,forwards!AD$4:AD$413,0)</f>
        <v>135</v>
      </c>
      <c r="AG365" s="7">
        <f t="shared" si="70"/>
        <v>319.33333333333331</v>
      </c>
      <c r="AH365" s="7">
        <f t="shared" si="71"/>
        <v>244.25</v>
      </c>
      <c r="AI365" s="7">
        <f t="shared" si="79"/>
        <v>116.75</v>
      </c>
      <c r="AJ365" s="7">
        <f t="shared" si="80"/>
        <v>307</v>
      </c>
      <c r="AK365" s="7">
        <f t="shared" si="81"/>
        <v>285.10000000000002</v>
      </c>
      <c r="AL365" s="7">
        <f t="shared" si="82"/>
        <v>184.5</v>
      </c>
      <c r="AN365">
        <f t="shared" si="72"/>
        <v>341</v>
      </c>
      <c r="AO365">
        <f t="shared" si="73"/>
        <v>260.5</v>
      </c>
      <c r="AP365">
        <f t="shared" si="74"/>
        <v>76</v>
      </c>
      <c r="AQ365">
        <f t="shared" si="75"/>
        <v>338</v>
      </c>
      <c r="AR365">
        <f t="shared" si="76"/>
        <v>346</v>
      </c>
      <c r="AS365">
        <f t="shared" si="77"/>
        <v>196.5</v>
      </c>
      <c r="AU365" s="6">
        <f t="shared" si="78"/>
        <v>259.66666666666669</v>
      </c>
      <c r="AW365">
        <f t="shared" si="83"/>
        <v>296</v>
      </c>
    </row>
    <row r="366" spans="1:49">
      <c r="A366" t="s">
        <v>1381</v>
      </c>
      <c r="B366" t="s">
        <v>1382</v>
      </c>
      <c r="C366" t="s">
        <v>80</v>
      </c>
      <c r="D366" t="s">
        <v>976</v>
      </c>
      <c r="E366" s="6">
        <f>_xlfn.RANK.AVG(forwards!E366,forwards!E$4:E$413,0)</f>
        <v>70</v>
      </c>
      <c r="F366" s="6">
        <f>_xlfn.RANK.AVG(forwards!F366,forwards!F$4:F$413,0)</f>
        <v>58</v>
      </c>
      <c r="G366" s="6">
        <f>_xlfn.RANK.AVG(forwards!G366,forwards!G$4:G$413,0)</f>
        <v>183</v>
      </c>
      <c r="H366" s="6">
        <f>_xlfn.RANK.AVG(forwards!H366,forwards!H$4:H$413,0)</f>
        <v>114</v>
      </c>
      <c r="I366" s="6">
        <f>_xlfn.RANK.AVG(forwards!I366,forwards!I$4:I$413,0)</f>
        <v>122</v>
      </c>
      <c r="J366" s="6">
        <f>_xlfn.RANK.AVG(forwards!J366,forwards!J$4:J$413,0)</f>
        <v>120</v>
      </c>
      <c r="K366" s="6">
        <f>_xlfn.RANK.AVG(forwards!K366,forwards!K$4:K$413,0)</f>
        <v>49</v>
      </c>
      <c r="L366" s="6" t="str">
        <f>IF( forwards!L366 ="","",_xlfn.RANK.AVG(forwards!L366,forwards!L$4:L$413,0))</f>
        <v/>
      </c>
      <c r="M366" s="6">
        <f>_xlfn.RANK.AVG(forwards!M366,forwards!M$4:M$413,0)</f>
        <v>194</v>
      </c>
      <c r="N366" s="6">
        <f>_xlfn.RANK.AVG(forwards!N366,forwards!N$4:N$413,1)</f>
        <v>261</v>
      </c>
      <c r="O366" s="6">
        <f>_xlfn.RANK.AVG(forwards!O366,forwards!O$4:O$413,0)</f>
        <v>249</v>
      </c>
      <c r="P366" s="6">
        <f>_xlfn.RANK.AVG(forwards!P366,forwards!P$4:P$413,0)</f>
        <v>317</v>
      </c>
      <c r="Q366" s="6">
        <f>_xlfn.RANK.AVG(forwards!Q366,forwards!Q$4:Q$413,1)</f>
        <v>392</v>
      </c>
      <c r="R366" s="6">
        <f>_xlfn.RANK.AVG(forwards!R366,forwards!R$4:R$413,0)</f>
        <v>381</v>
      </c>
      <c r="S366" s="6">
        <f>_xlfn.RANK.AVG(forwards!S366,forwards!S$4:S$413,0)</f>
        <v>264</v>
      </c>
      <c r="T366" s="6">
        <f>_xlfn.RANK.AVG(forwards!T366,forwards!T$4:T$413,1)</f>
        <v>383</v>
      </c>
      <c r="U366" s="6">
        <f>IF( forwards!U366 ="","",_xlfn.RANK.AVG(forwards!U366,forwards!U$4:U$413,0))</f>
        <v>402</v>
      </c>
      <c r="V366" s="6">
        <f>IF( forwards!V366 ="","",_xlfn.RANK.AVG(forwards!V366,forwards!V$4:V$413,0))</f>
        <v>1</v>
      </c>
      <c r="W366" s="6">
        <f>_xlfn.RANK.AVG(forwards!W366,forwards!W$4:W$413,0)</f>
        <v>116</v>
      </c>
      <c r="X366" s="6">
        <f>IF( forwards!X366 ="","",_xlfn.RANK.AVG(forwards!X366,forwards!X$4:X$413,0))</f>
        <v>242</v>
      </c>
      <c r="Y366" s="6">
        <f>IF( forwards!Y366 ="","",_xlfn.RANK.AVG(forwards!Y366,forwards!Y$4:Y$413,0))</f>
        <v>120.5</v>
      </c>
      <c r="Z366" s="6">
        <f>IF( forwards!Z366 ="","",_xlfn.RANK.AVG(forwards!Z366,forwards!Z$4:Z$413,0))</f>
        <v>38.5</v>
      </c>
      <c r="AA366" s="6">
        <f>_xlfn.RANK.AVG(forwards!AA366,forwards!AA$4:AA$413,0)</f>
        <v>381</v>
      </c>
      <c r="AB366" s="6">
        <f>IF( forwards!AB366 ="","",_xlfn.RANK.AVG(forwards!AB366,forwards!AB$4:AB$413,0))</f>
        <v>79</v>
      </c>
      <c r="AC366" s="6">
        <f>_xlfn.RANK.AVG(forwards!AC366,forwards!AC$4:AC$413,0)</f>
        <v>386</v>
      </c>
      <c r="AD366" s="6">
        <f>_xlfn.RANK.AVG(forwards!AD366,forwards!AD$4:AD$413,0)</f>
        <v>339.5</v>
      </c>
      <c r="AG366" s="7">
        <f t="shared" si="70"/>
        <v>103.66666666666667</v>
      </c>
      <c r="AH366" s="7">
        <f t="shared" si="71"/>
        <v>101.25</v>
      </c>
      <c r="AI366" s="7">
        <f t="shared" si="79"/>
        <v>234.66666666666666</v>
      </c>
      <c r="AJ366" s="7">
        <f t="shared" si="80"/>
        <v>347.4</v>
      </c>
      <c r="AK366" s="7">
        <f t="shared" si="81"/>
        <v>153.33333333333334</v>
      </c>
      <c r="AL366" s="7">
        <f t="shared" si="82"/>
        <v>296.375</v>
      </c>
      <c r="AN366">
        <f t="shared" si="72"/>
        <v>97</v>
      </c>
      <c r="AO366">
        <f t="shared" si="73"/>
        <v>57</v>
      </c>
      <c r="AP366">
        <f t="shared" si="74"/>
        <v>282.5</v>
      </c>
      <c r="AQ366">
        <f t="shared" si="75"/>
        <v>376.5</v>
      </c>
      <c r="AR366">
        <f t="shared" si="76"/>
        <v>128.5</v>
      </c>
      <c r="AS366">
        <f t="shared" si="77"/>
        <v>391</v>
      </c>
      <c r="AU366" s="6">
        <f t="shared" si="78"/>
        <v>222.08333333333334</v>
      </c>
      <c r="AW366">
        <f t="shared" si="83"/>
        <v>238</v>
      </c>
    </row>
    <row r="367" spans="1:49">
      <c r="A367" t="s">
        <v>180</v>
      </c>
      <c r="B367" t="s">
        <v>181</v>
      </c>
      <c r="C367" t="s">
        <v>100</v>
      </c>
      <c r="D367" t="s">
        <v>182</v>
      </c>
      <c r="E367" s="6">
        <f>_xlfn.RANK.AVG(forwards!E367,forwards!E$4:E$413,0)</f>
        <v>6.5</v>
      </c>
      <c r="F367" s="6">
        <f>_xlfn.RANK.AVG(forwards!F367,forwards!F$4:F$413,0)</f>
        <v>43.5</v>
      </c>
      <c r="G367" s="6">
        <f>_xlfn.RANK.AVG(forwards!G367,forwards!G$4:G$413,0)</f>
        <v>3</v>
      </c>
      <c r="H367" s="6">
        <f>_xlfn.RANK.AVG(forwards!H367,forwards!H$4:H$413,0)</f>
        <v>52</v>
      </c>
      <c r="I367" s="6">
        <f>_xlfn.RANK.AVG(forwards!I367,forwards!I$4:I$413,0)</f>
        <v>68</v>
      </c>
      <c r="J367" s="6">
        <f>_xlfn.RANK.AVG(forwards!J367,forwards!J$4:J$413,0)</f>
        <v>281</v>
      </c>
      <c r="K367" s="6">
        <f>_xlfn.RANK.AVG(forwards!K367,forwards!K$4:K$413,0)</f>
        <v>103</v>
      </c>
      <c r="L367" s="6" t="str">
        <f>IF( forwards!L367 ="","",_xlfn.RANK.AVG(forwards!L367,forwards!L$4:L$413,0))</f>
        <v/>
      </c>
      <c r="M367" s="6">
        <f>_xlfn.RANK.AVG(forwards!M367,forwards!M$4:M$413,0)</f>
        <v>174</v>
      </c>
      <c r="N367" s="6">
        <f>_xlfn.RANK.AVG(forwards!N367,forwards!N$4:N$413,1)</f>
        <v>58</v>
      </c>
      <c r="O367" s="6">
        <f>_xlfn.RANK.AVG(forwards!O367,forwards!O$4:O$413,0)</f>
        <v>68</v>
      </c>
      <c r="P367" s="6">
        <f>_xlfn.RANK.AVG(forwards!P367,forwards!P$4:P$413,0)</f>
        <v>63.5</v>
      </c>
      <c r="Q367" s="6">
        <f>_xlfn.RANK.AVG(forwards!Q367,forwards!Q$4:Q$413,1)</f>
        <v>79</v>
      </c>
      <c r="R367" s="6">
        <f>_xlfn.RANK.AVG(forwards!R367,forwards!R$4:R$413,0)</f>
        <v>40</v>
      </c>
      <c r="S367" s="6">
        <f>_xlfn.RANK.AVG(forwards!S367,forwards!S$4:S$413,0)</f>
        <v>25.5</v>
      </c>
      <c r="T367" s="6">
        <f>_xlfn.RANK.AVG(forwards!T367,forwards!T$4:T$413,1)</f>
        <v>94</v>
      </c>
      <c r="U367" s="6">
        <f>IF( forwards!U367 ="","",_xlfn.RANK.AVG(forwards!U367,forwards!U$4:U$413,0))</f>
        <v>11</v>
      </c>
      <c r="V367" s="6">
        <f>IF( forwards!V367 ="","",_xlfn.RANK.AVG(forwards!V367,forwards!V$4:V$413,0))</f>
        <v>46</v>
      </c>
      <c r="W367" s="6">
        <f>_xlfn.RANK.AVG(forwards!W367,forwards!W$4:W$413,0)</f>
        <v>31.5</v>
      </c>
      <c r="X367" s="6">
        <f>IF( forwards!X367 ="","",_xlfn.RANK.AVG(forwards!X367,forwards!X$4:X$413,0))</f>
        <v>53</v>
      </c>
      <c r="Y367" s="6">
        <f>IF( forwards!Y367 ="","",_xlfn.RANK.AVG(forwards!Y367,forwards!Y$4:Y$413,0))</f>
        <v>55</v>
      </c>
      <c r="Z367" s="6">
        <f>IF( forwards!Z367 ="","",_xlfn.RANK.AVG(forwards!Z367,forwards!Z$4:Z$413,0))</f>
        <v>85.5</v>
      </c>
      <c r="AA367" s="6">
        <f>_xlfn.RANK.AVG(forwards!AA367,forwards!AA$4:AA$413,0)</f>
        <v>4</v>
      </c>
      <c r="AB367" s="6" t="str">
        <f>IF( forwards!AB367 ="","",_xlfn.RANK.AVG(forwards!AB367,forwards!AB$4:AB$413,0))</f>
        <v/>
      </c>
      <c r="AC367" s="6">
        <f>_xlfn.RANK.AVG(forwards!AC367,forwards!AC$4:AC$413,0)</f>
        <v>364</v>
      </c>
      <c r="AD367" s="6">
        <f>_xlfn.RANK.AVG(forwards!AD367,forwards!AD$4:AD$413,0)</f>
        <v>13</v>
      </c>
      <c r="AG367" s="7">
        <f t="shared" si="70"/>
        <v>17.666666666666668</v>
      </c>
      <c r="AH367" s="7">
        <f t="shared" si="71"/>
        <v>126</v>
      </c>
      <c r="AI367" s="7">
        <f t="shared" si="79"/>
        <v>100</v>
      </c>
      <c r="AJ367" s="7">
        <f t="shared" si="80"/>
        <v>60.4</v>
      </c>
      <c r="AK367" s="7">
        <f t="shared" si="81"/>
        <v>47</v>
      </c>
      <c r="AL367" s="7">
        <f t="shared" si="82"/>
        <v>127</v>
      </c>
      <c r="AN367">
        <f t="shared" si="72"/>
        <v>3.5</v>
      </c>
      <c r="AO367">
        <f t="shared" si="73"/>
        <v>92</v>
      </c>
      <c r="AP367">
        <f t="shared" si="74"/>
        <v>46</v>
      </c>
      <c r="AQ367">
        <f t="shared" si="75"/>
        <v>26</v>
      </c>
      <c r="AR367">
        <f t="shared" si="76"/>
        <v>2</v>
      </c>
      <c r="AS367">
        <f t="shared" si="77"/>
        <v>60</v>
      </c>
      <c r="AU367" s="6">
        <f t="shared" si="78"/>
        <v>38.25</v>
      </c>
      <c r="AW367">
        <f t="shared" si="83"/>
        <v>3</v>
      </c>
    </row>
    <row r="368" spans="1:49">
      <c r="A368" t="s">
        <v>78</v>
      </c>
      <c r="B368" t="s">
        <v>79</v>
      </c>
      <c r="C368" t="s">
        <v>80</v>
      </c>
      <c r="D368" t="s">
        <v>81</v>
      </c>
      <c r="E368" s="6">
        <f>_xlfn.RANK.AVG(forwards!E368,forwards!E$4:E$413,0)</f>
        <v>17</v>
      </c>
      <c r="F368" s="6">
        <f>_xlfn.RANK.AVG(forwards!F368,forwards!F$4:F$413,0)</f>
        <v>93.5</v>
      </c>
      <c r="G368" s="6">
        <f>_xlfn.RANK.AVG(forwards!G368,forwards!G$4:G$413,0)</f>
        <v>42</v>
      </c>
      <c r="H368" s="6">
        <f>_xlfn.RANK.AVG(forwards!H368,forwards!H$4:H$413,0)</f>
        <v>147</v>
      </c>
      <c r="I368" s="6">
        <f>_xlfn.RANK.AVG(forwards!I368,forwards!I$4:I$413,0)</f>
        <v>94</v>
      </c>
      <c r="J368" s="6">
        <f>_xlfn.RANK.AVG(forwards!J368,forwards!J$4:J$413,0)</f>
        <v>376</v>
      </c>
      <c r="K368" s="6">
        <f>_xlfn.RANK.AVG(forwards!K368,forwards!K$4:K$413,0)</f>
        <v>98</v>
      </c>
      <c r="L368" s="6" t="str">
        <f>IF( forwards!L368 ="","",_xlfn.RANK.AVG(forwards!L368,forwards!L$4:L$413,0))</f>
        <v/>
      </c>
      <c r="M368" s="6">
        <f>_xlfn.RANK.AVG(forwards!M368,forwards!M$4:M$413,0)</f>
        <v>341</v>
      </c>
      <c r="N368" s="6">
        <f>_xlfn.RANK.AVG(forwards!N368,forwards!N$4:N$413,1)</f>
        <v>249</v>
      </c>
      <c r="O368" s="6">
        <f>_xlfn.RANK.AVG(forwards!O368,forwards!O$4:O$413,0)</f>
        <v>332</v>
      </c>
      <c r="P368" s="6">
        <f>_xlfn.RANK.AVG(forwards!P368,forwards!P$4:P$413,0)</f>
        <v>65</v>
      </c>
      <c r="Q368" s="6">
        <f>_xlfn.RANK.AVG(forwards!Q368,forwards!Q$4:Q$413,1)</f>
        <v>3</v>
      </c>
      <c r="R368" s="6">
        <f>_xlfn.RANK.AVG(forwards!R368,forwards!R$4:R$413,0)</f>
        <v>6</v>
      </c>
      <c r="S368" s="6">
        <f>_xlfn.RANK.AVG(forwards!S368,forwards!S$4:S$413,0)</f>
        <v>20</v>
      </c>
      <c r="T368" s="6">
        <f>_xlfn.RANK.AVG(forwards!T368,forwards!T$4:T$413,1)</f>
        <v>49</v>
      </c>
      <c r="U368" s="6">
        <f>IF( forwards!U368 ="","",_xlfn.RANK.AVG(forwards!U368,forwards!U$4:U$413,0))</f>
        <v>89</v>
      </c>
      <c r="V368" s="6">
        <f>IF( forwards!V368 ="","",_xlfn.RANK.AVG(forwards!V368,forwards!V$4:V$413,0))</f>
        <v>52</v>
      </c>
      <c r="W368" s="6">
        <f>_xlfn.RANK.AVG(forwards!W368,forwards!W$4:W$413,0)</f>
        <v>290.5</v>
      </c>
      <c r="X368" s="6">
        <f>IF( forwards!X368 ="","",_xlfn.RANK.AVG(forwards!X368,forwards!X$4:X$413,0))</f>
        <v>31</v>
      </c>
      <c r="Y368" s="6">
        <f>IF( forwards!Y368 ="","",_xlfn.RANK.AVG(forwards!Y368,forwards!Y$4:Y$413,0))</f>
        <v>65.5</v>
      </c>
      <c r="Z368" s="6">
        <f>IF( forwards!Z368 ="","",_xlfn.RANK.AVG(forwards!Z368,forwards!Z$4:Z$413,0))</f>
        <v>80</v>
      </c>
      <c r="AA368" s="6">
        <f>_xlfn.RANK.AVG(forwards!AA368,forwards!AA$4:AA$413,0)</f>
        <v>19</v>
      </c>
      <c r="AB368" s="6" t="str">
        <f>IF( forwards!AB368 ="","",_xlfn.RANK.AVG(forwards!AB368,forwards!AB$4:AB$413,0))</f>
        <v/>
      </c>
      <c r="AC368" s="6">
        <f>_xlfn.RANK.AVG(forwards!AC368,forwards!AC$4:AC$413,0)</f>
        <v>266</v>
      </c>
      <c r="AD368" s="6">
        <f>_xlfn.RANK.AVG(forwards!AD368,forwards!AD$4:AD$413,0)</f>
        <v>81.5</v>
      </c>
      <c r="AG368" s="7">
        <f t="shared" si="70"/>
        <v>50.833333333333336</v>
      </c>
      <c r="AH368" s="7">
        <f t="shared" si="71"/>
        <v>178.75</v>
      </c>
      <c r="AI368" s="7">
        <f t="shared" si="79"/>
        <v>307.33333333333331</v>
      </c>
      <c r="AJ368" s="7">
        <f t="shared" si="80"/>
        <v>28.6</v>
      </c>
      <c r="AK368" s="7">
        <f t="shared" si="81"/>
        <v>101.33333333333333</v>
      </c>
      <c r="AL368" s="7">
        <f t="shared" si="82"/>
        <v>122.16666666666667</v>
      </c>
      <c r="AN368">
        <f t="shared" si="72"/>
        <v>31</v>
      </c>
      <c r="AO368">
        <f t="shared" si="73"/>
        <v>162.5</v>
      </c>
      <c r="AP368">
        <f t="shared" si="74"/>
        <v>368</v>
      </c>
      <c r="AQ368">
        <f t="shared" si="75"/>
        <v>7</v>
      </c>
      <c r="AR368">
        <f t="shared" si="76"/>
        <v>30</v>
      </c>
      <c r="AS368">
        <f t="shared" si="77"/>
        <v>52</v>
      </c>
      <c r="AU368" s="6">
        <f t="shared" si="78"/>
        <v>108.41666666666667</v>
      </c>
      <c r="AW368">
        <f t="shared" si="83"/>
        <v>43</v>
      </c>
    </row>
    <row r="369" spans="1:49">
      <c r="A369" t="s">
        <v>120</v>
      </c>
      <c r="B369" t="s">
        <v>121</v>
      </c>
      <c r="C369" t="s">
        <v>68</v>
      </c>
      <c r="D369" t="s">
        <v>105</v>
      </c>
      <c r="E369" s="6">
        <f>_xlfn.RANK.AVG(forwards!E369,forwards!E$4:E$413,0)</f>
        <v>4</v>
      </c>
      <c r="F369" s="6">
        <f>_xlfn.RANK.AVG(forwards!F369,forwards!F$4:F$413,0)</f>
        <v>9.5</v>
      </c>
      <c r="G369" s="6">
        <f>_xlfn.RANK.AVG(forwards!G369,forwards!G$4:G$413,0)</f>
        <v>27</v>
      </c>
      <c r="H369" s="6">
        <f>_xlfn.RANK.AVG(forwards!H369,forwards!H$4:H$413,0)</f>
        <v>2</v>
      </c>
      <c r="I369" s="6">
        <f>_xlfn.RANK.AVG(forwards!I369,forwards!I$4:I$413,0)</f>
        <v>6</v>
      </c>
      <c r="J369" s="6">
        <f>_xlfn.RANK.AVG(forwards!J369,forwards!J$4:J$413,0)</f>
        <v>316</v>
      </c>
      <c r="K369" s="6">
        <f>_xlfn.RANK.AVG(forwards!K369,forwards!K$4:K$413,0)</f>
        <v>22.5</v>
      </c>
      <c r="L369" s="6">
        <f>IF( forwards!L369 ="","",_xlfn.RANK.AVG(forwards!L369,forwards!L$4:L$413,0))</f>
        <v>48</v>
      </c>
      <c r="M369" s="6">
        <f>_xlfn.RANK.AVG(forwards!M369,forwards!M$4:M$413,0)</f>
        <v>3</v>
      </c>
      <c r="N369" s="6">
        <f>_xlfn.RANK.AVG(forwards!N369,forwards!N$4:N$413,1)</f>
        <v>409</v>
      </c>
      <c r="O369" s="6">
        <f>_xlfn.RANK.AVG(forwards!O369,forwards!O$4:O$413,0)</f>
        <v>189</v>
      </c>
      <c r="P369" s="6">
        <f>_xlfn.RANK.AVG(forwards!P369,forwards!P$4:P$413,0)</f>
        <v>3</v>
      </c>
      <c r="Q369" s="6">
        <f>_xlfn.RANK.AVG(forwards!Q369,forwards!Q$4:Q$413,1)</f>
        <v>271</v>
      </c>
      <c r="R369" s="6">
        <f>_xlfn.RANK.AVG(forwards!R369,forwards!R$4:R$413,0)</f>
        <v>34</v>
      </c>
      <c r="S369" s="6">
        <f>_xlfn.RANK.AVG(forwards!S369,forwards!S$4:S$413,0)</f>
        <v>13</v>
      </c>
      <c r="T369" s="6">
        <f>_xlfn.RANK.AVG(forwards!T369,forwards!T$4:T$413,1)</f>
        <v>279</v>
      </c>
      <c r="U369" s="6">
        <f>IF( forwards!U369 ="","",_xlfn.RANK.AVG(forwards!U369,forwards!U$4:U$413,0))</f>
        <v>69</v>
      </c>
      <c r="V369" s="6">
        <f>IF( forwards!V369 ="","",_xlfn.RANK.AVG(forwards!V369,forwards!V$4:V$413,0))</f>
        <v>75</v>
      </c>
      <c r="W369" s="6">
        <f>_xlfn.RANK.AVG(forwards!W369,forwards!W$4:W$413,0)</f>
        <v>82.5</v>
      </c>
      <c r="X369" s="6">
        <f>IF( forwards!X369 ="","",_xlfn.RANK.AVG(forwards!X369,forwards!X$4:X$413,0))</f>
        <v>45</v>
      </c>
      <c r="Y369" s="6">
        <f>IF( forwards!Y369 ="","",_xlfn.RANK.AVG(forwards!Y369,forwards!Y$4:Y$413,0))</f>
        <v>50</v>
      </c>
      <c r="Z369" s="6">
        <f>IF( forwards!Z369 ="","",_xlfn.RANK.AVG(forwards!Z369,forwards!Z$4:Z$413,0))</f>
        <v>58.5</v>
      </c>
      <c r="AA369" s="6">
        <f>_xlfn.RANK.AVG(forwards!AA369,forwards!AA$4:AA$413,0)</f>
        <v>64</v>
      </c>
      <c r="AB369" s="6" t="str">
        <f>IF( forwards!AB369 ="","",_xlfn.RANK.AVG(forwards!AB369,forwards!AB$4:AB$413,0))</f>
        <v/>
      </c>
      <c r="AC369" s="6">
        <f>_xlfn.RANK.AVG(forwards!AC369,forwards!AC$4:AC$413,0)</f>
        <v>368</v>
      </c>
      <c r="AD369" s="6">
        <f>_xlfn.RANK.AVG(forwards!AD369,forwards!AD$4:AD$413,0)</f>
        <v>270</v>
      </c>
      <c r="AG369" s="7">
        <f t="shared" si="70"/>
        <v>13.5</v>
      </c>
      <c r="AH369" s="7">
        <f t="shared" si="71"/>
        <v>86.625</v>
      </c>
      <c r="AI369" s="7">
        <f t="shared" si="79"/>
        <v>162.25</v>
      </c>
      <c r="AJ369" s="7">
        <f t="shared" si="80"/>
        <v>120</v>
      </c>
      <c r="AK369" s="7">
        <f t="shared" si="81"/>
        <v>63.333333333333336</v>
      </c>
      <c r="AL369" s="7">
        <f t="shared" si="82"/>
        <v>234</v>
      </c>
      <c r="AN369">
        <f t="shared" si="72"/>
        <v>2</v>
      </c>
      <c r="AO369">
        <f t="shared" si="73"/>
        <v>32</v>
      </c>
      <c r="AP369">
        <f t="shared" si="74"/>
        <v>161</v>
      </c>
      <c r="AQ369">
        <f t="shared" si="75"/>
        <v>96</v>
      </c>
      <c r="AR369">
        <f t="shared" si="76"/>
        <v>5</v>
      </c>
      <c r="AS369">
        <f t="shared" si="77"/>
        <v>315</v>
      </c>
      <c r="AU369" s="6">
        <f t="shared" si="78"/>
        <v>101.83333333333333</v>
      </c>
      <c r="AW369">
        <f t="shared" si="83"/>
        <v>36</v>
      </c>
    </row>
    <row r="370" spans="1:49">
      <c r="A370" t="s">
        <v>549</v>
      </c>
      <c r="B370" t="s">
        <v>550</v>
      </c>
      <c r="C370" t="s">
        <v>68</v>
      </c>
      <c r="D370" t="s">
        <v>77</v>
      </c>
      <c r="E370" s="6">
        <f>_xlfn.RANK.AVG(forwards!E370,forwards!E$4:E$413,0)</f>
        <v>358</v>
      </c>
      <c r="F370" s="6">
        <f>_xlfn.RANK.AVG(forwards!F370,forwards!F$4:F$413,0)</f>
        <v>366</v>
      </c>
      <c r="G370" s="6">
        <f>_xlfn.RANK.AVG(forwards!G370,forwards!G$4:G$413,0)</f>
        <v>131</v>
      </c>
      <c r="H370" s="6">
        <f>_xlfn.RANK.AVG(forwards!H370,forwards!H$4:H$413,0)</f>
        <v>246</v>
      </c>
      <c r="I370" s="6">
        <f>_xlfn.RANK.AVG(forwards!I370,forwards!I$4:I$413,0)</f>
        <v>255</v>
      </c>
      <c r="J370" s="6">
        <f>_xlfn.RANK.AVG(forwards!J370,forwards!J$4:J$413,0)</f>
        <v>315</v>
      </c>
      <c r="K370" s="6">
        <f>_xlfn.RANK.AVG(forwards!K370,forwards!K$4:K$413,0)</f>
        <v>320</v>
      </c>
      <c r="L370" s="6" t="str">
        <f>IF( forwards!L370 ="","",_xlfn.RANK.AVG(forwards!L370,forwards!L$4:L$413,0))</f>
        <v/>
      </c>
      <c r="M370" s="6">
        <f>_xlfn.RANK.AVG(forwards!M370,forwards!M$4:M$413,0)</f>
        <v>208</v>
      </c>
      <c r="N370" s="6">
        <f>_xlfn.RANK.AVG(forwards!N370,forwards!N$4:N$413,1)</f>
        <v>375</v>
      </c>
      <c r="O370" s="6">
        <f>_xlfn.RANK.AVG(forwards!O370,forwards!O$4:O$413,0)</f>
        <v>366</v>
      </c>
      <c r="P370" s="6">
        <f>_xlfn.RANK.AVG(forwards!P370,forwards!P$4:P$413,0)</f>
        <v>98</v>
      </c>
      <c r="Q370" s="6">
        <f>_xlfn.RANK.AVG(forwards!Q370,forwards!Q$4:Q$413,1)</f>
        <v>77</v>
      </c>
      <c r="R370" s="6">
        <f>_xlfn.RANK.AVG(forwards!R370,forwards!R$4:R$413,0)</f>
        <v>70</v>
      </c>
      <c r="S370" s="6">
        <f>_xlfn.RANK.AVG(forwards!S370,forwards!S$4:S$413,0)</f>
        <v>225.5</v>
      </c>
      <c r="T370" s="6">
        <f>_xlfn.RANK.AVG(forwards!T370,forwards!T$4:T$413,1)</f>
        <v>56</v>
      </c>
      <c r="U370" s="6">
        <f>IF( forwards!U370 ="","",_xlfn.RANK.AVG(forwards!U370,forwards!U$4:U$413,0))</f>
        <v>43</v>
      </c>
      <c r="V370" s="6">
        <f>IF( forwards!V370 ="","",_xlfn.RANK.AVG(forwards!V370,forwards!V$4:V$413,0))</f>
        <v>300.5</v>
      </c>
      <c r="W370" s="6">
        <f>_xlfn.RANK.AVG(forwards!W370,forwards!W$4:W$413,0)</f>
        <v>359</v>
      </c>
      <c r="X370" s="6">
        <f>IF( forwards!X370 ="","",_xlfn.RANK.AVG(forwards!X370,forwards!X$4:X$413,0))</f>
        <v>261</v>
      </c>
      <c r="Y370" s="6" t="str">
        <f>IF( forwards!Y370 ="","",_xlfn.RANK.AVG(forwards!Y370,forwards!Y$4:Y$413,0))</f>
        <v/>
      </c>
      <c r="Z370" s="6">
        <f>IF( forwards!Z370 ="","",_xlfn.RANK.AVG(forwards!Z370,forwards!Z$4:Z$413,0))</f>
        <v>147</v>
      </c>
      <c r="AA370" s="6">
        <f>_xlfn.RANK.AVG(forwards!AA370,forwards!AA$4:AA$413,0)</f>
        <v>50</v>
      </c>
      <c r="AB370" s="6" t="str">
        <f>IF( forwards!AB370 ="","",_xlfn.RANK.AVG(forwards!AB370,forwards!AB$4:AB$413,0))</f>
        <v/>
      </c>
      <c r="AC370" s="6">
        <f>_xlfn.RANK.AVG(forwards!AC370,forwards!AC$4:AC$413,0)</f>
        <v>370</v>
      </c>
      <c r="AD370" s="6">
        <f>_xlfn.RANK.AVG(forwards!AD370,forwards!AD$4:AD$413,0)</f>
        <v>123</v>
      </c>
      <c r="AG370" s="7">
        <f t="shared" si="70"/>
        <v>285</v>
      </c>
      <c r="AH370" s="7">
        <f t="shared" si="71"/>
        <v>284</v>
      </c>
      <c r="AI370" s="7">
        <f t="shared" si="79"/>
        <v>316.33333333333331</v>
      </c>
      <c r="AJ370" s="7">
        <f t="shared" si="80"/>
        <v>105.3</v>
      </c>
      <c r="AK370" s="7">
        <f t="shared" si="81"/>
        <v>222.1</v>
      </c>
      <c r="AL370" s="7">
        <f t="shared" si="82"/>
        <v>181</v>
      </c>
      <c r="AN370">
        <f t="shared" si="72"/>
        <v>290</v>
      </c>
      <c r="AO370">
        <f t="shared" si="73"/>
        <v>329</v>
      </c>
      <c r="AP370">
        <f t="shared" si="74"/>
        <v>376.5</v>
      </c>
      <c r="AQ370">
        <f t="shared" si="75"/>
        <v>78</v>
      </c>
      <c r="AR370">
        <f t="shared" si="76"/>
        <v>258</v>
      </c>
      <c r="AS370">
        <f t="shared" si="77"/>
        <v>184</v>
      </c>
      <c r="AU370" s="6">
        <f t="shared" si="78"/>
        <v>252.58333333333334</v>
      </c>
      <c r="AW370">
        <f t="shared" si="83"/>
        <v>290</v>
      </c>
    </row>
    <row r="371" spans="1:49">
      <c r="A371" t="s">
        <v>597</v>
      </c>
      <c r="B371" t="s">
        <v>598</v>
      </c>
      <c r="C371" t="s">
        <v>113</v>
      </c>
      <c r="D371" t="s">
        <v>88</v>
      </c>
      <c r="E371" s="6">
        <f>_xlfn.RANK.AVG(forwards!E371,forwards!E$4:E$413,0)</f>
        <v>215</v>
      </c>
      <c r="F371" s="6">
        <f>_xlfn.RANK.AVG(forwards!F371,forwards!F$4:F$413,0)</f>
        <v>297.5</v>
      </c>
      <c r="G371" s="6">
        <f>_xlfn.RANK.AVG(forwards!G371,forwards!G$4:G$413,0)</f>
        <v>205</v>
      </c>
      <c r="H371" s="6">
        <f>_xlfn.RANK.AVG(forwards!H371,forwards!H$4:H$413,0)</f>
        <v>269</v>
      </c>
      <c r="I371" s="6">
        <f>_xlfn.RANK.AVG(forwards!I371,forwards!I$4:I$413,0)</f>
        <v>228</v>
      </c>
      <c r="J371" s="6">
        <f>_xlfn.RANK.AVG(forwards!J371,forwards!J$4:J$413,0)</f>
        <v>376</v>
      </c>
      <c r="K371" s="6">
        <f>_xlfn.RANK.AVG(forwards!K371,forwards!K$4:K$413,0)</f>
        <v>254</v>
      </c>
      <c r="L371" s="6" t="str">
        <f>IF( forwards!L371 ="","",_xlfn.RANK.AVG(forwards!L371,forwards!L$4:L$413,0))</f>
        <v/>
      </c>
      <c r="M371" s="6">
        <f>_xlfn.RANK.AVG(forwards!M371,forwards!M$4:M$413,0)</f>
        <v>138</v>
      </c>
      <c r="N371" s="6">
        <f>_xlfn.RANK.AVG(forwards!N371,forwards!N$4:N$413,1)</f>
        <v>279</v>
      </c>
      <c r="O371" s="6">
        <f>_xlfn.RANK.AVG(forwards!O371,forwards!O$4:O$413,0)</f>
        <v>205</v>
      </c>
      <c r="P371" s="6">
        <f>_xlfn.RANK.AVG(forwards!P371,forwards!P$4:P$413,0)</f>
        <v>138</v>
      </c>
      <c r="Q371" s="6">
        <f>_xlfn.RANK.AVG(forwards!Q371,forwards!Q$4:Q$413,1)</f>
        <v>184</v>
      </c>
      <c r="R371" s="6">
        <f>_xlfn.RANK.AVG(forwards!R371,forwards!R$4:R$413,0)</f>
        <v>148.5</v>
      </c>
      <c r="S371" s="6">
        <f>_xlfn.RANK.AVG(forwards!S371,forwards!S$4:S$413,0)</f>
        <v>136</v>
      </c>
      <c r="T371" s="6">
        <f>_xlfn.RANK.AVG(forwards!T371,forwards!T$4:T$413,1)</f>
        <v>157.5</v>
      </c>
      <c r="U371" s="6">
        <f>IF( forwards!U371 ="","",_xlfn.RANK.AVG(forwards!U371,forwards!U$4:U$413,0))</f>
        <v>318</v>
      </c>
      <c r="V371" s="6">
        <f>IF( forwards!V371 ="","",_xlfn.RANK.AVG(forwards!V371,forwards!V$4:V$413,0))</f>
        <v>45</v>
      </c>
      <c r="W371" s="6">
        <f>_xlfn.RANK.AVG(forwards!W371,forwards!W$4:W$413,0)</f>
        <v>273.5</v>
      </c>
      <c r="X371" s="6">
        <f>IF( forwards!X371 ="","",_xlfn.RANK.AVG(forwards!X371,forwards!X$4:X$413,0))</f>
        <v>225</v>
      </c>
      <c r="Y371" s="6" t="str">
        <f>IF( forwards!Y371 ="","",_xlfn.RANK.AVG(forwards!Y371,forwards!Y$4:Y$413,0))</f>
        <v/>
      </c>
      <c r="Z371" s="6">
        <f>IF( forwards!Z371 ="","",_xlfn.RANK.AVG(forwards!Z371,forwards!Z$4:Z$413,0))</f>
        <v>256</v>
      </c>
      <c r="AA371" s="6">
        <f>_xlfn.RANK.AVG(forwards!AA371,forwards!AA$4:AA$413,0)</f>
        <v>232</v>
      </c>
      <c r="AB371" s="6" t="str">
        <f>IF( forwards!AB371 ="","",_xlfn.RANK.AVG(forwards!AB371,forwards!AB$4:AB$413,0))</f>
        <v/>
      </c>
      <c r="AC371" s="6">
        <f>_xlfn.RANK.AVG(forwards!AC371,forwards!AC$4:AC$413,0)</f>
        <v>203</v>
      </c>
      <c r="AD371" s="6">
        <f>_xlfn.RANK.AVG(forwards!AD371,forwards!AD$4:AD$413,0)</f>
        <v>219.5</v>
      </c>
      <c r="AG371" s="7">
        <f t="shared" si="70"/>
        <v>239.16666666666666</v>
      </c>
      <c r="AH371" s="7">
        <f t="shared" si="71"/>
        <v>281.75</v>
      </c>
      <c r="AI371" s="7">
        <f t="shared" si="79"/>
        <v>207.33333333333334</v>
      </c>
      <c r="AJ371" s="7">
        <f t="shared" si="80"/>
        <v>152.80000000000001</v>
      </c>
      <c r="AK371" s="7">
        <f t="shared" si="81"/>
        <v>223.5</v>
      </c>
      <c r="AL371" s="7">
        <f t="shared" si="82"/>
        <v>218.16666666666666</v>
      </c>
      <c r="AN371">
        <f t="shared" si="72"/>
        <v>243.5</v>
      </c>
      <c r="AO371">
        <f t="shared" si="73"/>
        <v>317.5</v>
      </c>
      <c r="AP371">
        <f t="shared" si="74"/>
        <v>233</v>
      </c>
      <c r="AQ371">
        <f t="shared" si="75"/>
        <v>131</v>
      </c>
      <c r="AR371">
        <f t="shared" si="76"/>
        <v>261</v>
      </c>
      <c r="AS371">
        <f t="shared" si="77"/>
        <v>279</v>
      </c>
      <c r="AU371" s="6">
        <f t="shared" si="78"/>
        <v>244.16666666666666</v>
      </c>
      <c r="AW371">
        <f t="shared" si="83"/>
        <v>279</v>
      </c>
    </row>
    <row r="372" spans="1:49">
      <c r="A372" t="s">
        <v>1064</v>
      </c>
      <c r="B372" t="s">
        <v>1065</v>
      </c>
      <c r="C372" t="s">
        <v>68</v>
      </c>
      <c r="D372" t="s">
        <v>364</v>
      </c>
      <c r="E372" s="6">
        <f>_xlfn.RANK.AVG(forwards!E372,forwards!E$4:E$413,0)</f>
        <v>341</v>
      </c>
      <c r="F372" s="6">
        <f>_xlfn.RANK.AVG(forwards!F372,forwards!F$4:F$413,0)</f>
        <v>248</v>
      </c>
      <c r="G372" s="6">
        <f>_xlfn.RANK.AVG(forwards!G372,forwards!G$4:G$413,0)</f>
        <v>330</v>
      </c>
      <c r="H372" s="6">
        <f>_xlfn.RANK.AVG(forwards!H372,forwards!H$4:H$413,0)</f>
        <v>302</v>
      </c>
      <c r="I372" s="6">
        <f>_xlfn.RANK.AVG(forwards!I372,forwards!I$4:I$413,0)</f>
        <v>325</v>
      </c>
      <c r="J372" s="6">
        <f>_xlfn.RANK.AVG(forwards!J372,forwards!J$4:J$413,0)</f>
        <v>68</v>
      </c>
      <c r="K372" s="6">
        <f>_xlfn.RANK.AVG(forwards!K372,forwards!K$4:K$413,0)</f>
        <v>364</v>
      </c>
      <c r="L372" s="6">
        <f>IF( forwards!L372 ="","",_xlfn.RANK.AVG(forwards!L372,forwards!L$4:L$413,0))</f>
        <v>28</v>
      </c>
      <c r="M372" s="6">
        <f>_xlfn.RANK.AVG(forwards!M372,forwards!M$4:M$413,0)</f>
        <v>244</v>
      </c>
      <c r="N372" s="6">
        <f>_xlfn.RANK.AVG(forwards!N372,forwards!N$4:N$413,1)</f>
        <v>177</v>
      </c>
      <c r="O372" s="6">
        <f>_xlfn.RANK.AVG(forwards!O372,forwards!O$4:O$413,0)</f>
        <v>221</v>
      </c>
      <c r="P372" s="6">
        <f>_xlfn.RANK.AVG(forwards!P372,forwards!P$4:P$413,0)</f>
        <v>322</v>
      </c>
      <c r="Q372" s="6">
        <f>_xlfn.RANK.AVG(forwards!Q372,forwards!Q$4:Q$413,1)</f>
        <v>188</v>
      </c>
      <c r="R372" s="6">
        <f>_xlfn.RANK.AVG(forwards!R372,forwards!R$4:R$413,0)</f>
        <v>281</v>
      </c>
      <c r="S372" s="6">
        <f>_xlfn.RANK.AVG(forwards!S372,forwards!S$4:S$413,0)</f>
        <v>373</v>
      </c>
      <c r="T372" s="6">
        <f>_xlfn.RANK.AVG(forwards!T372,forwards!T$4:T$413,1)</f>
        <v>130.5</v>
      </c>
      <c r="U372" s="6">
        <f>IF( forwards!U372 ="","",_xlfn.RANK.AVG(forwards!U372,forwards!U$4:U$413,0))</f>
        <v>363</v>
      </c>
      <c r="V372" s="6">
        <f>IF( forwards!V372 ="","",_xlfn.RANK.AVG(forwards!V372,forwards!V$4:V$413,0))</f>
        <v>372</v>
      </c>
      <c r="W372" s="6">
        <f>_xlfn.RANK.AVG(forwards!W372,forwards!W$4:W$413,0)</f>
        <v>232.5</v>
      </c>
      <c r="X372" s="6">
        <f>IF( forwards!X372 ="","",_xlfn.RANK.AVG(forwards!X372,forwards!X$4:X$413,0))</f>
        <v>29</v>
      </c>
      <c r="Y372" s="6" t="str">
        <f>IF( forwards!Y372 ="","",_xlfn.RANK.AVG(forwards!Y372,forwards!Y$4:Y$413,0))</f>
        <v/>
      </c>
      <c r="Z372" s="6">
        <f>IF( forwards!Z372 ="","",_xlfn.RANK.AVG(forwards!Z372,forwards!Z$4:Z$413,0))</f>
        <v>342.5</v>
      </c>
      <c r="AA372" s="6">
        <f>_xlfn.RANK.AVG(forwards!AA372,forwards!AA$4:AA$413,0)</f>
        <v>338</v>
      </c>
      <c r="AB372" s="6">
        <f>IF( forwards!AB372 ="","",_xlfn.RANK.AVG(forwards!AB372,forwards!AB$4:AB$413,0))</f>
        <v>127</v>
      </c>
      <c r="AC372" s="6">
        <f>_xlfn.RANK.AVG(forwards!AC372,forwards!AC$4:AC$413,0)</f>
        <v>66</v>
      </c>
      <c r="AD372" s="6">
        <f>_xlfn.RANK.AVG(forwards!AD372,forwards!AD$4:AD$413,0)</f>
        <v>135</v>
      </c>
      <c r="AG372" s="7">
        <f t="shared" si="70"/>
        <v>306.33333333333331</v>
      </c>
      <c r="AH372" s="7">
        <f t="shared" si="71"/>
        <v>264.75</v>
      </c>
      <c r="AI372" s="7">
        <f t="shared" si="79"/>
        <v>167.5</v>
      </c>
      <c r="AJ372" s="7">
        <f t="shared" si="80"/>
        <v>258.89999999999998</v>
      </c>
      <c r="AK372" s="7">
        <f t="shared" si="81"/>
        <v>267.8</v>
      </c>
      <c r="AL372" s="7">
        <f t="shared" si="82"/>
        <v>166.5</v>
      </c>
      <c r="AN372">
        <f t="shared" si="72"/>
        <v>321</v>
      </c>
      <c r="AO372">
        <f t="shared" si="73"/>
        <v>298</v>
      </c>
      <c r="AP372">
        <f t="shared" si="74"/>
        <v>172</v>
      </c>
      <c r="AQ372">
        <f t="shared" si="75"/>
        <v>282</v>
      </c>
      <c r="AR372">
        <f t="shared" si="76"/>
        <v>323</v>
      </c>
      <c r="AS372">
        <f t="shared" si="77"/>
        <v>135</v>
      </c>
      <c r="AU372" s="6">
        <f t="shared" si="78"/>
        <v>255.16666666666666</v>
      </c>
      <c r="AW372">
        <f t="shared" si="83"/>
        <v>291</v>
      </c>
    </row>
    <row r="373" spans="1:49">
      <c r="A373" t="s">
        <v>936</v>
      </c>
      <c r="B373" t="s">
        <v>937</v>
      </c>
      <c r="C373" t="s">
        <v>80</v>
      </c>
      <c r="D373" t="s">
        <v>168</v>
      </c>
      <c r="E373" s="6">
        <f>_xlfn.RANK.AVG(forwards!E373,forwards!E$4:E$413,0)</f>
        <v>291</v>
      </c>
      <c r="F373" s="6">
        <f>_xlfn.RANK.AVG(forwards!F373,forwards!F$4:F$413,0)</f>
        <v>325.5</v>
      </c>
      <c r="G373" s="6">
        <f>_xlfn.RANK.AVG(forwards!G373,forwards!G$4:G$413,0)</f>
        <v>280</v>
      </c>
      <c r="H373" s="6">
        <f>_xlfn.RANK.AVG(forwards!H373,forwards!H$4:H$413,0)</f>
        <v>404</v>
      </c>
      <c r="I373" s="6">
        <f>_xlfn.RANK.AVG(forwards!I373,forwards!I$4:I$413,0)</f>
        <v>338</v>
      </c>
      <c r="J373" s="6">
        <f>_xlfn.RANK.AVG(forwards!J373,forwards!J$4:J$413,0)</f>
        <v>324</v>
      </c>
      <c r="K373" s="6">
        <f>_xlfn.RANK.AVG(forwards!K373,forwards!K$4:K$413,0)</f>
        <v>396</v>
      </c>
      <c r="L373" s="6" t="str">
        <f>IF( forwards!L373 ="","",_xlfn.RANK.AVG(forwards!L373,forwards!L$4:L$413,0))</f>
        <v/>
      </c>
      <c r="M373" s="6">
        <f>_xlfn.RANK.AVG(forwards!M373,forwards!M$4:M$413,0)</f>
        <v>383</v>
      </c>
      <c r="N373" s="6">
        <f>_xlfn.RANK.AVG(forwards!N373,forwards!N$4:N$413,1)</f>
        <v>146</v>
      </c>
      <c r="O373" s="6">
        <f>_xlfn.RANK.AVG(forwards!O373,forwards!O$4:O$413,0)</f>
        <v>321</v>
      </c>
      <c r="P373" s="6">
        <f>_xlfn.RANK.AVG(forwards!P373,forwards!P$4:P$413,0)</f>
        <v>298.5</v>
      </c>
      <c r="Q373" s="6">
        <f>_xlfn.RANK.AVG(forwards!Q373,forwards!Q$4:Q$413,1)</f>
        <v>156.5</v>
      </c>
      <c r="R373" s="6">
        <f>_xlfn.RANK.AVG(forwards!R373,forwards!R$4:R$413,0)</f>
        <v>261</v>
      </c>
      <c r="S373" s="6">
        <f>_xlfn.RANK.AVG(forwards!S373,forwards!S$4:S$413,0)</f>
        <v>339</v>
      </c>
      <c r="T373" s="6">
        <f>_xlfn.RANK.AVG(forwards!T373,forwards!T$4:T$413,1)</f>
        <v>223</v>
      </c>
      <c r="U373" s="6">
        <f>IF( forwards!U373 ="","",_xlfn.RANK.AVG(forwards!U373,forwards!U$4:U$413,0))</f>
        <v>263</v>
      </c>
      <c r="V373" s="6">
        <f>IF( forwards!V373 ="","",_xlfn.RANK.AVG(forwards!V373,forwards!V$4:V$413,0))</f>
        <v>121</v>
      </c>
      <c r="W373" s="6">
        <f>_xlfn.RANK.AVG(forwards!W373,forwards!W$4:W$413,0)</f>
        <v>294</v>
      </c>
      <c r="X373" s="6">
        <f>IF( forwards!X373 ="","",_xlfn.RANK.AVG(forwards!X373,forwards!X$4:X$413,0))</f>
        <v>376.5</v>
      </c>
      <c r="Y373" s="6" t="str">
        <f>IF( forwards!Y373 ="","",_xlfn.RANK.AVG(forwards!Y373,forwards!Y$4:Y$413,0))</f>
        <v/>
      </c>
      <c r="Z373" s="6">
        <f>IF( forwards!Z373 ="","",_xlfn.RANK.AVG(forwards!Z373,forwards!Z$4:Z$413,0))</f>
        <v>342.5</v>
      </c>
      <c r="AA373" s="6">
        <f>_xlfn.RANK.AVG(forwards!AA373,forwards!AA$4:AA$413,0)</f>
        <v>102</v>
      </c>
      <c r="AB373" s="6" t="str">
        <f>IF( forwards!AB373 ="","",_xlfn.RANK.AVG(forwards!AB373,forwards!AB$4:AB$413,0))</f>
        <v/>
      </c>
      <c r="AC373" s="6">
        <f>_xlfn.RANK.AVG(forwards!AC373,forwards!AC$4:AC$413,0)</f>
        <v>41</v>
      </c>
      <c r="AD373" s="6">
        <f>_xlfn.RANK.AVG(forwards!AD373,forwards!AD$4:AD$413,0)</f>
        <v>219.5</v>
      </c>
      <c r="AG373" s="7">
        <f t="shared" si="70"/>
        <v>298.83333333333331</v>
      </c>
      <c r="AH373" s="7">
        <f t="shared" si="71"/>
        <v>365.5</v>
      </c>
      <c r="AI373" s="7">
        <f t="shared" si="79"/>
        <v>283.33333333333331</v>
      </c>
      <c r="AJ373" s="7">
        <f t="shared" si="80"/>
        <v>255.6</v>
      </c>
      <c r="AK373" s="7">
        <f t="shared" si="81"/>
        <v>279.39999999999998</v>
      </c>
      <c r="AL373" s="7">
        <f t="shared" si="82"/>
        <v>120.83333333333333</v>
      </c>
      <c r="AN373">
        <f t="shared" si="72"/>
        <v>312</v>
      </c>
      <c r="AO373">
        <f t="shared" si="73"/>
        <v>399</v>
      </c>
      <c r="AP373">
        <f t="shared" si="74"/>
        <v>346.5</v>
      </c>
      <c r="AQ373">
        <f t="shared" si="75"/>
        <v>278</v>
      </c>
      <c r="AR373">
        <f t="shared" si="76"/>
        <v>339</v>
      </c>
      <c r="AS373">
        <f t="shared" si="77"/>
        <v>48</v>
      </c>
      <c r="AU373" s="6">
        <f t="shared" si="78"/>
        <v>287.08333333333331</v>
      </c>
      <c r="AW373">
        <f t="shared" si="83"/>
        <v>349</v>
      </c>
    </row>
    <row r="374" spans="1:49">
      <c r="A374" t="s">
        <v>69</v>
      </c>
      <c r="B374" t="s">
        <v>70</v>
      </c>
      <c r="C374" t="s">
        <v>68</v>
      </c>
      <c r="D374" t="s">
        <v>71</v>
      </c>
      <c r="E374" s="6">
        <f>_xlfn.RANK.AVG(forwards!E374,forwards!E$4:E$413,0)</f>
        <v>132</v>
      </c>
      <c r="F374" s="6">
        <f>_xlfn.RANK.AVG(forwards!F374,forwards!F$4:F$413,0)</f>
        <v>7.5</v>
      </c>
      <c r="G374" s="6">
        <f>_xlfn.RANK.AVG(forwards!G374,forwards!G$4:G$413,0)</f>
        <v>67</v>
      </c>
      <c r="H374" s="6">
        <f>_xlfn.RANK.AVG(forwards!H374,forwards!H$4:H$413,0)</f>
        <v>79</v>
      </c>
      <c r="I374" s="6">
        <f>_xlfn.RANK.AVG(forwards!I374,forwards!I$4:I$413,0)</f>
        <v>30</v>
      </c>
      <c r="J374" s="6">
        <f>_xlfn.RANK.AVG(forwards!J374,forwards!J$4:J$413,0)</f>
        <v>234</v>
      </c>
      <c r="K374" s="6">
        <f>_xlfn.RANK.AVG(forwards!K374,forwards!K$4:K$413,0)</f>
        <v>25.5</v>
      </c>
      <c r="L374" s="6">
        <f>IF( forwards!L374 ="","",_xlfn.RANK.AVG(forwards!L374,forwards!L$4:L$413,0))</f>
        <v>5</v>
      </c>
      <c r="M374" s="6">
        <f>_xlfn.RANK.AVG(forwards!M374,forwards!M$4:M$413,0)</f>
        <v>18</v>
      </c>
      <c r="N374" s="6">
        <f>_xlfn.RANK.AVG(forwards!N374,forwards!N$4:N$413,1)</f>
        <v>410</v>
      </c>
      <c r="O374" s="6">
        <f>_xlfn.RANK.AVG(forwards!O374,forwards!O$4:O$413,0)</f>
        <v>402</v>
      </c>
      <c r="P374" s="6">
        <f>_xlfn.RANK.AVG(forwards!P374,forwards!P$4:P$413,0)</f>
        <v>1</v>
      </c>
      <c r="Q374" s="6">
        <f>_xlfn.RANK.AVG(forwards!Q374,forwards!Q$4:Q$413,1)</f>
        <v>67</v>
      </c>
      <c r="R374" s="6">
        <f>_xlfn.RANK.AVG(forwards!R374,forwards!R$4:R$413,0)</f>
        <v>4</v>
      </c>
      <c r="S374" s="6">
        <f>_xlfn.RANK.AVG(forwards!S374,forwards!S$4:S$413,0)</f>
        <v>6</v>
      </c>
      <c r="T374" s="6">
        <f>_xlfn.RANK.AVG(forwards!T374,forwards!T$4:T$413,1)</f>
        <v>17</v>
      </c>
      <c r="U374" s="6">
        <f>IF( forwards!U374 ="","",_xlfn.RANK.AVG(forwards!U374,forwards!U$4:U$413,0))</f>
        <v>350</v>
      </c>
      <c r="V374" s="6">
        <f>IF( forwards!V374 ="","",_xlfn.RANK.AVG(forwards!V374,forwards!V$4:V$413,0))</f>
        <v>289</v>
      </c>
      <c r="W374" s="6">
        <f>_xlfn.RANK.AVG(forwards!W374,forwards!W$4:W$413,0)</f>
        <v>30</v>
      </c>
      <c r="X374" s="6">
        <f>IF( forwards!X374 ="","",_xlfn.RANK.AVG(forwards!X374,forwards!X$4:X$413,0))</f>
        <v>284</v>
      </c>
      <c r="Y374" s="6">
        <f>IF( forwards!Y374 ="","",_xlfn.RANK.AVG(forwards!Y374,forwards!Y$4:Y$413,0))</f>
        <v>65.5</v>
      </c>
      <c r="Z374" s="6">
        <f>IF( forwards!Z374 ="","",_xlfn.RANK.AVG(forwards!Z374,forwards!Z$4:Z$413,0))</f>
        <v>33</v>
      </c>
      <c r="AA374" s="6">
        <f>_xlfn.RANK.AVG(forwards!AA374,forwards!AA$4:AA$413,0)</f>
        <v>226</v>
      </c>
      <c r="AB374" s="6" t="str">
        <f>IF( forwards!AB374 ="","",_xlfn.RANK.AVG(forwards!AB374,forwards!AB$4:AB$413,0))</f>
        <v/>
      </c>
      <c r="AC374" s="6">
        <f>_xlfn.RANK.AVG(forwards!AC374,forwards!AC$4:AC$413,0)</f>
        <v>387</v>
      </c>
      <c r="AD374" s="6">
        <f>_xlfn.RANK.AVG(forwards!AD374,forwards!AD$4:AD$413,0)</f>
        <v>212</v>
      </c>
      <c r="AG374" s="7">
        <f t="shared" si="70"/>
        <v>68.833333333333329</v>
      </c>
      <c r="AH374" s="7">
        <f t="shared" si="71"/>
        <v>92.125</v>
      </c>
      <c r="AI374" s="7">
        <f t="shared" si="79"/>
        <v>208.75</v>
      </c>
      <c r="AJ374" s="7">
        <f t="shared" si="80"/>
        <v>19</v>
      </c>
      <c r="AK374" s="7">
        <f t="shared" si="81"/>
        <v>175.25</v>
      </c>
      <c r="AL374" s="7">
        <f t="shared" si="82"/>
        <v>275</v>
      </c>
      <c r="AN374">
        <f t="shared" si="72"/>
        <v>52</v>
      </c>
      <c r="AO374">
        <f t="shared" si="73"/>
        <v>41</v>
      </c>
      <c r="AP374">
        <f t="shared" si="74"/>
        <v>236</v>
      </c>
      <c r="AQ374">
        <f t="shared" si="75"/>
        <v>2</v>
      </c>
      <c r="AR374">
        <f t="shared" si="76"/>
        <v>175</v>
      </c>
      <c r="AS374">
        <f t="shared" si="77"/>
        <v>374</v>
      </c>
      <c r="AU374" s="6">
        <f t="shared" si="78"/>
        <v>146.66666666666666</v>
      </c>
      <c r="AW374">
        <f t="shared" si="83"/>
        <v>96</v>
      </c>
    </row>
    <row r="375" spans="1:49">
      <c r="A375" t="s">
        <v>878</v>
      </c>
      <c r="B375" t="s">
        <v>879</v>
      </c>
      <c r="C375" t="s">
        <v>100</v>
      </c>
      <c r="D375" t="s">
        <v>149</v>
      </c>
      <c r="E375" s="6">
        <f>_xlfn.RANK.AVG(forwards!E375,forwards!E$4:E$413,0)</f>
        <v>401</v>
      </c>
      <c r="F375" s="6">
        <f>_xlfn.RANK.AVG(forwards!F375,forwards!F$4:F$413,0)</f>
        <v>381</v>
      </c>
      <c r="G375" s="6">
        <f>_xlfn.RANK.AVG(forwards!G375,forwards!G$4:G$413,0)</f>
        <v>390</v>
      </c>
      <c r="H375" s="6">
        <f>_xlfn.RANK.AVG(forwards!H375,forwards!H$4:H$413,0)</f>
        <v>377</v>
      </c>
      <c r="I375" s="6">
        <f>_xlfn.RANK.AVG(forwards!I375,forwards!I$4:I$413,0)</f>
        <v>371</v>
      </c>
      <c r="J375" s="6">
        <f>_xlfn.RANK.AVG(forwards!J375,forwards!J$4:J$413,0)</f>
        <v>376</v>
      </c>
      <c r="K375" s="6">
        <f>_xlfn.RANK.AVG(forwards!K375,forwards!K$4:K$413,0)</f>
        <v>394</v>
      </c>
      <c r="L375" s="6" t="str">
        <f>IF( forwards!L375 ="","",_xlfn.RANK.AVG(forwards!L375,forwards!L$4:L$413,0))</f>
        <v/>
      </c>
      <c r="M375" s="6">
        <f>_xlfn.RANK.AVG(forwards!M375,forwards!M$4:M$413,0)</f>
        <v>276</v>
      </c>
      <c r="N375" s="6">
        <f>_xlfn.RANK.AVG(forwards!N375,forwards!N$4:N$413,1)</f>
        <v>43</v>
      </c>
      <c r="O375" s="6">
        <f>_xlfn.RANK.AVG(forwards!O375,forwards!O$4:O$413,0)</f>
        <v>130</v>
      </c>
      <c r="P375" s="6">
        <f>_xlfn.RANK.AVG(forwards!P375,forwards!P$4:P$413,0)</f>
        <v>321</v>
      </c>
      <c r="Q375" s="6">
        <f>_xlfn.RANK.AVG(forwards!Q375,forwards!Q$4:Q$413,1)</f>
        <v>81</v>
      </c>
      <c r="R375" s="6">
        <f>_xlfn.RANK.AVG(forwards!R375,forwards!R$4:R$413,0)</f>
        <v>249</v>
      </c>
      <c r="S375" s="6">
        <f>_xlfn.RANK.AVG(forwards!S375,forwards!S$4:S$413,0)</f>
        <v>318</v>
      </c>
      <c r="T375" s="6">
        <f>_xlfn.RANK.AVG(forwards!T375,forwards!T$4:T$413,1)</f>
        <v>159.5</v>
      </c>
      <c r="U375" s="6">
        <f>IF( forwards!U375 ="","",_xlfn.RANK.AVG(forwards!U375,forwards!U$4:U$413,0))</f>
        <v>160</v>
      </c>
      <c r="V375" s="6">
        <f>IF( forwards!V375 ="","",_xlfn.RANK.AVG(forwards!V375,forwards!V$4:V$413,0))</f>
        <v>382</v>
      </c>
      <c r="W375" s="6">
        <f>_xlfn.RANK.AVG(forwards!W375,forwards!W$4:W$413,0)</f>
        <v>321</v>
      </c>
      <c r="X375" s="6">
        <f>IF( forwards!X375 ="","",_xlfn.RANK.AVG(forwards!X375,forwards!X$4:X$413,0))</f>
        <v>376.5</v>
      </c>
      <c r="Y375" s="6" t="str">
        <f>IF( forwards!Y375 ="","",_xlfn.RANK.AVG(forwards!Y375,forwards!Y$4:Y$413,0))</f>
        <v/>
      </c>
      <c r="Z375" s="6">
        <f>IF( forwards!Z375 ="","",_xlfn.RANK.AVG(forwards!Z375,forwards!Z$4:Z$413,0))</f>
        <v>342.5</v>
      </c>
      <c r="AA375" s="6">
        <f>_xlfn.RANK.AVG(forwards!AA375,forwards!AA$4:AA$413,0)</f>
        <v>242</v>
      </c>
      <c r="AB375" s="6" t="str">
        <f>IF( forwards!AB375 ="","",_xlfn.RANK.AVG(forwards!AB375,forwards!AB$4:AB$413,0))</f>
        <v/>
      </c>
      <c r="AC375" s="6">
        <f>_xlfn.RANK.AVG(forwards!AC375,forwards!AC$4:AC$413,0)</f>
        <v>62</v>
      </c>
      <c r="AD375" s="6">
        <f>_xlfn.RANK.AVG(forwards!AD375,forwards!AD$4:AD$413,0)</f>
        <v>401</v>
      </c>
      <c r="AG375" s="7">
        <f t="shared" si="70"/>
        <v>390.66666666666669</v>
      </c>
      <c r="AH375" s="7">
        <f t="shared" si="71"/>
        <v>379.5</v>
      </c>
      <c r="AI375" s="7">
        <f t="shared" si="79"/>
        <v>149.66666666666666</v>
      </c>
      <c r="AJ375" s="7">
        <f t="shared" si="80"/>
        <v>225.7</v>
      </c>
      <c r="AK375" s="7">
        <f t="shared" si="81"/>
        <v>316.39999999999998</v>
      </c>
      <c r="AL375" s="7">
        <f t="shared" si="82"/>
        <v>235</v>
      </c>
      <c r="AN375">
        <f t="shared" si="72"/>
        <v>402</v>
      </c>
      <c r="AO375">
        <f t="shared" si="73"/>
        <v>403</v>
      </c>
      <c r="AP375">
        <f t="shared" si="74"/>
        <v>135</v>
      </c>
      <c r="AQ375">
        <f t="shared" si="75"/>
        <v>233</v>
      </c>
      <c r="AR375">
        <f t="shared" si="76"/>
        <v>377</v>
      </c>
      <c r="AS375">
        <f t="shared" si="77"/>
        <v>318</v>
      </c>
      <c r="AU375" s="6">
        <f t="shared" si="78"/>
        <v>311.33333333333331</v>
      </c>
      <c r="AW375">
        <f t="shared" si="83"/>
        <v>373</v>
      </c>
    </row>
    <row r="376" spans="1:49">
      <c r="A376" t="s">
        <v>1019</v>
      </c>
      <c r="B376" t="s">
        <v>1020</v>
      </c>
      <c r="C376" t="s">
        <v>68</v>
      </c>
      <c r="D376" t="s">
        <v>71</v>
      </c>
      <c r="E376" s="6">
        <f>_xlfn.RANK.AVG(forwards!E376,forwards!E$4:E$413,0)</f>
        <v>319</v>
      </c>
      <c r="F376" s="6">
        <f>_xlfn.RANK.AVG(forwards!F376,forwards!F$4:F$413,0)</f>
        <v>214.5</v>
      </c>
      <c r="G376" s="6">
        <f>_xlfn.RANK.AVG(forwards!G376,forwards!G$4:G$413,0)</f>
        <v>110</v>
      </c>
      <c r="H376" s="6">
        <f>_xlfn.RANK.AVG(forwards!H376,forwards!H$4:H$413,0)</f>
        <v>285</v>
      </c>
      <c r="I376" s="6">
        <f>_xlfn.RANK.AVG(forwards!I376,forwards!I$4:I$413,0)</f>
        <v>265</v>
      </c>
      <c r="J376" s="6">
        <f>_xlfn.RANK.AVG(forwards!J376,forwards!J$4:J$413,0)</f>
        <v>266</v>
      </c>
      <c r="K376" s="6">
        <f>_xlfn.RANK.AVG(forwards!K376,forwards!K$4:K$413,0)</f>
        <v>382.5</v>
      </c>
      <c r="L376" s="6">
        <f>IF( forwards!L376 ="","",_xlfn.RANK.AVG(forwards!L376,forwards!L$4:L$413,0))</f>
        <v>185</v>
      </c>
      <c r="M376" s="6">
        <f>_xlfn.RANK.AVG(forwards!M376,forwards!M$4:M$413,0)</f>
        <v>58</v>
      </c>
      <c r="N376" s="6">
        <f>_xlfn.RANK.AVG(forwards!N376,forwards!N$4:N$413,1)</f>
        <v>374</v>
      </c>
      <c r="O376" s="6">
        <f>_xlfn.RANK.AVG(forwards!O376,forwards!O$4:O$413,0)</f>
        <v>256</v>
      </c>
      <c r="P376" s="6">
        <f>_xlfn.RANK.AVG(forwards!P376,forwards!P$4:P$413,0)</f>
        <v>201</v>
      </c>
      <c r="Q376" s="6">
        <f>_xlfn.RANK.AVG(forwards!Q376,forwards!Q$4:Q$413,1)</f>
        <v>372</v>
      </c>
      <c r="R376" s="6">
        <f>_xlfn.RANK.AVG(forwards!R376,forwards!R$4:R$413,0)</f>
        <v>312</v>
      </c>
      <c r="S376" s="6">
        <f>_xlfn.RANK.AVG(forwards!S376,forwards!S$4:S$413,0)</f>
        <v>304</v>
      </c>
      <c r="T376" s="6">
        <f>_xlfn.RANK.AVG(forwards!T376,forwards!T$4:T$413,1)</f>
        <v>379</v>
      </c>
      <c r="U376" s="6">
        <f>IF( forwards!U376 ="","",_xlfn.RANK.AVG(forwards!U376,forwards!U$4:U$413,0))</f>
        <v>337</v>
      </c>
      <c r="V376" s="6">
        <f>IF( forwards!V376 ="","",_xlfn.RANK.AVG(forwards!V376,forwards!V$4:V$413,0))</f>
        <v>81</v>
      </c>
      <c r="W376" s="6">
        <f>_xlfn.RANK.AVG(forwards!W376,forwards!W$4:W$413,0)</f>
        <v>65</v>
      </c>
      <c r="X376" s="6">
        <f>IF( forwards!X376 ="","",_xlfn.RANK.AVG(forwards!X376,forwards!X$4:X$413,0))</f>
        <v>230</v>
      </c>
      <c r="Y376" s="6" t="str">
        <f>IF( forwards!Y376 ="","",_xlfn.RANK.AVG(forwards!Y376,forwards!Y$4:Y$413,0))</f>
        <v/>
      </c>
      <c r="Z376" s="6">
        <f>IF( forwards!Z376 ="","",_xlfn.RANK.AVG(forwards!Z376,forwards!Z$4:Z$413,0))</f>
        <v>46.5</v>
      </c>
      <c r="AA376" s="6">
        <f>_xlfn.RANK.AVG(forwards!AA376,forwards!AA$4:AA$413,0)</f>
        <v>197</v>
      </c>
      <c r="AB376" s="6" t="str">
        <f>IF( forwards!AB376 ="","",_xlfn.RANK.AVG(forwards!AB376,forwards!AB$4:AB$413,0))</f>
        <v/>
      </c>
      <c r="AC376" s="6">
        <f>_xlfn.RANK.AVG(forwards!AC376,forwards!AC$4:AC$413,0)</f>
        <v>346</v>
      </c>
      <c r="AD376" s="6">
        <f>_xlfn.RANK.AVG(forwards!AD376,forwards!AD$4:AD$413,0)</f>
        <v>62.5</v>
      </c>
      <c r="AG376" s="7">
        <f t="shared" si="70"/>
        <v>214.5</v>
      </c>
      <c r="AH376" s="7">
        <f t="shared" si="71"/>
        <v>299.625</v>
      </c>
      <c r="AI376" s="7">
        <f t="shared" si="79"/>
        <v>218.25</v>
      </c>
      <c r="AJ376" s="7">
        <f t="shared" si="80"/>
        <v>313.60000000000002</v>
      </c>
      <c r="AK376" s="7">
        <f t="shared" si="81"/>
        <v>151.9</v>
      </c>
      <c r="AL376" s="7">
        <f t="shared" si="82"/>
        <v>201.83333333333334</v>
      </c>
      <c r="AN376">
        <f t="shared" si="72"/>
        <v>218</v>
      </c>
      <c r="AO376">
        <f t="shared" si="73"/>
        <v>353.5</v>
      </c>
      <c r="AP376">
        <f t="shared" si="74"/>
        <v>258.5</v>
      </c>
      <c r="AQ376">
        <f t="shared" si="75"/>
        <v>346</v>
      </c>
      <c r="AR376">
        <f t="shared" si="76"/>
        <v>122</v>
      </c>
      <c r="AS376">
        <f t="shared" si="77"/>
        <v>244</v>
      </c>
      <c r="AU376" s="6">
        <f t="shared" si="78"/>
        <v>257</v>
      </c>
      <c r="AW376">
        <f t="shared" si="83"/>
        <v>294</v>
      </c>
    </row>
    <row r="377" spans="1:49">
      <c r="A377" t="s">
        <v>300</v>
      </c>
      <c r="B377" t="s">
        <v>301</v>
      </c>
      <c r="C377" t="s">
        <v>80</v>
      </c>
      <c r="D377" t="s">
        <v>302</v>
      </c>
      <c r="E377" s="6">
        <f>_xlfn.RANK.AVG(forwards!E377,forwards!E$4:E$413,0)</f>
        <v>165</v>
      </c>
      <c r="F377" s="6">
        <f>_xlfn.RANK.AVG(forwards!F377,forwards!F$4:F$413,0)</f>
        <v>190</v>
      </c>
      <c r="G377" s="6">
        <f>_xlfn.RANK.AVG(forwards!G377,forwards!G$4:G$413,0)</f>
        <v>263</v>
      </c>
      <c r="H377" s="6">
        <f>_xlfn.RANK.AVG(forwards!H377,forwards!H$4:H$413,0)</f>
        <v>133</v>
      </c>
      <c r="I377" s="6">
        <f>_xlfn.RANK.AVG(forwards!I377,forwards!I$4:I$413,0)</f>
        <v>168</v>
      </c>
      <c r="J377" s="6">
        <f>_xlfn.RANK.AVG(forwards!J377,forwards!J$4:J$413,0)</f>
        <v>203</v>
      </c>
      <c r="K377" s="6">
        <f>_xlfn.RANK.AVG(forwards!K377,forwards!K$4:K$413,0)</f>
        <v>117</v>
      </c>
      <c r="L377" s="6" t="str">
        <f>IF( forwards!L377 ="","",_xlfn.RANK.AVG(forwards!L377,forwards!L$4:L$413,0))</f>
        <v/>
      </c>
      <c r="M377" s="6">
        <f>_xlfn.RANK.AVG(forwards!M377,forwards!M$4:M$413,0)</f>
        <v>311</v>
      </c>
      <c r="N377" s="6">
        <f>_xlfn.RANK.AVG(forwards!N377,forwards!N$4:N$413,1)</f>
        <v>109</v>
      </c>
      <c r="O377" s="6">
        <f>_xlfn.RANK.AVG(forwards!O377,forwards!O$4:O$413,0)</f>
        <v>211</v>
      </c>
      <c r="P377" s="6">
        <f>_xlfn.RANK.AVG(forwards!P377,forwards!P$4:P$413,0)</f>
        <v>109</v>
      </c>
      <c r="Q377" s="6">
        <f>_xlfn.RANK.AVG(forwards!Q377,forwards!Q$4:Q$413,1)</f>
        <v>64.5</v>
      </c>
      <c r="R377" s="6">
        <f>_xlfn.RANK.AVG(forwards!R377,forwards!R$4:R$413,0)</f>
        <v>71</v>
      </c>
      <c r="S377" s="6">
        <f>_xlfn.RANK.AVG(forwards!S377,forwards!S$4:S$413,0)</f>
        <v>117</v>
      </c>
      <c r="T377" s="6">
        <f>_xlfn.RANK.AVG(forwards!T377,forwards!T$4:T$413,1)</f>
        <v>27</v>
      </c>
      <c r="U377" s="6">
        <f>IF( forwards!U377 ="","",_xlfn.RANK.AVG(forwards!U377,forwards!U$4:U$413,0))</f>
        <v>247</v>
      </c>
      <c r="V377" s="6">
        <f>IF( forwards!V377 ="","",_xlfn.RANK.AVG(forwards!V377,forwards!V$4:V$413,0))</f>
        <v>232.5</v>
      </c>
      <c r="W377" s="6">
        <f>_xlfn.RANK.AVG(forwards!W377,forwards!W$4:W$413,0)</f>
        <v>221.5</v>
      </c>
      <c r="X377" s="6">
        <f>IF( forwards!X377 ="","",_xlfn.RANK.AVG(forwards!X377,forwards!X$4:X$413,0))</f>
        <v>193</v>
      </c>
      <c r="Y377" s="6">
        <f>IF( forwards!Y377 ="","",_xlfn.RANK.AVG(forwards!Y377,forwards!Y$4:Y$413,0))</f>
        <v>14.5</v>
      </c>
      <c r="Z377" s="6">
        <f>IF( forwards!Z377 ="","",_xlfn.RANK.AVG(forwards!Z377,forwards!Z$4:Z$413,0))</f>
        <v>178</v>
      </c>
      <c r="AA377" s="6">
        <f>_xlfn.RANK.AVG(forwards!AA377,forwards!AA$4:AA$413,0)</f>
        <v>119</v>
      </c>
      <c r="AB377" s="6" t="str">
        <f>IF( forwards!AB377 ="","",_xlfn.RANK.AVG(forwards!AB377,forwards!AB$4:AB$413,0))</f>
        <v/>
      </c>
      <c r="AC377" s="6">
        <f>_xlfn.RANK.AVG(forwards!AC377,forwards!AC$4:AC$413,0)</f>
        <v>183</v>
      </c>
      <c r="AD377" s="6">
        <f>_xlfn.RANK.AVG(forwards!AD377,forwards!AD$4:AD$413,0)</f>
        <v>254.5</v>
      </c>
      <c r="AG377" s="7">
        <f t="shared" si="70"/>
        <v>206</v>
      </c>
      <c r="AH377" s="7">
        <f t="shared" si="71"/>
        <v>155.25</v>
      </c>
      <c r="AI377" s="7">
        <f t="shared" si="79"/>
        <v>210.33333333333334</v>
      </c>
      <c r="AJ377" s="7">
        <f t="shared" si="80"/>
        <v>77.7</v>
      </c>
      <c r="AK377" s="7">
        <f t="shared" si="81"/>
        <v>181.08333333333334</v>
      </c>
      <c r="AL377" s="7">
        <f t="shared" si="82"/>
        <v>185.5</v>
      </c>
      <c r="AN377">
        <f t="shared" si="72"/>
        <v>208</v>
      </c>
      <c r="AO377">
        <f t="shared" si="73"/>
        <v>129</v>
      </c>
      <c r="AP377">
        <f t="shared" si="74"/>
        <v>239.5</v>
      </c>
      <c r="AQ377">
        <f t="shared" si="75"/>
        <v>36</v>
      </c>
      <c r="AR377">
        <f t="shared" si="76"/>
        <v>185</v>
      </c>
      <c r="AS377">
        <f t="shared" si="77"/>
        <v>199</v>
      </c>
      <c r="AU377" s="6">
        <f t="shared" si="78"/>
        <v>166.08333333333334</v>
      </c>
      <c r="AW377">
        <f t="shared" si="83"/>
        <v>138</v>
      </c>
    </row>
    <row r="378" spans="1:49">
      <c r="A378" t="s">
        <v>133</v>
      </c>
      <c r="B378" t="s">
        <v>134</v>
      </c>
      <c r="C378" t="s">
        <v>68</v>
      </c>
      <c r="D378" t="s">
        <v>77</v>
      </c>
      <c r="E378" s="6">
        <f>_xlfn.RANK.AVG(forwards!E378,forwards!E$4:E$413,0)</f>
        <v>22</v>
      </c>
      <c r="F378" s="6">
        <f>_xlfn.RANK.AVG(forwards!F378,forwards!F$4:F$413,0)</f>
        <v>29</v>
      </c>
      <c r="G378" s="6">
        <f>_xlfn.RANK.AVG(forwards!G378,forwards!G$4:G$413,0)</f>
        <v>10</v>
      </c>
      <c r="H378" s="6">
        <f>_xlfn.RANK.AVG(forwards!H378,forwards!H$4:H$413,0)</f>
        <v>81</v>
      </c>
      <c r="I378" s="6">
        <f>_xlfn.RANK.AVG(forwards!I378,forwards!I$4:I$413,0)</f>
        <v>11</v>
      </c>
      <c r="J378" s="6">
        <f>_xlfn.RANK.AVG(forwards!J378,forwards!J$4:J$413,0)</f>
        <v>127</v>
      </c>
      <c r="K378" s="6">
        <f>_xlfn.RANK.AVG(forwards!K378,forwards!K$4:K$413,0)</f>
        <v>1</v>
      </c>
      <c r="L378" s="6">
        <f>IF( forwards!L378 ="","",_xlfn.RANK.AVG(forwards!L378,forwards!L$4:L$413,0))</f>
        <v>20</v>
      </c>
      <c r="M378" s="6">
        <f>_xlfn.RANK.AVG(forwards!M378,forwards!M$4:M$413,0)</f>
        <v>119</v>
      </c>
      <c r="N378" s="6">
        <f>_xlfn.RANK.AVG(forwards!N378,forwards!N$4:N$413,1)</f>
        <v>184</v>
      </c>
      <c r="O378" s="6">
        <f>_xlfn.RANK.AVG(forwards!O378,forwards!O$4:O$413,0)</f>
        <v>114</v>
      </c>
      <c r="P378" s="6">
        <f>_xlfn.RANK.AVG(forwards!P378,forwards!P$4:P$413,0)</f>
        <v>26</v>
      </c>
      <c r="Q378" s="6">
        <f>_xlfn.RANK.AVG(forwards!Q378,forwards!Q$4:Q$413,1)</f>
        <v>127.5</v>
      </c>
      <c r="R378" s="6">
        <f>_xlfn.RANK.AVG(forwards!R378,forwards!R$4:R$413,0)</f>
        <v>27</v>
      </c>
      <c r="S378" s="6">
        <f>_xlfn.RANK.AVG(forwards!S378,forwards!S$4:S$413,0)</f>
        <v>39</v>
      </c>
      <c r="T378" s="6">
        <f>_xlfn.RANK.AVG(forwards!T378,forwards!T$4:T$413,1)</f>
        <v>197.5</v>
      </c>
      <c r="U378" s="6">
        <f>IF( forwards!U378 ="","",_xlfn.RANK.AVG(forwards!U378,forwards!U$4:U$413,0))</f>
        <v>276</v>
      </c>
      <c r="V378" s="6">
        <f>IF( forwards!V378 ="","",_xlfn.RANK.AVG(forwards!V378,forwards!V$4:V$413,0))</f>
        <v>26</v>
      </c>
      <c r="W378" s="6">
        <f>_xlfn.RANK.AVG(forwards!W378,forwards!W$4:W$413,0)</f>
        <v>36.5</v>
      </c>
      <c r="X378" s="6">
        <f>IF( forwards!X378 ="","",_xlfn.RANK.AVG(forwards!X378,forwards!X$4:X$413,0))</f>
        <v>117</v>
      </c>
      <c r="Y378" s="6">
        <f>IF( forwards!Y378 ="","",_xlfn.RANK.AVG(forwards!Y378,forwards!Y$4:Y$413,0))</f>
        <v>100</v>
      </c>
      <c r="Z378" s="6">
        <f>IF( forwards!Z378 ="","",_xlfn.RANK.AVG(forwards!Z378,forwards!Z$4:Z$413,0))</f>
        <v>145</v>
      </c>
      <c r="AA378" s="6">
        <f>_xlfn.RANK.AVG(forwards!AA378,forwards!AA$4:AA$413,0)</f>
        <v>369</v>
      </c>
      <c r="AB378" s="6">
        <f>IF( forwards!AB378 ="","",_xlfn.RANK.AVG(forwards!AB378,forwards!AB$4:AB$413,0))</f>
        <v>127</v>
      </c>
      <c r="AC378" s="6">
        <f>_xlfn.RANK.AVG(forwards!AC378,forwards!AC$4:AC$413,0)</f>
        <v>275</v>
      </c>
      <c r="AD378" s="6">
        <f>_xlfn.RANK.AVG(forwards!AD378,forwards!AD$4:AD$413,0)</f>
        <v>91.5</v>
      </c>
      <c r="AG378" s="7">
        <f t="shared" si="70"/>
        <v>20.333333333333332</v>
      </c>
      <c r="AH378" s="7">
        <f t="shared" si="71"/>
        <v>55</v>
      </c>
      <c r="AI378" s="7">
        <f t="shared" si="79"/>
        <v>109.25</v>
      </c>
      <c r="AJ378" s="7">
        <f t="shared" si="80"/>
        <v>83.4</v>
      </c>
      <c r="AK378" s="7">
        <f t="shared" si="81"/>
        <v>116.75</v>
      </c>
      <c r="AL378" s="7">
        <f t="shared" si="82"/>
        <v>215.625</v>
      </c>
      <c r="AN378">
        <f t="shared" si="72"/>
        <v>6</v>
      </c>
      <c r="AO378">
        <f t="shared" si="73"/>
        <v>10</v>
      </c>
      <c r="AP378">
        <f t="shared" si="74"/>
        <v>60</v>
      </c>
      <c r="AQ378">
        <f t="shared" si="75"/>
        <v>41.5</v>
      </c>
      <c r="AR378">
        <f t="shared" si="76"/>
        <v>59</v>
      </c>
      <c r="AS378">
        <f t="shared" si="77"/>
        <v>272</v>
      </c>
      <c r="AU378" s="6">
        <f t="shared" si="78"/>
        <v>74.75</v>
      </c>
      <c r="AW378">
        <f t="shared" si="83"/>
        <v>10</v>
      </c>
    </row>
    <row r="379" spans="1:49">
      <c r="A379" t="s">
        <v>135</v>
      </c>
      <c r="B379" t="s">
        <v>136</v>
      </c>
      <c r="C379" t="s">
        <v>113</v>
      </c>
      <c r="D379" t="s">
        <v>63</v>
      </c>
      <c r="E379" s="6">
        <f>_xlfn.RANK.AVG(forwards!E379,forwards!E$4:E$413,0)</f>
        <v>61.5</v>
      </c>
      <c r="F379" s="6">
        <f>_xlfn.RANK.AVG(forwards!F379,forwards!F$4:F$413,0)</f>
        <v>102.5</v>
      </c>
      <c r="G379" s="6">
        <f>_xlfn.RANK.AVG(forwards!G379,forwards!G$4:G$413,0)</f>
        <v>36</v>
      </c>
      <c r="H379" s="6">
        <f>_xlfn.RANK.AVG(forwards!H379,forwards!H$4:H$413,0)</f>
        <v>259</v>
      </c>
      <c r="I379" s="6">
        <f>_xlfn.RANK.AVG(forwards!I379,forwards!I$4:I$413,0)</f>
        <v>211</v>
      </c>
      <c r="J379" s="6">
        <f>_xlfn.RANK.AVG(forwards!J379,forwards!J$4:J$413,0)</f>
        <v>169</v>
      </c>
      <c r="K379" s="6">
        <f>_xlfn.RANK.AVG(forwards!K379,forwards!K$4:K$413,0)</f>
        <v>140</v>
      </c>
      <c r="L379" s="6" t="str">
        <f>IF( forwards!L379 ="","",_xlfn.RANK.AVG(forwards!L379,forwards!L$4:L$413,0))</f>
        <v/>
      </c>
      <c r="M379" s="6">
        <f>_xlfn.RANK.AVG(forwards!M379,forwards!M$4:M$413,0)</f>
        <v>128</v>
      </c>
      <c r="N379" s="6">
        <f>_xlfn.RANK.AVG(forwards!N379,forwards!N$4:N$413,1)</f>
        <v>235</v>
      </c>
      <c r="O379" s="6">
        <f>_xlfn.RANK.AVG(forwards!O379,forwards!O$4:O$413,0)</f>
        <v>165</v>
      </c>
      <c r="P379" s="6">
        <f>_xlfn.RANK.AVG(forwards!P379,forwards!P$4:P$413,0)</f>
        <v>20</v>
      </c>
      <c r="Q379" s="6">
        <f>_xlfn.RANK.AVG(forwards!Q379,forwards!Q$4:Q$413,1)</f>
        <v>46</v>
      </c>
      <c r="R379" s="6">
        <f>_xlfn.RANK.AVG(forwards!R379,forwards!R$4:R$413,0)</f>
        <v>10</v>
      </c>
      <c r="S379" s="6">
        <f>_xlfn.RANK.AVG(forwards!S379,forwards!S$4:S$413,0)</f>
        <v>57</v>
      </c>
      <c r="T379" s="6">
        <f>_xlfn.RANK.AVG(forwards!T379,forwards!T$4:T$413,1)</f>
        <v>124</v>
      </c>
      <c r="U379" s="6">
        <f>IF( forwards!U379 ="","",_xlfn.RANK.AVG(forwards!U379,forwards!U$4:U$413,0))</f>
        <v>7</v>
      </c>
      <c r="V379" s="6">
        <f>IF( forwards!V379 ="","",_xlfn.RANK.AVG(forwards!V379,forwards!V$4:V$413,0))</f>
        <v>201.5</v>
      </c>
      <c r="W379" s="6">
        <f>_xlfn.RANK.AVG(forwards!W379,forwards!W$4:W$413,0)</f>
        <v>18</v>
      </c>
      <c r="X379" s="6">
        <f>IF( forwards!X379 ="","",_xlfn.RANK.AVG(forwards!X379,forwards!X$4:X$413,0))</f>
        <v>135</v>
      </c>
      <c r="Y379" s="6" t="str">
        <f>IF( forwards!Y379 ="","",_xlfn.RANK.AVG(forwards!Y379,forwards!Y$4:Y$413,0))</f>
        <v/>
      </c>
      <c r="Z379" s="6">
        <f>IF( forwards!Z379 ="","",_xlfn.RANK.AVG(forwards!Z379,forwards!Z$4:Z$413,0))</f>
        <v>235.5</v>
      </c>
      <c r="AA379" s="6">
        <f>_xlfn.RANK.AVG(forwards!AA379,forwards!AA$4:AA$413,0)</f>
        <v>38</v>
      </c>
      <c r="AB379" s="6" t="str">
        <f>IF( forwards!AB379 ="","",_xlfn.RANK.AVG(forwards!AB379,forwards!AB$4:AB$413,0))</f>
        <v/>
      </c>
      <c r="AC379" s="6">
        <f>_xlfn.RANK.AVG(forwards!AC379,forwards!AC$4:AC$413,0)</f>
        <v>218</v>
      </c>
      <c r="AD379" s="6">
        <f>_xlfn.RANK.AVG(forwards!AD379,forwards!AD$4:AD$413,0)</f>
        <v>172.5</v>
      </c>
      <c r="AG379" s="7">
        <f t="shared" si="70"/>
        <v>66.666666666666671</v>
      </c>
      <c r="AH379" s="7">
        <f t="shared" si="71"/>
        <v>194.75</v>
      </c>
      <c r="AI379" s="7">
        <f t="shared" si="79"/>
        <v>176</v>
      </c>
      <c r="AJ379" s="7">
        <f t="shared" si="80"/>
        <v>51.4</v>
      </c>
      <c r="AK379" s="7">
        <f t="shared" si="81"/>
        <v>119.4</v>
      </c>
      <c r="AL379" s="7">
        <f t="shared" si="82"/>
        <v>142.83333333333334</v>
      </c>
      <c r="AN379">
        <f t="shared" si="72"/>
        <v>50</v>
      </c>
      <c r="AO379">
        <f t="shared" si="73"/>
        <v>184</v>
      </c>
      <c r="AP379">
        <f t="shared" si="74"/>
        <v>185</v>
      </c>
      <c r="AQ379">
        <f t="shared" si="75"/>
        <v>17.5</v>
      </c>
      <c r="AR379">
        <f t="shared" si="76"/>
        <v>61</v>
      </c>
      <c r="AS379">
        <f t="shared" si="77"/>
        <v>86</v>
      </c>
      <c r="AU379" s="6">
        <f t="shared" si="78"/>
        <v>97.25</v>
      </c>
      <c r="AW379">
        <f t="shared" si="83"/>
        <v>26</v>
      </c>
    </row>
    <row r="380" spans="1:49">
      <c r="A380" t="s">
        <v>1210</v>
      </c>
      <c r="B380" t="s">
        <v>1211</v>
      </c>
      <c r="C380" t="s">
        <v>100</v>
      </c>
      <c r="D380" t="s">
        <v>767</v>
      </c>
      <c r="E380" s="6">
        <f>_xlfn.RANK.AVG(forwards!E380,forwards!E$4:E$413,0)</f>
        <v>228.5</v>
      </c>
      <c r="F380" s="6">
        <f>_xlfn.RANK.AVG(forwards!F380,forwards!F$4:F$413,0)</f>
        <v>366</v>
      </c>
      <c r="G380" s="6">
        <f>_xlfn.RANK.AVG(forwards!G380,forwards!G$4:G$413,0)</f>
        <v>192</v>
      </c>
      <c r="H380" s="6">
        <f>_xlfn.RANK.AVG(forwards!H380,forwards!H$4:H$413,0)</f>
        <v>375</v>
      </c>
      <c r="I380" s="6">
        <f>_xlfn.RANK.AVG(forwards!I380,forwards!I$4:I$413,0)</f>
        <v>258</v>
      </c>
      <c r="J380" s="6">
        <f>_xlfn.RANK.AVG(forwards!J380,forwards!J$4:J$413,0)</f>
        <v>327</v>
      </c>
      <c r="K380" s="6">
        <f>_xlfn.RANK.AVG(forwards!K380,forwards!K$4:K$413,0)</f>
        <v>333.5</v>
      </c>
      <c r="L380" s="6" t="str">
        <f>IF( forwards!L380 ="","",_xlfn.RANK.AVG(forwards!L380,forwards!L$4:L$413,0))</f>
        <v/>
      </c>
      <c r="M380" s="6">
        <f>_xlfn.RANK.AVG(forwards!M380,forwards!M$4:M$413,0)</f>
        <v>249</v>
      </c>
      <c r="N380" s="6">
        <f>_xlfn.RANK.AVG(forwards!N380,forwards!N$4:N$413,1)</f>
        <v>392</v>
      </c>
      <c r="O380" s="6">
        <f>_xlfn.RANK.AVG(forwards!O380,forwards!O$4:O$413,0)</f>
        <v>399</v>
      </c>
      <c r="P380" s="6">
        <f>_xlfn.RANK.AVG(forwards!P380,forwards!P$4:P$413,0)</f>
        <v>381</v>
      </c>
      <c r="Q380" s="6">
        <f>_xlfn.RANK.AVG(forwards!Q380,forwards!Q$4:Q$413,1)</f>
        <v>208</v>
      </c>
      <c r="R380" s="6">
        <f>_xlfn.RANK.AVG(forwards!R380,forwards!R$4:R$413,0)</f>
        <v>354</v>
      </c>
      <c r="S380" s="6">
        <f>_xlfn.RANK.AVG(forwards!S380,forwards!S$4:S$413,0)</f>
        <v>292</v>
      </c>
      <c r="T380" s="6">
        <f>_xlfn.RANK.AVG(forwards!T380,forwards!T$4:T$413,1)</f>
        <v>384</v>
      </c>
      <c r="U380" s="6">
        <f>IF( forwards!U380 ="","",_xlfn.RANK.AVG(forwards!U380,forwards!U$4:U$413,0))</f>
        <v>229</v>
      </c>
      <c r="V380" s="6">
        <f>IF( forwards!V380 ="","",_xlfn.RANK.AVG(forwards!V380,forwards!V$4:V$413,0))</f>
        <v>51</v>
      </c>
      <c r="W380" s="6">
        <f>_xlfn.RANK.AVG(forwards!W380,forwards!W$4:W$413,0)</f>
        <v>353.5</v>
      </c>
      <c r="X380" s="6">
        <f>IF( forwards!X380 ="","",_xlfn.RANK.AVG(forwards!X380,forwards!X$4:X$413,0))</f>
        <v>319</v>
      </c>
      <c r="Y380" s="6" t="str">
        <f>IF( forwards!Y380 ="","",_xlfn.RANK.AVG(forwards!Y380,forwards!Y$4:Y$413,0))</f>
        <v/>
      </c>
      <c r="Z380" s="6">
        <f>IF( forwards!Z380 ="","",_xlfn.RANK.AVG(forwards!Z380,forwards!Z$4:Z$413,0))</f>
        <v>342.5</v>
      </c>
      <c r="AA380" s="6">
        <f>_xlfn.RANK.AVG(forwards!AA380,forwards!AA$4:AA$413,0)</f>
        <v>341</v>
      </c>
      <c r="AB380" s="6" t="str">
        <f>IF( forwards!AB380 ="","",_xlfn.RANK.AVG(forwards!AB380,forwards!AB$4:AB$413,0))</f>
        <v/>
      </c>
      <c r="AC380" s="6">
        <f>_xlfn.RANK.AVG(forwards!AC380,forwards!AC$4:AC$413,0)</f>
        <v>68</v>
      </c>
      <c r="AD380" s="6">
        <f>_xlfn.RANK.AVG(forwards!AD380,forwards!AD$4:AD$413,0)</f>
        <v>379</v>
      </c>
      <c r="AG380" s="7">
        <f t="shared" si="70"/>
        <v>262.16666666666669</v>
      </c>
      <c r="AH380" s="7">
        <f t="shared" si="71"/>
        <v>323.375</v>
      </c>
      <c r="AI380" s="7">
        <f t="shared" si="79"/>
        <v>346.66666666666669</v>
      </c>
      <c r="AJ380" s="7">
        <f t="shared" si="80"/>
        <v>323.8</v>
      </c>
      <c r="AK380" s="7">
        <f t="shared" si="81"/>
        <v>259</v>
      </c>
      <c r="AL380" s="7">
        <f t="shared" si="82"/>
        <v>262.66666666666669</v>
      </c>
      <c r="AN380">
        <f t="shared" si="72"/>
        <v>271</v>
      </c>
      <c r="AO380">
        <f t="shared" si="73"/>
        <v>380</v>
      </c>
      <c r="AP380">
        <f t="shared" si="74"/>
        <v>397.5</v>
      </c>
      <c r="AQ380">
        <f t="shared" si="75"/>
        <v>350</v>
      </c>
      <c r="AR380">
        <f t="shared" si="76"/>
        <v>315</v>
      </c>
      <c r="AS380">
        <f t="shared" si="77"/>
        <v>358</v>
      </c>
      <c r="AU380" s="6">
        <f t="shared" si="78"/>
        <v>345.25</v>
      </c>
      <c r="AW380">
        <f t="shared" si="83"/>
        <v>400.5</v>
      </c>
    </row>
    <row r="381" spans="1:49">
      <c r="A381" t="s">
        <v>486</v>
      </c>
      <c r="B381" t="s">
        <v>487</v>
      </c>
      <c r="C381" t="s">
        <v>68</v>
      </c>
      <c r="D381" t="s">
        <v>149</v>
      </c>
      <c r="E381" s="6">
        <f>_xlfn.RANK.AVG(forwards!E381,forwards!E$4:E$413,0)</f>
        <v>291</v>
      </c>
      <c r="F381" s="6">
        <f>_xlfn.RANK.AVG(forwards!F381,forwards!F$4:F$413,0)</f>
        <v>214.5</v>
      </c>
      <c r="G381" s="6">
        <f>_xlfn.RANK.AVG(forwards!G381,forwards!G$4:G$413,0)</f>
        <v>107</v>
      </c>
      <c r="H381" s="6">
        <f>_xlfn.RANK.AVG(forwards!H381,forwards!H$4:H$413,0)</f>
        <v>182</v>
      </c>
      <c r="I381" s="6">
        <f>_xlfn.RANK.AVG(forwards!I381,forwards!I$4:I$413,0)</f>
        <v>254</v>
      </c>
      <c r="J381" s="6">
        <f>_xlfn.RANK.AVG(forwards!J381,forwards!J$4:J$413,0)</f>
        <v>302</v>
      </c>
      <c r="K381" s="6">
        <f>_xlfn.RANK.AVG(forwards!K381,forwards!K$4:K$413,0)</f>
        <v>329.5</v>
      </c>
      <c r="L381" s="6">
        <f>IF( forwards!L381 ="","",_xlfn.RANK.AVG(forwards!L381,forwards!L$4:L$413,0))</f>
        <v>125</v>
      </c>
      <c r="M381" s="6">
        <f>_xlfn.RANK.AVG(forwards!M381,forwards!M$4:M$413,0)</f>
        <v>163</v>
      </c>
      <c r="N381" s="6">
        <f>_xlfn.RANK.AVG(forwards!N381,forwards!N$4:N$413,1)</f>
        <v>55</v>
      </c>
      <c r="O381" s="6">
        <f>_xlfn.RANK.AVG(forwards!O381,forwards!O$4:O$413,0)</f>
        <v>60</v>
      </c>
      <c r="P381" s="6">
        <f>_xlfn.RANK.AVG(forwards!P381,forwards!P$4:P$413,0)</f>
        <v>122.5</v>
      </c>
      <c r="Q381" s="6">
        <f>_xlfn.RANK.AVG(forwards!Q381,forwards!Q$4:Q$413,1)</f>
        <v>85</v>
      </c>
      <c r="R381" s="6">
        <f>_xlfn.RANK.AVG(forwards!R381,forwards!R$4:R$413,0)</f>
        <v>99</v>
      </c>
      <c r="S381" s="6">
        <f>_xlfn.RANK.AVG(forwards!S381,forwards!S$4:S$413,0)</f>
        <v>86</v>
      </c>
      <c r="T381" s="6">
        <f>_xlfn.RANK.AVG(forwards!T381,forwards!T$4:T$413,1)</f>
        <v>152</v>
      </c>
      <c r="U381" s="6">
        <f>IF( forwards!U381 ="","",_xlfn.RANK.AVG(forwards!U381,forwards!U$4:U$413,0))</f>
        <v>137</v>
      </c>
      <c r="V381" s="6">
        <f>IF( forwards!V381 ="","",_xlfn.RANK.AVG(forwards!V381,forwards!V$4:V$413,0))</f>
        <v>255</v>
      </c>
      <c r="W381" s="6">
        <f>_xlfn.RANK.AVG(forwards!W381,forwards!W$4:W$413,0)</f>
        <v>24.5</v>
      </c>
      <c r="X381" s="6">
        <f>IF( forwards!X381 ="","",_xlfn.RANK.AVG(forwards!X381,forwards!X$4:X$413,0))</f>
        <v>48</v>
      </c>
      <c r="Y381" s="6" t="str">
        <f>IF( forwards!Y381 ="","",_xlfn.RANK.AVG(forwards!Y381,forwards!Y$4:Y$413,0))</f>
        <v/>
      </c>
      <c r="Z381" s="6">
        <f>IF( forwards!Z381 ="","",_xlfn.RANK.AVG(forwards!Z381,forwards!Z$4:Z$413,0))</f>
        <v>342.5</v>
      </c>
      <c r="AA381" s="6">
        <f>_xlfn.RANK.AVG(forwards!AA381,forwards!AA$4:AA$413,0)</f>
        <v>249</v>
      </c>
      <c r="AB381" s="6" t="str">
        <f>IF( forwards!AB381 ="","",_xlfn.RANK.AVG(forwards!AB381,forwards!AB$4:AB$413,0))</f>
        <v/>
      </c>
      <c r="AC381" s="6">
        <f>_xlfn.RANK.AVG(forwards!AC381,forwards!AC$4:AC$413,0)</f>
        <v>83</v>
      </c>
      <c r="AD381" s="6">
        <f>_xlfn.RANK.AVG(forwards!AD381,forwards!AD$4:AD$413,0)</f>
        <v>178.5</v>
      </c>
      <c r="AG381" s="7">
        <f t="shared" si="70"/>
        <v>204.16666666666666</v>
      </c>
      <c r="AH381" s="7">
        <f t="shared" si="71"/>
        <v>266.875</v>
      </c>
      <c r="AI381" s="7">
        <f t="shared" si="79"/>
        <v>100.75</v>
      </c>
      <c r="AJ381" s="7">
        <f t="shared" si="80"/>
        <v>108.9</v>
      </c>
      <c r="AK381" s="7">
        <f t="shared" si="81"/>
        <v>161.4</v>
      </c>
      <c r="AL381" s="7">
        <f t="shared" si="82"/>
        <v>170.16666666666666</v>
      </c>
      <c r="AN381">
        <f t="shared" si="72"/>
        <v>204</v>
      </c>
      <c r="AO381">
        <f t="shared" si="73"/>
        <v>302</v>
      </c>
      <c r="AP381">
        <f t="shared" si="74"/>
        <v>47.5</v>
      </c>
      <c r="AQ381">
        <f t="shared" si="75"/>
        <v>82</v>
      </c>
      <c r="AR381">
        <f t="shared" si="76"/>
        <v>146</v>
      </c>
      <c r="AS381">
        <f t="shared" si="77"/>
        <v>146</v>
      </c>
      <c r="AU381" s="6">
        <f t="shared" si="78"/>
        <v>154.58333333333334</v>
      </c>
      <c r="AW381">
        <f t="shared" si="83"/>
        <v>110</v>
      </c>
    </row>
    <row r="382" spans="1:49">
      <c r="A382" t="s">
        <v>1338</v>
      </c>
      <c r="B382" t="s">
        <v>1339</v>
      </c>
      <c r="C382" t="s">
        <v>113</v>
      </c>
      <c r="D382" t="s">
        <v>544</v>
      </c>
      <c r="E382" s="6">
        <f>_xlfn.RANK.AVG(forwards!E382,forwards!E$4:E$413,0)</f>
        <v>401</v>
      </c>
      <c r="F382" s="6">
        <f>_xlfn.RANK.AVG(forwards!F382,forwards!F$4:F$413,0)</f>
        <v>325.5</v>
      </c>
      <c r="G382" s="6">
        <f>_xlfn.RANK.AVG(forwards!G382,forwards!G$4:G$413,0)</f>
        <v>383</v>
      </c>
      <c r="H382" s="6">
        <f>_xlfn.RANK.AVG(forwards!H382,forwards!H$4:H$413,0)</f>
        <v>392</v>
      </c>
      <c r="I382" s="6">
        <f>_xlfn.RANK.AVG(forwards!I382,forwards!I$4:I$413,0)</f>
        <v>394</v>
      </c>
      <c r="J382" s="6">
        <f>_xlfn.RANK.AVG(forwards!J382,forwards!J$4:J$413,0)</f>
        <v>376</v>
      </c>
      <c r="K382" s="6">
        <f>_xlfn.RANK.AVG(forwards!K382,forwards!K$4:K$413,0)</f>
        <v>382.5</v>
      </c>
      <c r="L382" s="6" t="str">
        <f>IF( forwards!L382 ="","",_xlfn.RANK.AVG(forwards!L382,forwards!L$4:L$413,0))</f>
        <v/>
      </c>
      <c r="M382" s="6">
        <f>_xlfn.RANK.AVG(forwards!M382,forwards!M$4:M$413,0)</f>
        <v>281</v>
      </c>
      <c r="N382" s="6">
        <f>_xlfn.RANK.AVG(forwards!N382,forwards!N$4:N$413,1)</f>
        <v>156</v>
      </c>
      <c r="O382" s="6">
        <f>_xlfn.RANK.AVG(forwards!O382,forwards!O$4:O$413,0)</f>
        <v>236</v>
      </c>
      <c r="P382" s="6">
        <f>_xlfn.RANK.AVG(forwards!P382,forwards!P$4:P$413,0)</f>
        <v>405</v>
      </c>
      <c r="Q382" s="6">
        <f>_xlfn.RANK.AVG(forwards!Q382,forwards!Q$4:Q$413,1)</f>
        <v>358</v>
      </c>
      <c r="R382" s="6">
        <f>_xlfn.RANK.AVG(forwards!R382,forwards!R$4:R$413,0)</f>
        <v>396</v>
      </c>
      <c r="S382" s="6">
        <f>_xlfn.RANK.AVG(forwards!S382,forwards!S$4:S$413,0)</f>
        <v>405</v>
      </c>
      <c r="T382" s="6">
        <f>_xlfn.RANK.AVG(forwards!T382,forwards!T$4:T$413,1)</f>
        <v>368</v>
      </c>
      <c r="U382" s="6">
        <f>IF( forwards!U382 ="","",_xlfn.RANK.AVG(forwards!U382,forwards!U$4:U$413,0))</f>
        <v>410</v>
      </c>
      <c r="V382" s="6" t="str">
        <f>IF( forwards!V382 ="","",_xlfn.RANK.AVG(forwards!V382,forwards!V$4:V$413,0))</f>
        <v/>
      </c>
      <c r="W382" s="6">
        <f>_xlfn.RANK.AVG(forwards!W382,forwards!W$4:W$413,0)</f>
        <v>240</v>
      </c>
      <c r="X382" s="6">
        <f>IF( forwards!X382 ="","",_xlfn.RANK.AVG(forwards!X382,forwards!X$4:X$413,0))</f>
        <v>376.5</v>
      </c>
      <c r="Y382" s="6" t="str">
        <f>IF( forwards!Y382 ="","",_xlfn.RANK.AVG(forwards!Y382,forwards!Y$4:Y$413,0))</f>
        <v/>
      </c>
      <c r="Z382" s="6">
        <f>IF( forwards!Z382 ="","",_xlfn.RANK.AVG(forwards!Z382,forwards!Z$4:Z$413,0))</f>
        <v>342.5</v>
      </c>
      <c r="AA382" s="6">
        <f>_xlfn.RANK.AVG(forwards!AA382,forwards!AA$4:AA$413,0)</f>
        <v>406</v>
      </c>
      <c r="AB382" s="6" t="str">
        <f>IF( forwards!AB382 ="","",_xlfn.RANK.AVG(forwards!AB382,forwards!AB$4:AB$413,0))</f>
        <v/>
      </c>
      <c r="AC382" s="6">
        <f>_xlfn.RANK.AVG(forwards!AC382,forwards!AC$4:AC$413,0)</f>
        <v>34</v>
      </c>
      <c r="AD382" s="6">
        <f>_xlfn.RANK.AVG(forwards!AD382,forwards!AD$4:AD$413,0)</f>
        <v>352</v>
      </c>
      <c r="AG382" s="7">
        <f t="shared" si="70"/>
        <v>369.83333333333331</v>
      </c>
      <c r="AH382" s="7">
        <f t="shared" si="71"/>
        <v>386.125</v>
      </c>
      <c r="AI382" s="7">
        <f t="shared" si="79"/>
        <v>224.33333333333334</v>
      </c>
      <c r="AJ382" s="7">
        <f t="shared" si="80"/>
        <v>386.4</v>
      </c>
      <c r="AK382" s="7">
        <f t="shared" si="81"/>
        <v>342.25</v>
      </c>
      <c r="AL382" s="7">
        <f t="shared" si="82"/>
        <v>264</v>
      </c>
      <c r="AN382">
        <f t="shared" si="72"/>
        <v>386</v>
      </c>
      <c r="AO382">
        <f t="shared" si="73"/>
        <v>404</v>
      </c>
      <c r="AP382">
        <f t="shared" si="74"/>
        <v>269</v>
      </c>
      <c r="AQ382">
        <f t="shared" si="75"/>
        <v>405</v>
      </c>
      <c r="AR382">
        <f t="shared" si="76"/>
        <v>394</v>
      </c>
      <c r="AS382">
        <f t="shared" si="77"/>
        <v>361</v>
      </c>
      <c r="AU382" s="6">
        <f t="shared" si="78"/>
        <v>369.83333333333331</v>
      </c>
      <c r="AW382">
        <f t="shared" si="83"/>
        <v>407</v>
      </c>
    </row>
    <row r="383" spans="1:49">
      <c r="A383" t="s">
        <v>721</v>
      </c>
      <c r="B383" t="s">
        <v>722</v>
      </c>
      <c r="C383" t="s">
        <v>68</v>
      </c>
      <c r="D383" t="s">
        <v>221</v>
      </c>
      <c r="E383" s="6">
        <f>_xlfn.RANK.AVG(forwards!E383,forwards!E$4:E$413,0)</f>
        <v>51</v>
      </c>
      <c r="F383" s="6">
        <f>_xlfn.RANK.AVG(forwards!F383,forwards!F$4:F$413,0)</f>
        <v>23</v>
      </c>
      <c r="G383" s="6">
        <f>_xlfn.RANK.AVG(forwards!G383,forwards!G$4:G$413,0)</f>
        <v>96</v>
      </c>
      <c r="H383" s="6">
        <f>_xlfn.RANK.AVG(forwards!H383,forwards!H$4:H$413,0)</f>
        <v>33</v>
      </c>
      <c r="I383" s="6">
        <f>_xlfn.RANK.AVG(forwards!I383,forwards!I$4:I$413,0)</f>
        <v>45</v>
      </c>
      <c r="J383" s="6">
        <f>_xlfn.RANK.AVG(forwards!J383,forwards!J$4:J$413,0)</f>
        <v>195</v>
      </c>
      <c r="K383" s="6">
        <f>_xlfn.RANK.AVG(forwards!K383,forwards!K$4:K$413,0)</f>
        <v>61.5</v>
      </c>
      <c r="L383" s="6">
        <f>IF( forwards!L383 ="","",_xlfn.RANK.AVG(forwards!L383,forwards!L$4:L$413,0))</f>
        <v>108</v>
      </c>
      <c r="M383" s="6">
        <f>_xlfn.RANK.AVG(forwards!M383,forwards!M$4:M$413,0)</f>
        <v>107</v>
      </c>
      <c r="N383" s="6">
        <f>_xlfn.RANK.AVG(forwards!N383,forwards!N$4:N$413,1)</f>
        <v>267</v>
      </c>
      <c r="O383" s="6">
        <f>_xlfn.RANK.AVG(forwards!O383,forwards!O$4:O$413,0)</f>
        <v>172</v>
      </c>
      <c r="P383" s="6">
        <f>_xlfn.RANK.AVG(forwards!P383,forwards!P$4:P$413,0)</f>
        <v>116</v>
      </c>
      <c r="Q383" s="6">
        <f>_xlfn.RANK.AVG(forwards!Q383,forwards!Q$4:Q$413,1)</f>
        <v>303</v>
      </c>
      <c r="R383" s="6">
        <f>_xlfn.RANK.AVG(forwards!R383,forwards!R$4:R$413,0)</f>
        <v>209</v>
      </c>
      <c r="S383" s="6">
        <f>_xlfn.RANK.AVG(forwards!S383,forwards!S$4:S$413,0)</f>
        <v>222</v>
      </c>
      <c r="T383" s="6">
        <f>_xlfn.RANK.AVG(forwards!T383,forwards!T$4:T$413,1)</f>
        <v>316</v>
      </c>
      <c r="U383" s="6">
        <f>IF( forwards!U383 ="","",_xlfn.RANK.AVG(forwards!U383,forwards!U$4:U$413,0))</f>
        <v>159</v>
      </c>
      <c r="V383" s="6">
        <f>IF( forwards!V383 ="","",_xlfn.RANK.AVG(forwards!V383,forwards!V$4:V$413,0))</f>
        <v>216.5</v>
      </c>
      <c r="W383" s="6">
        <f>_xlfn.RANK.AVG(forwards!W383,forwards!W$4:W$413,0)</f>
        <v>65</v>
      </c>
      <c r="X383" s="6">
        <f>IF( forwards!X383 ="","",_xlfn.RANK.AVG(forwards!X383,forwards!X$4:X$413,0))</f>
        <v>149</v>
      </c>
      <c r="Y383" s="6">
        <f>IF( forwards!Y383 ="","",_xlfn.RANK.AVG(forwards!Y383,forwards!Y$4:Y$413,0))</f>
        <v>119</v>
      </c>
      <c r="Z383" s="6">
        <f>IF( forwards!Z383 ="","",_xlfn.RANK.AVG(forwards!Z383,forwards!Z$4:Z$413,0))</f>
        <v>87</v>
      </c>
      <c r="AA383" s="6">
        <f>_xlfn.RANK.AVG(forwards!AA383,forwards!AA$4:AA$413,0)</f>
        <v>40</v>
      </c>
      <c r="AB383" s="6" t="str">
        <f>IF( forwards!AB383 ="","",_xlfn.RANK.AVG(forwards!AB383,forwards!AB$4:AB$413,0))</f>
        <v/>
      </c>
      <c r="AC383" s="6">
        <f>_xlfn.RANK.AVG(forwards!AC383,forwards!AC$4:AC$413,0)</f>
        <v>353</v>
      </c>
      <c r="AD383" s="6">
        <f>_xlfn.RANK.AVG(forwards!AD383,forwards!AD$4:AD$413,0)</f>
        <v>68.5</v>
      </c>
      <c r="AG383" s="7">
        <f t="shared" si="70"/>
        <v>56.666666666666664</v>
      </c>
      <c r="AH383" s="7">
        <f t="shared" si="71"/>
        <v>83.625</v>
      </c>
      <c r="AI383" s="7">
        <f t="shared" si="79"/>
        <v>163.5</v>
      </c>
      <c r="AJ383" s="7">
        <f t="shared" si="80"/>
        <v>233.2</v>
      </c>
      <c r="AK383" s="7">
        <f t="shared" si="81"/>
        <v>132.58333333333334</v>
      </c>
      <c r="AL383" s="7">
        <f t="shared" si="82"/>
        <v>153.83333333333334</v>
      </c>
      <c r="AN383">
        <f t="shared" si="72"/>
        <v>36</v>
      </c>
      <c r="AO383">
        <f t="shared" si="73"/>
        <v>29</v>
      </c>
      <c r="AP383">
        <f t="shared" si="74"/>
        <v>168</v>
      </c>
      <c r="AQ383">
        <f t="shared" si="75"/>
        <v>243</v>
      </c>
      <c r="AR383">
        <f t="shared" si="76"/>
        <v>87</v>
      </c>
      <c r="AS383">
        <f t="shared" si="77"/>
        <v>106</v>
      </c>
      <c r="AU383" s="6">
        <f t="shared" si="78"/>
        <v>111.5</v>
      </c>
      <c r="AW383">
        <f t="shared" si="83"/>
        <v>47.5</v>
      </c>
    </row>
    <row r="384" spans="1:49">
      <c r="A384" t="s">
        <v>1143</v>
      </c>
      <c r="B384" t="s">
        <v>1144</v>
      </c>
      <c r="C384" t="s">
        <v>80</v>
      </c>
      <c r="D384" t="s">
        <v>230</v>
      </c>
      <c r="E384" s="6">
        <f>_xlfn.RANK.AVG(forwards!E384,forwards!E$4:E$413,0)</f>
        <v>246</v>
      </c>
      <c r="F384" s="6">
        <f>_xlfn.RANK.AVG(forwards!F384,forwards!F$4:F$413,0)</f>
        <v>345</v>
      </c>
      <c r="G384" s="6">
        <f>_xlfn.RANK.AVG(forwards!G384,forwards!G$4:G$413,0)</f>
        <v>332</v>
      </c>
      <c r="H384" s="6">
        <f>_xlfn.RANK.AVG(forwards!H384,forwards!H$4:H$413,0)</f>
        <v>264</v>
      </c>
      <c r="I384" s="6">
        <f>_xlfn.RANK.AVG(forwards!I384,forwards!I$4:I$413,0)</f>
        <v>230</v>
      </c>
      <c r="J384" s="6">
        <f>_xlfn.RANK.AVG(forwards!J384,forwards!J$4:J$413,0)</f>
        <v>177</v>
      </c>
      <c r="K384" s="6">
        <f>_xlfn.RANK.AVG(forwards!K384,forwards!K$4:K$413,0)</f>
        <v>219.5</v>
      </c>
      <c r="L384" s="6" t="str">
        <f>IF( forwards!L384 ="","",_xlfn.RANK.AVG(forwards!L384,forwards!L$4:L$413,0))</f>
        <v/>
      </c>
      <c r="M384" s="6">
        <f>_xlfn.RANK.AVG(forwards!M384,forwards!M$4:M$413,0)</f>
        <v>407</v>
      </c>
      <c r="N384" s="6">
        <f>_xlfn.RANK.AVG(forwards!N384,forwards!N$4:N$413,1)</f>
        <v>57</v>
      </c>
      <c r="O384" s="6">
        <f>_xlfn.RANK.AVG(forwards!O384,forwards!O$4:O$413,0)</f>
        <v>329</v>
      </c>
      <c r="P384" s="6">
        <f>_xlfn.RANK.AVG(forwards!P384,forwards!P$4:P$413,0)</f>
        <v>307</v>
      </c>
      <c r="Q384" s="6">
        <f>_xlfn.RANK.AVG(forwards!Q384,forwards!Q$4:Q$413,1)</f>
        <v>291</v>
      </c>
      <c r="R384" s="6">
        <f>_xlfn.RANK.AVG(forwards!R384,forwards!R$4:R$413,0)</f>
        <v>314</v>
      </c>
      <c r="S384" s="6">
        <f>_xlfn.RANK.AVG(forwards!S384,forwards!S$4:S$413,0)</f>
        <v>301</v>
      </c>
      <c r="T384" s="6">
        <f>_xlfn.RANK.AVG(forwards!T384,forwards!T$4:T$413,1)</f>
        <v>210</v>
      </c>
      <c r="U384" s="6">
        <f>IF( forwards!U384 ="","",_xlfn.RANK.AVG(forwards!U384,forwards!U$4:U$413,0))</f>
        <v>217</v>
      </c>
      <c r="V384" s="6">
        <f>IF( forwards!V384 ="","",_xlfn.RANK.AVG(forwards!V384,forwards!V$4:V$413,0))</f>
        <v>228</v>
      </c>
      <c r="W384" s="6">
        <f>_xlfn.RANK.AVG(forwards!W384,forwards!W$4:W$413,0)</f>
        <v>353.5</v>
      </c>
      <c r="X384" s="6">
        <f>IF( forwards!X384 ="","",_xlfn.RANK.AVG(forwards!X384,forwards!X$4:X$413,0))</f>
        <v>283</v>
      </c>
      <c r="Y384" s="6" t="str">
        <f>IF( forwards!Y384 ="","",_xlfn.RANK.AVG(forwards!Y384,forwards!Y$4:Y$413,0))</f>
        <v/>
      </c>
      <c r="Z384" s="6">
        <f>IF( forwards!Z384 ="","",_xlfn.RANK.AVG(forwards!Z384,forwards!Z$4:Z$413,0))</f>
        <v>342.5</v>
      </c>
      <c r="AA384" s="6">
        <f>_xlfn.RANK.AVG(forwards!AA384,forwards!AA$4:AA$413,0)</f>
        <v>125</v>
      </c>
      <c r="AB384" s="6" t="str">
        <f>IF( forwards!AB384 ="","",_xlfn.RANK.AVG(forwards!AB384,forwards!AB$4:AB$413,0))</f>
        <v/>
      </c>
      <c r="AC384" s="6">
        <f>_xlfn.RANK.AVG(forwards!AC384,forwards!AC$4:AC$413,0)</f>
        <v>110</v>
      </c>
      <c r="AD384" s="6">
        <f>_xlfn.RANK.AVG(forwards!AD384,forwards!AD$4:AD$413,0)</f>
        <v>115.5</v>
      </c>
      <c r="AG384" s="7">
        <f t="shared" si="70"/>
        <v>307.66666666666669</v>
      </c>
      <c r="AH384" s="7">
        <f t="shared" si="71"/>
        <v>222.625</v>
      </c>
      <c r="AI384" s="7">
        <f t="shared" si="79"/>
        <v>264.33333333333331</v>
      </c>
      <c r="AJ384" s="7">
        <f t="shared" si="80"/>
        <v>284.60000000000002</v>
      </c>
      <c r="AK384" s="7">
        <f t="shared" si="81"/>
        <v>284.8</v>
      </c>
      <c r="AL384" s="7">
        <f t="shared" si="82"/>
        <v>116.83333333333333</v>
      </c>
      <c r="AN384">
        <f t="shared" si="72"/>
        <v>323</v>
      </c>
      <c r="AO384">
        <f t="shared" si="73"/>
        <v>227</v>
      </c>
      <c r="AP384">
        <f t="shared" si="74"/>
        <v>324</v>
      </c>
      <c r="AQ384">
        <f t="shared" si="75"/>
        <v>314</v>
      </c>
      <c r="AR384">
        <f t="shared" si="76"/>
        <v>345</v>
      </c>
      <c r="AS384">
        <f t="shared" si="77"/>
        <v>40</v>
      </c>
      <c r="AU384" s="6">
        <f t="shared" si="78"/>
        <v>262.16666666666669</v>
      </c>
      <c r="AW384">
        <f t="shared" si="83"/>
        <v>303</v>
      </c>
    </row>
    <row r="385" spans="1:49">
      <c r="A385" t="s">
        <v>719</v>
      </c>
      <c r="B385" t="s">
        <v>720</v>
      </c>
      <c r="C385" t="s">
        <v>113</v>
      </c>
      <c r="D385" t="s">
        <v>149</v>
      </c>
      <c r="E385" s="6">
        <f>_xlfn.RANK.AVG(forwards!E385,forwards!E$4:E$413,0)</f>
        <v>267</v>
      </c>
      <c r="F385" s="6">
        <f>_xlfn.RANK.AVG(forwards!F385,forwards!F$4:F$413,0)</f>
        <v>325.5</v>
      </c>
      <c r="G385" s="6">
        <f>_xlfn.RANK.AVG(forwards!G385,forwards!G$4:G$413,0)</f>
        <v>386</v>
      </c>
      <c r="H385" s="6">
        <f>_xlfn.RANK.AVG(forwards!H385,forwards!H$4:H$413,0)</f>
        <v>316</v>
      </c>
      <c r="I385" s="6">
        <f>_xlfn.RANK.AVG(forwards!I385,forwards!I$4:I$413,0)</f>
        <v>285</v>
      </c>
      <c r="J385" s="6">
        <f>_xlfn.RANK.AVG(forwards!J385,forwards!J$4:J$413,0)</f>
        <v>139</v>
      </c>
      <c r="K385" s="6">
        <f>_xlfn.RANK.AVG(forwards!K385,forwards!K$4:K$413,0)</f>
        <v>285</v>
      </c>
      <c r="L385" s="6" t="str">
        <f>IF( forwards!L385 ="","",_xlfn.RANK.AVG(forwards!L385,forwards!L$4:L$413,0))</f>
        <v/>
      </c>
      <c r="M385" s="6">
        <f>_xlfn.RANK.AVG(forwards!M385,forwards!M$4:M$413,0)</f>
        <v>243</v>
      </c>
      <c r="N385" s="6">
        <f>_xlfn.RANK.AVG(forwards!N385,forwards!N$4:N$413,1)</f>
        <v>23</v>
      </c>
      <c r="O385" s="6">
        <f>_xlfn.RANK.AVG(forwards!O385,forwards!O$4:O$413,0)</f>
        <v>73</v>
      </c>
      <c r="P385" s="6">
        <f>_xlfn.RANK.AVG(forwards!P385,forwards!P$4:P$413,0)</f>
        <v>278</v>
      </c>
      <c r="Q385" s="6">
        <f>_xlfn.RANK.AVG(forwards!Q385,forwards!Q$4:Q$413,1)</f>
        <v>58</v>
      </c>
      <c r="R385" s="6">
        <f>_xlfn.RANK.AVG(forwards!R385,forwards!R$4:R$413,0)</f>
        <v>191</v>
      </c>
      <c r="S385" s="6">
        <f>_xlfn.RANK.AVG(forwards!S385,forwards!S$4:S$413,0)</f>
        <v>288</v>
      </c>
      <c r="T385" s="6">
        <f>_xlfn.RANK.AVG(forwards!T385,forwards!T$4:T$413,1)</f>
        <v>88.5</v>
      </c>
      <c r="U385" s="6">
        <f>IF( forwards!U385 ="","",_xlfn.RANK.AVG(forwards!U385,forwards!U$4:U$413,0))</f>
        <v>158</v>
      </c>
      <c r="V385" s="6">
        <f>IF( forwards!V385 ="","",_xlfn.RANK.AVG(forwards!V385,forwards!V$4:V$413,0))</f>
        <v>218.5</v>
      </c>
      <c r="W385" s="6">
        <f>_xlfn.RANK.AVG(forwards!W385,forwards!W$4:W$413,0)</f>
        <v>325.5</v>
      </c>
      <c r="X385" s="6">
        <f>IF( forwards!X385 ="","",_xlfn.RANK.AVG(forwards!X385,forwards!X$4:X$413,0))</f>
        <v>282</v>
      </c>
      <c r="Y385" s="6" t="str">
        <f>IF( forwards!Y385 ="","",_xlfn.RANK.AVG(forwards!Y385,forwards!Y$4:Y$413,0))</f>
        <v/>
      </c>
      <c r="Z385" s="6">
        <f>IF( forwards!Z385 ="","",_xlfn.RANK.AVG(forwards!Z385,forwards!Z$4:Z$413,0))</f>
        <v>158.5</v>
      </c>
      <c r="AA385" s="6">
        <f>_xlfn.RANK.AVG(forwards!AA385,forwards!AA$4:AA$413,0)</f>
        <v>147</v>
      </c>
      <c r="AB385" s="6">
        <f>IF( forwards!AB385 ="","",_xlfn.RANK.AVG(forwards!AB385,forwards!AB$4:AB$413,0))</f>
        <v>23</v>
      </c>
      <c r="AC385" s="6">
        <f>_xlfn.RANK.AVG(forwards!AC385,forwards!AC$4:AC$413,0)</f>
        <v>72</v>
      </c>
      <c r="AD385" s="6">
        <f>_xlfn.RANK.AVG(forwards!AD385,forwards!AD$4:AD$413,0)</f>
        <v>219.5</v>
      </c>
      <c r="AG385" s="7">
        <f t="shared" si="70"/>
        <v>326.16666666666669</v>
      </c>
      <c r="AH385" s="7">
        <f t="shared" si="71"/>
        <v>256.25</v>
      </c>
      <c r="AI385" s="7">
        <f t="shared" si="79"/>
        <v>113</v>
      </c>
      <c r="AJ385" s="7">
        <f t="shared" si="80"/>
        <v>180.7</v>
      </c>
      <c r="AK385" s="7">
        <f t="shared" si="81"/>
        <v>228.5</v>
      </c>
      <c r="AL385" s="7">
        <f t="shared" si="82"/>
        <v>115.375</v>
      </c>
      <c r="AN385">
        <f t="shared" si="72"/>
        <v>347</v>
      </c>
      <c r="AO385">
        <f t="shared" si="73"/>
        <v>279</v>
      </c>
      <c r="AP385">
        <f t="shared" si="74"/>
        <v>69.5</v>
      </c>
      <c r="AQ385">
        <f t="shared" si="75"/>
        <v>175</v>
      </c>
      <c r="AR385">
        <f t="shared" si="76"/>
        <v>271</v>
      </c>
      <c r="AS385">
        <f t="shared" si="77"/>
        <v>37</v>
      </c>
      <c r="AU385" s="6">
        <f t="shared" si="78"/>
        <v>196.41666666666666</v>
      </c>
      <c r="AW385">
        <f t="shared" si="83"/>
        <v>198</v>
      </c>
    </row>
    <row r="386" spans="1:49">
      <c r="A386" t="s">
        <v>1121</v>
      </c>
      <c r="B386" t="s">
        <v>1122</v>
      </c>
      <c r="C386" t="s">
        <v>68</v>
      </c>
      <c r="D386" t="s">
        <v>230</v>
      </c>
      <c r="E386" s="6">
        <f>_xlfn.RANK.AVG(forwards!E386,forwards!E$4:E$413,0)</f>
        <v>246</v>
      </c>
      <c r="F386" s="6">
        <f>_xlfn.RANK.AVG(forwards!F386,forwards!F$4:F$413,0)</f>
        <v>345</v>
      </c>
      <c r="G386" s="6">
        <f>_xlfn.RANK.AVG(forwards!G386,forwards!G$4:G$413,0)</f>
        <v>356</v>
      </c>
      <c r="H386" s="6">
        <f>_xlfn.RANK.AVG(forwards!H386,forwards!H$4:H$413,0)</f>
        <v>366</v>
      </c>
      <c r="I386" s="6">
        <f>_xlfn.RANK.AVG(forwards!I386,forwards!I$4:I$413,0)</f>
        <v>354</v>
      </c>
      <c r="J386" s="6">
        <f>_xlfn.RANK.AVG(forwards!J386,forwards!J$4:J$413,0)</f>
        <v>88</v>
      </c>
      <c r="K386" s="6">
        <f>_xlfn.RANK.AVG(forwards!K386,forwards!K$4:K$413,0)</f>
        <v>359.5</v>
      </c>
      <c r="L386" s="6" t="str">
        <f>IF( forwards!L386 ="","",_xlfn.RANK.AVG(forwards!L386,forwards!L$4:L$413,0))</f>
        <v/>
      </c>
      <c r="M386" s="6">
        <f>_xlfn.RANK.AVG(forwards!M386,forwards!M$4:M$413,0)</f>
        <v>396</v>
      </c>
      <c r="N386" s="6">
        <f>_xlfn.RANK.AVG(forwards!N386,forwards!N$4:N$413,1)</f>
        <v>7</v>
      </c>
      <c r="O386" s="6">
        <f>_xlfn.RANK.AVG(forwards!O386,forwards!O$4:O$413,0)</f>
        <v>231</v>
      </c>
      <c r="P386" s="6">
        <f>_xlfn.RANK.AVG(forwards!P386,forwards!P$4:P$413,0)</f>
        <v>314.5</v>
      </c>
      <c r="Q386" s="6">
        <f>_xlfn.RANK.AVG(forwards!Q386,forwards!Q$4:Q$413,1)</f>
        <v>288.5</v>
      </c>
      <c r="R386" s="6">
        <f>_xlfn.RANK.AVG(forwards!R386,forwards!R$4:R$413,0)</f>
        <v>317</v>
      </c>
      <c r="S386" s="6">
        <f>_xlfn.RANK.AVG(forwards!S386,forwards!S$4:S$413,0)</f>
        <v>297</v>
      </c>
      <c r="T386" s="6">
        <f>_xlfn.RANK.AVG(forwards!T386,forwards!T$4:T$413,1)</f>
        <v>263</v>
      </c>
      <c r="U386" s="6">
        <f>IF( forwards!U386 ="","",_xlfn.RANK.AVG(forwards!U386,forwards!U$4:U$413,0))</f>
        <v>303</v>
      </c>
      <c r="V386" s="6">
        <f>IF( forwards!V386 ="","",_xlfn.RANK.AVG(forwards!V386,forwards!V$4:V$413,0))</f>
        <v>43</v>
      </c>
      <c r="W386" s="6">
        <f>_xlfn.RANK.AVG(forwards!W386,forwards!W$4:W$413,0)</f>
        <v>334.5</v>
      </c>
      <c r="X386" s="6">
        <f>IF( forwards!X386 ="","",_xlfn.RANK.AVG(forwards!X386,forwards!X$4:X$413,0))</f>
        <v>376.5</v>
      </c>
      <c r="Y386" s="6" t="str">
        <f>IF( forwards!Y386 ="","",_xlfn.RANK.AVG(forwards!Y386,forwards!Y$4:Y$413,0))</f>
        <v/>
      </c>
      <c r="Z386" s="6">
        <f>IF( forwards!Z386 ="","",_xlfn.RANK.AVG(forwards!Z386,forwards!Z$4:Z$413,0))</f>
        <v>342.5</v>
      </c>
      <c r="AA386" s="6">
        <f>_xlfn.RANK.AVG(forwards!AA386,forwards!AA$4:AA$413,0)</f>
        <v>298</v>
      </c>
      <c r="AB386" s="6">
        <f>IF( forwards!AB386 ="","",_xlfn.RANK.AVG(forwards!AB386,forwards!AB$4:AB$413,0))</f>
        <v>82</v>
      </c>
      <c r="AC386" s="6">
        <f>_xlfn.RANK.AVG(forwards!AC386,forwards!AC$4:AC$413,0)</f>
        <v>44</v>
      </c>
      <c r="AD386" s="6">
        <f>_xlfn.RANK.AVG(forwards!AD386,forwards!AD$4:AD$413,0)</f>
        <v>148</v>
      </c>
      <c r="AG386" s="7">
        <f t="shared" si="70"/>
        <v>315.66666666666669</v>
      </c>
      <c r="AH386" s="7">
        <f t="shared" si="71"/>
        <v>291.875</v>
      </c>
      <c r="AI386" s="7">
        <f t="shared" si="79"/>
        <v>211.33333333333334</v>
      </c>
      <c r="AJ386" s="7">
        <f t="shared" si="80"/>
        <v>296</v>
      </c>
      <c r="AK386" s="7">
        <f t="shared" si="81"/>
        <v>279.89999999999998</v>
      </c>
      <c r="AL386" s="7">
        <f t="shared" si="82"/>
        <v>143</v>
      </c>
      <c r="AN386">
        <f t="shared" si="72"/>
        <v>332.5</v>
      </c>
      <c r="AO386">
        <f t="shared" si="73"/>
        <v>340.5</v>
      </c>
      <c r="AP386">
        <f t="shared" si="74"/>
        <v>242</v>
      </c>
      <c r="AQ386">
        <f t="shared" si="75"/>
        <v>326</v>
      </c>
      <c r="AR386">
        <f t="shared" si="76"/>
        <v>340</v>
      </c>
      <c r="AS386">
        <f t="shared" si="77"/>
        <v>87</v>
      </c>
      <c r="AU386" s="6">
        <f t="shared" si="78"/>
        <v>278</v>
      </c>
      <c r="AW386">
        <f t="shared" si="83"/>
        <v>334</v>
      </c>
    </row>
    <row r="387" spans="1:49">
      <c r="A387" t="s">
        <v>1106</v>
      </c>
      <c r="B387" t="s">
        <v>1107</v>
      </c>
      <c r="C387" t="s">
        <v>113</v>
      </c>
      <c r="D387" t="s">
        <v>204</v>
      </c>
      <c r="E387" s="6">
        <f>_xlfn.RANK.AVG(forwards!E387,forwards!E$4:E$413,0)</f>
        <v>78.5</v>
      </c>
      <c r="F387" s="6">
        <f>_xlfn.RANK.AVG(forwards!F387,forwards!F$4:F$413,0)</f>
        <v>68.5</v>
      </c>
      <c r="G387" s="6">
        <f>_xlfn.RANK.AVG(forwards!G387,forwards!G$4:G$413,0)</f>
        <v>123</v>
      </c>
      <c r="H387" s="6">
        <f>_xlfn.RANK.AVG(forwards!H387,forwards!H$4:H$413,0)</f>
        <v>199</v>
      </c>
      <c r="I387" s="6">
        <f>_xlfn.RANK.AVG(forwards!I387,forwards!I$4:I$413,0)</f>
        <v>43</v>
      </c>
      <c r="J387" s="6">
        <f>_xlfn.RANK.AVG(forwards!J387,forwards!J$4:J$413,0)</f>
        <v>376</v>
      </c>
      <c r="K387" s="6">
        <f>_xlfn.RANK.AVG(forwards!K387,forwards!K$4:K$413,0)</f>
        <v>236</v>
      </c>
      <c r="L387" s="6" t="str">
        <f>IF( forwards!L387 ="","",_xlfn.RANK.AVG(forwards!L387,forwards!L$4:L$413,0))</f>
        <v/>
      </c>
      <c r="M387" s="6">
        <f>_xlfn.RANK.AVG(forwards!M387,forwards!M$4:M$413,0)</f>
        <v>269</v>
      </c>
      <c r="N387" s="6">
        <f>_xlfn.RANK.AVG(forwards!N387,forwards!N$4:N$413,1)</f>
        <v>367</v>
      </c>
      <c r="O387" s="6">
        <f>_xlfn.RANK.AVG(forwards!O387,forwards!O$4:O$413,0)</f>
        <v>384</v>
      </c>
      <c r="P387" s="6">
        <f>_xlfn.RANK.AVG(forwards!P387,forwards!P$4:P$413,0)</f>
        <v>266</v>
      </c>
      <c r="Q387" s="6">
        <f>_xlfn.RANK.AVG(forwards!Q387,forwards!Q$4:Q$413,1)</f>
        <v>295</v>
      </c>
      <c r="R387" s="6">
        <f>_xlfn.RANK.AVG(forwards!R387,forwards!R$4:R$413,0)</f>
        <v>287.5</v>
      </c>
      <c r="S387" s="6">
        <f>_xlfn.RANK.AVG(forwards!S387,forwards!S$4:S$413,0)</f>
        <v>290</v>
      </c>
      <c r="T387" s="6">
        <f>_xlfn.RANK.AVG(forwards!T387,forwards!T$4:T$413,1)</f>
        <v>391</v>
      </c>
      <c r="U387" s="6">
        <f>IF( forwards!U387 ="","",_xlfn.RANK.AVG(forwards!U387,forwards!U$4:U$413,0))</f>
        <v>239</v>
      </c>
      <c r="V387" s="6">
        <f>IF( forwards!V387 ="","",_xlfn.RANK.AVG(forwards!V387,forwards!V$4:V$413,0))</f>
        <v>61.5</v>
      </c>
      <c r="W387" s="6">
        <f>_xlfn.RANK.AVG(forwards!W387,forwards!W$4:W$413,0)</f>
        <v>110.5</v>
      </c>
      <c r="X387" s="6">
        <f>IF( forwards!X387 ="","",_xlfn.RANK.AVG(forwards!X387,forwards!X$4:X$413,0))</f>
        <v>67</v>
      </c>
      <c r="Y387" s="6">
        <f>IF( forwards!Y387 ="","",_xlfn.RANK.AVG(forwards!Y387,forwards!Y$4:Y$413,0))</f>
        <v>115</v>
      </c>
      <c r="Z387" s="6">
        <f>IF( forwards!Z387 ="","",_xlfn.RANK.AVG(forwards!Z387,forwards!Z$4:Z$413,0))</f>
        <v>98</v>
      </c>
      <c r="AA387" s="6">
        <f>_xlfn.RANK.AVG(forwards!AA387,forwards!AA$4:AA$413,0)</f>
        <v>132</v>
      </c>
      <c r="AB387" s="6" t="str">
        <f>IF( forwards!AB387 ="","",_xlfn.RANK.AVG(forwards!AB387,forwards!AB$4:AB$413,0))</f>
        <v/>
      </c>
      <c r="AC387" s="6">
        <f>_xlfn.RANK.AVG(forwards!AC387,forwards!AC$4:AC$413,0)</f>
        <v>403</v>
      </c>
      <c r="AD387" s="6">
        <f>_xlfn.RANK.AVG(forwards!AD387,forwards!AD$4:AD$413,0)</f>
        <v>332.5</v>
      </c>
      <c r="AG387" s="7">
        <f t="shared" si="70"/>
        <v>90</v>
      </c>
      <c r="AH387" s="7">
        <f t="shared" si="71"/>
        <v>213.5</v>
      </c>
      <c r="AI387" s="7">
        <f t="shared" si="79"/>
        <v>340</v>
      </c>
      <c r="AJ387" s="7">
        <f t="shared" si="80"/>
        <v>305.89999999999998</v>
      </c>
      <c r="AK387" s="7">
        <f t="shared" si="81"/>
        <v>115.16666666666667</v>
      </c>
      <c r="AL387" s="7">
        <f t="shared" si="82"/>
        <v>289.16666666666669</v>
      </c>
      <c r="AN387">
        <f t="shared" si="72"/>
        <v>79</v>
      </c>
      <c r="AO387">
        <f t="shared" si="73"/>
        <v>214</v>
      </c>
      <c r="AP387">
        <f t="shared" si="74"/>
        <v>392</v>
      </c>
      <c r="AQ387">
        <f t="shared" si="75"/>
        <v>336</v>
      </c>
      <c r="AR387">
        <f t="shared" si="76"/>
        <v>55</v>
      </c>
      <c r="AS387">
        <f t="shared" si="77"/>
        <v>386.5</v>
      </c>
      <c r="AU387" s="6">
        <f t="shared" si="78"/>
        <v>243.75</v>
      </c>
      <c r="AW387">
        <f t="shared" si="83"/>
        <v>278</v>
      </c>
    </row>
    <row r="388" spans="1:49">
      <c r="A388" t="s">
        <v>1368</v>
      </c>
      <c r="B388" t="s">
        <v>1369</v>
      </c>
      <c r="C388" t="s">
        <v>124</v>
      </c>
      <c r="D388" t="s">
        <v>858</v>
      </c>
      <c r="E388" s="6">
        <f>_xlfn.RANK.AVG(forwards!E388,forwards!E$4:E$413,0)</f>
        <v>29.5</v>
      </c>
      <c r="F388" s="6">
        <f>_xlfn.RANK.AVG(forwards!F388,forwards!F$4:F$413,0)</f>
        <v>80.5</v>
      </c>
      <c r="G388" s="6">
        <f>_xlfn.RANK.AVG(forwards!G388,forwards!G$4:G$413,0)</f>
        <v>239</v>
      </c>
      <c r="H388" s="6">
        <f>_xlfn.RANK.AVG(forwards!H388,forwards!H$4:H$413,0)</f>
        <v>54</v>
      </c>
      <c r="I388" s="6">
        <f>_xlfn.RANK.AVG(forwards!I388,forwards!I$4:I$413,0)</f>
        <v>13</v>
      </c>
      <c r="J388" s="6">
        <f>_xlfn.RANK.AVG(forwards!J388,forwards!J$4:J$413,0)</f>
        <v>208</v>
      </c>
      <c r="K388" s="6">
        <f>_xlfn.RANK.AVG(forwards!K388,forwards!K$4:K$413,0)</f>
        <v>53.5</v>
      </c>
      <c r="L388" s="6" t="str">
        <f>IF( forwards!L388 ="","",_xlfn.RANK.AVG(forwards!L388,forwards!L$4:L$413,0))</f>
        <v/>
      </c>
      <c r="M388" s="6">
        <f>_xlfn.RANK.AVG(forwards!M388,forwards!M$4:M$413,0)</f>
        <v>123</v>
      </c>
      <c r="N388" s="6">
        <f>_xlfn.RANK.AVG(forwards!N388,forwards!N$4:N$413,1)</f>
        <v>143</v>
      </c>
      <c r="O388" s="6">
        <f>_xlfn.RANK.AVG(forwards!O388,forwards!O$4:O$413,0)</f>
        <v>92</v>
      </c>
      <c r="P388" s="6">
        <f>_xlfn.RANK.AVG(forwards!P388,forwards!P$4:P$413,0)</f>
        <v>196</v>
      </c>
      <c r="Q388" s="6">
        <f>_xlfn.RANK.AVG(forwards!Q388,forwards!Q$4:Q$413,1)</f>
        <v>407</v>
      </c>
      <c r="R388" s="6">
        <f>_xlfn.RANK.AVG(forwards!R388,forwards!R$4:R$413,0)</f>
        <v>365</v>
      </c>
      <c r="S388" s="6">
        <f>_xlfn.RANK.AVG(forwards!S388,forwards!S$4:S$413,0)</f>
        <v>137</v>
      </c>
      <c r="T388" s="6">
        <f>_xlfn.RANK.AVG(forwards!T388,forwards!T$4:T$413,1)</f>
        <v>380</v>
      </c>
      <c r="U388" s="6">
        <f>IF( forwards!U388 ="","",_xlfn.RANK.AVG(forwards!U388,forwards!U$4:U$413,0))</f>
        <v>47</v>
      </c>
      <c r="V388" s="6">
        <f>IF( forwards!V388 ="","",_xlfn.RANK.AVG(forwards!V388,forwards!V$4:V$413,0))</f>
        <v>262</v>
      </c>
      <c r="W388" s="6">
        <f>_xlfn.RANK.AVG(forwards!W388,forwards!W$4:W$413,0)</f>
        <v>217.5</v>
      </c>
      <c r="X388" s="6">
        <f>IF( forwards!X388 ="","",_xlfn.RANK.AVG(forwards!X388,forwards!X$4:X$413,0))</f>
        <v>130</v>
      </c>
      <c r="Y388" s="6">
        <f>IF( forwards!Y388 ="","",_xlfn.RANK.AVG(forwards!Y388,forwards!Y$4:Y$413,0))</f>
        <v>51</v>
      </c>
      <c r="Z388" s="6">
        <f>IF( forwards!Z388 ="","",_xlfn.RANK.AVG(forwards!Z388,forwards!Z$4:Z$413,0))</f>
        <v>170.5</v>
      </c>
      <c r="AA388" s="6">
        <f>_xlfn.RANK.AVG(forwards!AA388,forwards!AA$4:AA$413,0)</f>
        <v>140</v>
      </c>
      <c r="AB388" s="6" t="str">
        <f>IF( forwards!AB388 ="","",_xlfn.RANK.AVG(forwards!AB388,forwards!AB$4:AB$413,0))</f>
        <v/>
      </c>
      <c r="AC388" s="6">
        <f>_xlfn.RANK.AVG(forwards!AC388,forwards!AC$4:AC$413,0)</f>
        <v>304</v>
      </c>
      <c r="AD388" s="6">
        <f>_xlfn.RANK.AVG(forwards!AD388,forwards!AD$4:AD$413,0)</f>
        <v>292.5</v>
      </c>
      <c r="AG388" s="7">
        <f t="shared" ref="AG388:AG413" si="84">AVERAGE(E388:G388)</f>
        <v>116.33333333333333</v>
      </c>
      <c r="AH388" s="7">
        <f t="shared" ref="AH388:AH413" si="85">AVERAGE(H388:K388)</f>
        <v>82.125</v>
      </c>
      <c r="AI388" s="7">
        <f t="shared" si="79"/>
        <v>119.33333333333333</v>
      </c>
      <c r="AJ388" s="7">
        <f t="shared" si="80"/>
        <v>297</v>
      </c>
      <c r="AK388" s="7">
        <f t="shared" si="81"/>
        <v>146.33333333333334</v>
      </c>
      <c r="AL388" s="7">
        <f t="shared" si="82"/>
        <v>245.5</v>
      </c>
      <c r="AN388">
        <f t="shared" ref="AN388:AN413" si="86">_xlfn.RANK.AVG(AG388,AG$4:AG$413,1)</f>
        <v>105</v>
      </c>
      <c r="AO388">
        <f t="shared" ref="AO388:AO413" si="87">_xlfn.RANK.AVG(AH388,AH$4:AH$413,1)</f>
        <v>27</v>
      </c>
      <c r="AP388">
        <f t="shared" ref="AP388:AP413" si="88">_xlfn.RANK.AVG(AI388,AI$4:AI$413,1)</f>
        <v>80</v>
      </c>
      <c r="AQ388">
        <f t="shared" ref="AQ388:AQ413" si="89">_xlfn.RANK.AVG(AJ388,AJ$4:AJ$413,1)</f>
        <v>329</v>
      </c>
      <c r="AR388">
        <f t="shared" ref="AR388:AR413" si="90">_xlfn.RANK.AVG(AK388,AK$4:AK$413,1)</f>
        <v>111</v>
      </c>
      <c r="AS388">
        <f t="shared" ref="AS388:AS413" si="91">_xlfn.RANK.AVG(AL388,AL$4:AL$413,1)</f>
        <v>331</v>
      </c>
      <c r="AU388" s="6">
        <f t="shared" ref="AU388:AU413" si="92">AVERAGE(AN388:AS388)</f>
        <v>163.83333333333334</v>
      </c>
      <c r="AW388">
        <f t="shared" si="83"/>
        <v>131</v>
      </c>
    </row>
    <row r="389" spans="1:49">
      <c r="A389" t="s">
        <v>1307</v>
      </c>
      <c r="B389" t="s">
        <v>1308</v>
      </c>
      <c r="C389" t="s">
        <v>87</v>
      </c>
      <c r="D389" t="s">
        <v>1243</v>
      </c>
      <c r="E389" s="6">
        <f>_xlfn.RANK.AVG(forwards!E389,forwards!E$4:E$413,0)</f>
        <v>376.5</v>
      </c>
      <c r="F389" s="6">
        <f>_xlfn.RANK.AVG(forwards!F389,forwards!F$4:F$413,0)</f>
        <v>405</v>
      </c>
      <c r="G389" s="6">
        <f>_xlfn.RANK.AVG(forwards!G389,forwards!G$4:G$413,0)</f>
        <v>405</v>
      </c>
      <c r="H389" s="6">
        <f>_xlfn.RANK.AVG(forwards!H389,forwards!H$4:H$413,0)</f>
        <v>214</v>
      </c>
      <c r="I389" s="6">
        <f>_xlfn.RANK.AVG(forwards!I389,forwards!I$4:I$413,0)</f>
        <v>251</v>
      </c>
      <c r="J389" s="6">
        <f>_xlfn.RANK.AVG(forwards!J389,forwards!J$4:J$413,0)</f>
        <v>376</v>
      </c>
      <c r="K389" s="6">
        <f>_xlfn.RANK.AVG(forwards!K389,forwards!K$4:K$413,0)</f>
        <v>254</v>
      </c>
      <c r="L389" s="6">
        <f>IF( forwards!L389 ="","",_xlfn.RANK.AVG(forwards!L389,forwards!L$4:L$413,0))</f>
        <v>156</v>
      </c>
      <c r="M389" s="6">
        <f>_xlfn.RANK.AVG(forwards!M389,forwards!M$4:M$413,0)</f>
        <v>266</v>
      </c>
      <c r="N389" s="6">
        <f>_xlfn.RANK.AVG(forwards!N389,forwards!N$4:N$413,1)</f>
        <v>378</v>
      </c>
      <c r="O389" s="6">
        <f>_xlfn.RANK.AVG(forwards!O389,forwards!O$4:O$413,0)</f>
        <v>389</v>
      </c>
      <c r="P389" s="6">
        <f>_xlfn.RANK.AVG(forwards!P389,forwards!P$4:P$413,0)</f>
        <v>397</v>
      </c>
      <c r="Q389" s="6">
        <f>_xlfn.RANK.AVG(forwards!Q389,forwards!Q$4:Q$413,1)</f>
        <v>410</v>
      </c>
      <c r="R389" s="6">
        <f>_xlfn.RANK.AVG(forwards!R389,forwards!R$4:R$413,0)</f>
        <v>407</v>
      </c>
      <c r="S389" s="6">
        <f>_xlfn.RANK.AVG(forwards!S389,forwards!S$4:S$413,0)</f>
        <v>271</v>
      </c>
      <c r="T389" s="6">
        <f>_xlfn.RANK.AVG(forwards!T389,forwards!T$4:T$413,1)</f>
        <v>393</v>
      </c>
      <c r="U389" s="6">
        <f>IF( forwards!U389 ="","",_xlfn.RANK.AVG(forwards!U389,forwards!U$4:U$413,0))</f>
        <v>392</v>
      </c>
      <c r="V389" s="6" t="str">
        <f>IF( forwards!V389 ="","",_xlfn.RANK.AVG(forwards!V389,forwards!V$4:V$413,0))</f>
        <v/>
      </c>
      <c r="W389" s="6">
        <f>_xlfn.RANK.AVG(forwards!W389,forwards!W$4:W$413,0)</f>
        <v>388</v>
      </c>
      <c r="X389" s="6">
        <f>IF( forwards!X389 ="","",_xlfn.RANK.AVG(forwards!X389,forwards!X$4:X$413,0))</f>
        <v>338</v>
      </c>
      <c r="Y389" s="6" t="str">
        <f>IF( forwards!Y389 ="","",_xlfn.RANK.AVG(forwards!Y389,forwards!Y$4:Y$413,0))</f>
        <v/>
      </c>
      <c r="Z389" s="6">
        <f>IF( forwards!Z389 ="","",_xlfn.RANK.AVG(forwards!Z389,forwards!Z$4:Z$413,0))</f>
        <v>342.5</v>
      </c>
      <c r="AA389" s="6">
        <f>_xlfn.RANK.AVG(forwards!AA389,forwards!AA$4:AA$413,0)</f>
        <v>400</v>
      </c>
      <c r="AB389" s="6" t="str">
        <f>IF( forwards!AB389 ="","",_xlfn.RANK.AVG(forwards!AB389,forwards!AB$4:AB$413,0))</f>
        <v/>
      </c>
      <c r="AC389" s="6">
        <f>_xlfn.RANK.AVG(forwards!AC389,forwards!AC$4:AC$413,0)</f>
        <v>234</v>
      </c>
      <c r="AD389" s="6">
        <f>_xlfn.RANK.AVG(forwards!AD389,forwards!AD$4:AD$413,0)</f>
        <v>354.5</v>
      </c>
      <c r="AG389" s="7">
        <f t="shared" si="84"/>
        <v>395.5</v>
      </c>
      <c r="AH389" s="7">
        <f t="shared" si="85"/>
        <v>273.75</v>
      </c>
      <c r="AI389" s="7">
        <f t="shared" ref="AI389:AI413" si="93">AVERAGE(L389:O389)</f>
        <v>297.25</v>
      </c>
      <c r="AJ389" s="7">
        <f t="shared" ref="AJ389:AJ413" si="94">AVERAGE(P389:T389)</f>
        <v>375.6</v>
      </c>
      <c r="AK389" s="7">
        <f t="shared" ref="AK389:AK413" si="95">AVERAGE(U389:Z389)</f>
        <v>365.125</v>
      </c>
      <c r="AL389" s="7">
        <f t="shared" ref="AL389:AL413" si="96">AVERAGE(AA389:AD389)</f>
        <v>329.5</v>
      </c>
      <c r="AN389">
        <f t="shared" si="86"/>
        <v>404</v>
      </c>
      <c r="AO389">
        <f t="shared" si="87"/>
        <v>312</v>
      </c>
      <c r="AP389">
        <f t="shared" si="88"/>
        <v>362</v>
      </c>
      <c r="AQ389">
        <f t="shared" si="89"/>
        <v>400</v>
      </c>
      <c r="AR389">
        <f t="shared" si="90"/>
        <v>405</v>
      </c>
      <c r="AS389">
        <f t="shared" si="91"/>
        <v>405</v>
      </c>
      <c r="AU389" s="6">
        <f t="shared" si="92"/>
        <v>381.33333333333331</v>
      </c>
      <c r="AW389">
        <f t="shared" ref="AW389:AW413" si="97">_xlfn.RANK.AVG(AU389,AU$4:AU$413,1)</f>
        <v>409</v>
      </c>
    </row>
    <row r="390" spans="1:49">
      <c r="A390" t="s">
        <v>1127</v>
      </c>
      <c r="B390" t="s">
        <v>1128</v>
      </c>
      <c r="C390" t="s">
        <v>68</v>
      </c>
      <c r="D390" t="s">
        <v>1129</v>
      </c>
      <c r="E390" s="6">
        <f>_xlfn.RANK.AVG(forwards!E390,forwards!E$4:E$413,0)</f>
        <v>165</v>
      </c>
      <c r="F390" s="6">
        <f>_xlfn.RANK.AVG(forwards!F390,forwards!F$4:F$413,0)</f>
        <v>128</v>
      </c>
      <c r="G390" s="6">
        <f>_xlfn.RANK.AVG(forwards!G390,forwards!G$4:G$413,0)</f>
        <v>350</v>
      </c>
      <c r="H390" s="6">
        <f>_xlfn.RANK.AVG(forwards!H390,forwards!H$4:H$413,0)</f>
        <v>105</v>
      </c>
      <c r="I390" s="6">
        <f>_xlfn.RANK.AVG(forwards!I390,forwards!I$4:I$413,0)</f>
        <v>111</v>
      </c>
      <c r="J390" s="6">
        <f>_xlfn.RANK.AVG(forwards!J390,forwards!J$4:J$413,0)</f>
        <v>107</v>
      </c>
      <c r="K390" s="6">
        <f>_xlfn.RANK.AVG(forwards!K390,forwards!K$4:K$413,0)</f>
        <v>89.5</v>
      </c>
      <c r="L390" s="6">
        <f>IF( forwards!L390 ="","",_xlfn.RANK.AVG(forwards!L390,forwards!L$4:L$413,0))</f>
        <v>31.5</v>
      </c>
      <c r="M390" s="6">
        <f>_xlfn.RANK.AVG(forwards!M390,forwards!M$4:M$413,0)</f>
        <v>295</v>
      </c>
      <c r="N390" s="6">
        <f>_xlfn.RANK.AVG(forwards!N390,forwards!N$4:N$413,1)</f>
        <v>221</v>
      </c>
      <c r="O390" s="6">
        <f>_xlfn.RANK.AVG(forwards!O390,forwards!O$4:O$413,0)</f>
        <v>285</v>
      </c>
      <c r="P390" s="6">
        <f>_xlfn.RANK.AVG(forwards!P390,forwards!P$4:P$413,0)</f>
        <v>240</v>
      </c>
      <c r="Q390" s="6">
        <f>_xlfn.RANK.AVG(forwards!Q390,forwards!Q$4:Q$413,1)</f>
        <v>324</v>
      </c>
      <c r="R390" s="6">
        <f>_xlfn.RANK.AVG(forwards!R390,forwards!R$4:R$413,0)</f>
        <v>286</v>
      </c>
      <c r="S390" s="6">
        <f>_xlfn.RANK.AVG(forwards!S390,forwards!S$4:S$413,0)</f>
        <v>270</v>
      </c>
      <c r="T390" s="6">
        <f>_xlfn.RANK.AVG(forwards!T390,forwards!T$4:T$413,1)</f>
        <v>353.5</v>
      </c>
      <c r="U390" s="6">
        <f>IF( forwards!U390 ="","",_xlfn.RANK.AVG(forwards!U390,forwards!U$4:U$413,0))</f>
        <v>395</v>
      </c>
      <c r="V390" s="6">
        <f>IF( forwards!V390 ="","",_xlfn.RANK.AVG(forwards!V390,forwards!V$4:V$413,0))</f>
        <v>180</v>
      </c>
      <c r="W390" s="6">
        <f>_xlfn.RANK.AVG(forwards!W390,forwards!W$4:W$413,0)</f>
        <v>261.5</v>
      </c>
      <c r="X390" s="6">
        <f>IF( forwards!X390 ="","",_xlfn.RANK.AVG(forwards!X390,forwards!X$4:X$413,0))</f>
        <v>248</v>
      </c>
      <c r="Y390" s="6">
        <f>IF( forwards!Y390 ="","",_xlfn.RANK.AVG(forwards!Y390,forwards!Y$4:Y$413,0))</f>
        <v>8</v>
      </c>
      <c r="Z390" s="6">
        <f>IF( forwards!Z390 ="","",_xlfn.RANK.AVG(forwards!Z390,forwards!Z$4:Z$413,0))</f>
        <v>108</v>
      </c>
      <c r="AA390" s="6">
        <f>_xlfn.RANK.AVG(forwards!AA390,forwards!AA$4:AA$413,0)</f>
        <v>352</v>
      </c>
      <c r="AB390" s="6">
        <f>IF( forwards!AB390 ="","",_xlfn.RANK.AVG(forwards!AB390,forwards!AB$4:AB$413,0))</f>
        <v>52</v>
      </c>
      <c r="AC390" s="6">
        <f>_xlfn.RANK.AVG(forwards!AC390,forwards!AC$4:AC$413,0)</f>
        <v>278</v>
      </c>
      <c r="AD390" s="6">
        <f>_xlfn.RANK.AVG(forwards!AD390,forwards!AD$4:AD$413,0)</f>
        <v>384</v>
      </c>
      <c r="AG390" s="7">
        <f t="shared" si="84"/>
        <v>214.33333333333334</v>
      </c>
      <c r="AH390" s="7">
        <f t="shared" si="85"/>
        <v>103.125</v>
      </c>
      <c r="AI390" s="7">
        <f t="shared" si="93"/>
        <v>208.125</v>
      </c>
      <c r="AJ390" s="7">
        <f t="shared" si="94"/>
        <v>294.7</v>
      </c>
      <c r="AK390" s="7">
        <f t="shared" si="95"/>
        <v>200.08333333333334</v>
      </c>
      <c r="AL390" s="7">
        <f t="shared" si="96"/>
        <v>266.5</v>
      </c>
      <c r="AN390">
        <f t="shared" si="86"/>
        <v>217</v>
      </c>
      <c r="AO390">
        <f t="shared" si="87"/>
        <v>60</v>
      </c>
      <c r="AP390">
        <f t="shared" si="88"/>
        <v>235</v>
      </c>
      <c r="AQ390">
        <f t="shared" si="89"/>
        <v>324</v>
      </c>
      <c r="AR390">
        <f t="shared" si="90"/>
        <v>221</v>
      </c>
      <c r="AS390">
        <f t="shared" si="91"/>
        <v>365</v>
      </c>
      <c r="AU390" s="6">
        <f t="shared" si="92"/>
        <v>237</v>
      </c>
      <c r="AW390">
        <f t="shared" si="97"/>
        <v>268</v>
      </c>
    </row>
    <row r="391" spans="1:49">
      <c r="A391" t="s">
        <v>333</v>
      </c>
      <c r="B391" t="s">
        <v>334</v>
      </c>
      <c r="C391" t="s">
        <v>80</v>
      </c>
      <c r="D391" t="s">
        <v>77</v>
      </c>
      <c r="E391" s="6">
        <f>_xlfn.RANK.AVG(forwards!E391,forwards!E$4:E$413,0)</f>
        <v>165</v>
      </c>
      <c r="F391" s="6">
        <f>_xlfn.RANK.AVG(forwards!F391,forwards!F$4:F$413,0)</f>
        <v>170</v>
      </c>
      <c r="G391" s="6">
        <f>_xlfn.RANK.AVG(forwards!G391,forwards!G$4:G$413,0)</f>
        <v>77</v>
      </c>
      <c r="H391" s="6">
        <f>_xlfn.RANK.AVG(forwards!H391,forwards!H$4:H$413,0)</f>
        <v>110</v>
      </c>
      <c r="I391" s="6">
        <f>_xlfn.RANK.AVG(forwards!I391,forwards!I$4:I$413,0)</f>
        <v>175</v>
      </c>
      <c r="J391" s="6">
        <f>_xlfn.RANK.AVG(forwards!J391,forwards!J$4:J$413,0)</f>
        <v>280</v>
      </c>
      <c r="K391" s="6">
        <f>_xlfn.RANK.AVG(forwards!K391,forwards!K$4:K$413,0)</f>
        <v>103</v>
      </c>
      <c r="L391" s="6" t="str">
        <f>IF( forwards!L391 ="","",_xlfn.RANK.AVG(forwards!L391,forwards!L$4:L$413,0))</f>
        <v/>
      </c>
      <c r="M391" s="6">
        <f>_xlfn.RANK.AVG(forwards!M391,forwards!M$4:M$413,0)</f>
        <v>91</v>
      </c>
      <c r="N391" s="6">
        <f>_xlfn.RANK.AVG(forwards!N391,forwards!N$4:N$413,1)</f>
        <v>269</v>
      </c>
      <c r="O391" s="6">
        <f>_xlfn.RANK.AVG(forwards!O391,forwards!O$4:O$413,0)</f>
        <v>158</v>
      </c>
      <c r="P391" s="6">
        <f>_xlfn.RANK.AVG(forwards!P391,forwards!P$4:P$413,0)</f>
        <v>45</v>
      </c>
      <c r="Q391" s="6">
        <f>_xlfn.RANK.AVG(forwards!Q391,forwards!Q$4:Q$413,1)</f>
        <v>182</v>
      </c>
      <c r="R391" s="6">
        <f>_xlfn.RANK.AVG(forwards!R391,forwards!R$4:R$413,0)</f>
        <v>64.5</v>
      </c>
      <c r="S391" s="6">
        <f>_xlfn.RANK.AVG(forwards!S391,forwards!S$4:S$413,0)</f>
        <v>105</v>
      </c>
      <c r="T391" s="6">
        <f>_xlfn.RANK.AVG(forwards!T391,forwards!T$4:T$413,1)</f>
        <v>240.5</v>
      </c>
      <c r="U391" s="6">
        <f>IF( forwards!U391 ="","",_xlfn.RANK.AVG(forwards!U391,forwards!U$4:U$413,0))</f>
        <v>104</v>
      </c>
      <c r="V391" s="6">
        <f>IF( forwards!V391 ="","",_xlfn.RANK.AVG(forwards!V391,forwards!V$4:V$413,0))</f>
        <v>184</v>
      </c>
      <c r="W391" s="6">
        <f>_xlfn.RANK.AVG(forwards!W391,forwards!W$4:W$413,0)</f>
        <v>108</v>
      </c>
      <c r="X391" s="6">
        <f>IF( forwards!X391 ="","",_xlfn.RANK.AVG(forwards!X391,forwards!X$4:X$413,0))</f>
        <v>157</v>
      </c>
      <c r="Y391" s="6" t="str">
        <f>IF( forwards!Y391 ="","",_xlfn.RANK.AVG(forwards!Y391,forwards!Y$4:Y$413,0))</f>
        <v/>
      </c>
      <c r="Z391" s="6">
        <f>IF( forwards!Z391 ="","",_xlfn.RANK.AVG(forwards!Z391,forwards!Z$4:Z$413,0))</f>
        <v>188.5</v>
      </c>
      <c r="AA391" s="6">
        <f>_xlfn.RANK.AVG(forwards!AA391,forwards!AA$4:AA$413,0)</f>
        <v>54</v>
      </c>
      <c r="AB391" s="6" t="str">
        <f>IF( forwards!AB391 ="","",_xlfn.RANK.AVG(forwards!AB391,forwards!AB$4:AB$413,0))</f>
        <v/>
      </c>
      <c r="AC391" s="6">
        <f>_xlfn.RANK.AVG(forwards!AC391,forwards!AC$4:AC$413,0)</f>
        <v>276</v>
      </c>
      <c r="AD391" s="6">
        <f>_xlfn.RANK.AVG(forwards!AD391,forwards!AD$4:AD$413,0)</f>
        <v>281.5</v>
      </c>
      <c r="AG391" s="7">
        <f t="shared" si="84"/>
        <v>137.33333333333334</v>
      </c>
      <c r="AH391" s="7">
        <f t="shared" si="85"/>
        <v>167</v>
      </c>
      <c r="AI391" s="7">
        <f t="shared" si="93"/>
        <v>172.66666666666666</v>
      </c>
      <c r="AJ391" s="7">
        <f t="shared" si="94"/>
        <v>127.4</v>
      </c>
      <c r="AK391" s="7">
        <f t="shared" si="95"/>
        <v>148.30000000000001</v>
      </c>
      <c r="AL391" s="7">
        <f t="shared" si="96"/>
        <v>203.83333333333334</v>
      </c>
      <c r="AN391">
        <f t="shared" si="86"/>
        <v>122</v>
      </c>
      <c r="AO391">
        <f t="shared" si="87"/>
        <v>150</v>
      </c>
      <c r="AP391">
        <f t="shared" si="88"/>
        <v>180</v>
      </c>
      <c r="AQ391">
        <f t="shared" si="89"/>
        <v>108</v>
      </c>
      <c r="AR391">
        <f t="shared" si="90"/>
        <v>114</v>
      </c>
      <c r="AS391">
        <f t="shared" si="91"/>
        <v>250</v>
      </c>
      <c r="AU391" s="6">
        <f t="shared" si="92"/>
        <v>154</v>
      </c>
      <c r="AW391">
        <f t="shared" si="97"/>
        <v>108</v>
      </c>
    </row>
    <row r="392" spans="1:49">
      <c r="A392" t="s">
        <v>1044</v>
      </c>
      <c r="B392" t="s">
        <v>1045</v>
      </c>
      <c r="C392" t="s">
        <v>119</v>
      </c>
      <c r="D392" t="s">
        <v>256</v>
      </c>
      <c r="E392" s="6">
        <f>_xlfn.RANK.AVG(forwards!E392,forwards!E$4:E$413,0)</f>
        <v>228.5</v>
      </c>
      <c r="F392" s="6">
        <f>_xlfn.RANK.AVG(forwards!F392,forwards!F$4:F$413,0)</f>
        <v>232</v>
      </c>
      <c r="G392" s="6">
        <f>_xlfn.RANK.AVG(forwards!G392,forwards!G$4:G$413,0)</f>
        <v>141</v>
      </c>
      <c r="H392" s="6">
        <f>_xlfn.RANK.AVG(forwards!H392,forwards!H$4:H$413,0)</f>
        <v>288</v>
      </c>
      <c r="I392" s="6">
        <f>_xlfn.RANK.AVG(forwards!I392,forwards!I$4:I$413,0)</f>
        <v>162</v>
      </c>
      <c r="J392" s="6">
        <f>_xlfn.RANK.AVG(forwards!J392,forwards!J$4:J$413,0)</f>
        <v>376</v>
      </c>
      <c r="K392" s="6">
        <f>_xlfn.RANK.AVG(forwards!K392,forwards!K$4:K$413,0)</f>
        <v>304.5</v>
      </c>
      <c r="L392" s="6">
        <f>IF( forwards!L392 ="","",_xlfn.RANK.AVG(forwards!L392,forwards!L$4:L$413,0))</f>
        <v>189</v>
      </c>
      <c r="M392" s="6">
        <f>_xlfn.RANK.AVG(forwards!M392,forwards!M$4:M$413,0)</f>
        <v>191</v>
      </c>
      <c r="N392" s="6">
        <f>_xlfn.RANK.AVG(forwards!N392,forwards!N$4:N$413,1)</f>
        <v>313</v>
      </c>
      <c r="O392" s="6">
        <f>_xlfn.RANK.AVG(forwards!O392,forwards!O$4:O$413,0)</f>
        <v>290</v>
      </c>
      <c r="P392" s="6">
        <f>_xlfn.RANK.AVG(forwards!P392,forwards!P$4:P$413,0)</f>
        <v>286</v>
      </c>
      <c r="Q392" s="6">
        <f>_xlfn.RANK.AVG(forwards!Q392,forwards!Q$4:Q$413,1)</f>
        <v>232</v>
      </c>
      <c r="R392" s="6">
        <f>_xlfn.RANK.AVG(forwards!R392,forwards!R$4:R$413,0)</f>
        <v>278</v>
      </c>
      <c r="S392" s="6">
        <f>_xlfn.RANK.AVG(forwards!S392,forwards!S$4:S$413,0)</f>
        <v>328</v>
      </c>
      <c r="T392" s="6">
        <f>_xlfn.RANK.AVG(forwards!T392,forwards!T$4:T$413,1)</f>
        <v>229</v>
      </c>
      <c r="U392" s="6">
        <f>IF( forwards!U392 ="","",_xlfn.RANK.AVG(forwards!U392,forwards!U$4:U$413,0))</f>
        <v>408</v>
      </c>
      <c r="V392" s="6">
        <f>IF( forwards!V392 ="","",_xlfn.RANK.AVG(forwards!V392,forwards!V$4:V$413,0))</f>
        <v>166.5</v>
      </c>
      <c r="W392" s="6">
        <f>_xlfn.RANK.AVG(forwards!W392,forwards!W$4:W$413,0)</f>
        <v>246</v>
      </c>
      <c r="X392" s="6">
        <f>IF( forwards!X392 ="","",_xlfn.RANK.AVG(forwards!X392,forwards!X$4:X$413,0))</f>
        <v>267</v>
      </c>
      <c r="Y392" s="6" t="str">
        <f>IF( forwards!Y392 ="","",_xlfn.RANK.AVG(forwards!Y392,forwards!Y$4:Y$413,0))</f>
        <v/>
      </c>
      <c r="Z392" s="6">
        <f>IF( forwards!Z392 ="","",_xlfn.RANK.AVG(forwards!Z392,forwards!Z$4:Z$413,0))</f>
        <v>256</v>
      </c>
      <c r="AA392" s="6">
        <f>_xlfn.RANK.AVG(forwards!AA392,forwards!AA$4:AA$413,0)</f>
        <v>252</v>
      </c>
      <c r="AB392" s="6" t="str">
        <f>IF( forwards!AB392 ="","",_xlfn.RANK.AVG(forwards!AB392,forwards!AB$4:AB$413,0))</f>
        <v/>
      </c>
      <c r="AC392" s="6">
        <f>_xlfn.RANK.AVG(forwards!AC392,forwards!AC$4:AC$413,0)</f>
        <v>385</v>
      </c>
      <c r="AD392" s="6">
        <f>_xlfn.RANK.AVG(forwards!AD392,forwards!AD$4:AD$413,0)</f>
        <v>254.5</v>
      </c>
      <c r="AG392" s="7">
        <f t="shared" si="84"/>
        <v>200.5</v>
      </c>
      <c r="AH392" s="7">
        <f t="shared" si="85"/>
        <v>282.625</v>
      </c>
      <c r="AI392" s="7">
        <f t="shared" si="93"/>
        <v>245.75</v>
      </c>
      <c r="AJ392" s="7">
        <f t="shared" si="94"/>
        <v>270.60000000000002</v>
      </c>
      <c r="AK392" s="7">
        <f t="shared" si="95"/>
        <v>268.7</v>
      </c>
      <c r="AL392" s="7">
        <f t="shared" si="96"/>
        <v>297.16666666666669</v>
      </c>
      <c r="AN392">
        <f t="shared" si="86"/>
        <v>195.5</v>
      </c>
      <c r="AO392">
        <f t="shared" si="87"/>
        <v>322.5</v>
      </c>
      <c r="AP392">
        <f t="shared" si="88"/>
        <v>300</v>
      </c>
      <c r="AQ392">
        <f t="shared" si="89"/>
        <v>299</v>
      </c>
      <c r="AR392">
        <f t="shared" si="90"/>
        <v>325</v>
      </c>
      <c r="AS392">
        <f t="shared" si="91"/>
        <v>392</v>
      </c>
      <c r="AU392" s="6">
        <f t="shared" si="92"/>
        <v>305.66666666666669</v>
      </c>
      <c r="AW392">
        <f t="shared" si="97"/>
        <v>368.5</v>
      </c>
    </row>
    <row r="393" spans="1:49">
      <c r="A393" t="s">
        <v>1309</v>
      </c>
      <c r="B393" t="s">
        <v>1310</v>
      </c>
      <c r="C393" t="s">
        <v>119</v>
      </c>
      <c r="D393" t="s">
        <v>345</v>
      </c>
      <c r="E393" s="6">
        <f>_xlfn.RANK.AVG(forwards!E393,forwards!E$4:E$413,0)</f>
        <v>376.5</v>
      </c>
      <c r="F393" s="6">
        <f>_xlfn.RANK.AVG(forwards!F393,forwards!F$4:F$413,0)</f>
        <v>345</v>
      </c>
      <c r="G393" s="6">
        <f>_xlfn.RANK.AVG(forwards!G393,forwards!G$4:G$413,0)</f>
        <v>407</v>
      </c>
      <c r="H393" s="6">
        <f>_xlfn.RANK.AVG(forwards!H393,forwards!H$4:H$413,0)</f>
        <v>390</v>
      </c>
      <c r="I393" s="6">
        <f>_xlfn.RANK.AVG(forwards!I393,forwards!I$4:I$413,0)</f>
        <v>404</v>
      </c>
      <c r="J393" s="6">
        <f>_xlfn.RANK.AVG(forwards!J393,forwards!J$4:J$413,0)</f>
        <v>22</v>
      </c>
      <c r="K393" s="6">
        <f>_xlfn.RANK.AVG(forwards!K393,forwards!K$4:K$413,0)</f>
        <v>382.5</v>
      </c>
      <c r="L393" s="6">
        <f>IF( forwards!L393 ="","",_xlfn.RANK.AVG(forwards!L393,forwards!L$4:L$413,0))</f>
        <v>81</v>
      </c>
      <c r="M393" s="6">
        <f>_xlfn.RANK.AVG(forwards!M393,forwards!M$4:M$413,0)</f>
        <v>139</v>
      </c>
      <c r="N393" s="6">
        <f>_xlfn.RANK.AVG(forwards!N393,forwards!N$4:N$413,1)</f>
        <v>113</v>
      </c>
      <c r="O393" s="6">
        <f>_xlfn.RANK.AVG(forwards!O393,forwards!O$4:O$413,0)</f>
        <v>74</v>
      </c>
      <c r="P393" s="6">
        <f>_xlfn.RANK.AVG(forwards!P393,forwards!P$4:P$413,0)</f>
        <v>311</v>
      </c>
      <c r="Q393" s="6">
        <f>_xlfn.RANK.AVG(forwards!Q393,forwards!Q$4:Q$413,1)</f>
        <v>394</v>
      </c>
      <c r="R393" s="6">
        <f>_xlfn.RANK.AVG(forwards!R393,forwards!R$4:R$413,0)</f>
        <v>380</v>
      </c>
      <c r="S393" s="6">
        <f>_xlfn.RANK.AVG(forwards!S393,forwards!S$4:S$413,0)</f>
        <v>307</v>
      </c>
      <c r="T393" s="6">
        <f>_xlfn.RANK.AVG(forwards!T393,forwards!T$4:T$413,1)</f>
        <v>410</v>
      </c>
      <c r="U393" s="6">
        <f>IF( forwards!U393 ="","",_xlfn.RANK.AVG(forwards!U393,forwards!U$4:U$413,0))</f>
        <v>357</v>
      </c>
      <c r="V393" s="6">
        <f>IF( forwards!V393 ="","",_xlfn.RANK.AVG(forwards!V393,forwards!V$4:V$413,0))</f>
        <v>326.5</v>
      </c>
      <c r="W393" s="6">
        <f>_xlfn.RANK.AVG(forwards!W393,forwards!W$4:W$413,0)</f>
        <v>309.5</v>
      </c>
      <c r="X393" s="6">
        <f>IF( forwards!X393 ="","",_xlfn.RANK.AVG(forwards!X393,forwards!X$4:X$413,0))</f>
        <v>376.5</v>
      </c>
      <c r="Y393" s="6" t="str">
        <f>IF( forwards!Y393 ="","",_xlfn.RANK.AVG(forwards!Y393,forwards!Y$4:Y$413,0))</f>
        <v/>
      </c>
      <c r="Z393" s="6">
        <f>IF( forwards!Z393 ="","",_xlfn.RANK.AVG(forwards!Z393,forwards!Z$4:Z$413,0))</f>
        <v>342.5</v>
      </c>
      <c r="AA393" s="6">
        <f>_xlfn.RANK.AVG(forwards!AA393,forwards!AA$4:AA$413,0)</f>
        <v>375</v>
      </c>
      <c r="AB393" s="6">
        <f>IF( forwards!AB393 ="","",_xlfn.RANK.AVG(forwards!AB393,forwards!AB$4:AB$413,0))</f>
        <v>99</v>
      </c>
      <c r="AC393" s="6">
        <f>_xlfn.RANK.AVG(forwards!AC393,forwards!AC$4:AC$413,0)</f>
        <v>97</v>
      </c>
      <c r="AD393" s="6">
        <f>_xlfn.RANK.AVG(forwards!AD393,forwards!AD$4:AD$413,0)</f>
        <v>397</v>
      </c>
      <c r="AG393" s="7">
        <f t="shared" si="84"/>
        <v>376.16666666666669</v>
      </c>
      <c r="AH393" s="7">
        <f t="shared" si="85"/>
        <v>299.625</v>
      </c>
      <c r="AI393" s="7">
        <f t="shared" si="93"/>
        <v>101.75</v>
      </c>
      <c r="AJ393" s="7">
        <f t="shared" si="94"/>
        <v>360.4</v>
      </c>
      <c r="AK393" s="7">
        <f t="shared" si="95"/>
        <v>342.4</v>
      </c>
      <c r="AL393" s="7">
        <f t="shared" si="96"/>
        <v>242</v>
      </c>
      <c r="AN393">
        <f t="shared" si="86"/>
        <v>392</v>
      </c>
      <c r="AO393">
        <f t="shared" si="87"/>
        <v>353.5</v>
      </c>
      <c r="AP393">
        <f t="shared" si="88"/>
        <v>50</v>
      </c>
      <c r="AQ393">
        <f t="shared" si="89"/>
        <v>386</v>
      </c>
      <c r="AR393">
        <f t="shared" si="90"/>
        <v>395</v>
      </c>
      <c r="AS393">
        <f t="shared" si="91"/>
        <v>325</v>
      </c>
      <c r="AU393" s="6">
        <f t="shared" si="92"/>
        <v>316.91666666666669</v>
      </c>
      <c r="AW393">
        <f t="shared" si="97"/>
        <v>380</v>
      </c>
    </row>
    <row r="394" spans="1:49">
      <c r="A394" t="s">
        <v>263</v>
      </c>
      <c r="B394" t="s">
        <v>264</v>
      </c>
      <c r="C394" t="s">
        <v>100</v>
      </c>
      <c r="D394" t="s">
        <v>230</v>
      </c>
      <c r="E394" s="6">
        <f>_xlfn.RANK.AVG(forwards!E394,forwards!E$4:E$413,0)</f>
        <v>70</v>
      </c>
      <c r="F394" s="6">
        <f>_xlfn.RANK.AVG(forwards!F394,forwards!F$4:F$413,0)</f>
        <v>2</v>
      </c>
      <c r="G394" s="6">
        <f>_xlfn.RANK.AVG(forwards!G394,forwards!G$4:G$413,0)</f>
        <v>12</v>
      </c>
      <c r="H394" s="6">
        <f>_xlfn.RANK.AVG(forwards!H394,forwards!H$4:H$413,0)</f>
        <v>37</v>
      </c>
      <c r="I394" s="6">
        <f>_xlfn.RANK.AVG(forwards!I394,forwards!I$4:I$413,0)</f>
        <v>20</v>
      </c>
      <c r="J394" s="6">
        <f>_xlfn.RANK.AVG(forwards!J394,forwards!J$4:J$413,0)</f>
        <v>293</v>
      </c>
      <c r="K394" s="6">
        <f>_xlfn.RANK.AVG(forwards!K394,forwards!K$4:K$413,0)</f>
        <v>61.5</v>
      </c>
      <c r="L394" s="6" t="str">
        <f>IF( forwards!L394 ="","",_xlfn.RANK.AVG(forwards!L394,forwards!L$4:L$413,0))</f>
        <v/>
      </c>
      <c r="M394" s="6">
        <f>_xlfn.RANK.AVG(forwards!M394,forwards!M$4:M$413,0)</f>
        <v>222</v>
      </c>
      <c r="N394" s="6">
        <f>_xlfn.RANK.AVG(forwards!N394,forwards!N$4:N$413,1)</f>
        <v>301</v>
      </c>
      <c r="O394" s="6">
        <f>_xlfn.RANK.AVG(forwards!O394,forwards!O$4:O$413,0)</f>
        <v>296</v>
      </c>
      <c r="P394" s="6">
        <f>_xlfn.RANK.AVG(forwards!P394,forwards!P$4:P$413,0)</f>
        <v>67</v>
      </c>
      <c r="Q394" s="6">
        <f>_xlfn.RANK.AVG(forwards!Q394,forwards!Q$4:Q$413,1)</f>
        <v>177.5</v>
      </c>
      <c r="R394" s="6">
        <f>_xlfn.RANK.AVG(forwards!R394,forwards!R$4:R$413,0)</f>
        <v>91.5</v>
      </c>
      <c r="S394" s="6">
        <f>_xlfn.RANK.AVG(forwards!S394,forwards!S$4:S$413,0)</f>
        <v>46</v>
      </c>
      <c r="T394" s="6">
        <f>_xlfn.RANK.AVG(forwards!T394,forwards!T$4:T$413,1)</f>
        <v>88.5</v>
      </c>
      <c r="U394" s="6">
        <f>IF( forwards!U394 ="","",_xlfn.RANK.AVG(forwards!U394,forwards!U$4:U$413,0))</f>
        <v>174</v>
      </c>
      <c r="V394" s="6">
        <f>IF( forwards!V394 ="","",_xlfn.RANK.AVG(forwards!V394,forwards!V$4:V$413,0))</f>
        <v>299</v>
      </c>
      <c r="W394" s="6">
        <f>_xlfn.RANK.AVG(forwards!W394,forwards!W$4:W$413,0)</f>
        <v>6</v>
      </c>
      <c r="X394" s="6">
        <f>IF( forwards!X394 ="","",_xlfn.RANK.AVG(forwards!X394,forwards!X$4:X$413,0))</f>
        <v>61</v>
      </c>
      <c r="Y394" s="6">
        <f>IF( forwards!Y394 ="","",_xlfn.RANK.AVG(forwards!Y394,forwards!Y$4:Y$413,0))</f>
        <v>57</v>
      </c>
      <c r="Z394" s="6">
        <f>IF( forwards!Z394 ="","",_xlfn.RANK.AVG(forwards!Z394,forwards!Z$4:Z$413,0))</f>
        <v>22</v>
      </c>
      <c r="AA394" s="6">
        <f>_xlfn.RANK.AVG(forwards!AA394,forwards!AA$4:AA$413,0)</f>
        <v>30</v>
      </c>
      <c r="AB394" s="6" t="str">
        <f>IF( forwards!AB394 ="","",_xlfn.RANK.AVG(forwards!AB394,forwards!AB$4:AB$413,0))</f>
        <v/>
      </c>
      <c r="AC394" s="6">
        <f>_xlfn.RANK.AVG(forwards!AC394,forwards!AC$4:AC$413,0)</f>
        <v>281</v>
      </c>
      <c r="AD394" s="6">
        <f>_xlfn.RANK.AVG(forwards!AD394,forwards!AD$4:AD$413,0)</f>
        <v>239.5</v>
      </c>
      <c r="AG394" s="7">
        <f t="shared" si="84"/>
        <v>28</v>
      </c>
      <c r="AH394" s="7">
        <f t="shared" si="85"/>
        <v>102.875</v>
      </c>
      <c r="AI394" s="7">
        <f t="shared" si="93"/>
        <v>273</v>
      </c>
      <c r="AJ394" s="7">
        <f t="shared" si="94"/>
        <v>94.1</v>
      </c>
      <c r="AK394" s="7">
        <f t="shared" si="95"/>
        <v>103.16666666666667</v>
      </c>
      <c r="AL394" s="7">
        <f t="shared" si="96"/>
        <v>183.5</v>
      </c>
      <c r="AN394">
        <f t="shared" si="86"/>
        <v>13</v>
      </c>
      <c r="AO394">
        <f t="shared" si="87"/>
        <v>59</v>
      </c>
      <c r="AP394">
        <f t="shared" si="88"/>
        <v>339</v>
      </c>
      <c r="AQ394">
        <f t="shared" si="89"/>
        <v>55</v>
      </c>
      <c r="AR394">
        <f t="shared" si="90"/>
        <v>32</v>
      </c>
      <c r="AS394">
        <f t="shared" si="91"/>
        <v>193.5</v>
      </c>
      <c r="AU394" s="6">
        <f t="shared" si="92"/>
        <v>115.25</v>
      </c>
      <c r="AW394">
        <f t="shared" si="97"/>
        <v>56</v>
      </c>
    </row>
    <row r="395" spans="1:49">
      <c r="A395" t="s">
        <v>580</v>
      </c>
      <c r="B395" t="s">
        <v>581</v>
      </c>
      <c r="C395" t="s">
        <v>100</v>
      </c>
      <c r="D395" t="s">
        <v>256</v>
      </c>
      <c r="E395" s="6">
        <f>_xlfn.RANK.AVG(forwards!E395,forwards!E$4:E$413,0)</f>
        <v>13.5</v>
      </c>
      <c r="F395" s="6">
        <f>_xlfn.RANK.AVG(forwards!F395,forwards!F$4:F$413,0)</f>
        <v>63</v>
      </c>
      <c r="G395" s="6">
        <f>_xlfn.RANK.AVG(forwards!G395,forwards!G$4:G$413,0)</f>
        <v>15</v>
      </c>
      <c r="H395" s="6">
        <f>_xlfn.RANK.AVG(forwards!H395,forwards!H$4:H$413,0)</f>
        <v>161</v>
      </c>
      <c r="I395" s="6">
        <f>_xlfn.RANK.AVG(forwards!I395,forwards!I$4:I$413,0)</f>
        <v>38</v>
      </c>
      <c r="J395" s="6">
        <f>_xlfn.RANK.AVG(forwards!J395,forwards!J$4:J$413,0)</f>
        <v>289</v>
      </c>
      <c r="K395" s="6">
        <f>_xlfn.RANK.AVG(forwards!K395,forwards!K$4:K$413,0)</f>
        <v>22.5</v>
      </c>
      <c r="L395" s="6" t="str">
        <f>IF( forwards!L395 ="","",_xlfn.RANK.AVG(forwards!L395,forwards!L$4:L$413,0))</f>
        <v/>
      </c>
      <c r="M395" s="6">
        <f>_xlfn.RANK.AVG(forwards!M395,forwards!M$4:M$413,0)</f>
        <v>184</v>
      </c>
      <c r="N395" s="6">
        <f>_xlfn.RANK.AVG(forwards!N395,forwards!N$4:N$413,1)</f>
        <v>158</v>
      </c>
      <c r="O395" s="6">
        <f>_xlfn.RANK.AVG(forwards!O395,forwards!O$4:O$413,0)</f>
        <v>155</v>
      </c>
      <c r="P395" s="6">
        <f>_xlfn.RANK.AVG(forwards!P395,forwards!P$4:P$413,0)</f>
        <v>165.5</v>
      </c>
      <c r="Q395" s="6">
        <f>_xlfn.RANK.AVG(forwards!Q395,forwards!Q$4:Q$413,1)</f>
        <v>200</v>
      </c>
      <c r="R395" s="6">
        <f>_xlfn.RANK.AVG(forwards!R395,forwards!R$4:R$413,0)</f>
        <v>165</v>
      </c>
      <c r="S395" s="6">
        <f>_xlfn.RANK.AVG(forwards!S395,forwards!S$4:S$413,0)</f>
        <v>221</v>
      </c>
      <c r="T395" s="6">
        <f>_xlfn.RANK.AVG(forwards!T395,forwards!T$4:T$413,1)</f>
        <v>273</v>
      </c>
      <c r="U395" s="6">
        <f>IF( forwards!U395 ="","",_xlfn.RANK.AVG(forwards!U395,forwards!U$4:U$413,0))</f>
        <v>13</v>
      </c>
      <c r="V395" s="6">
        <f>IF( forwards!V395 ="","",_xlfn.RANK.AVG(forwards!V395,forwards!V$4:V$413,0))</f>
        <v>218.5</v>
      </c>
      <c r="W395" s="6">
        <f>_xlfn.RANK.AVG(forwards!W395,forwards!W$4:W$413,0)</f>
        <v>116</v>
      </c>
      <c r="X395" s="6">
        <f>IF( forwards!X395 ="","",_xlfn.RANK.AVG(forwards!X395,forwards!X$4:X$413,0))</f>
        <v>14</v>
      </c>
      <c r="Y395" s="6">
        <f>IF( forwards!Y395 ="","",_xlfn.RANK.AVG(forwards!Y395,forwards!Y$4:Y$413,0))</f>
        <v>84</v>
      </c>
      <c r="Z395" s="6">
        <f>IF( forwards!Z395 ="","",_xlfn.RANK.AVG(forwards!Z395,forwards!Z$4:Z$413,0))</f>
        <v>88.5</v>
      </c>
      <c r="AA395" s="6">
        <f>_xlfn.RANK.AVG(forwards!AA395,forwards!AA$4:AA$413,0)</f>
        <v>35</v>
      </c>
      <c r="AB395" s="6" t="str">
        <f>IF( forwards!AB395 ="","",_xlfn.RANK.AVG(forwards!AB395,forwards!AB$4:AB$413,0))</f>
        <v/>
      </c>
      <c r="AC395" s="6">
        <f>_xlfn.RANK.AVG(forwards!AC395,forwards!AC$4:AC$413,0)</f>
        <v>394</v>
      </c>
      <c r="AD395" s="6">
        <f>_xlfn.RANK.AVG(forwards!AD395,forwards!AD$4:AD$413,0)</f>
        <v>275.5</v>
      </c>
      <c r="AG395" s="7">
        <f t="shared" si="84"/>
        <v>30.5</v>
      </c>
      <c r="AH395" s="7">
        <f t="shared" si="85"/>
        <v>127.625</v>
      </c>
      <c r="AI395" s="7">
        <f t="shared" si="93"/>
        <v>165.66666666666666</v>
      </c>
      <c r="AJ395" s="7">
        <f t="shared" si="94"/>
        <v>204.9</v>
      </c>
      <c r="AK395" s="7">
        <f t="shared" si="95"/>
        <v>89</v>
      </c>
      <c r="AL395" s="7">
        <f t="shared" si="96"/>
        <v>234.83333333333334</v>
      </c>
      <c r="AN395">
        <f t="shared" si="86"/>
        <v>14</v>
      </c>
      <c r="AO395">
        <f t="shared" si="87"/>
        <v>96</v>
      </c>
      <c r="AP395">
        <f t="shared" si="88"/>
        <v>171</v>
      </c>
      <c r="AQ395">
        <f t="shared" si="89"/>
        <v>207</v>
      </c>
      <c r="AR395">
        <f t="shared" si="90"/>
        <v>16.5</v>
      </c>
      <c r="AS395">
        <f t="shared" si="91"/>
        <v>317</v>
      </c>
      <c r="AU395" s="6">
        <f t="shared" si="92"/>
        <v>136.91666666666666</v>
      </c>
      <c r="AW395">
        <f t="shared" si="97"/>
        <v>81</v>
      </c>
    </row>
    <row r="396" spans="1:49">
      <c r="A396" t="s">
        <v>805</v>
      </c>
      <c r="B396" t="s">
        <v>806</v>
      </c>
      <c r="C396" t="s">
        <v>100</v>
      </c>
      <c r="D396" t="s">
        <v>195</v>
      </c>
      <c r="E396" s="6">
        <f>_xlfn.RANK.AVG(forwards!E396,forwards!E$4:E$413,0)</f>
        <v>95.5</v>
      </c>
      <c r="F396" s="6">
        <f>_xlfn.RANK.AVG(forwards!F396,forwards!F$4:F$413,0)</f>
        <v>214.5</v>
      </c>
      <c r="G396" s="6">
        <f>_xlfn.RANK.AVG(forwards!G396,forwards!G$4:G$413,0)</f>
        <v>189</v>
      </c>
      <c r="H396" s="6">
        <f>_xlfn.RANK.AVG(forwards!H396,forwards!H$4:H$413,0)</f>
        <v>171</v>
      </c>
      <c r="I396" s="6">
        <f>_xlfn.RANK.AVG(forwards!I396,forwards!I$4:I$413,0)</f>
        <v>202</v>
      </c>
      <c r="J396" s="6">
        <f>_xlfn.RANK.AVG(forwards!J396,forwards!J$4:J$413,0)</f>
        <v>85</v>
      </c>
      <c r="K396" s="6">
        <f>_xlfn.RANK.AVG(forwards!K396,forwards!K$4:K$413,0)</f>
        <v>94</v>
      </c>
      <c r="L396" s="6" t="str">
        <f>IF( forwards!L396 ="","",_xlfn.RANK.AVG(forwards!L396,forwards!L$4:L$413,0))</f>
        <v/>
      </c>
      <c r="M396" s="6">
        <f>_xlfn.RANK.AVG(forwards!M396,forwards!M$4:M$413,0)</f>
        <v>197</v>
      </c>
      <c r="N396" s="6">
        <f>_xlfn.RANK.AVG(forwards!N396,forwards!N$4:N$413,1)</f>
        <v>82</v>
      </c>
      <c r="O396" s="6">
        <f>_xlfn.RANK.AVG(forwards!O396,forwards!O$4:O$413,0)</f>
        <v>107</v>
      </c>
      <c r="P396" s="6">
        <f>_xlfn.RANK.AVG(forwards!P396,forwards!P$4:P$413,0)</f>
        <v>218</v>
      </c>
      <c r="Q396" s="6">
        <f>_xlfn.RANK.AVG(forwards!Q396,forwards!Q$4:Q$413,1)</f>
        <v>212</v>
      </c>
      <c r="R396" s="6">
        <f>_xlfn.RANK.AVG(forwards!R396,forwards!R$4:R$413,0)</f>
        <v>220</v>
      </c>
      <c r="S396" s="6">
        <f>_xlfn.RANK.AVG(forwards!S396,forwards!S$4:S$413,0)</f>
        <v>198</v>
      </c>
      <c r="T396" s="6">
        <f>_xlfn.RANK.AVG(forwards!T396,forwards!T$4:T$413,1)</f>
        <v>167.5</v>
      </c>
      <c r="U396" s="6">
        <f>IF( forwards!U396 ="","",_xlfn.RANK.AVG(forwards!U396,forwards!U$4:U$413,0))</f>
        <v>275</v>
      </c>
      <c r="V396" s="6">
        <f>IF( forwards!V396 ="","",_xlfn.RANK.AVG(forwards!V396,forwards!V$4:V$413,0))</f>
        <v>166.5</v>
      </c>
      <c r="W396" s="6">
        <f>_xlfn.RANK.AVG(forwards!W396,forwards!W$4:W$413,0)</f>
        <v>353.5</v>
      </c>
      <c r="X396" s="6">
        <f>IF( forwards!X396 ="","",_xlfn.RANK.AVG(forwards!X396,forwards!X$4:X$413,0))</f>
        <v>201</v>
      </c>
      <c r="Y396" s="6" t="str">
        <f>IF( forwards!Y396 ="","",_xlfn.RANK.AVG(forwards!Y396,forwards!Y$4:Y$413,0))</f>
        <v/>
      </c>
      <c r="Z396" s="6">
        <f>IF( forwards!Z396 ="","",_xlfn.RANK.AVG(forwards!Z396,forwards!Z$4:Z$413,0))</f>
        <v>128</v>
      </c>
      <c r="AA396" s="6">
        <f>_xlfn.RANK.AVG(forwards!AA396,forwards!AA$4:AA$413,0)</f>
        <v>359</v>
      </c>
      <c r="AB396" s="6">
        <f>IF( forwards!AB396 ="","",_xlfn.RANK.AVG(forwards!AB396,forwards!AB$4:AB$413,0))</f>
        <v>88</v>
      </c>
      <c r="AC396" s="6">
        <f>_xlfn.RANK.AVG(forwards!AC396,forwards!AC$4:AC$413,0)</f>
        <v>287</v>
      </c>
      <c r="AD396" s="6">
        <f>_xlfn.RANK.AVG(forwards!AD396,forwards!AD$4:AD$413,0)</f>
        <v>159</v>
      </c>
      <c r="AG396" s="7">
        <f t="shared" si="84"/>
        <v>166.33333333333334</v>
      </c>
      <c r="AH396" s="7">
        <f t="shared" si="85"/>
        <v>138</v>
      </c>
      <c r="AI396" s="7">
        <f t="shared" si="93"/>
        <v>128.66666666666666</v>
      </c>
      <c r="AJ396" s="7">
        <f t="shared" si="94"/>
        <v>203.1</v>
      </c>
      <c r="AK396" s="7">
        <f t="shared" si="95"/>
        <v>224.8</v>
      </c>
      <c r="AL396" s="7">
        <f t="shared" si="96"/>
        <v>223.25</v>
      </c>
      <c r="AN396">
        <f t="shared" si="86"/>
        <v>158</v>
      </c>
      <c r="AO396">
        <f t="shared" si="87"/>
        <v>109</v>
      </c>
      <c r="AP396">
        <f t="shared" si="88"/>
        <v>100.5</v>
      </c>
      <c r="AQ396">
        <f t="shared" si="89"/>
        <v>205</v>
      </c>
      <c r="AR396">
        <f t="shared" si="90"/>
        <v>263</v>
      </c>
      <c r="AS396">
        <f t="shared" si="91"/>
        <v>291</v>
      </c>
      <c r="AU396" s="6">
        <f t="shared" si="92"/>
        <v>187.75</v>
      </c>
      <c r="AW396">
        <f t="shared" si="97"/>
        <v>175</v>
      </c>
    </row>
    <row r="397" spans="1:49">
      <c r="A397" t="s">
        <v>1252</v>
      </c>
      <c r="B397" t="s">
        <v>1253</v>
      </c>
      <c r="C397" t="s">
        <v>100</v>
      </c>
      <c r="D397" t="s">
        <v>282</v>
      </c>
      <c r="E397" s="6">
        <f>_xlfn.RANK.AVG(forwards!E397,forwards!E$4:E$413,0)</f>
        <v>228.5</v>
      </c>
      <c r="F397" s="6">
        <f>_xlfn.RANK.AVG(forwards!F397,forwards!F$4:F$413,0)</f>
        <v>170</v>
      </c>
      <c r="G397" s="6">
        <f>_xlfn.RANK.AVG(forwards!G397,forwards!G$4:G$413,0)</f>
        <v>93</v>
      </c>
      <c r="H397" s="6">
        <f>_xlfn.RANK.AVG(forwards!H397,forwards!H$4:H$413,0)</f>
        <v>277</v>
      </c>
      <c r="I397" s="6">
        <f>_xlfn.RANK.AVG(forwards!I397,forwards!I$4:I$413,0)</f>
        <v>347</v>
      </c>
      <c r="J397" s="6">
        <f>_xlfn.RANK.AVG(forwards!J397,forwards!J$4:J$413,0)</f>
        <v>205</v>
      </c>
      <c r="K397" s="6">
        <f>_xlfn.RANK.AVG(forwards!K397,forwards!K$4:K$413,0)</f>
        <v>228</v>
      </c>
      <c r="L397" s="6" t="str">
        <f>IF( forwards!L397 ="","",_xlfn.RANK.AVG(forwards!L397,forwards!L$4:L$413,0))</f>
        <v/>
      </c>
      <c r="M397" s="6">
        <f>_xlfn.RANK.AVG(forwards!M397,forwards!M$4:M$413,0)</f>
        <v>199</v>
      </c>
      <c r="N397" s="6">
        <f>_xlfn.RANK.AVG(forwards!N397,forwards!N$4:N$413,1)</f>
        <v>48</v>
      </c>
      <c r="O397" s="6">
        <f>_xlfn.RANK.AVG(forwards!O397,forwards!O$4:O$413,0)</f>
        <v>81</v>
      </c>
      <c r="P397" s="6">
        <f>_xlfn.RANK.AVG(forwards!P397,forwards!P$4:P$413,0)</f>
        <v>287</v>
      </c>
      <c r="Q397" s="6">
        <f>_xlfn.RANK.AVG(forwards!Q397,forwards!Q$4:Q$413,1)</f>
        <v>353</v>
      </c>
      <c r="R397" s="6">
        <f>_xlfn.RANK.AVG(forwards!R397,forwards!R$4:R$413,0)</f>
        <v>337</v>
      </c>
      <c r="S397" s="6">
        <f>_xlfn.RANK.AVG(forwards!S397,forwards!S$4:S$413,0)</f>
        <v>306</v>
      </c>
      <c r="T397" s="6">
        <f>_xlfn.RANK.AVG(forwards!T397,forwards!T$4:T$413,1)</f>
        <v>292</v>
      </c>
      <c r="U397" s="6">
        <f>IF( forwards!U397 ="","",_xlfn.RANK.AVG(forwards!U397,forwards!U$4:U$413,0))</f>
        <v>290</v>
      </c>
      <c r="V397" s="6">
        <f>IF( forwards!V397 ="","",_xlfn.RANK.AVG(forwards!V397,forwards!V$4:V$413,0))</f>
        <v>129</v>
      </c>
      <c r="W397" s="6">
        <f>_xlfn.RANK.AVG(forwards!W397,forwards!W$4:W$413,0)</f>
        <v>73</v>
      </c>
      <c r="X397" s="6">
        <f>IF( forwards!X397 ="","",_xlfn.RANK.AVG(forwards!X397,forwards!X$4:X$413,0))</f>
        <v>245</v>
      </c>
      <c r="Y397" s="6" t="str">
        <f>IF( forwards!Y397 ="","",_xlfn.RANK.AVG(forwards!Y397,forwards!Y$4:Y$413,0))</f>
        <v/>
      </c>
      <c r="Z397" s="6">
        <f>IF( forwards!Z397 ="","",_xlfn.RANK.AVG(forwards!Z397,forwards!Z$4:Z$413,0))</f>
        <v>342.5</v>
      </c>
      <c r="AA397" s="6">
        <f>_xlfn.RANK.AVG(forwards!AA397,forwards!AA$4:AA$413,0)</f>
        <v>292</v>
      </c>
      <c r="AB397" s="6" t="str">
        <f>IF( forwards!AB397 ="","",_xlfn.RANK.AVG(forwards!AB397,forwards!AB$4:AB$413,0))</f>
        <v/>
      </c>
      <c r="AC397" s="6">
        <f>_xlfn.RANK.AVG(forwards!AC397,forwards!AC$4:AC$413,0)</f>
        <v>86</v>
      </c>
      <c r="AD397" s="6">
        <f>_xlfn.RANK.AVG(forwards!AD397,forwards!AD$4:AD$413,0)</f>
        <v>42.5</v>
      </c>
      <c r="AG397" s="7">
        <f t="shared" si="84"/>
        <v>163.83333333333334</v>
      </c>
      <c r="AH397" s="7">
        <f t="shared" si="85"/>
        <v>264.25</v>
      </c>
      <c r="AI397" s="7">
        <f t="shared" si="93"/>
        <v>109.33333333333333</v>
      </c>
      <c r="AJ397" s="7">
        <f t="shared" si="94"/>
        <v>315</v>
      </c>
      <c r="AK397" s="7">
        <f t="shared" si="95"/>
        <v>215.9</v>
      </c>
      <c r="AL397" s="7">
        <f t="shared" si="96"/>
        <v>140.16666666666666</v>
      </c>
      <c r="AN397">
        <f t="shared" si="86"/>
        <v>154</v>
      </c>
      <c r="AO397">
        <f t="shared" si="87"/>
        <v>297</v>
      </c>
      <c r="AP397">
        <f t="shared" si="88"/>
        <v>61</v>
      </c>
      <c r="AQ397">
        <f t="shared" si="89"/>
        <v>347</v>
      </c>
      <c r="AR397">
        <f t="shared" si="90"/>
        <v>251</v>
      </c>
      <c r="AS397">
        <f t="shared" si="91"/>
        <v>82</v>
      </c>
      <c r="AU397" s="6">
        <f t="shared" si="92"/>
        <v>198.66666666666666</v>
      </c>
      <c r="AW397">
        <f t="shared" si="97"/>
        <v>204</v>
      </c>
    </row>
    <row r="398" spans="1:49">
      <c r="A398" t="s">
        <v>601</v>
      </c>
      <c r="B398" t="s">
        <v>602</v>
      </c>
      <c r="C398" t="s">
        <v>273</v>
      </c>
      <c r="D398" t="s">
        <v>81</v>
      </c>
      <c r="E398" s="6">
        <f>_xlfn.RANK.AVG(forwards!E398,forwards!E$4:E$413,0)</f>
        <v>246</v>
      </c>
      <c r="F398" s="6">
        <f>_xlfn.RANK.AVG(forwards!F398,forwards!F$4:F$413,0)</f>
        <v>200</v>
      </c>
      <c r="G398" s="6">
        <f>_xlfn.RANK.AVG(forwards!G398,forwards!G$4:G$413,0)</f>
        <v>47</v>
      </c>
      <c r="H398" s="6">
        <f>_xlfn.RANK.AVG(forwards!H398,forwards!H$4:H$413,0)</f>
        <v>389</v>
      </c>
      <c r="I398" s="6">
        <f>_xlfn.RANK.AVG(forwards!I398,forwards!I$4:I$413,0)</f>
        <v>138</v>
      </c>
      <c r="J398" s="6">
        <f>_xlfn.RANK.AVG(forwards!J398,forwards!J$4:J$413,0)</f>
        <v>376</v>
      </c>
      <c r="K398" s="6">
        <f>_xlfn.RANK.AVG(forwards!K398,forwards!K$4:K$413,0)</f>
        <v>377.5</v>
      </c>
      <c r="L398" s="6" t="str">
        <f>IF( forwards!L398 ="","",_xlfn.RANK.AVG(forwards!L398,forwards!L$4:L$413,0))</f>
        <v/>
      </c>
      <c r="M398" s="6">
        <f>_xlfn.RANK.AVG(forwards!M398,forwards!M$4:M$413,0)</f>
        <v>358</v>
      </c>
      <c r="N398" s="6">
        <f>_xlfn.RANK.AVG(forwards!N398,forwards!N$4:N$413,1)</f>
        <v>271</v>
      </c>
      <c r="O398" s="6">
        <f>_xlfn.RANK.AVG(forwards!O398,forwards!O$4:O$413,0)</f>
        <v>358</v>
      </c>
      <c r="P398" s="6">
        <f>_xlfn.RANK.AVG(forwards!P398,forwards!P$4:P$413,0)</f>
        <v>231</v>
      </c>
      <c r="Q398" s="6">
        <f>_xlfn.RANK.AVG(forwards!Q398,forwards!Q$4:Q$413,1)</f>
        <v>37</v>
      </c>
      <c r="R398" s="6">
        <f>_xlfn.RANK.AVG(forwards!R398,forwards!R$4:R$413,0)</f>
        <v>120</v>
      </c>
      <c r="S398" s="6">
        <f>_xlfn.RANK.AVG(forwards!S398,forwards!S$4:S$413,0)</f>
        <v>150</v>
      </c>
      <c r="T398" s="6">
        <f>_xlfn.RANK.AVG(forwards!T398,forwards!T$4:T$413,1)</f>
        <v>265</v>
      </c>
      <c r="U398" s="6">
        <f>IF( forwards!U398 ="","",_xlfn.RANK.AVG(forwards!U398,forwards!U$4:U$413,0))</f>
        <v>353</v>
      </c>
      <c r="V398" s="6" t="str">
        <f>IF( forwards!V398 ="","",_xlfn.RANK.AVG(forwards!V398,forwards!V$4:V$413,0))</f>
        <v/>
      </c>
      <c r="W398" s="6">
        <f>_xlfn.RANK.AVG(forwards!W398,forwards!W$4:W$413,0)</f>
        <v>51</v>
      </c>
      <c r="X398" s="6">
        <f>IF( forwards!X398 ="","",_xlfn.RANK.AVG(forwards!X398,forwards!X$4:X$413,0))</f>
        <v>275</v>
      </c>
      <c r="Y398" s="6" t="str">
        <f>IF( forwards!Y398 ="","",_xlfn.RANK.AVG(forwards!Y398,forwards!Y$4:Y$413,0))</f>
        <v/>
      </c>
      <c r="Z398" s="6">
        <f>IF( forwards!Z398 ="","",_xlfn.RANK.AVG(forwards!Z398,forwards!Z$4:Z$413,0))</f>
        <v>64</v>
      </c>
      <c r="AA398" s="6">
        <f>_xlfn.RANK.AVG(forwards!AA398,forwards!AA$4:AA$413,0)</f>
        <v>332</v>
      </c>
      <c r="AB398" s="6" t="str">
        <f>IF( forwards!AB398 ="","",_xlfn.RANK.AVG(forwards!AB398,forwards!AB$4:AB$413,0))</f>
        <v/>
      </c>
      <c r="AC398" s="6">
        <f>_xlfn.RANK.AVG(forwards!AC398,forwards!AC$4:AC$413,0)</f>
        <v>361</v>
      </c>
      <c r="AD398" s="6">
        <f>_xlfn.RANK.AVG(forwards!AD398,forwards!AD$4:AD$413,0)</f>
        <v>334.5</v>
      </c>
      <c r="AG398" s="7">
        <f t="shared" si="84"/>
        <v>164.33333333333334</v>
      </c>
      <c r="AH398" s="7">
        <f t="shared" si="85"/>
        <v>320.125</v>
      </c>
      <c r="AI398" s="7">
        <f t="shared" si="93"/>
        <v>329</v>
      </c>
      <c r="AJ398" s="7">
        <f t="shared" si="94"/>
        <v>160.6</v>
      </c>
      <c r="AK398" s="7">
        <f t="shared" si="95"/>
        <v>185.75</v>
      </c>
      <c r="AL398" s="7">
        <f t="shared" si="96"/>
        <v>342.5</v>
      </c>
      <c r="AN398">
        <f t="shared" si="86"/>
        <v>156</v>
      </c>
      <c r="AO398">
        <f t="shared" si="87"/>
        <v>378</v>
      </c>
      <c r="AP398">
        <f t="shared" si="88"/>
        <v>383</v>
      </c>
      <c r="AQ398">
        <f t="shared" si="89"/>
        <v>141</v>
      </c>
      <c r="AR398">
        <f t="shared" si="90"/>
        <v>195</v>
      </c>
      <c r="AS398">
        <f t="shared" si="91"/>
        <v>407</v>
      </c>
      <c r="AU398" s="6">
        <f t="shared" si="92"/>
        <v>276.66666666666669</v>
      </c>
      <c r="AW398">
        <f t="shared" si="97"/>
        <v>332</v>
      </c>
    </row>
    <row r="399" spans="1:49">
      <c r="A399" t="s">
        <v>966</v>
      </c>
      <c r="B399" t="s">
        <v>967</v>
      </c>
      <c r="C399" t="s">
        <v>68</v>
      </c>
      <c r="D399" t="s">
        <v>544</v>
      </c>
      <c r="E399" s="6">
        <f>_xlfn.RANK.AVG(forwards!E399,forwards!E$4:E$413,0)</f>
        <v>358</v>
      </c>
      <c r="F399" s="6">
        <f>_xlfn.RANK.AVG(forwards!F399,forwards!F$4:F$413,0)</f>
        <v>200</v>
      </c>
      <c r="G399" s="6">
        <f>_xlfn.RANK.AVG(forwards!G399,forwards!G$4:G$413,0)</f>
        <v>381</v>
      </c>
      <c r="H399" s="6">
        <f>_xlfn.RANK.AVG(forwards!H399,forwards!H$4:H$413,0)</f>
        <v>245</v>
      </c>
      <c r="I399" s="6">
        <f>_xlfn.RANK.AVG(forwards!I399,forwards!I$4:I$413,0)</f>
        <v>210</v>
      </c>
      <c r="J399" s="6">
        <f>_xlfn.RANK.AVG(forwards!J399,forwards!J$4:J$413,0)</f>
        <v>75</v>
      </c>
      <c r="K399" s="6">
        <f>_xlfn.RANK.AVG(forwards!K399,forwards!K$4:K$413,0)</f>
        <v>236</v>
      </c>
      <c r="L399" s="6">
        <f>IF( forwards!L399 ="","",_xlfn.RANK.AVG(forwards!L399,forwards!L$4:L$413,0))</f>
        <v>187</v>
      </c>
      <c r="M399" s="6">
        <f>_xlfn.RANK.AVG(forwards!M399,forwards!M$4:M$413,0)</f>
        <v>209</v>
      </c>
      <c r="N399" s="6">
        <f>_xlfn.RANK.AVG(forwards!N399,forwards!N$4:N$413,1)</f>
        <v>31</v>
      </c>
      <c r="O399" s="6">
        <f>_xlfn.RANK.AVG(forwards!O399,forwards!O$4:O$413,0)</f>
        <v>62</v>
      </c>
      <c r="P399" s="6">
        <f>_xlfn.RANK.AVG(forwards!P399,forwards!P$4:P$413,0)</f>
        <v>288</v>
      </c>
      <c r="Q399" s="6">
        <f>_xlfn.RANK.AVG(forwards!Q399,forwards!Q$4:Q$413,1)</f>
        <v>173</v>
      </c>
      <c r="R399" s="6">
        <f>_xlfn.RANK.AVG(forwards!R399,forwards!R$4:R$413,0)</f>
        <v>263</v>
      </c>
      <c r="S399" s="6">
        <f>_xlfn.RANK.AVG(forwards!S399,forwards!S$4:S$413,0)</f>
        <v>262</v>
      </c>
      <c r="T399" s="6">
        <f>_xlfn.RANK.AVG(forwards!T399,forwards!T$4:T$413,1)</f>
        <v>92</v>
      </c>
      <c r="U399" s="6">
        <f>IF( forwards!U399 ="","",_xlfn.RANK.AVG(forwards!U399,forwards!U$4:U$413,0))</f>
        <v>365</v>
      </c>
      <c r="V399" s="6">
        <f>IF( forwards!V399 ="","",_xlfn.RANK.AVG(forwards!V399,forwards!V$4:V$413,0))</f>
        <v>384.5</v>
      </c>
      <c r="W399" s="6">
        <f>_xlfn.RANK.AVG(forwards!W399,forwards!W$4:W$413,0)</f>
        <v>226.5</v>
      </c>
      <c r="X399" s="6">
        <f>IF( forwards!X399 ="","",_xlfn.RANK.AVG(forwards!X399,forwards!X$4:X$413,0))</f>
        <v>326</v>
      </c>
      <c r="Y399" s="6" t="str">
        <f>IF( forwards!Y399 ="","",_xlfn.RANK.AVG(forwards!Y399,forwards!Y$4:Y$413,0))</f>
        <v/>
      </c>
      <c r="Z399" s="6">
        <f>IF( forwards!Z399 ="","",_xlfn.RANK.AVG(forwards!Z399,forwards!Z$4:Z$413,0))</f>
        <v>173</v>
      </c>
      <c r="AA399" s="6">
        <f>_xlfn.RANK.AVG(forwards!AA399,forwards!AA$4:AA$413,0)</f>
        <v>270</v>
      </c>
      <c r="AB399" s="6">
        <f>IF( forwards!AB399 ="","",_xlfn.RANK.AVG(forwards!AB399,forwards!AB$4:AB$413,0))</f>
        <v>127</v>
      </c>
      <c r="AC399" s="6">
        <f>_xlfn.RANK.AVG(forwards!AC399,forwards!AC$4:AC$413,0)</f>
        <v>299</v>
      </c>
      <c r="AD399" s="6">
        <f>_xlfn.RANK.AVG(forwards!AD399,forwards!AD$4:AD$413,0)</f>
        <v>25</v>
      </c>
      <c r="AG399" s="7">
        <f t="shared" si="84"/>
        <v>313</v>
      </c>
      <c r="AH399" s="7">
        <f t="shared" si="85"/>
        <v>191.5</v>
      </c>
      <c r="AI399" s="7">
        <f t="shared" si="93"/>
        <v>122.25</v>
      </c>
      <c r="AJ399" s="7">
        <f t="shared" si="94"/>
        <v>215.6</v>
      </c>
      <c r="AK399" s="7">
        <f t="shared" si="95"/>
        <v>295</v>
      </c>
      <c r="AL399" s="7">
        <f t="shared" si="96"/>
        <v>180.25</v>
      </c>
      <c r="AN399">
        <f t="shared" si="86"/>
        <v>328.5</v>
      </c>
      <c r="AO399">
        <f t="shared" si="87"/>
        <v>179</v>
      </c>
      <c r="AP399">
        <f t="shared" si="88"/>
        <v>87.5</v>
      </c>
      <c r="AQ399">
        <f t="shared" si="89"/>
        <v>222</v>
      </c>
      <c r="AR399">
        <f t="shared" si="90"/>
        <v>357</v>
      </c>
      <c r="AS399">
        <f t="shared" si="91"/>
        <v>182</v>
      </c>
      <c r="AU399" s="6">
        <f t="shared" si="92"/>
        <v>226</v>
      </c>
      <c r="AW399">
        <f t="shared" si="97"/>
        <v>246</v>
      </c>
    </row>
    <row r="400" spans="1:49">
      <c r="A400" t="s">
        <v>215</v>
      </c>
      <c r="B400" t="s">
        <v>216</v>
      </c>
      <c r="C400" t="s">
        <v>100</v>
      </c>
      <c r="D400" t="s">
        <v>168</v>
      </c>
      <c r="E400" s="6">
        <f>_xlfn.RANK.AVG(forwards!E400,forwards!E$4:E$413,0)</f>
        <v>37</v>
      </c>
      <c r="F400" s="6">
        <f>_xlfn.RANK.AVG(forwards!F400,forwards!F$4:F$413,0)</f>
        <v>43.5</v>
      </c>
      <c r="G400" s="6">
        <f>_xlfn.RANK.AVG(forwards!G400,forwards!G$4:G$413,0)</f>
        <v>26</v>
      </c>
      <c r="H400" s="6">
        <f>_xlfn.RANK.AVG(forwards!H400,forwards!H$4:H$413,0)</f>
        <v>83</v>
      </c>
      <c r="I400" s="6">
        <f>_xlfn.RANK.AVG(forwards!I400,forwards!I$4:I$413,0)</f>
        <v>27</v>
      </c>
      <c r="J400" s="6">
        <f>_xlfn.RANK.AVG(forwards!J400,forwards!J$4:J$413,0)</f>
        <v>97</v>
      </c>
      <c r="K400" s="6">
        <f>_xlfn.RANK.AVG(forwards!K400,forwards!K$4:K$413,0)</f>
        <v>22.5</v>
      </c>
      <c r="L400" s="6" t="str">
        <f>IF( forwards!L400 ="","",_xlfn.RANK.AVG(forwards!L400,forwards!L$4:L$413,0))</f>
        <v/>
      </c>
      <c r="M400" s="6">
        <f>_xlfn.RANK.AVG(forwards!M400,forwards!M$4:M$413,0)</f>
        <v>288</v>
      </c>
      <c r="N400" s="6">
        <f>_xlfn.RANK.AVG(forwards!N400,forwards!N$4:N$413,1)</f>
        <v>149</v>
      </c>
      <c r="O400" s="6">
        <f>_xlfn.RANK.AVG(forwards!O400,forwards!O$4:O$413,0)</f>
        <v>237</v>
      </c>
      <c r="P400" s="6">
        <f>_xlfn.RANK.AVG(forwards!P400,forwards!P$4:P$413,0)</f>
        <v>75</v>
      </c>
      <c r="Q400" s="6">
        <f>_xlfn.RANK.AVG(forwards!Q400,forwards!Q$4:Q$413,1)</f>
        <v>95</v>
      </c>
      <c r="R400" s="6">
        <f>_xlfn.RANK.AVG(forwards!R400,forwards!R$4:R$413,0)</f>
        <v>61</v>
      </c>
      <c r="S400" s="6">
        <f>_xlfn.RANK.AVG(forwards!S400,forwards!S$4:S$413,0)</f>
        <v>70.5</v>
      </c>
      <c r="T400" s="6">
        <f>_xlfn.RANK.AVG(forwards!T400,forwards!T$4:T$413,1)</f>
        <v>54</v>
      </c>
      <c r="U400" s="6">
        <f>IF( forwards!U400 ="","",_xlfn.RANK.AVG(forwards!U400,forwards!U$4:U$413,0))</f>
        <v>33</v>
      </c>
      <c r="V400" s="6">
        <f>IF( forwards!V400 ="","",_xlfn.RANK.AVG(forwards!V400,forwards!V$4:V$413,0))</f>
        <v>213.5</v>
      </c>
      <c r="W400" s="6">
        <f>_xlfn.RANK.AVG(forwards!W400,forwards!W$4:W$413,0)</f>
        <v>71.5</v>
      </c>
      <c r="X400" s="6">
        <f>IF( forwards!X400 ="","",_xlfn.RANK.AVG(forwards!X400,forwards!X$4:X$413,0))</f>
        <v>189</v>
      </c>
      <c r="Y400" s="6">
        <f>IF( forwards!Y400 ="","",_xlfn.RANK.AVG(forwards!Y400,forwards!Y$4:Y$413,0))</f>
        <v>141</v>
      </c>
      <c r="Z400" s="6">
        <f>IF( forwards!Z400 ="","",_xlfn.RANK.AVG(forwards!Z400,forwards!Z$4:Z$413,0))</f>
        <v>137</v>
      </c>
      <c r="AA400" s="6">
        <f>_xlfn.RANK.AVG(forwards!AA400,forwards!AA$4:AA$413,0)</f>
        <v>137</v>
      </c>
      <c r="AB400" s="6">
        <f>IF( forwards!AB400 ="","",_xlfn.RANK.AVG(forwards!AB400,forwards!AB$4:AB$413,0))</f>
        <v>84</v>
      </c>
      <c r="AC400" s="6">
        <f>_xlfn.RANK.AVG(forwards!AC400,forwards!AC$4:AC$413,0)</f>
        <v>216</v>
      </c>
      <c r="AD400" s="6">
        <f>_xlfn.RANK.AVG(forwards!AD400,forwards!AD$4:AD$413,0)</f>
        <v>374</v>
      </c>
      <c r="AG400" s="7">
        <f t="shared" si="84"/>
        <v>35.5</v>
      </c>
      <c r="AH400" s="7">
        <f t="shared" si="85"/>
        <v>57.375</v>
      </c>
      <c r="AI400" s="7">
        <f t="shared" si="93"/>
        <v>224.66666666666666</v>
      </c>
      <c r="AJ400" s="7">
        <f t="shared" si="94"/>
        <v>71.099999999999994</v>
      </c>
      <c r="AK400" s="7">
        <f t="shared" si="95"/>
        <v>130.83333333333334</v>
      </c>
      <c r="AL400" s="7">
        <f t="shared" si="96"/>
        <v>202.75</v>
      </c>
      <c r="AN400">
        <f t="shared" si="86"/>
        <v>19</v>
      </c>
      <c r="AO400">
        <f t="shared" si="87"/>
        <v>11</v>
      </c>
      <c r="AP400">
        <f t="shared" si="88"/>
        <v>271</v>
      </c>
      <c r="AQ400">
        <f t="shared" si="89"/>
        <v>29</v>
      </c>
      <c r="AR400">
        <f t="shared" si="90"/>
        <v>84</v>
      </c>
      <c r="AS400">
        <f t="shared" si="91"/>
        <v>246</v>
      </c>
      <c r="AU400" s="6">
        <f t="shared" si="92"/>
        <v>110</v>
      </c>
      <c r="AW400">
        <f t="shared" si="97"/>
        <v>45</v>
      </c>
    </row>
    <row r="401" spans="1:49">
      <c r="A401" t="s">
        <v>795</v>
      </c>
      <c r="B401" t="s">
        <v>796</v>
      </c>
      <c r="C401" t="s">
        <v>119</v>
      </c>
      <c r="D401" t="s">
        <v>230</v>
      </c>
      <c r="E401" s="6">
        <f>_xlfn.RANK.AVG(forwards!E401,forwards!E$4:E$413,0)</f>
        <v>319</v>
      </c>
      <c r="F401" s="6">
        <f>_xlfn.RANK.AVG(forwards!F401,forwards!F$4:F$413,0)</f>
        <v>345</v>
      </c>
      <c r="G401" s="6">
        <f>_xlfn.RANK.AVG(forwards!G401,forwards!G$4:G$413,0)</f>
        <v>111</v>
      </c>
      <c r="H401" s="6">
        <f>_xlfn.RANK.AVG(forwards!H401,forwards!H$4:H$413,0)</f>
        <v>325</v>
      </c>
      <c r="I401" s="6">
        <f>_xlfn.RANK.AVG(forwards!I401,forwards!I$4:I$413,0)</f>
        <v>266</v>
      </c>
      <c r="J401" s="6">
        <f>_xlfn.RANK.AVG(forwards!J401,forwards!J$4:J$413,0)</f>
        <v>237</v>
      </c>
      <c r="K401" s="6">
        <f>_xlfn.RANK.AVG(forwards!K401,forwards!K$4:K$413,0)</f>
        <v>368</v>
      </c>
      <c r="L401" s="6">
        <f>IF( forwards!L401 ="","",_xlfn.RANK.AVG(forwards!L401,forwards!L$4:L$413,0))</f>
        <v>36</v>
      </c>
      <c r="M401" s="6">
        <f>_xlfn.RANK.AVG(forwards!M401,forwards!M$4:M$413,0)</f>
        <v>293</v>
      </c>
      <c r="N401" s="6">
        <f>_xlfn.RANK.AVG(forwards!N401,forwards!N$4:N$413,1)</f>
        <v>206</v>
      </c>
      <c r="O401" s="6">
        <f>_xlfn.RANK.AVG(forwards!O401,forwards!O$4:O$413,0)</f>
        <v>278.5</v>
      </c>
      <c r="P401" s="6">
        <f>_xlfn.RANK.AVG(forwards!P401,forwards!P$4:P$413,0)</f>
        <v>252</v>
      </c>
      <c r="Q401" s="6">
        <f>_xlfn.RANK.AVG(forwards!Q401,forwards!Q$4:Q$413,1)</f>
        <v>125</v>
      </c>
      <c r="R401" s="6">
        <f>_xlfn.RANK.AVG(forwards!R401,forwards!R$4:R$413,0)</f>
        <v>206</v>
      </c>
      <c r="S401" s="6">
        <f>_xlfn.RANK.AVG(forwards!S401,forwards!S$4:S$413,0)</f>
        <v>231</v>
      </c>
      <c r="T401" s="6">
        <f>_xlfn.RANK.AVG(forwards!T401,forwards!T$4:T$413,1)</f>
        <v>77</v>
      </c>
      <c r="U401" s="6">
        <f>IF( forwards!U401 ="","",_xlfn.RANK.AVG(forwards!U401,forwards!U$4:U$413,0))</f>
        <v>193</v>
      </c>
      <c r="V401" s="6">
        <f>IF( forwards!V401 ="","",_xlfn.RANK.AVG(forwards!V401,forwards!V$4:V$413,0))</f>
        <v>26</v>
      </c>
      <c r="W401" s="6">
        <f>_xlfn.RANK.AVG(forwards!W401,forwards!W$4:W$413,0)</f>
        <v>221.5</v>
      </c>
      <c r="X401" s="6">
        <f>IF( forwards!X401 ="","",_xlfn.RANK.AVG(forwards!X401,forwards!X$4:X$413,0))</f>
        <v>305</v>
      </c>
      <c r="Y401" s="6" t="str">
        <f>IF( forwards!Y401 ="","",_xlfn.RANK.AVG(forwards!Y401,forwards!Y$4:Y$413,0))</f>
        <v/>
      </c>
      <c r="Z401" s="6">
        <f>IF( forwards!Z401 ="","",_xlfn.RANK.AVG(forwards!Z401,forwards!Z$4:Z$413,0))</f>
        <v>342.5</v>
      </c>
      <c r="AA401" s="6">
        <f>_xlfn.RANK.AVG(forwards!AA401,forwards!AA$4:AA$413,0)</f>
        <v>276</v>
      </c>
      <c r="AB401" s="6" t="str">
        <f>IF( forwards!AB401 ="","",_xlfn.RANK.AVG(forwards!AB401,forwards!AB$4:AB$413,0))</f>
        <v/>
      </c>
      <c r="AC401" s="6">
        <f>_xlfn.RANK.AVG(forwards!AC401,forwards!AC$4:AC$413,0)</f>
        <v>10</v>
      </c>
      <c r="AD401" s="6">
        <f>_xlfn.RANK.AVG(forwards!AD401,forwards!AD$4:AD$413,0)</f>
        <v>410</v>
      </c>
      <c r="AG401" s="7">
        <f t="shared" si="84"/>
        <v>258.33333333333331</v>
      </c>
      <c r="AH401" s="7">
        <f t="shared" si="85"/>
        <v>299</v>
      </c>
      <c r="AI401" s="7">
        <f t="shared" si="93"/>
        <v>203.375</v>
      </c>
      <c r="AJ401" s="7">
        <f t="shared" si="94"/>
        <v>178.2</v>
      </c>
      <c r="AK401" s="7">
        <f t="shared" si="95"/>
        <v>217.6</v>
      </c>
      <c r="AL401" s="7">
        <f t="shared" si="96"/>
        <v>232</v>
      </c>
      <c r="AN401">
        <f t="shared" si="86"/>
        <v>267</v>
      </c>
      <c r="AO401">
        <f t="shared" si="87"/>
        <v>351.5</v>
      </c>
      <c r="AP401">
        <f t="shared" si="88"/>
        <v>229</v>
      </c>
      <c r="AQ401">
        <f t="shared" si="89"/>
        <v>171</v>
      </c>
      <c r="AR401">
        <f t="shared" si="90"/>
        <v>255</v>
      </c>
      <c r="AS401">
        <f t="shared" si="91"/>
        <v>309.5</v>
      </c>
      <c r="AU401" s="6">
        <f t="shared" si="92"/>
        <v>263.83333333333331</v>
      </c>
      <c r="AW401">
        <f t="shared" si="97"/>
        <v>306</v>
      </c>
    </row>
    <row r="402" spans="1:49">
      <c r="A402" t="s">
        <v>98</v>
      </c>
      <c r="B402" t="s">
        <v>99</v>
      </c>
      <c r="C402" t="s">
        <v>100</v>
      </c>
      <c r="D402" t="s">
        <v>63</v>
      </c>
      <c r="E402" s="6">
        <f>_xlfn.RANK.AVG(forwards!E402,forwards!E$4:E$413,0)</f>
        <v>106.5</v>
      </c>
      <c r="F402" s="6">
        <f>_xlfn.RANK.AVG(forwards!F402,forwards!F$4:F$413,0)</f>
        <v>128</v>
      </c>
      <c r="G402" s="6">
        <f>_xlfn.RANK.AVG(forwards!G402,forwards!G$4:G$413,0)</f>
        <v>85</v>
      </c>
      <c r="H402" s="6">
        <f>_xlfn.RANK.AVG(forwards!H402,forwards!H$4:H$413,0)</f>
        <v>94</v>
      </c>
      <c r="I402" s="6">
        <f>_xlfn.RANK.AVG(forwards!I402,forwards!I$4:I$413,0)</f>
        <v>191</v>
      </c>
      <c r="J402" s="6">
        <f>_xlfn.RANK.AVG(forwards!J402,forwards!J$4:J$413,0)</f>
        <v>277</v>
      </c>
      <c r="K402" s="6">
        <f>_xlfn.RANK.AVG(forwards!K402,forwards!K$4:K$413,0)</f>
        <v>198</v>
      </c>
      <c r="L402" s="6" t="str">
        <f>IF( forwards!L402 ="","",_xlfn.RANK.AVG(forwards!L402,forwards!L$4:L$413,0))</f>
        <v/>
      </c>
      <c r="M402" s="6">
        <f>_xlfn.RANK.AVG(forwards!M402,forwards!M$4:M$413,0)</f>
        <v>316</v>
      </c>
      <c r="N402" s="6">
        <f>_xlfn.RANK.AVG(forwards!N402,forwards!N$4:N$413,1)</f>
        <v>393</v>
      </c>
      <c r="O402" s="6">
        <f>_xlfn.RANK.AVG(forwards!O402,forwards!O$4:O$413,0)</f>
        <v>405</v>
      </c>
      <c r="P402" s="6">
        <f>_xlfn.RANK.AVG(forwards!P402,forwards!P$4:P$413,0)</f>
        <v>59</v>
      </c>
      <c r="Q402" s="6">
        <f>_xlfn.RANK.AVG(forwards!Q402,forwards!Q$4:Q$413,1)</f>
        <v>17</v>
      </c>
      <c r="R402" s="6">
        <f>_xlfn.RANK.AVG(forwards!R402,forwards!R$4:R$413,0)</f>
        <v>13</v>
      </c>
      <c r="S402" s="6">
        <f>_xlfn.RANK.AVG(forwards!S402,forwards!S$4:S$413,0)</f>
        <v>94</v>
      </c>
      <c r="T402" s="6">
        <f>_xlfn.RANK.AVG(forwards!T402,forwards!T$4:T$413,1)</f>
        <v>44</v>
      </c>
      <c r="U402" s="6">
        <f>IF( forwards!U402 ="","",_xlfn.RANK.AVG(forwards!U402,forwards!U$4:U$413,0))</f>
        <v>128</v>
      </c>
      <c r="V402" s="6">
        <f>IF( forwards!V402 ="","",_xlfn.RANK.AVG(forwards!V402,forwards!V$4:V$413,0))</f>
        <v>142</v>
      </c>
      <c r="W402" s="6">
        <f>_xlfn.RANK.AVG(forwards!W402,forwards!W$4:W$413,0)</f>
        <v>254.5</v>
      </c>
      <c r="X402" s="6">
        <f>IF( forwards!X402 ="","",_xlfn.RANK.AVG(forwards!X402,forwards!X$4:X$413,0))</f>
        <v>57</v>
      </c>
      <c r="Y402" s="6">
        <f>IF( forwards!Y402 ="","",_xlfn.RANK.AVG(forwards!Y402,forwards!Y$4:Y$413,0))</f>
        <v>82</v>
      </c>
      <c r="Z402" s="6">
        <f>IF( forwards!Z402 ="","",_xlfn.RANK.AVG(forwards!Z402,forwards!Z$4:Z$413,0))</f>
        <v>34</v>
      </c>
      <c r="AA402" s="6">
        <f>_xlfn.RANK.AVG(forwards!AA402,forwards!AA$4:AA$413,0)</f>
        <v>108</v>
      </c>
      <c r="AB402" s="6" t="str">
        <f>IF( forwards!AB402 ="","",_xlfn.RANK.AVG(forwards!AB402,forwards!AB$4:AB$413,0))</f>
        <v/>
      </c>
      <c r="AC402" s="6">
        <f>_xlfn.RANK.AVG(forwards!AC402,forwards!AC$4:AC$413,0)</f>
        <v>286</v>
      </c>
      <c r="AD402" s="6">
        <f>_xlfn.RANK.AVG(forwards!AD402,forwards!AD$4:AD$413,0)</f>
        <v>163.5</v>
      </c>
      <c r="AG402" s="7">
        <f t="shared" si="84"/>
        <v>106.5</v>
      </c>
      <c r="AH402" s="7">
        <f t="shared" si="85"/>
        <v>190</v>
      </c>
      <c r="AI402" s="7">
        <f t="shared" si="93"/>
        <v>371.33333333333331</v>
      </c>
      <c r="AJ402" s="7">
        <f t="shared" si="94"/>
        <v>45.4</v>
      </c>
      <c r="AK402" s="7">
        <f t="shared" si="95"/>
        <v>116.25</v>
      </c>
      <c r="AL402" s="7">
        <f t="shared" si="96"/>
        <v>185.83333333333334</v>
      </c>
      <c r="AN402">
        <f t="shared" si="86"/>
        <v>99</v>
      </c>
      <c r="AO402">
        <f t="shared" si="87"/>
        <v>177</v>
      </c>
      <c r="AP402">
        <f t="shared" si="88"/>
        <v>406</v>
      </c>
      <c r="AQ402">
        <f t="shared" si="89"/>
        <v>15</v>
      </c>
      <c r="AR402">
        <f t="shared" si="90"/>
        <v>58</v>
      </c>
      <c r="AS402">
        <f t="shared" si="91"/>
        <v>200</v>
      </c>
      <c r="AU402" s="6">
        <f t="shared" si="92"/>
        <v>159.16666666666666</v>
      </c>
      <c r="AW402">
        <f t="shared" si="97"/>
        <v>119</v>
      </c>
    </row>
    <row r="403" spans="1:49">
      <c r="A403" t="s">
        <v>155</v>
      </c>
      <c r="B403" t="s">
        <v>156</v>
      </c>
      <c r="C403" t="s">
        <v>68</v>
      </c>
      <c r="D403" t="s">
        <v>74</v>
      </c>
      <c r="E403" s="6">
        <f>_xlfn.RANK.AVG(forwards!E403,forwards!E$4:E$413,0)</f>
        <v>86.5</v>
      </c>
      <c r="F403" s="6">
        <f>_xlfn.RANK.AVG(forwards!F403,forwards!F$4:F$413,0)</f>
        <v>141</v>
      </c>
      <c r="G403" s="6">
        <f>_xlfn.RANK.AVG(forwards!G403,forwards!G$4:G$413,0)</f>
        <v>41</v>
      </c>
      <c r="H403" s="6">
        <f>_xlfn.RANK.AVG(forwards!H403,forwards!H$4:H$413,0)</f>
        <v>139</v>
      </c>
      <c r="I403" s="6">
        <f>_xlfn.RANK.AVG(forwards!I403,forwards!I$4:I$413,0)</f>
        <v>95</v>
      </c>
      <c r="J403" s="6">
        <f>_xlfn.RANK.AVG(forwards!J403,forwards!J$4:J$413,0)</f>
        <v>376</v>
      </c>
      <c r="K403" s="6">
        <f>_xlfn.RANK.AVG(forwards!K403,forwards!K$4:K$413,0)</f>
        <v>178.5</v>
      </c>
      <c r="L403" s="6">
        <f>IF( forwards!L403 ="","",_xlfn.RANK.AVG(forwards!L403,forwards!L$4:L$413,0))</f>
        <v>194</v>
      </c>
      <c r="M403" s="6">
        <f>_xlfn.RANK.AVG(forwards!M403,forwards!M$4:M$413,0)</f>
        <v>246</v>
      </c>
      <c r="N403" s="6">
        <f>_xlfn.RANK.AVG(forwards!N403,forwards!N$4:N$413,1)</f>
        <v>239</v>
      </c>
      <c r="O403" s="6">
        <f>_xlfn.RANK.AVG(forwards!O403,forwards!O$4:O$413,0)</f>
        <v>271</v>
      </c>
      <c r="P403" s="6">
        <f>_xlfn.RANK.AVG(forwards!P403,forwards!P$4:P$413,0)</f>
        <v>22</v>
      </c>
      <c r="Q403" s="6">
        <f>_xlfn.RANK.AVG(forwards!Q403,forwards!Q$4:Q$413,1)</f>
        <v>149</v>
      </c>
      <c r="R403" s="6">
        <f>_xlfn.RANK.AVG(forwards!R403,forwards!R$4:R$413,0)</f>
        <v>29</v>
      </c>
      <c r="S403" s="6">
        <f>_xlfn.RANK.AVG(forwards!S403,forwards!S$4:S$413,0)</f>
        <v>10</v>
      </c>
      <c r="T403" s="6">
        <f>_xlfn.RANK.AVG(forwards!T403,forwards!T$4:T$413,1)</f>
        <v>192.5</v>
      </c>
      <c r="U403" s="6">
        <f>IF( forwards!U403 ="","",_xlfn.RANK.AVG(forwards!U403,forwards!U$4:U$413,0))</f>
        <v>106</v>
      </c>
      <c r="V403" s="6">
        <f>IF( forwards!V403 ="","",_xlfn.RANK.AVG(forwards!V403,forwards!V$4:V$413,0))</f>
        <v>65</v>
      </c>
      <c r="W403" s="6">
        <f>_xlfn.RANK.AVG(forwards!W403,forwards!W$4:W$413,0)</f>
        <v>137.5</v>
      </c>
      <c r="X403" s="6">
        <f>IF( forwards!X403 ="","",_xlfn.RANK.AVG(forwards!X403,forwards!X$4:X$413,0))</f>
        <v>202</v>
      </c>
      <c r="Y403" s="6">
        <f>IF( forwards!Y403 ="","",_xlfn.RANK.AVG(forwards!Y403,forwards!Y$4:Y$413,0))</f>
        <v>104.5</v>
      </c>
      <c r="Z403" s="6">
        <f>IF( forwards!Z403 ="","",_xlfn.RANK.AVG(forwards!Z403,forwards!Z$4:Z$413,0))</f>
        <v>219</v>
      </c>
      <c r="AA403" s="6">
        <f>_xlfn.RANK.AVG(forwards!AA403,forwards!AA$4:AA$413,0)</f>
        <v>86</v>
      </c>
      <c r="AB403" s="6" t="str">
        <f>IF( forwards!AB403 ="","",_xlfn.RANK.AVG(forwards!AB403,forwards!AB$4:AB$413,0))</f>
        <v/>
      </c>
      <c r="AC403" s="6">
        <f>_xlfn.RANK.AVG(forwards!AC403,forwards!AC$4:AC$413,0)</f>
        <v>277</v>
      </c>
      <c r="AD403" s="6">
        <f>_xlfn.RANK.AVG(forwards!AD403,forwards!AD$4:AD$413,0)</f>
        <v>185</v>
      </c>
      <c r="AG403" s="7">
        <f t="shared" si="84"/>
        <v>89.5</v>
      </c>
      <c r="AH403" s="7">
        <f t="shared" si="85"/>
        <v>197.125</v>
      </c>
      <c r="AI403" s="7">
        <f t="shared" si="93"/>
        <v>237.5</v>
      </c>
      <c r="AJ403" s="7">
        <f t="shared" si="94"/>
        <v>80.5</v>
      </c>
      <c r="AK403" s="7">
        <f t="shared" si="95"/>
        <v>139</v>
      </c>
      <c r="AL403" s="7">
        <f t="shared" si="96"/>
        <v>182.66666666666666</v>
      </c>
      <c r="AN403">
        <f t="shared" si="86"/>
        <v>77</v>
      </c>
      <c r="AO403">
        <f t="shared" si="87"/>
        <v>189</v>
      </c>
      <c r="AP403">
        <f t="shared" si="88"/>
        <v>287</v>
      </c>
      <c r="AQ403">
        <f t="shared" si="89"/>
        <v>39</v>
      </c>
      <c r="AR403">
        <f t="shared" si="90"/>
        <v>103</v>
      </c>
      <c r="AS403">
        <f t="shared" si="91"/>
        <v>189</v>
      </c>
      <c r="AU403" s="6">
        <f t="shared" si="92"/>
        <v>147.33333333333334</v>
      </c>
      <c r="AW403">
        <f t="shared" si="97"/>
        <v>98</v>
      </c>
    </row>
    <row r="404" spans="1:49">
      <c r="A404" t="s">
        <v>526</v>
      </c>
      <c r="B404" t="s">
        <v>527</v>
      </c>
      <c r="C404" t="s">
        <v>100</v>
      </c>
      <c r="D404" t="s">
        <v>195</v>
      </c>
      <c r="E404" s="6">
        <f>_xlfn.RANK.AVG(forwards!E404,forwards!E$4:E$413,0)</f>
        <v>358</v>
      </c>
      <c r="F404" s="6">
        <f>_xlfn.RANK.AVG(forwards!F404,forwards!F$4:F$413,0)</f>
        <v>248</v>
      </c>
      <c r="G404" s="6">
        <f>_xlfn.RANK.AVG(forwards!G404,forwards!G$4:G$413,0)</f>
        <v>224.5</v>
      </c>
      <c r="H404" s="6">
        <f>_xlfn.RANK.AVG(forwards!H404,forwards!H$4:H$413,0)</f>
        <v>312</v>
      </c>
      <c r="I404" s="6">
        <f>_xlfn.RANK.AVG(forwards!I404,forwards!I$4:I$413,0)</f>
        <v>391</v>
      </c>
      <c r="J404" s="6">
        <f>_xlfn.RANK.AVG(forwards!J404,forwards!J$4:J$413,0)</f>
        <v>376</v>
      </c>
      <c r="K404" s="6">
        <f>_xlfn.RANK.AVG(forwards!K404,forwards!K$4:K$413,0)</f>
        <v>314.5</v>
      </c>
      <c r="L404" s="6" t="str">
        <f>IF( forwards!L404 ="","",_xlfn.RANK.AVG(forwards!L404,forwards!L$4:L$413,0))</f>
        <v/>
      </c>
      <c r="M404" s="6">
        <f>_xlfn.RANK.AVG(forwards!M404,forwards!M$4:M$413,0)</f>
        <v>210</v>
      </c>
      <c r="N404" s="6">
        <f>_xlfn.RANK.AVG(forwards!N404,forwards!N$4:N$413,1)</f>
        <v>68</v>
      </c>
      <c r="O404" s="6">
        <f>_xlfn.RANK.AVG(forwards!O404,forwards!O$4:O$413,0)</f>
        <v>103</v>
      </c>
      <c r="P404" s="6">
        <f>_xlfn.RANK.AVG(forwards!P404,forwards!P$4:P$413,0)</f>
        <v>160</v>
      </c>
      <c r="Q404" s="6">
        <f>_xlfn.RANK.AVG(forwards!Q404,forwards!Q$4:Q$413,1)</f>
        <v>103</v>
      </c>
      <c r="R404" s="6">
        <f>_xlfn.RANK.AVG(forwards!R404,forwards!R$4:R$413,0)</f>
        <v>124</v>
      </c>
      <c r="S404" s="6">
        <f>_xlfn.RANK.AVG(forwards!S404,forwards!S$4:S$413,0)</f>
        <v>108.5</v>
      </c>
      <c r="T404" s="6">
        <f>_xlfn.RANK.AVG(forwards!T404,forwards!T$4:T$413,1)</f>
        <v>52</v>
      </c>
      <c r="U404" s="6">
        <f>IF( forwards!U404 ="","",_xlfn.RANK.AVG(forwards!U404,forwards!U$4:U$413,0))</f>
        <v>243</v>
      </c>
      <c r="V404" s="6">
        <f>IF( forwards!V404 ="","",_xlfn.RANK.AVG(forwards!V404,forwards!V$4:V$413,0))</f>
        <v>343.5</v>
      </c>
      <c r="W404" s="6">
        <f>_xlfn.RANK.AVG(forwards!W404,forwards!W$4:W$413,0)</f>
        <v>116</v>
      </c>
      <c r="X404" s="6">
        <f>IF( forwards!X404 ="","",_xlfn.RANK.AVG(forwards!X404,forwards!X$4:X$413,0))</f>
        <v>376.5</v>
      </c>
      <c r="Y404" s="6" t="str">
        <f>IF( forwards!Y404 ="","",_xlfn.RANK.AVG(forwards!Y404,forwards!Y$4:Y$413,0))</f>
        <v/>
      </c>
      <c r="Z404" s="6">
        <f>IF( forwards!Z404 ="","",_xlfn.RANK.AVG(forwards!Z404,forwards!Z$4:Z$413,0))</f>
        <v>342.5</v>
      </c>
      <c r="AA404" s="6">
        <f>_xlfn.RANK.AVG(forwards!AA404,forwards!AA$4:AA$413,0)</f>
        <v>120</v>
      </c>
      <c r="AB404" s="6" t="str">
        <f>IF( forwards!AB404 ="","",_xlfn.RANK.AVG(forwards!AB404,forwards!AB$4:AB$413,0))</f>
        <v/>
      </c>
      <c r="AC404" s="6">
        <f>_xlfn.RANK.AVG(forwards!AC404,forwards!AC$4:AC$413,0)</f>
        <v>6</v>
      </c>
      <c r="AD404" s="6">
        <f>_xlfn.RANK.AVG(forwards!AD404,forwards!AD$4:AD$413,0)</f>
        <v>105.5</v>
      </c>
      <c r="AG404" s="7">
        <f t="shared" si="84"/>
        <v>276.83333333333331</v>
      </c>
      <c r="AH404" s="7">
        <f t="shared" si="85"/>
        <v>348.375</v>
      </c>
      <c r="AI404" s="7">
        <f t="shared" si="93"/>
        <v>127</v>
      </c>
      <c r="AJ404" s="7">
        <f t="shared" si="94"/>
        <v>109.5</v>
      </c>
      <c r="AK404" s="7">
        <f t="shared" si="95"/>
        <v>284.3</v>
      </c>
      <c r="AL404" s="7">
        <f t="shared" si="96"/>
        <v>77.166666666666671</v>
      </c>
      <c r="AN404">
        <f t="shared" si="86"/>
        <v>280</v>
      </c>
      <c r="AO404">
        <f t="shared" si="87"/>
        <v>393</v>
      </c>
      <c r="AP404">
        <f t="shared" si="88"/>
        <v>97</v>
      </c>
      <c r="AQ404">
        <f t="shared" si="89"/>
        <v>83</v>
      </c>
      <c r="AR404">
        <f t="shared" si="90"/>
        <v>344</v>
      </c>
      <c r="AS404">
        <f t="shared" si="91"/>
        <v>10</v>
      </c>
      <c r="AU404" s="6">
        <f t="shared" si="92"/>
        <v>201.16666666666666</v>
      </c>
      <c r="AW404">
        <f t="shared" si="97"/>
        <v>207</v>
      </c>
    </row>
    <row r="405" spans="1:49">
      <c r="A405" t="s">
        <v>1042</v>
      </c>
      <c r="B405" t="s">
        <v>1043</v>
      </c>
      <c r="C405" t="s">
        <v>113</v>
      </c>
      <c r="D405" t="s">
        <v>71</v>
      </c>
      <c r="E405" s="6">
        <f>_xlfn.RANK.AVG(forwards!E405,forwards!E$4:E$413,0)</f>
        <v>147</v>
      </c>
      <c r="F405" s="6">
        <f>_xlfn.RANK.AVG(forwards!F405,forwards!F$4:F$413,0)</f>
        <v>162</v>
      </c>
      <c r="G405" s="6">
        <f>_xlfn.RANK.AVG(forwards!G405,forwards!G$4:G$413,0)</f>
        <v>283</v>
      </c>
      <c r="H405" s="6">
        <f>_xlfn.RANK.AVG(forwards!H405,forwards!H$4:H$413,0)</f>
        <v>134</v>
      </c>
      <c r="I405" s="6">
        <f>_xlfn.RANK.AVG(forwards!I405,forwards!I$4:I$413,0)</f>
        <v>214</v>
      </c>
      <c r="J405" s="6">
        <f>_xlfn.RANK.AVG(forwards!J405,forwards!J$4:J$413,0)</f>
        <v>140</v>
      </c>
      <c r="K405" s="6">
        <f>_xlfn.RANK.AVG(forwards!K405,forwards!K$4:K$413,0)</f>
        <v>152</v>
      </c>
      <c r="L405" s="6">
        <f>IF( forwards!L405 ="","",_xlfn.RANK.AVG(forwards!L405,forwards!L$4:L$413,0))</f>
        <v>166</v>
      </c>
      <c r="M405" s="6">
        <f>_xlfn.RANK.AVG(forwards!M405,forwards!M$4:M$413,0)</f>
        <v>207</v>
      </c>
      <c r="N405" s="6">
        <f>_xlfn.RANK.AVG(forwards!N405,forwards!N$4:N$413,1)</f>
        <v>327</v>
      </c>
      <c r="O405" s="6">
        <f>_xlfn.RANK.AVG(forwards!O405,forwards!O$4:O$413,0)</f>
        <v>320</v>
      </c>
      <c r="P405" s="6">
        <f>_xlfn.RANK.AVG(forwards!P405,forwards!P$4:P$413,0)</f>
        <v>156</v>
      </c>
      <c r="Q405" s="6">
        <f>_xlfn.RANK.AVG(forwards!Q405,forwards!Q$4:Q$413,1)</f>
        <v>360</v>
      </c>
      <c r="R405" s="6">
        <f>_xlfn.RANK.AVG(forwards!R405,forwards!R$4:R$413,0)</f>
        <v>271</v>
      </c>
      <c r="S405" s="6">
        <f>_xlfn.RANK.AVG(forwards!S405,forwards!S$4:S$413,0)</f>
        <v>283</v>
      </c>
      <c r="T405" s="6">
        <f>_xlfn.RANK.AVG(forwards!T405,forwards!T$4:T$413,1)</f>
        <v>376</v>
      </c>
      <c r="U405" s="6">
        <f>IF( forwards!U405 ="","",_xlfn.RANK.AVG(forwards!U405,forwards!U$4:U$413,0))</f>
        <v>148</v>
      </c>
      <c r="V405" s="6">
        <f>IF( forwards!V405 ="","",_xlfn.RANK.AVG(forwards!V405,forwards!V$4:V$413,0))</f>
        <v>293</v>
      </c>
      <c r="W405" s="6">
        <f>_xlfn.RANK.AVG(forwards!W405,forwards!W$4:W$413,0)</f>
        <v>273.5</v>
      </c>
      <c r="X405" s="6">
        <f>IF( forwards!X405 ="","",_xlfn.RANK.AVG(forwards!X405,forwards!X$4:X$413,0))</f>
        <v>79</v>
      </c>
      <c r="Y405" s="6">
        <f>IF( forwards!Y405 ="","",_xlfn.RANK.AVG(forwards!Y405,forwards!Y$4:Y$413,0))</f>
        <v>86.5</v>
      </c>
      <c r="Z405" s="6">
        <f>IF( forwards!Z405 ="","",_xlfn.RANK.AVG(forwards!Z405,forwards!Z$4:Z$413,0))</f>
        <v>94</v>
      </c>
      <c r="AA405" s="6">
        <f>_xlfn.RANK.AVG(forwards!AA405,forwards!AA$4:AA$413,0)</f>
        <v>244</v>
      </c>
      <c r="AB405" s="6">
        <f>IF( forwards!AB405 ="","",_xlfn.RANK.AVG(forwards!AB405,forwards!AB$4:AB$413,0))</f>
        <v>127</v>
      </c>
      <c r="AC405" s="6">
        <f>_xlfn.RANK.AVG(forwards!AC405,forwards!AC$4:AC$413,0)</f>
        <v>48</v>
      </c>
      <c r="AD405" s="6">
        <f>_xlfn.RANK.AVG(forwards!AD405,forwards!AD$4:AD$413,0)</f>
        <v>9</v>
      </c>
      <c r="AG405" s="7">
        <f t="shared" si="84"/>
        <v>197.33333333333334</v>
      </c>
      <c r="AH405" s="7">
        <f t="shared" si="85"/>
        <v>160</v>
      </c>
      <c r="AI405" s="7">
        <f t="shared" si="93"/>
        <v>255</v>
      </c>
      <c r="AJ405" s="7">
        <f t="shared" si="94"/>
        <v>289.2</v>
      </c>
      <c r="AK405" s="7">
        <f t="shared" si="95"/>
        <v>162.33333333333334</v>
      </c>
      <c r="AL405" s="7">
        <f t="shared" si="96"/>
        <v>107</v>
      </c>
      <c r="AN405">
        <f t="shared" si="86"/>
        <v>189</v>
      </c>
      <c r="AO405">
        <f t="shared" si="87"/>
        <v>138</v>
      </c>
      <c r="AP405">
        <f t="shared" si="88"/>
        <v>312</v>
      </c>
      <c r="AQ405">
        <f t="shared" si="89"/>
        <v>320</v>
      </c>
      <c r="AR405">
        <f t="shared" si="90"/>
        <v>152</v>
      </c>
      <c r="AS405">
        <f t="shared" si="91"/>
        <v>28</v>
      </c>
      <c r="AU405" s="6">
        <f t="shared" si="92"/>
        <v>189.83333333333334</v>
      </c>
      <c r="AW405">
        <f t="shared" si="97"/>
        <v>184</v>
      </c>
    </row>
    <row r="406" spans="1:49">
      <c r="A406" t="s">
        <v>686</v>
      </c>
      <c r="B406" t="s">
        <v>687</v>
      </c>
      <c r="C406" t="s">
        <v>68</v>
      </c>
      <c r="D406" t="s">
        <v>688</v>
      </c>
      <c r="E406" s="6">
        <f>_xlfn.RANK.AVG(forwards!E406,forwards!E$4:E$413,0)</f>
        <v>246</v>
      </c>
      <c r="F406" s="6">
        <f>_xlfn.RANK.AVG(forwards!F406,forwards!F$4:F$413,0)</f>
        <v>111</v>
      </c>
      <c r="G406" s="6">
        <f>_xlfn.RANK.AVG(forwards!G406,forwards!G$4:G$413,0)</f>
        <v>217</v>
      </c>
      <c r="H406" s="6">
        <f>_xlfn.RANK.AVG(forwards!H406,forwards!H$4:H$413,0)</f>
        <v>152</v>
      </c>
      <c r="I406" s="6">
        <f>_xlfn.RANK.AVG(forwards!I406,forwards!I$4:I$413,0)</f>
        <v>369</v>
      </c>
      <c r="J406" s="6">
        <f>_xlfn.RANK.AVG(forwards!J406,forwards!J$4:J$413,0)</f>
        <v>2</v>
      </c>
      <c r="K406" s="6">
        <f>_xlfn.RANK.AVG(forwards!K406,forwards!K$4:K$413,0)</f>
        <v>166.5</v>
      </c>
      <c r="L406" s="6">
        <f>IF( forwards!L406 ="","",_xlfn.RANK.AVG(forwards!L406,forwards!L$4:L$413,0))</f>
        <v>117</v>
      </c>
      <c r="M406" s="6">
        <f>_xlfn.RANK.AVG(forwards!M406,forwards!M$4:M$413,0)</f>
        <v>133</v>
      </c>
      <c r="N406" s="6">
        <f>_xlfn.RANK.AVG(forwards!N406,forwards!N$4:N$413,1)</f>
        <v>219</v>
      </c>
      <c r="O406" s="6">
        <f>_xlfn.RANK.AVG(forwards!O406,forwards!O$4:O$413,0)</f>
        <v>157</v>
      </c>
      <c r="P406" s="6">
        <f>_xlfn.RANK.AVG(forwards!P406,forwards!P$4:P$413,0)</f>
        <v>192</v>
      </c>
      <c r="Q406" s="6">
        <f>_xlfn.RANK.AVG(forwards!Q406,forwards!Q$4:Q$413,1)</f>
        <v>209.5</v>
      </c>
      <c r="R406" s="6">
        <f>_xlfn.RANK.AVG(forwards!R406,forwards!R$4:R$413,0)</f>
        <v>194</v>
      </c>
      <c r="S406" s="6">
        <f>_xlfn.RANK.AVG(forwards!S406,forwards!S$4:S$413,0)</f>
        <v>131</v>
      </c>
      <c r="T406" s="6">
        <f>_xlfn.RANK.AVG(forwards!T406,forwards!T$4:T$413,1)</f>
        <v>13</v>
      </c>
      <c r="U406" s="6">
        <f>IF( forwards!U406 ="","",_xlfn.RANK.AVG(forwards!U406,forwards!U$4:U$413,0))</f>
        <v>333</v>
      </c>
      <c r="V406" s="6">
        <f>IF( forwards!V406 ="","",_xlfn.RANK.AVG(forwards!V406,forwards!V$4:V$413,0))</f>
        <v>146.5</v>
      </c>
      <c r="W406" s="6">
        <f>_xlfn.RANK.AVG(forwards!W406,forwards!W$4:W$413,0)</f>
        <v>65</v>
      </c>
      <c r="X406" s="6">
        <f>IF( forwards!X406 ="","",_xlfn.RANK.AVG(forwards!X406,forwards!X$4:X$413,0))</f>
        <v>376.5</v>
      </c>
      <c r="Y406" s="6" t="str">
        <f>IF( forwards!Y406 ="","",_xlfn.RANK.AVG(forwards!Y406,forwards!Y$4:Y$413,0))</f>
        <v/>
      </c>
      <c r="Z406" s="6">
        <f>IF( forwards!Z406 ="","",_xlfn.RANK.AVG(forwards!Z406,forwards!Z$4:Z$413,0))</f>
        <v>342.5</v>
      </c>
      <c r="AA406" s="6">
        <f>_xlfn.RANK.AVG(forwards!AA406,forwards!AA$4:AA$413,0)</f>
        <v>350</v>
      </c>
      <c r="AB406" s="6">
        <f>IF( forwards!AB406 ="","",_xlfn.RANK.AVG(forwards!AB406,forwards!AB$4:AB$413,0))</f>
        <v>53</v>
      </c>
      <c r="AC406" s="6">
        <f>_xlfn.RANK.AVG(forwards!AC406,forwards!AC$4:AC$413,0)</f>
        <v>148</v>
      </c>
      <c r="AD406" s="6">
        <f>_xlfn.RANK.AVG(forwards!AD406,forwards!AD$4:AD$413,0)</f>
        <v>153</v>
      </c>
      <c r="AG406" s="7">
        <f t="shared" si="84"/>
        <v>191.33333333333334</v>
      </c>
      <c r="AH406" s="7">
        <f t="shared" si="85"/>
        <v>172.375</v>
      </c>
      <c r="AI406" s="7">
        <f t="shared" si="93"/>
        <v>156.5</v>
      </c>
      <c r="AJ406" s="7">
        <f t="shared" si="94"/>
        <v>147.9</v>
      </c>
      <c r="AK406" s="7">
        <f t="shared" si="95"/>
        <v>252.7</v>
      </c>
      <c r="AL406" s="7">
        <f t="shared" si="96"/>
        <v>176</v>
      </c>
      <c r="AN406">
        <f t="shared" si="86"/>
        <v>186</v>
      </c>
      <c r="AO406">
        <f t="shared" si="87"/>
        <v>156</v>
      </c>
      <c r="AP406">
        <f t="shared" si="88"/>
        <v>147.5</v>
      </c>
      <c r="AQ406">
        <f t="shared" si="89"/>
        <v>124</v>
      </c>
      <c r="AR406">
        <f t="shared" si="90"/>
        <v>304</v>
      </c>
      <c r="AS406">
        <f t="shared" si="91"/>
        <v>169</v>
      </c>
      <c r="AU406" s="6">
        <f t="shared" si="92"/>
        <v>181.08333333333334</v>
      </c>
      <c r="AW406">
        <f t="shared" si="97"/>
        <v>162</v>
      </c>
    </row>
    <row r="407" spans="1:49">
      <c r="A407" t="s">
        <v>1261</v>
      </c>
      <c r="B407" t="s">
        <v>1262</v>
      </c>
      <c r="C407" t="s">
        <v>80</v>
      </c>
      <c r="D407" t="s">
        <v>643</v>
      </c>
      <c r="E407" s="6">
        <f>_xlfn.RANK.AVG(forwards!E407,forwards!E$4:E$413,0)</f>
        <v>165</v>
      </c>
      <c r="F407" s="6">
        <f>_xlfn.RANK.AVG(forwards!F407,forwards!F$4:F$413,0)</f>
        <v>170</v>
      </c>
      <c r="G407" s="6">
        <f>_xlfn.RANK.AVG(forwards!G407,forwards!G$4:G$413,0)</f>
        <v>324</v>
      </c>
      <c r="H407" s="6">
        <f>_xlfn.RANK.AVG(forwards!H407,forwards!H$4:H$413,0)</f>
        <v>145</v>
      </c>
      <c r="I407" s="6">
        <f>_xlfn.RANK.AVG(forwards!I407,forwards!I$4:I$413,0)</f>
        <v>167</v>
      </c>
      <c r="J407" s="6">
        <f>_xlfn.RANK.AVG(forwards!J407,forwards!J$4:J$413,0)</f>
        <v>376</v>
      </c>
      <c r="K407" s="6">
        <f>_xlfn.RANK.AVG(forwards!K407,forwards!K$4:K$413,0)</f>
        <v>219.5</v>
      </c>
      <c r="L407" s="6" t="str">
        <f>IF( forwards!L407 ="","",_xlfn.RANK.AVG(forwards!L407,forwards!L$4:L$413,0))</f>
        <v/>
      </c>
      <c r="M407" s="6">
        <f>_xlfn.RANK.AVG(forwards!M407,forwards!M$4:M$413,0)</f>
        <v>157</v>
      </c>
      <c r="N407" s="6">
        <f>_xlfn.RANK.AVG(forwards!N407,forwards!N$4:N$413,1)</f>
        <v>399</v>
      </c>
      <c r="O407" s="6">
        <f>_xlfn.RANK.AVG(forwards!O407,forwards!O$4:O$413,0)</f>
        <v>393</v>
      </c>
      <c r="P407" s="6">
        <f>_xlfn.RANK.AVG(forwards!P407,forwards!P$4:P$413,0)</f>
        <v>253</v>
      </c>
      <c r="Q407" s="6">
        <f>_xlfn.RANK.AVG(forwards!Q407,forwards!Q$4:Q$413,1)</f>
        <v>363</v>
      </c>
      <c r="R407" s="6">
        <f>_xlfn.RANK.AVG(forwards!R407,forwards!R$4:R$413,0)</f>
        <v>323</v>
      </c>
      <c r="S407" s="6">
        <f>_xlfn.RANK.AVG(forwards!S407,forwards!S$4:S$413,0)</f>
        <v>227.5</v>
      </c>
      <c r="T407" s="6">
        <f>_xlfn.RANK.AVG(forwards!T407,forwards!T$4:T$413,1)</f>
        <v>365</v>
      </c>
      <c r="U407" s="6">
        <f>IF( forwards!U407 ="","",_xlfn.RANK.AVG(forwards!U407,forwards!U$4:U$413,0))</f>
        <v>77</v>
      </c>
      <c r="V407" s="6">
        <f>IF( forwards!V407 ="","",_xlfn.RANK.AVG(forwards!V407,forwards!V$4:V$413,0))</f>
        <v>312</v>
      </c>
      <c r="W407" s="6">
        <f>_xlfn.RANK.AVG(forwards!W407,forwards!W$4:W$413,0)</f>
        <v>290.5</v>
      </c>
      <c r="X407" s="6">
        <f>IF( forwards!X407 ="","",_xlfn.RANK.AVG(forwards!X407,forwards!X$4:X$413,0))</f>
        <v>34</v>
      </c>
      <c r="Y407" s="6">
        <f>IF( forwards!Y407 ="","",_xlfn.RANK.AVG(forwards!Y407,forwards!Y$4:Y$413,0))</f>
        <v>101.5</v>
      </c>
      <c r="Z407" s="6">
        <f>IF( forwards!Z407 ="","",_xlfn.RANK.AVG(forwards!Z407,forwards!Z$4:Z$413,0))</f>
        <v>156</v>
      </c>
      <c r="AA407" s="6">
        <f>_xlfn.RANK.AVG(forwards!AA407,forwards!AA$4:AA$413,0)</f>
        <v>80</v>
      </c>
      <c r="AB407" s="6" t="str">
        <f>IF( forwards!AB407 ="","",_xlfn.RANK.AVG(forwards!AB407,forwards!AB$4:AB$413,0))</f>
        <v/>
      </c>
      <c r="AC407" s="6">
        <f>_xlfn.RANK.AVG(forwards!AC407,forwards!AC$4:AC$413,0)</f>
        <v>240</v>
      </c>
      <c r="AD407" s="6">
        <f>_xlfn.RANK.AVG(forwards!AD407,forwards!AD$4:AD$413,0)</f>
        <v>36.5</v>
      </c>
      <c r="AG407" s="7">
        <f t="shared" si="84"/>
        <v>219.66666666666666</v>
      </c>
      <c r="AH407" s="7">
        <f t="shared" si="85"/>
        <v>226.875</v>
      </c>
      <c r="AI407" s="7">
        <f t="shared" si="93"/>
        <v>316.33333333333331</v>
      </c>
      <c r="AJ407" s="7">
        <f t="shared" si="94"/>
        <v>306.3</v>
      </c>
      <c r="AK407" s="7">
        <f t="shared" si="95"/>
        <v>161.83333333333334</v>
      </c>
      <c r="AL407" s="7">
        <f t="shared" si="96"/>
        <v>118.83333333333333</v>
      </c>
      <c r="AN407">
        <f t="shared" si="86"/>
        <v>222.5</v>
      </c>
      <c r="AO407">
        <f t="shared" si="87"/>
        <v>237</v>
      </c>
      <c r="AP407">
        <f t="shared" si="88"/>
        <v>376.5</v>
      </c>
      <c r="AQ407">
        <f t="shared" si="89"/>
        <v>337</v>
      </c>
      <c r="AR407">
        <f t="shared" si="90"/>
        <v>148.5</v>
      </c>
      <c r="AS407">
        <f t="shared" si="91"/>
        <v>44</v>
      </c>
      <c r="AU407" s="6">
        <f t="shared" si="92"/>
        <v>227.58333333333334</v>
      </c>
      <c r="AW407">
        <f t="shared" si="97"/>
        <v>248</v>
      </c>
    </row>
    <row r="408" spans="1:49">
      <c r="A408" t="s">
        <v>1115</v>
      </c>
      <c r="B408" t="s">
        <v>1116</v>
      </c>
      <c r="C408" t="s">
        <v>68</v>
      </c>
      <c r="D408" t="s">
        <v>767</v>
      </c>
      <c r="E408" s="6">
        <f>_xlfn.RANK.AVG(forwards!E408,forwards!E$4:E$413,0)</f>
        <v>215</v>
      </c>
      <c r="F408" s="6">
        <f>_xlfn.RANK.AVG(forwards!F408,forwards!F$4:F$413,0)</f>
        <v>232</v>
      </c>
      <c r="G408" s="6">
        <f>_xlfn.RANK.AVG(forwards!G408,forwards!G$4:G$413,0)</f>
        <v>246</v>
      </c>
      <c r="H408" s="6">
        <f>_xlfn.RANK.AVG(forwards!H408,forwards!H$4:H$413,0)</f>
        <v>38</v>
      </c>
      <c r="I408" s="6">
        <f>_xlfn.RANK.AVG(forwards!I408,forwards!I$4:I$413,0)</f>
        <v>144</v>
      </c>
      <c r="J408" s="6">
        <f>_xlfn.RANK.AVG(forwards!J408,forwards!J$4:J$413,0)</f>
        <v>61</v>
      </c>
      <c r="K408" s="6">
        <f>_xlfn.RANK.AVG(forwards!K408,forwards!K$4:K$413,0)</f>
        <v>56.5</v>
      </c>
      <c r="L408" s="6">
        <f>IF( forwards!L408 ="","",_xlfn.RANK.AVG(forwards!L408,forwards!L$4:L$413,0))</f>
        <v>43</v>
      </c>
      <c r="M408" s="6">
        <f>_xlfn.RANK.AVG(forwards!M408,forwards!M$4:M$413,0)</f>
        <v>61</v>
      </c>
      <c r="N408" s="6">
        <f>_xlfn.RANK.AVG(forwards!N408,forwards!N$4:N$413,1)</f>
        <v>185</v>
      </c>
      <c r="O408" s="6">
        <f>_xlfn.RANK.AVG(forwards!O408,forwards!O$4:O$413,0)</f>
        <v>50</v>
      </c>
      <c r="P408" s="6">
        <f>_xlfn.RANK.AVG(forwards!P408,forwards!P$4:P$413,0)</f>
        <v>368</v>
      </c>
      <c r="Q408" s="6">
        <f>_xlfn.RANK.AVG(forwards!Q408,forwards!Q$4:Q$413,1)</f>
        <v>61.5</v>
      </c>
      <c r="R408" s="6">
        <f>_xlfn.RANK.AVG(forwards!R408,forwards!R$4:R$413,0)</f>
        <v>287.5</v>
      </c>
      <c r="S408" s="6">
        <f>_xlfn.RANK.AVG(forwards!S408,forwards!S$4:S$413,0)</f>
        <v>317</v>
      </c>
      <c r="T408" s="6">
        <f>_xlfn.RANK.AVG(forwards!T408,forwards!T$4:T$413,1)</f>
        <v>271</v>
      </c>
      <c r="U408" s="6">
        <f>IF( forwards!U408 ="","",_xlfn.RANK.AVG(forwards!U408,forwards!U$4:U$413,0))</f>
        <v>383</v>
      </c>
      <c r="V408" s="6">
        <f>IF( forwards!V408 ="","",_xlfn.RANK.AVG(forwards!V408,forwards!V$4:V$413,0))</f>
        <v>346</v>
      </c>
      <c r="W408" s="6">
        <f>_xlfn.RANK.AVG(forwards!W408,forwards!W$4:W$413,0)</f>
        <v>312.5</v>
      </c>
      <c r="X408" s="6">
        <f>IF( forwards!X408 ="","",_xlfn.RANK.AVG(forwards!X408,forwards!X$4:X$413,0))</f>
        <v>168</v>
      </c>
      <c r="Y408" s="6">
        <f>IF( forwards!Y408 ="","",_xlfn.RANK.AVG(forwards!Y408,forwards!Y$4:Y$413,0))</f>
        <v>94</v>
      </c>
      <c r="Z408" s="6">
        <f>IF( forwards!Z408 ="","",_xlfn.RANK.AVG(forwards!Z408,forwards!Z$4:Z$413,0))</f>
        <v>223</v>
      </c>
      <c r="AA408" s="6">
        <f>_xlfn.RANK.AVG(forwards!AA408,forwards!AA$4:AA$413,0)</f>
        <v>259</v>
      </c>
      <c r="AB408" s="6">
        <f>IF( forwards!AB408 ="","",_xlfn.RANK.AVG(forwards!AB408,forwards!AB$4:AB$413,0))</f>
        <v>57</v>
      </c>
      <c r="AC408" s="6">
        <f>_xlfn.RANK.AVG(forwards!AC408,forwards!AC$4:AC$413,0)</f>
        <v>352</v>
      </c>
      <c r="AD408" s="6">
        <f>_xlfn.RANK.AVG(forwards!AD408,forwards!AD$4:AD$413,0)</f>
        <v>254.5</v>
      </c>
      <c r="AG408" s="7">
        <f t="shared" si="84"/>
        <v>231</v>
      </c>
      <c r="AH408" s="7">
        <f t="shared" si="85"/>
        <v>74.875</v>
      </c>
      <c r="AI408" s="7">
        <f t="shared" si="93"/>
        <v>84.75</v>
      </c>
      <c r="AJ408" s="7">
        <f t="shared" si="94"/>
        <v>261</v>
      </c>
      <c r="AK408" s="7">
        <f t="shared" si="95"/>
        <v>254.41666666666666</v>
      </c>
      <c r="AL408" s="7">
        <f t="shared" si="96"/>
        <v>230.625</v>
      </c>
      <c r="AN408">
        <f t="shared" si="86"/>
        <v>238</v>
      </c>
      <c r="AO408">
        <f t="shared" si="87"/>
        <v>24</v>
      </c>
      <c r="AP408">
        <f t="shared" si="88"/>
        <v>30</v>
      </c>
      <c r="AQ408">
        <f t="shared" si="89"/>
        <v>285.5</v>
      </c>
      <c r="AR408">
        <f t="shared" si="90"/>
        <v>307</v>
      </c>
      <c r="AS408">
        <f t="shared" si="91"/>
        <v>307</v>
      </c>
      <c r="AU408" s="6">
        <f t="shared" si="92"/>
        <v>198.58333333333334</v>
      </c>
      <c r="AW408">
        <f t="shared" si="97"/>
        <v>203</v>
      </c>
    </row>
    <row r="409" spans="1:49">
      <c r="A409" t="s">
        <v>269</v>
      </c>
      <c r="B409" t="s">
        <v>270</v>
      </c>
      <c r="C409" t="s">
        <v>87</v>
      </c>
      <c r="D409" t="s">
        <v>81</v>
      </c>
      <c r="E409" s="6">
        <f>_xlfn.RANK.AVG(forwards!E409,forwards!E$4:E$413,0)</f>
        <v>119</v>
      </c>
      <c r="F409" s="6">
        <f>_xlfn.RANK.AVG(forwards!F409,forwards!F$4:F$413,0)</f>
        <v>7.5</v>
      </c>
      <c r="G409" s="6">
        <f>_xlfn.RANK.AVG(forwards!G409,forwards!G$4:G$413,0)</f>
        <v>69</v>
      </c>
      <c r="H409" s="6">
        <f>_xlfn.RANK.AVG(forwards!H409,forwards!H$4:H$413,0)</f>
        <v>26</v>
      </c>
      <c r="I409" s="6">
        <f>_xlfn.RANK.AVG(forwards!I409,forwards!I$4:I$413,0)</f>
        <v>35</v>
      </c>
      <c r="J409" s="6">
        <f>_xlfn.RANK.AVG(forwards!J409,forwards!J$4:J$413,0)</f>
        <v>271</v>
      </c>
      <c r="K409" s="6">
        <f>_xlfn.RANK.AVG(forwards!K409,forwards!K$4:K$413,0)</f>
        <v>35.5</v>
      </c>
      <c r="L409" s="6">
        <f>IF( forwards!L409 ="","",_xlfn.RANK.AVG(forwards!L409,forwards!L$4:L$413,0))</f>
        <v>86</v>
      </c>
      <c r="M409" s="6">
        <f>_xlfn.RANK.AVG(forwards!M409,forwards!M$4:M$413,0)</f>
        <v>185</v>
      </c>
      <c r="N409" s="6">
        <f>_xlfn.RANK.AVG(forwards!N409,forwards!N$4:N$413,1)</f>
        <v>124</v>
      </c>
      <c r="O409" s="6">
        <f>_xlfn.RANK.AVG(forwards!O409,forwards!O$4:O$413,0)</f>
        <v>125</v>
      </c>
      <c r="P409" s="6">
        <f>_xlfn.RANK.AVG(forwards!P409,forwards!P$4:P$413,0)</f>
        <v>245.5</v>
      </c>
      <c r="Q409" s="6">
        <f>_xlfn.RANK.AVG(forwards!Q409,forwards!Q$4:Q$413,1)</f>
        <v>8</v>
      </c>
      <c r="R409" s="6">
        <f>_xlfn.RANK.AVG(forwards!R409,forwards!R$4:R$413,0)</f>
        <v>84</v>
      </c>
      <c r="S409" s="6">
        <f>_xlfn.RANK.AVG(forwards!S409,forwards!S$4:S$413,0)</f>
        <v>232</v>
      </c>
      <c r="T409" s="6">
        <f>_xlfn.RANK.AVG(forwards!T409,forwards!T$4:T$413,1)</f>
        <v>101.5</v>
      </c>
      <c r="U409" s="6">
        <f>IF( forwards!U409 ="","",_xlfn.RANK.AVG(forwards!U409,forwards!U$4:U$413,0))</f>
        <v>101</v>
      </c>
      <c r="V409" s="6">
        <f>IF( forwards!V409 ="","",_xlfn.RANK.AVG(forwards!V409,forwards!V$4:V$413,0))</f>
        <v>337</v>
      </c>
      <c r="W409" s="6">
        <f>_xlfn.RANK.AVG(forwards!W409,forwards!W$4:W$413,0)</f>
        <v>129</v>
      </c>
      <c r="X409" s="6">
        <f>IF( forwards!X409 ="","",_xlfn.RANK.AVG(forwards!X409,forwards!X$4:X$413,0))</f>
        <v>106</v>
      </c>
      <c r="Y409" s="6">
        <f>IF( forwards!Y409 ="","",_xlfn.RANK.AVG(forwards!Y409,forwards!Y$4:Y$413,0))</f>
        <v>124</v>
      </c>
      <c r="Z409" s="6">
        <f>IF( forwards!Z409 ="","",_xlfn.RANK.AVG(forwards!Z409,forwards!Z$4:Z$413,0))</f>
        <v>10</v>
      </c>
      <c r="AA409" s="6">
        <f>_xlfn.RANK.AVG(forwards!AA409,forwards!AA$4:AA$413,0)</f>
        <v>81</v>
      </c>
      <c r="AB409" s="6" t="str">
        <f>IF( forwards!AB409 ="","",_xlfn.RANK.AVG(forwards!AB409,forwards!AB$4:AB$413,0))</f>
        <v/>
      </c>
      <c r="AC409" s="6">
        <f>_xlfn.RANK.AVG(forwards!AC409,forwards!AC$4:AC$413,0)</f>
        <v>344</v>
      </c>
      <c r="AD409" s="6">
        <f>_xlfn.RANK.AVG(forwards!AD409,forwards!AD$4:AD$413,0)</f>
        <v>135</v>
      </c>
      <c r="AG409" s="7">
        <f t="shared" si="84"/>
        <v>65.166666666666671</v>
      </c>
      <c r="AH409" s="7">
        <f t="shared" si="85"/>
        <v>91.875</v>
      </c>
      <c r="AI409" s="7">
        <f t="shared" si="93"/>
        <v>130</v>
      </c>
      <c r="AJ409" s="7">
        <f t="shared" si="94"/>
        <v>134.19999999999999</v>
      </c>
      <c r="AK409" s="7">
        <f t="shared" si="95"/>
        <v>134.5</v>
      </c>
      <c r="AL409" s="7">
        <f t="shared" si="96"/>
        <v>186.66666666666666</v>
      </c>
      <c r="AN409">
        <f t="shared" si="86"/>
        <v>48</v>
      </c>
      <c r="AO409">
        <f t="shared" si="87"/>
        <v>40</v>
      </c>
      <c r="AP409">
        <f t="shared" si="88"/>
        <v>102</v>
      </c>
      <c r="AQ409">
        <f t="shared" si="89"/>
        <v>116</v>
      </c>
      <c r="AR409">
        <f t="shared" si="90"/>
        <v>92</v>
      </c>
      <c r="AS409">
        <f t="shared" si="91"/>
        <v>201</v>
      </c>
      <c r="AU409" s="6">
        <f t="shared" si="92"/>
        <v>99.833333333333329</v>
      </c>
      <c r="AW409">
        <f t="shared" si="97"/>
        <v>31</v>
      </c>
    </row>
    <row r="410" spans="1:49">
      <c r="A410" t="s">
        <v>876</v>
      </c>
      <c r="B410" t="s">
        <v>877</v>
      </c>
      <c r="C410" t="s">
        <v>68</v>
      </c>
      <c r="D410" t="s">
        <v>221</v>
      </c>
      <c r="E410" s="6">
        <f>_xlfn.RANK.AVG(forwards!E410,forwards!E$4:E$413,0)</f>
        <v>86.5</v>
      </c>
      <c r="F410" s="6">
        <f>_xlfn.RANK.AVG(forwards!F410,forwards!F$4:F$413,0)</f>
        <v>102.5</v>
      </c>
      <c r="G410" s="6">
        <f>_xlfn.RANK.AVG(forwards!G410,forwards!G$4:G$413,0)</f>
        <v>114</v>
      </c>
      <c r="H410" s="6">
        <f>_xlfn.RANK.AVG(forwards!H410,forwards!H$4:H$413,0)</f>
        <v>194</v>
      </c>
      <c r="I410" s="6">
        <f>_xlfn.RANK.AVG(forwards!I410,forwards!I$4:I$413,0)</f>
        <v>81</v>
      </c>
      <c r="J410" s="6">
        <f>_xlfn.RANK.AVG(forwards!J410,forwards!J$4:J$413,0)</f>
        <v>247</v>
      </c>
      <c r="K410" s="6">
        <f>_xlfn.RANK.AVG(forwards!K410,forwards!K$4:K$413,0)</f>
        <v>89.5</v>
      </c>
      <c r="L410" s="6">
        <f>IF( forwards!L410 ="","",_xlfn.RANK.AVG(forwards!L410,forwards!L$4:L$413,0))</f>
        <v>96</v>
      </c>
      <c r="M410" s="6">
        <f>_xlfn.RANK.AVG(forwards!M410,forwards!M$4:M$413,0)</f>
        <v>165</v>
      </c>
      <c r="N410" s="6">
        <f>_xlfn.RANK.AVG(forwards!N410,forwards!N$4:N$413,1)</f>
        <v>174</v>
      </c>
      <c r="O410" s="6">
        <f>_xlfn.RANK.AVG(forwards!O410,forwards!O$4:O$413,0)</f>
        <v>154</v>
      </c>
      <c r="P410" s="6">
        <f>_xlfn.RANK.AVG(forwards!P410,forwards!P$4:P$413,0)</f>
        <v>146.5</v>
      </c>
      <c r="Q410" s="6">
        <f>_xlfn.RANK.AVG(forwards!Q410,forwards!Q$4:Q$413,1)</f>
        <v>318.5</v>
      </c>
      <c r="R410" s="6">
        <f>_xlfn.RANK.AVG(forwards!R410,forwards!R$4:R$413,0)</f>
        <v>237.5</v>
      </c>
      <c r="S410" s="6">
        <f>_xlfn.RANK.AVG(forwards!S410,forwards!S$4:S$413,0)</f>
        <v>245</v>
      </c>
      <c r="T410" s="6">
        <f>_xlfn.RANK.AVG(forwards!T410,forwards!T$4:T$413,1)</f>
        <v>300</v>
      </c>
      <c r="U410" s="6">
        <f>IF( forwards!U410 ="","",_xlfn.RANK.AVG(forwards!U410,forwards!U$4:U$413,0))</f>
        <v>274</v>
      </c>
      <c r="V410" s="6">
        <f>IF( forwards!V410 ="","",_xlfn.RANK.AVG(forwards!V410,forwards!V$4:V$413,0))</f>
        <v>36</v>
      </c>
      <c r="W410" s="6">
        <f>_xlfn.RANK.AVG(forwards!W410,forwards!W$4:W$413,0)</f>
        <v>246</v>
      </c>
      <c r="X410" s="6">
        <f>IF( forwards!X410 ="","",_xlfn.RANK.AVG(forwards!X410,forwards!X$4:X$413,0))</f>
        <v>156</v>
      </c>
      <c r="Y410" s="6">
        <f>IF( forwards!Y410 ="","",_xlfn.RANK.AVG(forwards!Y410,forwards!Y$4:Y$413,0))</f>
        <v>101.5</v>
      </c>
      <c r="Z410" s="6">
        <f>IF( forwards!Z410 ="","",_xlfn.RANK.AVG(forwards!Z410,forwards!Z$4:Z$413,0))</f>
        <v>95</v>
      </c>
      <c r="AA410" s="6">
        <f>_xlfn.RANK.AVG(forwards!AA410,forwards!AA$4:AA$413,0)</f>
        <v>149</v>
      </c>
      <c r="AB410" s="6" t="str">
        <f>IF( forwards!AB410 ="","",_xlfn.RANK.AVG(forwards!AB410,forwards!AB$4:AB$413,0))</f>
        <v/>
      </c>
      <c r="AC410" s="6">
        <f>_xlfn.RANK.AVG(forwards!AC410,forwards!AC$4:AC$413,0)</f>
        <v>188</v>
      </c>
      <c r="AD410" s="6">
        <f>_xlfn.RANK.AVG(forwards!AD410,forwards!AD$4:AD$413,0)</f>
        <v>33.5</v>
      </c>
      <c r="AG410" s="7">
        <f t="shared" si="84"/>
        <v>101</v>
      </c>
      <c r="AH410" s="7">
        <f t="shared" si="85"/>
        <v>152.875</v>
      </c>
      <c r="AI410" s="7">
        <f t="shared" si="93"/>
        <v>147.25</v>
      </c>
      <c r="AJ410" s="7">
        <f t="shared" si="94"/>
        <v>249.5</v>
      </c>
      <c r="AK410" s="7">
        <f t="shared" si="95"/>
        <v>151.41666666666666</v>
      </c>
      <c r="AL410" s="7">
        <f t="shared" si="96"/>
        <v>123.5</v>
      </c>
      <c r="AN410">
        <f t="shared" si="86"/>
        <v>94</v>
      </c>
      <c r="AO410">
        <f t="shared" si="87"/>
        <v>124</v>
      </c>
      <c r="AP410">
        <f t="shared" si="88"/>
        <v>128</v>
      </c>
      <c r="AQ410">
        <f t="shared" si="89"/>
        <v>268</v>
      </c>
      <c r="AR410">
        <f t="shared" si="90"/>
        <v>120</v>
      </c>
      <c r="AS410">
        <f t="shared" si="91"/>
        <v>54</v>
      </c>
      <c r="AU410" s="6">
        <f t="shared" si="92"/>
        <v>131.33333333333334</v>
      </c>
      <c r="AW410">
        <f t="shared" si="97"/>
        <v>75</v>
      </c>
    </row>
    <row r="411" spans="1:49">
      <c r="A411" t="s">
        <v>1202</v>
      </c>
      <c r="B411" t="s">
        <v>1203</v>
      </c>
      <c r="C411" t="s">
        <v>124</v>
      </c>
      <c r="D411" t="s">
        <v>767</v>
      </c>
      <c r="E411" s="6">
        <f>_xlfn.RANK.AVG(forwards!E411,forwards!E$4:E$413,0)</f>
        <v>358</v>
      </c>
      <c r="F411" s="6">
        <f>_xlfn.RANK.AVG(forwards!F411,forwards!F$4:F$413,0)</f>
        <v>345</v>
      </c>
      <c r="G411" s="6">
        <f>_xlfn.RANK.AVG(forwards!G411,forwards!G$4:G$413,0)</f>
        <v>354</v>
      </c>
      <c r="H411" s="6">
        <f>_xlfn.RANK.AVG(forwards!H411,forwards!H$4:H$413,0)</f>
        <v>170</v>
      </c>
      <c r="I411" s="6">
        <f>_xlfn.RANK.AVG(forwards!I411,forwards!I$4:I$413,0)</f>
        <v>300</v>
      </c>
      <c r="J411" s="6">
        <f>_xlfn.RANK.AVG(forwards!J411,forwards!J$4:J$413,0)</f>
        <v>137</v>
      </c>
      <c r="K411" s="6">
        <f>_xlfn.RANK.AVG(forwards!K411,forwards!K$4:K$413,0)</f>
        <v>188</v>
      </c>
      <c r="L411" s="6">
        <f>IF( forwards!L411 ="","",_xlfn.RANK.AVG(forwards!L411,forwards!L$4:L$413,0))</f>
        <v>199</v>
      </c>
      <c r="M411" s="6">
        <f>_xlfn.RANK.AVG(forwards!M411,forwards!M$4:M$413,0)</f>
        <v>347</v>
      </c>
      <c r="N411" s="6">
        <f>_xlfn.RANK.AVG(forwards!N411,forwards!N$4:N$413,1)</f>
        <v>125</v>
      </c>
      <c r="O411" s="6">
        <f>_xlfn.RANK.AVG(forwards!O411,forwards!O$4:O$413,0)</f>
        <v>269</v>
      </c>
      <c r="P411" s="6">
        <f>_xlfn.RANK.AVG(forwards!P411,forwards!P$4:P$413,0)</f>
        <v>385</v>
      </c>
      <c r="Q411" s="6">
        <f>_xlfn.RANK.AVG(forwards!Q411,forwards!Q$4:Q$413,1)</f>
        <v>69</v>
      </c>
      <c r="R411" s="6">
        <f>_xlfn.RANK.AVG(forwards!R411,forwards!R$4:R$413,0)</f>
        <v>316</v>
      </c>
      <c r="S411" s="6">
        <f>_xlfn.RANK.AVG(forwards!S411,forwards!S$4:S$413,0)</f>
        <v>348</v>
      </c>
      <c r="T411" s="6">
        <f>_xlfn.RANK.AVG(forwards!T411,forwards!T$4:T$413,1)</f>
        <v>306.5</v>
      </c>
      <c r="U411" s="6">
        <f>IF( forwards!U411 ="","",_xlfn.RANK.AVG(forwards!U411,forwards!U$4:U$413,0))</f>
        <v>393</v>
      </c>
      <c r="V411" s="6">
        <f>IF( forwards!V411 ="","",_xlfn.RANK.AVG(forwards!V411,forwards!V$4:V$413,0))</f>
        <v>309</v>
      </c>
      <c r="W411" s="6">
        <f>_xlfn.RANK.AVG(forwards!W411,forwards!W$4:W$413,0)</f>
        <v>404.5</v>
      </c>
      <c r="X411" s="6">
        <f>IF( forwards!X411 ="","",_xlfn.RANK.AVG(forwards!X411,forwards!X$4:X$413,0))</f>
        <v>376.5</v>
      </c>
      <c r="Y411" s="6" t="str">
        <f>IF( forwards!Y411 ="","",_xlfn.RANK.AVG(forwards!Y411,forwards!Y$4:Y$413,0))</f>
        <v/>
      </c>
      <c r="Z411" s="6">
        <f>IF( forwards!Z411 ="","",_xlfn.RANK.AVG(forwards!Z411,forwards!Z$4:Z$413,0))</f>
        <v>74.5</v>
      </c>
      <c r="AA411" s="6">
        <f>_xlfn.RANK.AVG(forwards!AA411,forwards!AA$4:AA$413,0)</f>
        <v>410</v>
      </c>
      <c r="AB411" s="6">
        <f>IF( forwards!AB411 ="","",_xlfn.RANK.AVG(forwards!AB411,forwards!AB$4:AB$413,0))</f>
        <v>75</v>
      </c>
      <c r="AC411" s="6">
        <f>_xlfn.RANK.AVG(forwards!AC411,forwards!AC$4:AC$413,0)</f>
        <v>178</v>
      </c>
      <c r="AD411" s="6">
        <f>_xlfn.RANK.AVG(forwards!AD411,forwards!AD$4:AD$413,0)</f>
        <v>346.5</v>
      </c>
      <c r="AG411" s="7">
        <f t="shared" si="84"/>
        <v>352.33333333333331</v>
      </c>
      <c r="AH411" s="7">
        <f t="shared" si="85"/>
        <v>198.75</v>
      </c>
      <c r="AI411" s="7">
        <f t="shared" si="93"/>
        <v>235</v>
      </c>
      <c r="AJ411" s="7">
        <f t="shared" si="94"/>
        <v>284.89999999999998</v>
      </c>
      <c r="AK411" s="7">
        <f t="shared" si="95"/>
        <v>311.5</v>
      </c>
      <c r="AL411" s="7">
        <f t="shared" si="96"/>
        <v>252.375</v>
      </c>
      <c r="AN411">
        <f t="shared" si="86"/>
        <v>377</v>
      </c>
      <c r="AO411">
        <f t="shared" si="87"/>
        <v>192</v>
      </c>
      <c r="AP411">
        <f t="shared" si="88"/>
        <v>285</v>
      </c>
      <c r="AQ411">
        <f t="shared" si="89"/>
        <v>315</v>
      </c>
      <c r="AR411">
        <f t="shared" si="90"/>
        <v>371</v>
      </c>
      <c r="AS411">
        <f t="shared" si="91"/>
        <v>341</v>
      </c>
      <c r="AU411" s="6">
        <f t="shared" si="92"/>
        <v>313.5</v>
      </c>
      <c r="AW411">
        <f t="shared" si="97"/>
        <v>376</v>
      </c>
    </row>
    <row r="412" spans="1:49">
      <c r="A412" t="s">
        <v>422</v>
      </c>
      <c r="B412" t="s">
        <v>423</v>
      </c>
      <c r="C412" t="s">
        <v>113</v>
      </c>
      <c r="D412" t="s">
        <v>393</v>
      </c>
      <c r="E412" s="6">
        <f>_xlfn.RANK.AVG(forwards!E412,forwards!E$4:E$413,0)</f>
        <v>147</v>
      </c>
      <c r="F412" s="6">
        <f>_xlfn.RANK.AVG(forwards!F412,forwards!F$4:F$413,0)</f>
        <v>52.5</v>
      </c>
      <c r="G412" s="6">
        <f>_xlfn.RANK.AVG(forwards!G412,forwards!G$4:G$413,0)</f>
        <v>62</v>
      </c>
      <c r="H412" s="6">
        <f>_xlfn.RANK.AVG(forwards!H412,forwards!H$4:H$413,0)</f>
        <v>53</v>
      </c>
      <c r="I412" s="6">
        <f>_xlfn.RANK.AVG(forwards!I412,forwards!I$4:I$413,0)</f>
        <v>154</v>
      </c>
      <c r="J412" s="6">
        <f>_xlfn.RANK.AVG(forwards!J412,forwards!J$4:J$413,0)</f>
        <v>239</v>
      </c>
      <c r="K412" s="6">
        <f>_xlfn.RANK.AVG(forwards!K412,forwards!K$4:K$413,0)</f>
        <v>73</v>
      </c>
      <c r="L412" s="6" t="str">
        <f>IF( forwards!L412 ="","",_xlfn.RANK.AVG(forwards!L412,forwards!L$4:L$413,0))</f>
        <v/>
      </c>
      <c r="M412" s="6">
        <f>_xlfn.RANK.AVG(forwards!M412,forwards!M$4:M$413,0)</f>
        <v>30</v>
      </c>
      <c r="N412" s="6">
        <f>_xlfn.RANK.AVG(forwards!N412,forwards!N$4:N$413,1)</f>
        <v>351</v>
      </c>
      <c r="O412" s="6">
        <f>_xlfn.RANK.AVG(forwards!O412,forwards!O$4:O$413,0)</f>
        <v>113</v>
      </c>
      <c r="P412" s="6">
        <f>_xlfn.RANK.AVG(forwards!P412,forwards!P$4:P$413,0)</f>
        <v>115</v>
      </c>
      <c r="Q412" s="6">
        <f>_xlfn.RANK.AVG(forwards!Q412,forwards!Q$4:Q$413,1)</f>
        <v>182</v>
      </c>
      <c r="R412" s="6">
        <f>_xlfn.RANK.AVG(forwards!R412,forwards!R$4:R$413,0)</f>
        <v>132</v>
      </c>
      <c r="S412" s="6">
        <f>_xlfn.RANK.AVG(forwards!S412,forwards!S$4:S$413,0)</f>
        <v>132</v>
      </c>
      <c r="T412" s="6">
        <f>_xlfn.RANK.AVG(forwards!T412,forwards!T$4:T$413,1)</f>
        <v>82</v>
      </c>
      <c r="U412" s="6">
        <f>IF( forwards!U412 ="","",_xlfn.RANK.AVG(forwards!U412,forwards!U$4:U$413,0))</f>
        <v>199</v>
      </c>
      <c r="V412" s="6">
        <f>IF( forwards!V412 ="","",_xlfn.RANK.AVG(forwards!V412,forwards!V$4:V$413,0))</f>
        <v>66.5</v>
      </c>
      <c r="W412" s="6">
        <f>_xlfn.RANK.AVG(forwards!W412,forwards!W$4:W$413,0)</f>
        <v>24.5</v>
      </c>
      <c r="X412" s="6">
        <f>IF( forwards!X412 ="","",_xlfn.RANK.AVG(forwards!X412,forwards!X$4:X$413,0))</f>
        <v>234</v>
      </c>
      <c r="Y412" s="6" t="str">
        <f>IF( forwards!Y412 ="","",_xlfn.RANK.AVG(forwards!Y412,forwards!Y$4:Y$413,0))</f>
        <v/>
      </c>
      <c r="Z412" s="6">
        <f>IF( forwards!Z412 ="","",_xlfn.RANK.AVG(forwards!Z412,forwards!Z$4:Z$413,0))</f>
        <v>164</v>
      </c>
      <c r="AA412" s="6">
        <f>_xlfn.RANK.AVG(forwards!AA412,forwards!AA$4:AA$413,0)</f>
        <v>157</v>
      </c>
      <c r="AB412" s="6" t="str">
        <f>IF( forwards!AB412 ="","",_xlfn.RANK.AVG(forwards!AB412,forwards!AB$4:AB$413,0))</f>
        <v/>
      </c>
      <c r="AC412" s="6">
        <f>_xlfn.RANK.AVG(forwards!AC412,forwards!AC$4:AC$413,0)</f>
        <v>201</v>
      </c>
      <c r="AD412" s="6">
        <f>_xlfn.RANK.AVG(forwards!AD412,forwards!AD$4:AD$413,0)</f>
        <v>239.5</v>
      </c>
      <c r="AG412" s="7">
        <f t="shared" si="84"/>
        <v>87.166666666666671</v>
      </c>
      <c r="AH412" s="7">
        <f t="shared" si="85"/>
        <v>129.75</v>
      </c>
      <c r="AI412" s="7">
        <f t="shared" si="93"/>
        <v>164.66666666666666</v>
      </c>
      <c r="AJ412" s="7">
        <f t="shared" si="94"/>
        <v>128.6</v>
      </c>
      <c r="AK412" s="7">
        <f t="shared" si="95"/>
        <v>137.6</v>
      </c>
      <c r="AL412" s="7">
        <f t="shared" si="96"/>
        <v>199.16666666666666</v>
      </c>
      <c r="AN412">
        <f t="shared" si="86"/>
        <v>75</v>
      </c>
      <c r="AO412">
        <f t="shared" si="87"/>
        <v>99</v>
      </c>
      <c r="AP412">
        <f t="shared" si="88"/>
        <v>170</v>
      </c>
      <c r="AQ412">
        <f t="shared" si="89"/>
        <v>111.5</v>
      </c>
      <c r="AR412">
        <f t="shared" si="90"/>
        <v>97</v>
      </c>
      <c r="AS412">
        <f t="shared" si="91"/>
        <v>239</v>
      </c>
      <c r="AU412" s="6">
        <f t="shared" si="92"/>
        <v>131.91666666666666</v>
      </c>
      <c r="AW412">
        <f t="shared" si="97"/>
        <v>76</v>
      </c>
    </row>
    <row r="413" spans="1:49">
      <c r="A413" t="s">
        <v>405</v>
      </c>
      <c r="B413" t="s">
        <v>406</v>
      </c>
      <c r="C413" t="s">
        <v>80</v>
      </c>
      <c r="D413" t="s">
        <v>204</v>
      </c>
      <c r="E413" s="6">
        <f>_xlfn.RANK.AVG(forwards!E413,forwards!E$4:E$413,0)</f>
        <v>78.5</v>
      </c>
      <c r="F413" s="6">
        <f>_xlfn.RANK.AVG(forwards!F413,forwards!F$4:F$413,0)</f>
        <v>366</v>
      </c>
      <c r="G413" s="6">
        <f>_xlfn.RANK.AVG(forwards!G413,forwards!G$4:G$413,0)</f>
        <v>335</v>
      </c>
      <c r="H413" s="6">
        <f>_xlfn.RANK.AVG(forwards!H413,forwards!H$4:H$413,0)</f>
        <v>156</v>
      </c>
      <c r="I413" s="6">
        <f>_xlfn.RANK.AVG(forwards!I413,forwards!I$4:I$413,0)</f>
        <v>252</v>
      </c>
      <c r="J413" s="6">
        <f>_xlfn.RANK.AVG(forwards!J413,forwards!J$4:J$413,0)</f>
        <v>154</v>
      </c>
      <c r="K413" s="6">
        <f>_xlfn.RANK.AVG(forwards!K413,forwards!K$4:K$413,0)</f>
        <v>176</v>
      </c>
      <c r="L413" s="6" t="str">
        <f>IF( forwards!L413 ="","",_xlfn.RANK.AVG(forwards!L413,forwards!L$4:L$413,0))</f>
        <v/>
      </c>
      <c r="M413" s="6">
        <f>_xlfn.RANK.AVG(forwards!M413,forwards!M$4:M$413,0)</f>
        <v>180</v>
      </c>
      <c r="N413" s="6">
        <f>_xlfn.RANK.AVG(forwards!N413,forwards!N$4:N$413,1)</f>
        <v>252</v>
      </c>
      <c r="O413" s="6">
        <f>_xlfn.RANK.AVG(forwards!O413,forwards!O$4:O$413,0)</f>
        <v>219</v>
      </c>
      <c r="P413" s="6">
        <f>_xlfn.RANK.AVG(forwards!P413,forwards!P$4:P$413,0)</f>
        <v>143.5</v>
      </c>
      <c r="Q413" s="6">
        <f>_xlfn.RANK.AVG(forwards!Q413,forwards!Q$4:Q$413,1)</f>
        <v>40.5</v>
      </c>
      <c r="R413" s="6">
        <f>_xlfn.RANK.AVG(forwards!R413,forwards!R$4:R$413,0)</f>
        <v>73</v>
      </c>
      <c r="S413" s="6">
        <f>_xlfn.RANK.AVG(forwards!S413,forwards!S$4:S$413,0)</f>
        <v>121</v>
      </c>
      <c r="T413" s="6">
        <f>_xlfn.RANK.AVG(forwards!T413,forwards!T$4:T$413,1)</f>
        <v>107.5</v>
      </c>
      <c r="U413" s="6">
        <f>IF( forwards!U413 ="","",_xlfn.RANK.AVG(forwards!U413,forwards!U$4:U$413,0))</f>
        <v>21</v>
      </c>
      <c r="V413" s="6">
        <f>IF( forwards!V413 ="","",_xlfn.RANK.AVG(forwards!V413,forwards!V$4:V$413,0))</f>
        <v>16</v>
      </c>
      <c r="W413" s="6">
        <f>_xlfn.RANK.AVG(forwards!W413,forwards!W$4:W$413,0)</f>
        <v>353.5</v>
      </c>
      <c r="X413" s="6">
        <f>IF( forwards!X413 ="","",_xlfn.RANK.AVG(forwards!X413,forwards!X$4:X$413,0))</f>
        <v>297</v>
      </c>
      <c r="Y413" s="6" t="str">
        <f>IF( forwards!Y413 ="","",_xlfn.RANK.AVG(forwards!Y413,forwards!Y$4:Y$413,0))</f>
        <v/>
      </c>
      <c r="Z413" s="6">
        <f>IF( forwards!Z413 ="","",_xlfn.RANK.AVG(forwards!Z413,forwards!Z$4:Z$413,0))</f>
        <v>342.5</v>
      </c>
      <c r="AA413" s="6">
        <f>_xlfn.RANK.AVG(forwards!AA413,forwards!AA$4:AA$413,0)</f>
        <v>311</v>
      </c>
      <c r="AB413" s="6" t="str">
        <f>IF( forwards!AB413 ="","",_xlfn.RANK.AVG(forwards!AB413,forwards!AB$4:AB$413,0))</f>
        <v/>
      </c>
      <c r="AC413" s="6">
        <f>_xlfn.RANK.AVG(forwards!AC413,forwards!AC$4:AC$413,0)</f>
        <v>187</v>
      </c>
      <c r="AD413" s="6">
        <f>_xlfn.RANK.AVG(forwards!AD413,forwards!AD$4:AD$413,0)</f>
        <v>17</v>
      </c>
      <c r="AG413" s="7">
        <f t="shared" si="84"/>
        <v>259.83333333333331</v>
      </c>
      <c r="AH413" s="7">
        <f t="shared" si="85"/>
        <v>184.5</v>
      </c>
      <c r="AI413" s="7">
        <f t="shared" si="93"/>
        <v>217</v>
      </c>
      <c r="AJ413" s="7">
        <f t="shared" si="94"/>
        <v>97.1</v>
      </c>
      <c r="AK413" s="7">
        <f t="shared" si="95"/>
        <v>206</v>
      </c>
      <c r="AL413" s="7">
        <f t="shared" si="96"/>
        <v>171.66666666666666</v>
      </c>
      <c r="AN413">
        <f t="shared" si="86"/>
        <v>269</v>
      </c>
      <c r="AO413">
        <f t="shared" si="87"/>
        <v>167</v>
      </c>
      <c r="AP413">
        <f t="shared" si="88"/>
        <v>256.5</v>
      </c>
      <c r="AQ413">
        <f t="shared" si="89"/>
        <v>60</v>
      </c>
      <c r="AR413">
        <f t="shared" si="90"/>
        <v>228</v>
      </c>
      <c r="AS413">
        <f t="shared" si="91"/>
        <v>152</v>
      </c>
      <c r="AU413" s="6">
        <f t="shared" si="92"/>
        <v>188.75</v>
      </c>
      <c r="AW413">
        <f t="shared" si="97"/>
        <v>181</v>
      </c>
    </row>
  </sheetData>
  <sortState ref="A3:D412">
    <sortCondition ref="A3:A412"/>
  </sortState>
  <mergeCells count="6">
    <mergeCell ref="AA2:AD2"/>
    <mergeCell ref="E2:G2"/>
    <mergeCell ref="H2:K2"/>
    <mergeCell ref="L2:O2"/>
    <mergeCell ref="P2:T2"/>
    <mergeCell ref="U2:Z2"/>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3"/>
  <sheetViews>
    <sheetView workbookViewId="0"/>
  </sheetViews>
  <sheetFormatPr baseColWidth="10" defaultRowHeight="15" x14ac:dyDescent="0"/>
  <cols>
    <col min="1" max="1" width="12.33203125" customWidth="1"/>
    <col min="2" max="2" width="18.5" customWidth="1"/>
    <col min="3" max="3" width="4.1640625" bestFit="1" customWidth="1"/>
    <col min="4" max="4" width="6.83203125" customWidth="1"/>
    <col min="5" max="5" width="9.6640625" customWidth="1"/>
    <col min="6" max="6" width="9.5" customWidth="1"/>
    <col min="7" max="7" width="8.6640625" bestFit="1" customWidth="1"/>
    <col min="8" max="8" width="7.1640625" bestFit="1" customWidth="1"/>
    <col min="9" max="9" width="7.1640625" style="8" customWidth="1"/>
    <col min="10" max="10" width="7.1640625" customWidth="1"/>
    <col min="11" max="11" width="8.6640625" bestFit="1" customWidth="1"/>
    <col min="12" max="12" width="7.33203125" bestFit="1" customWidth="1"/>
    <col min="13" max="14" width="8.6640625" bestFit="1" customWidth="1"/>
    <col min="15" max="15" width="7.5" style="5" customWidth="1"/>
    <col min="16" max="16" width="7.5" style="2" customWidth="1"/>
    <col min="17" max="17" width="7.83203125" customWidth="1"/>
    <col min="18" max="18" width="8.33203125" customWidth="1"/>
    <col min="19" max="20" width="8.6640625" style="1" bestFit="1" customWidth="1"/>
    <col min="21" max="24" width="8.6640625" bestFit="1" customWidth="1"/>
    <col min="25" max="25" width="8.33203125" bestFit="1" customWidth="1"/>
    <col min="26" max="26" width="7.33203125" bestFit="1" customWidth="1"/>
    <col min="27" max="27" width="6.5" bestFit="1" customWidth="1"/>
    <col min="28" max="28" width="7.6640625" customWidth="1"/>
    <col min="29" max="29" width="7" bestFit="1" customWidth="1"/>
    <col min="30" max="30" width="6.33203125" bestFit="1" customWidth="1"/>
    <col min="31" max="31" width="4.1640625" bestFit="1" customWidth="1"/>
    <col min="32" max="32" width="7.1640625" bestFit="1" customWidth="1"/>
    <col min="33" max="33" width="7" bestFit="1" customWidth="1"/>
    <col min="34" max="34" width="8.6640625" bestFit="1" customWidth="1"/>
    <col min="35" max="35" width="8.83203125" bestFit="1" customWidth="1"/>
    <col min="36" max="36" width="7.83203125" bestFit="1" customWidth="1"/>
    <col min="37" max="37" width="8.33203125" bestFit="1" customWidth="1"/>
    <col min="38" max="38" width="7.83203125" bestFit="1" customWidth="1"/>
    <col min="39" max="39" width="4.1640625" bestFit="1" customWidth="1"/>
    <col min="40" max="42" width="8.33203125" bestFit="1" customWidth="1"/>
    <col min="43" max="43" width="8.83203125" bestFit="1" customWidth="1"/>
    <col min="44" max="44" width="9.33203125" bestFit="1" customWidth="1"/>
    <col min="45" max="45" width="9.1640625" bestFit="1" customWidth="1"/>
    <col min="46" max="46" width="6.1640625" bestFit="1" customWidth="1"/>
    <col min="47" max="47" width="9.83203125" bestFit="1" customWidth="1"/>
    <col min="48" max="48" width="4.1640625" bestFit="1" customWidth="1"/>
    <col min="49" max="49" width="8.33203125" bestFit="1" customWidth="1"/>
    <col min="50" max="50" width="7.1640625" bestFit="1" customWidth="1"/>
    <col min="51" max="51" width="7.5" bestFit="1" customWidth="1"/>
    <col min="52" max="52" width="8.1640625" bestFit="1" customWidth="1"/>
    <col min="53" max="53" width="3.6640625" bestFit="1" customWidth="1"/>
    <col min="54" max="54" width="4.83203125" bestFit="1" customWidth="1"/>
    <col min="55" max="56" width="6.1640625" bestFit="1" customWidth="1"/>
    <col min="57" max="57" width="5.33203125" bestFit="1" customWidth="1"/>
    <col min="58" max="58" width="4.1640625" bestFit="1" customWidth="1"/>
    <col min="59" max="59" width="4.5" bestFit="1" customWidth="1"/>
    <col min="60" max="60" width="3.1640625" bestFit="1" customWidth="1"/>
    <col min="62" max="62" width="8.1640625" bestFit="1" customWidth="1"/>
    <col min="63" max="63" width="6.1640625" bestFit="1" customWidth="1"/>
    <col min="64" max="64" width="6.5" bestFit="1" customWidth="1"/>
  </cols>
  <sheetData>
    <row r="1" spans="1:52" ht="18">
      <c r="A1" s="52" t="s">
        <v>1832</v>
      </c>
    </row>
    <row r="2" spans="1:52" s="9" customFormat="1">
      <c r="E2" s="136" t="s">
        <v>1801</v>
      </c>
      <c r="F2" s="136"/>
      <c r="G2" s="136"/>
      <c r="H2" s="137" t="s">
        <v>1825</v>
      </c>
      <c r="I2" s="137"/>
      <c r="J2" s="137"/>
      <c r="K2" s="137"/>
      <c r="L2" s="138" t="s">
        <v>1813</v>
      </c>
      <c r="M2" s="138"/>
      <c r="N2" s="138"/>
      <c r="O2" s="139" t="s">
        <v>1814</v>
      </c>
      <c r="P2" s="139"/>
      <c r="Q2" s="139"/>
      <c r="R2" s="139"/>
      <c r="S2" s="139"/>
      <c r="T2" s="140" t="s">
        <v>1807</v>
      </c>
      <c r="U2" s="140"/>
      <c r="V2" s="140"/>
      <c r="W2" s="140"/>
      <c r="X2" s="140"/>
      <c r="Y2" s="140"/>
      <c r="Z2" s="132" t="s">
        <v>1821</v>
      </c>
      <c r="AA2" s="133"/>
      <c r="AB2" s="134"/>
      <c r="AC2" s="135"/>
    </row>
    <row r="3" spans="1:52" s="29" customFormat="1" ht="74" customHeight="1">
      <c r="A3" s="29" t="s">
        <v>1439</v>
      </c>
      <c r="B3" s="29" t="s">
        <v>0</v>
      </c>
      <c r="C3" s="29" t="s">
        <v>1</v>
      </c>
      <c r="D3" s="29" t="s">
        <v>2</v>
      </c>
      <c r="E3" s="30" t="s">
        <v>1781</v>
      </c>
      <c r="F3" s="30" t="s">
        <v>1782</v>
      </c>
      <c r="G3" s="31" t="s">
        <v>1783</v>
      </c>
      <c r="H3" s="32" t="s">
        <v>1784</v>
      </c>
      <c r="I3" s="32" t="s">
        <v>1785</v>
      </c>
      <c r="J3" s="32" t="s">
        <v>1786</v>
      </c>
      <c r="K3" s="33" t="s">
        <v>59</v>
      </c>
      <c r="L3" s="34" t="s">
        <v>1443</v>
      </c>
      <c r="M3" s="34" t="s">
        <v>1442</v>
      </c>
      <c r="N3" s="34" t="s">
        <v>1787</v>
      </c>
      <c r="O3" s="35" t="s">
        <v>26</v>
      </c>
      <c r="P3" s="35" t="s">
        <v>27</v>
      </c>
      <c r="Q3" s="36" t="s">
        <v>1788</v>
      </c>
      <c r="R3" s="35" t="s">
        <v>1789</v>
      </c>
      <c r="S3" s="37" t="s">
        <v>1790</v>
      </c>
      <c r="T3" s="38" t="s">
        <v>1791</v>
      </c>
      <c r="U3" s="38" t="s">
        <v>1792</v>
      </c>
      <c r="V3" s="38" t="s">
        <v>1793</v>
      </c>
      <c r="W3" s="38" t="s">
        <v>1794</v>
      </c>
      <c r="X3" s="38" t="s">
        <v>1795</v>
      </c>
      <c r="Y3" s="38" t="s">
        <v>1796</v>
      </c>
      <c r="Z3" s="39" t="s">
        <v>1797</v>
      </c>
      <c r="AA3" s="39" t="s">
        <v>1798</v>
      </c>
      <c r="AB3" s="39" t="s">
        <v>1812</v>
      </c>
      <c r="AC3" s="39" t="s">
        <v>1800</v>
      </c>
      <c r="AG3" s="41" t="s">
        <v>1808</v>
      </c>
      <c r="AH3" s="41" t="s">
        <v>1827</v>
      </c>
      <c r="AI3" s="41" t="s">
        <v>1815</v>
      </c>
      <c r="AJ3" s="41" t="s">
        <v>1816</v>
      </c>
      <c r="AK3" s="41" t="s">
        <v>1817</v>
      </c>
      <c r="AL3" s="41" t="s">
        <v>1823</v>
      </c>
      <c r="AM3" s="41"/>
      <c r="AN3" s="41" t="s">
        <v>1809</v>
      </c>
      <c r="AO3" s="41" t="s">
        <v>1826</v>
      </c>
      <c r="AP3" s="41" t="s">
        <v>1818</v>
      </c>
      <c r="AQ3" s="41" t="s">
        <v>1819</v>
      </c>
      <c r="AR3" s="41" t="s">
        <v>1820</v>
      </c>
      <c r="AS3" s="41" t="s">
        <v>1824</v>
      </c>
      <c r="AT3" s="41"/>
      <c r="AU3" s="41" t="s">
        <v>1810</v>
      </c>
      <c r="AW3" s="41" t="s">
        <v>1444</v>
      </c>
      <c r="AY3" s="41"/>
      <c r="AZ3" s="41"/>
    </row>
    <row r="4" spans="1:52">
      <c r="A4" t="s">
        <v>595</v>
      </c>
      <c r="B4" t="s">
        <v>596</v>
      </c>
      <c r="C4" t="s">
        <v>62</v>
      </c>
      <c r="D4" t="s">
        <v>195</v>
      </c>
      <c r="E4" s="6">
        <f>_xlfn.RANK.AVG(DMen!E4,DMen!E$4:E$413,0)</f>
        <v>76.5</v>
      </c>
      <c r="F4" s="6">
        <f>_xlfn.RANK.AVG(DMen!F4,DMen!F$4:F$413,0)</f>
        <v>82</v>
      </c>
      <c r="G4" s="6">
        <f>_xlfn.RANK.AVG(DMen!G4,DMen!G$4:G$413,0)</f>
        <v>99</v>
      </c>
      <c r="H4" s="6">
        <f>_xlfn.RANK.AVG(DMen!H4,DMen!H$4:H$413,0)</f>
        <v>94</v>
      </c>
      <c r="I4" s="6">
        <f>_xlfn.RANK.AVG(DMen!I4,DMen!I$4:I$413,0)</f>
        <v>215</v>
      </c>
      <c r="J4" s="6">
        <f>_xlfn.RANK.AVG(DMen!J4,DMen!J$4:J$413,0)</f>
        <v>86</v>
      </c>
      <c r="K4" s="6">
        <f>_xlfn.RANK.AVG(DMen!K4,DMen!K$4:K$413,0)</f>
        <v>116</v>
      </c>
      <c r="L4" s="6">
        <f>_xlfn.RANK.AVG(DMen!L4,DMen!L$4:L$413,0)</f>
        <v>143</v>
      </c>
      <c r="M4" s="6">
        <f>_xlfn.RANK.AVG(DMen!M4,DMen!M$4:M$413,1)</f>
        <v>93</v>
      </c>
      <c r="N4" s="6">
        <f>_xlfn.RANK.AVG(DMen!N4,DMen!N$4:N$413,0)</f>
        <v>110</v>
      </c>
      <c r="O4" s="6">
        <f>_xlfn.RANK.AVG(DMen!O4,DMen!O$4:O$413,0)</f>
        <v>139</v>
      </c>
      <c r="P4" s="6">
        <f>_xlfn.RANK.AVG(DMen!P4,DMen!P$4:P$413,1)</f>
        <v>65</v>
      </c>
      <c r="Q4" s="6">
        <f>_xlfn.RANK.AVG(DMen!Q4,DMen!Q$4:Q$413,0)</f>
        <v>96.5</v>
      </c>
      <c r="R4" s="6">
        <f>_xlfn.RANK.AVG(DMen!R4,DMen!R$4:R$413,0)</f>
        <v>138</v>
      </c>
      <c r="S4" s="6">
        <f>_xlfn.RANK.AVG(DMen!S4,DMen!S$4:S$413,1)</f>
        <v>42</v>
      </c>
      <c r="T4" s="6">
        <f>IF( DMen!T4 ="","",_xlfn.RANK.AVG(DMen!T4,DMen!T$4:T$413,0))</f>
        <v>192</v>
      </c>
      <c r="U4" s="6">
        <f>IF( DMen!U4 ="","",_xlfn.RANK.AVG(DMen!U4,DMen!U$4:U$413,0))</f>
        <v>44</v>
      </c>
      <c r="V4" s="6">
        <f>_xlfn.RANK.AVG(DMen!V4,DMen!V$4:V$413,0)</f>
        <v>79</v>
      </c>
      <c r="W4" s="6">
        <f>IF( DMen!W4 ="","",_xlfn.RANK.AVG(DMen!W4,DMen!W$4:W$413,0))</f>
        <v>194</v>
      </c>
      <c r="X4" s="6" t="str">
        <f>IF( DMen!X4 ="","",_xlfn.RANK.AVG(DMen!X4,DMen!X$4:X$413,0))</f>
        <v/>
      </c>
      <c r="Y4" s="6">
        <f>IF( DMen!Y4 ="","",_xlfn.RANK.AVG(DMen!Y4,DMen!Y$4:Y$413,0))</f>
        <v>176.5</v>
      </c>
      <c r="Z4" s="6">
        <f>_xlfn.RANK.AVG(DMen!Z4,DMen!Z$4:Z$413,0)</f>
        <v>157</v>
      </c>
      <c r="AA4" s="6">
        <f>IF( DMen!AA4 ="","",_xlfn.RANK.AVG(DMen!AA4,DMen!AA$4:AA$413,0))</f>
        <v>44</v>
      </c>
      <c r="AB4" s="6">
        <f>_xlfn.RANK.AVG(DMen!AB4,DMen!AB$4:AB$413,0)</f>
        <v>68</v>
      </c>
      <c r="AC4" s="6">
        <f>_xlfn.RANK.AVG(DMen!AC4,DMen!AC$4:AC$413,0)</f>
        <v>99.5</v>
      </c>
      <c r="AG4" s="7">
        <f t="shared" ref="AG4:AG67" si="0">AVERAGE(E4:G4)</f>
        <v>85.833333333333329</v>
      </c>
      <c r="AH4" s="7">
        <f t="shared" ref="AH4:AH67" si="1">AVERAGE(H4:K4)</f>
        <v>127.75</v>
      </c>
      <c r="AI4" s="7">
        <f>AVERAGE(L4:N4)</f>
        <v>115.33333333333333</v>
      </c>
      <c r="AJ4" s="7">
        <f>AVERAGE(O4:S4)</f>
        <v>96.1</v>
      </c>
      <c r="AK4" s="7">
        <f>AVERAGE(T4:Y4)</f>
        <v>137.1</v>
      </c>
      <c r="AL4" s="7">
        <f>AVERAGE(Z4:AC4)</f>
        <v>92.125</v>
      </c>
      <c r="AN4">
        <f t="shared" ref="AN4:AN67" si="2">_xlfn.RANK.AVG(AG4,AG$4:AG$413,1)</f>
        <v>82</v>
      </c>
      <c r="AO4">
        <f t="shared" ref="AO4:AO67" si="3">_xlfn.RANK.AVG(AH4,AH$4:AH$413,1)</f>
        <v>133</v>
      </c>
      <c r="AP4">
        <f t="shared" ref="AP4:AP67" si="4">_xlfn.RANK.AVG(AI4,AI$4:AI$413,1)</f>
        <v>114</v>
      </c>
      <c r="AQ4">
        <f t="shared" ref="AQ4:AQ67" si="5">_xlfn.RANK.AVG(AJ4,AJ$4:AJ$413,1)</f>
        <v>92</v>
      </c>
      <c r="AR4">
        <f t="shared" ref="AR4:AR67" si="6">_xlfn.RANK.AVG(AK4,AK$4:AK$413,1)</f>
        <v>165</v>
      </c>
      <c r="AS4">
        <f t="shared" ref="AS4:AS67" si="7">_xlfn.RANK.AVG(AL4,AL$4:AL$413,1)</f>
        <v>63</v>
      </c>
      <c r="AU4" s="6">
        <f t="shared" ref="AU4:AU67" si="8">AVERAGE(AN4:AS4)</f>
        <v>108.16666666666667</v>
      </c>
      <c r="AW4">
        <f>_xlfn.RANK.AVG(AU4,AU$4:AU$413,1)</f>
        <v>99</v>
      </c>
    </row>
    <row r="5" spans="1:52">
      <c r="A5" t="s">
        <v>1151</v>
      </c>
      <c r="B5" t="s">
        <v>1152</v>
      </c>
      <c r="C5" t="s">
        <v>62</v>
      </c>
      <c r="D5" t="s">
        <v>643</v>
      </c>
      <c r="E5" s="6">
        <f>_xlfn.RANK.AVG(DMen!E5,DMen!E$4:E$413,0)</f>
        <v>217.5</v>
      </c>
      <c r="F5" s="6">
        <f>_xlfn.RANK.AVG(DMen!F5,DMen!F$4:F$413,0)</f>
        <v>227</v>
      </c>
      <c r="G5" s="6">
        <f>_xlfn.RANK.AVG(DMen!G5,DMen!G$4:G$413,0)</f>
        <v>207</v>
      </c>
      <c r="H5" s="6">
        <f>_xlfn.RANK.AVG(DMen!H5,DMen!H$4:H$413,0)</f>
        <v>204</v>
      </c>
      <c r="I5" s="6">
        <f>_xlfn.RANK.AVG(DMen!I5,DMen!I$4:I$413,0)</f>
        <v>211</v>
      </c>
      <c r="J5" s="6">
        <f>_xlfn.RANK.AVG(DMen!J5,DMen!J$4:J$413,0)</f>
        <v>179</v>
      </c>
      <c r="K5" s="6">
        <f>_xlfn.RANK.AVG(DMen!K5,DMen!K$4:K$413,0)</f>
        <v>189</v>
      </c>
      <c r="L5" s="6">
        <f>_xlfn.RANK.AVG(DMen!L5,DMen!L$4:L$413,0)</f>
        <v>194</v>
      </c>
      <c r="M5" s="6">
        <f>_xlfn.RANK.AVG(DMen!M5,DMen!M$4:M$413,1)</f>
        <v>80</v>
      </c>
      <c r="N5" s="6">
        <f>_xlfn.RANK.AVG(DMen!N5,DMen!N$4:N$413,0)</f>
        <v>136</v>
      </c>
      <c r="O5" s="6">
        <f>_xlfn.RANK.AVG(DMen!O5,DMen!O$4:O$413,0)</f>
        <v>197</v>
      </c>
      <c r="P5" s="6">
        <f>_xlfn.RANK.AVG(DMen!P5,DMen!P$4:P$413,1)</f>
        <v>207</v>
      </c>
      <c r="Q5" s="6">
        <f>_xlfn.RANK.AVG(DMen!Q5,DMen!Q$4:Q$413,0)</f>
        <v>210</v>
      </c>
      <c r="R5" s="6">
        <f>_xlfn.RANK.AVG(DMen!R5,DMen!R$4:R$413,0)</f>
        <v>173</v>
      </c>
      <c r="S5" s="6">
        <f>_xlfn.RANK.AVG(DMen!S5,DMen!S$4:S$413,1)</f>
        <v>215</v>
      </c>
      <c r="T5" s="6">
        <f>IF( DMen!T5 ="","",_xlfn.RANK.AVG(DMen!T5,DMen!T$4:T$413,0))</f>
        <v>137</v>
      </c>
      <c r="U5" s="6" t="str">
        <f>IF( DMen!U5 ="","",_xlfn.RANK.AVG(DMen!U5,DMen!U$4:U$413,0))</f>
        <v/>
      </c>
      <c r="V5" s="6">
        <f>_xlfn.RANK.AVG(DMen!V5,DMen!V$4:V$413,0)</f>
        <v>225</v>
      </c>
      <c r="W5" s="6">
        <f>IF( DMen!W5 ="","",_xlfn.RANK.AVG(DMen!W5,DMen!W$4:W$413,0))</f>
        <v>194</v>
      </c>
      <c r="X5" s="6" t="str">
        <f>IF( DMen!X5 ="","",_xlfn.RANK.AVG(DMen!X5,DMen!X$4:X$413,0))</f>
        <v/>
      </c>
      <c r="Y5" s="6">
        <f>IF( DMen!Y5 ="","",_xlfn.RANK.AVG(DMen!Y5,DMen!Y$4:Y$413,0))</f>
        <v>176.5</v>
      </c>
      <c r="Z5" s="6">
        <f>_xlfn.RANK.AVG(DMen!Z5,DMen!Z$4:Z$413,0)</f>
        <v>158</v>
      </c>
      <c r="AA5" s="6" t="str">
        <f>IF( DMen!AA5 ="","",_xlfn.RANK.AVG(DMen!AA5,DMen!AA$4:AA$413,0))</f>
        <v/>
      </c>
      <c r="AB5" s="6">
        <f>_xlfn.RANK.AVG(DMen!AB5,DMen!AB$4:AB$413,0)</f>
        <v>12</v>
      </c>
      <c r="AC5" s="6">
        <f>_xlfn.RANK.AVG(DMen!AC5,DMen!AC$4:AC$413,0)</f>
        <v>225</v>
      </c>
      <c r="AG5" s="7">
        <f t="shared" si="0"/>
        <v>217.16666666666666</v>
      </c>
      <c r="AH5" s="7">
        <f t="shared" si="1"/>
        <v>195.75</v>
      </c>
      <c r="AI5" s="7">
        <f t="shared" ref="AI5:AI68" si="9">AVERAGE(L5:N5)</f>
        <v>136.66666666666666</v>
      </c>
      <c r="AJ5" s="7">
        <f t="shared" ref="AJ5:AJ68" si="10">AVERAGE(O5:S5)</f>
        <v>200.4</v>
      </c>
      <c r="AK5" s="7">
        <f t="shared" ref="AK5:AK68" si="11">AVERAGE(T5:Y5)</f>
        <v>183.125</v>
      </c>
      <c r="AL5" s="7">
        <f t="shared" ref="AL5:AL68" si="12">AVERAGE(Z5:AC5)</f>
        <v>131.66666666666666</v>
      </c>
      <c r="AN5">
        <f t="shared" si="2"/>
        <v>227</v>
      </c>
      <c r="AO5">
        <f t="shared" si="3"/>
        <v>221</v>
      </c>
      <c r="AP5">
        <f t="shared" si="4"/>
        <v>155</v>
      </c>
      <c r="AQ5">
        <f t="shared" si="5"/>
        <v>214</v>
      </c>
      <c r="AR5">
        <f t="shared" si="6"/>
        <v>223</v>
      </c>
      <c r="AS5">
        <f t="shared" si="7"/>
        <v>184</v>
      </c>
      <c r="AU5" s="6">
        <f t="shared" si="8"/>
        <v>204</v>
      </c>
      <c r="AW5">
        <f t="shared" ref="AW5:AW68" si="13">_xlfn.RANK.AVG(AU5,AU$4:AU$413,1)</f>
        <v>228</v>
      </c>
    </row>
    <row r="6" spans="1:52">
      <c r="A6" t="s">
        <v>480</v>
      </c>
      <c r="B6" t="s">
        <v>481</v>
      </c>
      <c r="C6" t="s">
        <v>62</v>
      </c>
      <c r="D6" t="s">
        <v>110</v>
      </c>
      <c r="E6" s="6">
        <f>_xlfn.RANK.AVG(DMen!E6,DMen!E$4:E$413,0)</f>
        <v>192.5</v>
      </c>
      <c r="F6" s="6">
        <f>_xlfn.RANK.AVG(DMen!F6,DMen!F$4:F$413,0)</f>
        <v>182</v>
      </c>
      <c r="G6" s="6">
        <f>_xlfn.RANK.AVG(DMen!G6,DMen!G$4:G$413,0)</f>
        <v>140</v>
      </c>
      <c r="H6" s="6">
        <f>_xlfn.RANK.AVG(DMen!H6,DMen!H$4:H$413,0)</f>
        <v>123</v>
      </c>
      <c r="I6" s="6">
        <f>_xlfn.RANK.AVG(DMen!I6,DMen!I$4:I$413,0)</f>
        <v>186</v>
      </c>
      <c r="J6" s="6">
        <f>_xlfn.RANK.AVG(DMen!J6,DMen!J$4:J$413,0)</f>
        <v>178</v>
      </c>
      <c r="K6" s="6">
        <f>_xlfn.RANK.AVG(DMen!K6,DMen!K$4:K$413,0)</f>
        <v>203.5</v>
      </c>
      <c r="L6" s="6">
        <f>_xlfn.RANK.AVG(DMen!L6,DMen!L$4:L$413,0)</f>
        <v>119</v>
      </c>
      <c r="M6" s="6">
        <f>_xlfn.RANK.AVG(DMen!M6,DMen!M$4:M$413,1)</f>
        <v>72</v>
      </c>
      <c r="N6" s="6">
        <f>_xlfn.RANK.AVG(DMen!N6,DMen!N$4:N$413,0)</f>
        <v>90</v>
      </c>
      <c r="O6" s="6">
        <f>_xlfn.RANK.AVG(DMen!O6,DMen!O$4:O$413,0)</f>
        <v>99</v>
      </c>
      <c r="P6" s="6">
        <f>_xlfn.RANK.AVG(DMen!P6,DMen!P$4:P$413,1)</f>
        <v>34</v>
      </c>
      <c r="Q6" s="6">
        <f>_xlfn.RANK.AVG(DMen!Q6,DMen!Q$4:Q$413,0)</f>
        <v>60</v>
      </c>
      <c r="R6" s="6">
        <f>_xlfn.RANK.AVG(DMen!R6,DMen!R$4:R$413,0)</f>
        <v>136</v>
      </c>
      <c r="S6" s="6">
        <f>_xlfn.RANK.AVG(DMen!S6,DMen!S$4:S$413,1)</f>
        <v>109</v>
      </c>
      <c r="T6" s="6">
        <f>IF( DMen!T6 ="","",_xlfn.RANK.AVG(DMen!T6,DMen!T$4:T$413,0))</f>
        <v>117</v>
      </c>
      <c r="U6" s="6">
        <f>IF( DMen!U6 ="","",_xlfn.RANK.AVG(DMen!U6,DMen!U$4:U$413,0))</f>
        <v>150</v>
      </c>
      <c r="V6" s="6">
        <f>_xlfn.RANK.AVG(DMen!V6,DMen!V$4:V$413,0)</f>
        <v>149</v>
      </c>
      <c r="W6" s="6">
        <f>IF( DMen!W6 ="","",_xlfn.RANK.AVG(DMen!W6,DMen!W$4:W$413,0))</f>
        <v>194</v>
      </c>
      <c r="X6" s="6" t="str">
        <f>IF( DMen!X6 ="","",_xlfn.RANK.AVG(DMen!X6,DMen!X$4:X$413,0))</f>
        <v/>
      </c>
      <c r="Y6" s="6">
        <f>IF( DMen!Y6 ="","",_xlfn.RANK.AVG(DMen!Y6,DMen!Y$4:Y$413,0))</f>
        <v>176.5</v>
      </c>
      <c r="Z6" s="6">
        <f>_xlfn.RANK.AVG(DMen!Z6,DMen!Z$4:Z$413,0)</f>
        <v>116</v>
      </c>
      <c r="AA6" s="6" t="str">
        <f>IF( DMen!AA6 ="","",_xlfn.RANK.AVG(DMen!AA6,DMen!AA$4:AA$413,0))</f>
        <v/>
      </c>
      <c r="AB6" s="6">
        <f>_xlfn.RANK.AVG(DMen!AB6,DMen!AB$4:AB$413,0)</f>
        <v>185</v>
      </c>
      <c r="AC6" s="6">
        <f>_xlfn.RANK.AVG(DMen!AC6,DMen!AC$4:AC$413,0)</f>
        <v>87.5</v>
      </c>
      <c r="AG6" s="7">
        <f t="shared" si="0"/>
        <v>171.5</v>
      </c>
      <c r="AH6" s="7">
        <f t="shared" si="1"/>
        <v>172.625</v>
      </c>
      <c r="AI6" s="7">
        <f t="shared" si="9"/>
        <v>93.666666666666671</v>
      </c>
      <c r="AJ6" s="7">
        <f t="shared" si="10"/>
        <v>87.6</v>
      </c>
      <c r="AK6" s="7">
        <f t="shared" si="11"/>
        <v>157.30000000000001</v>
      </c>
      <c r="AL6" s="7">
        <f t="shared" si="12"/>
        <v>129.5</v>
      </c>
      <c r="AN6">
        <f t="shared" si="2"/>
        <v>185</v>
      </c>
      <c r="AO6">
        <f t="shared" si="3"/>
        <v>195</v>
      </c>
      <c r="AP6">
        <f t="shared" si="4"/>
        <v>83.5</v>
      </c>
      <c r="AQ6">
        <f t="shared" si="5"/>
        <v>78</v>
      </c>
      <c r="AR6">
        <f t="shared" si="6"/>
        <v>198</v>
      </c>
      <c r="AS6">
        <f t="shared" si="7"/>
        <v>180</v>
      </c>
      <c r="AU6" s="6">
        <f t="shared" si="8"/>
        <v>153.25</v>
      </c>
      <c r="AW6">
        <f t="shared" si="13"/>
        <v>186</v>
      </c>
    </row>
    <row r="7" spans="1:52">
      <c r="A7" t="s">
        <v>1366</v>
      </c>
      <c r="B7" t="s">
        <v>1367</v>
      </c>
      <c r="C7" t="s">
        <v>62</v>
      </c>
      <c r="D7" t="s">
        <v>976</v>
      </c>
      <c r="E7" s="6">
        <f>_xlfn.RANK.AVG(DMen!E7,DMen!E$4:E$413,0)</f>
        <v>13.5</v>
      </c>
      <c r="F7" s="6">
        <f>_xlfn.RANK.AVG(DMen!F7,DMen!F$4:F$413,0)</f>
        <v>8.5</v>
      </c>
      <c r="G7" s="6">
        <f>_xlfn.RANK.AVG(DMen!G7,DMen!G$4:G$413,0)</f>
        <v>19</v>
      </c>
      <c r="H7" s="6">
        <f>_xlfn.RANK.AVG(DMen!H7,DMen!H$4:H$413,0)</f>
        <v>74</v>
      </c>
      <c r="I7" s="6">
        <f>_xlfn.RANK.AVG(DMen!I7,DMen!I$4:I$413,0)</f>
        <v>28</v>
      </c>
      <c r="J7" s="6">
        <f>_xlfn.RANK.AVG(DMen!J7,DMen!J$4:J$413,0)</f>
        <v>207</v>
      </c>
      <c r="K7" s="6">
        <f>_xlfn.RANK.AVG(DMen!K7,DMen!K$4:K$413,0)</f>
        <v>161</v>
      </c>
      <c r="L7" s="6">
        <f>_xlfn.RANK.AVG(DMen!L7,DMen!L$4:L$413,0)</f>
        <v>29</v>
      </c>
      <c r="M7" s="6">
        <f>_xlfn.RANK.AVG(DMen!M7,DMen!M$4:M$413,1)</f>
        <v>118</v>
      </c>
      <c r="N7" s="6">
        <f>_xlfn.RANK.AVG(DMen!N7,DMen!N$4:N$413,0)</f>
        <v>32</v>
      </c>
      <c r="O7" s="6">
        <f>_xlfn.RANK.AVG(DMen!O7,DMen!O$4:O$413,0)</f>
        <v>186</v>
      </c>
      <c r="P7" s="6">
        <f>_xlfn.RANK.AVG(DMen!P7,DMen!P$4:P$413,1)</f>
        <v>202</v>
      </c>
      <c r="Q7" s="6">
        <f>_xlfn.RANK.AVG(DMen!Q7,DMen!Q$4:Q$413,0)</f>
        <v>201.5</v>
      </c>
      <c r="R7" s="6">
        <f>_xlfn.RANK.AVG(DMen!R7,DMen!R$4:R$413,0)</f>
        <v>79</v>
      </c>
      <c r="S7" s="6">
        <f>_xlfn.RANK.AVG(DMen!S7,DMen!S$4:S$413,1)</f>
        <v>114</v>
      </c>
      <c r="T7" s="6">
        <f>IF( DMen!T7 ="","",_xlfn.RANK.AVG(DMen!T7,DMen!T$4:T$413,0))</f>
        <v>105</v>
      </c>
      <c r="U7" s="6">
        <f>IF( DMen!U7 ="","",_xlfn.RANK.AVG(DMen!U7,DMen!U$4:U$413,0))</f>
        <v>11</v>
      </c>
      <c r="V7" s="6">
        <f>_xlfn.RANK.AVG(DMen!V7,DMen!V$4:V$413,0)</f>
        <v>4</v>
      </c>
      <c r="W7" s="6">
        <f>IF( DMen!W7 ="","",_xlfn.RANK.AVG(DMen!W7,DMen!W$4:W$413,0))</f>
        <v>94</v>
      </c>
      <c r="X7" s="6">
        <f>IF( DMen!X7 ="","",_xlfn.RANK.AVG(DMen!X7,DMen!X$4:X$413,0))</f>
        <v>41.5</v>
      </c>
      <c r="Y7" s="6">
        <f>IF( DMen!Y7 ="","",_xlfn.RANK.AVG(DMen!Y7,DMen!Y$4:Y$413,0))</f>
        <v>33</v>
      </c>
      <c r="Z7" s="6">
        <f>_xlfn.RANK.AVG(DMen!Z7,DMen!Z$4:Z$413,0)</f>
        <v>155</v>
      </c>
      <c r="AA7" s="6" t="str">
        <f>IF( DMen!AA7 ="","",_xlfn.RANK.AVG(DMen!AA7,DMen!AA$4:AA$413,0))</f>
        <v/>
      </c>
      <c r="AB7" s="6">
        <f>_xlfn.RANK.AVG(DMen!AB7,DMen!AB$4:AB$413,0)</f>
        <v>159</v>
      </c>
      <c r="AC7" s="6">
        <f>_xlfn.RANK.AVG(DMen!AC7,DMen!AC$4:AC$413,0)</f>
        <v>108</v>
      </c>
      <c r="AG7" s="7">
        <f t="shared" si="0"/>
        <v>13.666666666666666</v>
      </c>
      <c r="AH7" s="7">
        <f t="shared" si="1"/>
        <v>117.5</v>
      </c>
      <c r="AI7" s="7">
        <f t="shared" si="9"/>
        <v>59.666666666666664</v>
      </c>
      <c r="AJ7" s="7">
        <f t="shared" si="10"/>
        <v>156.5</v>
      </c>
      <c r="AK7" s="7">
        <f t="shared" si="11"/>
        <v>48.083333333333336</v>
      </c>
      <c r="AL7" s="7">
        <f t="shared" si="12"/>
        <v>140.66666666666666</v>
      </c>
      <c r="AN7">
        <f t="shared" si="2"/>
        <v>5</v>
      </c>
      <c r="AO7">
        <f t="shared" si="3"/>
        <v>117</v>
      </c>
      <c r="AP7">
        <f t="shared" si="4"/>
        <v>25</v>
      </c>
      <c r="AQ7">
        <f t="shared" si="5"/>
        <v>171</v>
      </c>
      <c r="AR7">
        <f t="shared" si="6"/>
        <v>18</v>
      </c>
      <c r="AS7">
        <f t="shared" si="7"/>
        <v>195</v>
      </c>
      <c r="AU7" s="6">
        <f t="shared" si="8"/>
        <v>88.5</v>
      </c>
      <c r="AW7">
        <f t="shared" si="13"/>
        <v>62</v>
      </c>
    </row>
    <row r="8" spans="1:52">
      <c r="A8" t="s">
        <v>827</v>
      </c>
      <c r="B8" t="s">
        <v>828</v>
      </c>
      <c r="C8" t="s">
        <v>62</v>
      </c>
      <c r="D8" t="s">
        <v>84</v>
      </c>
      <c r="E8" s="6">
        <f>_xlfn.RANK.AVG(DMen!E8,DMen!E$4:E$413,0)</f>
        <v>217.5</v>
      </c>
      <c r="F8" s="6">
        <f>_xlfn.RANK.AVG(DMen!F8,DMen!F$4:F$413,0)</f>
        <v>204</v>
      </c>
      <c r="G8" s="6">
        <f>_xlfn.RANK.AVG(DMen!G8,DMen!G$4:G$413,0)</f>
        <v>180</v>
      </c>
      <c r="H8" s="6">
        <f>_xlfn.RANK.AVG(DMen!H8,DMen!H$4:H$413,0)</f>
        <v>146</v>
      </c>
      <c r="I8" s="6">
        <f>_xlfn.RANK.AVG(DMen!I8,DMen!I$4:I$413,0)</f>
        <v>192</v>
      </c>
      <c r="J8" s="6">
        <f>_xlfn.RANK.AVG(DMen!J8,DMen!J$4:J$413,0)</f>
        <v>156</v>
      </c>
      <c r="K8" s="6">
        <f>_xlfn.RANK.AVG(DMen!K8,DMen!K$4:K$413,0)</f>
        <v>191.5</v>
      </c>
      <c r="L8" s="6">
        <f>_xlfn.RANK.AVG(DMen!L8,DMen!L$4:L$413,0)</f>
        <v>196</v>
      </c>
      <c r="M8" s="6">
        <f>_xlfn.RANK.AVG(DMen!M8,DMen!M$4:M$413,1)</f>
        <v>148</v>
      </c>
      <c r="N8" s="6">
        <f>_xlfn.RANK.AVG(DMen!N8,DMen!N$4:N$413,0)</f>
        <v>195</v>
      </c>
      <c r="O8" s="6">
        <f>_xlfn.RANK.AVG(DMen!O8,DMen!O$4:O$413,0)</f>
        <v>178</v>
      </c>
      <c r="P8" s="6">
        <f>_xlfn.RANK.AVG(DMen!P8,DMen!P$4:P$413,1)</f>
        <v>48</v>
      </c>
      <c r="Q8" s="6">
        <f>_xlfn.RANK.AVG(DMen!Q8,DMen!Q$4:Q$413,0)</f>
        <v>129</v>
      </c>
      <c r="R8" s="6">
        <f>_xlfn.RANK.AVG(DMen!R8,DMen!R$4:R$413,0)</f>
        <v>204</v>
      </c>
      <c r="S8" s="6">
        <f>_xlfn.RANK.AVG(DMen!S8,DMen!S$4:S$413,1)</f>
        <v>55</v>
      </c>
      <c r="T8" s="6">
        <f>IF( DMen!T8 ="","",_xlfn.RANK.AVG(DMen!T8,DMen!T$4:T$413,0))</f>
        <v>34</v>
      </c>
      <c r="U8" s="6">
        <f>IF( DMen!U8 ="","",_xlfn.RANK.AVG(DMen!U8,DMen!U$4:U$413,0))</f>
        <v>166.5</v>
      </c>
      <c r="V8" s="6">
        <f>_xlfn.RANK.AVG(DMen!V8,DMen!V$4:V$413,0)</f>
        <v>189</v>
      </c>
      <c r="W8" s="6">
        <f>IF( DMen!W8 ="","",_xlfn.RANK.AVG(DMen!W8,DMen!W$4:W$413,0))</f>
        <v>9</v>
      </c>
      <c r="X8" s="6" t="str">
        <f>IF( DMen!X8 ="","",_xlfn.RANK.AVG(DMen!X8,DMen!X$4:X$413,0))</f>
        <v/>
      </c>
      <c r="Y8" s="6">
        <f>IF( DMen!Y8 ="","",_xlfn.RANK.AVG(DMen!Y8,DMen!Y$4:Y$413,0))</f>
        <v>176.5</v>
      </c>
      <c r="Z8" s="6">
        <f>_xlfn.RANK.AVG(DMen!Z8,DMen!Z$4:Z$413,0)</f>
        <v>156</v>
      </c>
      <c r="AA8" s="6" t="str">
        <f>IF( DMen!AA8 ="","",_xlfn.RANK.AVG(DMen!AA8,DMen!AA$4:AA$413,0))</f>
        <v/>
      </c>
      <c r="AB8" s="6">
        <f>_xlfn.RANK.AVG(DMen!AB8,DMen!AB$4:AB$413,0)</f>
        <v>79</v>
      </c>
      <c r="AC8" s="6">
        <f>_xlfn.RANK.AVG(DMen!AC8,DMen!AC$4:AC$413,0)</f>
        <v>65</v>
      </c>
      <c r="AG8" s="7">
        <f t="shared" si="0"/>
        <v>200.5</v>
      </c>
      <c r="AH8" s="7">
        <f t="shared" si="1"/>
        <v>171.375</v>
      </c>
      <c r="AI8" s="7">
        <f t="shared" si="9"/>
        <v>179.66666666666666</v>
      </c>
      <c r="AJ8" s="7">
        <f t="shared" si="10"/>
        <v>122.8</v>
      </c>
      <c r="AK8" s="7">
        <f t="shared" si="11"/>
        <v>115</v>
      </c>
      <c r="AL8" s="7">
        <f t="shared" si="12"/>
        <v>100</v>
      </c>
      <c r="AN8">
        <f t="shared" si="2"/>
        <v>220</v>
      </c>
      <c r="AO8">
        <f t="shared" si="3"/>
        <v>190.5</v>
      </c>
      <c r="AP8">
        <f t="shared" si="4"/>
        <v>205.5</v>
      </c>
      <c r="AQ8">
        <f t="shared" si="5"/>
        <v>129</v>
      </c>
      <c r="AR8">
        <f t="shared" si="6"/>
        <v>129</v>
      </c>
      <c r="AS8">
        <f t="shared" si="7"/>
        <v>85.5</v>
      </c>
      <c r="AU8" s="6">
        <f t="shared" si="8"/>
        <v>159.91666666666666</v>
      </c>
      <c r="AW8">
        <f t="shared" si="13"/>
        <v>194</v>
      </c>
    </row>
    <row r="9" spans="1:52">
      <c r="A9" t="s">
        <v>872</v>
      </c>
      <c r="B9" t="s">
        <v>873</v>
      </c>
      <c r="C9" t="s">
        <v>62</v>
      </c>
      <c r="D9" t="s">
        <v>74</v>
      </c>
      <c r="E9" s="6">
        <f>_xlfn.RANK.AVG(DMen!E9,DMen!E$4:E$413,0)</f>
        <v>217.5</v>
      </c>
      <c r="F9" s="6">
        <f>_xlfn.RANK.AVG(DMen!F9,DMen!F$4:F$413,0)</f>
        <v>134.5</v>
      </c>
      <c r="G9" s="6">
        <f>_xlfn.RANK.AVG(DMen!G9,DMen!G$4:G$413,0)</f>
        <v>161</v>
      </c>
      <c r="H9" s="6">
        <f>_xlfn.RANK.AVG(DMen!H9,DMen!H$4:H$413,0)</f>
        <v>221</v>
      </c>
      <c r="I9" s="6">
        <f>_xlfn.RANK.AVG(DMen!I9,DMen!I$4:I$413,0)</f>
        <v>222.5</v>
      </c>
      <c r="J9" s="6">
        <f>_xlfn.RANK.AVG(DMen!J9,DMen!J$4:J$413,0)</f>
        <v>186</v>
      </c>
      <c r="K9" s="6">
        <f>_xlfn.RANK.AVG(DMen!K9,DMen!K$4:K$413,0)</f>
        <v>223</v>
      </c>
      <c r="L9" s="6">
        <f>_xlfn.RANK.AVG(DMen!L9,DMen!L$4:L$413,0)</f>
        <v>221</v>
      </c>
      <c r="M9" s="6">
        <f>_xlfn.RANK.AVG(DMen!M9,DMen!M$4:M$413,1)</f>
        <v>43</v>
      </c>
      <c r="N9" s="6">
        <f>_xlfn.RANK.AVG(DMen!N9,DMen!N$4:N$413,0)</f>
        <v>119</v>
      </c>
      <c r="O9" s="6">
        <f>_xlfn.RANK.AVG(DMen!O9,DMen!O$4:O$413,0)</f>
        <v>102</v>
      </c>
      <c r="P9" s="6">
        <f>_xlfn.RANK.AVG(DMen!P9,DMen!P$4:P$413,1)</f>
        <v>155</v>
      </c>
      <c r="Q9" s="6">
        <f>_xlfn.RANK.AVG(DMen!Q9,DMen!Q$4:Q$413,0)</f>
        <v>139</v>
      </c>
      <c r="R9" s="6">
        <f>_xlfn.RANK.AVG(DMen!R9,DMen!R$4:R$413,0)</f>
        <v>165</v>
      </c>
      <c r="S9" s="6">
        <f>_xlfn.RANK.AVG(DMen!S9,DMen!S$4:S$413,1)</f>
        <v>207</v>
      </c>
      <c r="T9" s="6">
        <f>IF( DMen!T9 ="","",_xlfn.RANK.AVG(DMen!T9,DMen!T$4:T$413,0))</f>
        <v>158</v>
      </c>
      <c r="U9" s="6" t="str">
        <f>IF( DMen!U9 ="","",_xlfn.RANK.AVG(DMen!U9,DMen!U$4:U$413,0))</f>
        <v/>
      </c>
      <c r="V9" s="6">
        <f>_xlfn.RANK.AVG(DMen!V9,DMen!V$4:V$413,0)</f>
        <v>1</v>
      </c>
      <c r="W9" s="6" t="str">
        <f>IF( DMen!W9 ="","",_xlfn.RANK.AVG(DMen!W9,DMen!W$4:W$413,0))</f>
        <v/>
      </c>
      <c r="X9" s="6" t="str">
        <f>IF( DMen!X9 ="","",_xlfn.RANK.AVG(DMen!X9,DMen!X$4:X$413,0))</f>
        <v/>
      </c>
      <c r="Y9" s="6" t="str">
        <f>IF( DMen!Y9 ="","",_xlfn.RANK.AVG(DMen!Y9,DMen!Y$4:Y$413,0))</f>
        <v/>
      </c>
      <c r="Z9" s="6">
        <f>_xlfn.RANK.AVG(DMen!Z9,DMen!Z$4:Z$413,0)</f>
        <v>170</v>
      </c>
      <c r="AA9" s="6" t="str">
        <f>IF( DMen!AA9 ="","",_xlfn.RANK.AVG(DMen!AA9,DMen!AA$4:AA$413,0))</f>
        <v/>
      </c>
      <c r="AB9" s="6">
        <f>_xlfn.RANK.AVG(DMen!AB9,DMen!AB$4:AB$413,0)</f>
        <v>41</v>
      </c>
      <c r="AC9" s="6">
        <f>_xlfn.RANK.AVG(DMen!AC9,DMen!AC$4:AC$413,0)</f>
        <v>217</v>
      </c>
      <c r="AG9" s="7">
        <f t="shared" si="0"/>
        <v>171</v>
      </c>
      <c r="AH9" s="7">
        <f t="shared" si="1"/>
        <v>213.125</v>
      </c>
      <c r="AI9" s="7">
        <f t="shared" si="9"/>
        <v>127.66666666666667</v>
      </c>
      <c r="AJ9" s="7">
        <f t="shared" si="10"/>
        <v>153.6</v>
      </c>
      <c r="AK9" s="7">
        <f t="shared" si="11"/>
        <v>79.5</v>
      </c>
      <c r="AL9" s="7">
        <f t="shared" si="12"/>
        <v>142.66666666666666</v>
      </c>
      <c r="AN9">
        <f t="shared" si="2"/>
        <v>184</v>
      </c>
      <c r="AO9">
        <f t="shared" si="3"/>
        <v>227</v>
      </c>
      <c r="AP9">
        <f t="shared" si="4"/>
        <v>134.5</v>
      </c>
      <c r="AQ9">
        <f t="shared" si="5"/>
        <v>168</v>
      </c>
      <c r="AR9">
        <f t="shared" si="6"/>
        <v>65</v>
      </c>
      <c r="AS9">
        <f t="shared" si="7"/>
        <v>199</v>
      </c>
      <c r="AU9" s="6">
        <f t="shared" si="8"/>
        <v>162.91666666666666</v>
      </c>
      <c r="AW9">
        <f t="shared" si="13"/>
        <v>200.5</v>
      </c>
    </row>
    <row r="10" spans="1:52">
      <c r="A10" t="s">
        <v>693</v>
      </c>
      <c r="B10" t="s">
        <v>694</v>
      </c>
      <c r="C10" t="s">
        <v>62</v>
      </c>
      <c r="D10" t="s">
        <v>364</v>
      </c>
      <c r="E10" s="6">
        <f>_xlfn.RANK.AVG(DMen!E10,DMen!E$4:E$413,0)</f>
        <v>20</v>
      </c>
      <c r="F10" s="6">
        <f>_xlfn.RANK.AVG(DMen!F10,DMen!F$4:F$413,0)</f>
        <v>109.5</v>
      </c>
      <c r="G10" s="6">
        <f>_xlfn.RANK.AVG(DMen!G10,DMen!G$4:G$413,0)</f>
        <v>75</v>
      </c>
      <c r="H10" s="6">
        <f>_xlfn.RANK.AVG(DMen!H10,DMen!H$4:H$413,0)</f>
        <v>29</v>
      </c>
      <c r="I10" s="6">
        <f>_xlfn.RANK.AVG(DMen!I10,DMen!I$4:I$413,0)</f>
        <v>86</v>
      </c>
      <c r="J10" s="6">
        <f>_xlfn.RANK.AVG(DMen!J10,DMen!J$4:J$413,0)</f>
        <v>73</v>
      </c>
      <c r="K10" s="6">
        <f>_xlfn.RANK.AVG(DMen!K10,DMen!K$4:K$413,0)</f>
        <v>61</v>
      </c>
      <c r="L10" s="6">
        <f>_xlfn.RANK.AVG(DMen!L10,DMen!L$4:L$413,0)</f>
        <v>132</v>
      </c>
      <c r="M10" s="6">
        <f>_xlfn.RANK.AVG(DMen!M10,DMen!M$4:M$413,1)</f>
        <v>122</v>
      </c>
      <c r="N10" s="6">
        <f>_xlfn.RANK.AVG(DMen!N10,DMen!N$4:N$413,0)</f>
        <v>138</v>
      </c>
      <c r="O10" s="6">
        <f>_xlfn.RANK.AVG(DMen!O10,DMen!O$4:O$413,0)</f>
        <v>100</v>
      </c>
      <c r="P10" s="6">
        <f>_xlfn.RANK.AVG(DMen!P10,DMen!P$4:P$413,1)</f>
        <v>121</v>
      </c>
      <c r="Q10" s="6">
        <f>_xlfn.RANK.AVG(DMen!Q10,DMen!Q$4:Q$413,0)</f>
        <v>105</v>
      </c>
      <c r="R10" s="6">
        <f>_xlfn.RANK.AVG(DMen!R10,DMen!R$4:R$413,0)</f>
        <v>130</v>
      </c>
      <c r="S10" s="6">
        <f>_xlfn.RANK.AVG(DMen!S10,DMen!S$4:S$413,1)</f>
        <v>95</v>
      </c>
      <c r="T10" s="6">
        <f>IF( DMen!T10 ="","",_xlfn.RANK.AVG(DMen!T10,DMen!T$4:T$413,0))</f>
        <v>93</v>
      </c>
      <c r="U10" s="6">
        <f>IF( DMen!U10 ="","",_xlfn.RANK.AVG(DMen!U10,DMen!U$4:U$413,0))</f>
        <v>3</v>
      </c>
      <c r="V10" s="6">
        <f>_xlfn.RANK.AVG(DMen!V10,DMen!V$4:V$413,0)</f>
        <v>173.5</v>
      </c>
      <c r="W10" s="6">
        <f>IF( DMen!W10 ="","",_xlfn.RANK.AVG(DMen!W10,DMen!W$4:W$413,0))</f>
        <v>34</v>
      </c>
      <c r="X10" s="6">
        <f>IF( DMen!X10 ="","",_xlfn.RANK.AVG(DMen!X10,DMen!X$4:X$413,0))</f>
        <v>27.5</v>
      </c>
      <c r="Y10" s="6">
        <f>IF( DMen!Y10 ="","",_xlfn.RANK.AVG(DMen!Y10,DMen!Y$4:Y$413,0))</f>
        <v>135</v>
      </c>
      <c r="Z10" s="6">
        <f>_xlfn.RANK.AVG(DMen!Z10,DMen!Z$4:Z$413,0)</f>
        <v>202</v>
      </c>
      <c r="AA10" s="6">
        <f>IF( DMen!AA10 ="","",_xlfn.RANK.AVG(DMen!AA10,DMen!AA$4:AA$413,0))</f>
        <v>99.5</v>
      </c>
      <c r="AB10" s="6">
        <f>_xlfn.RANK.AVG(DMen!AB10,DMen!AB$4:AB$413,0)</f>
        <v>163</v>
      </c>
      <c r="AC10" s="6">
        <f>_xlfn.RANK.AVG(DMen!AC10,DMen!AC$4:AC$413,0)</f>
        <v>163.5</v>
      </c>
      <c r="AG10" s="7">
        <f t="shared" si="0"/>
        <v>68.166666666666671</v>
      </c>
      <c r="AH10" s="7">
        <f t="shared" si="1"/>
        <v>62.25</v>
      </c>
      <c r="AI10" s="7">
        <f t="shared" si="9"/>
        <v>130.66666666666666</v>
      </c>
      <c r="AJ10" s="7">
        <f t="shared" si="10"/>
        <v>110.2</v>
      </c>
      <c r="AK10" s="7">
        <f t="shared" si="11"/>
        <v>77.666666666666671</v>
      </c>
      <c r="AL10" s="7">
        <f t="shared" si="12"/>
        <v>157</v>
      </c>
      <c r="AN10">
        <f t="shared" si="2"/>
        <v>55</v>
      </c>
      <c r="AO10">
        <f t="shared" si="3"/>
        <v>38</v>
      </c>
      <c r="AP10">
        <f t="shared" si="4"/>
        <v>143</v>
      </c>
      <c r="AQ10">
        <f t="shared" si="5"/>
        <v>107.5</v>
      </c>
      <c r="AR10">
        <f t="shared" si="6"/>
        <v>60</v>
      </c>
      <c r="AS10">
        <f t="shared" si="7"/>
        <v>216</v>
      </c>
      <c r="AU10" s="6">
        <f t="shared" si="8"/>
        <v>103.25</v>
      </c>
      <c r="AW10">
        <f t="shared" si="13"/>
        <v>89.5</v>
      </c>
    </row>
    <row r="11" spans="1:52">
      <c r="A11" t="s">
        <v>982</v>
      </c>
      <c r="B11" t="s">
        <v>983</v>
      </c>
      <c r="C11" t="s">
        <v>62</v>
      </c>
      <c r="D11" t="s">
        <v>282</v>
      </c>
      <c r="E11" s="6">
        <f>_xlfn.RANK.AVG(DMen!E11,DMen!E$4:E$413,0)</f>
        <v>192.5</v>
      </c>
      <c r="F11" s="6">
        <f>_xlfn.RANK.AVG(DMen!F11,DMen!F$4:F$413,0)</f>
        <v>160</v>
      </c>
      <c r="G11" s="6">
        <f>_xlfn.RANK.AVG(DMen!G11,DMen!G$4:G$413,0)</f>
        <v>52</v>
      </c>
      <c r="H11" s="6">
        <f>_xlfn.RANK.AVG(DMen!H11,DMen!H$4:H$413,0)</f>
        <v>192</v>
      </c>
      <c r="I11" s="6">
        <f>_xlfn.RANK.AVG(DMen!I11,DMen!I$4:I$413,0)</f>
        <v>115</v>
      </c>
      <c r="J11" s="6">
        <f>_xlfn.RANK.AVG(DMen!J11,DMen!J$4:J$413,0)</f>
        <v>206</v>
      </c>
      <c r="K11" s="6">
        <f>_xlfn.RANK.AVG(DMen!K11,DMen!K$4:K$413,0)</f>
        <v>199</v>
      </c>
      <c r="L11" s="6">
        <f>_xlfn.RANK.AVG(DMen!L11,DMen!L$4:L$413,0)</f>
        <v>177</v>
      </c>
      <c r="M11" s="6">
        <f>_xlfn.RANK.AVG(DMen!M11,DMen!M$4:M$413,1)</f>
        <v>218</v>
      </c>
      <c r="N11" s="6">
        <f>_xlfn.RANK.AVG(DMen!N11,DMen!N$4:N$413,0)</f>
        <v>227</v>
      </c>
      <c r="O11" s="6">
        <f>_xlfn.RANK.AVG(DMen!O11,DMen!O$4:O$413,0)</f>
        <v>135</v>
      </c>
      <c r="P11" s="6">
        <f>_xlfn.RANK.AVG(DMen!P11,DMen!P$4:P$413,1)</f>
        <v>144</v>
      </c>
      <c r="Q11" s="6">
        <f>_xlfn.RANK.AVG(DMen!Q11,DMen!Q$4:Q$413,0)</f>
        <v>149</v>
      </c>
      <c r="R11" s="6">
        <f>_xlfn.RANK.AVG(DMen!R11,DMen!R$4:R$413,0)</f>
        <v>99</v>
      </c>
      <c r="S11" s="6">
        <f>_xlfn.RANK.AVG(DMen!S11,DMen!S$4:S$413,1)</f>
        <v>65</v>
      </c>
      <c r="T11" s="6">
        <f>IF( DMen!T11 ="","",_xlfn.RANK.AVG(DMen!T11,DMen!T$4:T$413,0))</f>
        <v>167</v>
      </c>
      <c r="U11" s="6">
        <f>IF( DMen!U11 ="","",_xlfn.RANK.AVG(DMen!U11,DMen!U$4:U$413,0))</f>
        <v>148</v>
      </c>
      <c r="V11" s="6">
        <f>_xlfn.RANK.AVG(DMen!V11,DMen!V$4:V$413,0)</f>
        <v>165.5</v>
      </c>
      <c r="W11" s="6">
        <f>IF( DMen!W11 ="","",_xlfn.RANK.AVG(DMen!W11,DMen!W$4:W$413,0))</f>
        <v>57</v>
      </c>
      <c r="X11" s="6" t="str">
        <f>IF( DMen!X11 ="","",_xlfn.RANK.AVG(DMen!X11,DMen!X$4:X$413,0))</f>
        <v/>
      </c>
      <c r="Y11" s="6">
        <f>IF( DMen!Y11 ="","",_xlfn.RANK.AVG(DMen!Y11,DMen!Y$4:Y$413,0))</f>
        <v>88</v>
      </c>
      <c r="Z11" s="6">
        <f>_xlfn.RANK.AVG(DMen!Z11,DMen!Z$4:Z$413,0)</f>
        <v>94</v>
      </c>
      <c r="AA11" s="6" t="str">
        <f>IF( DMen!AA11 ="","",_xlfn.RANK.AVG(DMen!AA11,DMen!AA$4:AA$413,0))</f>
        <v/>
      </c>
      <c r="AB11" s="6">
        <f>_xlfn.RANK.AVG(DMen!AB11,DMen!AB$4:AB$413,0)</f>
        <v>92</v>
      </c>
      <c r="AC11" s="6">
        <f>_xlfn.RANK.AVG(DMen!AC11,DMen!AC$4:AC$413,0)</f>
        <v>80.5</v>
      </c>
      <c r="AG11" s="7">
        <f t="shared" si="0"/>
        <v>134.83333333333334</v>
      </c>
      <c r="AH11" s="7">
        <f t="shared" si="1"/>
        <v>178</v>
      </c>
      <c r="AI11" s="7">
        <f t="shared" si="9"/>
        <v>207.33333333333334</v>
      </c>
      <c r="AJ11" s="7">
        <f t="shared" si="10"/>
        <v>118.4</v>
      </c>
      <c r="AK11" s="7">
        <f t="shared" si="11"/>
        <v>125.1</v>
      </c>
      <c r="AL11" s="7">
        <f t="shared" si="12"/>
        <v>88.833333333333329</v>
      </c>
      <c r="AN11">
        <f t="shared" si="2"/>
        <v>130</v>
      </c>
      <c r="AO11">
        <f t="shared" si="3"/>
        <v>205</v>
      </c>
      <c r="AP11">
        <f t="shared" si="4"/>
        <v>228</v>
      </c>
      <c r="AQ11">
        <f t="shared" si="5"/>
        <v>122.5</v>
      </c>
      <c r="AR11">
        <f t="shared" si="6"/>
        <v>145</v>
      </c>
      <c r="AS11">
        <f t="shared" si="7"/>
        <v>57</v>
      </c>
      <c r="AU11" s="6">
        <f t="shared" si="8"/>
        <v>147.91666666666666</v>
      </c>
      <c r="AW11">
        <f t="shared" si="13"/>
        <v>176</v>
      </c>
    </row>
    <row r="12" spans="1:52">
      <c r="A12" t="s">
        <v>1010</v>
      </c>
      <c r="B12" t="s">
        <v>1011</v>
      </c>
      <c r="C12" t="s">
        <v>62</v>
      </c>
      <c r="D12" t="s">
        <v>88</v>
      </c>
      <c r="E12" s="6">
        <f>_xlfn.RANK.AVG(DMen!E12,DMen!E$4:E$413,0)</f>
        <v>157</v>
      </c>
      <c r="F12" s="6">
        <f>_xlfn.RANK.AVG(DMen!F12,DMen!F$4:F$413,0)</f>
        <v>160</v>
      </c>
      <c r="G12" s="6">
        <f>_xlfn.RANK.AVG(DMen!G12,DMen!G$4:G$413,0)</f>
        <v>134</v>
      </c>
      <c r="H12" s="6">
        <f>_xlfn.RANK.AVG(DMen!H12,DMen!H$4:H$413,0)</f>
        <v>156</v>
      </c>
      <c r="I12" s="6">
        <f>_xlfn.RANK.AVG(DMen!I12,DMen!I$4:I$413,0)</f>
        <v>204</v>
      </c>
      <c r="J12" s="6">
        <f>_xlfn.RANK.AVG(DMen!J12,DMen!J$4:J$413,0)</f>
        <v>160</v>
      </c>
      <c r="K12" s="6">
        <f>_xlfn.RANK.AVG(DMen!K12,DMen!K$4:K$413,0)</f>
        <v>123.5</v>
      </c>
      <c r="L12" s="6">
        <f>_xlfn.RANK.AVG(DMen!L12,DMen!L$4:L$413,0)</f>
        <v>183</v>
      </c>
      <c r="M12" s="6">
        <f>_xlfn.RANK.AVG(DMen!M12,DMen!M$4:M$413,1)</f>
        <v>185</v>
      </c>
      <c r="N12" s="6">
        <f>_xlfn.RANK.AVG(DMen!N12,DMen!N$4:N$413,0)</f>
        <v>214</v>
      </c>
      <c r="O12" s="6">
        <f>_xlfn.RANK.AVG(DMen!O12,DMen!O$4:O$413,0)</f>
        <v>206</v>
      </c>
      <c r="P12" s="6">
        <f>_xlfn.RANK.AVG(DMen!P12,DMen!P$4:P$413,1)</f>
        <v>76</v>
      </c>
      <c r="Q12" s="6">
        <f>_xlfn.RANK.AVG(DMen!Q12,DMen!Q$4:Q$413,0)</f>
        <v>164</v>
      </c>
      <c r="R12" s="6">
        <f>_xlfn.RANK.AVG(DMen!R12,DMen!R$4:R$413,0)</f>
        <v>227</v>
      </c>
      <c r="S12" s="6">
        <f>_xlfn.RANK.AVG(DMen!S12,DMen!S$4:S$413,1)</f>
        <v>46</v>
      </c>
      <c r="T12" s="6">
        <f>IF( DMen!T12 ="","",_xlfn.RANK.AVG(DMen!T12,DMen!T$4:T$413,0))</f>
        <v>227</v>
      </c>
      <c r="U12" s="6" t="str">
        <f>IF( DMen!U12 ="","",_xlfn.RANK.AVG(DMen!U12,DMen!U$4:U$413,0))</f>
        <v/>
      </c>
      <c r="V12" s="6">
        <f>_xlfn.RANK.AVG(DMen!V12,DMen!V$4:V$413,0)</f>
        <v>98.5</v>
      </c>
      <c r="W12" s="6">
        <f>IF( DMen!W12 ="","",_xlfn.RANK.AVG(DMen!W12,DMen!W$4:W$413,0))</f>
        <v>194</v>
      </c>
      <c r="X12" s="6" t="str">
        <f>IF( DMen!X12 ="","",_xlfn.RANK.AVG(DMen!X12,DMen!X$4:X$413,0))</f>
        <v/>
      </c>
      <c r="Y12" s="6">
        <f>IF( DMen!Y12 ="","",_xlfn.RANK.AVG(DMen!Y12,DMen!Y$4:Y$413,0))</f>
        <v>176.5</v>
      </c>
      <c r="Z12" s="6">
        <f>_xlfn.RANK.AVG(DMen!Z12,DMen!Z$4:Z$413,0)</f>
        <v>227</v>
      </c>
      <c r="AA12" s="6" t="str">
        <f>IF( DMen!AA12 ="","",_xlfn.RANK.AVG(DMen!AA12,DMen!AA$4:AA$413,0))</f>
        <v/>
      </c>
      <c r="AB12" s="6">
        <f>_xlfn.RANK.AVG(DMen!AB12,DMen!AB$4:AB$413,0)</f>
        <v>2</v>
      </c>
      <c r="AC12" s="6">
        <f>_xlfn.RANK.AVG(DMen!AC12,DMen!AC$4:AC$413,0)</f>
        <v>148.5</v>
      </c>
      <c r="AG12" s="7">
        <f t="shared" si="0"/>
        <v>150.33333333333334</v>
      </c>
      <c r="AH12" s="7">
        <f t="shared" si="1"/>
        <v>160.875</v>
      </c>
      <c r="AI12" s="7">
        <f t="shared" si="9"/>
        <v>194</v>
      </c>
      <c r="AJ12" s="7">
        <f t="shared" si="10"/>
        <v>143.80000000000001</v>
      </c>
      <c r="AK12" s="7">
        <f t="shared" si="11"/>
        <v>174</v>
      </c>
      <c r="AL12" s="7">
        <f t="shared" si="12"/>
        <v>125.83333333333333</v>
      </c>
      <c r="AN12">
        <f t="shared" si="2"/>
        <v>158</v>
      </c>
      <c r="AO12">
        <f t="shared" si="3"/>
        <v>175</v>
      </c>
      <c r="AP12">
        <f t="shared" si="4"/>
        <v>222</v>
      </c>
      <c r="AQ12">
        <f t="shared" si="5"/>
        <v>157</v>
      </c>
      <c r="AR12">
        <f t="shared" si="6"/>
        <v>215</v>
      </c>
      <c r="AS12">
        <f t="shared" si="7"/>
        <v>168</v>
      </c>
      <c r="AU12" s="6">
        <f t="shared" si="8"/>
        <v>182.5</v>
      </c>
      <c r="AW12">
        <f t="shared" si="13"/>
        <v>224</v>
      </c>
    </row>
    <row r="13" spans="1:52">
      <c r="A13" t="s">
        <v>200</v>
      </c>
      <c r="B13" t="s">
        <v>201</v>
      </c>
      <c r="C13" t="s">
        <v>62</v>
      </c>
      <c r="D13" t="s">
        <v>163</v>
      </c>
      <c r="E13" s="6">
        <f>_xlfn.RANK.AVG(DMen!E13,DMen!E$4:E$413,0)</f>
        <v>157</v>
      </c>
      <c r="F13" s="6">
        <f>_xlfn.RANK.AVG(DMen!F13,DMen!F$4:F$413,0)</f>
        <v>93</v>
      </c>
      <c r="G13" s="6">
        <f>_xlfn.RANK.AVG(DMen!G13,DMen!G$4:G$413,0)</f>
        <v>171</v>
      </c>
      <c r="H13" s="6">
        <f>_xlfn.RANK.AVG(DMen!H13,DMen!H$4:H$413,0)</f>
        <v>153</v>
      </c>
      <c r="I13" s="6">
        <f>_xlfn.RANK.AVG(DMen!I13,DMen!I$4:I$413,0)</f>
        <v>119</v>
      </c>
      <c r="J13" s="6">
        <f>_xlfn.RANK.AVG(DMen!J13,DMen!J$4:J$413,0)</f>
        <v>107</v>
      </c>
      <c r="K13" s="6">
        <f>_xlfn.RANK.AVG(DMen!K13,DMen!K$4:K$413,0)</f>
        <v>116</v>
      </c>
      <c r="L13" s="6">
        <f>_xlfn.RANK.AVG(DMen!L13,DMen!L$4:L$413,0)</f>
        <v>110</v>
      </c>
      <c r="M13" s="6">
        <f>_xlfn.RANK.AVG(DMen!M13,DMen!M$4:M$413,1)</f>
        <v>158</v>
      </c>
      <c r="N13" s="6">
        <f>_xlfn.RANK.AVG(DMen!N13,DMen!N$4:N$413,0)</f>
        <v>172</v>
      </c>
      <c r="O13" s="6">
        <f>_xlfn.RANK.AVG(DMen!O13,DMen!O$4:O$413,0)</f>
        <v>18</v>
      </c>
      <c r="P13" s="6">
        <f>_xlfn.RANK.AVG(DMen!P13,DMen!P$4:P$413,1)</f>
        <v>69</v>
      </c>
      <c r="Q13" s="6">
        <f>_xlfn.RANK.AVG(DMen!Q13,DMen!Q$4:Q$413,0)</f>
        <v>23</v>
      </c>
      <c r="R13" s="6">
        <f>_xlfn.RANK.AVG(DMen!R13,DMen!R$4:R$413,0)</f>
        <v>67</v>
      </c>
      <c r="S13" s="6">
        <f>_xlfn.RANK.AVG(DMen!S13,DMen!S$4:S$413,1)</f>
        <v>10</v>
      </c>
      <c r="T13" s="6">
        <f>IF( DMen!T13 ="","",_xlfn.RANK.AVG(DMen!T13,DMen!T$4:T$413,0))</f>
        <v>133</v>
      </c>
      <c r="U13" s="6">
        <f>IF( DMen!U13 ="","",_xlfn.RANK.AVG(DMen!U13,DMen!U$4:U$413,0))</f>
        <v>119.5</v>
      </c>
      <c r="V13" s="6">
        <f>_xlfn.RANK.AVG(DMen!V13,DMen!V$4:V$413,0)</f>
        <v>73.5</v>
      </c>
      <c r="W13" s="6">
        <f>IF( DMen!W13 ="","",_xlfn.RANK.AVG(DMen!W13,DMen!W$4:W$413,0))</f>
        <v>172</v>
      </c>
      <c r="X13" s="6" t="str">
        <f>IF( DMen!X13 ="","",_xlfn.RANK.AVG(DMen!X13,DMen!X$4:X$413,0))</f>
        <v/>
      </c>
      <c r="Y13" s="6">
        <f>IF( DMen!Y13 ="","",_xlfn.RANK.AVG(DMen!Y13,DMen!Y$4:Y$413,0))</f>
        <v>87</v>
      </c>
      <c r="Z13" s="6">
        <f>_xlfn.RANK.AVG(DMen!Z13,DMen!Z$4:Z$413,0)</f>
        <v>93</v>
      </c>
      <c r="AA13" s="6">
        <f>IF( DMen!AA13 ="","",_xlfn.RANK.AVG(DMen!AA13,DMen!AA$4:AA$413,0))</f>
        <v>99.5</v>
      </c>
      <c r="AB13" s="6">
        <f>_xlfn.RANK.AVG(DMen!AB13,DMen!AB$4:AB$413,0)</f>
        <v>88</v>
      </c>
      <c r="AC13" s="6">
        <f>_xlfn.RANK.AVG(DMen!AC13,DMen!AC$4:AC$413,0)</f>
        <v>213.5</v>
      </c>
      <c r="AG13" s="7">
        <f t="shared" si="0"/>
        <v>140.33333333333334</v>
      </c>
      <c r="AH13" s="7">
        <f t="shared" si="1"/>
        <v>123.75</v>
      </c>
      <c r="AI13" s="7">
        <f t="shared" si="9"/>
        <v>146.66666666666666</v>
      </c>
      <c r="AJ13" s="7">
        <f t="shared" si="10"/>
        <v>37.4</v>
      </c>
      <c r="AK13" s="7">
        <f t="shared" si="11"/>
        <v>117</v>
      </c>
      <c r="AL13" s="7">
        <f t="shared" si="12"/>
        <v>123.5</v>
      </c>
      <c r="AN13">
        <f t="shared" si="2"/>
        <v>144</v>
      </c>
      <c r="AO13">
        <f t="shared" si="3"/>
        <v>129.5</v>
      </c>
      <c r="AP13">
        <f t="shared" si="4"/>
        <v>169</v>
      </c>
      <c r="AQ13">
        <f t="shared" si="5"/>
        <v>22</v>
      </c>
      <c r="AR13">
        <f t="shared" si="6"/>
        <v>131</v>
      </c>
      <c r="AS13">
        <f t="shared" si="7"/>
        <v>164</v>
      </c>
      <c r="AU13" s="6">
        <f t="shared" si="8"/>
        <v>126.58333333333333</v>
      </c>
      <c r="AW13">
        <f t="shared" si="13"/>
        <v>139</v>
      </c>
    </row>
    <row r="14" spans="1:52">
      <c r="A14" t="s">
        <v>1425</v>
      </c>
      <c r="B14" t="s">
        <v>1426</v>
      </c>
      <c r="C14" t="s">
        <v>62</v>
      </c>
      <c r="D14" t="s">
        <v>1243</v>
      </c>
      <c r="E14" s="6">
        <f>_xlfn.RANK.AVG(DMen!E14,DMen!E$4:E$413,0)</f>
        <v>192.5</v>
      </c>
      <c r="F14" s="6">
        <f>_xlfn.RANK.AVG(DMen!F14,DMen!F$4:F$413,0)</f>
        <v>171.5</v>
      </c>
      <c r="G14" s="6">
        <f>_xlfn.RANK.AVG(DMen!G14,DMen!G$4:G$413,0)</f>
        <v>215</v>
      </c>
      <c r="H14" s="6">
        <f>_xlfn.RANK.AVG(DMen!H14,DMen!H$4:H$413,0)</f>
        <v>159</v>
      </c>
      <c r="I14" s="6">
        <f>_xlfn.RANK.AVG(DMen!I14,DMen!I$4:I$413,0)</f>
        <v>101</v>
      </c>
      <c r="J14" s="6">
        <f>_xlfn.RANK.AVG(DMen!J14,DMen!J$4:J$413,0)</f>
        <v>149</v>
      </c>
      <c r="K14" s="6">
        <f>_xlfn.RANK.AVG(DMen!K14,DMen!K$4:K$413,0)</f>
        <v>156.5</v>
      </c>
      <c r="L14" s="6">
        <f>_xlfn.RANK.AVG(DMen!L14,DMen!L$4:L$413,0)</f>
        <v>175</v>
      </c>
      <c r="M14" s="6">
        <f>_xlfn.RANK.AVG(DMen!M14,DMen!M$4:M$413,1)</f>
        <v>27</v>
      </c>
      <c r="N14" s="6">
        <f>_xlfn.RANK.AVG(DMen!N14,DMen!N$4:N$413,0)</f>
        <v>47</v>
      </c>
      <c r="O14" s="6">
        <f>_xlfn.RANK.AVG(DMen!O14,DMen!O$4:O$413,0)</f>
        <v>222</v>
      </c>
      <c r="P14" s="6">
        <f>_xlfn.RANK.AVG(DMen!P14,DMen!P$4:P$413,1)</f>
        <v>228</v>
      </c>
      <c r="Q14" s="6">
        <f>_xlfn.RANK.AVG(DMen!Q14,DMen!Q$4:Q$413,0)</f>
        <v>227</v>
      </c>
      <c r="R14" s="6">
        <f>_xlfn.RANK.AVG(DMen!R14,DMen!R$4:R$413,0)</f>
        <v>170</v>
      </c>
      <c r="S14" s="6">
        <f>_xlfn.RANK.AVG(DMen!S14,DMen!S$4:S$413,1)</f>
        <v>226</v>
      </c>
      <c r="T14" s="6">
        <f>IF( DMen!T14 ="","",_xlfn.RANK.AVG(DMen!T14,DMen!T$4:T$413,0))</f>
        <v>212</v>
      </c>
      <c r="U14" s="6" t="str">
        <f>IF( DMen!U14 ="","",_xlfn.RANK.AVG(DMen!U14,DMen!U$4:U$413,0))</f>
        <v/>
      </c>
      <c r="V14" s="6">
        <f>_xlfn.RANK.AVG(DMen!V14,DMen!V$4:V$413,0)</f>
        <v>156.5</v>
      </c>
      <c r="W14" s="6">
        <f>IF( DMen!W14 ="","",_xlfn.RANK.AVG(DMen!W14,DMen!W$4:W$413,0))</f>
        <v>161</v>
      </c>
      <c r="X14" s="6" t="str">
        <f>IF( DMen!X14 ="","",_xlfn.RANK.AVG(DMen!X14,DMen!X$4:X$413,0))</f>
        <v/>
      </c>
      <c r="Y14" s="6">
        <f>IF( DMen!Y14 ="","",_xlfn.RANK.AVG(DMen!Y14,DMen!Y$4:Y$413,0))</f>
        <v>133</v>
      </c>
      <c r="Z14" s="6">
        <f>_xlfn.RANK.AVG(DMen!Z14,DMen!Z$4:Z$413,0)</f>
        <v>190</v>
      </c>
      <c r="AA14" s="6" t="str">
        <f>IF( DMen!AA14 ="","",_xlfn.RANK.AVG(DMen!AA14,DMen!AA$4:AA$413,0))</f>
        <v/>
      </c>
      <c r="AB14" s="6">
        <f>_xlfn.RANK.AVG(DMen!AB14,DMen!AB$4:AB$413,0)</f>
        <v>206</v>
      </c>
      <c r="AC14" s="6">
        <f>_xlfn.RANK.AVG(DMen!AC14,DMen!AC$4:AC$413,0)</f>
        <v>184.5</v>
      </c>
      <c r="AG14" s="7">
        <f t="shared" si="0"/>
        <v>193</v>
      </c>
      <c r="AH14" s="7">
        <f t="shared" si="1"/>
        <v>141.375</v>
      </c>
      <c r="AI14" s="7">
        <f t="shared" si="9"/>
        <v>83</v>
      </c>
      <c r="AJ14" s="7">
        <f t="shared" si="10"/>
        <v>214.6</v>
      </c>
      <c r="AK14" s="7">
        <f t="shared" si="11"/>
        <v>165.625</v>
      </c>
      <c r="AL14" s="7">
        <f t="shared" si="12"/>
        <v>193.5</v>
      </c>
      <c r="AN14">
        <f t="shared" si="2"/>
        <v>213</v>
      </c>
      <c r="AO14">
        <f t="shared" si="3"/>
        <v>146</v>
      </c>
      <c r="AP14">
        <f t="shared" si="4"/>
        <v>61</v>
      </c>
      <c r="AQ14">
        <f t="shared" si="5"/>
        <v>224</v>
      </c>
      <c r="AR14">
        <f t="shared" si="6"/>
        <v>210</v>
      </c>
      <c r="AS14">
        <f t="shared" si="7"/>
        <v>229</v>
      </c>
      <c r="AU14" s="6">
        <f t="shared" si="8"/>
        <v>180.5</v>
      </c>
      <c r="AW14">
        <f t="shared" si="13"/>
        <v>222.5</v>
      </c>
    </row>
    <row r="15" spans="1:52">
      <c r="A15" t="s">
        <v>1040</v>
      </c>
      <c r="B15" t="s">
        <v>1041</v>
      </c>
      <c r="C15" t="s">
        <v>62</v>
      </c>
      <c r="D15" t="s">
        <v>256</v>
      </c>
      <c r="E15" s="6">
        <f>_xlfn.RANK.AVG(DMen!E15,DMen!E$4:E$413,0)</f>
        <v>92</v>
      </c>
      <c r="F15" s="6">
        <f>_xlfn.RANK.AVG(DMen!F15,DMen!F$4:F$413,0)</f>
        <v>134.5</v>
      </c>
      <c r="G15" s="6">
        <f>_xlfn.RANK.AVG(DMen!G15,DMen!G$4:G$413,0)</f>
        <v>107</v>
      </c>
      <c r="H15" s="6">
        <f>_xlfn.RANK.AVG(DMen!H15,DMen!H$4:H$413,0)</f>
        <v>78</v>
      </c>
      <c r="I15" s="6">
        <f>_xlfn.RANK.AVG(DMen!I15,DMen!I$4:I$413,0)</f>
        <v>91</v>
      </c>
      <c r="J15" s="6">
        <f>_xlfn.RANK.AVG(DMen!J15,DMen!J$4:J$413,0)</f>
        <v>102</v>
      </c>
      <c r="K15" s="6">
        <f>_xlfn.RANK.AVG(DMen!K15,DMen!K$4:K$413,0)</f>
        <v>105</v>
      </c>
      <c r="L15" s="6">
        <f>_xlfn.RANK.AVG(DMen!L15,DMen!L$4:L$413,0)</f>
        <v>90</v>
      </c>
      <c r="M15" s="6">
        <f>_xlfn.RANK.AVG(DMen!M15,DMen!M$4:M$413,1)</f>
        <v>228</v>
      </c>
      <c r="N15" s="6">
        <f>_xlfn.RANK.AVG(DMen!N15,DMen!N$4:N$413,0)</f>
        <v>228</v>
      </c>
      <c r="O15" s="6">
        <f>_xlfn.RANK.AVG(DMen!O15,DMen!O$4:O$413,0)</f>
        <v>91</v>
      </c>
      <c r="P15" s="6">
        <f>_xlfn.RANK.AVG(DMen!P15,DMen!P$4:P$413,1)</f>
        <v>187</v>
      </c>
      <c r="Q15" s="6">
        <f>_xlfn.RANK.AVG(DMen!Q15,DMen!Q$4:Q$413,0)</f>
        <v>160</v>
      </c>
      <c r="R15" s="6">
        <f>_xlfn.RANK.AVG(DMen!R15,DMen!R$4:R$413,0)</f>
        <v>98</v>
      </c>
      <c r="S15" s="6">
        <f>_xlfn.RANK.AVG(DMen!S15,DMen!S$4:S$413,1)</f>
        <v>213</v>
      </c>
      <c r="T15" s="6">
        <f>IF( DMen!T15 ="","",_xlfn.RANK.AVG(DMen!T15,DMen!T$4:T$413,0))</f>
        <v>40</v>
      </c>
      <c r="U15" s="6">
        <f>IF( DMen!U15 ="","",_xlfn.RANK.AVG(DMen!U15,DMen!U$4:U$413,0))</f>
        <v>68.5</v>
      </c>
      <c r="V15" s="6">
        <f>_xlfn.RANK.AVG(DMen!V15,DMen!V$4:V$413,0)</f>
        <v>155</v>
      </c>
      <c r="W15" s="6">
        <f>IF( DMen!W15 ="","",_xlfn.RANK.AVG(DMen!W15,DMen!W$4:W$413,0))</f>
        <v>159</v>
      </c>
      <c r="X15" s="6" t="str">
        <f>IF( DMen!X15 ="","",_xlfn.RANK.AVG(DMen!X15,DMen!X$4:X$413,0))</f>
        <v/>
      </c>
      <c r="Y15" s="6">
        <f>IF( DMen!Y15 ="","",_xlfn.RANK.AVG(DMen!Y15,DMen!Y$4:Y$413,0))</f>
        <v>134</v>
      </c>
      <c r="Z15" s="6">
        <f>_xlfn.RANK.AVG(DMen!Z15,DMen!Z$4:Z$413,0)</f>
        <v>90</v>
      </c>
      <c r="AA15" s="6">
        <f>IF( DMen!AA15 ="","",_xlfn.RANK.AVG(DMen!AA15,DMen!AA$4:AA$413,0))</f>
        <v>21</v>
      </c>
      <c r="AB15" s="6">
        <f>_xlfn.RANK.AVG(DMen!AB15,DMen!AB$4:AB$413,0)</f>
        <v>135</v>
      </c>
      <c r="AC15" s="6">
        <f>_xlfn.RANK.AVG(DMen!AC15,DMen!AC$4:AC$413,0)</f>
        <v>205</v>
      </c>
      <c r="AG15" s="7">
        <f t="shared" si="0"/>
        <v>111.16666666666667</v>
      </c>
      <c r="AH15" s="7">
        <f t="shared" si="1"/>
        <v>94</v>
      </c>
      <c r="AI15" s="7">
        <f t="shared" si="9"/>
        <v>182</v>
      </c>
      <c r="AJ15" s="7">
        <f t="shared" si="10"/>
        <v>149.80000000000001</v>
      </c>
      <c r="AK15" s="7">
        <f t="shared" si="11"/>
        <v>111.3</v>
      </c>
      <c r="AL15" s="7">
        <f t="shared" si="12"/>
        <v>112.75</v>
      </c>
      <c r="AN15">
        <f t="shared" si="2"/>
        <v>102</v>
      </c>
      <c r="AO15">
        <f t="shared" si="3"/>
        <v>88</v>
      </c>
      <c r="AP15">
        <f t="shared" si="4"/>
        <v>214</v>
      </c>
      <c r="AQ15">
        <f t="shared" si="5"/>
        <v>165</v>
      </c>
      <c r="AR15">
        <f t="shared" si="6"/>
        <v>123</v>
      </c>
      <c r="AS15">
        <f t="shared" si="7"/>
        <v>135</v>
      </c>
      <c r="AU15" s="6">
        <f t="shared" si="8"/>
        <v>137.83333333333334</v>
      </c>
      <c r="AW15">
        <f t="shared" si="13"/>
        <v>155</v>
      </c>
    </row>
    <row r="16" spans="1:52">
      <c r="A16" t="s">
        <v>1234</v>
      </c>
      <c r="B16" t="s">
        <v>1235</v>
      </c>
      <c r="C16" t="s">
        <v>62</v>
      </c>
      <c r="D16" t="s">
        <v>1236</v>
      </c>
      <c r="E16" s="6">
        <f>_xlfn.RANK.AVG(DMen!E16,DMen!E$4:E$413,0)</f>
        <v>117.5</v>
      </c>
      <c r="F16" s="6">
        <f>_xlfn.RANK.AVG(DMen!F16,DMen!F$4:F$413,0)</f>
        <v>77.5</v>
      </c>
      <c r="G16" s="6">
        <f>_xlfn.RANK.AVG(DMen!G16,DMen!G$4:G$413,0)</f>
        <v>163</v>
      </c>
      <c r="H16" s="6">
        <f>_xlfn.RANK.AVG(DMen!H16,DMen!H$4:H$413,0)</f>
        <v>20</v>
      </c>
      <c r="I16" s="6">
        <f>_xlfn.RANK.AVG(DMen!I16,DMen!I$4:I$413,0)</f>
        <v>83</v>
      </c>
      <c r="J16" s="6">
        <f>_xlfn.RANK.AVG(DMen!J16,DMen!J$4:J$413,0)</f>
        <v>46</v>
      </c>
      <c r="K16" s="6">
        <f>_xlfn.RANK.AVG(DMen!K16,DMen!K$4:K$413,0)</f>
        <v>51.5</v>
      </c>
      <c r="L16" s="6">
        <f>_xlfn.RANK.AVG(DMen!L16,DMen!L$4:L$413,0)</f>
        <v>142</v>
      </c>
      <c r="M16" s="6">
        <f>_xlfn.RANK.AVG(DMen!M16,DMen!M$4:M$413,1)</f>
        <v>108</v>
      </c>
      <c r="N16" s="6">
        <f>_xlfn.RANK.AVG(DMen!N16,DMen!N$4:N$413,0)</f>
        <v>126</v>
      </c>
      <c r="O16" s="6">
        <f>_xlfn.RANK.AVG(DMen!O16,DMen!O$4:O$413,0)</f>
        <v>198</v>
      </c>
      <c r="P16" s="6">
        <f>_xlfn.RANK.AVG(DMen!P16,DMen!P$4:P$413,1)</f>
        <v>140</v>
      </c>
      <c r="Q16" s="6">
        <f>_xlfn.RANK.AVG(DMen!Q16,DMen!Q$4:Q$413,0)</f>
        <v>181</v>
      </c>
      <c r="R16" s="6">
        <f>_xlfn.RANK.AVG(DMen!R16,DMen!R$4:R$413,0)</f>
        <v>177</v>
      </c>
      <c r="S16" s="6">
        <f>_xlfn.RANK.AVG(DMen!S16,DMen!S$4:S$413,1)</f>
        <v>48</v>
      </c>
      <c r="T16" s="6">
        <f>IF( DMen!T16 ="","",_xlfn.RANK.AVG(DMen!T16,DMen!T$4:T$413,0))</f>
        <v>84</v>
      </c>
      <c r="U16" s="6">
        <f>IF( DMen!U16 ="","",_xlfn.RANK.AVG(DMen!U16,DMen!U$4:U$413,0))</f>
        <v>96.5</v>
      </c>
      <c r="V16" s="6">
        <f>_xlfn.RANK.AVG(DMen!V16,DMen!V$4:V$413,0)</f>
        <v>51</v>
      </c>
      <c r="W16" s="6">
        <f>IF( DMen!W16 ="","",_xlfn.RANK.AVG(DMen!W16,DMen!W$4:W$413,0))</f>
        <v>68</v>
      </c>
      <c r="X16" s="6" t="str">
        <f>IF( DMen!X16 ="","",_xlfn.RANK.AVG(DMen!X16,DMen!X$4:X$413,0))</f>
        <v/>
      </c>
      <c r="Y16" s="6">
        <f>IF( DMen!Y16 ="","",_xlfn.RANK.AVG(DMen!Y16,DMen!Y$4:Y$413,0))</f>
        <v>126.5</v>
      </c>
      <c r="Z16" s="6">
        <f>_xlfn.RANK.AVG(DMen!Z16,DMen!Z$4:Z$413,0)</f>
        <v>123</v>
      </c>
      <c r="AA16" s="6">
        <f>IF( DMen!AA16 ="","",_xlfn.RANK.AVG(DMen!AA16,DMen!AA$4:AA$413,0))</f>
        <v>9</v>
      </c>
      <c r="AB16" s="6">
        <f>_xlfn.RANK.AVG(DMen!AB16,DMen!AB$4:AB$413,0)</f>
        <v>95</v>
      </c>
      <c r="AC16" s="6">
        <f>_xlfn.RANK.AVG(DMen!AC16,DMen!AC$4:AC$413,0)</f>
        <v>211</v>
      </c>
      <c r="AG16" s="7">
        <f t="shared" si="0"/>
        <v>119.33333333333333</v>
      </c>
      <c r="AH16" s="7">
        <f t="shared" si="1"/>
        <v>50.125</v>
      </c>
      <c r="AI16" s="7">
        <f t="shared" si="9"/>
        <v>125.33333333333333</v>
      </c>
      <c r="AJ16" s="7">
        <f t="shared" si="10"/>
        <v>148.80000000000001</v>
      </c>
      <c r="AK16" s="7">
        <f t="shared" si="11"/>
        <v>85.2</v>
      </c>
      <c r="AL16" s="7">
        <f t="shared" si="12"/>
        <v>109.5</v>
      </c>
      <c r="AN16">
        <f t="shared" si="2"/>
        <v>111</v>
      </c>
      <c r="AO16">
        <f t="shared" si="3"/>
        <v>30</v>
      </c>
      <c r="AP16">
        <f t="shared" si="4"/>
        <v>127.5</v>
      </c>
      <c r="AQ16">
        <f t="shared" si="5"/>
        <v>164</v>
      </c>
      <c r="AR16">
        <f t="shared" si="6"/>
        <v>78</v>
      </c>
      <c r="AS16">
        <f t="shared" si="7"/>
        <v>123.5</v>
      </c>
      <c r="AU16" s="6">
        <f t="shared" si="8"/>
        <v>105.66666666666667</v>
      </c>
      <c r="AW16">
        <f t="shared" si="13"/>
        <v>96</v>
      </c>
    </row>
    <row r="17" spans="1:49">
      <c r="A17" t="s">
        <v>1179</v>
      </c>
      <c r="B17" t="s">
        <v>1180</v>
      </c>
      <c r="C17" t="s">
        <v>62</v>
      </c>
      <c r="D17" t="s">
        <v>221</v>
      </c>
      <c r="E17" s="6">
        <f>_xlfn.RANK.AVG(DMen!E17,DMen!E$4:E$413,0)</f>
        <v>192.5</v>
      </c>
      <c r="F17" s="6">
        <f>_xlfn.RANK.AVG(DMen!F17,DMen!F$4:F$413,0)</f>
        <v>134.5</v>
      </c>
      <c r="G17" s="6">
        <f>_xlfn.RANK.AVG(DMen!G17,DMen!G$4:G$413,0)</f>
        <v>86</v>
      </c>
      <c r="H17" s="6">
        <f>_xlfn.RANK.AVG(DMen!H17,DMen!H$4:H$413,0)</f>
        <v>206</v>
      </c>
      <c r="I17" s="6">
        <f>_xlfn.RANK.AVG(DMen!I17,DMen!I$4:I$413,0)</f>
        <v>222.5</v>
      </c>
      <c r="J17" s="6">
        <f>_xlfn.RANK.AVG(DMen!J17,DMen!J$4:J$413,0)</f>
        <v>76</v>
      </c>
      <c r="K17" s="6">
        <f>_xlfn.RANK.AVG(DMen!K17,DMen!K$4:K$413,0)</f>
        <v>116</v>
      </c>
      <c r="L17" s="6">
        <f>_xlfn.RANK.AVG(DMen!L17,DMen!L$4:L$413,0)</f>
        <v>167</v>
      </c>
      <c r="M17" s="6">
        <f>_xlfn.RANK.AVG(DMen!M17,DMen!M$4:M$413,1)</f>
        <v>42</v>
      </c>
      <c r="N17" s="6">
        <f>_xlfn.RANK.AVG(DMen!N17,DMen!N$4:N$413,0)</f>
        <v>66</v>
      </c>
      <c r="O17" s="6">
        <f>_xlfn.RANK.AVG(DMen!O17,DMen!O$4:O$413,0)</f>
        <v>190</v>
      </c>
      <c r="P17" s="6">
        <f>_xlfn.RANK.AVG(DMen!P17,DMen!P$4:P$413,1)</f>
        <v>163</v>
      </c>
      <c r="Q17" s="6">
        <f>_xlfn.RANK.AVG(DMen!Q17,DMen!Q$4:Q$413,0)</f>
        <v>182</v>
      </c>
      <c r="R17" s="6">
        <f>_xlfn.RANK.AVG(DMen!R17,DMen!R$4:R$413,0)</f>
        <v>224</v>
      </c>
      <c r="S17" s="6">
        <f>_xlfn.RANK.AVG(DMen!S17,DMen!S$4:S$413,1)</f>
        <v>158</v>
      </c>
      <c r="T17" s="6">
        <f>IF( DMen!T17 ="","",_xlfn.RANK.AVG(DMen!T17,DMen!T$4:T$413,0))</f>
        <v>225</v>
      </c>
      <c r="U17" s="6" t="str">
        <f>IF( DMen!U17 ="","",_xlfn.RANK.AVG(DMen!U17,DMen!U$4:U$413,0))</f>
        <v/>
      </c>
      <c r="V17" s="6">
        <f>_xlfn.RANK.AVG(DMen!V17,DMen!V$4:V$413,0)</f>
        <v>103.5</v>
      </c>
      <c r="W17" s="6" t="str">
        <f>IF( DMen!W17 ="","",_xlfn.RANK.AVG(DMen!W17,DMen!W$4:W$413,0))</f>
        <v/>
      </c>
      <c r="X17" s="6" t="str">
        <f>IF( DMen!X17 ="","",_xlfn.RANK.AVG(DMen!X17,DMen!X$4:X$413,0))</f>
        <v/>
      </c>
      <c r="Y17" s="6" t="str">
        <f>IF( DMen!Y17 ="","",_xlfn.RANK.AVG(DMen!Y17,DMen!Y$4:Y$413,0))</f>
        <v/>
      </c>
      <c r="Z17" s="6">
        <f>_xlfn.RANK.AVG(DMen!Z17,DMen!Z$4:Z$413,0)</f>
        <v>212</v>
      </c>
      <c r="AA17" s="6">
        <f>IF( DMen!AA17 ="","",_xlfn.RANK.AVG(DMen!AA17,DMen!AA$4:AA$413,0))</f>
        <v>99.5</v>
      </c>
      <c r="AB17" s="6">
        <f>_xlfn.RANK.AVG(DMen!AB17,DMen!AB$4:AB$413,0)</f>
        <v>3</v>
      </c>
      <c r="AC17" s="6">
        <f>_xlfn.RANK.AVG(DMen!AC17,DMen!AC$4:AC$413,0)</f>
        <v>190.5</v>
      </c>
      <c r="AG17" s="7">
        <f t="shared" si="0"/>
        <v>137.66666666666666</v>
      </c>
      <c r="AH17" s="7">
        <f t="shared" si="1"/>
        <v>155.125</v>
      </c>
      <c r="AI17" s="7">
        <f t="shared" si="9"/>
        <v>91.666666666666671</v>
      </c>
      <c r="AJ17" s="7">
        <f t="shared" si="10"/>
        <v>183.4</v>
      </c>
      <c r="AK17" s="7">
        <f t="shared" si="11"/>
        <v>164.25</v>
      </c>
      <c r="AL17" s="7">
        <f t="shared" si="12"/>
        <v>126.25</v>
      </c>
      <c r="AN17">
        <f t="shared" si="2"/>
        <v>138</v>
      </c>
      <c r="AO17">
        <f t="shared" si="3"/>
        <v>167</v>
      </c>
      <c r="AP17">
        <f t="shared" si="4"/>
        <v>80</v>
      </c>
      <c r="AQ17">
        <f t="shared" si="5"/>
        <v>199</v>
      </c>
      <c r="AR17">
        <f t="shared" si="6"/>
        <v>208</v>
      </c>
      <c r="AS17">
        <f t="shared" si="7"/>
        <v>169.5</v>
      </c>
      <c r="AU17" s="6">
        <f t="shared" si="8"/>
        <v>160.25</v>
      </c>
      <c r="AW17">
        <f t="shared" si="13"/>
        <v>195</v>
      </c>
    </row>
    <row r="18" spans="1:49">
      <c r="A18" t="s">
        <v>502</v>
      </c>
      <c r="B18" t="s">
        <v>503</v>
      </c>
      <c r="C18" t="s">
        <v>62</v>
      </c>
      <c r="D18" t="s">
        <v>504</v>
      </c>
      <c r="E18" s="6">
        <f>_xlfn.RANK.AVG(DMen!E18,DMen!E$4:E$413,0)</f>
        <v>117.5</v>
      </c>
      <c r="F18" s="6">
        <f>_xlfn.RANK.AVG(DMen!F18,DMen!F$4:F$413,0)</f>
        <v>194</v>
      </c>
      <c r="G18" s="6">
        <f>_xlfn.RANK.AVG(DMen!G18,DMen!G$4:G$413,0)</f>
        <v>190</v>
      </c>
      <c r="H18" s="6">
        <f>_xlfn.RANK.AVG(DMen!H18,DMen!H$4:H$413,0)</f>
        <v>202</v>
      </c>
      <c r="I18" s="6">
        <f>_xlfn.RANK.AVG(DMen!I18,DMen!I$4:I$413,0)</f>
        <v>163</v>
      </c>
      <c r="J18" s="6">
        <f>_xlfn.RANK.AVG(DMen!J18,DMen!J$4:J$413,0)</f>
        <v>165</v>
      </c>
      <c r="K18" s="6">
        <f>_xlfn.RANK.AVG(DMen!K18,DMen!K$4:K$413,0)</f>
        <v>184</v>
      </c>
      <c r="L18" s="6">
        <f>_xlfn.RANK.AVG(DMen!L18,DMen!L$4:L$413,0)</f>
        <v>220</v>
      </c>
      <c r="M18" s="6">
        <f>_xlfn.RANK.AVG(DMen!M18,DMen!M$4:M$413,1)</f>
        <v>3</v>
      </c>
      <c r="N18" s="6">
        <f>_xlfn.RANK.AVG(DMen!N18,DMen!N$4:N$413,0)</f>
        <v>44</v>
      </c>
      <c r="O18" s="6">
        <f>_xlfn.RANK.AVG(DMen!O18,DMen!O$4:O$413,0)</f>
        <v>131</v>
      </c>
      <c r="P18" s="6">
        <f>_xlfn.RANK.AVG(DMen!P18,DMen!P$4:P$413,1)</f>
        <v>13</v>
      </c>
      <c r="Q18" s="6">
        <f>_xlfn.RANK.AVG(DMen!Q18,DMen!Q$4:Q$413,0)</f>
        <v>52</v>
      </c>
      <c r="R18" s="6">
        <f>_xlfn.RANK.AVG(DMen!R18,DMen!R$4:R$413,0)</f>
        <v>121</v>
      </c>
      <c r="S18" s="6">
        <f>_xlfn.RANK.AVG(DMen!S18,DMen!S$4:S$413,1)</f>
        <v>17</v>
      </c>
      <c r="T18" s="6">
        <f>IF( DMen!T18 ="","",_xlfn.RANK.AVG(DMen!T18,DMen!T$4:T$413,0))</f>
        <v>79</v>
      </c>
      <c r="U18" s="6">
        <f>IF( DMen!U18 ="","",_xlfn.RANK.AVG(DMen!U18,DMen!U$4:U$413,0))</f>
        <v>46.5</v>
      </c>
      <c r="V18" s="6">
        <f>_xlfn.RANK.AVG(DMen!V18,DMen!V$4:V$413,0)</f>
        <v>153.5</v>
      </c>
      <c r="W18" s="6">
        <f>IF( DMen!W18 ="","",_xlfn.RANK.AVG(DMen!W18,DMen!W$4:W$413,0))</f>
        <v>17</v>
      </c>
      <c r="X18" s="6" t="str">
        <f>IF( DMen!X18 ="","",_xlfn.RANK.AVG(DMen!X18,DMen!X$4:X$413,0))</f>
        <v/>
      </c>
      <c r="Y18" s="6">
        <f>IF( DMen!Y18 ="","",_xlfn.RANK.AVG(DMen!Y18,DMen!Y$4:Y$413,0))</f>
        <v>176.5</v>
      </c>
      <c r="Z18" s="6">
        <f>_xlfn.RANK.AVG(DMen!Z18,DMen!Z$4:Z$413,0)</f>
        <v>77</v>
      </c>
      <c r="AA18" s="6" t="str">
        <f>IF( DMen!AA18 ="","",_xlfn.RANK.AVG(DMen!AA18,DMen!AA$4:AA$413,0))</f>
        <v/>
      </c>
      <c r="AB18" s="6">
        <f>_xlfn.RANK.AVG(DMen!AB18,DMen!AB$4:AB$413,0)</f>
        <v>1</v>
      </c>
      <c r="AC18" s="6">
        <f>_xlfn.RANK.AVG(DMen!AC18,DMen!AC$4:AC$413,0)</f>
        <v>179.5</v>
      </c>
      <c r="AG18" s="7">
        <f t="shared" si="0"/>
        <v>167.16666666666666</v>
      </c>
      <c r="AH18" s="7">
        <f t="shared" si="1"/>
        <v>178.5</v>
      </c>
      <c r="AI18" s="7">
        <f t="shared" si="9"/>
        <v>89</v>
      </c>
      <c r="AJ18" s="7">
        <f t="shared" si="10"/>
        <v>66.8</v>
      </c>
      <c r="AK18" s="7">
        <f t="shared" si="11"/>
        <v>94.5</v>
      </c>
      <c r="AL18" s="7">
        <f t="shared" si="12"/>
        <v>85.833333333333329</v>
      </c>
      <c r="AN18">
        <f t="shared" si="2"/>
        <v>176</v>
      </c>
      <c r="AO18">
        <f t="shared" si="3"/>
        <v>206</v>
      </c>
      <c r="AP18">
        <f t="shared" si="4"/>
        <v>73</v>
      </c>
      <c r="AQ18">
        <f t="shared" si="5"/>
        <v>52</v>
      </c>
      <c r="AR18">
        <f t="shared" si="6"/>
        <v>97</v>
      </c>
      <c r="AS18">
        <f t="shared" si="7"/>
        <v>52</v>
      </c>
      <c r="AU18" s="6">
        <f t="shared" si="8"/>
        <v>109.33333333333333</v>
      </c>
      <c r="AW18">
        <f t="shared" si="13"/>
        <v>105</v>
      </c>
    </row>
    <row r="19" spans="1:49">
      <c r="A19" t="s">
        <v>705</v>
      </c>
      <c r="B19" t="s">
        <v>706</v>
      </c>
      <c r="C19" t="s">
        <v>62</v>
      </c>
      <c r="D19" t="s">
        <v>182</v>
      </c>
      <c r="E19" s="6">
        <f>_xlfn.RANK.AVG(DMen!E19,DMen!E$4:E$413,0)</f>
        <v>157</v>
      </c>
      <c r="F19" s="6">
        <f>_xlfn.RANK.AVG(DMen!F19,DMen!F$4:F$413,0)</f>
        <v>122</v>
      </c>
      <c r="G19" s="6">
        <f>_xlfn.RANK.AVG(DMen!G19,DMen!G$4:G$413,0)</f>
        <v>121</v>
      </c>
      <c r="H19" s="6">
        <f>_xlfn.RANK.AVG(DMen!H19,DMen!H$4:H$413,0)</f>
        <v>49</v>
      </c>
      <c r="I19" s="6">
        <f>_xlfn.RANK.AVG(DMen!I19,DMen!I$4:I$413,0)</f>
        <v>102</v>
      </c>
      <c r="J19" s="6">
        <f>_xlfn.RANK.AVG(DMen!J19,DMen!J$4:J$413,0)</f>
        <v>17</v>
      </c>
      <c r="K19" s="6">
        <f>_xlfn.RANK.AVG(DMen!K19,DMen!K$4:K$413,0)</f>
        <v>29.5</v>
      </c>
      <c r="L19" s="6">
        <f>_xlfn.RANK.AVG(DMen!L19,DMen!L$4:L$413,0)</f>
        <v>162</v>
      </c>
      <c r="M19" s="6">
        <f>_xlfn.RANK.AVG(DMen!M19,DMen!M$4:M$413,1)</f>
        <v>5</v>
      </c>
      <c r="N19" s="6">
        <f>_xlfn.RANK.AVG(DMen!N19,DMen!N$4:N$413,0)</f>
        <v>18</v>
      </c>
      <c r="O19" s="6">
        <f>_xlfn.RANK.AVG(DMen!O19,DMen!O$4:O$413,0)</f>
        <v>111.5</v>
      </c>
      <c r="P19" s="6">
        <f>_xlfn.RANK.AVG(DMen!P19,DMen!P$4:P$413,1)</f>
        <v>115</v>
      </c>
      <c r="Q19" s="6">
        <f>_xlfn.RANK.AVG(DMen!Q19,DMen!Q$4:Q$413,0)</f>
        <v>109</v>
      </c>
      <c r="R19" s="6">
        <f>_xlfn.RANK.AVG(DMen!R19,DMen!R$4:R$413,0)</f>
        <v>145.5</v>
      </c>
      <c r="S19" s="6">
        <f>_xlfn.RANK.AVG(DMen!S19,DMen!S$4:S$413,1)</f>
        <v>172</v>
      </c>
      <c r="T19" s="6">
        <f>IF( DMen!T19 ="","",_xlfn.RANK.AVG(DMen!T19,DMen!T$4:T$413,0))</f>
        <v>130</v>
      </c>
      <c r="U19" s="6">
        <f>IF( DMen!U19 ="","",_xlfn.RANK.AVG(DMen!U19,DMen!U$4:U$413,0))</f>
        <v>130.5</v>
      </c>
      <c r="V19" s="6">
        <f>_xlfn.RANK.AVG(DMen!V19,DMen!V$4:V$413,0)</f>
        <v>211</v>
      </c>
      <c r="W19" s="6">
        <f>IF( DMen!W19 ="","",_xlfn.RANK.AVG(DMen!W19,DMen!W$4:W$413,0))</f>
        <v>104</v>
      </c>
      <c r="X19" s="6" t="str">
        <f>IF( DMen!X19 ="","",_xlfn.RANK.AVG(DMen!X19,DMen!X$4:X$413,0))</f>
        <v/>
      </c>
      <c r="Y19" s="6">
        <f>IF( DMen!Y19 ="","",_xlfn.RANK.AVG(DMen!Y19,DMen!Y$4:Y$413,0))</f>
        <v>72</v>
      </c>
      <c r="Z19" s="6">
        <f>_xlfn.RANK.AVG(DMen!Z19,DMen!Z$4:Z$413,0)</f>
        <v>204</v>
      </c>
      <c r="AA19" s="6">
        <f>IF( DMen!AA19 ="","",_xlfn.RANK.AVG(DMen!AA19,DMen!AA$4:AA$413,0))</f>
        <v>54</v>
      </c>
      <c r="AB19" s="6">
        <f>_xlfn.RANK.AVG(DMen!AB19,DMen!AB$4:AB$413,0)</f>
        <v>194</v>
      </c>
      <c r="AC19" s="6">
        <f>_xlfn.RANK.AVG(DMen!AC19,DMen!AC$4:AC$413,0)</f>
        <v>169</v>
      </c>
      <c r="AG19" s="7">
        <f t="shared" si="0"/>
        <v>133.33333333333334</v>
      </c>
      <c r="AH19" s="7">
        <f t="shared" si="1"/>
        <v>49.375</v>
      </c>
      <c r="AI19" s="7">
        <f t="shared" si="9"/>
        <v>61.666666666666664</v>
      </c>
      <c r="AJ19" s="7">
        <f t="shared" si="10"/>
        <v>130.6</v>
      </c>
      <c r="AK19" s="7">
        <f t="shared" si="11"/>
        <v>129.5</v>
      </c>
      <c r="AL19" s="7">
        <f t="shared" si="12"/>
        <v>155.25</v>
      </c>
      <c r="AN19">
        <f t="shared" si="2"/>
        <v>128</v>
      </c>
      <c r="AO19">
        <f t="shared" si="3"/>
        <v>28</v>
      </c>
      <c r="AP19">
        <f t="shared" si="4"/>
        <v>28</v>
      </c>
      <c r="AQ19">
        <f t="shared" si="5"/>
        <v>139</v>
      </c>
      <c r="AR19">
        <f t="shared" si="6"/>
        <v>152.5</v>
      </c>
      <c r="AS19">
        <f t="shared" si="7"/>
        <v>214</v>
      </c>
      <c r="AU19" s="6">
        <f t="shared" si="8"/>
        <v>114.91666666666667</v>
      </c>
      <c r="AW19">
        <f t="shared" si="13"/>
        <v>117</v>
      </c>
    </row>
    <row r="20" spans="1:49">
      <c r="A20" t="s">
        <v>129</v>
      </c>
      <c r="B20" t="s">
        <v>130</v>
      </c>
      <c r="C20" t="s">
        <v>62</v>
      </c>
      <c r="D20" t="s">
        <v>105</v>
      </c>
      <c r="E20" s="6">
        <f>_xlfn.RANK.AVG(DMen!E20,DMen!E$4:E$413,0)</f>
        <v>37.5</v>
      </c>
      <c r="F20" s="6">
        <f>_xlfn.RANK.AVG(DMen!F20,DMen!F$4:F$413,0)</f>
        <v>42.5</v>
      </c>
      <c r="G20" s="6">
        <f>_xlfn.RANK.AVG(DMen!G20,DMen!G$4:G$413,0)</f>
        <v>28</v>
      </c>
      <c r="H20" s="6">
        <f>_xlfn.RANK.AVG(DMen!H20,DMen!H$4:H$413,0)</f>
        <v>113</v>
      </c>
      <c r="I20" s="6">
        <f>_xlfn.RANK.AVG(DMen!I20,DMen!I$4:I$413,0)</f>
        <v>40</v>
      </c>
      <c r="J20" s="6">
        <f>_xlfn.RANK.AVG(DMen!J20,DMen!J$4:J$413,0)</f>
        <v>91</v>
      </c>
      <c r="K20" s="6">
        <f>_xlfn.RANK.AVG(DMen!K20,DMen!K$4:K$413,0)</f>
        <v>108.5</v>
      </c>
      <c r="L20" s="6">
        <f>_xlfn.RANK.AVG(DMen!L20,DMen!L$4:L$413,0)</f>
        <v>73</v>
      </c>
      <c r="M20" s="6">
        <f>_xlfn.RANK.AVG(DMen!M20,DMen!M$4:M$413,1)</f>
        <v>129</v>
      </c>
      <c r="N20" s="6">
        <f>_xlfn.RANK.AVG(DMen!N20,DMen!N$4:N$413,0)</f>
        <v>115</v>
      </c>
      <c r="O20" s="6">
        <f>_xlfn.RANK.AVG(DMen!O20,DMen!O$4:O$413,0)</f>
        <v>1</v>
      </c>
      <c r="P20" s="6">
        <f>_xlfn.RANK.AVG(DMen!P20,DMen!P$4:P$413,1)</f>
        <v>111</v>
      </c>
      <c r="Q20" s="6">
        <f>_xlfn.RANK.AVG(DMen!Q20,DMen!Q$4:Q$413,0)</f>
        <v>10</v>
      </c>
      <c r="R20" s="6">
        <f>_xlfn.RANK.AVG(DMen!R20,DMen!R$4:R$413,0)</f>
        <v>5</v>
      </c>
      <c r="S20" s="6">
        <f>_xlfn.RANK.AVG(DMen!S20,DMen!S$4:S$413,1)</f>
        <v>112.5</v>
      </c>
      <c r="T20" s="6">
        <f>IF( DMen!T20 ="","",_xlfn.RANK.AVG(DMen!T20,DMen!T$4:T$413,0))</f>
        <v>4</v>
      </c>
      <c r="U20" s="6">
        <f>IF( DMen!U20 ="","",_xlfn.RANK.AVG(DMen!U20,DMen!U$4:U$413,0))</f>
        <v>136</v>
      </c>
      <c r="V20" s="6">
        <f>_xlfn.RANK.AVG(DMen!V20,DMen!V$4:V$413,0)</f>
        <v>41</v>
      </c>
      <c r="W20" s="6">
        <f>IF( DMen!W20 ="","",_xlfn.RANK.AVG(DMen!W20,DMen!W$4:W$413,0))</f>
        <v>15</v>
      </c>
      <c r="X20" s="6">
        <f>IF( DMen!X20 ="","",_xlfn.RANK.AVG(DMen!X20,DMen!X$4:X$413,0))</f>
        <v>23</v>
      </c>
      <c r="Y20" s="6">
        <f>IF( DMen!Y20 ="","",_xlfn.RANK.AVG(DMen!Y20,DMen!Y$4:Y$413,0))</f>
        <v>52</v>
      </c>
      <c r="Z20" s="6">
        <f>_xlfn.RANK.AVG(DMen!Z20,DMen!Z$4:Z$413,0)</f>
        <v>22</v>
      </c>
      <c r="AA20" s="6">
        <f>IF( DMen!AA20 ="","",_xlfn.RANK.AVG(DMen!AA20,DMen!AA$4:AA$413,0))</f>
        <v>33</v>
      </c>
      <c r="AB20" s="6">
        <f>_xlfn.RANK.AVG(DMen!AB20,DMen!AB$4:AB$413,0)</f>
        <v>43</v>
      </c>
      <c r="AC20" s="6">
        <f>_xlfn.RANK.AVG(DMen!AC20,DMen!AC$4:AC$413,0)</f>
        <v>9</v>
      </c>
      <c r="AG20" s="7">
        <f t="shared" si="0"/>
        <v>36</v>
      </c>
      <c r="AH20" s="7">
        <f t="shared" si="1"/>
        <v>88.125</v>
      </c>
      <c r="AI20" s="7">
        <f t="shared" si="9"/>
        <v>105.66666666666667</v>
      </c>
      <c r="AJ20" s="7">
        <f t="shared" si="10"/>
        <v>47.9</v>
      </c>
      <c r="AK20" s="7">
        <f t="shared" si="11"/>
        <v>45.166666666666664</v>
      </c>
      <c r="AL20" s="7">
        <f t="shared" si="12"/>
        <v>26.75</v>
      </c>
      <c r="AN20">
        <f t="shared" si="2"/>
        <v>22</v>
      </c>
      <c r="AO20">
        <f t="shared" si="3"/>
        <v>80</v>
      </c>
      <c r="AP20">
        <f t="shared" si="4"/>
        <v>102</v>
      </c>
      <c r="AQ20">
        <f t="shared" si="5"/>
        <v>28</v>
      </c>
      <c r="AR20">
        <f t="shared" si="6"/>
        <v>14</v>
      </c>
      <c r="AS20">
        <f t="shared" si="7"/>
        <v>1</v>
      </c>
      <c r="AU20" s="6">
        <f t="shared" si="8"/>
        <v>41.166666666666664</v>
      </c>
      <c r="AW20">
        <f t="shared" si="13"/>
        <v>5</v>
      </c>
    </row>
    <row r="21" spans="1:49">
      <c r="A21" t="s">
        <v>391</v>
      </c>
      <c r="B21" t="s">
        <v>392</v>
      </c>
      <c r="C21" t="s">
        <v>62</v>
      </c>
      <c r="D21" t="s">
        <v>393</v>
      </c>
      <c r="E21" s="6">
        <f>_xlfn.RANK.AVG(DMen!E21,DMen!E$4:E$413,0)</f>
        <v>37.5</v>
      </c>
      <c r="F21" s="6">
        <f>_xlfn.RANK.AVG(DMen!F21,DMen!F$4:F$413,0)</f>
        <v>122</v>
      </c>
      <c r="G21" s="6">
        <f>_xlfn.RANK.AVG(DMen!G21,DMen!G$4:G$413,0)</f>
        <v>6</v>
      </c>
      <c r="H21" s="6">
        <f>_xlfn.RANK.AVG(DMen!H21,DMen!H$4:H$413,0)</f>
        <v>109</v>
      </c>
      <c r="I21" s="6">
        <f>_xlfn.RANK.AVG(DMen!I21,DMen!I$4:I$413,0)</f>
        <v>29</v>
      </c>
      <c r="J21" s="6">
        <f>_xlfn.RANK.AVG(DMen!J21,DMen!J$4:J$413,0)</f>
        <v>171</v>
      </c>
      <c r="K21" s="6">
        <f>_xlfn.RANK.AVG(DMen!K21,DMen!K$4:K$413,0)</f>
        <v>165</v>
      </c>
      <c r="L21" s="6">
        <f>_xlfn.RANK.AVG(DMen!L21,DMen!L$4:L$413,0)</f>
        <v>85</v>
      </c>
      <c r="M21" s="6">
        <f>_xlfn.RANK.AVG(DMen!M21,DMen!M$4:M$413,1)</f>
        <v>55</v>
      </c>
      <c r="N21" s="6">
        <f>_xlfn.RANK.AVG(DMen!N21,DMen!N$4:N$413,0)</f>
        <v>42</v>
      </c>
      <c r="O21" s="6">
        <f>_xlfn.RANK.AVG(DMen!O21,DMen!O$4:O$413,0)</f>
        <v>50</v>
      </c>
      <c r="P21" s="6">
        <f>_xlfn.RANK.AVG(DMen!P21,DMen!P$4:P$413,1)</f>
        <v>90</v>
      </c>
      <c r="Q21" s="6">
        <f>_xlfn.RANK.AVG(DMen!Q21,DMen!Q$4:Q$413,0)</f>
        <v>57</v>
      </c>
      <c r="R21" s="6">
        <f>_xlfn.RANK.AVG(DMen!R21,DMen!R$4:R$413,0)</f>
        <v>26</v>
      </c>
      <c r="S21" s="6">
        <f>_xlfn.RANK.AVG(DMen!S21,DMen!S$4:S$413,1)</f>
        <v>39</v>
      </c>
      <c r="T21" s="6">
        <f>IF( DMen!T21 ="","",_xlfn.RANK.AVG(DMen!T21,DMen!T$4:T$413,0))</f>
        <v>92</v>
      </c>
      <c r="U21" s="6">
        <f>IF( DMen!U21 ="","",_xlfn.RANK.AVG(DMen!U21,DMen!U$4:U$413,0))</f>
        <v>16</v>
      </c>
      <c r="V21" s="6">
        <f>_xlfn.RANK.AVG(DMen!V21,DMen!V$4:V$413,0)</f>
        <v>183</v>
      </c>
      <c r="W21" s="6">
        <f>IF( DMen!W21 ="","",_xlfn.RANK.AVG(DMen!W21,DMen!W$4:W$413,0))</f>
        <v>35</v>
      </c>
      <c r="X21" s="6">
        <f>IF( DMen!X21 ="","",_xlfn.RANK.AVG(DMen!X21,DMen!X$4:X$413,0))</f>
        <v>38</v>
      </c>
      <c r="Y21" s="6">
        <f>IF( DMen!Y21 ="","",_xlfn.RANK.AVG(DMen!Y21,DMen!Y$4:Y$413,0))</f>
        <v>116.5</v>
      </c>
      <c r="Z21" s="6">
        <f>_xlfn.RANK.AVG(DMen!Z21,DMen!Z$4:Z$413,0)</f>
        <v>113</v>
      </c>
      <c r="AA21" s="6" t="str">
        <f>IF( DMen!AA21 ="","",_xlfn.RANK.AVG(DMen!AA21,DMen!AA$4:AA$413,0))</f>
        <v/>
      </c>
      <c r="AB21" s="6">
        <f>_xlfn.RANK.AVG(DMen!AB21,DMen!AB$4:AB$413,0)</f>
        <v>158</v>
      </c>
      <c r="AC21" s="6">
        <f>_xlfn.RANK.AVG(DMen!AC21,DMen!AC$4:AC$413,0)</f>
        <v>25</v>
      </c>
      <c r="AG21" s="7">
        <f t="shared" si="0"/>
        <v>55.166666666666664</v>
      </c>
      <c r="AH21" s="7">
        <f t="shared" si="1"/>
        <v>118.5</v>
      </c>
      <c r="AI21" s="7">
        <f t="shared" si="9"/>
        <v>60.666666666666664</v>
      </c>
      <c r="AJ21" s="7">
        <f t="shared" si="10"/>
        <v>52.4</v>
      </c>
      <c r="AK21" s="7">
        <f t="shared" si="11"/>
        <v>80.083333333333329</v>
      </c>
      <c r="AL21" s="7">
        <f t="shared" si="12"/>
        <v>98.666666666666671</v>
      </c>
      <c r="AN21">
        <f t="shared" si="2"/>
        <v>41</v>
      </c>
      <c r="AO21">
        <f t="shared" si="3"/>
        <v>120</v>
      </c>
      <c r="AP21">
        <f t="shared" si="4"/>
        <v>27</v>
      </c>
      <c r="AQ21">
        <f t="shared" si="5"/>
        <v>32</v>
      </c>
      <c r="AR21">
        <f t="shared" si="6"/>
        <v>67</v>
      </c>
      <c r="AS21">
        <f t="shared" si="7"/>
        <v>82</v>
      </c>
      <c r="AU21" s="6">
        <f t="shared" si="8"/>
        <v>61.5</v>
      </c>
      <c r="AW21">
        <f t="shared" si="13"/>
        <v>23</v>
      </c>
    </row>
    <row r="22" spans="1:49">
      <c r="A22" t="s">
        <v>713</v>
      </c>
      <c r="B22" t="s">
        <v>714</v>
      </c>
      <c r="C22" t="s">
        <v>62</v>
      </c>
      <c r="D22" t="s">
        <v>71</v>
      </c>
      <c r="E22" s="6">
        <f>_xlfn.RANK.AVG(DMen!E22,DMen!E$4:E$413,0)</f>
        <v>192.5</v>
      </c>
      <c r="F22" s="6">
        <f>_xlfn.RANK.AVG(DMen!F22,DMen!F$4:F$413,0)</f>
        <v>55</v>
      </c>
      <c r="G22" s="6">
        <f>_xlfn.RANK.AVG(DMen!G22,DMen!G$4:G$413,0)</f>
        <v>128</v>
      </c>
      <c r="H22" s="6">
        <f>_xlfn.RANK.AVG(DMen!H22,DMen!H$4:H$413,0)</f>
        <v>55</v>
      </c>
      <c r="I22" s="6">
        <f>_xlfn.RANK.AVG(DMen!I22,DMen!I$4:I$413,0)</f>
        <v>129</v>
      </c>
      <c r="J22" s="6">
        <f>_xlfn.RANK.AVG(DMen!J22,DMen!J$4:J$413,0)</f>
        <v>65</v>
      </c>
      <c r="K22" s="6">
        <f>_xlfn.RANK.AVG(DMen!K22,DMen!K$4:K$413,0)</f>
        <v>33</v>
      </c>
      <c r="L22" s="6">
        <f>_xlfn.RANK.AVG(DMen!L22,DMen!L$4:L$413,0)</f>
        <v>101</v>
      </c>
      <c r="M22" s="6">
        <f>_xlfn.RANK.AVG(DMen!M22,DMen!M$4:M$413,1)</f>
        <v>117</v>
      </c>
      <c r="N22" s="6">
        <f>_xlfn.RANK.AVG(DMen!N22,DMen!N$4:N$413,0)</f>
        <v>118</v>
      </c>
      <c r="O22" s="6">
        <f>_xlfn.RANK.AVG(DMen!O22,DMen!O$4:O$413,0)</f>
        <v>65</v>
      </c>
      <c r="P22" s="6">
        <f>_xlfn.RANK.AVG(DMen!P22,DMen!P$4:P$413,1)</f>
        <v>149</v>
      </c>
      <c r="Q22" s="6">
        <f>_xlfn.RANK.AVG(DMen!Q22,DMen!Q$4:Q$413,0)</f>
        <v>110</v>
      </c>
      <c r="R22" s="6">
        <f>_xlfn.RANK.AVG(DMen!R22,DMen!R$4:R$413,0)</f>
        <v>178</v>
      </c>
      <c r="S22" s="6">
        <f>_xlfn.RANK.AVG(DMen!S22,DMen!S$4:S$413,1)</f>
        <v>131</v>
      </c>
      <c r="T22" s="6">
        <f>IF( DMen!T22 ="","",_xlfn.RANK.AVG(DMen!T22,DMen!T$4:T$413,0))</f>
        <v>98</v>
      </c>
      <c r="U22" s="6">
        <f>IF( DMen!U22 ="","",_xlfn.RANK.AVG(DMen!U22,DMen!U$4:U$413,0))</f>
        <v>157</v>
      </c>
      <c r="V22" s="6">
        <f>_xlfn.RANK.AVG(DMen!V22,DMen!V$4:V$413,0)</f>
        <v>19</v>
      </c>
      <c r="W22" s="6">
        <f>IF( DMen!W22 ="","",_xlfn.RANK.AVG(DMen!W22,DMen!W$4:W$413,0))</f>
        <v>78</v>
      </c>
      <c r="X22" s="6" t="str">
        <f>IF( DMen!X22 ="","",_xlfn.RANK.AVG(DMen!X22,DMen!X$4:X$413,0))</f>
        <v/>
      </c>
      <c r="Y22" s="6">
        <f>IF( DMen!Y22 ="","",_xlfn.RANK.AVG(DMen!Y22,DMen!Y$4:Y$413,0))</f>
        <v>56.5</v>
      </c>
      <c r="Z22" s="6">
        <f>_xlfn.RANK.AVG(DMen!Z22,DMen!Z$4:Z$413,0)</f>
        <v>79</v>
      </c>
      <c r="AA22" s="6">
        <f>IF( DMen!AA22 ="","",_xlfn.RANK.AVG(DMen!AA22,DMen!AA$4:AA$413,0))</f>
        <v>99.5</v>
      </c>
      <c r="AB22" s="6">
        <f>_xlfn.RANK.AVG(DMen!AB22,DMen!AB$4:AB$413,0)</f>
        <v>125</v>
      </c>
      <c r="AC22" s="6">
        <f>_xlfn.RANK.AVG(DMen!AC22,DMen!AC$4:AC$413,0)</f>
        <v>102.5</v>
      </c>
      <c r="AG22" s="7">
        <f t="shared" si="0"/>
        <v>125.16666666666667</v>
      </c>
      <c r="AH22" s="7">
        <f t="shared" si="1"/>
        <v>70.5</v>
      </c>
      <c r="AI22" s="7">
        <f t="shared" si="9"/>
        <v>112</v>
      </c>
      <c r="AJ22" s="7">
        <f t="shared" si="10"/>
        <v>126.6</v>
      </c>
      <c r="AK22" s="7">
        <f t="shared" si="11"/>
        <v>81.7</v>
      </c>
      <c r="AL22" s="7">
        <f t="shared" si="12"/>
        <v>101.5</v>
      </c>
      <c r="AN22">
        <f t="shared" si="2"/>
        <v>121</v>
      </c>
      <c r="AO22">
        <f t="shared" si="3"/>
        <v>51</v>
      </c>
      <c r="AP22">
        <f t="shared" si="4"/>
        <v>111</v>
      </c>
      <c r="AQ22">
        <f t="shared" si="5"/>
        <v>136</v>
      </c>
      <c r="AR22">
        <f t="shared" si="6"/>
        <v>68</v>
      </c>
      <c r="AS22">
        <f t="shared" si="7"/>
        <v>95</v>
      </c>
      <c r="AU22" s="6">
        <f t="shared" si="8"/>
        <v>97</v>
      </c>
      <c r="AW22">
        <f t="shared" si="13"/>
        <v>81</v>
      </c>
    </row>
    <row r="23" spans="1:49">
      <c r="A23" t="s">
        <v>1222</v>
      </c>
      <c r="B23" t="s">
        <v>1223</v>
      </c>
      <c r="C23" t="s">
        <v>62</v>
      </c>
      <c r="D23" t="s">
        <v>1224</v>
      </c>
      <c r="E23" s="6">
        <f>_xlfn.RANK.AVG(DMen!E23,DMen!E$4:E$413,0)</f>
        <v>117.5</v>
      </c>
      <c r="F23" s="6">
        <f>_xlfn.RANK.AVG(DMen!F23,DMen!F$4:F$413,0)</f>
        <v>160</v>
      </c>
      <c r="G23" s="6">
        <f>_xlfn.RANK.AVG(DMen!G23,DMen!G$4:G$413,0)</f>
        <v>214</v>
      </c>
      <c r="H23" s="6">
        <f>_xlfn.RANK.AVG(DMen!H23,DMen!H$4:H$413,0)</f>
        <v>116</v>
      </c>
      <c r="I23" s="6">
        <f>_xlfn.RANK.AVG(DMen!I23,DMen!I$4:I$413,0)</f>
        <v>165</v>
      </c>
      <c r="J23" s="6">
        <f>_xlfn.RANK.AVG(DMen!J23,DMen!J$4:J$413,0)</f>
        <v>78</v>
      </c>
      <c r="K23" s="6">
        <f>_xlfn.RANK.AVG(DMen!K23,DMen!K$4:K$413,0)</f>
        <v>130</v>
      </c>
      <c r="L23" s="6">
        <f>_xlfn.RANK.AVG(DMen!L23,DMen!L$4:L$413,0)</f>
        <v>130</v>
      </c>
      <c r="M23" s="6">
        <f>_xlfn.RANK.AVG(DMen!M23,DMen!M$4:M$413,1)</f>
        <v>57</v>
      </c>
      <c r="N23" s="6">
        <f>_xlfn.RANK.AVG(DMen!N23,DMen!N$4:N$413,0)</f>
        <v>71</v>
      </c>
      <c r="O23" s="6">
        <f>_xlfn.RANK.AVG(DMen!O23,DMen!O$4:O$413,0)</f>
        <v>205</v>
      </c>
      <c r="P23" s="6">
        <f>_xlfn.RANK.AVG(DMen!P23,DMen!P$4:P$413,1)</f>
        <v>179</v>
      </c>
      <c r="Q23" s="6">
        <f>_xlfn.RANK.AVG(DMen!Q23,DMen!Q$4:Q$413,0)</f>
        <v>201.5</v>
      </c>
      <c r="R23" s="6">
        <f>_xlfn.RANK.AVG(DMen!R23,DMen!R$4:R$413,0)</f>
        <v>214</v>
      </c>
      <c r="S23" s="6">
        <f>_xlfn.RANK.AVG(DMen!S23,DMen!S$4:S$413,1)</f>
        <v>181</v>
      </c>
      <c r="T23" s="6">
        <f>IF( DMen!T23 ="","",_xlfn.RANK.AVG(DMen!T23,DMen!T$4:T$413,0))</f>
        <v>211</v>
      </c>
      <c r="U23" s="6" t="str">
        <f>IF( DMen!U23 ="","",_xlfn.RANK.AVG(DMen!U23,DMen!U$4:U$413,0))</f>
        <v/>
      </c>
      <c r="V23" s="6">
        <f>_xlfn.RANK.AVG(DMen!V23,DMen!V$4:V$413,0)</f>
        <v>118.5</v>
      </c>
      <c r="W23" s="6">
        <f>IF( DMen!W23 ="","",_xlfn.RANK.AVG(DMen!W23,DMen!W$4:W$413,0))</f>
        <v>194</v>
      </c>
      <c r="X23" s="6" t="str">
        <f>IF( DMen!X23 ="","",_xlfn.RANK.AVG(DMen!X23,DMen!X$4:X$413,0))</f>
        <v/>
      </c>
      <c r="Y23" s="6">
        <f>IF( DMen!Y23 ="","",_xlfn.RANK.AVG(DMen!Y23,DMen!Y$4:Y$413,0))</f>
        <v>176.5</v>
      </c>
      <c r="Z23" s="6">
        <f>_xlfn.RANK.AVG(DMen!Z23,DMen!Z$4:Z$413,0)</f>
        <v>136</v>
      </c>
      <c r="AA23" s="6">
        <f>IF( DMen!AA23 ="","",_xlfn.RANK.AVG(DMen!AA23,DMen!AA$4:AA$413,0))</f>
        <v>13</v>
      </c>
      <c r="AB23" s="6">
        <f>_xlfn.RANK.AVG(DMen!AB23,DMen!AB$4:AB$413,0)</f>
        <v>97</v>
      </c>
      <c r="AC23" s="6">
        <f>_xlfn.RANK.AVG(DMen!AC23,DMen!AC$4:AC$413,0)</f>
        <v>219</v>
      </c>
      <c r="AG23" s="7">
        <f t="shared" si="0"/>
        <v>163.83333333333334</v>
      </c>
      <c r="AH23" s="7">
        <f t="shared" si="1"/>
        <v>122.25</v>
      </c>
      <c r="AI23" s="7">
        <f t="shared" si="9"/>
        <v>86</v>
      </c>
      <c r="AJ23" s="7">
        <f t="shared" si="10"/>
        <v>196.1</v>
      </c>
      <c r="AK23" s="7">
        <f t="shared" si="11"/>
        <v>175</v>
      </c>
      <c r="AL23" s="7">
        <f t="shared" si="12"/>
        <v>116.25</v>
      </c>
      <c r="AN23">
        <f t="shared" si="2"/>
        <v>173</v>
      </c>
      <c r="AO23">
        <f t="shared" si="3"/>
        <v>128</v>
      </c>
      <c r="AP23">
        <f t="shared" si="4"/>
        <v>65.5</v>
      </c>
      <c r="AQ23">
        <f t="shared" si="5"/>
        <v>212</v>
      </c>
      <c r="AR23">
        <f t="shared" si="6"/>
        <v>216</v>
      </c>
      <c r="AS23">
        <f t="shared" si="7"/>
        <v>145.5</v>
      </c>
      <c r="AU23" s="6">
        <f t="shared" si="8"/>
        <v>156.66666666666666</v>
      </c>
      <c r="AW23">
        <f t="shared" si="13"/>
        <v>193</v>
      </c>
    </row>
    <row r="24" spans="1:49">
      <c r="A24" t="s">
        <v>644</v>
      </c>
      <c r="B24" t="s">
        <v>645</v>
      </c>
      <c r="C24" t="s">
        <v>62</v>
      </c>
      <c r="D24" t="s">
        <v>204</v>
      </c>
      <c r="E24" s="6">
        <f>_xlfn.RANK.AVG(DMen!E24,DMen!E$4:E$413,0)</f>
        <v>117.5</v>
      </c>
      <c r="F24" s="6">
        <f>_xlfn.RANK.AVG(DMen!F24,DMen!F$4:F$413,0)</f>
        <v>93</v>
      </c>
      <c r="G24" s="6">
        <f>_xlfn.RANK.AVG(DMen!G24,DMen!G$4:G$413,0)</f>
        <v>49</v>
      </c>
      <c r="H24" s="6">
        <f>_xlfn.RANK.AVG(DMen!H24,DMen!H$4:H$413,0)</f>
        <v>4</v>
      </c>
      <c r="I24" s="6">
        <f>_xlfn.RANK.AVG(DMen!I24,DMen!I$4:I$413,0)</f>
        <v>108</v>
      </c>
      <c r="J24" s="6">
        <f>_xlfn.RANK.AVG(DMen!J24,DMen!J$4:J$413,0)</f>
        <v>77</v>
      </c>
      <c r="K24" s="6">
        <f>_xlfn.RANK.AVG(DMen!K24,DMen!K$4:K$413,0)</f>
        <v>65.5</v>
      </c>
      <c r="L24" s="6">
        <f>_xlfn.RANK.AVG(DMen!L24,DMen!L$4:L$413,0)</f>
        <v>44</v>
      </c>
      <c r="M24" s="6">
        <f>_xlfn.RANK.AVG(DMen!M24,DMen!M$4:M$413,1)</f>
        <v>31</v>
      </c>
      <c r="N24" s="6">
        <f>_xlfn.RANK.AVG(DMen!N24,DMen!N$4:N$413,0)</f>
        <v>5</v>
      </c>
      <c r="O24" s="6">
        <f>_xlfn.RANK.AVG(DMen!O24,DMen!O$4:O$413,0)</f>
        <v>136</v>
      </c>
      <c r="P24" s="6">
        <f>_xlfn.RANK.AVG(DMen!P24,DMen!P$4:P$413,1)</f>
        <v>86</v>
      </c>
      <c r="Q24" s="6">
        <f>_xlfn.RANK.AVG(DMen!Q24,DMen!Q$4:Q$413,0)</f>
        <v>102</v>
      </c>
      <c r="R24" s="6">
        <f>_xlfn.RANK.AVG(DMen!R24,DMen!R$4:R$413,0)</f>
        <v>151.5</v>
      </c>
      <c r="S24" s="6">
        <f>_xlfn.RANK.AVG(DMen!S24,DMen!S$4:S$413,1)</f>
        <v>103</v>
      </c>
      <c r="T24" s="6">
        <f>IF( DMen!T24 ="","",_xlfn.RANK.AVG(DMen!T24,DMen!T$4:T$413,0))</f>
        <v>173</v>
      </c>
      <c r="U24" s="6">
        <f>IF( DMen!U24 ="","",_xlfn.RANK.AVG(DMen!U24,DMen!U$4:U$413,0))</f>
        <v>127.5</v>
      </c>
      <c r="V24" s="6">
        <f>_xlfn.RANK.AVG(DMen!V24,DMen!V$4:V$413,0)</f>
        <v>153.5</v>
      </c>
      <c r="W24" s="6">
        <f>IF( DMen!W24 ="","",_xlfn.RANK.AVG(DMen!W24,DMen!W$4:W$413,0))</f>
        <v>93</v>
      </c>
      <c r="X24" s="6" t="str">
        <f>IF( DMen!X24 ="","",_xlfn.RANK.AVG(DMen!X24,DMen!X$4:X$413,0))</f>
        <v/>
      </c>
      <c r="Y24" s="6">
        <f>IF( DMen!Y24 ="","",_xlfn.RANK.AVG(DMen!Y24,DMen!Y$4:Y$413,0))</f>
        <v>118</v>
      </c>
      <c r="Z24" s="6">
        <f>_xlfn.RANK.AVG(DMen!Z24,DMen!Z$4:Z$413,0)</f>
        <v>193</v>
      </c>
      <c r="AA24" s="6">
        <f>IF( DMen!AA24 ="","",_xlfn.RANK.AVG(DMen!AA24,DMen!AA$4:AA$413,0))</f>
        <v>37</v>
      </c>
      <c r="AB24" s="6">
        <f>_xlfn.RANK.AVG(DMen!AB24,DMen!AB$4:AB$413,0)</f>
        <v>222</v>
      </c>
      <c r="AC24" s="6">
        <f>_xlfn.RANK.AVG(DMen!AC24,DMen!AC$4:AC$413,0)</f>
        <v>53</v>
      </c>
      <c r="AG24" s="7">
        <f t="shared" si="0"/>
        <v>86.5</v>
      </c>
      <c r="AH24" s="7">
        <f t="shared" si="1"/>
        <v>63.625</v>
      </c>
      <c r="AI24" s="7">
        <f t="shared" si="9"/>
        <v>26.666666666666668</v>
      </c>
      <c r="AJ24" s="7">
        <f t="shared" si="10"/>
        <v>115.7</v>
      </c>
      <c r="AK24" s="7">
        <f t="shared" si="11"/>
        <v>133</v>
      </c>
      <c r="AL24" s="7">
        <f t="shared" si="12"/>
        <v>126.25</v>
      </c>
      <c r="AN24">
        <f t="shared" si="2"/>
        <v>84</v>
      </c>
      <c r="AO24">
        <f t="shared" si="3"/>
        <v>39</v>
      </c>
      <c r="AP24">
        <f t="shared" si="4"/>
        <v>4</v>
      </c>
      <c r="AQ24">
        <f t="shared" si="5"/>
        <v>116</v>
      </c>
      <c r="AR24">
        <f t="shared" si="6"/>
        <v>161</v>
      </c>
      <c r="AS24">
        <f t="shared" si="7"/>
        <v>169.5</v>
      </c>
      <c r="AU24" s="6">
        <f t="shared" si="8"/>
        <v>95.583333333333329</v>
      </c>
      <c r="AW24">
        <f t="shared" si="13"/>
        <v>79</v>
      </c>
    </row>
    <row r="25" spans="1:49">
      <c r="A25" t="s">
        <v>1370</v>
      </c>
      <c r="B25" t="s">
        <v>1371</v>
      </c>
      <c r="C25" t="s">
        <v>62</v>
      </c>
      <c r="D25" t="s">
        <v>1056</v>
      </c>
      <c r="E25" s="6">
        <f>_xlfn.RANK.AVG(DMen!E25,DMen!E$4:E$413,0)</f>
        <v>20</v>
      </c>
      <c r="F25" s="6">
        <f>_xlfn.RANK.AVG(DMen!F25,DMen!F$4:F$413,0)</f>
        <v>28.5</v>
      </c>
      <c r="G25" s="6">
        <f>_xlfn.RANK.AVG(DMen!G25,DMen!G$4:G$413,0)</f>
        <v>69</v>
      </c>
      <c r="H25" s="6">
        <f>_xlfn.RANK.AVG(DMen!H25,DMen!H$4:H$413,0)</f>
        <v>7</v>
      </c>
      <c r="I25" s="6">
        <f>_xlfn.RANK.AVG(DMen!I25,DMen!I$4:I$413,0)</f>
        <v>57</v>
      </c>
      <c r="J25" s="6">
        <f>_xlfn.RANK.AVG(DMen!J25,DMen!J$4:J$413,0)</f>
        <v>75</v>
      </c>
      <c r="K25" s="6">
        <f>_xlfn.RANK.AVG(DMen!K25,DMen!K$4:K$413,0)</f>
        <v>8</v>
      </c>
      <c r="L25" s="6">
        <f>_xlfn.RANK.AVG(DMen!L25,DMen!L$4:L$413,0)</f>
        <v>6</v>
      </c>
      <c r="M25" s="6">
        <f>_xlfn.RANK.AVG(DMen!M25,DMen!M$4:M$413,1)</f>
        <v>214</v>
      </c>
      <c r="N25" s="6">
        <f>_xlfn.RANK.AVG(DMen!N25,DMen!N$4:N$413,0)</f>
        <v>93</v>
      </c>
      <c r="O25" s="6">
        <f>_xlfn.RANK.AVG(DMen!O25,DMen!O$4:O$413,0)</f>
        <v>177</v>
      </c>
      <c r="P25" s="6">
        <f>_xlfn.RANK.AVG(DMen!P25,DMen!P$4:P$413,1)</f>
        <v>201</v>
      </c>
      <c r="Q25" s="6">
        <f>_xlfn.RANK.AVG(DMen!Q25,DMen!Q$4:Q$413,0)</f>
        <v>196</v>
      </c>
      <c r="R25" s="6">
        <f>_xlfn.RANK.AVG(DMen!R25,DMen!R$4:R$413,0)</f>
        <v>120</v>
      </c>
      <c r="S25" s="6">
        <f>_xlfn.RANK.AVG(DMen!S25,DMen!S$4:S$413,1)</f>
        <v>155</v>
      </c>
      <c r="T25" s="6">
        <f>IF( DMen!T25 ="","",_xlfn.RANK.AVG(DMen!T25,DMen!T$4:T$413,0))</f>
        <v>149</v>
      </c>
      <c r="U25" s="6">
        <f>IF( DMen!U25 ="","",_xlfn.RANK.AVG(DMen!U25,DMen!U$4:U$413,0))</f>
        <v>77</v>
      </c>
      <c r="V25" s="6">
        <f>_xlfn.RANK.AVG(DMen!V25,DMen!V$4:V$413,0)</f>
        <v>136</v>
      </c>
      <c r="W25" s="6">
        <f>IF( DMen!W25 ="","",_xlfn.RANK.AVG(DMen!W25,DMen!W$4:W$413,0))</f>
        <v>124</v>
      </c>
      <c r="X25" s="6">
        <f>IF( DMen!X25 ="","",_xlfn.RANK.AVG(DMen!X25,DMen!X$4:X$413,0))</f>
        <v>11</v>
      </c>
      <c r="Y25" s="6">
        <f>IF( DMen!Y25 ="","",_xlfn.RANK.AVG(DMen!Y25,DMen!Y$4:Y$413,0))</f>
        <v>115</v>
      </c>
      <c r="Z25" s="6">
        <f>_xlfn.RANK.AVG(DMen!Z25,DMen!Z$4:Z$413,0)</f>
        <v>163</v>
      </c>
      <c r="AA25" s="6">
        <f>IF( DMen!AA25 ="","",_xlfn.RANK.AVG(DMen!AA25,DMen!AA$4:AA$413,0))</f>
        <v>42</v>
      </c>
      <c r="AB25" s="6">
        <f>_xlfn.RANK.AVG(DMen!AB25,DMen!AB$4:AB$413,0)</f>
        <v>223</v>
      </c>
      <c r="AC25" s="6">
        <f>_xlfn.RANK.AVG(DMen!AC25,DMen!AC$4:AC$413,0)</f>
        <v>8</v>
      </c>
      <c r="AG25" s="7">
        <f t="shared" si="0"/>
        <v>39.166666666666664</v>
      </c>
      <c r="AH25" s="7">
        <f t="shared" si="1"/>
        <v>36.75</v>
      </c>
      <c r="AI25" s="7">
        <f t="shared" si="9"/>
        <v>104.33333333333333</v>
      </c>
      <c r="AJ25" s="7">
        <f t="shared" si="10"/>
        <v>169.8</v>
      </c>
      <c r="AK25" s="7">
        <f t="shared" si="11"/>
        <v>102</v>
      </c>
      <c r="AL25" s="7">
        <f t="shared" si="12"/>
        <v>109</v>
      </c>
      <c r="AN25">
        <f t="shared" si="2"/>
        <v>26</v>
      </c>
      <c r="AO25">
        <f t="shared" si="3"/>
        <v>16</v>
      </c>
      <c r="AP25">
        <f t="shared" si="4"/>
        <v>99</v>
      </c>
      <c r="AQ25">
        <f t="shared" si="5"/>
        <v>184</v>
      </c>
      <c r="AR25">
        <f t="shared" si="6"/>
        <v>106</v>
      </c>
      <c r="AS25">
        <f t="shared" si="7"/>
        <v>119.5</v>
      </c>
      <c r="AU25" s="6">
        <f t="shared" si="8"/>
        <v>91.75</v>
      </c>
      <c r="AW25">
        <f t="shared" si="13"/>
        <v>69.5</v>
      </c>
    </row>
    <row r="26" spans="1:49">
      <c r="A26" t="s">
        <v>169</v>
      </c>
      <c r="B26" t="s">
        <v>170</v>
      </c>
      <c r="C26" t="s">
        <v>171</v>
      </c>
      <c r="D26" t="s">
        <v>71</v>
      </c>
      <c r="E26" s="6">
        <f>_xlfn.RANK.AVG(DMen!E26,DMen!E$4:E$413,0)</f>
        <v>4</v>
      </c>
      <c r="F26" s="6">
        <f>_xlfn.RANK.AVG(DMen!F26,DMen!F$4:F$413,0)</f>
        <v>6</v>
      </c>
      <c r="G26" s="6">
        <f>_xlfn.RANK.AVG(DMen!G26,DMen!G$4:G$413,0)</f>
        <v>58</v>
      </c>
      <c r="H26" s="6">
        <f>_xlfn.RANK.AVG(DMen!H26,DMen!H$4:H$413,0)</f>
        <v>34</v>
      </c>
      <c r="I26" s="6">
        <f>_xlfn.RANK.AVG(DMen!I26,DMen!I$4:I$413,0)</f>
        <v>10</v>
      </c>
      <c r="J26" s="6">
        <f>_xlfn.RANK.AVG(DMen!J26,DMen!J$4:J$413,0)</f>
        <v>99</v>
      </c>
      <c r="K26" s="6">
        <f>_xlfn.RANK.AVG(DMen!K26,DMen!K$4:K$413,0)</f>
        <v>73.5</v>
      </c>
      <c r="L26" s="6">
        <f>_xlfn.RANK.AVG(DMen!L26,DMen!L$4:L$413,0)</f>
        <v>28</v>
      </c>
      <c r="M26" s="6">
        <f>_xlfn.RANK.AVG(DMen!M26,DMen!M$4:M$413,1)</f>
        <v>226</v>
      </c>
      <c r="N26" s="6">
        <f>_xlfn.RANK.AVG(DMen!N26,DMen!N$4:N$413,0)</f>
        <v>206</v>
      </c>
      <c r="O26" s="6">
        <f>_xlfn.RANK.AVG(DMen!O26,DMen!O$4:O$413,0)</f>
        <v>2</v>
      </c>
      <c r="P26" s="6">
        <f>_xlfn.RANK.AVG(DMen!P26,DMen!P$4:P$413,1)</f>
        <v>174</v>
      </c>
      <c r="Q26" s="6">
        <f>_xlfn.RANK.AVG(DMen!Q26,DMen!Q$4:Q$413,0)</f>
        <v>38</v>
      </c>
      <c r="R26" s="6">
        <f>_xlfn.RANK.AVG(DMen!R26,DMen!R$4:R$413,0)</f>
        <v>3</v>
      </c>
      <c r="S26" s="6">
        <f>_xlfn.RANK.AVG(DMen!S26,DMen!S$4:S$413,1)</f>
        <v>175</v>
      </c>
      <c r="T26" s="6">
        <f>IF( DMen!T26 ="","",_xlfn.RANK.AVG(DMen!T26,DMen!T$4:T$413,0))</f>
        <v>6</v>
      </c>
      <c r="U26" s="6">
        <f>IF( DMen!U26 ="","",_xlfn.RANK.AVG(DMen!U26,DMen!U$4:U$413,0))</f>
        <v>49</v>
      </c>
      <c r="V26" s="6">
        <f>_xlfn.RANK.AVG(DMen!V26,DMen!V$4:V$413,0)</f>
        <v>9</v>
      </c>
      <c r="W26" s="6">
        <f>IF( DMen!W26 ="","",_xlfn.RANK.AVG(DMen!W26,DMen!W$4:W$413,0))</f>
        <v>33</v>
      </c>
      <c r="X26" s="6">
        <f>IF( DMen!X26 ="","",_xlfn.RANK.AVG(DMen!X26,DMen!X$4:X$413,0))</f>
        <v>20</v>
      </c>
      <c r="Y26" s="6">
        <f>IF( DMen!Y26 ="","",_xlfn.RANK.AVG(DMen!Y26,DMen!Y$4:Y$413,0))</f>
        <v>42.5</v>
      </c>
      <c r="Z26" s="6">
        <f>_xlfn.RANK.AVG(DMen!Z26,DMen!Z$4:Z$413,0)</f>
        <v>1</v>
      </c>
      <c r="AA26" s="6">
        <f>IF( DMen!AA26 ="","",_xlfn.RANK.AVG(DMen!AA26,DMen!AA$4:AA$413,0))</f>
        <v>99.5</v>
      </c>
      <c r="AB26" s="6">
        <f>_xlfn.RANK.AVG(DMen!AB26,DMen!AB$4:AB$413,0)</f>
        <v>171</v>
      </c>
      <c r="AC26" s="6">
        <f>_xlfn.RANK.AVG(DMen!AC26,DMen!AC$4:AC$413,0)</f>
        <v>184.5</v>
      </c>
      <c r="AG26" s="7">
        <f t="shared" si="0"/>
        <v>22.666666666666668</v>
      </c>
      <c r="AH26" s="7">
        <f t="shared" si="1"/>
        <v>54.125</v>
      </c>
      <c r="AI26" s="7">
        <f t="shared" si="9"/>
        <v>153.33333333333334</v>
      </c>
      <c r="AJ26" s="7">
        <f t="shared" si="10"/>
        <v>78.400000000000006</v>
      </c>
      <c r="AK26" s="7">
        <f t="shared" si="11"/>
        <v>26.583333333333332</v>
      </c>
      <c r="AL26" s="7">
        <f t="shared" si="12"/>
        <v>114</v>
      </c>
      <c r="AN26">
        <f t="shared" si="2"/>
        <v>13</v>
      </c>
      <c r="AO26">
        <f t="shared" si="3"/>
        <v>33</v>
      </c>
      <c r="AP26">
        <f t="shared" si="4"/>
        <v>183</v>
      </c>
      <c r="AQ26">
        <f t="shared" si="5"/>
        <v>67</v>
      </c>
      <c r="AR26">
        <f t="shared" si="6"/>
        <v>2</v>
      </c>
      <c r="AS26">
        <f t="shared" si="7"/>
        <v>139</v>
      </c>
      <c r="AU26" s="6">
        <f t="shared" si="8"/>
        <v>72.833333333333329</v>
      </c>
      <c r="AW26">
        <f t="shared" si="13"/>
        <v>35</v>
      </c>
    </row>
    <row r="27" spans="1:49">
      <c r="A27" t="s">
        <v>778</v>
      </c>
      <c r="B27" t="s">
        <v>779</v>
      </c>
      <c r="C27" t="s">
        <v>62</v>
      </c>
      <c r="D27" t="s">
        <v>182</v>
      </c>
      <c r="E27" s="6">
        <f>_xlfn.RANK.AVG(DMen!E27,DMen!E$4:E$413,0)</f>
        <v>117.5</v>
      </c>
      <c r="F27" s="6">
        <f>_xlfn.RANK.AVG(DMen!F27,DMen!F$4:F$413,0)</f>
        <v>182</v>
      </c>
      <c r="G27" s="6">
        <f>_xlfn.RANK.AVG(DMen!G27,DMen!G$4:G$413,0)</f>
        <v>34</v>
      </c>
      <c r="H27" s="6">
        <f>_xlfn.RANK.AVG(DMen!H27,DMen!H$4:H$413,0)</f>
        <v>121</v>
      </c>
      <c r="I27" s="6">
        <f>_xlfn.RANK.AVG(DMen!I27,DMen!I$4:I$413,0)</f>
        <v>139</v>
      </c>
      <c r="J27" s="6">
        <f>_xlfn.RANK.AVG(DMen!J27,DMen!J$4:J$413,0)</f>
        <v>199</v>
      </c>
      <c r="K27" s="6">
        <f>_xlfn.RANK.AVG(DMen!K27,DMen!K$4:K$413,0)</f>
        <v>133</v>
      </c>
      <c r="L27" s="6">
        <f>_xlfn.RANK.AVG(DMen!L27,DMen!L$4:L$413,0)</f>
        <v>164</v>
      </c>
      <c r="M27" s="6">
        <f>_xlfn.RANK.AVG(DMen!M27,DMen!M$4:M$413,1)</f>
        <v>15</v>
      </c>
      <c r="N27" s="6">
        <f>_xlfn.RANK.AVG(DMen!N27,DMen!N$4:N$413,0)</f>
        <v>34</v>
      </c>
      <c r="O27" s="6">
        <f>_xlfn.RANK.AVG(DMen!O27,DMen!O$4:O$413,0)</f>
        <v>132</v>
      </c>
      <c r="P27" s="6">
        <f>_xlfn.RANK.AVG(DMen!P27,DMen!P$4:P$413,1)</f>
        <v>91</v>
      </c>
      <c r="Q27" s="6">
        <f>_xlfn.RANK.AVG(DMen!Q27,DMen!Q$4:Q$413,0)</f>
        <v>107</v>
      </c>
      <c r="R27" s="6">
        <f>_xlfn.RANK.AVG(DMen!R27,DMen!R$4:R$413,0)</f>
        <v>141.5</v>
      </c>
      <c r="S27" s="6">
        <f>_xlfn.RANK.AVG(DMen!S27,DMen!S$4:S$413,1)</f>
        <v>121</v>
      </c>
      <c r="T27" s="6">
        <f>IF( DMen!T27 ="","",_xlfn.RANK.AVG(DMen!T27,DMen!T$4:T$413,0))</f>
        <v>20</v>
      </c>
      <c r="U27" s="6">
        <f>IF( DMen!U27 ="","",_xlfn.RANK.AVG(DMen!U27,DMen!U$4:U$413,0))</f>
        <v>89</v>
      </c>
      <c r="V27" s="6">
        <f>_xlfn.RANK.AVG(DMen!V27,DMen!V$4:V$413,0)</f>
        <v>98.5</v>
      </c>
      <c r="W27" s="6">
        <f>IF( DMen!W27 ="","",_xlfn.RANK.AVG(DMen!W27,DMen!W$4:W$413,0))</f>
        <v>26</v>
      </c>
      <c r="X27" s="6" t="str">
        <f>IF( DMen!X27 ="","",_xlfn.RANK.AVG(DMen!X27,DMen!X$4:X$413,0))</f>
        <v/>
      </c>
      <c r="Y27" s="6">
        <f>IF( DMen!Y27 ="","",_xlfn.RANK.AVG(DMen!Y27,DMen!Y$4:Y$413,0))</f>
        <v>176.5</v>
      </c>
      <c r="Z27" s="6">
        <f>_xlfn.RANK.AVG(DMen!Z27,DMen!Z$4:Z$413,0)</f>
        <v>121</v>
      </c>
      <c r="AA27" s="6" t="str">
        <f>IF( DMen!AA27 ="","",_xlfn.RANK.AVG(DMen!AA27,DMen!AA$4:AA$413,0))</f>
        <v/>
      </c>
      <c r="AB27" s="6">
        <f>_xlfn.RANK.AVG(DMen!AB27,DMen!AB$4:AB$413,0)</f>
        <v>104</v>
      </c>
      <c r="AC27" s="6">
        <f>_xlfn.RANK.AVG(DMen!AC27,DMen!AC$4:AC$413,0)</f>
        <v>73.5</v>
      </c>
      <c r="AG27" s="7">
        <f t="shared" si="0"/>
        <v>111.16666666666667</v>
      </c>
      <c r="AH27" s="7">
        <f t="shared" si="1"/>
        <v>148</v>
      </c>
      <c r="AI27" s="7">
        <f t="shared" si="9"/>
        <v>71</v>
      </c>
      <c r="AJ27" s="7">
        <f t="shared" si="10"/>
        <v>118.5</v>
      </c>
      <c r="AK27" s="7">
        <f t="shared" si="11"/>
        <v>82</v>
      </c>
      <c r="AL27" s="7">
        <f t="shared" si="12"/>
        <v>99.5</v>
      </c>
      <c r="AN27">
        <f t="shared" si="2"/>
        <v>102</v>
      </c>
      <c r="AO27">
        <f t="shared" si="3"/>
        <v>156</v>
      </c>
      <c r="AP27">
        <f t="shared" si="4"/>
        <v>43</v>
      </c>
      <c r="AQ27">
        <f t="shared" si="5"/>
        <v>124</v>
      </c>
      <c r="AR27">
        <f t="shared" si="6"/>
        <v>70</v>
      </c>
      <c r="AS27">
        <f t="shared" si="7"/>
        <v>84</v>
      </c>
      <c r="AU27" s="6">
        <f t="shared" si="8"/>
        <v>96.5</v>
      </c>
      <c r="AW27">
        <f t="shared" si="13"/>
        <v>80</v>
      </c>
    </row>
    <row r="28" spans="1:49">
      <c r="A28" t="s">
        <v>389</v>
      </c>
      <c r="B28" t="s">
        <v>390</v>
      </c>
      <c r="C28" t="s">
        <v>62</v>
      </c>
      <c r="D28" t="s">
        <v>168</v>
      </c>
      <c r="E28" s="6">
        <f>_xlfn.RANK.AVG(DMen!E28,DMen!E$4:E$413,0)</f>
        <v>3</v>
      </c>
      <c r="F28" s="6">
        <f>_xlfn.RANK.AVG(DMen!F28,DMen!F$4:F$413,0)</f>
        <v>42.5</v>
      </c>
      <c r="G28" s="6">
        <f>_xlfn.RANK.AVG(DMen!G28,DMen!G$4:G$413,0)</f>
        <v>24</v>
      </c>
      <c r="H28" s="6">
        <f>_xlfn.RANK.AVG(DMen!H28,DMen!H$4:H$413,0)</f>
        <v>97</v>
      </c>
      <c r="I28" s="6">
        <f>_xlfn.RANK.AVG(DMen!I28,DMen!I$4:I$413,0)</f>
        <v>4</v>
      </c>
      <c r="J28" s="6">
        <f>_xlfn.RANK.AVG(DMen!J28,DMen!J$4:J$413,0)</f>
        <v>150</v>
      </c>
      <c r="K28" s="6">
        <f>_xlfn.RANK.AVG(DMen!K28,DMen!K$4:K$413,0)</f>
        <v>116</v>
      </c>
      <c r="L28" s="6">
        <f>_xlfn.RANK.AVG(DMen!L28,DMen!L$4:L$413,0)</f>
        <v>5</v>
      </c>
      <c r="M28" s="6">
        <f>_xlfn.RANK.AVG(DMen!M28,DMen!M$4:M$413,1)</f>
        <v>146</v>
      </c>
      <c r="N28" s="6">
        <f>_xlfn.RANK.AVG(DMen!N28,DMen!N$4:N$413,0)</f>
        <v>9</v>
      </c>
      <c r="O28" s="6">
        <f>_xlfn.RANK.AVG(DMen!O28,DMen!O$4:O$413,0)</f>
        <v>72.5</v>
      </c>
      <c r="P28" s="6">
        <f>_xlfn.RANK.AVG(DMen!P28,DMen!P$4:P$413,1)</f>
        <v>58</v>
      </c>
      <c r="Q28" s="6">
        <f>_xlfn.RANK.AVG(DMen!Q28,DMen!Q$4:Q$413,0)</f>
        <v>61</v>
      </c>
      <c r="R28" s="6">
        <f>_xlfn.RANK.AVG(DMen!R28,DMen!R$4:R$413,0)</f>
        <v>96</v>
      </c>
      <c r="S28" s="6">
        <f>_xlfn.RANK.AVG(DMen!S28,DMen!S$4:S$413,1)</f>
        <v>59</v>
      </c>
      <c r="T28" s="6">
        <f>IF( DMen!T28 ="","",_xlfn.RANK.AVG(DMen!T28,DMen!T$4:T$413,0))</f>
        <v>2</v>
      </c>
      <c r="U28" s="6">
        <f>IF( DMen!U28 ="","",_xlfn.RANK.AVG(DMen!U28,DMen!U$4:U$413,0))</f>
        <v>10</v>
      </c>
      <c r="V28" s="6">
        <f>_xlfn.RANK.AVG(DMen!V28,DMen!V$4:V$413,0)</f>
        <v>127.5</v>
      </c>
      <c r="W28" s="6">
        <f>IF( DMen!W28 ="","",_xlfn.RANK.AVG(DMen!W28,DMen!W$4:W$413,0))</f>
        <v>28</v>
      </c>
      <c r="X28" s="6">
        <f>IF( DMen!X28 ="","",_xlfn.RANK.AVG(DMen!X28,DMen!X$4:X$413,0))</f>
        <v>31</v>
      </c>
      <c r="Y28" s="6">
        <f>IF( DMen!Y28 ="","",_xlfn.RANK.AVG(DMen!Y28,DMen!Y$4:Y$413,0))</f>
        <v>73</v>
      </c>
      <c r="Z28" s="6">
        <f>_xlfn.RANK.AVG(DMen!Z28,DMen!Z$4:Z$413,0)</f>
        <v>148</v>
      </c>
      <c r="AA28" s="6">
        <f>IF( DMen!AA28 ="","",_xlfn.RANK.AVG(DMen!AA28,DMen!AA$4:AA$413,0))</f>
        <v>10</v>
      </c>
      <c r="AB28" s="6">
        <f>_xlfn.RANK.AVG(DMen!AB28,DMen!AB$4:AB$413,0)</f>
        <v>78</v>
      </c>
      <c r="AC28" s="6">
        <f>_xlfn.RANK.AVG(DMen!AC28,DMen!AC$4:AC$413,0)</f>
        <v>221.5</v>
      </c>
      <c r="AG28" s="7">
        <f t="shared" si="0"/>
        <v>23.166666666666668</v>
      </c>
      <c r="AH28" s="7">
        <f t="shared" si="1"/>
        <v>91.75</v>
      </c>
      <c r="AI28" s="7">
        <f t="shared" si="9"/>
        <v>53.333333333333336</v>
      </c>
      <c r="AJ28" s="7">
        <f t="shared" si="10"/>
        <v>69.3</v>
      </c>
      <c r="AK28" s="7">
        <f t="shared" si="11"/>
        <v>45.25</v>
      </c>
      <c r="AL28" s="7">
        <f t="shared" si="12"/>
        <v>114.375</v>
      </c>
      <c r="AN28">
        <f t="shared" si="2"/>
        <v>14.5</v>
      </c>
      <c r="AO28">
        <f t="shared" si="3"/>
        <v>84</v>
      </c>
      <c r="AP28">
        <f t="shared" si="4"/>
        <v>22</v>
      </c>
      <c r="AQ28">
        <f t="shared" si="5"/>
        <v>56</v>
      </c>
      <c r="AR28">
        <f t="shared" si="6"/>
        <v>15</v>
      </c>
      <c r="AS28">
        <f t="shared" si="7"/>
        <v>141</v>
      </c>
      <c r="AU28" s="6">
        <f t="shared" si="8"/>
        <v>55.416666666666664</v>
      </c>
      <c r="AW28">
        <f t="shared" si="13"/>
        <v>17</v>
      </c>
    </row>
    <row r="29" spans="1:49">
      <c r="A29" t="s">
        <v>1060</v>
      </c>
      <c r="B29" t="s">
        <v>1061</v>
      </c>
      <c r="C29" t="s">
        <v>62</v>
      </c>
      <c r="D29" t="s">
        <v>345</v>
      </c>
      <c r="E29" s="6">
        <f>_xlfn.RANK.AVG(DMen!E29,DMen!E$4:E$413,0)</f>
        <v>217.5</v>
      </c>
      <c r="F29" s="6">
        <f>_xlfn.RANK.AVG(DMen!F29,DMen!F$4:F$413,0)</f>
        <v>227</v>
      </c>
      <c r="G29" s="6">
        <f>_xlfn.RANK.AVG(DMen!G29,DMen!G$4:G$413,0)</f>
        <v>225</v>
      </c>
      <c r="H29" s="6">
        <f>_xlfn.RANK.AVG(DMen!H29,DMen!H$4:H$413,0)</f>
        <v>183</v>
      </c>
      <c r="I29" s="6">
        <f>_xlfn.RANK.AVG(DMen!I29,DMen!I$4:I$413,0)</f>
        <v>222.5</v>
      </c>
      <c r="J29" s="6">
        <f>_xlfn.RANK.AVG(DMen!J29,DMen!J$4:J$413,0)</f>
        <v>9</v>
      </c>
      <c r="K29" s="6">
        <f>_xlfn.RANK.AVG(DMen!K29,DMen!K$4:K$413,0)</f>
        <v>141</v>
      </c>
      <c r="L29" s="6">
        <f>_xlfn.RANK.AVG(DMen!L29,DMen!L$4:L$413,0)</f>
        <v>229</v>
      </c>
      <c r="M29" s="6">
        <f>_xlfn.RANK.AVG(DMen!M29,DMen!M$4:M$413,1)</f>
        <v>7</v>
      </c>
      <c r="N29" s="6">
        <f>_xlfn.RANK.AVG(DMen!N29,DMen!N$4:N$413,0)</f>
        <v>97</v>
      </c>
      <c r="O29" s="6">
        <f>_xlfn.RANK.AVG(DMen!O29,DMen!O$4:O$413,0)</f>
        <v>122.5</v>
      </c>
      <c r="P29" s="6">
        <f>_xlfn.RANK.AVG(DMen!P29,DMen!P$4:P$413,1)</f>
        <v>208</v>
      </c>
      <c r="Q29" s="6">
        <f>_xlfn.RANK.AVG(DMen!Q29,DMen!Q$4:Q$413,0)</f>
        <v>185</v>
      </c>
      <c r="R29" s="6">
        <f>_xlfn.RANK.AVG(DMen!R29,DMen!R$4:R$413,0)</f>
        <v>103</v>
      </c>
      <c r="S29" s="6">
        <f>_xlfn.RANK.AVG(DMen!S29,DMen!S$4:S$413,1)</f>
        <v>219</v>
      </c>
      <c r="T29" s="6">
        <f>IF( DMen!T29 ="","",_xlfn.RANK.AVG(DMen!T29,DMen!T$4:T$413,0))</f>
        <v>154</v>
      </c>
      <c r="U29" s="6" t="str">
        <f>IF( DMen!U29 ="","",_xlfn.RANK.AVG(DMen!U29,DMen!U$4:U$413,0))</f>
        <v/>
      </c>
      <c r="V29" s="6">
        <f>_xlfn.RANK.AVG(DMen!V29,DMen!V$4:V$413,0)</f>
        <v>226</v>
      </c>
      <c r="W29" s="6" t="str">
        <f>IF( DMen!W29 ="","",_xlfn.RANK.AVG(DMen!W29,DMen!W$4:W$413,0))</f>
        <v/>
      </c>
      <c r="X29" s="6" t="str">
        <f>IF( DMen!X29 ="","",_xlfn.RANK.AVG(DMen!X29,DMen!X$4:X$413,0))</f>
        <v/>
      </c>
      <c r="Y29" s="6" t="str">
        <f>IF( DMen!Y29 ="","",_xlfn.RANK.AVG(DMen!Y29,DMen!Y$4:Y$413,0))</f>
        <v/>
      </c>
      <c r="Z29" s="6">
        <f>_xlfn.RANK.AVG(DMen!Z29,DMen!Z$4:Z$413,0)</f>
        <v>195</v>
      </c>
      <c r="AA29" s="6">
        <f>IF( DMen!AA29 ="","",_xlfn.RANK.AVG(DMen!AA29,DMen!AA$4:AA$413,0))</f>
        <v>99.5</v>
      </c>
      <c r="AB29" s="6">
        <f>_xlfn.RANK.AVG(DMen!AB29,DMen!AB$4:AB$413,0)</f>
        <v>30</v>
      </c>
      <c r="AC29" s="6">
        <f>_xlfn.RANK.AVG(DMen!AC29,DMen!AC$4:AC$413,0)</f>
        <v>112.5</v>
      </c>
      <c r="AG29" s="7">
        <f t="shared" si="0"/>
        <v>223.16666666666666</v>
      </c>
      <c r="AH29" s="7">
        <f t="shared" si="1"/>
        <v>138.875</v>
      </c>
      <c r="AI29" s="7">
        <f t="shared" si="9"/>
        <v>111</v>
      </c>
      <c r="AJ29" s="7">
        <f t="shared" si="10"/>
        <v>167.5</v>
      </c>
      <c r="AK29" s="7">
        <f t="shared" si="11"/>
        <v>190</v>
      </c>
      <c r="AL29" s="7">
        <f t="shared" si="12"/>
        <v>109.25</v>
      </c>
      <c r="AN29">
        <f t="shared" si="2"/>
        <v>228</v>
      </c>
      <c r="AO29">
        <f t="shared" si="3"/>
        <v>143</v>
      </c>
      <c r="AP29">
        <f t="shared" si="4"/>
        <v>109.5</v>
      </c>
      <c r="AQ29">
        <f t="shared" si="5"/>
        <v>182</v>
      </c>
      <c r="AR29">
        <f t="shared" si="6"/>
        <v>227</v>
      </c>
      <c r="AS29">
        <f t="shared" si="7"/>
        <v>121</v>
      </c>
      <c r="AU29" s="6">
        <f t="shared" si="8"/>
        <v>168.41666666666666</v>
      </c>
      <c r="AW29">
        <f t="shared" si="13"/>
        <v>212</v>
      </c>
    </row>
    <row r="30" spans="1:49">
      <c r="A30" t="s">
        <v>147</v>
      </c>
      <c r="B30" t="s">
        <v>148</v>
      </c>
      <c r="C30" t="s">
        <v>62</v>
      </c>
      <c r="D30" t="s">
        <v>149</v>
      </c>
      <c r="E30" s="6">
        <f>_xlfn.RANK.AVG(DMen!E30,DMen!E$4:E$413,0)</f>
        <v>117.5</v>
      </c>
      <c r="F30" s="6">
        <f>_xlfn.RANK.AVG(DMen!F30,DMen!F$4:F$413,0)</f>
        <v>50</v>
      </c>
      <c r="G30" s="6">
        <f>_xlfn.RANK.AVG(DMen!G30,DMen!G$4:G$413,0)</f>
        <v>61</v>
      </c>
      <c r="H30" s="6">
        <f>_xlfn.RANK.AVG(DMen!H30,DMen!H$4:H$413,0)</f>
        <v>32</v>
      </c>
      <c r="I30" s="6">
        <f>_xlfn.RANK.AVG(DMen!I30,DMen!I$4:I$413,0)</f>
        <v>25</v>
      </c>
      <c r="J30" s="6">
        <f>_xlfn.RANK.AVG(DMen!J30,DMen!J$4:J$413,0)</f>
        <v>162</v>
      </c>
      <c r="K30" s="6">
        <f>_xlfn.RANK.AVG(DMen!K30,DMen!K$4:K$413,0)</f>
        <v>153</v>
      </c>
      <c r="L30" s="6">
        <f>_xlfn.RANK.AVG(DMen!L30,DMen!L$4:L$413,0)</f>
        <v>161</v>
      </c>
      <c r="M30" s="6">
        <f>_xlfn.RANK.AVG(DMen!M30,DMen!M$4:M$413,1)</f>
        <v>34</v>
      </c>
      <c r="N30" s="6">
        <f>_xlfn.RANK.AVG(DMen!N30,DMen!N$4:N$413,0)</f>
        <v>50</v>
      </c>
      <c r="O30" s="6">
        <f>_xlfn.RANK.AVG(DMen!O30,DMen!O$4:O$413,0)</f>
        <v>80</v>
      </c>
      <c r="P30" s="6">
        <f>_xlfn.RANK.AVG(DMen!P30,DMen!P$4:P$413,1)</f>
        <v>12</v>
      </c>
      <c r="Q30" s="6">
        <f>_xlfn.RANK.AVG(DMen!Q30,DMen!Q$4:Q$413,0)</f>
        <v>30</v>
      </c>
      <c r="R30" s="6">
        <f>_xlfn.RANK.AVG(DMen!R30,DMen!R$4:R$413,0)</f>
        <v>63</v>
      </c>
      <c r="S30" s="6">
        <f>_xlfn.RANK.AVG(DMen!S30,DMen!S$4:S$413,1)</f>
        <v>21</v>
      </c>
      <c r="T30" s="6">
        <f>IF( DMen!T30 ="","",_xlfn.RANK.AVG(DMen!T30,DMen!T$4:T$413,0))</f>
        <v>190</v>
      </c>
      <c r="U30" s="6">
        <f>IF( DMen!U30 ="","",_xlfn.RANK.AVG(DMen!U30,DMen!U$4:U$413,0))</f>
        <v>122</v>
      </c>
      <c r="V30" s="6">
        <f>_xlfn.RANK.AVG(DMen!V30,DMen!V$4:V$413,0)</f>
        <v>136</v>
      </c>
      <c r="W30" s="6">
        <f>IF( DMen!W30 ="","",_xlfn.RANK.AVG(DMen!W30,DMen!W$4:W$413,0))</f>
        <v>112</v>
      </c>
      <c r="X30" s="6">
        <f>IF( DMen!X30 ="","",_xlfn.RANK.AVG(DMen!X30,DMen!X$4:X$413,0))</f>
        <v>57</v>
      </c>
      <c r="Y30" s="6">
        <f>IF( DMen!Y30 ="","",_xlfn.RANK.AVG(DMen!Y30,DMen!Y$4:Y$413,0))</f>
        <v>75.5</v>
      </c>
      <c r="Z30" s="6">
        <f>_xlfn.RANK.AVG(DMen!Z30,DMen!Z$4:Z$413,0)</f>
        <v>217</v>
      </c>
      <c r="AA30" s="6" t="str">
        <f>IF( DMen!AA30 ="","",_xlfn.RANK.AVG(DMen!AA30,DMen!AA$4:AA$413,0))</f>
        <v/>
      </c>
      <c r="AB30" s="6">
        <f>_xlfn.RANK.AVG(DMen!AB30,DMen!AB$4:AB$413,0)</f>
        <v>174</v>
      </c>
      <c r="AC30" s="6">
        <f>_xlfn.RANK.AVG(DMen!AC30,DMen!AC$4:AC$413,0)</f>
        <v>95</v>
      </c>
      <c r="AG30" s="7">
        <f t="shared" si="0"/>
        <v>76.166666666666671</v>
      </c>
      <c r="AH30" s="7">
        <f t="shared" si="1"/>
        <v>93</v>
      </c>
      <c r="AI30" s="7">
        <f t="shared" si="9"/>
        <v>81.666666666666671</v>
      </c>
      <c r="AJ30" s="7">
        <f t="shared" si="10"/>
        <v>41.2</v>
      </c>
      <c r="AK30" s="7">
        <f t="shared" si="11"/>
        <v>115.41666666666667</v>
      </c>
      <c r="AL30" s="7">
        <f t="shared" si="12"/>
        <v>162</v>
      </c>
      <c r="AN30">
        <f t="shared" si="2"/>
        <v>67</v>
      </c>
      <c r="AO30">
        <f t="shared" si="3"/>
        <v>86</v>
      </c>
      <c r="AP30">
        <f t="shared" si="4"/>
        <v>58.5</v>
      </c>
      <c r="AQ30">
        <f t="shared" si="5"/>
        <v>25</v>
      </c>
      <c r="AR30">
        <f t="shared" si="6"/>
        <v>130</v>
      </c>
      <c r="AS30">
        <f t="shared" si="7"/>
        <v>222</v>
      </c>
      <c r="AU30" s="6">
        <f t="shared" si="8"/>
        <v>98.083333333333329</v>
      </c>
      <c r="AW30">
        <f t="shared" si="13"/>
        <v>85</v>
      </c>
    </row>
    <row r="31" spans="1:49">
      <c r="A31" t="s">
        <v>360</v>
      </c>
      <c r="B31" t="s">
        <v>361</v>
      </c>
      <c r="C31" t="s">
        <v>62</v>
      </c>
      <c r="D31" t="s">
        <v>110</v>
      </c>
      <c r="E31" s="6">
        <f>_xlfn.RANK.AVG(DMen!E31,DMen!E$4:E$413,0)</f>
        <v>92</v>
      </c>
      <c r="F31" s="6">
        <f>_xlfn.RANK.AVG(DMen!F31,DMen!F$4:F$413,0)</f>
        <v>93</v>
      </c>
      <c r="G31" s="6">
        <f>_xlfn.RANK.AVG(DMen!G31,DMen!G$4:G$413,0)</f>
        <v>83</v>
      </c>
      <c r="H31" s="6">
        <f>_xlfn.RANK.AVG(DMen!H31,DMen!H$4:H$413,0)</f>
        <v>79</v>
      </c>
      <c r="I31" s="6">
        <f>_xlfn.RANK.AVG(DMen!I31,DMen!I$4:I$413,0)</f>
        <v>121</v>
      </c>
      <c r="J31" s="6">
        <f>_xlfn.RANK.AVG(DMen!J31,DMen!J$4:J$413,0)</f>
        <v>87</v>
      </c>
      <c r="K31" s="6">
        <f>_xlfn.RANK.AVG(DMen!K31,DMen!K$4:K$413,0)</f>
        <v>91.5</v>
      </c>
      <c r="L31" s="6">
        <f>_xlfn.RANK.AVG(DMen!L31,DMen!L$4:L$413,0)</f>
        <v>152</v>
      </c>
      <c r="M31" s="6">
        <f>_xlfn.RANK.AVG(DMen!M31,DMen!M$4:M$413,1)</f>
        <v>168</v>
      </c>
      <c r="N31" s="6">
        <f>_xlfn.RANK.AVG(DMen!N31,DMen!N$4:N$413,0)</f>
        <v>191</v>
      </c>
      <c r="O31" s="6">
        <f>_xlfn.RANK.AVG(DMen!O31,DMen!O$4:O$413,0)</f>
        <v>83</v>
      </c>
      <c r="P31" s="6">
        <f>_xlfn.RANK.AVG(DMen!P31,DMen!P$4:P$413,1)</f>
        <v>24</v>
      </c>
      <c r="Q31" s="6">
        <f>_xlfn.RANK.AVG(DMen!Q31,DMen!Q$4:Q$413,0)</f>
        <v>46</v>
      </c>
      <c r="R31" s="6">
        <f>_xlfn.RANK.AVG(DMen!R31,DMen!R$4:R$413,0)</f>
        <v>109</v>
      </c>
      <c r="S31" s="6">
        <f>_xlfn.RANK.AVG(DMen!S31,DMen!S$4:S$413,1)</f>
        <v>67</v>
      </c>
      <c r="T31" s="6">
        <f>IF( DMen!T31 ="","",_xlfn.RANK.AVG(DMen!T31,DMen!T$4:T$413,0))</f>
        <v>94</v>
      </c>
      <c r="U31" s="6">
        <f>IF( DMen!U31 ="","",_xlfn.RANK.AVG(DMen!U31,DMen!U$4:U$413,0))</f>
        <v>76</v>
      </c>
      <c r="V31" s="6">
        <f>_xlfn.RANK.AVG(DMen!V31,DMen!V$4:V$413,0)</f>
        <v>37.5</v>
      </c>
      <c r="W31" s="6">
        <f>IF( DMen!W31 ="","",_xlfn.RANK.AVG(DMen!W31,DMen!W$4:W$413,0))</f>
        <v>149</v>
      </c>
      <c r="X31" s="6" t="str">
        <f>IF( DMen!X31 ="","",_xlfn.RANK.AVG(DMen!X31,DMen!X$4:X$413,0))</f>
        <v/>
      </c>
      <c r="Y31" s="6">
        <f>IF( DMen!Y31 ="","",_xlfn.RANK.AVG(DMen!Y31,DMen!Y$4:Y$413,0))</f>
        <v>176.5</v>
      </c>
      <c r="Z31" s="6">
        <f>_xlfn.RANK.AVG(DMen!Z31,DMen!Z$4:Z$413,0)</f>
        <v>177</v>
      </c>
      <c r="AA31" s="6">
        <f>IF( DMen!AA31 ="","",_xlfn.RANK.AVG(DMen!AA31,DMen!AA$4:AA$413,0))</f>
        <v>99.5</v>
      </c>
      <c r="AB31" s="6">
        <f>_xlfn.RANK.AVG(DMen!AB31,DMen!AB$4:AB$413,0)</f>
        <v>217</v>
      </c>
      <c r="AC31" s="6">
        <f>_xlfn.RANK.AVG(DMen!AC31,DMen!AC$4:AC$413,0)</f>
        <v>135.5</v>
      </c>
      <c r="AG31" s="7">
        <f t="shared" si="0"/>
        <v>89.333333333333329</v>
      </c>
      <c r="AH31" s="7">
        <f t="shared" si="1"/>
        <v>94.625</v>
      </c>
      <c r="AI31" s="7">
        <f t="shared" si="9"/>
        <v>170.33333333333334</v>
      </c>
      <c r="AJ31" s="7">
        <f t="shared" si="10"/>
        <v>65.8</v>
      </c>
      <c r="AK31" s="7">
        <f t="shared" si="11"/>
        <v>106.6</v>
      </c>
      <c r="AL31" s="7">
        <f t="shared" si="12"/>
        <v>157.25</v>
      </c>
      <c r="AN31">
        <f t="shared" si="2"/>
        <v>86</v>
      </c>
      <c r="AO31">
        <f t="shared" si="3"/>
        <v>90</v>
      </c>
      <c r="AP31">
        <f t="shared" si="4"/>
        <v>199</v>
      </c>
      <c r="AQ31">
        <f t="shared" si="5"/>
        <v>49</v>
      </c>
      <c r="AR31">
        <f t="shared" si="6"/>
        <v>114.5</v>
      </c>
      <c r="AS31">
        <f t="shared" si="7"/>
        <v>217</v>
      </c>
      <c r="AU31" s="6">
        <f t="shared" si="8"/>
        <v>125.91666666666667</v>
      </c>
      <c r="AW31">
        <f t="shared" si="13"/>
        <v>136</v>
      </c>
    </row>
    <row r="32" spans="1:49">
      <c r="A32" t="s">
        <v>540</v>
      </c>
      <c r="B32" t="s">
        <v>541</v>
      </c>
      <c r="C32" t="s">
        <v>62</v>
      </c>
      <c r="D32" t="s">
        <v>195</v>
      </c>
      <c r="E32" s="6">
        <f>_xlfn.RANK.AVG(DMen!E32,DMen!E$4:E$413,0)</f>
        <v>13.5</v>
      </c>
      <c r="F32" s="6">
        <f>_xlfn.RANK.AVG(DMen!F32,DMen!F$4:F$413,0)</f>
        <v>6</v>
      </c>
      <c r="G32" s="6">
        <f>_xlfn.RANK.AVG(DMen!G32,DMen!G$4:G$413,0)</f>
        <v>94</v>
      </c>
      <c r="H32" s="6">
        <f>_xlfn.RANK.AVG(DMen!H32,DMen!H$4:H$413,0)</f>
        <v>69</v>
      </c>
      <c r="I32" s="6">
        <f>_xlfn.RANK.AVG(DMen!I32,DMen!I$4:I$413,0)</f>
        <v>74</v>
      </c>
      <c r="J32" s="6">
        <f>_xlfn.RANK.AVG(DMen!J32,DMen!J$4:J$413,0)</f>
        <v>12</v>
      </c>
      <c r="K32" s="6">
        <f>_xlfn.RANK.AVG(DMen!K32,DMen!K$4:K$413,0)</f>
        <v>22</v>
      </c>
      <c r="L32" s="6">
        <f>_xlfn.RANK.AVG(DMen!L32,DMen!L$4:L$413,0)</f>
        <v>34</v>
      </c>
      <c r="M32" s="6">
        <f>_xlfn.RANK.AVG(DMen!M32,DMen!M$4:M$413,1)</f>
        <v>220</v>
      </c>
      <c r="N32" s="6">
        <f>_xlfn.RANK.AVG(DMen!N32,DMen!N$4:N$413,0)</f>
        <v>196</v>
      </c>
      <c r="O32" s="6">
        <f>_xlfn.RANK.AVG(DMen!O32,DMen!O$4:O$413,0)</f>
        <v>43</v>
      </c>
      <c r="P32" s="6">
        <f>_xlfn.RANK.AVG(DMen!P32,DMen!P$4:P$413,1)</f>
        <v>142</v>
      </c>
      <c r="Q32" s="6">
        <f>_xlfn.RANK.AVG(DMen!Q32,DMen!Q$4:Q$413,0)</f>
        <v>90</v>
      </c>
      <c r="R32" s="6">
        <f>_xlfn.RANK.AVG(DMen!R32,DMen!R$4:R$413,0)</f>
        <v>16</v>
      </c>
      <c r="S32" s="6">
        <f>_xlfn.RANK.AVG(DMen!S32,DMen!S$4:S$413,1)</f>
        <v>133</v>
      </c>
      <c r="T32" s="6">
        <f>IF( DMen!T32 ="","",_xlfn.RANK.AVG(DMen!T32,DMen!T$4:T$413,0))</f>
        <v>13</v>
      </c>
      <c r="U32" s="6">
        <f>IF( DMen!U32 ="","",_xlfn.RANK.AVG(DMen!U32,DMen!U$4:U$413,0))</f>
        <v>52.5</v>
      </c>
      <c r="V32" s="6">
        <f>_xlfn.RANK.AVG(DMen!V32,DMen!V$4:V$413,0)</f>
        <v>3</v>
      </c>
      <c r="W32" s="6">
        <f>IF( DMen!W32 ="","",_xlfn.RANK.AVG(DMen!W32,DMen!W$4:W$413,0))</f>
        <v>59</v>
      </c>
      <c r="X32" s="6">
        <f>IF( DMen!X32 ="","",_xlfn.RANK.AVG(DMen!X32,DMen!X$4:X$413,0))</f>
        <v>21</v>
      </c>
      <c r="Y32" s="6">
        <f>IF( DMen!Y32 ="","",_xlfn.RANK.AVG(DMen!Y32,DMen!Y$4:Y$413,0))</f>
        <v>10</v>
      </c>
      <c r="Z32" s="6">
        <f>_xlfn.RANK.AVG(DMen!Z32,DMen!Z$4:Z$413,0)</f>
        <v>66</v>
      </c>
      <c r="AA32" s="6">
        <f>IF( DMen!AA32 ="","",_xlfn.RANK.AVG(DMen!AA32,DMen!AA$4:AA$413,0))</f>
        <v>56</v>
      </c>
      <c r="AB32" s="6">
        <f>_xlfn.RANK.AVG(DMen!AB32,DMen!AB$4:AB$413,0)</f>
        <v>208</v>
      </c>
      <c r="AC32" s="6">
        <f>_xlfn.RANK.AVG(DMen!AC32,DMen!AC$4:AC$413,0)</f>
        <v>123</v>
      </c>
      <c r="AG32" s="7">
        <f t="shared" si="0"/>
        <v>37.833333333333336</v>
      </c>
      <c r="AH32" s="7">
        <f t="shared" si="1"/>
        <v>44.25</v>
      </c>
      <c r="AI32" s="7">
        <f t="shared" si="9"/>
        <v>150</v>
      </c>
      <c r="AJ32" s="7">
        <f t="shared" si="10"/>
        <v>84.8</v>
      </c>
      <c r="AK32" s="7">
        <f t="shared" si="11"/>
        <v>26.416666666666668</v>
      </c>
      <c r="AL32" s="7">
        <f t="shared" si="12"/>
        <v>113.25</v>
      </c>
      <c r="AN32">
        <f t="shared" si="2"/>
        <v>24</v>
      </c>
      <c r="AO32">
        <f t="shared" si="3"/>
        <v>24</v>
      </c>
      <c r="AP32">
        <f t="shared" si="4"/>
        <v>175.5</v>
      </c>
      <c r="AQ32">
        <f t="shared" si="5"/>
        <v>74</v>
      </c>
      <c r="AR32">
        <f t="shared" si="6"/>
        <v>1</v>
      </c>
      <c r="AS32">
        <f t="shared" si="7"/>
        <v>137</v>
      </c>
      <c r="AU32" s="6">
        <f t="shared" si="8"/>
        <v>72.583333333333329</v>
      </c>
      <c r="AW32">
        <f t="shared" si="13"/>
        <v>32.5</v>
      </c>
    </row>
    <row r="33" spans="1:49">
      <c r="A33" t="s">
        <v>1001</v>
      </c>
      <c r="B33" t="s">
        <v>1002</v>
      </c>
      <c r="C33" t="s">
        <v>62</v>
      </c>
      <c r="D33" t="s">
        <v>221</v>
      </c>
      <c r="E33" s="6">
        <f>_xlfn.RANK.AVG(DMen!E33,DMen!E$4:E$413,0)</f>
        <v>76.5</v>
      </c>
      <c r="F33" s="6">
        <f>_xlfn.RANK.AVG(DMen!F33,DMen!F$4:F$413,0)</f>
        <v>77.5</v>
      </c>
      <c r="G33" s="6">
        <f>_xlfn.RANK.AVG(DMen!G33,DMen!G$4:G$413,0)</f>
        <v>164</v>
      </c>
      <c r="H33" s="6">
        <f>_xlfn.RANK.AVG(DMen!H33,DMen!H$4:H$413,0)</f>
        <v>174</v>
      </c>
      <c r="I33" s="6">
        <f>_xlfn.RANK.AVG(DMen!I33,DMen!I$4:I$413,0)</f>
        <v>112</v>
      </c>
      <c r="J33" s="6">
        <f>_xlfn.RANK.AVG(DMen!J33,DMen!J$4:J$413,0)</f>
        <v>66</v>
      </c>
      <c r="K33" s="6">
        <f>_xlfn.RANK.AVG(DMen!K33,DMen!K$4:K$413,0)</f>
        <v>116</v>
      </c>
      <c r="L33" s="6">
        <f>_xlfn.RANK.AVG(DMen!L33,DMen!L$4:L$413,0)</f>
        <v>173</v>
      </c>
      <c r="M33" s="6">
        <f>_xlfn.RANK.AVG(DMen!M33,DMen!M$4:M$413,1)</f>
        <v>97</v>
      </c>
      <c r="N33" s="6">
        <f>_xlfn.RANK.AVG(DMen!N33,DMen!N$4:N$413,0)</f>
        <v>127</v>
      </c>
      <c r="O33" s="6">
        <f>_xlfn.RANK.AVG(DMen!O33,DMen!O$4:O$413,0)</f>
        <v>108</v>
      </c>
      <c r="P33" s="6">
        <f>_xlfn.RANK.AVG(DMen!P33,DMen!P$4:P$413,1)</f>
        <v>169</v>
      </c>
      <c r="Q33" s="6">
        <f>_xlfn.RANK.AVG(DMen!Q33,DMen!Q$4:Q$413,0)</f>
        <v>148</v>
      </c>
      <c r="R33" s="6">
        <f>_xlfn.RANK.AVG(DMen!R33,DMen!R$4:R$413,0)</f>
        <v>171.5</v>
      </c>
      <c r="S33" s="6">
        <f>_xlfn.RANK.AVG(DMen!S33,DMen!S$4:S$413,1)</f>
        <v>160</v>
      </c>
      <c r="T33" s="6">
        <f>IF( DMen!T33 ="","",_xlfn.RANK.AVG(DMen!T33,DMen!T$4:T$413,0))</f>
        <v>36</v>
      </c>
      <c r="U33" s="6">
        <f>IF( DMen!U33 ="","",_xlfn.RANK.AVG(DMen!U33,DMen!U$4:U$413,0))</f>
        <v>92.5</v>
      </c>
      <c r="V33" s="6">
        <f>_xlfn.RANK.AVG(DMen!V33,DMen!V$4:V$413,0)</f>
        <v>86</v>
      </c>
      <c r="W33" s="6">
        <f>IF( DMen!W33 ="","",_xlfn.RANK.AVG(DMen!W33,DMen!W$4:W$413,0))</f>
        <v>46</v>
      </c>
      <c r="X33" s="6" t="str">
        <f>IF( DMen!X33 ="","",_xlfn.RANK.AVG(DMen!X33,DMen!X$4:X$413,0))</f>
        <v/>
      </c>
      <c r="Y33" s="6">
        <f>IF( DMen!Y33 ="","",_xlfn.RANK.AVG(DMen!Y33,DMen!Y$4:Y$413,0))</f>
        <v>89</v>
      </c>
      <c r="Z33" s="6">
        <f>_xlfn.RANK.AVG(DMen!Z33,DMen!Z$4:Z$413,0)</f>
        <v>105</v>
      </c>
      <c r="AA33" s="6">
        <f>IF( DMen!AA33 ="","",_xlfn.RANK.AVG(DMen!AA33,DMen!AA$4:AA$413,0))</f>
        <v>50</v>
      </c>
      <c r="AB33" s="6">
        <f>_xlfn.RANK.AVG(DMen!AB33,DMen!AB$4:AB$413,0)</f>
        <v>173</v>
      </c>
      <c r="AC33" s="6">
        <f>_xlfn.RANK.AVG(DMen!AC33,DMen!AC$4:AC$413,0)</f>
        <v>57.5</v>
      </c>
      <c r="AG33" s="7">
        <f t="shared" si="0"/>
        <v>106</v>
      </c>
      <c r="AH33" s="7">
        <f t="shared" si="1"/>
        <v>117</v>
      </c>
      <c r="AI33" s="7">
        <f t="shared" si="9"/>
        <v>132.33333333333334</v>
      </c>
      <c r="AJ33" s="7">
        <f t="shared" si="10"/>
        <v>151.30000000000001</v>
      </c>
      <c r="AK33" s="7">
        <f t="shared" si="11"/>
        <v>69.900000000000006</v>
      </c>
      <c r="AL33" s="7">
        <f t="shared" si="12"/>
        <v>96.375</v>
      </c>
      <c r="AN33">
        <f t="shared" si="2"/>
        <v>98</v>
      </c>
      <c r="AO33">
        <f t="shared" si="3"/>
        <v>116</v>
      </c>
      <c r="AP33">
        <f t="shared" si="4"/>
        <v>148</v>
      </c>
      <c r="AQ33">
        <f t="shared" si="5"/>
        <v>166</v>
      </c>
      <c r="AR33">
        <f t="shared" si="6"/>
        <v>54</v>
      </c>
      <c r="AS33">
        <f t="shared" si="7"/>
        <v>73</v>
      </c>
      <c r="AU33" s="6">
        <f t="shared" si="8"/>
        <v>109.16666666666667</v>
      </c>
      <c r="AW33">
        <f t="shared" si="13"/>
        <v>104</v>
      </c>
    </row>
    <row r="34" spans="1:49">
      <c r="A34" t="s">
        <v>222</v>
      </c>
      <c r="B34" t="s">
        <v>223</v>
      </c>
      <c r="C34" t="s">
        <v>62</v>
      </c>
      <c r="D34" t="s">
        <v>84</v>
      </c>
      <c r="E34" s="6">
        <f>_xlfn.RANK.AVG(DMen!E34,DMen!E$4:E$413,0)</f>
        <v>49</v>
      </c>
      <c r="F34" s="6">
        <f>_xlfn.RANK.AVG(DMen!F34,DMen!F$4:F$413,0)</f>
        <v>122</v>
      </c>
      <c r="G34" s="6">
        <f>_xlfn.RANK.AVG(DMen!G34,DMen!G$4:G$413,0)</f>
        <v>133</v>
      </c>
      <c r="H34" s="6">
        <f>_xlfn.RANK.AVG(DMen!H34,DMen!H$4:H$413,0)</f>
        <v>48</v>
      </c>
      <c r="I34" s="6">
        <f>_xlfn.RANK.AVG(DMen!I34,DMen!I$4:I$413,0)</f>
        <v>64</v>
      </c>
      <c r="J34" s="6">
        <f>_xlfn.RANK.AVG(DMen!J34,DMen!J$4:J$413,0)</f>
        <v>10</v>
      </c>
      <c r="K34" s="6">
        <f>_xlfn.RANK.AVG(DMen!K34,DMen!K$4:K$413,0)</f>
        <v>3</v>
      </c>
      <c r="L34" s="6">
        <f>_xlfn.RANK.AVG(DMen!L34,DMen!L$4:L$413,0)</f>
        <v>201</v>
      </c>
      <c r="M34" s="6">
        <f>_xlfn.RANK.AVG(DMen!M34,DMen!M$4:M$413,1)</f>
        <v>182</v>
      </c>
      <c r="N34" s="6">
        <f>_xlfn.RANK.AVG(DMen!N34,DMen!N$4:N$413,0)</f>
        <v>216</v>
      </c>
      <c r="O34" s="6">
        <f>_xlfn.RANK.AVG(DMen!O34,DMen!O$4:O$413,0)</f>
        <v>17</v>
      </c>
      <c r="P34" s="6">
        <f>_xlfn.RANK.AVG(DMen!P34,DMen!P$4:P$413,1)</f>
        <v>80</v>
      </c>
      <c r="Q34" s="6">
        <f>_xlfn.RANK.AVG(DMen!Q34,DMen!Q$4:Q$413,0)</f>
        <v>26</v>
      </c>
      <c r="R34" s="6">
        <f>_xlfn.RANK.AVG(DMen!R34,DMen!R$4:R$413,0)</f>
        <v>37</v>
      </c>
      <c r="S34" s="6">
        <f>_xlfn.RANK.AVG(DMen!S34,DMen!S$4:S$413,1)</f>
        <v>143</v>
      </c>
      <c r="T34" s="6">
        <f>IF( DMen!T34 ="","",_xlfn.RANK.AVG(DMen!T34,DMen!T$4:T$413,0))</f>
        <v>28</v>
      </c>
      <c r="U34" s="6">
        <f>IF( DMen!U34 ="","",_xlfn.RANK.AVG(DMen!U34,DMen!U$4:U$413,0))</f>
        <v>118</v>
      </c>
      <c r="V34" s="6">
        <f>_xlfn.RANK.AVG(DMen!V34,DMen!V$4:V$413,0)</f>
        <v>202</v>
      </c>
      <c r="W34" s="6">
        <f>IF( DMen!W34 ="","",_xlfn.RANK.AVG(DMen!W34,DMen!W$4:W$413,0))</f>
        <v>36</v>
      </c>
      <c r="X34" s="6">
        <f>IF( DMen!X34 ="","",_xlfn.RANK.AVG(DMen!X34,DMen!X$4:X$413,0))</f>
        <v>9</v>
      </c>
      <c r="Y34" s="6">
        <f>IF( DMen!Y34 ="","",_xlfn.RANK.AVG(DMen!Y34,DMen!Y$4:Y$413,0))</f>
        <v>137</v>
      </c>
      <c r="Z34" s="6">
        <f>_xlfn.RANK.AVG(DMen!Z34,DMen!Z$4:Z$413,0)</f>
        <v>73</v>
      </c>
      <c r="AA34" s="6">
        <f>IF( DMen!AA34 ="","",_xlfn.RANK.AVG(DMen!AA34,DMen!AA$4:AA$413,0))</f>
        <v>99.5</v>
      </c>
      <c r="AB34" s="6">
        <f>_xlfn.RANK.AVG(DMen!AB34,DMen!AB$4:AB$413,0)</f>
        <v>138</v>
      </c>
      <c r="AC34" s="6">
        <f>_xlfn.RANK.AVG(DMen!AC34,DMen!AC$4:AC$413,0)</f>
        <v>117.5</v>
      </c>
      <c r="AG34" s="7">
        <f t="shared" si="0"/>
        <v>101.33333333333333</v>
      </c>
      <c r="AH34" s="7">
        <f t="shared" si="1"/>
        <v>31.25</v>
      </c>
      <c r="AI34" s="7">
        <f t="shared" si="9"/>
        <v>199.66666666666666</v>
      </c>
      <c r="AJ34" s="7">
        <f t="shared" si="10"/>
        <v>60.6</v>
      </c>
      <c r="AK34" s="7">
        <f t="shared" si="11"/>
        <v>88.333333333333329</v>
      </c>
      <c r="AL34" s="7">
        <f t="shared" si="12"/>
        <v>107</v>
      </c>
      <c r="AN34">
        <f t="shared" si="2"/>
        <v>95</v>
      </c>
      <c r="AO34">
        <f t="shared" si="3"/>
        <v>10.5</v>
      </c>
      <c r="AP34">
        <f t="shared" si="4"/>
        <v>225</v>
      </c>
      <c r="AQ34">
        <f t="shared" si="5"/>
        <v>39</v>
      </c>
      <c r="AR34">
        <f t="shared" si="6"/>
        <v>85</v>
      </c>
      <c r="AS34">
        <f t="shared" si="7"/>
        <v>112.5</v>
      </c>
      <c r="AU34" s="6">
        <f t="shared" si="8"/>
        <v>94.5</v>
      </c>
      <c r="AW34">
        <f t="shared" si="13"/>
        <v>77</v>
      </c>
    </row>
    <row r="35" spans="1:49">
      <c r="A35" t="s">
        <v>509</v>
      </c>
      <c r="B35" t="s">
        <v>510</v>
      </c>
      <c r="C35" t="s">
        <v>62</v>
      </c>
      <c r="D35" t="s">
        <v>168</v>
      </c>
      <c r="E35" s="6">
        <f>_xlfn.RANK.AVG(DMen!E35,DMen!E$4:E$413,0)</f>
        <v>157</v>
      </c>
      <c r="F35" s="6">
        <f>_xlfn.RANK.AVG(DMen!F35,DMen!F$4:F$413,0)</f>
        <v>182</v>
      </c>
      <c r="G35" s="6">
        <f>_xlfn.RANK.AVG(DMen!G35,DMen!G$4:G$413,0)</f>
        <v>94</v>
      </c>
      <c r="H35" s="6">
        <f>_xlfn.RANK.AVG(DMen!H35,DMen!H$4:H$413,0)</f>
        <v>140</v>
      </c>
      <c r="I35" s="6">
        <f>_xlfn.RANK.AVG(DMen!I35,DMen!I$4:I$413,0)</f>
        <v>201.5</v>
      </c>
      <c r="J35" s="6">
        <f>_xlfn.RANK.AVG(DMen!J35,DMen!J$4:J$413,0)</f>
        <v>172</v>
      </c>
      <c r="K35" s="6">
        <f>_xlfn.RANK.AVG(DMen!K35,DMen!K$4:K$413,0)</f>
        <v>83</v>
      </c>
      <c r="L35" s="6">
        <f>_xlfn.RANK.AVG(DMen!L35,DMen!L$4:L$413,0)</f>
        <v>127</v>
      </c>
      <c r="M35" s="6">
        <f>_xlfn.RANK.AVG(DMen!M35,DMen!M$4:M$413,1)</f>
        <v>156</v>
      </c>
      <c r="N35" s="6">
        <f>_xlfn.RANK.AVG(DMen!N35,DMen!N$4:N$413,0)</f>
        <v>181</v>
      </c>
      <c r="O35" s="6">
        <f>_xlfn.RANK.AVG(DMen!O35,DMen!O$4:O$413,0)</f>
        <v>62</v>
      </c>
      <c r="P35" s="6">
        <f>_xlfn.RANK.AVG(DMen!P35,DMen!P$4:P$413,1)</f>
        <v>49</v>
      </c>
      <c r="Q35" s="6">
        <f>_xlfn.RANK.AVG(DMen!Q35,DMen!Q$4:Q$413,0)</f>
        <v>48</v>
      </c>
      <c r="R35" s="6">
        <f>_xlfn.RANK.AVG(DMen!R35,DMen!R$4:R$413,0)</f>
        <v>83</v>
      </c>
      <c r="S35" s="6">
        <f>_xlfn.RANK.AVG(DMen!S35,DMen!S$4:S$413,1)</f>
        <v>69</v>
      </c>
      <c r="T35" s="6">
        <f>IF( DMen!T35 ="","",_xlfn.RANK.AVG(DMen!T35,DMen!T$4:T$413,0))</f>
        <v>159</v>
      </c>
      <c r="U35" s="6" t="str">
        <f>IF( DMen!U35 ="","",_xlfn.RANK.AVG(DMen!U35,DMen!U$4:U$413,0))</f>
        <v/>
      </c>
      <c r="V35" s="6">
        <f>_xlfn.RANK.AVG(DMen!V35,DMen!V$4:V$413,0)</f>
        <v>91</v>
      </c>
      <c r="W35" s="6">
        <f>IF( DMen!W35 ="","",_xlfn.RANK.AVG(DMen!W35,DMen!W$4:W$413,0))</f>
        <v>194</v>
      </c>
      <c r="X35" s="6" t="str">
        <f>IF( DMen!X35 ="","",_xlfn.RANK.AVG(DMen!X35,DMen!X$4:X$413,0))</f>
        <v/>
      </c>
      <c r="Y35" s="6">
        <f>IF( DMen!Y35 ="","",_xlfn.RANK.AVG(DMen!Y35,DMen!Y$4:Y$413,0))</f>
        <v>176.5</v>
      </c>
      <c r="Z35" s="6">
        <f>_xlfn.RANK.AVG(DMen!Z35,DMen!Z$4:Z$413,0)</f>
        <v>96</v>
      </c>
      <c r="AA35" s="6" t="str">
        <f>IF( DMen!AA35 ="","",_xlfn.RANK.AVG(DMen!AA35,DMen!AA$4:AA$413,0))</f>
        <v/>
      </c>
      <c r="AB35" s="6">
        <f>_xlfn.RANK.AVG(DMen!AB35,DMen!AB$4:AB$413,0)</f>
        <v>37</v>
      </c>
      <c r="AC35" s="6">
        <f>_xlfn.RANK.AVG(DMen!AC35,DMen!AC$4:AC$413,0)</f>
        <v>142</v>
      </c>
      <c r="AG35" s="7">
        <f t="shared" si="0"/>
        <v>144.33333333333334</v>
      </c>
      <c r="AH35" s="7">
        <f t="shared" si="1"/>
        <v>149.125</v>
      </c>
      <c r="AI35" s="7">
        <f t="shared" si="9"/>
        <v>154.66666666666666</v>
      </c>
      <c r="AJ35" s="7">
        <f t="shared" si="10"/>
        <v>62.2</v>
      </c>
      <c r="AK35" s="7">
        <f t="shared" si="11"/>
        <v>155.125</v>
      </c>
      <c r="AL35" s="7">
        <f t="shared" si="12"/>
        <v>91.666666666666671</v>
      </c>
      <c r="AN35">
        <f t="shared" si="2"/>
        <v>150.5</v>
      </c>
      <c r="AO35">
        <f t="shared" si="3"/>
        <v>158</v>
      </c>
      <c r="AP35">
        <f t="shared" si="4"/>
        <v>184</v>
      </c>
      <c r="AQ35">
        <f t="shared" si="5"/>
        <v>43.5</v>
      </c>
      <c r="AR35">
        <f t="shared" si="6"/>
        <v>192</v>
      </c>
      <c r="AS35">
        <f t="shared" si="7"/>
        <v>61</v>
      </c>
      <c r="AU35" s="6">
        <f t="shared" si="8"/>
        <v>131.5</v>
      </c>
      <c r="AW35">
        <f t="shared" si="13"/>
        <v>146</v>
      </c>
    </row>
    <row r="36" spans="1:49">
      <c r="A36" t="s">
        <v>633</v>
      </c>
      <c r="B36" t="s">
        <v>634</v>
      </c>
      <c r="C36" t="s">
        <v>62</v>
      </c>
      <c r="D36" t="s">
        <v>168</v>
      </c>
      <c r="E36" s="6">
        <f>_xlfn.RANK.AVG(DMen!E36,DMen!E$4:E$413,0)</f>
        <v>217.5</v>
      </c>
      <c r="F36" s="6">
        <f>_xlfn.RANK.AVG(DMen!F36,DMen!F$4:F$413,0)</f>
        <v>204</v>
      </c>
      <c r="G36" s="6">
        <f>_xlfn.RANK.AVG(DMen!G36,DMen!G$4:G$413,0)</f>
        <v>43</v>
      </c>
      <c r="H36" s="6">
        <f>_xlfn.RANK.AVG(DMen!H36,DMen!H$4:H$413,0)</f>
        <v>167</v>
      </c>
      <c r="I36" s="6">
        <f>_xlfn.RANK.AVG(DMen!I36,DMen!I$4:I$413,0)</f>
        <v>127</v>
      </c>
      <c r="J36" s="6">
        <f>_xlfn.RANK.AVG(DMen!J36,DMen!J$4:J$413,0)</f>
        <v>167</v>
      </c>
      <c r="K36" s="6">
        <f>_xlfn.RANK.AVG(DMen!K36,DMen!K$4:K$413,0)</f>
        <v>207.5</v>
      </c>
      <c r="L36" s="6">
        <f>_xlfn.RANK.AVG(DMen!L36,DMen!L$4:L$413,0)</f>
        <v>133</v>
      </c>
      <c r="M36" s="6">
        <f>_xlfn.RANK.AVG(DMen!M36,DMen!M$4:M$413,1)</f>
        <v>229</v>
      </c>
      <c r="N36" s="6">
        <f>_xlfn.RANK.AVG(DMen!N36,DMen!N$4:N$413,0)</f>
        <v>229</v>
      </c>
      <c r="O36" s="6">
        <f>_xlfn.RANK.AVG(DMen!O36,DMen!O$4:O$413,0)</f>
        <v>101</v>
      </c>
      <c r="P36" s="6">
        <f>_xlfn.RANK.AVG(DMen!P36,DMen!P$4:P$413,1)</f>
        <v>23</v>
      </c>
      <c r="Q36" s="6">
        <f>_xlfn.RANK.AVG(DMen!Q36,DMen!Q$4:Q$413,0)</f>
        <v>53</v>
      </c>
      <c r="R36" s="6">
        <f>_xlfn.RANK.AVG(DMen!R36,DMen!R$4:R$413,0)</f>
        <v>117.5</v>
      </c>
      <c r="S36" s="6">
        <f>_xlfn.RANK.AVG(DMen!S36,DMen!S$4:S$413,1)</f>
        <v>11</v>
      </c>
      <c r="T36" s="6">
        <f>IF( DMen!T36 ="","",_xlfn.RANK.AVG(DMen!T36,DMen!T$4:T$413,0))</f>
        <v>155</v>
      </c>
      <c r="U36" s="6" t="str">
        <f>IF( DMen!U36 ="","",_xlfn.RANK.AVG(DMen!U36,DMen!U$4:U$413,0))</f>
        <v/>
      </c>
      <c r="V36" s="6">
        <f>_xlfn.RANK.AVG(DMen!V36,DMen!V$4:V$413,0)</f>
        <v>69</v>
      </c>
      <c r="W36" s="6">
        <f>IF( DMen!W36 ="","",_xlfn.RANK.AVG(DMen!W36,DMen!W$4:W$413,0))</f>
        <v>95</v>
      </c>
      <c r="X36" s="6" t="str">
        <f>IF( DMen!X36 ="","",_xlfn.RANK.AVG(DMen!X36,DMen!X$4:X$413,0))</f>
        <v/>
      </c>
      <c r="Y36" s="6">
        <f>IF( DMen!Y36 ="","",_xlfn.RANK.AVG(DMen!Y36,DMen!Y$4:Y$413,0))</f>
        <v>176.5</v>
      </c>
      <c r="Z36" s="6">
        <f>_xlfn.RANK.AVG(DMen!Z36,DMen!Z$4:Z$413,0)</f>
        <v>39</v>
      </c>
      <c r="AA36" s="6" t="str">
        <f>IF( DMen!AA36 ="","",_xlfn.RANK.AVG(DMen!AA36,DMen!AA$4:AA$413,0))</f>
        <v/>
      </c>
      <c r="AB36" s="6">
        <f>_xlfn.RANK.AVG(DMen!AB36,DMen!AB$4:AB$413,0)</f>
        <v>59</v>
      </c>
      <c r="AC36" s="6">
        <f>_xlfn.RANK.AVG(DMen!AC36,DMen!AC$4:AC$413,0)</f>
        <v>176</v>
      </c>
      <c r="AG36" s="7">
        <f t="shared" si="0"/>
        <v>154.83333333333334</v>
      </c>
      <c r="AH36" s="7">
        <f t="shared" si="1"/>
        <v>167.125</v>
      </c>
      <c r="AI36" s="7">
        <f t="shared" si="9"/>
        <v>197</v>
      </c>
      <c r="AJ36" s="7">
        <f t="shared" si="10"/>
        <v>61.1</v>
      </c>
      <c r="AK36" s="7">
        <f t="shared" si="11"/>
        <v>123.875</v>
      </c>
      <c r="AL36" s="7">
        <f t="shared" si="12"/>
        <v>91.333333333333329</v>
      </c>
      <c r="AN36">
        <f t="shared" si="2"/>
        <v>166</v>
      </c>
      <c r="AO36">
        <f t="shared" si="3"/>
        <v>184</v>
      </c>
      <c r="AP36">
        <f t="shared" si="4"/>
        <v>223</v>
      </c>
      <c r="AQ36">
        <f t="shared" si="5"/>
        <v>40.5</v>
      </c>
      <c r="AR36">
        <f t="shared" si="6"/>
        <v>143</v>
      </c>
      <c r="AS36">
        <f t="shared" si="7"/>
        <v>60</v>
      </c>
      <c r="AU36" s="6">
        <f t="shared" si="8"/>
        <v>136.08333333333334</v>
      </c>
      <c r="AW36">
        <f t="shared" si="13"/>
        <v>153</v>
      </c>
    </row>
    <row r="37" spans="1:49">
      <c r="A37" t="s">
        <v>784</v>
      </c>
      <c r="B37" t="s">
        <v>785</v>
      </c>
      <c r="C37" t="s">
        <v>62</v>
      </c>
      <c r="D37" t="s">
        <v>786</v>
      </c>
      <c r="E37" s="6">
        <f>_xlfn.RANK.AVG(DMen!E37,DMen!E$4:E$413,0)</f>
        <v>192.5</v>
      </c>
      <c r="F37" s="6">
        <f>_xlfn.RANK.AVG(DMen!F37,DMen!F$4:F$413,0)</f>
        <v>134.5</v>
      </c>
      <c r="G37" s="6">
        <f>_xlfn.RANK.AVG(DMen!G37,DMen!G$4:G$413,0)</f>
        <v>212</v>
      </c>
      <c r="H37" s="6">
        <f>_xlfn.RANK.AVG(DMen!H37,DMen!H$4:H$413,0)</f>
        <v>111</v>
      </c>
      <c r="I37" s="6">
        <f>_xlfn.RANK.AVG(DMen!I37,DMen!I$4:I$413,0)</f>
        <v>176</v>
      </c>
      <c r="J37" s="6">
        <f>_xlfn.RANK.AVG(DMen!J37,DMen!J$4:J$413,0)</f>
        <v>27</v>
      </c>
      <c r="K37" s="6">
        <f>_xlfn.RANK.AVG(DMen!K37,DMen!K$4:K$413,0)</f>
        <v>40</v>
      </c>
      <c r="L37" s="6">
        <f>_xlfn.RANK.AVG(DMen!L37,DMen!L$4:L$413,0)</f>
        <v>105</v>
      </c>
      <c r="M37" s="6">
        <f>_xlfn.RANK.AVG(DMen!M37,DMen!M$4:M$413,1)</f>
        <v>107</v>
      </c>
      <c r="N37" s="6">
        <f>_xlfn.RANK.AVG(DMen!N37,DMen!N$4:N$413,0)</f>
        <v>102</v>
      </c>
      <c r="O37" s="6">
        <f>_xlfn.RANK.AVG(DMen!O37,DMen!O$4:O$413,0)</f>
        <v>151</v>
      </c>
      <c r="P37" s="6">
        <f>_xlfn.RANK.AVG(DMen!P37,DMen!P$4:P$413,1)</f>
        <v>75</v>
      </c>
      <c r="Q37" s="6">
        <f>_xlfn.RANK.AVG(DMen!Q37,DMen!Q$4:Q$413,0)</f>
        <v>113</v>
      </c>
      <c r="R37" s="6">
        <f>_xlfn.RANK.AVG(DMen!R37,DMen!R$4:R$413,0)</f>
        <v>123</v>
      </c>
      <c r="S37" s="6">
        <f>_xlfn.RANK.AVG(DMen!S37,DMen!S$4:S$413,1)</f>
        <v>23</v>
      </c>
      <c r="T37" s="6">
        <f>IF( DMen!T37 ="","",_xlfn.RANK.AVG(DMen!T37,DMen!T$4:T$413,0))</f>
        <v>162</v>
      </c>
      <c r="U37" s="6" t="str">
        <f>IF( DMen!U37 ="","",_xlfn.RANK.AVG(DMen!U37,DMen!U$4:U$413,0))</f>
        <v/>
      </c>
      <c r="V37" s="6">
        <f>_xlfn.RANK.AVG(DMen!V37,DMen!V$4:V$413,0)</f>
        <v>61</v>
      </c>
      <c r="W37" s="6">
        <f>IF( DMen!W37 ="","",_xlfn.RANK.AVG(DMen!W37,DMen!W$4:W$413,0))</f>
        <v>53</v>
      </c>
      <c r="X37" s="6" t="str">
        <f>IF( DMen!X37 ="","",_xlfn.RANK.AVG(DMen!X37,DMen!X$4:X$413,0))</f>
        <v/>
      </c>
      <c r="Y37" s="6">
        <f>IF( DMen!Y37 ="","",_xlfn.RANK.AVG(DMen!Y37,DMen!Y$4:Y$413,0))</f>
        <v>176.5</v>
      </c>
      <c r="Z37" s="6">
        <f>_xlfn.RANK.AVG(DMen!Z37,DMen!Z$4:Z$413,0)</f>
        <v>58</v>
      </c>
      <c r="AA37" s="6">
        <f>IF( DMen!AA37 ="","",_xlfn.RANK.AVG(DMen!AA37,DMen!AA$4:AA$413,0))</f>
        <v>27</v>
      </c>
      <c r="AB37" s="6">
        <f>_xlfn.RANK.AVG(DMen!AB37,DMen!AB$4:AB$413,0)</f>
        <v>141</v>
      </c>
      <c r="AC37" s="6">
        <f>_xlfn.RANK.AVG(DMen!AC37,DMen!AC$4:AC$413,0)</f>
        <v>153</v>
      </c>
      <c r="AG37" s="7">
        <f t="shared" si="0"/>
        <v>179.66666666666666</v>
      </c>
      <c r="AH37" s="7">
        <f t="shared" si="1"/>
        <v>88.5</v>
      </c>
      <c r="AI37" s="7">
        <f t="shared" si="9"/>
        <v>104.66666666666667</v>
      </c>
      <c r="AJ37" s="7">
        <f t="shared" si="10"/>
        <v>97</v>
      </c>
      <c r="AK37" s="7">
        <f t="shared" si="11"/>
        <v>113.125</v>
      </c>
      <c r="AL37" s="7">
        <f t="shared" si="12"/>
        <v>94.75</v>
      </c>
      <c r="AN37">
        <f t="shared" si="2"/>
        <v>202</v>
      </c>
      <c r="AO37">
        <f t="shared" si="3"/>
        <v>81</v>
      </c>
      <c r="AP37">
        <f t="shared" si="4"/>
        <v>100</v>
      </c>
      <c r="AQ37">
        <f t="shared" si="5"/>
        <v>95</v>
      </c>
      <c r="AR37">
        <f t="shared" si="6"/>
        <v>127</v>
      </c>
      <c r="AS37">
        <f t="shared" si="7"/>
        <v>67</v>
      </c>
      <c r="AU37" s="6">
        <f t="shared" si="8"/>
        <v>112</v>
      </c>
      <c r="AW37">
        <f t="shared" si="13"/>
        <v>110</v>
      </c>
    </row>
    <row r="38" spans="1:49">
      <c r="A38" t="s">
        <v>428</v>
      </c>
      <c r="B38" t="s">
        <v>429</v>
      </c>
      <c r="C38" t="s">
        <v>62</v>
      </c>
      <c r="D38" t="s">
        <v>230</v>
      </c>
      <c r="E38" s="6">
        <f>_xlfn.RANK.AVG(DMen!E38,DMen!E$4:E$413,0)</f>
        <v>157</v>
      </c>
      <c r="F38" s="6">
        <f>_xlfn.RANK.AVG(DMen!F38,DMen!F$4:F$413,0)</f>
        <v>182</v>
      </c>
      <c r="G38" s="6">
        <f>_xlfn.RANK.AVG(DMen!G38,DMen!G$4:G$413,0)</f>
        <v>78</v>
      </c>
      <c r="H38" s="6">
        <f>_xlfn.RANK.AVG(DMen!H38,DMen!H$4:H$413,0)</f>
        <v>137</v>
      </c>
      <c r="I38" s="6">
        <f>_xlfn.RANK.AVG(DMen!I38,DMen!I$4:I$413,0)</f>
        <v>120</v>
      </c>
      <c r="J38" s="6">
        <f>_xlfn.RANK.AVG(DMen!J38,DMen!J$4:J$413,0)</f>
        <v>224</v>
      </c>
      <c r="K38" s="6">
        <f>_xlfn.RANK.AVG(DMen!K38,DMen!K$4:K$413,0)</f>
        <v>223</v>
      </c>
      <c r="L38" s="6">
        <f>_xlfn.RANK.AVG(DMen!L38,DMen!L$4:L$413,0)</f>
        <v>68</v>
      </c>
      <c r="M38" s="6">
        <f>_xlfn.RANK.AVG(DMen!M38,DMen!M$4:M$413,1)</f>
        <v>167</v>
      </c>
      <c r="N38" s="6">
        <f>_xlfn.RANK.AVG(DMen!N38,DMen!N$4:N$413,0)</f>
        <v>153</v>
      </c>
      <c r="O38" s="6">
        <f>_xlfn.RANK.AVG(DMen!O38,DMen!O$4:O$413,0)</f>
        <v>38</v>
      </c>
      <c r="P38" s="6">
        <f>_xlfn.RANK.AVG(DMen!P38,DMen!P$4:P$413,1)</f>
        <v>19.5</v>
      </c>
      <c r="Q38" s="6">
        <f>_xlfn.RANK.AVG(DMen!Q38,DMen!Q$4:Q$413,0)</f>
        <v>16</v>
      </c>
      <c r="R38" s="6">
        <f>_xlfn.RANK.AVG(DMen!R38,DMen!R$4:R$413,0)</f>
        <v>7</v>
      </c>
      <c r="S38" s="6">
        <f>_xlfn.RANK.AVG(DMen!S38,DMen!S$4:S$413,1)</f>
        <v>2</v>
      </c>
      <c r="T38" s="6">
        <f>IF( DMen!T38 ="","",_xlfn.RANK.AVG(DMen!T38,DMen!T$4:T$413,0))</f>
        <v>77</v>
      </c>
      <c r="U38" s="6" t="str">
        <f>IF( DMen!U38 ="","",_xlfn.RANK.AVG(DMen!U38,DMen!U$4:U$413,0))</f>
        <v/>
      </c>
      <c r="V38" s="6">
        <f>_xlfn.RANK.AVG(DMen!V38,DMen!V$4:V$413,0)</f>
        <v>131</v>
      </c>
      <c r="W38" s="6">
        <f>IF( DMen!W38 ="","",_xlfn.RANK.AVG(DMen!W38,DMen!W$4:W$413,0))</f>
        <v>122</v>
      </c>
      <c r="X38" s="6" t="str">
        <f>IF( DMen!X38 ="","",_xlfn.RANK.AVG(DMen!X38,DMen!X$4:X$413,0))</f>
        <v/>
      </c>
      <c r="Y38" s="6">
        <f>IF( DMen!Y38 ="","",_xlfn.RANK.AVG(DMen!Y38,DMen!Y$4:Y$413,0))</f>
        <v>8</v>
      </c>
      <c r="Z38" s="6">
        <f>_xlfn.RANK.AVG(DMen!Z38,DMen!Z$4:Z$413,0)</f>
        <v>37</v>
      </c>
      <c r="AA38" s="6" t="str">
        <f>IF( DMen!AA38 ="","",_xlfn.RANK.AVG(DMen!AA38,DMen!AA$4:AA$413,0))</f>
        <v/>
      </c>
      <c r="AB38" s="6">
        <f>_xlfn.RANK.AVG(DMen!AB38,DMen!AB$4:AB$413,0)</f>
        <v>112</v>
      </c>
      <c r="AC38" s="6">
        <f>_xlfn.RANK.AVG(DMen!AC38,DMen!AC$4:AC$413,0)</f>
        <v>194</v>
      </c>
      <c r="AG38" s="7">
        <f t="shared" si="0"/>
        <v>139</v>
      </c>
      <c r="AH38" s="7">
        <f t="shared" si="1"/>
        <v>176</v>
      </c>
      <c r="AI38" s="7">
        <f t="shared" si="9"/>
        <v>129.33333333333334</v>
      </c>
      <c r="AJ38" s="7">
        <f t="shared" si="10"/>
        <v>16.5</v>
      </c>
      <c r="AK38" s="7">
        <f t="shared" si="11"/>
        <v>84.5</v>
      </c>
      <c r="AL38" s="7">
        <f t="shared" si="12"/>
        <v>114.33333333333333</v>
      </c>
      <c r="AN38">
        <f t="shared" si="2"/>
        <v>142.5</v>
      </c>
      <c r="AO38">
        <f t="shared" si="3"/>
        <v>200.5</v>
      </c>
      <c r="AP38">
        <f t="shared" si="4"/>
        <v>138.5</v>
      </c>
      <c r="AQ38">
        <f t="shared" si="5"/>
        <v>2</v>
      </c>
      <c r="AR38">
        <f t="shared" si="6"/>
        <v>76</v>
      </c>
      <c r="AS38">
        <f t="shared" si="7"/>
        <v>140</v>
      </c>
      <c r="AU38" s="6">
        <f t="shared" si="8"/>
        <v>116.58333333333333</v>
      </c>
      <c r="AW38">
        <f t="shared" si="13"/>
        <v>122</v>
      </c>
    </row>
    <row r="39" spans="1:49">
      <c r="A39" t="s">
        <v>231</v>
      </c>
      <c r="B39" t="s">
        <v>232</v>
      </c>
      <c r="C39" t="s">
        <v>62</v>
      </c>
      <c r="D39" t="s">
        <v>233</v>
      </c>
      <c r="E39" s="6">
        <f>_xlfn.RANK.AVG(DMen!E39,DMen!E$4:E$413,0)</f>
        <v>76.5</v>
      </c>
      <c r="F39" s="6">
        <f>_xlfn.RANK.AVG(DMen!F39,DMen!F$4:F$413,0)</f>
        <v>99</v>
      </c>
      <c r="G39" s="6">
        <f>_xlfn.RANK.AVG(DMen!G39,DMen!G$4:G$413,0)</f>
        <v>35</v>
      </c>
      <c r="H39" s="6">
        <f>_xlfn.RANK.AVG(DMen!H39,DMen!H$4:H$413,0)</f>
        <v>182</v>
      </c>
      <c r="I39" s="6">
        <f>_xlfn.RANK.AVG(DMen!I39,DMen!I$4:I$413,0)</f>
        <v>126</v>
      </c>
      <c r="J39" s="6">
        <f>_xlfn.RANK.AVG(DMen!J39,DMen!J$4:J$413,0)</f>
        <v>202</v>
      </c>
      <c r="K39" s="6">
        <f>_xlfn.RANK.AVG(DMen!K39,DMen!K$4:K$413,0)</f>
        <v>194</v>
      </c>
      <c r="L39" s="6">
        <f>_xlfn.RANK.AVG(DMen!L39,DMen!L$4:L$413,0)</f>
        <v>149</v>
      </c>
      <c r="M39" s="6">
        <f>_xlfn.RANK.AVG(DMen!M39,DMen!M$4:M$413,1)</f>
        <v>53</v>
      </c>
      <c r="N39" s="6">
        <f>_xlfn.RANK.AVG(DMen!N39,DMen!N$4:N$413,0)</f>
        <v>76</v>
      </c>
      <c r="O39" s="6">
        <f>_xlfn.RANK.AVG(DMen!O39,DMen!O$4:O$413,0)</f>
        <v>59</v>
      </c>
      <c r="P39" s="6">
        <f>_xlfn.RANK.AVG(DMen!P39,DMen!P$4:P$413,1)</f>
        <v>18</v>
      </c>
      <c r="Q39" s="6">
        <f>_xlfn.RANK.AVG(DMen!Q39,DMen!Q$4:Q$413,0)</f>
        <v>27</v>
      </c>
      <c r="R39" s="6">
        <f>_xlfn.RANK.AVG(DMen!R39,DMen!R$4:R$413,0)</f>
        <v>35</v>
      </c>
      <c r="S39" s="6">
        <f>_xlfn.RANK.AVG(DMen!S39,DMen!S$4:S$413,1)</f>
        <v>37</v>
      </c>
      <c r="T39" s="6">
        <f>IF( DMen!T39 ="","",_xlfn.RANK.AVG(DMen!T39,DMen!T$4:T$413,0))</f>
        <v>97</v>
      </c>
      <c r="U39" s="6">
        <f>IF( DMen!U39 ="","",_xlfn.RANK.AVG(DMen!U39,DMen!U$4:U$413,0))</f>
        <v>55</v>
      </c>
      <c r="V39" s="6">
        <f>_xlfn.RANK.AVG(DMen!V39,DMen!V$4:V$413,0)</f>
        <v>69</v>
      </c>
      <c r="W39" s="6">
        <f>IF( DMen!W39 ="","",_xlfn.RANK.AVG(DMen!W39,DMen!W$4:W$413,0))</f>
        <v>97</v>
      </c>
      <c r="X39" s="6" t="str">
        <f>IF( DMen!X39 ="","",_xlfn.RANK.AVG(DMen!X39,DMen!X$4:X$413,0))</f>
        <v/>
      </c>
      <c r="Y39" s="6">
        <f>IF( DMen!Y39 ="","",_xlfn.RANK.AVG(DMen!Y39,DMen!Y$4:Y$413,0))</f>
        <v>119</v>
      </c>
      <c r="Z39" s="6">
        <f>_xlfn.RANK.AVG(DMen!Z39,DMen!Z$4:Z$413,0)</f>
        <v>126</v>
      </c>
      <c r="AA39" s="6" t="str">
        <f>IF( DMen!AA39 ="","",_xlfn.RANK.AVG(DMen!AA39,DMen!AA$4:AA$413,0))</f>
        <v/>
      </c>
      <c r="AB39" s="6">
        <f>_xlfn.RANK.AVG(DMen!AB39,DMen!AB$4:AB$413,0)</f>
        <v>87</v>
      </c>
      <c r="AC39" s="6">
        <f>_xlfn.RANK.AVG(DMen!AC39,DMen!AC$4:AC$413,0)</f>
        <v>108</v>
      </c>
      <c r="AG39" s="7">
        <f t="shared" si="0"/>
        <v>70.166666666666671</v>
      </c>
      <c r="AH39" s="7">
        <f t="shared" si="1"/>
        <v>176</v>
      </c>
      <c r="AI39" s="7">
        <f t="shared" si="9"/>
        <v>92.666666666666671</v>
      </c>
      <c r="AJ39" s="7">
        <f t="shared" si="10"/>
        <v>35.200000000000003</v>
      </c>
      <c r="AK39" s="7">
        <f t="shared" si="11"/>
        <v>87.4</v>
      </c>
      <c r="AL39" s="7">
        <f t="shared" si="12"/>
        <v>107</v>
      </c>
      <c r="AN39">
        <f t="shared" si="2"/>
        <v>60</v>
      </c>
      <c r="AO39">
        <f t="shared" si="3"/>
        <v>200.5</v>
      </c>
      <c r="AP39">
        <f t="shared" si="4"/>
        <v>82</v>
      </c>
      <c r="AQ39">
        <f t="shared" si="5"/>
        <v>20</v>
      </c>
      <c r="AR39">
        <f t="shared" si="6"/>
        <v>84</v>
      </c>
      <c r="AS39">
        <f t="shared" si="7"/>
        <v>112.5</v>
      </c>
      <c r="AU39" s="6">
        <f t="shared" si="8"/>
        <v>93.166666666666671</v>
      </c>
      <c r="AW39">
        <f t="shared" si="13"/>
        <v>72</v>
      </c>
    </row>
    <row r="40" spans="1:49">
      <c r="A40" t="s">
        <v>1057</v>
      </c>
      <c r="B40" t="s">
        <v>1058</v>
      </c>
      <c r="C40" t="s">
        <v>62</v>
      </c>
      <c r="D40" t="s">
        <v>1059</v>
      </c>
      <c r="E40" s="6">
        <f>_xlfn.RANK.AVG(DMen!E40,DMen!E$4:E$413,0)</f>
        <v>37.5</v>
      </c>
      <c r="F40" s="6">
        <f>_xlfn.RANK.AVG(DMen!F40,DMen!F$4:F$413,0)</f>
        <v>109.5</v>
      </c>
      <c r="G40" s="6">
        <f>_xlfn.RANK.AVG(DMen!G40,DMen!G$4:G$413,0)</f>
        <v>31</v>
      </c>
      <c r="H40" s="6">
        <f>_xlfn.RANK.AVG(DMen!H40,DMen!H$4:H$413,0)</f>
        <v>195</v>
      </c>
      <c r="I40" s="6">
        <f>_xlfn.RANK.AVG(DMen!I40,DMen!I$4:I$413,0)</f>
        <v>80</v>
      </c>
      <c r="J40" s="6">
        <f>_xlfn.RANK.AVG(DMen!J40,DMen!J$4:J$413,0)</f>
        <v>227</v>
      </c>
      <c r="K40" s="6">
        <f>_xlfn.RANK.AVG(DMen!K40,DMen!K$4:K$413,0)</f>
        <v>180.5</v>
      </c>
      <c r="L40" s="6">
        <f>_xlfn.RANK.AVG(DMen!L40,DMen!L$4:L$413,0)</f>
        <v>131</v>
      </c>
      <c r="M40" s="6">
        <f>_xlfn.RANK.AVG(DMen!M40,DMen!M$4:M$413,1)</f>
        <v>142</v>
      </c>
      <c r="N40" s="6">
        <f>_xlfn.RANK.AVG(DMen!N40,DMen!N$4:N$413,0)</f>
        <v>170</v>
      </c>
      <c r="O40" s="6">
        <f>_xlfn.RANK.AVG(DMen!O40,DMen!O$4:O$413,0)</f>
        <v>113</v>
      </c>
      <c r="P40" s="6">
        <f>_xlfn.RANK.AVG(DMen!P40,DMen!P$4:P$413,1)</f>
        <v>189</v>
      </c>
      <c r="Q40" s="6">
        <f>_xlfn.RANK.AVG(DMen!Q40,DMen!Q$4:Q$413,0)</f>
        <v>168</v>
      </c>
      <c r="R40" s="6">
        <f>_xlfn.RANK.AVG(DMen!R40,DMen!R$4:R$413,0)</f>
        <v>44</v>
      </c>
      <c r="S40" s="6">
        <f>_xlfn.RANK.AVG(DMen!S40,DMen!S$4:S$413,1)</f>
        <v>203</v>
      </c>
      <c r="T40" s="6">
        <f>IF( DMen!T40 ="","",_xlfn.RANK.AVG(DMen!T40,DMen!T$4:T$413,0))</f>
        <v>60</v>
      </c>
      <c r="U40" s="6">
        <f>IF( DMen!U40 ="","",_xlfn.RANK.AVG(DMen!U40,DMen!U$4:U$413,0))</f>
        <v>5</v>
      </c>
      <c r="V40" s="6">
        <f>_xlfn.RANK.AVG(DMen!V40,DMen!V$4:V$413,0)</f>
        <v>107</v>
      </c>
      <c r="W40" s="6">
        <f>IF( DMen!W40 ="","",_xlfn.RANK.AVG(DMen!W40,DMen!W$4:W$413,0))</f>
        <v>66</v>
      </c>
      <c r="X40" s="6">
        <f>IF( DMen!X40 ="","",_xlfn.RANK.AVG(DMen!X40,DMen!X$4:X$413,0))</f>
        <v>62</v>
      </c>
      <c r="Y40" s="6">
        <f>IF( DMen!Y40 ="","",_xlfn.RANK.AVG(DMen!Y40,DMen!Y$4:Y$413,0))</f>
        <v>110.5</v>
      </c>
      <c r="Z40" s="6">
        <f>_xlfn.RANK.AVG(DMen!Z40,DMen!Z$4:Z$413,0)</f>
        <v>78</v>
      </c>
      <c r="AA40" s="6" t="str">
        <f>IF( DMen!AA40 ="","",_xlfn.RANK.AVG(DMen!AA40,DMen!AA$4:AA$413,0))</f>
        <v/>
      </c>
      <c r="AB40" s="6">
        <f>_xlfn.RANK.AVG(DMen!AB40,DMen!AB$4:AB$413,0)</f>
        <v>106</v>
      </c>
      <c r="AC40" s="6">
        <f>_xlfn.RANK.AVG(DMen!AC40,DMen!AC$4:AC$413,0)</f>
        <v>197.5</v>
      </c>
      <c r="AG40" s="7">
        <f t="shared" si="0"/>
        <v>59.333333333333336</v>
      </c>
      <c r="AH40" s="7">
        <f t="shared" si="1"/>
        <v>170.625</v>
      </c>
      <c r="AI40" s="7">
        <f t="shared" si="9"/>
        <v>147.66666666666666</v>
      </c>
      <c r="AJ40" s="7">
        <f t="shared" si="10"/>
        <v>143.4</v>
      </c>
      <c r="AK40" s="7">
        <f t="shared" si="11"/>
        <v>68.416666666666671</v>
      </c>
      <c r="AL40" s="7">
        <f t="shared" si="12"/>
        <v>127.16666666666667</v>
      </c>
      <c r="AN40">
        <f t="shared" si="2"/>
        <v>43</v>
      </c>
      <c r="AO40">
        <f t="shared" si="3"/>
        <v>189</v>
      </c>
      <c r="AP40">
        <f t="shared" si="4"/>
        <v>171</v>
      </c>
      <c r="AQ40">
        <f t="shared" si="5"/>
        <v>155.5</v>
      </c>
      <c r="AR40">
        <f t="shared" si="6"/>
        <v>48</v>
      </c>
      <c r="AS40">
        <f t="shared" si="7"/>
        <v>173</v>
      </c>
      <c r="AU40" s="6">
        <f t="shared" si="8"/>
        <v>129.91666666666666</v>
      </c>
      <c r="AW40">
        <f t="shared" si="13"/>
        <v>143</v>
      </c>
    </row>
    <row r="41" spans="1:49">
      <c r="A41" t="s">
        <v>1034</v>
      </c>
      <c r="B41" t="s">
        <v>1035</v>
      </c>
      <c r="C41" t="s">
        <v>62</v>
      </c>
      <c r="D41" t="s">
        <v>221</v>
      </c>
      <c r="E41" s="6">
        <f>_xlfn.RANK.AVG(DMen!E41,DMen!E$4:E$413,0)</f>
        <v>117.5</v>
      </c>
      <c r="F41" s="6">
        <f>_xlfn.RANK.AVG(DMen!F41,DMen!F$4:F$413,0)</f>
        <v>182</v>
      </c>
      <c r="G41" s="6">
        <f>_xlfn.RANK.AVG(DMen!G41,DMen!G$4:G$413,0)</f>
        <v>217</v>
      </c>
      <c r="H41" s="6">
        <f>_xlfn.RANK.AVG(DMen!H41,DMen!H$4:H$413,0)</f>
        <v>158</v>
      </c>
      <c r="I41" s="6">
        <f>_xlfn.RANK.AVG(DMen!I41,DMen!I$4:I$413,0)</f>
        <v>188</v>
      </c>
      <c r="J41" s="6">
        <f>_xlfn.RANK.AVG(DMen!J41,DMen!J$4:J$413,0)</f>
        <v>92</v>
      </c>
      <c r="K41" s="6">
        <f>_xlfn.RANK.AVG(DMen!K41,DMen!K$4:K$413,0)</f>
        <v>108.5</v>
      </c>
      <c r="L41" s="6">
        <f>_xlfn.RANK.AVG(DMen!L41,DMen!L$4:L$413,0)</f>
        <v>97</v>
      </c>
      <c r="M41" s="6">
        <f>_xlfn.RANK.AVG(DMen!M41,DMen!M$4:M$413,1)</f>
        <v>175</v>
      </c>
      <c r="N41" s="6">
        <f>_xlfn.RANK.AVG(DMen!N41,DMen!N$4:N$413,0)</f>
        <v>185</v>
      </c>
      <c r="O41" s="6">
        <f>_xlfn.RANK.AVG(DMen!O41,DMen!O$4:O$413,0)</f>
        <v>138</v>
      </c>
      <c r="P41" s="6">
        <f>_xlfn.RANK.AVG(DMen!P41,DMen!P$4:P$413,1)</f>
        <v>175</v>
      </c>
      <c r="Q41" s="6">
        <f>_xlfn.RANK.AVG(DMen!Q41,DMen!Q$4:Q$413,0)</f>
        <v>167</v>
      </c>
      <c r="R41" s="6">
        <f>_xlfn.RANK.AVG(DMen!R41,DMen!R$4:R$413,0)</f>
        <v>188</v>
      </c>
      <c r="S41" s="6">
        <f>_xlfn.RANK.AVG(DMen!S41,DMen!S$4:S$413,1)</f>
        <v>162</v>
      </c>
      <c r="T41" s="6">
        <f>IF( DMen!T41 ="","",_xlfn.RANK.AVG(DMen!T41,DMen!T$4:T$413,0))</f>
        <v>174</v>
      </c>
      <c r="U41" s="6">
        <f>IF( DMen!U41 ="","",_xlfn.RANK.AVG(DMen!U41,DMen!U$4:U$413,0))</f>
        <v>70</v>
      </c>
      <c r="V41" s="6">
        <f>_xlfn.RANK.AVG(DMen!V41,DMen!V$4:V$413,0)</f>
        <v>197</v>
      </c>
      <c r="W41" s="6">
        <f>IF( DMen!W41 ="","",_xlfn.RANK.AVG(DMen!W41,DMen!W$4:W$413,0))</f>
        <v>194</v>
      </c>
      <c r="X41" s="6" t="str">
        <f>IF( DMen!X41 ="","",_xlfn.RANK.AVG(DMen!X41,DMen!X$4:X$413,0))</f>
        <v/>
      </c>
      <c r="Y41" s="6">
        <f>IF( DMen!Y41 ="","",_xlfn.RANK.AVG(DMen!Y41,DMen!Y$4:Y$413,0))</f>
        <v>176.5</v>
      </c>
      <c r="Z41" s="6">
        <f>_xlfn.RANK.AVG(DMen!Z41,DMen!Z$4:Z$413,0)</f>
        <v>160</v>
      </c>
      <c r="AA41" s="6">
        <f>IF( DMen!AA41 ="","",_xlfn.RANK.AVG(DMen!AA41,DMen!AA$4:AA$413,0))</f>
        <v>99.5</v>
      </c>
      <c r="AB41" s="6">
        <f>_xlfn.RANK.AVG(DMen!AB41,DMen!AB$4:AB$413,0)</f>
        <v>14</v>
      </c>
      <c r="AC41" s="6">
        <f>_xlfn.RANK.AVG(DMen!AC41,DMen!AC$4:AC$413,0)</f>
        <v>135.5</v>
      </c>
      <c r="AG41" s="7">
        <f t="shared" si="0"/>
        <v>172.16666666666666</v>
      </c>
      <c r="AH41" s="7">
        <f t="shared" si="1"/>
        <v>136.625</v>
      </c>
      <c r="AI41" s="7">
        <f t="shared" si="9"/>
        <v>152.33333333333334</v>
      </c>
      <c r="AJ41" s="7">
        <f t="shared" si="10"/>
        <v>166</v>
      </c>
      <c r="AK41" s="7">
        <f t="shared" si="11"/>
        <v>162.30000000000001</v>
      </c>
      <c r="AL41" s="7">
        <f t="shared" si="12"/>
        <v>102.25</v>
      </c>
      <c r="AN41">
        <f t="shared" si="2"/>
        <v>187</v>
      </c>
      <c r="AO41">
        <f t="shared" si="3"/>
        <v>142</v>
      </c>
      <c r="AP41">
        <f t="shared" si="4"/>
        <v>181</v>
      </c>
      <c r="AQ41">
        <f t="shared" si="5"/>
        <v>180</v>
      </c>
      <c r="AR41">
        <f t="shared" si="6"/>
        <v>205</v>
      </c>
      <c r="AS41">
        <f t="shared" si="7"/>
        <v>100</v>
      </c>
      <c r="AU41" s="6">
        <f t="shared" si="8"/>
        <v>165.83333333333334</v>
      </c>
      <c r="AW41">
        <f t="shared" si="13"/>
        <v>204</v>
      </c>
    </row>
    <row r="42" spans="1:49">
      <c r="A42" t="s">
        <v>1112</v>
      </c>
      <c r="B42" t="s">
        <v>1113</v>
      </c>
      <c r="C42" t="s">
        <v>62</v>
      </c>
      <c r="D42" t="s">
        <v>1114</v>
      </c>
      <c r="E42" s="6">
        <f>_xlfn.RANK.AVG(DMen!E42,DMen!E$4:E$413,0)</f>
        <v>192.5</v>
      </c>
      <c r="F42" s="6">
        <f>_xlfn.RANK.AVG(DMen!F42,DMen!F$4:F$413,0)</f>
        <v>215</v>
      </c>
      <c r="G42" s="6">
        <f>_xlfn.RANK.AVG(DMen!G42,DMen!G$4:G$413,0)</f>
        <v>223</v>
      </c>
      <c r="H42" s="6">
        <f>_xlfn.RANK.AVG(DMen!H42,DMen!H$4:H$413,0)</f>
        <v>162</v>
      </c>
      <c r="I42" s="6">
        <f>_xlfn.RANK.AVG(DMen!I42,DMen!I$4:I$413,0)</f>
        <v>222.5</v>
      </c>
      <c r="J42" s="6">
        <f>_xlfn.RANK.AVG(DMen!J42,DMen!J$4:J$413,0)</f>
        <v>32</v>
      </c>
      <c r="K42" s="6">
        <f>_xlfn.RANK.AVG(DMen!K42,DMen!K$4:K$413,0)</f>
        <v>150.5</v>
      </c>
      <c r="L42" s="6">
        <f>_xlfn.RANK.AVG(DMen!L42,DMen!L$4:L$413,0)</f>
        <v>14</v>
      </c>
      <c r="M42" s="6">
        <f>_xlfn.RANK.AVG(DMen!M42,DMen!M$4:M$413,1)</f>
        <v>4</v>
      </c>
      <c r="N42" s="6">
        <f>_xlfn.RANK.AVG(DMen!N42,DMen!N$4:N$413,0)</f>
        <v>1</v>
      </c>
      <c r="O42" s="6">
        <f>_xlfn.RANK.AVG(DMen!O42,DMen!O$4:O$413,0)</f>
        <v>159</v>
      </c>
      <c r="P42" s="6">
        <f>_xlfn.RANK.AVG(DMen!P42,DMen!P$4:P$413,1)</f>
        <v>222</v>
      </c>
      <c r="Q42" s="6">
        <f>_xlfn.RANK.AVG(DMen!Q42,DMen!Q$4:Q$413,0)</f>
        <v>213</v>
      </c>
      <c r="R42" s="6">
        <f>_xlfn.RANK.AVG(DMen!R42,DMen!R$4:R$413,0)</f>
        <v>195</v>
      </c>
      <c r="S42" s="6">
        <f>_xlfn.RANK.AVG(DMen!S42,DMen!S$4:S$413,1)</f>
        <v>229</v>
      </c>
      <c r="T42" s="6">
        <f>IF( DMen!T42 ="","",_xlfn.RANK.AVG(DMen!T42,DMen!T$4:T$413,0))</f>
        <v>144</v>
      </c>
      <c r="U42" s="6" t="str">
        <f>IF( DMen!U42 ="","",_xlfn.RANK.AVG(DMen!U42,DMen!U$4:U$413,0))</f>
        <v/>
      </c>
      <c r="V42" s="6">
        <f>_xlfn.RANK.AVG(DMen!V42,DMen!V$4:V$413,0)</f>
        <v>115.5</v>
      </c>
      <c r="W42" s="6" t="str">
        <f>IF( DMen!W42 ="","",_xlfn.RANK.AVG(DMen!W42,DMen!W$4:W$413,0))</f>
        <v/>
      </c>
      <c r="X42" s="6" t="str">
        <f>IF( DMen!X42 ="","",_xlfn.RANK.AVG(DMen!X42,DMen!X$4:X$413,0))</f>
        <v/>
      </c>
      <c r="Y42" s="6" t="str">
        <f>IF( DMen!Y42 ="","",_xlfn.RANK.AVG(DMen!Y42,DMen!Y$4:Y$413,0))</f>
        <v/>
      </c>
      <c r="Z42" s="6">
        <f>_xlfn.RANK.AVG(DMen!Z42,DMen!Z$4:Z$413,0)</f>
        <v>151</v>
      </c>
      <c r="AA42" s="6" t="str">
        <f>IF( DMen!AA42 ="","",_xlfn.RANK.AVG(DMen!AA42,DMen!AA$4:AA$413,0))</f>
        <v/>
      </c>
      <c r="AB42" s="6">
        <f>_xlfn.RANK.AVG(DMen!AB42,DMen!AB$4:AB$413,0)</f>
        <v>10</v>
      </c>
      <c r="AC42" s="6">
        <f>_xlfn.RANK.AVG(DMen!AC42,DMen!AC$4:AC$413,0)</f>
        <v>95</v>
      </c>
      <c r="AG42" s="7">
        <f t="shared" si="0"/>
        <v>210.16666666666666</v>
      </c>
      <c r="AH42" s="7">
        <f t="shared" si="1"/>
        <v>141.75</v>
      </c>
      <c r="AI42" s="7">
        <f t="shared" si="9"/>
        <v>6.333333333333333</v>
      </c>
      <c r="AJ42" s="7">
        <f t="shared" si="10"/>
        <v>203.6</v>
      </c>
      <c r="AK42" s="7">
        <f t="shared" si="11"/>
        <v>129.75</v>
      </c>
      <c r="AL42" s="7">
        <f t="shared" si="12"/>
        <v>85.333333333333329</v>
      </c>
      <c r="AN42">
        <f t="shared" si="2"/>
        <v>224.5</v>
      </c>
      <c r="AO42">
        <f t="shared" si="3"/>
        <v>147.5</v>
      </c>
      <c r="AP42">
        <f t="shared" si="4"/>
        <v>1</v>
      </c>
      <c r="AQ42">
        <f t="shared" si="5"/>
        <v>217</v>
      </c>
      <c r="AR42">
        <f t="shared" si="6"/>
        <v>155</v>
      </c>
      <c r="AS42">
        <f t="shared" si="7"/>
        <v>49</v>
      </c>
      <c r="AU42" s="6">
        <f t="shared" si="8"/>
        <v>132.33333333333334</v>
      </c>
      <c r="AW42">
        <f t="shared" si="13"/>
        <v>149</v>
      </c>
    </row>
    <row r="43" spans="1:49">
      <c r="A43" t="s">
        <v>1319</v>
      </c>
      <c r="B43" t="s">
        <v>1320</v>
      </c>
      <c r="C43" t="s">
        <v>62</v>
      </c>
      <c r="D43" t="s">
        <v>163</v>
      </c>
      <c r="E43" s="6">
        <f>_xlfn.RANK.AVG(DMen!E43,DMen!E$4:E$413,0)</f>
        <v>5</v>
      </c>
      <c r="F43" s="6">
        <f>_xlfn.RANK.AVG(DMen!F43,DMen!F$4:F$413,0)</f>
        <v>55</v>
      </c>
      <c r="G43" s="6">
        <f>_xlfn.RANK.AVG(DMen!G43,DMen!G$4:G$413,0)</f>
        <v>154</v>
      </c>
      <c r="H43" s="6">
        <f>_xlfn.RANK.AVG(DMen!H43,DMen!H$4:H$413,0)</f>
        <v>98</v>
      </c>
      <c r="I43" s="6">
        <f>_xlfn.RANK.AVG(DMen!I43,DMen!I$4:I$413,0)</f>
        <v>33</v>
      </c>
      <c r="J43" s="6">
        <f>_xlfn.RANK.AVG(DMen!J43,DMen!J$4:J$413,0)</f>
        <v>20</v>
      </c>
      <c r="K43" s="6">
        <f>_xlfn.RANK.AVG(DMen!K43,DMen!K$4:K$413,0)</f>
        <v>29.5</v>
      </c>
      <c r="L43" s="6">
        <f>_xlfn.RANK.AVG(DMen!L43,DMen!L$4:L$413,0)</f>
        <v>54</v>
      </c>
      <c r="M43" s="6">
        <f>_xlfn.RANK.AVG(DMen!M43,DMen!M$4:M$413,1)</f>
        <v>65</v>
      </c>
      <c r="N43" s="6">
        <f>_xlfn.RANK.AVG(DMen!N43,DMen!N$4:N$413,0)</f>
        <v>25</v>
      </c>
      <c r="O43" s="6">
        <f>_xlfn.RANK.AVG(DMen!O43,DMen!O$4:O$413,0)</f>
        <v>90</v>
      </c>
      <c r="P43" s="6">
        <f>_xlfn.RANK.AVG(DMen!P43,DMen!P$4:P$413,1)</f>
        <v>219</v>
      </c>
      <c r="Q43" s="6">
        <f>_xlfn.RANK.AVG(DMen!Q43,DMen!Q$4:Q$413,0)</f>
        <v>195</v>
      </c>
      <c r="R43" s="6">
        <f>_xlfn.RANK.AVG(DMen!R43,DMen!R$4:R$413,0)</f>
        <v>187</v>
      </c>
      <c r="S43" s="6">
        <f>_xlfn.RANK.AVG(DMen!S43,DMen!S$4:S$413,1)</f>
        <v>228</v>
      </c>
      <c r="T43" s="6">
        <f>IF( DMen!T43 ="","",_xlfn.RANK.AVG(DMen!T43,DMen!T$4:T$413,0))</f>
        <v>113</v>
      </c>
      <c r="U43" s="6">
        <f>IF( DMen!U43 ="","",_xlfn.RANK.AVG(DMen!U43,DMen!U$4:U$413,0))</f>
        <v>6.5</v>
      </c>
      <c r="V43" s="6">
        <f>_xlfn.RANK.AVG(DMen!V43,DMen!V$4:V$413,0)</f>
        <v>31</v>
      </c>
      <c r="W43" s="6">
        <f>IF( DMen!W43 ="","",_xlfn.RANK.AVG(DMen!W43,DMen!W$4:W$413,0))</f>
        <v>85</v>
      </c>
      <c r="X43" s="6">
        <f>IF( DMen!X43 ="","",_xlfn.RANK.AVG(DMen!X43,DMen!X$4:X$413,0))</f>
        <v>1</v>
      </c>
      <c r="Y43" s="6">
        <f>IF( DMen!Y43 ="","",_xlfn.RANK.AVG(DMen!Y43,DMen!Y$4:Y$413,0))</f>
        <v>101</v>
      </c>
      <c r="Z43" s="6">
        <f>_xlfn.RANK.AVG(DMen!Z43,DMen!Z$4:Z$413,0)</f>
        <v>186</v>
      </c>
      <c r="AA43" s="6">
        <f>IF( DMen!AA43 ="","",_xlfn.RANK.AVG(DMen!AA43,DMen!AA$4:AA$413,0))</f>
        <v>52</v>
      </c>
      <c r="AB43" s="6">
        <f>_xlfn.RANK.AVG(DMen!AB43,DMen!AB$4:AB$413,0)</f>
        <v>227</v>
      </c>
      <c r="AC43" s="6">
        <f>_xlfn.RANK.AVG(DMen!AC43,DMen!AC$4:AC$413,0)</f>
        <v>90.5</v>
      </c>
      <c r="AG43" s="7">
        <f t="shared" si="0"/>
        <v>71.333333333333329</v>
      </c>
      <c r="AH43" s="7">
        <f t="shared" si="1"/>
        <v>45.125</v>
      </c>
      <c r="AI43" s="7">
        <f t="shared" si="9"/>
        <v>48</v>
      </c>
      <c r="AJ43" s="7">
        <f t="shared" si="10"/>
        <v>183.8</v>
      </c>
      <c r="AK43" s="7">
        <f t="shared" si="11"/>
        <v>56.25</v>
      </c>
      <c r="AL43" s="7">
        <f t="shared" si="12"/>
        <v>138.875</v>
      </c>
      <c r="AN43">
        <f t="shared" si="2"/>
        <v>62.5</v>
      </c>
      <c r="AO43">
        <f t="shared" si="3"/>
        <v>26</v>
      </c>
      <c r="AP43">
        <f t="shared" si="4"/>
        <v>18</v>
      </c>
      <c r="AQ43">
        <f t="shared" si="5"/>
        <v>200</v>
      </c>
      <c r="AR43">
        <f t="shared" si="6"/>
        <v>29</v>
      </c>
      <c r="AS43">
        <f t="shared" si="7"/>
        <v>194</v>
      </c>
      <c r="AU43" s="6">
        <f t="shared" si="8"/>
        <v>88.25</v>
      </c>
      <c r="AW43">
        <f t="shared" si="13"/>
        <v>60</v>
      </c>
    </row>
    <row r="44" spans="1:49">
      <c r="A44" t="s">
        <v>303</v>
      </c>
      <c r="B44" t="s">
        <v>304</v>
      </c>
      <c r="C44" t="s">
        <v>62</v>
      </c>
      <c r="D44" t="s">
        <v>105</v>
      </c>
      <c r="E44" s="6">
        <f>_xlfn.RANK.AVG(DMen!E44,DMen!E$4:E$413,0)</f>
        <v>192.5</v>
      </c>
      <c r="F44" s="6">
        <f>_xlfn.RANK.AVG(DMen!F44,DMen!F$4:F$413,0)</f>
        <v>122</v>
      </c>
      <c r="G44" s="6">
        <f>_xlfn.RANK.AVG(DMen!G44,DMen!G$4:G$413,0)</f>
        <v>147</v>
      </c>
      <c r="H44" s="6">
        <f>_xlfn.RANK.AVG(DMen!H44,DMen!H$4:H$413,0)</f>
        <v>88</v>
      </c>
      <c r="I44" s="6">
        <f>_xlfn.RANK.AVG(DMen!I44,DMen!I$4:I$413,0)</f>
        <v>156</v>
      </c>
      <c r="J44" s="6">
        <f>_xlfn.RANK.AVG(DMen!J44,DMen!J$4:J$413,0)</f>
        <v>122</v>
      </c>
      <c r="K44" s="6">
        <f>_xlfn.RANK.AVG(DMen!K44,DMen!K$4:K$413,0)</f>
        <v>79</v>
      </c>
      <c r="L44" s="6">
        <f>_xlfn.RANK.AVG(DMen!L44,DMen!L$4:L$413,0)</f>
        <v>81</v>
      </c>
      <c r="M44" s="6">
        <f>_xlfn.RANK.AVG(DMen!M44,DMen!M$4:M$413,1)</f>
        <v>173</v>
      </c>
      <c r="N44" s="6">
        <f>_xlfn.RANK.AVG(DMen!N44,DMen!N$4:N$413,0)</f>
        <v>169</v>
      </c>
      <c r="O44" s="6">
        <f>_xlfn.RANK.AVG(DMen!O44,DMen!O$4:O$413,0)</f>
        <v>24</v>
      </c>
      <c r="P44" s="6">
        <f>_xlfn.RANK.AVG(DMen!P44,DMen!P$4:P$413,1)</f>
        <v>99</v>
      </c>
      <c r="Q44" s="6">
        <f>_xlfn.RANK.AVG(DMen!Q44,DMen!Q$4:Q$413,0)</f>
        <v>44</v>
      </c>
      <c r="R44" s="6">
        <f>_xlfn.RANK.AVG(DMen!R44,DMen!R$4:R$413,0)</f>
        <v>72</v>
      </c>
      <c r="S44" s="6">
        <f>_xlfn.RANK.AVG(DMen!S44,DMen!S$4:S$413,1)</f>
        <v>47</v>
      </c>
      <c r="T44" s="6">
        <f>IF( DMen!T44 ="","",_xlfn.RANK.AVG(DMen!T44,DMen!T$4:T$413,0))</f>
        <v>57</v>
      </c>
      <c r="U44" s="6">
        <f>IF( DMen!U44 ="","",_xlfn.RANK.AVG(DMen!U44,DMen!U$4:U$413,0))</f>
        <v>166.5</v>
      </c>
      <c r="V44" s="6">
        <f>_xlfn.RANK.AVG(DMen!V44,DMen!V$4:V$413,0)</f>
        <v>103.5</v>
      </c>
      <c r="W44" s="6">
        <f>IF( DMen!W44 ="","",_xlfn.RANK.AVG(DMen!W44,DMen!W$4:W$413,0))</f>
        <v>194</v>
      </c>
      <c r="X44" s="6" t="str">
        <f>IF( DMen!X44 ="","",_xlfn.RANK.AVG(DMen!X44,DMen!X$4:X$413,0))</f>
        <v/>
      </c>
      <c r="Y44" s="6">
        <f>IF( DMen!Y44 ="","",_xlfn.RANK.AVG(DMen!Y44,DMen!Y$4:Y$413,0))</f>
        <v>176.5</v>
      </c>
      <c r="Z44" s="6">
        <f>_xlfn.RANK.AVG(DMen!Z44,DMen!Z$4:Z$413,0)</f>
        <v>33</v>
      </c>
      <c r="AA44" s="6">
        <f>IF( DMen!AA44 ="","",_xlfn.RANK.AVG(DMen!AA44,DMen!AA$4:AA$413,0))</f>
        <v>99.5</v>
      </c>
      <c r="AB44" s="6">
        <f>_xlfn.RANK.AVG(DMen!AB44,DMen!AB$4:AB$413,0)</f>
        <v>58</v>
      </c>
      <c r="AC44" s="6">
        <f>_xlfn.RANK.AVG(DMen!AC44,DMen!AC$4:AC$413,0)</f>
        <v>60.5</v>
      </c>
      <c r="AG44" s="7">
        <f t="shared" si="0"/>
        <v>153.83333333333334</v>
      </c>
      <c r="AH44" s="7">
        <f t="shared" si="1"/>
        <v>111.25</v>
      </c>
      <c r="AI44" s="7">
        <f t="shared" si="9"/>
        <v>141</v>
      </c>
      <c r="AJ44" s="7">
        <f t="shared" si="10"/>
        <v>57.2</v>
      </c>
      <c r="AK44" s="7">
        <f t="shared" si="11"/>
        <v>139.5</v>
      </c>
      <c r="AL44" s="7">
        <f t="shared" si="12"/>
        <v>62.75</v>
      </c>
      <c r="AN44">
        <f t="shared" si="2"/>
        <v>163.5</v>
      </c>
      <c r="AO44">
        <f t="shared" si="3"/>
        <v>106.5</v>
      </c>
      <c r="AP44">
        <f t="shared" si="4"/>
        <v>161</v>
      </c>
      <c r="AQ44">
        <f t="shared" si="5"/>
        <v>35</v>
      </c>
      <c r="AR44">
        <f t="shared" si="6"/>
        <v>168</v>
      </c>
      <c r="AS44">
        <f t="shared" si="7"/>
        <v>20</v>
      </c>
      <c r="AU44" s="6">
        <f t="shared" si="8"/>
        <v>109</v>
      </c>
      <c r="AW44">
        <f t="shared" si="13"/>
        <v>102.5</v>
      </c>
    </row>
    <row r="45" spans="1:49">
      <c r="A45" t="s">
        <v>261</v>
      </c>
      <c r="B45" t="s">
        <v>262</v>
      </c>
      <c r="C45" t="s">
        <v>62</v>
      </c>
      <c r="D45" t="s">
        <v>81</v>
      </c>
      <c r="E45" s="6">
        <f>_xlfn.RANK.AVG(DMen!E45,DMen!E$4:E$413,0)</f>
        <v>157</v>
      </c>
      <c r="F45" s="6">
        <f>_xlfn.RANK.AVG(DMen!F45,DMen!F$4:F$413,0)</f>
        <v>28.5</v>
      </c>
      <c r="G45" s="6">
        <f>_xlfn.RANK.AVG(DMen!G45,DMen!G$4:G$413,0)</f>
        <v>84</v>
      </c>
      <c r="H45" s="6">
        <f>_xlfn.RANK.AVG(DMen!H45,DMen!H$4:H$413,0)</f>
        <v>114</v>
      </c>
      <c r="I45" s="6">
        <f>_xlfn.RANK.AVG(DMen!I45,DMen!I$4:I$413,0)</f>
        <v>103</v>
      </c>
      <c r="J45" s="6">
        <f>_xlfn.RANK.AVG(DMen!J45,DMen!J$4:J$413,0)</f>
        <v>70</v>
      </c>
      <c r="K45" s="6">
        <f>_xlfn.RANK.AVG(DMen!K45,DMen!K$4:K$413,0)</f>
        <v>51.5</v>
      </c>
      <c r="L45" s="6">
        <f>_xlfn.RANK.AVG(DMen!L45,DMen!L$4:L$413,0)</f>
        <v>169</v>
      </c>
      <c r="M45" s="6">
        <f>_xlfn.RANK.AVG(DMen!M45,DMen!M$4:M$413,1)</f>
        <v>115</v>
      </c>
      <c r="N45" s="6">
        <f>_xlfn.RANK.AVG(DMen!N45,DMen!N$4:N$413,0)</f>
        <v>148</v>
      </c>
      <c r="O45" s="6">
        <f>_xlfn.RANK.AVG(DMen!O45,DMen!O$4:O$413,0)</f>
        <v>146</v>
      </c>
      <c r="P45" s="6">
        <f>_xlfn.RANK.AVG(DMen!P45,DMen!P$4:P$413,1)</f>
        <v>6</v>
      </c>
      <c r="Q45" s="6">
        <f>_xlfn.RANK.AVG(DMen!Q45,DMen!Q$4:Q$413,0)</f>
        <v>45</v>
      </c>
      <c r="R45" s="6">
        <f>_xlfn.RANK.AVG(DMen!R45,DMen!R$4:R$413,0)</f>
        <v>112</v>
      </c>
      <c r="S45" s="6">
        <f>_xlfn.RANK.AVG(DMen!S45,DMen!S$4:S$413,1)</f>
        <v>71.5</v>
      </c>
      <c r="T45" s="6">
        <f>IF( DMen!T45 ="","",_xlfn.RANK.AVG(DMen!T45,DMen!T$4:T$413,0))</f>
        <v>168</v>
      </c>
      <c r="U45" s="6">
        <f>IF( DMen!U45 ="","",_xlfn.RANK.AVG(DMen!U45,DMen!U$4:U$413,0))</f>
        <v>122</v>
      </c>
      <c r="V45" s="6">
        <f>_xlfn.RANK.AVG(DMen!V45,DMen!V$4:V$413,0)</f>
        <v>21</v>
      </c>
      <c r="W45" s="6">
        <f>IF( DMen!W45 ="","",_xlfn.RANK.AVG(DMen!W45,DMen!W$4:W$413,0))</f>
        <v>150</v>
      </c>
      <c r="X45" s="6" t="str">
        <f>IF( DMen!X45 ="","",_xlfn.RANK.AVG(DMen!X45,DMen!X$4:X$413,0))</f>
        <v/>
      </c>
      <c r="Y45" s="6">
        <f>IF( DMen!Y45 ="","",_xlfn.RANK.AVG(DMen!Y45,DMen!Y$4:Y$413,0))</f>
        <v>37</v>
      </c>
      <c r="Z45" s="6">
        <f>_xlfn.RANK.AVG(DMen!Z45,DMen!Z$4:Z$413,0)</f>
        <v>199</v>
      </c>
      <c r="AA45" s="6">
        <f>IF( DMen!AA45 ="","",_xlfn.RANK.AVG(DMen!AA45,DMen!AA$4:AA$413,0))</f>
        <v>46</v>
      </c>
      <c r="AB45" s="6">
        <f>_xlfn.RANK.AVG(DMen!AB45,DMen!AB$4:AB$413,0)</f>
        <v>192</v>
      </c>
      <c r="AC45" s="6">
        <f>_xlfn.RANK.AVG(DMen!AC45,DMen!AC$4:AC$413,0)</f>
        <v>117.5</v>
      </c>
      <c r="AG45" s="7">
        <f t="shared" si="0"/>
        <v>89.833333333333329</v>
      </c>
      <c r="AH45" s="7">
        <f t="shared" si="1"/>
        <v>84.625</v>
      </c>
      <c r="AI45" s="7">
        <f t="shared" si="9"/>
        <v>144</v>
      </c>
      <c r="AJ45" s="7">
        <f t="shared" si="10"/>
        <v>76.099999999999994</v>
      </c>
      <c r="AK45" s="7">
        <f t="shared" si="11"/>
        <v>99.6</v>
      </c>
      <c r="AL45" s="7">
        <f t="shared" si="12"/>
        <v>138.625</v>
      </c>
      <c r="AN45">
        <f t="shared" si="2"/>
        <v>87</v>
      </c>
      <c r="AO45">
        <f t="shared" si="3"/>
        <v>72</v>
      </c>
      <c r="AP45">
        <f t="shared" si="4"/>
        <v>167</v>
      </c>
      <c r="AQ45">
        <f t="shared" si="5"/>
        <v>64</v>
      </c>
      <c r="AR45">
        <f t="shared" si="6"/>
        <v>102</v>
      </c>
      <c r="AS45">
        <f t="shared" si="7"/>
        <v>193</v>
      </c>
      <c r="AU45" s="6">
        <f t="shared" si="8"/>
        <v>114.16666666666667</v>
      </c>
      <c r="AW45">
        <f t="shared" si="13"/>
        <v>114.5</v>
      </c>
    </row>
    <row r="46" spans="1:49">
      <c r="A46" t="s">
        <v>1008</v>
      </c>
      <c r="B46" t="s">
        <v>1009</v>
      </c>
      <c r="C46" t="s">
        <v>62</v>
      </c>
      <c r="D46" t="s">
        <v>230</v>
      </c>
      <c r="E46" s="6">
        <f>_xlfn.RANK.AVG(DMen!E46,DMen!E$4:E$413,0)</f>
        <v>28</v>
      </c>
      <c r="F46" s="6">
        <f>_xlfn.RANK.AVG(DMen!F46,DMen!F$4:F$413,0)</f>
        <v>55</v>
      </c>
      <c r="G46" s="6">
        <f>_xlfn.RANK.AVG(DMen!G46,DMen!G$4:G$413,0)</f>
        <v>120</v>
      </c>
      <c r="H46" s="6">
        <f>_xlfn.RANK.AVG(DMen!H46,DMen!H$4:H$413,0)</f>
        <v>61</v>
      </c>
      <c r="I46" s="6">
        <f>_xlfn.RANK.AVG(DMen!I46,DMen!I$4:I$413,0)</f>
        <v>84</v>
      </c>
      <c r="J46" s="6">
        <f>_xlfn.RANK.AVG(DMen!J46,DMen!J$4:J$413,0)</f>
        <v>111</v>
      </c>
      <c r="K46" s="6">
        <f>_xlfn.RANK.AVG(DMen!K46,DMen!K$4:K$413,0)</f>
        <v>73.5</v>
      </c>
      <c r="L46" s="6">
        <f>_xlfn.RANK.AVG(DMen!L46,DMen!L$4:L$413,0)</f>
        <v>135</v>
      </c>
      <c r="M46" s="6">
        <f>_xlfn.RANK.AVG(DMen!M46,DMen!M$4:M$413,1)</f>
        <v>110</v>
      </c>
      <c r="N46" s="6">
        <f>_xlfn.RANK.AVG(DMen!N46,DMen!N$4:N$413,0)</f>
        <v>133</v>
      </c>
      <c r="O46" s="6">
        <f>_xlfn.RANK.AVG(DMen!O46,DMen!O$4:O$413,0)</f>
        <v>76</v>
      </c>
      <c r="P46" s="6">
        <f>_xlfn.RANK.AVG(DMen!P46,DMen!P$4:P$413,1)</f>
        <v>186</v>
      </c>
      <c r="Q46" s="6">
        <f>_xlfn.RANK.AVG(DMen!Q46,DMen!Q$4:Q$413,0)</f>
        <v>151</v>
      </c>
      <c r="R46" s="6">
        <f>_xlfn.RANK.AVG(DMen!R46,DMen!R$4:R$413,0)</f>
        <v>45</v>
      </c>
      <c r="S46" s="6">
        <f>_xlfn.RANK.AVG(DMen!S46,DMen!S$4:S$413,1)</f>
        <v>188</v>
      </c>
      <c r="T46" s="6">
        <f>IF( DMen!T46 ="","",_xlfn.RANK.AVG(DMen!T46,DMen!T$4:T$413,0))</f>
        <v>38</v>
      </c>
      <c r="U46" s="6">
        <f>IF( DMen!U46 ="","",_xlfn.RANK.AVG(DMen!U46,DMen!U$4:U$413,0))</f>
        <v>15</v>
      </c>
      <c r="V46" s="6">
        <f>_xlfn.RANK.AVG(DMen!V46,DMen!V$4:V$413,0)</f>
        <v>43</v>
      </c>
      <c r="W46" s="6">
        <f>IF( DMen!W46 ="","",_xlfn.RANK.AVG(DMen!W46,DMen!W$4:W$413,0))</f>
        <v>132</v>
      </c>
      <c r="X46" s="6" t="str">
        <f>IF( DMen!X46 ="","",_xlfn.RANK.AVG(DMen!X46,DMen!X$4:X$413,0))</f>
        <v/>
      </c>
      <c r="Y46" s="6">
        <f>IF( DMen!Y46 ="","",_xlfn.RANK.AVG(DMen!Y46,DMen!Y$4:Y$413,0))</f>
        <v>27</v>
      </c>
      <c r="Z46" s="6">
        <f>_xlfn.RANK.AVG(DMen!Z46,DMen!Z$4:Z$413,0)</f>
        <v>174</v>
      </c>
      <c r="AA46" s="6">
        <f>IF( DMen!AA46 ="","",_xlfn.RANK.AVG(DMen!AA46,DMen!AA$4:AA$413,0))</f>
        <v>25</v>
      </c>
      <c r="AB46" s="6">
        <f>_xlfn.RANK.AVG(DMen!AB46,DMen!AB$4:AB$413,0)</f>
        <v>75</v>
      </c>
      <c r="AC46" s="6">
        <f>_xlfn.RANK.AVG(DMen!AC46,DMen!AC$4:AC$413,0)</f>
        <v>127.5</v>
      </c>
      <c r="AG46" s="7">
        <f t="shared" si="0"/>
        <v>67.666666666666671</v>
      </c>
      <c r="AH46" s="7">
        <f t="shared" si="1"/>
        <v>82.375</v>
      </c>
      <c r="AI46" s="7">
        <f t="shared" si="9"/>
        <v>126</v>
      </c>
      <c r="AJ46" s="7">
        <f t="shared" si="10"/>
        <v>129.19999999999999</v>
      </c>
      <c r="AK46" s="7">
        <f t="shared" si="11"/>
        <v>51</v>
      </c>
      <c r="AL46" s="7">
        <f t="shared" si="12"/>
        <v>100.375</v>
      </c>
      <c r="AN46">
        <f t="shared" si="2"/>
        <v>53.5</v>
      </c>
      <c r="AO46">
        <f t="shared" si="3"/>
        <v>67.5</v>
      </c>
      <c r="AP46">
        <f t="shared" si="4"/>
        <v>130.5</v>
      </c>
      <c r="AQ46">
        <f t="shared" si="5"/>
        <v>137</v>
      </c>
      <c r="AR46">
        <f t="shared" si="6"/>
        <v>23</v>
      </c>
      <c r="AS46">
        <f t="shared" si="7"/>
        <v>89</v>
      </c>
      <c r="AU46" s="6">
        <f t="shared" si="8"/>
        <v>83.416666666666671</v>
      </c>
      <c r="AW46">
        <f t="shared" si="13"/>
        <v>49</v>
      </c>
    </row>
    <row r="47" spans="1:49">
      <c r="A47" t="s">
        <v>152</v>
      </c>
      <c r="B47" t="s">
        <v>153</v>
      </c>
      <c r="C47" t="s">
        <v>62</v>
      </c>
      <c r="D47" t="s">
        <v>154</v>
      </c>
      <c r="E47" s="6">
        <f>_xlfn.RANK.AVG(DMen!E47,DMen!E$4:E$413,0)</f>
        <v>76.5</v>
      </c>
      <c r="F47" s="6">
        <f>_xlfn.RANK.AVG(DMen!F47,DMen!F$4:F$413,0)</f>
        <v>63.5</v>
      </c>
      <c r="G47" s="6">
        <f>_xlfn.RANK.AVG(DMen!G47,DMen!G$4:G$413,0)</f>
        <v>87</v>
      </c>
      <c r="H47" s="6">
        <f>_xlfn.RANK.AVG(DMen!H47,DMen!H$4:H$413,0)</f>
        <v>147</v>
      </c>
      <c r="I47" s="6">
        <f>_xlfn.RANK.AVG(DMen!I47,DMen!I$4:I$413,0)</f>
        <v>87</v>
      </c>
      <c r="J47" s="6">
        <f>_xlfn.RANK.AVG(DMen!J47,DMen!J$4:J$413,0)</f>
        <v>131</v>
      </c>
      <c r="K47" s="6">
        <f>_xlfn.RANK.AVG(DMen!K47,DMen!K$4:K$413,0)</f>
        <v>130</v>
      </c>
      <c r="L47" s="6">
        <f>_xlfn.RANK.AVG(DMen!L47,DMen!L$4:L$413,0)</f>
        <v>21</v>
      </c>
      <c r="M47" s="6">
        <f>_xlfn.RANK.AVG(DMen!M47,DMen!M$4:M$413,1)</f>
        <v>136</v>
      </c>
      <c r="N47" s="6">
        <f>_xlfn.RANK.AVG(DMen!N47,DMen!N$4:N$413,0)</f>
        <v>48</v>
      </c>
      <c r="O47" s="6">
        <f>_xlfn.RANK.AVG(DMen!O47,DMen!O$4:O$413,0)</f>
        <v>12</v>
      </c>
      <c r="P47" s="6">
        <f>_xlfn.RANK.AVG(DMen!P47,DMen!P$4:P$413,1)</f>
        <v>72</v>
      </c>
      <c r="Q47" s="6">
        <f>_xlfn.RANK.AVG(DMen!Q47,DMen!Q$4:Q$413,0)</f>
        <v>17</v>
      </c>
      <c r="R47" s="6">
        <f>_xlfn.RANK.AVG(DMen!R47,DMen!R$4:R$413,0)</f>
        <v>43</v>
      </c>
      <c r="S47" s="6">
        <f>_xlfn.RANK.AVG(DMen!S47,DMen!S$4:S$413,1)</f>
        <v>9</v>
      </c>
      <c r="T47" s="6">
        <f>IF( DMen!T47 ="","",_xlfn.RANK.AVG(DMen!T47,DMen!T$4:T$413,0))</f>
        <v>107</v>
      </c>
      <c r="U47" s="6">
        <f>IF( DMen!U47 ="","",_xlfn.RANK.AVG(DMen!U47,DMen!U$4:U$413,0))</f>
        <v>101</v>
      </c>
      <c r="V47" s="6">
        <f>_xlfn.RANK.AVG(DMen!V47,DMen!V$4:V$413,0)</f>
        <v>41</v>
      </c>
      <c r="W47" s="6">
        <f>IF( DMen!W47 ="","",_xlfn.RANK.AVG(DMen!W47,DMen!W$4:W$413,0))</f>
        <v>108</v>
      </c>
      <c r="X47" s="6" t="str">
        <f>IF( DMen!X47 ="","",_xlfn.RANK.AVG(DMen!X47,DMen!X$4:X$413,0))</f>
        <v/>
      </c>
      <c r="Y47" s="6">
        <f>IF( DMen!Y47 ="","",_xlfn.RANK.AVG(DMen!Y47,DMen!Y$4:Y$413,0))</f>
        <v>121</v>
      </c>
      <c r="Z47" s="6">
        <f>_xlfn.RANK.AVG(DMen!Z47,DMen!Z$4:Z$413,0)</f>
        <v>76</v>
      </c>
      <c r="AA47" s="6">
        <f>IF( DMen!AA47 ="","",_xlfn.RANK.AVG(DMen!AA47,DMen!AA$4:AA$413,0))</f>
        <v>1</v>
      </c>
      <c r="AB47" s="6">
        <f>_xlfn.RANK.AVG(DMen!AB47,DMen!AB$4:AB$413,0)</f>
        <v>117</v>
      </c>
      <c r="AC47" s="6">
        <f>_xlfn.RANK.AVG(DMen!AC47,DMen!AC$4:AC$413,0)</f>
        <v>209</v>
      </c>
      <c r="AG47" s="7">
        <f t="shared" si="0"/>
        <v>75.666666666666671</v>
      </c>
      <c r="AH47" s="7">
        <f t="shared" si="1"/>
        <v>123.75</v>
      </c>
      <c r="AI47" s="7">
        <f t="shared" si="9"/>
        <v>68.333333333333329</v>
      </c>
      <c r="AJ47" s="7">
        <f t="shared" si="10"/>
        <v>30.6</v>
      </c>
      <c r="AK47" s="7">
        <f t="shared" si="11"/>
        <v>95.6</v>
      </c>
      <c r="AL47" s="7">
        <f t="shared" si="12"/>
        <v>100.75</v>
      </c>
      <c r="AN47">
        <f t="shared" si="2"/>
        <v>66</v>
      </c>
      <c r="AO47">
        <f t="shared" si="3"/>
        <v>129.5</v>
      </c>
      <c r="AP47">
        <f t="shared" si="4"/>
        <v>38</v>
      </c>
      <c r="AQ47">
        <f t="shared" si="5"/>
        <v>13</v>
      </c>
      <c r="AR47">
        <f t="shared" si="6"/>
        <v>98</v>
      </c>
      <c r="AS47">
        <f t="shared" si="7"/>
        <v>91</v>
      </c>
      <c r="AU47" s="6">
        <f t="shared" si="8"/>
        <v>72.583333333333329</v>
      </c>
      <c r="AW47">
        <f t="shared" si="13"/>
        <v>32.5</v>
      </c>
    </row>
    <row r="48" spans="1:49">
      <c r="A48" t="s">
        <v>459</v>
      </c>
      <c r="B48" t="s">
        <v>460</v>
      </c>
      <c r="C48" t="s">
        <v>62</v>
      </c>
      <c r="D48" t="s">
        <v>461</v>
      </c>
      <c r="E48" s="6">
        <f>_xlfn.RANK.AVG(DMen!E48,DMen!E$4:E$413,0)</f>
        <v>117.5</v>
      </c>
      <c r="F48" s="6">
        <f>_xlfn.RANK.AVG(DMen!F48,DMen!F$4:F$413,0)</f>
        <v>63.5</v>
      </c>
      <c r="G48" s="6">
        <f>_xlfn.RANK.AVG(DMen!G48,DMen!G$4:G$413,0)</f>
        <v>63</v>
      </c>
      <c r="H48" s="6">
        <f>_xlfn.RANK.AVG(DMen!H48,DMen!H$4:H$413,0)</f>
        <v>164</v>
      </c>
      <c r="I48" s="6">
        <f>_xlfn.RANK.AVG(DMen!I48,DMen!I$4:I$413,0)</f>
        <v>138</v>
      </c>
      <c r="J48" s="6">
        <f>_xlfn.RANK.AVG(DMen!J48,DMen!J$4:J$413,0)</f>
        <v>175</v>
      </c>
      <c r="K48" s="6">
        <f>_xlfn.RANK.AVG(DMen!K48,DMen!K$4:K$413,0)</f>
        <v>156.5</v>
      </c>
      <c r="L48" s="6">
        <f>_xlfn.RANK.AVG(DMen!L48,DMen!L$4:L$413,0)</f>
        <v>158</v>
      </c>
      <c r="M48" s="6">
        <f>_xlfn.RANK.AVG(DMen!M48,DMen!M$4:M$413,1)</f>
        <v>103</v>
      </c>
      <c r="N48" s="6">
        <f>_xlfn.RANK.AVG(DMen!N48,DMen!N$4:N$413,0)</f>
        <v>130</v>
      </c>
      <c r="O48" s="6">
        <f>_xlfn.RANK.AVG(DMen!O48,DMen!O$4:O$413,0)</f>
        <v>145</v>
      </c>
      <c r="P48" s="6">
        <f>_xlfn.RANK.AVG(DMen!P48,DMen!P$4:P$413,1)</f>
        <v>19.5</v>
      </c>
      <c r="Q48" s="6">
        <f>_xlfn.RANK.AVG(DMen!Q48,DMen!Q$4:Q$413,0)</f>
        <v>70</v>
      </c>
      <c r="R48" s="6">
        <f>_xlfn.RANK.AVG(DMen!R48,DMen!R$4:R$413,0)</f>
        <v>137</v>
      </c>
      <c r="S48" s="6">
        <f>_xlfn.RANK.AVG(DMen!S48,DMen!S$4:S$413,1)</f>
        <v>16</v>
      </c>
      <c r="T48" s="6">
        <f>IF( DMen!T48 ="","",_xlfn.RANK.AVG(DMen!T48,DMen!T$4:T$413,0))</f>
        <v>51</v>
      </c>
      <c r="U48" s="6">
        <f>IF( DMen!U48 ="","",_xlfn.RANK.AVG(DMen!U48,DMen!U$4:U$413,0))</f>
        <v>144</v>
      </c>
      <c r="V48" s="6">
        <f>_xlfn.RANK.AVG(DMen!V48,DMen!V$4:V$413,0)</f>
        <v>32</v>
      </c>
      <c r="W48" s="6">
        <f>IF( DMen!W48 ="","",_xlfn.RANK.AVG(DMen!W48,DMen!W$4:W$413,0))</f>
        <v>134</v>
      </c>
      <c r="X48" s="6" t="str">
        <f>IF( DMen!X48 ="","",_xlfn.RANK.AVG(DMen!X48,DMen!X$4:X$413,0))</f>
        <v/>
      </c>
      <c r="Y48" s="6">
        <f>IF( DMen!Y48 ="","",_xlfn.RANK.AVG(DMen!Y48,DMen!Y$4:Y$413,0))</f>
        <v>108</v>
      </c>
      <c r="Z48" s="6">
        <f>_xlfn.RANK.AVG(DMen!Z48,DMen!Z$4:Z$413,0)</f>
        <v>67</v>
      </c>
      <c r="AA48" s="6" t="str">
        <f>IF( DMen!AA48 ="","",_xlfn.RANK.AVG(DMen!AA48,DMen!AA$4:AA$413,0))</f>
        <v/>
      </c>
      <c r="AB48" s="6">
        <f>_xlfn.RANK.AVG(DMen!AB48,DMen!AB$4:AB$413,0)</f>
        <v>6</v>
      </c>
      <c r="AC48" s="6">
        <f>_xlfn.RANK.AVG(DMen!AC48,DMen!AC$4:AC$413,0)</f>
        <v>212</v>
      </c>
      <c r="AG48" s="7">
        <f t="shared" si="0"/>
        <v>81.333333333333329</v>
      </c>
      <c r="AH48" s="7">
        <f t="shared" si="1"/>
        <v>158.375</v>
      </c>
      <c r="AI48" s="7">
        <f t="shared" si="9"/>
        <v>130.33333333333334</v>
      </c>
      <c r="AJ48" s="7">
        <f t="shared" si="10"/>
        <v>77.5</v>
      </c>
      <c r="AK48" s="7">
        <f t="shared" si="11"/>
        <v>93.8</v>
      </c>
      <c r="AL48" s="7">
        <f t="shared" si="12"/>
        <v>95</v>
      </c>
      <c r="AN48">
        <f t="shared" si="2"/>
        <v>76</v>
      </c>
      <c r="AO48">
        <f t="shared" si="3"/>
        <v>172</v>
      </c>
      <c r="AP48">
        <f t="shared" si="4"/>
        <v>142</v>
      </c>
      <c r="AQ48">
        <f t="shared" si="5"/>
        <v>65</v>
      </c>
      <c r="AR48">
        <f t="shared" si="6"/>
        <v>95</v>
      </c>
      <c r="AS48">
        <f t="shared" si="7"/>
        <v>69</v>
      </c>
      <c r="AU48" s="6">
        <f t="shared" si="8"/>
        <v>103.16666666666667</v>
      </c>
      <c r="AW48">
        <f t="shared" si="13"/>
        <v>88</v>
      </c>
    </row>
    <row r="49" spans="1:49">
      <c r="A49" t="s">
        <v>1110</v>
      </c>
      <c r="B49" t="s">
        <v>1111</v>
      </c>
      <c r="C49" t="s">
        <v>62</v>
      </c>
      <c r="D49" t="s">
        <v>1056</v>
      </c>
      <c r="E49" s="6">
        <f>_xlfn.RANK.AVG(DMen!E49,DMen!E$4:E$413,0)</f>
        <v>157</v>
      </c>
      <c r="F49" s="6">
        <f>_xlfn.RANK.AVG(DMen!F49,DMen!F$4:F$413,0)</f>
        <v>222.5</v>
      </c>
      <c r="G49" s="6">
        <f>_xlfn.RANK.AVG(DMen!G49,DMen!G$4:G$413,0)</f>
        <v>94</v>
      </c>
      <c r="H49" s="6">
        <f>_xlfn.RANK.AVG(DMen!H49,DMen!H$4:H$413,0)</f>
        <v>229</v>
      </c>
      <c r="I49" s="6">
        <f>_xlfn.RANK.AVG(DMen!I49,DMen!I$4:I$413,0)</f>
        <v>114</v>
      </c>
      <c r="J49" s="6">
        <f>_xlfn.RANK.AVG(DMen!J49,DMen!J$4:J$413,0)</f>
        <v>228.5</v>
      </c>
      <c r="K49" s="6">
        <f>_xlfn.RANK.AVG(DMen!K49,DMen!K$4:K$413,0)</f>
        <v>229</v>
      </c>
      <c r="L49" s="6">
        <f>_xlfn.RANK.AVG(DMen!L49,DMen!L$4:L$413,0)</f>
        <v>45</v>
      </c>
      <c r="M49" s="6">
        <f>_xlfn.RANK.AVG(DMen!M49,DMen!M$4:M$413,1)</f>
        <v>74</v>
      </c>
      <c r="N49" s="6">
        <f>_xlfn.RANK.AVG(DMen!N49,DMen!N$4:N$413,0)</f>
        <v>21</v>
      </c>
      <c r="O49" s="6">
        <f>_xlfn.RANK.AVG(DMen!O49,DMen!O$4:O$413,0)</f>
        <v>199</v>
      </c>
      <c r="P49" s="6">
        <f>_xlfn.RANK.AVG(DMen!P49,DMen!P$4:P$413,1)</f>
        <v>166</v>
      </c>
      <c r="Q49" s="6">
        <f>_xlfn.RANK.AVG(DMen!Q49,DMen!Q$4:Q$413,0)</f>
        <v>190</v>
      </c>
      <c r="R49" s="6">
        <f>_xlfn.RANK.AVG(DMen!R49,DMen!R$4:R$413,0)</f>
        <v>145.5</v>
      </c>
      <c r="S49" s="6">
        <f>_xlfn.RANK.AVG(DMen!S49,DMen!S$4:S$413,1)</f>
        <v>34</v>
      </c>
      <c r="T49" s="6">
        <f>IF( DMen!T49 ="","",_xlfn.RANK.AVG(DMen!T49,DMen!T$4:T$413,0))</f>
        <v>106</v>
      </c>
      <c r="U49" s="6" t="str">
        <f>IF( DMen!U49 ="","",_xlfn.RANK.AVG(DMen!U49,DMen!U$4:U$413,0))</f>
        <v/>
      </c>
      <c r="V49" s="6">
        <f>_xlfn.RANK.AVG(DMen!V49,DMen!V$4:V$413,0)</f>
        <v>218.5</v>
      </c>
      <c r="W49" s="6">
        <f>IF( DMen!W49 ="","",_xlfn.RANK.AVG(DMen!W49,DMen!W$4:W$413,0))</f>
        <v>44</v>
      </c>
      <c r="X49" s="6" t="str">
        <f>IF( DMen!X49 ="","",_xlfn.RANK.AVG(DMen!X49,DMen!X$4:X$413,0))</f>
        <v/>
      </c>
      <c r="Y49" s="6">
        <f>IF( DMen!Y49 ="","",_xlfn.RANK.AVG(DMen!Y49,DMen!Y$4:Y$413,0))</f>
        <v>176.5</v>
      </c>
      <c r="Z49" s="6">
        <f>_xlfn.RANK.AVG(DMen!Z49,DMen!Z$4:Z$413,0)</f>
        <v>68</v>
      </c>
      <c r="AA49" s="6" t="str">
        <f>IF( DMen!AA49 ="","",_xlfn.RANK.AVG(DMen!AA49,DMen!AA$4:AA$413,0))</f>
        <v/>
      </c>
      <c r="AB49" s="6">
        <f>_xlfn.RANK.AVG(DMen!AB49,DMen!AB$4:AB$413,0)</f>
        <v>218</v>
      </c>
      <c r="AC49" s="6">
        <f>_xlfn.RANK.AVG(DMen!AC49,DMen!AC$4:AC$413,0)</f>
        <v>20</v>
      </c>
      <c r="AG49" s="7">
        <f t="shared" si="0"/>
        <v>157.83333333333334</v>
      </c>
      <c r="AH49" s="7">
        <f t="shared" si="1"/>
        <v>200.125</v>
      </c>
      <c r="AI49" s="7">
        <f t="shared" si="9"/>
        <v>46.666666666666664</v>
      </c>
      <c r="AJ49" s="7">
        <f t="shared" si="10"/>
        <v>146.9</v>
      </c>
      <c r="AK49" s="7">
        <f t="shared" si="11"/>
        <v>136.25</v>
      </c>
      <c r="AL49" s="7">
        <f t="shared" si="12"/>
        <v>102</v>
      </c>
      <c r="AN49">
        <f t="shared" si="2"/>
        <v>171</v>
      </c>
      <c r="AO49">
        <f t="shared" si="3"/>
        <v>222</v>
      </c>
      <c r="AP49">
        <f t="shared" si="4"/>
        <v>16</v>
      </c>
      <c r="AQ49">
        <f t="shared" si="5"/>
        <v>160</v>
      </c>
      <c r="AR49">
        <f t="shared" si="6"/>
        <v>164</v>
      </c>
      <c r="AS49">
        <f t="shared" si="7"/>
        <v>98</v>
      </c>
      <c r="AU49" s="6">
        <f t="shared" si="8"/>
        <v>138.5</v>
      </c>
      <c r="AW49">
        <f t="shared" si="13"/>
        <v>157</v>
      </c>
    </row>
    <row r="50" spans="1:49">
      <c r="A50" t="s">
        <v>452</v>
      </c>
      <c r="B50" t="s">
        <v>453</v>
      </c>
      <c r="C50" t="s">
        <v>62</v>
      </c>
      <c r="D50" t="s">
        <v>454</v>
      </c>
      <c r="E50" s="6">
        <f>_xlfn.RANK.AVG(DMen!E50,DMen!E$4:E$413,0)</f>
        <v>157</v>
      </c>
      <c r="F50" s="6">
        <f>_xlfn.RANK.AVG(DMen!F50,DMen!F$4:F$413,0)</f>
        <v>160</v>
      </c>
      <c r="G50" s="6">
        <f>_xlfn.RANK.AVG(DMen!G50,DMen!G$4:G$413,0)</f>
        <v>206</v>
      </c>
      <c r="H50" s="6">
        <f>_xlfn.RANK.AVG(DMen!H50,DMen!H$4:H$413,0)</f>
        <v>58</v>
      </c>
      <c r="I50" s="6">
        <f>_xlfn.RANK.AVG(DMen!I50,DMen!I$4:I$413,0)</f>
        <v>173</v>
      </c>
      <c r="J50" s="6">
        <f>_xlfn.RANK.AVG(DMen!J50,DMen!J$4:J$413,0)</f>
        <v>145</v>
      </c>
      <c r="K50" s="6">
        <f>_xlfn.RANK.AVG(DMen!K50,DMen!K$4:K$413,0)</f>
        <v>91.5</v>
      </c>
      <c r="L50" s="6">
        <f>_xlfn.RANK.AVG(DMen!L50,DMen!L$4:L$413,0)</f>
        <v>153</v>
      </c>
      <c r="M50" s="6">
        <f>_xlfn.RANK.AVG(DMen!M50,DMen!M$4:M$413,1)</f>
        <v>132</v>
      </c>
      <c r="N50" s="6">
        <f>_xlfn.RANK.AVG(DMen!N50,DMen!N$4:N$413,0)</f>
        <v>167</v>
      </c>
      <c r="O50" s="6">
        <f>_xlfn.RANK.AVG(DMen!O50,DMen!O$4:O$413,0)</f>
        <v>27</v>
      </c>
      <c r="P50" s="6">
        <f>_xlfn.RANK.AVG(DMen!P50,DMen!P$4:P$413,1)</f>
        <v>156</v>
      </c>
      <c r="Q50" s="6">
        <f>_xlfn.RANK.AVG(DMen!Q50,DMen!Q$4:Q$413,0)</f>
        <v>80</v>
      </c>
      <c r="R50" s="6">
        <f>_xlfn.RANK.AVG(DMen!R50,DMen!R$4:R$413,0)</f>
        <v>64</v>
      </c>
      <c r="S50" s="6">
        <f>_xlfn.RANK.AVG(DMen!S50,DMen!S$4:S$413,1)</f>
        <v>146</v>
      </c>
      <c r="T50" s="6">
        <f>IF( DMen!T50 ="","",_xlfn.RANK.AVG(DMen!T50,DMen!T$4:T$413,0))</f>
        <v>135</v>
      </c>
      <c r="U50" s="6">
        <f>IF( DMen!U50 ="","",_xlfn.RANK.AVG(DMen!U50,DMen!U$4:U$413,0))</f>
        <v>158</v>
      </c>
      <c r="V50" s="6">
        <f>_xlfn.RANK.AVG(DMen!V50,DMen!V$4:V$413,0)</f>
        <v>213</v>
      </c>
      <c r="W50" s="6">
        <f>IF( DMen!W50 ="","",_xlfn.RANK.AVG(DMen!W50,DMen!W$4:W$413,0))</f>
        <v>194</v>
      </c>
      <c r="X50" s="6" t="str">
        <f>IF( DMen!X50 ="","",_xlfn.RANK.AVG(DMen!X50,DMen!X$4:X$413,0))</f>
        <v/>
      </c>
      <c r="Y50" s="6">
        <f>IF( DMen!Y50 ="","",_xlfn.RANK.AVG(DMen!Y50,DMen!Y$4:Y$413,0))</f>
        <v>176.5</v>
      </c>
      <c r="Z50" s="6">
        <f>_xlfn.RANK.AVG(DMen!Z50,DMen!Z$4:Z$413,0)</f>
        <v>7</v>
      </c>
      <c r="AA50" s="6">
        <f>IF( DMen!AA50 ="","",_xlfn.RANK.AVG(DMen!AA50,DMen!AA$4:AA$413,0))</f>
        <v>3</v>
      </c>
      <c r="AB50" s="6">
        <f>_xlfn.RANK.AVG(DMen!AB50,DMen!AB$4:AB$413,0)</f>
        <v>61</v>
      </c>
      <c r="AC50" s="6">
        <f>_xlfn.RANK.AVG(DMen!AC50,DMen!AC$4:AC$413,0)</f>
        <v>95</v>
      </c>
      <c r="AG50" s="7">
        <f t="shared" si="0"/>
        <v>174.33333333333334</v>
      </c>
      <c r="AH50" s="7">
        <f t="shared" si="1"/>
        <v>116.875</v>
      </c>
      <c r="AI50" s="7">
        <f t="shared" si="9"/>
        <v>150.66666666666666</v>
      </c>
      <c r="AJ50" s="7">
        <f t="shared" si="10"/>
        <v>94.6</v>
      </c>
      <c r="AK50" s="7">
        <f t="shared" si="11"/>
        <v>175.3</v>
      </c>
      <c r="AL50" s="7">
        <f t="shared" si="12"/>
        <v>41.5</v>
      </c>
      <c r="AN50">
        <f t="shared" si="2"/>
        <v>193</v>
      </c>
      <c r="AO50">
        <f t="shared" si="3"/>
        <v>115</v>
      </c>
      <c r="AP50">
        <f t="shared" si="4"/>
        <v>177.5</v>
      </c>
      <c r="AQ50">
        <f t="shared" si="5"/>
        <v>90</v>
      </c>
      <c r="AR50">
        <f t="shared" si="6"/>
        <v>217</v>
      </c>
      <c r="AS50">
        <f t="shared" si="7"/>
        <v>4</v>
      </c>
      <c r="AU50" s="6">
        <f t="shared" si="8"/>
        <v>132.75</v>
      </c>
      <c r="AW50">
        <f t="shared" si="13"/>
        <v>151</v>
      </c>
    </row>
    <row r="51" spans="1:49">
      <c r="A51" t="s">
        <v>60</v>
      </c>
      <c r="B51" t="s">
        <v>61</v>
      </c>
      <c r="C51" t="s">
        <v>62</v>
      </c>
      <c r="D51" t="s">
        <v>63</v>
      </c>
      <c r="E51" s="6">
        <f>_xlfn.RANK.AVG(DMen!E51,DMen!E$4:E$413,0)</f>
        <v>61</v>
      </c>
      <c r="F51" s="6">
        <f>_xlfn.RANK.AVG(DMen!F51,DMen!F$4:F$413,0)</f>
        <v>11.5</v>
      </c>
      <c r="G51" s="6">
        <f>_xlfn.RANK.AVG(DMen!G51,DMen!G$4:G$413,0)</f>
        <v>68</v>
      </c>
      <c r="H51" s="6">
        <f>_xlfn.RANK.AVG(DMen!H51,DMen!H$4:H$413,0)</f>
        <v>2</v>
      </c>
      <c r="I51" s="6">
        <f>_xlfn.RANK.AVG(DMen!I51,DMen!I$4:I$413,0)</f>
        <v>12</v>
      </c>
      <c r="J51" s="6">
        <f>_xlfn.RANK.AVG(DMen!J51,DMen!J$4:J$413,0)</f>
        <v>34</v>
      </c>
      <c r="K51" s="6">
        <f>_xlfn.RANK.AVG(DMen!K51,DMen!K$4:K$413,0)</f>
        <v>45</v>
      </c>
      <c r="L51" s="6">
        <f>_xlfn.RANK.AVG(DMen!L51,DMen!L$4:L$413,0)</f>
        <v>224</v>
      </c>
      <c r="M51" s="6">
        <f>_xlfn.RANK.AVG(DMen!M51,DMen!M$4:M$413,1)</f>
        <v>124</v>
      </c>
      <c r="N51" s="6">
        <f>_xlfn.RANK.AVG(DMen!N51,DMen!N$4:N$413,0)</f>
        <v>193</v>
      </c>
      <c r="O51" s="6">
        <f>_xlfn.RANK.AVG(DMen!O51,DMen!O$4:O$413,0)</f>
        <v>13</v>
      </c>
      <c r="P51" s="6">
        <f>_xlfn.RANK.AVG(DMen!P51,DMen!P$4:P$413,1)</f>
        <v>14</v>
      </c>
      <c r="Q51" s="6">
        <f>_xlfn.RANK.AVG(DMen!Q51,DMen!Q$4:Q$413,0)</f>
        <v>6</v>
      </c>
      <c r="R51" s="6">
        <f>_xlfn.RANK.AVG(DMen!R51,DMen!R$4:R$413,0)</f>
        <v>50</v>
      </c>
      <c r="S51" s="6">
        <f>_xlfn.RANK.AVG(DMen!S51,DMen!S$4:S$413,1)</f>
        <v>75</v>
      </c>
      <c r="T51" s="6">
        <f>IF( DMen!T51 ="","",_xlfn.RANK.AVG(DMen!T51,DMen!T$4:T$413,0))</f>
        <v>43</v>
      </c>
      <c r="U51" s="6">
        <f>IF( DMen!U51 ="","",_xlfn.RANK.AVG(DMen!U51,DMen!U$4:U$413,0))</f>
        <v>83</v>
      </c>
      <c r="V51" s="6">
        <f>_xlfn.RANK.AVG(DMen!V51,DMen!V$4:V$413,0)</f>
        <v>53</v>
      </c>
      <c r="W51" s="6">
        <f>IF( DMen!W51 ="","",_xlfn.RANK.AVG(DMen!W51,DMen!W$4:W$413,0))</f>
        <v>58</v>
      </c>
      <c r="X51" s="6">
        <f>IF( DMen!X51 ="","",_xlfn.RANK.AVG(DMen!X51,DMen!X$4:X$413,0))</f>
        <v>60</v>
      </c>
      <c r="Y51" s="6">
        <f>IF( DMen!Y51 ="","",_xlfn.RANK.AVG(DMen!Y51,DMen!Y$4:Y$413,0))</f>
        <v>47</v>
      </c>
      <c r="Z51" s="6">
        <f>_xlfn.RANK.AVG(DMen!Z51,DMen!Z$4:Z$413,0)</f>
        <v>26</v>
      </c>
      <c r="AA51" s="6">
        <f>IF( DMen!AA51 ="","",_xlfn.RANK.AVG(DMen!AA51,DMen!AA$4:AA$413,0))</f>
        <v>99.5</v>
      </c>
      <c r="AB51" s="6">
        <f>_xlfn.RANK.AVG(DMen!AB51,DMen!AB$4:AB$413,0)</f>
        <v>162</v>
      </c>
      <c r="AC51" s="6">
        <f>_xlfn.RANK.AVG(DMen!AC51,DMen!AC$4:AC$413,0)</f>
        <v>157.5</v>
      </c>
      <c r="AG51" s="7">
        <f t="shared" si="0"/>
        <v>46.833333333333336</v>
      </c>
      <c r="AH51" s="7">
        <f t="shared" si="1"/>
        <v>23.25</v>
      </c>
      <c r="AI51" s="7">
        <f t="shared" si="9"/>
        <v>180.33333333333334</v>
      </c>
      <c r="AJ51" s="7">
        <f t="shared" si="10"/>
        <v>31.6</v>
      </c>
      <c r="AK51" s="7">
        <f t="shared" si="11"/>
        <v>57.333333333333336</v>
      </c>
      <c r="AL51" s="7">
        <f t="shared" si="12"/>
        <v>111.25</v>
      </c>
      <c r="AN51">
        <f t="shared" si="2"/>
        <v>34</v>
      </c>
      <c r="AO51">
        <f t="shared" si="3"/>
        <v>5</v>
      </c>
      <c r="AP51">
        <f t="shared" si="4"/>
        <v>208.5</v>
      </c>
      <c r="AQ51">
        <f t="shared" si="5"/>
        <v>15</v>
      </c>
      <c r="AR51">
        <f t="shared" si="6"/>
        <v>30</v>
      </c>
      <c r="AS51">
        <f t="shared" si="7"/>
        <v>129.5</v>
      </c>
      <c r="AU51" s="6">
        <f t="shared" si="8"/>
        <v>70.333333333333329</v>
      </c>
      <c r="AW51">
        <f t="shared" si="13"/>
        <v>30</v>
      </c>
    </row>
    <row r="52" spans="1:49">
      <c r="A52" t="s">
        <v>547</v>
      </c>
      <c r="B52" t="s">
        <v>548</v>
      </c>
      <c r="C52" t="s">
        <v>62</v>
      </c>
      <c r="D52" t="s">
        <v>204</v>
      </c>
      <c r="E52" s="6">
        <f>_xlfn.RANK.AVG(DMen!E52,DMen!E$4:E$413,0)</f>
        <v>49</v>
      </c>
      <c r="F52" s="6">
        <f>_xlfn.RANK.AVG(DMen!F52,DMen!F$4:F$413,0)</f>
        <v>160</v>
      </c>
      <c r="G52" s="6">
        <f>_xlfn.RANK.AVG(DMen!G52,DMen!G$4:G$413,0)</f>
        <v>5</v>
      </c>
      <c r="H52" s="6">
        <f>_xlfn.RANK.AVG(DMen!H52,DMen!H$4:H$413,0)</f>
        <v>219</v>
      </c>
      <c r="I52" s="6">
        <f>_xlfn.RANK.AVG(DMen!I52,DMen!I$4:I$413,0)</f>
        <v>88</v>
      </c>
      <c r="J52" s="6">
        <f>_xlfn.RANK.AVG(DMen!J52,DMen!J$4:J$413,0)</f>
        <v>204</v>
      </c>
      <c r="K52" s="6">
        <f>_xlfn.RANK.AVG(DMen!K52,DMen!K$4:K$413,0)</f>
        <v>199</v>
      </c>
      <c r="L52" s="6">
        <f>_xlfn.RANK.AVG(DMen!L52,DMen!L$4:L$413,0)</f>
        <v>137</v>
      </c>
      <c r="M52" s="6">
        <f>_xlfn.RANK.AVG(DMen!M52,DMen!M$4:M$413,1)</f>
        <v>138</v>
      </c>
      <c r="N52" s="6">
        <f>_xlfn.RANK.AVG(DMen!N52,DMen!N$4:N$413,0)</f>
        <v>171</v>
      </c>
      <c r="O52" s="6">
        <f>_xlfn.RANK.AVG(DMen!O52,DMen!O$4:O$413,0)</f>
        <v>93.5</v>
      </c>
      <c r="P52" s="6">
        <f>_xlfn.RANK.AVG(DMen!P52,DMen!P$4:P$413,1)</f>
        <v>50</v>
      </c>
      <c r="Q52" s="6">
        <f>_xlfn.RANK.AVG(DMen!Q52,DMen!Q$4:Q$413,0)</f>
        <v>66</v>
      </c>
      <c r="R52" s="6">
        <f>_xlfn.RANK.AVG(DMen!R52,DMen!R$4:R$413,0)</f>
        <v>47.5</v>
      </c>
      <c r="S52" s="6">
        <f>_xlfn.RANK.AVG(DMen!S52,DMen!S$4:S$413,1)</f>
        <v>54</v>
      </c>
      <c r="T52" s="6">
        <f>IF( DMen!T52 ="","",_xlfn.RANK.AVG(DMen!T52,DMen!T$4:T$413,0))</f>
        <v>61</v>
      </c>
      <c r="U52" s="6">
        <f>IF( DMen!U52 ="","",_xlfn.RANK.AVG(DMen!U52,DMen!U$4:U$413,0))</f>
        <v>14</v>
      </c>
      <c r="V52" s="6">
        <f>_xlfn.RANK.AVG(DMen!V52,DMen!V$4:V$413,0)</f>
        <v>189</v>
      </c>
      <c r="W52" s="6">
        <f>IF( DMen!W52 ="","",_xlfn.RANK.AVG(DMen!W52,DMen!W$4:W$413,0))</f>
        <v>13</v>
      </c>
      <c r="X52" s="6">
        <f>IF( DMen!X52 ="","",_xlfn.RANK.AVG(DMen!X52,DMen!X$4:X$413,0))</f>
        <v>30</v>
      </c>
      <c r="Y52" s="6">
        <f>IF( DMen!Y52 ="","",_xlfn.RANK.AVG(DMen!Y52,DMen!Y$4:Y$413,0))</f>
        <v>74</v>
      </c>
      <c r="Z52" s="6">
        <f>_xlfn.RANK.AVG(DMen!Z52,DMen!Z$4:Z$413,0)</f>
        <v>16</v>
      </c>
      <c r="AA52" s="6" t="str">
        <f>IF( DMen!AA52 ="","",_xlfn.RANK.AVG(DMen!AA52,DMen!AA$4:AA$413,0))</f>
        <v/>
      </c>
      <c r="AB52" s="6">
        <f>_xlfn.RANK.AVG(DMen!AB52,DMen!AB$4:AB$413,0)</f>
        <v>177</v>
      </c>
      <c r="AC52" s="6">
        <f>_xlfn.RANK.AVG(DMen!AC52,DMen!AC$4:AC$413,0)</f>
        <v>24</v>
      </c>
      <c r="AG52" s="7">
        <f t="shared" si="0"/>
        <v>71.333333333333329</v>
      </c>
      <c r="AH52" s="7">
        <f t="shared" si="1"/>
        <v>177.5</v>
      </c>
      <c r="AI52" s="7">
        <f t="shared" si="9"/>
        <v>148.66666666666666</v>
      </c>
      <c r="AJ52" s="7">
        <f t="shared" si="10"/>
        <v>62.2</v>
      </c>
      <c r="AK52" s="7">
        <f t="shared" si="11"/>
        <v>63.5</v>
      </c>
      <c r="AL52" s="7">
        <f t="shared" si="12"/>
        <v>72.333333333333329</v>
      </c>
      <c r="AN52">
        <f t="shared" si="2"/>
        <v>62.5</v>
      </c>
      <c r="AO52">
        <f t="shared" si="3"/>
        <v>204</v>
      </c>
      <c r="AP52">
        <f t="shared" si="4"/>
        <v>172.5</v>
      </c>
      <c r="AQ52">
        <f t="shared" si="5"/>
        <v>43.5</v>
      </c>
      <c r="AR52">
        <f t="shared" si="6"/>
        <v>38</v>
      </c>
      <c r="AS52">
        <f t="shared" si="7"/>
        <v>30</v>
      </c>
      <c r="AU52" s="6">
        <f t="shared" si="8"/>
        <v>91.75</v>
      </c>
      <c r="AW52">
        <f t="shared" si="13"/>
        <v>69.5</v>
      </c>
    </row>
    <row r="53" spans="1:49">
      <c r="A53" t="s">
        <v>457</v>
      </c>
      <c r="B53" t="s">
        <v>458</v>
      </c>
      <c r="C53" t="s">
        <v>62</v>
      </c>
      <c r="D53" t="s">
        <v>256</v>
      </c>
      <c r="E53" s="6">
        <f>_xlfn.RANK.AVG(DMen!E53,DMen!E$4:E$413,0)</f>
        <v>49</v>
      </c>
      <c r="F53" s="6">
        <f>_xlfn.RANK.AVG(DMen!F53,DMen!F$4:F$413,0)</f>
        <v>51.5</v>
      </c>
      <c r="G53" s="6">
        <f>_xlfn.RANK.AVG(DMen!G53,DMen!G$4:G$413,0)</f>
        <v>29</v>
      </c>
      <c r="H53" s="6">
        <f>_xlfn.RANK.AVG(DMen!H53,DMen!H$4:H$413,0)</f>
        <v>60</v>
      </c>
      <c r="I53" s="6">
        <f>_xlfn.RANK.AVG(DMen!I53,DMen!I$4:I$413,0)</f>
        <v>20</v>
      </c>
      <c r="J53" s="6">
        <f>_xlfn.RANK.AVG(DMen!J53,DMen!J$4:J$413,0)</f>
        <v>31</v>
      </c>
      <c r="K53" s="6">
        <f>_xlfn.RANK.AVG(DMen!K53,DMen!K$4:K$413,0)</f>
        <v>32</v>
      </c>
      <c r="L53" s="6">
        <f>_xlfn.RANK.AVG(DMen!L53,DMen!L$4:L$413,0)</f>
        <v>99</v>
      </c>
      <c r="M53" s="6">
        <f>_xlfn.RANK.AVG(DMen!M53,DMen!M$4:M$413,1)</f>
        <v>197</v>
      </c>
      <c r="N53" s="6">
        <f>_xlfn.RANK.AVG(DMen!N53,DMen!N$4:N$413,0)</f>
        <v>205</v>
      </c>
      <c r="O53" s="6">
        <f>_xlfn.RANK.AVG(DMen!O53,DMen!O$4:O$413,0)</f>
        <v>97</v>
      </c>
      <c r="P53" s="6">
        <f>_xlfn.RANK.AVG(DMen!P53,DMen!P$4:P$413,1)</f>
        <v>74</v>
      </c>
      <c r="Q53" s="6">
        <f>_xlfn.RANK.AVG(DMen!Q53,DMen!Q$4:Q$413,0)</f>
        <v>78</v>
      </c>
      <c r="R53" s="6">
        <f>_xlfn.RANK.AVG(DMen!R53,DMen!R$4:R$413,0)</f>
        <v>111</v>
      </c>
      <c r="S53" s="6">
        <f>_xlfn.RANK.AVG(DMen!S53,DMen!S$4:S$413,1)</f>
        <v>82.5</v>
      </c>
      <c r="T53" s="6">
        <f>IF( DMen!T53 ="","",_xlfn.RANK.AVG(DMen!T53,DMen!T$4:T$413,0))</f>
        <v>18</v>
      </c>
      <c r="U53" s="6">
        <f>IF( DMen!U53 ="","",_xlfn.RANK.AVG(DMen!U53,DMen!U$4:U$413,0))</f>
        <v>162</v>
      </c>
      <c r="V53" s="6">
        <f>_xlfn.RANK.AVG(DMen!V53,DMen!V$4:V$413,0)</f>
        <v>98.5</v>
      </c>
      <c r="W53" s="6">
        <f>IF( DMen!W53 ="","",_xlfn.RANK.AVG(DMen!W53,DMen!W$4:W$413,0))</f>
        <v>67</v>
      </c>
      <c r="X53" s="6">
        <f>IF( DMen!X53 ="","",_xlfn.RANK.AVG(DMen!X53,DMen!X$4:X$413,0))</f>
        <v>14</v>
      </c>
      <c r="Y53" s="6">
        <f>IF( DMen!Y53 ="","",_xlfn.RANK.AVG(DMen!Y53,DMen!Y$4:Y$413,0))</f>
        <v>84</v>
      </c>
      <c r="Z53" s="6">
        <f>_xlfn.RANK.AVG(DMen!Z53,DMen!Z$4:Z$413,0)</f>
        <v>54</v>
      </c>
      <c r="AA53" s="6">
        <f>IF( DMen!AA53 ="","",_xlfn.RANK.AVG(DMen!AA53,DMen!AA$4:AA$413,0))</f>
        <v>99.5</v>
      </c>
      <c r="AB53" s="6">
        <f>_xlfn.RANK.AVG(DMen!AB53,DMen!AB$4:AB$413,0)</f>
        <v>134</v>
      </c>
      <c r="AC53" s="6">
        <f>_xlfn.RANK.AVG(DMen!AC53,DMen!AC$4:AC$413,0)</f>
        <v>197.5</v>
      </c>
      <c r="AG53" s="7">
        <f t="shared" si="0"/>
        <v>43.166666666666664</v>
      </c>
      <c r="AH53" s="7">
        <f t="shared" si="1"/>
        <v>35.75</v>
      </c>
      <c r="AI53" s="7">
        <f t="shared" si="9"/>
        <v>167</v>
      </c>
      <c r="AJ53" s="7">
        <f t="shared" si="10"/>
        <v>88.5</v>
      </c>
      <c r="AK53" s="7">
        <f t="shared" si="11"/>
        <v>73.916666666666671</v>
      </c>
      <c r="AL53" s="7">
        <f t="shared" si="12"/>
        <v>121.25</v>
      </c>
      <c r="AN53">
        <f t="shared" si="2"/>
        <v>29</v>
      </c>
      <c r="AO53">
        <f t="shared" si="3"/>
        <v>13</v>
      </c>
      <c r="AP53">
        <f t="shared" si="4"/>
        <v>193.5</v>
      </c>
      <c r="AQ53">
        <f t="shared" si="5"/>
        <v>79</v>
      </c>
      <c r="AR53">
        <f t="shared" si="6"/>
        <v>57</v>
      </c>
      <c r="AS53">
        <f t="shared" si="7"/>
        <v>157</v>
      </c>
      <c r="AU53" s="6">
        <f t="shared" si="8"/>
        <v>88.083333333333329</v>
      </c>
      <c r="AW53">
        <f t="shared" si="13"/>
        <v>58.5</v>
      </c>
    </row>
    <row r="54" spans="1:49">
      <c r="A54" t="s">
        <v>591</v>
      </c>
      <c r="B54" t="s">
        <v>592</v>
      </c>
      <c r="C54" t="s">
        <v>62</v>
      </c>
      <c r="D54" t="s">
        <v>116</v>
      </c>
      <c r="E54" s="6">
        <f>_xlfn.RANK.AVG(DMen!E54,DMen!E$4:E$413,0)</f>
        <v>117.5</v>
      </c>
      <c r="F54" s="6">
        <f>_xlfn.RANK.AVG(DMen!F54,DMen!F$4:F$413,0)</f>
        <v>122</v>
      </c>
      <c r="G54" s="6">
        <f>_xlfn.RANK.AVG(DMen!G54,DMen!G$4:G$413,0)</f>
        <v>47</v>
      </c>
      <c r="H54" s="6">
        <f>_xlfn.RANK.AVG(DMen!H54,DMen!H$4:H$413,0)</f>
        <v>53</v>
      </c>
      <c r="I54" s="6">
        <f>_xlfn.RANK.AVG(DMen!I54,DMen!I$4:I$413,0)</f>
        <v>61</v>
      </c>
      <c r="J54" s="6">
        <f>_xlfn.RANK.AVG(DMen!J54,DMen!J$4:J$413,0)</f>
        <v>106</v>
      </c>
      <c r="K54" s="6">
        <f>_xlfn.RANK.AVG(DMen!K54,DMen!K$4:K$413,0)</f>
        <v>58</v>
      </c>
      <c r="L54" s="6">
        <f>_xlfn.RANK.AVG(DMen!L54,DMen!L$4:L$413,0)</f>
        <v>107</v>
      </c>
      <c r="M54" s="6">
        <f>_xlfn.RANK.AVG(DMen!M54,DMen!M$4:M$413,1)</f>
        <v>51</v>
      </c>
      <c r="N54" s="6">
        <f>_xlfn.RANK.AVG(DMen!N54,DMen!N$4:N$413,0)</f>
        <v>43</v>
      </c>
      <c r="O54" s="6">
        <f>_xlfn.RANK.AVG(DMen!O54,DMen!O$4:O$413,0)</f>
        <v>88</v>
      </c>
      <c r="P54" s="6">
        <f>_xlfn.RANK.AVG(DMen!P54,DMen!P$4:P$413,1)</f>
        <v>95</v>
      </c>
      <c r="Q54" s="6">
        <f>_xlfn.RANK.AVG(DMen!Q54,DMen!Q$4:Q$413,0)</f>
        <v>88</v>
      </c>
      <c r="R54" s="6">
        <f>_xlfn.RANK.AVG(DMen!R54,DMen!R$4:R$413,0)</f>
        <v>89</v>
      </c>
      <c r="S54" s="6">
        <f>_xlfn.RANK.AVG(DMen!S54,DMen!S$4:S$413,1)</f>
        <v>130</v>
      </c>
      <c r="T54" s="6">
        <f>IF( DMen!T54 ="","",_xlfn.RANK.AVG(DMen!T54,DMen!T$4:T$413,0))</f>
        <v>16</v>
      </c>
      <c r="U54" s="6">
        <f>IF( DMen!U54 ="","",_xlfn.RANK.AVG(DMen!U54,DMen!U$4:U$413,0))</f>
        <v>103</v>
      </c>
      <c r="V54" s="6">
        <f>_xlfn.RANK.AVG(DMen!V54,DMen!V$4:V$413,0)</f>
        <v>98.5</v>
      </c>
      <c r="W54" s="6">
        <f>IF( DMen!W54 ="","",_xlfn.RANK.AVG(DMen!W54,DMen!W$4:W$413,0))</f>
        <v>80</v>
      </c>
      <c r="X54" s="6" t="str">
        <f>IF( DMen!X54 ="","",_xlfn.RANK.AVG(DMen!X54,DMen!X$4:X$413,0))</f>
        <v/>
      </c>
      <c r="Y54" s="6">
        <f>IF( DMen!Y54 ="","",_xlfn.RANK.AVG(DMen!Y54,DMen!Y$4:Y$413,0))</f>
        <v>129</v>
      </c>
      <c r="Z54" s="6">
        <f>_xlfn.RANK.AVG(DMen!Z54,DMen!Z$4:Z$413,0)</f>
        <v>99</v>
      </c>
      <c r="AA54" s="6">
        <f>IF( DMen!AA54 ="","",_xlfn.RANK.AVG(DMen!AA54,DMen!AA$4:AA$413,0))</f>
        <v>99.5</v>
      </c>
      <c r="AB54" s="6">
        <f>_xlfn.RANK.AVG(DMen!AB54,DMen!AB$4:AB$413,0)</f>
        <v>149</v>
      </c>
      <c r="AC54" s="6">
        <f>_xlfn.RANK.AVG(DMen!AC54,DMen!AC$4:AC$413,0)</f>
        <v>174</v>
      </c>
      <c r="AG54" s="7">
        <f t="shared" si="0"/>
        <v>95.5</v>
      </c>
      <c r="AH54" s="7">
        <f t="shared" si="1"/>
        <v>69.5</v>
      </c>
      <c r="AI54" s="7">
        <f t="shared" si="9"/>
        <v>67</v>
      </c>
      <c r="AJ54" s="7">
        <f t="shared" si="10"/>
        <v>98</v>
      </c>
      <c r="AK54" s="7">
        <f t="shared" si="11"/>
        <v>85.3</v>
      </c>
      <c r="AL54" s="7">
        <f t="shared" si="12"/>
        <v>130.375</v>
      </c>
      <c r="AN54">
        <f t="shared" si="2"/>
        <v>93</v>
      </c>
      <c r="AO54">
        <f t="shared" si="3"/>
        <v>48</v>
      </c>
      <c r="AP54">
        <f t="shared" si="4"/>
        <v>36</v>
      </c>
      <c r="AQ54">
        <f t="shared" si="5"/>
        <v>97</v>
      </c>
      <c r="AR54">
        <f t="shared" si="6"/>
        <v>79</v>
      </c>
      <c r="AS54">
        <f t="shared" si="7"/>
        <v>182</v>
      </c>
      <c r="AU54" s="6">
        <f t="shared" si="8"/>
        <v>89.166666666666671</v>
      </c>
      <c r="AW54">
        <f t="shared" si="13"/>
        <v>65</v>
      </c>
    </row>
    <row r="55" spans="1:49">
      <c r="A55" t="s">
        <v>191</v>
      </c>
      <c r="B55" t="s">
        <v>192</v>
      </c>
      <c r="C55" t="s">
        <v>62</v>
      </c>
      <c r="D55" t="s">
        <v>149</v>
      </c>
      <c r="E55" s="6">
        <f>_xlfn.RANK.AVG(DMen!E55,DMen!E$4:E$413,0)</f>
        <v>13.5</v>
      </c>
      <c r="F55" s="6">
        <f>_xlfn.RANK.AVG(DMen!F55,DMen!F$4:F$413,0)</f>
        <v>37</v>
      </c>
      <c r="G55" s="6">
        <f>_xlfn.RANK.AVG(DMen!G55,DMen!G$4:G$413,0)</f>
        <v>17</v>
      </c>
      <c r="H55" s="6">
        <f>_xlfn.RANK.AVG(DMen!H55,DMen!H$4:H$413,0)</f>
        <v>64</v>
      </c>
      <c r="I55" s="6">
        <f>_xlfn.RANK.AVG(DMen!I55,DMen!I$4:I$413,0)</f>
        <v>32</v>
      </c>
      <c r="J55" s="6">
        <f>_xlfn.RANK.AVG(DMen!J55,DMen!J$4:J$413,0)</f>
        <v>198</v>
      </c>
      <c r="K55" s="6">
        <f>_xlfn.RANK.AVG(DMen!K55,DMen!K$4:K$413,0)</f>
        <v>153</v>
      </c>
      <c r="L55" s="6">
        <f>_xlfn.RANK.AVG(DMen!L55,DMen!L$4:L$413,0)</f>
        <v>94</v>
      </c>
      <c r="M55" s="6">
        <f>_xlfn.RANK.AVG(DMen!M55,DMen!M$4:M$413,1)</f>
        <v>104</v>
      </c>
      <c r="N55" s="6">
        <f>_xlfn.RANK.AVG(DMen!N55,DMen!N$4:N$413,0)</f>
        <v>94</v>
      </c>
      <c r="O55" s="6">
        <f>_xlfn.RANK.AVG(DMen!O55,DMen!O$4:O$413,0)</f>
        <v>81</v>
      </c>
      <c r="P55" s="6">
        <f>_xlfn.RANK.AVG(DMen!P55,DMen!P$4:P$413,1)</f>
        <v>21</v>
      </c>
      <c r="Q55" s="6">
        <f>_xlfn.RANK.AVG(DMen!Q55,DMen!Q$4:Q$413,0)</f>
        <v>41</v>
      </c>
      <c r="R55" s="6">
        <f>_xlfn.RANK.AVG(DMen!R55,DMen!R$4:R$413,0)</f>
        <v>71</v>
      </c>
      <c r="S55" s="6">
        <f>_xlfn.RANK.AVG(DMen!S55,DMen!S$4:S$413,1)</f>
        <v>41</v>
      </c>
      <c r="T55" s="6">
        <f>IF( DMen!T55 ="","",_xlfn.RANK.AVG(DMen!T55,DMen!T$4:T$413,0))</f>
        <v>46</v>
      </c>
      <c r="U55" s="6">
        <f>IF( DMen!U55 ="","",_xlfn.RANK.AVG(DMen!U55,DMen!U$4:U$413,0))</f>
        <v>61.5</v>
      </c>
      <c r="V55" s="6">
        <f>_xlfn.RANK.AVG(DMen!V55,DMen!V$4:V$413,0)</f>
        <v>65</v>
      </c>
      <c r="W55" s="6">
        <f>IF( DMen!W55 ="","",_xlfn.RANK.AVG(DMen!W55,DMen!W$4:W$413,0))</f>
        <v>88</v>
      </c>
      <c r="X55" s="6">
        <f>IF( DMen!X55 ="","",_xlfn.RANK.AVG(DMen!X55,DMen!X$4:X$413,0))</f>
        <v>3.5</v>
      </c>
      <c r="Y55" s="6">
        <f>IF( DMen!Y55 ="","",_xlfn.RANK.AVG(DMen!Y55,DMen!Y$4:Y$413,0))</f>
        <v>105</v>
      </c>
      <c r="Z55" s="6">
        <f>_xlfn.RANK.AVG(DMen!Z55,DMen!Z$4:Z$413,0)</f>
        <v>80</v>
      </c>
      <c r="AA55" s="6" t="str">
        <f>IF( DMen!AA55 ="","",_xlfn.RANK.AVG(DMen!AA55,DMen!AA$4:AA$413,0))</f>
        <v/>
      </c>
      <c r="AB55" s="6">
        <f>_xlfn.RANK.AVG(DMen!AB55,DMen!AB$4:AB$413,0)</f>
        <v>145</v>
      </c>
      <c r="AC55" s="6">
        <f>_xlfn.RANK.AVG(DMen!AC55,DMen!AC$4:AC$413,0)</f>
        <v>53</v>
      </c>
      <c r="AG55" s="7">
        <f t="shared" si="0"/>
        <v>22.5</v>
      </c>
      <c r="AH55" s="7">
        <f t="shared" si="1"/>
        <v>111.75</v>
      </c>
      <c r="AI55" s="7">
        <f t="shared" si="9"/>
        <v>97.333333333333329</v>
      </c>
      <c r="AJ55" s="7">
        <f t="shared" si="10"/>
        <v>51</v>
      </c>
      <c r="AK55" s="7">
        <f t="shared" si="11"/>
        <v>61.5</v>
      </c>
      <c r="AL55" s="7">
        <f t="shared" si="12"/>
        <v>92.666666666666671</v>
      </c>
      <c r="AN55">
        <f t="shared" si="2"/>
        <v>12</v>
      </c>
      <c r="AO55">
        <f t="shared" si="3"/>
        <v>108</v>
      </c>
      <c r="AP55">
        <f t="shared" si="4"/>
        <v>89</v>
      </c>
      <c r="AQ55">
        <f t="shared" si="5"/>
        <v>31</v>
      </c>
      <c r="AR55">
        <f t="shared" si="6"/>
        <v>33</v>
      </c>
      <c r="AS55">
        <f t="shared" si="7"/>
        <v>64</v>
      </c>
      <c r="AU55" s="6">
        <f t="shared" si="8"/>
        <v>56.166666666666664</v>
      </c>
      <c r="AW55">
        <f t="shared" si="13"/>
        <v>18</v>
      </c>
    </row>
    <row r="56" spans="1:49">
      <c r="A56" t="s">
        <v>106</v>
      </c>
      <c r="B56" t="s">
        <v>107</v>
      </c>
      <c r="C56" t="s">
        <v>62</v>
      </c>
      <c r="D56" t="s">
        <v>74</v>
      </c>
      <c r="E56" s="6">
        <f>_xlfn.RANK.AVG(DMen!E56,DMen!E$4:E$413,0)</f>
        <v>61</v>
      </c>
      <c r="F56" s="6">
        <f>_xlfn.RANK.AVG(DMen!F56,DMen!F$4:F$413,0)</f>
        <v>122</v>
      </c>
      <c r="G56" s="6">
        <f>_xlfn.RANK.AVG(DMen!G56,DMen!G$4:G$413,0)</f>
        <v>55</v>
      </c>
      <c r="H56" s="6">
        <f>_xlfn.RANK.AVG(DMen!H56,DMen!H$4:H$413,0)</f>
        <v>115</v>
      </c>
      <c r="I56" s="6">
        <f>_xlfn.RANK.AVG(DMen!I56,DMen!I$4:I$413,0)</f>
        <v>123</v>
      </c>
      <c r="J56" s="6">
        <f>_xlfn.RANK.AVG(DMen!J56,DMen!J$4:J$413,0)</f>
        <v>143</v>
      </c>
      <c r="K56" s="6">
        <f>_xlfn.RANK.AVG(DMen!K56,DMen!K$4:K$413,0)</f>
        <v>91.5</v>
      </c>
      <c r="L56" s="6">
        <f>_xlfn.RANK.AVG(DMen!L56,DMen!L$4:L$413,0)</f>
        <v>47</v>
      </c>
      <c r="M56" s="6">
        <f>_xlfn.RANK.AVG(DMen!M56,DMen!M$4:M$413,1)</f>
        <v>131</v>
      </c>
      <c r="N56" s="6">
        <f>_xlfn.RANK.AVG(DMen!N56,DMen!N$4:N$413,0)</f>
        <v>88</v>
      </c>
      <c r="O56" s="6">
        <f>_xlfn.RANK.AVG(DMen!O56,DMen!O$4:O$413,0)</f>
        <v>41</v>
      </c>
      <c r="P56" s="6">
        <f>_xlfn.RANK.AVG(DMen!P56,DMen!P$4:P$413,1)</f>
        <v>7</v>
      </c>
      <c r="Q56" s="6">
        <f>_xlfn.RANK.AVG(DMen!Q56,DMen!Q$4:Q$413,0)</f>
        <v>9</v>
      </c>
      <c r="R56" s="6">
        <f>_xlfn.RANK.AVG(DMen!R56,DMen!R$4:R$413,0)</f>
        <v>68.5</v>
      </c>
      <c r="S56" s="6">
        <f>_xlfn.RANK.AVG(DMen!S56,DMen!S$4:S$413,1)</f>
        <v>4</v>
      </c>
      <c r="T56" s="6">
        <f>IF( DMen!T56 ="","",_xlfn.RANK.AVG(DMen!T56,DMen!T$4:T$413,0))</f>
        <v>145</v>
      </c>
      <c r="U56" s="6">
        <f>IF( DMen!U56 ="","",_xlfn.RANK.AVG(DMen!U56,DMen!U$4:U$413,0))</f>
        <v>35</v>
      </c>
      <c r="V56" s="6">
        <f>_xlfn.RANK.AVG(DMen!V56,DMen!V$4:V$413,0)</f>
        <v>131</v>
      </c>
      <c r="W56" s="6">
        <f>IF( DMen!W56 ="","",_xlfn.RANK.AVG(DMen!W56,DMen!W$4:W$413,0))</f>
        <v>148</v>
      </c>
      <c r="X56" s="6" t="str">
        <f>IF( DMen!X56 ="","",_xlfn.RANK.AVG(DMen!X56,DMen!X$4:X$413,0))</f>
        <v/>
      </c>
      <c r="Y56" s="6">
        <f>IF( DMen!Y56 ="","",_xlfn.RANK.AVG(DMen!Y56,DMen!Y$4:Y$413,0))</f>
        <v>128</v>
      </c>
      <c r="Z56" s="6">
        <f>_xlfn.RANK.AVG(DMen!Z56,DMen!Z$4:Z$413,0)</f>
        <v>74</v>
      </c>
      <c r="AA56" s="6">
        <f>IF( DMen!AA56 ="","",_xlfn.RANK.AVG(DMen!AA56,DMen!AA$4:AA$413,0))</f>
        <v>23</v>
      </c>
      <c r="AB56" s="6">
        <f>_xlfn.RANK.AVG(DMen!AB56,DMen!AB$4:AB$413,0)</f>
        <v>152</v>
      </c>
      <c r="AC56" s="6">
        <f>_xlfn.RANK.AVG(DMen!AC56,DMen!AC$4:AC$413,0)</f>
        <v>179.5</v>
      </c>
      <c r="AG56" s="7">
        <f t="shared" si="0"/>
        <v>79.333333333333329</v>
      </c>
      <c r="AH56" s="7">
        <f t="shared" si="1"/>
        <v>118.125</v>
      </c>
      <c r="AI56" s="7">
        <f t="shared" si="9"/>
        <v>88.666666666666671</v>
      </c>
      <c r="AJ56" s="7">
        <f t="shared" si="10"/>
        <v>25.9</v>
      </c>
      <c r="AK56" s="7">
        <f t="shared" si="11"/>
        <v>117.4</v>
      </c>
      <c r="AL56" s="7">
        <f t="shared" si="12"/>
        <v>107.125</v>
      </c>
      <c r="AN56">
        <f t="shared" si="2"/>
        <v>71</v>
      </c>
      <c r="AO56">
        <f t="shared" si="3"/>
        <v>119</v>
      </c>
      <c r="AP56">
        <f t="shared" si="4"/>
        <v>72</v>
      </c>
      <c r="AQ56">
        <f t="shared" si="5"/>
        <v>7</v>
      </c>
      <c r="AR56">
        <f t="shared" si="6"/>
        <v>132</v>
      </c>
      <c r="AS56">
        <f t="shared" si="7"/>
        <v>114.5</v>
      </c>
      <c r="AU56" s="6">
        <f t="shared" si="8"/>
        <v>85.916666666666671</v>
      </c>
      <c r="AW56">
        <f t="shared" si="13"/>
        <v>53</v>
      </c>
    </row>
    <row r="57" spans="1:49">
      <c r="A57" t="s">
        <v>448</v>
      </c>
      <c r="B57" t="s">
        <v>449</v>
      </c>
      <c r="C57" t="s">
        <v>62</v>
      </c>
      <c r="D57" t="s">
        <v>345</v>
      </c>
      <c r="E57" s="6">
        <f>_xlfn.RANK.AVG(DMen!E57,DMen!E$4:E$413,0)</f>
        <v>1</v>
      </c>
      <c r="F57" s="6">
        <f>_xlfn.RANK.AVG(DMen!F57,DMen!F$4:F$413,0)</f>
        <v>63.5</v>
      </c>
      <c r="G57" s="6">
        <f>_xlfn.RANK.AVG(DMen!G57,DMen!G$4:G$413,0)</f>
        <v>144</v>
      </c>
      <c r="H57" s="6">
        <f>_xlfn.RANK.AVG(DMen!H57,DMen!H$4:H$413,0)</f>
        <v>38</v>
      </c>
      <c r="I57" s="6">
        <f>_xlfn.RANK.AVG(DMen!I57,DMen!I$4:I$413,0)</f>
        <v>3</v>
      </c>
      <c r="J57" s="6">
        <f>_xlfn.RANK.AVG(DMen!J57,DMen!J$4:J$413,0)</f>
        <v>36</v>
      </c>
      <c r="K57" s="6">
        <f>_xlfn.RANK.AVG(DMen!K57,DMen!K$4:K$413,0)</f>
        <v>25</v>
      </c>
      <c r="L57" s="6">
        <f>_xlfn.RANK.AVG(DMen!L57,DMen!L$4:L$413,0)</f>
        <v>78</v>
      </c>
      <c r="M57" s="6">
        <f>_xlfn.RANK.AVG(DMen!M57,DMen!M$4:M$413,1)</f>
        <v>59</v>
      </c>
      <c r="N57" s="6">
        <f>_xlfn.RANK.AVG(DMen!N57,DMen!N$4:N$413,0)</f>
        <v>39</v>
      </c>
      <c r="O57" s="6">
        <f>_xlfn.RANK.AVG(DMen!O57,DMen!O$4:O$413,0)</f>
        <v>76</v>
      </c>
      <c r="P57" s="6">
        <f>_xlfn.RANK.AVG(DMen!P57,DMen!P$4:P$413,1)</f>
        <v>102.5</v>
      </c>
      <c r="Q57" s="6">
        <f>_xlfn.RANK.AVG(DMen!Q57,DMen!Q$4:Q$413,0)</f>
        <v>82</v>
      </c>
      <c r="R57" s="6">
        <f>_xlfn.RANK.AVG(DMen!R57,DMen!R$4:R$413,0)</f>
        <v>46</v>
      </c>
      <c r="S57" s="6">
        <f>_xlfn.RANK.AVG(DMen!S57,DMen!S$4:S$413,1)</f>
        <v>50</v>
      </c>
      <c r="T57" s="6">
        <f>IF( DMen!T57 ="","",_xlfn.RANK.AVG(DMen!T57,DMen!T$4:T$413,0))</f>
        <v>14</v>
      </c>
      <c r="U57" s="6">
        <f>IF( DMen!U57 ="","",_xlfn.RANK.AVG(DMen!U57,DMen!U$4:U$413,0))</f>
        <v>30</v>
      </c>
      <c r="V57" s="6">
        <f>_xlfn.RANK.AVG(DMen!V57,DMen!V$4:V$413,0)</f>
        <v>169.5</v>
      </c>
      <c r="W57" s="6">
        <f>IF( DMen!W57 ="","",_xlfn.RANK.AVG(DMen!W57,DMen!W$4:W$413,0))</f>
        <v>16</v>
      </c>
      <c r="X57" s="6">
        <f>IF( DMen!X57 ="","",_xlfn.RANK.AVG(DMen!X57,DMen!X$4:X$413,0))</f>
        <v>17.5</v>
      </c>
      <c r="Y57" s="6">
        <f>IF( DMen!Y57 ="","",_xlfn.RANK.AVG(DMen!Y57,DMen!Y$4:Y$413,0))</f>
        <v>104</v>
      </c>
      <c r="Z57" s="6">
        <f>_xlfn.RANK.AVG(DMen!Z57,DMen!Z$4:Z$413,0)</f>
        <v>21</v>
      </c>
      <c r="AA57" s="6">
        <f>IF( DMen!AA57 ="","",_xlfn.RANK.AVG(DMen!AA57,DMen!AA$4:AA$413,0))</f>
        <v>7</v>
      </c>
      <c r="AB57" s="6">
        <f>_xlfn.RANK.AVG(DMen!AB57,DMen!AB$4:AB$413,0)</f>
        <v>102</v>
      </c>
      <c r="AC57" s="6">
        <f>_xlfn.RANK.AVG(DMen!AC57,DMen!AC$4:AC$413,0)</f>
        <v>95</v>
      </c>
      <c r="AG57" s="7">
        <f t="shared" si="0"/>
        <v>69.5</v>
      </c>
      <c r="AH57" s="7">
        <f t="shared" si="1"/>
        <v>25.5</v>
      </c>
      <c r="AI57" s="7">
        <f t="shared" si="9"/>
        <v>58.666666666666664</v>
      </c>
      <c r="AJ57" s="7">
        <f t="shared" si="10"/>
        <v>71.3</v>
      </c>
      <c r="AK57" s="7">
        <f t="shared" si="11"/>
        <v>58.5</v>
      </c>
      <c r="AL57" s="7">
        <f t="shared" si="12"/>
        <v>56.25</v>
      </c>
      <c r="AN57">
        <f t="shared" si="2"/>
        <v>58.5</v>
      </c>
      <c r="AO57">
        <f t="shared" si="3"/>
        <v>7</v>
      </c>
      <c r="AP57">
        <f t="shared" si="4"/>
        <v>24</v>
      </c>
      <c r="AQ57">
        <f t="shared" si="5"/>
        <v>58</v>
      </c>
      <c r="AR57">
        <f t="shared" si="6"/>
        <v>31</v>
      </c>
      <c r="AS57">
        <f t="shared" si="7"/>
        <v>13</v>
      </c>
      <c r="AU57" s="6">
        <f t="shared" si="8"/>
        <v>31.916666666666668</v>
      </c>
      <c r="AW57">
        <f t="shared" si="13"/>
        <v>3</v>
      </c>
    </row>
    <row r="58" spans="1:49">
      <c r="A58" t="s">
        <v>213</v>
      </c>
      <c r="B58" t="s">
        <v>214</v>
      </c>
      <c r="C58" t="s">
        <v>62</v>
      </c>
      <c r="D58" t="s">
        <v>74</v>
      </c>
      <c r="E58" s="6">
        <f>_xlfn.RANK.AVG(DMen!E58,DMen!E$4:E$413,0)</f>
        <v>37.5</v>
      </c>
      <c r="F58" s="6">
        <f>_xlfn.RANK.AVG(DMen!F58,DMen!F$4:F$413,0)</f>
        <v>73</v>
      </c>
      <c r="G58" s="6">
        <f>_xlfn.RANK.AVG(DMen!G58,DMen!G$4:G$413,0)</f>
        <v>37</v>
      </c>
      <c r="H58" s="6">
        <f>_xlfn.RANK.AVG(DMen!H58,DMen!H$4:H$413,0)</f>
        <v>139</v>
      </c>
      <c r="I58" s="6">
        <f>_xlfn.RANK.AVG(DMen!I58,DMen!I$4:I$413,0)</f>
        <v>56</v>
      </c>
      <c r="J58" s="6">
        <f>_xlfn.RANK.AVG(DMen!J58,DMen!J$4:J$413,0)</f>
        <v>182</v>
      </c>
      <c r="K58" s="6">
        <f>_xlfn.RANK.AVG(DMen!K58,DMen!K$4:K$413,0)</f>
        <v>103.5</v>
      </c>
      <c r="L58" s="6">
        <f>_xlfn.RANK.AVG(DMen!L58,DMen!L$4:L$413,0)</f>
        <v>42</v>
      </c>
      <c r="M58" s="6">
        <f>_xlfn.RANK.AVG(DMen!M58,DMen!M$4:M$413,1)</f>
        <v>92</v>
      </c>
      <c r="N58" s="6">
        <f>_xlfn.RANK.AVG(DMen!N58,DMen!N$4:N$413,0)</f>
        <v>24</v>
      </c>
      <c r="O58" s="6">
        <f>_xlfn.RANK.AVG(DMen!O58,DMen!O$4:O$413,0)</f>
        <v>35</v>
      </c>
      <c r="P58" s="6">
        <f>_xlfn.RANK.AVG(DMen!P58,DMen!P$4:P$413,1)</f>
        <v>15</v>
      </c>
      <c r="Q58" s="6">
        <f>_xlfn.RANK.AVG(DMen!Q58,DMen!Q$4:Q$413,0)</f>
        <v>13</v>
      </c>
      <c r="R58" s="6">
        <f>_xlfn.RANK.AVG(DMen!R58,DMen!R$4:R$413,0)</f>
        <v>39</v>
      </c>
      <c r="S58" s="6">
        <f>_xlfn.RANK.AVG(DMen!S58,DMen!S$4:S$413,1)</f>
        <v>30.5</v>
      </c>
      <c r="T58" s="6">
        <f>IF( DMen!T58 ="","",_xlfn.RANK.AVG(DMen!T58,DMen!T$4:T$413,0))</f>
        <v>35</v>
      </c>
      <c r="U58" s="6">
        <f>IF( DMen!U58 ="","",_xlfn.RANK.AVG(DMen!U58,DMen!U$4:U$413,0))</f>
        <v>12</v>
      </c>
      <c r="V58" s="6">
        <f>_xlfn.RANK.AVG(DMen!V58,DMen!V$4:V$413,0)</f>
        <v>12.5</v>
      </c>
      <c r="W58" s="6">
        <f>IF( DMen!W58 ="","",_xlfn.RANK.AVG(DMen!W58,DMen!W$4:W$413,0))</f>
        <v>19</v>
      </c>
      <c r="X58" s="6">
        <f>IF( DMen!X58 ="","",_xlfn.RANK.AVG(DMen!X58,DMen!X$4:X$413,0))</f>
        <v>41.5</v>
      </c>
      <c r="Y58" s="6">
        <f>IF( DMen!Y58 ="","",_xlfn.RANK.AVG(DMen!Y58,DMen!Y$4:Y$413,0))</f>
        <v>106.5</v>
      </c>
      <c r="Z58" s="6">
        <f>_xlfn.RANK.AVG(DMen!Z58,DMen!Z$4:Z$413,0)</f>
        <v>161</v>
      </c>
      <c r="AA58" s="6" t="str">
        <f>IF( DMen!AA58 ="","",_xlfn.RANK.AVG(DMen!AA58,DMen!AA$4:AA$413,0))</f>
        <v/>
      </c>
      <c r="AB58" s="6">
        <f>_xlfn.RANK.AVG(DMen!AB58,DMen!AB$4:AB$413,0)</f>
        <v>180</v>
      </c>
      <c r="AC58" s="6">
        <f>_xlfn.RANK.AVG(DMen!AC58,DMen!AC$4:AC$413,0)</f>
        <v>15.5</v>
      </c>
      <c r="AG58" s="7">
        <f t="shared" si="0"/>
        <v>49.166666666666664</v>
      </c>
      <c r="AH58" s="7">
        <f t="shared" si="1"/>
        <v>120.125</v>
      </c>
      <c r="AI58" s="7">
        <f t="shared" si="9"/>
        <v>52.666666666666664</v>
      </c>
      <c r="AJ58" s="7">
        <f t="shared" si="10"/>
        <v>26.5</v>
      </c>
      <c r="AK58" s="7">
        <f t="shared" si="11"/>
        <v>37.75</v>
      </c>
      <c r="AL58" s="7">
        <f t="shared" si="12"/>
        <v>118.83333333333333</v>
      </c>
      <c r="AN58">
        <f t="shared" si="2"/>
        <v>37</v>
      </c>
      <c r="AO58">
        <f t="shared" si="3"/>
        <v>122.5</v>
      </c>
      <c r="AP58">
        <f t="shared" si="4"/>
        <v>20</v>
      </c>
      <c r="AQ58">
        <f t="shared" si="5"/>
        <v>8</v>
      </c>
      <c r="AR58">
        <f t="shared" si="6"/>
        <v>6</v>
      </c>
      <c r="AS58">
        <f t="shared" si="7"/>
        <v>151</v>
      </c>
      <c r="AU58" s="6">
        <f t="shared" si="8"/>
        <v>57.416666666666664</v>
      </c>
      <c r="AW58">
        <f t="shared" si="13"/>
        <v>21</v>
      </c>
    </row>
    <row r="59" spans="1:49">
      <c r="A59" t="s">
        <v>1305</v>
      </c>
      <c r="B59" t="s">
        <v>1306</v>
      </c>
      <c r="C59" t="s">
        <v>62</v>
      </c>
      <c r="D59" t="s">
        <v>282</v>
      </c>
      <c r="E59" s="6">
        <f>_xlfn.RANK.AVG(DMen!E59,DMen!E$4:E$413,0)</f>
        <v>117.5</v>
      </c>
      <c r="F59" s="6">
        <f>_xlfn.RANK.AVG(DMen!F59,DMen!F$4:F$413,0)</f>
        <v>122</v>
      </c>
      <c r="G59" s="6">
        <f>_xlfn.RANK.AVG(DMen!G59,DMen!G$4:G$413,0)</f>
        <v>153</v>
      </c>
      <c r="H59" s="6">
        <f>_xlfn.RANK.AVG(DMen!H59,DMen!H$4:H$413,0)</f>
        <v>77</v>
      </c>
      <c r="I59" s="6">
        <f>_xlfn.RANK.AVG(DMen!I59,DMen!I$4:I$413,0)</f>
        <v>174</v>
      </c>
      <c r="J59" s="6">
        <f>_xlfn.RANK.AVG(DMen!J59,DMen!J$4:J$413,0)</f>
        <v>52</v>
      </c>
      <c r="K59" s="6">
        <f>_xlfn.RANK.AVG(DMen!K59,DMen!K$4:K$413,0)</f>
        <v>108.5</v>
      </c>
      <c r="L59" s="6">
        <f>_xlfn.RANK.AVG(DMen!L59,DMen!L$4:L$413,0)</f>
        <v>126</v>
      </c>
      <c r="M59" s="6">
        <f>_xlfn.RANK.AVG(DMen!M59,DMen!M$4:M$413,1)</f>
        <v>196</v>
      </c>
      <c r="N59" s="6">
        <f>_xlfn.RANK.AVG(DMen!N59,DMen!N$4:N$413,0)</f>
        <v>211</v>
      </c>
      <c r="O59" s="6">
        <f>_xlfn.RANK.AVG(DMen!O59,DMen!O$4:O$413,0)</f>
        <v>203</v>
      </c>
      <c r="P59" s="6">
        <f>_xlfn.RANK.AVG(DMen!P59,DMen!P$4:P$413,1)</f>
        <v>162</v>
      </c>
      <c r="Q59" s="6">
        <f>_xlfn.RANK.AVG(DMen!Q59,DMen!Q$4:Q$413,0)</f>
        <v>192</v>
      </c>
      <c r="R59" s="6">
        <f>_xlfn.RANK.AVG(DMen!R59,DMen!R$4:R$413,0)</f>
        <v>209</v>
      </c>
      <c r="S59" s="6">
        <f>_xlfn.RANK.AVG(DMen!S59,DMen!S$4:S$413,1)</f>
        <v>96</v>
      </c>
      <c r="T59" s="6">
        <f>IF( DMen!T59 ="","",_xlfn.RANK.AVG(DMen!T59,DMen!T$4:T$413,0))</f>
        <v>224</v>
      </c>
      <c r="U59" s="6" t="str">
        <f>IF( DMen!U59 ="","",_xlfn.RANK.AVG(DMen!U59,DMen!U$4:U$413,0))</f>
        <v/>
      </c>
      <c r="V59" s="6">
        <f>_xlfn.RANK.AVG(DMen!V59,DMen!V$4:V$413,0)</f>
        <v>113</v>
      </c>
      <c r="W59" s="6">
        <f>IF( DMen!W59 ="","",_xlfn.RANK.AVG(DMen!W59,DMen!W$4:W$413,0))</f>
        <v>194</v>
      </c>
      <c r="X59" s="6" t="str">
        <f>IF( DMen!X59 ="","",_xlfn.RANK.AVG(DMen!X59,DMen!X$4:X$413,0))</f>
        <v/>
      </c>
      <c r="Y59" s="6">
        <f>IF( DMen!Y59 ="","",_xlfn.RANK.AVG(DMen!Y59,DMen!Y$4:Y$413,0))</f>
        <v>176.5</v>
      </c>
      <c r="Z59" s="6">
        <f>_xlfn.RANK.AVG(DMen!Z59,DMen!Z$4:Z$413,0)</f>
        <v>171</v>
      </c>
      <c r="AA59" s="6">
        <f>IF( DMen!AA59 ="","",_xlfn.RANK.AVG(DMen!AA59,DMen!AA$4:AA$413,0))</f>
        <v>41</v>
      </c>
      <c r="AB59" s="6">
        <f>_xlfn.RANK.AVG(DMen!AB59,DMen!AB$4:AB$413,0)</f>
        <v>24</v>
      </c>
      <c r="AC59" s="6">
        <f>_xlfn.RANK.AVG(DMen!AC59,DMen!AC$4:AC$413,0)</f>
        <v>135.5</v>
      </c>
      <c r="AG59" s="7">
        <f t="shared" si="0"/>
        <v>130.83333333333334</v>
      </c>
      <c r="AH59" s="7">
        <f t="shared" si="1"/>
        <v>102.875</v>
      </c>
      <c r="AI59" s="7">
        <f t="shared" si="9"/>
        <v>177.66666666666666</v>
      </c>
      <c r="AJ59" s="7">
        <f t="shared" si="10"/>
        <v>172.4</v>
      </c>
      <c r="AK59" s="7">
        <f t="shared" si="11"/>
        <v>176.875</v>
      </c>
      <c r="AL59" s="7">
        <f t="shared" si="12"/>
        <v>92.875</v>
      </c>
      <c r="AN59">
        <f t="shared" si="2"/>
        <v>126</v>
      </c>
      <c r="AO59">
        <f t="shared" si="3"/>
        <v>101</v>
      </c>
      <c r="AP59">
        <f t="shared" si="4"/>
        <v>203</v>
      </c>
      <c r="AQ59">
        <f t="shared" si="5"/>
        <v>187</v>
      </c>
      <c r="AR59">
        <f t="shared" si="6"/>
        <v>220</v>
      </c>
      <c r="AS59">
        <f t="shared" si="7"/>
        <v>65</v>
      </c>
      <c r="AU59" s="6">
        <f t="shared" si="8"/>
        <v>150.33333333333334</v>
      </c>
      <c r="AW59">
        <f t="shared" si="13"/>
        <v>178</v>
      </c>
    </row>
    <row r="60" spans="1:49">
      <c r="A60" t="s">
        <v>1404</v>
      </c>
      <c r="B60" t="s">
        <v>1405</v>
      </c>
      <c r="C60" t="s">
        <v>171</v>
      </c>
      <c r="D60" t="s">
        <v>1056</v>
      </c>
      <c r="E60" s="6">
        <f>_xlfn.RANK.AVG(DMen!E60,DMen!E$4:E$413,0)</f>
        <v>157</v>
      </c>
      <c r="F60" s="6">
        <f>_xlfn.RANK.AVG(DMen!F60,DMen!F$4:F$413,0)</f>
        <v>146.5</v>
      </c>
      <c r="G60" s="6">
        <f>_xlfn.RANK.AVG(DMen!G60,DMen!G$4:G$413,0)</f>
        <v>216</v>
      </c>
      <c r="H60" s="6">
        <f>_xlfn.RANK.AVG(DMen!H60,DMen!H$4:H$413,0)</f>
        <v>210</v>
      </c>
      <c r="I60" s="6">
        <f>_xlfn.RANK.AVG(DMen!I60,DMen!I$4:I$413,0)</f>
        <v>222.5</v>
      </c>
      <c r="J60" s="6">
        <f>_xlfn.RANK.AVG(DMen!J60,DMen!J$4:J$413,0)</f>
        <v>163</v>
      </c>
      <c r="K60" s="6">
        <f>_xlfn.RANK.AVG(DMen!K60,DMen!K$4:K$413,0)</f>
        <v>211.5</v>
      </c>
      <c r="L60" s="6">
        <f>_xlfn.RANK.AVG(DMen!L60,DMen!L$4:L$413,0)</f>
        <v>66</v>
      </c>
      <c r="M60" s="6">
        <f>_xlfn.RANK.AVG(DMen!M60,DMen!M$4:M$413,1)</f>
        <v>169</v>
      </c>
      <c r="N60" s="6">
        <f>_xlfn.RANK.AVG(DMen!N60,DMen!N$4:N$413,0)</f>
        <v>155</v>
      </c>
      <c r="O60" s="6">
        <f>_xlfn.RANK.AVG(DMen!O60,DMen!O$4:O$413,0)</f>
        <v>217</v>
      </c>
      <c r="P60" s="6">
        <f>_xlfn.RANK.AVG(DMen!P60,DMen!P$4:P$413,1)</f>
        <v>218</v>
      </c>
      <c r="Q60" s="6">
        <f>_xlfn.RANK.AVG(DMen!Q60,DMen!Q$4:Q$413,0)</f>
        <v>219</v>
      </c>
      <c r="R60" s="6">
        <f>_xlfn.RANK.AVG(DMen!R60,DMen!R$4:R$413,0)</f>
        <v>213</v>
      </c>
      <c r="S60" s="6">
        <f>_xlfn.RANK.AVG(DMen!S60,DMen!S$4:S$413,1)</f>
        <v>217</v>
      </c>
      <c r="T60" s="6">
        <f>IF( DMen!T60 ="","",_xlfn.RANK.AVG(DMen!T60,DMen!T$4:T$413,0))</f>
        <v>189</v>
      </c>
      <c r="U60" s="6">
        <f>IF( DMen!U60 ="","",_xlfn.RANK.AVG(DMen!U60,DMen!U$4:U$413,0))</f>
        <v>85.5</v>
      </c>
      <c r="V60" s="6">
        <f>_xlfn.RANK.AVG(DMen!V60,DMen!V$4:V$413,0)</f>
        <v>178</v>
      </c>
      <c r="W60" s="6" t="str">
        <f>IF( DMen!W60 ="","",_xlfn.RANK.AVG(DMen!W60,DMen!W$4:W$413,0))</f>
        <v/>
      </c>
      <c r="X60" s="6" t="str">
        <f>IF( DMen!X60 ="","",_xlfn.RANK.AVG(DMen!X60,DMen!X$4:X$413,0))</f>
        <v/>
      </c>
      <c r="Y60" s="6" t="str">
        <f>IF( DMen!Y60 ="","",_xlfn.RANK.AVG(DMen!Y60,DMen!Y$4:Y$413,0))</f>
        <v/>
      </c>
      <c r="Z60" s="6">
        <f>_xlfn.RANK.AVG(DMen!Z60,DMen!Z$4:Z$413,0)</f>
        <v>169</v>
      </c>
      <c r="AA60" s="6" t="str">
        <f>IF( DMen!AA60 ="","",_xlfn.RANK.AVG(DMen!AA60,DMen!AA$4:AA$413,0))</f>
        <v/>
      </c>
      <c r="AB60" s="6">
        <f>_xlfn.RANK.AVG(DMen!AB60,DMen!AB$4:AB$413,0)</f>
        <v>45</v>
      </c>
      <c r="AC60" s="6">
        <f>_xlfn.RANK.AVG(DMen!AC60,DMen!AC$4:AC$413,0)</f>
        <v>132</v>
      </c>
      <c r="AG60" s="7">
        <f t="shared" si="0"/>
        <v>173.16666666666666</v>
      </c>
      <c r="AH60" s="7">
        <f t="shared" si="1"/>
        <v>201.75</v>
      </c>
      <c r="AI60" s="7">
        <f t="shared" si="9"/>
        <v>130</v>
      </c>
      <c r="AJ60" s="7">
        <f t="shared" si="10"/>
        <v>216.8</v>
      </c>
      <c r="AK60" s="7">
        <f t="shared" si="11"/>
        <v>150.83333333333334</v>
      </c>
      <c r="AL60" s="7">
        <f t="shared" si="12"/>
        <v>115.33333333333333</v>
      </c>
      <c r="AN60">
        <f t="shared" si="2"/>
        <v>190.5</v>
      </c>
      <c r="AO60">
        <f t="shared" si="3"/>
        <v>223</v>
      </c>
      <c r="AP60">
        <f t="shared" si="4"/>
        <v>141</v>
      </c>
      <c r="AQ60">
        <f t="shared" si="5"/>
        <v>226</v>
      </c>
      <c r="AR60">
        <f t="shared" si="6"/>
        <v>187</v>
      </c>
      <c r="AS60">
        <f t="shared" si="7"/>
        <v>143.5</v>
      </c>
      <c r="AU60" s="6">
        <f t="shared" si="8"/>
        <v>185.16666666666666</v>
      </c>
      <c r="AW60">
        <f t="shared" si="13"/>
        <v>225</v>
      </c>
    </row>
    <row r="61" spans="1:49">
      <c r="A61" t="s">
        <v>639</v>
      </c>
      <c r="B61" t="s">
        <v>640</v>
      </c>
      <c r="C61" t="s">
        <v>62</v>
      </c>
      <c r="D61" t="s">
        <v>168</v>
      </c>
      <c r="E61" s="6">
        <f>_xlfn.RANK.AVG(DMen!E61,DMen!E$4:E$413,0)</f>
        <v>92</v>
      </c>
      <c r="F61" s="6">
        <f>_xlfn.RANK.AVG(DMen!F61,DMen!F$4:F$413,0)</f>
        <v>68.5</v>
      </c>
      <c r="G61" s="6">
        <f>_xlfn.RANK.AVG(DMen!G61,DMen!G$4:G$413,0)</f>
        <v>46</v>
      </c>
      <c r="H61" s="6">
        <f>_xlfn.RANK.AVG(DMen!H61,DMen!H$4:H$413,0)</f>
        <v>66</v>
      </c>
      <c r="I61" s="6">
        <f>_xlfn.RANK.AVG(DMen!I61,DMen!I$4:I$413,0)</f>
        <v>22</v>
      </c>
      <c r="J61" s="6">
        <f>_xlfn.RANK.AVG(DMen!J61,DMen!J$4:J$413,0)</f>
        <v>128</v>
      </c>
      <c r="K61" s="6">
        <f>_xlfn.RANK.AVG(DMen!K61,DMen!K$4:K$413,0)</f>
        <v>42.5</v>
      </c>
      <c r="L61" s="6">
        <f>_xlfn.RANK.AVG(DMen!L61,DMen!L$4:L$413,0)</f>
        <v>160</v>
      </c>
      <c r="M61" s="6">
        <f>_xlfn.RANK.AVG(DMen!M61,DMen!M$4:M$413,1)</f>
        <v>119</v>
      </c>
      <c r="N61" s="6">
        <f>_xlfn.RANK.AVG(DMen!N61,DMen!N$4:N$413,0)</f>
        <v>146</v>
      </c>
      <c r="O61" s="6">
        <f>_xlfn.RANK.AVG(DMen!O61,DMen!O$4:O$413,0)</f>
        <v>149</v>
      </c>
      <c r="P61" s="6">
        <f>_xlfn.RANK.AVG(DMen!P61,DMen!P$4:P$413,1)</f>
        <v>44</v>
      </c>
      <c r="Q61" s="6">
        <f>_xlfn.RANK.AVG(DMen!Q61,DMen!Q$4:Q$413,0)</f>
        <v>96.5</v>
      </c>
      <c r="R61" s="6">
        <f>_xlfn.RANK.AVG(DMen!R61,DMen!R$4:R$413,0)</f>
        <v>180</v>
      </c>
      <c r="S61" s="6">
        <f>_xlfn.RANK.AVG(DMen!S61,DMen!S$4:S$413,1)</f>
        <v>32</v>
      </c>
      <c r="T61" s="6">
        <f>IF( DMen!T61 ="","",_xlfn.RANK.AVG(DMen!T61,DMen!T$4:T$413,0))</f>
        <v>213</v>
      </c>
      <c r="U61" s="6">
        <f>IF( DMen!U61 ="","",_xlfn.RANK.AVG(DMen!U61,DMen!U$4:U$413,0))</f>
        <v>23</v>
      </c>
      <c r="V61" s="6">
        <f>_xlfn.RANK.AVG(DMen!V61,DMen!V$4:V$413,0)</f>
        <v>61</v>
      </c>
      <c r="W61" s="6">
        <f>IF( DMen!W61 ="","",_xlfn.RANK.AVG(DMen!W61,DMen!W$4:W$413,0))</f>
        <v>162</v>
      </c>
      <c r="X61" s="6" t="str">
        <f>IF( DMen!X61 ="","",_xlfn.RANK.AVG(DMen!X61,DMen!X$4:X$413,0))</f>
        <v/>
      </c>
      <c r="Y61" s="6">
        <f>IF( DMen!Y61 ="","",_xlfn.RANK.AVG(DMen!Y61,DMen!Y$4:Y$413,0))</f>
        <v>98</v>
      </c>
      <c r="Z61" s="6">
        <f>_xlfn.RANK.AVG(DMen!Z61,DMen!Z$4:Z$413,0)</f>
        <v>221</v>
      </c>
      <c r="AA61" s="6">
        <f>IF( DMen!AA61 ="","",_xlfn.RANK.AVG(DMen!AA61,DMen!AA$4:AA$413,0))</f>
        <v>17</v>
      </c>
      <c r="AB61" s="6">
        <f>_xlfn.RANK.AVG(DMen!AB61,DMen!AB$4:AB$413,0)</f>
        <v>195</v>
      </c>
      <c r="AC61" s="6">
        <f>_xlfn.RANK.AVG(DMen!AC61,DMen!AC$4:AC$413,0)</f>
        <v>148.5</v>
      </c>
      <c r="AG61" s="7">
        <f t="shared" si="0"/>
        <v>68.833333333333329</v>
      </c>
      <c r="AH61" s="7">
        <f t="shared" si="1"/>
        <v>64.625</v>
      </c>
      <c r="AI61" s="7">
        <f t="shared" si="9"/>
        <v>141.66666666666666</v>
      </c>
      <c r="AJ61" s="7">
        <f t="shared" si="10"/>
        <v>100.3</v>
      </c>
      <c r="AK61" s="7">
        <f t="shared" si="11"/>
        <v>111.4</v>
      </c>
      <c r="AL61" s="7">
        <f t="shared" si="12"/>
        <v>145.375</v>
      </c>
      <c r="AN61">
        <f t="shared" si="2"/>
        <v>57</v>
      </c>
      <c r="AO61">
        <f t="shared" si="3"/>
        <v>41</v>
      </c>
      <c r="AP61">
        <f t="shared" si="4"/>
        <v>163</v>
      </c>
      <c r="AQ61">
        <f t="shared" si="5"/>
        <v>100</v>
      </c>
      <c r="AR61">
        <f t="shared" si="6"/>
        <v>124</v>
      </c>
      <c r="AS61">
        <f t="shared" si="7"/>
        <v>204</v>
      </c>
      <c r="AU61" s="6">
        <f t="shared" si="8"/>
        <v>114.83333333333333</v>
      </c>
      <c r="AW61">
        <f t="shared" si="13"/>
        <v>116</v>
      </c>
    </row>
    <row r="62" spans="1:49">
      <c r="A62" t="s">
        <v>770</v>
      </c>
      <c r="B62" t="s">
        <v>771</v>
      </c>
      <c r="C62" t="s">
        <v>62</v>
      </c>
      <c r="D62" t="s">
        <v>81</v>
      </c>
      <c r="E62" s="6">
        <f>_xlfn.RANK.AVG(DMen!E62,DMen!E$4:E$413,0)</f>
        <v>117.5</v>
      </c>
      <c r="F62" s="6">
        <f>_xlfn.RANK.AVG(DMen!F62,DMen!F$4:F$413,0)</f>
        <v>109.5</v>
      </c>
      <c r="G62" s="6">
        <f>_xlfn.RANK.AVG(DMen!G62,DMen!G$4:G$413,0)</f>
        <v>211</v>
      </c>
      <c r="H62" s="6">
        <f>_xlfn.RANK.AVG(DMen!H62,DMen!H$4:H$413,0)</f>
        <v>119</v>
      </c>
      <c r="I62" s="6">
        <f>_xlfn.RANK.AVG(DMen!I62,DMen!I$4:I$413,0)</f>
        <v>168</v>
      </c>
      <c r="J62" s="6">
        <f>_xlfn.RANK.AVG(DMen!J62,DMen!J$4:J$413,0)</f>
        <v>33</v>
      </c>
      <c r="K62" s="6">
        <f>_xlfn.RANK.AVG(DMen!K62,DMen!K$4:K$413,0)</f>
        <v>5.5</v>
      </c>
      <c r="L62" s="6">
        <f>_xlfn.RANK.AVG(DMen!L62,DMen!L$4:L$413,0)</f>
        <v>180</v>
      </c>
      <c r="M62" s="6">
        <f>_xlfn.RANK.AVG(DMen!M62,DMen!M$4:M$413,1)</f>
        <v>166</v>
      </c>
      <c r="N62" s="6">
        <f>_xlfn.RANK.AVG(DMen!N62,DMen!N$4:N$413,0)</f>
        <v>200</v>
      </c>
      <c r="O62" s="6">
        <f>_xlfn.RANK.AVG(DMen!O62,DMen!O$4:O$413,0)</f>
        <v>188</v>
      </c>
      <c r="P62" s="6">
        <f>_xlfn.RANK.AVG(DMen!P62,DMen!P$4:P$413,1)</f>
        <v>25</v>
      </c>
      <c r="Q62" s="6">
        <f>_xlfn.RANK.AVG(DMen!Q62,DMen!Q$4:Q$413,0)</f>
        <v>119</v>
      </c>
      <c r="R62" s="6">
        <f>_xlfn.RANK.AVG(DMen!R62,DMen!R$4:R$413,0)</f>
        <v>184</v>
      </c>
      <c r="S62" s="6">
        <f>_xlfn.RANK.AVG(DMen!S62,DMen!S$4:S$413,1)</f>
        <v>163</v>
      </c>
      <c r="T62" s="6">
        <f>IF( DMen!T62 ="","",_xlfn.RANK.AVG(DMen!T62,DMen!T$4:T$413,0))</f>
        <v>156</v>
      </c>
      <c r="U62" s="6">
        <f>IF( DMen!U62 ="","",_xlfn.RANK.AVG(DMen!U62,DMen!U$4:U$413,0))</f>
        <v>84</v>
      </c>
      <c r="V62" s="6">
        <f>_xlfn.RANK.AVG(DMen!V62,DMen!V$4:V$413,0)</f>
        <v>173.5</v>
      </c>
      <c r="W62" s="6">
        <f>IF( DMen!W62 ="","",_xlfn.RANK.AVG(DMen!W62,DMen!W$4:W$413,0))</f>
        <v>155</v>
      </c>
      <c r="X62" s="6" t="str">
        <f>IF( DMen!X62 ="","",_xlfn.RANK.AVG(DMen!X62,DMen!X$4:X$413,0))</f>
        <v/>
      </c>
      <c r="Y62" s="6">
        <f>IF( DMen!Y62 ="","",_xlfn.RANK.AVG(DMen!Y62,DMen!Y$4:Y$413,0))</f>
        <v>176.5</v>
      </c>
      <c r="Z62" s="6">
        <f>_xlfn.RANK.AVG(DMen!Z62,DMen!Z$4:Z$413,0)</f>
        <v>162</v>
      </c>
      <c r="AA62" s="6">
        <f>IF( DMen!AA62 ="","",_xlfn.RANK.AVG(DMen!AA62,DMen!AA$4:AA$413,0))</f>
        <v>99.5</v>
      </c>
      <c r="AB62" s="6">
        <f>_xlfn.RANK.AVG(DMen!AB62,DMen!AB$4:AB$413,0)</f>
        <v>178</v>
      </c>
      <c r="AC62" s="6">
        <f>_xlfn.RANK.AVG(DMen!AC62,DMen!AC$4:AC$413,0)</f>
        <v>148.5</v>
      </c>
      <c r="AG62" s="7">
        <f t="shared" si="0"/>
        <v>146</v>
      </c>
      <c r="AH62" s="7">
        <f t="shared" si="1"/>
        <v>81.375</v>
      </c>
      <c r="AI62" s="7">
        <f t="shared" si="9"/>
        <v>182</v>
      </c>
      <c r="AJ62" s="7">
        <f t="shared" si="10"/>
        <v>135.80000000000001</v>
      </c>
      <c r="AK62" s="7">
        <f t="shared" si="11"/>
        <v>149</v>
      </c>
      <c r="AL62" s="7">
        <f t="shared" si="12"/>
        <v>147</v>
      </c>
      <c r="AN62">
        <f t="shared" si="2"/>
        <v>152</v>
      </c>
      <c r="AO62">
        <f t="shared" si="3"/>
        <v>65</v>
      </c>
      <c r="AP62">
        <f t="shared" si="4"/>
        <v>214</v>
      </c>
      <c r="AQ62">
        <f t="shared" si="5"/>
        <v>147</v>
      </c>
      <c r="AR62">
        <f t="shared" si="6"/>
        <v>183</v>
      </c>
      <c r="AS62">
        <f t="shared" si="7"/>
        <v>206</v>
      </c>
      <c r="AU62" s="6">
        <f t="shared" si="8"/>
        <v>161.16666666666666</v>
      </c>
      <c r="AW62">
        <f t="shared" si="13"/>
        <v>197</v>
      </c>
    </row>
    <row r="63" spans="1:49">
      <c r="A63" t="s">
        <v>938</v>
      </c>
      <c r="B63" t="s">
        <v>939</v>
      </c>
      <c r="C63" t="s">
        <v>62</v>
      </c>
      <c r="D63" t="s">
        <v>940</v>
      </c>
      <c r="E63" s="6">
        <f>_xlfn.RANK.AVG(DMen!E63,DMen!E$4:E$413,0)</f>
        <v>157</v>
      </c>
      <c r="F63" s="6">
        <f>_xlfn.RANK.AVG(DMen!F63,DMen!F$4:F$413,0)</f>
        <v>194</v>
      </c>
      <c r="G63" s="6">
        <f>_xlfn.RANK.AVG(DMen!G63,DMen!G$4:G$413,0)</f>
        <v>103</v>
      </c>
      <c r="H63" s="6">
        <f>_xlfn.RANK.AVG(DMen!H63,DMen!H$4:H$413,0)</f>
        <v>223</v>
      </c>
      <c r="I63" s="6">
        <f>_xlfn.RANK.AVG(DMen!I63,DMen!I$4:I$413,0)</f>
        <v>67</v>
      </c>
      <c r="J63" s="6">
        <f>_xlfn.RANK.AVG(DMen!J63,DMen!J$4:J$413,0)</f>
        <v>180</v>
      </c>
      <c r="K63" s="6">
        <f>_xlfn.RANK.AVG(DMen!K63,DMen!K$4:K$413,0)</f>
        <v>218</v>
      </c>
      <c r="L63" s="6">
        <f>_xlfn.RANK.AVG(DMen!L63,DMen!L$4:L$413,0)</f>
        <v>74</v>
      </c>
      <c r="M63" s="6">
        <f>_xlfn.RANK.AVG(DMen!M63,DMen!M$4:M$413,1)</f>
        <v>8</v>
      </c>
      <c r="N63" s="6">
        <f>_xlfn.RANK.AVG(DMen!N63,DMen!N$4:N$413,0)</f>
        <v>7</v>
      </c>
      <c r="O63" s="6">
        <f>_xlfn.RANK.AVG(DMen!O63,DMen!O$4:O$413,0)</f>
        <v>95</v>
      </c>
      <c r="P63" s="6">
        <f>_xlfn.RANK.AVG(DMen!P63,DMen!P$4:P$413,1)</f>
        <v>180</v>
      </c>
      <c r="Q63" s="6">
        <f>_xlfn.RANK.AVG(DMen!Q63,DMen!Q$4:Q$413,0)</f>
        <v>158</v>
      </c>
      <c r="R63" s="6">
        <f>_xlfn.RANK.AVG(DMen!R63,DMen!R$4:R$413,0)</f>
        <v>62</v>
      </c>
      <c r="S63" s="6">
        <f>_xlfn.RANK.AVG(DMen!S63,DMen!S$4:S$413,1)</f>
        <v>190</v>
      </c>
      <c r="T63" s="6">
        <f>IF( DMen!T63 ="","",_xlfn.RANK.AVG(DMen!T63,DMen!T$4:T$413,0))</f>
        <v>182</v>
      </c>
      <c r="U63" s="6" t="str">
        <f>IF( DMen!U63 ="","",_xlfn.RANK.AVG(DMen!U63,DMen!U$4:U$413,0))</f>
        <v/>
      </c>
      <c r="V63" s="6">
        <f>_xlfn.RANK.AVG(DMen!V63,DMen!V$4:V$413,0)</f>
        <v>227</v>
      </c>
      <c r="W63" s="6">
        <f>IF( DMen!W63 ="","",_xlfn.RANK.AVG(DMen!W63,DMen!W$4:W$413,0))</f>
        <v>153</v>
      </c>
      <c r="X63" s="6" t="str">
        <f>IF( DMen!X63 ="","",_xlfn.RANK.AVG(DMen!X63,DMen!X$4:X$413,0))</f>
        <v/>
      </c>
      <c r="Y63" s="6">
        <f>IF( DMen!Y63 ="","",_xlfn.RANK.AVG(DMen!Y63,DMen!Y$4:Y$413,0))</f>
        <v>67</v>
      </c>
      <c r="Z63" s="6">
        <f>_xlfn.RANK.AVG(DMen!Z63,DMen!Z$4:Z$413,0)</f>
        <v>102</v>
      </c>
      <c r="AA63" s="6" t="str">
        <f>IF( DMen!AA63 ="","",_xlfn.RANK.AVG(DMen!AA63,DMen!AA$4:AA$413,0))</f>
        <v/>
      </c>
      <c r="AB63" s="6">
        <f>_xlfn.RANK.AVG(DMen!AB63,DMen!AB$4:AB$413,0)</f>
        <v>139</v>
      </c>
      <c r="AC63" s="6">
        <f>_xlfn.RANK.AVG(DMen!AC63,DMen!AC$4:AC$413,0)</f>
        <v>218</v>
      </c>
      <c r="AG63" s="7">
        <f t="shared" si="0"/>
        <v>151.33333333333334</v>
      </c>
      <c r="AH63" s="7">
        <f t="shared" si="1"/>
        <v>172</v>
      </c>
      <c r="AI63" s="7">
        <f t="shared" si="9"/>
        <v>29.666666666666668</v>
      </c>
      <c r="AJ63" s="7">
        <f t="shared" si="10"/>
        <v>137</v>
      </c>
      <c r="AK63" s="7">
        <f t="shared" si="11"/>
        <v>157.25</v>
      </c>
      <c r="AL63" s="7">
        <f t="shared" si="12"/>
        <v>153</v>
      </c>
      <c r="AN63">
        <f t="shared" si="2"/>
        <v>162</v>
      </c>
      <c r="AO63">
        <f t="shared" si="3"/>
        <v>193</v>
      </c>
      <c r="AP63">
        <f t="shared" si="4"/>
        <v>7</v>
      </c>
      <c r="AQ63">
        <f t="shared" si="5"/>
        <v>150</v>
      </c>
      <c r="AR63">
        <f t="shared" si="6"/>
        <v>197</v>
      </c>
      <c r="AS63">
        <f t="shared" si="7"/>
        <v>213</v>
      </c>
      <c r="AU63" s="6">
        <f t="shared" si="8"/>
        <v>153.66666666666666</v>
      </c>
      <c r="AW63">
        <f t="shared" si="13"/>
        <v>187</v>
      </c>
    </row>
    <row r="64" spans="1:49">
      <c r="A64" t="s">
        <v>101</v>
      </c>
      <c r="B64" t="s">
        <v>102</v>
      </c>
      <c r="C64" t="s">
        <v>62</v>
      </c>
      <c r="D64" t="s">
        <v>88</v>
      </c>
      <c r="E64" s="6">
        <f>_xlfn.RANK.AVG(DMen!E64,DMen!E$4:E$413,0)</f>
        <v>8</v>
      </c>
      <c r="F64" s="6">
        <f>_xlfn.RANK.AVG(DMen!F64,DMen!F$4:F$413,0)</f>
        <v>19</v>
      </c>
      <c r="G64" s="6">
        <f>_xlfn.RANK.AVG(DMen!G64,DMen!G$4:G$413,0)</f>
        <v>105</v>
      </c>
      <c r="H64" s="6">
        <f>_xlfn.RANK.AVG(DMen!H64,DMen!H$4:H$413,0)</f>
        <v>17</v>
      </c>
      <c r="I64" s="6">
        <f>_xlfn.RANK.AVG(DMen!I64,DMen!I$4:I$413,0)</f>
        <v>30</v>
      </c>
      <c r="J64" s="6">
        <f>_xlfn.RANK.AVG(DMen!J64,DMen!J$4:J$413,0)</f>
        <v>79</v>
      </c>
      <c r="K64" s="6">
        <f>_xlfn.RANK.AVG(DMen!K64,DMen!K$4:K$413,0)</f>
        <v>18.5</v>
      </c>
      <c r="L64" s="6">
        <f>_xlfn.RANK.AVG(DMen!L64,DMen!L$4:L$413,0)</f>
        <v>4</v>
      </c>
      <c r="M64" s="6">
        <f>_xlfn.RANK.AVG(DMen!M64,DMen!M$4:M$413,1)</f>
        <v>73</v>
      </c>
      <c r="N64" s="6">
        <f>_xlfn.RANK.AVG(DMen!N64,DMen!N$4:N$413,0)</f>
        <v>2</v>
      </c>
      <c r="O64" s="6">
        <f>_xlfn.RANK.AVG(DMen!O64,DMen!O$4:O$413,0)</f>
        <v>5</v>
      </c>
      <c r="P64" s="6">
        <f>_xlfn.RANK.AVG(DMen!P64,DMen!P$4:P$413,1)</f>
        <v>112.5</v>
      </c>
      <c r="Q64" s="6">
        <f>_xlfn.RANK.AVG(DMen!Q64,DMen!Q$4:Q$413,0)</f>
        <v>14</v>
      </c>
      <c r="R64" s="6">
        <f>_xlfn.RANK.AVG(DMen!R64,DMen!R$4:R$413,0)</f>
        <v>1</v>
      </c>
      <c r="S64" s="6">
        <f>_xlfn.RANK.AVG(DMen!S64,DMen!S$4:S$413,1)</f>
        <v>112.5</v>
      </c>
      <c r="T64" s="6">
        <f>IF( DMen!T64 ="","",_xlfn.RANK.AVG(DMen!T64,DMen!T$4:T$413,0))</f>
        <v>8</v>
      </c>
      <c r="U64" s="6">
        <f>IF( DMen!U64 ="","",_xlfn.RANK.AVG(DMen!U64,DMen!U$4:U$413,0))</f>
        <v>96.5</v>
      </c>
      <c r="V64" s="6">
        <f>_xlfn.RANK.AVG(DMen!V64,DMen!V$4:V$413,0)</f>
        <v>56.5</v>
      </c>
      <c r="W64" s="6">
        <f>IF( DMen!W64 ="","",_xlfn.RANK.AVG(DMen!W64,DMen!W$4:W$413,0))</f>
        <v>21</v>
      </c>
      <c r="X64" s="6">
        <f>IF( DMen!X64 ="","",_xlfn.RANK.AVG(DMen!X64,DMen!X$4:X$413,0))</f>
        <v>16</v>
      </c>
      <c r="Y64" s="6">
        <f>IF( DMen!Y64 ="","",_xlfn.RANK.AVG(DMen!Y64,DMen!Y$4:Y$413,0))</f>
        <v>53</v>
      </c>
      <c r="Z64" s="6">
        <f>_xlfn.RANK.AVG(DMen!Z64,DMen!Z$4:Z$413,0)</f>
        <v>47</v>
      </c>
      <c r="AA64" s="6">
        <f>IF( DMen!AA64 ="","",_xlfn.RANK.AVG(DMen!AA64,DMen!AA$4:AA$413,0))</f>
        <v>99.5</v>
      </c>
      <c r="AB64" s="6">
        <f>_xlfn.RANK.AVG(DMen!AB64,DMen!AB$4:AB$413,0)</f>
        <v>148</v>
      </c>
      <c r="AC64" s="6">
        <f>_xlfn.RANK.AVG(DMen!AC64,DMen!AC$4:AC$413,0)</f>
        <v>77.5</v>
      </c>
      <c r="AG64" s="7">
        <f t="shared" si="0"/>
        <v>44</v>
      </c>
      <c r="AH64" s="7">
        <f t="shared" si="1"/>
        <v>36.125</v>
      </c>
      <c r="AI64" s="7">
        <f t="shared" si="9"/>
        <v>26.333333333333332</v>
      </c>
      <c r="AJ64" s="7">
        <f t="shared" si="10"/>
        <v>49</v>
      </c>
      <c r="AK64" s="7">
        <f t="shared" si="11"/>
        <v>41.833333333333336</v>
      </c>
      <c r="AL64" s="7">
        <f t="shared" si="12"/>
        <v>93</v>
      </c>
      <c r="AN64">
        <f t="shared" si="2"/>
        <v>30</v>
      </c>
      <c r="AO64">
        <f t="shared" si="3"/>
        <v>14.5</v>
      </c>
      <c r="AP64">
        <f t="shared" si="4"/>
        <v>3</v>
      </c>
      <c r="AQ64">
        <f t="shared" si="5"/>
        <v>30</v>
      </c>
      <c r="AR64">
        <f t="shared" si="6"/>
        <v>8</v>
      </c>
      <c r="AS64">
        <f t="shared" si="7"/>
        <v>66</v>
      </c>
      <c r="AU64" s="6">
        <f t="shared" si="8"/>
        <v>25.25</v>
      </c>
      <c r="AW64">
        <f t="shared" si="13"/>
        <v>2</v>
      </c>
    </row>
    <row r="65" spans="1:49">
      <c r="A65" t="s">
        <v>1277</v>
      </c>
      <c r="B65" t="s">
        <v>1278</v>
      </c>
      <c r="C65" t="s">
        <v>62</v>
      </c>
      <c r="D65" t="s">
        <v>643</v>
      </c>
      <c r="E65" s="6">
        <f>_xlfn.RANK.AVG(DMen!E65,DMen!E$4:E$413,0)</f>
        <v>157</v>
      </c>
      <c r="F65" s="6">
        <f>_xlfn.RANK.AVG(DMen!F65,DMen!F$4:F$413,0)</f>
        <v>182</v>
      </c>
      <c r="G65" s="6">
        <f>_xlfn.RANK.AVG(DMen!G65,DMen!G$4:G$413,0)</f>
        <v>226</v>
      </c>
      <c r="H65" s="6">
        <f>_xlfn.RANK.AVG(DMen!H65,DMen!H$4:H$413,0)</f>
        <v>178</v>
      </c>
      <c r="I65" s="6">
        <f>_xlfn.RANK.AVG(DMen!I65,DMen!I$4:I$413,0)</f>
        <v>150</v>
      </c>
      <c r="J65" s="6">
        <f>_xlfn.RANK.AVG(DMen!J65,DMen!J$4:J$413,0)</f>
        <v>35</v>
      </c>
      <c r="K65" s="6">
        <f>_xlfn.RANK.AVG(DMen!K65,DMen!K$4:K$413,0)</f>
        <v>46.5</v>
      </c>
      <c r="L65" s="6">
        <f>_xlfn.RANK.AVG(DMen!L65,DMen!L$4:L$413,0)</f>
        <v>61</v>
      </c>
      <c r="M65" s="6">
        <f>_xlfn.RANK.AVG(DMen!M65,DMen!M$4:M$413,1)</f>
        <v>174</v>
      </c>
      <c r="N65" s="6">
        <f>_xlfn.RANK.AVG(DMen!N65,DMen!N$4:N$413,0)</f>
        <v>160</v>
      </c>
      <c r="O65" s="6">
        <f>_xlfn.RANK.AVG(DMen!O65,DMen!O$4:O$413,0)</f>
        <v>204</v>
      </c>
      <c r="P65" s="6">
        <f>_xlfn.RANK.AVG(DMen!P65,DMen!P$4:P$413,1)</f>
        <v>153</v>
      </c>
      <c r="Q65" s="6">
        <f>_xlfn.RANK.AVG(DMen!Q65,DMen!Q$4:Q$413,0)</f>
        <v>188</v>
      </c>
      <c r="R65" s="6">
        <f>_xlfn.RANK.AVG(DMen!R65,DMen!R$4:R$413,0)</f>
        <v>190</v>
      </c>
      <c r="S65" s="6">
        <f>_xlfn.RANK.AVG(DMen!S65,DMen!S$4:S$413,1)</f>
        <v>94</v>
      </c>
      <c r="T65" s="6">
        <f>IF( DMen!T65 ="","",_xlfn.RANK.AVG(DMen!T65,DMen!T$4:T$413,0))</f>
        <v>140</v>
      </c>
      <c r="U65" s="6">
        <f>IF( DMen!U65 ="","",_xlfn.RANK.AVG(DMen!U65,DMen!U$4:U$413,0))</f>
        <v>116.5</v>
      </c>
      <c r="V65" s="6">
        <f>_xlfn.RANK.AVG(DMen!V65,DMen!V$4:V$413,0)</f>
        <v>213</v>
      </c>
      <c r="W65" s="6">
        <f>IF( DMen!W65 ="","",_xlfn.RANK.AVG(DMen!W65,DMen!W$4:W$413,0))</f>
        <v>51</v>
      </c>
      <c r="X65" s="6" t="str">
        <f>IF( DMen!X65 ="","",_xlfn.RANK.AVG(DMen!X65,DMen!X$4:X$413,0))</f>
        <v/>
      </c>
      <c r="Y65" s="6">
        <f>IF( DMen!Y65 ="","",_xlfn.RANK.AVG(DMen!Y65,DMen!Y$4:Y$413,0))</f>
        <v>176.5</v>
      </c>
      <c r="Z65" s="6">
        <f>_xlfn.RANK.AVG(DMen!Z65,DMen!Z$4:Z$413,0)</f>
        <v>18</v>
      </c>
      <c r="AA65" s="6">
        <f>IF( DMen!AA65 ="","",_xlfn.RANK.AVG(DMen!AA65,DMen!AA$4:AA$413,0))</f>
        <v>99.5</v>
      </c>
      <c r="AB65" s="6">
        <f>_xlfn.RANK.AVG(DMen!AB65,DMen!AB$4:AB$413,0)</f>
        <v>109</v>
      </c>
      <c r="AC65" s="6">
        <f>_xlfn.RANK.AVG(DMen!AC65,DMen!AC$4:AC$413,0)</f>
        <v>127.5</v>
      </c>
      <c r="AG65" s="7">
        <f t="shared" si="0"/>
        <v>188.33333333333334</v>
      </c>
      <c r="AH65" s="7">
        <f t="shared" si="1"/>
        <v>102.375</v>
      </c>
      <c r="AI65" s="7">
        <f t="shared" si="9"/>
        <v>131.66666666666666</v>
      </c>
      <c r="AJ65" s="7">
        <f t="shared" si="10"/>
        <v>165.8</v>
      </c>
      <c r="AK65" s="7">
        <f t="shared" si="11"/>
        <v>139.4</v>
      </c>
      <c r="AL65" s="7">
        <f t="shared" si="12"/>
        <v>88.5</v>
      </c>
      <c r="AN65">
        <f t="shared" si="2"/>
        <v>209</v>
      </c>
      <c r="AO65">
        <f t="shared" si="3"/>
        <v>100</v>
      </c>
      <c r="AP65">
        <f t="shared" si="4"/>
        <v>144.5</v>
      </c>
      <c r="AQ65">
        <f t="shared" si="5"/>
        <v>179</v>
      </c>
      <c r="AR65">
        <f t="shared" si="6"/>
        <v>167</v>
      </c>
      <c r="AS65">
        <f t="shared" si="7"/>
        <v>55.5</v>
      </c>
      <c r="AU65" s="6">
        <f t="shared" si="8"/>
        <v>142.5</v>
      </c>
      <c r="AW65">
        <f t="shared" si="13"/>
        <v>169</v>
      </c>
    </row>
    <row r="66" spans="1:49">
      <c r="A66" t="s">
        <v>1346</v>
      </c>
      <c r="B66" t="s">
        <v>1347</v>
      </c>
      <c r="C66" t="s">
        <v>62</v>
      </c>
      <c r="D66" t="s">
        <v>643</v>
      </c>
      <c r="E66" s="6">
        <f>_xlfn.RANK.AVG(DMen!E66,DMen!E$4:E$413,0)</f>
        <v>117.5</v>
      </c>
      <c r="F66" s="6">
        <f>_xlfn.RANK.AVG(DMen!F66,DMen!F$4:F$413,0)</f>
        <v>134.5</v>
      </c>
      <c r="G66" s="6">
        <f>_xlfn.RANK.AVG(DMen!G66,DMen!G$4:G$413,0)</f>
        <v>210</v>
      </c>
      <c r="H66" s="6">
        <f>_xlfn.RANK.AVG(DMen!H66,DMen!H$4:H$413,0)</f>
        <v>80</v>
      </c>
      <c r="I66" s="6">
        <f>_xlfn.RANK.AVG(DMen!I66,DMen!I$4:I$413,0)</f>
        <v>181</v>
      </c>
      <c r="J66" s="6">
        <f>_xlfn.RANK.AVG(DMen!J66,DMen!J$4:J$413,0)</f>
        <v>100</v>
      </c>
      <c r="K66" s="6">
        <f>_xlfn.RANK.AVG(DMen!K66,DMen!K$4:K$413,0)</f>
        <v>99</v>
      </c>
      <c r="L66" s="6">
        <f>_xlfn.RANK.AVG(DMen!L66,DMen!L$4:L$413,0)</f>
        <v>198</v>
      </c>
      <c r="M66" s="6">
        <f>_xlfn.RANK.AVG(DMen!M66,DMen!M$4:M$413,1)</f>
        <v>102</v>
      </c>
      <c r="N66" s="6">
        <f>_xlfn.RANK.AVG(DMen!N66,DMen!N$4:N$413,0)</f>
        <v>150</v>
      </c>
      <c r="O66" s="6">
        <f>_xlfn.RANK.AVG(DMen!O66,DMen!O$4:O$413,0)</f>
        <v>194</v>
      </c>
      <c r="P66" s="6">
        <f>_xlfn.RANK.AVG(DMen!P66,DMen!P$4:P$413,1)</f>
        <v>195</v>
      </c>
      <c r="Q66" s="6">
        <f>_xlfn.RANK.AVG(DMen!Q66,DMen!Q$4:Q$413,0)</f>
        <v>200</v>
      </c>
      <c r="R66" s="6">
        <f>_xlfn.RANK.AVG(DMen!R66,DMen!R$4:R$413,0)</f>
        <v>176</v>
      </c>
      <c r="S66" s="6">
        <f>_xlfn.RANK.AVG(DMen!S66,DMen!S$4:S$413,1)</f>
        <v>189</v>
      </c>
      <c r="T66" s="6">
        <f>IF( DMen!T66 ="","",_xlfn.RANK.AVG(DMen!T66,DMen!T$4:T$413,0))</f>
        <v>196</v>
      </c>
      <c r="U66" s="6">
        <f>IF( DMen!U66 ="","",_xlfn.RANK.AVG(DMen!U66,DMen!U$4:U$413,0))</f>
        <v>56</v>
      </c>
      <c r="V66" s="6">
        <f>_xlfn.RANK.AVG(DMen!V66,DMen!V$4:V$413,0)</f>
        <v>115.5</v>
      </c>
      <c r="W66" s="6">
        <f>IF( DMen!W66 ="","",_xlfn.RANK.AVG(DMen!W66,DMen!W$4:W$413,0))</f>
        <v>8</v>
      </c>
      <c r="X66" s="6" t="str">
        <f>IF( DMen!X66 ="","",_xlfn.RANK.AVG(DMen!X66,DMen!X$4:X$413,0))</f>
        <v/>
      </c>
      <c r="Y66" s="6">
        <f>IF( DMen!Y66 ="","",_xlfn.RANK.AVG(DMen!Y66,DMen!Y$4:Y$413,0))</f>
        <v>176.5</v>
      </c>
      <c r="Z66" s="6">
        <f>_xlfn.RANK.AVG(DMen!Z66,DMen!Z$4:Z$413,0)</f>
        <v>127</v>
      </c>
      <c r="AA66" s="6">
        <f>IF( DMen!AA66 ="","",_xlfn.RANK.AVG(DMen!AA66,DMen!AA$4:AA$413,0))</f>
        <v>99.5</v>
      </c>
      <c r="AB66" s="6">
        <f>_xlfn.RANK.AVG(DMen!AB66,DMen!AB$4:AB$413,0)</f>
        <v>55</v>
      </c>
      <c r="AC66" s="6">
        <f>_xlfn.RANK.AVG(DMen!AC66,DMen!AC$4:AC$413,0)</f>
        <v>163.5</v>
      </c>
      <c r="AG66" s="7">
        <f t="shared" si="0"/>
        <v>154</v>
      </c>
      <c r="AH66" s="7">
        <f t="shared" si="1"/>
        <v>115</v>
      </c>
      <c r="AI66" s="7">
        <f t="shared" si="9"/>
        <v>150</v>
      </c>
      <c r="AJ66" s="7">
        <f t="shared" si="10"/>
        <v>190.8</v>
      </c>
      <c r="AK66" s="7">
        <f t="shared" si="11"/>
        <v>110.4</v>
      </c>
      <c r="AL66" s="7">
        <f t="shared" si="12"/>
        <v>111.25</v>
      </c>
      <c r="AN66">
        <f t="shared" si="2"/>
        <v>165</v>
      </c>
      <c r="AO66">
        <f t="shared" si="3"/>
        <v>112</v>
      </c>
      <c r="AP66">
        <f t="shared" si="4"/>
        <v>175.5</v>
      </c>
      <c r="AQ66">
        <f t="shared" si="5"/>
        <v>208</v>
      </c>
      <c r="AR66">
        <f t="shared" si="6"/>
        <v>120</v>
      </c>
      <c r="AS66">
        <f t="shared" si="7"/>
        <v>129.5</v>
      </c>
      <c r="AU66" s="6">
        <f t="shared" si="8"/>
        <v>151.66666666666666</v>
      </c>
      <c r="AW66">
        <f t="shared" si="13"/>
        <v>181</v>
      </c>
    </row>
    <row r="67" spans="1:49">
      <c r="A67" t="s">
        <v>768</v>
      </c>
      <c r="B67" t="s">
        <v>769</v>
      </c>
      <c r="C67" t="s">
        <v>62</v>
      </c>
      <c r="D67" t="s">
        <v>204</v>
      </c>
      <c r="E67" s="6">
        <f>_xlfn.RANK.AVG(DMen!E67,DMen!E$4:E$413,0)</f>
        <v>157</v>
      </c>
      <c r="F67" s="6">
        <f>_xlfn.RANK.AVG(DMen!F67,DMen!F$4:F$413,0)</f>
        <v>160</v>
      </c>
      <c r="G67" s="6">
        <f>_xlfn.RANK.AVG(DMen!G67,DMen!G$4:G$413,0)</f>
        <v>88</v>
      </c>
      <c r="H67" s="6">
        <f>_xlfn.RANK.AVG(DMen!H67,DMen!H$4:H$413,0)</f>
        <v>189</v>
      </c>
      <c r="I67" s="6">
        <f>_xlfn.RANK.AVG(DMen!I67,DMen!I$4:I$413,0)</f>
        <v>164</v>
      </c>
      <c r="J67" s="6">
        <f>_xlfn.RANK.AVG(DMen!J67,DMen!J$4:J$413,0)</f>
        <v>187</v>
      </c>
      <c r="K67" s="6">
        <f>_xlfn.RANK.AVG(DMen!K67,DMen!K$4:K$413,0)</f>
        <v>180.5</v>
      </c>
      <c r="L67" s="6">
        <f>_xlfn.RANK.AVG(DMen!L67,DMen!L$4:L$413,0)</f>
        <v>71</v>
      </c>
      <c r="M67" s="6">
        <f>_xlfn.RANK.AVG(DMen!M67,DMen!M$4:M$413,1)</f>
        <v>88</v>
      </c>
      <c r="N67" s="6">
        <f>_xlfn.RANK.AVG(DMen!N67,DMen!N$4:N$413,0)</f>
        <v>59</v>
      </c>
      <c r="O67" s="6">
        <f>_xlfn.RANK.AVG(DMen!O67,DMen!O$4:O$413,0)</f>
        <v>164</v>
      </c>
      <c r="P67" s="6">
        <f>_xlfn.RANK.AVG(DMen!P67,DMen!P$4:P$413,1)</f>
        <v>40</v>
      </c>
      <c r="Q67" s="6">
        <f>_xlfn.RANK.AVG(DMen!Q67,DMen!Q$4:Q$413,0)</f>
        <v>108</v>
      </c>
      <c r="R67" s="6">
        <f>_xlfn.RANK.AVG(DMen!R67,DMen!R$4:R$413,0)</f>
        <v>169</v>
      </c>
      <c r="S67" s="6">
        <f>_xlfn.RANK.AVG(DMen!S67,DMen!S$4:S$413,1)</f>
        <v>63</v>
      </c>
      <c r="T67" s="6">
        <f>IF( DMen!T67 ="","",_xlfn.RANK.AVG(DMen!T67,DMen!T$4:T$413,0))</f>
        <v>112</v>
      </c>
      <c r="U67" s="6" t="str">
        <f>IF( DMen!U67 ="","",_xlfn.RANK.AVG(DMen!U67,DMen!U$4:U$413,0))</f>
        <v/>
      </c>
      <c r="V67" s="6">
        <f>_xlfn.RANK.AVG(DMen!V67,DMen!V$4:V$413,0)</f>
        <v>53</v>
      </c>
      <c r="W67" s="6">
        <f>IF( DMen!W67 ="","",_xlfn.RANK.AVG(DMen!W67,DMen!W$4:W$413,0))</f>
        <v>194</v>
      </c>
      <c r="X67" s="6" t="str">
        <f>IF( DMen!X67 ="","",_xlfn.RANK.AVG(DMen!X67,DMen!X$4:X$413,0))</f>
        <v/>
      </c>
      <c r="Y67" s="6">
        <f>IF( DMen!Y67 ="","",_xlfn.RANK.AVG(DMen!Y67,DMen!Y$4:Y$413,0))</f>
        <v>1</v>
      </c>
      <c r="Z67" s="6">
        <f>_xlfn.RANK.AVG(DMen!Z67,DMen!Z$4:Z$413,0)</f>
        <v>137</v>
      </c>
      <c r="AA67" s="6" t="str">
        <f>IF( DMen!AA67 ="","",_xlfn.RANK.AVG(DMen!AA67,DMen!AA$4:AA$413,0))</f>
        <v/>
      </c>
      <c r="AB67" s="6">
        <f>_xlfn.RANK.AVG(DMen!AB67,DMen!AB$4:AB$413,0)</f>
        <v>56</v>
      </c>
      <c r="AC67" s="6">
        <f>_xlfn.RANK.AVG(DMen!AC67,DMen!AC$4:AC$413,0)</f>
        <v>104.5</v>
      </c>
      <c r="AG67" s="7">
        <f t="shared" si="0"/>
        <v>135</v>
      </c>
      <c r="AH67" s="7">
        <f t="shared" si="1"/>
        <v>180.125</v>
      </c>
      <c r="AI67" s="7">
        <f t="shared" si="9"/>
        <v>72.666666666666671</v>
      </c>
      <c r="AJ67" s="7">
        <f t="shared" si="10"/>
        <v>108.8</v>
      </c>
      <c r="AK67" s="7">
        <f t="shared" si="11"/>
        <v>90</v>
      </c>
      <c r="AL67" s="7">
        <f t="shared" si="12"/>
        <v>99.166666666666671</v>
      </c>
      <c r="AN67">
        <f t="shared" si="2"/>
        <v>131</v>
      </c>
      <c r="AO67">
        <f t="shared" si="3"/>
        <v>210.5</v>
      </c>
      <c r="AP67">
        <f t="shared" si="4"/>
        <v>44</v>
      </c>
      <c r="AQ67">
        <f t="shared" si="5"/>
        <v>106</v>
      </c>
      <c r="AR67">
        <f t="shared" si="6"/>
        <v>89</v>
      </c>
      <c r="AS67">
        <f t="shared" si="7"/>
        <v>83</v>
      </c>
      <c r="AU67" s="6">
        <f t="shared" si="8"/>
        <v>110.58333333333333</v>
      </c>
      <c r="AW67">
        <f t="shared" si="13"/>
        <v>107</v>
      </c>
    </row>
    <row r="68" spans="1:49">
      <c r="A68" t="s">
        <v>793</v>
      </c>
      <c r="B68" t="s">
        <v>794</v>
      </c>
      <c r="C68" t="s">
        <v>62</v>
      </c>
      <c r="D68" t="s">
        <v>364</v>
      </c>
      <c r="E68" s="6">
        <f>_xlfn.RANK.AVG(DMen!E68,DMen!E$4:E$413,0)</f>
        <v>61</v>
      </c>
      <c r="F68" s="6">
        <f>_xlfn.RANK.AVG(DMen!F68,DMen!F$4:F$413,0)</f>
        <v>37</v>
      </c>
      <c r="G68" s="6">
        <f>_xlfn.RANK.AVG(DMen!G68,DMen!G$4:G$413,0)</f>
        <v>57</v>
      </c>
      <c r="H68" s="6">
        <f>_xlfn.RANK.AVG(DMen!H68,DMen!H$4:H$413,0)</f>
        <v>108</v>
      </c>
      <c r="I68" s="6">
        <f>_xlfn.RANK.AVG(DMen!I68,DMen!I$4:I$413,0)</f>
        <v>44</v>
      </c>
      <c r="J68" s="6">
        <f>_xlfn.RANK.AVG(DMen!J68,DMen!J$4:J$413,0)</f>
        <v>117</v>
      </c>
      <c r="K68" s="6">
        <f>_xlfn.RANK.AVG(DMen!K68,DMen!K$4:K$413,0)</f>
        <v>96</v>
      </c>
      <c r="L68" s="6">
        <f>_xlfn.RANK.AVG(DMen!L68,DMen!L$4:L$413,0)</f>
        <v>103</v>
      </c>
      <c r="M68" s="6">
        <f>_xlfn.RANK.AVG(DMen!M68,DMen!M$4:M$413,1)</f>
        <v>114</v>
      </c>
      <c r="N68" s="6">
        <f>_xlfn.RANK.AVG(DMen!N68,DMen!N$4:N$413,0)</f>
        <v>116</v>
      </c>
      <c r="O68" s="6">
        <f>_xlfn.RANK.AVG(DMen!O68,DMen!O$4:O$413,0)</f>
        <v>125</v>
      </c>
      <c r="P68" s="6">
        <f>_xlfn.RANK.AVG(DMen!P68,DMen!P$4:P$413,1)</f>
        <v>120</v>
      </c>
      <c r="Q68" s="6">
        <f>_xlfn.RANK.AVG(DMen!Q68,DMen!Q$4:Q$413,0)</f>
        <v>124</v>
      </c>
      <c r="R68" s="6">
        <f>_xlfn.RANK.AVG(DMen!R68,DMen!R$4:R$413,0)</f>
        <v>139</v>
      </c>
      <c r="S68" s="6">
        <f>_xlfn.RANK.AVG(DMen!S68,DMen!S$4:S$413,1)</f>
        <v>99</v>
      </c>
      <c r="T68" s="6">
        <f>IF( DMen!T68 ="","",_xlfn.RANK.AVG(DMen!T68,DMen!T$4:T$413,0))</f>
        <v>214</v>
      </c>
      <c r="U68" s="6">
        <f>IF( DMen!U68 ="","",_xlfn.RANK.AVG(DMen!U68,DMen!U$4:U$413,0))</f>
        <v>46.5</v>
      </c>
      <c r="V68" s="6">
        <f>_xlfn.RANK.AVG(DMen!V68,DMen!V$4:V$413,0)</f>
        <v>83</v>
      </c>
      <c r="W68" s="6">
        <f>IF( DMen!W68 ="","",_xlfn.RANK.AVG(DMen!W68,DMen!W$4:W$413,0))</f>
        <v>129</v>
      </c>
      <c r="X68" s="6">
        <f>IF( DMen!X68 ="","",_xlfn.RANK.AVG(DMen!X68,DMen!X$4:X$413,0))</f>
        <v>52</v>
      </c>
      <c r="Y68" s="6">
        <f>IF( DMen!Y68 ="","",_xlfn.RANK.AVG(DMen!Y68,DMen!Y$4:Y$413,0))</f>
        <v>83</v>
      </c>
      <c r="Z68" s="6">
        <f>_xlfn.RANK.AVG(DMen!Z68,DMen!Z$4:Z$413,0)</f>
        <v>209</v>
      </c>
      <c r="AA68" s="6">
        <f>IF( DMen!AA68 ="","",_xlfn.RANK.AVG(DMen!AA68,DMen!AA$4:AA$413,0))</f>
        <v>99.5</v>
      </c>
      <c r="AB68" s="6">
        <f>_xlfn.RANK.AVG(DMen!AB68,DMen!AB$4:AB$413,0)</f>
        <v>202</v>
      </c>
      <c r="AC68" s="6">
        <f>_xlfn.RANK.AVG(DMen!AC68,DMen!AC$4:AC$413,0)</f>
        <v>27.5</v>
      </c>
      <c r="AG68" s="7">
        <f t="shared" ref="AG68:AG131" si="14">AVERAGE(E68:G68)</f>
        <v>51.666666666666664</v>
      </c>
      <c r="AH68" s="7">
        <f t="shared" ref="AH68:AH131" si="15">AVERAGE(H68:K68)</f>
        <v>91.25</v>
      </c>
      <c r="AI68" s="7">
        <f t="shared" si="9"/>
        <v>111</v>
      </c>
      <c r="AJ68" s="7">
        <f t="shared" si="10"/>
        <v>121.4</v>
      </c>
      <c r="AK68" s="7">
        <f t="shared" si="11"/>
        <v>101.25</v>
      </c>
      <c r="AL68" s="7">
        <f t="shared" si="12"/>
        <v>134.5</v>
      </c>
      <c r="AN68">
        <f t="shared" ref="AN68:AN131" si="16">_xlfn.RANK.AVG(AG68,AG$4:AG$413,1)</f>
        <v>39</v>
      </c>
      <c r="AO68">
        <f t="shared" ref="AO68:AO131" si="17">_xlfn.RANK.AVG(AH68,AH$4:AH$413,1)</f>
        <v>83</v>
      </c>
      <c r="AP68">
        <f t="shared" ref="AP68:AP131" si="18">_xlfn.RANK.AVG(AI68,AI$4:AI$413,1)</f>
        <v>109.5</v>
      </c>
      <c r="AQ68">
        <f t="shared" ref="AQ68:AQ131" si="19">_xlfn.RANK.AVG(AJ68,AJ$4:AJ$413,1)</f>
        <v>126</v>
      </c>
      <c r="AR68">
        <f t="shared" ref="AR68:AR131" si="20">_xlfn.RANK.AVG(AK68,AK$4:AK$413,1)</f>
        <v>105</v>
      </c>
      <c r="AS68">
        <f t="shared" ref="AS68:AS131" si="21">_xlfn.RANK.AVG(AL68,AL$4:AL$413,1)</f>
        <v>186</v>
      </c>
      <c r="AU68" s="6">
        <f t="shared" ref="AU68:AU131" si="22">AVERAGE(AN68:AS68)</f>
        <v>108.08333333333333</v>
      </c>
      <c r="AW68">
        <f t="shared" si="13"/>
        <v>98</v>
      </c>
    </row>
    <row r="69" spans="1:49">
      <c r="A69" t="s">
        <v>865</v>
      </c>
      <c r="B69" t="s">
        <v>866</v>
      </c>
      <c r="C69" t="s">
        <v>62</v>
      </c>
      <c r="D69" t="s">
        <v>867</v>
      </c>
      <c r="E69" s="6">
        <f>_xlfn.RANK.AVG(DMen!E69,DMen!E$4:E$413,0)</f>
        <v>61</v>
      </c>
      <c r="F69" s="6">
        <f>_xlfn.RANK.AVG(DMen!F69,DMen!F$4:F$413,0)</f>
        <v>28.5</v>
      </c>
      <c r="G69" s="6">
        <f>_xlfn.RANK.AVG(DMen!G69,DMen!G$4:G$413,0)</f>
        <v>71</v>
      </c>
      <c r="H69" s="6">
        <f>_xlfn.RANK.AVG(DMen!H69,DMen!H$4:H$413,0)</f>
        <v>176</v>
      </c>
      <c r="I69" s="6">
        <f>_xlfn.RANK.AVG(DMen!I69,DMen!I$4:I$413,0)</f>
        <v>45</v>
      </c>
      <c r="J69" s="6">
        <f>_xlfn.RANK.AVG(DMen!J69,DMen!J$4:J$413,0)</f>
        <v>133</v>
      </c>
      <c r="K69" s="6">
        <f>_xlfn.RANK.AVG(DMen!K69,DMen!K$4:K$413,0)</f>
        <v>38.5</v>
      </c>
      <c r="L69" s="6">
        <f>_xlfn.RANK.AVG(DMen!L69,DMen!L$4:L$413,0)</f>
        <v>7</v>
      </c>
      <c r="M69" s="6">
        <f>_xlfn.RANK.AVG(DMen!M69,DMen!M$4:M$413,1)</f>
        <v>219</v>
      </c>
      <c r="N69" s="6">
        <f>_xlfn.RANK.AVG(DMen!N69,DMen!N$4:N$413,0)</f>
        <v>151</v>
      </c>
      <c r="O69" s="6">
        <f>_xlfn.RANK.AVG(DMen!O69,DMen!O$4:O$413,0)</f>
        <v>82</v>
      </c>
      <c r="P69" s="6">
        <f>_xlfn.RANK.AVG(DMen!P69,DMen!P$4:P$413,1)</f>
        <v>158</v>
      </c>
      <c r="Q69" s="6">
        <f>_xlfn.RANK.AVG(DMen!Q69,DMen!Q$4:Q$413,0)</f>
        <v>130</v>
      </c>
      <c r="R69" s="6">
        <f>_xlfn.RANK.AVG(DMen!R69,DMen!R$4:R$413,0)</f>
        <v>59</v>
      </c>
      <c r="S69" s="6">
        <f>_xlfn.RANK.AVG(DMen!S69,DMen!S$4:S$413,1)</f>
        <v>19</v>
      </c>
      <c r="T69" s="6">
        <f>IF( DMen!T69 ="","",_xlfn.RANK.AVG(DMen!T69,DMen!T$4:T$413,0))</f>
        <v>72</v>
      </c>
      <c r="U69" s="6">
        <f>IF( DMen!U69 ="","",_xlfn.RANK.AVG(DMen!U69,DMen!U$4:U$413,0))</f>
        <v>138</v>
      </c>
      <c r="V69" s="6">
        <f>_xlfn.RANK.AVG(DMen!V69,DMen!V$4:V$413,0)</f>
        <v>37.5</v>
      </c>
      <c r="W69" s="6">
        <f>IF( DMen!W69 ="","",_xlfn.RANK.AVG(DMen!W69,DMen!W$4:W$413,0))</f>
        <v>86</v>
      </c>
      <c r="X69" s="6">
        <f>IF( DMen!X69 ="","",_xlfn.RANK.AVG(DMen!X69,DMen!X$4:X$413,0))</f>
        <v>7</v>
      </c>
      <c r="Y69" s="6">
        <f>IF( DMen!Y69 ="","",_xlfn.RANK.AVG(DMen!Y69,DMen!Y$4:Y$413,0))</f>
        <v>34</v>
      </c>
      <c r="Z69" s="6">
        <f>_xlfn.RANK.AVG(DMen!Z69,DMen!Z$4:Z$413,0)</f>
        <v>152</v>
      </c>
      <c r="AA69" s="6">
        <f>IF( DMen!AA69 ="","",_xlfn.RANK.AVG(DMen!AA69,DMen!AA$4:AA$413,0))</f>
        <v>99.5</v>
      </c>
      <c r="AB69" s="6">
        <f>_xlfn.RANK.AVG(DMen!AB69,DMen!AB$4:AB$413,0)</f>
        <v>101</v>
      </c>
      <c r="AC69" s="6">
        <f>_xlfn.RANK.AVG(DMen!AC69,DMen!AC$4:AC$413,0)</f>
        <v>114.5</v>
      </c>
      <c r="AG69" s="7">
        <f t="shared" si="14"/>
        <v>53.5</v>
      </c>
      <c r="AH69" s="7">
        <f t="shared" si="15"/>
        <v>98.125</v>
      </c>
      <c r="AI69" s="7">
        <f t="shared" ref="AI69:AI132" si="23">AVERAGE(L69:N69)</f>
        <v>125.66666666666667</v>
      </c>
      <c r="AJ69" s="7">
        <f t="shared" ref="AJ69:AJ132" si="24">AVERAGE(O69:S69)</f>
        <v>89.6</v>
      </c>
      <c r="AK69" s="7">
        <f t="shared" ref="AK69:AK132" si="25">AVERAGE(T69:Y69)</f>
        <v>62.416666666666664</v>
      </c>
      <c r="AL69" s="7">
        <f t="shared" ref="AL69:AL132" si="26">AVERAGE(Z69:AC69)</f>
        <v>116.75</v>
      </c>
      <c r="AN69">
        <f t="shared" si="16"/>
        <v>40</v>
      </c>
      <c r="AO69">
        <f t="shared" si="17"/>
        <v>93.5</v>
      </c>
      <c r="AP69">
        <f t="shared" si="18"/>
        <v>129</v>
      </c>
      <c r="AQ69">
        <f t="shared" si="19"/>
        <v>83</v>
      </c>
      <c r="AR69">
        <f t="shared" si="20"/>
        <v>36</v>
      </c>
      <c r="AS69">
        <f t="shared" si="21"/>
        <v>147</v>
      </c>
      <c r="AU69" s="6">
        <f t="shared" si="22"/>
        <v>88.083333333333329</v>
      </c>
      <c r="AW69">
        <f t="shared" ref="AW69:AW132" si="27">_xlfn.RANK.AVG(AU69,AU$4:AU$413,1)</f>
        <v>58.5</v>
      </c>
    </row>
    <row r="70" spans="1:49">
      <c r="A70" t="s">
        <v>1248</v>
      </c>
      <c r="B70" t="s">
        <v>1249</v>
      </c>
      <c r="C70" t="s">
        <v>62</v>
      </c>
      <c r="D70" t="s">
        <v>767</v>
      </c>
      <c r="E70" s="6">
        <f>_xlfn.RANK.AVG(DMen!E70,DMen!E$4:E$413,0)</f>
        <v>217.5</v>
      </c>
      <c r="F70" s="6">
        <f>_xlfn.RANK.AVG(DMen!F70,DMen!F$4:F$413,0)</f>
        <v>204</v>
      </c>
      <c r="G70" s="6">
        <f>_xlfn.RANK.AVG(DMen!G70,DMen!G$4:G$413,0)</f>
        <v>167</v>
      </c>
      <c r="H70" s="6">
        <f>_xlfn.RANK.AVG(DMen!H70,DMen!H$4:H$413,0)</f>
        <v>188</v>
      </c>
      <c r="I70" s="6">
        <f>_xlfn.RANK.AVG(DMen!I70,DMen!I$4:I$413,0)</f>
        <v>222.5</v>
      </c>
      <c r="J70" s="6">
        <f>_xlfn.RANK.AVG(DMen!J70,DMen!J$4:J$413,0)</f>
        <v>120</v>
      </c>
      <c r="K70" s="6">
        <f>_xlfn.RANK.AVG(DMen!K70,DMen!K$4:K$413,0)</f>
        <v>211.5</v>
      </c>
      <c r="L70" s="6">
        <f>_xlfn.RANK.AVG(DMen!L70,DMen!L$4:L$413,0)</f>
        <v>228</v>
      </c>
      <c r="M70" s="6">
        <f>_xlfn.RANK.AVG(DMen!M70,DMen!M$4:M$413,1)</f>
        <v>38</v>
      </c>
      <c r="N70" s="6">
        <f>_xlfn.RANK.AVG(DMen!N70,DMen!N$4:N$413,0)</f>
        <v>132</v>
      </c>
      <c r="O70" s="6">
        <f>_xlfn.RANK.AVG(DMen!O70,DMen!O$4:O$413,0)</f>
        <v>228</v>
      </c>
      <c r="P70" s="6">
        <f>_xlfn.RANK.AVG(DMen!P70,DMen!P$4:P$413,1)</f>
        <v>141</v>
      </c>
      <c r="Q70" s="6">
        <f>_xlfn.RANK.AVG(DMen!Q70,DMen!Q$4:Q$413,0)</f>
        <v>216</v>
      </c>
      <c r="R70" s="6">
        <f>_xlfn.RANK.AVG(DMen!R70,DMen!R$4:R$413,0)</f>
        <v>219</v>
      </c>
      <c r="S70" s="6">
        <f>_xlfn.RANK.AVG(DMen!S70,DMen!S$4:S$413,1)</f>
        <v>220</v>
      </c>
      <c r="T70" s="6">
        <f>IF( DMen!T70 ="","",_xlfn.RANK.AVG(DMen!T70,DMen!T$4:T$413,0))</f>
        <v>219</v>
      </c>
      <c r="U70" s="6" t="str">
        <f>IF( DMen!U70 ="","",_xlfn.RANK.AVG(DMen!U70,DMen!U$4:U$413,0))</f>
        <v/>
      </c>
      <c r="V70" s="6">
        <f>_xlfn.RANK.AVG(DMen!V70,DMen!V$4:V$413,0)</f>
        <v>209</v>
      </c>
      <c r="W70" s="6" t="str">
        <f>IF( DMen!W70 ="","",_xlfn.RANK.AVG(DMen!W70,DMen!W$4:W$413,0))</f>
        <v/>
      </c>
      <c r="X70" s="6" t="str">
        <f>IF( DMen!X70 ="","",_xlfn.RANK.AVG(DMen!X70,DMen!X$4:X$413,0))</f>
        <v/>
      </c>
      <c r="Y70" s="6" t="str">
        <f>IF( DMen!Y70 ="","",_xlfn.RANK.AVG(DMen!Y70,DMen!Y$4:Y$413,0))</f>
        <v/>
      </c>
      <c r="Z70" s="6">
        <f>_xlfn.RANK.AVG(DMen!Z70,DMen!Z$4:Z$413,0)</f>
        <v>201</v>
      </c>
      <c r="AA70" s="6" t="str">
        <f>IF( DMen!AA70 ="","",_xlfn.RANK.AVG(DMen!AA70,DMen!AA$4:AA$413,0))</f>
        <v/>
      </c>
      <c r="AB70" s="6">
        <f>_xlfn.RANK.AVG(DMen!AB70,DMen!AB$4:AB$413,0)</f>
        <v>28</v>
      </c>
      <c r="AC70" s="6">
        <f>_xlfn.RANK.AVG(DMen!AC70,DMen!AC$4:AC$413,0)</f>
        <v>223.5</v>
      </c>
      <c r="AG70" s="7">
        <f t="shared" si="14"/>
        <v>196.16666666666666</v>
      </c>
      <c r="AH70" s="7">
        <f t="shared" si="15"/>
        <v>185.5</v>
      </c>
      <c r="AI70" s="7">
        <f t="shared" si="23"/>
        <v>132.66666666666666</v>
      </c>
      <c r="AJ70" s="7">
        <f t="shared" si="24"/>
        <v>204.8</v>
      </c>
      <c r="AK70" s="7">
        <f t="shared" si="25"/>
        <v>214</v>
      </c>
      <c r="AL70" s="7">
        <f t="shared" si="26"/>
        <v>150.83333333333334</v>
      </c>
      <c r="AN70">
        <f t="shared" si="16"/>
        <v>216</v>
      </c>
      <c r="AO70">
        <f t="shared" si="17"/>
        <v>217</v>
      </c>
      <c r="AP70">
        <f t="shared" si="18"/>
        <v>149</v>
      </c>
      <c r="AQ70">
        <f t="shared" si="19"/>
        <v>219</v>
      </c>
      <c r="AR70">
        <f t="shared" si="20"/>
        <v>229</v>
      </c>
      <c r="AS70">
        <f t="shared" si="21"/>
        <v>209</v>
      </c>
      <c r="AU70" s="6">
        <f t="shared" si="22"/>
        <v>206.5</v>
      </c>
      <c r="AW70">
        <f t="shared" si="27"/>
        <v>229</v>
      </c>
    </row>
    <row r="71" spans="1:49">
      <c r="A71" t="s">
        <v>874</v>
      </c>
      <c r="B71" t="s">
        <v>875</v>
      </c>
      <c r="C71" t="s">
        <v>62</v>
      </c>
      <c r="D71" t="s">
        <v>858</v>
      </c>
      <c r="E71" s="6">
        <f>_xlfn.RANK.AVG(DMen!E71,DMen!E$4:E$413,0)</f>
        <v>92</v>
      </c>
      <c r="F71" s="6">
        <f>_xlfn.RANK.AVG(DMen!F71,DMen!F$4:F$413,0)</f>
        <v>63.5</v>
      </c>
      <c r="G71" s="6">
        <f>_xlfn.RANK.AVG(DMen!G71,DMen!G$4:G$413,0)</f>
        <v>146</v>
      </c>
      <c r="H71" s="6">
        <f>_xlfn.RANK.AVG(DMen!H71,DMen!H$4:H$413,0)</f>
        <v>68</v>
      </c>
      <c r="I71" s="6">
        <f>_xlfn.RANK.AVG(DMen!I71,DMen!I$4:I$413,0)</f>
        <v>53</v>
      </c>
      <c r="J71" s="6">
        <f>_xlfn.RANK.AVG(DMen!J71,DMen!J$4:J$413,0)</f>
        <v>209</v>
      </c>
      <c r="K71" s="6">
        <f>_xlfn.RANK.AVG(DMen!K71,DMen!K$4:K$413,0)</f>
        <v>150.5</v>
      </c>
      <c r="L71" s="6">
        <f>_xlfn.RANK.AVG(DMen!L71,DMen!L$4:L$413,0)</f>
        <v>15</v>
      </c>
      <c r="M71" s="6">
        <f>_xlfn.RANK.AVG(DMen!M71,DMen!M$4:M$413,1)</f>
        <v>192</v>
      </c>
      <c r="N71" s="6">
        <f>_xlfn.RANK.AVG(DMen!N71,DMen!N$4:N$413,0)</f>
        <v>105</v>
      </c>
      <c r="O71" s="6">
        <f>_xlfn.RANK.AVG(DMen!O71,DMen!O$4:O$413,0)</f>
        <v>129</v>
      </c>
      <c r="P71" s="6">
        <f>_xlfn.RANK.AVG(DMen!P71,DMen!P$4:P$413,1)</f>
        <v>122</v>
      </c>
      <c r="Q71" s="6">
        <f>_xlfn.RANK.AVG(DMen!Q71,DMen!Q$4:Q$413,0)</f>
        <v>132</v>
      </c>
      <c r="R71" s="6">
        <f>_xlfn.RANK.AVG(DMen!R71,DMen!R$4:R$413,0)</f>
        <v>53</v>
      </c>
      <c r="S71" s="6">
        <f>_xlfn.RANK.AVG(DMen!S71,DMen!S$4:S$413,1)</f>
        <v>1</v>
      </c>
      <c r="T71" s="6">
        <f>IF( DMen!T71 ="","",_xlfn.RANK.AVG(DMen!T71,DMen!T$4:T$413,0))</f>
        <v>163</v>
      </c>
      <c r="U71" s="6">
        <f>IF( DMen!U71 ="","",_xlfn.RANK.AVG(DMen!U71,DMen!U$4:U$413,0))</f>
        <v>58</v>
      </c>
      <c r="V71" s="6">
        <f>_xlfn.RANK.AVG(DMen!V71,DMen!V$4:V$413,0)</f>
        <v>142</v>
      </c>
      <c r="W71" s="6">
        <f>IF( DMen!W71 ="","",_xlfn.RANK.AVG(DMen!W71,DMen!W$4:W$413,0))</f>
        <v>151</v>
      </c>
      <c r="X71" s="6" t="str">
        <f>IF( DMen!X71 ="","",_xlfn.RANK.AVG(DMen!X71,DMen!X$4:X$413,0))</f>
        <v/>
      </c>
      <c r="Y71" s="6">
        <f>IF( DMen!Y71 ="","",_xlfn.RANK.AVG(DMen!Y71,DMen!Y$4:Y$413,0))</f>
        <v>82</v>
      </c>
      <c r="Z71" s="6">
        <f>_xlfn.RANK.AVG(DMen!Z71,DMen!Z$4:Z$413,0)</f>
        <v>85</v>
      </c>
      <c r="AA71" s="6" t="str">
        <f>IF( DMen!AA71 ="","",_xlfn.RANK.AVG(DMen!AA71,DMen!AA$4:AA$413,0))</f>
        <v/>
      </c>
      <c r="AB71" s="6">
        <f>_xlfn.RANK.AVG(DMen!AB71,DMen!AB$4:AB$413,0)</f>
        <v>121</v>
      </c>
      <c r="AC71" s="6">
        <f>_xlfn.RANK.AVG(DMen!AC71,DMen!AC$4:AC$413,0)</f>
        <v>67.5</v>
      </c>
      <c r="AG71" s="7">
        <f t="shared" si="14"/>
        <v>100.5</v>
      </c>
      <c r="AH71" s="7">
        <f t="shared" si="15"/>
        <v>120.125</v>
      </c>
      <c r="AI71" s="7">
        <f t="shared" si="23"/>
        <v>104</v>
      </c>
      <c r="AJ71" s="7">
        <f t="shared" si="24"/>
        <v>87.4</v>
      </c>
      <c r="AK71" s="7">
        <f t="shared" si="25"/>
        <v>119.2</v>
      </c>
      <c r="AL71" s="7">
        <f t="shared" si="26"/>
        <v>91.166666666666671</v>
      </c>
      <c r="AN71">
        <f t="shared" si="16"/>
        <v>94</v>
      </c>
      <c r="AO71">
        <f t="shared" si="17"/>
        <v>122.5</v>
      </c>
      <c r="AP71">
        <f t="shared" si="18"/>
        <v>98</v>
      </c>
      <c r="AQ71">
        <f t="shared" si="19"/>
        <v>77</v>
      </c>
      <c r="AR71">
        <f t="shared" si="20"/>
        <v>136</v>
      </c>
      <c r="AS71">
        <f t="shared" si="21"/>
        <v>59</v>
      </c>
      <c r="AU71" s="6">
        <f t="shared" si="22"/>
        <v>97.75</v>
      </c>
      <c r="AW71">
        <f t="shared" si="27"/>
        <v>82</v>
      </c>
    </row>
    <row r="72" spans="1:49">
      <c r="A72" t="s">
        <v>409</v>
      </c>
      <c r="B72" t="s">
        <v>410</v>
      </c>
      <c r="C72" t="s">
        <v>62</v>
      </c>
      <c r="D72" t="s">
        <v>110</v>
      </c>
      <c r="E72" s="6">
        <f>_xlfn.RANK.AVG(DMen!E72,DMen!E$4:E$413,0)</f>
        <v>92</v>
      </c>
      <c r="F72" s="6">
        <f>_xlfn.RANK.AVG(DMen!F72,DMen!F$4:F$413,0)</f>
        <v>42.5</v>
      </c>
      <c r="G72" s="6">
        <f>_xlfn.RANK.AVG(DMen!G72,DMen!G$4:G$413,0)</f>
        <v>11</v>
      </c>
      <c r="H72" s="6">
        <f>_xlfn.RANK.AVG(DMen!H72,DMen!H$4:H$413,0)</f>
        <v>161</v>
      </c>
      <c r="I72" s="6">
        <f>_xlfn.RANK.AVG(DMen!I72,DMen!I$4:I$413,0)</f>
        <v>77</v>
      </c>
      <c r="J72" s="6">
        <f>_xlfn.RANK.AVG(DMen!J72,DMen!J$4:J$413,0)</f>
        <v>84</v>
      </c>
      <c r="K72" s="6">
        <f>_xlfn.RANK.AVG(DMen!K72,DMen!K$4:K$413,0)</f>
        <v>73.5</v>
      </c>
      <c r="L72" s="6">
        <f>_xlfn.RANK.AVG(DMen!L72,DMen!L$4:L$413,0)</f>
        <v>100</v>
      </c>
      <c r="M72" s="6">
        <f>_xlfn.RANK.AVG(DMen!M72,DMen!M$4:M$413,1)</f>
        <v>68</v>
      </c>
      <c r="N72" s="6">
        <f>_xlfn.RANK.AVG(DMen!N72,DMen!N$4:N$413,0)</f>
        <v>67</v>
      </c>
      <c r="O72" s="6">
        <f>_xlfn.RANK.AVG(DMen!O72,DMen!O$4:O$413,0)</f>
        <v>79</v>
      </c>
      <c r="P72" s="6">
        <f>_xlfn.RANK.AVG(DMen!P72,DMen!P$4:P$413,1)</f>
        <v>60</v>
      </c>
      <c r="Q72" s="6">
        <f>_xlfn.RANK.AVG(DMen!Q72,DMen!Q$4:Q$413,0)</f>
        <v>64</v>
      </c>
      <c r="R72" s="6">
        <f>_xlfn.RANK.AVG(DMen!R72,DMen!R$4:R$413,0)</f>
        <v>94</v>
      </c>
      <c r="S72" s="6">
        <f>_xlfn.RANK.AVG(DMen!S72,DMen!S$4:S$413,1)</f>
        <v>126</v>
      </c>
      <c r="T72" s="6">
        <f>IF( DMen!T72 ="","",_xlfn.RANK.AVG(DMen!T72,DMen!T$4:T$413,0))</f>
        <v>44</v>
      </c>
      <c r="U72" s="6">
        <f>IF( DMen!U72 ="","",_xlfn.RANK.AVG(DMen!U72,DMen!U$4:U$413,0))</f>
        <v>106.5</v>
      </c>
      <c r="V72" s="6">
        <f>_xlfn.RANK.AVG(DMen!V72,DMen!V$4:V$413,0)</f>
        <v>34</v>
      </c>
      <c r="W72" s="6">
        <f>IF( DMen!W72 ="","",_xlfn.RANK.AVG(DMen!W72,DMen!W$4:W$413,0))</f>
        <v>120</v>
      </c>
      <c r="X72" s="6" t="str">
        <f>IF( DMen!X72 ="","",_xlfn.RANK.AVG(DMen!X72,DMen!X$4:X$413,0))</f>
        <v/>
      </c>
      <c r="Y72" s="6">
        <f>IF( DMen!Y72 ="","",_xlfn.RANK.AVG(DMen!Y72,DMen!Y$4:Y$413,0))</f>
        <v>25</v>
      </c>
      <c r="Z72" s="6">
        <f>_xlfn.RANK.AVG(DMen!Z72,DMen!Z$4:Z$413,0)</f>
        <v>88</v>
      </c>
      <c r="AA72" s="6">
        <f>IF( DMen!AA72 ="","",_xlfn.RANK.AVG(DMen!AA72,DMen!AA$4:AA$413,0))</f>
        <v>8</v>
      </c>
      <c r="AB72" s="6">
        <f>_xlfn.RANK.AVG(DMen!AB72,DMen!AB$4:AB$413,0)</f>
        <v>197</v>
      </c>
      <c r="AC72" s="6">
        <f>_xlfn.RANK.AVG(DMen!AC72,DMen!AC$4:AC$413,0)</f>
        <v>111</v>
      </c>
      <c r="AG72" s="7">
        <f t="shared" si="14"/>
        <v>48.5</v>
      </c>
      <c r="AH72" s="7">
        <f t="shared" si="15"/>
        <v>98.875</v>
      </c>
      <c r="AI72" s="7">
        <f t="shared" si="23"/>
        <v>78.333333333333329</v>
      </c>
      <c r="AJ72" s="7">
        <f t="shared" si="24"/>
        <v>84.6</v>
      </c>
      <c r="AK72" s="7">
        <f t="shared" si="25"/>
        <v>65.900000000000006</v>
      </c>
      <c r="AL72" s="7">
        <f t="shared" si="26"/>
        <v>101</v>
      </c>
      <c r="AN72">
        <f t="shared" si="16"/>
        <v>35</v>
      </c>
      <c r="AO72">
        <f t="shared" si="17"/>
        <v>97</v>
      </c>
      <c r="AP72">
        <f t="shared" si="18"/>
        <v>54</v>
      </c>
      <c r="AQ72">
        <f t="shared" si="19"/>
        <v>73</v>
      </c>
      <c r="AR72">
        <f t="shared" si="20"/>
        <v>42</v>
      </c>
      <c r="AS72">
        <f t="shared" si="21"/>
        <v>92.5</v>
      </c>
      <c r="AU72" s="6">
        <f t="shared" si="22"/>
        <v>65.583333333333329</v>
      </c>
      <c r="AW72">
        <f t="shared" si="27"/>
        <v>27</v>
      </c>
    </row>
    <row r="73" spans="1:49">
      <c r="A73" t="s">
        <v>980</v>
      </c>
      <c r="B73" t="s">
        <v>981</v>
      </c>
      <c r="C73" t="s">
        <v>62</v>
      </c>
      <c r="D73" t="s">
        <v>767</v>
      </c>
      <c r="E73" s="6">
        <f>_xlfn.RANK.AVG(DMen!E73,DMen!E$4:E$413,0)</f>
        <v>68</v>
      </c>
      <c r="F73" s="6">
        <f>_xlfn.RANK.AVG(DMen!F73,DMen!F$4:F$413,0)</f>
        <v>99</v>
      </c>
      <c r="G73" s="6">
        <f>_xlfn.RANK.AVG(DMen!G73,DMen!G$4:G$413,0)</f>
        <v>36</v>
      </c>
      <c r="H73" s="6">
        <f>_xlfn.RANK.AVG(DMen!H73,DMen!H$4:H$413,0)</f>
        <v>208</v>
      </c>
      <c r="I73" s="6">
        <f>_xlfn.RANK.AVG(DMen!I73,DMen!I$4:I$413,0)</f>
        <v>55</v>
      </c>
      <c r="J73" s="6">
        <f>_xlfn.RANK.AVG(DMen!J73,DMen!J$4:J$413,0)</f>
        <v>221</v>
      </c>
      <c r="K73" s="6">
        <f>_xlfn.RANK.AVG(DMen!K73,DMen!K$4:K$413,0)</f>
        <v>207.5</v>
      </c>
      <c r="L73" s="6">
        <f>_xlfn.RANK.AVG(DMen!L73,DMen!L$4:L$413,0)</f>
        <v>67</v>
      </c>
      <c r="M73" s="6">
        <f>_xlfn.RANK.AVG(DMen!M73,DMen!M$4:M$413,1)</f>
        <v>86</v>
      </c>
      <c r="N73" s="6">
        <f>_xlfn.RANK.AVG(DMen!N73,DMen!N$4:N$413,0)</f>
        <v>56</v>
      </c>
      <c r="O73" s="6">
        <f>_xlfn.RANK.AVG(DMen!O73,DMen!O$4:O$413,0)</f>
        <v>201</v>
      </c>
      <c r="P73" s="6">
        <f>_xlfn.RANK.AVG(DMen!P73,DMen!P$4:P$413,1)</f>
        <v>64</v>
      </c>
      <c r="Q73" s="6">
        <f>_xlfn.RANK.AVG(DMen!Q73,DMen!Q$4:Q$413,0)</f>
        <v>152</v>
      </c>
      <c r="R73" s="6">
        <f>_xlfn.RANK.AVG(DMen!R73,DMen!R$4:R$413,0)</f>
        <v>84</v>
      </c>
      <c r="S73" s="6">
        <f>_xlfn.RANK.AVG(DMen!S73,DMen!S$4:S$413,1)</f>
        <v>180</v>
      </c>
      <c r="T73" s="6">
        <f>IF( DMen!T73 ="","",_xlfn.RANK.AVG(DMen!T73,DMen!T$4:T$413,0))</f>
        <v>22</v>
      </c>
      <c r="U73" s="6">
        <f>IF( DMen!U73 ="","",_xlfn.RANK.AVG(DMen!U73,DMen!U$4:U$413,0))</f>
        <v>91</v>
      </c>
      <c r="V73" s="6">
        <f>_xlfn.RANK.AVG(DMen!V73,DMen!V$4:V$413,0)</f>
        <v>118.5</v>
      </c>
      <c r="W73" s="6">
        <f>IF( DMen!W73 ="","",_xlfn.RANK.AVG(DMen!W73,DMen!W$4:W$413,0))</f>
        <v>62</v>
      </c>
      <c r="X73" s="6">
        <f>IF( DMen!X73 ="","",_xlfn.RANK.AVG(DMen!X73,DMen!X$4:X$413,0))</f>
        <v>17.5</v>
      </c>
      <c r="Y73" s="6">
        <f>IF( DMen!Y73 ="","",_xlfn.RANK.AVG(DMen!Y73,DMen!Y$4:Y$413,0))</f>
        <v>75.5</v>
      </c>
      <c r="Z73" s="6">
        <f>_xlfn.RANK.AVG(DMen!Z73,DMen!Z$4:Z$413,0)</f>
        <v>5</v>
      </c>
      <c r="AA73" s="6" t="str">
        <f>IF( DMen!AA73 ="","",_xlfn.RANK.AVG(DMen!AA73,DMen!AA$4:AA$413,0))</f>
        <v/>
      </c>
      <c r="AB73" s="6">
        <f>_xlfn.RANK.AVG(DMen!AB73,DMen!AB$4:AB$413,0)</f>
        <v>91</v>
      </c>
      <c r="AC73" s="6">
        <f>_xlfn.RANK.AVG(DMen!AC73,DMen!AC$4:AC$413,0)</f>
        <v>205</v>
      </c>
      <c r="AG73" s="7">
        <f t="shared" si="14"/>
        <v>67.666666666666671</v>
      </c>
      <c r="AH73" s="7">
        <f t="shared" si="15"/>
        <v>172.875</v>
      </c>
      <c r="AI73" s="7">
        <f t="shared" si="23"/>
        <v>69.666666666666671</v>
      </c>
      <c r="AJ73" s="7">
        <f t="shared" si="24"/>
        <v>136.19999999999999</v>
      </c>
      <c r="AK73" s="7">
        <f t="shared" si="25"/>
        <v>64.416666666666671</v>
      </c>
      <c r="AL73" s="7">
        <f t="shared" si="26"/>
        <v>100.33333333333333</v>
      </c>
      <c r="AN73">
        <f t="shared" si="16"/>
        <v>53.5</v>
      </c>
      <c r="AO73">
        <f t="shared" si="17"/>
        <v>196</v>
      </c>
      <c r="AP73">
        <f t="shared" si="18"/>
        <v>40.5</v>
      </c>
      <c r="AQ73">
        <f t="shared" si="19"/>
        <v>148</v>
      </c>
      <c r="AR73">
        <f t="shared" si="20"/>
        <v>39</v>
      </c>
      <c r="AS73">
        <f t="shared" si="21"/>
        <v>88</v>
      </c>
      <c r="AU73" s="6">
        <f t="shared" si="22"/>
        <v>94.166666666666671</v>
      </c>
      <c r="AW73">
        <f t="shared" si="27"/>
        <v>75.5</v>
      </c>
    </row>
    <row r="74" spans="1:49">
      <c r="A74" t="s">
        <v>1315</v>
      </c>
      <c r="B74" t="s">
        <v>1316</v>
      </c>
      <c r="C74" t="s">
        <v>62</v>
      </c>
      <c r="D74" t="s">
        <v>282</v>
      </c>
      <c r="E74" s="6">
        <f>_xlfn.RANK.AVG(DMen!E74,DMen!E$4:E$413,0)</f>
        <v>92</v>
      </c>
      <c r="F74" s="6">
        <f>_xlfn.RANK.AVG(DMen!F74,DMen!F$4:F$413,0)</f>
        <v>160</v>
      </c>
      <c r="G74" s="6">
        <f>_xlfn.RANK.AVG(DMen!G74,DMen!G$4:G$413,0)</f>
        <v>113</v>
      </c>
      <c r="H74" s="6">
        <f>_xlfn.RANK.AVG(DMen!H74,DMen!H$4:H$413,0)</f>
        <v>120</v>
      </c>
      <c r="I74" s="6">
        <f>_xlfn.RANK.AVG(DMen!I74,DMen!I$4:I$413,0)</f>
        <v>118</v>
      </c>
      <c r="J74" s="6">
        <f>_xlfn.RANK.AVG(DMen!J74,DMen!J$4:J$413,0)</f>
        <v>104</v>
      </c>
      <c r="K74" s="6">
        <f>_xlfn.RANK.AVG(DMen!K74,DMen!K$4:K$413,0)</f>
        <v>146</v>
      </c>
      <c r="L74" s="6">
        <f>_xlfn.RANK.AVG(DMen!L74,DMen!L$4:L$413,0)</f>
        <v>212</v>
      </c>
      <c r="M74" s="6">
        <f>_xlfn.RANK.AVG(DMen!M74,DMen!M$4:M$413,1)</f>
        <v>183</v>
      </c>
      <c r="N74" s="6">
        <f>_xlfn.RANK.AVG(DMen!N74,DMen!N$4:N$413,0)</f>
        <v>219</v>
      </c>
      <c r="O74" s="6">
        <f>_xlfn.RANK.AVG(DMen!O74,DMen!O$4:O$413,0)</f>
        <v>180</v>
      </c>
      <c r="P74" s="6">
        <f>_xlfn.RANK.AVG(DMen!P74,DMen!P$4:P$413,1)</f>
        <v>192</v>
      </c>
      <c r="Q74" s="6">
        <f>_xlfn.RANK.AVG(DMen!Q74,DMen!Q$4:Q$413,0)</f>
        <v>194</v>
      </c>
      <c r="R74" s="6">
        <f>_xlfn.RANK.AVG(DMen!R74,DMen!R$4:R$413,0)</f>
        <v>183</v>
      </c>
      <c r="S74" s="6">
        <f>_xlfn.RANK.AVG(DMen!S74,DMen!S$4:S$413,1)</f>
        <v>164</v>
      </c>
      <c r="T74" s="6">
        <f>IF( DMen!T74 ="","",_xlfn.RANK.AVG(DMen!T74,DMen!T$4:T$413,0))</f>
        <v>178</v>
      </c>
      <c r="U74" s="6">
        <f>IF( DMen!U74 ="","",_xlfn.RANK.AVG(DMen!U74,DMen!U$4:U$413,0))</f>
        <v>34</v>
      </c>
      <c r="V74" s="6">
        <f>_xlfn.RANK.AVG(DMen!V74,DMen!V$4:V$413,0)</f>
        <v>173.5</v>
      </c>
      <c r="W74" s="6">
        <f>IF( DMen!W74 ="","",_xlfn.RANK.AVG(DMen!W74,DMen!W$4:W$413,0))</f>
        <v>110</v>
      </c>
      <c r="X74" s="6" t="str">
        <f>IF( DMen!X74 ="","",_xlfn.RANK.AVG(DMen!X74,DMen!X$4:X$413,0))</f>
        <v/>
      </c>
      <c r="Y74" s="6">
        <f>IF( DMen!Y74 ="","",_xlfn.RANK.AVG(DMen!Y74,DMen!Y$4:Y$413,0))</f>
        <v>176.5</v>
      </c>
      <c r="Z74" s="6">
        <f>_xlfn.RANK.AVG(DMen!Z74,DMen!Z$4:Z$413,0)</f>
        <v>181</v>
      </c>
      <c r="AA74" s="6">
        <f>IF( DMen!AA74 ="","",_xlfn.RANK.AVG(DMen!AA74,DMen!AA$4:AA$413,0))</f>
        <v>99.5</v>
      </c>
      <c r="AB74" s="6">
        <f>_xlfn.RANK.AVG(DMen!AB74,DMen!AB$4:AB$413,0)</f>
        <v>126</v>
      </c>
      <c r="AC74" s="6">
        <f>_xlfn.RANK.AVG(DMen!AC74,DMen!AC$4:AC$413,0)</f>
        <v>114.5</v>
      </c>
      <c r="AG74" s="7">
        <f t="shared" si="14"/>
        <v>121.66666666666667</v>
      </c>
      <c r="AH74" s="7">
        <f t="shared" si="15"/>
        <v>122</v>
      </c>
      <c r="AI74" s="7">
        <f t="shared" si="23"/>
        <v>204.66666666666666</v>
      </c>
      <c r="AJ74" s="7">
        <f t="shared" si="24"/>
        <v>182.6</v>
      </c>
      <c r="AK74" s="7">
        <f t="shared" si="25"/>
        <v>134.4</v>
      </c>
      <c r="AL74" s="7">
        <f t="shared" si="26"/>
        <v>130.25</v>
      </c>
      <c r="AN74">
        <f t="shared" si="16"/>
        <v>113</v>
      </c>
      <c r="AO74">
        <f t="shared" si="17"/>
        <v>127</v>
      </c>
      <c r="AP74">
        <f t="shared" si="18"/>
        <v>227</v>
      </c>
      <c r="AQ74">
        <f t="shared" si="19"/>
        <v>198</v>
      </c>
      <c r="AR74">
        <f t="shared" si="20"/>
        <v>162</v>
      </c>
      <c r="AS74">
        <f t="shared" si="21"/>
        <v>181</v>
      </c>
      <c r="AU74" s="6">
        <f t="shared" si="22"/>
        <v>168</v>
      </c>
      <c r="AW74">
        <f t="shared" si="27"/>
        <v>210</v>
      </c>
    </row>
    <row r="75" spans="1:49">
      <c r="A75" t="s">
        <v>1054</v>
      </c>
      <c r="B75" t="s">
        <v>1055</v>
      </c>
      <c r="C75" t="s">
        <v>62</v>
      </c>
      <c r="D75" t="s">
        <v>1056</v>
      </c>
      <c r="E75" s="6">
        <f>_xlfn.RANK.AVG(DMen!E75,DMen!E$4:E$413,0)</f>
        <v>20</v>
      </c>
      <c r="F75" s="6">
        <f>_xlfn.RANK.AVG(DMen!F75,DMen!F$4:F$413,0)</f>
        <v>15</v>
      </c>
      <c r="G75" s="6">
        <f>_xlfn.RANK.AVG(DMen!G75,DMen!G$4:G$413,0)</f>
        <v>38</v>
      </c>
      <c r="H75" s="6">
        <f>_xlfn.RANK.AVG(DMen!H75,DMen!H$4:H$413,0)</f>
        <v>18</v>
      </c>
      <c r="I75" s="6">
        <f>_xlfn.RANK.AVG(DMen!I75,DMen!I$4:I$413,0)</f>
        <v>15</v>
      </c>
      <c r="J75" s="6">
        <f>_xlfn.RANK.AVG(DMen!J75,DMen!J$4:J$413,0)</f>
        <v>67</v>
      </c>
      <c r="K75" s="6">
        <f>_xlfn.RANK.AVG(DMen!K75,DMen!K$4:K$413,0)</f>
        <v>1</v>
      </c>
      <c r="L75" s="6">
        <f>_xlfn.RANK.AVG(DMen!L75,DMen!L$4:L$413,0)</f>
        <v>23</v>
      </c>
      <c r="M75" s="6">
        <f>_xlfn.RANK.AVG(DMen!M75,DMen!M$4:M$413,1)</f>
        <v>144</v>
      </c>
      <c r="N75" s="6">
        <f>_xlfn.RANK.AVG(DMen!N75,DMen!N$4:N$413,0)</f>
        <v>61</v>
      </c>
      <c r="O75" s="6">
        <f>_xlfn.RANK.AVG(DMen!O75,DMen!O$4:O$413,0)</f>
        <v>140</v>
      </c>
      <c r="P75" s="6">
        <f>_xlfn.RANK.AVG(DMen!P75,DMen!P$4:P$413,1)</f>
        <v>157</v>
      </c>
      <c r="Q75" s="6">
        <f>_xlfn.RANK.AVG(DMen!Q75,DMen!Q$4:Q$413,0)</f>
        <v>159</v>
      </c>
      <c r="R75" s="6">
        <f>_xlfn.RANK.AVG(DMen!R75,DMen!R$4:R$413,0)</f>
        <v>54</v>
      </c>
      <c r="S75" s="6">
        <f>_xlfn.RANK.AVG(DMen!S75,DMen!S$4:S$413,1)</f>
        <v>81</v>
      </c>
      <c r="T75" s="6">
        <f>IF( DMen!T75 ="","",_xlfn.RANK.AVG(DMen!T75,DMen!T$4:T$413,0))</f>
        <v>55</v>
      </c>
      <c r="U75" s="6">
        <f>IF( DMen!U75 ="","",_xlfn.RANK.AVG(DMen!U75,DMen!U$4:U$413,0))</f>
        <v>75</v>
      </c>
      <c r="V75" s="6">
        <f>_xlfn.RANK.AVG(DMen!V75,DMen!V$4:V$413,0)</f>
        <v>7</v>
      </c>
      <c r="W75" s="6">
        <f>IF( DMen!W75 ="","",_xlfn.RANK.AVG(DMen!W75,DMen!W$4:W$413,0))</f>
        <v>32</v>
      </c>
      <c r="X75" s="6">
        <f>IF( DMen!X75 ="","",_xlfn.RANK.AVG(DMen!X75,DMen!X$4:X$413,0))</f>
        <v>49.5</v>
      </c>
      <c r="Y75" s="6">
        <f>IF( DMen!Y75 ="","",_xlfn.RANK.AVG(DMen!Y75,DMen!Y$4:Y$413,0))</f>
        <v>35.5</v>
      </c>
      <c r="Z75" s="6">
        <f>_xlfn.RANK.AVG(DMen!Z75,DMen!Z$4:Z$413,0)</f>
        <v>9</v>
      </c>
      <c r="AA75" s="6">
        <f>IF( DMen!AA75 ="","",_xlfn.RANK.AVG(DMen!AA75,DMen!AA$4:AA$413,0))</f>
        <v>5</v>
      </c>
      <c r="AB75" s="6">
        <f>_xlfn.RANK.AVG(DMen!AB75,DMen!AB$4:AB$413,0)</f>
        <v>193</v>
      </c>
      <c r="AC75" s="6">
        <f>_xlfn.RANK.AVG(DMen!AC75,DMen!AC$4:AC$413,0)</f>
        <v>41.5</v>
      </c>
      <c r="AG75" s="7">
        <f t="shared" si="14"/>
        <v>24.333333333333332</v>
      </c>
      <c r="AH75" s="7">
        <f t="shared" si="15"/>
        <v>25.25</v>
      </c>
      <c r="AI75" s="7">
        <f t="shared" si="23"/>
        <v>76</v>
      </c>
      <c r="AJ75" s="7">
        <f t="shared" si="24"/>
        <v>118.2</v>
      </c>
      <c r="AK75" s="7">
        <f t="shared" si="25"/>
        <v>42.333333333333336</v>
      </c>
      <c r="AL75" s="7">
        <f t="shared" si="26"/>
        <v>62.125</v>
      </c>
      <c r="AN75">
        <f t="shared" si="16"/>
        <v>16</v>
      </c>
      <c r="AO75">
        <f t="shared" si="17"/>
        <v>6</v>
      </c>
      <c r="AP75">
        <f t="shared" si="18"/>
        <v>50</v>
      </c>
      <c r="AQ75">
        <f t="shared" si="19"/>
        <v>120</v>
      </c>
      <c r="AR75">
        <f t="shared" si="20"/>
        <v>10.5</v>
      </c>
      <c r="AS75">
        <f t="shared" si="21"/>
        <v>19</v>
      </c>
      <c r="AU75" s="6">
        <f t="shared" si="22"/>
        <v>36.916666666666664</v>
      </c>
      <c r="AW75">
        <f t="shared" si="27"/>
        <v>4</v>
      </c>
    </row>
    <row r="76" spans="1:49">
      <c r="A76" t="s">
        <v>1354</v>
      </c>
      <c r="B76" t="s">
        <v>1355</v>
      </c>
      <c r="C76" t="s">
        <v>62</v>
      </c>
      <c r="D76" t="s">
        <v>393</v>
      </c>
      <c r="E76" s="6">
        <f>_xlfn.RANK.AVG(DMen!E76,DMen!E$4:E$413,0)</f>
        <v>92</v>
      </c>
      <c r="F76" s="6">
        <f>_xlfn.RANK.AVG(DMen!F76,DMen!F$4:F$413,0)</f>
        <v>82</v>
      </c>
      <c r="G76" s="6">
        <f>_xlfn.RANK.AVG(DMen!G76,DMen!G$4:G$413,0)</f>
        <v>74</v>
      </c>
      <c r="H76" s="6">
        <f>_xlfn.RANK.AVG(DMen!H76,DMen!H$4:H$413,0)</f>
        <v>50</v>
      </c>
      <c r="I76" s="6">
        <f>_xlfn.RANK.AVG(DMen!I76,DMen!I$4:I$413,0)</f>
        <v>90</v>
      </c>
      <c r="J76" s="6">
        <f>_xlfn.RANK.AVG(DMen!J76,DMen!J$4:J$413,0)</f>
        <v>29</v>
      </c>
      <c r="K76" s="6">
        <f>_xlfn.RANK.AVG(DMen!K76,DMen!K$4:K$413,0)</f>
        <v>12</v>
      </c>
      <c r="L76" s="6">
        <f>_xlfn.RANK.AVG(DMen!L76,DMen!L$4:L$413,0)</f>
        <v>59</v>
      </c>
      <c r="M76" s="6">
        <f>_xlfn.RANK.AVG(DMen!M76,DMen!M$4:M$413,1)</f>
        <v>134</v>
      </c>
      <c r="N76" s="6">
        <f>_xlfn.RANK.AVG(DMen!N76,DMen!N$4:N$413,0)</f>
        <v>108</v>
      </c>
      <c r="O76" s="6">
        <f>_xlfn.RANK.AVG(DMen!O76,DMen!O$4:O$413,0)</f>
        <v>163</v>
      </c>
      <c r="P76" s="6">
        <f>_xlfn.RANK.AVG(DMen!P76,DMen!P$4:P$413,1)</f>
        <v>199</v>
      </c>
      <c r="Q76" s="6">
        <f>_xlfn.RANK.AVG(DMen!Q76,DMen!Q$4:Q$413,0)</f>
        <v>193</v>
      </c>
      <c r="R76" s="6">
        <f>_xlfn.RANK.AVG(DMen!R76,DMen!R$4:R$413,0)</f>
        <v>189</v>
      </c>
      <c r="S76" s="6">
        <f>_xlfn.RANK.AVG(DMen!S76,DMen!S$4:S$413,1)</f>
        <v>211</v>
      </c>
      <c r="T76" s="6">
        <f>IF( DMen!T76 ="","",_xlfn.RANK.AVG(DMen!T76,DMen!T$4:T$413,0))</f>
        <v>186</v>
      </c>
      <c r="U76" s="6">
        <f>IF( DMen!U76 ="","",_xlfn.RANK.AVG(DMen!U76,DMen!U$4:U$413,0))</f>
        <v>79.5</v>
      </c>
      <c r="V76" s="6">
        <f>_xlfn.RANK.AVG(DMen!V76,DMen!V$4:V$413,0)</f>
        <v>107</v>
      </c>
      <c r="W76" s="6">
        <f>IF( DMen!W76 ="","",_xlfn.RANK.AVG(DMen!W76,DMen!W$4:W$413,0))</f>
        <v>29</v>
      </c>
      <c r="X76" s="6">
        <f>IF( DMen!X76 ="","",_xlfn.RANK.AVG(DMen!X76,DMen!X$4:X$413,0))</f>
        <v>53</v>
      </c>
      <c r="Y76" s="6">
        <f>IF( DMen!Y76 ="","",_xlfn.RANK.AVG(DMen!Y76,DMen!Y$4:Y$413,0))</f>
        <v>131</v>
      </c>
      <c r="Z76" s="6">
        <f>_xlfn.RANK.AVG(DMen!Z76,DMen!Z$4:Z$413,0)</f>
        <v>159</v>
      </c>
      <c r="AA76" s="6">
        <f>IF( DMen!AA76 ="","",_xlfn.RANK.AVG(DMen!AA76,DMen!AA$4:AA$413,0))</f>
        <v>55</v>
      </c>
      <c r="AB76" s="6">
        <f>_xlfn.RANK.AVG(DMen!AB76,DMen!AB$4:AB$413,0)</f>
        <v>57</v>
      </c>
      <c r="AC76" s="6">
        <f>_xlfn.RANK.AVG(DMen!AC76,DMen!AC$4:AC$413,0)</f>
        <v>53</v>
      </c>
      <c r="AG76" s="7">
        <f t="shared" si="14"/>
        <v>82.666666666666671</v>
      </c>
      <c r="AH76" s="7">
        <f t="shared" si="15"/>
        <v>45.25</v>
      </c>
      <c r="AI76" s="7">
        <f t="shared" si="23"/>
        <v>100.33333333333333</v>
      </c>
      <c r="AJ76" s="7">
        <f t="shared" si="24"/>
        <v>191</v>
      </c>
      <c r="AK76" s="7">
        <f t="shared" si="25"/>
        <v>97.583333333333329</v>
      </c>
      <c r="AL76" s="7">
        <f t="shared" si="26"/>
        <v>81</v>
      </c>
      <c r="AN76">
        <f t="shared" si="16"/>
        <v>79</v>
      </c>
      <c r="AO76">
        <f t="shared" si="17"/>
        <v>27</v>
      </c>
      <c r="AP76">
        <f t="shared" si="18"/>
        <v>91</v>
      </c>
      <c r="AQ76">
        <f t="shared" si="19"/>
        <v>209</v>
      </c>
      <c r="AR76">
        <f t="shared" si="20"/>
        <v>100</v>
      </c>
      <c r="AS76">
        <f t="shared" si="21"/>
        <v>43.5</v>
      </c>
      <c r="AU76" s="6">
        <f t="shared" si="22"/>
        <v>91.583333333333329</v>
      </c>
      <c r="AW76">
        <f t="shared" si="27"/>
        <v>68</v>
      </c>
    </row>
    <row r="77" spans="1:49">
      <c r="A77" t="s">
        <v>933</v>
      </c>
      <c r="B77" t="s">
        <v>934</v>
      </c>
      <c r="C77" t="s">
        <v>62</v>
      </c>
      <c r="D77" t="s">
        <v>935</v>
      </c>
      <c r="E77" s="6">
        <f>_xlfn.RANK.AVG(DMen!E77,DMen!E$4:E$413,0)</f>
        <v>192.5</v>
      </c>
      <c r="F77" s="6">
        <f>_xlfn.RANK.AVG(DMen!F77,DMen!F$4:F$413,0)</f>
        <v>160</v>
      </c>
      <c r="G77" s="6">
        <f>_xlfn.RANK.AVG(DMen!G77,DMen!G$4:G$413,0)</f>
        <v>203</v>
      </c>
      <c r="H77" s="6">
        <f>_xlfn.RANK.AVG(DMen!H77,DMen!H$4:H$413,0)</f>
        <v>179</v>
      </c>
      <c r="I77" s="6">
        <f>_xlfn.RANK.AVG(DMen!I77,DMen!I$4:I$413,0)</f>
        <v>209</v>
      </c>
      <c r="J77" s="6">
        <f>_xlfn.RANK.AVG(DMen!J77,DMen!J$4:J$413,0)</f>
        <v>109</v>
      </c>
      <c r="K77" s="6">
        <f>_xlfn.RANK.AVG(DMen!K77,DMen!K$4:K$413,0)</f>
        <v>191.5</v>
      </c>
      <c r="L77" s="6">
        <f>_xlfn.RANK.AVG(DMen!L77,DMen!L$4:L$413,0)</f>
        <v>166</v>
      </c>
      <c r="M77" s="6">
        <f>_xlfn.RANK.AVG(DMen!M77,DMen!M$4:M$413,1)</f>
        <v>46</v>
      </c>
      <c r="N77" s="6">
        <f>_xlfn.RANK.AVG(DMen!N77,DMen!N$4:N$413,0)</f>
        <v>79</v>
      </c>
      <c r="O77" s="6">
        <f>_xlfn.RANK.AVG(DMen!O77,DMen!O$4:O$413,0)</f>
        <v>162</v>
      </c>
      <c r="P77" s="6">
        <f>_xlfn.RANK.AVG(DMen!P77,DMen!P$4:P$413,1)</f>
        <v>101</v>
      </c>
      <c r="Q77" s="6">
        <f>_xlfn.RANK.AVG(DMen!Q77,DMen!Q$4:Q$413,0)</f>
        <v>142</v>
      </c>
      <c r="R77" s="6">
        <f>_xlfn.RANK.AVG(DMen!R77,DMen!R$4:R$413,0)</f>
        <v>194</v>
      </c>
      <c r="S77" s="6">
        <f>_xlfn.RANK.AVG(DMen!S77,DMen!S$4:S$413,1)</f>
        <v>73</v>
      </c>
      <c r="T77" s="6">
        <f>IF( DMen!T77 ="","",_xlfn.RANK.AVG(DMen!T77,DMen!T$4:T$413,0))</f>
        <v>195</v>
      </c>
      <c r="U77" s="6">
        <f>IF( DMen!U77 ="","",_xlfn.RANK.AVG(DMen!U77,DMen!U$4:U$413,0))</f>
        <v>148</v>
      </c>
      <c r="V77" s="6">
        <f>_xlfn.RANK.AVG(DMen!V77,DMen!V$4:V$413,0)</f>
        <v>136</v>
      </c>
      <c r="W77" s="6">
        <f>IF( DMen!W77 ="","",_xlfn.RANK.AVG(DMen!W77,DMen!W$4:W$413,0))</f>
        <v>194</v>
      </c>
      <c r="X77" s="6" t="str">
        <f>IF( DMen!X77 ="","",_xlfn.RANK.AVG(DMen!X77,DMen!X$4:X$413,0))</f>
        <v/>
      </c>
      <c r="Y77" s="6">
        <f>IF( DMen!Y77 ="","",_xlfn.RANK.AVG(DMen!Y77,DMen!Y$4:Y$413,0))</f>
        <v>176.5</v>
      </c>
      <c r="Z77" s="6">
        <f>_xlfn.RANK.AVG(DMen!Z77,DMen!Z$4:Z$413,0)</f>
        <v>216</v>
      </c>
      <c r="AA77" s="6">
        <f>IF( DMen!AA77 ="","",_xlfn.RANK.AVG(DMen!AA77,DMen!AA$4:AA$413,0))</f>
        <v>99.5</v>
      </c>
      <c r="AB77" s="6">
        <f>_xlfn.RANK.AVG(DMen!AB77,DMen!AB$4:AB$413,0)</f>
        <v>60</v>
      </c>
      <c r="AC77" s="6">
        <f>_xlfn.RANK.AVG(DMen!AC77,DMen!AC$4:AC$413,0)</f>
        <v>4</v>
      </c>
      <c r="AG77" s="7">
        <f t="shared" si="14"/>
        <v>185.16666666666666</v>
      </c>
      <c r="AH77" s="7">
        <f t="shared" si="15"/>
        <v>172.125</v>
      </c>
      <c r="AI77" s="7">
        <f t="shared" si="23"/>
        <v>97</v>
      </c>
      <c r="AJ77" s="7">
        <f t="shared" si="24"/>
        <v>134.4</v>
      </c>
      <c r="AK77" s="7">
        <f t="shared" si="25"/>
        <v>169.9</v>
      </c>
      <c r="AL77" s="7">
        <f t="shared" si="26"/>
        <v>94.875</v>
      </c>
      <c r="AN77">
        <f t="shared" si="16"/>
        <v>207</v>
      </c>
      <c r="AO77">
        <f t="shared" si="17"/>
        <v>194</v>
      </c>
      <c r="AP77">
        <f t="shared" si="18"/>
        <v>88</v>
      </c>
      <c r="AQ77">
        <f t="shared" si="19"/>
        <v>144</v>
      </c>
      <c r="AR77">
        <f t="shared" si="20"/>
        <v>211</v>
      </c>
      <c r="AS77">
        <f t="shared" si="21"/>
        <v>68</v>
      </c>
      <c r="AU77" s="6">
        <f t="shared" si="22"/>
        <v>152</v>
      </c>
      <c r="AW77">
        <f t="shared" si="27"/>
        <v>185</v>
      </c>
    </row>
    <row r="78" spans="1:49">
      <c r="A78" t="s">
        <v>164</v>
      </c>
      <c r="B78" t="s">
        <v>165</v>
      </c>
      <c r="C78" t="s">
        <v>62</v>
      </c>
      <c r="D78" t="s">
        <v>163</v>
      </c>
      <c r="E78" s="6">
        <f>_xlfn.RANK.AVG(DMen!E78,DMen!E$4:E$413,0)</f>
        <v>92</v>
      </c>
      <c r="F78" s="6">
        <f>_xlfn.RANK.AVG(DMen!F78,DMen!F$4:F$413,0)</f>
        <v>22</v>
      </c>
      <c r="G78" s="6">
        <f>_xlfn.RANK.AVG(DMen!G78,DMen!G$4:G$413,0)</f>
        <v>135</v>
      </c>
      <c r="H78" s="6">
        <f>_xlfn.RANK.AVG(DMen!H78,DMen!H$4:H$413,0)</f>
        <v>44</v>
      </c>
      <c r="I78" s="6">
        <f>_xlfn.RANK.AVG(DMen!I78,DMen!I$4:I$413,0)</f>
        <v>63</v>
      </c>
      <c r="J78" s="6">
        <f>_xlfn.RANK.AVG(DMen!J78,DMen!J$4:J$413,0)</f>
        <v>19</v>
      </c>
      <c r="K78" s="6">
        <f>_xlfn.RANK.AVG(DMen!K78,DMen!K$4:K$413,0)</f>
        <v>18.5</v>
      </c>
      <c r="L78" s="6">
        <f>_xlfn.RANK.AVG(DMen!L78,DMen!L$4:L$413,0)</f>
        <v>98</v>
      </c>
      <c r="M78" s="6">
        <f>_xlfn.RANK.AVG(DMen!M78,DMen!M$4:M$413,1)</f>
        <v>207</v>
      </c>
      <c r="N78" s="6">
        <f>_xlfn.RANK.AVG(DMen!N78,DMen!N$4:N$413,0)</f>
        <v>213</v>
      </c>
      <c r="O78" s="6">
        <f>_xlfn.RANK.AVG(DMen!O78,DMen!O$4:O$413,0)</f>
        <v>7</v>
      </c>
      <c r="P78" s="6">
        <f>_xlfn.RANK.AVG(DMen!P78,DMen!P$4:P$413,1)</f>
        <v>143</v>
      </c>
      <c r="Q78" s="6">
        <f>_xlfn.RANK.AVG(DMen!Q78,DMen!Q$4:Q$413,0)</f>
        <v>34</v>
      </c>
      <c r="R78" s="6">
        <f>_xlfn.RANK.AVG(DMen!R78,DMen!R$4:R$413,0)</f>
        <v>12</v>
      </c>
      <c r="S78" s="6">
        <f>_xlfn.RANK.AVG(DMen!S78,DMen!S$4:S$413,1)</f>
        <v>93</v>
      </c>
      <c r="T78" s="6">
        <f>IF( DMen!T78 ="","",_xlfn.RANK.AVG(DMen!T78,DMen!T$4:T$413,0))</f>
        <v>80</v>
      </c>
      <c r="U78" s="6">
        <f>IF( DMen!U78 ="","",_xlfn.RANK.AVG(DMen!U78,DMen!U$4:U$413,0))</f>
        <v>89</v>
      </c>
      <c r="V78" s="6">
        <f>_xlfn.RANK.AVG(DMen!V78,DMen!V$4:V$413,0)</f>
        <v>25</v>
      </c>
      <c r="W78" s="6">
        <f>IF( DMen!W78 ="","",_xlfn.RANK.AVG(DMen!W78,DMen!W$4:W$413,0))</f>
        <v>156</v>
      </c>
      <c r="X78" s="6" t="str">
        <f>IF( DMen!X78 ="","",_xlfn.RANK.AVG(DMen!X78,DMen!X$4:X$413,0))</f>
        <v/>
      </c>
      <c r="Y78" s="6">
        <f>IF( DMen!Y78 ="","",_xlfn.RANK.AVG(DMen!Y78,DMen!Y$4:Y$413,0))</f>
        <v>64</v>
      </c>
      <c r="Z78" s="6">
        <f>_xlfn.RANK.AVG(DMen!Z78,DMen!Z$4:Z$413,0)</f>
        <v>118</v>
      </c>
      <c r="AA78" s="6">
        <f>IF( DMen!AA78 ="","",_xlfn.RANK.AVG(DMen!AA78,DMen!AA$4:AA$413,0))</f>
        <v>99.5</v>
      </c>
      <c r="AB78" s="6">
        <f>_xlfn.RANK.AVG(DMen!AB78,DMen!AB$4:AB$413,0)</f>
        <v>181</v>
      </c>
      <c r="AC78" s="6">
        <f>_xlfn.RANK.AVG(DMen!AC78,DMen!AC$4:AC$413,0)</f>
        <v>22</v>
      </c>
      <c r="AG78" s="7">
        <f t="shared" si="14"/>
        <v>83</v>
      </c>
      <c r="AH78" s="7">
        <f t="shared" si="15"/>
        <v>36.125</v>
      </c>
      <c r="AI78" s="7">
        <f t="shared" si="23"/>
        <v>172.66666666666666</v>
      </c>
      <c r="AJ78" s="7">
        <f t="shared" si="24"/>
        <v>57.8</v>
      </c>
      <c r="AK78" s="7">
        <f t="shared" si="25"/>
        <v>82.8</v>
      </c>
      <c r="AL78" s="7">
        <f t="shared" si="26"/>
        <v>105.125</v>
      </c>
      <c r="AN78">
        <f t="shared" si="16"/>
        <v>80</v>
      </c>
      <c r="AO78">
        <f t="shared" si="17"/>
        <v>14.5</v>
      </c>
      <c r="AP78">
        <f t="shared" si="18"/>
        <v>201</v>
      </c>
      <c r="AQ78">
        <f t="shared" si="19"/>
        <v>36</v>
      </c>
      <c r="AR78">
        <f t="shared" si="20"/>
        <v>71</v>
      </c>
      <c r="AS78">
        <f t="shared" si="21"/>
        <v>106</v>
      </c>
      <c r="AU78" s="6">
        <f t="shared" si="22"/>
        <v>84.75</v>
      </c>
      <c r="AW78">
        <f t="shared" si="27"/>
        <v>52</v>
      </c>
    </row>
    <row r="79" spans="1:49">
      <c r="A79" t="s">
        <v>811</v>
      </c>
      <c r="B79" t="s">
        <v>812</v>
      </c>
      <c r="C79" t="s">
        <v>62</v>
      </c>
      <c r="D79" t="s">
        <v>544</v>
      </c>
      <c r="E79" s="6">
        <f>_xlfn.RANK.AVG(DMen!E79,DMen!E$4:E$413,0)</f>
        <v>217.5</v>
      </c>
      <c r="F79" s="6">
        <f>_xlfn.RANK.AVG(DMen!F79,DMen!F$4:F$413,0)</f>
        <v>146.5</v>
      </c>
      <c r="G79" s="6">
        <f>_xlfn.RANK.AVG(DMen!G79,DMen!G$4:G$413,0)</f>
        <v>21</v>
      </c>
      <c r="H79" s="6">
        <f>_xlfn.RANK.AVG(DMen!H79,DMen!H$4:H$413,0)</f>
        <v>193</v>
      </c>
      <c r="I79" s="6">
        <f>_xlfn.RANK.AVG(DMen!I79,DMen!I$4:I$413,0)</f>
        <v>210</v>
      </c>
      <c r="J79" s="6">
        <f>_xlfn.RANK.AVG(DMen!J79,DMen!J$4:J$413,0)</f>
        <v>169</v>
      </c>
      <c r="K79" s="6">
        <f>_xlfn.RANK.AVG(DMen!K79,DMen!K$4:K$413,0)</f>
        <v>180.5</v>
      </c>
      <c r="L79" s="6">
        <f>_xlfn.RANK.AVG(DMen!L79,DMen!L$4:L$413,0)</f>
        <v>205</v>
      </c>
      <c r="M79" s="6">
        <f>_xlfn.RANK.AVG(DMen!M79,DMen!M$4:M$413,1)</f>
        <v>99</v>
      </c>
      <c r="N79" s="6">
        <f>_xlfn.RANK.AVG(DMen!N79,DMen!N$4:N$413,0)</f>
        <v>152</v>
      </c>
      <c r="O79" s="6">
        <f>_xlfn.RANK.AVG(DMen!O79,DMen!O$4:O$413,0)</f>
        <v>160.5</v>
      </c>
      <c r="P79" s="6">
        <f>_xlfn.RANK.AVG(DMen!P79,DMen!P$4:P$413,1)</f>
        <v>63</v>
      </c>
      <c r="Q79" s="6">
        <f>_xlfn.RANK.AVG(DMen!Q79,DMen!Q$4:Q$413,0)</f>
        <v>123</v>
      </c>
      <c r="R79" s="6">
        <f>_xlfn.RANK.AVG(DMen!R79,DMen!R$4:R$413,0)</f>
        <v>102</v>
      </c>
      <c r="S79" s="6">
        <f>_xlfn.RANK.AVG(DMen!S79,DMen!S$4:S$413,1)</f>
        <v>18</v>
      </c>
      <c r="T79" s="6">
        <f>IF( DMen!T79 ="","",_xlfn.RANK.AVG(DMen!T79,DMen!T$4:T$413,0))</f>
        <v>203</v>
      </c>
      <c r="U79" s="6" t="str">
        <f>IF( DMen!U79 ="","",_xlfn.RANK.AVG(DMen!U79,DMen!U$4:U$413,0))</f>
        <v/>
      </c>
      <c r="V79" s="6">
        <f>_xlfn.RANK.AVG(DMen!V79,DMen!V$4:V$413,0)</f>
        <v>12.5</v>
      </c>
      <c r="W79" s="6">
        <f>IF( DMen!W79 ="","",_xlfn.RANK.AVG(DMen!W79,DMen!W$4:W$413,0))</f>
        <v>1</v>
      </c>
      <c r="X79" s="6" t="str">
        <f>IF( DMen!X79 ="","",_xlfn.RANK.AVG(DMen!X79,DMen!X$4:X$413,0))</f>
        <v/>
      </c>
      <c r="Y79" s="6">
        <f>IF( DMen!Y79 ="","",_xlfn.RANK.AVG(DMen!Y79,DMen!Y$4:Y$413,0))</f>
        <v>176.5</v>
      </c>
      <c r="Z79" s="6">
        <f>_xlfn.RANK.AVG(DMen!Z79,DMen!Z$4:Z$413,0)</f>
        <v>200</v>
      </c>
      <c r="AA79" s="6" t="str">
        <f>IF( DMen!AA79 ="","",_xlfn.RANK.AVG(DMen!AA79,DMen!AA$4:AA$413,0))</f>
        <v/>
      </c>
      <c r="AB79" s="6">
        <f>_xlfn.RANK.AVG(DMen!AB79,DMen!AB$4:AB$413,0)</f>
        <v>120</v>
      </c>
      <c r="AC79" s="6">
        <f>_xlfn.RANK.AVG(DMen!AC79,DMen!AC$4:AC$413,0)</f>
        <v>163.5</v>
      </c>
      <c r="AG79" s="7">
        <f t="shared" si="14"/>
        <v>128.33333333333334</v>
      </c>
      <c r="AH79" s="7">
        <f t="shared" si="15"/>
        <v>188.125</v>
      </c>
      <c r="AI79" s="7">
        <f t="shared" si="23"/>
        <v>152</v>
      </c>
      <c r="AJ79" s="7">
        <f t="shared" si="24"/>
        <v>93.3</v>
      </c>
      <c r="AK79" s="7">
        <f t="shared" si="25"/>
        <v>98.25</v>
      </c>
      <c r="AL79" s="7">
        <f t="shared" si="26"/>
        <v>161.16666666666666</v>
      </c>
      <c r="AN79">
        <f t="shared" si="16"/>
        <v>123</v>
      </c>
      <c r="AO79">
        <f t="shared" si="17"/>
        <v>218</v>
      </c>
      <c r="AP79">
        <f t="shared" si="18"/>
        <v>180</v>
      </c>
      <c r="AQ79">
        <f t="shared" si="19"/>
        <v>89</v>
      </c>
      <c r="AR79">
        <f t="shared" si="20"/>
        <v>101</v>
      </c>
      <c r="AS79">
        <f t="shared" si="21"/>
        <v>221</v>
      </c>
      <c r="AU79" s="6">
        <f t="shared" si="22"/>
        <v>155.33333333333334</v>
      </c>
      <c r="AW79">
        <f t="shared" si="27"/>
        <v>190</v>
      </c>
    </row>
    <row r="80" spans="1:49">
      <c r="A80" t="s">
        <v>1158</v>
      </c>
      <c r="B80" t="s">
        <v>1159</v>
      </c>
      <c r="C80" t="s">
        <v>62</v>
      </c>
      <c r="D80" t="s">
        <v>1160</v>
      </c>
      <c r="E80" s="6">
        <f>_xlfn.RANK.AVG(DMen!E80,DMen!E$4:E$413,0)</f>
        <v>192.5</v>
      </c>
      <c r="F80" s="6">
        <f>_xlfn.RANK.AVG(DMen!F80,DMen!F$4:F$413,0)</f>
        <v>99</v>
      </c>
      <c r="G80" s="6">
        <f>_xlfn.RANK.AVG(DMen!G80,DMen!G$4:G$413,0)</f>
        <v>33</v>
      </c>
      <c r="H80" s="6">
        <f>_xlfn.RANK.AVG(DMen!H80,DMen!H$4:H$413,0)</f>
        <v>169</v>
      </c>
      <c r="I80" s="6">
        <f>_xlfn.RANK.AVG(DMen!I80,DMen!I$4:I$413,0)</f>
        <v>59</v>
      </c>
      <c r="J80" s="6">
        <f>_xlfn.RANK.AVG(DMen!J80,DMen!J$4:J$413,0)</f>
        <v>194</v>
      </c>
      <c r="K80" s="6">
        <f>_xlfn.RANK.AVG(DMen!K80,DMen!K$4:K$413,0)</f>
        <v>146</v>
      </c>
      <c r="L80" s="6">
        <f>_xlfn.RANK.AVG(DMen!L80,DMen!L$4:L$413,0)</f>
        <v>210</v>
      </c>
      <c r="M80" s="6">
        <f>_xlfn.RANK.AVG(DMen!M80,DMen!M$4:M$413,1)</f>
        <v>152</v>
      </c>
      <c r="N80" s="6">
        <f>_xlfn.RANK.AVG(DMen!N80,DMen!N$4:N$413,0)</f>
        <v>209</v>
      </c>
      <c r="O80" s="6">
        <f>_xlfn.RANK.AVG(DMen!O80,DMen!O$4:O$413,0)</f>
        <v>170</v>
      </c>
      <c r="P80" s="6">
        <f>_xlfn.RANK.AVG(DMen!P80,DMen!P$4:P$413,1)</f>
        <v>185</v>
      </c>
      <c r="Q80" s="6">
        <f>_xlfn.RANK.AVG(DMen!Q80,DMen!Q$4:Q$413,0)</f>
        <v>186</v>
      </c>
      <c r="R80" s="6">
        <f>_xlfn.RANK.AVG(DMen!R80,DMen!R$4:R$413,0)</f>
        <v>182</v>
      </c>
      <c r="S80" s="6">
        <f>_xlfn.RANK.AVG(DMen!S80,DMen!S$4:S$413,1)</f>
        <v>173</v>
      </c>
      <c r="T80" s="6">
        <f>IF( DMen!T80 ="","",_xlfn.RANK.AVG(DMen!T80,DMen!T$4:T$413,0))</f>
        <v>220</v>
      </c>
      <c r="U80" s="6" t="str">
        <f>IF( DMen!U80 ="","",_xlfn.RANK.AVG(DMen!U80,DMen!U$4:U$413,0))</f>
        <v/>
      </c>
      <c r="V80" s="6">
        <f>_xlfn.RANK.AVG(DMen!V80,DMen!V$4:V$413,0)</f>
        <v>45.5</v>
      </c>
      <c r="W80" s="6">
        <f>IF( DMen!W80 ="","",_xlfn.RANK.AVG(DMen!W80,DMen!W$4:W$413,0))</f>
        <v>90</v>
      </c>
      <c r="X80" s="6" t="str">
        <f>IF( DMen!X80 ="","",_xlfn.RANK.AVG(DMen!X80,DMen!X$4:X$413,0))</f>
        <v/>
      </c>
      <c r="Y80" s="6">
        <f>IF( DMen!Y80 ="","",_xlfn.RANK.AVG(DMen!Y80,DMen!Y$4:Y$413,0))</f>
        <v>85</v>
      </c>
      <c r="Z80" s="6">
        <f>_xlfn.RANK.AVG(DMen!Z80,DMen!Z$4:Z$413,0)</f>
        <v>98</v>
      </c>
      <c r="AA80" s="6" t="str">
        <f>IF( DMen!AA80 ="","",_xlfn.RANK.AVG(DMen!AA80,DMen!AA$4:AA$413,0))</f>
        <v/>
      </c>
      <c r="AB80" s="6">
        <f>_xlfn.RANK.AVG(DMen!AB80,DMen!AB$4:AB$413,0)</f>
        <v>168</v>
      </c>
      <c r="AC80" s="6">
        <f>_xlfn.RANK.AVG(DMen!AC80,DMen!AC$4:AC$413,0)</f>
        <v>209</v>
      </c>
      <c r="AG80" s="7">
        <f t="shared" si="14"/>
        <v>108.16666666666667</v>
      </c>
      <c r="AH80" s="7">
        <f t="shared" si="15"/>
        <v>142</v>
      </c>
      <c r="AI80" s="7">
        <f t="shared" si="23"/>
        <v>190.33333333333334</v>
      </c>
      <c r="AJ80" s="7">
        <f t="shared" si="24"/>
        <v>179.2</v>
      </c>
      <c r="AK80" s="7">
        <f t="shared" si="25"/>
        <v>110.125</v>
      </c>
      <c r="AL80" s="7">
        <f t="shared" si="26"/>
        <v>158.33333333333334</v>
      </c>
      <c r="AN80">
        <f t="shared" si="16"/>
        <v>99.5</v>
      </c>
      <c r="AO80">
        <f t="shared" si="17"/>
        <v>149</v>
      </c>
      <c r="AP80">
        <f t="shared" si="18"/>
        <v>220</v>
      </c>
      <c r="AQ80">
        <f t="shared" si="19"/>
        <v>192</v>
      </c>
      <c r="AR80">
        <f t="shared" si="20"/>
        <v>119</v>
      </c>
      <c r="AS80">
        <f t="shared" si="21"/>
        <v>218</v>
      </c>
      <c r="AU80" s="6">
        <f t="shared" si="22"/>
        <v>166.25</v>
      </c>
      <c r="AW80">
        <f t="shared" si="27"/>
        <v>207.5</v>
      </c>
    </row>
    <row r="81" spans="1:49">
      <c r="A81" t="s">
        <v>1427</v>
      </c>
      <c r="B81" t="s">
        <v>1428</v>
      </c>
      <c r="C81" t="s">
        <v>62</v>
      </c>
      <c r="D81" t="s">
        <v>1243</v>
      </c>
      <c r="E81" s="6">
        <f>_xlfn.RANK.AVG(DMen!E81,DMen!E$4:E$413,0)</f>
        <v>217.5</v>
      </c>
      <c r="F81" s="6">
        <f>_xlfn.RANK.AVG(DMen!F81,DMen!F$4:F$413,0)</f>
        <v>182</v>
      </c>
      <c r="G81" s="6">
        <f>_xlfn.RANK.AVG(DMen!G81,DMen!G$4:G$413,0)</f>
        <v>228</v>
      </c>
      <c r="H81" s="6">
        <f>_xlfn.RANK.AVG(DMen!H81,DMen!H$4:H$413,0)</f>
        <v>37</v>
      </c>
      <c r="I81" s="6">
        <f>_xlfn.RANK.AVG(DMen!I81,DMen!I$4:I$413,0)</f>
        <v>113</v>
      </c>
      <c r="J81" s="6">
        <f>_xlfn.RANK.AVG(DMen!J81,DMen!J$4:J$413,0)</f>
        <v>14</v>
      </c>
      <c r="K81" s="6">
        <f>_xlfn.RANK.AVG(DMen!K81,DMen!K$4:K$413,0)</f>
        <v>14.5</v>
      </c>
      <c r="L81" s="6">
        <f>_xlfn.RANK.AVG(DMen!L81,DMen!L$4:L$413,0)</f>
        <v>189</v>
      </c>
      <c r="M81" s="6">
        <f>_xlfn.RANK.AVG(DMen!M81,DMen!M$4:M$413,1)</f>
        <v>39</v>
      </c>
      <c r="N81" s="6">
        <f>_xlfn.RANK.AVG(DMen!N81,DMen!N$4:N$413,0)</f>
        <v>91</v>
      </c>
      <c r="O81" s="6">
        <f>_xlfn.RANK.AVG(DMen!O81,DMen!O$4:O$413,0)</f>
        <v>229</v>
      </c>
      <c r="P81" s="6">
        <f>_xlfn.RANK.AVG(DMen!P81,DMen!P$4:P$413,1)</f>
        <v>224</v>
      </c>
      <c r="Q81" s="6">
        <f>_xlfn.RANK.AVG(DMen!Q81,DMen!Q$4:Q$413,0)</f>
        <v>229</v>
      </c>
      <c r="R81" s="6">
        <f>_xlfn.RANK.AVG(DMen!R81,DMen!R$4:R$413,0)</f>
        <v>229</v>
      </c>
      <c r="S81" s="6">
        <f>_xlfn.RANK.AVG(DMen!S81,DMen!S$4:S$413,1)</f>
        <v>193</v>
      </c>
      <c r="T81" s="6">
        <f>IF( DMen!T81 ="","",_xlfn.RANK.AVG(DMen!T81,DMen!T$4:T$413,0))</f>
        <v>228</v>
      </c>
      <c r="U81" s="6" t="str">
        <f>IF( DMen!U81 ="","",_xlfn.RANK.AVG(DMen!U81,DMen!U$4:U$413,0))</f>
        <v/>
      </c>
      <c r="V81" s="6">
        <f>_xlfn.RANK.AVG(DMen!V81,DMen!V$4:V$413,0)</f>
        <v>173.5</v>
      </c>
      <c r="W81" s="6">
        <f>IF( DMen!W81 ="","",_xlfn.RANK.AVG(DMen!W81,DMen!W$4:W$413,0))</f>
        <v>165</v>
      </c>
      <c r="X81" s="6" t="str">
        <f>IF( DMen!X81 ="","",_xlfn.RANK.AVG(DMen!X81,DMen!X$4:X$413,0))</f>
        <v/>
      </c>
      <c r="Y81" s="6">
        <f>IF( DMen!Y81 ="","",_xlfn.RANK.AVG(DMen!Y81,DMen!Y$4:Y$413,0))</f>
        <v>176.5</v>
      </c>
      <c r="Z81" s="6">
        <f>_xlfn.RANK.AVG(DMen!Z81,DMen!Z$4:Z$413,0)</f>
        <v>228</v>
      </c>
      <c r="AA81" s="6">
        <f>IF( DMen!AA81 ="","",_xlfn.RANK.AVG(DMen!AA81,DMen!AA$4:AA$413,0))</f>
        <v>99.5</v>
      </c>
      <c r="AB81" s="6">
        <f>_xlfn.RANK.AVG(DMen!AB81,DMen!AB$4:AB$413,0)</f>
        <v>128</v>
      </c>
      <c r="AC81" s="6">
        <f>_xlfn.RANK.AVG(DMen!AC81,DMen!AC$4:AC$413,0)</f>
        <v>123</v>
      </c>
      <c r="AG81" s="7">
        <f t="shared" si="14"/>
        <v>209.16666666666666</v>
      </c>
      <c r="AH81" s="7">
        <f t="shared" si="15"/>
        <v>44.625</v>
      </c>
      <c r="AI81" s="7">
        <f t="shared" si="23"/>
        <v>106.33333333333333</v>
      </c>
      <c r="AJ81" s="7">
        <f t="shared" si="24"/>
        <v>220.8</v>
      </c>
      <c r="AK81" s="7">
        <f t="shared" si="25"/>
        <v>185.75</v>
      </c>
      <c r="AL81" s="7">
        <f t="shared" si="26"/>
        <v>144.625</v>
      </c>
      <c r="AN81">
        <f t="shared" si="16"/>
        <v>223</v>
      </c>
      <c r="AO81">
        <f t="shared" si="17"/>
        <v>25</v>
      </c>
      <c r="AP81">
        <f t="shared" si="18"/>
        <v>105</v>
      </c>
      <c r="AQ81">
        <f t="shared" si="19"/>
        <v>229</v>
      </c>
      <c r="AR81">
        <f t="shared" si="20"/>
        <v>225</v>
      </c>
      <c r="AS81">
        <f t="shared" si="21"/>
        <v>202</v>
      </c>
      <c r="AU81" s="6">
        <f t="shared" si="22"/>
        <v>168.16666666666666</v>
      </c>
      <c r="AW81">
        <f t="shared" si="27"/>
        <v>211</v>
      </c>
    </row>
    <row r="82" spans="1:49">
      <c r="A82" t="s">
        <v>910</v>
      </c>
      <c r="B82" t="s">
        <v>911</v>
      </c>
      <c r="C82" t="s">
        <v>62</v>
      </c>
      <c r="D82" t="s">
        <v>345</v>
      </c>
      <c r="E82" s="6">
        <f>_xlfn.RANK.AVG(DMen!E82,DMen!E$4:E$413,0)</f>
        <v>157</v>
      </c>
      <c r="F82" s="6">
        <f>_xlfn.RANK.AVG(DMen!F82,DMen!F$4:F$413,0)</f>
        <v>222.5</v>
      </c>
      <c r="G82" s="6">
        <f>_xlfn.RANK.AVG(DMen!G82,DMen!G$4:G$413,0)</f>
        <v>221</v>
      </c>
      <c r="H82" s="6">
        <f>_xlfn.RANK.AVG(DMen!H82,DMen!H$4:H$413,0)</f>
        <v>218</v>
      </c>
      <c r="I82" s="6">
        <f>_xlfn.RANK.AVG(DMen!I82,DMen!I$4:I$413,0)</f>
        <v>124</v>
      </c>
      <c r="J82" s="6">
        <f>_xlfn.RANK.AVG(DMen!J82,DMen!J$4:J$413,0)</f>
        <v>136</v>
      </c>
      <c r="K82" s="6">
        <f>_xlfn.RANK.AVG(DMen!K82,DMen!K$4:K$413,0)</f>
        <v>207.5</v>
      </c>
      <c r="L82" s="6">
        <f>_xlfn.RANK.AVG(DMen!L82,DMen!L$4:L$413,0)</f>
        <v>83</v>
      </c>
      <c r="M82" s="6">
        <f>_xlfn.RANK.AVG(DMen!M82,DMen!M$4:M$413,1)</f>
        <v>12</v>
      </c>
      <c r="N82" s="6">
        <f>_xlfn.RANK.AVG(DMen!N82,DMen!N$4:N$413,0)</f>
        <v>12</v>
      </c>
      <c r="O82" s="6">
        <f>_xlfn.RANK.AVG(DMen!O82,DMen!O$4:O$413,0)</f>
        <v>67</v>
      </c>
      <c r="P82" s="6">
        <f>_xlfn.RANK.AVG(DMen!P82,DMen!P$4:P$413,1)</f>
        <v>197</v>
      </c>
      <c r="Q82" s="6">
        <f>_xlfn.RANK.AVG(DMen!Q82,DMen!Q$4:Q$413,0)</f>
        <v>157</v>
      </c>
      <c r="R82" s="6">
        <f>_xlfn.RANK.AVG(DMen!R82,DMen!R$4:R$413,0)</f>
        <v>31</v>
      </c>
      <c r="S82" s="6">
        <f>_xlfn.RANK.AVG(DMen!S82,DMen!S$4:S$413,1)</f>
        <v>205</v>
      </c>
      <c r="T82" s="6">
        <f>IF( DMen!T82 ="","",_xlfn.RANK.AVG(DMen!T82,DMen!T$4:T$413,0))</f>
        <v>15</v>
      </c>
      <c r="U82" s="6" t="str">
        <f>IF( DMen!U82 ="","",_xlfn.RANK.AVG(DMen!U82,DMen!U$4:U$413,0))</f>
        <v/>
      </c>
      <c r="V82" s="6">
        <f>_xlfn.RANK.AVG(DMen!V82,DMen!V$4:V$413,0)</f>
        <v>183</v>
      </c>
      <c r="W82" s="6">
        <f>IF( DMen!W82 ="","",_xlfn.RANK.AVG(DMen!W82,DMen!W$4:W$413,0))</f>
        <v>133</v>
      </c>
      <c r="X82" s="6" t="str">
        <f>IF( DMen!X82 ="","",_xlfn.RANK.AVG(DMen!X82,DMen!X$4:X$413,0))</f>
        <v/>
      </c>
      <c r="Y82" s="6">
        <f>IF( DMen!Y82 ="","",_xlfn.RANK.AVG(DMen!Y82,DMen!Y$4:Y$413,0))</f>
        <v>176.5</v>
      </c>
      <c r="Z82" s="6">
        <f>_xlfn.RANK.AVG(DMen!Z82,DMen!Z$4:Z$413,0)</f>
        <v>13</v>
      </c>
      <c r="AA82" s="6" t="str">
        <f>IF( DMen!AA82 ="","",_xlfn.RANK.AVG(DMen!AA82,DMen!AA$4:AA$413,0))</f>
        <v/>
      </c>
      <c r="AB82" s="6">
        <f>_xlfn.RANK.AVG(DMen!AB82,DMen!AB$4:AB$413,0)</f>
        <v>107</v>
      </c>
      <c r="AC82" s="6">
        <f>_xlfn.RANK.AVG(DMen!AC82,DMen!AC$4:AC$413,0)</f>
        <v>41.5</v>
      </c>
      <c r="AG82" s="7">
        <f t="shared" si="14"/>
        <v>200.16666666666666</v>
      </c>
      <c r="AH82" s="7">
        <f t="shared" si="15"/>
        <v>171.375</v>
      </c>
      <c r="AI82" s="7">
        <f t="shared" si="23"/>
        <v>35.666666666666664</v>
      </c>
      <c r="AJ82" s="7">
        <f t="shared" si="24"/>
        <v>131.4</v>
      </c>
      <c r="AK82" s="7">
        <f t="shared" si="25"/>
        <v>126.875</v>
      </c>
      <c r="AL82" s="7">
        <f t="shared" si="26"/>
        <v>53.833333333333336</v>
      </c>
      <c r="AN82">
        <f t="shared" si="16"/>
        <v>219</v>
      </c>
      <c r="AO82">
        <f t="shared" si="17"/>
        <v>190.5</v>
      </c>
      <c r="AP82">
        <f t="shared" si="18"/>
        <v>10</v>
      </c>
      <c r="AQ82">
        <f t="shared" si="19"/>
        <v>140</v>
      </c>
      <c r="AR82">
        <f t="shared" si="20"/>
        <v>148</v>
      </c>
      <c r="AS82">
        <f t="shared" si="21"/>
        <v>12</v>
      </c>
      <c r="AU82" s="6">
        <f t="shared" si="22"/>
        <v>119.91666666666667</v>
      </c>
      <c r="AW82">
        <f t="shared" si="27"/>
        <v>131</v>
      </c>
    </row>
    <row r="83" spans="1:49">
      <c r="A83" t="s">
        <v>1141</v>
      </c>
      <c r="B83" t="s">
        <v>1142</v>
      </c>
      <c r="C83" t="s">
        <v>62</v>
      </c>
      <c r="D83" t="s">
        <v>767</v>
      </c>
      <c r="E83" s="6">
        <f>_xlfn.RANK.AVG(DMen!E83,DMen!E$4:E$413,0)</f>
        <v>117.5</v>
      </c>
      <c r="F83" s="6">
        <f>_xlfn.RANK.AVG(DMen!F83,DMen!F$4:F$413,0)</f>
        <v>68.5</v>
      </c>
      <c r="G83" s="6">
        <f>_xlfn.RANK.AVG(DMen!G83,DMen!G$4:G$413,0)</f>
        <v>194</v>
      </c>
      <c r="H83" s="6">
        <f>_xlfn.RANK.AVG(DMen!H83,DMen!H$4:H$413,0)</f>
        <v>25</v>
      </c>
      <c r="I83" s="6">
        <f>_xlfn.RANK.AVG(DMen!I83,DMen!I$4:I$413,0)</f>
        <v>130</v>
      </c>
      <c r="J83" s="6">
        <f>_xlfn.RANK.AVG(DMen!J83,DMen!J$4:J$413,0)</f>
        <v>1</v>
      </c>
      <c r="K83" s="6">
        <f>_xlfn.RANK.AVG(DMen!K83,DMen!K$4:K$413,0)</f>
        <v>14.5</v>
      </c>
      <c r="L83" s="6">
        <f>_xlfn.RANK.AVG(DMen!L83,DMen!L$4:L$413,0)</f>
        <v>176</v>
      </c>
      <c r="M83" s="6">
        <f>_xlfn.RANK.AVG(DMen!M83,DMen!M$4:M$413,1)</f>
        <v>13</v>
      </c>
      <c r="N83" s="6">
        <f>_xlfn.RANK.AVG(DMen!N83,DMen!N$4:N$413,0)</f>
        <v>37</v>
      </c>
      <c r="O83" s="6">
        <f>_xlfn.RANK.AVG(DMen!O83,DMen!O$4:O$413,0)</f>
        <v>209</v>
      </c>
      <c r="P83" s="6">
        <f>_xlfn.RANK.AVG(DMen!P83,DMen!P$4:P$413,1)</f>
        <v>55.5</v>
      </c>
      <c r="Q83" s="6">
        <f>_xlfn.RANK.AVG(DMen!Q83,DMen!Q$4:Q$413,0)</f>
        <v>161</v>
      </c>
      <c r="R83" s="6">
        <f>_xlfn.RANK.AVG(DMen!R83,DMen!R$4:R$413,0)</f>
        <v>134</v>
      </c>
      <c r="S83" s="6">
        <f>_xlfn.RANK.AVG(DMen!S83,DMen!S$4:S$413,1)</f>
        <v>176</v>
      </c>
      <c r="T83" s="6">
        <f>IF( DMen!T83 ="","",_xlfn.RANK.AVG(DMen!T83,DMen!T$4:T$413,0))</f>
        <v>194</v>
      </c>
      <c r="U83" s="6">
        <f>IF( DMen!U83 ="","",_xlfn.RANK.AVG(DMen!U83,DMen!U$4:U$413,0))</f>
        <v>79.5</v>
      </c>
      <c r="V83" s="6">
        <f>_xlfn.RANK.AVG(DMen!V83,DMen!V$4:V$413,0)</f>
        <v>73.5</v>
      </c>
      <c r="W83" s="6">
        <f>IF( DMen!W83 ="","",_xlfn.RANK.AVG(DMen!W83,DMen!W$4:W$413,0))</f>
        <v>171</v>
      </c>
      <c r="X83" s="6" t="str">
        <f>IF( DMen!X83 ="","",_xlfn.RANK.AVG(DMen!X83,DMen!X$4:X$413,0))</f>
        <v/>
      </c>
      <c r="Y83" s="6">
        <f>IF( DMen!Y83 ="","",_xlfn.RANK.AVG(DMen!Y83,DMen!Y$4:Y$413,0))</f>
        <v>122</v>
      </c>
      <c r="Z83" s="6">
        <f>_xlfn.RANK.AVG(DMen!Z83,DMen!Z$4:Z$413,0)</f>
        <v>131</v>
      </c>
      <c r="AA83" s="6">
        <f>IF( DMen!AA83 ="","",_xlfn.RANK.AVG(DMen!AA83,DMen!AA$4:AA$413,0))</f>
        <v>57</v>
      </c>
      <c r="AB83" s="6">
        <f>_xlfn.RANK.AVG(DMen!AB83,DMen!AB$4:AB$413,0)</f>
        <v>191</v>
      </c>
      <c r="AC83" s="6">
        <f>_xlfn.RANK.AVG(DMen!AC83,DMen!AC$4:AC$413,0)</f>
        <v>31</v>
      </c>
      <c r="AG83" s="7">
        <f t="shared" si="14"/>
        <v>126.66666666666667</v>
      </c>
      <c r="AH83" s="7">
        <f t="shared" si="15"/>
        <v>42.625</v>
      </c>
      <c r="AI83" s="7">
        <f t="shared" si="23"/>
        <v>75.333333333333329</v>
      </c>
      <c r="AJ83" s="7">
        <f t="shared" si="24"/>
        <v>147.1</v>
      </c>
      <c r="AK83" s="7">
        <f t="shared" si="25"/>
        <v>128</v>
      </c>
      <c r="AL83" s="7">
        <f t="shared" si="26"/>
        <v>102.5</v>
      </c>
      <c r="AN83">
        <f t="shared" si="16"/>
        <v>122</v>
      </c>
      <c r="AO83">
        <f t="shared" si="17"/>
        <v>23</v>
      </c>
      <c r="AP83">
        <f t="shared" si="18"/>
        <v>47.5</v>
      </c>
      <c r="AQ83">
        <f t="shared" si="19"/>
        <v>161</v>
      </c>
      <c r="AR83">
        <f t="shared" si="20"/>
        <v>150.5</v>
      </c>
      <c r="AS83">
        <f t="shared" si="21"/>
        <v>101</v>
      </c>
      <c r="AU83" s="6">
        <f t="shared" si="22"/>
        <v>100.83333333333333</v>
      </c>
      <c r="AW83">
        <f t="shared" si="27"/>
        <v>87</v>
      </c>
    </row>
    <row r="84" spans="1:49">
      <c r="A84" t="s">
        <v>226</v>
      </c>
      <c r="B84" t="s">
        <v>227</v>
      </c>
      <c r="C84" t="s">
        <v>62</v>
      </c>
      <c r="D84" t="s">
        <v>63</v>
      </c>
      <c r="E84" s="6">
        <f>_xlfn.RANK.AVG(DMen!E84,DMen!E$4:E$413,0)</f>
        <v>76.5</v>
      </c>
      <c r="F84" s="6">
        <f>_xlfn.RANK.AVG(DMen!F84,DMen!F$4:F$413,0)</f>
        <v>204</v>
      </c>
      <c r="G84" s="6">
        <f>_xlfn.RANK.AVG(DMen!G84,DMen!G$4:G$413,0)</f>
        <v>205</v>
      </c>
      <c r="H84" s="6">
        <f>_xlfn.RANK.AVG(DMen!H84,DMen!H$4:H$413,0)</f>
        <v>205</v>
      </c>
      <c r="I84" s="6">
        <f>_xlfn.RANK.AVG(DMen!I84,DMen!I$4:I$413,0)</f>
        <v>196</v>
      </c>
      <c r="J84" s="6">
        <f>_xlfn.RANK.AVG(DMen!J84,DMen!J$4:J$413,0)</f>
        <v>90</v>
      </c>
      <c r="K84" s="6">
        <f>_xlfn.RANK.AVG(DMen!K84,DMen!K$4:K$413,0)</f>
        <v>175</v>
      </c>
      <c r="L84" s="6">
        <f>_xlfn.RANK.AVG(DMen!L84,DMen!L$4:L$413,0)</f>
        <v>203</v>
      </c>
      <c r="M84" s="6">
        <f>_xlfn.RANK.AVG(DMen!M84,DMen!M$4:M$413,1)</f>
        <v>121</v>
      </c>
      <c r="N84" s="6">
        <f>_xlfn.RANK.AVG(DMen!N84,DMen!N$4:N$413,0)</f>
        <v>177</v>
      </c>
      <c r="O84" s="6">
        <f>_xlfn.RANK.AVG(DMen!O84,DMen!O$4:O$413,0)</f>
        <v>46</v>
      </c>
      <c r="P84" s="6">
        <f>_xlfn.RANK.AVG(DMen!P84,DMen!P$4:P$413,1)</f>
        <v>27</v>
      </c>
      <c r="Q84" s="6">
        <f>_xlfn.RANK.AVG(DMen!Q84,DMen!Q$4:Q$413,0)</f>
        <v>31</v>
      </c>
      <c r="R84" s="6">
        <f>_xlfn.RANK.AVG(DMen!R84,DMen!R$4:R$413,0)</f>
        <v>126</v>
      </c>
      <c r="S84" s="6">
        <f>_xlfn.RANK.AVG(DMen!S84,DMen!S$4:S$413,1)</f>
        <v>110</v>
      </c>
      <c r="T84" s="6">
        <f>IF( DMen!T84 ="","",_xlfn.RANK.AVG(DMen!T84,DMen!T$4:T$413,0))</f>
        <v>111</v>
      </c>
      <c r="U84" s="6">
        <f>IF( DMen!U84 ="","",_xlfn.RANK.AVG(DMen!U84,DMen!U$4:U$413,0))</f>
        <v>28</v>
      </c>
      <c r="V84" s="6">
        <f>_xlfn.RANK.AVG(DMen!V84,DMen!V$4:V$413,0)</f>
        <v>213</v>
      </c>
      <c r="W84" s="6">
        <f>IF( DMen!W84 ="","",_xlfn.RANK.AVG(DMen!W84,DMen!W$4:W$413,0))</f>
        <v>194</v>
      </c>
      <c r="X84" s="6" t="str">
        <f>IF( DMen!X84 ="","",_xlfn.RANK.AVG(DMen!X84,DMen!X$4:X$413,0))</f>
        <v/>
      </c>
      <c r="Y84" s="6">
        <f>IF( DMen!Y84 ="","",_xlfn.RANK.AVG(DMen!Y84,DMen!Y$4:Y$413,0))</f>
        <v>176.5</v>
      </c>
      <c r="Z84" s="6">
        <f>_xlfn.RANK.AVG(DMen!Z84,DMen!Z$4:Z$413,0)</f>
        <v>97</v>
      </c>
      <c r="AA84" s="6">
        <f>IF( DMen!AA84 ="","",_xlfn.RANK.AVG(DMen!AA84,DMen!AA$4:AA$413,0))</f>
        <v>99.5</v>
      </c>
      <c r="AB84" s="6">
        <f>_xlfn.RANK.AVG(DMen!AB84,DMen!AB$4:AB$413,0)</f>
        <v>16</v>
      </c>
      <c r="AC84" s="6">
        <f>_xlfn.RANK.AVG(DMen!AC84,DMen!AC$4:AC$413,0)</f>
        <v>194</v>
      </c>
      <c r="AG84" s="7">
        <f t="shared" si="14"/>
        <v>161.83333333333334</v>
      </c>
      <c r="AH84" s="7">
        <f t="shared" si="15"/>
        <v>166.5</v>
      </c>
      <c r="AI84" s="7">
        <f t="shared" si="23"/>
        <v>167</v>
      </c>
      <c r="AJ84" s="7">
        <f t="shared" si="24"/>
        <v>68</v>
      </c>
      <c r="AK84" s="7">
        <f t="shared" si="25"/>
        <v>144.5</v>
      </c>
      <c r="AL84" s="7">
        <f t="shared" si="26"/>
        <v>101.625</v>
      </c>
      <c r="AN84">
        <f t="shared" si="16"/>
        <v>172</v>
      </c>
      <c r="AO84">
        <f t="shared" si="17"/>
        <v>183</v>
      </c>
      <c r="AP84">
        <f t="shared" si="18"/>
        <v>193.5</v>
      </c>
      <c r="AQ84">
        <f t="shared" si="19"/>
        <v>55</v>
      </c>
      <c r="AR84">
        <f t="shared" si="20"/>
        <v>179</v>
      </c>
      <c r="AS84">
        <f t="shared" si="21"/>
        <v>96</v>
      </c>
      <c r="AU84" s="6">
        <f t="shared" si="22"/>
        <v>146.41666666666666</v>
      </c>
      <c r="AW84">
        <f t="shared" si="27"/>
        <v>173.5</v>
      </c>
    </row>
    <row r="85" spans="1:49">
      <c r="A85" t="s">
        <v>440</v>
      </c>
      <c r="B85" t="s">
        <v>441</v>
      </c>
      <c r="C85" t="s">
        <v>62</v>
      </c>
      <c r="D85" t="s">
        <v>195</v>
      </c>
      <c r="E85" s="6">
        <f>_xlfn.RANK.AVG(DMen!E85,DMen!E$4:E$413,0)</f>
        <v>28</v>
      </c>
      <c r="F85" s="6">
        <f>_xlfn.RANK.AVG(DMen!F85,DMen!F$4:F$413,0)</f>
        <v>19</v>
      </c>
      <c r="G85" s="6">
        <f>_xlfn.RANK.AVG(DMen!G85,DMen!G$4:G$413,0)</f>
        <v>2</v>
      </c>
      <c r="H85" s="6">
        <f>_xlfn.RANK.AVG(DMen!H85,DMen!H$4:H$413,0)</f>
        <v>168</v>
      </c>
      <c r="I85" s="6">
        <f>_xlfn.RANK.AVG(DMen!I85,DMen!I$4:I$413,0)</f>
        <v>27</v>
      </c>
      <c r="J85" s="6">
        <f>_xlfn.RANK.AVG(DMen!J85,DMen!J$4:J$413,0)</f>
        <v>189</v>
      </c>
      <c r="K85" s="6">
        <f>_xlfn.RANK.AVG(DMen!K85,DMen!K$4:K$413,0)</f>
        <v>219</v>
      </c>
      <c r="L85" s="6">
        <f>_xlfn.RANK.AVG(DMen!L85,DMen!L$4:L$413,0)</f>
        <v>56</v>
      </c>
      <c r="M85" s="6">
        <f>_xlfn.RANK.AVG(DMen!M85,DMen!M$4:M$413,1)</f>
        <v>213</v>
      </c>
      <c r="N85" s="6">
        <f>_xlfn.RANK.AVG(DMen!N85,DMen!N$4:N$413,0)</f>
        <v>208</v>
      </c>
      <c r="O85" s="6">
        <f>_xlfn.RANK.AVG(DMen!O85,DMen!O$4:O$413,0)</f>
        <v>105</v>
      </c>
      <c r="P85" s="6">
        <f>_xlfn.RANK.AVG(DMen!P85,DMen!P$4:P$413,1)</f>
        <v>42</v>
      </c>
      <c r="Q85" s="6">
        <f>_xlfn.RANK.AVG(DMen!Q85,DMen!Q$4:Q$413,0)</f>
        <v>67</v>
      </c>
      <c r="R85" s="6">
        <f>_xlfn.RANK.AVG(DMen!R85,DMen!R$4:R$413,0)</f>
        <v>78</v>
      </c>
      <c r="S85" s="6">
        <f>_xlfn.RANK.AVG(DMen!S85,DMen!S$4:S$413,1)</f>
        <v>13.5</v>
      </c>
      <c r="T85" s="6">
        <f>IF( DMen!T85 ="","",_xlfn.RANK.AVG(DMen!T85,DMen!T$4:T$413,0))</f>
        <v>10</v>
      </c>
      <c r="U85" s="6">
        <f>IF( DMen!U85 ="","",_xlfn.RANK.AVG(DMen!U85,DMen!U$4:U$413,0))</f>
        <v>18</v>
      </c>
      <c r="V85" s="6">
        <f>_xlfn.RANK.AVG(DMen!V85,DMen!V$4:V$413,0)</f>
        <v>37.5</v>
      </c>
      <c r="W85" s="6">
        <f>IF( DMen!W85 ="","",_xlfn.RANK.AVG(DMen!W85,DMen!W$4:W$413,0))</f>
        <v>89</v>
      </c>
      <c r="X85" s="6">
        <f>IF( DMen!X85 ="","",_xlfn.RANK.AVG(DMen!X85,DMen!X$4:X$413,0))</f>
        <v>55</v>
      </c>
      <c r="Y85" s="6">
        <f>IF( DMen!Y85 ="","",_xlfn.RANK.AVG(DMen!Y85,DMen!Y$4:Y$413,0))</f>
        <v>16</v>
      </c>
      <c r="Z85" s="6">
        <f>_xlfn.RANK.AVG(DMen!Z85,DMen!Z$4:Z$413,0)</f>
        <v>71</v>
      </c>
      <c r="AA85" s="6" t="str">
        <f>IF( DMen!AA85 ="","",_xlfn.RANK.AVG(DMen!AA85,DMen!AA$4:AA$413,0))</f>
        <v/>
      </c>
      <c r="AB85" s="6">
        <f>_xlfn.RANK.AVG(DMen!AB85,DMen!AB$4:AB$413,0)</f>
        <v>103</v>
      </c>
      <c r="AC85" s="6">
        <f>_xlfn.RANK.AVG(DMen!AC85,DMen!AC$4:AC$413,0)</f>
        <v>129</v>
      </c>
      <c r="AG85" s="7">
        <f t="shared" si="14"/>
        <v>16.333333333333332</v>
      </c>
      <c r="AH85" s="7">
        <f t="shared" si="15"/>
        <v>150.75</v>
      </c>
      <c r="AI85" s="7">
        <f t="shared" si="23"/>
        <v>159</v>
      </c>
      <c r="AJ85" s="7">
        <f t="shared" si="24"/>
        <v>61.1</v>
      </c>
      <c r="AK85" s="7">
        <f t="shared" si="25"/>
        <v>37.583333333333336</v>
      </c>
      <c r="AL85" s="7">
        <f t="shared" si="26"/>
        <v>101</v>
      </c>
      <c r="AN85">
        <f t="shared" si="16"/>
        <v>6</v>
      </c>
      <c r="AO85">
        <f t="shared" si="17"/>
        <v>163</v>
      </c>
      <c r="AP85">
        <f t="shared" si="18"/>
        <v>186</v>
      </c>
      <c r="AQ85">
        <f t="shared" si="19"/>
        <v>40.5</v>
      </c>
      <c r="AR85">
        <f t="shared" si="20"/>
        <v>5</v>
      </c>
      <c r="AS85">
        <f t="shared" si="21"/>
        <v>92.5</v>
      </c>
      <c r="AU85" s="6">
        <f t="shared" si="22"/>
        <v>82.166666666666671</v>
      </c>
      <c r="AW85">
        <f t="shared" si="27"/>
        <v>46</v>
      </c>
    </row>
    <row r="86" spans="1:49">
      <c r="A86" t="s">
        <v>1239</v>
      </c>
      <c r="B86" t="s">
        <v>1240</v>
      </c>
      <c r="C86" t="s">
        <v>62</v>
      </c>
      <c r="D86" t="s">
        <v>230</v>
      </c>
      <c r="E86" s="6">
        <f>_xlfn.RANK.AVG(DMen!E86,DMen!E$4:E$413,0)</f>
        <v>76.5</v>
      </c>
      <c r="F86" s="6">
        <f>_xlfn.RANK.AVG(DMen!F86,DMen!F$4:F$413,0)</f>
        <v>146.5</v>
      </c>
      <c r="G86" s="6">
        <f>_xlfn.RANK.AVG(DMen!G86,DMen!G$4:G$413,0)</f>
        <v>186</v>
      </c>
      <c r="H86" s="6">
        <f>_xlfn.RANK.AVG(DMen!H86,DMen!H$4:H$413,0)</f>
        <v>166</v>
      </c>
      <c r="I86" s="6">
        <f>_xlfn.RANK.AVG(DMen!I86,DMen!I$4:I$413,0)</f>
        <v>214</v>
      </c>
      <c r="J86" s="6">
        <f>_xlfn.RANK.AVG(DMen!J86,DMen!J$4:J$413,0)</f>
        <v>89</v>
      </c>
      <c r="K86" s="6">
        <f>_xlfn.RANK.AVG(DMen!K86,DMen!K$4:K$413,0)</f>
        <v>101.5</v>
      </c>
      <c r="L86" s="6">
        <f>_xlfn.RANK.AVG(DMen!L86,DMen!L$4:L$413,0)</f>
        <v>197</v>
      </c>
      <c r="M86" s="6">
        <f>_xlfn.RANK.AVG(DMen!M86,DMen!M$4:M$413,1)</f>
        <v>41</v>
      </c>
      <c r="N86" s="6">
        <f>_xlfn.RANK.AVG(DMen!N86,DMen!N$4:N$413,0)</f>
        <v>92</v>
      </c>
      <c r="O86" s="6">
        <f>_xlfn.RANK.AVG(DMen!O86,DMen!O$4:O$413,0)</f>
        <v>192</v>
      </c>
      <c r="P86" s="6">
        <f>_xlfn.RANK.AVG(DMen!P86,DMen!P$4:P$413,1)</f>
        <v>171</v>
      </c>
      <c r="Q86" s="6">
        <f>_xlfn.RANK.AVG(DMen!Q86,DMen!Q$4:Q$413,0)</f>
        <v>184</v>
      </c>
      <c r="R86" s="6">
        <f>_xlfn.RANK.AVG(DMen!R86,DMen!R$4:R$413,0)</f>
        <v>203</v>
      </c>
      <c r="S86" s="6">
        <f>_xlfn.RANK.AVG(DMen!S86,DMen!S$4:S$413,1)</f>
        <v>148.5</v>
      </c>
      <c r="T86" s="6">
        <f>IF( DMen!T86 ="","",_xlfn.RANK.AVG(DMen!T86,DMen!T$4:T$413,0))</f>
        <v>222</v>
      </c>
      <c r="U86" s="6" t="str">
        <f>IF( DMen!U86 ="","",_xlfn.RANK.AVG(DMen!U86,DMen!U$4:U$413,0))</f>
        <v/>
      </c>
      <c r="V86" s="6">
        <f>_xlfn.RANK.AVG(DMen!V86,DMen!V$4:V$413,0)</f>
        <v>113</v>
      </c>
      <c r="W86" s="6">
        <f>IF( DMen!W86 ="","",_xlfn.RANK.AVG(DMen!W86,DMen!W$4:W$413,0))</f>
        <v>194</v>
      </c>
      <c r="X86" s="6" t="str">
        <f>IF( DMen!X86 ="","",_xlfn.RANK.AVG(DMen!X86,DMen!X$4:X$413,0))</f>
        <v/>
      </c>
      <c r="Y86" s="6">
        <f>IF( DMen!Y86 ="","",_xlfn.RANK.AVG(DMen!Y86,DMen!Y$4:Y$413,0))</f>
        <v>176.5</v>
      </c>
      <c r="Z86" s="6">
        <f>_xlfn.RANK.AVG(DMen!Z86,DMen!Z$4:Z$413,0)</f>
        <v>179</v>
      </c>
      <c r="AA86" s="6">
        <f>IF( DMen!AA86 ="","",_xlfn.RANK.AVG(DMen!AA86,DMen!AA$4:AA$413,0))</f>
        <v>99.5</v>
      </c>
      <c r="AB86" s="6">
        <f>_xlfn.RANK.AVG(DMen!AB86,DMen!AB$4:AB$413,0)</f>
        <v>46</v>
      </c>
      <c r="AC86" s="6">
        <f>_xlfn.RANK.AVG(DMen!AC86,DMen!AC$4:AC$413,0)</f>
        <v>169</v>
      </c>
      <c r="AG86" s="7">
        <f t="shared" si="14"/>
        <v>136.33333333333334</v>
      </c>
      <c r="AH86" s="7">
        <f t="shared" si="15"/>
        <v>142.625</v>
      </c>
      <c r="AI86" s="7">
        <f t="shared" si="23"/>
        <v>110</v>
      </c>
      <c r="AJ86" s="7">
        <f t="shared" si="24"/>
        <v>179.7</v>
      </c>
      <c r="AK86" s="7">
        <f t="shared" si="25"/>
        <v>176.375</v>
      </c>
      <c r="AL86" s="7">
        <f t="shared" si="26"/>
        <v>123.375</v>
      </c>
      <c r="AN86">
        <f t="shared" si="16"/>
        <v>135</v>
      </c>
      <c r="AO86">
        <f t="shared" si="17"/>
        <v>150</v>
      </c>
      <c r="AP86">
        <f t="shared" si="18"/>
        <v>108</v>
      </c>
      <c r="AQ86">
        <f t="shared" si="19"/>
        <v>195</v>
      </c>
      <c r="AR86">
        <f t="shared" si="20"/>
        <v>219</v>
      </c>
      <c r="AS86">
        <f t="shared" si="21"/>
        <v>163</v>
      </c>
      <c r="AU86" s="6">
        <f t="shared" si="22"/>
        <v>161.66666666666666</v>
      </c>
      <c r="AW86">
        <f t="shared" si="27"/>
        <v>199</v>
      </c>
    </row>
    <row r="87" spans="1:49">
      <c r="A87" t="s">
        <v>1149</v>
      </c>
      <c r="B87" t="s">
        <v>1150</v>
      </c>
      <c r="C87" t="s">
        <v>62</v>
      </c>
      <c r="D87" t="s">
        <v>221</v>
      </c>
      <c r="E87" s="6">
        <f>_xlfn.RANK.AVG(DMen!E87,DMen!E$4:E$413,0)</f>
        <v>217.5</v>
      </c>
      <c r="F87" s="6">
        <f>_xlfn.RANK.AVG(DMen!F87,DMen!F$4:F$413,0)</f>
        <v>109.5</v>
      </c>
      <c r="G87" s="6">
        <f>_xlfn.RANK.AVG(DMen!G87,DMen!G$4:G$413,0)</f>
        <v>139</v>
      </c>
      <c r="H87" s="6">
        <f>_xlfn.RANK.AVG(DMen!H87,DMen!H$4:H$413,0)</f>
        <v>217</v>
      </c>
      <c r="I87" s="6">
        <f>_xlfn.RANK.AVG(DMen!I87,DMen!I$4:I$413,0)</f>
        <v>213</v>
      </c>
      <c r="J87" s="6">
        <f>_xlfn.RANK.AVG(DMen!J87,DMen!J$4:J$413,0)</f>
        <v>48</v>
      </c>
      <c r="K87" s="6">
        <f>_xlfn.RANK.AVG(DMen!K87,DMen!K$4:K$413,0)</f>
        <v>141</v>
      </c>
      <c r="L87" s="6">
        <f>_xlfn.RANK.AVG(DMen!L87,DMen!L$4:L$413,0)</f>
        <v>168</v>
      </c>
      <c r="M87" s="6">
        <f>_xlfn.RANK.AVG(DMen!M87,DMen!M$4:M$413,1)</f>
        <v>149</v>
      </c>
      <c r="N87" s="6">
        <f>_xlfn.RANK.AVG(DMen!N87,DMen!N$4:N$413,0)</f>
        <v>187</v>
      </c>
      <c r="O87" s="6">
        <f>_xlfn.RANK.AVG(DMen!O87,DMen!O$4:O$413,0)</f>
        <v>183</v>
      </c>
      <c r="P87" s="6">
        <f>_xlfn.RANK.AVG(DMen!P87,DMen!P$4:P$413,1)</f>
        <v>146</v>
      </c>
      <c r="Q87" s="6">
        <f>_xlfn.RANK.AVG(DMen!Q87,DMen!Q$4:Q$413,0)</f>
        <v>174</v>
      </c>
      <c r="R87" s="6">
        <f>_xlfn.RANK.AVG(DMen!R87,DMen!R$4:R$413,0)</f>
        <v>216</v>
      </c>
      <c r="S87" s="6">
        <f>_xlfn.RANK.AVG(DMen!S87,DMen!S$4:S$413,1)</f>
        <v>139</v>
      </c>
      <c r="T87" s="6">
        <f>IF( DMen!T87 ="","",_xlfn.RANK.AVG(DMen!T87,DMen!T$4:T$413,0))</f>
        <v>114</v>
      </c>
      <c r="U87" s="6">
        <f>IF( DMen!U87 ="","",_xlfn.RANK.AVG(DMen!U87,DMen!U$4:U$413,0))</f>
        <v>166.5</v>
      </c>
      <c r="V87" s="6">
        <f>_xlfn.RANK.AVG(DMen!V87,DMen!V$4:V$413,0)</f>
        <v>65</v>
      </c>
      <c r="W87" s="6">
        <f>IF( DMen!W87 ="","",_xlfn.RANK.AVG(DMen!W87,DMen!W$4:W$413,0))</f>
        <v>194</v>
      </c>
      <c r="X87" s="6" t="str">
        <f>IF( DMen!X87 ="","",_xlfn.RANK.AVG(DMen!X87,DMen!X$4:X$413,0))</f>
        <v/>
      </c>
      <c r="Y87" s="6">
        <f>IF( DMen!Y87 ="","",_xlfn.RANK.AVG(DMen!Y87,DMen!Y$4:Y$413,0))</f>
        <v>176.5</v>
      </c>
      <c r="Z87" s="6">
        <f>_xlfn.RANK.AVG(DMen!Z87,DMen!Z$4:Z$413,0)</f>
        <v>59</v>
      </c>
      <c r="AA87" s="6">
        <f>IF( DMen!AA87 ="","",_xlfn.RANK.AVG(DMen!AA87,DMen!AA$4:AA$413,0))</f>
        <v>99.5</v>
      </c>
      <c r="AB87" s="6">
        <f>_xlfn.RANK.AVG(DMen!AB87,DMen!AB$4:AB$413,0)</f>
        <v>39</v>
      </c>
      <c r="AC87" s="6">
        <f>_xlfn.RANK.AVG(DMen!AC87,DMen!AC$4:AC$413,0)</f>
        <v>220</v>
      </c>
      <c r="AG87" s="7">
        <f t="shared" si="14"/>
        <v>155.33333333333334</v>
      </c>
      <c r="AH87" s="7">
        <f t="shared" si="15"/>
        <v>154.75</v>
      </c>
      <c r="AI87" s="7">
        <f t="shared" si="23"/>
        <v>168</v>
      </c>
      <c r="AJ87" s="7">
        <f t="shared" si="24"/>
        <v>171.6</v>
      </c>
      <c r="AK87" s="7">
        <f t="shared" si="25"/>
        <v>143.19999999999999</v>
      </c>
      <c r="AL87" s="7">
        <f t="shared" si="26"/>
        <v>104.375</v>
      </c>
      <c r="AN87">
        <f t="shared" si="16"/>
        <v>168</v>
      </c>
      <c r="AO87">
        <f t="shared" si="17"/>
        <v>166</v>
      </c>
      <c r="AP87">
        <f t="shared" si="18"/>
        <v>196</v>
      </c>
      <c r="AQ87">
        <f t="shared" si="19"/>
        <v>186</v>
      </c>
      <c r="AR87">
        <f t="shared" si="20"/>
        <v>175</v>
      </c>
      <c r="AS87">
        <f t="shared" si="21"/>
        <v>104.5</v>
      </c>
      <c r="AU87" s="6">
        <f t="shared" si="22"/>
        <v>165.91666666666666</v>
      </c>
      <c r="AW87">
        <f t="shared" si="27"/>
        <v>205.5</v>
      </c>
    </row>
    <row r="88" spans="1:49">
      <c r="A88" t="s">
        <v>607</v>
      </c>
      <c r="B88" t="s">
        <v>608</v>
      </c>
      <c r="C88" t="s">
        <v>62</v>
      </c>
      <c r="D88" t="s">
        <v>110</v>
      </c>
      <c r="E88" s="6">
        <f>_xlfn.RANK.AVG(DMen!E88,DMen!E$4:E$413,0)</f>
        <v>157</v>
      </c>
      <c r="F88" s="6">
        <f>_xlfn.RANK.AVG(DMen!F88,DMen!F$4:F$413,0)</f>
        <v>215</v>
      </c>
      <c r="G88" s="6">
        <f>_xlfn.RANK.AVG(DMen!G88,DMen!G$4:G$413,0)</f>
        <v>177</v>
      </c>
      <c r="H88" s="6">
        <f>_xlfn.RANK.AVG(DMen!H88,DMen!H$4:H$413,0)</f>
        <v>129</v>
      </c>
      <c r="I88" s="6">
        <f>_xlfn.RANK.AVG(DMen!I88,DMen!I$4:I$413,0)</f>
        <v>199</v>
      </c>
      <c r="J88" s="6">
        <f>_xlfn.RANK.AVG(DMen!J88,DMen!J$4:J$413,0)</f>
        <v>184</v>
      </c>
      <c r="K88" s="6">
        <f>_xlfn.RANK.AVG(DMen!K88,DMen!K$4:K$413,0)</f>
        <v>161</v>
      </c>
      <c r="L88" s="6">
        <f>_xlfn.RANK.AVG(DMen!L88,DMen!L$4:L$413,0)</f>
        <v>84</v>
      </c>
      <c r="M88" s="6">
        <f>_xlfn.RANK.AVG(DMen!M88,DMen!M$4:M$413,1)</f>
        <v>64</v>
      </c>
      <c r="N88" s="6">
        <f>_xlfn.RANK.AVG(DMen!N88,DMen!N$4:N$413,0)</f>
        <v>49</v>
      </c>
      <c r="O88" s="6">
        <f>_xlfn.RANK.AVG(DMen!O88,DMen!O$4:O$413,0)</f>
        <v>15</v>
      </c>
      <c r="P88" s="6">
        <f>_xlfn.RANK.AVG(DMen!P88,DMen!P$4:P$413,1)</f>
        <v>147</v>
      </c>
      <c r="Q88" s="6">
        <f>_xlfn.RANK.AVG(DMen!Q88,DMen!Q$4:Q$413,0)</f>
        <v>63</v>
      </c>
      <c r="R88" s="6">
        <f>_xlfn.RANK.AVG(DMen!R88,DMen!R$4:R$413,0)</f>
        <v>6</v>
      </c>
      <c r="S88" s="6">
        <f>_xlfn.RANK.AVG(DMen!S88,DMen!S$4:S$413,1)</f>
        <v>212</v>
      </c>
      <c r="T88" s="6">
        <f>IF( DMen!T88 ="","",_xlfn.RANK.AVG(DMen!T88,DMen!T$4:T$413,0))</f>
        <v>1</v>
      </c>
      <c r="U88" s="6">
        <f>IF( DMen!U88 ="","",_xlfn.RANK.AVG(DMen!U88,DMen!U$4:U$413,0))</f>
        <v>106.5</v>
      </c>
      <c r="V88" s="6">
        <f>_xlfn.RANK.AVG(DMen!V88,DMen!V$4:V$413,0)</f>
        <v>173.5</v>
      </c>
      <c r="W88" s="6">
        <f>IF( DMen!W88 ="","",_xlfn.RANK.AVG(DMen!W88,DMen!W$4:W$413,0))</f>
        <v>194</v>
      </c>
      <c r="X88" s="6" t="str">
        <f>IF( DMen!X88 ="","",_xlfn.RANK.AVG(DMen!X88,DMen!X$4:X$413,0))</f>
        <v/>
      </c>
      <c r="Y88" s="6">
        <f>IF( DMen!Y88 ="","",_xlfn.RANK.AVG(DMen!Y88,DMen!Y$4:Y$413,0))</f>
        <v>176.5</v>
      </c>
      <c r="Z88" s="6">
        <f>_xlfn.RANK.AVG(DMen!Z88,DMen!Z$4:Z$413,0)</f>
        <v>34</v>
      </c>
      <c r="AA88" s="6" t="str">
        <f>IF( DMen!AA88 ="","",_xlfn.RANK.AVG(DMen!AA88,DMen!AA$4:AA$413,0))</f>
        <v/>
      </c>
      <c r="AB88" s="6">
        <f>_xlfn.RANK.AVG(DMen!AB88,DMen!AB$4:AB$413,0)</f>
        <v>8</v>
      </c>
      <c r="AC88" s="6">
        <f>_xlfn.RANK.AVG(DMen!AC88,DMen!AC$4:AC$413,0)</f>
        <v>223.5</v>
      </c>
      <c r="AG88" s="7">
        <f t="shared" si="14"/>
        <v>183</v>
      </c>
      <c r="AH88" s="7">
        <f t="shared" si="15"/>
        <v>168.25</v>
      </c>
      <c r="AI88" s="7">
        <f t="shared" si="23"/>
        <v>65.666666666666671</v>
      </c>
      <c r="AJ88" s="7">
        <f t="shared" si="24"/>
        <v>88.6</v>
      </c>
      <c r="AK88" s="7">
        <f t="shared" si="25"/>
        <v>130.30000000000001</v>
      </c>
      <c r="AL88" s="7">
        <f t="shared" si="26"/>
        <v>88.5</v>
      </c>
      <c r="AN88">
        <f t="shared" si="16"/>
        <v>206</v>
      </c>
      <c r="AO88">
        <f t="shared" si="17"/>
        <v>186</v>
      </c>
      <c r="AP88">
        <f t="shared" si="18"/>
        <v>33.5</v>
      </c>
      <c r="AQ88">
        <f t="shared" si="19"/>
        <v>80</v>
      </c>
      <c r="AR88">
        <f t="shared" si="20"/>
        <v>156</v>
      </c>
      <c r="AS88">
        <f t="shared" si="21"/>
        <v>55.5</v>
      </c>
      <c r="AU88" s="6">
        <f t="shared" si="22"/>
        <v>119.5</v>
      </c>
      <c r="AW88">
        <f t="shared" si="27"/>
        <v>128.5</v>
      </c>
    </row>
    <row r="89" spans="1:49">
      <c r="A89" t="s">
        <v>908</v>
      </c>
      <c r="B89" t="s">
        <v>909</v>
      </c>
      <c r="C89" t="s">
        <v>62</v>
      </c>
      <c r="D89" t="s">
        <v>149</v>
      </c>
      <c r="E89" s="6">
        <f>_xlfn.RANK.AVG(DMen!E89,DMen!E$4:E$413,0)</f>
        <v>92</v>
      </c>
      <c r="F89" s="6">
        <f>_xlfn.RANK.AVG(DMen!F89,DMen!F$4:F$413,0)</f>
        <v>146.5</v>
      </c>
      <c r="G89" s="6">
        <f>_xlfn.RANK.AVG(DMen!G89,DMen!G$4:G$413,0)</f>
        <v>178</v>
      </c>
      <c r="H89" s="6">
        <f>_xlfn.RANK.AVG(DMen!H89,DMen!H$4:H$413,0)</f>
        <v>155</v>
      </c>
      <c r="I89" s="6">
        <f>_xlfn.RANK.AVG(DMen!I89,DMen!I$4:I$413,0)</f>
        <v>116</v>
      </c>
      <c r="J89" s="6">
        <f>_xlfn.RANK.AVG(DMen!J89,DMen!J$4:J$413,0)</f>
        <v>71</v>
      </c>
      <c r="K89" s="6">
        <f>_xlfn.RANK.AVG(DMen!K89,DMen!K$4:K$413,0)</f>
        <v>87</v>
      </c>
      <c r="L89" s="6">
        <f>_xlfn.RANK.AVG(DMen!L89,DMen!L$4:L$413,0)</f>
        <v>213</v>
      </c>
      <c r="M89" s="6">
        <f>_xlfn.RANK.AVG(DMen!M89,DMen!M$4:M$413,1)</f>
        <v>105</v>
      </c>
      <c r="N89" s="6">
        <f>_xlfn.RANK.AVG(DMen!N89,DMen!N$4:N$413,0)</f>
        <v>165</v>
      </c>
      <c r="O89" s="6">
        <f>_xlfn.RANK.AVG(DMen!O89,DMen!O$4:O$413,0)</f>
        <v>153</v>
      </c>
      <c r="P89" s="6">
        <f>_xlfn.RANK.AVG(DMen!P89,DMen!P$4:P$413,1)</f>
        <v>102.5</v>
      </c>
      <c r="Q89" s="6">
        <f>_xlfn.RANK.AVG(DMen!Q89,DMen!Q$4:Q$413,0)</f>
        <v>137</v>
      </c>
      <c r="R89" s="6">
        <f>_xlfn.RANK.AVG(DMen!R89,DMen!R$4:R$413,0)</f>
        <v>168</v>
      </c>
      <c r="S89" s="6">
        <f>_xlfn.RANK.AVG(DMen!S89,DMen!S$4:S$413,1)</f>
        <v>134.5</v>
      </c>
      <c r="T89" s="6">
        <f>IF( DMen!T89 ="","",_xlfn.RANK.AVG(DMen!T89,DMen!T$4:T$413,0))</f>
        <v>67</v>
      </c>
      <c r="U89" s="6">
        <f>IF( DMen!U89 ="","",_xlfn.RANK.AVG(DMen!U89,DMen!U$4:U$413,0))</f>
        <v>73</v>
      </c>
      <c r="V89" s="6">
        <f>_xlfn.RANK.AVG(DMen!V89,DMen!V$4:V$413,0)</f>
        <v>206.5</v>
      </c>
      <c r="W89" s="6">
        <f>IF( DMen!W89 ="","",_xlfn.RANK.AVG(DMen!W89,DMen!W$4:W$413,0))</f>
        <v>55</v>
      </c>
      <c r="X89" s="6" t="str">
        <f>IF( DMen!X89 ="","",_xlfn.RANK.AVG(DMen!X89,DMen!X$4:X$413,0))</f>
        <v/>
      </c>
      <c r="Y89" s="6">
        <f>IF( DMen!Y89 ="","",_xlfn.RANK.AVG(DMen!Y89,DMen!Y$4:Y$413,0))</f>
        <v>29</v>
      </c>
      <c r="Z89" s="6">
        <f>_xlfn.RANK.AVG(DMen!Z89,DMen!Z$4:Z$413,0)</f>
        <v>95</v>
      </c>
      <c r="AA89" s="6">
        <f>IF( DMen!AA89 ="","",_xlfn.RANK.AVG(DMen!AA89,DMen!AA$4:AA$413,0))</f>
        <v>99.5</v>
      </c>
      <c r="AB89" s="6">
        <f>_xlfn.RANK.AVG(DMen!AB89,DMen!AB$4:AB$413,0)</f>
        <v>15</v>
      </c>
      <c r="AC89" s="6">
        <f>_xlfn.RANK.AVG(DMen!AC89,DMen!AC$4:AC$413,0)</f>
        <v>90.5</v>
      </c>
      <c r="AG89" s="7">
        <f t="shared" si="14"/>
        <v>138.83333333333334</v>
      </c>
      <c r="AH89" s="7">
        <f t="shared" si="15"/>
        <v>107.25</v>
      </c>
      <c r="AI89" s="7">
        <f t="shared" si="23"/>
        <v>161</v>
      </c>
      <c r="AJ89" s="7">
        <f t="shared" si="24"/>
        <v>139</v>
      </c>
      <c r="AK89" s="7">
        <f t="shared" si="25"/>
        <v>86.1</v>
      </c>
      <c r="AL89" s="7">
        <f t="shared" si="26"/>
        <v>75</v>
      </c>
      <c r="AN89">
        <f t="shared" si="16"/>
        <v>141</v>
      </c>
      <c r="AO89">
        <f t="shared" si="17"/>
        <v>103</v>
      </c>
      <c r="AP89">
        <f t="shared" si="18"/>
        <v>189</v>
      </c>
      <c r="AQ89">
        <f t="shared" si="19"/>
        <v>151</v>
      </c>
      <c r="AR89">
        <f t="shared" si="20"/>
        <v>82</v>
      </c>
      <c r="AS89">
        <f t="shared" si="21"/>
        <v>32.5</v>
      </c>
      <c r="AU89" s="6">
        <f t="shared" si="22"/>
        <v>116.41666666666667</v>
      </c>
      <c r="AW89">
        <f t="shared" si="27"/>
        <v>121</v>
      </c>
    </row>
    <row r="90" spans="1:49">
      <c r="A90" t="s">
        <v>1412</v>
      </c>
      <c r="B90" t="s">
        <v>1413</v>
      </c>
      <c r="C90" t="s">
        <v>62</v>
      </c>
      <c r="D90" t="s">
        <v>976</v>
      </c>
      <c r="E90" s="6">
        <f>_xlfn.RANK.AVG(DMen!E90,DMen!E$4:E$413,0)</f>
        <v>157</v>
      </c>
      <c r="F90" s="6">
        <f>_xlfn.RANK.AVG(DMen!F90,DMen!F$4:F$413,0)</f>
        <v>99</v>
      </c>
      <c r="G90" s="6">
        <f>_xlfn.RANK.AVG(DMen!G90,DMen!G$4:G$413,0)</f>
        <v>169</v>
      </c>
      <c r="H90" s="6">
        <f>_xlfn.RANK.AVG(DMen!H90,DMen!H$4:H$413,0)</f>
        <v>197</v>
      </c>
      <c r="I90" s="6">
        <f>_xlfn.RANK.AVG(DMen!I90,DMen!I$4:I$413,0)</f>
        <v>207</v>
      </c>
      <c r="J90" s="6">
        <f>_xlfn.RANK.AVG(DMen!J90,DMen!J$4:J$413,0)</f>
        <v>72</v>
      </c>
      <c r="K90" s="6">
        <f>_xlfn.RANK.AVG(DMen!K90,DMen!K$4:K$413,0)</f>
        <v>161</v>
      </c>
      <c r="L90" s="6">
        <f>_xlfn.RANK.AVG(DMen!L90,DMen!L$4:L$413,0)</f>
        <v>104</v>
      </c>
      <c r="M90" s="6">
        <f>_xlfn.RANK.AVG(DMen!M90,DMen!M$4:M$413,1)</f>
        <v>76</v>
      </c>
      <c r="N90" s="6">
        <f>_xlfn.RANK.AVG(DMen!N90,DMen!N$4:N$413,0)</f>
        <v>77</v>
      </c>
      <c r="O90" s="6">
        <f>_xlfn.RANK.AVG(DMen!O90,DMen!O$4:O$413,0)</f>
        <v>219</v>
      </c>
      <c r="P90" s="6">
        <f>_xlfn.RANK.AVG(DMen!P90,DMen!P$4:P$413,1)</f>
        <v>215</v>
      </c>
      <c r="Q90" s="6">
        <f>_xlfn.RANK.AVG(DMen!Q90,DMen!Q$4:Q$413,0)</f>
        <v>221</v>
      </c>
      <c r="R90" s="6">
        <f>_xlfn.RANK.AVG(DMen!R90,DMen!R$4:R$413,0)</f>
        <v>225</v>
      </c>
      <c r="S90" s="6">
        <f>_xlfn.RANK.AVG(DMen!S90,DMen!S$4:S$413,1)</f>
        <v>197</v>
      </c>
      <c r="T90" s="6">
        <f>IF( DMen!T90 ="","",_xlfn.RANK.AVG(DMen!T90,DMen!T$4:T$413,0))</f>
        <v>226</v>
      </c>
      <c r="U90" s="6" t="str">
        <f>IF( DMen!U90 ="","",_xlfn.RANK.AVG(DMen!U90,DMen!U$4:U$413,0))</f>
        <v/>
      </c>
      <c r="V90" s="6">
        <f>_xlfn.RANK.AVG(DMen!V90,DMen!V$4:V$413,0)</f>
        <v>53</v>
      </c>
      <c r="W90" s="6">
        <f>IF( DMen!W90 ="","",_xlfn.RANK.AVG(DMen!W90,DMen!W$4:W$413,0))</f>
        <v>194</v>
      </c>
      <c r="X90" s="6" t="str">
        <f>IF( DMen!X90 ="","",_xlfn.RANK.AVG(DMen!X90,DMen!X$4:X$413,0))</f>
        <v/>
      </c>
      <c r="Y90" s="6">
        <f>IF( DMen!Y90 ="","",_xlfn.RANK.AVG(DMen!Y90,DMen!Y$4:Y$413,0))</f>
        <v>176.5</v>
      </c>
      <c r="Z90" s="6">
        <f>_xlfn.RANK.AVG(DMen!Z90,DMen!Z$4:Z$413,0)</f>
        <v>205</v>
      </c>
      <c r="AA90" s="6">
        <f>IF( DMen!AA90 ="","",_xlfn.RANK.AVG(DMen!AA90,DMen!AA$4:AA$413,0))</f>
        <v>40</v>
      </c>
      <c r="AB90" s="6">
        <f>_xlfn.RANK.AVG(DMen!AB90,DMen!AB$4:AB$413,0)</f>
        <v>155</v>
      </c>
      <c r="AC90" s="6">
        <f>_xlfn.RANK.AVG(DMen!AC90,DMen!AC$4:AC$413,0)</f>
        <v>108</v>
      </c>
      <c r="AG90" s="7">
        <f t="shared" si="14"/>
        <v>141.66666666666666</v>
      </c>
      <c r="AH90" s="7">
        <f t="shared" si="15"/>
        <v>159.25</v>
      </c>
      <c r="AI90" s="7">
        <f t="shared" si="23"/>
        <v>85.666666666666671</v>
      </c>
      <c r="AJ90" s="7">
        <f t="shared" si="24"/>
        <v>215.4</v>
      </c>
      <c r="AK90" s="7">
        <f t="shared" si="25"/>
        <v>162.375</v>
      </c>
      <c r="AL90" s="7">
        <f t="shared" si="26"/>
        <v>127</v>
      </c>
      <c r="AN90">
        <f t="shared" si="16"/>
        <v>146</v>
      </c>
      <c r="AO90">
        <f t="shared" si="17"/>
        <v>173</v>
      </c>
      <c r="AP90">
        <f t="shared" si="18"/>
        <v>64</v>
      </c>
      <c r="AQ90">
        <f t="shared" si="19"/>
        <v>225</v>
      </c>
      <c r="AR90">
        <f t="shared" si="20"/>
        <v>206</v>
      </c>
      <c r="AS90">
        <f t="shared" si="21"/>
        <v>172</v>
      </c>
      <c r="AU90" s="6">
        <f t="shared" si="22"/>
        <v>164.33333333333334</v>
      </c>
      <c r="AW90">
        <f t="shared" si="27"/>
        <v>202</v>
      </c>
    </row>
    <row r="91" spans="1:49">
      <c r="A91" t="s">
        <v>819</v>
      </c>
      <c r="B91" t="s">
        <v>820</v>
      </c>
      <c r="C91" t="s">
        <v>62</v>
      </c>
      <c r="D91" t="s">
        <v>182</v>
      </c>
      <c r="E91" s="6">
        <f>_xlfn.RANK.AVG(DMen!E91,DMen!E$4:E$413,0)</f>
        <v>157</v>
      </c>
      <c r="F91" s="6">
        <f>_xlfn.RANK.AVG(DMen!F91,DMen!F$4:F$413,0)</f>
        <v>134.5</v>
      </c>
      <c r="G91" s="6">
        <f>_xlfn.RANK.AVG(DMen!G91,DMen!G$4:G$413,0)</f>
        <v>64</v>
      </c>
      <c r="H91" s="6">
        <f>_xlfn.RANK.AVG(DMen!H91,DMen!H$4:H$413,0)</f>
        <v>122</v>
      </c>
      <c r="I91" s="6">
        <f>_xlfn.RANK.AVG(DMen!I91,DMen!I$4:I$413,0)</f>
        <v>148</v>
      </c>
      <c r="J91" s="6">
        <f>_xlfn.RANK.AVG(DMen!J91,DMen!J$4:J$413,0)</f>
        <v>151</v>
      </c>
      <c r="K91" s="6">
        <f>_xlfn.RANK.AVG(DMen!K91,DMen!K$4:K$413,0)</f>
        <v>96</v>
      </c>
      <c r="L91" s="6">
        <f>_xlfn.RANK.AVG(DMen!L91,DMen!L$4:L$413,0)</f>
        <v>193</v>
      </c>
      <c r="M91" s="6">
        <f>_xlfn.RANK.AVG(DMen!M91,DMen!M$4:M$413,1)</f>
        <v>6</v>
      </c>
      <c r="N91" s="6">
        <f>_xlfn.RANK.AVG(DMen!N91,DMen!N$4:N$413,0)</f>
        <v>31</v>
      </c>
      <c r="O91" s="6">
        <f>_xlfn.RANK.AVG(DMen!O91,DMen!O$4:O$413,0)</f>
        <v>167</v>
      </c>
      <c r="P91" s="6">
        <f>_xlfn.RANK.AVG(DMen!P91,DMen!P$4:P$413,1)</f>
        <v>66.5</v>
      </c>
      <c r="Q91" s="6">
        <f>_xlfn.RANK.AVG(DMen!Q91,DMen!Q$4:Q$413,0)</f>
        <v>127</v>
      </c>
      <c r="R91" s="6">
        <f>_xlfn.RANK.AVG(DMen!R91,DMen!R$4:R$413,0)</f>
        <v>201</v>
      </c>
      <c r="S91" s="6">
        <f>_xlfn.RANK.AVG(DMen!S91,DMen!S$4:S$413,1)</f>
        <v>108</v>
      </c>
      <c r="T91" s="6">
        <f>IF( DMen!T91 ="","",_xlfn.RANK.AVG(DMen!T91,DMen!T$4:T$413,0))</f>
        <v>210</v>
      </c>
      <c r="U91" s="6" t="str">
        <f>IF( DMen!U91 ="","",_xlfn.RANK.AVG(DMen!U91,DMen!U$4:U$413,0))</f>
        <v/>
      </c>
      <c r="V91" s="6">
        <f>_xlfn.RANK.AVG(DMen!V91,DMen!V$4:V$413,0)</f>
        <v>122.5</v>
      </c>
      <c r="W91" s="6">
        <f>IF( DMen!W91 ="","",_xlfn.RANK.AVG(DMen!W91,DMen!W$4:W$413,0))</f>
        <v>4</v>
      </c>
      <c r="X91" s="6" t="str">
        <f>IF( DMen!X91 ="","",_xlfn.RANK.AVG(DMen!X91,DMen!X$4:X$413,0))</f>
        <v/>
      </c>
      <c r="Y91" s="6">
        <f>IF( DMen!Y91 ="","",_xlfn.RANK.AVG(DMen!Y91,DMen!Y$4:Y$413,0))</f>
        <v>31.5</v>
      </c>
      <c r="Z91" s="6">
        <f>_xlfn.RANK.AVG(DMen!Z91,DMen!Z$4:Z$413,0)</f>
        <v>189</v>
      </c>
      <c r="AA91" s="6" t="str">
        <f>IF( DMen!AA91 ="","",_xlfn.RANK.AVG(DMen!AA91,DMen!AA$4:AA$413,0))</f>
        <v/>
      </c>
      <c r="AB91" s="6">
        <f>_xlfn.RANK.AVG(DMen!AB91,DMen!AB$4:AB$413,0)</f>
        <v>123</v>
      </c>
      <c r="AC91" s="6">
        <f>_xlfn.RANK.AVG(DMen!AC91,DMen!AC$4:AC$413,0)</f>
        <v>7</v>
      </c>
      <c r="AG91" s="7">
        <f t="shared" si="14"/>
        <v>118.5</v>
      </c>
      <c r="AH91" s="7">
        <f t="shared" si="15"/>
        <v>129.25</v>
      </c>
      <c r="AI91" s="7">
        <f t="shared" si="23"/>
        <v>76.666666666666671</v>
      </c>
      <c r="AJ91" s="7">
        <f t="shared" si="24"/>
        <v>133.9</v>
      </c>
      <c r="AK91" s="7">
        <f t="shared" si="25"/>
        <v>92</v>
      </c>
      <c r="AL91" s="7">
        <f t="shared" si="26"/>
        <v>106.33333333333333</v>
      </c>
      <c r="AN91">
        <f t="shared" si="16"/>
        <v>110</v>
      </c>
      <c r="AO91">
        <f t="shared" si="17"/>
        <v>136</v>
      </c>
      <c r="AP91">
        <f t="shared" si="18"/>
        <v>51.5</v>
      </c>
      <c r="AQ91">
        <f t="shared" si="19"/>
        <v>143</v>
      </c>
      <c r="AR91">
        <f t="shared" si="20"/>
        <v>91</v>
      </c>
      <c r="AS91">
        <f t="shared" si="21"/>
        <v>110.5</v>
      </c>
      <c r="AU91" s="6">
        <f t="shared" si="22"/>
        <v>107</v>
      </c>
      <c r="AW91">
        <f t="shared" si="27"/>
        <v>97</v>
      </c>
    </row>
    <row r="92" spans="1:49">
      <c r="A92" t="s">
        <v>403</v>
      </c>
      <c r="B92" t="s">
        <v>404</v>
      </c>
      <c r="C92" t="s">
        <v>62</v>
      </c>
      <c r="D92" t="s">
        <v>88</v>
      </c>
      <c r="E92" s="6">
        <f>_xlfn.RANK.AVG(DMen!E92,DMen!E$4:E$413,0)</f>
        <v>157</v>
      </c>
      <c r="F92" s="6">
        <f>_xlfn.RANK.AVG(DMen!F92,DMen!F$4:F$413,0)</f>
        <v>160</v>
      </c>
      <c r="G92" s="6">
        <f>_xlfn.RANK.AVG(DMen!G92,DMen!G$4:G$413,0)</f>
        <v>185</v>
      </c>
      <c r="H92" s="6">
        <f>_xlfn.RANK.AVG(DMen!H92,DMen!H$4:H$413,0)</f>
        <v>39</v>
      </c>
      <c r="I92" s="6">
        <f>_xlfn.RANK.AVG(DMen!I92,DMen!I$4:I$413,0)</f>
        <v>147</v>
      </c>
      <c r="J92" s="6">
        <f>_xlfn.RANK.AVG(DMen!J92,DMen!J$4:J$413,0)</f>
        <v>69</v>
      </c>
      <c r="K92" s="6">
        <f>_xlfn.RANK.AVG(DMen!K92,DMen!K$4:K$413,0)</f>
        <v>65.5</v>
      </c>
      <c r="L92" s="6">
        <f>_xlfn.RANK.AVG(DMen!L92,DMen!L$4:L$413,0)</f>
        <v>157</v>
      </c>
      <c r="M92" s="6">
        <f>_xlfn.RANK.AVG(DMen!M92,DMen!M$4:M$413,1)</f>
        <v>127</v>
      </c>
      <c r="N92" s="6">
        <f>_xlfn.RANK.AVG(DMen!N92,DMen!N$4:N$413,0)</f>
        <v>162</v>
      </c>
      <c r="O92" s="6">
        <f>_xlfn.RANK.AVG(DMen!O92,DMen!O$4:O$413,0)</f>
        <v>96</v>
      </c>
      <c r="P92" s="6">
        <f>_xlfn.RANK.AVG(DMen!P92,DMen!P$4:P$413,1)</f>
        <v>70</v>
      </c>
      <c r="Q92" s="6">
        <f>_xlfn.RANK.AVG(DMen!Q92,DMen!Q$4:Q$413,0)</f>
        <v>75</v>
      </c>
      <c r="R92" s="6">
        <f>_xlfn.RANK.AVG(DMen!R92,DMen!R$4:R$413,0)</f>
        <v>141.5</v>
      </c>
      <c r="S92" s="6">
        <f>_xlfn.RANK.AVG(DMen!S92,DMen!S$4:S$413,1)</f>
        <v>38</v>
      </c>
      <c r="T92" s="6">
        <f>IF( DMen!T92 ="","",_xlfn.RANK.AVG(DMen!T92,DMen!T$4:T$413,0))</f>
        <v>179</v>
      </c>
      <c r="U92" s="6">
        <f>IF( DMen!U92 ="","",_xlfn.RANK.AVG(DMen!U92,DMen!U$4:U$413,0))</f>
        <v>125</v>
      </c>
      <c r="V92" s="6">
        <f>_xlfn.RANK.AVG(DMen!V92,DMen!V$4:V$413,0)</f>
        <v>216</v>
      </c>
      <c r="W92" s="6">
        <f>IF( DMen!W92 ="","",_xlfn.RANK.AVG(DMen!W92,DMen!W$4:W$413,0))</f>
        <v>118</v>
      </c>
      <c r="X92" s="6" t="str">
        <f>IF( DMen!X92 ="","",_xlfn.RANK.AVG(DMen!X92,DMen!X$4:X$413,0))</f>
        <v/>
      </c>
      <c r="Y92" s="6">
        <f>IF( DMen!Y92 ="","",_xlfn.RANK.AVG(DMen!Y92,DMen!Y$4:Y$413,0))</f>
        <v>71</v>
      </c>
      <c r="Z92" s="6">
        <f>_xlfn.RANK.AVG(DMen!Z92,DMen!Z$4:Z$413,0)</f>
        <v>188</v>
      </c>
      <c r="AA92" s="6">
        <f>IF( DMen!AA92 ="","",_xlfn.RANK.AVG(DMen!AA92,DMen!AA$4:AA$413,0))</f>
        <v>99.5</v>
      </c>
      <c r="AB92" s="6">
        <f>_xlfn.RANK.AVG(DMen!AB92,DMen!AB$4:AB$413,0)</f>
        <v>165</v>
      </c>
      <c r="AC92" s="6">
        <f>_xlfn.RANK.AVG(DMen!AC92,DMen!AC$4:AC$413,0)</f>
        <v>65</v>
      </c>
      <c r="AG92" s="7">
        <f t="shared" si="14"/>
        <v>167.33333333333334</v>
      </c>
      <c r="AH92" s="7">
        <f t="shared" si="15"/>
        <v>80.125</v>
      </c>
      <c r="AI92" s="7">
        <f t="shared" si="23"/>
        <v>148.66666666666666</v>
      </c>
      <c r="AJ92" s="7">
        <f t="shared" si="24"/>
        <v>84.1</v>
      </c>
      <c r="AK92" s="7">
        <f t="shared" si="25"/>
        <v>141.80000000000001</v>
      </c>
      <c r="AL92" s="7">
        <f t="shared" si="26"/>
        <v>129.375</v>
      </c>
      <c r="AN92">
        <f t="shared" si="16"/>
        <v>177.5</v>
      </c>
      <c r="AO92">
        <f t="shared" si="17"/>
        <v>63.5</v>
      </c>
      <c r="AP92">
        <f t="shared" si="18"/>
        <v>172.5</v>
      </c>
      <c r="AQ92">
        <f t="shared" si="19"/>
        <v>72</v>
      </c>
      <c r="AR92">
        <f t="shared" si="20"/>
        <v>171</v>
      </c>
      <c r="AS92">
        <f t="shared" si="21"/>
        <v>179</v>
      </c>
      <c r="AU92" s="6">
        <f t="shared" si="22"/>
        <v>139.25</v>
      </c>
      <c r="AW92">
        <f t="shared" si="27"/>
        <v>160</v>
      </c>
    </row>
    <row r="93" spans="1:49">
      <c r="A93" t="s">
        <v>682</v>
      </c>
      <c r="B93" t="s">
        <v>683</v>
      </c>
      <c r="C93" t="s">
        <v>62</v>
      </c>
      <c r="D93" t="s">
        <v>256</v>
      </c>
      <c r="E93" s="6">
        <f>_xlfn.RANK.AVG(DMen!E93,DMen!E$4:E$413,0)</f>
        <v>192.5</v>
      </c>
      <c r="F93" s="6">
        <f>_xlfn.RANK.AVG(DMen!F93,DMen!F$4:F$413,0)</f>
        <v>55</v>
      </c>
      <c r="G93" s="6">
        <f>_xlfn.RANK.AVG(DMen!G93,DMen!G$4:G$413,0)</f>
        <v>118</v>
      </c>
      <c r="H93" s="6">
        <f>_xlfn.RANK.AVG(DMen!H93,DMen!H$4:H$413,0)</f>
        <v>83</v>
      </c>
      <c r="I93" s="6">
        <f>_xlfn.RANK.AVG(DMen!I93,DMen!I$4:I$413,0)</f>
        <v>85</v>
      </c>
      <c r="J93" s="6">
        <f>_xlfn.RANK.AVG(DMen!J93,DMen!J$4:J$413,0)</f>
        <v>88</v>
      </c>
      <c r="K93" s="6">
        <f>_xlfn.RANK.AVG(DMen!K93,DMen!K$4:K$413,0)</f>
        <v>61</v>
      </c>
      <c r="L93" s="6">
        <f>_xlfn.RANK.AVG(DMen!L93,DMen!L$4:L$413,0)</f>
        <v>117</v>
      </c>
      <c r="M93" s="6">
        <f>_xlfn.RANK.AVG(DMen!M93,DMen!M$4:M$413,1)</f>
        <v>176</v>
      </c>
      <c r="N93" s="6">
        <f>_xlfn.RANK.AVG(DMen!N93,DMen!N$4:N$413,0)</f>
        <v>189</v>
      </c>
      <c r="O93" s="6">
        <f>_xlfn.RANK.AVG(DMen!O93,DMen!O$4:O$413,0)</f>
        <v>133</v>
      </c>
      <c r="P93" s="6">
        <f>_xlfn.RANK.AVG(DMen!P93,DMen!P$4:P$413,1)</f>
        <v>87</v>
      </c>
      <c r="Q93" s="6">
        <f>_xlfn.RANK.AVG(DMen!Q93,DMen!Q$4:Q$413,0)</f>
        <v>101</v>
      </c>
      <c r="R93" s="6">
        <f>_xlfn.RANK.AVG(DMen!R93,DMen!R$4:R$413,0)</f>
        <v>140</v>
      </c>
      <c r="S93" s="6">
        <f>_xlfn.RANK.AVG(DMen!S93,DMen!S$4:S$413,1)</f>
        <v>57.5</v>
      </c>
      <c r="T93" s="6">
        <f>IF( DMen!T93 ="","",_xlfn.RANK.AVG(DMen!T93,DMen!T$4:T$413,0))</f>
        <v>90</v>
      </c>
      <c r="U93" s="6">
        <f>IF( DMen!U93 ="","",_xlfn.RANK.AVG(DMen!U93,DMen!U$4:U$413,0))</f>
        <v>166.5</v>
      </c>
      <c r="V93" s="6">
        <f>_xlfn.RANK.AVG(DMen!V93,DMen!V$4:V$413,0)</f>
        <v>34</v>
      </c>
      <c r="W93" s="6">
        <f>IF( DMen!W93 ="","",_xlfn.RANK.AVG(DMen!W93,DMen!W$4:W$413,0))</f>
        <v>142</v>
      </c>
      <c r="X93" s="6" t="str">
        <f>IF( DMen!X93 ="","",_xlfn.RANK.AVG(DMen!X93,DMen!X$4:X$413,0))</f>
        <v/>
      </c>
      <c r="Y93" s="6">
        <f>IF( DMen!Y93 ="","",_xlfn.RANK.AVG(DMen!Y93,DMen!Y$4:Y$413,0))</f>
        <v>126.5</v>
      </c>
      <c r="Z93" s="6">
        <f>_xlfn.RANK.AVG(DMen!Z93,DMen!Z$4:Z$413,0)</f>
        <v>103</v>
      </c>
      <c r="AA93" s="6">
        <f>IF( DMen!AA93 ="","",_xlfn.RANK.AVG(DMen!AA93,DMen!AA$4:AA$413,0))</f>
        <v>99.5</v>
      </c>
      <c r="AB93" s="6">
        <f>_xlfn.RANK.AVG(DMen!AB93,DMen!AB$4:AB$413,0)</f>
        <v>142</v>
      </c>
      <c r="AC93" s="6">
        <f>_xlfn.RANK.AVG(DMen!AC93,DMen!AC$4:AC$413,0)</f>
        <v>135.5</v>
      </c>
      <c r="AG93" s="7">
        <f t="shared" si="14"/>
        <v>121.83333333333333</v>
      </c>
      <c r="AH93" s="7">
        <f t="shared" si="15"/>
        <v>79.25</v>
      </c>
      <c r="AI93" s="7">
        <f t="shared" si="23"/>
        <v>160.66666666666666</v>
      </c>
      <c r="AJ93" s="7">
        <f t="shared" si="24"/>
        <v>103.7</v>
      </c>
      <c r="AK93" s="7">
        <f t="shared" si="25"/>
        <v>111.8</v>
      </c>
      <c r="AL93" s="7">
        <f t="shared" si="26"/>
        <v>120</v>
      </c>
      <c r="AN93">
        <f t="shared" si="16"/>
        <v>114</v>
      </c>
      <c r="AO93">
        <f t="shared" si="17"/>
        <v>62</v>
      </c>
      <c r="AP93">
        <f t="shared" si="18"/>
        <v>188</v>
      </c>
      <c r="AQ93">
        <f t="shared" si="19"/>
        <v>102.5</v>
      </c>
      <c r="AR93">
        <f t="shared" si="20"/>
        <v>125</v>
      </c>
      <c r="AS93">
        <f t="shared" si="21"/>
        <v>154</v>
      </c>
      <c r="AU93" s="6">
        <f t="shared" si="22"/>
        <v>124.25</v>
      </c>
      <c r="AW93">
        <f t="shared" si="27"/>
        <v>134</v>
      </c>
    </row>
    <row r="94" spans="1:49">
      <c r="A94" t="s">
        <v>145</v>
      </c>
      <c r="B94" t="s">
        <v>146</v>
      </c>
      <c r="C94" t="s">
        <v>62</v>
      </c>
      <c r="D94" t="s">
        <v>84</v>
      </c>
      <c r="E94" s="6">
        <f>_xlfn.RANK.AVG(DMen!E94,DMen!E$4:E$413,0)</f>
        <v>28</v>
      </c>
      <c r="F94" s="6">
        <f>_xlfn.RANK.AVG(DMen!F94,DMen!F$4:F$413,0)</f>
        <v>22</v>
      </c>
      <c r="G94" s="6">
        <f>_xlfn.RANK.AVG(DMen!G94,DMen!G$4:G$413,0)</f>
        <v>76</v>
      </c>
      <c r="H94" s="6">
        <f>_xlfn.RANK.AVG(DMen!H94,DMen!H$4:H$413,0)</f>
        <v>82</v>
      </c>
      <c r="I94" s="6">
        <f>_xlfn.RANK.AVG(DMen!I94,DMen!I$4:I$413,0)</f>
        <v>38</v>
      </c>
      <c r="J94" s="6">
        <f>_xlfn.RANK.AVG(DMen!J94,DMen!J$4:J$413,0)</f>
        <v>155</v>
      </c>
      <c r="K94" s="6">
        <f>_xlfn.RANK.AVG(DMen!K94,DMen!K$4:K$413,0)</f>
        <v>12</v>
      </c>
      <c r="L94" s="6">
        <f>_xlfn.RANK.AVG(DMen!L94,DMen!L$4:L$413,0)</f>
        <v>58</v>
      </c>
      <c r="M94" s="6">
        <f>_xlfn.RANK.AVG(DMen!M94,DMen!M$4:M$413,1)</f>
        <v>112</v>
      </c>
      <c r="N94" s="6">
        <f>_xlfn.RANK.AVG(DMen!N94,DMen!N$4:N$413,0)</f>
        <v>75</v>
      </c>
      <c r="O94" s="6">
        <f>_xlfn.RANK.AVG(DMen!O94,DMen!O$4:O$413,0)</f>
        <v>9</v>
      </c>
      <c r="P94" s="6">
        <f>_xlfn.RANK.AVG(DMen!P94,DMen!P$4:P$413,1)</f>
        <v>83</v>
      </c>
      <c r="Q94" s="6">
        <f>_xlfn.RANK.AVG(DMen!Q94,DMen!Q$4:Q$413,0)</f>
        <v>15</v>
      </c>
      <c r="R94" s="6">
        <f>_xlfn.RANK.AVG(DMen!R94,DMen!R$4:R$413,0)</f>
        <v>14</v>
      </c>
      <c r="S94" s="6">
        <f>_xlfn.RANK.AVG(DMen!S94,DMen!S$4:S$413,1)</f>
        <v>151</v>
      </c>
      <c r="T94" s="6">
        <f>IF( DMen!T94 ="","",_xlfn.RANK.AVG(DMen!T94,DMen!T$4:T$413,0))</f>
        <v>7</v>
      </c>
      <c r="U94" s="6">
        <f>IF( DMen!U94 ="","",_xlfn.RANK.AVG(DMen!U94,DMen!U$4:U$413,0))</f>
        <v>138</v>
      </c>
      <c r="V94" s="6">
        <f>_xlfn.RANK.AVG(DMen!V94,DMen!V$4:V$413,0)</f>
        <v>9</v>
      </c>
      <c r="W94" s="6">
        <f>IF( DMen!W94 ="","",_xlfn.RANK.AVG(DMen!W94,DMen!W$4:W$413,0))</f>
        <v>23</v>
      </c>
      <c r="X94" s="6">
        <f>IF( DMen!X94 ="","",_xlfn.RANK.AVG(DMen!X94,DMen!X$4:X$413,0))</f>
        <v>19</v>
      </c>
      <c r="Y94" s="6">
        <f>IF( DMen!Y94 ="","",_xlfn.RANK.AVG(DMen!Y94,DMen!Y$4:Y$413,0))</f>
        <v>65.5</v>
      </c>
      <c r="Z94" s="6">
        <f>_xlfn.RANK.AVG(DMen!Z94,DMen!Z$4:Z$413,0)</f>
        <v>6</v>
      </c>
      <c r="AA94" s="6">
        <f>IF( DMen!AA94 ="","",_xlfn.RANK.AVG(DMen!AA94,DMen!AA$4:AA$413,0))</f>
        <v>99.5</v>
      </c>
      <c r="AB94" s="6">
        <f>_xlfn.RANK.AVG(DMen!AB94,DMen!AB$4:AB$413,0)</f>
        <v>161</v>
      </c>
      <c r="AC94" s="6">
        <f>_xlfn.RANK.AVG(DMen!AC94,DMen!AC$4:AC$413,0)</f>
        <v>157.5</v>
      </c>
      <c r="AG94" s="7">
        <f t="shared" si="14"/>
        <v>42</v>
      </c>
      <c r="AH94" s="7">
        <f t="shared" si="15"/>
        <v>71.75</v>
      </c>
      <c r="AI94" s="7">
        <f t="shared" si="23"/>
        <v>81.666666666666671</v>
      </c>
      <c r="AJ94" s="7">
        <f t="shared" si="24"/>
        <v>54.4</v>
      </c>
      <c r="AK94" s="7">
        <f t="shared" si="25"/>
        <v>43.583333333333336</v>
      </c>
      <c r="AL94" s="7">
        <f t="shared" si="26"/>
        <v>106</v>
      </c>
      <c r="AN94">
        <f t="shared" si="16"/>
        <v>28</v>
      </c>
      <c r="AO94">
        <f t="shared" si="17"/>
        <v>54</v>
      </c>
      <c r="AP94">
        <f t="shared" si="18"/>
        <v>58.5</v>
      </c>
      <c r="AQ94">
        <f t="shared" si="19"/>
        <v>34</v>
      </c>
      <c r="AR94">
        <f t="shared" si="20"/>
        <v>12</v>
      </c>
      <c r="AS94">
        <f t="shared" si="21"/>
        <v>109</v>
      </c>
      <c r="AU94" s="6">
        <f t="shared" si="22"/>
        <v>49.25</v>
      </c>
      <c r="AW94">
        <f t="shared" si="27"/>
        <v>12</v>
      </c>
    </row>
    <row r="95" spans="1:49">
      <c r="A95" t="s">
        <v>619</v>
      </c>
      <c r="B95" t="s">
        <v>620</v>
      </c>
      <c r="C95" t="s">
        <v>62</v>
      </c>
      <c r="D95" t="s">
        <v>105</v>
      </c>
      <c r="E95" s="6">
        <f>_xlfn.RANK.AVG(DMen!E95,DMen!E$4:E$413,0)</f>
        <v>76.5</v>
      </c>
      <c r="F95" s="6">
        <f>_xlfn.RANK.AVG(DMen!F95,DMen!F$4:F$413,0)</f>
        <v>32</v>
      </c>
      <c r="G95" s="6">
        <f>_xlfn.RANK.AVG(DMen!G95,DMen!G$4:G$413,0)</f>
        <v>80</v>
      </c>
      <c r="H95" s="6">
        <f>_xlfn.RANK.AVG(DMen!H95,DMen!H$4:H$413,0)</f>
        <v>27</v>
      </c>
      <c r="I95" s="6">
        <f>_xlfn.RANK.AVG(DMen!I95,DMen!I$4:I$413,0)</f>
        <v>105</v>
      </c>
      <c r="J95" s="6">
        <f>_xlfn.RANK.AVG(DMen!J95,DMen!J$4:J$413,0)</f>
        <v>105</v>
      </c>
      <c r="K95" s="6">
        <f>_xlfn.RANK.AVG(DMen!K95,DMen!K$4:K$413,0)</f>
        <v>48.5</v>
      </c>
      <c r="L95" s="6">
        <f>_xlfn.RANK.AVG(DMen!L95,DMen!L$4:L$413,0)</f>
        <v>88</v>
      </c>
      <c r="M95" s="6">
        <f>_xlfn.RANK.AVG(DMen!M95,DMen!M$4:M$413,1)</f>
        <v>163</v>
      </c>
      <c r="N95" s="6">
        <f>_xlfn.RANK.AVG(DMen!N95,DMen!N$4:N$413,0)</f>
        <v>161</v>
      </c>
      <c r="O95" s="6">
        <f>_xlfn.RANK.AVG(DMen!O95,DMen!O$4:O$413,0)</f>
        <v>19</v>
      </c>
      <c r="P95" s="6">
        <f>_xlfn.RANK.AVG(DMen!P95,DMen!P$4:P$413,1)</f>
        <v>184</v>
      </c>
      <c r="Q95" s="6">
        <f>_xlfn.RANK.AVG(DMen!Q95,DMen!Q$4:Q$413,0)</f>
        <v>98</v>
      </c>
      <c r="R95" s="6">
        <f>_xlfn.RANK.AVG(DMen!R95,DMen!R$4:R$413,0)</f>
        <v>66</v>
      </c>
      <c r="S95" s="6">
        <f>_xlfn.RANK.AVG(DMen!S95,DMen!S$4:S$413,1)</f>
        <v>209</v>
      </c>
      <c r="T95" s="6">
        <f>IF( DMen!T95 ="","",_xlfn.RANK.AVG(DMen!T95,DMen!T$4:T$413,0))</f>
        <v>50</v>
      </c>
      <c r="U95" s="6">
        <f>IF( DMen!U95 ="","",_xlfn.RANK.AVG(DMen!U95,DMen!U$4:U$413,0))</f>
        <v>92.5</v>
      </c>
      <c r="V95" s="6">
        <f>_xlfn.RANK.AVG(DMen!V95,DMen!V$4:V$413,0)</f>
        <v>19</v>
      </c>
      <c r="W95" s="6">
        <f>IF( DMen!W95 ="","",_xlfn.RANK.AVG(DMen!W95,DMen!W$4:W$413,0))</f>
        <v>27</v>
      </c>
      <c r="X95" s="6">
        <f>IF( DMen!X95 ="","",_xlfn.RANK.AVG(DMen!X95,DMen!X$4:X$413,0))</f>
        <v>45.5</v>
      </c>
      <c r="Y95" s="6">
        <f>IF( DMen!Y95 ="","",_xlfn.RANK.AVG(DMen!Y95,DMen!Y$4:Y$413,0))</f>
        <v>20</v>
      </c>
      <c r="Z95" s="6">
        <f>_xlfn.RANK.AVG(DMen!Z95,DMen!Z$4:Z$413,0)</f>
        <v>11</v>
      </c>
      <c r="AA95" s="6">
        <f>IF( DMen!AA95 ="","",_xlfn.RANK.AVG(DMen!AA95,DMen!AA$4:AA$413,0))</f>
        <v>99.5</v>
      </c>
      <c r="AB95" s="6">
        <f>_xlfn.RANK.AVG(DMen!AB95,DMen!AB$4:AB$413,0)</f>
        <v>49</v>
      </c>
      <c r="AC95" s="6">
        <f>_xlfn.RANK.AVG(DMen!AC95,DMen!AC$4:AC$413,0)</f>
        <v>163.5</v>
      </c>
      <c r="AG95" s="7">
        <f t="shared" si="14"/>
        <v>62.833333333333336</v>
      </c>
      <c r="AH95" s="7">
        <f t="shared" si="15"/>
        <v>71.375</v>
      </c>
      <c r="AI95" s="7">
        <f t="shared" si="23"/>
        <v>137.33333333333334</v>
      </c>
      <c r="AJ95" s="7">
        <f t="shared" si="24"/>
        <v>115.2</v>
      </c>
      <c r="AK95" s="7">
        <f t="shared" si="25"/>
        <v>42.333333333333336</v>
      </c>
      <c r="AL95" s="7">
        <f t="shared" si="26"/>
        <v>80.75</v>
      </c>
      <c r="AN95">
        <f t="shared" si="16"/>
        <v>48</v>
      </c>
      <c r="AO95">
        <f t="shared" si="17"/>
        <v>52.5</v>
      </c>
      <c r="AP95">
        <f t="shared" si="18"/>
        <v>157</v>
      </c>
      <c r="AQ95">
        <f t="shared" si="19"/>
        <v>115</v>
      </c>
      <c r="AR95">
        <f t="shared" si="20"/>
        <v>10.5</v>
      </c>
      <c r="AS95">
        <f t="shared" si="21"/>
        <v>41</v>
      </c>
      <c r="AU95" s="6">
        <f t="shared" si="22"/>
        <v>70.666666666666671</v>
      </c>
      <c r="AW95">
        <f t="shared" si="27"/>
        <v>31</v>
      </c>
    </row>
    <row r="96" spans="1:49">
      <c r="A96" t="s">
        <v>1108</v>
      </c>
      <c r="B96" t="s">
        <v>1109</v>
      </c>
      <c r="C96" t="s">
        <v>62</v>
      </c>
      <c r="D96" t="s">
        <v>71</v>
      </c>
      <c r="E96" s="6">
        <f>_xlfn.RANK.AVG(DMen!E96,DMen!E$4:E$413,0)</f>
        <v>157</v>
      </c>
      <c r="F96" s="6">
        <f>_xlfn.RANK.AVG(DMen!F96,DMen!F$4:F$413,0)</f>
        <v>194</v>
      </c>
      <c r="G96" s="6">
        <f>_xlfn.RANK.AVG(DMen!G96,DMen!G$4:G$413,0)</f>
        <v>173</v>
      </c>
      <c r="H96" s="6">
        <f>_xlfn.RANK.AVG(DMen!H96,DMen!H$4:H$413,0)</f>
        <v>185</v>
      </c>
      <c r="I96" s="6">
        <f>_xlfn.RANK.AVG(DMen!I96,DMen!I$4:I$413,0)</f>
        <v>179</v>
      </c>
      <c r="J96" s="6">
        <f>_xlfn.RANK.AVG(DMen!J96,DMen!J$4:J$413,0)</f>
        <v>123</v>
      </c>
      <c r="K96" s="6">
        <f>_xlfn.RANK.AVG(DMen!K96,DMen!K$4:K$413,0)</f>
        <v>175</v>
      </c>
      <c r="L96" s="6">
        <f>_xlfn.RANK.AVG(DMen!L96,DMen!L$4:L$413,0)</f>
        <v>181</v>
      </c>
      <c r="M96" s="6">
        <f>_xlfn.RANK.AVG(DMen!M96,DMen!M$4:M$413,1)</f>
        <v>23</v>
      </c>
      <c r="N96" s="6">
        <f>_xlfn.RANK.AVG(DMen!N96,DMen!N$4:N$413,0)</f>
        <v>52</v>
      </c>
      <c r="O96" s="6">
        <f>_xlfn.RANK.AVG(DMen!O96,DMen!O$4:O$413,0)</f>
        <v>148</v>
      </c>
      <c r="P96" s="6">
        <f>_xlfn.RANK.AVG(DMen!P96,DMen!P$4:P$413,1)</f>
        <v>181</v>
      </c>
      <c r="Q96" s="6">
        <f>_xlfn.RANK.AVG(DMen!Q96,DMen!Q$4:Q$413,0)</f>
        <v>173</v>
      </c>
      <c r="R96" s="6">
        <f>_xlfn.RANK.AVG(DMen!R96,DMen!R$4:R$413,0)</f>
        <v>217</v>
      </c>
      <c r="S96" s="6">
        <f>_xlfn.RANK.AVG(DMen!S96,DMen!S$4:S$413,1)</f>
        <v>191</v>
      </c>
      <c r="T96" s="6">
        <f>IF( DMen!T96 ="","",_xlfn.RANK.AVG(DMen!T96,DMen!T$4:T$413,0))</f>
        <v>143</v>
      </c>
      <c r="U96" s="6">
        <f>IF( DMen!U96 ="","",_xlfn.RANK.AVG(DMen!U96,DMen!U$4:U$413,0))</f>
        <v>85.5</v>
      </c>
      <c r="V96" s="6">
        <f>_xlfn.RANK.AVG(DMen!V96,DMen!V$4:V$413,0)</f>
        <v>178</v>
      </c>
      <c r="W96" s="6">
        <f>IF( DMen!W96 ="","",_xlfn.RANK.AVG(DMen!W96,DMen!W$4:W$413,0))</f>
        <v>194</v>
      </c>
      <c r="X96" s="6" t="str">
        <f>IF( DMen!X96 ="","",_xlfn.RANK.AVG(DMen!X96,DMen!X$4:X$413,0))</f>
        <v/>
      </c>
      <c r="Y96" s="6">
        <f>IF( DMen!Y96 ="","",_xlfn.RANK.AVG(DMen!Y96,DMen!Y$4:Y$413,0))</f>
        <v>176.5</v>
      </c>
      <c r="Z96" s="6">
        <f>_xlfn.RANK.AVG(DMen!Z96,DMen!Z$4:Z$413,0)</f>
        <v>208</v>
      </c>
      <c r="AA96" s="6">
        <f>IF( DMen!AA96 ="","",_xlfn.RANK.AVG(DMen!AA96,DMen!AA$4:AA$413,0))</f>
        <v>99.5</v>
      </c>
      <c r="AB96" s="6">
        <f>_xlfn.RANK.AVG(DMen!AB96,DMen!AB$4:AB$413,0)</f>
        <v>210</v>
      </c>
      <c r="AC96" s="6">
        <f>_xlfn.RANK.AVG(DMen!AC96,DMen!AC$4:AC$413,0)</f>
        <v>201.5</v>
      </c>
      <c r="AG96" s="7">
        <f t="shared" si="14"/>
        <v>174.66666666666666</v>
      </c>
      <c r="AH96" s="7">
        <f t="shared" si="15"/>
        <v>165.5</v>
      </c>
      <c r="AI96" s="7">
        <f t="shared" si="23"/>
        <v>85.333333333333329</v>
      </c>
      <c r="AJ96" s="7">
        <f t="shared" si="24"/>
        <v>182</v>
      </c>
      <c r="AK96" s="7">
        <f t="shared" si="25"/>
        <v>155.4</v>
      </c>
      <c r="AL96" s="7">
        <f t="shared" si="26"/>
        <v>179.75</v>
      </c>
      <c r="AN96">
        <f t="shared" si="16"/>
        <v>194</v>
      </c>
      <c r="AO96">
        <f t="shared" si="17"/>
        <v>181</v>
      </c>
      <c r="AP96">
        <f t="shared" si="18"/>
        <v>63</v>
      </c>
      <c r="AQ96">
        <f t="shared" si="19"/>
        <v>197</v>
      </c>
      <c r="AR96">
        <f t="shared" si="20"/>
        <v>193.5</v>
      </c>
      <c r="AS96">
        <f t="shared" si="21"/>
        <v>227</v>
      </c>
      <c r="AU96" s="6">
        <f t="shared" si="22"/>
        <v>175.91666666666666</v>
      </c>
      <c r="AW96">
        <f t="shared" si="27"/>
        <v>218</v>
      </c>
    </row>
    <row r="97" spans="1:49">
      <c r="A97" t="s">
        <v>799</v>
      </c>
      <c r="B97" t="s">
        <v>800</v>
      </c>
      <c r="C97" t="s">
        <v>62</v>
      </c>
      <c r="D97" t="s">
        <v>302</v>
      </c>
      <c r="E97" s="6">
        <f>_xlfn.RANK.AVG(DMen!E97,DMen!E$4:E$413,0)</f>
        <v>117.5</v>
      </c>
      <c r="F97" s="6">
        <f>_xlfn.RANK.AVG(DMen!F97,DMen!F$4:F$413,0)</f>
        <v>182</v>
      </c>
      <c r="G97" s="6">
        <f>_xlfn.RANK.AVG(DMen!G97,DMen!G$4:G$413,0)</f>
        <v>162</v>
      </c>
      <c r="H97" s="6">
        <f>_xlfn.RANK.AVG(DMen!H97,DMen!H$4:H$413,0)</f>
        <v>203</v>
      </c>
      <c r="I97" s="6">
        <f>_xlfn.RANK.AVG(DMen!I97,DMen!I$4:I$413,0)</f>
        <v>125</v>
      </c>
      <c r="J97" s="6">
        <f>_xlfn.RANK.AVG(DMen!J97,DMen!J$4:J$413,0)</f>
        <v>140</v>
      </c>
      <c r="K97" s="6">
        <f>_xlfn.RANK.AVG(DMen!K97,DMen!K$4:K$413,0)</f>
        <v>196</v>
      </c>
      <c r="L97" s="6">
        <f>_xlfn.RANK.AVG(DMen!L97,DMen!L$4:L$413,0)</f>
        <v>64</v>
      </c>
      <c r="M97" s="6">
        <f>_xlfn.RANK.AVG(DMen!M97,DMen!M$4:M$413,1)</f>
        <v>180</v>
      </c>
      <c r="N97" s="6">
        <f>_xlfn.RANK.AVG(DMen!N97,DMen!N$4:N$413,0)</f>
        <v>168</v>
      </c>
      <c r="O97" s="6">
        <f>_xlfn.RANK.AVG(DMen!O97,DMen!O$4:O$413,0)</f>
        <v>106</v>
      </c>
      <c r="P97" s="6">
        <f>_xlfn.RANK.AVG(DMen!P97,DMen!P$4:P$413,1)</f>
        <v>125</v>
      </c>
      <c r="Q97" s="6">
        <f>_xlfn.RANK.AVG(DMen!Q97,DMen!Q$4:Q$413,0)</f>
        <v>121.5</v>
      </c>
      <c r="R97" s="6">
        <f>_xlfn.RANK.AVG(DMen!R97,DMen!R$4:R$413,0)</f>
        <v>101</v>
      </c>
      <c r="S97" s="6">
        <f>_xlfn.RANK.AVG(DMen!S97,DMen!S$4:S$413,1)</f>
        <v>154</v>
      </c>
      <c r="T97" s="6">
        <f>IF( DMen!T97 ="","",_xlfn.RANK.AVG(DMen!T97,DMen!T$4:T$413,0))</f>
        <v>170</v>
      </c>
      <c r="U97" s="6">
        <f>IF( DMen!U97 ="","",_xlfn.RANK.AVG(DMen!U97,DMen!U$4:U$413,0))</f>
        <v>65.5</v>
      </c>
      <c r="V97" s="6">
        <f>_xlfn.RANK.AVG(DMen!V97,DMen!V$4:V$413,0)</f>
        <v>160</v>
      </c>
      <c r="W97" s="6">
        <f>IF( DMen!W97 ="","",_xlfn.RANK.AVG(DMen!W97,DMen!W$4:W$413,0))</f>
        <v>39</v>
      </c>
      <c r="X97" s="6" t="str">
        <f>IF( DMen!X97 ="","",_xlfn.RANK.AVG(DMen!X97,DMen!X$4:X$413,0))</f>
        <v/>
      </c>
      <c r="Y97" s="6">
        <f>IF( DMen!Y97 ="","",_xlfn.RANK.AVG(DMen!Y97,DMen!Y$4:Y$413,0))</f>
        <v>100</v>
      </c>
      <c r="Z97" s="6">
        <f>_xlfn.RANK.AVG(DMen!Z97,DMen!Z$4:Z$413,0)</f>
        <v>31</v>
      </c>
      <c r="AA97" s="6">
        <f>IF( DMen!AA97 ="","",_xlfn.RANK.AVG(DMen!AA97,DMen!AA$4:AA$413,0))</f>
        <v>99.5</v>
      </c>
      <c r="AB97" s="6">
        <f>_xlfn.RANK.AVG(DMen!AB97,DMen!AB$4:AB$413,0)</f>
        <v>137</v>
      </c>
      <c r="AC97" s="6">
        <f>_xlfn.RANK.AVG(DMen!AC97,DMen!AC$4:AC$413,0)</f>
        <v>227</v>
      </c>
      <c r="AG97" s="7">
        <f t="shared" si="14"/>
        <v>153.83333333333334</v>
      </c>
      <c r="AH97" s="7">
        <f t="shared" si="15"/>
        <v>166</v>
      </c>
      <c r="AI97" s="7">
        <f t="shared" si="23"/>
        <v>137.33333333333334</v>
      </c>
      <c r="AJ97" s="7">
        <f t="shared" si="24"/>
        <v>121.5</v>
      </c>
      <c r="AK97" s="7">
        <f t="shared" si="25"/>
        <v>106.9</v>
      </c>
      <c r="AL97" s="7">
        <f t="shared" si="26"/>
        <v>123.625</v>
      </c>
      <c r="AN97">
        <f t="shared" si="16"/>
        <v>163.5</v>
      </c>
      <c r="AO97">
        <f t="shared" si="17"/>
        <v>182</v>
      </c>
      <c r="AP97">
        <f t="shared" si="18"/>
        <v>157</v>
      </c>
      <c r="AQ97">
        <f t="shared" si="19"/>
        <v>127</v>
      </c>
      <c r="AR97">
        <f t="shared" si="20"/>
        <v>116</v>
      </c>
      <c r="AS97">
        <f t="shared" si="21"/>
        <v>165.5</v>
      </c>
      <c r="AU97" s="6">
        <f t="shared" si="22"/>
        <v>151.83333333333334</v>
      </c>
      <c r="AW97">
        <f t="shared" si="27"/>
        <v>183.5</v>
      </c>
    </row>
    <row r="98" spans="1:49">
      <c r="A98" t="s">
        <v>1198</v>
      </c>
      <c r="B98" t="s">
        <v>1199</v>
      </c>
      <c r="C98" t="s">
        <v>62</v>
      </c>
      <c r="D98" t="s">
        <v>767</v>
      </c>
      <c r="E98" s="6">
        <f>_xlfn.RANK.AVG(DMen!E98,DMen!E$4:E$413,0)</f>
        <v>117.5</v>
      </c>
      <c r="F98" s="6">
        <f>_xlfn.RANK.AVG(DMen!F98,DMen!F$4:F$413,0)</f>
        <v>222.5</v>
      </c>
      <c r="G98" s="6">
        <f>_xlfn.RANK.AVG(DMen!G98,DMen!G$4:G$413,0)</f>
        <v>198</v>
      </c>
      <c r="H98" s="6">
        <f>_xlfn.RANK.AVG(DMen!H98,DMen!H$4:H$413,0)</f>
        <v>215</v>
      </c>
      <c r="I98" s="6">
        <f>_xlfn.RANK.AVG(DMen!I98,DMen!I$4:I$413,0)</f>
        <v>141</v>
      </c>
      <c r="J98" s="6">
        <f>_xlfn.RANK.AVG(DMen!J98,DMen!J$4:J$413,0)</f>
        <v>137</v>
      </c>
      <c r="K98" s="6">
        <f>_xlfn.RANK.AVG(DMen!K98,DMen!K$4:K$413,0)</f>
        <v>186.5</v>
      </c>
      <c r="L98" s="6">
        <f>_xlfn.RANK.AVG(DMen!L98,DMen!L$4:L$413,0)</f>
        <v>139</v>
      </c>
      <c r="M98" s="6">
        <f>_xlfn.RANK.AVG(DMen!M98,DMen!M$4:M$413,1)</f>
        <v>45</v>
      </c>
      <c r="N98" s="6">
        <f>_xlfn.RANK.AVG(DMen!N98,DMen!N$4:N$413,0)</f>
        <v>62</v>
      </c>
      <c r="O98" s="6">
        <f>_xlfn.RANK.AVG(DMen!O98,DMen!O$4:O$413,0)</f>
        <v>227</v>
      </c>
      <c r="P98" s="6">
        <f>_xlfn.RANK.AVG(DMen!P98,DMen!P$4:P$413,1)</f>
        <v>78</v>
      </c>
      <c r="Q98" s="6">
        <f>_xlfn.RANK.AVG(DMen!Q98,DMen!Q$4:Q$413,0)</f>
        <v>207</v>
      </c>
      <c r="R98" s="6">
        <f>_xlfn.RANK.AVG(DMen!R98,DMen!R$4:R$413,0)</f>
        <v>223</v>
      </c>
      <c r="S98" s="6">
        <f>_xlfn.RANK.AVG(DMen!S98,DMen!S$4:S$413,1)</f>
        <v>166</v>
      </c>
      <c r="T98" s="6">
        <f>IF( DMen!T98 ="","",_xlfn.RANK.AVG(DMen!T98,DMen!T$4:T$413,0))</f>
        <v>177</v>
      </c>
      <c r="U98" s="6" t="str">
        <f>IF( DMen!U98 ="","",_xlfn.RANK.AVG(DMen!U98,DMen!U$4:U$413,0))</f>
        <v/>
      </c>
      <c r="V98" s="6">
        <f>_xlfn.RANK.AVG(DMen!V98,DMen!V$4:V$413,0)</f>
        <v>228</v>
      </c>
      <c r="W98" s="6">
        <f>IF( DMen!W98 ="","",_xlfn.RANK.AVG(DMen!W98,DMen!W$4:W$413,0))</f>
        <v>107</v>
      </c>
      <c r="X98" s="6" t="str">
        <f>IF( DMen!X98 ="","",_xlfn.RANK.AVG(DMen!X98,DMen!X$4:X$413,0))</f>
        <v/>
      </c>
      <c r="Y98" s="6">
        <f>IF( DMen!Y98 ="","",_xlfn.RANK.AVG(DMen!Y98,DMen!Y$4:Y$413,0))</f>
        <v>176.5</v>
      </c>
      <c r="Z98" s="6">
        <f>_xlfn.RANK.AVG(DMen!Z98,DMen!Z$4:Z$413,0)</f>
        <v>224</v>
      </c>
      <c r="AA98" s="6" t="str">
        <f>IF( DMen!AA98 ="","",_xlfn.RANK.AVG(DMen!AA98,DMen!AA$4:AA$413,0))</f>
        <v/>
      </c>
      <c r="AB98" s="6">
        <f>_xlfn.RANK.AVG(DMen!AB98,DMen!AB$4:AB$413,0)</f>
        <v>93</v>
      </c>
      <c r="AC98" s="6">
        <f>_xlfn.RANK.AVG(DMen!AC98,DMen!AC$4:AC$413,0)</f>
        <v>2</v>
      </c>
      <c r="AG98" s="7">
        <f t="shared" si="14"/>
        <v>179.33333333333334</v>
      </c>
      <c r="AH98" s="7">
        <f t="shared" si="15"/>
        <v>169.875</v>
      </c>
      <c r="AI98" s="7">
        <f t="shared" si="23"/>
        <v>82</v>
      </c>
      <c r="AJ98" s="7">
        <f t="shared" si="24"/>
        <v>180.2</v>
      </c>
      <c r="AK98" s="7">
        <f t="shared" si="25"/>
        <v>172.125</v>
      </c>
      <c r="AL98" s="7">
        <f t="shared" si="26"/>
        <v>106.33333333333333</v>
      </c>
      <c r="AN98">
        <f t="shared" si="16"/>
        <v>201</v>
      </c>
      <c r="AO98">
        <f t="shared" si="17"/>
        <v>188</v>
      </c>
      <c r="AP98">
        <f t="shared" si="18"/>
        <v>60</v>
      </c>
      <c r="AQ98">
        <f t="shared" si="19"/>
        <v>196</v>
      </c>
      <c r="AR98">
        <f t="shared" si="20"/>
        <v>213</v>
      </c>
      <c r="AS98">
        <f t="shared" si="21"/>
        <v>110.5</v>
      </c>
      <c r="AU98" s="6">
        <f t="shared" si="22"/>
        <v>161.41666666666666</v>
      </c>
      <c r="AW98">
        <f t="shared" si="27"/>
        <v>198</v>
      </c>
    </row>
    <row r="99" spans="1:49">
      <c r="A99" t="s">
        <v>317</v>
      </c>
      <c r="B99" t="s">
        <v>318</v>
      </c>
      <c r="C99" t="s">
        <v>62</v>
      </c>
      <c r="D99" t="s">
        <v>110</v>
      </c>
      <c r="E99" s="6">
        <f>_xlfn.RANK.AVG(DMen!E99,DMen!E$4:E$413,0)</f>
        <v>28</v>
      </c>
      <c r="F99" s="6">
        <f>_xlfn.RANK.AVG(DMen!F99,DMen!F$4:F$413,0)</f>
        <v>32</v>
      </c>
      <c r="G99" s="6">
        <f>_xlfn.RANK.AVG(DMen!G99,DMen!G$4:G$413,0)</f>
        <v>45</v>
      </c>
      <c r="H99" s="6">
        <f>_xlfn.RANK.AVG(DMen!H99,DMen!H$4:H$413,0)</f>
        <v>85</v>
      </c>
      <c r="I99" s="6">
        <f>_xlfn.RANK.AVG(DMen!I99,DMen!I$4:I$413,0)</f>
        <v>39</v>
      </c>
      <c r="J99" s="6">
        <f>_xlfn.RANK.AVG(DMen!J99,DMen!J$4:J$413,0)</f>
        <v>59</v>
      </c>
      <c r="K99" s="6">
        <f>_xlfn.RANK.AVG(DMen!K99,DMen!K$4:K$413,0)</f>
        <v>79</v>
      </c>
      <c r="L99" s="6">
        <f>_xlfn.RANK.AVG(DMen!L99,DMen!L$4:L$413,0)</f>
        <v>41</v>
      </c>
      <c r="M99" s="6">
        <f>_xlfn.RANK.AVG(DMen!M99,DMen!M$4:M$413,1)</f>
        <v>215</v>
      </c>
      <c r="N99" s="6">
        <f>_xlfn.RANK.AVG(DMen!N99,DMen!N$4:N$413,0)</f>
        <v>192</v>
      </c>
      <c r="O99" s="6">
        <f>_xlfn.RANK.AVG(DMen!O99,DMen!O$4:O$413,0)</f>
        <v>61</v>
      </c>
      <c r="P99" s="6">
        <f>_xlfn.RANK.AVG(DMen!P99,DMen!P$4:P$413,1)</f>
        <v>29</v>
      </c>
      <c r="Q99" s="6">
        <f>_xlfn.RANK.AVG(DMen!Q99,DMen!Q$4:Q$413,0)</f>
        <v>39</v>
      </c>
      <c r="R99" s="6">
        <f>_xlfn.RANK.AVG(DMen!R99,DMen!R$4:R$413,0)</f>
        <v>91</v>
      </c>
      <c r="S99" s="6">
        <f>_xlfn.RANK.AVG(DMen!S99,DMen!S$4:S$413,1)</f>
        <v>102</v>
      </c>
      <c r="T99" s="6">
        <f>IF( DMen!T99 ="","",_xlfn.RANK.AVG(DMen!T99,DMen!T$4:T$413,0))</f>
        <v>39</v>
      </c>
      <c r="U99" s="6">
        <f>IF( DMen!U99 ="","",_xlfn.RANK.AVG(DMen!U99,DMen!U$4:U$413,0))</f>
        <v>17</v>
      </c>
      <c r="V99" s="6">
        <f>_xlfn.RANK.AVG(DMen!V99,DMen!V$4:V$413,0)</f>
        <v>14.5</v>
      </c>
      <c r="W99" s="6">
        <f>IF( DMen!W99 ="","",_xlfn.RANK.AVG(DMen!W99,DMen!W$4:W$413,0))</f>
        <v>111</v>
      </c>
      <c r="X99" s="6">
        <f>IF( DMen!X99 ="","",_xlfn.RANK.AVG(DMen!X99,DMen!X$4:X$413,0))</f>
        <v>10</v>
      </c>
      <c r="Y99" s="6">
        <f>IF( DMen!Y99 ="","",_xlfn.RANK.AVG(DMen!Y99,DMen!Y$4:Y$413,0))</f>
        <v>54</v>
      </c>
      <c r="Z99" s="6">
        <f>_xlfn.RANK.AVG(DMen!Z99,DMen!Z$4:Z$413,0)</f>
        <v>49</v>
      </c>
      <c r="AA99" s="6">
        <f>IF( DMen!AA99 ="","",_xlfn.RANK.AVG(DMen!AA99,DMen!AA$4:AA$413,0))</f>
        <v>2</v>
      </c>
      <c r="AB99" s="6">
        <f>_xlfn.RANK.AVG(DMen!AB99,DMen!AB$4:AB$413,0)</f>
        <v>169</v>
      </c>
      <c r="AC99" s="6">
        <f>_xlfn.RANK.AVG(DMen!AC99,DMen!AC$4:AC$413,0)</f>
        <v>77.5</v>
      </c>
      <c r="AG99" s="7">
        <f t="shared" si="14"/>
        <v>35</v>
      </c>
      <c r="AH99" s="7">
        <f t="shared" si="15"/>
        <v>65.5</v>
      </c>
      <c r="AI99" s="7">
        <f t="shared" si="23"/>
        <v>149.33333333333334</v>
      </c>
      <c r="AJ99" s="7">
        <f t="shared" si="24"/>
        <v>64.400000000000006</v>
      </c>
      <c r="AK99" s="7">
        <f t="shared" si="25"/>
        <v>40.916666666666664</v>
      </c>
      <c r="AL99" s="7">
        <f t="shared" si="26"/>
        <v>74.375</v>
      </c>
      <c r="AN99">
        <f t="shared" si="16"/>
        <v>20.5</v>
      </c>
      <c r="AO99">
        <f t="shared" si="17"/>
        <v>42</v>
      </c>
      <c r="AP99">
        <f t="shared" si="18"/>
        <v>174</v>
      </c>
      <c r="AQ99">
        <f t="shared" si="19"/>
        <v>47</v>
      </c>
      <c r="AR99">
        <f t="shared" si="20"/>
        <v>7</v>
      </c>
      <c r="AS99">
        <f t="shared" si="21"/>
        <v>31</v>
      </c>
      <c r="AU99" s="6">
        <f t="shared" si="22"/>
        <v>53.583333333333336</v>
      </c>
      <c r="AW99">
        <f t="shared" si="27"/>
        <v>15</v>
      </c>
    </row>
    <row r="100" spans="1:49">
      <c r="A100" t="s">
        <v>1398</v>
      </c>
      <c r="B100" t="s">
        <v>1399</v>
      </c>
      <c r="C100" t="s">
        <v>62</v>
      </c>
      <c r="D100" t="s">
        <v>976</v>
      </c>
      <c r="E100" s="6">
        <f>_xlfn.RANK.AVG(DMen!E100,DMen!E$4:E$413,0)</f>
        <v>192.5</v>
      </c>
      <c r="F100" s="6">
        <f>_xlfn.RANK.AVG(DMen!F100,DMen!F$4:F$413,0)</f>
        <v>109.5</v>
      </c>
      <c r="G100" s="6">
        <f>_xlfn.RANK.AVG(DMen!G100,DMen!G$4:G$413,0)</f>
        <v>192</v>
      </c>
      <c r="H100" s="6">
        <f>_xlfn.RANK.AVG(DMen!H100,DMen!H$4:H$413,0)</f>
        <v>41</v>
      </c>
      <c r="I100" s="6">
        <f>_xlfn.RANK.AVG(DMen!I100,DMen!I$4:I$413,0)</f>
        <v>182</v>
      </c>
      <c r="J100" s="6">
        <f>_xlfn.RANK.AVG(DMen!J100,DMen!J$4:J$413,0)</f>
        <v>60</v>
      </c>
      <c r="K100" s="6">
        <f>_xlfn.RANK.AVG(DMen!K100,DMen!K$4:K$413,0)</f>
        <v>46.5</v>
      </c>
      <c r="L100" s="6">
        <f>_xlfn.RANK.AVG(DMen!L100,DMen!L$4:L$413,0)</f>
        <v>179</v>
      </c>
      <c r="M100" s="6">
        <f>_xlfn.RANK.AVG(DMen!M100,DMen!M$4:M$413,1)</f>
        <v>28</v>
      </c>
      <c r="N100" s="6">
        <f>_xlfn.RANK.AVG(DMen!N100,DMen!N$4:N$413,0)</f>
        <v>54</v>
      </c>
      <c r="O100" s="6">
        <f>_xlfn.RANK.AVG(DMen!O100,DMen!O$4:O$413,0)</f>
        <v>200</v>
      </c>
      <c r="P100" s="6">
        <f>_xlfn.RANK.AVG(DMen!P100,DMen!P$4:P$413,1)</f>
        <v>213</v>
      </c>
      <c r="Q100" s="6">
        <f>_xlfn.RANK.AVG(DMen!Q100,DMen!Q$4:Q$413,0)</f>
        <v>212</v>
      </c>
      <c r="R100" s="6">
        <f>_xlfn.RANK.AVG(DMen!R100,DMen!R$4:R$413,0)</f>
        <v>157</v>
      </c>
      <c r="S100" s="6">
        <f>_xlfn.RANK.AVG(DMen!S100,DMen!S$4:S$413,1)</f>
        <v>174</v>
      </c>
      <c r="T100" s="6">
        <f>IF( DMen!T100 ="","",_xlfn.RANK.AVG(DMen!T100,DMen!T$4:T$413,0))</f>
        <v>164</v>
      </c>
      <c r="U100" s="6">
        <f>IF( DMen!U100 ="","",_xlfn.RANK.AVG(DMen!U100,DMen!U$4:U$413,0))</f>
        <v>155</v>
      </c>
      <c r="V100" s="6">
        <f>_xlfn.RANK.AVG(DMen!V100,DMen!V$4:V$413,0)</f>
        <v>131</v>
      </c>
      <c r="W100" s="6">
        <f>IF( DMen!W100 ="","",_xlfn.RANK.AVG(DMen!W100,DMen!W$4:W$413,0))</f>
        <v>194</v>
      </c>
      <c r="X100" s="6" t="str">
        <f>IF( DMen!X100 ="","",_xlfn.RANK.AVG(DMen!X100,DMen!X$4:X$413,0))</f>
        <v/>
      </c>
      <c r="Y100" s="6">
        <f>IF( DMen!Y100 ="","",_xlfn.RANK.AVG(DMen!Y100,DMen!Y$4:Y$413,0))</f>
        <v>176.5</v>
      </c>
      <c r="Z100" s="6">
        <f>_xlfn.RANK.AVG(DMen!Z100,DMen!Z$4:Z$413,0)</f>
        <v>178</v>
      </c>
      <c r="AA100" s="6">
        <f>IF( DMen!AA100 ="","",_xlfn.RANK.AVG(DMen!AA100,DMen!AA$4:AA$413,0))</f>
        <v>99.5</v>
      </c>
      <c r="AB100" s="6">
        <f>_xlfn.RANK.AVG(DMen!AB100,DMen!AB$4:AB$413,0)</f>
        <v>94</v>
      </c>
      <c r="AC100" s="6">
        <f>_xlfn.RANK.AVG(DMen!AC100,DMen!AC$4:AC$413,0)</f>
        <v>194</v>
      </c>
      <c r="AG100" s="7">
        <f t="shared" si="14"/>
        <v>164.66666666666666</v>
      </c>
      <c r="AH100" s="7">
        <f t="shared" si="15"/>
        <v>82.375</v>
      </c>
      <c r="AI100" s="7">
        <f t="shared" si="23"/>
        <v>87</v>
      </c>
      <c r="AJ100" s="7">
        <f t="shared" si="24"/>
        <v>191.2</v>
      </c>
      <c r="AK100" s="7">
        <f t="shared" si="25"/>
        <v>164.1</v>
      </c>
      <c r="AL100" s="7">
        <f t="shared" si="26"/>
        <v>141.375</v>
      </c>
      <c r="AN100">
        <f t="shared" si="16"/>
        <v>174.5</v>
      </c>
      <c r="AO100">
        <f t="shared" si="17"/>
        <v>67.5</v>
      </c>
      <c r="AP100">
        <f t="shared" si="18"/>
        <v>68</v>
      </c>
      <c r="AQ100">
        <f t="shared" si="19"/>
        <v>210</v>
      </c>
      <c r="AR100">
        <f t="shared" si="20"/>
        <v>207</v>
      </c>
      <c r="AS100">
        <f t="shared" si="21"/>
        <v>198</v>
      </c>
      <c r="AU100" s="6">
        <f t="shared" si="22"/>
        <v>154.16666666666666</v>
      </c>
      <c r="AW100">
        <f t="shared" si="27"/>
        <v>189</v>
      </c>
    </row>
    <row r="101" spans="1:49">
      <c r="A101" t="s">
        <v>424</v>
      </c>
      <c r="B101" t="s">
        <v>425</v>
      </c>
      <c r="C101" t="s">
        <v>62</v>
      </c>
      <c r="D101" t="s">
        <v>105</v>
      </c>
      <c r="E101" s="6">
        <f>_xlfn.RANK.AVG(DMen!E101,DMen!E$4:E$413,0)</f>
        <v>157</v>
      </c>
      <c r="F101" s="6">
        <f>_xlfn.RANK.AVG(DMen!F101,DMen!F$4:F$413,0)</f>
        <v>63.5</v>
      </c>
      <c r="G101" s="6">
        <f>_xlfn.RANK.AVG(DMen!G101,DMen!G$4:G$413,0)</f>
        <v>208</v>
      </c>
      <c r="H101" s="6">
        <f>_xlfn.RANK.AVG(DMen!H101,DMen!H$4:H$413,0)</f>
        <v>101</v>
      </c>
      <c r="I101" s="6">
        <f>_xlfn.RANK.AVG(DMen!I101,DMen!I$4:I$413,0)</f>
        <v>155</v>
      </c>
      <c r="J101" s="6">
        <f>_xlfn.RANK.AVG(DMen!J101,DMen!J$4:J$413,0)</f>
        <v>101</v>
      </c>
      <c r="K101" s="6">
        <f>_xlfn.RANK.AVG(DMen!K101,DMen!K$4:K$413,0)</f>
        <v>127</v>
      </c>
      <c r="L101" s="6">
        <f>_xlfn.RANK.AVG(DMen!L101,DMen!L$4:L$413,0)</f>
        <v>30</v>
      </c>
      <c r="M101" s="6">
        <f>_xlfn.RANK.AVG(DMen!M101,DMen!M$4:M$413,1)</f>
        <v>171</v>
      </c>
      <c r="N101" s="6">
        <f>_xlfn.RANK.AVG(DMen!N101,DMen!N$4:N$413,0)</f>
        <v>101</v>
      </c>
      <c r="O101" s="6">
        <f>_xlfn.RANK.AVG(DMen!O101,DMen!O$4:O$413,0)</f>
        <v>52</v>
      </c>
      <c r="P101" s="6">
        <f>_xlfn.RANK.AVG(DMen!P101,DMen!P$4:P$413,1)</f>
        <v>116</v>
      </c>
      <c r="Q101" s="6">
        <f>_xlfn.RANK.AVG(DMen!Q101,DMen!Q$4:Q$413,0)</f>
        <v>73</v>
      </c>
      <c r="R101" s="6">
        <f>_xlfn.RANK.AVG(DMen!R101,DMen!R$4:R$413,0)</f>
        <v>143</v>
      </c>
      <c r="S101" s="6">
        <f>_xlfn.RANK.AVG(DMen!S101,DMen!S$4:S$413,1)</f>
        <v>104</v>
      </c>
      <c r="T101" s="6">
        <f>IF( DMen!T101 ="","",_xlfn.RANK.AVG(DMen!T101,DMen!T$4:T$413,0))</f>
        <v>180</v>
      </c>
      <c r="U101" s="6">
        <f>IF( DMen!U101 ="","",_xlfn.RANK.AVG(DMen!U101,DMen!U$4:U$413,0))</f>
        <v>154</v>
      </c>
      <c r="V101" s="6">
        <f>_xlfn.RANK.AVG(DMen!V101,DMen!V$4:V$413,0)</f>
        <v>41</v>
      </c>
      <c r="W101" s="6">
        <f>IF( DMen!W101 ="","",_xlfn.RANK.AVG(DMen!W101,DMen!W$4:W$413,0))</f>
        <v>125</v>
      </c>
      <c r="X101" s="6" t="str">
        <f>IF( DMen!X101 ="","",_xlfn.RANK.AVG(DMen!X101,DMen!X$4:X$413,0))</f>
        <v/>
      </c>
      <c r="Y101" s="6">
        <f>IF( DMen!Y101 ="","",_xlfn.RANK.AVG(DMen!Y101,DMen!Y$4:Y$413,0))</f>
        <v>176.5</v>
      </c>
      <c r="Z101" s="6">
        <f>_xlfn.RANK.AVG(DMen!Z101,DMen!Z$4:Z$413,0)</f>
        <v>124</v>
      </c>
      <c r="AA101" s="6">
        <f>IF( DMen!AA101 ="","",_xlfn.RANK.AVG(DMen!AA101,DMen!AA$4:AA$413,0))</f>
        <v>39</v>
      </c>
      <c r="AB101" s="6">
        <f>_xlfn.RANK.AVG(DMen!AB101,DMen!AB$4:AB$413,0)</f>
        <v>54</v>
      </c>
      <c r="AC101" s="6">
        <f>_xlfn.RANK.AVG(DMen!AC101,DMen!AC$4:AC$413,0)</f>
        <v>67.5</v>
      </c>
      <c r="AG101" s="7">
        <f t="shared" si="14"/>
        <v>142.83333333333334</v>
      </c>
      <c r="AH101" s="7">
        <f t="shared" si="15"/>
        <v>121</v>
      </c>
      <c r="AI101" s="7">
        <f t="shared" si="23"/>
        <v>100.66666666666667</v>
      </c>
      <c r="AJ101" s="7">
        <f t="shared" si="24"/>
        <v>97.6</v>
      </c>
      <c r="AK101" s="7">
        <f t="shared" si="25"/>
        <v>135.30000000000001</v>
      </c>
      <c r="AL101" s="7">
        <f t="shared" si="26"/>
        <v>71.125</v>
      </c>
      <c r="AN101">
        <f t="shared" si="16"/>
        <v>148</v>
      </c>
      <c r="AO101">
        <f t="shared" si="17"/>
        <v>125</v>
      </c>
      <c r="AP101">
        <f t="shared" si="18"/>
        <v>92.5</v>
      </c>
      <c r="AQ101">
        <f t="shared" si="19"/>
        <v>96</v>
      </c>
      <c r="AR101">
        <f t="shared" si="20"/>
        <v>163</v>
      </c>
      <c r="AS101">
        <f t="shared" si="21"/>
        <v>28</v>
      </c>
      <c r="AU101" s="6">
        <f t="shared" si="22"/>
        <v>108.75</v>
      </c>
      <c r="AW101">
        <f t="shared" si="27"/>
        <v>101</v>
      </c>
    </row>
    <row r="102" spans="1:49">
      <c r="A102" t="s">
        <v>957</v>
      </c>
      <c r="B102" t="s">
        <v>958</v>
      </c>
      <c r="C102" t="s">
        <v>62</v>
      </c>
      <c r="D102" t="s">
        <v>959</v>
      </c>
      <c r="E102" s="6">
        <f>_xlfn.RANK.AVG(DMen!E102,DMen!E$4:E$413,0)</f>
        <v>217.5</v>
      </c>
      <c r="F102" s="6">
        <f>_xlfn.RANK.AVG(DMen!F102,DMen!F$4:F$413,0)</f>
        <v>194</v>
      </c>
      <c r="G102" s="6">
        <f>_xlfn.RANK.AVG(DMen!G102,DMen!G$4:G$413,0)</f>
        <v>106</v>
      </c>
      <c r="H102" s="6">
        <f>_xlfn.RANK.AVG(DMen!H102,DMen!H$4:H$413,0)</f>
        <v>220</v>
      </c>
      <c r="I102" s="6">
        <f>_xlfn.RANK.AVG(DMen!I102,DMen!I$4:I$413,0)</f>
        <v>208</v>
      </c>
      <c r="J102" s="6">
        <f>_xlfn.RANK.AVG(DMen!J102,DMen!J$4:J$413,0)</f>
        <v>226</v>
      </c>
      <c r="K102" s="6">
        <f>_xlfn.RANK.AVG(DMen!K102,DMen!K$4:K$413,0)</f>
        <v>223</v>
      </c>
      <c r="L102" s="6">
        <f>_xlfn.RANK.AVG(DMen!L102,DMen!L$4:L$413,0)</f>
        <v>115</v>
      </c>
      <c r="M102" s="6">
        <f>_xlfn.RANK.AVG(DMen!M102,DMen!M$4:M$413,1)</f>
        <v>40</v>
      </c>
      <c r="N102" s="6">
        <f>_xlfn.RANK.AVG(DMen!N102,DMen!N$4:N$413,0)</f>
        <v>38</v>
      </c>
      <c r="O102" s="6">
        <f>_xlfn.RANK.AVG(DMen!O102,DMen!O$4:O$413,0)</f>
        <v>141</v>
      </c>
      <c r="P102" s="6">
        <f>_xlfn.RANK.AVG(DMen!P102,DMen!P$4:P$413,1)</f>
        <v>170</v>
      </c>
      <c r="Q102" s="6">
        <f>_xlfn.RANK.AVG(DMen!Q102,DMen!Q$4:Q$413,0)</f>
        <v>163</v>
      </c>
      <c r="R102" s="6">
        <f>_xlfn.RANK.AVG(DMen!R102,DMen!R$4:R$413,0)</f>
        <v>144</v>
      </c>
      <c r="S102" s="6">
        <f>_xlfn.RANK.AVG(DMen!S102,DMen!S$4:S$413,1)</f>
        <v>198</v>
      </c>
      <c r="T102" s="6">
        <f>IF( DMen!T102 ="","",_xlfn.RANK.AVG(DMen!T102,DMen!T$4:T$413,0))</f>
        <v>183</v>
      </c>
      <c r="U102" s="6" t="str">
        <f>IF( DMen!U102 ="","",_xlfn.RANK.AVG(DMen!U102,DMen!U$4:U$413,0))</f>
        <v/>
      </c>
      <c r="V102" s="6">
        <f>_xlfn.RANK.AVG(DMen!V102,DMen!V$4:V$413,0)</f>
        <v>81.5</v>
      </c>
      <c r="W102" s="6">
        <f>IF( DMen!W102 ="","",_xlfn.RANK.AVG(DMen!W102,DMen!W$4:W$413,0))</f>
        <v>194</v>
      </c>
      <c r="X102" s="6" t="str">
        <f>IF( DMen!X102 ="","",_xlfn.RANK.AVG(DMen!X102,DMen!X$4:X$413,0))</f>
        <v/>
      </c>
      <c r="Y102" s="6">
        <f>IF( DMen!Y102 ="","",_xlfn.RANK.AVG(DMen!Y102,DMen!Y$4:Y$413,0))</f>
        <v>176.5</v>
      </c>
      <c r="Z102" s="6">
        <f>_xlfn.RANK.AVG(DMen!Z102,DMen!Z$4:Z$413,0)</f>
        <v>10</v>
      </c>
      <c r="AA102" s="6" t="str">
        <f>IF( DMen!AA102 ="","",_xlfn.RANK.AVG(DMen!AA102,DMen!AA$4:AA$413,0))</f>
        <v/>
      </c>
      <c r="AB102" s="6">
        <f>_xlfn.RANK.AVG(DMen!AB102,DMen!AB$4:AB$413,0)</f>
        <v>29</v>
      </c>
      <c r="AC102" s="6">
        <f>_xlfn.RANK.AVG(DMen!AC102,DMen!AC$4:AC$413,0)</f>
        <v>112.5</v>
      </c>
      <c r="AG102" s="7">
        <f t="shared" si="14"/>
        <v>172.5</v>
      </c>
      <c r="AH102" s="7">
        <f t="shared" si="15"/>
        <v>219.25</v>
      </c>
      <c r="AI102" s="7">
        <f t="shared" si="23"/>
        <v>64.333333333333329</v>
      </c>
      <c r="AJ102" s="7">
        <f t="shared" si="24"/>
        <v>163.19999999999999</v>
      </c>
      <c r="AK102" s="7">
        <f t="shared" si="25"/>
        <v>158.75</v>
      </c>
      <c r="AL102" s="7">
        <f t="shared" si="26"/>
        <v>50.5</v>
      </c>
      <c r="AN102">
        <f t="shared" si="16"/>
        <v>188</v>
      </c>
      <c r="AO102">
        <f t="shared" si="17"/>
        <v>229</v>
      </c>
      <c r="AP102">
        <f t="shared" si="18"/>
        <v>31</v>
      </c>
      <c r="AQ102">
        <f t="shared" si="19"/>
        <v>177</v>
      </c>
      <c r="AR102">
        <f t="shared" si="20"/>
        <v>199</v>
      </c>
      <c r="AS102">
        <f t="shared" si="21"/>
        <v>9</v>
      </c>
      <c r="AU102" s="6">
        <f t="shared" si="22"/>
        <v>138.83333333333334</v>
      </c>
      <c r="AW102">
        <f t="shared" si="27"/>
        <v>159</v>
      </c>
    </row>
    <row r="103" spans="1:49">
      <c r="A103" t="s">
        <v>209</v>
      </c>
      <c r="B103" t="s">
        <v>210</v>
      </c>
      <c r="C103" t="s">
        <v>62</v>
      </c>
      <c r="D103" t="s">
        <v>77</v>
      </c>
      <c r="E103" s="6">
        <f>_xlfn.RANK.AVG(DMen!E103,DMen!E$4:E$413,0)</f>
        <v>117.5</v>
      </c>
      <c r="F103" s="6">
        <f>_xlfn.RANK.AVG(DMen!F103,DMen!F$4:F$413,0)</f>
        <v>82</v>
      </c>
      <c r="G103" s="6">
        <f>_xlfn.RANK.AVG(DMen!G103,DMen!G$4:G$413,0)</f>
        <v>72</v>
      </c>
      <c r="H103" s="6">
        <f>_xlfn.RANK.AVG(DMen!H103,DMen!H$4:H$413,0)</f>
        <v>16</v>
      </c>
      <c r="I103" s="6">
        <f>_xlfn.RANK.AVG(DMen!I103,DMen!I$4:I$413,0)</f>
        <v>158</v>
      </c>
      <c r="J103" s="6">
        <f>_xlfn.RANK.AVG(DMen!J103,DMen!J$4:J$413,0)</f>
        <v>47</v>
      </c>
      <c r="K103" s="6">
        <f>_xlfn.RANK.AVG(DMen!K103,DMen!K$4:K$413,0)</f>
        <v>4</v>
      </c>
      <c r="L103" s="6">
        <f>_xlfn.RANK.AVG(DMen!L103,DMen!L$4:L$413,0)</f>
        <v>33</v>
      </c>
      <c r="M103" s="6">
        <f>_xlfn.RANK.AVG(DMen!M103,DMen!M$4:M$413,1)</f>
        <v>164</v>
      </c>
      <c r="N103" s="6">
        <f>_xlfn.RANK.AVG(DMen!N103,DMen!N$4:N$413,0)</f>
        <v>99</v>
      </c>
      <c r="O103" s="6">
        <f>_xlfn.RANK.AVG(DMen!O103,DMen!O$4:O$413,0)</f>
        <v>56</v>
      </c>
      <c r="P103" s="6">
        <f>_xlfn.RANK.AVG(DMen!P103,DMen!P$4:P$413,1)</f>
        <v>59</v>
      </c>
      <c r="Q103" s="6">
        <f>_xlfn.RANK.AVG(DMen!Q103,DMen!Q$4:Q$413,0)</f>
        <v>47</v>
      </c>
      <c r="R103" s="6">
        <f>_xlfn.RANK.AVG(DMen!R103,DMen!R$4:R$413,0)</f>
        <v>124</v>
      </c>
      <c r="S103" s="6">
        <f>_xlfn.RANK.AVG(DMen!S103,DMen!S$4:S$413,1)</f>
        <v>70</v>
      </c>
      <c r="T103" s="6">
        <f>IF( DMen!T103 ="","",_xlfn.RANK.AVG(DMen!T103,DMen!T$4:T$413,0))</f>
        <v>138</v>
      </c>
      <c r="U103" s="6">
        <f>IF( DMen!U103 ="","",_xlfn.RANK.AVG(DMen!U103,DMen!U$4:U$413,0))</f>
        <v>109</v>
      </c>
      <c r="V103" s="6">
        <f>_xlfn.RANK.AVG(DMen!V103,DMen!V$4:V$413,0)</f>
        <v>103.5</v>
      </c>
      <c r="W103" s="6">
        <f>IF( DMen!W103 ="","",_xlfn.RANK.AVG(DMen!W103,DMen!W$4:W$413,0))</f>
        <v>194</v>
      </c>
      <c r="X103" s="6" t="str">
        <f>IF( DMen!X103 ="","",_xlfn.RANK.AVG(DMen!X103,DMen!X$4:X$413,0))</f>
        <v/>
      </c>
      <c r="Y103" s="6">
        <f>IF( DMen!Y103 ="","",_xlfn.RANK.AVG(DMen!Y103,DMen!Y$4:Y$413,0))</f>
        <v>176.5</v>
      </c>
      <c r="Z103" s="6">
        <f>_xlfn.RANK.AVG(DMen!Z103,DMen!Z$4:Z$413,0)</f>
        <v>64</v>
      </c>
      <c r="AA103" s="6">
        <f>IF( DMen!AA103 ="","",_xlfn.RANK.AVG(DMen!AA103,DMen!AA$4:AA$413,0))</f>
        <v>99.5</v>
      </c>
      <c r="AB103" s="6">
        <f>_xlfn.RANK.AVG(DMen!AB103,DMen!AB$4:AB$413,0)</f>
        <v>170</v>
      </c>
      <c r="AC103" s="6">
        <f>_xlfn.RANK.AVG(DMen!AC103,DMen!AC$4:AC$413,0)</f>
        <v>145</v>
      </c>
      <c r="AG103" s="7">
        <f t="shared" si="14"/>
        <v>90.5</v>
      </c>
      <c r="AH103" s="7">
        <f t="shared" si="15"/>
        <v>56.25</v>
      </c>
      <c r="AI103" s="7">
        <f t="shared" si="23"/>
        <v>98.666666666666671</v>
      </c>
      <c r="AJ103" s="7">
        <f t="shared" si="24"/>
        <v>71.2</v>
      </c>
      <c r="AK103" s="7">
        <f t="shared" si="25"/>
        <v>144.19999999999999</v>
      </c>
      <c r="AL103" s="7">
        <f t="shared" si="26"/>
        <v>119.625</v>
      </c>
      <c r="AN103">
        <f t="shared" si="16"/>
        <v>88</v>
      </c>
      <c r="AO103">
        <f t="shared" si="17"/>
        <v>34</v>
      </c>
      <c r="AP103">
        <f t="shared" si="18"/>
        <v>90</v>
      </c>
      <c r="AQ103">
        <f t="shared" si="19"/>
        <v>57</v>
      </c>
      <c r="AR103">
        <f t="shared" si="20"/>
        <v>178</v>
      </c>
      <c r="AS103">
        <f t="shared" si="21"/>
        <v>153</v>
      </c>
      <c r="AU103" s="6">
        <f t="shared" si="22"/>
        <v>100</v>
      </c>
      <c r="AW103">
        <f t="shared" si="27"/>
        <v>86</v>
      </c>
    </row>
    <row r="104" spans="1:49">
      <c r="A104" t="s">
        <v>1396</v>
      </c>
      <c r="B104" t="s">
        <v>1397</v>
      </c>
      <c r="C104" t="s">
        <v>62</v>
      </c>
      <c r="D104" t="s">
        <v>976</v>
      </c>
      <c r="E104" s="6">
        <f>_xlfn.RANK.AVG(DMen!E104,DMen!E$4:E$413,0)</f>
        <v>76.5</v>
      </c>
      <c r="F104" s="6">
        <f>_xlfn.RANK.AVG(DMen!F104,DMen!F$4:F$413,0)</f>
        <v>160</v>
      </c>
      <c r="G104" s="6">
        <f>_xlfn.RANK.AVG(DMen!G104,DMen!G$4:G$413,0)</f>
        <v>136</v>
      </c>
      <c r="H104" s="6">
        <f>_xlfn.RANK.AVG(DMen!H104,DMen!H$4:H$413,0)</f>
        <v>150</v>
      </c>
      <c r="I104" s="6">
        <f>_xlfn.RANK.AVG(DMen!I104,DMen!I$4:I$413,0)</f>
        <v>75</v>
      </c>
      <c r="J104" s="6">
        <f>_xlfn.RANK.AVG(DMen!J104,DMen!J$4:J$413,0)</f>
        <v>95</v>
      </c>
      <c r="K104" s="6">
        <f>_xlfn.RANK.AVG(DMen!K104,DMen!K$4:K$413,0)</f>
        <v>73.5</v>
      </c>
      <c r="L104" s="6">
        <f>_xlfn.RANK.AVG(DMen!L104,DMen!L$4:L$413,0)</f>
        <v>79</v>
      </c>
      <c r="M104" s="6">
        <f>_xlfn.RANK.AVG(DMen!M104,DMen!M$4:M$413,1)</f>
        <v>106</v>
      </c>
      <c r="N104" s="6">
        <f>_xlfn.RANK.AVG(DMen!N104,DMen!N$4:N$413,0)</f>
        <v>89</v>
      </c>
      <c r="O104" s="6">
        <f>_xlfn.RANK.AVG(DMen!O104,DMen!O$4:O$413,0)</f>
        <v>215</v>
      </c>
      <c r="P104" s="6">
        <f>_xlfn.RANK.AVG(DMen!P104,DMen!P$4:P$413,1)</f>
        <v>209</v>
      </c>
      <c r="Q104" s="6">
        <f>_xlfn.RANK.AVG(DMen!Q104,DMen!Q$4:Q$413,0)</f>
        <v>217</v>
      </c>
      <c r="R104" s="6">
        <f>_xlfn.RANK.AVG(DMen!R104,DMen!R$4:R$413,0)</f>
        <v>192</v>
      </c>
      <c r="S104" s="6">
        <f>_xlfn.RANK.AVG(DMen!S104,DMen!S$4:S$413,1)</f>
        <v>147</v>
      </c>
      <c r="T104" s="6">
        <f>IF( DMen!T104 ="","",_xlfn.RANK.AVG(DMen!T104,DMen!T$4:T$413,0))</f>
        <v>110</v>
      </c>
      <c r="U104" s="6">
        <f>IF( DMen!U104 ="","",_xlfn.RANK.AVG(DMen!U104,DMen!U$4:U$413,0))</f>
        <v>130.5</v>
      </c>
      <c r="V104" s="6">
        <f>_xlfn.RANK.AVG(DMen!V104,DMen!V$4:V$413,0)</f>
        <v>218.5</v>
      </c>
      <c r="W104" s="6">
        <f>IF( DMen!W104 ="","",_xlfn.RANK.AVG(DMen!W104,DMen!W$4:W$413,0))</f>
        <v>147</v>
      </c>
      <c r="X104" s="6" t="str">
        <f>IF( DMen!X104 ="","",_xlfn.RANK.AVG(DMen!X104,DMen!X$4:X$413,0))</f>
        <v/>
      </c>
      <c r="Y104" s="6">
        <f>IF( DMen!Y104 ="","",_xlfn.RANK.AVG(DMen!Y104,DMen!Y$4:Y$413,0))</f>
        <v>112</v>
      </c>
      <c r="Z104" s="6">
        <f>_xlfn.RANK.AVG(DMen!Z104,DMen!Z$4:Z$413,0)</f>
        <v>164</v>
      </c>
      <c r="AA104" s="6">
        <f>IF( DMen!AA104 ="","",_xlfn.RANK.AVG(DMen!AA104,DMen!AA$4:AA$413,0))</f>
        <v>99.5</v>
      </c>
      <c r="AB104" s="6">
        <f>_xlfn.RANK.AVG(DMen!AB104,DMen!AB$4:AB$413,0)</f>
        <v>86</v>
      </c>
      <c r="AC104" s="6">
        <f>_xlfn.RANK.AVG(DMen!AC104,DMen!AC$4:AC$413,0)</f>
        <v>176</v>
      </c>
      <c r="AG104" s="7">
        <f t="shared" si="14"/>
        <v>124.16666666666667</v>
      </c>
      <c r="AH104" s="7">
        <f t="shared" si="15"/>
        <v>98.375</v>
      </c>
      <c r="AI104" s="7">
        <f t="shared" si="23"/>
        <v>91.333333333333329</v>
      </c>
      <c r="AJ104" s="7">
        <f t="shared" si="24"/>
        <v>196</v>
      </c>
      <c r="AK104" s="7">
        <f t="shared" si="25"/>
        <v>143.6</v>
      </c>
      <c r="AL104" s="7">
        <f t="shared" si="26"/>
        <v>131.375</v>
      </c>
      <c r="AN104">
        <f t="shared" si="16"/>
        <v>120</v>
      </c>
      <c r="AO104">
        <f t="shared" si="17"/>
        <v>95</v>
      </c>
      <c r="AP104">
        <f t="shared" si="18"/>
        <v>79</v>
      </c>
      <c r="AQ104">
        <f t="shared" si="19"/>
        <v>211</v>
      </c>
      <c r="AR104">
        <f t="shared" si="20"/>
        <v>176</v>
      </c>
      <c r="AS104">
        <f t="shared" si="21"/>
        <v>183</v>
      </c>
      <c r="AU104" s="6">
        <f t="shared" si="22"/>
        <v>144</v>
      </c>
      <c r="AW104">
        <f t="shared" si="27"/>
        <v>172</v>
      </c>
    </row>
    <row r="105" spans="1:49">
      <c r="A105" t="s">
        <v>1186</v>
      </c>
      <c r="B105" t="s">
        <v>1187</v>
      </c>
      <c r="C105" t="s">
        <v>62</v>
      </c>
      <c r="D105" t="s">
        <v>858</v>
      </c>
      <c r="E105" s="6">
        <f>_xlfn.RANK.AVG(DMen!E105,DMen!E$4:E$413,0)</f>
        <v>217.5</v>
      </c>
      <c r="F105" s="6">
        <f>_xlfn.RANK.AVG(DMen!F105,DMen!F$4:F$413,0)</f>
        <v>182</v>
      </c>
      <c r="G105" s="6">
        <f>_xlfn.RANK.AVG(DMen!G105,DMen!G$4:G$413,0)</f>
        <v>170</v>
      </c>
      <c r="H105" s="6">
        <f>_xlfn.RANK.AVG(DMen!H105,DMen!H$4:H$413,0)</f>
        <v>199</v>
      </c>
      <c r="I105" s="6">
        <f>_xlfn.RANK.AVG(DMen!I105,DMen!I$4:I$413,0)</f>
        <v>197</v>
      </c>
      <c r="J105" s="6">
        <f>_xlfn.RANK.AVG(DMen!J105,DMen!J$4:J$413,0)</f>
        <v>58</v>
      </c>
      <c r="K105" s="6">
        <f>_xlfn.RANK.AVG(DMen!K105,DMen!K$4:K$413,0)</f>
        <v>128</v>
      </c>
      <c r="L105" s="6">
        <f>_xlfn.RANK.AVG(DMen!L105,DMen!L$4:L$413,0)</f>
        <v>82</v>
      </c>
      <c r="M105" s="6">
        <f>_xlfn.RANK.AVG(DMen!M105,DMen!M$4:M$413,1)</f>
        <v>203</v>
      </c>
      <c r="N105" s="6">
        <f>_xlfn.RANK.AVG(DMen!N105,DMen!N$4:N$413,0)</f>
        <v>204</v>
      </c>
      <c r="O105" s="6">
        <f>_xlfn.RANK.AVG(DMen!O105,DMen!O$4:O$413,0)</f>
        <v>195</v>
      </c>
      <c r="P105" s="6">
        <f>_xlfn.RANK.AVG(DMen!P105,DMen!P$4:P$413,1)</f>
        <v>210</v>
      </c>
      <c r="Q105" s="6">
        <f>_xlfn.RANK.AVG(DMen!Q105,DMen!Q$4:Q$413,0)</f>
        <v>211</v>
      </c>
      <c r="R105" s="6">
        <f>_xlfn.RANK.AVG(DMen!R105,DMen!R$4:R$413,0)</f>
        <v>175</v>
      </c>
      <c r="S105" s="6">
        <f>_xlfn.RANK.AVG(DMen!S105,DMen!S$4:S$413,1)</f>
        <v>144</v>
      </c>
      <c r="T105" s="6">
        <f>IF( DMen!T105 ="","",_xlfn.RANK.AVG(DMen!T105,DMen!T$4:T$413,0))</f>
        <v>102</v>
      </c>
      <c r="U105" s="6" t="str">
        <f>IF( DMen!U105 ="","",_xlfn.RANK.AVG(DMen!U105,DMen!U$4:U$413,0))</f>
        <v/>
      </c>
      <c r="V105" s="6">
        <f>_xlfn.RANK.AVG(DMen!V105,DMen!V$4:V$413,0)</f>
        <v>45.5</v>
      </c>
      <c r="W105" s="6">
        <f>IF( DMen!W105 ="","",_xlfn.RANK.AVG(DMen!W105,DMen!W$4:W$413,0))</f>
        <v>194</v>
      </c>
      <c r="X105" s="6" t="str">
        <f>IF( DMen!X105 ="","",_xlfn.RANK.AVG(DMen!X105,DMen!X$4:X$413,0))</f>
        <v/>
      </c>
      <c r="Y105" s="6">
        <f>IF( DMen!Y105 ="","",_xlfn.RANK.AVG(DMen!Y105,DMen!Y$4:Y$413,0))</f>
        <v>176.5</v>
      </c>
      <c r="Z105" s="6">
        <f>_xlfn.RANK.AVG(DMen!Z105,DMen!Z$4:Z$413,0)</f>
        <v>229</v>
      </c>
      <c r="AA105" s="6">
        <f>IF( DMen!AA105 ="","",_xlfn.RANK.AVG(DMen!AA105,DMen!AA$4:AA$413,0))</f>
        <v>99.5</v>
      </c>
      <c r="AB105" s="6">
        <f>_xlfn.RANK.AVG(DMen!AB105,DMen!AB$4:AB$413,0)</f>
        <v>5</v>
      </c>
      <c r="AC105" s="6">
        <f>_xlfn.RANK.AVG(DMen!AC105,DMen!AC$4:AC$413,0)</f>
        <v>139.5</v>
      </c>
      <c r="AG105" s="7">
        <f t="shared" si="14"/>
        <v>189.83333333333334</v>
      </c>
      <c r="AH105" s="7">
        <f t="shared" si="15"/>
        <v>145.5</v>
      </c>
      <c r="AI105" s="7">
        <f t="shared" si="23"/>
        <v>163</v>
      </c>
      <c r="AJ105" s="7">
        <f t="shared" si="24"/>
        <v>187</v>
      </c>
      <c r="AK105" s="7">
        <f t="shared" si="25"/>
        <v>129.5</v>
      </c>
      <c r="AL105" s="7">
        <f t="shared" si="26"/>
        <v>118.25</v>
      </c>
      <c r="AN105">
        <f t="shared" si="16"/>
        <v>210</v>
      </c>
      <c r="AO105">
        <f t="shared" si="17"/>
        <v>152</v>
      </c>
      <c r="AP105">
        <f t="shared" si="18"/>
        <v>190</v>
      </c>
      <c r="AQ105">
        <f t="shared" si="19"/>
        <v>205</v>
      </c>
      <c r="AR105">
        <f t="shared" si="20"/>
        <v>152.5</v>
      </c>
      <c r="AS105">
        <f t="shared" si="21"/>
        <v>150</v>
      </c>
      <c r="AU105" s="6">
        <f t="shared" si="22"/>
        <v>176.58333333333334</v>
      </c>
      <c r="AW105">
        <f t="shared" si="27"/>
        <v>219</v>
      </c>
    </row>
    <row r="106" spans="1:49">
      <c r="A106" t="s">
        <v>455</v>
      </c>
      <c r="B106" t="s">
        <v>456</v>
      </c>
      <c r="C106" t="s">
        <v>62</v>
      </c>
      <c r="D106" t="s">
        <v>393</v>
      </c>
      <c r="E106" s="6">
        <f>_xlfn.RANK.AVG(DMen!E106,DMen!E$4:E$413,0)</f>
        <v>157</v>
      </c>
      <c r="F106" s="6">
        <f>_xlfn.RANK.AVG(DMen!F106,DMen!F$4:F$413,0)</f>
        <v>146.5</v>
      </c>
      <c r="G106" s="6">
        <f>_xlfn.RANK.AVG(DMen!G106,DMen!G$4:G$413,0)</f>
        <v>8</v>
      </c>
      <c r="H106" s="6">
        <f>_xlfn.RANK.AVG(DMen!H106,DMen!H$4:H$413,0)</f>
        <v>180</v>
      </c>
      <c r="I106" s="6">
        <f>_xlfn.RANK.AVG(DMen!I106,DMen!I$4:I$413,0)</f>
        <v>131</v>
      </c>
      <c r="J106" s="6">
        <f>_xlfn.RANK.AVG(DMen!J106,DMen!J$4:J$413,0)</f>
        <v>205</v>
      </c>
      <c r="K106" s="6">
        <f>_xlfn.RANK.AVG(DMen!K106,DMen!K$4:K$413,0)</f>
        <v>216</v>
      </c>
      <c r="L106" s="6">
        <f>_xlfn.RANK.AVG(DMen!L106,DMen!L$4:L$413,0)</f>
        <v>51</v>
      </c>
      <c r="M106" s="6">
        <f>_xlfn.RANK.AVG(DMen!M106,DMen!M$4:M$413,1)</f>
        <v>150</v>
      </c>
      <c r="N106" s="6">
        <f>_xlfn.RANK.AVG(DMen!N106,DMen!N$4:N$413,0)</f>
        <v>117</v>
      </c>
      <c r="O106" s="6">
        <f>_xlfn.RANK.AVG(DMen!O106,DMen!O$4:O$413,0)</f>
        <v>63</v>
      </c>
      <c r="P106" s="6">
        <f>_xlfn.RANK.AVG(DMen!P106,DMen!P$4:P$413,1)</f>
        <v>62</v>
      </c>
      <c r="Q106" s="6">
        <f>_xlfn.RANK.AVG(DMen!Q106,DMen!Q$4:Q$413,0)</f>
        <v>54</v>
      </c>
      <c r="R106" s="6">
        <f>_xlfn.RANK.AVG(DMen!R106,DMen!R$4:R$413,0)</f>
        <v>38</v>
      </c>
      <c r="S106" s="6">
        <f>_xlfn.RANK.AVG(DMen!S106,DMen!S$4:S$413,1)</f>
        <v>25</v>
      </c>
      <c r="T106" s="6">
        <f>IF( DMen!T106 ="","",_xlfn.RANK.AVG(DMen!T106,DMen!T$4:T$413,0))</f>
        <v>47</v>
      </c>
      <c r="U106" s="6">
        <f>IF( DMen!U106 ="","",_xlfn.RANK.AVG(DMen!U106,DMen!U$4:U$413,0))</f>
        <v>119.5</v>
      </c>
      <c r="V106" s="6">
        <f>_xlfn.RANK.AVG(DMen!V106,DMen!V$4:V$413,0)</f>
        <v>142</v>
      </c>
      <c r="W106" s="6">
        <f>IF( DMen!W106 ="","",_xlfn.RANK.AVG(DMen!W106,DMen!W$4:W$413,0))</f>
        <v>114</v>
      </c>
      <c r="X106" s="6" t="str">
        <f>IF( DMen!X106 ="","",_xlfn.RANK.AVG(DMen!X106,DMen!X$4:X$413,0))</f>
        <v/>
      </c>
      <c r="Y106" s="6">
        <f>IF( DMen!Y106 ="","",_xlfn.RANK.AVG(DMen!Y106,DMen!Y$4:Y$413,0))</f>
        <v>21</v>
      </c>
      <c r="Z106" s="6">
        <f>_xlfn.RANK.AVG(DMen!Z106,DMen!Z$4:Z$413,0)</f>
        <v>134</v>
      </c>
      <c r="AA106" s="6" t="str">
        <f>IF( DMen!AA106 ="","",_xlfn.RANK.AVG(DMen!AA106,DMen!AA$4:AA$413,0))</f>
        <v/>
      </c>
      <c r="AB106" s="6">
        <f>_xlfn.RANK.AVG(DMen!AB106,DMen!AB$4:AB$413,0)</f>
        <v>84</v>
      </c>
      <c r="AC106" s="6">
        <f>_xlfn.RANK.AVG(DMen!AC106,DMen!AC$4:AC$413,0)</f>
        <v>157.5</v>
      </c>
      <c r="AG106" s="7">
        <f t="shared" si="14"/>
        <v>103.83333333333333</v>
      </c>
      <c r="AH106" s="7">
        <f t="shared" si="15"/>
        <v>183</v>
      </c>
      <c r="AI106" s="7">
        <f t="shared" si="23"/>
        <v>106</v>
      </c>
      <c r="AJ106" s="7">
        <f t="shared" si="24"/>
        <v>48.4</v>
      </c>
      <c r="AK106" s="7">
        <f t="shared" si="25"/>
        <v>88.7</v>
      </c>
      <c r="AL106" s="7">
        <f t="shared" si="26"/>
        <v>125.16666666666667</v>
      </c>
      <c r="AN106">
        <f t="shared" si="16"/>
        <v>96</v>
      </c>
      <c r="AO106">
        <f t="shared" si="17"/>
        <v>213</v>
      </c>
      <c r="AP106">
        <f t="shared" si="18"/>
        <v>103.5</v>
      </c>
      <c r="AQ106">
        <f t="shared" si="19"/>
        <v>29</v>
      </c>
      <c r="AR106">
        <f t="shared" si="20"/>
        <v>87</v>
      </c>
      <c r="AS106">
        <f t="shared" si="21"/>
        <v>167</v>
      </c>
      <c r="AU106" s="6">
        <f t="shared" si="22"/>
        <v>115.91666666666667</v>
      </c>
      <c r="AW106">
        <f t="shared" si="27"/>
        <v>119.5</v>
      </c>
    </row>
    <row r="107" spans="1:49">
      <c r="A107" t="s">
        <v>605</v>
      </c>
      <c r="B107" t="s">
        <v>606</v>
      </c>
      <c r="C107" t="s">
        <v>62</v>
      </c>
      <c r="D107" t="s">
        <v>71</v>
      </c>
      <c r="E107" s="6">
        <f>_xlfn.RANK.AVG(DMen!E107,DMen!E$4:E$413,0)</f>
        <v>49</v>
      </c>
      <c r="F107" s="6">
        <f>_xlfn.RANK.AVG(DMen!F107,DMen!F$4:F$413,0)</f>
        <v>122</v>
      </c>
      <c r="G107" s="6">
        <f>_xlfn.RANK.AVG(DMen!G107,DMen!G$4:G$413,0)</f>
        <v>62</v>
      </c>
      <c r="H107" s="6">
        <f>_xlfn.RANK.AVG(DMen!H107,DMen!H$4:H$413,0)</f>
        <v>148</v>
      </c>
      <c r="I107" s="6">
        <f>_xlfn.RANK.AVG(DMen!I107,DMen!I$4:I$413,0)</f>
        <v>99</v>
      </c>
      <c r="J107" s="6">
        <f>_xlfn.RANK.AVG(DMen!J107,DMen!J$4:J$413,0)</f>
        <v>212</v>
      </c>
      <c r="K107" s="6">
        <f>_xlfn.RANK.AVG(DMen!K107,DMen!K$4:K$413,0)</f>
        <v>196</v>
      </c>
      <c r="L107" s="6">
        <f>_xlfn.RANK.AVG(DMen!L107,DMen!L$4:L$413,0)</f>
        <v>95</v>
      </c>
      <c r="M107" s="6">
        <f>_xlfn.RANK.AVG(DMen!M107,DMen!M$4:M$413,1)</f>
        <v>109</v>
      </c>
      <c r="N107" s="6">
        <f>_xlfn.RANK.AVG(DMen!N107,DMen!N$4:N$413,0)</f>
        <v>106</v>
      </c>
      <c r="O107" s="6">
        <f>_xlfn.RANK.AVG(DMen!O107,DMen!O$4:O$413,0)</f>
        <v>53</v>
      </c>
      <c r="P107" s="6">
        <f>_xlfn.RANK.AVG(DMen!P107,DMen!P$4:P$413,1)</f>
        <v>127</v>
      </c>
      <c r="Q107" s="6">
        <f>_xlfn.RANK.AVG(DMen!Q107,DMen!Q$4:Q$413,0)</f>
        <v>87</v>
      </c>
      <c r="R107" s="6">
        <f>_xlfn.RANK.AVG(DMen!R107,DMen!R$4:R$413,0)</f>
        <v>113</v>
      </c>
      <c r="S107" s="6">
        <f>_xlfn.RANK.AVG(DMen!S107,DMen!S$4:S$413,1)</f>
        <v>82.5</v>
      </c>
      <c r="T107" s="6">
        <f>IF( DMen!T107 ="","",_xlfn.RANK.AVG(DMen!T107,DMen!T$4:T$413,0))</f>
        <v>24</v>
      </c>
      <c r="U107" s="6">
        <f>IF( DMen!U107 ="","",_xlfn.RANK.AVG(DMen!U107,DMen!U$4:U$413,0))</f>
        <v>9</v>
      </c>
      <c r="V107" s="6">
        <f>_xlfn.RANK.AVG(DMen!V107,DMen!V$4:V$413,0)</f>
        <v>86</v>
      </c>
      <c r="W107" s="6">
        <f>IF( DMen!W107 ="","",_xlfn.RANK.AVG(DMen!W107,DMen!W$4:W$413,0))</f>
        <v>40</v>
      </c>
      <c r="X107" s="6" t="str">
        <f>IF( DMen!X107 ="","",_xlfn.RANK.AVG(DMen!X107,DMen!X$4:X$413,0))</f>
        <v/>
      </c>
      <c r="Y107" s="6">
        <f>IF( DMen!Y107 ="","",_xlfn.RANK.AVG(DMen!Y107,DMen!Y$4:Y$413,0))</f>
        <v>113</v>
      </c>
      <c r="Z107" s="6">
        <f>_xlfn.RANK.AVG(DMen!Z107,DMen!Z$4:Z$413,0)</f>
        <v>45</v>
      </c>
      <c r="AA107" s="6" t="str">
        <f>IF( DMen!AA107 ="","",_xlfn.RANK.AVG(DMen!AA107,DMen!AA$4:AA$413,0))</f>
        <v/>
      </c>
      <c r="AB107" s="6">
        <f>_xlfn.RANK.AVG(DMen!AB107,DMen!AB$4:AB$413,0)</f>
        <v>99</v>
      </c>
      <c r="AC107" s="6">
        <f>_xlfn.RANK.AVG(DMen!AC107,DMen!AC$4:AC$413,0)</f>
        <v>108</v>
      </c>
      <c r="AG107" s="7">
        <f t="shared" si="14"/>
        <v>77.666666666666671</v>
      </c>
      <c r="AH107" s="7">
        <f t="shared" si="15"/>
        <v>163.75</v>
      </c>
      <c r="AI107" s="7">
        <f t="shared" si="23"/>
        <v>103.33333333333333</v>
      </c>
      <c r="AJ107" s="7">
        <f t="shared" si="24"/>
        <v>92.5</v>
      </c>
      <c r="AK107" s="7">
        <f t="shared" si="25"/>
        <v>54.4</v>
      </c>
      <c r="AL107" s="7">
        <f t="shared" si="26"/>
        <v>84</v>
      </c>
      <c r="AN107">
        <f t="shared" si="16"/>
        <v>69</v>
      </c>
      <c r="AO107">
        <f t="shared" si="17"/>
        <v>179.5</v>
      </c>
      <c r="AP107">
        <f t="shared" si="18"/>
        <v>97</v>
      </c>
      <c r="AQ107">
        <f t="shared" si="19"/>
        <v>88</v>
      </c>
      <c r="AR107">
        <f t="shared" si="20"/>
        <v>26</v>
      </c>
      <c r="AS107">
        <f t="shared" si="21"/>
        <v>48</v>
      </c>
      <c r="AU107" s="6">
        <f t="shared" si="22"/>
        <v>84.583333333333329</v>
      </c>
      <c r="AW107">
        <f t="shared" si="27"/>
        <v>51</v>
      </c>
    </row>
    <row r="108" spans="1:49">
      <c r="A108" t="s">
        <v>381</v>
      </c>
      <c r="B108" t="s">
        <v>382</v>
      </c>
      <c r="C108" t="s">
        <v>62</v>
      </c>
      <c r="D108" t="s">
        <v>182</v>
      </c>
      <c r="E108" s="6">
        <f>_xlfn.RANK.AVG(DMen!E108,DMen!E$4:E$413,0)</f>
        <v>157</v>
      </c>
      <c r="F108" s="6">
        <f>_xlfn.RANK.AVG(DMen!F108,DMen!F$4:F$413,0)</f>
        <v>99</v>
      </c>
      <c r="G108" s="6">
        <f>_xlfn.RANK.AVG(DMen!G108,DMen!G$4:G$413,0)</f>
        <v>158</v>
      </c>
      <c r="H108" s="6">
        <f>_xlfn.RANK.AVG(DMen!H108,DMen!H$4:H$413,0)</f>
        <v>196</v>
      </c>
      <c r="I108" s="6">
        <f>_xlfn.RANK.AVG(DMen!I108,DMen!I$4:I$413,0)</f>
        <v>222.5</v>
      </c>
      <c r="J108" s="6">
        <f>_xlfn.RANK.AVG(DMen!J108,DMen!J$4:J$413,0)</f>
        <v>63</v>
      </c>
      <c r="K108" s="6">
        <f>_xlfn.RANK.AVG(DMen!K108,DMen!K$4:K$413,0)</f>
        <v>211.5</v>
      </c>
      <c r="L108" s="6">
        <f>_xlfn.RANK.AVG(DMen!L108,DMen!L$4:L$413,0)</f>
        <v>116</v>
      </c>
      <c r="M108" s="6">
        <f>_xlfn.RANK.AVG(DMen!M108,DMen!M$4:M$413,1)</f>
        <v>71</v>
      </c>
      <c r="N108" s="6">
        <f>_xlfn.RANK.AVG(DMen!N108,DMen!N$4:N$413,0)</f>
        <v>83</v>
      </c>
      <c r="O108" s="6">
        <f>_xlfn.RANK.AVG(DMen!O108,DMen!O$4:O$413,0)</f>
        <v>111.5</v>
      </c>
      <c r="P108" s="6">
        <f>_xlfn.RANK.AVG(DMen!P108,DMen!P$4:P$413,1)</f>
        <v>26</v>
      </c>
      <c r="Q108" s="6">
        <f>_xlfn.RANK.AVG(DMen!Q108,DMen!Q$4:Q$413,0)</f>
        <v>59</v>
      </c>
      <c r="R108" s="6">
        <f>_xlfn.RANK.AVG(DMen!R108,DMen!R$4:R$413,0)</f>
        <v>93</v>
      </c>
      <c r="S108" s="6">
        <f>_xlfn.RANK.AVG(DMen!S108,DMen!S$4:S$413,1)</f>
        <v>49</v>
      </c>
      <c r="T108" s="6">
        <f>IF( DMen!T108 ="","",_xlfn.RANK.AVG(DMen!T108,DMen!T$4:T$413,0))</f>
        <v>87</v>
      </c>
      <c r="U108" s="6">
        <f>IF( DMen!U108 ="","",_xlfn.RANK.AVG(DMen!U108,DMen!U$4:U$413,0))</f>
        <v>133</v>
      </c>
      <c r="V108" s="6">
        <f>_xlfn.RANK.AVG(DMen!V108,DMen!V$4:V$413,0)</f>
        <v>91</v>
      </c>
      <c r="W108" s="6" t="str">
        <f>IF( DMen!W108 ="","",_xlfn.RANK.AVG(DMen!W108,DMen!W$4:W$413,0))</f>
        <v/>
      </c>
      <c r="X108" s="6" t="str">
        <f>IF( DMen!X108 ="","",_xlfn.RANK.AVG(DMen!X108,DMen!X$4:X$413,0))</f>
        <v/>
      </c>
      <c r="Y108" s="6" t="str">
        <f>IF( DMen!Y108 ="","",_xlfn.RANK.AVG(DMen!Y108,DMen!Y$4:Y$413,0))</f>
        <v/>
      </c>
      <c r="Z108" s="6">
        <f>_xlfn.RANK.AVG(DMen!Z108,DMen!Z$4:Z$413,0)</f>
        <v>175</v>
      </c>
      <c r="AA108" s="6">
        <f>IF( DMen!AA108 ="","",_xlfn.RANK.AVG(DMen!AA108,DMen!AA$4:AA$413,0))</f>
        <v>99.5</v>
      </c>
      <c r="AB108" s="6">
        <f>_xlfn.RANK.AVG(DMen!AB108,DMen!AB$4:AB$413,0)</f>
        <v>98</v>
      </c>
      <c r="AC108" s="6">
        <f>_xlfn.RANK.AVG(DMen!AC108,DMen!AC$4:AC$413,0)</f>
        <v>27.5</v>
      </c>
      <c r="AG108" s="7">
        <f t="shared" si="14"/>
        <v>138</v>
      </c>
      <c r="AH108" s="7">
        <f t="shared" si="15"/>
        <v>173.25</v>
      </c>
      <c r="AI108" s="7">
        <f t="shared" si="23"/>
        <v>90</v>
      </c>
      <c r="AJ108" s="7">
        <f t="shared" si="24"/>
        <v>67.7</v>
      </c>
      <c r="AK108" s="7">
        <f t="shared" si="25"/>
        <v>103.66666666666667</v>
      </c>
      <c r="AL108" s="7">
        <f t="shared" si="26"/>
        <v>100</v>
      </c>
      <c r="AN108">
        <f t="shared" si="16"/>
        <v>139</v>
      </c>
      <c r="AO108">
        <f t="shared" si="17"/>
        <v>197</v>
      </c>
      <c r="AP108">
        <f t="shared" si="18"/>
        <v>74</v>
      </c>
      <c r="AQ108">
        <f t="shared" si="19"/>
        <v>54</v>
      </c>
      <c r="AR108">
        <f t="shared" si="20"/>
        <v>108</v>
      </c>
      <c r="AS108">
        <f t="shared" si="21"/>
        <v>85.5</v>
      </c>
      <c r="AU108" s="6">
        <f t="shared" si="22"/>
        <v>109.58333333333333</v>
      </c>
      <c r="AW108">
        <f t="shared" si="27"/>
        <v>106</v>
      </c>
    </row>
    <row r="109" spans="1:49">
      <c r="A109" t="s">
        <v>1204</v>
      </c>
      <c r="B109" t="s">
        <v>1205</v>
      </c>
      <c r="C109" t="s">
        <v>62</v>
      </c>
      <c r="D109" t="s">
        <v>976</v>
      </c>
      <c r="E109" s="6">
        <f>_xlfn.RANK.AVG(DMen!E109,DMen!E$4:E$413,0)</f>
        <v>13.5</v>
      </c>
      <c r="F109" s="6">
        <f>_xlfn.RANK.AVG(DMen!F109,DMen!F$4:F$413,0)</f>
        <v>122</v>
      </c>
      <c r="G109" s="6">
        <f>_xlfn.RANK.AVG(DMen!G109,DMen!G$4:G$413,0)</f>
        <v>109</v>
      </c>
      <c r="H109" s="6">
        <f>_xlfn.RANK.AVG(DMen!H109,DMen!H$4:H$413,0)</f>
        <v>23</v>
      </c>
      <c r="I109" s="6">
        <f>_xlfn.RANK.AVG(DMen!I109,DMen!I$4:I$413,0)</f>
        <v>37</v>
      </c>
      <c r="J109" s="6">
        <f>_xlfn.RANK.AVG(DMen!J109,DMen!J$4:J$413,0)</f>
        <v>53</v>
      </c>
      <c r="K109" s="6">
        <f>_xlfn.RANK.AVG(DMen!K109,DMen!K$4:K$413,0)</f>
        <v>8</v>
      </c>
      <c r="L109" s="6">
        <f>_xlfn.RANK.AVG(DMen!L109,DMen!L$4:L$413,0)</f>
        <v>26</v>
      </c>
      <c r="M109" s="6">
        <f>_xlfn.RANK.AVG(DMen!M109,DMen!M$4:M$413,1)</f>
        <v>155</v>
      </c>
      <c r="N109" s="6">
        <f>_xlfn.RANK.AVG(DMen!N109,DMen!N$4:N$413,0)</f>
        <v>82</v>
      </c>
      <c r="O109" s="6">
        <f>_xlfn.RANK.AVG(DMen!O109,DMen!O$4:O$413,0)</f>
        <v>147</v>
      </c>
      <c r="P109" s="6">
        <f>_xlfn.RANK.AVG(DMen!P109,DMen!P$4:P$413,1)</f>
        <v>203</v>
      </c>
      <c r="Q109" s="6">
        <f>_xlfn.RANK.AVG(DMen!Q109,DMen!Q$4:Q$413,0)</f>
        <v>187</v>
      </c>
      <c r="R109" s="6">
        <f>_xlfn.RANK.AVG(DMen!R109,DMen!R$4:R$413,0)</f>
        <v>68.5</v>
      </c>
      <c r="S109" s="6">
        <f>_xlfn.RANK.AVG(DMen!S109,DMen!S$4:S$413,1)</f>
        <v>124.5</v>
      </c>
      <c r="T109" s="6">
        <f>IF( DMen!T109 ="","",_xlfn.RANK.AVG(DMen!T109,DMen!T$4:T$413,0))</f>
        <v>25</v>
      </c>
      <c r="U109" s="6">
        <f>IF( DMen!U109 ="","",_xlfn.RANK.AVG(DMen!U109,DMen!U$4:U$413,0))</f>
        <v>4</v>
      </c>
      <c r="V109" s="6">
        <f>_xlfn.RANK.AVG(DMen!V109,DMen!V$4:V$413,0)</f>
        <v>183</v>
      </c>
      <c r="W109" s="6">
        <f>IF( DMen!W109 ="","",_xlfn.RANK.AVG(DMen!W109,DMen!W$4:W$413,0))</f>
        <v>54</v>
      </c>
      <c r="X109" s="6">
        <f>IF( DMen!X109 ="","",_xlfn.RANK.AVG(DMen!X109,DMen!X$4:X$413,0))</f>
        <v>15</v>
      </c>
      <c r="Y109" s="6">
        <f>IF( DMen!Y109 ="","",_xlfn.RANK.AVG(DMen!Y109,DMen!Y$4:Y$413,0))</f>
        <v>120</v>
      </c>
      <c r="Z109" s="6">
        <f>_xlfn.RANK.AVG(DMen!Z109,DMen!Z$4:Z$413,0)</f>
        <v>81</v>
      </c>
      <c r="AA109" s="6">
        <f>IF( DMen!AA109 ="","",_xlfn.RANK.AVG(DMen!AA109,DMen!AA$4:AA$413,0))</f>
        <v>99.5</v>
      </c>
      <c r="AB109" s="6">
        <f>_xlfn.RANK.AVG(DMen!AB109,DMen!AB$4:AB$413,0)</f>
        <v>172</v>
      </c>
      <c r="AC109" s="6">
        <f>_xlfn.RANK.AVG(DMen!AC109,DMen!AC$4:AC$413,0)</f>
        <v>83.5</v>
      </c>
      <c r="AG109" s="7">
        <f t="shared" si="14"/>
        <v>81.5</v>
      </c>
      <c r="AH109" s="7">
        <f t="shared" si="15"/>
        <v>30.25</v>
      </c>
      <c r="AI109" s="7">
        <f t="shared" si="23"/>
        <v>87.666666666666671</v>
      </c>
      <c r="AJ109" s="7">
        <f t="shared" si="24"/>
        <v>146</v>
      </c>
      <c r="AK109" s="7">
        <f t="shared" si="25"/>
        <v>66.833333333333329</v>
      </c>
      <c r="AL109" s="7">
        <f t="shared" si="26"/>
        <v>109</v>
      </c>
      <c r="AN109">
        <f t="shared" si="16"/>
        <v>77</v>
      </c>
      <c r="AO109">
        <f t="shared" si="17"/>
        <v>8</v>
      </c>
      <c r="AP109">
        <f t="shared" si="18"/>
        <v>70</v>
      </c>
      <c r="AQ109">
        <f t="shared" si="19"/>
        <v>159</v>
      </c>
      <c r="AR109">
        <f t="shared" si="20"/>
        <v>44</v>
      </c>
      <c r="AS109">
        <f t="shared" si="21"/>
        <v>119.5</v>
      </c>
      <c r="AU109" s="6">
        <f t="shared" si="22"/>
        <v>79.583333333333329</v>
      </c>
      <c r="AW109">
        <f t="shared" si="27"/>
        <v>42</v>
      </c>
    </row>
    <row r="110" spans="1:49">
      <c r="A110" t="s">
        <v>1214</v>
      </c>
      <c r="B110" t="s">
        <v>1215</v>
      </c>
      <c r="C110" t="s">
        <v>62</v>
      </c>
      <c r="D110" t="s">
        <v>544</v>
      </c>
      <c r="E110" s="6">
        <f>_xlfn.RANK.AVG(DMen!E110,DMen!E$4:E$413,0)</f>
        <v>49</v>
      </c>
      <c r="F110" s="6">
        <f>_xlfn.RANK.AVG(DMen!F110,DMen!F$4:F$413,0)</f>
        <v>22</v>
      </c>
      <c r="G110" s="6">
        <f>_xlfn.RANK.AVG(DMen!G110,DMen!G$4:G$413,0)</f>
        <v>126</v>
      </c>
      <c r="H110" s="6">
        <f>_xlfn.RANK.AVG(DMen!H110,DMen!H$4:H$413,0)</f>
        <v>54</v>
      </c>
      <c r="I110" s="6">
        <f>_xlfn.RANK.AVG(DMen!I110,DMen!I$4:I$413,0)</f>
        <v>36</v>
      </c>
      <c r="J110" s="6">
        <f>_xlfn.RANK.AVG(DMen!J110,DMen!J$4:J$413,0)</f>
        <v>8</v>
      </c>
      <c r="K110" s="6">
        <f>_xlfn.RANK.AVG(DMen!K110,DMen!K$4:K$413,0)</f>
        <v>55.5</v>
      </c>
      <c r="L110" s="6">
        <f>_xlfn.RANK.AVG(DMen!L110,DMen!L$4:L$413,0)</f>
        <v>165</v>
      </c>
      <c r="M110" s="6">
        <f>_xlfn.RANK.AVG(DMen!M110,DMen!M$4:M$413,1)</f>
        <v>26</v>
      </c>
      <c r="N110" s="6">
        <f>_xlfn.RANK.AVG(DMen!N110,DMen!N$4:N$413,0)</f>
        <v>45</v>
      </c>
      <c r="O110" s="6">
        <f>_xlfn.RANK.AVG(DMen!O110,DMen!O$4:O$413,0)</f>
        <v>181</v>
      </c>
      <c r="P110" s="6">
        <f>_xlfn.RANK.AVG(DMen!P110,DMen!P$4:P$413,1)</f>
        <v>137</v>
      </c>
      <c r="Q110" s="6">
        <f>_xlfn.RANK.AVG(DMen!Q110,DMen!Q$4:Q$413,0)</f>
        <v>170</v>
      </c>
      <c r="R110" s="6">
        <f>_xlfn.RANK.AVG(DMen!R110,DMen!R$4:R$413,0)</f>
        <v>155</v>
      </c>
      <c r="S110" s="6">
        <f>_xlfn.RANK.AVG(DMen!S110,DMen!S$4:S$413,1)</f>
        <v>120</v>
      </c>
      <c r="T110" s="6">
        <f>IF( DMen!T110 ="","",_xlfn.RANK.AVG(DMen!T110,DMen!T$4:T$413,0))</f>
        <v>89</v>
      </c>
      <c r="U110" s="6">
        <f>IF( DMen!U110 ="","",_xlfn.RANK.AVG(DMen!U110,DMen!U$4:U$413,0))</f>
        <v>115</v>
      </c>
      <c r="V110" s="6">
        <f>_xlfn.RANK.AVG(DMen!V110,DMen!V$4:V$413,0)</f>
        <v>127.5</v>
      </c>
      <c r="W110" s="6">
        <f>IF( DMen!W110 ="","",_xlfn.RANK.AVG(DMen!W110,DMen!W$4:W$413,0))</f>
        <v>96</v>
      </c>
      <c r="X110" s="6">
        <f>IF( DMen!X110 ="","",_xlfn.RANK.AVG(DMen!X110,DMen!X$4:X$413,0))</f>
        <v>25</v>
      </c>
      <c r="Y110" s="6">
        <f>IF( DMen!Y110 ="","",_xlfn.RANK.AVG(DMen!Y110,DMen!Y$4:Y$413,0))</f>
        <v>13</v>
      </c>
      <c r="Z110" s="6">
        <f>_xlfn.RANK.AVG(DMen!Z110,DMen!Z$4:Z$413,0)</f>
        <v>166</v>
      </c>
      <c r="AA110" s="6">
        <f>IF( DMen!AA110 ="","",_xlfn.RANK.AVG(DMen!AA110,DMen!AA$4:AA$413,0))</f>
        <v>99.5</v>
      </c>
      <c r="AB110" s="6">
        <f>_xlfn.RANK.AVG(DMen!AB110,DMen!AB$4:AB$413,0)</f>
        <v>129</v>
      </c>
      <c r="AC110" s="6">
        <f>_xlfn.RANK.AVG(DMen!AC110,DMen!AC$4:AC$413,0)</f>
        <v>169</v>
      </c>
      <c r="AG110" s="7">
        <f t="shared" si="14"/>
        <v>65.666666666666671</v>
      </c>
      <c r="AH110" s="7">
        <f t="shared" si="15"/>
        <v>38.375</v>
      </c>
      <c r="AI110" s="7">
        <f t="shared" si="23"/>
        <v>78.666666666666671</v>
      </c>
      <c r="AJ110" s="7">
        <f t="shared" si="24"/>
        <v>152.6</v>
      </c>
      <c r="AK110" s="7">
        <f t="shared" si="25"/>
        <v>77.583333333333329</v>
      </c>
      <c r="AL110" s="7">
        <f t="shared" si="26"/>
        <v>140.875</v>
      </c>
      <c r="AN110">
        <f t="shared" si="16"/>
        <v>51.5</v>
      </c>
      <c r="AO110">
        <f t="shared" si="17"/>
        <v>18.5</v>
      </c>
      <c r="AP110">
        <f t="shared" si="18"/>
        <v>55</v>
      </c>
      <c r="AQ110">
        <f t="shared" si="19"/>
        <v>167</v>
      </c>
      <c r="AR110">
        <f t="shared" si="20"/>
        <v>59</v>
      </c>
      <c r="AS110">
        <f t="shared" si="21"/>
        <v>196</v>
      </c>
      <c r="AU110" s="6">
        <f t="shared" si="22"/>
        <v>91.166666666666671</v>
      </c>
      <c r="AW110">
        <f t="shared" si="27"/>
        <v>67</v>
      </c>
    </row>
    <row r="111" spans="1:49">
      <c r="A111" t="s">
        <v>859</v>
      </c>
      <c r="B111" t="s">
        <v>860</v>
      </c>
      <c r="C111" t="s">
        <v>62</v>
      </c>
      <c r="D111" t="s">
        <v>163</v>
      </c>
      <c r="E111" s="6">
        <f>_xlfn.RANK.AVG(DMen!E111,DMen!E$4:E$413,0)</f>
        <v>217.5</v>
      </c>
      <c r="F111" s="6">
        <f>_xlfn.RANK.AVG(DMen!F111,DMen!F$4:F$413,0)</f>
        <v>134.5</v>
      </c>
      <c r="G111" s="6">
        <f>_xlfn.RANK.AVG(DMen!G111,DMen!G$4:G$413,0)</f>
        <v>150</v>
      </c>
      <c r="H111" s="6">
        <f>_xlfn.RANK.AVG(DMen!H111,DMen!H$4:H$413,0)</f>
        <v>160</v>
      </c>
      <c r="I111" s="6">
        <f>_xlfn.RANK.AVG(DMen!I111,DMen!I$4:I$413,0)</f>
        <v>191</v>
      </c>
      <c r="J111" s="6">
        <f>_xlfn.RANK.AVG(DMen!J111,DMen!J$4:J$413,0)</f>
        <v>164</v>
      </c>
      <c r="K111" s="6">
        <f>_xlfn.RANK.AVG(DMen!K111,DMen!K$4:K$413,0)</f>
        <v>123.5</v>
      </c>
      <c r="L111" s="6">
        <f>_xlfn.RANK.AVG(DMen!L111,DMen!L$4:L$413,0)</f>
        <v>46</v>
      </c>
      <c r="M111" s="6">
        <f>_xlfn.RANK.AVG(DMen!M111,DMen!M$4:M$413,1)</f>
        <v>212</v>
      </c>
      <c r="N111" s="6">
        <f>_xlfn.RANK.AVG(DMen!N111,DMen!N$4:N$413,0)</f>
        <v>194</v>
      </c>
      <c r="O111" s="6">
        <f>_xlfn.RANK.AVG(DMen!O111,DMen!O$4:O$413,0)</f>
        <v>54.5</v>
      </c>
      <c r="P111" s="6">
        <f>_xlfn.RANK.AVG(DMen!P111,DMen!P$4:P$413,1)</f>
        <v>183</v>
      </c>
      <c r="Q111" s="6">
        <f>_xlfn.RANK.AVG(DMen!Q111,DMen!Q$4:Q$413,0)</f>
        <v>134</v>
      </c>
      <c r="R111" s="6">
        <f>_xlfn.RANK.AVG(DMen!R111,DMen!R$4:R$413,0)</f>
        <v>161</v>
      </c>
      <c r="S111" s="6">
        <f>_xlfn.RANK.AVG(DMen!S111,DMen!S$4:S$413,1)</f>
        <v>140</v>
      </c>
      <c r="T111" s="6">
        <f>IF( DMen!T111 ="","",_xlfn.RANK.AVG(DMen!T111,DMen!T$4:T$413,0))</f>
        <v>191</v>
      </c>
      <c r="U111" s="6" t="str">
        <f>IF( DMen!U111 ="","",_xlfn.RANK.AVG(DMen!U111,DMen!U$4:U$413,0))</f>
        <v/>
      </c>
      <c r="V111" s="6">
        <f>_xlfn.RANK.AVG(DMen!V111,DMen!V$4:V$413,0)</f>
        <v>79</v>
      </c>
      <c r="W111" s="6">
        <f>IF( DMen!W111 ="","",_xlfn.RANK.AVG(DMen!W111,DMen!W$4:W$413,0))</f>
        <v>194</v>
      </c>
      <c r="X111" s="6" t="str">
        <f>IF( DMen!X111 ="","",_xlfn.RANK.AVG(DMen!X111,DMen!X$4:X$413,0))</f>
        <v/>
      </c>
      <c r="Y111" s="6">
        <f>IF( DMen!Y111 ="","",_xlfn.RANK.AVG(DMen!Y111,DMen!Y$4:Y$413,0))</f>
        <v>176.5</v>
      </c>
      <c r="Z111" s="6">
        <f>_xlfn.RANK.AVG(DMen!Z111,DMen!Z$4:Z$413,0)</f>
        <v>128</v>
      </c>
      <c r="AA111" s="6" t="str">
        <f>IF( DMen!AA111 ="","",_xlfn.RANK.AVG(DMen!AA111,DMen!AA$4:AA$413,0))</f>
        <v/>
      </c>
      <c r="AB111" s="6">
        <f>_xlfn.RANK.AVG(DMen!AB111,DMen!AB$4:AB$413,0)</f>
        <v>111</v>
      </c>
      <c r="AC111" s="6">
        <f>_xlfn.RANK.AVG(DMen!AC111,DMen!AC$4:AC$413,0)</f>
        <v>125.5</v>
      </c>
      <c r="AG111" s="7">
        <f t="shared" si="14"/>
        <v>167.33333333333334</v>
      </c>
      <c r="AH111" s="7">
        <f t="shared" si="15"/>
        <v>159.625</v>
      </c>
      <c r="AI111" s="7">
        <f t="shared" si="23"/>
        <v>150.66666666666666</v>
      </c>
      <c r="AJ111" s="7">
        <f t="shared" si="24"/>
        <v>134.5</v>
      </c>
      <c r="AK111" s="7">
        <f t="shared" si="25"/>
        <v>160.125</v>
      </c>
      <c r="AL111" s="7">
        <f t="shared" si="26"/>
        <v>121.5</v>
      </c>
      <c r="AN111">
        <f t="shared" si="16"/>
        <v>177.5</v>
      </c>
      <c r="AO111">
        <f t="shared" si="17"/>
        <v>174</v>
      </c>
      <c r="AP111">
        <f t="shared" si="18"/>
        <v>177.5</v>
      </c>
      <c r="AQ111">
        <f t="shared" si="19"/>
        <v>145</v>
      </c>
      <c r="AR111">
        <f t="shared" si="20"/>
        <v>201</v>
      </c>
      <c r="AS111">
        <f t="shared" si="21"/>
        <v>159</v>
      </c>
      <c r="AU111" s="6">
        <f t="shared" si="22"/>
        <v>172.33333333333334</v>
      </c>
      <c r="AW111">
        <f t="shared" si="27"/>
        <v>217</v>
      </c>
    </row>
    <row r="112" spans="1:49">
      <c r="A112" t="s">
        <v>205</v>
      </c>
      <c r="B112" t="s">
        <v>206</v>
      </c>
      <c r="C112" t="s">
        <v>62</v>
      </c>
      <c r="D112" t="s">
        <v>74</v>
      </c>
      <c r="E112" s="6">
        <f>_xlfn.RANK.AVG(DMen!E112,DMen!E$4:E$413,0)</f>
        <v>49</v>
      </c>
      <c r="F112" s="6">
        <f>_xlfn.RANK.AVG(DMen!F112,DMen!F$4:F$413,0)</f>
        <v>68.5</v>
      </c>
      <c r="G112" s="6">
        <f>_xlfn.RANK.AVG(DMen!G112,DMen!G$4:G$413,0)</f>
        <v>94</v>
      </c>
      <c r="H112" s="6">
        <f>_xlfn.RANK.AVG(DMen!H112,DMen!H$4:H$413,0)</f>
        <v>152</v>
      </c>
      <c r="I112" s="6">
        <f>_xlfn.RANK.AVG(DMen!I112,DMen!I$4:I$413,0)</f>
        <v>58</v>
      </c>
      <c r="J112" s="6">
        <f>_xlfn.RANK.AVG(DMen!J112,DMen!J$4:J$413,0)</f>
        <v>134</v>
      </c>
      <c r="K112" s="6">
        <f>_xlfn.RANK.AVG(DMen!K112,DMen!K$4:K$413,0)</f>
        <v>180.5</v>
      </c>
      <c r="L112" s="6">
        <f>_xlfn.RANK.AVG(DMen!L112,DMen!L$4:L$413,0)</f>
        <v>22</v>
      </c>
      <c r="M112" s="6">
        <f>_xlfn.RANK.AVG(DMen!M112,DMen!M$4:M$413,1)</f>
        <v>111</v>
      </c>
      <c r="N112" s="6">
        <f>_xlfn.RANK.AVG(DMen!N112,DMen!N$4:N$413,0)</f>
        <v>20</v>
      </c>
      <c r="O112" s="6">
        <f>_xlfn.RANK.AVG(DMen!O112,DMen!O$4:O$413,0)</f>
        <v>48</v>
      </c>
      <c r="P112" s="6">
        <f>_xlfn.RANK.AVG(DMen!P112,DMen!P$4:P$413,1)</f>
        <v>32</v>
      </c>
      <c r="Q112" s="6">
        <f>_xlfn.RANK.AVG(DMen!Q112,DMen!Q$4:Q$413,0)</f>
        <v>33</v>
      </c>
      <c r="R112" s="6">
        <f>_xlfn.RANK.AVG(DMen!R112,DMen!R$4:R$413,0)</f>
        <v>60</v>
      </c>
      <c r="S112" s="6">
        <f>_xlfn.RANK.AVG(DMen!S112,DMen!S$4:S$413,1)</f>
        <v>43</v>
      </c>
      <c r="T112" s="6">
        <f>IF( DMen!T112 ="","",_xlfn.RANK.AVG(DMen!T112,DMen!T$4:T$413,0))</f>
        <v>91</v>
      </c>
      <c r="U112" s="6">
        <f>IF( DMen!U112 ="","",_xlfn.RANK.AVG(DMen!U112,DMen!U$4:U$413,0))</f>
        <v>68.5</v>
      </c>
      <c r="V112" s="6">
        <f>_xlfn.RANK.AVG(DMen!V112,DMen!V$4:V$413,0)</f>
        <v>149</v>
      </c>
      <c r="W112" s="6">
        <f>IF( DMen!W112 ="","",_xlfn.RANK.AVG(DMen!W112,DMen!W$4:W$413,0))</f>
        <v>103</v>
      </c>
      <c r="X112" s="6">
        <f>IF( DMen!X112 ="","",_xlfn.RANK.AVG(DMen!X112,DMen!X$4:X$413,0))</f>
        <v>35.5</v>
      </c>
      <c r="Y112" s="6">
        <f>IF( DMen!Y112 ="","",_xlfn.RANK.AVG(DMen!Y112,DMen!Y$4:Y$413,0))</f>
        <v>61</v>
      </c>
      <c r="Z112" s="6">
        <f>_xlfn.RANK.AVG(DMen!Z112,DMen!Z$4:Z$413,0)</f>
        <v>55</v>
      </c>
      <c r="AA112" s="6">
        <f>IF( DMen!AA112 ="","",_xlfn.RANK.AVG(DMen!AA112,DMen!AA$4:AA$413,0))</f>
        <v>30</v>
      </c>
      <c r="AB112" s="6">
        <f>_xlfn.RANK.AVG(DMen!AB112,DMen!AB$4:AB$413,0)</f>
        <v>204</v>
      </c>
      <c r="AC112" s="6">
        <f>_xlfn.RANK.AVG(DMen!AC112,DMen!AC$4:AC$413,0)</f>
        <v>11</v>
      </c>
      <c r="AG112" s="7">
        <f t="shared" si="14"/>
        <v>70.5</v>
      </c>
      <c r="AH112" s="7">
        <f t="shared" si="15"/>
        <v>131.125</v>
      </c>
      <c r="AI112" s="7">
        <f t="shared" si="23"/>
        <v>51</v>
      </c>
      <c r="AJ112" s="7">
        <f t="shared" si="24"/>
        <v>43.2</v>
      </c>
      <c r="AK112" s="7">
        <f t="shared" si="25"/>
        <v>84.666666666666671</v>
      </c>
      <c r="AL112" s="7">
        <f t="shared" si="26"/>
        <v>75</v>
      </c>
      <c r="AN112">
        <f t="shared" si="16"/>
        <v>61</v>
      </c>
      <c r="AO112">
        <f t="shared" si="17"/>
        <v>138</v>
      </c>
      <c r="AP112">
        <f t="shared" si="18"/>
        <v>19</v>
      </c>
      <c r="AQ112">
        <f t="shared" si="19"/>
        <v>26</v>
      </c>
      <c r="AR112">
        <f t="shared" si="20"/>
        <v>77</v>
      </c>
      <c r="AS112">
        <f t="shared" si="21"/>
        <v>32.5</v>
      </c>
      <c r="AU112" s="6">
        <f t="shared" si="22"/>
        <v>58.916666666666664</v>
      </c>
      <c r="AW112">
        <f t="shared" si="27"/>
        <v>22</v>
      </c>
    </row>
    <row r="113" spans="1:49">
      <c r="A113" t="s">
        <v>662</v>
      </c>
      <c r="B113" t="s">
        <v>663</v>
      </c>
      <c r="C113" t="s">
        <v>62</v>
      </c>
      <c r="D113" t="s">
        <v>88</v>
      </c>
      <c r="E113" s="6">
        <f>_xlfn.RANK.AVG(DMen!E113,DMen!E$4:E$413,0)</f>
        <v>157</v>
      </c>
      <c r="F113" s="6">
        <f>_xlfn.RANK.AVG(DMen!F113,DMen!F$4:F$413,0)</f>
        <v>204</v>
      </c>
      <c r="G113" s="6">
        <f>_xlfn.RANK.AVG(DMen!G113,DMen!G$4:G$413,0)</f>
        <v>151</v>
      </c>
      <c r="H113" s="6">
        <f>_xlfn.RANK.AVG(DMen!H113,DMen!H$4:H$413,0)</f>
        <v>191</v>
      </c>
      <c r="I113" s="6">
        <f>_xlfn.RANK.AVG(DMen!I113,DMen!I$4:I$413,0)</f>
        <v>110</v>
      </c>
      <c r="J113" s="6">
        <f>_xlfn.RANK.AVG(DMen!J113,DMen!J$4:J$413,0)</f>
        <v>222</v>
      </c>
      <c r="K113" s="6">
        <f>_xlfn.RANK.AVG(DMen!K113,DMen!K$4:K$413,0)</f>
        <v>193</v>
      </c>
      <c r="L113" s="6">
        <f>_xlfn.RANK.AVG(DMen!L113,DMen!L$4:L$413,0)</f>
        <v>108</v>
      </c>
      <c r="M113" s="6">
        <f>_xlfn.RANK.AVG(DMen!M113,DMen!M$4:M$413,1)</f>
        <v>145</v>
      </c>
      <c r="N113" s="6">
        <f>_xlfn.RANK.AVG(DMen!N113,DMen!N$4:N$413,0)</f>
        <v>159</v>
      </c>
      <c r="O113" s="6">
        <f>_xlfn.RANK.AVG(DMen!O113,DMen!O$4:O$413,0)</f>
        <v>114</v>
      </c>
      <c r="P113" s="6">
        <f>_xlfn.RANK.AVG(DMen!P113,DMen!P$4:P$413,1)</f>
        <v>71</v>
      </c>
      <c r="Q113" s="6">
        <f>_xlfn.RANK.AVG(DMen!Q113,DMen!Q$4:Q$413,0)</f>
        <v>86</v>
      </c>
      <c r="R113" s="6">
        <f>_xlfn.RANK.AVG(DMen!R113,DMen!R$4:R$413,0)</f>
        <v>150</v>
      </c>
      <c r="S113" s="6">
        <f>_xlfn.RANK.AVG(DMen!S113,DMen!S$4:S$413,1)</f>
        <v>40</v>
      </c>
      <c r="T113" s="6">
        <f>IF( DMen!T113 ="","",_xlfn.RANK.AVG(DMen!T113,DMen!T$4:T$413,0))</f>
        <v>115</v>
      </c>
      <c r="U113" s="6" t="str">
        <f>IF( DMen!U113 ="","",_xlfn.RANK.AVG(DMen!U113,DMen!U$4:U$413,0))</f>
        <v/>
      </c>
      <c r="V113" s="6">
        <f>_xlfn.RANK.AVG(DMen!V113,DMen!V$4:V$413,0)</f>
        <v>189</v>
      </c>
      <c r="W113" s="6">
        <f>IF( DMen!W113 ="","",_xlfn.RANK.AVG(DMen!W113,DMen!W$4:W$413,0))</f>
        <v>49</v>
      </c>
      <c r="X113" s="6" t="str">
        <f>IF( DMen!X113 ="","",_xlfn.RANK.AVG(DMen!X113,DMen!X$4:X$413,0))</f>
        <v/>
      </c>
      <c r="Y113" s="6">
        <f>IF( DMen!Y113 ="","",_xlfn.RANK.AVG(DMen!Y113,DMen!Y$4:Y$413,0))</f>
        <v>176.5</v>
      </c>
      <c r="Z113" s="6">
        <f>_xlfn.RANK.AVG(DMen!Z113,DMen!Z$4:Z$413,0)</f>
        <v>84</v>
      </c>
      <c r="AA113" s="6" t="str">
        <f>IF( DMen!AA113 ="","",_xlfn.RANK.AVG(DMen!AA113,DMen!AA$4:AA$413,0))</f>
        <v/>
      </c>
      <c r="AB113" s="6">
        <f>_xlfn.RANK.AVG(DMen!AB113,DMen!AB$4:AB$413,0)</f>
        <v>63</v>
      </c>
      <c r="AC113" s="6">
        <f>_xlfn.RANK.AVG(DMen!AC113,DMen!AC$4:AC$413,0)</f>
        <v>1</v>
      </c>
      <c r="AG113" s="7">
        <f t="shared" si="14"/>
        <v>170.66666666666666</v>
      </c>
      <c r="AH113" s="7">
        <f t="shared" si="15"/>
        <v>179</v>
      </c>
      <c r="AI113" s="7">
        <f t="shared" si="23"/>
        <v>137.33333333333334</v>
      </c>
      <c r="AJ113" s="7">
        <f t="shared" si="24"/>
        <v>92.2</v>
      </c>
      <c r="AK113" s="7">
        <f t="shared" si="25"/>
        <v>132.375</v>
      </c>
      <c r="AL113" s="7">
        <f t="shared" si="26"/>
        <v>49.333333333333336</v>
      </c>
      <c r="AN113">
        <f t="shared" si="16"/>
        <v>183</v>
      </c>
      <c r="AO113">
        <f t="shared" si="17"/>
        <v>207</v>
      </c>
      <c r="AP113">
        <f t="shared" si="18"/>
        <v>157</v>
      </c>
      <c r="AQ113">
        <f t="shared" si="19"/>
        <v>86</v>
      </c>
      <c r="AR113">
        <f t="shared" si="20"/>
        <v>160</v>
      </c>
      <c r="AS113">
        <f t="shared" si="21"/>
        <v>8</v>
      </c>
      <c r="AU113" s="6">
        <f t="shared" si="22"/>
        <v>133.5</v>
      </c>
      <c r="AW113">
        <f t="shared" si="27"/>
        <v>152</v>
      </c>
    </row>
    <row r="114" spans="1:49">
      <c r="A114" t="s">
        <v>707</v>
      </c>
      <c r="B114" t="s">
        <v>708</v>
      </c>
      <c r="C114" t="s">
        <v>62</v>
      </c>
      <c r="D114" t="s">
        <v>74</v>
      </c>
      <c r="E114" s="6">
        <f>_xlfn.RANK.AVG(DMen!E114,DMen!E$4:E$413,0)</f>
        <v>8</v>
      </c>
      <c r="F114" s="6">
        <f>_xlfn.RANK.AVG(DMen!F114,DMen!F$4:F$413,0)</f>
        <v>11.5</v>
      </c>
      <c r="G114" s="6">
        <f>_xlfn.RANK.AVG(DMen!G114,DMen!G$4:G$413,0)</f>
        <v>50</v>
      </c>
      <c r="H114" s="6">
        <f>_xlfn.RANK.AVG(DMen!H114,DMen!H$4:H$413,0)</f>
        <v>5</v>
      </c>
      <c r="I114" s="6">
        <f>_xlfn.RANK.AVG(DMen!I114,DMen!I$4:I$413,0)</f>
        <v>18</v>
      </c>
      <c r="J114" s="6">
        <f>_xlfn.RANK.AVG(DMen!J114,DMen!J$4:J$413,0)</f>
        <v>43</v>
      </c>
      <c r="K114" s="6">
        <f>_xlfn.RANK.AVG(DMen!K114,DMen!K$4:K$413,0)</f>
        <v>8</v>
      </c>
      <c r="L114" s="6">
        <f>_xlfn.RANK.AVG(DMen!L114,DMen!L$4:L$413,0)</f>
        <v>122</v>
      </c>
      <c r="M114" s="6">
        <f>_xlfn.RANK.AVG(DMen!M114,DMen!M$4:M$413,1)</f>
        <v>36</v>
      </c>
      <c r="N114" s="6">
        <f>_xlfn.RANK.AVG(DMen!N114,DMen!N$4:N$413,0)</f>
        <v>40</v>
      </c>
      <c r="O114" s="6">
        <f>_xlfn.RANK.AVG(DMen!O114,DMen!O$4:O$413,0)</f>
        <v>49</v>
      </c>
      <c r="P114" s="6">
        <f>_xlfn.RANK.AVG(DMen!P114,DMen!P$4:P$413,1)</f>
        <v>173</v>
      </c>
      <c r="Q114" s="6">
        <f>_xlfn.RANK.AVG(DMen!Q114,DMen!Q$4:Q$413,0)</f>
        <v>114</v>
      </c>
      <c r="R114" s="6">
        <f>_xlfn.RANK.AVG(DMen!R114,DMen!R$4:R$413,0)</f>
        <v>57</v>
      </c>
      <c r="S114" s="6">
        <f>_xlfn.RANK.AVG(DMen!S114,DMen!S$4:S$413,1)</f>
        <v>199</v>
      </c>
      <c r="T114" s="6">
        <f>IF( DMen!T114 ="","",_xlfn.RANK.AVG(DMen!T114,DMen!T$4:T$413,0))</f>
        <v>37</v>
      </c>
      <c r="U114" s="6">
        <f>IF( DMen!U114 ="","",_xlfn.RANK.AVG(DMen!U114,DMen!U$4:U$413,0))</f>
        <v>26.5</v>
      </c>
      <c r="V114" s="6">
        <f>_xlfn.RANK.AVG(DMen!V114,DMen!V$4:V$413,0)</f>
        <v>29</v>
      </c>
      <c r="W114" s="6">
        <f>IF( DMen!W114 ="","",_xlfn.RANK.AVG(DMen!W114,DMen!W$4:W$413,0))</f>
        <v>101</v>
      </c>
      <c r="X114" s="6">
        <f>IF( DMen!X114 ="","",_xlfn.RANK.AVG(DMen!X114,DMen!X$4:X$413,0))</f>
        <v>32.5</v>
      </c>
      <c r="Y114" s="6">
        <f>IF( DMen!Y114 ="","",_xlfn.RANK.AVG(DMen!Y114,DMen!Y$4:Y$413,0))</f>
        <v>78</v>
      </c>
      <c r="Z114" s="6">
        <f>_xlfn.RANK.AVG(DMen!Z114,DMen!Z$4:Z$413,0)</f>
        <v>87</v>
      </c>
      <c r="AA114" s="6">
        <f>IF( DMen!AA114 ="","",_xlfn.RANK.AVG(DMen!AA114,DMen!AA$4:AA$413,0))</f>
        <v>99.5</v>
      </c>
      <c r="AB114" s="6">
        <f>_xlfn.RANK.AVG(DMen!AB114,DMen!AB$4:AB$413,0)</f>
        <v>216</v>
      </c>
      <c r="AC114" s="6">
        <f>_xlfn.RANK.AVG(DMen!AC114,DMen!AC$4:AC$413,0)</f>
        <v>6</v>
      </c>
      <c r="AG114" s="7">
        <f t="shared" si="14"/>
        <v>23.166666666666668</v>
      </c>
      <c r="AH114" s="7">
        <f t="shared" si="15"/>
        <v>18.5</v>
      </c>
      <c r="AI114" s="7">
        <f t="shared" si="23"/>
        <v>66</v>
      </c>
      <c r="AJ114" s="7">
        <f t="shared" si="24"/>
        <v>118.4</v>
      </c>
      <c r="AK114" s="7">
        <f t="shared" si="25"/>
        <v>50.666666666666664</v>
      </c>
      <c r="AL114" s="7">
        <f t="shared" si="26"/>
        <v>102.125</v>
      </c>
      <c r="AN114">
        <f t="shared" si="16"/>
        <v>14.5</v>
      </c>
      <c r="AO114">
        <f t="shared" si="17"/>
        <v>2</v>
      </c>
      <c r="AP114">
        <f t="shared" si="18"/>
        <v>35</v>
      </c>
      <c r="AQ114">
        <f t="shared" si="19"/>
        <v>122.5</v>
      </c>
      <c r="AR114">
        <f t="shared" si="20"/>
        <v>21</v>
      </c>
      <c r="AS114">
        <f t="shared" si="21"/>
        <v>99</v>
      </c>
      <c r="AU114" s="6">
        <f t="shared" si="22"/>
        <v>49</v>
      </c>
      <c r="AW114">
        <f t="shared" si="27"/>
        <v>11</v>
      </c>
    </row>
    <row r="115" spans="1:49">
      <c r="A115" t="s">
        <v>916</v>
      </c>
      <c r="B115" t="s">
        <v>917</v>
      </c>
      <c r="C115" t="s">
        <v>62</v>
      </c>
      <c r="D115" t="s">
        <v>149</v>
      </c>
      <c r="E115" s="6">
        <f>_xlfn.RANK.AVG(DMen!E115,DMen!E$4:E$413,0)</f>
        <v>157</v>
      </c>
      <c r="F115" s="6">
        <f>_xlfn.RANK.AVG(DMen!F115,DMen!F$4:F$413,0)</f>
        <v>222.5</v>
      </c>
      <c r="G115" s="6">
        <f>_xlfn.RANK.AVG(DMen!G115,DMen!G$4:G$413,0)</f>
        <v>156</v>
      </c>
      <c r="H115" s="6">
        <f>_xlfn.RANK.AVG(DMen!H115,DMen!H$4:H$413,0)</f>
        <v>142</v>
      </c>
      <c r="I115" s="6">
        <f>_xlfn.RANK.AVG(DMen!I115,DMen!I$4:I$413,0)</f>
        <v>140</v>
      </c>
      <c r="J115" s="6">
        <f>_xlfn.RANK.AVG(DMen!J115,DMen!J$4:J$413,0)</f>
        <v>159</v>
      </c>
      <c r="K115" s="6">
        <f>_xlfn.RANK.AVG(DMen!K115,DMen!K$4:K$413,0)</f>
        <v>148.5</v>
      </c>
      <c r="L115" s="6">
        <f>_xlfn.RANK.AVG(DMen!L115,DMen!L$4:L$413,0)</f>
        <v>72</v>
      </c>
      <c r="M115" s="6">
        <f>_xlfn.RANK.AVG(DMen!M115,DMen!M$4:M$413,1)</f>
        <v>18</v>
      </c>
      <c r="N115" s="6">
        <f>_xlfn.RANK.AVG(DMen!N115,DMen!N$4:N$413,0)</f>
        <v>12</v>
      </c>
      <c r="O115" s="6">
        <f>_xlfn.RANK.AVG(DMen!O115,DMen!O$4:O$413,0)</f>
        <v>179</v>
      </c>
      <c r="P115" s="6">
        <f>_xlfn.RANK.AVG(DMen!P115,DMen!P$4:P$413,1)</f>
        <v>106</v>
      </c>
      <c r="Q115" s="6">
        <f>_xlfn.RANK.AVG(DMen!Q115,DMen!Q$4:Q$413,0)</f>
        <v>156</v>
      </c>
      <c r="R115" s="6">
        <f>_xlfn.RANK.AVG(DMen!R115,DMen!R$4:R$413,0)</f>
        <v>174</v>
      </c>
      <c r="S115" s="6">
        <f>_xlfn.RANK.AVG(DMen!S115,DMen!S$4:S$413,1)</f>
        <v>168</v>
      </c>
      <c r="T115" s="6">
        <f>IF( DMen!T115 ="","",_xlfn.RANK.AVG(DMen!T115,DMen!T$4:T$413,0))</f>
        <v>147</v>
      </c>
      <c r="U115" s="6" t="str">
        <f>IF( DMen!U115 ="","",_xlfn.RANK.AVG(DMen!U115,DMen!U$4:U$413,0))</f>
        <v/>
      </c>
      <c r="V115" s="6">
        <f>_xlfn.RANK.AVG(DMen!V115,DMen!V$4:V$413,0)</f>
        <v>223</v>
      </c>
      <c r="W115" s="6">
        <f>IF( DMen!W115 ="","",_xlfn.RANK.AVG(DMen!W115,DMen!W$4:W$413,0))</f>
        <v>31</v>
      </c>
      <c r="X115" s="6" t="str">
        <f>IF( DMen!X115 ="","",_xlfn.RANK.AVG(DMen!X115,DMen!X$4:X$413,0))</f>
        <v/>
      </c>
      <c r="Y115" s="6">
        <f>IF( DMen!Y115 ="","",_xlfn.RANK.AVG(DMen!Y115,DMen!Y$4:Y$413,0))</f>
        <v>2</v>
      </c>
      <c r="Z115" s="6">
        <f>_xlfn.RANK.AVG(DMen!Z115,DMen!Z$4:Z$413,0)</f>
        <v>182</v>
      </c>
      <c r="AA115" s="6" t="str">
        <f>IF( DMen!AA115 ="","",_xlfn.RANK.AVG(DMen!AA115,DMen!AA$4:AA$413,0))</f>
        <v/>
      </c>
      <c r="AB115" s="6">
        <f>_xlfn.RANK.AVG(DMen!AB115,DMen!AB$4:AB$413,0)</f>
        <v>22</v>
      </c>
      <c r="AC115" s="6">
        <f>_xlfn.RANK.AVG(DMen!AC115,DMen!AC$4:AC$413,0)</f>
        <v>125.5</v>
      </c>
      <c r="AG115" s="7">
        <f t="shared" si="14"/>
        <v>178.5</v>
      </c>
      <c r="AH115" s="7">
        <f t="shared" si="15"/>
        <v>147.375</v>
      </c>
      <c r="AI115" s="7">
        <f t="shared" si="23"/>
        <v>34</v>
      </c>
      <c r="AJ115" s="7">
        <f t="shared" si="24"/>
        <v>156.6</v>
      </c>
      <c r="AK115" s="7">
        <f t="shared" si="25"/>
        <v>100.75</v>
      </c>
      <c r="AL115" s="7">
        <f t="shared" si="26"/>
        <v>109.83333333333333</v>
      </c>
      <c r="AN115">
        <f t="shared" si="16"/>
        <v>197</v>
      </c>
      <c r="AO115">
        <f t="shared" si="17"/>
        <v>154</v>
      </c>
      <c r="AP115">
        <f t="shared" si="18"/>
        <v>9</v>
      </c>
      <c r="AQ115">
        <f t="shared" si="19"/>
        <v>172</v>
      </c>
      <c r="AR115">
        <f t="shared" si="20"/>
        <v>103</v>
      </c>
      <c r="AS115">
        <f t="shared" si="21"/>
        <v>126</v>
      </c>
      <c r="AU115" s="6">
        <f t="shared" si="22"/>
        <v>126.83333333333333</v>
      </c>
      <c r="AW115">
        <f t="shared" si="27"/>
        <v>140</v>
      </c>
    </row>
    <row r="116" spans="1:49">
      <c r="A116" t="s">
        <v>219</v>
      </c>
      <c r="B116" t="s">
        <v>220</v>
      </c>
      <c r="C116" t="s">
        <v>62</v>
      </c>
      <c r="D116" t="s">
        <v>221</v>
      </c>
      <c r="E116" s="6">
        <f>_xlfn.RANK.AVG(DMen!E116,DMen!E$4:E$413,0)</f>
        <v>2</v>
      </c>
      <c r="F116" s="6">
        <f>_xlfn.RANK.AVG(DMen!F116,DMen!F$4:F$413,0)</f>
        <v>2.5</v>
      </c>
      <c r="G116" s="6">
        <f>_xlfn.RANK.AVG(DMen!G116,DMen!G$4:G$413,0)</f>
        <v>13</v>
      </c>
      <c r="H116" s="6">
        <f>_xlfn.RANK.AVG(DMen!H116,DMen!H$4:H$413,0)</f>
        <v>3</v>
      </c>
      <c r="I116" s="6">
        <f>_xlfn.RANK.AVG(DMen!I116,DMen!I$4:I$413,0)</f>
        <v>1</v>
      </c>
      <c r="J116" s="6">
        <f>_xlfn.RANK.AVG(DMen!J116,DMen!J$4:J$413,0)</f>
        <v>188</v>
      </c>
      <c r="K116" s="6">
        <f>_xlfn.RANK.AVG(DMen!K116,DMen!K$4:K$413,0)</f>
        <v>79</v>
      </c>
      <c r="L116" s="6">
        <f>_xlfn.RANK.AVG(DMen!L116,DMen!L$4:L$413,0)</f>
        <v>9</v>
      </c>
      <c r="M116" s="6">
        <f>_xlfn.RANK.AVG(DMen!M116,DMen!M$4:M$413,1)</f>
        <v>216</v>
      </c>
      <c r="N116" s="6">
        <f>_xlfn.RANK.AVG(DMen!N116,DMen!N$4:N$413,0)</f>
        <v>139</v>
      </c>
      <c r="O116" s="6">
        <f>_xlfn.RANK.AVG(DMen!O116,DMen!O$4:O$413,0)</f>
        <v>29</v>
      </c>
      <c r="P116" s="6">
        <f>_xlfn.RANK.AVG(DMen!P116,DMen!P$4:P$413,1)</f>
        <v>117</v>
      </c>
      <c r="Q116" s="6">
        <f>_xlfn.RANK.AVG(DMen!Q116,DMen!Q$4:Q$413,0)</f>
        <v>56</v>
      </c>
      <c r="R116" s="6">
        <f>_xlfn.RANK.AVG(DMen!R116,DMen!R$4:R$413,0)</f>
        <v>52</v>
      </c>
      <c r="S116" s="6">
        <f>_xlfn.RANK.AVG(DMen!S116,DMen!S$4:S$413,1)</f>
        <v>77.5</v>
      </c>
      <c r="T116" s="6">
        <f>IF( DMen!T116 ="","",_xlfn.RANK.AVG(DMen!T116,DMen!T$4:T$413,0))</f>
        <v>3</v>
      </c>
      <c r="U116" s="6">
        <f>IF( DMen!U116 ="","",_xlfn.RANK.AVG(DMen!U116,DMen!U$4:U$413,0))</f>
        <v>21</v>
      </c>
      <c r="V116" s="6">
        <f>_xlfn.RANK.AVG(DMen!V116,DMen!V$4:V$413,0)</f>
        <v>73.5</v>
      </c>
      <c r="W116" s="6">
        <f>IF( DMen!W116 ="","",_xlfn.RANK.AVG(DMen!W116,DMen!W$4:W$413,0))</f>
        <v>37</v>
      </c>
      <c r="X116" s="6">
        <f>IF( DMen!X116 ="","",_xlfn.RANK.AVG(DMen!X116,DMen!X$4:X$413,0))</f>
        <v>39</v>
      </c>
      <c r="Y116" s="6">
        <f>IF( DMen!Y116 ="","",_xlfn.RANK.AVG(DMen!Y116,DMen!Y$4:Y$413,0))</f>
        <v>39</v>
      </c>
      <c r="Z116" s="6">
        <f>_xlfn.RANK.AVG(DMen!Z116,DMen!Z$4:Z$413,0)</f>
        <v>4</v>
      </c>
      <c r="AA116" s="6" t="str">
        <f>IF( DMen!AA116 ="","",_xlfn.RANK.AVG(DMen!AA116,DMen!AA$4:AA$413,0))</f>
        <v/>
      </c>
      <c r="AB116" s="6">
        <f>_xlfn.RANK.AVG(DMen!AB116,DMen!AB$4:AB$413,0)</f>
        <v>200</v>
      </c>
      <c r="AC116" s="6">
        <f>_xlfn.RANK.AVG(DMen!AC116,DMen!AC$4:AC$413,0)</f>
        <v>53</v>
      </c>
      <c r="AG116" s="7">
        <f t="shared" si="14"/>
        <v>5.833333333333333</v>
      </c>
      <c r="AH116" s="7">
        <f t="shared" si="15"/>
        <v>67.75</v>
      </c>
      <c r="AI116" s="7">
        <f t="shared" si="23"/>
        <v>121.33333333333333</v>
      </c>
      <c r="AJ116" s="7">
        <f t="shared" si="24"/>
        <v>66.3</v>
      </c>
      <c r="AK116" s="7">
        <f t="shared" si="25"/>
        <v>35.416666666666664</v>
      </c>
      <c r="AL116" s="7">
        <f t="shared" si="26"/>
        <v>85.666666666666671</v>
      </c>
      <c r="AN116">
        <f t="shared" si="16"/>
        <v>1</v>
      </c>
      <c r="AO116">
        <f t="shared" si="17"/>
        <v>46</v>
      </c>
      <c r="AP116">
        <f t="shared" si="18"/>
        <v>120.5</v>
      </c>
      <c r="AQ116">
        <f t="shared" si="19"/>
        <v>51</v>
      </c>
      <c r="AR116">
        <f t="shared" si="20"/>
        <v>4</v>
      </c>
      <c r="AS116">
        <f t="shared" si="21"/>
        <v>51</v>
      </c>
      <c r="AU116" s="6">
        <f t="shared" si="22"/>
        <v>45.583333333333336</v>
      </c>
      <c r="AW116">
        <f t="shared" si="27"/>
        <v>7</v>
      </c>
    </row>
    <row r="117" spans="1:49">
      <c r="A117" t="s">
        <v>75</v>
      </c>
      <c r="B117" t="s">
        <v>76</v>
      </c>
      <c r="C117" t="s">
        <v>62</v>
      </c>
      <c r="D117" t="s">
        <v>77</v>
      </c>
      <c r="E117" s="6">
        <f>_xlfn.RANK.AVG(DMen!E117,DMen!E$4:E$413,0)</f>
        <v>28</v>
      </c>
      <c r="F117" s="6">
        <f>_xlfn.RANK.AVG(DMen!F117,DMen!F$4:F$413,0)</f>
        <v>19</v>
      </c>
      <c r="G117" s="6">
        <f>_xlfn.RANK.AVG(DMen!G117,DMen!G$4:G$413,0)</f>
        <v>40</v>
      </c>
      <c r="H117" s="6">
        <f>_xlfn.RANK.AVG(DMen!H117,DMen!H$4:H$413,0)</f>
        <v>15</v>
      </c>
      <c r="I117" s="6">
        <f>_xlfn.RANK.AVG(DMen!I117,DMen!I$4:I$413,0)</f>
        <v>13</v>
      </c>
      <c r="J117" s="6">
        <f>_xlfn.RANK.AVG(DMen!J117,DMen!J$4:J$413,0)</f>
        <v>54</v>
      </c>
      <c r="K117" s="6">
        <f>_xlfn.RANK.AVG(DMen!K117,DMen!K$4:K$413,0)</f>
        <v>73.5</v>
      </c>
      <c r="L117" s="6">
        <f>_xlfn.RANK.AVG(DMen!L117,DMen!L$4:L$413,0)</f>
        <v>25</v>
      </c>
      <c r="M117" s="6">
        <f>_xlfn.RANK.AVG(DMen!M117,DMen!M$4:M$413,1)</f>
        <v>160</v>
      </c>
      <c r="N117" s="6">
        <f>_xlfn.RANK.AVG(DMen!N117,DMen!N$4:N$413,0)</f>
        <v>87</v>
      </c>
      <c r="O117" s="6">
        <f>_xlfn.RANK.AVG(DMen!O117,DMen!O$4:O$413,0)</f>
        <v>3</v>
      </c>
      <c r="P117" s="6">
        <f>_xlfn.RANK.AVG(DMen!P117,DMen!P$4:P$413,1)</f>
        <v>82</v>
      </c>
      <c r="Q117" s="6">
        <f>_xlfn.RANK.AVG(DMen!Q117,DMen!Q$4:Q$413,0)</f>
        <v>7</v>
      </c>
      <c r="R117" s="6">
        <f>_xlfn.RANK.AVG(DMen!R117,DMen!R$4:R$413,0)</f>
        <v>9</v>
      </c>
      <c r="S117" s="6">
        <f>_xlfn.RANK.AVG(DMen!S117,DMen!S$4:S$413,1)</f>
        <v>101</v>
      </c>
      <c r="T117" s="6">
        <f>IF( DMen!T117 ="","",_xlfn.RANK.AVG(DMen!T117,DMen!T$4:T$413,0))</f>
        <v>86</v>
      </c>
      <c r="U117" s="6">
        <f>IF( DMen!U117 ="","",_xlfn.RANK.AVG(DMen!U117,DMen!U$4:U$413,0))</f>
        <v>32</v>
      </c>
      <c r="V117" s="6">
        <f>_xlfn.RANK.AVG(DMen!V117,DMen!V$4:V$413,0)</f>
        <v>98.5</v>
      </c>
      <c r="W117" s="6">
        <f>IF( DMen!W117 ="","",_xlfn.RANK.AVG(DMen!W117,DMen!W$4:W$413,0))</f>
        <v>82</v>
      </c>
      <c r="X117" s="6">
        <f>IF( DMen!X117 ="","",_xlfn.RANK.AVG(DMen!X117,DMen!X$4:X$413,0))</f>
        <v>40</v>
      </c>
      <c r="Y117" s="6">
        <f>IF( DMen!Y117 ="","",_xlfn.RANK.AVG(DMen!Y117,DMen!Y$4:Y$413,0))</f>
        <v>77</v>
      </c>
      <c r="Z117" s="6">
        <f>_xlfn.RANK.AVG(DMen!Z117,DMen!Z$4:Z$413,0)</f>
        <v>25</v>
      </c>
      <c r="AA117" s="6">
        <f>IF( DMen!AA117 ="","",_xlfn.RANK.AVG(DMen!AA117,DMen!AA$4:AA$413,0))</f>
        <v>51</v>
      </c>
      <c r="AB117" s="6">
        <f>_xlfn.RANK.AVG(DMen!AB117,DMen!AB$4:AB$413,0)</f>
        <v>221</v>
      </c>
      <c r="AC117" s="6">
        <f>_xlfn.RANK.AVG(DMen!AC117,DMen!AC$4:AC$413,0)</f>
        <v>120</v>
      </c>
      <c r="AG117" s="7">
        <f t="shared" si="14"/>
        <v>29</v>
      </c>
      <c r="AH117" s="7">
        <f t="shared" si="15"/>
        <v>38.875</v>
      </c>
      <c r="AI117" s="7">
        <f t="shared" si="23"/>
        <v>90.666666666666671</v>
      </c>
      <c r="AJ117" s="7">
        <f t="shared" si="24"/>
        <v>40.4</v>
      </c>
      <c r="AK117" s="7">
        <f t="shared" si="25"/>
        <v>69.25</v>
      </c>
      <c r="AL117" s="7">
        <f t="shared" si="26"/>
        <v>104.25</v>
      </c>
      <c r="AN117">
        <f t="shared" si="16"/>
        <v>18</v>
      </c>
      <c r="AO117">
        <f t="shared" si="17"/>
        <v>20</v>
      </c>
      <c r="AP117">
        <f t="shared" si="18"/>
        <v>75.5</v>
      </c>
      <c r="AQ117">
        <f t="shared" si="19"/>
        <v>23</v>
      </c>
      <c r="AR117">
        <f t="shared" si="20"/>
        <v>52</v>
      </c>
      <c r="AS117">
        <f t="shared" si="21"/>
        <v>102</v>
      </c>
      <c r="AU117" s="6">
        <f t="shared" si="22"/>
        <v>48.416666666666664</v>
      </c>
      <c r="AW117">
        <f t="shared" si="27"/>
        <v>10</v>
      </c>
    </row>
    <row r="118" spans="1:49">
      <c r="A118" t="s">
        <v>354</v>
      </c>
      <c r="B118" t="s">
        <v>355</v>
      </c>
      <c r="C118" t="s">
        <v>62</v>
      </c>
      <c r="D118" t="s">
        <v>81</v>
      </c>
      <c r="E118" s="6">
        <f>_xlfn.RANK.AVG(DMen!E118,DMen!E$4:E$413,0)</f>
        <v>76.5</v>
      </c>
      <c r="F118" s="6">
        <f>_xlfn.RANK.AVG(DMen!F118,DMen!F$4:F$413,0)</f>
        <v>160</v>
      </c>
      <c r="G118" s="6">
        <f>_xlfn.RANK.AVG(DMen!G118,DMen!G$4:G$413,0)</f>
        <v>4</v>
      </c>
      <c r="H118" s="6">
        <f>_xlfn.RANK.AVG(DMen!H118,DMen!H$4:H$413,0)</f>
        <v>212</v>
      </c>
      <c r="I118" s="6">
        <f>_xlfn.RANK.AVG(DMen!I118,DMen!I$4:I$413,0)</f>
        <v>68</v>
      </c>
      <c r="J118" s="6">
        <f>_xlfn.RANK.AVG(DMen!J118,DMen!J$4:J$413,0)</f>
        <v>220</v>
      </c>
      <c r="K118" s="6">
        <f>_xlfn.RANK.AVG(DMen!K118,DMen!K$4:K$413,0)</f>
        <v>220.5</v>
      </c>
      <c r="L118" s="6">
        <f>_xlfn.RANK.AVG(DMen!L118,DMen!L$4:L$413,0)</f>
        <v>219</v>
      </c>
      <c r="M118" s="6">
        <f>_xlfn.RANK.AVG(DMen!M118,DMen!M$4:M$413,1)</f>
        <v>199</v>
      </c>
      <c r="N118" s="6">
        <f>_xlfn.RANK.AVG(DMen!N118,DMen!N$4:N$413,0)</f>
        <v>224</v>
      </c>
      <c r="O118" s="6">
        <f>_xlfn.RANK.AVG(DMen!O118,DMen!O$4:O$413,0)</f>
        <v>47</v>
      </c>
      <c r="P118" s="6">
        <f>_xlfn.RANK.AVG(DMen!P118,DMen!P$4:P$413,1)</f>
        <v>3</v>
      </c>
      <c r="Q118" s="6">
        <f>_xlfn.RANK.AVG(DMen!Q118,DMen!Q$4:Q$413,0)</f>
        <v>2</v>
      </c>
      <c r="R118" s="6">
        <f>_xlfn.RANK.AVG(DMen!R118,DMen!R$4:R$413,0)</f>
        <v>11</v>
      </c>
      <c r="S118" s="6">
        <f>_xlfn.RANK.AVG(DMen!S118,DMen!S$4:S$413,1)</f>
        <v>22</v>
      </c>
      <c r="T118" s="6">
        <f>IF( DMen!T118 ="","",_xlfn.RANK.AVG(DMen!T118,DMen!T$4:T$413,0))</f>
        <v>56</v>
      </c>
      <c r="U118" s="6" t="str">
        <f>IF( DMen!U118 ="","",_xlfn.RANK.AVG(DMen!U118,DMen!U$4:U$413,0))</f>
        <v/>
      </c>
      <c r="V118" s="6">
        <f>_xlfn.RANK.AVG(DMen!V118,DMen!V$4:V$413,0)</f>
        <v>165.5</v>
      </c>
      <c r="W118" s="6">
        <f>IF( DMen!W118 ="","",_xlfn.RANK.AVG(DMen!W118,DMen!W$4:W$413,0))</f>
        <v>61</v>
      </c>
      <c r="X118" s="6" t="str">
        <f>IF( DMen!X118 ="","",_xlfn.RANK.AVG(DMen!X118,DMen!X$4:X$413,0))</f>
        <v/>
      </c>
      <c r="Y118" s="6">
        <f>IF( DMen!Y118 ="","",_xlfn.RANK.AVG(DMen!Y118,DMen!Y$4:Y$413,0))</f>
        <v>44.5</v>
      </c>
      <c r="Z118" s="6">
        <f>_xlfn.RANK.AVG(DMen!Z118,DMen!Z$4:Z$413,0)</f>
        <v>35</v>
      </c>
      <c r="AA118" s="6" t="str">
        <f>IF( DMen!AA118 ="","",_xlfn.RANK.AVG(DMen!AA118,DMen!AA$4:AA$413,0))</f>
        <v/>
      </c>
      <c r="AB118" s="6">
        <f>_xlfn.RANK.AVG(DMen!AB118,DMen!AB$4:AB$413,0)</f>
        <v>198</v>
      </c>
      <c r="AC118" s="6">
        <f>_xlfn.RANK.AVG(DMen!AC118,DMen!AC$4:AC$413,0)</f>
        <v>201.5</v>
      </c>
      <c r="AG118" s="7">
        <f t="shared" si="14"/>
        <v>80.166666666666671</v>
      </c>
      <c r="AH118" s="7">
        <f t="shared" si="15"/>
        <v>180.125</v>
      </c>
      <c r="AI118" s="7">
        <f t="shared" si="23"/>
        <v>214</v>
      </c>
      <c r="AJ118" s="7">
        <f t="shared" si="24"/>
        <v>17</v>
      </c>
      <c r="AK118" s="7">
        <f t="shared" si="25"/>
        <v>81.75</v>
      </c>
      <c r="AL118" s="7">
        <f t="shared" si="26"/>
        <v>144.83333333333334</v>
      </c>
      <c r="AN118">
        <f t="shared" si="16"/>
        <v>73</v>
      </c>
      <c r="AO118">
        <f t="shared" si="17"/>
        <v>210.5</v>
      </c>
      <c r="AP118">
        <f t="shared" si="18"/>
        <v>229</v>
      </c>
      <c r="AQ118">
        <f t="shared" si="19"/>
        <v>4</v>
      </c>
      <c r="AR118">
        <f t="shared" si="20"/>
        <v>69</v>
      </c>
      <c r="AS118">
        <f t="shared" si="21"/>
        <v>203</v>
      </c>
      <c r="AU118" s="6">
        <f t="shared" si="22"/>
        <v>131.41666666666666</v>
      </c>
      <c r="AW118">
        <f t="shared" si="27"/>
        <v>145</v>
      </c>
    </row>
    <row r="119" spans="1:49">
      <c r="A119" t="s">
        <v>854</v>
      </c>
      <c r="B119" t="s">
        <v>855</v>
      </c>
      <c r="C119" t="s">
        <v>62</v>
      </c>
      <c r="D119" t="s">
        <v>643</v>
      </c>
      <c r="E119" s="6">
        <f>_xlfn.RANK.AVG(DMen!E119,DMen!E$4:E$413,0)</f>
        <v>157</v>
      </c>
      <c r="F119" s="6">
        <f>_xlfn.RANK.AVG(DMen!F119,DMen!F$4:F$413,0)</f>
        <v>73</v>
      </c>
      <c r="G119" s="6">
        <f>_xlfn.RANK.AVG(DMen!G119,DMen!G$4:G$413,0)</f>
        <v>219</v>
      </c>
      <c r="H119" s="6">
        <f>_xlfn.RANK.AVG(DMen!H119,DMen!H$4:H$413,0)</f>
        <v>12</v>
      </c>
      <c r="I119" s="6">
        <f>_xlfn.RANK.AVG(DMen!I119,DMen!I$4:I$413,0)</f>
        <v>133</v>
      </c>
      <c r="J119" s="6">
        <f>_xlfn.RANK.AVG(DMen!J119,DMen!J$4:J$413,0)</f>
        <v>108</v>
      </c>
      <c r="K119" s="6">
        <f>_xlfn.RANK.AVG(DMen!K119,DMen!K$4:K$413,0)</f>
        <v>51.5</v>
      </c>
      <c r="L119" s="6">
        <f>_xlfn.RANK.AVG(DMen!L119,DMen!L$4:L$413,0)</f>
        <v>2</v>
      </c>
      <c r="M119" s="6">
        <f>_xlfn.RANK.AVG(DMen!M119,DMen!M$4:M$413,1)</f>
        <v>195</v>
      </c>
      <c r="N119" s="6">
        <f>_xlfn.RANK.AVG(DMen!N119,DMen!N$4:N$413,0)</f>
        <v>23</v>
      </c>
      <c r="O119" s="6">
        <f>_xlfn.RANK.AVG(DMen!O119,DMen!O$4:O$413,0)</f>
        <v>126</v>
      </c>
      <c r="P119" s="6">
        <f>_xlfn.RANK.AVG(DMen!P119,DMen!P$4:P$413,1)</f>
        <v>128</v>
      </c>
      <c r="Q119" s="6">
        <f>_xlfn.RANK.AVG(DMen!Q119,DMen!Q$4:Q$413,0)</f>
        <v>131</v>
      </c>
      <c r="R119" s="6">
        <f>_xlfn.RANK.AVG(DMen!R119,DMen!R$4:R$413,0)</f>
        <v>74</v>
      </c>
      <c r="S119" s="6">
        <f>_xlfn.RANK.AVG(DMen!S119,DMen!S$4:S$413,1)</f>
        <v>60</v>
      </c>
      <c r="T119" s="6">
        <f>IF( DMen!T119 ="","",_xlfn.RANK.AVG(DMen!T119,DMen!T$4:T$413,0))</f>
        <v>65</v>
      </c>
      <c r="U119" s="6">
        <f>IF( DMen!U119 ="","",_xlfn.RANK.AVG(DMen!U119,DMen!U$4:U$413,0))</f>
        <v>140</v>
      </c>
      <c r="V119" s="6">
        <f>_xlfn.RANK.AVG(DMen!V119,DMen!V$4:V$413,0)</f>
        <v>49</v>
      </c>
      <c r="W119" s="6">
        <f>IF( DMen!W119 ="","",_xlfn.RANK.AVG(DMen!W119,DMen!W$4:W$413,0))</f>
        <v>84</v>
      </c>
      <c r="X119" s="6" t="str">
        <f>IF( DMen!X119 ="","",_xlfn.RANK.AVG(DMen!X119,DMen!X$4:X$413,0))</f>
        <v/>
      </c>
      <c r="Y119" s="6">
        <f>IF( DMen!Y119 ="","",_xlfn.RANK.AVG(DMen!Y119,DMen!Y$4:Y$413,0))</f>
        <v>22</v>
      </c>
      <c r="Z119" s="6">
        <f>_xlfn.RANK.AVG(DMen!Z119,DMen!Z$4:Z$413,0)</f>
        <v>82</v>
      </c>
      <c r="AA119" s="6">
        <f>IF( DMen!AA119 ="","",_xlfn.RANK.AVG(DMen!AA119,DMen!AA$4:AA$413,0))</f>
        <v>19</v>
      </c>
      <c r="AB119" s="6">
        <f>_xlfn.RANK.AVG(DMen!AB119,DMen!AB$4:AB$413,0)</f>
        <v>167</v>
      </c>
      <c r="AC119" s="6">
        <f>_xlfn.RANK.AVG(DMen!AC119,DMen!AC$4:AC$413,0)</f>
        <v>57.5</v>
      </c>
      <c r="AG119" s="7">
        <f t="shared" si="14"/>
        <v>149.66666666666666</v>
      </c>
      <c r="AH119" s="7">
        <f t="shared" si="15"/>
        <v>76.125</v>
      </c>
      <c r="AI119" s="7">
        <f t="shared" si="23"/>
        <v>73.333333333333329</v>
      </c>
      <c r="AJ119" s="7">
        <f t="shared" si="24"/>
        <v>103.8</v>
      </c>
      <c r="AK119" s="7">
        <f t="shared" si="25"/>
        <v>72</v>
      </c>
      <c r="AL119" s="7">
        <f t="shared" si="26"/>
        <v>81.375</v>
      </c>
      <c r="AN119">
        <f t="shared" si="16"/>
        <v>156</v>
      </c>
      <c r="AO119">
        <f t="shared" si="17"/>
        <v>60</v>
      </c>
      <c r="AP119">
        <f t="shared" si="18"/>
        <v>45</v>
      </c>
      <c r="AQ119">
        <f t="shared" si="19"/>
        <v>104</v>
      </c>
      <c r="AR119">
        <f t="shared" si="20"/>
        <v>55</v>
      </c>
      <c r="AS119">
        <f t="shared" si="21"/>
        <v>45</v>
      </c>
      <c r="AU119" s="6">
        <f t="shared" si="22"/>
        <v>77.5</v>
      </c>
      <c r="AW119">
        <f t="shared" si="27"/>
        <v>40</v>
      </c>
    </row>
    <row r="120" spans="1:49">
      <c r="A120" t="s">
        <v>947</v>
      </c>
      <c r="B120" t="s">
        <v>948</v>
      </c>
      <c r="C120" t="s">
        <v>62</v>
      </c>
      <c r="D120" t="s">
        <v>393</v>
      </c>
      <c r="E120" s="6">
        <f>_xlfn.RANK.AVG(DMen!E120,DMen!E$4:E$413,0)</f>
        <v>37.5</v>
      </c>
      <c r="F120" s="6">
        <f>_xlfn.RANK.AVG(DMen!F120,DMen!F$4:F$413,0)</f>
        <v>77.5</v>
      </c>
      <c r="G120" s="6">
        <f>_xlfn.RANK.AVG(DMen!G120,DMen!G$4:G$413,0)</f>
        <v>54</v>
      </c>
      <c r="H120" s="6">
        <f>_xlfn.RANK.AVG(DMen!H120,DMen!H$4:H$413,0)</f>
        <v>106</v>
      </c>
      <c r="I120" s="6">
        <f>_xlfn.RANK.AVG(DMen!I120,DMen!I$4:I$413,0)</f>
        <v>170</v>
      </c>
      <c r="J120" s="6">
        <f>_xlfn.RANK.AVG(DMen!J120,DMen!J$4:J$413,0)</f>
        <v>115</v>
      </c>
      <c r="K120" s="6">
        <f>_xlfn.RANK.AVG(DMen!K120,DMen!K$4:K$413,0)</f>
        <v>141</v>
      </c>
      <c r="L120" s="6">
        <f>_xlfn.RANK.AVG(DMen!L120,DMen!L$4:L$413,0)</f>
        <v>163</v>
      </c>
      <c r="M120" s="6">
        <f>_xlfn.RANK.AVG(DMen!M120,DMen!M$4:M$413,1)</f>
        <v>190</v>
      </c>
      <c r="N120" s="6">
        <f>_xlfn.RANK.AVG(DMen!N120,DMen!N$4:N$413,0)</f>
        <v>212</v>
      </c>
      <c r="O120" s="6">
        <f>_xlfn.RANK.AVG(DMen!O120,DMen!O$4:O$413,0)</f>
        <v>130</v>
      </c>
      <c r="P120" s="6">
        <f>_xlfn.RANK.AVG(DMen!P120,DMen!P$4:P$413,1)</f>
        <v>136</v>
      </c>
      <c r="Q120" s="6">
        <f>_xlfn.RANK.AVG(DMen!Q120,DMen!Q$4:Q$413,0)</f>
        <v>145</v>
      </c>
      <c r="R120" s="6">
        <f>_xlfn.RANK.AVG(DMen!R120,DMen!R$4:R$413,0)</f>
        <v>116</v>
      </c>
      <c r="S120" s="6">
        <f>_xlfn.RANK.AVG(DMen!S120,DMen!S$4:S$413,1)</f>
        <v>150</v>
      </c>
      <c r="T120" s="6">
        <f>IF( DMen!T120 ="","",_xlfn.RANK.AVG(DMen!T120,DMen!T$4:T$413,0))</f>
        <v>99</v>
      </c>
      <c r="U120" s="6">
        <f>IF( DMen!U120 ="","",_xlfn.RANK.AVG(DMen!U120,DMen!U$4:U$413,0))</f>
        <v>6.5</v>
      </c>
      <c r="V120" s="6">
        <f>_xlfn.RANK.AVG(DMen!V120,DMen!V$4:V$413,0)</f>
        <v>16.5</v>
      </c>
      <c r="W120" s="6">
        <f>IF( DMen!W120 ="","",_xlfn.RANK.AVG(DMen!W120,DMen!W$4:W$413,0))</f>
        <v>131</v>
      </c>
      <c r="X120" s="6" t="str">
        <f>IF( DMen!X120 ="","",_xlfn.RANK.AVG(DMen!X120,DMen!X$4:X$413,0))</f>
        <v/>
      </c>
      <c r="Y120" s="6">
        <f>IF( DMen!Y120 ="","",_xlfn.RANK.AVG(DMen!Y120,DMen!Y$4:Y$413,0))</f>
        <v>176.5</v>
      </c>
      <c r="Z120" s="6">
        <f>_xlfn.RANK.AVG(DMen!Z120,DMen!Z$4:Z$413,0)</f>
        <v>46</v>
      </c>
      <c r="AA120" s="6">
        <f>IF( DMen!AA120 ="","",_xlfn.RANK.AVG(DMen!AA120,DMen!AA$4:AA$413,0))</f>
        <v>99.5</v>
      </c>
      <c r="AB120" s="6">
        <f>_xlfn.RANK.AVG(DMen!AB120,DMen!AB$4:AB$413,0)</f>
        <v>77</v>
      </c>
      <c r="AC120" s="6">
        <f>_xlfn.RANK.AVG(DMen!AC120,DMen!AC$4:AC$413,0)</f>
        <v>60.5</v>
      </c>
      <c r="AG120" s="7">
        <f t="shared" si="14"/>
        <v>56.333333333333336</v>
      </c>
      <c r="AH120" s="7">
        <f t="shared" si="15"/>
        <v>133</v>
      </c>
      <c r="AI120" s="7">
        <f t="shared" si="23"/>
        <v>188.33333333333334</v>
      </c>
      <c r="AJ120" s="7">
        <f t="shared" si="24"/>
        <v>135.4</v>
      </c>
      <c r="AK120" s="7">
        <f t="shared" si="25"/>
        <v>85.9</v>
      </c>
      <c r="AL120" s="7">
        <f t="shared" si="26"/>
        <v>70.75</v>
      </c>
      <c r="AN120">
        <f t="shared" si="16"/>
        <v>42</v>
      </c>
      <c r="AO120">
        <f t="shared" si="17"/>
        <v>139</v>
      </c>
      <c r="AP120">
        <f t="shared" si="18"/>
        <v>219</v>
      </c>
      <c r="AQ120">
        <f t="shared" si="19"/>
        <v>146</v>
      </c>
      <c r="AR120">
        <f t="shared" si="20"/>
        <v>81</v>
      </c>
      <c r="AS120">
        <f t="shared" si="21"/>
        <v>27</v>
      </c>
      <c r="AU120" s="6">
        <f t="shared" si="22"/>
        <v>109</v>
      </c>
      <c r="AW120">
        <f t="shared" si="27"/>
        <v>102.5</v>
      </c>
    </row>
    <row r="121" spans="1:49">
      <c r="A121" t="s">
        <v>242</v>
      </c>
      <c r="B121" t="s">
        <v>243</v>
      </c>
      <c r="C121" t="s">
        <v>62</v>
      </c>
      <c r="D121" t="s">
        <v>163</v>
      </c>
      <c r="E121" s="6">
        <f>_xlfn.RANK.AVG(DMen!E121,DMen!E$4:E$413,0)</f>
        <v>20</v>
      </c>
      <c r="F121" s="6">
        <f>_xlfn.RANK.AVG(DMen!F121,DMen!F$4:F$413,0)</f>
        <v>28.5</v>
      </c>
      <c r="G121" s="6">
        <f>_xlfn.RANK.AVG(DMen!G121,DMen!G$4:G$413,0)</f>
        <v>10</v>
      </c>
      <c r="H121" s="6">
        <f>_xlfn.RANK.AVG(DMen!H121,DMen!H$4:H$413,0)</f>
        <v>40</v>
      </c>
      <c r="I121" s="6">
        <f>_xlfn.RANK.AVG(DMen!I121,DMen!I$4:I$413,0)</f>
        <v>24</v>
      </c>
      <c r="J121" s="6">
        <f>_xlfn.RANK.AVG(DMen!J121,DMen!J$4:J$413,0)</f>
        <v>214</v>
      </c>
      <c r="K121" s="6">
        <f>_xlfn.RANK.AVG(DMen!K121,DMen!K$4:K$413,0)</f>
        <v>42.5</v>
      </c>
      <c r="L121" s="6">
        <f>_xlfn.RANK.AVG(DMen!L121,DMen!L$4:L$413,0)</f>
        <v>24</v>
      </c>
      <c r="M121" s="6">
        <f>_xlfn.RANK.AVG(DMen!M121,DMen!M$4:M$413,1)</f>
        <v>201</v>
      </c>
      <c r="N121" s="6">
        <f>_xlfn.RANK.AVG(DMen!N121,DMen!N$4:N$413,0)</f>
        <v>140</v>
      </c>
      <c r="O121" s="6">
        <f>_xlfn.RANK.AVG(DMen!O121,DMen!O$4:O$413,0)</f>
        <v>6</v>
      </c>
      <c r="P121" s="6">
        <f>_xlfn.RANK.AVG(DMen!P121,DMen!P$4:P$413,1)</f>
        <v>154</v>
      </c>
      <c r="Q121" s="6">
        <f>_xlfn.RANK.AVG(DMen!Q121,DMen!Q$4:Q$413,0)</f>
        <v>36</v>
      </c>
      <c r="R121" s="6">
        <f>_xlfn.RANK.AVG(DMen!R121,DMen!R$4:R$413,0)</f>
        <v>18.5</v>
      </c>
      <c r="S121" s="6">
        <f>_xlfn.RANK.AVG(DMen!S121,DMen!S$4:S$413,1)</f>
        <v>97</v>
      </c>
      <c r="T121" s="6">
        <f>IF( DMen!T121 ="","",_xlfn.RANK.AVG(DMen!T121,DMen!T$4:T$413,0))</f>
        <v>139</v>
      </c>
      <c r="U121" s="6">
        <f>IF( DMen!U121 ="","",_xlfn.RANK.AVG(DMen!U121,DMen!U$4:U$413,0))</f>
        <v>2</v>
      </c>
      <c r="V121" s="6">
        <f>_xlfn.RANK.AVG(DMen!V121,DMen!V$4:V$413,0)</f>
        <v>25</v>
      </c>
      <c r="W121" s="6">
        <f>IF( DMen!W121 ="","",_xlfn.RANK.AVG(DMen!W121,DMen!W$4:W$413,0))</f>
        <v>117</v>
      </c>
      <c r="X121" s="6">
        <f>IF( DMen!X121 ="","",_xlfn.RANK.AVG(DMen!X121,DMen!X$4:X$413,0))</f>
        <v>35.5</v>
      </c>
      <c r="Y121" s="6">
        <f>IF( DMen!Y121 ="","",_xlfn.RANK.AVG(DMen!Y121,DMen!Y$4:Y$413,0))</f>
        <v>60</v>
      </c>
      <c r="Z121" s="6">
        <f>_xlfn.RANK.AVG(DMen!Z121,DMen!Z$4:Z$413,0)</f>
        <v>43</v>
      </c>
      <c r="AA121" s="6" t="str">
        <f>IF( DMen!AA121 ="","",_xlfn.RANK.AVG(DMen!AA121,DMen!AA$4:AA$413,0))</f>
        <v/>
      </c>
      <c r="AB121" s="6">
        <f>_xlfn.RANK.AVG(DMen!AB121,DMen!AB$4:AB$413,0)</f>
        <v>119</v>
      </c>
      <c r="AC121" s="6">
        <f>_xlfn.RANK.AVG(DMen!AC121,DMen!AC$4:AC$413,0)</f>
        <v>73.5</v>
      </c>
      <c r="AG121" s="7">
        <f t="shared" si="14"/>
        <v>19.5</v>
      </c>
      <c r="AH121" s="7">
        <f t="shared" si="15"/>
        <v>80.125</v>
      </c>
      <c r="AI121" s="7">
        <f t="shared" si="23"/>
        <v>121.66666666666667</v>
      </c>
      <c r="AJ121" s="7">
        <f t="shared" si="24"/>
        <v>62.3</v>
      </c>
      <c r="AK121" s="7">
        <f t="shared" si="25"/>
        <v>63.083333333333336</v>
      </c>
      <c r="AL121" s="7">
        <f t="shared" si="26"/>
        <v>78.5</v>
      </c>
      <c r="AN121">
        <f t="shared" si="16"/>
        <v>9</v>
      </c>
      <c r="AO121">
        <f t="shared" si="17"/>
        <v>63.5</v>
      </c>
      <c r="AP121">
        <f t="shared" si="18"/>
        <v>122</v>
      </c>
      <c r="AQ121">
        <f t="shared" si="19"/>
        <v>45</v>
      </c>
      <c r="AR121">
        <f t="shared" si="20"/>
        <v>37</v>
      </c>
      <c r="AS121">
        <f t="shared" si="21"/>
        <v>36</v>
      </c>
      <c r="AU121" s="6">
        <f t="shared" si="22"/>
        <v>52.083333333333336</v>
      </c>
      <c r="AW121">
        <f t="shared" si="27"/>
        <v>13</v>
      </c>
    </row>
    <row r="122" spans="1:49">
      <c r="A122" t="s">
        <v>829</v>
      </c>
      <c r="B122" t="s">
        <v>830</v>
      </c>
      <c r="C122" t="s">
        <v>62</v>
      </c>
      <c r="D122" t="s">
        <v>81</v>
      </c>
      <c r="E122" s="6">
        <f>_xlfn.RANK.AVG(DMen!E122,DMen!E$4:E$413,0)</f>
        <v>37.5</v>
      </c>
      <c r="F122" s="6">
        <f>_xlfn.RANK.AVG(DMen!F122,DMen!F$4:F$413,0)</f>
        <v>17</v>
      </c>
      <c r="G122" s="6">
        <f>_xlfn.RANK.AVG(DMen!G122,DMen!G$4:G$413,0)</f>
        <v>94</v>
      </c>
      <c r="H122" s="6">
        <f>_xlfn.RANK.AVG(DMen!H122,DMen!H$4:H$413,0)</f>
        <v>105</v>
      </c>
      <c r="I122" s="6">
        <f>_xlfn.RANK.AVG(DMen!I122,DMen!I$4:I$413,0)</f>
        <v>16</v>
      </c>
      <c r="J122" s="6">
        <f>_xlfn.RANK.AVG(DMen!J122,DMen!J$4:J$413,0)</f>
        <v>25</v>
      </c>
      <c r="K122" s="6">
        <f>_xlfn.RANK.AVG(DMen!K122,DMen!K$4:K$413,0)</f>
        <v>2</v>
      </c>
      <c r="L122" s="6">
        <f>_xlfn.RANK.AVG(DMen!L122,DMen!L$4:L$413,0)</f>
        <v>218</v>
      </c>
      <c r="M122" s="6">
        <f>_xlfn.RANK.AVG(DMen!M122,DMen!M$4:M$413,1)</f>
        <v>113</v>
      </c>
      <c r="N122" s="6">
        <f>_xlfn.RANK.AVG(DMen!N122,DMen!N$4:N$413,0)</f>
        <v>184</v>
      </c>
      <c r="O122" s="6">
        <f>_xlfn.RANK.AVG(DMen!O122,DMen!O$4:O$413,0)</f>
        <v>184</v>
      </c>
      <c r="P122" s="6">
        <f>_xlfn.RANK.AVG(DMen!P122,DMen!P$4:P$413,1)</f>
        <v>41</v>
      </c>
      <c r="Q122" s="6">
        <f>_xlfn.RANK.AVG(DMen!Q122,DMen!Q$4:Q$413,0)</f>
        <v>128</v>
      </c>
      <c r="R122" s="6">
        <f>_xlfn.RANK.AVG(DMen!R122,DMen!R$4:R$413,0)</f>
        <v>179</v>
      </c>
      <c r="S122" s="6">
        <f>_xlfn.RANK.AVG(DMen!S122,DMen!S$4:S$413,1)</f>
        <v>185</v>
      </c>
      <c r="T122" s="6">
        <f>IF( DMen!T122 ="","",_xlfn.RANK.AVG(DMen!T122,DMen!T$4:T$413,0))</f>
        <v>206</v>
      </c>
      <c r="U122" s="6">
        <f>IF( DMen!U122 ="","",_xlfn.RANK.AVG(DMen!U122,DMen!U$4:U$413,0))</f>
        <v>22</v>
      </c>
      <c r="V122" s="6">
        <f>_xlfn.RANK.AVG(DMen!V122,DMen!V$4:V$413,0)</f>
        <v>118.5</v>
      </c>
      <c r="W122" s="6">
        <f>IF( DMen!W122 ="","",_xlfn.RANK.AVG(DMen!W122,DMen!W$4:W$413,0))</f>
        <v>106</v>
      </c>
      <c r="X122" s="6">
        <f>IF( DMen!X122 ="","",_xlfn.RANK.AVG(DMen!X122,DMen!X$4:X$413,0))</f>
        <v>32.5</v>
      </c>
      <c r="Y122" s="6">
        <f>IF( DMen!Y122 ="","",_xlfn.RANK.AVG(DMen!Y122,DMen!Y$4:Y$413,0))</f>
        <v>18</v>
      </c>
      <c r="Z122" s="6">
        <f>_xlfn.RANK.AVG(DMen!Z122,DMen!Z$4:Z$413,0)</f>
        <v>211</v>
      </c>
      <c r="AA122" s="6">
        <f>IF( DMen!AA122 ="","",_xlfn.RANK.AVG(DMen!AA122,DMen!AA$4:AA$413,0))</f>
        <v>99.5</v>
      </c>
      <c r="AB122" s="6">
        <f>_xlfn.RANK.AVG(DMen!AB122,DMen!AB$4:AB$413,0)</f>
        <v>212</v>
      </c>
      <c r="AC122" s="6">
        <f>_xlfn.RANK.AVG(DMen!AC122,DMen!AC$4:AC$413,0)</f>
        <v>163.5</v>
      </c>
      <c r="AG122" s="7">
        <f t="shared" si="14"/>
        <v>49.5</v>
      </c>
      <c r="AH122" s="7">
        <f t="shared" si="15"/>
        <v>37</v>
      </c>
      <c r="AI122" s="7">
        <f t="shared" si="23"/>
        <v>171.66666666666666</v>
      </c>
      <c r="AJ122" s="7">
        <f t="shared" si="24"/>
        <v>143.4</v>
      </c>
      <c r="AK122" s="7">
        <f t="shared" si="25"/>
        <v>83.833333333333329</v>
      </c>
      <c r="AL122" s="7">
        <f t="shared" si="26"/>
        <v>171.5</v>
      </c>
      <c r="AN122">
        <f t="shared" si="16"/>
        <v>38</v>
      </c>
      <c r="AO122">
        <f t="shared" si="17"/>
        <v>17</v>
      </c>
      <c r="AP122">
        <f t="shared" si="18"/>
        <v>200</v>
      </c>
      <c r="AQ122">
        <f t="shared" si="19"/>
        <v>155.5</v>
      </c>
      <c r="AR122">
        <f t="shared" si="20"/>
        <v>75</v>
      </c>
      <c r="AS122">
        <f t="shared" si="21"/>
        <v>226</v>
      </c>
      <c r="AU122" s="6">
        <f t="shared" si="22"/>
        <v>118.58333333333333</v>
      </c>
      <c r="AW122">
        <f t="shared" si="27"/>
        <v>125</v>
      </c>
    </row>
    <row r="123" spans="1:49">
      <c r="A123" t="s">
        <v>307</v>
      </c>
      <c r="B123" t="s">
        <v>308</v>
      </c>
      <c r="C123" t="s">
        <v>62</v>
      </c>
      <c r="D123" t="s">
        <v>84</v>
      </c>
      <c r="E123" s="6">
        <f>_xlfn.RANK.AVG(DMen!E123,DMen!E$4:E$413,0)</f>
        <v>13.5</v>
      </c>
      <c r="F123" s="6">
        <f>_xlfn.RANK.AVG(DMen!F123,DMen!F$4:F$413,0)</f>
        <v>37</v>
      </c>
      <c r="G123" s="6">
        <f>_xlfn.RANK.AVG(DMen!G123,DMen!G$4:G$413,0)</f>
        <v>9</v>
      </c>
      <c r="H123" s="6">
        <f>_xlfn.RANK.AVG(DMen!H123,DMen!H$4:H$413,0)</f>
        <v>132</v>
      </c>
      <c r="I123" s="6">
        <f>_xlfn.RANK.AVG(DMen!I123,DMen!I$4:I$413,0)</f>
        <v>35</v>
      </c>
      <c r="J123" s="6">
        <f>_xlfn.RANK.AVG(DMen!J123,DMen!J$4:J$413,0)</f>
        <v>213</v>
      </c>
      <c r="K123" s="6">
        <f>_xlfn.RANK.AVG(DMen!K123,DMen!K$4:K$413,0)</f>
        <v>180.5</v>
      </c>
      <c r="L123" s="6">
        <f>_xlfn.RANK.AVG(DMen!L123,DMen!L$4:L$413,0)</f>
        <v>141</v>
      </c>
      <c r="M123" s="6">
        <f>_xlfn.RANK.AVG(DMen!M123,DMen!M$4:M$413,1)</f>
        <v>56</v>
      </c>
      <c r="N123" s="6">
        <f>_xlfn.RANK.AVG(DMen!N123,DMen!N$4:N$413,0)</f>
        <v>84</v>
      </c>
      <c r="O123" s="6">
        <f>_xlfn.RANK.AVG(DMen!O123,DMen!O$4:O$413,0)</f>
        <v>42</v>
      </c>
      <c r="P123" s="6">
        <f>_xlfn.RANK.AVG(DMen!P123,DMen!P$4:P$413,1)</f>
        <v>88</v>
      </c>
      <c r="Q123" s="6">
        <f>_xlfn.RANK.AVG(DMen!Q123,DMen!Q$4:Q$413,0)</f>
        <v>49</v>
      </c>
      <c r="R123" s="6">
        <f>_xlfn.RANK.AVG(DMen!R123,DMen!R$4:R$413,0)</f>
        <v>34</v>
      </c>
      <c r="S123" s="6">
        <f>_xlfn.RANK.AVG(DMen!S123,DMen!S$4:S$413,1)</f>
        <v>122</v>
      </c>
      <c r="T123" s="6">
        <f>IF( DMen!T123 ="","",_xlfn.RANK.AVG(DMen!T123,DMen!T$4:T$413,0))</f>
        <v>9</v>
      </c>
      <c r="U123" s="6">
        <f>IF( DMen!U123 ="","",_xlfn.RANK.AVG(DMen!U123,DMen!U$4:U$413,0))</f>
        <v>20</v>
      </c>
      <c r="V123" s="6">
        <f>_xlfn.RANK.AVG(DMen!V123,DMen!V$4:V$413,0)</f>
        <v>149</v>
      </c>
      <c r="W123" s="6">
        <f>IF( DMen!W123 ="","",_xlfn.RANK.AVG(DMen!W123,DMen!W$4:W$413,0))</f>
        <v>11</v>
      </c>
      <c r="X123" s="6">
        <f>IF( DMen!X123 ="","",_xlfn.RANK.AVG(DMen!X123,DMen!X$4:X$413,0))</f>
        <v>54</v>
      </c>
      <c r="Y123" s="6">
        <f>IF( DMen!Y123 ="","",_xlfn.RANK.AVG(DMen!Y123,DMen!Y$4:Y$413,0))</f>
        <v>41</v>
      </c>
      <c r="Z123" s="6">
        <f>_xlfn.RANK.AVG(DMen!Z123,DMen!Z$4:Z$413,0)</f>
        <v>20</v>
      </c>
      <c r="AA123" s="6" t="str">
        <f>IF( DMen!AA123 ="","",_xlfn.RANK.AVG(DMen!AA123,DMen!AA$4:AA$413,0))</f>
        <v/>
      </c>
      <c r="AB123" s="6">
        <f>_xlfn.RANK.AVG(DMen!AB123,DMen!AB$4:AB$413,0)</f>
        <v>154</v>
      </c>
      <c r="AC123" s="6">
        <f>_xlfn.RANK.AVG(DMen!AC123,DMen!AC$4:AC$413,0)</f>
        <v>10</v>
      </c>
      <c r="AG123" s="7">
        <f t="shared" si="14"/>
        <v>19.833333333333332</v>
      </c>
      <c r="AH123" s="7">
        <f t="shared" si="15"/>
        <v>140.125</v>
      </c>
      <c r="AI123" s="7">
        <f t="shared" si="23"/>
        <v>93.666666666666671</v>
      </c>
      <c r="AJ123" s="7">
        <f t="shared" si="24"/>
        <v>67</v>
      </c>
      <c r="AK123" s="7">
        <f t="shared" si="25"/>
        <v>47.333333333333336</v>
      </c>
      <c r="AL123" s="7">
        <f t="shared" si="26"/>
        <v>61.333333333333336</v>
      </c>
      <c r="AN123">
        <f t="shared" si="16"/>
        <v>10</v>
      </c>
      <c r="AO123">
        <f t="shared" si="17"/>
        <v>145</v>
      </c>
      <c r="AP123">
        <f t="shared" si="18"/>
        <v>83.5</v>
      </c>
      <c r="AQ123">
        <f t="shared" si="19"/>
        <v>53</v>
      </c>
      <c r="AR123">
        <f t="shared" si="20"/>
        <v>17</v>
      </c>
      <c r="AS123">
        <f t="shared" si="21"/>
        <v>18</v>
      </c>
      <c r="AU123" s="6">
        <f t="shared" si="22"/>
        <v>54.416666666666664</v>
      </c>
      <c r="AW123">
        <f t="shared" si="27"/>
        <v>16</v>
      </c>
    </row>
    <row r="124" spans="1:49">
      <c r="A124" t="s">
        <v>609</v>
      </c>
      <c r="B124" t="s">
        <v>610</v>
      </c>
      <c r="C124" t="s">
        <v>62</v>
      </c>
      <c r="D124" t="s">
        <v>149</v>
      </c>
      <c r="E124" s="6">
        <f>_xlfn.RANK.AVG(DMen!E124,DMen!E$4:E$413,0)</f>
        <v>117.5</v>
      </c>
      <c r="F124" s="6">
        <f>_xlfn.RANK.AVG(DMen!F124,DMen!F$4:F$413,0)</f>
        <v>73</v>
      </c>
      <c r="G124" s="6">
        <f>_xlfn.RANK.AVG(DMen!G124,DMen!G$4:G$413,0)</f>
        <v>143</v>
      </c>
      <c r="H124" s="6">
        <f>_xlfn.RANK.AVG(DMen!H124,DMen!H$4:H$413,0)</f>
        <v>92</v>
      </c>
      <c r="I124" s="6">
        <f>_xlfn.RANK.AVG(DMen!I124,DMen!I$4:I$413,0)</f>
        <v>95</v>
      </c>
      <c r="J124" s="6">
        <f>_xlfn.RANK.AVG(DMen!J124,DMen!J$4:J$413,0)</f>
        <v>37</v>
      </c>
      <c r="K124" s="6">
        <f>_xlfn.RANK.AVG(DMen!K124,DMen!K$4:K$413,0)</f>
        <v>68.5</v>
      </c>
      <c r="L124" s="6">
        <f>_xlfn.RANK.AVG(DMen!L124,DMen!L$4:L$413,0)</f>
        <v>136</v>
      </c>
      <c r="M124" s="6">
        <f>_xlfn.RANK.AVG(DMen!M124,DMen!M$4:M$413,1)</f>
        <v>25</v>
      </c>
      <c r="N124" s="6">
        <f>_xlfn.RANK.AVG(DMen!N124,DMen!N$4:N$413,0)</f>
        <v>36</v>
      </c>
      <c r="O124" s="6">
        <f>_xlfn.RANK.AVG(DMen!O124,DMen!O$4:O$413,0)</f>
        <v>143</v>
      </c>
      <c r="P124" s="6">
        <f>_xlfn.RANK.AVG(DMen!P124,DMen!P$4:P$413,1)</f>
        <v>57</v>
      </c>
      <c r="Q124" s="6">
        <f>_xlfn.RANK.AVG(DMen!Q124,DMen!Q$4:Q$413,0)</f>
        <v>95</v>
      </c>
      <c r="R124" s="6">
        <f>_xlfn.RANK.AVG(DMen!R124,DMen!R$4:R$413,0)</f>
        <v>147</v>
      </c>
      <c r="S124" s="6">
        <f>_xlfn.RANK.AVG(DMen!S124,DMen!S$4:S$413,1)</f>
        <v>89</v>
      </c>
      <c r="T124" s="6">
        <f>IF( DMen!T124 ="","",_xlfn.RANK.AVG(DMen!T124,DMen!T$4:T$413,0))</f>
        <v>181</v>
      </c>
      <c r="U124" s="6">
        <f>IF( DMen!U124 ="","",_xlfn.RANK.AVG(DMen!U124,DMen!U$4:U$413,0))</f>
        <v>111</v>
      </c>
      <c r="V124" s="6">
        <f>_xlfn.RANK.AVG(DMen!V124,DMen!V$4:V$413,0)</f>
        <v>71</v>
      </c>
      <c r="W124" s="6">
        <f>IF( DMen!W124 ="","",_xlfn.RANK.AVG(DMen!W124,DMen!W$4:W$413,0))</f>
        <v>109</v>
      </c>
      <c r="X124" s="6" t="str">
        <f>IF( DMen!X124 ="","",_xlfn.RANK.AVG(DMen!X124,DMen!X$4:X$413,0))</f>
        <v/>
      </c>
      <c r="Y124" s="6">
        <f>IF( DMen!Y124 ="","",_xlfn.RANK.AVG(DMen!Y124,DMen!Y$4:Y$413,0))</f>
        <v>63</v>
      </c>
      <c r="Z124" s="6">
        <f>_xlfn.RANK.AVG(DMen!Z124,DMen!Z$4:Z$413,0)</f>
        <v>165</v>
      </c>
      <c r="AA124" s="6">
        <f>IF( DMen!AA124 ="","",_xlfn.RANK.AVG(DMen!AA124,DMen!AA$4:AA$413,0))</f>
        <v>48</v>
      </c>
      <c r="AB124" s="6">
        <f>_xlfn.RANK.AVG(DMen!AB124,DMen!AB$4:AB$413,0)</f>
        <v>53</v>
      </c>
      <c r="AC124" s="6">
        <f>_xlfn.RANK.AVG(DMen!AC124,DMen!AC$4:AC$413,0)</f>
        <v>87.5</v>
      </c>
      <c r="AG124" s="7">
        <f t="shared" si="14"/>
        <v>111.16666666666667</v>
      </c>
      <c r="AH124" s="7">
        <f t="shared" si="15"/>
        <v>73.125</v>
      </c>
      <c r="AI124" s="7">
        <f t="shared" si="23"/>
        <v>65.666666666666671</v>
      </c>
      <c r="AJ124" s="7">
        <f t="shared" si="24"/>
        <v>106.2</v>
      </c>
      <c r="AK124" s="7">
        <f t="shared" si="25"/>
        <v>107</v>
      </c>
      <c r="AL124" s="7">
        <f t="shared" si="26"/>
        <v>88.375</v>
      </c>
      <c r="AN124">
        <f t="shared" si="16"/>
        <v>102</v>
      </c>
      <c r="AO124">
        <f t="shared" si="17"/>
        <v>55</v>
      </c>
      <c r="AP124">
        <f t="shared" si="18"/>
        <v>33.5</v>
      </c>
      <c r="AQ124">
        <f t="shared" si="19"/>
        <v>105</v>
      </c>
      <c r="AR124">
        <f t="shared" si="20"/>
        <v>117</v>
      </c>
      <c r="AS124">
        <f t="shared" si="21"/>
        <v>54</v>
      </c>
      <c r="AU124" s="6">
        <f t="shared" si="22"/>
        <v>77.75</v>
      </c>
      <c r="AW124">
        <f t="shared" si="27"/>
        <v>41</v>
      </c>
    </row>
    <row r="125" spans="1:49">
      <c r="A125" t="s">
        <v>1170</v>
      </c>
      <c r="B125" t="s">
        <v>1171</v>
      </c>
      <c r="C125" t="s">
        <v>62</v>
      </c>
      <c r="D125" t="s">
        <v>767</v>
      </c>
      <c r="E125" s="6">
        <f>_xlfn.RANK.AVG(DMen!E125,DMen!E$4:E$413,0)</f>
        <v>117.5</v>
      </c>
      <c r="F125" s="6">
        <f>_xlfn.RANK.AVG(DMen!F125,DMen!F$4:F$413,0)</f>
        <v>59</v>
      </c>
      <c r="G125" s="6">
        <f>_xlfn.RANK.AVG(DMen!G125,DMen!G$4:G$413,0)</f>
        <v>166</v>
      </c>
      <c r="H125" s="6">
        <f>_xlfn.RANK.AVG(DMen!H125,DMen!H$4:H$413,0)</f>
        <v>93</v>
      </c>
      <c r="I125" s="6">
        <f>_xlfn.RANK.AVG(DMen!I125,DMen!I$4:I$413,0)</f>
        <v>145</v>
      </c>
      <c r="J125" s="6">
        <f>_xlfn.RANK.AVG(DMen!J125,DMen!J$4:J$413,0)</f>
        <v>5</v>
      </c>
      <c r="K125" s="6">
        <f>_xlfn.RANK.AVG(DMen!K125,DMen!K$4:K$413,0)</f>
        <v>42.5</v>
      </c>
      <c r="L125" s="6">
        <f>_xlfn.RANK.AVG(DMen!L125,DMen!L$4:L$413,0)</f>
        <v>86</v>
      </c>
      <c r="M125" s="6">
        <f>_xlfn.RANK.AVG(DMen!M125,DMen!M$4:M$413,1)</f>
        <v>95</v>
      </c>
      <c r="N125" s="6">
        <f>_xlfn.RANK.AVG(DMen!N125,DMen!N$4:N$413,0)</f>
        <v>81</v>
      </c>
      <c r="O125" s="6">
        <f>_xlfn.RANK.AVG(DMen!O125,DMen!O$4:O$413,0)</f>
        <v>214</v>
      </c>
      <c r="P125" s="6">
        <f>_xlfn.RANK.AVG(DMen!P125,DMen!P$4:P$413,1)</f>
        <v>81</v>
      </c>
      <c r="Q125" s="6">
        <f>_xlfn.RANK.AVG(DMen!Q125,DMen!Q$4:Q$413,0)</f>
        <v>175</v>
      </c>
      <c r="R125" s="6">
        <f>_xlfn.RANK.AVG(DMen!R125,DMen!R$4:R$413,0)</f>
        <v>122</v>
      </c>
      <c r="S125" s="6">
        <f>_xlfn.RANK.AVG(DMen!S125,DMen!S$4:S$413,1)</f>
        <v>183</v>
      </c>
      <c r="T125" s="6">
        <f>IF( DMen!T125 ="","",_xlfn.RANK.AVG(DMen!T125,DMen!T$4:T$413,0))</f>
        <v>54</v>
      </c>
      <c r="U125" s="6">
        <f>IF( DMen!U125 ="","",_xlfn.RANK.AVG(DMen!U125,DMen!U$4:U$413,0))</f>
        <v>102</v>
      </c>
      <c r="V125" s="6">
        <f>_xlfn.RANK.AVG(DMen!V125,DMen!V$4:V$413,0)</f>
        <v>6</v>
      </c>
      <c r="W125" s="6">
        <f>IF( DMen!W125 ="","",_xlfn.RANK.AVG(DMen!W125,DMen!W$4:W$413,0))</f>
        <v>52</v>
      </c>
      <c r="X125" s="6" t="str">
        <f>IF( DMen!X125 ="","",_xlfn.RANK.AVG(DMen!X125,DMen!X$4:X$413,0))</f>
        <v/>
      </c>
      <c r="Y125" s="6">
        <f>IF( DMen!Y125 ="","",_xlfn.RANK.AVG(DMen!Y125,DMen!Y$4:Y$413,0))</f>
        <v>176.5</v>
      </c>
      <c r="Z125" s="6">
        <f>_xlfn.RANK.AVG(DMen!Z125,DMen!Z$4:Z$413,0)</f>
        <v>115</v>
      </c>
      <c r="AA125" s="6">
        <f>IF( DMen!AA125 ="","",_xlfn.RANK.AVG(DMen!AA125,DMen!AA$4:AA$413,0))</f>
        <v>99.5</v>
      </c>
      <c r="AB125" s="6">
        <f>_xlfn.RANK.AVG(DMen!AB125,DMen!AB$4:AB$413,0)</f>
        <v>133</v>
      </c>
      <c r="AC125" s="6">
        <f>_xlfn.RANK.AVG(DMen!AC125,DMen!AC$4:AC$413,0)</f>
        <v>145</v>
      </c>
      <c r="AG125" s="7">
        <f t="shared" si="14"/>
        <v>114.16666666666667</v>
      </c>
      <c r="AH125" s="7">
        <f t="shared" si="15"/>
        <v>71.375</v>
      </c>
      <c r="AI125" s="7">
        <f t="shared" si="23"/>
        <v>87.333333333333329</v>
      </c>
      <c r="AJ125" s="7">
        <f t="shared" si="24"/>
        <v>155</v>
      </c>
      <c r="AK125" s="7">
        <f t="shared" si="25"/>
        <v>78.099999999999994</v>
      </c>
      <c r="AL125" s="7">
        <f t="shared" si="26"/>
        <v>123.125</v>
      </c>
      <c r="AN125">
        <f t="shared" si="16"/>
        <v>105</v>
      </c>
      <c r="AO125">
        <f t="shared" si="17"/>
        <v>52.5</v>
      </c>
      <c r="AP125">
        <f t="shared" si="18"/>
        <v>69</v>
      </c>
      <c r="AQ125">
        <f t="shared" si="19"/>
        <v>169</v>
      </c>
      <c r="AR125">
        <f t="shared" si="20"/>
        <v>63</v>
      </c>
      <c r="AS125">
        <f t="shared" si="21"/>
        <v>162</v>
      </c>
      <c r="AU125" s="6">
        <f t="shared" si="22"/>
        <v>103.41666666666667</v>
      </c>
      <c r="AW125">
        <f t="shared" si="27"/>
        <v>91.5</v>
      </c>
    </row>
    <row r="126" spans="1:49">
      <c r="A126" t="s">
        <v>103</v>
      </c>
      <c r="B126" t="s">
        <v>104</v>
      </c>
      <c r="C126" t="s">
        <v>62</v>
      </c>
      <c r="D126" t="s">
        <v>105</v>
      </c>
      <c r="E126" s="6">
        <f>_xlfn.RANK.AVG(DMen!E126,DMen!E$4:E$413,0)</f>
        <v>28</v>
      </c>
      <c r="F126" s="6">
        <f>_xlfn.RANK.AVG(DMen!F126,DMen!F$4:F$413,0)</f>
        <v>37</v>
      </c>
      <c r="G126" s="6">
        <f>_xlfn.RANK.AVG(DMen!G126,DMen!G$4:G$413,0)</f>
        <v>16</v>
      </c>
      <c r="H126" s="6">
        <f>_xlfn.RANK.AVG(DMen!H126,DMen!H$4:H$413,0)</f>
        <v>99</v>
      </c>
      <c r="I126" s="6">
        <f>_xlfn.RANK.AVG(DMen!I126,DMen!I$4:I$413,0)</f>
        <v>51</v>
      </c>
      <c r="J126" s="6">
        <f>_xlfn.RANK.AVG(DMen!J126,DMen!J$4:J$413,0)</f>
        <v>181</v>
      </c>
      <c r="K126" s="6">
        <f>_xlfn.RANK.AVG(DMen!K126,DMen!K$4:K$413,0)</f>
        <v>101.5</v>
      </c>
      <c r="L126" s="6">
        <f>_xlfn.RANK.AVG(DMen!L126,DMen!L$4:L$413,0)</f>
        <v>18</v>
      </c>
      <c r="M126" s="6">
        <f>_xlfn.RANK.AVG(DMen!M126,DMen!M$4:M$413,1)</f>
        <v>91</v>
      </c>
      <c r="N126" s="6">
        <f>_xlfn.RANK.AVG(DMen!N126,DMen!N$4:N$413,0)</f>
        <v>10</v>
      </c>
      <c r="O126" s="6">
        <f>_xlfn.RANK.AVG(DMen!O126,DMen!O$4:O$413,0)</f>
        <v>4</v>
      </c>
      <c r="P126" s="6">
        <f>_xlfn.RANK.AVG(DMen!P126,DMen!P$4:P$413,1)</f>
        <v>84</v>
      </c>
      <c r="Q126" s="6">
        <f>_xlfn.RANK.AVG(DMen!Q126,DMen!Q$4:Q$413,0)</f>
        <v>8</v>
      </c>
      <c r="R126" s="6">
        <f>_xlfn.RANK.AVG(DMen!R126,DMen!R$4:R$413,0)</f>
        <v>15</v>
      </c>
      <c r="S126" s="6">
        <f>_xlfn.RANK.AVG(DMen!S126,DMen!S$4:S$413,1)</f>
        <v>51.5</v>
      </c>
      <c r="T126" s="6">
        <f>IF( DMen!T126 ="","",_xlfn.RANK.AVG(DMen!T126,DMen!T$4:T$413,0))</f>
        <v>73</v>
      </c>
      <c r="U126" s="6">
        <f>IF( DMen!U126 ="","",_xlfn.RANK.AVG(DMen!U126,DMen!U$4:U$413,0))</f>
        <v>8</v>
      </c>
      <c r="V126" s="6">
        <f>_xlfn.RANK.AVG(DMen!V126,DMen!V$4:V$413,0)</f>
        <v>56.5</v>
      </c>
      <c r="W126" s="6">
        <f>IF( DMen!W126 ="","",_xlfn.RANK.AVG(DMen!W126,DMen!W$4:W$413,0))</f>
        <v>143</v>
      </c>
      <c r="X126" s="6">
        <f>IF( DMen!X126 ="","",_xlfn.RANK.AVG(DMen!X126,DMen!X$4:X$413,0))</f>
        <v>45.5</v>
      </c>
      <c r="Y126" s="6">
        <f>IF( DMen!Y126 ="","",_xlfn.RANK.AVG(DMen!Y126,DMen!Y$4:Y$413,0))</f>
        <v>42.5</v>
      </c>
      <c r="Z126" s="6">
        <f>_xlfn.RANK.AVG(DMen!Z126,DMen!Z$4:Z$413,0)</f>
        <v>176</v>
      </c>
      <c r="AA126" s="6" t="str">
        <f>IF( DMen!AA126 ="","",_xlfn.RANK.AVG(DMen!AA126,DMen!AA$4:AA$413,0))</f>
        <v/>
      </c>
      <c r="AB126" s="6">
        <f>_xlfn.RANK.AVG(DMen!AB126,DMen!AB$4:AB$413,0)</f>
        <v>207</v>
      </c>
      <c r="AC126" s="6">
        <f>_xlfn.RANK.AVG(DMen!AC126,DMen!AC$4:AC$413,0)</f>
        <v>70</v>
      </c>
      <c r="AG126" s="7">
        <f t="shared" si="14"/>
        <v>27</v>
      </c>
      <c r="AH126" s="7">
        <f t="shared" si="15"/>
        <v>108.125</v>
      </c>
      <c r="AI126" s="7">
        <f t="shared" si="23"/>
        <v>39.666666666666664</v>
      </c>
      <c r="AJ126" s="7">
        <f t="shared" si="24"/>
        <v>32.5</v>
      </c>
      <c r="AK126" s="7">
        <f t="shared" si="25"/>
        <v>61.416666666666664</v>
      </c>
      <c r="AL126" s="7">
        <f t="shared" si="26"/>
        <v>151</v>
      </c>
      <c r="AN126">
        <f t="shared" si="16"/>
        <v>17</v>
      </c>
      <c r="AO126">
        <f t="shared" si="17"/>
        <v>104</v>
      </c>
      <c r="AP126">
        <f t="shared" si="18"/>
        <v>11</v>
      </c>
      <c r="AQ126">
        <f t="shared" si="19"/>
        <v>18</v>
      </c>
      <c r="AR126">
        <f t="shared" si="20"/>
        <v>32</v>
      </c>
      <c r="AS126">
        <f t="shared" si="21"/>
        <v>210</v>
      </c>
      <c r="AU126" s="6">
        <f t="shared" si="22"/>
        <v>65.333333333333329</v>
      </c>
      <c r="AW126">
        <f t="shared" si="27"/>
        <v>26</v>
      </c>
    </row>
    <row r="127" spans="1:49">
      <c r="A127" t="s">
        <v>1163</v>
      </c>
      <c r="B127" t="s">
        <v>1164</v>
      </c>
      <c r="C127" t="s">
        <v>62</v>
      </c>
      <c r="D127" t="s">
        <v>1165</v>
      </c>
      <c r="E127" s="6">
        <f>_xlfn.RANK.AVG(DMen!E127,DMen!E$4:E$413,0)</f>
        <v>192.5</v>
      </c>
      <c r="F127" s="6">
        <f>_xlfn.RANK.AVG(DMen!F127,DMen!F$4:F$413,0)</f>
        <v>215</v>
      </c>
      <c r="G127" s="6">
        <f>_xlfn.RANK.AVG(DMen!G127,DMen!G$4:G$413,0)</f>
        <v>175</v>
      </c>
      <c r="H127" s="6">
        <f>_xlfn.RANK.AVG(DMen!H127,DMen!H$4:H$413,0)</f>
        <v>207</v>
      </c>
      <c r="I127" s="6">
        <f>_xlfn.RANK.AVG(DMen!I127,DMen!I$4:I$413,0)</f>
        <v>149</v>
      </c>
      <c r="J127" s="6">
        <f>_xlfn.RANK.AVG(DMen!J127,DMen!J$4:J$413,0)</f>
        <v>192</v>
      </c>
      <c r="K127" s="6">
        <f>_xlfn.RANK.AVG(DMen!K127,DMen!K$4:K$413,0)</f>
        <v>185</v>
      </c>
      <c r="L127" s="6">
        <f>_xlfn.RANK.AVG(DMen!L127,DMen!L$4:L$413,0)</f>
        <v>76</v>
      </c>
      <c r="M127" s="6">
        <f>_xlfn.RANK.AVG(DMen!M127,DMen!M$4:M$413,1)</f>
        <v>10</v>
      </c>
      <c r="N127" s="6">
        <f>_xlfn.RANK.AVG(DMen!N127,DMen!N$4:N$413,0)</f>
        <v>8</v>
      </c>
      <c r="O127" s="6">
        <f>_xlfn.RANK.AVG(DMen!O127,DMen!O$4:O$413,0)</f>
        <v>213</v>
      </c>
      <c r="P127" s="6">
        <f>_xlfn.RANK.AVG(DMen!P127,DMen!P$4:P$413,1)</f>
        <v>151</v>
      </c>
      <c r="Q127" s="6">
        <f>_xlfn.RANK.AVG(DMen!Q127,DMen!Q$4:Q$413,0)</f>
        <v>198</v>
      </c>
      <c r="R127" s="6">
        <f>_xlfn.RANK.AVG(DMen!R127,DMen!R$4:R$413,0)</f>
        <v>221</v>
      </c>
      <c r="S127" s="6">
        <f>_xlfn.RANK.AVG(DMen!S127,DMen!S$4:S$413,1)</f>
        <v>161</v>
      </c>
      <c r="T127" s="6">
        <f>IF( DMen!T127 ="","",_xlfn.RANK.AVG(DMen!T127,DMen!T$4:T$413,0))</f>
        <v>142</v>
      </c>
      <c r="U127" s="6" t="str">
        <f>IF( DMen!U127 ="","",_xlfn.RANK.AVG(DMen!U127,DMen!U$4:U$413,0))</f>
        <v/>
      </c>
      <c r="V127" s="6">
        <f>_xlfn.RANK.AVG(DMen!V127,DMen!V$4:V$413,0)</f>
        <v>194</v>
      </c>
      <c r="W127" s="6">
        <f>IF( DMen!W127 ="","",_xlfn.RANK.AVG(DMen!W127,DMen!W$4:W$413,0))</f>
        <v>6</v>
      </c>
      <c r="X127" s="6" t="str">
        <f>IF( DMen!X127 ="","",_xlfn.RANK.AVG(DMen!X127,DMen!X$4:X$413,0))</f>
        <v/>
      </c>
      <c r="Y127" s="6">
        <f>IF( DMen!Y127 ="","",_xlfn.RANK.AVG(DMen!Y127,DMen!Y$4:Y$413,0))</f>
        <v>176.5</v>
      </c>
      <c r="Z127" s="6">
        <f>_xlfn.RANK.AVG(DMen!Z127,DMen!Z$4:Z$413,0)</f>
        <v>140</v>
      </c>
      <c r="AA127" s="6" t="str">
        <f>IF( DMen!AA127 ="","",_xlfn.RANK.AVG(DMen!AA127,DMen!AA$4:AA$413,0))</f>
        <v/>
      </c>
      <c r="AB127" s="6">
        <f>_xlfn.RANK.AVG(DMen!AB127,DMen!AB$4:AB$413,0)</f>
        <v>151</v>
      </c>
      <c r="AC127" s="6">
        <f>_xlfn.RANK.AVG(DMen!AC127,DMen!AC$4:AC$413,0)</f>
        <v>41.5</v>
      </c>
      <c r="AG127" s="7">
        <f t="shared" si="14"/>
        <v>194.16666666666666</v>
      </c>
      <c r="AH127" s="7">
        <f t="shared" si="15"/>
        <v>183.25</v>
      </c>
      <c r="AI127" s="7">
        <f t="shared" si="23"/>
        <v>31.333333333333332</v>
      </c>
      <c r="AJ127" s="7">
        <f t="shared" si="24"/>
        <v>188.8</v>
      </c>
      <c r="AK127" s="7">
        <f t="shared" si="25"/>
        <v>129.625</v>
      </c>
      <c r="AL127" s="7">
        <f t="shared" si="26"/>
        <v>110.83333333333333</v>
      </c>
      <c r="AN127">
        <f t="shared" si="16"/>
        <v>214</v>
      </c>
      <c r="AO127">
        <f t="shared" si="17"/>
        <v>214</v>
      </c>
      <c r="AP127">
        <f t="shared" si="18"/>
        <v>8</v>
      </c>
      <c r="AQ127">
        <f t="shared" si="19"/>
        <v>206</v>
      </c>
      <c r="AR127">
        <f t="shared" si="20"/>
        <v>154</v>
      </c>
      <c r="AS127">
        <f t="shared" si="21"/>
        <v>127</v>
      </c>
      <c r="AU127" s="6">
        <f t="shared" si="22"/>
        <v>153.83333333333334</v>
      </c>
      <c r="AW127">
        <f t="shared" si="27"/>
        <v>188</v>
      </c>
    </row>
    <row r="128" spans="1:49">
      <c r="A128" t="s">
        <v>127</v>
      </c>
      <c r="B128" t="s">
        <v>128</v>
      </c>
      <c r="C128" t="s">
        <v>62</v>
      </c>
      <c r="D128" t="s">
        <v>116</v>
      </c>
      <c r="E128" s="6">
        <f>_xlfn.RANK.AVG(DMen!E128,DMen!E$4:E$413,0)</f>
        <v>20</v>
      </c>
      <c r="F128" s="6">
        <f>_xlfn.RANK.AVG(DMen!F128,DMen!F$4:F$413,0)</f>
        <v>4</v>
      </c>
      <c r="G128" s="6">
        <f>_xlfn.RANK.AVG(DMen!G128,DMen!G$4:G$413,0)</f>
        <v>14</v>
      </c>
      <c r="H128" s="6">
        <f>_xlfn.RANK.AVG(DMen!H128,DMen!H$4:H$413,0)</f>
        <v>35</v>
      </c>
      <c r="I128" s="6">
        <f>_xlfn.RANK.AVG(DMen!I128,DMen!I$4:I$413,0)</f>
        <v>5</v>
      </c>
      <c r="J128" s="6">
        <f>_xlfn.RANK.AVG(DMen!J128,DMen!J$4:J$413,0)</f>
        <v>26</v>
      </c>
      <c r="K128" s="6">
        <f>_xlfn.RANK.AVG(DMen!K128,DMen!K$4:K$413,0)</f>
        <v>18.5</v>
      </c>
      <c r="L128" s="6">
        <f>_xlfn.RANK.AVG(DMen!L128,DMen!L$4:L$413,0)</f>
        <v>48</v>
      </c>
      <c r="M128" s="6">
        <f>_xlfn.RANK.AVG(DMen!M128,DMen!M$4:M$413,1)</f>
        <v>123</v>
      </c>
      <c r="N128" s="6">
        <f>_xlfn.RANK.AVG(DMen!N128,DMen!N$4:N$413,0)</f>
        <v>69</v>
      </c>
      <c r="O128" s="6">
        <f>_xlfn.RANK.AVG(DMen!O128,DMen!O$4:O$413,0)</f>
        <v>10</v>
      </c>
      <c r="P128" s="6">
        <f>_xlfn.RANK.AVG(DMen!P128,DMen!P$4:P$413,1)</f>
        <v>38.5</v>
      </c>
      <c r="Q128" s="6">
        <f>_xlfn.RANK.AVG(DMen!Q128,DMen!Q$4:Q$413,0)</f>
        <v>12</v>
      </c>
      <c r="R128" s="6">
        <f>_xlfn.RANK.AVG(DMen!R128,DMen!R$4:R$413,0)</f>
        <v>2</v>
      </c>
      <c r="S128" s="6">
        <f>_xlfn.RANK.AVG(DMen!S128,DMen!S$4:S$413,1)</f>
        <v>74</v>
      </c>
      <c r="T128" s="6">
        <f>IF( DMen!T128 ="","",_xlfn.RANK.AVG(DMen!T128,DMen!T$4:T$413,0))</f>
        <v>5</v>
      </c>
      <c r="U128" s="6">
        <f>IF( DMen!U128 ="","",_xlfn.RANK.AVG(DMen!U128,DMen!U$4:U$413,0))</f>
        <v>94</v>
      </c>
      <c r="V128" s="6">
        <f>_xlfn.RANK.AVG(DMen!V128,DMen!V$4:V$413,0)</f>
        <v>37.5</v>
      </c>
      <c r="W128" s="6">
        <f>IF( DMen!W128 ="","",_xlfn.RANK.AVG(DMen!W128,DMen!W$4:W$413,0))</f>
        <v>72</v>
      </c>
      <c r="X128" s="6">
        <f>IF( DMen!X128 ="","",_xlfn.RANK.AVG(DMen!X128,DMen!X$4:X$413,0))</f>
        <v>51</v>
      </c>
      <c r="Y128" s="6">
        <f>IF( DMen!Y128 ="","",_xlfn.RANK.AVG(DMen!Y128,DMen!Y$4:Y$413,0))</f>
        <v>14</v>
      </c>
      <c r="Z128" s="6">
        <f>_xlfn.RANK.AVG(DMen!Z128,DMen!Z$4:Z$413,0)</f>
        <v>8</v>
      </c>
      <c r="AA128" s="6">
        <f>IF( DMen!AA128 ="","",_xlfn.RANK.AVG(DMen!AA128,DMen!AA$4:AA$413,0))</f>
        <v>99.5</v>
      </c>
      <c r="AB128" s="6">
        <f>_xlfn.RANK.AVG(DMen!AB128,DMen!AB$4:AB$413,0)</f>
        <v>113</v>
      </c>
      <c r="AC128" s="6">
        <f>_xlfn.RANK.AVG(DMen!AC128,DMen!AC$4:AC$413,0)</f>
        <v>102.5</v>
      </c>
      <c r="AG128" s="7">
        <f t="shared" si="14"/>
        <v>12.666666666666666</v>
      </c>
      <c r="AH128" s="7">
        <f t="shared" si="15"/>
        <v>21.125</v>
      </c>
      <c r="AI128" s="7">
        <f t="shared" si="23"/>
        <v>80</v>
      </c>
      <c r="AJ128" s="7">
        <f t="shared" si="24"/>
        <v>27.3</v>
      </c>
      <c r="AK128" s="7">
        <f t="shared" si="25"/>
        <v>45.583333333333336</v>
      </c>
      <c r="AL128" s="7">
        <f t="shared" si="26"/>
        <v>80.75</v>
      </c>
      <c r="AN128">
        <f t="shared" si="16"/>
        <v>3</v>
      </c>
      <c r="AO128">
        <f t="shared" si="17"/>
        <v>3</v>
      </c>
      <c r="AP128">
        <f t="shared" si="18"/>
        <v>56.5</v>
      </c>
      <c r="AQ128">
        <f t="shared" si="19"/>
        <v>10.5</v>
      </c>
      <c r="AR128">
        <f t="shared" si="20"/>
        <v>16</v>
      </c>
      <c r="AS128">
        <f t="shared" si="21"/>
        <v>41</v>
      </c>
      <c r="AU128" s="6">
        <f t="shared" si="22"/>
        <v>21.666666666666668</v>
      </c>
      <c r="AW128">
        <f t="shared" si="27"/>
        <v>1</v>
      </c>
    </row>
    <row r="129" spans="1:49">
      <c r="A129" t="s">
        <v>257</v>
      </c>
      <c r="B129" t="s">
        <v>258</v>
      </c>
      <c r="C129" t="s">
        <v>62</v>
      </c>
      <c r="D129" t="s">
        <v>88</v>
      </c>
      <c r="E129" s="6">
        <f>_xlfn.RANK.AVG(DMen!E129,DMen!E$4:E$413,0)</f>
        <v>157</v>
      </c>
      <c r="F129" s="6">
        <f>_xlfn.RANK.AVG(DMen!F129,DMen!F$4:F$413,0)</f>
        <v>63.5</v>
      </c>
      <c r="G129" s="6">
        <f>_xlfn.RANK.AVG(DMen!G129,DMen!G$4:G$413,0)</f>
        <v>104</v>
      </c>
      <c r="H129" s="6">
        <f>_xlfn.RANK.AVG(DMen!H129,DMen!H$4:H$413,0)</f>
        <v>117</v>
      </c>
      <c r="I129" s="6">
        <f>_xlfn.RANK.AVG(DMen!I129,DMen!I$4:I$413,0)</f>
        <v>72</v>
      </c>
      <c r="J129" s="6">
        <f>_xlfn.RANK.AVG(DMen!J129,DMen!J$4:J$413,0)</f>
        <v>197</v>
      </c>
      <c r="K129" s="6">
        <f>_xlfn.RANK.AVG(DMen!K129,DMen!K$4:K$413,0)</f>
        <v>171.5</v>
      </c>
      <c r="L129" s="6">
        <f>_xlfn.RANK.AVG(DMen!L129,DMen!L$4:L$413,0)</f>
        <v>77</v>
      </c>
      <c r="M129" s="6">
        <f>_xlfn.RANK.AVG(DMen!M129,DMen!M$4:M$413,1)</f>
        <v>154</v>
      </c>
      <c r="N129" s="6">
        <f>_xlfn.RANK.AVG(DMen!N129,DMen!N$4:N$413,0)</f>
        <v>147</v>
      </c>
      <c r="O129" s="6">
        <f>_xlfn.RANK.AVG(DMen!O129,DMen!O$4:O$413,0)</f>
        <v>44</v>
      </c>
      <c r="P129" s="6">
        <f>_xlfn.RANK.AVG(DMen!P129,DMen!P$4:P$413,1)</f>
        <v>17</v>
      </c>
      <c r="Q129" s="6">
        <f>_xlfn.RANK.AVG(DMen!Q129,DMen!Q$4:Q$413,0)</f>
        <v>18</v>
      </c>
      <c r="R129" s="6">
        <f>_xlfn.RANK.AVG(DMen!R129,DMen!R$4:R$413,0)</f>
        <v>33</v>
      </c>
      <c r="S129" s="6">
        <f>_xlfn.RANK.AVG(DMen!S129,DMen!S$4:S$413,1)</f>
        <v>5</v>
      </c>
      <c r="T129" s="6">
        <f>IF( DMen!T129 ="","",_xlfn.RANK.AVG(DMen!T129,DMen!T$4:T$413,0))</f>
        <v>62</v>
      </c>
      <c r="U129" s="6">
        <f>IF( DMen!U129 ="","",_xlfn.RANK.AVG(DMen!U129,DMen!U$4:U$413,0))</f>
        <v>122</v>
      </c>
      <c r="V129" s="6">
        <f>_xlfn.RANK.AVG(DMen!V129,DMen!V$4:V$413,0)</f>
        <v>23</v>
      </c>
      <c r="W129" s="6">
        <f>IF( DMen!W129 ="","",_xlfn.RANK.AVG(DMen!W129,DMen!W$4:W$413,0))</f>
        <v>102</v>
      </c>
      <c r="X129" s="6" t="str">
        <f>IF( DMen!X129 ="","",_xlfn.RANK.AVG(DMen!X129,DMen!X$4:X$413,0))</f>
        <v/>
      </c>
      <c r="Y129" s="6">
        <f>IF( DMen!Y129 ="","",_xlfn.RANK.AVG(DMen!Y129,DMen!Y$4:Y$413,0))</f>
        <v>26</v>
      </c>
      <c r="Z129" s="6">
        <f>_xlfn.RANK.AVG(DMen!Z129,DMen!Z$4:Z$413,0)</f>
        <v>125</v>
      </c>
      <c r="AA129" s="6" t="str">
        <f>IF( DMen!AA129 ="","",_xlfn.RANK.AVG(DMen!AA129,DMen!AA$4:AA$413,0))</f>
        <v/>
      </c>
      <c r="AB129" s="6">
        <f>_xlfn.RANK.AVG(DMen!AB129,DMen!AB$4:AB$413,0)</f>
        <v>65</v>
      </c>
      <c r="AC129" s="6">
        <f>_xlfn.RANK.AVG(DMen!AC129,DMen!AC$4:AC$413,0)</f>
        <v>15.5</v>
      </c>
      <c r="AG129" s="7">
        <f t="shared" si="14"/>
        <v>108.16666666666667</v>
      </c>
      <c r="AH129" s="7">
        <f t="shared" si="15"/>
        <v>139.375</v>
      </c>
      <c r="AI129" s="7">
        <f t="shared" si="23"/>
        <v>126</v>
      </c>
      <c r="AJ129" s="7">
        <f t="shared" si="24"/>
        <v>23.4</v>
      </c>
      <c r="AK129" s="7">
        <f t="shared" si="25"/>
        <v>67</v>
      </c>
      <c r="AL129" s="7">
        <f t="shared" si="26"/>
        <v>68.5</v>
      </c>
      <c r="AN129">
        <f t="shared" si="16"/>
        <v>99.5</v>
      </c>
      <c r="AO129">
        <f t="shared" si="17"/>
        <v>144</v>
      </c>
      <c r="AP129">
        <f t="shared" si="18"/>
        <v>130.5</v>
      </c>
      <c r="AQ129">
        <f t="shared" si="19"/>
        <v>5</v>
      </c>
      <c r="AR129">
        <f t="shared" si="20"/>
        <v>45</v>
      </c>
      <c r="AS129">
        <f t="shared" si="21"/>
        <v>24</v>
      </c>
      <c r="AU129" s="6">
        <f t="shared" si="22"/>
        <v>74.666666666666671</v>
      </c>
      <c r="AW129">
        <f t="shared" si="27"/>
        <v>38.5</v>
      </c>
    </row>
    <row r="130" spans="1:49">
      <c r="A130" t="s">
        <v>807</v>
      </c>
      <c r="B130" t="s">
        <v>808</v>
      </c>
      <c r="C130" t="s">
        <v>62</v>
      </c>
      <c r="D130" t="s">
        <v>182</v>
      </c>
      <c r="E130" s="6">
        <f>_xlfn.RANK.AVG(DMen!E130,DMen!E$4:E$413,0)</f>
        <v>157</v>
      </c>
      <c r="F130" s="6">
        <f>_xlfn.RANK.AVG(DMen!F130,DMen!F$4:F$413,0)</f>
        <v>227</v>
      </c>
      <c r="G130" s="6">
        <f>_xlfn.RANK.AVG(DMen!G130,DMen!G$4:G$413,0)</f>
        <v>110</v>
      </c>
      <c r="H130" s="6">
        <f>_xlfn.RANK.AVG(DMen!H130,DMen!H$4:H$413,0)</f>
        <v>186</v>
      </c>
      <c r="I130" s="6">
        <f>_xlfn.RANK.AVG(DMen!I130,DMen!I$4:I$413,0)</f>
        <v>222.5</v>
      </c>
      <c r="J130" s="6">
        <f>_xlfn.RANK.AVG(DMen!J130,DMen!J$4:J$413,0)</f>
        <v>193</v>
      </c>
      <c r="K130" s="6">
        <f>_xlfn.RANK.AVG(DMen!K130,DMen!K$4:K$413,0)</f>
        <v>136</v>
      </c>
      <c r="L130" s="6">
        <f>_xlfn.RANK.AVG(DMen!L130,DMen!L$4:L$413,0)</f>
        <v>80</v>
      </c>
      <c r="M130" s="6">
        <f>_xlfn.RANK.AVG(DMen!M130,DMen!M$4:M$413,1)</f>
        <v>1</v>
      </c>
      <c r="N130" s="6">
        <f>_xlfn.RANK.AVG(DMen!N130,DMen!N$4:N$413,0)</f>
        <v>3</v>
      </c>
      <c r="O130" s="6">
        <f>_xlfn.RANK.AVG(DMen!O130,DMen!O$4:O$413,0)</f>
        <v>182</v>
      </c>
      <c r="P130" s="6">
        <f>_xlfn.RANK.AVG(DMen!P130,DMen!P$4:P$413,1)</f>
        <v>30</v>
      </c>
      <c r="Q130" s="6">
        <f>_xlfn.RANK.AVG(DMen!Q130,DMen!Q$4:Q$413,0)</f>
        <v>117</v>
      </c>
      <c r="R130" s="6">
        <f>_xlfn.RANK.AVG(DMen!R130,DMen!R$4:R$413,0)</f>
        <v>198</v>
      </c>
      <c r="S130" s="6">
        <f>_xlfn.RANK.AVG(DMen!S130,DMen!S$4:S$413,1)</f>
        <v>45</v>
      </c>
      <c r="T130" s="6">
        <f>IF( DMen!T130 ="","",_xlfn.RANK.AVG(DMen!T130,DMen!T$4:T$413,0))</f>
        <v>27</v>
      </c>
      <c r="U130" s="6" t="str">
        <f>IF( DMen!U130 ="","",_xlfn.RANK.AVG(DMen!U130,DMen!U$4:U$413,0))</f>
        <v/>
      </c>
      <c r="V130" s="6">
        <f>_xlfn.RANK.AVG(DMen!V130,DMen!V$4:V$413,0)</f>
        <v>221</v>
      </c>
      <c r="W130" s="6" t="str">
        <f>IF( DMen!W130 ="","",_xlfn.RANK.AVG(DMen!W130,DMen!W$4:W$413,0))</f>
        <v/>
      </c>
      <c r="X130" s="6" t="str">
        <f>IF( DMen!X130 ="","",_xlfn.RANK.AVG(DMen!X130,DMen!X$4:X$413,0))</f>
        <v/>
      </c>
      <c r="Y130" s="6" t="str">
        <f>IF( DMen!Y130 ="","",_xlfn.RANK.AVG(DMen!Y130,DMen!Y$4:Y$413,0))</f>
        <v/>
      </c>
      <c r="Z130" s="6">
        <f>_xlfn.RANK.AVG(DMen!Z130,DMen!Z$4:Z$413,0)</f>
        <v>194</v>
      </c>
      <c r="AA130" s="6" t="str">
        <f>IF( DMen!AA130 ="","",_xlfn.RANK.AVG(DMen!AA130,DMen!AA$4:AA$413,0))</f>
        <v/>
      </c>
      <c r="AB130" s="6">
        <f>_xlfn.RANK.AVG(DMen!AB130,DMen!AB$4:AB$413,0)</f>
        <v>27</v>
      </c>
      <c r="AC130" s="6">
        <f>_xlfn.RANK.AVG(DMen!AC130,DMen!AC$4:AC$413,0)</f>
        <v>184.5</v>
      </c>
      <c r="AG130" s="7">
        <f t="shared" si="14"/>
        <v>164.66666666666666</v>
      </c>
      <c r="AH130" s="7">
        <f t="shared" si="15"/>
        <v>184.375</v>
      </c>
      <c r="AI130" s="7">
        <f t="shared" si="23"/>
        <v>28</v>
      </c>
      <c r="AJ130" s="7">
        <f t="shared" si="24"/>
        <v>114.4</v>
      </c>
      <c r="AK130" s="7">
        <f t="shared" si="25"/>
        <v>124</v>
      </c>
      <c r="AL130" s="7">
        <f t="shared" si="26"/>
        <v>135.16666666666666</v>
      </c>
      <c r="AN130">
        <f t="shared" si="16"/>
        <v>174.5</v>
      </c>
      <c r="AO130">
        <f t="shared" si="17"/>
        <v>216</v>
      </c>
      <c r="AP130">
        <f t="shared" si="18"/>
        <v>5</v>
      </c>
      <c r="AQ130">
        <f t="shared" si="19"/>
        <v>114</v>
      </c>
      <c r="AR130">
        <f t="shared" si="20"/>
        <v>144</v>
      </c>
      <c r="AS130">
        <f t="shared" si="21"/>
        <v>187.5</v>
      </c>
      <c r="AU130" s="6">
        <f t="shared" si="22"/>
        <v>140.16666666666666</v>
      </c>
      <c r="AW130">
        <f t="shared" si="27"/>
        <v>164</v>
      </c>
    </row>
    <row r="131" spans="1:49">
      <c r="A131" t="s">
        <v>490</v>
      </c>
      <c r="B131" t="s">
        <v>491</v>
      </c>
      <c r="C131" t="s">
        <v>62</v>
      </c>
      <c r="D131" t="s">
        <v>364</v>
      </c>
      <c r="E131" s="6">
        <f>_xlfn.RANK.AVG(DMen!E131,DMen!E$4:E$413,0)</f>
        <v>61</v>
      </c>
      <c r="F131" s="6">
        <f>_xlfn.RANK.AVG(DMen!F131,DMen!F$4:F$413,0)</f>
        <v>37</v>
      </c>
      <c r="G131" s="6">
        <f>_xlfn.RANK.AVG(DMen!G131,DMen!G$4:G$413,0)</f>
        <v>48</v>
      </c>
      <c r="H131" s="6">
        <f>_xlfn.RANK.AVG(DMen!H131,DMen!H$4:H$413,0)</f>
        <v>67</v>
      </c>
      <c r="I131" s="6">
        <f>_xlfn.RANK.AVG(DMen!I131,DMen!I$4:I$413,0)</f>
        <v>81</v>
      </c>
      <c r="J131" s="6">
        <f>_xlfn.RANK.AVG(DMen!J131,DMen!J$4:J$413,0)</f>
        <v>103</v>
      </c>
      <c r="K131" s="6">
        <f>_xlfn.RANK.AVG(DMen!K131,DMen!K$4:K$413,0)</f>
        <v>83</v>
      </c>
      <c r="L131" s="6">
        <f>_xlfn.RANK.AVG(DMen!L131,DMen!L$4:L$413,0)</f>
        <v>60</v>
      </c>
      <c r="M131" s="6">
        <f>_xlfn.RANK.AVG(DMen!M131,DMen!M$4:M$413,1)</f>
        <v>193</v>
      </c>
      <c r="N131" s="6">
        <f>_xlfn.RANK.AVG(DMen!N131,DMen!N$4:N$413,0)</f>
        <v>178</v>
      </c>
      <c r="O131" s="6">
        <f>_xlfn.RANK.AVG(DMen!O131,DMen!O$4:O$413,0)</f>
        <v>71</v>
      </c>
      <c r="P131" s="6">
        <f>_xlfn.RANK.AVG(DMen!P131,DMen!P$4:P$413,1)</f>
        <v>109</v>
      </c>
      <c r="Q131" s="6">
        <f>_xlfn.RANK.AVG(DMen!Q131,DMen!Q$4:Q$413,0)</f>
        <v>84</v>
      </c>
      <c r="R131" s="6">
        <f>_xlfn.RANK.AVG(DMen!R131,DMen!R$4:R$413,0)</f>
        <v>73</v>
      </c>
      <c r="S131" s="6">
        <f>_xlfn.RANK.AVG(DMen!S131,DMen!S$4:S$413,1)</f>
        <v>61</v>
      </c>
      <c r="T131" s="6">
        <f>IF( DMen!T131 ="","",_xlfn.RANK.AVG(DMen!T131,DMen!T$4:T$413,0))</f>
        <v>153</v>
      </c>
      <c r="U131" s="6">
        <f>IF( DMen!U131 ="","",_xlfn.RANK.AVG(DMen!U131,DMen!U$4:U$413,0))</f>
        <v>36.5</v>
      </c>
      <c r="V131" s="6">
        <f>_xlfn.RANK.AVG(DMen!V131,DMen!V$4:V$413,0)</f>
        <v>19</v>
      </c>
      <c r="W131" s="6">
        <f>IF( DMen!W131 ="","",_xlfn.RANK.AVG(DMen!W131,DMen!W$4:W$413,0))</f>
        <v>115</v>
      </c>
      <c r="X131" s="6" t="str">
        <f>IF( DMen!X131 ="","",_xlfn.RANK.AVG(DMen!X131,DMen!X$4:X$413,0))</f>
        <v/>
      </c>
      <c r="Y131" s="6">
        <f>IF( DMen!Y131 ="","",_xlfn.RANK.AVG(DMen!Y131,DMen!Y$4:Y$413,0))</f>
        <v>69.5</v>
      </c>
      <c r="Z131" s="6">
        <f>_xlfn.RANK.AVG(DMen!Z131,DMen!Z$4:Z$413,0)</f>
        <v>112</v>
      </c>
      <c r="AA131" s="6">
        <f>IF( DMen!AA131 ="","",_xlfn.RANK.AVG(DMen!AA131,DMen!AA$4:AA$413,0))</f>
        <v>35</v>
      </c>
      <c r="AB131" s="6">
        <f>_xlfn.RANK.AVG(DMen!AB131,DMen!AB$4:AB$413,0)</f>
        <v>203</v>
      </c>
      <c r="AC131" s="6">
        <f>_xlfn.RANK.AVG(DMen!AC131,DMen!AC$4:AC$413,0)</f>
        <v>83.5</v>
      </c>
      <c r="AG131" s="7">
        <f t="shared" si="14"/>
        <v>48.666666666666664</v>
      </c>
      <c r="AH131" s="7">
        <f t="shared" si="15"/>
        <v>83.5</v>
      </c>
      <c r="AI131" s="7">
        <f t="shared" si="23"/>
        <v>143.66666666666666</v>
      </c>
      <c r="AJ131" s="7">
        <f t="shared" si="24"/>
        <v>79.599999999999994</v>
      </c>
      <c r="AK131" s="7">
        <f t="shared" si="25"/>
        <v>78.599999999999994</v>
      </c>
      <c r="AL131" s="7">
        <f t="shared" si="26"/>
        <v>108.375</v>
      </c>
      <c r="AN131">
        <f t="shared" si="16"/>
        <v>36</v>
      </c>
      <c r="AO131">
        <f t="shared" si="17"/>
        <v>70</v>
      </c>
      <c r="AP131">
        <f t="shared" si="18"/>
        <v>166</v>
      </c>
      <c r="AQ131">
        <f t="shared" si="19"/>
        <v>70</v>
      </c>
      <c r="AR131">
        <f t="shared" si="20"/>
        <v>64</v>
      </c>
      <c r="AS131">
        <f t="shared" si="21"/>
        <v>117</v>
      </c>
      <c r="AU131" s="6">
        <f t="shared" si="22"/>
        <v>87.166666666666671</v>
      </c>
      <c r="AW131">
        <f t="shared" si="27"/>
        <v>55</v>
      </c>
    </row>
    <row r="132" spans="1:49">
      <c r="A132" t="s">
        <v>492</v>
      </c>
      <c r="B132" t="s">
        <v>493</v>
      </c>
      <c r="C132" t="s">
        <v>62</v>
      </c>
      <c r="D132" t="s">
        <v>494</v>
      </c>
      <c r="E132" s="6">
        <f>_xlfn.RANK.AVG(DMen!E132,DMen!E$4:E$413,0)</f>
        <v>157</v>
      </c>
      <c r="F132" s="6">
        <f>_xlfn.RANK.AVG(DMen!F132,DMen!F$4:F$413,0)</f>
        <v>109.5</v>
      </c>
      <c r="G132" s="6">
        <f>_xlfn.RANK.AVG(DMen!G132,DMen!G$4:G$413,0)</f>
        <v>157</v>
      </c>
      <c r="H132" s="6">
        <f>_xlfn.RANK.AVG(DMen!H132,DMen!H$4:H$413,0)</f>
        <v>76</v>
      </c>
      <c r="I132" s="6">
        <f>_xlfn.RANK.AVG(DMen!I132,DMen!I$4:I$413,0)</f>
        <v>152</v>
      </c>
      <c r="J132" s="6">
        <f>_xlfn.RANK.AVG(DMen!J132,DMen!J$4:J$413,0)</f>
        <v>96</v>
      </c>
      <c r="K132" s="6">
        <f>_xlfn.RANK.AVG(DMen!K132,DMen!K$4:K$413,0)</f>
        <v>83</v>
      </c>
      <c r="L132" s="6">
        <f>_xlfn.RANK.AVG(DMen!L132,DMen!L$4:L$413,0)</f>
        <v>156</v>
      </c>
      <c r="M132" s="6">
        <f>_xlfn.RANK.AVG(DMen!M132,DMen!M$4:M$413,1)</f>
        <v>47</v>
      </c>
      <c r="N132" s="6">
        <f>_xlfn.RANK.AVG(DMen!N132,DMen!N$4:N$413,0)</f>
        <v>70</v>
      </c>
      <c r="O132" s="6">
        <f>_xlfn.RANK.AVG(DMen!O132,DMen!O$4:O$413,0)</f>
        <v>68</v>
      </c>
      <c r="P132" s="6">
        <f>_xlfn.RANK.AVG(DMen!P132,DMen!P$4:P$413,1)</f>
        <v>94</v>
      </c>
      <c r="Q132" s="6">
        <f>_xlfn.RANK.AVG(DMen!Q132,DMen!Q$4:Q$413,0)</f>
        <v>71</v>
      </c>
      <c r="R132" s="6">
        <f>_xlfn.RANK.AVG(DMen!R132,DMen!R$4:R$413,0)</f>
        <v>75</v>
      </c>
      <c r="S132" s="6">
        <f>_xlfn.RANK.AVG(DMen!S132,DMen!S$4:S$413,1)</f>
        <v>87</v>
      </c>
      <c r="T132" s="6">
        <f>IF( DMen!T132 ="","",_xlfn.RANK.AVG(DMen!T132,DMen!T$4:T$413,0))</f>
        <v>69</v>
      </c>
      <c r="U132" s="6">
        <f>IF( DMen!U132 ="","",_xlfn.RANK.AVG(DMen!U132,DMen!U$4:U$413,0))</f>
        <v>130.5</v>
      </c>
      <c r="V132" s="6">
        <f>_xlfn.RANK.AVG(DMen!V132,DMen!V$4:V$413,0)</f>
        <v>110</v>
      </c>
      <c r="W132" s="6">
        <f>IF( DMen!W132 ="","",_xlfn.RANK.AVG(DMen!W132,DMen!W$4:W$413,0))</f>
        <v>47</v>
      </c>
      <c r="X132" s="6" t="str">
        <f>IF( DMen!X132 ="","",_xlfn.RANK.AVG(DMen!X132,DMen!X$4:X$413,0))</f>
        <v/>
      </c>
      <c r="Y132" s="6">
        <f>IF( DMen!Y132 ="","",_xlfn.RANK.AVG(DMen!Y132,DMen!Y$4:Y$413,0))</f>
        <v>176.5</v>
      </c>
      <c r="Z132" s="6">
        <f>_xlfn.RANK.AVG(DMen!Z132,DMen!Z$4:Z$413,0)</f>
        <v>149</v>
      </c>
      <c r="AA132" s="6">
        <f>IF( DMen!AA132 ="","",_xlfn.RANK.AVG(DMen!AA132,DMen!AA$4:AA$413,0))</f>
        <v>99.5</v>
      </c>
      <c r="AB132" s="6">
        <f>_xlfn.RANK.AVG(DMen!AB132,DMen!AB$4:AB$413,0)</f>
        <v>20</v>
      </c>
      <c r="AC132" s="6">
        <f>_xlfn.RANK.AVG(DMen!AC132,DMen!AC$4:AC$413,0)</f>
        <v>169</v>
      </c>
      <c r="AG132" s="7">
        <f t="shared" ref="AG132:AG195" si="28">AVERAGE(E132:G132)</f>
        <v>141.16666666666666</v>
      </c>
      <c r="AH132" s="7">
        <f t="shared" ref="AH132:AH195" si="29">AVERAGE(H132:K132)</f>
        <v>101.75</v>
      </c>
      <c r="AI132" s="7">
        <f t="shared" si="23"/>
        <v>91</v>
      </c>
      <c r="AJ132" s="7">
        <f t="shared" si="24"/>
        <v>79</v>
      </c>
      <c r="AK132" s="7">
        <f t="shared" si="25"/>
        <v>106.6</v>
      </c>
      <c r="AL132" s="7">
        <f t="shared" si="26"/>
        <v>109.375</v>
      </c>
      <c r="AN132">
        <f t="shared" ref="AN132:AN195" si="30">_xlfn.RANK.AVG(AG132,AG$4:AG$413,1)</f>
        <v>145</v>
      </c>
      <c r="AO132">
        <f t="shared" ref="AO132:AO195" si="31">_xlfn.RANK.AVG(AH132,AH$4:AH$413,1)</f>
        <v>99</v>
      </c>
      <c r="AP132">
        <f t="shared" ref="AP132:AP195" si="32">_xlfn.RANK.AVG(AI132,AI$4:AI$413,1)</f>
        <v>77.5</v>
      </c>
      <c r="AQ132">
        <f t="shared" ref="AQ132:AQ195" si="33">_xlfn.RANK.AVG(AJ132,AJ$4:AJ$413,1)</f>
        <v>69</v>
      </c>
      <c r="AR132">
        <f t="shared" ref="AR132:AR195" si="34">_xlfn.RANK.AVG(AK132,AK$4:AK$413,1)</f>
        <v>114.5</v>
      </c>
      <c r="AS132">
        <f t="shared" ref="AS132:AS195" si="35">_xlfn.RANK.AVG(AL132,AL$4:AL$413,1)</f>
        <v>122</v>
      </c>
      <c r="AU132" s="6">
        <f t="shared" ref="AU132:AU195" si="36">AVERAGE(AN132:AS132)</f>
        <v>104.5</v>
      </c>
      <c r="AW132">
        <f t="shared" si="27"/>
        <v>93</v>
      </c>
    </row>
    <row r="133" spans="1:49">
      <c r="A133" t="s">
        <v>787</v>
      </c>
      <c r="B133" t="s">
        <v>788</v>
      </c>
      <c r="C133" t="s">
        <v>62</v>
      </c>
      <c r="D133" t="s">
        <v>116</v>
      </c>
      <c r="E133" s="6">
        <f>_xlfn.RANK.AVG(DMen!E133,DMen!E$4:E$413,0)</f>
        <v>192.5</v>
      </c>
      <c r="F133" s="6">
        <f>_xlfn.RANK.AVG(DMen!F133,DMen!F$4:F$413,0)</f>
        <v>160</v>
      </c>
      <c r="G133" s="6">
        <f>_xlfn.RANK.AVG(DMen!G133,DMen!G$4:G$413,0)</f>
        <v>56</v>
      </c>
      <c r="H133" s="6">
        <f>_xlfn.RANK.AVG(DMen!H133,DMen!H$4:H$413,0)</f>
        <v>89</v>
      </c>
      <c r="I133" s="6">
        <f>_xlfn.RANK.AVG(DMen!I133,DMen!I$4:I$413,0)</f>
        <v>96</v>
      </c>
      <c r="J133" s="6">
        <f>_xlfn.RANK.AVG(DMen!J133,DMen!J$4:J$413,0)</f>
        <v>62</v>
      </c>
      <c r="K133" s="6">
        <f>_xlfn.RANK.AVG(DMen!K133,DMen!K$4:K$413,0)</f>
        <v>34.5</v>
      </c>
      <c r="L133" s="6">
        <f>_xlfn.RANK.AVG(DMen!L133,DMen!L$4:L$413,0)</f>
        <v>174</v>
      </c>
      <c r="M133" s="6">
        <f>_xlfn.RANK.AVG(DMen!M133,DMen!M$4:M$413,1)</f>
        <v>89</v>
      </c>
      <c r="N133" s="6">
        <f>_xlfn.RANK.AVG(DMen!N133,DMen!N$4:N$413,0)</f>
        <v>122</v>
      </c>
      <c r="O133" s="6">
        <f>_xlfn.RANK.AVG(DMen!O133,DMen!O$4:O$413,0)</f>
        <v>103</v>
      </c>
      <c r="P133" s="6">
        <f>_xlfn.RANK.AVG(DMen!P133,DMen!P$4:P$413,1)</f>
        <v>114</v>
      </c>
      <c r="Q133" s="6">
        <f>_xlfn.RANK.AVG(DMen!Q133,DMen!Q$4:Q$413,0)</f>
        <v>104</v>
      </c>
      <c r="R133" s="6">
        <f>_xlfn.RANK.AVG(DMen!R133,DMen!R$4:R$413,0)</f>
        <v>126</v>
      </c>
      <c r="S133" s="6">
        <f>_xlfn.RANK.AVG(DMen!S133,DMen!S$4:S$413,1)</f>
        <v>138</v>
      </c>
      <c r="T133" s="6">
        <f>IF( DMen!T133 ="","",_xlfn.RANK.AVG(DMen!T133,DMen!T$4:T$413,0))</f>
        <v>165</v>
      </c>
      <c r="U133" s="6" t="str">
        <f>IF( DMen!U133 ="","",_xlfn.RANK.AVG(DMen!U133,DMen!U$4:U$413,0))</f>
        <v/>
      </c>
      <c r="V133" s="6">
        <f>_xlfn.RANK.AVG(DMen!V133,DMen!V$4:V$413,0)</f>
        <v>2</v>
      </c>
      <c r="W133" s="6">
        <f>IF( DMen!W133 ="","",_xlfn.RANK.AVG(DMen!W133,DMen!W$4:W$413,0))</f>
        <v>38</v>
      </c>
      <c r="X133" s="6" t="str">
        <f>IF( DMen!X133 ="","",_xlfn.RANK.AVG(DMen!X133,DMen!X$4:X$413,0))</f>
        <v/>
      </c>
      <c r="Y133" s="6">
        <f>IF( DMen!Y133 ="","",_xlfn.RANK.AVG(DMen!Y133,DMen!Y$4:Y$413,0))</f>
        <v>19</v>
      </c>
      <c r="Z133" s="6">
        <f>_xlfn.RANK.AVG(DMen!Z133,DMen!Z$4:Z$413,0)</f>
        <v>135</v>
      </c>
      <c r="AA133" s="6" t="str">
        <f>IF( DMen!AA133 ="","",_xlfn.RANK.AVG(DMen!AA133,DMen!AA$4:AA$413,0))</f>
        <v/>
      </c>
      <c r="AB133" s="6">
        <f>_xlfn.RANK.AVG(DMen!AB133,DMen!AB$4:AB$413,0)</f>
        <v>140</v>
      </c>
      <c r="AC133" s="6">
        <f>_xlfn.RANK.AVG(DMen!AC133,DMen!AC$4:AC$413,0)</f>
        <v>12</v>
      </c>
      <c r="AG133" s="7">
        <f t="shared" si="28"/>
        <v>136.16666666666666</v>
      </c>
      <c r="AH133" s="7">
        <f t="shared" si="29"/>
        <v>70.375</v>
      </c>
      <c r="AI133" s="7">
        <f t="shared" ref="AI133:AI196" si="37">AVERAGE(L133:N133)</f>
        <v>128.33333333333334</v>
      </c>
      <c r="AJ133" s="7">
        <f t="shared" ref="AJ133:AJ196" si="38">AVERAGE(O133:S133)</f>
        <v>117</v>
      </c>
      <c r="AK133" s="7">
        <f t="shared" ref="AK133:AK196" si="39">AVERAGE(T133:Y133)</f>
        <v>56</v>
      </c>
      <c r="AL133" s="7">
        <f t="shared" ref="AL133:AL196" si="40">AVERAGE(Z133:AC133)</f>
        <v>95.666666666666671</v>
      </c>
      <c r="AN133">
        <f t="shared" si="30"/>
        <v>134</v>
      </c>
      <c r="AO133">
        <f t="shared" si="31"/>
        <v>50</v>
      </c>
      <c r="AP133">
        <f t="shared" si="32"/>
        <v>136</v>
      </c>
      <c r="AQ133">
        <f t="shared" si="33"/>
        <v>117</v>
      </c>
      <c r="AR133">
        <f t="shared" si="34"/>
        <v>27</v>
      </c>
      <c r="AS133">
        <f t="shared" si="35"/>
        <v>71.5</v>
      </c>
      <c r="AU133" s="6">
        <f t="shared" si="36"/>
        <v>89.25</v>
      </c>
      <c r="AW133">
        <f t="shared" ref="AW133:AW196" si="41">_xlfn.RANK.AVG(AU133,AU$4:AU$413,1)</f>
        <v>66</v>
      </c>
    </row>
    <row r="134" spans="1:49">
      <c r="A134" t="s">
        <v>964</v>
      </c>
      <c r="B134" t="s">
        <v>965</v>
      </c>
      <c r="C134" t="s">
        <v>62</v>
      </c>
      <c r="D134" t="s">
        <v>230</v>
      </c>
      <c r="E134" s="6">
        <f>_xlfn.RANK.AVG(DMen!E134,DMen!E$4:E$413,0)</f>
        <v>157</v>
      </c>
      <c r="F134" s="6">
        <f>_xlfn.RANK.AVG(DMen!F134,DMen!F$4:F$413,0)</f>
        <v>134.5</v>
      </c>
      <c r="G134" s="6">
        <f>_xlfn.RANK.AVG(DMen!G134,DMen!G$4:G$413,0)</f>
        <v>141</v>
      </c>
      <c r="H134" s="6">
        <f>_xlfn.RANK.AVG(DMen!H134,DMen!H$4:H$413,0)</f>
        <v>107</v>
      </c>
      <c r="I134" s="6">
        <f>_xlfn.RANK.AVG(DMen!I134,DMen!I$4:I$413,0)</f>
        <v>100</v>
      </c>
      <c r="J134" s="6">
        <f>_xlfn.RANK.AVG(DMen!J134,DMen!J$4:J$413,0)</f>
        <v>139</v>
      </c>
      <c r="K134" s="6">
        <f>_xlfn.RANK.AVG(DMen!K134,DMen!K$4:K$413,0)</f>
        <v>136</v>
      </c>
      <c r="L134" s="6">
        <f>_xlfn.RANK.AVG(DMen!L134,DMen!L$4:L$413,0)</f>
        <v>140</v>
      </c>
      <c r="M134" s="6">
        <f>_xlfn.RANK.AVG(DMen!M134,DMen!M$4:M$413,1)</f>
        <v>58</v>
      </c>
      <c r="N134" s="6">
        <f>_xlfn.RANK.AVG(DMen!N134,DMen!N$4:N$413,0)</f>
        <v>85</v>
      </c>
      <c r="O134" s="6">
        <f>_xlfn.RANK.AVG(DMen!O134,DMen!O$4:O$413,0)</f>
        <v>154</v>
      </c>
      <c r="P134" s="6">
        <f>_xlfn.RANK.AVG(DMen!P134,DMen!P$4:P$413,1)</f>
        <v>119</v>
      </c>
      <c r="Q134" s="6">
        <f>_xlfn.RANK.AVG(DMen!Q134,DMen!Q$4:Q$413,0)</f>
        <v>147</v>
      </c>
      <c r="R134" s="6">
        <f>_xlfn.RANK.AVG(DMen!R134,DMen!R$4:R$413,0)</f>
        <v>153</v>
      </c>
      <c r="S134" s="6">
        <f>_xlfn.RANK.AVG(DMen!S134,DMen!S$4:S$413,1)</f>
        <v>79</v>
      </c>
      <c r="T134" s="6">
        <f>IF( DMen!T134 ="","",_xlfn.RANK.AVG(DMen!T134,DMen!T$4:T$413,0))</f>
        <v>217</v>
      </c>
      <c r="U134" s="6" t="str">
        <f>IF( DMen!U134 ="","",_xlfn.RANK.AVG(DMen!U134,DMen!U$4:U$413,0))</f>
        <v/>
      </c>
      <c r="V134" s="6">
        <f>_xlfn.RANK.AVG(DMen!V134,DMen!V$4:V$413,0)</f>
        <v>192</v>
      </c>
      <c r="W134" s="6">
        <f>IF( DMen!W134 ="","",_xlfn.RANK.AVG(DMen!W134,DMen!W$4:W$413,0))</f>
        <v>65</v>
      </c>
      <c r="X134" s="6" t="str">
        <f>IF( DMen!X134 ="","",_xlfn.RANK.AVG(DMen!X134,DMen!X$4:X$413,0))</f>
        <v/>
      </c>
      <c r="Y134" s="6">
        <f>IF( DMen!Y134 ="","",_xlfn.RANK.AVG(DMen!Y134,DMen!Y$4:Y$413,0))</f>
        <v>55</v>
      </c>
      <c r="Z134" s="6">
        <f>_xlfn.RANK.AVG(DMen!Z134,DMen!Z$4:Z$413,0)</f>
        <v>147</v>
      </c>
      <c r="AA134" s="6">
        <f>IF( DMen!AA134 ="","",_xlfn.RANK.AVG(DMen!AA134,DMen!AA$4:AA$413,0))</f>
        <v>99.5</v>
      </c>
      <c r="AB134" s="6">
        <f>_xlfn.RANK.AVG(DMen!AB134,DMen!AB$4:AB$413,0)</f>
        <v>156</v>
      </c>
      <c r="AC134" s="6">
        <f>_xlfn.RANK.AVG(DMen!AC134,DMen!AC$4:AC$413,0)</f>
        <v>179.5</v>
      </c>
      <c r="AG134" s="7">
        <f t="shared" si="28"/>
        <v>144.16666666666666</v>
      </c>
      <c r="AH134" s="7">
        <f t="shared" si="29"/>
        <v>120.5</v>
      </c>
      <c r="AI134" s="7">
        <f t="shared" si="37"/>
        <v>94.333333333333329</v>
      </c>
      <c r="AJ134" s="7">
        <f t="shared" si="38"/>
        <v>130.4</v>
      </c>
      <c r="AK134" s="7">
        <f t="shared" si="39"/>
        <v>132.25</v>
      </c>
      <c r="AL134" s="7">
        <f t="shared" si="40"/>
        <v>145.5</v>
      </c>
      <c r="AN134">
        <f t="shared" si="30"/>
        <v>149</v>
      </c>
      <c r="AO134">
        <f t="shared" si="31"/>
        <v>124</v>
      </c>
      <c r="AP134">
        <f t="shared" si="32"/>
        <v>86</v>
      </c>
      <c r="AQ134">
        <f t="shared" si="33"/>
        <v>138</v>
      </c>
      <c r="AR134">
        <f t="shared" si="34"/>
        <v>159</v>
      </c>
      <c r="AS134">
        <f t="shared" si="35"/>
        <v>205</v>
      </c>
      <c r="AU134" s="6">
        <f t="shared" si="36"/>
        <v>143.5</v>
      </c>
      <c r="AW134">
        <f t="shared" si="41"/>
        <v>170</v>
      </c>
    </row>
    <row r="135" spans="1:49">
      <c r="A135" t="s">
        <v>516</v>
      </c>
      <c r="B135" t="s">
        <v>517</v>
      </c>
      <c r="C135" t="s">
        <v>62</v>
      </c>
      <c r="D135" t="s">
        <v>364</v>
      </c>
      <c r="E135" s="6">
        <f>_xlfn.RANK.AVG(DMen!E135,DMen!E$4:E$413,0)</f>
        <v>217.5</v>
      </c>
      <c r="F135" s="6">
        <f>_xlfn.RANK.AVG(DMen!F135,DMen!F$4:F$413,0)</f>
        <v>215</v>
      </c>
      <c r="G135" s="6">
        <f>_xlfn.RANK.AVG(DMen!G135,DMen!G$4:G$413,0)</f>
        <v>145</v>
      </c>
      <c r="H135" s="6">
        <f>_xlfn.RANK.AVG(DMen!H135,DMen!H$4:H$413,0)</f>
        <v>104</v>
      </c>
      <c r="I135" s="6">
        <f>_xlfn.RANK.AVG(DMen!I135,DMen!I$4:I$413,0)</f>
        <v>205</v>
      </c>
      <c r="J135" s="6">
        <f>_xlfn.RANK.AVG(DMen!J135,DMen!J$4:J$413,0)</f>
        <v>142</v>
      </c>
      <c r="K135" s="6">
        <f>_xlfn.RANK.AVG(DMen!K135,DMen!K$4:K$413,0)</f>
        <v>146</v>
      </c>
      <c r="L135" s="6">
        <f>_xlfn.RANK.AVG(DMen!L135,DMen!L$4:L$413,0)</f>
        <v>57</v>
      </c>
      <c r="M135" s="6">
        <f>_xlfn.RANK.AVG(DMen!M135,DMen!M$4:M$413,1)</f>
        <v>147</v>
      </c>
      <c r="N135" s="6">
        <f>_xlfn.RANK.AVG(DMen!N135,DMen!N$4:N$413,0)</f>
        <v>123</v>
      </c>
      <c r="O135" s="6">
        <f>_xlfn.RANK.AVG(DMen!O135,DMen!O$4:O$413,0)</f>
        <v>45</v>
      </c>
      <c r="P135" s="6">
        <f>_xlfn.RANK.AVG(DMen!P135,DMen!P$4:P$413,1)</f>
        <v>28</v>
      </c>
      <c r="Q135" s="6">
        <f>_xlfn.RANK.AVG(DMen!Q135,DMen!Q$4:Q$413,0)</f>
        <v>28.5</v>
      </c>
      <c r="R135" s="6">
        <f>_xlfn.RANK.AVG(DMen!R135,DMen!R$4:R$413,0)</f>
        <v>27</v>
      </c>
      <c r="S135" s="6">
        <f>_xlfn.RANK.AVG(DMen!S135,DMen!S$4:S$413,1)</f>
        <v>6</v>
      </c>
      <c r="T135" s="6">
        <f>IF( DMen!T135 ="","",_xlfn.RANK.AVG(DMen!T135,DMen!T$4:T$413,0))</f>
        <v>172</v>
      </c>
      <c r="U135" s="6" t="str">
        <f>IF( DMen!U135 ="","",_xlfn.RANK.AVG(DMen!U135,DMen!U$4:U$413,0))</f>
        <v/>
      </c>
      <c r="V135" s="6">
        <f>_xlfn.RANK.AVG(DMen!V135,DMen!V$4:V$413,0)</f>
        <v>160</v>
      </c>
      <c r="W135" s="6">
        <f>IF( DMen!W135 ="","",_xlfn.RANK.AVG(DMen!W135,DMen!W$4:W$413,0))</f>
        <v>194</v>
      </c>
      <c r="X135" s="6" t="str">
        <f>IF( DMen!X135 ="","",_xlfn.RANK.AVG(DMen!X135,DMen!X$4:X$413,0))</f>
        <v/>
      </c>
      <c r="Y135" s="6">
        <f>IF( DMen!Y135 ="","",_xlfn.RANK.AVG(DMen!Y135,DMen!Y$4:Y$413,0))</f>
        <v>176.5</v>
      </c>
      <c r="Z135" s="6">
        <f>_xlfn.RANK.AVG(DMen!Z135,DMen!Z$4:Z$413,0)</f>
        <v>132</v>
      </c>
      <c r="AA135" s="6" t="str">
        <f>IF( DMen!AA135 ="","",_xlfn.RANK.AVG(DMen!AA135,DMen!AA$4:AA$413,0))</f>
        <v/>
      </c>
      <c r="AB135" s="6">
        <f>_xlfn.RANK.AVG(DMen!AB135,DMen!AB$4:AB$413,0)</f>
        <v>82</v>
      </c>
      <c r="AC135" s="6">
        <f>_xlfn.RANK.AVG(DMen!AC135,DMen!AC$4:AC$413,0)</f>
        <v>229</v>
      </c>
      <c r="AG135" s="7">
        <f t="shared" si="28"/>
        <v>192.5</v>
      </c>
      <c r="AH135" s="7">
        <f t="shared" si="29"/>
        <v>149.25</v>
      </c>
      <c r="AI135" s="7">
        <f t="shared" si="37"/>
        <v>109</v>
      </c>
      <c r="AJ135" s="7">
        <f t="shared" si="38"/>
        <v>26.9</v>
      </c>
      <c r="AK135" s="7">
        <f t="shared" si="39"/>
        <v>175.625</v>
      </c>
      <c r="AL135" s="7">
        <f t="shared" si="40"/>
        <v>147.66666666666666</v>
      </c>
      <c r="AN135">
        <f t="shared" si="30"/>
        <v>212</v>
      </c>
      <c r="AO135">
        <f t="shared" si="31"/>
        <v>159</v>
      </c>
      <c r="AP135">
        <f t="shared" si="32"/>
        <v>106</v>
      </c>
      <c r="AQ135">
        <f t="shared" si="33"/>
        <v>9</v>
      </c>
      <c r="AR135">
        <f t="shared" si="34"/>
        <v>218</v>
      </c>
      <c r="AS135">
        <f t="shared" si="35"/>
        <v>207</v>
      </c>
      <c r="AU135" s="6">
        <f t="shared" si="36"/>
        <v>151.83333333333334</v>
      </c>
      <c r="AW135">
        <f t="shared" si="41"/>
        <v>183.5</v>
      </c>
    </row>
    <row r="136" spans="1:49">
      <c r="A136" t="s">
        <v>953</v>
      </c>
      <c r="B136" t="s">
        <v>954</v>
      </c>
      <c r="C136" t="s">
        <v>62</v>
      </c>
      <c r="D136" t="s">
        <v>643</v>
      </c>
      <c r="E136" s="6">
        <f>_xlfn.RANK.AVG(DMen!E136,DMen!E$4:E$413,0)</f>
        <v>192.5</v>
      </c>
      <c r="F136" s="6">
        <f>_xlfn.RANK.AVG(DMen!F136,DMen!F$4:F$413,0)</f>
        <v>204</v>
      </c>
      <c r="G136" s="6">
        <f>_xlfn.RANK.AVG(DMen!G136,DMen!G$4:G$413,0)</f>
        <v>196</v>
      </c>
      <c r="H136" s="6">
        <f>_xlfn.RANK.AVG(DMen!H136,DMen!H$4:H$413,0)</f>
        <v>91</v>
      </c>
      <c r="I136" s="6">
        <f>_xlfn.RANK.AVG(DMen!I136,DMen!I$4:I$413,0)</f>
        <v>169</v>
      </c>
      <c r="J136" s="6">
        <f>_xlfn.RANK.AVG(DMen!J136,DMen!J$4:J$413,0)</f>
        <v>113</v>
      </c>
      <c r="K136" s="6">
        <f>_xlfn.RANK.AVG(DMen!K136,DMen!K$4:K$413,0)</f>
        <v>98</v>
      </c>
      <c r="L136" s="6">
        <f>_xlfn.RANK.AVG(DMen!L136,DMen!L$4:L$413,0)</f>
        <v>39</v>
      </c>
      <c r="M136" s="6">
        <f>_xlfn.RANK.AVG(DMen!M136,DMen!M$4:M$413,1)</f>
        <v>221</v>
      </c>
      <c r="N136" s="6">
        <f>_xlfn.RANK.AVG(DMen!N136,DMen!N$4:N$413,0)</f>
        <v>210</v>
      </c>
      <c r="O136" s="6">
        <f>_xlfn.RANK.AVG(DMen!O136,DMen!O$4:O$413,0)</f>
        <v>122.5</v>
      </c>
      <c r="P136" s="6">
        <f>_xlfn.RANK.AVG(DMen!P136,DMen!P$4:P$413,1)</f>
        <v>167</v>
      </c>
      <c r="Q136" s="6">
        <f>_xlfn.RANK.AVG(DMen!Q136,DMen!Q$4:Q$413,0)</f>
        <v>153</v>
      </c>
      <c r="R136" s="6">
        <f>_xlfn.RANK.AVG(DMen!R136,DMen!R$4:R$413,0)</f>
        <v>28</v>
      </c>
      <c r="S136" s="6">
        <f>_xlfn.RANK.AVG(DMen!S136,DMen!S$4:S$413,1)</f>
        <v>117</v>
      </c>
      <c r="T136" s="6">
        <f>IF( DMen!T136 ="","",_xlfn.RANK.AVG(DMen!T136,DMen!T$4:T$413,0))</f>
        <v>176</v>
      </c>
      <c r="U136" s="6" t="str">
        <f>IF( DMen!U136 ="","",_xlfn.RANK.AVG(DMen!U136,DMen!U$4:U$413,0))</f>
        <v/>
      </c>
      <c r="V136" s="6">
        <f>_xlfn.RANK.AVG(DMen!V136,DMen!V$4:V$413,0)</f>
        <v>204.5</v>
      </c>
      <c r="W136" s="6">
        <f>IF( DMen!W136 ="","",_xlfn.RANK.AVG(DMen!W136,DMen!W$4:W$413,0))</f>
        <v>5</v>
      </c>
      <c r="X136" s="6" t="str">
        <f>IF( DMen!X136 ="","",_xlfn.RANK.AVG(DMen!X136,DMen!X$4:X$413,0))</f>
        <v/>
      </c>
      <c r="Y136" s="6">
        <f>IF( DMen!Y136 ="","",_xlfn.RANK.AVG(DMen!Y136,DMen!Y$4:Y$413,0))</f>
        <v>176.5</v>
      </c>
      <c r="Z136" s="6">
        <f>_xlfn.RANK.AVG(DMen!Z136,DMen!Z$4:Z$413,0)</f>
        <v>28</v>
      </c>
      <c r="AA136" s="6" t="str">
        <f>IF( DMen!AA136 ="","",_xlfn.RANK.AVG(DMen!AA136,DMen!AA$4:AA$413,0))</f>
        <v/>
      </c>
      <c r="AB136" s="6">
        <f>_xlfn.RANK.AVG(DMen!AB136,DMen!AB$4:AB$413,0)</f>
        <v>220</v>
      </c>
      <c r="AC136" s="6">
        <f>_xlfn.RANK.AVG(DMen!AC136,DMen!AC$4:AC$413,0)</f>
        <v>157.5</v>
      </c>
      <c r="AG136" s="7">
        <f t="shared" si="28"/>
        <v>197.5</v>
      </c>
      <c r="AH136" s="7">
        <f t="shared" si="29"/>
        <v>117.75</v>
      </c>
      <c r="AI136" s="7">
        <f t="shared" si="37"/>
        <v>156.66666666666666</v>
      </c>
      <c r="AJ136" s="7">
        <f t="shared" si="38"/>
        <v>117.5</v>
      </c>
      <c r="AK136" s="7">
        <f t="shared" si="39"/>
        <v>140.5</v>
      </c>
      <c r="AL136" s="7">
        <f t="shared" si="40"/>
        <v>135.16666666666666</v>
      </c>
      <c r="AN136">
        <f t="shared" si="30"/>
        <v>217</v>
      </c>
      <c r="AO136">
        <f t="shared" si="31"/>
        <v>118</v>
      </c>
      <c r="AP136">
        <f t="shared" si="32"/>
        <v>185</v>
      </c>
      <c r="AQ136">
        <f t="shared" si="33"/>
        <v>119</v>
      </c>
      <c r="AR136">
        <f t="shared" si="34"/>
        <v>169</v>
      </c>
      <c r="AS136">
        <f t="shared" si="35"/>
        <v>187.5</v>
      </c>
      <c r="AU136" s="6">
        <f t="shared" si="36"/>
        <v>165.91666666666666</v>
      </c>
      <c r="AW136">
        <f t="shared" si="41"/>
        <v>205.5</v>
      </c>
    </row>
    <row r="137" spans="1:49">
      <c r="A137" t="s">
        <v>621</v>
      </c>
      <c r="B137" t="s">
        <v>622</v>
      </c>
      <c r="C137" t="s">
        <v>62</v>
      </c>
      <c r="D137" t="s">
        <v>282</v>
      </c>
      <c r="E137" s="6">
        <f>_xlfn.RANK.AVG(DMen!E137,DMen!E$4:E$413,0)</f>
        <v>28</v>
      </c>
      <c r="F137" s="6">
        <f>_xlfn.RANK.AVG(DMen!F137,DMen!F$4:F$413,0)</f>
        <v>10</v>
      </c>
      <c r="G137" s="6">
        <f>_xlfn.RANK.AVG(DMen!G137,DMen!G$4:G$413,0)</f>
        <v>18</v>
      </c>
      <c r="H137" s="6">
        <f>_xlfn.RANK.AVG(DMen!H137,DMen!H$4:H$413,0)</f>
        <v>45</v>
      </c>
      <c r="I137" s="6">
        <f>_xlfn.RANK.AVG(DMen!I137,DMen!I$4:I$413,0)</f>
        <v>14</v>
      </c>
      <c r="J137" s="6">
        <f>_xlfn.RANK.AVG(DMen!J137,DMen!J$4:J$413,0)</f>
        <v>49</v>
      </c>
      <c r="K137" s="6">
        <f>_xlfn.RANK.AVG(DMen!K137,DMen!K$4:K$413,0)</f>
        <v>18.5</v>
      </c>
      <c r="L137" s="6">
        <f>_xlfn.RANK.AVG(DMen!L137,DMen!L$4:L$413,0)</f>
        <v>35</v>
      </c>
      <c r="M137" s="6">
        <f>_xlfn.RANK.AVG(DMen!M137,DMen!M$4:M$413,1)</f>
        <v>205</v>
      </c>
      <c r="N137" s="6">
        <f>_xlfn.RANK.AVG(DMen!N137,DMen!N$4:N$413,0)</f>
        <v>163</v>
      </c>
      <c r="O137" s="6">
        <f>_xlfn.RANK.AVG(DMen!O137,DMen!O$4:O$413,0)</f>
        <v>31</v>
      </c>
      <c r="P137" s="6">
        <f>_xlfn.RANK.AVG(DMen!P137,DMen!P$4:P$413,1)</f>
        <v>177</v>
      </c>
      <c r="Q137" s="6">
        <f>_xlfn.RANK.AVG(DMen!Q137,DMen!Q$4:Q$413,0)</f>
        <v>100</v>
      </c>
      <c r="R137" s="6">
        <f>_xlfn.RANK.AVG(DMen!R137,DMen!R$4:R$413,0)</f>
        <v>17</v>
      </c>
      <c r="S137" s="6">
        <f>_xlfn.RANK.AVG(DMen!S137,DMen!S$4:S$413,1)</f>
        <v>137</v>
      </c>
      <c r="T137" s="6">
        <f>IF( DMen!T137 ="","",_xlfn.RANK.AVG(DMen!T137,DMen!T$4:T$413,0))</f>
        <v>96</v>
      </c>
      <c r="U137" s="6">
        <f>IF( DMen!U137 ="","",_xlfn.RANK.AVG(DMen!U137,DMen!U$4:U$413,0))</f>
        <v>82</v>
      </c>
      <c r="V137" s="6">
        <f>_xlfn.RANK.AVG(DMen!V137,DMen!V$4:V$413,0)</f>
        <v>76.5</v>
      </c>
      <c r="W137" s="6">
        <f>IF( DMen!W137 ="","",_xlfn.RANK.AVG(DMen!W137,DMen!W$4:W$413,0))</f>
        <v>137</v>
      </c>
      <c r="X137" s="6">
        <f>IF( DMen!X137 ="","",_xlfn.RANK.AVG(DMen!X137,DMen!X$4:X$413,0))</f>
        <v>12</v>
      </c>
      <c r="Y137" s="6">
        <f>IF( DMen!Y137 ="","",_xlfn.RANK.AVG(DMen!Y137,DMen!Y$4:Y$413,0))</f>
        <v>15</v>
      </c>
      <c r="Z137" s="6">
        <f>_xlfn.RANK.AVG(DMen!Z137,DMen!Z$4:Z$413,0)</f>
        <v>65</v>
      </c>
      <c r="AA137" s="6">
        <f>IF( DMen!AA137 ="","",_xlfn.RANK.AVG(DMen!AA137,DMen!AA$4:AA$413,0))</f>
        <v>53</v>
      </c>
      <c r="AB137" s="6">
        <f>_xlfn.RANK.AVG(DMen!AB137,DMen!AB$4:AB$413,0)</f>
        <v>226</v>
      </c>
      <c r="AC137" s="6">
        <f>_xlfn.RANK.AVG(DMen!AC137,DMen!AC$4:AC$413,0)</f>
        <v>95</v>
      </c>
      <c r="AG137" s="7">
        <f t="shared" si="28"/>
        <v>18.666666666666668</v>
      </c>
      <c r="AH137" s="7">
        <f t="shared" si="29"/>
        <v>31.625</v>
      </c>
      <c r="AI137" s="7">
        <f t="shared" si="37"/>
        <v>134.33333333333334</v>
      </c>
      <c r="AJ137" s="7">
        <f t="shared" si="38"/>
        <v>92.4</v>
      </c>
      <c r="AK137" s="7">
        <f t="shared" si="39"/>
        <v>69.75</v>
      </c>
      <c r="AL137" s="7">
        <f t="shared" si="40"/>
        <v>109.75</v>
      </c>
      <c r="AN137">
        <f t="shared" si="30"/>
        <v>8</v>
      </c>
      <c r="AO137">
        <f t="shared" si="31"/>
        <v>12</v>
      </c>
      <c r="AP137">
        <f t="shared" si="32"/>
        <v>151.5</v>
      </c>
      <c r="AQ137">
        <f t="shared" si="33"/>
        <v>87</v>
      </c>
      <c r="AR137">
        <f t="shared" si="34"/>
        <v>53</v>
      </c>
      <c r="AS137">
        <f t="shared" si="35"/>
        <v>125</v>
      </c>
      <c r="AU137" s="6">
        <f t="shared" si="36"/>
        <v>72.75</v>
      </c>
      <c r="AW137">
        <f t="shared" si="41"/>
        <v>34</v>
      </c>
    </row>
    <row r="138" spans="1:49">
      <c r="A138" t="s">
        <v>418</v>
      </c>
      <c r="B138" t="s">
        <v>419</v>
      </c>
      <c r="C138" t="s">
        <v>62</v>
      </c>
      <c r="D138" t="s">
        <v>63</v>
      </c>
      <c r="E138" s="6">
        <f>_xlfn.RANK.AVG(DMen!E138,DMen!E$4:E$413,0)</f>
        <v>61</v>
      </c>
      <c r="F138" s="6">
        <f>_xlfn.RANK.AVG(DMen!F138,DMen!F$4:F$413,0)</f>
        <v>82</v>
      </c>
      <c r="G138" s="6">
        <f>_xlfn.RANK.AVG(DMen!G138,DMen!G$4:G$413,0)</f>
        <v>44</v>
      </c>
      <c r="H138" s="6">
        <f>_xlfn.RANK.AVG(DMen!H138,DMen!H$4:H$413,0)</f>
        <v>134</v>
      </c>
      <c r="I138" s="6">
        <f>_xlfn.RANK.AVG(DMen!I138,DMen!I$4:I$413,0)</f>
        <v>70</v>
      </c>
      <c r="J138" s="6">
        <f>_xlfn.RANK.AVG(DMen!J138,DMen!J$4:J$413,0)</f>
        <v>138</v>
      </c>
      <c r="K138" s="6">
        <f>_xlfn.RANK.AVG(DMen!K138,DMen!K$4:K$413,0)</f>
        <v>116</v>
      </c>
      <c r="L138" s="6">
        <f>_xlfn.RANK.AVG(DMen!L138,DMen!L$4:L$413,0)</f>
        <v>145</v>
      </c>
      <c r="M138" s="6">
        <f>_xlfn.RANK.AVG(DMen!M138,DMen!M$4:M$413,1)</f>
        <v>159</v>
      </c>
      <c r="N138" s="6">
        <f>_xlfn.RANK.AVG(DMen!N138,DMen!N$4:N$413,0)</f>
        <v>188</v>
      </c>
      <c r="O138" s="6">
        <f>_xlfn.RANK.AVG(DMen!O138,DMen!O$4:O$413,0)</f>
        <v>54.5</v>
      </c>
      <c r="P138" s="6">
        <f>_xlfn.RANK.AVG(DMen!P138,DMen!P$4:P$413,1)</f>
        <v>73</v>
      </c>
      <c r="Q138" s="6">
        <f>_xlfn.RANK.AVG(DMen!Q138,DMen!Q$4:Q$413,0)</f>
        <v>51</v>
      </c>
      <c r="R138" s="6">
        <f>_xlfn.RANK.AVG(DMen!R138,DMen!R$4:R$413,0)</f>
        <v>148.5</v>
      </c>
      <c r="S138" s="6">
        <f>_xlfn.RANK.AVG(DMen!S138,DMen!S$4:S$413,1)</f>
        <v>152</v>
      </c>
      <c r="T138" s="6">
        <f>IF( DMen!T138 ="","",_xlfn.RANK.AVG(DMen!T138,DMen!T$4:T$413,0))</f>
        <v>26</v>
      </c>
      <c r="U138" s="6">
        <f>IF( DMen!U138 ="","",_xlfn.RANK.AVG(DMen!U138,DMen!U$4:U$413,0))</f>
        <v>42</v>
      </c>
      <c r="V138" s="6">
        <f>_xlfn.RANK.AVG(DMen!V138,DMen!V$4:V$413,0)</f>
        <v>45.5</v>
      </c>
      <c r="W138" s="6">
        <f>IF( DMen!W138 ="","",_xlfn.RANK.AVG(DMen!W138,DMen!W$4:W$413,0))</f>
        <v>81</v>
      </c>
      <c r="X138" s="6" t="str">
        <f>IF( DMen!X138 ="","",_xlfn.RANK.AVG(DMen!X138,DMen!X$4:X$413,0))</f>
        <v/>
      </c>
      <c r="Y138" s="6">
        <f>IF( DMen!Y138 ="","",_xlfn.RANK.AVG(DMen!Y138,DMen!Y$4:Y$413,0))</f>
        <v>114</v>
      </c>
      <c r="Z138" s="6">
        <f>_xlfn.RANK.AVG(DMen!Z138,DMen!Z$4:Z$413,0)</f>
        <v>30</v>
      </c>
      <c r="AA138" s="6">
        <f>IF( DMen!AA138 ="","",_xlfn.RANK.AVG(DMen!AA138,DMen!AA$4:AA$413,0))</f>
        <v>99.5</v>
      </c>
      <c r="AB138" s="6">
        <f>_xlfn.RANK.AVG(DMen!AB138,DMen!AB$4:AB$413,0)</f>
        <v>89</v>
      </c>
      <c r="AC138" s="6">
        <f>_xlfn.RANK.AVG(DMen!AC138,DMen!AC$4:AC$413,0)</f>
        <v>14</v>
      </c>
      <c r="AG138" s="7">
        <f t="shared" si="28"/>
        <v>62.333333333333336</v>
      </c>
      <c r="AH138" s="7">
        <f t="shared" si="29"/>
        <v>114.5</v>
      </c>
      <c r="AI138" s="7">
        <f t="shared" si="37"/>
        <v>164</v>
      </c>
      <c r="AJ138" s="7">
        <f t="shared" si="38"/>
        <v>95.8</v>
      </c>
      <c r="AK138" s="7">
        <f t="shared" si="39"/>
        <v>61.7</v>
      </c>
      <c r="AL138" s="7">
        <f t="shared" si="40"/>
        <v>58.125</v>
      </c>
      <c r="AN138">
        <f t="shared" si="30"/>
        <v>47</v>
      </c>
      <c r="AO138">
        <f t="shared" si="31"/>
        <v>111</v>
      </c>
      <c r="AP138">
        <f t="shared" si="32"/>
        <v>191</v>
      </c>
      <c r="AQ138">
        <f t="shared" si="33"/>
        <v>91</v>
      </c>
      <c r="AR138">
        <f t="shared" si="34"/>
        <v>34</v>
      </c>
      <c r="AS138">
        <f t="shared" si="35"/>
        <v>14</v>
      </c>
      <c r="AU138" s="6">
        <f t="shared" si="36"/>
        <v>81.333333333333329</v>
      </c>
      <c r="AW138">
        <f t="shared" si="41"/>
        <v>44</v>
      </c>
    </row>
    <row r="139" spans="1:49">
      <c r="A139" t="s">
        <v>346</v>
      </c>
      <c r="B139" t="s">
        <v>347</v>
      </c>
      <c r="C139" t="s">
        <v>62</v>
      </c>
      <c r="D139" t="s">
        <v>116</v>
      </c>
      <c r="E139" s="6">
        <f>_xlfn.RANK.AVG(DMen!E139,DMen!E$4:E$413,0)</f>
        <v>117.5</v>
      </c>
      <c r="F139" s="6">
        <f>_xlfn.RANK.AVG(DMen!F139,DMen!F$4:F$413,0)</f>
        <v>77.5</v>
      </c>
      <c r="G139" s="6">
        <f>_xlfn.RANK.AVG(DMen!G139,DMen!G$4:G$413,0)</f>
        <v>81</v>
      </c>
      <c r="H139" s="6">
        <f>_xlfn.RANK.AVG(DMen!H139,DMen!H$4:H$413,0)</f>
        <v>59</v>
      </c>
      <c r="I139" s="6">
        <f>_xlfn.RANK.AVG(DMen!I139,DMen!I$4:I$413,0)</f>
        <v>78</v>
      </c>
      <c r="J139" s="6">
        <f>_xlfn.RANK.AVG(DMen!J139,DMen!J$4:J$413,0)</f>
        <v>44</v>
      </c>
      <c r="K139" s="6">
        <f>_xlfn.RANK.AVG(DMen!K139,DMen!K$4:K$413,0)</f>
        <v>25</v>
      </c>
      <c r="L139" s="6">
        <f>_xlfn.RANK.AVG(DMen!L139,DMen!L$4:L$413,0)</f>
        <v>70</v>
      </c>
      <c r="M139" s="6">
        <f>_xlfn.RANK.AVG(DMen!M139,DMen!M$4:M$413,1)</f>
        <v>85</v>
      </c>
      <c r="N139" s="6">
        <f>_xlfn.RANK.AVG(DMen!N139,DMen!N$4:N$413,0)</f>
        <v>57</v>
      </c>
      <c r="O139" s="6">
        <f>_xlfn.RANK.AVG(DMen!O139,DMen!O$4:O$413,0)</f>
        <v>92</v>
      </c>
      <c r="P139" s="6">
        <f>_xlfn.RANK.AVG(DMen!P139,DMen!P$4:P$413,1)</f>
        <v>36</v>
      </c>
      <c r="Q139" s="6">
        <f>_xlfn.RANK.AVG(DMen!Q139,DMen!Q$4:Q$413,0)</f>
        <v>58</v>
      </c>
      <c r="R139" s="6">
        <f>_xlfn.RANK.AVG(DMen!R139,DMen!R$4:R$413,0)</f>
        <v>129</v>
      </c>
      <c r="S139" s="6">
        <f>_xlfn.RANK.AVG(DMen!S139,DMen!S$4:S$413,1)</f>
        <v>56</v>
      </c>
      <c r="T139" s="6">
        <f>IF( DMen!T139 ="","",_xlfn.RANK.AVG(DMen!T139,DMen!T$4:T$413,0))</f>
        <v>223</v>
      </c>
      <c r="U139" s="6">
        <f>IF( DMen!U139 ="","",_xlfn.RANK.AVG(DMen!U139,DMen!U$4:U$413,0))</f>
        <v>33</v>
      </c>
      <c r="V139" s="6">
        <f>_xlfn.RANK.AVG(DMen!V139,DMen!V$4:V$413,0)</f>
        <v>59</v>
      </c>
      <c r="W139" s="6">
        <f>IF( DMen!W139 ="","",_xlfn.RANK.AVG(DMen!W139,DMen!W$4:W$413,0))</f>
        <v>164</v>
      </c>
      <c r="X139" s="6" t="str">
        <f>IF( DMen!X139 ="","",_xlfn.RANK.AVG(DMen!X139,DMen!X$4:X$413,0))</f>
        <v/>
      </c>
      <c r="Y139" s="6">
        <f>IF( DMen!Y139 ="","",_xlfn.RANK.AVG(DMen!Y139,DMen!Y$4:Y$413,0))</f>
        <v>136</v>
      </c>
      <c r="Z139" s="6">
        <f>_xlfn.RANK.AVG(DMen!Z139,DMen!Z$4:Z$413,0)</f>
        <v>196</v>
      </c>
      <c r="AA139" s="6">
        <f>IF( DMen!AA139 ="","",_xlfn.RANK.AVG(DMen!AA139,DMen!AA$4:AA$413,0))</f>
        <v>47</v>
      </c>
      <c r="AB139" s="6">
        <f>_xlfn.RANK.AVG(DMen!AB139,DMen!AB$4:AB$413,0)</f>
        <v>201</v>
      </c>
      <c r="AC139" s="6">
        <f>_xlfn.RANK.AVG(DMen!AC139,DMen!AC$4:AC$413,0)</f>
        <v>41.5</v>
      </c>
      <c r="AG139" s="7">
        <f t="shared" si="28"/>
        <v>92</v>
      </c>
      <c r="AH139" s="7">
        <f t="shared" si="29"/>
        <v>51.5</v>
      </c>
      <c r="AI139" s="7">
        <f t="shared" si="37"/>
        <v>70.666666666666671</v>
      </c>
      <c r="AJ139" s="7">
        <f t="shared" si="38"/>
        <v>74.2</v>
      </c>
      <c r="AK139" s="7">
        <f t="shared" si="39"/>
        <v>123</v>
      </c>
      <c r="AL139" s="7">
        <f t="shared" si="40"/>
        <v>121.375</v>
      </c>
      <c r="AN139">
        <f t="shared" si="30"/>
        <v>91</v>
      </c>
      <c r="AO139">
        <f t="shared" si="31"/>
        <v>31</v>
      </c>
      <c r="AP139">
        <f t="shared" si="32"/>
        <v>42</v>
      </c>
      <c r="AQ139">
        <f t="shared" si="33"/>
        <v>62</v>
      </c>
      <c r="AR139">
        <f t="shared" si="34"/>
        <v>142</v>
      </c>
      <c r="AS139">
        <f t="shared" si="35"/>
        <v>158</v>
      </c>
      <c r="AU139" s="6">
        <f t="shared" si="36"/>
        <v>87.666666666666671</v>
      </c>
      <c r="AW139">
        <f t="shared" si="41"/>
        <v>57</v>
      </c>
    </row>
    <row r="140" spans="1:49">
      <c r="A140" t="s">
        <v>1030</v>
      </c>
      <c r="B140" t="s">
        <v>1031</v>
      </c>
      <c r="C140" t="s">
        <v>62</v>
      </c>
      <c r="D140" t="s">
        <v>393</v>
      </c>
      <c r="E140" s="6">
        <f>_xlfn.RANK.AVG(DMen!E140,DMen!E$4:E$413,0)</f>
        <v>49</v>
      </c>
      <c r="F140" s="6">
        <f>_xlfn.RANK.AVG(DMen!F140,DMen!F$4:F$413,0)</f>
        <v>47</v>
      </c>
      <c r="G140" s="6">
        <f>_xlfn.RANK.AVG(DMen!G140,DMen!G$4:G$413,0)</f>
        <v>20</v>
      </c>
      <c r="H140" s="6">
        <f>_xlfn.RANK.AVG(DMen!H140,DMen!H$4:H$413,0)</f>
        <v>52</v>
      </c>
      <c r="I140" s="6">
        <f>_xlfn.RANK.AVG(DMen!I140,DMen!I$4:I$413,0)</f>
        <v>48</v>
      </c>
      <c r="J140" s="6">
        <f>_xlfn.RANK.AVG(DMen!J140,DMen!J$4:J$413,0)</f>
        <v>39</v>
      </c>
      <c r="K140" s="6">
        <f>_xlfn.RANK.AVG(DMen!K140,DMen!K$4:K$413,0)</f>
        <v>18.5</v>
      </c>
      <c r="L140" s="6">
        <f>_xlfn.RANK.AVG(DMen!L140,DMen!L$4:L$413,0)</f>
        <v>50</v>
      </c>
      <c r="M140" s="6">
        <f>_xlfn.RANK.AVG(DMen!M140,DMen!M$4:M$413,1)</f>
        <v>181</v>
      </c>
      <c r="N140" s="6">
        <f>_xlfn.RANK.AVG(DMen!N140,DMen!N$4:N$413,0)</f>
        <v>149</v>
      </c>
      <c r="O140" s="6">
        <f>_xlfn.RANK.AVG(DMen!O140,DMen!O$4:O$413,0)</f>
        <v>128</v>
      </c>
      <c r="P140" s="6">
        <f>_xlfn.RANK.AVG(DMen!P140,DMen!P$4:P$413,1)</f>
        <v>159</v>
      </c>
      <c r="Q140" s="6">
        <f>_xlfn.RANK.AVG(DMen!Q140,DMen!Q$4:Q$413,0)</f>
        <v>155</v>
      </c>
      <c r="R140" s="6">
        <f>_xlfn.RANK.AVG(DMen!R140,DMen!R$4:R$413,0)</f>
        <v>131</v>
      </c>
      <c r="S140" s="6">
        <f>_xlfn.RANK.AVG(DMen!S140,DMen!S$4:S$413,1)</f>
        <v>129</v>
      </c>
      <c r="T140" s="6">
        <f>IF( DMen!T140 ="","",_xlfn.RANK.AVG(DMen!T140,DMen!T$4:T$413,0))</f>
        <v>58</v>
      </c>
      <c r="U140" s="6">
        <f>IF( DMen!U140 ="","",_xlfn.RANK.AVG(DMen!U140,DMen!U$4:U$413,0))</f>
        <v>60</v>
      </c>
      <c r="V140" s="6">
        <f>_xlfn.RANK.AVG(DMen!V140,DMen!V$4:V$413,0)</f>
        <v>149</v>
      </c>
      <c r="W140" s="6">
        <f>IF( DMen!W140 ="","",_xlfn.RANK.AVG(DMen!W140,DMen!W$4:W$413,0))</f>
        <v>45</v>
      </c>
      <c r="X140" s="6">
        <f>IF( DMen!X140 ="","",_xlfn.RANK.AVG(DMen!X140,DMen!X$4:X$413,0))</f>
        <v>43.5</v>
      </c>
      <c r="Y140" s="6">
        <f>IF( DMen!Y140 ="","",_xlfn.RANK.AVG(DMen!Y140,DMen!Y$4:Y$413,0))</f>
        <v>51</v>
      </c>
      <c r="Z140" s="6">
        <f>_xlfn.RANK.AVG(DMen!Z140,DMen!Z$4:Z$413,0)</f>
        <v>146</v>
      </c>
      <c r="AA140" s="6">
        <f>IF( DMen!AA140 ="","",_xlfn.RANK.AVG(DMen!AA140,DMen!AA$4:AA$413,0))</f>
        <v>12</v>
      </c>
      <c r="AB140" s="6">
        <f>_xlfn.RANK.AVG(DMen!AB140,DMen!AB$4:AB$413,0)</f>
        <v>199</v>
      </c>
      <c r="AC140" s="6">
        <f>_xlfn.RANK.AVG(DMen!AC140,DMen!AC$4:AC$413,0)</f>
        <v>87.5</v>
      </c>
      <c r="AG140" s="7">
        <f t="shared" si="28"/>
        <v>38.666666666666664</v>
      </c>
      <c r="AH140" s="7">
        <f t="shared" si="29"/>
        <v>39.375</v>
      </c>
      <c r="AI140" s="7">
        <f t="shared" si="37"/>
        <v>126.66666666666667</v>
      </c>
      <c r="AJ140" s="7">
        <f t="shared" si="38"/>
        <v>140.4</v>
      </c>
      <c r="AK140" s="7">
        <f t="shared" si="39"/>
        <v>67.75</v>
      </c>
      <c r="AL140" s="7">
        <f t="shared" si="40"/>
        <v>111.125</v>
      </c>
      <c r="AN140">
        <f t="shared" si="30"/>
        <v>25</v>
      </c>
      <c r="AO140">
        <f t="shared" si="31"/>
        <v>22</v>
      </c>
      <c r="AP140">
        <f t="shared" si="32"/>
        <v>133</v>
      </c>
      <c r="AQ140">
        <f t="shared" si="33"/>
        <v>152</v>
      </c>
      <c r="AR140">
        <f t="shared" si="34"/>
        <v>47</v>
      </c>
      <c r="AS140">
        <f t="shared" si="35"/>
        <v>128</v>
      </c>
      <c r="AU140" s="6">
        <f t="shared" si="36"/>
        <v>84.5</v>
      </c>
      <c r="AW140">
        <f t="shared" si="41"/>
        <v>50</v>
      </c>
    </row>
    <row r="141" spans="1:49">
      <c r="A141" t="s">
        <v>137</v>
      </c>
      <c r="B141" t="s">
        <v>138</v>
      </c>
      <c r="C141" t="s">
        <v>62</v>
      </c>
      <c r="D141" t="s">
        <v>63</v>
      </c>
      <c r="E141" s="6">
        <f>_xlfn.RANK.AVG(DMen!E141,DMen!E$4:E$413,0)</f>
        <v>157</v>
      </c>
      <c r="F141" s="6">
        <f>_xlfn.RANK.AVG(DMen!F141,DMen!F$4:F$413,0)</f>
        <v>55</v>
      </c>
      <c r="G141" s="6">
        <f>_xlfn.RANK.AVG(DMen!G141,DMen!G$4:G$413,0)</f>
        <v>41</v>
      </c>
      <c r="H141" s="6">
        <f>_xlfn.RANK.AVG(DMen!H141,DMen!H$4:H$413,0)</f>
        <v>198</v>
      </c>
      <c r="I141" s="6">
        <f>_xlfn.RANK.AVG(DMen!I141,DMen!I$4:I$413,0)</f>
        <v>107</v>
      </c>
      <c r="J141" s="6">
        <f>_xlfn.RANK.AVG(DMen!J141,DMen!J$4:J$413,0)</f>
        <v>174</v>
      </c>
      <c r="K141" s="6">
        <f>_xlfn.RANK.AVG(DMen!K141,DMen!K$4:K$413,0)</f>
        <v>196</v>
      </c>
      <c r="L141" s="6">
        <f>_xlfn.RANK.AVG(DMen!L141,DMen!L$4:L$413,0)</f>
        <v>154</v>
      </c>
      <c r="M141" s="6">
        <f>_xlfn.RANK.AVG(DMen!M141,DMen!M$4:M$413,1)</f>
        <v>178</v>
      </c>
      <c r="N141" s="6">
        <f>_xlfn.RANK.AVG(DMen!N141,DMen!N$4:N$413,0)</f>
        <v>202</v>
      </c>
      <c r="O141" s="6">
        <f>_xlfn.RANK.AVG(DMen!O141,DMen!O$4:O$413,0)</f>
        <v>37</v>
      </c>
      <c r="P141" s="6">
        <f>_xlfn.RANK.AVG(DMen!P141,DMen!P$4:P$413,1)</f>
        <v>4</v>
      </c>
      <c r="Q141" s="6">
        <f>_xlfn.RANK.AVG(DMen!Q141,DMen!Q$4:Q$413,0)</f>
        <v>5</v>
      </c>
      <c r="R141" s="6">
        <f>_xlfn.RANK.AVG(DMen!R141,DMen!R$4:R$413,0)</f>
        <v>107.5</v>
      </c>
      <c r="S141" s="6">
        <f>_xlfn.RANK.AVG(DMen!S141,DMen!S$4:S$413,1)</f>
        <v>7</v>
      </c>
      <c r="T141" s="6">
        <f>IF( DMen!T141 ="","",_xlfn.RANK.AVG(DMen!T141,DMen!T$4:T$413,0))</f>
        <v>109</v>
      </c>
      <c r="U141" s="6">
        <f>IF( DMen!U141 ="","",_xlfn.RANK.AVG(DMen!U141,DMen!U$4:U$413,0))</f>
        <v>116.5</v>
      </c>
      <c r="V141" s="6">
        <f>_xlfn.RANK.AVG(DMen!V141,DMen!V$4:V$413,0)</f>
        <v>5</v>
      </c>
      <c r="W141" s="6">
        <f>IF( DMen!W141 ="","",_xlfn.RANK.AVG(DMen!W141,DMen!W$4:W$413,0))</f>
        <v>127</v>
      </c>
      <c r="X141" s="6" t="str">
        <f>IF( DMen!X141 ="","",_xlfn.RANK.AVG(DMen!X141,DMen!X$4:X$413,0))</f>
        <v/>
      </c>
      <c r="Y141" s="6">
        <f>IF( DMen!Y141 ="","",_xlfn.RANK.AVG(DMen!Y141,DMen!Y$4:Y$413,0))</f>
        <v>30</v>
      </c>
      <c r="Z141" s="6">
        <f>_xlfn.RANK.AVG(DMen!Z141,DMen!Z$4:Z$413,0)</f>
        <v>56</v>
      </c>
      <c r="AA141" s="6" t="str">
        <f>IF( DMen!AA141 ="","",_xlfn.RANK.AVG(DMen!AA141,DMen!AA$4:AA$413,0))</f>
        <v/>
      </c>
      <c r="AB141" s="6">
        <f>_xlfn.RANK.AVG(DMen!AB141,DMen!AB$4:AB$413,0)</f>
        <v>19</v>
      </c>
      <c r="AC141" s="6">
        <f>_xlfn.RANK.AVG(DMen!AC141,DMen!AC$4:AC$413,0)</f>
        <v>77.5</v>
      </c>
      <c r="AG141" s="7">
        <f t="shared" si="28"/>
        <v>84.333333333333329</v>
      </c>
      <c r="AH141" s="7">
        <f t="shared" si="29"/>
        <v>168.75</v>
      </c>
      <c r="AI141" s="7">
        <f t="shared" si="37"/>
        <v>178</v>
      </c>
      <c r="AJ141" s="7">
        <f t="shared" si="38"/>
        <v>32.1</v>
      </c>
      <c r="AK141" s="7">
        <f t="shared" si="39"/>
        <v>77.5</v>
      </c>
      <c r="AL141" s="7">
        <f t="shared" si="40"/>
        <v>50.833333333333336</v>
      </c>
      <c r="AN141">
        <f t="shared" si="30"/>
        <v>81</v>
      </c>
      <c r="AO141">
        <f t="shared" si="31"/>
        <v>187</v>
      </c>
      <c r="AP141">
        <f t="shared" si="32"/>
        <v>204</v>
      </c>
      <c r="AQ141">
        <f t="shared" si="33"/>
        <v>16</v>
      </c>
      <c r="AR141">
        <f t="shared" si="34"/>
        <v>58</v>
      </c>
      <c r="AS141">
        <f t="shared" si="35"/>
        <v>10</v>
      </c>
      <c r="AU141" s="6">
        <f t="shared" si="36"/>
        <v>92.666666666666671</v>
      </c>
      <c r="AW141">
        <f t="shared" si="41"/>
        <v>71</v>
      </c>
    </row>
    <row r="142" spans="1:49">
      <c r="A142" t="s">
        <v>904</v>
      </c>
      <c r="B142" t="s">
        <v>905</v>
      </c>
      <c r="C142" t="s">
        <v>62</v>
      </c>
      <c r="D142" t="s">
        <v>84</v>
      </c>
      <c r="E142" s="6">
        <f>_xlfn.RANK.AVG(DMen!E142,DMen!E$4:E$413,0)</f>
        <v>192.5</v>
      </c>
      <c r="F142" s="6">
        <f>_xlfn.RANK.AVG(DMen!F142,DMen!F$4:F$413,0)</f>
        <v>182</v>
      </c>
      <c r="G142" s="6">
        <f>_xlfn.RANK.AVG(DMen!G142,DMen!G$4:G$413,0)</f>
        <v>183</v>
      </c>
      <c r="H142" s="6">
        <f>_xlfn.RANK.AVG(DMen!H142,DMen!H$4:H$413,0)</f>
        <v>118</v>
      </c>
      <c r="I142" s="6">
        <f>_xlfn.RANK.AVG(DMen!I142,DMen!I$4:I$413,0)</f>
        <v>187</v>
      </c>
      <c r="J142" s="6">
        <f>_xlfn.RANK.AVG(DMen!J142,DMen!J$4:J$413,0)</f>
        <v>97</v>
      </c>
      <c r="K142" s="6">
        <f>_xlfn.RANK.AVG(DMen!K142,DMen!K$4:K$413,0)</f>
        <v>165</v>
      </c>
      <c r="L142" s="6">
        <f>_xlfn.RANK.AVG(DMen!L142,DMen!L$4:L$413,0)</f>
        <v>217</v>
      </c>
      <c r="M142" s="6">
        <f>_xlfn.RANK.AVG(DMen!M142,DMen!M$4:M$413,1)</f>
        <v>48</v>
      </c>
      <c r="N142" s="6">
        <f>_xlfn.RANK.AVG(DMen!N142,DMen!N$4:N$413,0)</f>
        <v>121</v>
      </c>
      <c r="O142" s="6">
        <f>_xlfn.RANK.AVG(DMen!O142,DMen!O$4:O$413,0)</f>
        <v>156</v>
      </c>
      <c r="P142" s="6">
        <f>_xlfn.RANK.AVG(DMen!P142,DMen!P$4:P$413,1)</f>
        <v>98</v>
      </c>
      <c r="Q142" s="6">
        <f>_xlfn.RANK.AVG(DMen!Q142,DMen!Q$4:Q$413,0)</f>
        <v>138</v>
      </c>
      <c r="R142" s="6">
        <f>_xlfn.RANK.AVG(DMen!R142,DMen!R$4:R$413,0)</f>
        <v>199</v>
      </c>
      <c r="S142" s="6">
        <f>_xlfn.RANK.AVG(DMen!S142,DMen!S$4:S$413,1)</f>
        <v>145</v>
      </c>
      <c r="T142" s="6">
        <f>IF( DMen!T142 ="","",_xlfn.RANK.AVG(DMen!T142,DMen!T$4:T$413,0))</f>
        <v>151</v>
      </c>
      <c r="U142" s="6">
        <f>IF( DMen!U142 ="","",_xlfn.RANK.AVG(DMen!U142,DMen!U$4:U$413,0))</f>
        <v>151</v>
      </c>
      <c r="V142" s="6">
        <f>_xlfn.RANK.AVG(DMen!V142,DMen!V$4:V$413,0)</f>
        <v>197</v>
      </c>
      <c r="W142" s="6">
        <f>IF( DMen!W142 ="","",_xlfn.RANK.AVG(DMen!W142,DMen!W$4:W$413,0))</f>
        <v>194</v>
      </c>
      <c r="X142" s="6" t="str">
        <f>IF( DMen!X142 ="","",_xlfn.RANK.AVG(DMen!X142,DMen!X$4:X$413,0))</f>
        <v/>
      </c>
      <c r="Y142" s="6">
        <f>IF( DMen!Y142 ="","",_xlfn.RANK.AVG(DMen!Y142,DMen!Y$4:Y$413,0))</f>
        <v>176.5</v>
      </c>
      <c r="Z142" s="6">
        <f>_xlfn.RANK.AVG(DMen!Z142,DMen!Z$4:Z$413,0)</f>
        <v>114</v>
      </c>
      <c r="AA142" s="6">
        <f>IF( DMen!AA142 ="","",_xlfn.RANK.AVG(DMen!AA142,DMen!AA$4:AA$413,0))</f>
        <v>99.5</v>
      </c>
      <c r="AB142" s="6">
        <f>_xlfn.RANK.AVG(DMen!AB142,DMen!AB$4:AB$413,0)</f>
        <v>40</v>
      </c>
      <c r="AC142" s="6">
        <f>_xlfn.RANK.AVG(DMen!AC142,DMen!AC$4:AC$413,0)</f>
        <v>184.5</v>
      </c>
      <c r="AG142" s="7">
        <f t="shared" si="28"/>
        <v>185.83333333333334</v>
      </c>
      <c r="AH142" s="7">
        <f t="shared" si="29"/>
        <v>141.75</v>
      </c>
      <c r="AI142" s="7">
        <f t="shared" si="37"/>
        <v>128.66666666666666</v>
      </c>
      <c r="AJ142" s="7">
        <f t="shared" si="38"/>
        <v>147.19999999999999</v>
      </c>
      <c r="AK142" s="7">
        <f t="shared" si="39"/>
        <v>173.9</v>
      </c>
      <c r="AL142" s="7">
        <f t="shared" si="40"/>
        <v>109.5</v>
      </c>
      <c r="AN142">
        <f t="shared" si="30"/>
        <v>208</v>
      </c>
      <c r="AO142">
        <f t="shared" si="31"/>
        <v>147.5</v>
      </c>
      <c r="AP142">
        <f t="shared" si="32"/>
        <v>137</v>
      </c>
      <c r="AQ142">
        <f t="shared" si="33"/>
        <v>162</v>
      </c>
      <c r="AR142">
        <f t="shared" si="34"/>
        <v>214</v>
      </c>
      <c r="AS142">
        <f t="shared" si="35"/>
        <v>123.5</v>
      </c>
      <c r="AU142" s="6">
        <f t="shared" si="36"/>
        <v>165.33333333333334</v>
      </c>
      <c r="AW142">
        <f t="shared" si="41"/>
        <v>203</v>
      </c>
    </row>
    <row r="143" spans="1:49">
      <c r="A143" t="s">
        <v>1289</v>
      </c>
      <c r="B143" t="s">
        <v>1290</v>
      </c>
      <c r="C143" t="s">
        <v>62</v>
      </c>
      <c r="D143" t="s">
        <v>767</v>
      </c>
      <c r="E143" s="6">
        <f>_xlfn.RANK.AVG(DMen!E143,DMen!E$4:E$413,0)</f>
        <v>157</v>
      </c>
      <c r="F143" s="6">
        <f>_xlfn.RANK.AVG(DMen!F143,DMen!F$4:F$413,0)</f>
        <v>109.5</v>
      </c>
      <c r="G143" s="6">
        <f>_xlfn.RANK.AVG(DMen!G143,DMen!G$4:G$413,0)</f>
        <v>149</v>
      </c>
      <c r="H143" s="6">
        <f>_xlfn.RANK.AVG(DMen!H143,DMen!H$4:H$413,0)</f>
        <v>72</v>
      </c>
      <c r="I143" s="6">
        <f>_xlfn.RANK.AVG(DMen!I143,DMen!I$4:I$413,0)</f>
        <v>111</v>
      </c>
      <c r="J143" s="6">
        <f>_xlfn.RANK.AVG(DMen!J143,DMen!J$4:J$413,0)</f>
        <v>135</v>
      </c>
      <c r="K143" s="6">
        <f>_xlfn.RANK.AVG(DMen!K143,DMen!K$4:K$413,0)</f>
        <v>156.5</v>
      </c>
      <c r="L143" s="6">
        <f>_xlfn.RANK.AVG(DMen!L143,DMen!L$4:L$413,0)</f>
        <v>124</v>
      </c>
      <c r="M143" s="6">
        <f>_xlfn.RANK.AVG(DMen!M143,DMen!M$4:M$413,1)</f>
        <v>62</v>
      </c>
      <c r="N143" s="6">
        <f>_xlfn.RANK.AVG(DMen!N143,DMen!N$4:N$413,0)</f>
        <v>86</v>
      </c>
      <c r="O143" s="6">
        <f>_xlfn.RANK.AVG(DMen!O143,DMen!O$4:O$413,0)</f>
        <v>221</v>
      </c>
      <c r="P143" s="6">
        <f>_xlfn.RANK.AVG(DMen!P143,DMen!P$4:P$413,1)</f>
        <v>37</v>
      </c>
      <c r="Q143" s="6">
        <f>_xlfn.RANK.AVG(DMen!Q143,DMen!Q$4:Q$413,0)</f>
        <v>189</v>
      </c>
      <c r="R143" s="6">
        <f>_xlfn.RANK.AVG(DMen!R143,DMen!R$4:R$413,0)</f>
        <v>211</v>
      </c>
      <c r="S143" s="6">
        <f>_xlfn.RANK.AVG(DMen!S143,DMen!S$4:S$413,1)</f>
        <v>148.5</v>
      </c>
      <c r="T143" s="6">
        <f>IF( DMen!T143 ="","",_xlfn.RANK.AVG(DMen!T143,DMen!T$4:T$413,0))</f>
        <v>221</v>
      </c>
      <c r="U143" s="6" t="str">
        <f>IF( DMen!U143 ="","",_xlfn.RANK.AVG(DMen!U143,DMen!U$4:U$413,0))</f>
        <v/>
      </c>
      <c r="V143" s="6">
        <f>_xlfn.RANK.AVG(DMen!V143,DMen!V$4:V$413,0)</f>
        <v>125.5</v>
      </c>
      <c r="W143" s="6">
        <f>IF( DMen!W143 ="","",_xlfn.RANK.AVG(DMen!W143,DMen!W$4:W$413,0))</f>
        <v>163</v>
      </c>
      <c r="X143" s="6" t="str">
        <f>IF( DMen!X143 ="","",_xlfn.RANK.AVG(DMen!X143,DMen!X$4:X$413,0))</f>
        <v/>
      </c>
      <c r="Y143" s="6">
        <f>IF( DMen!Y143 ="","",_xlfn.RANK.AVG(DMen!Y143,DMen!Y$4:Y$413,0))</f>
        <v>106.5</v>
      </c>
      <c r="Z143" s="6">
        <f>_xlfn.RANK.AVG(DMen!Z143,DMen!Z$4:Z$413,0)</f>
        <v>215</v>
      </c>
      <c r="AA143" s="6">
        <f>IF( DMen!AA143 ="","",_xlfn.RANK.AVG(DMen!AA143,DMen!AA$4:AA$413,0))</f>
        <v>18</v>
      </c>
      <c r="AB143" s="6">
        <f>_xlfn.RANK.AVG(DMen!AB143,DMen!AB$4:AB$413,0)</f>
        <v>146</v>
      </c>
      <c r="AC143" s="6">
        <f>_xlfn.RANK.AVG(DMen!AC143,DMen!AC$4:AC$413,0)</f>
        <v>73.5</v>
      </c>
      <c r="AG143" s="7">
        <f t="shared" si="28"/>
        <v>138.5</v>
      </c>
      <c r="AH143" s="7">
        <f t="shared" si="29"/>
        <v>118.625</v>
      </c>
      <c r="AI143" s="7">
        <f t="shared" si="37"/>
        <v>90.666666666666671</v>
      </c>
      <c r="AJ143" s="7">
        <f t="shared" si="38"/>
        <v>161.30000000000001</v>
      </c>
      <c r="AK143" s="7">
        <f t="shared" si="39"/>
        <v>154</v>
      </c>
      <c r="AL143" s="7">
        <f t="shared" si="40"/>
        <v>113.125</v>
      </c>
      <c r="AN143">
        <f t="shared" si="30"/>
        <v>140</v>
      </c>
      <c r="AO143">
        <f t="shared" si="31"/>
        <v>121</v>
      </c>
      <c r="AP143">
        <f t="shared" si="32"/>
        <v>75.5</v>
      </c>
      <c r="AQ143">
        <f t="shared" si="33"/>
        <v>175</v>
      </c>
      <c r="AR143">
        <f t="shared" si="34"/>
        <v>189.5</v>
      </c>
      <c r="AS143">
        <f t="shared" si="35"/>
        <v>136</v>
      </c>
      <c r="AU143" s="6">
        <f t="shared" si="36"/>
        <v>139.5</v>
      </c>
      <c r="AW143">
        <f t="shared" si="41"/>
        <v>161.5</v>
      </c>
    </row>
    <row r="144" spans="1:49">
      <c r="A144" t="s">
        <v>1406</v>
      </c>
      <c r="B144" t="s">
        <v>1407</v>
      </c>
      <c r="C144" t="s">
        <v>62</v>
      </c>
      <c r="D144" t="s">
        <v>1243</v>
      </c>
      <c r="E144" s="6">
        <f>_xlfn.RANK.AVG(DMen!E144,DMen!E$4:E$413,0)</f>
        <v>61</v>
      </c>
      <c r="F144" s="6">
        <f>_xlfn.RANK.AVG(DMen!F144,DMen!F$4:F$413,0)</f>
        <v>171.5</v>
      </c>
      <c r="G144" s="6">
        <f>_xlfn.RANK.AVG(DMen!G144,DMen!G$4:G$413,0)</f>
        <v>195</v>
      </c>
      <c r="H144" s="6">
        <f>_xlfn.RANK.AVG(DMen!H144,DMen!H$4:H$413,0)</f>
        <v>165</v>
      </c>
      <c r="I144" s="6">
        <f>_xlfn.RANK.AVG(DMen!I144,DMen!I$4:I$413,0)</f>
        <v>82</v>
      </c>
      <c r="J144" s="6">
        <f>_xlfn.RANK.AVG(DMen!J144,DMen!J$4:J$413,0)</f>
        <v>170</v>
      </c>
      <c r="K144" s="6">
        <f>_xlfn.RANK.AVG(DMen!K144,DMen!K$4:K$413,0)</f>
        <v>177</v>
      </c>
      <c r="L144" s="6">
        <f>_xlfn.RANK.AVG(DMen!L144,DMen!L$4:L$413,0)</f>
        <v>211</v>
      </c>
      <c r="M144" s="6">
        <f>_xlfn.RANK.AVG(DMen!M144,DMen!M$4:M$413,1)</f>
        <v>19</v>
      </c>
      <c r="N144" s="6">
        <f>_xlfn.RANK.AVG(DMen!N144,DMen!N$4:N$413,0)</f>
        <v>74</v>
      </c>
      <c r="O144" s="6">
        <f>_xlfn.RANK.AVG(DMen!O144,DMen!O$4:O$413,0)</f>
        <v>216</v>
      </c>
      <c r="P144" s="6">
        <f>_xlfn.RANK.AVG(DMen!P144,DMen!P$4:P$413,1)</f>
        <v>227</v>
      </c>
      <c r="Q144" s="6">
        <f>_xlfn.RANK.AVG(DMen!Q144,DMen!Q$4:Q$413,0)</f>
        <v>225</v>
      </c>
      <c r="R144" s="6">
        <f>_xlfn.RANK.AVG(DMen!R144,DMen!R$4:R$413,0)</f>
        <v>97</v>
      </c>
      <c r="S144" s="6">
        <f>_xlfn.RANK.AVG(DMen!S144,DMen!S$4:S$413,1)</f>
        <v>218</v>
      </c>
      <c r="T144" s="6">
        <f>IF( DMen!T144 ="","",_xlfn.RANK.AVG(DMen!T144,DMen!T$4:T$413,0))</f>
        <v>187</v>
      </c>
      <c r="U144" s="6">
        <f>IF( DMen!U144 ="","",_xlfn.RANK.AVG(DMen!U144,DMen!U$4:U$413,0))</f>
        <v>1</v>
      </c>
      <c r="V144" s="6">
        <f>_xlfn.RANK.AVG(DMen!V144,DMen!V$4:V$413,0)</f>
        <v>160</v>
      </c>
      <c r="W144" s="6">
        <f>IF( DMen!W144 ="","",_xlfn.RANK.AVG(DMen!W144,DMen!W$4:W$413,0))</f>
        <v>73</v>
      </c>
      <c r="X144" s="6" t="str">
        <f>IF( DMen!X144 ="","",_xlfn.RANK.AVG(DMen!X144,DMen!X$4:X$413,0))</f>
        <v/>
      </c>
      <c r="Y144" s="6">
        <f>IF( DMen!Y144 ="","",_xlfn.RANK.AVG(DMen!Y144,DMen!Y$4:Y$413,0))</f>
        <v>176.5</v>
      </c>
      <c r="Z144" s="6">
        <f>_xlfn.RANK.AVG(DMen!Z144,DMen!Z$4:Z$413,0)</f>
        <v>150</v>
      </c>
      <c r="AA144" s="6" t="str">
        <f>IF( DMen!AA144 ="","",_xlfn.RANK.AVG(DMen!AA144,DMen!AA$4:AA$413,0))</f>
        <v/>
      </c>
      <c r="AB144" s="6">
        <f>_xlfn.RANK.AVG(DMen!AB144,DMen!AB$4:AB$413,0)</f>
        <v>190</v>
      </c>
      <c r="AC144" s="6">
        <f>_xlfn.RANK.AVG(DMen!AC144,DMen!AC$4:AC$413,0)</f>
        <v>216</v>
      </c>
      <c r="AG144" s="7">
        <f t="shared" si="28"/>
        <v>142.5</v>
      </c>
      <c r="AH144" s="7">
        <f t="shared" si="29"/>
        <v>148.5</v>
      </c>
      <c r="AI144" s="7">
        <f t="shared" si="37"/>
        <v>101.33333333333333</v>
      </c>
      <c r="AJ144" s="7">
        <f t="shared" si="38"/>
        <v>196.6</v>
      </c>
      <c r="AK144" s="7">
        <f t="shared" si="39"/>
        <v>119.5</v>
      </c>
      <c r="AL144" s="7">
        <f t="shared" si="40"/>
        <v>185.33333333333334</v>
      </c>
      <c r="AN144">
        <f t="shared" si="30"/>
        <v>147</v>
      </c>
      <c r="AO144">
        <f t="shared" si="31"/>
        <v>157</v>
      </c>
      <c r="AP144">
        <f t="shared" si="32"/>
        <v>95.5</v>
      </c>
      <c r="AQ144">
        <f t="shared" si="33"/>
        <v>213</v>
      </c>
      <c r="AR144">
        <f t="shared" si="34"/>
        <v>137</v>
      </c>
      <c r="AS144">
        <f t="shared" si="35"/>
        <v>228</v>
      </c>
      <c r="AU144" s="6">
        <f t="shared" si="36"/>
        <v>162.91666666666666</v>
      </c>
      <c r="AW144">
        <f t="shared" si="41"/>
        <v>200.5</v>
      </c>
    </row>
    <row r="145" spans="1:49">
      <c r="A145" t="s">
        <v>311</v>
      </c>
      <c r="B145" t="s">
        <v>312</v>
      </c>
      <c r="C145" t="s">
        <v>62</v>
      </c>
      <c r="D145" t="s">
        <v>221</v>
      </c>
      <c r="E145" s="6">
        <f>_xlfn.RANK.AVG(DMen!E145,DMen!E$4:E$413,0)</f>
        <v>192.5</v>
      </c>
      <c r="F145" s="6">
        <f>_xlfn.RANK.AVG(DMen!F145,DMen!F$4:F$413,0)</f>
        <v>134.5</v>
      </c>
      <c r="G145" s="6">
        <f>_xlfn.RANK.AVG(DMen!G145,DMen!G$4:G$413,0)</f>
        <v>39</v>
      </c>
      <c r="H145" s="6">
        <f>_xlfn.RANK.AVG(DMen!H145,DMen!H$4:H$413,0)</f>
        <v>8</v>
      </c>
      <c r="I145" s="6">
        <f>_xlfn.RANK.AVG(DMen!I145,DMen!I$4:I$413,0)</f>
        <v>162</v>
      </c>
      <c r="J145" s="6">
        <f>_xlfn.RANK.AVG(DMen!J145,DMen!J$4:J$413,0)</f>
        <v>126</v>
      </c>
      <c r="K145" s="6">
        <f>_xlfn.RANK.AVG(DMen!K145,DMen!K$4:K$413,0)</f>
        <v>55.5</v>
      </c>
      <c r="L145" s="6">
        <f>_xlfn.RANK.AVG(DMen!L145,DMen!L$4:L$413,0)</f>
        <v>172</v>
      </c>
      <c r="M145" s="6">
        <f>_xlfn.RANK.AVG(DMen!M145,DMen!M$4:M$413,1)</f>
        <v>84</v>
      </c>
      <c r="N145" s="6">
        <f>_xlfn.RANK.AVG(DMen!N145,DMen!N$4:N$413,0)</f>
        <v>120</v>
      </c>
      <c r="O145" s="6">
        <f>_xlfn.RANK.AVG(DMen!O145,DMen!O$4:O$413,0)</f>
        <v>30</v>
      </c>
      <c r="P145" s="6">
        <f>_xlfn.RANK.AVG(DMen!P145,DMen!P$4:P$413,1)</f>
        <v>51</v>
      </c>
      <c r="Q145" s="6">
        <f>_xlfn.RANK.AVG(DMen!Q145,DMen!Q$4:Q$413,0)</f>
        <v>28.5</v>
      </c>
      <c r="R145" s="6">
        <f>_xlfn.RANK.AVG(DMen!R145,DMen!R$4:R$413,0)</f>
        <v>65</v>
      </c>
      <c r="S145" s="6">
        <f>_xlfn.RANK.AVG(DMen!S145,DMen!S$4:S$413,1)</f>
        <v>28</v>
      </c>
      <c r="T145" s="6">
        <f>IF( DMen!T145 ="","",_xlfn.RANK.AVG(DMen!T145,DMen!T$4:T$413,0))</f>
        <v>197</v>
      </c>
      <c r="U145" s="6">
        <f>IF( DMen!U145 ="","",_xlfn.RANK.AVG(DMen!U145,DMen!U$4:U$413,0))</f>
        <v>134.5</v>
      </c>
      <c r="V145" s="6">
        <f>_xlfn.RANK.AVG(DMen!V145,DMen!V$4:V$413,0)</f>
        <v>81.5</v>
      </c>
      <c r="W145" s="6">
        <f>IF( DMen!W145 ="","",_xlfn.RANK.AVG(DMen!W145,DMen!W$4:W$413,0))</f>
        <v>12</v>
      </c>
      <c r="X145" s="6" t="str">
        <f>IF( DMen!X145 ="","",_xlfn.RANK.AVG(DMen!X145,DMen!X$4:X$413,0))</f>
        <v/>
      </c>
      <c r="Y145" s="6">
        <f>IF( DMen!Y145 ="","",_xlfn.RANK.AVG(DMen!Y145,DMen!Y$4:Y$413,0))</f>
        <v>176.5</v>
      </c>
      <c r="Z145" s="6">
        <f>_xlfn.RANK.AVG(DMen!Z145,DMen!Z$4:Z$413,0)</f>
        <v>219</v>
      </c>
      <c r="AA145" s="6">
        <f>IF( DMen!AA145 ="","",_xlfn.RANK.AVG(DMen!AA145,DMen!AA$4:AA$413,0))</f>
        <v>99.5</v>
      </c>
      <c r="AB145" s="6">
        <f>_xlfn.RANK.AVG(DMen!AB145,DMen!AB$4:AB$413,0)</f>
        <v>116</v>
      </c>
      <c r="AC145" s="6">
        <f>_xlfn.RANK.AVG(DMen!AC145,DMen!AC$4:AC$413,0)</f>
        <v>130.5</v>
      </c>
      <c r="AG145" s="7">
        <f t="shared" si="28"/>
        <v>122</v>
      </c>
      <c r="AH145" s="7">
        <f t="shared" si="29"/>
        <v>87.875</v>
      </c>
      <c r="AI145" s="7">
        <f t="shared" si="37"/>
        <v>125.33333333333333</v>
      </c>
      <c r="AJ145" s="7">
        <f t="shared" si="38"/>
        <v>40.5</v>
      </c>
      <c r="AK145" s="7">
        <f t="shared" si="39"/>
        <v>120.3</v>
      </c>
      <c r="AL145" s="7">
        <f t="shared" si="40"/>
        <v>141.25</v>
      </c>
      <c r="AN145">
        <f t="shared" si="30"/>
        <v>115</v>
      </c>
      <c r="AO145">
        <f t="shared" si="31"/>
        <v>78.5</v>
      </c>
      <c r="AP145">
        <f t="shared" si="32"/>
        <v>127.5</v>
      </c>
      <c r="AQ145">
        <f t="shared" si="33"/>
        <v>24</v>
      </c>
      <c r="AR145">
        <f t="shared" si="34"/>
        <v>139</v>
      </c>
      <c r="AS145">
        <f t="shared" si="35"/>
        <v>197</v>
      </c>
      <c r="AU145" s="6">
        <f t="shared" si="36"/>
        <v>113.5</v>
      </c>
      <c r="AW145">
        <f t="shared" si="41"/>
        <v>113</v>
      </c>
    </row>
    <row r="146" spans="1:49">
      <c r="A146" t="s">
        <v>513</v>
      </c>
      <c r="B146" t="s">
        <v>514</v>
      </c>
      <c r="C146" t="s">
        <v>62</v>
      </c>
      <c r="D146" t="s">
        <v>515</v>
      </c>
      <c r="E146" s="6">
        <f>_xlfn.RANK.AVG(DMen!E146,DMen!E$4:E$413,0)</f>
        <v>92</v>
      </c>
      <c r="F146" s="6">
        <f>_xlfn.RANK.AVG(DMen!F146,DMen!F$4:F$413,0)</f>
        <v>160</v>
      </c>
      <c r="G146" s="6">
        <f>_xlfn.RANK.AVG(DMen!G146,DMen!G$4:G$413,0)</f>
        <v>200</v>
      </c>
      <c r="H146" s="6">
        <f>_xlfn.RANK.AVG(DMen!H146,DMen!H$4:H$413,0)</f>
        <v>73</v>
      </c>
      <c r="I146" s="6">
        <f>_xlfn.RANK.AVG(DMen!I146,DMen!I$4:I$413,0)</f>
        <v>206</v>
      </c>
      <c r="J146" s="6">
        <f>_xlfn.RANK.AVG(DMen!J146,DMen!J$4:J$413,0)</f>
        <v>18</v>
      </c>
      <c r="K146" s="6">
        <f>_xlfn.RANK.AVG(DMen!K146,DMen!K$4:K$413,0)</f>
        <v>29.5</v>
      </c>
      <c r="L146" s="6">
        <f>_xlfn.RANK.AVG(DMen!L146,DMen!L$4:L$413,0)</f>
        <v>144</v>
      </c>
      <c r="M146" s="6">
        <f>_xlfn.RANK.AVG(DMen!M146,DMen!M$4:M$413,1)</f>
        <v>37</v>
      </c>
      <c r="N146" s="6">
        <f>_xlfn.RANK.AVG(DMen!N146,DMen!N$4:N$413,0)</f>
        <v>46</v>
      </c>
      <c r="O146" s="6">
        <f>_xlfn.RANK.AVG(DMen!O146,DMen!O$4:O$413,0)</f>
        <v>117</v>
      </c>
      <c r="P146" s="6">
        <f>_xlfn.RANK.AVG(DMen!P146,DMen!P$4:P$413,1)</f>
        <v>61</v>
      </c>
      <c r="Q146" s="6">
        <f>_xlfn.RANK.AVG(DMen!Q146,DMen!Q$4:Q$413,0)</f>
        <v>81</v>
      </c>
      <c r="R146" s="6">
        <f>_xlfn.RANK.AVG(DMen!R146,DMen!R$4:R$413,0)</f>
        <v>80</v>
      </c>
      <c r="S146" s="6">
        <f>_xlfn.RANK.AVG(DMen!S146,DMen!S$4:S$413,1)</f>
        <v>51.5</v>
      </c>
      <c r="T146" s="6">
        <f>IF( DMen!T146 ="","",_xlfn.RANK.AVG(DMen!T146,DMen!T$4:T$413,0))</f>
        <v>101</v>
      </c>
      <c r="U146" s="6">
        <f>IF( DMen!U146 ="","",_xlfn.RANK.AVG(DMen!U146,DMen!U$4:U$413,0))</f>
        <v>89</v>
      </c>
      <c r="V146" s="6">
        <f>_xlfn.RANK.AVG(DMen!V146,DMen!V$4:V$413,0)</f>
        <v>192</v>
      </c>
      <c r="W146" s="6">
        <f>IF( DMen!W146 ="","",_xlfn.RANK.AVG(DMen!W146,DMen!W$4:W$413,0))</f>
        <v>194</v>
      </c>
      <c r="X146" s="6" t="str">
        <f>IF( DMen!X146 ="","",_xlfn.RANK.AVG(DMen!X146,DMen!X$4:X$413,0))</f>
        <v/>
      </c>
      <c r="Y146" s="6">
        <f>IF( DMen!Y146 ="","",_xlfn.RANK.AVG(DMen!Y146,DMen!Y$4:Y$413,0))</f>
        <v>176.5</v>
      </c>
      <c r="Z146" s="6">
        <f>_xlfn.RANK.AVG(DMen!Z146,DMen!Z$4:Z$413,0)</f>
        <v>72</v>
      </c>
      <c r="AA146" s="6">
        <f>IF( DMen!AA146 ="","",_xlfn.RANK.AVG(DMen!AA146,DMen!AA$4:AA$413,0))</f>
        <v>99.5</v>
      </c>
      <c r="AB146" s="6">
        <f>_xlfn.RANK.AVG(DMen!AB146,DMen!AB$4:AB$413,0)</f>
        <v>74</v>
      </c>
      <c r="AC146" s="6">
        <f>_xlfn.RANK.AVG(DMen!AC146,DMen!AC$4:AC$413,0)</f>
        <v>73.5</v>
      </c>
      <c r="AG146" s="7">
        <f t="shared" si="28"/>
        <v>150.66666666666666</v>
      </c>
      <c r="AH146" s="7">
        <f t="shared" si="29"/>
        <v>81.625</v>
      </c>
      <c r="AI146" s="7">
        <f t="shared" si="37"/>
        <v>75.666666666666671</v>
      </c>
      <c r="AJ146" s="7">
        <f t="shared" si="38"/>
        <v>78.099999999999994</v>
      </c>
      <c r="AK146" s="7">
        <f t="shared" si="39"/>
        <v>150.5</v>
      </c>
      <c r="AL146" s="7">
        <f t="shared" si="40"/>
        <v>79.75</v>
      </c>
      <c r="AN146">
        <f t="shared" si="30"/>
        <v>160</v>
      </c>
      <c r="AO146">
        <f t="shared" si="31"/>
        <v>66</v>
      </c>
      <c r="AP146">
        <f t="shared" si="32"/>
        <v>49</v>
      </c>
      <c r="AQ146">
        <f t="shared" si="33"/>
        <v>66</v>
      </c>
      <c r="AR146">
        <f t="shared" si="34"/>
        <v>186</v>
      </c>
      <c r="AS146">
        <f t="shared" si="35"/>
        <v>38</v>
      </c>
      <c r="AU146" s="6">
        <f t="shared" si="36"/>
        <v>94.166666666666671</v>
      </c>
      <c r="AW146">
        <f t="shared" si="41"/>
        <v>75.5</v>
      </c>
    </row>
    <row r="147" spans="1:49">
      <c r="A147" t="s">
        <v>846</v>
      </c>
      <c r="B147" t="s">
        <v>847</v>
      </c>
      <c r="C147" t="s">
        <v>62</v>
      </c>
      <c r="D147" t="s">
        <v>84</v>
      </c>
      <c r="E147" s="6">
        <f>_xlfn.RANK.AVG(DMen!E147,DMen!E$4:E$413,0)</f>
        <v>157</v>
      </c>
      <c r="F147" s="6">
        <f>_xlfn.RANK.AVG(DMen!F147,DMen!F$4:F$413,0)</f>
        <v>182</v>
      </c>
      <c r="G147" s="6">
        <f>_xlfn.RANK.AVG(DMen!G147,DMen!G$4:G$413,0)</f>
        <v>32</v>
      </c>
      <c r="H147" s="6">
        <f>_xlfn.RANK.AVG(DMen!H147,DMen!H$4:H$413,0)</f>
        <v>145</v>
      </c>
      <c r="I147" s="6">
        <f>_xlfn.RANK.AVG(DMen!I147,DMen!I$4:I$413,0)</f>
        <v>222.5</v>
      </c>
      <c r="J147" s="6">
        <f>_xlfn.RANK.AVG(DMen!J147,DMen!J$4:J$413,0)</f>
        <v>28</v>
      </c>
      <c r="K147" s="6">
        <f>_xlfn.RANK.AVG(DMen!K147,DMen!K$4:K$413,0)</f>
        <v>123.5</v>
      </c>
      <c r="L147" s="6">
        <f>_xlfn.RANK.AVG(DMen!L147,DMen!L$4:L$413,0)</f>
        <v>185</v>
      </c>
      <c r="M147" s="6">
        <f>_xlfn.RANK.AVG(DMen!M147,DMen!M$4:M$413,1)</f>
        <v>82</v>
      </c>
      <c r="N147" s="6">
        <f>_xlfn.RANK.AVG(DMen!N147,DMen!N$4:N$413,0)</f>
        <v>128</v>
      </c>
      <c r="O147" s="6">
        <f>_xlfn.RANK.AVG(DMen!O147,DMen!O$4:O$413,0)</f>
        <v>172</v>
      </c>
      <c r="P147" s="6">
        <f>_xlfn.RANK.AVG(DMen!P147,DMen!P$4:P$413,1)</f>
        <v>68</v>
      </c>
      <c r="Q147" s="6">
        <f>_xlfn.RANK.AVG(DMen!Q147,DMen!Q$4:Q$413,0)</f>
        <v>133</v>
      </c>
      <c r="R147" s="6">
        <f>_xlfn.RANK.AVG(DMen!R147,DMen!R$4:R$413,0)</f>
        <v>215</v>
      </c>
      <c r="S147" s="6">
        <f>_xlfn.RANK.AVG(DMen!S147,DMen!S$4:S$413,1)</f>
        <v>116</v>
      </c>
      <c r="T147" s="6">
        <f>IF( DMen!T147 ="","",_xlfn.RANK.AVG(DMen!T147,DMen!T$4:T$413,0))</f>
        <v>157</v>
      </c>
      <c r="U147" s="6" t="str">
        <f>IF( DMen!U147 ="","",_xlfn.RANK.AVG(DMen!U147,DMen!U$4:U$413,0))</f>
        <v/>
      </c>
      <c r="V147" s="6">
        <f>_xlfn.RANK.AVG(DMen!V147,DMen!V$4:V$413,0)</f>
        <v>94.5</v>
      </c>
      <c r="W147" s="6" t="str">
        <f>IF( DMen!W147 ="","",_xlfn.RANK.AVG(DMen!W147,DMen!W$4:W$413,0))</f>
        <v/>
      </c>
      <c r="X147" s="6" t="str">
        <f>IF( DMen!X147 ="","",_xlfn.RANK.AVG(DMen!X147,DMen!X$4:X$413,0))</f>
        <v/>
      </c>
      <c r="Y147" s="6" t="str">
        <f>IF( DMen!Y147 ="","",_xlfn.RANK.AVG(DMen!Y147,DMen!Y$4:Y$413,0))</f>
        <v/>
      </c>
      <c r="Z147" s="6">
        <f>_xlfn.RANK.AVG(DMen!Z147,DMen!Z$4:Z$413,0)</f>
        <v>109</v>
      </c>
      <c r="AA147" s="6">
        <f>IF( DMen!AA147 ="","",_xlfn.RANK.AVG(DMen!AA147,DMen!AA$4:AA$413,0))</f>
        <v>99.5</v>
      </c>
      <c r="AB147" s="6">
        <f>_xlfn.RANK.AVG(DMen!AB147,DMen!AB$4:AB$413,0)</f>
        <v>11</v>
      </c>
      <c r="AC147" s="6">
        <f>_xlfn.RANK.AVG(DMen!AC147,DMen!AC$4:AC$413,0)</f>
        <v>101</v>
      </c>
      <c r="AG147" s="7">
        <f t="shared" si="28"/>
        <v>123.66666666666667</v>
      </c>
      <c r="AH147" s="7">
        <f t="shared" si="29"/>
        <v>129.75</v>
      </c>
      <c r="AI147" s="7">
        <f t="shared" si="37"/>
        <v>131.66666666666666</v>
      </c>
      <c r="AJ147" s="7">
        <f t="shared" si="38"/>
        <v>140.80000000000001</v>
      </c>
      <c r="AK147" s="7">
        <f t="shared" si="39"/>
        <v>125.75</v>
      </c>
      <c r="AL147" s="7">
        <f t="shared" si="40"/>
        <v>80.125</v>
      </c>
      <c r="AN147">
        <f t="shared" si="30"/>
        <v>118</v>
      </c>
      <c r="AO147">
        <f t="shared" si="31"/>
        <v>137</v>
      </c>
      <c r="AP147">
        <f t="shared" si="32"/>
        <v>144.5</v>
      </c>
      <c r="AQ147">
        <f t="shared" si="33"/>
        <v>153</v>
      </c>
      <c r="AR147">
        <f t="shared" si="34"/>
        <v>147</v>
      </c>
      <c r="AS147">
        <f t="shared" si="35"/>
        <v>39</v>
      </c>
      <c r="AU147" s="6">
        <f t="shared" si="36"/>
        <v>123.08333333333333</v>
      </c>
      <c r="AW147">
        <f t="shared" si="41"/>
        <v>133</v>
      </c>
    </row>
    <row r="148" spans="1:49">
      <c r="A148" t="s">
        <v>750</v>
      </c>
      <c r="B148" t="s">
        <v>751</v>
      </c>
      <c r="C148" t="s">
        <v>62</v>
      </c>
      <c r="D148" t="s">
        <v>149</v>
      </c>
      <c r="E148" s="6">
        <f>_xlfn.RANK.AVG(DMen!E148,DMen!E$4:E$413,0)</f>
        <v>117.5</v>
      </c>
      <c r="F148" s="6">
        <f>_xlfn.RANK.AVG(DMen!F148,DMen!F$4:F$413,0)</f>
        <v>194</v>
      </c>
      <c r="G148" s="6">
        <f>_xlfn.RANK.AVG(DMen!G148,DMen!G$4:G$413,0)</f>
        <v>193</v>
      </c>
      <c r="H148" s="6">
        <f>_xlfn.RANK.AVG(DMen!H148,DMen!H$4:H$413,0)</f>
        <v>51</v>
      </c>
      <c r="I148" s="6">
        <f>_xlfn.RANK.AVG(DMen!I148,DMen!I$4:I$413,0)</f>
        <v>171</v>
      </c>
      <c r="J148" s="6">
        <f>_xlfn.RANK.AVG(DMen!J148,DMen!J$4:J$413,0)</f>
        <v>4</v>
      </c>
      <c r="K148" s="6">
        <f>_xlfn.RANK.AVG(DMen!K148,DMen!K$4:K$413,0)</f>
        <v>42.5</v>
      </c>
      <c r="L148" s="6">
        <f>_xlfn.RANK.AVG(DMen!L148,DMen!L$4:L$413,0)</f>
        <v>129</v>
      </c>
      <c r="M148" s="6">
        <f>_xlfn.RANK.AVG(DMen!M148,DMen!M$4:M$413,1)</f>
        <v>79</v>
      </c>
      <c r="N148" s="6">
        <f>_xlfn.RANK.AVG(DMen!N148,DMen!N$4:N$413,0)</f>
        <v>96</v>
      </c>
      <c r="O148" s="6">
        <f>_xlfn.RANK.AVG(DMen!O148,DMen!O$4:O$413,0)</f>
        <v>127</v>
      </c>
      <c r="P148" s="6">
        <f>_xlfn.RANK.AVG(DMen!P148,DMen!P$4:P$413,1)</f>
        <v>108</v>
      </c>
      <c r="Q148" s="6">
        <f>_xlfn.RANK.AVG(DMen!Q148,DMen!Q$4:Q$413,0)</f>
        <v>115</v>
      </c>
      <c r="R148" s="6">
        <f>_xlfn.RANK.AVG(DMen!R148,DMen!R$4:R$413,0)</f>
        <v>119</v>
      </c>
      <c r="S148" s="6">
        <f>_xlfn.RANK.AVG(DMen!S148,DMen!S$4:S$413,1)</f>
        <v>159</v>
      </c>
      <c r="T148" s="6">
        <f>IF( DMen!T148 ="","",_xlfn.RANK.AVG(DMen!T148,DMen!T$4:T$413,0))</f>
        <v>104</v>
      </c>
      <c r="U148" s="6">
        <f>IF( DMen!U148 ="","",_xlfn.RANK.AVG(DMen!U148,DMen!U$4:U$413,0))</f>
        <v>87</v>
      </c>
      <c r="V148" s="6">
        <f>_xlfn.RANK.AVG(DMen!V148,DMen!V$4:V$413,0)</f>
        <v>216</v>
      </c>
      <c r="W148" s="6">
        <f>IF( DMen!W148 ="","",_xlfn.RANK.AVG(DMen!W148,DMen!W$4:W$413,0))</f>
        <v>194</v>
      </c>
      <c r="X148" s="6" t="str">
        <f>IF( DMen!X148 ="","",_xlfn.RANK.AVG(DMen!X148,DMen!X$4:X$413,0))</f>
        <v/>
      </c>
      <c r="Y148" s="6">
        <f>IF( DMen!Y148 ="","",_xlfn.RANK.AVG(DMen!Y148,DMen!Y$4:Y$413,0))</f>
        <v>176.5</v>
      </c>
      <c r="Z148" s="6">
        <f>_xlfn.RANK.AVG(DMen!Z148,DMen!Z$4:Z$413,0)</f>
        <v>53</v>
      </c>
      <c r="AA148" s="6">
        <f>IF( DMen!AA148 ="","",_xlfn.RANK.AVG(DMen!AA148,DMen!AA$4:AA$413,0))</f>
        <v>99.5</v>
      </c>
      <c r="AB148" s="6">
        <f>_xlfn.RANK.AVG(DMen!AB148,DMen!AB$4:AB$413,0)</f>
        <v>114</v>
      </c>
      <c r="AC148" s="6">
        <f>_xlfn.RANK.AVG(DMen!AC148,DMen!AC$4:AC$413,0)</f>
        <v>57.5</v>
      </c>
      <c r="AG148" s="7">
        <f t="shared" si="28"/>
        <v>168.16666666666666</v>
      </c>
      <c r="AH148" s="7">
        <f t="shared" si="29"/>
        <v>67.125</v>
      </c>
      <c r="AI148" s="7">
        <f t="shared" si="37"/>
        <v>101.33333333333333</v>
      </c>
      <c r="AJ148" s="7">
        <f t="shared" si="38"/>
        <v>125.6</v>
      </c>
      <c r="AK148" s="7">
        <f t="shared" si="39"/>
        <v>155.5</v>
      </c>
      <c r="AL148" s="7">
        <f t="shared" si="40"/>
        <v>81</v>
      </c>
      <c r="AN148">
        <f t="shared" si="30"/>
        <v>182</v>
      </c>
      <c r="AO148">
        <f t="shared" si="31"/>
        <v>44</v>
      </c>
      <c r="AP148">
        <f t="shared" si="32"/>
        <v>95.5</v>
      </c>
      <c r="AQ148">
        <f t="shared" si="33"/>
        <v>135</v>
      </c>
      <c r="AR148">
        <f t="shared" si="34"/>
        <v>195.5</v>
      </c>
      <c r="AS148">
        <f t="shared" si="35"/>
        <v>43.5</v>
      </c>
      <c r="AU148" s="6">
        <f t="shared" si="36"/>
        <v>115.91666666666667</v>
      </c>
      <c r="AW148">
        <f t="shared" si="41"/>
        <v>119.5</v>
      </c>
    </row>
    <row r="149" spans="1:49">
      <c r="A149" t="s">
        <v>762</v>
      </c>
      <c r="B149" t="s">
        <v>763</v>
      </c>
      <c r="C149" t="s">
        <v>62</v>
      </c>
      <c r="D149" t="s">
        <v>764</v>
      </c>
      <c r="E149" s="6">
        <f>_xlfn.RANK.AVG(DMen!E149,DMen!E$4:E$413,0)</f>
        <v>157</v>
      </c>
      <c r="F149" s="6">
        <f>_xlfn.RANK.AVG(DMen!F149,DMen!F$4:F$413,0)</f>
        <v>146.5</v>
      </c>
      <c r="G149" s="6">
        <f>_xlfn.RANK.AVG(DMen!G149,DMen!G$4:G$413,0)</f>
        <v>100</v>
      </c>
      <c r="H149" s="6">
        <f>_xlfn.RANK.AVG(DMen!H149,DMen!H$4:H$413,0)</f>
        <v>201</v>
      </c>
      <c r="I149" s="6">
        <f>_xlfn.RANK.AVG(DMen!I149,DMen!I$4:I$413,0)</f>
        <v>94</v>
      </c>
      <c r="J149" s="6">
        <f>_xlfn.RANK.AVG(DMen!J149,DMen!J$4:J$413,0)</f>
        <v>208</v>
      </c>
      <c r="K149" s="6">
        <f>_xlfn.RANK.AVG(DMen!K149,DMen!K$4:K$413,0)</f>
        <v>215</v>
      </c>
      <c r="L149" s="6">
        <f>_xlfn.RANK.AVG(DMen!L149,DMen!L$4:L$413,0)</f>
        <v>215</v>
      </c>
      <c r="M149" s="6">
        <f>_xlfn.RANK.AVG(DMen!M149,DMen!M$4:M$413,1)</f>
        <v>66</v>
      </c>
      <c r="N149" s="6">
        <f>_xlfn.RANK.AVG(DMen!N149,DMen!N$4:N$413,0)</f>
        <v>141</v>
      </c>
      <c r="O149" s="6">
        <f>_xlfn.RANK.AVG(DMen!O149,DMen!O$4:O$413,0)</f>
        <v>76</v>
      </c>
      <c r="P149" s="6">
        <f>_xlfn.RANK.AVG(DMen!P149,DMen!P$4:P$413,1)</f>
        <v>139</v>
      </c>
      <c r="Q149" s="6">
        <f>_xlfn.RANK.AVG(DMen!Q149,DMen!Q$4:Q$413,0)</f>
        <v>112</v>
      </c>
      <c r="R149" s="6">
        <f>_xlfn.RANK.AVG(DMen!R149,DMen!R$4:R$413,0)</f>
        <v>56</v>
      </c>
      <c r="S149" s="6">
        <f>_xlfn.RANK.AVG(DMen!S149,DMen!S$4:S$413,1)</f>
        <v>128</v>
      </c>
      <c r="T149" s="6">
        <f>IF( DMen!T149 ="","",_xlfn.RANK.AVG(DMen!T149,DMen!T$4:T$413,0))</f>
        <v>70</v>
      </c>
      <c r="U149" s="6">
        <f>IF( DMen!U149 ="","",_xlfn.RANK.AVG(DMen!U149,DMen!U$4:U$413,0))</f>
        <v>108</v>
      </c>
      <c r="V149" s="6">
        <f>_xlfn.RANK.AVG(DMen!V149,DMen!V$4:V$413,0)</f>
        <v>169.5</v>
      </c>
      <c r="W149" s="6">
        <f>IF( DMen!W149 ="","",_xlfn.RANK.AVG(DMen!W149,DMen!W$4:W$413,0))</f>
        <v>79</v>
      </c>
      <c r="X149" s="6" t="str">
        <f>IF( DMen!X149 ="","",_xlfn.RANK.AVG(DMen!X149,DMen!X$4:X$413,0))</f>
        <v/>
      </c>
      <c r="Y149" s="6">
        <f>IF( DMen!Y149 ="","",_xlfn.RANK.AVG(DMen!Y149,DMen!Y$4:Y$413,0))</f>
        <v>58</v>
      </c>
      <c r="Z149" s="6">
        <f>_xlfn.RANK.AVG(DMen!Z149,DMen!Z$4:Z$413,0)</f>
        <v>29</v>
      </c>
      <c r="AA149" s="6" t="str">
        <f>IF( DMen!AA149 ="","",_xlfn.RANK.AVG(DMen!AA149,DMen!AA$4:AA$413,0))</f>
        <v/>
      </c>
      <c r="AB149" s="6">
        <f>_xlfn.RANK.AVG(DMen!AB149,DMen!AB$4:AB$413,0)</f>
        <v>66</v>
      </c>
      <c r="AC149" s="6">
        <f>_xlfn.RANK.AVG(DMen!AC149,DMen!AC$4:AC$413,0)</f>
        <v>41.5</v>
      </c>
      <c r="AG149" s="7">
        <f t="shared" si="28"/>
        <v>134.5</v>
      </c>
      <c r="AH149" s="7">
        <f t="shared" si="29"/>
        <v>179.5</v>
      </c>
      <c r="AI149" s="7">
        <f t="shared" si="37"/>
        <v>140.66666666666666</v>
      </c>
      <c r="AJ149" s="7">
        <f t="shared" si="38"/>
        <v>102.2</v>
      </c>
      <c r="AK149" s="7">
        <f t="shared" si="39"/>
        <v>96.9</v>
      </c>
      <c r="AL149" s="7">
        <f t="shared" si="40"/>
        <v>45.5</v>
      </c>
      <c r="AN149">
        <f t="shared" si="30"/>
        <v>129</v>
      </c>
      <c r="AO149">
        <f t="shared" si="31"/>
        <v>209</v>
      </c>
      <c r="AP149">
        <f t="shared" si="32"/>
        <v>160</v>
      </c>
      <c r="AQ149">
        <f t="shared" si="33"/>
        <v>101</v>
      </c>
      <c r="AR149">
        <f t="shared" si="34"/>
        <v>99</v>
      </c>
      <c r="AS149">
        <f t="shared" si="35"/>
        <v>5</v>
      </c>
      <c r="AU149" s="6">
        <f t="shared" si="36"/>
        <v>117.16666666666667</v>
      </c>
      <c r="AW149">
        <f t="shared" si="41"/>
        <v>123</v>
      </c>
    </row>
    <row r="150" spans="1:49">
      <c r="A150" t="s">
        <v>782</v>
      </c>
      <c r="B150" t="s">
        <v>783</v>
      </c>
      <c r="C150" t="s">
        <v>62</v>
      </c>
      <c r="D150" t="s">
        <v>71</v>
      </c>
      <c r="E150" s="6">
        <f>_xlfn.RANK.AVG(DMen!E150,DMen!E$4:E$413,0)</f>
        <v>192.5</v>
      </c>
      <c r="F150" s="6">
        <f>_xlfn.RANK.AVG(DMen!F150,DMen!F$4:F$413,0)</f>
        <v>215</v>
      </c>
      <c r="G150" s="6">
        <f>_xlfn.RANK.AVG(DMen!G150,DMen!G$4:G$413,0)</f>
        <v>179</v>
      </c>
      <c r="H150" s="6">
        <f>_xlfn.RANK.AVG(DMen!H150,DMen!H$4:H$413,0)</f>
        <v>149</v>
      </c>
      <c r="I150" s="6">
        <f>_xlfn.RANK.AVG(DMen!I150,DMen!I$4:I$413,0)</f>
        <v>146</v>
      </c>
      <c r="J150" s="6">
        <f>_xlfn.RANK.AVG(DMen!J150,DMen!J$4:J$413,0)</f>
        <v>173</v>
      </c>
      <c r="K150" s="6">
        <f>_xlfn.RANK.AVG(DMen!K150,DMen!K$4:K$413,0)</f>
        <v>116</v>
      </c>
      <c r="L150" s="6">
        <f>_xlfn.RANK.AVG(DMen!L150,DMen!L$4:L$413,0)</f>
        <v>11</v>
      </c>
      <c r="M150" s="6">
        <f>_xlfn.RANK.AVG(DMen!M150,DMen!M$4:M$413,1)</f>
        <v>151</v>
      </c>
      <c r="N150" s="6">
        <f>_xlfn.RANK.AVG(DMen!N150,DMen!N$4:N$413,0)</f>
        <v>28</v>
      </c>
      <c r="O150" s="6">
        <f>_xlfn.RANK.AVG(DMen!O150,DMen!O$4:O$413,0)</f>
        <v>60</v>
      </c>
      <c r="P150" s="6">
        <f>_xlfn.RANK.AVG(DMen!P150,DMen!P$4:P$413,1)</f>
        <v>161</v>
      </c>
      <c r="Q150" s="6">
        <f>_xlfn.RANK.AVG(DMen!Q150,DMen!Q$4:Q$413,0)</f>
        <v>111</v>
      </c>
      <c r="R150" s="6">
        <f>_xlfn.RANK.AVG(DMen!R150,DMen!R$4:R$413,0)</f>
        <v>162</v>
      </c>
      <c r="S150" s="6">
        <f>_xlfn.RANK.AVG(DMen!S150,DMen!S$4:S$413,1)</f>
        <v>123</v>
      </c>
      <c r="T150" s="6">
        <f>IF( DMen!T150 ="","",_xlfn.RANK.AVG(DMen!T150,DMen!T$4:T$413,0))</f>
        <v>199</v>
      </c>
      <c r="U150" s="6" t="str">
        <f>IF( DMen!U150 ="","",_xlfn.RANK.AVG(DMen!U150,DMen!U$4:U$413,0))</f>
        <v/>
      </c>
      <c r="V150" s="6">
        <f>_xlfn.RANK.AVG(DMen!V150,DMen!V$4:V$413,0)</f>
        <v>197</v>
      </c>
      <c r="W150" s="6">
        <f>IF( DMen!W150 ="","",_xlfn.RANK.AVG(DMen!W150,DMen!W$4:W$413,0))</f>
        <v>154</v>
      </c>
      <c r="X150" s="6" t="str">
        <f>IF( DMen!X150 ="","",_xlfn.RANK.AVG(DMen!X150,DMen!X$4:X$413,0))</f>
        <v/>
      </c>
      <c r="Y150" s="6">
        <f>IF( DMen!Y150 ="","",_xlfn.RANK.AVG(DMen!Y150,DMen!Y$4:Y$413,0))</f>
        <v>176.5</v>
      </c>
      <c r="Z150" s="6">
        <f>_xlfn.RANK.AVG(DMen!Z150,DMen!Z$4:Z$413,0)</f>
        <v>172</v>
      </c>
      <c r="AA150" s="6" t="str">
        <f>IF( DMen!AA150 ="","",_xlfn.RANK.AVG(DMen!AA150,DMen!AA$4:AA$413,0))</f>
        <v/>
      </c>
      <c r="AB150" s="6">
        <f>_xlfn.RANK.AVG(DMen!AB150,DMen!AB$4:AB$413,0)</f>
        <v>90</v>
      </c>
      <c r="AC150" s="6">
        <f>_xlfn.RANK.AVG(DMen!AC150,DMen!AC$4:AC$413,0)</f>
        <v>41.5</v>
      </c>
      <c r="AG150" s="7">
        <f t="shared" si="28"/>
        <v>195.5</v>
      </c>
      <c r="AH150" s="7">
        <f t="shared" si="29"/>
        <v>146</v>
      </c>
      <c r="AI150" s="7">
        <f t="shared" si="37"/>
        <v>63.333333333333336</v>
      </c>
      <c r="AJ150" s="7">
        <f t="shared" si="38"/>
        <v>123.4</v>
      </c>
      <c r="AK150" s="7">
        <f t="shared" si="39"/>
        <v>181.625</v>
      </c>
      <c r="AL150" s="7">
        <f t="shared" si="40"/>
        <v>101.16666666666667</v>
      </c>
      <c r="AN150">
        <f t="shared" si="30"/>
        <v>215</v>
      </c>
      <c r="AO150">
        <f t="shared" si="31"/>
        <v>153</v>
      </c>
      <c r="AP150">
        <f t="shared" si="32"/>
        <v>29</v>
      </c>
      <c r="AQ150">
        <f t="shared" si="33"/>
        <v>131</v>
      </c>
      <c r="AR150">
        <f t="shared" si="34"/>
        <v>222</v>
      </c>
      <c r="AS150">
        <f t="shared" si="35"/>
        <v>94</v>
      </c>
      <c r="AU150" s="6">
        <f t="shared" si="36"/>
        <v>140.66666666666666</v>
      </c>
      <c r="AW150">
        <f t="shared" si="41"/>
        <v>165</v>
      </c>
    </row>
    <row r="151" spans="1:49">
      <c r="A151" t="s">
        <v>1340</v>
      </c>
      <c r="B151" t="s">
        <v>1341</v>
      </c>
      <c r="C151" t="s">
        <v>62</v>
      </c>
      <c r="D151" t="s">
        <v>345</v>
      </c>
      <c r="E151" s="6">
        <f>_xlfn.RANK.AVG(DMen!E151,DMen!E$4:E$413,0)</f>
        <v>92</v>
      </c>
      <c r="F151" s="6">
        <f>_xlfn.RANK.AVG(DMen!F151,DMen!F$4:F$413,0)</f>
        <v>215</v>
      </c>
      <c r="G151" s="6">
        <f>_xlfn.RANK.AVG(DMen!G151,DMen!G$4:G$413,0)</f>
        <v>224</v>
      </c>
      <c r="H151" s="6">
        <f>_xlfn.RANK.AVG(DMen!H151,DMen!H$4:H$413,0)</f>
        <v>170</v>
      </c>
      <c r="I151" s="6">
        <f>_xlfn.RANK.AVG(DMen!I151,DMen!I$4:I$413,0)</f>
        <v>203</v>
      </c>
      <c r="J151" s="6">
        <f>_xlfn.RANK.AVG(DMen!J151,DMen!J$4:J$413,0)</f>
        <v>127</v>
      </c>
      <c r="K151" s="6">
        <f>_xlfn.RANK.AVG(DMen!K151,DMen!K$4:K$413,0)</f>
        <v>171.5</v>
      </c>
      <c r="L151" s="6">
        <f>_xlfn.RANK.AVG(DMen!L151,DMen!L$4:L$413,0)</f>
        <v>200</v>
      </c>
      <c r="M151" s="6">
        <f>_xlfn.RANK.AVG(DMen!M151,DMen!M$4:M$413,1)</f>
        <v>52</v>
      </c>
      <c r="N151" s="6">
        <f>_xlfn.RANK.AVG(DMen!N151,DMen!N$4:N$413,0)</f>
        <v>107</v>
      </c>
      <c r="O151" s="6">
        <f>_xlfn.RANK.AVG(DMen!O151,DMen!O$4:O$413,0)</f>
        <v>202</v>
      </c>
      <c r="P151" s="6">
        <f>_xlfn.RANK.AVG(DMen!P151,DMen!P$4:P$413,1)</f>
        <v>193</v>
      </c>
      <c r="Q151" s="6">
        <f>_xlfn.RANK.AVG(DMen!Q151,DMen!Q$4:Q$413,0)</f>
        <v>205</v>
      </c>
      <c r="R151" s="6">
        <f>_xlfn.RANK.AVG(DMen!R151,DMen!R$4:R$413,0)</f>
        <v>208</v>
      </c>
      <c r="S151" s="6">
        <f>_xlfn.RANK.AVG(DMen!S151,DMen!S$4:S$413,1)</f>
        <v>206</v>
      </c>
      <c r="T151" s="6">
        <f>IF( DMen!T151 ="","",_xlfn.RANK.AVG(DMen!T151,DMen!T$4:T$413,0))</f>
        <v>127</v>
      </c>
      <c r="U151" s="6">
        <f>IF( DMen!U151 ="","",_xlfn.RANK.AVG(DMen!U151,DMen!U$4:U$413,0))</f>
        <v>45</v>
      </c>
      <c r="V151" s="6">
        <f>_xlfn.RANK.AVG(DMen!V151,DMen!V$4:V$413,0)</f>
        <v>222</v>
      </c>
      <c r="W151" s="6">
        <f>IF( DMen!W151 ="","",_xlfn.RANK.AVG(DMen!W151,DMen!W$4:W$413,0))</f>
        <v>2</v>
      </c>
      <c r="X151" s="6" t="str">
        <f>IF( DMen!X151 ="","",_xlfn.RANK.AVG(DMen!X151,DMen!X$4:X$413,0))</f>
        <v/>
      </c>
      <c r="Y151" s="6">
        <f>IF( DMen!Y151 ="","",_xlfn.RANK.AVG(DMen!Y151,DMen!Y$4:Y$413,0))</f>
        <v>176.5</v>
      </c>
      <c r="Z151" s="6">
        <f>_xlfn.RANK.AVG(DMen!Z151,DMen!Z$4:Z$413,0)</f>
        <v>144</v>
      </c>
      <c r="AA151" s="6">
        <f>IF( DMen!AA151 ="","",_xlfn.RANK.AVG(DMen!AA151,DMen!AA$4:AA$413,0))</f>
        <v>99.5</v>
      </c>
      <c r="AB151" s="6">
        <f>_xlfn.RANK.AVG(DMen!AB151,DMen!AB$4:AB$413,0)</f>
        <v>38</v>
      </c>
      <c r="AC151" s="6">
        <f>_xlfn.RANK.AVG(DMen!AC151,DMen!AC$4:AC$413,0)</f>
        <v>41.5</v>
      </c>
      <c r="AG151" s="7">
        <f t="shared" si="28"/>
        <v>177</v>
      </c>
      <c r="AH151" s="7">
        <f t="shared" si="29"/>
        <v>167.875</v>
      </c>
      <c r="AI151" s="7">
        <f t="shared" si="37"/>
        <v>119.66666666666667</v>
      </c>
      <c r="AJ151" s="7">
        <f t="shared" si="38"/>
        <v>202.8</v>
      </c>
      <c r="AK151" s="7">
        <f t="shared" si="39"/>
        <v>114.5</v>
      </c>
      <c r="AL151" s="7">
        <f t="shared" si="40"/>
        <v>80.75</v>
      </c>
      <c r="AN151">
        <f t="shared" si="30"/>
        <v>196</v>
      </c>
      <c r="AO151">
        <f t="shared" si="31"/>
        <v>185</v>
      </c>
      <c r="AP151">
        <f t="shared" si="32"/>
        <v>118</v>
      </c>
      <c r="AQ151">
        <f t="shared" si="33"/>
        <v>215</v>
      </c>
      <c r="AR151">
        <f t="shared" si="34"/>
        <v>128</v>
      </c>
      <c r="AS151">
        <f t="shared" si="35"/>
        <v>41</v>
      </c>
      <c r="AU151" s="6">
        <f t="shared" si="36"/>
        <v>147.16666666666666</v>
      </c>
      <c r="AW151">
        <f t="shared" si="41"/>
        <v>175</v>
      </c>
    </row>
    <row r="152" spans="1:49">
      <c r="A152" t="s">
        <v>701</v>
      </c>
      <c r="B152" t="s">
        <v>702</v>
      </c>
      <c r="C152" t="s">
        <v>62</v>
      </c>
      <c r="D152" t="s">
        <v>88</v>
      </c>
      <c r="E152" s="6">
        <f>_xlfn.RANK.AVG(DMen!E152,DMen!E$4:E$413,0)</f>
        <v>92</v>
      </c>
      <c r="F152" s="6">
        <f>_xlfn.RANK.AVG(DMen!F152,DMen!F$4:F$413,0)</f>
        <v>146.5</v>
      </c>
      <c r="G152" s="6">
        <f>_xlfn.RANK.AVG(DMen!G152,DMen!G$4:G$413,0)</f>
        <v>131</v>
      </c>
      <c r="H152" s="6">
        <f>_xlfn.RANK.AVG(DMen!H152,DMen!H$4:H$413,0)</f>
        <v>154</v>
      </c>
      <c r="I152" s="6">
        <f>_xlfn.RANK.AVG(DMen!I152,DMen!I$4:I$413,0)</f>
        <v>71</v>
      </c>
      <c r="J152" s="6">
        <f>_xlfn.RANK.AVG(DMen!J152,DMen!J$4:J$413,0)</f>
        <v>225</v>
      </c>
      <c r="K152" s="6">
        <f>_xlfn.RANK.AVG(DMen!K152,DMen!K$4:K$413,0)</f>
        <v>203.5</v>
      </c>
      <c r="L152" s="6">
        <f>_xlfn.RANK.AVG(DMen!L152,DMen!L$4:L$413,0)</f>
        <v>20</v>
      </c>
      <c r="M152" s="6">
        <f>_xlfn.RANK.AVG(DMen!M152,DMen!M$4:M$413,1)</f>
        <v>209</v>
      </c>
      <c r="N152" s="6">
        <f>_xlfn.RANK.AVG(DMen!N152,DMen!N$4:N$413,0)</f>
        <v>154</v>
      </c>
      <c r="O152" s="6">
        <f>_xlfn.RANK.AVG(DMen!O152,DMen!O$4:O$413,0)</f>
        <v>119</v>
      </c>
      <c r="P152" s="6">
        <f>_xlfn.RANK.AVG(DMen!P152,DMen!P$4:P$413,1)</f>
        <v>89</v>
      </c>
      <c r="Q152" s="6">
        <f>_xlfn.RANK.AVG(DMen!Q152,DMen!Q$4:Q$413,0)</f>
        <v>93</v>
      </c>
      <c r="R152" s="6">
        <f>_xlfn.RANK.AVG(DMen!R152,DMen!R$4:R$413,0)</f>
        <v>117.5</v>
      </c>
      <c r="S152" s="6">
        <f>_xlfn.RANK.AVG(DMen!S152,DMen!S$4:S$413,1)</f>
        <v>66</v>
      </c>
      <c r="T152" s="6">
        <f>IF( DMen!T152 ="","",_xlfn.RANK.AVG(DMen!T152,DMen!T$4:T$413,0))</f>
        <v>64</v>
      </c>
      <c r="U152" s="6">
        <f>IF( DMen!U152 ="","",_xlfn.RANK.AVG(DMen!U152,DMen!U$4:U$413,0))</f>
        <v>141</v>
      </c>
      <c r="V152" s="6">
        <f>_xlfn.RANK.AVG(DMen!V152,DMen!V$4:V$413,0)</f>
        <v>49</v>
      </c>
      <c r="W152" s="6">
        <f>IF( DMen!W152 ="","",_xlfn.RANK.AVG(DMen!W152,DMen!W$4:W$413,0))</f>
        <v>91</v>
      </c>
      <c r="X152" s="6" t="str">
        <f>IF( DMen!X152 ="","",_xlfn.RANK.AVG(DMen!X152,DMen!X$4:X$413,0))</f>
        <v/>
      </c>
      <c r="Y152" s="6">
        <f>IF( DMen!Y152 ="","",_xlfn.RANK.AVG(DMen!Y152,DMen!Y$4:Y$413,0))</f>
        <v>116.5</v>
      </c>
      <c r="Z152" s="6">
        <f>_xlfn.RANK.AVG(DMen!Z152,DMen!Z$4:Z$413,0)</f>
        <v>50</v>
      </c>
      <c r="AA152" s="6" t="str">
        <f>IF( DMen!AA152 ="","",_xlfn.RANK.AVG(DMen!AA152,DMen!AA$4:AA$413,0))</f>
        <v/>
      </c>
      <c r="AB152" s="6">
        <f>_xlfn.RANK.AVG(DMen!AB152,DMen!AB$4:AB$413,0)</f>
        <v>186</v>
      </c>
      <c r="AC152" s="6">
        <f>_xlfn.RANK.AVG(DMen!AC152,DMen!AC$4:AC$413,0)</f>
        <v>108</v>
      </c>
      <c r="AG152" s="7">
        <f t="shared" si="28"/>
        <v>123.16666666666667</v>
      </c>
      <c r="AH152" s="7">
        <f t="shared" si="29"/>
        <v>163.375</v>
      </c>
      <c r="AI152" s="7">
        <f t="shared" si="37"/>
        <v>127.66666666666667</v>
      </c>
      <c r="AJ152" s="7">
        <f t="shared" si="38"/>
        <v>96.9</v>
      </c>
      <c r="AK152" s="7">
        <f t="shared" si="39"/>
        <v>92.3</v>
      </c>
      <c r="AL152" s="7">
        <f t="shared" si="40"/>
        <v>114.66666666666667</v>
      </c>
      <c r="AN152">
        <f t="shared" si="30"/>
        <v>117</v>
      </c>
      <c r="AO152">
        <f t="shared" si="31"/>
        <v>178</v>
      </c>
      <c r="AP152">
        <f t="shared" si="32"/>
        <v>134.5</v>
      </c>
      <c r="AQ152">
        <f t="shared" si="33"/>
        <v>94</v>
      </c>
      <c r="AR152">
        <f t="shared" si="34"/>
        <v>92</v>
      </c>
      <c r="AS152">
        <f t="shared" si="35"/>
        <v>142</v>
      </c>
      <c r="AU152" s="6">
        <f t="shared" si="36"/>
        <v>126.25</v>
      </c>
      <c r="AW152">
        <f t="shared" si="41"/>
        <v>137</v>
      </c>
    </row>
    <row r="153" spans="1:49">
      <c r="A153" t="s">
        <v>64</v>
      </c>
      <c r="B153" t="s">
        <v>65</v>
      </c>
      <c r="C153" t="s">
        <v>62</v>
      </c>
      <c r="D153" t="s">
        <v>63</v>
      </c>
      <c r="E153" s="6">
        <f>_xlfn.RANK.AVG(DMen!E153,DMen!E$4:E$413,0)</f>
        <v>28</v>
      </c>
      <c r="F153" s="6">
        <f>_xlfn.RANK.AVG(DMen!F153,DMen!F$4:F$413,0)</f>
        <v>24</v>
      </c>
      <c r="G153" s="6">
        <f>_xlfn.RANK.AVG(DMen!G153,DMen!G$4:G$413,0)</f>
        <v>59</v>
      </c>
      <c r="H153" s="6">
        <f>_xlfn.RANK.AVG(DMen!H153,DMen!H$4:H$413,0)</f>
        <v>22</v>
      </c>
      <c r="I153" s="6">
        <f>_xlfn.RANK.AVG(DMen!I153,DMen!I$4:I$413,0)</f>
        <v>41</v>
      </c>
      <c r="J153" s="6">
        <f>_xlfn.RANK.AVG(DMen!J153,DMen!J$4:J$413,0)</f>
        <v>166</v>
      </c>
      <c r="K153" s="6">
        <f>_xlfn.RANK.AVG(DMen!K153,DMen!K$4:K$413,0)</f>
        <v>73.5</v>
      </c>
      <c r="L153" s="6">
        <f>_xlfn.RANK.AVG(DMen!L153,DMen!L$4:L$413,0)</f>
        <v>150</v>
      </c>
      <c r="M153" s="6">
        <f>_xlfn.RANK.AVG(DMen!M153,DMen!M$4:M$413,1)</f>
        <v>194</v>
      </c>
      <c r="N153" s="6">
        <f>_xlfn.RANK.AVG(DMen!N153,DMen!N$4:N$413,0)</f>
        <v>215</v>
      </c>
      <c r="O153" s="6">
        <f>_xlfn.RANK.AVG(DMen!O153,DMen!O$4:O$413,0)</f>
        <v>11</v>
      </c>
      <c r="P153" s="6">
        <f>_xlfn.RANK.AVG(DMen!P153,DMen!P$4:P$413,1)</f>
        <v>5</v>
      </c>
      <c r="Q153" s="6">
        <f>_xlfn.RANK.AVG(DMen!Q153,DMen!Q$4:Q$413,0)</f>
        <v>1</v>
      </c>
      <c r="R153" s="6">
        <f>_xlfn.RANK.AVG(DMen!R153,DMen!R$4:R$413,0)</f>
        <v>40</v>
      </c>
      <c r="S153" s="6">
        <f>_xlfn.RANK.AVG(DMen!S153,DMen!S$4:S$413,1)</f>
        <v>20</v>
      </c>
      <c r="T153" s="6">
        <f>IF( DMen!T153 ="","",_xlfn.RANK.AVG(DMen!T153,DMen!T$4:T$413,0))</f>
        <v>41</v>
      </c>
      <c r="U153" s="6">
        <f>IF( DMen!U153 ="","",_xlfn.RANK.AVG(DMen!U153,DMen!U$4:U$413,0))</f>
        <v>61.5</v>
      </c>
      <c r="V153" s="6">
        <f>_xlfn.RANK.AVG(DMen!V153,DMen!V$4:V$413,0)</f>
        <v>29</v>
      </c>
      <c r="W153" s="6">
        <f>IF( DMen!W153 ="","",_xlfn.RANK.AVG(DMen!W153,DMen!W$4:W$413,0))</f>
        <v>42</v>
      </c>
      <c r="X153" s="6">
        <f>IF( DMen!X153 ="","",_xlfn.RANK.AVG(DMen!X153,DMen!X$4:X$413,0))</f>
        <v>25</v>
      </c>
      <c r="Y153" s="6">
        <f>IF( DMen!Y153 ="","",_xlfn.RANK.AVG(DMen!Y153,DMen!Y$4:Y$413,0))</f>
        <v>68</v>
      </c>
      <c r="Z153" s="6">
        <f>_xlfn.RANK.AVG(DMen!Z153,DMen!Z$4:Z$413,0)</f>
        <v>14</v>
      </c>
      <c r="AA153" s="6" t="str">
        <f>IF( DMen!AA153 ="","",_xlfn.RANK.AVG(DMen!AA153,DMen!AA$4:AA$413,0))</f>
        <v/>
      </c>
      <c r="AB153" s="6">
        <f>_xlfn.RANK.AVG(DMen!AB153,DMen!AB$4:AB$413,0)</f>
        <v>48</v>
      </c>
      <c r="AC153" s="6">
        <f>_xlfn.RANK.AVG(DMen!AC153,DMen!AC$4:AC$413,0)</f>
        <v>41.5</v>
      </c>
      <c r="AG153" s="7">
        <f t="shared" si="28"/>
        <v>37</v>
      </c>
      <c r="AH153" s="7">
        <f t="shared" si="29"/>
        <v>75.625</v>
      </c>
      <c r="AI153" s="7">
        <f t="shared" si="37"/>
        <v>186.33333333333334</v>
      </c>
      <c r="AJ153" s="7">
        <f t="shared" si="38"/>
        <v>15.4</v>
      </c>
      <c r="AK153" s="7">
        <f t="shared" si="39"/>
        <v>44.416666666666664</v>
      </c>
      <c r="AL153" s="7">
        <f t="shared" si="40"/>
        <v>34.5</v>
      </c>
      <c r="AN153">
        <f t="shared" si="30"/>
        <v>23</v>
      </c>
      <c r="AO153">
        <f t="shared" si="31"/>
        <v>59</v>
      </c>
      <c r="AP153">
        <f t="shared" si="32"/>
        <v>217</v>
      </c>
      <c r="AQ153">
        <f t="shared" si="33"/>
        <v>1</v>
      </c>
      <c r="AR153">
        <f t="shared" si="34"/>
        <v>13</v>
      </c>
      <c r="AS153">
        <f t="shared" si="35"/>
        <v>3</v>
      </c>
      <c r="AU153" s="6">
        <f t="shared" si="36"/>
        <v>52.666666666666664</v>
      </c>
      <c r="AW153">
        <f t="shared" si="41"/>
        <v>14</v>
      </c>
    </row>
    <row r="154" spans="1:49">
      <c r="A154" t="s">
        <v>1433</v>
      </c>
      <c r="B154" t="s">
        <v>1434</v>
      </c>
      <c r="C154" t="s">
        <v>62</v>
      </c>
      <c r="D154" t="s">
        <v>1385</v>
      </c>
      <c r="E154" s="6">
        <f>_xlfn.RANK.AVG(DMen!E154,DMen!E$4:E$413,0)</f>
        <v>61</v>
      </c>
      <c r="F154" s="6">
        <f>_xlfn.RANK.AVG(DMen!F154,DMen!F$4:F$413,0)</f>
        <v>59</v>
      </c>
      <c r="G154" s="6">
        <f>_xlfn.RANK.AVG(DMen!G154,DMen!G$4:G$413,0)</f>
        <v>112</v>
      </c>
      <c r="H154" s="6">
        <f>_xlfn.RANK.AVG(DMen!H154,DMen!H$4:H$413,0)</f>
        <v>21</v>
      </c>
      <c r="I154" s="6">
        <f>_xlfn.RANK.AVG(DMen!I154,DMen!I$4:I$413,0)</f>
        <v>31</v>
      </c>
      <c r="J154" s="6">
        <f>_xlfn.RANK.AVG(DMen!J154,DMen!J$4:J$413,0)</f>
        <v>41</v>
      </c>
      <c r="K154" s="6">
        <f>_xlfn.RANK.AVG(DMen!K154,DMen!K$4:K$413,0)</f>
        <v>29.5</v>
      </c>
      <c r="L154" s="6">
        <f>_xlfn.RANK.AVG(DMen!L154,DMen!L$4:L$413,0)</f>
        <v>12</v>
      </c>
      <c r="M154" s="6">
        <f>_xlfn.RANK.AVG(DMen!M154,DMen!M$4:M$413,1)</f>
        <v>179</v>
      </c>
      <c r="N154" s="6">
        <f>_xlfn.RANK.AVG(DMen!N154,DMen!N$4:N$413,0)</f>
        <v>73</v>
      </c>
      <c r="O154" s="6">
        <f>_xlfn.RANK.AVG(DMen!O154,DMen!O$4:O$413,0)</f>
        <v>226</v>
      </c>
      <c r="P154" s="6">
        <f>_xlfn.RANK.AVG(DMen!P154,DMen!P$4:P$413,1)</f>
        <v>211</v>
      </c>
      <c r="Q154" s="6">
        <f>_xlfn.RANK.AVG(DMen!Q154,DMen!Q$4:Q$413,0)</f>
        <v>222</v>
      </c>
      <c r="R154" s="6">
        <f>_xlfn.RANK.AVG(DMen!R154,DMen!R$4:R$413,0)</f>
        <v>226</v>
      </c>
      <c r="S154" s="6">
        <f>_xlfn.RANK.AVG(DMen!S154,DMen!S$4:S$413,1)</f>
        <v>204</v>
      </c>
      <c r="T154" s="6">
        <f>IF( DMen!T154 ="","",_xlfn.RANK.AVG(DMen!T154,DMen!T$4:T$413,0))</f>
        <v>134</v>
      </c>
      <c r="U154" s="6">
        <f>IF( DMen!U154 ="","",_xlfn.RANK.AVG(DMen!U154,DMen!U$4:U$413,0))</f>
        <v>39</v>
      </c>
      <c r="V154" s="6">
        <f>_xlfn.RANK.AVG(DMen!V154,DMen!V$4:V$413,0)</f>
        <v>86</v>
      </c>
      <c r="W154" s="6">
        <f>IF( DMen!W154 ="","",_xlfn.RANK.AVG(DMen!W154,DMen!W$4:W$413,0))</f>
        <v>70</v>
      </c>
      <c r="X154" s="6">
        <f>IF( DMen!X154 ="","",_xlfn.RANK.AVG(DMen!X154,DMen!X$4:X$413,0))</f>
        <v>43.5</v>
      </c>
      <c r="Y154" s="6">
        <f>IF( DMen!Y154 ="","",_xlfn.RANK.AVG(DMen!Y154,DMen!Y$4:Y$413,0))</f>
        <v>130</v>
      </c>
      <c r="Z154" s="6">
        <f>_xlfn.RANK.AVG(DMen!Z154,DMen!Z$4:Z$413,0)</f>
        <v>222</v>
      </c>
      <c r="AA154" s="6">
        <f>IF( DMen!AA154 ="","",_xlfn.RANK.AVG(DMen!AA154,DMen!AA$4:AA$413,0))</f>
        <v>49</v>
      </c>
      <c r="AB154" s="6">
        <f>_xlfn.RANK.AVG(DMen!AB154,DMen!AB$4:AB$413,0)</f>
        <v>209</v>
      </c>
      <c r="AC154" s="6">
        <f>_xlfn.RANK.AVG(DMen!AC154,DMen!AC$4:AC$413,0)</f>
        <v>201.5</v>
      </c>
      <c r="AG154" s="7">
        <f t="shared" si="28"/>
        <v>77.333333333333329</v>
      </c>
      <c r="AH154" s="7">
        <f t="shared" si="29"/>
        <v>30.625</v>
      </c>
      <c r="AI154" s="7">
        <f t="shared" si="37"/>
        <v>88</v>
      </c>
      <c r="AJ154" s="7">
        <f t="shared" si="38"/>
        <v>217.8</v>
      </c>
      <c r="AK154" s="7">
        <f t="shared" si="39"/>
        <v>83.75</v>
      </c>
      <c r="AL154" s="7">
        <f t="shared" si="40"/>
        <v>170.375</v>
      </c>
      <c r="AN154">
        <f t="shared" si="30"/>
        <v>68</v>
      </c>
      <c r="AO154">
        <f t="shared" si="31"/>
        <v>9</v>
      </c>
      <c r="AP154">
        <f t="shared" si="32"/>
        <v>71</v>
      </c>
      <c r="AQ154">
        <f t="shared" si="33"/>
        <v>227</v>
      </c>
      <c r="AR154">
        <f t="shared" si="34"/>
        <v>73.5</v>
      </c>
      <c r="AS154">
        <f t="shared" si="35"/>
        <v>224</v>
      </c>
      <c r="AU154" s="6">
        <f t="shared" si="36"/>
        <v>112.08333333333333</v>
      </c>
      <c r="AW154">
        <f t="shared" si="41"/>
        <v>111</v>
      </c>
    </row>
    <row r="155" spans="1:49">
      <c r="A155" t="s">
        <v>617</v>
      </c>
      <c r="B155" t="s">
        <v>618</v>
      </c>
      <c r="C155" t="s">
        <v>62</v>
      </c>
      <c r="D155" t="s">
        <v>163</v>
      </c>
      <c r="E155" s="6">
        <f>_xlfn.RANK.AVG(DMen!E155,DMen!E$4:E$413,0)</f>
        <v>217.5</v>
      </c>
      <c r="F155" s="6">
        <f>_xlfn.RANK.AVG(DMen!F155,DMen!F$4:F$413,0)</f>
        <v>215</v>
      </c>
      <c r="G155" s="6">
        <f>_xlfn.RANK.AVG(DMen!G155,DMen!G$4:G$413,0)</f>
        <v>189</v>
      </c>
      <c r="H155" s="6">
        <f>_xlfn.RANK.AVG(DMen!H155,DMen!H$4:H$413,0)</f>
        <v>181</v>
      </c>
      <c r="I155" s="6">
        <f>_xlfn.RANK.AVG(DMen!I155,DMen!I$4:I$413,0)</f>
        <v>185</v>
      </c>
      <c r="J155" s="6">
        <f>_xlfn.RANK.AVG(DMen!J155,DMen!J$4:J$413,0)</f>
        <v>154</v>
      </c>
      <c r="K155" s="6">
        <f>_xlfn.RANK.AVG(DMen!K155,DMen!K$4:K$413,0)</f>
        <v>186.5</v>
      </c>
      <c r="L155" s="6">
        <f>_xlfn.RANK.AVG(DMen!L155,DMen!L$4:L$413,0)</f>
        <v>170</v>
      </c>
      <c r="M155" s="6">
        <f>_xlfn.RANK.AVG(DMen!M155,DMen!M$4:M$413,1)</f>
        <v>94</v>
      </c>
      <c r="N155" s="6">
        <f>_xlfn.RANK.AVG(DMen!N155,DMen!N$4:N$413,0)</f>
        <v>124</v>
      </c>
      <c r="O155" s="6">
        <f>_xlfn.RANK.AVG(DMen!O155,DMen!O$4:O$413,0)</f>
        <v>22.5</v>
      </c>
      <c r="P155" s="6">
        <f>_xlfn.RANK.AVG(DMen!P155,DMen!P$4:P$413,1)</f>
        <v>104</v>
      </c>
      <c r="Q155" s="6">
        <f>_xlfn.RANK.AVG(DMen!Q155,DMen!Q$4:Q$413,0)</f>
        <v>43</v>
      </c>
      <c r="R155" s="6">
        <f>_xlfn.RANK.AVG(DMen!R155,DMen!R$4:R$413,0)</f>
        <v>126</v>
      </c>
      <c r="S155" s="6">
        <f>_xlfn.RANK.AVG(DMen!S155,DMen!S$4:S$413,1)</f>
        <v>35</v>
      </c>
      <c r="T155" s="6">
        <f>IF( DMen!T155 ="","",_xlfn.RANK.AVG(DMen!T155,DMen!T$4:T$413,0))</f>
        <v>209</v>
      </c>
      <c r="U155" s="6" t="str">
        <f>IF( DMen!U155 ="","",_xlfn.RANK.AVG(DMen!U155,DMen!U$4:U$413,0))</f>
        <v/>
      </c>
      <c r="V155" s="6">
        <f>_xlfn.RANK.AVG(DMen!V155,DMen!V$4:V$413,0)</f>
        <v>103.5</v>
      </c>
      <c r="W155" s="6">
        <f>IF( DMen!W155 ="","",_xlfn.RANK.AVG(DMen!W155,DMen!W$4:W$413,0))</f>
        <v>194</v>
      </c>
      <c r="X155" s="6" t="str">
        <f>IF( DMen!X155 ="","",_xlfn.RANK.AVG(DMen!X155,DMen!X$4:X$413,0))</f>
        <v/>
      </c>
      <c r="Y155" s="6">
        <f>IF( DMen!Y155 ="","",_xlfn.RANK.AVG(DMen!Y155,DMen!Y$4:Y$413,0))</f>
        <v>176.5</v>
      </c>
      <c r="Z155" s="6">
        <f>_xlfn.RANK.AVG(DMen!Z155,DMen!Z$4:Z$413,0)</f>
        <v>92</v>
      </c>
      <c r="AA155" s="6" t="str">
        <f>IF( DMen!AA155 ="","",_xlfn.RANK.AVG(DMen!AA155,DMen!AA$4:AA$413,0))</f>
        <v/>
      </c>
      <c r="AB155" s="6">
        <f>_xlfn.RANK.AVG(DMen!AB155,DMen!AB$4:AB$413,0)</f>
        <v>67</v>
      </c>
      <c r="AC155" s="6">
        <f>_xlfn.RANK.AVG(DMen!AC155,DMen!AC$4:AC$413,0)</f>
        <v>135.5</v>
      </c>
      <c r="AG155" s="7">
        <f t="shared" si="28"/>
        <v>207.16666666666666</v>
      </c>
      <c r="AH155" s="7">
        <f t="shared" si="29"/>
        <v>176.625</v>
      </c>
      <c r="AI155" s="7">
        <f t="shared" si="37"/>
        <v>129.33333333333334</v>
      </c>
      <c r="AJ155" s="7">
        <f t="shared" si="38"/>
        <v>66.099999999999994</v>
      </c>
      <c r="AK155" s="7">
        <f t="shared" si="39"/>
        <v>170.75</v>
      </c>
      <c r="AL155" s="7">
        <f t="shared" si="40"/>
        <v>98.166666666666671</v>
      </c>
      <c r="AN155">
        <f t="shared" si="30"/>
        <v>222</v>
      </c>
      <c r="AO155">
        <f t="shared" si="31"/>
        <v>202</v>
      </c>
      <c r="AP155">
        <f t="shared" si="32"/>
        <v>138.5</v>
      </c>
      <c r="AQ155">
        <f t="shared" si="33"/>
        <v>50</v>
      </c>
      <c r="AR155">
        <f t="shared" si="34"/>
        <v>212</v>
      </c>
      <c r="AS155">
        <f t="shared" si="35"/>
        <v>80</v>
      </c>
      <c r="AU155" s="6">
        <f t="shared" si="36"/>
        <v>150.75</v>
      </c>
      <c r="AW155">
        <f t="shared" si="41"/>
        <v>179</v>
      </c>
    </row>
    <row r="156" spans="1:49">
      <c r="A156" t="s">
        <v>553</v>
      </c>
      <c r="B156" t="s">
        <v>554</v>
      </c>
      <c r="C156" t="s">
        <v>62</v>
      </c>
      <c r="D156" t="s">
        <v>110</v>
      </c>
      <c r="E156" s="6">
        <f>_xlfn.RANK.AVG(DMen!E156,DMen!E$4:E$413,0)</f>
        <v>117.5</v>
      </c>
      <c r="F156" s="6">
        <f>_xlfn.RANK.AVG(DMen!F156,DMen!F$4:F$413,0)</f>
        <v>204</v>
      </c>
      <c r="G156" s="6">
        <f>_xlfn.RANK.AVG(DMen!G156,DMen!G$4:G$413,0)</f>
        <v>23</v>
      </c>
      <c r="H156" s="6">
        <f>_xlfn.RANK.AVG(DMen!H156,DMen!H$4:H$413,0)</f>
        <v>175</v>
      </c>
      <c r="I156" s="6">
        <f>_xlfn.RANK.AVG(DMen!I156,DMen!I$4:I$413,0)</f>
        <v>132</v>
      </c>
      <c r="J156" s="6">
        <f>_xlfn.RANK.AVG(DMen!J156,DMen!J$4:J$413,0)</f>
        <v>211</v>
      </c>
      <c r="K156" s="6">
        <f>_xlfn.RANK.AVG(DMen!K156,DMen!K$4:K$413,0)</f>
        <v>133</v>
      </c>
      <c r="L156" s="6">
        <f>_xlfn.RANK.AVG(DMen!L156,DMen!L$4:L$413,0)</f>
        <v>3</v>
      </c>
      <c r="M156" s="6">
        <f>_xlfn.RANK.AVG(DMen!M156,DMen!M$4:M$413,1)</f>
        <v>165</v>
      </c>
      <c r="N156" s="6">
        <f>_xlfn.RANK.AVG(DMen!N156,DMen!N$4:N$413,0)</f>
        <v>12</v>
      </c>
      <c r="O156" s="6">
        <f>_xlfn.RANK.AVG(DMen!O156,DMen!O$4:O$413,0)</f>
        <v>34</v>
      </c>
      <c r="P156" s="6">
        <f>_xlfn.RANK.AVG(DMen!P156,DMen!P$4:P$413,1)</f>
        <v>53</v>
      </c>
      <c r="Q156" s="6">
        <f>_xlfn.RANK.AVG(DMen!Q156,DMen!Q$4:Q$413,0)</f>
        <v>32</v>
      </c>
      <c r="R156" s="6">
        <f>_xlfn.RANK.AVG(DMen!R156,DMen!R$4:R$413,0)</f>
        <v>42</v>
      </c>
      <c r="S156" s="6">
        <f>_xlfn.RANK.AVG(DMen!S156,DMen!S$4:S$413,1)</f>
        <v>153</v>
      </c>
      <c r="T156" s="6">
        <f>IF( DMen!T156 ="","",_xlfn.RANK.AVG(DMen!T156,DMen!T$4:T$413,0))</f>
        <v>31</v>
      </c>
      <c r="U156" s="6" t="str">
        <f>IF( DMen!U156 ="","",_xlfn.RANK.AVG(DMen!U156,DMen!U$4:U$413,0))</f>
        <v/>
      </c>
      <c r="V156" s="6">
        <f>_xlfn.RANK.AVG(DMen!V156,DMen!V$4:V$413,0)</f>
        <v>142</v>
      </c>
      <c r="W156" s="6">
        <f>IF( DMen!W156 ="","",_xlfn.RANK.AVG(DMen!W156,DMen!W$4:W$413,0))</f>
        <v>7</v>
      </c>
      <c r="X156" s="6" t="str">
        <f>IF( DMen!X156 ="","",_xlfn.RANK.AVG(DMen!X156,DMen!X$4:X$413,0))</f>
        <v/>
      </c>
      <c r="Y156" s="6">
        <f>IF( DMen!Y156 ="","",_xlfn.RANK.AVG(DMen!Y156,DMen!Y$4:Y$413,0))</f>
        <v>23</v>
      </c>
      <c r="Z156" s="6">
        <f>_xlfn.RANK.AVG(DMen!Z156,DMen!Z$4:Z$413,0)</f>
        <v>173</v>
      </c>
      <c r="AA156" s="6" t="str">
        <f>IF( DMen!AA156 ="","",_xlfn.RANK.AVG(DMen!AA156,DMen!AA$4:AA$413,0))</f>
        <v/>
      </c>
      <c r="AB156" s="6">
        <f>_xlfn.RANK.AVG(DMen!AB156,DMen!AB$4:AB$413,0)</f>
        <v>124</v>
      </c>
      <c r="AC156" s="6">
        <f>_xlfn.RANK.AVG(DMen!AC156,DMen!AC$4:AC$413,0)</f>
        <v>157.5</v>
      </c>
      <c r="AG156" s="7">
        <f t="shared" si="28"/>
        <v>114.83333333333333</v>
      </c>
      <c r="AH156" s="7">
        <f t="shared" si="29"/>
        <v>162.75</v>
      </c>
      <c r="AI156" s="7">
        <f t="shared" si="37"/>
        <v>60</v>
      </c>
      <c r="AJ156" s="7">
        <f t="shared" si="38"/>
        <v>62.8</v>
      </c>
      <c r="AK156" s="7">
        <f t="shared" si="39"/>
        <v>50.75</v>
      </c>
      <c r="AL156" s="7">
        <f t="shared" si="40"/>
        <v>151.5</v>
      </c>
      <c r="AN156">
        <f t="shared" si="30"/>
        <v>106.5</v>
      </c>
      <c r="AO156">
        <f t="shared" si="31"/>
        <v>176.5</v>
      </c>
      <c r="AP156">
        <f t="shared" si="32"/>
        <v>26</v>
      </c>
      <c r="AQ156">
        <f t="shared" si="33"/>
        <v>46</v>
      </c>
      <c r="AR156">
        <f t="shared" si="34"/>
        <v>22</v>
      </c>
      <c r="AS156">
        <f t="shared" si="35"/>
        <v>211</v>
      </c>
      <c r="AU156" s="6">
        <f t="shared" si="36"/>
        <v>98</v>
      </c>
      <c r="AW156">
        <f t="shared" si="41"/>
        <v>84</v>
      </c>
    </row>
    <row r="157" spans="1:49">
      <c r="A157" t="s">
        <v>943</v>
      </c>
      <c r="B157" t="s">
        <v>944</v>
      </c>
      <c r="C157" t="s">
        <v>62</v>
      </c>
      <c r="D157" t="s">
        <v>643</v>
      </c>
      <c r="E157" s="6">
        <f>_xlfn.RANK.AVG(DMen!E157,DMen!E$4:E$413,0)</f>
        <v>92</v>
      </c>
      <c r="F157" s="6">
        <f>_xlfn.RANK.AVG(DMen!F157,DMen!F$4:F$413,0)</f>
        <v>182</v>
      </c>
      <c r="G157" s="6">
        <f>_xlfn.RANK.AVG(DMen!G157,DMen!G$4:G$413,0)</f>
        <v>199</v>
      </c>
      <c r="H157" s="6">
        <f>_xlfn.RANK.AVG(DMen!H157,DMen!H$4:H$413,0)</f>
        <v>135</v>
      </c>
      <c r="I157" s="6">
        <f>_xlfn.RANK.AVG(DMen!I157,DMen!I$4:I$413,0)</f>
        <v>76</v>
      </c>
      <c r="J157" s="6">
        <f>_xlfn.RANK.AVG(DMen!J157,DMen!J$4:J$413,0)</f>
        <v>132</v>
      </c>
      <c r="K157" s="6">
        <f>_xlfn.RANK.AVG(DMen!K157,DMen!K$4:K$413,0)</f>
        <v>96</v>
      </c>
      <c r="L157" s="6">
        <f>_xlfn.RANK.AVG(DMen!L157,DMen!L$4:L$413,0)</f>
        <v>38</v>
      </c>
      <c r="M157" s="6">
        <f>_xlfn.RANK.AVG(DMen!M157,DMen!M$4:M$413,1)</f>
        <v>202</v>
      </c>
      <c r="N157" s="6">
        <f>_xlfn.RANK.AVG(DMen!N157,DMen!N$4:N$413,0)</f>
        <v>156</v>
      </c>
      <c r="O157" s="6">
        <f>_xlfn.RANK.AVG(DMen!O157,DMen!O$4:O$413,0)</f>
        <v>142</v>
      </c>
      <c r="P157" s="6">
        <f>_xlfn.RANK.AVG(DMen!P157,DMen!P$4:P$413,1)</f>
        <v>135</v>
      </c>
      <c r="Q157" s="6">
        <f>_xlfn.RANK.AVG(DMen!Q157,DMen!Q$4:Q$413,0)</f>
        <v>150</v>
      </c>
      <c r="R157" s="6">
        <f>_xlfn.RANK.AVG(DMen!R157,DMen!R$4:R$413,0)</f>
        <v>87</v>
      </c>
      <c r="S157" s="6">
        <f>_xlfn.RANK.AVG(DMen!S157,DMen!S$4:S$413,1)</f>
        <v>77.5</v>
      </c>
      <c r="T157" s="6">
        <f>IF( DMen!T157 ="","",_xlfn.RANK.AVG(DMen!T157,DMen!T$4:T$413,0))</f>
        <v>12</v>
      </c>
      <c r="U157" s="6">
        <f>IF( DMen!U157 ="","",_xlfn.RANK.AVG(DMen!U157,DMen!U$4:U$413,0))</f>
        <v>153</v>
      </c>
      <c r="V157" s="6">
        <f>_xlfn.RANK.AVG(DMen!V157,DMen!V$4:V$413,0)</f>
        <v>202</v>
      </c>
      <c r="W157" s="6">
        <f>IF( DMen!W157 ="","",_xlfn.RANK.AVG(DMen!W157,DMen!W$4:W$413,0))</f>
        <v>128</v>
      </c>
      <c r="X157" s="6" t="str">
        <f>IF( DMen!X157 ="","",_xlfn.RANK.AVG(DMen!X157,DMen!X$4:X$413,0))</f>
        <v/>
      </c>
      <c r="Y157" s="6">
        <f>IF( DMen!Y157 ="","",_xlfn.RANK.AVG(DMen!Y157,DMen!Y$4:Y$413,0))</f>
        <v>132</v>
      </c>
      <c r="Z157" s="6">
        <f>_xlfn.RANK.AVG(DMen!Z157,DMen!Z$4:Z$413,0)</f>
        <v>110</v>
      </c>
      <c r="AA157" s="6" t="str">
        <f>IF( DMen!AA157 ="","",_xlfn.RANK.AVG(DMen!AA157,DMen!AA$4:AA$413,0))</f>
        <v/>
      </c>
      <c r="AB157" s="6">
        <f>_xlfn.RANK.AVG(DMen!AB157,DMen!AB$4:AB$413,0)</f>
        <v>215</v>
      </c>
      <c r="AC157" s="6">
        <f>_xlfn.RANK.AVG(DMen!AC157,DMen!AC$4:AC$413,0)</f>
        <v>41.5</v>
      </c>
      <c r="AG157" s="7">
        <f t="shared" si="28"/>
        <v>157.66666666666666</v>
      </c>
      <c r="AH157" s="7">
        <f t="shared" si="29"/>
        <v>109.75</v>
      </c>
      <c r="AI157" s="7">
        <f t="shared" si="37"/>
        <v>132</v>
      </c>
      <c r="AJ157" s="7">
        <f t="shared" si="38"/>
        <v>118.3</v>
      </c>
      <c r="AK157" s="7">
        <f t="shared" si="39"/>
        <v>125.4</v>
      </c>
      <c r="AL157" s="7">
        <f t="shared" si="40"/>
        <v>122.16666666666667</v>
      </c>
      <c r="AN157">
        <f t="shared" si="30"/>
        <v>170</v>
      </c>
      <c r="AO157">
        <f t="shared" si="31"/>
        <v>105</v>
      </c>
      <c r="AP157">
        <f t="shared" si="32"/>
        <v>146.5</v>
      </c>
      <c r="AQ157">
        <f t="shared" si="33"/>
        <v>121</v>
      </c>
      <c r="AR157">
        <f t="shared" si="34"/>
        <v>146</v>
      </c>
      <c r="AS157">
        <f t="shared" si="35"/>
        <v>160</v>
      </c>
      <c r="AU157" s="6">
        <f t="shared" si="36"/>
        <v>141.41666666666666</v>
      </c>
      <c r="AW157">
        <f t="shared" si="41"/>
        <v>167.5</v>
      </c>
    </row>
    <row r="158" spans="1:49">
      <c r="A158" t="s">
        <v>401</v>
      </c>
      <c r="B158" t="s">
        <v>402</v>
      </c>
      <c r="C158" t="s">
        <v>62</v>
      </c>
      <c r="D158" t="s">
        <v>195</v>
      </c>
      <c r="E158" s="6">
        <f>_xlfn.RANK.AVG(DMen!E158,DMen!E$4:E$413,0)</f>
        <v>92</v>
      </c>
      <c r="F158" s="6">
        <f>_xlfn.RANK.AVG(DMen!F158,DMen!F$4:F$413,0)</f>
        <v>37</v>
      </c>
      <c r="G158" s="6">
        <f>_xlfn.RANK.AVG(DMen!G158,DMen!G$4:G$413,0)</f>
        <v>77</v>
      </c>
      <c r="H158" s="6">
        <f>_xlfn.RANK.AVG(DMen!H158,DMen!H$4:H$413,0)</f>
        <v>43</v>
      </c>
      <c r="I158" s="6">
        <f>_xlfn.RANK.AVG(DMen!I158,DMen!I$4:I$413,0)</f>
        <v>106</v>
      </c>
      <c r="J158" s="6">
        <f>_xlfn.RANK.AVG(DMen!J158,DMen!J$4:J$413,0)</f>
        <v>74</v>
      </c>
      <c r="K158" s="6">
        <f>_xlfn.RANK.AVG(DMen!K158,DMen!K$4:K$413,0)</f>
        <v>116</v>
      </c>
      <c r="L158" s="6">
        <f>_xlfn.RANK.AVG(DMen!L158,DMen!L$4:L$413,0)</f>
        <v>55</v>
      </c>
      <c r="M158" s="6">
        <f>_xlfn.RANK.AVG(DMen!M158,DMen!M$4:M$413,1)</f>
        <v>200</v>
      </c>
      <c r="N158" s="6">
        <f>_xlfn.RANK.AVG(DMen!N158,DMen!N$4:N$413,0)</f>
        <v>183</v>
      </c>
      <c r="O158" s="6">
        <f>_xlfn.RANK.AVG(DMen!O158,DMen!O$4:O$413,0)</f>
        <v>116</v>
      </c>
      <c r="P158" s="6">
        <f>_xlfn.RANK.AVG(DMen!P158,DMen!P$4:P$413,1)</f>
        <v>52</v>
      </c>
      <c r="Q158" s="6">
        <f>_xlfn.RANK.AVG(DMen!Q158,DMen!Q$4:Q$413,0)</f>
        <v>77</v>
      </c>
      <c r="R158" s="6">
        <f>_xlfn.RANK.AVG(DMen!R158,DMen!R$4:R$413,0)</f>
        <v>85</v>
      </c>
      <c r="S158" s="6">
        <f>_xlfn.RANK.AVG(DMen!S158,DMen!S$4:S$413,1)</f>
        <v>27</v>
      </c>
      <c r="T158" s="6">
        <f>IF( DMen!T158 ="","",_xlfn.RANK.AVG(DMen!T158,DMen!T$4:T$413,0))</f>
        <v>141</v>
      </c>
      <c r="U158" s="6">
        <f>IF( DMen!U158 ="","",_xlfn.RANK.AVG(DMen!U158,DMen!U$4:U$413,0))</f>
        <v>138</v>
      </c>
      <c r="V158" s="6">
        <f>_xlfn.RANK.AVG(DMen!V158,DMen!V$4:V$413,0)</f>
        <v>91</v>
      </c>
      <c r="W158" s="6">
        <f>IF( DMen!W158 ="","",_xlfn.RANK.AVG(DMen!W158,DMen!W$4:W$413,0))</f>
        <v>30</v>
      </c>
      <c r="X158" s="6">
        <f>IF( DMen!X158 ="","",_xlfn.RANK.AVG(DMen!X158,DMen!X$4:X$413,0))</f>
        <v>25</v>
      </c>
      <c r="Y158" s="6">
        <f>IF( DMen!Y158 ="","",_xlfn.RANK.AVG(DMen!Y158,DMen!Y$4:Y$413,0))</f>
        <v>12</v>
      </c>
      <c r="Z158" s="6">
        <f>_xlfn.RANK.AVG(DMen!Z158,DMen!Z$4:Z$413,0)</f>
        <v>70</v>
      </c>
      <c r="AA158" s="6">
        <f>IF( DMen!AA158 ="","",_xlfn.RANK.AVG(DMen!AA158,DMen!AA$4:AA$413,0))</f>
        <v>45</v>
      </c>
      <c r="AB158" s="6">
        <f>_xlfn.RANK.AVG(DMen!AB158,DMen!AB$4:AB$413,0)</f>
        <v>62</v>
      </c>
      <c r="AC158" s="6">
        <f>_xlfn.RANK.AVG(DMen!AC158,DMen!AC$4:AC$413,0)</f>
        <v>213.5</v>
      </c>
      <c r="AG158" s="7">
        <f t="shared" si="28"/>
        <v>68.666666666666671</v>
      </c>
      <c r="AH158" s="7">
        <f t="shared" si="29"/>
        <v>84.75</v>
      </c>
      <c r="AI158" s="7">
        <f t="shared" si="37"/>
        <v>146</v>
      </c>
      <c r="AJ158" s="7">
        <f t="shared" si="38"/>
        <v>71.400000000000006</v>
      </c>
      <c r="AK158" s="7">
        <f t="shared" si="39"/>
        <v>72.833333333333329</v>
      </c>
      <c r="AL158" s="7">
        <f t="shared" si="40"/>
        <v>97.625</v>
      </c>
      <c r="AN158">
        <f t="shared" si="30"/>
        <v>56</v>
      </c>
      <c r="AO158">
        <f t="shared" si="31"/>
        <v>73</v>
      </c>
      <c r="AP158">
        <f t="shared" si="32"/>
        <v>168</v>
      </c>
      <c r="AQ158">
        <f t="shared" si="33"/>
        <v>59</v>
      </c>
      <c r="AR158">
        <f t="shared" si="34"/>
        <v>56</v>
      </c>
      <c r="AS158">
        <f t="shared" si="35"/>
        <v>79</v>
      </c>
      <c r="AU158" s="6">
        <f t="shared" si="36"/>
        <v>81.833333333333329</v>
      </c>
      <c r="AW158">
        <f t="shared" si="41"/>
        <v>45</v>
      </c>
    </row>
    <row r="159" spans="1:49">
      <c r="A159" t="s">
        <v>574</v>
      </c>
      <c r="B159" t="s">
        <v>575</v>
      </c>
      <c r="C159" t="s">
        <v>62</v>
      </c>
      <c r="D159" t="s">
        <v>77</v>
      </c>
      <c r="E159" s="6">
        <f>_xlfn.RANK.AVG(DMen!E159,DMen!E$4:E$413,0)</f>
        <v>157</v>
      </c>
      <c r="F159" s="6">
        <f>_xlfn.RANK.AVG(DMen!F159,DMen!F$4:F$413,0)</f>
        <v>160</v>
      </c>
      <c r="G159" s="6">
        <f>_xlfn.RANK.AVG(DMen!G159,DMen!G$4:G$413,0)</f>
        <v>124</v>
      </c>
      <c r="H159" s="6">
        <f>_xlfn.RANK.AVG(DMen!H159,DMen!H$4:H$413,0)</f>
        <v>31</v>
      </c>
      <c r="I159" s="6">
        <f>_xlfn.RANK.AVG(DMen!I159,DMen!I$4:I$413,0)</f>
        <v>178</v>
      </c>
      <c r="J159" s="6">
        <f>_xlfn.RANK.AVG(DMen!J159,DMen!J$4:J$413,0)</f>
        <v>124</v>
      </c>
      <c r="K159" s="6">
        <f>_xlfn.RANK.AVG(DMen!K159,DMen!K$4:K$413,0)</f>
        <v>34.5</v>
      </c>
      <c r="L159" s="6">
        <f>_xlfn.RANK.AVG(DMen!L159,DMen!L$4:L$413,0)</f>
        <v>111</v>
      </c>
      <c r="M159" s="6">
        <f>_xlfn.RANK.AVG(DMen!M159,DMen!M$4:M$413,1)</f>
        <v>126</v>
      </c>
      <c r="N159" s="6">
        <f>_xlfn.RANK.AVG(DMen!N159,DMen!N$4:N$413,0)</f>
        <v>142</v>
      </c>
      <c r="O159" s="6">
        <f>_xlfn.RANK.AVG(DMen!O159,DMen!O$4:O$413,0)</f>
        <v>104</v>
      </c>
      <c r="P159" s="6">
        <f>_xlfn.RANK.AVG(DMen!P159,DMen!P$4:P$413,1)</f>
        <v>100</v>
      </c>
      <c r="Q159" s="6">
        <f>_xlfn.RANK.AVG(DMen!Q159,DMen!Q$4:Q$413,0)</f>
        <v>94</v>
      </c>
      <c r="R159" s="6">
        <f>_xlfn.RANK.AVG(DMen!R159,DMen!R$4:R$413,0)</f>
        <v>191</v>
      </c>
      <c r="S159" s="6">
        <f>_xlfn.RANK.AVG(DMen!S159,DMen!S$4:S$413,1)</f>
        <v>132</v>
      </c>
      <c r="T159" s="6">
        <f>IF( DMen!T159 ="","",_xlfn.RANK.AVG(DMen!T159,DMen!T$4:T$413,0))</f>
        <v>169</v>
      </c>
      <c r="U159" s="6">
        <f>IF( DMen!U159 ="","",_xlfn.RANK.AVG(DMen!U159,DMen!U$4:U$413,0))</f>
        <v>127.5</v>
      </c>
      <c r="V159" s="6">
        <f>_xlfn.RANK.AVG(DMen!V159,DMen!V$4:V$413,0)</f>
        <v>178</v>
      </c>
      <c r="W159" s="6">
        <f>IF( DMen!W159 ="","",_xlfn.RANK.AVG(DMen!W159,DMen!W$4:W$413,0))</f>
        <v>126</v>
      </c>
      <c r="X159" s="6" t="str">
        <f>IF( DMen!X159 ="","",_xlfn.RANK.AVG(DMen!X159,DMen!X$4:X$413,0))</f>
        <v/>
      </c>
      <c r="Y159" s="6">
        <f>IF( DMen!Y159 ="","",_xlfn.RANK.AVG(DMen!Y159,DMen!Y$4:Y$413,0))</f>
        <v>176.5</v>
      </c>
      <c r="Z159" s="6">
        <f>_xlfn.RANK.AVG(DMen!Z159,DMen!Z$4:Z$413,0)</f>
        <v>48</v>
      </c>
      <c r="AA159" s="6">
        <f>IF( DMen!AA159 ="","",_xlfn.RANK.AVG(DMen!AA159,DMen!AA$4:AA$413,0))</f>
        <v>32</v>
      </c>
      <c r="AB159" s="6">
        <f>_xlfn.RANK.AVG(DMen!AB159,DMen!AB$4:AB$413,0)</f>
        <v>153</v>
      </c>
      <c r="AC159" s="6">
        <f>_xlfn.RANK.AVG(DMen!AC159,DMen!AC$4:AC$413,0)</f>
        <v>53</v>
      </c>
      <c r="AG159" s="7">
        <f t="shared" si="28"/>
        <v>147</v>
      </c>
      <c r="AH159" s="7">
        <f t="shared" si="29"/>
        <v>91.875</v>
      </c>
      <c r="AI159" s="7">
        <f t="shared" si="37"/>
        <v>126.33333333333333</v>
      </c>
      <c r="AJ159" s="7">
        <f t="shared" si="38"/>
        <v>124.2</v>
      </c>
      <c r="AK159" s="7">
        <f t="shared" si="39"/>
        <v>155.4</v>
      </c>
      <c r="AL159" s="7">
        <f t="shared" si="40"/>
        <v>71.5</v>
      </c>
      <c r="AN159">
        <f t="shared" si="30"/>
        <v>153</v>
      </c>
      <c r="AO159">
        <f t="shared" si="31"/>
        <v>85</v>
      </c>
      <c r="AP159">
        <f t="shared" si="32"/>
        <v>132</v>
      </c>
      <c r="AQ159">
        <f t="shared" si="33"/>
        <v>134</v>
      </c>
      <c r="AR159">
        <f t="shared" si="34"/>
        <v>193.5</v>
      </c>
      <c r="AS159">
        <f t="shared" si="35"/>
        <v>29</v>
      </c>
      <c r="AU159" s="6">
        <f t="shared" si="36"/>
        <v>121.08333333333333</v>
      </c>
      <c r="AW159">
        <f t="shared" si="41"/>
        <v>132</v>
      </c>
    </row>
    <row r="160" spans="1:49">
      <c r="A160" t="s">
        <v>891</v>
      </c>
      <c r="B160" t="s">
        <v>892</v>
      </c>
      <c r="C160" t="s">
        <v>62</v>
      </c>
      <c r="D160" t="s">
        <v>163</v>
      </c>
      <c r="E160" s="6">
        <f>_xlfn.RANK.AVG(DMen!E160,DMen!E$4:E$413,0)</f>
        <v>192.5</v>
      </c>
      <c r="F160" s="6">
        <f>_xlfn.RANK.AVG(DMen!F160,DMen!F$4:F$413,0)</f>
        <v>171.5</v>
      </c>
      <c r="G160" s="6">
        <f>_xlfn.RANK.AVG(DMen!G160,DMen!G$4:G$413,0)</f>
        <v>172</v>
      </c>
      <c r="H160" s="6">
        <f>_xlfn.RANK.AVG(DMen!H160,DMen!H$4:H$413,0)</f>
        <v>224</v>
      </c>
      <c r="I160" s="6">
        <f>_xlfn.RANK.AVG(DMen!I160,DMen!I$4:I$413,0)</f>
        <v>198</v>
      </c>
      <c r="J160" s="6">
        <f>_xlfn.RANK.AVG(DMen!J160,DMen!J$4:J$413,0)</f>
        <v>158</v>
      </c>
      <c r="K160" s="6">
        <f>_xlfn.RANK.AVG(DMen!K160,DMen!K$4:K$413,0)</f>
        <v>180.5</v>
      </c>
      <c r="L160" s="6">
        <f>_xlfn.RANK.AVG(DMen!L160,DMen!L$4:L$413,0)</f>
        <v>128</v>
      </c>
      <c r="M160" s="6">
        <f>_xlfn.RANK.AVG(DMen!M160,DMen!M$4:M$413,1)</f>
        <v>211</v>
      </c>
      <c r="N160" s="6">
        <f>_xlfn.RANK.AVG(DMen!N160,DMen!N$4:N$413,0)</f>
        <v>221</v>
      </c>
      <c r="O160" s="6">
        <f>_xlfn.RANK.AVG(DMen!O160,DMen!O$4:O$413,0)</f>
        <v>64</v>
      </c>
      <c r="P160" s="6">
        <f>_xlfn.RANK.AVG(DMen!P160,DMen!P$4:P$413,1)</f>
        <v>188</v>
      </c>
      <c r="Q160" s="6">
        <f>_xlfn.RANK.AVG(DMen!Q160,DMen!Q$4:Q$413,0)</f>
        <v>146</v>
      </c>
      <c r="R160" s="6">
        <f>_xlfn.RANK.AVG(DMen!R160,DMen!R$4:R$413,0)</f>
        <v>135</v>
      </c>
      <c r="S160" s="6">
        <f>_xlfn.RANK.AVG(DMen!S160,DMen!S$4:S$413,1)</f>
        <v>178</v>
      </c>
      <c r="T160" s="6">
        <f>IF( DMen!T160 ="","",_xlfn.RANK.AVG(DMen!T160,DMen!T$4:T$413,0))</f>
        <v>75</v>
      </c>
      <c r="U160" s="6" t="str">
        <f>IF( DMen!U160 ="","",_xlfn.RANK.AVG(DMen!U160,DMen!U$4:U$413,0))</f>
        <v/>
      </c>
      <c r="V160" s="6">
        <f>_xlfn.RANK.AVG(DMen!V160,DMen!V$4:V$413,0)</f>
        <v>9</v>
      </c>
      <c r="W160" s="6">
        <f>IF( DMen!W160 ="","",_xlfn.RANK.AVG(DMen!W160,DMen!W$4:W$413,0))</f>
        <v>3</v>
      </c>
      <c r="X160" s="6" t="str">
        <f>IF( DMen!X160 ="","",_xlfn.RANK.AVG(DMen!X160,DMen!X$4:X$413,0))</f>
        <v/>
      </c>
      <c r="Y160" s="6">
        <f>IF( DMen!Y160 ="","",_xlfn.RANK.AVG(DMen!Y160,DMen!Y$4:Y$413,0))</f>
        <v>176.5</v>
      </c>
      <c r="Z160" s="6">
        <f>_xlfn.RANK.AVG(DMen!Z160,DMen!Z$4:Z$413,0)</f>
        <v>210</v>
      </c>
      <c r="AA160" s="6" t="str">
        <f>IF( DMen!AA160 ="","",_xlfn.RANK.AVG(DMen!AA160,DMen!AA$4:AA$413,0))</f>
        <v/>
      </c>
      <c r="AB160" s="6">
        <f>_xlfn.RANK.AVG(DMen!AB160,DMen!AB$4:AB$413,0)</f>
        <v>23</v>
      </c>
      <c r="AC160" s="6">
        <f>_xlfn.RANK.AVG(DMen!AC160,DMen!AC$4:AC$413,0)</f>
        <v>83.5</v>
      </c>
      <c r="AG160" s="7">
        <f t="shared" si="28"/>
        <v>178.66666666666666</v>
      </c>
      <c r="AH160" s="7">
        <f t="shared" si="29"/>
        <v>190.125</v>
      </c>
      <c r="AI160" s="7">
        <f t="shared" si="37"/>
        <v>186.66666666666666</v>
      </c>
      <c r="AJ160" s="7">
        <f t="shared" si="38"/>
        <v>142.19999999999999</v>
      </c>
      <c r="AK160" s="7">
        <f t="shared" si="39"/>
        <v>65.875</v>
      </c>
      <c r="AL160" s="7">
        <f t="shared" si="40"/>
        <v>105.5</v>
      </c>
      <c r="AN160">
        <f t="shared" si="30"/>
        <v>198.5</v>
      </c>
      <c r="AO160">
        <f t="shared" si="31"/>
        <v>219</v>
      </c>
      <c r="AP160">
        <f t="shared" si="32"/>
        <v>218</v>
      </c>
      <c r="AQ160">
        <f t="shared" si="33"/>
        <v>154</v>
      </c>
      <c r="AR160">
        <f t="shared" si="34"/>
        <v>41</v>
      </c>
      <c r="AS160">
        <f t="shared" si="35"/>
        <v>107.5</v>
      </c>
      <c r="AU160" s="6">
        <f t="shared" si="36"/>
        <v>156.33333333333334</v>
      </c>
      <c r="AW160">
        <f t="shared" si="41"/>
        <v>192</v>
      </c>
    </row>
    <row r="161" spans="1:49">
      <c r="A161" t="s">
        <v>941</v>
      </c>
      <c r="B161" t="s">
        <v>942</v>
      </c>
      <c r="C161" t="s">
        <v>62</v>
      </c>
      <c r="D161" t="s">
        <v>149</v>
      </c>
      <c r="E161" s="6">
        <f>_xlfn.RANK.AVG(DMen!E161,DMen!E$4:E$413,0)</f>
        <v>157</v>
      </c>
      <c r="F161" s="6">
        <f>_xlfn.RANK.AVG(DMen!F161,DMen!F$4:F$413,0)</f>
        <v>182</v>
      </c>
      <c r="G161" s="6">
        <f>_xlfn.RANK.AVG(DMen!G161,DMen!G$4:G$413,0)</f>
        <v>197</v>
      </c>
      <c r="H161" s="6">
        <f>_xlfn.RANK.AVG(DMen!H161,DMen!H$4:H$413,0)</f>
        <v>209</v>
      </c>
      <c r="I161" s="6">
        <f>_xlfn.RANK.AVG(DMen!I161,DMen!I$4:I$413,0)</f>
        <v>122</v>
      </c>
      <c r="J161" s="6">
        <f>_xlfn.RANK.AVG(DMen!J161,DMen!J$4:J$413,0)</f>
        <v>112</v>
      </c>
      <c r="K161" s="6">
        <f>_xlfn.RANK.AVG(DMen!K161,DMen!K$4:K$413,0)</f>
        <v>156.5</v>
      </c>
      <c r="L161" s="6">
        <f>_xlfn.RANK.AVG(DMen!L161,DMen!L$4:L$413,0)</f>
        <v>147</v>
      </c>
      <c r="M161" s="6">
        <f>_xlfn.RANK.AVG(DMen!M161,DMen!M$4:M$413,1)</f>
        <v>16</v>
      </c>
      <c r="N161" s="6">
        <f>_xlfn.RANK.AVG(DMen!N161,DMen!N$4:N$413,0)</f>
        <v>30</v>
      </c>
      <c r="O161" s="6">
        <f>_xlfn.RANK.AVG(DMen!O161,DMen!O$4:O$413,0)</f>
        <v>157</v>
      </c>
      <c r="P161" s="6">
        <f>_xlfn.RANK.AVG(DMen!P161,DMen!P$4:P$413,1)</f>
        <v>123</v>
      </c>
      <c r="Q161" s="6">
        <f>_xlfn.RANK.AVG(DMen!Q161,DMen!Q$4:Q$413,0)</f>
        <v>154</v>
      </c>
      <c r="R161" s="6">
        <f>_xlfn.RANK.AVG(DMen!R161,DMen!R$4:R$413,0)</f>
        <v>193</v>
      </c>
      <c r="S161" s="6">
        <f>_xlfn.RANK.AVG(DMen!S161,DMen!S$4:S$413,1)</f>
        <v>170</v>
      </c>
      <c r="T161" s="6">
        <f>IF( DMen!T161 ="","",_xlfn.RANK.AVG(DMen!T161,DMen!T$4:T$413,0))</f>
        <v>82</v>
      </c>
      <c r="U161" s="6">
        <f>IF( DMen!U161 ="","",_xlfn.RANK.AVG(DMen!U161,DMen!U$4:U$413,0))</f>
        <v>65.5</v>
      </c>
      <c r="V161" s="6">
        <f>_xlfn.RANK.AVG(DMen!V161,DMen!V$4:V$413,0)</f>
        <v>118.5</v>
      </c>
      <c r="W161" s="6">
        <f>IF( DMen!W161 ="","",_xlfn.RANK.AVG(DMen!W161,DMen!W$4:W$413,0))</f>
        <v>144</v>
      </c>
      <c r="X161" s="6" t="str">
        <f>IF( DMen!X161 ="","",_xlfn.RANK.AVG(DMen!X161,DMen!X$4:X$413,0))</f>
        <v/>
      </c>
      <c r="Y161" s="6">
        <f>IF( DMen!Y161 ="","",_xlfn.RANK.AVG(DMen!Y161,DMen!Y$4:Y$413,0))</f>
        <v>95</v>
      </c>
      <c r="Z161" s="6">
        <f>_xlfn.RANK.AVG(DMen!Z161,DMen!Z$4:Z$413,0)</f>
        <v>167</v>
      </c>
      <c r="AA161" s="6" t="str">
        <f>IF( DMen!AA161 ="","",_xlfn.RANK.AVG(DMen!AA161,DMen!AA$4:AA$413,0))</f>
        <v/>
      </c>
      <c r="AB161" s="6">
        <f>_xlfn.RANK.AVG(DMen!AB161,DMen!AB$4:AB$413,0)</f>
        <v>76</v>
      </c>
      <c r="AC161" s="6">
        <f>_xlfn.RANK.AVG(DMen!AC161,DMen!AC$4:AC$413,0)</f>
        <v>70</v>
      </c>
      <c r="AG161" s="7">
        <f t="shared" si="28"/>
        <v>178.66666666666666</v>
      </c>
      <c r="AH161" s="7">
        <f t="shared" si="29"/>
        <v>149.875</v>
      </c>
      <c r="AI161" s="7">
        <f t="shared" si="37"/>
        <v>64.333333333333329</v>
      </c>
      <c r="AJ161" s="7">
        <f t="shared" si="38"/>
        <v>159.4</v>
      </c>
      <c r="AK161" s="7">
        <f t="shared" si="39"/>
        <v>101</v>
      </c>
      <c r="AL161" s="7">
        <f t="shared" si="40"/>
        <v>104.33333333333333</v>
      </c>
      <c r="AN161">
        <f t="shared" si="30"/>
        <v>198.5</v>
      </c>
      <c r="AO161">
        <f t="shared" si="31"/>
        <v>161</v>
      </c>
      <c r="AP161">
        <f t="shared" si="32"/>
        <v>31</v>
      </c>
      <c r="AQ161">
        <f t="shared" si="33"/>
        <v>173</v>
      </c>
      <c r="AR161">
        <f t="shared" si="34"/>
        <v>104</v>
      </c>
      <c r="AS161">
        <f t="shared" si="35"/>
        <v>103</v>
      </c>
      <c r="AU161" s="6">
        <f t="shared" si="36"/>
        <v>128.41666666666666</v>
      </c>
      <c r="AW161">
        <f t="shared" si="41"/>
        <v>142</v>
      </c>
    </row>
    <row r="162" spans="1:49">
      <c r="A162" t="s">
        <v>914</v>
      </c>
      <c r="B162" t="s">
        <v>915</v>
      </c>
      <c r="C162" t="s">
        <v>62</v>
      </c>
      <c r="D162" t="s">
        <v>195</v>
      </c>
      <c r="E162" s="6">
        <f>_xlfn.RANK.AVG(DMen!E162,DMen!E$4:E$413,0)</f>
        <v>217.5</v>
      </c>
      <c r="F162" s="6">
        <f>_xlfn.RANK.AVG(DMen!F162,DMen!F$4:F$413,0)</f>
        <v>68.5</v>
      </c>
      <c r="G162" s="6">
        <f>_xlfn.RANK.AVG(DMen!G162,DMen!G$4:G$413,0)</f>
        <v>182</v>
      </c>
      <c r="H162" s="6">
        <f>_xlfn.RANK.AVG(DMen!H162,DMen!H$4:H$413,0)</f>
        <v>28</v>
      </c>
      <c r="I162" s="6">
        <f>_xlfn.RANK.AVG(DMen!I162,DMen!I$4:I$413,0)</f>
        <v>201.5</v>
      </c>
      <c r="J162" s="6">
        <f>_xlfn.RANK.AVG(DMen!J162,DMen!J$4:J$413,0)</f>
        <v>16</v>
      </c>
      <c r="K162" s="6">
        <f>_xlfn.RANK.AVG(DMen!K162,DMen!K$4:K$413,0)</f>
        <v>25</v>
      </c>
      <c r="L162" s="6">
        <f>_xlfn.RANK.AVG(DMen!L162,DMen!L$4:L$413,0)</f>
        <v>208</v>
      </c>
      <c r="M162" s="6">
        <f>_xlfn.RANK.AVG(DMen!M162,DMen!M$4:M$413,1)</f>
        <v>50</v>
      </c>
      <c r="N162" s="6">
        <f>_xlfn.RANK.AVG(DMen!N162,DMen!N$4:N$413,0)</f>
        <v>112</v>
      </c>
      <c r="O162" s="6">
        <f>_xlfn.RANK.AVG(DMen!O162,DMen!O$4:O$413,0)</f>
        <v>86</v>
      </c>
      <c r="P162" s="6">
        <f>_xlfn.RANK.AVG(DMen!P162,DMen!P$4:P$413,1)</f>
        <v>160</v>
      </c>
      <c r="Q162" s="6">
        <f>_xlfn.RANK.AVG(DMen!Q162,DMen!Q$4:Q$413,0)</f>
        <v>136</v>
      </c>
      <c r="R162" s="6">
        <f>_xlfn.RANK.AVG(DMen!R162,DMen!R$4:R$413,0)</f>
        <v>70</v>
      </c>
      <c r="S162" s="6">
        <f>_xlfn.RANK.AVG(DMen!S162,DMen!S$4:S$413,1)</f>
        <v>156.5</v>
      </c>
      <c r="T162" s="6">
        <f>IF( DMen!T162 ="","",_xlfn.RANK.AVG(DMen!T162,DMen!T$4:T$413,0))</f>
        <v>208</v>
      </c>
      <c r="U162" s="6">
        <f>IF( DMen!U162 ="","",_xlfn.RANK.AVG(DMen!U162,DMen!U$4:U$413,0))</f>
        <v>166.5</v>
      </c>
      <c r="V162" s="6">
        <f>_xlfn.RANK.AVG(DMen!V162,DMen!V$4:V$413,0)</f>
        <v>65</v>
      </c>
      <c r="W162" s="6">
        <f>IF( DMen!W162 ="","",_xlfn.RANK.AVG(DMen!W162,DMen!W$4:W$413,0))</f>
        <v>194</v>
      </c>
      <c r="X162" s="6" t="str">
        <f>IF( DMen!X162 ="","",_xlfn.RANK.AVG(DMen!X162,DMen!X$4:X$413,0))</f>
        <v/>
      </c>
      <c r="Y162" s="6">
        <f>IF( DMen!Y162 ="","",_xlfn.RANK.AVG(DMen!Y162,DMen!Y$4:Y$413,0))</f>
        <v>176.5</v>
      </c>
      <c r="Z162" s="6">
        <f>_xlfn.RANK.AVG(DMen!Z162,DMen!Z$4:Z$413,0)</f>
        <v>91</v>
      </c>
      <c r="AA162" s="6">
        <f>IF( DMen!AA162 ="","",_xlfn.RANK.AVG(DMen!AA162,DMen!AA$4:AA$413,0))</f>
        <v>22</v>
      </c>
      <c r="AB162" s="6">
        <f>_xlfn.RANK.AVG(DMen!AB162,DMen!AB$4:AB$413,0)</f>
        <v>25</v>
      </c>
      <c r="AC162" s="6">
        <f>_xlfn.RANK.AVG(DMen!AC162,DMen!AC$4:AC$413,0)</f>
        <v>190.5</v>
      </c>
      <c r="AG162" s="7">
        <f t="shared" si="28"/>
        <v>156</v>
      </c>
      <c r="AH162" s="7">
        <f t="shared" si="29"/>
        <v>67.625</v>
      </c>
      <c r="AI162" s="7">
        <f t="shared" si="37"/>
        <v>123.33333333333333</v>
      </c>
      <c r="AJ162" s="7">
        <f t="shared" si="38"/>
        <v>121.7</v>
      </c>
      <c r="AK162" s="7">
        <f t="shared" si="39"/>
        <v>162</v>
      </c>
      <c r="AL162" s="7">
        <f t="shared" si="40"/>
        <v>82.125</v>
      </c>
      <c r="AN162">
        <f t="shared" si="30"/>
        <v>169</v>
      </c>
      <c r="AO162">
        <f t="shared" si="31"/>
        <v>45</v>
      </c>
      <c r="AP162">
        <f t="shared" si="32"/>
        <v>126</v>
      </c>
      <c r="AQ162">
        <f t="shared" si="33"/>
        <v>128</v>
      </c>
      <c r="AR162">
        <f t="shared" si="34"/>
        <v>204</v>
      </c>
      <c r="AS162">
        <f t="shared" si="35"/>
        <v>46</v>
      </c>
      <c r="AU162" s="6">
        <f t="shared" si="36"/>
        <v>119.66666666666667</v>
      </c>
      <c r="AW162">
        <f t="shared" si="41"/>
        <v>130</v>
      </c>
    </row>
    <row r="163" spans="1:49">
      <c r="A163" t="s">
        <v>482</v>
      </c>
      <c r="B163" t="s">
        <v>483</v>
      </c>
      <c r="C163" t="s">
        <v>62</v>
      </c>
      <c r="D163" t="s">
        <v>81</v>
      </c>
      <c r="E163" s="6">
        <f>_xlfn.RANK.AVG(DMen!E163,DMen!E$4:E$413,0)</f>
        <v>157</v>
      </c>
      <c r="F163" s="6">
        <f>_xlfn.RANK.AVG(DMen!F163,DMen!F$4:F$413,0)</f>
        <v>227</v>
      </c>
      <c r="G163" s="6">
        <f>_xlfn.RANK.AVG(DMen!G163,DMen!G$4:G$413,0)</f>
        <v>26</v>
      </c>
      <c r="H163" s="6">
        <f>_xlfn.RANK.AVG(DMen!H163,DMen!H$4:H$413,0)</f>
        <v>163</v>
      </c>
      <c r="I163" s="6">
        <f>_xlfn.RANK.AVG(DMen!I163,DMen!I$4:I$413,0)</f>
        <v>159</v>
      </c>
      <c r="J163" s="6">
        <f>_xlfn.RANK.AVG(DMen!J163,DMen!J$4:J$413,0)</f>
        <v>190</v>
      </c>
      <c r="K163" s="6">
        <f>_xlfn.RANK.AVG(DMen!K163,DMen!K$4:K$413,0)</f>
        <v>211.5</v>
      </c>
      <c r="L163" s="6">
        <f>_xlfn.RANK.AVG(DMen!L163,DMen!L$4:L$413,0)</f>
        <v>226</v>
      </c>
      <c r="M163" s="6">
        <f>_xlfn.RANK.AVG(DMen!M163,DMen!M$4:M$413,1)</f>
        <v>100</v>
      </c>
      <c r="N163" s="6">
        <f>_xlfn.RANK.AVG(DMen!N163,DMen!N$4:N$413,0)</f>
        <v>176</v>
      </c>
      <c r="O163" s="6">
        <f>_xlfn.RANK.AVG(DMen!O163,DMen!O$4:O$413,0)</f>
        <v>98</v>
      </c>
      <c r="P163" s="6">
        <f>_xlfn.RANK.AVG(DMen!P163,DMen!P$4:P$413,1)</f>
        <v>1</v>
      </c>
      <c r="Q163" s="6">
        <f>_xlfn.RANK.AVG(DMen!Q163,DMen!Q$4:Q$413,0)</f>
        <v>4</v>
      </c>
      <c r="R163" s="6">
        <f>_xlfn.RANK.AVG(DMen!R163,DMen!R$4:R$413,0)</f>
        <v>51</v>
      </c>
      <c r="S163" s="6">
        <f>_xlfn.RANK.AVG(DMen!S163,DMen!S$4:S$413,1)</f>
        <v>8</v>
      </c>
      <c r="T163" s="6">
        <f>IF( DMen!T163 ="","",_xlfn.RANK.AVG(DMen!T163,DMen!T$4:T$413,0))</f>
        <v>71</v>
      </c>
      <c r="U163" s="6" t="str">
        <f>IF( DMen!U163 ="","",_xlfn.RANK.AVG(DMen!U163,DMen!U$4:U$413,0))</f>
        <v/>
      </c>
      <c r="V163" s="6">
        <f>_xlfn.RANK.AVG(DMen!V163,DMen!V$4:V$413,0)</f>
        <v>220</v>
      </c>
      <c r="W163" s="6">
        <f>IF( DMen!W163 ="","",_xlfn.RANK.AVG(DMen!W163,DMen!W$4:W$413,0))</f>
        <v>194</v>
      </c>
      <c r="X163" s="6" t="str">
        <f>IF( DMen!X163 ="","",_xlfn.RANK.AVG(DMen!X163,DMen!X$4:X$413,0))</f>
        <v/>
      </c>
      <c r="Y163" s="6">
        <f>IF( DMen!Y163 ="","",_xlfn.RANK.AVG(DMen!Y163,DMen!Y$4:Y$413,0))</f>
        <v>176.5</v>
      </c>
      <c r="Z163" s="6">
        <f>_xlfn.RANK.AVG(DMen!Z163,DMen!Z$4:Z$413,0)</f>
        <v>12</v>
      </c>
      <c r="AA163" s="6" t="str">
        <f>IF( DMen!AA163 ="","",_xlfn.RANK.AVG(DMen!AA163,DMen!AA$4:AA$413,0))</f>
        <v/>
      </c>
      <c r="AB163" s="6">
        <f>_xlfn.RANK.AVG(DMen!AB163,DMen!AB$4:AB$413,0)</f>
        <v>127</v>
      </c>
      <c r="AC163" s="6">
        <f>_xlfn.RANK.AVG(DMen!AC163,DMen!AC$4:AC$413,0)</f>
        <v>41.5</v>
      </c>
      <c r="AG163" s="7">
        <f t="shared" si="28"/>
        <v>136.66666666666666</v>
      </c>
      <c r="AH163" s="7">
        <f t="shared" si="29"/>
        <v>180.875</v>
      </c>
      <c r="AI163" s="7">
        <f t="shared" si="37"/>
        <v>167.33333333333334</v>
      </c>
      <c r="AJ163" s="7">
        <f t="shared" si="38"/>
        <v>32.4</v>
      </c>
      <c r="AK163" s="7">
        <f t="shared" si="39"/>
        <v>165.375</v>
      </c>
      <c r="AL163" s="7">
        <f t="shared" si="40"/>
        <v>60.166666666666664</v>
      </c>
      <c r="AN163">
        <f t="shared" si="30"/>
        <v>136</v>
      </c>
      <c r="AO163">
        <f t="shared" si="31"/>
        <v>212</v>
      </c>
      <c r="AP163">
        <f t="shared" si="32"/>
        <v>195</v>
      </c>
      <c r="AQ163">
        <f t="shared" si="33"/>
        <v>17</v>
      </c>
      <c r="AR163">
        <f t="shared" si="34"/>
        <v>209</v>
      </c>
      <c r="AS163">
        <f t="shared" si="35"/>
        <v>17</v>
      </c>
      <c r="AU163" s="6">
        <f t="shared" si="36"/>
        <v>131</v>
      </c>
      <c r="AW163">
        <f t="shared" si="41"/>
        <v>144</v>
      </c>
    </row>
    <row r="164" spans="1:49">
      <c r="A164" t="s">
        <v>664</v>
      </c>
      <c r="B164" t="s">
        <v>665</v>
      </c>
      <c r="C164" t="s">
        <v>62</v>
      </c>
      <c r="D164" t="s">
        <v>168</v>
      </c>
      <c r="E164" s="6">
        <f>_xlfn.RANK.AVG(DMen!E164,DMen!E$4:E$413,0)</f>
        <v>217.5</v>
      </c>
      <c r="F164" s="6">
        <f>_xlfn.RANK.AVG(DMen!F164,DMen!F$4:F$413,0)</f>
        <v>146.5</v>
      </c>
      <c r="G164" s="6">
        <f>_xlfn.RANK.AVG(DMen!G164,DMen!G$4:G$413,0)</f>
        <v>101</v>
      </c>
      <c r="H164" s="6">
        <f>_xlfn.RANK.AVG(DMen!H164,DMen!H$4:H$413,0)</f>
        <v>222</v>
      </c>
      <c r="I164" s="6">
        <f>_xlfn.RANK.AVG(DMen!I164,DMen!I$4:I$413,0)</f>
        <v>184</v>
      </c>
      <c r="J164" s="6">
        <f>_xlfn.RANK.AVG(DMen!J164,DMen!J$4:J$413,0)</f>
        <v>61</v>
      </c>
      <c r="K164" s="6">
        <f>_xlfn.RANK.AVG(DMen!K164,DMen!K$4:K$413,0)</f>
        <v>228</v>
      </c>
      <c r="L164" s="6">
        <f>_xlfn.RANK.AVG(DMen!L164,DMen!L$4:L$413,0)</f>
        <v>148</v>
      </c>
      <c r="M164" s="6">
        <f>_xlfn.RANK.AVG(DMen!M164,DMen!M$4:M$413,1)</f>
        <v>186</v>
      </c>
      <c r="N164" s="6">
        <f>_xlfn.RANK.AVG(DMen!N164,DMen!N$4:N$413,0)</f>
        <v>207</v>
      </c>
      <c r="O164" s="6">
        <f>_xlfn.RANK.AVG(DMen!O164,DMen!O$4:O$413,0)</f>
        <v>174</v>
      </c>
      <c r="P164" s="6">
        <f>_xlfn.RANK.AVG(DMen!P164,DMen!P$4:P$413,1)</f>
        <v>16</v>
      </c>
      <c r="Q164" s="6">
        <f>_xlfn.RANK.AVG(DMen!Q164,DMen!Q$4:Q$413,0)</f>
        <v>92</v>
      </c>
      <c r="R164" s="6">
        <f>_xlfn.RANK.AVG(DMen!R164,DMen!R$4:R$413,0)</f>
        <v>196</v>
      </c>
      <c r="S164" s="6">
        <f>_xlfn.RANK.AVG(DMen!S164,DMen!S$4:S$413,1)</f>
        <v>15</v>
      </c>
      <c r="T164" s="6">
        <f>IF( DMen!T164 ="","",_xlfn.RANK.AVG(DMen!T164,DMen!T$4:T$413,0))</f>
        <v>207</v>
      </c>
      <c r="U164" s="6" t="str">
        <f>IF( DMen!U164 ="","",_xlfn.RANK.AVG(DMen!U164,DMen!U$4:U$413,0))</f>
        <v/>
      </c>
      <c r="V164" s="6">
        <f>_xlfn.RANK.AVG(DMen!V164,DMen!V$4:V$413,0)</f>
        <v>61</v>
      </c>
      <c r="W164" s="6">
        <f>IF( DMen!W164 ="","",_xlfn.RANK.AVG(DMen!W164,DMen!W$4:W$413,0))</f>
        <v>194</v>
      </c>
      <c r="X164" s="6" t="str">
        <f>IF( DMen!X164 ="","",_xlfn.RANK.AVG(DMen!X164,DMen!X$4:X$413,0))</f>
        <v/>
      </c>
      <c r="Y164" s="6">
        <f>IF( DMen!Y164 ="","",_xlfn.RANK.AVG(DMen!Y164,DMen!Y$4:Y$413,0))</f>
        <v>176.5</v>
      </c>
      <c r="Z164" s="6">
        <f>_xlfn.RANK.AVG(DMen!Z164,DMen!Z$4:Z$413,0)</f>
        <v>89</v>
      </c>
      <c r="AA164" s="6">
        <f>IF( DMen!AA164 ="","",_xlfn.RANK.AVG(DMen!AA164,DMen!AA$4:AA$413,0))</f>
        <v>31</v>
      </c>
      <c r="AB164" s="6">
        <f>_xlfn.RANK.AVG(DMen!AB164,DMen!AB$4:AB$413,0)</f>
        <v>50</v>
      </c>
      <c r="AC164" s="6">
        <f>_xlfn.RANK.AVG(DMen!AC164,DMen!AC$4:AC$413,0)</f>
        <v>22</v>
      </c>
      <c r="AG164" s="7">
        <f t="shared" si="28"/>
        <v>155</v>
      </c>
      <c r="AH164" s="7">
        <f t="shared" si="29"/>
        <v>173.75</v>
      </c>
      <c r="AI164" s="7">
        <f t="shared" si="37"/>
        <v>180.33333333333334</v>
      </c>
      <c r="AJ164" s="7">
        <f t="shared" si="38"/>
        <v>98.6</v>
      </c>
      <c r="AK164" s="7">
        <f t="shared" si="39"/>
        <v>159.625</v>
      </c>
      <c r="AL164" s="7">
        <f t="shared" si="40"/>
        <v>48</v>
      </c>
      <c r="AN164">
        <f t="shared" si="30"/>
        <v>167</v>
      </c>
      <c r="AO164">
        <f t="shared" si="31"/>
        <v>198</v>
      </c>
      <c r="AP164">
        <f t="shared" si="32"/>
        <v>208.5</v>
      </c>
      <c r="AQ164">
        <f t="shared" si="33"/>
        <v>98</v>
      </c>
      <c r="AR164">
        <f t="shared" si="34"/>
        <v>200</v>
      </c>
      <c r="AS164">
        <f t="shared" si="35"/>
        <v>7</v>
      </c>
      <c r="AU164" s="6">
        <f t="shared" si="36"/>
        <v>146.41666666666666</v>
      </c>
      <c r="AW164">
        <f t="shared" si="41"/>
        <v>173.5</v>
      </c>
    </row>
    <row r="165" spans="1:49">
      <c r="A165" t="s">
        <v>962</v>
      </c>
      <c r="B165" t="s">
        <v>963</v>
      </c>
      <c r="C165" t="s">
        <v>62</v>
      </c>
      <c r="D165" t="s">
        <v>149</v>
      </c>
      <c r="E165" s="6">
        <f>_xlfn.RANK.AVG(DMen!E165,DMen!E$4:E$413,0)</f>
        <v>217.5</v>
      </c>
      <c r="F165" s="6">
        <f>_xlfn.RANK.AVG(DMen!F165,DMen!F$4:F$413,0)</f>
        <v>215</v>
      </c>
      <c r="G165" s="6">
        <f>_xlfn.RANK.AVG(DMen!G165,DMen!G$4:G$413,0)</f>
        <v>176</v>
      </c>
      <c r="H165" s="6">
        <f>_xlfn.RANK.AVG(DMen!H165,DMen!H$4:H$413,0)</f>
        <v>171</v>
      </c>
      <c r="I165" s="6">
        <f>_xlfn.RANK.AVG(DMen!I165,DMen!I$4:I$413,0)</f>
        <v>160</v>
      </c>
      <c r="J165" s="6">
        <f>_xlfn.RANK.AVG(DMen!J165,DMen!J$4:J$413,0)</f>
        <v>176</v>
      </c>
      <c r="K165" s="6">
        <f>_xlfn.RANK.AVG(DMen!K165,DMen!K$4:K$413,0)</f>
        <v>201</v>
      </c>
      <c r="L165" s="6">
        <f>_xlfn.RANK.AVG(DMen!L165,DMen!L$4:L$413,0)</f>
        <v>182</v>
      </c>
      <c r="M165" s="6">
        <f>_xlfn.RANK.AVG(DMen!M165,DMen!M$4:M$413,1)</f>
        <v>90</v>
      </c>
      <c r="N165" s="6">
        <f>_xlfn.RANK.AVG(DMen!N165,DMen!N$4:N$413,0)</f>
        <v>131</v>
      </c>
      <c r="O165" s="6">
        <f>_xlfn.RANK.AVG(DMen!O165,DMen!O$4:O$413,0)</f>
        <v>166</v>
      </c>
      <c r="P165" s="6">
        <f>_xlfn.RANK.AVG(DMen!P165,DMen!P$4:P$413,1)</f>
        <v>132</v>
      </c>
      <c r="Q165" s="6">
        <f>_xlfn.RANK.AVG(DMen!Q165,DMen!Q$4:Q$413,0)</f>
        <v>165</v>
      </c>
      <c r="R165" s="6">
        <f>_xlfn.RANK.AVG(DMen!R165,DMen!R$4:R$413,0)</f>
        <v>163</v>
      </c>
      <c r="S165" s="6">
        <f>_xlfn.RANK.AVG(DMen!S165,DMen!S$4:S$413,1)</f>
        <v>195</v>
      </c>
      <c r="T165" s="6">
        <f>IF( DMen!T165 ="","",_xlfn.RANK.AVG(DMen!T165,DMen!T$4:T$413,0))</f>
        <v>148</v>
      </c>
      <c r="U165" s="6" t="str">
        <f>IF( DMen!U165 ="","",_xlfn.RANK.AVG(DMen!U165,DMen!U$4:U$413,0))</f>
        <v/>
      </c>
      <c r="V165" s="6">
        <f>_xlfn.RANK.AVG(DMen!V165,DMen!V$4:V$413,0)</f>
        <v>173.5</v>
      </c>
      <c r="W165" s="6">
        <f>IF( DMen!W165 ="","",_xlfn.RANK.AVG(DMen!W165,DMen!W$4:W$413,0))</f>
        <v>74</v>
      </c>
      <c r="X165" s="6" t="str">
        <f>IF( DMen!X165 ="","",_xlfn.RANK.AVG(DMen!X165,DMen!X$4:X$413,0))</f>
        <v/>
      </c>
      <c r="Y165" s="6">
        <f>IF( DMen!Y165 ="","",_xlfn.RANK.AVG(DMen!Y165,DMen!Y$4:Y$413,0))</f>
        <v>176.5</v>
      </c>
      <c r="Z165" s="6">
        <f>_xlfn.RANK.AVG(DMen!Z165,DMen!Z$4:Z$413,0)</f>
        <v>168</v>
      </c>
      <c r="AA165" s="6" t="str">
        <f>IF( DMen!AA165 ="","",_xlfn.RANK.AVG(DMen!AA165,DMen!AA$4:AA$413,0))</f>
        <v/>
      </c>
      <c r="AB165" s="6">
        <f>_xlfn.RANK.AVG(DMen!AB165,DMen!AB$4:AB$413,0)</f>
        <v>21</v>
      </c>
      <c r="AC165" s="6">
        <f>_xlfn.RANK.AVG(DMen!AC165,DMen!AC$4:AC$413,0)</f>
        <v>172.5</v>
      </c>
      <c r="AG165" s="7">
        <f t="shared" si="28"/>
        <v>202.83333333333334</v>
      </c>
      <c r="AH165" s="7">
        <f t="shared" si="29"/>
        <v>177</v>
      </c>
      <c r="AI165" s="7">
        <f t="shared" si="37"/>
        <v>134.33333333333334</v>
      </c>
      <c r="AJ165" s="7">
        <f t="shared" si="38"/>
        <v>164.2</v>
      </c>
      <c r="AK165" s="7">
        <f t="shared" si="39"/>
        <v>143</v>
      </c>
      <c r="AL165" s="7">
        <f t="shared" si="40"/>
        <v>120.5</v>
      </c>
      <c r="AN165">
        <f t="shared" si="30"/>
        <v>221</v>
      </c>
      <c r="AO165">
        <f t="shared" si="31"/>
        <v>203</v>
      </c>
      <c r="AP165">
        <f t="shared" si="32"/>
        <v>151.5</v>
      </c>
      <c r="AQ165">
        <f t="shared" si="33"/>
        <v>178</v>
      </c>
      <c r="AR165">
        <f t="shared" si="34"/>
        <v>174</v>
      </c>
      <c r="AS165">
        <f t="shared" si="35"/>
        <v>155.5</v>
      </c>
      <c r="AU165" s="6">
        <f t="shared" si="36"/>
        <v>180.5</v>
      </c>
      <c r="AW165">
        <f t="shared" si="41"/>
        <v>222.5</v>
      </c>
    </row>
    <row r="166" spans="1:49">
      <c r="A166" t="s">
        <v>1227</v>
      </c>
      <c r="B166" t="s">
        <v>1228</v>
      </c>
      <c r="C166" t="s">
        <v>62</v>
      </c>
      <c r="D166" t="s">
        <v>1229</v>
      </c>
      <c r="E166" s="6">
        <f>_xlfn.RANK.AVG(DMen!E166,DMen!E$4:E$413,0)</f>
        <v>49</v>
      </c>
      <c r="F166" s="6">
        <f>_xlfn.RANK.AVG(DMen!F166,DMen!F$4:F$413,0)</f>
        <v>93</v>
      </c>
      <c r="G166" s="6">
        <f>_xlfn.RANK.AVG(DMen!G166,DMen!G$4:G$413,0)</f>
        <v>204</v>
      </c>
      <c r="H166" s="6">
        <f>_xlfn.RANK.AVG(DMen!H166,DMen!H$4:H$413,0)</f>
        <v>33</v>
      </c>
      <c r="I166" s="6">
        <f>_xlfn.RANK.AVG(DMen!I166,DMen!I$4:I$413,0)</f>
        <v>97</v>
      </c>
      <c r="J166" s="6">
        <f>_xlfn.RANK.AVG(DMen!J166,DMen!J$4:J$413,0)</f>
        <v>119</v>
      </c>
      <c r="K166" s="6">
        <f>_xlfn.RANK.AVG(DMen!K166,DMen!K$4:K$413,0)</f>
        <v>91.5</v>
      </c>
      <c r="L166" s="6">
        <f>_xlfn.RANK.AVG(DMen!L166,DMen!L$4:L$413,0)</f>
        <v>13</v>
      </c>
      <c r="M166" s="6">
        <f>_xlfn.RANK.AVG(DMen!M166,DMen!M$4:M$413,1)</f>
        <v>225</v>
      </c>
      <c r="N166" s="6">
        <f>_xlfn.RANK.AVG(DMen!N166,DMen!N$4:N$413,0)</f>
        <v>186</v>
      </c>
      <c r="O166" s="6">
        <f>_xlfn.RANK.AVG(DMen!O166,DMen!O$4:O$413,0)</f>
        <v>165</v>
      </c>
      <c r="P166" s="6">
        <f>_xlfn.RANK.AVG(DMen!P166,DMen!P$4:P$413,1)</f>
        <v>164</v>
      </c>
      <c r="Q166" s="6">
        <f>_xlfn.RANK.AVG(DMen!Q166,DMen!Q$4:Q$413,0)</f>
        <v>172</v>
      </c>
      <c r="R166" s="6">
        <f>_xlfn.RANK.AVG(DMen!R166,DMen!R$4:R$413,0)</f>
        <v>132</v>
      </c>
      <c r="S166" s="6">
        <f>_xlfn.RANK.AVG(DMen!S166,DMen!S$4:S$413,1)</f>
        <v>91</v>
      </c>
      <c r="T166" s="6">
        <f>IF( DMen!T166 ="","",_xlfn.RANK.AVG(DMen!T166,DMen!T$4:T$413,0))</f>
        <v>76</v>
      </c>
      <c r="U166" s="6">
        <f>IF( DMen!U166 ="","",_xlfn.RANK.AVG(DMen!U166,DMen!U$4:U$413,0))</f>
        <v>29</v>
      </c>
      <c r="V166" s="6">
        <f>_xlfn.RANK.AVG(DMen!V166,DMen!V$4:V$413,0)</f>
        <v>165.5</v>
      </c>
      <c r="W166" s="6">
        <f>IF( DMen!W166 ="","",_xlfn.RANK.AVG(DMen!W166,DMen!W$4:W$413,0))</f>
        <v>83</v>
      </c>
      <c r="X166" s="6" t="str">
        <f>IF( DMen!X166 ="","",_xlfn.RANK.AVG(DMen!X166,DMen!X$4:X$413,0))</f>
        <v/>
      </c>
      <c r="Y166" s="6">
        <f>IF( DMen!Y166 ="","",_xlfn.RANK.AVG(DMen!Y166,DMen!Y$4:Y$413,0))</f>
        <v>110.5</v>
      </c>
      <c r="Z166" s="6">
        <f>_xlfn.RANK.AVG(DMen!Z166,DMen!Z$4:Z$413,0)</f>
        <v>42</v>
      </c>
      <c r="AA166" s="6">
        <f>IF( DMen!AA166 ="","",_xlfn.RANK.AVG(DMen!AA166,DMen!AA$4:AA$413,0))</f>
        <v>99.5</v>
      </c>
      <c r="AB166" s="6">
        <f>_xlfn.RANK.AVG(DMen!AB166,DMen!AB$4:AB$413,0)</f>
        <v>108</v>
      </c>
      <c r="AC166" s="6">
        <f>_xlfn.RANK.AVG(DMen!AC166,DMen!AC$4:AC$413,0)</f>
        <v>153</v>
      </c>
      <c r="AG166" s="7">
        <f t="shared" si="28"/>
        <v>115.33333333333333</v>
      </c>
      <c r="AH166" s="7">
        <f t="shared" si="29"/>
        <v>85.125</v>
      </c>
      <c r="AI166" s="7">
        <f t="shared" si="37"/>
        <v>141.33333333333334</v>
      </c>
      <c r="AJ166" s="7">
        <f t="shared" si="38"/>
        <v>144.80000000000001</v>
      </c>
      <c r="AK166" s="7">
        <f t="shared" si="39"/>
        <v>92.8</v>
      </c>
      <c r="AL166" s="7">
        <f t="shared" si="40"/>
        <v>100.625</v>
      </c>
      <c r="AN166">
        <f t="shared" si="30"/>
        <v>108</v>
      </c>
      <c r="AO166">
        <f t="shared" si="31"/>
        <v>74</v>
      </c>
      <c r="AP166">
        <f t="shared" si="32"/>
        <v>162</v>
      </c>
      <c r="AQ166">
        <f t="shared" si="33"/>
        <v>158</v>
      </c>
      <c r="AR166">
        <f t="shared" si="34"/>
        <v>93</v>
      </c>
      <c r="AS166">
        <f t="shared" si="35"/>
        <v>90</v>
      </c>
      <c r="AU166" s="6">
        <f t="shared" si="36"/>
        <v>114.16666666666667</v>
      </c>
      <c r="AW166">
        <f t="shared" si="41"/>
        <v>114.5</v>
      </c>
    </row>
    <row r="167" spans="1:49">
      <c r="A167" t="s">
        <v>1350</v>
      </c>
      <c r="B167" t="s">
        <v>1351</v>
      </c>
      <c r="C167" t="s">
        <v>62</v>
      </c>
      <c r="D167" t="s">
        <v>858</v>
      </c>
      <c r="E167" s="6">
        <f>_xlfn.RANK.AVG(DMen!E167,DMen!E$4:E$413,0)</f>
        <v>117.5</v>
      </c>
      <c r="F167" s="6">
        <f>_xlfn.RANK.AVG(DMen!F167,DMen!F$4:F$413,0)</f>
        <v>47</v>
      </c>
      <c r="G167" s="6">
        <f>_xlfn.RANK.AVG(DMen!G167,DMen!G$4:G$413,0)</f>
        <v>108</v>
      </c>
      <c r="H167" s="6">
        <f>_xlfn.RANK.AVG(DMen!H167,DMen!H$4:H$413,0)</f>
        <v>112</v>
      </c>
      <c r="I167" s="6">
        <f>_xlfn.RANK.AVG(DMen!I167,DMen!I$4:I$413,0)</f>
        <v>11</v>
      </c>
      <c r="J167" s="6">
        <f>_xlfn.RANK.AVG(DMen!J167,DMen!J$4:J$413,0)</f>
        <v>23</v>
      </c>
      <c r="K167" s="6">
        <f>_xlfn.RANK.AVG(DMen!K167,DMen!K$4:K$413,0)</f>
        <v>10</v>
      </c>
      <c r="L167" s="6">
        <f>_xlfn.RANK.AVG(DMen!L167,DMen!L$4:L$413,0)</f>
        <v>63</v>
      </c>
      <c r="M167" s="6">
        <f>_xlfn.RANK.AVG(DMen!M167,DMen!M$4:M$413,1)</f>
        <v>44</v>
      </c>
      <c r="N167" s="6">
        <f>_xlfn.RANK.AVG(DMen!N167,DMen!N$4:N$413,0)</f>
        <v>22</v>
      </c>
      <c r="O167" s="6">
        <f>_xlfn.RANK.AVG(DMen!O167,DMen!O$4:O$413,0)</f>
        <v>134</v>
      </c>
      <c r="P167" s="6">
        <f>_xlfn.RANK.AVG(DMen!P167,DMen!P$4:P$413,1)</f>
        <v>217</v>
      </c>
      <c r="Q167" s="6">
        <f>_xlfn.RANK.AVG(DMen!Q167,DMen!Q$4:Q$413,0)</f>
        <v>206</v>
      </c>
      <c r="R167" s="6">
        <f>_xlfn.RANK.AVG(DMen!R167,DMen!R$4:R$413,0)</f>
        <v>90</v>
      </c>
      <c r="S167" s="6">
        <f>_xlfn.RANK.AVG(DMen!S167,DMen!S$4:S$413,1)</f>
        <v>184</v>
      </c>
      <c r="T167" s="6">
        <f>IF( DMen!T167 ="","",_xlfn.RANK.AVG(DMen!T167,DMen!T$4:T$413,0))</f>
        <v>81</v>
      </c>
      <c r="U167" s="6">
        <f>IF( DMen!U167 ="","",_xlfn.RANK.AVG(DMen!U167,DMen!U$4:U$413,0))</f>
        <v>156</v>
      </c>
      <c r="V167" s="6">
        <f>_xlfn.RANK.AVG(DMen!V167,DMen!V$4:V$413,0)</f>
        <v>110</v>
      </c>
      <c r="W167" s="6">
        <f>IF( DMen!W167 ="","",_xlfn.RANK.AVG(DMen!W167,DMen!W$4:W$413,0))</f>
        <v>69</v>
      </c>
      <c r="X167" s="6">
        <f>IF( DMen!X167 ="","",_xlfn.RANK.AVG(DMen!X167,DMen!X$4:X$413,0))</f>
        <v>49.5</v>
      </c>
      <c r="Y167" s="6">
        <f>IF( DMen!Y167 ="","",_xlfn.RANK.AVG(DMen!Y167,DMen!Y$4:Y$413,0))</f>
        <v>56.5</v>
      </c>
      <c r="Z167" s="6">
        <f>_xlfn.RANK.AVG(DMen!Z167,DMen!Z$4:Z$413,0)</f>
        <v>185</v>
      </c>
      <c r="AA167" s="6">
        <f>IF( DMen!AA167 ="","",_xlfn.RANK.AVG(DMen!AA167,DMen!AA$4:AA$413,0))</f>
        <v>99.5</v>
      </c>
      <c r="AB167" s="6">
        <f>_xlfn.RANK.AVG(DMen!AB167,DMen!AB$4:AB$413,0)</f>
        <v>110</v>
      </c>
      <c r="AC167" s="6">
        <f>_xlfn.RANK.AVG(DMen!AC167,DMen!AC$4:AC$413,0)</f>
        <v>116</v>
      </c>
      <c r="AG167" s="7">
        <f t="shared" si="28"/>
        <v>90.833333333333329</v>
      </c>
      <c r="AH167" s="7">
        <f t="shared" si="29"/>
        <v>39</v>
      </c>
      <c r="AI167" s="7">
        <f t="shared" si="37"/>
        <v>43</v>
      </c>
      <c r="AJ167" s="7">
        <f t="shared" si="38"/>
        <v>166.2</v>
      </c>
      <c r="AK167" s="7">
        <f t="shared" si="39"/>
        <v>87</v>
      </c>
      <c r="AL167" s="7">
        <f t="shared" si="40"/>
        <v>127.625</v>
      </c>
      <c r="AN167">
        <f t="shared" si="30"/>
        <v>89</v>
      </c>
      <c r="AO167">
        <f t="shared" si="31"/>
        <v>21</v>
      </c>
      <c r="AP167">
        <f t="shared" si="32"/>
        <v>12</v>
      </c>
      <c r="AQ167">
        <f t="shared" si="33"/>
        <v>181</v>
      </c>
      <c r="AR167">
        <f t="shared" si="34"/>
        <v>83</v>
      </c>
      <c r="AS167">
        <f t="shared" si="35"/>
        <v>176</v>
      </c>
      <c r="AU167" s="6">
        <f t="shared" si="36"/>
        <v>93.666666666666671</v>
      </c>
      <c r="AW167">
        <f t="shared" si="41"/>
        <v>73</v>
      </c>
    </row>
    <row r="168" spans="1:49">
      <c r="A168" t="s">
        <v>1206</v>
      </c>
      <c r="B168" t="s">
        <v>1207</v>
      </c>
      <c r="C168" t="s">
        <v>62</v>
      </c>
      <c r="D168" t="s">
        <v>221</v>
      </c>
      <c r="E168" s="6">
        <f>_xlfn.RANK.AVG(DMen!E168,DMen!E$4:E$413,0)</f>
        <v>217.5</v>
      </c>
      <c r="F168" s="6">
        <f>_xlfn.RANK.AVG(DMen!F168,DMen!F$4:F$413,0)</f>
        <v>215</v>
      </c>
      <c r="G168" s="6">
        <f>_xlfn.RANK.AVG(DMen!G168,DMen!G$4:G$413,0)</f>
        <v>138</v>
      </c>
      <c r="H168" s="6">
        <f>_xlfn.RANK.AVG(DMen!H168,DMen!H$4:H$413,0)</f>
        <v>103</v>
      </c>
      <c r="I168" s="6">
        <f>_xlfn.RANK.AVG(DMen!I168,DMen!I$4:I$413,0)</f>
        <v>143</v>
      </c>
      <c r="J168" s="6">
        <f>_xlfn.RANK.AVG(DMen!J168,DMen!J$4:J$413,0)</f>
        <v>11</v>
      </c>
      <c r="K168" s="6">
        <f>_xlfn.RANK.AVG(DMen!K168,DMen!K$4:K$413,0)</f>
        <v>126</v>
      </c>
      <c r="L168" s="6">
        <f>_xlfn.RANK.AVG(DMen!L168,DMen!L$4:L$413,0)</f>
        <v>120</v>
      </c>
      <c r="M168" s="6">
        <f>_xlfn.RANK.AVG(DMen!M168,DMen!M$4:M$413,1)</f>
        <v>210</v>
      </c>
      <c r="N168" s="6">
        <f>_xlfn.RANK.AVG(DMen!N168,DMen!N$4:N$413,0)</f>
        <v>220</v>
      </c>
      <c r="O168" s="6">
        <f>_xlfn.RANK.AVG(DMen!O168,DMen!O$4:O$413,0)</f>
        <v>191</v>
      </c>
      <c r="P168" s="6">
        <f>_xlfn.RANK.AVG(DMen!P168,DMen!P$4:P$413,1)</f>
        <v>204</v>
      </c>
      <c r="Q168" s="6">
        <f>_xlfn.RANK.AVG(DMen!Q168,DMen!Q$4:Q$413,0)</f>
        <v>208</v>
      </c>
      <c r="R168" s="6">
        <f>_xlfn.RANK.AVG(DMen!R168,DMen!R$4:R$413,0)</f>
        <v>228</v>
      </c>
      <c r="S168" s="6">
        <f>_xlfn.RANK.AVG(DMen!S168,DMen!S$4:S$413,1)</f>
        <v>216</v>
      </c>
      <c r="T168" s="6">
        <f>IF( DMen!T168 ="","",_xlfn.RANK.AVG(DMen!T168,DMen!T$4:T$413,0))</f>
        <v>200</v>
      </c>
      <c r="U168" s="6" t="str">
        <f>IF( DMen!U168 ="","",_xlfn.RANK.AVG(DMen!U168,DMen!U$4:U$413,0))</f>
        <v/>
      </c>
      <c r="V168" s="6">
        <f>_xlfn.RANK.AVG(DMen!V168,DMen!V$4:V$413,0)</f>
        <v>216</v>
      </c>
      <c r="W168" s="6">
        <f>IF( DMen!W168 ="","",_xlfn.RANK.AVG(DMen!W168,DMen!W$4:W$413,0))</f>
        <v>194</v>
      </c>
      <c r="X168" s="6" t="str">
        <f>IF( DMen!X168 ="","",_xlfn.RANK.AVG(DMen!X168,DMen!X$4:X$413,0))</f>
        <v/>
      </c>
      <c r="Y168" s="6">
        <f>IF( DMen!Y168 ="","",_xlfn.RANK.AVG(DMen!Y168,DMen!Y$4:Y$413,0))</f>
        <v>9</v>
      </c>
      <c r="Z168" s="6">
        <f>_xlfn.RANK.AVG(DMen!Z168,DMen!Z$4:Z$413,0)</f>
        <v>139</v>
      </c>
      <c r="AA168" s="6">
        <f>IF( DMen!AA168 ="","",_xlfn.RANK.AVG(DMen!AA168,DMen!AA$4:AA$413,0))</f>
        <v>99.5</v>
      </c>
      <c r="AB168" s="6">
        <f>_xlfn.RANK.AVG(DMen!AB168,DMen!AB$4:AB$413,0)</f>
        <v>80</v>
      </c>
      <c r="AC168" s="6">
        <f>_xlfn.RANK.AVG(DMen!AC168,DMen!AC$4:AC$413,0)</f>
        <v>70</v>
      </c>
      <c r="AG168" s="7">
        <f t="shared" si="28"/>
        <v>190.16666666666666</v>
      </c>
      <c r="AH168" s="7">
        <f t="shared" si="29"/>
        <v>95.75</v>
      </c>
      <c r="AI168" s="7">
        <f t="shared" si="37"/>
        <v>183.33333333333334</v>
      </c>
      <c r="AJ168" s="7">
        <f t="shared" si="38"/>
        <v>209.4</v>
      </c>
      <c r="AK168" s="7">
        <f t="shared" si="39"/>
        <v>154.75</v>
      </c>
      <c r="AL168" s="7">
        <f t="shared" si="40"/>
        <v>97.125</v>
      </c>
      <c r="AN168">
        <f t="shared" si="30"/>
        <v>211</v>
      </c>
      <c r="AO168">
        <f t="shared" si="31"/>
        <v>91</v>
      </c>
      <c r="AP168">
        <f t="shared" si="32"/>
        <v>216</v>
      </c>
      <c r="AQ168">
        <f t="shared" si="33"/>
        <v>222</v>
      </c>
      <c r="AR168">
        <f t="shared" si="34"/>
        <v>191</v>
      </c>
      <c r="AS168">
        <f t="shared" si="35"/>
        <v>76.5</v>
      </c>
      <c r="AU168" s="6">
        <f t="shared" si="36"/>
        <v>167.91666666666666</v>
      </c>
      <c r="AW168">
        <f t="shared" si="41"/>
        <v>209</v>
      </c>
    </row>
    <row r="169" spans="1:49">
      <c r="A169" t="s">
        <v>780</v>
      </c>
      <c r="B169" t="s">
        <v>781</v>
      </c>
      <c r="C169" t="s">
        <v>62</v>
      </c>
      <c r="D169" t="s">
        <v>182</v>
      </c>
      <c r="E169" s="6">
        <f>_xlfn.RANK.AVG(DMen!E169,DMen!E$4:E$413,0)</f>
        <v>61</v>
      </c>
      <c r="F169" s="6">
        <f>_xlfn.RANK.AVG(DMen!F169,DMen!F$4:F$413,0)</f>
        <v>13</v>
      </c>
      <c r="G169" s="6">
        <f>_xlfn.RANK.AVG(DMen!G169,DMen!G$4:G$413,0)</f>
        <v>122</v>
      </c>
      <c r="H169" s="6">
        <f>_xlfn.RANK.AVG(DMen!H169,DMen!H$4:H$413,0)</f>
        <v>14</v>
      </c>
      <c r="I169" s="6">
        <f>_xlfn.RANK.AVG(DMen!I169,DMen!I$4:I$413,0)</f>
        <v>47</v>
      </c>
      <c r="J169" s="6">
        <f>_xlfn.RANK.AVG(DMen!J169,DMen!J$4:J$413,0)</f>
        <v>7</v>
      </c>
      <c r="K169" s="6">
        <f>_xlfn.RANK.AVG(DMen!K169,DMen!K$4:K$413,0)</f>
        <v>18.5</v>
      </c>
      <c r="L169" s="6">
        <f>_xlfn.RANK.AVG(DMen!L169,DMen!L$4:L$413,0)</f>
        <v>109</v>
      </c>
      <c r="M169" s="6">
        <f>_xlfn.RANK.AVG(DMen!M169,DMen!M$4:M$413,1)</f>
        <v>32</v>
      </c>
      <c r="N169" s="6">
        <f>_xlfn.RANK.AVG(DMen!N169,DMen!N$4:N$413,0)</f>
        <v>26</v>
      </c>
      <c r="O169" s="6">
        <f>_xlfn.RANK.AVG(DMen!O169,DMen!O$4:O$413,0)</f>
        <v>122.5</v>
      </c>
      <c r="P169" s="6">
        <f>_xlfn.RANK.AVG(DMen!P169,DMen!P$4:P$413,1)</f>
        <v>118</v>
      </c>
      <c r="Q169" s="6">
        <f>_xlfn.RANK.AVG(DMen!Q169,DMen!Q$4:Q$413,0)</f>
        <v>121.5</v>
      </c>
      <c r="R169" s="6">
        <f>_xlfn.RANK.AVG(DMen!R169,DMen!R$4:R$413,0)</f>
        <v>148.5</v>
      </c>
      <c r="S169" s="6">
        <f>_xlfn.RANK.AVG(DMen!S169,DMen!S$4:S$413,1)</f>
        <v>171</v>
      </c>
      <c r="T169" s="6">
        <f>IF( DMen!T169 ="","",_xlfn.RANK.AVG(DMen!T169,DMen!T$4:T$413,0))</f>
        <v>29</v>
      </c>
      <c r="U169" s="6">
        <f>IF( DMen!U169 ="","",_xlfn.RANK.AVG(DMen!U169,DMen!U$4:U$413,0))</f>
        <v>100</v>
      </c>
      <c r="V169" s="6">
        <f>_xlfn.RANK.AVG(DMen!V169,DMen!V$4:V$413,0)</f>
        <v>16.5</v>
      </c>
      <c r="W169" s="6">
        <f>IF( DMen!W169 ="","",_xlfn.RANK.AVG(DMen!W169,DMen!W$4:W$413,0))</f>
        <v>50</v>
      </c>
      <c r="X169" s="6">
        <f>IF( DMen!X169 ="","",_xlfn.RANK.AVG(DMen!X169,DMen!X$4:X$413,0))</f>
        <v>59</v>
      </c>
      <c r="Y169" s="6">
        <f>IF( DMen!Y169 ="","",_xlfn.RANK.AVG(DMen!Y169,DMen!Y$4:Y$413,0))</f>
        <v>46</v>
      </c>
      <c r="Z169" s="6">
        <f>_xlfn.RANK.AVG(DMen!Z169,DMen!Z$4:Z$413,0)</f>
        <v>153</v>
      </c>
      <c r="AA169" s="6">
        <f>IF( DMen!AA169 ="","",_xlfn.RANK.AVG(DMen!AA169,DMen!AA$4:AA$413,0))</f>
        <v>99.5</v>
      </c>
      <c r="AB169" s="6">
        <f>_xlfn.RANK.AVG(DMen!AB169,DMen!AB$4:AB$413,0)</f>
        <v>164</v>
      </c>
      <c r="AC169" s="6">
        <f>_xlfn.RANK.AVG(DMen!AC169,DMen!AC$4:AC$413,0)</f>
        <v>31</v>
      </c>
      <c r="AG169" s="7">
        <f t="shared" si="28"/>
        <v>65.333333333333329</v>
      </c>
      <c r="AH169" s="7">
        <f t="shared" si="29"/>
        <v>21.625</v>
      </c>
      <c r="AI169" s="7">
        <f t="shared" si="37"/>
        <v>55.666666666666664</v>
      </c>
      <c r="AJ169" s="7">
        <f t="shared" si="38"/>
        <v>136.30000000000001</v>
      </c>
      <c r="AK169" s="7">
        <f t="shared" si="39"/>
        <v>50.083333333333336</v>
      </c>
      <c r="AL169" s="7">
        <f t="shared" si="40"/>
        <v>111.875</v>
      </c>
      <c r="AN169">
        <f t="shared" si="30"/>
        <v>50</v>
      </c>
      <c r="AO169">
        <f t="shared" si="31"/>
        <v>4</v>
      </c>
      <c r="AP169">
        <f t="shared" si="32"/>
        <v>23</v>
      </c>
      <c r="AQ169">
        <f t="shared" si="33"/>
        <v>149</v>
      </c>
      <c r="AR169">
        <f t="shared" si="34"/>
        <v>20</v>
      </c>
      <c r="AS169">
        <f t="shared" si="35"/>
        <v>132</v>
      </c>
      <c r="AU169" s="6">
        <f t="shared" si="36"/>
        <v>63</v>
      </c>
      <c r="AW169">
        <f t="shared" si="41"/>
        <v>25</v>
      </c>
    </row>
    <row r="170" spans="1:49">
      <c r="A170" t="s">
        <v>1317</v>
      </c>
      <c r="B170" t="s">
        <v>1318</v>
      </c>
      <c r="C170" t="s">
        <v>62</v>
      </c>
      <c r="D170" t="s">
        <v>858</v>
      </c>
      <c r="E170" s="6">
        <f>_xlfn.RANK.AVG(DMen!E170,DMen!E$4:E$413,0)</f>
        <v>76.5</v>
      </c>
      <c r="F170" s="6">
        <f>_xlfn.RANK.AVG(DMen!F170,DMen!F$4:F$413,0)</f>
        <v>204</v>
      </c>
      <c r="G170" s="6">
        <f>_xlfn.RANK.AVG(DMen!G170,DMen!G$4:G$413,0)</f>
        <v>222</v>
      </c>
      <c r="H170" s="6">
        <f>_xlfn.RANK.AVG(DMen!H170,DMen!H$4:H$413,0)</f>
        <v>42</v>
      </c>
      <c r="I170" s="6">
        <f>_xlfn.RANK.AVG(DMen!I170,DMen!I$4:I$413,0)</f>
        <v>177</v>
      </c>
      <c r="J170" s="6">
        <f>_xlfn.RANK.AVG(DMen!J170,DMen!J$4:J$413,0)</f>
        <v>13</v>
      </c>
      <c r="K170" s="6">
        <f>_xlfn.RANK.AVG(DMen!K170,DMen!K$4:K$413,0)</f>
        <v>100</v>
      </c>
      <c r="L170" s="6">
        <f>_xlfn.RANK.AVG(DMen!L170,DMen!L$4:L$413,0)</f>
        <v>53</v>
      </c>
      <c r="M170" s="6">
        <f>_xlfn.RANK.AVG(DMen!M170,DMen!M$4:M$413,1)</f>
        <v>77</v>
      </c>
      <c r="N170" s="6">
        <f>_xlfn.RANK.AVG(DMen!N170,DMen!N$4:N$413,0)</f>
        <v>29</v>
      </c>
      <c r="O170" s="6">
        <f>_xlfn.RANK.AVG(DMen!O170,DMen!O$4:O$413,0)</f>
        <v>173</v>
      </c>
      <c r="P170" s="6">
        <f>_xlfn.RANK.AVG(DMen!P170,DMen!P$4:P$413,1)</f>
        <v>206</v>
      </c>
      <c r="Q170" s="6">
        <f>_xlfn.RANK.AVG(DMen!Q170,DMen!Q$4:Q$413,0)</f>
        <v>203</v>
      </c>
      <c r="R170" s="6">
        <f>_xlfn.RANK.AVG(DMen!R170,DMen!R$4:R$413,0)</f>
        <v>154</v>
      </c>
      <c r="S170" s="6">
        <f>_xlfn.RANK.AVG(DMen!S170,DMen!S$4:S$413,1)</f>
        <v>106</v>
      </c>
      <c r="T170" s="6">
        <f>IF( DMen!T170 ="","",_xlfn.RANK.AVG(DMen!T170,DMen!T$4:T$413,0))</f>
        <v>160</v>
      </c>
      <c r="U170" s="6">
        <f>IF( DMen!U170 ="","",_xlfn.RANK.AVG(DMen!U170,DMen!U$4:U$413,0))</f>
        <v>25</v>
      </c>
      <c r="V170" s="6">
        <f>_xlfn.RANK.AVG(DMen!V170,DMen!V$4:V$413,0)</f>
        <v>209</v>
      </c>
      <c r="W170" s="6">
        <f>IF( DMen!W170 ="","",_xlfn.RANK.AVG(DMen!W170,DMen!W$4:W$413,0))</f>
        <v>194</v>
      </c>
      <c r="X170" s="6" t="str">
        <f>IF( DMen!X170 ="","",_xlfn.RANK.AVG(DMen!X170,DMen!X$4:X$413,0))</f>
        <v/>
      </c>
      <c r="Y170" s="6">
        <f>IF( DMen!Y170 ="","",_xlfn.RANK.AVG(DMen!Y170,DMen!Y$4:Y$413,0))</f>
        <v>176.5</v>
      </c>
      <c r="Z170" s="6">
        <f>_xlfn.RANK.AVG(DMen!Z170,DMen!Z$4:Z$413,0)</f>
        <v>192</v>
      </c>
      <c r="AA170" s="6">
        <f>IF( DMen!AA170 ="","",_xlfn.RANK.AVG(DMen!AA170,DMen!AA$4:AA$413,0))</f>
        <v>99.5</v>
      </c>
      <c r="AB170" s="6">
        <f>_xlfn.RANK.AVG(DMen!AB170,DMen!AB$4:AB$413,0)</f>
        <v>18</v>
      </c>
      <c r="AC170" s="6">
        <f>_xlfn.RANK.AVG(DMen!AC170,DMen!AC$4:AC$413,0)</f>
        <v>172.5</v>
      </c>
      <c r="AG170" s="7">
        <f t="shared" si="28"/>
        <v>167.5</v>
      </c>
      <c r="AH170" s="7">
        <f t="shared" si="29"/>
        <v>83</v>
      </c>
      <c r="AI170" s="7">
        <f t="shared" si="37"/>
        <v>53</v>
      </c>
      <c r="AJ170" s="7">
        <f t="shared" si="38"/>
        <v>168.4</v>
      </c>
      <c r="AK170" s="7">
        <f t="shared" si="39"/>
        <v>152.9</v>
      </c>
      <c r="AL170" s="7">
        <f t="shared" si="40"/>
        <v>120.5</v>
      </c>
      <c r="AN170">
        <f t="shared" si="30"/>
        <v>179</v>
      </c>
      <c r="AO170">
        <f t="shared" si="31"/>
        <v>69</v>
      </c>
      <c r="AP170">
        <f t="shared" si="32"/>
        <v>21</v>
      </c>
      <c r="AQ170">
        <f t="shared" si="33"/>
        <v>183</v>
      </c>
      <c r="AR170">
        <f t="shared" si="34"/>
        <v>188</v>
      </c>
      <c r="AS170">
        <f t="shared" si="35"/>
        <v>155.5</v>
      </c>
      <c r="AU170" s="6">
        <f t="shared" si="36"/>
        <v>132.58333333333334</v>
      </c>
      <c r="AW170">
        <f t="shared" si="41"/>
        <v>150</v>
      </c>
    </row>
    <row r="171" spans="1:49">
      <c r="A171" t="s">
        <v>497</v>
      </c>
      <c r="B171" t="s">
        <v>498</v>
      </c>
      <c r="C171" t="s">
        <v>62</v>
      </c>
      <c r="D171" t="s">
        <v>168</v>
      </c>
      <c r="E171" s="6">
        <f>_xlfn.RANK.AVG(DMen!E171,DMen!E$4:E$413,0)</f>
        <v>157</v>
      </c>
      <c r="F171" s="6">
        <f>_xlfn.RANK.AVG(DMen!F171,DMen!F$4:F$413,0)</f>
        <v>204</v>
      </c>
      <c r="G171" s="6">
        <f>_xlfn.RANK.AVG(DMen!G171,DMen!G$4:G$413,0)</f>
        <v>51</v>
      </c>
      <c r="H171" s="6">
        <f>_xlfn.RANK.AVG(DMen!H171,DMen!H$4:H$413,0)</f>
        <v>214</v>
      </c>
      <c r="I171" s="6">
        <f>_xlfn.RANK.AVG(DMen!I171,DMen!I$4:I$413,0)</f>
        <v>109</v>
      </c>
      <c r="J171" s="6">
        <f>_xlfn.RANK.AVG(DMen!J171,DMen!J$4:J$413,0)</f>
        <v>218</v>
      </c>
      <c r="K171" s="6">
        <f>_xlfn.RANK.AVG(DMen!K171,DMen!K$4:K$413,0)</f>
        <v>226</v>
      </c>
      <c r="L171" s="6">
        <f>_xlfn.RANK.AVG(DMen!L171,DMen!L$4:L$413,0)</f>
        <v>16</v>
      </c>
      <c r="M171" s="6">
        <f>_xlfn.RANK.AVG(DMen!M171,DMen!M$4:M$413,1)</f>
        <v>187</v>
      </c>
      <c r="N171" s="6">
        <f>_xlfn.RANK.AVG(DMen!N171,DMen!N$4:N$413,0)</f>
        <v>100</v>
      </c>
      <c r="O171" s="6">
        <f>_xlfn.RANK.AVG(DMen!O171,DMen!O$4:O$413,0)</f>
        <v>120</v>
      </c>
      <c r="P171" s="6">
        <f>_xlfn.RANK.AVG(DMen!P171,DMen!P$4:P$413,1)</f>
        <v>9</v>
      </c>
      <c r="Q171" s="6">
        <f>_xlfn.RANK.AVG(DMen!Q171,DMen!Q$4:Q$413,0)</f>
        <v>40</v>
      </c>
      <c r="R171" s="6">
        <f>_xlfn.RANK.AVG(DMen!R171,DMen!R$4:R$413,0)</f>
        <v>128</v>
      </c>
      <c r="S171" s="6">
        <f>_xlfn.RANK.AVG(DMen!S171,DMen!S$4:S$413,1)</f>
        <v>3</v>
      </c>
      <c r="T171" s="6">
        <f>IF( DMen!T171 ="","",_xlfn.RANK.AVG(DMen!T171,DMen!T$4:T$413,0))</f>
        <v>108</v>
      </c>
      <c r="U171" s="6" t="str">
        <f>IF( DMen!U171 ="","",_xlfn.RANK.AVG(DMen!U171,DMen!U$4:U$413,0))</f>
        <v/>
      </c>
      <c r="V171" s="6">
        <f>_xlfn.RANK.AVG(DMen!V171,DMen!V$4:V$413,0)</f>
        <v>149</v>
      </c>
      <c r="W171" s="6">
        <f>IF( DMen!W171 ="","",_xlfn.RANK.AVG(DMen!W171,DMen!W$4:W$413,0))</f>
        <v>136</v>
      </c>
      <c r="X171" s="6" t="str">
        <f>IF( DMen!X171 ="","",_xlfn.RANK.AVG(DMen!X171,DMen!X$4:X$413,0))</f>
        <v/>
      </c>
      <c r="Y171" s="6">
        <f>IF( DMen!Y171 ="","",_xlfn.RANK.AVG(DMen!Y171,DMen!Y$4:Y$413,0))</f>
        <v>176.5</v>
      </c>
      <c r="Z171" s="6">
        <f>_xlfn.RANK.AVG(DMen!Z171,DMen!Z$4:Z$413,0)</f>
        <v>15</v>
      </c>
      <c r="AA171" s="6" t="str">
        <f>IF( DMen!AA171 ="","",_xlfn.RANK.AVG(DMen!AA171,DMen!AA$4:AA$413,0))</f>
        <v/>
      </c>
      <c r="AB171" s="6">
        <f>_xlfn.RANK.AVG(DMen!AB171,DMen!AB$4:AB$413,0)</f>
        <v>166</v>
      </c>
      <c r="AC171" s="6">
        <f>_xlfn.RANK.AVG(DMen!AC171,DMen!AC$4:AC$413,0)</f>
        <v>153</v>
      </c>
      <c r="AG171" s="7">
        <f t="shared" si="28"/>
        <v>137.33333333333334</v>
      </c>
      <c r="AH171" s="7">
        <f t="shared" si="29"/>
        <v>191.75</v>
      </c>
      <c r="AI171" s="7">
        <f t="shared" si="37"/>
        <v>101</v>
      </c>
      <c r="AJ171" s="7">
        <f t="shared" si="38"/>
        <v>60</v>
      </c>
      <c r="AK171" s="7">
        <f t="shared" si="39"/>
        <v>142.375</v>
      </c>
      <c r="AL171" s="7">
        <f t="shared" si="40"/>
        <v>111.33333333333333</v>
      </c>
      <c r="AN171">
        <f t="shared" si="30"/>
        <v>137</v>
      </c>
      <c r="AO171">
        <f t="shared" si="31"/>
        <v>220</v>
      </c>
      <c r="AP171">
        <f t="shared" si="32"/>
        <v>94</v>
      </c>
      <c r="AQ171">
        <f t="shared" si="33"/>
        <v>38</v>
      </c>
      <c r="AR171">
        <f t="shared" si="34"/>
        <v>172</v>
      </c>
      <c r="AS171">
        <f t="shared" si="35"/>
        <v>131</v>
      </c>
      <c r="AU171" s="6">
        <f t="shared" si="36"/>
        <v>132</v>
      </c>
      <c r="AW171">
        <f t="shared" si="41"/>
        <v>148</v>
      </c>
    </row>
    <row r="172" spans="1:49">
      <c r="A172" t="s">
        <v>615</v>
      </c>
      <c r="B172" t="s">
        <v>616</v>
      </c>
      <c r="C172" t="s">
        <v>62</v>
      </c>
      <c r="D172" t="s">
        <v>116</v>
      </c>
      <c r="E172" s="6">
        <f>_xlfn.RANK.AVG(DMen!E172,DMen!E$4:E$413,0)</f>
        <v>157</v>
      </c>
      <c r="F172" s="6">
        <f>_xlfn.RANK.AVG(DMen!F172,DMen!F$4:F$413,0)</f>
        <v>194</v>
      </c>
      <c r="G172" s="6">
        <f>_xlfn.RANK.AVG(DMen!G172,DMen!G$4:G$413,0)</f>
        <v>168</v>
      </c>
      <c r="H172" s="6">
        <f>_xlfn.RANK.AVG(DMen!H172,DMen!H$4:H$413,0)</f>
        <v>200</v>
      </c>
      <c r="I172" s="6">
        <f>_xlfn.RANK.AVG(DMen!I172,DMen!I$4:I$413,0)</f>
        <v>43</v>
      </c>
      <c r="J172" s="6">
        <f>_xlfn.RANK.AVG(DMen!J172,DMen!J$4:J$413,0)</f>
        <v>219</v>
      </c>
      <c r="K172" s="6">
        <f>_xlfn.RANK.AVG(DMen!K172,DMen!K$4:K$413,0)</f>
        <v>189</v>
      </c>
      <c r="L172" s="6">
        <f>_xlfn.RANK.AVG(DMen!L172,DMen!L$4:L$413,0)</f>
        <v>49</v>
      </c>
      <c r="M172" s="6">
        <f>_xlfn.RANK.AVG(DMen!M172,DMen!M$4:M$413,1)</f>
        <v>125</v>
      </c>
      <c r="N172" s="6">
        <f>_xlfn.RANK.AVG(DMen!N172,DMen!N$4:N$413,0)</f>
        <v>80</v>
      </c>
      <c r="O172" s="6">
        <f>_xlfn.RANK.AVG(DMen!O172,DMen!O$4:O$413,0)</f>
        <v>115</v>
      </c>
      <c r="P172" s="6">
        <f>_xlfn.RANK.AVG(DMen!P172,DMen!P$4:P$413,1)</f>
        <v>31</v>
      </c>
      <c r="Q172" s="6">
        <f>_xlfn.RANK.AVG(DMen!Q172,DMen!Q$4:Q$413,0)</f>
        <v>65</v>
      </c>
      <c r="R172" s="6">
        <f>_xlfn.RANK.AVG(DMen!R172,DMen!R$4:R$413,0)</f>
        <v>110</v>
      </c>
      <c r="S172" s="6">
        <f>_xlfn.RANK.AVG(DMen!S172,DMen!S$4:S$413,1)</f>
        <v>57.5</v>
      </c>
      <c r="T172" s="6">
        <f>IF( DMen!T172 ="","",_xlfn.RANK.AVG(DMen!T172,DMen!T$4:T$413,0))</f>
        <v>68</v>
      </c>
      <c r="U172" s="6" t="str">
        <f>IF( DMen!U172 ="","",_xlfn.RANK.AVG(DMen!U172,DMen!U$4:U$413,0))</f>
        <v/>
      </c>
      <c r="V172" s="6">
        <f>_xlfn.RANK.AVG(DMen!V172,DMen!V$4:V$413,0)</f>
        <v>209</v>
      </c>
      <c r="W172" s="6">
        <f>IF( DMen!W172 ="","",_xlfn.RANK.AVG(DMen!W172,DMen!W$4:W$413,0))</f>
        <v>71</v>
      </c>
      <c r="X172" s="6" t="str">
        <f>IF( DMen!X172 ="","",_xlfn.RANK.AVG(DMen!X172,DMen!X$4:X$413,0))</f>
        <v/>
      </c>
      <c r="Y172" s="6">
        <f>IF( DMen!Y172 ="","",_xlfn.RANK.AVG(DMen!Y172,DMen!Y$4:Y$413,0))</f>
        <v>94</v>
      </c>
      <c r="Z172" s="6">
        <f>_xlfn.RANK.AVG(DMen!Z172,DMen!Z$4:Z$413,0)</f>
        <v>133</v>
      </c>
      <c r="AA172" s="6" t="str">
        <f>IF( DMen!AA172 ="","",_xlfn.RANK.AVG(DMen!AA172,DMen!AA$4:AA$413,0))</f>
        <v/>
      </c>
      <c r="AB172" s="6">
        <f>_xlfn.RANK.AVG(DMen!AB172,DMen!AB$4:AB$413,0)</f>
        <v>213</v>
      </c>
      <c r="AC172" s="6">
        <f>_xlfn.RANK.AVG(DMen!AC172,DMen!AC$4:AC$413,0)</f>
        <v>41.5</v>
      </c>
      <c r="AG172" s="7">
        <f t="shared" si="28"/>
        <v>173</v>
      </c>
      <c r="AH172" s="7">
        <f t="shared" si="29"/>
        <v>162.75</v>
      </c>
      <c r="AI172" s="7">
        <f t="shared" si="37"/>
        <v>84.666666666666671</v>
      </c>
      <c r="AJ172" s="7">
        <f t="shared" si="38"/>
        <v>75.7</v>
      </c>
      <c r="AK172" s="7">
        <f t="shared" si="39"/>
        <v>110.5</v>
      </c>
      <c r="AL172" s="7">
        <f t="shared" si="40"/>
        <v>129.16666666666666</v>
      </c>
      <c r="AN172">
        <f t="shared" si="30"/>
        <v>189</v>
      </c>
      <c r="AO172">
        <f t="shared" si="31"/>
        <v>176.5</v>
      </c>
      <c r="AP172">
        <f t="shared" si="32"/>
        <v>62</v>
      </c>
      <c r="AQ172">
        <f t="shared" si="33"/>
        <v>63</v>
      </c>
      <c r="AR172">
        <f t="shared" si="34"/>
        <v>121</v>
      </c>
      <c r="AS172">
        <f t="shared" si="35"/>
        <v>178</v>
      </c>
      <c r="AU172" s="6">
        <f t="shared" si="36"/>
        <v>131.58333333333334</v>
      </c>
      <c r="AW172">
        <f t="shared" si="41"/>
        <v>147</v>
      </c>
    </row>
    <row r="173" spans="1:49">
      <c r="A173" t="s">
        <v>1073</v>
      </c>
      <c r="B173" t="s">
        <v>1074</v>
      </c>
      <c r="C173" t="s">
        <v>62</v>
      </c>
      <c r="D173" t="s">
        <v>204</v>
      </c>
      <c r="E173" s="6">
        <f>_xlfn.RANK.AVG(DMen!E173,DMen!E$4:E$413,0)</f>
        <v>157</v>
      </c>
      <c r="F173" s="6">
        <f>_xlfn.RANK.AVG(DMen!F173,DMen!F$4:F$413,0)</f>
        <v>194</v>
      </c>
      <c r="G173" s="6">
        <f>_xlfn.RANK.AVG(DMen!G173,DMen!G$4:G$413,0)</f>
        <v>152</v>
      </c>
      <c r="H173" s="6">
        <f>_xlfn.RANK.AVG(DMen!H173,DMen!H$4:H$413,0)</f>
        <v>227</v>
      </c>
      <c r="I173" s="6">
        <f>_xlfn.RANK.AVG(DMen!I173,DMen!I$4:I$413,0)</f>
        <v>212</v>
      </c>
      <c r="J173" s="6">
        <f>_xlfn.RANK.AVG(DMen!J173,DMen!J$4:J$413,0)</f>
        <v>94</v>
      </c>
      <c r="K173" s="6">
        <f>_xlfn.RANK.AVG(DMen!K173,DMen!K$4:K$413,0)</f>
        <v>202</v>
      </c>
      <c r="L173" s="6">
        <f>_xlfn.RANK.AVG(DMen!L173,DMen!L$4:L$413,0)</f>
        <v>192</v>
      </c>
      <c r="M173" s="6">
        <f>_xlfn.RANK.AVG(DMen!M173,DMen!M$4:M$413,1)</f>
        <v>21</v>
      </c>
      <c r="N173" s="6">
        <f>_xlfn.RANK.AVG(DMen!N173,DMen!N$4:N$413,0)</f>
        <v>60</v>
      </c>
      <c r="O173" s="6">
        <f>_xlfn.RANK.AVG(DMen!O173,DMen!O$4:O$413,0)</f>
        <v>196</v>
      </c>
      <c r="P173" s="6">
        <f>_xlfn.RANK.AVG(DMen!P173,DMen!P$4:P$413,1)</f>
        <v>130</v>
      </c>
      <c r="Q173" s="6">
        <f>_xlfn.RANK.AVG(DMen!Q173,DMen!Q$4:Q$413,0)</f>
        <v>178</v>
      </c>
      <c r="R173" s="6">
        <f>_xlfn.RANK.AVG(DMen!R173,DMen!R$4:R$413,0)</f>
        <v>200</v>
      </c>
      <c r="S173" s="6">
        <f>_xlfn.RANK.AVG(DMen!S173,DMen!S$4:S$413,1)</f>
        <v>194</v>
      </c>
      <c r="T173" s="6">
        <f>IF( DMen!T173 ="","",_xlfn.RANK.AVG(DMen!T173,DMen!T$4:T$413,0))</f>
        <v>171</v>
      </c>
      <c r="U173" s="6" t="str">
        <f>IF( DMen!U173 ="","",_xlfn.RANK.AVG(DMen!U173,DMen!U$4:U$413,0))</f>
        <v/>
      </c>
      <c r="V173" s="6">
        <f>_xlfn.RANK.AVG(DMen!V173,DMen!V$4:V$413,0)</f>
        <v>183</v>
      </c>
      <c r="W173" s="6">
        <f>IF( DMen!W173 ="","",_xlfn.RANK.AVG(DMen!W173,DMen!W$4:W$413,0))</f>
        <v>194</v>
      </c>
      <c r="X173" s="6" t="str">
        <f>IF( DMen!X173 ="","",_xlfn.RANK.AVG(DMen!X173,DMen!X$4:X$413,0))</f>
        <v/>
      </c>
      <c r="Y173" s="6">
        <f>IF( DMen!Y173 ="","",_xlfn.RANK.AVG(DMen!Y173,DMen!Y$4:Y$413,0))</f>
        <v>176.5</v>
      </c>
      <c r="Z173" s="6">
        <f>_xlfn.RANK.AVG(DMen!Z173,DMen!Z$4:Z$413,0)</f>
        <v>218</v>
      </c>
      <c r="AA173" s="6">
        <f>IF( DMen!AA173 ="","",_xlfn.RANK.AVG(DMen!AA173,DMen!AA$4:AA$413,0))</f>
        <v>29</v>
      </c>
      <c r="AB173" s="6">
        <f>_xlfn.RANK.AVG(DMen!AB173,DMen!AB$4:AB$413,0)</f>
        <v>42</v>
      </c>
      <c r="AC173" s="6">
        <f>_xlfn.RANK.AVG(DMen!AC173,DMen!AC$4:AC$413,0)</f>
        <v>99.5</v>
      </c>
      <c r="AG173" s="7">
        <f t="shared" si="28"/>
        <v>167.66666666666666</v>
      </c>
      <c r="AH173" s="7">
        <f t="shared" si="29"/>
        <v>183.75</v>
      </c>
      <c r="AI173" s="7">
        <f t="shared" si="37"/>
        <v>91</v>
      </c>
      <c r="AJ173" s="7">
        <f t="shared" si="38"/>
        <v>179.6</v>
      </c>
      <c r="AK173" s="7">
        <f t="shared" si="39"/>
        <v>181.125</v>
      </c>
      <c r="AL173" s="7">
        <f t="shared" si="40"/>
        <v>97.125</v>
      </c>
      <c r="AN173">
        <f t="shared" si="30"/>
        <v>180</v>
      </c>
      <c r="AO173">
        <f t="shared" si="31"/>
        <v>215</v>
      </c>
      <c r="AP173">
        <f t="shared" si="32"/>
        <v>77.5</v>
      </c>
      <c r="AQ173">
        <f t="shared" si="33"/>
        <v>193.5</v>
      </c>
      <c r="AR173">
        <f t="shared" si="34"/>
        <v>221</v>
      </c>
      <c r="AS173">
        <f t="shared" si="35"/>
        <v>76.5</v>
      </c>
      <c r="AU173" s="6">
        <f t="shared" si="36"/>
        <v>160.58333333333334</v>
      </c>
      <c r="AW173">
        <f t="shared" si="41"/>
        <v>196</v>
      </c>
    </row>
    <row r="174" spans="1:49">
      <c r="A174" t="s">
        <v>1174</v>
      </c>
      <c r="B174" t="s">
        <v>1175</v>
      </c>
      <c r="C174" t="s">
        <v>62</v>
      </c>
      <c r="D174" t="s">
        <v>544</v>
      </c>
      <c r="E174" s="6">
        <f>_xlfn.RANK.AVG(DMen!E174,DMen!E$4:E$413,0)</f>
        <v>217.5</v>
      </c>
      <c r="F174" s="6">
        <f>_xlfn.RANK.AVG(DMen!F174,DMen!F$4:F$413,0)</f>
        <v>160</v>
      </c>
      <c r="G174" s="6">
        <f>_xlfn.RANK.AVG(DMen!G174,DMen!G$4:G$413,0)</f>
        <v>218</v>
      </c>
      <c r="H174" s="6">
        <f>_xlfn.RANK.AVG(DMen!H174,DMen!H$4:H$413,0)</f>
        <v>144</v>
      </c>
      <c r="I174" s="6">
        <f>_xlfn.RANK.AVG(DMen!I174,DMen!I$4:I$413,0)</f>
        <v>193</v>
      </c>
      <c r="J174" s="6">
        <f>_xlfn.RANK.AVG(DMen!J174,DMen!J$4:J$413,0)</f>
        <v>68</v>
      </c>
      <c r="K174" s="6">
        <f>_xlfn.RANK.AVG(DMen!K174,DMen!K$4:K$413,0)</f>
        <v>108.5</v>
      </c>
      <c r="L174" s="6">
        <f>_xlfn.RANK.AVG(DMen!L174,DMen!L$4:L$413,0)</f>
        <v>227</v>
      </c>
      <c r="M174" s="6">
        <f>_xlfn.RANK.AVG(DMen!M174,DMen!M$4:M$413,1)</f>
        <v>22</v>
      </c>
      <c r="N174" s="6">
        <f>_xlfn.RANK.AVG(DMen!N174,DMen!N$4:N$413,0)</f>
        <v>114</v>
      </c>
      <c r="O174" s="6">
        <f>_xlfn.RANK.AVG(DMen!O174,DMen!O$4:O$413,0)</f>
        <v>208</v>
      </c>
      <c r="P174" s="6">
        <f>_xlfn.RANK.AVG(DMen!P174,DMen!P$4:P$413,1)</f>
        <v>112.5</v>
      </c>
      <c r="Q174" s="6">
        <f>_xlfn.RANK.AVG(DMen!Q174,DMen!Q$4:Q$413,0)</f>
        <v>179</v>
      </c>
      <c r="R174" s="6">
        <f>_xlfn.RANK.AVG(DMen!R174,DMen!R$4:R$413,0)</f>
        <v>197</v>
      </c>
      <c r="S174" s="6">
        <f>_xlfn.RANK.AVG(DMen!S174,DMen!S$4:S$413,1)</f>
        <v>84</v>
      </c>
      <c r="T174" s="6">
        <f>IF( DMen!T174 ="","",_xlfn.RANK.AVG(DMen!T174,DMen!T$4:T$413,0))</f>
        <v>118</v>
      </c>
      <c r="U174" s="6">
        <f>IF( DMen!U174 ="","",_xlfn.RANK.AVG(DMen!U174,DMen!U$4:U$413,0))</f>
        <v>166.5</v>
      </c>
      <c r="V174" s="6">
        <f>_xlfn.RANK.AVG(DMen!V174,DMen!V$4:V$413,0)</f>
        <v>122.5</v>
      </c>
      <c r="W174" s="6">
        <f>IF( DMen!W174 ="","",_xlfn.RANK.AVG(DMen!W174,DMen!W$4:W$413,0))</f>
        <v>194</v>
      </c>
      <c r="X174" s="6" t="str">
        <f>IF( DMen!X174 ="","",_xlfn.RANK.AVG(DMen!X174,DMen!X$4:X$413,0))</f>
        <v/>
      </c>
      <c r="Y174" s="6">
        <f>IF( DMen!Y174 ="","",_xlfn.RANK.AVG(DMen!Y174,DMen!Y$4:Y$413,0))</f>
        <v>176.5</v>
      </c>
      <c r="Z174" s="6">
        <f>_xlfn.RANK.AVG(DMen!Z174,DMen!Z$4:Z$413,0)</f>
        <v>107</v>
      </c>
      <c r="AA174" s="6">
        <f>IF( DMen!AA174 ="","",_xlfn.RANK.AVG(DMen!AA174,DMen!AA$4:AA$413,0))</f>
        <v>99.5</v>
      </c>
      <c r="AB174" s="6">
        <f>_xlfn.RANK.AVG(DMen!AB174,DMen!AB$4:AB$413,0)</f>
        <v>44</v>
      </c>
      <c r="AC174" s="6">
        <f>_xlfn.RANK.AVG(DMen!AC174,DMen!AC$4:AC$413,0)</f>
        <v>135.5</v>
      </c>
      <c r="AG174" s="7">
        <f t="shared" si="28"/>
        <v>198.5</v>
      </c>
      <c r="AH174" s="7">
        <f t="shared" si="29"/>
        <v>128.375</v>
      </c>
      <c r="AI174" s="7">
        <f t="shared" si="37"/>
        <v>121</v>
      </c>
      <c r="AJ174" s="7">
        <f t="shared" si="38"/>
        <v>156.1</v>
      </c>
      <c r="AK174" s="7">
        <f t="shared" si="39"/>
        <v>155.5</v>
      </c>
      <c r="AL174" s="7">
        <f t="shared" si="40"/>
        <v>96.5</v>
      </c>
      <c r="AN174">
        <f t="shared" si="30"/>
        <v>218</v>
      </c>
      <c r="AO174">
        <f t="shared" si="31"/>
        <v>134</v>
      </c>
      <c r="AP174">
        <f t="shared" si="32"/>
        <v>119</v>
      </c>
      <c r="AQ174">
        <f t="shared" si="33"/>
        <v>170</v>
      </c>
      <c r="AR174">
        <f t="shared" si="34"/>
        <v>195.5</v>
      </c>
      <c r="AS174">
        <f t="shared" si="35"/>
        <v>74</v>
      </c>
      <c r="AU174" s="6">
        <f t="shared" si="36"/>
        <v>151.75</v>
      </c>
      <c r="AW174">
        <f t="shared" si="41"/>
        <v>182</v>
      </c>
    </row>
    <row r="175" spans="1:49">
      <c r="A175" t="s">
        <v>337</v>
      </c>
      <c r="B175" t="s">
        <v>338</v>
      </c>
      <c r="C175" t="s">
        <v>62</v>
      </c>
      <c r="D175" t="s">
        <v>81</v>
      </c>
      <c r="E175" s="6">
        <f>_xlfn.RANK.AVG(DMen!E175,DMen!E$4:E$413,0)</f>
        <v>117.5</v>
      </c>
      <c r="F175" s="6">
        <f>_xlfn.RANK.AVG(DMen!F175,DMen!F$4:F$413,0)</f>
        <v>87.5</v>
      </c>
      <c r="G175" s="6">
        <f>_xlfn.RANK.AVG(DMen!G175,DMen!G$4:G$413,0)</f>
        <v>111</v>
      </c>
      <c r="H175" s="6">
        <f>_xlfn.RANK.AVG(DMen!H175,DMen!H$4:H$413,0)</f>
        <v>87</v>
      </c>
      <c r="I175" s="6">
        <f>_xlfn.RANK.AVG(DMen!I175,DMen!I$4:I$413,0)</f>
        <v>157</v>
      </c>
      <c r="J175" s="6">
        <f>_xlfn.RANK.AVG(DMen!J175,DMen!J$4:J$413,0)</f>
        <v>83</v>
      </c>
      <c r="K175" s="6">
        <f>_xlfn.RANK.AVG(DMen!K175,DMen!K$4:K$413,0)</f>
        <v>65.5</v>
      </c>
      <c r="L175" s="6">
        <f>_xlfn.RANK.AVG(DMen!L175,DMen!L$4:L$413,0)</f>
        <v>187</v>
      </c>
      <c r="M175" s="6">
        <f>_xlfn.RANK.AVG(DMen!M175,DMen!M$4:M$413,1)</f>
        <v>20</v>
      </c>
      <c r="N175" s="6">
        <f>_xlfn.RANK.AVG(DMen!N175,DMen!N$4:N$413,0)</f>
        <v>51</v>
      </c>
      <c r="O175" s="6">
        <f>_xlfn.RANK.AVG(DMen!O175,DMen!O$4:O$413,0)</f>
        <v>144</v>
      </c>
      <c r="P175" s="6">
        <f>_xlfn.RANK.AVG(DMen!P175,DMen!P$4:P$413,1)</f>
        <v>10</v>
      </c>
      <c r="Q175" s="6">
        <f>_xlfn.RANK.AVG(DMen!Q175,DMen!Q$4:Q$413,0)</f>
        <v>55</v>
      </c>
      <c r="R175" s="6">
        <f>_xlfn.RANK.AVG(DMen!R175,DMen!R$4:R$413,0)</f>
        <v>105.5</v>
      </c>
      <c r="S175" s="6">
        <f>_xlfn.RANK.AVG(DMen!S175,DMen!S$4:S$413,1)</f>
        <v>111</v>
      </c>
      <c r="T175" s="6">
        <f>IF( DMen!T175 ="","",_xlfn.RANK.AVG(DMen!T175,DMen!T$4:T$413,0))</f>
        <v>100</v>
      </c>
      <c r="U175" s="6">
        <f>IF( DMen!U175 ="","",_xlfn.RANK.AVG(DMen!U175,DMen!U$4:U$413,0))</f>
        <v>96.5</v>
      </c>
      <c r="V175" s="6">
        <f>_xlfn.RANK.AVG(DMen!V175,DMen!V$4:V$413,0)</f>
        <v>107</v>
      </c>
      <c r="W175" s="6">
        <f>IF( DMen!W175 ="","",_xlfn.RANK.AVG(DMen!W175,DMen!W$4:W$413,0))</f>
        <v>160</v>
      </c>
      <c r="X175" s="6" t="str">
        <f>IF( DMen!X175 ="","",_xlfn.RANK.AVG(DMen!X175,DMen!X$4:X$413,0))</f>
        <v/>
      </c>
      <c r="Y175" s="6">
        <f>IF( DMen!Y175 ="","",_xlfn.RANK.AVG(DMen!Y175,DMen!Y$4:Y$413,0))</f>
        <v>176.5</v>
      </c>
      <c r="Z175" s="6">
        <f>_xlfn.RANK.AVG(DMen!Z175,DMen!Z$4:Z$413,0)</f>
        <v>23</v>
      </c>
      <c r="AA175" s="6">
        <f>IF( DMen!AA175 ="","",_xlfn.RANK.AVG(DMen!AA175,DMen!AA$4:AA$413,0))</f>
        <v>99.5</v>
      </c>
      <c r="AB175" s="6">
        <f>_xlfn.RANK.AVG(DMen!AB175,DMen!AB$4:AB$413,0)</f>
        <v>144</v>
      </c>
      <c r="AC175" s="6">
        <f>_xlfn.RANK.AVG(DMen!AC175,DMen!AC$4:AC$413,0)</f>
        <v>188.5</v>
      </c>
      <c r="AG175" s="7">
        <f t="shared" si="28"/>
        <v>105.33333333333333</v>
      </c>
      <c r="AH175" s="7">
        <f t="shared" si="29"/>
        <v>98.125</v>
      </c>
      <c r="AI175" s="7">
        <f t="shared" si="37"/>
        <v>86</v>
      </c>
      <c r="AJ175" s="7">
        <f t="shared" si="38"/>
        <v>85.1</v>
      </c>
      <c r="AK175" s="7">
        <f t="shared" si="39"/>
        <v>128</v>
      </c>
      <c r="AL175" s="7">
        <f t="shared" si="40"/>
        <v>113.75</v>
      </c>
      <c r="AN175">
        <f t="shared" si="30"/>
        <v>97</v>
      </c>
      <c r="AO175">
        <f t="shared" si="31"/>
        <v>93.5</v>
      </c>
      <c r="AP175">
        <f t="shared" si="32"/>
        <v>65.5</v>
      </c>
      <c r="AQ175">
        <f t="shared" si="33"/>
        <v>75</v>
      </c>
      <c r="AR175">
        <f t="shared" si="34"/>
        <v>150.5</v>
      </c>
      <c r="AS175">
        <f t="shared" si="35"/>
        <v>138</v>
      </c>
      <c r="AU175" s="6">
        <f t="shared" si="36"/>
        <v>103.25</v>
      </c>
      <c r="AW175">
        <f t="shared" si="41"/>
        <v>89.5</v>
      </c>
    </row>
    <row r="176" spans="1:49">
      <c r="A176" t="s">
        <v>1275</v>
      </c>
      <c r="B176" t="s">
        <v>1276</v>
      </c>
      <c r="C176" t="s">
        <v>62</v>
      </c>
      <c r="D176" t="s">
        <v>976</v>
      </c>
      <c r="E176" s="6">
        <f>_xlfn.RANK.AVG(DMen!E176,DMen!E$4:E$413,0)</f>
        <v>76.5</v>
      </c>
      <c r="F176" s="6">
        <f>_xlfn.RANK.AVG(DMen!F176,DMen!F$4:F$413,0)</f>
        <v>87.5</v>
      </c>
      <c r="G176" s="6">
        <f>_xlfn.RANK.AVG(DMen!G176,DMen!G$4:G$413,0)</f>
        <v>73</v>
      </c>
      <c r="H176" s="6">
        <f>_xlfn.RANK.AVG(DMen!H176,DMen!H$4:H$413,0)</f>
        <v>172</v>
      </c>
      <c r="I176" s="6">
        <f>_xlfn.RANK.AVG(DMen!I176,DMen!I$4:I$413,0)</f>
        <v>89</v>
      </c>
      <c r="J176" s="6">
        <f>_xlfn.RANK.AVG(DMen!J176,DMen!J$4:J$413,0)</f>
        <v>200</v>
      </c>
      <c r="K176" s="6">
        <f>_xlfn.RANK.AVG(DMen!K176,DMen!K$4:K$413,0)</f>
        <v>171.5</v>
      </c>
      <c r="L176" s="6">
        <f>_xlfn.RANK.AVG(DMen!L176,DMen!L$4:L$413,0)</f>
        <v>40</v>
      </c>
      <c r="M176" s="6">
        <f>_xlfn.RANK.AVG(DMen!M176,DMen!M$4:M$413,1)</f>
        <v>30</v>
      </c>
      <c r="N176" s="6">
        <f>_xlfn.RANK.AVG(DMen!N176,DMen!N$4:N$413,0)</f>
        <v>4</v>
      </c>
      <c r="O176" s="6">
        <f>_xlfn.RANK.AVG(DMen!O176,DMen!O$4:O$413,0)</f>
        <v>189</v>
      </c>
      <c r="P176" s="6">
        <f>_xlfn.RANK.AVG(DMen!P176,DMen!P$4:P$413,1)</f>
        <v>194</v>
      </c>
      <c r="Q176" s="6">
        <f>_xlfn.RANK.AVG(DMen!Q176,DMen!Q$4:Q$413,0)</f>
        <v>199</v>
      </c>
      <c r="R176" s="6">
        <f>_xlfn.RANK.AVG(DMen!R176,DMen!R$4:R$413,0)</f>
        <v>88</v>
      </c>
      <c r="S176" s="6">
        <f>_xlfn.RANK.AVG(DMen!S176,DMen!S$4:S$413,1)</f>
        <v>71.5</v>
      </c>
      <c r="T176" s="6">
        <f>IF( DMen!T176 ="","",_xlfn.RANK.AVG(DMen!T176,DMen!T$4:T$413,0))</f>
        <v>52</v>
      </c>
      <c r="U176" s="6">
        <f>IF( DMen!U176 ="","",_xlfn.RANK.AVG(DMen!U176,DMen!U$4:U$413,0))</f>
        <v>52.5</v>
      </c>
      <c r="V176" s="6">
        <f>_xlfn.RANK.AVG(DMen!V176,DMen!V$4:V$413,0)</f>
        <v>65</v>
      </c>
      <c r="W176" s="6">
        <f>IF( DMen!W176 ="","",_xlfn.RANK.AVG(DMen!W176,DMen!W$4:W$413,0))</f>
        <v>123</v>
      </c>
      <c r="X176" s="6" t="str">
        <f>IF( DMen!X176 ="","",_xlfn.RANK.AVG(DMen!X176,DMen!X$4:X$413,0))</f>
        <v/>
      </c>
      <c r="Y176" s="6">
        <f>IF( DMen!Y176 ="","",_xlfn.RANK.AVG(DMen!Y176,DMen!Y$4:Y$413,0))</f>
        <v>50</v>
      </c>
      <c r="Z176" s="6">
        <f>_xlfn.RANK.AVG(DMen!Z176,DMen!Z$4:Z$413,0)</f>
        <v>100</v>
      </c>
      <c r="AA176" s="6" t="str">
        <f>IF( DMen!AA176 ="","",_xlfn.RANK.AVG(DMen!AA176,DMen!AA$4:AA$413,0))</f>
        <v/>
      </c>
      <c r="AB176" s="6">
        <f>_xlfn.RANK.AVG(DMen!AB176,DMen!AB$4:AB$413,0)</f>
        <v>179</v>
      </c>
      <c r="AC176" s="6">
        <f>_xlfn.RANK.AVG(DMen!AC176,DMen!AC$4:AC$413,0)</f>
        <v>188.5</v>
      </c>
      <c r="AG176" s="7">
        <f t="shared" si="28"/>
        <v>79</v>
      </c>
      <c r="AH176" s="7">
        <f t="shared" si="29"/>
        <v>158.125</v>
      </c>
      <c r="AI176" s="7">
        <f t="shared" si="37"/>
        <v>24.666666666666668</v>
      </c>
      <c r="AJ176" s="7">
        <f t="shared" si="38"/>
        <v>148.30000000000001</v>
      </c>
      <c r="AK176" s="7">
        <f t="shared" si="39"/>
        <v>68.5</v>
      </c>
      <c r="AL176" s="7">
        <f t="shared" si="40"/>
        <v>155.83333333333334</v>
      </c>
      <c r="AN176">
        <f t="shared" si="30"/>
        <v>70</v>
      </c>
      <c r="AO176">
        <f t="shared" si="31"/>
        <v>171</v>
      </c>
      <c r="AP176">
        <f t="shared" si="32"/>
        <v>2</v>
      </c>
      <c r="AQ176">
        <f t="shared" si="33"/>
        <v>163</v>
      </c>
      <c r="AR176">
        <f t="shared" si="34"/>
        <v>49</v>
      </c>
      <c r="AS176">
        <f t="shared" si="35"/>
        <v>215</v>
      </c>
      <c r="AU176" s="6">
        <f t="shared" si="36"/>
        <v>111.66666666666667</v>
      </c>
      <c r="AW176">
        <f t="shared" si="41"/>
        <v>108.5</v>
      </c>
    </row>
    <row r="177" spans="1:49">
      <c r="A177" t="s">
        <v>587</v>
      </c>
      <c r="B177" t="s">
        <v>588</v>
      </c>
      <c r="C177" t="s">
        <v>62</v>
      </c>
      <c r="D177" t="s">
        <v>63</v>
      </c>
      <c r="E177" s="6">
        <f>_xlfn.RANK.AVG(DMen!E177,DMen!E$4:E$413,0)</f>
        <v>117.5</v>
      </c>
      <c r="F177" s="6">
        <f>_xlfn.RANK.AVG(DMen!F177,DMen!F$4:F$413,0)</f>
        <v>134.5</v>
      </c>
      <c r="G177" s="6">
        <f>_xlfn.RANK.AVG(DMen!G177,DMen!G$4:G$413,0)</f>
        <v>117</v>
      </c>
      <c r="H177" s="6">
        <f>_xlfn.RANK.AVG(DMen!H177,DMen!H$4:H$413,0)</f>
        <v>81</v>
      </c>
      <c r="I177" s="6">
        <f>_xlfn.RANK.AVG(DMen!I177,DMen!I$4:I$413,0)</f>
        <v>183</v>
      </c>
      <c r="J177" s="6">
        <f>_xlfn.RANK.AVG(DMen!J177,DMen!J$4:J$413,0)</f>
        <v>42</v>
      </c>
      <c r="K177" s="6">
        <f>_xlfn.RANK.AVG(DMen!K177,DMen!K$4:K$413,0)</f>
        <v>83</v>
      </c>
      <c r="L177" s="6">
        <f>_xlfn.RANK.AVG(DMen!L177,DMen!L$4:L$413,0)</f>
        <v>138</v>
      </c>
      <c r="M177" s="6">
        <f>_xlfn.RANK.AVG(DMen!M177,DMen!M$4:M$413,1)</f>
        <v>98</v>
      </c>
      <c r="N177" s="6">
        <f>_xlfn.RANK.AVG(DMen!N177,DMen!N$4:N$413,0)</f>
        <v>113</v>
      </c>
      <c r="O177" s="6">
        <f>_xlfn.RANK.AVG(DMen!O177,DMen!O$4:O$413,0)</f>
        <v>122.5</v>
      </c>
      <c r="P177" s="6">
        <f>_xlfn.RANK.AVG(DMen!P177,DMen!P$4:P$413,1)</f>
        <v>79</v>
      </c>
      <c r="Q177" s="6">
        <f>_xlfn.RANK.AVG(DMen!Q177,DMen!Q$4:Q$413,0)</f>
        <v>91</v>
      </c>
      <c r="R177" s="6">
        <f>_xlfn.RANK.AVG(DMen!R177,DMen!R$4:R$413,0)</f>
        <v>207</v>
      </c>
      <c r="S177" s="6">
        <f>_xlfn.RANK.AVG(DMen!S177,DMen!S$4:S$413,1)</f>
        <v>169</v>
      </c>
      <c r="T177" s="6">
        <f>IF( DMen!T177 ="","",_xlfn.RANK.AVG(DMen!T177,DMen!T$4:T$413,0))</f>
        <v>166</v>
      </c>
      <c r="U177" s="6">
        <f>IF( DMen!U177 ="","",_xlfn.RANK.AVG(DMen!U177,DMen!U$4:U$413,0))</f>
        <v>64</v>
      </c>
      <c r="V177" s="6">
        <f>_xlfn.RANK.AVG(DMen!V177,DMen!V$4:V$413,0)</f>
        <v>125.5</v>
      </c>
      <c r="W177" s="6">
        <f>IF( DMen!W177 ="","",_xlfn.RANK.AVG(DMen!W177,DMen!W$4:W$413,0))</f>
        <v>194</v>
      </c>
      <c r="X177" s="6" t="str">
        <f>IF( DMen!X177 ="","",_xlfn.RANK.AVG(DMen!X177,DMen!X$4:X$413,0))</f>
        <v/>
      </c>
      <c r="Y177" s="6">
        <f>IF( DMen!Y177 ="","",_xlfn.RANK.AVG(DMen!Y177,DMen!Y$4:Y$413,0))</f>
        <v>176.5</v>
      </c>
      <c r="Z177" s="6">
        <f>_xlfn.RANK.AVG(DMen!Z177,DMen!Z$4:Z$413,0)</f>
        <v>213</v>
      </c>
      <c r="AA177" s="6">
        <f>IF( DMen!AA177 ="","",_xlfn.RANK.AVG(DMen!AA177,DMen!AA$4:AA$413,0))</f>
        <v>99.5</v>
      </c>
      <c r="AB177" s="6">
        <f>_xlfn.RANK.AVG(DMen!AB177,DMen!AB$4:AB$413,0)</f>
        <v>35</v>
      </c>
      <c r="AC177" s="6">
        <f>_xlfn.RANK.AVG(DMen!AC177,DMen!AC$4:AC$413,0)</f>
        <v>201.5</v>
      </c>
      <c r="AG177" s="7">
        <f t="shared" si="28"/>
        <v>123</v>
      </c>
      <c r="AH177" s="7">
        <f t="shared" si="29"/>
        <v>97.25</v>
      </c>
      <c r="AI177" s="7">
        <f t="shared" si="37"/>
        <v>116.33333333333333</v>
      </c>
      <c r="AJ177" s="7">
        <f t="shared" si="38"/>
        <v>133.69999999999999</v>
      </c>
      <c r="AK177" s="7">
        <f t="shared" si="39"/>
        <v>145.19999999999999</v>
      </c>
      <c r="AL177" s="7">
        <f t="shared" si="40"/>
        <v>137.25</v>
      </c>
      <c r="AN177">
        <f t="shared" si="30"/>
        <v>116</v>
      </c>
      <c r="AO177">
        <f t="shared" si="31"/>
        <v>92</v>
      </c>
      <c r="AP177">
        <f t="shared" si="32"/>
        <v>115</v>
      </c>
      <c r="AQ177">
        <f t="shared" si="33"/>
        <v>142</v>
      </c>
      <c r="AR177">
        <f t="shared" si="34"/>
        <v>181.5</v>
      </c>
      <c r="AS177">
        <f t="shared" si="35"/>
        <v>191</v>
      </c>
      <c r="AU177" s="6">
        <f t="shared" si="36"/>
        <v>139.58333333333334</v>
      </c>
      <c r="AW177">
        <f t="shared" si="41"/>
        <v>163</v>
      </c>
    </row>
    <row r="178" spans="1:49">
      <c r="A178" t="s">
        <v>1123</v>
      </c>
      <c r="B178" t="s">
        <v>1124</v>
      </c>
      <c r="C178" t="s">
        <v>62</v>
      </c>
      <c r="D178" t="s">
        <v>858</v>
      </c>
      <c r="E178" s="6">
        <f>_xlfn.RANK.AVG(DMen!E178,DMen!E$4:E$413,0)</f>
        <v>49</v>
      </c>
      <c r="F178" s="6">
        <f>_xlfn.RANK.AVG(DMen!F178,DMen!F$4:F$413,0)</f>
        <v>59</v>
      </c>
      <c r="G178" s="6">
        <f>_xlfn.RANK.AVG(DMen!G178,DMen!G$4:G$413,0)</f>
        <v>132</v>
      </c>
      <c r="H178" s="6">
        <f>_xlfn.RANK.AVG(DMen!H178,DMen!H$4:H$413,0)</f>
        <v>90</v>
      </c>
      <c r="I178" s="6">
        <f>_xlfn.RANK.AVG(DMen!I178,DMen!I$4:I$413,0)</f>
        <v>54</v>
      </c>
      <c r="J178" s="6">
        <f>_xlfn.RANK.AVG(DMen!J178,DMen!J$4:J$413,0)</f>
        <v>183</v>
      </c>
      <c r="K178" s="6">
        <f>_xlfn.RANK.AVG(DMen!K178,DMen!K$4:K$413,0)</f>
        <v>136</v>
      </c>
      <c r="L178" s="6">
        <f>_xlfn.RANK.AVG(DMen!L178,DMen!L$4:L$413,0)</f>
        <v>17</v>
      </c>
      <c r="M178" s="6">
        <f>_xlfn.RANK.AVG(DMen!M178,DMen!M$4:M$413,1)</f>
        <v>204</v>
      </c>
      <c r="N178" s="6">
        <f>_xlfn.RANK.AVG(DMen!N178,DMen!N$4:N$413,0)</f>
        <v>134</v>
      </c>
      <c r="O178" s="6">
        <f>_xlfn.RANK.AVG(DMen!O178,DMen!O$4:O$413,0)</f>
        <v>87</v>
      </c>
      <c r="P178" s="6">
        <f>_xlfn.RANK.AVG(DMen!P178,DMen!P$4:P$413,1)</f>
        <v>196</v>
      </c>
      <c r="Q178" s="6">
        <f>_xlfn.RANK.AVG(DMen!Q178,DMen!Q$4:Q$413,0)</f>
        <v>166</v>
      </c>
      <c r="R178" s="6">
        <f>_xlfn.RANK.AVG(DMen!R178,DMen!R$4:R$413,0)</f>
        <v>23</v>
      </c>
      <c r="S178" s="6">
        <f>_xlfn.RANK.AVG(DMen!S178,DMen!S$4:S$413,1)</f>
        <v>88</v>
      </c>
      <c r="T178" s="6">
        <f>IF( DMen!T178 ="","",_xlfn.RANK.AVG(DMen!T178,DMen!T$4:T$413,0))</f>
        <v>30</v>
      </c>
      <c r="U178" s="6">
        <f>IF( DMen!U178 ="","",_xlfn.RANK.AVG(DMen!U178,DMen!U$4:U$413,0))</f>
        <v>63</v>
      </c>
      <c r="V178" s="6">
        <f>_xlfn.RANK.AVG(DMen!V178,DMen!V$4:V$413,0)</f>
        <v>122.5</v>
      </c>
      <c r="W178" s="6">
        <f>IF( DMen!W178 ="","",_xlfn.RANK.AVG(DMen!W178,DMen!W$4:W$413,0))</f>
        <v>158</v>
      </c>
      <c r="X178" s="6" t="str">
        <f>IF( DMen!X178 ="","",_xlfn.RANK.AVG(DMen!X178,DMen!X$4:X$413,0))</f>
        <v/>
      </c>
      <c r="Y178" s="6">
        <f>IF( DMen!Y178 ="","",_xlfn.RANK.AVG(DMen!Y178,DMen!Y$4:Y$413,0))</f>
        <v>93</v>
      </c>
      <c r="Z178" s="6">
        <f>_xlfn.RANK.AVG(DMen!Z178,DMen!Z$4:Z$413,0)</f>
        <v>41</v>
      </c>
      <c r="AA178" s="6" t="str">
        <f>IF( DMen!AA178 ="","",_xlfn.RANK.AVG(DMen!AA178,DMen!AA$4:AA$413,0))</f>
        <v/>
      </c>
      <c r="AB178" s="6">
        <f>_xlfn.RANK.AVG(DMen!AB178,DMen!AB$4:AB$413,0)</f>
        <v>147</v>
      </c>
      <c r="AC178" s="6">
        <f>_xlfn.RANK.AVG(DMen!AC178,DMen!AC$4:AC$413,0)</f>
        <v>22</v>
      </c>
      <c r="AG178" s="7">
        <f t="shared" si="28"/>
        <v>80</v>
      </c>
      <c r="AH178" s="7">
        <f t="shared" si="29"/>
        <v>115.75</v>
      </c>
      <c r="AI178" s="7">
        <f t="shared" si="37"/>
        <v>118.33333333333333</v>
      </c>
      <c r="AJ178" s="7">
        <f t="shared" si="38"/>
        <v>112</v>
      </c>
      <c r="AK178" s="7">
        <f t="shared" si="39"/>
        <v>93.3</v>
      </c>
      <c r="AL178" s="7">
        <f t="shared" si="40"/>
        <v>70</v>
      </c>
      <c r="AN178">
        <f t="shared" si="30"/>
        <v>72</v>
      </c>
      <c r="AO178">
        <f t="shared" si="31"/>
        <v>113</v>
      </c>
      <c r="AP178">
        <f t="shared" si="32"/>
        <v>116</v>
      </c>
      <c r="AQ178">
        <f t="shared" si="33"/>
        <v>112</v>
      </c>
      <c r="AR178">
        <f t="shared" si="34"/>
        <v>94</v>
      </c>
      <c r="AS178">
        <f t="shared" si="35"/>
        <v>26</v>
      </c>
      <c r="AU178" s="6">
        <f t="shared" si="36"/>
        <v>88.833333333333329</v>
      </c>
      <c r="AW178">
        <f t="shared" si="41"/>
        <v>64</v>
      </c>
    </row>
    <row r="179" spans="1:49">
      <c r="A179" t="s">
        <v>1437</v>
      </c>
      <c r="B179" t="s">
        <v>1438</v>
      </c>
      <c r="C179" t="s">
        <v>62</v>
      </c>
      <c r="D179" t="s">
        <v>1243</v>
      </c>
      <c r="E179" s="6">
        <f>_xlfn.RANK.AVG(DMen!E179,DMen!E$4:E$413,0)</f>
        <v>49</v>
      </c>
      <c r="F179" s="6">
        <f>_xlfn.RANK.AVG(DMen!F179,DMen!F$4:F$413,0)</f>
        <v>109.5</v>
      </c>
      <c r="G179" s="6">
        <f>_xlfn.RANK.AVG(DMen!G179,DMen!G$4:G$413,0)</f>
        <v>213</v>
      </c>
      <c r="H179" s="6">
        <f>_xlfn.RANK.AVG(DMen!H179,DMen!H$4:H$413,0)</f>
        <v>95</v>
      </c>
      <c r="I179" s="6">
        <f>_xlfn.RANK.AVG(DMen!I179,DMen!I$4:I$413,0)</f>
        <v>69</v>
      </c>
      <c r="J179" s="6">
        <f>_xlfn.RANK.AVG(DMen!J179,DMen!J$4:J$413,0)</f>
        <v>148</v>
      </c>
      <c r="K179" s="6">
        <f>_xlfn.RANK.AVG(DMen!K179,DMen!K$4:K$413,0)</f>
        <v>133</v>
      </c>
      <c r="L179" s="6">
        <f>_xlfn.RANK.AVG(DMen!L179,DMen!L$4:L$413,0)</f>
        <v>195</v>
      </c>
      <c r="M179" s="6">
        <f>_xlfn.RANK.AVG(DMen!M179,DMen!M$4:M$413,1)</f>
        <v>69</v>
      </c>
      <c r="N179" s="6">
        <f>_xlfn.RANK.AVG(DMen!N179,DMen!N$4:N$413,0)</f>
        <v>125</v>
      </c>
      <c r="O179" s="6">
        <f>_xlfn.RANK.AVG(DMen!O179,DMen!O$4:O$413,0)</f>
        <v>223</v>
      </c>
      <c r="P179" s="6">
        <f>_xlfn.RANK.AVG(DMen!P179,DMen!P$4:P$413,1)</f>
        <v>229</v>
      </c>
      <c r="Q179" s="6">
        <f>_xlfn.RANK.AVG(DMen!Q179,DMen!Q$4:Q$413,0)</f>
        <v>228</v>
      </c>
      <c r="R179" s="6">
        <f>_xlfn.RANK.AVG(DMen!R179,DMen!R$4:R$413,0)</f>
        <v>167</v>
      </c>
      <c r="S179" s="6">
        <f>_xlfn.RANK.AVG(DMen!S179,DMen!S$4:S$413,1)</f>
        <v>225</v>
      </c>
      <c r="T179" s="6">
        <f>IF( DMen!T179 ="","",_xlfn.RANK.AVG(DMen!T179,DMen!T$4:T$413,0))</f>
        <v>85</v>
      </c>
      <c r="U179" s="6">
        <f>IF( DMen!U179 ="","",_xlfn.RANK.AVG(DMen!U179,DMen!U$4:U$413,0))</f>
        <v>142.5</v>
      </c>
      <c r="V179" s="6">
        <f>_xlfn.RANK.AVG(DMen!V179,DMen!V$4:V$413,0)</f>
        <v>202</v>
      </c>
      <c r="W179" s="6">
        <f>IF( DMen!W179 ="","",_xlfn.RANK.AVG(DMen!W179,DMen!W$4:W$413,0))</f>
        <v>98</v>
      </c>
      <c r="X179" s="6">
        <f>IF( DMen!X179 ="","",_xlfn.RANK.AVG(DMen!X179,DMen!X$4:X$413,0))</f>
        <v>2</v>
      </c>
      <c r="Y179" s="6">
        <f>IF( DMen!Y179 ="","",_xlfn.RANK.AVG(DMen!Y179,DMen!Y$4:Y$413,0))</f>
        <v>97</v>
      </c>
      <c r="Z179" s="6">
        <f>_xlfn.RANK.AVG(DMen!Z179,DMen!Z$4:Z$413,0)</f>
        <v>214</v>
      </c>
      <c r="AA179" s="6">
        <f>IF( DMen!AA179 ="","",_xlfn.RANK.AVG(DMen!AA179,DMen!AA$4:AA$413,0))</f>
        <v>14</v>
      </c>
      <c r="AB179" s="6">
        <f>_xlfn.RANK.AVG(DMen!AB179,DMen!AB$4:AB$413,0)</f>
        <v>81</v>
      </c>
      <c r="AC179" s="6">
        <f>_xlfn.RANK.AVG(DMen!AC179,DMen!AC$4:AC$413,0)</f>
        <v>41.5</v>
      </c>
      <c r="AG179" s="7">
        <f t="shared" si="28"/>
        <v>123.83333333333333</v>
      </c>
      <c r="AH179" s="7">
        <f t="shared" si="29"/>
        <v>111.25</v>
      </c>
      <c r="AI179" s="7">
        <f t="shared" si="37"/>
        <v>129.66666666666666</v>
      </c>
      <c r="AJ179" s="7">
        <f t="shared" si="38"/>
        <v>214.4</v>
      </c>
      <c r="AK179" s="7">
        <f t="shared" si="39"/>
        <v>104.41666666666667</v>
      </c>
      <c r="AL179" s="7">
        <f t="shared" si="40"/>
        <v>87.625</v>
      </c>
      <c r="AN179">
        <f t="shared" si="30"/>
        <v>119</v>
      </c>
      <c r="AO179">
        <f t="shared" si="31"/>
        <v>106.5</v>
      </c>
      <c r="AP179">
        <f t="shared" si="32"/>
        <v>140</v>
      </c>
      <c r="AQ179">
        <f t="shared" si="33"/>
        <v>223</v>
      </c>
      <c r="AR179">
        <f t="shared" si="34"/>
        <v>111</v>
      </c>
      <c r="AS179">
        <f t="shared" si="35"/>
        <v>53</v>
      </c>
      <c r="AU179" s="6">
        <f t="shared" si="36"/>
        <v>125.41666666666667</v>
      </c>
      <c r="AW179">
        <f t="shared" si="41"/>
        <v>135</v>
      </c>
    </row>
    <row r="180" spans="1:49">
      <c r="A180" t="s">
        <v>1299</v>
      </c>
      <c r="B180" t="s">
        <v>1300</v>
      </c>
      <c r="C180" t="s">
        <v>62</v>
      </c>
      <c r="D180" t="s">
        <v>858</v>
      </c>
      <c r="E180" s="6">
        <f>_xlfn.RANK.AVG(DMen!E180,DMen!E$4:E$413,0)</f>
        <v>192.5</v>
      </c>
      <c r="F180" s="6">
        <f>_xlfn.RANK.AVG(DMen!F180,DMen!F$4:F$413,0)</f>
        <v>182</v>
      </c>
      <c r="G180" s="6">
        <f>_xlfn.RANK.AVG(DMen!G180,DMen!G$4:G$413,0)</f>
        <v>129</v>
      </c>
      <c r="H180" s="6">
        <f>_xlfn.RANK.AVG(DMen!H180,DMen!H$4:H$413,0)</f>
        <v>190</v>
      </c>
      <c r="I180" s="6">
        <f>_xlfn.RANK.AVG(DMen!I180,DMen!I$4:I$413,0)</f>
        <v>161</v>
      </c>
      <c r="J180" s="6">
        <f>_xlfn.RANK.AVG(DMen!J180,DMen!J$4:J$413,0)</f>
        <v>81</v>
      </c>
      <c r="K180" s="6">
        <f>_xlfn.RANK.AVG(DMen!K180,DMen!K$4:K$413,0)</f>
        <v>199</v>
      </c>
      <c r="L180" s="6">
        <f>_xlfn.RANK.AVG(DMen!L180,DMen!L$4:L$413,0)</f>
        <v>184</v>
      </c>
      <c r="M180" s="6">
        <f>_xlfn.RANK.AVG(DMen!M180,DMen!M$4:M$413,1)</f>
        <v>33</v>
      </c>
      <c r="N180" s="6">
        <f>_xlfn.RANK.AVG(DMen!N180,DMen!N$4:N$413,0)</f>
        <v>65</v>
      </c>
      <c r="O180" s="6">
        <f>_xlfn.RANK.AVG(DMen!O180,DMen!O$4:O$413,0)</f>
        <v>210</v>
      </c>
      <c r="P180" s="6">
        <f>_xlfn.RANK.AVG(DMen!P180,DMen!P$4:P$413,1)</f>
        <v>198</v>
      </c>
      <c r="Q180" s="6">
        <f>_xlfn.RANK.AVG(DMen!Q180,DMen!Q$4:Q$413,0)</f>
        <v>209</v>
      </c>
      <c r="R180" s="6">
        <f>_xlfn.RANK.AVG(DMen!R180,DMen!R$4:R$413,0)</f>
        <v>205</v>
      </c>
      <c r="S180" s="6">
        <f>_xlfn.RANK.AVG(DMen!S180,DMen!S$4:S$413,1)</f>
        <v>76</v>
      </c>
      <c r="T180" s="6">
        <f>IF( DMen!T180 ="","",_xlfn.RANK.AVG(DMen!T180,DMen!T$4:T$413,0))</f>
        <v>205</v>
      </c>
      <c r="U180" s="6" t="str">
        <f>IF( DMen!U180 ="","",_xlfn.RANK.AVG(DMen!U180,DMen!U$4:U$413,0))</f>
        <v/>
      </c>
      <c r="V180" s="6">
        <f>_xlfn.RANK.AVG(DMen!V180,DMen!V$4:V$413,0)</f>
        <v>160</v>
      </c>
      <c r="W180" s="6">
        <f>IF( DMen!W180 ="","",_xlfn.RANK.AVG(DMen!W180,DMen!W$4:W$413,0))</f>
        <v>194</v>
      </c>
      <c r="X180" s="6" t="str">
        <f>IF( DMen!X180 ="","",_xlfn.RANK.AVG(DMen!X180,DMen!X$4:X$413,0))</f>
        <v/>
      </c>
      <c r="Y180" s="6">
        <f>IF( DMen!Y180 ="","",_xlfn.RANK.AVG(DMen!Y180,DMen!Y$4:Y$413,0))</f>
        <v>176.5</v>
      </c>
      <c r="Z180" s="6">
        <f>_xlfn.RANK.AVG(DMen!Z180,DMen!Z$4:Z$413,0)</f>
        <v>183</v>
      </c>
      <c r="AA180" s="6">
        <f>IF( DMen!AA180 ="","",_xlfn.RANK.AVG(DMen!AA180,DMen!AA$4:AA$413,0))</f>
        <v>99.5</v>
      </c>
      <c r="AB180" s="6">
        <f>_xlfn.RANK.AVG(DMen!AB180,DMen!AB$4:AB$413,0)</f>
        <v>7</v>
      </c>
      <c r="AC180" s="6">
        <f>_xlfn.RANK.AVG(DMen!AC180,DMen!AC$4:AC$413,0)</f>
        <v>221.5</v>
      </c>
      <c r="AG180" s="7">
        <f t="shared" si="28"/>
        <v>167.83333333333334</v>
      </c>
      <c r="AH180" s="7">
        <f t="shared" si="29"/>
        <v>157.75</v>
      </c>
      <c r="AI180" s="7">
        <f t="shared" si="37"/>
        <v>94</v>
      </c>
      <c r="AJ180" s="7">
        <f t="shared" si="38"/>
        <v>179.6</v>
      </c>
      <c r="AK180" s="7">
        <f t="shared" si="39"/>
        <v>183.875</v>
      </c>
      <c r="AL180" s="7">
        <f t="shared" si="40"/>
        <v>127.75</v>
      </c>
      <c r="AN180">
        <f t="shared" si="30"/>
        <v>181</v>
      </c>
      <c r="AO180">
        <f t="shared" si="31"/>
        <v>168</v>
      </c>
      <c r="AP180">
        <f t="shared" si="32"/>
        <v>85</v>
      </c>
      <c r="AQ180">
        <f t="shared" si="33"/>
        <v>193.5</v>
      </c>
      <c r="AR180">
        <f t="shared" si="34"/>
        <v>224</v>
      </c>
      <c r="AS180">
        <f t="shared" si="35"/>
        <v>177</v>
      </c>
      <c r="AU180" s="6">
        <f t="shared" si="36"/>
        <v>171.41666666666666</v>
      </c>
      <c r="AW180">
        <f t="shared" si="41"/>
        <v>215.5</v>
      </c>
    </row>
    <row r="181" spans="1:49">
      <c r="A181" t="s">
        <v>321</v>
      </c>
      <c r="B181" t="s">
        <v>322</v>
      </c>
      <c r="C181" t="s">
        <v>62</v>
      </c>
      <c r="D181" t="s">
        <v>77</v>
      </c>
      <c r="E181" s="6">
        <f>_xlfn.RANK.AVG(DMen!E181,DMen!E$4:E$413,0)</f>
        <v>192.5</v>
      </c>
      <c r="F181" s="6">
        <f>_xlfn.RANK.AVG(DMen!F181,DMen!F$4:F$413,0)</f>
        <v>109.5</v>
      </c>
      <c r="G181" s="6">
        <f>_xlfn.RANK.AVG(DMen!G181,DMen!G$4:G$413,0)</f>
        <v>142</v>
      </c>
      <c r="H181" s="6">
        <f>_xlfn.RANK.AVG(DMen!H181,DMen!H$4:H$413,0)</f>
        <v>138</v>
      </c>
      <c r="I181" s="6">
        <f>_xlfn.RANK.AVG(DMen!I181,DMen!I$4:I$413,0)</f>
        <v>137</v>
      </c>
      <c r="J181" s="6">
        <f>_xlfn.RANK.AVG(DMen!J181,DMen!J$4:J$413,0)</f>
        <v>191</v>
      </c>
      <c r="K181" s="6">
        <f>_xlfn.RANK.AVG(DMen!K181,DMen!K$4:K$413,0)</f>
        <v>189</v>
      </c>
      <c r="L181" s="6">
        <f>_xlfn.RANK.AVG(DMen!L181,DMen!L$4:L$413,0)</f>
        <v>65</v>
      </c>
      <c r="M181" s="6">
        <f>_xlfn.RANK.AVG(DMen!M181,DMen!M$4:M$413,1)</f>
        <v>143</v>
      </c>
      <c r="N181" s="6">
        <f>_xlfn.RANK.AVG(DMen!N181,DMen!N$4:N$413,0)</f>
        <v>137</v>
      </c>
      <c r="O181" s="6">
        <f>_xlfn.RANK.AVG(DMen!O181,DMen!O$4:O$413,0)</f>
        <v>28</v>
      </c>
      <c r="P181" s="6">
        <f>_xlfn.RANK.AVG(DMen!P181,DMen!P$4:P$413,1)</f>
        <v>92</v>
      </c>
      <c r="Q181" s="6">
        <f>_xlfn.RANK.AVG(DMen!Q181,DMen!Q$4:Q$413,0)</f>
        <v>42</v>
      </c>
      <c r="R181" s="6">
        <f>_xlfn.RANK.AVG(DMen!R181,DMen!R$4:R$413,0)</f>
        <v>81</v>
      </c>
      <c r="S181" s="6">
        <f>_xlfn.RANK.AVG(DMen!S181,DMen!S$4:S$413,1)</f>
        <v>118</v>
      </c>
      <c r="T181" s="6">
        <f>IF( DMen!T181 ="","",_xlfn.RANK.AVG(DMen!T181,DMen!T$4:T$413,0))</f>
        <v>198</v>
      </c>
      <c r="U181" s="6">
        <f>IF( DMen!U181 ="","",_xlfn.RANK.AVG(DMen!U181,DMen!U$4:U$413,0))</f>
        <v>145</v>
      </c>
      <c r="V181" s="6">
        <f>_xlfn.RANK.AVG(DMen!V181,DMen!V$4:V$413,0)</f>
        <v>110</v>
      </c>
      <c r="W181" s="6">
        <f>IF( DMen!W181 ="","",_xlfn.RANK.AVG(DMen!W181,DMen!W$4:W$413,0))</f>
        <v>121</v>
      </c>
      <c r="X181" s="6" t="str">
        <f>IF( DMen!X181 ="","",_xlfn.RANK.AVG(DMen!X181,DMen!X$4:X$413,0))</f>
        <v/>
      </c>
      <c r="Y181" s="6">
        <f>IF( DMen!Y181 ="","",_xlfn.RANK.AVG(DMen!Y181,DMen!Y$4:Y$413,0))</f>
        <v>176.5</v>
      </c>
      <c r="Z181" s="6">
        <f>_xlfn.RANK.AVG(DMen!Z181,DMen!Z$4:Z$413,0)</f>
        <v>86</v>
      </c>
      <c r="AA181" s="6" t="str">
        <f>IF( DMen!AA181 ="","",_xlfn.RANK.AVG(DMen!AA181,DMen!AA$4:AA$413,0))</f>
        <v/>
      </c>
      <c r="AB181" s="6">
        <f>_xlfn.RANK.AVG(DMen!AB181,DMen!AB$4:AB$413,0)</f>
        <v>32</v>
      </c>
      <c r="AC181" s="6">
        <f>_xlfn.RANK.AVG(DMen!AC181,DMen!AC$4:AC$413,0)</f>
        <v>77.5</v>
      </c>
      <c r="AG181" s="7">
        <f t="shared" si="28"/>
        <v>148</v>
      </c>
      <c r="AH181" s="7">
        <f t="shared" si="29"/>
        <v>163.75</v>
      </c>
      <c r="AI181" s="7">
        <f t="shared" si="37"/>
        <v>115</v>
      </c>
      <c r="AJ181" s="7">
        <f t="shared" si="38"/>
        <v>72.2</v>
      </c>
      <c r="AK181" s="7">
        <f t="shared" si="39"/>
        <v>150.1</v>
      </c>
      <c r="AL181" s="7">
        <f t="shared" si="40"/>
        <v>65.166666666666671</v>
      </c>
      <c r="AN181">
        <f t="shared" si="30"/>
        <v>154.5</v>
      </c>
      <c r="AO181">
        <f t="shared" si="31"/>
        <v>179.5</v>
      </c>
      <c r="AP181">
        <f t="shared" si="32"/>
        <v>113</v>
      </c>
      <c r="AQ181">
        <f t="shared" si="33"/>
        <v>61</v>
      </c>
      <c r="AR181">
        <f t="shared" si="34"/>
        <v>185</v>
      </c>
      <c r="AS181">
        <f t="shared" si="35"/>
        <v>22</v>
      </c>
      <c r="AU181" s="6">
        <f t="shared" si="36"/>
        <v>119.16666666666667</v>
      </c>
      <c r="AW181">
        <f t="shared" si="41"/>
        <v>126.5</v>
      </c>
    </row>
    <row r="182" spans="1:49">
      <c r="A182" t="s">
        <v>278</v>
      </c>
      <c r="B182" t="s">
        <v>279</v>
      </c>
      <c r="C182" t="s">
        <v>62</v>
      </c>
      <c r="D182" t="s">
        <v>77</v>
      </c>
      <c r="E182" s="6">
        <f>_xlfn.RANK.AVG(DMen!E182,DMen!E$4:E$413,0)</f>
        <v>117.5</v>
      </c>
      <c r="F182" s="6">
        <f>_xlfn.RANK.AVG(DMen!F182,DMen!F$4:F$413,0)</f>
        <v>122</v>
      </c>
      <c r="G182" s="6">
        <f>_xlfn.RANK.AVG(DMen!G182,DMen!G$4:G$413,0)</f>
        <v>3</v>
      </c>
      <c r="H182" s="6">
        <f>_xlfn.RANK.AVG(DMen!H182,DMen!H$4:H$413,0)</f>
        <v>226</v>
      </c>
      <c r="I182" s="6">
        <f>_xlfn.RANK.AVG(DMen!I182,DMen!I$4:I$413,0)</f>
        <v>136</v>
      </c>
      <c r="J182" s="6">
        <f>_xlfn.RANK.AVG(DMen!J182,DMen!J$4:J$413,0)</f>
        <v>228.5</v>
      </c>
      <c r="K182" s="6">
        <f>_xlfn.RANK.AVG(DMen!K182,DMen!K$4:K$413,0)</f>
        <v>225</v>
      </c>
      <c r="L182" s="6">
        <f>_xlfn.RANK.AVG(DMen!L182,DMen!L$4:L$413,0)</f>
        <v>93</v>
      </c>
      <c r="M182" s="6">
        <f>_xlfn.RANK.AVG(DMen!M182,DMen!M$4:M$413,1)</f>
        <v>217</v>
      </c>
      <c r="N182" s="6">
        <f>_xlfn.RANK.AVG(DMen!N182,DMen!N$4:N$413,0)</f>
        <v>222</v>
      </c>
      <c r="O182" s="6">
        <f>_xlfn.RANK.AVG(DMen!O182,DMen!O$4:O$413,0)</f>
        <v>8</v>
      </c>
      <c r="P182" s="6">
        <f>_xlfn.RANK.AVG(DMen!P182,DMen!P$4:P$413,1)</f>
        <v>22</v>
      </c>
      <c r="Q182" s="6">
        <f>_xlfn.RANK.AVG(DMen!Q182,DMen!Q$4:Q$413,0)</f>
        <v>3</v>
      </c>
      <c r="R182" s="6">
        <f>_xlfn.RANK.AVG(DMen!R182,DMen!R$4:R$413,0)</f>
        <v>22</v>
      </c>
      <c r="S182" s="6">
        <f>_xlfn.RANK.AVG(DMen!S182,DMen!S$4:S$413,1)</f>
        <v>29</v>
      </c>
      <c r="T182" s="6">
        <f>IF( DMen!T182 ="","",_xlfn.RANK.AVG(DMen!T182,DMen!T$4:T$413,0))</f>
        <v>32</v>
      </c>
      <c r="U182" s="6">
        <f>IF( DMen!U182 ="","",_xlfn.RANK.AVG(DMen!U182,DMen!U$4:U$413,0))</f>
        <v>48</v>
      </c>
      <c r="V182" s="6">
        <f>_xlfn.RANK.AVG(DMen!V182,DMen!V$4:V$413,0)</f>
        <v>14.5</v>
      </c>
      <c r="W182" s="6">
        <f>IF( DMen!W182 ="","",_xlfn.RANK.AVG(DMen!W182,DMen!W$4:W$413,0))</f>
        <v>157</v>
      </c>
      <c r="X182" s="6" t="str">
        <f>IF( DMen!X182 ="","",_xlfn.RANK.AVG(DMen!X182,DMen!X$4:X$413,0))</f>
        <v/>
      </c>
      <c r="Y182" s="6">
        <f>IF( DMen!Y182 ="","",_xlfn.RANK.AVG(DMen!Y182,DMen!Y$4:Y$413,0))</f>
        <v>81</v>
      </c>
      <c r="Z182" s="6">
        <f>_xlfn.RANK.AVG(DMen!Z182,DMen!Z$4:Z$413,0)</f>
        <v>2</v>
      </c>
      <c r="AA182" s="6" t="str">
        <f>IF( DMen!AA182 ="","",_xlfn.RANK.AVG(DMen!AA182,DMen!AA$4:AA$413,0))</f>
        <v/>
      </c>
      <c r="AB182" s="6">
        <f>_xlfn.RANK.AVG(DMen!AB182,DMen!AB$4:AB$413,0)</f>
        <v>73</v>
      </c>
      <c r="AC182" s="6">
        <f>_xlfn.RANK.AVG(DMen!AC182,DMen!AC$4:AC$413,0)</f>
        <v>104.5</v>
      </c>
      <c r="AG182" s="7">
        <f t="shared" si="28"/>
        <v>80.833333333333329</v>
      </c>
      <c r="AH182" s="7">
        <f t="shared" si="29"/>
        <v>203.875</v>
      </c>
      <c r="AI182" s="7">
        <f t="shared" si="37"/>
        <v>177.33333333333334</v>
      </c>
      <c r="AJ182" s="7">
        <f t="shared" si="38"/>
        <v>16.8</v>
      </c>
      <c r="AK182" s="7">
        <f t="shared" si="39"/>
        <v>66.5</v>
      </c>
      <c r="AL182" s="7">
        <f t="shared" si="40"/>
        <v>59.833333333333336</v>
      </c>
      <c r="AN182">
        <f t="shared" si="30"/>
        <v>75</v>
      </c>
      <c r="AO182">
        <f t="shared" si="31"/>
        <v>224</v>
      </c>
      <c r="AP182">
        <f t="shared" si="32"/>
        <v>202</v>
      </c>
      <c r="AQ182">
        <f t="shared" si="33"/>
        <v>3</v>
      </c>
      <c r="AR182">
        <f t="shared" si="34"/>
        <v>43</v>
      </c>
      <c r="AS182">
        <f t="shared" si="35"/>
        <v>16</v>
      </c>
      <c r="AU182" s="6">
        <f t="shared" si="36"/>
        <v>93.833333333333329</v>
      </c>
      <c r="AW182">
        <f t="shared" si="41"/>
        <v>74</v>
      </c>
    </row>
    <row r="183" spans="1:49">
      <c r="A183" t="s">
        <v>1414</v>
      </c>
      <c r="B183" t="s">
        <v>1415</v>
      </c>
      <c r="C183" t="s">
        <v>62</v>
      </c>
      <c r="D183" t="s">
        <v>1056</v>
      </c>
      <c r="E183" s="6">
        <f>_xlfn.RANK.AVG(DMen!E183,DMen!E$4:E$413,0)</f>
        <v>92</v>
      </c>
      <c r="F183" s="6">
        <f>_xlfn.RANK.AVG(DMen!F183,DMen!F$4:F$413,0)</f>
        <v>25.5</v>
      </c>
      <c r="G183" s="6">
        <f>_xlfn.RANK.AVG(DMen!G183,DMen!G$4:G$413,0)</f>
        <v>15</v>
      </c>
      <c r="H183" s="6">
        <f>_xlfn.RANK.AVG(DMen!H183,DMen!H$4:H$413,0)</f>
        <v>10</v>
      </c>
      <c r="I183" s="6">
        <f>_xlfn.RANK.AVG(DMen!I183,DMen!I$4:I$413,0)</f>
        <v>46</v>
      </c>
      <c r="J183" s="6">
        <f>_xlfn.RANK.AVG(DMen!J183,DMen!J$4:J$413,0)</f>
        <v>146</v>
      </c>
      <c r="K183" s="6">
        <f>_xlfn.RANK.AVG(DMen!K183,DMen!K$4:K$413,0)</f>
        <v>65.5</v>
      </c>
      <c r="L183" s="6">
        <f>_xlfn.RANK.AVG(DMen!L183,DMen!L$4:L$413,0)</f>
        <v>8</v>
      </c>
      <c r="M183" s="6">
        <f>_xlfn.RANK.AVG(DMen!M183,DMen!M$4:M$413,1)</f>
        <v>162</v>
      </c>
      <c r="N183" s="6">
        <f>_xlfn.RANK.AVG(DMen!N183,DMen!N$4:N$413,0)</f>
        <v>33</v>
      </c>
      <c r="O183" s="6">
        <f>_xlfn.RANK.AVG(DMen!O183,DMen!O$4:O$413,0)</f>
        <v>175</v>
      </c>
      <c r="P183" s="6">
        <f>_xlfn.RANK.AVG(DMen!P183,DMen!P$4:P$413,1)</f>
        <v>225</v>
      </c>
      <c r="Q183" s="6">
        <f>_xlfn.RANK.AVG(DMen!Q183,DMen!Q$4:Q$413,0)</f>
        <v>215</v>
      </c>
      <c r="R183" s="6">
        <f>_xlfn.RANK.AVG(DMen!R183,DMen!R$4:R$413,0)</f>
        <v>115</v>
      </c>
      <c r="S183" s="6">
        <f>_xlfn.RANK.AVG(DMen!S183,DMen!S$4:S$413,1)</f>
        <v>222</v>
      </c>
      <c r="T183" s="6">
        <f>IF( DMen!T183 ="","",_xlfn.RANK.AVG(DMen!T183,DMen!T$4:T$413,0))</f>
        <v>124</v>
      </c>
      <c r="U183" s="6">
        <f>IF( DMen!U183 ="","",_xlfn.RANK.AVG(DMen!U183,DMen!U$4:U$413,0))</f>
        <v>113</v>
      </c>
      <c r="V183" s="6">
        <f>_xlfn.RANK.AVG(DMen!V183,DMen!V$4:V$413,0)</f>
        <v>160</v>
      </c>
      <c r="W183" s="6">
        <f>IF( DMen!W183 ="","",_xlfn.RANK.AVG(DMen!W183,DMen!W$4:W$413,0))</f>
        <v>166</v>
      </c>
      <c r="X183" s="6" t="str">
        <f>IF( DMen!X183 ="","",_xlfn.RANK.AVG(DMen!X183,DMen!X$4:X$413,0))</f>
        <v/>
      </c>
      <c r="Y183" s="6">
        <f>IF( DMen!Y183 ="","",_xlfn.RANK.AVG(DMen!Y183,DMen!Y$4:Y$413,0))</f>
        <v>28</v>
      </c>
      <c r="Z183" s="6">
        <f>_xlfn.RANK.AVG(DMen!Z183,DMen!Z$4:Z$413,0)</f>
        <v>142</v>
      </c>
      <c r="AA183" s="6">
        <f>IF( DMen!AA183 ="","",_xlfn.RANK.AVG(DMen!AA183,DMen!AA$4:AA$413,0))</f>
        <v>16</v>
      </c>
      <c r="AB183" s="6">
        <f>_xlfn.RANK.AVG(DMen!AB183,DMen!AB$4:AB$413,0)</f>
        <v>214</v>
      </c>
      <c r="AC183" s="6">
        <f>_xlfn.RANK.AVG(DMen!AC183,DMen!AC$4:AC$413,0)</f>
        <v>18</v>
      </c>
      <c r="AG183" s="7">
        <f t="shared" si="28"/>
        <v>44.166666666666664</v>
      </c>
      <c r="AH183" s="7">
        <f t="shared" si="29"/>
        <v>66.875</v>
      </c>
      <c r="AI183" s="7">
        <f t="shared" si="37"/>
        <v>67.666666666666671</v>
      </c>
      <c r="AJ183" s="7">
        <f t="shared" si="38"/>
        <v>190.4</v>
      </c>
      <c r="AK183" s="7">
        <f t="shared" si="39"/>
        <v>118.2</v>
      </c>
      <c r="AL183" s="7">
        <f t="shared" si="40"/>
        <v>97.5</v>
      </c>
      <c r="AN183">
        <f t="shared" si="30"/>
        <v>31</v>
      </c>
      <c r="AO183">
        <f t="shared" si="31"/>
        <v>43</v>
      </c>
      <c r="AP183">
        <f t="shared" si="32"/>
        <v>37</v>
      </c>
      <c r="AQ183">
        <f t="shared" si="33"/>
        <v>207</v>
      </c>
      <c r="AR183">
        <f t="shared" si="34"/>
        <v>135</v>
      </c>
      <c r="AS183">
        <f t="shared" si="35"/>
        <v>78</v>
      </c>
      <c r="AU183" s="6">
        <f t="shared" si="36"/>
        <v>88.5</v>
      </c>
      <c r="AW183">
        <f t="shared" si="41"/>
        <v>62</v>
      </c>
    </row>
    <row r="184" spans="1:49">
      <c r="A184" t="s">
        <v>1269</v>
      </c>
      <c r="B184" t="s">
        <v>1270</v>
      </c>
      <c r="C184" t="s">
        <v>62</v>
      </c>
      <c r="D184" t="s">
        <v>544</v>
      </c>
      <c r="E184" s="6">
        <f>_xlfn.RANK.AVG(DMen!E184,DMen!E$4:E$413,0)</f>
        <v>20</v>
      </c>
      <c r="F184" s="6">
        <f>_xlfn.RANK.AVG(DMen!F184,DMen!F$4:F$413,0)</f>
        <v>47</v>
      </c>
      <c r="G184" s="6">
        <f>_xlfn.RANK.AVG(DMen!G184,DMen!G$4:G$413,0)</f>
        <v>115</v>
      </c>
      <c r="H184" s="6">
        <f>_xlfn.RANK.AVG(DMen!H184,DMen!H$4:H$413,0)</f>
        <v>62</v>
      </c>
      <c r="I184" s="6">
        <f>_xlfn.RANK.AVG(DMen!I184,DMen!I$4:I$413,0)</f>
        <v>66</v>
      </c>
      <c r="J184" s="6">
        <f>_xlfn.RANK.AVG(DMen!J184,DMen!J$4:J$413,0)</f>
        <v>22</v>
      </c>
      <c r="K184" s="6">
        <f>_xlfn.RANK.AVG(DMen!K184,DMen!K$4:K$413,0)</f>
        <v>61</v>
      </c>
      <c r="L184" s="6">
        <f>_xlfn.RANK.AVG(DMen!L184,DMen!L$4:L$413,0)</f>
        <v>202</v>
      </c>
      <c r="M184" s="6">
        <f>_xlfn.RANK.AVG(DMen!M184,DMen!M$4:M$413,1)</f>
        <v>2</v>
      </c>
      <c r="N184" s="6">
        <f>_xlfn.RANK.AVG(DMen!N184,DMen!N$4:N$413,0)</f>
        <v>27</v>
      </c>
      <c r="O184" s="6">
        <f>_xlfn.RANK.AVG(DMen!O184,DMen!O$4:O$413,0)</f>
        <v>185</v>
      </c>
      <c r="P184" s="6">
        <f>_xlfn.RANK.AVG(DMen!P184,DMen!P$4:P$413,1)</f>
        <v>150</v>
      </c>
      <c r="Q184" s="6">
        <f>_xlfn.RANK.AVG(DMen!Q184,DMen!Q$4:Q$413,0)</f>
        <v>177</v>
      </c>
      <c r="R184" s="6">
        <f>_xlfn.RANK.AVG(DMen!R184,DMen!R$4:R$413,0)</f>
        <v>158</v>
      </c>
      <c r="S184" s="6">
        <f>_xlfn.RANK.AVG(DMen!S184,DMen!S$4:S$413,1)</f>
        <v>142</v>
      </c>
      <c r="T184" s="6">
        <f>IF( DMen!T184 ="","",_xlfn.RANK.AVG(DMen!T184,DMen!T$4:T$413,0))</f>
        <v>126</v>
      </c>
      <c r="U184" s="6">
        <f>IF( DMen!U184 ="","",_xlfn.RANK.AVG(DMen!U184,DMen!U$4:U$413,0))</f>
        <v>31</v>
      </c>
      <c r="V184" s="6">
        <f>_xlfn.RANK.AVG(DMen!V184,DMen!V$4:V$413,0)</f>
        <v>131</v>
      </c>
      <c r="W184" s="6">
        <f>IF( DMen!W184 ="","",_xlfn.RANK.AVG(DMen!W184,DMen!W$4:W$413,0))</f>
        <v>145</v>
      </c>
      <c r="X184" s="6" t="str">
        <f>IF( DMen!X184 ="","",_xlfn.RANK.AVG(DMen!X184,DMen!X$4:X$413,0))</f>
        <v/>
      </c>
      <c r="Y184" s="6">
        <f>IF( DMen!Y184 ="","",_xlfn.RANK.AVG(DMen!Y184,DMen!Y$4:Y$413,0))</f>
        <v>79.5</v>
      </c>
      <c r="Z184" s="6">
        <f>_xlfn.RANK.AVG(DMen!Z184,DMen!Z$4:Z$413,0)</f>
        <v>191</v>
      </c>
      <c r="AA184" s="6">
        <f>IF( DMen!AA184 ="","",_xlfn.RANK.AVG(DMen!AA184,DMen!AA$4:AA$413,0))</f>
        <v>26</v>
      </c>
      <c r="AB184" s="6">
        <f>_xlfn.RANK.AVG(DMen!AB184,DMen!AB$4:AB$413,0)</f>
        <v>83</v>
      </c>
      <c r="AC184" s="6">
        <f>_xlfn.RANK.AVG(DMen!AC184,DMen!AC$4:AC$413,0)</f>
        <v>209</v>
      </c>
      <c r="AG184" s="7">
        <f t="shared" si="28"/>
        <v>60.666666666666664</v>
      </c>
      <c r="AH184" s="7">
        <f t="shared" si="29"/>
        <v>52.75</v>
      </c>
      <c r="AI184" s="7">
        <f t="shared" si="37"/>
        <v>77</v>
      </c>
      <c r="AJ184" s="7">
        <f t="shared" si="38"/>
        <v>162.4</v>
      </c>
      <c r="AK184" s="7">
        <f t="shared" si="39"/>
        <v>102.5</v>
      </c>
      <c r="AL184" s="7">
        <f t="shared" si="40"/>
        <v>127.25</v>
      </c>
      <c r="AN184">
        <f t="shared" si="30"/>
        <v>45</v>
      </c>
      <c r="AO184">
        <f t="shared" si="31"/>
        <v>32</v>
      </c>
      <c r="AP184">
        <f t="shared" si="32"/>
        <v>53</v>
      </c>
      <c r="AQ184">
        <f t="shared" si="33"/>
        <v>176</v>
      </c>
      <c r="AR184">
        <f t="shared" si="34"/>
        <v>107</v>
      </c>
      <c r="AS184">
        <f t="shared" si="35"/>
        <v>174</v>
      </c>
      <c r="AU184" s="6">
        <f t="shared" si="36"/>
        <v>97.833333333333329</v>
      </c>
      <c r="AW184">
        <f t="shared" si="41"/>
        <v>83</v>
      </c>
    </row>
    <row r="185" spans="1:49">
      <c r="A185" t="s">
        <v>1220</v>
      </c>
      <c r="B185" t="s">
        <v>1221</v>
      </c>
      <c r="C185" t="s">
        <v>62</v>
      </c>
      <c r="D185" t="s">
        <v>256</v>
      </c>
      <c r="E185" s="6">
        <f>_xlfn.RANK.AVG(DMen!E185,DMen!E$4:E$413,0)</f>
        <v>117.5</v>
      </c>
      <c r="F185" s="6">
        <f>_xlfn.RANK.AVG(DMen!F185,DMen!F$4:F$413,0)</f>
        <v>160</v>
      </c>
      <c r="G185" s="6">
        <f>_xlfn.RANK.AVG(DMen!G185,DMen!G$4:G$413,0)</f>
        <v>174</v>
      </c>
      <c r="H185" s="6">
        <f>_xlfn.RANK.AVG(DMen!H185,DMen!H$4:H$413,0)</f>
        <v>110</v>
      </c>
      <c r="I185" s="6">
        <f>_xlfn.RANK.AVG(DMen!I185,DMen!I$4:I$413,0)</f>
        <v>175</v>
      </c>
      <c r="J185" s="6">
        <f>_xlfn.RANK.AVG(DMen!J185,DMen!J$4:J$413,0)</f>
        <v>93</v>
      </c>
      <c r="K185" s="6">
        <f>_xlfn.RANK.AVG(DMen!K185,DMen!K$4:K$413,0)</f>
        <v>121</v>
      </c>
      <c r="L185" s="6">
        <f>_xlfn.RANK.AVG(DMen!L185,DMen!L$4:L$413,0)</f>
        <v>190</v>
      </c>
      <c r="M185" s="6">
        <f>_xlfn.RANK.AVG(DMen!M185,DMen!M$4:M$413,1)</f>
        <v>128</v>
      </c>
      <c r="N185" s="6">
        <f>_xlfn.RANK.AVG(DMen!N185,DMen!N$4:N$413,0)</f>
        <v>182</v>
      </c>
      <c r="O185" s="6">
        <f>_xlfn.RANK.AVG(DMen!O185,DMen!O$4:O$413,0)</f>
        <v>150</v>
      </c>
      <c r="P185" s="6">
        <f>_xlfn.RANK.AVG(DMen!P185,DMen!P$4:P$413,1)</f>
        <v>182</v>
      </c>
      <c r="Q185" s="6">
        <f>_xlfn.RANK.AVG(DMen!Q185,DMen!Q$4:Q$413,0)</f>
        <v>176</v>
      </c>
      <c r="R185" s="6">
        <f>_xlfn.RANK.AVG(DMen!R185,DMen!R$4:R$413,0)</f>
        <v>171.5</v>
      </c>
      <c r="S185" s="6">
        <f>_xlfn.RANK.AVG(DMen!S185,DMen!S$4:S$413,1)</f>
        <v>210</v>
      </c>
      <c r="T185" s="6">
        <f>IF( DMen!T185 ="","",_xlfn.RANK.AVG(DMen!T185,DMen!T$4:T$413,0))</f>
        <v>121</v>
      </c>
      <c r="U185" s="6">
        <f>IF( DMen!U185 ="","",_xlfn.RANK.AVG(DMen!U185,DMen!U$4:U$413,0))</f>
        <v>130.5</v>
      </c>
      <c r="V185" s="6">
        <f>_xlfn.RANK.AVG(DMen!V185,DMen!V$4:V$413,0)</f>
        <v>183</v>
      </c>
      <c r="W185" s="6">
        <f>IF( DMen!W185 ="","",_xlfn.RANK.AVG(DMen!W185,DMen!W$4:W$413,0))</f>
        <v>194</v>
      </c>
      <c r="X185" s="6" t="str">
        <f>IF( DMen!X185 ="","",_xlfn.RANK.AVG(DMen!X185,DMen!X$4:X$413,0))</f>
        <v/>
      </c>
      <c r="Y185" s="6">
        <f>IF( DMen!Y185 ="","",_xlfn.RANK.AVG(DMen!Y185,DMen!Y$4:Y$413,0))</f>
        <v>176.5</v>
      </c>
      <c r="Z185" s="6">
        <f>_xlfn.RANK.AVG(DMen!Z185,DMen!Z$4:Z$413,0)</f>
        <v>101</v>
      </c>
      <c r="AA185" s="6">
        <f>IF( DMen!AA185 ="","",_xlfn.RANK.AVG(DMen!AA185,DMen!AA$4:AA$413,0))</f>
        <v>99.5</v>
      </c>
      <c r="AB185" s="6">
        <f>_xlfn.RANK.AVG(DMen!AB185,DMen!AB$4:AB$413,0)</f>
        <v>47</v>
      </c>
      <c r="AC185" s="6">
        <f>_xlfn.RANK.AVG(DMen!AC185,DMen!AC$4:AC$413,0)</f>
        <v>27.5</v>
      </c>
      <c r="AG185" s="7">
        <f t="shared" si="28"/>
        <v>150.5</v>
      </c>
      <c r="AH185" s="7">
        <f t="shared" si="29"/>
        <v>124.75</v>
      </c>
      <c r="AI185" s="7">
        <f t="shared" si="37"/>
        <v>166.66666666666666</v>
      </c>
      <c r="AJ185" s="7">
        <f t="shared" si="38"/>
        <v>177.9</v>
      </c>
      <c r="AK185" s="7">
        <f t="shared" si="39"/>
        <v>161</v>
      </c>
      <c r="AL185" s="7">
        <f t="shared" si="40"/>
        <v>68.75</v>
      </c>
      <c r="AN185">
        <f t="shared" si="30"/>
        <v>159</v>
      </c>
      <c r="AO185">
        <f t="shared" si="31"/>
        <v>131</v>
      </c>
      <c r="AP185">
        <f t="shared" si="32"/>
        <v>192</v>
      </c>
      <c r="AQ185">
        <f t="shared" si="33"/>
        <v>190</v>
      </c>
      <c r="AR185">
        <f t="shared" si="34"/>
        <v>202</v>
      </c>
      <c r="AS185">
        <f t="shared" si="35"/>
        <v>25</v>
      </c>
      <c r="AU185" s="6">
        <f t="shared" si="36"/>
        <v>149.83333333333334</v>
      </c>
      <c r="AW185">
        <f t="shared" si="41"/>
        <v>177</v>
      </c>
    </row>
    <row r="186" spans="1:49">
      <c r="A186" t="s">
        <v>478</v>
      </c>
      <c r="B186" t="s">
        <v>479</v>
      </c>
      <c r="C186" t="s">
        <v>62</v>
      </c>
      <c r="D186" t="s">
        <v>204</v>
      </c>
      <c r="E186" s="6">
        <f>_xlfn.RANK.AVG(DMen!E186,DMen!E$4:E$413,0)</f>
        <v>20</v>
      </c>
      <c r="F186" s="6">
        <f>_xlfn.RANK.AVG(DMen!F186,DMen!F$4:F$413,0)</f>
        <v>109.5</v>
      </c>
      <c r="G186" s="6">
        <f>_xlfn.RANK.AVG(DMen!G186,DMen!G$4:G$413,0)</f>
        <v>79</v>
      </c>
      <c r="H186" s="6">
        <f>_xlfn.RANK.AVG(DMen!H186,DMen!H$4:H$413,0)</f>
        <v>26</v>
      </c>
      <c r="I186" s="6">
        <f>_xlfn.RANK.AVG(DMen!I186,DMen!I$4:I$413,0)</f>
        <v>128</v>
      </c>
      <c r="J186" s="6">
        <f>_xlfn.RANK.AVG(DMen!J186,DMen!J$4:J$413,0)</f>
        <v>56</v>
      </c>
      <c r="K186" s="6">
        <f>_xlfn.RANK.AVG(DMen!K186,DMen!K$4:K$413,0)</f>
        <v>91.5</v>
      </c>
      <c r="L186" s="6">
        <f>_xlfn.RANK.AVG(DMen!L186,DMen!L$4:L$413,0)</f>
        <v>32</v>
      </c>
      <c r="M186" s="6">
        <f>_xlfn.RANK.AVG(DMen!M186,DMen!M$4:M$413,1)</f>
        <v>87</v>
      </c>
      <c r="N186" s="6">
        <f>_xlfn.RANK.AVG(DMen!N186,DMen!N$4:N$413,0)</f>
        <v>14</v>
      </c>
      <c r="O186" s="6">
        <f>_xlfn.RANK.AVG(DMen!O186,DMen!O$4:O$413,0)</f>
        <v>110</v>
      </c>
      <c r="P186" s="6">
        <f>_xlfn.RANK.AVG(DMen!P186,DMen!P$4:P$413,1)</f>
        <v>54</v>
      </c>
      <c r="Q186" s="6">
        <f>_xlfn.RANK.AVG(DMen!Q186,DMen!Q$4:Q$413,0)</f>
        <v>76</v>
      </c>
      <c r="R186" s="6">
        <f>_xlfn.RANK.AVG(DMen!R186,DMen!R$4:R$413,0)</f>
        <v>107.5</v>
      </c>
      <c r="S186" s="6">
        <f>_xlfn.RANK.AVG(DMen!S186,DMen!S$4:S$413,1)</f>
        <v>86</v>
      </c>
      <c r="T186" s="6">
        <f>IF( DMen!T186 ="","",_xlfn.RANK.AVG(DMen!T186,DMen!T$4:T$413,0))</f>
        <v>53</v>
      </c>
      <c r="U186" s="6">
        <f>IF( DMen!U186 ="","",_xlfn.RANK.AVG(DMen!U186,DMen!U$4:U$413,0))</f>
        <v>13</v>
      </c>
      <c r="V186" s="6">
        <f>_xlfn.RANK.AVG(DMen!V186,DMen!V$4:V$413,0)</f>
        <v>206.5</v>
      </c>
      <c r="W186" s="6">
        <f>IF( DMen!W186 ="","",_xlfn.RANK.AVG(DMen!W186,DMen!W$4:W$413,0))</f>
        <v>113</v>
      </c>
      <c r="X186" s="6" t="str">
        <f>IF( DMen!X186 ="","",_xlfn.RANK.AVG(DMen!X186,DMen!X$4:X$413,0))</f>
        <v/>
      </c>
      <c r="Y186" s="6">
        <f>IF( DMen!Y186 ="","",_xlfn.RANK.AVG(DMen!Y186,DMen!Y$4:Y$413,0))</f>
        <v>3</v>
      </c>
      <c r="Z186" s="6">
        <f>_xlfn.RANK.AVG(DMen!Z186,DMen!Z$4:Z$413,0)</f>
        <v>40</v>
      </c>
      <c r="AA186" s="6">
        <f>IF( DMen!AA186 ="","",_xlfn.RANK.AVG(DMen!AA186,DMen!AA$4:AA$413,0))</f>
        <v>38</v>
      </c>
      <c r="AB186" s="6">
        <f>_xlfn.RANK.AVG(DMen!AB186,DMen!AB$4:AB$413,0)</f>
        <v>160</v>
      </c>
      <c r="AC186" s="6">
        <f>_xlfn.RANK.AVG(DMen!AC186,DMen!AC$4:AC$413,0)</f>
        <v>179.5</v>
      </c>
      <c r="AG186" s="7">
        <f t="shared" si="28"/>
        <v>69.5</v>
      </c>
      <c r="AH186" s="7">
        <f t="shared" si="29"/>
        <v>75.375</v>
      </c>
      <c r="AI186" s="7">
        <f t="shared" si="37"/>
        <v>44.333333333333336</v>
      </c>
      <c r="AJ186" s="7">
        <f t="shared" si="38"/>
        <v>86.7</v>
      </c>
      <c r="AK186" s="7">
        <f t="shared" si="39"/>
        <v>77.7</v>
      </c>
      <c r="AL186" s="7">
        <f t="shared" si="40"/>
        <v>104.375</v>
      </c>
      <c r="AN186">
        <f t="shared" si="30"/>
        <v>58.5</v>
      </c>
      <c r="AO186">
        <f t="shared" si="31"/>
        <v>57</v>
      </c>
      <c r="AP186">
        <f t="shared" si="32"/>
        <v>14</v>
      </c>
      <c r="AQ186">
        <f t="shared" si="33"/>
        <v>76</v>
      </c>
      <c r="AR186">
        <f t="shared" si="34"/>
        <v>61</v>
      </c>
      <c r="AS186">
        <f t="shared" si="35"/>
        <v>104.5</v>
      </c>
      <c r="AU186" s="6">
        <f t="shared" si="36"/>
        <v>61.833333333333336</v>
      </c>
      <c r="AW186">
        <f t="shared" si="41"/>
        <v>24</v>
      </c>
    </row>
    <row r="187" spans="1:49">
      <c r="A187" t="s">
        <v>715</v>
      </c>
      <c r="B187" t="s">
        <v>716</v>
      </c>
      <c r="C187" t="s">
        <v>62</v>
      </c>
      <c r="D187" t="s">
        <v>230</v>
      </c>
      <c r="E187" s="6">
        <f>_xlfn.RANK.AVG(DMen!E187,DMen!E$4:E$413,0)</f>
        <v>117.5</v>
      </c>
      <c r="F187" s="6">
        <f>_xlfn.RANK.AVG(DMen!F187,DMen!F$4:F$413,0)</f>
        <v>134.5</v>
      </c>
      <c r="G187" s="6">
        <f>_xlfn.RANK.AVG(DMen!G187,DMen!G$4:G$413,0)</f>
        <v>201</v>
      </c>
      <c r="H187" s="6">
        <f>_xlfn.RANK.AVG(DMen!H187,DMen!H$4:H$413,0)</f>
        <v>133</v>
      </c>
      <c r="I187" s="6">
        <f>_xlfn.RANK.AVG(DMen!I187,DMen!I$4:I$413,0)</f>
        <v>180</v>
      </c>
      <c r="J187" s="6">
        <f>_xlfn.RANK.AVG(DMen!J187,DMen!J$4:J$413,0)</f>
        <v>57</v>
      </c>
      <c r="K187" s="6">
        <f>_xlfn.RANK.AVG(DMen!K187,DMen!K$4:K$413,0)</f>
        <v>175</v>
      </c>
      <c r="L187" s="6">
        <f>_xlfn.RANK.AVG(DMen!L187,DMen!L$4:L$413,0)</f>
        <v>199</v>
      </c>
      <c r="M187" s="6">
        <f>_xlfn.RANK.AVG(DMen!M187,DMen!M$4:M$413,1)</f>
        <v>189</v>
      </c>
      <c r="N187" s="6">
        <f>_xlfn.RANK.AVG(DMen!N187,DMen!N$4:N$413,0)</f>
        <v>217</v>
      </c>
      <c r="O187" s="6">
        <f>_xlfn.RANK.AVG(DMen!O187,DMen!O$4:O$413,0)</f>
        <v>78</v>
      </c>
      <c r="P187" s="6">
        <f>_xlfn.RANK.AVG(DMen!P187,DMen!P$4:P$413,1)</f>
        <v>131</v>
      </c>
      <c r="Q187" s="6">
        <f>_xlfn.RANK.AVG(DMen!Q187,DMen!Q$4:Q$413,0)</f>
        <v>106</v>
      </c>
      <c r="R187" s="6">
        <f>_xlfn.RANK.AVG(DMen!R187,DMen!R$4:R$413,0)</f>
        <v>32</v>
      </c>
      <c r="S187" s="6">
        <f>_xlfn.RANK.AVG(DMen!S187,DMen!S$4:S$413,1)</f>
        <v>105</v>
      </c>
      <c r="T187" s="6">
        <f>IF( DMen!T187 ="","",_xlfn.RANK.AVG(DMen!T187,DMen!T$4:T$413,0))</f>
        <v>83</v>
      </c>
      <c r="U187" s="6">
        <f>IF( DMen!U187 ="","",_xlfn.RANK.AVG(DMen!U187,DMen!U$4:U$413,0))</f>
        <v>67</v>
      </c>
      <c r="V187" s="6">
        <f>_xlfn.RANK.AVG(DMen!V187,DMen!V$4:V$413,0)</f>
        <v>86</v>
      </c>
      <c r="W187" s="6">
        <f>IF( DMen!W187 ="","",_xlfn.RANK.AVG(DMen!W187,DMen!W$4:W$413,0))</f>
        <v>194</v>
      </c>
      <c r="X187" s="6" t="str">
        <f>IF( DMen!X187 ="","",_xlfn.RANK.AVG(DMen!X187,DMen!X$4:X$413,0))</f>
        <v/>
      </c>
      <c r="Y187" s="6">
        <f>IF( DMen!Y187 ="","",_xlfn.RANK.AVG(DMen!Y187,DMen!Y$4:Y$413,0))</f>
        <v>176.5</v>
      </c>
      <c r="Z187" s="6">
        <f>_xlfn.RANK.AVG(DMen!Z187,DMen!Z$4:Z$413,0)</f>
        <v>19</v>
      </c>
      <c r="AA187" s="6">
        <f>IF( DMen!AA187 ="","",_xlfn.RANK.AVG(DMen!AA187,DMen!AA$4:AA$413,0))</f>
        <v>99.5</v>
      </c>
      <c r="AB187" s="6">
        <f>_xlfn.RANK.AVG(DMen!AB187,DMen!AB$4:AB$413,0)</f>
        <v>9</v>
      </c>
      <c r="AC187" s="6">
        <f>_xlfn.RANK.AVG(DMen!AC187,DMen!AC$4:AC$413,0)</f>
        <v>62.5</v>
      </c>
      <c r="AG187" s="7">
        <f t="shared" si="28"/>
        <v>151</v>
      </c>
      <c r="AH187" s="7">
        <f t="shared" si="29"/>
        <v>136.25</v>
      </c>
      <c r="AI187" s="7">
        <f t="shared" si="37"/>
        <v>201.66666666666666</v>
      </c>
      <c r="AJ187" s="7">
        <f t="shared" si="38"/>
        <v>90.4</v>
      </c>
      <c r="AK187" s="7">
        <f t="shared" si="39"/>
        <v>121.3</v>
      </c>
      <c r="AL187" s="7">
        <f t="shared" si="40"/>
        <v>47.5</v>
      </c>
      <c r="AN187">
        <f t="shared" si="30"/>
        <v>161</v>
      </c>
      <c r="AO187">
        <f t="shared" si="31"/>
        <v>141</v>
      </c>
      <c r="AP187">
        <f t="shared" si="32"/>
        <v>226</v>
      </c>
      <c r="AQ187">
        <f t="shared" si="33"/>
        <v>84.5</v>
      </c>
      <c r="AR187">
        <f t="shared" si="34"/>
        <v>140</v>
      </c>
      <c r="AS187">
        <f t="shared" si="35"/>
        <v>6</v>
      </c>
      <c r="AU187" s="6">
        <f t="shared" si="36"/>
        <v>126.41666666666667</v>
      </c>
      <c r="AW187">
        <f t="shared" si="41"/>
        <v>138</v>
      </c>
    </row>
    <row r="188" spans="1:49">
      <c r="A188" t="s">
        <v>893</v>
      </c>
      <c r="B188" t="s">
        <v>894</v>
      </c>
      <c r="C188" t="s">
        <v>62</v>
      </c>
      <c r="D188" t="s">
        <v>895</v>
      </c>
      <c r="E188" s="6">
        <f>_xlfn.RANK.AVG(DMen!E188,DMen!E$4:E$413,0)</f>
        <v>192.5</v>
      </c>
      <c r="F188" s="6">
        <f>_xlfn.RANK.AVG(DMen!F188,DMen!F$4:F$413,0)</f>
        <v>215</v>
      </c>
      <c r="G188" s="6">
        <f>_xlfn.RANK.AVG(DMen!G188,DMen!G$4:G$413,0)</f>
        <v>114</v>
      </c>
      <c r="H188" s="6">
        <f>_xlfn.RANK.AVG(DMen!H188,DMen!H$4:H$413,0)</f>
        <v>211</v>
      </c>
      <c r="I188" s="6">
        <f>_xlfn.RANK.AVG(DMen!I188,DMen!I$4:I$413,0)</f>
        <v>135</v>
      </c>
      <c r="J188" s="6">
        <f>_xlfn.RANK.AVG(DMen!J188,DMen!J$4:J$413,0)</f>
        <v>157</v>
      </c>
      <c r="K188" s="6">
        <f>_xlfn.RANK.AVG(DMen!K188,DMen!K$4:K$413,0)</f>
        <v>214</v>
      </c>
      <c r="L188" s="6">
        <f>_xlfn.RANK.AVG(DMen!L188,DMen!L$4:L$413,0)</f>
        <v>146</v>
      </c>
      <c r="M188" s="6">
        <f>_xlfn.RANK.AVG(DMen!M188,DMen!M$4:M$413,1)</f>
        <v>139</v>
      </c>
      <c r="N188" s="6">
        <f>_xlfn.RANK.AVG(DMen!N188,DMen!N$4:N$413,0)</f>
        <v>174</v>
      </c>
      <c r="O188" s="6">
        <f>_xlfn.RANK.AVG(DMen!O188,DMen!O$4:O$413,0)</f>
        <v>69</v>
      </c>
      <c r="P188" s="6">
        <f>_xlfn.RANK.AVG(DMen!P188,DMen!P$4:P$413,1)</f>
        <v>178</v>
      </c>
      <c r="Q188" s="6">
        <f>_xlfn.RANK.AVG(DMen!Q188,DMen!Q$4:Q$413,0)</f>
        <v>144</v>
      </c>
      <c r="R188" s="6">
        <f>_xlfn.RANK.AVG(DMen!R188,DMen!R$4:R$413,0)</f>
        <v>20</v>
      </c>
      <c r="S188" s="6">
        <f>_xlfn.RANK.AVG(DMen!S188,DMen!S$4:S$413,1)</f>
        <v>141</v>
      </c>
      <c r="T188" s="6">
        <f>IF( DMen!T188 ="","",_xlfn.RANK.AVG(DMen!T188,DMen!T$4:T$413,0))</f>
        <v>103</v>
      </c>
      <c r="U188" s="6" t="str">
        <f>IF( DMen!U188 ="","",_xlfn.RANK.AVG(DMen!U188,DMen!U$4:U$413,0))</f>
        <v/>
      </c>
      <c r="V188" s="6">
        <f>_xlfn.RANK.AVG(DMen!V188,DMen!V$4:V$413,0)</f>
        <v>229</v>
      </c>
      <c r="W188" s="6">
        <f>IF( DMen!W188 ="","",_xlfn.RANK.AVG(DMen!W188,DMen!W$4:W$413,0))</f>
        <v>76</v>
      </c>
      <c r="X188" s="6" t="str">
        <f>IF( DMen!X188 ="","",_xlfn.RANK.AVG(DMen!X188,DMen!X$4:X$413,0))</f>
        <v/>
      </c>
      <c r="Y188" s="6">
        <f>IF( DMen!Y188 ="","",_xlfn.RANK.AVG(DMen!Y188,DMen!Y$4:Y$413,0))</f>
        <v>7</v>
      </c>
      <c r="Z188" s="6">
        <f>_xlfn.RANK.AVG(DMen!Z188,DMen!Z$4:Z$413,0)</f>
        <v>63</v>
      </c>
      <c r="AA188" s="6" t="str">
        <f>IF( DMen!AA188 ="","",_xlfn.RANK.AVG(DMen!AA188,DMen!AA$4:AA$413,0))</f>
        <v/>
      </c>
      <c r="AB188" s="6">
        <f>_xlfn.RANK.AVG(DMen!AB188,DMen!AB$4:AB$413,0)</f>
        <v>105</v>
      </c>
      <c r="AC188" s="6">
        <f>_xlfn.RANK.AVG(DMen!AC188,DMen!AC$4:AC$413,0)</f>
        <v>148.5</v>
      </c>
      <c r="AG188" s="7">
        <f t="shared" si="28"/>
        <v>173.83333333333334</v>
      </c>
      <c r="AH188" s="7">
        <f t="shared" si="29"/>
        <v>179.25</v>
      </c>
      <c r="AI188" s="7">
        <f t="shared" si="37"/>
        <v>153</v>
      </c>
      <c r="AJ188" s="7">
        <f t="shared" si="38"/>
        <v>110.4</v>
      </c>
      <c r="AK188" s="7">
        <f t="shared" si="39"/>
        <v>103.75</v>
      </c>
      <c r="AL188" s="7">
        <f t="shared" si="40"/>
        <v>105.5</v>
      </c>
      <c r="AN188">
        <f t="shared" si="30"/>
        <v>192</v>
      </c>
      <c r="AO188">
        <f t="shared" si="31"/>
        <v>208</v>
      </c>
      <c r="AP188">
        <f t="shared" si="32"/>
        <v>182</v>
      </c>
      <c r="AQ188">
        <f t="shared" si="33"/>
        <v>109.5</v>
      </c>
      <c r="AR188">
        <f t="shared" si="34"/>
        <v>109</v>
      </c>
      <c r="AS188">
        <f t="shared" si="35"/>
        <v>107.5</v>
      </c>
      <c r="AU188" s="6">
        <f t="shared" si="36"/>
        <v>151.33333333333334</v>
      </c>
      <c r="AW188">
        <f t="shared" si="41"/>
        <v>180</v>
      </c>
    </row>
    <row r="189" spans="1:49">
      <c r="A189" t="s">
        <v>505</v>
      </c>
      <c r="B189" t="s">
        <v>506</v>
      </c>
      <c r="C189" t="s">
        <v>62</v>
      </c>
      <c r="D189" t="s">
        <v>195</v>
      </c>
      <c r="E189" s="6">
        <f>_xlfn.RANK.AVG(DMen!E189,DMen!E$4:E$413,0)</f>
        <v>192.5</v>
      </c>
      <c r="F189" s="6">
        <f>_xlfn.RANK.AVG(DMen!F189,DMen!F$4:F$413,0)</f>
        <v>215</v>
      </c>
      <c r="G189" s="6">
        <f>_xlfn.RANK.AVG(DMen!G189,DMen!G$4:G$413,0)</f>
        <v>130</v>
      </c>
      <c r="H189" s="6">
        <f>_xlfn.RANK.AVG(DMen!H189,DMen!H$4:H$413,0)</f>
        <v>213</v>
      </c>
      <c r="I189" s="6">
        <f>_xlfn.RANK.AVG(DMen!I189,DMen!I$4:I$413,0)</f>
        <v>222.5</v>
      </c>
      <c r="J189" s="6">
        <f>_xlfn.RANK.AVG(DMen!J189,DMen!J$4:J$413,0)</f>
        <v>216</v>
      </c>
      <c r="K189" s="6">
        <f>_xlfn.RANK.AVG(DMen!K189,DMen!K$4:K$413,0)</f>
        <v>217</v>
      </c>
      <c r="L189" s="6">
        <f>_xlfn.RANK.AVG(DMen!L189,DMen!L$4:L$413,0)</f>
        <v>37</v>
      </c>
      <c r="M189" s="6">
        <f>_xlfn.RANK.AVG(DMen!M189,DMen!M$4:M$413,1)</f>
        <v>78</v>
      </c>
      <c r="N189" s="6">
        <f>_xlfn.RANK.AVG(DMen!N189,DMen!N$4:N$413,0)</f>
        <v>15</v>
      </c>
      <c r="O189" s="6">
        <f>_xlfn.RANK.AVG(DMen!O189,DMen!O$4:O$413,0)</f>
        <v>33</v>
      </c>
      <c r="P189" s="6">
        <f>_xlfn.RANK.AVG(DMen!P189,DMen!P$4:P$413,1)</f>
        <v>66.5</v>
      </c>
      <c r="Q189" s="6">
        <f>_xlfn.RANK.AVG(DMen!Q189,DMen!Q$4:Q$413,0)</f>
        <v>35</v>
      </c>
      <c r="R189" s="6">
        <f>_xlfn.RANK.AVG(DMen!R189,DMen!R$4:R$413,0)</f>
        <v>4</v>
      </c>
      <c r="S189" s="6">
        <f>_xlfn.RANK.AVG(DMen!S189,DMen!S$4:S$413,1)</f>
        <v>33</v>
      </c>
      <c r="T189" s="6">
        <f>IF( DMen!T189 ="","",_xlfn.RANK.AVG(DMen!T189,DMen!T$4:T$413,0))</f>
        <v>78</v>
      </c>
      <c r="U189" s="6" t="str">
        <f>IF( DMen!U189 ="","",_xlfn.RANK.AVG(DMen!U189,DMen!U$4:U$413,0))</f>
        <v/>
      </c>
      <c r="V189" s="6">
        <f>_xlfn.RANK.AVG(DMen!V189,DMen!V$4:V$413,0)</f>
        <v>183</v>
      </c>
      <c r="W189" s="6" t="str">
        <f>IF( DMen!W189 ="","",_xlfn.RANK.AVG(DMen!W189,DMen!W$4:W$413,0))</f>
        <v/>
      </c>
      <c r="X189" s="6" t="str">
        <f>IF( DMen!X189 ="","",_xlfn.RANK.AVG(DMen!X189,DMen!X$4:X$413,0))</f>
        <v/>
      </c>
      <c r="Y189" s="6" t="str">
        <f>IF( DMen!Y189 ="","",_xlfn.RANK.AVG(DMen!Y189,DMen!Y$4:Y$413,0))</f>
        <v/>
      </c>
      <c r="Z189" s="6">
        <f>_xlfn.RANK.AVG(DMen!Z189,DMen!Z$4:Z$413,0)</f>
        <v>38</v>
      </c>
      <c r="AA189" s="6" t="str">
        <f>IF( DMen!AA189 ="","",_xlfn.RANK.AVG(DMen!AA189,DMen!AA$4:AA$413,0))</f>
        <v/>
      </c>
      <c r="AB189" s="6">
        <f>_xlfn.RANK.AVG(DMen!AB189,DMen!AB$4:AB$413,0)</f>
        <v>100</v>
      </c>
      <c r="AC189" s="6">
        <f>_xlfn.RANK.AVG(DMen!AC189,DMen!AC$4:AC$413,0)</f>
        <v>18</v>
      </c>
      <c r="AG189" s="7">
        <f t="shared" si="28"/>
        <v>179.16666666666666</v>
      </c>
      <c r="AH189" s="7">
        <f t="shared" si="29"/>
        <v>217.125</v>
      </c>
      <c r="AI189" s="7">
        <f t="shared" si="37"/>
        <v>43.333333333333336</v>
      </c>
      <c r="AJ189" s="7">
        <f t="shared" si="38"/>
        <v>34.299999999999997</v>
      </c>
      <c r="AK189" s="7">
        <f t="shared" si="39"/>
        <v>130.5</v>
      </c>
      <c r="AL189" s="7">
        <f t="shared" si="40"/>
        <v>52</v>
      </c>
      <c r="AN189">
        <f t="shared" si="30"/>
        <v>200</v>
      </c>
      <c r="AO189">
        <f t="shared" si="31"/>
        <v>228</v>
      </c>
      <c r="AP189">
        <f t="shared" si="32"/>
        <v>13</v>
      </c>
      <c r="AQ189">
        <f t="shared" si="33"/>
        <v>19</v>
      </c>
      <c r="AR189">
        <f t="shared" si="34"/>
        <v>157</v>
      </c>
      <c r="AS189">
        <f t="shared" si="35"/>
        <v>11</v>
      </c>
      <c r="AU189" s="6">
        <f t="shared" si="36"/>
        <v>104.66666666666667</v>
      </c>
      <c r="AW189">
        <f t="shared" si="41"/>
        <v>94</v>
      </c>
    </row>
    <row r="190" spans="1:49">
      <c r="A190" t="s">
        <v>754</v>
      </c>
      <c r="B190" t="s">
        <v>755</v>
      </c>
      <c r="C190" t="s">
        <v>62</v>
      </c>
      <c r="D190" t="s">
        <v>643</v>
      </c>
      <c r="E190" s="6">
        <f>_xlfn.RANK.AVG(DMen!E190,DMen!E$4:E$413,0)</f>
        <v>68</v>
      </c>
      <c r="F190" s="6">
        <f>_xlfn.RANK.AVG(DMen!F190,DMen!F$4:F$413,0)</f>
        <v>47</v>
      </c>
      <c r="G190" s="6">
        <f>_xlfn.RANK.AVG(DMen!G190,DMen!G$4:G$413,0)</f>
        <v>82</v>
      </c>
      <c r="H190" s="6">
        <f>_xlfn.RANK.AVG(DMen!H190,DMen!H$4:H$413,0)</f>
        <v>19</v>
      </c>
      <c r="I190" s="6">
        <f>_xlfn.RANK.AVG(DMen!I190,DMen!I$4:I$413,0)</f>
        <v>26</v>
      </c>
      <c r="J190" s="6">
        <f>_xlfn.RANK.AVG(DMen!J190,DMen!J$4:J$413,0)</f>
        <v>203</v>
      </c>
      <c r="K190" s="6">
        <f>_xlfn.RANK.AVG(DMen!K190,DMen!K$4:K$413,0)</f>
        <v>103.5</v>
      </c>
      <c r="L190" s="6">
        <f>_xlfn.RANK.AVG(DMen!L190,DMen!L$4:L$413,0)</f>
        <v>178</v>
      </c>
      <c r="M190" s="6">
        <f>_xlfn.RANK.AVG(DMen!M190,DMen!M$4:M$413,1)</f>
        <v>198</v>
      </c>
      <c r="N190" s="6">
        <f>_xlfn.RANK.AVG(DMen!N190,DMen!N$4:N$413,0)</f>
        <v>218</v>
      </c>
      <c r="O190" s="6">
        <f>_xlfn.RANK.AVG(DMen!O190,DMen!O$4:O$413,0)</f>
        <v>84</v>
      </c>
      <c r="P190" s="6">
        <f>_xlfn.RANK.AVG(DMen!P190,DMen!P$4:P$413,1)</f>
        <v>134</v>
      </c>
      <c r="Q190" s="6">
        <f>_xlfn.RANK.AVG(DMen!Q190,DMen!Q$4:Q$413,0)</f>
        <v>120</v>
      </c>
      <c r="R190" s="6">
        <f>_xlfn.RANK.AVG(DMen!R190,DMen!R$4:R$413,0)</f>
        <v>29</v>
      </c>
      <c r="S190" s="6">
        <f>_xlfn.RANK.AVG(DMen!S190,DMen!S$4:S$413,1)</f>
        <v>85</v>
      </c>
      <c r="T190" s="6">
        <f>IF( DMen!T190 ="","",_xlfn.RANK.AVG(DMen!T190,DMen!T$4:T$413,0))</f>
        <v>128</v>
      </c>
      <c r="U190" s="6">
        <f>IF( DMen!U190 ="","",_xlfn.RANK.AVG(DMen!U190,DMen!U$4:U$413,0))</f>
        <v>36.5</v>
      </c>
      <c r="V190" s="6">
        <f>_xlfn.RANK.AVG(DMen!V190,DMen!V$4:V$413,0)</f>
        <v>113</v>
      </c>
      <c r="W190" s="6">
        <f>IF( DMen!W190 ="","",_xlfn.RANK.AVG(DMen!W190,DMen!W$4:W$413,0))</f>
        <v>135</v>
      </c>
      <c r="X190" s="6">
        <f>IF( DMen!X190 ="","",_xlfn.RANK.AVG(DMen!X190,DMen!X$4:X$413,0))</f>
        <v>62</v>
      </c>
      <c r="Y190" s="6">
        <f>IF( DMen!Y190 ="","",_xlfn.RANK.AVG(DMen!Y190,DMen!Y$4:Y$413,0))</f>
        <v>62</v>
      </c>
      <c r="Z190" s="6">
        <f>_xlfn.RANK.AVG(DMen!Z190,DMen!Z$4:Z$413,0)</f>
        <v>119</v>
      </c>
      <c r="AA190" s="6" t="str">
        <f>IF( DMen!AA190 ="","",_xlfn.RANK.AVG(DMen!AA190,DMen!AA$4:AA$413,0))</f>
        <v/>
      </c>
      <c r="AB190" s="6">
        <f>_xlfn.RANK.AVG(DMen!AB190,DMen!AB$4:AB$413,0)</f>
        <v>196</v>
      </c>
      <c r="AC190" s="6">
        <f>_xlfn.RANK.AVG(DMen!AC190,DMen!AC$4:AC$413,0)</f>
        <v>31</v>
      </c>
      <c r="AG190" s="7">
        <f t="shared" si="28"/>
        <v>65.666666666666671</v>
      </c>
      <c r="AH190" s="7">
        <f t="shared" si="29"/>
        <v>87.875</v>
      </c>
      <c r="AI190" s="7">
        <f t="shared" si="37"/>
        <v>198</v>
      </c>
      <c r="AJ190" s="7">
        <f t="shared" si="38"/>
        <v>90.4</v>
      </c>
      <c r="AK190" s="7">
        <f t="shared" si="39"/>
        <v>89.416666666666671</v>
      </c>
      <c r="AL190" s="7">
        <f t="shared" si="40"/>
        <v>115.33333333333333</v>
      </c>
      <c r="AN190">
        <f t="shared" si="30"/>
        <v>51.5</v>
      </c>
      <c r="AO190">
        <f t="shared" si="31"/>
        <v>78.5</v>
      </c>
      <c r="AP190">
        <f t="shared" si="32"/>
        <v>224</v>
      </c>
      <c r="AQ190">
        <f t="shared" si="33"/>
        <v>84.5</v>
      </c>
      <c r="AR190">
        <f t="shared" si="34"/>
        <v>88</v>
      </c>
      <c r="AS190">
        <f t="shared" si="35"/>
        <v>143.5</v>
      </c>
      <c r="AU190" s="6">
        <f t="shared" si="36"/>
        <v>111.66666666666667</v>
      </c>
      <c r="AW190">
        <f t="shared" si="41"/>
        <v>108.5</v>
      </c>
    </row>
    <row r="191" spans="1:49">
      <c r="A191" t="s">
        <v>1200</v>
      </c>
      <c r="B191" t="s">
        <v>1201</v>
      </c>
      <c r="C191" t="s">
        <v>62</v>
      </c>
      <c r="D191" t="s">
        <v>230</v>
      </c>
      <c r="E191" s="6">
        <f>_xlfn.RANK.AVG(DMen!E191,DMen!E$4:E$413,0)</f>
        <v>157</v>
      </c>
      <c r="F191" s="6">
        <f>_xlfn.RANK.AVG(DMen!F191,DMen!F$4:F$413,0)</f>
        <v>99</v>
      </c>
      <c r="G191" s="6">
        <f>_xlfn.RANK.AVG(DMen!G191,DMen!G$4:G$413,0)</f>
        <v>188</v>
      </c>
      <c r="H191" s="6">
        <f>_xlfn.RANK.AVG(DMen!H191,DMen!H$4:H$413,0)</f>
        <v>143</v>
      </c>
      <c r="I191" s="6">
        <f>_xlfn.RANK.AVG(DMen!I191,DMen!I$4:I$413,0)</f>
        <v>154</v>
      </c>
      <c r="J191" s="6">
        <f>_xlfn.RANK.AVG(DMen!J191,DMen!J$4:J$413,0)</f>
        <v>30</v>
      </c>
      <c r="K191" s="6">
        <f>_xlfn.RANK.AVG(DMen!K191,DMen!K$4:K$413,0)</f>
        <v>37</v>
      </c>
      <c r="L191" s="6">
        <f>_xlfn.RANK.AVG(DMen!L191,DMen!L$4:L$413,0)</f>
        <v>225</v>
      </c>
      <c r="M191" s="6">
        <f>_xlfn.RANK.AVG(DMen!M191,DMen!M$4:M$413,1)</f>
        <v>17</v>
      </c>
      <c r="N191" s="6">
        <f>_xlfn.RANK.AVG(DMen!N191,DMen!N$4:N$413,0)</f>
        <v>95</v>
      </c>
      <c r="O191" s="6">
        <f>_xlfn.RANK.AVG(DMen!O191,DMen!O$4:O$413,0)</f>
        <v>176</v>
      </c>
      <c r="P191" s="6">
        <f>_xlfn.RANK.AVG(DMen!P191,DMen!P$4:P$413,1)</f>
        <v>145</v>
      </c>
      <c r="Q191" s="6">
        <f>_xlfn.RANK.AVG(DMen!Q191,DMen!Q$4:Q$413,0)</f>
        <v>171</v>
      </c>
      <c r="R191" s="6">
        <f>_xlfn.RANK.AVG(DMen!R191,DMen!R$4:R$413,0)</f>
        <v>185</v>
      </c>
      <c r="S191" s="6">
        <f>_xlfn.RANK.AVG(DMen!S191,DMen!S$4:S$413,1)</f>
        <v>124.5</v>
      </c>
      <c r="T191" s="6">
        <f>IF( DMen!T191 ="","",_xlfn.RANK.AVG(DMen!T191,DMen!T$4:T$413,0))</f>
        <v>188</v>
      </c>
      <c r="U191" s="6">
        <f>IF( DMen!U191 ="","",_xlfn.RANK.AVG(DMen!U191,DMen!U$4:U$413,0))</f>
        <v>110</v>
      </c>
      <c r="V191" s="6">
        <f>_xlfn.RANK.AVG(DMen!V191,DMen!V$4:V$413,0)</f>
        <v>91</v>
      </c>
      <c r="W191" s="6">
        <f>IF( DMen!W191 ="","",_xlfn.RANK.AVG(DMen!W191,DMen!W$4:W$413,0))</f>
        <v>168</v>
      </c>
      <c r="X191" s="6" t="str">
        <f>IF( DMen!X191 ="","",_xlfn.RANK.AVG(DMen!X191,DMen!X$4:X$413,0))</f>
        <v/>
      </c>
      <c r="Y191" s="6">
        <f>IF( DMen!Y191 ="","",_xlfn.RANK.AVG(DMen!Y191,DMen!Y$4:Y$413,0))</f>
        <v>31.5</v>
      </c>
      <c r="Z191" s="6">
        <f>_xlfn.RANK.AVG(DMen!Z191,DMen!Z$4:Z$413,0)</f>
        <v>184</v>
      </c>
      <c r="AA191" s="6">
        <f>IF( DMen!AA191 ="","",_xlfn.RANK.AVG(DMen!AA191,DMen!AA$4:AA$413,0))</f>
        <v>99.5</v>
      </c>
      <c r="AB191" s="6">
        <f>_xlfn.RANK.AVG(DMen!AB191,DMen!AB$4:AB$413,0)</f>
        <v>71</v>
      </c>
      <c r="AC191" s="6">
        <f>_xlfn.RANK.AVG(DMen!AC191,DMen!AC$4:AC$413,0)</f>
        <v>199</v>
      </c>
      <c r="AG191" s="7">
        <f t="shared" si="28"/>
        <v>148</v>
      </c>
      <c r="AH191" s="7">
        <f t="shared" si="29"/>
        <v>91</v>
      </c>
      <c r="AI191" s="7">
        <f t="shared" si="37"/>
        <v>112.33333333333333</v>
      </c>
      <c r="AJ191" s="7">
        <f t="shared" si="38"/>
        <v>160.30000000000001</v>
      </c>
      <c r="AK191" s="7">
        <f t="shared" si="39"/>
        <v>117.7</v>
      </c>
      <c r="AL191" s="7">
        <f t="shared" si="40"/>
        <v>138.375</v>
      </c>
      <c r="AN191">
        <f t="shared" si="30"/>
        <v>154.5</v>
      </c>
      <c r="AO191">
        <f t="shared" si="31"/>
        <v>82</v>
      </c>
      <c r="AP191">
        <f t="shared" si="32"/>
        <v>112</v>
      </c>
      <c r="AQ191">
        <f t="shared" si="33"/>
        <v>174</v>
      </c>
      <c r="AR191">
        <f t="shared" si="34"/>
        <v>134</v>
      </c>
      <c r="AS191">
        <f t="shared" si="35"/>
        <v>192</v>
      </c>
      <c r="AU191" s="6">
        <f t="shared" si="36"/>
        <v>141.41666666666666</v>
      </c>
      <c r="AW191">
        <f t="shared" si="41"/>
        <v>167.5</v>
      </c>
    </row>
    <row r="192" spans="1:49">
      <c r="A192" t="s">
        <v>635</v>
      </c>
      <c r="B192" t="s">
        <v>636</v>
      </c>
      <c r="C192" t="s">
        <v>62</v>
      </c>
      <c r="D192" t="s">
        <v>116</v>
      </c>
      <c r="E192" s="6">
        <f>_xlfn.RANK.AVG(DMen!E192,DMen!E$4:E$413,0)</f>
        <v>192.5</v>
      </c>
      <c r="F192" s="6">
        <f>_xlfn.RANK.AVG(DMen!F192,DMen!F$4:F$413,0)</f>
        <v>146.5</v>
      </c>
      <c r="G192" s="6">
        <f>_xlfn.RANK.AVG(DMen!G192,DMen!G$4:G$413,0)</f>
        <v>187</v>
      </c>
      <c r="H192" s="6">
        <f>_xlfn.RANK.AVG(DMen!H192,DMen!H$4:H$413,0)</f>
        <v>157</v>
      </c>
      <c r="I192" s="6">
        <f>_xlfn.RANK.AVG(DMen!I192,DMen!I$4:I$413,0)</f>
        <v>200</v>
      </c>
      <c r="J192" s="6">
        <f>_xlfn.RANK.AVG(DMen!J192,DMen!J$4:J$413,0)</f>
        <v>6</v>
      </c>
      <c r="K192" s="6">
        <f>_xlfn.RANK.AVG(DMen!K192,DMen!K$4:K$413,0)</f>
        <v>153</v>
      </c>
      <c r="L192" s="6">
        <f>_xlfn.RANK.AVG(DMen!L192,DMen!L$4:L$413,0)</f>
        <v>209</v>
      </c>
      <c r="M192" s="6">
        <f>_xlfn.RANK.AVG(DMen!M192,DMen!M$4:M$413,1)</f>
        <v>120</v>
      </c>
      <c r="N192" s="6">
        <f>_xlfn.RANK.AVG(DMen!N192,DMen!N$4:N$413,0)</f>
        <v>180</v>
      </c>
      <c r="O192" s="6">
        <f>_xlfn.RANK.AVG(DMen!O192,DMen!O$4:O$413,0)</f>
        <v>152</v>
      </c>
      <c r="P192" s="6">
        <f>_xlfn.RANK.AVG(DMen!P192,DMen!P$4:P$413,1)</f>
        <v>47</v>
      </c>
      <c r="Q192" s="6">
        <f>_xlfn.RANK.AVG(DMen!Q192,DMen!Q$4:Q$413,0)</f>
        <v>99</v>
      </c>
      <c r="R192" s="6">
        <f>_xlfn.RANK.AVG(DMen!R192,DMen!R$4:R$413,0)</f>
        <v>164</v>
      </c>
      <c r="S192" s="6">
        <f>_xlfn.RANK.AVG(DMen!S192,DMen!S$4:S$413,1)</f>
        <v>90</v>
      </c>
      <c r="T192" s="6">
        <f>IF( DMen!T192 ="","",_xlfn.RANK.AVG(DMen!T192,DMen!T$4:T$413,0))</f>
        <v>215</v>
      </c>
      <c r="U192" s="6">
        <f>IF( DMen!U192 ="","",_xlfn.RANK.AVG(DMen!U192,DMen!U$4:U$413,0))</f>
        <v>146</v>
      </c>
      <c r="V192" s="6">
        <f>_xlfn.RANK.AVG(DMen!V192,DMen!V$4:V$413,0)</f>
        <v>187</v>
      </c>
      <c r="W192" s="6">
        <f>IF( DMen!W192 ="","",_xlfn.RANK.AVG(DMen!W192,DMen!W$4:W$413,0))</f>
        <v>25</v>
      </c>
      <c r="X192" s="6" t="str">
        <f>IF( DMen!X192 ="","",_xlfn.RANK.AVG(DMen!X192,DMen!X$4:X$413,0))</f>
        <v/>
      </c>
      <c r="Y192" s="6">
        <f>IF( DMen!Y192 ="","",_xlfn.RANK.AVG(DMen!Y192,DMen!Y$4:Y$413,0))</f>
        <v>176.5</v>
      </c>
      <c r="Z192" s="6">
        <f>_xlfn.RANK.AVG(DMen!Z192,DMen!Z$4:Z$413,0)</f>
        <v>187</v>
      </c>
      <c r="AA192" s="6">
        <f>IF( DMen!AA192 ="","",_xlfn.RANK.AVG(DMen!AA192,DMen!AA$4:AA$413,0))</f>
        <v>99.5</v>
      </c>
      <c r="AB192" s="6">
        <f>_xlfn.RANK.AVG(DMen!AB192,DMen!AB$4:AB$413,0)</f>
        <v>219</v>
      </c>
      <c r="AC192" s="6">
        <f>_xlfn.RANK.AVG(DMen!AC192,DMen!AC$4:AC$413,0)</f>
        <v>87.5</v>
      </c>
      <c r="AG192" s="7">
        <f t="shared" si="28"/>
        <v>175.33333333333334</v>
      </c>
      <c r="AH192" s="7">
        <f t="shared" si="29"/>
        <v>129</v>
      </c>
      <c r="AI192" s="7">
        <f t="shared" si="37"/>
        <v>169.66666666666666</v>
      </c>
      <c r="AJ192" s="7">
        <f t="shared" si="38"/>
        <v>110.4</v>
      </c>
      <c r="AK192" s="7">
        <f t="shared" si="39"/>
        <v>149.9</v>
      </c>
      <c r="AL192" s="7">
        <f t="shared" si="40"/>
        <v>148.25</v>
      </c>
      <c r="AN192">
        <f t="shared" si="30"/>
        <v>195</v>
      </c>
      <c r="AO192">
        <f t="shared" si="31"/>
        <v>135</v>
      </c>
      <c r="AP192">
        <f t="shared" si="32"/>
        <v>197</v>
      </c>
      <c r="AQ192">
        <f t="shared" si="33"/>
        <v>109.5</v>
      </c>
      <c r="AR192">
        <f t="shared" si="34"/>
        <v>184</v>
      </c>
      <c r="AS192">
        <f t="shared" si="35"/>
        <v>208</v>
      </c>
      <c r="AU192" s="6">
        <f t="shared" si="36"/>
        <v>171.41666666666666</v>
      </c>
      <c r="AW192">
        <f t="shared" si="41"/>
        <v>215.5</v>
      </c>
    </row>
    <row r="193" spans="1:49">
      <c r="A193" t="s">
        <v>365</v>
      </c>
      <c r="B193" t="s">
        <v>366</v>
      </c>
      <c r="C193" t="s">
        <v>62</v>
      </c>
      <c r="D193" t="s">
        <v>77</v>
      </c>
      <c r="E193" s="6">
        <f>_xlfn.RANK.AVG(DMen!E193,DMen!E$4:E$413,0)</f>
        <v>49</v>
      </c>
      <c r="F193" s="6">
        <f>_xlfn.RANK.AVG(DMen!F193,DMen!F$4:F$413,0)</f>
        <v>51.5</v>
      </c>
      <c r="G193" s="6">
        <f>_xlfn.RANK.AVG(DMen!G193,DMen!G$4:G$413,0)</f>
        <v>85</v>
      </c>
      <c r="H193" s="6">
        <f>_xlfn.RANK.AVG(DMen!H193,DMen!H$4:H$413,0)</f>
        <v>65</v>
      </c>
      <c r="I193" s="6">
        <f>_xlfn.RANK.AVG(DMen!I193,DMen!I$4:I$413,0)</f>
        <v>49</v>
      </c>
      <c r="J193" s="6">
        <f>_xlfn.RANK.AVG(DMen!J193,DMen!J$4:J$413,0)</f>
        <v>110</v>
      </c>
      <c r="K193" s="6">
        <f>_xlfn.RANK.AVG(DMen!K193,DMen!K$4:K$413,0)</f>
        <v>73.5</v>
      </c>
      <c r="L193" s="6">
        <f>_xlfn.RANK.AVG(DMen!L193,DMen!L$4:L$413,0)</f>
        <v>69</v>
      </c>
      <c r="M193" s="6">
        <f>_xlfn.RANK.AVG(DMen!M193,DMen!M$4:M$413,1)</f>
        <v>170</v>
      </c>
      <c r="N193" s="6">
        <f>_xlfn.RANK.AVG(DMen!N193,DMen!N$4:N$413,0)</f>
        <v>157</v>
      </c>
      <c r="O193" s="6">
        <f>_xlfn.RANK.AVG(DMen!O193,DMen!O$4:O$413,0)</f>
        <v>26</v>
      </c>
      <c r="P193" s="6">
        <f>_xlfn.RANK.AVG(DMen!P193,DMen!P$4:P$413,1)</f>
        <v>133</v>
      </c>
      <c r="Q193" s="6">
        <f>_xlfn.RANK.AVG(DMen!Q193,DMen!Q$4:Q$413,0)</f>
        <v>68</v>
      </c>
      <c r="R193" s="6">
        <f>_xlfn.RANK.AVG(DMen!R193,DMen!R$4:R$413,0)</f>
        <v>86</v>
      </c>
      <c r="S193" s="6">
        <f>_xlfn.RANK.AVG(DMen!S193,DMen!S$4:S$413,1)</f>
        <v>186</v>
      </c>
      <c r="T193" s="6">
        <f>IF( DMen!T193 ="","",_xlfn.RANK.AVG(DMen!T193,DMen!T$4:T$413,0))</f>
        <v>48</v>
      </c>
      <c r="U193" s="6">
        <f>IF( DMen!U193 ="","",_xlfn.RANK.AVG(DMen!U193,DMen!U$4:U$413,0))</f>
        <v>104.5</v>
      </c>
      <c r="V193" s="6">
        <f>_xlfn.RANK.AVG(DMen!V193,DMen!V$4:V$413,0)</f>
        <v>131</v>
      </c>
      <c r="W193" s="6">
        <f>IF( DMen!W193 ="","",_xlfn.RANK.AVG(DMen!W193,DMen!W$4:W$413,0))</f>
        <v>22</v>
      </c>
      <c r="X193" s="6">
        <f>IF( DMen!X193 ="","",_xlfn.RANK.AVG(DMen!X193,DMen!X$4:X$413,0))</f>
        <v>34</v>
      </c>
      <c r="Y193" s="6">
        <f>IF( DMen!Y193 ="","",_xlfn.RANK.AVG(DMen!Y193,DMen!Y$4:Y$413,0))</f>
        <v>49</v>
      </c>
      <c r="Z193" s="6">
        <f>_xlfn.RANK.AVG(DMen!Z193,DMen!Z$4:Z$413,0)</f>
        <v>52</v>
      </c>
      <c r="AA193" s="6">
        <f>IF( DMen!AA193 ="","",_xlfn.RANK.AVG(DMen!AA193,DMen!AA$4:AA$413,0))</f>
        <v>34</v>
      </c>
      <c r="AB193" s="6">
        <f>_xlfn.RANK.AVG(DMen!AB193,DMen!AB$4:AB$413,0)</f>
        <v>96</v>
      </c>
      <c r="AC193" s="6">
        <f>_xlfn.RANK.AVG(DMen!AC193,DMen!AC$4:AC$413,0)</f>
        <v>80.5</v>
      </c>
      <c r="AG193" s="7">
        <f t="shared" si="28"/>
        <v>61.833333333333336</v>
      </c>
      <c r="AH193" s="7">
        <f t="shared" si="29"/>
        <v>74.375</v>
      </c>
      <c r="AI193" s="7">
        <f t="shared" si="37"/>
        <v>132</v>
      </c>
      <c r="AJ193" s="7">
        <f t="shared" si="38"/>
        <v>99.8</v>
      </c>
      <c r="AK193" s="7">
        <f t="shared" si="39"/>
        <v>64.75</v>
      </c>
      <c r="AL193" s="7">
        <f t="shared" si="40"/>
        <v>65.625</v>
      </c>
      <c r="AN193">
        <f t="shared" si="30"/>
        <v>46</v>
      </c>
      <c r="AO193">
        <f t="shared" si="31"/>
        <v>56</v>
      </c>
      <c r="AP193">
        <f t="shared" si="32"/>
        <v>146.5</v>
      </c>
      <c r="AQ193">
        <f t="shared" si="33"/>
        <v>99</v>
      </c>
      <c r="AR193">
        <f t="shared" si="34"/>
        <v>40</v>
      </c>
      <c r="AS193">
        <f t="shared" si="35"/>
        <v>23</v>
      </c>
      <c r="AU193" s="6">
        <f t="shared" si="36"/>
        <v>68.416666666666671</v>
      </c>
      <c r="AW193">
        <f t="shared" si="41"/>
        <v>28</v>
      </c>
    </row>
    <row r="194" spans="1:49">
      <c r="A194" t="s">
        <v>1161</v>
      </c>
      <c r="B194" t="s">
        <v>1162</v>
      </c>
      <c r="C194" t="s">
        <v>62</v>
      </c>
      <c r="D194" t="s">
        <v>84</v>
      </c>
      <c r="E194" s="6">
        <f>_xlfn.RANK.AVG(DMen!E194,DMen!E$4:E$413,0)</f>
        <v>117.5</v>
      </c>
      <c r="F194" s="6">
        <f>_xlfn.RANK.AVG(DMen!F194,DMen!F$4:F$413,0)</f>
        <v>122</v>
      </c>
      <c r="G194" s="6">
        <f>_xlfn.RANK.AVG(DMen!G194,DMen!G$4:G$413,0)</f>
        <v>160</v>
      </c>
      <c r="H194" s="6">
        <f>_xlfn.RANK.AVG(DMen!H194,DMen!H$4:H$413,0)</f>
        <v>11</v>
      </c>
      <c r="I194" s="6">
        <f>_xlfn.RANK.AVG(DMen!I194,DMen!I$4:I$413,0)</f>
        <v>153</v>
      </c>
      <c r="J194" s="6">
        <f>_xlfn.RANK.AVG(DMen!J194,DMen!J$4:J$413,0)</f>
        <v>50</v>
      </c>
      <c r="K194" s="6">
        <f>_xlfn.RANK.AVG(DMen!K194,DMen!K$4:K$413,0)</f>
        <v>91.5</v>
      </c>
      <c r="L194" s="6">
        <f>_xlfn.RANK.AVG(DMen!L194,DMen!L$4:L$413,0)</f>
        <v>214</v>
      </c>
      <c r="M194" s="6">
        <f>_xlfn.RANK.AVG(DMen!M194,DMen!M$4:M$413,1)</f>
        <v>11</v>
      </c>
      <c r="N194" s="6">
        <f>_xlfn.RANK.AVG(DMen!N194,DMen!N$4:N$413,0)</f>
        <v>63</v>
      </c>
      <c r="O194" s="6">
        <f>_xlfn.RANK.AVG(DMen!O194,DMen!O$4:O$413,0)</f>
        <v>171</v>
      </c>
      <c r="P194" s="6">
        <f>_xlfn.RANK.AVG(DMen!P194,DMen!P$4:P$413,1)</f>
        <v>126</v>
      </c>
      <c r="Q194" s="6">
        <f>_xlfn.RANK.AVG(DMen!Q194,DMen!Q$4:Q$413,0)</f>
        <v>162</v>
      </c>
      <c r="R194" s="6">
        <f>_xlfn.RANK.AVG(DMen!R194,DMen!R$4:R$413,0)</f>
        <v>212</v>
      </c>
      <c r="S194" s="6">
        <f>_xlfn.RANK.AVG(DMen!S194,DMen!S$4:S$413,1)</f>
        <v>202</v>
      </c>
      <c r="T194" s="6">
        <f>IF( DMen!T194 ="","",_xlfn.RANK.AVG(DMen!T194,DMen!T$4:T$413,0))</f>
        <v>132</v>
      </c>
      <c r="U194" s="6">
        <f>IF( DMen!U194 ="","",_xlfn.RANK.AVG(DMen!U194,DMen!U$4:U$413,0))</f>
        <v>113</v>
      </c>
      <c r="V194" s="6">
        <f>_xlfn.RANK.AVG(DMen!V194,DMen!V$4:V$413,0)</f>
        <v>165.5</v>
      </c>
      <c r="W194" s="6">
        <f>IF( DMen!W194 ="","",_xlfn.RANK.AVG(DMen!W194,DMen!W$4:W$413,0))</f>
        <v>138</v>
      </c>
      <c r="X194" s="6" t="str">
        <f>IF( DMen!X194 ="","",_xlfn.RANK.AVG(DMen!X194,DMen!X$4:X$413,0))</f>
        <v/>
      </c>
      <c r="Y194" s="6">
        <f>IF( DMen!Y194 ="","",_xlfn.RANK.AVG(DMen!Y194,DMen!Y$4:Y$413,0))</f>
        <v>176.5</v>
      </c>
      <c r="Z194" s="6">
        <f>_xlfn.RANK.AVG(DMen!Z194,DMen!Z$4:Z$413,0)</f>
        <v>145</v>
      </c>
      <c r="AA194" s="6">
        <f>IF( DMen!AA194 ="","",_xlfn.RANK.AVG(DMen!AA194,DMen!AA$4:AA$413,0))</f>
        <v>15</v>
      </c>
      <c r="AB194" s="6">
        <f>_xlfn.RANK.AVG(DMen!AB194,DMen!AB$4:AB$413,0)</f>
        <v>13</v>
      </c>
      <c r="AC194" s="6">
        <f>_xlfn.RANK.AVG(DMen!AC194,DMen!AC$4:AC$413,0)</f>
        <v>130.5</v>
      </c>
      <c r="AG194" s="7">
        <f t="shared" si="28"/>
        <v>133.16666666666666</v>
      </c>
      <c r="AH194" s="7">
        <f t="shared" si="29"/>
        <v>76.375</v>
      </c>
      <c r="AI194" s="7">
        <f t="shared" si="37"/>
        <v>96</v>
      </c>
      <c r="AJ194" s="7">
        <f t="shared" si="38"/>
        <v>174.6</v>
      </c>
      <c r="AK194" s="7">
        <f t="shared" si="39"/>
        <v>145</v>
      </c>
      <c r="AL194" s="7">
        <f t="shared" si="40"/>
        <v>75.875</v>
      </c>
      <c r="AN194">
        <f t="shared" si="30"/>
        <v>127</v>
      </c>
      <c r="AO194">
        <f t="shared" si="31"/>
        <v>61</v>
      </c>
      <c r="AP194">
        <f t="shared" si="32"/>
        <v>87</v>
      </c>
      <c r="AQ194">
        <f t="shared" si="33"/>
        <v>188</v>
      </c>
      <c r="AR194">
        <f t="shared" si="34"/>
        <v>180</v>
      </c>
      <c r="AS194">
        <f t="shared" si="35"/>
        <v>34</v>
      </c>
      <c r="AU194" s="6">
        <f t="shared" si="36"/>
        <v>112.83333333333333</v>
      </c>
      <c r="AW194">
        <f t="shared" si="41"/>
        <v>112</v>
      </c>
    </row>
    <row r="195" spans="1:49">
      <c r="A195" t="s">
        <v>172</v>
      </c>
      <c r="B195" t="s">
        <v>173</v>
      </c>
      <c r="C195" t="s">
        <v>62</v>
      </c>
      <c r="D195" t="s">
        <v>174</v>
      </c>
      <c r="E195" s="6">
        <f>_xlfn.RANK.AVG(DMen!E195,DMen!E$4:E$413,0)</f>
        <v>92</v>
      </c>
      <c r="F195" s="6">
        <f>_xlfn.RANK.AVG(DMen!F195,DMen!F$4:F$413,0)</f>
        <v>73</v>
      </c>
      <c r="G195" s="6">
        <f>_xlfn.RANK.AVG(DMen!G195,DMen!G$4:G$413,0)</f>
        <v>94</v>
      </c>
      <c r="H195" s="6">
        <f>_xlfn.RANK.AVG(DMen!H195,DMen!H$4:H$413,0)</f>
        <v>47</v>
      </c>
      <c r="I195" s="6">
        <f>_xlfn.RANK.AVG(DMen!I195,DMen!I$4:I$413,0)</f>
        <v>73</v>
      </c>
      <c r="J195" s="6">
        <f>_xlfn.RANK.AVG(DMen!J195,DMen!J$4:J$413,0)</f>
        <v>121</v>
      </c>
      <c r="K195" s="6">
        <f>_xlfn.RANK.AVG(DMen!K195,DMen!K$4:K$413,0)</f>
        <v>38.5</v>
      </c>
      <c r="L195" s="6">
        <f>_xlfn.RANK.AVG(DMen!L195,DMen!L$4:L$413,0)</f>
        <v>19</v>
      </c>
      <c r="M195" s="6">
        <f>_xlfn.RANK.AVG(DMen!M195,DMen!M$4:M$413,1)</f>
        <v>133</v>
      </c>
      <c r="N195" s="6">
        <f>_xlfn.RANK.AVG(DMen!N195,DMen!N$4:N$413,0)</f>
        <v>41</v>
      </c>
      <c r="O195" s="6">
        <f>_xlfn.RANK.AVG(DMen!O195,DMen!O$4:O$413,0)</f>
        <v>16</v>
      </c>
      <c r="P195" s="6">
        <f>_xlfn.RANK.AVG(DMen!P195,DMen!P$4:P$413,1)</f>
        <v>85</v>
      </c>
      <c r="Q195" s="6">
        <f>_xlfn.RANK.AVG(DMen!Q195,DMen!Q$4:Q$413,0)</f>
        <v>25</v>
      </c>
      <c r="R195" s="6">
        <f>_xlfn.RANK.AVG(DMen!R195,DMen!R$4:R$413,0)</f>
        <v>24</v>
      </c>
      <c r="S195" s="6">
        <f>_xlfn.RANK.AVG(DMen!S195,DMen!S$4:S$413,1)</f>
        <v>80</v>
      </c>
      <c r="T195" s="6">
        <f>IF( DMen!T195 ="","",_xlfn.RANK.AVG(DMen!T195,DMen!T$4:T$413,0))</f>
        <v>116</v>
      </c>
      <c r="U195" s="6">
        <f>IF( DMen!U195 ="","",_xlfn.RANK.AVG(DMen!U195,DMen!U$4:U$413,0))</f>
        <v>96.5</v>
      </c>
      <c r="V195" s="6">
        <f>_xlfn.RANK.AVG(DMen!V195,DMen!V$4:V$413,0)</f>
        <v>98.5</v>
      </c>
      <c r="W195" s="6">
        <f>IF( DMen!W195 ="","",_xlfn.RANK.AVG(DMen!W195,DMen!W$4:W$413,0))</f>
        <v>130</v>
      </c>
      <c r="X195" s="6" t="str">
        <f>IF( DMen!X195 ="","",_xlfn.RANK.AVG(DMen!X195,DMen!X$4:X$413,0))</f>
        <v/>
      </c>
      <c r="Y195" s="6">
        <f>IF( DMen!Y195 ="","",_xlfn.RANK.AVG(DMen!Y195,DMen!Y$4:Y$413,0))</f>
        <v>90</v>
      </c>
      <c r="Z195" s="6">
        <f>_xlfn.RANK.AVG(DMen!Z195,DMen!Z$4:Z$413,0)</f>
        <v>24</v>
      </c>
      <c r="AA195" s="6">
        <f>IF( DMen!AA195 ="","",_xlfn.RANK.AVG(DMen!AA195,DMen!AA$4:AA$413,0))</f>
        <v>99.5</v>
      </c>
      <c r="AB195" s="6">
        <f>_xlfn.RANK.AVG(DMen!AB195,DMen!AB$4:AB$413,0)</f>
        <v>143</v>
      </c>
      <c r="AC195" s="6">
        <f>_xlfn.RANK.AVG(DMen!AC195,DMen!AC$4:AC$413,0)</f>
        <v>41.5</v>
      </c>
      <c r="AG195" s="7">
        <f t="shared" si="28"/>
        <v>86.333333333333329</v>
      </c>
      <c r="AH195" s="7">
        <f t="shared" si="29"/>
        <v>69.875</v>
      </c>
      <c r="AI195" s="7">
        <f t="shared" si="37"/>
        <v>64.333333333333329</v>
      </c>
      <c r="AJ195" s="7">
        <f t="shared" si="38"/>
        <v>46</v>
      </c>
      <c r="AK195" s="7">
        <f t="shared" si="39"/>
        <v>106.2</v>
      </c>
      <c r="AL195" s="7">
        <f t="shared" si="40"/>
        <v>77</v>
      </c>
      <c r="AN195">
        <f t="shared" si="30"/>
        <v>83</v>
      </c>
      <c r="AO195">
        <f t="shared" si="31"/>
        <v>49</v>
      </c>
      <c r="AP195">
        <f t="shared" si="32"/>
        <v>31</v>
      </c>
      <c r="AQ195">
        <f t="shared" si="33"/>
        <v>27</v>
      </c>
      <c r="AR195">
        <f t="shared" si="34"/>
        <v>113</v>
      </c>
      <c r="AS195">
        <f t="shared" si="35"/>
        <v>35</v>
      </c>
      <c r="AU195" s="6">
        <f t="shared" si="36"/>
        <v>56.333333333333336</v>
      </c>
      <c r="AW195">
        <f t="shared" si="41"/>
        <v>19</v>
      </c>
    </row>
    <row r="196" spans="1:49">
      <c r="A196" t="s">
        <v>772</v>
      </c>
      <c r="B196" t="s">
        <v>773</v>
      </c>
      <c r="C196" t="s">
        <v>62</v>
      </c>
      <c r="D196" t="s">
        <v>767</v>
      </c>
      <c r="E196" s="6">
        <f>_xlfn.RANK.AVG(DMen!E196,DMen!E$4:E$413,0)</f>
        <v>76.5</v>
      </c>
      <c r="F196" s="6">
        <f>_xlfn.RANK.AVG(DMen!F196,DMen!F$4:F$413,0)</f>
        <v>109.5</v>
      </c>
      <c r="G196" s="6">
        <f>_xlfn.RANK.AVG(DMen!G196,DMen!G$4:G$413,0)</f>
        <v>155</v>
      </c>
      <c r="H196" s="6">
        <f>_xlfn.RANK.AVG(DMen!H196,DMen!H$4:H$413,0)</f>
        <v>36</v>
      </c>
      <c r="I196" s="6">
        <f>_xlfn.RANK.AVG(DMen!I196,DMen!I$4:I$413,0)</f>
        <v>60</v>
      </c>
      <c r="J196" s="6">
        <f>_xlfn.RANK.AVG(DMen!J196,DMen!J$4:J$413,0)</f>
        <v>168</v>
      </c>
      <c r="K196" s="6">
        <f>_xlfn.RANK.AVG(DMen!K196,DMen!K$4:K$413,0)</f>
        <v>83</v>
      </c>
      <c r="L196" s="6">
        <f>_xlfn.RANK.AVG(DMen!L196,DMen!L$4:L$413,0)</f>
        <v>118</v>
      </c>
      <c r="M196" s="6">
        <f>_xlfn.RANK.AVG(DMen!M196,DMen!M$4:M$413,1)</f>
        <v>161</v>
      </c>
      <c r="N196" s="6">
        <f>_xlfn.RANK.AVG(DMen!N196,DMen!N$4:N$413,0)</f>
        <v>175</v>
      </c>
      <c r="O196" s="6">
        <f>_xlfn.RANK.AVG(DMen!O196,DMen!O$4:O$413,0)</f>
        <v>169</v>
      </c>
      <c r="P196" s="6">
        <f>_xlfn.RANK.AVG(DMen!P196,DMen!P$4:P$413,1)</f>
        <v>43</v>
      </c>
      <c r="Q196" s="6">
        <f>_xlfn.RANK.AVG(DMen!Q196,DMen!Q$4:Q$413,0)</f>
        <v>116</v>
      </c>
      <c r="R196" s="6">
        <f>_xlfn.RANK.AVG(DMen!R196,DMen!R$4:R$413,0)</f>
        <v>49</v>
      </c>
      <c r="S196" s="6">
        <f>_xlfn.RANK.AVG(DMen!S196,DMen!S$4:S$413,1)</f>
        <v>179</v>
      </c>
      <c r="T196" s="6">
        <f>IF( DMen!T196 ="","",_xlfn.RANK.AVG(DMen!T196,DMen!T$4:T$413,0))</f>
        <v>63</v>
      </c>
      <c r="U196" s="6">
        <f>IF( DMen!U196 ="","",_xlfn.RANK.AVG(DMen!U196,DMen!U$4:U$413,0))</f>
        <v>50</v>
      </c>
      <c r="V196" s="6">
        <f>_xlfn.RANK.AVG(DMen!V196,DMen!V$4:V$413,0)</f>
        <v>204.5</v>
      </c>
      <c r="W196" s="6">
        <f>IF( DMen!W196 ="","",_xlfn.RANK.AVG(DMen!W196,DMen!W$4:W$413,0))</f>
        <v>75</v>
      </c>
      <c r="X196" s="6" t="str">
        <f>IF( DMen!X196 ="","",_xlfn.RANK.AVG(DMen!X196,DMen!X$4:X$413,0))</f>
        <v/>
      </c>
      <c r="Y196" s="6">
        <f>IF( DMen!Y196 ="","",_xlfn.RANK.AVG(DMen!Y196,DMen!Y$4:Y$413,0))</f>
        <v>24</v>
      </c>
      <c r="Z196" s="6">
        <f>_xlfn.RANK.AVG(DMen!Z196,DMen!Z$4:Z$413,0)</f>
        <v>69</v>
      </c>
      <c r="AA196" s="6" t="str">
        <f>IF( DMen!AA196 ="","",_xlfn.RANK.AVG(DMen!AA196,DMen!AA$4:AA$413,0))</f>
        <v/>
      </c>
      <c r="AB196" s="6">
        <f>_xlfn.RANK.AVG(DMen!AB196,DMen!AB$4:AB$413,0)</f>
        <v>229</v>
      </c>
      <c r="AC196" s="6">
        <f>_xlfn.RANK.AVG(DMen!AC196,DMen!AC$4:AC$413,0)</f>
        <v>184.5</v>
      </c>
      <c r="AG196" s="7">
        <f t="shared" ref="AG196:AG232" si="42">AVERAGE(E196:G196)</f>
        <v>113.66666666666667</v>
      </c>
      <c r="AH196" s="7">
        <f t="shared" ref="AH196:AH232" si="43">AVERAGE(H196:K196)</f>
        <v>86.75</v>
      </c>
      <c r="AI196" s="7">
        <f t="shared" si="37"/>
        <v>151.33333333333334</v>
      </c>
      <c r="AJ196" s="7">
        <f t="shared" si="38"/>
        <v>111.2</v>
      </c>
      <c r="AK196" s="7">
        <f t="shared" si="39"/>
        <v>83.3</v>
      </c>
      <c r="AL196" s="7">
        <f t="shared" si="40"/>
        <v>160.83333333333334</v>
      </c>
      <c r="AN196">
        <f t="shared" ref="AN196:AN232" si="44">_xlfn.RANK.AVG(AG196,AG$4:AG$413,1)</f>
        <v>104</v>
      </c>
      <c r="AO196">
        <f t="shared" ref="AO196:AO232" si="45">_xlfn.RANK.AVG(AH196,AH$4:AH$413,1)</f>
        <v>76</v>
      </c>
      <c r="AP196">
        <f t="shared" ref="AP196:AP232" si="46">_xlfn.RANK.AVG(AI196,AI$4:AI$413,1)</f>
        <v>179</v>
      </c>
      <c r="AQ196">
        <f t="shared" ref="AQ196:AQ232" si="47">_xlfn.RANK.AVG(AJ196,AJ$4:AJ$413,1)</f>
        <v>111</v>
      </c>
      <c r="AR196">
        <f t="shared" ref="AR196:AR232" si="48">_xlfn.RANK.AVG(AK196,AK$4:AK$413,1)</f>
        <v>72</v>
      </c>
      <c r="AS196">
        <f t="shared" ref="AS196:AS232" si="49">_xlfn.RANK.AVG(AL196,AL$4:AL$413,1)</f>
        <v>220</v>
      </c>
      <c r="AU196" s="6">
        <f t="shared" ref="AU196:AU232" si="50">AVERAGE(AN196:AS196)</f>
        <v>127</v>
      </c>
      <c r="AW196">
        <f t="shared" si="41"/>
        <v>141</v>
      </c>
    </row>
    <row r="197" spans="1:49">
      <c r="A197" t="s">
        <v>283</v>
      </c>
      <c r="B197" t="s">
        <v>284</v>
      </c>
      <c r="C197" t="s">
        <v>62</v>
      </c>
      <c r="D197" t="s">
        <v>182</v>
      </c>
      <c r="E197" s="6">
        <f>_xlfn.RANK.AVG(DMen!E197,DMen!E$4:E$413,0)</f>
        <v>49</v>
      </c>
      <c r="F197" s="6">
        <f>_xlfn.RANK.AVG(DMen!F197,DMen!F$4:F$413,0)</f>
        <v>15</v>
      </c>
      <c r="G197" s="6">
        <f>_xlfn.RANK.AVG(DMen!G197,DMen!G$4:G$413,0)</f>
        <v>1</v>
      </c>
      <c r="H197" s="6">
        <f>_xlfn.RANK.AVG(DMen!H197,DMen!H$4:H$413,0)</f>
        <v>86</v>
      </c>
      <c r="I197" s="6">
        <f>_xlfn.RANK.AVG(DMen!I197,DMen!I$4:I$413,0)</f>
        <v>9</v>
      </c>
      <c r="J197" s="6">
        <f>_xlfn.RANK.AVG(DMen!J197,DMen!J$4:J$413,0)</f>
        <v>130</v>
      </c>
      <c r="K197" s="6">
        <f>_xlfn.RANK.AVG(DMen!K197,DMen!K$4:K$413,0)</f>
        <v>116</v>
      </c>
      <c r="L197" s="6">
        <f>_xlfn.RANK.AVG(DMen!L197,DMen!L$4:L$413,0)</f>
        <v>36</v>
      </c>
      <c r="M197" s="6">
        <f>_xlfn.RANK.AVG(DMen!M197,DMen!M$4:M$413,1)</f>
        <v>130</v>
      </c>
      <c r="N197" s="6">
        <f>_xlfn.RANK.AVG(DMen!N197,DMen!N$4:N$413,0)</f>
        <v>58</v>
      </c>
      <c r="O197" s="6">
        <f>_xlfn.RANK.AVG(DMen!O197,DMen!O$4:O$413,0)</f>
        <v>36</v>
      </c>
      <c r="P197" s="6">
        <f>_xlfn.RANK.AVG(DMen!P197,DMen!P$4:P$413,1)</f>
        <v>33</v>
      </c>
      <c r="Q197" s="6">
        <f>_xlfn.RANK.AVG(DMen!Q197,DMen!Q$4:Q$413,0)</f>
        <v>24</v>
      </c>
      <c r="R197" s="6">
        <f>_xlfn.RANK.AVG(DMen!R197,DMen!R$4:R$413,0)</f>
        <v>13</v>
      </c>
      <c r="S197" s="6">
        <f>_xlfn.RANK.AVG(DMen!S197,DMen!S$4:S$413,1)</f>
        <v>30.5</v>
      </c>
      <c r="T197" s="6">
        <f>IF( DMen!T197 ="","",_xlfn.RANK.AVG(DMen!T197,DMen!T$4:T$413,0))</f>
        <v>21</v>
      </c>
      <c r="U197" s="6">
        <f>IF( DMen!U197 ="","",_xlfn.RANK.AVG(DMen!U197,DMen!U$4:U$413,0))</f>
        <v>73</v>
      </c>
      <c r="V197" s="6">
        <f>_xlfn.RANK.AVG(DMen!V197,DMen!V$4:V$413,0)</f>
        <v>25</v>
      </c>
      <c r="W197" s="6">
        <f>IF( DMen!W197 ="","",_xlfn.RANK.AVG(DMen!W197,DMen!W$4:W$413,0))</f>
        <v>60</v>
      </c>
      <c r="X197" s="6">
        <f>IF( DMen!X197 ="","",_xlfn.RANK.AVG(DMen!X197,DMen!X$4:X$413,0))</f>
        <v>22</v>
      </c>
      <c r="Y197" s="6">
        <f>IF( DMen!Y197 ="","",_xlfn.RANK.AVG(DMen!Y197,DMen!Y$4:Y$413,0))</f>
        <v>5</v>
      </c>
      <c r="Z197" s="6">
        <f>_xlfn.RANK.AVG(DMen!Z197,DMen!Z$4:Z$413,0)</f>
        <v>83</v>
      </c>
      <c r="AA197" s="6">
        <f>IF( DMen!AA197 ="","",_xlfn.RANK.AVG(DMen!AA197,DMen!AA$4:AA$413,0))</f>
        <v>99.5</v>
      </c>
      <c r="AB197" s="6">
        <f>_xlfn.RANK.AVG(DMen!AB197,DMen!AB$4:AB$413,0)</f>
        <v>189</v>
      </c>
      <c r="AC197" s="6">
        <f>_xlfn.RANK.AVG(DMen!AC197,DMen!AC$4:AC$413,0)</f>
        <v>62.5</v>
      </c>
      <c r="AG197" s="7">
        <f t="shared" si="42"/>
        <v>21.666666666666668</v>
      </c>
      <c r="AH197" s="7">
        <f t="shared" si="43"/>
        <v>85.25</v>
      </c>
      <c r="AI197" s="7">
        <f t="shared" ref="AI197:AI232" si="51">AVERAGE(L197:N197)</f>
        <v>74.666666666666671</v>
      </c>
      <c r="AJ197" s="7">
        <f t="shared" ref="AJ197:AJ232" si="52">AVERAGE(O197:S197)</f>
        <v>27.3</v>
      </c>
      <c r="AK197" s="7">
        <f t="shared" ref="AK197:AK232" si="53">AVERAGE(T197:Y197)</f>
        <v>34.333333333333336</v>
      </c>
      <c r="AL197" s="7">
        <f t="shared" ref="AL197:AL232" si="54">AVERAGE(Z197:AC197)</f>
        <v>108.5</v>
      </c>
      <c r="AN197">
        <f t="shared" si="44"/>
        <v>11</v>
      </c>
      <c r="AO197">
        <f t="shared" si="45"/>
        <v>75</v>
      </c>
      <c r="AP197">
        <f t="shared" si="46"/>
        <v>46</v>
      </c>
      <c r="AQ197">
        <f t="shared" si="47"/>
        <v>10.5</v>
      </c>
      <c r="AR197">
        <f t="shared" si="48"/>
        <v>3</v>
      </c>
      <c r="AS197">
        <f t="shared" si="49"/>
        <v>118</v>
      </c>
      <c r="AU197" s="6">
        <f t="shared" si="50"/>
        <v>43.916666666666664</v>
      </c>
      <c r="AW197">
        <f t="shared" ref="AW197:AW232" si="55">_xlfn.RANK.AVG(AU197,AU$4:AU$413,1)</f>
        <v>6</v>
      </c>
    </row>
    <row r="198" spans="1:49">
      <c r="A198" t="s">
        <v>1212</v>
      </c>
      <c r="B198" t="s">
        <v>1213</v>
      </c>
      <c r="C198" t="s">
        <v>62</v>
      </c>
      <c r="D198" t="s">
        <v>1056</v>
      </c>
      <c r="E198" s="6">
        <f>_xlfn.RANK.AVG(DMen!E198,DMen!E$4:E$413,0)</f>
        <v>217.5</v>
      </c>
      <c r="F198" s="6">
        <f>_xlfn.RANK.AVG(DMen!F198,DMen!F$4:F$413,0)</f>
        <v>227</v>
      </c>
      <c r="G198" s="6">
        <f>_xlfn.RANK.AVG(DMen!G198,DMen!G$4:G$413,0)</f>
        <v>227</v>
      </c>
      <c r="H198" s="6">
        <f>_xlfn.RANK.AVG(DMen!H198,DMen!H$4:H$413,0)</f>
        <v>216</v>
      </c>
      <c r="I198" s="6">
        <f>_xlfn.RANK.AVG(DMen!I198,DMen!I$4:I$413,0)</f>
        <v>222.5</v>
      </c>
      <c r="J198" s="6">
        <f>_xlfn.RANK.AVG(DMen!J198,DMen!J$4:J$413,0)</f>
        <v>153</v>
      </c>
      <c r="K198" s="6">
        <f>_xlfn.RANK.AVG(DMen!K198,DMen!K$4:K$413,0)</f>
        <v>227</v>
      </c>
      <c r="L198" s="6">
        <f>_xlfn.RANK.AVG(DMen!L198,DMen!L$4:L$413,0)</f>
        <v>155</v>
      </c>
      <c r="M198" s="6">
        <f>_xlfn.RANK.AVG(DMen!M198,DMen!M$4:M$413,1)</f>
        <v>63</v>
      </c>
      <c r="N198" s="6">
        <f>_xlfn.RANK.AVG(DMen!N198,DMen!N$4:N$413,0)</f>
        <v>98</v>
      </c>
      <c r="O198" s="6">
        <f>_xlfn.RANK.AVG(DMen!O198,DMen!O$4:O$413,0)</f>
        <v>211</v>
      </c>
      <c r="P198" s="6">
        <f>_xlfn.RANK.AVG(DMen!P198,DMen!P$4:P$413,1)</f>
        <v>216</v>
      </c>
      <c r="Q198" s="6">
        <f>_xlfn.RANK.AVG(DMen!Q198,DMen!Q$4:Q$413,0)</f>
        <v>218</v>
      </c>
      <c r="R198" s="6">
        <f>_xlfn.RANK.AVG(DMen!R198,DMen!R$4:R$413,0)</f>
        <v>156</v>
      </c>
      <c r="S198" s="6">
        <f>_xlfn.RANK.AVG(DMen!S198,DMen!S$4:S$413,1)</f>
        <v>221</v>
      </c>
      <c r="T198" s="6">
        <f>IF( DMen!T198 ="","",_xlfn.RANK.AVG(DMen!T198,DMen!T$4:T$413,0))</f>
        <v>175</v>
      </c>
      <c r="U198" s="6" t="str">
        <f>IF( DMen!U198 ="","",_xlfn.RANK.AVG(DMen!U198,DMen!U$4:U$413,0))</f>
        <v/>
      </c>
      <c r="V198" s="6">
        <f>_xlfn.RANK.AVG(DMen!V198,DMen!V$4:V$413,0)</f>
        <v>224</v>
      </c>
      <c r="W198" s="6" t="str">
        <f>IF( DMen!W198 ="","",_xlfn.RANK.AVG(DMen!W198,DMen!W$4:W$413,0))</f>
        <v/>
      </c>
      <c r="X198" s="6" t="str">
        <f>IF( DMen!X198 ="","",_xlfn.RANK.AVG(DMen!X198,DMen!X$4:X$413,0))</f>
        <v/>
      </c>
      <c r="Y198" s="6" t="str">
        <f>IF( DMen!Y198 ="","",_xlfn.RANK.AVG(DMen!Y198,DMen!Y$4:Y$413,0))</f>
        <v/>
      </c>
      <c r="Z198" s="6">
        <f>_xlfn.RANK.AVG(DMen!Z198,DMen!Z$4:Z$413,0)</f>
        <v>225</v>
      </c>
      <c r="AA198" s="6" t="str">
        <f>IF( DMen!AA198 ="","",_xlfn.RANK.AVG(DMen!AA198,DMen!AA$4:AA$413,0))</f>
        <v/>
      </c>
      <c r="AB198" s="6">
        <f>_xlfn.RANK.AVG(DMen!AB198,DMen!AB$4:AB$413,0)</f>
        <v>85</v>
      </c>
      <c r="AC198" s="6">
        <f>_xlfn.RANK.AVG(DMen!AC198,DMen!AC$4:AC$413,0)</f>
        <v>41.5</v>
      </c>
      <c r="AG198" s="7">
        <f t="shared" si="42"/>
        <v>223.83333333333334</v>
      </c>
      <c r="AH198" s="7">
        <f t="shared" si="43"/>
        <v>204.625</v>
      </c>
      <c r="AI198" s="7">
        <f t="shared" si="51"/>
        <v>105.33333333333333</v>
      </c>
      <c r="AJ198" s="7">
        <f t="shared" si="52"/>
        <v>204.4</v>
      </c>
      <c r="AK198" s="7">
        <f t="shared" si="53"/>
        <v>199.5</v>
      </c>
      <c r="AL198" s="7">
        <f t="shared" si="54"/>
        <v>117.16666666666667</v>
      </c>
      <c r="AN198">
        <f t="shared" si="44"/>
        <v>229</v>
      </c>
      <c r="AO198">
        <f t="shared" si="45"/>
        <v>226</v>
      </c>
      <c r="AP198">
        <f t="shared" si="46"/>
        <v>101</v>
      </c>
      <c r="AQ198">
        <f t="shared" si="47"/>
        <v>218</v>
      </c>
      <c r="AR198">
        <f t="shared" si="48"/>
        <v>228</v>
      </c>
      <c r="AS198">
        <f t="shared" si="49"/>
        <v>149</v>
      </c>
      <c r="AU198" s="6">
        <f t="shared" si="50"/>
        <v>191.83333333333334</v>
      </c>
      <c r="AW198">
        <f t="shared" si="55"/>
        <v>227</v>
      </c>
    </row>
    <row r="199" spans="1:49">
      <c r="A199" t="s">
        <v>159</v>
      </c>
      <c r="B199" t="s">
        <v>160</v>
      </c>
      <c r="C199" t="s">
        <v>62</v>
      </c>
      <c r="D199" t="s">
        <v>81</v>
      </c>
      <c r="E199" s="6">
        <f>_xlfn.RANK.AVG(DMen!E199,DMen!E$4:E$413,0)</f>
        <v>92</v>
      </c>
      <c r="F199" s="6">
        <f>_xlfn.RANK.AVG(DMen!F199,DMen!F$4:F$413,0)</f>
        <v>146.5</v>
      </c>
      <c r="G199" s="6">
        <f>_xlfn.RANK.AVG(DMen!G199,DMen!G$4:G$413,0)</f>
        <v>148</v>
      </c>
      <c r="H199" s="6">
        <f>_xlfn.RANK.AVG(DMen!H199,DMen!H$4:H$413,0)</f>
        <v>124</v>
      </c>
      <c r="I199" s="6">
        <f>_xlfn.RANK.AVG(DMen!I199,DMen!I$4:I$413,0)</f>
        <v>151</v>
      </c>
      <c r="J199" s="6">
        <f>_xlfn.RANK.AVG(DMen!J199,DMen!J$4:J$413,0)</f>
        <v>152</v>
      </c>
      <c r="K199" s="6">
        <f>_xlfn.RANK.AVG(DMen!K199,DMen!K$4:K$413,0)</f>
        <v>205</v>
      </c>
      <c r="L199" s="6">
        <f>_xlfn.RANK.AVG(DMen!L199,DMen!L$4:L$413,0)</f>
        <v>112</v>
      </c>
      <c r="M199" s="6">
        <f>_xlfn.RANK.AVG(DMen!M199,DMen!M$4:M$413,1)</f>
        <v>157</v>
      </c>
      <c r="N199" s="6">
        <f>_xlfn.RANK.AVG(DMen!N199,DMen!N$4:N$413,0)</f>
        <v>173</v>
      </c>
      <c r="O199" s="6">
        <f>_xlfn.RANK.AVG(DMen!O199,DMen!O$4:O$413,0)</f>
        <v>137</v>
      </c>
      <c r="P199" s="6">
        <f>_xlfn.RANK.AVG(DMen!P199,DMen!P$4:P$413,1)</f>
        <v>2</v>
      </c>
      <c r="Q199" s="6">
        <f>_xlfn.RANK.AVG(DMen!Q199,DMen!Q$4:Q$413,0)</f>
        <v>19</v>
      </c>
      <c r="R199" s="6">
        <f>_xlfn.RANK.AVG(DMen!R199,DMen!R$4:R$413,0)</f>
        <v>82</v>
      </c>
      <c r="S199" s="6">
        <f>_xlfn.RANK.AVG(DMen!S199,DMen!S$4:S$413,1)</f>
        <v>24</v>
      </c>
      <c r="T199" s="6">
        <f>IF( DMen!T199 ="","",_xlfn.RANK.AVG(DMen!T199,DMen!T$4:T$413,0))</f>
        <v>136</v>
      </c>
      <c r="U199" s="6">
        <f>IF( DMen!U199 ="","",_xlfn.RANK.AVG(DMen!U199,DMen!U$4:U$413,0))</f>
        <v>81</v>
      </c>
      <c r="V199" s="6">
        <f>_xlfn.RANK.AVG(DMen!V199,DMen!V$4:V$413,0)</f>
        <v>197</v>
      </c>
      <c r="W199" s="6">
        <f>IF( DMen!W199 ="","",_xlfn.RANK.AVG(DMen!W199,DMen!W$4:W$413,0))</f>
        <v>170</v>
      </c>
      <c r="X199" s="6" t="str">
        <f>IF( DMen!X199 ="","",_xlfn.RANK.AVG(DMen!X199,DMen!X$4:X$413,0))</f>
        <v/>
      </c>
      <c r="Y199" s="6">
        <f>IF( DMen!Y199 ="","",_xlfn.RANK.AVG(DMen!Y199,DMen!Y$4:Y$413,0))</f>
        <v>4</v>
      </c>
      <c r="Z199" s="6">
        <f>_xlfn.RANK.AVG(DMen!Z199,DMen!Z$4:Z$413,0)</f>
        <v>104</v>
      </c>
      <c r="AA199" s="6">
        <f>IF( DMen!AA199 ="","",_xlfn.RANK.AVG(DMen!AA199,DMen!AA$4:AA$413,0))</f>
        <v>11</v>
      </c>
      <c r="AB199" s="6">
        <f>_xlfn.RANK.AVG(DMen!AB199,DMen!AB$4:AB$413,0)</f>
        <v>130</v>
      </c>
      <c r="AC199" s="6">
        <f>_xlfn.RANK.AVG(DMen!AC199,DMen!AC$4:AC$413,0)</f>
        <v>123</v>
      </c>
      <c r="AG199" s="7">
        <f t="shared" si="42"/>
        <v>128.83333333333334</v>
      </c>
      <c r="AH199" s="7">
        <f t="shared" si="43"/>
        <v>158</v>
      </c>
      <c r="AI199" s="7">
        <f t="shared" si="51"/>
        <v>147.33333333333334</v>
      </c>
      <c r="AJ199" s="7">
        <f t="shared" si="52"/>
        <v>52.8</v>
      </c>
      <c r="AK199" s="7">
        <f t="shared" si="53"/>
        <v>117.6</v>
      </c>
      <c r="AL199" s="7">
        <f t="shared" si="54"/>
        <v>92</v>
      </c>
      <c r="AN199">
        <f t="shared" si="44"/>
        <v>125</v>
      </c>
      <c r="AO199">
        <f t="shared" si="45"/>
        <v>169.5</v>
      </c>
      <c r="AP199">
        <f t="shared" si="46"/>
        <v>170</v>
      </c>
      <c r="AQ199">
        <f t="shared" si="47"/>
        <v>33</v>
      </c>
      <c r="AR199">
        <f t="shared" si="48"/>
        <v>133</v>
      </c>
      <c r="AS199">
        <f t="shared" si="49"/>
        <v>62</v>
      </c>
      <c r="AU199" s="6">
        <f t="shared" si="50"/>
        <v>115.41666666666667</v>
      </c>
      <c r="AW199">
        <f t="shared" si="55"/>
        <v>118</v>
      </c>
    </row>
    <row r="200" spans="1:49">
      <c r="A200" t="s">
        <v>238</v>
      </c>
      <c r="B200" t="s">
        <v>239</v>
      </c>
      <c r="C200" t="s">
        <v>62</v>
      </c>
      <c r="D200" t="s">
        <v>204</v>
      </c>
      <c r="E200" s="6">
        <f>_xlfn.RANK.AVG(DMen!E200,DMen!E$4:E$413,0)</f>
        <v>37.5</v>
      </c>
      <c r="F200" s="6">
        <f>_xlfn.RANK.AVG(DMen!F200,DMen!F$4:F$413,0)</f>
        <v>82</v>
      </c>
      <c r="G200" s="6">
        <f>_xlfn.RANK.AVG(DMen!G200,DMen!G$4:G$413,0)</f>
        <v>102</v>
      </c>
      <c r="H200" s="6">
        <f>_xlfn.RANK.AVG(DMen!H200,DMen!H$4:H$413,0)</f>
        <v>46</v>
      </c>
      <c r="I200" s="6">
        <f>_xlfn.RANK.AVG(DMen!I200,DMen!I$4:I$413,0)</f>
        <v>62</v>
      </c>
      <c r="J200" s="6">
        <f>_xlfn.RANK.AVG(DMen!J200,DMen!J$4:J$413,0)</f>
        <v>82</v>
      </c>
      <c r="K200" s="6">
        <f>_xlfn.RANK.AVG(DMen!K200,DMen!K$4:K$413,0)</f>
        <v>55.5</v>
      </c>
      <c r="L200" s="6">
        <f>_xlfn.RANK.AVG(DMen!L200,DMen!L$4:L$413,0)</f>
        <v>27</v>
      </c>
      <c r="M200" s="6">
        <f>_xlfn.RANK.AVG(DMen!M200,DMen!M$4:M$413,1)</f>
        <v>54</v>
      </c>
      <c r="N200" s="6">
        <f>_xlfn.RANK.AVG(DMen!N200,DMen!N$4:N$413,0)</f>
        <v>6</v>
      </c>
      <c r="O200" s="6">
        <f>_xlfn.RANK.AVG(DMen!O200,DMen!O$4:O$413,0)</f>
        <v>21</v>
      </c>
      <c r="P200" s="6">
        <f>_xlfn.RANK.AVG(DMen!P200,DMen!P$4:P$413,1)</f>
        <v>93</v>
      </c>
      <c r="Q200" s="6">
        <f>_xlfn.RANK.AVG(DMen!Q200,DMen!Q$4:Q$413,0)</f>
        <v>37</v>
      </c>
      <c r="R200" s="6">
        <f>_xlfn.RANK.AVG(DMen!R200,DMen!R$4:R$413,0)</f>
        <v>8</v>
      </c>
      <c r="S200" s="6">
        <f>_xlfn.RANK.AVG(DMen!S200,DMen!S$4:S$413,1)</f>
        <v>134.5</v>
      </c>
      <c r="T200" s="6">
        <f>IF( DMen!T200 ="","",_xlfn.RANK.AVG(DMen!T200,DMen!T$4:T$413,0))</f>
        <v>45</v>
      </c>
      <c r="U200" s="6">
        <f>IF( DMen!U200 ="","",_xlfn.RANK.AVG(DMen!U200,DMen!U$4:U$413,0))</f>
        <v>43</v>
      </c>
      <c r="V200" s="6">
        <f>_xlfn.RANK.AVG(DMen!V200,DMen!V$4:V$413,0)</f>
        <v>94.5</v>
      </c>
      <c r="W200" s="6">
        <f>IF( DMen!W200 ="","",_xlfn.RANK.AVG(DMen!W200,DMen!W$4:W$413,0))</f>
        <v>99</v>
      </c>
      <c r="X200" s="6">
        <f>IF( DMen!X200 ="","",_xlfn.RANK.AVG(DMen!X200,DMen!X$4:X$413,0))</f>
        <v>8</v>
      </c>
      <c r="Y200" s="6">
        <f>IF( DMen!Y200 ="","",_xlfn.RANK.AVG(DMen!Y200,DMen!Y$4:Y$413,0))</f>
        <v>123</v>
      </c>
      <c r="Z200" s="6">
        <f>_xlfn.RANK.AVG(DMen!Z200,DMen!Z$4:Z$413,0)</f>
        <v>61</v>
      </c>
      <c r="AA200" s="6">
        <f>IF( DMen!AA200 ="","",_xlfn.RANK.AVG(DMen!AA200,DMen!AA$4:AA$413,0))</f>
        <v>99.5</v>
      </c>
      <c r="AB200" s="6">
        <f>_xlfn.RANK.AVG(DMen!AB200,DMen!AB$4:AB$413,0)</f>
        <v>205</v>
      </c>
      <c r="AC200" s="6">
        <f>_xlfn.RANK.AVG(DMen!AC200,DMen!AC$4:AC$413,0)</f>
        <v>27.5</v>
      </c>
      <c r="AG200" s="7">
        <f t="shared" si="42"/>
        <v>73.833333333333329</v>
      </c>
      <c r="AH200" s="7">
        <f t="shared" si="43"/>
        <v>61.375</v>
      </c>
      <c r="AI200" s="7">
        <f t="shared" si="51"/>
        <v>29</v>
      </c>
      <c r="AJ200" s="7">
        <f t="shared" si="52"/>
        <v>58.7</v>
      </c>
      <c r="AK200" s="7">
        <f t="shared" si="53"/>
        <v>68.75</v>
      </c>
      <c r="AL200" s="7">
        <f t="shared" si="54"/>
        <v>98.25</v>
      </c>
      <c r="AN200">
        <f t="shared" si="44"/>
        <v>65</v>
      </c>
      <c r="AO200">
        <f t="shared" si="45"/>
        <v>36.5</v>
      </c>
      <c r="AP200">
        <f t="shared" si="46"/>
        <v>6</v>
      </c>
      <c r="AQ200">
        <f t="shared" si="47"/>
        <v>37</v>
      </c>
      <c r="AR200">
        <f t="shared" si="48"/>
        <v>51</v>
      </c>
      <c r="AS200">
        <f t="shared" si="49"/>
        <v>81</v>
      </c>
      <c r="AU200" s="6">
        <f t="shared" si="50"/>
        <v>46.083333333333336</v>
      </c>
      <c r="AW200">
        <f t="shared" si="55"/>
        <v>8</v>
      </c>
    </row>
    <row r="201" spans="1:49">
      <c r="A201" t="s">
        <v>1295</v>
      </c>
      <c r="B201" t="s">
        <v>1296</v>
      </c>
      <c r="C201" t="s">
        <v>62</v>
      </c>
      <c r="D201" t="s">
        <v>393</v>
      </c>
      <c r="E201" s="6">
        <f>_xlfn.RANK.AVG(DMen!E201,DMen!E$4:E$413,0)</f>
        <v>76.5</v>
      </c>
      <c r="F201" s="6">
        <f>_xlfn.RANK.AVG(DMen!F201,DMen!F$4:F$413,0)</f>
        <v>87.5</v>
      </c>
      <c r="G201" s="6">
        <f>_xlfn.RANK.AVG(DMen!G201,DMen!G$4:G$413,0)</f>
        <v>98</v>
      </c>
      <c r="H201" s="6">
        <f>_xlfn.RANK.AVG(DMen!H201,DMen!H$4:H$413,0)</f>
        <v>24</v>
      </c>
      <c r="I201" s="6">
        <f>_xlfn.RANK.AVG(DMen!I201,DMen!I$4:I$413,0)</f>
        <v>172</v>
      </c>
      <c r="J201" s="6">
        <f>_xlfn.RANK.AVG(DMen!J201,DMen!J$4:J$413,0)</f>
        <v>85</v>
      </c>
      <c r="K201" s="6">
        <f>_xlfn.RANK.AVG(DMen!K201,DMen!K$4:K$413,0)</f>
        <v>55.5</v>
      </c>
      <c r="L201" s="6">
        <f>_xlfn.RANK.AVG(DMen!L201,DMen!L$4:L$413,0)</f>
        <v>31</v>
      </c>
      <c r="M201" s="6">
        <f>_xlfn.RANK.AVG(DMen!M201,DMen!M$4:M$413,1)</f>
        <v>96</v>
      </c>
      <c r="N201" s="6">
        <f>_xlfn.RANK.AVG(DMen!N201,DMen!N$4:N$413,0)</f>
        <v>16</v>
      </c>
      <c r="O201" s="6">
        <f>_xlfn.RANK.AVG(DMen!O201,DMen!O$4:O$413,0)</f>
        <v>158</v>
      </c>
      <c r="P201" s="6">
        <f>_xlfn.RANK.AVG(DMen!P201,DMen!P$4:P$413,1)</f>
        <v>176</v>
      </c>
      <c r="Q201" s="6">
        <f>_xlfn.RANK.AVG(DMen!Q201,DMen!Q$4:Q$413,0)</f>
        <v>180</v>
      </c>
      <c r="R201" s="6">
        <f>_xlfn.RANK.AVG(DMen!R201,DMen!R$4:R$413,0)</f>
        <v>186</v>
      </c>
      <c r="S201" s="6">
        <f>_xlfn.RANK.AVG(DMen!S201,DMen!S$4:S$413,1)</f>
        <v>192</v>
      </c>
      <c r="T201" s="6">
        <f>IF( DMen!T201 ="","",_xlfn.RANK.AVG(DMen!T201,DMen!T$4:T$413,0))</f>
        <v>129</v>
      </c>
      <c r="U201" s="6">
        <f>IF( DMen!U201 ="","",_xlfn.RANK.AVG(DMen!U201,DMen!U$4:U$413,0))</f>
        <v>51</v>
      </c>
      <c r="V201" s="6">
        <f>_xlfn.RANK.AVG(DMen!V201,DMen!V$4:V$413,0)</f>
        <v>136</v>
      </c>
      <c r="W201" s="6">
        <f>IF( DMen!W201 ="","",_xlfn.RANK.AVG(DMen!W201,DMen!W$4:W$413,0))</f>
        <v>194</v>
      </c>
      <c r="X201" s="6" t="str">
        <f>IF( DMen!X201 ="","",_xlfn.RANK.AVG(DMen!X201,DMen!X$4:X$413,0))</f>
        <v/>
      </c>
      <c r="Y201" s="6">
        <f>IF( DMen!Y201 ="","",_xlfn.RANK.AVG(DMen!Y201,DMen!Y$4:Y$413,0))</f>
        <v>176.5</v>
      </c>
      <c r="Z201" s="6">
        <f>_xlfn.RANK.AVG(DMen!Z201,DMen!Z$4:Z$413,0)</f>
        <v>143</v>
      </c>
      <c r="AA201" s="6">
        <f>IF( DMen!AA201 ="","",_xlfn.RANK.AVG(DMen!AA201,DMen!AA$4:AA$413,0))</f>
        <v>99.5</v>
      </c>
      <c r="AB201" s="6">
        <f>_xlfn.RANK.AVG(DMen!AB201,DMen!AB$4:AB$413,0)</f>
        <v>150</v>
      </c>
      <c r="AC201" s="6">
        <f>_xlfn.RANK.AVG(DMen!AC201,DMen!AC$4:AC$413,0)</f>
        <v>139.5</v>
      </c>
      <c r="AG201" s="7">
        <f t="shared" si="42"/>
        <v>87.333333333333329</v>
      </c>
      <c r="AH201" s="7">
        <f t="shared" si="43"/>
        <v>84.125</v>
      </c>
      <c r="AI201" s="7">
        <f t="shared" si="51"/>
        <v>47.666666666666664</v>
      </c>
      <c r="AJ201" s="7">
        <f t="shared" si="52"/>
        <v>178.4</v>
      </c>
      <c r="AK201" s="7">
        <f t="shared" si="53"/>
        <v>137.30000000000001</v>
      </c>
      <c r="AL201" s="7">
        <f t="shared" si="54"/>
        <v>133</v>
      </c>
      <c r="AN201">
        <f t="shared" si="44"/>
        <v>85</v>
      </c>
      <c r="AO201">
        <f t="shared" si="45"/>
        <v>71</v>
      </c>
      <c r="AP201">
        <f t="shared" si="46"/>
        <v>17</v>
      </c>
      <c r="AQ201">
        <f t="shared" si="47"/>
        <v>191</v>
      </c>
      <c r="AR201">
        <f t="shared" si="48"/>
        <v>166</v>
      </c>
      <c r="AS201">
        <f t="shared" si="49"/>
        <v>185</v>
      </c>
      <c r="AU201" s="6">
        <f t="shared" si="50"/>
        <v>119.16666666666667</v>
      </c>
      <c r="AW201">
        <f t="shared" si="55"/>
        <v>126.5</v>
      </c>
    </row>
    <row r="202" spans="1:49">
      <c r="A202" t="s">
        <v>1263</v>
      </c>
      <c r="B202" t="s">
        <v>1264</v>
      </c>
      <c r="C202" t="s">
        <v>62</v>
      </c>
      <c r="D202" t="s">
        <v>256</v>
      </c>
      <c r="E202" s="6">
        <f>_xlfn.RANK.AVG(DMen!E202,DMen!E$4:E$413,0)</f>
        <v>117.5</v>
      </c>
      <c r="F202" s="6">
        <f>_xlfn.RANK.AVG(DMen!F202,DMen!F$4:F$413,0)</f>
        <v>160</v>
      </c>
      <c r="G202" s="6">
        <f>_xlfn.RANK.AVG(DMen!G202,DMen!G$4:G$413,0)</f>
        <v>67</v>
      </c>
      <c r="H202" s="6">
        <f>_xlfn.RANK.AVG(DMen!H202,DMen!H$4:H$413,0)</f>
        <v>194</v>
      </c>
      <c r="I202" s="6">
        <f>_xlfn.RANK.AVG(DMen!I202,DMen!I$4:I$413,0)</f>
        <v>190</v>
      </c>
      <c r="J202" s="6">
        <f>_xlfn.RANK.AVG(DMen!J202,DMen!J$4:J$413,0)</f>
        <v>147</v>
      </c>
      <c r="K202" s="6">
        <f>_xlfn.RANK.AVG(DMen!K202,DMen!K$4:K$413,0)</f>
        <v>168</v>
      </c>
      <c r="L202" s="6">
        <f>_xlfn.RANK.AVG(DMen!L202,DMen!L$4:L$413,0)</f>
        <v>106</v>
      </c>
      <c r="M202" s="6">
        <f>_xlfn.RANK.AVG(DMen!M202,DMen!M$4:M$413,1)</f>
        <v>184</v>
      </c>
      <c r="N202" s="6">
        <f>_xlfn.RANK.AVG(DMen!N202,DMen!N$4:N$413,0)</f>
        <v>190</v>
      </c>
      <c r="O202" s="6">
        <f>_xlfn.RANK.AVG(DMen!O202,DMen!O$4:O$413,0)</f>
        <v>193</v>
      </c>
      <c r="P202" s="6">
        <f>_xlfn.RANK.AVG(DMen!P202,DMen!P$4:P$413,1)</f>
        <v>200</v>
      </c>
      <c r="Q202" s="6">
        <f>_xlfn.RANK.AVG(DMen!Q202,DMen!Q$4:Q$413,0)</f>
        <v>204</v>
      </c>
      <c r="R202" s="6">
        <f>_xlfn.RANK.AVG(DMen!R202,DMen!R$4:R$413,0)</f>
        <v>210</v>
      </c>
      <c r="S202" s="6">
        <f>_xlfn.RANK.AVG(DMen!S202,DMen!S$4:S$413,1)</f>
        <v>223</v>
      </c>
      <c r="T202" s="6">
        <f>IF( DMen!T202 ="","",_xlfn.RANK.AVG(DMen!T202,DMen!T$4:T$413,0))</f>
        <v>88</v>
      </c>
      <c r="U202" s="6">
        <f>IF( DMen!U202 ="","",_xlfn.RANK.AVG(DMen!U202,DMen!U$4:U$413,0))</f>
        <v>99</v>
      </c>
      <c r="V202" s="6">
        <f>_xlfn.RANK.AVG(DMen!V202,DMen!V$4:V$413,0)</f>
        <v>79</v>
      </c>
      <c r="W202" s="6">
        <f>IF( DMen!W202 ="","",_xlfn.RANK.AVG(DMen!W202,DMen!W$4:W$413,0))</f>
        <v>14</v>
      </c>
      <c r="X202" s="6" t="str">
        <f>IF( DMen!X202 ="","",_xlfn.RANK.AVG(DMen!X202,DMen!X$4:X$413,0))</f>
        <v/>
      </c>
      <c r="Y202" s="6">
        <f>IF( DMen!Y202 ="","",_xlfn.RANK.AVG(DMen!Y202,DMen!Y$4:Y$413,0))</f>
        <v>176.5</v>
      </c>
      <c r="Z202" s="6">
        <f>_xlfn.RANK.AVG(DMen!Z202,DMen!Z$4:Z$413,0)</f>
        <v>203</v>
      </c>
      <c r="AA202" s="6" t="str">
        <f>IF( DMen!AA202 ="","",_xlfn.RANK.AVG(DMen!AA202,DMen!AA$4:AA$413,0))</f>
        <v/>
      </c>
      <c r="AB202" s="6">
        <f>_xlfn.RANK.AVG(DMen!AB202,DMen!AB$4:AB$413,0)</f>
        <v>26</v>
      </c>
      <c r="AC202" s="6">
        <f>_xlfn.RANK.AVG(DMen!AC202,DMen!AC$4:AC$413,0)</f>
        <v>226</v>
      </c>
      <c r="AG202" s="7">
        <f t="shared" si="42"/>
        <v>114.83333333333333</v>
      </c>
      <c r="AH202" s="7">
        <f t="shared" si="43"/>
        <v>174.75</v>
      </c>
      <c r="AI202" s="7">
        <f t="shared" si="51"/>
        <v>160</v>
      </c>
      <c r="AJ202" s="7">
        <f t="shared" si="52"/>
        <v>206</v>
      </c>
      <c r="AK202" s="7">
        <f t="shared" si="53"/>
        <v>91.3</v>
      </c>
      <c r="AL202" s="7">
        <f t="shared" si="54"/>
        <v>151.66666666666666</v>
      </c>
      <c r="AN202">
        <f t="shared" si="44"/>
        <v>106.5</v>
      </c>
      <c r="AO202">
        <f t="shared" si="45"/>
        <v>199</v>
      </c>
      <c r="AP202">
        <f t="shared" si="46"/>
        <v>187</v>
      </c>
      <c r="AQ202">
        <f t="shared" si="47"/>
        <v>220</v>
      </c>
      <c r="AR202">
        <f t="shared" si="48"/>
        <v>90</v>
      </c>
      <c r="AS202">
        <f t="shared" si="49"/>
        <v>212</v>
      </c>
      <c r="AU202" s="6">
        <f t="shared" si="50"/>
        <v>169.08333333333334</v>
      </c>
      <c r="AW202">
        <f t="shared" si="55"/>
        <v>213</v>
      </c>
    </row>
    <row r="203" spans="1:49">
      <c r="A203" t="s">
        <v>576</v>
      </c>
      <c r="B203" t="s">
        <v>577</v>
      </c>
      <c r="C203" t="s">
        <v>62</v>
      </c>
      <c r="D203" t="s">
        <v>364</v>
      </c>
      <c r="E203" s="6">
        <f>_xlfn.RANK.AVG(DMen!E203,DMen!E$4:E$413,0)</f>
        <v>192.5</v>
      </c>
      <c r="F203" s="6">
        <f>_xlfn.RANK.AVG(DMen!F203,DMen!F$4:F$413,0)</f>
        <v>171.5</v>
      </c>
      <c r="G203" s="6">
        <f>_xlfn.RANK.AVG(DMen!G203,DMen!G$4:G$413,0)</f>
        <v>181</v>
      </c>
      <c r="H203" s="6">
        <f>_xlfn.RANK.AVG(DMen!H203,DMen!H$4:H$413,0)</f>
        <v>151</v>
      </c>
      <c r="I203" s="6">
        <f>_xlfn.RANK.AVG(DMen!I203,DMen!I$4:I$413,0)</f>
        <v>195</v>
      </c>
      <c r="J203" s="6">
        <f>_xlfn.RANK.AVG(DMen!J203,DMen!J$4:J$413,0)</f>
        <v>114</v>
      </c>
      <c r="K203" s="6">
        <f>_xlfn.RANK.AVG(DMen!K203,DMen!K$4:K$413,0)</f>
        <v>141</v>
      </c>
      <c r="L203" s="6">
        <f>_xlfn.RANK.AVG(DMen!L203,DMen!L$4:L$413,0)</f>
        <v>207</v>
      </c>
      <c r="M203" s="6">
        <f>_xlfn.RANK.AVG(DMen!M203,DMen!M$4:M$413,1)</f>
        <v>140</v>
      </c>
      <c r="N203" s="6">
        <f>_xlfn.RANK.AVG(DMen!N203,DMen!N$4:N$413,0)</f>
        <v>198</v>
      </c>
      <c r="O203" s="6">
        <f>_xlfn.RANK.AVG(DMen!O203,DMen!O$4:O$413,0)</f>
        <v>85</v>
      </c>
      <c r="P203" s="6">
        <f>_xlfn.RANK.AVG(DMen!P203,DMen!P$4:P$413,1)</f>
        <v>107</v>
      </c>
      <c r="Q203" s="6">
        <f>_xlfn.RANK.AVG(DMen!Q203,DMen!Q$4:Q$413,0)</f>
        <v>89</v>
      </c>
      <c r="R203" s="6">
        <f>_xlfn.RANK.AVG(DMen!R203,DMen!R$4:R$413,0)</f>
        <v>95</v>
      </c>
      <c r="S203" s="6">
        <f>_xlfn.RANK.AVG(DMen!S203,DMen!S$4:S$413,1)</f>
        <v>68</v>
      </c>
      <c r="T203" s="6">
        <f>IF( DMen!T203 ="","",_xlfn.RANK.AVG(DMen!T203,DMen!T$4:T$413,0))</f>
        <v>123</v>
      </c>
      <c r="U203" s="6">
        <f>IF( DMen!U203 ="","",_xlfn.RANK.AVG(DMen!U203,DMen!U$4:U$413,0))</f>
        <v>152</v>
      </c>
      <c r="V203" s="6">
        <f>_xlfn.RANK.AVG(DMen!V203,DMen!V$4:V$413,0)</f>
        <v>183</v>
      </c>
      <c r="W203" s="6">
        <f>IF( DMen!W203 ="","",_xlfn.RANK.AVG(DMen!W203,DMen!W$4:W$413,0))</f>
        <v>24</v>
      </c>
      <c r="X203" s="6" t="str">
        <f>IF( DMen!X203 ="","",_xlfn.RANK.AVG(DMen!X203,DMen!X$4:X$413,0))</f>
        <v/>
      </c>
      <c r="Y203" s="6">
        <f>IF( DMen!Y203 ="","",_xlfn.RANK.AVG(DMen!Y203,DMen!Y$4:Y$413,0))</f>
        <v>176.5</v>
      </c>
      <c r="Z203" s="6">
        <f>_xlfn.RANK.AVG(DMen!Z203,DMen!Z$4:Z$413,0)</f>
        <v>130</v>
      </c>
      <c r="AA203" s="6">
        <f>IF( DMen!AA203 ="","",_xlfn.RANK.AVG(DMen!AA203,DMen!AA$4:AA$413,0))</f>
        <v>28</v>
      </c>
      <c r="AB203" s="6">
        <f>_xlfn.RANK.AVG(DMen!AB203,DMen!AB$4:AB$413,0)</f>
        <v>31</v>
      </c>
      <c r="AC203" s="6">
        <f>_xlfn.RANK.AVG(DMen!AC203,DMen!AC$4:AC$413,0)</f>
        <v>145</v>
      </c>
      <c r="AG203" s="7">
        <f t="shared" si="42"/>
        <v>181.66666666666666</v>
      </c>
      <c r="AH203" s="7">
        <f t="shared" si="43"/>
        <v>150.25</v>
      </c>
      <c r="AI203" s="7">
        <f t="shared" si="51"/>
        <v>181.66666666666666</v>
      </c>
      <c r="AJ203" s="7">
        <f t="shared" si="52"/>
        <v>88.8</v>
      </c>
      <c r="AK203" s="7">
        <f t="shared" si="53"/>
        <v>131.69999999999999</v>
      </c>
      <c r="AL203" s="7">
        <f t="shared" si="54"/>
        <v>83.5</v>
      </c>
      <c r="AN203">
        <f t="shared" si="44"/>
        <v>204</v>
      </c>
      <c r="AO203">
        <f t="shared" si="45"/>
        <v>162</v>
      </c>
      <c r="AP203">
        <f t="shared" si="46"/>
        <v>211.5</v>
      </c>
      <c r="AQ203">
        <f t="shared" si="47"/>
        <v>81</v>
      </c>
      <c r="AR203">
        <f t="shared" si="48"/>
        <v>158</v>
      </c>
      <c r="AS203">
        <f t="shared" si="49"/>
        <v>47</v>
      </c>
      <c r="AU203" s="6">
        <f t="shared" si="50"/>
        <v>143.91666666666666</v>
      </c>
      <c r="AW203">
        <f t="shared" si="55"/>
        <v>171</v>
      </c>
    </row>
    <row r="204" spans="1:49">
      <c r="A204" t="s">
        <v>960</v>
      </c>
      <c r="B204" t="s">
        <v>961</v>
      </c>
      <c r="C204" t="s">
        <v>62</v>
      </c>
      <c r="D204" t="s">
        <v>345</v>
      </c>
      <c r="E204" s="6">
        <f>_xlfn.RANK.AVG(DMen!E204,DMen!E$4:E$413,0)</f>
        <v>117.5</v>
      </c>
      <c r="F204" s="6">
        <f>_xlfn.RANK.AVG(DMen!F204,DMen!F$4:F$413,0)</f>
        <v>87.5</v>
      </c>
      <c r="G204" s="6">
        <f>_xlfn.RANK.AVG(DMen!G204,DMen!G$4:G$413,0)</f>
        <v>202</v>
      </c>
      <c r="H204" s="6">
        <f>_xlfn.RANK.AVG(DMen!H204,DMen!H$4:H$413,0)</f>
        <v>57</v>
      </c>
      <c r="I204" s="6">
        <f>_xlfn.RANK.AVG(DMen!I204,DMen!I$4:I$413,0)</f>
        <v>104</v>
      </c>
      <c r="J204" s="6">
        <f>_xlfn.RANK.AVG(DMen!J204,DMen!J$4:J$413,0)</f>
        <v>125</v>
      </c>
      <c r="K204" s="6">
        <f>_xlfn.RANK.AVG(DMen!K204,DMen!K$4:K$413,0)</f>
        <v>108.5</v>
      </c>
      <c r="L204" s="6">
        <f>_xlfn.RANK.AVG(DMen!L204,DMen!L$4:L$413,0)</f>
        <v>186</v>
      </c>
      <c r="M204" s="6">
        <f>_xlfn.RANK.AVG(DMen!M204,DMen!M$4:M$413,1)</f>
        <v>9</v>
      </c>
      <c r="N204" s="6">
        <f>_xlfn.RANK.AVG(DMen!N204,DMen!N$4:N$413,0)</f>
        <v>35</v>
      </c>
      <c r="O204" s="6">
        <f>_xlfn.RANK.AVG(DMen!O204,DMen!O$4:O$413,0)</f>
        <v>57</v>
      </c>
      <c r="P204" s="6">
        <f>_xlfn.RANK.AVG(DMen!P204,DMen!P$4:P$413,1)</f>
        <v>190</v>
      </c>
      <c r="Q204" s="6">
        <f>_xlfn.RANK.AVG(DMen!Q204,DMen!Q$4:Q$413,0)</f>
        <v>141</v>
      </c>
      <c r="R204" s="6">
        <f>_xlfn.RANK.AVG(DMen!R204,DMen!R$4:R$413,0)</f>
        <v>30</v>
      </c>
      <c r="S204" s="6">
        <f>_xlfn.RANK.AVG(DMen!S204,DMen!S$4:S$413,1)</f>
        <v>201</v>
      </c>
      <c r="T204" s="6">
        <f>IF( DMen!T204 ="","",_xlfn.RANK.AVG(DMen!T204,DMen!T$4:T$413,0))</f>
        <v>59</v>
      </c>
      <c r="U204" s="6">
        <f>IF( DMen!U204 ="","",_xlfn.RANK.AVG(DMen!U204,DMen!U$4:U$413,0))</f>
        <v>124</v>
      </c>
      <c r="V204" s="6">
        <f>_xlfn.RANK.AVG(DMen!V204,DMen!V$4:V$413,0)</f>
        <v>165.5</v>
      </c>
      <c r="W204" s="6">
        <f>IF( DMen!W204 ="","",_xlfn.RANK.AVG(DMen!W204,DMen!W$4:W$413,0))</f>
        <v>10</v>
      </c>
      <c r="X204" s="6">
        <f>IF( DMen!X204 ="","",_xlfn.RANK.AVG(DMen!X204,DMen!X$4:X$413,0))</f>
        <v>62</v>
      </c>
      <c r="Y204" s="6">
        <f>IF( DMen!Y204 ="","",_xlfn.RANK.AVG(DMen!Y204,DMen!Y$4:Y$413,0))</f>
        <v>48</v>
      </c>
      <c r="Z204" s="6">
        <f>_xlfn.RANK.AVG(DMen!Z204,DMen!Z$4:Z$413,0)</f>
        <v>27</v>
      </c>
      <c r="AA204" s="6">
        <f>IF( DMen!AA204 ="","",_xlfn.RANK.AVG(DMen!AA204,DMen!AA$4:AA$413,0))</f>
        <v>99.5</v>
      </c>
      <c r="AB204" s="6">
        <f>_xlfn.RANK.AVG(DMen!AB204,DMen!AB$4:AB$413,0)</f>
        <v>52</v>
      </c>
      <c r="AC204" s="6">
        <f>_xlfn.RANK.AVG(DMen!AC204,DMen!AC$4:AC$413,0)</f>
        <v>163.5</v>
      </c>
      <c r="AG204" s="7">
        <f t="shared" si="42"/>
        <v>135.66666666666666</v>
      </c>
      <c r="AH204" s="7">
        <f t="shared" si="43"/>
        <v>98.625</v>
      </c>
      <c r="AI204" s="7">
        <f t="shared" si="51"/>
        <v>76.666666666666671</v>
      </c>
      <c r="AJ204" s="7">
        <f t="shared" si="52"/>
        <v>123.8</v>
      </c>
      <c r="AK204" s="7">
        <f t="shared" si="53"/>
        <v>78.083333333333329</v>
      </c>
      <c r="AL204" s="7">
        <f t="shared" si="54"/>
        <v>85.5</v>
      </c>
      <c r="AN204">
        <f t="shared" si="44"/>
        <v>133</v>
      </c>
      <c r="AO204">
        <f t="shared" si="45"/>
        <v>96</v>
      </c>
      <c r="AP204">
        <f t="shared" si="46"/>
        <v>51.5</v>
      </c>
      <c r="AQ204">
        <f t="shared" si="47"/>
        <v>133</v>
      </c>
      <c r="AR204">
        <f t="shared" si="48"/>
        <v>62</v>
      </c>
      <c r="AS204">
        <f t="shared" si="49"/>
        <v>50</v>
      </c>
      <c r="AU204" s="6">
        <f t="shared" si="50"/>
        <v>87.583333333333329</v>
      </c>
      <c r="AW204">
        <f t="shared" si="55"/>
        <v>56</v>
      </c>
    </row>
    <row r="205" spans="1:49">
      <c r="A205" t="s">
        <v>1390</v>
      </c>
      <c r="B205" t="s">
        <v>1391</v>
      </c>
      <c r="C205" t="s">
        <v>62</v>
      </c>
      <c r="D205" t="s">
        <v>1243</v>
      </c>
      <c r="E205" s="6">
        <f>_xlfn.RANK.AVG(DMen!E205,DMen!E$4:E$413,0)</f>
        <v>217.5</v>
      </c>
      <c r="F205" s="6">
        <f>_xlfn.RANK.AVG(DMen!F205,DMen!F$4:F$413,0)</f>
        <v>194</v>
      </c>
      <c r="G205" s="6">
        <f>_xlfn.RANK.AVG(DMen!G205,DMen!G$4:G$413,0)</f>
        <v>229</v>
      </c>
      <c r="H205" s="6">
        <f>_xlfn.RANK.AVG(DMen!H205,DMen!H$4:H$413,0)</f>
        <v>96</v>
      </c>
      <c r="I205" s="6">
        <f>_xlfn.RANK.AVG(DMen!I205,DMen!I$4:I$413,0)</f>
        <v>166</v>
      </c>
      <c r="J205" s="6">
        <f>_xlfn.RANK.AVG(DMen!J205,DMen!J$4:J$413,0)</f>
        <v>64</v>
      </c>
      <c r="K205" s="6">
        <f>_xlfn.RANK.AVG(DMen!K205,DMen!K$4:K$413,0)</f>
        <v>123.5</v>
      </c>
      <c r="L205" s="6">
        <f>_xlfn.RANK.AVG(DMen!L205,DMen!L$4:L$413,0)</f>
        <v>121</v>
      </c>
      <c r="M205" s="6">
        <f>_xlfn.RANK.AVG(DMen!M205,DMen!M$4:M$413,1)</f>
        <v>116</v>
      </c>
      <c r="N205" s="6">
        <f>_xlfn.RANK.AVG(DMen!N205,DMen!N$4:N$413,0)</f>
        <v>129</v>
      </c>
      <c r="O205" s="6">
        <f>_xlfn.RANK.AVG(DMen!O205,DMen!O$4:O$413,0)</f>
        <v>225</v>
      </c>
      <c r="P205" s="6">
        <f>_xlfn.RANK.AVG(DMen!P205,DMen!P$4:P$413,1)</f>
        <v>223</v>
      </c>
      <c r="Q205" s="6">
        <f>_xlfn.RANK.AVG(DMen!Q205,DMen!Q$4:Q$413,0)</f>
        <v>226</v>
      </c>
      <c r="R205" s="6">
        <f>_xlfn.RANK.AVG(DMen!R205,DMen!R$4:R$413,0)</f>
        <v>181</v>
      </c>
      <c r="S205" s="6">
        <f>_xlfn.RANK.AVG(DMen!S205,DMen!S$4:S$413,1)</f>
        <v>187</v>
      </c>
      <c r="T205" s="6">
        <f>IF( DMen!T205 ="","",_xlfn.RANK.AVG(DMen!T205,DMen!T$4:T$413,0))</f>
        <v>184</v>
      </c>
      <c r="U205" s="6" t="str">
        <f>IF( DMen!U205 ="","",_xlfn.RANK.AVG(DMen!U205,DMen!U$4:U$413,0))</f>
        <v/>
      </c>
      <c r="V205" s="6">
        <f>_xlfn.RANK.AVG(DMen!V205,DMen!V$4:V$413,0)</f>
        <v>192</v>
      </c>
      <c r="W205" s="6">
        <f>IF( DMen!W205 ="","",_xlfn.RANK.AVG(DMen!W205,DMen!W$4:W$413,0))</f>
        <v>194</v>
      </c>
      <c r="X205" s="6" t="str">
        <f>IF( DMen!X205 ="","",_xlfn.RANK.AVG(DMen!X205,DMen!X$4:X$413,0))</f>
        <v/>
      </c>
      <c r="Y205" s="6">
        <f>IF( DMen!Y205 ="","",_xlfn.RANK.AVG(DMen!Y205,DMen!Y$4:Y$413,0))</f>
        <v>176.5</v>
      </c>
      <c r="Z205" s="6">
        <f>_xlfn.RANK.AVG(DMen!Z205,DMen!Z$4:Z$413,0)</f>
        <v>223</v>
      </c>
      <c r="AA205" s="6">
        <f>IF( DMen!AA205 ="","",_xlfn.RANK.AVG(DMen!AA205,DMen!AA$4:AA$413,0))</f>
        <v>99.5</v>
      </c>
      <c r="AB205" s="6">
        <f>_xlfn.RANK.AVG(DMen!AB205,DMen!AB$4:AB$413,0)</f>
        <v>122</v>
      </c>
      <c r="AC205" s="6">
        <f>_xlfn.RANK.AVG(DMen!AC205,DMen!AC$4:AC$413,0)</f>
        <v>65</v>
      </c>
      <c r="AG205" s="7">
        <f t="shared" si="42"/>
        <v>213.5</v>
      </c>
      <c r="AH205" s="7">
        <f t="shared" si="43"/>
        <v>112.375</v>
      </c>
      <c r="AI205" s="7">
        <f t="shared" si="51"/>
        <v>122</v>
      </c>
      <c r="AJ205" s="7">
        <f t="shared" si="52"/>
        <v>208.4</v>
      </c>
      <c r="AK205" s="7">
        <f t="shared" si="53"/>
        <v>186.625</v>
      </c>
      <c r="AL205" s="7">
        <f t="shared" si="54"/>
        <v>127.375</v>
      </c>
      <c r="AN205">
        <f t="shared" si="44"/>
        <v>226</v>
      </c>
      <c r="AO205">
        <f t="shared" si="45"/>
        <v>110</v>
      </c>
      <c r="AP205">
        <f t="shared" si="46"/>
        <v>123</v>
      </c>
      <c r="AQ205">
        <f t="shared" si="47"/>
        <v>221</v>
      </c>
      <c r="AR205">
        <f t="shared" si="48"/>
        <v>226</v>
      </c>
      <c r="AS205">
        <f t="shared" si="49"/>
        <v>175</v>
      </c>
      <c r="AU205" s="6">
        <f t="shared" si="50"/>
        <v>180.16666666666666</v>
      </c>
      <c r="AW205">
        <f t="shared" si="55"/>
        <v>221</v>
      </c>
    </row>
    <row r="206" spans="1:49">
      <c r="A206" t="s">
        <v>1192</v>
      </c>
      <c r="B206" t="s">
        <v>1193</v>
      </c>
      <c r="C206" t="s">
        <v>62</v>
      </c>
      <c r="D206" t="s">
        <v>105</v>
      </c>
      <c r="E206" s="6">
        <f>_xlfn.RANK.AVG(DMen!E206,DMen!E$4:E$413,0)</f>
        <v>157</v>
      </c>
      <c r="F206" s="6">
        <f>_xlfn.RANK.AVG(DMen!F206,DMen!F$4:F$413,0)</f>
        <v>194</v>
      </c>
      <c r="G206" s="6">
        <f>_xlfn.RANK.AVG(DMen!G206,DMen!G$4:G$413,0)</f>
        <v>191</v>
      </c>
      <c r="H206" s="6">
        <f>_xlfn.RANK.AVG(DMen!H206,DMen!H$4:H$413,0)</f>
        <v>102</v>
      </c>
      <c r="I206" s="6">
        <f>_xlfn.RANK.AVG(DMen!I206,DMen!I$4:I$413,0)</f>
        <v>194</v>
      </c>
      <c r="J206" s="6">
        <f>_xlfn.RANK.AVG(DMen!J206,DMen!J$4:J$413,0)</f>
        <v>129</v>
      </c>
      <c r="K206" s="6">
        <f>_xlfn.RANK.AVG(DMen!K206,DMen!K$4:K$413,0)</f>
        <v>61</v>
      </c>
      <c r="L206" s="6">
        <f>_xlfn.RANK.AVG(DMen!L206,DMen!L$4:L$413,0)</f>
        <v>75</v>
      </c>
      <c r="M206" s="6">
        <f>_xlfn.RANK.AVG(DMen!M206,DMen!M$4:M$413,1)</f>
        <v>81</v>
      </c>
      <c r="N206" s="6">
        <f>_xlfn.RANK.AVG(DMen!N206,DMen!N$4:N$413,0)</f>
        <v>53</v>
      </c>
      <c r="O206" s="6">
        <f>_xlfn.RANK.AVG(DMen!O206,DMen!O$4:O$413,0)</f>
        <v>109</v>
      </c>
      <c r="P206" s="6">
        <f>_xlfn.RANK.AVG(DMen!P206,DMen!P$4:P$413,1)</f>
        <v>212</v>
      </c>
      <c r="Q206" s="6">
        <f>_xlfn.RANK.AVG(DMen!Q206,DMen!Q$4:Q$413,0)</f>
        <v>183</v>
      </c>
      <c r="R206" s="6">
        <f>_xlfn.RANK.AVG(DMen!R206,DMen!R$4:R$413,0)</f>
        <v>202</v>
      </c>
      <c r="S206" s="6">
        <f>_xlfn.RANK.AVG(DMen!S206,DMen!S$4:S$413,1)</f>
        <v>227</v>
      </c>
      <c r="T206" s="6">
        <f>IF( DMen!T206 ="","",_xlfn.RANK.AVG(DMen!T206,DMen!T$4:T$413,0))</f>
        <v>95</v>
      </c>
      <c r="U206" s="6">
        <f>IF( DMen!U206 ="","",_xlfn.RANK.AVG(DMen!U206,DMen!U$4:U$413,0))</f>
        <v>104.5</v>
      </c>
      <c r="V206" s="6">
        <f>_xlfn.RANK.AVG(DMen!V206,DMen!V$4:V$413,0)</f>
        <v>200</v>
      </c>
      <c r="W206" s="6">
        <f>IF( DMen!W206 ="","",_xlfn.RANK.AVG(DMen!W206,DMen!W$4:W$413,0))</f>
        <v>194</v>
      </c>
      <c r="X206" s="6" t="str">
        <f>IF( DMen!X206 ="","",_xlfn.RANK.AVG(DMen!X206,DMen!X$4:X$413,0))</f>
        <v/>
      </c>
      <c r="Y206" s="6">
        <f>IF( DMen!Y206 ="","",_xlfn.RANK.AVG(DMen!Y206,DMen!Y$4:Y$413,0))</f>
        <v>176.5</v>
      </c>
      <c r="Z206" s="6">
        <f>_xlfn.RANK.AVG(DMen!Z206,DMen!Z$4:Z$413,0)</f>
        <v>180</v>
      </c>
      <c r="AA206" s="6">
        <f>IF( DMen!AA206 ="","",_xlfn.RANK.AVG(DMen!AA206,DMen!AA$4:AA$413,0))</f>
        <v>99.5</v>
      </c>
      <c r="AB206" s="6">
        <f>_xlfn.RANK.AVG(DMen!AB206,DMen!AB$4:AB$413,0)</f>
        <v>34</v>
      </c>
      <c r="AC206" s="6">
        <f>_xlfn.RANK.AVG(DMen!AC206,DMen!AC$4:AC$413,0)</f>
        <v>192</v>
      </c>
      <c r="AG206" s="7">
        <f t="shared" si="42"/>
        <v>180.66666666666666</v>
      </c>
      <c r="AH206" s="7">
        <f t="shared" si="43"/>
        <v>121.5</v>
      </c>
      <c r="AI206" s="7">
        <f t="shared" si="51"/>
        <v>69.666666666666671</v>
      </c>
      <c r="AJ206" s="7">
        <f t="shared" si="52"/>
        <v>186.6</v>
      </c>
      <c r="AK206" s="7">
        <f t="shared" si="53"/>
        <v>154</v>
      </c>
      <c r="AL206" s="7">
        <f t="shared" si="54"/>
        <v>126.375</v>
      </c>
      <c r="AN206">
        <f t="shared" si="44"/>
        <v>203</v>
      </c>
      <c r="AO206">
        <f t="shared" si="45"/>
        <v>126</v>
      </c>
      <c r="AP206">
        <f t="shared" si="46"/>
        <v>40.5</v>
      </c>
      <c r="AQ206">
        <f t="shared" si="47"/>
        <v>204</v>
      </c>
      <c r="AR206">
        <f t="shared" si="48"/>
        <v>189.5</v>
      </c>
      <c r="AS206">
        <f t="shared" si="49"/>
        <v>171</v>
      </c>
      <c r="AU206" s="6">
        <f t="shared" si="50"/>
        <v>155.66666666666666</v>
      </c>
      <c r="AW206">
        <f t="shared" si="55"/>
        <v>191</v>
      </c>
    </row>
    <row r="207" spans="1:49">
      <c r="A207" t="s">
        <v>108</v>
      </c>
      <c r="B207" t="s">
        <v>109</v>
      </c>
      <c r="C207" t="s">
        <v>62</v>
      </c>
      <c r="D207" t="s">
        <v>110</v>
      </c>
      <c r="E207" s="6">
        <f>_xlfn.RANK.AVG(DMen!E207,DMen!E$4:E$413,0)</f>
        <v>37.5</v>
      </c>
      <c r="F207" s="6">
        <f>_xlfn.RANK.AVG(DMen!F207,DMen!F$4:F$413,0)</f>
        <v>25.5</v>
      </c>
      <c r="G207" s="6">
        <f>_xlfn.RANK.AVG(DMen!G207,DMen!G$4:G$413,0)</f>
        <v>25</v>
      </c>
      <c r="H207" s="6">
        <f>_xlfn.RANK.AVG(DMen!H207,DMen!H$4:H$413,0)</f>
        <v>131</v>
      </c>
      <c r="I207" s="6">
        <f>_xlfn.RANK.AVG(DMen!I207,DMen!I$4:I$413,0)</f>
        <v>50</v>
      </c>
      <c r="J207" s="6">
        <f>_xlfn.RANK.AVG(DMen!J207,DMen!J$4:J$413,0)</f>
        <v>45</v>
      </c>
      <c r="K207" s="6">
        <f>_xlfn.RANK.AVG(DMen!K207,DMen!K$4:K$413,0)</f>
        <v>51.5</v>
      </c>
      <c r="L207" s="6">
        <f>_xlfn.RANK.AVG(DMen!L207,DMen!L$4:L$413,0)</f>
        <v>89</v>
      </c>
      <c r="M207" s="6">
        <f>_xlfn.RANK.AVG(DMen!M207,DMen!M$4:M$413,1)</f>
        <v>29</v>
      </c>
      <c r="N207" s="6">
        <f>_xlfn.RANK.AVG(DMen!N207,DMen!N$4:N$413,0)</f>
        <v>19</v>
      </c>
      <c r="O207" s="6">
        <f>_xlfn.RANK.AVG(DMen!O207,DMen!O$4:O$413,0)</f>
        <v>40</v>
      </c>
      <c r="P207" s="6">
        <f>_xlfn.RANK.AVG(DMen!P207,DMen!P$4:P$413,1)</f>
        <v>8</v>
      </c>
      <c r="Q207" s="6">
        <f>_xlfn.RANK.AVG(DMen!Q207,DMen!Q$4:Q$413,0)</f>
        <v>11</v>
      </c>
      <c r="R207" s="6">
        <f>_xlfn.RANK.AVG(DMen!R207,DMen!R$4:R$413,0)</f>
        <v>47.5</v>
      </c>
      <c r="S207" s="6">
        <f>_xlfn.RANK.AVG(DMen!S207,DMen!S$4:S$413,1)</f>
        <v>12</v>
      </c>
      <c r="T207" s="6">
        <f>IF( DMen!T207 ="","",_xlfn.RANK.AVG(DMen!T207,DMen!T$4:T$413,0))</f>
        <v>33</v>
      </c>
      <c r="U207" s="6">
        <f>IF( DMen!U207 ="","",_xlfn.RANK.AVG(DMen!U207,DMen!U$4:U$413,0))</f>
        <v>59</v>
      </c>
      <c r="V207" s="6">
        <f>_xlfn.RANK.AVG(DMen!V207,DMen!V$4:V$413,0)</f>
        <v>49</v>
      </c>
      <c r="W207" s="6">
        <f>IF( DMen!W207 ="","",_xlfn.RANK.AVG(DMen!W207,DMen!W$4:W$413,0))</f>
        <v>167</v>
      </c>
      <c r="X207" s="6" t="str">
        <f>IF( DMen!X207 ="","",_xlfn.RANK.AVG(DMen!X207,DMen!X$4:X$413,0))</f>
        <v/>
      </c>
      <c r="Y207" s="6">
        <f>IF( DMen!Y207 ="","",_xlfn.RANK.AVG(DMen!Y207,DMen!Y$4:Y$413,0))</f>
        <v>35.5</v>
      </c>
      <c r="Z207" s="6">
        <f>_xlfn.RANK.AVG(DMen!Z207,DMen!Z$4:Z$413,0)</f>
        <v>106</v>
      </c>
      <c r="AA207" s="6">
        <f>IF( DMen!AA207 ="","",_xlfn.RANK.AVG(DMen!AA207,DMen!AA$4:AA$413,0))</f>
        <v>99.5</v>
      </c>
      <c r="AB207" s="6">
        <f>_xlfn.RANK.AVG(DMen!AB207,DMen!AB$4:AB$413,0)</f>
        <v>176</v>
      </c>
      <c r="AC207" s="6">
        <f>_xlfn.RANK.AVG(DMen!AC207,DMen!AC$4:AC$413,0)</f>
        <v>83.5</v>
      </c>
      <c r="AG207" s="7">
        <f t="shared" si="42"/>
        <v>29.333333333333332</v>
      </c>
      <c r="AH207" s="7">
        <f t="shared" si="43"/>
        <v>69.375</v>
      </c>
      <c r="AI207" s="7">
        <f t="shared" si="51"/>
        <v>45.666666666666664</v>
      </c>
      <c r="AJ207" s="7">
        <f t="shared" si="52"/>
        <v>23.7</v>
      </c>
      <c r="AK207" s="7">
        <f t="shared" si="53"/>
        <v>68.7</v>
      </c>
      <c r="AL207" s="7">
        <f t="shared" si="54"/>
        <v>116.25</v>
      </c>
      <c r="AN207">
        <f t="shared" si="44"/>
        <v>19</v>
      </c>
      <c r="AO207">
        <f t="shared" si="45"/>
        <v>47</v>
      </c>
      <c r="AP207">
        <f t="shared" si="46"/>
        <v>15</v>
      </c>
      <c r="AQ207">
        <f t="shared" si="47"/>
        <v>6</v>
      </c>
      <c r="AR207">
        <f t="shared" si="48"/>
        <v>50</v>
      </c>
      <c r="AS207">
        <f t="shared" si="49"/>
        <v>145.5</v>
      </c>
      <c r="AU207" s="6">
        <f t="shared" si="50"/>
        <v>47.083333333333336</v>
      </c>
      <c r="AW207">
        <f t="shared" si="55"/>
        <v>9</v>
      </c>
    </row>
    <row r="208" spans="1:49">
      <c r="A208" t="s">
        <v>898</v>
      </c>
      <c r="B208" t="s">
        <v>899</v>
      </c>
      <c r="C208" t="s">
        <v>62</v>
      </c>
      <c r="D208" t="s">
        <v>230</v>
      </c>
      <c r="E208" s="6">
        <f>_xlfn.RANK.AVG(DMen!E208,DMen!E$4:E$413,0)</f>
        <v>37.5</v>
      </c>
      <c r="F208" s="6">
        <f>_xlfn.RANK.AVG(DMen!F208,DMen!F$4:F$413,0)</f>
        <v>6</v>
      </c>
      <c r="G208" s="6">
        <f>_xlfn.RANK.AVG(DMen!G208,DMen!G$4:G$413,0)</f>
        <v>7</v>
      </c>
      <c r="H208" s="6">
        <f>_xlfn.RANK.AVG(DMen!H208,DMen!H$4:H$413,0)</f>
        <v>70</v>
      </c>
      <c r="I208" s="6">
        <f>_xlfn.RANK.AVG(DMen!I208,DMen!I$4:I$413,0)</f>
        <v>8</v>
      </c>
      <c r="J208" s="6">
        <f>_xlfn.RANK.AVG(DMen!J208,DMen!J$4:J$413,0)</f>
        <v>201</v>
      </c>
      <c r="K208" s="6">
        <f>_xlfn.RANK.AVG(DMen!K208,DMen!K$4:K$413,0)</f>
        <v>68.5</v>
      </c>
      <c r="L208" s="6">
        <f>_xlfn.RANK.AVG(DMen!L208,DMen!L$4:L$413,0)</f>
        <v>151</v>
      </c>
      <c r="M208" s="6">
        <f>_xlfn.RANK.AVG(DMen!M208,DMen!M$4:M$413,1)</f>
        <v>75</v>
      </c>
      <c r="N208" s="6">
        <f>_xlfn.RANK.AVG(DMen!N208,DMen!N$4:N$413,0)</f>
        <v>103</v>
      </c>
      <c r="O208" s="6">
        <f>_xlfn.RANK.AVG(DMen!O208,DMen!O$4:O$413,0)</f>
        <v>93.5</v>
      </c>
      <c r="P208" s="6">
        <f>_xlfn.RANK.AVG(DMen!P208,DMen!P$4:P$413,1)</f>
        <v>152</v>
      </c>
      <c r="Q208" s="6">
        <f>_xlfn.RANK.AVG(DMen!Q208,DMen!Q$4:Q$413,0)</f>
        <v>135</v>
      </c>
      <c r="R208" s="6">
        <f>_xlfn.RANK.AVG(DMen!R208,DMen!R$4:R$413,0)</f>
        <v>61</v>
      </c>
      <c r="S208" s="6">
        <f>_xlfn.RANK.AVG(DMen!S208,DMen!S$4:S$413,1)</f>
        <v>127</v>
      </c>
      <c r="T208" s="6">
        <f>IF( DMen!T208 ="","",_xlfn.RANK.AVG(DMen!T208,DMen!T$4:T$413,0))</f>
        <v>161</v>
      </c>
      <c r="U208" s="6">
        <f>IF( DMen!U208 ="","",_xlfn.RANK.AVG(DMen!U208,DMen!U$4:U$413,0))</f>
        <v>38</v>
      </c>
      <c r="V208" s="6">
        <f>_xlfn.RANK.AVG(DMen!V208,DMen!V$4:V$413,0)</f>
        <v>73.5</v>
      </c>
      <c r="W208" s="6">
        <f>IF( DMen!W208 ="","",_xlfn.RANK.AVG(DMen!W208,DMen!W$4:W$413,0))</f>
        <v>92</v>
      </c>
      <c r="X208" s="6">
        <f>IF( DMen!X208 ="","",_xlfn.RANK.AVG(DMen!X208,DMen!X$4:X$413,0))</f>
        <v>29</v>
      </c>
      <c r="Y208" s="6">
        <f>IF( DMen!Y208 ="","",_xlfn.RANK.AVG(DMen!Y208,DMen!Y$4:Y$413,0))</f>
        <v>11</v>
      </c>
      <c r="Z208" s="6">
        <f>_xlfn.RANK.AVG(DMen!Z208,DMen!Z$4:Z$413,0)</f>
        <v>138</v>
      </c>
      <c r="AA208" s="6" t="str">
        <f>IF( DMen!AA208 ="","",_xlfn.RANK.AVG(DMen!AA208,DMen!AA$4:AA$413,0))</f>
        <v/>
      </c>
      <c r="AB208" s="6">
        <f>_xlfn.RANK.AVG(DMen!AB208,DMen!AB$4:AB$413,0)</f>
        <v>211</v>
      </c>
      <c r="AC208" s="6">
        <f>_xlfn.RANK.AVG(DMen!AC208,DMen!AC$4:AC$413,0)</f>
        <v>142</v>
      </c>
      <c r="AG208" s="7">
        <f t="shared" si="42"/>
        <v>16.833333333333332</v>
      </c>
      <c r="AH208" s="7">
        <f t="shared" si="43"/>
        <v>86.875</v>
      </c>
      <c r="AI208" s="7">
        <f t="shared" si="51"/>
        <v>109.66666666666667</v>
      </c>
      <c r="AJ208" s="7">
        <f t="shared" si="52"/>
        <v>113.7</v>
      </c>
      <c r="AK208" s="7">
        <f t="shared" si="53"/>
        <v>67.416666666666671</v>
      </c>
      <c r="AL208" s="7">
        <f t="shared" si="54"/>
        <v>163.66666666666666</v>
      </c>
      <c r="AN208">
        <f t="shared" si="44"/>
        <v>7</v>
      </c>
      <c r="AO208">
        <f t="shared" si="45"/>
        <v>77</v>
      </c>
      <c r="AP208">
        <f t="shared" si="46"/>
        <v>107</v>
      </c>
      <c r="AQ208">
        <f t="shared" si="47"/>
        <v>113</v>
      </c>
      <c r="AR208">
        <f t="shared" si="48"/>
        <v>46</v>
      </c>
      <c r="AS208">
        <f t="shared" si="49"/>
        <v>223</v>
      </c>
      <c r="AU208" s="6">
        <f t="shared" si="50"/>
        <v>95.5</v>
      </c>
      <c r="AW208">
        <f t="shared" si="55"/>
        <v>78</v>
      </c>
    </row>
    <row r="209" spans="1:49">
      <c r="A209" t="s">
        <v>1423</v>
      </c>
      <c r="B209" t="s">
        <v>1424</v>
      </c>
      <c r="C209" t="s">
        <v>62</v>
      </c>
      <c r="D209" t="s">
        <v>976</v>
      </c>
      <c r="E209" s="6">
        <f>_xlfn.RANK.AVG(DMen!E209,DMen!E$4:E$413,0)</f>
        <v>117.5</v>
      </c>
      <c r="F209" s="6">
        <f>_xlfn.RANK.AVG(DMen!F209,DMen!F$4:F$413,0)</f>
        <v>134.5</v>
      </c>
      <c r="G209" s="6">
        <f>_xlfn.RANK.AVG(DMen!G209,DMen!G$4:G$413,0)</f>
        <v>165</v>
      </c>
      <c r="H209" s="6">
        <f>_xlfn.RANK.AVG(DMen!H209,DMen!H$4:H$413,0)</f>
        <v>84</v>
      </c>
      <c r="I209" s="6">
        <f>_xlfn.RANK.AVG(DMen!I209,DMen!I$4:I$413,0)</f>
        <v>144</v>
      </c>
      <c r="J209" s="6">
        <f>_xlfn.RANK.AVG(DMen!J209,DMen!J$4:J$413,0)</f>
        <v>38</v>
      </c>
      <c r="K209" s="6">
        <f>_xlfn.RANK.AVG(DMen!K209,DMen!K$4:K$413,0)</f>
        <v>36</v>
      </c>
      <c r="L209" s="6">
        <f>_xlfn.RANK.AVG(DMen!L209,DMen!L$4:L$413,0)</f>
        <v>188</v>
      </c>
      <c r="M209" s="6">
        <f>_xlfn.RANK.AVG(DMen!M209,DMen!M$4:M$413,1)</f>
        <v>24</v>
      </c>
      <c r="N209" s="6">
        <f>_xlfn.RANK.AVG(DMen!N209,DMen!N$4:N$413,0)</f>
        <v>64</v>
      </c>
      <c r="O209" s="6">
        <f>_xlfn.RANK.AVG(DMen!O209,DMen!O$4:O$413,0)</f>
        <v>218</v>
      </c>
      <c r="P209" s="6">
        <f>_xlfn.RANK.AVG(DMen!P209,DMen!P$4:P$413,1)</f>
        <v>221</v>
      </c>
      <c r="Q209" s="6">
        <f>_xlfn.RANK.AVG(DMen!Q209,DMen!Q$4:Q$413,0)</f>
        <v>223</v>
      </c>
      <c r="R209" s="6">
        <f>_xlfn.RANK.AVG(DMen!R209,DMen!R$4:R$413,0)</f>
        <v>220</v>
      </c>
      <c r="S209" s="6">
        <f>_xlfn.RANK.AVG(DMen!S209,DMen!S$4:S$413,1)</f>
        <v>214</v>
      </c>
      <c r="T209" s="6">
        <f>IF( DMen!T209 ="","",_xlfn.RANK.AVG(DMen!T209,DMen!T$4:T$413,0))</f>
        <v>185</v>
      </c>
      <c r="U209" s="6">
        <f>IF( DMen!U209 ="","",_xlfn.RANK.AVG(DMen!U209,DMen!U$4:U$413,0))</f>
        <v>54</v>
      </c>
      <c r="V209" s="6">
        <f>_xlfn.RANK.AVG(DMen!V209,DMen!V$4:V$413,0)</f>
        <v>165.5</v>
      </c>
      <c r="W209" s="6">
        <f>IF( DMen!W209 ="","",_xlfn.RANK.AVG(DMen!W209,DMen!W$4:W$413,0))</f>
        <v>146</v>
      </c>
      <c r="X209" s="6" t="str">
        <f>IF( DMen!X209 ="","",_xlfn.RANK.AVG(DMen!X209,DMen!X$4:X$413,0))</f>
        <v/>
      </c>
      <c r="Y209" s="6">
        <f>IF( DMen!Y209 ="","",_xlfn.RANK.AVG(DMen!Y209,DMen!Y$4:Y$413,0))</f>
        <v>59</v>
      </c>
      <c r="Z209" s="6">
        <f>_xlfn.RANK.AVG(DMen!Z209,DMen!Z$4:Z$413,0)</f>
        <v>220</v>
      </c>
      <c r="AA209" s="6">
        <f>IF( DMen!AA209 ="","",_xlfn.RANK.AVG(DMen!AA209,DMen!AA$4:AA$413,0))</f>
        <v>43</v>
      </c>
      <c r="AB209" s="6">
        <f>_xlfn.RANK.AVG(DMen!AB209,DMen!AB$4:AB$413,0)</f>
        <v>51</v>
      </c>
      <c r="AC209" s="6">
        <f>_xlfn.RANK.AVG(DMen!AC209,DMen!AC$4:AC$413,0)</f>
        <v>41.5</v>
      </c>
      <c r="AG209" s="7">
        <f t="shared" si="42"/>
        <v>139</v>
      </c>
      <c r="AH209" s="7">
        <f t="shared" si="43"/>
        <v>75.5</v>
      </c>
      <c r="AI209" s="7">
        <f t="shared" si="51"/>
        <v>92</v>
      </c>
      <c r="AJ209" s="7">
        <f t="shared" si="52"/>
        <v>219.2</v>
      </c>
      <c r="AK209" s="7">
        <f t="shared" si="53"/>
        <v>121.9</v>
      </c>
      <c r="AL209" s="7">
        <f t="shared" si="54"/>
        <v>88.875</v>
      </c>
      <c r="AN209">
        <f t="shared" si="44"/>
        <v>142.5</v>
      </c>
      <c r="AO209">
        <f t="shared" si="45"/>
        <v>58</v>
      </c>
      <c r="AP209">
        <f t="shared" si="46"/>
        <v>81</v>
      </c>
      <c r="AQ209">
        <f t="shared" si="47"/>
        <v>228</v>
      </c>
      <c r="AR209">
        <f t="shared" si="48"/>
        <v>141</v>
      </c>
      <c r="AS209">
        <f t="shared" si="49"/>
        <v>58</v>
      </c>
      <c r="AU209" s="6">
        <f t="shared" si="50"/>
        <v>118.08333333333333</v>
      </c>
      <c r="AW209">
        <f t="shared" si="55"/>
        <v>124</v>
      </c>
    </row>
    <row r="210" spans="1:49">
      <c r="A210" t="s">
        <v>394</v>
      </c>
      <c r="B210" t="s">
        <v>395</v>
      </c>
      <c r="C210" t="s">
        <v>62</v>
      </c>
      <c r="D210" t="s">
        <v>168</v>
      </c>
      <c r="E210" s="6">
        <f>_xlfn.RANK.AVG(DMen!E210,DMen!E$4:E$413,0)</f>
        <v>157</v>
      </c>
      <c r="F210" s="6">
        <f>_xlfn.RANK.AVG(DMen!F210,DMen!F$4:F$413,0)</f>
        <v>109.5</v>
      </c>
      <c r="G210" s="6">
        <f>_xlfn.RANK.AVG(DMen!G210,DMen!G$4:G$413,0)</f>
        <v>184</v>
      </c>
      <c r="H210" s="6">
        <f>_xlfn.RANK.AVG(DMen!H210,DMen!H$4:H$413,0)</f>
        <v>136</v>
      </c>
      <c r="I210" s="6">
        <f>_xlfn.RANK.AVG(DMen!I210,DMen!I$4:I$413,0)</f>
        <v>222.5</v>
      </c>
      <c r="J210" s="6">
        <f>_xlfn.RANK.AVG(DMen!J210,DMen!J$4:J$413,0)</f>
        <v>3</v>
      </c>
      <c r="K210" s="6">
        <f>_xlfn.RANK.AVG(DMen!K210,DMen!K$4:K$413,0)</f>
        <v>87</v>
      </c>
      <c r="L210" s="6">
        <f>_xlfn.RANK.AVG(DMen!L210,DMen!L$4:L$413,0)</f>
        <v>171</v>
      </c>
      <c r="M210" s="6">
        <f>_xlfn.RANK.AVG(DMen!M210,DMen!M$4:M$413,1)</f>
        <v>172</v>
      </c>
      <c r="N210" s="6">
        <f>_xlfn.RANK.AVG(DMen!N210,DMen!N$4:N$413,0)</f>
        <v>197</v>
      </c>
      <c r="O210" s="6">
        <f>_xlfn.RANK.AVG(DMen!O210,DMen!O$4:O$413,0)</f>
        <v>51</v>
      </c>
      <c r="P210" s="6">
        <f>_xlfn.RANK.AVG(DMen!P210,DMen!P$4:P$413,1)</f>
        <v>96</v>
      </c>
      <c r="Q210" s="6">
        <f>_xlfn.RANK.AVG(DMen!Q210,DMen!Q$4:Q$413,0)</f>
        <v>62</v>
      </c>
      <c r="R210" s="6">
        <f>_xlfn.RANK.AVG(DMen!R210,DMen!R$4:R$413,0)</f>
        <v>77</v>
      </c>
      <c r="S210" s="6">
        <f>_xlfn.RANK.AVG(DMen!S210,DMen!S$4:S$413,1)</f>
        <v>107</v>
      </c>
      <c r="T210" s="6">
        <f>IF( DMen!T210 ="","",_xlfn.RANK.AVG(DMen!T210,DMen!T$4:T$413,0))</f>
        <v>204</v>
      </c>
      <c r="U210" s="6">
        <f>IF( DMen!U210 ="","",_xlfn.RANK.AVG(DMen!U210,DMen!U$4:U$413,0))</f>
        <v>78</v>
      </c>
      <c r="V210" s="6">
        <f>_xlfn.RANK.AVG(DMen!V210,DMen!V$4:V$413,0)</f>
        <v>149</v>
      </c>
      <c r="W210" s="6" t="str">
        <f>IF( DMen!W210 ="","",_xlfn.RANK.AVG(DMen!W210,DMen!W$4:W$413,0))</f>
        <v/>
      </c>
      <c r="X210" s="6" t="str">
        <f>IF( DMen!X210 ="","",_xlfn.RANK.AVG(DMen!X210,DMen!X$4:X$413,0))</f>
        <v/>
      </c>
      <c r="Y210" s="6" t="str">
        <f>IF( DMen!Y210 ="","",_xlfn.RANK.AVG(DMen!Y210,DMen!Y$4:Y$413,0))</f>
        <v/>
      </c>
      <c r="Z210" s="6">
        <f>_xlfn.RANK.AVG(DMen!Z210,DMen!Z$4:Z$413,0)</f>
        <v>32</v>
      </c>
      <c r="AA210" s="6">
        <f>IF( DMen!AA210 ="","",_xlfn.RANK.AVG(DMen!AA210,DMen!AA$4:AA$413,0))</f>
        <v>99.5</v>
      </c>
      <c r="AB210" s="6">
        <f>_xlfn.RANK.AVG(DMen!AB210,DMen!AB$4:AB$413,0)</f>
        <v>69</v>
      </c>
      <c r="AC210" s="6">
        <f>_xlfn.RANK.AVG(DMen!AC210,DMen!AC$4:AC$413,0)</f>
        <v>228</v>
      </c>
      <c r="AG210" s="7">
        <f t="shared" si="42"/>
        <v>150.16666666666666</v>
      </c>
      <c r="AH210" s="7">
        <f t="shared" si="43"/>
        <v>112.125</v>
      </c>
      <c r="AI210" s="7">
        <f t="shared" si="51"/>
        <v>180</v>
      </c>
      <c r="AJ210" s="7">
        <f t="shared" si="52"/>
        <v>78.599999999999994</v>
      </c>
      <c r="AK210" s="7">
        <f t="shared" si="53"/>
        <v>143.66666666666666</v>
      </c>
      <c r="AL210" s="7">
        <f t="shared" si="54"/>
        <v>107.125</v>
      </c>
      <c r="AN210">
        <f t="shared" si="44"/>
        <v>157</v>
      </c>
      <c r="AO210">
        <f t="shared" si="45"/>
        <v>109</v>
      </c>
      <c r="AP210">
        <f t="shared" si="46"/>
        <v>207</v>
      </c>
      <c r="AQ210">
        <f t="shared" si="47"/>
        <v>68</v>
      </c>
      <c r="AR210">
        <f t="shared" si="48"/>
        <v>177</v>
      </c>
      <c r="AS210">
        <f t="shared" si="49"/>
        <v>114.5</v>
      </c>
      <c r="AU210" s="6">
        <f t="shared" si="50"/>
        <v>138.75</v>
      </c>
      <c r="AW210">
        <f t="shared" si="55"/>
        <v>158</v>
      </c>
    </row>
    <row r="211" spans="1:49">
      <c r="A211" t="s">
        <v>341</v>
      </c>
      <c r="B211" t="s">
        <v>342</v>
      </c>
      <c r="C211" t="s">
        <v>62</v>
      </c>
      <c r="D211" t="s">
        <v>282</v>
      </c>
      <c r="E211" s="6">
        <f>_xlfn.RANK.AVG(DMen!E211,DMen!E$4:E$413,0)</f>
        <v>8</v>
      </c>
      <c r="F211" s="6">
        <f>_xlfn.RANK.AVG(DMen!F211,DMen!F$4:F$413,0)</f>
        <v>2.5</v>
      </c>
      <c r="G211" s="6">
        <f>_xlfn.RANK.AVG(DMen!G211,DMen!G$4:G$413,0)</f>
        <v>12</v>
      </c>
      <c r="H211" s="6">
        <f>_xlfn.RANK.AVG(DMen!H211,DMen!H$4:H$413,0)</f>
        <v>13</v>
      </c>
      <c r="I211" s="6">
        <f>_xlfn.RANK.AVG(DMen!I211,DMen!I$4:I$413,0)</f>
        <v>7</v>
      </c>
      <c r="J211" s="6">
        <f>_xlfn.RANK.AVG(DMen!J211,DMen!J$4:J$413,0)</f>
        <v>80</v>
      </c>
      <c r="K211" s="6">
        <f>_xlfn.RANK.AVG(DMen!K211,DMen!K$4:K$413,0)</f>
        <v>25</v>
      </c>
      <c r="L211" s="6">
        <f>_xlfn.RANK.AVG(DMen!L211,DMen!L$4:L$413,0)</f>
        <v>92</v>
      </c>
      <c r="M211" s="6">
        <f>_xlfn.RANK.AVG(DMen!M211,DMen!M$4:M$413,1)</f>
        <v>227</v>
      </c>
      <c r="N211" s="6">
        <f>_xlfn.RANK.AVG(DMen!N211,DMen!N$4:N$413,0)</f>
        <v>226</v>
      </c>
      <c r="O211" s="6">
        <f>_xlfn.RANK.AVG(DMen!O211,DMen!O$4:O$413,0)</f>
        <v>20</v>
      </c>
      <c r="P211" s="6">
        <f>_xlfn.RANK.AVG(DMen!P211,DMen!P$4:P$413,1)</f>
        <v>148</v>
      </c>
      <c r="Q211" s="6">
        <f>_xlfn.RANK.AVG(DMen!Q211,DMen!Q$4:Q$413,0)</f>
        <v>69</v>
      </c>
      <c r="R211" s="6">
        <f>_xlfn.RANK.AVG(DMen!R211,DMen!R$4:R$413,0)</f>
        <v>10</v>
      </c>
      <c r="S211" s="6">
        <f>_xlfn.RANK.AVG(DMen!S211,DMen!S$4:S$413,1)</f>
        <v>62</v>
      </c>
      <c r="T211" s="6">
        <f>IF( DMen!T211 ="","",_xlfn.RANK.AVG(DMen!T211,DMen!T$4:T$413,0))</f>
        <v>146</v>
      </c>
      <c r="U211" s="6">
        <f>IF( DMen!U211 ="","",_xlfn.RANK.AVG(DMen!U211,DMen!U$4:U$413,0))</f>
        <v>19</v>
      </c>
      <c r="V211" s="6">
        <f>_xlfn.RANK.AVG(DMen!V211,DMen!V$4:V$413,0)</f>
        <v>11</v>
      </c>
      <c r="W211" s="6">
        <f>IF( DMen!W211 ="","",_xlfn.RANK.AVG(DMen!W211,DMen!W$4:W$413,0))</f>
        <v>48</v>
      </c>
      <c r="X211" s="6">
        <f>IF( DMen!X211 ="","",_xlfn.RANK.AVG(DMen!X211,DMen!X$4:X$413,0))</f>
        <v>13</v>
      </c>
      <c r="Y211" s="6">
        <f>IF( DMen!Y211 ="","",_xlfn.RANK.AVG(DMen!Y211,DMen!Y$4:Y$413,0))</f>
        <v>79.5</v>
      </c>
      <c r="Z211" s="6">
        <f>_xlfn.RANK.AVG(DMen!Z211,DMen!Z$4:Z$413,0)</f>
        <v>60</v>
      </c>
      <c r="AA211" s="6">
        <f>IF( DMen!AA211 ="","",_xlfn.RANK.AVG(DMen!AA211,DMen!AA$4:AA$413,0))</f>
        <v>99.5</v>
      </c>
      <c r="AB211" s="6">
        <f>_xlfn.RANK.AVG(DMen!AB211,DMen!AB$4:AB$413,0)</f>
        <v>175</v>
      </c>
      <c r="AC211" s="6">
        <f>_xlfn.RANK.AVG(DMen!AC211,DMen!AC$4:AC$413,0)</f>
        <v>142</v>
      </c>
      <c r="AG211" s="7">
        <f t="shared" si="42"/>
        <v>7.5</v>
      </c>
      <c r="AH211" s="7">
        <f t="shared" si="43"/>
        <v>31.25</v>
      </c>
      <c r="AI211" s="7">
        <f t="shared" si="51"/>
        <v>181.66666666666666</v>
      </c>
      <c r="AJ211" s="7">
        <f t="shared" si="52"/>
        <v>61.8</v>
      </c>
      <c r="AK211" s="7">
        <f t="shared" si="53"/>
        <v>52.75</v>
      </c>
      <c r="AL211" s="7">
        <f t="shared" si="54"/>
        <v>119.125</v>
      </c>
      <c r="AN211">
        <f t="shared" si="44"/>
        <v>2</v>
      </c>
      <c r="AO211">
        <f t="shared" si="45"/>
        <v>10.5</v>
      </c>
      <c r="AP211">
        <f t="shared" si="46"/>
        <v>211.5</v>
      </c>
      <c r="AQ211">
        <f t="shared" si="47"/>
        <v>42</v>
      </c>
      <c r="AR211">
        <f t="shared" si="48"/>
        <v>24</v>
      </c>
      <c r="AS211">
        <f t="shared" si="49"/>
        <v>152</v>
      </c>
      <c r="AU211" s="6">
        <f t="shared" si="50"/>
        <v>73.666666666666671</v>
      </c>
      <c r="AW211">
        <f t="shared" si="55"/>
        <v>37</v>
      </c>
    </row>
    <row r="212" spans="1:49">
      <c r="A212" t="s">
        <v>817</v>
      </c>
      <c r="B212" t="s">
        <v>818</v>
      </c>
      <c r="C212" t="s">
        <v>62</v>
      </c>
      <c r="D212" t="s">
        <v>110</v>
      </c>
      <c r="E212" s="6">
        <f>_xlfn.RANK.AVG(DMen!E212,DMen!E$4:E$413,0)</f>
        <v>217.5</v>
      </c>
      <c r="F212" s="6">
        <f>_xlfn.RANK.AVG(DMen!F212,DMen!F$4:F$413,0)</f>
        <v>99</v>
      </c>
      <c r="G212" s="6">
        <f>_xlfn.RANK.AVG(DMen!G212,DMen!G$4:G$413,0)</f>
        <v>89</v>
      </c>
      <c r="H212" s="6">
        <f>_xlfn.RANK.AVG(DMen!H212,DMen!H$4:H$413,0)</f>
        <v>125</v>
      </c>
      <c r="I212" s="6">
        <f>_xlfn.RANK.AVG(DMen!I212,DMen!I$4:I$413,0)</f>
        <v>167</v>
      </c>
      <c r="J212" s="6">
        <f>_xlfn.RANK.AVG(DMen!J212,DMen!J$4:J$413,0)</f>
        <v>141</v>
      </c>
      <c r="K212" s="6">
        <f>_xlfn.RANK.AVG(DMen!K212,DMen!K$4:K$413,0)</f>
        <v>141</v>
      </c>
      <c r="L212" s="6">
        <f>_xlfn.RANK.AVG(DMen!L212,DMen!L$4:L$413,0)</f>
        <v>102</v>
      </c>
      <c r="M212" s="6">
        <f>_xlfn.RANK.AVG(DMen!M212,DMen!M$4:M$413,1)</f>
        <v>70</v>
      </c>
      <c r="N212" s="6">
        <f>_xlfn.RANK.AVG(DMen!N212,DMen!N$4:N$413,0)</f>
        <v>68</v>
      </c>
      <c r="O212" s="6">
        <f>_xlfn.RANK.AVG(DMen!O212,DMen!O$4:O$413,0)</f>
        <v>187</v>
      </c>
      <c r="P212" s="6">
        <f>_xlfn.RANK.AVG(DMen!P212,DMen!P$4:P$413,1)</f>
        <v>35</v>
      </c>
      <c r="Q212" s="6">
        <f>_xlfn.RANK.AVG(DMen!Q212,DMen!Q$4:Q$413,0)</f>
        <v>126</v>
      </c>
      <c r="R212" s="6">
        <f>_xlfn.RANK.AVG(DMen!R212,DMen!R$4:R$413,0)</f>
        <v>222</v>
      </c>
      <c r="S212" s="6">
        <f>_xlfn.RANK.AVG(DMen!S212,DMen!S$4:S$413,1)</f>
        <v>98</v>
      </c>
      <c r="T212" s="6">
        <f>IF( DMen!T212 ="","",_xlfn.RANK.AVG(DMen!T212,DMen!T$4:T$413,0))</f>
        <v>193</v>
      </c>
      <c r="U212" s="6">
        <f>IF( DMen!U212 ="","",_xlfn.RANK.AVG(DMen!U212,DMen!U$4:U$413,0))</f>
        <v>166.5</v>
      </c>
      <c r="V212" s="6">
        <f>_xlfn.RANK.AVG(DMen!V212,DMen!V$4:V$413,0)</f>
        <v>76.5</v>
      </c>
      <c r="W212" s="6">
        <f>IF( DMen!W212 ="","",_xlfn.RANK.AVG(DMen!W212,DMen!W$4:W$413,0))</f>
        <v>194</v>
      </c>
      <c r="X212" s="6" t="str">
        <f>IF( DMen!X212 ="","",_xlfn.RANK.AVG(DMen!X212,DMen!X$4:X$413,0))</f>
        <v/>
      </c>
      <c r="Y212" s="6">
        <f>IF( DMen!Y212 ="","",_xlfn.RANK.AVG(DMen!Y212,DMen!Y$4:Y$413,0))</f>
        <v>6</v>
      </c>
      <c r="Z212" s="6">
        <f>_xlfn.RANK.AVG(DMen!Z212,DMen!Z$4:Z$413,0)</f>
        <v>122</v>
      </c>
      <c r="AA212" s="6">
        <f>IF( DMen!AA212 ="","",_xlfn.RANK.AVG(DMen!AA212,DMen!AA$4:AA$413,0))</f>
        <v>99.5</v>
      </c>
      <c r="AB212" s="6">
        <f>_xlfn.RANK.AVG(DMen!AB212,DMen!AB$4:AB$413,0)</f>
        <v>184</v>
      </c>
      <c r="AC212" s="6">
        <f>_xlfn.RANK.AVG(DMen!AC212,DMen!AC$4:AC$413,0)</f>
        <v>169</v>
      </c>
      <c r="AG212" s="7">
        <f t="shared" si="42"/>
        <v>135.16666666666666</v>
      </c>
      <c r="AH212" s="7">
        <f t="shared" si="43"/>
        <v>143.5</v>
      </c>
      <c r="AI212" s="7">
        <f t="shared" si="51"/>
        <v>80</v>
      </c>
      <c r="AJ212" s="7">
        <f t="shared" si="52"/>
        <v>133.6</v>
      </c>
      <c r="AK212" s="7">
        <f t="shared" si="53"/>
        <v>127.2</v>
      </c>
      <c r="AL212" s="7">
        <f t="shared" si="54"/>
        <v>143.625</v>
      </c>
      <c r="AN212">
        <f t="shared" si="44"/>
        <v>132</v>
      </c>
      <c r="AO212">
        <f t="shared" si="45"/>
        <v>151</v>
      </c>
      <c r="AP212">
        <f t="shared" si="46"/>
        <v>56.5</v>
      </c>
      <c r="AQ212">
        <f t="shared" si="47"/>
        <v>141</v>
      </c>
      <c r="AR212">
        <f t="shared" si="48"/>
        <v>149</v>
      </c>
      <c r="AS212">
        <f t="shared" si="49"/>
        <v>200</v>
      </c>
      <c r="AU212" s="6">
        <f t="shared" si="50"/>
        <v>138.25</v>
      </c>
      <c r="AW212">
        <f t="shared" si="55"/>
        <v>156</v>
      </c>
    </row>
    <row r="213" spans="1:49">
      <c r="A213" t="s">
        <v>416</v>
      </c>
      <c r="B213" t="s">
        <v>417</v>
      </c>
      <c r="C213" t="s">
        <v>62</v>
      </c>
      <c r="D213" t="s">
        <v>204</v>
      </c>
      <c r="E213" s="6">
        <f>_xlfn.RANK.AVG(DMen!E213,DMen!E$4:E$413,0)</f>
        <v>157</v>
      </c>
      <c r="F213" s="6">
        <f>_xlfn.RANK.AVG(DMen!F213,DMen!F$4:F$413,0)</f>
        <v>15</v>
      </c>
      <c r="G213" s="6">
        <f>_xlfn.RANK.AVG(DMen!G213,DMen!G$4:G$413,0)</f>
        <v>70</v>
      </c>
      <c r="H213" s="6">
        <f>_xlfn.RANK.AVG(DMen!H213,DMen!H$4:H$413,0)</f>
        <v>1</v>
      </c>
      <c r="I213" s="6">
        <f>_xlfn.RANK.AVG(DMen!I213,DMen!I$4:I$413,0)</f>
        <v>6</v>
      </c>
      <c r="J213" s="6">
        <f>_xlfn.RANK.AVG(DMen!J213,DMen!J$4:J$413,0)</f>
        <v>98</v>
      </c>
      <c r="K213" s="6">
        <f>_xlfn.RANK.AVG(DMen!K213,DMen!K$4:K$413,0)</f>
        <v>48.5</v>
      </c>
      <c r="L213" s="6">
        <f>_xlfn.RANK.AVG(DMen!L213,DMen!L$4:L$413,0)</f>
        <v>91</v>
      </c>
      <c r="M213" s="6">
        <f>_xlfn.RANK.AVG(DMen!M213,DMen!M$4:M$413,1)</f>
        <v>61</v>
      </c>
      <c r="N213" s="6">
        <f>_xlfn.RANK.AVG(DMen!N213,DMen!N$4:N$413,0)</f>
        <v>55</v>
      </c>
      <c r="O213" s="6">
        <f>_xlfn.RANK.AVG(DMen!O213,DMen!O$4:O$413,0)</f>
        <v>66</v>
      </c>
      <c r="P213" s="6">
        <f>_xlfn.RANK.AVG(DMen!P213,DMen!P$4:P$413,1)</f>
        <v>110</v>
      </c>
      <c r="Q213" s="6">
        <f>_xlfn.RANK.AVG(DMen!Q213,DMen!Q$4:Q$413,0)</f>
        <v>85</v>
      </c>
      <c r="R213" s="6">
        <f>_xlfn.RANK.AVG(DMen!R213,DMen!R$4:R$413,0)</f>
        <v>55</v>
      </c>
      <c r="S213" s="6">
        <f>_xlfn.RANK.AVG(DMen!S213,DMen!S$4:S$413,1)</f>
        <v>165</v>
      </c>
      <c r="T213" s="6">
        <f>IF( DMen!T213 ="","",_xlfn.RANK.AVG(DMen!T213,DMen!T$4:T$413,0))</f>
        <v>125</v>
      </c>
      <c r="U213" s="6">
        <f>IF( DMen!U213 ="","",_xlfn.RANK.AVG(DMen!U213,DMen!U$4:U$413,0))</f>
        <v>161</v>
      </c>
      <c r="V213" s="6">
        <f>_xlfn.RANK.AVG(DMen!V213,DMen!V$4:V$413,0)</f>
        <v>65</v>
      </c>
      <c r="W213" s="6">
        <f>IF( DMen!W213 ="","",_xlfn.RANK.AVG(DMen!W213,DMen!W$4:W$413,0))</f>
        <v>119</v>
      </c>
      <c r="X213" s="6">
        <f>IF( DMen!X213 ="","",_xlfn.RANK.AVG(DMen!X213,DMen!X$4:X$413,0))</f>
        <v>58</v>
      </c>
      <c r="Y213" s="6">
        <f>IF( DMen!Y213 ="","",_xlfn.RANK.AVG(DMen!Y213,DMen!Y$4:Y$413,0))</f>
        <v>96</v>
      </c>
      <c r="Z213" s="6">
        <f>_xlfn.RANK.AVG(DMen!Z213,DMen!Z$4:Z$413,0)</f>
        <v>108</v>
      </c>
      <c r="AA213" s="6">
        <f>IF( DMen!AA213 ="","",_xlfn.RANK.AVG(DMen!AA213,DMen!AA$4:AA$413,0))</f>
        <v>36</v>
      </c>
      <c r="AB213" s="6">
        <f>_xlfn.RANK.AVG(DMen!AB213,DMen!AB$4:AB$413,0)</f>
        <v>228</v>
      </c>
      <c r="AC213" s="6">
        <f>_xlfn.RANK.AVG(DMen!AC213,DMen!AC$4:AC$413,0)</f>
        <v>120</v>
      </c>
      <c r="AG213" s="7">
        <f t="shared" si="42"/>
        <v>80.666666666666671</v>
      </c>
      <c r="AH213" s="7">
        <f t="shared" si="43"/>
        <v>38.375</v>
      </c>
      <c r="AI213" s="7">
        <f t="shared" si="51"/>
        <v>69</v>
      </c>
      <c r="AJ213" s="7">
        <f t="shared" si="52"/>
        <v>96.2</v>
      </c>
      <c r="AK213" s="7">
        <f t="shared" si="53"/>
        <v>104</v>
      </c>
      <c r="AL213" s="7">
        <f t="shared" si="54"/>
        <v>123</v>
      </c>
      <c r="AN213">
        <f t="shared" si="44"/>
        <v>74</v>
      </c>
      <c r="AO213">
        <f t="shared" si="45"/>
        <v>18.5</v>
      </c>
      <c r="AP213">
        <f t="shared" si="46"/>
        <v>39</v>
      </c>
      <c r="AQ213">
        <f t="shared" si="47"/>
        <v>93</v>
      </c>
      <c r="AR213">
        <f t="shared" si="48"/>
        <v>110</v>
      </c>
      <c r="AS213">
        <f t="shared" si="49"/>
        <v>161</v>
      </c>
      <c r="AU213" s="6">
        <f t="shared" si="50"/>
        <v>82.583333333333329</v>
      </c>
      <c r="AW213">
        <f t="shared" si="55"/>
        <v>47</v>
      </c>
    </row>
    <row r="214" spans="1:49">
      <c r="A214" t="s">
        <v>469</v>
      </c>
      <c r="B214" t="s">
        <v>470</v>
      </c>
      <c r="C214" t="s">
        <v>62</v>
      </c>
      <c r="D214" t="s">
        <v>256</v>
      </c>
      <c r="E214" s="6">
        <f>_xlfn.RANK.AVG(DMen!E214,DMen!E$4:E$413,0)</f>
        <v>157</v>
      </c>
      <c r="F214" s="6">
        <f>_xlfn.RANK.AVG(DMen!F214,DMen!F$4:F$413,0)</f>
        <v>73</v>
      </c>
      <c r="G214" s="6">
        <f>_xlfn.RANK.AVG(DMen!G214,DMen!G$4:G$413,0)</f>
        <v>119</v>
      </c>
      <c r="H214" s="6">
        <f>_xlfn.RANK.AVG(DMen!H214,DMen!H$4:H$413,0)</f>
        <v>75</v>
      </c>
      <c r="I214" s="6">
        <f>_xlfn.RANK.AVG(DMen!I214,DMen!I$4:I$413,0)</f>
        <v>134</v>
      </c>
      <c r="J214" s="6">
        <f>_xlfn.RANK.AVG(DMen!J214,DMen!J$4:J$413,0)</f>
        <v>24</v>
      </c>
      <c r="K214" s="6">
        <f>_xlfn.RANK.AVG(DMen!K214,DMen!K$4:K$413,0)</f>
        <v>25</v>
      </c>
      <c r="L214" s="6">
        <f>_xlfn.RANK.AVG(DMen!L214,DMen!L$4:L$413,0)</f>
        <v>62</v>
      </c>
      <c r="M214" s="6">
        <f>_xlfn.RANK.AVG(DMen!M214,DMen!M$4:M$413,1)</f>
        <v>153</v>
      </c>
      <c r="N214" s="6">
        <f>_xlfn.RANK.AVG(DMen!N214,DMen!N$4:N$413,0)</f>
        <v>143</v>
      </c>
      <c r="O214" s="6">
        <f>_xlfn.RANK.AVG(DMen!O214,DMen!O$4:O$413,0)</f>
        <v>107</v>
      </c>
      <c r="P214" s="6">
        <f>_xlfn.RANK.AVG(DMen!P214,DMen!P$4:P$413,1)</f>
        <v>55.5</v>
      </c>
      <c r="Q214" s="6">
        <f>_xlfn.RANK.AVG(DMen!Q214,DMen!Q$4:Q$413,0)</f>
        <v>74</v>
      </c>
      <c r="R214" s="6">
        <f>_xlfn.RANK.AVG(DMen!R214,DMen!R$4:R$413,0)</f>
        <v>133</v>
      </c>
      <c r="S214" s="6">
        <f>_xlfn.RANK.AVG(DMen!S214,DMen!S$4:S$413,1)</f>
        <v>44</v>
      </c>
      <c r="T214" s="6">
        <f>IF( DMen!T214 ="","",_xlfn.RANK.AVG(DMen!T214,DMen!T$4:T$413,0))</f>
        <v>218</v>
      </c>
      <c r="U214" s="6">
        <f>IF( DMen!U214 ="","",_xlfn.RANK.AVG(DMen!U214,DMen!U$4:U$413,0))</f>
        <v>142.5</v>
      </c>
      <c r="V214" s="6">
        <f>_xlfn.RANK.AVG(DMen!V214,DMen!V$4:V$413,0)</f>
        <v>156.5</v>
      </c>
      <c r="W214" s="6">
        <f>IF( DMen!W214 ="","",_xlfn.RANK.AVG(DMen!W214,DMen!W$4:W$413,0))</f>
        <v>169</v>
      </c>
      <c r="X214" s="6" t="str">
        <f>IF( DMen!X214 ="","",_xlfn.RANK.AVG(DMen!X214,DMen!X$4:X$413,0))</f>
        <v/>
      </c>
      <c r="Y214" s="6">
        <f>IF( DMen!Y214 ="","",_xlfn.RANK.AVG(DMen!Y214,DMen!Y$4:Y$413,0))</f>
        <v>40</v>
      </c>
      <c r="Z214" s="6">
        <f>_xlfn.RANK.AVG(DMen!Z214,DMen!Z$4:Z$413,0)</f>
        <v>206</v>
      </c>
      <c r="AA214" s="6">
        <f>IF( DMen!AA214 ="","",_xlfn.RANK.AVG(DMen!AA214,DMen!AA$4:AA$413,0))</f>
        <v>99.5</v>
      </c>
      <c r="AB214" s="6">
        <f>_xlfn.RANK.AVG(DMen!AB214,DMen!AB$4:AB$413,0)</f>
        <v>132</v>
      </c>
      <c r="AC214" s="6">
        <f>_xlfn.RANK.AVG(DMen!AC214,DMen!AC$4:AC$413,0)</f>
        <v>13</v>
      </c>
      <c r="AG214" s="7">
        <f t="shared" si="42"/>
        <v>116.33333333333333</v>
      </c>
      <c r="AH214" s="7">
        <f t="shared" si="43"/>
        <v>64.5</v>
      </c>
      <c r="AI214" s="7">
        <f t="shared" si="51"/>
        <v>119.33333333333333</v>
      </c>
      <c r="AJ214" s="7">
        <f t="shared" si="52"/>
        <v>82.7</v>
      </c>
      <c r="AK214" s="7">
        <f t="shared" si="53"/>
        <v>145.19999999999999</v>
      </c>
      <c r="AL214" s="7">
        <f t="shared" si="54"/>
        <v>112.625</v>
      </c>
      <c r="AN214">
        <f t="shared" si="44"/>
        <v>109</v>
      </c>
      <c r="AO214">
        <f t="shared" si="45"/>
        <v>40</v>
      </c>
      <c r="AP214">
        <f t="shared" si="46"/>
        <v>117</v>
      </c>
      <c r="AQ214">
        <f t="shared" si="47"/>
        <v>71</v>
      </c>
      <c r="AR214">
        <f t="shared" si="48"/>
        <v>181.5</v>
      </c>
      <c r="AS214">
        <f t="shared" si="49"/>
        <v>133</v>
      </c>
      <c r="AU214" s="6">
        <f t="shared" si="50"/>
        <v>108.58333333333333</v>
      </c>
      <c r="AW214">
        <f t="shared" si="55"/>
        <v>100</v>
      </c>
    </row>
    <row r="215" spans="1:49">
      <c r="A215" t="s">
        <v>968</v>
      </c>
      <c r="B215" t="s">
        <v>969</v>
      </c>
      <c r="C215" t="s">
        <v>62</v>
      </c>
      <c r="D215" t="s">
        <v>71</v>
      </c>
      <c r="E215" s="6">
        <f>_xlfn.RANK.AVG(DMen!E215,DMen!E$4:E$413,0)</f>
        <v>157</v>
      </c>
      <c r="F215" s="6">
        <f>_xlfn.RANK.AVG(DMen!F215,DMen!F$4:F$413,0)</f>
        <v>182</v>
      </c>
      <c r="G215" s="6">
        <f>_xlfn.RANK.AVG(DMen!G215,DMen!G$4:G$413,0)</f>
        <v>94</v>
      </c>
      <c r="H215" s="6">
        <f>_xlfn.RANK.AVG(DMen!H215,DMen!H$4:H$413,0)</f>
        <v>177</v>
      </c>
      <c r="I215" s="6">
        <f>_xlfn.RANK.AVG(DMen!I215,DMen!I$4:I$413,0)</f>
        <v>79</v>
      </c>
      <c r="J215" s="6">
        <f>_xlfn.RANK.AVG(DMen!J215,DMen!J$4:J$413,0)</f>
        <v>195</v>
      </c>
      <c r="K215" s="6">
        <f>_xlfn.RANK.AVG(DMen!K215,DMen!K$4:K$413,0)</f>
        <v>161</v>
      </c>
      <c r="L215" s="6">
        <f>_xlfn.RANK.AVG(DMen!L215,DMen!L$4:L$413,0)</f>
        <v>43</v>
      </c>
      <c r="M215" s="6">
        <f>_xlfn.RANK.AVG(DMen!M215,DMen!M$4:M$413,1)</f>
        <v>206</v>
      </c>
      <c r="N215" s="6">
        <f>_xlfn.RANK.AVG(DMen!N215,DMen!N$4:N$413,0)</f>
        <v>179</v>
      </c>
      <c r="O215" s="6">
        <f>_xlfn.RANK.AVG(DMen!O215,DMen!O$4:O$413,0)</f>
        <v>155</v>
      </c>
      <c r="P215" s="6">
        <f>_xlfn.RANK.AVG(DMen!P215,DMen!P$4:P$413,1)</f>
        <v>165</v>
      </c>
      <c r="Q215" s="6">
        <f>_xlfn.RANK.AVG(DMen!Q215,DMen!Q$4:Q$413,0)</f>
        <v>169</v>
      </c>
      <c r="R215" s="6">
        <f>_xlfn.RANK.AVG(DMen!R215,DMen!R$4:R$413,0)</f>
        <v>218</v>
      </c>
      <c r="S215" s="6">
        <f>_xlfn.RANK.AVG(DMen!S215,DMen!S$4:S$413,1)</f>
        <v>177</v>
      </c>
      <c r="T215" s="6">
        <f>IF( DMen!T215 ="","",_xlfn.RANK.AVG(DMen!T215,DMen!T$4:T$413,0))</f>
        <v>74</v>
      </c>
      <c r="U215" s="6" t="str">
        <f>IF( DMen!U215 ="","",_xlfn.RANK.AVG(DMen!U215,DMen!U$4:U$413,0))</f>
        <v/>
      </c>
      <c r="V215" s="6">
        <f>_xlfn.RANK.AVG(DMen!V215,DMen!V$4:V$413,0)</f>
        <v>142</v>
      </c>
      <c r="W215" s="6">
        <f>IF( DMen!W215 ="","",_xlfn.RANK.AVG(DMen!W215,DMen!W$4:W$413,0))</f>
        <v>140</v>
      </c>
      <c r="X215" s="6" t="str">
        <f>IF( DMen!X215 ="","",_xlfn.RANK.AVG(DMen!X215,DMen!X$4:X$413,0))</f>
        <v/>
      </c>
      <c r="Y215" s="6">
        <f>IF( DMen!Y215 ="","",_xlfn.RANK.AVG(DMen!Y215,DMen!Y$4:Y$413,0))</f>
        <v>125</v>
      </c>
      <c r="Z215" s="6">
        <f>_xlfn.RANK.AVG(DMen!Z215,DMen!Z$4:Z$413,0)</f>
        <v>198</v>
      </c>
      <c r="AA215" s="6" t="str">
        <f>IF( DMen!AA215 ="","",_xlfn.RANK.AVG(DMen!AA215,DMen!AA$4:AA$413,0))</f>
        <v/>
      </c>
      <c r="AB215" s="6">
        <f>_xlfn.RANK.AVG(DMen!AB215,DMen!AB$4:AB$413,0)</f>
        <v>17</v>
      </c>
      <c r="AC215" s="6">
        <f>_xlfn.RANK.AVG(DMen!AC215,DMen!AC$4:AC$413,0)</f>
        <v>196</v>
      </c>
      <c r="AG215" s="7">
        <f t="shared" si="42"/>
        <v>144.33333333333334</v>
      </c>
      <c r="AH215" s="7">
        <f t="shared" si="43"/>
        <v>153</v>
      </c>
      <c r="AI215" s="7">
        <f t="shared" si="51"/>
        <v>142.66666666666666</v>
      </c>
      <c r="AJ215" s="7">
        <f t="shared" si="52"/>
        <v>176.8</v>
      </c>
      <c r="AK215" s="7">
        <f t="shared" si="53"/>
        <v>120.25</v>
      </c>
      <c r="AL215" s="7">
        <f t="shared" si="54"/>
        <v>137</v>
      </c>
      <c r="AN215">
        <f t="shared" si="44"/>
        <v>150.5</v>
      </c>
      <c r="AO215">
        <f t="shared" si="45"/>
        <v>165</v>
      </c>
      <c r="AP215">
        <f t="shared" si="46"/>
        <v>165</v>
      </c>
      <c r="AQ215">
        <f t="shared" si="47"/>
        <v>189</v>
      </c>
      <c r="AR215">
        <f t="shared" si="48"/>
        <v>138</v>
      </c>
      <c r="AS215">
        <f t="shared" si="49"/>
        <v>190</v>
      </c>
      <c r="AU215" s="6">
        <f t="shared" si="50"/>
        <v>166.25</v>
      </c>
      <c r="AW215">
        <f t="shared" si="55"/>
        <v>207.5</v>
      </c>
    </row>
    <row r="216" spans="1:49">
      <c r="A216" t="s">
        <v>603</v>
      </c>
      <c r="B216" t="s">
        <v>604</v>
      </c>
      <c r="C216" t="s">
        <v>62</v>
      </c>
      <c r="D216" t="s">
        <v>84</v>
      </c>
      <c r="E216" s="6">
        <f>_xlfn.RANK.AVG(DMen!E216,DMen!E$4:E$413,0)</f>
        <v>192.5</v>
      </c>
      <c r="F216" s="6">
        <f>_xlfn.RANK.AVG(DMen!F216,DMen!F$4:F$413,0)</f>
        <v>204</v>
      </c>
      <c r="G216" s="6">
        <f>_xlfn.RANK.AVG(DMen!G216,DMen!G$4:G$413,0)</f>
        <v>123</v>
      </c>
      <c r="H216" s="6">
        <f>_xlfn.RANK.AVG(DMen!H216,DMen!H$4:H$413,0)</f>
        <v>173</v>
      </c>
      <c r="I216" s="6">
        <f>_xlfn.RANK.AVG(DMen!I216,DMen!I$4:I$413,0)</f>
        <v>117</v>
      </c>
      <c r="J216" s="6">
        <f>_xlfn.RANK.AVG(DMen!J216,DMen!J$4:J$413,0)</f>
        <v>177</v>
      </c>
      <c r="K216" s="6">
        <f>_xlfn.RANK.AVG(DMen!K216,DMen!K$4:K$413,0)</f>
        <v>165</v>
      </c>
      <c r="L216" s="6">
        <f>_xlfn.RANK.AVG(DMen!L216,DMen!L$4:L$413,0)</f>
        <v>216</v>
      </c>
      <c r="M216" s="6">
        <f>_xlfn.RANK.AVG(DMen!M216,DMen!M$4:M$413,1)</f>
        <v>14</v>
      </c>
      <c r="N216" s="6">
        <f>_xlfn.RANK.AVG(DMen!N216,DMen!N$4:N$413,0)</f>
        <v>72</v>
      </c>
      <c r="O216" s="6">
        <f>_xlfn.RANK.AVG(DMen!O216,DMen!O$4:O$413,0)</f>
        <v>70</v>
      </c>
      <c r="P216" s="6">
        <f>_xlfn.RANK.AVG(DMen!P216,DMen!P$4:P$413,1)</f>
        <v>38.5</v>
      </c>
      <c r="Q216" s="6">
        <f>_xlfn.RANK.AVG(DMen!Q216,DMen!Q$4:Q$413,0)</f>
        <v>50</v>
      </c>
      <c r="R216" s="6">
        <f>_xlfn.RANK.AVG(DMen!R216,DMen!R$4:R$413,0)</f>
        <v>104</v>
      </c>
      <c r="S216" s="6">
        <f>_xlfn.RANK.AVG(DMen!S216,DMen!S$4:S$413,1)</f>
        <v>64</v>
      </c>
      <c r="T216" s="6">
        <f>IF( DMen!T216 ="","",_xlfn.RANK.AVG(DMen!T216,DMen!T$4:T$413,0))</f>
        <v>11</v>
      </c>
      <c r="U216" s="6">
        <f>IF( DMen!U216 ="","",_xlfn.RANK.AVG(DMen!U216,DMen!U$4:U$413,0))</f>
        <v>134.5</v>
      </c>
      <c r="V216" s="6">
        <f>_xlfn.RANK.AVG(DMen!V216,DMen!V$4:V$413,0)</f>
        <v>86</v>
      </c>
      <c r="W216" s="6">
        <f>IF( DMen!W216 ="","",_xlfn.RANK.AVG(DMen!W216,DMen!W$4:W$413,0))</f>
        <v>141</v>
      </c>
      <c r="X216" s="6" t="str">
        <f>IF( DMen!X216 ="","",_xlfn.RANK.AVG(DMen!X216,DMen!X$4:X$413,0))</f>
        <v/>
      </c>
      <c r="Y216" s="6">
        <f>IF( DMen!Y216 ="","",_xlfn.RANK.AVG(DMen!Y216,DMen!Y$4:Y$413,0))</f>
        <v>176.5</v>
      </c>
      <c r="Z216" s="6">
        <f>_xlfn.RANK.AVG(DMen!Z216,DMen!Z$4:Z$413,0)</f>
        <v>17</v>
      </c>
      <c r="AA216" s="6" t="str">
        <f>IF( DMen!AA216 ="","",_xlfn.RANK.AVG(DMen!AA216,DMen!AA$4:AA$413,0))</f>
        <v/>
      </c>
      <c r="AB216" s="6">
        <f>_xlfn.RANK.AVG(DMen!AB216,DMen!AB$4:AB$413,0)</f>
        <v>36</v>
      </c>
      <c r="AC216" s="6">
        <f>_xlfn.RANK.AVG(DMen!AC216,DMen!AC$4:AC$413,0)</f>
        <v>41.5</v>
      </c>
      <c r="AG216" s="7">
        <f t="shared" si="42"/>
        <v>173.16666666666666</v>
      </c>
      <c r="AH216" s="7">
        <f t="shared" si="43"/>
        <v>158</v>
      </c>
      <c r="AI216" s="7">
        <f t="shared" si="51"/>
        <v>100.66666666666667</v>
      </c>
      <c r="AJ216" s="7">
        <f t="shared" si="52"/>
        <v>65.3</v>
      </c>
      <c r="AK216" s="7">
        <f t="shared" si="53"/>
        <v>109.8</v>
      </c>
      <c r="AL216" s="7">
        <f t="shared" si="54"/>
        <v>31.5</v>
      </c>
      <c r="AN216">
        <f t="shared" si="44"/>
        <v>190.5</v>
      </c>
      <c r="AO216">
        <f t="shared" si="45"/>
        <v>169.5</v>
      </c>
      <c r="AP216">
        <f t="shared" si="46"/>
        <v>92.5</v>
      </c>
      <c r="AQ216">
        <f t="shared" si="47"/>
        <v>48</v>
      </c>
      <c r="AR216">
        <f t="shared" si="48"/>
        <v>118</v>
      </c>
      <c r="AS216">
        <f t="shared" si="49"/>
        <v>2</v>
      </c>
      <c r="AU216" s="6">
        <f t="shared" si="50"/>
        <v>103.41666666666667</v>
      </c>
      <c r="AW216">
        <f t="shared" si="55"/>
        <v>91.5</v>
      </c>
    </row>
    <row r="217" spans="1:49">
      <c r="A217" t="s">
        <v>185</v>
      </c>
      <c r="B217" t="s">
        <v>186</v>
      </c>
      <c r="C217" t="s">
        <v>62</v>
      </c>
      <c r="D217" t="s">
        <v>168</v>
      </c>
      <c r="E217" s="6">
        <f>_xlfn.RANK.AVG(DMen!E217,DMen!E$4:E$413,0)</f>
        <v>61</v>
      </c>
      <c r="F217" s="6">
        <f>_xlfn.RANK.AVG(DMen!F217,DMen!F$4:F$413,0)</f>
        <v>87.5</v>
      </c>
      <c r="G217" s="6">
        <f>_xlfn.RANK.AVG(DMen!G217,DMen!G$4:G$413,0)</f>
        <v>125</v>
      </c>
      <c r="H217" s="6">
        <f>_xlfn.RANK.AVG(DMen!H217,DMen!H$4:H$413,0)</f>
        <v>71</v>
      </c>
      <c r="I217" s="6">
        <f>_xlfn.RANK.AVG(DMen!I217,DMen!I$4:I$413,0)</f>
        <v>65</v>
      </c>
      <c r="J217" s="6">
        <f>_xlfn.RANK.AVG(DMen!J217,DMen!J$4:J$413,0)</f>
        <v>2</v>
      </c>
      <c r="K217" s="6">
        <f>_xlfn.RANK.AVG(DMen!K217,DMen!K$4:K$413,0)</f>
        <v>61</v>
      </c>
      <c r="L217" s="6">
        <f>_xlfn.RANK.AVG(DMen!L217,DMen!L$4:L$413,0)</f>
        <v>96</v>
      </c>
      <c r="M217" s="6">
        <f>_xlfn.RANK.AVG(DMen!M217,DMen!M$4:M$413,1)</f>
        <v>223</v>
      </c>
      <c r="N217" s="6">
        <f>_xlfn.RANK.AVG(DMen!N217,DMen!N$4:N$413,0)</f>
        <v>223</v>
      </c>
      <c r="O217" s="6">
        <f>_xlfn.RANK.AVG(DMen!O217,DMen!O$4:O$413,0)</f>
        <v>22.5</v>
      </c>
      <c r="P217" s="6">
        <f>_xlfn.RANK.AVG(DMen!P217,DMen!P$4:P$413,1)</f>
        <v>45</v>
      </c>
      <c r="Q217" s="6">
        <f>_xlfn.RANK.AVG(DMen!Q217,DMen!Q$4:Q$413,0)</f>
        <v>20</v>
      </c>
      <c r="R217" s="6">
        <f>_xlfn.RANK.AVG(DMen!R217,DMen!R$4:R$413,0)</f>
        <v>21</v>
      </c>
      <c r="S217" s="6">
        <f>_xlfn.RANK.AVG(DMen!S217,DMen!S$4:S$413,1)</f>
        <v>36</v>
      </c>
      <c r="T217" s="6">
        <f>IF( DMen!T217 ="","",_xlfn.RANK.AVG(DMen!T217,DMen!T$4:T$413,0))</f>
        <v>42</v>
      </c>
      <c r="U217" s="6">
        <f>IF( DMen!U217 ="","",_xlfn.RANK.AVG(DMen!U217,DMen!U$4:U$413,0))</f>
        <v>113</v>
      </c>
      <c r="V217" s="6">
        <f>_xlfn.RANK.AVG(DMen!V217,DMen!V$4:V$413,0)</f>
        <v>149</v>
      </c>
      <c r="W217" s="6">
        <f>IF( DMen!W217 ="","",_xlfn.RANK.AVG(DMen!W217,DMen!W$4:W$413,0))</f>
        <v>77</v>
      </c>
      <c r="X217" s="6">
        <f>IF( DMen!X217 ="","",_xlfn.RANK.AVG(DMen!X217,DMen!X$4:X$413,0))</f>
        <v>48</v>
      </c>
      <c r="Y217" s="6">
        <f>IF( DMen!Y217 ="","",_xlfn.RANK.AVG(DMen!Y217,DMen!Y$4:Y$413,0))</f>
        <v>103</v>
      </c>
      <c r="Z217" s="6">
        <f>_xlfn.RANK.AVG(DMen!Z217,DMen!Z$4:Z$413,0)</f>
        <v>3</v>
      </c>
      <c r="AA217" s="6">
        <f>IF( DMen!AA217 ="","",_xlfn.RANK.AVG(DMen!AA217,DMen!AA$4:AA$413,0))</f>
        <v>24</v>
      </c>
      <c r="AB217" s="6">
        <f>_xlfn.RANK.AVG(DMen!AB217,DMen!AB$4:AB$413,0)</f>
        <v>183</v>
      </c>
      <c r="AC217" s="6">
        <f>_xlfn.RANK.AVG(DMen!AC217,DMen!AC$4:AC$413,0)</f>
        <v>41.5</v>
      </c>
      <c r="AG217" s="7">
        <f t="shared" si="42"/>
        <v>91.166666666666671</v>
      </c>
      <c r="AH217" s="7">
        <f t="shared" si="43"/>
        <v>49.75</v>
      </c>
      <c r="AI217" s="7">
        <f t="shared" si="51"/>
        <v>180.66666666666666</v>
      </c>
      <c r="AJ217" s="7">
        <f t="shared" si="52"/>
        <v>28.9</v>
      </c>
      <c r="AK217" s="7">
        <f t="shared" si="53"/>
        <v>88.666666666666671</v>
      </c>
      <c r="AL217" s="7">
        <f t="shared" si="54"/>
        <v>62.875</v>
      </c>
      <c r="AN217">
        <f t="shared" si="44"/>
        <v>90</v>
      </c>
      <c r="AO217">
        <f t="shared" si="45"/>
        <v>29</v>
      </c>
      <c r="AP217">
        <f t="shared" si="46"/>
        <v>210</v>
      </c>
      <c r="AQ217">
        <f t="shared" si="47"/>
        <v>12</v>
      </c>
      <c r="AR217">
        <f t="shared" si="48"/>
        <v>86</v>
      </c>
      <c r="AS217">
        <f t="shared" si="49"/>
        <v>21</v>
      </c>
      <c r="AU217" s="6">
        <f t="shared" si="50"/>
        <v>74.666666666666671</v>
      </c>
      <c r="AW217">
        <f t="shared" si="55"/>
        <v>38.5</v>
      </c>
    </row>
    <row r="218" spans="1:49">
      <c r="A218" t="s">
        <v>1283</v>
      </c>
      <c r="B218" t="s">
        <v>1284</v>
      </c>
      <c r="C218" t="s">
        <v>62</v>
      </c>
      <c r="D218" t="s">
        <v>544</v>
      </c>
      <c r="E218" s="6">
        <f>_xlfn.RANK.AVG(DMen!E218,DMen!E$4:E$413,0)</f>
        <v>117.5</v>
      </c>
      <c r="F218" s="6">
        <f>_xlfn.RANK.AVG(DMen!F218,DMen!F$4:F$413,0)</f>
        <v>109.5</v>
      </c>
      <c r="G218" s="6">
        <f>_xlfn.RANK.AVG(DMen!G218,DMen!G$4:G$413,0)</f>
        <v>159</v>
      </c>
      <c r="H218" s="6">
        <f>_xlfn.RANK.AVG(DMen!H218,DMen!H$4:H$413,0)</f>
        <v>128</v>
      </c>
      <c r="I218" s="6">
        <f>_xlfn.RANK.AVG(DMen!I218,DMen!I$4:I$413,0)</f>
        <v>142</v>
      </c>
      <c r="J218" s="6">
        <f>_xlfn.RANK.AVG(DMen!J218,DMen!J$4:J$413,0)</f>
        <v>21</v>
      </c>
      <c r="K218" s="6">
        <f>_xlfn.RANK.AVG(DMen!K218,DMen!K$4:K$413,0)</f>
        <v>87</v>
      </c>
      <c r="L218" s="6">
        <f>_xlfn.RANK.AVG(DMen!L218,DMen!L$4:L$413,0)</f>
        <v>222</v>
      </c>
      <c r="M218" s="6">
        <f>_xlfn.RANK.AVG(DMen!M218,DMen!M$4:M$413,1)</f>
        <v>35</v>
      </c>
      <c r="N218" s="6">
        <f>_xlfn.RANK.AVG(DMen!N218,DMen!N$4:N$413,0)</f>
        <v>111</v>
      </c>
      <c r="O218" s="6">
        <f>_xlfn.RANK.AVG(DMen!O218,DMen!O$4:O$413,0)</f>
        <v>212</v>
      </c>
      <c r="P218" s="6">
        <f>_xlfn.RANK.AVG(DMen!P218,DMen!P$4:P$413,1)</f>
        <v>129</v>
      </c>
      <c r="Q218" s="6">
        <f>_xlfn.RANK.AVG(DMen!Q218,DMen!Q$4:Q$413,0)</f>
        <v>191</v>
      </c>
      <c r="R218" s="6">
        <f>_xlfn.RANK.AVG(DMen!R218,DMen!R$4:R$413,0)</f>
        <v>206</v>
      </c>
      <c r="S218" s="6">
        <f>_xlfn.RANK.AVG(DMen!S218,DMen!S$4:S$413,1)</f>
        <v>119</v>
      </c>
      <c r="T218" s="6">
        <f>IF( DMen!T218 ="","",_xlfn.RANK.AVG(DMen!T218,DMen!T$4:T$413,0))</f>
        <v>201</v>
      </c>
      <c r="U218" s="6">
        <f>IF( DMen!U218 ="","",_xlfn.RANK.AVG(DMen!U218,DMen!U$4:U$413,0))</f>
        <v>40</v>
      </c>
      <c r="V218" s="6">
        <f>_xlfn.RANK.AVG(DMen!V218,DMen!V$4:V$413,0)</f>
        <v>136</v>
      </c>
      <c r="W218" s="6">
        <f>IF( DMen!W218 ="","",_xlfn.RANK.AVG(DMen!W218,DMen!W$4:W$413,0))</f>
        <v>116</v>
      </c>
      <c r="X218" s="6" t="str">
        <f>IF( DMen!X218 ="","",_xlfn.RANK.AVG(DMen!X218,DMen!X$4:X$413,0))</f>
        <v/>
      </c>
      <c r="Y218" s="6">
        <f>IF( DMen!Y218 ="","",_xlfn.RANK.AVG(DMen!Y218,DMen!Y$4:Y$413,0))</f>
        <v>69.5</v>
      </c>
      <c r="Z218" s="6">
        <f>_xlfn.RANK.AVG(DMen!Z218,DMen!Z$4:Z$413,0)</f>
        <v>207</v>
      </c>
      <c r="AA218" s="6">
        <f>IF( DMen!AA218 ="","",_xlfn.RANK.AVG(DMen!AA218,DMen!AA$4:AA$413,0))</f>
        <v>99.5</v>
      </c>
      <c r="AB218" s="6">
        <f>_xlfn.RANK.AVG(DMen!AB218,DMen!AB$4:AB$413,0)</f>
        <v>64</v>
      </c>
      <c r="AC218" s="6">
        <f>_xlfn.RANK.AVG(DMen!AC218,DMen!AC$4:AC$413,0)</f>
        <v>176</v>
      </c>
      <c r="AG218" s="7">
        <f t="shared" si="42"/>
        <v>128.66666666666666</v>
      </c>
      <c r="AH218" s="7">
        <f t="shared" si="43"/>
        <v>94.5</v>
      </c>
      <c r="AI218" s="7">
        <f t="shared" si="51"/>
        <v>122.66666666666667</v>
      </c>
      <c r="AJ218" s="7">
        <f t="shared" si="52"/>
        <v>171.4</v>
      </c>
      <c r="AK218" s="7">
        <f t="shared" si="53"/>
        <v>112.5</v>
      </c>
      <c r="AL218" s="7">
        <f t="shared" si="54"/>
        <v>136.625</v>
      </c>
      <c r="AN218">
        <f t="shared" si="44"/>
        <v>124</v>
      </c>
      <c r="AO218">
        <f t="shared" si="45"/>
        <v>89</v>
      </c>
      <c r="AP218">
        <f t="shared" si="46"/>
        <v>124</v>
      </c>
      <c r="AQ218">
        <f t="shared" si="47"/>
        <v>185</v>
      </c>
      <c r="AR218">
        <f t="shared" si="48"/>
        <v>126</v>
      </c>
      <c r="AS218">
        <f t="shared" si="49"/>
        <v>189</v>
      </c>
      <c r="AU218" s="6">
        <f t="shared" si="50"/>
        <v>139.5</v>
      </c>
      <c r="AW218">
        <f t="shared" si="55"/>
        <v>161.5</v>
      </c>
    </row>
    <row r="219" spans="1:49">
      <c r="A219" t="s">
        <v>528</v>
      </c>
      <c r="B219" t="s">
        <v>529</v>
      </c>
      <c r="C219" t="s">
        <v>62</v>
      </c>
      <c r="D219" t="s">
        <v>364</v>
      </c>
      <c r="E219" s="6">
        <f>_xlfn.RANK.AVG(DMen!E219,DMen!E$4:E$413,0)</f>
        <v>13.5</v>
      </c>
      <c r="F219" s="6">
        <f>_xlfn.RANK.AVG(DMen!F219,DMen!F$4:F$413,0)</f>
        <v>47</v>
      </c>
      <c r="G219" s="6">
        <f>_xlfn.RANK.AVG(DMen!G219,DMen!G$4:G$413,0)</f>
        <v>60</v>
      </c>
      <c r="H219" s="6">
        <f>_xlfn.RANK.AVG(DMen!H219,DMen!H$4:H$413,0)</f>
        <v>130</v>
      </c>
      <c r="I219" s="6">
        <f>_xlfn.RANK.AVG(DMen!I219,DMen!I$4:I$413,0)</f>
        <v>21</v>
      </c>
      <c r="J219" s="6">
        <f>_xlfn.RANK.AVG(DMen!J219,DMen!J$4:J$413,0)</f>
        <v>116</v>
      </c>
      <c r="K219" s="6">
        <f>_xlfn.RANK.AVG(DMen!K219,DMen!K$4:K$413,0)</f>
        <v>108.5</v>
      </c>
      <c r="L219" s="6">
        <f>_xlfn.RANK.AVG(DMen!L219,DMen!L$4:L$413,0)</f>
        <v>87</v>
      </c>
      <c r="M219" s="6">
        <f>_xlfn.RANK.AVG(DMen!M219,DMen!M$4:M$413,1)</f>
        <v>137</v>
      </c>
      <c r="N219" s="6">
        <f>_xlfn.RANK.AVG(DMen!N219,DMen!N$4:N$413,0)</f>
        <v>145</v>
      </c>
      <c r="O219" s="6">
        <f>_xlfn.RANK.AVG(DMen!O219,DMen!O$4:O$413,0)</f>
        <v>72.5</v>
      </c>
      <c r="P219" s="6">
        <f>_xlfn.RANK.AVG(DMen!P219,DMen!P$4:P$413,1)</f>
        <v>97</v>
      </c>
      <c r="Q219" s="6">
        <f>_xlfn.RANK.AVG(DMen!Q219,DMen!Q$4:Q$413,0)</f>
        <v>79</v>
      </c>
      <c r="R219" s="6">
        <f>_xlfn.RANK.AVG(DMen!R219,DMen!R$4:R$413,0)</f>
        <v>58</v>
      </c>
      <c r="S219" s="6">
        <f>_xlfn.RANK.AVG(DMen!S219,DMen!S$4:S$413,1)</f>
        <v>53</v>
      </c>
      <c r="T219" s="6">
        <f>IF( DMen!T219 ="","",_xlfn.RANK.AVG(DMen!T219,DMen!T$4:T$413,0))</f>
        <v>131</v>
      </c>
      <c r="U219" s="6">
        <f>IF( DMen!U219 ="","",_xlfn.RANK.AVG(DMen!U219,DMen!U$4:U$413,0))</f>
        <v>41</v>
      </c>
      <c r="V219" s="6">
        <f>_xlfn.RANK.AVG(DMen!V219,DMen!V$4:V$413,0)</f>
        <v>34</v>
      </c>
      <c r="W219" s="6">
        <f>IF( DMen!W219 ="","",_xlfn.RANK.AVG(DMen!W219,DMen!W$4:W$413,0))</f>
        <v>41</v>
      </c>
      <c r="X219" s="6">
        <f>IF( DMen!X219 ="","",_xlfn.RANK.AVG(DMen!X219,DMen!X$4:X$413,0))</f>
        <v>5.5</v>
      </c>
      <c r="Y219" s="6">
        <f>IF( DMen!Y219 ="","",_xlfn.RANK.AVG(DMen!Y219,DMen!Y$4:Y$413,0))</f>
        <v>65.5</v>
      </c>
      <c r="Z219" s="6">
        <f>_xlfn.RANK.AVG(DMen!Z219,DMen!Z$4:Z$413,0)</f>
        <v>197</v>
      </c>
      <c r="AA219" s="6">
        <f>IF( DMen!AA219 ="","",_xlfn.RANK.AVG(DMen!AA219,DMen!AA$4:AA$413,0))</f>
        <v>4</v>
      </c>
      <c r="AB219" s="6">
        <f>_xlfn.RANK.AVG(DMen!AB219,DMen!AB$4:AB$413,0)</f>
        <v>136</v>
      </c>
      <c r="AC219" s="6">
        <f>_xlfn.RANK.AVG(DMen!AC219,DMen!AC$4:AC$413,0)</f>
        <v>95</v>
      </c>
      <c r="AG219" s="7">
        <f t="shared" si="42"/>
        <v>40.166666666666664</v>
      </c>
      <c r="AH219" s="7">
        <f t="shared" si="43"/>
        <v>93.875</v>
      </c>
      <c r="AI219" s="7">
        <f t="shared" si="51"/>
        <v>123</v>
      </c>
      <c r="AJ219" s="7">
        <f t="shared" si="52"/>
        <v>71.900000000000006</v>
      </c>
      <c r="AK219" s="7">
        <f t="shared" si="53"/>
        <v>53</v>
      </c>
      <c r="AL219" s="7">
        <f t="shared" si="54"/>
        <v>108</v>
      </c>
      <c r="AN219">
        <f t="shared" si="44"/>
        <v>27</v>
      </c>
      <c r="AO219">
        <f t="shared" si="45"/>
        <v>87</v>
      </c>
      <c r="AP219">
        <f t="shared" si="46"/>
        <v>125</v>
      </c>
      <c r="AQ219">
        <f t="shared" si="47"/>
        <v>60</v>
      </c>
      <c r="AR219">
        <f t="shared" si="48"/>
        <v>25</v>
      </c>
      <c r="AS219">
        <f t="shared" si="49"/>
        <v>116</v>
      </c>
      <c r="AU219" s="6">
        <f t="shared" si="50"/>
        <v>73.333333333333329</v>
      </c>
      <c r="AW219">
        <f t="shared" si="55"/>
        <v>36</v>
      </c>
    </row>
    <row r="220" spans="1:49">
      <c r="A220" t="s">
        <v>289</v>
      </c>
      <c r="B220" t="s">
        <v>290</v>
      </c>
      <c r="C220" t="s">
        <v>62</v>
      </c>
      <c r="D220" t="s">
        <v>105</v>
      </c>
      <c r="E220" s="6">
        <f>_xlfn.RANK.AVG(DMen!E220,DMen!E$4:E$413,0)</f>
        <v>76.5</v>
      </c>
      <c r="F220" s="6">
        <f>_xlfn.RANK.AVG(DMen!F220,DMen!F$4:F$413,0)</f>
        <v>87.5</v>
      </c>
      <c r="G220" s="6">
        <f>_xlfn.RANK.AVG(DMen!G220,DMen!G$4:G$413,0)</f>
        <v>53</v>
      </c>
      <c r="H220" s="6">
        <f>_xlfn.RANK.AVG(DMen!H220,DMen!H$4:H$413,0)</f>
        <v>100</v>
      </c>
      <c r="I220" s="6">
        <f>_xlfn.RANK.AVG(DMen!I220,DMen!I$4:I$413,0)</f>
        <v>42</v>
      </c>
      <c r="J220" s="6">
        <f>_xlfn.RANK.AVG(DMen!J220,DMen!J$4:J$413,0)</f>
        <v>223</v>
      </c>
      <c r="K220" s="6">
        <f>_xlfn.RANK.AVG(DMen!K220,DMen!K$4:K$413,0)</f>
        <v>141</v>
      </c>
      <c r="L220" s="6">
        <f>_xlfn.RANK.AVG(DMen!L220,DMen!L$4:L$413,0)</f>
        <v>1</v>
      </c>
      <c r="M220" s="6">
        <f>_xlfn.RANK.AVG(DMen!M220,DMen!M$4:M$413,1)</f>
        <v>208</v>
      </c>
      <c r="N220" s="6">
        <f>_xlfn.RANK.AVG(DMen!N220,DMen!N$4:N$413,0)</f>
        <v>17</v>
      </c>
      <c r="O220" s="6">
        <f>_xlfn.RANK.AVG(DMen!O220,DMen!O$4:O$413,0)</f>
        <v>25</v>
      </c>
      <c r="P220" s="6">
        <f>_xlfn.RANK.AVG(DMen!P220,DMen!P$4:P$413,1)</f>
        <v>46</v>
      </c>
      <c r="Q220" s="6">
        <f>_xlfn.RANK.AVG(DMen!Q220,DMen!Q$4:Q$413,0)</f>
        <v>21</v>
      </c>
      <c r="R220" s="6">
        <f>_xlfn.RANK.AVG(DMen!R220,DMen!R$4:R$413,0)</f>
        <v>76</v>
      </c>
      <c r="S220" s="6">
        <f>_xlfn.RANK.AVG(DMen!S220,DMen!S$4:S$413,1)</f>
        <v>13.5</v>
      </c>
      <c r="T220" s="6">
        <f>IF( DMen!T220 ="","",_xlfn.RANK.AVG(DMen!T220,DMen!T$4:T$413,0))</f>
        <v>66</v>
      </c>
      <c r="U220" s="6">
        <f>IF( DMen!U220 ="","",_xlfn.RANK.AVG(DMen!U220,DMen!U$4:U$413,0))</f>
        <v>71</v>
      </c>
      <c r="V220" s="6">
        <f>_xlfn.RANK.AVG(DMen!V220,DMen!V$4:V$413,0)</f>
        <v>27</v>
      </c>
      <c r="W220" s="6">
        <f>IF( DMen!W220 ="","",_xlfn.RANK.AVG(DMen!W220,DMen!W$4:W$413,0))</f>
        <v>139</v>
      </c>
      <c r="X220" s="6" t="str">
        <f>IF( DMen!X220 ="","",_xlfn.RANK.AVG(DMen!X220,DMen!X$4:X$413,0))</f>
        <v/>
      </c>
      <c r="Y220" s="6">
        <f>IF( DMen!Y220 ="","",_xlfn.RANK.AVG(DMen!Y220,DMen!Y$4:Y$413,0))</f>
        <v>124</v>
      </c>
      <c r="Z220" s="6">
        <f>_xlfn.RANK.AVG(DMen!Z220,DMen!Z$4:Z$413,0)</f>
        <v>111</v>
      </c>
      <c r="AA220" s="6" t="str">
        <f>IF( DMen!AA220 ="","",_xlfn.RANK.AVG(DMen!AA220,DMen!AA$4:AA$413,0))</f>
        <v/>
      </c>
      <c r="AB220" s="6">
        <f>_xlfn.RANK.AVG(DMen!AB220,DMen!AB$4:AB$413,0)</f>
        <v>224</v>
      </c>
      <c r="AC220" s="6">
        <f>_xlfn.RANK.AVG(DMen!AC220,DMen!AC$4:AC$413,0)</f>
        <v>3</v>
      </c>
      <c r="AG220" s="7">
        <f t="shared" si="42"/>
        <v>72.333333333333329</v>
      </c>
      <c r="AH220" s="7">
        <f t="shared" si="43"/>
        <v>126.5</v>
      </c>
      <c r="AI220" s="7">
        <f t="shared" si="51"/>
        <v>75.333333333333329</v>
      </c>
      <c r="AJ220" s="7">
        <f t="shared" si="52"/>
        <v>36.299999999999997</v>
      </c>
      <c r="AK220" s="7">
        <f t="shared" si="53"/>
        <v>85.4</v>
      </c>
      <c r="AL220" s="7">
        <f t="shared" si="54"/>
        <v>112.66666666666667</v>
      </c>
      <c r="AN220">
        <f t="shared" si="44"/>
        <v>64</v>
      </c>
      <c r="AO220">
        <f t="shared" si="45"/>
        <v>132</v>
      </c>
      <c r="AP220">
        <f t="shared" si="46"/>
        <v>47.5</v>
      </c>
      <c r="AQ220">
        <f t="shared" si="47"/>
        <v>21</v>
      </c>
      <c r="AR220">
        <f t="shared" si="48"/>
        <v>80</v>
      </c>
      <c r="AS220">
        <f t="shared" si="49"/>
        <v>134</v>
      </c>
      <c r="AU220" s="6">
        <f t="shared" si="50"/>
        <v>79.75</v>
      </c>
      <c r="AW220">
        <f t="shared" si="55"/>
        <v>43</v>
      </c>
    </row>
    <row r="221" spans="1:49">
      <c r="A221" t="s">
        <v>450</v>
      </c>
      <c r="B221" t="s">
        <v>451</v>
      </c>
      <c r="C221" t="s">
        <v>62</v>
      </c>
      <c r="D221" t="s">
        <v>71</v>
      </c>
      <c r="E221" s="6">
        <f>_xlfn.RANK.AVG(DMen!E221,DMen!E$4:E$413,0)</f>
        <v>37.5</v>
      </c>
      <c r="F221" s="6">
        <f>_xlfn.RANK.AVG(DMen!F221,DMen!F$4:F$413,0)</f>
        <v>93</v>
      </c>
      <c r="G221" s="6">
        <f>_xlfn.RANK.AVG(DMen!G221,DMen!G$4:G$413,0)</f>
        <v>116</v>
      </c>
      <c r="H221" s="6">
        <f>_xlfn.RANK.AVG(DMen!H221,DMen!H$4:H$413,0)</f>
        <v>63</v>
      </c>
      <c r="I221" s="6">
        <f>_xlfn.RANK.AVG(DMen!I221,DMen!I$4:I$413,0)</f>
        <v>98</v>
      </c>
      <c r="J221" s="6">
        <f>_xlfn.RANK.AVG(DMen!J221,DMen!J$4:J$413,0)</f>
        <v>55</v>
      </c>
      <c r="K221" s="6">
        <f>_xlfn.RANK.AVG(DMen!K221,DMen!K$4:K$413,0)</f>
        <v>12</v>
      </c>
      <c r="L221" s="6">
        <f>_xlfn.RANK.AVG(DMen!L221,DMen!L$4:L$413,0)</f>
        <v>206</v>
      </c>
      <c r="M221" s="6">
        <f>_xlfn.RANK.AVG(DMen!M221,DMen!M$4:M$413,1)</f>
        <v>49</v>
      </c>
      <c r="N221" s="6">
        <f>_xlfn.RANK.AVG(DMen!N221,DMen!N$4:N$413,0)</f>
        <v>109</v>
      </c>
      <c r="O221" s="6">
        <f>_xlfn.RANK.AVG(DMen!O221,DMen!O$4:O$413,0)</f>
        <v>32</v>
      </c>
      <c r="P221" s="6">
        <f>_xlfn.RANK.AVG(DMen!P221,DMen!P$4:P$413,1)</f>
        <v>138</v>
      </c>
      <c r="Q221" s="6">
        <f>_xlfn.RANK.AVG(DMen!Q221,DMen!Q$4:Q$413,0)</f>
        <v>72</v>
      </c>
      <c r="R221" s="6">
        <f>_xlfn.RANK.AVG(DMen!R221,DMen!R$4:R$413,0)</f>
        <v>105.5</v>
      </c>
      <c r="S221" s="6">
        <f>_xlfn.RANK.AVG(DMen!S221,DMen!S$4:S$413,1)</f>
        <v>100</v>
      </c>
      <c r="T221" s="6">
        <f>IF( DMen!T221 ="","",_xlfn.RANK.AVG(DMen!T221,DMen!T$4:T$413,0))</f>
        <v>152</v>
      </c>
      <c r="U221" s="6">
        <f>IF( DMen!U221 ="","",_xlfn.RANK.AVG(DMen!U221,DMen!U$4:U$413,0))</f>
        <v>26.5</v>
      </c>
      <c r="V221" s="6">
        <f>_xlfn.RANK.AVG(DMen!V221,DMen!V$4:V$413,0)</f>
        <v>142</v>
      </c>
      <c r="W221" s="6">
        <f>IF( DMen!W221 ="","",_xlfn.RANK.AVG(DMen!W221,DMen!W$4:W$413,0))</f>
        <v>105</v>
      </c>
      <c r="X221" s="6" t="str">
        <f>IF( DMen!X221 ="","",_xlfn.RANK.AVG(DMen!X221,DMen!X$4:X$413,0))</f>
        <v/>
      </c>
      <c r="Y221" s="6">
        <f>IF( DMen!Y221 ="","",_xlfn.RANK.AVG(DMen!Y221,DMen!Y$4:Y$413,0))</f>
        <v>102</v>
      </c>
      <c r="Z221" s="6">
        <f>_xlfn.RANK.AVG(DMen!Z221,DMen!Z$4:Z$413,0)</f>
        <v>36</v>
      </c>
      <c r="AA221" s="6">
        <f>IF( DMen!AA221 ="","",_xlfn.RANK.AVG(DMen!AA221,DMen!AA$4:AA$413,0))</f>
        <v>99.5</v>
      </c>
      <c r="AB221" s="6">
        <f>_xlfn.RANK.AVG(DMen!AB221,DMen!AB$4:AB$413,0)</f>
        <v>188</v>
      </c>
      <c r="AC221" s="6">
        <f>_xlfn.RANK.AVG(DMen!AC221,DMen!AC$4:AC$413,0)</f>
        <v>57.5</v>
      </c>
      <c r="AG221" s="7">
        <f t="shared" si="42"/>
        <v>82.166666666666671</v>
      </c>
      <c r="AH221" s="7">
        <f t="shared" si="43"/>
        <v>57</v>
      </c>
      <c r="AI221" s="7">
        <f t="shared" si="51"/>
        <v>121.33333333333333</v>
      </c>
      <c r="AJ221" s="7">
        <f t="shared" si="52"/>
        <v>89.5</v>
      </c>
      <c r="AK221" s="7">
        <f t="shared" si="53"/>
        <v>105.5</v>
      </c>
      <c r="AL221" s="7">
        <f t="shared" si="54"/>
        <v>95.25</v>
      </c>
      <c r="AN221">
        <f t="shared" si="44"/>
        <v>78</v>
      </c>
      <c r="AO221">
        <f t="shared" si="45"/>
        <v>35</v>
      </c>
      <c r="AP221">
        <f t="shared" si="46"/>
        <v>120.5</v>
      </c>
      <c r="AQ221">
        <f t="shared" si="47"/>
        <v>82</v>
      </c>
      <c r="AR221">
        <f t="shared" si="48"/>
        <v>112</v>
      </c>
      <c r="AS221">
        <f t="shared" si="49"/>
        <v>70</v>
      </c>
      <c r="AU221" s="6">
        <f t="shared" si="50"/>
        <v>82.916666666666671</v>
      </c>
      <c r="AW221">
        <f t="shared" si="55"/>
        <v>48</v>
      </c>
    </row>
    <row r="222" spans="1:49">
      <c r="A222" t="s">
        <v>648</v>
      </c>
      <c r="B222" t="s">
        <v>649</v>
      </c>
      <c r="C222" t="s">
        <v>62</v>
      </c>
      <c r="D222" t="s">
        <v>74</v>
      </c>
      <c r="E222" s="6">
        <f>_xlfn.RANK.AVG(DMen!E222,DMen!E$4:E$413,0)</f>
        <v>217.5</v>
      </c>
      <c r="F222" s="6">
        <f>_xlfn.RANK.AVG(DMen!F222,DMen!F$4:F$413,0)</f>
        <v>171.5</v>
      </c>
      <c r="G222" s="6">
        <f>_xlfn.RANK.AVG(DMen!G222,DMen!G$4:G$413,0)</f>
        <v>127</v>
      </c>
      <c r="H222" s="6">
        <f>_xlfn.RANK.AVG(DMen!H222,DMen!H$4:H$413,0)</f>
        <v>225</v>
      </c>
      <c r="I222" s="6">
        <f>_xlfn.RANK.AVG(DMen!I222,DMen!I$4:I$413,0)</f>
        <v>222.5</v>
      </c>
      <c r="J222" s="6">
        <f>_xlfn.RANK.AVG(DMen!J222,DMen!J$4:J$413,0)</f>
        <v>161</v>
      </c>
      <c r="K222" s="6">
        <f>_xlfn.RANK.AVG(DMen!K222,DMen!K$4:K$413,0)</f>
        <v>207.5</v>
      </c>
      <c r="L222" s="6">
        <f>_xlfn.RANK.AVG(DMen!L222,DMen!L$4:L$413,0)</f>
        <v>223</v>
      </c>
      <c r="M222" s="6">
        <f>_xlfn.RANK.AVG(DMen!M222,DMen!M$4:M$413,1)</f>
        <v>60</v>
      </c>
      <c r="N222" s="6">
        <f>_xlfn.RANK.AVG(DMen!N222,DMen!N$4:N$413,0)</f>
        <v>144</v>
      </c>
      <c r="O222" s="6">
        <f>_xlfn.RANK.AVG(DMen!O222,DMen!O$4:O$413,0)</f>
        <v>74</v>
      </c>
      <c r="P222" s="6">
        <f>_xlfn.RANK.AVG(DMen!P222,DMen!P$4:P$413,1)</f>
        <v>105</v>
      </c>
      <c r="Q222" s="6">
        <f>_xlfn.RANK.AVG(DMen!Q222,DMen!Q$4:Q$413,0)</f>
        <v>83</v>
      </c>
      <c r="R222" s="6">
        <f>_xlfn.RANK.AVG(DMen!R222,DMen!R$4:R$413,0)</f>
        <v>100</v>
      </c>
      <c r="S222" s="6">
        <f>_xlfn.RANK.AVG(DMen!S222,DMen!S$4:S$413,1)</f>
        <v>156.5</v>
      </c>
      <c r="T222" s="6">
        <f>IF( DMen!T222 ="","",_xlfn.RANK.AVG(DMen!T222,DMen!T$4:T$413,0))</f>
        <v>122</v>
      </c>
      <c r="U222" s="6" t="str">
        <f>IF( DMen!U222 ="","",_xlfn.RANK.AVG(DMen!U222,DMen!U$4:U$413,0))</f>
        <v/>
      </c>
      <c r="V222" s="6">
        <f>_xlfn.RANK.AVG(DMen!V222,DMen!V$4:V$413,0)</f>
        <v>45.5</v>
      </c>
      <c r="W222" s="6" t="str">
        <f>IF( DMen!W222 ="","",_xlfn.RANK.AVG(DMen!W222,DMen!W$4:W$413,0))</f>
        <v/>
      </c>
      <c r="X222" s="6" t="str">
        <f>IF( DMen!X222 ="","",_xlfn.RANK.AVG(DMen!X222,DMen!X$4:X$413,0))</f>
        <v/>
      </c>
      <c r="Y222" s="6" t="str">
        <f>IF( DMen!Y222 ="","",_xlfn.RANK.AVG(DMen!Y222,DMen!Y$4:Y$413,0))</f>
        <v/>
      </c>
      <c r="Z222" s="6">
        <f>_xlfn.RANK.AVG(DMen!Z222,DMen!Z$4:Z$413,0)</f>
        <v>117</v>
      </c>
      <c r="AA222" s="6" t="str">
        <f>IF( DMen!AA222 ="","",_xlfn.RANK.AVG(DMen!AA222,DMen!AA$4:AA$413,0))</f>
        <v/>
      </c>
      <c r="AB222" s="6">
        <f>_xlfn.RANK.AVG(DMen!AB222,DMen!AB$4:AB$413,0)</f>
        <v>4</v>
      </c>
      <c r="AC222" s="6">
        <f>_xlfn.RANK.AVG(DMen!AC222,DMen!AC$4:AC$413,0)</f>
        <v>184.5</v>
      </c>
      <c r="AG222" s="7">
        <f t="shared" si="42"/>
        <v>172</v>
      </c>
      <c r="AH222" s="7">
        <f t="shared" si="43"/>
        <v>204</v>
      </c>
      <c r="AI222" s="7">
        <f t="shared" si="51"/>
        <v>142.33333333333334</v>
      </c>
      <c r="AJ222" s="7">
        <f t="shared" si="52"/>
        <v>103.7</v>
      </c>
      <c r="AK222" s="7">
        <f t="shared" si="53"/>
        <v>83.75</v>
      </c>
      <c r="AL222" s="7">
        <f t="shared" si="54"/>
        <v>101.83333333333333</v>
      </c>
      <c r="AN222">
        <f t="shared" si="44"/>
        <v>186</v>
      </c>
      <c r="AO222">
        <f t="shared" si="45"/>
        <v>225</v>
      </c>
      <c r="AP222">
        <f t="shared" si="46"/>
        <v>164</v>
      </c>
      <c r="AQ222">
        <f t="shared" si="47"/>
        <v>102.5</v>
      </c>
      <c r="AR222">
        <f t="shared" si="48"/>
        <v>73.5</v>
      </c>
      <c r="AS222">
        <f t="shared" si="49"/>
        <v>97</v>
      </c>
      <c r="AU222" s="6">
        <f t="shared" si="50"/>
        <v>141.33333333333334</v>
      </c>
      <c r="AW222">
        <f t="shared" si="55"/>
        <v>166</v>
      </c>
    </row>
    <row r="223" spans="1:49">
      <c r="A223" t="s">
        <v>1028</v>
      </c>
      <c r="B223" t="s">
        <v>1029</v>
      </c>
      <c r="C223" t="s">
        <v>62</v>
      </c>
      <c r="D223" t="s">
        <v>282</v>
      </c>
      <c r="E223" s="6">
        <f>_xlfn.RANK.AVG(DMen!E223,DMen!E$4:E$413,0)</f>
        <v>217.5</v>
      </c>
      <c r="F223" s="6">
        <f>_xlfn.RANK.AVG(DMen!F223,DMen!F$4:F$413,0)</f>
        <v>204</v>
      </c>
      <c r="G223" s="6">
        <f>_xlfn.RANK.AVG(DMen!G223,DMen!G$4:G$413,0)</f>
        <v>209</v>
      </c>
      <c r="H223" s="6">
        <f>_xlfn.RANK.AVG(DMen!H223,DMen!H$4:H$413,0)</f>
        <v>228</v>
      </c>
      <c r="I223" s="6">
        <f>_xlfn.RANK.AVG(DMen!I223,DMen!I$4:I$413,0)</f>
        <v>222.5</v>
      </c>
      <c r="J223" s="6">
        <f>_xlfn.RANK.AVG(DMen!J223,DMen!J$4:J$413,0)</f>
        <v>15</v>
      </c>
      <c r="K223" s="6">
        <f>_xlfn.RANK.AVG(DMen!K223,DMen!K$4:K$413,0)</f>
        <v>220.5</v>
      </c>
      <c r="L223" s="6">
        <f>_xlfn.RANK.AVG(DMen!L223,DMen!L$4:L$413,0)</f>
        <v>123</v>
      </c>
      <c r="M223" s="6">
        <f>_xlfn.RANK.AVG(DMen!M223,DMen!M$4:M$413,1)</f>
        <v>188</v>
      </c>
      <c r="N223" s="6">
        <f>_xlfn.RANK.AVG(DMen!N223,DMen!N$4:N$413,0)</f>
        <v>199</v>
      </c>
      <c r="O223" s="6">
        <f>_xlfn.RANK.AVG(DMen!O223,DMen!O$4:O$413,0)</f>
        <v>160.5</v>
      </c>
      <c r="P223" s="6">
        <f>_xlfn.RANK.AVG(DMen!P223,DMen!P$4:P$413,1)</f>
        <v>205</v>
      </c>
      <c r="Q223" s="6">
        <f>_xlfn.RANK.AVG(DMen!Q223,DMen!Q$4:Q$413,0)</f>
        <v>197</v>
      </c>
      <c r="R223" s="6">
        <f>_xlfn.RANK.AVG(DMen!R223,DMen!R$4:R$413,0)</f>
        <v>160</v>
      </c>
      <c r="S223" s="6">
        <f>_xlfn.RANK.AVG(DMen!S223,DMen!S$4:S$413,1)</f>
        <v>208</v>
      </c>
      <c r="T223" s="6">
        <f>IF( DMen!T223 ="","",_xlfn.RANK.AVG(DMen!T223,DMen!T$4:T$413,0))</f>
        <v>229</v>
      </c>
      <c r="U223" s="6" t="str">
        <f>IF( DMen!U223 ="","",_xlfn.RANK.AVG(DMen!U223,DMen!U$4:U$413,0))</f>
        <v/>
      </c>
      <c r="V223" s="6">
        <f>_xlfn.RANK.AVG(DMen!V223,DMen!V$4:V$413,0)</f>
        <v>56.5</v>
      </c>
      <c r="W223" s="6" t="str">
        <f>IF( DMen!W223 ="","",_xlfn.RANK.AVG(DMen!W223,DMen!W$4:W$413,0))</f>
        <v/>
      </c>
      <c r="X223" s="6" t="str">
        <f>IF( DMen!X223 ="","",_xlfn.RANK.AVG(DMen!X223,DMen!X$4:X$413,0))</f>
        <v/>
      </c>
      <c r="Y223" s="6" t="str">
        <f>IF( DMen!Y223 ="","",_xlfn.RANK.AVG(DMen!Y223,DMen!Y$4:Y$413,0))</f>
        <v/>
      </c>
      <c r="Z223" s="6">
        <f>_xlfn.RANK.AVG(DMen!Z223,DMen!Z$4:Z$413,0)</f>
        <v>141</v>
      </c>
      <c r="AA223" s="6">
        <f>IF( DMen!AA223 ="","",_xlfn.RANK.AVG(DMen!AA223,DMen!AA$4:AA$413,0))</f>
        <v>99.5</v>
      </c>
      <c r="AB223" s="6">
        <f>_xlfn.RANK.AVG(DMen!AB223,DMen!AB$4:AB$413,0)</f>
        <v>33</v>
      </c>
      <c r="AC223" s="6">
        <f>_xlfn.RANK.AVG(DMen!AC223,DMen!AC$4:AC$413,0)</f>
        <v>41.5</v>
      </c>
      <c r="AG223" s="7">
        <f t="shared" si="42"/>
        <v>210.16666666666666</v>
      </c>
      <c r="AH223" s="7">
        <f t="shared" si="43"/>
        <v>171.5</v>
      </c>
      <c r="AI223" s="7">
        <f t="shared" si="51"/>
        <v>170</v>
      </c>
      <c r="AJ223" s="7">
        <f t="shared" si="52"/>
        <v>186.1</v>
      </c>
      <c r="AK223" s="7">
        <f t="shared" si="53"/>
        <v>142.75</v>
      </c>
      <c r="AL223" s="7">
        <f t="shared" si="54"/>
        <v>78.75</v>
      </c>
      <c r="AN223">
        <f t="shared" si="44"/>
        <v>224.5</v>
      </c>
      <c r="AO223">
        <f t="shared" si="45"/>
        <v>192</v>
      </c>
      <c r="AP223">
        <f t="shared" si="46"/>
        <v>198</v>
      </c>
      <c r="AQ223">
        <f t="shared" si="47"/>
        <v>203</v>
      </c>
      <c r="AR223">
        <f t="shared" si="48"/>
        <v>173</v>
      </c>
      <c r="AS223">
        <f t="shared" si="49"/>
        <v>37</v>
      </c>
      <c r="AU223" s="6">
        <f t="shared" si="50"/>
        <v>171.25</v>
      </c>
      <c r="AW223">
        <f t="shared" si="55"/>
        <v>214</v>
      </c>
    </row>
    <row r="224" spans="1:49">
      <c r="A224" t="s">
        <v>1416</v>
      </c>
      <c r="B224" t="s">
        <v>1417</v>
      </c>
      <c r="C224" t="s">
        <v>62</v>
      </c>
      <c r="D224" t="s">
        <v>1243</v>
      </c>
      <c r="E224" s="6">
        <f>_xlfn.RANK.AVG(DMen!E224,DMen!E$4:E$413,0)</f>
        <v>157</v>
      </c>
      <c r="F224" s="6">
        <f>_xlfn.RANK.AVG(DMen!F224,DMen!F$4:F$413,0)</f>
        <v>171.5</v>
      </c>
      <c r="G224" s="6">
        <f>_xlfn.RANK.AVG(DMen!G224,DMen!G$4:G$413,0)</f>
        <v>220</v>
      </c>
      <c r="H224" s="6">
        <f>_xlfn.RANK.AVG(DMen!H224,DMen!H$4:H$413,0)</f>
        <v>127</v>
      </c>
      <c r="I224" s="6">
        <f>_xlfn.RANK.AVG(DMen!I224,DMen!I$4:I$413,0)</f>
        <v>189</v>
      </c>
      <c r="J224" s="6">
        <f>_xlfn.RANK.AVG(DMen!J224,DMen!J$4:J$413,0)</f>
        <v>51</v>
      </c>
      <c r="K224" s="6">
        <f>_xlfn.RANK.AVG(DMen!K224,DMen!K$4:K$413,0)</f>
        <v>168</v>
      </c>
      <c r="L224" s="6">
        <f>_xlfn.RANK.AVG(DMen!L224,DMen!L$4:L$413,0)</f>
        <v>204</v>
      </c>
      <c r="M224" s="6">
        <f>_xlfn.RANK.AVG(DMen!M224,DMen!M$4:M$413,1)</f>
        <v>141</v>
      </c>
      <c r="N224" s="6">
        <f>_xlfn.RANK.AVG(DMen!N224,DMen!N$4:N$413,0)</f>
        <v>201</v>
      </c>
      <c r="O224" s="6">
        <f>_xlfn.RANK.AVG(DMen!O224,DMen!O$4:O$413,0)</f>
        <v>224</v>
      </c>
      <c r="P224" s="6">
        <f>_xlfn.RANK.AVG(DMen!P224,DMen!P$4:P$413,1)</f>
        <v>220</v>
      </c>
      <c r="Q224" s="6">
        <f>_xlfn.RANK.AVG(DMen!Q224,DMen!Q$4:Q$413,0)</f>
        <v>224</v>
      </c>
      <c r="R224" s="6">
        <f>_xlfn.RANK.AVG(DMen!R224,DMen!R$4:R$413,0)</f>
        <v>166</v>
      </c>
      <c r="S224" s="6">
        <f>_xlfn.RANK.AVG(DMen!S224,DMen!S$4:S$413,1)</f>
        <v>182</v>
      </c>
      <c r="T224" s="6">
        <f>IF( DMen!T224 ="","",_xlfn.RANK.AVG(DMen!T224,DMen!T$4:T$413,0))</f>
        <v>216</v>
      </c>
      <c r="U224" s="6" t="str">
        <f>IF( DMen!U224 ="","",_xlfn.RANK.AVG(DMen!U224,DMen!U$4:U$413,0))</f>
        <v/>
      </c>
      <c r="V224" s="6">
        <f>_xlfn.RANK.AVG(DMen!V224,DMen!V$4:V$413,0)</f>
        <v>197</v>
      </c>
      <c r="W224" s="6">
        <f>IF( DMen!W224 ="","",_xlfn.RANK.AVG(DMen!W224,DMen!W$4:W$413,0))</f>
        <v>56</v>
      </c>
      <c r="X224" s="6" t="str">
        <f>IF( DMen!X224 ="","",_xlfn.RANK.AVG(DMen!X224,DMen!X$4:X$413,0))</f>
        <v/>
      </c>
      <c r="Y224" s="6">
        <f>IF( DMen!Y224 ="","",_xlfn.RANK.AVG(DMen!Y224,DMen!Y$4:Y$413,0))</f>
        <v>176.5</v>
      </c>
      <c r="Z224" s="6">
        <f>_xlfn.RANK.AVG(DMen!Z224,DMen!Z$4:Z$413,0)</f>
        <v>120</v>
      </c>
      <c r="AA224" s="6">
        <f>IF( DMen!AA224 ="","",_xlfn.RANK.AVG(DMen!AA224,DMen!AA$4:AA$413,0))</f>
        <v>99.5</v>
      </c>
      <c r="AB224" s="6">
        <f>_xlfn.RANK.AVG(DMen!AB224,DMen!AB$4:AB$413,0)</f>
        <v>70</v>
      </c>
      <c r="AC224" s="6">
        <f>_xlfn.RANK.AVG(DMen!AC224,DMen!AC$4:AC$413,0)</f>
        <v>205</v>
      </c>
      <c r="AG224" s="7">
        <f t="shared" si="42"/>
        <v>182.83333333333334</v>
      </c>
      <c r="AH224" s="7">
        <f t="shared" si="43"/>
        <v>133.75</v>
      </c>
      <c r="AI224" s="7">
        <f t="shared" si="51"/>
        <v>182</v>
      </c>
      <c r="AJ224" s="7">
        <f t="shared" si="52"/>
        <v>203.2</v>
      </c>
      <c r="AK224" s="7">
        <f t="shared" si="53"/>
        <v>161.375</v>
      </c>
      <c r="AL224" s="7">
        <f t="shared" si="54"/>
        <v>123.625</v>
      </c>
      <c r="AN224">
        <f t="shared" si="44"/>
        <v>205</v>
      </c>
      <c r="AO224">
        <f t="shared" si="45"/>
        <v>140</v>
      </c>
      <c r="AP224">
        <f t="shared" si="46"/>
        <v>214</v>
      </c>
      <c r="AQ224">
        <f t="shared" si="47"/>
        <v>216</v>
      </c>
      <c r="AR224">
        <f t="shared" si="48"/>
        <v>203</v>
      </c>
      <c r="AS224">
        <f t="shared" si="49"/>
        <v>165.5</v>
      </c>
      <c r="AU224" s="6">
        <f t="shared" si="50"/>
        <v>190.58333333333334</v>
      </c>
      <c r="AW224">
        <f t="shared" si="55"/>
        <v>226</v>
      </c>
    </row>
    <row r="225" spans="1:49">
      <c r="A225" t="s">
        <v>627</v>
      </c>
      <c r="B225" t="s">
        <v>628</v>
      </c>
      <c r="C225" t="s">
        <v>62</v>
      </c>
      <c r="D225" t="s">
        <v>74</v>
      </c>
      <c r="E225" s="6">
        <f>_xlfn.RANK.AVG(DMen!E225,DMen!E$4:E$413,0)</f>
        <v>8</v>
      </c>
      <c r="F225" s="6">
        <f>_xlfn.RANK.AVG(DMen!F225,DMen!F$4:F$413,0)</f>
        <v>32</v>
      </c>
      <c r="G225" s="6">
        <f>_xlfn.RANK.AVG(DMen!G225,DMen!G$4:G$413,0)</f>
        <v>65</v>
      </c>
      <c r="H225" s="6">
        <f>_xlfn.RANK.AVG(DMen!H225,DMen!H$4:H$413,0)</f>
        <v>6</v>
      </c>
      <c r="I225" s="6">
        <f>_xlfn.RANK.AVG(DMen!I225,DMen!I$4:I$413,0)</f>
        <v>17</v>
      </c>
      <c r="J225" s="6">
        <f>_xlfn.RANK.AVG(DMen!J225,DMen!J$4:J$413,0)</f>
        <v>40</v>
      </c>
      <c r="K225" s="6">
        <f>_xlfn.RANK.AVG(DMen!K225,DMen!K$4:K$413,0)</f>
        <v>5.5</v>
      </c>
      <c r="L225" s="6">
        <f>_xlfn.RANK.AVG(DMen!L225,DMen!L$4:L$413,0)</f>
        <v>113</v>
      </c>
      <c r="M225" s="6">
        <f>_xlfn.RANK.AVG(DMen!M225,DMen!M$4:M$413,1)</f>
        <v>101</v>
      </c>
      <c r="N225" s="6">
        <f>_xlfn.RANK.AVG(DMen!N225,DMen!N$4:N$413,0)</f>
        <v>104</v>
      </c>
      <c r="O225" s="6">
        <f>_xlfn.RANK.AVG(DMen!O225,DMen!O$4:O$413,0)</f>
        <v>39</v>
      </c>
      <c r="P225" s="6">
        <f>_xlfn.RANK.AVG(DMen!P225,DMen!P$4:P$413,1)</f>
        <v>172</v>
      </c>
      <c r="Q225" s="6">
        <f>_xlfn.RANK.AVG(DMen!Q225,DMen!Q$4:Q$413,0)</f>
        <v>103</v>
      </c>
      <c r="R225" s="6">
        <f>_xlfn.RANK.AVG(DMen!R225,DMen!R$4:R$413,0)</f>
        <v>41</v>
      </c>
      <c r="S225" s="6">
        <f>_xlfn.RANK.AVG(DMen!S225,DMen!S$4:S$413,1)</f>
        <v>196</v>
      </c>
      <c r="T225" s="6">
        <f>IF( DMen!T225 ="","",_xlfn.RANK.AVG(DMen!T225,DMen!T$4:T$413,0))</f>
        <v>19</v>
      </c>
      <c r="U225" s="6">
        <f>IF( DMen!U225 ="","",_xlfn.RANK.AVG(DMen!U225,DMen!U$4:U$413,0))</f>
        <v>57</v>
      </c>
      <c r="V225" s="6">
        <f>_xlfn.RANK.AVG(DMen!V225,DMen!V$4:V$413,0)</f>
        <v>69</v>
      </c>
      <c r="W225" s="6">
        <f>IF( DMen!W225 ="","",_xlfn.RANK.AVG(DMen!W225,DMen!W$4:W$413,0))</f>
        <v>18</v>
      </c>
      <c r="X225" s="6">
        <f>IF( DMen!X225 ="","",_xlfn.RANK.AVG(DMen!X225,DMen!X$4:X$413,0))</f>
        <v>37</v>
      </c>
      <c r="Y225" s="6">
        <f>IF( DMen!Y225 ="","",_xlfn.RANK.AVG(DMen!Y225,DMen!Y$4:Y$413,0))</f>
        <v>91.5</v>
      </c>
      <c r="Z225" s="6">
        <f>_xlfn.RANK.AVG(DMen!Z225,DMen!Z$4:Z$413,0)</f>
        <v>57</v>
      </c>
      <c r="AA225" s="6">
        <f>IF( DMen!AA225 ="","",_xlfn.RANK.AVG(DMen!AA225,DMen!AA$4:AA$413,0))</f>
        <v>6</v>
      </c>
      <c r="AB225" s="6">
        <f>_xlfn.RANK.AVG(DMen!AB225,DMen!AB$4:AB$413,0)</f>
        <v>187</v>
      </c>
      <c r="AC225" s="6">
        <f>_xlfn.RANK.AVG(DMen!AC225,DMen!AC$4:AC$413,0)</f>
        <v>151</v>
      </c>
      <c r="AG225" s="7">
        <f t="shared" si="42"/>
        <v>35</v>
      </c>
      <c r="AH225" s="7">
        <f t="shared" si="43"/>
        <v>17.125</v>
      </c>
      <c r="AI225" s="7">
        <f t="shared" si="51"/>
        <v>106</v>
      </c>
      <c r="AJ225" s="7">
        <f t="shared" si="52"/>
        <v>110.2</v>
      </c>
      <c r="AK225" s="7">
        <f t="shared" si="53"/>
        <v>48.583333333333336</v>
      </c>
      <c r="AL225" s="7">
        <f t="shared" si="54"/>
        <v>100.25</v>
      </c>
      <c r="AN225">
        <f t="shared" si="44"/>
        <v>20.5</v>
      </c>
      <c r="AO225">
        <f t="shared" si="45"/>
        <v>1</v>
      </c>
      <c r="AP225">
        <f t="shared" si="46"/>
        <v>103.5</v>
      </c>
      <c r="AQ225">
        <f t="shared" si="47"/>
        <v>107.5</v>
      </c>
      <c r="AR225">
        <f t="shared" si="48"/>
        <v>19</v>
      </c>
      <c r="AS225">
        <f t="shared" si="49"/>
        <v>87</v>
      </c>
      <c r="AU225" s="6">
        <f t="shared" si="50"/>
        <v>56.416666666666664</v>
      </c>
      <c r="AW225">
        <f t="shared" si="55"/>
        <v>20</v>
      </c>
    </row>
    <row r="226" spans="1:49">
      <c r="A226" t="s">
        <v>803</v>
      </c>
      <c r="B226" t="s">
        <v>804</v>
      </c>
      <c r="C226" t="s">
        <v>62</v>
      </c>
      <c r="D226" t="s">
        <v>256</v>
      </c>
      <c r="E226" s="6">
        <f>_xlfn.RANK.AVG(DMen!E226,DMen!E$4:E$413,0)</f>
        <v>28</v>
      </c>
      <c r="F226" s="6">
        <f>_xlfn.RANK.AVG(DMen!F226,DMen!F$4:F$413,0)</f>
        <v>134.5</v>
      </c>
      <c r="G226" s="6">
        <f>_xlfn.RANK.AVG(DMen!G226,DMen!G$4:G$413,0)</f>
        <v>27</v>
      </c>
      <c r="H226" s="6">
        <f>_xlfn.RANK.AVG(DMen!H226,DMen!H$4:H$413,0)</f>
        <v>184</v>
      </c>
      <c r="I226" s="6">
        <f>_xlfn.RANK.AVG(DMen!I226,DMen!I$4:I$413,0)</f>
        <v>92</v>
      </c>
      <c r="J226" s="6">
        <f>_xlfn.RANK.AVG(DMen!J226,DMen!J$4:J$413,0)</f>
        <v>185</v>
      </c>
      <c r="K226" s="6">
        <f>_xlfn.RANK.AVG(DMen!K226,DMen!K$4:K$413,0)</f>
        <v>148.5</v>
      </c>
      <c r="L226" s="6">
        <f>_xlfn.RANK.AVG(DMen!L226,DMen!L$4:L$413,0)</f>
        <v>125</v>
      </c>
      <c r="M226" s="6">
        <f>_xlfn.RANK.AVG(DMen!M226,DMen!M$4:M$413,1)</f>
        <v>135</v>
      </c>
      <c r="N226" s="6">
        <f>_xlfn.RANK.AVG(DMen!N226,DMen!N$4:N$413,0)</f>
        <v>158</v>
      </c>
      <c r="O226" s="6">
        <f>_xlfn.RANK.AVG(DMen!O226,DMen!O$4:O$413,0)</f>
        <v>118</v>
      </c>
      <c r="P226" s="6">
        <f>_xlfn.RANK.AVG(DMen!P226,DMen!P$4:P$413,1)</f>
        <v>124</v>
      </c>
      <c r="Q226" s="6">
        <f>_xlfn.RANK.AVG(DMen!Q226,DMen!Q$4:Q$413,0)</f>
        <v>125</v>
      </c>
      <c r="R226" s="6">
        <f>_xlfn.RANK.AVG(DMen!R226,DMen!R$4:R$413,0)</f>
        <v>114</v>
      </c>
      <c r="S226" s="6">
        <f>_xlfn.RANK.AVG(DMen!S226,DMen!S$4:S$413,1)</f>
        <v>136</v>
      </c>
      <c r="T226" s="6">
        <f>IF( DMen!T226 ="","",_xlfn.RANK.AVG(DMen!T226,DMen!T$4:T$413,0))</f>
        <v>23</v>
      </c>
      <c r="U226" s="6">
        <f>IF( DMen!U226 ="","",_xlfn.RANK.AVG(DMen!U226,DMen!U$4:U$413,0))</f>
        <v>73</v>
      </c>
      <c r="V226" s="6">
        <f>_xlfn.RANK.AVG(DMen!V226,DMen!V$4:V$413,0)</f>
        <v>142</v>
      </c>
      <c r="W226" s="6">
        <f>IF( DMen!W226 ="","",_xlfn.RANK.AVG(DMen!W226,DMen!W$4:W$413,0))</f>
        <v>63</v>
      </c>
      <c r="X226" s="6" t="str">
        <f>IF( DMen!X226 ="","",_xlfn.RANK.AVG(DMen!X226,DMen!X$4:X$413,0))</f>
        <v/>
      </c>
      <c r="Y226" s="6">
        <f>IF( DMen!Y226 ="","",_xlfn.RANK.AVG(DMen!Y226,DMen!Y$4:Y$413,0))</f>
        <v>99</v>
      </c>
      <c r="Z226" s="6">
        <f>_xlfn.RANK.AVG(DMen!Z226,DMen!Z$4:Z$413,0)</f>
        <v>75</v>
      </c>
      <c r="AA226" s="6" t="str">
        <f>IF( DMen!AA226 ="","",_xlfn.RANK.AVG(DMen!AA226,DMen!AA$4:AA$413,0))</f>
        <v/>
      </c>
      <c r="AB226" s="6">
        <f>_xlfn.RANK.AVG(DMen!AB226,DMen!AB$4:AB$413,0)</f>
        <v>118</v>
      </c>
      <c r="AC226" s="6">
        <f>_xlfn.RANK.AVG(DMen!AC226,DMen!AC$4:AC$413,0)</f>
        <v>157.5</v>
      </c>
      <c r="AG226" s="7">
        <f t="shared" si="42"/>
        <v>63.166666666666664</v>
      </c>
      <c r="AH226" s="7">
        <f t="shared" si="43"/>
        <v>152.375</v>
      </c>
      <c r="AI226" s="7">
        <f t="shared" si="51"/>
        <v>139.33333333333334</v>
      </c>
      <c r="AJ226" s="7">
        <f t="shared" si="52"/>
        <v>123.4</v>
      </c>
      <c r="AK226" s="7">
        <f t="shared" si="53"/>
        <v>80</v>
      </c>
      <c r="AL226" s="7">
        <f t="shared" si="54"/>
        <v>116.83333333333333</v>
      </c>
      <c r="AN226">
        <f t="shared" si="44"/>
        <v>49</v>
      </c>
      <c r="AO226">
        <f t="shared" si="45"/>
        <v>164</v>
      </c>
      <c r="AP226">
        <f t="shared" si="46"/>
        <v>159</v>
      </c>
      <c r="AQ226">
        <f t="shared" si="47"/>
        <v>131</v>
      </c>
      <c r="AR226">
        <f t="shared" si="48"/>
        <v>66</v>
      </c>
      <c r="AS226">
        <f t="shared" si="49"/>
        <v>148</v>
      </c>
      <c r="AU226" s="6">
        <f t="shared" si="50"/>
        <v>119.5</v>
      </c>
      <c r="AW226">
        <f t="shared" si="55"/>
        <v>128.5</v>
      </c>
    </row>
    <row r="227" spans="1:49">
      <c r="A227" t="s">
        <v>1418</v>
      </c>
      <c r="B227" t="s">
        <v>1419</v>
      </c>
      <c r="C227" t="s">
        <v>62</v>
      </c>
      <c r="D227" t="s">
        <v>1056</v>
      </c>
      <c r="E227" s="6">
        <f>_xlfn.RANK.AVG(DMen!E227,DMen!E$4:E$413,0)</f>
        <v>8</v>
      </c>
      <c r="F227" s="6">
        <f>_xlfn.RANK.AVG(DMen!F227,DMen!F$4:F$413,0)</f>
        <v>8.5</v>
      </c>
      <c r="G227" s="6">
        <f>_xlfn.RANK.AVG(DMen!G227,DMen!G$4:G$413,0)</f>
        <v>22</v>
      </c>
      <c r="H227" s="6">
        <f>_xlfn.RANK.AVG(DMen!H227,DMen!H$4:H$413,0)</f>
        <v>9</v>
      </c>
      <c r="I227" s="6">
        <f>_xlfn.RANK.AVG(DMen!I227,DMen!I$4:I$413,0)</f>
        <v>19</v>
      </c>
      <c r="J227" s="6">
        <f>_xlfn.RANK.AVG(DMen!J227,DMen!J$4:J$413,0)</f>
        <v>144</v>
      </c>
      <c r="K227" s="6">
        <f>_xlfn.RANK.AVG(DMen!K227,DMen!K$4:K$413,0)</f>
        <v>73.5</v>
      </c>
      <c r="L227" s="6">
        <f>_xlfn.RANK.AVG(DMen!L227,DMen!L$4:L$413,0)</f>
        <v>10</v>
      </c>
      <c r="M227" s="6">
        <f>_xlfn.RANK.AVG(DMen!M227,DMen!M$4:M$413,1)</f>
        <v>224</v>
      </c>
      <c r="N227" s="6">
        <f>_xlfn.RANK.AVG(DMen!N227,DMen!N$4:N$413,0)</f>
        <v>166</v>
      </c>
      <c r="O227" s="6">
        <f>_xlfn.RANK.AVG(DMen!O227,DMen!O$4:O$413,0)</f>
        <v>168</v>
      </c>
      <c r="P227" s="6">
        <f>_xlfn.RANK.AVG(DMen!P227,DMen!P$4:P$413,1)</f>
        <v>226</v>
      </c>
      <c r="Q227" s="6">
        <f>_xlfn.RANK.AVG(DMen!Q227,DMen!Q$4:Q$413,0)</f>
        <v>214</v>
      </c>
      <c r="R227" s="6">
        <f>_xlfn.RANK.AVG(DMen!R227,DMen!R$4:R$413,0)</f>
        <v>92</v>
      </c>
      <c r="S227" s="6">
        <f>_xlfn.RANK.AVG(DMen!S227,DMen!S$4:S$413,1)</f>
        <v>224</v>
      </c>
      <c r="T227" s="6">
        <f>IF( DMen!T227 ="","",_xlfn.RANK.AVG(DMen!T227,DMen!T$4:T$413,0))</f>
        <v>120</v>
      </c>
      <c r="U227" s="6">
        <f>IF( DMen!U227 ="","",_xlfn.RANK.AVG(DMen!U227,DMen!U$4:U$413,0))</f>
        <v>24</v>
      </c>
      <c r="V227" s="6">
        <f>_xlfn.RANK.AVG(DMen!V227,DMen!V$4:V$413,0)</f>
        <v>22</v>
      </c>
      <c r="W227" s="6">
        <f>IF( DMen!W227 ="","",_xlfn.RANK.AVG(DMen!W227,DMen!W$4:W$413,0))</f>
        <v>20</v>
      </c>
      <c r="X227" s="6">
        <f>IF( DMen!X227 ="","",_xlfn.RANK.AVG(DMen!X227,DMen!X$4:X$413,0))</f>
        <v>27.5</v>
      </c>
      <c r="Y227" s="6">
        <f>IF( DMen!Y227 ="","",_xlfn.RANK.AVG(DMen!Y227,DMen!Y$4:Y$413,0))</f>
        <v>38</v>
      </c>
      <c r="Z227" s="6">
        <f>_xlfn.RANK.AVG(DMen!Z227,DMen!Z$4:Z$413,0)</f>
        <v>51</v>
      </c>
      <c r="AA227" s="6">
        <f>IF( DMen!AA227 ="","",_xlfn.RANK.AVG(DMen!AA227,DMen!AA$4:AA$413,0))</f>
        <v>20</v>
      </c>
      <c r="AB227" s="6">
        <f>_xlfn.RANK.AVG(DMen!AB227,DMen!AB$4:AB$413,0)</f>
        <v>157</v>
      </c>
      <c r="AC227" s="6">
        <f>_xlfn.RANK.AVG(DMen!AC227,DMen!AC$4:AC$413,0)</f>
        <v>5</v>
      </c>
      <c r="AG227" s="7">
        <f t="shared" si="42"/>
        <v>12.833333333333334</v>
      </c>
      <c r="AH227" s="7">
        <f t="shared" si="43"/>
        <v>61.375</v>
      </c>
      <c r="AI227" s="7">
        <f t="shared" si="51"/>
        <v>133.33333333333334</v>
      </c>
      <c r="AJ227" s="7">
        <f t="shared" si="52"/>
        <v>184.8</v>
      </c>
      <c r="AK227" s="7">
        <f t="shared" si="53"/>
        <v>41.916666666666664</v>
      </c>
      <c r="AL227" s="7">
        <f t="shared" si="54"/>
        <v>58.25</v>
      </c>
      <c r="AN227">
        <f t="shared" si="44"/>
        <v>4</v>
      </c>
      <c r="AO227">
        <f t="shared" si="45"/>
        <v>36.5</v>
      </c>
      <c r="AP227">
        <f t="shared" si="46"/>
        <v>150</v>
      </c>
      <c r="AQ227">
        <f t="shared" si="47"/>
        <v>202</v>
      </c>
      <c r="AR227">
        <f t="shared" si="48"/>
        <v>9</v>
      </c>
      <c r="AS227">
        <f t="shared" si="49"/>
        <v>15</v>
      </c>
      <c r="AU227" s="6">
        <f t="shared" si="50"/>
        <v>69.416666666666671</v>
      </c>
      <c r="AW227">
        <f t="shared" si="55"/>
        <v>29</v>
      </c>
    </row>
    <row r="228" spans="1:49">
      <c r="A228" t="s">
        <v>315</v>
      </c>
      <c r="B228" t="s">
        <v>316</v>
      </c>
      <c r="C228" t="s">
        <v>62</v>
      </c>
      <c r="D228" t="s">
        <v>221</v>
      </c>
      <c r="E228" s="6">
        <f>_xlfn.RANK.AVG(DMen!E228,DMen!E$4:E$413,0)</f>
        <v>117.5</v>
      </c>
      <c r="F228" s="6">
        <f>_xlfn.RANK.AVG(DMen!F228,DMen!F$4:F$413,0)</f>
        <v>134.5</v>
      </c>
      <c r="G228" s="6">
        <f>_xlfn.RANK.AVG(DMen!G228,DMen!G$4:G$413,0)</f>
        <v>30</v>
      </c>
      <c r="H228" s="6">
        <f>_xlfn.RANK.AVG(DMen!H228,DMen!H$4:H$413,0)</f>
        <v>187</v>
      </c>
      <c r="I228" s="6">
        <f>_xlfn.RANK.AVG(DMen!I228,DMen!I$4:I$413,0)</f>
        <v>52</v>
      </c>
      <c r="J228" s="6">
        <f>_xlfn.RANK.AVG(DMen!J228,DMen!J$4:J$413,0)</f>
        <v>210</v>
      </c>
      <c r="K228" s="6">
        <f>_xlfn.RANK.AVG(DMen!K228,DMen!K$4:K$413,0)</f>
        <v>141</v>
      </c>
      <c r="L228" s="6">
        <f>_xlfn.RANK.AVG(DMen!L228,DMen!L$4:L$413,0)</f>
        <v>134</v>
      </c>
      <c r="M228" s="6">
        <f>_xlfn.RANK.AVG(DMen!M228,DMen!M$4:M$413,1)</f>
        <v>222</v>
      </c>
      <c r="N228" s="6">
        <f>_xlfn.RANK.AVG(DMen!N228,DMen!N$4:N$413,0)</f>
        <v>225</v>
      </c>
      <c r="O228" s="6">
        <f>_xlfn.RANK.AVG(DMen!O228,DMen!O$4:O$413,0)</f>
        <v>14</v>
      </c>
      <c r="P228" s="6">
        <f>_xlfn.RANK.AVG(DMen!P228,DMen!P$4:P$413,1)</f>
        <v>77</v>
      </c>
      <c r="Q228" s="6">
        <f>_xlfn.RANK.AVG(DMen!Q228,DMen!Q$4:Q$413,0)</f>
        <v>22</v>
      </c>
      <c r="R228" s="6">
        <f>_xlfn.RANK.AVG(DMen!R228,DMen!R$4:R$413,0)</f>
        <v>18.5</v>
      </c>
      <c r="S228" s="6">
        <f>_xlfn.RANK.AVG(DMen!S228,DMen!S$4:S$413,1)</f>
        <v>26</v>
      </c>
      <c r="T228" s="6">
        <f>IF( DMen!T228 ="","",_xlfn.RANK.AVG(DMen!T228,DMen!T$4:T$413,0))</f>
        <v>119</v>
      </c>
      <c r="U228" s="6">
        <f>IF( DMen!U228 ="","",_xlfn.RANK.AVG(DMen!U228,DMen!U$4:U$413,0))</f>
        <v>148</v>
      </c>
      <c r="V228" s="6">
        <f>_xlfn.RANK.AVG(DMen!V228,DMen!V$4:V$413,0)</f>
        <v>142</v>
      </c>
      <c r="W228" s="6">
        <f>IF( DMen!W228 ="","",_xlfn.RANK.AVG(DMen!W228,DMen!W$4:W$413,0))</f>
        <v>100</v>
      </c>
      <c r="X228" s="6">
        <f>IF( DMen!X228 ="","",_xlfn.RANK.AVG(DMen!X228,DMen!X$4:X$413,0))</f>
        <v>47</v>
      </c>
      <c r="Y228" s="6">
        <f>IF( DMen!Y228 ="","",_xlfn.RANK.AVG(DMen!Y228,DMen!Y$4:Y$413,0))</f>
        <v>109</v>
      </c>
      <c r="Z228" s="6">
        <f>_xlfn.RANK.AVG(DMen!Z228,DMen!Z$4:Z$413,0)</f>
        <v>154</v>
      </c>
      <c r="AA228" s="6" t="str">
        <f>IF( DMen!AA228 ="","",_xlfn.RANK.AVG(DMen!AA228,DMen!AA$4:AA$413,0))</f>
        <v/>
      </c>
      <c r="AB228" s="6">
        <f>_xlfn.RANK.AVG(DMen!AB228,DMen!AB$4:AB$413,0)</f>
        <v>115</v>
      </c>
      <c r="AC228" s="6">
        <f>_xlfn.RANK.AVG(DMen!AC228,DMen!AC$4:AC$413,0)</f>
        <v>207</v>
      </c>
      <c r="AG228" s="7">
        <f t="shared" si="42"/>
        <v>94</v>
      </c>
      <c r="AH228" s="7">
        <f t="shared" si="43"/>
        <v>147.5</v>
      </c>
      <c r="AI228" s="7">
        <f t="shared" si="51"/>
        <v>193.66666666666666</v>
      </c>
      <c r="AJ228" s="7">
        <f t="shared" si="52"/>
        <v>31.5</v>
      </c>
      <c r="AK228" s="7">
        <f t="shared" si="53"/>
        <v>110.83333333333333</v>
      </c>
      <c r="AL228" s="7">
        <f t="shared" si="54"/>
        <v>158.66666666666666</v>
      </c>
      <c r="AN228">
        <f t="shared" si="44"/>
        <v>92</v>
      </c>
      <c r="AO228">
        <f t="shared" si="45"/>
        <v>155</v>
      </c>
      <c r="AP228">
        <f t="shared" si="46"/>
        <v>221</v>
      </c>
      <c r="AQ228">
        <f t="shared" si="47"/>
        <v>14</v>
      </c>
      <c r="AR228">
        <f t="shared" si="48"/>
        <v>122</v>
      </c>
      <c r="AS228">
        <f t="shared" si="49"/>
        <v>219</v>
      </c>
      <c r="AU228" s="6">
        <f t="shared" si="50"/>
        <v>137.16666666666666</v>
      </c>
      <c r="AW228">
        <f t="shared" si="55"/>
        <v>154</v>
      </c>
    </row>
    <row r="229" spans="1:49">
      <c r="A229" t="s">
        <v>924</v>
      </c>
      <c r="B229" t="s">
        <v>925</v>
      </c>
      <c r="C229" t="s">
        <v>62</v>
      </c>
      <c r="D229" t="s">
        <v>926</v>
      </c>
      <c r="E229" s="6">
        <f>_xlfn.RANK.AVG(DMen!E229,DMen!E$4:E$413,0)</f>
        <v>49</v>
      </c>
      <c r="F229" s="6">
        <f>_xlfn.RANK.AVG(DMen!F229,DMen!F$4:F$413,0)</f>
        <v>42.5</v>
      </c>
      <c r="G229" s="6">
        <f>_xlfn.RANK.AVG(DMen!G229,DMen!G$4:G$413,0)</f>
        <v>90</v>
      </c>
      <c r="H229" s="6">
        <f>_xlfn.RANK.AVG(DMen!H229,DMen!H$4:H$413,0)</f>
        <v>126</v>
      </c>
      <c r="I229" s="6">
        <f>_xlfn.RANK.AVG(DMen!I229,DMen!I$4:I$413,0)</f>
        <v>23</v>
      </c>
      <c r="J229" s="6">
        <f>_xlfn.RANK.AVG(DMen!J229,DMen!J$4:J$413,0)</f>
        <v>118</v>
      </c>
      <c r="K229" s="6">
        <f>_xlfn.RANK.AVG(DMen!K229,DMen!K$4:K$413,0)</f>
        <v>130</v>
      </c>
      <c r="L229" s="6">
        <f>_xlfn.RANK.AVG(DMen!L229,DMen!L$4:L$413,0)</f>
        <v>191</v>
      </c>
      <c r="M229" s="6">
        <f>_xlfn.RANK.AVG(DMen!M229,DMen!M$4:M$413,1)</f>
        <v>83</v>
      </c>
      <c r="N229" s="6">
        <f>_xlfn.RANK.AVG(DMen!N229,DMen!N$4:N$413,0)</f>
        <v>135</v>
      </c>
      <c r="O229" s="6">
        <f>_xlfn.RANK.AVG(DMen!O229,DMen!O$4:O$413,0)</f>
        <v>89</v>
      </c>
      <c r="P229" s="6">
        <f>_xlfn.RANK.AVG(DMen!P229,DMen!P$4:P$413,1)</f>
        <v>168</v>
      </c>
      <c r="Q229" s="6">
        <f>_xlfn.RANK.AVG(DMen!Q229,DMen!Q$4:Q$413,0)</f>
        <v>140</v>
      </c>
      <c r="R229" s="6">
        <f>_xlfn.RANK.AVG(DMen!R229,DMen!R$4:R$413,0)</f>
        <v>36</v>
      </c>
      <c r="S229" s="6">
        <f>_xlfn.RANK.AVG(DMen!S229,DMen!S$4:S$413,1)</f>
        <v>167</v>
      </c>
      <c r="T229" s="6">
        <f>IF( DMen!T229 ="","",_xlfn.RANK.AVG(DMen!T229,DMen!T$4:T$413,0))</f>
        <v>49</v>
      </c>
      <c r="U229" s="6">
        <f>IF( DMen!U229 ="","",_xlfn.RANK.AVG(DMen!U229,DMen!U$4:U$413,0))</f>
        <v>160</v>
      </c>
      <c r="V229" s="6">
        <f>_xlfn.RANK.AVG(DMen!V229,DMen!V$4:V$413,0)</f>
        <v>29</v>
      </c>
      <c r="W229" s="6">
        <f>IF( DMen!W229 ="","",_xlfn.RANK.AVG(DMen!W229,DMen!W$4:W$413,0))</f>
        <v>43</v>
      </c>
      <c r="X229" s="6">
        <f>IF( DMen!X229 ="","",_xlfn.RANK.AVG(DMen!X229,DMen!X$4:X$413,0))</f>
        <v>5.5</v>
      </c>
      <c r="Y229" s="6">
        <f>IF( DMen!Y229 ="","",_xlfn.RANK.AVG(DMen!Y229,DMen!Y$4:Y$413,0))</f>
        <v>86</v>
      </c>
      <c r="Z229" s="6">
        <f>_xlfn.RANK.AVG(DMen!Z229,DMen!Z$4:Z$413,0)</f>
        <v>62</v>
      </c>
      <c r="AA229" s="6">
        <f>IF( DMen!AA229 ="","",_xlfn.RANK.AVG(DMen!AA229,DMen!AA$4:AA$413,0))</f>
        <v>99.5</v>
      </c>
      <c r="AB229" s="6">
        <f>_xlfn.RANK.AVG(DMen!AB229,DMen!AB$4:AB$413,0)</f>
        <v>131</v>
      </c>
      <c r="AC229" s="6">
        <f>_xlfn.RANK.AVG(DMen!AC229,DMen!AC$4:AC$413,0)</f>
        <v>95</v>
      </c>
      <c r="AG229" s="7">
        <f t="shared" si="42"/>
        <v>60.5</v>
      </c>
      <c r="AH229" s="7">
        <f t="shared" si="43"/>
        <v>99.25</v>
      </c>
      <c r="AI229" s="7">
        <f t="shared" si="51"/>
        <v>136.33333333333334</v>
      </c>
      <c r="AJ229" s="7">
        <f t="shared" si="52"/>
        <v>120</v>
      </c>
      <c r="AK229" s="7">
        <f t="shared" si="53"/>
        <v>62.083333333333336</v>
      </c>
      <c r="AL229" s="7">
        <f t="shared" si="54"/>
        <v>96.875</v>
      </c>
      <c r="AN229">
        <f t="shared" si="44"/>
        <v>44</v>
      </c>
      <c r="AO229">
        <f t="shared" si="45"/>
        <v>98</v>
      </c>
      <c r="AP229">
        <f t="shared" si="46"/>
        <v>154</v>
      </c>
      <c r="AQ229">
        <f t="shared" si="47"/>
        <v>125</v>
      </c>
      <c r="AR229">
        <f t="shared" si="48"/>
        <v>35</v>
      </c>
      <c r="AS229">
        <f t="shared" si="49"/>
        <v>75</v>
      </c>
      <c r="AU229" s="6">
        <f t="shared" si="50"/>
        <v>88.5</v>
      </c>
      <c r="AW229">
        <f t="shared" si="55"/>
        <v>62</v>
      </c>
    </row>
    <row r="230" spans="1:49">
      <c r="A230" t="s">
        <v>977</v>
      </c>
      <c r="B230" t="s">
        <v>978</v>
      </c>
      <c r="C230" t="s">
        <v>62</v>
      </c>
      <c r="D230" t="s">
        <v>979</v>
      </c>
      <c r="E230" s="6">
        <f>_xlfn.RANK.AVG(DMen!E230,DMen!E$4:E$413,0)</f>
        <v>68</v>
      </c>
      <c r="F230" s="6">
        <f>_xlfn.RANK.AVG(DMen!F230,DMen!F$4:F$413,0)</f>
        <v>1</v>
      </c>
      <c r="G230" s="6">
        <f>_xlfn.RANK.AVG(DMen!G230,DMen!G$4:G$413,0)</f>
        <v>66</v>
      </c>
      <c r="H230" s="6">
        <f>_xlfn.RANK.AVG(DMen!H230,DMen!H$4:H$413,0)</f>
        <v>30</v>
      </c>
      <c r="I230" s="6">
        <f>_xlfn.RANK.AVG(DMen!I230,DMen!I$4:I$413,0)</f>
        <v>2</v>
      </c>
      <c r="J230" s="6">
        <f>_xlfn.RANK.AVG(DMen!J230,DMen!J$4:J$413,0)</f>
        <v>217</v>
      </c>
      <c r="K230" s="6">
        <f>_xlfn.RANK.AVG(DMen!K230,DMen!K$4:K$413,0)</f>
        <v>171.5</v>
      </c>
      <c r="L230" s="6">
        <f>_xlfn.RANK.AVG(DMen!L230,DMen!L$4:L$413,0)</f>
        <v>52</v>
      </c>
      <c r="M230" s="6">
        <f>_xlfn.RANK.AVG(DMen!M230,DMen!M$4:M$413,1)</f>
        <v>191</v>
      </c>
      <c r="N230" s="6">
        <f>_xlfn.RANK.AVG(DMen!N230,DMen!N$4:N$413,0)</f>
        <v>164</v>
      </c>
      <c r="O230" s="6">
        <f>_xlfn.RANK.AVG(DMen!O230,DMen!O$4:O$413,0)</f>
        <v>58</v>
      </c>
      <c r="P230" s="6">
        <f>_xlfn.RANK.AVG(DMen!P230,DMen!P$4:P$413,1)</f>
        <v>191</v>
      </c>
      <c r="Q230" s="6">
        <f>_xlfn.RANK.AVG(DMen!Q230,DMen!Q$4:Q$413,0)</f>
        <v>143</v>
      </c>
      <c r="R230" s="6">
        <f>_xlfn.RANK.AVG(DMen!R230,DMen!R$4:R$413,0)</f>
        <v>25</v>
      </c>
      <c r="S230" s="6">
        <f>_xlfn.RANK.AVG(DMen!S230,DMen!S$4:S$413,1)</f>
        <v>200</v>
      </c>
      <c r="T230" s="6">
        <f>IF( DMen!T230 ="","",_xlfn.RANK.AVG(DMen!T230,DMen!T$4:T$413,0))</f>
        <v>17</v>
      </c>
      <c r="U230" s="6">
        <f>IF( DMen!U230 ="","",_xlfn.RANK.AVG(DMen!U230,DMen!U$4:U$413,0))</f>
        <v>126</v>
      </c>
      <c r="V230" s="6">
        <f>_xlfn.RANK.AVG(DMen!V230,DMen!V$4:V$413,0)</f>
        <v>56.5</v>
      </c>
      <c r="W230" s="6">
        <f>IF( DMen!W230 ="","",_xlfn.RANK.AVG(DMen!W230,DMen!W$4:W$413,0))</f>
        <v>64</v>
      </c>
      <c r="X230" s="6">
        <f>IF( DMen!X230 ="","",_xlfn.RANK.AVG(DMen!X230,DMen!X$4:X$413,0))</f>
        <v>56</v>
      </c>
      <c r="Y230" s="6">
        <f>IF( DMen!Y230 ="","",_xlfn.RANK.AVG(DMen!Y230,DMen!Y$4:Y$413,0))</f>
        <v>17</v>
      </c>
      <c r="Z230" s="6">
        <f>_xlfn.RANK.AVG(DMen!Z230,DMen!Z$4:Z$413,0)</f>
        <v>44</v>
      </c>
      <c r="AA230" s="6" t="str">
        <f>IF( DMen!AA230 ="","",_xlfn.RANK.AVG(DMen!AA230,DMen!AA$4:AA$413,0))</f>
        <v/>
      </c>
      <c r="AB230" s="6">
        <f>_xlfn.RANK.AVG(DMen!AB230,DMen!AB$4:AB$413,0)</f>
        <v>225</v>
      </c>
      <c r="AC230" s="6">
        <f>_xlfn.RANK.AVG(DMen!AC230,DMen!AC$4:AC$413,0)</f>
        <v>18</v>
      </c>
      <c r="AG230" s="7">
        <f t="shared" si="42"/>
        <v>45</v>
      </c>
      <c r="AH230" s="7">
        <f t="shared" si="43"/>
        <v>105.125</v>
      </c>
      <c r="AI230" s="7">
        <f t="shared" si="51"/>
        <v>135.66666666666666</v>
      </c>
      <c r="AJ230" s="7">
        <f t="shared" si="52"/>
        <v>123.4</v>
      </c>
      <c r="AK230" s="7">
        <f t="shared" si="53"/>
        <v>56.083333333333336</v>
      </c>
      <c r="AL230" s="7">
        <f t="shared" si="54"/>
        <v>95.666666666666671</v>
      </c>
      <c r="AN230">
        <f t="shared" si="44"/>
        <v>32</v>
      </c>
      <c r="AO230">
        <f t="shared" si="45"/>
        <v>102</v>
      </c>
      <c r="AP230">
        <f t="shared" si="46"/>
        <v>153</v>
      </c>
      <c r="AQ230">
        <f t="shared" si="47"/>
        <v>131</v>
      </c>
      <c r="AR230">
        <f t="shared" si="48"/>
        <v>28</v>
      </c>
      <c r="AS230">
        <f t="shared" si="49"/>
        <v>71.5</v>
      </c>
      <c r="AU230" s="6">
        <f t="shared" si="50"/>
        <v>86.25</v>
      </c>
      <c r="AW230">
        <f t="shared" si="55"/>
        <v>54</v>
      </c>
    </row>
    <row r="231" spans="1:49">
      <c r="A231" t="s">
        <v>1400</v>
      </c>
      <c r="B231" t="s">
        <v>1401</v>
      </c>
      <c r="C231" t="s">
        <v>62</v>
      </c>
      <c r="D231" t="s">
        <v>1243</v>
      </c>
      <c r="E231" s="6">
        <f>_xlfn.RANK.AVG(DMen!E231,DMen!E$4:E$413,0)</f>
        <v>117.5</v>
      </c>
      <c r="F231" s="6">
        <f>_xlfn.RANK.AVG(DMen!F231,DMen!F$4:F$413,0)</f>
        <v>109.5</v>
      </c>
      <c r="G231" s="6">
        <f>_xlfn.RANK.AVG(DMen!G231,DMen!G$4:G$413,0)</f>
        <v>137</v>
      </c>
      <c r="H231" s="6">
        <f>_xlfn.RANK.AVG(DMen!H231,DMen!H$4:H$413,0)</f>
        <v>141</v>
      </c>
      <c r="I231" s="6">
        <f>_xlfn.RANK.AVG(DMen!I231,DMen!I$4:I$413,0)</f>
        <v>93</v>
      </c>
      <c r="J231" s="6">
        <f>_xlfn.RANK.AVG(DMen!J231,DMen!J$4:J$413,0)</f>
        <v>196</v>
      </c>
      <c r="K231" s="6">
        <f>_xlfn.RANK.AVG(DMen!K231,DMen!K$4:K$413,0)</f>
        <v>168</v>
      </c>
      <c r="L231" s="6">
        <f>_xlfn.RANK.AVG(DMen!L231,DMen!L$4:L$413,0)</f>
        <v>159</v>
      </c>
      <c r="M231" s="6">
        <f>_xlfn.RANK.AVG(DMen!M231,DMen!M$4:M$413,1)</f>
        <v>177</v>
      </c>
      <c r="N231" s="6">
        <f>_xlfn.RANK.AVG(DMen!N231,DMen!N$4:N$413,0)</f>
        <v>203</v>
      </c>
      <c r="O231" s="6">
        <f>_xlfn.RANK.AVG(DMen!O231,DMen!O$4:O$413,0)</f>
        <v>220</v>
      </c>
      <c r="P231" s="6">
        <f>_xlfn.RANK.AVG(DMen!P231,DMen!P$4:P$413,1)</f>
        <v>214</v>
      </c>
      <c r="Q231" s="6">
        <f>_xlfn.RANK.AVG(DMen!Q231,DMen!Q$4:Q$413,0)</f>
        <v>220</v>
      </c>
      <c r="R231" s="6">
        <f>_xlfn.RANK.AVG(DMen!R231,DMen!R$4:R$413,0)</f>
        <v>151.5</v>
      </c>
      <c r="S231" s="6">
        <f>_xlfn.RANK.AVG(DMen!S231,DMen!S$4:S$413,1)</f>
        <v>115</v>
      </c>
      <c r="T231" s="6">
        <f>IF( DMen!T231 ="","",_xlfn.RANK.AVG(DMen!T231,DMen!T$4:T$413,0))</f>
        <v>202</v>
      </c>
      <c r="U231" s="6">
        <f>IF( DMen!U231 ="","",_xlfn.RANK.AVG(DMen!U231,DMen!U$4:U$413,0))</f>
        <v>166.5</v>
      </c>
      <c r="V231" s="6">
        <f>_xlfn.RANK.AVG(DMen!V231,DMen!V$4:V$413,0)</f>
        <v>91</v>
      </c>
      <c r="W231" s="6">
        <f>IF( DMen!W231 ="","",_xlfn.RANK.AVG(DMen!W231,DMen!W$4:W$413,0))</f>
        <v>152</v>
      </c>
      <c r="X231" s="6" t="str">
        <f>IF( DMen!X231 ="","",_xlfn.RANK.AVG(DMen!X231,DMen!X$4:X$413,0))</f>
        <v/>
      </c>
      <c r="Y231" s="6">
        <f>IF( DMen!Y231 ="","",_xlfn.RANK.AVG(DMen!Y231,DMen!Y$4:Y$413,0))</f>
        <v>91.5</v>
      </c>
      <c r="Z231" s="6">
        <f>_xlfn.RANK.AVG(DMen!Z231,DMen!Z$4:Z$413,0)</f>
        <v>226</v>
      </c>
      <c r="AA231" s="6" t="str">
        <f>IF( DMen!AA231 ="","",_xlfn.RANK.AVG(DMen!AA231,DMen!AA$4:AA$413,0))</f>
        <v/>
      </c>
      <c r="AB231" s="6">
        <f>_xlfn.RANK.AVG(DMen!AB231,DMen!AB$4:AB$413,0)</f>
        <v>72</v>
      </c>
      <c r="AC231" s="6">
        <f>_xlfn.RANK.AVG(DMen!AC231,DMen!AC$4:AC$413,0)</f>
        <v>215</v>
      </c>
      <c r="AG231" s="7">
        <f t="shared" si="42"/>
        <v>121.33333333333333</v>
      </c>
      <c r="AH231" s="7">
        <f t="shared" si="43"/>
        <v>149.5</v>
      </c>
      <c r="AI231" s="7">
        <f t="shared" si="51"/>
        <v>179.66666666666666</v>
      </c>
      <c r="AJ231" s="7">
        <f t="shared" si="52"/>
        <v>184.1</v>
      </c>
      <c r="AK231" s="7">
        <f t="shared" si="53"/>
        <v>140.6</v>
      </c>
      <c r="AL231" s="7">
        <f t="shared" si="54"/>
        <v>171</v>
      </c>
      <c r="AN231">
        <f t="shared" si="44"/>
        <v>112</v>
      </c>
      <c r="AO231">
        <f t="shared" si="45"/>
        <v>160</v>
      </c>
      <c r="AP231">
        <f t="shared" si="46"/>
        <v>205.5</v>
      </c>
      <c r="AQ231">
        <f t="shared" si="47"/>
        <v>201</v>
      </c>
      <c r="AR231">
        <f t="shared" si="48"/>
        <v>170</v>
      </c>
      <c r="AS231">
        <f t="shared" si="49"/>
        <v>225</v>
      </c>
      <c r="AU231" s="6">
        <f t="shared" si="50"/>
        <v>178.91666666666666</v>
      </c>
      <c r="AW231">
        <f t="shared" si="55"/>
        <v>220</v>
      </c>
    </row>
    <row r="232" spans="1:49">
      <c r="A232" t="s">
        <v>730</v>
      </c>
      <c r="B232" t="s">
        <v>731</v>
      </c>
      <c r="C232" t="s">
        <v>62</v>
      </c>
      <c r="D232" t="s">
        <v>732</v>
      </c>
      <c r="E232" s="6">
        <f>_xlfn.RANK.AVG(DMen!E232,DMen!E$4:E$413,0)</f>
        <v>61</v>
      </c>
      <c r="F232" s="6">
        <f>_xlfn.RANK.AVG(DMen!F232,DMen!F$4:F$413,0)</f>
        <v>37</v>
      </c>
      <c r="G232" s="6">
        <f>_xlfn.RANK.AVG(DMen!G232,DMen!G$4:G$413,0)</f>
        <v>42</v>
      </c>
      <c r="H232" s="6">
        <f>_xlfn.RANK.AVG(DMen!H232,DMen!H$4:H$413,0)</f>
        <v>56</v>
      </c>
      <c r="I232" s="6">
        <f>_xlfn.RANK.AVG(DMen!I232,DMen!I$4:I$413,0)</f>
        <v>34</v>
      </c>
      <c r="J232" s="6">
        <f>_xlfn.RANK.AVG(DMen!J232,DMen!J$4:J$413,0)</f>
        <v>215</v>
      </c>
      <c r="K232" s="6">
        <f>_xlfn.RANK.AVG(DMen!K232,DMen!K$4:K$413,0)</f>
        <v>161</v>
      </c>
      <c r="L232" s="6">
        <f>_xlfn.RANK.AVG(DMen!L232,DMen!L$4:L$413,0)</f>
        <v>114</v>
      </c>
      <c r="M232" s="6">
        <f>_xlfn.RANK.AVG(DMen!M232,DMen!M$4:M$413,1)</f>
        <v>67</v>
      </c>
      <c r="N232" s="6">
        <f>_xlfn.RANK.AVG(DMen!N232,DMen!N$4:N$413,0)</f>
        <v>78</v>
      </c>
      <c r="O232" s="6">
        <f>_xlfn.RANK.AVG(DMen!O232,DMen!O$4:O$413,0)</f>
        <v>207</v>
      </c>
      <c r="P232" s="6">
        <f>_xlfn.RANK.AVG(DMen!P232,DMen!P$4:P$413,1)</f>
        <v>11</v>
      </c>
      <c r="Q232" s="6">
        <f>_xlfn.RANK.AVG(DMen!Q232,DMen!Q$4:Q$413,0)</f>
        <v>118</v>
      </c>
      <c r="R232" s="6">
        <f>_xlfn.RANK.AVG(DMen!R232,DMen!R$4:R$413,0)</f>
        <v>159</v>
      </c>
      <c r="S232" s="6">
        <f>_xlfn.RANK.AVG(DMen!S232,DMen!S$4:S$413,1)</f>
        <v>92</v>
      </c>
      <c r="T232" s="6">
        <f>IF( DMen!T232 ="","",_xlfn.RANK.AVG(DMen!T232,DMen!T$4:T$413,0))</f>
        <v>150</v>
      </c>
      <c r="U232" s="6">
        <f>IF( DMen!U232 ="","",_xlfn.RANK.AVG(DMen!U232,DMen!U$4:U$413,0))</f>
        <v>159</v>
      </c>
      <c r="V232" s="6">
        <f>_xlfn.RANK.AVG(DMen!V232,DMen!V$4:V$413,0)</f>
        <v>122.5</v>
      </c>
      <c r="W232" s="6">
        <f>IF( DMen!W232 ="","",_xlfn.RANK.AVG(DMen!W232,DMen!W$4:W$413,0))</f>
        <v>87</v>
      </c>
      <c r="X232" s="6">
        <f>IF( DMen!X232 ="","",_xlfn.RANK.AVG(DMen!X232,DMen!X$4:X$413,0))</f>
        <v>3.5</v>
      </c>
      <c r="Y232" s="6">
        <f>IF( DMen!Y232 ="","",_xlfn.RANK.AVG(DMen!Y232,DMen!Y$4:Y$413,0))</f>
        <v>44.5</v>
      </c>
      <c r="Z232" s="6">
        <f>_xlfn.RANK.AVG(DMen!Z232,DMen!Z$4:Z$413,0)</f>
        <v>129</v>
      </c>
      <c r="AA232" s="6" t="str">
        <f>IF( DMen!AA232 ="","",_xlfn.RANK.AVG(DMen!AA232,DMen!AA$4:AA$413,0))</f>
        <v/>
      </c>
      <c r="AB232" s="6">
        <f>_xlfn.RANK.AVG(DMen!AB232,DMen!AB$4:AB$413,0)</f>
        <v>182</v>
      </c>
      <c r="AC232" s="6">
        <f>_xlfn.RANK.AVG(DMen!AC232,DMen!AC$4:AC$413,0)</f>
        <v>120</v>
      </c>
      <c r="AG232" s="7">
        <f t="shared" si="42"/>
        <v>46.666666666666664</v>
      </c>
      <c r="AH232" s="7">
        <f t="shared" si="43"/>
        <v>116.5</v>
      </c>
      <c r="AI232" s="7">
        <f t="shared" si="51"/>
        <v>86.333333333333329</v>
      </c>
      <c r="AJ232" s="7">
        <f t="shared" si="52"/>
        <v>117.4</v>
      </c>
      <c r="AK232" s="7">
        <f t="shared" si="53"/>
        <v>94.416666666666671</v>
      </c>
      <c r="AL232" s="7">
        <f t="shared" si="54"/>
        <v>143.66666666666666</v>
      </c>
      <c r="AN232">
        <f t="shared" si="44"/>
        <v>33</v>
      </c>
      <c r="AO232">
        <f t="shared" si="45"/>
        <v>114</v>
      </c>
      <c r="AP232">
        <f t="shared" si="46"/>
        <v>67</v>
      </c>
      <c r="AQ232">
        <f t="shared" si="47"/>
        <v>118</v>
      </c>
      <c r="AR232">
        <f t="shared" si="48"/>
        <v>96</v>
      </c>
      <c r="AS232">
        <f t="shared" si="49"/>
        <v>201</v>
      </c>
      <c r="AU232" s="6">
        <f t="shared" si="50"/>
        <v>104.83333333333333</v>
      </c>
      <c r="AW232">
        <f t="shared" si="55"/>
        <v>95</v>
      </c>
    </row>
    <row r="233" spans="1:49">
      <c r="AA233" s="3"/>
    </row>
    <row r="234" spans="1:49">
      <c r="AA234" s="3"/>
    </row>
    <row r="235" spans="1:49">
      <c r="AA235" s="3"/>
    </row>
    <row r="236" spans="1:49">
      <c r="AA236" s="3"/>
    </row>
    <row r="237" spans="1:49">
      <c r="AB237" s="3"/>
    </row>
    <row r="238" spans="1:49">
      <c r="AB238" s="3"/>
    </row>
    <row r="239" spans="1:49">
      <c r="AB239" s="3"/>
    </row>
    <row r="240" spans="1:49">
      <c r="AB240" s="3"/>
    </row>
    <row r="241" spans="28:28">
      <c r="AB241" s="3"/>
    </row>
    <row r="242" spans="28:28">
      <c r="AB242" s="3"/>
    </row>
    <row r="243" spans="28:28">
      <c r="AB243" s="3"/>
    </row>
    <row r="244" spans="28:28">
      <c r="AB244" s="3"/>
    </row>
    <row r="245" spans="28:28">
      <c r="AB245" s="3"/>
    </row>
    <row r="246" spans="28:28">
      <c r="AB246" s="3"/>
    </row>
    <row r="247" spans="28:28">
      <c r="AB247" s="3"/>
    </row>
    <row r="248" spans="28:28">
      <c r="AB248" s="3"/>
    </row>
    <row r="249" spans="28:28">
      <c r="AB249" s="3"/>
    </row>
    <row r="250" spans="28:28">
      <c r="AB250" s="3"/>
    </row>
    <row r="251" spans="28:28">
      <c r="AB251" s="3"/>
    </row>
    <row r="252" spans="28:28">
      <c r="AB252" s="3"/>
    </row>
    <row r="253" spans="28:28">
      <c r="AB253" s="3"/>
    </row>
    <row r="254" spans="28:28">
      <c r="AB254" s="3"/>
    </row>
    <row r="255" spans="28:28">
      <c r="AB255" s="3"/>
    </row>
    <row r="256" spans="28:28">
      <c r="AB256" s="3"/>
    </row>
    <row r="257" spans="28:28">
      <c r="AB257" s="3"/>
    </row>
    <row r="258" spans="28:28">
      <c r="AB258" s="3"/>
    </row>
    <row r="259" spans="28:28">
      <c r="AB259" s="3"/>
    </row>
    <row r="260" spans="28:28">
      <c r="AB260" s="3"/>
    </row>
    <row r="261" spans="28:28">
      <c r="AB261" s="3"/>
    </row>
    <row r="262" spans="28:28">
      <c r="AB262" s="3"/>
    </row>
    <row r="263" spans="28:28">
      <c r="AB263" s="3"/>
    </row>
    <row r="264" spans="28:28">
      <c r="AB264" s="3"/>
    </row>
    <row r="265" spans="28:28">
      <c r="AB265" s="3"/>
    </row>
    <row r="266" spans="28:28">
      <c r="AB266" s="3"/>
    </row>
    <row r="267" spans="28:28">
      <c r="AB267" s="3"/>
    </row>
    <row r="268" spans="28:28">
      <c r="AB268" s="3"/>
    </row>
    <row r="269" spans="28:28">
      <c r="AB269" s="3"/>
    </row>
    <row r="270" spans="28:28">
      <c r="AB270" s="3"/>
    </row>
    <row r="271" spans="28:28">
      <c r="AB271" s="3"/>
    </row>
    <row r="272" spans="28:28">
      <c r="AB272" s="3"/>
    </row>
    <row r="273" spans="28:28">
      <c r="AB273" s="3"/>
    </row>
    <row r="274" spans="28:28">
      <c r="AB274" s="3"/>
    </row>
    <row r="275" spans="28:28">
      <c r="AB275" s="3"/>
    </row>
    <row r="276" spans="28:28">
      <c r="AB276" s="3"/>
    </row>
    <row r="277" spans="28:28">
      <c r="AB277" s="3"/>
    </row>
    <row r="278" spans="28:28">
      <c r="AB278" s="3"/>
    </row>
    <row r="279" spans="28:28">
      <c r="AB279" s="3"/>
    </row>
    <row r="280" spans="28:28">
      <c r="AB280" s="3"/>
    </row>
    <row r="281" spans="28:28">
      <c r="AB281" s="3"/>
    </row>
    <row r="282" spans="28:28">
      <c r="AB282" s="3"/>
    </row>
    <row r="283" spans="28:28">
      <c r="AB283" s="3"/>
    </row>
    <row r="284" spans="28:28">
      <c r="AB284" s="3"/>
    </row>
    <row r="285" spans="28:28">
      <c r="AB285" s="3"/>
    </row>
    <row r="286" spans="28:28">
      <c r="AB286" s="3"/>
    </row>
    <row r="287" spans="28:28">
      <c r="AB287" s="3"/>
    </row>
    <row r="288" spans="28:28">
      <c r="AB288" s="3"/>
    </row>
    <row r="289" spans="28:28">
      <c r="AB289" s="3"/>
    </row>
    <row r="290" spans="28:28">
      <c r="AB290" s="3"/>
    </row>
    <row r="291" spans="28:28">
      <c r="AB291" s="3"/>
    </row>
    <row r="292" spans="28:28">
      <c r="AB292" s="3"/>
    </row>
    <row r="293" spans="28:28">
      <c r="AB293" s="3"/>
    </row>
    <row r="294" spans="28:28">
      <c r="AB294" s="3"/>
    </row>
    <row r="295" spans="28:28">
      <c r="AB295" s="3"/>
    </row>
    <row r="296" spans="28:28">
      <c r="AB296" s="3"/>
    </row>
    <row r="297" spans="28:28">
      <c r="AB297" s="3"/>
    </row>
    <row r="298" spans="28:28">
      <c r="AB298" s="3"/>
    </row>
    <row r="299" spans="28:28">
      <c r="AB299" s="3"/>
    </row>
    <row r="300" spans="28:28">
      <c r="AB300" s="3"/>
    </row>
    <row r="301" spans="28:28">
      <c r="AB301" s="3"/>
    </row>
    <row r="302" spans="28:28">
      <c r="AB302" s="3"/>
    </row>
    <row r="303" spans="28:28">
      <c r="AB303" s="3"/>
    </row>
    <row r="304" spans="28:28">
      <c r="AB304" s="3"/>
    </row>
    <row r="305" spans="28:28">
      <c r="AB305" s="3"/>
    </row>
    <row r="306" spans="28:28">
      <c r="AB306" s="3"/>
    </row>
    <row r="307" spans="28:28">
      <c r="AB307" s="3"/>
    </row>
    <row r="308" spans="28:28">
      <c r="AB308" s="3"/>
    </row>
    <row r="309" spans="28:28">
      <c r="AB309" s="3"/>
    </row>
    <row r="310" spans="28:28">
      <c r="AB310" s="3"/>
    </row>
    <row r="311" spans="28:28">
      <c r="AB311" s="3"/>
    </row>
    <row r="312" spans="28:28">
      <c r="AB312" s="3"/>
    </row>
    <row r="313" spans="28:28">
      <c r="AB313" s="3"/>
    </row>
    <row r="314" spans="28:28">
      <c r="AB314" s="3"/>
    </row>
    <row r="315" spans="28:28">
      <c r="AB315" s="3"/>
    </row>
    <row r="316" spans="28:28">
      <c r="AB316" s="3"/>
    </row>
    <row r="317" spans="28:28">
      <c r="AB317" s="3"/>
    </row>
    <row r="318" spans="28:28">
      <c r="AB318" s="3"/>
    </row>
    <row r="319" spans="28:28">
      <c r="AB319" s="3"/>
    </row>
    <row r="320" spans="28:28">
      <c r="AB320" s="3"/>
    </row>
    <row r="321" spans="28:28">
      <c r="AB321" s="3"/>
    </row>
    <row r="322" spans="28:28">
      <c r="AB322" s="3"/>
    </row>
    <row r="323" spans="28:28">
      <c r="AB323" s="3"/>
    </row>
    <row r="324" spans="28:28">
      <c r="AB324" s="3"/>
    </row>
    <row r="325" spans="28:28">
      <c r="AB325" s="3"/>
    </row>
    <row r="326" spans="28:28">
      <c r="AB326" s="3"/>
    </row>
    <row r="327" spans="28:28">
      <c r="AB327" s="3"/>
    </row>
    <row r="328" spans="28:28">
      <c r="AB328" s="3"/>
    </row>
    <row r="329" spans="28:28">
      <c r="AB329" s="3"/>
    </row>
    <row r="330" spans="28:28">
      <c r="AB330" s="3"/>
    </row>
    <row r="331" spans="28:28">
      <c r="AB331" s="3"/>
    </row>
    <row r="332" spans="28:28">
      <c r="AB332" s="3"/>
    </row>
    <row r="333" spans="28:28">
      <c r="AB333" s="3"/>
    </row>
    <row r="334" spans="28:28">
      <c r="AB334" s="3"/>
    </row>
    <row r="335" spans="28:28">
      <c r="AB335" s="3"/>
    </row>
    <row r="336" spans="28:28">
      <c r="AB336" s="3"/>
    </row>
    <row r="337" spans="28:28">
      <c r="AB337" s="3"/>
    </row>
    <row r="338" spans="28:28">
      <c r="AB338" s="3"/>
    </row>
    <row r="339" spans="28:28">
      <c r="AB339" s="3"/>
    </row>
    <row r="340" spans="28:28">
      <c r="AB340" s="3"/>
    </row>
    <row r="341" spans="28:28">
      <c r="AB341" s="3"/>
    </row>
    <row r="342" spans="28:28">
      <c r="AB342" s="3"/>
    </row>
    <row r="343" spans="28:28">
      <c r="AB343" s="3"/>
    </row>
    <row r="344" spans="28:28">
      <c r="AB344" s="3"/>
    </row>
    <row r="345" spans="28:28">
      <c r="AB345" s="3"/>
    </row>
    <row r="346" spans="28:28">
      <c r="AB346" s="3"/>
    </row>
    <row r="347" spans="28:28">
      <c r="AB347" s="3"/>
    </row>
    <row r="348" spans="28:28">
      <c r="AB348" s="3"/>
    </row>
    <row r="349" spans="28:28">
      <c r="AB349" s="3"/>
    </row>
    <row r="350" spans="28:28">
      <c r="AB350" s="3"/>
    </row>
    <row r="351" spans="28:28">
      <c r="AB351" s="3"/>
    </row>
    <row r="352" spans="28:28">
      <c r="AB352" s="3"/>
    </row>
    <row r="353" spans="28:28">
      <c r="AB353" s="3"/>
    </row>
    <row r="354" spans="28:28">
      <c r="AB354" s="3"/>
    </row>
    <row r="355" spans="28:28">
      <c r="AB355" s="3"/>
    </row>
    <row r="356" spans="28:28">
      <c r="AB356" s="3"/>
    </row>
    <row r="357" spans="28:28">
      <c r="AB357" s="3"/>
    </row>
    <row r="358" spans="28:28">
      <c r="AB358" s="3"/>
    </row>
    <row r="359" spans="28:28">
      <c r="AB359" s="3"/>
    </row>
    <row r="360" spans="28:28">
      <c r="AB360" s="3"/>
    </row>
    <row r="361" spans="28:28">
      <c r="AB361" s="3"/>
    </row>
    <row r="362" spans="28:28">
      <c r="AB362" s="3"/>
    </row>
    <row r="363" spans="28:28">
      <c r="AB363" s="3"/>
    </row>
    <row r="364" spans="28:28">
      <c r="AB364" s="3"/>
    </row>
    <row r="365" spans="28:28">
      <c r="AB365" s="3"/>
    </row>
    <row r="366" spans="28:28">
      <c r="AB366" s="3"/>
    </row>
    <row r="367" spans="28:28">
      <c r="AB367" s="3"/>
    </row>
    <row r="368" spans="28:28">
      <c r="AB368" s="3"/>
    </row>
    <row r="369" spans="28:28">
      <c r="AB369" s="3"/>
    </row>
    <row r="370" spans="28:28">
      <c r="AB370" s="3"/>
    </row>
    <row r="371" spans="28:28">
      <c r="AB371" s="3"/>
    </row>
    <row r="372" spans="28:28">
      <c r="AB372" s="3"/>
    </row>
    <row r="373" spans="28:28">
      <c r="AB373" s="3"/>
    </row>
    <row r="374" spans="28:28">
      <c r="AB374" s="3"/>
    </row>
    <row r="375" spans="28:28">
      <c r="AB375" s="3"/>
    </row>
    <row r="376" spans="28:28">
      <c r="AB376" s="3"/>
    </row>
    <row r="377" spans="28:28">
      <c r="AB377" s="3"/>
    </row>
    <row r="378" spans="28:28">
      <c r="AB378" s="3"/>
    </row>
    <row r="379" spans="28:28">
      <c r="AB379" s="3"/>
    </row>
    <row r="380" spans="28:28">
      <c r="AB380" s="3"/>
    </row>
    <row r="381" spans="28:28">
      <c r="AB381" s="3"/>
    </row>
    <row r="382" spans="28:28">
      <c r="AB382" s="3"/>
    </row>
    <row r="383" spans="28:28">
      <c r="AB383" s="3"/>
    </row>
    <row r="384" spans="28:28">
      <c r="AB384" s="3"/>
    </row>
    <row r="385" spans="28:28">
      <c r="AB385" s="3"/>
    </row>
    <row r="386" spans="28:28">
      <c r="AB386" s="3"/>
    </row>
    <row r="387" spans="28:28">
      <c r="AB387" s="3"/>
    </row>
    <row r="388" spans="28:28">
      <c r="AB388" s="3"/>
    </row>
    <row r="389" spans="28:28">
      <c r="AB389" s="3"/>
    </row>
    <row r="390" spans="28:28">
      <c r="AB390" s="3"/>
    </row>
    <row r="391" spans="28:28">
      <c r="AB391" s="3"/>
    </row>
    <row r="392" spans="28:28">
      <c r="AB392" s="3"/>
    </row>
    <row r="393" spans="28:28">
      <c r="AB393" s="3"/>
    </row>
    <row r="394" spans="28:28">
      <c r="AB394" s="3"/>
    </row>
    <row r="395" spans="28:28">
      <c r="AB395" s="3"/>
    </row>
    <row r="396" spans="28:28">
      <c r="AB396" s="3"/>
    </row>
    <row r="397" spans="28:28">
      <c r="AB397" s="3"/>
    </row>
    <row r="398" spans="28:28">
      <c r="AB398" s="3"/>
    </row>
    <row r="399" spans="28:28">
      <c r="AB399" s="3"/>
    </row>
    <row r="400" spans="28:28">
      <c r="AB400" s="3"/>
    </row>
    <row r="401" spans="28:28">
      <c r="AB401" s="3"/>
    </row>
    <row r="402" spans="28:28">
      <c r="AB402" s="3"/>
    </row>
    <row r="403" spans="28:28">
      <c r="AB403" s="3"/>
    </row>
    <row r="404" spans="28:28">
      <c r="AB404" s="3"/>
    </row>
    <row r="405" spans="28:28">
      <c r="AB405" s="3"/>
    </row>
    <row r="406" spans="28:28">
      <c r="AB406" s="3"/>
    </row>
    <row r="407" spans="28:28">
      <c r="AB407" s="3"/>
    </row>
    <row r="408" spans="28:28">
      <c r="AB408" s="3"/>
    </row>
    <row r="409" spans="28:28">
      <c r="AB409" s="3"/>
    </row>
    <row r="410" spans="28:28">
      <c r="AB410" s="3"/>
    </row>
    <row r="411" spans="28:28">
      <c r="AB411" s="3"/>
    </row>
    <row r="412" spans="28:28">
      <c r="AB412" s="3"/>
    </row>
    <row r="413" spans="28:28">
      <c r="AB413" s="3"/>
    </row>
  </sheetData>
  <sortState ref="A3:D231">
    <sortCondition ref="A3:A231"/>
  </sortState>
  <mergeCells count="6">
    <mergeCell ref="Z2:AC2"/>
    <mergeCell ref="E2:G2"/>
    <mergeCell ref="H2:K2"/>
    <mergeCell ref="L2:N2"/>
    <mergeCell ref="O2:S2"/>
    <mergeCell ref="T2:Y2"/>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16"/>
  <sheetViews>
    <sheetView workbookViewId="0"/>
  </sheetViews>
  <sheetFormatPr baseColWidth="10" defaultRowHeight="15" x14ac:dyDescent="0"/>
  <cols>
    <col min="1" max="1" width="12.33203125" customWidth="1"/>
    <col min="2" max="2" width="18.5" customWidth="1"/>
    <col min="3" max="3" width="4.1640625" bestFit="1" customWidth="1"/>
    <col min="4" max="4" width="6.83203125" customWidth="1"/>
    <col min="5" max="8" width="6.6640625" customWidth="1"/>
    <col min="9" max="10" width="6.6640625" style="8" customWidth="1"/>
    <col min="11" max="11" width="6.6640625" customWidth="1"/>
    <col min="12" max="12" width="8.33203125" bestFit="1" customWidth="1"/>
    <col min="13" max="14" width="6.6640625" customWidth="1"/>
    <col min="15" max="15" width="7.5" bestFit="1" customWidth="1"/>
    <col min="16" max="16" width="8" style="5" bestFit="1" customWidth="1"/>
    <col min="17" max="17" width="9.5" style="2" bestFit="1" customWidth="1"/>
    <col min="18" max="18" width="8.1640625" bestFit="1" customWidth="1"/>
    <col min="19" max="19" width="6.6640625" customWidth="1"/>
    <col min="20" max="21" width="6.6640625" style="1" customWidth="1"/>
    <col min="22" max="22" width="9.33203125" bestFit="1" customWidth="1"/>
    <col min="23" max="32" width="6.6640625" customWidth="1"/>
    <col min="33" max="33" width="4.33203125" bestFit="1" customWidth="1"/>
    <col min="34" max="34" width="5.1640625" bestFit="1" customWidth="1"/>
    <col min="35" max="35" width="6.1640625" bestFit="1" customWidth="1"/>
    <col min="36" max="36" width="7.6640625" bestFit="1" customWidth="1"/>
    <col min="37" max="37" width="8.1640625" bestFit="1" customWidth="1"/>
    <col min="38" max="38" width="6.1640625" bestFit="1" customWidth="1"/>
    <col min="39" max="39" width="7.83203125" bestFit="1" customWidth="1"/>
    <col min="40" max="40" width="5.6640625" bestFit="1" customWidth="1"/>
    <col min="41" max="41" width="4.1640625" bestFit="1" customWidth="1"/>
    <col min="42" max="42" width="4.33203125" bestFit="1" customWidth="1"/>
    <col min="43" max="43" width="6.1640625" bestFit="1" customWidth="1"/>
    <col min="44" max="44" width="6.33203125" bestFit="1" customWidth="1"/>
    <col min="45" max="45" width="4.1640625" bestFit="1" customWidth="1"/>
    <col min="46" max="46" width="7.1640625" bestFit="1" customWidth="1"/>
    <col min="47" max="47" width="7" bestFit="1" customWidth="1"/>
    <col min="48" max="48" width="4.83203125" bestFit="1" customWidth="1"/>
    <col min="49" max="50" width="5.1640625" bestFit="1" customWidth="1"/>
    <col min="51" max="51" width="7.1640625" bestFit="1" customWidth="1"/>
    <col min="52" max="52" width="7.5" bestFit="1" customWidth="1"/>
    <col min="53" max="56" width="4.1640625" bestFit="1" customWidth="1"/>
    <col min="57" max="57" width="7" bestFit="1" customWidth="1"/>
    <col min="58" max="58" width="6.1640625" bestFit="1" customWidth="1"/>
    <col min="59" max="59" width="6.83203125" bestFit="1" customWidth="1"/>
    <col min="60" max="60" width="4.83203125" bestFit="1" customWidth="1"/>
    <col min="61" max="62" width="6.1640625" bestFit="1" customWidth="1"/>
    <col min="63" max="65" width="4.1640625" bestFit="1" customWidth="1"/>
    <col min="66" max="66" width="7.1640625" bestFit="1" customWidth="1"/>
    <col min="67" max="67" width="5.5" bestFit="1" customWidth="1"/>
    <col min="68" max="68" width="3.5" bestFit="1" customWidth="1"/>
    <col min="69" max="69" width="3.6640625" bestFit="1" customWidth="1"/>
    <col min="70" max="70" width="4.83203125" bestFit="1" customWidth="1"/>
    <col min="71" max="72" width="6.1640625" bestFit="1" customWidth="1"/>
    <col min="73" max="73" width="5.33203125" bestFit="1" customWidth="1"/>
    <col min="74" max="74" width="4.1640625" bestFit="1" customWidth="1"/>
    <col min="75" max="75" width="4.5" bestFit="1" customWidth="1"/>
    <col min="76" max="76" width="3.1640625" bestFit="1" customWidth="1"/>
    <col min="78" max="78" width="8.1640625" bestFit="1" customWidth="1"/>
    <col min="79" max="79" width="6.1640625" bestFit="1" customWidth="1"/>
    <col min="80" max="80" width="6.5" bestFit="1" customWidth="1"/>
  </cols>
  <sheetData>
    <row r="1" spans="1:30" ht="18">
      <c r="A1" s="52" t="s">
        <v>1833</v>
      </c>
    </row>
    <row r="2" spans="1:30" s="18" customFormat="1" ht="40" customHeight="1">
      <c r="E2" s="136" t="s">
        <v>1801</v>
      </c>
      <c r="F2" s="136"/>
      <c r="G2" s="136"/>
      <c r="H2" s="137" t="s">
        <v>1825</v>
      </c>
      <c r="I2" s="137"/>
      <c r="J2" s="137"/>
      <c r="K2" s="137"/>
      <c r="L2" s="138" t="s">
        <v>1813</v>
      </c>
      <c r="M2" s="138"/>
      <c r="N2" s="138"/>
      <c r="O2" s="138"/>
      <c r="P2" s="139" t="s">
        <v>1814</v>
      </c>
      <c r="Q2" s="139"/>
      <c r="R2" s="139"/>
      <c r="S2" s="139"/>
      <c r="T2" s="139"/>
      <c r="U2" s="140" t="s">
        <v>1807</v>
      </c>
      <c r="V2" s="140"/>
      <c r="W2" s="140"/>
      <c r="X2" s="140"/>
      <c r="Y2" s="140"/>
      <c r="Z2" s="140"/>
      <c r="AA2" s="132" t="s">
        <v>1821</v>
      </c>
      <c r="AB2" s="133"/>
      <c r="AC2" s="134"/>
      <c r="AD2" s="135"/>
    </row>
    <row r="3" spans="1:30" s="11" customFormat="1" ht="60">
      <c r="A3" s="11" t="s">
        <v>1439</v>
      </c>
      <c r="B3" s="11" t="s">
        <v>0</v>
      </c>
      <c r="C3" s="11" t="s">
        <v>1</v>
      </c>
      <c r="D3" s="11" t="s">
        <v>2</v>
      </c>
      <c r="E3" s="14" t="s">
        <v>1781</v>
      </c>
      <c r="F3" s="14" t="s">
        <v>1782</v>
      </c>
      <c r="G3" s="15" t="s">
        <v>1783</v>
      </c>
      <c r="H3" s="16" t="s">
        <v>1784</v>
      </c>
      <c r="I3" s="16" t="s">
        <v>1785</v>
      </c>
      <c r="J3" s="16" t="s">
        <v>1786</v>
      </c>
      <c r="K3" s="17" t="s">
        <v>59</v>
      </c>
      <c r="L3" s="19" t="s">
        <v>1441</v>
      </c>
      <c r="M3" s="19" t="s">
        <v>1443</v>
      </c>
      <c r="N3" s="19" t="s">
        <v>1442</v>
      </c>
      <c r="O3" s="19" t="s">
        <v>1787</v>
      </c>
      <c r="P3" s="20" t="s">
        <v>26</v>
      </c>
      <c r="Q3" s="20" t="s">
        <v>27</v>
      </c>
      <c r="R3" s="21" t="s">
        <v>1788</v>
      </c>
      <c r="S3" s="20" t="s">
        <v>1789</v>
      </c>
      <c r="T3" s="22" t="s">
        <v>1790</v>
      </c>
      <c r="U3" s="23" t="s">
        <v>1803</v>
      </c>
      <c r="V3" s="23" t="s">
        <v>1792</v>
      </c>
      <c r="W3" s="23" t="s">
        <v>1793</v>
      </c>
      <c r="X3" s="23" t="s">
        <v>1804</v>
      </c>
      <c r="Y3" s="23" t="s">
        <v>1795</v>
      </c>
      <c r="Z3" s="23" t="s">
        <v>1796</v>
      </c>
      <c r="AA3" s="24" t="s">
        <v>1797</v>
      </c>
      <c r="AB3" s="24" t="s">
        <v>1798</v>
      </c>
      <c r="AC3" s="24" t="s">
        <v>1805</v>
      </c>
      <c r="AD3" s="24" t="s">
        <v>1800</v>
      </c>
    </row>
    <row r="4" spans="1:30">
      <c r="A4" t="s">
        <v>198</v>
      </c>
      <c r="B4" t="s">
        <v>199</v>
      </c>
      <c r="C4" t="s">
        <v>113</v>
      </c>
      <c r="D4" t="s">
        <v>81</v>
      </c>
      <c r="E4" s="25">
        <f>VLOOKUP($A4,allsit!$A$3:$CZ$712,10,0)</f>
        <v>23</v>
      </c>
      <c r="F4" s="25">
        <f>VLOOKUP($A4,allsit!$A$3:$CZ$712,11,0)</f>
        <v>21</v>
      </c>
      <c r="G4" s="4">
        <f>60*VLOOKUP($A4,allsit!$A$3:$CZ$712,71,0)/VLOOKUP($A4,allsit!$A$3:$CZ$712,94,0)</f>
        <v>1.4329727018700293</v>
      </c>
      <c r="H4" s="26">
        <f>VLOOKUP($A4,'5on5'!$A$3:$CZ$712,94,0)/VLOOKUP($A4,'5on5'!$A$3:$CZ$712,5,0)</f>
        <v>13.22394366197183</v>
      </c>
      <c r="I4" s="26">
        <f>IF( ISERROR(VLOOKUP($A4,pp!$A$3:$CZ$712,94,0)),0,  VLOOKUP($A4,pp!$A$3:$CZ$712,94,0)/VLOOKUP($A4,pp!$A$3:$CZ$712,5,0))</f>
        <v>2.766338028169014</v>
      </c>
      <c r="J4" s="26">
        <f>IF( ISERROR(VLOOKUP($A4,pk!$A$3:$CZ$712,94,0)),0,  VLOOKUP($A4,pk!$A$3:$CZ$712,94,0)/VLOOKUP($A4,pk!$A$3:$CZ$712,5,0))</f>
        <v>0.84535211267605637</v>
      </c>
      <c r="K4" s="26">
        <f>VLOOKUP($A4,allsit!$A$3:$CZ$712,98,0)</f>
        <v>17.8</v>
      </c>
      <c r="L4" s="1" t="str">
        <f>IF( SUM(VLOOKUP($A4,'5on5'!$A$3:$CZ$712,78,0), VLOOKUP($A4,'5on5'!$A$3:$CZ$712,79,0))&lt;60,"",  100*VLOOKUP($A4,'5on5'!$A$3:$CZ$712,78,0)/SUM(VLOOKUP($A4,'5on5'!$A$3:$CZ$712,78,0), VLOOKUP($A4,'5on5'!$A$3:$CZ$712,79,0))             )</f>
        <v/>
      </c>
      <c r="M4" s="28">
        <f>60*VLOOKUP($A4,'5on5'!$A$3:$CZ$712,90,0)/VLOOKUP($A4,'5on5'!$A$3:$CZ$712,94,0)</f>
        <v>0.83075939929704978</v>
      </c>
      <c r="N4" s="28">
        <f>60*VLOOKUP($A4,'5on5'!$A$3:$CZ$712,89,0)/VLOOKUP($A4,'5on5'!$A$3:$CZ$712,94,0)</f>
        <v>1.5976142294174034</v>
      </c>
      <c r="O4" s="28">
        <f>M4-N4</f>
        <v>-0.7668548301203536</v>
      </c>
      <c r="P4" s="28">
        <f>VLOOKUP($A4,'5on5'!$A$3:$CZ$712,37,0)</f>
        <v>53.49</v>
      </c>
      <c r="Q4" s="28">
        <f>VLOOKUP($A4,'5on5'!$A$3:$CZ$712,38,0)</f>
        <v>41.73</v>
      </c>
      <c r="R4" s="4">
        <f>P4-Q4</f>
        <v>11.760000000000005</v>
      </c>
      <c r="S4" s="28">
        <f>P4-VLOOKUP($A4,'5on5'!$A$3:$CZ$712,101,0)</f>
        <v>1.0000000000005116E-2</v>
      </c>
      <c r="T4" s="28">
        <f>Q4-VLOOKUP($A4,'5on5'!$A$3:$CZ$712,102,0)</f>
        <v>-4.990000000000002</v>
      </c>
      <c r="U4" s="3">
        <f>60*VLOOKUP($A4,'5on5'!$A$3:$CZ$712,64,0)/VLOOKUP($A4,'5on5'!$A$3:$CZ$712,94,0)</f>
        <v>6.901693471083183</v>
      </c>
      <c r="V4" s="1">
        <f>IF( VLOOKUP($A4,'5on5'!$A$3:$CZ$712,64,0)&lt;40,"",  VLOOKUP($A4,'5on5'!$A$3:$CZ$712,19,0))</f>
        <v>12.04</v>
      </c>
      <c r="W4">
        <f>VLOOKUP($A4,'5on5'!$A$3:$CZ$712,14,0)</f>
        <v>0.77</v>
      </c>
      <c r="X4" s="1">
        <f>IF(ISERROR(VLOOKUP($A4,pp!$A$3:$CZ$712,64,0)),"",60*VLOOKUP($A4,pp!$A$3:$CZ$712,64,0)/VLOOKUP($A4,pp!$A$3:$CZ$712,94,0))</f>
        <v>10.997403390866046</v>
      </c>
      <c r="Y4" s="1">
        <f>IF(X4="","",IF(VLOOKUP($A4,pp!$A$3:$CZ$712,64,0)&lt;20,"",  VLOOKUP($A4,pp!$A$3:$CZ$712,19,0)))</f>
        <v>22.22</v>
      </c>
      <c r="Z4" s="1">
        <f>IF(ISERROR( VLOOKUP($A4,pp!$A$3:$CZ$712,14,0)  ),"",VLOOKUP($A4,pp!$A$3:$CZ$712,14,0))</f>
        <v>1.83</v>
      </c>
      <c r="AA4">
        <f>VLOOKUP($A4,'5on5'!$A$3:$CZ$712,41,0)/VLOOKUP($A4,'5on5'!$A$3:$CZ$712,94,0)</f>
        <v>3.1952284588348069E-2</v>
      </c>
      <c r="AB4" t="str">
        <f>IF(ISERROR(VLOOKUP($A4,pk!$A$3:$CZ$712,41,0)),"",IF( VLOOKUP($A4,pk!$A$3:$CZ$712,94,0)&lt;75,"",VLOOKUP($A4,pk!$A$3:$CZ$712,41,0)/VLOOKUP($A4,pk!$A$3:$CZ$712,94,0)))</f>
        <v/>
      </c>
      <c r="AC4">
        <f>(VLOOKUP($A4,allsit!$A$3:$CZ$712,84,0)+VLOOKUP($A4,allsit!$A$3:$CZ$712,85,0))    /VLOOKUP($A4,allsit!$A$3:$CZ$712,94,0)</f>
        <v>0.22131467284437117</v>
      </c>
      <c r="AD4">
        <f>VLOOKUP($A4,'5on5'!$A$3:$CZ$712,93,0)</f>
        <v>0.26</v>
      </c>
    </row>
    <row r="5" spans="1:30">
      <c r="A5" t="s">
        <v>972</v>
      </c>
      <c r="B5" t="s">
        <v>973</v>
      </c>
      <c r="C5" t="s">
        <v>68</v>
      </c>
      <c r="D5" t="s">
        <v>116</v>
      </c>
      <c r="E5" s="25">
        <f>VLOOKUP($A5,allsit!$A$3:$CZ$712,10,0)</f>
        <v>1</v>
      </c>
      <c r="F5" s="25">
        <f>VLOOKUP($A5,allsit!$A$3:$CZ$712,11,0)</f>
        <v>6</v>
      </c>
      <c r="G5" s="4">
        <f>60*VLOOKUP($A5,allsit!$A$3:$CZ$712,71,0)/VLOOKUP($A5,allsit!$A$3:$CZ$712,94,0)</f>
        <v>-1.3353908243812689</v>
      </c>
      <c r="H5" s="26">
        <f>VLOOKUP($A5,'5on5'!$A$3:$CZ$712,94,0)/VLOOKUP($A5,'5on5'!$A$3:$CZ$712,5,0)</f>
        <v>7.0382857142857143</v>
      </c>
      <c r="I5" s="26">
        <f>IF( ISERROR(VLOOKUP($A5,pp!$A$3:$CZ$712,94,0)),0,  VLOOKUP($A5,pp!$A$3:$CZ$712,94,0)/VLOOKUP($A5,pp!$A$3:$CZ$712,5,0))</f>
        <v>2.5223880597014924E-2</v>
      </c>
      <c r="J5" s="26">
        <f>IF( ISERROR(VLOOKUP($A5,pk!$A$3:$CZ$712,94,0)),0,  VLOOKUP($A5,pk!$A$3:$CZ$712,94,0)/VLOOKUP($A5,pk!$A$3:$CZ$712,5,0))</f>
        <v>2.4502941176470587</v>
      </c>
      <c r="K5" s="26">
        <f>VLOOKUP($A5,allsit!$A$3:$CZ$712,98,0)</f>
        <v>16.86</v>
      </c>
      <c r="L5" s="1" t="str">
        <f>IF( SUM(VLOOKUP($A5,'5on5'!$A$3:$CZ$712,78,0), VLOOKUP($A5,'5on5'!$A$3:$CZ$712,79,0))&lt;60,"",  100*VLOOKUP($A5,'5on5'!$A$3:$CZ$712,78,0)/SUM(VLOOKUP($A5,'5on5'!$A$3:$CZ$712,78,0), VLOOKUP($A5,'5on5'!$A$3:$CZ$712,79,0))             )</f>
        <v/>
      </c>
      <c r="M5" s="28">
        <f>60*VLOOKUP($A5,'5on5'!$A$3:$CZ$712,90,0)/VLOOKUP($A5,'5on5'!$A$3:$CZ$712,94,0)</f>
        <v>0.48713160672241618</v>
      </c>
      <c r="N5" s="28">
        <f>60*VLOOKUP($A5,'5on5'!$A$3:$CZ$712,89,0)/VLOOKUP($A5,'5on5'!$A$3:$CZ$712,94,0)</f>
        <v>0.60891450840302019</v>
      </c>
      <c r="O5" s="28">
        <f t="shared" ref="O5:O68" si="0">M5-N5</f>
        <v>-0.12178290168060402</v>
      </c>
      <c r="P5" s="28">
        <f>VLOOKUP($A5,'5on5'!$A$3:$CZ$712,37,0)</f>
        <v>43.36</v>
      </c>
      <c r="Q5" s="28">
        <f>VLOOKUP($A5,'5on5'!$A$3:$CZ$712,38,0)</f>
        <v>47.5</v>
      </c>
      <c r="R5" s="4">
        <f t="shared" ref="R5:R68" si="1">P5-Q5</f>
        <v>-4.1400000000000006</v>
      </c>
      <c r="S5" s="28">
        <f>P5-VLOOKUP($A5,'5on5'!$A$3:$CZ$712,101,0)</f>
        <v>-7.1000000000000014</v>
      </c>
      <c r="T5" s="28">
        <f>Q5-VLOOKUP($A5,'5on5'!$A$3:$CZ$712,102,0)</f>
        <v>-4.9099999999999966</v>
      </c>
      <c r="U5" s="3">
        <f>60*VLOOKUP($A5,'5on5'!$A$3:$CZ$712,64,0)/VLOOKUP($A5,'5on5'!$A$3:$CZ$712,94,0)</f>
        <v>5.3584476739465776</v>
      </c>
      <c r="V5" s="1">
        <f>IF( VLOOKUP($A5,'5on5'!$A$3:$CZ$712,64,0)&lt;40,"",  VLOOKUP($A5,'5on5'!$A$3:$CZ$712,19,0))</f>
        <v>2.27</v>
      </c>
      <c r="W5">
        <f>VLOOKUP($A5,'5on5'!$A$3:$CZ$712,14,0)</f>
        <v>0.61</v>
      </c>
      <c r="X5" s="1">
        <f>IF(ISERROR(VLOOKUP($A5,pp!$A$3:$CZ$712,64,0)),"",60*VLOOKUP($A5,pp!$A$3:$CZ$712,64,0)/VLOOKUP($A5,pp!$A$3:$CZ$712,94,0))</f>
        <v>0</v>
      </c>
      <c r="Y5" s="1" t="str">
        <f>IF(X5="","",IF(VLOOKUP($A5,pp!$A$3:$CZ$712,64,0)&lt;20,"",  VLOOKUP($A5,pp!$A$3:$CZ$712,19,0)))</f>
        <v/>
      </c>
      <c r="Z5" s="1">
        <f>IF(ISERROR( VLOOKUP($A5,pp!$A$3:$CZ$712,14,0)  ),"",VLOOKUP($A5,pp!$A$3:$CZ$712,14,0))</f>
        <v>0</v>
      </c>
      <c r="AA5">
        <f>VLOOKUP($A5,'5on5'!$A$3:$CZ$712,41,0)/VLOOKUP($A5,'5on5'!$A$3:$CZ$712,94,0)</f>
        <v>2.0297150280100675E-2</v>
      </c>
      <c r="AB5">
        <f>IF(ISERROR(VLOOKUP($A5,pk!$A$3:$CZ$712,41,0)),"",IF( VLOOKUP($A5,pk!$A$3:$CZ$712,94,0)&lt;75,"",VLOOKUP($A5,pk!$A$3:$CZ$712,41,0)/VLOOKUP($A5,pk!$A$3:$CZ$712,94,0)))</f>
        <v>6.0016804705317487E-3</v>
      </c>
      <c r="AC5">
        <f>(VLOOKUP($A5,allsit!$A$3:$CZ$712,84,0)+VLOOKUP($A5,allsit!$A$3:$CZ$712,85,0))    /VLOOKUP($A5,allsit!$A$3:$CZ$712,94,0)</f>
        <v>0.37687696599204701</v>
      </c>
      <c r="AD5">
        <f>VLOOKUP($A5,'5on5'!$A$3:$CZ$712,93,0)</f>
        <v>-0.37</v>
      </c>
    </row>
    <row r="6" spans="1:30">
      <c r="A6" t="s">
        <v>1190</v>
      </c>
      <c r="B6" t="s">
        <v>1191</v>
      </c>
      <c r="C6" t="s">
        <v>68</v>
      </c>
      <c r="D6" t="s">
        <v>81</v>
      </c>
      <c r="E6" s="25">
        <f>VLOOKUP($A6,allsit!$A$3:$CZ$712,10,0)</f>
        <v>3</v>
      </c>
      <c r="F6" s="25">
        <f>VLOOKUP($A6,allsit!$A$3:$CZ$712,11,0)</f>
        <v>5</v>
      </c>
      <c r="G6" s="4">
        <f>60*VLOOKUP($A6,allsit!$A$3:$CZ$712,71,0)/VLOOKUP($A6,allsit!$A$3:$CZ$712,94,0)</f>
        <v>-1.2410636950085969</v>
      </c>
      <c r="H6" s="26">
        <f>VLOOKUP($A6,'5on5'!$A$3:$CZ$712,94,0)/VLOOKUP($A6,'5on5'!$A$3:$CZ$712,5,0)</f>
        <v>9.0845588235294112</v>
      </c>
      <c r="I6" s="26">
        <f>IF( ISERROR(VLOOKUP($A6,pp!$A$3:$CZ$712,94,0)),0,  VLOOKUP($A6,pp!$A$3:$CZ$712,94,0)/VLOOKUP($A6,pp!$A$3:$CZ$712,5,0))</f>
        <v>8.4852941176470575E-2</v>
      </c>
      <c r="J6" s="26">
        <f>IF( ISERROR(VLOOKUP($A6,pk!$A$3:$CZ$712,94,0)),0,  VLOOKUP($A6,pk!$A$3:$CZ$712,94,0)/VLOOKUP($A6,pk!$A$3:$CZ$712,5,0))</f>
        <v>2.0297058823529412</v>
      </c>
      <c r="K6" s="26">
        <f>VLOOKUP($A6,allsit!$A$3:$CZ$712,98,0)</f>
        <v>16.87</v>
      </c>
      <c r="L6" s="1">
        <f>IF( SUM(VLOOKUP($A6,'5on5'!$A$3:$CZ$712,78,0), VLOOKUP($A6,'5on5'!$A$3:$CZ$712,79,0))&lt;60,"",  100*VLOOKUP($A6,'5on5'!$A$3:$CZ$712,78,0)/SUM(VLOOKUP($A6,'5on5'!$A$3:$CZ$712,78,0), VLOOKUP($A6,'5on5'!$A$3:$CZ$712,79,0))             )</f>
        <v>52.156862745098039</v>
      </c>
      <c r="M6" s="28">
        <f>60*VLOOKUP($A6,'5on5'!$A$3:$CZ$712,90,0)/VLOOKUP($A6,'5on5'!$A$3:$CZ$712,94,0)</f>
        <v>0.58276001618777817</v>
      </c>
      <c r="N6" s="28">
        <f>60*VLOOKUP($A6,'5on5'!$A$3:$CZ$712,89,0)/VLOOKUP($A6,'5on5'!$A$3:$CZ$712,94,0)</f>
        <v>0.87414002428166737</v>
      </c>
      <c r="O6" s="28">
        <f t="shared" si="0"/>
        <v>-0.2913800080938892</v>
      </c>
      <c r="P6" s="28">
        <f>VLOOKUP($A6,'5on5'!$A$3:$CZ$712,37,0)</f>
        <v>41.47</v>
      </c>
      <c r="Q6" s="28">
        <f>VLOOKUP($A6,'5on5'!$A$3:$CZ$712,38,0)</f>
        <v>52.06</v>
      </c>
      <c r="R6" s="4">
        <f t="shared" si="1"/>
        <v>-10.590000000000003</v>
      </c>
      <c r="S6" s="28">
        <f>P6-VLOOKUP($A6,'5on5'!$A$3:$CZ$712,101,0)</f>
        <v>-7.5600000000000023</v>
      </c>
      <c r="T6" s="28">
        <f>Q6-VLOOKUP($A6,'5on5'!$A$3:$CZ$712,102,0)</f>
        <v>4.1500000000000057</v>
      </c>
      <c r="U6" s="3">
        <f>60*VLOOKUP($A6,'5on5'!$A$3:$CZ$712,64,0)/VLOOKUP($A6,'5on5'!$A$3:$CZ$712,94,0)</f>
        <v>6.118980169971671</v>
      </c>
      <c r="V6" s="1">
        <f>IF( VLOOKUP($A6,'5on5'!$A$3:$CZ$712,64,0)&lt;40,"",  VLOOKUP($A6,'5on5'!$A$3:$CZ$712,19,0))</f>
        <v>3.17</v>
      </c>
      <c r="W6">
        <f>VLOOKUP($A6,'5on5'!$A$3:$CZ$712,14,0)</f>
        <v>0.49</v>
      </c>
      <c r="X6" s="1">
        <f>IF(ISERROR(VLOOKUP($A6,pp!$A$3:$CZ$712,64,0)),"",60*VLOOKUP($A6,pp!$A$3:$CZ$712,64,0)/VLOOKUP($A6,pp!$A$3:$CZ$712,94,0))</f>
        <v>20.797227036395149</v>
      </c>
      <c r="Y6" s="1" t="str">
        <f>IF(X6="","",IF(VLOOKUP($A6,pp!$A$3:$CZ$712,64,0)&lt;20,"",  VLOOKUP($A6,pp!$A$3:$CZ$712,19,0)))</f>
        <v/>
      </c>
      <c r="Z6" s="1">
        <f>IF(ISERROR( VLOOKUP($A6,pp!$A$3:$CZ$712,14,0)  ),"",VLOOKUP($A6,pp!$A$3:$CZ$712,14,0))</f>
        <v>0</v>
      </c>
      <c r="AA6">
        <f>VLOOKUP($A6,'5on5'!$A$3:$CZ$712,41,0)/VLOOKUP($A6,'5on5'!$A$3:$CZ$712,94,0)</f>
        <v>2.1044111695669769E-2</v>
      </c>
      <c r="AB6">
        <f>IF(ISERROR(VLOOKUP($A6,pk!$A$3:$CZ$712,41,0)),"",IF( VLOOKUP($A6,pk!$A$3:$CZ$712,94,0)&lt;75,"",VLOOKUP($A6,pk!$A$3:$CZ$712,41,0)/VLOOKUP($A6,pk!$A$3:$CZ$712,94,0)))</f>
        <v>1.4490653528474133E-2</v>
      </c>
      <c r="AC6">
        <f>(VLOOKUP($A6,allsit!$A$3:$CZ$712,84,0)+VLOOKUP($A6,allsit!$A$3:$CZ$712,85,0))    /VLOOKUP($A6,allsit!$A$3:$CZ$712,94,0)</f>
        <v>0.1305702429123628</v>
      </c>
      <c r="AD6">
        <f>VLOOKUP($A6,'5on5'!$A$3:$CZ$712,93,0)</f>
        <v>-0.68</v>
      </c>
    </row>
    <row r="7" spans="1:30">
      <c r="A7" t="s">
        <v>728</v>
      </c>
      <c r="B7" t="s">
        <v>729</v>
      </c>
      <c r="C7" t="s">
        <v>68</v>
      </c>
      <c r="D7" t="s">
        <v>544</v>
      </c>
      <c r="E7" s="25">
        <f>VLOOKUP($A7,allsit!$A$3:$CZ$712,10,0)</f>
        <v>7</v>
      </c>
      <c r="F7" s="25">
        <f>VLOOKUP($A7,allsit!$A$3:$CZ$712,11,0)</f>
        <v>20</v>
      </c>
      <c r="G7" s="4">
        <f>60*VLOOKUP($A7,allsit!$A$3:$CZ$712,71,0)/VLOOKUP($A7,allsit!$A$3:$CZ$712,94,0)</f>
        <v>-0.84633197371669033</v>
      </c>
      <c r="H7" s="26">
        <f>VLOOKUP($A7,'5on5'!$A$3:$CZ$712,94,0)/VLOOKUP($A7,'5on5'!$A$3:$CZ$712,5,0)</f>
        <v>12.095000000000001</v>
      </c>
      <c r="I7" s="26">
        <f>IF( ISERROR(VLOOKUP($A7,pp!$A$3:$CZ$712,94,0)),0,  VLOOKUP($A7,pp!$A$3:$CZ$712,94,0)/VLOOKUP($A7,pp!$A$3:$CZ$712,5,0))</f>
        <v>1.554313725490196</v>
      </c>
      <c r="J7" s="26">
        <f>IF( ISERROR(VLOOKUP($A7,pk!$A$3:$CZ$712,94,0)),0,  VLOOKUP($A7,pk!$A$3:$CZ$712,94,0)/VLOOKUP($A7,pk!$A$3:$CZ$712,5,0))</f>
        <v>1.9753846153846153</v>
      </c>
      <c r="K7" s="26">
        <f>VLOOKUP($A7,allsit!$A$3:$CZ$712,98,0)</f>
        <v>17.21</v>
      </c>
      <c r="L7" s="1">
        <f>IF( SUM(VLOOKUP($A7,'5on5'!$A$3:$CZ$712,78,0), VLOOKUP($A7,'5on5'!$A$3:$CZ$712,79,0))&lt;60,"",  100*VLOOKUP($A7,'5on5'!$A$3:$CZ$712,78,0)/SUM(VLOOKUP($A7,'5on5'!$A$3:$CZ$712,78,0), VLOOKUP($A7,'5on5'!$A$3:$CZ$712,79,0))             )</f>
        <v>43.558282208588956</v>
      </c>
      <c r="M7" s="28">
        <f>60*VLOOKUP($A7,'5on5'!$A$3:$CZ$712,90,0)/VLOOKUP($A7,'5on5'!$A$3:$CZ$712,94,0)</f>
        <v>2.0033707507870382</v>
      </c>
      <c r="N7" s="28">
        <f>60*VLOOKUP($A7,'5on5'!$A$3:$CZ$712,89,0)/VLOOKUP($A7,'5on5'!$A$3:$CZ$712,94,0)</f>
        <v>1.3355805005246921</v>
      </c>
      <c r="O7" s="28">
        <f t="shared" si="0"/>
        <v>0.66779025026234606</v>
      </c>
      <c r="P7" s="28">
        <f>VLOOKUP($A7,'5on5'!$A$3:$CZ$712,37,0)</f>
        <v>53.33</v>
      </c>
      <c r="Q7" s="28">
        <f>VLOOKUP($A7,'5on5'!$A$3:$CZ$712,38,0)</f>
        <v>51.71</v>
      </c>
      <c r="R7" s="4">
        <f t="shared" si="1"/>
        <v>1.6199999999999974</v>
      </c>
      <c r="S7" s="28">
        <f>P7-VLOOKUP($A7,'5on5'!$A$3:$CZ$712,101,0)</f>
        <v>2.0599999999999952</v>
      </c>
      <c r="T7" s="28">
        <f>Q7-VLOOKUP($A7,'5on5'!$A$3:$CZ$712,102,0)</f>
        <v>-2.9299999999999997</v>
      </c>
      <c r="U7" s="3">
        <f>60*VLOOKUP($A7,'5on5'!$A$3:$CZ$712,64,0)/VLOOKUP($A7,'5on5'!$A$3:$CZ$712,94,0)</f>
        <v>6.3917066810824554</v>
      </c>
      <c r="V7" s="1">
        <f>IF( VLOOKUP($A7,'5on5'!$A$3:$CZ$712,64,0)&lt;40,"",  VLOOKUP($A7,'5on5'!$A$3:$CZ$712,19,0))</f>
        <v>8.9600000000000009</v>
      </c>
      <c r="W7">
        <f>VLOOKUP($A7,'5on5'!$A$3:$CZ$712,14,0)</f>
        <v>1.1399999999999999</v>
      </c>
      <c r="X7" s="1">
        <f>IF(ISERROR(VLOOKUP($A7,pp!$A$3:$CZ$712,64,0)),"",60*VLOOKUP($A7,pp!$A$3:$CZ$712,64,0)/VLOOKUP($A7,pp!$A$3:$CZ$712,94,0))</f>
        <v>9.8397880661031927</v>
      </c>
      <c r="Y7" s="1" t="str">
        <f>IF(X7="","",IF(VLOOKUP($A7,pp!$A$3:$CZ$712,64,0)&lt;20,"",  VLOOKUP($A7,pp!$A$3:$CZ$712,19,0)))</f>
        <v/>
      </c>
      <c r="Z7" s="1">
        <f>IF(ISERROR( VLOOKUP($A7,pp!$A$3:$CZ$712,14,0)  ),"",VLOOKUP($A7,pp!$A$3:$CZ$712,14,0))</f>
        <v>3.03</v>
      </c>
      <c r="AA7">
        <f>VLOOKUP($A7,'5on5'!$A$3:$CZ$712,41,0)/VLOOKUP($A7,'5on5'!$A$3:$CZ$712,94,0)</f>
        <v>4.769930359016758E-2</v>
      </c>
      <c r="AB7">
        <f>IF(ISERROR(VLOOKUP($A7,pk!$A$3:$CZ$712,41,0)),"",IF( VLOOKUP($A7,pk!$A$3:$CZ$712,94,0)&lt;75,"",VLOOKUP($A7,pk!$A$3:$CZ$712,41,0)/VLOOKUP($A7,pk!$A$3:$CZ$712,94,0)))</f>
        <v>1.9470404984423675E-2</v>
      </c>
      <c r="AC7">
        <f>(VLOOKUP($A7,allsit!$A$3:$CZ$712,84,0)+VLOOKUP($A7,allsit!$A$3:$CZ$712,85,0))    /VLOOKUP($A7,allsit!$A$3:$CZ$712,94,0)</f>
        <v>0.12342341283368401</v>
      </c>
      <c r="AD7">
        <f>VLOOKUP($A7,'5on5'!$A$3:$CZ$712,93,0)</f>
        <v>0.19</v>
      </c>
    </row>
    <row r="8" spans="1:30">
      <c r="A8" t="s">
        <v>475</v>
      </c>
      <c r="B8" t="s">
        <v>476</v>
      </c>
      <c r="C8" t="s">
        <v>119</v>
      </c>
      <c r="D8" t="s">
        <v>477</v>
      </c>
      <c r="E8" s="25">
        <f>VLOOKUP($A8,allsit!$A$3:$CZ$712,10,0)</f>
        <v>17</v>
      </c>
      <c r="F8" s="25">
        <f>VLOOKUP($A8,allsit!$A$3:$CZ$712,11,0)</f>
        <v>14</v>
      </c>
      <c r="G8" s="4">
        <f>60*VLOOKUP($A8,allsit!$A$3:$CZ$712,71,0)/VLOOKUP($A8,allsit!$A$3:$CZ$712,94,0)</f>
        <v>-0.52673625437849514</v>
      </c>
      <c r="H8" s="26">
        <f>VLOOKUP($A8,'5on5'!$A$3:$CZ$712,94,0)/VLOOKUP($A8,'5on5'!$A$3:$CZ$712,5,0)</f>
        <v>12.794285714285714</v>
      </c>
      <c r="I8" s="26">
        <f>IF( ISERROR(VLOOKUP($A8,pp!$A$3:$CZ$712,94,0)),0,  VLOOKUP($A8,pp!$A$3:$CZ$712,94,0)/VLOOKUP($A8,pp!$A$3:$CZ$712,5,0))</f>
        <v>0.88405405405405413</v>
      </c>
      <c r="J8" s="26">
        <f>IF( ISERROR(VLOOKUP($A8,pk!$A$3:$CZ$712,94,0)),0,  VLOOKUP($A8,pk!$A$3:$CZ$712,94,0)/VLOOKUP($A8,pk!$A$3:$CZ$712,5,0))</f>
        <v>0.56583333333333341</v>
      </c>
      <c r="K8" s="26">
        <f>VLOOKUP($A8,allsit!$A$3:$CZ$712,98,0)</f>
        <v>17.260000000000002</v>
      </c>
      <c r="L8" s="1">
        <f>IF( SUM(VLOOKUP($A8,'5on5'!$A$3:$CZ$712,78,0), VLOOKUP($A8,'5on5'!$A$3:$CZ$712,79,0))&lt;60,"",  100*VLOOKUP($A8,'5on5'!$A$3:$CZ$712,78,0)/SUM(VLOOKUP($A8,'5on5'!$A$3:$CZ$712,78,0), VLOOKUP($A8,'5on5'!$A$3:$CZ$712,79,0))             )</f>
        <v>49.818621523579203</v>
      </c>
      <c r="M8" s="28">
        <f>60*VLOOKUP($A8,'5on5'!$A$3:$CZ$712,90,0)/VLOOKUP($A8,'5on5'!$A$3:$CZ$712,94,0)</f>
        <v>2.0098258150960251</v>
      </c>
      <c r="N8" s="28">
        <f>60*VLOOKUP($A8,'5on5'!$A$3:$CZ$712,89,0)/VLOOKUP($A8,'5on5'!$A$3:$CZ$712,94,0)</f>
        <v>2.1925372528320275</v>
      </c>
      <c r="O8" s="28">
        <f t="shared" si="0"/>
        <v>-0.1827114377360024</v>
      </c>
      <c r="P8" s="28">
        <f>VLOOKUP($A8,'5on5'!$A$3:$CZ$712,37,0)</f>
        <v>57.31</v>
      </c>
      <c r="Q8" s="28">
        <f>VLOOKUP($A8,'5on5'!$A$3:$CZ$712,38,0)</f>
        <v>52.38</v>
      </c>
      <c r="R8" s="4">
        <f t="shared" si="1"/>
        <v>4.93</v>
      </c>
      <c r="S8" s="28">
        <f>P8-VLOOKUP($A8,'5on5'!$A$3:$CZ$712,101,0)</f>
        <v>3.4600000000000009</v>
      </c>
      <c r="T8" s="28">
        <f>Q8-VLOOKUP($A8,'5on5'!$A$3:$CZ$712,102,0)</f>
        <v>-3.8200000000000003</v>
      </c>
      <c r="U8" s="3">
        <f>60*VLOOKUP($A8,'5on5'!$A$3:$CZ$712,64,0)/VLOOKUP($A8,'5on5'!$A$3:$CZ$712,94,0)</f>
        <v>6.6385155710747492</v>
      </c>
      <c r="V8" s="1">
        <f>IF( VLOOKUP($A8,'5on5'!$A$3:$CZ$712,64,0)&lt;40,"",  VLOOKUP($A8,'5on5'!$A$3:$CZ$712,19,0))</f>
        <v>11.93</v>
      </c>
      <c r="W8">
        <f>VLOOKUP($A8,'5on5'!$A$3:$CZ$712,14,0)</f>
        <v>0.55000000000000004</v>
      </c>
      <c r="X8" s="1">
        <f>IF(ISERROR(VLOOKUP($A8,pp!$A$3:$CZ$712,64,0)),"",60*VLOOKUP($A8,pp!$A$3:$CZ$712,64,0)/VLOOKUP($A8,pp!$A$3:$CZ$712,94,0))</f>
        <v>11.922959339651483</v>
      </c>
      <c r="Y8" s="1" t="str">
        <f>IF(X8="","",IF(VLOOKUP($A8,pp!$A$3:$CZ$712,64,0)&lt;20,"",  VLOOKUP($A8,pp!$A$3:$CZ$712,19,0)))</f>
        <v/>
      </c>
      <c r="Z8" s="1">
        <f>IF(ISERROR( VLOOKUP($A8,pp!$A$3:$CZ$712,14,0)  ),"",VLOOKUP($A8,pp!$A$3:$CZ$712,14,0))</f>
        <v>2.75</v>
      </c>
      <c r="AA8">
        <f>VLOOKUP($A8,'5on5'!$A$3:$CZ$712,41,0)/VLOOKUP($A8,'5on5'!$A$3:$CZ$712,94,0)</f>
        <v>4.872305006293394E-2</v>
      </c>
      <c r="AB8" t="str">
        <f>IF(ISERROR(VLOOKUP($A8,pk!$A$3:$CZ$712,41,0)),"",IF( VLOOKUP($A8,pk!$A$3:$CZ$712,94,0)&lt;75,"",VLOOKUP($A8,pk!$A$3:$CZ$712,41,0)/VLOOKUP($A8,pk!$A$3:$CZ$712,94,0)))</f>
        <v/>
      </c>
      <c r="AC8">
        <f>(VLOOKUP($A8,allsit!$A$3:$CZ$712,84,0)+VLOOKUP($A8,allsit!$A$3:$CZ$712,85,0))    /VLOOKUP($A8,allsit!$A$3:$CZ$712,94,0)</f>
        <v>0.17909032648868836</v>
      </c>
      <c r="AD8">
        <f>VLOOKUP($A8,'5on5'!$A$3:$CZ$712,93,0)</f>
        <v>0.24</v>
      </c>
    </row>
    <row r="9" spans="1:30">
      <c r="A9" t="s">
        <v>1071</v>
      </c>
      <c r="B9" t="s">
        <v>1072</v>
      </c>
      <c r="C9" t="s">
        <v>100</v>
      </c>
      <c r="D9" t="s">
        <v>544</v>
      </c>
      <c r="E9" s="25">
        <f>VLOOKUP($A9,allsit!$A$3:$CZ$712,10,0)</f>
        <v>22</v>
      </c>
      <c r="F9" s="25">
        <f>VLOOKUP($A9,allsit!$A$3:$CZ$712,11,0)</f>
        <v>18</v>
      </c>
      <c r="G9" s="4">
        <f>60*VLOOKUP($A9,allsit!$A$3:$CZ$712,71,0)/VLOOKUP($A9,allsit!$A$3:$CZ$712,94,0)</f>
        <v>0.50222195166494188</v>
      </c>
      <c r="H9" s="26">
        <f>VLOOKUP($A9,'5on5'!$A$3:$CZ$712,94,0)/VLOOKUP($A9,'5on5'!$A$3:$CZ$712,5,0)</f>
        <v>12.888846153846155</v>
      </c>
      <c r="I9" s="26">
        <f>IF( ISERROR(VLOOKUP($A9,pp!$A$3:$CZ$712,94,0)),0,  VLOOKUP($A9,pp!$A$3:$CZ$712,94,0)/VLOOKUP($A9,pp!$A$3:$CZ$712,5,0))</f>
        <v>2.3077922077922075</v>
      </c>
      <c r="J9" s="26">
        <f>IF( ISERROR(VLOOKUP($A9,pk!$A$3:$CZ$712,94,0)),0,  VLOOKUP($A9,pk!$A$3:$CZ$712,94,0)/VLOOKUP($A9,pk!$A$3:$CZ$712,5,0))</f>
        <v>0.85679487179487179</v>
      </c>
      <c r="K9" s="26">
        <f>VLOOKUP($A9,allsit!$A$3:$CZ$712,98,0)</f>
        <v>17.670000000000002</v>
      </c>
      <c r="L9" s="1" t="str">
        <f>IF( SUM(VLOOKUP($A9,'5on5'!$A$3:$CZ$712,78,0), VLOOKUP($A9,'5on5'!$A$3:$CZ$712,79,0))&lt;60,"",  100*VLOOKUP($A9,'5on5'!$A$3:$CZ$712,78,0)/SUM(VLOOKUP($A9,'5on5'!$A$3:$CZ$712,78,0), VLOOKUP($A9,'5on5'!$A$3:$CZ$712,79,0))             )</f>
        <v/>
      </c>
      <c r="M9" s="28">
        <f>60*VLOOKUP($A9,'5on5'!$A$3:$CZ$712,90,0)/VLOOKUP($A9,'5on5'!$A$3:$CZ$712,94,0)</f>
        <v>1.6710930739160275</v>
      </c>
      <c r="N9" s="28">
        <f>60*VLOOKUP($A9,'5on5'!$A$3:$CZ$712,89,0)/VLOOKUP($A9,'5on5'!$A$3:$CZ$712,94,0)</f>
        <v>1.0145922234490168</v>
      </c>
      <c r="O9" s="28">
        <f t="shared" si="0"/>
        <v>0.65650085046701068</v>
      </c>
      <c r="P9" s="28">
        <f>VLOOKUP($A9,'5on5'!$A$3:$CZ$712,37,0)</f>
        <v>55.56</v>
      </c>
      <c r="Q9" s="28">
        <f>VLOOKUP($A9,'5on5'!$A$3:$CZ$712,38,0)</f>
        <v>59.74</v>
      </c>
      <c r="R9" s="4">
        <f t="shared" si="1"/>
        <v>-4.18</v>
      </c>
      <c r="S9" s="28">
        <f>P9-VLOOKUP($A9,'5on5'!$A$3:$CZ$712,101,0)</f>
        <v>3.0300000000000011</v>
      </c>
      <c r="T9" s="28">
        <f>Q9-VLOOKUP($A9,'5on5'!$A$3:$CZ$712,102,0)</f>
        <v>4.0600000000000023</v>
      </c>
      <c r="U9" s="3">
        <f>60*VLOOKUP($A9,'5on5'!$A$3:$CZ$712,64,0)/VLOOKUP($A9,'5on5'!$A$3:$CZ$712,94,0)</f>
        <v>9.3700575930291539</v>
      </c>
      <c r="V9" s="1">
        <f>IF( VLOOKUP($A9,'5on5'!$A$3:$CZ$712,64,0)&lt;40,"",  VLOOKUP($A9,'5on5'!$A$3:$CZ$712,19,0))</f>
        <v>7.01</v>
      </c>
      <c r="W9">
        <f>VLOOKUP($A9,'5on5'!$A$3:$CZ$712,14,0)</f>
        <v>0.78</v>
      </c>
      <c r="X9" s="1">
        <f>IF(ISERROR(VLOOKUP($A9,pp!$A$3:$CZ$712,64,0)),"",60*VLOOKUP($A9,pp!$A$3:$CZ$712,64,0)/VLOOKUP($A9,pp!$A$3:$CZ$712,94,0))</f>
        <v>14.181204276871131</v>
      </c>
      <c r="Y9" s="1">
        <f>IF(X9="","",IF(VLOOKUP($A9,pp!$A$3:$CZ$712,64,0)&lt;20,"",  VLOOKUP($A9,pp!$A$3:$CZ$712,19,0)))</f>
        <v>16.670000000000002</v>
      </c>
      <c r="Z9" s="1">
        <f>IF(ISERROR( VLOOKUP($A9,pp!$A$3:$CZ$712,14,0)  ),"",VLOOKUP($A9,pp!$A$3:$CZ$712,14,0))</f>
        <v>1.01</v>
      </c>
      <c r="AA9">
        <f>VLOOKUP($A9,'5on5'!$A$3:$CZ$712,41,0)/VLOOKUP($A9,'5on5'!$A$3:$CZ$712,94,0)</f>
        <v>4.5756119881034084E-2</v>
      </c>
      <c r="AB9" t="str">
        <f>IF(ISERROR(VLOOKUP($A9,pk!$A$3:$CZ$712,41,0)),"",IF( VLOOKUP($A9,pk!$A$3:$CZ$712,94,0)&lt;75,"",VLOOKUP($A9,pk!$A$3:$CZ$712,41,0)/VLOOKUP($A9,pk!$A$3:$CZ$712,94,0)))</f>
        <v/>
      </c>
      <c r="AC9">
        <f>(VLOOKUP($A9,allsit!$A$3:$CZ$712,84,0)+VLOOKUP($A9,allsit!$A$3:$CZ$712,85,0))    /VLOOKUP($A9,allsit!$A$3:$CZ$712,94,0)</f>
        <v>8.5225543312838617E-2</v>
      </c>
      <c r="AD9">
        <f>VLOOKUP($A9,'5on5'!$A$3:$CZ$712,93,0)</f>
        <v>0.12</v>
      </c>
    </row>
    <row r="10" spans="1:30">
      <c r="A10" t="s">
        <v>835</v>
      </c>
      <c r="B10" t="s">
        <v>836</v>
      </c>
      <c r="C10" t="s">
        <v>97</v>
      </c>
      <c r="D10" t="s">
        <v>182</v>
      </c>
      <c r="E10" s="25">
        <f>VLOOKUP($A10,allsit!$A$3:$CZ$712,10,0)</f>
        <v>26</v>
      </c>
      <c r="F10" s="25">
        <f>VLOOKUP($A10,allsit!$A$3:$CZ$712,11,0)</f>
        <v>32</v>
      </c>
      <c r="G10" s="4">
        <f>60*VLOOKUP($A10,allsit!$A$3:$CZ$712,71,0)/VLOOKUP($A10,allsit!$A$3:$CZ$712,94,0)</f>
        <v>0.99890786073892535</v>
      </c>
      <c r="H10" s="26">
        <f>VLOOKUP($A10,'5on5'!$A$3:$CZ$712,94,0)/VLOOKUP($A10,'5on5'!$A$3:$CZ$712,5,0)</f>
        <v>13.59675</v>
      </c>
      <c r="I10" s="26">
        <f>IF( ISERROR(VLOOKUP($A10,pp!$A$3:$CZ$712,94,0)),0,  VLOOKUP($A10,pp!$A$3:$CZ$712,94,0)/VLOOKUP($A10,pp!$A$3:$CZ$712,5,0))</f>
        <v>2.4753947368421052</v>
      </c>
      <c r="J10" s="26">
        <f>IF( ISERROR(VLOOKUP($A10,pk!$A$3:$CZ$712,94,0)),0,  VLOOKUP($A10,pk!$A$3:$CZ$712,94,0)/VLOOKUP($A10,pk!$A$3:$CZ$712,5,0))</f>
        <v>2.0371052631578945</v>
      </c>
      <c r="K10" s="26">
        <f>VLOOKUP($A10,allsit!$A$3:$CZ$712,98,0)</f>
        <v>17.79</v>
      </c>
      <c r="L10" s="1">
        <f>IF( SUM(VLOOKUP($A10,'5on5'!$A$3:$CZ$712,78,0), VLOOKUP($A10,'5on5'!$A$3:$CZ$712,79,0))&lt;60,"",  100*VLOOKUP($A10,'5on5'!$A$3:$CZ$712,78,0)/SUM(VLOOKUP($A10,'5on5'!$A$3:$CZ$712,78,0), VLOOKUP($A10,'5on5'!$A$3:$CZ$712,79,0))             )</f>
        <v>54.568854568854569</v>
      </c>
      <c r="M10" s="28">
        <f>60*VLOOKUP($A10,'5on5'!$A$3:$CZ$712,90,0)/VLOOKUP($A10,'5on5'!$A$3:$CZ$712,94,0)</f>
        <v>1.54448673396216</v>
      </c>
      <c r="N10" s="28">
        <f>60*VLOOKUP($A10,'5on5'!$A$3:$CZ$712,89,0)/VLOOKUP($A10,'5on5'!$A$3:$CZ$712,94,0)</f>
        <v>1.3238457719675658</v>
      </c>
      <c r="O10" s="28">
        <f t="shared" si="0"/>
        <v>0.22064096199459415</v>
      </c>
      <c r="P10" s="28">
        <f>VLOOKUP($A10,'5on5'!$A$3:$CZ$712,37,0)</f>
        <v>55.99</v>
      </c>
      <c r="Q10" s="28">
        <f>VLOOKUP($A10,'5on5'!$A$3:$CZ$712,38,0)</f>
        <v>56.21</v>
      </c>
      <c r="R10" s="4">
        <f t="shared" si="1"/>
        <v>-0.21999999999999886</v>
      </c>
      <c r="S10" s="28">
        <f>P10-VLOOKUP($A10,'5on5'!$A$3:$CZ$712,101,0)</f>
        <v>-5.9999999999995168E-2</v>
      </c>
      <c r="T10" s="28">
        <f>Q10-VLOOKUP($A10,'5on5'!$A$3:$CZ$712,102,0)</f>
        <v>3.8699999999999974</v>
      </c>
      <c r="U10" s="3">
        <f>60*VLOOKUP($A10,'5on5'!$A$3:$CZ$712,64,0)/VLOOKUP($A10,'5on5'!$A$3:$CZ$712,94,0)</f>
        <v>7.3914722268189088</v>
      </c>
      <c r="V10" s="1">
        <f>IF( VLOOKUP($A10,'5on5'!$A$3:$CZ$712,64,0)&lt;40,"",  VLOOKUP($A10,'5on5'!$A$3:$CZ$712,19,0))</f>
        <v>11.19</v>
      </c>
      <c r="W10">
        <f>VLOOKUP($A10,'5on5'!$A$3:$CZ$712,14,0)</f>
        <v>1.32</v>
      </c>
      <c r="X10" s="1">
        <f>IF(ISERROR(VLOOKUP($A10,pp!$A$3:$CZ$712,64,0)),"",60*VLOOKUP($A10,pp!$A$3:$CZ$712,64,0)/VLOOKUP($A10,pp!$A$3:$CZ$712,94,0))</f>
        <v>11.481422420666561</v>
      </c>
      <c r="Y10" s="1">
        <f>IF(X10="","",IF(VLOOKUP($A10,pp!$A$3:$CZ$712,64,0)&lt;20,"",  VLOOKUP($A10,pp!$A$3:$CZ$712,19,0)))</f>
        <v>27.78</v>
      </c>
      <c r="Z10" s="1">
        <f>IF(ISERROR( VLOOKUP($A10,pp!$A$3:$CZ$712,14,0)  ),"",VLOOKUP($A10,pp!$A$3:$CZ$712,14,0))</f>
        <v>1.91</v>
      </c>
      <c r="AA10">
        <f>VLOOKUP($A10,'5on5'!$A$3:$CZ$712,41,0)/VLOOKUP($A10,'5on5'!$A$3:$CZ$712,94,0)</f>
        <v>2.7580120249324287E-2</v>
      </c>
      <c r="AB10">
        <f>IF(ISERROR(VLOOKUP($A10,pk!$A$3:$CZ$712,41,0)),"",IF( VLOOKUP($A10,pk!$A$3:$CZ$712,94,0)&lt;75,"",VLOOKUP($A10,pk!$A$3:$CZ$712,41,0)/VLOOKUP($A10,pk!$A$3:$CZ$712,94,0)))</f>
        <v>2.5836455238341299E-2</v>
      </c>
      <c r="AC10">
        <f>(VLOOKUP($A10,allsit!$A$3:$CZ$712,84,0)+VLOOKUP($A10,allsit!$A$3:$CZ$712,85,0))    /VLOOKUP($A10,allsit!$A$3:$CZ$712,94,0)</f>
        <v>0.22575317652699714</v>
      </c>
      <c r="AD10">
        <f>VLOOKUP($A10,'5on5'!$A$3:$CZ$712,93,0)</f>
        <v>0.11</v>
      </c>
    </row>
    <row r="11" spans="1:30">
      <c r="A11" t="s">
        <v>1188</v>
      </c>
      <c r="B11" t="s">
        <v>1189</v>
      </c>
      <c r="C11" t="s">
        <v>68</v>
      </c>
      <c r="D11" t="s">
        <v>1056</v>
      </c>
      <c r="E11" s="25">
        <f>VLOOKUP($A11,allsit!$A$3:$CZ$712,10,0)</f>
        <v>10</v>
      </c>
      <c r="F11" s="25">
        <f>VLOOKUP($A11,allsit!$A$3:$CZ$712,11,0)</f>
        <v>16</v>
      </c>
      <c r="G11" s="4">
        <f>60*VLOOKUP($A11,allsit!$A$3:$CZ$712,71,0)/VLOOKUP($A11,allsit!$A$3:$CZ$712,94,0)</f>
        <v>-0.19706159269558363</v>
      </c>
      <c r="H11" s="26">
        <f>VLOOKUP($A11,'5on5'!$A$3:$CZ$712,94,0)/VLOOKUP($A11,'5on5'!$A$3:$CZ$712,5,0)</f>
        <v>13.598461538461539</v>
      </c>
      <c r="I11" s="26">
        <f>IF( ISERROR(VLOOKUP($A11,pp!$A$3:$CZ$712,94,0)),0,  VLOOKUP($A11,pp!$A$3:$CZ$712,94,0)/VLOOKUP($A11,pp!$A$3:$CZ$712,5,0))</f>
        <v>1.6298039215686275</v>
      </c>
      <c r="J11" s="26">
        <f>IF( ISERROR(VLOOKUP($A11,pk!$A$3:$CZ$712,94,0)),0,  VLOOKUP($A11,pk!$A$3:$CZ$712,94,0)/VLOOKUP($A11,pk!$A$3:$CZ$712,5,0))</f>
        <v>1.5934782608695652</v>
      </c>
      <c r="K11" s="26">
        <f>VLOOKUP($A11,allsit!$A$3:$CZ$712,98,0)</f>
        <v>17.53</v>
      </c>
      <c r="L11" s="1">
        <f>IF( SUM(VLOOKUP($A11,'5on5'!$A$3:$CZ$712,78,0), VLOOKUP($A11,'5on5'!$A$3:$CZ$712,79,0))&lt;60,"",  100*VLOOKUP($A11,'5on5'!$A$3:$CZ$712,78,0)/SUM(VLOOKUP($A11,'5on5'!$A$3:$CZ$712,78,0), VLOOKUP($A11,'5on5'!$A$3:$CZ$712,79,0))             )</f>
        <v>50.737463126843657</v>
      </c>
      <c r="M11" s="28">
        <f>60*VLOOKUP($A11,'5on5'!$A$3:$CZ$712,90,0)/VLOOKUP($A11,'5on5'!$A$3:$CZ$712,94,0)</f>
        <v>4.1577101482068111</v>
      </c>
      <c r="N11" s="28">
        <f>60*VLOOKUP($A11,'5on5'!$A$3:$CZ$712,89,0)/VLOOKUP($A11,'5on5'!$A$3:$CZ$712,94,0)</f>
        <v>2.5455368254327411</v>
      </c>
      <c r="O11" s="28">
        <f t="shared" si="0"/>
        <v>1.61217332277407</v>
      </c>
      <c r="P11" s="28">
        <f>VLOOKUP($A11,'5on5'!$A$3:$CZ$712,37,0)</f>
        <v>51.42</v>
      </c>
      <c r="Q11" s="28">
        <f>VLOOKUP($A11,'5on5'!$A$3:$CZ$712,38,0)</f>
        <v>60.67</v>
      </c>
      <c r="R11" s="4">
        <f t="shared" si="1"/>
        <v>-9.25</v>
      </c>
      <c r="S11" s="28">
        <f>P11-VLOOKUP($A11,'5on5'!$A$3:$CZ$712,101,0)</f>
        <v>1.4299999999999997</v>
      </c>
      <c r="T11" s="28">
        <f>Q11-VLOOKUP($A11,'5on5'!$A$3:$CZ$712,102,0)</f>
        <v>-0.10999999999999943</v>
      </c>
      <c r="U11" s="3">
        <f>60*VLOOKUP($A11,'5on5'!$A$3:$CZ$712,64,0)/VLOOKUP($A11,'5on5'!$A$3:$CZ$712,94,0)</f>
        <v>6.7880982011539768</v>
      </c>
      <c r="V11" s="1">
        <f>IF( VLOOKUP($A11,'5on5'!$A$3:$CZ$712,64,0)&lt;40,"",  VLOOKUP($A11,'5on5'!$A$3:$CZ$712,19,0))</f>
        <v>7.5</v>
      </c>
      <c r="W11">
        <f>VLOOKUP($A11,'5on5'!$A$3:$CZ$712,14,0)</f>
        <v>1.19</v>
      </c>
      <c r="X11" s="1">
        <f>IF(ISERROR(VLOOKUP($A11,pp!$A$3:$CZ$712,64,0)),"",60*VLOOKUP($A11,pp!$A$3:$CZ$712,64,0)/VLOOKUP($A11,pp!$A$3:$CZ$712,94,0))</f>
        <v>6.4966313763233874</v>
      </c>
      <c r="Y11" s="1" t="str">
        <f>IF(X11="","",IF(VLOOKUP($A11,pp!$A$3:$CZ$712,64,0)&lt;20,"",  VLOOKUP($A11,pp!$A$3:$CZ$712,19,0)))</f>
        <v/>
      </c>
      <c r="Z11" s="1">
        <f>IF(ISERROR( VLOOKUP($A11,pp!$A$3:$CZ$712,14,0)  ),"",VLOOKUP($A11,pp!$A$3:$CZ$712,14,0))</f>
        <v>0.72</v>
      </c>
      <c r="AA11">
        <f>VLOOKUP($A11,'5on5'!$A$3:$CZ$712,41,0)/VLOOKUP($A11,'5on5'!$A$3:$CZ$712,94,0)</f>
        <v>6.0810046385337706E-2</v>
      </c>
      <c r="AB11" t="str">
        <f>IF(ISERROR(VLOOKUP($A11,pk!$A$3:$CZ$712,41,0)),"",IF( VLOOKUP($A11,pk!$A$3:$CZ$712,94,0)&lt;75,"",VLOOKUP($A11,pk!$A$3:$CZ$712,41,0)/VLOOKUP($A11,pk!$A$3:$CZ$712,94,0)))</f>
        <v/>
      </c>
      <c r="AC11">
        <f>(VLOOKUP($A11,allsit!$A$3:$CZ$712,84,0)+VLOOKUP($A11,allsit!$A$3:$CZ$712,85,0))    /VLOOKUP($A11,allsit!$A$3:$CZ$712,94,0)</f>
        <v>9.7436009721705241E-2</v>
      </c>
      <c r="AD11">
        <f>VLOOKUP($A11,'5on5'!$A$3:$CZ$712,93,0)</f>
        <v>-0.08</v>
      </c>
    </row>
    <row r="12" spans="1:30">
      <c r="A12" t="s">
        <v>193</v>
      </c>
      <c r="B12" t="s">
        <v>194</v>
      </c>
      <c r="C12" t="s">
        <v>68</v>
      </c>
      <c r="D12" t="s">
        <v>195</v>
      </c>
      <c r="E12" s="25">
        <f>VLOOKUP($A12,allsit!$A$3:$CZ$712,10,0)</f>
        <v>18</v>
      </c>
      <c r="F12" s="25">
        <f>VLOOKUP($A12,allsit!$A$3:$CZ$712,11,0)</f>
        <v>60</v>
      </c>
      <c r="G12" s="4">
        <f>60*VLOOKUP($A12,allsit!$A$3:$CZ$712,71,0)/VLOOKUP($A12,allsit!$A$3:$CZ$712,94,0)</f>
        <v>1.2953443457052334</v>
      </c>
      <c r="H12" s="26">
        <f>VLOOKUP($A12,'5on5'!$A$3:$CZ$712,94,0)/VLOOKUP($A12,'5on5'!$A$3:$CZ$712,5,0)</f>
        <v>15.29890243902439</v>
      </c>
      <c r="I12" s="26">
        <f>IF( ISERROR(VLOOKUP($A12,pp!$A$3:$CZ$712,94,0)),0,  VLOOKUP($A12,pp!$A$3:$CZ$712,94,0)/VLOOKUP($A12,pp!$A$3:$CZ$712,5,0))</f>
        <v>3.1451250000000002</v>
      </c>
      <c r="J12" s="26">
        <f>IF( ISERROR(VLOOKUP($A12,pk!$A$3:$CZ$712,94,0)),0,  VLOOKUP($A12,pk!$A$3:$CZ$712,94,0)/VLOOKUP($A12,pk!$A$3:$CZ$712,5,0))</f>
        <v>1.0617721518987342</v>
      </c>
      <c r="K12" s="26">
        <f>VLOOKUP($A12,allsit!$A$3:$CZ$712,98,0)</f>
        <v>17.78</v>
      </c>
      <c r="L12" s="1">
        <f>IF( SUM(VLOOKUP($A12,'5on5'!$A$3:$CZ$712,78,0), VLOOKUP($A12,'5on5'!$A$3:$CZ$712,79,0))&lt;60,"",  100*VLOOKUP($A12,'5on5'!$A$3:$CZ$712,78,0)/SUM(VLOOKUP($A12,'5on5'!$A$3:$CZ$712,78,0), VLOOKUP($A12,'5on5'!$A$3:$CZ$712,79,0))             )</f>
        <v>54.367346938775512</v>
      </c>
      <c r="M12" s="28">
        <f>60*VLOOKUP($A12,'5on5'!$A$3:$CZ$712,90,0)/VLOOKUP($A12,'5on5'!$A$3:$CZ$712,94,0)</f>
        <v>2.2000621756701819</v>
      </c>
      <c r="N12" s="28">
        <f>60*VLOOKUP($A12,'5on5'!$A$3:$CZ$712,89,0)/VLOOKUP($A12,'5on5'!$A$3:$CZ$712,94,0)</f>
        <v>1.1478585264366168</v>
      </c>
      <c r="O12" s="28">
        <f t="shared" si="0"/>
        <v>1.0522036492335651</v>
      </c>
      <c r="P12" s="28">
        <f>VLOOKUP($A12,'5on5'!$A$3:$CZ$712,37,0)</f>
        <v>61.03</v>
      </c>
      <c r="Q12" s="28">
        <f>VLOOKUP($A12,'5on5'!$A$3:$CZ$712,38,0)</f>
        <v>52.13</v>
      </c>
      <c r="R12" s="4">
        <f t="shared" si="1"/>
        <v>8.8999999999999986</v>
      </c>
      <c r="S12" s="28">
        <f>P12-VLOOKUP($A12,'5on5'!$A$3:$CZ$712,101,0)</f>
        <v>6.009999999999998</v>
      </c>
      <c r="T12" s="28">
        <f>Q12-VLOOKUP($A12,'5on5'!$A$3:$CZ$712,102,0)</f>
        <v>-2.519999999999996</v>
      </c>
      <c r="U12" s="3">
        <f>60*VLOOKUP($A12,'5on5'!$A$3:$CZ$712,64,0)/VLOOKUP($A12,'5on5'!$A$3:$CZ$712,94,0)</f>
        <v>5.1175359303632497</v>
      </c>
      <c r="V12" s="1">
        <f>IF( VLOOKUP($A12,'5on5'!$A$3:$CZ$712,64,0)&lt;40,"",  VLOOKUP($A12,'5on5'!$A$3:$CZ$712,19,0))</f>
        <v>12.15</v>
      </c>
      <c r="W12">
        <f>VLOOKUP($A12,'5on5'!$A$3:$CZ$712,14,0)</f>
        <v>1.29</v>
      </c>
      <c r="X12" s="1">
        <f>IF(ISERROR(VLOOKUP($A12,pp!$A$3:$CZ$712,64,0)),"",60*VLOOKUP($A12,pp!$A$3:$CZ$712,64,0)/VLOOKUP($A12,pp!$A$3:$CZ$712,94,0))</f>
        <v>7.6308572791224512</v>
      </c>
      <c r="Y12" s="1">
        <f>IF(X12="","",IF(VLOOKUP($A12,pp!$A$3:$CZ$712,64,0)&lt;20,"",  VLOOKUP($A12,pp!$A$3:$CZ$712,19,0)))</f>
        <v>9.3800000000000008</v>
      </c>
      <c r="Z12" s="1">
        <f>IF(ISERROR( VLOOKUP($A12,pp!$A$3:$CZ$712,14,0)  ),"",VLOOKUP($A12,pp!$A$3:$CZ$712,14,0))</f>
        <v>7.15</v>
      </c>
      <c r="AA12">
        <f>VLOOKUP($A12,'5on5'!$A$3:$CZ$712,41,0)/VLOOKUP($A12,'5on5'!$A$3:$CZ$712,94,0)</f>
        <v>2.6305091230839132E-2</v>
      </c>
      <c r="AB12">
        <f>IF(ISERROR(VLOOKUP($A12,pk!$A$3:$CZ$712,41,0)),"",IF( VLOOKUP($A12,pk!$A$3:$CZ$712,94,0)&lt;75,"",VLOOKUP($A12,pk!$A$3:$CZ$712,41,0)/VLOOKUP($A12,pk!$A$3:$CZ$712,94,0)))</f>
        <v>1.1921793037672867E-2</v>
      </c>
      <c r="AC12">
        <f>(VLOOKUP($A12,allsit!$A$3:$CZ$712,84,0)+VLOOKUP($A12,allsit!$A$3:$CZ$712,85,0))    /VLOOKUP($A12,allsit!$A$3:$CZ$712,94,0)</f>
        <v>0.11144629280617098</v>
      </c>
      <c r="AD12">
        <f>VLOOKUP($A12,'5on5'!$A$3:$CZ$712,93,0)</f>
        <v>-0.33</v>
      </c>
    </row>
    <row r="13" spans="1:30">
      <c r="A13" t="s">
        <v>339</v>
      </c>
      <c r="B13" t="s">
        <v>340</v>
      </c>
      <c r="C13" t="s">
        <v>113</v>
      </c>
      <c r="D13" t="s">
        <v>105</v>
      </c>
      <c r="E13" s="25">
        <f>VLOOKUP($A13,allsit!$A$3:$CZ$712,10,0)</f>
        <v>15</v>
      </c>
      <c r="F13" s="25">
        <f>VLOOKUP($A13,allsit!$A$3:$CZ$712,11,0)</f>
        <v>26</v>
      </c>
      <c r="G13" s="4">
        <f>60*VLOOKUP($A13,allsit!$A$3:$CZ$712,71,0)/VLOOKUP($A13,allsit!$A$3:$CZ$712,94,0)</f>
        <v>0.56730273336771531</v>
      </c>
      <c r="H13" s="26">
        <f>VLOOKUP($A13,'5on5'!$A$3:$CZ$712,94,0)/VLOOKUP($A13,'5on5'!$A$3:$CZ$712,5,0)</f>
        <v>14.245285714285714</v>
      </c>
      <c r="I13" s="26">
        <f>IF( ISERROR(VLOOKUP($A13,pp!$A$3:$CZ$712,94,0)),0,  VLOOKUP($A13,pp!$A$3:$CZ$712,94,0)/VLOOKUP($A13,pp!$A$3:$CZ$712,5,0))</f>
        <v>1.5004285714285714</v>
      </c>
      <c r="J13" s="26">
        <f>IF( ISERROR(VLOOKUP($A13,pk!$A$3:$CZ$712,94,0)),0,  VLOOKUP($A13,pk!$A$3:$CZ$712,94,0)/VLOOKUP($A13,pk!$A$3:$CZ$712,5,0))</f>
        <v>0.15558823529411764</v>
      </c>
      <c r="K13" s="26">
        <f>VLOOKUP($A13,allsit!$A$3:$CZ$712,98,0)</f>
        <v>17.760000000000002</v>
      </c>
      <c r="L13" s="1" t="str">
        <f>IF( SUM(VLOOKUP($A13,'5on5'!$A$3:$CZ$712,78,0), VLOOKUP($A13,'5on5'!$A$3:$CZ$712,79,0))&lt;60,"",  100*VLOOKUP($A13,'5on5'!$A$3:$CZ$712,78,0)/SUM(VLOOKUP($A13,'5on5'!$A$3:$CZ$712,78,0), VLOOKUP($A13,'5on5'!$A$3:$CZ$712,79,0))             )</f>
        <v/>
      </c>
      <c r="M13" s="28">
        <f>60*VLOOKUP($A13,'5on5'!$A$3:$CZ$712,90,0)/VLOOKUP($A13,'5on5'!$A$3:$CZ$712,94,0)</f>
        <v>2.8881735310929932</v>
      </c>
      <c r="N13" s="28">
        <f>60*VLOOKUP($A13,'5on5'!$A$3:$CZ$712,89,0)/VLOOKUP($A13,'5on5'!$A$3:$CZ$712,94,0)</f>
        <v>2.4068112759108278</v>
      </c>
      <c r="O13" s="28">
        <f t="shared" si="0"/>
        <v>0.48136225518216547</v>
      </c>
      <c r="P13" s="28">
        <f>VLOOKUP($A13,'5on5'!$A$3:$CZ$712,37,0)</f>
        <v>66.13</v>
      </c>
      <c r="Q13" s="28">
        <f>VLOOKUP($A13,'5on5'!$A$3:$CZ$712,38,0)</f>
        <v>58.61</v>
      </c>
      <c r="R13" s="4">
        <f t="shared" si="1"/>
        <v>7.519999999999996</v>
      </c>
      <c r="S13" s="28">
        <f>P13-VLOOKUP($A13,'5on5'!$A$3:$CZ$712,101,0)</f>
        <v>4.4199999999999946</v>
      </c>
      <c r="T13" s="28">
        <f>Q13-VLOOKUP($A13,'5on5'!$A$3:$CZ$712,102,0)</f>
        <v>4.3800000000000026</v>
      </c>
      <c r="U13" s="3">
        <f>60*VLOOKUP($A13,'5on5'!$A$3:$CZ$712,64,0)/VLOOKUP($A13,'5on5'!$A$3:$CZ$712,94,0)</f>
        <v>7.4611149553235663</v>
      </c>
      <c r="V13" s="1">
        <f>IF( VLOOKUP($A13,'5on5'!$A$3:$CZ$712,64,0)&lt;40,"",  VLOOKUP($A13,'5on5'!$A$3:$CZ$712,19,0))</f>
        <v>10.48</v>
      </c>
      <c r="W13">
        <f>VLOOKUP($A13,'5on5'!$A$3:$CZ$712,14,0)</f>
        <v>1.44</v>
      </c>
      <c r="X13" s="1">
        <f>IF(ISERROR(VLOOKUP($A13,pp!$A$3:$CZ$712,64,0)),"",60*VLOOKUP($A13,pp!$A$3:$CZ$712,64,0)/VLOOKUP($A13,pp!$A$3:$CZ$712,94,0))</f>
        <v>4.570122822050843</v>
      </c>
      <c r="Y13" s="1" t="str">
        <f>IF(X13="","",IF(VLOOKUP($A13,pp!$A$3:$CZ$712,64,0)&lt;20,"",  VLOOKUP($A13,pp!$A$3:$CZ$712,19,0)))</f>
        <v/>
      </c>
      <c r="Z13" s="1">
        <f>IF(ISERROR( VLOOKUP($A13,pp!$A$3:$CZ$712,14,0)  ),"",VLOOKUP($A13,pp!$A$3:$CZ$712,14,0))</f>
        <v>1.1399999999999999</v>
      </c>
      <c r="AA13">
        <f>VLOOKUP($A13,'5on5'!$A$3:$CZ$712,41,0)/VLOOKUP($A13,'5on5'!$A$3:$CZ$712,94,0)</f>
        <v>6.8192986150806781E-2</v>
      </c>
      <c r="AB13" t="str">
        <f>IF(ISERROR(VLOOKUP($A13,pk!$A$3:$CZ$712,41,0)),"",IF( VLOOKUP($A13,pk!$A$3:$CZ$712,94,0)&lt;75,"",VLOOKUP($A13,pk!$A$3:$CZ$712,41,0)/VLOOKUP($A13,pk!$A$3:$CZ$712,94,0)))</f>
        <v/>
      </c>
      <c r="AC13">
        <f>(VLOOKUP($A13,allsit!$A$3:$CZ$712,84,0)+VLOOKUP($A13,allsit!$A$3:$CZ$712,85,0))    /VLOOKUP($A13,allsit!$A$3:$CZ$712,94,0)</f>
        <v>0.12377514182568333</v>
      </c>
      <c r="AD13">
        <f>VLOOKUP($A13,'5on5'!$A$3:$CZ$712,93,0)</f>
        <v>0.3</v>
      </c>
    </row>
    <row r="14" spans="1:30">
      <c r="A14" t="s">
        <v>471</v>
      </c>
      <c r="B14" t="s">
        <v>472</v>
      </c>
      <c r="C14" t="s">
        <v>68</v>
      </c>
      <c r="D14" t="s">
        <v>149</v>
      </c>
      <c r="E14" s="25">
        <f>VLOOKUP($A14,allsit!$A$3:$CZ$712,10,0)</f>
        <v>16</v>
      </c>
      <c r="F14" s="25">
        <f>VLOOKUP($A14,allsit!$A$3:$CZ$712,11,0)</f>
        <v>20</v>
      </c>
      <c r="G14" s="4">
        <f>60*VLOOKUP($A14,allsit!$A$3:$CZ$712,71,0)/VLOOKUP($A14,allsit!$A$3:$CZ$712,94,0)</f>
        <v>0.4915132053214496</v>
      </c>
      <c r="H14" s="26">
        <f>VLOOKUP($A14,'5on5'!$A$3:$CZ$712,94,0)/VLOOKUP($A14,'5on5'!$A$3:$CZ$712,5,0)</f>
        <v>13.581549295774648</v>
      </c>
      <c r="I14" s="26">
        <f>IF( ISERROR(VLOOKUP($A14,pp!$A$3:$CZ$712,94,0)),0,  VLOOKUP($A14,pp!$A$3:$CZ$712,94,0)/VLOOKUP($A14,pp!$A$3:$CZ$712,5,0))</f>
        <v>2.0657746478873236</v>
      </c>
      <c r="J14" s="26">
        <f>IF( ISERROR(VLOOKUP($A14,pk!$A$3:$CZ$712,94,0)),0,  VLOOKUP($A14,pk!$A$3:$CZ$712,94,0)/VLOOKUP($A14,pk!$A$3:$CZ$712,5,0))</f>
        <v>0.38955882352941174</v>
      </c>
      <c r="K14" s="26">
        <f>VLOOKUP($A14,allsit!$A$3:$CZ$712,98,0)</f>
        <v>17.54</v>
      </c>
      <c r="L14" s="1">
        <f>IF( SUM(VLOOKUP($A14,'5on5'!$A$3:$CZ$712,78,0), VLOOKUP($A14,'5on5'!$A$3:$CZ$712,79,0))&lt;60,"",  100*VLOOKUP($A14,'5on5'!$A$3:$CZ$712,78,0)/SUM(VLOOKUP($A14,'5on5'!$A$3:$CZ$712,78,0), VLOOKUP($A14,'5on5'!$A$3:$CZ$712,79,0))             )</f>
        <v>46.986469864698648</v>
      </c>
      <c r="M14" s="28">
        <f>60*VLOOKUP($A14,'5on5'!$A$3:$CZ$712,90,0)/VLOOKUP($A14,'5on5'!$A$3:$CZ$712,94,0)</f>
        <v>2.3022119901689329</v>
      </c>
      <c r="N14" s="28">
        <f>60*VLOOKUP($A14,'5on5'!$A$3:$CZ$712,89,0)/VLOOKUP($A14,'5on5'!$A$3:$CZ$712,94,0)</f>
        <v>1.3066608592850699</v>
      </c>
      <c r="O14" s="28">
        <f t="shared" si="0"/>
        <v>0.99555113088386293</v>
      </c>
      <c r="P14" s="28">
        <f>VLOOKUP($A14,'5on5'!$A$3:$CZ$712,37,0)</f>
        <v>54.32</v>
      </c>
      <c r="Q14" s="28">
        <f>VLOOKUP($A14,'5on5'!$A$3:$CZ$712,38,0)</f>
        <v>49.22</v>
      </c>
      <c r="R14" s="4">
        <f t="shared" si="1"/>
        <v>5.1000000000000014</v>
      </c>
      <c r="S14" s="28">
        <f>P14-VLOOKUP($A14,'5on5'!$A$3:$CZ$712,101,0)</f>
        <v>-0.17000000000000171</v>
      </c>
      <c r="T14" s="28">
        <f>Q14-VLOOKUP($A14,'5on5'!$A$3:$CZ$712,102,0)</f>
        <v>-1.2199999999999989</v>
      </c>
      <c r="U14" s="3">
        <f>60*VLOOKUP($A14,'5on5'!$A$3:$CZ$712,64,0)/VLOOKUP($A14,'5on5'!$A$3:$CZ$712,94,0)</f>
        <v>5.9733067853031763</v>
      </c>
      <c r="V14" s="1">
        <f>IF( VLOOKUP($A14,'5on5'!$A$3:$CZ$712,64,0)&lt;40,"",  VLOOKUP($A14,'5on5'!$A$3:$CZ$712,19,0))</f>
        <v>13.54</v>
      </c>
      <c r="W14">
        <f>VLOOKUP($A14,'5on5'!$A$3:$CZ$712,14,0)</f>
        <v>0.93</v>
      </c>
      <c r="X14" s="1">
        <f>IF(ISERROR(VLOOKUP($A14,pp!$A$3:$CZ$712,64,0)),"",60*VLOOKUP($A14,pp!$A$3:$CZ$712,64,0)/VLOOKUP($A14,pp!$A$3:$CZ$712,94,0))</f>
        <v>7.3634690120679078</v>
      </c>
      <c r="Y14" s="1" t="str">
        <f>IF(X14="","",IF(VLOOKUP($A14,pp!$A$3:$CZ$712,64,0)&lt;20,"",  VLOOKUP($A14,pp!$A$3:$CZ$712,19,0)))</f>
        <v/>
      </c>
      <c r="Z14" s="1">
        <f>IF(ISERROR( VLOOKUP($A14,pp!$A$3:$CZ$712,14,0)  ),"",VLOOKUP($A14,pp!$A$3:$CZ$712,14,0))</f>
        <v>1.64</v>
      </c>
      <c r="AA14">
        <f>VLOOKUP($A14,'5on5'!$A$3:$CZ$712,41,0)/VLOOKUP($A14,'5on5'!$A$3:$CZ$712,94,0)</f>
        <v>2.9036907984112664E-2</v>
      </c>
      <c r="AB14" t="str">
        <f>IF(ISERROR(VLOOKUP($A14,pk!$A$3:$CZ$712,41,0)),"",IF( VLOOKUP($A14,pk!$A$3:$CZ$712,94,0)&lt;75,"",VLOOKUP($A14,pk!$A$3:$CZ$712,41,0)/VLOOKUP($A14,pk!$A$3:$CZ$712,94,0)))</f>
        <v/>
      </c>
      <c r="AC14">
        <f>(VLOOKUP($A14,allsit!$A$3:$CZ$712,84,0)+VLOOKUP($A14,allsit!$A$3:$CZ$712,85,0))    /VLOOKUP($A14,allsit!$A$3:$CZ$712,94,0)</f>
        <v>0.13762369749000589</v>
      </c>
      <c r="AD14">
        <f>VLOOKUP($A14,'5on5'!$A$3:$CZ$712,93,0)</f>
        <v>0.19</v>
      </c>
    </row>
    <row r="15" spans="1:30">
      <c r="A15" t="s">
        <v>831</v>
      </c>
      <c r="B15" t="s">
        <v>832</v>
      </c>
      <c r="C15" t="s">
        <v>97</v>
      </c>
      <c r="D15" t="s">
        <v>195</v>
      </c>
      <c r="E15" s="25">
        <f>VLOOKUP($A15,allsit!$A$3:$CZ$712,10,0)</f>
        <v>10</v>
      </c>
      <c r="F15" s="25">
        <f>VLOOKUP($A15,allsit!$A$3:$CZ$712,11,0)</f>
        <v>10</v>
      </c>
      <c r="G15" s="4">
        <f>60*VLOOKUP($A15,allsit!$A$3:$CZ$712,71,0)/VLOOKUP($A15,allsit!$A$3:$CZ$712,94,0)</f>
        <v>-0.60186578393018353</v>
      </c>
      <c r="H15" s="26">
        <f>VLOOKUP($A15,'5on5'!$A$3:$CZ$712,94,0)/VLOOKUP($A15,'5on5'!$A$3:$CZ$712,5,0)</f>
        <v>10.696290322580644</v>
      </c>
      <c r="I15" s="26">
        <f>IF( ISERROR(VLOOKUP($A15,pp!$A$3:$CZ$712,94,0)),0,  VLOOKUP($A15,pp!$A$3:$CZ$712,94,0)/VLOOKUP($A15,pp!$A$3:$CZ$712,5,0))</f>
        <v>4.475409836065574E-2</v>
      </c>
      <c r="J15" s="26">
        <f>IF( ISERROR(VLOOKUP($A15,pk!$A$3:$CZ$712,94,0)),0,  VLOOKUP($A15,pk!$A$3:$CZ$712,94,0)/VLOOKUP($A15,pk!$A$3:$CZ$712,5,0))</f>
        <v>1.8945000000000001</v>
      </c>
      <c r="K15" s="26">
        <f>VLOOKUP($A15,allsit!$A$3:$CZ$712,98,0)</f>
        <v>16.899999999999999</v>
      </c>
      <c r="L15" s="1">
        <f>IF( SUM(VLOOKUP($A15,'5on5'!$A$3:$CZ$712,78,0), VLOOKUP($A15,'5on5'!$A$3:$CZ$712,79,0))&lt;60,"",  100*VLOOKUP($A15,'5on5'!$A$3:$CZ$712,78,0)/SUM(VLOOKUP($A15,'5on5'!$A$3:$CZ$712,78,0), VLOOKUP($A15,'5on5'!$A$3:$CZ$712,79,0))             )</f>
        <v>57.706093189964157</v>
      </c>
      <c r="M15" s="28">
        <f>60*VLOOKUP($A15,'5on5'!$A$3:$CZ$712,90,0)/VLOOKUP($A15,'5on5'!$A$3:$CZ$712,94,0)</f>
        <v>2.2618634739207142</v>
      </c>
      <c r="N15" s="28">
        <f>60*VLOOKUP($A15,'5on5'!$A$3:$CZ$712,89,0)/VLOOKUP($A15,'5on5'!$A$3:$CZ$712,94,0)</f>
        <v>0.54284723374097144</v>
      </c>
      <c r="O15" s="28">
        <f t="shared" si="0"/>
        <v>1.7190162401797426</v>
      </c>
      <c r="P15" s="28">
        <f>VLOOKUP($A15,'5on5'!$A$3:$CZ$712,37,0)</f>
        <v>51.12</v>
      </c>
      <c r="Q15" s="28">
        <f>VLOOKUP($A15,'5on5'!$A$3:$CZ$712,38,0)</f>
        <v>51.39</v>
      </c>
      <c r="R15" s="4">
        <f t="shared" si="1"/>
        <v>-0.27000000000000313</v>
      </c>
      <c r="S15" s="28">
        <f>P15-VLOOKUP($A15,'5on5'!$A$3:$CZ$712,101,0)</f>
        <v>-1.5200000000000031</v>
      </c>
      <c r="T15" s="28">
        <f>Q15-VLOOKUP($A15,'5on5'!$A$3:$CZ$712,102,0)</f>
        <v>-2.6000000000000014</v>
      </c>
      <c r="U15" s="3">
        <f>60*VLOOKUP($A15,'5on5'!$A$3:$CZ$712,64,0)/VLOOKUP($A15,'5on5'!$A$3:$CZ$712,94,0)</f>
        <v>7.3284376555031141</v>
      </c>
      <c r="V15" s="1">
        <f>IF( VLOOKUP($A15,'5on5'!$A$3:$CZ$712,64,0)&lt;40,"",  VLOOKUP($A15,'5on5'!$A$3:$CZ$712,19,0))</f>
        <v>12.35</v>
      </c>
      <c r="W15">
        <f>VLOOKUP($A15,'5on5'!$A$3:$CZ$712,14,0)</f>
        <v>0.63</v>
      </c>
      <c r="X15" s="1">
        <f>IF(ISERROR(VLOOKUP($A15,pp!$A$3:$CZ$712,64,0)),"",60*VLOOKUP($A15,pp!$A$3:$CZ$712,64,0)/VLOOKUP($A15,pp!$A$3:$CZ$712,94,0))</f>
        <v>0</v>
      </c>
      <c r="Y15" s="1" t="str">
        <f>IF(X15="","",IF(VLOOKUP($A15,pp!$A$3:$CZ$712,64,0)&lt;20,"",  VLOOKUP($A15,pp!$A$3:$CZ$712,19,0)))</f>
        <v/>
      </c>
      <c r="Z15" s="1">
        <f>IF(ISERROR( VLOOKUP($A15,pp!$A$3:$CZ$712,14,0)  ),"",VLOOKUP($A15,pp!$A$3:$CZ$712,14,0))</f>
        <v>0</v>
      </c>
      <c r="AA15">
        <f>VLOOKUP($A15,'5on5'!$A$3:$CZ$712,41,0)/VLOOKUP($A15,'5on5'!$A$3:$CZ$712,94,0)</f>
        <v>2.865027066966238E-2</v>
      </c>
      <c r="AB15">
        <f>IF(ISERROR(VLOOKUP($A15,pk!$A$3:$CZ$712,41,0)),"",IF( VLOOKUP($A15,pk!$A$3:$CZ$712,94,0)&lt;75,"",VLOOKUP($A15,pk!$A$3:$CZ$712,41,0)/VLOOKUP($A15,pk!$A$3:$CZ$712,94,0)))</f>
        <v>0</v>
      </c>
      <c r="AC15">
        <f>(VLOOKUP($A15,allsit!$A$3:$CZ$712,84,0)+VLOOKUP($A15,allsit!$A$3:$CZ$712,85,0))    /VLOOKUP($A15,allsit!$A$3:$CZ$712,94,0)</f>
        <v>0.18933694452803693</v>
      </c>
      <c r="AD15">
        <f>VLOOKUP($A15,'5on5'!$A$3:$CZ$712,93,0)</f>
        <v>-0.54</v>
      </c>
    </row>
    <row r="16" spans="1:30">
      <c r="A16" t="s">
        <v>1069</v>
      </c>
      <c r="B16" t="s">
        <v>1070</v>
      </c>
      <c r="C16" t="s">
        <v>113</v>
      </c>
      <c r="D16" t="s">
        <v>74</v>
      </c>
      <c r="E16" s="25">
        <f>VLOOKUP($A16,allsit!$A$3:$CZ$712,10,0)</f>
        <v>8</v>
      </c>
      <c r="F16" s="25">
        <f>VLOOKUP($A16,allsit!$A$3:$CZ$712,11,0)</f>
        <v>8</v>
      </c>
      <c r="G16" s="4">
        <f>60*VLOOKUP($A16,allsit!$A$3:$CZ$712,71,0)/VLOOKUP($A16,allsit!$A$3:$CZ$712,94,0)</f>
        <v>-0.49180999740433612</v>
      </c>
      <c r="H16" s="26">
        <f>VLOOKUP($A16,'5on5'!$A$3:$CZ$712,94,0)/VLOOKUP($A16,'5on5'!$A$3:$CZ$712,5,0)</f>
        <v>10.572096774193549</v>
      </c>
      <c r="I16" s="26">
        <f>IF( ISERROR(VLOOKUP($A16,pp!$A$3:$CZ$712,94,0)),0,  VLOOKUP($A16,pp!$A$3:$CZ$712,94,0)/VLOOKUP($A16,pp!$A$3:$CZ$712,5,0))</f>
        <v>0.64639344262295084</v>
      </c>
      <c r="J16" s="26">
        <f>IF( ISERROR(VLOOKUP($A16,pk!$A$3:$CZ$712,94,0)),0,  VLOOKUP($A16,pk!$A$3:$CZ$712,94,0)/VLOOKUP($A16,pk!$A$3:$CZ$712,5,0))</f>
        <v>0.39716666666666661</v>
      </c>
      <c r="K16" s="26">
        <f>VLOOKUP($A16,allsit!$A$3:$CZ$712,98,0)</f>
        <v>17.440000000000001</v>
      </c>
      <c r="L16" s="1" t="str">
        <f>IF( SUM(VLOOKUP($A16,'5on5'!$A$3:$CZ$712,78,0), VLOOKUP($A16,'5on5'!$A$3:$CZ$712,79,0))&lt;60,"",  100*VLOOKUP($A16,'5on5'!$A$3:$CZ$712,78,0)/SUM(VLOOKUP($A16,'5on5'!$A$3:$CZ$712,78,0), VLOOKUP($A16,'5on5'!$A$3:$CZ$712,79,0))             )</f>
        <v/>
      </c>
      <c r="M16" s="28">
        <f>60*VLOOKUP($A16,'5on5'!$A$3:$CZ$712,90,0)/VLOOKUP($A16,'5on5'!$A$3:$CZ$712,94,0)</f>
        <v>1.2815231818389856</v>
      </c>
      <c r="N16" s="28">
        <f>60*VLOOKUP($A16,'5on5'!$A$3:$CZ$712,89,0)/VLOOKUP($A16,'5on5'!$A$3:$CZ$712,94,0)</f>
        <v>0.82383633118220512</v>
      </c>
      <c r="O16" s="28">
        <f t="shared" si="0"/>
        <v>0.4576868506567805</v>
      </c>
      <c r="P16" s="28">
        <f>VLOOKUP($A16,'5on5'!$A$3:$CZ$712,37,0)</f>
        <v>46.41</v>
      </c>
      <c r="Q16" s="28">
        <f>VLOOKUP($A16,'5on5'!$A$3:$CZ$712,38,0)</f>
        <v>52.82</v>
      </c>
      <c r="R16" s="4">
        <f t="shared" si="1"/>
        <v>-6.4100000000000037</v>
      </c>
      <c r="S16" s="28">
        <f>P16-VLOOKUP($A16,'5on5'!$A$3:$CZ$712,101,0)</f>
        <v>-6.2600000000000051</v>
      </c>
      <c r="T16" s="28">
        <f>Q16-VLOOKUP($A16,'5on5'!$A$3:$CZ$712,102,0)</f>
        <v>9.9999999999980105E-3</v>
      </c>
      <c r="U16" s="3">
        <f>60*VLOOKUP($A16,'5on5'!$A$3:$CZ$712,64,0)/VLOOKUP($A16,'5on5'!$A$3:$CZ$712,94,0)</f>
        <v>6.6822280195889974</v>
      </c>
      <c r="V16" s="1">
        <f>IF( VLOOKUP($A16,'5on5'!$A$3:$CZ$712,64,0)&lt;40,"",  VLOOKUP($A16,'5on5'!$A$3:$CZ$712,19,0))</f>
        <v>8.2200000000000006</v>
      </c>
      <c r="W16">
        <f>VLOOKUP($A16,'5on5'!$A$3:$CZ$712,14,0)</f>
        <v>0.73</v>
      </c>
      <c r="X16" s="1">
        <f>IF(ISERROR(VLOOKUP($A16,pp!$A$3:$CZ$712,64,0)),"",60*VLOOKUP($A16,pp!$A$3:$CZ$712,64,0)/VLOOKUP($A16,pp!$A$3:$CZ$712,94,0))</f>
        <v>6.0867359878265281</v>
      </c>
      <c r="Y16" s="1" t="str">
        <f>IF(X16="","",IF(VLOOKUP($A16,pp!$A$3:$CZ$712,64,0)&lt;20,"",  VLOOKUP($A16,pp!$A$3:$CZ$712,19,0)))</f>
        <v/>
      </c>
      <c r="Z16" s="1">
        <f>IF(ISERROR( VLOOKUP($A16,pp!$A$3:$CZ$712,14,0)  ),"",VLOOKUP($A16,pp!$A$3:$CZ$712,14,0))</f>
        <v>0</v>
      </c>
      <c r="AA16">
        <f>VLOOKUP($A16,'5on5'!$A$3:$CZ$712,41,0)/VLOOKUP($A16,'5on5'!$A$3:$CZ$712,94,0)</f>
        <v>4.5768685065678064E-2</v>
      </c>
      <c r="AB16" t="str">
        <f>IF(ISERROR(VLOOKUP($A16,pk!$A$3:$CZ$712,41,0)),"",IF( VLOOKUP($A16,pk!$A$3:$CZ$712,94,0)&lt;75,"",VLOOKUP($A16,pk!$A$3:$CZ$712,41,0)/VLOOKUP($A16,pk!$A$3:$CZ$712,94,0)))</f>
        <v/>
      </c>
      <c r="AC16">
        <f>(VLOOKUP($A16,allsit!$A$3:$CZ$712,84,0)+VLOOKUP($A16,allsit!$A$3:$CZ$712,85,0))    /VLOOKUP($A16,allsit!$A$3:$CZ$712,94,0)</f>
        <v>0.17896419349991119</v>
      </c>
      <c r="AD16">
        <f>VLOOKUP($A16,'5on5'!$A$3:$CZ$712,93,0)</f>
        <v>0.27</v>
      </c>
    </row>
    <row r="17" spans="1:30">
      <c r="A17" t="s">
        <v>362</v>
      </c>
      <c r="B17" t="s">
        <v>363</v>
      </c>
      <c r="C17" t="s">
        <v>124</v>
      </c>
      <c r="D17" t="s">
        <v>364</v>
      </c>
      <c r="E17" s="25">
        <f>VLOOKUP($A17,allsit!$A$3:$CZ$712,10,0)</f>
        <v>22</v>
      </c>
      <c r="F17" s="25">
        <f>VLOOKUP($A17,allsit!$A$3:$CZ$712,11,0)</f>
        <v>10</v>
      </c>
      <c r="G17" s="4">
        <f>60*VLOOKUP($A17,allsit!$A$3:$CZ$712,71,0)/VLOOKUP($A17,allsit!$A$3:$CZ$712,94,0)</f>
        <v>1.1336083383191107</v>
      </c>
      <c r="H17" s="26">
        <f>VLOOKUP($A17,'5on5'!$A$3:$CZ$712,94,0)/VLOOKUP($A17,'5on5'!$A$3:$CZ$712,5,0)</f>
        <v>12.44476923076923</v>
      </c>
      <c r="I17" s="26">
        <f>IF( ISERROR(VLOOKUP($A17,pp!$A$3:$CZ$712,94,0)),0,  VLOOKUP($A17,pp!$A$3:$CZ$712,94,0)/VLOOKUP($A17,pp!$A$3:$CZ$712,5,0))</f>
        <v>1.5376562499999999</v>
      </c>
      <c r="J17" s="26">
        <f>IF( ISERROR(VLOOKUP($A17,pk!$A$3:$CZ$712,94,0)),0,  VLOOKUP($A17,pk!$A$3:$CZ$712,94,0)/VLOOKUP($A17,pk!$A$3:$CZ$712,5,0))</f>
        <v>0.28468749999999998</v>
      </c>
      <c r="K17" s="26">
        <f>VLOOKUP($A17,allsit!$A$3:$CZ$712,98,0)</f>
        <v>17.510000000000002</v>
      </c>
      <c r="L17" s="1" t="str">
        <f>IF( SUM(VLOOKUP($A17,'5on5'!$A$3:$CZ$712,78,0), VLOOKUP($A17,'5on5'!$A$3:$CZ$712,79,0))&lt;60,"",  100*VLOOKUP($A17,'5on5'!$A$3:$CZ$712,78,0)/SUM(VLOOKUP($A17,'5on5'!$A$3:$CZ$712,78,0), VLOOKUP($A17,'5on5'!$A$3:$CZ$712,79,0))             )</f>
        <v/>
      </c>
      <c r="M17" s="28">
        <f>60*VLOOKUP($A17,'5on5'!$A$3:$CZ$712,90,0)/VLOOKUP($A17,'5on5'!$A$3:$CZ$712,94,0)</f>
        <v>0.59339110655079064</v>
      </c>
      <c r="N17" s="28">
        <f>60*VLOOKUP($A17,'5on5'!$A$3:$CZ$712,89,0)/VLOOKUP($A17,'5on5'!$A$3:$CZ$712,94,0)</f>
        <v>2.1510427612466159</v>
      </c>
      <c r="O17" s="28">
        <f t="shared" si="0"/>
        <v>-1.5576516546958252</v>
      </c>
      <c r="P17" s="28">
        <f>VLOOKUP($A17,'5on5'!$A$3:$CZ$712,37,0)</f>
        <v>58.6</v>
      </c>
      <c r="Q17" s="28">
        <f>VLOOKUP($A17,'5on5'!$A$3:$CZ$712,38,0)</f>
        <v>49.92</v>
      </c>
      <c r="R17" s="4">
        <f t="shared" si="1"/>
        <v>8.68</v>
      </c>
      <c r="S17" s="28">
        <f>P17-VLOOKUP($A17,'5on5'!$A$3:$CZ$712,101,0)</f>
        <v>3.2199999999999989</v>
      </c>
      <c r="T17" s="28">
        <f>Q17-VLOOKUP($A17,'5on5'!$A$3:$CZ$712,102,0)</f>
        <v>-5.2199999999999989</v>
      </c>
      <c r="U17" s="3">
        <f>60*VLOOKUP($A17,'5on5'!$A$3:$CZ$712,64,0)/VLOOKUP($A17,'5on5'!$A$3:$CZ$712,94,0)</f>
        <v>9.3459099281749527</v>
      </c>
      <c r="V17" s="1">
        <f>IF( VLOOKUP($A17,'5on5'!$A$3:$CZ$712,64,0)&lt;40,"",  VLOOKUP($A17,'5on5'!$A$3:$CZ$712,19,0))</f>
        <v>14.29</v>
      </c>
      <c r="W17">
        <f>VLOOKUP($A17,'5on5'!$A$3:$CZ$712,14,0)</f>
        <v>0.74</v>
      </c>
      <c r="X17" s="1">
        <f>IF(ISERROR(VLOOKUP($A17,pp!$A$3:$CZ$712,64,0)),"",60*VLOOKUP($A17,pp!$A$3:$CZ$712,64,0)/VLOOKUP($A17,pp!$A$3:$CZ$712,94,0))</f>
        <v>9.1454120516207702</v>
      </c>
      <c r="Y17" s="1" t="str">
        <f>IF(X17="","",IF(VLOOKUP($A17,pp!$A$3:$CZ$712,64,0)&lt;20,"",  VLOOKUP($A17,pp!$A$3:$CZ$712,19,0)))</f>
        <v/>
      </c>
      <c r="Z17" s="1">
        <f>IF(ISERROR( VLOOKUP($A17,pp!$A$3:$CZ$712,14,0)  ),"",VLOOKUP($A17,pp!$A$3:$CZ$712,14,0))</f>
        <v>0</v>
      </c>
      <c r="AA17">
        <f>VLOOKUP($A17,'5on5'!$A$3:$CZ$712,41,0)/VLOOKUP($A17,'5on5'!$A$3:$CZ$712,94,0)</f>
        <v>9.395359187054185E-2</v>
      </c>
      <c r="AB17" t="str">
        <f>IF(ISERROR(VLOOKUP($A17,pk!$A$3:$CZ$712,41,0)),"",IF( VLOOKUP($A17,pk!$A$3:$CZ$712,94,0)&lt;75,"",VLOOKUP($A17,pk!$A$3:$CZ$712,41,0)/VLOOKUP($A17,pk!$A$3:$CZ$712,94,0)))</f>
        <v/>
      </c>
      <c r="AC17">
        <f>(VLOOKUP($A17,allsit!$A$3:$CZ$712,84,0)+VLOOKUP($A17,allsit!$A$3:$CZ$712,85,0))    /VLOOKUP($A17,allsit!$A$3:$CZ$712,94,0)</f>
        <v>0.24876405202002708</v>
      </c>
      <c r="AD17">
        <f>VLOOKUP($A17,'5on5'!$A$3:$CZ$712,93,0)</f>
        <v>0.37</v>
      </c>
    </row>
    <row r="18" spans="1:30">
      <c r="A18" t="s">
        <v>1196</v>
      </c>
      <c r="B18" t="s">
        <v>1197</v>
      </c>
      <c r="C18" t="s">
        <v>87</v>
      </c>
      <c r="D18" t="s">
        <v>230</v>
      </c>
      <c r="E18" s="25">
        <f>VLOOKUP($A18,allsit!$A$3:$CZ$712,10,0)</f>
        <v>6</v>
      </c>
      <c r="F18" s="25">
        <f>VLOOKUP($A18,allsit!$A$3:$CZ$712,11,0)</f>
        <v>6</v>
      </c>
      <c r="G18" s="4">
        <f>60*VLOOKUP($A18,allsit!$A$3:$CZ$712,71,0)/VLOOKUP($A18,allsit!$A$3:$CZ$712,94,0)</f>
        <v>-1.2116782705696809</v>
      </c>
      <c r="H18" s="26">
        <f>VLOOKUP($A18,'5on5'!$A$3:$CZ$712,94,0)/VLOOKUP($A18,'5on5'!$A$3:$CZ$712,5,0)</f>
        <v>10.4220987654321</v>
      </c>
      <c r="I18" s="26">
        <f>IF( ISERROR(VLOOKUP($A18,pp!$A$3:$CZ$712,94,0)),0,  VLOOKUP($A18,pp!$A$3:$CZ$712,94,0)/VLOOKUP($A18,pp!$A$3:$CZ$712,5,0))</f>
        <v>6.275E-2</v>
      </c>
      <c r="J18" s="26">
        <f>IF( ISERROR(VLOOKUP($A18,pk!$A$3:$CZ$712,94,0)),0,  VLOOKUP($A18,pk!$A$3:$CZ$712,94,0)/VLOOKUP($A18,pk!$A$3:$CZ$712,5,0))</f>
        <v>2.0058024691358023</v>
      </c>
      <c r="K18" s="26">
        <f>VLOOKUP($A18,allsit!$A$3:$CZ$712,98,0)</f>
        <v>16.93</v>
      </c>
      <c r="L18" s="1">
        <f>IF( SUM(VLOOKUP($A18,'5on5'!$A$3:$CZ$712,78,0), VLOOKUP($A18,'5on5'!$A$3:$CZ$712,79,0))&lt;60,"",  100*VLOOKUP($A18,'5on5'!$A$3:$CZ$712,78,0)/SUM(VLOOKUP($A18,'5on5'!$A$3:$CZ$712,78,0), VLOOKUP($A18,'5on5'!$A$3:$CZ$712,79,0))             )</f>
        <v>47.933884297520663</v>
      </c>
      <c r="M18" s="28">
        <f>60*VLOOKUP($A18,'5on5'!$A$3:$CZ$712,90,0)/VLOOKUP($A18,'5on5'!$A$3:$CZ$712,94,0)</f>
        <v>2.0611473720371003</v>
      </c>
      <c r="N18" s="28">
        <f>60*VLOOKUP($A18,'5on5'!$A$3:$CZ$712,89,0)/VLOOKUP($A18,'5on5'!$A$3:$CZ$712,94,0)</f>
        <v>1.0661107096743623</v>
      </c>
      <c r="O18" s="28">
        <f t="shared" si="0"/>
        <v>0.99503666236273802</v>
      </c>
      <c r="P18" s="28">
        <f>VLOOKUP($A18,'5on5'!$A$3:$CZ$712,37,0)</f>
        <v>48.76</v>
      </c>
      <c r="Q18" s="28">
        <f>VLOOKUP($A18,'5on5'!$A$3:$CZ$712,38,0)</f>
        <v>56.57</v>
      </c>
      <c r="R18" s="4">
        <f t="shared" si="1"/>
        <v>-7.8100000000000023</v>
      </c>
      <c r="S18" s="28">
        <f>P18-VLOOKUP($A18,'5on5'!$A$3:$CZ$712,101,0)</f>
        <v>-2.7199999999999989</v>
      </c>
      <c r="T18" s="28">
        <f>Q18-VLOOKUP($A18,'5on5'!$A$3:$CZ$712,102,0)</f>
        <v>7.0000000000000284E-2</v>
      </c>
      <c r="U18" s="3">
        <f>60*VLOOKUP($A18,'5on5'!$A$3:$CZ$712,64,0)/VLOOKUP($A18,'5on5'!$A$3:$CZ$712,94,0)</f>
        <v>7.3206268730972877</v>
      </c>
      <c r="V18" s="1">
        <f>IF( VLOOKUP($A18,'5on5'!$A$3:$CZ$712,64,0)&lt;40,"",  VLOOKUP($A18,'5on5'!$A$3:$CZ$712,19,0))</f>
        <v>5.83</v>
      </c>
      <c r="W18">
        <f>VLOOKUP($A18,'5on5'!$A$3:$CZ$712,14,0)</f>
        <v>0.36</v>
      </c>
      <c r="X18" s="1">
        <f>IF(ISERROR(VLOOKUP($A18,pp!$A$3:$CZ$712,64,0)),"",60*VLOOKUP($A18,pp!$A$3:$CZ$712,64,0)/VLOOKUP($A18,pp!$A$3:$CZ$712,94,0))</f>
        <v>23.904382470119526</v>
      </c>
      <c r="Y18" s="1" t="str">
        <f>IF(X18="","",IF(VLOOKUP($A18,pp!$A$3:$CZ$712,64,0)&lt;20,"",  VLOOKUP($A18,pp!$A$3:$CZ$712,19,0)))</f>
        <v/>
      </c>
      <c r="Z18" s="1">
        <f>IF(ISERROR( VLOOKUP($A18,pp!$A$3:$CZ$712,14,0)  ),"",VLOOKUP($A18,pp!$A$3:$CZ$712,14,0))</f>
        <v>0</v>
      </c>
      <c r="AA18">
        <f>VLOOKUP($A18,'5on5'!$A$3:$CZ$712,41,0)/VLOOKUP($A18,'5on5'!$A$3:$CZ$712,94,0)</f>
        <v>4.6198130752555702E-2</v>
      </c>
      <c r="AB18">
        <f>IF(ISERROR(VLOOKUP($A18,pk!$A$3:$CZ$712,41,0)),"",IF( VLOOKUP($A18,pk!$A$3:$CZ$712,94,0)&lt;75,"",VLOOKUP($A18,pk!$A$3:$CZ$712,41,0)/VLOOKUP($A18,pk!$A$3:$CZ$712,94,0)))</f>
        <v>1.2309964916599988E-2</v>
      </c>
      <c r="AC18">
        <f>(VLOOKUP($A18,allsit!$A$3:$CZ$712,84,0)+VLOOKUP($A18,allsit!$A$3:$CZ$712,85,0))    /VLOOKUP($A18,allsit!$A$3:$CZ$712,94,0)</f>
        <v>0.23752740700850095</v>
      </c>
      <c r="AD18">
        <f>VLOOKUP($A18,'5on5'!$A$3:$CZ$712,93,0)</f>
        <v>0.28000000000000003</v>
      </c>
    </row>
    <row r="19" spans="1:30">
      <c r="A19" t="s">
        <v>522</v>
      </c>
      <c r="B19" t="s">
        <v>523</v>
      </c>
      <c r="C19" t="s">
        <v>80</v>
      </c>
      <c r="D19" t="s">
        <v>116</v>
      </c>
      <c r="E19" s="25">
        <f>VLOOKUP($A19,allsit!$A$3:$CZ$712,10,0)</f>
        <v>4</v>
      </c>
      <c r="F19" s="25">
        <f>VLOOKUP($A19,allsit!$A$3:$CZ$712,11,0)</f>
        <v>8</v>
      </c>
      <c r="G19" s="4">
        <f>60*VLOOKUP($A19,allsit!$A$3:$CZ$712,71,0)/VLOOKUP($A19,allsit!$A$3:$CZ$712,94,0)</f>
        <v>-0.19779785059669019</v>
      </c>
      <c r="H19" s="26">
        <f>VLOOKUP($A19,'5on5'!$A$3:$CZ$712,94,0)/VLOOKUP($A19,'5on5'!$A$3:$CZ$712,5,0)</f>
        <v>11.32938775510204</v>
      </c>
      <c r="I19" s="26">
        <f>IF( ISERROR(VLOOKUP($A19,pp!$A$3:$CZ$712,94,0)),0,  VLOOKUP($A19,pp!$A$3:$CZ$712,94,0)/VLOOKUP($A19,pp!$A$3:$CZ$712,5,0))</f>
        <v>0.82086956521739129</v>
      </c>
      <c r="J19" s="26">
        <f>IF( ISERROR(VLOOKUP($A19,pk!$A$3:$CZ$712,94,0)),0,  VLOOKUP($A19,pk!$A$3:$CZ$712,94,0)/VLOOKUP($A19,pk!$A$3:$CZ$712,5,0))</f>
        <v>0</v>
      </c>
      <c r="K19" s="26">
        <f>VLOOKUP($A19,allsit!$A$3:$CZ$712,98,0)</f>
        <v>17.13</v>
      </c>
      <c r="L19" s="1" t="str">
        <f>IF( SUM(VLOOKUP($A19,'5on5'!$A$3:$CZ$712,78,0), VLOOKUP($A19,'5on5'!$A$3:$CZ$712,79,0))&lt;60,"",  100*VLOOKUP($A19,'5on5'!$A$3:$CZ$712,78,0)/SUM(VLOOKUP($A19,'5on5'!$A$3:$CZ$712,78,0), VLOOKUP($A19,'5on5'!$A$3:$CZ$712,79,0))             )</f>
        <v/>
      </c>
      <c r="M19" s="28">
        <f>60*VLOOKUP($A19,'5on5'!$A$3:$CZ$712,90,0)/VLOOKUP($A19,'5on5'!$A$3:$CZ$712,94,0)</f>
        <v>0.86464675577331851</v>
      </c>
      <c r="N19" s="28">
        <f>60*VLOOKUP($A19,'5on5'!$A$3:$CZ$712,89,0)/VLOOKUP($A19,'5on5'!$A$3:$CZ$712,94,0)</f>
        <v>1.621212667074972</v>
      </c>
      <c r="O19" s="28">
        <f t="shared" si="0"/>
        <v>-0.75656591130165352</v>
      </c>
      <c r="P19" s="28">
        <f>VLOOKUP($A19,'5on5'!$A$3:$CZ$712,37,0)</f>
        <v>55.99</v>
      </c>
      <c r="Q19" s="28">
        <f>VLOOKUP($A19,'5on5'!$A$3:$CZ$712,38,0)</f>
        <v>48.42</v>
      </c>
      <c r="R19" s="4">
        <f t="shared" si="1"/>
        <v>7.57</v>
      </c>
      <c r="S19" s="28">
        <f>P19-VLOOKUP($A19,'5on5'!$A$3:$CZ$712,101,0)</f>
        <v>2.1700000000000017</v>
      </c>
      <c r="T19" s="28">
        <f>Q19-VLOOKUP($A19,'5on5'!$A$3:$CZ$712,102,0)</f>
        <v>-3.4299999999999997</v>
      </c>
      <c r="U19" s="3">
        <f>60*VLOOKUP($A19,'5on5'!$A$3:$CZ$712,64,0)/VLOOKUP($A19,'5on5'!$A$3:$CZ$712,94,0)</f>
        <v>7.7818208019598663</v>
      </c>
      <c r="V19" s="1">
        <f>IF( VLOOKUP($A19,'5on5'!$A$3:$CZ$712,64,0)&lt;40,"",  VLOOKUP($A19,'5on5'!$A$3:$CZ$712,19,0))</f>
        <v>5.56</v>
      </c>
      <c r="W19">
        <f>VLOOKUP($A19,'5on5'!$A$3:$CZ$712,14,0)</f>
        <v>0.86</v>
      </c>
      <c r="X19" s="1">
        <f>IF(ISERROR(VLOOKUP($A19,pp!$A$3:$CZ$712,64,0)),"",60*VLOOKUP($A19,pp!$A$3:$CZ$712,64,0)/VLOOKUP($A19,pp!$A$3:$CZ$712,94,0))</f>
        <v>14.300847457627119</v>
      </c>
      <c r="Y19" s="1" t="str">
        <f>IF(X19="","",IF(VLOOKUP($A19,pp!$A$3:$CZ$712,64,0)&lt;20,"",  VLOOKUP($A19,pp!$A$3:$CZ$712,19,0)))</f>
        <v/>
      </c>
      <c r="Z19" s="1">
        <f>IF(ISERROR( VLOOKUP($A19,pp!$A$3:$CZ$712,14,0)  ),"",VLOOKUP($A19,pp!$A$3:$CZ$712,14,0))</f>
        <v>0</v>
      </c>
      <c r="AA19">
        <f>VLOOKUP($A19,'5on5'!$A$3:$CZ$712,41,0)/VLOOKUP($A19,'5on5'!$A$3:$CZ$712,94,0)</f>
        <v>5.4040422235832407E-2</v>
      </c>
      <c r="AB19" t="str">
        <f>IF(ISERROR(VLOOKUP($A19,pk!$A$3:$CZ$712,41,0)),"",IF( VLOOKUP($A19,pk!$A$3:$CZ$712,94,0)&lt;75,"",VLOOKUP($A19,pk!$A$3:$CZ$712,41,0)/VLOOKUP($A19,pk!$A$3:$CZ$712,94,0)))</f>
        <v/>
      </c>
      <c r="AC19">
        <f>(VLOOKUP($A19,allsit!$A$3:$CZ$712,84,0)+VLOOKUP($A19,allsit!$A$3:$CZ$712,85,0))    /VLOOKUP($A19,allsit!$A$3:$CZ$712,94,0)</f>
        <v>0.27526867541372718</v>
      </c>
      <c r="AD19">
        <f>VLOOKUP($A19,'5on5'!$A$3:$CZ$712,93,0)</f>
        <v>-0.22</v>
      </c>
    </row>
    <row r="20" spans="1:30">
      <c r="A20" t="s">
        <v>161</v>
      </c>
      <c r="B20" t="s">
        <v>162</v>
      </c>
      <c r="C20" t="s">
        <v>124</v>
      </c>
      <c r="D20" t="s">
        <v>163</v>
      </c>
      <c r="E20" s="25">
        <f>VLOOKUP($A20,allsit!$A$3:$CZ$712,10,0)</f>
        <v>35</v>
      </c>
      <c r="F20" s="25">
        <f>VLOOKUP($A20,allsit!$A$3:$CZ$712,11,0)</f>
        <v>52</v>
      </c>
      <c r="G20" s="4">
        <f>60*VLOOKUP($A20,allsit!$A$3:$CZ$712,71,0)/VLOOKUP($A20,allsit!$A$3:$CZ$712,94,0)</f>
        <v>1.048432773767489</v>
      </c>
      <c r="H20" s="26">
        <f>VLOOKUP($A20,'5on5'!$A$3:$CZ$712,94,0)/VLOOKUP($A20,'5on5'!$A$3:$CZ$712,5,0)</f>
        <v>13.921707317073169</v>
      </c>
      <c r="I20" s="26">
        <f>IF( ISERROR(VLOOKUP($A20,pp!$A$3:$CZ$712,94,0)),0,  VLOOKUP($A20,pp!$A$3:$CZ$712,94,0)/VLOOKUP($A20,pp!$A$3:$CZ$712,5,0))</f>
        <v>3.5992592592592594</v>
      </c>
      <c r="J20" s="26">
        <f>IF( ISERROR(VLOOKUP($A20,pk!$A$3:$CZ$712,94,0)),0,  VLOOKUP($A20,pk!$A$3:$CZ$712,94,0)/VLOOKUP($A20,pk!$A$3:$CZ$712,5,0))</f>
        <v>1.5001234567901236</v>
      </c>
      <c r="K20" s="26">
        <f>VLOOKUP($A20,allsit!$A$3:$CZ$712,98,0)</f>
        <v>17.89</v>
      </c>
      <c r="L20" s="1">
        <f>IF( SUM(VLOOKUP($A20,'5on5'!$A$3:$CZ$712,78,0), VLOOKUP($A20,'5on5'!$A$3:$CZ$712,79,0))&lt;60,"",  100*VLOOKUP($A20,'5on5'!$A$3:$CZ$712,78,0)/SUM(VLOOKUP($A20,'5on5'!$A$3:$CZ$712,78,0), VLOOKUP($A20,'5on5'!$A$3:$CZ$712,79,0))             )</f>
        <v>50.898203592814369</v>
      </c>
      <c r="M20" s="28">
        <f>60*VLOOKUP($A20,'5on5'!$A$3:$CZ$712,90,0)/VLOOKUP($A20,'5on5'!$A$3:$CZ$712,94,0)</f>
        <v>2.9432891255978557</v>
      </c>
      <c r="N20" s="28">
        <f>60*VLOOKUP($A20,'5on5'!$A$3:$CZ$712,89,0)/VLOOKUP($A20,'5on5'!$A$3:$CZ$712,94,0)</f>
        <v>1.892114437884336</v>
      </c>
      <c r="O20" s="28">
        <f t="shared" si="0"/>
        <v>1.0511746877135197</v>
      </c>
      <c r="P20" s="28">
        <f>VLOOKUP($A20,'5on5'!$A$3:$CZ$712,37,0)</f>
        <v>65.650000000000006</v>
      </c>
      <c r="Q20" s="28">
        <f>VLOOKUP($A20,'5on5'!$A$3:$CZ$712,38,0)</f>
        <v>54.77</v>
      </c>
      <c r="R20" s="4">
        <f t="shared" si="1"/>
        <v>10.880000000000003</v>
      </c>
      <c r="S20" s="28">
        <f>P20-VLOOKUP($A20,'5on5'!$A$3:$CZ$712,101,0)</f>
        <v>5.1500000000000057</v>
      </c>
      <c r="T20" s="28">
        <f>Q20-VLOOKUP($A20,'5on5'!$A$3:$CZ$712,102,0)</f>
        <v>-1.4499999999999957</v>
      </c>
      <c r="U20" s="3">
        <f>60*VLOOKUP($A20,'5on5'!$A$3:$CZ$712,64,0)/VLOOKUP($A20,'5on5'!$A$3:$CZ$712,94,0)</f>
        <v>9.0401023143362718</v>
      </c>
      <c r="V20" s="1">
        <f>IF( VLOOKUP($A20,'5on5'!$A$3:$CZ$712,64,0)&lt;40,"",  VLOOKUP($A20,'5on5'!$A$3:$CZ$712,19,0))</f>
        <v>12.21</v>
      </c>
      <c r="W20">
        <f>VLOOKUP($A20,'5on5'!$A$3:$CZ$712,14,0)</f>
        <v>1.68</v>
      </c>
      <c r="X20" s="1">
        <f>IF(ISERROR(VLOOKUP($A20,pp!$A$3:$CZ$712,64,0)),"",60*VLOOKUP($A20,pp!$A$3:$CZ$712,64,0)/VLOOKUP($A20,pp!$A$3:$CZ$712,94,0))</f>
        <v>11.113397818481168</v>
      </c>
      <c r="Y20" s="1">
        <f>IF(X20="","",IF(VLOOKUP($A20,pp!$A$3:$CZ$712,64,0)&lt;20,"",  VLOOKUP($A20,pp!$A$3:$CZ$712,19,0)))</f>
        <v>18.52</v>
      </c>
      <c r="Z20" s="1">
        <f>IF(ISERROR( VLOOKUP($A20,pp!$A$3:$CZ$712,14,0)  ),"",VLOOKUP($A20,pp!$A$3:$CZ$712,14,0))</f>
        <v>2.68</v>
      </c>
      <c r="AA20">
        <f>VLOOKUP($A20,'5on5'!$A$3:$CZ$712,41,0)/VLOOKUP($A20,'5on5'!$A$3:$CZ$712,94,0)</f>
        <v>7.4458207046374333E-2</v>
      </c>
      <c r="AB20">
        <f>IF(ISERROR(VLOOKUP($A20,pk!$A$3:$CZ$712,41,0)),"",IF( VLOOKUP($A20,pk!$A$3:$CZ$712,94,0)&lt;75,"",VLOOKUP($A20,pk!$A$3:$CZ$712,41,0)/VLOOKUP($A20,pk!$A$3:$CZ$712,94,0)))</f>
        <v>2.4689325981400705E-2</v>
      </c>
      <c r="AC20">
        <f>(VLOOKUP($A20,allsit!$A$3:$CZ$712,84,0)+VLOOKUP($A20,allsit!$A$3:$CZ$712,85,0))    /VLOOKUP($A20,allsit!$A$3:$CZ$712,94,0)</f>
        <v>0.13316301321989371</v>
      </c>
      <c r="AD20">
        <f>VLOOKUP($A20,'5on5'!$A$3:$CZ$712,93,0)</f>
        <v>0.42</v>
      </c>
    </row>
    <row r="21" spans="1:30">
      <c r="A21" t="s">
        <v>82</v>
      </c>
      <c r="B21" t="s">
        <v>83</v>
      </c>
      <c r="C21" t="s">
        <v>68</v>
      </c>
      <c r="D21" t="s">
        <v>84</v>
      </c>
      <c r="E21" s="25">
        <f>VLOOKUP($A21,allsit!$A$3:$CZ$712,10,0)</f>
        <v>23</v>
      </c>
      <c r="F21" s="25">
        <f>VLOOKUP($A21,allsit!$A$3:$CZ$712,11,0)</f>
        <v>32</v>
      </c>
      <c r="G21" s="4">
        <f>60*VLOOKUP($A21,allsit!$A$3:$CZ$712,71,0)/VLOOKUP($A21,allsit!$A$3:$CZ$712,94,0)</f>
        <v>0.35962119900371609</v>
      </c>
      <c r="H21" s="26">
        <f>VLOOKUP($A21,'5on5'!$A$3:$CZ$712,94,0)/VLOOKUP($A21,'5on5'!$A$3:$CZ$712,5,0)</f>
        <v>13.069382716049381</v>
      </c>
      <c r="I21" s="26">
        <f>IF( ISERROR(VLOOKUP($A21,pp!$A$3:$CZ$712,94,0)),0,  VLOOKUP($A21,pp!$A$3:$CZ$712,94,0)/VLOOKUP($A21,pp!$A$3:$CZ$712,5,0))</f>
        <v>2.556623376623377</v>
      </c>
      <c r="J21" s="26">
        <f>IF( ISERROR(VLOOKUP($A21,pk!$A$3:$CZ$712,94,0)),0,  VLOOKUP($A21,pk!$A$3:$CZ$712,94,0)/VLOOKUP($A21,pk!$A$3:$CZ$712,5,0))</f>
        <v>1.8871249999999999</v>
      </c>
      <c r="K21" s="26">
        <f>VLOOKUP($A21,allsit!$A$3:$CZ$712,98,0)</f>
        <v>17.93</v>
      </c>
      <c r="L21" s="1">
        <f>IF( SUM(VLOOKUP($A21,'5on5'!$A$3:$CZ$712,78,0), VLOOKUP($A21,'5on5'!$A$3:$CZ$712,79,0))&lt;60,"",  100*VLOOKUP($A21,'5on5'!$A$3:$CZ$712,78,0)/SUM(VLOOKUP($A21,'5on5'!$A$3:$CZ$712,78,0), VLOOKUP($A21,'5on5'!$A$3:$CZ$712,79,0))             )</f>
        <v>60.136674259681094</v>
      </c>
      <c r="M21" s="28">
        <f>60*VLOOKUP($A21,'5on5'!$A$3:$CZ$712,90,0)/VLOOKUP($A21,'5on5'!$A$3:$CZ$712,94,0)</f>
        <v>2.1537473314314863</v>
      </c>
      <c r="N21" s="28">
        <f>60*VLOOKUP($A21,'5on5'!$A$3:$CZ$712,89,0)/VLOOKUP($A21,'5on5'!$A$3:$CZ$712,94,0)</f>
        <v>1.1335512270692034</v>
      </c>
      <c r="O21" s="28">
        <f t="shared" si="0"/>
        <v>1.0201961043622829</v>
      </c>
      <c r="P21" s="28">
        <f>VLOOKUP($A21,'5on5'!$A$3:$CZ$712,37,0)</f>
        <v>65.010000000000005</v>
      </c>
      <c r="Q21" s="28">
        <f>VLOOKUP($A21,'5on5'!$A$3:$CZ$712,38,0)</f>
        <v>46.76</v>
      </c>
      <c r="R21" s="4">
        <f t="shared" si="1"/>
        <v>18.250000000000007</v>
      </c>
      <c r="S21" s="28">
        <f>P21-VLOOKUP($A21,'5on5'!$A$3:$CZ$712,101,0)</f>
        <v>5.8500000000000085</v>
      </c>
      <c r="T21" s="28">
        <f>Q21-VLOOKUP($A21,'5on5'!$A$3:$CZ$712,102,0)</f>
        <v>-3.5600000000000023</v>
      </c>
      <c r="U21" s="3">
        <f>60*VLOOKUP($A21,'5on5'!$A$3:$CZ$712,64,0)/VLOOKUP($A21,'5on5'!$A$3:$CZ$712,94,0)</f>
        <v>9.861895675502069</v>
      </c>
      <c r="V21" s="1">
        <f>IF( VLOOKUP($A21,'5on5'!$A$3:$CZ$712,64,0)&lt;40,"",  VLOOKUP($A21,'5on5'!$A$3:$CZ$712,19,0))</f>
        <v>9.1999999999999993</v>
      </c>
      <c r="W21">
        <f>VLOOKUP($A21,'5on5'!$A$3:$CZ$712,14,0)</f>
        <v>1.02</v>
      </c>
      <c r="X21" s="1">
        <f>IF(ISERROR(VLOOKUP($A21,pp!$A$3:$CZ$712,64,0)),"",60*VLOOKUP($A21,pp!$A$3:$CZ$712,64,0)/VLOOKUP($A21,pp!$A$3:$CZ$712,94,0))</f>
        <v>12.800975312404754</v>
      </c>
      <c r="Y21" s="1">
        <f>IF(X21="","",IF(VLOOKUP($A21,pp!$A$3:$CZ$712,64,0)&lt;20,"",  VLOOKUP($A21,pp!$A$3:$CZ$712,19,0)))</f>
        <v>9.52</v>
      </c>
      <c r="Z21" s="1">
        <f>IF(ISERROR( VLOOKUP($A21,pp!$A$3:$CZ$712,14,0)  ),"",VLOOKUP($A21,pp!$A$3:$CZ$712,14,0))</f>
        <v>3.05</v>
      </c>
      <c r="AA21">
        <f>VLOOKUP($A21,'5on5'!$A$3:$CZ$712,41,0)/VLOOKUP($A21,'5on5'!$A$3:$CZ$712,94,0)</f>
        <v>6.2345317488806187E-2</v>
      </c>
      <c r="AB21">
        <f>IF(ISERROR(VLOOKUP($A21,pk!$A$3:$CZ$712,41,0)),"",IF( VLOOKUP($A21,pk!$A$3:$CZ$712,94,0)&lt;75,"",VLOOKUP($A21,pk!$A$3:$CZ$712,41,0)/VLOOKUP($A21,pk!$A$3:$CZ$712,94,0)))</f>
        <v>1.3247665099026296E-2</v>
      </c>
      <c r="AC21">
        <f>(VLOOKUP($A21,allsit!$A$3:$CZ$712,84,0)+VLOOKUP($A21,allsit!$A$3:$CZ$712,85,0))    /VLOOKUP($A21,allsit!$A$3:$CZ$712,94,0)</f>
        <v>0.10322460341773333</v>
      </c>
      <c r="AD21">
        <f>VLOOKUP($A21,'5on5'!$A$3:$CZ$712,93,0)</f>
        <v>-0.28000000000000003</v>
      </c>
    </row>
    <row r="22" spans="1:30">
      <c r="A22" t="s">
        <v>466</v>
      </c>
      <c r="B22" t="s">
        <v>467</v>
      </c>
      <c r="C22" t="s">
        <v>124</v>
      </c>
      <c r="D22" t="s">
        <v>468</v>
      </c>
      <c r="E22" s="25">
        <f>VLOOKUP($A22,allsit!$A$3:$CZ$712,10,0)</f>
        <v>9</v>
      </c>
      <c r="F22" s="25">
        <f>VLOOKUP($A22,allsit!$A$3:$CZ$712,11,0)</f>
        <v>10</v>
      </c>
      <c r="G22" s="4">
        <f>60*VLOOKUP($A22,allsit!$A$3:$CZ$712,71,0)/VLOOKUP($A22,allsit!$A$3:$CZ$712,94,0)</f>
        <v>-8.1963853940412279E-2</v>
      </c>
      <c r="H22" s="26">
        <f>VLOOKUP($A22,'5on5'!$A$3:$CZ$712,94,0)/VLOOKUP($A22,'5on5'!$A$3:$CZ$712,5,0)</f>
        <v>12.336250000000001</v>
      </c>
      <c r="I22" s="26">
        <f>IF( ISERROR(VLOOKUP($A22,pp!$A$3:$CZ$712,94,0)),0,  VLOOKUP($A22,pp!$A$3:$CZ$712,94,0)/VLOOKUP($A22,pp!$A$3:$CZ$712,5,0))</f>
        <v>0.37727272727272726</v>
      </c>
      <c r="J22" s="26">
        <f>IF( ISERROR(VLOOKUP($A22,pk!$A$3:$CZ$712,94,0)),0,  VLOOKUP($A22,pk!$A$3:$CZ$712,94,0)/VLOOKUP($A22,pk!$A$3:$CZ$712,5,0))</f>
        <v>0.11148148148148147</v>
      </c>
      <c r="K22" s="26">
        <f>VLOOKUP($A22,allsit!$A$3:$CZ$712,98,0)</f>
        <v>17.37</v>
      </c>
      <c r="L22" s="1" t="str">
        <f>IF( SUM(VLOOKUP($A22,'5on5'!$A$3:$CZ$712,78,0), VLOOKUP($A22,'5on5'!$A$3:$CZ$712,79,0))&lt;60,"",  100*VLOOKUP($A22,'5on5'!$A$3:$CZ$712,78,0)/SUM(VLOOKUP($A22,'5on5'!$A$3:$CZ$712,78,0), VLOOKUP($A22,'5on5'!$A$3:$CZ$712,79,0))             )</f>
        <v/>
      </c>
      <c r="M22" s="28">
        <f>60*VLOOKUP($A22,'5on5'!$A$3:$CZ$712,90,0)/VLOOKUP($A22,'5on5'!$A$3:$CZ$712,94,0)</f>
        <v>2.6924134736476413</v>
      </c>
      <c r="N22" s="28">
        <f>60*VLOOKUP($A22,'5on5'!$A$3:$CZ$712,89,0)/VLOOKUP($A22,'5on5'!$A$3:$CZ$712,94,0)</f>
        <v>0.78166842783318613</v>
      </c>
      <c r="O22" s="28">
        <f t="shared" si="0"/>
        <v>1.9107450458144553</v>
      </c>
      <c r="P22" s="28">
        <f>VLOOKUP($A22,'5on5'!$A$3:$CZ$712,37,0)</f>
        <v>54.72</v>
      </c>
      <c r="Q22" s="28">
        <f>VLOOKUP($A22,'5on5'!$A$3:$CZ$712,38,0)</f>
        <v>47.51</v>
      </c>
      <c r="R22" s="4">
        <f t="shared" si="1"/>
        <v>7.2100000000000009</v>
      </c>
      <c r="S22" s="28">
        <f>P22-VLOOKUP($A22,'5on5'!$A$3:$CZ$712,101,0)</f>
        <v>0.51999999999999602</v>
      </c>
      <c r="T22" s="28">
        <f>Q22-VLOOKUP($A22,'5on5'!$A$3:$CZ$712,102,0)</f>
        <v>-5.0300000000000011</v>
      </c>
      <c r="U22" s="3">
        <f>60*VLOOKUP($A22,'5on5'!$A$3:$CZ$712,64,0)/VLOOKUP($A22,'5on5'!$A$3:$CZ$712,94,0)</f>
        <v>8.9457608963131303</v>
      </c>
      <c r="V22" s="1">
        <f>IF( VLOOKUP($A22,'5on5'!$A$3:$CZ$712,64,0)&lt;40,"",  VLOOKUP($A22,'5on5'!$A$3:$CZ$712,19,0))</f>
        <v>8.74</v>
      </c>
      <c r="W22">
        <f>VLOOKUP($A22,'5on5'!$A$3:$CZ$712,14,0)</f>
        <v>0.69</v>
      </c>
      <c r="X22" s="1">
        <f>IF(ISERROR(VLOOKUP($A22,pp!$A$3:$CZ$712,64,0)),"",60*VLOOKUP($A22,pp!$A$3:$CZ$712,64,0)/VLOOKUP($A22,pp!$A$3:$CZ$712,94,0))</f>
        <v>14.457831325301205</v>
      </c>
      <c r="Y22" s="1" t="str">
        <f>IF(X22="","",IF(VLOOKUP($A22,pp!$A$3:$CZ$712,64,0)&lt;20,"",  VLOOKUP($A22,pp!$A$3:$CZ$712,19,0)))</f>
        <v/>
      </c>
      <c r="Z22" s="1">
        <f>IF(ISERROR( VLOOKUP($A22,pp!$A$3:$CZ$712,14,0)  ),"",VLOOKUP($A22,pp!$A$3:$CZ$712,14,0))</f>
        <v>5.78</v>
      </c>
      <c r="AA22">
        <f>VLOOKUP($A22,'5on5'!$A$3:$CZ$712,41,0)/VLOOKUP($A22,'5on5'!$A$3:$CZ$712,94,0)</f>
        <v>4.0530955517276319E-2</v>
      </c>
      <c r="AB22" t="str">
        <f>IF(ISERROR(VLOOKUP($A22,pk!$A$3:$CZ$712,41,0)),"",IF( VLOOKUP($A22,pk!$A$3:$CZ$712,94,0)&lt;75,"",VLOOKUP($A22,pk!$A$3:$CZ$712,41,0)/VLOOKUP($A22,pk!$A$3:$CZ$712,94,0)))</f>
        <v/>
      </c>
      <c r="AC22">
        <f>(VLOOKUP($A22,allsit!$A$3:$CZ$712,84,0)+VLOOKUP($A22,allsit!$A$3:$CZ$712,85,0))    /VLOOKUP($A22,allsit!$A$3:$CZ$712,94,0)</f>
        <v>0.19261505675996887</v>
      </c>
      <c r="AD22">
        <f>VLOOKUP($A22,'5on5'!$A$3:$CZ$712,93,0)</f>
        <v>0.09</v>
      </c>
    </row>
    <row r="23" spans="1:30">
      <c r="A23" t="s">
        <v>274</v>
      </c>
      <c r="B23" t="s">
        <v>275</v>
      </c>
      <c r="C23" t="s">
        <v>68</v>
      </c>
      <c r="D23" t="s">
        <v>182</v>
      </c>
      <c r="E23" s="25">
        <f>VLOOKUP($A23,allsit!$A$3:$CZ$712,10,0)</f>
        <v>12</v>
      </c>
      <c r="F23" s="25">
        <f>VLOOKUP($A23,allsit!$A$3:$CZ$712,11,0)</f>
        <v>15</v>
      </c>
      <c r="G23" s="4">
        <f>60*VLOOKUP($A23,allsit!$A$3:$CZ$712,71,0)/VLOOKUP($A23,allsit!$A$3:$CZ$712,94,0)</f>
        <v>-0.48933875834820983</v>
      </c>
      <c r="H23" s="26">
        <f>VLOOKUP($A23,'5on5'!$A$3:$CZ$712,94,0)/VLOOKUP($A23,'5on5'!$A$3:$CZ$712,5,0)</f>
        <v>12.438961038961038</v>
      </c>
      <c r="I23" s="26">
        <f>IF( ISERROR(VLOOKUP($A23,pp!$A$3:$CZ$712,94,0)),0,  VLOOKUP($A23,pp!$A$3:$CZ$712,94,0)/VLOOKUP($A23,pp!$A$3:$CZ$712,5,0))</f>
        <v>0.75657534246575342</v>
      </c>
      <c r="J23" s="26">
        <f>IF( ISERROR(VLOOKUP($A23,pk!$A$3:$CZ$712,94,0)),0,  VLOOKUP($A23,pk!$A$3:$CZ$712,94,0)/VLOOKUP($A23,pk!$A$3:$CZ$712,5,0))</f>
        <v>0.81410958904109587</v>
      </c>
      <c r="K23" s="26">
        <f>VLOOKUP($A23,allsit!$A$3:$CZ$712,98,0)</f>
        <v>17.29</v>
      </c>
      <c r="L23" s="1">
        <f>IF( SUM(VLOOKUP($A23,'5on5'!$A$3:$CZ$712,78,0), VLOOKUP($A23,'5on5'!$A$3:$CZ$712,79,0))&lt;60,"",  100*VLOOKUP($A23,'5on5'!$A$3:$CZ$712,78,0)/SUM(VLOOKUP($A23,'5on5'!$A$3:$CZ$712,78,0), VLOOKUP($A23,'5on5'!$A$3:$CZ$712,79,0))             )</f>
        <v>48.251748251748253</v>
      </c>
      <c r="M23" s="28">
        <f>60*VLOOKUP($A23,'5on5'!$A$3:$CZ$712,90,0)/VLOOKUP($A23,'5on5'!$A$3:$CZ$712,94,0)</f>
        <v>2.0672374190854041</v>
      </c>
      <c r="N23" s="28">
        <f>60*VLOOKUP($A23,'5on5'!$A$3:$CZ$712,89,0)/VLOOKUP($A23,'5on5'!$A$3:$CZ$712,94,0)</f>
        <v>0.68907913969513468</v>
      </c>
      <c r="O23" s="28">
        <f t="shared" si="0"/>
        <v>1.3781582793902696</v>
      </c>
      <c r="P23" s="28">
        <f>VLOOKUP($A23,'5on5'!$A$3:$CZ$712,37,0)</f>
        <v>56.32</v>
      </c>
      <c r="Q23" s="28">
        <f>VLOOKUP($A23,'5on5'!$A$3:$CZ$712,38,0)</f>
        <v>46.86</v>
      </c>
      <c r="R23" s="4">
        <f t="shared" si="1"/>
        <v>9.4600000000000009</v>
      </c>
      <c r="S23" s="28">
        <f>P23-VLOOKUP($A23,'5on5'!$A$3:$CZ$712,101,0)</f>
        <v>1.9399999999999977</v>
      </c>
      <c r="T23" s="28">
        <f>Q23-VLOOKUP($A23,'5on5'!$A$3:$CZ$712,102,0)</f>
        <v>-4.6400000000000006</v>
      </c>
      <c r="U23" s="3">
        <f>60*VLOOKUP($A23,'5on5'!$A$3:$CZ$712,64,0)/VLOOKUP($A23,'5on5'!$A$3:$CZ$712,94,0)</f>
        <v>8.2689496763416166</v>
      </c>
      <c r="V23" s="1">
        <f>IF( VLOOKUP($A23,'5on5'!$A$3:$CZ$712,64,0)&lt;40,"",  VLOOKUP($A23,'5on5'!$A$3:$CZ$712,19,0))</f>
        <v>8.33</v>
      </c>
      <c r="W23">
        <f>VLOOKUP($A23,'5on5'!$A$3:$CZ$712,14,0)</f>
        <v>0.81</v>
      </c>
      <c r="X23" s="1">
        <f>IF(ISERROR(VLOOKUP($A23,pp!$A$3:$CZ$712,64,0)),"",60*VLOOKUP($A23,pp!$A$3:$CZ$712,64,0)/VLOOKUP($A23,pp!$A$3:$CZ$712,94,0))</f>
        <v>2.1727322107550244</v>
      </c>
      <c r="Y23" s="1" t="str">
        <f>IF(X23="","",IF(VLOOKUP($A23,pp!$A$3:$CZ$712,64,0)&lt;20,"",  VLOOKUP($A23,pp!$A$3:$CZ$712,19,0)))</f>
        <v/>
      </c>
      <c r="Z23" s="1">
        <f>IF(ISERROR( VLOOKUP($A23,pp!$A$3:$CZ$712,14,0)  ),"",VLOOKUP($A23,pp!$A$3:$CZ$712,14,0))</f>
        <v>1.0900000000000001</v>
      </c>
      <c r="AA23">
        <f>VLOOKUP($A23,'5on5'!$A$3:$CZ$712,41,0)/VLOOKUP($A23,'5on5'!$A$3:$CZ$712,94,0)</f>
        <v>3.7586134892461896E-2</v>
      </c>
      <c r="AB23" t="str">
        <f>IF(ISERROR(VLOOKUP($A23,pk!$A$3:$CZ$712,41,0)),"",IF( VLOOKUP($A23,pk!$A$3:$CZ$712,94,0)&lt;75,"",VLOOKUP($A23,pk!$A$3:$CZ$712,41,0)/VLOOKUP($A23,pk!$A$3:$CZ$712,94,0)))</f>
        <v/>
      </c>
      <c r="AC23">
        <f>(VLOOKUP($A23,allsit!$A$3:$CZ$712,84,0)+VLOOKUP($A23,allsit!$A$3:$CZ$712,85,0))    /VLOOKUP($A23,allsit!$A$3:$CZ$712,94,0)</f>
        <v>0.14045834730365284</v>
      </c>
      <c r="AD23">
        <f>VLOOKUP($A23,'5on5'!$A$3:$CZ$712,93,0)</f>
        <v>-0.38</v>
      </c>
    </row>
    <row r="24" spans="1:30">
      <c r="A24" t="s">
        <v>1050</v>
      </c>
      <c r="B24" t="s">
        <v>1051</v>
      </c>
      <c r="C24" t="s">
        <v>100</v>
      </c>
      <c r="D24" t="s">
        <v>767</v>
      </c>
      <c r="E24" s="25">
        <f>VLOOKUP($A24,allsit!$A$3:$CZ$712,10,0)</f>
        <v>16</v>
      </c>
      <c r="F24" s="25">
        <f>VLOOKUP($A24,allsit!$A$3:$CZ$712,11,0)</f>
        <v>16</v>
      </c>
      <c r="G24" s="4">
        <f>60*VLOOKUP($A24,allsit!$A$3:$CZ$712,71,0)/VLOOKUP($A24,allsit!$A$3:$CZ$712,94,0)</f>
        <v>1.0256644026074668</v>
      </c>
      <c r="H24" s="26">
        <f>VLOOKUP($A24,'5on5'!$A$3:$CZ$712,94,0)/VLOOKUP($A24,'5on5'!$A$3:$CZ$712,5,0)</f>
        <v>11.414029850746269</v>
      </c>
      <c r="I24" s="26">
        <f>IF( ISERROR(VLOOKUP($A24,pp!$A$3:$CZ$712,94,0)),0,  VLOOKUP($A24,pp!$A$3:$CZ$712,94,0)/VLOOKUP($A24,pp!$A$3:$CZ$712,5,0))</f>
        <v>1.3240000000000001</v>
      </c>
      <c r="J24" s="26">
        <f>IF( ISERROR(VLOOKUP($A24,pk!$A$3:$CZ$712,94,0)),0,  VLOOKUP($A24,pk!$A$3:$CZ$712,94,0)/VLOOKUP($A24,pk!$A$3:$CZ$712,5,0))</f>
        <v>0</v>
      </c>
      <c r="K24" s="26">
        <f>VLOOKUP($A24,allsit!$A$3:$CZ$712,98,0)</f>
        <v>17.18</v>
      </c>
      <c r="L24" s="1" t="str">
        <f>IF( SUM(VLOOKUP($A24,'5on5'!$A$3:$CZ$712,78,0), VLOOKUP($A24,'5on5'!$A$3:$CZ$712,79,0))&lt;60,"",  100*VLOOKUP($A24,'5on5'!$A$3:$CZ$712,78,0)/SUM(VLOOKUP($A24,'5on5'!$A$3:$CZ$712,78,0), VLOOKUP($A24,'5on5'!$A$3:$CZ$712,79,0))             )</f>
        <v/>
      </c>
      <c r="M24" s="28">
        <f>60*VLOOKUP($A24,'5on5'!$A$3:$CZ$712,90,0)/VLOOKUP($A24,'5on5'!$A$3:$CZ$712,94,0)</f>
        <v>1.3337866464419279</v>
      </c>
      <c r="N24" s="28">
        <f>60*VLOOKUP($A24,'5on5'!$A$3:$CZ$712,89,0)/VLOOKUP($A24,'5on5'!$A$3:$CZ$712,94,0)</f>
        <v>0.94149645631194911</v>
      </c>
      <c r="O24" s="28">
        <f t="shared" si="0"/>
        <v>0.39229019012997879</v>
      </c>
      <c r="P24" s="28">
        <f>VLOOKUP($A24,'5on5'!$A$3:$CZ$712,37,0)</f>
        <v>47.07</v>
      </c>
      <c r="Q24" s="28">
        <f>VLOOKUP($A24,'5on5'!$A$3:$CZ$712,38,0)</f>
        <v>51.94</v>
      </c>
      <c r="R24" s="4">
        <f t="shared" si="1"/>
        <v>-4.8699999999999974</v>
      </c>
      <c r="S24" s="28">
        <f>P24-VLOOKUP($A24,'5on5'!$A$3:$CZ$712,101,0)</f>
        <v>0.28999999999999915</v>
      </c>
      <c r="T24" s="28">
        <f>Q24-VLOOKUP($A24,'5on5'!$A$3:$CZ$712,102,0)</f>
        <v>2.0999999999999943</v>
      </c>
      <c r="U24" s="3">
        <f>60*VLOOKUP($A24,'5on5'!$A$3:$CZ$712,64,0)/VLOOKUP($A24,'5on5'!$A$3:$CZ$712,94,0)</f>
        <v>6.5904751941836439</v>
      </c>
      <c r="V24" s="1">
        <f>IF( VLOOKUP($A24,'5on5'!$A$3:$CZ$712,64,0)&lt;40,"",  VLOOKUP($A24,'5on5'!$A$3:$CZ$712,19,0))</f>
        <v>11.9</v>
      </c>
      <c r="W24">
        <f>VLOOKUP($A24,'5on5'!$A$3:$CZ$712,14,0)</f>
        <v>0.94</v>
      </c>
      <c r="X24" s="1">
        <f>IF(ISERROR(VLOOKUP($A24,pp!$A$3:$CZ$712,64,0)),"",60*VLOOKUP($A24,pp!$A$3:$CZ$712,64,0)/VLOOKUP($A24,pp!$A$3:$CZ$712,94,0))</f>
        <v>10.457820125493841</v>
      </c>
      <c r="Y24" s="1" t="str">
        <f>IF(X24="","",IF(VLOOKUP($A24,pp!$A$3:$CZ$712,64,0)&lt;20,"",  VLOOKUP($A24,pp!$A$3:$CZ$712,19,0)))</f>
        <v/>
      </c>
      <c r="Z24" s="1">
        <f>IF(ISERROR( VLOOKUP($A24,pp!$A$3:$CZ$712,14,0)  ),"",VLOOKUP($A24,pp!$A$3:$CZ$712,14,0))</f>
        <v>2.79</v>
      </c>
      <c r="AA24">
        <f>VLOOKUP($A24,'5on5'!$A$3:$CZ$712,41,0)/VLOOKUP($A24,'5on5'!$A$3:$CZ$712,94,0)</f>
        <v>3.6613751078798024E-2</v>
      </c>
      <c r="AB24" t="str">
        <f>IF(ISERROR(VLOOKUP($A24,pk!$A$3:$CZ$712,41,0)),"",IF( VLOOKUP($A24,pk!$A$3:$CZ$712,94,0)&lt;75,"",VLOOKUP($A24,pk!$A$3:$CZ$712,41,0)/VLOOKUP($A24,pk!$A$3:$CZ$712,94,0)))</f>
        <v/>
      </c>
      <c r="AC24">
        <f>(VLOOKUP($A24,allsit!$A$3:$CZ$712,84,0)+VLOOKUP($A24,allsit!$A$3:$CZ$712,85,0))    /VLOOKUP($A24,allsit!$A$3:$CZ$712,94,0)</f>
        <v>0.24388020239777544</v>
      </c>
      <c r="AD24">
        <f>VLOOKUP($A24,'5on5'!$A$3:$CZ$712,93,0)</f>
        <v>0.78</v>
      </c>
    </row>
    <row r="25" spans="1:30">
      <c r="A25" t="s">
        <v>305</v>
      </c>
      <c r="B25" t="s">
        <v>306</v>
      </c>
      <c r="C25" t="s">
        <v>124</v>
      </c>
      <c r="D25" t="s">
        <v>77</v>
      </c>
      <c r="E25" s="25">
        <f>VLOOKUP($A25,allsit!$A$3:$CZ$712,10,0)</f>
        <v>14</v>
      </c>
      <c r="F25" s="25">
        <f>VLOOKUP($A25,allsit!$A$3:$CZ$712,11,0)</f>
        <v>15</v>
      </c>
      <c r="G25" s="4">
        <f>60*VLOOKUP($A25,allsit!$A$3:$CZ$712,71,0)/VLOOKUP($A25,allsit!$A$3:$CZ$712,94,0)</f>
        <v>0.68235391423018077</v>
      </c>
      <c r="H25" s="26">
        <f>VLOOKUP($A25,'5on5'!$A$3:$CZ$712,94,0)/VLOOKUP($A25,'5on5'!$A$3:$CZ$712,5,0)</f>
        <v>11.247875000000001</v>
      </c>
      <c r="I25" s="26">
        <f>IF( ISERROR(VLOOKUP($A25,pp!$A$3:$CZ$712,94,0)),0,  VLOOKUP($A25,pp!$A$3:$CZ$712,94,0)/VLOOKUP($A25,pp!$A$3:$CZ$712,5,0))</f>
        <v>0.69974025974025977</v>
      </c>
      <c r="J25" s="26">
        <f>IF( ISERROR(VLOOKUP($A25,pk!$A$3:$CZ$712,94,0)),0,  VLOOKUP($A25,pk!$A$3:$CZ$712,94,0)/VLOOKUP($A25,pk!$A$3:$CZ$712,5,0))</f>
        <v>0</v>
      </c>
      <c r="K25" s="26">
        <f>VLOOKUP($A25,allsit!$A$3:$CZ$712,98,0)</f>
        <v>16.82</v>
      </c>
      <c r="L25" s="1" t="str">
        <f>IF( SUM(VLOOKUP($A25,'5on5'!$A$3:$CZ$712,78,0), VLOOKUP($A25,'5on5'!$A$3:$CZ$712,79,0))&lt;60,"",  100*VLOOKUP($A25,'5on5'!$A$3:$CZ$712,78,0)/SUM(VLOOKUP($A25,'5on5'!$A$3:$CZ$712,78,0), VLOOKUP($A25,'5on5'!$A$3:$CZ$712,79,0))             )</f>
        <v/>
      </c>
      <c r="M25" s="28">
        <f>60*VLOOKUP($A25,'5on5'!$A$3:$CZ$712,90,0)/VLOOKUP($A25,'5on5'!$A$3:$CZ$712,94,0)</f>
        <v>1.6669815409577364</v>
      </c>
      <c r="N25" s="28">
        <f>60*VLOOKUP($A25,'5on5'!$A$3:$CZ$712,89,0)/VLOOKUP($A25,'5on5'!$A$3:$CZ$712,94,0)</f>
        <v>1.333585232766189</v>
      </c>
      <c r="O25" s="28">
        <f t="shared" si="0"/>
        <v>0.33339630819154742</v>
      </c>
      <c r="P25" s="28">
        <f>VLOOKUP($A25,'5on5'!$A$3:$CZ$712,37,0)</f>
        <v>60.41</v>
      </c>
      <c r="Q25" s="28">
        <f>VLOOKUP($A25,'5on5'!$A$3:$CZ$712,38,0)</f>
        <v>51.14</v>
      </c>
      <c r="R25" s="4">
        <f t="shared" si="1"/>
        <v>9.269999999999996</v>
      </c>
      <c r="S25" s="28">
        <f>P25-VLOOKUP($A25,'5on5'!$A$3:$CZ$712,101,0)</f>
        <v>1.5399999999999991</v>
      </c>
      <c r="T25" s="28">
        <f>Q25-VLOOKUP($A25,'5on5'!$A$3:$CZ$712,102,0)</f>
        <v>-1.1199999999999974</v>
      </c>
      <c r="U25" s="3">
        <f>60*VLOOKUP($A25,'5on5'!$A$3:$CZ$712,64,0)/VLOOKUP($A25,'5on5'!$A$3:$CZ$712,94,0)</f>
        <v>7.0680017336608021</v>
      </c>
      <c r="V25" s="1">
        <f>IF( VLOOKUP($A25,'5on5'!$A$3:$CZ$712,64,0)&lt;40,"",  VLOOKUP($A25,'5on5'!$A$3:$CZ$712,19,0))</f>
        <v>9.43</v>
      </c>
      <c r="W25">
        <f>VLOOKUP($A25,'5on5'!$A$3:$CZ$712,14,0)</f>
        <v>0.87</v>
      </c>
      <c r="X25" s="1">
        <f>IF(ISERROR(VLOOKUP($A25,pp!$A$3:$CZ$712,64,0)),"",60*VLOOKUP($A25,pp!$A$3:$CZ$712,64,0)/VLOOKUP($A25,pp!$A$3:$CZ$712,94,0))</f>
        <v>4.4543429844097995</v>
      </c>
      <c r="Y25" s="1" t="str">
        <f>IF(X25="","",IF(VLOOKUP($A25,pp!$A$3:$CZ$712,64,0)&lt;20,"",  VLOOKUP($A25,pp!$A$3:$CZ$712,19,0)))</f>
        <v/>
      </c>
      <c r="Z25" s="1">
        <f>IF(ISERROR( VLOOKUP($A25,pp!$A$3:$CZ$712,14,0)  ),"",VLOOKUP($A25,pp!$A$3:$CZ$712,14,0))</f>
        <v>2.23</v>
      </c>
      <c r="AA25">
        <f>VLOOKUP($A25,'5on5'!$A$3:$CZ$712,41,0)/VLOOKUP($A25,'5on5'!$A$3:$CZ$712,94,0)</f>
        <v>4.8898125201426931E-2</v>
      </c>
      <c r="AB25" t="str">
        <f>IF(ISERROR(VLOOKUP($A25,pk!$A$3:$CZ$712,41,0)),"",IF( VLOOKUP($A25,pk!$A$3:$CZ$712,94,0)&lt;75,"",VLOOKUP($A25,pk!$A$3:$CZ$712,41,0)/VLOOKUP($A25,pk!$A$3:$CZ$712,94,0)))</f>
        <v/>
      </c>
      <c r="AC25">
        <f>(VLOOKUP($A25,allsit!$A$3:$CZ$712,84,0)+VLOOKUP($A25,allsit!$A$3:$CZ$712,85,0))    /VLOOKUP($A25,allsit!$A$3:$CZ$712,94,0)</f>
        <v>0.34531243538315204</v>
      </c>
      <c r="AD25">
        <f>VLOOKUP($A25,'5on5'!$A$3:$CZ$712,93,0)</f>
        <v>-7.0000000000000007E-2</v>
      </c>
    </row>
    <row r="26" spans="1:30">
      <c r="A26" t="s">
        <v>760</v>
      </c>
      <c r="B26" t="s">
        <v>761</v>
      </c>
      <c r="C26" t="s">
        <v>68</v>
      </c>
      <c r="D26" t="s">
        <v>149</v>
      </c>
      <c r="E26" s="25">
        <f>VLOOKUP($A26,allsit!$A$3:$CZ$712,10,0)</f>
        <v>24</v>
      </c>
      <c r="F26" s="25">
        <f>VLOOKUP($A26,allsit!$A$3:$CZ$712,11,0)</f>
        <v>19</v>
      </c>
      <c r="G26" s="4">
        <f>60*VLOOKUP($A26,allsit!$A$3:$CZ$712,71,0)/VLOOKUP($A26,allsit!$A$3:$CZ$712,94,0)</f>
        <v>9.9401108322357795E-2</v>
      </c>
      <c r="H26" s="26">
        <f>VLOOKUP($A26,'5on5'!$A$3:$CZ$712,94,0)/VLOOKUP($A26,'5on5'!$A$3:$CZ$712,5,0)</f>
        <v>13.019722222222221</v>
      </c>
      <c r="I26" s="26">
        <f>IF( ISERROR(VLOOKUP($A26,pp!$A$3:$CZ$712,94,0)),0,  VLOOKUP($A26,pp!$A$3:$CZ$712,94,0)/VLOOKUP($A26,pp!$A$3:$CZ$712,5,0))</f>
        <v>2.2554166666666666</v>
      </c>
      <c r="J26" s="26">
        <f>IF( ISERROR(VLOOKUP($A26,pk!$A$3:$CZ$712,94,0)),0,  VLOOKUP($A26,pk!$A$3:$CZ$712,94,0)/VLOOKUP($A26,pk!$A$3:$CZ$712,5,0))</f>
        <v>0.52782608695652178</v>
      </c>
      <c r="K26" s="26">
        <f>VLOOKUP($A26,allsit!$A$3:$CZ$712,98,0)</f>
        <v>17.57</v>
      </c>
      <c r="L26" s="1">
        <f>IF( SUM(VLOOKUP($A26,'5on5'!$A$3:$CZ$712,78,0), VLOOKUP($A26,'5on5'!$A$3:$CZ$712,79,0))&lt;60,"",  100*VLOOKUP($A26,'5on5'!$A$3:$CZ$712,78,0)/SUM(VLOOKUP($A26,'5on5'!$A$3:$CZ$712,78,0), VLOOKUP($A26,'5on5'!$A$3:$CZ$712,79,0))             )</f>
        <v>46.493506493506494</v>
      </c>
      <c r="M26" s="28">
        <f>60*VLOOKUP($A26,'5on5'!$A$3:$CZ$712,90,0)/VLOOKUP($A26,'5on5'!$A$3:$CZ$712,94,0)</f>
        <v>1.2801092359881376</v>
      </c>
      <c r="N26" s="28">
        <f>60*VLOOKUP($A26,'5on5'!$A$3:$CZ$712,89,0)/VLOOKUP($A26,'5on5'!$A$3:$CZ$712,94,0)</f>
        <v>1.4081201595869515</v>
      </c>
      <c r="O26" s="28">
        <f t="shared" si="0"/>
        <v>-0.12801092359881383</v>
      </c>
      <c r="P26" s="28">
        <f>VLOOKUP($A26,'5on5'!$A$3:$CZ$712,37,0)</f>
        <v>54.08</v>
      </c>
      <c r="Q26" s="28">
        <f>VLOOKUP($A26,'5on5'!$A$3:$CZ$712,38,0)</f>
        <v>53.25</v>
      </c>
      <c r="R26" s="4">
        <f t="shared" si="1"/>
        <v>0.82999999999999829</v>
      </c>
      <c r="S26" s="28">
        <f>P26-VLOOKUP($A26,'5on5'!$A$3:$CZ$712,101,0)</f>
        <v>-0.51000000000000512</v>
      </c>
      <c r="T26" s="28">
        <f>Q26-VLOOKUP($A26,'5on5'!$A$3:$CZ$712,102,0)</f>
        <v>1.4600000000000009</v>
      </c>
      <c r="U26" s="3">
        <f>60*VLOOKUP($A26,'5on5'!$A$3:$CZ$712,64,0)/VLOOKUP($A26,'5on5'!$A$3:$CZ$712,94,0)</f>
        <v>9.7288301935098467</v>
      </c>
      <c r="V26" s="1">
        <f>IF( VLOOKUP($A26,'5on5'!$A$3:$CZ$712,64,0)&lt;40,"",  VLOOKUP($A26,'5on5'!$A$3:$CZ$712,19,0))</f>
        <v>8.5500000000000007</v>
      </c>
      <c r="W26">
        <f>VLOOKUP($A26,'5on5'!$A$3:$CZ$712,14,0)</f>
        <v>0.9</v>
      </c>
      <c r="X26" s="1">
        <f>IF(ISERROR(VLOOKUP($A26,pp!$A$3:$CZ$712,64,0)),"",60*VLOOKUP($A26,pp!$A$3:$CZ$712,64,0)/VLOOKUP($A26,pp!$A$3:$CZ$712,94,0))</f>
        <v>15.148716053944209</v>
      </c>
      <c r="Y26" s="1">
        <f>IF(X26="","",IF(VLOOKUP($A26,pp!$A$3:$CZ$712,64,0)&lt;20,"",  VLOOKUP($A26,pp!$A$3:$CZ$712,19,0)))</f>
        <v>17.07</v>
      </c>
      <c r="Z26" s="1">
        <f>IF(ISERROR( VLOOKUP($A26,pp!$A$3:$CZ$712,14,0)  ),"",VLOOKUP($A26,pp!$A$3:$CZ$712,14,0))</f>
        <v>1.85</v>
      </c>
      <c r="AA26">
        <f>VLOOKUP($A26,'5on5'!$A$3:$CZ$712,41,0)/VLOOKUP($A26,'5on5'!$A$3:$CZ$712,94,0)</f>
        <v>4.2670307866271254E-2</v>
      </c>
      <c r="AB26" t="str">
        <f>IF(ISERROR(VLOOKUP($A26,pk!$A$3:$CZ$712,41,0)),"",IF( VLOOKUP($A26,pk!$A$3:$CZ$712,94,0)&lt;75,"",VLOOKUP($A26,pk!$A$3:$CZ$712,41,0)/VLOOKUP($A26,pk!$A$3:$CZ$712,94,0)))</f>
        <v/>
      </c>
      <c r="AC26">
        <f>(VLOOKUP($A26,allsit!$A$3:$CZ$712,84,0)+VLOOKUP($A26,allsit!$A$3:$CZ$712,85,0))    /VLOOKUP($A26,allsit!$A$3:$CZ$712,94,0)</f>
        <v>0.19051879095118576</v>
      </c>
      <c r="AD26">
        <f>VLOOKUP($A26,'5on5'!$A$3:$CZ$712,93,0)</f>
        <v>0.19</v>
      </c>
    </row>
    <row r="27" spans="1:30">
      <c r="A27" t="s">
        <v>1032</v>
      </c>
      <c r="B27" t="s">
        <v>1033</v>
      </c>
      <c r="C27" t="s">
        <v>113</v>
      </c>
      <c r="D27" t="s">
        <v>345</v>
      </c>
      <c r="E27" s="25">
        <f>VLOOKUP($A27,allsit!$A$3:$CZ$712,10,0)</f>
        <v>14</v>
      </c>
      <c r="F27" s="25">
        <f>VLOOKUP($A27,allsit!$A$3:$CZ$712,11,0)</f>
        <v>14</v>
      </c>
      <c r="G27" s="4">
        <f>60*VLOOKUP($A27,allsit!$A$3:$CZ$712,71,0)/VLOOKUP($A27,allsit!$A$3:$CZ$712,94,0)</f>
        <v>0.46046993515048418</v>
      </c>
      <c r="H27" s="26">
        <f>VLOOKUP($A27,'5on5'!$A$3:$CZ$712,94,0)/VLOOKUP($A27,'5on5'!$A$3:$CZ$712,5,0)</f>
        <v>13.75311111111111</v>
      </c>
      <c r="I27" s="26">
        <f>IF( ISERROR(VLOOKUP($A27,pp!$A$3:$CZ$712,94,0)),0,  VLOOKUP($A27,pp!$A$3:$CZ$712,94,0)/VLOOKUP($A27,pp!$A$3:$CZ$712,5,0))</f>
        <v>2.9051162790697673</v>
      </c>
      <c r="J27" s="26">
        <f>IF( ISERROR(VLOOKUP($A27,pk!$A$3:$CZ$712,94,0)),0,  VLOOKUP($A27,pk!$A$3:$CZ$712,94,0)/VLOOKUP($A27,pk!$A$3:$CZ$712,5,0))</f>
        <v>9.5111111111111118E-2</v>
      </c>
      <c r="K27" s="26">
        <f>VLOOKUP($A27,allsit!$A$3:$CZ$712,98,0)</f>
        <v>17.62</v>
      </c>
      <c r="L27" s="1" t="str">
        <f>IF( SUM(VLOOKUP($A27,'5on5'!$A$3:$CZ$712,78,0), VLOOKUP($A27,'5on5'!$A$3:$CZ$712,79,0))&lt;60,"",  100*VLOOKUP($A27,'5on5'!$A$3:$CZ$712,78,0)/SUM(VLOOKUP($A27,'5on5'!$A$3:$CZ$712,78,0), VLOOKUP($A27,'5on5'!$A$3:$CZ$712,79,0))             )</f>
        <v/>
      </c>
      <c r="M27" s="28">
        <f>60*VLOOKUP($A27,'5on5'!$A$3:$CZ$712,90,0)/VLOOKUP($A27,'5on5'!$A$3:$CZ$712,94,0)</f>
        <v>1.9389552262922329</v>
      </c>
      <c r="N27" s="28">
        <f>60*VLOOKUP($A27,'5on5'!$A$3:$CZ$712,89,0)/VLOOKUP($A27,'5on5'!$A$3:$CZ$712,94,0)</f>
        <v>1.0664253744607282</v>
      </c>
      <c r="O27" s="28">
        <f t="shared" si="0"/>
        <v>0.87252985183150478</v>
      </c>
      <c r="P27" s="28">
        <f>VLOOKUP($A27,'5on5'!$A$3:$CZ$712,37,0)</f>
        <v>52.74</v>
      </c>
      <c r="Q27" s="28">
        <f>VLOOKUP($A27,'5on5'!$A$3:$CZ$712,38,0)</f>
        <v>58.27</v>
      </c>
      <c r="R27" s="4">
        <f t="shared" si="1"/>
        <v>-5.5300000000000011</v>
      </c>
      <c r="S27" s="28">
        <f>P27-VLOOKUP($A27,'5on5'!$A$3:$CZ$712,101,0)</f>
        <v>-0.30999999999999517</v>
      </c>
      <c r="T27" s="28">
        <f>Q27-VLOOKUP($A27,'5on5'!$A$3:$CZ$712,102,0)</f>
        <v>3.1200000000000045</v>
      </c>
      <c r="U27" s="3">
        <f>60*VLOOKUP($A27,'5on5'!$A$3:$CZ$712,64,0)/VLOOKUP($A27,'5on5'!$A$3:$CZ$712,94,0)</f>
        <v>5.6229701562474759</v>
      </c>
      <c r="V27" s="1">
        <f>IF( VLOOKUP($A27,'5on5'!$A$3:$CZ$712,64,0)&lt;40,"",  VLOOKUP($A27,'5on5'!$A$3:$CZ$712,19,0))</f>
        <v>17.239999999999998</v>
      </c>
      <c r="W27">
        <f>VLOOKUP($A27,'5on5'!$A$3:$CZ$712,14,0)</f>
        <v>0.48</v>
      </c>
      <c r="X27" s="1">
        <f>IF(ISERROR(VLOOKUP($A27,pp!$A$3:$CZ$712,64,0)),"",60*VLOOKUP($A27,pp!$A$3:$CZ$712,64,0)/VLOOKUP($A27,pp!$A$3:$CZ$712,94,0))</f>
        <v>7.6849183477425553</v>
      </c>
      <c r="Y27" s="1" t="str">
        <f>IF(X27="","",IF(VLOOKUP($A27,pp!$A$3:$CZ$712,64,0)&lt;20,"",  VLOOKUP($A27,pp!$A$3:$CZ$712,19,0)))</f>
        <v/>
      </c>
      <c r="Z27" s="1">
        <f>IF(ISERROR( VLOOKUP($A27,pp!$A$3:$CZ$712,14,0)  ),"",VLOOKUP($A27,pp!$A$3:$CZ$712,14,0))</f>
        <v>4.32</v>
      </c>
      <c r="AA27">
        <f>VLOOKUP($A27,'5on5'!$A$3:$CZ$712,41,0)/VLOOKUP($A27,'5on5'!$A$3:$CZ$712,94,0)</f>
        <v>5.1705472701126208E-2</v>
      </c>
      <c r="AB27" t="str">
        <f>IF(ISERROR(VLOOKUP($A27,pk!$A$3:$CZ$712,41,0)),"",IF( VLOOKUP($A27,pk!$A$3:$CZ$712,94,0)&lt;75,"",VLOOKUP($A27,pk!$A$3:$CZ$712,41,0)/VLOOKUP($A27,pk!$A$3:$CZ$712,94,0)))</f>
        <v/>
      </c>
      <c r="AC27">
        <f>(VLOOKUP($A27,allsit!$A$3:$CZ$712,84,0)+VLOOKUP($A27,allsit!$A$3:$CZ$712,85,0))    /VLOOKUP($A27,allsit!$A$3:$CZ$712,94,0)</f>
        <v>0.15476906153669051</v>
      </c>
      <c r="AD27">
        <f>VLOOKUP($A27,'5on5'!$A$3:$CZ$712,93,0)</f>
        <v>0.87</v>
      </c>
    </row>
    <row r="28" spans="1:30">
      <c r="A28" t="s">
        <v>848</v>
      </c>
      <c r="B28" t="s">
        <v>849</v>
      </c>
      <c r="C28" t="s">
        <v>68</v>
      </c>
      <c r="D28" t="s">
        <v>149</v>
      </c>
      <c r="E28" s="25">
        <f>VLOOKUP($A28,allsit!$A$3:$CZ$712,10,0)</f>
        <v>6</v>
      </c>
      <c r="F28" s="25">
        <f>VLOOKUP($A28,allsit!$A$3:$CZ$712,11,0)</f>
        <v>16</v>
      </c>
      <c r="G28" s="4">
        <f>60*VLOOKUP($A28,allsit!$A$3:$CZ$712,71,0)/VLOOKUP($A28,allsit!$A$3:$CZ$712,94,0)</f>
        <v>-0.13824566254233775</v>
      </c>
      <c r="H28" s="26">
        <f>VLOOKUP($A28,'5on5'!$A$3:$CZ$712,94,0)/VLOOKUP($A28,'5on5'!$A$3:$CZ$712,5,0)</f>
        <v>12.333018867924528</v>
      </c>
      <c r="I28" s="26">
        <f>IF( ISERROR(VLOOKUP($A28,pp!$A$3:$CZ$712,94,0)),0,  VLOOKUP($A28,pp!$A$3:$CZ$712,94,0)/VLOOKUP($A28,pp!$A$3:$CZ$712,5,0))</f>
        <v>1.2267924528301886</v>
      </c>
      <c r="J28" s="26">
        <f>IF( ISERROR(VLOOKUP($A28,pk!$A$3:$CZ$712,94,0)),0,  VLOOKUP($A28,pk!$A$3:$CZ$712,94,0)/VLOOKUP($A28,pk!$A$3:$CZ$712,5,0))</f>
        <v>1.8697999999999999</v>
      </c>
      <c r="K28" s="26">
        <f>VLOOKUP($A28,allsit!$A$3:$CZ$712,98,0)</f>
        <v>17.420000000000002</v>
      </c>
      <c r="L28" s="1">
        <f>IF( SUM(VLOOKUP($A28,'5on5'!$A$3:$CZ$712,78,0), VLOOKUP($A28,'5on5'!$A$3:$CZ$712,79,0))&lt;60,"",  100*VLOOKUP($A28,'5on5'!$A$3:$CZ$712,78,0)/SUM(VLOOKUP($A28,'5on5'!$A$3:$CZ$712,78,0), VLOOKUP($A28,'5on5'!$A$3:$CZ$712,79,0))             )</f>
        <v>45.40059347181009</v>
      </c>
      <c r="M28" s="28">
        <f>60*VLOOKUP($A28,'5on5'!$A$3:$CZ$712,90,0)/VLOOKUP($A28,'5on5'!$A$3:$CZ$712,94,0)</f>
        <v>1.8358448711083915</v>
      </c>
      <c r="N28" s="28">
        <f>60*VLOOKUP($A28,'5on5'!$A$3:$CZ$712,89,0)/VLOOKUP($A28,'5on5'!$A$3:$CZ$712,94,0)</f>
        <v>0.64254570488793694</v>
      </c>
      <c r="O28" s="28">
        <f t="shared" si="0"/>
        <v>1.1932991662204544</v>
      </c>
      <c r="P28" s="28">
        <f>VLOOKUP($A28,'5on5'!$A$3:$CZ$712,37,0)</f>
        <v>52.32</v>
      </c>
      <c r="Q28" s="28">
        <f>VLOOKUP($A28,'5on5'!$A$3:$CZ$712,38,0)</f>
        <v>52.87</v>
      </c>
      <c r="R28" s="4">
        <f t="shared" si="1"/>
        <v>-0.54999999999999716</v>
      </c>
      <c r="S28" s="28">
        <f>P28-VLOOKUP($A28,'5on5'!$A$3:$CZ$712,101,0)</f>
        <v>-2.4399999999999977</v>
      </c>
      <c r="T28" s="28">
        <f>Q28-VLOOKUP($A28,'5on5'!$A$3:$CZ$712,102,0)</f>
        <v>1.8999999999999986</v>
      </c>
      <c r="U28" s="3">
        <f>60*VLOOKUP($A28,'5on5'!$A$3:$CZ$712,64,0)/VLOOKUP($A28,'5on5'!$A$3:$CZ$712,94,0)</f>
        <v>5.8747035875468523</v>
      </c>
      <c r="V28" s="1">
        <f>IF( VLOOKUP($A28,'5on5'!$A$3:$CZ$712,64,0)&lt;40,"",  VLOOKUP($A28,'5on5'!$A$3:$CZ$712,19,0))</f>
        <v>6.25</v>
      </c>
      <c r="W28">
        <f>VLOOKUP($A28,'5on5'!$A$3:$CZ$712,14,0)</f>
        <v>0.92</v>
      </c>
      <c r="X28" s="1">
        <f>IF(ISERROR(VLOOKUP($A28,pp!$A$3:$CZ$712,64,0)),"",60*VLOOKUP($A28,pp!$A$3:$CZ$712,64,0)/VLOOKUP($A28,pp!$A$3:$CZ$712,94,0))</f>
        <v>4.6139649338665025</v>
      </c>
      <c r="Y28" s="1" t="str">
        <f>IF(X28="","",IF(VLOOKUP($A28,pp!$A$3:$CZ$712,64,0)&lt;20,"",  VLOOKUP($A28,pp!$A$3:$CZ$712,19,0)))</f>
        <v/>
      </c>
      <c r="Z28" s="1">
        <f>IF(ISERROR( VLOOKUP($A28,pp!$A$3:$CZ$712,14,0)  ),"",VLOOKUP($A28,pp!$A$3:$CZ$712,14,0))</f>
        <v>4.6100000000000003</v>
      </c>
      <c r="AA28">
        <f>VLOOKUP($A28,'5on5'!$A$3:$CZ$712,41,0)/VLOOKUP($A28,'5on5'!$A$3:$CZ$712,94,0)</f>
        <v>2.2948060888854892E-2</v>
      </c>
      <c r="AB28">
        <f>IF(ISERROR(VLOOKUP($A28,pk!$A$3:$CZ$712,41,0)),"",IF( VLOOKUP($A28,pk!$A$3:$CZ$712,94,0)&lt;75,"",VLOOKUP($A28,pk!$A$3:$CZ$712,41,0)/VLOOKUP($A28,pk!$A$3:$CZ$712,94,0)))</f>
        <v>0</v>
      </c>
      <c r="AC28">
        <f>(VLOOKUP($A28,allsit!$A$3:$CZ$712,84,0)+VLOOKUP($A28,allsit!$A$3:$CZ$712,85,0))    /VLOOKUP($A28,allsit!$A$3:$CZ$712,94,0)</f>
        <v>0.14861408723301306</v>
      </c>
      <c r="AD28">
        <f>VLOOKUP($A28,'5on5'!$A$3:$CZ$712,93,0)</f>
        <v>-0.92</v>
      </c>
    </row>
    <row r="29" spans="1:30">
      <c r="A29" t="s">
        <v>1287</v>
      </c>
      <c r="B29" t="s">
        <v>1288</v>
      </c>
      <c r="C29" t="s">
        <v>124</v>
      </c>
      <c r="D29" t="s">
        <v>1056</v>
      </c>
      <c r="E29" s="25">
        <f>VLOOKUP($A29,allsit!$A$3:$CZ$712,10,0)</f>
        <v>1</v>
      </c>
      <c r="F29" s="25">
        <f>VLOOKUP($A29,allsit!$A$3:$CZ$712,11,0)</f>
        <v>3</v>
      </c>
      <c r="G29" s="4">
        <f>60*VLOOKUP($A29,allsit!$A$3:$CZ$712,71,0)/VLOOKUP($A29,allsit!$A$3:$CZ$712,94,0)</f>
        <v>-1.0258943328837129</v>
      </c>
      <c r="H29" s="26">
        <f>VLOOKUP($A29,'5on5'!$A$3:$CZ$712,94,0)/VLOOKUP($A29,'5on5'!$A$3:$CZ$712,5,0)</f>
        <v>8.3961290322580631</v>
      </c>
      <c r="I29" s="26">
        <f>IF( ISERROR(VLOOKUP($A29,pp!$A$3:$CZ$712,94,0)),0,  VLOOKUP($A29,pp!$A$3:$CZ$712,94,0)/VLOOKUP($A29,pp!$A$3:$CZ$712,5,0))</f>
        <v>5.4516129032258061E-2</v>
      </c>
      <c r="J29" s="26">
        <f>IF( ISERROR(VLOOKUP($A29,pk!$A$3:$CZ$712,94,0)),0,  VLOOKUP($A29,pk!$A$3:$CZ$712,94,0)/VLOOKUP($A29,pk!$A$3:$CZ$712,5,0))</f>
        <v>0</v>
      </c>
      <c r="K29" s="26">
        <f>VLOOKUP($A29,allsit!$A$3:$CZ$712,98,0)</f>
        <v>16.68</v>
      </c>
      <c r="L29" s="1" t="str">
        <f>IF( SUM(VLOOKUP($A29,'5on5'!$A$3:$CZ$712,78,0), VLOOKUP($A29,'5on5'!$A$3:$CZ$712,79,0))&lt;60,"",  100*VLOOKUP($A29,'5on5'!$A$3:$CZ$712,78,0)/SUM(VLOOKUP($A29,'5on5'!$A$3:$CZ$712,78,0), VLOOKUP($A29,'5on5'!$A$3:$CZ$712,79,0))             )</f>
        <v/>
      </c>
      <c r="M29" s="28">
        <f>60*VLOOKUP($A29,'5on5'!$A$3:$CZ$712,90,0)/VLOOKUP($A29,'5on5'!$A$3:$CZ$712,94,0)</f>
        <v>1.7289073305670817</v>
      </c>
      <c r="N29" s="28">
        <f>60*VLOOKUP($A29,'5on5'!$A$3:$CZ$712,89,0)/VLOOKUP($A29,'5on5'!$A$3:$CZ$712,94,0)</f>
        <v>1.8441678192715538</v>
      </c>
      <c r="O29" s="28">
        <f t="shared" si="0"/>
        <v>-0.11526048870447214</v>
      </c>
      <c r="P29" s="28">
        <f>VLOOKUP($A29,'5on5'!$A$3:$CZ$712,37,0)</f>
        <v>44.38</v>
      </c>
      <c r="Q29" s="28">
        <f>VLOOKUP($A29,'5on5'!$A$3:$CZ$712,38,0)</f>
        <v>62.13</v>
      </c>
      <c r="R29" s="4">
        <f t="shared" si="1"/>
        <v>-17.75</v>
      </c>
      <c r="S29" s="28">
        <f>P29-VLOOKUP($A29,'5on5'!$A$3:$CZ$712,101,0)</f>
        <v>-4.8299999999999983</v>
      </c>
      <c r="T29" s="28">
        <f>Q29-VLOOKUP($A29,'5on5'!$A$3:$CZ$712,102,0)</f>
        <v>2.4600000000000009</v>
      </c>
      <c r="U29" s="3">
        <f>60*VLOOKUP($A29,'5on5'!$A$3:$CZ$712,64,0)/VLOOKUP($A29,'5on5'!$A$3:$CZ$712,94,0)</f>
        <v>7.7224527431996322</v>
      </c>
      <c r="V29" s="1">
        <f>IF( VLOOKUP($A29,'5on5'!$A$3:$CZ$712,64,0)&lt;40,"",  VLOOKUP($A29,'5on5'!$A$3:$CZ$712,19,0))</f>
        <v>1.49</v>
      </c>
      <c r="W29">
        <f>VLOOKUP($A29,'5on5'!$A$3:$CZ$712,14,0)</f>
        <v>0.35</v>
      </c>
      <c r="X29" s="1">
        <f>IF(ISERROR(VLOOKUP($A29,pp!$A$3:$CZ$712,64,0)),"",60*VLOOKUP($A29,pp!$A$3:$CZ$712,64,0)/VLOOKUP($A29,pp!$A$3:$CZ$712,94,0))</f>
        <v>0</v>
      </c>
      <c r="Y29" s="1" t="str">
        <f>IF(X29="","",IF(VLOOKUP($A29,pp!$A$3:$CZ$712,64,0)&lt;20,"",  VLOOKUP($A29,pp!$A$3:$CZ$712,19,0)))</f>
        <v/>
      </c>
      <c r="Z29" s="1">
        <f>IF(ISERROR( VLOOKUP($A29,pp!$A$3:$CZ$712,14,0)  ),"",VLOOKUP($A29,pp!$A$3:$CZ$712,14,0))</f>
        <v>0</v>
      </c>
      <c r="AA29">
        <f>VLOOKUP($A29,'5on5'!$A$3:$CZ$712,41,0)/VLOOKUP($A29,'5on5'!$A$3:$CZ$712,94,0)</f>
        <v>4.8025203626863383E-2</v>
      </c>
      <c r="AB29" t="str">
        <f>IF(ISERROR(VLOOKUP($A29,pk!$A$3:$CZ$712,41,0)),"",IF( VLOOKUP($A29,pk!$A$3:$CZ$712,94,0)&lt;75,"",VLOOKUP($A29,pk!$A$3:$CZ$712,41,0)/VLOOKUP($A29,pk!$A$3:$CZ$712,94,0)))</f>
        <v/>
      </c>
      <c r="AC29">
        <f>(VLOOKUP($A29,allsit!$A$3:$CZ$712,84,0)+VLOOKUP($A29,allsit!$A$3:$CZ$712,85,0))    /VLOOKUP($A29,allsit!$A$3:$CZ$712,94,0)</f>
        <v>0.3628626251496096</v>
      </c>
      <c r="AD29">
        <f>VLOOKUP($A29,'5on5'!$A$3:$CZ$712,93,0)</f>
        <v>-0.69</v>
      </c>
    </row>
    <row r="30" spans="1:30">
      <c r="A30" t="s">
        <v>1358</v>
      </c>
      <c r="B30" t="s">
        <v>1359</v>
      </c>
      <c r="C30" t="s">
        <v>100</v>
      </c>
      <c r="D30" t="s">
        <v>544</v>
      </c>
      <c r="E30" s="25">
        <f>VLOOKUP($A30,allsit!$A$3:$CZ$712,10,0)</f>
        <v>1</v>
      </c>
      <c r="F30" s="25">
        <f>VLOOKUP($A30,allsit!$A$3:$CZ$712,11,0)</f>
        <v>4</v>
      </c>
      <c r="G30" s="4">
        <f>60*VLOOKUP($A30,allsit!$A$3:$CZ$712,71,0)/VLOOKUP($A30,allsit!$A$3:$CZ$712,94,0)</f>
        <v>-1.4827487881380099</v>
      </c>
      <c r="H30" s="26">
        <f>VLOOKUP($A30,'5on5'!$A$3:$CZ$712,94,0)/VLOOKUP($A30,'5on5'!$A$3:$CZ$712,5,0)</f>
        <v>7.2527777777777782</v>
      </c>
      <c r="I30" s="26">
        <f>IF( ISERROR(VLOOKUP($A30,pp!$A$3:$CZ$712,94,0)),0,  VLOOKUP($A30,pp!$A$3:$CZ$712,94,0)/VLOOKUP($A30,pp!$A$3:$CZ$712,5,0))</f>
        <v>1.9295774647887325E-2</v>
      </c>
      <c r="J30" s="26">
        <f>IF( ISERROR(VLOOKUP($A30,pk!$A$3:$CZ$712,94,0)),0,  VLOOKUP($A30,pk!$A$3:$CZ$712,94,0)/VLOOKUP($A30,pk!$A$3:$CZ$712,5,0))</f>
        <v>0</v>
      </c>
      <c r="K30" s="26">
        <f>VLOOKUP($A30,allsit!$A$3:$CZ$712,98,0)</f>
        <v>16.399999999999999</v>
      </c>
      <c r="L30" s="1" t="str">
        <f>IF( SUM(VLOOKUP($A30,'5on5'!$A$3:$CZ$712,78,0), VLOOKUP($A30,'5on5'!$A$3:$CZ$712,79,0))&lt;60,"",  100*VLOOKUP($A30,'5on5'!$A$3:$CZ$712,78,0)/SUM(VLOOKUP($A30,'5on5'!$A$3:$CZ$712,78,0), VLOOKUP($A30,'5on5'!$A$3:$CZ$712,79,0))             )</f>
        <v/>
      </c>
      <c r="M30" s="28">
        <f>60*VLOOKUP($A30,'5on5'!$A$3:$CZ$712,90,0)/VLOOKUP($A30,'5on5'!$A$3:$CZ$712,94,0)</f>
        <v>0.57449253159708924</v>
      </c>
      <c r="N30" s="28">
        <f>60*VLOOKUP($A30,'5on5'!$A$3:$CZ$712,89,0)/VLOOKUP($A30,'5on5'!$A$3:$CZ$712,94,0)</f>
        <v>0.80428954423592491</v>
      </c>
      <c r="O30" s="28">
        <f t="shared" si="0"/>
        <v>-0.22979701263883567</v>
      </c>
      <c r="P30" s="28">
        <f>VLOOKUP($A30,'5on5'!$A$3:$CZ$712,37,0)</f>
        <v>34.47</v>
      </c>
      <c r="Q30" s="28">
        <f>VLOOKUP($A30,'5on5'!$A$3:$CZ$712,38,0)</f>
        <v>58.83</v>
      </c>
      <c r="R30" s="4">
        <f t="shared" si="1"/>
        <v>-24.36</v>
      </c>
      <c r="S30" s="28">
        <f>P30-VLOOKUP($A30,'5on5'!$A$3:$CZ$712,101,0)</f>
        <v>-13.620000000000005</v>
      </c>
      <c r="T30" s="28">
        <f>Q30-VLOOKUP($A30,'5on5'!$A$3:$CZ$712,102,0)</f>
        <v>3.5700000000000003</v>
      </c>
      <c r="U30" s="3">
        <f>60*VLOOKUP($A30,'5on5'!$A$3:$CZ$712,64,0)/VLOOKUP($A30,'5on5'!$A$3:$CZ$712,94,0)</f>
        <v>3.2171581769436997</v>
      </c>
      <c r="V30" s="1" t="str">
        <f>IF( VLOOKUP($A30,'5on5'!$A$3:$CZ$712,64,0)&lt;40,"",  VLOOKUP($A30,'5on5'!$A$3:$CZ$712,19,0))</f>
        <v/>
      </c>
      <c r="W30">
        <f>VLOOKUP($A30,'5on5'!$A$3:$CZ$712,14,0)</f>
        <v>0.46</v>
      </c>
      <c r="X30" s="1">
        <f>IF(ISERROR(VLOOKUP($A30,pp!$A$3:$CZ$712,64,0)),"",60*VLOOKUP($A30,pp!$A$3:$CZ$712,64,0)/VLOOKUP($A30,pp!$A$3:$CZ$712,94,0))</f>
        <v>0</v>
      </c>
      <c r="Y30" s="1" t="str">
        <f>IF(X30="","",IF(VLOOKUP($A30,pp!$A$3:$CZ$712,64,0)&lt;20,"",  VLOOKUP($A30,pp!$A$3:$CZ$712,19,0)))</f>
        <v/>
      </c>
      <c r="Z30" s="1">
        <f>IF(ISERROR( VLOOKUP($A30,pp!$A$3:$CZ$712,14,0)  ),"",VLOOKUP($A30,pp!$A$3:$CZ$712,14,0))</f>
        <v>0</v>
      </c>
      <c r="AA30">
        <f>VLOOKUP($A30,'5on5'!$A$3:$CZ$712,41,0)/VLOOKUP($A30,'5on5'!$A$3:$CZ$712,94,0)</f>
        <v>2.6809651474530828E-2</v>
      </c>
      <c r="AB30" t="str">
        <f>IF(ISERROR(VLOOKUP($A30,pk!$A$3:$CZ$712,41,0)),"",IF( VLOOKUP($A30,pk!$A$3:$CZ$712,94,0)&lt;75,"",VLOOKUP($A30,pk!$A$3:$CZ$712,41,0)/VLOOKUP($A30,pk!$A$3:$CZ$712,94,0)))</f>
        <v/>
      </c>
      <c r="AC30">
        <f>(VLOOKUP($A30,allsit!$A$3:$CZ$712,84,0)+VLOOKUP($A30,allsit!$A$3:$CZ$712,85,0))    /VLOOKUP($A30,allsit!$A$3:$CZ$712,94,0)</f>
        <v>0.42771599657827208</v>
      </c>
      <c r="AD30">
        <f>VLOOKUP($A30,'5on5'!$A$3:$CZ$712,93,0)</f>
        <v>-0.92</v>
      </c>
    </row>
    <row r="31" spans="1:30">
      <c r="A31" t="s">
        <v>599</v>
      </c>
      <c r="B31" t="s">
        <v>600</v>
      </c>
      <c r="C31" t="s">
        <v>87</v>
      </c>
      <c r="D31" t="s">
        <v>256</v>
      </c>
      <c r="E31" s="25">
        <f>VLOOKUP($A31,allsit!$A$3:$CZ$712,10,0)</f>
        <v>15</v>
      </c>
      <c r="F31" s="25">
        <f>VLOOKUP($A31,allsit!$A$3:$CZ$712,11,0)</f>
        <v>24</v>
      </c>
      <c r="G31" s="4">
        <f>60*VLOOKUP($A31,allsit!$A$3:$CZ$712,71,0)/VLOOKUP($A31,allsit!$A$3:$CZ$712,94,0)</f>
        <v>4.7492025297418812E-2</v>
      </c>
      <c r="H31" s="26">
        <f>VLOOKUP($A31,'5on5'!$A$3:$CZ$712,94,0)/VLOOKUP($A31,'5on5'!$A$3:$CZ$712,5,0)</f>
        <v>12.3096</v>
      </c>
      <c r="I31" s="26">
        <f>IF( ISERROR(VLOOKUP($A31,pp!$A$3:$CZ$712,94,0)),0,  VLOOKUP($A31,pp!$A$3:$CZ$712,94,0)/VLOOKUP($A31,pp!$A$3:$CZ$712,5,0))</f>
        <v>1.8531428571428572</v>
      </c>
      <c r="J31" s="26">
        <f>IF( ISERROR(VLOOKUP($A31,pk!$A$3:$CZ$712,94,0)),0,  VLOOKUP($A31,pk!$A$3:$CZ$712,94,0)/VLOOKUP($A31,pk!$A$3:$CZ$712,5,0))</f>
        <v>1.9975342465753423</v>
      </c>
      <c r="K31" s="26">
        <f>VLOOKUP($A31,allsit!$A$3:$CZ$712,98,0)</f>
        <v>17.52</v>
      </c>
      <c r="L31" s="1">
        <f>IF( SUM(VLOOKUP($A31,'5on5'!$A$3:$CZ$712,78,0), VLOOKUP($A31,'5on5'!$A$3:$CZ$712,79,0))&lt;60,"",  100*VLOOKUP($A31,'5on5'!$A$3:$CZ$712,78,0)/SUM(VLOOKUP($A31,'5on5'!$A$3:$CZ$712,78,0), VLOOKUP($A31,'5on5'!$A$3:$CZ$712,79,0))             )</f>
        <v>47.963800904977376</v>
      </c>
      <c r="M31" s="28">
        <f>60*VLOOKUP($A31,'5on5'!$A$3:$CZ$712,90,0)/VLOOKUP($A31,'5on5'!$A$3:$CZ$712,94,0)</f>
        <v>2.9245466952622343</v>
      </c>
      <c r="N31" s="28">
        <f>60*VLOOKUP($A31,'5on5'!$A$3:$CZ$712,89,0)/VLOOKUP($A31,'5on5'!$A$3:$CZ$712,94,0)</f>
        <v>1.2348086046662767</v>
      </c>
      <c r="O31" s="28">
        <f t="shared" si="0"/>
        <v>1.6897380905959576</v>
      </c>
      <c r="P31" s="28">
        <f>VLOOKUP($A31,'5on5'!$A$3:$CZ$712,37,0)</f>
        <v>58.49</v>
      </c>
      <c r="Q31" s="28">
        <f>VLOOKUP($A31,'5on5'!$A$3:$CZ$712,38,0)</f>
        <v>55.5</v>
      </c>
      <c r="R31" s="4">
        <f t="shared" si="1"/>
        <v>2.990000000000002</v>
      </c>
      <c r="S31" s="28">
        <f>P31-VLOOKUP($A31,'5on5'!$A$3:$CZ$712,101,0)</f>
        <v>2.990000000000002</v>
      </c>
      <c r="T31" s="28">
        <f>Q31-VLOOKUP($A31,'5on5'!$A$3:$CZ$712,102,0)</f>
        <v>1.3200000000000003</v>
      </c>
      <c r="U31" s="3">
        <f>60*VLOOKUP($A31,'5on5'!$A$3:$CZ$712,64,0)/VLOOKUP($A31,'5on5'!$A$3:$CZ$712,94,0)</f>
        <v>7.4738415545590433</v>
      </c>
      <c r="V31" s="1">
        <f>IF( VLOOKUP($A31,'5on5'!$A$3:$CZ$712,64,0)&lt;40,"",  VLOOKUP($A31,'5on5'!$A$3:$CZ$712,19,0))</f>
        <v>12.17</v>
      </c>
      <c r="W31">
        <f>VLOOKUP($A31,'5on5'!$A$3:$CZ$712,14,0)</f>
        <v>1.1000000000000001</v>
      </c>
      <c r="X31" s="1">
        <f>IF(ISERROR(VLOOKUP($A31,pp!$A$3:$CZ$712,64,0)),"",60*VLOOKUP($A31,pp!$A$3:$CZ$712,64,0)/VLOOKUP($A31,pp!$A$3:$CZ$712,94,0))</f>
        <v>10.638297872340425</v>
      </c>
      <c r="Y31" s="1">
        <f>IF(X31="","",IF(VLOOKUP($A31,pp!$A$3:$CZ$712,64,0)&lt;20,"",  VLOOKUP($A31,pp!$A$3:$CZ$712,19,0)))</f>
        <v>4.3499999999999996</v>
      </c>
      <c r="Z31" s="1">
        <f>IF(ISERROR( VLOOKUP($A31,pp!$A$3:$CZ$712,14,0)  ),"",VLOOKUP($A31,pp!$A$3:$CZ$712,14,0))</f>
        <v>1.39</v>
      </c>
      <c r="AA31">
        <f>VLOOKUP($A31,'5on5'!$A$3:$CZ$712,41,0)/VLOOKUP($A31,'5on5'!$A$3:$CZ$712,94,0)</f>
        <v>3.7910790494140076E-2</v>
      </c>
      <c r="AB31">
        <f>IF(ISERROR(VLOOKUP($A31,pk!$A$3:$CZ$712,41,0)),"",IF( VLOOKUP($A31,pk!$A$3:$CZ$712,94,0)&lt;75,"",VLOOKUP($A31,pk!$A$3:$CZ$712,41,0)/VLOOKUP($A31,pk!$A$3:$CZ$712,94,0)))</f>
        <v>1.3715539706487451E-2</v>
      </c>
      <c r="AC31">
        <f>(VLOOKUP($A31,allsit!$A$3:$CZ$712,84,0)+VLOOKUP($A31,allsit!$A$3:$CZ$712,85,0))    /VLOOKUP($A31,allsit!$A$3:$CZ$712,94,0)</f>
        <v>8.5485645535353857E-2</v>
      </c>
      <c r="AD31">
        <f>VLOOKUP($A31,'5on5'!$A$3:$CZ$712,93,0)</f>
        <v>0.13</v>
      </c>
    </row>
    <row r="32" spans="1:30">
      <c r="A32" t="s">
        <v>1062</v>
      </c>
      <c r="B32" t="s">
        <v>1063</v>
      </c>
      <c r="C32" t="s">
        <v>80</v>
      </c>
      <c r="D32" t="s">
        <v>858</v>
      </c>
      <c r="E32" s="25">
        <f>VLOOKUP($A32,allsit!$A$3:$CZ$712,10,0)</f>
        <v>7</v>
      </c>
      <c r="F32" s="25">
        <f>VLOOKUP($A32,allsit!$A$3:$CZ$712,11,0)</f>
        <v>6</v>
      </c>
      <c r="G32" s="4">
        <f>60*VLOOKUP($A32,allsit!$A$3:$CZ$712,71,0)/VLOOKUP($A32,allsit!$A$3:$CZ$712,94,0)</f>
        <v>-1.2043183414815983</v>
      </c>
      <c r="H32" s="26">
        <f>VLOOKUP($A32,'5on5'!$A$3:$CZ$712,94,0)/VLOOKUP($A32,'5on5'!$A$3:$CZ$712,5,0)</f>
        <v>10.31593220338983</v>
      </c>
      <c r="I32" s="26">
        <f>IF( ISERROR(VLOOKUP($A32,pp!$A$3:$CZ$712,94,0)),0,  VLOOKUP($A32,pp!$A$3:$CZ$712,94,0)/VLOOKUP($A32,pp!$A$3:$CZ$712,5,0))</f>
        <v>7.3898305084745763E-2</v>
      </c>
      <c r="J32" s="26">
        <f>IF( ISERROR(VLOOKUP($A32,pk!$A$3:$CZ$712,94,0)),0,  VLOOKUP($A32,pk!$A$3:$CZ$712,94,0)/VLOOKUP($A32,pk!$A$3:$CZ$712,5,0))</f>
        <v>1.2428813559322034</v>
      </c>
      <c r="K32" s="26">
        <f>VLOOKUP($A32,allsit!$A$3:$CZ$712,98,0)</f>
        <v>16.91</v>
      </c>
      <c r="L32" s="1" t="str">
        <f>IF( SUM(VLOOKUP($A32,'5on5'!$A$3:$CZ$712,78,0), VLOOKUP($A32,'5on5'!$A$3:$CZ$712,79,0))&lt;60,"",  100*VLOOKUP($A32,'5on5'!$A$3:$CZ$712,78,0)/SUM(VLOOKUP($A32,'5on5'!$A$3:$CZ$712,78,0), VLOOKUP($A32,'5on5'!$A$3:$CZ$712,79,0))             )</f>
        <v/>
      </c>
      <c r="M32" s="28">
        <f>60*VLOOKUP($A32,'5on5'!$A$3:$CZ$712,90,0)/VLOOKUP($A32,'5on5'!$A$3:$CZ$712,94,0)</f>
        <v>2.4645110410094637</v>
      </c>
      <c r="N32" s="28">
        <f>60*VLOOKUP($A32,'5on5'!$A$3:$CZ$712,89,0)/VLOOKUP($A32,'5on5'!$A$3:$CZ$712,94,0)</f>
        <v>0.88722397476340698</v>
      </c>
      <c r="O32" s="28">
        <f t="shared" si="0"/>
        <v>1.5772870662460567</v>
      </c>
      <c r="P32" s="28">
        <f>VLOOKUP($A32,'5on5'!$A$3:$CZ$712,37,0)</f>
        <v>49.49</v>
      </c>
      <c r="Q32" s="28">
        <f>VLOOKUP($A32,'5on5'!$A$3:$CZ$712,38,0)</f>
        <v>55.89</v>
      </c>
      <c r="R32" s="4">
        <f t="shared" si="1"/>
        <v>-6.3999999999999986</v>
      </c>
      <c r="S32" s="28">
        <f>P32-VLOOKUP($A32,'5on5'!$A$3:$CZ$712,101,0)</f>
        <v>-1.1999999999999957</v>
      </c>
      <c r="T32" s="28">
        <f>Q32-VLOOKUP($A32,'5on5'!$A$3:$CZ$712,102,0)</f>
        <v>-3.7999999999999972</v>
      </c>
      <c r="U32" s="3">
        <f>60*VLOOKUP($A32,'5on5'!$A$3:$CZ$712,64,0)/VLOOKUP($A32,'5on5'!$A$3:$CZ$712,94,0)</f>
        <v>9.3651419558359628</v>
      </c>
      <c r="V32" s="1">
        <f>IF( VLOOKUP($A32,'5on5'!$A$3:$CZ$712,64,0)&lt;40,"",  VLOOKUP($A32,'5on5'!$A$3:$CZ$712,19,0))</f>
        <v>7.37</v>
      </c>
      <c r="W32">
        <f>VLOOKUP($A32,'5on5'!$A$3:$CZ$712,14,0)</f>
        <v>0.49</v>
      </c>
      <c r="X32" s="1">
        <f>IF(ISERROR(VLOOKUP($A32,pp!$A$3:$CZ$712,64,0)),"",60*VLOOKUP($A32,pp!$A$3:$CZ$712,64,0)/VLOOKUP($A32,pp!$A$3:$CZ$712,94,0))</f>
        <v>27.52293577981651</v>
      </c>
      <c r="Y32" s="1" t="str">
        <f>IF(X32="","",IF(VLOOKUP($A32,pp!$A$3:$CZ$712,64,0)&lt;20,"",  VLOOKUP($A32,pp!$A$3:$CZ$712,19,0)))</f>
        <v/>
      </c>
      <c r="Z32" s="1">
        <f>IF(ISERROR( VLOOKUP($A32,pp!$A$3:$CZ$712,14,0)  ),"",VLOOKUP($A32,pp!$A$3:$CZ$712,14,0))</f>
        <v>0</v>
      </c>
      <c r="AA32">
        <f>VLOOKUP($A32,'5on5'!$A$3:$CZ$712,41,0)/VLOOKUP($A32,'5on5'!$A$3:$CZ$712,94,0)</f>
        <v>5.2576235541535225E-2</v>
      </c>
      <c r="AB32" t="str">
        <f>IF(ISERROR(VLOOKUP($A32,pk!$A$3:$CZ$712,41,0)),"",IF( VLOOKUP($A32,pk!$A$3:$CZ$712,94,0)&lt;75,"",VLOOKUP($A32,pk!$A$3:$CZ$712,41,0)/VLOOKUP($A32,pk!$A$3:$CZ$712,94,0)))</f>
        <v/>
      </c>
      <c r="AC32">
        <f>(VLOOKUP($A32,allsit!$A$3:$CZ$712,84,0)+VLOOKUP($A32,allsit!$A$3:$CZ$712,85,0))    /VLOOKUP($A32,allsit!$A$3:$CZ$712,94,0)</f>
        <v>0.3096818592381253</v>
      </c>
      <c r="AD32">
        <f>VLOOKUP($A32,'5on5'!$A$3:$CZ$712,93,0)</f>
        <v>0.2</v>
      </c>
    </row>
    <row r="33" spans="1:30">
      <c r="A33" t="s">
        <v>1377</v>
      </c>
      <c r="B33" t="s">
        <v>1378</v>
      </c>
      <c r="C33" t="s">
        <v>68</v>
      </c>
      <c r="D33" t="s">
        <v>1056</v>
      </c>
      <c r="E33" s="25">
        <f>VLOOKUP($A33,allsit!$A$3:$CZ$712,10,0)</f>
        <v>16</v>
      </c>
      <c r="F33" s="25">
        <f>VLOOKUP($A33,allsit!$A$3:$CZ$712,11,0)</f>
        <v>17</v>
      </c>
      <c r="G33" s="4">
        <f>60*VLOOKUP($A33,allsit!$A$3:$CZ$712,71,0)/VLOOKUP($A33,allsit!$A$3:$CZ$712,94,0)</f>
        <v>-0.38292169251388092</v>
      </c>
      <c r="H33" s="26">
        <f>VLOOKUP($A33,'5on5'!$A$3:$CZ$712,94,0)/VLOOKUP($A33,'5on5'!$A$3:$CZ$712,5,0)</f>
        <v>11.842564102564102</v>
      </c>
      <c r="I33" s="26">
        <f>IF( ISERROR(VLOOKUP($A33,pp!$A$3:$CZ$712,94,0)),0,  VLOOKUP($A33,pp!$A$3:$CZ$712,94,0)/VLOOKUP($A33,pp!$A$3:$CZ$712,5,0))</f>
        <v>3.5714285714285712E-2</v>
      </c>
      <c r="J33" s="26">
        <f>IF( ISERROR(VLOOKUP($A33,pk!$A$3:$CZ$712,94,0)),0,  VLOOKUP($A33,pk!$A$3:$CZ$712,94,0)/VLOOKUP($A33,pk!$A$3:$CZ$712,5,0))</f>
        <v>1.9026027397260272</v>
      </c>
      <c r="K33" s="26">
        <f>VLOOKUP($A33,allsit!$A$3:$CZ$712,98,0)</f>
        <v>17.350000000000001</v>
      </c>
      <c r="L33" s="1">
        <f>IF( SUM(VLOOKUP($A33,'5on5'!$A$3:$CZ$712,78,0), VLOOKUP($A33,'5on5'!$A$3:$CZ$712,79,0))&lt;60,"",  100*VLOOKUP($A33,'5on5'!$A$3:$CZ$712,78,0)/SUM(VLOOKUP($A33,'5on5'!$A$3:$CZ$712,78,0), VLOOKUP($A33,'5on5'!$A$3:$CZ$712,79,0))             )</f>
        <v>44.615384615384613</v>
      </c>
      <c r="M33" s="28">
        <f>60*VLOOKUP($A33,'5on5'!$A$3:$CZ$712,90,0)/VLOOKUP($A33,'5on5'!$A$3:$CZ$712,94,0)</f>
        <v>0.90936647468929976</v>
      </c>
      <c r="N33" s="28">
        <f>60*VLOOKUP($A33,'5on5'!$A$3:$CZ$712,89,0)/VLOOKUP($A33,'5on5'!$A$3:$CZ$712,94,0)</f>
        <v>1.4939592084181352</v>
      </c>
      <c r="O33" s="28">
        <f t="shared" si="0"/>
        <v>-0.58459273372883547</v>
      </c>
      <c r="P33" s="28">
        <f>VLOOKUP($A33,'5on5'!$A$3:$CZ$712,37,0)</f>
        <v>46.9</v>
      </c>
      <c r="Q33" s="28">
        <f>VLOOKUP($A33,'5on5'!$A$3:$CZ$712,38,0)</f>
        <v>65.599999999999994</v>
      </c>
      <c r="R33" s="4">
        <f t="shared" si="1"/>
        <v>-18.699999999999996</v>
      </c>
      <c r="S33" s="28">
        <f>P33-VLOOKUP($A33,'5on5'!$A$3:$CZ$712,101,0)</f>
        <v>-3.1300000000000026</v>
      </c>
      <c r="T33" s="28">
        <f>Q33-VLOOKUP($A33,'5on5'!$A$3:$CZ$712,102,0)</f>
        <v>5.9799999999999969</v>
      </c>
      <c r="U33" s="3">
        <f>60*VLOOKUP($A33,'5on5'!$A$3:$CZ$712,64,0)/VLOOKUP($A33,'5on5'!$A$3:$CZ$712,94,0)</f>
        <v>6.0407915818646343</v>
      </c>
      <c r="V33" s="1">
        <f>IF( VLOOKUP($A33,'5on5'!$A$3:$CZ$712,64,0)&lt;40,"",  VLOOKUP($A33,'5on5'!$A$3:$CZ$712,19,0))</f>
        <v>16.13</v>
      </c>
      <c r="W33">
        <f>VLOOKUP($A33,'5on5'!$A$3:$CZ$712,14,0)</f>
        <v>0.91</v>
      </c>
      <c r="X33" s="1">
        <f>IF(ISERROR(VLOOKUP($A33,pp!$A$3:$CZ$712,64,0)),"",60*VLOOKUP($A33,pp!$A$3:$CZ$712,64,0)/VLOOKUP($A33,pp!$A$3:$CZ$712,94,0))</f>
        <v>0</v>
      </c>
      <c r="Y33" s="1" t="str">
        <f>IF(X33="","",IF(VLOOKUP($A33,pp!$A$3:$CZ$712,64,0)&lt;20,"",  VLOOKUP($A33,pp!$A$3:$CZ$712,19,0)))</f>
        <v/>
      </c>
      <c r="Z33" s="1">
        <f>IF(ISERROR( VLOOKUP($A33,pp!$A$3:$CZ$712,14,0)  ),"",VLOOKUP($A33,pp!$A$3:$CZ$712,14,0))</f>
        <v>21.82</v>
      </c>
      <c r="AA33">
        <f>VLOOKUP($A33,'5on5'!$A$3:$CZ$712,41,0)/VLOOKUP($A33,'5on5'!$A$3:$CZ$712,94,0)</f>
        <v>2.7064478413372017E-2</v>
      </c>
      <c r="AB33">
        <f>IF(ISERROR(VLOOKUP($A33,pk!$A$3:$CZ$712,41,0)),"",IF( VLOOKUP($A33,pk!$A$3:$CZ$712,94,0)&lt;75,"",VLOOKUP($A33,pk!$A$3:$CZ$712,41,0)/VLOOKUP($A33,pk!$A$3:$CZ$712,94,0)))</f>
        <v>2.8799769601843189E-2</v>
      </c>
      <c r="AC33">
        <f>(VLOOKUP($A33,allsit!$A$3:$CZ$712,84,0)+VLOOKUP($A33,allsit!$A$3:$CZ$712,85,0))    /VLOOKUP($A33,allsit!$A$3:$CZ$712,94,0)</f>
        <v>0.33915921336943738</v>
      </c>
      <c r="AD33">
        <f>VLOOKUP($A33,'5on5'!$A$3:$CZ$712,93,0)</f>
        <v>0.39</v>
      </c>
    </row>
    <row r="34" spans="1:30">
      <c r="A34" t="s">
        <v>997</v>
      </c>
      <c r="B34" t="s">
        <v>998</v>
      </c>
      <c r="C34" t="s">
        <v>124</v>
      </c>
      <c r="D34" t="s">
        <v>74</v>
      </c>
      <c r="E34" s="25">
        <f>VLOOKUP($A34,allsit!$A$3:$CZ$712,10,0)</f>
        <v>3</v>
      </c>
      <c r="F34" s="25">
        <f>VLOOKUP($A34,allsit!$A$3:$CZ$712,11,0)</f>
        <v>10</v>
      </c>
      <c r="G34" s="4">
        <f>60*VLOOKUP($A34,allsit!$A$3:$CZ$712,71,0)/VLOOKUP($A34,allsit!$A$3:$CZ$712,94,0)</f>
        <v>-1.4632361907084501</v>
      </c>
      <c r="H34" s="26">
        <f>VLOOKUP($A34,'5on5'!$A$3:$CZ$712,94,0)/VLOOKUP($A34,'5on5'!$A$3:$CZ$712,5,0)</f>
        <v>10.342463768115943</v>
      </c>
      <c r="I34" s="26">
        <f>IF( ISERROR(VLOOKUP($A34,pp!$A$3:$CZ$712,94,0)),0,  VLOOKUP($A34,pp!$A$3:$CZ$712,94,0)/VLOOKUP($A34,pp!$A$3:$CZ$712,5,0))</f>
        <v>0.26608695652173914</v>
      </c>
      <c r="J34" s="26">
        <f>IF( ISERROR(VLOOKUP($A34,pk!$A$3:$CZ$712,94,0)),0,  VLOOKUP($A34,pk!$A$3:$CZ$712,94,0)/VLOOKUP($A34,pk!$A$3:$CZ$712,5,0))</f>
        <v>1.0999999999999999</v>
      </c>
      <c r="K34" s="26">
        <f>VLOOKUP($A34,allsit!$A$3:$CZ$712,98,0)</f>
        <v>17.350000000000001</v>
      </c>
      <c r="L34" s="1" t="str">
        <f>IF( SUM(VLOOKUP($A34,'5on5'!$A$3:$CZ$712,78,0), VLOOKUP($A34,'5on5'!$A$3:$CZ$712,79,0))&lt;60,"",  100*VLOOKUP($A34,'5on5'!$A$3:$CZ$712,78,0)/SUM(VLOOKUP($A34,'5on5'!$A$3:$CZ$712,78,0), VLOOKUP($A34,'5on5'!$A$3:$CZ$712,79,0))             )</f>
        <v/>
      </c>
      <c r="M34" s="28">
        <f>60*VLOOKUP($A34,'5on5'!$A$3:$CZ$712,90,0)/VLOOKUP($A34,'5on5'!$A$3:$CZ$712,94,0)</f>
        <v>1.8496980227849165</v>
      </c>
      <c r="N34" s="28">
        <f>60*VLOOKUP($A34,'5on5'!$A$3:$CZ$712,89,0)/VLOOKUP($A34,'5on5'!$A$3:$CZ$712,94,0)</f>
        <v>0.84077182853859844</v>
      </c>
      <c r="O34" s="28">
        <f t="shared" si="0"/>
        <v>1.0089261942463179</v>
      </c>
      <c r="P34" s="28">
        <f>VLOOKUP($A34,'5on5'!$A$3:$CZ$712,37,0)</f>
        <v>47.92</v>
      </c>
      <c r="Q34" s="28">
        <f>VLOOKUP($A34,'5on5'!$A$3:$CZ$712,38,0)</f>
        <v>51.45</v>
      </c>
      <c r="R34" s="4">
        <f t="shared" si="1"/>
        <v>-3.5300000000000011</v>
      </c>
      <c r="S34" s="28">
        <f>P34-VLOOKUP($A34,'5on5'!$A$3:$CZ$712,101,0)</f>
        <v>-5.269999999999996</v>
      </c>
      <c r="T34" s="28">
        <f>Q34-VLOOKUP($A34,'5on5'!$A$3:$CZ$712,102,0)</f>
        <v>-1.2999999999999972</v>
      </c>
      <c r="U34" s="3">
        <f>60*VLOOKUP($A34,'5on5'!$A$3:$CZ$712,64,0)/VLOOKUP($A34,'5on5'!$A$3:$CZ$712,94,0)</f>
        <v>5.7172484340624692</v>
      </c>
      <c r="V34" s="1">
        <f>IF( VLOOKUP($A34,'5on5'!$A$3:$CZ$712,64,0)&lt;40,"",  VLOOKUP($A34,'5on5'!$A$3:$CZ$712,19,0))</f>
        <v>2.94</v>
      </c>
      <c r="W34">
        <f>VLOOKUP($A34,'5on5'!$A$3:$CZ$712,14,0)</f>
        <v>0.76</v>
      </c>
      <c r="X34" s="1">
        <f>IF(ISERROR(VLOOKUP($A34,pp!$A$3:$CZ$712,64,0)),"",60*VLOOKUP($A34,pp!$A$3:$CZ$712,64,0)/VLOOKUP($A34,pp!$A$3:$CZ$712,94,0))</f>
        <v>6.5359477124183005</v>
      </c>
      <c r="Y34" s="1" t="str">
        <f>IF(X34="","",IF(VLOOKUP($A34,pp!$A$3:$CZ$712,64,0)&lt;20,"",  VLOOKUP($A34,pp!$A$3:$CZ$712,19,0)))</f>
        <v/>
      </c>
      <c r="Z34" s="1">
        <f>IF(ISERROR( VLOOKUP($A34,pp!$A$3:$CZ$712,14,0)  ),"",VLOOKUP($A34,pp!$A$3:$CZ$712,14,0))</f>
        <v>0</v>
      </c>
      <c r="AA34">
        <f>VLOOKUP($A34,'5on5'!$A$3:$CZ$712,41,0)/VLOOKUP($A34,'5on5'!$A$3:$CZ$712,94,0)</f>
        <v>2.6624441237055617E-2</v>
      </c>
      <c r="AB34" t="str">
        <f>IF(ISERROR(VLOOKUP($A34,pk!$A$3:$CZ$712,41,0)),"",IF( VLOOKUP($A34,pk!$A$3:$CZ$712,94,0)&lt;75,"",VLOOKUP($A34,pk!$A$3:$CZ$712,41,0)/VLOOKUP($A34,pk!$A$3:$CZ$712,94,0)))</f>
        <v/>
      </c>
      <c r="AC34">
        <f>(VLOOKUP($A34,allsit!$A$3:$CZ$712,84,0)+VLOOKUP($A34,allsit!$A$3:$CZ$712,85,0))    /VLOOKUP($A34,allsit!$A$3:$CZ$712,94,0)</f>
        <v>0.31459578100231678</v>
      </c>
      <c r="AD34">
        <f>VLOOKUP($A34,'5on5'!$A$3:$CZ$712,93,0)</f>
        <v>0.08</v>
      </c>
    </row>
    <row r="35" spans="1:30">
      <c r="A35" t="s">
        <v>994</v>
      </c>
      <c r="B35" t="s">
        <v>995</v>
      </c>
      <c r="C35" t="s">
        <v>80</v>
      </c>
      <c r="D35" t="s">
        <v>996</v>
      </c>
      <c r="E35" s="25">
        <f>VLOOKUP($A35,allsit!$A$3:$CZ$712,10,0)</f>
        <v>6</v>
      </c>
      <c r="F35" s="25">
        <f>VLOOKUP($A35,allsit!$A$3:$CZ$712,11,0)</f>
        <v>7</v>
      </c>
      <c r="G35" s="4">
        <f>60*VLOOKUP($A35,allsit!$A$3:$CZ$712,71,0)/VLOOKUP($A35,allsit!$A$3:$CZ$712,94,0)</f>
        <v>-0.63997074419455113</v>
      </c>
      <c r="H35" s="26">
        <f>VLOOKUP($A35,'5on5'!$A$3:$CZ$712,94,0)/VLOOKUP($A35,'5on5'!$A$3:$CZ$712,5,0)</f>
        <v>11.535294117647059</v>
      </c>
      <c r="I35" s="26">
        <f>IF( ISERROR(VLOOKUP($A35,pp!$A$3:$CZ$712,94,0)),0,  VLOOKUP($A35,pp!$A$3:$CZ$712,94,0)/VLOOKUP($A35,pp!$A$3:$CZ$712,5,0))</f>
        <v>0.97823529411764709</v>
      </c>
      <c r="J35" s="26">
        <f>IF( ISERROR(VLOOKUP($A35,pk!$A$3:$CZ$712,94,0)),0,  VLOOKUP($A35,pk!$A$3:$CZ$712,94,0)/VLOOKUP($A35,pk!$A$3:$CZ$712,5,0))</f>
        <v>5.2000000000000005E-2</v>
      </c>
      <c r="K35" s="26">
        <f>VLOOKUP($A35,allsit!$A$3:$CZ$712,98,0)</f>
        <v>17.34</v>
      </c>
      <c r="L35" s="1" t="str">
        <f>IF( SUM(VLOOKUP($A35,'5on5'!$A$3:$CZ$712,78,0), VLOOKUP($A35,'5on5'!$A$3:$CZ$712,79,0))&lt;60,"",  100*VLOOKUP($A35,'5on5'!$A$3:$CZ$712,78,0)/SUM(VLOOKUP($A35,'5on5'!$A$3:$CZ$712,78,0), VLOOKUP($A35,'5on5'!$A$3:$CZ$712,79,0))             )</f>
        <v/>
      </c>
      <c r="M35" s="28">
        <f>60*VLOOKUP($A35,'5on5'!$A$3:$CZ$712,90,0)/VLOOKUP($A35,'5on5'!$A$3:$CZ$712,94,0)</f>
        <v>0.61193268740438556</v>
      </c>
      <c r="N35" s="28">
        <f>60*VLOOKUP($A35,'5on5'!$A$3:$CZ$712,89,0)/VLOOKUP($A35,'5on5'!$A$3:$CZ$712,94,0)</f>
        <v>1.2238653748087711</v>
      </c>
      <c r="O35" s="28">
        <f t="shared" si="0"/>
        <v>-0.61193268740438556</v>
      </c>
      <c r="P35" s="28">
        <f>VLOOKUP($A35,'5on5'!$A$3:$CZ$712,37,0)</f>
        <v>55.28</v>
      </c>
      <c r="Q35" s="28">
        <f>VLOOKUP($A35,'5on5'!$A$3:$CZ$712,38,0)</f>
        <v>59.26</v>
      </c>
      <c r="R35" s="4">
        <f t="shared" si="1"/>
        <v>-3.9799999999999969</v>
      </c>
      <c r="S35" s="28">
        <f>P35-VLOOKUP($A35,'5on5'!$A$3:$CZ$712,101,0)</f>
        <v>1.0200000000000031</v>
      </c>
      <c r="T35" s="28">
        <f>Q35-VLOOKUP($A35,'5on5'!$A$3:$CZ$712,102,0)</f>
        <v>3.6400000000000006</v>
      </c>
      <c r="U35" s="3">
        <f>60*VLOOKUP($A35,'5on5'!$A$3:$CZ$712,64,0)/VLOOKUP($A35,'5on5'!$A$3:$CZ$712,94,0)</f>
        <v>8.0571137174910774</v>
      </c>
      <c r="V35" s="1">
        <f>IF( VLOOKUP($A35,'5on5'!$A$3:$CZ$712,64,0)&lt;40,"",  VLOOKUP($A35,'5on5'!$A$3:$CZ$712,19,0))</f>
        <v>3.8</v>
      </c>
      <c r="W35">
        <f>VLOOKUP($A35,'5on5'!$A$3:$CZ$712,14,0)</f>
        <v>0.61</v>
      </c>
      <c r="X35" s="1">
        <f>IF(ISERROR(VLOOKUP($A35,pp!$A$3:$CZ$712,64,0)),"",60*VLOOKUP($A35,pp!$A$3:$CZ$712,64,0)/VLOOKUP($A35,pp!$A$3:$CZ$712,94,0))</f>
        <v>6.0132291040288637</v>
      </c>
      <c r="Y35" s="1" t="str">
        <f>IF(X35="","",IF(VLOOKUP($A35,pp!$A$3:$CZ$712,64,0)&lt;20,"",  VLOOKUP($A35,pp!$A$3:$CZ$712,19,0)))</f>
        <v/>
      </c>
      <c r="Z35" s="1">
        <f>IF(ISERROR( VLOOKUP($A35,pp!$A$3:$CZ$712,14,0)  ),"",VLOOKUP($A35,pp!$A$3:$CZ$712,14,0))</f>
        <v>1.2</v>
      </c>
      <c r="AA35">
        <f>VLOOKUP($A35,'5on5'!$A$3:$CZ$712,41,0)/VLOOKUP($A35,'5on5'!$A$3:$CZ$712,94,0)</f>
        <v>6.2893081761006289E-2</v>
      </c>
      <c r="AB35" t="str">
        <f>IF(ISERROR(VLOOKUP($A35,pk!$A$3:$CZ$712,41,0)),"",IF( VLOOKUP($A35,pk!$A$3:$CZ$712,94,0)&lt;75,"",VLOOKUP($A35,pk!$A$3:$CZ$712,41,0)/VLOOKUP($A35,pk!$A$3:$CZ$712,94,0)))</f>
        <v/>
      </c>
      <c r="AC35">
        <f>(VLOOKUP($A35,allsit!$A$3:$CZ$712,84,0)+VLOOKUP($A35,allsit!$A$3:$CZ$712,85,0))    /VLOOKUP($A35,allsit!$A$3:$CZ$712,94,0)</f>
        <v>0.18589626378984581</v>
      </c>
      <c r="AD35">
        <f>VLOOKUP($A35,'5on5'!$A$3:$CZ$712,93,0)</f>
        <v>-0.41</v>
      </c>
    </row>
    <row r="36" spans="1:30">
      <c r="A36" t="s">
        <v>886</v>
      </c>
      <c r="B36" t="s">
        <v>887</v>
      </c>
      <c r="C36" t="s">
        <v>80</v>
      </c>
      <c r="D36" t="s">
        <v>88</v>
      </c>
      <c r="E36" s="25">
        <f>VLOOKUP($A36,allsit!$A$3:$CZ$712,10,0)</f>
        <v>3</v>
      </c>
      <c r="F36" s="25">
        <f>VLOOKUP($A36,allsit!$A$3:$CZ$712,11,0)</f>
        <v>3</v>
      </c>
      <c r="G36" s="4">
        <f>60*VLOOKUP($A36,allsit!$A$3:$CZ$712,71,0)/VLOOKUP($A36,allsit!$A$3:$CZ$712,94,0)</f>
        <v>0.18183471224656786</v>
      </c>
      <c r="H36" s="26">
        <f>VLOOKUP($A36,'5on5'!$A$3:$CZ$712,94,0)/VLOOKUP($A36,'5on5'!$A$3:$CZ$712,5,0)</f>
        <v>10.21516129032258</v>
      </c>
      <c r="I36" s="26">
        <f>IF( ISERROR(VLOOKUP($A36,pp!$A$3:$CZ$712,94,0)),0,  VLOOKUP($A36,pp!$A$3:$CZ$712,94,0)/VLOOKUP($A36,pp!$A$3:$CZ$712,5,0))</f>
        <v>0.26433333333333331</v>
      </c>
      <c r="J36" s="26">
        <f>IF( ISERROR(VLOOKUP($A36,pk!$A$3:$CZ$712,94,0)),0,  VLOOKUP($A36,pk!$A$3:$CZ$712,94,0)/VLOOKUP($A36,pk!$A$3:$CZ$712,5,0))</f>
        <v>0</v>
      </c>
      <c r="K36" s="26">
        <f>VLOOKUP($A36,allsit!$A$3:$CZ$712,98,0)</f>
        <v>17.12</v>
      </c>
      <c r="L36" s="1" t="str">
        <f>IF( SUM(VLOOKUP($A36,'5on5'!$A$3:$CZ$712,78,0), VLOOKUP($A36,'5on5'!$A$3:$CZ$712,79,0))&lt;60,"",  100*VLOOKUP($A36,'5on5'!$A$3:$CZ$712,78,0)/SUM(VLOOKUP($A36,'5on5'!$A$3:$CZ$712,78,0), VLOOKUP($A36,'5on5'!$A$3:$CZ$712,79,0))             )</f>
        <v/>
      </c>
      <c r="M36" s="28">
        <f>60*VLOOKUP($A36,'5on5'!$A$3:$CZ$712,90,0)/VLOOKUP($A36,'5on5'!$A$3:$CZ$712,94,0)</f>
        <v>1.5157735181734928</v>
      </c>
      <c r="N36" s="28">
        <f>60*VLOOKUP($A36,'5on5'!$A$3:$CZ$712,89,0)/VLOOKUP($A36,'5on5'!$A$3:$CZ$712,94,0)</f>
        <v>0.56841506931505981</v>
      </c>
      <c r="O36" s="28">
        <f t="shared" si="0"/>
        <v>0.94735844885843301</v>
      </c>
      <c r="P36" s="28">
        <f>VLOOKUP($A36,'5on5'!$A$3:$CZ$712,37,0)</f>
        <v>54.19</v>
      </c>
      <c r="Q36" s="28">
        <f>VLOOKUP($A36,'5on5'!$A$3:$CZ$712,38,0)</f>
        <v>56.46</v>
      </c>
      <c r="R36" s="4">
        <f t="shared" si="1"/>
        <v>-2.2700000000000031</v>
      </c>
      <c r="S36" s="28">
        <f>P36-VLOOKUP($A36,'5on5'!$A$3:$CZ$712,101,0)</f>
        <v>1.4799999999999969</v>
      </c>
      <c r="T36" s="28">
        <f>Q36-VLOOKUP($A36,'5on5'!$A$3:$CZ$712,102,0)</f>
        <v>0.42999999999999972</v>
      </c>
      <c r="U36" s="3">
        <f>60*VLOOKUP($A36,'5on5'!$A$3:$CZ$712,64,0)/VLOOKUP($A36,'5on5'!$A$3:$CZ$712,94,0)</f>
        <v>6.6315091420090315</v>
      </c>
      <c r="V36" s="1" t="str">
        <f>IF( VLOOKUP($A36,'5on5'!$A$3:$CZ$712,64,0)&lt;40,"",  VLOOKUP($A36,'5on5'!$A$3:$CZ$712,19,0))</f>
        <v/>
      </c>
      <c r="W36">
        <f>VLOOKUP($A36,'5on5'!$A$3:$CZ$712,14,0)</f>
        <v>0.56999999999999995</v>
      </c>
      <c r="X36" s="1">
        <f>IF(ISERROR(VLOOKUP($A36,pp!$A$3:$CZ$712,64,0)),"",60*VLOOKUP($A36,pp!$A$3:$CZ$712,64,0)/VLOOKUP($A36,pp!$A$3:$CZ$712,94,0))</f>
        <v>0</v>
      </c>
      <c r="Y36" s="1" t="str">
        <f>IF(X36="","",IF(VLOOKUP($A36,pp!$A$3:$CZ$712,64,0)&lt;20,"",  VLOOKUP($A36,pp!$A$3:$CZ$712,19,0)))</f>
        <v/>
      </c>
      <c r="Z36" s="1">
        <f>IF(ISERROR( VLOOKUP($A36,pp!$A$3:$CZ$712,14,0)  ),"",VLOOKUP($A36,pp!$A$3:$CZ$712,14,0))</f>
        <v>0</v>
      </c>
      <c r="AA36">
        <f>VLOOKUP($A36,'5on5'!$A$3:$CZ$712,41,0)/VLOOKUP($A36,'5on5'!$A$3:$CZ$712,94,0)</f>
        <v>3.4736476458142547E-2</v>
      </c>
      <c r="AB36" t="str">
        <f>IF(ISERROR(VLOOKUP($A36,pk!$A$3:$CZ$712,41,0)),"",IF( VLOOKUP($A36,pk!$A$3:$CZ$712,94,0)&lt;75,"",VLOOKUP($A36,pk!$A$3:$CZ$712,41,0)/VLOOKUP($A36,pk!$A$3:$CZ$712,94,0)))</f>
        <v/>
      </c>
      <c r="AC36">
        <f>(VLOOKUP($A36,allsit!$A$3:$CZ$712,84,0)+VLOOKUP($A36,allsit!$A$3:$CZ$712,85,0))    /VLOOKUP($A36,allsit!$A$3:$CZ$712,94,0)</f>
        <v>0.25759917568263779</v>
      </c>
      <c r="AD36">
        <f>VLOOKUP($A36,'5on5'!$A$3:$CZ$712,93,0)</f>
        <v>-0.19</v>
      </c>
    </row>
    <row r="37" spans="1:30">
      <c r="A37" t="s">
        <v>566</v>
      </c>
      <c r="B37" t="s">
        <v>567</v>
      </c>
      <c r="C37" t="s">
        <v>100</v>
      </c>
      <c r="D37" t="s">
        <v>149</v>
      </c>
      <c r="E37" s="25">
        <f>VLOOKUP($A37,allsit!$A$3:$CZ$712,10,0)</f>
        <v>14</v>
      </c>
      <c r="F37" s="25">
        <f>VLOOKUP($A37,allsit!$A$3:$CZ$712,11,0)</f>
        <v>24</v>
      </c>
      <c r="G37" s="4">
        <f>60*VLOOKUP($A37,allsit!$A$3:$CZ$712,71,0)/VLOOKUP($A37,allsit!$A$3:$CZ$712,94,0)</f>
        <v>1.1767493932385942</v>
      </c>
      <c r="H37" s="26">
        <f>VLOOKUP($A37,'5on5'!$A$3:$CZ$712,94,0)/VLOOKUP($A37,'5on5'!$A$3:$CZ$712,5,0)</f>
        <v>13.003974358974359</v>
      </c>
      <c r="I37" s="26">
        <f>IF( ISERROR(VLOOKUP($A37,pp!$A$3:$CZ$712,94,0)),0,  VLOOKUP($A37,pp!$A$3:$CZ$712,94,0)/VLOOKUP($A37,pp!$A$3:$CZ$712,5,0))</f>
        <v>1.9782051282051283</v>
      </c>
      <c r="J37" s="26">
        <f>IF( ISERROR(VLOOKUP($A37,pk!$A$3:$CZ$712,94,0)),0,  VLOOKUP($A37,pk!$A$3:$CZ$712,94,0)/VLOOKUP($A37,pk!$A$3:$CZ$712,5,0))</f>
        <v>1.783783783783784E-2</v>
      </c>
      <c r="K37" s="26">
        <f>VLOOKUP($A37,allsit!$A$3:$CZ$712,98,0)</f>
        <v>17.53</v>
      </c>
      <c r="L37" s="1">
        <f>IF( SUM(VLOOKUP($A37,'5on5'!$A$3:$CZ$712,78,0), VLOOKUP($A37,'5on5'!$A$3:$CZ$712,79,0))&lt;60,"",  100*VLOOKUP($A37,'5on5'!$A$3:$CZ$712,78,0)/SUM(VLOOKUP($A37,'5on5'!$A$3:$CZ$712,78,0), VLOOKUP($A37,'5on5'!$A$3:$CZ$712,79,0))             )</f>
        <v>50.877192982456137</v>
      </c>
      <c r="M37" s="28">
        <f>60*VLOOKUP($A37,'5on5'!$A$3:$CZ$712,90,0)/VLOOKUP($A37,'5on5'!$A$3:$CZ$712,94,0)</f>
        <v>2.1295264761266282</v>
      </c>
      <c r="N37" s="28">
        <f>60*VLOOKUP($A37,'5on5'!$A$3:$CZ$712,89,0)/VLOOKUP($A37,'5on5'!$A$3:$CZ$712,94,0)</f>
        <v>1.4788378306434917</v>
      </c>
      <c r="O37" s="28">
        <f t="shared" si="0"/>
        <v>0.65068864548313643</v>
      </c>
      <c r="P37" s="28">
        <f>VLOOKUP($A37,'5on5'!$A$3:$CZ$712,37,0)</f>
        <v>52</v>
      </c>
      <c r="Q37" s="28">
        <f>VLOOKUP($A37,'5on5'!$A$3:$CZ$712,38,0)</f>
        <v>48.68</v>
      </c>
      <c r="R37" s="4">
        <f t="shared" si="1"/>
        <v>3.3200000000000003</v>
      </c>
      <c r="S37" s="28">
        <f>P37-VLOOKUP($A37,'5on5'!$A$3:$CZ$712,101,0)</f>
        <v>-3.0300000000000011</v>
      </c>
      <c r="T37" s="28">
        <f>Q37-VLOOKUP($A37,'5on5'!$A$3:$CZ$712,102,0)</f>
        <v>-2.5300000000000011</v>
      </c>
      <c r="U37" s="3">
        <f>60*VLOOKUP($A37,'5on5'!$A$3:$CZ$712,64,0)/VLOOKUP($A37,'5on5'!$A$3:$CZ$712,94,0)</f>
        <v>6.8618075341858011</v>
      </c>
      <c r="V37" s="1">
        <f>IF( VLOOKUP($A37,'5on5'!$A$3:$CZ$712,64,0)&lt;40,"",  VLOOKUP($A37,'5on5'!$A$3:$CZ$712,19,0))</f>
        <v>7.76</v>
      </c>
      <c r="W37">
        <f>VLOOKUP($A37,'5on5'!$A$3:$CZ$712,14,0)</f>
        <v>1.1200000000000001</v>
      </c>
      <c r="X37" s="1">
        <f>IF(ISERROR(VLOOKUP($A37,pp!$A$3:$CZ$712,64,0)),"",60*VLOOKUP($A37,pp!$A$3:$CZ$712,64,0)/VLOOKUP($A37,pp!$A$3:$CZ$712,94,0))</f>
        <v>10.110174983797796</v>
      </c>
      <c r="Y37" s="1">
        <f>IF(X37="","",IF(VLOOKUP($A37,pp!$A$3:$CZ$712,64,0)&lt;20,"",  VLOOKUP($A37,pp!$A$3:$CZ$712,19,0)))</f>
        <v>19.23</v>
      </c>
      <c r="Z37" s="1">
        <f>IF(ISERROR( VLOOKUP($A37,pp!$A$3:$CZ$712,14,0)  ),"",VLOOKUP($A37,pp!$A$3:$CZ$712,14,0))</f>
        <v>1.56</v>
      </c>
      <c r="AA37">
        <f>VLOOKUP($A37,'5on5'!$A$3:$CZ$712,41,0)/VLOOKUP($A37,'5on5'!$A$3:$CZ$712,94,0)</f>
        <v>3.4506216048348137E-2</v>
      </c>
      <c r="AB37" t="str">
        <f>IF(ISERROR(VLOOKUP($A37,pk!$A$3:$CZ$712,41,0)),"",IF( VLOOKUP($A37,pk!$A$3:$CZ$712,94,0)&lt;75,"",VLOOKUP($A37,pk!$A$3:$CZ$712,41,0)/VLOOKUP($A37,pk!$A$3:$CZ$712,94,0)))</f>
        <v/>
      </c>
      <c r="AC37">
        <f>(VLOOKUP($A37,allsit!$A$3:$CZ$712,84,0)+VLOOKUP($A37,allsit!$A$3:$CZ$712,85,0))    /VLOOKUP($A37,allsit!$A$3:$CZ$712,94,0)</f>
        <v>0.11604056516658358</v>
      </c>
      <c r="AD37">
        <f>VLOOKUP($A37,'5on5'!$A$3:$CZ$712,93,0)</f>
        <v>-0.12</v>
      </c>
    </row>
    <row r="38" spans="1:30">
      <c r="A38" t="s">
        <v>813</v>
      </c>
      <c r="B38" t="s">
        <v>814</v>
      </c>
      <c r="C38" t="s">
        <v>87</v>
      </c>
      <c r="D38" t="s">
        <v>110</v>
      </c>
      <c r="E38" s="25">
        <f>VLOOKUP($A38,allsit!$A$3:$CZ$712,10,0)</f>
        <v>15</v>
      </c>
      <c r="F38" s="25">
        <f>VLOOKUP($A38,allsit!$A$3:$CZ$712,11,0)</f>
        <v>9</v>
      </c>
      <c r="G38" s="4">
        <f>60*VLOOKUP($A38,allsit!$A$3:$CZ$712,71,0)/VLOOKUP($A38,allsit!$A$3:$CZ$712,94,0)</f>
        <v>-0.73291738705555143</v>
      </c>
      <c r="H38" s="26">
        <f>VLOOKUP($A38,'5on5'!$A$3:$CZ$712,94,0)/VLOOKUP($A38,'5on5'!$A$3:$CZ$712,5,0)</f>
        <v>9.9473170731707317</v>
      </c>
      <c r="I38" s="26">
        <f>IF( ISERROR(VLOOKUP($A38,pp!$A$3:$CZ$712,94,0)),0,  VLOOKUP($A38,pp!$A$3:$CZ$712,94,0)/VLOOKUP($A38,pp!$A$3:$CZ$712,5,0))</f>
        <v>0.27474999999999999</v>
      </c>
      <c r="J38" s="26">
        <f>IF( ISERROR(VLOOKUP($A38,pk!$A$3:$CZ$712,94,0)),0,  VLOOKUP($A38,pk!$A$3:$CZ$712,94,0)/VLOOKUP($A38,pk!$A$3:$CZ$712,5,0))</f>
        <v>2.4023456790123459</v>
      </c>
      <c r="K38" s="26">
        <f>VLOOKUP($A38,allsit!$A$3:$CZ$712,98,0)</f>
        <v>16.829999999999998</v>
      </c>
      <c r="L38" s="1">
        <f>IF( SUM(VLOOKUP($A38,'5on5'!$A$3:$CZ$712,78,0), VLOOKUP($A38,'5on5'!$A$3:$CZ$712,79,0))&lt;60,"",  100*VLOOKUP($A38,'5on5'!$A$3:$CZ$712,78,0)/SUM(VLOOKUP($A38,'5on5'!$A$3:$CZ$712,78,0), VLOOKUP($A38,'5on5'!$A$3:$CZ$712,79,0))             )</f>
        <v>53.238546603475513</v>
      </c>
      <c r="M38" s="28">
        <f>60*VLOOKUP($A38,'5on5'!$A$3:$CZ$712,90,0)/VLOOKUP($A38,'5on5'!$A$3:$CZ$712,94,0)</f>
        <v>1.3976069046684976</v>
      </c>
      <c r="N38" s="28">
        <f>60*VLOOKUP($A38,'5on5'!$A$3:$CZ$712,89,0)/VLOOKUP($A38,'5on5'!$A$3:$CZ$712,94,0)</f>
        <v>1.0298156139662613</v>
      </c>
      <c r="O38" s="28">
        <f t="shared" si="0"/>
        <v>0.36779129070223626</v>
      </c>
      <c r="P38" s="28">
        <f>VLOOKUP($A38,'5on5'!$A$3:$CZ$712,37,0)</f>
        <v>48.77</v>
      </c>
      <c r="Q38" s="28">
        <f>VLOOKUP($A38,'5on5'!$A$3:$CZ$712,38,0)</f>
        <v>48.55</v>
      </c>
      <c r="R38" s="4">
        <f t="shared" si="1"/>
        <v>0.22000000000000597</v>
      </c>
      <c r="S38" s="28">
        <f>P38-VLOOKUP($A38,'5on5'!$A$3:$CZ$712,101,0)</f>
        <v>-5.3599999999999994</v>
      </c>
      <c r="T38" s="28">
        <f>Q38-VLOOKUP($A38,'5on5'!$A$3:$CZ$712,102,0)</f>
        <v>-0.82000000000000028</v>
      </c>
      <c r="U38" s="3">
        <f>60*VLOOKUP($A38,'5on5'!$A$3:$CZ$712,64,0)/VLOOKUP($A38,'5on5'!$A$3:$CZ$712,94,0)</f>
        <v>9.2683405256963525</v>
      </c>
      <c r="V38" s="1">
        <f>IF( VLOOKUP($A38,'5on5'!$A$3:$CZ$712,64,0)&lt;40,"",  VLOOKUP($A38,'5on5'!$A$3:$CZ$712,19,0))</f>
        <v>9.52</v>
      </c>
      <c r="W38">
        <f>VLOOKUP($A38,'5on5'!$A$3:$CZ$712,14,0)</f>
        <v>0.51</v>
      </c>
      <c r="X38" s="1">
        <f>IF(ISERROR(VLOOKUP($A38,pp!$A$3:$CZ$712,64,0)),"",60*VLOOKUP($A38,pp!$A$3:$CZ$712,64,0)/VLOOKUP($A38,pp!$A$3:$CZ$712,94,0))</f>
        <v>2.7297543221110101</v>
      </c>
      <c r="Y38" s="1" t="str">
        <f>IF(X38="","",IF(VLOOKUP($A38,pp!$A$3:$CZ$712,64,0)&lt;20,"",  VLOOKUP($A38,pp!$A$3:$CZ$712,19,0)))</f>
        <v/>
      </c>
      <c r="Z38" s="1">
        <f>IF(ISERROR( VLOOKUP($A38,pp!$A$3:$CZ$712,14,0)  ),"",VLOOKUP($A38,pp!$A$3:$CZ$712,14,0))</f>
        <v>0</v>
      </c>
      <c r="AA38">
        <f>VLOOKUP($A38,'5on5'!$A$3:$CZ$712,41,0)/VLOOKUP($A38,'5on5'!$A$3:$CZ$712,94,0)</f>
        <v>4.9038838760298159E-2</v>
      </c>
      <c r="AB38">
        <f>IF(ISERROR(VLOOKUP($A38,pk!$A$3:$CZ$712,41,0)),"",IF( VLOOKUP($A38,pk!$A$3:$CZ$712,94,0)&lt;75,"",VLOOKUP($A38,pk!$A$3:$CZ$712,41,0)/VLOOKUP($A38,pk!$A$3:$CZ$712,94,0)))</f>
        <v>1.5417030679891053E-2</v>
      </c>
      <c r="AC38">
        <f>(VLOOKUP($A38,allsit!$A$3:$CZ$712,84,0)+VLOOKUP($A38,allsit!$A$3:$CZ$712,85,0))    /VLOOKUP($A38,allsit!$A$3:$CZ$712,94,0)</f>
        <v>0.20014282492670826</v>
      </c>
      <c r="AD38">
        <f>VLOOKUP($A38,'5on5'!$A$3:$CZ$712,93,0)</f>
        <v>0.15</v>
      </c>
    </row>
    <row r="39" spans="1:30">
      <c r="A39" t="s">
        <v>1328</v>
      </c>
      <c r="B39" t="s">
        <v>1329</v>
      </c>
      <c r="C39" t="s">
        <v>68</v>
      </c>
      <c r="D39" t="s">
        <v>858</v>
      </c>
      <c r="E39" s="25">
        <f>VLOOKUP($A39,allsit!$A$3:$CZ$712,10,0)</f>
        <v>23</v>
      </c>
      <c r="F39" s="25">
        <f>VLOOKUP($A39,allsit!$A$3:$CZ$712,11,0)</f>
        <v>26</v>
      </c>
      <c r="G39" s="4">
        <f>60*VLOOKUP($A39,allsit!$A$3:$CZ$712,71,0)/VLOOKUP($A39,allsit!$A$3:$CZ$712,94,0)</f>
        <v>-0.34486942860244857</v>
      </c>
      <c r="H39" s="26">
        <f>VLOOKUP($A39,'5on5'!$A$3:$CZ$712,94,0)/VLOOKUP($A39,'5on5'!$A$3:$CZ$712,5,0)</f>
        <v>13.592926829268292</v>
      </c>
      <c r="I39" s="26">
        <f>IF( ISERROR(VLOOKUP($A39,pp!$A$3:$CZ$712,94,0)),0,  VLOOKUP($A39,pp!$A$3:$CZ$712,94,0)/VLOOKUP($A39,pp!$A$3:$CZ$712,5,0))</f>
        <v>3.3890243902439021</v>
      </c>
      <c r="J39" s="26">
        <f>IF( ISERROR(VLOOKUP($A39,pk!$A$3:$CZ$712,94,0)),0,  VLOOKUP($A39,pk!$A$3:$CZ$712,94,0)/VLOOKUP($A39,pk!$A$3:$CZ$712,5,0))</f>
        <v>0.74609756097560975</v>
      </c>
      <c r="K39" s="26">
        <f>VLOOKUP($A39,allsit!$A$3:$CZ$712,98,0)</f>
        <v>17.739999999999998</v>
      </c>
      <c r="L39" s="1">
        <f>IF( SUM(VLOOKUP($A39,'5on5'!$A$3:$CZ$712,78,0), VLOOKUP($A39,'5on5'!$A$3:$CZ$712,79,0))&lt;60,"",  100*VLOOKUP($A39,'5on5'!$A$3:$CZ$712,78,0)/SUM(VLOOKUP($A39,'5on5'!$A$3:$CZ$712,78,0), VLOOKUP($A39,'5on5'!$A$3:$CZ$712,79,0))             )</f>
        <v>53.912295786758385</v>
      </c>
      <c r="M39" s="28">
        <f>60*VLOOKUP($A39,'5on5'!$A$3:$CZ$712,90,0)/VLOOKUP($A39,'5on5'!$A$3:$CZ$712,94,0)</f>
        <v>3.2298002906820265</v>
      </c>
      <c r="N39" s="28">
        <f>60*VLOOKUP($A39,'5on5'!$A$3:$CZ$712,89,0)/VLOOKUP($A39,'5on5'!$A$3:$CZ$712,94,0)</f>
        <v>0.80745007267050661</v>
      </c>
      <c r="O39" s="28">
        <f t="shared" si="0"/>
        <v>2.4223502180115197</v>
      </c>
      <c r="P39" s="28">
        <f>VLOOKUP($A39,'5on5'!$A$3:$CZ$712,37,0)</f>
        <v>56.36</v>
      </c>
      <c r="Q39" s="28">
        <f>VLOOKUP($A39,'5on5'!$A$3:$CZ$712,38,0)</f>
        <v>66.59</v>
      </c>
      <c r="R39" s="4">
        <f t="shared" si="1"/>
        <v>-10.230000000000004</v>
      </c>
      <c r="S39" s="28">
        <f>P39-VLOOKUP($A39,'5on5'!$A$3:$CZ$712,101,0)</f>
        <v>3.3100000000000023</v>
      </c>
      <c r="T39" s="28">
        <f>Q39-VLOOKUP($A39,'5on5'!$A$3:$CZ$712,102,0)</f>
        <v>2.4900000000000091</v>
      </c>
      <c r="U39" s="3">
        <f>60*VLOOKUP($A39,'5on5'!$A$3:$CZ$712,64,0)/VLOOKUP($A39,'5on5'!$A$3:$CZ$712,94,0)</f>
        <v>4.3064003875760353</v>
      </c>
      <c r="V39" s="1">
        <f>IF( VLOOKUP($A39,'5on5'!$A$3:$CZ$712,64,0)&lt;40,"",  VLOOKUP($A39,'5on5'!$A$3:$CZ$712,19,0))</f>
        <v>8.75</v>
      </c>
      <c r="W39">
        <f>VLOOKUP($A39,'5on5'!$A$3:$CZ$712,14,0)</f>
        <v>0.86</v>
      </c>
      <c r="X39" s="1">
        <f>IF(ISERROR(VLOOKUP($A39,pp!$A$3:$CZ$712,64,0)),"",60*VLOOKUP($A39,pp!$A$3:$CZ$712,64,0)/VLOOKUP($A39,pp!$A$3:$CZ$712,94,0))</f>
        <v>11.658870097157251</v>
      </c>
      <c r="Y39" s="1">
        <f>IF(X39="","",IF(VLOOKUP($A39,pp!$A$3:$CZ$712,64,0)&lt;20,"",  VLOOKUP($A39,pp!$A$3:$CZ$712,19,0)))</f>
        <v>22.22</v>
      </c>
      <c r="Z39" s="1">
        <f>IF(ISERROR( VLOOKUP($A39,pp!$A$3:$CZ$712,14,0)  ),"",VLOOKUP($A39,pp!$A$3:$CZ$712,14,0))</f>
        <v>1.08</v>
      </c>
      <c r="AA39">
        <f>VLOOKUP($A39,'5on5'!$A$3:$CZ$712,41,0)/VLOOKUP($A39,'5on5'!$A$3:$CZ$712,94,0)</f>
        <v>2.5120668927526874E-2</v>
      </c>
      <c r="AB39" t="str">
        <f>IF(ISERROR(VLOOKUP($A39,pk!$A$3:$CZ$712,41,0)),"",IF( VLOOKUP($A39,pk!$A$3:$CZ$712,94,0)&lt;75,"",VLOOKUP($A39,pk!$A$3:$CZ$712,41,0)/VLOOKUP($A39,pk!$A$3:$CZ$712,94,0)))</f>
        <v/>
      </c>
      <c r="AC39">
        <f>(VLOOKUP($A39,allsit!$A$3:$CZ$712,84,0)+VLOOKUP($A39,allsit!$A$3:$CZ$712,85,0))    /VLOOKUP($A39,allsit!$A$3:$CZ$712,94,0)</f>
        <v>0.1168724174708298</v>
      </c>
      <c r="AD39">
        <f>VLOOKUP($A39,'5on5'!$A$3:$CZ$712,93,0)</f>
        <v>0.32</v>
      </c>
    </row>
    <row r="40" spans="1:30">
      <c r="A40" t="s">
        <v>414</v>
      </c>
      <c r="B40" t="s">
        <v>415</v>
      </c>
      <c r="C40" t="s">
        <v>68</v>
      </c>
      <c r="D40" t="s">
        <v>393</v>
      </c>
      <c r="E40" s="25">
        <f>VLOOKUP($A40,allsit!$A$3:$CZ$712,10,0)</f>
        <v>19</v>
      </c>
      <c r="F40" s="25">
        <f>VLOOKUP($A40,allsit!$A$3:$CZ$712,11,0)</f>
        <v>40</v>
      </c>
      <c r="G40" s="4">
        <f>60*VLOOKUP($A40,allsit!$A$3:$CZ$712,71,0)/VLOOKUP($A40,allsit!$A$3:$CZ$712,94,0)</f>
        <v>1.4826012384080933</v>
      </c>
      <c r="H40" s="26">
        <f>VLOOKUP($A40,'5on5'!$A$3:$CZ$712,94,0)/VLOOKUP($A40,'5on5'!$A$3:$CZ$712,5,0)</f>
        <v>13.365375</v>
      </c>
      <c r="I40" s="26">
        <f>IF( ISERROR(VLOOKUP($A40,pp!$A$3:$CZ$712,94,0)),0,  VLOOKUP($A40,pp!$A$3:$CZ$712,94,0)/VLOOKUP($A40,pp!$A$3:$CZ$712,5,0))</f>
        <v>2.8159740259740262</v>
      </c>
      <c r="J40" s="26">
        <f>IF( ISERROR(VLOOKUP($A40,pk!$A$3:$CZ$712,94,0)),0,  VLOOKUP($A40,pk!$A$3:$CZ$712,94,0)/VLOOKUP($A40,pk!$A$3:$CZ$712,5,0))</f>
        <v>0.2149367088607595</v>
      </c>
      <c r="K40" s="26">
        <f>VLOOKUP($A40,allsit!$A$3:$CZ$712,98,0)</f>
        <v>17.7</v>
      </c>
      <c r="L40" s="1">
        <f>IF( SUM(VLOOKUP($A40,'5on5'!$A$3:$CZ$712,78,0), VLOOKUP($A40,'5on5'!$A$3:$CZ$712,79,0))&lt;60,"",  100*VLOOKUP($A40,'5on5'!$A$3:$CZ$712,78,0)/SUM(VLOOKUP($A40,'5on5'!$A$3:$CZ$712,78,0), VLOOKUP($A40,'5on5'!$A$3:$CZ$712,79,0))             )</f>
        <v>47.982062780269061</v>
      </c>
      <c r="M40" s="28">
        <f>60*VLOOKUP($A40,'5on5'!$A$3:$CZ$712,90,0)/VLOOKUP($A40,'5on5'!$A$3:$CZ$712,94,0)</f>
        <v>2.1884907830868943</v>
      </c>
      <c r="N40" s="28">
        <f>60*VLOOKUP($A40,'5on5'!$A$3:$CZ$712,89,0)/VLOOKUP($A40,'5on5'!$A$3:$CZ$712,94,0)</f>
        <v>1.4028787071069835</v>
      </c>
      <c r="O40" s="28">
        <f t="shared" si="0"/>
        <v>0.78561207597991078</v>
      </c>
      <c r="P40" s="28">
        <f>VLOOKUP($A40,'5on5'!$A$3:$CZ$712,37,0)</f>
        <v>58.58</v>
      </c>
      <c r="Q40" s="28">
        <f>VLOOKUP($A40,'5on5'!$A$3:$CZ$712,38,0)</f>
        <v>53.2</v>
      </c>
      <c r="R40" s="4">
        <f t="shared" si="1"/>
        <v>5.3799999999999955</v>
      </c>
      <c r="S40" s="28">
        <f>P40-VLOOKUP($A40,'5on5'!$A$3:$CZ$712,101,0)</f>
        <v>2.7999999999999972</v>
      </c>
      <c r="T40" s="28">
        <f>Q40-VLOOKUP($A40,'5on5'!$A$3:$CZ$712,102,0)</f>
        <v>-2.2199999999999989</v>
      </c>
      <c r="U40" s="3">
        <f>60*VLOOKUP($A40,'5on5'!$A$3:$CZ$712,64,0)/VLOOKUP($A40,'5on5'!$A$3:$CZ$712,94,0)</f>
        <v>6.7338177941135209</v>
      </c>
      <c r="V40" s="1">
        <f>IF( VLOOKUP($A40,'5on5'!$A$3:$CZ$712,64,0)&lt;40,"",  VLOOKUP($A40,'5on5'!$A$3:$CZ$712,19,0))</f>
        <v>8.33</v>
      </c>
      <c r="W40">
        <f>VLOOKUP($A40,'5on5'!$A$3:$CZ$712,14,0)</f>
        <v>1.63</v>
      </c>
      <c r="X40" s="1">
        <f>IF(ISERROR(VLOOKUP($A40,pp!$A$3:$CZ$712,64,0)),"",60*VLOOKUP($A40,pp!$A$3:$CZ$712,64,0)/VLOOKUP($A40,pp!$A$3:$CZ$712,94,0))</f>
        <v>11.89872250149887</v>
      </c>
      <c r="Y40" s="1">
        <f>IF(X40="","",IF(VLOOKUP($A40,pp!$A$3:$CZ$712,64,0)&lt;20,"",  VLOOKUP($A40,pp!$A$3:$CZ$712,19,0)))</f>
        <v>13.95</v>
      </c>
      <c r="Z40" s="1">
        <f>IF(ISERROR( VLOOKUP($A40,pp!$A$3:$CZ$712,14,0)  ),"",VLOOKUP($A40,pp!$A$3:$CZ$712,14,0))</f>
        <v>3.04</v>
      </c>
      <c r="AA40">
        <f>VLOOKUP($A40,'5on5'!$A$3:$CZ$712,41,0)/VLOOKUP($A40,'5on5'!$A$3:$CZ$712,94,0)</f>
        <v>3.8345351327590885E-2</v>
      </c>
      <c r="AB40" t="str">
        <f>IF(ISERROR(VLOOKUP($A40,pk!$A$3:$CZ$712,41,0)),"",IF( VLOOKUP($A40,pk!$A$3:$CZ$712,94,0)&lt;75,"",VLOOKUP($A40,pk!$A$3:$CZ$712,41,0)/VLOOKUP($A40,pk!$A$3:$CZ$712,94,0)))</f>
        <v/>
      </c>
      <c r="AC40">
        <f>(VLOOKUP($A40,allsit!$A$3:$CZ$712,84,0)+VLOOKUP($A40,allsit!$A$3:$CZ$712,85,0))    /VLOOKUP($A40,allsit!$A$3:$CZ$712,94,0)</f>
        <v>0.12136980726183901</v>
      </c>
      <c r="AD40">
        <f>VLOOKUP($A40,'5on5'!$A$3:$CZ$712,93,0)</f>
        <v>0.11</v>
      </c>
    </row>
    <row r="41" spans="1:30">
      <c r="A41" t="s">
        <v>1313</v>
      </c>
      <c r="B41" t="s">
        <v>1314</v>
      </c>
      <c r="C41" t="s">
        <v>97</v>
      </c>
      <c r="D41" t="s">
        <v>976</v>
      </c>
      <c r="E41" s="25">
        <f>VLOOKUP($A41,allsit!$A$3:$CZ$712,10,0)</f>
        <v>8</v>
      </c>
      <c r="F41" s="25">
        <f>VLOOKUP($A41,allsit!$A$3:$CZ$712,11,0)</f>
        <v>4</v>
      </c>
      <c r="G41" s="4">
        <f>60*VLOOKUP($A41,allsit!$A$3:$CZ$712,71,0)/VLOOKUP($A41,allsit!$A$3:$CZ$712,94,0)</f>
        <v>-0.17568774431576945</v>
      </c>
      <c r="H41" s="26">
        <f>VLOOKUP($A41,'5on5'!$A$3:$CZ$712,94,0)/VLOOKUP($A41,'5on5'!$A$3:$CZ$712,5,0)</f>
        <v>10.528070175438597</v>
      </c>
      <c r="I41" s="26">
        <f>IF( ISERROR(VLOOKUP($A41,pp!$A$3:$CZ$712,94,0)),0,  VLOOKUP($A41,pp!$A$3:$CZ$712,94,0)/VLOOKUP($A41,pp!$A$3:$CZ$712,5,0))</f>
        <v>1.1860714285714287</v>
      </c>
      <c r="J41" s="26">
        <f>IF( ISERROR(VLOOKUP($A41,pk!$A$3:$CZ$712,94,0)),0,  VLOOKUP($A41,pk!$A$3:$CZ$712,94,0)/VLOOKUP($A41,pk!$A$3:$CZ$712,5,0))</f>
        <v>3.2545454545454544E-2</v>
      </c>
      <c r="K41" s="26">
        <f>VLOOKUP($A41,allsit!$A$3:$CZ$712,98,0)</f>
        <v>17.05</v>
      </c>
      <c r="L41" s="1" t="str">
        <f>IF( SUM(VLOOKUP($A41,'5on5'!$A$3:$CZ$712,78,0), VLOOKUP($A41,'5on5'!$A$3:$CZ$712,79,0))&lt;60,"",  100*VLOOKUP($A41,'5on5'!$A$3:$CZ$712,78,0)/SUM(VLOOKUP($A41,'5on5'!$A$3:$CZ$712,78,0), VLOOKUP($A41,'5on5'!$A$3:$CZ$712,79,0))             )</f>
        <v/>
      </c>
      <c r="M41" s="28">
        <f>60*VLOOKUP($A41,'5on5'!$A$3:$CZ$712,90,0)/VLOOKUP($A41,'5on5'!$A$3:$CZ$712,94,0)</f>
        <v>2.0996500583236126</v>
      </c>
      <c r="N41" s="28">
        <f>60*VLOOKUP($A41,'5on5'!$A$3:$CZ$712,89,0)/VLOOKUP($A41,'5on5'!$A$3:$CZ$712,94,0)</f>
        <v>0.79986668888518575</v>
      </c>
      <c r="O41" s="28">
        <f t="shared" si="0"/>
        <v>1.2997833694384269</v>
      </c>
      <c r="P41" s="28">
        <f>VLOOKUP($A41,'5on5'!$A$3:$CZ$712,37,0)</f>
        <v>43.99</v>
      </c>
      <c r="Q41" s="28">
        <f>VLOOKUP($A41,'5on5'!$A$3:$CZ$712,38,0)</f>
        <v>61.69</v>
      </c>
      <c r="R41" s="4">
        <f t="shared" si="1"/>
        <v>-17.699999999999996</v>
      </c>
      <c r="S41" s="28">
        <f>P41-VLOOKUP($A41,'5on5'!$A$3:$CZ$712,101,0)</f>
        <v>-4.68</v>
      </c>
      <c r="T41" s="28">
        <f>Q41-VLOOKUP($A41,'5on5'!$A$3:$CZ$712,102,0)</f>
        <v>2.0799999999999983</v>
      </c>
      <c r="U41" s="3">
        <f>60*VLOOKUP($A41,'5on5'!$A$3:$CZ$712,64,0)/VLOOKUP($A41,'5on5'!$A$3:$CZ$712,94,0)</f>
        <v>6.1989668388601897</v>
      </c>
      <c r="V41" s="1">
        <f>IF( VLOOKUP($A41,'5on5'!$A$3:$CZ$712,64,0)&lt;40,"",  VLOOKUP($A41,'5on5'!$A$3:$CZ$712,19,0))</f>
        <v>11.29</v>
      </c>
      <c r="W41">
        <f>VLOOKUP($A41,'5on5'!$A$3:$CZ$712,14,0)</f>
        <v>0.4</v>
      </c>
      <c r="X41" s="1">
        <f>IF(ISERROR(VLOOKUP($A41,pp!$A$3:$CZ$712,64,0)),"",60*VLOOKUP($A41,pp!$A$3:$CZ$712,64,0)/VLOOKUP($A41,pp!$A$3:$CZ$712,94,0))</f>
        <v>5.4200542005420056</v>
      </c>
      <c r="Y41" s="1" t="str">
        <f>IF(X41="","",IF(VLOOKUP($A41,pp!$A$3:$CZ$712,64,0)&lt;20,"",  VLOOKUP($A41,pp!$A$3:$CZ$712,19,0)))</f>
        <v/>
      </c>
      <c r="Z41" s="1">
        <f>IF(ISERROR( VLOOKUP($A41,pp!$A$3:$CZ$712,14,0)  ),"",VLOOKUP($A41,pp!$A$3:$CZ$712,14,0))</f>
        <v>0</v>
      </c>
      <c r="AA41">
        <f>VLOOKUP($A41,'5on5'!$A$3:$CZ$712,41,0)/VLOOKUP($A41,'5on5'!$A$3:$CZ$712,94,0)</f>
        <v>1.8330278286952172E-2</v>
      </c>
      <c r="AB41" t="str">
        <f>IF(ISERROR(VLOOKUP($A41,pk!$A$3:$CZ$712,41,0)),"",IF( VLOOKUP($A41,pk!$A$3:$CZ$712,94,0)&lt;75,"",VLOOKUP($A41,pk!$A$3:$CZ$712,41,0)/VLOOKUP($A41,pk!$A$3:$CZ$712,94,0)))</f>
        <v/>
      </c>
      <c r="AC41">
        <f>(VLOOKUP($A41,allsit!$A$3:$CZ$712,84,0)+VLOOKUP($A41,allsit!$A$3:$CZ$712,85,0))    /VLOOKUP($A41,allsit!$A$3:$CZ$712,94,0)</f>
        <v>7.9059484942096248E-2</v>
      </c>
      <c r="AD41">
        <f>VLOOKUP($A41,'5on5'!$A$3:$CZ$712,93,0)</f>
        <v>0.3</v>
      </c>
    </row>
    <row r="42" spans="1:30">
      <c r="A42" t="s">
        <v>1271</v>
      </c>
      <c r="B42" t="s">
        <v>1272</v>
      </c>
      <c r="C42" t="s">
        <v>68</v>
      </c>
      <c r="D42" t="s">
        <v>204</v>
      </c>
      <c r="E42" s="25">
        <f>VLOOKUP($A42,allsit!$A$3:$CZ$712,10,0)</f>
        <v>9</v>
      </c>
      <c r="F42" s="25">
        <f>VLOOKUP($A42,allsit!$A$3:$CZ$712,11,0)</f>
        <v>11</v>
      </c>
      <c r="G42" s="4">
        <f>60*VLOOKUP($A42,allsit!$A$3:$CZ$712,71,0)/VLOOKUP($A42,allsit!$A$3:$CZ$712,94,0)</f>
        <v>-1.2779552715654952</v>
      </c>
      <c r="H42" s="26">
        <f>VLOOKUP($A42,'5on5'!$A$3:$CZ$712,94,0)/VLOOKUP($A42,'5on5'!$A$3:$CZ$712,5,0)</f>
        <v>10.193013698630137</v>
      </c>
      <c r="I42" s="26">
        <f>IF( ISERROR(VLOOKUP($A42,pp!$A$3:$CZ$712,94,0)),0,  VLOOKUP($A42,pp!$A$3:$CZ$712,94,0)/VLOOKUP($A42,pp!$A$3:$CZ$712,5,0))</f>
        <v>5.5492957746478874E-2</v>
      </c>
      <c r="J42" s="26">
        <f>IF( ISERROR(VLOOKUP($A42,pk!$A$3:$CZ$712,94,0)),0,  VLOOKUP($A42,pk!$A$3:$CZ$712,94,0)/VLOOKUP($A42,pk!$A$3:$CZ$712,5,0))</f>
        <v>2.3450704225352115</v>
      </c>
      <c r="K42" s="26">
        <f>VLOOKUP($A42,allsit!$A$3:$CZ$712,98,0)</f>
        <v>16.989999999999998</v>
      </c>
      <c r="L42" s="1">
        <f>IF( SUM(VLOOKUP($A42,'5on5'!$A$3:$CZ$712,78,0), VLOOKUP($A42,'5on5'!$A$3:$CZ$712,79,0))&lt;60,"",  100*VLOOKUP($A42,'5on5'!$A$3:$CZ$712,78,0)/SUM(VLOOKUP($A42,'5on5'!$A$3:$CZ$712,78,0), VLOOKUP($A42,'5on5'!$A$3:$CZ$712,79,0))             )</f>
        <v>49.152542372881356</v>
      </c>
      <c r="M42" s="28">
        <f>60*VLOOKUP($A42,'5on5'!$A$3:$CZ$712,90,0)/VLOOKUP($A42,'5on5'!$A$3:$CZ$712,94,0)</f>
        <v>1.6127081401443373</v>
      </c>
      <c r="N42" s="28">
        <f>60*VLOOKUP($A42,'5on5'!$A$3:$CZ$712,89,0)/VLOOKUP($A42,'5on5'!$A$3:$CZ$712,94,0)</f>
        <v>0.48381244204330121</v>
      </c>
      <c r="O42" s="28">
        <f t="shared" si="0"/>
        <v>1.1288956981010361</v>
      </c>
      <c r="P42" s="28">
        <f>VLOOKUP($A42,'5on5'!$A$3:$CZ$712,37,0)</f>
        <v>46.69</v>
      </c>
      <c r="Q42" s="28">
        <f>VLOOKUP($A42,'5on5'!$A$3:$CZ$712,38,0)</f>
        <v>58.54</v>
      </c>
      <c r="R42" s="4">
        <f t="shared" si="1"/>
        <v>-11.850000000000001</v>
      </c>
      <c r="S42" s="28">
        <f>P42-VLOOKUP($A42,'5on5'!$A$3:$CZ$712,101,0)</f>
        <v>-5.230000000000004</v>
      </c>
      <c r="T42" s="28">
        <f>Q42-VLOOKUP($A42,'5on5'!$A$3:$CZ$712,102,0)</f>
        <v>7.1099999999999994</v>
      </c>
      <c r="U42" s="3">
        <f>60*VLOOKUP($A42,'5on5'!$A$3:$CZ$712,64,0)/VLOOKUP($A42,'5on5'!$A$3:$CZ$712,94,0)</f>
        <v>6.5314679675845664</v>
      </c>
      <c r="V42" s="1">
        <f>IF( VLOOKUP($A42,'5on5'!$A$3:$CZ$712,64,0)&lt;40,"",  VLOOKUP($A42,'5on5'!$A$3:$CZ$712,19,0))</f>
        <v>9.8800000000000008</v>
      </c>
      <c r="W42">
        <f>VLOOKUP($A42,'5on5'!$A$3:$CZ$712,14,0)</f>
        <v>0.89</v>
      </c>
      <c r="X42" s="1">
        <f>IF(ISERROR(VLOOKUP($A42,pp!$A$3:$CZ$712,64,0)),"",60*VLOOKUP($A42,pp!$A$3:$CZ$712,64,0)/VLOOKUP($A42,pp!$A$3:$CZ$712,94,0))</f>
        <v>0</v>
      </c>
      <c r="Y42" s="1" t="str">
        <f>IF(X42="","",IF(VLOOKUP($A42,pp!$A$3:$CZ$712,64,0)&lt;20,"",  VLOOKUP($A42,pp!$A$3:$CZ$712,19,0)))</f>
        <v/>
      </c>
      <c r="Z42" s="1">
        <f>IF(ISERROR( VLOOKUP($A42,pp!$A$3:$CZ$712,14,0)  ),"",VLOOKUP($A42,pp!$A$3:$CZ$712,14,0))</f>
        <v>0</v>
      </c>
      <c r="AA42">
        <f>VLOOKUP($A42,'5on5'!$A$3:$CZ$712,41,0)/VLOOKUP($A42,'5on5'!$A$3:$CZ$712,94,0)</f>
        <v>3.2254162802886746E-2</v>
      </c>
      <c r="AB42">
        <f>IF(ISERROR(VLOOKUP($A42,pk!$A$3:$CZ$712,41,0)),"",IF( VLOOKUP($A42,pk!$A$3:$CZ$712,94,0)&lt;75,"",VLOOKUP($A42,pk!$A$3:$CZ$712,41,0)/VLOOKUP($A42,pk!$A$3:$CZ$712,94,0)))</f>
        <v>1.2012012012012012E-2</v>
      </c>
      <c r="AC42">
        <f>(VLOOKUP($A42,allsit!$A$3:$CZ$712,84,0)+VLOOKUP($A42,allsit!$A$3:$CZ$712,85,0))    /VLOOKUP($A42,allsit!$A$3:$CZ$712,94,0)</f>
        <v>0.11501597444089456</v>
      </c>
      <c r="AD42">
        <f>VLOOKUP($A42,'5on5'!$A$3:$CZ$712,93,0)</f>
        <v>-0.73</v>
      </c>
    </row>
    <row r="43" spans="1:30">
      <c r="A43" t="s">
        <v>678</v>
      </c>
      <c r="B43" t="s">
        <v>679</v>
      </c>
      <c r="C43" t="s">
        <v>100</v>
      </c>
      <c r="D43" t="s">
        <v>195</v>
      </c>
      <c r="E43" s="25">
        <f>VLOOKUP($A43,allsit!$A$3:$CZ$712,10,0)</f>
        <v>21</v>
      </c>
      <c r="F43" s="25">
        <f>VLOOKUP($A43,allsit!$A$3:$CZ$712,11,0)</f>
        <v>22</v>
      </c>
      <c r="G43" s="4">
        <f>60*VLOOKUP($A43,allsit!$A$3:$CZ$712,71,0)/VLOOKUP($A43,allsit!$A$3:$CZ$712,94,0)</f>
        <v>1.5049747777375213</v>
      </c>
      <c r="H43" s="26">
        <f>VLOOKUP($A43,'5on5'!$A$3:$CZ$712,94,0)/VLOOKUP($A43,'5on5'!$A$3:$CZ$712,5,0)</f>
        <v>11.620731707317074</v>
      </c>
      <c r="I43" s="26">
        <f>IF( ISERROR(VLOOKUP($A43,pp!$A$3:$CZ$712,94,0)),0,  VLOOKUP($A43,pp!$A$3:$CZ$712,94,0)/VLOOKUP($A43,pp!$A$3:$CZ$712,5,0))</f>
        <v>3.0415000000000001</v>
      </c>
      <c r="J43" s="26">
        <f>IF( ISERROR(VLOOKUP($A43,pk!$A$3:$CZ$712,94,0)),0,  VLOOKUP($A43,pk!$A$3:$CZ$712,94,0)/VLOOKUP($A43,pk!$A$3:$CZ$712,5,0))</f>
        <v>2.2167088607594936</v>
      </c>
      <c r="K43" s="26">
        <f>VLOOKUP($A43,allsit!$A$3:$CZ$712,98,0)</f>
        <v>17.11</v>
      </c>
      <c r="L43" s="1">
        <f>IF( SUM(VLOOKUP($A43,'5on5'!$A$3:$CZ$712,78,0), VLOOKUP($A43,'5on5'!$A$3:$CZ$712,79,0))&lt;60,"",  100*VLOOKUP($A43,'5on5'!$A$3:$CZ$712,78,0)/SUM(VLOOKUP($A43,'5on5'!$A$3:$CZ$712,78,0), VLOOKUP($A43,'5on5'!$A$3:$CZ$712,79,0))             )</f>
        <v>57.575757575757578</v>
      </c>
      <c r="M43" s="28">
        <f>60*VLOOKUP($A43,'5on5'!$A$3:$CZ$712,90,0)/VLOOKUP($A43,'5on5'!$A$3:$CZ$712,94,0)</f>
        <v>2.1408332458809949</v>
      </c>
      <c r="N43" s="28">
        <f>60*VLOOKUP($A43,'5on5'!$A$3:$CZ$712,89,0)/VLOOKUP($A43,'5on5'!$A$3:$CZ$712,94,0)</f>
        <v>1.9519361947738483</v>
      </c>
      <c r="O43" s="28">
        <f t="shared" si="0"/>
        <v>0.18889705110714661</v>
      </c>
      <c r="P43" s="28">
        <f>VLOOKUP($A43,'5on5'!$A$3:$CZ$712,37,0)</f>
        <v>54.02</v>
      </c>
      <c r="Q43" s="28">
        <f>VLOOKUP($A43,'5on5'!$A$3:$CZ$712,38,0)</f>
        <v>52.26</v>
      </c>
      <c r="R43" s="4">
        <f t="shared" si="1"/>
        <v>1.7600000000000051</v>
      </c>
      <c r="S43" s="28">
        <f>P43-VLOOKUP($A43,'5on5'!$A$3:$CZ$712,101,0)</f>
        <v>0.22000000000000597</v>
      </c>
      <c r="T43" s="28">
        <f>Q43-VLOOKUP($A43,'5on5'!$A$3:$CZ$712,102,0)</f>
        <v>-1.8999999999999986</v>
      </c>
      <c r="U43" s="3">
        <f>60*VLOOKUP($A43,'5on5'!$A$3:$CZ$712,64,0)/VLOOKUP($A43,'5on5'!$A$3:$CZ$712,94,0)</f>
        <v>5.4780144821072518</v>
      </c>
      <c r="V43" s="1">
        <f>IF( VLOOKUP($A43,'5on5'!$A$3:$CZ$712,64,0)&lt;40,"",  VLOOKUP($A43,'5on5'!$A$3:$CZ$712,19,0))</f>
        <v>11.49</v>
      </c>
      <c r="W43">
        <f>VLOOKUP($A43,'5on5'!$A$3:$CZ$712,14,0)</f>
        <v>0.94</v>
      </c>
      <c r="X43" s="1">
        <f>IF(ISERROR(VLOOKUP($A43,pp!$A$3:$CZ$712,64,0)),"",60*VLOOKUP($A43,pp!$A$3:$CZ$712,64,0)/VLOOKUP($A43,pp!$A$3:$CZ$712,94,0))</f>
        <v>10.603320729903009</v>
      </c>
      <c r="Y43" s="1">
        <f>IF(X43="","",IF(VLOOKUP($A43,pp!$A$3:$CZ$712,64,0)&lt;20,"",  VLOOKUP($A43,pp!$A$3:$CZ$712,19,0)))</f>
        <v>18.600000000000001</v>
      </c>
      <c r="Z43" s="1">
        <f>IF(ISERROR( VLOOKUP($A43,pp!$A$3:$CZ$712,14,0)  ),"",VLOOKUP($A43,pp!$A$3:$CZ$712,14,0))</f>
        <v>1.48</v>
      </c>
      <c r="AA43">
        <f>VLOOKUP($A43,'5on5'!$A$3:$CZ$712,41,0)/VLOOKUP($A43,'5on5'!$A$3:$CZ$712,94,0)</f>
        <v>4.4075978591667543E-2</v>
      </c>
      <c r="AB43">
        <f>IF(ISERROR(VLOOKUP($A43,pk!$A$3:$CZ$712,41,0)),"",IF( VLOOKUP($A43,pk!$A$3:$CZ$712,94,0)&lt;75,"",VLOOKUP($A43,pk!$A$3:$CZ$712,41,0)/VLOOKUP($A43,pk!$A$3:$CZ$712,94,0)))</f>
        <v>5.7103700319780723E-3</v>
      </c>
      <c r="AC43">
        <f>(VLOOKUP($A43,allsit!$A$3:$CZ$712,84,0)+VLOOKUP($A43,allsit!$A$3:$CZ$712,85,0))    /VLOOKUP($A43,allsit!$A$3:$CZ$712,94,0)</f>
        <v>0.20832752710348096</v>
      </c>
      <c r="AD43">
        <f>VLOOKUP($A43,'5on5'!$A$3:$CZ$712,93,0)</f>
        <v>-0.31</v>
      </c>
    </row>
    <row r="44" spans="1:30">
      <c r="A44" t="s">
        <v>234</v>
      </c>
      <c r="B44" t="s">
        <v>235</v>
      </c>
      <c r="C44" t="s">
        <v>80</v>
      </c>
      <c r="D44" t="s">
        <v>63</v>
      </c>
      <c r="E44" s="25">
        <f>VLOOKUP($A44,allsit!$A$3:$CZ$712,10,0)</f>
        <v>11</v>
      </c>
      <c r="F44" s="25">
        <f>VLOOKUP($A44,allsit!$A$3:$CZ$712,11,0)</f>
        <v>15</v>
      </c>
      <c r="G44" s="4">
        <f>60*VLOOKUP($A44,allsit!$A$3:$CZ$712,71,0)/VLOOKUP($A44,allsit!$A$3:$CZ$712,94,0)</f>
        <v>-0.61697111253112402</v>
      </c>
      <c r="H44" s="26">
        <f>VLOOKUP($A44,'5on5'!$A$3:$CZ$712,94,0)/VLOOKUP($A44,'5on5'!$A$3:$CZ$712,5,0)</f>
        <v>13.202804878048783</v>
      </c>
      <c r="I44" s="26">
        <f>IF( ISERROR(VLOOKUP($A44,pp!$A$3:$CZ$712,94,0)),0,  VLOOKUP($A44,pp!$A$3:$CZ$712,94,0)/VLOOKUP($A44,pp!$A$3:$CZ$712,5,0))</f>
        <v>1.4472499999999999</v>
      </c>
      <c r="J44" s="26">
        <f>IF( ISERROR(VLOOKUP($A44,pk!$A$3:$CZ$712,94,0)),0,  VLOOKUP($A44,pk!$A$3:$CZ$712,94,0)/VLOOKUP($A44,pk!$A$3:$CZ$712,5,0))</f>
        <v>1.2660493827160493</v>
      </c>
      <c r="K44" s="26">
        <f>VLOOKUP($A44,allsit!$A$3:$CZ$712,98,0)</f>
        <v>17.420000000000002</v>
      </c>
      <c r="L44" s="1" t="str">
        <f>IF( SUM(VLOOKUP($A44,'5on5'!$A$3:$CZ$712,78,0), VLOOKUP($A44,'5on5'!$A$3:$CZ$712,79,0))&lt;60,"",  100*VLOOKUP($A44,'5on5'!$A$3:$CZ$712,78,0)/SUM(VLOOKUP($A44,'5on5'!$A$3:$CZ$712,78,0), VLOOKUP($A44,'5on5'!$A$3:$CZ$712,79,0))             )</f>
        <v/>
      </c>
      <c r="M44" s="28">
        <f>60*VLOOKUP($A44,'5on5'!$A$3:$CZ$712,90,0)/VLOOKUP($A44,'5on5'!$A$3:$CZ$712,94,0)</f>
        <v>1.3300943073810996</v>
      </c>
      <c r="N44" s="28">
        <f>60*VLOOKUP($A44,'5on5'!$A$3:$CZ$712,89,0)/VLOOKUP($A44,'5on5'!$A$3:$CZ$712,94,0)</f>
        <v>1.9397208649307702</v>
      </c>
      <c r="O44" s="28">
        <f t="shared" si="0"/>
        <v>-0.60962655754967066</v>
      </c>
      <c r="P44" s="28">
        <f>VLOOKUP($A44,'5on5'!$A$3:$CZ$712,37,0)</f>
        <v>57.03</v>
      </c>
      <c r="Q44" s="28">
        <f>VLOOKUP($A44,'5on5'!$A$3:$CZ$712,38,0)</f>
        <v>47.61</v>
      </c>
      <c r="R44" s="4">
        <f t="shared" si="1"/>
        <v>9.4200000000000017</v>
      </c>
      <c r="S44" s="28">
        <f>P44-VLOOKUP($A44,'5on5'!$A$3:$CZ$712,101,0)</f>
        <v>-1.7199999999999989</v>
      </c>
      <c r="T44" s="28">
        <f>Q44-VLOOKUP($A44,'5on5'!$A$3:$CZ$712,102,0)</f>
        <v>-1.8400000000000034</v>
      </c>
      <c r="U44" s="3">
        <f>60*VLOOKUP($A44,'5on5'!$A$3:$CZ$712,64,0)/VLOOKUP($A44,'5on5'!$A$3:$CZ$712,94,0)</f>
        <v>8.8118747863997839</v>
      </c>
      <c r="V44" s="1">
        <f>IF( VLOOKUP($A44,'5on5'!$A$3:$CZ$712,64,0)&lt;40,"",  VLOOKUP($A44,'5on5'!$A$3:$CZ$712,19,0))</f>
        <v>6.29</v>
      </c>
      <c r="W44">
        <f>VLOOKUP($A44,'5on5'!$A$3:$CZ$712,14,0)</f>
        <v>0.61</v>
      </c>
      <c r="X44" s="1">
        <f>IF(ISERROR(VLOOKUP($A44,pp!$A$3:$CZ$712,64,0)),"",60*VLOOKUP($A44,pp!$A$3:$CZ$712,64,0)/VLOOKUP($A44,pp!$A$3:$CZ$712,94,0))</f>
        <v>8.8098117118673347</v>
      </c>
      <c r="Y44" s="1" t="str">
        <f>IF(X44="","",IF(VLOOKUP($A44,pp!$A$3:$CZ$712,64,0)&lt;20,"",  VLOOKUP($A44,pp!$A$3:$CZ$712,19,0)))</f>
        <v/>
      </c>
      <c r="Z44" s="1">
        <f>IF(ISERROR( VLOOKUP($A44,pp!$A$3:$CZ$712,14,0)  ),"",VLOOKUP($A44,pp!$A$3:$CZ$712,14,0))</f>
        <v>2.0699999999999998</v>
      </c>
      <c r="AA44">
        <f>VLOOKUP($A44,'5on5'!$A$3:$CZ$712,41,0)/VLOOKUP($A44,'5on5'!$A$3:$CZ$712,94,0)</f>
        <v>6.0038979152619076E-2</v>
      </c>
      <c r="AB44">
        <f>IF(ISERROR(VLOOKUP($A44,pk!$A$3:$CZ$712,41,0)),"",IF( VLOOKUP($A44,pk!$A$3:$CZ$712,94,0)&lt;75,"",VLOOKUP($A44,pk!$A$3:$CZ$712,41,0)/VLOOKUP($A44,pk!$A$3:$CZ$712,94,0)))</f>
        <v>1.9502681618722574E-2</v>
      </c>
      <c r="AC44">
        <f>(VLOOKUP($A44,allsit!$A$3:$CZ$712,84,0)+VLOOKUP($A44,allsit!$A$3:$CZ$712,85,0))    /VLOOKUP($A44,allsit!$A$3:$CZ$712,94,0)</f>
        <v>0.30922004568524192</v>
      </c>
      <c r="AD44">
        <f>VLOOKUP($A44,'5on5'!$A$3:$CZ$712,93,0)</f>
        <v>0.78</v>
      </c>
    </row>
    <row r="45" spans="1:30">
      <c r="A45" t="s">
        <v>815</v>
      </c>
      <c r="B45" t="s">
        <v>816</v>
      </c>
      <c r="C45" t="s">
        <v>113</v>
      </c>
      <c r="D45" t="s">
        <v>110</v>
      </c>
      <c r="E45" s="25">
        <f>VLOOKUP($A45,allsit!$A$3:$CZ$712,10,0)</f>
        <v>3</v>
      </c>
      <c r="F45" s="25">
        <f>VLOOKUP($A45,allsit!$A$3:$CZ$712,11,0)</f>
        <v>6</v>
      </c>
      <c r="G45" s="4">
        <f>60*VLOOKUP($A45,allsit!$A$3:$CZ$712,71,0)/VLOOKUP($A45,allsit!$A$3:$CZ$712,94,0)</f>
        <v>-0.66844919786096268</v>
      </c>
      <c r="H45" s="26">
        <f>VLOOKUP($A45,'5on5'!$A$3:$CZ$712,94,0)/VLOOKUP($A45,'5on5'!$A$3:$CZ$712,5,0)</f>
        <v>9.1151923076923076</v>
      </c>
      <c r="I45" s="26">
        <f>IF( ISERROR(VLOOKUP($A45,pp!$A$3:$CZ$712,94,0)),0,  VLOOKUP($A45,pp!$A$3:$CZ$712,94,0)/VLOOKUP($A45,pp!$A$3:$CZ$712,5,0))</f>
        <v>0.11</v>
      </c>
      <c r="J45" s="26">
        <f>IF( ISERROR(VLOOKUP($A45,pk!$A$3:$CZ$712,94,0)),0,  VLOOKUP($A45,pk!$A$3:$CZ$712,94,0)/VLOOKUP($A45,pk!$A$3:$CZ$712,5,0))</f>
        <v>1.0513725490196077</v>
      </c>
      <c r="K45" s="26">
        <f>VLOOKUP($A45,allsit!$A$3:$CZ$712,98,0)</f>
        <v>16.829999999999998</v>
      </c>
      <c r="L45" s="1" t="str">
        <f>IF( SUM(VLOOKUP($A45,'5on5'!$A$3:$CZ$712,78,0), VLOOKUP($A45,'5on5'!$A$3:$CZ$712,79,0))&lt;60,"",  100*VLOOKUP($A45,'5on5'!$A$3:$CZ$712,78,0)/SUM(VLOOKUP($A45,'5on5'!$A$3:$CZ$712,78,0), VLOOKUP($A45,'5on5'!$A$3:$CZ$712,79,0))             )</f>
        <v/>
      </c>
      <c r="M45" s="28">
        <f>60*VLOOKUP($A45,'5on5'!$A$3:$CZ$712,90,0)/VLOOKUP($A45,'5on5'!$A$3:$CZ$712,94,0)</f>
        <v>0.88609464334690602</v>
      </c>
      <c r="N45" s="28">
        <f>60*VLOOKUP($A45,'5on5'!$A$3:$CZ$712,89,0)/VLOOKUP($A45,'5on5'!$A$3:$CZ$712,94,0)</f>
        <v>2.2785290828920441</v>
      </c>
      <c r="O45" s="28">
        <f t="shared" si="0"/>
        <v>-1.3924344395451382</v>
      </c>
      <c r="P45" s="28">
        <f>VLOOKUP($A45,'5on5'!$A$3:$CZ$712,37,0)</f>
        <v>50.13</v>
      </c>
      <c r="Q45" s="28">
        <f>VLOOKUP($A45,'5on5'!$A$3:$CZ$712,38,0)</f>
        <v>50</v>
      </c>
      <c r="R45" s="4">
        <f t="shared" si="1"/>
        <v>0.13000000000000256</v>
      </c>
      <c r="S45" s="28">
        <f>P45-VLOOKUP($A45,'5on5'!$A$3:$CZ$712,101,0)</f>
        <v>-3.3699999999999974</v>
      </c>
      <c r="T45" s="28">
        <f>Q45-VLOOKUP($A45,'5on5'!$A$3:$CZ$712,102,0)</f>
        <v>0.17999999999999972</v>
      </c>
      <c r="U45" s="3">
        <f>60*VLOOKUP($A45,'5on5'!$A$3:$CZ$712,64,0)/VLOOKUP($A45,'5on5'!$A$3:$CZ$712,94,0)</f>
        <v>9.1141163315681766</v>
      </c>
      <c r="V45" s="1">
        <f>IF( VLOOKUP($A45,'5on5'!$A$3:$CZ$712,64,0)&lt;40,"",  VLOOKUP($A45,'5on5'!$A$3:$CZ$712,19,0))</f>
        <v>4.17</v>
      </c>
      <c r="W45">
        <f>VLOOKUP($A45,'5on5'!$A$3:$CZ$712,14,0)</f>
        <v>0.76</v>
      </c>
      <c r="X45" s="1">
        <f>IF(ISERROR(VLOOKUP($A45,pp!$A$3:$CZ$712,64,0)),"",60*VLOOKUP($A45,pp!$A$3:$CZ$712,64,0)/VLOOKUP($A45,pp!$A$3:$CZ$712,94,0))</f>
        <v>0</v>
      </c>
      <c r="Y45" s="1" t="str">
        <f>IF(X45="","",IF(VLOOKUP($A45,pp!$A$3:$CZ$712,64,0)&lt;20,"",  VLOOKUP($A45,pp!$A$3:$CZ$712,19,0)))</f>
        <v/>
      </c>
      <c r="Z45" s="1">
        <f>IF(ISERROR( VLOOKUP($A45,pp!$A$3:$CZ$712,14,0)  ),"",VLOOKUP($A45,pp!$A$3:$CZ$712,14,0))</f>
        <v>0</v>
      </c>
      <c r="AA45">
        <f>VLOOKUP($A45,'5on5'!$A$3:$CZ$712,41,0)/VLOOKUP($A45,'5on5'!$A$3:$CZ$712,94,0)</f>
        <v>4.8524230468997238E-2</v>
      </c>
      <c r="AB45" t="str">
        <f>IF(ISERROR(VLOOKUP($A45,pk!$A$3:$CZ$712,41,0)),"",IF( VLOOKUP($A45,pk!$A$3:$CZ$712,94,0)&lt;75,"",VLOOKUP($A45,pk!$A$3:$CZ$712,41,0)/VLOOKUP($A45,pk!$A$3:$CZ$712,94,0)))</f>
        <v/>
      </c>
      <c r="AC45">
        <f>(VLOOKUP($A45,allsit!$A$3:$CZ$712,84,0)+VLOOKUP($A45,allsit!$A$3:$CZ$712,85,0))    /VLOOKUP($A45,allsit!$A$3:$CZ$712,94,0)</f>
        <v>0.21167557932263817</v>
      </c>
      <c r="AD45">
        <f>VLOOKUP($A45,'5on5'!$A$3:$CZ$712,93,0)</f>
        <v>-0.13</v>
      </c>
    </row>
    <row r="46" spans="1:30">
      <c r="A46" t="s">
        <v>385</v>
      </c>
      <c r="B46" t="s">
        <v>386</v>
      </c>
      <c r="C46" t="s">
        <v>87</v>
      </c>
      <c r="D46" t="s">
        <v>195</v>
      </c>
      <c r="E46" s="25">
        <f>VLOOKUP($A46,allsit!$A$3:$CZ$712,10,0)</f>
        <v>9</v>
      </c>
      <c r="F46" s="25">
        <f>VLOOKUP($A46,allsit!$A$3:$CZ$712,11,0)</f>
        <v>13</v>
      </c>
      <c r="G46" s="4">
        <f>60*VLOOKUP($A46,allsit!$A$3:$CZ$712,71,0)/VLOOKUP($A46,allsit!$A$3:$CZ$712,94,0)</f>
        <v>1.8428596501491838</v>
      </c>
      <c r="H46" s="26">
        <f>VLOOKUP($A46,'5on5'!$A$3:$CZ$712,94,0)/VLOOKUP($A46,'5on5'!$A$3:$CZ$712,5,0)</f>
        <v>11.426226415094341</v>
      </c>
      <c r="I46" s="26">
        <f>IF( ISERROR(VLOOKUP($A46,pp!$A$3:$CZ$712,94,0)),0,  VLOOKUP($A46,pp!$A$3:$CZ$712,94,0)/VLOOKUP($A46,pp!$A$3:$CZ$712,5,0))</f>
        <v>1.1184615384615384</v>
      </c>
      <c r="J46" s="26">
        <f>IF( ISERROR(VLOOKUP($A46,pk!$A$3:$CZ$712,94,0)),0,  VLOOKUP($A46,pk!$A$3:$CZ$712,94,0)/VLOOKUP($A46,pk!$A$3:$CZ$712,5,0))</f>
        <v>0</v>
      </c>
      <c r="K46" s="26">
        <f>VLOOKUP($A46,allsit!$A$3:$CZ$712,98,0)</f>
        <v>17.21</v>
      </c>
      <c r="L46" s="1">
        <f>IF( SUM(VLOOKUP($A46,'5on5'!$A$3:$CZ$712,78,0), VLOOKUP($A46,'5on5'!$A$3:$CZ$712,79,0))&lt;60,"",  100*VLOOKUP($A46,'5on5'!$A$3:$CZ$712,78,0)/SUM(VLOOKUP($A46,'5on5'!$A$3:$CZ$712,78,0), VLOOKUP($A46,'5on5'!$A$3:$CZ$712,79,0))             )</f>
        <v>43.39622641509434</v>
      </c>
      <c r="M46" s="28">
        <f>60*VLOOKUP($A46,'5on5'!$A$3:$CZ$712,90,0)/VLOOKUP($A46,'5on5'!$A$3:$CZ$712,94,0)</f>
        <v>1.3870770653412374</v>
      </c>
      <c r="N46" s="28">
        <f>60*VLOOKUP($A46,'5on5'!$A$3:$CZ$712,89,0)/VLOOKUP($A46,'5on5'!$A$3:$CZ$712,94,0)</f>
        <v>1.5852309318185571</v>
      </c>
      <c r="O46" s="28">
        <f t="shared" si="0"/>
        <v>-0.1981538664773197</v>
      </c>
      <c r="P46" s="28">
        <f>VLOOKUP($A46,'5on5'!$A$3:$CZ$712,37,0)</f>
        <v>63.51</v>
      </c>
      <c r="Q46" s="28">
        <f>VLOOKUP($A46,'5on5'!$A$3:$CZ$712,38,0)</f>
        <v>52.81</v>
      </c>
      <c r="R46" s="4">
        <f t="shared" si="1"/>
        <v>10.699999999999996</v>
      </c>
      <c r="S46" s="28">
        <f>P46-VLOOKUP($A46,'5on5'!$A$3:$CZ$712,101,0)</f>
        <v>9.4600000000000009</v>
      </c>
      <c r="T46" s="28">
        <f>Q46-VLOOKUP($A46,'5on5'!$A$3:$CZ$712,102,0)</f>
        <v>-1.7800000000000011</v>
      </c>
      <c r="U46" s="3">
        <f>60*VLOOKUP($A46,'5on5'!$A$3:$CZ$712,64,0)/VLOOKUP($A46,'5on5'!$A$3:$CZ$712,94,0)</f>
        <v>5.8455390610809292</v>
      </c>
      <c r="V46" s="1">
        <f>IF( VLOOKUP($A46,'5on5'!$A$3:$CZ$712,64,0)&lt;40,"",  VLOOKUP($A46,'5on5'!$A$3:$CZ$712,19,0))</f>
        <v>11.86</v>
      </c>
      <c r="W46">
        <f>VLOOKUP($A46,'5on5'!$A$3:$CZ$712,14,0)</f>
        <v>0.99</v>
      </c>
      <c r="X46" s="1">
        <f>IF(ISERROR(VLOOKUP($A46,pp!$A$3:$CZ$712,64,0)),"",60*VLOOKUP($A46,pp!$A$3:$CZ$712,64,0)/VLOOKUP($A46,pp!$A$3:$CZ$712,94,0))</f>
        <v>5.1581843191196706</v>
      </c>
      <c r="Y46" s="1" t="str">
        <f>IF(X46="","",IF(VLOOKUP($A46,pp!$A$3:$CZ$712,64,0)&lt;20,"",  VLOOKUP($A46,pp!$A$3:$CZ$712,19,0)))</f>
        <v/>
      </c>
      <c r="Z46" s="1">
        <f>IF(ISERROR( VLOOKUP($A46,pp!$A$3:$CZ$712,14,0)  ),"",VLOOKUP($A46,pp!$A$3:$CZ$712,14,0))</f>
        <v>1.03</v>
      </c>
      <c r="AA46">
        <f>VLOOKUP($A46,'5on5'!$A$3:$CZ$712,41,0)/VLOOKUP($A46,'5on5'!$A$3:$CZ$712,94,0)</f>
        <v>5.9446159943195888E-2</v>
      </c>
      <c r="AB46" t="str">
        <f>IF(ISERROR(VLOOKUP($A46,pk!$A$3:$CZ$712,41,0)),"",IF( VLOOKUP($A46,pk!$A$3:$CZ$712,94,0)&lt;75,"",VLOOKUP($A46,pk!$A$3:$CZ$712,41,0)/VLOOKUP($A46,pk!$A$3:$CZ$712,94,0)))</f>
        <v/>
      </c>
      <c r="AC46">
        <f>(VLOOKUP($A46,allsit!$A$3:$CZ$712,84,0)+VLOOKUP($A46,allsit!$A$3:$CZ$712,85,0))    /VLOOKUP($A46,allsit!$A$3:$CZ$712,94,0)</f>
        <v>0.15649681156028783</v>
      </c>
      <c r="AD46">
        <f>VLOOKUP($A46,'5on5'!$A$3:$CZ$712,93,0)</f>
        <v>0.3</v>
      </c>
    </row>
    <row r="47" spans="1:30">
      <c r="A47" t="s">
        <v>464</v>
      </c>
      <c r="B47" t="s">
        <v>465</v>
      </c>
      <c r="C47" t="s">
        <v>113</v>
      </c>
      <c r="D47" t="s">
        <v>256</v>
      </c>
      <c r="E47" s="25">
        <f>VLOOKUP($A47,allsit!$A$3:$CZ$712,10,0)</f>
        <v>18</v>
      </c>
      <c r="F47" s="25">
        <f>VLOOKUP($A47,allsit!$A$3:$CZ$712,11,0)</f>
        <v>15</v>
      </c>
      <c r="G47" s="4">
        <f>60*VLOOKUP($A47,allsit!$A$3:$CZ$712,71,0)/VLOOKUP($A47,allsit!$A$3:$CZ$712,94,0)</f>
        <v>0.28009635314548204</v>
      </c>
      <c r="H47" s="26">
        <f>VLOOKUP($A47,'5on5'!$A$3:$CZ$712,94,0)/VLOOKUP($A47,'5on5'!$A$3:$CZ$712,5,0)</f>
        <v>11.590142857142856</v>
      </c>
      <c r="I47" s="26">
        <f>IF( ISERROR(VLOOKUP($A47,pp!$A$3:$CZ$712,94,0)),0,  VLOOKUP($A47,pp!$A$3:$CZ$712,94,0)/VLOOKUP($A47,pp!$A$3:$CZ$712,5,0))</f>
        <v>2.1510606060606059</v>
      </c>
      <c r="J47" s="26">
        <f>IF( ISERROR(VLOOKUP($A47,pk!$A$3:$CZ$712,94,0)),0,  VLOOKUP($A47,pk!$A$3:$CZ$712,94,0)/VLOOKUP($A47,pk!$A$3:$CZ$712,5,0))</f>
        <v>1.2282352941176471</v>
      </c>
      <c r="K47" s="26">
        <f>VLOOKUP($A47,allsit!$A$3:$CZ$712,98,0)</f>
        <v>17.649999999999999</v>
      </c>
      <c r="L47" s="1" t="str">
        <f>IF( SUM(VLOOKUP($A47,'5on5'!$A$3:$CZ$712,78,0), VLOOKUP($A47,'5on5'!$A$3:$CZ$712,79,0))&lt;60,"",  100*VLOOKUP($A47,'5on5'!$A$3:$CZ$712,78,0)/SUM(VLOOKUP($A47,'5on5'!$A$3:$CZ$712,78,0), VLOOKUP($A47,'5on5'!$A$3:$CZ$712,79,0))             )</f>
        <v/>
      </c>
      <c r="M47" s="28">
        <f>60*VLOOKUP($A47,'5on5'!$A$3:$CZ$712,90,0)/VLOOKUP($A47,'5on5'!$A$3:$CZ$712,94,0)</f>
        <v>2.1446795922643629</v>
      </c>
      <c r="N47" s="28">
        <f>60*VLOOKUP($A47,'5on5'!$A$3:$CZ$712,89,0)/VLOOKUP($A47,'5on5'!$A$3:$CZ$712,94,0)</f>
        <v>1.4051349052766515</v>
      </c>
      <c r="O47" s="28">
        <f t="shared" si="0"/>
        <v>0.73954468698771136</v>
      </c>
      <c r="P47" s="28">
        <f>VLOOKUP($A47,'5on5'!$A$3:$CZ$712,37,0)</f>
        <v>57.54</v>
      </c>
      <c r="Q47" s="28">
        <f>VLOOKUP($A47,'5on5'!$A$3:$CZ$712,38,0)</f>
        <v>51.4</v>
      </c>
      <c r="R47" s="4">
        <f t="shared" si="1"/>
        <v>6.1400000000000006</v>
      </c>
      <c r="S47" s="28">
        <f>P47-VLOOKUP($A47,'5on5'!$A$3:$CZ$712,101,0)</f>
        <v>1.6999999999999957</v>
      </c>
      <c r="T47" s="28">
        <f>Q47-VLOOKUP($A47,'5on5'!$A$3:$CZ$712,102,0)</f>
        <v>-2.2199999999999989</v>
      </c>
      <c r="U47" s="3">
        <f>60*VLOOKUP($A47,'5on5'!$A$3:$CZ$712,64,0)/VLOOKUP($A47,'5on5'!$A$3:$CZ$712,94,0)</f>
        <v>8.0610370881660529</v>
      </c>
      <c r="V47" s="1">
        <f>IF( VLOOKUP($A47,'5on5'!$A$3:$CZ$712,64,0)&lt;40,"",  VLOOKUP($A47,'5on5'!$A$3:$CZ$712,19,0))</f>
        <v>10.09</v>
      </c>
      <c r="W47">
        <f>VLOOKUP($A47,'5on5'!$A$3:$CZ$712,14,0)</f>
        <v>0.74</v>
      </c>
      <c r="X47" s="1">
        <f>IF(ISERROR(VLOOKUP($A47,pp!$A$3:$CZ$712,64,0)),"",60*VLOOKUP($A47,pp!$A$3:$CZ$712,64,0)/VLOOKUP($A47,pp!$A$3:$CZ$712,94,0))</f>
        <v>10.565612453335211</v>
      </c>
      <c r="Y47" s="1">
        <f>IF(X47="","",IF(VLOOKUP($A47,pp!$A$3:$CZ$712,64,0)&lt;20,"",  VLOOKUP($A47,pp!$A$3:$CZ$712,19,0)))</f>
        <v>16</v>
      </c>
      <c r="Z47" s="1">
        <f>IF(ISERROR( VLOOKUP($A47,pp!$A$3:$CZ$712,14,0)  ),"",VLOOKUP($A47,pp!$A$3:$CZ$712,14,0))</f>
        <v>1.69</v>
      </c>
      <c r="AA47">
        <f>VLOOKUP($A47,'5on5'!$A$3:$CZ$712,41,0)/VLOOKUP($A47,'5on5'!$A$3:$CZ$712,94,0)</f>
        <v>3.9442383306011269E-2</v>
      </c>
      <c r="AB47">
        <f>IF(ISERROR(VLOOKUP($A47,pk!$A$3:$CZ$712,41,0)),"",IF( VLOOKUP($A47,pk!$A$3:$CZ$712,94,0)&lt;75,"",VLOOKUP($A47,pk!$A$3:$CZ$712,41,0)/VLOOKUP($A47,pk!$A$3:$CZ$712,94,0)))</f>
        <v>2.3946360153256706E-2</v>
      </c>
      <c r="AC47">
        <f>(VLOOKUP($A47,allsit!$A$3:$CZ$712,84,0)+VLOOKUP($A47,allsit!$A$3:$CZ$712,85,0))    /VLOOKUP($A47,allsit!$A$3:$CZ$712,94,0)</f>
        <v>0.14471644912516574</v>
      </c>
      <c r="AD47">
        <f>VLOOKUP($A47,'5on5'!$A$3:$CZ$712,93,0)</f>
        <v>0</v>
      </c>
    </row>
    <row r="48" spans="1:30">
      <c r="A48" t="s">
        <v>1117</v>
      </c>
      <c r="B48" t="s">
        <v>1118</v>
      </c>
      <c r="C48" t="s">
        <v>68</v>
      </c>
      <c r="D48" t="s">
        <v>1056</v>
      </c>
      <c r="E48" s="25">
        <f>VLOOKUP($A48,allsit!$A$3:$CZ$712,10,0)</f>
        <v>6</v>
      </c>
      <c r="F48" s="25">
        <f>VLOOKUP($A48,allsit!$A$3:$CZ$712,11,0)</f>
        <v>12</v>
      </c>
      <c r="G48" s="4">
        <f>60*VLOOKUP($A48,allsit!$A$3:$CZ$712,71,0)/VLOOKUP($A48,allsit!$A$3:$CZ$712,94,0)</f>
        <v>-0.65377677155344627</v>
      </c>
      <c r="H48" s="26">
        <f>VLOOKUP($A48,'5on5'!$A$3:$CZ$712,94,0)/VLOOKUP($A48,'5on5'!$A$3:$CZ$712,5,0)</f>
        <v>11.932807017543858</v>
      </c>
      <c r="I48" s="26">
        <f>IF( ISERROR(VLOOKUP($A48,pp!$A$3:$CZ$712,94,0)),0,  VLOOKUP($A48,pp!$A$3:$CZ$712,94,0)/VLOOKUP($A48,pp!$A$3:$CZ$712,5,0))</f>
        <v>0.49842105263157893</v>
      </c>
      <c r="J48" s="26">
        <f>IF( ISERROR(VLOOKUP($A48,pk!$A$3:$CZ$712,94,0)),0,  VLOOKUP($A48,pk!$A$3:$CZ$712,94,0)/VLOOKUP($A48,pk!$A$3:$CZ$712,5,0))</f>
        <v>1.3681481481481481</v>
      </c>
      <c r="K48" s="26">
        <f>VLOOKUP($A48,allsit!$A$3:$CZ$712,98,0)</f>
        <v>17.309999999999999</v>
      </c>
      <c r="L48" s="1">
        <f>IF( SUM(VLOOKUP($A48,'5on5'!$A$3:$CZ$712,78,0), VLOOKUP($A48,'5on5'!$A$3:$CZ$712,79,0))&lt;60,"",  100*VLOOKUP($A48,'5on5'!$A$3:$CZ$712,78,0)/SUM(VLOOKUP($A48,'5on5'!$A$3:$CZ$712,78,0), VLOOKUP($A48,'5on5'!$A$3:$CZ$712,79,0))             )</f>
        <v>36.144578313253014</v>
      </c>
      <c r="M48" s="28">
        <f>60*VLOOKUP($A48,'5on5'!$A$3:$CZ$712,90,0)/VLOOKUP($A48,'5on5'!$A$3:$CZ$712,94,0)</f>
        <v>2.9110369466456918</v>
      </c>
      <c r="N48" s="28">
        <f>60*VLOOKUP($A48,'5on5'!$A$3:$CZ$712,89,0)/VLOOKUP($A48,'5on5'!$A$3:$CZ$712,94,0)</f>
        <v>1.4996250937265685</v>
      </c>
      <c r="O48" s="28">
        <f t="shared" si="0"/>
        <v>1.4114118529191233</v>
      </c>
      <c r="P48" s="28">
        <f>VLOOKUP($A48,'5on5'!$A$3:$CZ$712,37,0)</f>
        <v>49.93</v>
      </c>
      <c r="Q48" s="28">
        <f>VLOOKUP($A48,'5on5'!$A$3:$CZ$712,38,0)</f>
        <v>57.69</v>
      </c>
      <c r="R48" s="4">
        <f t="shared" si="1"/>
        <v>-7.759999999999998</v>
      </c>
      <c r="S48" s="28">
        <f>P48-VLOOKUP($A48,'5on5'!$A$3:$CZ$712,101,0)</f>
        <v>0.35000000000000142</v>
      </c>
      <c r="T48" s="28">
        <f>Q48-VLOOKUP($A48,'5on5'!$A$3:$CZ$712,102,0)</f>
        <v>-1.0100000000000051</v>
      </c>
      <c r="U48" s="3">
        <f>60*VLOOKUP($A48,'5on5'!$A$3:$CZ$712,64,0)/VLOOKUP($A48,'5on5'!$A$3:$CZ$712,94,0)</f>
        <v>4.0578090771424797</v>
      </c>
      <c r="V48" s="1">
        <f>IF( VLOOKUP($A48,'5on5'!$A$3:$CZ$712,64,0)&lt;40,"",  VLOOKUP($A48,'5on5'!$A$3:$CZ$712,19,0))</f>
        <v>10.87</v>
      </c>
      <c r="W48">
        <f>VLOOKUP($A48,'5on5'!$A$3:$CZ$712,14,0)</f>
        <v>0.88</v>
      </c>
      <c r="X48" s="1">
        <f>IF(ISERROR(VLOOKUP($A48,pp!$A$3:$CZ$712,64,0)),"",60*VLOOKUP($A48,pp!$A$3:$CZ$712,64,0)/VLOOKUP($A48,pp!$A$3:$CZ$712,94,0))</f>
        <v>10.559662090813093</v>
      </c>
      <c r="Y48" s="1" t="str">
        <f>IF(X48="","",IF(VLOOKUP($A48,pp!$A$3:$CZ$712,64,0)&lt;20,"",  VLOOKUP($A48,pp!$A$3:$CZ$712,19,0)))</f>
        <v/>
      </c>
      <c r="Z48" s="1">
        <f>IF(ISERROR( VLOOKUP($A48,pp!$A$3:$CZ$712,14,0)  ),"",VLOOKUP($A48,pp!$A$3:$CZ$712,14,0))</f>
        <v>0</v>
      </c>
      <c r="AA48">
        <f>VLOOKUP($A48,'5on5'!$A$3:$CZ$712,41,0)/VLOOKUP($A48,'5on5'!$A$3:$CZ$712,94,0)</f>
        <v>3.6755517003102166E-2</v>
      </c>
      <c r="AB48" t="str">
        <f>IF(ISERROR(VLOOKUP($A48,pk!$A$3:$CZ$712,41,0)),"",IF( VLOOKUP($A48,pk!$A$3:$CZ$712,94,0)&lt;75,"",VLOOKUP($A48,pk!$A$3:$CZ$712,41,0)/VLOOKUP($A48,pk!$A$3:$CZ$712,94,0)))</f>
        <v/>
      </c>
      <c r="AC48">
        <f>(VLOOKUP($A48,allsit!$A$3:$CZ$712,84,0)+VLOOKUP($A48,allsit!$A$3:$CZ$712,85,0))    /VLOOKUP($A48,allsit!$A$3:$CZ$712,94,0)</f>
        <v>0.15739070426286669</v>
      </c>
      <c r="AD48">
        <f>VLOOKUP($A48,'5on5'!$A$3:$CZ$712,93,0)</f>
        <v>0.35</v>
      </c>
    </row>
    <row r="49" spans="1:30">
      <c r="A49" t="s">
        <v>356</v>
      </c>
      <c r="B49" t="s">
        <v>357</v>
      </c>
      <c r="C49" t="s">
        <v>100</v>
      </c>
      <c r="D49" t="s">
        <v>110</v>
      </c>
      <c r="E49" s="25">
        <f>VLOOKUP($A49,allsit!$A$3:$CZ$712,10,0)</f>
        <v>24</v>
      </c>
      <c r="F49" s="25">
        <f>VLOOKUP($A49,allsit!$A$3:$CZ$712,11,0)</f>
        <v>30</v>
      </c>
      <c r="G49" s="4">
        <f>60*VLOOKUP($A49,allsit!$A$3:$CZ$712,71,0)/VLOOKUP($A49,allsit!$A$3:$CZ$712,94,0)</f>
        <v>1.5246558633908347</v>
      </c>
      <c r="H49" s="26">
        <f>VLOOKUP($A49,'5on5'!$A$3:$CZ$712,94,0)/VLOOKUP($A49,'5on5'!$A$3:$CZ$712,5,0)</f>
        <v>13.938831168831168</v>
      </c>
      <c r="I49" s="26">
        <f>IF( ISERROR(VLOOKUP($A49,pp!$A$3:$CZ$712,94,0)),0,  VLOOKUP($A49,pp!$A$3:$CZ$712,94,0)/VLOOKUP($A49,pp!$A$3:$CZ$712,5,0))</f>
        <v>3.0124999999999997</v>
      </c>
      <c r="J49" s="26">
        <f>IF( ISERROR(VLOOKUP($A49,pk!$A$3:$CZ$712,94,0)),0,  VLOOKUP($A49,pk!$A$3:$CZ$712,94,0)/VLOOKUP($A49,pk!$A$3:$CZ$712,5,0))</f>
        <v>0.14896103896103896</v>
      </c>
      <c r="K49" s="26">
        <f>VLOOKUP($A49,allsit!$A$3:$CZ$712,98,0)</f>
        <v>17.66</v>
      </c>
      <c r="L49" s="1" t="str">
        <f>IF( SUM(VLOOKUP($A49,'5on5'!$A$3:$CZ$712,78,0), VLOOKUP($A49,'5on5'!$A$3:$CZ$712,79,0))&lt;60,"",  100*VLOOKUP($A49,'5on5'!$A$3:$CZ$712,78,0)/SUM(VLOOKUP($A49,'5on5'!$A$3:$CZ$712,78,0), VLOOKUP($A49,'5on5'!$A$3:$CZ$712,79,0))             )</f>
        <v/>
      </c>
      <c r="M49" s="28">
        <f>60*VLOOKUP($A49,'5on5'!$A$3:$CZ$712,90,0)/VLOOKUP($A49,'5on5'!$A$3:$CZ$712,94,0)</f>
        <v>2.0684064884607145</v>
      </c>
      <c r="N49" s="28">
        <f>60*VLOOKUP($A49,'5on5'!$A$3:$CZ$712,89,0)/VLOOKUP($A49,'5on5'!$A$3:$CZ$712,94,0)</f>
        <v>1.1739604393966216</v>
      </c>
      <c r="O49" s="28">
        <f t="shared" si="0"/>
        <v>0.89444604906409286</v>
      </c>
      <c r="P49" s="28">
        <f>VLOOKUP($A49,'5on5'!$A$3:$CZ$712,37,0)</f>
        <v>56.52</v>
      </c>
      <c r="Q49" s="28">
        <f>VLOOKUP($A49,'5on5'!$A$3:$CZ$712,38,0)</f>
        <v>49.92</v>
      </c>
      <c r="R49" s="4">
        <f t="shared" si="1"/>
        <v>6.6000000000000014</v>
      </c>
      <c r="S49" s="28">
        <f>P49-VLOOKUP($A49,'5on5'!$A$3:$CZ$712,101,0)</f>
        <v>0.24000000000000199</v>
      </c>
      <c r="T49" s="28">
        <f>Q49-VLOOKUP($A49,'5on5'!$A$3:$CZ$712,102,0)</f>
        <v>-0.39999999999999858</v>
      </c>
      <c r="U49" s="3">
        <f>60*VLOOKUP($A49,'5on5'!$A$3:$CZ$712,64,0)/VLOOKUP($A49,'5on5'!$A$3:$CZ$712,94,0)</f>
        <v>8.2177230757763517</v>
      </c>
      <c r="V49" s="1">
        <f>IF( VLOOKUP($A49,'5on5'!$A$3:$CZ$712,64,0)&lt;40,"",  VLOOKUP($A49,'5on5'!$A$3:$CZ$712,19,0))</f>
        <v>8.16</v>
      </c>
      <c r="W49">
        <f>VLOOKUP($A49,'5on5'!$A$3:$CZ$712,14,0)</f>
        <v>1.23</v>
      </c>
      <c r="X49" s="1">
        <f>IF(ISERROR(VLOOKUP($A49,pp!$A$3:$CZ$712,64,0)),"",60*VLOOKUP($A49,pp!$A$3:$CZ$712,64,0)/VLOOKUP($A49,pp!$A$3:$CZ$712,94,0))</f>
        <v>9.6964402708014852</v>
      </c>
      <c r="Y49" s="1">
        <f>IF(X49="","",IF(VLOOKUP($A49,pp!$A$3:$CZ$712,64,0)&lt;20,"",  VLOOKUP($A49,pp!$A$3:$CZ$712,19,0)))</f>
        <v>27.03</v>
      </c>
      <c r="Z49" s="1">
        <f>IF(ISERROR( VLOOKUP($A49,pp!$A$3:$CZ$712,14,0)  ),"",VLOOKUP($A49,pp!$A$3:$CZ$712,14,0))</f>
        <v>1.57</v>
      </c>
      <c r="AA49">
        <f>VLOOKUP($A49,'5on5'!$A$3:$CZ$712,41,0)/VLOOKUP($A49,'5on5'!$A$3:$CZ$712,94,0)</f>
        <v>4.9380875625413448E-2</v>
      </c>
      <c r="AB49" t="str">
        <f>IF(ISERROR(VLOOKUP($A49,pk!$A$3:$CZ$712,41,0)),"",IF( VLOOKUP($A49,pk!$A$3:$CZ$712,94,0)&lt;75,"",VLOOKUP($A49,pk!$A$3:$CZ$712,41,0)/VLOOKUP($A49,pk!$A$3:$CZ$712,94,0)))</f>
        <v/>
      </c>
      <c r="AC49">
        <f>(VLOOKUP($A49,allsit!$A$3:$CZ$712,84,0)+VLOOKUP($A49,allsit!$A$3:$CZ$712,85,0))    /VLOOKUP($A49,allsit!$A$3:$CZ$712,94,0)</f>
        <v>0.20546552825695535</v>
      </c>
      <c r="AD49">
        <f>VLOOKUP($A49,'5on5'!$A$3:$CZ$712,93,0)</f>
        <v>0.28000000000000003</v>
      </c>
    </row>
    <row r="50" spans="1:30">
      <c r="A50" t="s">
        <v>1052</v>
      </c>
      <c r="B50" t="s">
        <v>1053</v>
      </c>
      <c r="C50" t="s">
        <v>124</v>
      </c>
      <c r="D50" t="s">
        <v>544</v>
      </c>
      <c r="E50" s="25">
        <f>VLOOKUP($A50,allsit!$A$3:$CZ$712,10,0)</f>
        <v>13</v>
      </c>
      <c r="F50" s="25">
        <f>VLOOKUP($A50,allsit!$A$3:$CZ$712,11,0)</f>
        <v>10</v>
      </c>
      <c r="G50" s="4">
        <f>60*VLOOKUP($A50,allsit!$A$3:$CZ$712,71,0)/VLOOKUP($A50,allsit!$A$3:$CZ$712,94,0)</f>
        <v>0.13696597536895211</v>
      </c>
      <c r="H50" s="26">
        <f>VLOOKUP($A50,'5on5'!$A$3:$CZ$712,94,0)/VLOOKUP($A50,'5on5'!$A$3:$CZ$712,5,0)</f>
        <v>12.397678571428571</v>
      </c>
      <c r="I50" s="26">
        <f>IF( ISERROR(VLOOKUP($A50,pp!$A$3:$CZ$712,94,0)),0,  VLOOKUP($A50,pp!$A$3:$CZ$712,94,0)/VLOOKUP($A50,pp!$A$3:$CZ$712,5,0))</f>
        <v>0.9121818181818182</v>
      </c>
      <c r="J50" s="26">
        <f>IF( ISERROR(VLOOKUP($A50,pk!$A$3:$CZ$712,94,0)),0,  VLOOKUP($A50,pk!$A$3:$CZ$712,94,0)/VLOOKUP($A50,pk!$A$3:$CZ$712,5,0))</f>
        <v>1.8319642857142857</v>
      </c>
      <c r="K50" s="26">
        <f>VLOOKUP($A50,allsit!$A$3:$CZ$712,98,0)</f>
        <v>17.5</v>
      </c>
      <c r="L50" s="1" t="str">
        <f>IF( SUM(VLOOKUP($A50,'5on5'!$A$3:$CZ$712,78,0), VLOOKUP($A50,'5on5'!$A$3:$CZ$712,79,0))&lt;60,"",  100*VLOOKUP($A50,'5on5'!$A$3:$CZ$712,78,0)/SUM(VLOOKUP($A50,'5on5'!$A$3:$CZ$712,78,0), VLOOKUP($A50,'5on5'!$A$3:$CZ$712,79,0))             )</f>
        <v/>
      </c>
      <c r="M50" s="28">
        <f>60*VLOOKUP($A50,'5on5'!$A$3:$CZ$712,90,0)/VLOOKUP($A50,'5on5'!$A$3:$CZ$712,94,0)</f>
        <v>1.8148558918000202</v>
      </c>
      <c r="N50" s="28">
        <f>60*VLOOKUP($A50,'5on5'!$A$3:$CZ$712,89,0)/VLOOKUP($A50,'5on5'!$A$3:$CZ$712,94,0)</f>
        <v>1.2099039278666801</v>
      </c>
      <c r="O50" s="28">
        <f t="shared" si="0"/>
        <v>0.60495196393334005</v>
      </c>
      <c r="P50" s="28">
        <f>VLOOKUP($A50,'5on5'!$A$3:$CZ$712,37,0)</f>
        <v>49.95</v>
      </c>
      <c r="Q50" s="28">
        <f>VLOOKUP($A50,'5on5'!$A$3:$CZ$712,38,0)</f>
        <v>55.4</v>
      </c>
      <c r="R50" s="4">
        <f t="shared" si="1"/>
        <v>-5.4499999999999957</v>
      </c>
      <c r="S50" s="28">
        <f>P50-VLOOKUP($A50,'5on5'!$A$3:$CZ$712,101,0)</f>
        <v>-1.0499999999999972</v>
      </c>
      <c r="T50" s="28">
        <f>Q50-VLOOKUP($A50,'5on5'!$A$3:$CZ$712,102,0)</f>
        <v>0.40999999999999659</v>
      </c>
      <c r="U50" s="3">
        <f>60*VLOOKUP($A50,'5on5'!$A$3:$CZ$712,64,0)/VLOOKUP($A50,'5on5'!$A$3:$CZ$712,94,0)</f>
        <v>6.5680498941334067</v>
      </c>
      <c r="V50" s="1">
        <f>IF( VLOOKUP($A50,'5on5'!$A$3:$CZ$712,64,0)&lt;40,"",  VLOOKUP($A50,'5on5'!$A$3:$CZ$712,19,0))</f>
        <v>14.47</v>
      </c>
      <c r="W50">
        <f>VLOOKUP($A50,'5on5'!$A$3:$CZ$712,14,0)</f>
        <v>0.69</v>
      </c>
      <c r="X50" s="1">
        <f>IF(ISERROR(VLOOKUP($A50,pp!$A$3:$CZ$712,64,0)),"",60*VLOOKUP($A50,pp!$A$3:$CZ$712,64,0)/VLOOKUP($A50,pp!$A$3:$CZ$712,94,0))</f>
        <v>7.1756029499701013</v>
      </c>
      <c r="Y50" s="1" t="str">
        <f>IF(X50="","",IF(VLOOKUP($A50,pp!$A$3:$CZ$712,64,0)&lt;20,"",  VLOOKUP($A50,pp!$A$3:$CZ$712,19,0)))</f>
        <v/>
      </c>
      <c r="Z50" s="1">
        <f>IF(ISERROR( VLOOKUP($A50,pp!$A$3:$CZ$712,14,0)  ),"",VLOOKUP($A50,pp!$A$3:$CZ$712,14,0))</f>
        <v>0</v>
      </c>
      <c r="AA50">
        <f>VLOOKUP($A50,'5on5'!$A$3:$CZ$712,41,0)/VLOOKUP($A50,'5on5'!$A$3:$CZ$712,94,0)</f>
        <v>3.0247598196667003E-2</v>
      </c>
      <c r="AB50">
        <f>IF(ISERROR(VLOOKUP($A50,pk!$A$3:$CZ$712,41,0)),"",IF( VLOOKUP($A50,pk!$A$3:$CZ$712,94,0)&lt;75,"",VLOOKUP($A50,pk!$A$3:$CZ$712,41,0)/VLOOKUP($A50,pk!$A$3:$CZ$712,94,0)))</f>
        <v>4.8737693732332582E-2</v>
      </c>
      <c r="AC50">
        <f>(VLOOKUP($A50,allsit!$A$3:$CZ$712,84,0)+VLOOKUP($A50,allsit!$A$3:$CZ$712,85,0))    /VLOOKUP($A50,allsit!$A$3:$CZ$712,94,0)</f>
        <v>0.21800417746224876</v>
      </c>
      <c r="AD50">
        <f>VLOOKUP($A50,'5on5'!$A$3:$CZ$712,93,0)</f>
        <v>0.35</v>
      </c>
    </row>
    <row r="51" spans="1:30">
      <c r="A51" t="s">
        <v>1273</v>
      </c>
      <c r="B51" t="s">
        <v>1274</v>
      </c>
      <c r="C51" t="s">
        <v>273</v>
      </c>
      <c r="D51" t="s">
        <v>767</v>
      </c>
      <c r="E51" s="25">
        <f>VLOOKUP($A51,allsit!$A$3:$CZ$712,10,0)</f>
        <v>27</v>
      </c>
      <c r="F51" s="25">
        <f>VLOOKUP($A51,allsit!$A$3:$CZ$712,11,0)</f>
        <v>15</v>
      </c>
      <c r="G51" s="4">
        <f>60*VLOOKUP($A51,allsit!$A$3:$CZ$712,71,0)/VLOOKUP($A51,allsit!$A$3:$CZ$712,94,0)</f>
        <v>0.87199444507242396</v>
      </c>
      <c r="H51" s="26">
        <f>VLOOKUP($A51,'5on5'!$A$3:$CZ$712,94,0)/VLOOKUP($A51,'5on5'!$A$3:$CZ$712,5,0)</f>
        <v>13.923676470588234</v>
      </c>
      <c r="I51" s="26">
        <f>IF( ISERROR(VLOOKUP($A51,pp!$A$3:$CZ$712,94,0)),0,  VLOOKUP($A51,pp!$A$3:$CZ$712,94,0)/VLOOKUP($A51,pp!$A$3:$CZ$712,5,0))</f>
        <v>2.1675384615384612</v>
      </c>
      <c r="J51" s="26">
        <f>IF( ISERROR(VLOOKUP($A51,pk!$A$3:$CZ$712,94,0)),0,  VLOOKUP($A51,pk!$A$3:$CZ$712,94,0)/VLOOKUP($A51,pk!$A$3:$CZ$712,5,0))</f>
        <v>1.2592537313432837</v>
      </c>
      <c r="K51" s="26">
        <f>VLOOKUP($A51,allsit!$A$3:$CZ$712,98,0)</f>
        <v>17.579999999999998</v>
      </c>
      <c r="L51" s="1">
        <f>IF( SUM(VLOOKUP($A51,'5on5'!$A$3:$CZ$712,78,0), VLOOKUP($A51,'5on5'!$A$3:$CZ$712,79,0))&lt;60,"",  100*VLOOKUP($A51,'5on5'!$A$3:$CZ$712,78,0)/SUM(VLOOKUP($A51,'5on5'!$A$3:$CZ$712,78,0), VLOOKUP($A51,'5on5'!$A$3:$CZ$712,79,0))             )</f>
        <v>40.692640692640694</v>
      </c>
      <c r="M51" s="28">
        <f>60*VLOOKUP($A51,'5on5'!$A$3:$CZ$712,90,0)/VLOOKUP($A51,'5on5'!$A$3:$CZ$712,94,0)</f>
        <v>1.520896483983059</v>
      </c>
      <c r="N51" s="28">
        <f>60*VLOOKUP($A51,'5on5'!$A$3:$CZ$712,89,0)/VLOOKUP($A51,'5on5'!$A$3:$CZ$712,94,0)</f>
        <v>1.520896483983059</v>
      </c>
      <c r="O51" s="28">
        <f t="shared" si="0"/>
        <v>0</v>
      </c>
      <c r="P51" s="28">
        <f>VLOOKUP($A51,'5on5'!$A$3:$CZ$712,37,0)</f>
        <v>43.41</v>
      </c>
      <c r="Q51" s="28">
        <f>VLOOKUP($A51,'5on5'!$A$3:$CZ$712,38,0)</f>
        <v>52.79</v>
      </c>
      <c r="R51" s="4">
        <f t="shared" si="1"/>
        <v>-9.3800000000000026</v>
      </c>
      <c r="S51" s="28">
        <f>P51-VLOOKUP($A51,'5on5'!$A$3:$CZ$712,101,0)</f>
        <v>-3.8700000000000045</v>
      </c>
      <c r="T51" s="28">
        <f>Q51-VLOOKUP($A51,'5on5'!$A$3:$CZ$712,102,0)</f>
        <v>5.1099999999999994</v>
      </c>
      <c r="U51" s="3">
        <f>60*VLOOKUP($A51,'5on5'!$A$3:$CZ$712,64,0)/VLOOKUP($A51,'5on5'!$A$3:$CZ$712,94,0)</f>
        <v>6.8440341779237652</v>
      </c>
      <c r="V51" s="1">
        <f>IF( VLOOKUP($A51,'5on5'!$A$3:$CZ$712,64,0)&lt;40,"",  VLOOKUP($A51,'5on5'!$A$3:$CZ$712,19,0))</f>
        <v>11.11</v>
      </c>
      <c r="W51">
        <f>VLOOKUP($A51,'5on5'!$A$3:$CZ$712,14,0)</f>
        <v>0.63</v>
      </c>
      <c r="X51" s="1">
        <f>IF(ISERROR(VLOOKUP($A51,pp!$A$3:$CZ$712,64,0)),"",60*VLOOKUP($A51,pp!$A$3:$CZ$712,64,0)/VLOOKUP($A51,pp!$A$3:$CZ$712,94,0))</f>
        <v>12.775924480090852</v>
      </c>
      <c r="Y51" s="1">
        <f>IF(X51="","",IF(VLOOKUP($A51,pp!$A$3:$CZ$712,64,0)&lt;20,"",  VLOOKUP($A51,pp!$A$3:$CZ$712,19,0)))</f>
        <v>30</v>
      </c>
      <c r="Z51" s="1">
        <f>IF(ISERROR( VLOOKUP($A51,pp!$A$3:$CZ$712,14,0)  ),"",VLOOKUP($A51,pp!$A$3:$CZ$712,14,0))</f>
        <v>0.85</v>
      </c>
      <c r="AA51">
        <f>VLOOKUP($A51,'5on5'!$A$3:$CZ$712,41,0)/VLOOKUP($A51,'5on5'!$A$3:$CZ$712,94,0)</f>
        <v>3.4853877757945101E-2</v>
      </c>
      <c r="AB51">
        <f>IF(ISERROR(VLOOKUP($A51,pk!$A$3:$CZ$712,41,0)),"",IF( VLOOKUP($A51,pk!$A$3:$CZ$712,94,0)&lt;75,"",VLOOKUP($A51,pk!$A$3:$CZ$712,41,0)/VLOOKUP($A51,pk!$A$3:$CZ$712,94,0)))</f>
        <v>3.5557662676306744E-2</v>
      </c>
      <c r="AC51">
        <f>(VLOOKUP($A51,allsit!$A$3:$CZ$712,84,0)+VLOOKUP($A51,allsit!$A$3:$CZ$712,85,0))    /VLOOKUP($A51,allsit!$A$3:$CZ$712,94,0)</f>
        <v>5.7325560740872319E-2</v>
      </c>
      <c r="AD51">
        <f>VLOOKUP($A51,'5on5'!$A$3:$CZ$712,93,0)</f>
        <v>-0.06</v>
      </c>
    </row>
    <row r="52" spans="1:30">
      <c r="A52" t="s">
        <v>1344</v>
      </c>
      <c r="B52" t="s">
        <v>1345</v>
      </c>
      <c r="C52" t="s">
        <v>87</v>
      </c>
      <c r="D52" t="s">
        <v>84</v>
      </c>
      <c r="E52" s="25">
        <f>VLOOKUP($A52,allsit!$A$3:$CZ$712,10,0)</f>
        <v>6</v>
      </c>
      <c r="F52" s="25">
        <f>VLOOKUP($A52,allsit!$A$3:$CZ$712,11,0)</f>
        <v>6</v>
      </c>
      <c r="G52" s="4">
        <f>60*VLOOKUP($A52,allsit!$A$3:$CZ$712,71,0)/VLOOKUP($A52,allsit!$A$3:$CZ$712,94,0)</f>
        <v>-0.78482668410725964</v>
      </c>
      <c r="H52" s="26">
        <f>VLOOKUP($A52,'5on5'!$A$3:$CZ$712,94,0)/VLOOKUP($A52,'5on5'!$A$3:$CZ$712,5,0)</f>
        <v>10.225714285714284</v>
      </c>
      <c r="I52" s="26">
        <f>IF( ISERROR(VLOOKUP($A52,pp!$A$3:$CZ$712,94,0)),0,  VLOOKUP($A52,pp!$A$3:$CZ$712,94,0)/VLOOKUP($A52,pp!$A$3:$CZ$712,5,0))</f>
        <v>7.6969696969696966E-2</v>
      </c>
      <c r="J52" s="26">
        <f>IF( ISERROR(VLOOKUP($A52,pk!$A$3:$CZ$712,94,0)),0,  VLOOKUP($A52,pk!$A$3:$CZ$712,94,0)/VLOOKUP($A52,pk!$A$3:$CZ$712,5,0))</f>
        <v>1.481159420289855</v>
      </c>
      <c r="K52" s="26">
        <f>VLOOKUP($A52,allsit!$A$3:$CZ$712,98,0)</f>
        <v>16.75</v>
      </c>
      <c r="L52" s="1">
        <f>IF( SUM(VLOOKUP($A52,'5on5'!$A$3:$CZ$712,78,0), VLOOKUP($A52,'5on5'!$A$3:$CZ$712,79,0))&lt;60,"",  100*VLOOKUP($A52,'5on5'!$A$3:$CZ$712,78,0)/SUM(VLOOKUP($A52,'5on5'!$A$3:$CZ$712,78,0), VLOOKUP($A52,'5on5'!$A$3:$CZ$712,79,0))             )</f>
        <v>54.826254826254825</v>
      </c>
      <c r="M52" s="28">
        <f>60*VLOOKUP($A52,'5on5'!$A$3:$CZ$712,90,0)/VLOOKUP($A52,'5on5'!$A$3:$CZ$712,94,0)</f>
        <v>1.0058675607711651</v>
      </c>
      <c r="N52" s="28">
        <f>60*VLOOKUP($A52,'5on5'!$A$3:$CZ$712,89,0)/VLOOKUP($A52,'5on5'!$A$3:$CZ$712,94,0)</f>
        <v>1.0058675607711651</v>
      </c>
      <c r="O52" s="28">
        <f t="shared" si="0"/>
        <v>0</v>
      </c>
      <c r="P52" s="28">
        <f>VLOOKUP($A52,'5on5'!$A$3:$CZ$712,37,0)</f>
        <v>41.41</v>
      </c>
      <c r="Q52" s="28">
        <f>VLOOKUP($A52,'5on5'!$A$3:$CZ$712,38,0)</f>
        <v>58.68</v>
      </c>
      <c r="R52" s="4">
        <f t="shared" si="1"/>
        <v>-17.270000000000003</v>
      </c>
      <c r="S52" s="28">
        <f>P52-VLOOKUP($A52,'5on5'!$A$3:$CZ$712,101,0)</f>
        <v>-11.660000000000004</v>
      </c>
      <c r="T52" s="28">
        <f>Q52-VLOOKUP($A52,'5on5'!$A$3:$CZ$712,102,0)</f>
        <v>5.9699999999999989</v>
      </c>
      <c r="U52" s="3">
        <f>60*VLOOKUP($A52,'5on5'!$A$3:$CZ$712,64,0)/VLOOKUP($A52,'5on5'!$A$3:$CZ$712,94,0)</f>
        <v>5.0293378038558263</v>
      </c>
      <c r="V52" s="1">
        <f>IF( VLOOKUP($A52,'5on5'!$A$3:$CZ$712,64,0)&lt;40,"",  VLOOKUP($A52,'5on5'!$A$3:$CZ$712,19,0))</f>
        <v>6.67</v>
      </c>
      <c r="W52">
        <f>VLOOKUP($A52,'5on5'!$A$3:$CZ$712,14,0)</f>
        <v>0.42</v>
      </c>
      <c r="X52" s="1">
        <f>IF(ISERROR(VLOOKUP($A52,pp!$A$3:$CZ$712,64,0)),"",60*VLOOKUP($A52,pp!$A$3:$CZ$712,64,0)/VLOOKUP($A52,pp!$A$3:$CZ$712,94,0))</f>
        <v>0</v>
      </c>
      <c r="Y52" s="1" t="str">
        <f>IF(X52="","",IF(VLOOKUP($A52,pp!$A$3:$CZ$712,64,0)&lt;20,"",  VLOOKUP($A52,pp!$A$3:$CZ$712,19,0)))</f>
        <v/>
      </c>
      <c r="Z52" s="1">
        <f>IF(ISERROR( VLOOKUP($A52,pp!$A$3:$CZ$712,14,0)  ),"",VLOOKUP($A52,pp!$A$3:$CZ$712,14,0))</f>
        <v>0</v>
      </c>
      <c r="AA52">
        <f>VLOOKUP($A52,'5on5'!$A$3:$CZ$712,41,0)/VLOOKUP($A52,'5on5'!$A$3:$CZ$712,94,0)</f>
        <v>2.9337803855825653E-2</v>
      </c>
      <c r="AB52">
        <f>IF(ISERROR(VLOOKUP($A52,pk!$A$3:$CZ$712,41,0)),"",IF( VLOOKUP($A52,pk!$A$3:$CZ$712,94,0)&lt;75,"",VLOOKUP($A52,pk!$A$3:$CZ$712,41,0)/VLOOKUP($A52,pk!$A$3:$CZ$712,94,0)))</f>
        <v>9.7847358121330719E-3</v>
      </c>
      <c r="AC52">
        <f>(VLOOKUP($A52,allsit!$A$3:$CZ$712,84,0)+VLOOKUP($A52,allsit!$A$3:$CZ$712,85,0))    /VLOOKUP($A52,allsit!$A$3:$CZ$712,94,0)</f>
        <v>0.24496105594862952</v>
      </c>
      <c r="AD52">
        <f>VLOOKUP($A52,'5on5'!$A$3:$CZ$712,93,0)</f>
        <v>-0.08</v>
      </c>
    </row>
    <row r="53" spans="1:30">
      <c r="A53" t="s">
        <v>852</v>
      </c>
      <c r="B53" t="s">
        <v>853</v>
      </c>
      <c r="C53" t="s">
        <v>113</v>
      </c>
      <c r="D53" t="s">
        <v>77</v>
      </c>
      <c r="E53" s="25">
        <f>VLOOKUP($A53,allsit!$A$3:$CZ$712,10,0)</f>
        <v>4</v>
      </c>
      <c r="F53" s="25">
        <f>VLOOKUP($A53,allsit!$A$3:$CZ$712,11,0)</f>
        <v>4</v>
      </c>
      <c r="G53" s="4">
        <f>60*VLOOKUP($A53,allsit!$A$3:$CZ$712,71,0)/VLOOKUP($A53,allsit!$A$3:$CZ$712,94,0)</f>
        <v>0.55881531153953612</v>
      </c>
      <c r="H53" s="26">
        <f>VLOOKUP($A53,'5on5'!$A$3:$CZ$712,94,0)/VLOOKUP($A53,'5on5'!$A$3:$CZ$712,5,0)</f>
        <v>8.2123076923076912</v>
      </c>
      <c r="I53" s="26">
        <f>IF( ISERROR(VLOOKUP($A53,pp!$A$3:$CZ$712,94,0)),0,  VLOOKUP($A53,pp!$A$3:$CZ$712,94,0)/VLOOKUP($A53,pp!$A$3:$CZ$712,5,0))</f>
        <v>4.1282051282051285E-2</v>
      </c>
      <c r="J53" s="26">
        <f>IF( ISERROR(VLOOKUP($A53,pk!$A$3:$CZ$712,94,0)),0,  VLOOKUP($A53,pk!$A$3:$CZ$712,94,0)/VLOOKUP($A53,pk!$A$3:$CZ$712,5,0))</f>
        <v>0</v>
      </c>
      <c r="K53" s="26">
        <f>VLOOKUP($A53,allsit!$A$3:$CZ$712,98,0)</f>
        <v>16.98</v>
      </c>
      <c r="L53" s="1" t="str">
        <f>IF( SUM(VLOOKUP($A53,'5on5'!$A$3:$CZ$712,78,0), VLOOKUP($A53,'5on5'!$A$3:$CZ$712,79,0))&lt;60,"",  100*VLOOKUP($A53,'5on5'!$A$3:$CZ$712,78,0)/SUM(VLOOKUP($A53,'5on5'!$A$3:$CZ$712,78,0), VLOOKUP($A53,'5on5'!$A$3:$CZ$712,79,0))             )</f>
        <v/>
      </c>
      <c r="M53" s="28">
        <f>60*VLOOKUP($A53,'5on5'!$A$3:$CZ$712,90,0)/VLOOKUP($A53,'5on5'!$A$3:$CZ$712,94,0)</f>
        <v>1.1240164855751218</v>
      </c>
      <c r="N53" s="28">
        <f>60*VLOOKUP($A53,'5on5'!$A$3:$CZ$712,89,0)/VLOOKUP($A53,'5on5'!$A$3:$CZ$712,94,0)</f>
        <v>0.93668040464593494</v>
      </c>
      <c r="O53" s="28">
        <f t="shared" si="0"/>
        <v>0.18733608092918685</v>
      </c>
      <c r="P53" s="28">
        <f>VLOOKUP($A53,'5on5'!$A$3:$CZ$712,37,0)</f>
        <v>54.7</v>
      </c>
      <c r="Q53" s="28">
        <f>VLOOKUP($A53,'5on5'!$A$3:$CZ$712,38,0)</f>
        <v>56.01</v>
      </c>
      <c r="R53" s="4">
        <f t="shared" si="1"/>
        <v>-1.3099999999999952</v>
      </c>
      <c r="S53" s="28">
        <f>P53-VLOOKUP($A53,'5on5'!$A$3:$CZ$712,101,0)</f>
        <v>-2.8200000000000003</v>
      </c>
      <c r="T53" s="28">
        <f>Q53-VLOOKUP($A53,'5on5'!$A$3:$CZ$712,102,0)</f>
        <v>3.9699999999999989</v>
      </c>
      <c r="U53" s="3">
        <f>60*VLOOKUP($A53,'5on5'!$A$3:$CZ$712,64,0)/VLOOKUP($A53,'5on5'!$A$3:$CZ$712,94,0)</f>
        <v>7.8681153990258528</v>
      </c>
      <c r="V53" s="1">
        <f>IF( VLOOKUP($A53,'5on5'!$A$3:$CZ$712,64,0)&lt;40,"",  VLOOKUP($A53,'5on5'!$A$3:$CZ$712,19,0))</f>
        <v>9.52</v>
      </c>
      <c r="W53">
        <f>VLOOKUP($A53,'5on5'!$A$3:$CZ$712,14,0)</f>
        <v>0.75</v>
      </c>
      <c r="X53" s="1">
        <f>IF(ISERROR(VLOOKUP($A53,pp!$A$3:$CZ$712,64,0)),"",60*VLOOKUP($A53,pp!$A$3:$CZ$712,64,0)/VLOOKUP($A53,pp!$A$3:$CZ$712,94,0))</f>
        <v>0</v>
      </c>
      <c r="Y53" s="1" t="str">
        <f>IF(X53="","",IF(VLOOKUP($A53,pp!$A$3:$CZ$712,64,0)&lt;20,"",  VLOOKUP($A53,pp!$A$3:$CZ$712,19,0)))</f>
        <v/>
      </c>
      <c r="Z53" s="1">
        <f>IF(ISERROR( VLOOKUP($A53,pp!$A$3:$CZ$712,14,0)  ),"",VLOOKUP($A53,pp!$A$3:$CZ$712,14,0))</f>
        <v>0</v>
      </c>
      <c r="AA53">
        <f>VLOOKUP($A53,'5on5'!$A$3:$CZ$712,41,0)/VLOOKUP($A53,'5on5'!$A$3:$CZ$712,94,0)</f>
        <v>3.4344948170350949E-2</v>
      </c>
      <c r="AB53" t="str">
        <f>IF(ISERROR(VLOOKUP($A53,pk!$A$3:$CZ$712,41,0)),"",IF( VLOOKUP($A53,pk!$A$3:$CZ$712,94,0)&lt;75,"",VLOOKUP($A53,pk!$A$3:$CZ$712,41,0)/VLOOKUP($A53,pk!$A$3:$CZ$712,94,0)))</f>
        <v/>
      </c>
      <c r="AC53">
        <f>(VLOOKUP($A53,allsit!$A$3:$CZ$712,84,0)+VLOOKUP($A53,allsit!$A$3:$CZ$712,85,0))    /VLOOKUP($A53,allsit!$A$3:$CZ$712,94,0)</f>
        <v>0.23283971314147339</v>
      </c>
      <c r="AD53">
        <f>VLOOKUP($A53,'5on5'!$A$3:$CZ$712,93,0)</f>
        <v>0.94</v>
      </c>
    </row>
    <row r="54" spans="1:30">
      <c r="A54" t="s">
        <v>117</v>
      </c>
      <c r="B54" t="s">
        <v>118</v>
      </c>
      <c r="C54" t="s">
        <v>119</v>
      </c>
      <c r="D54" t="s">
        <v>63</v>
      </c>
      <c r="E54" s="25">
        <f>VLOOKUP($A54,allsit!$A$3:$CZ$712,10,0)</f>
        <v>27</v>
      </c>
      <c r="F54" s="25">
        <f>VLOOKUP($A54,allsit!$A$3:$CZ$712,11,0)</f>
        <v>34</v>
      </c>
      <c r="G54" s="4">
        <f>60*VLOOKUP($A54,allsit!$A$3:$CZ$712,71,0)/VLOOKUP($A54,allsit!$A$3:$CZ$712,94,0)</f>
        <v>0.94612568388432594</v>
      </c>
      <c r="H54" s="26">
        <f>VLOOKUP($A54,'5on5'!$A$3:$CZ$712,94,0)/VLOOKUP($A54,'5on5'!$A$3:$CZ$712,5,0)</f>
        <v>12.626951219512197</v>
      </c>
      <c r="I54" s="26">
        <f>IF( ISERROR(VLOOKUP($A54,pp!$A$3:$CZ$712,94,0)),0,  VLOOKUP($A54,pp!$A$3:$CZ$712,94,0)/VLOOKUP($A54,pp!$A$3:$CZ$712,5,0))</f>
        <v>2.7534999999999998</v>
      </c>
      <c r="J54" s="26">
        <f>IF( ISERROR(VLOOKUP($A54,pk!$A$3:$CZ$712,94,0)),0,  VLOOKUP($A54,pk!$A$3:$CZ$712,94,0)/VLOOKUP($A54,pk!$A$3:$CZ$712,5,0))</f>
        <v>1.3893827160493828</v>
      </c>
      <c r="K54" s="26">
        <f>VLOOKUP($A54,allsit!$A$3:$CZ$712,98,0)</f>
        <v>17.670000000000002</v>
      </c>
      <c r="L54" s="1">
        <f>IF( SUM(VLOOKUP($A54,'5on5'!$A$3:$CZ$712,78,0), VLOOKUP($A54,'5on5'!$A$3:$CZ$712,79,0))&lt;60,"",  100*VLOOKUP($A54,'5on5'!$A$3:$CZ$712,78,0)/SUM(VLOOKUP($A54,'5on5'!$A$3:$CZ$712,78,0), VLOOKUP($A54,'5on5'!$A$3:$CZ$712,79,0))             )</f>
        <v>51.354401805869074</v>
      </c>
      <c r="M54" s="28">
        <f>60*VLOOKUP($A54,'5on5'!$A$3:$CZ$712,90,0)/VLOOKUP($A54,'5on5'!$A$3:$CZ$712,94,0)</f>
        <v>1.2748573029041634</v>
      </c>
      <c r="N54" s="28">
        <f>60*VLOOKUP($A54,'5on5'!$A$3:$CZ$712,89,0)/VLOOKUP($A54,'5on5'!$A$3:$CZ$712,94,0)</f>
        <v>1.7384417766874956</v>
      </c>
      <c r="O54" s="28">
        <f t="shared" si="0"/>
        <v>-0.46358447378333212</v>
      </c>
      <c r="P54" s="28">
        <f>VLOOKUP($A54,'5on5'!$A$3:$CZ$712,37,0)</f>
        <v>65.25</v>
      </c>
      <c r="Q54" s="28">
        <f>VLOOKUP($A54,'5on5'!$A$3:$CZ$712,38,0)</f>
        <v>49.89</v>
      </c>
      <c r="R54" s="4">
        <f t="shared" si="1"/>
        <v>15.36</v>
      </c>
      <c r="S54" s="28">
        <f>P54-VLOOKUP($A54,'5on5'!$A$3:$CZ$712,101,0)</f>
        <v>4.3500000000000014</v>
      </c>
      <c r="T54" s="28">
        <f>Q54-VLOOKUP($A54,'5on5'!$A$3:$CZ$712,102,0)</f>
        <v>0.29999999999999716</v>
      </c>
      <c r="U54" s="3">
        <f>60*VLOOKUP($A54,'5on5'!$A$3:$CZ$712,64,0)/VLOOKUP($A54,'5on5'!$A$3:$CZ$712,94,0)</f>
        <v>9.1557933572208103</v>
      </c>
      <c r="V54" s="1">
        <f>IF( VLOOKUP($A54,'5on5'!$A$3:$CZ$712,64,0)&lt;40,"",  VLOOKUP($A54,'5on5'!$A$3:$CZ$712,19,0))</f>
        <v>9.49</v>
      </c>
      <c r="W54">
        <f>VLOOKUP($A54,'5on5'!$A$3:$CZ$712,14,0)</f>
        <v>1.56</v>
      </c>
      <c r="X54" s="1">
        <f>IF(ISERROR(VLOOKUP($A54,pp!$A$3:$CZ$712,64,0)),"",60*VLOOKUP($A54,pp!$A$3:$CZ$712,64,0)/VLOOKUP($A54,pp!$A$3:$CZ$712,94,0))</f>
        <v>9.5333212275285995</v>
      </c>
      <c r="Y54" s="1">
        <f>IF(X54="","",IF(VLOOKUP($A54,pp!$A$3:$CZ$712,64,0)&lt;20,"",  VLOOKUP($A54,pp!$A$3:$CZ$712,19,0)))</f>
        <v>20</v>
      </c>
      <c r="Z54" s="1">
        <f>IF(ISERROR( VLOOKUP($A54,pp!$A$3:$CZ$712,14,0)  ),"",VLOOKUP($A54,pp!$A$3:$CZ$712,14,0))</f>
        <v>1.36</v>
      </c>
      <c r="AA54">
        <f>VLOOKUP($A54,'5on5'!$A$3:$CZ$712,41,0)/VLOOKUP($A54,'5on5'!$A$3:$CZ$712,94,0)</f>
        <v>5.7948059222916522E-2</v>
      </c>
      <c r="AB54">
        <f>IF(ISERROR(VLOOKUP($A54,pk!$A$3:$CZ$712,41,0)),"",IF( VLOOKUP($A54,pk!$A$3:$CZ$712,94,0)&lt;75,"",VLOOKUP($A54,pk!$A$3:$CZ$712,41,0)/VLOOKUP($A54,pk!$A$3:$CZ$712,94,0)))</f>
        <v>3.5542918073573841E-2</v>
      </c>
      <c r="AC54">
        <f>(VLOOKUP($A54,allsit!$A$3:$CZ$712,84,0)+VLOOKUP($A54,allsit!$A$3:$CZ$712,85,0))    /VLOOKUP($A54,allsit!$A$3:$CZ$712,94,0)</f>
        <v>9.3926970066777277E-2</v>
      </c>
      <c r="AD54">
        <f>VLOOKUP($A54,'5on5'!$A$3:$CZ$712,93,0)</f>
        <v>0.17</v>
      </c>
    </row>
    <row r="55" spans="1:30">
      <c r="A55" t="s">
        <v>1003</v>
      </c>
      <c r="B55" t="s">
        <v>1004</v>
      </c>
      <c r="C55" t="s">
        <v>68</v>
      </c>
      <c r="D55" t="s">
        <v>204</v>
      </c>
      <c r="E55" s="25">
        <f>VLOOKUP($A55,allsit!$A$3:$CZ$712,10,0)</f>
        <v>3</v>
      </c>
      <c r="F55" s="25">
        <f>VLOOKUP($A55,allsit!$A$3:$CZ$712,11,0)</f>
        <v>10</v>
      </c>
      <c r="G55" s="4">
        <f>60*VLOOKUP($A55,allsit!$A$3:$CZ$712,71,0)/VLOOKUP($A55,allsit!$A$3:$CZ$712,94,0)</f>
        <v>-1.0088743577767398</v>
      </c>
      <c r="H55" s="26">
        <f>VLOOKUP($A55,'5on5'!$A$3:$CZ$712,94,0)/VLOOKUP($A55,'5on5'!$A$3:$CZ$712,5,0)</f>
        <v>8.309056603773584</v>
      </c>
      <c r="I55" s="26">
        <f>IF( ISERROR(VLOOKUP($A55,pp!$A$3:$CZ$712,94,0)),0,  VLOOKUP($A55,pp!$A$3:$CZ$712,94,0)/VLOOKUP($A55,pp!$A$3:$CZ$712,5,0))</f>
        <v>5.5094339622641507E-2</v>
      </c>
      <c r="J55" s="26">
        <f>IF( ISERROR(VLOOKUP($A55,pk!$A$3:$CZ$712,94,0)),0,  VLOOKUP($A55,pk!$A$3:$CZ$712,94,0)/VLOOKUP($A55,pk!$A$3:$CZ$712,5,0))</f>
        <v>1.6380769230769232</v>
      </c>
      <c r="K55" s="26">
        <f>VLOOKUP($A55,allsit!$A$3:$CZ$712,98,0)</f>
        <v>16.899999999999999</v>
      </c>
      <c r="L55" s="1" t="str">
        <f>IF( SUM(VLOOKUP($A55,'5on5'!$A$3:$CZ$712,78,0), VLOOKUP($A55,'5on5'!$A$3:$CZ$712,79,0))&lt;60,"",  100*VLOOKUP($A55,'5on5'!$A$3:$CZ$712,78,0)/SUM(VLOOKUP($A55,'5on5'!$A$3:$CZ$712,78,0), VLOOKUP($A55,'5on5'!$A$3:$CZ$712,79,0))             )</f>
        <v/>
      </c>
      <c r="M55" s="28">
        <f>60*VLOOKUP($A55,'5on5'!$A$3:$CZ$712,90,0)/VLOOKUP($A55,'5on5'!$A$3:$CZ$712,94,0)</f>
        <v>1.3624596939007221</v>
      </c>
      <c r="N55" s="28">
        <f>60*VLOOKUP($A55,'5on5'!$A$3:$CZ$712,89,0)/VLOOKUP($A55,'5on5'!$A$3:$CZ$712,94,0)</f>
        <v>0.27249193878014444</v>
      </c>
      <c r="O55" s="28">
        <f t="shared" si="0"/>
        <v>1.0899677551205778</v>
      </c>
      <c r="P55" s="28">
        <f>VLOOKUP($A55,'5on5'!$A$3:$CZ$712,37,0)</f>
        <v>46.87</v>
      </c>
      <c r="Q55" s="28">
        <f>VLOOKUP($A55,'5on5'!$A$3:$CZ$712,38,0)</f>
        <v>53.14</v>
      </c>
      <c r="R55" s="4">
        <f t="shared" si="1"/>
        <v>-6.2700000000000031</v>
      </c>
      <c r="S55" s="28">
        <f>P55-VLOOKUP($A55,'5on5'!$A$3:$CZ$712,101,0)</f>
        <v>-4.5900000000000034</v>
      </c>
      <c r="T55" s="28">
        <f>Q55-VLOOKUP($A55,'5on5'!$A$3:$CZ$712,102,0)</f>
        <v>1.730000000000004</v>
      </c>
      <c r="U55" s="3">
        <f>60*VLOOKUP($A55,'5on5'!$A$3:$CZ$712,64,0)/VLOOKUP($A55,'5on5'!$A$3:$CZ$712,94,0)</f>
        <v>5.994822653163177</v>
      </c>
      <c r="V55" s="1">
        <f>IF( VLOOKUP($A55,'5on5'!$A$3:$CZ$712,64,0)&lt;40,"",  VLOOKUP($A55,'5on5'!$A$3:$CZ$712,19,0))</f>
        <v>4.55</v>
      </c>
      <c r="W55">
        <f>VLOOKUP($A55,'5on5'!$A$3:$CZ$712,14,0)</f>
        <v>1.36</v>
      </c>
      <c r="X55" s="1">
        <f>IF(ISERROR(VLOOKUP($A55,pp!$A$3:$CZ$712,64,0)),"",60*VLOOKUP($A55,pp!$A$3:$CZ$712,64,0)/VLOOKUP($A55,pp!$A$3:$CZ$712,94,0))</f>
        <v>0</v>
      </c>
      <c r="Y55" s="1" t="str">
        <f>IF(X55="","",IF(VLOOKUP($A55,pp!$A$3:$CZ$712,64,0)&lt;20,"",  VLOOKUP($A55,pp!$A$3:$CZ$712,19,0)))</f>
        <v/>
      </c>
      <c r="Z55" s="1">
        <f>IF(ISERROR( VLOOKUP($A55,pp!$A$3:$CZ$712,14,0)  ),"",VLOOKUP($A55,pp!$A$3:$CZ$712,14,0))</f>
        <v>0</v>
      </c>
      <c r="AA55">
        <f>VLOOKUP($A55,'5on5'!$A$3:$CZ$712,41,0)/VLOOKUP($A55,'5on5'!$A$3:$CZ$712,94,0)</f>
        <v>3.4061492347518055E-2</v>
      </c>
      <c r="AB55">
        <f>IF(ISERROR(VLOOKUP($A55,pk!$A$3:$CZ$712,41,0)),"",IF( VLOOKUP($A55,pk!$A$3:$CZ$712,94,0)&lt;75,"",VLOOKUP($A55,pk!$A$3:$CZ$712,41,0)/VLOOKUP($A55,pk!$A$3:$CZ$712,94,0)))</f>
        <v>0</v>
      </c>
      <c r="AC55">
        <f>(VLOOKUP($A55,allsit!$A$3:$CZ$712,84,0)+VLOOKUP($A55,allsit!$A$3:$CZ$712,85,0))    /VLOOKUP($A55,allsit!$A$3:$CZ$712,94,0)</f>
        <v>0.26342830453059318</v>
      </c>
      <c r="AD55">
        <f>VLOOKUP($A55,'5on5'!$A$3:$CZ$712,93,0)</f>
        <v>0.14000000000000001</v>
      </c>
    </row>
    <row r="56" spans="1:30">
      <c r="A56" t="s">
        <v>697</v>
      </c>
      <c r="B56" t="s">
        <v>698</v>
      </c>
      <c r="C56" t="s">
        <v>100</v>
      </c>
      <c r="D56" t="s">
        <v>221</v>
      </c>
      <c r="E56" s="25">
        <f>VLOOKUP($A56,allsit!$A$3:$CZ$712,10,0)</f>
        <v>11</v>
      </c>
      <c r="F56" s="25">
        <f>VLOOKUP($A56,allsit!$A$3:$CZ$712,11,0)</f>
        <v>15</v>
      </c>
      <c r="G56" s="4">
        <f>60*VLOOKUP($A56,allsit!$A$3:$CZ$712,71,0)/VLOOKUP($A56,allsit!$A$3:$CZ$712,94,0)</f>
        <v>0.23581429624170966</v>
      </c>
      <c r="H56" s="26">
        <f>VLOOKUP($A56,'5on5'!$A$3:$CZ$712,94,0)/VLOOKUP($A56,'5on5'!$A$3:$CZ$712,5,0)</f>
        <v>10.358421052631579</v>
      </c>
      <c r="I56" s="26">
        <f>IF( ISERROR(VLOOKUP($A56,pp!$A$3:$CZ$712,94,0)),0,  VLOOKUP($A56,pp!$A$3:$CZ$712,94,0)/VLOOKUP($A56,pp!$A$3:$CZ$712,5,0))</f>
        <v>1.92</v>
      </c>
      <c r="J56" s="26">
        <f>IF( ISERROR(VLOOKUP($A56,pk!$A$3:$CZ$712,94,0)),0,  VLOOKUP($A56,pk!$A$3:$CZ$712,94,0)/VLOOKUP($A56,pk!$A$3:$CZ$712,5,0))</f>
        <v>0.763421052631579</v>
      </c>
      <c r="K56" s="26">
        <f>VLOOKUP($A56,allsit!$A$3:$CZ$712,98,0)</f>
        <v>17.18</v>
      </c>
      <c r="L56" s="1" t="str">
        <f>IF( SUM(VLOOKUP($A56,'5on5'!$A$3:$CZ$712,78,0), VLOOKUP($A56,'5on5'!$A$3:$CZ$712,79,0))&lt;60,"",  100*VLOOKUP($A56,'5on5'!$A$3:$CZ$712,78,0)/SUM(VLOOKUP($A56,'5on5'!$A$3:$CZ$712,78,0), VLOOKUP($A56,'5on5'!$A$3:$CZ$712,79,0))             )</f>
        <v/>
      </c>
      <c r="M56" s="28">
        <f>60*VLOOKUP($A56,'5on5'!$A$3:$CZ$712,90,0)/VLOOKUP($A56,'5on5'!$A$3:$CZ$712,94,0)</f>
        <v>1.5243127889842996</v>
      </c>
      <c r="N56" s="28">
        <f>60*VLOOKUP($A56,'5on5'!$A$3:$CZ$712,89,0)/VLOOKUP($A56,'5on5'!$A$3:$CZ$712,94,0)</f>
        <v>0.45729383669528989</v>
      </c>
      <c r="O56" s="28">
        <f t="shared" si="0"/>
        <v>1.0670189522890097</v>
      </c>
      <c r="P56" s="28">
        <f>VLOOKUP($A56,'5on5'!$A$3:$CZ$712,37,0)</f>
        <v>54.27</v>
      </c>
      <c r="Q56" s="28">
        <f>VLOOKUP($A56,'5on5'!$A$3:$CZ$712,38,0)</f>
        <v>52.44</v>
      </c>
      <c r="R56" s="4">
        <f t="shared" si="1"/>
        <v>1.8300000000000054</v>
      </c>
      <c r="S56" s="28">
        <f>P56-VLOOKUP($A56,'5on5'!$A$3:$CZ$712,101,0)</f>
        <v>-3.0399999999999991</v>
      </c>
      <c r="T56" s="28">
        <f>Q56-VLOOKUP($A56,'5on5'!$A$3:$CZ$712,102,0)</f>
        <v>-2.5800000000000054</v>
      </c>
      <c r="U56" s="3">
        <f>60*VLOOKUP($A56,'5on5'!$A$3:$CZ$712,64,0)/VLOOKUP($A56,'5on5'!$A$3:$CZ$712,94,0)</f>
        <v>5.792388598140338</v>
      </c>
      <c r="V56" s="1">
        <f>IF( VLOOKUP($A56,'5on5'!$A$3:$CZ$712,64,0)&lt;40,"",  VLOOKUP($A56,'5on5'!$A$3:$CZ$712,19,0))</f>
        <v>9.2100000000000009</v>
      </c>
      <c r="W56">
        <f>VLOOKUP($A56,'5on5'!$A$3:$CZ$712,14,0)</f>
        <v>0.84</v>
      </c>
      <c r="X56" s="1">
        <f>IF(ISERROR(VLOOKUP($A56,pp!$A$3:$CZ$712,64,0)),"",60*VLOOKUP($A56,pp!$A$3:$CZ$712,64,0)/VLOOKUP($A56,pp!$A$3:$CZ$712,94,0))</f>
        <v>9.8684210526315805</v>
      </c>
      <c r="Y56" s="1">
        <f>IF(X56="","",IF(VLOOKUP($A56,pp!$A$3:$CZ$712,64,0)&lt;20,"",  VLOOKUP($A56,pp!$A$3:$CZ$712,19,0)))</f>
        <v>12.5</v>
      </c>
      <c r="Z56" s="1">
        <f>IF(ISERROR( VLOOKUP($A56,pp!$A$3:$CZ$712,14,0)  ),"",VLOOKUP($A56,pp!$A$3:$CZ$712,14,0))</f>
        <v>1.23</v>
      </c>
      <c r="AA56">
        <f>VLOOKUP($A56,'5on5'!$A$3:$CZ$712,41,0)/VLOOKUP($A56,'5on5'!$A$3:$CZ$712,94,0)</f>
        <v>3.9378080382094408E-2</v>
      </c>
      <c r="AB56" t="str">
        <f>IF(ISERROR(VLOOKUP($A56,pk!$A$3:$CZ$712,41,0)),"",IF( VLOOKUP($A56,pk!$A$3:$CZ$712,94,0)&lt;75,"",VLOOKUP($A56,pk!$A$3:$CZ$712,41,0)/VLOOKUP($A56,pk!$A$3:$CZ$712,94,0)))</f>
        <v/>
      </c>
      <c r="AC56">
        <f>(VLOOKUP($A56,allsit!$A$3:$CZ$712,84,0)+VLOOKUP($A56,allsit!$A$3:$CZ$712,85,0))    /VLOOKUP($A56,allsit!$A$3:$CZ$712,94,0)</f>
        <v>0.21911078359125521</v>
      </c>
      <c r="AD56">
        <f>VLOOKUP($A56,'5on5'!$A$3:$CZ$712,93,0)</f>
        <v>-0.76</v>
      </c>
    </row>
    <row r="57" spans="1:30">
      <c r="A57" t="s">
        <v>1091</v>
      </c>
      <c r="B57" t="s">
        <v>1092</v>
      </c>
      <c r="C57" t="s">
        <v>124</v>
      </c>
      <c r="D57" t="s">
        <v>195</v>
      </c>
      <c r="E57" s="25">
        <f>VLOOKUP($A57,allsit!$A$3:$CZ$712,10,0)</f>
        <v>7</v>
      </c>
      <c r="F57" s="25">
        <f>VLOOKUP($A57,allsit!$A$3:$CZ$712,11,0)</f>
        <v>12</v>
      </c>
      <c r="G57" s="4">
        <f>60*VLOOKUP($A57,allsit!$A$3:$CZ$712,71,0)/VLOOKUP($A57,allsit!$A$3:$CZ$712,94,0)</f>
        <v>-0.67185829897694305</v>
      </c>
      <c r="H57" s="26">
        <f>VLOOKUP($A57,'5on5'!$A$3:$CZ$712,94,0)/VLOOKUP($A57,'5on5'!$A$3:$CZ$712,5,0)</f>
        <v>10.797142857142857</v>
      </c>
      <c r="I57" s="26">
        <f>IF( ISERROR(VLOOKUP($A57,pp!$A$3:$CZ$712,94,0)),0,  VLOOKUP($A57,pp!$A$3:$CZ$712,94,0)/VLOOKUP($A57,pp!$A$3:$CZ$712,5,0))</f>
        <v>0.19773333333333334</v>
      </c>
      <c r="J57" s="26">
        <f>IF( ISERROR(VLOOKUP($A57,pk!$A$3:$CZ$712,94,0)),0,  VLOOKUP($A57,pk!$A$3:$CZ$712,94,0)/VLOOKUP($A57,pk!$A$3:$CZ$712,5,0))</f>
        <v>1.3605405405405406</v>
      </c>
      <c r="K57" s="26">
        <f>VLOOKUP($A57,allsit!$A$3:$CZ$712,98,0)</f>
        <v>17.010000000000002</v>
      </c>
      <c r="L57" s="1" t="str">
        <f>IF( SUM(VLOOKUP($A57,'5on5'!$A$3:$CZ$712,78,0), VLOOKUP($A57,'5on5'!$A$3:$CZ$712,79,0))&lt;60,"",  100*VLOOKUP($A57,'5on5'!$A$3:$CZ$712,78,0)/SUM(VLOOKUP($A57,'5on5'!$A$3:$CZ$712,78,0), VLOOKUP($A57,'5on5'!$A$3:$CZ$712,79,0))             )</f>
        <v/>
      </c>
      <c r="M57" s="28">
        <f>60*VLOOKUP($A57,'5on5'!$A$3:$CZ$712,90,0)/VLOOKUP($A57,'5on5'!$A$3:$CZ$712,94,0)</f>
        <v>1.299044961389497</v>
      </c>
      <c r="N57" s="28">
        <f>60*VLOOKUP($A57,'5on5'!$A$3:$CZ$712,89,0)/VLOOKUP($A57,'5on5'!$A$3:$CZ$712,94,0)</f>
        <v>1.0825374678245807</v>
      </c>
      <c r="O57" s="28">
        <f t="shared" si="0"/>
        <v>0.21650749356491628</v>
      </c>
      <c r="P57" s="28">
        <f>VLOOKUP($A57,'5on5'!$A$3:$CZ$712,37,0)</f>
        <v>48.86</v>
      </c>
      <c r="Q57" s="28">
        <f>VLOOKUP($A57,'5on5'!$A$3:$CZ$712,38,0)</f>
        <v>54.49</v>
      </c>
      <c r="R57" s="4">
        <f t="shared" si="1"/>
        <v>-5.6300000000000026</v>
      </c>
      <c r="S57" s="28">
        <f>P57-VLOOKUP($A57,'5on5'!$A$3:$CZ$712,101,0)</f>
        <v>-3.8800000000000026</v>
      </c>
      <c r="T57" s="28">
        <f>Q57-VLOOKUP($A57,'5on5'!$A$3:$CZ$712,102,0)</f>
        <v>0.21999999999999886</v>
      </c>
      <c r="U57" s="3">
        <f>60*VLOOKUP($A57,'5on5'!$A$3:$CZ$712,64,0)/VLOOKUP($A57,'5on5'!$A$3:$CZ$712,94,0)</f>
        <v>6.4952248069474852</v>
      </c>
      <c r="V57" s="1">
        <f>IF( VLOOKUP($A57,'5on5'!$A$3:$CZ$712,64,0)&lt;40,"",  VLOOKUP($A57,'5on5'!$A$3:$CZ$712,19,0))</f>
        <v>7.78</v>
      </c>
      <c r="W57">
        <f>VLOOKUP($A57,'5on5'!$A$3:$CZ$712,14,0)</f>
        <v>0.87</v>
      </c>
      <c r="X57" s="1">
        <f>IF(ISERROR(VLOOKUP($A57,pp!$A$3:$CZ$712,64,0)),"",60*VLOOKUP($A57,pp!$A$3:$CZ$712,64,0)/VLOOKUP($A57,pp!$A$3:$CZ$712,94,0))</f>
        <v>8.0917060013486175</v>
      </c>
      <c r="Y57" s="1" t="str">
        <f>IF(X57="","",IF(VLOOKUP($A57,pp!$A$3:$CZ$712,64,0)&lt;20,"",  VLOOKUP($A57,pp!$A$3:$CZ$712,19,0)))</f>
        <v/>
      </c>
      <c r="Z57" s="1">
        <f>IF(ISERROR( VLOOKUP($A57,pp!$A$3:$CZ$712,14,0)  ),"",VLOOKUP($A57,pp!$A$3:$CZ$712,14,0))</f>
        <v>0</v>
      </c>
      <c r="AA57">
        <f>VLOOKUP($A57,'5on5'!$A$3:$CZ$712,41,0)/VLOOKUP($A57,'5on5'!$A$3:$CZ$712,94,0)</f>
        <v>5.0518415165147108E-2</v>
      </c>
      <c r="AB57">
        <f>IF(ISERROR(VLOOKUP($A57,pk!$A$3:$CZ$712,41,0)),"",IF( VLOOKUP($A57,pk!$A$3:$CZ$712,94,0)&lt;75,"",VLOOKUP($A57,pk!$A$3:$CZ$712,41,0)/VLOOKUP($A57,pk!$A$3:$CZ$712,94,0)))</f>
        <v>9.9324592769169644E-3</v>
      </c>
      <c r="AC57">
        <f>(VLOOKUP($A57,allsit!$A$3:$CZ$712,84,0)+VLOOKUP($A57,allsit!$A$3:$CZ$712,85,0))    /VLOOKUP($A57,allsit!$A$3:$CZ$712,94,0)</f>
        <v>0.22497073344530971</v>
      </c>
      <c r="AD57">
        <f>VLOOKUP($A57,'5on5'!$A$3:$CZ$712,93,0)</f>
        <v>-0.43</v>
      </c>
    </row>
    <row r="58" spans="1:30">
      <c r="A58" t="s">
        <v>825</v>
      </c>
      <c r="B58" t="s">
        <v>826</v>
      </c>
      <c r="C58" t="s">
        <v>68</v>
      </c>
      <c r="D58" t="s">
        <v>345</v>
      </c>
      <c r="E58" s="25">
        <f>VLOOKUP($A58,allsit!$A$3:$CZ$712,10,0)</f>
        <v>4</v>
      </c>
      <c r="F58" s="25">
        <f>VLOOKUP($A58,allsit!$A$3:$CZ$712,11,0)</f>
        <v>10</v>
      </c>
      <c r="G58" s="4">
        <f>60*VLOOKUP($A58,allsit!$A$3:$CZ$712,71,0)/VLOOKUP($A58,allsit!$A$3:$CZ$712,94,0)</f>
        <v>-1.5942183016261027</v>
      </c>
      <c r="H58" s="26">
        <f>VLOOKUP($A58,'5on5'!$A$3:$CZ$712,94,0)/VLOOKUP($A58,'5on5'!$A$3:$CZ$712,5,0)</f>
        <v>11.834285714285715</v>
      </c>
      <c r="I58" s="26">
        <f>IF( ISERROR(VLOOKUP($A58,pp!$A$3:$CZ$712,94,0)),0,  VLOOKUP($A58,pp!$A$3:$CZ$712,94,0)/VLOOKUP($A58,pp!$A$3:$CZ$712,5,0))</f>
        <v>0.13242424242424242</v>
      </c>
      <c r="J58" s="26">
        <f>IF( ISERROR(VLOOKUP($A58,pk!$A$3:$CZ$712,94,0)),0,  VLOOKUP($A58,pk!$A$3:$CZ$712,94,0)/VLOOKUP($A58,pk!$A$3:$CZ$712,5,0))</f>
        <v>1.0326470588235295</v>
      </c>
      <c r="K58" s="26">
        <f>VLOOKUP($A58,allsit!$A$3:$CZ$712,98,0)</f>
        <v>17.3</v>
      </c>
      <c r="L58" s="1">
        <f>IF( SUM(VLOOKUP($A58,'5on5'!$A$3:$CZ$712,78,0), VLOOKUP($A58,'5on5'!$A$3:$CZ$712,79,0))&lt;60,"",  100*VLOOKUP($A58,'5on5'!$A$3:$CZ$712,78,0)/SUM(VLOOKUP($A58,'5on5'!$A$3:$CZ$712,78,0), VLOOKUP($A58,'5on5'!$A$3:$CZ$712,79,0))             )</f>
        <v>52.094240837696333</v>
      </c>
      <c r="M58" s="28">
        <f>60*VLOOKUP($A58,'5on5'!$A$3:$CZ$712,90,0)/VLOOKUP($A58,'5on5'!$A$3:$CZ$712,94,0)</f>
        <v>2.4625784645098987</v>
      </c>
      <c r="N58" s="28">
        <f>60*VLOOKUP($A58,'5on5'!$A$3:$CZ$712,89,0)/VLOOKUP($A58,'5on5'!$A$3:$CZ$712,94,0)</f>
        <v>1.3761467889908257</v>
      </c>
      <c r="O58" s="28">
        <f t="shared" si="0"/>
        <v>1.086431675519073</v>
      </c>
      <c r="P58" s="28">
        <f>VLOOKUP($A58,'5on5'!$A$3:$CZ$712,37,0)</f>
        <v>56.86</v>
      </c>
      <c r="Q58" s="28">
        <f>VLOOKUP($A58,'5on5'!$A$3:$CZ$712,38,0)</f>
        <v>57</v>
      </c>
      <c r="R58" s="4">
        <f t="shared" si="1"/>
        <v>-0.14000000000000057</v>
      </c>
      <c r="S58" s="28">
        <f>P58-VLOOKUP($A58,'5on5'!$A$3:$CZ$712,101,0)</f>
        <v>3.3299999999999983</v>
      </c>
      <c r="T58" s="28">
        <f>Q58-VLOOKUP($A58,'5on5'!$A$3:$CZ$712,102,0)</f>
        <v>1.2700000000000031</v>
      </c>
      <c r="U58" s="3">
        <f>60*VLOOKUP($A58,'5on5'!$A$3:$CZ$712,64,0)/VLOOKUP($A58,'5on5'!$A$3:$CZ$712,94,0)</f>
        <v>5.287300820859488</v>
      </c>
      <c r="V58" s="1">
        <f>IF( VLOOKUP($A58,'5on5'!$A$3:$CZ$712,64,0)&lt;40,"",  VLOOKUP($A58,'5on5'!$A$3:$CZ$712,19,0))</f>
        <v>4.1100000000000003</v>
      </c>
      <c r="W58">
        <f>VLOOKUP($A58,'5on5'!$A$3:$CZ$712,14,0)</f>
        <v>0.72</v>
      </c>
      <c r="X58" s="1">
        <f>IF(ISERROR(VLOOKUP($A58,pp!$A$3:$CZ$712,64,0)),"",60*VLOOKUP($A58,pp!$A$3:$CZ$712,64,0)/VLOOKUP($A58,pp!$A$3:$CZ$712,94,0))</f>
        <v>6.8649885583524028</v>
      </c>
      <c r="Y58" s="1" t="str">
        <f>IF(X58="","",IF(VLOOKUP($A58,pp!$A$3:$CZ$712,64,0)&lt;20,"",  VLOOKUP($A58,pp!$A$3:$CZ$712,19,0)))</f>
        <v/>
      </c>
      <c r="Z58" s="1">
        <f>IF(ISERROR( VLOOKUP($A58,pp!$A$3:$CZ$712,14,0)  ),"",VLOOKUP($A58,pp!$A$3:$CZ$712,14,0))</f>
        <v>0</v>
      </c>
      <c r="AA58">
        <f>VLOOKUP($A58,'5on5'!$A$3:$CZ$712,41,0)/VLOOKUP($A58,'5on5'!$A$3:$CZ$712,94,0)</f>
        <v>3.2592950265572185E-2</v>
      </c>
      <c r="AB58" t="str">
        <f>IF(ISERROR(VLOOKUP($A58,pk!$A$3:$CZ$712,41,0)),"",IF( VLOOKUP($A58,pk!$A$3:$CZ$712,94,0)&lt;75,"",VLOOKUP($A58,pk!$A$3:$CZ$712,41,0)/VLOOKUP($A58,pk!$A$3:$CZ$712,94,0)))</f>
        <v/>
      </c>
      <c r="AC58">
        <f>(VLOOKUP($A58,allsit!$A$3:$CZ$712,84,0)+VLOOKUP($A58,allsit!$A$3:$CZ$712,85,0))    /VLOOKUP($A58,allsit!$A$3:$CZ$712,94,0)</f>
        <v>0.28483366989053033</v>
      </c>
      <c r="AD58">
        <f>VLOOKUP($A58,'5on5'!$A$3:$CZ$712,93,0)</f>
        <v>0</v>
      </c>
    </row>
    <row r="59" spans="1:30">
      <c r="A59" t="s">
        <v>844</v>
      </c>
      <c r="B59" t="s">
        <v>845</v>
      </c>
      <c r="C59" t="s">
        <v>68</v>
      </c>
      <c r="D59" t="s">
        <v>105</v>
      </c>
      <c r="E59" s="25">
        <f>VLOOKUP($A59,allsit!$A$3:$CZ$712,10,0)</f>
        <v>9</v>
      </c>
      <c r="F59" s="25">
        <f>VLOOKUP($A59,allsit!$A$3:$CZ$712,11,0)</f>
        <v>9</v>
      </c>
      <c r="G59" s="4">
        <f>60*VLOOKUP($A59,allsit!$A$3:$CZ$712,71,0)/VLOOKUP($A59,allsit!$A$3:$CZ$712,94,0)</f>
        <v>-0.87813115676892761</v>
      </c>
      <c r="H59" s="26">
        <f>VLOOKUP($A59,'5on5'!$A$3:$CZ$712,94,0)/VLOOKUP($A59,'5on5'!$A$3:$CZ$712,5,0)</f>
        <v>11.096714285714285</v>
      </c>
      <c r="I59" s="26">
        <f>IF( ISERROR(VLOOKUP($A59,pp!$A$3:$CZ$712,94,0)),0,  VLOOKUP($A59,pp!$A$3:$CZ$712,94,0)/VLOOKUP($A59,pp!$A$3:$CZ$712,5,0))</f>
        <v>0.10214285714285715</v>
      </c>
      <c r="J59" s="26">
        <f>IF( ISERROR(VLOOKUP($A59,pk!$A$3:$CZ$712,94,0)),0,  VLOOKUP($A59,pk!$A$3:$CZ$712,94,0)/VLOOKUP($A59,pk!$A$3:$CZ$712,5,0))</f>
        <v>1.3901470588235294</v>
      </c>
      <c r="K59" s="26">
        <f>VLOOKUP($A59,allsit!$A$3:$CZ$712,98,0)</f>
        <v>16.850000000000001</v>
      </c>
      <c r="L59" s="1">
        <f>IF( SUM(VLOOKUP($A59,'5on5'!$A$3:$CZ$712,78,0), VLOOKUP($A59,'5on5'!$A$3:$CZ$712,79,0))&lt;60,"",  100*VLOOKUP($A59,'5on5'!$A$3:$CZ$712,78,0)/SUM(VLOOKUP($A59,'5on5'!$A$3:$CZ$712,78,0), VLOOKUP($A59,'5on5'!$A$3:$CZ$712,79,0))             )</f>
        <v>52.447552447552447</v>
      </c>
      <c r="M59" s="28">
        <f>60*VLOOKUP($A59,'5on5'!$A$3:$CZ$712,90,0)/VLOOKUP($A59,'5on5'!$A$3:$CZ$712,94,0)</f>
        <v>2.6262600254901707</v>
      </c>
      <c r="N59" s="28">
        <f>60*VLOOKUP($A59,'5on5'!$A$3:$CZ$712,89,0)/VLOOKUP($A59,'5on5'!$A$3:$CZ$712,94,0)</f>
        <v>1.5448588385236299</v>
      </c>
      <c r="O59" s="28">
        <f t="shared" si="0"/>
        <v>1.0814011869665408</v>
      </c>
      <c r="P59" s="28">
        <f>VLOOKUP($A59,'5on5'!$A$3:$CZ$712,37,0)</f>
        <v>48.97</v>
      </c>
      <c r="Q59" s="28">
        <f>VLOOKUP($A59,'5on5'!$A$3:$CZ$712,38,0)</f>
        <v>49.36</v>
      </c>
      <c r="R59" s="4">
        <f t="shared" si="1"/>
        <v>-0.39000000000000057</v>
      </c>
      <c r="S59" s="28">
        <f>P59-VLOOKUP($A59,'5on5'!$A$3:$CZ$712,101,0)</f>
        <v>-7.0600000000000023</v>
      </c>
      <c r="T59" s="28">
        <f>Q59-VLOOKUP($A59,'5on5'!$A$3:$CZ$712,102,0)</f>
        <v>-3.5399999999999991</v>
      </c>
      <c r="U59" s="3">
        <f>60*VLOOKUP($A59,'5on5'!$A$3:$CZ$712,64,0)/VLOOKUP($A59,'5on5'!$A$3:$CZ$712,94,0)</f>
        <v>6.1021924121683382</v>
      </c>
      <c r="V59" s="1">
        <f>IF( VLOOKUP($A59,'5on5'!$A$3:$CZ$712,64,0)&lt;40,"",  VLOOKUP($A59,'5on5'!$A$3:$CZ$712,19,0))</f>
        <v>8.86</v>
      </c>
      <c r="W59">
        <f>VLOOKUP($A59,'5on5'!$A$3:$CZ$712,14,0)</f>
        <v>0.62</v>
      </c>
      <c r="X59" s="1">
        <f>IF(ISERROR(VLOOKUP($A59,pp!$A$3:$CZ$712,64,0)),"",60*VLOOKUP($A59,pp!$A$3:$CZ$712,64,0)/VLOOKUP($A59,pp!$A$3:$CZ$712,94,0))</f>
        <v>16.783216783216783</v>
      </c>
      <c r="Y59" s="1" t="str">
        <f>IF(X59="","",IF(VLOOKUP($A59,pp!$A$3:$CZ$712,64,0)&lt;20,"",  VLOOKUP($A59,pp!$A$3:$CZ$712,19,0)))</f>
        <v/>
      </c>
      <c r="Z59" s="1">
        <f>IF(ISERROR( VLOOKUP($A59,pp!$A$3:$CZ$712,14,0)  ),"",VLOOKUP($A59,pp!$A$3:$CZ$712,14,0))</f>
        <v>8.39</v>
      </c>
      <c r="AA59">
        <f>VLOOKUP($A59,'5on5'!$A$3:$CZ$712,41,0)/VLOOKUP($A59,'5on5'!$A$3:$CZ$712,94,0)</f>
        <v>4.6345765155708901E-2</v>
      </c>
      <c r="AB59">
        <f>IF(ISERROR(VLOOKUP($A59,pk!$A$3:$CZ$712,41,0)),"",IF( VLOOKUP($A59,pk!$A$3:$CZ$712,94,0)&lt;75,"",VLOOKUP($A59,pk!$A$3:$CZ$712,41,0)/VLOOKUP($A59,pk!$A$3:$CZ$712,94,0)))</f>
        <v>0</v>
      </c>
      <c r="AC59">
        <f>(VLOOKUP($A59,allsit!$A$3:$CZ$712,84,0)+VLOOKUP($A59,allsit!$A$3:$CZ$712,85,0))    /VLOOKUP($A59,allsit!$A$3:$CZ$712,94,0)</f>
        <v>0.28032648466084997</v>
      </c>
      <c r="AD59">
        <f>VLOOKUP($A59,'5on5'!$A$3:$CZ$712,93,0)</f>
        <v>0.62</v>
      </c>
    </row>
    <row r="60" spans="1:30">
      <c r="A60" t="s">
        <v>1183</v>
      </c>
      <c r="B60" t="s">
        <v>1184</v>
      </c>
      <c r="C60" t="s">
        <v>100</v>
      </c>
      <c r="D60" t="s">
        <v>1185</v>
      </c>
      <c r="E60" s="25">
        <f>VLOOKUP($A60,allsit!$A$3:$CZ$712,10,0)</f>
        <v>10</v>
      </c>
      <c r="F60" s="25">
        <f>VLOOKUP($A60,allsit!$A$3:$CZ$712,11,0)</f>
        <v>5</v>
      </c>
      <c r="G60" s="4">
        <f>60*VLOOKUP($A60,allsit!$A$3:$CZ$712,71,0)/VLOOKUP($A60,allsit!$A$3:$CZ$712,94,0)</f>
        <v>-0.42624231875821406</v>
      </c>
      <c r="H60" s="26">
        <f>VLOOKUP($A60,'5on5'!$A$3:$CZ$712,94,0)/VLOOKUP($A60,'5on5'!$A$3:$CZ$712,5,0)</f>
        <v>11.709508196721311</v>
      </c>
      <c r="I60" s="26">
        <f>IF( ISERROR(VLOOKUP($A60,pp!$A$3:$CZ$712,94,0)),0,  VLOOKUP($A60,pp!$A$3:$CZ$712,94,0)/VLOOKUP($A60,pp!$A$3:$CZ$712,5,0))</f>
        <v>1.7960655737704918</v>
      </c>
      <c r="J60" s="26">
        <f>IF( ISERROR(VLOOKUP($A60,pk!$A$3:$CZ$712,94,0)),0,  VLOOKUP($A60,pk!$A$3:$CZ$712,94,0)/VLOOKUP($A60,pk!$A$3:$CZ$712,5,0))</f>
        <v>0</v>
      </c>
      <c r="K60" s="26">
        <f>VLOOKUP($A60,allsit!$A$3:$CZ$712,98,0)</f>
        <v>17.23</v>
      </c>
      <c r="L60" s="1">
        <f>IF( SUM(VLOOKUP($A60,'5on5'!$A$3:$CZ$712,78,0), VLOOKUP($A60,'5on5'!$A$3:$CZ$712,79,0))&lt;60,"",  100*VLOOKUP($A60,'5on5'!$A$3:$CZ$712,78,0)/SUM(VLOOKUP($A60,'5on5'!$A$3:$CZ$712,78,0), VLOOKUP($A60,'5on5'!$A$3:$CZ$712,79,0))             )</f>
        <v>35.384615384615387</v>
      </c>
      <c r="M60" s="28">
        <f>60*VLOOKUP($A60,'5on5'!$A$3:$CZ$712,90,0)/VLOOKUP($A60,'5on5'!$A$3:$CZ$712,94,0)</f>
        <v>0.84000672005376043</v>
      </c>
      <c r="N60" s="28">
        <f>60*VLOOKUP($A60,'5on5'!$A$3:$CZ$712,89,0)/VLOOKUP($A60,'5on5'!$A$3:$CZ$712,94,0)</f>
        <v>0.75600604804838445</v>
      </c>
      <c r="O60" s="28">
        <f t="shared" si="0"/>
        <v>8.4000672005375976E-2</v>
      </c>
      <c r="P60" s="28">
        <f>VLOOKUP($A60,'5on5'!$A$3:$CZ$712,37,0)</f>
        <v>50.06</v>
      </c>
      <c r="Q60" s="28">
        <f>VLOOKUP($A60,'5on5'!$A$3:$CZ$712,38,0)</f>
        <v>59.05</v>
      </c>
      <c r="R60" s="4">
        <f t="shared" si="1"/>
        <v>-8.9899999999999949</v>
      </c>
      <c r="S60" s="28">
        <f>P60-VLOOKUP($A60,'5on5'!$A$3:$CZ$712,101,0)</f>
        <v>-1.2999999999999972</v>
      </c>
      <c r="T60" s="28">
        <f>Q60-VLOOKUP($A60,'5on5'!$A$3:$CZ$712,102,0)</f>
        <v>-1.9600000000000009</v>
      </c>
      <c r="U60" s="3">
        <f>60*VLOOKUP($A60,'5on5'!$A$3:$CZ$712,64,0)/VLOOKUP($A60,'5on5'!$A$3:$CZ$712,94,0)</f>
        <v>6.2160497283978273</v>
      </c>
      <c r="V60" s="1">
        <f>IF( VLOOKUP($A60,'5on5'!$A$3:$CZ$712,64,0)&lt;40,"",  VLOOKUP($A60,'5on5'!$A$3:$CZ$712,19,0))</f>
        <v>10.81</v>
      </c>
      <c r="W60">
        <f>VLOOKUP($A60,'5on5'!$A$3:$CZ$712,14,0)</f>
        <v>0.42</v>
      </c>
      <c r="X60" s="1">
        <f>IF(ISERROR(VLOOKUP($A60,pp!$A$3:$CZ$712,64,0)),"",60*VLOOKUP($A60,pp!$A$3:$CZ$712,64,0)/VLOOKUP($A60,pp!$A$3:$CZ$712,94,0))</f>
        <v>9.857612267250822</v>
      </c>
      <c r="Y60" s="1" t="str">
        <f>IF(X60="","",IF(VLOOKUP($A60,pp!$A$3:$CZ$712,64,0)&lt;20,"",  VLOOKUP($A60,pp!$A$3:$CZ$712,19,0)))</f>
        <v/>
      </c>
      <c r="Z60" s="1">
        <f>IF(ISERROR( VLOOKUP($A60,pp!$A$3:$CZ$712,14,0)  ),"",VLOOKUP($A60,pp!$A$3:$CZ$712,14,0))</f>
        <v>0</v>
      </c>
      <c r="AA60">
        <f>VLOOKUP($A60,'5on5'!$A$3:$CZ$712,41,0)/VLOOKUP($A60,'5on5'!$A$3:$CZ$712,94,0)</f>
        <v>2.9400235201881616E-2</v>
      </c>
      <c r="AB60" t="str">
        <f>IF(ISERROR(VLOOKUP($A60,pk!$A$3:$CZ$712,41,0)),"",IF( VLOOKUP($A60,pk!$A$3:$CZ$712,94,0)&lt;75,"",VLOOKUP($A60,pk!$A$3:$CZ$712,41,0)/VLOOKUP($A60,pk!$A$3:$CZ$712,94,0)))</f>
        <v/>
      </c>
      <c r="AC60">
        <f>(VLOOKUP($A60,allsit!$A$3:$CZ$712,84,0)+VLOOKUP($A60,allsit!$A$3:$CZ$712,85,0))    /VLOOKUP($A60,allsit!$A$3:$CZ$712,94,0)</f>
        <v>0.33862584212458113</v>
      </c>
      <c r="AD60">
        <f>VLOOKUP($A60,'5on5'!$A$3:$CZ$712,93,0)</f>
        <v>-0.92</v>
      </c>
    </row>
    <row r="61" spans="1:30">
      <c r="A61" t="s">
        <v>1362</v>
      </c>
      <c r="B61" t="s">
        <v>1363</v>
      </c>
      <c r="C61" t="s">
        <v>119</v>
      </c>
      <c r="D61" t="s">
        <v>976</v>
      </c>
      <c r="E61" s="25">
        <f>VLOOKUP($A61,allsit!$A$3:$CZ$712,10,0)</f>
        <v>2</v>
      </c>
      <c r="F61" s="25">
        <f>VLOOKUP($A61,allsit!$A$3:$CZ$712,11,0)</f>
        <v>5</v>
      </c>
      <c r="G61" s="4">
        <f>60*VLOOKUP($A61,allsit!$A$3:$CZ$712,71,0)/VLOOKUP($A61,allsit!$A$3:$CZ$712,94,0)</f>
        <v>-1.0587078722492502</v>
      </c>
      <c r="H61" s="26">
        <f>VLOOKUP($A61,'5on5'!$A$3:$CZ$712,94,0)/VLOOKUP($A61,'5on5'!$A$3:$CZ$712,5,0)</f>
        <v>8.5251351351351357</v>
      </c>
      <c r="I61" s="26">
        <f>IF( ISERROR(VLOOKUP($A61,pp!$A$3:$CZ$712,94,0)),0,  VLOOKUP($A61,pp!$A$3:$CZ$712,94,0)/VLOOKUP($A61,pp!$A$3:$CZ$712,5,0))</f>
        <v>3.9452054794520547E-2</v>
      </c>
      <c r="J61" s="26">
        <f>IF( ISERROR(VLOOKUP($A61,pk!$A$3:$CZ$712,94,0)),0,  VLOOKUP($A61,pk!$A$3:$CZ$712,94,0)/VLOOKUP($A61,pk!$A$3:$CZ$712,5,0))</f>
        <v>2.1888571428571431</v>
      </c>
      <c r="K61" s="26">
        <f>VLOOKUP($A61,allsit!$A$3:$CZ$712,98,0)</f>
        <v>16.48</v>
      </c>
      <c r="L61" s="1">
        <f>IF( SUM(VLOOKUP($A61,'5on5'!$A$3:$CZ$712,78,0), VLOOKUP($A61,'5on5'!$A$3:$CZ$712,79,0))&lt;60,"",  100*VLOOKUP($A61,'5on5'!$A$3:$CZ$712,78,0)/SUM(VLOOKUP($A61,'5on5'!$A$3:$CZ$712,78,0), VLOOKUP($A61,'5on5'!$A$3:$CZ$712,79,0))             )</f>
        <v>52.398523985239855</v>
      </c>
      <c r="M61" s="28">
        <f>60*VLOOKUP($A61,'5on5'!$A$3:$CZ$712,90,0)/VLOOKUP($A61,'5on5'!$A$3:$CZ$712,94,0)</f>
        <v>2.1874900928890719</v>
      </c>
      <c r="N61" s="28">
        <f>60*VLOOKUP($A61,'5on5'!$A$3:$CZ$712,89,0)/VLOOKUP($A61,'5on5'!$A$3:$CZ$712,94,0)</f>
        <v>1.2364074438068668</v>
      </c>
      <c r="O61" s="28">
        <f t="shared" si="0"/>
        <v>0.95108264908220508</v>
      </c>
      <c r="P61" s="28">
        <f>VLOOKUP($A61,'5on5'!$A$3:$CZ$712,37,0)</f>
        <v>37.57</v>
      </c>
      <c r="Q61" s="28">
        <f>VLOOKUP($A61,'5on5'!$A$3:$CZ$712,38,0)</f>
        <v>59.54</v>
      </c>
      <c r="R61" s="4">
        <f t="shared" si="1"/>
        <v>-21.97</v>
      </c>
      <c r="S61" s="28">
        <f>P61-VLOOKUP($A61,'5on5'!$A$3:$CZ$712,101,0)</f>
        <v>-8.6899999999999977</v>
      </c>
      <c r="T61" s="28">
        <f>Q61-VLOOKUP($A61,'5on5'!$A$3:$CZ$712,102,0)</f>
        <v>-1.1600000000000037</v>
      </c>
      <c r="U61" s="3">
        <f>60*VLOOKUP($A61,'5on5'!$A$3:$CZ$712,64,0)/VLOOKUP($A61,'5on5'!$A$3:$CZ$712,94,0)</f>
        <v>5.6113876295850105</v>
      </c>
      <c r="V61" s="1">
        <f>IF( VLOOKUP($A61,'5on5'!$A$3:$CZ$712,64,0)&lt;40,"",  VLOOKUP($A61,'5on5'!$A$3:$CZ$712,19,0))</f>
        <v>3.39</v>
      </c>
      <c r="W61">
        <f>VLOOKUP($A61,'5on5'!$A$3:$CZ$712,14,0)</f>
        <v>0.48</v>
      </c>
      <c r="X61" s="1">
        <f>IF(ISERROR(VLOOKUP($A61,pp!$A$3:$CZ$712,64,0)),"",60*VLOOKUP($A61,pp!$A$3:$CZ$712,64,0)/VLOOKUP($A61,pp!$A$3:$CZ$712,94,0))</f>
        <v>0</v>
      </c>
      <c r="Y61" s="1" t="str">
        <f>IF(X61="","",IF(VLOOKUP($A61,pp!$A$3:$CZ$712,64,0)&lt;20,"",  VLOOKUP($A61,pp!$A$3:$CZ$712,19,0)))</f>
        <v/>
      </c>
      <c r="Z61" s="1">
        <f>IF(ISERROR( VLOOKUP($A61,pp!$A$3:$CZ$712,14,0)  ),"",VLOOKUP($A61,pp!$A$3:$CZ$712,14,0))</f>
        <v>0</v>
      </c>
      <c r="AA61">
        <f>VLOOKUP($A61,'5on5'!$A$3:$CZ$712,41,0)/VLOOKUP($A61,'5on5'!$A$3:$CZ$712,94,0)</f>
        <v>3.1702754969406839E-2</v>
      </c>
      <c r="AB61">
        <f>IF(ISERROR(VLOOKUP($A61,pk!$A$3:$CZ$712,41,0)),"",IF( VLOOKUP($A61,pk!$A$3:$CZ$712,94,0)&lt;75,"",VLOOKUP($A61,pk!$A$3:$CZ$712,41,0)/VLOOKUP($A61,pk!$A$3:$CZ$712,94,0)))</f>
        <v>1.9579689335595875E-2</v>
      </c>
      <c r="AC61">
        <f>(VLOOKUP($A61,allsit!$A$3:$CZ$712,84,0)+VLOOKUP($A61,allsit!$A$3:$CZ$712,85,0))    /VLOOKUP($A61,allsit!$A$3:$CZ$712,94,0)</f>
        <v>7.9403090418693756E-2</v>
      </c>
      <c r="AD61">
        <f>VLOOKUP($A61,'5on5'!$A$3:$CZ$712,93,0)</f>
        <v>0.1</v>
      </c>
    </row>
    <row r="62" spans="1:30">
      <c r="A62" t="s">
        <v>352</v>
      </c>
      <c r="B62" t="s">
        <v>353</v>
      </c>
      <c r="C62" t="s">
        <v>124</v>
      </c>
      <c r="D62" t="s">
        <v>63</v>
      </c>
      <c r="E62" s="25">
        <f>VLOOKUP($A62,allsit!$A$3:$CZ$712,10,0)</f>
        <v>6</v>
      </c>
      <c r="F62" s="25">
        <f>VLOOKUP($A62,allsit!$A$3:$CZ$712,11,0)</f>
        <v>9</v>
      </c>
      <c r="G62" s="4">
        <f>60*VLOOKUP($A62,allsit!$A$3:$CZ$712,71,0)/VLOOKUP($A62,allsit!$A$3:$CZ$712,94,0)</f>
        <v>0.28075757753003522</v>
      </c>
      <c r="H62" s="26">
        <f>VLOOKUP($A62,'5on5'!$A$3:$CZ$712,94,0)/VLOOKUP($A62,'5on5'!$A$3:$CZ$712,5,0)</f>
        <v>10.48025</v>
      </c>
      <c r="I62" s="26">
        <f>IF( ISERROR(VLOOKUP($A62,pp!$A$3:$CZ$712,94,0)),0,  VLOOKUP($A62,pp!$A$3:$CZ$712,94,0)/VLOOKUP($A62,pp!$A$3:$CZ$712,5,0))</f>
        <v>7.2820512820512814E-2</v>
      </c>
      <c r="J62" s="26">
        <f>IF( ISERROR(VLOOKUP($A62,pk!$A$3:$CZ$712,94,0)),0,  VLOOKUP($A62,pk!$A$3:$CZ$712,94,0)/VLOOKUP($A62,pk!$A$3:$CZ$712,5,0))</f>
        <v>0</v>
      </c>
      <c r="K62" s="26">
        <f>VLOOKUP($A62,allsit!$A$3:$CZ$712,98,0)</f>
        <v>16.760000000000002</v>
      </c>
      <c r="L62" s="1" t="str">
        <f>IF( SUM(VLOOKUP($A62,'5on5'!$A$3:$CZ$712,78,0), VLOOKUP($A62,'5on5'!$A$3:$CZ$712,79,0))&lt;60,"",  100*VLOOKUP($A62,'5on5'!$A$3:$CZ$712,78,0)/SUM(VLOOKUP($A62,'5on5'!$A$3:$CZ$712,78,0), VLOOKUP($A62,'5on5'!$A$3:$CZ$712,79,0))             )</f>
        <v/>
      </c>
      <c r="M62" s="28">
        <f>60*VLOOKUP($A62,'5on5'!$A$3:$CZ$712,90,0)/VLOOKUP($A62,'5on5'!$A$3:$CZ$712,94,0)</f>
        <v>1.2165740321080127</v>
      </c>
      <c r="N62" s="28">
        <f>60*VLOOKUP($A62,'5on5'!$A$3:$CZ$712,89,0)/VLOOKUP($A62,'5on5'!$A$3:$CZ$712,94,0)</f>
        <v>1.4312635671858973</v>
      </c>
      <c r="O62" s="28">
        <f t="shared" si="0"/>
        <v>-0.21468953507788457</v>
      </c>
      <c r="P62" s="28">
        <f>VLOOKUP($A62,'5on5'!$A$3:$CZ$712,37,0)</f>
        <v>55.03</v>
      </c>
      <c r="Q62" s="28">
        <f>VLOOKUP($A62,'5on5'!$A$3:$CZ$712,38,0)</f>
        <v>46.37</v>
      </c>
      <c r="R62" s="4">
        <f t="shared" si="1"/>
        <v>8.6600000000000037</v>
      </c>
      <c r="S62" s="28">
        <f>P62-VLOOKUP($A62,'5on5'!$A$3:$CZ$712,101,0)</f>
        <v>-1.6499999999999986</v>
      </c>
      <c r="T62" s="28">
        <f>Q62-VLOOKUP($A62,'5on5'!$A$3:$CZ$712,102,0)</f>
        <v>-3.8400000000000034</v>
      </c>
      <c r="U62" s="3">
        <f>60*VLOOKUP($A62,'5on5'!$A$3:$CZ$712,64,0)/VLOOKUP($A62,'5on5'!$A$3:$CZ$712,94,0)</f>
        <v>8.08663915460032</v>
      </c>
      <c r="V62" s="1">
        <f>IF( VLOOKUP($A62,'5on5'!$A$3:$CZ$712,64,0)&lt;40,"",  VLOOKUP($A62,'5on5'!$A$3:$CZ$712,19,0))</f>
        <v>5.31</v>
      </c>
      <c r="W62">
        <f>VLOOKUP($A62,'5on5'!$A$3:$CZ$712,14,0)</f>
        <v>0.64</v>
      </c>
      <c r="X62" s="1">
        <f>IF(ISERROR(VLOOKUP($A62,pp!$A$3:$CZ$712,64,0)),"",60*VLOOKUP($A62,pp!$A$3:$CZ$712,64,0)/VLOOKUP($A62,pp!$A$3:$CZ$712,94,0))</f>
        <v>0</v>
      </c>
      <c r="Y62" s="1" t="str">
        <f>IF(X62="","",IF(VLOOKUP($A62,pp!$A$3:$CZ$712,64,0)&lt;20,"",  VLOOKUP($A62,pp!$A$3:$CZ$712,19,0)))</f>
        <v/>
      </c>
      <c r="Z62" s="1">
        <f>IF(ISERROR( VLOOKUP($A62,pp!$A$3:$CZ$712,14,0)  ),"",VLOOKUP($A62,pp!$A$3:$CZ$712,14,0))</f>
        <v>0</v>
      </c>
      <c r="AA62">
        <f>VLOOKUP($A62,'5on5'!$A$3:$CZ$712,41,0)/VLOOKUP($A62,'5on5'!$A$3:$CZ$712,94,0)</f>
        <v>4.5323346294220086E-2</v>
      </c>
      <c r="AB62" t="str">
        <f>IF(ISERROR(VLOOKUP($A62,pk!$A$3:$CZ$712,41,0)),"",IF( VLOOKUP($A62,pk!$A$3:$CZ$712,94,0)&lt;75,"",VLOOKUP($A62,pk!$A$3:$CZ$712,41,0)/VLOOKUP($A62,pk!$A$3:$CZ$712,94,0)))</f>
        <v/>
      </c>
      <c r="AC62">
        <f>(VLOOKUP($A62,allsit!$A$3:$CZ$712,84,0)+VLOOKUP($A62,allsit!$A$3:$CZ$712,85,0))    /VLOOKUP($A62,allsit!$A$3:$CZ$712,94,0)</f>
        <v>0.41528725009651041</v>
      </c>
      <c r="AD62">
        <f>VLOOKUP($A62,'5on5'!$A$3:$CZ$712,93,0)</f>
        <v>-0.5</v>
      </c>
    </row>
    <row r="63" spans="1:30">
      <c r="A63" t="s">
        <v>676</v>
      </c>
      <c r="B63" t="s">
        <v>677</v>
      </c>
      <c r="C63" t="s">
        <v>100</v>
      </c>
      <c r="D63" t="s">
        <v>105</v>
      </c>
      <c r="E63" s="25">
        <f>VLOOKUP($A63,allsit!$A$3:$CZ$712,10,0)</f>
        <v>7</v>
      </c>
      <c r="F63" s="25">
        <f>VLOOKUP($A63,allsit!$A$3:$CZ$712,11,0)</f>
        <v>9</v>
      </c>
      <c r="G63" s="4">
        <f>60*VLOOKUP($A63,allsit!$A$3:$CZ$712,71,0)/VLOOKUP($A63,allsit!$A$3:$CZ$712,94,0)</f>
        <v>-0.78621899222852765</v>
      </c>
      <c r="H63" s="26">
        <f>VLOOKUP($A63,'5on5'!$A$3:$CZ$712,94,0)/VLOOKUP($A63,'5on5'!$A$3:$CZ$712,5,0)</f>
        <v>11.152763157894737</v>
      </c>
      <c r="I63" s="26">
        <f>IF( ISERROR(VLOOKUP($A63,pp!$A$3:$CZ$712,94,0)),0,  VLOOKUP($A63,pp!$A$3:$CZ$712,94,0)/VLOOKUP($A63,pp!$A$3:$CZ$712,5,0))</f>
        <v>0.15236842105263157</v>
      </c>
      <c r="J63" s="26">
        <f>IF( ISERROR(VLOOKUP($A63,pk!$A$3:$CZ$712,94,0)),0,  VLOOKUP($A63,pk!$A$3:$CZ$712,94,0)/VLOOKUP($A63,pk!$A$3:$CZ$712,5,0))</f>
        <v>1.5116216216216216</v>
      </c>
      <c r="K63" s="26">
        <f>VLOOKUP($A63,allsit!$A$3:$CZ$712,98,0)</f>
        <v>17.05</v>
      </c>
      <c r="L63" s="1" t="str">
        <f>IF( SUM(VLOOKUP($A63,'5on5'!$A$3:$CZ$712,78,0), VLOOKUP($A63,'5on5'!$A$3:$CZ$712,79,0))&lt;60,"",  100*VLOOKUP($A63,'5on5'!$A$3:$CZ$712,78,0)/SUM(VLOOKUP($A63,'5on5'!$A$3:$CZ$712,78,0), VLOOKUP($A63,'5on5'!$A$3:$CZ$712,79,0))             )</f>
        <v/>
      </c>
      <c r="M63" s="28">
        <f>60*VLOOKUP($A63,'5on5'!$A$3:$CZ$712,90,0)/VLOOKUP($A63,'5on5'!$A$3:$CZ$712,94,0)</f>
        <v>1.274170904071448</v>
      </c>
      <c r="N63" s="28">
        <f>60*VLOOKUP($A63,'5on5'!$A$3:$CZ$712,89,0)/VLOOKUP($A63,'5on5'!$A$3:$CZ$712,94,0)</f>
        <v>1.557319993865103</v>
      </c>
      <c r="O63" s="28">
        <f t="shared" si="0"/>
        <v>-0.28314908979365505</v>
      </c>
      <c r="P63" s="28">
        <f>VLOOKUP($A63,'5on5'!$A$3:$CZ$712,37,0)</f>
        <v>52.24</v>
      </c>
      <c r="Q63" s="28">
        <f>VLOOKUP($A63,'5on5'!$A$3:$CZ$712,38,0)</f>
        <v>50.26</v>
      </c>
      <c r="R63" s="4">
        <f t="shared" si="1"/>
        <v>1.980000000000004</v>
      </c>
      <c r="S63" s="28">
        <f>P63-VLOOKUP($A63,'5on5'!$A$3:$CZ$712,101,0)</f>
        <v>-4.4699999999999989</v>
      </c>
      <c r="T63" s="28">
        <f>Q63-VLOOKUP($A63,'5on5'!$A$3:$CZ$712,102,0)</f>
        <v>-2.6799999999999997</v>
      </c>
      <c r="U63" s="3">
        <f>60*VLOOKUP($A63,'5on5'!$A$3:$CZ$712,64,0)/VLOOKUP($A63,'5on5'!$A$3:$CZ$712,94,0)</f>
        <v>7.4326636070834464</v>
      </c>
      <c r="V63" s="1">
        <f>IF( VLOOKUP($A63,'5on5'!$A$3:$CZ$712,64,0)&lt;40,"",  VLOOKUP($A63,'5on5'!$A$3:$CZ$712,19,0))</f>
        <v>3.81</v>
      </c>
      <c r="W63">
        <f>VLOOKUP($A63,'5on5'!$A$3:$CZ$712,14,0)</f>
        <v>0.42</v>
      </c>
      <c r="X63" s="1">
        <f>IF(ISERROR(VLOOKUP($A63,pp!$A$3:$CZ$712,64,0)),"",60*VLOOKUP($A63,pp!$A$3:$CZ$712,64,0)/VLOOKUP($A63,pp!$A$3:$CZ$712,94,0))</f>
        <v>10.362694300518134</v>
      </c>
      <c r="Y63" s="1" t="str">
        <f>IF(X63="","",IF(VLOOKUP($A63,pp!$A$3:$CZ$712,64,0)&lt;20,"",  VLOOKUP($A63,pp!$A$3:$CZ$712,19,0)))</f>
        <v/>
      </c>
      <c r="Z63" s="1">
        <f>IF(ISERROR( VLOOKUP($A63,pp!$A$3:$CZ$712,14,0)  ),"",VLOOKUP($A63,pp!$A$3:$CZ$712,14,0))</f>
        <v>5.18</v>
      </c>
      <c r="AA63">
        <f>VLOOKUP($A63,'5on5'!$A$3:$CZ$712,41,0)/VLOOKUP($A63,'5on5'!$A$3:$CZ$712,94,0)</f>
        <v>4.4831939217328726E-2</v>
      </c>
      <c r="AB63">
        <f>IF(ISERROR(VLOOKUP($A63,pk!$A$3:$CZ$712,41,0)),"",IF( VLOOKUP($A63,pk!$A$3:$CZ$712,94,0)&lt;75,"",VLOOKUP($A63,pk!$A$3:$CZ$712,41,0)/VLOOKUP($A63,pk!$A$3:$CZ$712,94,0)))</f>
        <v>2.6819238333631326E-2</v>
      </c>
      <c r="AC63">
        <f>(VLOOKUP($A63,allsit!$A$3:$CZ$712,84,0)+VLOOKUP($A63,allsit!$A$3:$CZ$712,85,0))    /VLOOKUP($A63,allsit!$A$3:$CZ$712,94,0)</f>
        <v>0.46165166466752006</v>
      </c>
      <c r="AD63">
        <f>VLOOKUP($A63,'5on5'!$A$3:$CZ$712,93,0)</f>
        <v>7.0000000000000007E-2</v>
      </c>
    </row>
    <row r="64" spans="1:30">
      <c r="A64" t="s">
        <v>672</v>
      </c>
      <c r="B64" t="s">
        <v>673</v>
      </c>
      <c r="C64" t="s">
        <v>68</v>
      </c>
      <c r="D64" t="s">
        <v>364</v>
      </c>
      <c r="E64" s="25">
        <f>VLOOKUP($A64,allsit!$A$3:$CZ$712,10,0)</f>
        <v>15</v>
      </c>
      <c r="F64" s="25">
        <f>VLOOKUP($A64,allsit!$A$3:$CZ$712,11,0)</f>
        <v>14</v>
      </c>
      <c r="G64" s="4">
        <f>60*VLOOKUP($A64,allsit!$A$3:$CZ$712,71,0)/VLOOKUP($A64,allsit!$A$3:$CZ$712,94,0)</f>
        <v>-0.30558974576630876</v>
      </c>
      <c r="H64" s="26">
        <f>VLOOKUP($A64,'5on5'!$A$3:$CZ$712,94,0)/VLOOKUP($A64,'5on5'!$A$3:$CZ$712,5,0)</f>
        <v>12.181585365853659</v>
      </c>
      <c r="I64" s="26">
        <f>IF( ISERROR(VLOOKUP($A64,pp!$A$3:$CZ$712,94,0)),0,  VLOOKUP($A64,pp!$A$3:$CZ$712,94,0)/VLOOKUP($A64,pp!$A$3:$CZ$712,5,0))</f>
        <v>9.4375000000000001E-2</v>
      </c>
      <c r="J64" s="26">
        <f>IF( ISERROR(VLOOKUP($A64,pk!$A$3:$CZ$712,94,0)),0,  VLOOKUP($A64,pk!$A$3:$CZ$712,94,0)/VLOOKUP($A64,pk!$A$3:$CZ$712,5,0))</f>
        <v>1.5917283950617285</v>
      </c>
      <c r="K64" s="26">
        <f>VLOOKUP($A64,allsit!$A$3:$CZ$712,98,0)</f>
        <v>17.32</v>
      </c>
      <c r="L64" s="1" t="str">
        <f>IF( SUM(VLOOKUP($A64,'5on5'!$A$3:$CZ$712,78,0), VLOOKUP($A64,'5on5'!$A$3:$CZ$712,79,0))&lt;60,"",  100*VLOOKUP($A64,'5on5'!$A$3:$CZ$712,78,0)/SUM(VLOOKUP($A64,'5on5'!$A$3:$CZ$712,78,0), VLOOKUP($A64,'5on5'!$A$3:$CZ$712,79,0))             )</f>
        <v/>
      </c>
      <c r="M64" s="28">
        <f>60*VLOOKUP($A64,'5on5'!$A$3:$CZ$712,90,0)/VLOOKUP($A64,'5on5'!$A$3:$CZ$712,94,0)</f>
        <v>1.2614001541711299</v>
      </c>
      <c r="N64" s="28">
        <f>60*VLOOKUP($A64,'5on5'!$A$3:$CZ$712,89,0)/VLOOKUP($A64,'5on5'!$A$3:$CZ$712,94,0)</f>
        <v>1.8020002202444714</v>
      </c>
      <c r="O64" s="28">
        <f t="shared" si="0"/>
        <v>-0.54060006607334143</v>
      </c>
      <c r="P64" s="28">
        <f>VLOOKUP($A64,'5on5'!$A$3:$CZ$712,37,0)</f>
        <v>54.42</v>
      </c>
      <c r="Q64" s="28">
        <f>VLOOKUP($A64,'5on5'!$A$3:$CZ$712,38,0)</f>
        <v>52.68</v>
      </c>
      <c r="R64" s="4">
        <f t="shared" si="1"/>
        <v>1.740000000000002</v>
      </c>
      <c r="S64" s="28">
        <f>P64-VLOOKUP($A64,'5on5'!$A$3:$CZ$712,101,0)</f>
        <v>-0.29999999999999716</v>
      </c>
      <c r="T64" s="28">
        <f>Q64-VLOOKUP($A64,'5on5'!$A$3:$CZ$712,102,0)</f>
        <v>-1.8800000000000026</v>
      </c>
      <c r="U64" s="3">
        <f>60*VLOOKUP($A64,'5on5'!$A$3:$CZ$712,64,0)/VLOOKUP($A64,'5on5'!$A$3:$CZ$712,94,0)</f>
        <v>6.547267466888246</v>
      </c>
      <c r="V64" s="1">
        <f>IF( VLOOKUP($A64,'5on5'!$A$3:$CZ$712,64,0)&lt;40,"",  VLOOKUP($A64,'5on5'!$A$3:$CZ$712,19,0))</f>
        <v>10.09</v>
      </c>
      <c r="W64">
        <f>VLOOKUP($A64,'5on5'!$A$3:$CZ$712,14,0)</f>
        <v>0.72</v>
      </c>
      <c r="X64" s="1">
        <f>IF(ISERROR(VLOOKUP($A64,pp!$A$3:$CZ$712,64,0)),"",60*VLOOKUP($A64,pp!$A$3:$CZ$712,64,0)/VLOOKUP($A64,pp!$A$3:$CZ$712,94,0))</f>
        <v>0</v>
      </c>
      <c r="Y64" s="1" t="str">
        <f>IF(X64="","",IF(VLOOKUP($A64,pp!$A$3:$CZ$712,64,0)&lt;20,"",  VLOOKUP($A64,pp!$A$3:$CZ$712,19,0)))</f>
        <v/>
      </c>
      <c r="Z64" s="1">
        <f>IF(ISERROR( VLOOKUP($A64,pp!$A$3:$CZ$712,14,0)  ),"",VLOOKUP($A64,pp!$A$3:$CZ$712,14,0))</f>
        <v>0</v>
      </c>
      <c r="AA64">
        <f>VLOOKUP($A64,'5on5'!$A$3:$CZ$712,41,0)/VLOOKUP($A64,'5on5'!$A$3:$CZ$712,94,0)</f>
        <v>4.7052227973050087E-2</v>
      </c>
      <c r="AB64">
        <f>IF(ISERROR(VLOOKUP($A64,pk!$A$3:$CZ$712,41,0)),"",IF( VLOOKUP($A64,pk!$A$3:$CZ$712,94,0)&lt;75,"",VLOOKUP($A64,pk!$A$3:$CZ$712,41,0)/VLOOKUP($A64,pk!$A$3:$CZ$712,94,0)))</f>
        <v>1.551229349259288E-2</v>
      </c>
      <c r="AC64">
        <f>(VLOOKUP($A64,allsit!$A$3:$CZ$712,84,0)+VLOOKUP($A64,allsit!$A$3:$CZ$712,85,0))    /VLOOKUP($A64,allsit!$A$3:$CZ$712,94,0)</f>
        <v>0.18080726624506602</v>
      </c>
      <c r="AD64">
        <f>VLOOKUP($A64,'5on5'!$A$3:$CZ$712,93,0)</f>
        <v>0.3</v>
      </c>
    </row>
    <row r="65" spans="1:30">
      <c r="A65" t="s">
        <v>1342</v>
      </c>
      <c r="B65" t="s">
        <v>1343</v>
      </c>
      <c r="C65" t="s">
        <v>68</v>
      </c>
      <c r="D65" t="s">
        <v>1056</v>
      </c>
      <c r="E65" s="25">
        <f>VLOOKUP($A65,allsit!$A$3:$CZ$712,10,0)</f>
        <v>8</v>
      </c>
      <c r="F65" s="25">
        <f>VLOOKUP($A65,allsit!$A$3:$CZ$712,11,0)</f>
        <v>20</v>
      </c>
      <c r="G65" s="4">
        <f>60*VLOOKUP($A65,allsit!$A$3:$CZ$712,71,0)/VLOOKUP($A65,allsit!$A$3:$CZ$712,94,0)</f>
        <v>0.42992701477106388</v>
      </c>
      <c r="H65" s="26">
        <f>VLOOKUP($A65,'5on5'!$A$3:$CZ$712,94,0)/VLOOKUP($A65,'5on5'!$A$3:$CZ$712,5,0)</f>
        <v>12.58625</v>
      </c>
      <c r="I65" s="26">
        <f>IF( ISERROR(VLOOKUP($A65,pp!$A$3:$CZ$712,94,0)),0,  VLOOKUP($A65,pp!$A$3:$CZ$712,94,0)/VLOOKUP($A65,pp!$A$3:$CZ$712,5,0))</f>
        <v>1.3976190476190475</v>
      </c>
      <c r="J65" s="26">
        <f>IF( ISERROR(VLOOKUP($A65,pk!$A$3:$CZ$712,94,0)),0,  VLOOKUP($A65,pk!$A$3:$CZ$712,94,0)/VLOOKUP($A65,pk!$A$3:$CZ$712,5,0))</f>
        <v>0.7648275862068965</v>
      </c>
      <c r="K65" s="26">
        <f>VLOOKUP($A65,allsit!$A$3:$CZ$712,98,0)</f>
        <v>17.21</v>
      </c>
      <c r="L65" s="1">
        <f>IF( SUM(VLOOKUP($A65,'5on5'!$A$3:$CZ$712,78,0), VLOOKUP($A65,'5on5'!$A$3:$CZ$712,79,0))&lt;60,"",  100*VLOOKUP($A65,'5on5'!$A$3:$CZ$712,78,0)/SUM(VLOOKUP($A65,'5on5'!$A$3:$CZ$712,78,0), VLOOKUP($A65,'5on5'!$A$3:$CZ$712,79,0))             )</f>
        <v>52.329749103942653</v>
      </c>
      <c r="M65" s="28">
        <f>60*VLOOKUP($A65,'5on5'!$A$3:$CZ$712,90,0)/VLOOKUP($A65,'5on5'!$A$3:$CZ$712,94,0)</f>
        <v>1.7876651107359223</v>
      </c>
      <c r="N65" s="28">
        <f>60*VLOOKUP($A65,'5on5'!$A$3:$CZ$712,89,0)/VLOOKUP($A65,'5on5'!$A$3:$CZ$712,94,0)</f>
        <v>2.0111232495779126</v>
      </c>
      <c r="O65" s="28">
        <f t="shared" si="0"/>
        <v>-0.22345813884199028</v>
      </c>
      <c r="P65" s="28">
        <f>VLOOKUP($A65,'5on5'!$A$3:$CZ$712,37,0)</f>
        <v>46.03</v>
      </c>
      <c r="Q65" s="28">
        <f>VLOOKUP($A65,'5on5'!$A$3:$CZ$712,38,0)</f>
        <v>61.23</v>
      </c>
      <c r="R65" s="4">
        <f t="shared" si="1"/>
        <v>-15.199999999999996</v>
      </c>
      <c r="S65" s="28">
        <f>P65-VLOOKUP($A65,'5on5'!$A$3:$CZ$712,101,0)</f>
        <v>-4.4799999999999969</v>
      </c>
      <c r="T65" s="28">
        <f>Q65-VLOOKUP($A65,'5on5'!$A$3:$CZ$712,102,0)</f>
        <v>1.1699999999999946</v>
      </c>
      <c r="U65" s="3">
        <f>60*VLOOKUP($A65,'5on5'!$A$3:$CZ$712,64,0)/VLOOKUP($A65,'5on5'!$A$3:$CZ$712,94,0)</f>
        <v>3.9477604528751615</v>
      </c>
      <c r="V65" s="1">
        <f>IF( VLOOKUP($A65,'5on5'!$A$3:$CZ$712,64,0)&lt;40,"",  VLOOKUP($A65,'5on5'!$A$3:$CZ$712,19,0))</f>
        <v>11.32</v>
      </c>
      <c r="W65">
        <f>VLOOKUP($A65,'5on5'!$A$3:$CZ$712,14,0)</f>
        <v>1.1200000000000001</v>
      </c>
      <c r="X65" s="1">
        <f>IF(ISERROR(VLOOKUP($A65,pp!$A$3:$CZ$712,64,0)),"",60*VLOOKUP($A65,pp!$A$3:$CZ$712,64,0)/VLOOKUP($A65,pp!$A$3:$CZ$712,94,0))</f>
        <v>5.4514480408858601</v>
      </c>
      <c r="Y65" s="1" t="str">
        <f>IF(X65="","",IF(VLOOKUP($A65,pp!$A$3:$CZ$712,64,0)&lt;20,"",  VLOOKUP($A65,pp!$A$3:$CZ$712,19,0)))</f>
        <v/>
      </c>
      <c r="Z65" s="1">
        <f>IF(ISERROR( VLOOKUP($A65,pp!$A$3:$CZ$712,14,0)  ),"",VLOOKUP($A65,pp!$A$3:$CZ$712,14,0))</f>
        <v>2.73</v>
      </c>
      <c r="AA65">
        <f>VLOOKUP($A65,'5on5'!$A$3:$CZ$712,41,0)/VLOOKUP($A65,'5on5'!$A$3:$CZ$712,94,0)</f>
        <v>2.8552984407587644E-2</v>
      </c>
      <c r="AB65" t="str">
        <f>IF(ISERROR(VLOOKUP($A65,pk!$A$3:$CZ$712,41,0)),"",IF( VLOOKUP($A65,pk!$A$3:$CZ$712,94,0)&lt;75,"",VLOOKUP($A65,pk!$A$3:$CZ$712,41,0)/VLOOKUP($A65,pk!$A$3:$CZ$712,94,0)))</f>
        <v/>
      </c>
      <c r="AC65">
        <f>(VLOOKUP($A65,allsit!$A$3:$CZ$712,84,0)+VLOOKUP($A65,allsit!$A$3:$CZ$712,85,0))    /VLOOKUP($A65,allsit!$A$3:$CZ$712,94,0)</f>
        <v>0.23953076537244988</v>
      </c>
      <c r="AD65">
        <f>VLOOKUP($A65,'5on5'!$A$3:$CZ$712,93,0)</f>
        <v>-0.67</v>
      </c>
    </row>
    <row r="66" spans="1:30">
      <c r="A66" t="s">
        <v>669</v>
      </c>
      <c r="B66" t="s">
        <v>670</v>
      </c>
      <c r="C66" t="s">
        <v>80</v>
      </c>
      <c r="D66" t="s">
        <v>671</v>
      </c>
      <c r="E66" s="25">
        <f>VLOOKUP($A66,allsit!$A$3:$CZ$712,10,0)</f>
        <v>21</v>
      </c>
      <c r="F66" s="25">
        <f>VLOOKUP($A66,allsit!$A$3:$CZ$712,11,0)</f>
        <v>18</v>
      </c>
      <c r="G66" s="4">
        <f>60*VLOOKUP($A66,allsit!$A$3:$CZ$712,71,0)/VLOOKUP($A66,allsit!$A$3:$CZ$712,94,0)</f>
        <v>0.61635814517288845</v>
      </c>
      <c r="H66" s="26">
        <f>VLOOKUP($A66,'5on5'!$A$3:$CZ$712,94,0)/VLOOKUP($A66,'5on5'!$A$3:$CZ$712,5,0)</f>
        <v>11.678529411764705</v>
      </c>
      <c r="I66" s="26">
        <f>IF( ISERROR(VLOOKUP($A66,pp!$A$3:$CZ$712,94,0)),0,  VLOOKUP($A66,pp!$A$3:$CZ$712,94,0)/VLOOKUP($A66,pp!$A$3:$CZ$712,5,0))</f>
        <v>1.757910447761194</v>
      </c>
      <c r="J66" s="26">
        <f>IF( ISERROR(VLOOKUP($A66,pk!$A$3:$CZ$712,94,0)),0,  VLOOKUP($A66,pk!$A$3:$CZ$712,94,0)/VLOOKUP($A66,pk!$A$3:$CZ$712,5,0))</f>
        <v>0.33447761194029851</v>
      </c>
      <c r="K66" s="26">
        <f>VLOOKUP($A66,allsit!$A$3:$CZ$712,98,0)</f>
        <v>17.47</v>
      </c>
      <c r="L66" s="1" t="str">
        <f>IF( SUM(VLOOKUP($A66,'5on5'!$A$3:$CZ$712,78,0), VLOOKUP($A66,'5on5'!$A$3:$CZ$712,79,0))&lt;60,"",  100*VLOOKUP($A66,'5on5'!$A$3:$CZ$712,78,0)/SUM(VLOOKUP($A66,'5on5'!$A$3:$CZ$712,78,0), VLOOKUP($A66,'5on5'!$A$3:$CZ$712,79,0))             )</f>
        <v/>
      </c>
      <c r="M66" s="28">
        <f>60*VLOOKUP($A66,'5on5'!$A$3:$CZ$712,90,0)/VLOOKUP($A66,'5on5'!$A$3:$CZ$712,94,0)</f>
        <v>1.5866220061953813</v>
      </c>
      <c r="N66" s="28">
        <f>60*VLOOKUP($A66,'5on5'!$A$3:$CZ$712,89,0)/VLOOKUP($A66,'5on5'!$A$3:$CZ$712,94,0)</f>
        <v>2.0399425793940615</v>
      </c>
      <c r="O66" s="28">
        <f t="shared" si="0"/>
        <v>-0.45332057319868024</v>
      </c>
      <c r="P66" s="28">
        <f>VLOOKUP($A66,'5on5'!$A$3:$CZ$712,37,0)</f>
        <v>57.34</v>
      </c>
      <c r="Q66" s="28">
        <f>VLOOKUP($A66,'5on5'!$A$3:$CZ$712,38,0)</f>
        <v>55.15</v>
      </c>
      <c r="R66" s="4">
        <f t="shared" si="1"/>
        <v>2.1900000000000048</v>
      </c>
      <c r="S66" s="28">
        <f>P66-VLOOKUP($A66,'5on5'!$A$3:$CZ$712,101,0)</f>
        <v>-0.72999999999999687</v>
      </c>
      <c r="T66" s="28">
        <f>Q66-VLOOKUP($A66,'5on5'!$A$3:$CZ$712,102,0)</f>
        <v>0.32000000000000028</v>
      </c>
      <c r="U66" s="3">
        <f>60*VLOOKUP($A66,'5on5'!$A$3:$CZ$712,64,0)/VLOOKUP($A66,'5on5'!$A$3:$CZ$712,94,0)</f>
        <v>7.857556602110459</v>
      </c>
      <c r="V66" s="1">
        <f>IF( VLOOKUP($A66,'5on5'!$A$3:$CZ$712,64,0)&lt;40,"",  VLOOKUP($A66,'5on5'!$A$3:$CZ$712,19,0))</f>
        <v>15.38</v>
      </c>
      <c r="W66">
        <f>VLOOKUP($A66,'5on5'!$A$3:$CZ$712,14,0)</f>
        <v>0.91</v>
      </c>
      <c r="X66" s="1">
        <f>IF(ISERROR(VLOOKUP($A66,pp!$A$3:$CZ$712,64,0)),"",60*VLOOKUP($A66,pp!$A$3:$CZ$712,64,0)/VLOOKUP($A66,pp!$A$3:$CZ$712,94,0))</f>
        <v>7.1319409067753439</v>
      </c>
      <c r="Y66" s="1" t="str">
        <f>IF(X66="","",IF(VLOOKUP($A66,pp!$A$3:$CZ$712,64,0)&lt;20,"",  VLOOKUP($A66,pp!$A$3:$CZ$712,19,0)))</f>
        <v/>
      </c>
      <c r="Z66" s="1">
        <f>IF(ISERROR( VLOOKUP($A66,pp!$A$3:$CZ$712,14,0)  ),"",VLOOKUP($A66,pp!$A$3:$CZ$712,14,0))</f>
        <v>3.06</v>
      </c>
      <c r="AA66">
        <f>VLOOKUP($A66,'5on5'!$A$3:$CZ$712,41,0)/VLOOKUP($A66,'5on5'!$A$3:$CZ$712,94,0)</f>
        <v>4.7850504948749595E-2</v>
      </c>
      <c r="AB66" t="str">
        <f>IF(ISERROR(VLOOKUP($A66,pk!$A$3:$CZ$712,41,0)),"",IF( VLOOKUP($A66,pk!$A$3:$CZ$712,94,0)&lt;75,"",VLOOKUP($A66,pk!$A$3:$CZ$712,41,0)/VLOOKUP($A66,pk!$A$3:$CZ$712,94,0)))</f>
        <v/>
      </c>
      <c r="AC66">
        <f>(VLOOKUP($A66,allsit!$A$3:$CZ$712,84,0)+VLOOKUP($A66,allsit!$A$3:$CZ$712,85,0))    /VLOOKUP($A66,allsit!$A$3:$CZ$712,94,0)</f>
        <v>0.22497072298810428</v>
      </c>
      <c r="AD66">
        <f>VLOOKUP($A66,'5on5'!$A$3:$CZ$712,93,0)</f>
        <v>0.83</v>
      </c>
    </row>
    <row r="67" spans="1:30">
      <c r="A67" t="s">
        <v>438</v>
      </c>
      <c r="B67" t="s">
        <v>439</v>
      </c>
      <c r="C67" t="s">
        <v>113</v>
      </c>
      <c r="D67" t="s">
        <v>116</v>
      </c>
      <c r="E67" s="25">
        <f>VLOOKUP($A67,allsit!$A$3:$CZ$712,10,0)</f>
        <v>16</v>
      </c>
      <c r="F67" s="25">
        <f>VLOOKUP($A67,allsit!$A$3:$CZ$712,11,0)</f>
        <v>15</v>
      </c>
      <c r="G67" s="4">
        <f>60*VLOOKUP($A67,allsit!$A$3:$CZ$712,71,0)/VLOOKUP($A67,allsit!$A$3:$CZ$712,94,0)</f>
        <v>0.25443134594182004</v>
      </c>
      <c r="H67" s="26">
        <f>VLOOKUP($A67,'5on5'!$A$3:$CZ$712,94,0)/VLOOKUP($A67,'5on5'!$A$3:$CZ$712,5,0)</f>
        <v>13.715737704918032</v>
      </c>
      <c r="I67" s="26">
        <f>IF( ISERROR(VLOOKUP($A67,pp!$A$3:$CZ$712,94,0)),0,  VLOOKUP($A67,pp!$A$3:$CZ$712,94,0)/VLOOKUP($A67,pp!$A$3:$CZ$712,5,0))</f>
        <v>0.89724137931034487</v>
      </c>
      <c r="J67" s="26">
        <f>IF( ISERROR(VLOOKUP($A67,pk!$A$3:$CZ$712,94,0)),0,  VLOOKUP($A67,pk!$A$3:$CZ$712,94,0)/VLOOKUP($A67,pk!$A$3:$CZ$712,5,0))</f>
        <v>0.23135593220338985</v>
      </c>
      <c r="K67" s="26">
        <f>VLOOKUP($A67,allsit!$A$3:$CZ$712,98,0)</f>
        <v>17.57</v>
      </c>
      <c r="L67" s="1" t="str">
        <f>IF( SUM(VLOOKUP($A67,'5on5'!$A$3:$CZ$712,78,0), VLOOKUP($A67,'5on5'!$A$3:$CZ$712,79,0))&lt;60,"",  100*VLOOKUP($A67,'5on5'!$A$3:$CZ$712,78,0)/SUM(VLOOKUP($A67,'5on5'!$A$3:$CZ$712,78,0), VLOOKUP($A67,'5on5'!$A$3:$CZ$712,79,0))             )</f>
        <v/>
      </c>
      <c r="M67" s="28">
        <f>60*VLOOKUP($A67,'5on5'!$A$3:$CZ$712,90,0)/VLOOKUP($A67,'5on5'!$A$3:$CZ$712,94,0)</f>
        <v>1.0757057825161953</v>
      </c>
      <c r="N67" s="28">
        <f>60*VLOOKUP($A67,'5on5'!$A$3:$CZ$712,89,0)/VLOOKUP($A67,'5on5'!$A$3:$CZ$712,94,0)</f>
        <v>1.1474195013506083</v>
      </c>
      <c r="O67" s="28">
        <f t="shared" si="0"/>
        <v>-7.1713718834413021E-2</v>
      </c>
      <c r="P67" s="28">
        <f>VLOOKUP($A67,'5on5'!$A$3:$CZ$712,37,0)</f>
        <v>59.16</v>
      </c>
      <c r="Q67" s="28">
        <f>VLOOKUP($A67,'5on5'!$A$3:$CZ$712,38,0)</f>
        <v>52.71</v>
      </c>
      <c r="R67" s="4">
        <f t="shared" si="1"/>
        <v>6.4499999999999957</v>
      </c>
      <c r="S67" s="28">
        <f>P67-VLOOKUP($A67,'5on5'!$A$3:$CZ$712,101,0)</f>
        <v>2.759999999999998</v>
      </c>
      <c r="T67" s="28">
        <f>Q67-VLOOKUP($A67,'5on5'!$A$3:$CZ$712,102,0)</f>
        <v>1.5399999999999991</v>
      </c>
      <c r="U67" s="3">
        <f>60*VLOOKUP($A67,'5on5'!$A$3:$CZ$712,64,0)/VLOOKUP($A67,'5on5'!$A$3:$CZ$712,94,0)</f>
        <v>9.2510697296392799</v>
      </c>
      <c r="V67" s="1">
        <f>IF( VLOOKUP($A67,'5on5'!$A$3:$CZ$712,64,0)&lt;40,"",  VLOOKUP($A67,'5on5'!$A$3:$CZ$712,19,0))</f>
        <v>10.85</v>
      </c>
      <c r="W67">
        <f>VLOOKUP($A67,'5on5'!$A$3:$CZ$712,14,0)</f>
        <v>1</v>
      </c>
      <c r="X67" s="1">
        <f>IF(ISERROR(VLOOKUP($A67,pp!$A$3:$CZ$712,64,0)),"",60*VLOOKUP($A67,pp!$A$3:$CZ$712,64,0)/VLOOKUP($A67,pp!$A$3:$CZ$712,94,0))</f>
        <v>12.682551883166795</v>
      </c>
      <c r="Y67" s="1" t="str">
        <f>IF(X67="","",IF(VLOOKUP($A67,pp!$A$3:$CZ$712,64,0)&lt;20,"",  VLOOKUP($A67,pp!$A$3:$CZ$712,19,0)))</f>
        <v/>
      </c>
      <c r="Z67" s="1">
        <f>IF(ISERROR( VLOOKUP($A67,pp!$A$3:$CZ$712,14,0)  ),"",VLOOKUP($A67,pp!$A$3:$CZ$712,14,0))</f>
        <v>1.1499999999999999</v>
      </c>
      <c r="AA67">
        <f>VLOOKUP($A67,'5on5'!$A$3:$CZ$712,41,0)/VLOOKUP($A67,'5on5'!$A$3:$CZ$712,94,0)</f>
        <v>7.6494633423373898E-2</v>
      </c>
      <c r="AB67" t="str">
        <f>IF(ISERROR(VLOOKUP($A67,pk!$A$3:$CZ$712,41,0)),"",IF( VLOOKUP($A67,pk!$A$3:$CZ$712,94,0)&lt;75,"",VLOOKUP($A67,pk!$A$3:$CZ$712,41,0)/VLOOKUP($A67,pk!$A$3:$CZ$712,94,0)))</f>
        <v/>
      </c>
      <c r="AC67">
        <f>(VLOOKUP($A67,allsit!$A$3:$CZ$712,84,0)+VLOOKUP($A67,allsit!$A$3:$CZ$712,85,0))    /VLOOKUP($A67,allsit!$A$3:$CZ$712,94,0)</f>
        <v>0.2894156560088203</v>
      </c>
      <c r="AD67">
        <f>VLOOKUP($A67,'5on5'!$A$3:$CZ$712,93,0)</f>
        <v>-0.65</v>
      </c>
    </row>
    <row r="68" spans="1:30">
      <c r="A68" t="s">
        <v>695</v>
      </c>
      <c r="B68" t="s">
        <v>696</v>
      </c>
      <c r="C68" t="s">
        <v>113</v>
      </c>
      <c r="D68" t="s">
        <v>221</v>
      </c>
      <c r="E68" s="25">
        <f>VLOOKUP($A68,allsit!$A$3:$CZ$712,10,0)</f>
        <v>9</v>
      </c>
      <c r="F68" s="25">
        <f>VLOOKUP($A68,allsit!$A$3:$CZ$712,11,0)</f>
        <v>14</v>
      </c>
      <c r="G68" s="4">
        <f>60*VLOOKUP($A68,allsit!$A$3:$CZ$712,71,0)/VLOOKUP($A68,allsit!$A$3:$CZ$712,94,0)</f>
        <v>-0.24389004623748795</v>
      </c>
      <c r="H68" s="26">
        <f>VLOOKUP($A68,'5on5'!$A$3:$CZ$712,94,0)/VLOOKUP($A68,'5on5'!$A$3:$CZ$712,5,0)</f>
        <v>11.883676470588236</v>
      </c>
      <c r="I68" s="26">
        <f>IF( ISERROR(VLOOKUP($A68,pp!$A$3:$CZ$712,94,0)),0,  VLOOKUP($A68,pp!$A$3:$CZ$712,94,0)/VLOOKUP($A68,pp!$A$3:$CZ$712,5,0))</f>
        <v>7.691176470588236E-2</v>
      </c>
      <c r="J68" s="26">
        <f>IF( ISERROR(VLOOKUP($A68,pk!$A$3:$CZ$712,94,0)),0,  VLOOKUP($A68,pk!$A$3:$CZ$712,94,0)/VLOOKUP($A68,pk!$A$3:$CZ$712,5,0))</f>
        <v>2.2986764705882354</v>
      </c>
      <c r="K68" s="26">
        <f>VLOOKUP($A68,allsit!$A$3:$CZ$712,98,0)</f>
        <v>17.100000000000001</v>
      </c>
      <c r="L68" s="1" t="str">
        <f>IF( SUM(VLOOKUP($A68,'5on5'!$A$3:$CZ$712,78,0), VLOOKUP($A68,'5on5'!$A$3:$CZ$712,79,0))&lt;60,"",  100*VLOOKUP($A68,'5on5'!$A$3:$CZ$712,78,0)/SUM(VLOOKUP($A68,'5on5'!$A$3:$CZ$712,78,0), VLOOKUP($A68,'5on5'!$A$3:$CZ$712,79,0))             )</f>
        <v/>
      </c>
      <c r="M68" s="28">
        <f>60*VLOOKUP($A68,'5on5'!$A$3:$CZ$712,90,0)/VLOOKUP($A68,'5on5'!$A$3:$CZ$712,94,0)</f>
        <v>1.8562288853964286</v>
      </c>
      <c r="N68" s="28">
        <f>60*VLOOKUP($A68,'5on5'!$A$3:$CZ$712,89,0)/VLOOKUP($A68,'5on5'!$A$3:$CZ$712,94,0)</f>
        <v>1.039488175822</v>
      </c>
      <c r="O68" s="28">
        <f t="shared" si="0"/>
        <v>0.81674070957442857</v>
      </c>
      <c r="P68" s="28">
        <f>VLOOKUP($A68,'5on5'!$A$3:$CZ$712,37,0)</f>
        <v>55.98</v>
      </c>
      <c r="Q68" s="28">
        <f>VLOOKUP($A68,'5on5'!$A$3:$CZ$712,38,0)</f>
        <v>54.2</v>
      </c>
      <c r="R68" s="4">
        <f t="shared" si="1"/>
        <v>1.779999999999994</v>
      </c>
      <c r="S68" s="28">
        <f>P68-VLOOKUP($A68,'5on5'!$A$3:$CZ$712,101,0)</f>
        <v>0.22999999999999687</v>
      </c>
      <c r="T68" s="28">
        <f>Q68-VLOOKUP($A68,'5on5'!$A$3:$CZ$712,102,0)</f>
        <v>-0.21999999999999886</v>
      </c>
      <c r="U68" s="3">
        <f>60*VLOOKUP($A68,'5on5'!$A$3:$CZ$712,64,0)/VLOOKUP($A68,'5on5'!$A$3:$CZ$712,94,0)</f>
        <v>6.6824239874271427</v>
      </c>
      <c r="V68" s="1">
        <f>IF( VLOOKUP($A68,'5on5'!$A$3:$CZ$712,64,0)&lt;40,"",  VLOOKUP($A68,'5on5'!$A$3:$CZ$712,19,0))</f>
        <v>7.78</v>
      </c>
      <c r="W68">
        <f>VLOOKUP($A68,'5on5'!$A$3:$CZ$712,14,0)</f>
        <v>0.89</v>
      </c>
      <c r="X68" s="1">
        <f>IF(ISERROR(VLOOKUP($A68,pp!$A$3:$CZ$712,64,0)),"",60*VLOOKUP($A68,pp!$A$3:$CZ$712,64,0)/VLOOKUP($A68,pp!$A$3:$CZ$712,94,0))</f>
        <v>0</v>
      </c>
      <c r="Y68" s="1" t="str">
        <f>IF(X68="","",IF(VLOOKUP($A68,pp!$A$3:$CZ$712,64,0)&lt;20,"",  VLOOKUP($A68,pp!$A$3:$CZ$712,19,0)))</f>
        <v/>
      </c>
      <c r="Z68" s="1">
        <f>IF(ISERROR( VLOOKUP($A68,pp!$A$3:$CZ$712,14,0)  ),"",VLOOKUP($A68,pp!$A$3:$CZ$712,14,0))</f>
        <v>0</v>
      </c>
      <c r="AA68">
        <f>VLOOKUP($A68,'5on5'!$A$3:$CZ$712,41,0)/VLOOKUP($A68,'5on5'!$A$3:$CZ$712,94,0)</f>
        <v>5.3211894714697616E-2</v>
      </c>
      <c r="AB68">
        <f>IF(ISERROR(VLOOKUP($A68,pk!$A$3:$CZ$712,41,0)),"",IF( VLOOKUP($A68,pk!$A$3:$CZ$712,94,0)&lt;75,"",VLOOKUP($A68,pk!$A$3:$CZ$712,41,0)/VLOOKUP($A68,pk!$A$3:$CZ$712,94,0)))</f>
        <v>5.7577890090205364E-2</v>
      </c>
      <c r="AC68">
        <f>(VLOOKUP($A68,allsit!$A$3:$CZ$712,84,0)+VLOOKUP($A68,allsit!$A$3:$CZ$712,85,0))    /VLOOKUP($A68,allsit!$A$3:$CZ$712,94,0)</f>
        <v>0.1656419897362939</v>
      </c>
      <c r="AD68">
        <f>VLOOKUP($A68,'5on5'!$A$3:$CZ$712,93,0)</f>
        <v>0.45</v>
      </c>
    </row>
    <row r="69" spans="1:30">
      <c r="A69" t="s">
        <v>411</v>
      </c>
      <c r="B69" t="s">
        <v>412</v>
      </c>
      <c r="C69" t="s">
        <v>100</v>
      </c>
      <c r="D69" t="s">
        <v>413</v>
      </c>
      <c r="E69" s="25">
        <f>VLOOKUP($A69,allsit!$A$3:$CZ$712,10,0)</f>
        <v>12</v>
      </c>
      <c r="F69" s="25">
        <f>VLOOKUP($A69,allsit!$A$3:$CZ$712,11,0)</f>
        <v>5</v>
      </c>
      <c r="G69" s="4">
        <f>60*VLOOKUP($A69,allsit!$A$3:$CZ$712,71,0)/VLOOKUP($A69,allsit!$A$3:$CZ$712,94,0)</f>
        <v>1.354279523293608</v>
      </c>
      <c r="H69" s="26">
        <f>VLOOKUP($A69,'5on5'!$A$3:$CZ$712,94,0)/VLOOKUP($A69,'5on5'!$A$3:$CZ$712,5,0)</f>
        <v>9.845272727272727</v>
      </c>
      <c r="I69" s="26">
        <f>IF( ISERROR(VLOOKUP($A69,pp!$A$3:$CZ$712,94,0)),0,  VLOOKUP($A69,pp!$A$3:$CZ$712,94,0)/VLOOKUP($A69,pp!$A$3:$CZ$712,5,0))</f>
        <v>1.9366037735849058</v>
      </c>
      <c r="J69" s="26">
        <f>IF( ISERROR(VLOOKUP($A69,pk!$A$3:$CZ$712,94,0)),0,  VLOOKUP($A69,pk!$A$3:$CZ$712,94,0)/VLOOKUP($A69,pk!$A$3:$CZ$712,5,0))</f>
        <v>0</v>
      </c>
      <c r="K69" s="26">
        <f>VLOOKUP($A69,allsit!$A$3:$CZ$712,98,0)</f>
        <v>16.97</v>
      </c>
      <c r="L69" s="1" t="str">
        <f>IF( SUM(VLOOKUP($A69,'5on5'!$A$3:$CZ$712,78,0), VLOOKUP($A69,'5on5'!$A$3:$CZ$712,79,0))&lt;60,"",  100*VLOOKUP($A69,'5on5'!$A$3:$CZ$712,78,0)/SUM(VLOOKUP($A69,'5on5'!$A$3:$CZ$712,78,0), VLOOKUP($A69,'5on5'!$A$3:$CZ$712,79,0))             )</f>
        <v/>
      </c>
      <c r="M69" s="28">
        <f>60*VLOOKUP($A69,'5on5'!$A$3:$CZ$712,90,0)/VLOOKUP($A69,'5on5'!$A$3:$CZ$712,94,0)</f>
        <v>0.99724833330255402</v>
      </c>
      <c r="N69" s="28">
        <f>60*VLOOKUP($A69,'5on5'!$A$3:$CZ$712,89,0)/VLOOKUP($A69,'5on5'!$A$3:$CZ$712,94,0)</f>
        <v>0.44322148146780183</v>
      </c>
      <c r="O69" s="28">
        <f t="shared" ref="O69:O132" si="2">M69-N69</f>
        <v>0.5540268518347522</v>
      </c>
      <c r="P69" s="28">
        <f>VLOOKUP($A69,'5on5'!$A$3:$CZ$712,37,0)</f>
        <v>55.96</v>
      </c>
      <c r="Q69" s="28">
        <f>VLOOKUP($A69,'5on5'!$A$3:$CZ$712,38,0)</f>
        <v>45.21</v>
      </c>
      <c r="R69" s="4">
        <f t="shared" ref="R69:R132" si="3">P69-Q69</f>
        <v>10.75</v>
      </c>
      <c r="S69" s="28">
        <f>P69-VLOOKUP($A69,'5on5'!$A$3:$CZ$712,101,0)</f>
        <v>1.5600000000000023</v>
      </c>
      <c r="T69" s="28">
        <f>Q69-VLOOKUP($A69,'5on5'!$A$3:$CZ$712,102,0)</f>
        <v>-5.1300000000000026</v>
      </c>
      <c r="U69" s="3">
        <f>60*VLOOKUP($A69,'5on5'!$A$3:$CZ$712,64,0)/VLOOKUP($A69,'5on5'!$A$3:$CZ$712,94,0)</f>
        <v>7.8671812960534817</v>
      </c>
      <c r="V69" s="1">
        <f>IF( VLOOKUP($A69,'5on5'!$A$3:$CZ$712,64,0)&lt;40,"",  VLOOKUP($A69,'5on5'!$A$3:$CZ$712,19,0))</f>
        <v>14.08</v>
      </c>
      <c r="W69">
        <f>VLOOKUP($A69,'5on5'!$A$3:$CZ$712,14,0)</f>
        <v>0.44</v>
      </c>
      <c r="X69" s="1">
        <f>IF(ISERROR(VLOOKUP($A69,pp!$A$3:$CZ$712,64,0)),"",60*VLOOKUP($A69,pp!$A$3:$CZ$712,64,0)/VLOOKUP($A69,pp!$A$3:$CZ$712,94,0))</f>
        <v>6.4302416212003122</v>
      </c>
      <c r="Y69" s="1" t="str">
        <f>IF(X69="","",IF(VLOOKUP($A69,pp!$A$3:$CZ$712,64,0)&lt;20,"",  VLOOKUP($A69,pp!$A$3:$CZ$712,19,0)))</f>
        <v/>
      </c>
      <c r="Z69" s="1">
        <f>IF(ISERROR( VLOOKUP($A69,pp!$A$3:$CZ$712,14,0)  ),"",VLOOKUP($A69,pp!$A$3:$CZ$712,14,0))</f>
        <v>0.57999999999999996</v>
      </c>
      <c r="AA69">
        <f>VLOOKUP($A69,'5on5'!$A$3:$CZ$712,41,0)/VLOOKUP($A69,'5on5'!$A$3:$CZ$712,94,0)</f>
        <v>4.8015660492345194E-2</v>
      </c>
      <c r="AB69" t="str">
        <f>IF(ISERROR(VLOOKUP($A69,pk!$A$3:$CZ$712,41,0)),"",IF( VLOOKUP($A69,pk!$A$3:$CZ$712,94,0)&lt;75,"",VLOOKUP($A69,pk!$A$3:$CZ$712,41,0)/VLOOKUP($A69,pk!$A$3:$CZ$712,94,0)))</f>
        <v/>
      </c>
      <c r="AC69">
        <f>(VLOOKUP($A69,allsit!$A$3:$CZ$712,84,0)+VLOOKUP($A69,allsit!$A$3:$CZ$712,85,0))    /VLOOKUP($A69,allsit!$A$3:$CZ$712,94,0)</f>
        <v>0.23775129408932227</v>
      </c>
      <c r="AD69">
        <f>VLOOKUP($A69,'5on5'!$A$3:$CZ$712,93,0)</f>
        <v>-1</v>
      </c>
    </row>
    <row r="70" spans="1:30">
      <c r="A70" t="s">
        <v>776</v>
      </c>
      <c r="B70" t="s">
        <v>777</v>
      </c>
      <c r="C70" t="s">
        <v>68</v>
      </c>
      <c r="D70" t="s">
        <v>71</v>
      </c>
      <c r="E70" s="25">
        <f>VLOOKUP($A70,allsit!$A$3:$CZ$712,10,0)</f>
        <v>27</v>
      </c>
      <c r="F70" s="25">
        <f>VLOOKUP($A70,allsit!$A$3:$CZ$712,11,0)</f>
        <v>40</v>
      </c>
      <c r="G70" s="4">
        <f>60*VLOOKUP($A70,allsit!$A$3:$CZ$712,71,0)/VLOOKUP($A70,allsit!$A$3:$CZ$712,94,0)</f>
        <v>0.72557393534754355</v>
      </c>
      <c r="H70" s="26">
        <f>VLOOKUP($A70,'5on5'!$A$3:$CZ$712,94,0)/VLOOKUP($A70,'5on5'!$A$3:$CZ$712,5,0)</f>
        <v>13.432804878048781</v>
      </c>
      <c r="I70" s="26">
        <f>IF( ISERROR(VLOOKUP($A70,pp!$A$3:$CZ$712,94,0)),0,  VLOOKUP($A70,pp!$A$3:$CZ$712,94,0)/VLOOKUP($A70,pp!$A$3:$CZ$712,5,0))</f>
        <v>3.2829268292682925</v>
      </c>
      <c r="J70" s="26">
        <f>IF( ISERROR(VLOOKUP($A70,pk!$A$3:$CZ$712,94,0)),0,  VLOOKUP($A70,pk!$A$3:$CZ$712,94,0)/VLOOKUP($A70,pk!$A$3:$CZ$712,5,0))</f>
        <v>1.4877215189873418</v>
      </c>
      <c r="K70" s="26">
        <f>VLOOKUP($A70,allsit!$A$3:$CZ$712,98,0)</f>
        <v>17.98</v>
      </c>
      <c r="L70" s="1">
        <f>IF( SUM(VLOOKUP($A70,'5on5'!$A$3:$CZ$712,78,0), VLOOKUP($A70,'5on5'!$A$3:$CZ$712,79,0))&lt;60,"",  100*VLOOKUP($A70,'5on5'!$A$3:$CZ$712,78,0)/SUM(VLOOKUP($A70,'5on5'!$A$3:$CZ$712,78,0), VLOOKUP($A70,'5on5'!$A$3:$CZ$712,79,0))             )</f>
        <v>49.408983451536642</v>
      </c>
      <c r="M70" s="28">
        <f>60*VLOOKUP($A70,'5on5'!$A$3:$CZ$712,90,0)/VLOOKUP($A70,'5on5'!$A$3:$CZ$712,94,0)</f>
        <v>2.1243951374955743</v>
      </c>
      <c r="N70" s="28">
        <f>60*VLOOKUP($A70,'5on5'!$A$3:$CZ$712,89,0)/VLOOKUP($A70,'5on5'!$A$3:$CZ$712,94,0)</f>
        <v>2.8325268499940988</v>
      </c>
      <c r="O70" s="28">
        <f t="shared" si="2"/>
        <v>-0.70813171249852447</v>
      </c>
      <c r="P70" s="28">
        <f>VLOOKUP($A70,'5on5'!$A$3:$CZ$712,37,0)</f>
        <v>61.28</v>
      </c>
      <c r="Q70" s="28">
        <f>VLOOKUP($A70,'5on5'!$A$3:$CZ$712,38,0)</f>
        <v>60.68</v>
      </c>
      <c r="R70" s="4">
        <f t="shared" si="3"/>
        <v>0.60000000000000142</v>
      </c>
      <c r="S70" s="28">
        <f>P70-VLOOKUP($A70,'5on5'!$A$3:$CZ$712,101,0)</f>
        <v>1.3900000000000006</v>
      </c>
      <c r="T70" s="28">
        <f>Q70-VLOOKUP($A70,'5on5'!$A$3:$CZ$712,102,0)</f>
        <v>4.6700000000000017</v>
      </c>
      <c r="U70" s="3">
        <f>60*VLOOKUP($A70,'5on5'!$A$3:$CZ$712,64,0)/VLOOKUP($A70,'5on5'!$A$3:$CZ$712,94,0)</f>
        <v>9.0967689220964321</v>
      </c>
      <c r="V70" s="1">
        <f>IF( VLOOKUP($A70,'5on5'!$A$3:$CZ$712,64,0)&lt;40,"",  VLOOKUP($A70,'5on5'!$A$3:$CZ$712,19,0))</f>
        <v>9.58</v>
      </c>
      <c r="W70">
        <f>VLOOKUP($A70,'5on5'!$A$3:$CZ$712,14,0)</f>
        <v>0.93</v>
      </c>
      <c r="X70" s="1">
        <f>IF(ISERROR(VLOOKUP($A70,pp!$A$3:$CZ$712,64,0)),"",60*VLOOKUP($A70,pp!$A$3:$CZ$712,64,0)/VLOOKUP($A70,pp!$A$3:$CZ$712,94,0))</f>
        <v>13.37295690936107</v>
      </c>
      <c r="Y70" s="1">
        <f>IF(X70="","",IF(VLOOKUP($A70,pp!$A$3:$CZ$712,64,0)&lt;20,"",  VLOOKUP($A70,pp!$A$3:$CZ$712,19,0)))</f>
        <v>10</v>
      </c>
      <c r="Z70" s="1">
        <f>IF(ISERROR( VLOOKUP($A70,pp!$A$3:$CZ$712,14,0)  ),"",VLOOKUP($A70,pp!$A$3:$CZ$712,14,0))</f>
        <v>4.01</v>
      </c>
      <c r="AA70">
        <f>VLOOKUP($A70,'5on5'!$A$3:$CZ$712,41,0)/VLOOKUP($A70,'5on5'!$A$3:$CZ$712,94,0)</f>
        <v>6.7181726570372857E-2</v>
      </c>
      <c r="AB70">
        <f>IF(ISERROR(VLOOKUP($A70,pk!$A$3:$CZ$712,41,0)),"",IF( VLOOKUP($A70,pk!$A$3:$CZ$712,94,0)&lt;75,"",VLOOKUP($A70,pk!$A$3:$CZ$712,41,0)/VLOOKUP($A70,pk!$A$3:$CZ$712,94,0)))</f>
        <v>1.7016931847187951E-2</v>
      </c>
      <c r="AC70">
        <f>(VLOOKUP($A70,allsit!$A$3:$CZ$712,84,0)+VLOOKUP($A70,allsit!$A$3:$CZ$712,85,0))    /VLOOKUP($A70,allsit!$A$3:$CZ$712,94,0)</f>
        <v>0.13047601468968983</v>
      </c>
      <c r="AD70">
        <f>VLOOKUP($A70,'5on5'!$A$3:$CZ$712,93,0)</f>
        <v>0.22</v>
      </c>
    </row>
    <row r="71" spans="1:30">
      <c r="A71" t="s">
        <v>1048</v>
      </c>
      <c r="B71" t="s">
        <v>1049</v>
      </c>
      <c r="C71" t="s">
        <v>68</v>
      </c>
      <c r="D71" t="s">
        <v>230</v>
      </c>
      <c r="E71" s="25">
        <f>VLOOKUP($A71,allsit!$A$3:$CZ$712,10,0)</f>
        <v>15</v>
      </c>
      <c r="F71" s="25">
        <f>VLOOKUP($A71,allsit!$A$3:$CZ$712,11,0)</f>
        <v>22</v>
      </c>
      <c r="G71" s="4">
        <f>60*VLOOKUP($A71,allsit!$A$3:$CZ$712,71,0)/VLOOKUP($A71,allsit!$A$3:$CZ$712,94,0)</f>
        <v>-0.77208048600434809</v>
      </c>
      <c r="H71" s="26">
        <f>VLOOKUP($A71,'5on5'!$A$3:$CZ$712,94,0)/VLOOKUP($A71,'5on5'!$A$3:$CZ$712,5,0)</f>
        <v>13.237804878048781</v>
      </c>
      <c r="I71" s="26">
        <f>IF( ISERROR(VLOOKUP($A71,pp!$A$3:$CZ$712,94,0)),0,  VLOOKUP($A71,pp!$A$3:$CZ$712,94,0)/VLOOKUP($A71,pp!$A$3:$CZ$712,5,0))</f>
        <v>1.4580246913580246</v>
      </c>
      <c r="J71" s="26">
        <f>IF( ISERROR(VLOOKUP($A71,pk!$A$3:$CZ$712,94,0)),0,  VLOOKUP($A71,pk!$A$3:$CZ$712,94,0)/VLOOKUP($A71,pk!$A$3:$CZ$712,5,0))</f>
        <v>2.286341463414634</v>
      </c>
      <c r="K71" s="26">
        <f>VLOOKUP($A71,allsit!$A$3:$CZ$712,98,0)</f>
        <v>17.739999999999998</v>
      </c>
      <c r="L71" s="1">
        <f>IF( SUM(VLOOKUP($A71,'5on5'!$A$3:$CZ$712,78,0), VLOOKUP($A71,'5on5'!$A$3:$CZ$712,79,0))&lt;60,"",  100*VLOOKUP($A71,'5on5'!$A$3:$CZ$712,78,0)/SUM(VLOOKUP($A71,'5on5'!$A$3:$CZ$712,78,0), VLOOKUP($A71,'5on5'!$A$3:$CZ$712,79,0))             )</f>
        <v>47.85643070787637</v>
      </c>
      <c r="M71" s="28">
        <f>60*VLOOKUP($A71,'5on5'!$A$3:$CZ$712,90,0)/VLOOKUP($A71,'5on5'!$A$3:$CZ$712,94,0)</f>
        <v>1.4923998157531091</v>
      </c>
      <c r="N71" s="28">
        <f>60*VLOOKUP($A71,'5on5'!$A$3:$CZ$712,89,0)/VLOOKUP($A71,'5on5'!$A$3:$CZ$712,94,0)</f>
        <v>1.2713035467526486</v>
      </c>
      <c r="O71" s="28">
        <f t="shared" si="2"/>
        <v>0.22109626900046053</v>
      </c>
      <c r="P71" s="28">
        <f>VLOOKUP($A71,'5on5'!$A$3:$CZ$712,37,0)</f>
        <v>51.9</v>
      </c>
      <c r="Q71" s="28">
        <f>VLOOKUP($A71,'5on5'!$A$3:$CZ$712,38,0)</f>
        <v>55.33</v>
      </c>
      <c r="R71" s="4">
        <f t="shared" si="3"/>
        <v>-3.4299999999999997</v>
      </c>
      <c r="S71" s="28">
        <f>P71-VLOOKUP($A71,'5on5'!$A$3:$CZ$712,101,0)</f>
        <v>-0.64999999999999858</v>
      </c>
      <c r="T71" s="28">
        <f>Q71-VLOOKUP($A71,'5on5'!$A$3:$CZ$712,102,0)</f>
        <v>-1.0500000000000043</v>
      </c>
      <c r="U71" s="3">
        <f>60*VLOOKUP($A71,'5on5'!$A$3:$CZ$712,64,0)/VLOOKUP($A71,'5on5'!$A$3:$CZ$712,94,0)</f>
        <v>6.1906955320128976</v>
      </c>
      <c r="V71" s="1">
        <f>IF( VLOOKUP($A71,'5on5'!$A$3:$CZ$712,64,0)&lt;40,"",  VLOOKUP($A71,'5on5'!$A$3:$CZ$712,19,0))</f>
        <v>8.93</v>
      </c>
      <c r="W71">
        <f>VLOOKUP($A71,'5on5'!$A$3:$CZ$712,14,0)</f>
        <v>0.83</v>
      </c>
      <c r="X71" s="1">
        <f>IF(ISERROR(VLOOKUP($A71,pp!$A$3:$CZ$712,64,0)),"",60*VLOOKUP($A71,pp!$A$3:$CZ$712,64,0)/VLOOKUP($A71,pp!$A$3:$CZ$712,94,0))</f>
        <v>7.1126164267569862</v>
      </c>
      <c r="Y71" s="1" t="str">
        <f>IF(X71="","",IF(VLOOKUP($A71,pp!$A$3:$CZ$712,64,0)&lt;20,"",  VLOOKUP($A71,pp!$A$3:$CZ$712,19,0)))</f>
        <v/>
      </c>
      <c r="Z71" s="1">
        <f>IF(ISERROR( VLOOKUP($A71,pp!$A$3:$CZ$712,14,0)  ),"",VLOOKUP($A71,pp!$A$3:$CZ$712,14,0))</f>
        <v>2.54</v>
      </c>
      <c r="AA71">
        <f>VLOOKUP($A71,'5on5'!$A$3:$CZ$712,41,0)/VLOOKUP($A71,'5on5'!$A$3:$CZ$712,94,0)</f>
        <v>4.8825426070935055E-2</v>
      </c>
      <c r="AB71">
        <f>IF(ISERROR(VLOOKUP($A71,pk!$A$3:$CZ$712,41,0)),"",IF( VLOOKUP($A71,pk!$A$3:$CZ$712,94,0)&lt;75,"",VLOOKUP($A71,pk!$A$3:$CZ$712,41,0)/VLOOKUP($A71,pk!$A$3:$CZ$712,94,0)))</f>
        <v>5.3339022829101777E-3</v>
      </c>
      <c r="AC71">
        <f>(VLOOKUP($A71,allsit!$A$3:$CZ$712,84,0)+VLOOKUP($A71,allsit!$A$3:$CZ$712,85,0))    /VLOOKUP($A71,allsit!$A$3:$CZ$712,94,0)</f>
        <v>0.14154808910079714</v>
      </c>
      <c r="AD71">
        <f>VLOOKUP($A71,'5on5'!$A$3:$CZ$712,93,0)</f>
        <v>0.33</v>
      </c>
    </row>
    <row r="72" spans="1:30">
      <c r="A72" t="s">
        <v>684</v>
      </c>
      <c r="B72" t="s">
        <v>685</v>
      </c>
      <c r="C72" t="s">
        <v>97</v>
      </c>
      <c r="D72" t="s">
        <v>204</v>
      </c>
      <c r="E72" s="25">
        <f>VLOOKUP($A72,allsit!$A$3:$CZ$712,10,0)</f>
        <v>11</v>
      </c>
      <c r="F72" s="25">
        <f>VLOOKUP($A72,allsit!$A$3:$CZ$712,11,0)</f>
        <v>24</v>
      </c>
      <c r="G72" s="4">
        <f>60*VLOOKUP($A72,allsit!$A$3:$CZ$712,71,0)/VLOOKUP($A72,allsit!$A$3:$CZ$712,94,0)</f>
        <v>1.007835924311522</v>
      </c>
      <c r="H72" s="26">
        <f>VLOOKUP($A72,'5on5'!$A$3:$CZ$712,94,0)/VLOOKUP($A72,'5on5'!$A$3:$CZ$712,5,0)</f>
        <v>12.630365853658537</v>
      </c>
      <c r="I72" s="26">
        <f>IF( ISERROR(VLOOKUP($A72,pp!$A$3:$CZ$712,94,0)),0,  VLOOKUP($A72,pp!$A$3:$CZ$712,94,0)/VLOOKUP($A72,pp!$A$3:$CZ$712,5,0))</f>
        <v>1.274375</v>
      </c>
      <c r="J72" s="26">
        <f>IF( ISERROR(VLOOKUP($A72,pk!$A$3:$CZ$712,94,0)),0,  VLOOKUP($A72,pk!$A$3:$CZ$712,94,0)/VLOOKUP($A72,pk!$A$3:$CZ$712,5,0))</f>
        <v>6.5625000000000003E-2</v>
      </c>
      <c r="K72" s="26">
        <f>VLOOKUP($A72,allsit!$A$3:$CZ$712,98,0)</f>
        <v>17.29</v>
      </c>
      <c r="L72" s="1">
        <f>IF( SUM(VLOOKUP($A72,'5on5'!$A$3:$CZ$712,78,0), VLOOKUP($A72,'5on5'!$A$3:$CZ$712,79,0))&lt;60,"",  100*VLOOKUP($A72,'5on5'!$A$3:$CZ$712,78,0)/SUM(VLOOKUP($A72,'5on5'!$A$3:$CZ$712,78,0), VLOOKUP($A72,'5on5'!$A$3:$CZ$712,79,0))             )</f>
        <v>46.614173228346459</v>
      </c>
      <c r="M72" s="28">
        <f>60*VLOOKUP($A72,'5on5'!$A$3:$CZ$712,90,0)/VLOOKUP($A72,'5on5'!$A$3:$CZ$712,94,0)</f>
        <v>1.3324450366422385</v>
      </c>
      <c r="N72" s="28">
        <f>60*VLOOKUP($A72,'5on5'!$A$3:$CZ$712,89,0)/VLOOKUP($A72,'5on5'!$A$3:$CZ$712,94,0)</f>
        <v>0.92691828635981799</v>
      </c>
      <c r="O72" s="28">
        <f t="shared" si="2"/>
        <v>0.40552675028242047</v>
      </c>
      <c r="P72" s="28">
        <f>VLOOKUP($A72,'5on5'!$A$3:$CZ$712,37,0)</f>
        <v>54.75</v>
      </c>
      <c r="Q72" s="28">
        <f>VLOOKUP($A72,'5on5'!$A$3:$CZ$712,38,0)</f>
        <v>53.18</v>
      </c>
      <c r="R72" s="4">
        <f t="shared" si="3"/>
        <v>1.5700000000000003</v>
      </c>
      <c r="S72" s="28">
        <f>P72-VLOOKUP($A72,'5on5'!$A$3:$CZ$712,101,0)</f>
        <v>1.3599999999999994</v>
      </c>
      <c r="T72" s="28">
        <f>Q72-VLOOKUP($A72,'5on5'!$A$3:$CZ$712,102,0)</f>
        <v>1.9699999999999989</v>
      </c>
      <c r="U72" s="3">
        <f>60*VLOOKUP($A72,'5on5'!$A$3:$CZ$712,64,0)/VLOOKUP($A72,'5on5'!$A$3:$CZ$712,94,0)</f>
        <v>5.6773745039538852</v>
      </c>
      <c r="V72" s="1">
        <f>IF( VLOOKUP($A72,'5on5'!$A$3:$CZ$712,64,0)&lt;40,"",  VLOOKUP($A72,'5on5'!$A$3:$CZ$712,19,0))</f>
        <v>10.199999999999999</v>
      </c>
      <c r="W72">
        <f>VLOOKUP($A72,'5on5'!$A$3:$CZ$712,14,0)</f>
        <v>1.1599999999999999</v>
      </c>
      <c r="X72" s="1">
        <f>IF(ISERROR(VLOOKUP($A72,pp!$A$3:$CZ$712,64,0)),"",60*VLOOKUP($A72,pp!$A$3:$CZ$712,64,0)/VLOOKUP($A72,pp!$A$3:$CZ$712,94,0))</f>
        <v>9.4163805787150565</v>
      </c>
      <c r="Y72" s="1" t="str">
        <f>IF(X72="","",IF(VLOOKUP($A72,pp!$A$3:$CZ$712,64,0)&lt;20,"",  VLOOKUP($A72,pp!$A$3:$CZ$712,19,0)))</f>
        <v/>
      </c>
      <c r="Z72" s="1">
        <f>IF(ISERROR( VLOOKUP($A72,pp!$A$3:$CZ$712,14,0)  ),"",VLOOKUP($A72,pp!$A$3:$CZ$712,14,0))</f>
        <v>1.18</v>
      </c>
      <c r="AA72">
        <f>VLOOKUP($A72,'5on5'!$A$3:$CZ$712,41,0)/VLOOKUP($A72,'5on5'!$A$3:$CZ$712,94,0)</f>
        <v>3.5724975620117984E-2</v>
      </c>
      <c r="AB72" t="str">
        <f>IF(ISERROR(VLOOKUP($A72,pk!$A$3:$CZ$712,41,0)),"",IF( VLOOKUP($A72,pk!$A$3:$CZ$712,94,0)&lt;75,"",VLOOKUP($A72,pk!$A$3:$CZ$712,41,0)/VLOOKUP($A72,pk!$A$3:$CZ$712,94,0)))</f>
        <v/>
      </c>
      <c r="AC72">
        <f>(VLOOKUP($A72,allsit!$A$3:$CZ$712,84,0)+VLOOKUP($A72,allsit!$A$3:$CZ$712,85,0))    /VLOOKUP($A72,allsit!$A$3:$CZ$712,94,0)</f>
        <v>0.17133210713295874</v>
      </c>
      <c r="AD72">
        <f>VLOOKUP($A72,'5on5'!$A$3:$CZ$712,93,0)</f>
        <v>0.52</v>
      </c>
    </row>
    <row r="73" spans="1:30">
      <c r="A73" t="s">
        <v>1208</v>
      </c>
      <c r="B73" t="s">
        <v>1209</v>
      </c>
      <c r="C73" t="s">
        <v>100</v>
      </c>
      <c r="D73" t="s">
        <v>345</v>
      </c>
      <c r="E73" s="25">
        <f>VLOOKUP($A73,allsit!$A$3:$CZ$712,10,0)</f>
        <v>3</v>
      </c>
      <c r="F73" s="25">
        <f>VLOOKUP($A73,allsit!$A$3:$CZ$712,11,0)</f>
        <v>3</v>
      </c>
      <c r="G73" s="4">
        <f>60*VLOOKUP($A73,allsit!$A$3:$CZ$712,71,0)/VLOOKUP($A73,allsit!$A$3:$CZ$712,94,0)</f>
        <v>-0.77076241248635113</v>
      </c>
      <c r="H73" s="26">
        <f>VLOOKUP($A73,'5on5'!$A$3:$CZ$712,94,0)/VLOOKUP($A73,'5on5'!$A$3:$CZ$712,5,0)</f>
        <v>7.9787931034482753</v>
      </c>
      <c r="I73" s="26">
        <f>IF( ISERROR(VLOOKUP($A73,pp!$A$3:$CZ$712,94,0)),0,  VLOOKUP($A73,pp!$A$3:$CZ$712,94,0)/VLOOKUP($A73,pp!$A$3:$CZ$712,5,0))</f>
        <v>3.9090909090909086E-2</v>
      </c>
      <c r="J73" s="26">
        <f>IF( ISERROR(VLOOKUP($A73,pk!$A$3:$CZ$712,94,0)),0,  VLOOKUP($A73,pk!$A$3:$CZ$712,94,0)/VLOOKUP($A73,pk!$A$3:$CZ$712,5,0))</f>
        <v>0</v>
      </c>
      <c r="K73" s="26">
        <f>VLOOKUP($A73,allsit!$A$3:$CZ$712,98,0)</f>
        <v>16.600000000000001</v>
      </c>
      <c r="L73" s="1" t="str">
        <f>IF( SUM(VLOOKUP($A73,'5on5'!$A$3:$CZ$712,78,0), VLOOKUP($A73,'5on5'!$A$3:$CZ$712,79,0))&lt;60,"",  100*VLOOKUP($A73,'5on5'!$A$3:$CZ$712,78,0)/SUM(VLOOKUP($A73,'5on5'!$A$3:$CZ$712,78,0), VLOOKUP($A73,'5on5'!$A$3:$CZ$712,79,0))             )</f>
        <v/>
      </c>
      <c r="M73" s="28">
        <f>60*VLOOKUP($A73,'5on5'!$A$3:$CZ$712,90,0)/VLOOKUP($A73,'5on5'!$A$3:$CZ$712,94,0)</f>
        <v>0.90757827862653162</v>
      </c>
      <c r="N73" s="28">
        <f>60*VLOOKUP($A73,'5on5'!$A$3:$CZ$712,89,0)/VLOOKUP($A73,'5on5'!$A$3:$CZ$712,94,0)</f>
        <v>0.64827019901895111</v>
      </c>
      <c r="O73" s="28">
        <f t="shared" si="2"/>
        <v>0.25930807960758051</v>
      </c>
      <c r="P73" s="28">
        <f>VLOOKUP($A73,'5on5'!$A$3:$CZ$712,37,0)</f>
        <v>46.93</v>
      </c>
      <c r="Q73" s="28">
        <f>VLOOKUP($A73,'5on5'!$A$3:$CZ$712,38,0)</f>
        <v>62.23</v>
      </c>
      <c r="R73" s="4">
        <f t="shared" si="3"/>
        <v>-15.299999999999997</v>
      </c>
      <c r="S73" s="28">
        <f>P73-VLOOKUP($A73,'5on5'!$A$3:$CZ$712,101,0)</f>
        <v>-4.7000000000000028</v>
      </c>
      <c r="T73" s="28">
        <f>Q73-VLOOKUP($A73,'5on5'!$A$3:$CZ$712,102,0)</f>
        <v>6.1499999999999986</v>
      </c>
      <c r="U73" s="3">
        <f>60*VLOOKUP($A73,'5on5'!$A$3:$CZ$712,64,0)/VLOOKUP($A73,'5on5'!$A$3:$CZ$712,94,0)</f>
        <v>5.5751237115629797</v>
      </c>
      <c r="V73" s="1">
        <f>IF( VLOOKUP($A73,'5on5'!$A$3:$CZ$712,64,0)&lt;40,"",  VLOOKUP($A73,'5on5'!$A$3:$CZ$712,19,0))</f>
        <v>6.98</v>
      </c>
      <c r="W73">
        <f>VLOOKUP($A73,'5on5'!$A$3:$CZ$712,14,0)</f>
        <v>0.39</v>
      </c>
      <c r="X73" s="1">
        <f>IF(ISERROR(VLOOKUP($A73,pp!$A$3:$CZ$712,64,0)),"",60*VLOOKUP($A73,pp!$A$3:$CZ$712,64,0)/VLOOKUP($A73,pp!$A$3:$CZ$712,94,0))</f>
        <v>0</v>
      </c>
      <c r="Y73" s="1" t="str">
        <f>IF(X73="","",IF(VLOOKUP($A73,pp!$A$3:$CZ$712,64,0)&lt;20,"",  VLOOKUP($A73,pp!$A$3:$CZ$712,19,0)))</f>
        <v/>
      </c>
      <c r="Z73" s="1">
        <f>IF(ISERROR( VLOOKUP($A73,pp!$A$3:$CZ$712,14,0)  ),"",VLOOKUP($A73,pp!$A$3:$CZ$712,14,0))</f>
        <v>0</v>
      </c>
      <c r="AA73">
        <f>VLOOKUP($A73,'5on5'!$A$3:$CZ$712,41,0)/VLOOKUP($A73,'5on5'!$A$3:$CZ$712,94,0)</f>
        <v>5.1861615921516092E-2</v>
      </c>
      <c r="AB73" t="str">
        <f>IF(ISERROR(VLOOKUP($A73,pk!$A$3:$CZ$712,41,0)),"",IF( VLOOKUP($A73,pk!$A$3:$CZ$712,94,0)&lt;75,"",VLOOKUP($A73,pk!$A$3:$CZ$712,41,0)/VLOOKUP($A73,pk!$A$3:$CZ$712,94,0)))</f>
        <v/>
      </c>
      <c r="AC73">
        <f>(VLOOKUP($A73,allsit!$A$3:$CZ$712,84,0)+VLOOKUP($A73,allsit!$A$3:$CZ$712,85,0))    /VLOOKUP($A73,allsit!$A$3:$CZ$712,94,0)</f>
        <v>0.28047187787697775</v>
      </c>
      <c r="AD73">
        <f>VLOOKUP($A73,'5on5'!$A$3:$CZ$712,93,0)</f>
        <v>-0.78</v>
      </c>
    </row>
    <row r="74" spans="1:30">
      <c r="A74" t="s">
        <v>114</v>
      </c>
      <c r="B74" t="s">
        <v>115</v>
      </c>
      <c r="C74" t="s">
        <v>68</v>
      </c>
      <c r="D74" t="s">
        <v>116</v>
      </c>
      <c r="E74" s="25">
        <f>VLOOKUP($A74,allsit!$A$3:$CZ$712,10,0)</f>
        <v>28</v>
      </c>
      <c r="F74" s="25">
        <f>VLOOKUP($A74,allsit!$A$3:$CZ$712,11,0)</f>
        <v>56</v>
      </c>
      <c r="G74" s="4">
        <f>60*VLOOKUP($A74,allsit!$A$3:$CZ$712,71,0)/VLOOKUP($A74,allsit!$A$3:$CZ$712,94,0)</f>
        <v>1.7182242412803375</v>
      </c>
      <c r="H74" s="26">
        <f>VLOOKUP($A74,'5on5'!$A$3:$CZ$712,94,0)/VLOOKUP($A74,'5on5'!$A$3:$CZ$712,5,0)</f>
        <v>14.781038961038963</v>
      </c>
      <c r="I74" s="26">
        <f>IF( ISERROR(VLOOKUP($A74,pp!$A$3:$CZ$712,94,0)),0,  VLOOKUP($A74,pp!$A$3:$CZ$712,94,0)/VLOOKUP($A74,pp!$A$3:$CZ$712,5,0))</f>
        <v>3.7401369863013696</v>
      </c>
      <c r="J74" s="26">
        <f>IF( ISERROR(VLOOKUP($A74,pk!$A$3:$CZ$712,94,0)),0,  VLOOKUP($A74,pk!$A$3:$CZ$712,94,0)/VLOOKUP($A74,pk!$A$3:$CZ$712,5,0))</f>
        <v>0.30346666666666666</v>
      </c>
      <c r="K74" s="26">
        <f>VLOOKUP($A74,allsit!$A$3:$CZ$712,98,0)</f>
        <v>17.78</v>
      </c>
      <c r="L74" s="1">
        <f>IF( SUM(VLOOKUP($A74,'5on5'!$A$3:$CZ$712,78,0), VLOOKUP($A74,'5on5'!$A$3:$CZ$712,79,0))&lt;60,"",  100*VLOOKUP($A74,'5on5'!$A$3:$CZ$712,78,0)/SUM(VLOOKUP($A74,'5on5'!$A$3:$CZ$712,78,0), VLOOKUP($A74,'5on5'!$A$3:$CZ$712,79,0))             )</f>
        <v>49.41599281221923</v>
      </c>
      <c r="M74" s="28">
        <f>60*VLOOKUP($A74,'5on5'!$A$3:$CZ$712,90,0)/VLOOKUP($A74,'5on5'!$A$3:$CZ$712,94,0)</f>
        <v>1.5288101639517107</v>
      </c>
      <c r="N74" s="28">
        <f>60*VLOOKUP($A74,'5on5'!$A$3:$CZ$712,89,0)/VLOOKUP($A74,'5on5'!$A$3:$CZ$712,94,0)</f>
        <v>1.8978333069745372</v>
      </c>
      <c r="O74" s="28">
        <f t="shared" si="2"/>
        <v>-0.36902314302282657</v>
      </c>
      <c r="P74" s="28">
        <f>VLOOKUP($A74,'5on5'!$A$3:$CZ$712,37,0)</f>
        <v>62.84</v>
      </c>
      <c r="Q74" s="28">
        <f>VLOOKUP($A74,'5on5'!$A$3:$CZ$712,38,0)</f>
        <v>48.87</v>
      </c>
      <c r="R74" s="4">
        <f t="shared" si="3"/>
        <v>13.970000000000006</v>
      </c>
      <c r="S74" s="28">
        <f>P74-VLOOKUP($A74,'5on5'!$A$3:$CZ$712,101,0)</f>
        <v>6.2600000000000051</v>
      </c>
      <c r="T74" s="28">
        <f>Q74-VLOOKUP($A74,'5on5'!$A$3:$CZ$712,102,0)</f>
        <v>-2.740000000000002</v>
      </c>
      <c r="U74" s="3">
        <f>60*VLOOKUP($A74,'5on5'!$A$3:$CZ$712,64,0)/VLOOKUP($A74,'5on5'!$A$3:$CZ$712,94,0)</f>
        <v>8.3820971058042062</v>
      </c>
      <c r="V74" s="1">
        <f>IF( VLOOKUP($A74,'5on5'!$A$3:$CZ$712,64,0)&lt;40,"",  VLOOKUP($A74,'5on5'!$A$3:$CZ$712,19,0))</f>
        <v>10.06</v>
      </c>
      <c r="W74">
        <f>VLOOKUP($A74,'5on5'!$A$3:$CZ$712,14,0)</f>
        <v>1.53</v>
      </c>
      <c r="X74" s="1">
        <f>IF(ISERROR(VLOOKUP($A74,pp!$A$3:$CZ$712,64,0)),"",60*VLOOKUP($A74,pp!$A$3:$CZ$712,64,0)/VLOOKUP($A74,pp!$A$3:$CZ$712,94,0))</f>
        <v>12.086583891880014</v>
      </c>
      <c r="Y74" s="1">
        <f>IF(X74="","",IF(VLOOKUP($A74,pp!$A$3:$CZ$712,64,0)&lt;20,"",  VLOOKUP($A74,pp!$A$3:$CZ$712,19,0)))</f>
        <v>18.18</v>
      </c>
      <c r="Z74" s="1">
        <f>IF(ISERROR( VLOOKUP($A74,pp!$A$3:$CZ$712,14,0)  ),"",VLOOKUP($A74,pp!$A$3:$CZ$712,14,0))</f>
        <v>4.6100000000000003</v>
      </c>
      <c r="AA74">
        <f>VLOOKUP($A74,'5on5'!$A$3:$CZ$712,41,0)/VLOOKUP($A74,'5on5'!$A$3:$CZ$712,94,0)</f>
        <v>3.5145061240269206E-2</v>
      </c>
      <c r="AB74" t="str">
        <f>IF(ISERROR(VLOOKUP($A74,pk!$A$3:$CZ$712,41,0)),"",IF( VLOOKUP($A74,pk!$A$3:$CZ$712,94,0)&lt;75,"",VLOOKUP($A74,pk!$A$3:$CZ$712,41,0)/VLOOKUP($A74,pk!$A$3:$CZ$712,94,0)))</f>
        <v/>
      </c>
      <c r="AC74">
        <f>(VLOOKUP($A74,allsit!$A$3:$CZ$712,84,0)+VLOOKUP($A74,allsit!$A$3:$CZ$712,85,0))    /VLOOKUP($A74,allsit!$A$3:$CZ$712,94,0)</f>
        <v>0.11910418036147793</v>
      </c>
      <c r="AD74">
        <f>VLOOKUP($A74,'5on5'!$A$3:$CZ$712,93,0)</f>
        <v>0.26</v>
      </c>
    </row>
    <row r="75" spans="1:30">
      <c r="A75" t="s">
        <v>436</v>
      </c>
      <c r="B75" t="s">
        <v>437</v>
      </c>
      <c r="C75" t="s">
        <v>273</v>
      </c>
      <c r="D75" t="s">
        <v>74</v>
      </c>
      <c r="E75" s="25">
        <f>VLOOKUP($A75,allsit!$A$3:$CZ$712,10,0)</f>
        <v>7</v>
      </c>
      <c r="F75" s="25">
        <f>VLOOKUP($A75,allsit!$A$3:$CZ$712,11,0)</f>
        <v>18</v>
      </c>
      <c r="G75" s="4">
        <f>60*VLOOKUP($A75,allsit!$A$3:$CZ$712,71,0)/VLOOKUP($A75,allsit!$A$3:$CZ$712,94,0)</f>
        <v>0.67136623027861697</v>
      </c>
      <c r="H75" s="26">
        <f>VLOOKUP($A75,'5on5'!$A$3:$CZ$712,94,0)/VLOOKUP($A75,'5on5'!$A$3:$CZ$712,5,0)</f>
        <v>11.396451612903226</v>
      </c>
      <c r="I75" s="26">
        <f>IF( ISERROR(VLOOKUP($A75,pp!$A$3:$CZ$712,94,0)),0,  VLOOKUP($A75,pp!$A$3:$CZ$712,94,0)/VLOOKUP($A75,pp!$A$3:$CZ$712,5,0))</f>
        <v>0.51278688524590166</v>
      </c>
      <c r="J75" s="26">
        <f>IF( ISERROR(VLOOKUP($A75,pk!$A$3:$CZ$712,94,0)),0,  VLOOKUP($A75,pk!$A$3:$CZ$712,94,0)/VLOOKUP($A75,pk!$A$3:$CZ$712,5,0))</f>
        <v>0.83350000000000002</v>
      </c>
      <c r="K75" s="26">
        <f>VLOOKUP($A75,allsit!$A$3:$CZ$712,98,0)</f>
        <v>17.149999999999999</v>
      </c>
      <c r="L75" s="1">
        <f>IF( SUM(VLOOKUP($A75,'5on5'!$A$3:$CZ$712,78,0), VLOOKUP($A75,'5on5'!$A$3:$CZ$712,79,0))&lt;60,"",  100*VLOOKUP($A75,'5on5'!$A$3:$CZ$712,78,0)/SUM(VLOOKUP($A75,'5on5'!$A$3:$CZ$712,78,0), VLOOKUP($A75,'5on5'!$A$3:$CZ$712,79,0))             )</f>
        <v>54.732510288065846</v>
      </c>
      <c r="M75" s="28">
        <f>60*VLOOKUP($A75,'5on5'!$A$3:$CZ$712,90,0)/VLOOKUP($A75,'5on5'!$A$3:$CZ$712,94,0)</f>
        <v>1.8681536414843329</v>
      </c>
      <c r="N75" s="28">
        <f>60*VLOOKUP($A75,'5on5'!$A$3:$CZ$712,89,0)/VLOOKUP($A75,'5on5'!$A$3:$CZ$712,94,0)</f>
        <v>1.6134054176455601</v>
      </c>
      <c r="O75" s="28">
        <f t="shared" si="2"/>
        <v>0.25474822383877282</v>
      </c>
      <c r="P75" s="28">
        <f>VLOOKUP($A75,'5on5'!$A$3:$CZ$712,37,0)</f>
        <v>58.76</v>
      </c>
      <c r="Q75" s="28">
        <f>VLOOKUP($A75,'5on5'!$A$3:$CZ$712,38,0)</f>
        <v>51.12</v>
      </c>
      <c r="R75" s="4">
        <f t="shared" si="3"/>
        <v>7.6400000000000006</v>
      </c>
      <c r="S75" s="28">
        <f>P75-VLOOKUP($A75,'5on5'!$A$3:$CZ$712,101,0)</f>
        <v>2.5399999999999991</v>
      </c>
      <c r="T75" s="28">
        <f>Q75-VLOOKUP($A75,'5on5'!$A$3:$CZ$712,102,0)</f>
        <v>-0.96000000000000085</v>
      </c>
      <c r="U75" s="3">
        <f>60*VLOOKUP($A75,'5on5'!$A$3:$CZ$712,64,0)/VLOOKUP($A75,'5on5'!$A$3:$CZ$712,94,0)</f>
        <v>6.8782020436468621</v>
      </c>
      <c r="V75" s="1">
        <f>IF( VLOOKUP($A75,'5on5'!$A$3:$CZ$712,64,0)&lt;40,"",  VLOOKUP($A75,'5on5'!$A$3:$CZ$712,19,0))</f>
        <v>8.64</v>
      </c>
      <c r="W75">
        <f>VLOOKUP($A75,'5on5'!$A$3:$CZ$712,14,0)</f>
        <v>1.1000000000000001</v>
      </c>
      <c r="X75" s="1">
        <f>IF(ISERROR(VLOOKUP($A75,pp!$A$3:$CZ$712,64,0)),"",60*VLOOKUP($A75,pp!$A$3:$CZ$712,64,0)/VLOOKUP($A75,pp!$A$3:$CZ$712,94,0))</f>
        <v>5.7544757033248084</v>
      </c>
      <c r="Y75" s="1" t="str">
        <f>IF(X75="","",IF(VLOOKUP($A75,pp!$A$3:$CZ$712,64,0)&lt;20,"",  VLOOKUP($A75,pp!$A$3:$CZ$712,19,0)))</f>
        <v/>
      </c>
      <c r="Z75" s="1">
        <f>IF(ISERROR( VLOOKUP($A75,pp!$A$3:$CZ$712,14,0)  ),"",VLOOKUP($A75,pp!$A$3:$CZ$712,14,0))</f>
        <v>7.67</v>
      </c>
      <c r="AA75">
        <f>VLOOKUP($A75,'5on5'!$A$3:$CZ$712,41,0)/VLOOKUP($A75,'5on5'!$A$3:$CZ$712,94,0)</f>
        <v>3.9627501486031301E-2</v>
      </c>
      <c r="AB75" t="str">
        <f>IF(ISERROR(VLOOKUP($A75,pk!$A$3:$CZ$712,41,0)),"",IF( VLOOKUP($A75,pk!$A$3:$CZ$712,94,0)&lt;75,"",VLOOKUP($A75,pk!$A$3:$CZ$712,41,0)/VLOOKUP($A75,pk!$A$3:$CZ$712,94,0)))</f>
        <v/>
      </c>
      <c r="AC75">
        <f>(VLOOKUP($A75,allsit!$A$3:$CZ$712,84,0)+VLOOKUP($A75,allsit!$A$3:$CZ$712,85,0))    /VLOOKUP($A75,allsit!$A$3:$CZ$712,94,0)</f>
        <v>7.7082789402359728E-2</v>
      </c>
      <c r="AD75">
        <f>VLOOKUP($A75,'5on5'!$A$3:$CZ$712,93,0)</f>
        <v>-0.17</v>
      </c>
    </row>
    <row r="76" spans="1:30">
      <c r="A76" t="s">
        <v>1176</v>
      </c>
      <c r="B76" t="s">
        <v>1177</v>
      </c>
      <c r="C76" t="s">
        <v>97</v>
      </c>
      <c r="D76" t="s">
        <v>1178</v>
      </c>
      <c r="E76" s="25">
        <f>VLOOKUP($A76,allsit!$A$3:$CZ$712,10,0)</f>
        <v>3</v>
      </c>
      <c r="F76" s="25">
        <f>VLOOKUP($A76,allsit!$A$3:$CZ$712,11,0)</f>
        <v>4</v>
      </c>
      <c r="G76" s="4">
        <f>60*VLOOKUP($A76,allsit!$A$3:$CZ$712,71,0)/VLOOKUP($A76,allsit!$A$3:$CZ$712,94,0)</f>
        <v>-1.5624418734422083</v>
      </c>
      <c r="H76" s="26">
        <f>VLOOKUP($A76,'5on5'!$A$3:$CZ$712,94,0)/VLOOKUP($A76,'5on5'!$A$3:$CZ$712,5,0)</f>
        <v>9.3852941176470583</v>
      </c>
      <c r="I76" s="26">
        <f>IF( ISERROR(VLOOKUP($A76,pp!$A$3:$CZ$712,94,0)),0,  VLOOKUP($A76,pp!$A$3:$CZ$712,94,0)/VLOOKUP($A76,pp!$A$3:$CZ$712,5,0))</f>
        <v>0.10653061224489796</v>
      </c>
      <c r="J76" s="26">
        <f>IF( ISERROR(VLOOKUP($A76,pk!$A$3:$CZ$712,94,0)),0,  VLOOKUP($A76,pk!$A$3:$CZ$712,94,0)/VLOOKUP($A76,pk!$A$3:$CZ$712,5,0))</f>
        <v>0.93340000000000001</v>
      </c>
      <c r="K76" s="26">
        <f>VLOOKUP($A76,allsit!$A$3:$CZ$712,98,0)</f>
        <v>16.940000000000001</v>
      </c>
      <c r="L76" s="1">
        <f>IF( SUM(VLOOKUP($A76,'5on5'!$A$3:$CZ$712,78,0), VLOOKUP($A76,'5on5'!$A$3:$CZ$712,79,0))&lt;60,"",  100*VLOOKUP($A76,'5on5'!$A$3:$CZ$712,78,0)/SUM(VLOOKUP($A76,'5on5'!$A$3:$CZ$712,78,0), VLOOKUP($A76,'5on5'!$A$3:$CZ$712,79,0))             )</f>
        <v>49.549549549549546</v>
      </c>
      <c r="M76" s="28">
        <f>60*VLOOKUP($A76,'5on5'!$A$3:$CZ$712,90,0)/VLOOKUP($A76,'5on5'!$A$3:$CZ$712,94,0)</f>
        <v>0.87746787840802265</v>
      </c>
      <c r="N76" s="28">
        <f>60*VLOOKUP($A76,'5on5'!$A$3:$CZ$712,89,0)/VLOOKUP($A76,'5on5'!$A$3:$CZ$712,94,0)</f>
        <v>0.25070510811657787</v>
      </c>
      <c r="O76" s="28">
        <f t="shared" si="2"/>
        <v>0.62676277029144478</v>
      </c>
      <c r="P76" s="28">
        <f>VLOOKUP($A76,'5on5'!$A$3:$CZ$712,37,0)</f>
        <v>43.75</v>
      </c>
      <c r="Q76" s="28">
        <f>VLOOKUP($A76,'5on5'!$A$3:$CZ$712,38,0)</f>
        <v>57.04</v>
      </c>
      <c r="R76" s="4">
        <f t="shared" si="3"/>
        <v>-13.29</v>
      </c>
      <c r="S76" s="28">
        <f>P76-VLOOKUP($A76,'5on5'!$A$3:$CZ$712,101,0)</f>
        <v>-9.5900000000000034</v>
      </c>
      <c r="T76" s="28">
        <f>Q76-VLOOKUP($A76,'5on5'!$A$3:$CZ$712,102,0)</f>
        <v>1.8900000000000006</v>
      </c>
      <c r="U76" s="3">
        <f>60*VLOOKUP($A76,'5on5'!$A$3:$CZ$712,64,0)/VLOOKUP($A76,'5on5'!$A$3:$CZ$712,94,0)</f>
        <v>6.2676277029144476</v>
      </c>
      <c r="V76" s="1">
        <f>IF( VLOOKUP($A76,'5on5'!$A$3:$CZ$712,64,0)&lt;40,"",  VLOOKUP($A76,'5on5'!$A$3:$CZ$712,19,0))</f>
        <v>4</v>
      </c>
      <c r="W76">
        <f>VLOOKUP($A76,'5on5'!$A$3:$CZ$712,14,0)</f>
        <v>0.5</v>
      </c>
      <c r="X76" s="1">
        <f>IF(ISERROR(VLOOKUP($A76,pp!$A$3:$CZ$712,64,0)),"",60*VLOOKUP($A76,pp!$A$3:$CZ$712,64,0)/VLOOKUP($A76,pp!$A$3:$CZ$712,94,0))</f>
        <v>0</v>
      </c>
      <c r="Y76" s="1" t="str">
        <f>IF(X76="","",IF(VLOOKUP($A76,pp!$A$3:$CZ$712,64,0)&lt;20,"",  VLOOKUP($A76,pp!$A$3:$CZ$712,19,0)))</f>
        <v/>
      </c>
      <c r="Z76" s="1">
        <f>IF(ISERROR( VLOOKUP($A76,pp!$A$3:$CZ$712,14,0)  ),"",VLOOKUP($A76,pp!$A$3:$CZ$712,14,0))</f>
        <v>0</v>
      </c>
      <c r="AA76">
        <f>VLOOKUP($A76,'5on5'!$A$3:$CZ$712,41,0)/VLOOKUP($A76,'5on5'!$A$3:$CZ$712,94,0)</f>
        <v>2.0892092343048157E-2</v>
      </c>
      <c r="AB76" t="str">
        <f>IF(ISERROR(VLOOKUP($A76,pk!$A$3:$CZ$712,41,0)),"",IF( VLOOKUP($A76,pk!$A$3:$CZ$712,94,0)&lt;75,"",VLOOKUP($A76,pk!$A$3:$CZ$712,41,0)/VLOOKUP($A76,pk!$A$3:$CZ$712,94,0)))</f>
        <v/>
      </c>
      <c r="AC76">
        <f>(VLOOKUP($A76,allsit!$A$3:$CZ$712,84,0)+VLOOKUP($A76,allsit!$A$3:$CZ$712,85,0))    /VLOOKUP($A76,allsit!$A$3:$CZ$712,94,0)</f>
        <v>0.29574792604441796</v>
      </c>
      <c r="AD76">
        <f>VLOOKUP($A76,'5on5'!$A$3:$CZ$712,93,0)</f>
        <v>0.38</v>
      </c>
    </row>
    <row r="77" spans="1:30">
      <c r="A77" t="s">
        <v>545</v>
      </c>
      <c r="B77" t="s">
        <v>546</v>
      </c>
      <c r="C77" t="s">
        <v>68</v>
      </c>
      <c r="D77" t="s">
        <v>544</v>
      </c>
      <c r="E77" s="25">
        <f>VLOOKUP($A77,allsit!$A$3:$CZ$712,10,0)</f>
        <v>8</v>
      </c>
      <c r="F77" s="25">
        <f>VLOOKUP($A77,allsit!$A$3:$CZ$712,11,0)</f>
        <v>13</v>
      </c>
      <c r="G77" s="4">
        <f>60*VLOOKUP($A77,allsit!$A$3:$CZ$712,71,0)/VLOOKUP($A77,allsit!$A$3:$CZ$712,94,0)</f>
        <v>1.5544041450777202</v>
      </c>
      <c r="H77" s="26">
        <f>VLOOKUP($A77,'5on5'!$A$3:$CZ$712,94,0)/VLOOKUP($A77,'5on5'!$A$3:$CZ$712,5,0)</f>
        <v>12.688285714285714</v>
      </c>
      <c r="I77" s="26">
        <f>IF( ISERROR(VLOOKUP($A77,pp!$A$3:$CZ$712,94,0)),0,  VLOOKUP($A77,pp!$A$3:$CZ$712,94,0)/VLOOKUP($A77,pp!$A$3:$CZ$712,5,0))</f>
        <v>0.18285714285714286</v>
      </c>
      <c r="J77" s="26">
        <f>IF( ISERROR(VLOOKUP($A77,pk!$A$3:$CZ$712,94,0)),0,  VLOOKUP($A77,pk!$A$3:$CZ$712,94,0)/VLOOKUP($A77,pk!$A$3:$CZ$712,5,0))</f>
        <v>3.0571428571428572E-2</v>
      </c>
      <c r="K77" s="26">
        <f>VLOOKUP($A77,allsit!$A$3:$CZ$712,98,0)</f>
        <v>17.27</v>
      </c>
      <c r="L77" s="1" t="str">
        <f>IF( SUM(VLOOKUP($A77,'5on5'!$A$3:$CZ$712,78,0), VLOOKUP($A77,'5on5'!$A$3:$CZ$712,79,0))&lt;60,"",  100*VLOOKUP($A77,'5on5'!$A$3:$CZ$712,78,0)/SUM(VLOOKUP($A77,'5on5'!$A$3:$CZ$712,78,0), VLOOKUP($A77,'5on5'!$A$3:$CZ$712,79,0))             )</f>
        <v/>
      </c>
      <c r="M77" s="28">
        <f>60*VLOOKUP($A77,'5on5'!$A$3:$CZ$712,90,0)/VLOOKUP($A77,'5on5'!$A$3:$CZ$712,94,0)</f>
        <v>2.2968317232993312</v>
      </c>
      <c r="N77" s="28">
        <f>60*VLOOKUP($A77,'5on5'!$A$3:$CZ$712,89,0)/VLOOKUP($A77,'5on5'!$A$3:$CZ$712,94,0)</f>
        <v>0.5404309937174897</v>
      </c>
      <c r="O77" s="28">
        <f t="shared" si="2"/>
        <v>1.7564007295818413</v>
      </c>
      <c r="P77" s="28">
        <f>VLOOKUP($A77,'5on5'!$A$3:$CZ$712,37,0)</f>
        <v>55.8</v>
      </c>
      <c r="Q77" s="28">
        <f>VLOOKUP($A77,'5on5'!$A$3:$CZ$712,38,0)</f>
        <v>47.29</v>
      </c>
      <c r="R77" s="4">
        <f t="shared" si="3"/>
        <v>8.509999999999998</v>
      </c>
      <c r="S77" s="28">
        <f>P77-VLOOKUP($A77,'5on5'!$A$3:$CZ$712,101,0)</f>
        <v>4.2199999999999989</v>
      </c>
      <c r="T77" s="28">
        <f>Q77-VLOOKUP($A77,'5on5'!$A$3:$CZ$712,102,0)</f>
        <v>-7.1199999999999974</v>
      </c>
      <c r="U77" s="3">
        <f>60*VLOOKUP($A77,'5on5'!$A$3:$CZ$712,64,0)/VLOOKUP($A77,'5on5'!$A$3:$CZ$712,94,0)</f>
        <v>10.808619874349795</v>
      </c>
      <c r="V77" s="1">
        <f>IF( VLOOKUP($A77,'5on5'!$A$3:$CZ$712,64,0)&lt;40,"",  VLOOKUP($A77,'5on5'!$A$3:$CZ$712,19,0))</f>
        <v>10</v>
      </c>
      <c r="W77">
        <f>VLOOKUP($A77,'5on5'!$A$3:$CZ$712,14,0)</f>
        <v>1.62</v>
      </c>
      <c r="X77" s="1">
        <f>IF(ISERROR(VLOOKUP($A77,pp!$A$3:$CZ$712,64,0)),"",60*VLOOKUP($A77,pp!$A$3:$CZ$712,64,0)/VLOOKUP($A77,pp!$A$3:$CZ$712,94,0))</f>
        <v>9.375</v>
      </c>
      <c r="Y77" s="1" t="str">
        <f>IF(X77="","",IF(VLOOKUP($A77,pp!$A$3:$CZ$712,64,0)&lt;20,"",  VLOOKUP($A77,pp!$A$3:$CZ$712,19,0)))</f>
        <v/>
      </c>
      <c r="Z77" s="1">
        <f>IF(ISERROR( VLOOKUP($A77,pp!$A$3:$CZ$712,14,0)  ),"",VLOOKUP($A77,pp!$A$3:$CZ$712,14,0))</f>
        <v>0</v>
      </c>
      <c r="AA77">
        <f>VLOOKUP($A77,'5on5'!$A$3:$CZ$712,41,0)/VLOOKUP($A77,'5on5'!$A$3:$CZ$712,94,0)</f>
        <v>5.629489517890518E-2</v>
      </c>
      <c r="AB77" t="str">
        <f>IF(ISERROR(VLOOKUP($A77,pk!$A$3:$CZ$712,41,0)),"",IF( VLOOKUP($A77,pk!$A$3:$CZ$712,94,0)&lt;75,"",VLOOKUP($A77,pk!$A$3:$CZ$712,41,0)/VLOOKUP($A77,pk!$A$3:$CZ$712,94,0)))</f>
        <v/>
      </c>
      <c r="AC77">
        <f>(VLOOKUP($A77,allsit!$A$3:$CZ$712,84,0)+VLOOKUP($A77,allsit!$A$3:$CZ$712,85,0))    /VLOOKUP($A77,allsit!$A$3:$CZ$712,94,0)</f>
        <v>0.3130397236614853</v>
      </c>
      <c r="AD77">
        <f>VLOOKUP($A77,'5on5'!$A$3:$CZ$712,93,0)</f>
        <v>0</v>
      </c>
    </row>
    <row r="78" spans="1:30">
      <c r="A78" t="s">
        <v>93</v>
      </c>
      <c r="B78" t="s">
        <v>94</v>
      </c>
      <c r="C78" t="s">
        <v>87</v>
      </c>
      <c r="D78" t="s">
        <v>81</v>
      </c>
      <c r="E78" s="25">
        <f>VLOOKUP($A78,allsit!$A$3:$CZ$712,10,0)</f>
        <v>26</v>
      </c>
      <c r="F78" s="25">
        <f>VLOOKUP($A78,allsit!$A$3:$CZ$712,11,0)</f>
        <v>39</v>
      </c>
      <c r="G78" s="4">
        <f>60*VLOOKUP($A78,allsit!$A$3:$CZ$712,71,0)/VLOOKUP($A78,allsit!$A$3:$CZ$712,94,0)</f>
        <v>1.9923460705124483</v>
      </c>
      <c r="H78" s="26">
        <f>VLOOKUP($A78,'5on5'!$A$3:$CZ$712,94,0)/VLOOKUP($A78,'5on5'!$A$3:$CZ$712,5,0)</f>
        <v>14.672857142857143</v>
      </c>
      <c r="I78" s="26">
        <f>IF( ISERROR(VLOOKUP($A78,pp!$A$3:$CZ$712,94,0)),0,  VLOOKUP($A78,pp!$A$3:$CZ$712,94,0)/VLOOKUP($A78,pp!$A$3:$CZ$712,5,0))</f>
        <v>2.8984126984126983</v>
      </c>
      <c r="J78" s="26">
        <f>IF( ISERROR(VLOOKUP($A78,pk!$A$3:$CZ$712,94,0)),0,  VLOOKUP($A78,pk!$A$3:$CZ$712,94,0)/VLOOKUP($A78,pk!$A$3:$CZ$712,5,0))</f>
        <v>0.11952380952380953</v>
      </c>
      <c r="K78" s="26">
        <f>VLOOKUP($A78,allsit!$A$3:$CZ$712,98,0)</f>
        <v>17.89</v>
      </c>
      <c r="L78" s="1">
        <f>IF( SUM(VLOOKUP($A78,'5on5'!$A$3:$CZ$712,78,0), VLOOKUP($A78,'5on5'!$A$3:$CZ$712,79,0))&lt;60,"",  100*VLOOKUP($A78,'5on5'!$A$3:$CZ$712,78,0)/SUM(VLOOKUP($A78,'5on5'!$A$3:$CZ$712,78,0), VLOOKUP($A78,'5on5'!$A$3:$CZ$712,79,0))             )</f>
        <v>52.592592592592595</v>
      </c>
      <c r="M78" s="28">
        <f>60*VLOOKUP($A78,'5on5'!$A$3:$CZ$712,90,0)/VLOOKUP($A78,'5on5'!$A$3:$CZ$712,94,0)</f>
        <v>3.3751987797358258</v>
      </c>
      <c r="N78" s="28">
        <f>60*VLOOKUP($A78,'5on5'!$A$3:$CZ$712,89,0)/VLOOKUP($A78,'5on5'!$A$3:$CZ$712,94,0)</f>
        <v>1.3630610456625452</v>
      </c>
      <c r="O78" s="28">
        <f t="shared" si="2"/>
        <v>2.0121377340732804</v>
      </c>
      <c r="P78" s="28">
        <f>VLOOKUP($A78,'5on5'!$A$3:$CZ$712,37,0)</f>
        <v>61.47</v>
      </c>
      <c r="Q78" s="28">
        <f>VLOOKUP($A78,'5on5'!$A$3:$CZ$712,38,0)</f>
        <v>41.61</v>
      </c>
      <c r="R78" s="4">
        <f t="shared" si="3"/>
        <v>19.86</v>
      </c>
      <c r="S78" s="28">
        <f>P78-VLOOKUP($A78,'5on5'!$A$3:$CZ$712,101,0)</f>
        <v>7.4600000000000009</v>
      </c>
      <c r="T78" s="28">
        <f>Q78-VLOOKUP($A78,'5on5'!$A$3:$CZ$712,102,0)</f>
        <v>-4.3999999999999986</v>
      </c>
      <c r="U78" s="3">
        <f>60*VLOOKUP($A78,'5on5'!$A$3:$CZ$712,64,0)/VLOOKUP($A78,'5on5'!$A$3:$CZ$712,94,0)</f>
        <v>7.1398435725180933</v>
      </c>
      <c r="V78" s="1">
        <f>IF( VLOOKUP($A78,'5on5'!$A$3:$CZ$712,64,0)&lt;40,"",  VLOOKUP($A78,'5on5'!$A$3:$CZ$712,19,0))</f>
        <v>11.82</v>
      </c>
      <c r="W78">
        <f>VLOOKUP($A78,'5on5'!$A$3:$CZ$712,14,0)</f>
        <v>1.17</v>
      </c>
      <c r="X78" s="1">
        <f>IF(ISERROR(VLOOKUP($A78,pp!$A$3:$CZ$712,64,0)),"",60*VLOOKUP($A78,pp!$A$3:$CZ$712,64,0)/VLOOKUP($A78,pp!$A$3:$CZ$712,94,0))</f>
        <v>13.143483023001096</v>
      </c>
      <c r="Y78" s="1">
        <f>IF(X78="","",IF(VLOOKUP($A78,pp!$A$3:$CZ$712,64,0)&lt;20,"",  VLOOKUP($A78,pp!$A$3:$CZ$712,19,0)))</f>
        <v>20</v>
      </c>
      <c r="Z78" s="1">
        <f>IF(ISERROR( VLOOKUP($A78,pp!$A$3:$CZ$712,14,0)  ),"",VLOOKUP($A78,pp!$A$3:$CZ$712,14,0))</f>
        <v>5.26</v>
      </c>
      <c r="AA78">
        <f>VLOOKUP($A78,'5on5'!$A$3:$CZ$712,41,0)/VLOOKUP($A78,'5on5'!$A$3:$CZ$712,94,0)</f>
        <v>4.6517162669436063E-2</v>
      </c>
      <c r="AB78" t="str">
        <f>IF(ISERROR(VLOOKUP($A78,pk!$A$3:$CZ$712,41,0)),"",IF( VLOOKUP($A78,pk!$A$3:$CZ$712,94,0)&lt;75,"",VLOOKUP($A78,pk!$A$3:$CZ$712,41,0)/VLOOKUP($A78,pk!$A$3:$CZ$712,94,0)))</f>
        <v/>
      </c>
      <c r="AC78">
        <f>(VLOOKUP($A78,allsit!$A$3:$CZ$712,84,0)+VLOOKUP($A78,allsit!$A$3:$CZ$712,85,0))    /VLOOKUP($A78,allsit!$A$3:$CZ$712,94,0)</f>
        <v>0.10625845709399724</v>
      </c>
      <c r="AD78">
        <f>VLOOKUP($A78,'5on5'!$A$3:$CZ$712,93,0)</f>
        <v>0.78</v>
      </c>
    </row>
    <row r="79" spans="1:30">
      <c r="A79" t="s">
        <v>1084</v>
      </c>
      <c r="B79" t="s">
        <v>1085</v>
      </c>
      <c r="C79" t="s">
        <v>87</v>
      </c>
      <c r="D79" t="s">
        <v>282</v>
      </c>
      <c r="E79" s="25">
        <f>VLOOKUP($A79,allsit!$A$3:$CZ$712,10,0)</f>
        <v>4</v>
      </c>
      <c r="F79" s="25">
        <f>VLOOKUP($A79,allsit!$A$3:$CZ$712,11,0)</f>
        <v>2</v>
      </c>
      <c r="G79" s="4">
        <f>60*VLOOKUP($A79,allsit!$A$3:$CZ$712,71,0)/VLOOKUP($A79,allsit!$A$3:$CZ$712,94,0)</f>
        <v>-1.0510872183414719</v>
      </c>
      <c r="H79" s="26">
        <f>VLOOKUP($A79,'5on5'!$A$3:$CZ$712,94,0)/VLOOKUP($A79,'5on5'!$A$3:$CZ$712,5,0)</f>
        <v>11.871818181818181</v>
      </c>
      <c r="I79" s="26">
        <f>IF( ISERROR(VLOOKUP($A79,pp!$A$3:$CZ$712,94,0)),0,  VLOOKUP($A79,pp!$A$3:$CZ$712,94,0)/VLOOKUP($A79,pp!$A$3:$CZ$712,5,0))</f>
        <v>0.143125</v>
      </c>
      <c r="J79" s="26">
        <f>IF( ISERROR(VLOOKUP($A79,pk!$A$3:$CZ$712,94,0)),0,  VLOOKUP($A79,pk!$A$3:$CZ$712,94,0)/VLOOKUP($A79,pk!$A$3:$CZ$712,5,0))</f>
        <v>1.3553124999999999</v>
      </c>
      <c r="K79" s="26">
        <f>VLOOKUP($A79,allsit!$A$3:$CZ$712,98,0)</f>
        <v>17.05</v>
      </c>
      <c r="L79" s="1">
        <f>IF( SUM(VLOOKUP($A79,'5on5'!$A$3:$CZ$712,78,0), VLOOKUP($A79,'5on5'!$A$3:$CZ$712,79,0))&lt;60,"",  100*VLOOKUP($A79,'5on5'!$A$3:$CZ$712,78,0)/SUM(VLOOKUP($A79,'5on5'!$A$3:$CZ$712,78,0), VLOOKUP($A79,'5on5'!$A$3:$CZ$712,79,0))             )</f>
        <v>39.568345323741006</v>
      </c>
      <c r="M79" s="28">
        <f>60*VLOOKUP($A79,'5on5'!$A$3:$CZ$712,90,0)/VLOOKUP($A79,'5on5'!$A$3:$CZ$712,94,0)</f>
        <v>0.45945325063174824</v>
      </c>
      <c r="N79" s="28">
        <f>60*VLOOKUP($A79,'5on5'!$A$3:$CZ$712,89,0)/VLOOKUP($A79,'5on5'!$A$3:$CZ$712,94,0)</f>
        <v>1.5315108354391609</v>
      </c>
      <c r="O79" s="28">
        <f t="shared" si="2"/>
        <v>-1.0720575848074128</v>
      </c>
      <c r="P79" s="28">
        <f>VLOOKUP($A79,'5on5'!$A$3:$CZ$712,37,0)</f>
        <v>44.26</v>
      </c>
      <c r="Q79" s="28">
        <f>VLOOKUP($A79,'5on5'!$A$3:$CZ$712,38,0)</f>
        <v>55.9</v>
      </c>
      <c r="R79" s="4">
        <f t="shared" si="3"/>
        <v>-11.64</v>
      </c>
      <c r="S79" s="28">
        <f>P79-VLOOKUP($A79,'5on5'!$A$3:$CZ$712,101,0)</f>
        <v>-7.1600000000000037</v>
      </c>
      <c r="T79" s="28">
        <f>Q79-VLOOKUP($A79,'5on5'!$A$3:$CZ$712,102,0)</f>
        <v>-2.1600000000000037</v>
      </c>
      <c r="U79" s="3">
        <f>60*VLOOKUP($A79,'5on5'!$A$3:$CZ$712,64,0)/VLOOKUP($A79,'5on5'!$A$3:$CZ$712,94,0)</f>
        <v>4.7476835898613983</v>
      </c>
      <c r="V79" s="1" t="str">
        <f>IF( VLOOKUP($A79,'5on5'!$A$3:$CZ$712,64,0)&lt;40,"",  VLOOKUP($A79,'5on5'!$A$3:$CZ$712,19,0))</f>
        <v/>
      </c>
      <c r="W79">
        <f>VLOOKUP($A79,'5on5'!$A$3:$CZ$712,14,0)</f>
        <v>0.31</v>
      </c>
      <c r="X79" s="1">
        <f>IF(ISERROR(VLOOKUP($A79,pp!$A$3:$CZ$712,64,0)),"",60*VLOOKUP($A79,pp!$A$3:$CZ$712,64,0)/VLOOKUP($A79,pp!$A$3:$CZ$712,94,0))</f>
        <v>0</v>
      </c>
      <c r="Y79" s="1" t="str">
        <f>IF(X79="","",IF(VLOOKUP($A79,pp!$A$3:$CZ$712,64,0)&lt;20,"",  VLOOKUP($A79,pp!$A$3:$CZ$712,19,0)))</f>
        <v/>
      </c>
      <c r="Z79" s="1">
        <f>IF(ISERROR( VLOOKUP($A79,pp!$A$3:$CZ$712,14,0)  ),"",VLOOKUP($A79,pp!$A$3:$CZ$712,14,0))</f>
        <v>0</v>
      </c>
      <c r="AA79">
        <f>VLOOKUP($A79,'5on5'!$A$3:$CZ$712,41,0)/VLOOKUP($A79,'5on5'!$A$3:$CZ$712,94,0)</f>
        <v>4.0840288945044288E-2</v>
      </c>
      <c r="AB79" t="str">
        <f>IF(ISERROR(VLOOKUP($A79,pk!$A$3:$CZ$712,41,0)),"",IF( VLOOKUP($A79,pk!$A$3:$CZ$712,94,0)&lt;75,"",VLOOKUP($A79,pk!$A$3:$CZ$712,41,0)/VLOOKUP($A79,pk!$A$3:$CZ$712,94,0)))</f>
        <v/>
      </c>
      <c r="AC79">
        <f>(VLOOKUP($A79,allsit!$A$3:$CZ$712,84,0)+VLOOKUP($A79,allsit!$A$3:$CZ$712,85,0))    /VLOOKUP($A79,allsit!$A$3:$CZ$712,94,0)</f>
        <v>0.24087415420325398</v>
      </c>
      <c r="AD79">
        <f>VLOOKUP($A79,'5on5'!$A$3:$CZ$712,93,0)</f>
        <v>-0.46</v>
      </c>
    </row>
    <row r="80" spans="1:30">
      <c r="A80" t="s">
        <v>611</v>
      </c>
      <c r="B80" t="s">
        <v>612</v>
      </c>
      <c r="C80" t="s">
        <v>68</v>
      </c>
      <c r="D80" t="s">
        <v>282</v>
      </c>
      <c r="E80" s="25">
        <f>VLOOKUP($A80,allsit!$A$3:$CZ$712,10,0)</f>
        <v>14</v>
      </c>
      <c r="F80" s="25">
        <f>VLOOKUP($A80,allsit!$A$3:$CZ$712,11,0)</f>
        <v>34</v>
      </c>
      <c r="G80" s="4">
        <f>60*VLOOKUP($A80,allsit!$A$3:$CZ$712,71,0)/VLOOKUP($A80,allsit!$A$3:$CZ$712,94,0)</f>
        <v>1.7008128468063697</v>
      </c>
      <c r="H80" s="26">
        <f>VLOOKUP($A80,'5on5'!$A$3:$CZ$712,94,0)/VLOOKUP($A80,'5on5'!$A$3:$CZ$712,5,0)</f>
        <v>13.827560975609755</v>
      </c>
      <c r="I80" s="26">
        <f>IF( ISERROR(VLOOKUP($A80,pp!$A$3:$CZ$712,94,0)),0,  VLOOKUP($A80,pp!$A$3:$CZ$712,94,0)/VLOOKUP($A80,pp!$A$3:$CZ$712,5,0))</f>
        <v>2.4138271604938275</v>
      </c>
      <c r="J80" s="26">
        <f>IF( ISERROR(VLOOKUP($A80,pk!$A$3:$CZ$712,94,0)),0,  VLOOKUP($A80,pk!$A$3:$CZ$712,94,0)/VLOOKUP($A80,pk!$A$3:$CZ$712,5,0))</f>
        <v>2.6750000000000003E-2</v>
      </c>
      <c r="K80" s="26">
        <f>VLOOKUP($A80,allsit!$A$3:$CZ$712,98,0)</f>
        <v>17.57</v>
      </c>
      <c r="L80" s="1">
        <f>IF( SUM(VLOOKUP($A80,'5on5'!$A$3:$CZ$712,78,0), VLOOKUP($A80,'5on5'!$A$3:$CZ$712,79,0))&lt;60,"",  100*VLOOKUP($A80,'5on5'!$A$3:$CZ$712,78,0)/SUM(VLOOKUP($A80,'5on5'!$A$3:$CZ$712,78,0), VLOOKUP($A80,'5on5'!$A$3:$CZ$712,79,0))             )</f>
        <v>50.434782608695649</v>
      </c>
      <c r="M80" s="28">
        <f>60*VLOOKUP($A80,'5on5'!$A$3:$CZ$712,90,0)/VLOOKUP($A80,'5on5'!$A$3:$CZ$712,94,0)</f>
        <v>1.3758312313689522</v>
      </c>
      <c r="N80" s="28">
        <f>60*VLOOKUP($A80,'5on5'!$A$3:$CZ$712,89,0)/VLOOKUP($A80,'5on5'!$A$3:$CZ$712,94,0)</f>
        <v>0.58208244404071052</v>
      </c>
      <c r="O80" s="28">
        <f t="shared" si="2"/>
        <v>0.79374878732824172</v>
      </c>
      <c r="P80" s="28">
        <f>VLOOKUP($A80,'5on5'!$A$3:$CZ$712,37,0)</f>
        <v>59.9</v>
      </c>
      <c r="Q80" s="28">
        <f>VLOOKUP($A80,'5on5'!$A$3:$CZ$712,38,0)</f>
        <v>57.57</v>
      </c>
      <c r="R80" s="4">
        <f t="shared" si="3"/>
        <v>2.3299999999999983</v>
      </c>
      <c r="S80" s="28">
        <f>P80-VLOOKUP($A80,'5on5'!$A$3:$CZ$712,101,0)</f>
        <v>4.3699999999999974</v>
      </c>
      <c r="T80" s="28">
        <f>Q80-VLOOKUP($A80,'5on5'!$A$3:$CZ$712,102,0)</f>
        <v>0.14999999999999858</v>
      </c>
      <c r="U80" s="3">
        <f>60*VLOOKUP($A80,'5on5'!$A$3:$CZ$712,64,0)/VLOOKUP($A80,'5on5'!$A$3:$CZ$712,94,0)</f>
        <v>3.7570775933536771</v>
      </c>
      <c r="V80" s="1">
        <f>IF( VLOOKUP($A80,'5on5'!$A$3:$CZ$712,64,0)&lt;40,"",  VLOOKUP($A80,'5on5'!$A$3:$CZ$712,19,0))</f>
        <v>11.27</v>
      </c>
      <c r="W80">
        <f>VLOOKUP($A80,'5on5'!$A$3:$CZ$712,14,0)</f>
        <v>1.22</v>
      </c>
      <c r="X80" s="1">
        <f>IF(ISERROR(VLOOKUP($A80,pp!$A$3:$CZ$712,64,0)),"",60*VLOOKUP($A80,pp!$A$3:$CZ$712,64,0)/VLOOKUP($A80,pp!$A$3:$CZ$712,94,0))</f>
        <v>2.7618657937806872</v>
      </c>
      <c r="Y80" s="1" t="str">
        <f>IF(X80="","",IF(VLOOKUP($A80,pp!$A$3:$CZ$712,64,0)&lt;20,"",  VLOOKUP($A80,pp!$A$3:$CZ$712,19,0)))</f>
        <v/>
      </c>
      <c r="Z80" s="1">
        <f>IF(ISERROR( VLOOKUP($A80,pp!$A$3:$CZ$712,14,0)  ),"",VLOOKUP($A80,pp!$A$3:$CZ$712,14,0))</f>
        <v>2.76</v>
      </c>
      <c r="AA80">
        <f>VLOOKUP($A80,'5on5'!$A$3:$CZ$712,41,0)/VLOOKUP($A80,'5on5'!$A$3:$CZ$712,94,0)</f>
        <v>3.6159666978286563E-2</v>
      </c>
      <c r="AB80" t="str">
        <f>IF(ISERROR(VLOOKUP($A80,pk!$A$3:$CZ$712,41,0)),"",IF( VLOOKUP($A80,pk!$A$3:$CZ$712,94,0)&lt;75,"",VLOOKUP($A80,pk!$A$3:$CZ$712,41,0)/VLOOKUP($A80,pk!$A$3:$CZ$712,94,0)))</f>
        <v/>
      </c>
      <c r="AC80">
        <f>(VLOOKUP($A80,allsit!$A$3:$CZ$712,84,0)+VLOOKUP($A80,allsit!$A$3:$CZ$712,85,0))    /VLOOKUP($A80,allsit!$A$3:$CZ$712,94,0)</f>
        <v>9.9922754749874221E-2</v>
      </c>
      <c r="AD80">
        <f>VLOOKUP($A80,'5on5'!$A$3:$CZ$712,93,0)</f>
        <v>0.16</v>
      </c>
    </row>
    <row r="81" spans="1:30">
      <c r="A81" t="s">
        <v>1153</v>
      </c>
      <c r="B81" t="s">
        <v>1154</v>
      </c>
      <c r="C81" t="s">
        <v>68</v>
      </c>
      <c r="D81" t="s">
        <v>1155</v>
      </c>
      <c r="E81" s="25">
        <f>VLOOKUP($A81,allsit!$A$3:$CZ$712,10,0)</f>
        <v>5</v>
      </c>
      <c r="F81" s="25">
        <f>VLOOKUP($A81,allsit!$A$3:$CZ$712,11,0)</f>
        <v>5</v>
      </c>
      <c r="G81" s="4">
        <f>60*VLOOKUP($A81,allsit!$A$3:$CZ$712,71,0)/VLOOKUP($A81,allsit!$A$3:$CZ$712,94,0)</f>
        <v>-0.97692025888386858</v>
      </c>
      <c r="H81" s="26">
        <f>VLOOKUP($A81,'5on5'!$A$3:$CZ$712,94,0)/VLOOKUP($A81,'5on5'!$A$3:$CZ$712,5,0)</f>
        <v>9.4743478260869569</v>
      </c>
      <c r="I81" s="26">
        <f>IF( ISERROR(VLOOKUP($A81,pp!$A$3:$CZ$712,94,0)),0,  VLOOKUP($A81,pp!$A$3:$CZ$712,94,0)/VLOOKUP($A81,pp!$A$3:$CZ$712,5,0))</f>
        <v>5.9705882352941171E-2</v>
      </c>
      <c r="J81" s="26">
        <f>IF( ISERROR(VLOOKUP($A81,pk!$A$3:$CZ$712,94,0)),0,  VLOOKUP($A81,pk!$A$3:$CZ$712,94,0)/VLOOKUP($A81,pk!$A$3:$CZ$712,5,0))</f>
        <v>1.101969696969697</v>
      </c>
      <c r="K81" s="26">
        <f>VLOOKUP($A81,allsit!$A$3:$CZ$712,98,0)</f>
        <v>16.64</v>
      </c>
      <c r="L81" s="1">
        <f>IF( SUM(VLOOKUP($A81,'5on5'!$A$3:$CZ$712,78,0), VLOOKUP($A81,'5on5'!$A$3:$CZ$712,79,0))&lt;60,"",  100*VLOOKUP($A81,'5on5'!$A$3:$CZ$712,78,0)/SUM(VLOOKUP($A81,'5on5'!$A$3:$CZ$712,78,0), VLOOKUP($A81,'5on5'!$A$3:$CZ$712,79,0))             )</f>
        <v>49.416342412451364</v>
      </c>
      <c r="M81" s="28">
        <f>60*VLOOKUP($A81,'5on5'!$A$3:$CZ$712,90,0)/VLOOKUP($A81,'5on5'!$A$3:$CZ$712,94,0)</f>
        <v>0.6424670735624799</v>
      </c>
      <c r="N81" s="28">
        <f>60*VLOOKUP($A81,'5on5'!$A$3:$CZ$712,89,0)/VLOOKUP($A81,'5on5'!$A$3:$CZ$712,94,0)</f>
        <v>1.5602771786517369</v>
      </c>
      <c r="O81" s="28">
        <f t="shared" si="2"/>
        <v>-0.91781010508925698</v>
      </c>
      <c r="P81" s="28">
        <f>VLOOKUP($A81,'5on5'!$A$3:$CZ$712,37,0)</f>
        <v>48.55</v>
      </c>
      <c r="Q81" s="28">
        <f>VLOOKUP($A81,'5on5'!$A$3:$CZ$712,38,0)</f>
        <v>57.36</v>
      </c>
      <c r="R81" s="4">
        <f t="shared" si="3"/>
        <v>-8.8100000000000023</v>
      </c>
      <c r="S81" s="28">
        <f>P81-VLOOKUP($A81,'5on5'!$A$3:$CZ$712,101,0)</f>
        <v>-7.1099999999999994</v>
      </c>
      <c r="T81" s="28">
        <f>Q81-VLOOKUP($A81,'5on5'!$A$3:$CZ$712,102,0)</f>
        <v>2.5</v>
      </c>
      <c r="U81" s="3">
        <f>60*VLOOKUP($A81,'5on5'!$A$3:$CZ$712,64,0)/VLOOKUP($A81,'5on5'!$A$3:$CZ$712,94,0)</f>
        <v>4.6808315359552104</v>
      </c>
      <c r="V81" s="1">
        <f>IF( VLOOKUP($A81,'5on5'!$A$3:$CZ$712,64,0)&lt;40,"",  VLOOKUP($A81,'5on5'!$A$3:$CZ$712,19,0))</f>
        <v>9.8000000000000007</v>
      </c>
      <c r="W81">
        <f>VLOOKUP($A81,'5on5'!$A$3:$CZ$712,14,0)</f>
        <v>0.46</v>
      </c>
      <c r="X81" s="1">
        <f>IF(ISERROR(VLOOKUP($A81,pp!$A$3:$CZ$712,64,0)),"",60*VLOOKUP($A81,pp!$A$3:$CZ$712,64,0)/VLOOKUP($A81,pp!$A$3:$CZ$712,94,0))</f>
        <v>14.77832512315271</v>
      </c>
      <c r="Y81" s="1" t="str">
        <f>IF(X81="","",IF(VLOOKUP($A81,pp!$A$3:$CZ$712,64,0)&lt;20,"",  VLOOKUP($A81,pp!$A$3:$CZ$712,19,0)))</f>
        <v/>
      </c>
      <c r="Z81" s="1">
        <f>IF(ISERROR( VLOOKUP($A81,pp!$A$3:$CZ$712,14,0)  ),"",VLOOKUP($A81,pp!$A$3:$CZ$712,14,0))</f>
        <v>0</v>
      </c>
      <c r="AA81">
        <f>VLOOKUP($A81,'5on5'!$A$3:$CZ$712,41,0)/VLOOKUP($A81,'5on5'!$A$3:$CZ$712,94,0)</f>
        <v>4.4360821745980758E-2</v>
      </c>
      <c r="AB81" t="str">
        <f>IF(ISERROR(VLOOKUP($A81,pk!$A$3:$CZ$712,41,0)),"",IF( VLOOKUP($A81,pk!$A$3:$CZ$712,94,0)&lt;75,"",VLOOKUP($A81,pk!$A$3:$CZ$712,41,0)/VLOOKUP($A81,pk!$A$3:$CZ$712,94,0)))</f>
        <v/>
      </c>
      <c r="AC81">
        <f>(VLOOKUP($A81,allsit!$A$3:$CZ$712,84,0)+VLOOKUP($A81,allsit!$A$3:$CZ$712,85,0))    /VLOOKUP($A81,allsit!$A$3:$CZ$712,94,0)</f>
        <v>0.29578974505094913</v>
      </c>
      <c r="AD81">
        <f>VLOOKUP($A81,'5on5'!$A$3:$CZ$712,93,0)</f>
        <v>-0.55000000000000004</v>
      </c>
    </row>
    <row r="82" spans="1:30">
      <c r="A82" t="s">
        <v>1431</v>
      </c>
      <c r="B82" t="s">
        <v>1432</v>
      </c>
      <c r="C82" t="s">
        <v>80</v>
      </c>
      <c r="D82" t="s">
        <v>1243</v>
      </c>
      <c r="E82" s="25">
        <f>VLOOKUP($A82,allsit!$A$3:$CZ$712,10,0)</f>
        <v>5</v>
      </c>
      <c r="F82" s="25">
        <f>VLOOKUP($A82,allsit!$A$3:$CZ$712,11,0)</f>
        <v>10</v>
      </c>
      <c r="G82" s="4">
        <f>60*VLOOKUP($A82,allsit!$A$3:$CZ$712,71,0)/VLOOKUP($A82,allsit!$A$3:$CZ$712,94,0)</f>
        <v>-1.7234481272889546</v>
      </c>
      <c r="H82" s="26">
        <f>VLOOKUP($A82,'5on5'!$A$3:$CZ$712,94,0)/VLOOKUP($A82,'5on5'!$A$3:$CZ$712,5,0)</f>
        <v>10.921585365853659</v>
      </c>
      <c r="I82" s="26">
        <f>IF( ISERROR(VLOOKUP($A82,pp!$A$3:$CZ$712,94,0)),0,  VLOOKUP($A82,pp!$A$3:$CZ$712,94,0)/VLOOKUP($A82,pp!$A$3:$CZ$712,5,0))</f>
        <v>0.11784810126582279</v>
      </c>
      <c r="J82" s="26">
        <f>IF( ISERROR(VLOOKUP($A82,pk!$A$3:$CZ$712,94,0)),0,  VLOOKUP($A82,pk!$A$3:$CZ$712,94,0)/VLOOKUP($A82,pk!$A$3:$CZ$712,5,0))</f>
        <v>0.64303797468354429</v>
      </c>
      <c r="K82" s="26">
        <f>VLOOKUP($A82,allsit!$A$3:$CZ$712,98,0)</f>
        <v>17.09</v>
      </c>
      <c r="L82" s="1" t="str">
        <f>IF( SUM(VLOOKUP($A82,'5on5'!$A$3:$CZ$712,78,0), VLOOKUP($A82,'5on5'!$A$3:$CZ$712,79,0))&lt;60,"",  100*VLOOKUP($A82,'5on5'!$A$3:$CZ$712,78,0)/SUM(VLOOKUP($A82,'5on5'!$A$3:$CZ$712,78,0), VLOOKUP($A82,'5on5'!$A$3:$CZ$712,79,0))             )</f>
        <v/>
      </c>
      <c r="M82" s="28">
        <f>60*VLOOKUP($A82,'5on5'!$A$3:$CZ$712,90,0)/VLOOKUP($A82,'5on5'!$A$3:$CZ$712,94,0)</f>
        <v>0.53597150418169426</v>
      </c>
      <c r="N82" s="28">
        <f>60*VLOOKUP($A82,'5on5'!$A$3:$CZ$712,89,0)/VLOOKUP($A82,'5on5'!$A$3:$CZ$712,94,0)</f>
        <v>0.46897506615898255</v>
      </c>
      <c r="O82" s="28">
        <f t="shared" si="2"/>
        <v>6.6996438022711713E-2</v>
      </c>
      <c r="P82" s="28">
        <f>VLOOKUP($A82,'5on5'!$A$3:$CZ$712,37,0)</f>
        <v>34.64</v>
      </c>
      <c r="Q82" s="28">
        <f>VLOOKUP($A82,'5on5'!$A$3:$CZ$712,38,0)</f>
        <v>67.2</v>
      </c>
      <c r="R82" s="4">
        <f t="shared" si="3"/>
        <v>-32.56</v>
      </c>
      <c r="S82" s="28">
        <f>P82-VLOOKUP($A82,'5on5'!$A$3:$CZ$712,101,0)</f>
        <v>-8.18</v>
      </c>
      <c r="T82" s="28">
        <f>Q82-VLOOKUP($A82,'5on5'!$A$3:$CZ$712,102,0)</f>
        <v>4.6600000000000037</v>
      </c>
      <c r="U82" s="3">
        <f>60*VLOOKUP($A82,'5on5'!$A$3:$CZ$712,64,0)/VLOOKUP($A82,'5on5'!$A$3:$CZ$712,94,0)</f>
        <v>4.7567470996125367</v>
      </c>
      <c r="V82" s="1">
        <f>IF( VLOOKUP($A82,'5on5'!$A$3:$CZ$712,64,0)&lt;40,"",  VLOOKUP($A82,'5on5'!$A$3:$CZ$712,19,0))</f>
        <v>7.04</v>
      </c>
      <c r="W82">
        <f>VLOOKUP($A82,'5on5'!$A$3:$CZ$712,14,0)</f>
        <v>0.6</v>
      </c>
      <c r="X82" s="1">
        <f>IF(ISERROR(VLOOKUP($A82,pp!$A$3:$CZ$712,64,0)),"",60*VLOOKUP($A82,pp!$A$3:$CZ$712,64,0)/VLOOKUP($A82,pp!$A$3:$CZ$712,94,0))</f>
        <v>0</v>
      </c>
      <c r="Y82" s="1" t="str">
        <f>IF(X82="","",IF(VLOOKUP($A82,pp!$A$3:$CZ$712,64,0)&lt;20,"",  VLOOKUP($A82,pp!$A$3:$CZ$712,19,0)))</f>
        <v/>
      </c>
      <c r="Z82" s="1">
        <f>IF(ISERROR( VLOOKUP($A82,pp!$A$3:$CZ$712,14,0)  ),"",VLOOKUP($A82,pp!$A$3:$CZ$712,14,0))</f>
        <v>0</v>
      </c>
      <c r="AA82">
        <f>VLOOKUP($A82,'5on5'!$A$3:$CZ$712,41,0)/VLOOKUP($A82,'5on5'!$A$3:$CZ$712,94,0)</f>
        <v>3.5731433612112951E-2</v>
      </c>
      <c r="AB82" t="str">
        <f>IF(ISERROR(VLOOKUP($A82,pk!$A$3:$CZ$712,41,0)),"",IF( VLOOKUP($A82,pk!$A$3:$CZ$712,94,0)&lt;75,"",VLOOKUP($A82,pk!$A$3:$CZ$712,41,0)/VLOOKUP($A82,pk!$A$3:$CZ$712,94,0)))</f>
        <v/>
      </c>
      <c r="AC82">
        <f>(VLOOKUP($A82,allsit!$A$3:$CZ$712,84,0)+VLOOKUP($A82,allsit!$A$3:$CZ$712,85,0))    /VLOOKUP($A82,allsit!$A$3:$CZ$712,94,0)</f>
        <v>0.34058617753567438</v>
      </c>
      <c r="AD82">
        <f>VLOOKUP($A82,'5on5'!$A$3:$CZ$712,93,0)</f>
        <v>-7.0000000000000007E-2</v>
      </c>
    </row>
    <row r="83" spans="1:30">
      <c r="A83" t="s">
        <v>918</v>
      </c>
      <c r="B83" t="s">
        <v>919</v>
      </c>
      <c r="C83" t="s">
        <v>113</v>
      </c>
      <c r="D83" t="s">
        <v>345</v>
      </c>
      <c r="E83" s="25">
        <f>VLOOKUP($A83,allsit!$A$3:$CZ$712,10,0)</f>
        <v>13</v>
      </c>
      <c r="F83" s="25">
        <f>VLOOKUP($A83,allsit!$A$3:$CZ$712,11,0)</f>
        <v>23</v>
      </c>
      <c r="G83" s="4">
        <f>60*VLOOKUP($A83,allsit!$A$3:$CZ$712,71,0)/VLOOKUP($A83,allsit!$A$3:$CZ$712,94,0)</f>
        <v>-0.52443320872441712</v>
      </c>
      <c r="H83" s="26">
        <f>VLOOKUP($A83,'5on5'!$A$3:$CZ$712,94,0)/VLOOKUP($A83,'5on5'!$A$3:$CZ$712,5,0)</f>
        <v>14.671012658227848</v>
      </c>
      <c r="I83" s="26">
        <f>IF( ISERROR(VLOOKUP($A83,pp!$A$3:$CZ$712,94,0)),0,  VLOOKUP($A83,pp!$A$3:$CZ$712,94,0)/VLOOKUP($A83,pp!$A$3:$CZ$712,5,0))</f>
        <v>2.6223684210526317</v>
      </c>
      <c r="J83" s="26">
        <f>IF( ISERROR(VLOOKUP($A83,pk!$A$3:$CZ$712,94,0)),0,  VLOOKUP($A83,pk!$A$3:$CZ$712,94,0)/VLOOKUP($A83,pk!$A$3:$CZ$712,5,0))</f>
        <v>0.70883116883116881</v>
      </c>
      <c r="K83" s="26">
        <f>VLOOKUP($A83,allsit!$A$3:$CZ$712,98,0)</f>
        <v>17.64</v>
      </c>
      <c r="L83" s="1" t="str">
        <f>IF( SUM(VLOOKUP($A83,'5on5'!$A$3:$CZ$712,78,0), VLOOKUP($A83,'5on5'!$A$3:$CZ$712,79,0))&lt;60,"",  100*VLOOKUP($A83,'5on5'!$A$3:$CZ$712,78,0)/SUM(VLOOKUP($A83,'5on5'!$A$3:$CZ$712,78,0), VLOOKUP($A83,'5on5'!$A$3:$CZ$712,79,0))             )</f>
        <v/>
      </c>
      <c r="M83" s="28">
        <f>60*VLOOKUP($A83,'5on5'!$A$3:$CZ$712,90,0)/VLOOKUP($A83,'5on5'!$A$3:$CZ$712,94,0)</f>
        <v>1.8636595025064495</v>
      </c>
      <c r="N83" s="28">
        <f>60*VLOOKUP($A83,'5on5'!$A$3:$CZ$712,89,0)/VLOOKUP($A83,'5on5'!$A$3:$CZ$712,94,0)</f>
        <v>1.6565862244501772</v>
      </c>
      <c r="O83" s="28">
        <f t="shared" si="2"/>
        <v>0.20707327805627229</v>
      </c>
      <c r="P83" s="28">
        <f>VLOOKUP($A83,'5on5'!$A$3:$CZ$712,37,0)</f>
        <v>57.62</v>
      </c>
      <c r="Q83" s="28">
        <f>VLOOKUP($A83,'5on5'!$A$3:$CZ$712,38,0)</f>
        <v>58.55</v>
      </c>
      <c r="R83" s="4">
        <f t="shared" si="3"/>
        <v>-0.92999999999999972</v>
      </c>
      <c r="S83" s="28">
        <f>P83-VLOOKUP($A83,'5on5'!$A$3:$CZ$712,101,0)</f>
        <v>3.8699999999999974</v>
      </c>
      <c r="T83" s="28">
        <f>Q83-VLOOKUP($A83,'5on5'!$A$3:$CZ$712,102,0)</f>
        <v>3.3999999999999986</v>
      </c>
      <c r="U83" s="3">
        <f>60*VLOOKUP($A83,'5on5'!$A$3:$CZ$712,64,0)/VLOOKUP($A83,'5on5'!$A$3:$CZ$712,94,0)</f>
        <v>6.9887231343991854</v>
      </c>
      <c r="V83" s="1">
        <f>IF( VLOOKUP($A83,'5on5'!$A$3:$CZ$712,64,0)&lt;40,"",  VLOOKUP($A83,'5on5'!$A$3:$CZ$712,19,0))</f>
        <v>5.93</v>
      </c>
      <c r="W83">
        <f>VLOOKUP($A83,'5on5'!$A$3:$CZ$712,14,0)</f>
        <v>0.88</v>
      </c>
      <c r="X83" s="1">
        <f>IF(ISERROR(VLOOKUP($A83,pp!$A$3:$CZ$712,64,0)),"",60*VLOOKUP($A83,pp!$A$3:$CZ$712,64,0)/VLOOKUP($A83,pp!$A$3:$CZ$712,94,0))</f>
        <v>11.138986452584044</v>
      </c>
      <c r="Y83" s="1">
        <f>IF(X83="","",IF(VLOOKUP($A83,pp!$A$3:$CZ$712,64,0)&lt;20,"",  VLOOKUP($A83,pp!$A$3:$CZ$712,19,0)))</f>
        <v>13.51</v>
      </c>
      <c r="Z83" s="1">
        <f>IF(ISERROR( VLOOKUP($A83,pp!$A$3:$CZ$712,14,0)  ),"",VLOOKUP($A83,pp!$A$3:$CZ$712,14,0))</f>
        <v>1.51</v>
      </c>
      <c r="AA83">
        <f>VLOOKUP($A83,'5on5'!$A$3:$CZ$712,41,0)/VLOOKUP($A83,'5on5'!$A$3:$CZ$712,94,0)</f>
        <v>4.3140266261723369E-2</v>
      </c>
      <c r="AB83" t="str">
        <f>IF(ISERROR(VLOOKUP($A83,pk!$A$3:$CZ$712,41,0)),"",IF( VLOOKUP($A83,pk!$A$3:$CZ$712,94,0)&lt;75,"",VLOOKUP($A83,pk!$A$3:$CZ$712,41,0)/VLOOKUP($A83,pk!$A$3:$CZ$712,94,0)))</f>
        <v/>
      </c>
      <c r="AC83">
        <f>(VLOOKUP($A83,allsit!$A$3:$CZ$712,84,0)+VLOOKUP($A83,allsit!$A$3:$CZ$712,85,0))    /VLOOKUP($A83,allsit!$A$3:$CZ$712,94,0)</f>
        <v>0.22389263910927037</v>
      </c>
      <c r="AD83">
        <f>VLOOKUP($A83,'5on5'!$A$3:$CZ$712,93,0)</f>
        <v>-0.05</v>
      </c>
    </row>
    <row r="84" spans="1:30">
      <c r="A84" t="s">
        <v>1356</v>
      </c>
      <c r="B84" t="s">
        <v>1357</v>
      </c>
      <c r="C84" t="s">
        <v>80</v>
      </c>
      <c r="D84" t="s">
        <v>256</v>
      </c>
      <c r="E84" s="25">
        <f>VLOOKUP($A84,allsit!$A$3:$CZ$712,10,0)</f>
        <v>7</v>
      </c>
      <c r="F84" s="25">
        <f>VLOOKUP($A84,allsit!$A$3:$CZ$712,11,0)</f>
        <v>18</v>
      </c>
      <c r="G84" s="4">
        <f>60*VLOOKUP($A84,allsit!$A$3:$CZ$712,71,0)/VLOOKUP($A84,allsit!$A$3:$CZ$712,94,0)</f>
        <v>0.18657296557728786</v>
      </c>
      <c r="H84" s="26">
        <f>VLOOKUP($A84,'5on5'!$A$3:$CZ$712,94,0)/VLOOKUP($A84,'5on5'!$A$3:$CZ$712,5,0)</f>
        <v>11.169746835443037</v>
      </c>
      <c r="I84" s="26">
        <f>IF( ISERROR(VLOOKUP($A84,pp!$A$3:$CZ$712,94,0)),0,  VLOOKUP($A84,pp!$A$3:$CZ$712,94,0)/VLOOKUP($A84,pp!$A$3:$CZ$712,5,0))</f>
        <v>0.39621621621621622</v>
      </c>
      <c r="J84" s="26">
        <f>IF( ISERROR(VLOOKUP($A84,pk!$A$3:$CZ$712,94,0)),0,  VLOOKUP($A84,pk!$A$3:$CZ$712,94,0)/VLOOKUP($A84,pk!$A$3:$CZ$712,5,0))</f>
        <v>0.48688311688311692</v>
      </c>
      <c r="K84" s="26">
        <f>VLOOKUP($A84,allsit!$A$3:$CZ$712,98,0)</f>
        <v>16.989999999999998</v>
      </c>
      <c r="L84" s="1" t="str">
        <f>IF( SUM(VLOOKUP($A84,'5on5'!$A$3:$CZ$712,78,0), VLOOKUP($A84,'5on5'!$A$3:$CZ$712,79,0))&lt;60,"",  100*VLOOKUP($A84,'5on5'!$A$3:$CZ$712,78,0)/SUM(VLOOKUP($A84,'5on5'!$A$3:$CZ$712,78,0), VLOOKUP($A84,'5on5'!$A$3:$CZ$712,79,0))             )</f>
        <v/>
      </c>
      <c r="M84" s="28">
        <f>60*VLOOKUP($A84,'5on5'!$A$3:$CZ$712,90,0)/VLOOKUP($A84,'5on5'!$A$3:$CZ$712,94,0)</f>
        <v>1.0199340442651375</v>
      </c>
      <c r="N84" s="28">
        <f>60*VLOOKUP($A84,'5on5'!$A$3:$CZ$712,89,0)/VLOOKUP($A84,'5on5'!$A$3:$CZ$712,94,0)</f>
        <v>0.74795163246110086</v>
      </c>
      <c r="O84" s="28">
        <f t="shared" si="2"/>
        <v>0.27198241180403659</v>
      </c>
      <c r="P84" s="28">
        <f>VLOOKUP($A84,'5on5'!$A$3:$CZ$712,37,0)</f>
        <v>45.01</v>
      </c>
      <c r="Q84" s="28">
        <f>VLOOKUP($A84,'5on5'!$A$3:$CZ$712,38,0)</f>
        <v>59.43</v>
      </c>
      <c r="R84" s="4">
        <f t="shared" si="3"/>
        <v>-14.420000000000002</v>
      </c>
      <c r="S84" s="28">
        <f>P84-VLOOKUP($A84,'5on5'!$A$3:$CZ$712,101,0)</f>
        <v>-8.6200000000000045</v>
      </c>
      <c r="T84" s="28">
        <f>Q84-VLOOKUP($A84,'5on5'!$A$3:$CZ$712,102,0)</f>
        <v>5.1099999999999994</v>
      </c>
      <c r="U84" s="3">
        <f>60*VLOOKUP($A84,'5on5'!$A$3:$CZ$712,64,0)/VLOOKUP($A84,'5on5'!$A$3:$CZ$712,94,0)</f>
        <v>5.7116306478847703</v>
      </c>
      <c r="V84" s="1">
        <f>IF( VLOOKUP($A84,'5on5'!$A$3:$CZ$712,64,0)&lt;40,"",  VLOOKUP($A84,'5on5'!$A$3:$CZ$712,19,0))</f>
        <v>5.95</v>
      </c>
      <c r="W84">
        <f>VLOOKUP($A84,'5on5'!$A$3:$CZ$712,14,0)</f>
        <v>1.0900000000000001</v>
      </c>
      <c r="X84" s="1">
        <f>IF(ISERROR(VLOOKUP($A84,pp!$A$3:$CZ$712,64,0)),"",60*VLOOKUP($A84,pp!$A$3:$CZ$712,64,0)/VLOOKUP($A84,pp!$A$3:$CZ$712,94,0))</f>
        <v>2.0463847203274215</v>
      </c>
      <c r="Y84" s="1" t="str">
        <f>IF(X84="","",IF(VLOOKUP($A84,pp!$A$3:$CZ$712,64,0)&lt;20,"",  VLOOKUP($A84,pp!$A$3:$CZ$712,19,0)))</f>
        <v/>
      </c>
      <c r="Z84" s="1">
        <f>IF(ISERROR( VLOOKUP($A84,pp!$A$3:$CZ$712,14,0)  ),"",VLOOKUP($A84,pp!$A$3:$CZ$712,14,0))</f>
        <v>0</v>
      </c>
      <c r="AA84">
        <f>VLOOKUP($A84,'5on5'!$A$3:$CZ$712,41,0)/VLOOKUP($A84,'5on5'!$A$3:$CZ$712,94,0)</f>
        <v>3.1731281377137613E-2</v>
      </c>
      <c r="AB84" t="str">
        <f>IF(ISERROR(VLOOKUP($A84,pk!$A$3:$CZ$712,41,0)),"",IF( VLOOKUP($A84,pk!$A$3:$CZ$712,94,0)&lt;75,"",VLOOKUP($A84,pk!$A$3:$CZ$712,41,0)/VLOOKUP($A84,pk!$A$3:$CZ$712,94,0)))</f>
        <v/>
      </c>
      <c r="AC84">
        <f>(VLOOKUP($A84,allsit!$A$3:$CZ$712,84,0)+VLOOKUP($A84,allsit!$A$3:$CZ$712,85,0))    /VLOOKUP($A84,allsit!$A$3:$CZ$712,94,0)</f>
        <v>0.29540719549737243</v>
      </c>
      <c r="AD84">
        <f>VLOOKUP($A84,'5on5'!$A$3:$CZ$712,93,0)</f>
        <v>-0.14000000000000001</v>
      </c>
    </row>
    <row r="85" spans="1:30">
      <c r="A85" t="s">
        <v>870</v>
      </c>
      <c r="B85" t="s">
        <v>871</v>
      </c>
      <c r="C85" t="s">
        <v>113</v>
      </c>
      <c r="D85" t="s">
        <v>116</v>
      </c>
      <c r="E85" s="25">
        <f>VLOOKUP($A85,allsit!$A$3:$CZ$712,10,0)</f>
        <v>14</v>
      </c>
      <c r="F85" s="25">
        <f>VLOOKUP($A85,allsit!$A$3:$CZ$712,11,0)</f>
        <v>14</v>
      </c>
      <c r="G85" s="4">
        <f>60*VLOOKUP($A85,allsit!$A$3:$CZ$712,71,0)/VLOOKUP($A85,allsit!$A$3:$CZ$712,94,0)</f>
        <v>0.53741169094349339</v>
      </c>
      <c r="H85" s="26">
        <f>VLOOKUP($A85,'5on5'!$A$3:$CZ$712,94,0)/VLOOKUP($A85,'5on5'!$A$3:$CZ$712,5,0)</f>
        <v>10.774027777777778</v>
      </c>
      <c r="I85" s="26">
        <f>IF( ISERROR(VLOOKUP($A85,pp!$A$3:$CZ$712,94,0)),0,  VLOOKUP($A85,pp!$A$3:$CZ$712,94,0)/VLOOKUP($A85,pp!$A$3:$CZ$712,5,0))</f>
        <v>1.4738235294117648</v>
      </c>
      <c r="J85" s="26">
        <f>IF( ISERROR(VLOOKUP($A85,pk!$A$3:$CZ$712,94,0)),0,  VLOOKUP($A85,pk!$A$3:$CZ$712,94,0)/VLOOKUP($A85,pk!$A$3:$CZ$712,5,0))</f>
        <v>3.6376811594202897E-2</v>
      </c>
      <c r="K85" s="26">
        <f>VLOOKUP($A85,allsit!$A$3:$CZ$712,98,0)</f>
        <v>17.09</v>
      </c>
      <c r="L85" s="1" t="str">
        <f>IF( SUM(VLOOKUP($A85,'5on5'!$A$3:$CZ$712,78,0), VLOOKUP($A85,'5on5'!$A$3:$CZ$712,79,0))&lt;60,"",  100*VLOOKUP($A85,'5on5'!$A$3:$CZ$712,78,0)/SUM(VLOOKUP($A85,'5on5'!$A$3:$CZ$712,78,0), VLOOKUP($A85,'5on5'!$A$3:$CZ$712,79,0))             )</f>
        <v/>
      </c>
      <c r="M85" s="28">
        <f>60*VLOOKUP($A85,'5on5'!$A$3:$CZ$712,90,0)/VLOOKUP($A85,'5on5'!$A$3:$CZ$712,94,0)</f>
        <v>1.160197491395202</v>
      </c>
      <c r="N85" s="28">
        <f>60*VLOOKUP($A85,'5on5'!$A$3:$CZ$712,89,0)/VLOOKUP($A85,'5on5'!$A$3:$CZ$712,94,0)</f>
        <v>1.469583489100589</v>
      </c>
      <c r="O85" s="28">
        <f t="shared" si="2"/>
        <v>-0.30938599770538699</v>
      </c>
      <c r="P85" s="28">
        <f>VLOOKUP($A85,'5on5'!$A$3:$CZ$712,37,0)</f>
        <v>50.74</v>
      </c>
      <c r="Q85" s="28">
        <f>VLOOKUP($A85,'5on5'!$A$3:$CZ$712,38,0)</f>
        <v>51.44</v>
      </c>
      <c r="R85" s="4">
        <f t="shared" si="3"/>
        <v>-0.69999999999999574</v>
      </c>
      <c r="S85" s="28">
        <f>P85-VLOOKUP($A85,'5on5'!$A$3:$CZ$712,101,0)</f>
        <v>-1.9299999999999997</v>
      </c>
      <c r="T85" s="28">
        <f>Q85-VLOOKUP($A85,'5on5'!$A$3:$CZ$712,102,0)</f>
        <v>-0.46000000000000085</v>
      </c>
      <c r="U85" s="3">
        <f>60*VLOOKUP($A85,'5on5'!$A$3:$CZ$712,64,0)/VLOOKUP($A85,'5on5'!$A$3:$CZ$712,94,0)</f>
        <v>7.3479174455029455</v>
      </c>
      <c r="V85" s="1">
        <f>IF( VLOOKUP($A85,'5on5'!$A$3:$CZ$712,64,0)&lt;40,"",  VLOOKUP($A85,'5on5'!$A$3:$CZ$712,19,0))</f>
        <v>10.53</v>
      </c>
      <c r="W85">
        <f>VLOOKUP($A85,'5on5'!$A$3:$CZ$712,14,0)</f>
        <v>0.93</v>
      </c>
      <c r="X85" s="1">
        <f>IF(ISERROR(VLOOKUP($A85,pp!$A$3:$CZ$712,64,0)),"",60*VLOOKUP($A85,pp!$A$3:$CZ$712,64,0)/VLOOKUP($A85,pp!$A$3:$CZ$712,94,0))</f>
        <v>4.7894631810017962</v>
      </c>
      <c r="Y85" s="1" t="str">
        <f>IF(X85="","",IF(VLOOKUP($A85,pp!$A$3:$CZ$712,64,0)&lt;20,"",  VLOOKUP($A85,pp!$A$3:$CZ$712,19,0)))</f>
        <v/>
      </c>
      <c r="Z85" s="1">
        <f>IF(ISERROR( VLOOKUP($A85,pp!$A$3:$CZ$712,14,0)  ),"",VLOOKUP($A85,pp!$A$3:$CZ$712,14,0))</f>
        <v>1.2</v>
      </c>
      <c r="AA85">
        <f>VLOOKUP($A85,'5on5'!$A$3:$CZ$712,41,0)/VLOOKUP($A85,'5on5'!$A$3:$CZ$712,94,0)</f>
        <v>4.6407899655808077E-2</v>
      </c>
      <c r="AB85" t="str">
        <f>IF(ISERROR(VLOOKUP($A85,pk!$A$3:$CZ$712,41,0)),"",IF( VLOOKUP($A85,pk!$A$3:$CZ$712,94,0)&lt;75,"",VLOOKUP($A85,pk!$A$3:$CZ$712,41,0)/VLOOKUP($A85,pk!$A$3:$CZ$712,94,0)))</f>
        <v/>
      </c>
      <c r="AC85">
        <f>(VLOOKUP($A85,allsit!$A$3:$CZ$712,84,0)+VLOOKUP($A85,allsit!$A$3:$CZ$712,85,0))    /VLOOKUP($A85,allsit!$A$3:$CZ$712,94,0)</f>
        <v>0.22951957634045031</v>
      </c>
      <c r="AD85">
        <f>VLOOKUP($A85,'5on5'!$A$3:$CZ$712,93,0)</f>
        <v>-0.93</v>
      </c>
    </row>
    <row r="86" spans="1:30">
      <c r="A86" t="s">
        <v>641</v>
      </c>
      <c r="B86" t="s">
        <v>642</v>
      </c>
      <c r="C86" t="s">
        <v>87</v>
      </c>
      <c r="D86" t="s">
        <v>643</v>
      </c>
      <c r="E86" s="25">
        <f>VLOOKUP($A86,allsit!$A$3:$CZ$712,10,0)</f>
        <v>2</v>
      </c>
      <c r="F86" s="25">
        <f>VLOOKUP($A86,allsit!$A$3:$CZ$712,11,0)</f>
        <v>7</v>
      </c>
      <c r="G86" s="4">
        <f>60*VLOOKUP($A86,allsit!$A$3:$CZ$712,71,0)/VLOOKUP($A86,allsit!$A$3:$CZ$712,94,0)</f>
        <v>-1.6460905349794237</v>
      </c>
      <c r="H86" s="26">
        <f>VLOOKUP($A86,'5on5'!$A$3:$CZ$712,94,0)/VLOOKUP($A86,'5on5'!$A$3:$CZ$712,5,0)</f>
        <v>11.012432432432432</v>
      </c>
      <c r="I86" s="26">
        <f>IF( ISERROR(VLOOKUP($A86,pp!$A$3:$CZ$712,94,0)),0,  VLOOKUP($A86,pp!$A$3:$CZ$712,94,0)/VLOOKUP($A86,pp!$A$3:$CZ$712,5,0))</f>
        <v>1.7466666666666668</v>
      </c>
      <c r="J86" s="26">
        <f>IF( ISERROR(VLOOKUP($A86,pk!$A$3:$CZ$712,94,0)),0,  VLOOKUP($A86,pk!$A$3:$CZ$712,94,0)/VLOOKUP($A86,pk!$A$3:$CZ$712,5,0))</f>
        <v>0</v>
      </c>
      <c r="K86" s="26">
        <f>VLOOKUP($A86,allsit!$A$3:$CZ$712,98,0)</f>
        <v>17.059999999999999</v>
      </c>
      <c r="L86" s="1">
        <f>IF( SUM(VLOOKUP($A86,'5on5'!$A$3:$CZ$712,78,0), VLOOKUP($A86,'5on5'!$A$3:$CZ$712,79,0))&lt;60,"",  100*VLOOKUP($A86,'5on5'!$A$3:$CZ$712,78,0)/SUM(VLOOKUP($A86,'5on5'!$A$3:$CZ$712,78,0), VLOOKUP($A86,'5on5'!$A$3:$CZ$712,79,0))             )</f>
        <v>41.791044776119406</v>
      </c>
      <c r="M86" s="28">
        <f>60*VLOOKUP($A86,'5on5'!$A$3:$CZ$712,90,0)/VLOOKUP($A86,'5on5'!$A$3:$CZ$712,94,0)</f>
        <v>2.0615520541893684</v>
      </c>
      <c r="N86" s="28">
        <f>60*VLOOKUP($A86,'5on5'!$A$3:$CZ$712,89,0)/VLOOKUP($A86,'5on5'!$A$3:$CZ$712,94,0)</f>
        <v>1.6197908997202179</v>
      </c>
      <c r="O86" s="28">
        <f t="shared" si="2"/>
        <v>0.44176115446915043</v>
      </c>
      <c r="P86" s="28">
        <f>VLOOKUP($A86,'5on5'!$A$3:$CZ$712,37,0)</f>
        <v>58.9</v>
      </c>
      <c r="Q86" s="28">
        <f>VLOOKUP($A86,'5on5'!$A$3:$CZ$712,38,0)</f>
        <v>53.6</v>
      </c>
      <c r="R86" s="4">
        <f t="shared" si="3"/>
        <v>5.2999999999999972</v>
      </c>
      <c r="S86" s="28">
        <f>P86-VLOOKUP($A86,'5on5'!$A$3:$CZ$712,101,0)</f>
        <v>6.6700000000000017</v>
      </c>
      <c r="T86" s="28">
        <f>Q86-VLOOKUP($A86,'5on5'!$A$3:$CZ$712,102,0)</f>
        <v>-2.9799999999999969</v>
      </c>
      <c r="U86" s="3">
        <f>60*VLOOKUP($A86,'5on5'!$A$3:$CZ$712,64,0)/VLOOKUP($A86,'5on5'!$A$3:$CZ$712,94,0)</f>
        <v>5.5956412899425709</v>
      </c>
      <c r="V86" s="1" t="str">
        <f>IF( VLOOKUP($A86,'5on5'!$A$3:$CZ$712,64,0)&lt;40,"",  VLOOKUP($A86,'5on5'!$A$3:$CZ$712,19,0))</f>
        <v/>
      </c>
      <c r="W86">
        <f>VLOOKUP($A86,'5on5'!$A$3:$CZ$712,14,0)</f>
        <v>0.88</v>
      </c>
      <c r="X86" s="1">
        <f>IF(ISERROR(VLOOKUP($A86,pp!$A$3:$CZ$712,64,0)),"",60*VLOOKUP($A86,pp!$A$3:$CZ$712,64,0)/VLOOKUP($A86,pp!$A$3:$CZ$712,94,0))</f>
        <v>9.5419847328244263</v>
      </c>
      <c r="Y86" s="1" t="str">
        <f>IF(X86="","",IF(VLOOKUP($A86,pp!$A$3:$CZ$712,64,0)&lt;20,"",  VLOOKUP($A86,pp!$A$3:$CZ$712,19,0)))</f>
        <v/>
      </c>
      <c r="Z86" s="1">
        <f>IF(ISERROR( VLOOKUP($A86,pp!$A$3:$CZ$712,14,0)  ),"",VLOOKUP($A86,pp!$A$3:$CZ$712,14,0))</f>
        <v>0.95</v>
      </c>
      <c r="AA86">
        <f>VLOOKUP($A86,'5on5'!$A$3:$CZ$712,41,0)/VLOOKUP($A86,'5on5'!$A$3:$CZ$712,94,0)</f>
        <v>1.9633829087517794E-2</v>
      </c>
      <c r="AB86" t="str">
        <f>IF(ISERROR(VLOOKUP($A86,pk!$A$3:$CZ$712,41,0)),"",IF( VLOOKUP($A86,pk!$A$3:$CZ$712,94,0)&lt;75,"",VLOOKUP($A86,pk!$A$3:$CZ$712,41,0)/VLOOKUP($A86,pk!$A$3:$CZ$712,94,0)))</f>
        <v/>
      </c>
      <c r="AC86">
        <f>(VLOOKUP($A86,allsit!$A$3:$CZ$712,84,0)+VLOOKUP($A86,allsit!$A$3:$CZ$712,85,0))    /VLOOKUP($A86,allsit!$A$3:$CZ$712,94,0)</f>
        <v>0.13928458372902816</v>
      </c>
      <c r="AD86">
        <f>VLOOKUP($A86,'5on5'!$A$3:$CZ$712,93,0)</f>
        <v>0.74</v>
      </c>
    </row>
    <row r="87" spans="1:30">
      <c r="A87" t="s">
        <v>420</v>
      </c>
      <c r="B87" t="s">
        <v>421</v>
      </c>
      <c r="C87" t="s">
        <v>273</v>
      </c>
      <c r="D87" t="s">
        <v>110</v>
      </c>
      <c r="E87" s="25">
        <f>VLOOKUP($A87,allsit!$A$3:$CZ$712,10,0)</f>
        <v>4</v>
      </c>
      <c r="F87" s="25">
        <f>VLOOKUP($A87,allsit!$A$3:$CZ$712,11,0)</f>
        <v>28</v>
      </c>
      <c r="G87" s="4">
        <f>60*VLOOKUP($A87,allsit!$A$3:$CZ$712,71,0)/VLOOKUP($A87,allsit!$A$3:$CZ$712,94,0)</f>
        <v>0.98915229648191494</v>
      </c>
      <c r="H87" s="26">
        <f>VLOOKUP($A87,'5on5'!$A$3:$CZ$712,94,0)/VLOOKUP($A87,'5on5'!$A$3:$CZ$712,5,0)</f>
        <v>10.830285714285715</v>
      </c>
      <c r="I87" s="26">
        <f>IF( ISERROR(VLOOKUP($A87,pp!$A$3:$CZ$712,94,0)),0,  VLOOKUP($A87,pp!$A$3:$CZ$712,94,0)/VLOOKUP($A87,pp!$A$3:$CZ$712,5,0))</f>
        <v>1.8827941176470588</v>
      </c>
      <c r="J87" s="26">
        <f>IF( ISERROR(VLOOKUP($A87,pk!$A$3:$CZ$712,94,0)),0,  VLOOKUP($A87,pk!$A$3:$CZ$712,94,0)/VLOOKUP($A87,pk!$A$3:$CZ$712,5,0))</f>
        <v>1.6956521739130433E-2</v>
      </c>
      <c r="K87" s="26">
        <f>VLOOKUP($A87,allsit!$A$3:$CZ$712,98,0)</f>
        <v>17.059999999999999</v>
      </c>
      <c r="L87" s="1" t="str">
        <f>IF( SUM(VLOOKUP($A87,'5on5'!$A$3:$CZ$712,78,0), VLOOKUP($A87,'5on5'!$A$3:$CZ$712,79,0))&lt;60,"",  100*VLOOKUP($A87,'5on5'!$A$3:$CZ$712,78,0)/SUM(VLOOKUP($A87,'5on5'!$A$3:$CZ$712,78,0), VLOOKUP($A87,'5on5'!$A$3:$CZ$712,79,0))             )</f>
        <v/>
      </c>
      <c r="M87" s="28">
        <f>60*VLOOKUP($A87,'5on5'!$A$3:$CZ$712,90,0)/VLOOKUP($A87,'5on5'!$A$3:$CZ$712,94,0)</f>
        <v>2.6117237376668601</v>
      </c>
      <c r="N87" s="28">
        <f>60*VLOOKUP($A87,'5on5'!$A$3:$CZ$712,89,0)/VLOOKUP($A87,'5on5'!$A$3:$CZ$712,94,0)</f>
        <v>1.3454334406162614</v>
      </c>
      <c r="O87" s="28">
        <f t="shared" si="2"/>
        <v>1.2662902970505987</v>
      </c>
      <c r="P87" s="28">
        <f>VLOOKUP($A87,'5on5'!$A$3:$CZ$712,37,0)</f>
        <v>57.3</v>
      </c>
      <c r="Q87" s="28">
        <f>VLOOKUP($A87,'5on5'!$A$3:$CZ$712,38,0)</f>
        <v>49.78</v>
      </c>
      <c r="R87" s="4">
        <f t="shared" si="3"/>
        <v>7.519999999999996</v>
      </c>
      <c r="S87" s="28">
        <f>P87-VLOOKUP($A87,'5on5'!$A$3:$CZ$712,101,0)</f>
        <v>2.1699999999999946</v>
      </c>
      <c r="T87" s="28">
        <f>Q87-VLOOKUP($A87,'5on5'!$A$3:$CZ$712,102,0)</f>
        <v>0.17000000000000171</v>
      </c>
      <c r="U87" s="3">
        <f>60*VLOOKUP($A87,'5on5'!$A$3:$CZ$712,64,0)/VLOOKUP($A87,'5on5'!$A$3:$CZ$712,94,0)</f>
        <v>4.986018044636733</v>
      </c>
      <c r="V87" s="1">
        <f>IF( VLOOKUP($A87,'5on5'!$A$3:$CZ$712,64,0)&lt;40,"",  VLOOKUP($A87,'5on5'!$A$3:$CZ$712,19,0))</f>
        <v>1.59</v>
      </c>
      <c r="W87">
        <f>VLOOKUP($A87,'5on5'!$A$3:$CZ$712,14,0)</f>
        <v>1.9</v>
      </c>
      <c r="X87" s="1">
        <f>IF(ISERROR(VLOOKUP($A87,pp!$A$3:$CZ$712,64,0)),"",60*VLOOKUP($A87,pp!$A$3:$CZ$712,64,0)/VLOOKUP($A87,pp!$A$3:$CZ$712,94,0))</f>
        <v>3.7491212996953838</v>
      </c>
      <c r="Y87" s="1" t="str">
        <f>IF(X87="","",IF(VLOOKUP($A87,pp!$A$3:$CZ$712,64,0)&lt;20,"",  VLOOKUP($A87,pp!$A$3:$CZ$712,19,0)))</f>
        <v/>
      </c>
      <c r="Z87" s="1">
        <f>IF(ISERROR( VLOOKUP($A87,pp!$A$3:$CZ$712,14,0)  ),"",VLOOKUP($A87,pp!$A$3:$CZ$712,14,0))</f>
        <v>1.41</v>
      </c>
      <c r="AA87">
        <f>VLOOKUP($A87,'5on5'!$A$3:$CZ$712,41,0)/VLOOKUP($A87,'5on5'!$A$3:$CZ$712,94,0)</f>
        <v>5.5400200495963697E-2</v>
      </c>
      <c r="AB87" t="str">
        <f>IF(ISERROR(VLOOKUP($A87,pk!$A$3:$CZ$712,41,0)),"",IF( VLOOKUP($A87,pk!$A$3:$CZ$712,94,0)&lt;75,"",VLOOKUP($A87,pk!$A$3:$CZ$712,41,0)/VLOOKUP($A87,pk!$A$3:$CZ$712,94,0)))</f>
        <v/>
      </c>
      <c r="AC87">
        <f>(VLOOKUP($A87,allsit!$A$3:$CZ$712,84,0)+VLOOKUP($A87,allsit!$A$3:$CZ$712,85,0))    /VLOOKUP($A87,allsit!$A$3:$CZ$712,94,0)</f>
        <v>0.11650015936342555</v>
      </c>
      <c r="AD87">
        <f>VLOOKUP($A87,'5on5'!$A$3:$CZ$712,93,0)</f>
        <v>0.24</v>
      </c>
    </row>
    <row r="88" spans="1:30">
      <c r="A88" t="s">
        <v>593</v>
      </c>
      <c r="B88" t="s">
        <v>594</v>
      </c>
      <c r="C88" t="s">
        <v>87</v>
      </c>
      <c r="D88" t="s">
        <v>544</v>
      </c>
      <c r="E88" s="25">
        <f>VLOOKUP($A88,allsit!$A$3:$CZ$712,10,0)</f>
        <v>13</v>
      </c>
      <c r="F88" s="25">
        <f>VLOOKUP($A88,allsit!$A$3:$CZ$712,11,0)</f>
        <v>23</v>
      </c>
      <c r="G88" s="4">
        <f>60*VLOOKUP($A88,allsit!$A$3:$CZ$712,71,0)/VLOOKUP($A88,allsit!$A$3:$CZ$712,94,0)</f>
        <v>0.14118311449950585</v>
      </c>
      <c r="H88" s="26">
        <f>VLOOKUP($A88,'5on5'!$A$3:$CZ$712,94,0)/VLOOKUP($A88,'5on5'!$A$3:$CZ$712,5,0)</f>
        <v>12.879148936170214</v>
      </c>
      <c r="I88" s="26">
        <f>IF( ISERROR(VLOOKUP($A88,pp!$A$3:$CZ$712,94,0)),0,  VLOOKUP($A88,pp!$A$3:$CZ$712,94,0)/VLOOKUP($A88,pp!$A$3:$CZ$712,5,0))</f>
        <v>1.9489130434782609</v>
      </c>
      <c r="J88" s="26">
        <f>IF( ISERROR(VLOOKUP($A88,pk!$A$3:$CZ$712,94,0)),0,  VLOOKUP($A88,pk!$A$3:$CZ$712,94,0)/VLOOKUP($A88,pk!$A$3:$CZ$712,5,0))</f>
        <v>2.386595744680851</v>
      </c>
      <c r="K88" s="26">
        <f>VLOOKUP($A88,allsit!$A$3:$CZ$712,98,0)</f>
        <v>17.649999999999999</v>
      </c>
      <c r="L88" s="1">
        <f>IF( SUM(VLOOKUP($A88,'5on5'!$A$3:$CZ$712,78,0), VLOOKUP($A88,'5on5'!$A$3:$CZ$712,79,0))&lt;60,"",  100*VLOOKUP($A88,'5on5'!$A$3:$CZ$712,78,0)/SUM(VLOOKUP($A88,'5on5'!$A$3:$CZ$712,78,0), VLOOKUP($A88,'5on5'!$A$3:$CZ$712,79,0))             )</f>
        <v>51.768488745980704</v>
      </c>
      <c r="M88" s="28">
        <f>60*VLOOKUP($A88,'5on5'!$A$3:$CZ$712,90,0)/VLOOKUP($A88,'5on5'!$A$3:$CZ$712,94,0)</f>
        <v>0.99121126015991534</v>
      </c>
      <c r="N88" s="28">
        <f>60*VLOOKUP($A88,'5on5'!$A$3:$CZ$712,89,0)/VLOOKUP($A88,'5on5'!$A$3:$CZ$712,94,0)</f>
        <v>1.3876957642238814</v>
      </c>
      <c r="O88" s="28">
        <f t="shared" si="2"/>
        <v>-0.39648450406396607</v>
      </c>
      <c r="P88" s="28">
        <f>VLOOKUP($A88,'5on5'!$A$3:$CZ$712,37,0)</f>
        <v>55.41</v>
      </c>
      <c r="Q88" s="28">
        <f>VLOOKUP($A88,'5on5'!$A$3:$CZ$712,38,0)</f>
        <v>50.75</v>
      </c>
      <c r="R88" s="4">
        <f t="shared" si="3"/>
        <v>4.6599999999999966</v>
      </c>
      <c r="S88" s="28">
        <f>P88-VLOOKUP($A88,'5on5'!$A$3:$CZ$712,101,0)</f>
        <v>5.0599999999999952</v>
      </c>
      <c r="T88" s="28">
        <f>Q88-VLOOKUP($A88,'5on5'!$A$3:$CZ$712,102,0)</f>
        <v>-4.4500000000000028</v>
      </c>
      <c r="U88" s="3">
        <f>60*VLOOKUP($A88,'5on5'!$A$3:$CZ$712,64,0)/VLOOKUP($A88,'5on5'!$A$3:$CZ$712,94,0)</f>
        <v>7.235842199167382</v>
      </c>
      <c r="V88" s="1">
        <f>IF( VLOOKUP($A88,'5on5'!$A$3:$CZ$712,64,0)&lt;40,"",  VLOOKUP($A88,'5on5'!$A$3:$CZ$712,19,0))</f>
        <v>13.7</v>
      </c>
      <c r="W88">
        <f>VLOOKUP($A88,'5on5'!$A$3:$CZ$712,14,0)</f>
        <v>1.29</v>
      </c>
      <c r="X88" s="1">
        <f>IF(ISERROR(VLOOKUP($A88,pp!$A$3:$CZ$712,64,0)),"",60*VLOOKUP($A88,pp!$A$3:$CZ$712,64,0)/VLOOKUP($A88,pp!$A$3:$CZ$712,94,0))</f>
        <v>6.692693809258226</v>
      </c>
      <c r="Y88" s="1" t="str">
        <f>IF(X88="","",IF(VLOOKUP($A88,pp!$A$3:$CZ$712,64,0)&lt;20,"",  VLOOKUP($A88,pp!$A$3:$CZ$712,19,0)))</f>
        <v/>
      </c>
      <c r="Z88" s="1">
        <f>IF(ISERROR( VLOOKUP($A88,pp!$A$3:$CZ$712,14,0)  ),"",VLOOKUP($A88,pp!$A$3:$CZ$712,14,0))</f>
        <v>4.68</v>
      </c>
      <c r="AA88">
        <f>VLOOKUP($A88,'5on5'!$A$3:$CZ$712,41,0)/VLOOKUP($A88,'5on5'!$A$3:$CZ$712,94,0)</f>
        <v>4.6256525474129381E-2</v>
      </c>
      <c r="AB88">
        <f>IF(ISERROR(VLOOKUP($A88,pk!$A$3:$CZ$712,41,0)),"",IF( VLOOKUP($A88,pk!$A$3:$CZ$712,94,0)&lt;75,"",VLOOKUP($A88,pk!$A$3:$CZ$712,41,0)/VLOOKUP($A88,pk!$A$3:$CZ$712,94,0)))</f>
        <v>2.6745119015779618E-2</v>
      </c>
      <c r="AC88">
        <f>(VLOOKUP($A88,allsit!$A$3:$CZ$712,84,0)+VLOOKUP($A88,allsit!$A$3:$CZ$712,85,0))    /VLOOKUP($A88,allsit!$A$3:$CZ$712,94,0)</f>
        <v>0.22236340533672172</v>
      </c>
      <c r="AD88">
        <f>VLOOKUP($A88,'5on5'!$A$3:$CZ$712,93,0)</f>
        <v>0</v>
      </c>
    </row>
    <row r="89" spans="1:30">
      <c r="A89" t="s">
        <v>1386</v>
      </c>
      <c r="B89" t="s">
        <v>1387</v>
      </c>
      <c r="C89" t="s">
        <v>68</v>
      </c>
      <c r="D89" t="s">
        <v>976</v>
      </c>
      <c r="E89" s="25">
        <f>VLOOKUP($A89,allsit!$A$3:$CZ$712,10,0)</f>
        <v>21</v>
      </c>
      <c r="F89" s="25">
        <f>VLOOKUP($A89,allsit!$A$3:$CZ$712,11,0)</f>
        <v>34</v>
      </c>
      <c r="G89" s="4">
        <f>60*VLOOKUP($A89,allsit!$A$3:$CZ$712,71,0)/VLOOKUP($A89,allsit!$A$3:$CZ$712,94,0)</f>
        <v>0.55495362173304086</v>
      </c>
      <c r="H89" s="26">
        <f>VLOOKUP($A89,'5on5'!$A$3:$CZ$712,94,0)/VLOOKUP($A89,'5on5'!$A$3:$CZ$712,5,0)</f>
        <v>14.874268292682927</v>
      </c>
      <c r="I89" s="26">
        <f>IF( ISERROR(VLOOKUP($A89,pp!$A$3:$CZ$712,94,0)),0,  VLOOKUP($A89,pp!$A$3:$CZ$712,94,0)/VLOOKUP($A89,pp!$A$3:$CZ$712,5,0))</f>
        <v>2.1430864197530863</v>
      </c>
      <c r="J89" s="26">
        <f>IF( ISERROR(VLOOKUP($A89,pk!$A$3:$CZ$712,94,0)),0,  VLOOKUP($A89,pk!$A$3:$CZ$712,94,0)/VLOOKUP($A89,pk!$A$3:$CZ$712,5,0))</f>
        <v>0.13051282051282051</v>
      </c>
      <c r="K89" s="26">
        <f>VLOOKUP($A89,allsit!$A$3:$CZ$712,98,0)</f>
        <v>17.84</v>
      </c>
      <c r="L89" s="1">
        <f>IF( SUM(VLOOKUP($A89,'5on5'!$A$3:$CZ$712,78,0), VLOOKUP($A89,'5on5'!$A$3:$CZ$712,79,0))&lt;60,"",  100*VLOOKUP($A89,'5on5'!$A$3:$CZ$712,78,0)/SUM(VLOOKUP($A89,'5on5'!$A$3:$CZ$712,78,0), VLOOKUP($A89,'5on5'!$A$3:$CZ$712,79,0))             )</f>
        <v>52.404317958783118</v>
      </c>
      <c r="M89" s="28">
        <f>60*VLOOKUP($A89,'5on5'!$A$3:$CZ$712,90,0)/VLOOKUP($A89,'5on5'!$A$3:$CZ$712,94,0)</f>
        <v>2.1644844181718303</v>
      </c>
      <c r="N89" s="28">
        <f>60*VLOOKUP($A89,'5on5'!$A$3:$CZ$712,89,0)/VLOOKUP($A89,'5on5'!$A$3:$CZ$712,94,0)</f>
        <v>1.2790135198288088</v>
      </c>
      <c r="O89" s="28">
        <f t="shared" si="2"/>
        <v>0.88547089834302151</v>
      </c>
      <c r="P89" s="28">
        <f>VLOOKUP($A89,'5on5'!$A$3:$CZ$712,37,0)</f>
        <v>48.6</v>
      </c>
      <c r="Q89" s="28">
        <f>VLOOKUP($A89,'5on5'!$A$3:$CZ$712,38,0)</f>
        <v>63.85</v>
      </c>
      <c r="R89" s="4">
        <f t="shared" si="3"/>
        <v>-15.25</v>
      </c>
      <c r="S89" s="28">
        <f>P89-VLOOKUP($A89,'5on5'!$A$3:$CZ$712,101,0)</f>
        <v>-0.94999999999999574</v>
      </c>
      <c r="T89" s="28">
        <f>Q89-VLOOKUP($A89,'5on5'!$A$3:$CZ$712,102,0)</f>
        <v>2.3400000000000034</v>
      </c>
      <c r="U89" s="3">
        <f>60*VLOOKUP($A89,'5on5'!$A$3:$CZ$712,64,0)/VLOOKUP($A89,'5on5'!$A$3:$CZ$712,94,0)</f>
        <v>7.7724667743443003</v>
      </c>
      <c r="V89" s="1">
        <f>IF( VLOOKUP($A89,'5on5'!$A$3:$CZ$712,64,0)&lt;40,"",  VLOOKUP($A89,'5on5'!$A$3:$CZ$712,19,0))</f>
        <v>11.39</v>
      </c>
      <c r="W89">
        <f>VLOOKUP($A89,'5on5'!$A$3:$CZ$712,14,0)</f>
        <v>1.33</v>
      </c>
      <c r="X89" s="1">
        <f>IF(ISERROR(VLOOKUP($A89,pp!$A$3:$CZ$712,64,0)),"",60*VLOOKUP($A89,pp!$A$3:$CZ$712,64,0)/VLOOKUP($A89,pp!$A$3:$CZ$712,94,0))</f>
        <v>12.097471052479982</v>
      </c>
      <c r="Y89" s="1">
        <f>IF(X89="","",IF(VLOOKUP($A89,pp!$A$3:$CZ$712,64,0)&lt;20,"",  VLOOKUP($A89,pp!$A$3:$CZ$712,19,0)))</f>
        <v>5.71</v>
      </c>
      <c r="Z89" s="1">
        <f>IF(ISERROR( VLOOKUP($A89,pp!$A$3:$CZ$712,14,0)  ),"",VLOOKUP($A89,pp!$A$3:$CZ$712,14,0))</f>
        <v>1.38</v>
      </c>
      <c r="AA89">
        <f>VLOOKUP($A89,'5on5'!$A$3:$CZ$712,41,0)/VLOOKUP($A89,'5on5'!$A$3:$CZ$712,94,0)</f>
        <v>3.9354262148578734E-2</v>
      </c>
      <c r="AB89" t="str">
        <f>IF(ISERROR(VLOOKUP($A89,pk!$A$3:$CZ$712,41,0)),"",IF( VLOOKUP($A89,pk!$A$3:$CZ$712,94,0)&lt;75,"",VLOOKUP($A89,pk!$A$3:$CZ$712,41,0)/VLOOKUP($A89,pk!$A$3:$CZ$712,94,0)))</f>
        <v/>
      </c>
      <c r="AC89">
        <f>(VLOOKUP($A89,allsit!$A$3:$CZ$712,84,0)+VLOOKUP($A89,allsit!$A$3:$CZ$712,85,0))    /VLOOKUP($A89,allsit!$A$3:$CZ$712,94,0)</f>
        <v>9.8438201950265578E-2</v>
      </c>
      <c r="AD89">
        <f>VLOOKUP($A89,'5on5'!$A$3:$CZ$712,93,0)</f>
        <v>0.69</v>
      </c>
    </row>
    <row r="90" spans="1:30">
      <c r="A90" t="s">
        <v>1232</v>
      </c>
      <c r="B90" t="s">
        <v>1233</v>
      </c>
      <c r="C90" t="s">
        <v>113</v>
      </c>
      <c r="D90" t="s">
        <v>88</v>
      </c>
      <c r="E90" s="25">
        <f>VLOOKUP($A90,allsit!$A$3:$CZ$712,10,0)</f>
        <v>5</v>
      </c>
      <c r="F90" s="25">
        <f>VLOOKUP($A90,allsit!$A$3:$CZ$712,11,0)</f>
        <v>7</v>
      </c>
      <c r="G90" s="4">
        <f>60*VLOOKUP($A90,allsit!$A$3:$CZ$712,71,0)/VLOOKUP($A90,allsit!$A$3:$CZ$712,94,0)</f>
        <v>-1.7280148875128771</v>
      </c>
      <c r="H90" s="26">
        <f>VLOOKUP($A90,'5on5'!$A$3:$CZ$712,94,0)/VLOOKUP($A90,'5on5'!$A$3:$CZ$712,5,0)</f>
        <v>10.369859154929577</v>
      </c>
      <c r="I90" s="26">
        <f>IF( ISERROR(VLOOKUP($A90,pp!$A$3:$CZ$712,94,0)),0,  VLOOKUP($A90,pp!$A$3:$CZ$712,94,0)/VLOOKUP($A90,pp!$A$3:$CZ$712,5,0))</f>
        <v>0.11588235294117646</v>
      </c>
      <c r="J90" s="26">
        <f>IF( ISERROR(VLOOKUP($A90,pk!$A$3:$CZ$712,94,0)),0,  VLOOKUP($A90,pk!$A$3:$CZ$712,94,0)/VLOOKUP($A90,pk!$A$3:$CZ$712,5,0))</f>
        <v>2.2110606060606059</v>
      </c>
      <c r="K90" s="26">
        <f>VLOOKUP($A90,allsit!$A$3:$CZ$712,98,0)</f>
        <v>16.91</v>
      </c>
      <c r="L90" s="1" t="str">
        <f>IF( SUM(VLOOKUP($A90,'5on5'!$A$3:$CZ$712,78,0), VLOOKUP($A90,'5on5'!$A$3:$CZ$712,79,0))&lt;60,"",  100*VLOOKUP($A90,'5on5'!$A$3:$CZ$712,78,0)/SUM(VLOOKUP($A90,'5on5'!$A$3:$CZ$712,78,0), VLOOKUP($A90,'5on5'!$A$3:$CZ$712,79,0))             )</f>
        <v/>
      </c>
      <c r="M90" s="28">
        <f>60*VLOOKUP($A90,'5on5'!$A$3:$CZ$712,90,0)/VLOOKUP($A90,'5on5'!$A$3:$CZ$712,94,0)</f>
        <v>1.7928449189145139</v>
      </c>
      <c r="N90" s="28">
        <f>60*VLOOKUP($A90,'5on5'!$A$3:$CZ$712,89,0)/VLOOKUP($A90,'5on5'!$A$3:$CZ$712,94,0)</f>
        <v>0.89642245945725696</v>
      </c>
      <c r="O90" s="28">
        <f t="shared" si="2"/>
        <v>0.89642245945725696</v>
      </c>
      <c r="P90" s="28">
        <f>VLOOKUP($A90,'5on5'!$A$3:$CZ$712,37,0)</f>
        <v>46.37</v>
      </c>
      <c r="Q90" s="28">
        <f>VLOOKUP($A90,'5on5'!$A$3:$CZ$712,38,0)</f>
        <v>57.21</v>
      </c>
      <c r="R90" s="4">
        <f t="shared" si="3"/>
        <v>-10.840000000000003</v>
      </c>
      <c r="S90" s="28">
        <f>P90-VLOOKUP($A90,'5on5'!$A$3:$CZ$712,101,0)</f>
        <v>-5.57</v>
      </c>
      <c r="T90" s="28">
        <f>Q90-VLOOKUP($A90,'5on5'!$A$3:$CZ$712,102,0)</f>
        <v>1.8299999999999983</v>
      </c>
      <c r="U90" s="3">
        <f>60*VLOOKUP($A90,'5on5'!$A$3:$CZ$712,64,0)/VLOOKUP($A90,'5on5'!$A$3:$CZ$712,94,0)</f>
        <v>5.7045065601825442</v>
      </c>
      <c r="V90" s="1">
        <f>IF( VLOOKUP($A90,'5on5'!$A$3:$CZ$712,64,0)&lt;40,"",  VLOOKUP($A90,'5on5'!$A$3:$CZ$712,19,0))</f>
        <v>7.14</v>
      </c>
      <c r="W90">
        <f>VLOOKUP($A90,'5on5'!$A$3:$CZ$712,14,0)</f>
        <v>0.49</v>
      </c>
      <c r="X90" s="1">
        <f>IF(ISERROR(VLOOKUP($A90,pp!$A$3:$CZ$712,64,0)),"",60*VLOOKUP($A90,pp!$A$3:$CZ$712,64,0)/VLOOKUP($A90,pp!$A$3:$CZ$712,94,0))</f>
        <v>0</v>
      </c>
      <c r="Y90" s="1" t="str">
        <f>IF(X90="","",IF(VLOOKUP($A90,pp!$A$3:$CZ$712,64,0)&lt;20,"",  VLOOKUP($A90,pp!$A$3:$CZ$712,19,0)))</f>
        <v/>
      </c>
      <c r="Z90" s="1">
        <f>IF(ISERROR( VLOOKUP($A90,pp!$A$3:$CZ$712,14,0)  ),"",VLOOKUP($A90,pp!$A$3:$CZ$712,14,0))</f>
        <v>0</v>
      </c>
      <c r="AA90">
        <f>VLOOKUP($A90,'5on5'!$A$3:$CZ$712,41,0)/VLOOKUP($A90,'5on5'!$A$3:$CZ$712,94,0)</f>
        <v>3.6671827886887783E-2</v>
      </c>
      <c r="AB90">
        <f>IF(ISERROR(VLOOKUP($A90,pk!$A$3:$CZ$712,41,0)),"",IF( VLOOKUP($A90,pk!$A$3:$CZ$712,94,0)&lt;75,"",VLOOKUP($A90,pk!$A$3:$CZ$712,41,0)/VLOOKUP($A90,pk!$A$3:$CZ$712,94,0)))</f>
        <v>3.4263002809566227E-2</v>
      </c>
      <c r="AC90">
        <f>(VLOOKUP($A90,allsit!$A$3:$CZ$712,84,0)+VLOOKUP($A90,allsit!$A$3:$CZ$712,85,0))    /VLOOKUP($A90,allsit!$A$3:$CZ$712,94,0)</f>
        <v>0.25809453127596177</v>
      </c>
      <c r="AD90">
        <f>VLOOKUP($A90,'5on5'!$A$3:$CZ$712,93,0)</f>
        <v>0.16</v>
      </c>
    </row>
    <row r="91" spans="1:30">
      <c r="A91" t="s">
        <v>801</v>
      </c>
      <c r="B91" t="s">
        <v>802</v>
      </c>
      <c r="C91" t="s">
        <v>68</v>
      </c>
      <c r="D91" t="s">
        <v>163</v>
      </c>
      <c r="E91" s="25">
        <f>VLOOKUP($A91,allsit!$A$3:$CZ$712,10,0)</f>
        <v>19</v>
      </c>
      <c r="F91" s="25">
        <f>VLOOKUP($A91,allsit!$A$3:$CZ$712,11,0)</f>
        <v>21</v>
      </c>
      <c r="G91" s="4">
        <f>60*VLOOKUP($A91,allsit!$A$3:$CZ$712,71,0)/VLOOKUP($A91,allsit!$A$3:$CZ$712,94,0)</f>
        <v>-0.49037089871611983</v>
      </c>
      <c r="H91" s="26">
        <f>VLOOKUP($A91,'5on5'!$A$3:$CZ$712,94,0)/VLOOKUP($A91,'5on5'!$A$3:$CZ$712,5,0)</f>
        <v>13.127307692307692</v>
      </c>
      <c r="I91" s="26">
        <f>IF( ISERROR(VLOOKUP($A91,pp!$A$3:$CZ$712,94,0)),0,  VLOOKUP($A91,pp!$A$3:$CZ$712,94,0)/VLOOKUP($A91,pp!$A$3:$CZ$712,5,0))</f>
        <v>1.2588311688311689</v>
      </c>
      <c r="J91" s="26">
        <f>IF( ISERROR(VLOOKUP($A91,pk!$A$3:$CZ$712,94,0)),0,  VLOOKUP($A91,pk!$A$3:$CZ$712,94,0)/VLOOKUP($A91,pk!$A$3:$CZ$712,5,0))</f>
        <v>1.9894805194805194</v>
      </c>
      <c r="K91" s="26">
        <f>VLOOKUP($A91,allsit!$A$3:$CZ$712,98,0)</f>
        <v>17.579999999999998</v>
      </c>
      <c r="L91" s="1">
        <f>IF( SUM(VLOOKUP($A91,'5on5'!$A$3:$CZ$712,78,0), VLOOKUP($A91,'5on5'!$A$3:$CZ$712,79,0))&lt;60,"",  100*VLOOKUP($A91,'5on5'!$A$3:$CZ$712,78,0)/SUM(VLOOKUP($A91,'5on5'!$A$3:$CZ$712,78,0), VLOOKUP($A91,'5on5'!$A$3:$CZ$712,79,0))             )</f>
        <v>52.054794520547944</v>
      </c>
      <c r="M91" s="28">
        <f>60*VLOOKUP($A91,'5on5'!$A$3:$CZ$712,90,0)/VLOOKUP($A91,'5on5'!$A$3:$CZ$712,94,0)</f>
        <v>2.9884855410037798</v>
      </c>
      <c r="N91" s="28">
        <f>60*VLOOKUP($A91,'5on5'!$A$3:$CZ$712,89,0)/VLOOKUP($A91,'5on5'!$A$3:$CZ$712,94,0)</f>
        <v>1.9337259382965633</v>
      </c>
      <c r="O91" s="28">
        <f t="shared" si="2"/>
        <v>1.0547596027072166</v>
      </c>
      <c r="P91" s="28">
        <f>VLOOKUP($A91,'5on5'!$A$3:$CZ$712,37,0)</f>
        <v>58.95</v>
      </c>
      <c r="Q91" s="28">
        <f>VLOOKUP($A91,'5on5'!$A$3:$CZ$712,38,0)</f>
        <v>58.66</v>
      </c>
      <c r="R91" s="4">
        <f t="shared" si="3"/>
        <v>0.29000000000000625</v>
      </c>
      <c r="S91" s="28">
        <f>P91-VLOOKUP($A91,'5on5'!$A$3:$CZ$712,101,0)</f>
        <v>-1.1400000000000006</v>
      </c>
      <c r="T91" s="28">
        <f>Q91-VLOOKUP($A91,'5on5'!$A$3:$CZ$712,102,0)</f>
        <v>2.0599999999999952</v>
      </c>
      <c r="U91" s="3">
        <f>60*VLOOKUP($A91,'5on5'!$A$3:$CZ$712,64,0)/VLOOKUP($A91,'5on5'!$A$3:$CZ$712,94,0)</f>
        <v>6.5629486390671241</v>
      </c>
      <c r="V91" s="1">
        <f>IF( VLOOKUP($A91,'5on5'!$A$3:$CZ$712,64,0)&lt;40,"",  VLOOKUP($A91,'5on5'!$A$3:$CZ$712,19,0))</f>
        <v>11.61</v>
      </c>
      <c r="W91">
        <f>VLOOKUP($A91,'5on5'!$A$3:$CZ$712,14,0)</f>
        <v>0.88</v>
      </c>
      <c r="X91" s="1">
        <f>IF(ISERROR(VLOOKUP($A91,pp!$A$3:$CZ$712,64,0)),"",60*VLOOKUP($A91,pp!$A$3:$CZ$712,64,0)/VLOOKUP($A91,pp!$A$3:$CZ$712,94,0))</f>
        <v>8.6660476632621481</v>
      </c>
      <c r="Y91" s="1" t="str">
        <f>IF(X91="","",IF(VLOOKUP($A91,pp!$A$3:$CZ$712,64,0)&lt;20,"",  VLOOKUP($A91,pp!$A$3:$CZ$712,19,0)))</f>
        <v/>
      </c>
      <c r="Z91" s="1">
        <f>IF(ISERROR( VLOOKUP($A91,pp!$A$3:$CZ$712,14,0)  ),"",VLOOKUP($A91,pp!$A$3:$CZ$712,14,0))</f>
        <v>1.24</v>
      </c>
      <c r="AA91">
        <f>VLOOKUP($A91,'5on5'!$A$3:$CZ$712,41,0)/VLOOKUP($A91,'5on5'!$A$3:$CZ$712,94,0)</f>
        <v>5.0784721611828933E-2</v>
      </c>
      <c r="AB91">
        <f>IF(ISERROR(VLOOKUP($A91,pk!$A$3:$CZ$712,41,0)),"",IF( VLOOKUP($A91,pk!$A$3:$CZ$712,94,0)&lt;75,"",VLOOKUP($A91,pk!$A$3:$CZ$712,41,0)/VLOOKUP($A91,pk!$A$3:$CZ$712,94,0)))</f>
        <v>6.5278412429009731E-3</v>
      </c>
      <c r="AC91">
        <f>(VLOOKUP($A91,allsit!$A$3:$CZ$712,84,0)+VLOOKUP($A91,allsit!$A$3:$CZ$712,85,0))    /VLOOKUP($A91,allsit!$A$3:$CZ$712,94,0)</f>
        <v>0.10401806942463147</v>
      </c>
      <c r="AD91">
        <f>VLOOKUP($A91,'5on5'!$A$3:$CZ$712,93,0)</f>
        <v>0</v>
      </c>
    </row>
    <row r="92" spans="1:30">
      <c r="A92" t="s">
        <v>432</v>
      </c>
      <c r="B92" t="s">
        <v>433</v>
      </c>
      <c r="C92" t="s">
        <v>113</v>
      </c>
      <c r="D92" t="s">
        <v>163</v>
      </c>
      <c r="E92" s="25">
        <f>VLOOKUP($A92,allsit!$A$3:$CZ$712,10,0)</f>
        <v>14</v>
      </c>
      <c r="F92" s="25">
        <f>VLOOKUP($A92,allsit!$A$3:$CZ$712,11,0)</f>
        <v>13</v>
      </c>
      <c r="G92" s="4">
        <f>60*VLOOKUP($A92,allsit!$A$3:$CZ$712,71,0)/VLOOKUP($A92,allsit!$A$3:$CZ$712,94,0)</f>
        <v>2.5148640886722449</v>
      </c>
      <c r="H92" s="26">
        <f>VLOOKUP($A92,'5on5'!$A$3:$CZ$712,94,0)/VLOOKUP($A92,'5on5'!$A$3:$CZ$712,5,0)</f>
        <v>11.285531914893616</v>
      </c>
      <c r="I92" s="26">
        <f>IF( ISERROR(VLOOKUP($A92,pp!$A$3:$CZ$712,94,0)),0,  VLOOKUP($A92,pp!$A$3:$CZ$712,94,0)/VLOOKUP($A92,pp!$A$3:$CZ$712,5,0))</f>
        <v>1.8655319148936171</v>
      </c>
      <c r="J92" s="26">
        <f>IF( ISERROR(VLOOKUP($A92,pk!$A$3:$CZ$712,94,0)),0,  VLOOKUP($A92,pk!$A$3:$CZ$712,94,0)/VLOOKUP($A92,pk!$A$3:$CZ$712,5,0))</f>
        <v>0.22913043478260867</v>
      </c>
      <c r="K92" s="26">
        <f>VLOOKUP($A92,allsit!$A$3:$CZ$712,98,0)</f>
        <v>17.53</v>
      </c>
      <c r="L92" s="1" t="str">
        <f>IF( SUM(VLOOKUP($A92,'5on5'!$A$3:$CZ$712,78,0), VLOOKUP($A92,'5on5'!$A$3:$CZ$712,79,0))&lt;60,"",  100*VLOOKUP($A92,'5on5'!$A$3:$CZ$712,78,0)/SUM(VLOOKUP($A92,'5on5'!$A$3:$CZ$712,78,0), VLOOKUP($A92,'5on5'!$A$3:$CZ$712,79,0))             )</f>
        <v/>
      </c>
      <c r="M92" s="28">
        <f>60*VLOOKUP($A92,'5on5'!$A$3:$CZ$712,90,0)/VLOOKUP($A92,'5on5'!$A$3:$CZ$712,94,0)</f>
        <v>1.8098865050337469</v>
      </c>
      <c r="N92" s="28">
        <f>60*VLOOKUP($A92,'5on5'!$A$3:$CZ$712,89,0)/VLOOKUP($A92,'5on5'!$A$3:$CZ$712,94,0)</f>
        <v>0.90494325251687346</v>
      </c>
      <c r="O92" s="28">
        <f t="shared" si="2"/>
        <v>0.90494325251687346</v>
      </c>
      <c r="P92" s="28">
        <f>VLOOKUP($A92,'5on5'!$A$3:$CZ$712,37,0)</f>
        <v>65.95</v>
      </c>
      <c r="Q92" s="28">
        <f>VLOOKUP($A92,'5on5'!$A$3:$CZ$712,38,0)</f>
        <v>55.65</v>
      </c>
      <c r="R92" s="4">
        <f t="shared" si="3"/>
        <v>10.300000000000004</v>
      </c>
      <c r="S92" s="28">
        <f>P92-VLOOKUP($A92,'5on5'!$A$3:$CZ$712,101,0)</f>
        <v>5.3300000000000054</v>
      </c>
      <c r="T92" s="28">
        <f>Q92-VLOOKUP($A92,'5on5'!$A$3:$CZ$712,102,0)</f>
        <v>-0.30000000000000426</v>
      </c>
      <c r="U92" s="3">
        <f>60*VLOOKUP($A92,'5on5'!$A$3:$CZ$712,64,0)/VLOOKUP($A92,'5on5'!$A$3:$CZ$712,94,0)</f>
        <v>7.918253459522643</v>
      </c>
      <c r="V92" s="1">
        <f>IF( VLOOKUP($A92,'5on5'!$A$3:$CZ$712,64,0)&lt;40,"",  VLOOKUP($A92,'5on5'!$A$3:$CZ$712,19,0))</f>
        <v>10</v>
      </c>
      <c r="W92">
        <f>VLOOKUP($A92,'5on5'!$A$3:$CZ$712,14,0)</f>
        <v>1.1299999999999999</v>
      </c>
      <c r="X92" s="1">
        <f>IF(ISERROR(VLOOKUP($A92,pp!$A$3:$CZ$712,64,0)),"",60*VLOOKUP($A92,pp!$A$3:$CZ$712,64,0)/VLOOKUP($A92,pp!$A$3:$CZ$712,94,0))</f>
        <v>11.633211678832115</v>
      </c>
      <c r="Y92" s="1" t="str">
        <f>IF(X92="","",IF(VLOOKUP($A92,pp!$A$3:$CZ$712,64,0)&lt;20,"",  VLOOKUP($A92,pp!$A$3:$CZ$712,19,0)))</f>
        <v/>
      </c>
      <c r="Z92" s="1">
        <f>IF(ISERROR( VLOOKUP($A92,pp!$A$3:$CZ$712,14,0)  ),"",VLOOKUP($A92,pp!$A$3:$CZ$712,14,0))</f>
        <v>2.0499999999999998</v>
      </c>
      <c r="AA92">
        <f>VLOOKUP($A92,'5on5'!$A$3:$CZ$712,41,0)/VLOOKUP($A92,'5on5'!$A$3:$CZ$712,94,0)</f>
        <v>6.4100147053278544E-2</v>
      </c>
      <c r="AB92" t="str">
        <f>IF(ISERROR(VLOOKUP($A92,pk!$A$3:$CZ$712,41,0)),"",IF( VLOOKUP($A92,pk!$A$3:$CZ$712,94,0)&lt;75,"",VLOOKUP($A92,pk!$A$3:$CZ$712,41,0)/VLOOKUP($A92,pk!$A$3:$CZ$712,94,0)))</f>
        <v/>
      </c>
      <c r="AC92">
        <f>(VLOOKUP($A92,allsit!$A$3:$CZ$712,84,0)+VLOOKUP($A92,allsit!$A$3:$CZ$712,85,0))    /VLOOKUP($A92,allsit!$A$3:$CZ$712,94,0)</f>
        <v>0.16610522067156186</v>
      </c>
      <c r="AD92">
        <f>VLOOKUP($A92,'5on5'!$A$3:$CZ$712,93,0)</f>
        <v>0.9</v>
      </c>
    </row>
    <row r="93" spans="1:30">
      <c r="A93" t="s">
        <v>711</v>
      </c>
      <c r="B93" t="s">
        <v>712</v>
      </c>
      <c r="C93" t="s">
        <v>100</v>
      </c>
      <c r="D93" t="s">
        <v>643</v>
      </c>
      <c r="E93" s="25">
        <f>VLOOKUP($A93,allsit!$A$3:$CZ$712,10,0)</f>
        <v>24</v>
      </c>
      <c r="F93" s="25">
        <f>VLOOKUP($A93,allsit!$A$3:$CZ$712,11,0)</f>
        <v>39</v>
      </c>
      <c r="G93" s="4">
        <f>60*VLOOKUP($A93,allsit!$A$3:$CZ$712,71,0)/VLOOKUP($A93,allsit!$A$3:$CZ$712,94,0)</f>
        <v>0.38903189413145389</v>
      </c>
      <c r="H93" s="26">
        <f>VLOOKUP($A93,'5on5'!$A$3:$CZ$712,94,0)/VLOOKUP($A93,'5on5'!$A$3:$CZ$712,5,0)</f>
        <v>15.302839506172839</v>
      </c>
      <c r="I93" s="26">
        <f>IF( ISERROR(VLOOKUP($A93,pp!$A$3:$CZ$712,94,0)),0,  VLOOKUP($A93,pp!$A$3:$CZ$712,94,0)/VLOOKUP($A93,pp!$A$3:$CZ$712,5,0))</f>
        <v>2.7430263157894736</v>
      </c>
      <c r="J93" s="26">
        <f>IF( ISERROR(VLOOKUP($A93,pk!$A$3:$CZ$712,94,0)),0,  VLOOKUP($A93,pk!$A$3:$CZ$712,94,0)/VLOOKUP($A93,pk!$A$3:$CZ$712,5,0))</f>
        <v>4.4545454545454548E-2</v>
      </c>
      <c r="K93" s="26">
        <f>VLOOKUP($A93,allsit!$A$3:$CZ$712,98,0)</f>
        <v>17.88</v>
      </c>
      <c r="L93" s="1" t="str">
        <f>IF( SUM(VLOOKUP($A93,'5on5'!$A$3:$CZ$712,78,0), VLOOKUP($A93,'5on5'!$A$3:$CZ$712,79,0))&lt;60,"",  100*VLOOKUP($A93,'5on5'!$A$3:$CZ$712,78,0)/SUM(VLOOKUP($A93,'5on5'!$A$3:$CZ$712,78,0), VLOOKUP($A93,'5on5'!$A$3:$CZ$712,79,0))             )</f>
        <v/>
      </c>
      <c r="M93" s="28">
        <f>60*VLOOKUP($A93,'5on5'!$A$3:$CZ$712,90,0)/VLOOKUP($A93,'5on5'!$A$3:$CZ$712,94,0)</f>
        <v>1.6457850959637927</v>
      </c>
      <c r="N93" s="28">
        <f>60*VLOOKUP($A93,'5on5'!$A$3:$CZ$712,89,0)/VLOOKUP($A93,'5on5'!$A$3:$CZ$712,94,0)</f>
        <v>2.85592119593717</v>
      </c>
      <c r="O93" s="28">
        <f t="shared" si="2"/>
        <v>-1.2101360999733772</v>
      </c>
      <c r="P93" s="28">
        <f>VLOOKUP($A93,'5on5'!$A$3:$CZ$712,37,0)</f>
        <v>56.05</v>
      </c>
      <c r="Q93" s="28">
        <f>VLOOKUP($A93,'5on5'!$A$3:$CZ$712,38,0)</f>
        <v>55.09</v>
      </c>
      <c r="R93" s="4">
        <f t="shared" si="3"/>
        <v>0.95999999999999375</v>
      </c>
      <c r="S93" s="28">
        <f>P93-VLOOKUP($A93,'5on5'!$A$3:$CZ$712,101,0)</f>
        <v>2.9499999999999957</v>
      </c>
      <c r="T93" s="28">
        <f>Q93-VLOOKUP($A93,'5on5'!$A$3:$CZ$712,102,0)</f>
        <v>-1.5499999999999972</v>
      </c>
      <c r="U93" s="3">
        <f>60*VLOOKUP($A93,'5on5'!$A$3:$CZ$712,64,0)/VLOOKUP($A93,'5on5'!$A$3:$CZ$712,94,0)</f>
        <v>6.3411131638604958</v>
      </c>
      <c r="V93" s="1">
        <f>IF( VLOOKUP($A93,'5on5'!$A$3:$CZ$712,64,0)&lt;40,"",  VLOOKUP($A93,'5on5'!$A$3:$CZ$712,19,0))</f>
        <v>13.74</v>
      </c>
      <c r="W93">
        <f>VLOOKUP($A93,'5on5'!$A$3:$CZ$712,14,0)</f>
        <v>1.1100000000000001</v>
      </c>
      <c r="X93" s="1">
        <f>IF(ISERROR(VLOOKUP($A93,pp!$A$3:$CZ$712,64,0)),"",60*VLOOKUP($A93,pp!$A$3:$CZ$712,64,0)/VLOOKUP($A93,pp!$A$3:$CZ$712,94,0))</f>
        <v>12.375881421787307</v>
      </c>
      <c r="Y93" s="1">
        <f>IF(X93="","",IF(VLOOKUP($A93,pp!$A$3:$CZ$712,64,0)&lt;20,"",  VLOOKUP($A93,pp!$A$3:$CZ$712,19,0)))</f>
        <v>13.95</v>
      </c>
      <c r="Z93" s="1">
        <f>IF(ISERROR( VLOOKUP($A93,pp!$A$3:$CZ$712,14,0)  ),"",VLOOKUP($A93,pp!$A$3:$CZ$712,14,0))</f>
        <v>4.03</v>
      </c>
      <c r="AA93">
        <f>VLOOKUP($A93,'5on5'!$A$3:$CZ$712,41,0)/VLOOKUP($A93,'5on5'!$A$3:$CZ$712,94,0)</f>
        <v>4.1144627399094816E-2</v>
      </c>
      <c r="AB93" t="str">
        <f>IF(ISERROR(VLOOKUP($A93,pk!$A$3:$CZ$712,41,0)),"",IF( VLOOKUP($A93,pk!$A$3:$CZ$712,94,0)&lt;75,"",VLOOKUP($A93,pk!$A$3:$CZ$712,41,0)/VLOOKUP($A93,pk!$A$3:$CZ$712,94,0)))</f>
        <v/>
      </c>
      <c r="AC93">
        <f>(VLOOKUP($A93,allsit!$A$3:$CZ$712,84,0)+VLOOKUP($A93,allsit!$A$3:$CZ$712,85,0))    /VLOOKUP($A93,allsit!$A$3:$CZ$712,94,0)</f>
        <v>0.1465353467895143</v>
      </c>
      <c r="AD93">
        <f>VLOOKUP($A93,'5on5'!$A$3:$CZ$712,93,0)</f>
        <v>0.15</v>
      </c>
    </row>
    <row r="94" spans="1:30">
      <c r="A94" t="s">
        <v>1017</v>
      </c>
      <c r="B94" t="s">
        <v>1018</v>
      </c>
      <c r="C94" t="s">
        <v>87</v>
      </c>
      <c r="D94" t="s">
        <v>767</v>
      </c>
      <c r="E94" s="25">
        <f>VLOOKUP($A94,allsit!$A$3:$CZ$712,10,0)</f>
        <v>13</v>
      </c>
      <c r="F94" s="25">
        <f>VLOOKUP($A94,allsit!$A$3:$CZ$712,11,0)</f>
        <v>21</v>
      </c>
      <c r="G94" s="4">
        <f>60*VLOOKUP($A94,allsit!$A$3:$CZ$712,71,0)/VLOOKUP($A94,allsit!$A$3:$CZ$712,94,0)</f>
        <v>-1.0958995093359014</v>
      </c>
      <c r="H94" s="26">
        <f>VLOOKUP($A94,'5on5'!$A$3:$CZ$712,94,0)/VLOOKUP($A94,'5on5'!$A$3:$CZ$712,5,0)</f>
        <v>12.496666666666666</v>
      </c>
      <c r="I94" s="26">
        <f>IF( ISERROR(VLOOKUP($A94,pp!$A$3:$CZ$712,94,0)),0,  VLOOKUP($A94,pp!$A$3:$CZ$712,94,0)/VLOOKUP($A94,pp!$A$3:$CZ$712,5,0))</f>
        <v>2.0539393939393942</v>
      </c>
      <c r="J94" s="26">
        <f>IF( ISERROR(VLOOKUP($A94,pk!$A$3:$CZ$712,94,0)),0,  VLOOKUP($A94,pk!$A$3:$CZ$712,94,0)/VLOOKUP($A94,pk!$A$3:$CZ$712,5,0))</f>
        <v>1.7039130434782608</v>
      </c>
      <c r="K94" s="26">
        <f>VLOOKUP($A94,allsit!$A$3:$CZ$712,98,0)</f>
        <v>17.73</v>
      </c>
      <c r="L94" s="1">
        <f>IF( SUM(VLOOKUP($A94,'5on5'!$A$3:$CZ$712,78,0), VLOOKUP($A94,'5on5'!$A$3:$CZ$712,79,0))&lt;60,"",  100*VLOOKUP($A94,'5on5'!$A$3:$CZ$712,78,0)/SUM(VLOOKUP($A94,'5on5'!$A$3:$CZ$712,78,0), VLOOKUP($A94,'5on5'!$A$3:$CZ$712,79,0))             )</f>
        <v>40.115163147792707</v>
      </c>
      <c r="M94" s="28">
        <f>60*VLOOKUP($A94,'5on5'!$A$3:$CZ$712,90,0)/VLOOKUP($A94,'5on5'!$A$3:$CZ$712,94,0)</f>
        <v>0.83500527676945735</v>
      </c>
      <c r="N94" s="28">
        <f>60*VLOOKUP($A94,'5on5'!$A$3:$CZ$712,89,0)/VLOOKUP($A94,'5on5'!$A$3:$CZ$712,94,0)</f>
        <v>1.8787618727312791</v>
      </c>
      <c r="O94" s="28">
        <f t="shared" si="2"/>
        <v>-1.0437565959618218</v>
      </c>
      <c r="P94" s="28">
        <f>VLOOKUP($A94,'5on5'!$A$3:$CZ$712,37,0)</f>
        <v>44.81</v>
      </c>
      <c r="Q94" s="28">
        <f>VLOOKUP($A94,'5on5'!$A$3:$CZ$712,38,0)</f>
        <v>48.5</v>
      </c>
      <c r="R94" s="4">
        <f t="shared" si="3"/>
        <v>-3.6899999999999977</v>
      </c>
      <c r="S94" s="28">
        <f>P94-VLOOKUP($A94,'5on5'!$A$3:$CZ$712,101,0)</f>
        <v>-2.4299999999999997</v>
      </c>
      <c r="T94" s="28">
        <f>Q94-VLOOKUP($A94,'5on5'!$A$3:$CZ$712,102,0)</f>
        <v>0.10000000000000142</v>
      </c>
      <c r="U94" s="3">
        <f>60*VLOOKUP($A94,'5on5'!$A$3:$CZ$712,64,0)/VLOOKUP($A94,'5on5'!$A$3:$CZ$712,94,0)</f>
        <v>5.0100316606167441</v>
      </c>
      <c r="V94" s="1">
        <f>IF( VLOOKUP($A94,'5on5'!$A$3:$CZ$712,64,0)&lt;40,"",  VLOOKUP($A94,'5on5'!$A$3:$CZ$712,19,0))</f>
        <v>11.11</v>
      </c>
      <c r="W94">
        <f>VLOOKUP($A94,'5on5'!$A$3:$CZ$712,14,0)</f>
        <v>0.9</v>
      </c>
      <c r="X94" s="1">
        <f>IF(ISERROR(VLOOKUP($A94,pp!$A$3:$CZ$712,64,0)),"",60*VLOOKUP($A94,pp!$A$3:$CZ$712,64,0)/VLOOKUP($A94,pp!$A$3:$CZ$712,94,0))</f>
        <v>12.393036293892003</v>
      </c>
      <c r="Y94" s="1">
        <f>IF(X94="","",IF(VLOOKUP($A94,pp!$A$3:$CZ$712,64,0)&lt;20,"",  VLOOKUP($A94,pp!$A$3:$CZ$712,19,0)))</f>
        <v>17.86</v>
      </c>
      <c r="Z94" s="1">
        <f>IF(ISERROR( VLOOKUP($A94,pp!$A$3:$CZ$712,14,0)  ),"",VLOOKUP($A94,pp!$A$3:$CZ$712,14,0))</f>
        <v>1.77</v>
      </c>
      <c r="AA94">
        <f>VLOOKUP($A94,'5on5'!$A$3:$CZ$712,41,0)/VLOOKUP($A94,'5on5'!$A$3:$CZ$712,94,0)</f>
        <v>2.8993238776717271E-2</v>
      </c>
      <c r="AB94">
        <f>IF(ISERROR(VLOOKUP($A94,pk!$A$3:$CZ$712,41,0)),"",IF( VLOOKUP($A94,pk!$A$3:$CZ$712,94,0)&lt;75,"",VLOOKUP($A94,pk!$A$3:$CZ$712,41,0)/VLOOKUP($A94,pk!$A$3:$CZ$712,94,0)))</f>
        <v>1.7011142298205325E-2</v>
      </c>
      <c r="AC94">
        <f>(VLOOKUP($A94,allsit!$A$3:$CZ$712,84,0)+VLOOKUP($A94,allsit!$A$3:$CZ$712,85,0))    /VLOOKUP($A94,allsit!$A$3:$CZ$712,94,0)</f>
        <v>7.7211101794120329E-2</v>
      </c>
      <c r="AD94">
        <f>VLOOKUP($A94,'5on5'!$A$3:$CZ$712,93,0)</f>
        <v>7.0000000000000007E-2</v>
      </c>
    </row>
    <row r="95" spans="1:30">
      <c r="A95" t="s">
        <v>1119</v>
      </c>
      <c r="B95" t="s">
        <v>1120</v>
      </c>
      <c r="C95" t="s">
        <v>87</v>
      </c>
      <c r="D95" t="s">
        <v>282</v>
      </c>
      <c r="E95" s="25">
        <f>VLOOKUP($A95,allsit!$A$3:$CZ$712,10,0)</f>
        <v>14</v>
      </c>
      <c r="F95" s="25">
        <f>VLOOKUP($A95,allsit!$A$3:$CZ$712,11,0)</f>
        <v>12</v>
      </c>
      <c r="G95" s="4">
        <f>60*VLOOKUP($A95,allsit!$A$3:$CZ$712,71,0)/VLOOKUP($A95,allsit!$A$3:$CZ$712,94,0)</f>
        <v>-0.55645487656819104</v>
      </c>
      <c r="H95" s="26">
        <f>VLOOKUP($A95,'5on5'!$A$3:$CZ$712,94,0)/VLOOKUP($A95,'5on5'!$A$3:$CZ$712,5,0)</f>
        <v>12.9612987012987</v>
      </c>
      <c r="I95" s="26">
        <f>IF( ISERROR(VLOOKUP($A95,pp!$A$3:$CZ$712,94,0)),0,  VLOOKUP($A95,pp!$A$3:$CZ$712,94,0)/VLOOKUP($A95,pp!$A$3:$CZ$712,5,0))</f>
        <v>0.46210526315789469</v>
      </c>
      <c r="J95" s="26">
        <f>IF( ISERROR(VLOOKUP($A95,pk!$A$3:$CZ$712,94,0)),0,  VLOOKUP($A95,pk!$A$3:$CZ$712,94,0)/VLOOKUP($A95,pk!$A$3:$CZ$712,5,0))</f>
        <v>1.2538666666666667</v>
      </c>
      <c r="K95" s="26">
        <f>VLOOKUP($A95,allsit!$A$3:$CZ$712,98,0)</f>
        <v>17.21</v>
      </c>
      <c r="L95" s="1">
        <f>IF( SUM(VLOOKUP($A95,'5on5'!$A$3:$CZ$712,78,0), VLOOKUP($A95,'5on5'!$A$3:$CZ$712,79,0))&lt;60,"",  100*VLOOKUP($A95,'5on5'!$A$3:$CZ$712,78,0)/SUM(VLOOKUP($A95,'5on5'!$A$3:$CZ$712,78,0), VLOOKUP($A95,'5on5'!$A$3:$CZ$712,79,0))             )</f>
        <v>51.488095238095241</v>
      </c>
      <c r="M95" s="28">
        <f>60*VLOOKUP($A95,'5on5'!$A$3:$CZ$712,90,0)/VLOOKUP($A95,'5on5'!$A$3:$CZ$712,94,0)</f>
        <v>1.5630949279573556</v>
      </c>
      <c r="N95" s="28">
        <f>60*VLOOKUP($A95,'5on5'!$A$3:$CZ$712,89,0)/VLOOKUP($A95,'5on5'!$A$3:$CZ$712,94,0)</f>
        <v>1.4428568565760205</v>
      </c>
      <c r="O95" s="28">
        <f t="shared" si="2"/>
        <v>0.12023807138133513</v>
      </c>
      <c r="P95" s="28">
        <f>VLOOKUP($A95,'5on5'!$A$3:$CZ$712,37,0)</f>
        <v>50.2</v>
      </c>
      <c r="Q95" s="28">
        <f>VLOOKUP($A95,'5on5'!$A$3:$CZ$712,38,0)</f>
        <v>55.55</v>
      </c>
      <c r="R95" s="4">
        <f t="shared" si="3"/>
        <v>-5.3499999999999943</v>
      </c>
      <c r="S95" s="28">
        <f>P95-VLOOKUP($A95,'5on5'!$A$3:$CZ$712,101,0)</f>
        <v>-2</v>
      </c>
      <c r="T95" s="28">
        <f>Q95-VLOOKUP($A95,'5on5'!$A$3:$CZ$712,102,0)</f>
        <v>-1.3100000000000023</v>
      </c>
      <c r="U95" s="3">
        <f>60*VLOOKUP($A95,'5on5'!$A$3:$CZ$712,64,0)/VLOOKUP($A95,'5on5'!$A$3:$CZ$712,94,0)</f>
        <v>7.7553556040961107</v>
      </c>
      <c r="V95" s="1">
        <f>IF( VLOOKUP($A95,'5on5'!$A$3:$CZ$712,64,0)&lt;40,"",  VLOOKUP($A95,'5on5'!$A$3:$CZ$712,19,0))</f>
        <v>8.5299999999999994</v>
      </c>
      <c r="W95">
        <f>VLOOKUP($A95,'5on5'!$A$3:$CZ$712,14,0)</f>
        <v>0.54</v>
      </c>
      <c r="X95" s="1">
        <f>IF(ISERROR(VLOOKUP($A95,pp!$A$3:$CZ$712,64,0)),"",60*VLOOKUP($A95,pp!$A$3:$CZ$712,64,0)/VLOOKUP($A95,pp!$A$3:$CZ$712,94,0))</f>
        <v>11.958997722095672</v>
      </c>
      <c r="Y95" s="1" t="str">
        <f>IF(X95="","",IF(VLOOKUP($A95,pp!$A$3:$CZ$712,64,0)&lt;20,"",  VLOOKUP($A95,pp!$A$3:$CZ$712,19,0)))</f>
        <v/>
      </c>
      <c r="Z95" s="1">
        <f>IF(ISERROR( VLOOKUP($A95,pp!$A$3:$CZ$712,14,0)  ),"",VLOOKUP($A95,pp!$A$3:$CZ$712,14,0))</f>
        <v>1.71</v>
      </c>
      <c r="AA95">
        <f>VLOOKUP($A95,'5on5'!$A$3:$CZ$712,41,0)/VLOOKUP($A95,'5on5'!$A$3:$CZ$712,94,0)</f>
        <v>3.8075389270756099E-2</v>
      </c>
      <c r="AB95">
        <f>IF(ISERROR(VLOOKUP($A95,pk!$A$3:$CZ$712,41,0)),"",IF( VLOOKUP($A95,pk!$A$3:$CZ$712,94,0)&lt;75,"",VLOOKUP($A95,pk!$A$3:$CZ$712,41,0)/VLOOKUP($A95,pk!$A$3:$CZ$712,94,0)))</f>
        <v>1.0633772862611654E-2</v>
      </c>
      <c r="AC95">
        <f>(VLOOKUP($A95,allsit!$A$3:$CZ$712,84,0)+VLOOKUP($A95,allsit!$A$3:$CZ$712,85,0))    /VLOOKUP($A95,allsit!$A$3:$CZ$712,94,0)</f>
        <v>0.18042627815998921</v>
      </c>
      <c r="AD95">
        <f>VLOOKUP($A95,'5on5'!$A$3:$CZ$712,93,0)</f>
        <v>-0.06</v>
      </c>
    </row>
    <row r="96" spans="1:30">
      <c r="A96" t="s">
        <v>1435</v>
      </c>
      <c r="B96" t="s">
        <v>1436</v>
      </c>
      <c r="C96" t="s">
        <v>68</v>
      </c>
      <c r="D96" t="s">
        <v>1243</v>
      </c>
      <c r="E96" s="25">
        <f>VLOOKUP($A96,allsit!$A$3:$CZ$712,10,0)</f>
        <v>20</v>
      </c>
      <c r="F96" s="25">
        <f>VLOOKUP($A96,allsit!$A$3:$CZ$712,11,0)</f>
        <v>26</v>
      </c>
      <c r="G96" s="4">
        <f>60*VLOOKUP($A96,allsit!$A$3:$CZ$712,71,0)/VLOOKUP($A96,allsit!$A$3:$CZ$712,94,0)</f>
        <v>0.12244814661124755</v>
      </c>
      <c r="H96" s="26">
        <f>VLOOKUP($A96,'5on5'!$A$3:$CZ$712,94,0)/VLOOKUP($A96,'5on5'!$A$3:$CZ$712,5,0)</f>
        <v>14.71423076923077</v>
      </c>
      <c r="I96" s="26">
        <f>IF( ISERROR(VLOOKUP($A96,pp!$A$3:$CZ$712,94,0)),0,  VLOOKUP($A96,pp!$A$3:$CZ$712,94,0)/VLOOKUP($A96,pp!$A$3:$CZ$712,5,0))</f>
        <v>2.9504000000000001</v>
      </c>
      <c r="J96" s="26">
        <f>IF( ISERROR(VLOOKUP($A96,pk!$A$3:$CZ$712,94,0)),0,  VLOOKUP($A96,pk!$A$3:$CZ$712,94,0)/VLOOKUP($A96,pk!$A$3:$CZ$712,5,0))</f>
        <v>0.25157894736842107</v>
      </c>
      <c r="K96" s="26">
        <f>VLOOKUP($A96,allsit!$A$3:$CZ$712,98,0)</f>
        <v>17.55</v>
      </c>
      <c r="L96" s="1">
        <f>IF( SUM(VLOOKUP($A96,'5on5'!$A$3:$CZ$712,78,0), VLOOKUP($A96,'5on5'!$A$3:$CZ$712,79,0))&lt;60,"",  100*VLOOKUP($A96,'5on5'!$A$3:$CZ$712,78,0)/SUM(VLOOKUP($A96,'5on5'!$A$3:$CZ$712,78,0), VLOOKUP($A96,'5on5'!$A$3:$CZ$712,79,0))             )</f>
        <v>38.513513513513516</v>
      </c>
      <c r="M96" s="28">
        <f>60*VLOOKUP($A96,'5on5'!$A$3:$CZ$712,90,0)/VLOOKUP($A96,'5on5'!$A$3:$CZ$712,94,0)</f>
        <v>1.4637844054682803</v>
      </c>
      <c r="N96" s="28">
        <f>60*VLOOKUP($A96,'5on5'!$A$3:$CZ$712,89,0)/VLOOKUP($A96,'5on5'!$A$3:$CZ$712,94,0)</f>
        <v>0.94100426065818021</v>
      </c>
      <c r="O96" s="28">
        <f t="shared" si="2"/>
        <v>0.52278014481010004</v>
      </c>
      <c r="P96" s="28">
        <f>VLOOKUP($A96,'5on5'!$A$3:$CZ$712,37,0)</f>
        <v>42.03</v>
      </c>
      <c r="Q96" s="28">
        <f>VLOOKUP($A96,'5on5'!$A$3:$CZ$712,38,0)</f>
        <v>70.680000000000007</v>
      </c>
      <c r="R96" s="4">
        <f t="shared" si="3"/>
        <v>-28.650000000000006</v>
      </c>
      <c r="S96" s="28">
        <f>P96-VLOOKUP($A96,'5on5'!$A$3:$CZ$712,101,0)</f>
        <v>-1.8299999999999983</v>
      </c>
      <c r="T96" s="28">
        <f>Q96-VLOOKUP($A96,'5on5'!$A$3:$CZ$712,102,0)</f>
        <v>7.2700000000000102</v>
      </c>
      <c r="U96" s="3">
        <f>60*VLOOKUP($A96,'5on5'!$A$3:$CZ$712,64,0)/VLOOKUP($A96,'5on5'!$A$3:$CZ$712,94,0)</f>
        <v>7.0575319549363513</v>
      </c>
      <c r="V96" s="1">
        <f>IF( VLOOKUP($A96,'5on5'!$A$3:$CZ$712,64,0)&lt;40,"",  VLOOKUP($A96,'5on5'!$A$3:$CZ$712,19,0))</f>
        <v>9.6300000000000008</v>
      </c>
      <c r="W96">
        <f>VLOOKUP($A96,'5on5'!$A$3:$CZ$712,14,0)</f>
        <v>0.73</v>
      </c>
      <c r="X96" s="1">
        <f>IF(ISERROR(VLOOKUP($A96,pp!$A$3:$CZ$712,64,0)),"",60*VLOOKUP($A96,pp!$A$3:$CZ$712,64,0)/VLOOKUP($A96,pp!$A$3:$CZ$712,94,0))</f>
        <v>10.574837310195228</v>
      </c>
      <c r="Y96" s="1">
        <f>IF(X96="","",IF(VLOOKUP($A96,pp!$A$3:$CZ$712,64,0)&lt;20,"",  VLOOKUP($A96,pp!$A$3:$CZ$712,19,0)))</f>
        <v>15.38</v>
      </c>
      <c r="Z96" s="1">
        <f>IF(ISERROR( VLOOKUP($A96,pp!$A$3:$CZ$712,14,0)  ),"",VLOOKUP($A96,pp!$A$3:$CZ$712,14,0))</f>
        <v>2.98</v>
      </c>
      <c r="AA96">
        <f>VLOOKUP($A96,'5on5'!$A$3:$CZ$712,41,0)/VLOOKUP($A96,'5on5'!$A$3:$CZ$712,94,0)</f>
        <v>4.0079811102107676E-2</v>
      </c>
      <c r="AB96" t="str">
        <f>IF(ISERROR(VLOOKUP($A96,pk!$A$3:$CZ$712,41,0)),"",IF( VLOOKUP($A96,pk!$A$3:$CZ$712,94,0)&lt;75,"",VLOOKUP($A96,pk!$A$3:$CZ$712,41,0)/VLOOKUP($A96,pk!$A$3:$CZ$712,94,0)))</f>
        <v/>
      </c>
      <c r="AC96">
        <f>(VLOOKUP($A96,allsit!$A$3:$CZ$712,84,0)+VLOOKUP($A96,allsit!$A$3:$CZ$712,85,0))    /VLOOKUP($A96,allsit!$A$3:$CZ$712,94,0)</f>
        <v>0.12448894905476833</v>
      </c>
      <c r="AD96">
        <f>VLOOKUP($A96,'5on5'!$A$3:$CZ$712,93,0)</f>
        <v>0.84</v>
      </c>
    </row>
    <row r="97" spans="1:30">
      <c r="A97" t="s">
        <v>343</v>
      </c>
      <c r="B97" t="s">
        <v>344</v>
      </c>
      <c r="C97" t="s">
        <v>113</v>
      </c>
      <c r="D97" t="s">
        <v>345</v>
      </c>
      <c r="E97" s="25">
        <f>VLOOKUP($A97,allsit!$A$3:$CZ$712,10,0)</f>
        <v>9</v>
      </c>
      <c r="F97" s="25">
        <f>VLOOKUP($A97,allsit!$A$3:$CZ$712,11,0)</f>
        <v>23</v>
      </c>
      <c r="G97" s="4">
        <f>60*VLOOKUP($A97,allsit!$A$3:$CZ$712,71,0)/VLOOKUP($A97,allsit!$A$3:$CZ$712,94,0)</f>
        <v>-0.28908000289080005</v>
      </c>
      <c r="H97" s="26">
        <f>VLOOKUP($A97,'5on5'!$A$3:$CZ$712,94,0)/VLOOKUP($A97,'5on5'!$A$3:$CZ$712,5,0)</f>
        <v>13.121139240506329</v>
      </c>
      <c r="I97" s="26">
        <f>IF( ISERROR(VLOOKUP($A97,pp!$A$3:$CZ$712,94,0)),0,  VLOOKUP($A97,pp!$A$3:$CZ$712,94,0)/VLOOKUP($A97,pp!$A$3:$CZ$712,5,0))</f>
        <v>1.6637333333333333</v>
      </c>
      <c r="J97" s="26">
        <f>IF( ISERROR(VLOOKUP($A97,pk!$A$3:$CZ$712,94,0)),0,  VLOOKUP($A97,pk!$A$3:$CZ$712,94,0)/VLOOKUP($A97,pk!$A$3:$CZ$712,5,0))</f>
        <v>0.49142857142857149</v>
      </c>
      <c r="K97" s="26">
        <f>VLOOKUP($A97,allsit!$A$3:$CZ$712,98,0)</f>
        <v>17.5</v>
      </c>
      <c r="L97" s="1" t="str">
        <f>IF( SUM(VLOOKUP($A97,'5on5'!$A$3:$CZ$712,78,0), VLOOKUP($A97,'5on5'!$A$3:$CZ$712,79,0))&lt;60,"",  100*VLOOKUP($A97,'5on5'!$A$3:$CZ$712,78,0)/SUM(VLOOKUP($A97,'5on5'!$A$3:$CZ$712,78,0), VLOOKUP($A97,'5on5'!$A$3:$CZ$712,79,0))             )</f>
        <v/>
      </c>
      <c r="M97" s="28">
        <f>60*VLOOKUP($A97,'5on5'!$A$3:$CZ$712,90,0)/VLOOKUP($A97,'5on5'!$A$3:$CZ$712,94,0)</f>
        <v>1.2734306414424497</v>
      </c>
      <c r="N97" s="28">
        <f>60*VLOOKUP($A97,'5on5'!$A$3:$CZ$712,89,0)/VLOOKUP($A97,'5on5'!$A$3:$CZ$712,94,0)</f>
        <v>1.2734306414424497</v>
      </c>
      <c r="O97" s="28">
        <f t="shared" si="2"/>
        <v>0</v>
      </c>
      <c r="P97" s="28">
        <f>VLOOKUP($A97,'5on5'!$A$3:$CZ$712,37,0)</f>
        <v>59.62</v>
      </c>
      <c r="Q97" s="28">
        <f>VLOOKUP($A97,'5on5'!$A$3:$CZ$712,38,0)</f>
        <v>52.44</v>
      </c>
      <c r="R97" s="4">
        <f t="shared" si="3"/>
        <v>7.18</v>
      </c>
      <c r="S97" s="28">
        <f>P97-VLOOKUP($A97,'5on5'!$A$3:$CZ$712,101,0)</f>
        <v>5.4099999999999966</v>
      </c>
      <c r="T97" s="28">
        <f>Q97-VLOOKUP($A97,'5on5'!$A$3:$CZ$712,102,0)</f>
        <v>-2.3100000000000023</v>
      </c>
      <c r="U97" s="3">
        <f>60*VLOOKUP($A97,'5on5'!$A$3:$CZ$712,64,0)/VLOOKUP($A97,'5on5'!$A$3:$CZ$712,94,0)</f>
        <v>4.3412408230992607</v>
      </c>
      <c r="V97" s="1">
        <f>IF( VLOOKUP($A97,'5on5'!$A$3:$CZ$712,64,0)&lt;40,"",  VLOOKUP($A97,'5on5'!$A$3:$CZ$712,19,0))</f>
        <v>8</v>
      </c>
      <c r="W97">
        <f>VLOOKUP($A97,'5on5'!$A$3:$CZ$712,14,0)</f>
        <v>0.98</v>
      </c>
      <c r="X97" s="1">
        <f>IF(ISERROR(VLOOKUP($A97,pp!$A$3:$CZ$712,64,0)),"",60*VLOOKUP($A97,pp!$A$3:$CZ$712,64,0)/VLOOKUP($A97,pp!$A$3:$CZ$712,94,0))</f>
        <v>5.7701554736335954</v>
      </c>
      <c r="Y97" s="1" t="str">
        <f>IF(X97="","",IF(VLOOKUP($A97,pp!$A$3:$CZ$712,64,0)&lt;20,"",  VLOOKUP($A97,pp!$A$3:$CZ$712,19,0)))</f>
        <v/>
      </c>
      <c r="Z97" s="1">
        <f>IF(ISERROR( VLOOKUP($A97,pp!$A$3:$CZ$712,14,0)  ),"",VLOOKUP($A97,pp!$A$3:$CZ$712,14,0))</f>
        <v>1.44</v>
      </c>
      <c r="AA97">
        <f>VLOOKUP($A97,'5on5'!$A$3:$CZ$712,41,0)/VLOOKUP($A97,'5on5'!$A$3:$CZ$712,94,0)</f>
        <v>3.9553527499348817E-2</v>
      </c>
      <c r="AB97" t="str">
        <f>IF(ISERROR(VLOOKUP($A97,pk!$A$3:$CZ$712,41,0)),"",IF( VLOOKUP($A97,pk!$A$3:$CZ$712,94,0)&lt;75,"",VLOOKUP($A97,pk!$A$3:$CZ$712,41,0)/VLOOKUP($A97,pk!$A$3:$CZ$712,94,0)))</f>
        <v/>
      </c>
      <c r="AC97">
        <f>(VLOOKUP($A97,allsit!$A$3:$CZ$712,84,0)+VLOOKUP($A97,allsit!$A$3:$CZ$712,85,0))    /VLOOKUP($A97,allsit!$A$3:$CZ$712,94,0)</f>
        <v>0.18549300185493003</v>
      </c>
      <c r="AD97">
        <f>VLOOKUP($A97,'5on5'!$A$3:$CZ$712,93,0)</f>
        <v>-0.28999999999999998</v>
      </c>
    </row>
    <row r="98" spans="1:30">
      <c r="A98" t="s">
        <v>383</v>
      </c>
      <c r="B98" t="s">
        <v>384</v>
      </c>
      <c r="C98" t="s">
        <v>113</v>
      </c>
      <c r="D98" t="s">
        <v>84</v>
      </c>
      <c r="E98" s="25">
        <f>VLOOKUP($A98,allsit!$A$3:$CZ$712,10,0)</f>
        <v>22</v>
      </c>
      <c r="F98" s="25">
        <f>VLOOKUP($A98,allsit!$A$3:$CZ$712,11,0)</f>
        <v>25</v>
      </c>
      <c r="G98" s="4">
        <f>60*VLOOKUP($A98,allsit!$A$3:$CZ$712,71,0)/VLOOKUP($A98,allsit!$A$3:$CZ$712,94,0)</f>
        <v>0.56469449355643253</v>
      </c>
      <c r="H98" s="26">
        <f>VLOOKUP($A98,'5on5'!$A$3:$CZ$712,94,0)/VLOOKUP($A98,'5on5'!$A$3:$CZ$712,5,0)</f>
        <v>13.526790123456792</v>
      </c>
      <c r="I98" s="26">
        <f>IF( ISERROR(VLOOKUP($A98,pp!$A$3:$CZ$712,94,0)),0,  VLOOKUP($A98,pp!$A$3:$CZ$712,94,0)/VLOOKUP($A98,pp!$A$3:$CZ$712,5,0))</f>
        <v>2.6064935064935062</v>
      </c>
      <c r="J98" s="26">
        <f>IF( ISERROR(VLOOKUP($A98,pk!$A$3:$CZ$712,94,0)),0,  VLOOKUP($A98,pk!$A$3:$CZ$712,94,0)/VLOOKUP($A98,pk!$A$3:$CZ$712,5,0))</f>
        <v>1.4633749999999999</v>
      </c>
      <c r="K98" s="26">
        <f>VLOOKUP($A98,allsit!$A$3:$CZ$712,98,0)</f>
        <v>17.39</v>
      </c>
      <c r="L98" s="1" t="str">
        <f>IF( SUM(VLOOKUP($A98,'5on5'!$A$3:$CZ$712,78,0), VLOOKUP($A98,'5on5'!$A$3:$CZ$712,79,0))&lt;60,"",  100*VLOOKUP($A98,'5on5'!$A$3:$CZ$712,78,0)/SUM(VLOOKUP($A98,'5on5'!$A$3:$CZ$712,78,0), VLOOKUP($A98,'5on5'!$A$3:$CZ$712,79,0))             )</f>
        <v/>
      </c>
      <c r="M98" s="28">
        <f>60*VLOOKUP($A98,'5on5'!$A$3:$CZ$712,90,0)/VLOOKUP($A98,'5on5'!$A$3:$CZ$712,94,0)</f>
        <v>1.8071134556937762</v>
      </c>
      <c r="N98" s="28">
        <f>60*VLOOKUP($A98,'5on5'!$A$3:$CZ$712,89,0)/VLOOKUP($A98,'5on5'!$A$3:$CZ$712,94,0)</f>
        <v>1.0952202761780463</v>
      </c>
      <c r="O98" s="28">
        <f t="shared" si="2"/>
        <v>0.71189317951572995</v>
      </c>
      <c r="P98" s="28">
        <f>VLOOKUP($A98,'5on5'!$A$3:$CZ$712,37,0)</f>
        <v>56.13</v>
      </c>
      <c r="Q98" s="28">
        <f>VLOOKUP($A98,'5on5'!$A$3:$CZ$712,38,0)</f>
        <v>50.22</v>
      </c>
      <c r="R98" s="4">
        <f t="shared" si="3"/>
        <v>5.9100000000000037</v>
      </c>
      <c r="S98" s="28">
        <f>P98-VLOOKUP($A98,'5on5'!$A$3:$CZ$712,101,0)</f>
        <v>-9.9999999999994316E-2</v>
      </c>
      <c r="T98" s="28">
        <f>Q98-VLOOKUP($A98,'5on5'!$A$3:$CZ$712,102,0)</f>
        <v>-0.48000000000000398</v>
      </c>
      <c r="U98" s="3">
        <f>60*VLOOKUP($A98,'5on5'!$A$3:$CZ$712,64,0)/VLOOKUP($A98,'5on5'!$A$3:$CZ$712,94,0)</f>
        <v>5.749906449934743</v>
      </c>
      <c r="V98" s="1">
        <f>IF( VLOOKUP($A98,'5on5'!$A$3:$CZ$712,64,0)&lt;40,"",  VLOOKUP($A98,'5on5'!$A$3:$CZ$712,19,0))</f>
        <v>10.48</v>
      </c>
      <c r="W98">
        <f>VLOOKUP($A98,'5on5'!$A$3:$CZ$712,14,0)</f>
        <v>0.93</v>
      </c>
      <c r="X98" s="1">
        <f>IF(ISERROR(VLOOKUP($A98,pp!$A$3:$CZ$712,64,0)),"",60*VLOOKUP($A98,pp!$A$3:$CZ$712,64,0)/VLOOKUP($A98,pp!$A$3:$CZ$712,94,0))</f>
        <v>9.5665171898355759</v>
      </c>
      <c r="Y98" s="1">
        <f>IF(X98="","",IF(VLOOKUP($A98,pp!$A$3:$CZ$712,64,0)&lt;20,"",  VLOOKUP($A98,pp!$A$3:$CZ$712,19,0)))</f>
        <v>18.75</v>
      </c>
      <c r="Z98" s="1">
        <f>IF(ISERROR( VLOOKUP($A98,pp!$A$3:$CZ$712,14,0)  ),"",VLOOKUP($A98,pp!$A$3:$CZ$712,14,0))</f>
        <v>1.2</v>
      </c>
      <c r="AA98">
        <f>VLOOKUP($A98,'5on5'!$A$3:$CZ$712,41,0)/VLOOKUP($A98,'5on5'!$A$3:$CZ$712,94,0)</f>
        <v>2.5555139777487745E-2</v>
      </c>
      <c r="AB98">
        <f>IF(ISERROR(VLOOKUP($A98,pk!$A$3:$CZ$712,41,0)),"",IF( VLOOKUP($A98,pk!$A$3:$CZ$712,94,0)&lt;75,"",VLOOKUP($A98,pk!$A$3:$CZ$712,41,0)/VLOOKUP($A98,pk!$A$3:$CZ$712,94,0)))</f>
        <v>0</v>
      </c>
      <c r="AC98">
        <f>(VLOOKUP($A98,allsit!$A$3:$CZ$712,84,0)+VLOOKUP($A98,allsit!$A$3:$CZ$712,85,0))    /VLOOKUP($A98,allsit!$A$3:$CZ$712,94,0)</f>
        <v>9.8821536372375687E-2</v>
      </c>
      <c r="AD98">
        <f>VLOOKUP($A98,'5on5'!$A$3:$CZ$712,93,0)</f>
        <v>0.05</v>
      </c>
    </row>
    <row r="99" spans="1:30">
      <c r="A99" t="s">
        <v>524</v>
      </c>
      <c r="B99" t="s">
        <v>525</v>
      </c>
      <c r="C99" t="s">
        <v>80</v>
      </c>
      <c r="D99" t="s">
        <v>364</v>
      </c>
      <c r="E99" s="25">
        <f>VLOOKUP($A99,allsit!$A$3:$CZ$712,10,0)</f>
        <v>5</v>
      </c>
      <c r="F99" s="25">
        <f>VLOOKUP($A99,allsit!$A$3:$CZ$712,11,0)</f>
        <v>5</v>
      </c>
      <c r="G99" s="4">
        <f>60*VLOOKUP($A99,allsit!$A$3:$CZ$712,71,0)/VLOOKUP($A99,allsit!$A$3:$CZ$712,94,0)</f>
        <v>-0.88449915235497911</v>
      </c>
      <c r="H99" s="26">
        <f>VLOOKUP($A99,'5on5'!$A$3:$CZ$712,94,0)/VLOOKUP($A99,'5on5'!$A$3:$CZ$712,5,0)</f>
        <v>11.251777777777777</v>
      </c>
      <c r="I99" s="26">
        <f>IF( ISERROR(VLOOKUP($A99,pp!$A$3:$CZ$712,94,0)),0,  VLOOKUP($A99,pp!$A$3:$CZ$712,94,0)/VLOOKUP($A99,pp!$A$3:$CZ$712,5,0))</f>
        <v>0.27204545454545453</v>
      </c>
      <c r="J99" s="26">
        <f>IF( ISERROR(VLOOKUP($A99,pk!$A$3:$CZ$712,94,0)),0,  VLOOKUP($A99,pk!$A$3:$CZ$712,94,0)/VLOOKUP($A99,pk!$A$3:$CZ$712,5,0))</f>
        <v>0.39977272727272728</v>
      </c>
      <c r="K99" s="26">
        <f>VLOOKUP($A99,allsit!$A$3:$CZ$712,98,0)</f>
        <v>16.940000000000001</v>
      </c>
      <c r="L99" s="1" t="str">
        <f>IF( SUM(VLOOKUP($A99,'5on5'!$A$3:$CZ$712,78,0), VLOOKUP($A99,'5on5'!$A$3:$CZ$712,79,0))&lt;60,"",  100*VLOOKUP($A99,'5on5'!$A$3:$CZ$712,78,0)/SUM(VLOOKUP($A99,'5on5'!$A$3:$CZ$712,78,0), VLOOKUP($A99,'5on5'!$A$3:$CZ$712,79,0))             )</f>
        <v/>
      </c>
      <c r="M99" s="28">
        <f>60*VLOOKUP($A99,'5on5'!$A$3:$CZ$712,90,0)/VLOOKUP($A99,'5on5'!$A$3:$CZ$712,94,0)</f>
        <v>1.4219975115043548</v>
      </c>
      <c r="N99" s="28">
        <f>60*VLOOKUP($A99,'5on5'!$A$3:$CZ$712,89,0)/VLOOKUP($A99,'5on5'!$A$3:$CZ$712,94,0)</f>
        <v>1.303497718878992</v>
      </c>
      <c r="O99" s="28">
        <f t="shared" si="2"/>
        <v>0.11849979262536281</v>
      </c>
      <c r="P99" s="28">
        <f>VLOOKUP($A99,'5on5'!$A$3:$CZ$712,37,0)</f>
        <v>61.15</v>
      </c>
      <c r="Q99" s="28">
        <f>VLOOKUP($A99,'5on5'!$A$3:$CZ$712,38,0)</f>
        <v>52.97</v>
      </c>
      <c r="R99" s="4">
        <f t="shared" si="3"/>
        <v>8.18</v>
      </c>
      <c r="S99" s="28">
        <f>P99-VLOOKUP($A99,'5on5'!$A$3:$CZ$712,101,0)</f>
        <v>7.0300000000000011</v>
      </c>
      <c r="T99" s="28">
        <f>Q99-VLOOKUP($A99,'5on5'!$A$3:$CZ$712,102,0)</f>
        <v>-1.75</v>
      </c>
      <c r="U99" s="3">
        <f>60*VLOOKUP($A99,'5on5'!$A$3:$CZ$712,64,0)/VLOOKUP($A99,'5on5'!$A$3:$CZ$712,94,0)</f>
        <v>8.8874844469022189</v>
      </c>
      <c r="V99" s="1">
        <f>IF( VLOOKUP($A99,'5on5'!$A$3:$CZ$712,64,0)&lt;40,"",  VLOOKUP($A99,'5on5'!$A$3:$CZ$712,19,0))</f>
        <v>6.67</v>
      </c>
      <c r="W99">
        <f>VLOOKUP($A99,'5on5'!$A$3:$CZ$712,14,0)</f>
        <v>0.59</v>
      </c>
      <c r="X99" s="1">
        <f>IF(ISERROR(VLOOKUP($A99,pp!$A$3:$CZ$712,64,0)),"",60*VLOOKUP($A99,pp!$A$3:$CZ$712,64,0)/VLOOKUP($A99,pp!$A$3:$CZ$712,94,0))</f>
        <v>0</v>
      </c>
      <c r="Y99" s="1" t="str">
        <f>IF(X99="","",IF(VLOOKUP($A99,pp!$A$3:$CZ$712,64,0)&lt;20,"",  VLOOKUP($A99,pp!$A$3:$CZ$712,19,0)))</f>
        <v/>
      </c>
      <c r="Z99" s="1">
        <f>IF(ISERROR( VLOOKUP($A99,pp!$A$3:$CZ$712,14,0)  ),"",VLOOKUP($A99,pp!$A$3:$CZ$712,14,0))</f>
        <v>0</v>
      </c>
      <c r="AA99">
        <f>VLOOKUP($A99,'5on5'!$A$3:$CZ$712,41,0)/VLOOKUP($A99,'5on5'!$A$3:$CZ$712,94,0)</f>
        <v>6.12248928564375E-2</v>
      </c>
      <c r="AB99" t="str">
        <f>IF(ISERROR(VLOOKUP($A99,pk!$A$3:$CZ$712,41,0)),"",IF( VLOOKUP($A99,pk!$A$3:$CZ$712,94,0)&lt;75,"",VLOOKUP($A99,pk!$A$3:$CZ$712,41,0)/VLOOKUP($A99,pk!$A$3:$CZ$712,94,0)))</f>
        <v/>
      </c>
      <c r="AC99">
        <f>(VLOOKUP($A99,allsit!$A$3:$CZ$712,84,0)+VLOOKUP($A99,allsit!$A$3:$CZ$712,85,0))    /VLOOKUP($A99,allsit!$A$3:$CZ$712,94,0)</f>
        <v>0.27087786540871234</v>
      </c>
      <c r="AD99">
        <f>VLOOKUP($A99,'5on5'!$A$3:$CZ$712,93,0)</f>
        <v>0.36</v>
      </c>
    </row>
    <row r="100" spans="1:30">
      <c r="A100" t="s">
        <v>1348</v>
      </c>
      <c r="B100" t="s">
        <v>1349</v>
      </c>
      <c r="C100" t="s">
        <v>68</v>
      </c>
      <c r="D100" t="s">
        <v>976</v>
      </c>
      <c r="E100" s="25">
        <f>VLOOKUP($A100,allsit!$A$3:$CZ$712,10,0)</f>
        <v>3</v>
      </c>
      <c r="F100" s="25">
        <f>VLOOKUP($A100,allsit!$A$3:$CZ$712,11,0)</f>
        <v>10</v>
      </c>
      <c r="G100" s="4">
        <f>60*VLOOKUP($A100,allsit!$A$3:$CZ$712,71,0)/VLOOKUP($A100,allsit!$A$3:$CZ$712,94,0)</f>
        <v>-0.54671364354270435</v>
      </c>
      <c r="H100" s="26">
        <f>VLOOKUP($A100,'5on5'!$A$3:$CZ$712,94,0)/VLOOKUP($A100,'5on5'!$A$3:$CZ$712,5,0)</f>
        <v>10.757272727272726</v>
      </c>
      <c r="I100" s="26">
        <f>IF( ISERROR(VLOOKUP($A100,pp!$A$3:$CZ$712,94,0)),0,  VLOOKUP($A100,pp!$A$3:$CZ$712,94,0)/VLOOKUP($A100,pp!$A$3:$CZ$712,5,0))</f>
        <v>0.21777777777777776</v>
      </c>
      <c r="J100" s="26">
        <f>IF( ISERROR(VLOOKUP($A100,pk!$A$3:$CZ$712,94,0)),0,  VLOOKUP($A100,pk!$A$3:$CZ$712,94,0)/VLOOKUP($A100,pk!$A$3:$CZ$712,5,0))</f>
        <v>0.59905660377358494</v>
      </c>
      <c r="K100" s="26">
        <f>VLOOKUP($A100,allsit!$A$3:$CZ$712,98,0)</f>
        <v>16.940000000000001</v>
      </c>
      <c r="L100" s="1" t="str">
        <f>IF( SUM(VLOOKUP($A100,'5on5'!$A$3:$CZ$712,78,0), VLOOKUP($A100,'5on5'!$A$3:$CZ$712,79,0))&lt;60,"",  100*VLOOKUP($A100,'5on5'!$A$3:$CZ$712,78,0)/SUM(VLOOKUP($A100,'5on5'!$A$3:$CZ$712,78,0), VLOOKUP($A100,'5on5'!$A$3:$CZ$712,79,0))             )</f>
        <v/>
      </c>
      <c r="M100" s="28">
        <f>60*VLOOKUP($A100,'5on5'!$A$3:$CZ$712,90,0)/VLOOKUP($A100,'5on5'!$A$3:$CZ$712,94,0)</f>
        <v>2.0282261472154146</v>
      </c>
      <c r="N100" s="28">
        <f>60*VLOOKUP($A100,'5on5'!$A$3:$CZ$712,89,0)/VLOOKUP($A100,'5on5'!$A$3:$CZ$712,94,0)</f>
        <v>0.91270176624693655</v>
      </c>
      <c r="O100" s="28">
        <f t="shared" si="2"/>
        <v>1.1155243809684781</v>
      </c>
      <c r="P100" s="28">
        <f>VLOOKUP($A100,'5on5'!$A$3:$CZ$712,37,0)</f>
        <v>42.19</v>
      </c>
      <c r="Q100" s="28">
        <f>VLOOKUP($A100,'5on5'!$A$3:$CZ$712,38,0)</f>
        <v>63.48</v>
      </c>
      <c r="R100" s="4">
        <f t="shared" si="3"/>
        <v>-21.29</v>
      </c>
      <c r="S100" s="28">
        <f>P100-VLOOKUP($A100,'5on5'!$A$3:$CZ$712,101,0)</f>
        <v>-4.9100000000000037</v>
      </c>
      <c r="T100" s="28">
        <f>Q100-VLOOKUP($A100,'5on5'!$A$3:$CZ$712,102,0)</f>
        <v>1.9899999999999949</v>
      </c>
      <c r="U100" s="3">
        <f>60*VLOOKUP($A100,'5on5'!$A$3:$CZ$712,64,0)/VLOOKUP($A100,'5on5'!$A$3:$CZ$712,94,0)</f>
        <v>5.7804445195639316</v>
      </c>
      <c r="V100" s="1">
        <f>IF( VLOOKUP($A100,'5on5'!$A$3:$CZ$712,64,0)&lt;40,"",  VLOOKUP($A100,'5on5'!$A$3:$CZ$712,19,0))</f>
        <v>3.51</v>
      </c>
      <c r="W100">
        <f>VLOOKUP($A100,'5on5'!$A$3:$CZ$712,14,0)</f>
        <v>0.91</v>
      </c>
      <c r="X100" s="1">
        <f>IF(ISERROR(VLOOKUP($A100,pp!$A$3:$CZ$712,64,0)),"",60*VLOOKUP($A100,pp!$A$3:$CZ$712,64,0)/VLOOKUP($A100,pp!$A$3:$CZ$712,94,0))</f>
        <v>10.204081632653061</v>
      </c>
      <c r="Y100" s="1" t="str">
        <f>IF(X100="","",IF(VLOOKUP($A100,pp!$A$3:$CZ$712,64,0)&lt;20,"",  VLOOKUP($A100,pp!$A$3:$CZ$712,19,0)))</f>
        <v/>
      </c>
      <c r="Z100" s="1">
        <f>IF(ISERROR( VLOOKUP($A100,pp!$A$3:$CZ$712,14,0)  ),"",VLOOKUP($A100,pp!$A$3:$CZ$712,14,0))</f>
        <v>0</v>
      </c>
      <c r="AA100">
        <f>VLOOKUP($A100,'5on5'!$A$3:$CZ$712,41,0)/VLOOKUP($A100,'5on5'!$A$3:$CZ$712,94,0)</f>
        <v>3.3803769120256913E-2</v>
      </c>
      <c r="AB100" t="str">
        <f>IF(ISERROR(VLOOKUP($A100,pk!$A$3:$CZ$712,41,0)),"",IF( VLOOKUP($A100,pk!$A$3:$CZ$712,94,0)&lt;75,"",VLOOKUP($A100,pk!$A$3:$CZ$712,41,0)/VLOOKUP($A100,pk!$A$3:$CZ$712,94,0)))</f>
        <v/>
      </c>
      <c r="AC100">
        <f>(VLOOKUP($A100,allsit!$A$3:$CZ$712,84,0)+VLOOKUP($A100,allsit!$A$3:$CZ$712,85,0))    /VLOOKUP($A100,allsit!$A$3:$CZ$712,94,0)</f>
        <v>0.22627870246628598</v>
      </c>
      <c r="AD100">
        <f>VLOOKUP($A100,'5on5'!$A$3:$CZ$712,93,0)</f>
        <v>0.3</v>
      </c>
    </row>
    <row r="101" spans="1:30">
      <c r="A101" t="s">
        <v>823</v>
      </c>
      <c r="B101" t="s">
        <v>824</v>
      </c>
      <c r="C101" t="s">
        <v>113</v>
      </c>
      <c r="D101" t="s">
        <v>393</v>
      </c>
      <c r="E101" s="25">
        <f>VLOOKUP($A101,allsit!$A$3:$CZ$712,10,0)</f>
        <v>6</v>
      </c>
      <c r="F101" s="25">
        <f>VLOOKUP($A101,allsit!$A$3:$CZ$712,11,0)</f>
        <v>8</v>
      </c>
      <c r="G101" s="4">
        <f>60*VLOOKUP($A101,allsit!$A$3:$CZ$712,71,0)/VLOOKUP($A101,allsit!$A$3:$CZ$712,94,0)</f>
        <v>-0.35141150286986061</v>
      </c>
      <c r="H101" s="26">
        <f>VLOOKUP($A101,'5on5'!$A$3:$CZ$712,94,0)/VLOOKUP($A101,'5on5'!$A$3:$CZ$712,5,0)</f>
        <v>10.478103448275862</v>
      </c>
      <c r="I101" s="26">
        <f>IF( ISERROR(VLOOKUP($A101,pp!$A$3:$CZ$712,94,0)),0,  VLOOKUP($A101,pp!$A$3:$CZ$712,94,0)/VLOOKUP($A101,pp!$A$3:$CZ$712,5,0))</f>
        <v>5.5714285714285716E-2</v>
      </c>
      <c r="J101" s="26">
        <f>IF( ISERROR(VLOOKUP($A101,pk!$A$3:$CZ$712,94,0)),0,  VLOOKUP($A101,pk!$A$3:$CZ$712,94,0)/VLOOKUP($A101,pk!$A$3:$CZ$712,5,0))</f>
        <v>1.0032758620689655</v>
      </c>
      <c r="K101" s="26">
        <f>VLOOKUP($A101,allsit!$A$3:$CZ$712,98,0)</f>
        <v>16.87</v>
      </c>
      <c r="L101" s="1" t="str">
        <f>IF( SUM(VLOOKUP($A101,'5on5'!$A$3:$CZ$712,78,0), VLOOKUP($A101,'5on5'!$A$3:$CZ$712,79,0))&lt;60,"",  100*VLOOKUP($A101,'5on5'!$A$3:$CZ$712,78,0)/SUM(VLOOKUP($A101,'5on5'!$A$3:$CZ$712,78,0), VLOOKUP($A101,'5on5'!$A$3:$CZ$712,79,0))             )</f>
        <v/>
      </c>
      <c r="M101" s="28">
        <f>60*VLOOKUP($A101,'5on5'!$A$3:$CZ$712,90,0)/VLOOKUP($A101,'5on5'!$A$3:$CZ$712,94,0)</f>
        <v>1.086008589340661</v>
      </c>
      <c r="N101" s="28">
        <f>60*VLOOKUP($A101,'5on5'!$A$3:$CZ$712,89,0)/VLOOKUP($A101,'5on5'!$A$3:$CZ$712,94,0)</f>
        <v>0.39491221430569495</v>
      </c>
      <c r="O101" s="28">
        <f t="shared" si="2"/>
        <v>0.69109637503496613</v>
      </c>
      <c r="P101" s="28">
        <f>VLOOKUP($A101,'5on5'!$A$3:$CZ$712,37,0)</f>
        <v>52.13</v>
      </c>
      <c r="Q101" s="28">
        <f>VLOOKUP($A101,'5on5'!$A$3:$CZ$712,38,0)</f>
        <v>52.33</v>
      </c>
      <c r="R101" s="4">
        <f t="shared" si="3"/>
        <v>-0.19999999999999574</v>
      </c>
      <c r="S101" s="28">
        <f>P101-VLOOKUP($A101,'5on5'!$A$3:$CZ$712,101,0)</f>
        <v>-0.83999999999999631</v>
      </c>
      <c r="T101" s="28">
        <f>Q101-VLOOKUP($A101,'5on5'!$A$3:$CZ$712,102,0)</f>
        <v>-2.5799999999999983</v>
      </c>
      <c r="U101" s="3">
        <f>60*VLOOKUP($A101,'5on5'!$A$3:$CZ$712,64,0)/VLOOKUP($A101,'5on5'!$A$3:$CZ$712,94,0)</f>
        <v>4.8376746252447633</v>
      </c>
      <c r="V101" s="1">
        <f>IF( VLOOKUP($A101,'5on5'!$A$3:$CZ$712,64,0)&lt;40,"",  VLOOKUP($A101,'5on5'!$A$3:$CZ$712,19,0))</f>
        <v>10.199999999999999</v>
      </c>
      <c r="W101">
        <f>VLOOKUP($A101,'5on5'!$A$3:$CZ$712,14,0)</f>
        <v>0.69</v>
      </c>
      <c r="X101" s="1">
        <f>IF(ISERROR(VLOOKUP($A101,pp!$A$3:$CZ$712,64,0)),"",60*VLOOKUP($A101,pp!$A$3:$CZ$712,64,0)/VLOOKUP($A101,pp!$A$3:$CZ$712,94,0))</f>
        <v>19.23076923076923</v>
      </c>
      <c r="Y101" s="1" t="str">
        <f>IF(X101="","",IF(VLOOKUP($A101,pp!$A$3:$CZ$712,64,0)&lt;20,"",  VLOOKUP($A101,pp!$A$3:$CZ$712,19,0)))</f>
        <v/>
      </c>
      <c r="Z101" s="1">
        <f>IF(ISERROR( VLOOKUP($A101,pp!$A$3:$CZ$712,14,0)  ),"",VLOOKUP($A101,pp!$A$3:$CZ$712,14,0))</f>
        <v>19.2</v>
      </c>
      <c r="AA101">
        <f>VLOOKUP($A101,'5on5'!$A$3:$CZ$712,41,0)/VLOOKUP($A101,'5on5'!$A$3:$CZ$712,94,0)</f>
        <v>2.9618416072927121E-2</v>
      </c>
      <c r="AB101" t="str">
        <f>IF(ISERROR(VLOOKUP($A101,pk!$A$3:$CZ$712,41,0)),"",IF( VLOOKUP($A101,pk!$A$3:$CZ$712,94,0)&lt;75,"",VLOOKUP($A101,pk!$A$3:$CZ$712,41,0)/VLOOKUP($A101,pk!$A$3:$CZ$712,94,0)))</f>
        <v/>
      </c>
      <c r="AC101">
        <f>(VLOOKUP($A101,allsit!$A$3:$CZ$712,84,0)+VLOOKUP($A101,allsit!$A$3:$CZ$712,85,0))    /VLOOKUP($A101,allsit!$A$3:$CZ$712,94,0)</f>
        <v>0.26355862715239542</v>
      </c>
      <c r="AD101">
        <f>VLOOKUP($A101,'5on5'!$A$3:$CZ$712,93,0)</f>
        <v>0.39</v>
      </c>
    </row>
    <row r="102" spans="1:30">
      <c r="A102" t="s">
        <v>737</v>
      </c>
      <c r="B102" t="s">
        <v>738</v>
      </c>
      <c r="C102" t="s">
        <v>68</v>
      </c>
      <c r="D102" t="s">
        <v>195</v>
      </c>
      <c r="E102" s="25">
        <f>VLOOKUP($A102,allsit!$A$3:$CZ$712,10,0)</f>
        <v>19</v>
      </c>
      <c r="F102" s="25">
        <f>VLOOKUP($A102,allsit!$A$3:$CZ$712,11,0)</f>
        <v>14</v>
      </c>
      <c r="G102" s="4">
        <f>60*VLOOKUP($A102,allsit!$A$3:$CZ$712,71,0)/VLOOKUP($A102,allsit!$A$3:$CZ$712,94,0)</f>
        <v>-0.10861104574335211</v>
      </c>
      <c r="H102" s="26">
        <f>VLOOKUP($A102,'5on5'!$A$3:$CZ$712,94,0)/VLOOKUP($A102,'5on5'!$A$3:$CZ$712,5,0)</f>
        <v>12.371733333333333</v>
      </c>
      <c r="I102" s="26">
        <f>IF( ISERROR(VLOOKUP($A102,pp!$A$3:$CZ$712,94,0)),0,  VLOOKUP($A102,pp!$A$3:$CZ$712,94,0)/VLOOKUP($A102,pp!$A$3:$CZ$712,5,0))</f>
        <v>0.18712328767123287</v>
      </c>
      <c r="J102" s="26">
        <f>IF( ISERROR(VLOOKUP($A102,pk!$A$3:$CZ$712,94,0)),0,  VLOOKUP($A102,pk!$A$3:$CZ$712,94,0)/VLOOKUP($A102,pk!$A$3:$CZ$712,5,0))</f>
        <v>1.2731506849315068</v>
      </c>
      <c r="K102" s="26">
        <f>VLOOKUP($A102,allsit!$A$3:$CZ$712,98,0)</f>
        <v>17.59</v>
      </c>
      <c r="L102" s="1">
        <f>IF( SUM(VLOOKUP($A102,'5on5'!$A$3:$CZ$712,78,0), VLOOKUP($A102,'5on5'!$A$3:$CZ$712,79,0))&lt;60,"",  100*VLOOKUP($A102,'5on5'!$A$3:$CZ$712,78,0)/SUM(VLOOKUP($A102,'5on5'!$A$3:$CZ$712,78,0), VLOOKUP($A102,'5on5'!$A$3:$CZ$712,79,0))             )</f>
        <v>52.336448598130843</v>
      </c>
      <c r="M102" s="28">
        <f>60*VLOOKUP($A102,'5on5'!$A$3:$CZ$712,90,0)/VLOOKUP($A102,'5on5'!$A$3:$CZ$712,94,0)</f>
        <v>2.3278872267965687</v>
      </c>
      <c r="N102" s="28">
        <f>60*VLOOKUP($A102,'5on5'!$A$3:$CZ$712,89,0)/VLOOKUP($A102,'5on5'!$A$3:$CZ$712,94,0)</f>
        <v>0.90528947708755447</v>
      </c>
      <c r="O102" s="28">
        <f t="shared" si="2"/>
        <v>1.4225977497090141</v>
      </c>
      <c r="P102" s="28">
        <f>VLOOKUP($A102,'5on5'!$A$3:$CZ$712,37,0)</f>
        <v>54.83</v>
      </c>
      <c r="Q102" s="28">
        <f>VLOOKUP($A102,'5on5'!$A$3:$CZ$712,38,0)</f>
        <v>53.8</v>
      </c>
      <c r="R102" s="4">
        <f t="shared" si="3"/>
        <v>1.0300000000000011</v>
      </c>
      <c r="S102" s="28">
        <f>P102-VLOOKUP($A102,'5on5'!$A$3:$CZ$712,101,0)</f>
        <v>0.65999999999999659</v>
      </c>
      <c r="T102" s="28">
        <f>Q102-VLOOKUP($A102,'5on5'!$A$3:$CZ$712,102,0)</f>
        <v>-1.2000000000000028</v>
      </c>
      <c r="U102" s="3">
        <f>60*VLOOKUP($A102,'5on5'!$A$3:$CZ$712,64,0)/VLOOKUP($A102,'5on5'!$A$3:$CZ$712,94,0)</f>
        <v>7.8889511574772602</v>
      </c>
      <c r="V102" s="1">
        <f>IF( VLOOKUP($A102,'5on5'!$A$3:$CZ$712,64,0)&lt;40,"",  VLOOKUP($A102,'5on5'!$A$3:$CZ$712,19,0))</f>
        <v>10.66</v>
      </c>
      <c r="W102">
        <f>VLOOKUP($A102,'5on5'!$A$3:$CZ$712,14,0)</f>
        <v>0.71</v>
      </c>
      <c r="X102" s="1">
        <f>IF(ISERROR(VLOOKUP($A102,pp!$A$3:$CZ$712,64,0)),"",60*VLOOKUP($A102,pp!$A$3:$CZ$712,64,0)/VLOOKUP($A102,pp!$A$3:$CZ$712,94,0))</f>
        <v>8.7847730600292824</v>
      </c>
      <c r="Y102" s="1" t="str">
        <f>IF(X102="","",IF(VLOOKUP($A102,pp!$A$3:$CZ$712,64,0)&lt;20,"",  VLOOKUP($A102,pp!$A$3:$CZ$712,19,0)))</f>
        <v/>
      </c>
      <c r="Z102" s="1">
        <f>IF(ISERROR( VLOOKUP($A102,pp!$A$3:$CZ$712,14,0)  ),"",VLOOKUP($A102,pp!$A$3:$CZ$712,14,0))</f>
        <v>0</v>
      </c>
      <c r="AA102">
        <f>VLOOKUP($A102,'5on5'!$A$3:$CZ$712,41,0)/VLOOKUP($A102,'5on5'!$A$3:$CZ$712,94,0)</f>
        <v>4.7419924990300469E-2</v>
      </c>
      <c r="AB102">
        <f>IF(ISERROR(VLOOKUP($A102,pk!$A$3:$CZ$712,41,0)),"",IF( VLOOKUP($A102,pk!$A$3:$CZ$712,94,0)&lt;75,"",VLOOKUP($A102,pk!$A$3:$CZ$712,41,0)/VLOOKUP($A102,pk!$A$3:$CZ$712,94,0)))</f>
        <v>2.1519259737465032E-2</v>
      </c>
      <c r="AC102">
        <f>(VLOOKUP($A102,allsit!$A$3:$CZ$712,84,0)+VLOOKUP($A102,allsit!$A$3:$CZ$712,85,0))    /VLOOKUP($A102,allsit!$A$3:$CZ$712,94,0)</f>
        <v>0.13847908332277395</v>
      </c>
      <c r="AD102">
        <f>VLOOKUP($A102,'5on5'!$A$3:$CZ$712,93,0)</f>
        <v>0.52</v>
      </c>
    </row>
    <row r="103" spans="1:30">
      <c r="A103" t="s">
        <v>868</v>
      </c>
      <c r="B103" t="s">
        <v>869</v>
      </c>
      <c r="C103" t="s">
        <v>68</v>
      </c>
      <c r="D103" t="s">
        <v>163</v>
      </c>
      <c r="E103" s="25">
        <f>VLOOKUP($A103,allsit!$A$3:$CZ$712,10,0)</f>
        <v>13</v>
      </c>
      <c r="F103" s="25">
        <f>VLOOKUP($A103,allsit!$A$3:$CZ$712,11,0)</f>
        <v>16</v>
      </c>
      <c r="G103" s="4">
        <f>60*VLOOKUP($A103,allsit!$A$3:$CZ$712,71,0)/VLOOKUP($A103,allsit!$A$3:$CZ$712,94,0)</f>
        <v>-0.91938171579612704</v>
      </c>
      <c r="H103" s="26">
        <f>VLOOKUP($A103,'5on5'!$A$3:$CZ$712,94,0)/VLOOKUP($A103,'5on5'!$A$3:$CZ$712,5,0)</f>
        <v>10.165875</v>
      </c>
      <c r="I103" s="26">
        <f>IF( ISERROR(VLOOKUP($A103,pp!$A$3:$CZ$712,94,0)),0,  VLOOKUP($A103,pp!$A$3:$CZ$712,94,0)/VLOOKUP($A103,pp!$A$3:$CZ$712,5,0))</f>
        <v>0.47303797468354425</v>
      </c>
      <c r="J103" s="26">
        <f>IF( ISERROR(VLOOKUP($A103,pk!$A$3:$CZ$712,94,0)),0,  VLOOKUP($A103,pk!$A$3:$CZ$712,94,0)/VLOOKUP($A103,pk!$A$3:$CZ$712,5,0))</f>
        <v>2.1458227848101266</v>
      </c>
      <c r="K103" s="26">
        <f>VLOOKUP($A103,allsit!$A$3:$CZ$712,98,0)</f>
        <v>17.100000000000001</v>
      </c>
      <c r="L103" s="1">
        <f>IF( SUM(VLOOKUP($A103,'5on5'!$A$3:$CZ$712,78,0), VLOOKUP($A103,'5on5'!$A$3:$CZ$712,79,0))&lt;60,"",  100*VLOOKUP($A103,'5on5'!$A$3:$CZ$712,78,0)/SUM(VLOOKUP($A103,'5on5'!$A$3:$CZ$712,78,0), VLOOKUP($A103,'5on5'!$A$3:$CZ$712,79,0))             )</f>
        <v>51.94479297365119</v>
      </c>
      <c r="M103" s="28">
        <f>60*VLOOKUP($A103,'5on5'!$A$3:$CZ$712,90,0)/VLOOKUP($A103,'5on5'!$A$3:$CZ$712,94,0)</f>
        <v>1.9919583902025157</v>
      </c>
      <c r="N103" s="28">
        <f>60*VLOOKUP($A103,'5on5'!$A$3:$CZ$712,89,0)/VLOOKUP($A103,'5on5'!$A$3:$CZ$712,94,0)</f>
        <v>1.3279722601350106</v>
      </c>
      <c r="O103" s="28">
        <f t="shared" si="2"/>
        <v>0.66398613006750518</v>
      </c>
      <c r="P103" s="28">
        <f>VLOOKUP($A103,'5on5'!$A$3:$CZ$712,37,0)</f>
        <v>56.59</v>
      </c>
      <c r="Q103" s="28">
        <f>VLOOKUP($A103,'5on5'!$A$3:$CZ$712,38,0)</f>
        <v>57.18</v>
      </c>
      <c r="R103" s="4">
        <f t="shared" si="3"/>
        <v>-0.58999999999999631</v>
      </c>
      <c r="S103" s="28">
        <f>P103-VLOOKUP($A103,'5on5'!$A$3:$CZ$712,101,0)</f>
        <v>-1.1699999999999946</v>
      </c>
      <c r="T103" s="28">
        <f>Q103-VLOOKUP($A103,'5on5'!$A$3:$CZ$712,102,0)</f>
        <v>1.1300000000000026</v>
      </c>
      <c r="U103" s="3">
        <f>60*VLOOKUP($A103,'5on5'!$A$3:$CZ$712,64,0)/VLOOKUP($A103,'5on5'!$A$3:$CZ$712,94,0)</f>
        <v>7.894057324135896</v>
      </c>
      <c r="V103" s="1">
        <f>IF( VLOOKUP($A103,'5on5'!$A$3:$CZ$712,64,0)&lt;40,"",  VLOOKUP($A103,'5on5'!$A$3:$CZ$712,19,0))</f>
        <v>8.41</v>
      </c>
      <c r="W103">
        <f>VLOOKUP($A103,'5on5'!$A$3:$CZ$712,14,0)</f>
        <v>1.1100000000000001</v>
      </c>
      <c r="X103" s="1">
        <f>IF(ISERROR(VLOOKUP($A103,pp!$A$3:$CZ$712,64,0)),"",60*VLOOKUP($A103,pp!$A$3:$CZ$712,64,0)/VLOOKUP($A103,pp!$A$3:$CZ$712,94,0))</f>
        <v>14.450093658014451</v>
      </c>
      <c r="Y103" s="1" t="str">
        <f>IF(X103="","",IF(VLOOKUP($A103,pp!$A$3:$CZ$712,64,0)&lt;20,"",  VLOOKUP($A103,pp!$A$3:$CZ$712,19,0)))</f>
        <v/>
      </c>
      <c r="Z103" s="1">
        <f>IF(ISERROR( VLOOKUP($A103,pp!$A$3:$CZ$712,14,0)  ),"",VLOOKUP($A103,pp!$A$3:$CZ$712,14,0))</f>
        <v>0</v>
      </c>
      <c r="AA103">
        <f>VLOOKUP($A103,'5on5'!$A$3:$CZ$712,41,0)/VLOOKUP($A103,'5on5'!$A$3:$CZ$712,94,0)</f>
        <v>4.6724949893639262E-2</v>
      </c>
      <c r="AB103">
        <f>IF(ISERROR(VLOOKUP($A103,pk!$A$3:$CZ$712,41,0)),"",IF( VLOOKUP($A103,pk!$A$3:$CZ$712,94,0)&lt;75,"",VLOOKUP($A103,pk!$A$3:$CZ$712,41,0)/VLOOKUP($A103,pk!$A$3:$CZ$712,94,0)))</f>
        <v>2.9495044832468145E-2</v>
      </c>
      <c r="AC103">
        <f>(VLOOKUP($A103,allsit!$A$3:$CZ$712,84,0)+VLOOKUP($A103,allsit!$A$3:$CZ$712,85,0))    /VLOOKUP($A103,allsit!$A$3:$CZ$712,94,0)</f>
        <v>0.1216265394855293</v>
      </c>
      <c r="AD103">
        <f>VLOOKUP($A103,'5on5'!$A$3:$CZ$712,93,0)</f>
        <v>0.66</v>
      </c>
    </row>
    <row r="104" spans="1:30">
      <c r="A104" t="s">
        <v>709</v>
      </c>
      <c r="B104" t="s">
        <v>710</v>
      </c>
      <c r="C104" t="s">
        <v>87</v>
      </c>
      <c r="D104" t="s">
        <v>110</v>
      </c>
      <c r="E104" s="25">
        <f>VLOOKUP($A104,allsit!$A$3:$CZ$712,10,0)</f>
        <v>12</v>
      </c>
      <c r="F104" s="25">
        <f>VLOOKUP($A104,allsit!$A$3:$CZ$712,11,0)</f>
        <v>36</v>
      </c>
      <c r="G104" s="4">
        <f>60*VLOOKUP($A104,allsit!$A$3:$CZ$712,71,0)/VLOOKUP($A104,allsit!$A$3:$CZ$712,94,0)</f>
        <v>0.34573497493421429</v>
      </c>
      <c r="H104" s="26">
        <f>VLOOKUP($A104,'5on5'!$A$3:$CZ$712,94,0)/VLOOKUP($A104,'5on5'!$A$3:$CZ$712,5,0)</f>
        <v>13.52048780487805</v>
      </c>
      <c r="I104" s="26">
        <f>IF( ISERROR(VLOOKUP($A104,pp!$A$3:$CZ$712,94,0)),0,  VLOOKUP($A104,pp!$A$3:$CZ$712,94,0)/VLOOKUP($A104,pp!$A$3:$CZ$712,5,0))</f>
        <v>3.3352499999999998</v>
      </c>
      <c r="J104" s="26">
        <f>IF( ISERROR(VLOOKUP($A104,pk!$A$3:$CZ$712,94,0)),0,  VLOOKUP($A104,pk!$A$3:$CZ$712,94,0)/VLOOKUP($A104,pk!$A$3:$CZ$712,5,0))</f>
        <v>1.1577777777777778</v>
      </c>
      <c r="K104" s="26">
        <f>VLOOKUP($A104,allsit!$A$3:$CZ$712,98,0)</f>
        <v>17.54</v>
      </c>
      <c r="L104" s="1">
        <f>IF( SUM(VLOOKUP($A104,'5on5'!$A$3:$CZ$712,78,0), VLOOKUP($A104,'5on5'!$A$3:$CZ$712,79,0))&lt;60,"",  100*VLOOKUP($A104,'5on5'!$A$3:$CZ$712,78,0)/SUM(VLOOKUP($A104,'5on5'!$A$3:$CZ$712,78,0), VLOOKUP($A104,'5on5'!$A$3:$CZ$712,79,0))             )</f>
        <v>51.196172248803826</v>
      </c>
      <c r="M104" s="28">
        <f>60*VLOOKUP($A104,'5on5'!$A$3:$CZ$712,90,0)/VLOOKUP($A104,'5on5'!$A$3:$CZ$712,94,0)</f>
        <v>2.0023812100876719</v>
      </c>
      <c r="N104" s="28">
        <f>60*VLOOKUP($A104,'5on5'!$A$3:$CZ$712,89,0)/VLOOKUP($A104,'5on5'!$A$3:$CZ$712,94,0)</f>
        <v>0.86589457733520936</v>
      </c>
      <c r="O104" s="28">
        <f t="shared" si="2"/>
        <v>1.1364866327524625</v>
      </c>
      <c r="P104" s="28">
        <f>VLOOKUP($A104,'5on5'!$A$3:$CZ$712,37,0)</f>
        <v>53.14</v>
      </c>
      <c r="Q104" s="28">
        <f>VLOOKUP($A104,'5on5'!$A$3:$CZ$712,38,0)</f>
        <v>52.06</v>
      </c>
      <c r="R104" s="4">
        <f t="shared" si="3"/>
        <v>1.0799999999999983</v>
      </c>
      <c r="S104" s="28">
        <f>P104-VLOOKUP($A104,'5on5'!$A$3:$CZ$712,101,0)</f>
        <v>-2.5</v>
      </c>
      <c r="T104" s="28">
        <f>Q104-VLOOKUP($A104,'5on5'!$A$3:$CZ$712,102,0)</f>
        <v>2.1300000000000026</v>
      </c>
      <c r="U104" s="3">
        <f>60*VLOOKUP($A104,'5on5'!$A$3:$CZ$712,64,0)/VLOOKUP($A104,'5on5'!$A$3:$CZ$712,94,0)</f>
        <v>3.4635783093408374</v>
      </c>
      <c r="V104" s="1">
        <f>IF( VLOOKUP($A104,'5on5'!$A$3:$CZ$712,64,0)&lt;40,"",  VLOOKUP($A104,'5on5'!$A$3:$CZ$712,19,0))</f>
        <v>10.94</v>
      </c>
      <c r="W104">
        <f>VLOOKUP($A104,'5on5'!$A$3:$CZ$712,14,0)</f>
        <v>1.03</v>
      </c>
      <c r="X104" s="1">
        <f>IF(ISERROR(VLOOKUP($A104,pp!$A$3:$CZ$712,64,0)),"",60*VLOOKUP($A104,pp!$A$3:$CZ$712,64,0)/VLOOKUP($A104,pp!$A$3:$CZ$712,94,0))</f>
        <v>3.1481897908702496</v>
      </c>
      <c r="Y104" s="1" t="str">
        <f>IF(X104="","",IF(VLOOKUP($A104,pp!$A$3:$CZ$712,64,0)&lt;20,"",  VLOOKUP($A104,pp!$A$3:$CZ$712,19,0)))</f>
        <v/>
      </c>
      <c r="Z104" s="1">
        <f>IF(ISERROR( VLOOKUP($A104,pp!$A$3:$CZ$712,14,0)  ),"",VLOOKUP($A104,pp!$A$3:$CZ$712,14,0))</f>
        <v>3.15</v>
      </c>
      <c r="AA104">
        <f>VLOOKUP($A104,'5on5'!$A$3:$CZ$712,41,0)/VLOOKUP($A104,'5on5'!$A$3:$CZ$712,94,0)</f>
        <v>2.5255258505610275E-2</v>
      </c>
      <c r="AB104">
        <f>IF(ISERROR(VLOOKUP($A104,pk!$A$3:$CZ$712,41,0)),"",IF( VLOOKUP($A104,pk!$A$3:$CZ$712,94,0)&lt;75,"",VLOOKUP($A104,pk!$A$3:$CZ$712,41,0)/VLOOKUP($A104,pk!$A$3:$CZ$712,94,0)))</f>
        <v>2.1326508850501174E-2</v>
      </c>
      <c r="AC104">
        <f>(VLOOKUP($A104,allsit!$A$3:$CZ$712,84,0)+VLOOKUP($A104,allsit!$A$3:$CZ$712,85,0))    /VLOOKUP($A104,allsit!$A$3:$CZ$712,94,0)</f>
        <v>6.7866495079679096E-2</v>
      </c>
      <c r="AD104">
        <f>VLOOKUP($A104,'5on5'!$A$3:$CZ$712,93,0)</f>
        <v>0.32</v>
      </c>
    </row>
    <row r="105" spans="1:30">
      <c r="A105" t="s">
        <v>538</v>
      </c>
      <c r="B105" t="s">
        <v>539</v>
      </c>
      <c r="C105" t="s">
        <v>68</v>
      </c>
      <c r="D105" t="s">
        <v>74</v>
      </c>
      <c r="E105" s="25">
        <f>VLOOKUP($A105,allsit!$A$3:$CZ$712,10,0)</f>
        <v>19</v>
      </c>
      <c r="F105" s="25">
        <f>VLOOKUP($A105,allsit!$A$3:$CZ$712,11,0)</f>
        <v>20</v>
      </c>
      <c r="G105" s="4">
        <f>60*VLOOKUP($A105,allsit!$A$3:$CZ$712,71,0)/VLOOKUP($A105,allsit!$A$3:$CZ$712,94,0)</f>
        <v>0.44144019864808942</v>
      </c>
      <c r="H105" s="26">
        <f>VLOOKUP($A105,'5on5'!$A$3:$CZ$712,94,0)/VLOOKUP($A105,'5on5'!$A$3:$CZ$712,5,0)</f>
        <v>13.020338983050848</v>
      </c>
      <c r="I105" s="26">
        <f>IF( ISERROR(VLOOKUP($A105,pp!$A$3:$CZ$712,94,0)),0,  VLOOKUP($A105,pp!$A$3:$CZ$712,94,0)/VLOOKUP($A105,pp!$A$3:$CZ$712,5,0))</f>
        <v>2.766034482758621</v>
      </c>
      <c r="J105" s="26">
        <f>IF( ISERROR(VLOOKUP($A105,pk!$A$3:$CZ$712,94,0)),0,  VLOOKUP($A105,pk!$A$3:$CZ$712,94,0)/VLOOKUP($A105,pk!$A$3:$CZ$712,5,0))</f>
        <v>1.5486206896551722</v>
      </c>
      <c r="K105" s="26">
        <f>VLOOKUP($A105,allsit!$A$3:$CZ$712,98,0)</f>
        <v>17.53</v>
      </c>
      <c r="L105" s="1">
        <f>IF( SUM(VLOOKUP($A105,'5on5'!$A$3:$CZ$712,78,0), VLOOKUP($A105,'5on5'!$A$3:$CZ$712,79,0))&lt;60,"",  100*VLOOKUP($A105,'5on5'!$A$3:$CZ$712,78,0)/SUM(VLOOKUP($A105,'5on5'!$A$3:$CZ$712,78,0), VLOOKUP($A105,'5on5'!$A$3:$CZ$712,79,0))             )</f>
        <v>51.754385964912281</v>
      </c>
      <c r="M105" s="28">
        <f>60*VLOOKUP($A105,'5on5'!$A$3:$CZ$712,90,0)/VLOOKUP($A105,'5on5'!$A$3:$CZ$712,94,0)</f>
        <v>1.4058838844051027</v>
      </c>
      <c r="N105" s="28">
        <f>60*VLOOKUP($A105,'5on5'!$A$3:$CZ$712,89,0)/VLOOKUP($A105,'5on5'!$A$3:$CZ$712,94,0)</f>
        <v>0.6248372819578234</v>
      </c>
      <c r="O105" s="28">
        <f t="shared" si="2"/>
        <v>0.7810466024472793</v>
      </c>
      <c r="P105" s="28">
        <f>VLOOKUP($A105,'5on5'!$A$3:$CZ$712,37,0)</f>
        <v>61.62</v>
      </c>
      <c r="Q105" s="28">
        <f>VLOOKUP($A105,'5on5'!$A$3:$CZ$712,38,0)</f>
        <v>56.39</v>
      </c>
      <c r="R105" s="4">
        <f t="shared" si="3"/>
        <v>5.2299999999999969</v>
      </c>
      <c r="S105" s="28">
        <f>P105-VLOOKUP($A105,'5on5'!$A$3:$CZ$712,101,0)</f>
        <v>2.9199999999999946</v>
      </c>
      <c r="T105" s="28">
        <f>Q105-VLOOKUP($A105,'5on5'!$A$3:$CZ$712,102,0)</f>
        <v>3.6099999999999994</v>
      </c>
      <c r="U105" s="3">
        <f>60*VLOOKUP($A105,'5on5'!$A$3:$CZ$712,64,0)/VLOOKUP($A105,'5on5'!$A$3:$CZ$712,94,0)</f>
        <v>6.1702681593335065</v>
      </c>
      <c r="V105" s="1">
        <f>IF( VLOOKUP($A105,'5on5'!$A$3:$CZ$712,64,0)&lt;40,"",  VLOOKUP($A105,'5on5'!$A$3:$CZ$712,19,0))</f>
        <v>13.92</v>
      </c>
      <c r="W105">
        <f>VLOOKUP($A105,'5on5'!$A$3:$CZ$712,14,0)</f>
        <v>1.17</v>
      </c>
      <c r="X105" s="1">
        <f>IF(ISERROR(VLOOKUP($A105,pp!$A$3:$CZ$712,64,0)),"",60*VLOOKUP($A105,pp!$A$3:$CZ$712,64,0)/VLOOKUP($A105,pp!$A$3:$CZ$712,94,0))</f>
        <v>7.1059028859938911</v>
      </c>
      <c r="Y105" s="1" t="str">
        <f>IF(X105="","",IF(VLOOKUP($A105,pp!$A$3:$CZ$712,64,0)&lt;20,"",  VLOOKUP($A105,pp!$A$3:$CZ$712,19,0)))</f>
        <v/>
      </c>
      <c r="Z105" s="1">
        <f>IF(ISERROR( VLOOKUP($A105,pp!$A$3:$CZ$712,14,0)  ),"",VLOOKUP($A105,pp!$A$3:$CZ$712,14,0))</f>
        <v>1.1200000000000001</v>
      </c>
      <c r="AA105">
        <f>VLOOKUP($A105,'5on5'!$A$3:$CZ$712,41,0)/VLOOKUP($A105,'5on5'!$A$3:$CZ$712,94,0)</f>
        <v>4.2957563134600363E-2</v>
      </c>
      <c r="AB105">
        <f>IF(ISERROR(VLOOKUP($A105,pk!$A$3:$CZ$712,41,0)),"",IF( VLOOKUP($A105,pk!$A$3:$CZ$712,94,0)&lt;75,"",VLOOKUP($A105,pk!$A$3:$CZ$712,41,0)/VLOOKUP($A105,pk!$A$3:$CZ$712,94,0)))</f>
        <v>0</v>
      </c>
      <c r="AC105">
        <f>(VLOOKUP($A105,allsit!$A$3:$CZ$712,84,0)+VLOOKUP($A105,allsit!$A$3:$CZ$712,85,0))    /VLOOKUP($A105,allsit!$A$3:$CZ$712,94,0)</f>
        <v>0.16462040741251668</v>
      </c>
      <c r="AD105">
        <f>VLOOKUP($A105,'5on5'!$A$3:$CZ$712,93,0)</f>
        <v>-0.47</v>
      </c>
    </row>
    <row r="106" spans="1:30">
      <c r="A106" t="s">
        <v>557</v>
      </c>
      <c r="B106" t="s">
        <v>558</v>
      </c>
      <c r="C106" t="s">
        <v>80</v>
      </c>
      <c r="D106" t="s">
        <v>559</v>
      </c>
      <c r="E106" s="25">
        <f>VLOOKUP($A106,allsit!$A$3:$CZ$712,10,0)</f>
        <v>8</v>
      </c>
      <c r="F106" s="25">
        <f>VLOOKUP($A106,allsit!$A$3:$CZ$712,11,0)</f>
        <v>19</v>
      </c>
      <c r="G106" s="4">
        <f>60*VLOOKUP($A106,allsit!$A$3:$CZ$712,71,0)/VLOOKUP($A106,allsit!$A$3:$CZ$712,94,0)</f>
        <v>0.43590621789083661</v>
      </c>
      <c r="H106" s="26">
        <f>VLOOKUP($A106,'5on5'!$A$3:$CZ$712,94,0)/VLOOKUP($A106,'5on5'!$A$3:$CZ$712,5,0)</f>
        <v>12.113030303030303</v>
      </c>
      <c r="I106" s="26">
        <f>IF( ISERROR(VLOOKUP($A106,pp!$A$3:$CZ$712,94,0)),0,  VLOOKUP($A106,pp!$A$3:$CZ$712,94,0)/VLOOKUP($A106,pp!$A$3:$CZ$712,5,0))</f>
        <v>1.1301538461538461</v>
      </c>
      <c r="J106" s="26">
        <f>IF( ISERROR(VLOOKUP($A106,pk!$A$3:$CZ$712,94,0)),0,  VLOOKUP($A106,pk!$A$3:$CZ$712,94,0)/VLOOKUP($A106,pk!$A$3:$CZ$712,5,0))</f>
        <v>0.75515624999999997</v>
      </c>
      <c r="K106" s="26">
        <f>VLOOKUP($A106,allsit!$A$3:$CZ$712,98,0)</f>
        <v>17.329999999999998</v>
      </c>
      <c r="L106" s="1" t="str">
        <f>IF( SUM(VLOOKUP($A106,'5on5'!$A$3:$CZ$712,78,0), VLOOKUP($A106,'5on5'!$A$3:$CZ$712,79,0))&lt;60,"",  100*VLOOKUP($A106,'5on5'!$A$3:$CZ$712,78,0)/SUM(VLOOKUP($A106,'5on5'!$A$3:$CZ$712,78,0), VLOOKUP($A106,'5on5'!$A$3:$CZ$712,79,0))             )</f>
        <v/>
      </c>
      <c r="M106" s="28">
        <f>60*VLOOKUP($A106,'5on5'!$A$3:$CZ$712,90,0)/VLOOKUP($A106,'5on5'!$A$3:$CZ$712,94,0)</f>
        <v>1.7261651614840017</v>
      </c>
      <c r="N106" s="28">
        <f>60*VLOOKUP($A106,'5on5'!$A$3:$CZ$712,89,0)/VLOOKUP($A106,'5on5'!$A$3:$CZ$712,94,0)</f>
        <v>0.75050659194956593</v>
      </c>
      <c r="O106" s="28">
        <f t="shared" si="2"/>
        <v>0.97565856953443575</v>
      </c>
      <c r="P106" s="28">
        <f>VLOOKUP($A106,'5on5'!$A$3:$CZ$712,37,0)</f>
        <v>55.01</v>
      </c>
      <c r="Q106" s="28">
        <f>VLOOKUP($A106,'5on5'!$A$3:$CZ$712,38,0)</f>
        <v>50.51</v>
      </c>
      <c r="R106" s="4">
        <f t="shared" si="3"/>
        <v>4.5</v>
      </c>
      <c r="S106" s="28">
        <f>P106-VLOOKUP($A106,'5on5'!$A$3:$CZ$712,101,0)</f>
        <v>0.35000000000000142</v>
      </c>
      <c r="T106" s="28">
        <f>Q106-VLOOKUP($A106,'5on5'!$A$3:$CZ$712,102,0)</f>
        <v>-1.6900000000000048</v>
      </c>
      <c r="U106" s="3">
        <f>60*VLOOKUP($A106,'5on5'!$A$3:$CZ$712,64,0)/VLOOKUP($A106,'5on5'!$A$3:$CZ$712,94,0)</f>
        <v>8.2555725114452247</v>
      </c>
      <c r="V106" s="1">
        <f>IF( VLOOKUP($A106,'5on5'!$A$3:$CZ$712,64,0)&lt;40,"",  VLOOKUP($A106,'5on5'!$A$3:$CZ$712,19,0))</f>
        <v>7.27</v>
      </c>
      <c r="W106">
        <f>VLOOKUP($A106,'5on5'!$A$3:$CZ$712,14,0)</f>
        <v>1.35</v>
      </c>
      <c r="X106" s="1">
        <f>IF(ISERROR(VLOOKUP($A106,pp!$A$3:$CZ$712,64,0)),"",60*VLOOKUP($A106,pp!$A$3:$CZ$712,64,0)/VLOOKUP($A106,pp!$A$3:$CZ$712,94,0))</f>
        <v>10.618023414102915</v>
      </c>
      <c r="Y106" s="1" t="str">
        <f>IF(X106="","",IF(VLOOKUP($A106,pp!$A$3:$CZ$712,64,0)&lt;20,"",  VLOOKUP($A106,pp!$A$3:$CZ$712,19,0)))</f>
        <v/>
      </c>
      <c r="Z106" s="1">
        <f>IF(ISERROR( VLOOKUP($A106,pp!$A$3:$CZ$712,14,0)  ),"",VLOOKUP($A106,pp!$A$3:$CZ$712,14,0))</f>
        <v>0.82</v>
      </c>
      <c r="AA106">
        <f>VLOOKUP($A106,'5on5'!$A$3:$CZ$712,41,0)/VLOOKUP($A106,'5on5'!$A$3:$CZ$712,94,0)</f>
        <v>5.8789683036049332E-2</v>
      </c>
      <c r="AB106" t="str">
        <f>IF(ISERROR(VLOOKUP($A106,pk!$A$3:$CZ$712,41,0)),"",IF( VLOOKUP($A106,pk!$A$3:$CZ$712,94,0)&lt;75,"",VLOOKUP($A106,pk!$A$3:$CZ$712,41,0)/VLOOKUP($A106,pk!$A$3:$CZ$712,94,0)))</f>
        <v/>
      </c>
      <c r="AC106">
        <f>(VLOOKUP($A106,allsit!$A$3:$CZ$712,84,0)+VLOOKUP($A106,allsit!$A$3:$CZ$712,85,0))    /VLOOKUP($A106,allsit!$A$3:$CZ$712,94,0)</f>
        <v>0.14841568847235628</v>
      </c>
      <c r="AD106">
        <f>VLOOKUP($A106,'5on5'!$A$3:$CZ$712,93,0)</f>
        <v>0.53</v>
      </c>
    </row>
    <row r="107" spans="1:30">
      <c r="A107" t="s">
        <v>1388</v>
      </c>
      <c r="B107" t="s">
        <v>1389</v>
      </c>
      <c r="C107" t="s">
        <v>68</v>
      </c>
      <c r="D107" t="s">
        <v>1376</v>
      </c>
      <c r="E107" s="25">
        <f>VLOOKUP($A107,allsit!$A$3:$CZ$712,10,0)</f>
        <v>5</v>
      </c>
      <c r="F107" s="25">
        <f>VLOOKUP($A107,allsit!$A$3:$CZ$712,11,0)</f>
        <v>12</v>
      </c>
      <c r="G107" s="4">
        <f>60*VLOOKUP($A107,allsit!$A$3:$CZ$712,71,0)/VLOOKUP($A107,allsit!$A$3:$CZ$712,94,0)</f>
        <v>-0.96645333104248099</v>
      </c>
      <c r="H107" s="26">
        <f>VLOOKUP($A107,'5on5'!$A$3:$CZ$712,94,0)/VLOOKUP($A107,'5on5'!$A$3:$CZ$712,5,0)</f>
        <v>11.738571428571428</v>
      </c>
      <c r="I107" s="26">
        <f>IF( ISERROR(VLOOKUP($A107,pp!$A$3:$CZ$712,94,0)),0,  VLOOKUP($A107,pp!$A$3:$CZ$712,94,0)/VLOOKUP($A107,pp!$A$3:$CZ$712,5,0))</f>
        <v>0.73822580645161295</v>
      </c>
      <c r="J107" s="26">
        <f>IF( ISERROR(VLOOKUP($A107,pk!$A$3:$CZ$712,94,0)),0,  VLOOKUP($A107,pk!$A$3:$CZ$712,94,0)/VLOOKUP($A107,pk!$A$3:$CZ$712,5,0))</f>
        <v>1.8346774193548387</v>
      </c>
      <c r="K107" s="26">
        <f>VLOOKUP($A107,allsit!$A$3:$CZ$712,98,0)</f>
        <v>17.3</v>
      </c>
      <c r="L107" s="1">
        <f>IF( SUM(VLOOKUP($A107,'5on5'!$A$3:$CZ$712,78,0), VLOOKUP($A107,'5on5'!$A$3:$CZ$712,79,0))&lt;60,"",  100*VLOOKUP($A107,'5on5'!$A$3:$CZ$712,78,0)/SUM(VLOOKUP($A107,'5on5'!$A$3:$CZ$712,78,0), VLOOKUP($A107,'5on5'!$A$3:$CZ$712,79,0))             )</f>
        <v>47.709923664122137</v>
      </c>
      <c r="M107" s="28">
        <f>60*VLOOKUP($A107,'5on5'!$A$3:$CZ$712,90,0)/VLOOKUP($A107,'5on5'!$A$3:$CZ$712,94,0)</f>
        <v>0.73019350127783866</v>
      </c>
      <c r="N107" s="28">
        <f>60*VLOOKUP($A107,'5on5'!$A$3:$CZ$712,89,0)/VLOOKUP($A107,'5on5'!$A$3:$CZ$712,94,0)</f>
        <v>1.2981217800494909</v>
      </c>
      <c r="O107" s="28">
        <f t="shared" si="2"/>
        <v>-0.5679282787716522</v>
      </c>
      <c r="P107" s="28">
        <f>VLOOKUP($A107,'5on5'!$A$3:$CZ$712,37,0)</f>
        <v>40.159999999999997</v>
      </c>
      <c r="Q107" s="28">
        <f>VLOOKUP($A107,'5on5'!$A$3:$CZ$712,38,0)</f>
        <v>66.12</v>
      </c>
      <c r="R107" s="4">
        <f t="shared" si="3"/>
        <v>-25.960000000000008</v>
      </c>
      <c r="S107" s="28">
        <f>P107-VLOOKUP($A107,'5on5'!$A$3:$CZ$712,101,0)</f>
        <v>-3.0100000000000051</v>
      </c>
      <c r="T107" s="28">
        <f>Q107-VLOOKUP($A107,'5on5'!$A$3:$CZ$712,102,0)</f>
        <v>4.0300000000000011</v>
      </c>
      <c r="U107" s="3">
        <f>60*VLOOKUP($A107,'5on5'!$A$3:$CZ$712,64,0)/VLOOKUP($A107,'5on5'!$A$3:$CZ$712,94,0)</f>
        <v>5.59815017646343</v>
      </c>
      <c r="V107" s="1">
        <f>IF( VLOOKUP($A107,'5on5'!$A$3:$CZ$712,64,0)&lt;40,"",  VLOOKUP($A107,'5on5'!$A$3:$CZ$712,19,0))</f>
        <v>7.25</v>
      </c>
      <c r="W107">
        <f>VLOOKUP($A107,'5on5'!$A$3:$CZ$712,14,0)</f>
        <v>0.73</v>
      </c>
      <c r="X107" s="1">
        <f>IF(ISERROR(VLOOKUP($A107,pp!$A$3:$CZ$712,64,0)),"",60*VLOOKUP($A107,pp!$A$3:$CZ$712,64,0)/VLOOKUP($A107,pp!$A$3:$CZ$712,94,0))</f>
        <v>6.5545116888791783</v>
      </c>
      <c r="Y107" s="1" t="str">
        <f>IF(X107="","",IF(VLOOKUP($A107,pp!$A$3:$CZ$712,64,0)&lt;20,"",  VLOOKUP($A107,pp!$A$3:$CZ$712,19,0)))</f>
        <v/>
      </c>
      <c r="Z107" s="1">
        <f>IF(ISERROR( VLOOKUP($A107,pp!$A$3:$CZ$712,14,0)  ),"",VLOOKUP($A107,pp!$A$3:$CZ$712,14,0))</f>
        <v>1.31</v>
      </c>
      <c r="AA107">
        <f>VLOOKUP($A107,'5on5'!$A$3:$CZ$712,41,0)/VLOOKUP($A107,'5on5'!$A$3:$CZ$712,94,0)</f>
        <v>2.704420375103106E-2</v>
      </c>
      <c r="AB107">
        <f>IF(ISERROR(VLOOKUP($A107,pk!$A$3:$CZ$712,41,0)),"",IF( VLOOKUP($A107,pk!$A$3:$CZ$712,94,0)&lt;75,"",VLOOKUP($A107,pk!$A$3:$CZ$712,41,0)/VLOOKUP($A107,pk!$A$3:$CZ$712,94,0)))</f>
        <v>0</v>
      </c>
      <c r="AC107">
        <f>(VLOOKUP($A107,allsit!$A$3:$CZ$712,84,0)+VLOOKUP($A107,allsit!$A$3:$CZ$712,85,0))    /VLOOKUP($A107,allsit!$A$3:$CZ$712,94,0)</f>
        <v>0.1106052145526395</v>
      </c>
      <c r="AD107">
        <f>VLOOKUP($A107,'5on5'!$A$3:$CZ$712,93,0)</f>
        <v>0.24</v>
      </c>
    </row>
    <row r="108" spans="1:30">
      <c r="A108" t="s">
        <v>1392</v>
      </c>
      <c r="B108" t="s">
        <v>1393</v>
      </c>
      <c r="C108" t="s">
        <v>273</v>
      </c>
      <c r="D108" t="s">
        <v>1243</v>
      </c>
      <c r="E108" s="25">
        <f>VLOOKUP($A108,allsit!$A$3:$CZ$712,10,0)</f>
        <v>8</v>
      </c>
      <c r="F108" s="25">
        <f>VLOOKUP($A108,allsit!$A$3:$CZ$712,11,0)</f>
        <v>12</v>
      </c>
      <c r="G108" s="4">
        <f>60*VLOOKUP($A108,allsit!$A$3:$CZ$712,71,0)/VLOOKUP($A108,allsit!$A$3:$CZ$712,94,0)</f>
        <v>-0.63997269449836813</v>
      </c>
      <c r="H108" s="26">
        <f>VLOOKUP($A108,'5on5'!$A$3:$CZ$712,94,0)/VLOOKUP($A108,'5on5'!$A$3:$CZ$712,5,0)</f>
        <v>13.513508771929825</v>
      </c>
      <c r="I108" s="26">
        <f>IF( ISERROR(VLOOKUP($A108,pp!$A$3:$CZ$712,94,0)),0,  VLOOKUP($A108,pp!$A$3:$CZ$712,94,0)/VLOOKUP($A108,pp!$A$3:$CZ$712,5,0))</f>
        <v>0.94436363636363629</v>
      </c>
      <c r="J108" s="26">
        <f>IF( ISERROR(VLOOKUP($A108,pk!$A$3:$CZ$712,94,0)),0,  VLOOKUP($A108,pk!$A$3:$CZ$712,94,0)/VLOOKUP($A108,pk!$A$3:$CZ$712,5,0))</f>
        <v>1.4942592592592592</v>
      </c>
      <c r="K108" s="26">
        <f>VLOOKUP($A108,allsit!$A$3:$CZ$712,98,0)</f>
        <v>17.28</v>
      </c>
      <c r="L108" s="1">
        <f>IF( SUM(VLOOKUP($A108,'5on5'!$A$3:$CZ$712,78,0), VLOOKUP($A108,'5on5'!$A$3:$CZ$712,79,0))&lt;60,"",  100*VLOOKUP($A108,'5on5'!$A$3:$CZ$712,78,0)/SUM(VLOOKUP($A108,'5on5'!$A$3:$CZ$712,78,0), VLOOKUP($A108,'5on5'!$A$3:$CZ$712,79,0))             )</f>
        <v>46.590909090909093</v>
      </c>
      <c r="M108" s="28">
        <f>60*VLOOKUP($A108,'5on5'!$A$3:$CZ$712,90,0)/VLOOKUP($A108,'5on5'!$A$3:$CZ$712,94,0)</f>
        <v>1.8694743401664351</v>
      </c>
      <c r="N108" s="28">
        <f>60*VLOOKUP($A108,'5on5'!$A$3:$CZ$712,89,0)/VLOOKUP($A108,'5on5'!$A$3:$CZ$712,94,0)</f>
        <v>1.7136848118192323</v>
      </c>
      <c r="O108" s="28">
        <f t="shared" si="2"/>
        <v>0.15578952834720283</v>
      </c>
      <c r="P108" s="28">
        <f>VLOOKUP($A108,'5on5'!$A$3:$CZ$712,37,0)</f>
        <v>40.43</v>
      </c>
      <c r="Q108" s="28">
        <f>VLOOKUP($A108,'5on5'!$A$3:$CZ$712,38,0)</f>
        <v>66.37</v>
      </c>
      <c r="R108" s="4">
        <f t="shared" si="3"/>
        <v>-25.940000000000005</v>
      </c>
      <c r="S108" s="28">
        <f>P108-VLOOKUP($A108,'5on5'!$A$3:$CZ$712,101,0)</f>
        <v>-3.3999999999999986</v>
      </c>
      <c r="T108" s="28">
        <f>Q108-VLOOKUP($A108,'5on5'!$A$3:$CZ$712,102,0)</f>
        <v>2.5500000000000043</v>
      </c>
      <c r="U108" s="3">
        <f>60*VLOOKUP($A108,'5on5'!$A$3:$CZ$712,64,0)/VLOOKUP($A108,'5on5'!$A$3:$CZ$712,94,0)</f>
        <v>4.1284225012008777</v>
      </c>
      <c r="V108" s="1">
        <f>IF( VLOOKUP($A108,'5on5'!$A$3:$CZ$712,64,0)&lt;40,"",  VLOOKUP($A108,'5on5'!$A$3:$CZ$712,19,0))</f>
        <v>13.21</v>
      </c>
      <c r="W108">
        <f>VLOOKUP($A108,'5on5'!$A$3:$CZ$712,14,0)</f>
        <v>0.78</v>
      </c>
      <c r="X108" s="1">
        <f>IF(ISERROR(VLOOKUP($A108,pp!$A$3:$CZ$712,64,0)),"",60*VLOOKUP($A108,pp!$A$3:$CZ$712,64,0)/VLOOKUP($A108,pp!$A$3:$CZ$712,94,0))</f>
        <v>4.6207162110127076</v>
      </c>
      <c r="Y108" s="1" t="str">
        <f>IF(X108="","",IF(VLOOKUP($A108,pp!$A$3:$CZ$712,64,0)&lt;20,"",  VLOOKUP($A108,pp!$A$3:$CZ$712,19,0)))</f>
        <v/>
      </c>
      <c r="Z108" s="1">
        <f>IF(ISERROR( VLOOKUP($A108,pp!$A$3:$CZ$712,14,0)  ),"",VLOOKUP($A108,pp!$A$3:$CZ$712,14,0))</f>
        <v>1.1599999999999999</v>
      </c>
      <c r="AA108">
        <f>VLOOKUP($A108,'5on5'!$A$3:$CZ$712,41,0)/VLOOKUP($A108,'5on5'!$A$3:$CZ$712,94,0)</f>
        <v>1.9473691043400368E-2</v>
      </c>
      <c r="AB108">
        <f>IF(ISERROR(VLOOKUP($A108,pk!$A$3:$CZ$712,41,0)),"",IF( VLOOKUP($A108,pk!$A$3:$CZ$712,94,0)&lt;75,"",VLOOKUP($A108,pk!$A$3:$CZ$712,41,0)/VLOOKUP($A108,pk!$A$3:$CZ$712,94,0)))</f>
        <v>1.2393109431156277E-2</v>
      </c>
      <c r="AC108">
        <f>(VLOOKUP($A108,allsit!$A$3:$CZ$712,84,0)+VLOOKUP($A108,allsit!$A$3:$CZ$712,85,0))    /VLOOKUP($A108,allsit!$A$3:$CZ$712,94,0)</f>
        <v>0.27305501631930373</v>
      </c>
      <c r="AD108">
        <f>VLOOKUP($A108,'5on5'!$A$3:$CZ$712,93,0)</f>
        <v>0.08</v>
      </c>
    </row>
    <row r="109" spans="1:30">
      <c r="A109" t="s">
        <v>743</v>
      </c>
      <c r="B109" t="s">
        <v>744</v>
      </c>
      <c r="C109" t="s">
        <v>113</v>
      </c>
      <c r="D109" t="s">
        <v>544</v>
      </c>
      <c r="E109" s="25">
        <f>VLOOKUP($A109,allsit!$A$3:$CZ$712,10,0)</f>
        <v>31</v>
      </c>
      <c r="F109" s="25">
        <f>VLOOKUP($A109,allsit!$A$3:$CZ$712,11,0)</f>
        <v>42</v>
      </c>
      <c r="G109" s="4">
        <f>60*VLOOKUP($A109,allsit!$A$3:$CZ$712,71,0)/VLOOKUP($A109,allsit!$A$3:$CZ$712,94,0)</f>
        <v>1.5316610460976232</v>
      </c>
      <c r="H109" s="26">
        <f>VLOOKUP($A109,'5on5'!$A$3:$CZ$712,94,0)/VLOOKUP($A109,'5on5'!$A$3:$CZ$712,5,0)</f>
        <v>14.029113924050632</v>
      </c>
      <c r="I109" s="26">
        <f>IF( ISERROR(VLOOKUP($A109,pp!$A$3:$CZ$712,94,0)),0,  VLOOKUP($A109,pp!$A$3:$CZ$712,94,0)/VLOOKUP($A109,pp!$A$3:$CZ$712,5,0))</f>
        <v>2.4125641025641027</v>
      </c>
      <c r="J109" s="26">
        <f>IF( ISERROR(VLOOKUP($A109,pk!$A$3:$CZ$712,94,0)),0,  VLOOKUP($A109,pk!$A$3:$CZ$712,94,0)/VLOOKUP($A109,pk!$A$3:$CZ$712,5,0))</f>
        <v>1.3081012658227849</v>
      </c>
      <c r="K109" s="26">
        <f>VLOOKUP($A109,allsit!$A$3:$CZ$712,98,0)</f>
        <v>17.71</v>
      </c>
      <c r="L109" s="1">
        <f>IF( SUM(VLOOKUP($A109,'5on5'!$A$3:$CZ$712,78,0), VLOOKUP($A109,'5on5'!$A$3:$CZ$712,79,0))&lt;60,"",  100*VLOOKUP($A109,'5on5'!$A$3:$CZ$712,78,0)/SUM(VLOOKUP($A109,'5on5'!$A$3:$CZ$712,78,0), VLOOKUP($A109,'5on5'!$A$3:$CZ$712,79,0))             )</f>
        <v>48.292682926829265</v>
      </c>
      <c r="M109" s="28">
        <f>60*VLOOKUP($A109,'5on5'!$A$3:$CZ$712,90,0)/VLOOKUP($A109,'5on5'!$A$3:$CZ$712,94,0)</f>
        <v>2.0572047279617434</v>
      </c>
      <c r="N109" s="28">
        <f>60*VLOOKUP($A109,'5on5'!$A$3:$CZ$712,89,0)/VLOOKUP($A109,'5on5'!$A$3:$CZ$712,94,0)</f>
        <v>0.86619146440494454</v>
      </c>
      <c r="O109" s="28">
        <f t="shared" si="2"/>
        <v>1.1910132635567989</v>
      </c>
      <c r="P109" s="28">
        <f>VLOOKUP($A109,'5on5'!$A$3:$CZ$712,37,0)</f>
        <v>52.95</v>
      </c>
      <c r="Q109" s="28">
        <f>VLOOKUP($A109,'5on5'!$A$3:$CZ$712,38,0)</f>
        <v>52.13</v>
      </c>
      <c r="R109" s="4">
        <f t="shared" si="3"/>
        <v>0.82000000000000028</v>
      </c>
      <c r="S109" s="28">
        <f>P109-VLOOKUP($A109,'5on5'!$A$3:$CZ$712,101,0)</f>
        <v>0.84000000000000341</v>
      </c>
      <c r="T109" s="28">
        <f>Q109-VLOOKUP($A109,'5on5'!$A$3:$CZ$712,102,0)</f>
        <v>-3.2299999999999969</v>
      </c>
      <c r="U109" s="3">
        <f>60*VLOOKUP($A109,'5on5'!$A$3:$CZ$712,64,0)/VLOOKUP($A109,'5on5'!$A$3:$CZ$712,94,0)</f>
        <v>6.9836686817648657</v>
      </c>
      <c r="V109" s="1">
        <f>IF( VLOOKUP($A109,'5on5'!$A$3:$CZ$712,64,0)&lt;40,"",  VLOOKUP($A109,'5on5'!$A$3:$CZ$712,19,0))</f>
        <v>14.73</v>
      </c>
      <c r="W109">
        <f>VLOOKUP($A109,'5on5'!$A$3:$CZ$712,14,0)</f>
        <v>1.19</v>
      </c>
      <c r="X109" s="1">
        <f>IF(ISERROR(VLOOKUP($A109,pp!$A$3:$CZ$712,64,0)),"",60*VLOOKUP($A109,pp!$A$3:$CZ$712,64,0)/VLOOKUP($A109,pp!$A$3:$CZ$712,94,0))</f>
        <v>9.5653098097566165</v>
      </c>
      <c r="Y109" s="1">
        <f>IF(X109="","",IF(VLOOKUP($A109,pp!$A$3:$CZ$712,64,0)&lt;20,"",  VLOOKUP($A109,pp!$A$3:$CZ$712,19,0)))</f>
        <v>36.67</v>
      </c>
      <c r="Z109" s="1">
        <f>IF(ISERROR( VLOOKUP($A109,pp!$A$3:$CZ$712,14,0)  ),"",VLOOKUP($A109,pp!$A$3:$CZ$712,14,0))</f>
        <v>4.78</v>
      </c>
      <c r="AA109">
        <f>VLOOKUP($A109,'5on5'!$A$3:$CZ$712,41,0)/VLOOKUP($A109,'5on5'!$A$3:$CZ$712,94,0)</f>
        <v>3.1579897139763606E-2</v>
      </c>
      <c r="AB109">
        <f>IF(ISERROR(VLOOKUP($A109,pk!$A$3:$CZ$712,41,0)),"",IF( VLOOKUP($A109,pk!$A$3:$CZ$712,94,0)&lt;75,"",VLOOKUP($A109,pk!$A$3:$CZ$712,41,0)/VLOOKUP($A109,pk!$A$3:$CZ$712,94,0)))</f>
        <v>2.9030385136442811E-2</v>
      </c>
      <c r="AC109">
        <f>(VLOOKUP($A109,allsit!$A$3:$CZ$712,84,0)+VLOOKUP($A109,allsit!$A$3:$CZ$712,85,0))    /VLOOKUP($A109,allsit!$A$3:$CZ$712,94,0)</f>
        <v>0.21429819022155344</v>
      </c>
      <c r="AD109">
        <f>VLOOKUP($A109,'5on5'!$A$3:$CZ$712,93,0)</f>
        <v>0.54</v>
      </c>
    </row>
    <row r="110" spans="1:30">
      <c r="A110" t="s">
        <v>703</v>
      </c>
      <c r="B110" t="s">
        <v>704</v>
      </c>
      <c r="C110" t="s">
        <v>100</v>
      </c>
      <c r="D110" t="s">
        <v>204</v>
      </c>
      <c r="E110" s="25">
        <f>VLOOKUP($A110,allsit!$A$3:$CZ$712,10,0)</f>
        <v>9</v>
      </c>
      <c r="F110" s="25">
        <f>VLOOKUP($A110,allsit!$A$3:$CZ$712,11,0)</f>
        <v>22</v>
      </c>
      <c r="G110" s="4">
        <f>60*VLOOKUP($A110,allsit!$A$3:$CZ$712,71,0)/VLOOKUP($A110,allsit!$A$3:$CZ$712,94,0)</f>
        <v>0.86703114086847621</v>
      </c>
      <c r="H110" s="26">
        <f>VLOOKUP($A110,'5on5'!$A$3:$CZ$712,94,0)/VLOOKUP($A110,'5on5'!$A$3:$CZ$712,5,0)</f>
        <v>10.710422535211269</v>
      </c>
      <c r="I110" s="26">
        <f>IF( ISERROR(VLOOKUP($A110,pp!$A$3:$CZ$712,94,0)),0,  VLOOKUP($A110,pp!$A$3:$CZ$712,94,0)/VLOOKUP($A110,pp!$A$3:$CZ$712,5,0))</f>
        <v>0.35043478260869565</v>
      </c>
      <c r="J110" s="26">
        <f>IF( ISERROR(VLOOKUP($A110,pk!$A$3:$CZ$712,94,0)),0,  VLOOKUP($A110,pk!$A$3:$CZ$712,94,0)/VLOOKUP($A110,pk!$A$3:$CZ$712,5,0))</f>
        <v>0.54085714285714281</v>
      </c>
      <c r="K110" s="26">
        <f>VLOOKUP($A110,allsit!$A$3:$CZ$712,98,0)</f>
        <v>17.09</v>
      </c>
      <c r="L110" s="1" t="str">
        <f>IF( SUM(VLOOKUP($A110,'5on5'!$A$3:$CZ$712,78,0), VLOOKUP($A110,'5on5'!$A$3:$CZ$712,79,0))&lt;60,"",  100*VLOOKUP($A110,'5on5'!$A$3:$CZ$712,78,0)/SUM(VLOOKUP($A110,'5on5'!$A$3:$CZ$712,78,0), VLOOKUP($A110,'5on5'!$A$3:$CZ$712,79,0))             )</f>
        <v/>
      </c>
      <c r="M110" s="28">
        <f>60*VLOOKUP($A110,'5on5'!$A$3:$CZ$712,90,0)/VLOOKUP($A110,'5on5'!$A$3:$CZ$712,94,0)</f>
        <v>1.4202303929304085</v>
      </c>
      <c r="N110" s="28">
        <f>60*VLOOKUP($A110,'5on5'!$A$3:$CZ$712,89,0)/VLOOKUP($A110,'5on5'!$A$3:$CZ$712,94,0)</f>
        <v>0.78901688496133815</v>
      </c>
      <c r="O110" s="28">
        <f t="shared" si="2"/>
        <v>0.63121350796907039</v>
      </c>
      <c r="P110" s="28">
        <f>VLOOKUP($A110,'5on5'!$A$3:$CZ$712,37,0)</f>
        <v>52.23</v>
      </c>
      <c r="Q110" s="28">
        <f>VLOOKUP($A110,'5on5'!$A$3:$CZ$712,38,0)</f>
        <v>50.5</v>
      </c>
      <c r="R110" s="4">
        <f t="shared" si="3"/>
        <v>1.7299999999999969</v>
      </c>
      <c r="S110" s="28">
        <f>P110-VLOOKUP($A110,'5on5'!$A$3:$CZ$712,101,0)</f>
        <v>1.9999999999996021E-2</v>
      </c>
      <c r="T110" s="28">
        <f>Q110-VLOOKUP($A110,'5on5'!$A$3:$CZ$712,102,0)</f>
        <v>-1.7199999999999989</v>
      </c>
      <c r="U110" s="3">
        <f>60*VLOOKUP($A110,'5on5'!$A$3:$CZ$712,64,0)/VLOOKUP($A110,'5on5'!$A$3:$CZ$712,94,0)</f>
        <v>7.5745620956288455</v>
      </c>
      <c r="V110" s="1">
        <f>IF( VLOOKUP($A110,'5on5'!$A$3:$CZ$712,64,0)&lt;40,"",  VLOOKUP($A110,'5on5'!$A$3:$CZ$712,19,0))</f>
        <v>9.3800000000000008</v>
      </c>
      <c r="W110">
        <f>VLOOKUP($A110,'5on5'!$A$3:$CZ$712,14,0)</f>
        <v>1.58</v>
      </c>
      <c r="X110" s="1">
        <f>IF(ISERROR(VLOOKUP($A110,pp!$A$3:$CZ$712,64,0)),"",60*VLOOKUP($A110,pp!$A$3:$CZ$712,64,0)/VLOOKUP($A110,pp!$A$3:$CZ$712,94,0))</f>
        <v>4.9627791563275432</v>
      </c>
      <c r="Y110" s="1" t="str">
        <f>IF(X110="","",IF(VLOOKUP($A110,pp!$A$3:$CZ$712,64,0)&lt;20,"",  VLOOKUP($A110,pp!$A$3:$CZ$712,19,0)))</f>
        <v/>
      </c>
      <c r="Z110" s="1">
        <f>IF(ISERROR( VLOOKUP($A110,pp!$A$3:$CZ$712,14,0)  ),"",VLOOKUP($A110,pp!$A$3:$CZ$712,14,0))</f>
        <v>4.96</v>
      </c>
      <c r="AA110">
        <f>VLOOKUP($A110,'5on5'!$A$3:$CZ$712,41,0)/VLOOKUP($A110,'5on5'!$A$3:$CZ$712,94,0)</f>
        <v>5.128609752248698E-2</v>
      </c>
      <c r="AB110" t="str">
        <f>IF(ISERROR(VLOOKUP($A110,pk!$A$3:$CZ$712,41,0)),"",IF( VLOOKUP($A110,pk!$A$3:$CZ$712,94,0)&lt;75,"",VLOOKUP($A110,pk!$A$3:$CZ$712,41,0)/VLOOKUP($A110,pk!$A$3:$CZ$712,94,0)))</f>
        <v/>
      </c>
      <c r="AC110">
        <f>(VLOOKUP($A110,allsit!$A$3:$CZ$712,84,0)+VLOOKUP($A110,allsit!$A$3:$CZ$712,85,0))    /VLOOKUP($A110,allsit!$A$3:$CZ$712,94,0)</f>
        <v>8.5498904168974738E-2</v>
      </c>
      <c r="AD110">
        <f>VLOOKUP($A110,'5on5'!$A$3:$CZ$712,93,0)</f>
        <v>0.39</v>
      </c>
    </row>
    <row r="111" spans="1:30">
      <c r="A111" t="s">
        <v>91</v>
      </c>
      <c r="B111" t="s">
        <v>92</v>
      </c>
      <c r="C111" t="s">
        <v>80</v>
      </c>
      <c r="D111" t="s">
        <v>74</v>
      </c>
      <c r="E111" s="25">
        <f>VLOOKUP($A111,allsit!$A$3:$CZ$712,10,0)</f>
        <v>26</v>
      </c>
      <c r="F111" s="25">
        <f>VLOOKUP($A111,allsit!$A$3:$CZ$712,11,0)</f>
        <v>37</v>
      </c>
      <c r="G111" s="4">
        <f>60*VLOOKUP($A111,allsit!$A$3:$CZ$712,71,0)/VLOOKUP($A111,allsit!$A$3:$CZ$712,94,0)</f>
        <v>1.682026842345026</v>
      </c>
      <c r="H111" s="26">
        <f>VLOOKUP($A111,'5on5'!$A$3:$CZ$712,94,0)/VLOOKUP($A111,'5on5'!$A$3:$CZ$712,5,0)</f>
        <v>13.588170731707317</v>
      </c>
      <c r="I111" s="26">
        <f>IF( ISERROR(VLOOKUP($A111,pp!$A$3:$CZ$712,94,0)),0,  VLOOKUP($A111,pp!$A$3:$CZ$712,94,0)/VLOOKUP($A111,pp!$A$3:$CZ$712,5,0))</f>
        <v>2.8195061728395063</v>
      </c>
      <c r="J111" s="26">
        <f>IF( ISERROR(VLOOKUP($A111,pk!$A$3:$CZ$712,94,0)),0,  VLOOKUP($A111,pk!$A$3:$CZ$712,94,0)/VLOOKUP($A111,pk!$A$3:$CZ$712,5,0))</f>
        <v>1.5875E-2</v>
      </c>
      <c r="K111" s="26">
        <f>VLOOKUP($A111,allsit!$A$3:$CZ$712,98,0)</f>
        <v>17.559999999999999</v>
      </c>
      <c r="L111" s="1" t="str">
        <f>IF( SUM(VLOOKUP($A111,'5on5'!$A$3:$CZ$712,78,0), VLOOKUP($A111,'5on5'!$A$3:$CZ$712,79,0))&lt;60,"",  100*VLOOKUP($A111,'5on5'!$A$3:$CZ$712,78,0)/SUM(VLOOKUP($A111,'5on5'!$A$3:$CZ$712,78,0), VLOOKUP($A111,'5on5'!$A$3:$CZ$712,79,0))             )</f>
        <v/>
      </c>
      <c r="M111" s="28">
        <f>60*VLOOKUP($A111,'5on5'!$A$3:$CZ$712,90,0)/VLOOKUP($A111,'5on5'!$A$3:$CZ$712,94,0)</f>
        <v>2.3155003904041354</v>
      </c>
      <c r="N111" s="28">
        <f>60*VLOOKUP($A111,'5on5'!$A$3:$CZ$712,89,0)/VLOOKUP($A111,'5on5'!$A$3:$CZ$712,94,0)</f>
        <v>2.1001050052502626</v>
      </c>
      <c r="O111" s="28">
        <f t="shared" si="2"/>
        <v>0.2153953851538728</v>
      </c>
      <c r="P111" s="28">
        <f>VLOOKUP($A111,'5on5'!$A$3:$CZ$712,37,0)</f>
        <v>67.099999999999994</v>
      </c>
      <c r="Q111" s="28">
        <f>VLOOKUP($A111,'5on5'!$A$3:$CZ$712,38,0)</f>
        <v>50.51</v>
      </c>
      <c r="R111" s="4">
        <f t="shared" si="3"/>
        <v>16.589999999999996</v>
      </c>
      <c r="S111" s="28">
        <f>P111-VLOOKUP($A111,'5on5'!$A$3:$CZ$712,101,0)</f>
        <v>7.7599999999999909</v>
      </c>
      <c r="T111" s="28">
        <f>Q111-VLOOKUP($A111,'5on5'!$A$3:$CZ$712,102,0)</f>
        <v>-1.75</v>
      </c>
      <c r="U111" s="3">
        <f>60*VLOOKUP($A111,'5on5'!$A$3:$CZ$712,64,0)/VLOOKUP($A111,'5on5'!$A$3:$CZ$712,94,0)</f>
        <v>9.6927923319242879</v>
      </c>
      <c r="V111" s="1">
        <f>IF( VLOOKUP($A111,'5on5'!$A$3:$CZ$712,64,0)&lt;40,"",  VLOOKUP($A111,'5on5'!$A$3:$CZ$712,19,0))</f>
        <v>10.56</v>
      </c>
      <c r="W111">
        <f>VLOOKUP($A111,'5on5'!$A$3:$CZ$712,14,0)</f>
        <v>1.18</v>
      </c>
      <c r="X111" s="1">
        <f>IF(ISERROR(VLOOKUP($A111,pp!$A$3:$CZ$712,64,0)),"",60*VLOOKUP($A111,pp!$A$3:$CZ$712,64,0)/VLOOKUP($A111,pp!$A$3:$CZ$712,94,0))</f>
        <v>10.246081092915317</v>
      </c>
      <c r="Y111" s="1">
        <f>IF(X111="","",IF(VLOOKUP($A111,pp!$A$3:$CZ$712,64,0)&lt;20,"",  VLOOKUP($A111,pp!$A$3:$CZ$712,19,0)))</f>
        <v>15.38</v>
      </c>
      <c r="Z111" s="1">
        <f>IF(ISERROR( VLOOKUP($A111,pp!$A$3:$CZ$712,14,0)  ),"",VLOOKUP($A111,pp!$A$3:$CZ$712,14,0))</f>
        <v>3.15</v>
      </c>
      <c r="AA111">
        <f>VLOOKUP($A111,'5on5'!$A$3:$CZ$712,41,0)/VLOOKUP($A111,'5on5'!$A$3:$CZ$712,94,0)</f>
        <v>7.0900980946483214E-2</v>
      </c>
      <c r="AB111" t="str">
        <f>IF(ISERROR(VLOOKUP($A111,pk!$A$3:$CZ$712,41,0)),"",IF( VLOOKUP($A111,pk!$A$3:$CZ$712,94,0)&lt;75,"",VLOOKUP($A111,pk!$A$3:$CZ$712,41,0)/VLOOKUP($A111,pk!$A$3:$CZ$712,94,0)))</f>
        <v/>
      </c>
      <c r="AC111">
        <f>(VLOOKUP($A111,allsit!$A$3:$CZ$712,84,0)+VLOOKUP($A111,allsit!$A$3:$CZ$712,85,0))    /VLOOKUP($A111,allsit!$A$3:$CZ$712,94,0)</f>
        <v>0.14857903774047729</v>
      </c>
      <c r="AD111">
        <f>VLOOKUP($A111,'5on5'!$A$3:$CZ$712,93,0)</f>
        <v>0.7</v>
      </c>
    </row>
    <row r="112" spans="1:30">
      <c r="A112" t="s">
        <v>656</v>
      </c>
      <c r="B112" t="s">
        <v>657</v>
      </c>
      <c r="C112" t="s">
        <v>113</v>
      </c>
      <c r="D112" t="s">
        <v>81</v>
      </c>
      <c r="E112" s="25">
        <f>VLOOKUP($A112,allsit!$A$3:$CZ$712,10,0)</f>
        <v>7</v>
      </c>
      <c r="F112" s="25">
        <f>VLOOKUP($A112,allsit!$A$3:$CZ$712,11,0)</f>
        <v>15</v>
      </c>
      <c r="G112" s="4">
        <f>60*VLOOKUP($A112,allsit!$A$3:$CZ$712,71,0)/VLOOKUP($A112,allsit!$A$3:$CZ$712,94,0)</f>
        <v>0.45288145827829562</v>
      </c>
      <c r="H112" s="26">
        <f>VLOOKUP($A112,'5on5'!$A$3:$CZ$712,94,0)/VLOOKUP($A112,'5on5'!$A$3:$CZ$712,5,0)</f>
        <v>11.807575757575757</v>
      </c>
      <c r="I112" s="26">
        <f>IF( ISERROR(VLOOKUP($A112,pp!$A$3:$CZ$712,94,0)),0,  VLOOKUP($A112,pp!$A$3:$CZ$712,94,0)/VLOOKUP($A112,pp!$A$3:$CZ$712,5,0))</f>
        <v>3.1190909090909091</v>
      </c>
      <c r="J112" s="26">
        <f>IF( ISERROR(VLOOKUP($A112,pk!$A$3:$CZ$712,94,0)),0,  VLOOKUP($A112,pk!$A$3:$CZ$712,94,0)/VLOOKUP($A112,pk!$A$3:$CZ$712,5,0))</f>
        <v>7.515151515151515E-2</v>
      </c>
      <c r="K112" s="26">
        <f>VLOOKUP($A112,allsit!$A$3:$CZ$712,98,0)</f>
        <v>17.36</v>
      </c>
      <c r="L112" s="1" t="str">
        <f>IF( SUM(VLOOKUP($A112,'5on5'!$A$3:$CZ$712,78,0), VLOOKUP($A112,'5on5'!$A$3:$CZ$712,79,0))&lt;60,"",  100*VLOOKUP($A112,'5on5'!$A$3:$CZ$712,78,0)/SUM(VLOOKUP($A112,'5on5'!$A$3:$CZ$712,78,0), VLOOKUP($A112,'5on5'!$A$3:$CZ$712,79,0))             )</f>
        <v/>
      </c>
      <c r="M112" s="28">
        <f>60*VLOOKUP($A112,'5on5'!$A$3:$CZ$712,90,0)/VLOOKUP($A112,'5on5'!$A$3:$CZ$712,94,0)</f>
        <v>0.46195303477479793</v>
      </c>
      <c r="N112" s="28">
        <f>60*VLOOKUP($A112,'5on5'!$A$3:$CZ$712,89,0)/VLOOKUP($A112,'5on5'!$A$3:$CZ$712,94,0)</f>
        <v>2.0017964840241245</v>
      </c>
      <c r="O112" s="28">
        <f t="shared" si="2"/>
        <v>-1.5398434492493265</v>
      </c>
      <c r="P112" s="28">
        <f>VLOOKUP($A112,'5on5'!$A$3:$CZ$712,37,0)</f>
        <v>52.97</v>
      </c>
      <c r="Q112" s="28">
        <f>VLOOKUP($A112,'5on5'!$A$3:$CZ$712,38,0)</f>
        <v>47.89</v>
      </c>
      <c r="R112" s="4">
        <f t="shared" si="3"/>
        <v>5.0799999999999983</v>
      </c>
      <c r="S112" s="28">
        <f>P112-VLOOKUP($A112,'5on5'!$A$3:$CZ$712,101,0)</f>
        <v>-0.82000000000000028</v>
      </c>
      <c r="T112" s="28">
        <f>Q112-VLOOKUP($A112,'5on5'!$A$3:$CZ$712,102,0)</f>
        <v>0.78000000000000114</v>
      </c>
      <c r="U112" s="3">
        <f>60*VLOOKUP($A112,'5on5'!$A$3:$CZ$712,64,0)/VLOOKUP($A112,'5on5'!$A$3:$CZ$712,94,0)</f>
        <v>7.2372642114718344</v>
      </c>
      <c r="V112" s="1">
        <f>IF( VLOOKUP($A112,'5on5'!$A$3:$CZ$712,64,0)&lt;40,"",  VLOOKUP($A112,'5on5'!$A$3:$CZ$712,19,0))</f>
        <v>6.38</v>
      </c>
      <c r="W112">
        <f>VLOOKUP($A112,'5on5'!$A$3:$CZ$712,14,0)</f>
        <v>1.08</v>
      </c>
      <c r="X112" s="1">
        <f>IF(ISERROR(VLOOKUP($A112,pp!$A$3:$CZ$712,64,0)),"",60*VLOOKUP($A112,pp!$A$3:$CZ$712,64,0)/VLOOKUP($A112,pp!$A$3:$CZ$712,94,0))</f>
        <v>11.658408627222384</v>
      </c>
      <c r="Y112" s="1">
        <f>IF(X112="","",IF(VLOOKUP($A112,pp!$A$3:$CZ$712,64,0)&lt;20,"",  VLOOKUP($A112,pp!$A$3:$CZ$712,19,0)))</f>
        <v>20</v>
      </c>
      <c r="Z112" s="1">
        <f>IF(ISERROR( VLOOKUP($A112,pp!$A$3:$CZ$712,14,0)  ),"",VLOOKUP($A112,pp!$A$3:$CZ$712,14,0))</f>
        <v>4.08</v>
      </c>
      <c r="AA112">
        <f>VLOOKUP($A112,'5on5'!$A$3:$CZ$712,41,0)/VLOOKUP($A112,'5on5'!$A$3:$CZ$712,94,0)</f>
        <v>2.5664057487488772E-2</v>
      </c>
      <c r="AB112" t="str">
        <f>IF(ISERROR(VLOOKUP($A112,pk!$A$3:$CZ$712,41,0)),"",IF( VLOOKUP($A112,pk!$A$3:$CZ$712,94,0)&lt;75,"",VLOOKUP($A112,pk!$A$3:$CZ$712,41,0)/VLOOKUP($A112,pk!$A$3:$CZ$712,94,0)))</f>
        <v/>
      </c>
      <c r="AC112">
        <f>(VLOOKUP($A112,allsit!$A$3:$CZ$712,84,0)+VLOOKUP($A112,allsit!$A$3:$CZ$712,85,0))    /VLOOKUP($A112,allsit!$A$3:$CZ$712,94,0)</f>
        <v>0.16228252254972259</v>
      </c>
      <c r="AD112">
        <f>VLOOKUP($A112,'5on5'!$A$3:$CZ$712,93,0)</f>
        <v>0</v>
      </c>
    </row>
    <row r="113" spans="1:30">
      <c r="A113" t="s">
        <v>1134</v>
      </c>
      <c r="B113" t="s">
        <v>1135</v>
      </c>
      <c r="C113" t="s">
        <v>80</v>
      </c>
      <c r="D113" t="s">
        <v>1136</v>
      </c>
      <c r="E113" s="25">
        <f>VLOOKUP($A113,allsit!$A$3:$CZ$712,10,0)</f>
        <v>8</v>
      </c>
      <c r="F113" s="25">
        <f>VLOOKUP($A113,allsit!$A$3:$CZ$712,11,0)</f>
        <v>4</v>
      </c>
      <c r="G113" s="4">
        <f>60*VLOOKUP($A113,allsit!$A$3:$CZ$712,71,0)/VLOOKUP($A113,allsit!$A$3:$CZ$712,94,0)</f>
        <v>-1.2680776546601855</v>
      </c>
      <c r="H113" s="26">
        <f>VLOOKUP($A113,'5on5'!$A$3:$CZ$712,94,0)/VLOOKUP($A113,'5on5'!$A$3:$CZ$712,5,0)</f>
        <v>10.475</v>
      </c>
      <c r="I113" s="26">
        <f>IF( ISERROR(VLOOKUP($A113,pp!$A$3:$CZ$712,94,0)),0,  VLOOKUP($A113,pp!$A$3:$CZ$712,94,0)/VLOOKUP($A113,pp!$A$3:$CZ$712,5,0))</f>
        <v>0.47400000000000003</v>
      </c>
      <c r="J113" s="26">
        <f>IF( ISERROR(VLOOKUP($A113,pk!$A$3:$CZ$712,94,0)),0,  VLOOKUP($A113,pk!$A$3:$CZ$712,94,0)/VLOOKUP($A113,pk!$A$3:$CZ$712,5,0))</f>
        <v>0</v>
      </c>
      <c r="K113" s="26">
        <f>VLOOKUP($A113,allsit!$A$3:$CZ$712,98,0)</f>
        <v>17.18</v>
      </c>
      <c r="L113" s="1" t="str">
        <f>IF( SUM(VLOOKUP($A113,'5on5'!$A$3:$CZ$712,78,0), VLOOKUP($A113,'5on5'!$A$3:$CZ$712,79,0))&lt;60,"",  100*VLOOKUP($A113,'5on5'!$A$3:$CZ$712,78,0)/SUM(VLOOKUP($A113,'5on5'!$A$3:$CZ$712,78,0), VLOOKUP($A113,'5on5'!$A$3:$CZ$712,79,0))             )</f>
        <v/>
      </c>
      <c r="M113" s="28">
        <f>60*VLOOKUP($A113,'5on5'!$A$3:$CZ$712,90,0)/VLOOKUP($A113,'5on5'!$A$3:$CZ$712,94,0)</f>
        <v>1.1455847255369929</v>
      </c>
      <c r="N113" s="28">
        <f>60*VLOOKUP($A113,'5on5'!$A$3:$CZ$712,89,0)/VLOOKUP($A113,'5on5'!$A$3:$CZ$712,94,0)</f>
        <v>1.5274463007159904</v>
      </c>
      <c r="O113" s="28">
        <f t="shared" si="2"/>
        <v>-0.38186157517899755</v>
      </c>
      <c r="P113" s="28">
        <f>VLOOKUP($A113,'5on5'!$A$3:$CZ$712,37,0)</f>
        <v>47.83</v>
      </c>
      <c r="Q113" s="28">
        <f>VLOOKUP($A113,'5on5'!$A$3:$CZ$712,38,0)</f>
        <v>56.61</v>
      </c>
      <c r="R113" s="4">
        <f t="shared" si="3"/>
        <v>-8.7800000000000011</v>
      </c>
      <c r="S113" s="28">
        <f>P113-VLOOKUP($A113,'5on5'!$A$3:$CZ$712,101,0)</f>
        <v>-4.7199999999999989</v>
      </c>
      <c r="T113" s="28">
        <f>Q113-VLOOKUP($A113,'5on5'!$A$3:$CZ$712,102,0)</f>
        <v>2.2299999999999969</v>
      </c>
      <c r="U113" s="3">
        <f>60*VLOOKUP($A113,'5on5'!$A$3:$CZ$712,64,0)/VLOOKUP($A113,'5on5'!$A$3:$CZ$712,94,0)</f>
        <v>7.5417661097852031</v>
      </c>
      <c r="V113" s="1">
        <f>IF( VLOOKUP($A113,'5on5'!$A$3:$CZ$712,64,0)&lt;40,"",  VLOOKUP($A113,'5on5'!$A$3:$CZ$712,19,0))</f>
        <v>7.59</v>
      </c>
      <c r="W113">
        <f>VLOOKUP($A113,'5on5'!$A$3:$CZ$712,14,0)</f>
        <v>0.38</v>
      </c>
      <c r="X113" s="1">
        <f>IF(ISERROR(VLOOKUP($A113,pp!$A$3:$CZ$712,64,0)),"",60*VLOOKUP($A113,pp!$A$3:$CZ$712,64,0)/VLOOKUP($A113,pp!$A$3:$CZ$712,94,0))</f>
        <v>18.411967779056386</v>
      </c>
      <c r="Y113" s="1" t="str">
        <f>IF(X113="","",IF(VLOOKUP($A113,pp!$A$3:$CZ$712,64,0)&lt;20,"",  VLOOKUP($A113,pp!$A$3:$CZ$712,19,0)))</f>
        <v/>
      </c>
      <c r="Z113" s="1">
        <f>IF(ISERROR( VLOOKUP($A113,pp!$A$3:$CZ$712,14,0)  ),"",VLOOKUP($A113,pp!$A$3:$CZ$712,14,0))</f>
        <v>0</v>
      </c>
      <c r="AA113">
        <f>VLOOKUP($A113,'5on5'!$A$3:$CZ$712,41,0)/VLOOKUP($A113,'5on5'!$A$3:$CZ$712,94,0)</f>
        <v>3.3412887828162291E-2</v>
      </c>
      <c r="AB113" t="str">
        <f>IF(ISERROR(VLOOKUP($A113,pk!$A$3:$CZ$712,41,0)),"",IF( VLOOKUP($A113,pk!$A$3:$CZ$712,94,0)&lt;75,"",VLOOKUP($A113,pk!$A$3:$CZ$712,41,0)/VLOOKUP($A113,pk!$A$3:$CZ$712,94,0)))</f>
        <v/>
      </c>
      <c r="AC113">
        <f>(VLOOKUP($A113,allsit!$A$3:$CZ$712,84,0)+VLOOKUP($A113,allsit!$A$3:$CZ$712,85,0))    /VLOOKUP($A113,allsit!$A$3:$CZ$712,94,0)</f>
        <v>0.28682708855408956</v>
      </c>
      <c r="AD113">
        <f>VLOOKUP($A113,'5on5'!$A$3:$CZ$712,93,0)</f>
        <v>0.38</v>
      </c>
    </row>
    <row r="114" spans="1:30">
      <c r="A114" t="s">
        <v>166</v>
      </c>
      <c r="B114" t="s">
        <v>167</v>
      </c>
      <c r="C114" t="s">
        <v>100</v>
      </c>
      <c r="D114" t="s">
        <v>168</v>
      </c>
      <c r="E114" s="25">
        <f>VLOOKUP($A114,allsit!$A$3:$CZ$712,10,0)</f>
        <v>19</v>
      </c>
      <c r="F114" s="25">
        <f>VLOOKUP($A114,allsit!$A$3:$CZ$712,11,0)</f>
        <v>23</v>
      </c>
      <c r="G114" s="4">
        <f>60*VLOOKUP($A114,allsit!$A$3:$CZ$712,71,0)/VLOOKUP($A114,allsit!$A$3:$CZ$712,94,0)</f>
        <v>0.33330555787017752</v>
      </c>
      <c r="H114" s="26">
        <f>VLOOKUP($A114,'5on5'!$A$3:$CZ$712,94,0)/VLOOKUP($A114,'5on5'!$A$3:$CZ$712,5,0)</f>
        <v>13.825853658536586</v>
      </c>
      <c r="I114" s="26">
        <f>IF( ISERROR(VLOOKUP($A114,pp!$A$3:$CZ$712,94,0)),0,  VLOOKUP($A114,pp!$A$3:$CZ$712,94,0)/VLOOKUP($A114,pp!$A$3:$CZ$712,5,0))</f>
        <v>1.5858227848101265</v>
      </c>
      <c r="J114" s="26">
        <f>IF( ISERROR(VLOOKUP($A114,pk!$A$3:$CZ$712,94,0)),0,  VLOOKUP($A114,pk!$A$3:$CZ$712,94,0)/VLOOKUP($A114,pk!$A$3:$CZ$712,5,0))</f>
        <v>1.6135365853658536</v>
      </c>
      <c r="K114" s="26">
        <f>VLOOKUP($A114,allsit!$A$3:$CZ$712,98,0)</f>
        <v>17.46</v>
      </c>
      <c r="L114" s="1" t="str">
        <f>IF( SUM(VLOOKUP($A114,'5on5'!$A$3:$CZ$712,78,0), VLOOKUP($A114,'5on5'!$A$3:$CZ$712,79,0))&lt;60,"",  100*VLOOKUP($A114,'5on5'!$A$3:$CZ$712,78,0)/SUM(VLOOKUP($A114,'5on5'!$A$3:$CZ$712,78,0), VLOOKUP($A114,'5on5'!$A$3:$CZ$712,79,0))             )</f>
        <v/>
      </c>
      <c r="M114" s="28">
        <f>60*VLOOKUP($A114,'5on5'!$A$3:$CZ$712,90,0)/VLOOKUP($A114,'5on5'!$A$3:$CZ$712,94,0)</f>
        <v>2.3286172952757296</v>
      </c>
      <c r="N114" s="28">
        <f>60*VLOOKUP($A114,'5on5'!$A$3:$CZ$712,89,0)/VLOOKUP($A114,'5on5'!$A$3:$CZ$712,94,0)</f>
        <v>1.3760011290265675</v>
      </c>
      <c r="O114" s="28">
        <f t="shared" si="2"/>
        <v>0.95261616624916212</v>
      </c>
      <c r="P114" s="28">
        <f>VLOOKUP($A114,'5on5'!$A$3:$CZ$712,37,0)</f>
        <v>57.47</v>
      </c>
      <c r="Q114" s="28">
        <f>VLOOKUP($A114,'5on5'!$A$3:$CZ$712,38,0)</f>
        <v>46.73</v>
      </c>
      <c r="R114" s="4">
        <f t="shared" si="3"/>
        <v>10.740000000000002</v>
      </c>
      <c r="S114" s="28">
        <f>P114-VLOOKUP($A114,'5on5'!$A$3:$CZ$712,101,0)</f>
        <v>1.6099999999999994</v>
      </c>
      <c r="T114" s="28">
        <f>Q114-VLOOKUP($A114,'5on5'!$A$3:$CZ$712,102,0)</f>
        <v>-5.82</v>
      </c>
      <c r="U114" s="3">
        <f>60*VLOOKUP($A114,'5on5'!$A$3:$CZ$712,64,0)/VLOOKUP($A114,'5on5'!$A$3:$CZ$712,94,0)</f>
        <v>8.7852379776311604</v>
      </c>
      <c r="V114" s="1">
        <f>IF( VLOOKUP($A114,'5on5'!$A$3:$CZ$712,64,0)&lt;40,"",  VLOOKUP($A114,'5on5'!$A$3:$CZ$712,19,0))</f>
        <v>6.63</v>
      </c>
      <c r="W114">
        <f>VLOOKUP($A114,'5on5'!$A$3:$CZ$712,14,0)</f>
        <v>1.01</v>
      </c>
      <c r="X114" s="1">
        <f>IF(ISERROR(VLOOKUP($A114,pp!$A$3:$CZ$712,64,0)),"",60*VLOOKUP($A114,pp!$A$3:$CZ$712,64,0)/VLOOKUP($A114,pp!$A$3:$CZ$712,94,0))</f>
        <v>8.6206896551724146</v>
      </c>
      <c r="Y114" s="1" t="str">
        <f>IF(X114="","",IF(VLOOKUP($A114,pp!$A$3:$CZ$712,64,0)&lt;20,"",  VLOOKUP($A114,pp!$A$3:$CZ$712,19,0)))</f>
        <v/>
      </c>
      <c r="Z114" s="1">
        <f>IF(ISERROR( VLOOKUP($A114,pp!$A$3:$CZ$712,14,0)  ),"",VLOOKUP($A114,pp!$A$3:$CZ$712,14,0))</f>
        <v>1.92</v>
      </c>
      <c r="AA114">
        <f>VLOOKUP($A114,'5on5'!$A$3:$CZ$712,41,0)/VLOOKUP($A114,'5on5'!$A$3:$CZ$712,94,0)</f>
        <v>7.49744204918322E-2</v>
      </c>
      <c r="AB114">
        <f>IF(ISERROR(VLOOKUP($A114,pk!$A$3:$CZ$712,41,0)),"",IF( VLOOKUP($A114,pk!$A$3:$CZ$712,94,0)&lt;75,"",VLOOKUP($A114,pk!$A$3:$CZ$712,41,0)/VLOOKUP($A114,pk!$A$3:$CZ$712,94,0)))</f>
        <v>3.0232030836671454E-2</v>
      </c>
      <c r="AC114">
        <f>(VLOOKUP($A114,allsit!$A$3:$CZ$712,84,0)+VLOOKUP($A114,allsit!$A$3:$CZ$712,85,0))    /VLOOKUP($A114,allsit!$A$3:$CZ$712,94,0)</f>
        <v>0.13609976946365582</v>
      </c>
      <c r="AD114">
        <f>VLOOKUP($A114,'5on5'!$A$3:$CZ$712,93,0)</f>
        <v>0.32</v>
      </c>
    </row>
    <row r="115" spans="1:30">
      <c r="A115" t="s">
        <v>89</v>
      </c>
      <c r="B115" t="s">
        <v>90</v>
      </c>
      <c r="C115" t="s">
        <v>80</v>
      </c>
      <c r="D115" t="s">
        <v>63</v>
      </c>
      <c r="E115" s="25">
        <f>VLOOKUP($A115,allsit!$A$3:$CZ$712,10,0)</f>
        <v>27</v>
      </c>
      <c r="F115" s="25">
        <f>VLOOKUP($A115,allsit!$A$3:$CZ$712,11,0)</f>
        <v>21</v>
      </c>
      <c r="G115" s="4">
        <f>60*VLOOKUP($A115,allsit!$A$3:$CZ$712,71,0)/VLOOKUP($A115,allsit!$A$3:$CZ$712,94,0)</f>
        <v>1.9439991814740289</v>
      </c>
      <c r="H115" s="26">
        <f>VLOOKUP($A115,'5on5'!$A$3:$CZ$712,94,0)/VLOOKUP($A115,'5on5'!$A$3:$CZ$712,5,0)</f>
        <v>13.364057971014493</v>
      </c>
      <c r="I115" s="26">
        <f>IF( ISERROR(VLOOKUP($A115,pp!$A$3:$CZ$712,94,0)),0,  VLOOKUP($A115,pp!$A$3:$CZ$712,94,0)/VLOOKUP($A115,pp!$A$3:$CZ$712,5,0))</f>
        <v>2.8011940298507465</v>
      </c>
      <c r="J115" s="26">
        <f>IF( ISERROR(VLOOKUP($A115,pk!$A$3:$CZ$712,94,0)),0,  VLOOKUP($A115,pk!$A$3:$CZ$712,94,0)/VLOOKUP($A115,pk!$A$3:$CZ$712,5,0))</f>
        <v>4.1014492753623191E-2</v>
      </c>
      <c r="K115" s="26">
        <f>VLOOKUP($A115,allsit!$A$3:$CZ$712,98,0)</f>
        <v>17.72</v>
      </c>
      <c r="L115" s="1" t="str">
        <f>IF( SUM(VLOOKUP($A115,'5on5'!$A$3:$CZ$712,78,0), VLOOKUP($A115,'5on5'!$A$3:$CZ$712,79,0))&lt;60,"",  100*VLOOKUP($A115,'5on5'!$A$3:$CZ$712,78,0)/SUM(VLOOKUP($A115,'5on5'!$A$3:$CZ$712,78,0), VLOOKUP($A115,'5on5'!$A$3:$CZ$712,79,0))             )</f>
        <v/>
      </c>
      <c r="M115" s="28">
        <f>60*VLOOKUP($A115,'5on5'!$A$3:$CZ$712,90,0)/VLOOKUP($A115,'5on5'!$A$3:$CZ$712,94,0)</f>
        <v>1.0410792521580705</v>
      </c>
      <c r="N115" s="28">
        <f>60*VLOOKUP($A115,'5on5'!$A$3:$CZ$712,89,0)/VLOOKUP($A115,'5on5'!$A$3:$CZ$712,94,0)</f>
        <v>2.2773608640957792</v>
      </c>
      <c r="O115" s="28">
        <f t="shared" si="2"/>
        <v>-1.2362816119377087</v>
      </c>
      <c r="P115" s="28">
        <f>VLOOKUP($A115,'5on5'!$A$3:$CZ$712,37,0)</f>
        <v>63.51</v>
      </c>
      <c r="Q115" s="28">
        <f>VLOOKUP($A115,'5on5'!$A$3:$CZ$712,38,0)</f>
        <v>43.27</v>
      </c>
      <c r="R115" s="4">
        <f t="shared" si="3"/>
        <v>20.239999999999995</v>
      </c>
      <c r="S115" s="28">
        <f>P115-VLOOKUP($A115,'5on5'!$A$3:$CZ$712,101,0)</f>
        <v>3.2800000000000011</v>
      </c>
      <c r="T115" s="28">
        <f>Q115-VLOOKUP($A115,'5on5'!$A$3:$CZ$712,102,0)</f>
        <v>-5.1899999999999977</v>
      </c>
      <c r="U115" s="3">
        <f>60*VLOOKUP($A115,'5on5'!$A$3:$CZ$712,64,0)/VLOOKUP($A115,'5on5'!$A$3:$CZ$712,94,0)</f>
        <v>8.1334316574849268</v>
      </c>
      <c r="V115" s="1">
        <f>IF( VLOOKUP($A115,'5on5'!$A$3:$CZ$712,64,0)&lt;40,"",  VLOOKUP($A115,'5on5'!$A$3:$CZ$712,19,0))</f>
        <v>10.4</v>
      </c>
      <c r="W115">
        <f>VLOOKUP($A115,'5on5'!$A$3:$CZ$712,14,0)</f>
        <v>0.85</v>
      </c>
      <c r="X115" s="1">
        <f>IF(ISERROR(VLOOKUP($A115,pp!$A$3:$CZ$712,64,0)),"",60*VLOOKUP($A115,pp!$A$3:$CZ$712,64,0)/VLOOKUP($A115,pp!$A$3:$CZ$712,94,0))</f>
        <v>12.468030690537084</v>
      </c>
      <c r="Y115" s="1">
        <f>IF(X115="","",IF(VLOOKUP($A115,pp!$A$3:$CZ$712,64,0)&lt;20,"",  VLOOKUP($A115,pp!$A$3:$CZ$712,19,0)))</f>
        <v>25.64</v>
      </c>
      <c r="Z115" s="1">
        <f>IF(ISERROR( VLOOKUP($A115,pp!$A$3:$CZ$712,14,0)  ),"",VLOOKUP($A115,pp!$A$3:$CZ$712,14,0))</f>
        <v>2.56</v>
      </c>
      <c r="AA115">
        <f>VLOOKUP($A115,'5on5'!$A$3:$CZ$712,41,0)/VLOOKUP($A115,'5on5'!$A$3:$CZ$712,94,0)</f>
        <v>4.7716132390578231E-2</v>
      </c>
      <c r="AB115" t="str">
        <f>IF(ISERROR(VLOOKUP($A115,pk!$A$3:$CZ$712,41,0)),"",IF( VLOOKUP($A115,pk!$A$3:$CZ$712,94,0)&lt;75,"",VLOOKUP($A115,pk!$A$3:$CZ$712,41,0)/VLOOKUP($A115,pk!$A$3:$CZ$712,94,0)))</f>
        <v/>
      </c>
      <c r="AC115">
        <f>(VLOOKUP($A115,allsit!$A$3:$CZ$712,84,0)+VLOOKUP($A115,allsit!$A$3:$CZ$712,85,0))    /VLOOKUP($A115,allsit!$A$3:$CZ$712,94,0)</f>
        <v>9.2936802973977703E-2</v>
      </c>
      <c r="AD115">
        <f>VLOOKUP($A115,'5on5'!$A$3:$CZ$712,93,0)</f>
        <v>0</v>
      </c>
    </row>
    <row r="116" spans="1:30">
      <c r="A116" t="s">
        <v>442</v>
      </c>
      <c r="B116" t="s">
        <v>443</v>
      </c>
      <c r="C116" t="s">
        <v>68</v>
      </c>
      <c r="D116" t="s">
        <v>345</v>
      </c>
      <c r="E116" s="25">
        <f>VLOOKUP($A116,allsit!$A$3:$CZ$712,10,0)</f>
        <v>15</v>
      </c>
      <c r="F116" s="25">
        <f>VLOOKUP($A116,allsit!$A$3:$CZ$712,11,0)</f>
        <v>26</v>
      </c>
      <c r="G116" s="4">
        <f>60*VLOOKUP($A116,allsit!$A$3:$CZ$712,71,0)/VLOOKUP($A116,allsit!$A$3:$CZ$712,94,0)</f>
        <v>-0.25860025429025008</v>
      </c>
      <c r="H116" s="26">
        <f>VLOOKUP($A116,'5on5'!$A$3:$CZ$712,94,0)/VLOOKUP($A116,'5on5'!$A$3:$CZ$712,5,0)</f>
        <v>14.173703703703703</v>
      </c>
      <c r="I116" s="26">
        <f>IF( ISERROR(VLOOKUP($A116,pp!$A$3:$CZ$712,94,0)),0,  VLOOKUP($A116,pp!$A$3:$CZ$712,94,0)/VLOOKUP($A116,pp!$A$3:$CZ$712,5,0))</f>
        <v>2.2637662337662339</v>
      </c>
      <c r="J116" s="26">
        <f>IF( ISERROR(VLOOKUP($A116,pk!$A$3:$CZ$712,94,0)),0,  VLOOKUP($A116,pk!$A$3:$CZ$712,94,0)/VLOOKUP($A116,pk!$A$3:$CZ$712,5,0))</f>
        <v>1.4050632911392406E-2</v>
      </c>
      <c r="K116" s="26">
        <f>VLOOKUP($A116,allsit!$A$3:$CZ$712,98,0)</f>
        <v>17.32</v>
      </c>
      <c r="L116" s="1">
        <f>IF( SUM(VLOOKUP($A116,'5on5'!$A$3:$CZ$712,78,0), VLOOKUP($A116,'5on5'!$A$3:$CZ$712,79,0))&lt;60,"",  100*VLOOKUP($A116,'5on5'!$A$3:$CZ$712,78,0)/SUM(VLOOKUP($A116,'5on5'!$A$3:$CZ$712,78,0), VLOOKUP($A116,'5on5'!$A$3:$CZ$712,79,0))             )</f>
        <v>45.203252032520325</v>
      </c>
      <c r="M116" s="28">
        <f>60*VLOOKUP($A116,'5on5'!$A$3:$CZ$712,90,0)/VLOOKUP($A116,'5on5'!$A$3:$CZ$712,94,0)</f>
        <v>1.8291567587342237</v>
      </c>
      <c r="N116" s="28">
        <f>60*VLOOKUP($A116,'5on5'!$A$3:$CZ$712,89,0)/VLOOKUP($A116,'5on5'!$A$3:$CZ$712,94,0)</f>
        <v>1.4110637853092582</v>
      </c>
      <c r="O116" s="28">
        <f t="shared" si="2"/>
        <v>0.41809297342496543</v>
      </c>
      <c r="P116" s="28">
        <f>VLOOKUP($A116,'5on5'!$A$3:$CZ$712,37,0)</f>
        <v>59.89</v>
      </c>
      <c r="Q116" s="28">
        <f>VLOOKUP($A116,'5on5'!$A$3:$CZ$712,38,0)</f>
        <v>55.24</v>
      </c>
      <c r="R116" s="4">
        <f t="shared" si="3"/>
        <v>4.6499999999999986</v>
      </c>
      <c r="S116" s="28">
        <f>P116-VLOOKUP($A116,'5on5'!$A$3:$CZ$712,101,0)</f>
        <v>5.8800000000000026</v>
      </c>
      <c r="T116" s="28">
        <f>Q116-VLOOKUP($A116,'5on5'!$A$3:$CZ$712,102,0)</f>
        <v>0.55000000000000426</v>
      </c>
      <c r="U116" s="3">
        <f>60*VLOOKUP($A116,'5on5'!$A$3:$CZ$712,64,0)/VLOOKUP($A116,'5on5'!$A$3:$CZ$712,94,0)</f>
        <v>7.2121037915806534</v>
      </c>
      <c r="V116" s="1">
        <f>IF( VLOOKUP($A116,'5on5'!$A$3:$CZ$712,64,0)&lt;40,"",  VLOOKUP($A116,'5on5'!$A$3:$CZ$712,19,0))</f>
        <v>5.8</v>
      </c>
      <c r="W116">
        <f>VLOOKUP($A116,'5on5'!$A$3:$CZ$712,14,0)</f>
        <v>0.99</v>
      </c>
      <c r="X116" s="1">
        <f>IF(ISERROR(VLOOKUP($A116,pp!$A$3:$CZ$712,64,0)),"",60*VLOOKUP($A116,pp!$A$3:$CZ$712,64,0)/VLOOKUP($A116,pp!$A$3:$CZ$712,94,0))</f>
        <v>11.0148585852791</v>
      </c>
      <c r="Y116" s="1">
        <f>IF(X116="","",IF(VLOOKUP($A116,pp!$A$3:$CZ$712,64,0)&lt;20,"",  VLOOKUP($A116,pp!$A$3:$CZ$712,19,0)))</f>
        <v>18.75</v>
      </c>
      <c r="Z116" s="1">
        <f>IF(ISERROR( VLOOKUP($A116,pp!$A$3:$CZ$712,14,0)  ),"",VLOOKUP($A116,pp!$A$3:$CZ$712,14,0))</f>
        <v>2.0699999999999998</v>
      </c>
      <c r="AA116">
        <f>VLOOKUP($A116,'5on5'!$A$3:$CZ$712,41,0)/VLOOKUP($A116,'5on5'!$A$3:$CZ$712,94,0)</f>
        <v>4.5293405454371251E-2</v>
      </c>
      <c r="AB116" t="str">
        <f>IF(ISERROR(VLOOKUP($A116,pk!$A$3:$CZ$712,41,0)),"",IF( VLOOKUP($A116,pk!$A$3:$CZ$712,94,0)&lt;75,"",VLOOKUP($A116,pk!$A$3:$CZ$712,41,0)/VLOOKUP($A116,pk!$A$3:$CZ$712,94,0)))</f>
        <v/>
      </c>
      <c r="AC116">
        <f>(VLOOKUP($A116,allsit!$A$3:$CZ$712,84,0)+VLOOKUP($A116,allsit!$A$3:$CZ$712,85,0))    /VLOOKUP($A116,allsit!$A$3:$CZ$712,94,0)</f>
        <v>0.14079347178024726</v>
      </c>
      <c r="AD116">
        <f>VLOOKUP($A116,'5on5'!$A$3:$CZ$712,93,0)</f>
        <v>-0.21</v>
      </c>
    </row>
    <row r="117" spans="1:30">
      <c r="A117" t="s">
        <v>625</v>
      </c>
      <c r="B117" t="s">
        <v>626</v>
      </c>
      <c r="C117" t="s">
        <v>273</v>
      </c>
      <c r="D117" t="s">
        <v>282</v>
      </c>
      <c r="E117" s="25">
        <f>VLOOKUP($A117,allsit!$A$3:$CZ$712,10,0)</f>
        <v>20</v>
      </c>
      <c r="F117" s="25">
        <f>VLOOKUP($A117,allsit!$A$3:$CZ$712,11,0)</f>
        <v>26</v>
      </c>
      <c r="G117" s="4">
        <f>60*VLOOKUP($A117,allsit!$A$3:$CZ$712,71,0)/VLOOKUP($A117,allsit!$A$3:$CZ$712,94,0)</f>
        <v>1.2784220619121542</v>
      </c>
      <c r="H117" s="26">
        <f>VLOOKUP($A117,'5on5'!$A$3:$CZ$712,94,0)/VLOOKUP($A117,'5on5'!$A$3:$CZ$712,5,0)</f>
        <v>13.420750000000002</v>
      </c>
      <c r="I117" s="26">
        <f>IF( ISERROR(VLOOKUP($A117,pp!$A$3:$CZ$712,94,0)),0,  VLOOKUP($A117,pp!$A$3:$CZ$712,94,0)/VLOOKUP($A117,pp!$A$3:$CZ$712,5,0))</f>
        <v>2.1756962025316455</v>
      </c>
      <c r="J117" s="26">
        <f>IF( ISERROR(VLOOKUP($A117,pk!$A$3:$CZ$712,94,0)),0,  VLOOKUP($A117,pk!$A$3:$CZ$712,94,0)/VLOOKUP($A117,pk!$A$3:$CZ$712,5,0))</f>
        <v>3.4230769230769231E-2</v>
      </c>
      <c r="K117" s="26">
        <f>VLOOKUP($A117,allsit!$A$3:$CZ$712,98,0)</f>
        <v>17.62</v>
      </c>
      <c r="L117" s="1">
        <f>IF( SUM(VLOOKUP($A117,'5on5'!$A$3:$CZ$712,78,0), VLOOKUP($A117,'5on5'!$A$3:$CZ$712,79,0))&lt;60,"",  100*VLOOKUP($A117,'5on5'!$A$3:$CZ$712,78,0)/SUM(VLOOKUP($A117,'5on5'!$A$3:$CZ$712,78,0), VLOOKUP($A117,'5on5'!$A$3:$CZ$712,79,0))             )</f>
        <v>46.527777777777779</v>
      </c>
      <c r="M117" s="28">
        <f>60*VLOOKUP($A117,'5on5'!$A$3:$CZ$712,90,0)/VLOOKUP($A117,'5on5'!$A$3:$CZ$712,94,0)</f>
        <v>1.3412067134847157</v>
      </c>
      <c r="N117" s="28">
        <f>60*VLOOKUP($A117,'5on5'!$A$3:$CZ$712,89,0)/VLOOKUP($A117,'5on5'!$A$3:$CZ$712,94,0)</f>
        <v>1.452973939608442</v>
      </c>
      <c r="O117" s="28">
        <f t="shared" si="2"/>
        <v>-0.11176722612372636</v>
      </c>
      <c r="P117" s="28">
        <f>VLOOKUP($A117,'5on5'!$A$3:$CZ$712,37,0)</f>
        <v>60.07</v>
      </c>
      <c r="Q117" s="28">
        <f>VLOOKUP($A117,'5on5'!$A$3:$CZ$712,38,0)</f>
        <v>57.84</v>
      </c>
      <c r="R117" s="4">
        <f t="shared" si="3"/>
        <v>2.2299999999999969</v>
      </c>
      <c r="S117" s="28">
        <f>P117-VLOOKUP($A117,'5on5'!$A$3:$CZ$712,101,0)</f>
        <v>3.8599999999999994</v>
      </c>
      <c r="T117" s="28">
        <f>Q117-VLOOKUP($A117,'5on5'!$A$3:$CZ$712,102,0)</f>
        <v>-0.18999999999999773</v>
      </c>
      <c r="U117" s="3">
        <f>60*VLOOKUP($A117,'5on5'!$A$3:$CZ$712,64,0)/VLOOKUP($A117,'5on5'!$A$3:$CZ$712,94,0)</f>
        <v>6.7619171804854421</v>
      </c>
      <c r="V117" s="1">
        <f>IF( VLOOKUP($A117,'5on5'!$A$3:$CZ$712,64,0)&lt;40,"",  VLOOKUP($A117,'5on5'!$A$3:$CZ$712,19,0))</f>
        <v>12.4</v>
      </c>
      <c r="W117">
        <f>VLOOKUP($A117,'5on5'!$A$3:$CZ$712,14,0)</f>
        <v>0.95</v>
      </c>
      <c r="X117" s="1">
        <f>IF(ISERROR(VLOOKUP($A117,pp!$A$3:$CZ$712,64,0)),"",60*VLOOKUP($A117,pp!$A$3:$CZ$712,64,0)/VLOOKUP($A117,pp!$A$3:$CZ$712,94,0))</f>
        <v>10.821503374447289</v>
      </c>
      <c r="Y117" s="1">
        <f>IF(X117="","",IF(VLOOKUP($A117,pp!$A$3:$CZ$712,64,0)&lt;20,"",  VLOOKUP($A117,pp!$A$3:$CZ$712,19,0)))</f>
        <v>9.68</v>
      </c>
      <c r="Z117" s="1">
        <f>IF(ISERROR( VLOOKUP($A117,pp!$A$3:$CZ$712,14,0)  ),"",VLOOKUP($A117,pp!$A$3:$CZ$712,14,0))</f>
        <v>2.79</v>
      </c>
      <c r="AA117">
        <f>VLOOKUP($A117,'5on5'!$A$3:$CZ$712,41,0)/VLOOKUP($A117,'5on5'!$A$3:$CZ$712,94,0)</f>
        <v>5.2158038857738946E-2</v>
      </c>
      <c r="AB117" t="str">
        <f>IF(ISERROR(VLOOKUP($A117,pk!$A$3:$CZ$712,41,0)),"",IF( VLOOKUP($A117,pk!$A$3:$CZ$712,94,0)&lt;75,"",VLOOKUP($A117,pk!$A$3:$CZ$712,41,0)/VLOOKUP($A117,pk!$A$3:$CZ$712,94,0)))</f>
        <v/>
      </c>
      <c r="AC117">
        <f>(VLOOKUP($A117,allsit!$A$3:$CZ$712,84,0)+VLOOKUP($A117,allsit!$A$3:$CZ$712,85,0))    /VLOOKUP($A117,allsit!$A$3:$CZ$712,94,0)</f>
        <v>0.16360758530423403</v>
      </c>
      <c r="AD117">
        <f>VLOOKUP($A117,'5on5'!$A$3:$CZ$712,93,0)</f>
        <v>0.17</v>
      </c>
    </row>
    <row r="118" spans="1:30">
      <c r="A118" t="s">
        <v>988</v>
      </c>
      <c r="B118" t="s">
        <v>989</v>
      </c>
      <c r="C118" t="s">
        <v>68</v>
      </c>
      <c r="D118" t="s">
        <v>168</v>
      </c>
      <c r="E118" s="25">
        <f>VLOOKUP($A118,allsit!$A$3:$CZ$712,10,0)</f>
        <v>1</v>
      </c>
      <c r="F118" s="25">
        <f>VLOOKUP($A118,allsit!$A$3:$CZ$712,11,0)</f>
        <v>0</v>
      </c>
      <c r="G118" s="4">
        <f>60*VLOOKUP($A118,allsit!$A$3:$CZ$712,71,0)/VLOOKUP($A118,allsit!$A$3:$CZ$712,94,0)</f>
        <v>-2.87639088638256</v>
      </c>
      <c r="H118" s="26">
        <f>VLOOKUP($A118,'5on5'!$A$3:$CZ$712,94,0)/VLOOKUP($A118,'5on5'!$A$3:$CZ$712,5,0)</f>
        <v>8.1060526315789474</v>
      </c>
      <c r="I118" s="26">
        <f>IF( ISERROR(VLOOKUP($A118,pp!$A$3:$CZ$712,94,0)),0,  VLOOKUP($A118,pp!$A$3:$CZ$712,94,0)/VLOOKUP($A118,pp!$A$3:$CZ$712,5,0))</f>
        <v>6.5000000000000002E-2</v>
      </c>
      <c r="J118" s="26">
        <f>IF( ISERROR(VLOOKUP($A118,pk!$A$3:$CZ$712,94,0)),0,  VLOOKUP($A118,pk!$A$3:$CZ$712,94,0)/VLOOKUP($A118,pk!$A$3:$CZ$712,5,0))</f>
        <v>2.1723684210526315</v>
      </c>
      <c r="K118" s="26">
        <f>VLOOKUP($A118,allsit!$A$3:$CZ$712,98,0)</f>
        <v>16.52</v>
      </c>
      <c r="L118" s="1" t="str">
        <f>IF( SUM(VLOOKUP($A118,'5on5'!$A$3:$CZ$712,78,0), VLOOKUP($A118,'5on5'!$A$3:$CZ$712,79,0))&lt;60,"",  100*VLOOKUP($A118,'5on5'!$A$3:$CZ$712,78,0)/SUM(VLOOKUP($A118,'5on5'!$A$3:$CZ$712,78,0), VLOOKUP($A118,'5on5'!$A$3:$CZ$712,79,0))             )</f>
        <v/>
      </c>
      <c r="M118" s="28">
        <f>60*VLOOKUP($A118,'5on5'!$A$3:$CZ$712,90,0)/VLOOKUP($A118,'5on5'!$A$3:$CZ$712,94,0)</f>
        <v>1.7530759990909979</v>
      </c>
      <c r="N118" s="28">
        <f>60*VLOOKUP($A118,'5on5'!$A$3:$CZ$712,89,0)/VLOOKUP($A118,'5on5'!$A$3:$CZ$712,94,0)</f>
        <v>0.97393111060610993</v>
      </c>
      <c r="O118" s="28">
        <f t="shared" si="2"/>
        <v>0.77914488848488794</v>
      </c>
      <c r="P118" s="28">
        <f>VLOOKUP($A118,'5on5'!$A$3:$CZ$712,37,0)</f>
        <v>47.92</v>
      </c>
      <c r="Q118" s="28">
        <f>VLOOKUP($A118,'5on5'!$A$3:$CZ$712,38,0)</f>
        <v>55.12</v>
      </c>
      <c r="R118" s="4">
        <f t="shared" si="3"/>
        <v>-7.1999999999999957</v>
      </c>
      <c r="S118" s="28">
        <f>P118-VLOOKUP($A118,'5on5'!$A$3:$CZ$712,101,0)</f>
        <v>-5.1599999999999966</v>
      </c>
      <c r="T118" s="28">
        <f>Q118-VLOOKUP($A118,'5on5'!$A$3:$CZ$712,102,0)</f>
        <v>1.8999999999999986</v>
      </c>
      <c r="U118" s="3">
        <f>60*VLOOKUP($A118,'5on5'!$A$3:$CZ$712,64,0)/VLOOKUP($A118,'5on5'!$A$3:$CZ$712,94,0)</f>
        <v>5.4540142193942156</v>
      </c>
      <c r="V118" s="1" t="str">
        <f>IF( VLOOKUP($A118,'5on5'!$A$3:$CZ$712,64,0)&lt;40,"",  VLOOKUP($A118,'5on5'!$A$3:$CZ$712,19,0))</f>
        <v/>
      </c>
      <c r="W118">
        <f>VLOOKUP($A118,'5on5'!$A$3:$CZ$712,14,0)</f>
        <v>0</v>
      </c>
      <c r="X118" s="1">
        <f>IF(ISERROR(VLOOKUP($A118,pp!$A$3:$CZ$712,64,0)),"",60*VLOOKUP($A118,pp!$A$3:$CZ$712,64,0)/VLOOKUP($A118,pp!$A$3:$CZ$712,94,0))</f>
        <v>24.291497975708499</v>
      </c>
      <c r="Y118" s="1" t="str">
        <f>IF(X118="","",IF(VLOOKUP($A118,pp!$A$3:$CZ$712,64,0)&lt;20,"",  VLOOKUP($A118,pp!$A$3:$CZ$712,19,0)))</f>
        <v/>
      </c>
      <c r="Z118" s="1">
        <f>IF(ISERROR( VLOOKUP($A118,pp!$A$3:$CZ$712,14,0)  ),"",VLOOKUP($A118,pp!$A$3:$CZ$712,14,0))</f>
        <v>0</v>
      </c>
      <c r="AA118">
        <f>VLOOKUP($A118,'5on5'!$A$3:$CZ$712,41,0)/VLOOKUP($A118,'5on5'!$A$3:$CZ$712,94,0)</f>
        <v>2.9217933318183297E-2</v>
      </c>
      <c r="AB118">
        <f>IF(ISERROR(VLOOKUP($A118,pk!$A$3:$CZ$712,41,0)),"",IF( VLOOKUP($A118,pk!$A$3:$CZ$712,94,0)&lt;75,"",VLOOKUP($A118,pk!$A$3:$CZ$712,41,0)/VLOOKUP($A118,pk!$A$3:$CZ$712,94,0)))</f>
        <v>0</v>
      </c>
      <c r="AC118">
        <f>(VLOOKUP($A118,allsit!$A$3:$CZ$712,84,0)+VLOOKUP($A118,allsit!$A$3:$CZ$712,85,0))    /VLOOKUP($A118,allsit!$A$3:$CZ$712,94,0)</f>
        <v>0.17409734312315495</v>
      </c>
      <c r="AD118">
        <f>VLOOKUP($A118,'5on5'!$A$3:$CZ$712,93,0)</f>
        <v>0.78</v>
      </c>
    </row>
    <row r="119" spans="1:30">
      <c r="A119" t="s">
        <v>280</v>
      </c>
      <c r="B119" t="s">
        <v>281</v>
      </c>
      <c r="C119" t="s">
        <v>100</v>
      </c>
      <c r="D119" t="s">
        <v>282</v>
      </c>
      <c r="E119" s="25">
        <f>VLOOKUP($A119,allsit!$A$3:$CZ$712,10,0)</f>
        <v>24</v>
      </c>
      <c r="F119" s="25">
        <f>VLOOKUP($A119,allsit!$A$3:$CZ$712,11,0)</f>
        <v>23</v>
      </c>
      <c r="G119" s="4">
        <f>60*VLOOKUP($A119,allsit!$A$3:$CZ$712,71,0)/VLOOKUP($A119,allsit!$A$3:$CZ$712,94,0)</f>
        <v>1.6849822263936205</v>
      </c>
      <c r="H119" s="26">
        <f>VLOOKUP($A119,'5on5'!$A$3:$CZ$712,94,0)/VLOOKUP($A119,'5on5'!$A$3:$CZ$712,5,0)</f>
        <v>13.438780487804879</v>
      </c>
      <c r="I119" s="26">
        <f>IF( ISERROR(VLOOKUP($A119,pp!$A$3:$CZ$712,94,0)),0,  VLOOKUP($A119,pp!$A$3:$CZ$712,94,0)/VLOOKUP($A119,pp!$A$3:$CZ$712,5,0))</f>
        <v>2.3954320987654323</v>
      </c>
      <c r="J119" s="26">
        <f>IF( ISERROR(VLOOKUP($A119,pk!$A$3:$CZ$712,94,0)),0,  VLOOKUP($A119,pk!$A$3:$CZ$712,94,0)/VLOOKUP($A119,pk!$A$3:$CZ$712,5,0))</f>
        <v>0</v>
      </c>
      <c r="K119" s="26">
        <f>VLOOKUP($A119,allsit!$A$3:$CZ$712,98,0)</f>
        <v>17.649999999999999</v>
      </c>
      <c r="L119" s="1">
        <f>IF( SUM(VLOOKUP($A119,'5on5'!$A$3:$CZ$712,78,0), VLOOKUP($A119,'5on5'!$A$3:$CZ$712,79,0))&lt;60,"",  100*VLOOKUP($A119,'5on5'!$A$3:$CZ$712,78,0)/SUM(VLOOKUP($A119,'5on5'!$A$3:$CZ$712,78,0), VLOOKUP($A119,'5on5'!$A$3:$CZ$712,79,0))             )</f>
        <v>42.10526315789474</v>
      </c>
      <c r="M119" s="28">
        <f>60*VLOOKUP($A119,'5on5'!$A$3:$CZ$712,90,0)/VLOOKUP($A119,'5on5'!$A$3:$CZ$712,94,0)</f>
        <v>2.0145556180692936</v>
      </c>
      <c r="N119" s="28">
        <f>60*VLOOKUP($A119,'5on5'!$A$3:$CZ$712,89,0)/VLOOKUP($A119,'5on5'!$A$3:$CZ$712,94,0)</f>
        <v>0.87115918619212684</v>
      </c>
      <c r="O119" s="28">
        <f t="shared" si="2"/>
        <v>1.1433964318771668</v>
      </c>
      <c r="P119" s="28">
        <f>VLOOKUP($A119,'5on5'!$A$3:$CZ$712,37,0)</f>
        <v>65.06</v>
      </c>
      <c r="Q119" s="28">
        <f>VLOOKUP($A119,'5on5'!$A$3:$CZ$712,38,0)</f>
        <v>56.9</v>
      </c>
      <c r="R119" s="4">
        <f t="shared" si="3"/>
        <v>8.1600000000000037</v>
      </c>
      <c r="S119" s="28">
        <f>P119-VLOOKUP($A119,'5on5'!$A$3:$CZ$712,101,0)</f>
        <v>8.980000000000004</v>
      </c>
      <c r="T119" s="28">
        <f>Q119-VLOOKUP($A119,'5on5'!$A$3:$CZ$712,102,0)</f>
        <v>-0.92999999999999972</v>
      </c>
      <c r="U119" s="3">
        <f>60*VLOOKUP($A119,'5on5'!$A$3:$CZ$712,64,0)/VLOOKUP($A119,'5on5'!$A$3:$CZ$712,94,0)</f>
        <v>10.671700030853554</v>
      </c>
      <c r="V119" s="1">
        <f>IF( VLOOKUP($A119,'5on5'!$A$3:$CZ$712,64,0)&lt;40,"",  VLOOKUP($A119,'5on5'!$A$3:$CZ$712,19,0))</f>
        <v>9.18</v>
      </c>
      <c r="W119">
        <f>VLOOKUP($A119,'5on5'!$A$3:$CZ$712,14,0)</f>
        <v>0.82</v>
      </c>
      <c r="X119" s="1">
        <f>IF(ISERROR(VLOOKUP($A119,pp!$A$3:$CZ$712,64,0)),"",60*VLOOKUP($A119,pp!$A$3:$CZ$712,64,0)/VLOOKUP($A119,pp!$A$3:$CZ$712,94,0))</f>
        <v>12.987682317167449</v>
      </c>
      <c r="Y119" s="1">
        <f>IF(X119="","",IF(VLOOKUP($A119,pp!$A$3:$CZ$712,64,0)&lt;20,"",  VLOOKUP($A119,pp!$A$3:$CZ$712,19,0)))</f>
        <v>7.14</v>
      </c>
      <c r="Z119" s="1">
        <f>IF(ISERROR( VLOOKUP($A119,pp!$A$3:$CZ$712,14,0)  ),"",VLOOKUP($A119,pp!$A$3:$CZ$712,14,0))</f>
        <v>1.55</v>
      </c>
      <c r="AA119">
        <f>VLOOKUP($A119,'5on5'!$A$3:$CZ$712,41,0)/VLOOKUP($A119,'5on5'!$A$3:$CZ$712,94,0)</f>
        <v>0.10072778090346467</v>
      </c>
      <c r="AB119" t="str">
        <f>IF(ISERROR(VLOOKUP($A119,pk!$A$3:$CZ$712,41,0)),"",IF( VLOOKUP($A119,pk!$A$3:$CZ$712,94,0)&lt;75,"",VLOOKUP($A119,pk!$A$3:$CZ$712,41,0)/VLOOKUP($A119,pk!$A$3:$CZ$712,94,0)))</f>
        <v/>
      </c>
      <c r="AC119">
        <f>(VLOOKUP($A119,allsit!$A$3:$CZ$712,84,0)+VLOOKUP($A119,allsit!$A$3:$CZ$712,85,0))    /VLOOKUP($A119,allsit!$A$3:$CZ$712,94,0)</f>
        <v>0.14706643116330284</v>
      </c>
      <c r="AD119">
        <f>VLOOKUP($A119,'5on5'!$A$3:$CZ$712,93,0)</f>
        <v>0.38</v>
      </c>
    </row>
    <row r="120" spans="1:30">
      <c r="A120" t="s">
        <v>863</v>
      </c>
      <c r="B120" t="s">
        <v>864</v>
      </c>
      <c r="C120" t="s">
        <v>113</v>
      </c>
      <c r="D120" t="s">
        <v>163</v>
      </c>
      <c r="E120" s="25">
        <f>VLOOKUP($A120,allsit!$A$3:$CZ$712,10,0)</f>
        <v>8</v>
      </c>
      <c r="F120" s="25">
        <f>VLOOKUP($A120,allsit!$A$3:$CZ$712,11,0)</f>
        <v>17</v>
      </c>
      <c r="G120" s="4">
        <f>60*VLOOKUP($A120,allsit!$A$3:$CZ$712,71,0)/VLOOKUP($A120,allsit!$A$3:$CZ$712,94,0)</f>
        <v>-1.3620001945714564</v>
      </c>
      <c r="H120" s="26">
        <f>VLOOKUP($A120,'5on5'!$A$3:$CZ$712,94,0)/VLOOKUP($A120,'5on5'!$A$3:$CZ$712,5,0)</f>
        <v>11.793582089552238</v>
      </c>
      <c r="I120" s="26">
        <f>IF( ISERROR(VLOOKUP($A120,pp!$A$3:$CZ$712,94,0)),0,  VLOOKUP($A120,pp!$A$3:$CZ$712,94,0)/VLOOKUP($A120,pp!$A$3:$CZ$712,5,0))</f>
        <v>8.2272727272727275E-2</v>
      </c>
      <c r="J120" s="26">
        <f>IF( ISERROR(VLOOKUP($A120,pk!$A$3:$CZ$712,94,0)),0,  VLOOKUP($A120,pk!$A$3:$CZ$712,94,0)/VLOOKUP($A120,pk!$A$3:$CZ$712,5,0))</f>
        <v>1.5759090909090909</v>
      </c>
      <c r="K120" s="26">
        <f>VLOOKUP($A120,allsit!$A$3:$CZ$712,98,0)</f>
        <v>17.38</v>
      </c>
      <c r="L120" s="1" t="str">
        <f>IF( SUM(VLOOKUP($A120,'5on5'!$A$3:$CZ$712,78,0), VLOOKUP($A120,'5on5'!$A$3:$CZ$712,79,0))&lt;60,"",  100*VLOOKUP($A120,'5on5'!$A$3:$CZ$712,78,0)/SUM(VLOOKUP($A120,'5on5'!$A$3:$CZ$712,78,0), VLOOKUP($A120,'5on5'!$A$3:$CZ$712,79,0))             )</f>
        <v/>
      </c>
      <c r="M120" s="28">
        <f>60*VLOOKUP($A120,'5on5'!$A$3:$CZ$712,90,0)/VLOOKUP($A120,'5on5'!$A$3:$CZ$712,94,0)</f>
        <v>1.5186605414024832</v>
      </c>
      <c r="N120" s="28">
        <f>60*VLOOKUP($A120,'5on5'!$A$3:$CZ$712,89,0)/VLOOKUP($A120,'5on5'!$A$3:$CZ$712,94,0)</f>
        <v>1.2908614601921107</v>
      </c>
      <c r="O120" s="28">
        <f t="shared" si="2"/>
        <v>0.22779908121037251</v>
      </c>
      <c r="P120" s="28">
        <f>VLOOKUP($A120,'5on5'!$A$3:$CZ$712,37,0)</f>
        <v>58.24</v>
      </c>
      <c r="Q120" s="28">
        <f>VLOOKUP($A120,'5on5'!$A$3:$CZ$712,38,0)</f>
        <v>58.85</v>
      </c>
      <c r="R120" s="4">
        <f t="shared" si="3"/>
        <v>-0.60999999999999943</v>
      </c>
      <c r="S120" s="28">
        <f>P120-VLOOKUP($A120,'5on5'!$A$3:$CZ$712,101,0)</f>
        <v>-0.79999999999999716</v>
      </c>
      <c r="T120" s="28">
        <f>Q120-VLOOKUP($A120,'5on5'!$A$3:$CZ$712,102,0)</f>
        <v>2.240000000000002</v>
      </c>
      <c r="U120" s="3">
        <f>60*VLOOKUP($A120,'5on5'!$A$3:$CZ$712,64,0)/VLOOKUP($A120,'5on5'!$A$3:$CZ$712,94,0)</f>
        <v>9.4156953566953945</v>
      </c>
      <c r="V120" s="1">
        <f>IF( VLOOKUP($A120,'5on5'!$A$3:$CZ$712,64,0)&lt;40,"",  VLOOKUP($A120,'5on5'!$A$3:$CZ$712,19,0))</f>
        <v>4.03</v>
      </c>
      <c r="W120">
        <f>VLOOKUP($A120,'5on5'!$A$3:$CZ$712,14,0)</f>
        <v>1.29</v>
      </c>
      <c r="X120" s="1">
        <f>IF(ISERROR(VLOOKUP($A120,pp!$A$3:$CZ$712,64,0)),"",60*VLOOKUP($A120,pp!$A$3:$CZ$712,64,0)/VLOOKUP($A120,pp!$A$3:$CZ$712,94,0))</f>
        <v>11.049723756906078</v>
      </c>
      <c r="Y120" s="1" t="str">
        <f>IF(X120="","",IF(VLOOKUP($A120,pp!$A$3:$CZ$712,64,0)&lt;20,"",  VLOOKUP($A120,pp!$A$3:$CZ$712,19,0)))</f>
        <v/>
      </c>
      <c r="Z120" s="1">
        <f>IF(ISERROR( VLOOKUP($A120,pp!$A$3:$CZ$712,14,0)  ),"",VLOOKUP($A120,pp!$A$3:$CZ$712,14,0))</f>
        <v>0</v>
      </c>
      <c r="AA120">
        <f>VLOOKUP($A120,'5on5'!$A$3:$CZ$712,41,0)/VLOOKUP($A120,'5on5'!$A$3:$CZ$712,94,0)</f>
        <v>5.8215320753761853E-2</v>
      </c>
      <c r="AB120">
        <f>IF(ISERROR(VLOOKUP($A120,pk!$A$3:$CZ$712,41,0)),"",IF( VLOOKUP($A120,pk!$A$3:$CZ$712,94,0)&lt;75,"",VLOOKUP($A120,pk!$A$3:$CZ$712,41,0)/VLOOKUP($A120,pk!$A$3:$CZ$712,94,0)))</f>
        <v>1.9228920296125371E-2</v>
      </c>
      <c r="AC120">
        <f>(VLOOKUP($A120,allsit!$A$3:$CZ$712,84,0)+VLOOKUP($A120,allsit!$A$3:$CZ$712,85,0))    /VLOOKUP($A120,allsit!$A$3:$CZ$712,94,0)</f>
        <v>0.19240955129660256</v>
      </c>
      <c r="AD120">
        <f>VLOOKUP($A120,'5on5'!$A$3:$CZ$712,93,0)</f>
        <v>-0.38</v>
      </c>
    </row>
    <row r="121" spans="1:30">
      <c r="A121" t="s">
        <v>1279</v>
      </c>
      <c r="B121" t="s">
        <v>1280</v>
      </c>
      <c r="C121" t="s">
        <v>124</v>
      </c>
      <c r="D121" t="s">
        <v>1056</v>
      </c>
      <c r="E121" s="25">
        <f>VLOOKUP($A121,allsit!$A$3:$CZ$712,10,0)</f>
        <v>24</v>
      </c>
      <c r="F121" s="25">
        <f>VLOOKUP($A121,allsit!$A$3:$CZ$712,11,0)</f>
        <v>39</v>
      </c>
      <c r="G121" s="4">
        <f>60*VLOOKUP($A121,allsit!$A$3:$CZ$712,71,0)/VLOOKUP($A121,allsit!$A$3:$CZ$712,94,0)</f>
        <v>1.8726326093433019</v>
      </c>
      <c r="H121" s="26">
        <f>VLOOKUP($A121,'5on5'!$A$3:$CZ$712,94,0)/VLOOKUP($A121,'5on5'!$A$3:$CZ$712,5,0)</f>
        <v>13.782374999999998</v>
      </c>
      <c r="I121" s="26">
        <f>IF( ISERROR(VLOOKUP($A121,pp!$A$3:$CZ$712,94,0)),0,  VLOOKUP($A121,pp!$A$3:$CZ$712,94,0)/VLOOKUP($A121,pp!$A$3:$CZ$712,5,0))</f>
        <v>2.8243037974683545</v>
      </c>
      <c r="J121" s="26">
        <f>IF( ISERROR(VLOOKUP($A121,pk!$A$3:$CZ$712,94,0)),0,  VLOOKUP($A121,pk!$A$3:$CZ$712,94,0)/VLOOKUP($A121,pk!$A$3:$CZ$712,5,0))</f>
        <v>0</v>
      </c>
      <c r="K121" s="26">
        <f>VLOOKUP($A121,allsit!$A$3:$CZ$712,98,0)</f>
        <v>17.559999999999999</v>
      </c>
      <c r="L121" s="1" t="str">
        <f>IF( SUM(VLOOKUP($A121,'5on5'!$A$3:$CZ$712,78,0), VLOOKUP($A121,'5on5'!$A$3:$CZ$712,79,0))&lt;60,"",  100*VLOOKUP($A121,'5on5'!$A$3:$CZ$712,78,0)/SUM(VLOOKUP($A121,'5on5'!$A$3:$CZ$712,78,0), VLOOKUP($A121,'5on5'!$A$3:$CZ$712,79,0))             )</f>
        <v/>
      </c>
      <c r="M121" s="28">
        <f>60*VLOOKUP($A121,'5on5'!$A$3:$CZ$712,90,0)/VLOOKUP($A121,'5on5'!$A$3:$CZ$712,94,0)</f>
        <v>3.1562049356515116</v>
      </c>
      <c r="N121" s="28">
        <f>60*VLOOKUP($A121,'5on5'!$A$3:$CZ$712,89,0)/VLOOKUP($A121,'5on5'!$A$3:$CZ$712,94,0)</f>
        <v>2.7208663238375101</v>
      </c>
      <c r="O121" s="28">
        <f t="shared" si="2"/>
        <v>0.43533861181400146</v>
      </c>
      <c r="P121" s="28">
        <f>VLOOKUP($A121,'5on5'!$A$3:$CZ$712,37,0)</f>
        <v>54.36</v>
      </c>
      <c r="Q121" s="28">
        <f>VLOOKUP($A121,'5on5'!$A$3:$CZ$712,38,0)</f>
        <v>62.58</v>
      </c>
      <c r="R121" s="4">
        <f t="shared" si="3"/>
        <v>-8.2199999999999989</v>
      </c>
      <c r="S121" s="28">
        <f>P121-VLOOKUP($A121,'5on5'!$A$3:$CZ$712,101,0)</f>
        <v>3.8900000000000006</v>
      </c>
      <c r="T121" s="28">
        <f>Q121-VLOOKUP($A121,'5on5'!$A$3:$CZ$712,102,0)</f>
        <v>2.1499999999999986</v>
      </c>
      <c r="U121" s="3">
        <f>60*VLOOKUP($A121,'5on5'!$A$3:$CZ$712,64,0)/VLOOKUP($A121,'5on5'!$A$3:$CZ$712,94,0)</f>
        <v>6.2579925448262728</v>
      </c>
      <c r="V121" s="1">
        <f>IF( VLOOKUP($A121,'5on5'!$A$3:$CZ$712,64,0)&lt;40,"",  VLOOKUP($A121,'5on5'!$A$3:$CZ$712,19,0))</f>
        <v>11.3</v>
      </c>
      <c r="W121">
        <f>VLOOKUP($A121,'5on5'!$A$3:$CZ$712,14,0)</f>
        <v>1.03</v>
      </c>
      <c r="X121" s="1">
        <f>IF(ISERROR(VLOOKUP($A121,pp!$A$3:$CZ$712,64,0)),"",60*VLOOKUP($A121,pp!$A$3:$CZ$712,64,0)/VLOOKUP($A121,pp!$A$3:$CZ$712,94,0))</f>
        <v>8.8741484403011839</v>
      </c>
      <c r="Y121" s="1">
        <f>IF(X121="","",IF(VLOOKUP($A121,pp!$A$3:$CZ$712,64,0)&lt;20,"",  VLOOKUP($A121,pp!$A$3:$CZ$712,19,0)))</f>
        <v>21.21</v>
      </c>
      <c r="Z121" s="1">
        <f>IF(ISERROR( VLOOKUP($A121,pp!$A$3:$CZ$712,14,0)  ),"",VLOOKUP($A121,pp!$A$3:$CZ$712,14,0))</f>
        <v>2.96</v>
      </c>
      <c r="AA121">
        <f>VLOOKUP($A121,'5on5'!$A$3:$CZ$712,41,0)/VLOOKUP($A121,'5on5'!$A$3:$CZ$712,94,0)</f>
        <v>4.8068638387796014E-2</v>
      </c>
      <c r="AB121" t="str">
        <f>IF(ISERROR(VLOOKUP($A121,pk!$A$3:$CZ$712,41,0)),"",IF( VLOOKUP($A121,pk!$A$3:$CZ$712,94,0)&lt;75,"",VLOOKUP($A121,pk!$A$3:$CZ$712,41,0)/VLOOKUP($A121,pk!$A$3:$CZ$712,94,0)))</f>
        <v/>
      </c>
      <c r="AC121">
        <f>(VLOOKUP($A121,allsit!$A$3:$CZ$712,84,0)+VLOOKUP($A121,allsit!$A$3:$CZ$712,85,0))    /VLOOKUP($A121,allsit!$A$3:$CZ$712,94,0)</f>
        <v>4.1141170962845267E-2</v>
      </c>
      <c r="AD121">
        <f>VLOOKUP($A121,'5on5'!$A$3:$CZ$712,93,0)</f>
        <v>0.6</v>
      </c>
    </row>
    <row r="122" spans="1:30">
      <c r="A122" t="s">
        <v>1303</v>
      </c>
      <c r="B122" t="s">
        <v>1304</v>
      </c>
      <c r="C122" t="s">
        <v>68</v>
      </c>
      <c r="D122" t="s">
        <v>74</v>
      </c>
      <c r="E122" s="25">
        <f>VLOOKUP($A122,allsit!$A$3:$CZ$712,10,0)</f>
        <v>4</v>
      </c>
      <c r="F122" s="25">
        <f>VLOOKUP($A122,allsit!$A$3:$CZ$712,11,0)</f>
        <v>10</v>
      </c>
      <c r="G122" s="4">
        <f>60*VLOOKUP($A122,allsit!$A$3:$CZ$712,71,0)/VLOOKUP($A122,allsit!$A$3:$CZ$712,94,0)</f>
        <v>-0.6615944426066821</v>
      </c>
      <c r="H122" s="26">
        <f>VLOOKUP($A122,'5on5'!$A$3:$CZ$712,94,0)/VLOOKUP($A122,'5on5'!$A$3:$CZ$712,5,0)</f>
        <v>9.618493150684932</v>
      </c>
      <c r="I122" s="26">
        <f>IF( ISERROR(VLOOKUP($A122,pp!$A$3:$CZ$712,94,0)),0,  VLOOKUP($A122,pp!$A$3:$CZ$712,94,0)/VLOOKUP($A122,pp!$A$3:$CZ$712,5,0))</f>
        <v>8.1666666666666665E-2</v>
      </c>
      <c r="J122" s="26">
        <f>IF( ISERROR(VLOOKUP($A122,pk!$A$3:$CZ$712,94,0)),0,  VLOOKUP($A122,pk!$A$3:$CZ$712,94,0)/VLOOKUP($A122,pk!$A$3:$CZ$712,5,0))</f>
        <v>2.3332394366197184</v>
      </c>
      <c r="K122" s="26">
        <f>VLOOKUP($A122,allsit!$A$3:$CZ$712,98,0)</f>
        <v>17.46</v>
      </c>
      <c r="L122" s="1">
        <f>IF( SUM(VLOOKUP($A122,'5on5'!$A$3:$CZ$712,78,0), VLOOKUP($A122,'5on5'!$A$3:$CZ$712,79,0))&lt;60,"",  100*VLOOKUP($A122,'5on5'!$A$3:$CZ$712,78,0)/SUM(VLOOKUP($A122,'5on5'!$A$3:$CZ$712,78,0), VLOOKUP($A122,'5on5'!$A$3:$CZ$712,79,0))             )</f>
        <v>57.75</v>
      </c>
      <c r="M122" s="28">
        <f>60*VLOOKUP($A122,'5on5'!$A$3:$CZ$712,90,0)/VLOOKUP($A122,'5on5'!$A$3:$CZ$712,94,0)</f>
        <v>1.2817773979918821</v>
      </c>
      <c r="N122" s="28">
        <f>60*VLOOKUP($A122,'5on5'!$A$3:$CZ$712,89,0)/VLOOKUP($A122,'5on5'!$A$3:$CZ$712,94,0)</f>
        <v>0.76906643879512926</v>
      </c>
      <c r="O122" s="28">
        <f t="shared" si="2"/>
        <v>0.5127109591967528</v>
      </c>
      <c r="P122" s="28">
        <f>VLOOKUP($A122,'5on5'!$A$3:$CZ$712,37,0)</f>
        <v>39.909999999999997</v>
      </c>
      <c r="Q122" s="28">
        <f>VLOOKUP($A122,'5on5'!$A$3:$CZ$712,38,0)</f>
        <v>54.35</v>
      </c>
      <c r="R122" s="4">
        <f t="shared" si="3"/>
        <v>-14.440000000000005</v>
      </c>
      <c r="S122" s="28">
        <f>P122-VLOOKUP($A122,'5on5'!$A$3:$CZ$712,101,0)</f>
        <v>-12.490000000000002</v>
      </c>
      <c r="T122" s="28">
        <f>Q122-VLOOKUP($A122,'5on5'!$A$3:$CZ$712,102,0)</f>
        <v>1.1200000000000045</v>
      </c>
      <c r="U122" s="3">
        <f>60*VLOOKUP($A122,'5on5'!$A$3:$CZ$712,64,0)/VLOOKUP($A122,'5on5'!$A$3:$CZ$712,94,0)</f>
        <v>4.443494979705191</v>
      </c>
      <c r="V122" s="1">
        <f>IF( VLOOKUP($A122,'5on5'!$A$3:$CZ$712,64,0)&lt;40,"",  VLOOKUP($A122,'5on5'!$A$3:$CZ$712,19,0))</f>
        <v>7.69</v>
      </c>
      <c r="W122">
        <f>VLOOKUP($A122,'5on5'!$A$3:$CZ$712,14,0)</f>
        <v>0.77</v>
      </c>
      <c r="X122" s="1">
        <f>IF(ISERROR(VLOOKUP($A122,pp!$A$3:$CZ$712,64,0)),"",60*VLOOKUP($A122,pp!$A$3:$CZ$712,64,0)/VLOOKUP($A122,pp!$A$3:$CZ$712,94,0))</f>
        <v>10.204081632653061</v>
      </c>
      <c r="Y122" s="1" t="str">
        <f>IF(X122="","",IF(VLOOKUP($A122,pp!$A$3:$CZ$712,64,0)&lt;20,"",  VLOOKUP($A122,pp!$A$3:$CZ$712,19,0)))</f>
        <v/>
      </c>
      <c r="Z122" s="1">
        <f>IF(ISERROR( VLOOKUP($A122,pp!$A$3:$CZ$712,14,0)  ),"",VLOOKUP($A122,pp!$A$3:$CZ$712,14,0))</f>
        <v>0</v>
      </c>
      <c r="AA122">
        <f>VLOOKUP($A122,'5on5'!$A$3:$CZ$712,41,0)/VLOOKUP($A122,'5on5'!$A$3:$CZ$712,94,0)</f>
        <v>3.9877519048636331E-2</v>
      </c>
      <c r="AB122">
        <f>IF(ISERROR(VLOOKUP($A122,pk!$A$3:$CZ$712,41,0)),"",IF( VLOOKUP($A122,pk!$A$3:$CZ$712,94,0)&lt;75,"",VLOOKUP($A122,pk!$A$3:$CZ$712,41,0)/VLOOKUP($A122,pk!$A$3:$CZ$712,94,0)))</f>
        <v>0</v>
      </c>
      <c r="AC122">
        <f>(VLOOKUP($A122,allsit!$A$3:$CZ$712,84,0)+VLOOKUP($A122,allsit!$A$3:$CZ$712,85,0))    /VLOOKUP($A122,allsit!$A$3:$CZ$712,94,0)</f>
        <v>0.22163413827323852</v>
      </c>
      <c r="AD122">
        <f>VLOOKUP($A122,'5on5'!$A$3:$CZ$712,93,0)</f>
        <v>-0.17</v>
      </c>
    </row>
    <row r="123" spans="1:30">
      <c r="A123" t="s">
        <v>298</v>
      </c>
      <c r="B123" t="s">
        <v>299</v>
      </c>
      <c r="C123" t="s">
        <v>80</v>
      </c>
      <c r="D123" t="s">
        <v>88</v>
      </c>
      <c r="E123" s="25">
        <f>VLOOKUP($A123,allsit!$A$3:$CZ$712,10,0)</f>
        <v>10</v>
      </c>
      <c r="F123" s="25">
        <f>VLOOKUP($A123,allsit!$A$3:$CZ$712,11,0)</f>
        <v>19</v>
      </c>
      <c r="G123" s="4">
        <f>60*VLOOKUP($A123,allsit!$A$3:$CZ$712,71,0)/VLOOKUP($A123,allsit!$A$3:$CZ$712,94,0)</f>
        <v>-0.28160861096552642</v>
      </c>
      <c r="H123" s="26">
        <f>VLOOKUP($A123,'5on5'!$A$3:$CZ$712,94,0)/VLOOKUP($A123,'5on5'!$A$3:$CZ$712,5,0)</f>
        <v>13.220384615384615</v>
      </c>
      <c r="I123" s="26">
        <f>IF( ISERROR(VLOOKUP($A123,pp!$A$3:$CZ$712,94,0)),0,  VLOOKUP($A123,pp!$A$3:$CZ$712,94,0)/VLOOKUP($A123,pp!$A$3:$CZ$712,5,0))</f>
        <v>1.5577333333333334</v>
      </c>
      <c r="J123" s="26">
        <f>IF( ISERROR(VLOOKUP($A123,pk!$A$3:$CZ$712,94,0)),0,  VLOOKUP($A123,pk!$A$3:$CZ$712,94,0)/VLOOKUP($A123,pk!$A$3:$CZ$712,5,0))</f>
        <v>1.0780555555555555</v>
      </c>
      <c r="K123" s="26">
        <f>VLOOKUP($A123,allsit!$A$3:$CZ$712,98,0)</f>
        <v>17.48</v>
      </c>
      <c r="L123" s="1" t="str">
        <f>IF( SUM(VLOOKUP($A123,'5on5'!$A$3:$CZ$712,78,0), VLOOKUP($A123,'5on5'!$A$3:$CZ$712,79,0))&lt;60,"",  100*VLOOKUP($A123,'5on5'!$A$3:$CZ$712,78,0)/SUM(VLOOKUP($A123,'5on5'!$A$3:$CZ$712,78,0), VLOOKUP($A123,'5on5'!$A$3:$CZ$712,79,0))             )</f>
        <v/>
      </c>
      <c r="M123" s="28">
        <f>60*VLOOKUP($A123,'5on5'!$A$3:$CZ$712,90,0)/VLOOKUP($A123,'5on5'!$A$3:$CZ$712,94,0)</f>
        <v>2.4437785471154685</v>
      </c>
      <c r="N123" s="28">
        <f>60*VLOOKUP($A123,'5on5'!$A$3:$CZ$712,89,0)/VLOOKUP($A123,'5on5'!$A$3:$CZ$712,94,0)</f>
        <v>1.7455561050824775</v>
      </c>
      <c r="O123" s="28">
        <f t="shared" si="2"/>
        <v>0.698222442032991</v>
      </c>
      <c r="P123" s="28">
        <f>VLOOKUP($A123,'5on5'!$A$3:$CZ$712,37,0)</f>
        <v>59.29</v>
      </c>
      <c r="Q123" s="28">
        <f>VLOOKUP($A123,'5on5'!$A$3:$CZ$712,38,0)</f>
        <v>50.97</v>
      </c>
      <c r="R123" s="4">
        <f t="shared" si="3"/>
        <v>8.32</v>
      </c>
      <c r="S123" s="28">
        <f>P123-VLOOKUP($A123,'5on5'!$A$3:$CZ$712,101,0)</f>
        <v>2.4200000000000017</v>
      </c>
      <c r="T123" s="28">
        <f>Q123-VLOOKUP($A123,'5on5'!$A$3:$CZ$712,102,0)</f>
        <v>-2.6600000000000037</v>
      </c>
      <c r="U123" s="3">
        <f>60*VLOOKUP($A123,'5on5'!$A$3:$CZ$712,64,0)/VLOOKUP($A123,'5on5'!$A$3:$CZ$712,94,0)</f>
        <v>11.63704070054985</v>
      </c>
      <c r="V123" s="1">
        <f>IF( VLOOKUP($A123,'5on5'!$A$3:$CZ$712,64,0)&lt;40,"",  VLOOKUP($A123,'5on5'!$A$3:$CZ$712,19,0))</f>
        <v>3.5</v>
      </c>
      <c r="W123">
        <f>VLOOKUP($A123,'5on5'!$A$3:$CZ$712,14,0)</f>
        <v>0.76</v>
      </c>
      <c r="X123" s="1">
        <f>IF(ISERROR(VLOOKUP($A123,pp!$A$3:$CZ$712,64,0)),"",60*VLOOKUP($A123,pp!$A$3:$CZ$712,64,0)/VLOOKUP($A123,pp!$A$3:$CZ$712,94,0))</f>
        <v>8.7306342549002824</v>
      </c>
      <c r="Y123" s="1" t="str">
        <f>IF(X123="","",IF(VLOOKUP($A123,pp!$A$3:$CZ$712,64,0)&lt;20,"",  VLOOKUP($A123,pp!$A$3:$CZ$712,19,0)))</f>
        <v/>
      </c>
      <c r="Z123" s="1">
        <f>IF(ISERROR( VLOOKUP($A123,pp!$A$3:$CZ$712,14,0)  ),"",VLOOKUP($A123,pp!$A$3:$CZ$712,14,0))</f>
        <v>3.08</v>
      </c>
      <c r="AA123">
        <f>VLOOKUP($A123,'5on5'!$A$3:$CZ$712,41,0)/VLOOKUP($A123,'5on5'!$A$3:$CZ$712,94,0)</f>
        <v>6.8852490811586606E-2</v>
      </c>
      <c r="AB123">
        <f>IF(ISERROR(VLOOKUP($A123,pk!$A$3:$CZ$712,41,0)),"",IF( VLOOKUP($A123,pk!$A$3:$CZ$712,94,0)&lt;75,"",VLOOKUP($A123,pk!$A$3:$CZ$712,41,0)/VLOOKUP($A123,pk!$A$3:$CZ$712,94,0)))</f>
        <v>1.2883277505797474E-2</v>
      </c>
      <c r="AC123">
        <f>(VLOOKUP($A123,allsit!$A$3:$CZ$712,84,0)+VLOOKUP($A123,allsit!$A$3:$CZ$712,85,0))    /VLOOKUP($A123,allsit!$A$3:$CZ$712,94,0)</f>
        <v>0.11029670596149785</v>
      </c>
      <c r="AD123">
        <f>VLOOKUP($A123,'5on5'!$A$3:$CZ$712,93,0)</f>
        <v>0.47</v>
      </c>
    </row>
    <row r="124" spans="1:30">
      <c r="A124" t="s">
        <v>507</v>
      </c>
      <c r="B124" t="s">
        <v>508</v>
      </c>
      <c r="C124" t="s">
        <v>68</v>
      </c>
      <c r="D124" t="s">
        <v>364</v>
      </c>
      <c r="E124" s="25">
        <f>VLOOKUP($A124,allsit!$A$3:$CZ$712,10,0)</f>
        <v>25</v>
      </c>
      <c r="F124" s="25">
        <f>VLOOKUP($A124,allsit!$A$3:$CZ$712,11,0)</f>
        <v>45</v>
      </c>
      <c r="G124" s="4">
        <f>60*VLOOKUP($A124,allsit!$A$3:$CZ$712,71,0)/VLOOKUP($A124,allsit!$A$3:$CZ$712,94,0)</f>
        <v>0.74302921278010248</v>
      </c>
      <c r="H124" s="26">
        <f>VLOOKUP($A124,'5on5'!$A$3:$CZ$712,94,0)/VLOOKUP($A124,'5on5'!$A$3:$CZ$712,5,0)</f>
        <v>14.156363636363636</v>
      </c>
      <c r="I124" s="26">
        <f>IF( ISERROR(VLOOKUP($A124,pp!$A$3:$CZ$712,94,0)),0,  VLOOKUP($A124,pp!$A$3:$CZ$712,94,0)/VLOOKUP($A124,pp!$A$3:$CZ$712,5,0))</f>
        <v>3.0305333333333331</v>
      </c>
      <c r="J124" s="26">
        <f>IF( ISERROR(VLOOKUP($A124,pk!$A$3:$CZ$712,94,0)),0,  VLOOKUP($A124,pk!$A$3:$CZ$712,94,0)/VLOOKUP($A124,pk!$A$3:$CZ$712,5,0))</f>
        <v>1.6934210526315787</v>
      </c>
      <c r="K124" s="26">
        <f>VLOOKUP($A124,allsit!$A$3:$CZ$712,98,0)</f>
        <v>17.86</v>
      </c>
      <c r="L124" s="1">
        <f>IF( SUM(VLOOKUP($A124,'5on5'!$A$3:$CZ$712,78,0), VLOOKUP($A124,'5on5'!$A$3:$CZ$712,79,0))&lt;60,"",  100*VLOOKUP($A124,'5on5'!$A$3:$CZ$712,78,0)/SUM(VLOOKUP($A124,'5on5'!$A$3:$CZ$712,78,0), VLOOKUP($A124,'5on5'!$A$3:$CZ$712,79,0))             )</f>
        <v>50.691699604743086</v>
      </c>
      <c r="M124" s="28">
        <f>60*VLOOKUP($A124,'5on5'!$A$3:$CZ$712,90,0)/VLOOKUP($A124,'5on5'!$A$3:$CZ$712,94,0)</f>
        <v>2.3668856188763714</v>
      </c>
      <c r="N124" s="28">
        <f>60*VLOOKUP($A124,'5on5'!$A$3:$CZ$712,89,0)/VLOOKUP($A124,'5on5'!$A$3:$CZ$712,94,0)</f>
        <v>2.7521925800888041</v>
      </c>
      <c r="O124" s="28">
        <f t="shared" si="2"/>
        <v>-0.38530696121243269</v>
      </c>
      <c r="P124" s="28">
        <f>VLOOKUP($A124,'5on5'!$A$3:$CZ$712,37,0)</f>
        <v>57.74</v>
      </c>
      <c r="Q124" s="28">
        <f>VLOOKUP($A124,'5on5'!$A$3:$CZ$712,38,0)</f>
        <v>53.67</v>
      </c>
      <c r="R124" s="4">
        <f t="shared" si="3"/>
        <v>4.07</v>
      </c>
      <c r="S124" s="28">
        <f>P124-VLOOKUP($A124,'5on5'!$A$3:$CZ$712,101,0)</f>
        <v>2.5900000000000034</v>
      </c>
      <c r="T124" s="28">
        <f>Q124-VLOOKUP($A124,'5on5'!$A$3:$CZ$712,102,0)</f>
        <v>-1.2399999999999949</v>
      </c>
      <c r="U124" s="3">
        <f>60*VLOOKUP($A124,'5on5'!$A$3:$CZ$712,64,0)/VLOOKUP($A124,'5on5'!$A$3:$CZ$712,94,0)</f>
        <v>7.0456130050273389</v>
      </c>
      <c r="V124" s="1">
        <f>IF( VLOOKUP($A124,'5on5'!$A$3:$CZ$712,64,0)&lt;40,"",  VLOOKUP($A124,'5on5'!$A$3:$CZ$712,19,0))</f>
        <v>14.06</v>
      </c>
      <c r="W124">
        <f>VLOOKUP($A124,'5on5'!$A$3:$CZ$712,14,0)</f>
        <v>1.6</v>
      </c>
      <c r="X124" s="1">
        <f>IF(ISERROR(VLOOKUP($A124,pp!$A$3:$CZ$712,64,0)),"",60*VLOOKUP($A124,pp!$A$3:$CZ$712,64,0)/VLOOKUP($A124,pp!$A$3:$CZ$712,94,0))</f>
        <v>11.615117251088918</v>
      </c>
      <c r="Y124" s="1">
        <f>IF(X124="","",IF(VLOOKUP($A124,pp!$A$3:$CZ$712,64,0)&lt;20,"",  VLOOKUP($A124,pp!$A$3:$CZ$712,19,0)))</f>
        <v>6.82</v>
      </c>
      <c r="Z124" s="1">
        <f>IF(ISERROR( VLOOKUP($A124,pp!$A$3:$CZ$712,14,0)  ),"",VLOOKUP($A124,pp!$A$3:$CZ$712,14,0))</f>
        <v>2.64</v>
      </c>
      <c r="AA124">
        <f>VLOOKUP($A124,'5on5'!$A$3:$CZ$712,41,0)/VLOOKUP($A124,'5on5'!$A$3:$CZ$712,94,0)</f>
        <v>4.5869876334813403E-2</v>
      </c>
      <c r="AB124">
        <f>IF(ISERROR(VLOOKUP($A124,pk!$A$3:$CZ$712,41,0)),"",IF( VLOOKUP($A124,pk!$A$3:$CZ$712,94,0)&lt;75,"",VLOOKUP($A124,pk!$A$3:$CZ$712,41,0)/VLOOKUP($A124,pk!$A$3:$CZ$712,94,0)))</f>
        <v>7.7700077700077709E-3</v>
      </c>
      <c r="AC124">
        <f>(VLOOKUP($A124,allsit!$A$3:$CZ$712,84,0)+VLOOKUP($A124,allsit!$A$3:$CZ$712,85,0))    /VLOOKUP($A124,allsit!$A$3:$CZ$712,94,0)</f>
        <v>0.12579354216364894</v>
      </c>
      <c r="AD124">
        <f>VLOOKUP($A124,'5on5'!$A$3:$CZ$712,93,0)</f>
        <v>-0.28000000000000003</v>
      </c>
    </row>
    <row r="125" spans="1:30">
      <c r="A125" t="s">
        <v>1394</v>
      </c>
      <c r="B125" t="s">
        <v>1395</v>
      </c>
      <c r="C125" t="s">
        <v>100</v>
      </c>
      <c r="D125" t="s">
        <v>1243</v>
      </c>
      <c r="E125" s="25">
        <f>VLOOKUP($A125,allsit!$A$3:$CZ$712,10,0)</f>
        <v>13</v>
      </c>
      <c r="F125" s="25">
        <f>VLOOKUP($A125,allsit!$A$3:$CZ$712,11,0)</f>
        <v>22</v>
      </c>
      <c r="G125" s="4">
        <f>60*VLOOKUP($A125,allsit!$A$3:$CZ$712,71,0)/VLOOKUP($A125,allsit!$A$3:$CZ$712,94,0)</f>
        <v>-0.6732063858434314</v>
      </c>
      <c r="H125" s="26">
        <f>VLOOKUP($A125,'5on5'!$A$3:$CZ$712,94,0)/VLOOKUP($A125,'5on5'!$A$3:$CZ$712,5,0)</f>
        <v>13.901884057971015</v>
      </c>
      <c r="I125" s="26">
        <f>IF( ISERROR(VLOOKUP($A125,pp!$A$3:$CZ$712,94,0)),0,  VLOOKUP($A125,pp!$A$3:$CZ$712,94,0)/VLOOKUP($A125,pp!$A$3:$CZ$712,5,0))</f>
        <v>2.0214925373134327</v>
      </c>
      <c r="J125" s="26">
        <f>IF( ISERROR(VLOOKUP($A125,pk!$A$3:$CZ$712,94,0)),0,  VLOOKUP($A125,pk!$A$3:$CZ$712,94,0)/VLOOKUP($A125,pk!$A$3:$CZ$712,5,0))</f>
        <v>1.3231818181818182</v>
      </c>
      <c r="K125" s="26">
        <f>VLOOKUP($A125,allsit!$A$3:$CZ$712,98,0)</f>
        <v>17.45</v>
      </c>
      <c r="L125" s="1" t="str">
        <f>IF( SUM(VLOOKUP($A125,'5on5'!$A$3:$CZ$712,78,0), VLOOKUP($A125,'5on5'!$A$3:$CZ$712,79,0))&lt;60,"",  100*VLOOKUP($A125,'5on5'!$A$3:$CZ$712,78,0)/SUM(VLOOKUP($A125,'5on5'!$A$3:$CZ$712,78,0), VLOOKUP($A125,'5on5'!$A$3:$CZ$712,79,0))             )</f>
        <v/>
      </c>
      <c r="M125" s="28">
        <f>60*VLOOKUP($A125,'5on5'!$A$3:$CZ$712,90,0)/VLOOKUP($A125,'5on5'!$A$3:$CZ$712,94,0)</f>
        <v>1.7514047725780053</v>
      </c>
      <c r="N125" s="28">
        <f>60*VLOOKUP($A125,'5on5'!$A$3:$CZ$712,89,0)/VLOOKUP($A125,'5on5'!$A$3:$CZ$712,94,0)</f>
        <v>1.063352897636646</v>
      </c>
      <c r="O125" s="28">
        <f t="shared" si="2"/>
        <v>0.68805187494135933</v>
      </c>
      <c r="P125" s="28">
        <f>VLOOKUP($A125,'5on5'!$A$3:$CZ$712,37,0)</f>
        <v>45.04</v>
      </c>
      <c r="Q125" s="28">
        <f>VLOOKUP($A125,'5on5'!$A$3:$CZ$712,38,0)</f>
        <v>66.180000000000007</v>
      </c>
      <c r="R125" s="4">
        <f t="shared" si="3"/>
        <v>-21.140000000000008</v>
      </c>
      <c r="S125" s="28">
        <f>P125-VLOOKUP($A125,'5on5'!$A$3:$CZ$712,101,0)</f>
        <v>1.3200000000000003</v>
      </c>
      <c r="T125" s="28">
        <f>Q125-VLOOKUP($A125,'5on5'!$A$3:$CZ$712,102,0)</f>
        <v>3.5500000000000043</v>
      </c>
      <c r="U125" s="3">
        <f>60*VLOOKUP($A125,'5on5'!$A$3:$CZ$712,64,0)/VLOOKUP($A125,'5on5'!$A$3:$CZ$712,94,0)</f>
        <v>7.0056190903120212</v>
      </c>
      <c r="V125" s="1">
        <f>IF( VLOOKUP($A125,'5on5'!$A$3:$CZ$712,64,0)&lt;40,"",  VLOOKUP($A125,'5on5'!$A$3:$CZ$712,19,0))</f>
        <v>6.25</v>
      </c>
      <c r="W125">
        <f>VLOOKUP($A125,'5on5'!$A$3:$CZ$712,14,0)</f>
        <v>0.81</v>
      </c>
      <c r="X125" s="1">
        <f>IF(ISERROR(VLOOKUP($A125,pp!$A$3:$CZ$712,64,0)),"",60*VLOOKUP($A125,pp!$A$3:$CZ$712,64,0)/VLOOKUP($A125,pp!$A$3:$CZ$712,94,0))</f>
        <v>10.632014176018902</v>
      </c>
      <c r="Y125" s="1">
        <f>IF(X125="","",IF(VLOOKUP($A125,pp!$A$3:$CZ$712,64,0)&lt;20,"",  VLOOKUP($A125,pp!$A$3:$CZ$712,19,0)))</f>
        <v>12.5</v>
      </c>
      <c r="Z125" s="1">
        <f>IF(ISERROR( VLOOKUP($A125,pp!$A$3:$CZ$712,14,0)  ),"",VLOOKUP($A125,pp!$A$3:$CZ$712,14,0))</f>
        <v>2.66</v>
      </c>
      <c r="AA125">
        <f>VLOOKUP($A125,'5on5'!$A$3:$CZ$712,41,0)/VLOOKUP($A125,'5on5'!$A$3:$CZ$712,94,0)</f>
        <v>4.482762215527037E-2</v>
      </c>
      <c r="AB125">
        <f>IF(ISERROR(VLOOKUP($A125,pk!$A$3:$CZ$712,41,0)),"",IF( VLOOKUP($A125,pk!$A$3:$CZ$712,94,0)&lt;75,"",VLOOKUP($A125,pk!$A$3:$CZ$712,41,0)/VLOOKUP($A125,pk!$A$3:$CZ$712,94,0)))</f>
        <v>0</v>
      </c>
      <c r="AC125">
        <f>(VLOOKUP($A125,allsit!$A$3:$CZ$712,84,0)+VLOOKUP($A125,allsit!$A$3:$CZ$712,85,0))    /VLOOKUP($A125,allsit!$A$3:$CZ$712,94,0)</f>
        <v>0.10098095787651472</v>
      </c>
      <c r="AD125">
        <f>VLOOKUP($A125,'5on5'!$A$3:$CZ$712,93,0)</f>
        <v>0.31</v>
      </c>
    </row>
    <row r="126" spans="1:30">
      <c r="A126" t="s">
        <v>999</v>
      </c>
      <c r="B126" t="s">
        <v>1000</v>
      </c>
      <c r="C126" t="s">
        <v>119</v>
      </c>
      <c r="D126" t="s">
        <v>767</v>
      </c>
      <c r="E126" s="25">
        <f>VLOOKUP($A126,allsit!$A$3:$CZ$712,10,0)</f>
        <v>5</v>
      </c>
      <c r="F126" s="25">
        <f>VLOOKUP($A126,allsit!$A$3:$CZ$712,11,0)</f>
        <v>8</v>
      </c>
      <c r="G126" s="4">
        <f>60*VLOOKUP($A126,allsit!$A$3:$CZ$712,71,0)/VLOOKUP($A126,allsit!$A$3:$CZ$712,94,0)</f>
        <v>-0.60216024989650374</v>
      </c>
      <c r="H126" s="26">
        <f>VLOOKUP($A126,'5on5'!$A$3:$CZ$712,94,0)/VLOOKUP($A126,'5on5'!$A$3:$CZ$712,5,0)</f>
        <v>10.420655737704918</v>
      </c>
      <c r="I126" s="26">
        <f>IF( ISERROR(VLOOKUP($A126,pp!$A$3:$CZ$712,94,0)),0,  VLOOKUP($A126,pp!$A$3:$CZ$712,94,0)/VLOOKUP($A126,pp!$A$3:$CZ$712,5,0))</f>
        <v>8.6206896551724144E-2</v>
      </c>
      <c r="J126" s="26">
        <f>IF( ISERROR(VLOOKUP($A126,pk!$A$3:$CZ$712,94,0)),0,  VLOOKUP($A126,pk!$A$3:$CZ$712,94,0)/VLOOKUP($A126,pk!$A$3:$CZ$712,5,0))</f>
        <v>2.180333333333333</v>
      </c>
      <c r="K126" s="26">
        <f>VLOOKUP($A126,allsit!$A$3:$CZ$712,98,0)</f>
        <v>17.149999999999999</v>
      </c>
      <c r="L126" s="1">
        <f>IF( SUM(VLOOKUP($A126,'5on5'!$A$3:$CZ$712,78,0), VLOOKUP($A126,'5on5'!$A$3:$CZ$712,79,0))&lt;60,"",  100*VLOOKUP($A126,'5on5'!$A$3:$CZ$712,78,0)/SUM(VLOOKUP($A126,'5on5'!$A$3:$CZ$712,78,0), VLOOKUP($A126,'5on5'!$A$3:$CZ$712,79,0))             )</f>
        <v>40.33898305084746</v>
      </c>
      <c r="M126" s="28">
        <f>60*VLOOKUP($A126,'5on5'!$A$3:$CZ$712,90,0)/VLOOKUP($A126,'5on5'!$A$3:$CZ$712,94,0)</f>
        <v>0.8495107447377529</v>
      </c>
      <c r="N126" s="28">
        <f>60*VLOOKUP($A126,'5on5'!$A$3:$CZ$712,89,0)/VLOOKUP($A126,'5on5'!$A$3:$CZ$712,94,0)</f>
        <v>0.8495107447377529</v>
      </c>
      <c r="O126" s="28">
        <f t="shared" si="2"/>
        <v>0</v>
      </c>
      <c r="P126" s="28">
        <f>VLOOKUP($A126,'5on5'!$A$3:$CZ$712,37,0)</f>
        <v>43.23</v>
      </c>
      <c r="Q126" s="28">
        <f>VLOOKUP($A126,'5on5'!$A$3:$CZ$712,38,0)</f>
        <v>47.29</v>
      </c>
      <c r="R126" s="4">
        <f t="shared" si="3"/>
        <v>-4.0600000000000023</v>
      </c>
      <c r="S126" s="28">
        <f>P126-VLOOKUP($A126,'5on5'!$A$3:$CZ$712,101,0)</f>
        <v>-3.470000000000006</v>
      </c>
      <c r="T126" s="28">
        <f>Q126-VLOOKUP($A126,'5on5'!$A$3:$CZ$712,102,0)</f>
        <v>-0.96999999999999886</v>
      </c>
      <c r="U126" s="3">
        <f>60*VLOOKUP($A126,'5on5'!$A$3:$CZ$712,64,0)/VLOOKUP($A126,'5on5'!$A$3:$CZ$712,94,0)</f>
        <v>7.2680363716452199</v>
      </c>
      <c r="V126" s="1">
        <f>IF( VLOOKUP($A126,'5on5'!$A$3:$CZ$712,64,0)&lt;40,"",  VLOOKUP($A126,'5on5'!$A$3:$CZ$712,19,0))</f>
        <v>6.49</v>
      </c>
      <c r="W126">
        <f>VLOOKUP($A126,'5on5'!$A$3:$CZ$712,14,0)</f>
        <v>0.28000000000000003</v>
      </c>
      <c r="X126" s="1">
        <f>IF(ISERROR(VLOOKUP($A126,pp!$A$3:$CZ$712,64,0)),"",60*VLOOKUP($A126,pp!$A$3:$CZ$712,64,0)/VLOOKUP($A126,pp!$A$3:$CZ$712,94,0))</f>
        <v>0</v>
      </c>
      <c r="Y126" s="1" t="str">
        <f>IF(X126="","",IF(VLOOKUP($A126,pp!$A$3:$CZ$712,64,0)&lt;20,"",  VLOOKUP($A126,pp!$A$3:$CZ$712,19,0)))</f>
        <v/>
      </c>
      <c r="Z126" s="1">
        <f>IF(ISERROR( VLOOKUP($A126,pp!$A$3:$CZ$712,14,0)  ),"",VLOOKUP($A126,pp!$A$3:$CZ$712,14,0))</f>
        <v>0</v>
      </c>
      <c r="AA126">
        <f>VLOOKUP($A126,'5on5'!$A$3:$CZ$712,41,0)/VLOOKUP($A126,'5on5'!$A$3:$CZ$712,94,0)</f>
        <v>3.1463360916213073E-2</v>
      </c>
      <c r="AB126">
        <f>IF(ISERROR(VLOOKUP($A126,pk!$A$3:$CZ$712,41,0)),"",IF( VLOOKUP($A126,pk!$A$3:$CZ$712,94,0)&lt;75,"",VLOOKUP($A126,pk!$A$3:$CZ$712,41,0)/VLOOKUP($A126,pk!$A$3:$CZ$712,94,0)))</f>
        <v>7.6440911175661222E-3</v>
      </c>
      <c r="AC126">
        <f>(VLOOKUP($A126,allsit!$A$3:$CZ$712,84,0)+VLOOKUP($A126,allsit!$A$3:$CZ$712,85,0))    /VLOOKUP($A126,allsit!$A$3:$CZ$712,94,0)</f>
        <v>0.20322908434007</v>
      </c>
      <c r="AD126">
        <f>VLOOKUP($A126,'5on5'!$A$3:$CZ$712,93,0)</f>
        <v>0.56999999999999995</v>
      </c>
    </row>
    <row r="127" spans="1:30">
      <c r="A127" t="s">
        <v>1429</v>
      </c>
      <c r="B127" t="s">
        <v>1430</v>
      </c>
      <c r="C127" t="s">
        <v>87</v>
      </c>
      <c r="D127" t="s">
        <v>1243</v>
      </c>
      <c r="E127" s="25">
        <f>VLOOKUP($A127,allsit!$A$3:$CZ$712,10,0)</f>
        <v>15</v>
      </c>
      <c r="F127" s="25">
        <f>VLOOKUP($A127,allsit!$A$3:$CZ$712,11,0)</f>
        <v>15</v>
      </c>
      <c r="G127" s="4">
        <f>60*VLOOKUP($A127,allsit!$A$3:$CZ$712,71,0)/VLOOKUP($A127,allsit!$A$3:$CZ$712,94,0)</f>
        <v>-1.3520540821632865</v>
      </c>
      <c r="H127" s="26">
        <f>VLOOKUP($A127,'5on5'!$A$3:$CZ$712,94,0)/VLOOKUP($A127,'5on5'!$A$3:$CZ$712,5,0)</f>
        <v>14.090819672131147</v>
      </c>
      <c r="I127" s="26">
        <f>IF( ISERROR(VLOOKUP($A127,pp!$A$3:$CZ$712,94,0)),0,  VLOOKUP($A127,pp!$A$3:$CZ$712,94,0)/VLOOKUP($A127,pp!$A$3:$CZ$712,5,0))</f>
        <v>1.9116666666666666</v>
      </c>
      <c r="J127" s="26">
        <f>IF( ISERROR(VLOOKUP($A127,pk!$A$3:$CZ$712,94,0)),0,  VLOOKUP($A127,pk!$A$3:$CZ$712,94,0)/VLOOKUP($A127,pk!$A$3:$CZ$712,5,0))</f>
        <v>2.1129508196721307</v>
      </c>
      <c r="K127" s="26">
        <f>VLOOKUP($A127,allsit!$A$3:$CZ$712,98,0)</f>
        <v>17.52</v>
      </c>
      <c r="L127" s="1">
        <f>IF( SUM(VLOOKUP($A127,'5on5'!$A$3:$CZ$712,78,0), VLOOKUP($A127,'5on5'!$A$3:$CZ$712,79,0))&lt;60,"",  100*VLOOKUP($A127,'5on5'!$A$3:$CZ$712,78,0)/SUM(VLOOKUP($A127,'5on5'!$A$3:$CZ$712,78,0), VLOOKUP($A127,'5on5'!$A$3:$CZ$712,79,0))             )</f>
        <v>43.454038997214482</v>
      </c>
      <c r="M127" s="28">
        <f>60*VLOOKUP($A127,'5on5'!$A$3:$CZ$712,90,0)/VLOOKUP($A127,'5on5'!$A$3:$CZ$712,94,0)</f>
        <v>1.0470716895083416</v>
      </c>
      <c r="N127" s="28">
        <f>60*VLOOKUP($A127,'5on5'!$A$3:$CZ$712,89,0)/VLOOKUP($A127,'5on5'!$A$3:$CZ$712,94,0)</f>
        <v>0.83765735160667332</v>
      </c>
      <c r="O127" s="28">
        <f t="shared" si="2"/>
        <v>0.2094143379016683</v>
      </c>
      <c r="P127" s="28">
        <f>VLOOKUP($A127,'5on5'!$A$3:$CZ$712,37,0)</f>
        <v>38.46</v>
      </c>
      <c r="Q127" s="28">
        <f>VLOOKUP($A127,'5on5'!$A$3:$CZ$712,38,0)</f>
        <v>69.599999999999994</v>
      </c>
      <c r="R127" s="4">
        <f t="shared" si="3"/>
        <v>-31.139999999999993</v>
      </c>
      <c r="S127" s="28">
        <f>P127-VLOOKUP($A127,'5on5'!$A$3:$CZ$712,101,0)</f>
        <v>-5.43</v>
      </c>
      <c r="T127" s="28">
        <f>Q127-VLOOKUP($A127,'5on5'!$A$3:$CZ$712,102,0)</f>
        <v>5.2999999999999972</v>
      </c>
      <c r="U127" s="3">
        <f>60*VLOOKUP($A127,'5on5'!$A$3:$CZ$712,64,0)/VLOOKUP($A127,'5on5'!$A$3:$CZ$712,94,0)</f>
        <v>6.3522349163506062</v>
      </c>
      <c r="V127" s="1">
        <f>IF( VLOOKUP($A127,'5on5'!$A$3:$CZ$712,64,0)&lt;40,"",  VLOOKUP($A127,'5on5'!$A$3:$CZ$712,19,0))</f>
        <v>12.09</v>
      </c>
      <c r="W127">
        <f>VLOOKUP($A127,'5on5'!$A$3:$CZ$712,14,0)</f>
        <v>0.7</v>
      </c>
      <c r="X127" s="1">
        <f>IF(ISERROR(VLOOKUP($A127,pp!$A$3:$CZ$712,64,0)),"",60*VLOOKUP($A127,pp!$A$3:$CZ$712,64,0)/VLOOKUP($A127,pp!$A$3:$CZ$712,94,0))</f>
        <v>3.6617262423714037</v>
      </c>
      <c r="Y127" s="1" t="str">
        <f>IF(X127="","",IF(VLOOKUP($A127,pp!$A$3:$CZ$712,64,0)&lt;20,"",  VLOOKUP($A127,pp!$A$3:$CZ$712,19,0)))</f>
        <v/>
      </c>
      <c r="Z127" s="1">
        <f>IF(ISERROR( VLOOKUP($A127,pp!$A$3:$CZ$712,14,0)  ),"",VLOOKUP($A127,pp!$A$3:$CZ$712,14,0))</f>
        <v>1.57</v>
      </c>
      <c r="AA127">
        <f>VLOOKUP($A127,'5on5'!$A$3:$CZ$712,41,0)/VLOOKUP($A127,'5on5'!$A$3:$CZ$712,94,0)</f>
        <v>3.0248737696907651E-2</v>
      </c>
      <c r="AB127">
        <f>IF(ISERROR(VLOOKUP($A127,pk!$A$3:$CZ$712,41,0)),"",IF( VLOOKUP($A127,pk!$A$3:$CZ$712,94,0)&lt;75,"",VLOOKUP($A127,pk!$A$3:$CZ$712,41,0)/VLOOKUP($A127,pk!$A$3:$CZ$712,94,0)))</f>
        <v>7.7585538055706428E-3</v>
      </c>
      <c r="AC127">
        <f>(VLOOKUP($A127,allsit!$A$3:$CZ$712,84,0)+VLOOKUP($A127,allsit!$A$3:$CZ$712,85,0))    /VLOOKUP($A127,allsit!$A$3:$CZ$712,94,0)</f>
        <v>0.21580863234529382</v>
      </c>
      <c r="AD127">
        <f>VLOOKUP($A127,'5on5'!$A$3:$CZ$712,93,0)</f>
        <v>0.63</v>
      </c>
    </row>
    <row r="128" spans="1:30">
      <c r="A128" t="s">
        <v>331</v>
      </c>
      <c r="B128" t="s">
        <v>332</v>
      </c>
      <c r="C128" t="s">
        <v>68</v>
      </c>
      <c r="D128" t="s">
        <v>230</v>
      </c>
      <c r="E128" s="25">
        <f>VLOOKUP($A128,allsit!$A$3:$CZ$712,10,0)</f>
        <v>24</v>
      </c>
      <c r="F128" s="25">
        <f>VLOOKUP($A128,allsit!$A$3:$CZ$712,11,0)</f>
        <v>48</v>
      </c>
      <c r="G128" s="4">
        <f>60*VLOOKUP($A128,allsit!$A$3:$CZ$712,71,0)/VLOOKUP($A128,allsit!$A$3:$CZ$712,94,0)</f>
        <v>1.2712837022606485</v>
      </c>
      <c r="H128" s="26">
        <f>VLOOKUP($A128,'5on5'!$A$3:$CZ$712,94,0)/VLOOKUP($A128,'5on5'!$A$3:$CZ$712,5,0)</f>
        <v>15.273950617283951</v>
      </c>
      <c r="I128" s="26">
        <f>IF( ISERROR(VLOOKUP($A128,pp!$A$3:$CZ$712,94,0)),0,  VLOOKUP($A128,pp!$A$3:$CZ$712,94,0)/VLOOKUP($A128,pp!$A$3:$CZ$712,5,0))</f>
        <v>3.38</v>
      </c>
      <c r="J128" s="26">
        <f>IF( ISERROR(VLOOKUP($A128,pk!$A$3:$CZ$712,94,0)),0,  VLOOKUP($A128,pk!$A$3:$CZ$712,94,0)/VLOOKUP($A128,pk!$A$3:$CZ$712,5,0))</f>
        <v>0.82876543209876541</v>
      </c>
      <c r="K128" s="26">
        <f>VLOOKUP($A128,allsit!$A$3:$CZ$712,98,0)</f>
        <v>17.71</v>
      </c>
      <c r="L128" s="1">
        <f>IF( SUM(VLOOKUP($A128,'5on5'!$A$3:$CZ$712,78,0), VLOOKUP($A128,'5on5'!$A$3:$CZ$712,79,0))&lt;60,"",  100*VLOOKUP($A128,'5on5'!$A$3:$CZ$712,78,0)/SUM(VLOOKUP($A128,'5on5'!$A$3:$CZ$712,78,0), VLOOKUP($A128,'5on5'!$A$3:$CZ$712,79,0))             )</f>
        <v>56.821705426356587</v>
      </c>
      <c r="M128" s="28">
        <f>60*VLOOKUP($A128,'5on5'!$A$3:$CZ$712,90,0)/VLOOKUP($A128,'5on5'!$A$3:$CZ$712,94,0)</f>
        <v>1.6488979057380029</v>
      </c>
      <c r="N128" s="28">
        <f>60*VLOOKUP($A128,'5on5'!$A$3:$CZ$712,89,0)/VLOOKUP($A128,'5on5'!$A$3:$CZ$712,94,0)</f>
        <v>1.2124249306897081</v>
      </c>
      <c r="O128" s="28">
        <f t="shared" si="2"/>
        <v>0.43647297504829474</v>
      </c>
      <c r="P128" s="28">
        <f>VLOOKUP($A128,'5on5'!$A$3:$CZ$712,37,0)</f>
        <v>60.33</v>
      </c>
      <c r="Q128" s="28">
        <f>VLOOKUP($A128,'5on5'!$A$3:$CZ$712,38,0)</f>
        <v>54.03</v>
      </c>
      <c r="R128" s="4">
        <f t="shared" si="3"/>
        <v>6.2999999999999972</v>
      </c>
      <c r="S128" s="28">
        <f>P128-VLOOKUP($A128,'5on5'!$A$3:$CZ$712,101,0)</f>
        <v>4.3299999999999983</v>
      </c>
      <c r="T128" s="28">
        <f>Q128-VLOOKUP($A128,'5on5'!$A$3:$CZ$712,102,0)</f>
        <v>-0.93999999999999773</v>
      </c>
      <c r="U128" s="3">
        <f>60*VLOOKUP($A128,'5on5'!$A$3:$CZ$712,64,0)/VLOOKUP($A128,'5on5'!$A$3:$CZ$712,94,0)</f>
        <v>9.1174354787866054</v>
      </c>
      <c r="V128" s="1">
        <f>IF( VLOOKUP($A128,'5on5'!$A$3:$CZ$712,64,0)&lt;40,"",  VLOOKUP($A128,'5on5'!$A$3:$CZ$712,19,0))</f>
        <v>5.85</v>
      </c>
      <c r="W128">
        <f>VLOOKUP($A128,'5on5'!$A$3:$CZ$712,14,0)</f>
        <v>0.97</v>
      </c>
      <c r="X128" s="1">
        <f>IF(ISERROR(VLOOKUP($A128,pp!$A$3:$CZ$712,64,0)),"",60*VLOOKUP($A128,pp!$A$3:$CZ$712,64,0)/VLOOKUP($A128,pp!$A$3:$CZ$712,94,0))</f>
        <v>13.757396449704142</v>
      </c>
      <c r="Y128" s="1">
        <f>IF(X128="","",IF(VLOOKUP($A128,pp!$A$3:$CZ$712,64,0)&lt;20,"",  VLOOKUP($A128,pp!$A$3:$CZ$712,19,0)))</f>
        <v>20.97</v>
      </c>
      <c r="Z128" s="1">
        <f>IF(ISERROR( VLOOKUP($A128,pp!$A$3:$CZ$712,14,0)  ),"",VLOOKUP($A128,pp!$A$3:$CZ$712,14,0))</f>
        <v>4.88</v>
      </c>
      <c r="AA128">
        <f>VLOOKUP($A128,'5on5'!$A$3:$CZ$712,41,0)/VLOOKUP($A128,'5on5'!$A$3:$CZ$712,94,0)</f>
        <v>7.3553779128508953E-2</v>
      </c>
      <c r="AB128" t="str">
        <f>IF(ISERROR(VLOOKUP($A128,pk!$A$3:$CZ$712,41,0)),"",IF( VLOOKUP($A128,pk!$A$3:$CZ$712,94,0)&lt;75,"",VLOOKUP($A128,pk!$A$3:$CZ$712,41,0)/VLOOKUP($A128,pk!$A$3:$CZ$712,94,0)))</f>
        <v/>
      </c>
      <c r="AC128">
        <f>(VLOOKUP($A128,allsit!$A$3:$CZ$712,84,0)+VLOOKUP($A128,allsit!$A$3:$CZ$712,85,0))    /VLOOKUP($A128,allsit!$A$3:$CZ$712,94,0)</f>
        <v>0.11418011029563233</v>
      </c>
      <c r="AD128">
        <f>VLOOKUP($A128,'5on5'!$A$3:$CZ$712,93,0)</f>
        <v>0.1</v>
      </c>
    </row>
    <row r="129" spans="1:30">
      <c r="A129" t="s">
        <v>1250</v>
      </c>
      <c r="B129" t="s">
        <v>1251</v>
      </c>
      <c r="C129" t="s">
        <v>124</v>
      </c>
      <c r="D129" t="s">
        <v>393</v>
      </c>
      <c r="E129" s="25">
        <f>VLOOKUP($A129,allsit!$A$3:$CZ$712,10,0)</f>
        <v>1</v>
      </c>
      <c r="F129" s="25">
        <f>VLOOKUP($A129,allsit!$A$3:$CZ$712,11,0)</f>
        <v>5</v>
      </c>
      <c r="G129" s="4">
        <f>60*VLOOKUP($A129,allsit!$A$3:$CZ$712,71,0)/VLOOKUP($A129,allsit!$A$3:$CZ$712,94,0)</f>
        <v>-1.3826676844637122</v>
      </c>
      <c r="H129" s="26">
        <f>VLOOKUP($A129,'5on5'!$A$3:$CZ$712,94,0)/VLOOKUP($A129,'5on5'!$A$3:$CZ$712,5,0)</f>
        <v>9.4040909090909093</v>
      </c>
      <c r="I129" s="26">
        <f>IF( ISERROR(VLOOKUP($A129,pp!$A$3:$CZ$712,94,0)),0,  VLOOKUP($A129,pp!$A$3:$CZ$712,94,0)/VLOOKUP($A129,pp!$A$3:$CZ$712,5,0))</f>
        <v>3.9375E-2</v>
      </c>
      <c r="J129" s="26">
        <f>IF( ISERROR(VLOOKUP($A129,pk!$A$3:$CZ$712,94,0)),0,  VLOOKUP($A129,pk!$A$3:$CZ$712,94,0)/VLOOKUP($A129,pk!$A$3:$CZ$712,5,0))</f>
        <v>1.0149230769230768</v>
      </c>
      <c r="K129" s="26">
        <f>VLOOKUP($A129,allsit!$A$3:$CZ$712,98,0)</f>
        <v>16.64</v>
      </c>
      <c r="L129" s="1" t="str">
        <f>IF( SUM(VLOOKUP($A129,'5on5'!$A$3:$CZ$712,78,0), VLOOKUP($A129,'5on5'!$A$3:$CZ$712,79,0))&lt;60,"",  100*VLOOKUP($A129,'5on5'!$A$3:$CZ$712,78,0)/SUM(VLOOKUP($A129,'5on5'!$A$3:$CZ$712,78,0), VLOOKUP($A129,'5on5'!$A$3:$CZ$712,79,0))             )</f>
        <v/>
      </c>
      <c r="M129" s="28">
        <f>60*VLOOKUP($A129,'5on5'!$A$3:$CZ$712,90,0)/VLOOKUP($A129,'5on5'!$A$3:$CZ$712,94,0)</f>
        <v>0.58001836724829625</v>
      </c>
      <c r="N129" s="28">
        <f>60*VLOOKUP($A129,'5on5'!$A$3:$CZ$712,89,0)/VLOOKUP($A129,'5on5'!$A$3:$CZ$712,94,0)</f>
        <v>1.3533761902460246</v>
      </c>
      <c r="O129" s="28">
        <f t="shared" si="2"/>
        <v>-0.77335782299772837</v>
      </c>
      <c r="P129" s="28">
        <f>VLOOKUP($A129,'5on5'!$A$3:$CZ$712,37,0)</f>
        <v>43.6</v>
      </c>
      <c r="Q129" s="28">
        <f>VLOOKUP($A129,'5on5'!$A$3:$CZ$712,38,0)</f>
        <v>56.94</v>
      </c>
      <c r="R129" s="4">
        <f t="shared" si="3"/>
        <v>-13.339999999999996</v>
      </c>
      <c r="S129" s="28">
        <f>P129-VLOOKUP($A129,'5on5'!$A$3:$CZ$712,101,0)</f>
        <v>-9.5499999999999972</v>
      </c>
      <c r="T129" s="28">
        <f>Q129-VLOOKUP($A129,'5on5'!$A$3:$CZ$712,102,0)</f>
        <v>2.0799999999999983</v>
      </c>
      <c r="U129" s="3">
        <f>60*VLOOKUP($A129,'5on5'!$A$3:$CZ$712,64,0)/VLOOKUP($A129,'5on5'!$A$3:$CZ$712,94,0)</f>
        <v>4.64014693798637</v>
      </c>
      <c r="V129" s="1">
        <f>IF( VLOOKUP($A129,'5on5'!$A$3:$CZ$712,64,0)&lt;40,"",  VLOOKUP($A129,'5on5'!$A$3:$CZ$712,19,0))</f>
        <v>2.08</v>
      </c>
      <c r="W129">
        <f>VLOOKUP($A129,'5on5'!$A$3:$CZ$712,14,0)</f>
        <v>0.39</v>
      </c>
      <c r="X129" s="1">
        <f>IF(ISERROR(VLOOKUP($A129,pp!$A$3:$CZ$712,64,0)),"",60*VLOOKUP($A129,pp!$A$3:$CZ$712,64,0)/VLOOKUP($A129,pp!$A$3:$CZ$712,94,0))</f>
        <v>0</v>
      </c>
      <c r="Y129" s="1" t="str">
        <f>IF(X129="","",IF(VLOOKUP($A129,pp!$A$3:$CZ$712,64,0)&lt;20,"",  VLOOKUP($A129,pp!$A$3:$CZ$712,19,0)))</f>
        <v/>
      </c>
      <c r="Z129" s="1">
        <f>IF(ISERROR( VLOOKUP($A129,pp!$A$3:$CZ$712,14,0)  ),"",VLOOKUP($A129,pp!$A$3:$CZ$712,14,0))</f>
        <v>0</v>
      </c>
      <c r="AA129">
        <f>VLOOKUP($A129,'5on5'!$A$3:$CZ$712,41,0)/VLOOKUP($A129,'5on5'!$A$3:$CZ$712,94,0)</f>
        <v>2.5778594099924276E-2</v>
      </c>
      <c r="AB129" t="str">
        <f>IF(ISERROR(VLOOKUP($A129,pk!$A$3:$CZ$712,41,0)),"",IF( VLOOKUP($A129,pk!$A$3:$CZ$712,94,0)&lt;75,"",VLOOKUP($A129,pk!$A$3:$CZ$712,41,0)/VLOOKUP($A129,pk!$A$3:$CZ$712,94,0)))</f>
        <v/>
      </c>
      <c r="AC129">
        <f>(VLOOKUP($A129,allsit!$A$3:$CZ$712,84,0)+VLOOKUP($A129,allsit!$A$3:$CZ$712,85,0))    /VLOOKUP($A129,allsit!$A$3:$CZ$712,94,0)</f>
        <v>0.47529201653440112</v>
      </c>
      <c r="AD129">
        <f>VLOOKUP($A129,'5on5'!$A$3:$CZ$712,93,0)</f>
        <v>-0.19</v>
      </c>
    </row>
    <row r="130" spans="1:30">
      <c r="A130" t="s">
        <v>1254</v>
      </c>
      <c r="B130" t="s">
        <v>1255</v>
      </c>
      <c r="C130" t="s">
        <v>124</v>
      </c>
      <c r="D130" t="s">
        <v>1256</v>
      </c>
      <c r="E130" s="25">
        <f>VLOOKUP($A130,allsit!$A$3:$CZ$712,10,0)</f>
        <v>13</v>
      </c>
      <c r="F130" s="25">
        <f>VLOOKUP($A130,allsit!$A$3:$CZ$712,11,0)</f>
        <v>22</v>
      </c>
      <c r="G130" s="4">
        <f>60*VLOOKUP($A130,allsit!$A$3:$CZ$712,71,0)/VLOOKUP($A130,allsit!$A$3:$CZ$712,94,0)</f>
        <v>0.86713817304826168</v>
      </c>
      <c r="H130" s="26">
        <f>VLOOKUP($A130,'5on5'!$A$3:$CZ$712,94,0)/VLOOKUP($A130,'5on5'!$A$3:$CZ$712,5,0)</f>
        <v>13.067887323943662</v>
      </c>
      <c r="I130" s="26">
        <f>IF( ISERROR(VLOOKUP($A130,pp!$A$3:$CZ$712,94,0)),0,  VLOOKUP($A130,pp!$A$3:$CZ$712,94,0)/VLOOKUP($A130,pp!$A$3:$CZ$712,5,0))</f>
        <v>1.8543478260869566</v>
      </c>
      <c r="J130" s="26">
        <f>IF( ISERROR(VLOOKUP($A130,pk!$A$3:$CZ$712,94,0)),0,  VLOOKUP($A130,pk!$A$3:$CZ$712,94,0)/VLOOKUP($A130,pk!$A$3:$CZ$712,5,0))</f>
        <v>0.13611940298507461</v>
      </c>
      <c r="K130" s="26">
        <f>VLOOKUP($A130,allsit!$A$3:$CZ$712,98,0)</f>
        <v>17.440000000000001</v>
      </c>
      <c r="L130" s="1" t="str">
        <f>IF( SUM(VLOOKUP($A130,'5on5'!$A$3:$CZ$712,78,0), VLOOKUP($A130,'5on5'!$A$3:$CZ$712,79,0))&lt;60,"",  100*VLOOKUP($A130,'5on5'!$A$3:$CZ$712,78,0)/SUM(VLOOKUP($A130,'5on5'!$A$3:$CZ$712,78,0), VLOOKUP($A130,'5on5'!$A$3:$CZ$712,79,0))             )</f>
        <v/>
      </c>
      <c r="M130" s="28">
        <f>60*VLOOKUP($A130,'5on5'!$A$3:$CZ$712,90,0)/VLOOKUP($A130,'5on5'!$A$3:$CZ$712,94,0)</f>
        <v>2.1340346187838155</v>
      </c>
      <c r="N130" s="28">
        <f>60*VLOOKUP($A130,'5on5'!$A$3:$CZ$712,89,0)/VLOOKUP($A130,'5on5'!$A$3:$CZ$712,94,0)</f>
        <v>2.8453794917117543</v>
      </c>
      <c r="O130" s="28">
        <f t="shared" si="2"/>
        <v>-0.7113448729279388</v>
      </c>
      <c r="P130" s="28">
        <f>VLOOKUP($A130,'5on5'!$A$3:$CZ$712,37,0)</f>
        <v>48.44</v>
      </c>
      <c r="Q130" s="28">
        <f>VLOOKUP($A130,'5on5'!$A$3:$CZ$712,38,0)</f>
        <v>57.49</v>
      </c>
      <c r="R130" s="4">
        <f t="shared" si="3"/>
        <v>-9.0500000000000043</v>
      </c>
      <c r="S130" s="28">
        <f>P130-VLOOKUP($A130,'5on5'!$A$3:$CZ$712,101,0)</f>
        <v>-3.0100000000000051</v>
      </c>
      <c r="T130" s="28">
        <f>Q130-VLOOKUP($A130,'5on5'!$A$3:$CZ$712,102,0)</f>
        <v>0.31000000000000227</v>
      </c>
      <c r="U130" s="3">
        <f>60*VLOOKUP($A130,'5on5'!$A$3:$CZ$712,64,0)/VLOOKUP($A130,'5on5'!$A$3:$CZ$712,94,0)</f>
        <v>5.4967558362613431</v>
      </c>
      <c r="V130" s="1">
        <f>IF( VLOOKUP($A130,'5on5'!$A$3:$CZ$712,64,0)&lt;40,"",  VLOOKUP($A130,'5on5'!$A$3:$CZ$712,19,0))</f>
        <v>9.41</v>
      </c>
      <c r="W130">
        <f>VLOOKUP($A130,'5on5'!$A$3:$CZ$712,14,0)</f>
        <v>0.78</v>
      </c>
      <c r="X130" s="1">
        <f>IF(ISERROR(VLOOKUP($A130,pp!$A$3:$CZ$712,64,0)),"",60*VLOOKUP($A130,pp!$A$3:$CZ$712,64,0)/VLOOKUP($A130,pp!$A$3:$CZ$712,94,0))</f>
        <v>7.5029308323563892</v>
      </c>
      <c r="Y130" s="1" t="str">
        <f>IF(X130="","",IF(VLOOKUP($A130,pp!$A$3:$CZ$712,64,0)&lt;20,"",  VLOOKUP($A130,pp!$A$3:$CZ$712,19,0)))</f>
        <v/>
      </c>
      <c r="Z130" s="1">
        <f>IF(ISERROR( VLOOKUP($A130,pp!$A$3:$CZ$712,14,0)  ),"",VLOOKUP($A130,pp!$A$3:$CZ$712,14,0))</f>
        <v>2.81</v>
      </c>
      <c r="AA130">
        <f>VLOOKUP($A130,'5on5'!$A$3:$CZ$712,41,0)/VLOOKUP($A130,'5on5'!$A$3:$CZ$712,94,0)</f>
        <v>3.7722834170420987E-2</v>
      </c>
      <c r="AB130" t="str">
        <f>IF(ISERROR(VLOOKUP($A130,pk!$A$3:$CZ$712,41,0)),"",IF( VLOOKUP($A130,pk!$A$3:$CZ$712,94,0)&lt;75,"",VLOOKUP($A130,pk!$A$3:$CZ$712,41,0)/VLOOKUP($A130,pk!$A$3:$CZ$712,94,0)))</f>
        <v/>
      </c>
      <c r="AC130">
        <f>(VLOOKUP($A130,allsit!$A$3:$CZ$712,84,0)+VLOOKUP($A130,allsit!$A$3:$CZ$712,85,0))    /VLOOKUP($A130,allsit!$A$3:$CZ$712,94,0)</f>
        <v>0.18065378605172119</v>
      </c>
      <c r="AD130">
        <f>VLOOKUP($A130,'5on5'!$A$3:$CZ$712,93,0)</f>
        <v>-0.32</v>
      </c>
    </row>
    <row r="131" spans="1:30">
      <c r="A131" t="s">
        <v>1293</v>
      </c>
      <c r="B131" t="s">
        <v>1294</v>
      </c>
      <c r="C131" t="s">
        <v>68</v>
      </c>
      <c r="D131" t="s">
        <v>81</v>
      </c>
      <c r="E131" s="25">
        <f>VLOOKUP($A131,allsit!$A$3:$CZ$712,10,0)</f>
        <v>12</v>
      </c>
      <c r="F131" s="25">
        <f>VLOOKUP($A131,allsit!$A$3:$CZ$712,11,0)</f>
        <v>6</v>
      </c>
      <c r="G131" s="4">
        <f>60*VLOOKUP($A131,allsit!$A$3:$CZ$712,71,0)/VLOOKUP($A131,allsit!$A$3:$CZ$712,94,0)</f>
        <v>-1.4234176749208529</v>
      </c>
      <c r="H131" s="26">
        <f>VLOOKUP($A131,'5on5'!$A$3:$CZ$712,94,0)/VLOOKUP($A131,'5on5'!$A$3:$CZ$712,5,0)</f>
        <v>10.917317073170732</v>
      </c>
      <c r="I131" s="26">
        <f>IF( ISERROR(VLOOKUP($A131,pp!$A$3:$CZ$712,94,0)),0,  VLOOKUP($A131,pp!$A$3:$CZ$712,94,0)/VLOOKUP($A131,pp!$A$3:$CZ$712,5,0))</f>
        <v>0.11829268292682926</v>
      </c>
      <c r="J131" s="26">
        <f>IF( ISERROR(VLOOKUP($A131,pk!$A$3:$CZ$712,94,0)),0,  VLOOKUP($A131,pk!$A$3:$CZ$712,94,0)/VLOOKUP($A131,pk!$A$3:$CZ$712,5,0))</f>
        <v>3.3476829268292683</v>
      </c>
      <c r="K131" s="26">
        <f>VLOOKUP($A131,allsit!$A$3:$CZ$712,98,0)</f>
        <v>17.27</v>
      </c>
      <c r="L131" s="1">
        <f>IF( SUM(VLOOKUP($A131,'5on5'!$A$3:$CZ$712,78,0), VLOOKUP($A131,'5on5'!$A$3:$CZ$712,79,0))&lt;60,"",  100*VLOOKUP($A131,'5on5'!$A$3:$CZ$712,78,0)/SUM(VLOOKUP($A131,'5on5'!$A$3:$CZ$712,78,0), VLOOKUP($A131,'5on5'!$A$3:$CZ$712,79,0))             )</f>
        <v>56.153846153846153</v>
      </c>
      <c r="M131" s="28">
        <f>60*VLOOKUP($A131,'5on5'!$A$3:$CZ$712,90,0)/VLOOKUP($A131,'5on5'!$A$3:$CZ$712,94,0)</f>
        <v>1.0053394696275775</v>
      </c>
      <c r="N131" s="28">
        <f>60*VLOOKUP($A131,'5on5'!$A$3:$CZ$712,89,0)/VLOOKUP($A131,'5on5'!$A$3:$CZ$712,94,0)</f>
        <v>0.73724894439355682</v>
      </c>
      <c r="O131" s="28">
        <f t="shared" si="2"/>
        <v>0.26809052523402066</v>
      </c>
      <c r="P131" s="28">
        <f>VLOOKUP($A131,'5on5'!$A$3:$CZ$712,37,0)</f>
        <v>41.42</v>
      </c>
      <c r="Q131" s="28">
        <f>VLOOKUP($A131,'5on5'!$A$3:$CZ$712,38,0)</f>
        <v>52.01</v>
      </c>
      <c r="R131" s="4">
        <f t="shared" si="3"/>
        <v>-10.589999999999996</v>
      </c>
      <c r="S131" s="28">
        <f>P131-VLOOKUP($A131,'5on5'!$A$3:$CZ$712,101,0)</f>
        <v>-7.9099999999999966</v>
      </c>
      <c r="T131" s="28">
        <f>Q131-VLOOKUP($A131,'5on5'!$A$3:$CZ$712,102,0)</f>
        <v>3.8999999999999986</v>
      </c>
      <c r="U131" s="3">
        <f>60*VLOOKUP($A131,'5on5'!$A$3:$CZ$712,64,0)/VLOOKUP($A131,'5on5'!$A$3:$CZ$712,94,0)</f>
        <v>5.6969236612229395</v>
      </c>
      <c r="V131" s="1">
        <f>IF( VLOOKUP($A131,'5on5'!$A$3:$CZ$712,64,0)&lt;40,"",  VLOOKUP($A131,'5on5'!$A$3:$CZ$712,19,0))</f>
        <v>10.59</v>
      </c>
      <c r="W131">
        <f>VLOOKUP($A131,'5on5'!$A$3:$CZ$712,14,0)</f>
        <v>0.4</v>
      </c>
      <c r="X131" s="1">
        <f>IF(ISERROR(VLOOKUP($A131,pp!$A$3:$CZ$712,64,0)),"",60*VLOOKUP($A131,pp!$A$3:$CZ$712,64,0)/VLOOKUP($A131,pp!$A$3:$CZ$712,94,0))</f>
        <v>18.556701030927837</v>
      </c>
      <c r="Y131" s="1" t="str">
        <f>IF(X131="","",IF(VLOOKUP($A131,pp!$A$3:$CZ$712,64,0)&lt;20,"",  VLOOKUP($A131,pp!$A$3:$CZ$712,19,0)))</f>
        <v/>
      </c>
      <c r="Z131" s="1">
        <f>IF(ISERROR( VLOOKUP($A131,pp!$A$3:$CZ$712,14,0)  ),"",VLOOKUP($A131,pp!$A$3:$CZ$712,14,0))</f>
        <v>0</v>
      </c>
      <c r="AA131">
        <f>VLOOKUP($A131,'5on5'!$A$3:$CZ$712,41,0)/VLOOKUP($A131,'5on5'!$A$3:$CZ$712,94,0)</f>
        <v>2.010678939255155E-2</v>
      </c>
      <c r="AB131">
        <f>IF(ISERROR(VLOOKUP($A131,pk!$A$3:$CZ$712,41,0)),"",IF( VLOOKUP($A131,pk!$A$3:$CZ$712,94,0)&lt;75,"",VLOOKUP($A131,pk!$A$3:$CZ$712,41,0)/VLOOKUP($A131,pk!$A$3:$CZ$712,94,0)))</f>
        <v>7.2857090816363709E-3</v>
      </c>
      <c r="AC131">
        <f>(VLOOKUP($A131,allsit!$A$3:$CZ$712,84,0)+VLOOKUP($A131,allsit!$A$3:$CZ$712,85,0))    /VLOOKUP($A131,allsit!$A$3:$CZ$712,94,0)</f>
        <v>0.25523351412373918</v>
      </c>
      <c r="AD131">
        <f>VLOOKUP($A131,'5on5'!$A$3:$CZ$712,93,0)</f>
        <v>-0.34</v>
      </c>
    </row>
    <row r="132" spans="1:30">
      <c r="A132" t="s">
        <v>821</v>
      </c>
      <c r="B132" t="s">
        <v>822</v>
      </c>
      <c r="C132" t="s">
        <v>68</v>
      </c>
      <c r="D132" t="s">
        <v>504</v>
      </c>
      <c r="E132" s="25">
        <f>VLOOKUP($A132,allsit!$A$3:$CZ$712,10,0)</f>
        <v>3</v>
      </c>
      <c r="F132" s="25">
        <f>VLOOKUP($A132,allsit!$A$3:$CZ$712,11,0)</f>
        <v>6</v>
      </c>
      <c r="G132" s="4">
        <f>60*VLOOKUP($A132,allsit!$A$3:$CZ$712,71,0)/VLOOKUP($A132,allsit!$A$3:$CZ$712,94,0)</f>
        <v>-1.1061691977968797</v>
      </c>
      <c r="H132" s="26">
        <f>VLOOKUP($A132,'5on5'!$A$3:$CZ$712,94,0)/VLOOKUP($A132,'5on5'!$A$3:$CZ$712,5,0)</f>
        <v>9.0940540540540553</v>
      </c>
      <c r="I132" s="26">
        <f>IF( ISERROR(VLOOKUP($A132,pp!$A$3:$CZ$712,94,0)),0,  VLOOKUP($A132,pp!$A$3:$CZ$712,94,0)/VLOOKUP($A132,pp!$A$3:$CZ$712,5,0))</f>
        <v>0.29014084507042254</v>
      </c>
      <c r="J132" s="26">
        <f>IF( ISERROR(VLOOKUP($A132,pk!$A$3:$CZ$712,94,0)),0,  VLOOKUP($A132,pk!$A$3:$CZ$712,94,0)/VLOOKUP($A132,pk!$A$3:$CZ$712,5,0))</f>
        <v>2.3211267605633803</v>
      </c>
      <c r="K132" s="26">
        <f>VLOOKUP($A132,allsit!$A$3:$CZ$712,98,0)</f>
        <v>16.82</v>
      </c>
      <c r="L132" s="1">
        <f>IF( SUM(VLOOKUP($A132,'5on5'!$A$3:$CZ$712,78,0), VLOOKUP($A132,'5on5'!$A$3:$CZ$712,79,0))&lt;60,"",  100*VLOOKUP($A132,'5on5'!$A$3:$CZ$712,78,0)/SUM(VLOOKUP($A132,'5on5'!$A$3:$CZ$712,78,0), VLOOKUP($A132,'5on5'!$A$3:$CZ$712,79,0))             )</f>
        <v>54.545454545454547</v>
      </c>
      <c r="M132" s="28">
        <f>60*VLOOKUP($A132,'5on5'!$A$3:$CZ$712,90,0)/VLOOKUP($A132,'5on5'!$A$3:$CZ$712,94,0)</f>
        <v>1.4265335235378032</v>
      </c>
      <c r="N132" s="28">
        <f>60*VLOOKUP($A132,'5on5'!$A$3:$CZ$712,89,0)/VLOOKUP($A132,'5on5'!$A$3:$CZ$712,94,0)</f>
        <v>0.98074179743223966</v>
      </c>
      <c r="O132" s="28">
        <f t="shared" si="2"/>
        <v>0.4457917261055635</v>
      </c>
      <c r="P132" s="28">
        <f>VLOOKUP($A132,'5on5'!$A$3:$CZ$712,37,0)</f>
        <v>46.27</v>
      </c>
      <c r="Q132" s="28">
        <f>VLOOKUP($A132,'5on5'!$A$3:$CZ$712,38,0)</f>
        <v>46.36</v>
      </c>
      <c r="R132" s="4">
        <f t="shared" si="3"/>
        <v>-8.9999999999996305E-2</v>
      </c>
      <c r="S132" s="28">
        <f>P132-VLOOKUP($A132,'5on5'!$A$3:$CZ$712,101,0)</f>
        <v>-4.1999999999999957</v>
      </c>
      <c r="T132" s="28">
        <f>Q132-VLOOKUP($A132,'5on5'!$A$3:$CZ$712,102,0)</f>
        <v>-5.5799999999999983</v>
      </c>
      <c r="U132" s="3">
        <f>60*VLOOKUP($A132,'5on5'!$A$3:$CZ$712,64,0)/VLOOKUP($A132,'5on5'!$A$3:$CZ$712,94,0)</f>
        <v>5.9736091298145499</v>
      </c>
      <c r="V132" s="1">
        <f>IF( VLOOKUP($A132,'5on5'!$A$3:$CZ$712,64,0)&lt;40,"",  VLOOKUP($A132,'5on5'!$A$3:$CZ$712,19,0))</f>
        <v>4.4800000000000004</v>
      </c>
      <c r="W132">
        <f>VLOOKUP($A132,'5on5'!$A$3:$CZ$712,14,0)</f>
        <v>0.45</v>
      </c>
      <c r="X132" s="1">
        <f>IF(ISERROR(VLOOKUP($A132,pp!$A$3:$CZ$712,64,0)),"",60*VLOOKUP($A132,pp!$A$3:$CZ$712,64,0)/VLOOKUP($A132,pp!$A$3:$CZ$712,94,0))</f>
        <v>5.8252427184466011</v>
      </c>
      <c r="Y132" s="1" t="str">
        <f>IF(X132="","",IF(VLOOKUP($A132,pp!$A$3:$CZ$712,64,0)&lt;20,"",  VLOOKUP($A132,pp!$A$3:$CZ$712,19,0)))</f>
        <v/>
      </c>
      <c r="Z132" s="1">
        <f>IF(ISERROR( VLOOKUP($A132,pp!$A$3:$CZ$712,14,0)  ),"",VLOOKUP($A132,pp!$A$3:$CZ$712,14,0))</f>
        <v>0</v>
      </c>
      <c r="AA132">
        <f>VLOOKUP($A132,'5on5'!$A$3:$CZ$712,41,0)/VLOOKUP($A132,'5on5'!$A$3:$CZ$712,94,0)</f>
        <v>3.269139324774132E-2</v>
      </c>
      <c r="AB132">
        <f>IF(ISERROR(VLOOKUP($A132,pk!$A$3:$CZ$712,41,0)),"",IF( VLOOKUP($A132,pk!$A$3:$CZ$712,94,0)&lt;75,"",VLOOKUP($A132,pk!$A$3:$CZ$712,41,0)/VLOOKUP($A132,pk!$A$3:$CZ$712,94,0)))</f>
        <v>1.2135922330097087E-2</v>
      </c>
      <c r="AC132">
        <f>(VLOOKUP($A132,allsit!$A$3:$CZ$712,84,0)+VLOOKUP($A132,allsit!$A$3:$CZ$712,85,0))    /VLOOKUP($A132,allsit!$A$3:$CZ$712,94,0)</f>
        <v>0.16592537966953194</v>
      </c>
      <c r="AD132">
        <f>VLOOKUP($A132,'5on5'!$A$3:$CZ$712,93,0)</f>
        <v>0</v>
      </c>
    </row>
    <row r="133" spans="1:30">
      <c r="A133" t="s">
        <v>1097</v>
      </c>
      <c r="B133" t="s">
        <v>1098</v>
      </c>
      <c r="C133" t="s">
        <v>68</v>
      </c>
      <c r="D133" t="s">
        <v>767</v>
      </c>
      <c r="E133" s="25">
        <f>VLOOKUP($A133,allsit!$A$3:$CZ$712,10,0)</f>
        <v>7</v>
      </c>
      <c r="F133" s="25">
        <f>VLOOKUP($A133,allsit!$A$3:$CZ$712,11,0)</f>
        <v>27</v>
      </c>
      <c r="G133" s="4">
        <f>60*VLOOKUP($A133,allsit!$A$3:$CZ$712,71,0)/VLOOKUP($A133,allsit!$A$3:$CZ$712,94,0)</f>
        <v>0.44155680312874535</v>
      </c>
      <c r="H133" s="26">
        <f>VLOOKUP($A133,'5on5'!$A$3:$CZ$712,94,0)/VLOOKUP($A133,'5on5'!$A$3:$CZ$712,5,0)</f>
        <v>13.573965517241378</v>
      </c>
      <c r="I133" s="26">
        <f>IF( ISERROR(VLOOKUP($A133,pp!$A$3:$CZ$712,94,0)),0,  VLOOKUP($A133,pp!$A$3:$CZ$712,94,0)/VLOOKUP($A133,pp!$A$3:$CZ$712,5,0))</f>
        <v>1.848421052631579</v>
      </c>
      <c r="J133" s="26">
        <f>IF( ISERROR(VLOOKUP($A133,pk!$A$3:$CZ$712,94,0)),0,  VLOOKUP($A133,pk!$A$3:$CZ$712,94,0)/VLOOKUP($A133,pk!$A$3:$CZ$712,5,0))</f>
        <v>6.1754385964912284E-2</v>
      </c>
      <c r="K133" s="26">
        <f>VLOOKUP($A133,allsit!$A$3:$CZ$712,98,0)</f>
        <v>17.239999999999998</v>
      </c>
      <c r="L133" s="1">
        <f>IF( SUM(VLOOKUP($A133,'5on5'!$A$3:$CZ$712,78,0), VLOOKUP($A133,'5on5'!$A$3:$CZ$712,79,0))&lt;60,"",  100*VLOOKUP($A133,'5on5'!$A$3:$CZ$712,78,0)/SUM(VLOOKUP($A133,'5on5'!$A$3:$CZ$712,78,0), VLOOKUP($A133,'5on5'!$A$3:$CZ$712,79,0))             )</f>
        <v>46.564885496183209</v>
      </c>
      <c r="M133" s="28">
        <f>60*VLOOKUP($A133,'5on5'!$A$3:$CZ$712,90,0)/VLOOKUP($A133,'5on5'!$A$3:$CZ$712,94,0)</f>
        <v>1.6766375795450217</v>
      </c>
      <c r="N133" s="28">
        <f>60*VLOOKUP($A133,'5on5'!$A$3:$CZ$712,89,0)/VLOOKUP($A133,'5on5'!$A$3:$CZ$712,94,0)</f>
        <v>2.3625347711770761</v>
      </c>
      <c r="O133" s="28">
        <f t="shared" ref="O133:O196" si="4">M133-N133</f>
        <v>-0.68589719163205443</v>
      </c>
      <c r="P133" s="28">
        <f>VLOOKUP($A133,'5on5'!$A$3:$CZ$712,37,0)</f>
        <v>49</v>
      </c>
      <c r="Q133" s="28">
        <f>VLOOKUP($A133,'5on5'!$A$3:$CZ$712,38,0)</f>
        <v>55.02</v>
      </c>
      <c r="R133" s="4">
        <f t="shared" ref="R133:R196" si="5">P133-Q133</f>
        <v>-6.0200000000000031</v>
      </c>
      <c r="S133" s="28">
        <f>P133-VLOOKUP($A133,'5on5'!$A$3:$CZ$712,101,0)</f>
        <v>1.8100000000000023</v>
      </c>
      <c r="T133" s="28">
        <f>Q133-VLOOKUP($A133,'5on5'!$A$3:$CZ$712,102,0)</f>
        <v>5.2600000000000051</v>
      </c>
      <c r="U133" s="3">
        <f>60*VLOOKUP($A133,'5on5'!$A$3:$CZ$712,64,0)/VLOOKUP($A133,'5on5'!$A$3:$CZ$712,94,0)</f>
        <v>4.2678047479327823</v>
      </c>
      <c r="V133" s="1">
        <f>IF( VLOOKUP($A133,'5on5'!$A$3:$CZ$712,64,0)&lt;40,"",  VLOOKUP($A133,'5on5'!$A$3:$CZ$712,19,0))</f>
        <v>10.71</v>
      </c>
      <c r="W133">
        <f>VLOOKUP($A133,'5on5'!$A$3:$CZ$712,14,0)</f>
        <v>0.91</v>
      </c>
      <c r="X133" s="1">
        <f>IF(ISERROR(VLOOKUP($A133,pp!$A$3:$CZ$712,64,0)),"",60*VLOOKUP($A133,pp!$A$3:$CZ$712,64,0)/VLOOKUP($A133,pp!$A$3:$CZ$712,94,0))</f>
        <v>2.8473804100227791</v>
      </c>
      <c r="Y133" s="1" t="str">
        <f>IF(X133="","",IF(VLOOKUP($A133,pp!$A$3:$CZ$712,64,0)&lt;20,"",  VLOOKUP($A133,pp!$A$3:$CZ$712,19,0)))</f>
        <v/>
      </c>
      <c r="Z133" s="1">
        <f>IF(ISERROR( VLOOKUP($A133,pp!$A$3:$CZ$712,14,0)  ),"",VLOOKUP($A133,pp!$A$3:$CZ$712,14,0))</f>
        <v>7.97</v>
      </c>
      <c r="AA133">
        <f>VLOOKUP($A133,'5on5'!$A$3:$CZ$712,41,0)/VLOOKUP($A133,'5on5'!$A$3:$CZ$712,94,0)</f>
        <v>1.6512339798549457E-2</v>
      </c>
      <c r="AB133" t="str">
        <f>IF(ISERROR(VLOOKUP($A133,pk!$A$3:$CZ$712,41,0)),"",IF( VLOOKUP($A133,pk!$A$3:$CZ$712,94,0)&lt;75,"",VLOOKUP($A133,pk!$A$3:$CZ$712,41,0)/VLOOKUP($A133,pk!$A$3:$CZ$712,94,0)))</f>
        <v/>
      </c>
      <c r="AC133">
        <f>(VLOOKUP($A133,allsit!$A$3:$CZ$712,84,0)+VLOOKUP($A133,allsit!$A$3:$CZ$712,85,0))    /VLOOKUP($A133,allsit!$A$3:$CZ$712,94,0)</f>
        <v>7.3592800521457558E-2</v>
      </c>
      <c r="AD133">
        <f>VLOOKUP($A133,'5on5'!$A$3:$CZ$712,93,0)</f>
        <v>0.61</v>
      </c>
    </row>
    <row r="134" spans="1:30">
      <c r="A134" t="s">
        <v>1038</v>
      </c>
      <c r="B134" t="s">
        <v>1039</v>
      </c>
      <c r="C134" t="s">
        <v>80</v>
      </c>
      <c r="D134" t="s">
        <v>71</v>
      </c>
      <c r="E134" s="25">
        <f>VLOOKUP($A134,allsit!$A$3:$CZ$712,10,0)</f>
        <v>4</v>
      </c>
      <c r="F134" s="25">
        <f>VLOOKUP($A134,allsit!$A$3:$CZ$712,11,0)</f>
        <v>8</v>
      </c>
      <c r="G134" s="4">
        <f>60*VLOOKUP($A134,allsit!$A$3:$CZ$712,71,0)/VLOOKUP($A134,allsit!$A$3:$CZ$712,94,0)</f>
        <v>-9.1416034372428914E-2</v>
      </c>
      <c r="H134" s="26">
        <f>VLOOKUP($A134,'5on5'!$A$3:$CZ$712,94,0)/VLOOKUP($A134,'5on5'!$A$3:$CZ$712,5,0)</f>
        <v>10.108666666666666</v>
      </c>
      <c r="I134" s="26">
        <f>IF( ISERROR(VLOOKUP($A134,pp!$A$3:$CZ$712,94,0)),0,  VLOOKUP($A134,pp!$A$3:$CZ$712,94,0)/VLOOKUP($A134,pp!$A$3:$CZ$712,5,0))</f>
        <v>0.26650000000000001</v>
      </c>
      <c r="J134" s="26">
        <f>IF( ISERROR(VLOOKUP($A134,pk!$A$3:$CZ$712,94,0)),0,  VLOOKUP($A134,pk!$A$3:$CZ$712,94,0)/VLOOKUP($A134,pk!$A$3:$CZ$712,5,0))</f>
        <v>0.43824561403508772</v>
      </c>
      <c r="K134" s="26">
        <f>VLOOKUP($A134,allsit!$A$3:$CZ$712,98,0)</f>
        <v>16.86</v>
      </c>
      <c r="L134" s="1" t="str">
        <f>IF( SUM(VLOOKUP($A134,'5on5'!$A$3:$CZ$712,78,0), VLOOKUP($A134,'5on5'!$A$3:$CZ$712,79,0))&lt;60,"",  100*VLOOKUP($A134,'5on5'!$A$3:$CZ$712,78,0)/SUM(VLOOKUP($A134,'5on5'!$A$3:$CZ$712,78,0), VLOOKUP($A134,'5on5'!$A$3:$CZ$712,79,0))             )</f>
        <v/>
      </c>
      <c r="M134" s="28">
        <f>60*VLOOKUP($A134,'5on5'!$A$3:$CZ$712,90,0)/VLOOKUP($A134,'5on5'!$A$3:$CZ$712,94,0)</f>
        <v>2.1763503264525492</v>
      </c>
      <c r="N134" s="28">
        <f>60*VLOOKUP($A134,'5on5'!$A$3:$CZ$712,89,0)/VLOOKUP($A134,'5on5'!$A$3:$CZ$712,94,0)</f>
        <v>2.0774253116137968</v>
      </c>
      <c r="O134" s="28">
        <f t="shared" si="4"/>
        <v>9.8925014838752379E-2</v>
      </c>
      <c r="P134" s="28">
        <f>VLOOKUP($A134,'5on5'!$A$3:$CZ$712,37,0)</f>
        <v>51.34</v>
      </c>
      <c r="Q134" s="28">
        <f>VLOOKUP($A134,'5on5'!$A$3:$CZ$712,38,0)</f>
        <v>57.18</v>
      </c>
      <c r="R134" s="4">
        <f t="shared" si="5"/>
        <v>-5.8399999999999963</v>
      </c>
      <c r="S134" s="28">
        <f>P134-VLOOKUP($A134,'5on5'!$A$3:$CZ$712,101,0)</f>
        <v>-5.0899999999999963</v>
      </c>
      <c r="T134" s="28">
        <f>Q134-VLOOKUP($A134,'5on5'!$A$3:$CZ$712,102,0)</f>
        <v>1.7299999999999969</v>
      </c>
      <c r="U134" s="3">
        <f>60*VLOOKUP($A134,'5on5'!$A$3:$CZ$712,64,0)/VLOOKUP($A134,'5on5'!$A$3:$CZ$712,94,0)</f>
        <v>6.5290509793576472</v>
      </c>
      <c r="V134" s="1">
        <f>IF( VLOOKUP($A134,'5on5'!$A$3:$CZ$712,64,0)&lt;40,"",  VLOOKUP($A134,'5on5'!$A$3:$CZ$712,19,0))</f>
        <v>6.06</v>
      </c>
      <c r="W134">
        <f>VLOOKUP($A134,'5on5'!$A$3:$CZ$712,14,0)</f>
        <v>0.69</v>
      </c>
      <c r="X134" s="1">
        <f>IF(ISERROR(VLOOKUP($A134,pp!$A$3:$CZ$712,64,0)),"",60*VLOOKUP($A134,pp!$A$3:$CZ$712,64,0)/VLOOKUP($A134,pp!$A$3:$CZ$712,94,0))</f>
        <v>3.75234521575985</v>
      </c>
      <c r="Y134" s="1" t="str">
        <f>IF(X134="","",IF(VLOOKUP($A134,pp!$A$3:$CZ$712,64,0)&lt;20,"",  VLOOKUP($A134,pp!$A$3:$CZ$712,19,0)))</f>
        <v/>
      </c>
      <c r="Z134" s="1">
        <f>IF(ISERROR( VLOOKUP($A134,pp!$A$3:$CZ$712,14,0)  ),"",VLOOKUP($A134,pp!$A$3:$CZ$712,14,0))</f>
        <v>0</v>
      </c>
      <c r="AA134">
        <f>VLOOKUP($A134,'5on5'!$A$3:$CZ$712,41,0)/VLOOKUP($A134,'5on5'!$A$3:$CZ$712,94,0)</f>
        <v>5.6057508408626264E-2</v>
      </c>
      <c r="AB134" t="str">
        <f>IF(ISERROR(VLOOKUP($A134,pk!$A$3:$CZ$712,41,0)),"",IF( VLOOKUP($A134,pk!$A$3:$CZ$712,94,0)&lt;75,"",VLOOKUP($A134,pk!$A$3:$CZ$712,41,0)/VLOOKUP($A134,pk!$A$3:$CZ$712,94,0)))</f>
        <v/>
      </c>
      <c r="AC134">
        <f>(VLOOKUP($A134,allsit!$A$3:$CZ$712,84,0)+VLOOKUP($A134,allsit!$A$3:$CZ$712,85,0))    /VLOOKUP($A134,allsit!$A$3:$CZ$712,94,0)</f>
        <v>0.24834689337843191</v>
      </c>
      <c r="AD134">
        <f>VLOOKUP($A134,'5on5'!$A$3:$CZ$712,93,0)</f>
        <v>-0.3</v>
      </c>
    </row>
    <row r="135" spans="1:30">
      <c r="A135" t="s">
        <v>1281</v>
      </c>
      <c r="B135" t="s">
        <v>1282</v>
      </c>
      <c r="C135" t="s">
        <v>68</v>
      </c>
      <c r="D135" t="s">
        <v>643</v>
      </c>
      <c r="E135" s="25">
        <f>VLOOKUP($A135,allsit!$A$3:$CZ$712,10,0)</f>
        <v>6</v>
      </c>
      <c r="F135" s="25">
        <f>VLOOKUP($A135,allsit!$A$3:$CZ$712,11,0)</f>
        <v>7</v>
      </c>
      <c r="G135" s="4">
        <f>60*VLOOKUP($A135,allsit!$A$3:$CZ$712,71,0)/VLOOKUP($A135,allsit!$A$3:$CZ$712,94,0)</f>
        <v>-1.4260557674232686</v>
      </c>
      <c r="H135" s="26">
        <f>VLOOKUP($A135,'5on5'!$A$3:$CZ$712,94,0)/VLOOKUP($A135,'5on5'!$A$3:$CZ$712,5,0)</f>
        <v>10.226323529411765</v>
      </c>
      <c r="I135" s="26">
        <f>IF( ISERROR(VLOOKUP($A135,pp!$A$3:$CZ$712,94,0)),0,  VLOOKUP($A135,pp!$A$3:$CZ$712,94,0)/VLOOKUP($A135,pp!$A$3:$CZ$712,5,0))</f>
        <v>0.56553846153846155</v>
      </c>
      <c r="J135" s="26">
        <f>IF( ISERROR(VLOOKUP($A135,pk!$A$3:$CZ$712,94,0)),0,  VLOOKUP($A135,pk!$A$3:$CZ$712,94,0)/VLOOKUP($A135,pk!$A$3:$CZ$712,5,0))</f>
        <v>2.6892187500000002</v>
      </c>
      <c r="K135" s="26">
        <f>VLOOKUP($A135,allsit!$A$3:$CZ$712,98,0)</f>
        <v>17.14</v>
      </c>
      <c r="L135" s="1">
        <f>IF( SUM(VLOOKUP($A135,'5on5'!$A$3:$CZ$712,78,0), VLOOKUP($A135,'5on5'!$A$3:$CZ$712,79,0))&lt;60,"",  100*VLOOKUP($A135,'5on5'!$A$3:$CZ$712,78,0)/SUM(VLOOKUP($A135,'5on5'!$A$3:$CZ$712,78,0), VLOOKUP($A135,'5on5'!$A$3:$CZ$712,79,0))             )</f>
        <v>57.983193277310924</v>
      </c>
      <c r="M135" s="28">
        <f>60*VLOOKUP($A135,'5on5'!$A$3:$CZ$712,90,0)/VLOOKUP($A135,'5on5'!$A$3:$CZ$712,94,0)</f>
        <v>1.5530853190296092</v>
      </c>
      <c r="N135" s="28">
        <f>60*VLOOKUP($A135,'5on5'!$A$3:$CZ$712,89,0)/VLOOKUP($A135,'5on5'!$A$3:$CZ$712,94,0)</f>
        <v>1.5530853190296092</v>
      </c>
      <c r="O135" s="28">
        <f t="shared" si="4"/>
        <v>0</v>
      </c>
      <c r="P135" s="28">
        <f>VLOOKUP($A135,'5on5'!$A$3:$CZ$712,37,0)</f>
        <v>43.49</v>
      </c>
      <c r="Q135" s="28">
        <f>VLOOKUP($A135,'5on5'!$A$3:$CZ$712,38,0)</f>
        <v>56.6</v>
      </c>
      <c r="R135" s="4">
        <f t="shared" si="5"/>
        <v>-13.11</v>
      </c>
      <c r="S135" s="28">
        <f>P135-VLOOKUP($A135,'5on5'!$A$3:$CZ$712,101,0)</f>
        <v>-6.0799999999999983</v>
      </c>
      <c r="T135" s="28">
        <f>Q135-VLOOKUP($A135,'5on5'!$A$3:$CZ$712,102,0)</f>
        <v>0.35000000000000142</v>
      </c>
      <c r="U135" s="3">
        <f>60*VLOOKUP($A135,'5on5'!$A$3:$CZ$712,64,0)/VLOOKUP($A135,'5on5'!$A$3:$CZ$712,94,0)</f>
        <v>4.7455384748126948</v>
      </c>
      <c r="V135" s="1">
        <f>IF( VLOOKUP($A135,'5on5'!$A$3:$CZ$712,64,0)&lt;40,"",  VLOOKUP($A135,'5on5'!$A$3:$CZ$712,19,0))</f>
        <v>7.27</v>
      </c>
      <c r="W135">
        <f>VLOOKUP($A135,'5on5'!$A$3:$CZ$712,14,0)</f>
        <v>0.52</v>
      </c>
      <c r="X135" s="1">
        <f>IF(ISERROR(VLOOKUP($A135,pp!$A$3:$CZ$712,64,0)),"",60*VLOOKUP($A135,pp!$A$3:$CZ$712,64,0)/VLOOKUP($A135,pp!$A$3:$CZ$712,94,0))</f>
        <v>8.1610446137105548</v>
      </c>
      <c r="Y135" s="1" t="str">
        <f>IF(X135="","",IF(VLOOKUP($A135,pp!$A$3:$CZ$712,64,0)&lt;20,"",  VLOOKUP($A135,pp!$A$3:$CZ$712,19,0)))</f>
        <v/>
      </c>
      <c r="Z135" s="1">
        <f>IF(ISERROR( VLOOKUP($A135,pp!$A$3:$CZ$712,14,0)  ),"",VLOOKUP($A135,pp!$A$3:$CZ$712,14,0))</f>
        <v>0</v>
      </c>
      <c r="AA135">
        <f>VLOOKUP($A135,'5on5'!$A$3:$CZ$712,41,0)/VLOOKUP($A135,'5on5'!$A$3:$CZ$712,94,0)</f>
        <v>2.8760839241289061E-2</v>
      </c>
      <c r="AB135">
        <f>IF(ISERROR(VLOOKUP($A135,pk!$A$3:$CZ$712,41,0)),"",IF( VLOOKUP($A135,pk!$A$3:$CZ$712,94,0)&lt;75,"",VLOOKUP($A135,pk!$A$3:$CZ$712,41,0)/VLOOKUP($A135,pk!$A$3:$CZ$712,94,0)))</f>
        <v>0</v>
      </c>
      <c r="AC135">
        <f>(VLOOKUP($A135,allsit!$A$3:$CZ$712,84,0)+VLOOKUP($A135,allsit!$A$3:$CZ$712,85,0))    /VLOOKUP($A135,allsit!$A$3:$CZ$712,94,0)</f>
        <v>0.11991832589695667</v>
      </c>
      <c r="AD135">
        <f>VLOOKUP($A135,'5on5'!$A$3:$CZ$712,93,0)</f>
        <v>0.26</v>
      </c>
    </row>
    <row r="136" spans="1:30">
      <c r="A136" t="s">
        <v>791</v>
      </c>
      <c r="B136" t="s">
        <v>792</v>
      </c>
      <c r="C136" t="s">
        <v>124</v>
      </c>
      <c r="D136" t="s">
        <v>105</v>
      </c>
      <c r="E136" s="25">
        <f>VLOOKUP($A136,allsit!$A$3:$CZ$712,10,0)</f>
        <v>8</v>
      </c>
      <c r="F136" s="25">
        <f>VLOOKUP($A136,allsit!$A$3:$CZ$712,11,0)</f>
        <v>5</v>
      </c>
      <c r="G136" s="4">
        <f>60*VLOOKUP($A136,allsit!$A$3:$CZ$712,71,0)/VLOOKUP($A136,allsit!$A$3:$CZ$712,94,0)</f>
        <v>-0.68432217888181757</v>
      </c>
      <c r="H136" s="26">
        <f>VLOOKUP($A136,'5on5'!$A$3:$CZ$712,94,0)/VLOOKUP($A136,'5on5'!$A$3:$CZ$712,5,0)</f>
        <v>11</v>
      </c>
      <c r="I136" s="26">
        <f>IF( ISERROR(VLOOKUP($A136,pp!$A$3:$CZ$712,94,0)),0,  VLOOKUP($A136,pp!$A$3:$CZ$712,94,0)/VLOOKUP($A136,pp!$A$3:$CZ$712,5,0))</f>
        <v>6.7352941176470588E-2</v>
      </c>
      <c r="J136" s="26">
        <f>IF( ISERROR(VLOOKUP($A136,pk!$A$3:$CZ$712,94,0)),0,  VLOOKUP($A136,pk!$A$3:$CZ$712,94,0)/VLOOKUP($A136,pk!$A$3:$CZ$712,5,0))</f>
        <v>1.2423529411764707</v>
      </c>
      <c r="K136" s="26">
        <f>VLOOKUP($A136,allsit!$A$3:$CZ$712,98,0)</f>
        <v>17.34</v>
      </c>
      <c r="L136" s="1" t="str">
        <f>IF( SUM(VLOOKUP($A136,'5on5'!$A$3:$CZ$712,78,0), VLOOKUP($A136,'5on5'!$A$3:$CZ$712,79,0))&lt;60,"",  100*VLOOKUP($A136,'5on5'!$A$3:$CZ$712,78,0)/SUM(VLOOKUP($A136,'5on5'!$A$3:$CZ$712,78,0), VLOOKUP($A136,'5on5'!$A$3:$CZ$712,79,0))             )</f>
        <v/>
      </c>
      <c r="M136" s="28">
        <f>60*VLOOKUP($A136,'5on5'!$A$3:$CZ$712,90,0)/VLOOKUP($A136,'5on5'!$A$3:$CZ$712,94,0)</f>
        <v>2.5668449197860963</v>
      </c>
      <c r="N136" s="28">
        <f>60*VLOOKUP($A136,'5on5'!$A$3:$CZ$712,89,0)/VLOOKUP($A136,'5on5'!$A$3:$CZ$712,94,0)</f>
        <v>1.9251336898395721</v>
      </c>
      <c r="O136" s="28">
        <f t="shared" si="4"/>
        <v>0.64171122994652419</v>
      </c>
      <c r="P136" s="28">
        <f>VLOOKUP($A136,'5on5'!$A$3:$CZ$712,37,0)</f>
        <v>61.76</v>
      </c>
      <c r="Q136" s="28">
        <f>VLOOKUP($A136,'5on5'!$A$3:$CZ$712,38,0)</f>
        <v>60.64</v>
      </c>
      <c r="R136" s="4">
        <f t="shared" si="5"/>
        <v>1.1199999999999974</v>
      </c>
      <c r="S136" s="28">
        <f>P136-VLOOKUP($A136,'5on5'!$A$3:$CZ$712,101,0)</f>
        <v>1</v>
      </c>
      <c r="T136" s="28">
        <f>Q136-VLOOKUP($A136,'5on5'!$A$3:$CZ$712,102,0)</f>
        <v>6.5600000000000023</v>
      </c>
      <c r="U136" s="3">
        <f>60*VLOOKUP($A136,'5on5'!$A$3:$CZ$712,64,0)/VLOOKUP($A136,'5on5'!$A$3:$CZ$712,94,0)</f>
        <v>8.8235294117647065</v>
      </c>
      <c r="V136" s="1">
        <f>IF( VLOOKUP($A136,'5on5'!$A$3:$CZ$712,64,0)&lt;40,"",  VLOOKUP($A136,'5on5'!$A$3:$CZ$712,19,0))</f>
        <v>12.73</v>
      </c>
      <c r="W136">
        <f>VLOOKUP($A136,'5on5'!$A$3:$CZ$712,14,0)</f>
        <v>0.8</v>
      </c>
      <c r="X136" s="1">
        <f>IF(ISERROR(VLOOKUP($A136,pp!$A$3:$CZ$712,64,0)),"",60*VLOOKUP($A136,pp!$A$3:$CZ$712,64,0)/VLOOKUP($A136,pp!$A$3:$CZ$712,94,0))</f>
        <v>0</v>
      </c>
      <c r="Y136" s="1" t="str">
        <f>IF(X136="","",IF(VLOOKUP($A136,pp!$A$3:$CZ$712,64,0)&lt;20,"",  VLOOKUP($A136,pp!$A$3:$CZ$712,19,0)))</f>
        <v/>
      </c>
      <c r="Z136" s="1">
        <f>IF(ISERROR( VLOOKUP($A136,pp!$A$3:$CZ$712,14,0)  ),"",VLOOKUP($A136,pp!$A$3:$CZ$712,14,0))</f>
        <v>0</v>
      </c>
      <c r="AA136">
        <f>VLOOKUP($A136,'5on5'!$A$3:$CZ$712,41,0)/VLOOKUP($A136,'5on5'!$A$3:$CZ$712,94,0)</f>
        <v>6.684491978609626E-2</v>
      </c>
      <c r="AB136" t="str">
        <f>IF(ISERROR(VLOOKUP($A136,pk!$A$3:$CZ$712,41,0)),"",IF( VLOOKUP($A136,pk!$A$3:$CZ$712,94,0)&lt;75,"",VLOOKUP($A136,pk!$A$3:$CZ$712,41,0)/VLOOKUP($A136,pk!$A$3:$CZ$712,94,0)))</f>
        <v/>
      </c>
      <c r="AC136">
        <f>(VLOOKUP($A136,allsit!$A$3:$CZ$712,84,0)+VLOOKUP($A136,allsit!$A$3:$CZ$712,85,0))    /VLOOKUP($A136,allsit!$A$3:$CZ$712,94,0)</f>
        <v>0.18248591436848469</v>
      </c>
      <c r="AD136">
        <f>VLOOKUP($A136,'5on5'!$A$3:$CZ$712,93,0)</f>
        <v>0.16</v>
      </c>
    </row>
    <row r="137" spans="1:30">
      <c r="A137" t="s">
        <v>287</v>
      </c>
      <c r="B137" t="s">
        <v>288</v>
      </c>
      <c r="C137" t="s">
        <v>68</v>
      </c>
      <c r="D137" t="s">
        <v>105</v>
      </c>
      <c r="E137" s="25">
        <f>VLOOKUP($A137,allsit!$A$3:$CZ$712,10,0)</f>
        <v>9</v>
      </c>
      <c r="F137" s="25">
        <f>VLOOKUP($A137,allsit!$A$3:$CZ$712,11,0)</f>
        <v>10</v>
      </c>
      <c r="G137" s="4">
        <f>60*VLOOKUP($A137,allsit!$A$3:$CZ$712,71,0)/VLOOKUP($A137,allsit!$A$3:$CZ$712,94,0)</f>
        <v>0.41485169052063886</v>
      </c>
      <c r="H137" s="26">
        <f>VLOOKUP($A137,'5on5'!$A$3:$CZ$712,94,0)/VLOOKUP($A137,'5on5'!$A$3:$CZ$712,5,0)</f>
        <v>12.489215686274511</v>
      </c>
      <c r="I137" s="26">
        <f>IF( ISERROR(VLOOKUP($A137,pp!$A$3:$CZ$712,94,0)),0,  VLOOKUP($A137,pp!$A$3:$CZ$712,94,0)/VLOOKUP($A137,pp!$A$3:$CZ$712,5,0))</f>
        <v>1.2388235294117647</v>
      </c>
      <c r="J137" s="26">
        <f>IF( ISERROR(VLOOKUP($A137,pk!$A$3:$CZ$712,94,0)),0,  VLOOKUP($A137,pk!$A$3:$CZ$712,94,0)/VLOOKUP($A137,pk!$A$3:$CZ$712,5,0))</f>
        <v>0</v>
      </c>
      <c r="K137" s="26">
        <f>VLOOKUP($A137,allsit!$A$3:$CZ$712,98,0)</f>
        <v>17.5</v>
      </c>
      <c r="L137" s="1">
        <f>IF( SUM(VLOOKUP($A137,'5on5'!$A$3:$CZ$712,78,0), VLOOKUP($A137,'5on5'!$A$3:$CZ$712,79,0))&lt;60,"",  100*VLOOKUP($A137,'5on5'!$A$3:$CZ$712,78,0)/SUM(VLOOKUP($A137,'5on5'!$A$3:$CZ$712,78,0), VLOOKUP($A137,'5on5'!$A$3:$CZ$712,79,0))             )</f>
        <v>40.983606557377051</v>
      </c>
      <c r="M137" s="28">
        <f>60*VLOOKUP($A137,'5on5'!$A$3:$CZ$712,90,0)/VLOOKUP($A137,'5on5'!$A$3:$CZ$712,94,0)</f>
        <v>2.2607740010989872</v>
      </c>
      <c r="N137" s="28">
        <f>60*VLOOKUP($A137,'5on5'!$A$3:$CZ$712,89,0)/VLOOKUP($A137,'5on5'!$A$3:$CZ$712,94,0)</f>
        <v>2.6375696679488185</v>
      </c>
      <c r="O137" s="28">
        <f t="shared" si="4"/>
        <v>-0.37679566684983135</v>
      </c>
      <c r="P137" s="28">
        <f>VLOOKUP($A137,'5on5'!$A$3:$CZ$712,37,0)</f>
        <v>64.53</v>
      </c>
      <c r="Q137" s="28">
        <f>VLOOKUP($A137,'5on5'!$A$3:$CZ$712,38,0)</f>
        <v>50.68</v>
      </c>
      <c r="R137" s="4">
        <f t="shared" si="5"/>
        <v>13.850000000000001</v>
      </c>
      <c r="S137" s="28">
        <f>P137-VLOOKUP($A137,'5on5'!$A$3:$CZ$712,101,0)</f>
        <v>5.93</v>
      </c>
      <c r="T137" s="28">
        <f>Q137-VLOOKUP($A137,'5on5'!$A$3:$CZ$712,102,0)</f>
        <v>-2.3699999999999974</v>
      </c>
      <c r="U137" s="3">
        <f>60*VLOOKUP($A137,'5on5'!$A$3:$CZ$712,64,0)/VLOOKUP($A137,'5on5'!$A$3:$CZ$712,94,0)</f>
        <v>6.5939241698720457</v>
      </c>
      <c r="V137" s="1">
        <f>IF( VLOOKUP($A137,'5on5'!$A$3:$CZ$712,64,0)&lt;40,"",  VLOOKUP($A137,'5on5'!$A$3:$CZ$712,19,0))</f>
        <v>12.86</v>
      </c>
      <c r="W137">
        <f>VLOOKUP($A137,'5on5'!$A$3:$CZ$712,14,0)</f>
        <v>0.85</v>
      </c>
      <c r="X137" s="1">
        <f>IF(ISERROR(VLOOKUP($A137,pp!$A$3:$CZ$712,64,0)),"",60*VLOOKUP($A137,pp!$A$3:$CZ$712,64,0)/VLOOKUP($A137,pp!$A$3:$CZ$712,94,0))</f>
        <v>6.6476733143399809</v>
      </c>
      <c r="Y137" s="1" t="str">
        <f>IF(X137="","",IF(VLOOKUP($A137,pp!$A$3:$CZ$712,64,0)&lt;20,"",  VLOOKUP($A137,pp!$A$3:$CZ$712,19,0)))</f>
        <v/>
      </c>
      <c r="Z137" s="1">
        <f>IF(ISERROR( VLOOKUP($A137,pp!$A$3:$CZ$712,14,0)  ),"",VLOOKUP($A137,pp!$A$3:$CZ$712,14,0))</f>
        <v>0.95</v>
      </c>
      <c r="AA137">
        <f>VLOOKUP($A137,'5on5'!$A$3:$CZ$712,41,0)/VLOOKUP($A137,'5on5'!$A$3:$CZ$712,94,0)</f>
        <v>6.5939241698720466E-2</v>
      </c>
      <c r="AB137" t="str">
        <f>IF(ISERROR(VLOOKUP($A137,pk!$A$3:$CZ$712,41,0)),"",IF( VLOOKUP($A137,pk!$A$3:$CZ$712,94,0)&lt;75,"",VLOOKUP($A137,pk!$A$3:$CZ$712,41,0)/VLOOKUP($A137,pk!$A$3:$CZ$712,94,0)))</f>
        <v/>
      </c>
      <c r="AC137">
        <f>(VLOOKUP($A137,allsit!$A$3:$CZ$712,84,0)+VLOOKUP($A137,allsit!$A$3:$CZ$712,85,0))    /VLOOKUP($A137,allsit!$A$3:$CZ$712,94,0)</f>
        <v>0.10924427850376824</v>
      </c>
      <c r="AD137">
        <f>VLOOKUP($A137,'5on5'!$A$3:$CZ$712,93,0)</f>
        <v>0.75</v>
      </c>
    </row>
    <row r="138" spans="1:30">
      <c r="A138" t="s">
        <v>1330</v>
      </c>
      <c r="B138" t="s">
        <v>1331</v>
      </c>
      <c r="C138" t="s">
        <v>68</v>
      </c>
      <c r="D138" t="s">
        <v>1056</v>
      </c>
      <c r="E138" s="25">
        <f>VLOOKUP($A138,allsit!$A$3:$CZ$712,10,0)</f>
        <v>8</v>
      </c>
      <c r="F138" s="25">
        <f>VLOOKUP($A138,allsit!$A$3:$CZ$712,11,0)</f>
        <v>10</v>
      </c>
      <c r="G138" s="4">
        <f>60*VLOOKUP($A138,allsit!$A$3:$CZ$712,71,0)/VLOOKUP($A138,allsit!$A$3:$CZ$712,94,0)</f>
        <v>-0.56727754053670754</v>
      </c>
      <c r="H138" s="26">
        <f>VLOOKUP($A138,'5on5'!$A$3:$CZ$712,94,0)/VLOOKUP($A138,'5on5'!$A$3:$CZ$712,5,0)</f>
        <v>11.561458333333334</v>
      </c>
      <c r="I138" s="26">
        <f>IF( ISERROR(VLOOKUP($A138,pp!$A$3:$CZ$712,94,0)),0,  VLOOKUP($A138,pp!$A$3:$CZ$712,94,0)/VLOOKUP($A138,pp!$A$3:$CZ$712,5,0))</f>
        <v>0.49702127659574469</v>
      </c>
      <c r="J138" s="26">
        <f>IF( ISERROR(VLOOKUP($A138,pk!$A$3:$CZ$712,94,0)),0,  VLOOKUP($A138,pk!$A$3:$CZ$712,94,0)/VLOOKUP($A138,pk!$A$3:$CZ$712,5,0))</f>
        <v>0.89090909090909098</v>
      </c>
      <c r="K138" s="26">
        <f>VLOOKUP($A138,allsit!$A$3:$CZ$712,98,0)</f>
        <v>17.13</v>
      </c>
      <c r="L138" s="1">
        <f>IF( SUM(VLOOKUP($A138,'5on5'!$A$3:$CZ$712,78,0), VLOOKUP($A138,'5on5'!$A$3:$CZ$712,79,0))&lt;60,"",  100*VLOOKUP($A138,'5on5'!$A$3:$CZ$712,78,0)/SUM(VLOOKUP($A138,'5on5'!$A$3:$CZ$712,78,0), VLOOKUP($A138,'5on5'!$A$3:$CZ$712,79,0))             )</f>
        <v>36.752136752136749</v>
      </c>
      <c r="M138" s="28">
        <f>60*VLOOKUP($A138,'5on5'!$A$3:$CZ$712,90,0)/VLOOKUP($A138,'5on5'!$A$3:$CZ$712,94,0)</f>
        <v>2.8110640598252092</v>
      </c>
      <c r="N138" s="28">
        <f>60*VLOOKUP($A138,'5on5'!$A$3:$CZ$712,89,0)/VLOOKUP($A138,'5on5'!$A$3:$CZ$712,94,0)</f>
        <v>1.7298855752770519</v>
      </c>
      <c r="O138" s="28">
        <f t="shared" si="4"/>
        <v>1.0811784845481573</v>
      </c>
      <c r="P138" s="28">
        <f>VLOOKUP($A138,'5on5'!$A$3:$CZ$712,37,0)</f>
        <v>46.71</v>
      </c>
      <c r="Q138" s="28">
        <f>VLOOKUP($A138,'5on5'!$A$3:$CZ$712,38,0)</f>
        <v>67.36</v>
      </c>
      <c r="R138" s="4">
        <f t="shared" si="5"/>
        <v>-20.65</v>
      </c>
      <c r="S138" s="28">
        <f>P138-VLOOKUP($A138,'5on5'!$A$3:$CZ$712,101,0)</f>
        <v>-3.0499999999999972</v>
      </c>
      <c r="T138" s="28">
        <f>Q138-VLOOKUP($A138,'5on5'!$A$3:$CZ$712,102,0)</f>
        <v>8.269999999999996</v>
      </c>
      <c r="U138" s="3">
        <f>60*VLOOKUP($A138,'5on5'!$A$3:$CZ$712,64,0)/VLOOKUP($A138,'5on5'!$A$3:$CZ$712,94,0)</f>
        <v>6.1627173619244973</v>
      </c>
      <c r="V138" s="1">
        <f>IF( VLOOKUP($A138,'5on5'!$A$3:$CZ$712,64,0)&lt;40,"",  VLOOKUP($A138,'5on5'!$A$3:$CZ$712,19,0))</f>
        <v>12.28</v>
      </c>
      <c r="W138">
        <f>VLOOKUP($A138,'5on5'!$A$3:$CZ$712,14,0)</f>
        <v>0.97</v>
      </c>
      <c r="X138" s="1">
        <f>IF(ISERROR(VLOOKUP($A138,pp!$A$3:$CZ$712,64,0)),"",60*VLOOKUP($A138,pp!$A$3:$CZ$712,64,0)/VLOOKUP($A138,pp!$A$3:$CZ$712,94,0))</f>
        <v>5.1369863013698636</v>
      </c>
      <c r="Y138" s="1" t="str">
        <f>IF(X138="","",IF(VLOOKUP($A138,pp!$A$3:$CZ$712,64,0)&lt;20,"",  VLOOKUP($A138,pp!$A$3:$CZ$712,19,0)))</f>
        <v/>
      </c>
      <c r="Z138" s="1">
        <f>IF(ISERROR( VLOOKUP($A138,pp!$A$3:$CZ$712,14,0)  ),"",VLOOKUP($A138,pp!$A$3:$CZ$712,14,0))</f>
        <v>2.57</v>
      </c>
      <c r="AA138">
        <f>VLOOKUP($A138,'5on5'!$A$3:$CZ$712,41,0)/VLOOKUP($A138,'5on5'!$A$3:$CZ$712,94,0)</f>
        <v>6.126678079106225E-2</v>
      </c>
      <c r="AB138" t="str">
        <f>IF(ISERROR(VLOOKUP($A138,pk!$A$3:$CZ$712,41,0)),"",IF( VLOOKUP($A138,pk!$A$3:$CZ$712,94,0)&lt;75,"",VLOOKUP($A138,pk!$A$3:$CZ$712,41,0)/VLOOKUP($A138,pk!$A$3:$CZ$712,94,0)))</f>
        <v/>
      </c>
      <c r="AC138">
        <f>(VLOOKUP($A138,allsit!$A$3:$CZ$712,84,0)+VLOOKUP($A138,allsit!$A$3:$CZ$712,85,0))    /VLOOKUP($A138,allsit!$A$3:$CZ$712,94,0)</f>
        <v>0.15127401080978869</v>
      </c>
      <c r="AD138">
        <f>VLOOKUP($A138,'5on5'!$A$3:$CZ$712,93,0)</f>
        <v>0.32</v>
      </c>
    </row>
    <row r="139" spans="1:30">
      <c r="A139" t="s">
        <v>426</v>
      </c>
      <c r="B139" t="s">
        <v>427</v>
      </c>
      <c r="C139" t="s">
        <v>68</v>
      </c>
      <c r="D139" t="s">
        <v>204</v>
      </c>
      <c r="E139" s="25">
        <f>VLOOKUP($A139,allsit!$A$3:$CZ$712,10,0)</f>
        <v>8</v>
      </c>
      <c r="F139" s="25">
        <f>VLOOKUP($A139,allsit!$A$3:$CZ$712,11,0)</f>
        <v>31</v>
      </c>
      <c r="G139" s="4">
        <f>60*VLOOKUP($A139,allsit!$A$3:$CZ$712,71,0)/VLOOKUP($A139,allsit!$A$3:$CZ$712,94,0)</f>
        <v>1.4206169069740862</v>
      </c>
      <c r="H139" s="26">
        <f>VLOOKUP($A139,'5on5'!$A$3:$CZ$712,94,0)/VLOOKUP($A139,'5on5'!$A$3:$CZ$712,5,0)</f>
        <v>14.545</v>
      </c>
      <c r="I139" s="26">
        <f>IF( ISERROR(VLOOKUP($A139,pp!$A$3:$CZ$712,94,0)),0,  VLOOKUP($A139,pp!$A$3:$CZ$712,94,0)/VLOOKUP($A139,pp!$A$3:$CZ$712,5,0))</f>
        <v>2.0390909090909091</v>
      </c>
      <c r="J139" s="26">
        <f>IF( ISERROR(VLOOKUP($A139,pk!$A$3:$CZ$712,94,0)),0,  VLOOKUP($A139,pk!$A$3:$CZ$712,94,0)/VLOOKUP($A139,pk!$A$3:$CZ$712,5,0))</f>
        <v>0.40333333333333332</v>
      </c>
      <c r="K139" s="26">
        <f>VLOOKUP($A139,allsit!$A$3:$CZ$712,98,0)</f>
        <v>17.600000000000001</v>
      </c>
      <c r="L139" s="1">
        <f>IF( SUM(VLOOKUP($A139,'5on5'!$A$3:$CZ$712,78,0), VLOOKUP($A139,'5on5'!$A$3:$CZ$712,79,0))&lt;60,"",  100*VLOOKUP($A139,'5on5'!$A$3:$CZ$712,78,0)/SUM(VLOOKUP($A139,'5on5'!$A$3:$CZ$712,78,0), VLOOKUP($A139,'5on5'!$A$3:$CZ$712,79,0))             )</f>
        <v>47.160493827160494</v>
      </c>
      <c r="M139" s="28">
        <f>60*VLOOKUP($A139,'5on5'!$A$3:$CZ$712,90,0)/VLOOKUP($A139,'5on5'!$A$3:$CZ$712,94,0)</f>
        <v>2.001900794693952</v>
      </c>
      <c r="N139" s="28">
        <f>60*VLOOKUP($A139,'5on5'!$A$3:$CZ$712,89,0)/VLOOKUP($A139,'5on5'!$A$3:$CZ$712,94,0)</f>
        <v>1.1526095484601542</v>
      </c>
      <c r="O139" s="28">
        <f t="shared" si="4"/>
        <v>0.84929124623379781</v>
      </c>
      <c r="P139" s="28">
        <f>VLOOKUP($A139,'5on5'!$A$3:$CZ$712,37,0)</f>
        <v>60.54</v>
      </c>
      <c r="Q139" s="28">
        <f>VLOOKUP($A139,'5on5'!$A$3:$CZ$712,38,0)</f>
        <v>54.9</v>
      </c>
      <c r="R139" s="4">
        <f t="shared" si="5"/>
        <v>5.6400000000000006</v>
      </c>
      <c r="S139" s="28">
        <f>P139-VLOOKUP($A139,'5on5'!$A$3:$CZ$712,101,0)</f>
        <v>4.1499999999999986</v>
      </c>
      <c r="T139" s="28">
        <f>Q139-VLOOKUP($A139,'5on5'!$A$3:$CZ$712,102,0)</f>
        <v>3.2800000000000011</v>
      </c>
      <c r="U139" s="3">
        <f>60*VLOOKUP($A139,'5on5'!$A$3:$CZ$712,64,0)/VLOOKUP($A139,'5on5'!$A$3:$CZ$712,94,0)</f>
        <v>4.9137564960669726</v>
      </c>
      <c r="V139" s="1">
        <f>IF( VLOOKUP($A139,'5on5'!$A$3:$CZ$712,64,0)&lt;40,"",  VLOOKUP($A139,'5on5'!$A$3:$CZ$712,19,0))</f>
        <v>9.8800000000000008</v>
      </c>
      <c r="W139">
        <f>VLOOKUP($A139,'5on5'!$A$3:$CZ$712,14,0)</f>
        <v>1.27</v>
      </c>
      <c r="X139" s="1">
        <f>IF(ISERROR(VLOOKUP($A139,pp!$A$3:$CZ$712,64,0)),"",60*VLOOKUP($A139,pp!$A$3:$CZ$712,64,0)/VLOOKUP($A139,pp!$A$3:$CZ$712,94,0))</f>
        <v>7.1333036112349522</v>
      </c>
      <c r="Y139" s="1" t="str">
        <f>IF(X139="","",IF(VLOOKUP($A139,pp!$A$3:$CZ$712,64,0)&lt;20,"",  VLOOKUP($A139,pp!$A$3:$CZ$712,19,0)))</f>
        <v/>
      </c>
      <c r="Z139" s="1">
        <f>IF(ISERROR( VLOOKUP($A139,pp!$A$3:$CZ$712,14,0)  ),"",VLOOKUP($A139,pp!$A$3:$CZ$712,14,0))</f>
        <v>3.12</v>
      </c>
      <c r="AA139">
        <f>VLOOKUP($A139,'5on5'!$A$3:$CZ$712,41,0)/VLOOKUP($A139,'5on5'!$A$3:$CZ$712,94,0)</f>
        <v>4.1453501304268704E-2</v>
      </c>
      <c r="AB139" t="str">
        <f>IF(ISERROR(VLOOKUP($A139,pk!$A$3:$CZ$712,41,0)),"",IF( VLOOKUP($A139,pk!$A$3:$CZ$712,94,0)&lt;75,"",VLOOKUP($A139,pk!$A$3:$CZ$712,41,0)/VLOOKUP($A139,pk!$A$3:$CZ$712,94,0)))</f>
        <v/>
      </c>
      <c r="AC139">
        <f>(VLOOKUP($A139,allsit!$A$3:$CZ$712,84,0)+VLOOKUP($A139,allsit!$A$3:$CZ$712,85,0))    /VLOOKUP($A139,allsit!$A$3:$CZ$712,94,0)</f>
        <v>0.11756829574957954</v>
      </c>
      <c r="AD139">
        <f>VLOOKUP($A139,'5on5'!$A$3:$CZ$712,93,0)</f>
        <v>0.06</v>
      </c>
    </row>
    <row r="140" spans="1:30">
      <c r="A140" t="s">
        <v>861</v>
      </c>
      <c r="B140" t="s">
        <v>862</v>
      </c>
      <c r="C140" t="s">
        <v>100</v>
      </c>
      <c r="D140" t="s">
        <v>84</v>
      </c>
      <c r="E140" s="25">
        <f>VLOOKUP($A140,allsit!$A$3:$CZ$712,10,0)</f>
        <v>6</v>
      </c>
      <c r="F140" s="25">
        <f>VLOOKUP($A140,allsit!$A$3:$CZ$712,11,0)</f>
        <v>4</v>
      </c>
      <c r="G140" s="4">
        <f>60*VLOOKUP($A140,allsit!$A$3:$CZ$712,71,0)/VLOOKUP($A140,allsit!$A$3:$CZ$712,94,0)</f>
        <v>0.4546602677443799</v>
      </c>
      <c r="H140" s="26">
        <f>VLOOKUP($A140,'5on5'!$A$3:$CZ$712,94,0)/VLOOKUP($A140,'5on5'!$A$3:$CZ$712,5,0)</f>
        <v>11.379666666666667</v>
      </c>
      <c r="I140" s="26">
        <f>IF( ISERROR(VLOOKUP($A140,pp!$A$3:$CZ$712,94,0)),0,  VLOOKUP($A140,pp!$A$3:$CZ$712,94,0)/VLOOKUP($A140,pp!$A$3:$CZ$712,5,0))</f>
        <v>1.6206896551724137</v>
      </c>
      <c r="J140" s="26">
        <f>IF( ISERROR(VLOOKUP($A140,pk!$A$3:$CZ$712,94,0)),0,  VLOOKUP($A140,pk!$A$3:$CZ$712,94,0)/VLOOKUP($A140,pk!$A$3:$CZ$712,5,0))</f>
        <v>0</v>
      </c>
      <c r="K140" s="26">
        <f>VLOOKUP($A140,allsit!$A$3:$CZ$712,98,0)</f>
        <v>17.46</v>
      </c>
      <c r="L140" s="1" t="str">
        <f>IF( SUM(VLOOKUP($A140,'5on5'!$A$3:$CZ$712,78,0), VLOOKUP($A140,'5on5'!$A$3:$CZ$712,79,0))&lt;60,"",  100*VLOOKUP($A140,'5on5'!$A$3:$CZ$712,78,0)/SUM(VLOOKUP($A140,'5on5'!$A$3:$CZ$712,78,0), VLOOKUP($A140,'5on5'!$A$3:$CZ$712,79,0))             )</f>
        <v/>
      </c>
      <c r="M140" s="28">
        <f>60*VLOOKUP($A140,'5on5'!$A$3:$CZ$712,90,0)/VLOOKUP($A140,'5on5'!$A$3:$CZ$712,94,0)</f>
        <v>1.9332727965083922</v>
      </c>
      <c r="N140" s="28">
        <f>60*VLOOKUP($A140,'5on5'!$A$3:$CZ$712,89,0)/VLOOKUP($A140,'5on5'!$A$3:$CZ$712,94,0)</f>
        <v>1.054512434459123</v>
      </c>
      <c r="O140" s="28">
        <f t="shared" si="4"/>
        <v>0.87876036204926922</v>
      </c>
      <c r="P140" s="28">
        <f>VLOOKUP($A140,'5on5'!$A$3:$CZ$712,37,0)</f>
        <v>54.13</v>
      </c>
      <c r="Q140" s="28">
        <f>VLOOKUP($A140,'5on5'!$A$3:$CZ$712,38,0)</f>
        <v>55.54</v>
      </c>
      <c r="R140" s="4">
        <f t="shared" si="5"/>
        <v>-1.4099999999999966</v>
      </c>
      <c r="S140" s="28">
        <f>P140-VLOOKUP($A140,'5on5'!$A$3:$CZ$712,101,0)</f>
        <v>-3.4899999999999949</v>
      </c>
      <c r="T140" s="28">
        <f>Q140-VLOOKUP($A140,'5on5'!$A$3:$CZ$712,102,0)</f>
        <v>4.2199999999999989</v>
      </c>
      <c r="U140" s="3">
        <f>60*VLOOKUP($A140,'5on5'!$A$3:$CZ$712,64,0)/VLOOKUP($A140,'5on5'!$A$3:$CZ$712,94,0)</f>
        <v>4.9210580274759073</v>
      </c>
      <c r="V140" s="1" t="str">
        <f>IF( VLOOKUP($A140,'5on5'!$A$3:$CZ$712,64,0)&lt;40,"",  VLOOKUP($A140,'5on5'!$A$3:$CZ$712,19,0))</f>
        <v/>
      </c>
      <c r="W140">
        <f>VLOOKUP($A140,'5on5'!$A$3:$CZ$712,14,0)</f>
        <v>0.35</v>
      </c>
      <c r="X140" s="1">
        <f>IF(ISERROR(VLOOKUP($A140,pp!$A$3:$CZ$712,64,0)),"",60*VLOOKUP($A140,pp!$A$3:$CZ$712,64,0)/VLOOKUP($A140,pp!$A$3:$CZ$712,94,0))</f>
        <v>6.3829787234042552</v>
      </c>
      <c r="Y140" s="1" t="str">
        <f>IF(X140="","",IF(VLOOKUP($A140,pp!$A$3:$CZ$712,64,0)&lt;20,"",  VLOOKUP($A140,pp!$A$3:$CZ$712,19,0)))</f>
        <v/>
      </c>
      <c r="Z140" s="1">
        <f>IF(ISERROR( VLOOKUP($A140,pp!$A$3:$CZ$712,14,0)  ),"",VLOOKUP($A140,pp!$A$3:$CZ$712,14,0))</f>
        <v>2.5499999999999998</v>
      </c>
      <c r="AA140">
        <f>VLOOKUP($A140,'5on5'!$A$3:$CZ$712,41,0)/VLOOKUP($A140,'5on5'!$A$3:$CZ$712,94,0)</f>
        <v>4.1008816895632565E-2</v>
      </c>
      <c r="AB140" t="str">
        <f>IF(ISERROR(VLOOKUP($A140,pk!$A$3:$CZ$712,41,0)),"",IF( VLOOKUP($A140,pk!$A$3:$CZ$712,94,0)&lt;75,"",VLOOKUP($A140,pk!$A$3:$CZ$712,41,0)/VLOOKUP($A140,pk!$A$3:$CZ$712,94,0)))</f>
        <v/>
      </c>
      <c r="AC140">
        <f>(VLOOKUP($A140,allsit!$A$3:$CZ$712,84,0)+VLOOKUP($A140,allsit!$A$3:$CZ$712,85,0))    /VLOOKUP($A140,allsit!$A$3:$CZ$712,94,0)</f>
        <v>0.13892397069967163</v>
      </c>
      <c r="AD140">
        <f>VLOOKUP($A140,'5on5'!$A$3:$CZ$712,93,0)</f>
        <v>-0.35</v>
      </c>
    </row>
    <row r="141" spans="1:30">
      <c r="A141" t="s">
        <v>1241</v>
      </c>
      <c r="B141" t="s">
        <v>1242</v>
      </c>
      <c r="C141" t="s">
        <v>87</v>
      </c>
      <c r="D141" t="s">
        <v>1243</v>
      </c>
      <c r="E141" s="25">
        <f>VLOOKUP($A141,allsit!$A$3:$CZ$712,10,0)</f>
        <v>3</v>
      </c>
      <c r="F141" s="25">
        <f>VLOOKUP($A141,allsit!$A$3:$CZ$712,11,0)</f>
        <v>3</v>
      </c>
      <c r="G141" s="4">
        <f>60*VLOOKUP($A141,allsit!$A$3:$CZ$712,71,0)/VLOOKUP($A141,allsit!$A$3:$CZ$712,94,0)</f>
        <v>-1.2360939431396787</v>
      </c>
      <c r="H141" s="26">
        <f>VLOOKUP($A141,'5on5'!$A$3:$CZ$712,94,0)/VLOOKUP($A141,'5on5'!$A$3:$CZ$712,5,0)</f>
        <v>13.921199999999999</v>
      </c>
      <c r="I141" s="26">
        <f>IF( ISERROR(VLOOKUP($A141,pp!$A$3:$CZ$712,94,0)),0,  VLOOKUP($A141,pp!$A$3:$CZ$712,94,0)/VLOOKUP($A141,pp!$A$3:$CZ$712,5,0))</f>
        <v>1.2481818181818183</v>
      </c>
      <c r="J141" s="26">
        <f>IF( ISERROR(VLOOKUP($A141,pk!$A$3:$CZ$712,94,0)),0,  VLOOKUP($A141,pk!$A$3:$CZ$712,94,0)/VLOOKUP($A141,pk!$A$3:$CZ$712,5,0))</f>
        <v>7.6086956521739135E-2</v>
      </c>
      <c r="K141" s="26">
        <f>VLOOKUP($A141,allsit!$A$3:$CZ$712,98,0)</f>
        <v>17.32</v>
      </c>
      <c r="L141" s="1">
        <f>IF( SUM(VLOOKUP($A141,'5on5'!$A$3:$CZ$712,78,0), VLOOKUP($A141,'5on5'!$A$3:$CZ$712,79,0))&lt;60,"",  100*VLOOKUP($A141,'5on5'!$A$3:$CZ$712,78,0)/SUM(VLOOKUP($A141,'5on5'!$A$3:$CZ$712,78,0), VLOOKUP($A141,'5on5'!$A$3:$CZ$712,79,0))             )</f>
        <v>44.745762711864408</v>
      </c>
      <c r="M141" s="28">
        <f>60*VLOOKUP($A141,'5on5'!$A$3:$CZ$712,90,0)/VLOOKUP($A141,'5on5'!$A$3:$CZ$712,94,0)</f>
        <v>0.34479786225325404</v>
      </c>
      <c r="N141" s="28">
        <f>60*VLOOKUP($A141,'5on5'!$A$3:$CZ$712,89,0)/VLOOKUP($A141,'5on5'!$A$3:$CZ$712,94,0)</f>
        <v>0.68959572450650808</v>
      </c>
      <c r="O141" s="28">
        <f t="shared" si="4"/>
        <v>-0.34479786225325404</v>
      </c>
      <c r="P141" s="28">
        <f>VLOOKUP($A141,'5on5'!$A$3:$CZ$712,37,0)</f>
        <v>42.58</v>
      </c>
      <c r="Q141" s="28">
        <f>VLOOKUP($A141,'5on5'!$A$3:$CZ$712,38,0)</f>
        <v>65.680000000000007</v>
      </c>
      <c r="R141" s="4">
        <f t="shared" si="5"/>
        <v>-23.100000000000009</v>
      </c>
      <c r="S141" s="28">
        <f>P141-VLOOKUP($A141,'5on5'!$A$3:$CZ$712,101,0)</f>
        <v>-0.17999999999999972</v>
      </c>
      <c r="T141" s="28">
        <f>Q141-VLOOKUP($A141,'5on5'!$A$3:$CZ$712,102,0)</f>
        <v>1.2700000000000102</v>
      </c>
      <c r="U141" s="3">
        <f>60*VLOOKUP($A141,'5on5'!$A$3:$CZ$712,64,0)/VLOOKUP($A141,'5on5'!$A$3:$CZ$712,94,0)</f>
        <v>5.1719679337988111</v>
      </c>
      <c r="V141" s="1" t="str">
        <f>IF( VLOOKUP($A141,'5on5'!$A$3:$CZ$712,64,0)&lt;40,"",  VLOOKUP($A141,'5on5'!$A$3:$CZ$712,19,0))</f>
        <v/>
      </c>
      <c r="W141">
        <f>VLOOKUP($A141,'5on5'!$A$3:$CZ$712,14,0)</f>
        <v>0.34</v>
      </c>
      <c r="X141" s="1">
        <f>IF(ISERROR(VLOOKUP($A141,pp!$A$3:$CZ$712,64,0)),"",60*VLOOKUP($A141,pp!$A$3:$CZ$712,64,0)/VLOOKUP($A141,pp!$A$3:$CZ$712,94,0))</f>
        <v>10.924981791697013</v>
      </c>
      <c r="Y141" s="1" t="str">
        <f>IF(X141="","",IF(VLOOKUP($A141,pp!$A$3:$CZ$712,64,0)&lt;20,"",  VLOOKUP($A141,pp!$A$3:$CZ$712,19,0)))</f>
        <v/>
      </c>
      <c r="Z141" s="1">
        <f>IF(ISERROR( VLOOKUP($A141,pp!$A$3:$CZ$712,14,0)  ),"",VLOOKUP($A141,pp!$A$3:$CZ$712,14,0))</f>
        <v>2.19</v>
      </c>
      <c r="AA141">
        <f>VLOOKUP($A141,'5on5'!$A$3:$CZ$712,41,0)/VLOOKUP($A141,'5on5'!$A$3:$CZ$712,94,0)</f>
        <v>3.160647070654829E-2</v>
      </c>
      <c r="AB141" t="str">
        <f>IF(ISERROR(VLOOKUP($A141,pk!$A$3:$CZ$712,41,0)),"",IF( VLOOKUP($A141,pk!$A$3:$CZ$712,94,0)&lt;75,"",VLOOKUP($A141,pk!$A$3:$CZ$712,41,0)/VLOOKUP($A141,pk!$A$3:$CZ$712,94,0)))</f>
        <v/>
      </c>
      <c r="AC141">
        <f>(VLOOKUP($A141,allsit!$A$3:$CZ$712,84,0)+VLOOKUP($A141,allsit!$A$3:$CZ$712,85,0))    /VLOOKUP($A141,allsit!$A$3:$CZ$712,94,0)</f>
        <v>0.12103419859909353</v>
      </c>
      <c r="AD141">
        <f>VLOOKUP($A141,'5on5'!$A$3:$CZ$712,93,0)</f>
        <v>0.17</v>
      </c>
    </row>
    <row r="142" spans="1:30">
      <c r="A142" t="s">
        <v>758</v>
      </c>
      <c r="B142" t="s">
        <v>759</v>
      </c>
      <c r="C142" t="s">
        <v>124</v>
      </c>
      <c r="D142" t="s">
        <v>393</v>
      </c>
      <c r="E142" s="25">
        <f>VLOOKUP($A142,allsit!$A$3:$CZ$712,10,0)</f>
        <v>17</v>
      </c>
      <c r="F142" s="25">
        <f>VLOOKUP($A142,allsit!$A$3:$CZ$712,11,0)</f>
        <v>18</v>
      </c>
      <c r="G142" s="4">
        <f>60*VLOOKUP($A142,allsit!$A$3:$CZ$712,71,0)/VLOOKUP($A142,allsit!$A$3:$CZ$712,94,0)</f>
        <v>0.23976407215300144</v>
      </c>
      <c r="H142" s="26">
        <f>VLOOKUP($A142,'5on5'!$A$3:$CZ$712,94,0)/VLOOKUP($A142,'5on5'!$A$3:$CZ$712,5,0)</f>
        <v>12.791707317073172</v>
      </c>
      <c r="I142" s="26">
        <f>IF( ISERROR(VLOOKUP($A142,pp!$A$3:$CZ$712,94,0)),0,  VLOOKUP($A142,pp!$A$3:$CZ$712,94,0)/VLOOKUP($A142,pp!$A$3:$CZ$712,5,0))</f>
        <v>9.6962025316455702E-2</v>
      </c>
      <c r="J142" s="26">
        <f>IF( ISERROR(VLOOKUP($A142,pk!$A$3:$CZ$712,94,0)),0,  VLOOKUP($A142,pk!$A$3:$CZ$712,94,0)/VLOOKUP($A142,pk!$A$3:$CZ$712,5,0))</f>
        <v>1.9412345679012346</v>
      </c>
      <c r="K142" s="26">
        <f>VLOOKUP($A142,allsit!$A$3:$CZ$712,98,0)</f>
        <v>17.170000000000002</v>
      </c>
      <c r="L142" s="1" t="str">
        <f>IF( SUM(VLOOKUP($A142,'5on5'!$A$3:$CZ$712,78,0), VLOOKUP($A142,'5on5'!$A$3:$CZ$712,79,0))&lt;60,"",  100*VLOOKUP($A142,'5on5'!$A$3:$CZ$712,78,0)/SUM(VLOOKUP($A142,'5on5'!$A$3:$CZ$712,78,0), VLOOKUP($A142,'5on5'!$A$3:$CZ$712,79,0))             )</f>
        <v/>
      </c>
      <c r="M142" s="28">
        <f>60*VLOOKUP($A142,'5on5'!$A$3:$CZ$712,90,0)/VLOOKUP($A142,'5on5'!$A$3:$CZ$712,94,0)</f>
        <v>2.1164626472943597</v>
      </c>
      <c r="N142" s="28">
        <f>60*VLOOKUP($A142,'5on5'!$A$3:$CZ$712,89,0)/VLOOKUP($A142,'5on5'!$A$3:$CZ$712,94,0)</f>
        <v>2.0592609541242419</v>
      </c>
      <c r="O142" s="28">
        <f t="shared" si="4"/>
        <v>5.7201693170117807E-2</v>
      </c>
      <c r="P142" s="28">
        <f>VLOOKUP($A142,'5on5'!$A$3:$CZ$712,37,0)</f>
        <v>55.54</v>
      </c>
      <c r="Q142" s="28">
        <f>VLOOKUP($A142,'5on5'!$A$3:$CZ$712,38,0)</f>
        <v>54.8</v>
      </c>
      <c r="R142" s="4">
        <f t="shared" si="5"/>
        <v>0.74000000000000199</v>
      </c>
      <c r="S142" s="28">
        <f>P142-VLOOKUP($A142,'5on5'!$A$3:$CZ$712,101,0)</f>
        <v>1.2899999999999991</v>
      </c>
      <c r="T142" s="28">
        <f>Q142-VLOOKUP($A142,'5on5'!$A$3:$CZ$712,102,0)</f>
        <v>0.75999999999999801</v>
      </c>
      <c r="U142" s="3">
        <f>60*VLOOKUP($A142,'5on5'!$A$3:$CZ$712,64,0)/VLOOKUP($A142,'5on5'!$A$3:$CZ$712,94,0)</f>
        <v>8.9806658277084992</v>
      </c>
      <c r="V142" s="1">
        <f>IF( VLOOKUP($A142,'5on5'!$A$3:$CZ$712,64,0)&lt;40,"",  VLOOKUP($A142,'5on5'!$A$3:$CZ$712,19,0))</f>
        <v>7.64</v>
      </c>
      <c r="W142">
        <f>VLOOKUP($A142,'5on5'!$A$3:$CZ$712,14,0)</f>
        <v>0.92</v>
      </c>
      <c r="X142" s="1">
        <f>IF(ISERROR(VLOOKUP($A142,pp!$A$3:$CZ$712,64,0)),"",60*VLOOKUP($A142,pp!$A$3:$CZ$712,64,0)/VLOOKUP($A142,pp!$A$3:$CZ$712,94,0))</f>
        <v>7.8328981723237598</v>
      </c>
      <c r="Y142" s="1" t="str">
        <f>IF(X142="","",IF(VLOOKUP($A142,pp!$A$3:$CZ$712,64,0)&lt;20,"",  VLOOKUP($A142,pp!$A$3:$CZ$712,19,0)))</f>
        <v/>
      </c>
      <c r="Z142" s="1">
        <f>IF(ISERROR( VLOOKUP($A142,pp!$A$3:$CZ$712,14,0)  ),"",VLOOKUP($A142,pp!$A$3:$CZ$712,14,0))</f>
        <v>0</v>
      </c>
      <c r="AA142">
        <f>VLOOKUP($A142,'5on5'!$A$3:$CZ$712,41,0)/VLOOKUP($A142,'5on5'!$A$3:$CZ$712,94,0)</f>
        <v>5.6248331617282536E-2</v>
      </c>
      <c r="AB142">
        <f>IF(ISERROR(VLOOKUP($A142,pk!$A$3:$CZ$712,41,0)),"",IF( VLOOKUP($A142,pk!$A$3:$CZ$712,94,0)&lt;75,"",VLOOKUP($A142,pk!$A$3:$CZ$712,41,0)/VLOOKUP($A142,pk!$A$3:$CZ$712,94,0)))</f>
        <v>1.9079114729076571E-2</v>
      </c>
      <c r="AC142">
        <f>(VLOOKUP($A142,allsit!$A$3:$CZ$712,84,0)+VLOOKUP($A142,allsit!$A$3:$CZ$712,85,0))    /VLOOKUP($A142,allsit!$A$3:$CZ$712,94,0)</f>
        <v>0.14545687043948755</v>
      </c>
      <c r="AD142">
        <f>VLOOKUP($A142,'5on5'!$A$3:$CZ$712,93,0)</f>
        <v>-0.23</v>
      </c>
    </row>
    <row r="143" spans="1:30">
      <c r="A143" t="s">
        <v>884</v>
      </c>
      <c r="B143" t="s">
        <v>885</v>
      </c>
      <c r="C143" t="s">
        <v>113</v>
      </c>
      <c r="D143" t="s">
        <v>168</v>
      </c>
      <c r="E143" s="25">
        <f>VLOOKUP($A143,allsit!$A$3:$CZ$712,10,0)</f>
        <v>3</v>
      </c>
      <c r="F143" s="25">
        <f>VLOOKUP($A143,allsit!$A$3:$CZ$712,11,0)</f>
        <v>4</v>
      </c>
      <c r="G143" s="4">
        <f>60*VLOOKUP($A143,allsit!$A$3:$CZ$712,71,0)/VLOOKUP($A143,allsit!$A$3:$CZ$712,94,0)</f>
        <v>0.53156146179401997</v>
      </c>
      <c r="H143" s="26">
        <f>VLOOKUP($A143,'5on5'!$A$3:$CZ$712,94,0)/VLOOKUP($A143,'5on5'!$A$3:$CZ$712,5,0)</f>
        <v>9.1121276595744671</v>
      </c>
      <c r="I143" s="26">
        <f>IF( ISERROR(VLOOKUP($A143,pp!$A$3:$CZ$712,94,0)),0,  VLOOKUP($A143,pp!$A$3:$CZ$712,94,0)/VLOOKUP($A143,pp!$A$3:$CZ$712,5,0))</f>
        <v>0.12066666666666666</v>
      </c>
      <c r="J143" s="26">
        <f>IF( ISERROR(VLOOKUP($A143,pk!$A$3:$CZ$712,94,0)),0,  VLOOKUP($A143,pk!$A$3:$CZ$712,94,0)/VLOOKUP($A143,pk!$A$3:$CZ$712,5,0))</f>
        <v>0.31978723404255316</v>
      </c>
      <c r="K143" s="26">
        <f>VLOOKUP($A143,allsit!$A$3:$CZ$712,98,0)</f>
        <v>16.739999999999998</v>
      </c>
      <c r="L143" s="1" t="str">
        <f>IF( SUM(VLOOKUP($A143,'5on5'!$A$3:$CZ$712,78,0), VLOOKUP($A143,'5on5'!$A$3:$CZ$712,79,0))&lt;60,"",  100*VLOOKUP($A143,'5on5'!$A$3:$CZ$712,78,0)/SUM(VLOOKUP($A143,'5on5'!$A$3:$CZ$712,78,0), VLOOKUP($A143,'5on5'!$A$3:$CZ$712,79,0))             )</f>
        <v/>
      </c>
      <c r="M143" s="28">
        <f>60*VLOOKUP($A143,'5on5'!$A$3:$CZ$712,90,0)/VLOOKUP($A143,'5on5'!$A$3:$CZ$712,94,0)</f>
        <v>1.5410838956732902</v>
      </c>
      <c r="N143" s="28">
        <f>60*VLOOKUP($A143,'5on5'!$A$3:$CZ$712,89,0)/VLOOKUP($A143,'5on5'!$A$3:$CZ$712,94,0)</f>
        <v>1.260886823732692</v>
      </c>
      <c r="O143" s="28">
        <f t="shared" si="4"/>
        <v>0.28019707194059817</v>
      </c>
      <c r="P143" s="28">
        <f>VLOOKUP($A143,'5on5'!$A$3:$CZ$712,37,0)</f>
        <v>50.58</v>
      </c>
      <c r="Q143" s="28">
        <f>VLOOKUP($A143,'5on5'!$A$3:$CZ$712,38,0)</f>
        <v>52.26</v>
      </c>
      <c r="R143" s="4">
        <f t="shared" si="5"/>
        <v>-1.6799999999999997</v>
      </c>
      <c r="S143" s="28">
        <f>P143-VLOOKUP($A143,'5on5'!$A$3:$CZ$712,101,0)</f>
        <v>-3.0900000000000034</v>
      </c>
      <c r="T143" s="28">
        <f>Q143-VLOOKUP($A143,'5on5'!$A$3:$CZ$712,102,0)</f>
        <v>3.0000000000001137E-2</v>
      </c>
      <c r="U143" s="3">
        <f>60*VLOOKUP($A143,'5on5'!$A$3:$CZ$712,64,0)/VLOOKUP($A143,'5on5'!$A$3:$CZ$712,94,0)</f>
        <v>8.2658136222476486</v>
      </c>
      <c r="V143" s="1">
        <f>IF( VLOOKUP($A143,'5on5'!$A$3:$CZ$712,64,0)&lt;40,"",  VLOOKUP($A143,'5on5'!$A$3:$CZ$712,19,0))</f>
        <v>5.08</v>
      </c>
      <c r="W143">
        <f>VLOOKUP($A143,'5on5'!$A$3:$CZ$712,14,0)</f>
        <v>0.56000000000000005</v>
      </c>
      <c r="X143" s="1">
        <f>IF(ISERROR(VLOOKUP($A143,pp!$A$3:$CZ$712,64,0)),"",60*VLOOKUP($A143,pp!$A$3:$CZ$712,64,0)/VLOOKUP($A143,pp!$A$3:$CZ$712,94,0))</f>
        <v>0</v>
      </c>
      <c r="Y143" s="1" t="str">
        <f>IF(X143="","",IF(VLOOKUP($A143,pp!$A$3:$CZ$712,64,0)&lt;20,"",  VLOOKUP($A143,pp!$A$3:$CZ$712,19,0)))</f>
        <v/>
      </c>
      <c r="Z143" s="1">
        <f>IF(ISERROR( VLOOKUP($A143,pp!$A$3:$CZ$712,14,0)  ),"",VLOOKUP($A143,pp!$A$3:$CZ$712,14,0))</f>
        <v>0</v>
      </c>
      <c r="AA143">
        <f>VLOOKUP($A143,'5on5'!$A$3:$CZ$712,41,0)/VLOOKUP($A143,'5on5'!$A$3:$CZ$712,94,0)</f>
        <v>2.5684731594554838E-2</v>
      </c>
      <c r="AB143" t="str">
        <f>IF(ISERROR(VLOOKUP($A143,pk!$A$3:$CZ$712,41,0)),"",IF( VLOOKUP($A143,pk!$A$3:$CZ$712,94,0)&lt;75,"",VLOOKUP($A143,pk!$A$3:$CZ$712,41,0)/VLOOKUP($A143,pk!$A$3:$CZ$712,94,0)))</f>
        <v/>
      </c>
      <c r="AC143">
        <f>(VLOOKUP($A143,allsit!$A$3:$CZ$712,84,0)+VLOOKUP($A143,allsit!$A$3:$CZ$712,85,0))    /VLOOKUP($A143,allsit!$A$3:$CZ$712,94,0)</f>
        <v>0.20155038759689922</v>
      </c>
      <c r="AD143">
        <f>VLOOKUP($A143,'5on5'!$A$3:$CZ$712,93,0)</f>
        <v>0.14000000000000001</v>
      </c>
    </row>
    <row r="144" spans="1:30">
      <c r="A144" t="s">
        <v>774</v>
      </c>
      <c r="B144" t="s">
        <v>775</v>
      </c>
      <c r="C144" t="s">
        <v>124</v>
      </c>
      <c r="D144" t="s">
        <v>643</v>
      </c>
      <c r="E144" s="25">
        <f>VLOOKUP($A144,allsit!$A$3:$CZ$712,10,0)</f>
        <v>14</v>
      </c>
      <c r="F144" s="25">
        <f>VLOOKUP($A144,allsit!$A$3:$CZ$712,11,0)</f>
        <v>24</v>
      </c>
      <c r="G144" s="4">
        <f>60*VLOOKUP($A144,allsit!$A$3:$CZ$712,71,0)/VLOOKUP($A144,allsit!$A$3:$CZ$712,94,0)</f>
        <v>0.46121915596894458</v>
      </c>
      <c r="H144" s="26">
        <f>VLOOKUP($A144,'5on5'!$A$3:$CZ$712,94,0)/VLOOKUP($A144,'5on5'!$A$3:$CZ$712,5,0)</f>
        <v>15.825094339622641</v>
      </c>
      <c r="I144" s="26">
        <f>IF( ISERROR(VLOOKUP($A144,pp!$A$3:$CZ$712,94,0)),0,  VLOOKUP($A144,pp!$A$3:$CZ$712,94,0)/VLOOKUP($A144,pp!$A$3:$CZ$712,5,0))</f>
        <v>2.6475999999999997</v>
      </c>
      <c r="J144" s="26">
        <f>IF( ISERROR(VLOOKUP($A144,pk!$A$3:$CZ$712,94,0)),0,  VLOOKUP($A144,pk!$A$3:$CZ$712,94,0)/VLOOKUP($A144,pk!$A$3:$CZ$712,5,0))</f>
        <v>0.18884615384615386</v>
      </c>
      <c r="K144" s="26">
        <f>VLOOKUP($A144,allsit!$A$3:$CZ$712,98,0)</f>
        <v>17.75</v>
      </c>
      <c r="L144" s="1">
        <f>IF( SUM(VLOOKUP($A144,'5on5'!$A$3:$CZ$712,78,0), VLOOKUP($A144,'5on5'!$A$3:$CZ$712,79,0))&lt;60,"",  100*VLOOKUP($A144,'5on5'!$A$3:$CZ$712,78,0)/SUM(VLOOKUP($A144,'5on5'!$A$3:$CZ$712,78,0), VLOOKUP($A144,'5on5'!$A$3:$CZ$712,79,0))             )</f>
        <v>50.617283950617285</v>
      </c>
      <c r="M144" s="28">
        <f>60*VLOOKUP($A144,'5on5'!$A$3:$CZ$712,90,0)/VLOOKUP($A144,'5on5'!$A$3:$CZ$712,94,0)</f>
        <v>1.7884182037127561</v>
      </c>
      <c r="N144" s="28">
        <f>60*VLOOKUP($A144,'5on5'!$A$3:$CZ$712,89,0)/VLOOKUP($A144,'5on5'!$A$3:$CZ$712,94,0)</f>
        <v>3.2906894948314713</v>
      </c>
      <c r="O144" s="28">
        <f t="shared" si="4"/>
        <v>-1.5022712911187153</v>
      </c>
      <c r="P144" s="28">
        <f>VLOOKUP($A144,'5on5'!$A$3:$CZ$712,37,0)</f>
        <v>56.3</v>
      </c>
      <c r="Q144" s="28">
        <f>VLOOKUP($A144,'5on5'!$A$3:$CZ$712,38,0)</f>
        <v>55.51</v>
      </c>
      <c r="R144" s="4">
        <f t="shared" si="5"/>
        <v>0.78999999999999915</v>
      </c>
      <c r="S144" s="28">
        <f>P144-VLOOKUP($A144,'5on5'!$A$3:$CZ$712,101,0)</f>
        <v>3.5499999999999972</v>
      </c>
      <c r="T144" s="28">
        <f>Q144-VLOOKUP($A144,'5on5'!$A$3:$CZ$712,102,0)</f>
        <v>-0.63000000000000256</v>
      </c>
      <c r="U144" s="3">
        <f>60*VLOOKUP($A144,'5on5'!$A$3:$CZ$712,64,0)/VLOOKUP($A144,'5on5'!$A$3:$CZ$712,94,0)</f>
        <v>7.3682829992965555</v>
      </c>
      <c r="V144" s="1">
        <f>IF( VLOOKUP($A144,'5on5'!$A$3:$CZ$712,64,0)&lt;40,"",  VLOOKUP($A144,'5on5'!$A$3:$CZ$712,19,0))</f>
        <v>6.8</v>
      </c>
      <c r="W144">
        <f>VLOOKUP($A144,'5on5'!$A$3:$CZ$712,14,0)</f>
        <v>1.36</v>
      </c>
      <c r="X144" s="1">
        <f>IF(ISERROR(VLOOKUP($A144,pp!$A$3:$CZ$712,64,0)),"",60*VLOOKUP($A144,pp!$A$3:$CZ$712,64,0)/VLOOKUP($A144,pp!$A$3:$CZ$712,94,0))</f>
        <v>18.129626831847713</v>
      </c>
      <c r="Y144" s="1">
        <f>IF(X144="","",IF(VLOOKUP($A144,pp!$A$3:$CZ$712,64,0)&lt;20,"",  VLOOKUP($A144,pp!$A$3:$CZ$712,19,0)))</f>
        <v>7.5</v>
      </c>
      <c r="Z144" s="1">
        <f>IF(ISERROR( VLOOKUP($A144,pp!$A$3:$CZ$712,14,0)  ),"",VLOOKUP($A144,pp!$A$3:$CZ$712,14,0))</f>
        <v>1.36</v>
      </c>
      <c r="AA144">
        <f>VLOOKUP($A144,'5on5'!$A$3:$CZ$712,41,0)/VLOOKUP($A144,'5on5'!$A$3:$CZ$712,94,0)</f>
        <v>7.5113564555935763E-2</v>
      </c>
      <c r="AB144" t="str">
        <f>IF(ISERROR(VLOOKUP($A144,pk!$A$3:$CZ$712,41,0)),"",IF( VLOOKUP($A144,pk!$A$3:$CZ$712,94,0)&lt;75,"",VLOOKUP($A144,pk!$A$3:$CZ$712,41,0)/VLOOKUP($A144,pk!$A$3:$CZ$712,94,0)))</f>
        <v/>
      </c>
      <c r="AC144">
        <f>(VLOOKUP($A144,allsit!$A$3:$CZ$712,84,0)+VLOOKUP($A144,allsit!$A$3:$CZ$712,85,0))    /VLOOKUP($A144,allsit!$A$3:$CZ$712,94,0)</f>
        <v>0.19025290183718963</v>
      </c>
      <c r="AD144">
        <f>VLOOKUP($A144,'5on5'!$A$3:$CZ$712,93,0)</f>
        <v>-0.21</v>
      </c>
    </row>
    <row r="145" spans="1:30">
      <c r="A145" t="s">
        <v>1024</v>
      </c>
      <c r="B145" t="s">
        <v>1025</v>
      </c>
      <c r="C145" t="s">
        <v>113</v>
      </c>
      <c r="D145" t="s">
        <v>256</v>
      </c>
      <c r="E145" s="25">
        <f>VLOOKUP($A145,allsit!$A$3:$CZ$712,10,0)</f>
        <v>16</v>
      </c>
      <c r="F145" s="25">
        <f>VLOOKUP($A145,allsit!$A$3:$CZ$712,11,0)</f>
        <v>17</v>
      </c>
      <c r="G145" s="4">
        <f>60*VLOOKUP($A145,allsit!$A$3:$CZ$712,71,0)/VLOOKUP($A145,allsit!$A$3:$CZ$712,94,0)</f>
        <v>-0.52734272003374993</v>
      </c>
      <c r="H145" s="26">
        <f>VLOOKUP($A145,'5on5'!$A$3:$CZ$712,94,0)/VLOOKUP($A145,'5on5'!$A$3:$CZ$712,5,0)</f>
        <v>11.807530864197531</v>
      </c>
      <c r="I145" s="26">
        <f>IF( ISERROR(VLOOKUP($A145,pp!$A$3:$CZ$712,94,0)),0,  VLOOKUP($A145,pp!$A$3:$CZ$712,94,0)/VLOOKUP($A145,pp!$A$3:$CZ$712,5,0))</f>
        <v>0.45736842105263154</v>
      </c>
      <c r="J145" s="26">
        <f>IF( ISERROR(VLOOKUP($A145,pk!$A$3:$CZ$712,94,0)),0,  VLOOKUP($A145,pk!$A$3:$CZ$712,94,0)/VLOOKUP($A145,pk!$A$3:$CZ$712,5,0))</f>
        <v>1.3329113924050633</v>
      </c>
      <c r="K145" s="26">
        <f>VLOOKUP($A145,allsit!$A$3:$CZ$712,98,0)</f>
        <v>17.13</v>
      </c>
      <c r="L145" s="1" t="str">
        <f>IF( SUM(VLOOKUP($A145,'5on5'!$A$3:$CZ$712,78,0), VLOOKUP($A145,'5on5'!$A$3:$CZ$712,79,0))&lt;60,"",  100*VLOOKUP($A145,'5on5'!$A$3:$CZ$712,78,0)/SUM(VLOOKUP($A145,'5on5'!$A$3:$CZ$712,78,0), VLOOKUP($A145,'5on5'!$A$3:$CZ$712,79,0))             )</f>
        <v/>
      </c>
      <c r="M145" s="28">
        <f>60*VLOOKUP($A145,'5on5'!$A$3:$CZ$712,90,0)/VLOOKUP($A145,'5on5'!$A$3:$CZ$712,94,0)</f>
        <v>2.2584456456958835</v>
      </c>
      <c r="N145" s="28">
        <f>60*VLOOKUP($A145,'5on5'!$A$3:$CZ$712,89,0)/VLOOKUP($A145,'5on5'!$A$3:$CZ$712,94,0)</f>
        <v>0.94101901903995155</v>
      </c>
      <c r="O145" s="28">
        <f t="shared" si="4"/>
        <v>1.3174266266559318</v>
      </c>
      <c r="P145" s="28">
        <f>VLOOKUP($A145,'5on5'!$A$3:$CZ$712,37,0)</f>
        <v>52.51</v>
      </c>
      <c r="Q145" s="28">
        <f>VLOOKUP($A145,'5on5'!$A$3:$CZ$712,38,0)</f>
        <v>55.9</v>
      </c>
      <c r="R145" s="4">
        <f t="shared" si="5"/>
        <v>-3.3900000000000006</v>
      </c>
      <c r="S145" s="28">
        <f>P145-VLOOKUP($A145,'5on5'!$A$3:$CZ$712,101,0)</f>
        <v>-0.71000000000000085</v>
      </c>
      <c r="T145" s="28">
        <f>Q145-VLOOKUP($A145,'5on5'!$A$3:$CZ$712,102,0)</f>
        <v>1.6499999999999986</v>
      </c>
      <c r="U145" s="3">
        <f>60*VLOOKUP($A145,'5on5'!$A$3:$CZ$712,64,0)/VLOOKUP($A145,'5on5'!$A$3:$CZ$712,94,0)</f>
        <v>7.2772137472422918</v>
      </c>
      <c r="V145" s="1">
        <f>IF( VLOOKUP($A145,'5on5'!$A$3:$CZ$712,64,0)&lt;40,"",  VLOOKUP($A145,'5on5'!$A$3:$CZ$712,19,0))</f>
        <v>8.6199999999999992</v>
      </c>
      <c r="W145">
        <f>VLOOKUP($A145,'5on5'!$A$3:$CZ$712,14,0)</f>
        <v>0.94</v>
      </c>
      <c r="X145" s="1">
        <f>IF(ISERROR(VLOOKUP($A145,pp!$A$3:$CZ$712,64,0)),"",60*VLOOKUP($A145,pp!$A$3:$CZ$712,64,0)/VLOOKUP($A145,pp!$A$3:$CZ$712,94,0))</f>
        <v>12.082853855005755</v>
      </c>
      <c r="Y145" s="1" t="str">
        <f>IF(X145="","",IF(VLOOKUP($A145,pp!$A$3:$CZ$712,64,0)&lt;20,"",  VLOOKUP($A145,pp!$A$3:$CZ$712,19,0)))</f>
        <v/>
      </c>
      <c r="Z145" s="1">
        <f>IF(ISERROR( VLOOKUP($A145,pp!$A$3:$CZ$712,14,0)  ),"",VLOOKUP($A145,pp!$A$3:$CZ$712,14,0))</f>
        <v>0</v>
      </c>
      <c r="AA145">
        <f>VLOOKUP($A145,'5on5'!$A$3:$CZ$712,41,0)/VLOOKUP($A145,'5on5'!$A$3:$CZ$712,94,0)</f>
        <v>5.0187681015464079E-2</v>
      </c>
      <c r="AB145">
        <f>IF(ISERROR(VLOOKUP($A145,pk!$A$3:$CZ$712,41,0)),"",IF( VLOOKUP($A145,pk!$A$3:$CZ$712,94,0)&lt;75,"",VLOOKUP($A145,pk!$A$3:$CZ$712,41,0)/VLOOKUP($A145,pk!$A$3:$CZ$712,94,0)))</f>
        <v>1.8993352326685659E-2</v>
      </c>
      <c r="AC145">
        <f>(VLOOKUP($A145,allsit!$A$3:$CZ$712,84,0)+VLOOKUP($A145,allsit!$A$3:$CZ$712,85,0))    /VLOOKUP($A145,allsit!$A$3:$CZ$712,94,0)</f>
        <v>0.11425758934064582</v>
      </c>
      <c r="AD145">
        <f>VLOOKUP($A145,'5on5'!$A$3:$CZ$712,93,0)</f>
        <v>0.19</v>
      </c>
    </row>
    <row r="146" spans="1:30">
      <c r="A146" t="s">
        <v>613</v>
      </c>
      <c r="B146" t="s">
        <v>614</v>
      </c>
      <c r="C146" t="s">
        <v>68</v>
      </c>
      <c r="D146" t="s">
        <v>345</v>
      </c>
      <c r="E146" s="25">
        <f>VLOOKUP($A146,allsit!$A$3:$CZ$712,10,0)</f>
        <v>8</v>
      </c>
      <c r="F146" s="25">
        <f>VLOOKUP($A146,allsit!$A$3:$CZ$712,11,0)</f>
        <v>16</v>
      </c>
      <c r="G146" s="4">
        <f>60*VLOOKUP($A146,allsit!$A$3:$CZ$712,71,0)/VLOOKUP($A146,allsit!$A$3:$CZ$712,94,0)</f>
        <v>0.27519990215114587</v>
      </c>
      <c r="H146" s="26">
        <f>VLOOKUP($A146,'5on5'!$A$3:$CZ$712,94,0)/VLOOKUP($A146,'5on5'!$A$3:$CZ$712,5,0)</f>
        <v>13.392702702702701</v>
      </c>
      <c r="I146" s="26">
        <f>IF( ISERROR(VLOOKUP($A146,pp!$A$3:$CZ$712,94,0)),0,  VLOOKUP($A146,pp!$A$3:$CZ$712,94,0)/VLOOKUP($A146,pp!$A$3:$CZ$712,5,0))</f>
        <v>2.2094285714285715</v>
      </c>
      <c r="J146" s="26">
        <f>IF( ISERROR(VLOOKUP($A146,pk!$A$3:$CZ$712,94,0)),0,  VLOOKUP($A146,pk!$A$3:$CZ$712,94,0)/VLOOKUP($A146,pk!$A$3:$CZ$712,5,0))</f>
        <v>1.3318918918918918</v>
      </c>
      <c r="K146" s="26">
        <f>VLOOKUP($A146,allsit!$A$3:$CZ$712,98,0)</f>
        <v>17.63</v>
      </c>
      <c r="L146" s="1">
        <f>IF( SUM(VLOOKUP($A146,'5on5'!$A$3:$CZ$712,78,0), VLOOKUP($A146,'5on5'!$A$3:$CZ$712,79,0))&lt;60,"",  100*VLOOKUP($A146,'5on5'!$A$3:$CZ$712,78,0)/SUM(VLOOKUP($A146,'5on5'!$A$3:$CZ$712,78,0), VLOOKUP($A146,'5on5'!$A$3:$CZ$712,79,0))             )</f>
        <v>56.548856548856548</v>
      </c>
      <c r="M146" s="28">
        <f>60*VLOOKUP($A146,'5on5'!$A$3:$CZ$712,90,0)/VLOOKUP($A146,'5on5'!$A$3:$CZ$712,94,0)</f>
        <v>1.816237160212298</v>
      </c>
      <c r="N146" s="28">
        <f>60*VLOOKUP($A146,'5on5'!$A$3:$CZ$712,89,0)/VLOOKUP($A146,'5on5'!$A$3:$CZ$712,94,0)</f>
        <v>1.331907250822352</v>
      </c>
      <c r="O146" s="28">
        <f t="shared" si="4"/>
        <v>0.48432990938994602</v>
      </c>
      <c r="P146" s="28">
        <f>VLOOKUP($A146,'5on5'!$A$3:$CZ$712,37,0)</f>
        <v>57.27</v>
      </c>
      <c r="Q146" s="28">
        <f>VLOOKUP($A146,'5on5'!$A$3:$CZ$712,38,0)</f>
        <v>52.07</v>
      </c>
      <c r="R146" s="4">
        <f t="shared" si="5"/>
        <v>5.2000000000000028</v>
      </c>
      <c r="S146" s="28">
        <f>P146-VLOOKUP($A146,'5on5'!$A$3:$CZ$712,101,0)</f>
        <v>3.5700000000000003</v>
      </c>
      <c r="T146" s="28">
        <f>Q146-VLOOKUP($A146,'5on5'!$A$3:$CZ$712,102,0)</f>
        <v>-0.95000000000000284</v>
      </c>
      <c r="U146" s="3">
        <f>60*VLOOKUP($A146,'5on5'!$A$3:$CZ$712,64,0)/VLOOKUP($A146,'5on5'!$A$3:$CZ$712,94,0)</f>
        <v>7.1438661635017056</v>
      </c>
      <c r="V146" s="1">
        <f>IF( VLOOKUP($A146,'5on5'!$A$3:$CZ$712,64,0)&lt;40,"",  VLOOKUP($A146,'5on5'!$A$3:$CZ$712,19,0))</f>
        <v>10.17</v>
      </c>
      <c r="W146">
        <f>VLOOKUP($A146,'5on5'!$A$3:$CZ$712,14,0)</f>
        <v>1.33</v>
      </c>
      <c r="X146" s="1">
        <f>IF(ISERROR(VLOOKUP($A146,pp!$A$3:$CZ$712,64,0)),"",60*VLOOKUP($A146,pp!$A$3:$CZ$712,64,0)/VLOOKUP($A146,pp!$A$3:$CZ$712,94,0))</f>
        <v>14.742014742014742</v>
      </c>
      <c r="Y146" s="1" t="str">
        <f>IF(X146="","",IF(VLOOKUP($A146,pp!$A$3:$CZ$712,64,0)&lt;20,"",  VLOOKUP($A146,pp!$A$3:$CZ$712,19,0)))</f>
        <v/>
      </c>
      <c r="Z146" s="1">
        <f>IF(ISERROR( VLOOKUP($A146,pp!$A$3:$CZ$712,14,0)  ),"",VLOOKUP($A146,pp!$A$3:$CZ$712,14,0))</f>
        <v>2.33</v>
      </c>
      <c r="AA146">
        <f>VLOOKUP($A146,'5on5'!$A$3:$CZ$712,41,0)/VLOOKUP($A146,'5on5'!$A$3:$CZ$712,94,0)</f>
        <v>4.6414949649869836E-2</v>
      </c>
      <c r="AB146" t="str">
        <f>IF(ISERROR(VLOOKUP($A146,pk!$A$3:$CZ$712,41,0)),"",IF( VLOOKUP($A146,pk!$A$3:$CZ$712,94,0)&lt;75,"",VLOOKUP($A146,pk!$A$3:$CZ$712,41,0)/VLOOKUP($A146,pk!$A$3:$CZ$712,94,0)))</f>
        <v/>
      </c>
      <c r="AC146">
        <f>(VLOOKUP($A146,allsit!$A$3:$CZ$712,84,0)+VLOOKUP($A146,allsit!$A$3:$CZ$712,85,0))    /VLOOKUP($A146,allsit!$A$3:$CZ$712,94,0)</f>
        <v>0.23239102848318985</v>
      </c>
      <c r="AD146">
        <f>VLOOKUP($A146,'5on5'!$A$3:$CZ$712,93,0)</f>
        <v>0</v>
      </c>
    </row>
    <row r="147" spans="1:30">
      <c r="A147" t="s">
        <v>542</v>
      </c>
      <c r="B147" t="s">
        <v>543</v>
      </c>
      <c r="C147" t="s">
        <v>124</v>
      </c>
      <c r="D147" t="s">
        <v>544</v>
      </c>
      <c r="E147" s="25">
        <f>VLOOKUP($A147,allsit!$A$3:$CZ$712,10,0)</f>
        <v>28</v>
      </c>
      <c r="F147" s="25">
        <f>VLOOKUP($A147,allsit!$A$3:$CZ$712,11,0)</f>
        <v>32</v>
      </c>
      <c r="G147" s="4">
        <f>60*VLOOKUP($A147,allsit!$A$3:$CZ$712,71,0)/VLOOKUP($A147,allsit!$A$3:$CZ$712,94,0)</f>
        <v>1.3045042883704194</v>
      </c>
      <c r="H147" s="26">
        <f>VLOOKUP($A147,'5on5'!$A$3:$CZ$712,94,0)/VLOOKUP($A147,'5on5'!$A$3:$CZ$712,5,0)</f>
        <v>14.091168831168831</v>
      </c>
      <c r="I147" s="26">
        <f>IF( ISERROR(VLOOKUP($A147,pp!$A$3:$CZ$712,94,0)),0,  VLOOKUP($A147,pp!$A$3:$CZ$712,94,0)/VLOOKUP($A147,pp!$A$3:$CZ$712,5,0))</f>
        <v>2.571315789473684</v>
      </c>
      <c r="J147" s="26">
        <f>IF( ISERROR(VLOOKUP($A147,pk!$A$3:$CZ$712,94,0)),0,  VLOOKUP($A147,pk!$A$3:$CZ$712,94,0)/VLOOKUP($A147,pk!$A$3:$CZ$712,5,0))</f>
        <v>0.04</v>
      </c>
      <c r="K147" s="26">
        <f>VLOOKUP($A147,allsit!$A$3:$CZ$712,98,0)</f>
        <v>17.57</v>
      </c>
      <c r="L147" s="1" t="str">
        <f>IF( SUM(VLOOKUP($A147,'5on5'!$A$3:$CZ$712,78,0), VLOOKUP($A147,'5on5'!$A$3:$CZ$712,79,0))&lt;60,"",  100*VLOOKUP($A147,'5on5'!$A$3:$CZ$712,78,0)/SUM(VLOOKUP($A147,'5on5'!$A$3:$CZ$712,78,0), VLOOKUP($A147,'5on5'!$A$3:$CZ$712,79,0))             )</f>
        <v/>
      </c>
      <c r="M147" s="28">
        <f>60*VLOOKUP($A147,'5on5'!$A$3:$CZ$712,90,0)/VLOOKUP($A147,'5on5'!$A$3:$CZ$712,94,0)</f>
        <v>1.7695526349744706</v>
      </c>
      <c r="N147" s="28">
        <f>60*VLOOKUP($A147,'5on5'!$A$3:$CZ$712,89,0)/VLOOKUP($A147,'5on5'!$A$3:$CZ$712,94,0)</f>
        <v>1.880149674660375</v>
      </c>
      <c r="O147" s="28">
        <f t="shared" si="4"/>
        <v>-0.1105970396859044</v>
      </c>
      <c r="P147" s="28">
        <f>VLOOKUP($A147,'5on5'!$A$3:$CZ$712,37,0)</f>
        <v>57.51</v>
      </c>
      <c r="Q147" s="28">
        <f>VLOOKUP($A147,'5on5'!$A$3:$CZ$712,38,0)</f>
        <v>54.03</v>
      </c>
      <c r="R147" s="4">
        <f t="shared" si="5"/>
        <v>3.4799999999999969</v>
      </c>
      <c r="S147" s="28">
        <f>P147-VLOOKUP($A147,'5on5'!$A$3:$CZ$712,101,0)</f>
        <v>5.7999999999999972</v>
      </c>
      <c r="T147" s="28">
        <f>Q147-VLOOKUP($A147,'5on5'!$A$3:$CZ$712,102,0)</f>
        <v>-0.87999999999999545</v>
      </c>
      <c r="U147" s="3">
        <f>60*VLOOKUP($A147,'5on5'!$A$3:$CZ$712,64,0)/VLOOKUP($A147,'5on5'!$A$3:$CZ$712,94,0)</f>
        <v>8.6265690955005443</v>
      </c>
      <c r="V147" s="1">
        <f>IF( VLOOKUP($A147,'5on5'!$A$3:$CZ$712,64,0)&lt;40,"",  VLOOKUP($A147,'5on5'!$A$3:$CZ$712,19,0))</f>
        <v>10.9</v>
      </c>
      <c r="W147">
        <f>VLOOKUP($A147,'5on5'!$A$3:$CZ$712,14,0)</f>
        <v>1.1599999999999999</v>
      </c>
      <c r="X147" s="1">
        <f>IF(ISERROR(VLOOKUP($A147,pp!$A$3:$CZ$712,64,0)),"",60*VLOOKUP($A147,pp!$A$3:$CZ$712,64,0)/VLOOKUP($A147,pp!$A$3:$CZ$712,94,0))</f>
        <v>11.360147374884864</v>
      </c>
      <c r="Y147" s="1">
        <f>IF(X147="","",IF(VLOOKUP($A147,pp!$A$3:$CZ$712,64,0)&lt;20,"",  VLOOKUP($A147,pp!$A$3:$CZ$712,19,0)))</f>
        <v>21.62</v>
      </c>
      <c r="Z147" s="1">
        <f>IF(ISERROR( VLOOKUP($A147,pp!$A$3:$CZ$712,14,0)  ),"",VLOOKUP($A147,pp!$A$3:$CZ$712,14,0))</f>
        <v>2.46</v>
      </c>
      <c r="AA147">
        <f>VLOOKUP($A147,'5on5'!$A$3:$CZ$712,41,0)/VLOOKUP($A147,'5on5'!$A$3:$CZ$712,94,0)</f>
        <v>4.0552247884831617E-2</v>
      </c>
      <c r="AB147" t="str">
        <f>IF(ISERROR(VLOOKUP($A147,pk!$A$3:$CZ$712,41,0)),"",IF( VLOOKUP($A147,pk!$A$3:$CZ$712,94,0)&lt;75,"",VLOOKUP($A147,pk!$A$3:$CZ$712,41,0)/VLOOKUP($A147,pk!$A$3:$CZ$712,94,0)))</f>
        <v/>
      </c>
      <c r="AC147">
        <f>(VLOOKUP($A147,allsit!$A$3:$CZ$712,84,0)+VLOOKUP($A147,allsit!$A$3:$CZ$712,85,0))    /VLOOKUP($A147,allsit!$A$3:$CZ$712,94,0)</f>
        <v>0.19117735260600974</v>
      </c>
      <c r="AD147">
        <f>VLOOKUP($A147,'5on5'!$A$3:$CZ$712,93,0)</f>
        <v>-0.55000000000000004</v>
      </c>
    </row>
    <row r="148" spans="1:30">
      <c r="A148" t="s">
        <v>986</v>
      </c>
      <c r="B148" t="s">
        <v>987</v>
      </c>
      <c r="C148" t="s">
        <v>87</v>
      </c>
      <c r="D148" t="s">
        <v>204</v>
      </c>
      <c r="E148" s="25">
        <f>VLOOKUP($A148,allsit!$A$3:$CZ$712,10,0)</f>
        <v>7</v>
      </c>
      <c r="F148" s="25">
        <f>VLOOKUP($A148,allsit!$A$3:$CZ$712,11,0)</f>
        <v>7</v>
      </c>
      <c r="G148" s="4">
        <f>60*VLOOKUP($A148,allsit!$A$3:$CZ$712,71,0)/VLOOKUP($A148,allsit!$A$3:$CZ$712,94,0)</f>
        <v>-0.96798727788149075</v>
      </c>
      <c r="H148" s="26">
        <f>VLOOKUP($A148,'5on5'!$A$3:$CZ$712,94,0)/VLOOKUP($A148,'5on5'!$A$3:$CZ$712,5,0)</f>
        <v>9.8552777777777791</v>
      </c>
      <c r="I148" s="26">
        <f>IF( ISERROR(VLOOKUP($A148,pp!$A$3:$CZ$712,94,0)),0,  VLOOKUP($A148,pp!$A$3:$CZ$712,94,0)/VLOOKUP($A148,pp!$A$3:$CZ$712,5,0))</f>
        <v>6.1857142857142861E-2</v>
      </c>
      <c r="J148" s="26">
        <f>IF( ISERROR(VLOOKUP($A148,pk!$A$3:$CZ$712,94,0)),0,  VLOOKUP($A148,pk!$A$3:$CZ$712,94,0)/VLOOKUP($A148,pk!$A$3:$CZ$712,5,0))</f>
        <v>1.9977142857142858</v>
      </c>
      <c r="K148" s="26">
        <f>VLOOKUP($A148,allsit!$A$3:$CZ$712,98,0)</f>
        <v>17.16</v>
      </c>
      <c r="L148" s="1">
        <f>IF( SUM(VLOOKUP($A148,'5on5'!$A$3:$CZ$712,78,0), VLOOKUP($A148,'5on5'!$A$3:$CZ$712,79,0))&lt;60,"",  100*VLOOKUP($A148,'5on5'!$A$3:$CZ$712,78,0)/SUM(VLOOKUP($A148,'5on5'!$A$3:$CZ$712,78,0), VLOOKUP($A148,'5on5'!$A$3:$CZ$712,79,0))             )</f>
        <v>46.881287726358146</v>
      </c>
      <c r="M148" s="28">
        <f>60*VLOOKUP($A148,'5on5'!$A$3:$CZ$712,90,0)/VLOOKUP($A148,'5on5'!$A$3:$CZ$712,94,0)</f>
        <v>2.1984836100228304</v>
      </c>
      <c r="N148" s="28">
        <f>60*VLOOKUP($A148,'5on5'!$A$3:$CZ$712,89,0)/VLOOKUP($A148,'5on5'!$A$3:$CZ$712,94,0)</f>
        <v>0.76101355731559506</v>
      </c>
      <c r="O148" s="28">
        <f t="shared" si="4"/>
        <v>1.4374700527072353</v>
      </c>
      <c r="P148" s="28">
        <f>VLOOKUP($A148,'5on5'!$A$3:$CZ$712,37,0)</f>
        <v>49.72</v>
      </c>
      <c r="Q148" s="28">
        <f>VLOOKUP($A148,'5on5'!$A$3:$CZ$712,38,0)</f>
        <v>52.85</v>
      </c>
      <c r="R148" s="4">
        <f t="shared" si="5"/>
        <v>-3.1300000000000026</v>
      </c>
      <c r="S148" s="28">
        <f>P148-VLOOKUP($A148,'5on5'!$A$3:$CZ$712,101,0)</f>
        <v>-2.2899999999999991</v>
      </c>
      <c r="T148" s="28">
        <f>Q148-VLOOKUP($A148,'5on5'!$A$3:$CZ$712,102,0)</f>
        <v>1.4100000000000037</v>
      </c>
      <c r="U148" s="3">
        <f>60*VLOOKUP($A148,'5on5'!$A$3:$CZ$712,64,0)/VLOOKUP($A148,'5on5'!$A$3:$CZ$712,94,0)</f>
        <v>6.8491220158403561</v>
      </c>
      <c r="V148" s="1">
        <f>IF( VLOOKUP($A148,'5on5'!$A$3:$CZ$712,64,0)&lt;40,"",  VLOOKUP($A148,'5on5'!$A$3:$CZ$712,19,0))</f>
        <v>7.41</v>
      </c>
      <c r="W148">
        <f>VLOOKUP($A148,'5on5'!$A$3:$CZ$712,14,0)</f>
        <v>0.51</v>
      </c>
      <c r="X148" s="1">
        <f>IF(ISERROR(VLOOKUP($A148,pp!$A$3:$CZ$712,64,0)),"",60*VLOOKUP($A148,pp!$A$3:$CZ$712,64,0)/VLOOKUP($A148,pp!$A$3:$CZ$712,94,0))</f>
        <v>13.856812933025404</v>
      </c>
      <c r="Y148" s="1" t="str">
        <f>IF(X148="","",IF(VLOOKUP($A148,pp!$A$3:$CZ$712,64,0)&lt;20,"",  VLOOKUP($A148,pp!$A$3:$CZ$712,19,0)))</f>
        <v/>
      </c>
      <c r="Z148" s="1">
        <f>IF(ISERROR( VLOOKUP($A148,pp!$A$3:$CZ$712,14,0)  ),"",VLOOKUP($A148,pp!$A$3:$CZ$712,14,0))</f>
        <v>0</v>
      </c>
      <c r="AA148">
        <f>VLOOKUP($A148,'5on5'!$A$3:$CZ$712,41,0)/VLOOKUP($A148,'5on5'!$A$3:$CZ$712,94,0)</f>
        <v>3.3822824769582004E-2</v>
      </c>
      <c r="AB148">
        <f>IF(ISERROR(VLOOKUP($A148,pk!$A$3:$CZ$712,41,0)),"",IF( VLOOKUP($A148,pk!$A$3:$CZ$712,94,0)&lt;75,"",VLOOKUP($A148,pk!$A$3:$CZ$712,41,0)/VLOOKUP($A148,pk!$A$3:$CZ$712,94,0)))</f>
        <v>7.1510297482837524E-3</v>
      </c>
      <c r="AC148">
        <f>(VLOOKUP($A148,allsit!$A$3:$CZ$712,84,0)+VLOOKUP($A148,allsit!$A$3:$CZ$712,85,0))    /VLOOKUP($A148,allsit!$A$3:$CZ$712,94,0)</f>
        <v>9.2189264560141967E-2</v>
      </c>
      <c r="AD148">
        <f>VLOOKUP($A148,'5on5'!$A$3:$CZ$712,93,0)</f>
        <v>-0.08</v>
      </c>
    </row>
    <row r="149" spans="1:30">
      <c r="A149" t="s">
        <v>1095</v>
      </c>
      <c r="B149" t="s">
        <v>1096</v>
      </c>
      <c r="C149" t="s">
        <v>113</v>
      </c>
      <c r="D149" t="s">
        <v>767</v>
      </c>
      <c r="E149" s="25">
        <f>VLOOKUP($A149,allsit!$A$3:$CZ$712,10,0)</f>
        <v>5</v>
      </c>
      <c r="F149" s="25">
        <f>VLOOKUP($A149,allsit!$A$3:$CZ$712,11,0)</f>
        <v>9</v>
      </c>
      <c r="G149" s="4">
        <f>60*VLOOKUP($A149,allsit!$A$3:$CZ$712,71,0)/VLOOKUP($A149,allsit!$A$3:$CZ$712,94,0)</f>
        <v>-0.41299559471365638</v>
      </c>
      <c r="H149" s="26">
        <f>VLOOKUP($A149,'5on5'!$A$3:$CZ$712,94,0)/VLOOKUP($A149,'5on5'!$A$3:$CZ$712,5,0)</f>
        <v>12.326750000000001</v>
      </c>
      <c r="I149" s="26">
        <f>IF( ISERROR(VLOOKUP($A149,pp!$A$3:$CZ$712,94,0)),0,  VLOOKUP($A149,pp!$A$3:$CZ$712,94,0)/VLOOKUP($A149,pp!$A$3:$CZ$712,5,0))</f>
        <v>1.5710256410256411</v>
      </c>
      <c r="J149" s="26">
        <f>IF( ISERROR(VLOOKUP($A149,pk!$A$3:$CZ$712,94,0)),0,  VLOOKUP($A149,pk!$A$3:$CZ$712,94,0)/VLOOKUP($A149,pk!$A$3:$CZ$712,5,0))</f>
        <v>4.2249999999999996E-2</v>
      </c>
      <c r="K149" s="26">
        <f>VLOOKUP($A149,allsit!$A$3:$CZ$712,98,0)</f>
        <v>17.73</v>
      </c>
      <c r="L149" s="1" t="str">
        <f>IF( SUM(VLOOKUP($A149,'5on5'!$A$3:$CZ$712,78,0), VLOOKUP($A149,'5on5'!$A$3:$CZ$712,79,0))&lt;60,"",  100*VLOOKUP($A149,'5on5'!$A$3:$CZ$712,78,0)/SUM(VLOOKUP($A149,'5on5'!$A$3:$CZ$712,78,0), VLOOKUP($A149,'5on5'!$A$3:$CZ$712,79,0))             )</f>
        <v/>
      </c>
      <c r="M149" s="28">
        <f>60*VLOOKUP($A149,'5on5'!$A$3:$CZ$712,90,0)/VLOOKUP($A149,'5on5'!$A$3:$CZ$712,94,0)</f>
        <v>2.0686717910235868</v>
      </c>
      <c r="N149" s="28">
        <f>60*VLOOKUP($A149,'5on5'!$A$3:$CZ$712,89,0)/VLOOKUP($A149,'5on5'!$A$3:$CZ$712,94,0)</f>
        <v>1.3385523353682034</v>
      </c>
      <c r="O149" s="28">
        <f t="shared" si="4"/>
        <v>0.73011945565538339</v>
      </c>
      <c r="P149" s="28">
        <f>VLOOKUP($A149,'5on5'!$A$3:$CZ$712,37,0)</f>
        <v>43.93</v>
      </c>
      <c r="Q149" s="28">
        <f>VLOOKUP($A149,'5on5'!$A$3:$CZ$712,38,0)</f>
        <v>53.54</v>
      </c>
      <c r="R149" s="4">
        <f t="shared" si="5"/>
        <v>-9.61</v>
      </c>
      <c r="S149" s="28">
        <f>P149-VLOOKUP($A149,'5on5'!$A$3:$CZ$712,101,0)</f>
        <v>-3.5</v>
      </c>
      <c r="T149" s="28">
        <f>Q149-VLOOKUP($A149,'5on5'!$A$3:$CZ$712,102,0)</f>
        <v>6.7899999999999991</v>
      </c>
      <c r="U149" s="3">
        <f>60*VLOOKUP($A149,'5on5'!$A$3:$CZ$712,64,0)/VLOOKUP($A149,'5on5'!$A$3:$CZ$712,94,0)</f>
        <v>4.745776461759994</v>
      </c>
      <c r="V149" s="1" t="str">
        <f>IF( VLOOKUP($A149,'5on5'!$A$3:$CZ$712,64,0)&lt;40,"",  VLOOKUP($A149,'5on5'!$A$3:$CZ$712,19,0))</f>
        <v/>
      </c>
      <c r="W149">
        <f>VLOOKUP($A149,'5on5'!$A$3:$CZ$712,14,0)</f>
        <v>0.73</v>
      </c>
      <c r="X149" s="1">
        <f>IF(ISERROR(VLOOKUP($A149,pp!$A$3:$CZ$712,64,0)),"",60*VLOOKUP($A149,pp!$A$3:$CZ$712,64,0)/VLOOKUP($A149,pp!$A$3:$CZ$712,94,0))</f>
        <v>6.8549045209727435</v>
      </c>
      <c r="Y149" s="1" t="str">
        <f>IF(X149="","",IF(VLOOKUP($A149,pp!$A$3:$CZ$712,64,0)&lt;20,"",  VLOOKUP($A149,pp!$A$3:$CZ$712,19,0)))</f>
        <v/>
      </c>
      <c r="Z149" s="1">
        <f>IF(ISERROR( VLOOKUP($A149,pp!$A$3:$CZ$712,14,0)  ),"",VLOOKUP($A149,pp!$A$3:$CZ$712,14,0))</f>
        <v>2.94</v>
      </c>
      <c r="AA149">
        <f>VLOOKUP($A149,'5on5'!$A$3:$CZ$712,41,0)/VLOOKUP($A149,'5on5'!$A$3:$CZ$712,94,0)</f>
        <v>2.2309205589470055E-2</v>
      </c>
      <c r="AB149" t="str">
        <f>IF(ISERROR(VLOOKUP($A149,pk!$A$3:$CZ$712,41,0)),"",IF( VLOOKUP($A149,pk!$A$3:$CZ$712,94,0)&lt;75,"",VLOOKUP($A149,pk!$A$3:$CZ$712,41,0)/VLOOKUP($A149,pk!$A$3:$CZ$712,94,0)))</f>
        <v/>
      </c>
      <c r="AC149">
        <f>(VLOOKUP($A149,allsit!$A$3:$CZ$712,84,0)+VLOOKUP($A149,allsit!$A$3:$CZ$712,85,0))    /VLOOKUP($A149,allsit!$A$3:$CZ$712,94,0)</f>
        <v>8.604074889867841E-2</v>
      </c>
      <c r="AD149">
        <f>VLOOKUP($A149,'5on5'!$A$3:$CZ$712,93,0)</f>
        <v>0.12</v>
      </c>
    </row>
    <row r="150" spans="1:30">
      <c r="A150" t="s">
        <v>560</v>
      </c>
      <c r="B150" t="s">
        <v>561</v>
      </c>
      <c r="C150" t="s">
        <v>100</v>
      </c>
      <c r="D150" t="s">
        <v>149</v>
      </c>
      <c r="E150" s="25">
        <f>VLOOKUP($A150,allsit!$A$3:$CZ$712,10,0)</f>
        <v>19</v>
      </c>
      <c r="F150" s="25">
        <f>VLOOKUP($A150,allsit!$A$3:$CZ$712,11,0)</f>
        <v>16</v>
      </c>
      <c r="G150" s="4">
        <f>60*VLOOKUP($A150,allsit!$A$3:$CZ$712,71,0)/VLOOKUP($A150,allsit!$A$3:$CZ$712,94,0)</f>
        <v>0.88270180310232915</v>
      </c>
      <c r="H150" s="26">
        <f>VLOOKUP($A150,'5on5'!$A$3:$CZ$712,94,0)/VLOOKUP($A150,'5on5'!$A$3:$CZ$712,5,0)</f>
        <v>12.748333333333333</v>
      </c>
      <c r="I150" s="26">
        <f>IF( ISERROR(VLOOKUP($A150,pp!$A$3:$CZ$712,94,0)),0,  VLOOKUP($A150,pp!$A$3:$CZ$712,94,0)/VLOOKUP($A150,pp!$A$3:$CZ$712,5,0))</f>
        <v>1.8511111111111112</v>
      </c>
      <c r="J150" s="26">
        <f>IF( ISERROR(VLOOKUP($A150,pk!$A$3:$CZ$712,94,0)),0,  VLOOKUP($A150,pk!$A$3:$CZ$712,94,0)/VLOOKUP($A150,pk!$A$3:$CZ$712,5,0))</f>
        <v>0</v>
      </c>
      <c r="K150" s="26">
        <f>VLOOKUP($A150,allsit!$A$3:$CZ$712,98,0)</f>
        <v>17.32</v>
      </c>
      <c r="L150" s="1" t="str">
        <f>IF( SUM(VLOOKUP($A150,'5on5'!$A$3:$CZ$712,78,0), VLOOKUP($A150,'5on5'!$A$3:$CZ$712,79,0))&lt;60,"",  100*VLOOKUP($A150,'5on5'!$A$3:$CZ$712,78,0)/SUM(VLOOKUP($A150,'5on5'!$A$3:$CZ$712,78,0), VLOOKUP($A150,'5on5'!$A$3:$CZ$712,79,0))             )</f>
        <v/>
      </c>
      <c r="M150" s="28">
        <f>60*VLOOKUP($A150,'5on5'!$A$3:$CZ$712,90,0)/VLOOKUP($A150,'5on5'!$A$3:$CZ$712,94,0)</f>
        <v>1.3073604392731075</v>
      </c>
      <c r="N150" s="28">
        <f>60*VLOOKUP($A150,'5on5'!$A$3:$CZ$712,89,0)/VLOOKUP($A150,'5on5'!$A$3:$CZ$712,94,0)</f>
        <v>1.045888351418486</v>
      </c>
      <c r="O150" s="28">
        <f t="shared" si="4"/>
        <v>0.2614720878546215</v>
      </c>
      <c r="P150" s="28">
        <f>VLOOKUP($A150,'5on5'!$A$3:$CZ$712,37,0)</f>
        <v>56.15</v>
      </c>
      <c r="Q150" s="28">
        <f>VLOOKUP($A150,'5on5'!$A$3:$CZ$712,38,0)</f>
        <v>52.29</v>
      </c>
      <c r="R150" s="4">
        <f t="shared" si="5"/>
        <v>3.8599999999999994</v>
      </c>
      <c r="S150" s="28">
        <f>P150-VLOOKUP($A150,'5on5'!$A$3:$CZ$712,101,0)</f>
        <v>1.259999999999998</v>
      </c>
      <c r="T150" s="28">
        <f>Q150-VLOOKUP($A150,'5on5'!$A$3:$CZ$712,102,0)</f>
        <v>0.88000000000000256</v>
      </c>
      <c r="U150" s="3">
        <f>60*VLOOKUP($A150,'5on5'!$A$3:$CZ$712,64,0)/VLOOKUP($A150,'5on5'!$A$3:$CZ$712,94,0)</f>
        <v>9.0861550529480972</v>
      </c>
      <c r="V150" s="1">
        <f>IF( VLOOKUP($A150,'5on5'!$A$3:$CZ$712,64,0)&lt;40,"",  VLOOKUP($A150,'5on5'!$A$3:$CZ$712,19,0))</f>
        <v>10.79</v>
      </c>
      <c r="W150">
        <f>VLOOKUP($A150,'5on5'!$A$3:$CZ$712,14,0)</f>
        <v>0.52</v>
      </c>
      <c r="X150" s="1">
        <f>IF(ISERROR(VLOOKUP($A150,pp!$A$3:$CZ$712,64,0)),"",60*VLOOKUP($A150,pp!$A$3:$CZ$712,64,0)/VLOOKUP($A150,pp!$A$3:$CZ$712,94,0))</f>
        <v>9.0036014405762312</v>
      </c>
      <c r="Y150" s="1">
        <f>IF(X150="","",IF(VLOOKUP($A150,pp!$A$3:$CZ$712,64,0)&lt;20,"",  VLOOKUP($A150,pp!$A$3:$CZ$712,19,0)))</f>
        <v>20</v>
      </c>
      <c r="Z150" s="1">
        <f>IF(ISERROR( VLOOKUP($A150,pp!$A$3:$CZ$712,14,0)  ),"",VLOOKUP($A150,pp!$A$3:$CZ$712,14,0))</f>
        <v>3.15</v>
      </c>
      <c r="AA150">
        <f>VLOOKUP($A150,'5on5'!$A$3:$CZ$712,41,0)/VLOOKUP($A150,'5on5'!$A$3:$CZ$712,94,0)</f>
        <v>3.2684010981827688E-2</v>
      </c>
      <c r="AB150" t="str">
        <f>IF(ISERROR(VLOOKUP($A150,pk!$A$3:$CZ$712,41,0)),"",IF( VLOOKUP($A150,pk!$A$3:$CZ$712,94,0)&lt;75,"",VLOOKUP($A150,pk!$A$3:$CZ$712,41,0)/VLOOKUP($A150,pk!$A$3:$CZ$712,94,0)))</f>
        <v/>
      </c>
      <c r="AC150">
        <f>(VLOOKUP($A150,allsit!$A$3:$CZ$712,84,0)+VLOOKUP($A150,allsit!$A$3:$CZ$712,85,0))    /VLOOKUP($A150,allsit!$A$3:$CZ$712,94,0)</f>
        <v>0.22159493182048054</v>
      </c>
      <c r="AD150">
        <f>VLOOKUP($A150,'5on5'!$A$3:$CZ$712,93,0)</f>
        <v>0.39</v>
      </c>
    </row>
    <row r="151" spans="1:30">
      <c r="A151" t="s">
        <v>654</v>
      </c>
      <c r="B151" t="s">
        <v>655</v>
      </c>
      <c r="C151" t="s">
        <v>68</v>
      </c>
      <c r="D151" t="s">
        <v>393</v>
      </c>
      <c r="E151" s="25">
        <f>VLOOKUP($A151,allsit!$A$3:$CZ$712,10,0)</f>
        <v>17</v>
      </c>
      <c r="F151" s="25">
        <f>VLOOKUP($A151,allsit!$A$3:$CZ$712,11,0)</f>
        <v>28</v>
      </c>
      <c r="G151" s="4">
        <f>60*VLOOKUP($A151,allsit!$A$3:$CZ$712,71,0)/VLOOKUP($A151,allsit!$A$3:$CZ$712,94,0)</f>
        <v>1.1556462951905853</v>
      </c>
      <c r="H151" s="26">
        <f>VLOOKUP($A151,'5on5'!$A$3:$CZ$712,94,0)/VLOOKUP($A151,'5on5'!$A$3:$CZ$712,5,0)</f>
        <v>11.82012658227848</v>
      </c>
      <c r="I151" s="26">
        <f>IF( ISERROR(VLOOKUP($A151,pp!$A$3:$CZ$712,94,0)),0,  VLOOKUP($A151,pp!$A$3:$CZ$712,94,0)/VLOOKUP($A151,pp!$A$3:$CZ$712,5,0))</f>
        <v>0.62315789473684213</v>
      </c>
      <c r="J151" s="26">
        <f>IF( ISERROR(VLOOKUP($A151,pk!$A$3:$CZ$712,94,0)),0,  VLOOKUP($A151,pk!$A$3:$CZ$712,94,0)/VLOOKUP($A151,pk!$A$3:$CZ$712,5,0))</f>
        <v>0.42615384615384616</v>
      </c>
      <c r="K151" s="26">
        <f>VLOOKUP($A151,allsit!$A$3:$CZ$712,98,0)</f>
        <v>17.09</v>
      </c>
      <c r="L151" s="1">
        <f>IF( SUM(VLOOKUP($A151,'5on5'!$A$3:$CZ$712,78,0), VLOOKUP($A151,'5on5'!$A$3:$CZ$712,79,0))&lt;60,"",  100*VLOOKUP($A151,'5on5'!$A$3:$CZ$712,78,0)/SUM(VLOOKUP($A151,'5on5'!$A$3:$CZ$712,78,0), VLOOKUP($A151,'5on5'!$A$3:$CZ$712,79,0))             )</f>
        <v>37.066246056782333</v>
      </c>
      <c r="M151" s="28">
        <f>60*VLOOKUP($A151,'5on5'!$A$3:$CZ$712,90,0)/VLOOKUP($A151,'5on5'!$A$3:$CZ$712,94,0)</f>
        <v>2.4416624722903437</v>
      </c>
      <c r="N151" s="28">
        <f>60*VLOOKUP($A151,'5on5'!$A$3:$CZ$712,89,0)/VLOOKUP($A151,'5on5'!$A$3:$CZ$712,94,0)</f>
        <v>2.2488996455305799</v>
      </c>
      <c r="O151" s="28">
        <f t="shared" si="4"/>
        <v>0.19276282675976386</v>
      </c>
      <c r="P151" s="28">
        <f>VLOOKUP($A151,'5on5'!$A$3:$CZ$712,37,0)</f>
        <v>55.45</v>
      </c>
      <c r="Q151" s="28">
        <f>VLOOKUP($A151,'5on5'!$A$3:$CZ$712,38,0)</f>
        <v>53.33</v>
      </c>
      <c r="R151" s="4">
        <f t="shared" si="5"/>
        <v>2.1200000000000045</v>
      </c>
      <c r="S151" s="28">
        <f>P151-VLOOKUP($A151,'5on5'!$A$3:$CZ$712,101,0)</f>
        <v>0.59000000000000341</v>
      </c>
      <c r="T151" s="28">
        <f>Q151-VLOOKUP($A151,'5on5'!$A$3:$CZ$712,102,0)</f>
        <v>-1.4400000000000048</v>
      </c>
      <c r="U151" s="3">
        <f>60*VLOOKUP($A151,'5on5'!$A$3:$CZ$712,64,0)/VLOOKUP($A151,'5on5'!$A$3:$CZ$712,94,0)</f>
        <v>6.2969190074856236</v>
      </c>
      <c r="V151" s="1">
        <f>IF( VLOOKUP($A151,'5on5'!$A$3:$CZ$712,64,0)&lt;40,"",  VLOOKUP($A151,'5on5'!$A$3:$CZ$712,19,0))</f>
        <v>14.29</v>
      </c>
      <c r="W151">
        <f>VLOOKUP($A151,'5on5'!$A$3:$CZ$712,14,0)</f>
        <v>1.41</v>
      </c>
      <c r="X151" s="1">
        <f>IF(ISERROR(VLOOKUP($A151,pp!$A$3:$CZ$712,64,0)),"",60*VLOOKUP($A151,pp!$A$3:$CZ$712,64,0)/VLOOKUP($A151,pp!$A$3:$CZ$712,94,0))</f>
        <v>8.8682432432432439</v>
      </c>
      <c r="Y151" s="1" t="str">
        <f>IF(X151="","",IF(VLOOKUP($A151,pp!$A$3:$CZ$712,64,0)&lt;20,"",  VLOOKUP($A151,pp!$A$3:$CZ$712,19,0)))</f>
        <v/>
      </c>
      <c r="Z151" s="1">
        <f>IF(ISERROR( VLOOKUP($A151,pp!$A$3:$CZ$712,14,0)  ),"",VLOOKUP($A151,pp!$A$3:$CZ$712,14,0))</f>
        <v>5.07</v>
      </c>
      <c r="AA151">
        <f>VLOOKUP($A151,'5on5'!$A$3:$CZ$712,41,0)/VLOOKUP($A151,'5on5'!$A$3:$CZ$712,94,0)</f>
        <v>3.5339851572623399E-2</v>
      </c>
      <c r="AB151" t="str">
        <f>IF(ISERROR(VLOOKUP($A151,pk!$A$3:$CZ$712,41,0)),"",IF( VLOOKUP($A151,pk!$A$3:$CZ$712,94,0)&lt;75,"",VLOOKUP($A151,pk!$A$3:$CZ$712,41,0)/VLOOKUP($A151,pk!$A$3:$CZ$712,94,0)))</f>
        <v/>
      </c>
      <c r="AC151">
        <f>(VLOOKUP($A151,allsit!$A$3:$CZ$712,84,0)+VLOOKUP($A151,allsit!$A$3:$CZ$712,85,0))    /VLOOKUP($A151,allsit!$A$3:$CZ$712,94,0)</f>
        <v>0.12519501531231339</v>
      </c>
      <c r="AD151">
        <f>VLOOKUP($A151,'5on5'!$A$3:$CZ$712,93,0)</f>
        <v>-0.13</v>
      </c>
    </row>
    <row r="152" spans="1:30">
      <c r="A152" t="s">
        <v>139</v>
      </c>
      <c r="B152" t="s">
        <v>140</v>
      </c>
      <c r="C152" t="s">
        <v>68</v>
      </c>
      <c r="D152" t="s">
        <v>81</v>
      </c>
      <c r="E152" s="25">
        <f>VLOOKUP($A152,allsit!$A$3:$CZ$712,10,0)</f>
        <v>15</v>
      </c>
      <c r="F152" s="25">
        <f>VLOOKUP($A152,allsit!$A$3:$CZ$712,11,0)</f>
        <v>18</v>
      </c>
      <c r="G152" s="4">
        <f>60*VLOOKUP($A152,allsit!$A$3:$CZ$712,71,0)/VLOOKUP($A152,allsit!$A$3:$CZ$712,94,0)</f>
        <v>0.70406007979347573</v>
      </c>
      <c r="H152" s="26">
        <f>VLOOKUP($A152,'5on5'!$A$3:$CZ$712,94,0)/VLOOKUP($A152,'5on5'!$A$3:$CZ$712,5,0)</f>
        <v>12.2476</v>
      </c>
      <c r="I152" s="26">
        <f>IF( ISERROR(VLOOKUP($A152,pp!$A$3:$CZ$712,94,0)),0,  VLOOKUP($A152,pp!$A$3:$CZ$712,94,0)/VLOOKUP($A152,pp!$A$3:$CZ$712,5,0))</f>
        <v>1.4029333333333334</v>
      </c>
      <c r="J152" s="26">
        <f>IF( ISERROR(VLOOKUP($A152,pk!$A$3:$CZ$712,94,0)),0,  VLOOKUP($A152,pk!$A$3:$CZ$712,94,0)/VLOOKUP($A152,pk!$A$3:$CZ$712,5,0))</f>
        <v>1.4801333333333333</v>
      </c>
      <c r="K152" s="26">
        <f>VLOOKUP($A152,allsit!$A$3:$CZ$712,98,0)</f>
        <v>17.5</v>
      </c>
      <c r="L152" s="1">
        <f>IF( SUM(VLOOKUP($A152,'5on5'!$A$3:$CZ$712,78,0), VLOOKUP($A152,'5on5'!$A$3:$CZ$712,79,0))&lt;60,"",  100*VLOOKUP($A152,'5on5'!$A$3:$CZ$712,78,0)/SUM(VLOOKUP($A152,'5on5'!$A$3:$CZ$712,78,0), VLOOKUP($A152,'5on5'!$A$3:$CZ$712,79,0))             )</f>
        <v>55.063291139240505</v>
      </c>
      <c r="M152" s="28">
        <f>60*VLOOKUP($A152,'5on5'!$A$3:$CZ$712,90,0)/VLOOKUP($A152,'5on5'!$A$3:$CZ$712,94,0)</f>
        <v>1.4370162317515267</v>
      </c>
      <c r="N152" s="28">
        <f>60*VLOOKUP($A152,'5on5'!$A$3:$CZ$712,89,0)/VLOOKUP($A152,'5on5'!$A$3:$CZ$712,94,0)</f>
        <v>1.0451027140011104</v>
      </c>
      <c r="O152" s="28">
        <f t="shared" si="4"/>
        <v>0.39191351775041627</v>
      </c>
      <c r="P152" s="28">
        <f>VLOOKUP($A152,'5on5'!$A$3:$CZ$712,37,0)</f>
        <v>59.83</v>
      </c>
      <c r="Q152" s="28">
        <f>VLOOKUP($A152,'5on5'!$A$3:$CZ$712,38,0)</f>
        <v>44.55</v>
      </c>
      <c r="R152" s="4">
        <f t="shared" si="5"/>
        <v>15.280000000000001</v>
      </c>
      <c r="S152" s="28">
        <f>P152-VLOOKUP($A152,'5on5'!$A$3:$CZ$712,101,0)</f>
        <v>5.8699999999999974</v>
      </c>
      <c r="T152" s="28">
        <f>Q152-VLOOKUP($A152,'5on5'!$A$3:$CZ$712,102,0)</f>
        <v>-1.3000000000000043</v>
      </c>
      <c r="U152" s="3">
        <f>60*VLOOKUP($A152,'5on5'!$A$3:$CZ$712,64,0)/VLOOKUP($A152,'5on5'!$A$3:$CZ$712,94,0)</f>
        <v>8.0995460335086058</v>
      </c>
      <c r="V152" s="1">
        <f>IF( VLOOKUP($A152,'5on5'!$A$3:$CZ$712,64,0)&lt;40,"",  VLOOKUP($A152,'5on5'!$A$3:$CZ$712,19,0))</f>
        <v>6.45</v>
      </c>
      <c r="W152">
        <f>VLOOKUP($A152,'5on5'!$A$3:$CZ$712,14,0)</f>
        <v>0.78</v>
      </c>
      <c r="X152" s="1">
        <f>IF(ISERROR(VLOOKUP($A152,pp!$A$3:$CZ$712,64,0)),"",60*VLOOKUP($A152,pp!$A$3:$CZ$712,64,0)/VLOOKUP($A152,pp!$A$3:$CZ$712,94,0))</f>
        <v>8.5535069378445172</v>
      </c>
      <c r="Y152" s="1" t="str">
        <f>IF(X152="","",IF(VLOOKUP($A152,pp!$A$3:$CZ$712,64,0)&lt;20,"",  VLOOKUP($A152,pp!$A$3:$CZ$712,19,0)))</f>
        <v/>
      </c>
      <c r="Z152" s="1">
        <f>IF(ISERROR( VLOOKUP($A152,pp!$A$3:$CZ$712,14,0)  ),"",VLOOKUP($A152,pp!$A$3:$CZ$712,14,0))</f>
        <v>2.2799999999999998</v>
      </c>
      <c r="AA152">
        <f>VLOOKUP($A152,'5on5'!$A$3:$CZ$712,41,0)/VLOOKUP($A152,'5on5'!$A$3:$CZ$712,94,0)</f>
        <v>5.7698379002144633E-2</v>
      </c>
      <c r="AB152">
        <f>IF(ISERROR(VLOOKUP($A152,pk!$A$3:$CZ$712,41,0)),"",IF( VLOOKUP($A152,pk!$A$3:$CZ$712,94,0)&lt;75,"",VLOOKUP($A152,pk!$A$3:$CZ$712,41,0)/VLOOKUP($A152,pk!$A$3:$CZ$712,94,0)))</f>
        <v>1.8016394919376632E-2</v>
      </c>
      <c r="AC152">
        <f>(VLOOKUP($A152,allsit!$A$3:$CZ$712,84,0)+VLOOKUP($A152,allsit!$A$3:$CZ$712,85,0))    /VLOOKUP($A152,allsit!$A$3:$CZ$712,94,0)</f>
        <v>0.20618902336808934</v>
      </c>
      <c r="AD152">
        <f>VLOOKUP($A152,'5on5'!$A$3:$CZ$712,93,0)</f>
        <v>0.98</v>
      </c>
    </row>
    <row r="153" spans="1:30">
      <c r="A153" t="s">
        <v>536</v>
      </c>
      <c r="B153" t="s">
        <v>537</v>
      </c>
      <c r="C153" t="s">
        <v>100</v>
      </c>
      <c r="D153" t="s">
        <v>163</v>
      </c>
      <c r="E153" s="25">
        <f>VLOOKUP($A153,allsit!$A$3:$CZ$712,10,0)</f>
        <v>11</v>
      </c>
      <c r="F153" s="25">
        <f>VLOOKUP($A153,allsit!$A$3:$CZ$712,11,0)</f>
        <v>21</v>
      </c>
      <c r="G153" s="4">
        <f>60*VLOOKUP($A153,allsit!$A$3:$CZ$712,71,0)/VLOOKUP($A153,allsit!$A$3:$CZ$712,94,0)</f>
        <v>0.17384921478104656</v>
      </c>
      <c r="H153" s="26">
        <f>VLOOKUP($A153,'5on5'!$A$3:$CZ$712,94,0)/VLOOKUP($A153,'5on5'!$A$3:$CZ$712,5,0)</f>
        <v>11.243552631578947</v>
      </c>
      <c r="I153" s="26">
        <f>IF( ISERROR(VLOOKUP($A153,pp!$A$3:$CZ$712,94,0)),0,  VLOOKUP($A153,pp!$A$3:$CZ$712,94,0)/VLOOKUP($A153,pp!$A$3:$CZ$712,5,0))</f>
        <v>1.8934666666666666</v>
      </c>
      <c r="J153" s="26">
        <f>IF( ISERROR(VLOOKUP($A153,pk!$A$3:$CZ$712,94,0)),0,  VLOOKUP($A153,pk!$A$3:$CZ$712,94,0)/VLOOKUP($A153,pk!$A$3:$CZ$712,5,0))</f>
        <v>0</v>
      </c>
      <c r="K153" s="26">
        <f>VLOOKUP($A153,allsit!$A$3:$CZ$712,98,0)</f>
        <v>17.399999999999999</v>
      </c>
      <c r="L153" s="1" t="str">
        <f>IF( SUM(VLOOKUP($A153,'5on5'!$A$3:$CZ$712,78,0), VLOOKUP($A153,'5on5'!$A$3:$CZ$712,79,0))&lt;60,"",  100*VLOOKUP($A153,'5on5'!$A$3:$CZ$712,78,0)/SUM(VLOOKUP($A153,'5on5'!$A$3:$CZ$712,78,0), VLOOKUP($A153,'5on5'!$A$3:$CZ$712,79,0))             )</f>
        <v/>
      </c>
      <c r="M153" s="28">
        <f>60*VLOOKUP($A153,'5on5'!$A$3:$CZ$712,90,0)/VLOOKUP($A153,'5on5'!$A$3:$CZ$712,94,0)</f>
        <v>1.6851762998677604</v>
      </c>
      <c r="N153" s="28">
        <f>60*VLOOKUP($A153,'5on5'!$A$3:$CZ$712,89,0)/VLOOKUP($A153,'5on5'!$A$3:$CZ$712,94,0)</f>
        <v>2.1766860539958572</v>
      </c>
      <c r="O153" s="28">
        <f t="shared" si="4"/>
        <v>-0.49150975412809683</v>
      </c>
      <c r="P153" s="28">
        <f>VLOOKUP($A153,'5on5'!$A$3:$CZ$712,37,0)</f>
        <v>63.05</v>
      </c>
      <c r="Q153" s="28">
        <f>VLOOKUP($A153,'5on5'!$A$3:$CZ$712,38,0)</f>
        <v>58.35</v>
      </c>
      <c r="R153" s="4">
        <f t="shared" si="5"/>
        <v>4.6999999999999957</v>
      </c>
      <c r="S153" s="28">
        <f>P153-VLOOKUP($A153,'5on5'!$A$3:$CZ$712,101,0)</f>
        <v>3.75</v>
      </c>
      <c r="T153" s="28">
        <f>Q153-VLOOKUP($A153,'5on5'!$A$3:$CZ$712,102,0)</f>
        <v>2.3999999999999986</v>
      </c>
      <c r="U153" s="3">
        <f>60*VLOOKUP($A153,'5on5'!$A$3:$CZ$712,64,0)/VLOOKUP($A153,'5on5'!$A$3:$CZ$712,94,0)</f>
        <v>8.4258814993388018</v>
      </c>
      <c r="V153" s="1">
        <f>IF( VLOOKUP($A153,'5on5'!$A$3:$CZ$712,64,0)&lt;40,"",  VLOOKUP($A153,'5on5'!$A$3:$CZ$712,19,0))</f>
        <v>6.67</v>
      </c>
      <c r="W153">
        <f>VLOOKUP($A153,'5on5'!$A$3:$CZ$712,14,0)</f>
        <v>0.98</v>
      </c>
      <c r="X153" s="1">
        <f>IF(ISERROR(VLOOKUP($A153,pp!$A$3:$CZ$712,64,0)),"",60*VLOOKUP($A153,pp!$A$3:$CZ$712,64,0)/VLOOKUP($A153,pp!$A$3:$CZ$712,94,0))</f>
        <v>5.0700654883458913</v>
      </c>
      <c r="Y153" s="1" t="str">
        <f>IF(X153="","",IF(VLOOKUP($A153,pp!$A$3:$CZ$712,64,0)&lt;20,"",  VLOOKUP($A153,pp!$A$3:$CZ$712,19,0)))</f>
        <v/>
      </c>
      <c r="Z153" s="1">
        <f>IF(ISERROR( VLOOKUP($A153,pp!$A$3:$CZ$712,14,0)  ),"",VLOOKUP($A153,pp!$A$3:$CZ$712,14,0))</f>
        <v>2.96</v>
      </c>
      <c r="AA153">
        <f>VLOOKUP($A153,'5on5'!$A$3:$CZ$712,41,0)/VLOOKUP($A153,'5on5'!$A$3:$CZ$712,94,0)</f>
        <v>7.3726463119214519E-2</v>
      </c>
      <c r="AB153" t="str">
        <f>IF(ISERROR(VLOOKUP($A153,pk!$A$3:$CZ$712,41,0)),"",IF( VLOOKUP($A153,pk!$A$3:$CZ$712,94,0)&lt;75,"",VLOOKUP($A153,pk!$A$3:$CZ$712,41,0)/VLOOKUP($A153,pk!$A$3:$CZ$712,94,0)))</f>
        <v/>
      </c>
      <c r="AC153">
        <f>(VLOOKUP($A153,allsit!$A$3:$CZ$712,84,0)+VLOOKUP($A153,allsit!$A$3:$CZ$712,85,0))    /VLOOKUP($A153,allsit!$A$3:$CZ$712,94,0)</f>
        <v>0.11686530549170351</v>
      </c>
      <c r="AD153">
        <f>VLOOKUP($A153,'5on5'!$A$3:$CZ$712,93,0)</f>
        <v>0.56000000000000005</v>
      </c>
    </row>
    <row r="154" spans="1:30">
      <c r="A154" t="s">
        <v>1225</v>
      </c>
      <c r="B154" t="s">
        <v>1226</v>
      </c>
      <c r="C154" t="s">
        <v>80</v>
      </c>
      <c r="D154" t="s">
        <v>643</v>
      </c>
      <c r="E154" s="25">
        <f>VLOOKUP($A154,allsit!$A$3:$CZ$712,10,0)</f>
        <v>8</v>
      </c>
      <c r="F154" s="25">
        <f>VLOOKUP($A154,allsit!$A$3:$CZ$712,11,0)</f>
        <v>8</v>
      </c>
      <c r="G154" s="4">
        <f>60*VLOOKUP($A154,allsit!$A$3:$CZ$712,71,0)/VLOOKUP($A154,allsit!$A$3:$CZ$712,94,0)</f>
        <v>-1.9710280076721736</v>
      </c>
      <c r="H154" s="26">
        <f>VLOOKUP($A154,'5on5'!$A$3:$CZ$712,94,0)/VLOOKUP($A154,'5on5'!$A$3:$CZ$712,5,0)</f>
        <v>10.754647887323944</v>
      </c>
      <c r="I154" s="26">
        <f>IF( ISERROR(VLOOKUP($A154,pp!$A$3:$CZ$712,94,0)),0,  VLOOKUP($A154,pp!$A$3:$CZ$712,94,0)/VLOOKUP($A154,pp!$A$3:$CZ$712,5,0))</f>
        <v>0.24249999999999997</v>
      </c>
      <c r="J154" s="26">
        <f>IF( ISERROR(VLOOKUP($A154,pk!$A$3:$CZ$712,94,0)),0,  VLOOKUP($A154,pk!$A$3:$CZ$712,94,0)/VLOOKUP($A154,pk!$A$3:$CZ$712,5,0))</f>
        <v>2.2670588235294118</v>
      </c>
      <c r="K154" s="26">
        <f>VLOOKUP($A154,allsit!$A$3:$CZ$712,98,0)</f>
        <v>17.09</v>
      </c>
      <c r="L154" s="1">
        <f>IF( SUM(VLOOKUP($A154,'5on5'!$A$3:$CZ$712,78,0), VLOOKUP($A154,'5on5'!$A$3:$CZ$712,79,0))&lt;60,"",  100*VLOOKUP($A154,'5on5'!$A$3:$CZ$712,78,0)/SUM(VLOOKUP($A154,'5on5'!$A$3:$CZ$712,78,0), VLOOKUP($A154,'5on5'!$A$3:$CZ$712,79,0))             )</f>
        <v>47.79874213836478</v>
      </c>
      <c r="M154" s="28">
        <f>60*VLOOKUP($A154,'5on5'!$A$3:$CZ$712,90,0)/VLOOKUP($A154,'5on5'!$A$3:$CZ$712,94,0)</f>
        <v>1.8072762513423608</v>
      </c>
      <c r="N154" s="28">
        <f>60*VLOOKUP($A154,'5on5'!$A$3:$CZ$712,89,0)/VLOOKUP($A154,'5on5'!$A$3:$CZ$712,94,0)</f>
        <v>1.1786584247884961</v>
      </c>
      <c r="O154" s="28">
        <f t="shared" si="4"/>
        <v>0.62861782655386467</v>
      </c>
      <c r="P154" s="28">
        <f>VLOOKUP($A154,'5on5'!$A$3:$CZ$712,37,0)</f>
        <v>46.91</v>
      </c>
      <c r="Q154" s="28">
        <f>VLOOKUP($A154,'5on5'!$A$3:$CZ$712,38,0)</f>
        <v>57.13</v>
      </c>
      <c r="R154" s="4">
        <f t="shared" si="5"/>
        <v>-10.220000000000006</v>
      </c>
      <c r="S154" s="28">
        <f>P154-VLOOKUP($A154,'5on5'!$A$3:$CZ$712,101,0)</f>
        <v>-2.1200000000000045</v>
      </c>
      <c r="T154" s="28">
        <f>Q154-VLOOKUP($A154,'5on5'!$A$3:$CZ$712,102,0)</f>
        <v>0.64000000000000057</v>
      </c>
      <c r="U154" s="3">
        <f>60*VLOOKUP($A154,'5on5'!$A$3:$CZ$712,64,0)/VLOOKUP($A154,'5on5'!$A$3:$CZ$712,94,0)</f>
        <v>7.0719505487309773</v>
      </c>
      <c r="V154" s="1">
        <f>IF( VLOOKUP($A154,'5on5'!$A$3:$CZ$712,64,0)&lt;40,"",  VLOOKUP($A154,'5on5'!$A$3:$CZ$712,19,0))</f>
        <v>5.56</v>
      </c>
      <c r="W154">
        <f>VLOOKUP($A154,'5on5'!$A$3:$CZ$712,14,0)</f>
        <v>0.39</v>
      </c>
      <c r="X154" s="1">
        <f>IF(ISERROR(VLOOKUP($A154,pp!$A$3:$CZ$712,64,0)),"",60*VLOOKUP($A154,pp!$A$3:$CZ$712,64,0)/VLOOKUP($A154,pp!$A$3:$CZ$712,94,0))</f>
        <v>7.2771376591873871</v>
      </c>
      <c r="Y154" s="1" t="str">
        <f>IF(X154="","",IF(VLOOKUP($A154,pp!$A$3:$CZ$712,64,0)&lt;20,"",  VLOOKUP($A154,pp!$A$3:$CZ$712,19,0)))</f>
        <v/>
      </c>
      <c r="Z154" s="1">
        <f>IF(ISERROR( VLOOKUP($A154,pp!$A$3:$CZ$712,14,0)  ),"",VLOOKUP($A154,pp!$A$3:$CZ$712,14,0))</f>
        <v>3.64</v>
      </c>
      <c r="AA154">
        <f>VLOOKUP($A154,'5on5'!$A$3:$CZ$712,41,0)/VLOOKUP($A154,'5on5'!$A$3:$CZ$712,94,0)</f>
        <v>4.0598234631603759E-2</v>
      </c>
      <c r="AB154">
        <f>IF(ISERROR(VLOOKUP($A154,pk!$A$3:$CZ$712,41,0)),"",IF( VLOOKUP($A154,pk!$A$3:$CZ$712,94,0)&lt;75,"",VLOOKUP($A154,pk!$A$3:$CZ$712,41,0)/VLOOKUP($A154,pk!$A$3:$CZ$712,94,0)))</f>
        <v>0</v>
      </c>
      <c r="AC154">
        <f>(VLOOKUP($A154,allsit!$A$3:$CZ$712,84,0)+VLOOKUP($A154,allsit!$A$3:$CZ$712,85,0))    /VLOOKUP($A154,allsit!$A$3:$CZ$712,94,0)</f>
        <v>0.35499697987643986</v>
      </c>
      <c r="AD154">
        <f>VLOOKUP($A154,'5on5'!$A$3:$CZ$712,93,0)</f>
        <v>-0.71</v>
      </c>
    </row>
    <row r="155" spans="1:30">
      <c r="A155" t="s">
        <v>1267</v>
      </c>
      <c r="B155" t="s">
        <v>1268</v>
      </c>
      <c r="C155" t="s">
        <v>87</v>
      </c>
      <c r="D155" t="s">
        <v>767</v>
      </c>
      <c r="E155" s="25">
        <f>VLOOKUP($A155,allsit!$A$3:$CZ$712,10,0)</f>
        <v>16</v>
      </c>
      <c r="F155" s="25">
        <f>VLOOKUP($A155,allsit!$A$3:$CZ$712,11,0)</f>
        <v>27</v>
      </c>
      <c r="G155" s="4">
        <f>60*VLOOKUP($A155,allsit!$A$3:$CZ$712,71,0)/VLOOKUP($A155,allsit!$A$3:$CZ$712,94,0)</f>
        <v>-0.22382213600925133</v>
      </c>
      <c r="H155" s="26">
        <f>VLOOKUP($A155,'5on5'!$A$3:$CZ$712,94,0)/VLOOKUP($A155,'5on5'!$A$3:$CZ$712,5,0)</f>
        <v>13.309733333333334</v>
      </c>
      <c r="I155" s="26">
        <f>IF( ISERROR(VLOOKUP($A155,pp!$A$3:$CZ$712,94,0)),0,  VLOOKUP($A155,pp!$A$3:$CZ$712,94,0)/VLOOKUP($A155,pp!$A$3:$CZ$712,5,0))</f>
        <v>1.7591666666666665</v>
      </c>
      <c r="J155" s="26">
        <f>IF( ISERROR(VLOOKUP($A155,pk!$A$3:$CZ$712,94,0)),0,  VLOOKUP($A155,pk!$A$3:$CZ$712,94,0)/VLOOKUP($A155,pk!$A$3:$CZ$712,5,0))</f>
        <v>1.875</v>
      </c>
      <c r="K155" s="26">
        <f>VLOOKUP($A155,allsit!$A$3:$CZ$712,98,0)</f>
        <v>17.329999999999998</v>
      </c>
      <c r="L155" s="1">
        <f>IF( SUM(VLOOKUP($A155,'5on5'!$A$3:$CZ$712,78,0), VLOOKUP($A155,'5on5'!$A$3:$CZ$712,79,0))&lt;60,"",  100*VLOOKUP($A155,'5on5'!$A$3:$CZ$712,78,0)/SUM(VLOOKUP($A155,'5on5'!$A$3:$CZ$712,78,0), VLOOKUP($A155,'5on5'!$A$3:$CZ$712,79,0))             )</f>
        <v>53.508771929824562</v>
      </c>
      <c r="M155" s="28">
        <f>60*VLOOKUP($A155,'5on5'!$A$3:$CZ$712,90,0)/VLOOKUP($A155,'5on5'!$A$3:$CZ$712,94,0)</f>
        <v>1.622872484297206</v>
      </c>
      <c r="N155" s="28">
        <f>60*VLOOKUP($A155,'5on5'!$A$3:$CZ$712,89,0)/VLOOKUP($A155,'5on5'!$A$3:$CZ$712,94,0)</f>
        <v>0.84148943630225492</v>
      </c>
      <c r="O155" s="28">
        <f t="shared" si="4"/>
        <v>0.78138304799495106</v>
      </c>
      <c r="P155" s="28">
        <f>VLOOKUP($A155,'5on5'!$A$3:$CZ$712,37,0)</f>
        <v>48.21</v>
      </c>
      <c r="Q155" s="28">
        <f>VLOOKUP($A155,'5on5'!$A$3:$CZ$712,38,0)</f>
        <v>56.98</v>
      </c>
      <c r="R155" s="4">
        <f t="shared" si="5"/>
        <v>-8.769999999999996</v>
      </c>
      <c r="S155" s="28">
        <f>P155-VLOOKUP($A155,'5on5'!$A$3:$CZ$712,101,0)</f>
        <v>0.86999999999999744</v>
      </c>
      <c r="T155" s="28">
        <f>Q155-VLOOKUP($A155,'5on5'!$A$3:$CZ$712,102,0)</f>
        <v>8.0999999999999943</v>
      </c>
      <c r="U155" s="3">
        <f>60*VLOOKUP($A155,'5on5'!$A$3:$CZ$712,64,0)/VLOOKUP($A155,'5on5'!$A$3:$CZ$712,94,0)</f>
        <v>6.1909579956523046</v>
      </c>
      <c r="V155" s="1">
        <f>IF( VLOOKUP($A155,'5on5'!$A$3:$CZ$712,64,0)&lt;40,"",  VLOOKUP($A155,'5on5'!$A$3:$CZ$712,19,0))</f>
        <v>9.7100000000000009</v>
      </c>
      <c r="W155">
        <f>VLOOKUP($A155,'5on5'!$A$3:$CZ$712,14,0)</f>
        <v>0.78</v>
      </c>
      <c r="X155" s="1">
        <f>IF(ISERROR(VLOOKUP($A155,pp!$A$3:$CZ$712,64,0)),"",60*VLOOKUP($A155,pp!$A$3:$CZ$712,64,0)/VLOOKUP($A155,pp!$A$3:$CZ$712,94,0))</f>
        <v>7.1056371387967792</v>
      </c>
      <c r="Y155" s="1" t="str">
        <f>IF(X155="","",IF(VLOOKUP($A155,pp!$A$3:$CZ$712,64,0)&lt;20,"",  VLOOKUP($A155,pp!$A$3:$CZ$712,19,0)))</f>
        <v/>
      </c>
      <c r="Z155" s="1">
        <f>IF(ISERROR( VLOOKUP($A155,pp!$A$3:$CZ$712,14,0)  ),"",VLOOKUP($A155,pp!$A$3:$CZ$712,14,0))</f>
        <v>5.21</v>
      </c>
      <c r="AA155">
        <f>VLOOKUP($A155,'5on5'!$A$3:$CZ$712,41,0)/VLOOKUP($A155,'5on5'!$A$3:$CZ$712,94,0)</f>
        <v>4.9086883784298208E-2</v>
      </c>
      <c r="AB155">
        <f>IF(ISERROR(VLOOKUP($A155,pk!$A$3:$CZ$712,41,0)),"",IF( VLOOKUP($A155,pk!$A$3:$CZ$712,94,0)&lt;75,"",VLOOKUP($A155,pk!$A$3:$CZ$712,41,0)/VLOOKUP($A155,pk!$A$3:$CZ$712,94,0)))</f>
        <v>7.2072072072072073E-3</v>
      </c>
      <c r="AC155">
        <f>(VLOOKUP($A155,allsit!$A$3:$CZ$712,84,0)+VLOOKUP($A155,allsit!$A$3:$CZ$712,85,0))    /VLOOKUP($A155,allsit!$A$3:$CZ$712,94,0)</f>
        <v>0.1014660349908606</v>
      </c>
      <c r="AD155">
        <f>VLOOKUP($A155,'5on5'!$A$3:$CZ$712,93,0)</f>
        <v>-0.12</v>
      </c>
    </row>
    <row r="156" spans="1:30">
      <c r="A156" t="s">
        <v>246</v>
      </c>
      <c r="B156" t="s">
        <v>247</v>
      </c>
      <c r="C156" t="s">
        <v>113</v>
      </c>
      <c r="D156" t="s">
        <v>71</v>
      </c>
      <c r="E156" s="25">
        <f>VLOOKUP($A156,allsit!$A$3:$CZ$712,10,0)</f>
        <v>13</v>
      </c>
      <c r="F156" s="25">
        <f>VLOOKUP($A156,allsit!$A$3:$CZ$712,11,0)</f>
        <v>19</v>
      </c>
      <c r="G156" s="4">
        <f>60*VLOOKUP($A156,allsit!$A$3:$CZ$712,71,0)/VLOOKUP($A156,allsit!$A$3:$CZ$712,94,0)</f>
        <v>0.24996667111051857</v>
      </c>
      <c r="H156" s="26">
        <f>VLOOKUP($A156,'5on5'!$A$3:$CZ$712,94,0)/VLOOKUP($A156,'5on5'!$A$3:$CZ$712,5,0)</f>
        <v>12.89</v>
      </c>
      <c r="I156" s="26">
        <f>IF( ISERROR(VLOOKUP($A156,pp!$A$3:$CZ$712,94,0)),0,  VLOOKUP($A156,pp!$A$3:$CZ$712,94,0)/VLOOKUP($A156,pp!$A$3:$CZ$712,5,0))</f>
        <v>1.4526829268292683</v>
      </c>
      <c r="J156" s="26">
        <f>IF( ISERROR(VLOOKUP($A156,pk!$A$3:$CZ$712,94,0)),0,  VLOOKUP($A156,pk!$A$3:$CZ$712,94,0)/VLOOKUP($A156,pk!$A$3:$CZ$712,5,0))</f>
        <v>0</v>
      </c>
      <c r="K156" s="26">
        <f>VLOOKUP($A156,allsit!$A$3:$CZ$712,98,0)</f>
        <v>17.420000000000002</v>
      </c>
      <c r="L156" s="1" t="str">
        <f>IF( SUM(VLOOKUP($A156,'5on5'!$A$3:$CZ$712,78,0), VLOOKUP($A156,'5on5'!$A$3:$CZ$712,79,0))&lt;60,"",  100*VLOOKUP($A156,'5on5'!$A$3:$CZ$712,78,0)/SUM(VLOOKUP($A156,'5on5'!$A$3:$CZ$712,78,0), VLOOKUP($A156,'5on5'!$A$3:$CZ$712,79,0))             )</f>
        <v/>
      </c>
      <c r="M156" s="28">
        <f>60*VLOOKUP($A156,'5on5'!$A$3:$CZ$712,90,0)/VLOOKUP($A156,'5on5'!$A$3:$CZ$712,94,0)</f>
        <v>1.589434047947927</v>
      </c>
      <c r="N156" s="28">
        <f>60*VLOOKUP($A156,'5on5'!$A$3:$CZ$712,89,0)/VLOOKUP($A156,'5on5'!$A$3:$CZ$712,94,0)</f>
        <v>3.0085715907585762</v>
      </c>
      <c r="O156" s="28">
        <f t="shared" si="4"/>
        <v>-1.4191375428106492</v>
      </c>
      <c r="P156" s="28">
        <f>VLOOKUP($A156,'5on5'!$A$3:$CZ$712,37,0)</f>
        <v>63.58</v>
      </c>
      <c r="Q156" s="28">
        <f>VLOOKUP($A156,'5on5'!$A$3:$CZ$712,38,0)</f>
        <v>54.32</v>
      </c>
      <c r="R156" s="4">
        <f t="shared" si="5"/>
        <v>9.259999999999998</v>
      </c>
      <c r="S156" s="28">
        <f>P156-VLOOKUP($A156,'5on5'!$A$3:$CZ$712,101,0)</f>
        <v>3.8799999999999955</v>
      </c>
      <c r="T156" s="28">
        <f>Q156-VLOOKUP($A156,'5on5'!$A$3:$CZ$712,102,0)</f>
        <v>-1.2899999999999991</v>
      </c>
      <c r="U156" s="3">
        <f>60*VLOOKUP($A156,'5on5'!$A$3:$CZ$712,64,0)/VLOOKUP($A156,'5on5'!$A$3:$CZ$712,94,0)</f>
        <v>7.2092187174780982</v>
      </c>
      <c r="V156" s="1">
        <f>IF( VLOOKUP($A156,'5on5'!$A$3:$CZ$712,64,0)&lt;40,"",  VLOOKUP($A156,'5on5'!$A$3:$CZ$712,19,0))</f>
        <v>7.87</v>
      </c>
      <c r="W156">
        <f>VLOOKUP($A156,'5on5'!$A$3:$CZ$712,14,0)</f>
        <v>0.74</v>
      </c>
      <c r="X156" s="1">
        <f>IF(ISERROR(VLOOKUP($A156,pp!$A$3:$CZ$712,64,0)),"",60*VLOOKUP($A156,pp!$A$3:$CZ$712,64,0)/VLOOKUP($A156,pp!$A$3:$CZ$712,94,0))</f>
        <v>8.0591000671591662</v>
      </c>
      <c r="Y156" s="1" t="str">
        <f>IF(X156="","",IF(VLOOKUP($A156,pp!$A$3:$CZ$712,64,0)&lt;20,"",  VLOOKUP($A156,pp!$A$3:$CZ$712,19,0)))</f>
        <v/>
      </c>
      <c r="Z156" s="1">
        <f>IF(ISERROR( VLOOKUP($A156,pp!$A$3:$CZ$712,14,0)  ),"",VLOOKUP($A156,pp!$A$3:$CZ$712,14,0))</f>
        <v>1.01</v>
      </c>
      <c r="AA156">
        <f>VLOOKUP($A156,'5on5'!$A$3:$CZ$712,41,0)/VLOOKUP($A156,'5on5'!$A$3:$CZ$712,94,0)</f>
        <v>6.433423527408276E-2</v>
      </c>
      <c r="AB156" t="str">
        <f>IF(ISERROR(VLOOKUP($A156,pk!$A$3:$CZ$712,41,0)),"",IF( VLOOKUP($A156,pk!$A$3:$CZ$712,94,0)&lt;75,"",VLOOKUP($A156,pk!$A$3:$CZ$712,41,0)/VLOOKUP($A156,pk!$A$3:$CZ$712,94,0)))</f>
        <v/>
      </c>
      <c r="AC156">
        <f>(VLOOKUP($A156,allsit!$A$3:$CZ$712,84,0)+VLOOKUP($A156,allsit!$A$3:$CZ$712,85,0))    /VLOOKUP($A156,allsit!$A$3:$CZ$712,94,0)</f>
        <v>0.16997733635515264</v>
      </c>
      <c r="AD156">
        <f>VLOOKUP($A156,'5on5'!$A$3:$CZ$712,93,0)</f>
        <v>0.34</v>
      </c>
    </row>
    <row r="157" spans="1:30">
      <c r="A157" t="s">
        <v>674</v>
      </c>
      <c r="B157" t="s">
        <v>675</v>
      </c>
      <c r="C157" t="s">
        <v>124</v>
      </c>
      <c r="D157" t="s">
        <v>256</v>
      </c>
      <c r="E157" s="25">
        <f>VLOOKUP($A157,allsit!$A$3:$CZ$712,10,0)</f>
        <v>12</v>
      </c>
      <c r="F157" s="25">
        <f>VLOOKUP($A157,allsit!$A$3:$CZ$712,11,0)</f>
        <v>24</v>
      </c>
      <c r="G157" s="4">
        <f>60*VLOOKUP($A157,allsit!$A$3:$CZ$712,71,0)/VLOOKUP($A157,allsit!$A$3:$CZ$712,94,0)</f>
        <v>0</v>
      </c>
      <c r="H157" s="26">
        <f>VLOOKUP($A157,'5on5'!$A$3:$CZ$712,94,0)/VLOOKUP($A157,'5on5'!$A$3:$CZ$712,5,0)</f>
        <v>11.972467532467533</v>
      </c>
      <c r="I157" s="26">
        <f>IF( ISERROR(VLOOKUP($A157,pp!$A$3:$CZ$712,94,0)),0,  VLOOKUP($A157,pp!$A$3:$CZ$712,94,0)/VLOOKUP($A157,pp!$A$3:$CZ$712,5,0))</f>
        <v>1.6561111111111111</v>
      </c>
      <c r="J157" s="26">
        <f>IF( ISERROR(VLOOKUP($A157,pk!$A$3:$CZ$712,94,0)),0,  VLOOKUP($A157,pk!$A$3:$CZ$712,94,0)/VLOOKUP($A157,pk!$A$3:$CZ$712,5,0))</f>
        <v>1.8326666666666664</v>
      </c>
      <c r="K157" s="26">
        <f>VLOOKUP($A157,allsit!$A$3:$CZ$712,98,0)</f>
        <v>17.43</v>
      </c>
      <c r="L157" s="1" t="str">
        <f>IF( SUM(VLOOKUP($A157,'5on5'!$A$3:$CZ$712,78,0), VLOOKUP($A157,'5on5'!$A$3:$CZ$712,79,0))&lt;60,"",  100*VLOOKUP($A157,'5on5'!$A$3:$CZ$712,78,0)/SUM(VLOOKUP($A157,'5on5'!$A$3:$CZ$712,78,0), VLOOKUP($A157,'5on5'!$A$3:$CZ$712,79,0))             )</f>
        <v/>
      </c>
      <c r="M157" s="28">
        <f>60*VLOOKUP($A157,'5on5'!$A$3:$CZ$712,90,0)/VLOOKUP($A157,'5on5'!$A$3:$CZ$712,94,0)</f>
        <v>1.4318566407775415</v>
      </c>
      <c r="N157" s="28">
        <f>60*VLOOKUP($A157,'5on5'!$A$3:$CZ$712,89,0)/VLOOKUP($A157,'5on5'!$A$3:$CZ$712,94,0)</f>
        <v>0.91118149867661735</v>
      </c>
      <c r="O157" s="28">
        <f t="shared" si="4"/>
        <v>0.52067514210092414</v>
      </c>
      <c r="P157" s="28">
        <f>VLOOKUP($A157,'5on5'!$A$3:$CZ$712,37,0)</f>
        <v>57.27</v>
      </c>
      <c r="Q157" s="28">
        <f>VLOOKUP($A157,'5on5'!$A$3:$CZ$712,38,0)</f>
        <v>55.45</v>
      </c>
      <c r="R157" s="4">
        <f t="shared" si="5"/>
        <v>1.8200000000000003</v>
      </c>
      <c r="S157" s="28">
        <f>P157-VLOOKUP($A157,'5on5'!$A$3:$CZ$712,101,0)</f>
        <v>1.9400000000000048</v>
      </c>
      <c r="T157" s="28">
        <f>Q157-VLOOKUP($A157,'5on5'!$A$3:$CZ$712,102,0)</f>
        <v>1.0400000000000063</v>
      </c>
      <c r="U157" s="3">
        <f>60*VLOOKUP($A157,'5on5'!$A$3:$CZ$712,64,0)/VLOOKUP($A157,'5on5'!$A$3:$CZ$712,94,0)</f>
        <v>7.9402959170390943</v>
      </c>
      <c r="V157" s="1">
        <f>IF( VLOOKUP($A157,'5on5'!$A$3:$CZ$712,64,0)&lt;40,"",  VLOOKUP($A157,'5on5'!$A$3:$CZ$712,19,0))</f>
        <v>6.56</v>
      </c>
      <c r="W157">
        <f>VLOOKUP($A157,'5on5'!$A$3:$CZ$712,14,0)</f>
        <v>1.24</v>
      </c>
      <c r="X157" s="1">
        <f>IF(ISERROR(VLOOKUP($A157,pp!$A$3:$CZ$712,64,0)),"",60*VLOOKUP($A157,pp!$A$3:$CZ$712,64,0)/VLOOKUP($A157,pp!$A$3:$CZ$712,94,0))</f>
        <v>15.095605501509562</v>
      </c>
      <c r="Y157" s="1">
        <f>IF(X157="","",IF(VLOOKUP($A157,pp!$A$3:$CZ$712,64,0)&lt;20,"",  VLOOKUP($A157,pp!$A$3:$CZ$712,19,0)))</f>
        <v>10</v>
      </c>
      <c r="Z157" s="1">
        <f>IF(ISERROR( VLOOKUP($A157,pp!$A$3:$CZ$712,14,0)  ),"",VLOOKUP($A157,pp!$A$3:$CZ$712,14,0))</f>
        <v>1.01</v>
      </c>
      <c r="AA157">
        <f>VLOOKUP($A157,'5on5'!$A$3:$CZ$712,41,0)/VLOOKUP($A157,'5on5'!$A$3:$CZ$712,94,0)</f>
        <v>4.5559074933830865E-2</v>
      </c>
      <c r="AB157">
        <f>IF(ISERROR(VLOOKUP($A157,pk!$A$3:$CZ$712,41,0)),"",IF( VLOOKUP($A157,pk!$A$3:$CZ$712,94,0)&lt;75,"",VLOOKUP($A157,pk!$A$3:$CZ$712,41,0)/VLOOKUP($A157,pk!$A$3:$CZ$712,94,0)))</f>
        <v>7.275372862859222E-3</v>
      </c>
      <c r="AC157">
        <f>(VLOOKUP($A157,allsit!$A$3:$CZ$712,84,0)+VLOOKUP($A157,allsit!$A$3:$CZ$712,85,0))    /VLOOKUP($A157,allsit!$A$3:$CZ$712,94,0)</f>
        <v>0.10341516263265456</v>
      </c>
      <c r="AD157">
        <f>VLOOKUP($A157,'5on5'!$A$3:$CZ$712,93,0)</f>
        <v>0.39</v>
      </c>
    </row>
    <row r="158" spans="1:30">
      <c r="A158" t="s">
        <v>1402</v>
      </c>
      <c r="B158" t="s">
        <v>1403</v>
      </c>
      <c r="C158" t="s">
        <v>68</v>
      </c>
      <c r="D158" t="s">
        <v>1243</v>
      </c>
      <c r="E158" s="25">
        <f>VLOOKUP($A158,allsit!$A$3:$CZ$712,10,0)</f>
        <v>6</v>
      </c>
      <c r="F158" s="25">
        <f>VLOOKUP($A158,allsit!$A$3:$CZ$712,11,0)</f>
        <v>7</v>
      </c>
      <c r="G158" s="4">
        <f>60*VLOOKUP($A158,allsit!$A$3:$CZ$712,71,0)/VLOOKUP($A158,allsit!$A$3:$CZ$712,94,0)</f>
        <v>-1.5034730226823962</v>
      </c>
      <c r="H158" s="26">
        <f>VLOOKUP($A158,'5on5'!$A$3:$CZ$712,94,0)/VLOOKUP($A158,'5on5'!$A$3:$CZ$712,5,0)</f>
        <v>11.186794871794872</v>
      </c>
      <c r="I158" s="26">
        <f>IF( ISERROR(VLOOKUP($A158,pp!$A$3:$CZ$712,94,0)),0,  VLOOKUP($A158,pp!$A$3:$CZ$712,94,0)/VLOOKUP($A158,pp!$A$3:$CZ$712,5,0))</f>
        <v>1.3397333333333334</v>
      </c>
      <c r="J158" s="26">
        <f>IF( ISERROR(VLOOKUP($A158,pk!$A$3:$CZ$712,94,0)),0,  VLOOKUP($A158,pk!$A$3:$CZ$712,94,0)/VLOOKUP($A158,pk!$A$3:$CZ$712,5,0))</f>
        <v>0</v>
      </c>
      <c r="K158" s="26">
        <f>VLOOKUP($A158,allsit!$A$3:$CZ$712,98,0)</f>
        <v>17.2</v>
      </c>
      <c r="L158" s="1">
        <f>IF( SUM(VLOOKUP($A158,'5on5'!$A$3:$CZ$712,78,0), VLOOKUP($A158,'5on5'!$A$3:$CZ$712,79,0))&lt;60,"",  100*VLOOKUP($A158,'5on5'!$A$3:$CZ$712,78,0)/SUM(VLOOKUP($A158,'5on5'!$A$3:$CZ$712,78,0), VLOOKUP($A158,'5on5'!$A$3:$CZ$712,79,0))             )</f>
        <v>43.648208469055376</v>
      </c>
      <c r="M158" s="28">
        <f>60*VLOOKUP($A158,'5on5'!$A$3:$CZ$712,90,0)/VLOOKUP($A158,'5on5'!$A$3:$CZ$712,94,0)</f>
        <v>1.5815350057875013</v>
      </c>
      <c r="N158" s="28">
        <f>60*VLOOKUP($A158,'5on5'!$A$3:$CZ$712,89,0)/VLOOKUP($A158,'5on5'!$A$3:$CZ$712,94,0)</f>
        <v>0.89391109022771809</v>
      </c>
      <c r="O158" s="28">
        <f t="shared" si="4"/>
        <v>0.68762391555978319</v>
      </c>
      <c r="P158" s="28">
        <f>VLOOKUP($A158,'5on5'!$A$3:$CZ$712,37,0)</f>
        <v>42.01</v>
      </c>
      <c r="Q158" s="28">
        <f>VLOOKUP($A158,'5on5'!$A$3:$CZ$712,38,0)</f>
        <v>66.7</v>
      </c>
      <c r="R158" s="4">
        <f t="shared" si="5"/>
        <v>-24.690000000000005</v>
      </c>
      <c r="S158" s="28">
        <f>P158-VLOOKUP($A158,'5on5'!$A$3:$CZ$712,101,0)</f>
        <v>-1.1600000000000037</v>
      </c>
      <c r="T158" s="28">
        <f>Q158-VLOOKUP($A158,'5on5'!$A$3:$CZ$712,102,0)</f>
        <v>3.9500000000000028</v>
      </c>
      <c r="U158" s="3">
        <f>60*VLOOKUP($A158,'5on5'!$A$3:$CZ$712,64,0)/VLOOKUP($A158,'5on5'!$A$3:$CZ$712,94,0)</f>
        <v>7.2888135049337013</v>
      </c>
      <c r="V158" s="1">
        <f>IF( VLOOKUP($A158,'5on5'!$A$3:$CZ$712,64,0)&lt;40,"",  VLOOKUP($A158,'5on5'!$A$3:$CZ$712,19,0))</f>
        <v>5.66</v>
      </c>
      <c r="W158">
        <f>VLOOKUP($A158,'5on5'!$A$3:$CZ$712,14,0)</f>
        <v>0.41</v>
      </c>
      <c r="X158" s="1">
        <f>IF(ISERROR(VLOOKUP($A158,pp!$A$3:$CZ$712,64,0)),"",60*VLOOKUP($A158,pp!$A$3:$CZ$712,64,0)/VLOOKUP($A158,pp!$A$3:$CZ$712,94,0))</f>
        <v>11.345541401273884</v>
      </c>
      <c r="Y158" s="1" t="str">
        <f>IF(X158="","",IF(VLOOKUP($A158,pp!$A$3:$CZ$712,64,0)&lt;20,"",  VLOOKUP($A158,pp!$A$3:$CZ$712,19,0)))</f>
        <v/>
      </c>
      <c r="Z158" s="1">
        <f>IF(ISERROR( VLOOKUP($A158,pp!$A$3:$CZ$712,14,0)  ),"",VLOOKUP($A158,pp!$A$3:$CZ$712,14,0))</f>
        <v>0.6</v>
      </c>
      <c r="AA158">
        <f>VLOOKUP($A158,'5on5'!$A$3:$CZ$712,41,0)/VLOOKUP($A158,'5on5'!$A$3:$CZ$712,94,0)</f>
        <v>5.6155953104048958E-2</v>
      </c>
      <c r="AB158" t="str">
        <f>IF(ISERROR(VLOOKUP($A158,pk!$A$3:$CZ$712,41,0)),"",IF( VLOOKUP($A158,pk!$A$3:$CZ$712,94,0)&lt;75,"",VLOOKUP($A158,pk!$A$3:$CZ$712,41,0)/VLOOKUP($A158,pk!$A$3:$CZ$712,94,0)))</f>
        <v/>
      </c>
      <c r="AC158">
        <f>(VLOOKUP($A158,allsit!$A$3:$CZ$712,84,0)+VLOOKUP($A158,allsit!$A$3:$CZ$712,85,0))    /VLOOKUP($A158,allsit!$A$3:$CZ$712,94,0)</f>
        <v>0.10223616554240295</v>
      </c>
      <c r="AD158">
        <f>VLOOKUP($A158,'5on5'!$A$3:$CZ$712,93,0)</f>
        <v>0.41</v>
      </c>
    </row>
    <row r="159" spans="1:30">
      <c r="A159" t="s">
        <v>555</v>
      </c>
      <c r="B159" t="s">
        <v>556</v>
      </c>
      <c r="C159" t="s">
        <v>124</v>
      </c>
      <c r="D159" t="s">
        <v>221</v>
      </c>
      <c r="E159" s="25">
        <f>VLOOKUP($A159,allsit!$A$3:$CZ$712,10,0)</f>
        <v>27</v>
      </c>
      <c r="F159" s="25">
        <f>VLOOKUP($A159,allsit!$A$3:$CZ$712,11,0)</f>
        <v>21</v>
      </c>
      <c r="G159" s="4">
        <f>60*VLOOKUP($A159,allsit!$A$3:$CZ$712,71,0)/VLOOKUP($A159,allsit!$A$3:$CZ$712,94,0)</f>
        <v>1.4296051818775481</v>
      </c>
      <c r="H159" s="26">
        <f>VLOOKUP($A159,'5on5'!$A$3:$CZ$712,94,0)/VLOOKUP($A159,'5on5'!$A$3:$CZ$712,5,0)</f>
        <v>11.677848101265822</v>
      </c>
      <c r="I159" s="26">
        <f>IF( ISERROR(VLOOKUP($A159,pp!$A$3:$CZ$712,94,0)),0,  VLOOKUP($A159,pp!$A$3:$CZ$712,94,0)/VLOOKUP($A159,pp!$A$3:$CZ$712,5,0))</f>
        <v>1.6922784810126581</v>
      </c>
      <c r="J159" s="26">
        <f>IF( ISERROR(VLOOKUP($A159,pk!$A$3:$CZ$712,94,0)),0,  VLOOKUP($A159,pk!$A$3:$CZ$712,94,0)/VLOOKUP($A159,pk!$A$3:$CZ$712,5,0))</f>
        <v>4.7721518987341775E-2</v>
      </c>
      <c r="K159" s="26">
        <f>VLOOKUP($A159,allsit!$A$3:$CZ$712,98,0)</f>
        <v>17.37</v>
      </c>
      <c r="L159" s="1" t="str">
        <f>IF( SUM(VLOOKUP($A159,'5on5'!$A$3:$CZ$712,78,0), VLOOKUP($A159,'5on5'!$A$3:$CZ$712,79,0))&lt;60,"",  100*VLOOKUP($A159,'5on5'!$A$3:$CZ$712,78,0)/SUM(VLOOKUP($A159,'5on5'!$A$3:$CZ$712,78,0), VLOOKUP($A159,'5on5'!$A$3:$CZ$712,79,0))             )</f>
        <v/>
      </c>
      <c r="M159" s="28">
        <f>60*VLOOKUP($A159,'5on5'!$A$3:$CZ$712,90,0)/VLOOKUP($A159,'5on5'!$A$3:$CZ$712,94,0)</f>
        <v>3.3168933933120157</v>
      </c>
      <c r="N159" s="28">
        <f>60*VLOOKUP($A159,'5on5'!$A$3:$CZ$712,89,0)/VLOOKUP($A159,'5on5'!$A$3:$CZ$712,94,0)</f>
        <v>2.4063736382851881</v>
      </c>
      <c r="O159" s="28">
        <f t="shared" si="4"/>
        <v>0.91051975502682758</v>
      </c>
      <c r="P159" s="28">
        <f>VLOOKUP($A159,'5on5'!$A$3:$CZ$712,37,0)</f>
        <v>59.31</v>
      </c>
      <c r="Q159" s="28">
        <f>VLOOKUP($A159,'5on5'!$A$3:$CZ$712,38,0)</f>
        <v>55.41</v>
      </c>
      <c r="R159" s="4">
        <f t="shared" si="5"/>
        <v>3.9000000000000057</v>
      </c>
      <c r="S159" s="28">
        <f>P159-VLOOKUP($A159,'5on5'!$A$3:$CZ$712,101,0)</f>
        <v>1.9100000000000037</v>
      </c>
      <c r="T159" s="28">
        <f>Q159-VLOOKUP($A159,'5on5'!$A$3:$CZ$712,102,0)</f>
        <v>-0.45000000000000284</v>
      </c>
      <c r="U159" s="3">
        <f>60*VLOOKUP($A159,'5on5'!$A$3:$CZ$712,64,0)/VLOOKUP($A159,'5on5'!$A$3:$CZ$712,94,0)</f>
        <v>10.275865806731343</v>
      </c>
      <c r="V159" s="1">
        <f>IF( VLOOKUP($A159,'5on5'!$A$3:$CZ$712,64,0)&lt;40,"",  VLOOKUP($A159,'5on5'!$A$3:$CZ$712,19,0))</f>
        <v>13.92</v>
      </c>
      <c r="W159">
        <f>VLOOKUP($A159,'5on5'!$A$3:$CZ$712,14,0)</f>
        <v>1.1100000000000001</v>
      </c>
      <c r="X159" s="1">
        <f>IF(ISERROR(VLOOKUP($A159,pp!$A$3:$CZ$712,64,0)),"",60*VLOOKUP($A159,pp!$A$3:$CZ$712,64,0)/VLOOKUP($A159,pp!$A$3:$CZ$712,94,0))</f>
        <v>8.0783903059316327</v>
      </c>
      <c r="Y159" s="1" t="str">
        <f>IF(X159="","",IF(VLOOKUP($A159,pp!$A$3:$CZ$712,64,0)&lt;20,"",  VLOOKUP($A159,pp!$A$3:$CZ$712,19,0)))</f>
        <v/>
      </c>
      <c r="Z159" s="1">
        <f>IF(ISERROR( VLOOKUP($A159,pp!$A$3:$CZ$712,14,0)  ),"",VLOOKUP($A159,pp!$A$3:$CZ$712,14,0))</f>
        <v>0.9</v>
      </c>
      <c r="AA159">
        <f>VLOOKUP($A159,'5on5'!$A$3:$CZ$712,41,0)/VLOOKUP($A159,'5on5'!$A$3:$CZ$712,94,0)</f>
        <v>8.9968023413365128E-2</v>
      </c>
      <c r="AB159" t="str">
        <f>IF(ISERROR(VLOOKUP($A159,pk!$A$3:$CZ$712,41,0)),"",IF( VLOOKUP($A159,pk!$A$3:$CZ$712,94,0)&lt;75,"",VLOOKUP($A159,pk!$A$3:$CZ$712,41,0)/VLOOKUP($A159,pk!$A$3:$CZ$712,94,0)))</f>
        <v/>
      </c>
      <c r="AC159">
        <f>(VLOOKUP($A159,allsit!$A$3:$CZ$712,84,0)+VLOOKUP($A159,allsit!$A$3:$CZ$712,85,0))    /VLOOKUP($A159,allsit!$A$3:$CZ$712,94,0)</f>
        <v>0.10413173547009301</v>
      </c>
      <c r="AD159">
        <f>VLOOKUP($A159,'5on5'!$A$3:$CZ$712,93,0)</f>
        <v>0.26</v>
      </c>
    </row>
    <row r="160" spans="1:30">
      <c r="A160" t="s">
        <v>1291</v>
      </c>
      <c r="B160" t="s">
        <v>1292</v>
      </c>
      <c r="C160" t="s">
        <v>68</v>
      </c>
      <c r="D160" t="s">
        <v>858</v>
      </c>
      <c r="E160" s="25">
        <f>VLOOKUP($A160,allsit!$A$3:$CZ$712,10,0)</f>
        <v>11</v>
      </c>
      <c r="F160" s="25">
        <f>VLOOKUP($A160,allsit!$A$3:$CZ$712,11,0)</f>
        <v>14</v>
      </c>
      <c r="G160" s="4">
        <f>60*VLOOKUP($A160,allsit!$A$3:$CZ$712,71,0)/VLOOKUP($A160,allsit!$A$3:$CZ$712,94,0)</f>
        <v>-0.67235930881463057</v>
      </c>
      <c r="H160" s="26">
        <f>VLOOKUP($A160,'5on5'!$A$3:$CZ$712,94,0)/VLOOKUP($A160,'5on5'!$A$3:$CZ$712,5,0)</f>
        <v>11.16725806451613</v>
      </c>
      <c r="I160" s="26">
        <f>IF( ISERROR(VLOOKUP($A160,pp!$A$3:$CZ$712,94,0)),0,  VLOOKUP($A160,pp!$A$3:$CZ$712,94,0)/VLOOKUP($A160,pp!$A$3:$CZ$712,5,0))</f>
        <v>1.0370967741935484</v>
      </c>
      <c r="J160" s="26">
        <f>IF( ISERROR(VLOOKUP($A160,pk!$A$3:$CZ$712,94,0)),0,  VLOOKUP($A160,pk!$A$3:$CZ$712,94,0)/VLOOKUP($A160,pk!$A$3:$CZ$712,5,0))</f>
        <v>1.660967741935484</v>
      </c>
      <c r="K160" s="26">
        <f>VLOOKUP($A160,allsit!$A$3:$CZ$712,98,0)</f>
        <v>17.079999999999998</v>
      </c>
      <c r="L160" s="1">
        <f>IF( SUM(VLOOKUP($A160,'5on5'!$A$3:$CZ$712,78,0), VLOOKUP($A160,'5on5'!$A$3:$CZ$712,79,0))&lt;60,"",  100*VLOOKUP($A160,'5on5'!$A$3:$CZ$712,78,0)/SUM(VLOOKUP($A160,'5on5'!$A$3:$CZ$712,78,0), VLOOKUP($A160,'5on5'!$A$3:$CZ$712,79,0))             )</f>
        <v>45.553539019963701</v>
      </c>
      <c r="M160" s="28">
        <f>60*VLOOKUP($A160,'5on5'!$A$3:$CZ$712,90,0)/VLOOKUP($A160,'5on5'!$A$3:$CZ$712,94,0)</f>
        <v>3.8129901642185535</v>
      </c>
      <c r="N160" s="28">
        <f>60*VLOOKUP($A160,'5on5'!$A$3:$CZ$712,89,0)/VLOOKUP($A160,'5on5'!$A$3:$CZ$712,94,0)</f>
        <v>1.4732007452662594</v>
      </c>
      <c r="O160" s="28">
        <f t="shared" si="4"/>
        <v>2.3397894189522939</v>
      </c>
      <c r="P160" s="28">
        <f>VLOOKUP($A160,'5on5'!$A$3:$CZ$712,37,0)</f>
        <v>46.88</v>
      </c>
      <c r="Q160" s="28">
        <f>VLOOKUP($A160,'5on5'!$A$3:$CZ$712,38,0)</f>
        <v>60.31</v>
      </c>
      <c r="R160" s="4">
        <f t="shared" si="5"/>
        <v>-13.43</v>
      </c>
      <c r="S160" s="28">
        <f>P160-VLOOKUP($A160,'5on5'!$A$3:$CZ$712,101,0)</f>
        <v>-4.4399999999999977</v>
      </c>
      <c r="T160" s="28">
        <f>Q160-VLOOKUP($A160,'5on5'!$A$3:$CZ$712,102,0)</f>
        <v>0.38000000000000256</v>
      </c>
      <c r="U160" s="3">
        <f>60*VLOOKUP($A160,'5on5'!$A$3:$CZ$712,64,0)/VLOOKUP($A160,'5on5'!$A$3:$CZ$712,94,0)</f>
        <v>6.5860739200138649</v>
      </c>
      <c r="V160" s="1">
        <f>IF( VLOOKUP($A160,'5on5'!$A$3:$CZ$712,64,0)&lt;40,"",  VLOOKUP($A160,'5on5'!$A$3:$CZ$712,19,0))</f>
        <v>11.84</v>
      </c>
      <c r="W160">
        <f>VLOOKUP($A160,'5on5'!$A$3:$CZ$712,14,0)</f>
        <v>0.87</v>
      </c>
      <c r="X160" s="1">
        <f>IF(ISERROR(VLOOKUP($A160,pp!$A$3:$CZ$712,64,0)),"",60*VLOOKUP($A160,pp!$A$3:$CZ$712,64,0)/VLOOKUP($A160,pp!$A$3:$CZ$712,94,0))</f>
        <v>4.6656298600311041</v>
      </c>
      <c r="Y160" s="1" t="str">
        <f>IF(X160="","",IF(VLOOKUP($A160,pp!$A$3:$CZ$712,64,0)&lt;20,"",  VLOOKUP($A160,pp!$A$3:$CZ$712,19,0)))</f>
        <v/>
      </c>
      <c r="Z160" s="1">
        <f>IF(ISERROR( VLOOKUP($A160,pp!$A$3:$CZ$712,14,0)  ),"",VLOOKUP($A160,pp!$A$3:$CZ$712,14,0))</f>
        <v>1.87</v>
      </c>
      <c r="AA160">
        <f>VLOOKUP($A160,'5on5'!$A$3:$CZ$712,41,0)/VLOOKUP($A160,'5on5'!$A$3:$CZ$712,94,0)</f>
        <v>3.6107861403584789E-2</v>
      </c>
      <c r="AB160">
        <f>IF(ISERROR(VLOOKUP($A160,pk!$A$3:$CZ$712,41,0)),"",IF( VLOOKUP($A160,pk!$A$3:$CZ$712,94,0)&lt;75,"",VLOOKUP($A160,pk!$A$3:$CZ$712,41,0)/VLOOKUP($A160,pk!$A$3:$CZ$712,94,0)))</f>
        <v>1.9421246844047387E-2</v>
      </c>
      <c r="AC160">
        <f>(VLOOKUP($A160,allsit!$A$3:$CZ$712,84,0)+VLOOKUP($A160,allsit!$A$3:$CZ$712,85,0))    /VLOOKUP($A160,allsit!$A$3:$CZ$712,94,0)</f>
        <v>0.21067258342858425</v>
      </c>
      <c r="AD160">
        <f>VLOOKUP($A160,'5on5'!$A$3:$CZ$712,93,0)</f>
        <v>0</v>
      </c>
    </row>
    <row r="161" spans="1:30">
      <c r="A161" t="s">
        <v>484</v>
      </c>
      <c r="B161" t="s">
        <v>485</v>
      </c>
      <c r="C161" t="s">
        <v>273</v>
      </c>
      <c r="D161" t="s">
        <v>163</v>
      </c>
      <c r="E161" s="25">
        <f>VLOOKUP($A161,allsit!$A$3:$CZ$712,10,0)</f>
        <v>11</v>
      </c>
      <c r="F161" s="25">
        <f>VLOOKUP($A161,allsit!$A$3:$CZ$712,11,0)</f>
        <v>18</v>
      </c>
      <c r="G161" s="4">
        <f>60*VLOOKUP($A161,allsit!$A$3:$CZ$712,71,0)/VLOOKUP($A161,allsit!$A$3:$CZ$712,94,0)</f>
        <v>0.62812097609999684</v>
      </c>
      <c r="H161" s="26">
        <f>VLOOKUP($A161,'5on5'!$A$3:$CZ$712,94,0)/VLOOKUP($A161,'5on5'!$A$3:$CZ$712,5,0)</f>
        <v>10.057763157894737</v>
      </c>
      <c r="I161" s="26">
        <f>IF( ISERROR(VLOOKUP($A161,pp!$A$3:$CZ$712,94,0)),0,  VLOOKUP($A161,pp!$A$3:$CZ$712,94,0)/VLOOKUP($A161,pp!$A$3:$CZ$712,5,0))</f>
        <v>1.4752631578947368</v>
      </c>
      <c r="J161" s="26">
        <f>IF( ISERROR(VLOOKUP($A161,pk!$A$3:$CZ$712,94,0)),0,  VLOOKUP($A161,pk!$A$3:$CZ$712,94,0)/VLOOKUP($A161,pk!$A$3:$CZ$712,5,0))</f>
        <v>0.80293333333333328</v>
      </c>
      <c r="K161" s="26">
        <f>VLOOKUP($A161,allsit!$A$3:$CZ$712,98,0)</f>
        <v>17.059999999999999</v>
      </c>
      <c r="L161" s="1">
        <f>IF( SUM(VLOOKUP($A161,'5on5'!$A$3:$CZ$712,78,0), VLOOKUP($A161,'5on5'!$A$3:$CZ$712,79,0))&lt;60,"",  100*VLOOKUP($A161,'5on5'!$A$3:$CZ$712,78,0)/SUM(VLOOKUP($A161,'5on5'!$A$3:$CZ$712,78,0), VLOOKUP($A161,'5on5'!$A$3:$CZ$712,79,0))             )</f>
        <v>50.964187327823694</v>
      </c>
      <c r="M161" s="28">
        <f>60*VLOOKUP($A161,'5on5'!$A$3:$CZ$712,90,0)/VLOOKUP($A161,'5on5'!$A$3:$CZ$712,94,0)</f>
        <v>1.2559034000968092</v>
      </c>
      <c r="N161" s="28">
        <f>60*VLOOKUP($A161,'5on5'!$A$3:$CZ$712,89,0)/VLOOKUP($A161,'5on5'!$A$3:$CZ$712,94,0)</f>
        <v>1.5698792501210115</v>
      </c>
      <c r="O161" s="28">
        <f t="shared" si="4"/>
        <v>-0.31397585002420225</v>
      </c>
      <c r="P161" s="28">
        <f>VLOOKUP($A161,'5on5'!$A$3:$CZ$712,37,0)</f>
        <v>60.13</v>
      </c>
      <c r="Q161" s="28">
        <f>VLOOKUP($A161,'5on5'!$A$3:$CZ$712,38,0)</f>
        <v>54</v>
      </c>
      <c r="R161" s="4">
        <f t="shared" si="5"/>
        <v>6.1300000000000026</v>
      </c>
      <c r="S161" s="28">
        <f>P161-VLOOKUP($A161,'5on5'!$A$3:$CZ$712,101,0)</f>
        <v>2.6799999999999997</v>
      </c>
      <c r="T161" s="28">
        <f>Q161-VLOOKUP($A161,'5on5'!$A$3:$CZ$712,102,0)</f>
        <v>-1.8900000000000006</v>
      </c>
      <c r="U161" s="3">
        <f>60*VLOOKUP($A161,'5on5'!$A$3:$CZ$712,64,0)/VLOOKUP($A161,'5on5'!$A$3:$CZ$712,94,0)</f>
        <v>5.1806015253993385</v>
      </c>
      <c r="V161" s="1">
        <f>IF( VLOOKUP($A161,'5on5'!$A$3:$CZ$712,64,0)&lt;40,"",  VLOOKUP($A161,'5on5'!$A$3:$CZ$712,19,0))</f>
        <v>9.09</v>
      </c>
      <c r="W161">
        <f>VLOOKUP($A161,'5on5'!$A$3:$CZ$712,14,0)</f>
        <v>1.26</v>
      </c>
      <c r="X161" s="1">
        <f>IF(ISERROR(VLOOKUP($A161,pp!$A$3:$CZ$712,64,0)),"",60*VLOOKUP($A161,pp!$A$3:$CZ$712,64,0)/VLOOKUP($A161,pp!$A$3:$CZ$712,94,0))</f>
        <v>5.8865501248662149</v>
      </c>
      <c r="Y161" s="1" t="str">
        <f>IF(X161="","",IF(VLOOKUP($A161,pp!$A$3:$CZ$712,64,0)&lt;20,"",  VLOOKUP($A161,pp!$A$3:$CZ$712,19,0)))</f>
        <v/>
      </c>
      <c r="Z161" s="1">
        <f>IF(ISERROR( VLOOKUP($A161,pp!$A$3:$CZ$712,14,0)  ),"",VLOOKUP($A161,pp!$A$3:$CZ$712,14,0))</f>
        <v>0.54</v>
      </c>
      <c r="AA161">
        <f>VLOOKUP($A161,'5on5'!$A$3:$CZ$712,41,0)/VLOOKUP($A161,'5on5'!$A$3:$CZ$712,94,0)</f>
        <v>4.0555213961459467E-2</v>
      </c>
      <c r="AB161" t="str">
        <f>IF(ISERROR(VLOOKUP($A161,pk!$A$3:$CZ$712,41,0)),"",IF( VLOOKUP($A161,pk!$A$3:$CZ$712,94,0)&lt;75,"",VLOOKUP($A161,pk!$A$3:$CZ$712,41,0)/VLOOKUP($A161,pk!$A$3:$CZ$712,94,0)))</f>
        <v/>
      </c>
      <c r="AC161">
        <f>(VLOOKUP($A161,allsit!$A$3:$CZ$712,84,0)+VLOOKUP($A161,allsit!$A$3:$CZ$712,85,0))    /VLOOKUP($A161,allsit!$A$3:$CZ$712,94,0)</f>
        <v>0.12562419521999937</v>
      </c>
      <c r="AD161">
        <f>VLOOKUP($A161,'5on5'!$A$3:$CZ$712,93,0)</f>
        <v>-0.63</v>
      </c>
    </row>
    <row r="162" spans="1:30">
      <c r="A162" t="s">
        <v>296</v>
      </c>
      <c r="B162" t="s">
        <v>297</v>
      </c>
      <c r="C162" t="s">
        <v>100</v>
      </c>
      <c r="D162" t="s">
        <v>116</v>
      </c>
      <c r="E162" s="25">
        <f>VLOOKUP($A162,allsit!$A$3:$CZ$712,10,0)</f>
        <v>25</v>
      </c>
      <c r="F162" s="25">
        <f>VLOOKUP($A162,allsit!$A$3:$CZ$712,11,0)</f>
        <v>25</v>
      </c>
      <c r="G162" s="4">
        <f>60*VLOOKUP($A162,allsit!$A$3:$CZ$712,71,0)/VLOOKUP($A162,allsit!$A$3:$CZ$712,94,0)</f>
        <v>2.3667790289033923</v>
      </c>
      <c r="H162" s="26">
        <f>VLOOKUP($A162,'5on5'!$A$3:$CZ$712,94,0)/VLOOKUP($A162,'5on5'!$A$3:$CZ$712,5,0)</f>
        <v>13.244999999999999</v>
      </c>
      <c r="I162" s="26">
        <f>IF( ISERROR(VLOOKUP($A162,pp!$A$3:$CZ$712,94,0)),0,  VLOOKUP($A162,pp!$A$3:$CZ$712,94,0)/VLOOKUP($A162,pp!$A$3:$CZ$712,5,0))</f>
        <v>3.3913114754098364</v>
      </c>
      <c r="J162" s="26">
        <f>IF( ISERROR(VLOOKUP($A162,pk!$A$3:$CZ$712,94,0)),0,  VLOOKUP($A162,pk!$A$3:$CZ$712,94,0)/VLOOKUP($A162,pk!$A$3:$CZ$712,5,0))</f>
        <v>2.9516129032258066E-2</v>
      </c>
      <c r="K162" s="26">
        <f>VLOOKUP($A162,allsit!$A$3:$CZ$712,98,0)</f>
        <v>17.78</v>
      </c>
      <c r="L162" s="1" t="str">
        <f>IF( SUM(VLOOKUP($A162,'5on5'!$A$3:$CZ$712,78,0), VLOOKUP($A162,'5on5'!$A$3:$CZ$712,79,0))&lt;60,"",  100*VLOOKUP($A162,'5on5'!$A$3:$CZ$712,78,0)/SUM(VLOOKUP($A162,'5on5'!$A$3:$CZ$712,78,0), VLOOKUP($A162,'5on5'!$A$3:$CZ$712,79,0))             )</f>
        <v/>
      </c>
      <c r="M162" s="28">
        <f>60*VLOOKUP($A162,'5on5'!$A$3:$CZ$712,90,0)/VLOOKUP($A162,'5on5'!$A$3:$CZ$712,94,0)</f>
        <v>2.0526613816534542</v>
      </c>
      <c r="N162" s="28">
        <f>60*VLOOKUP($A162,'5on5'!$A$3:$CZ$712,89,0)/VLOOKUP($A162,'5on5'!$A$3:$CZ$712,94,0)</f>
        <v>0.28312570781426954</v>
      </c>
      <c r="O162" s="28">
        <f t="shared" si="4"/>
        <v>1.7695356738391848</v>
      </c>
      <c r="P162" s="28">
        <f>VLOOKUP($A162,'5on5'!$A$3:$CZ$712,37,0)</f>
        <v>60.73</v>
      </c>
      <c r="Q162" s="28">
        <f>VLOOKUP($A162,'5on5'!$A$3:$CZ$712,38,0)</f>
        <v>50.54</v>
      </c>
      <c r="R162" s="4">
        <f t="shared" si="5"/>
        <v>10.189999999999998</v>
      </c>
      <c r="S162" s="28">
        <f>P162-VLOOKUP($A162,'5on5'!$A$3:$CZ$712,101,0)</f>
        <v>4.019999999999996</v>
      </c>
      <c r="T162" s="28">
        <f>Q162-VLOOKUP($A162,'5on5'!$A$3:$CZ$712,102,0)</f>
        <v>-0.50999999999999801</v>
      </c>
      <c r="U162" s="3">
        <f>60*VLOOKUP($A162,'5on5'!$A$3:$CZ$712,64,0)/VLOOKUP($A162,'5on5'!$A$3:$CZ$712,94,0)</f>
        <v>10.404869762174407</v>
      </c>
      <c r="V162" s="1">
        <f>IF( VLOOKUP($A162,'5on5'!$A$3:$CZ$712,64,0)&lt;40,"",  VLOOKUP($A162,'5on5'!$A$3:$CZ$712,19,0))</f>
        <v>10.199999999999999</v>
      </c>
      <c r="W162">
        <f>VLOOKUP($A162,'5on5'!$A$3:$CZ$712,14,0)</f>
        <v>1.06</v>
      </c>
      <c r="X162" s="1">
        <f>IF(ISERROR(VLOOKUP($A162,pp!$A$3:$CZ$712,64,0)),"",60*VLOOKUP($A162,pp!$A$3:$CZ$712,64,0)/VLOOKUP($A162,pp!$A$3:$CZ$712,94,0))</f>
        <v>16.532121622274857</v>
      </c>
      <c r="Y162" s="1">
        <f>IF(X162="","",IF(VLOOKUP($A162,pp!$A$3:$CZ$712,64,0)&lt;20,"",  VLOOKUP($A162,pp!$A$3:$CZ$712,19,0)))</f>
        <v>10.53</v>
      </c>
      <c r="Z162" s="1">
        <f>IF(ISERROR( VLOOKUP($A162,pp!$A$3:$CZ$712,14,0)  ),"",VLOOKUP($A162,pp!$A$3:$CZ$712,14,0))</f>
        <v>2.61</v>
      </c>
      <c r="AA162">
        <f>VLOOKUP($A162,'5on5'!$A$3:$CZ$712,41,0)/VLOOKUP($A162,'5on5'!$A$3:$CZ$712,94,0)</f>
        <v>7.5500188750471875E-2</v>
      </c>
      <c r="AB162" t="str">
        <f>IF(ISERROR(VLOOKUP($A162,pk!$A$3:$CZ$712,41,0)),"",IF( VLOOKUP($A162,pk!$A$3:$CZ$712,94,0)&lt;75,"",VLOOKUP($A162,pk!$A$3:$CZ$712,41,0)/VLOOKUP($A162,pk!$A$3:$CZ$712,94,0)))</f>
        <v/>
      </c>
      <c r="AC162">
        <f>(VLOOKUP($A162,allsit!$A$3:$CZ$712,84,0)+VLOOKUP($A162,allsit!$A$3:$CZ$712,85,0))    /VLOOKUP($A162,allsit!$A$3:$CZ$712,94,0)</f>
        <v>0.21785125152406223</v>
      </c>
      <c r="AD162">
        <f>VLOOKUP($A162,'5on5'!$A$3:$CZ$712,93,0)</f>
        <v>0.64</v>
      </c>
    </row>
    <row r="163" spans="1:30">
      <c r="A163" t="s">
        <v>1265</v>
      </c>
      <c r="B163" t="s">
        <v>1266</v>
      </c>
      <c r="C163" t="s">
        <v>68</v>
      </c>
      <c r="D163" t="s">
        <v>256</v>
      </c>
      <c r="E163" s="25">
        <f>VLOOKUP($A163,allsit!$A$3:$CZ$712,10,0)</f>
        <v>13</v>
      </c>
      <c r="F163" s="25">
        <f>VLOOKUP($A163,allsit!$A$3:$CZ$712,11,0)</f>
        <v>12</v>
      </c>
      <c r="G163" s="4">
        <f>60*VLOOKUP($A163,allsit!$A$3:$CZ$712,71,0)/VLOOKUP($A163,allsit!$A$3:$CZ$712,94,0)</f>
        <v>-0.85035017892785014</v>
      </c>
      <c r="H163" s="26">
        <f>VLOOKUP($A163,'5on5'!$A$3:$CZ$712,94,0)/VLOOKUP($A163,'5on5'!$A$3:$CZ$712,5,0)</f>
        <v>11.080147058823529</v>
      </c>
      <c r="I163" s="26">
        <f>IF( ISERROR(VLOOKUP($A163,pp!$A$3:$CZ$712,94,0)),0,  VLOOKUP($A163,pp!$A$3:$CZ$712,94,0)/VLOOKUP($A163,pp!$A$3:$CZ$712,5,0))</f>
        <v>0.27396825396825397</v>
      </c>
      <c r="J163" s="26">
        <f>IF( ISERROR(VLOOKUP($A163,pk!$A$3:$CZ$712,94,0)),0,  VLOOKUP($A163,pk!$A$3:$CZ$712,94,0)/VLOOKUP($A163,pk!$A$3:$CZ$712,5,0))</f>
        <v>0.76424242424242417</v>
      </c>
      <c r="K163" s="26">
        <f>VLOOKUP($A163,allsit!$A$3:$CZ$712,98,0)</f>
        <v>17</v>
      </c>
      <c r="L163" s="1">
        <f>IF( SUM(VLOOKUP($A163,'5on5'!$A$3:$CZ$712,78,0), VLOOKUP($A163,'5on5'!$A$3:$CZ$712,79,0))&lt;60,"",  100*VLOOKUP($A163,'5on5'!$A$3:$CZ$712,78,0)/SUM(VLOOKUP($A163,'5on5'!$A$3:$CZ$712,78,0), VLOOKUP($A163,'5on5'!$A$3:$CZ$712,79,0))             )</f>
        <v>52.071823204419893</v>
      </c>
      <c r="M163" s="28">
        <f>60*VLOOKUP($A163,'5on5'!$A$3:$CZ$712,90,0)/VLOOKUP($A163,'5on5'!$A$3:$CZ$712,94,0)</f>
        <v>1.0352379056340832</v>
      </c>
      <c r="N163" s="28">
        <f>60*VLOOKUP($A163,'5on5'!$A$3:$CZ$712,89,0)/VLOOKUP($A163,'5on5'!$A$3:$CZ$712,94,0)</f>
        <v>0.79633685048775626</v>
      </c>
      <c r="O163" s="28">
        <f t="shared" si="4"/>
        <v>0.23890105514632698</v>
      </c>
      <c r="P163" s="28">
        <f>VLOOKUP($A163,'5on5'!$A$3:$CZ$712,37,0)</f>
        <v>49.29</v>
      </c>
      <c r="Q163" s="28">
        <f>VLOOKUP($A163,'5on5'!$A$3:$CZ$712,38,0)</f>
        <v>60.76</v>
      </c>
      <c r="R163" s="4">
        <f t="shared" si="5"/>
        <v>-11.469999999999999</v>
      </c>
      <c r="S163" s="28">
        <f>P163-VLOOKUP($A163,'5on5'!$A$3:$CZ$712,101,0)</f>
        <v>-4.0900000000000034</v>
      </c>
      <c r="T163" s="28">
        <f>Q163-VLOOKUP($A163,'5on5'!$A$3:$CZ$712,102,0)</f>
        <v>6.7299999999999969</v>
      </c>
      <c r="U163" s="3">
        <f>60*VLOOKUP($A163,'5on5'!$A$3:$CZ$712,64,0)/VLOOKUP($A163,'5on5'!$A$3:$CZ$712,94,0)</f>
        <v>6.5299621739996017</v>
      </c>
      <c r="V163" s="1">
        <f>IF( VLOOKUP($A163,'5on5'!$A$3:$CZ$712,64,0)&lt;40,"",  VLOOKUP($A163,'5on5'!$A$3:$CZ$712,19,0))</f>
        <v>14.63</v>
      </c>
      <c r="W163">
        <f>VLOOKUP($A163,'5on5'!$A$3:$CZ$712,14,0)</f>
        <v>0.8</v>
      </c>
      <c r="X163" s="1">
        <f>IF(ISERROR(VLOOKUP($A163,pp!$A$3:$CZ$712,64,0)),"",60*VLOOKUP($A163,pp!$A$3:$CZ$712,64,0)/VLOOKUP($A163,pp!$A$3:$CZ$712,94,0))</f>
        <v>24.33371958285052</v>
      </c>
      <c r="Y163" s="1" t="str">
        <f>IF(X163="","",IF(VLOOKUP($A163,pp!$A$3:$CZ$712,64,0)&lt;20,"",  VLOOKUP($A163,pp!$A$3:$CZ$712,19,0)))</f>
        <v/>
      </c>
      <c r="Z163" s="1">
        <f>IF(ISERROR( VLOOKUP($A163,pp!$A$3:$CZ$712,14,0)  ),"",VLOOKUP($A163,pp!$A$3:$CZ$712,14,0))</f>
        <v>0</v>
      </c>
      <c r="AA163">
        <f>VLOOKUP($A163,'5on5'!$A$3:$CZ$712,41,0)/VLOOKUP($A163,'5on5'!$A$3:$CZ$712,94,0)</f>
        <v>2.6544561682925211E-2</v>
      </c>
      <c r="AB163" t="str">
        <f>IF(ISERROR(VLOOKUP($A163,pk!$A$3:$CZ$712,41,0)),"",IF( VLOOKUP($A163,pk!$A$3:$CZ$712,94,0)&lt;75,"",VLOOKUP($A163,pk!$A$3:$CZ$712,41,0)/VLOOKUP($A163,pk!$A$3:$CZ$712,94,0)))</f>
        <v/>
      </c>
      <c r="AC163">
        <f>(VLOOKUP($A163,allsit!$A$3:$CZ$712,84,0)+VLOOKUP($A163,allsit!$A$3:$CZ$712,85,0))    /VLOOKUP($A163,allsit!$A$3:$CZ$712,94,0)</f>
        <v>0.13700086216059806</v>
      </c>
      <c r="AD163">
        <f>VLOOKUP($A163,'5on5'!$A$3:$CZ$712,93,0)</f>
        <v>-0.08</v>
      </c>
    </row>
    <row r="164" spans="1:30">
      <c r="A164" t="s">
        <v>150</v>
      </c>
      <c r="B164" t="s">
        <v>151</v>
      </c>
      <c r="C164" t="s">
        <v>100</v>
      </c>
      <c r="D164" t="s">
        <v>77</v>
      </c>
      <c r="E164" s="25">
        <f>VLOOKUP($A164,allsit!$A$3:$CZ$712,10,0)</f>
        <v>22</v>
      </c>
      <c r="F164" s="25">
        <f>VLOOKUP($A164,allsit!$A$3:$CZ$712,11,0)</f>
        <v>39</v>
      </c>
      <c r="G164" s="4">
        <f>60*VLOOKUP($A164,allsit!$A$3:$CZ$712,71,0)/VLOOKUP($A164,allsit!$A$3:$CZ$712,94,0)</f>
        <v>0.91831641989685575</v>
      </c>
      <c r="H164" s="26">
        <f>VLOOKUP($A164,'5on5'!$A$3:$CZ$712,94,0)/VLOOKUP($A164,'5on5'!$A$3:$CZ$712,5,0)</f>
        <v>13.734146341463415</v>
      </c>
      <c r="I164" s="26">
        <f>IF( ISERROR(VLOOKUP($A164,pp!$A$3:$CZ$712,94,0)),0,  VLOOKUP($A164,pp!$A$3:$CZ$712,94,0)/VLOOKUP($A164,pp!$A$3:$CZ$712,5,0))</f>
        <v>2.3786075949367089</v>
      </c>
      <c r="J164" s="26">
        <f>IF( ISERROR(VLOOKUP($A164,pk!$A$3:$CZ$712,94,0)),0,  VLOOKUP($A164,pk!$A$3:$CZ$712,94,0)/VLOOKUP($A164,pk!$A$3:$CZ$712,5,0))</f>
        <v>1.4853749999999999</v>
      </c>
      <c r="K164" s="26">
        <f>VLOOKUP($A164,allsit!$A$3:$CZ$712,98,0)</f>
        <v>18.04</v>
      </c>
      <c r="L164" s="1" t="str">
        <f>IF( SUM(VLOOKUP($A164,'5on5'!$A$3:$CZ$712,78,0), VLOOKUP($A164,'5on5'!$A$3:$CZ$712,79,0))&lt;60,"",  100*VLOOKUP($A164,'5on5'!$A$3:$CZ$712,78,0)/SUM(VLOOKUP($A164,'5on5'!$A$3:$CZ$712,78,0), VLOOKUP($A164,'5on5'!$A$3:$CZ$712,79,0))             )</f>
        <v/>
      </c>
      <c r="M164" s="28">
        <f>60*VLOOKUP($A164,'5on5'!$A$3:$CZ$712,90,0)/VLOOKUP($A164,'5on5'!$A$3:$CZ$712,94,0)</f>
        <v>2.8236547682472031</v>
      </c>
      <c r="N164" s="28">
        <f>60*VLOOKUP($A164,'5on5'!$A$3:$CZ$712,89,0)/VLOOKUP($A164,'5on5'!$A$3:$CZ$712,94,0)</f>
        <v>1.0655301012253595</v>
      </c>
      <c r="O164" s="28">
        <f t="shared" si="4"/>
        <v>1.7581246670218436</v>
      </c>
      <c r="P164" s="28">
        <f>VLOOKUP($A164,'5on5'!$A$3:$CZ$712,37,0)</f>
        <v>63.03</v>
      </c>
      <c r="Q164" s="28">
        <f>VLOOKUP($A164,'5on5'!$A$3:$CZ$712,38,0)</f>
        <v>51.15</v>
      </c>
      <c r="R164" s="4">
        <f t="shared" si="5"/>
        <v>11.880000000000003</v>
      </c>
      <c r="S164" s="28">
        <f>P164-VLOOKUP($A164,'5on5'!$A$3:$CZ$712,101,0)</f>
        <v>3.1799999999999997</v>
      </c>
      <c r="T164" s="28">
        <f>Q164-VLOOKUP($A164,'5on5'!$A$3:$CZ$712,102,0)</f>
        <v>-0.89000000000000057</v>
      </c>
      <c r="U164" s="3">
        <f>60*VLOOKUP($A164,'5on5'!$A$3:$CZ$712,64,0)/VLOOKUP($A164,'5on5'!$A$3:$CZ$712,94,0)</f>
        <v>9.8561534363345764</v>
      </c>
      <c r="V164" s="1">
        <f>IF( VLOOKUP($A164,'5on5'!$A$3:$CZ$712,64,0)&lt;40,"",  VLOOKUP($A164,'5on5'!$A$3:$CZ$712,19,0))</f>
        <v>5.95</v>
      </c>
      <c r="W164">
        <f>VLOOKUP($A164,'5on5'!$A$3:$CZ$712,14,0)</f>
        <v>1.39</v>
      </c>
      <c r="X164" s="1">
        <f>IF(ISERROR(VLOOKUP($A164,pp!$A$3:$CZ$712,64,0)),"",60*VLOOKUP($A164,pp!$A$3:$CZ$712,64,0)/VLOOKUP($A164,pp!$A$3:$CZ$712,94,0))</f>
        <v>13.091373529881327</v>
      </c>
      <c r="Y164" s="1">
        <f>IF(X164="","",IF(VLOOKUP($A164,pp!$A$3:$CZ$712,64,0)&lt;20,"",  VLOOKUP($A164,pp!$A$3:$CZ$712,19,0)))</f>
        <v>14.63</v>
      </c>
      <c r="Z164" s="1">
        <f>IF(ISERROR( VLOOKUP($A164,pp!$A$3:$CZ$712,14,0)  ),"",VLOOKUP($A164,pp!$A$3:$CZ$712,14,0))</f>
        <v>3.51</v>
      </c>
      <c r="AA164">
        <f>VLOOKUP($A164,'5on5'!$A$3:$CZ$712,41,0)/VLOOKUP($A164,'5on5'!$A$3:$CZ$712,94,0)</f>
        <v>8.1690641093944236E-2</v>
      </c>
      <c r="AB164">
        <f>IF(ISERROR(VLOOKUP($A164,pk!$A$3:$CZ$712,41,0)),"",IF( VLOOKUP($A164,pk!$A$3:$CZ$712,94,0)&lt;75,"",VLOOKUP($A164,pk!$A$3:$CZ$712,41,0)/VLOOKUP($A164,pk!$A$3:$CZ$712,94,0)))</f>
        <v>2.5246149962130777E-2</v>
      </c>
      <c r="AC164">
        <f>(VLOOKUP($A164,allsit!$A$3:$CZ$712,84,0)+VLOOKUP($A164,allsit!$A$3:$CZ$712,85,0))    /VLOOKUP($A164,allsit!$A$3:$CZ$712,94,0)</f>
        <v>8.7173515222092823E-2</v>
      </c>
      <c r="AD164">
        <f>VLOOKUP($A164,'5on5'!$A$3:$CZ$712,93,0)</f>
        <v>0.11</v>
      </c>
    </row>
    <row r="165" spans="1:30">
      <c r="A165" t="s">
        <v>434</v>
      </c>
      <c r="B165" t="s">
        <v>435</v>
      </c>
      <c r="C165" t="s">
        <v>124</v>
      </c>
      <c r="D165" t="s">
        <v>149</v>
      </c>
      <c r="E165" s="25">
        <f>VLOOKUP($A165,allsit!$A$3:$CZ$712,10,0)</f>
        <v>15</v>
      </c>
      <c r="F165" s="25">
        <f>VLOOKUP($A165,allsit!$A$3:$CZ$712,11,0)</f>
        <v>39</v>
      </c>
      <c r="G165" s="4">
        <f>60*VLOOKUP($A165,allsit!$A$3:$CZ$712,71,0)/VLOOKUP($A165,allsit!$A$3:$CZ$712,94,0)</f>
        <v>1.2283242472722862</v>
      </c>
      <c r="H165" s="26">
        <f>VLOOKUP($A165,'5on5'!$A$3:$CZ$712,94,0)/VLOOKUP($A165,'5on5'!$A$3:$CZ$712,5,0)</f>
        <v>13.415063291139241</v>
      </c>
      <c r="I165" s="26">
        <f>IF( ISERROR(VLOOKUP($A165,pp!$A$3:$CZ$712,94,0)),0,  VLOOKUP($A165,pp!$A$3:$CZ$712,94,0)/VLOOKUP($A165,pp!$A$3:$CZ$712,5,0))</f>
        <v>2.239493670886076</v>
      </c>
      <c r="J165" s="26">
        <f>IF( ISERROR(VLOOKUP($A165,pk!$A$3:$CZ$712,94,0)),0,  VLOOKUP($A165,pk!$A$3:$CZ$712,94,0)/VLOOKUP($A165,pk!$A$3:$CZ$712,5,0))</f>
        <v>0.1061842105263158</v>
      </c>
      <c r="K165" s="26">
        <f>VLOOKUP($A165,allsit!$A$3:$CZ$712,98,0)</f>
        <v>17.57</v>
      </c>
      <c r="L165" s="1" t="str">
        <f>IF( SUM(VLOOKUP($A165,'5on5'!$A$3:$CZ$712,78,0), VLOOKUP($A165,'5on5'!$A$3:$CZ$712,79,0))&lt;60,"",  100*VLOOKUP($A165,'5on5'!$A$3:$CZ$712,78,0)/SUM(VLOOKUP($A165,'5on5'!$A$3:$CZ$712,78,0), VLOOKUP($A165,'5on5'!$A$3:$CZ$712,79,0))             )</f>
        <v/>
      </c>
      <c r="M165" s="28">
        <f>60*VLOOKUP($A165,'5on5'!$A$3:$CZ$712,90,0)/VLOOKUP($A165,'5on5'!$A$3:$CZ$712,94,0)</f>
        <v>1.6418347031015579</v>
      </c>
      <c r="N165" s="28">
        <f>60*VLOOKUP($A165,'5on5'!$A$3:$CZ$712,89,0)/VLOOKUP($A165,'5on5'!$A$3:$CZ$712,94,0)</f>
        <v>1.0190698157182083</v>
      </c>
      <c r="O165" s="28">
        <f t="shared" si="4"/>
        <v>0.62276488738334956</v>
      </c>
      <c r="P165" s="28">
        <f>VLOOKUP($A165,'5on5'!$A$3:$CZ$712,37,0)</f>
        <v>55.77</v>
      </c>
      <c r="Q165" s="28">
        <f>VLOOKUP($A165,'5on5'!$A$3:$CZ$712,38,0)</f>
        <v>50.67</v>
      </c>
      <c r="R165" s="4">
        <f t="shared" si="5"/>
        <v>5.1000000000000014</v>
      </c>
      <c r="S165" s="28">
        <f>P165-VLOOKUP($A165,'5on5'!$A$3:$CZ$712,101,0)</f>
        <v>1.3100000000000023</v>
      </c>
      <c r="T165" s="28">
        <f>Q165-VLOOKUP($A165,'5on5'!$A$3:$CZ$712,102,0)</f>
        <v>-0.21000000000000085</v>
      </c>
      <c r="U165" s="3">
        <f>60*VLOOKUP($A165,'5on5'!$A$3:$CZ$712,64,0)/VLOOKUP($A165,'5on5'!$A$3:$CZ$712,94,0)</f>
        <v>7.5864086281244401</v>
      </c>
      <c r="V165" s="1">
        <f>IF( VLOOKUP($A165,'5on5'!$A$3:$CZ$712,64,0)&lt;40,"",  VLOOKUP($A165,'5on5'!$A$3:$CZ$712,19,0))</f>
        <v>10.45</v>
      </c>
      <c r="W165">
        <f>VLOOKUP($A165,'5on5'!$A$3:$CZ$712,14,0)</f>
        <v>1.47</v>
      </c>
      <c r="X165" s="1">
        <f>IF(ISERROR(VLOOKUP($A165,pp!$A$3:$CZ$712,64,0)),"",60*VLOOKUP($A165,pp!$A$3:$CZ$712,64,0)/VLOOKUP($A165,pp!$A$3:$CZ$712,94,0))</f>
        <v>9.1566809857562745</v>
      </c>
      <c r="Y165" s="1">
        <f>IF(X165="","",IF(VLOOKUP($A165,pp!$A$3:$CZ$712,64,0)&lt;20,"",  VLOOKUP($A165,pp!$A$3:$CZ$712,19,0)))</f>
        <v>0</v>
      </c>
      <c r="Z165" s="1">
        <f>IF(ISERROR( VLOOKUP($A165,pp!$A$3:$CZ$712,14,0)  ),"",VLOOKUP($A165,pp!$A$3:$CZ$712,14,0))</f>
        <v>4.07</v>
      </c>
      <c r="AA165">
        <f>VLOOKUP($A165,'5on5'!$A$3:$CZ$712,41,0)/VLOOKUP($A165,'5on5'!$A$3:$CZ$712,94,0)</f>
        <v>5.0953490785910417E-2</v>
      </c>
      <c r="AB165" t="str">
        <f>IF(ISERROR(VLOOKUP($A165,pk!$A$3:$CZ$712,41,0)),"",IF( VLOOKUP($A165,pk!$A$3:$CZ$712,94,0)&lt;75,"",VLOOKUP($A165,pk!$A$3:$CZ$712,41,0)/VLOOKUP($A165,pk!$A$3:$CZ$712,94,0)))</f>
        <v/>
      </c>
      <c r="AC165">
        <f>(VLOOKUP($A165,allsit!$A$3:$CZ$712,84,0)+VLOOKUP($A165,allsit!$A$3:$CZ$712,85,0))    /VLOOKUP($A165,allsit!$A$3:$CZ$712,94,0)</f>
        <v>0.15012851911105721</v>
      </c>
      <c r="AD165">
        <f>VLOOKUP($A165,'5on5'!$A$3:$CZ$712,93,0)</f>
        <v>0.56999999999999995</v>
      </c>
    </row>
    <row r="166" spans="1:30">
      <c r="A166" t="s">
        <v>1246</v>
      </c>
      <c r="B166" t="s">
        <v>1247</v>
      </c>
      <c r="C166" t="s">
        <v>113</v>
      </c>
      <c r="D166" t="s">
        <v>1056</v>
      </c>
      <c r="E166" s="25">
        <f>VLOOKUP($A166,allsit!$A$3:$CZ$712,10,0)</f>
        <v>31</v>
      </c>
      <c r="F166" s="25">
        <f>VLOOKUP($A166,allsit!$A$3:$CZ$712,11,0)</f>
        <v>44</v>
      </c>
      <c r="G166" s="4">
        <f>60*VLOOKUP($A166,allsit!$A$3:$CZ$712,71,0)/VLOOKUP($A166,allsit!$A$3:$CZ$712,94,0)</f>
        <v>2.0596143944161565</v>
      </c>
      <c r="H166" s="26">
        <f>VLOOKUP($A166,'5on5'!$A$3:$CZ$712,94,0)/VLOOKUP($A166,'5on5'!$A$3:$CZ$712,5,0)</f>
        <v>13.603589743589742</v>
      </c>
      <c r="I166" s="26">
        <f>IF( ISERROR(VLOOKUP($A166,pp!$A$3:$CZ$712,94,0)),0,  VLOOKUP($A166,pp!$A$3:$CZ$712,94,0)/VLOOKUP($A166,pp!$A$3:$CZ$712,5,0))</f>
        <v>3.0318181818181817</v>
      </c>
      <c r="J166" s="26">
        <f>IF( ISERROR(VLOOKUP($A166,pk!$A$3:$CZ$712,94,0)),0,  VLOOKUP($A166,pk!$A$3:$CZ$712,94,0)/VLOOKUP($A166,pk!$A$3:$CZ$712,5,0))</f>
        <v>4.8333333333333332E-2</v>
      </c>
      <c r="K166" s="26">
        <f>VLOOKUP($A166,allsit!$A$3:$CZ$712,98,0)</f>
        <v>17.64</v>
      </c>
      <c r="L166" s="1" t="str">
        <f>IF( SUM(VLOOKUP($A166,'5on5'!$A$3:$CZ$712,78,0), VLOOKUP($A166,'5on5'!$A$3:$CZ$712,79,0))&lt;60,"",  100*VLOOKUP($A166,'5on5'!$A$3:$CZ$712,78,0)/SUM(VLOOKUP($A166,'5on5'!$A$3:$CZ$712,78,0), VLOOKUP($A166,'5on5'!$A$3:$CZ$712,79,0))             )</f>
        <v/>
      </c>
      <c r="M166" s="28">
        <f>60*VLOOKUP($A166,'5on5'!$A$3:$CZ$712,90,0)/VLOOKUP($A166,'5on5'!$A$3:$CZ$712,94,0)</f>
        <v>1.8660232970181325</v>
      </c>
      <c r="N166" s="28">
        <f>60*VLOOKUP($A166,'5on5'!$A$3:$CZ$712,89,0)/VLOOKUP($A166,'5on5'!$A$3:$CZ$712,94,0)</f>
        <v>1.1309232103140197</v>
      </c>
      <c r="O166" s="28">
        <f t="shared" si="4"/>
        <v>0.73510008670411287</v>
      </c>
      <c r="P166" s="28">
        <f>VLOOKUP($A166,'5on5'!$A$3:$CZ$712,37,0)</f>
        <v>53.72</v>
      </c>
      <c r="Q166" s="28">
        <f>VLOOKUP($A166,'5on5'!$A$3:$CZ$712,38,0)</f>
        <v>61.41</v>
      </c>
      <c r="R166" s="4">
        <f t="shared" si="5"/>
        <v>-7.6899999999999977</v>
      </c>
      <c r="S166" s="28">
        <f>P166-VLOOKUP($A166,'5on5'!$A$3:$CZ$712,101,0)</f>
        <v>3.019999999999996</v>
      </c>
      <c r="T166" s="28">
        <f>Q166-VLOOKUP($A166,'5on5'!$A$3:$CZ$712,102,0)</f>
        <v>1.3299999999999983</v>
      </c>
      <c r="U166" s="3">
        <f>60*VLOOKUP($A166,'5on5'!$A$3:$CZ$712,64,0)/VLOOKUP($A166,'5on5'!$A$3:$CZ$712,94,0)</f>
        <v>5.598069891054398</v>
      </c>
      <c r="V166" s="1">
        <f>IF( VLOOKUP($A166,'5on5'!$A$3:$CZ$712,64,0)&lt;40,"",  VLOOKUP($A166,'5on5'!$A$3:$CZ$712,19,0))</f>
        <v>18.18</v>
      </c>
      <c r="W166">
        <f>VLOOKUP($A166,'5on5'!$A$3:$CZ$712,14,0)</f>
        <v>1.58</v>
      </c>
      <c r="X166" s="1">
        <f>IF(ISERROR(VLOOKUP($A166,pp!$A$3:$CZ$712,64,0)),"",60*VLOOKUP($A166,pp!$A$3:$CZ$712,64,0)/VLOOKUP($A166,pp!$A$3:$CZ$712,94,0))</f>
        <v>10.794602698650674</v>
      </c>
      <c r="Y166" s="1">
        <f>IF(X166="","",IF(VLOOKUP($A166,pp!$A$3:$CZ$712,64,0)&lt;20,"",  VLOOKUP($A166,pp!$A$3:$CZ$712,19,0)))</f>
        <v>11.9</v>
      </c>
      <c r="Z166" s="1">
        <f>IF(ISERROR( VLOOKUP($A166,pp!$A$3:$CZ$712,14,0)  ),"",VLOOKUP($A166,pp!$A$3:$CZ$712,14,0))</f>
        <v>2.31</v>
      </c>
      <c r="AA166">
        <f>VLOOKUP($A166,'5on5'!$A$3:$CZ$712,41,0)/VLOOKUP($A166,'5on5'!$A$3:$CZ$712,94,0)</f>
        <v>3.0157952275040527E-2</v>
      </c>
      <c r="AB166" t="str">
        <f>IF(ISERROR(VLOOKUP($A166,pk!$A$3:$CZ$712,41,0)),"",IF( VLOOKUP($A166,pk!$A$3:$CZ$712,94,0)&lt;75,"",VLOOKUP($A166,pk!$A$3:$CZ$712,41,0)/VLOOKUP($A166,pk!$A$3:$CZ$712,94,0)))</f>
        <v/>
      </c>
      <c r="AC166">
        <f>(VLOOKUP($A166,allsit!$A$3:$CZ$712,84,0)+VLOOKUP($A166,allsit!$A$3:$CZ$712,85,0))    /VLOOKUP($A166,allsit!$A$3:$CZ$712,94,0)</f>
        <v>4.7199496538703589E-2</v>
      </c>
      <c r="AD166">
        <f>VLOOKUP($A166,'5on5'!$A$3:$CZ$712,93,0)</f>
        <v>0.06</v>
      </c>
    </row>
    <row r="167" spans="1:30">
      <c r="A167" t="s">
        <v>1408</v>
      </c>
      <c r="B167" t="s">
        <v>1409</v>
      </c>
      <c r="C167" t="s">
        <v>100</v>
      </c>
      <c r="D167" t="s">
        <v>976</v>
      </c>
      <c r="E167" s="25">
        <f>VLOOKUP($A167,allsit!$A$3:$CZ$712,10,0)</f>
        <v>29</v>
      </c>
      <c r="F167" s="25">
        <f>VLOOKUP($A167,allsit!$A$3:$CZ$712,11,0)</f>
        <v>30</v>
      </c>
      <c r="G167" s="4">
        <f>60*VLOOKUP($A167,allsit!$A$3:$CZ$712,71,0)/VLOOKUP($A167,allsit!$A$3:$CZ$712,94,0)</f>
        <v>0.69055162888943056</v>
      </c>
      <c r="H167" s="26">
        <f>VLOOKUP($A167,'5on5'!$A$3:$CZ$712,94,0)/VLOOKUP($A167,'5on5'!$A$3:$CZ$712,5,0)</f>
        <v>14.304878048780488</v>
      </c>
      <c r="I167" s="26">
        <f>IF( ISERROR(VLOOKUP($A167,pp!$A$3:$CZ$712,94,0)),0,  VLOOKUP($A167,pp!$A$3:$CZ$712,94,0)/VLOOKUP($A167,pp!$A$3:$CZ$712,5,0))</f>
        <v>2.6458024691358024</v>
      </c>
      <c r="J167" s="26">
        <f>IF( ISERROR(VLOOKUP($A167,pk!$A$3:$CZ$712,94,0)),0,  VLOOKUP($A167,pk!$A$3:$CZ$712,94,0)/VLOOKUP($A167,pk!$A$3:$CZ$712,5,0))</f>
        <v>0.10705128205128205</v>
      </c>
      <c r="K167" s="26">
        <f>VLOOKUP($A167,allsit!$A$3:$CZ$712,98,0)</f>
        <v>17.760000000000002</v>
      </c>
      <c r="L167" s="1">
        <f>IF( SUM(VLOOKUP($A167,'5on5'!$A$3:$CZ$712,78,0), VLOOKUP($A167,'5on5'!$A$3:$CZ$712,79,0))&lt;60,"",  100*VLOOKUP($A167,'5on5'!$A$3:$CZ$712,78,0)/SUM(VLOOKUP($A167,'5on5'!$A$3:$CZ$712,78,0), VLOOKUP($A167,'5on5'!$A$3:$CZ$712,79,0))             )</f>
        <v>46.875</v>
      </c>
      <c r="M167" s="28">
        <f>60*VLOOKUP($A167,'5on5'!$A$3:$CZ$712,90,0)/VLOOKUP($A167,'5on5'!$A$3:$CZ$712,94,0)</f>
        <v>1.4833759590792839</v>
      </c>
      <c r="N167" s="28">
        <f>60*VLOOKUP($A167,'5on5'!$A$3:$CZ$712,89,0)/VLOOKUP($A167,'5on5'!$A$3:$CZ$712,94,0)</f>
        <v>1.2276214833759591</v>
      </c>
      <c r="O167" s="28">
        <f t="shared" si="4"/>
        <v>0.25575447570332477</v>
      </c>
      <c r="P167" s="28">
        <f>VLOOKUP($A167,'5on5'!$A$3:$CZ$712,37,0)</f>
        <v>47.77</v>
      </c>
      <c r="Q167" s="28">
        <f>VLOOKUP($A167,'5on5'!$A$3:$CZ$712,38,0)</f>
        <v>67.31</v>
      </c>
      <c r="R167" s="4">
        <f t="shared" si="5"/>
        <v>-19.54</v>
      </c>
      <c r="S167" s="28">
        <f>P167-VLOOKUP($A167,'5on5'!$A$3:$CZ$712,101,0)</f>
        <v>-2.019999999999996</v>
      </c>
      <c r="T167" s="28">
        <f>Q167-VLOOKUP($A167,'5on5'!$A$3:$CZ$712,102,0)</f>
        <v>5.7600000000000051</v>
      </c>
      <c r="U167" s="3">
        <f>60*VLOOKUP($A167,'5on5'!$A$3:$CZ$712,64,0)/VLOOKUP($A167,'5on5'!$A$3:$CZ$712,94,0)</f>
        <v>6.3427109974424551</v>
      </c>
      <c r="V167" s="1">
        <f>IF( VLOOKUP($A167,'5on5'!$A$3:$CZ$712,64,0)&lt;40,"",  VLOOKUP($A167,'5on5'!$A$3:$CZ$712,19,0))</f>
        <v>16.13</v>
      </c>
      <c r="W167">
        <f>VLOOKUP($A167,'5on5'!$A$3:$CZ$712,14,0)</f>
        <v>1.1299999999999999</v>
      </c>
      <c r="X167" s="1">
        <f>IF(ISERROR(VLOOKUP($A167,pp!$A$3:$CZ$712,64,0)),"",60*VLOOKUP($A167,pp!$A$3:$CZ$712,64,0)/VLOOKUP($A167,pp!$A$3:$CZ$712,94,0))</f>
        <v>15.398254864448695</v>
      </c>
      <c r="Y167" s="1">
        <f>IF(X167="","",IF(VLOOKUP($A167,pp!$A$3:$CZ$712,64,0)&lt;20,"",  VLOOKUP($A167,pp!$A$3:$CZ$712,19,0)))</f>
        <v>14.55</v>
      </c>
      <c r="Z167" s="1">
        <f>IF(ISERROR( VLOOKUP($A167,pp!$A$3:$CZ$712,14,0)  ),"",VLOOKUP($A167,pp!$A$3:$CZ$712,14,0))</f>
        <v>1.4</v>
      </c>
      <c r="AA167">
        <f>VLOOKUP($A167,'5on5'!$A$3:$CZ$712,41,0)/VLOOKUP($A167,'5on5'!$A$3:$CZ$712,94,0)</f>
        <v>5.8823529411764705E-2</v>
      </c>
      <c r="AB167" t="str">
        <f>IF(ISERROR(VLOOKUP($A167,pk!$A$3:$CZ$712,41,0)),"",IF( VLOOKUP($A167,pk!$A$3:$CZ$712,94,0)&lt;75,"",VLOOKUP($A167,pk!$A$3:$CZ$712,41,0)/VLOOKUP($A167,pk!$A$3:$CZ$712,94,0)))</f>
        <v/>
      </c>
      <c r="AC167">
        <f>(VLOOKUP($A167,allsit!$A$3:$CZ$712,84,0)+VLOOKUP($A167,allsit!$A$3:$CZ$712,85,0))    /VLOOKUP($A167,allsit!$A$3:$CZ$712,94,0)</f>
        <v>0.11915400655347036</v>
      </c>
      <c r="AD167">
        <f>VLOOKUP($A167,'5on5'!$A$3:$CZ$712,93,0)</f>
        <v>-0.1</v>
      </c>
    </row>
    <row r="168" spans="1:30">
      <c r="A168" t="s">
        <v>797</v>
      </c>
      <c r="B168" t="s">
        <v>798</v>
      </c>
      <c r="C168" t="s">
        <v>100</v>
      </c>
      <c r="D168" t="s">
        <v>364</v>
      </c>
      <c r="E168" s="25">
        <f>VLOOKUP($A168,allsit!$A$3:$CZ$712,10,0)</f>
        <v>5</v>
      </c>
      <c r="F168" s="25">
        <f>VLOOKUP($A168,allsit!$A$3:$CZ$712,11,0)</f>
        <v>2</v>
      </c>
      <c r="G168" s="4">
        <f>60*VLOOKUP($A168,allsit!$A$3:$CZ$712,71,0)/VLOOKUP($A168,allsit!$A$3:$CZ$712,94,0)</f>
        <v>-0.52360589929313206</v>
      </c>
      <c r="H168" s="26">
        <f>VLOOKUP($A168,'5on5'!$A$3:$CZ$712,94,0)/VLOOKUP($A168,'5on5'!$A$3:$CZ$712,5,0)</f>
        <v>8.2696363636363639</v>
      </c>
      <c r="I168" s="26">
        <f>IF( ISERROR(VLOOKUP($A168,pp!$A$3:$CZ$712,94,0)),0,  VLOOKUP($A168,pp!$A$3:$CZ$712,94,0)/VLOOKUP($A168,pp!$A$3:$CZ$712,5,0))</f>
        <v>1.9272727272727275E-2</v>
      </c>
      <c r="J168" s="26">
        <f>IF( ISERROR(VLOOKUP($A168,pk!$A$3:$CZ$712,94,0)),0,  VLOOKUP($A168,pk!$A$3:$CZ$712,94,0)/VLOOKUP($A168,pk!$A$3:$CZ$712,5,0))</f>
        <v>0</v>
      </c>
      <c r="K168" s="26">
        <f>VLOOKUP($A168,allsit!$A$3:$CZ$712,98,0)</f>
        <v>16.489999999999998</v>
      </c>
      <c r="L168" s="1" t="str">
        <f>IF( SUM(VLOOKUP($A168,'5on5'!$A$3:$CZ$712,78,0), VLOOKUP($A168,'5on5'!$A$3:$CZ$712,79,0))&lt;60,"",  100*VLOOKUP($A168,'5on5'!$A$3:$CZ$712,78,0)/SUM(VLOOKUP($A168,'5on5'!$A$3:$CZ$712,78,0), VLOOKUP($A168,'5on5'!$A$3:$CZ$712,79,0))             )</f>
        <v/>
      </c>
      <c r="M168" s="28">
        <f>60*VLOOKUP($A168,'5on5'!$A$3:$CZ$712,90,0)/VLOOKUP($A168,'5on5'!$A$3:$CZ$712,94,0)</f>
        <v>0.79150451817162459</v>
      </c>
      <c r="N168" s="28">
        <f>60*VLOOKUP($A168,'5on5'!$A$3:$CZ$712,89,0)/VLOOKUP($A168,'5on5'!$A$3:$CZ$712,94,0)</f>
        <v>0.79150451817162459</v>
      </c>
      <c r="O168" s="28">
        <f t="shared" si="4"/>
        <v>0</v>
      </c>
      <c r="P168" s="28">
        <f>VLOOKUP($A168,'5on5'!$A$3:$CZ$712,37,0)</f>
        <v>52.11</v>
      </c>
      <c r="Q168" s="28">
        <f>VLOOKUP($A168,'5on5'!$A$3:$CZ$712,38,0)</f>
        <v>51.32</v>
      </c>
      <c r="R168" s="4">
        <f t="shared" si="5"/>
        <v>0.78999999999999915</v>
      </c>
      <c r="S168" s="28">
        <f>P168-VLOOKUP($A168,'5on5'!$A$3:$CZ$712,101,0)</f>
        <v>-0.92999999999999972</v>
      </c>
      <c r="T168" s="28">
        <f>Q168-VLOOKUP($A168,'5on5'!$A$3:$CZ$712,102,0)</f>
        <v>-3.3699999999999974</v>
      </c>
      <c r="U168" s="3">
        <f>60*VLOOKUP($A168,'5on5'!$A$3:$CZ$712,64,0)/VLOOKUP($A168,'5on5'!$A$3:$CZ$712,94,0)</f>
        <v>7.2554580832398923</v>
      </c>
      <c r="V168" s="1">
        <f>IF( VLOOKUP($A168,'5on5'!$A$3:$CZ$712,64,0)&lt;40,"",  VLOOKUP($A168,'5on5'!$A$3:$CZ$712,19,0))</f>
        <v>9.09</v>
      </c>
      <c r="W168">
        <f>VLOOKUP($A168,'5on5'!$A$3:$CZ$712,14,0)</f>
        <v>0.26</v>
      </c>
      <c r="X168" s="1">
        <f>IF(ISERROR(VLOOKUP($A168,pp!$A$3:$CZ$712,64,0)),"",60*VLOOKUP($A168,pp!$A$3:$CZ$712,64,0)/VLOOKUP($A168,pp!$A$3:$CZ$712,94,0))</f>
        <v>0</v>
      </c>
      <c r="Y168" s="1" t="str">
        <f>IF(X168="","",IF(VLOOKUP($A168,pp!$A$3:$CZ$712,64,0)&lt;20,"",  VLOOKUP($A168,pp!$A$3:$CZ$712,19,0)))</f>
        <v/>
      </c>
      <c r="Z168" s="1">
        <f>IF(ISERROR( VLOOKUP($A168,pp!$A$3:$CZ$712,14,0)  ),"",VLOOKUP($A168,pp!$A$3:$CZ$712,14,0))</f>
        <v>0</v>
      </c>
      <c r="AA168">
        <f>VLOOKUP($A168,'5on5'!$A$3:$CZ$712,41,0)/VLOOKUP($A168,'5on5'!$A$3:$CZ$712,94,0)</f>
        <v>3.7376602246993386E-2</v>
      </c>
      <c r="AB168" t="str">
        <f>IF(ISERROR(VLOOKUP($A168,pk!$A$3:$CZ$712,41,0)),"",IF( VLOOKUP($A168,pk!$A$3:$CZ$712,94,0)&lt;75,"",VLOOKUP($A168,pk!$A$3:$CZ$712,41,0)/VLOOKUP($A168,pk!$A$3:$CZ$712,94,0)))</f>
        <v/>
      </c>
      <c r="AC168">
        <f>(VLOOKUP($A168,allsit!$A$3:$CZ$712,84,0)+VLOOKUP($A168,allsit!$A$3:$CZ$712,85,0))    /VLOOKUP($A168,allsit!$A$3:$CZ$712,94,0)</f>
        <v>0.41670302818745092</v>
      </c>
      <c r="AD168">
        <f>VLOOKUP($A168,'5on5'!$A$3:$CZ$712,93,0)</f>
        <v>0.53</v>
      </c>
    </row>
    <row r="169" spans="1:30">
      <c r="A169" t="s">
        <v>398</v>
      </c>
      <c r="B169" t="s">
        <v>399</v>
      </c>
      <c r="C169" t="s">
        <v>100</v>
      </c>
      <c r="D169" t="s">
        <v>400</v>
      </c>
      <c r="E169" s="25">
        <f>VLOOKUP($A169,allsit!$A$3:$CZ$712,10,0)</f>
        <v>17</v>
      </c>
      <c r="F169" s="25">
        <f>VLOOKUP($A169,allsit!$A$3:$CZ$712,11,0)</f>
        <v>30</v>
      </c>
      <c r="G169" s="4">
        <f>60*VLOOKUP($A169,allsit!$A$3:$CZ$712,71,0)/VLOOKUP($A169,allsit!$A$3:$CZ$712,94,0)</f>
        <v>0.95147478591817314</v>
      </c>
      <c r="H169" s="26">
        <f>VLOOKUP($A169,'5on5'!$A$3:$CZ$712,94,0)/VLOOKUP($A169,'5on5'!$A$3:$CZ$712,5,0)</f>
        <v>13.825064935064935</v>
      </c>
      <c r="I169" s="26">
        <f>IF( ISERROR(VLOOKUP($A169,pp!$A$3:$CZ$712,94,0)),0,  VLOOKUP($A169,pp!$A$3:$CZ$712,94,0)/VLOOKUP($A169,pp!$A$3:$CZ$712,5,0))</f>
        <v>2.2909333333333333</v>
      </c>
      <c r="J169" s="26">
        <f>IF( ISERROR(VLOOKUP($A169,pk!$A$3:$CZ$712,94,0)),0,  VLOOKUP($A169,pk!$A$3:$CZ$712,94,0)/VLOOKUP($A169,pk!$A$3:$CZ$712,5,0))</f>
        <v>0</v>
      </c>
      <c r="K169" s="26">
        <f>VLOOKUP($A169,allsit!$A$3:$CZ$712,98,0)</f>
        <v>17.600000000000001</v>
      </c>
      <c r="L169" s="1" t="str">
        <f>IF( SUM(VLOOKUP($A169,'5on5'!$A$3:$CZ$712,78,0), VLOOKUP($A169,'5on5'!$A$3:$CZ$712,79,0))&lt;60,"",  100*VLOOKUP($A169,'5on5'!$A$3:$CZ$712,78,0)/SUM(VLOOKUP($A169,'5on5'!$A$3:$CZ$712,78,0), VLOOKUP($A169,'5on5'!$A$3:$CZ$712,79,0))             )</f>
        <v/>
      </c>
      <c r="M169" s="28">
        <f>60*VLOOKUP($A169,'5on5'!$A$3:$CZ$712,90,0)/VLOOKUP($A169,'5on5'!$A$3:$CZ$712,94,0)</f>
        <v>1.9727015678280557</v>
      </c>
      <c r="N169" s="28">
        <f>60*VLOOKUP($A169,'5on5'!$A$3:$CZ$712,89,0)/VLOOKUP($A169,'5on5'!$A$3:$CZ$712,94,0)</f>
        <v>1.9163386658901111</v>
      </c>
      <c r="O169" s="28">
        <f t="shared" si="4"/>
        <v>5.6362901937944576E-2</v>
      </c>
      <c r="P169" s="28">
        <f>VLOOKUP($A169,'5on5'!$A$3:$CZ$712,37,0)</f>
        <v>53.04</v>
      </c>
      <c r="Q169" s="28">
        <f>VLOOKUP($A169,'5on5'!$A$3:$CZ$712,38,0)</f>
        <v>47.4</v>
      </c>
      <c r="R169" s="4">
        <f t="shared" si="5"/>
        <v>5.6400000000000006</v>
      </c>
      <c r="S169" s="28">
        <f>P169-VLOOKUP($A169,'5on5'!$A$3:$CZ$712,101,0)</f>
        <v>3.259999999999998</v>
      </c>
      <c r="T169" s="28">
        <f>Q169-VLOOKUP($A169,'5on5'!$A$3:$CZ$712,102,0)</f>
        <v>-1.0399999999999991</v>
      </c>
      <c r="U169" s="3">
        <f>60*VLOOKUP($A169,'5on5'!$A$3:$CZ$712,64,0)/VLOOKUP($A169,'5on5'!$A$3:$CZ$712,94,0)</f>
        <v>7.2144514480568889</v>
      </c>
      <c r="V169" s="1">
        <f>IF( VLOOKUP($A169,'5on5'!$A$3:$CZ$712,64,0)&lt;40,"",  VLOOKUP($A169,'5on5'!$A$3:$CZ$712,19,0))</f>
        <v>9.3800000000000008</v>
      </c>
      <c r="W169">
        <f>VLOOKUP($A169,'5on5'!$A$3:$CZ$712,14,0)</f>
        <v>1.1299999999999999</v>
      </c>
      <c r="X169" s="1">
        <f>IF(ISERROR(VLOOKUP($A169,pp!$A$3:$CZ$712,64,0)),"",60*VLOOKUP($A169,pp!$A$3:$CZ$712,64,0)/VLOOKUP($A169,pp!$A$3:$CZ$712,94,0))</f>
        <v>9.0792690024444198</v>
      </c>
      <c r="Y169" s="1">
        <f>IF(X169="","",IF(VLOOKUP($A169,pp!$A$3:$CZ$712,64,0)&lt;20,"",  VLOOKUP($A169,pp!$A$3:$CZ$712,19,0)))</f>
        <v>15.38</v>
      </c>
      <c r="Z169" s="1">
        <f>IF(ISERROR( VLOOKUP($A169,pp!$A$3:$CZ$712,14,0)  ),"",VLOOKUP($A169,pp!$A$3:$CZ$712,14,0))</f>
        <v>2.1</v>
      </c>
      <c r="AA169">
        <f>VLOOKUP($A169,'5on5'!$A$3:$CZ$712,41,0)/VLOOKUP($A169,'5on5'!$A$3:$CZ$712,94,0)</f>
        <v>5.0726611744150003E-2</v>
      </c>
      <c r="AB169" t="str">
        <f>IF(ISERROR(VLOOKUP($A169,pk!$A$3:$CZ$712,41,0)),"",IF( VLOOKUP($A169,pk!$A$3:$CZ$712,94,0)&lt;75,"",VLOOKUP($A169,pk!$A$3:$CZ$712,41,0)/VLOOKUP($A169,pk!$A$3:$CZ$712,94,0)))</f>
        <v/>
      </c>
      <c r="AC169">
        <f>(VLOOKUP($A169,allsit!$A$3:$CZ$712,84,0)+VLOOKUP($A169,allsit!$A$3:$CZ$712,85,0))    /VLOOKUP($A169,allsit!$A$3:$CZ$712,94,0)</f>
        <v>9.6657756029782674E-2</v>
      </c>
      <c r="AD169">
        <f>VLOOKUP($A169,'5on5'!$A$3:$CZ$712,93,0)</f>
        <v>-0.23</v>
      </c>
    </row>
    <row r="170" spans="1:30">
      <c r="A170" t="s">
        <v>379</v>
      </c>
      <c r="B170" t="s">
        <v>380</v>
      </c>
      <c r="C170" t="s">
        <v>68</v>
      </c>
      <c r="D170" t="s">
        <v>74</v>
      </c>
      <c r="E170" s="25">
        <f>VLOOKUP($A170,allsit!$A$3:$CZ$712,10,0)</f>
        <v>7</v>
      </c>
      <c r="F170" s="25">
        <f>VLOOKUP($A170,allsit!$A$3:$CZ$712,11,0)</f>
        <v>11</v>
      </c>
      <c r="G170" s="4">
        <f>60*VLOOKUP($A170,allsit!$A$3:$CZ$712,71,0)/VLOOKUP($A170,allsit!$A$3:$CZ$712,94,0)</f>
        <v>-0.6345513193379515</v>
      </c>
      <c r="H170" s="26">
        <f>VLOOKUP($A170,'5on5'!$A$3:$CZ$712,94,0)/VLOOKUP($A170,'5on5'!$A$3:$CZ$712,5,0)</f>
        <v>10.912432432432432</v>
      </c>
      <c r="I170" s="26">
        <f>IF( ISERROR(VLOOKUP($A170,pp!$A$3:$CZ$712,94,0)),0,  VLOOKUP($A170,pp!$A$3:$CZ$712,94,0)/VLOOKUP($A170,pp!$A$3:$CZ$712,5,0))</f>
        <v>0.19123287671232878</v>
      </c>
      <c r="J170" s="26">
        <f>IF( ISERROR(VLOOKUP($A170,pk!$A$3:$CZ$712,94,0)),0,  VLOOKUP($A170,pk!$A$3:$CZ$712,94,0)/VLOOKUP($A170,pk!$A$3:$CZ$712,5,0))</f>
        <v>1.43875</v>
      </c>
      <c r="K170" s="26">
        <f>VLOOKUP($A170,allsit!$A$3:$CZ$712,98,0)</f>
        <v>17.14</v>
      </c>
      <c r="L170" s="1">
        <f>IF( SUM(VLOOKUP($A170,'5on5'!$A$3:$CZ$712,78,0), VLOOKUP($A170,'5on5'!$A$3:$CZ$712,79,0))&lt;60,"",  100*VLOOKUP($A170,'5on5'!$A$3:$CZ$712,78,0)/SUM(VLOOKUP($A170,'5on5'!$A$3:$CZ$712,78,0), VLOOKUP($A170,'5on5'!$A$3:$CZ$712,79,0))             )</f>
        <v>47.512864493996567</v>
      </c>
      <c r="M170" s="28">
        <f>60*VLOOKUP($A170,'5on5'!$A$3:$CZ$712,90,0)/VLOOKUP($A170,'5on5'!$A$3:$CZ$712,94,0)</f>
        <v>1.1888250445809392</v>
      </c>
      <c r="N170" s="28">
        <f>60*VLOOKUP($A170,'5on5'!$A$3:$CZ$712,89,0)/VLOOKUP($A170,'5on5'!$A$3:$CZ$712,94,0)</f>
        <v>0.6687140875767783</v>
      </c>
      <c r="O170" s="28">
        <f t="shared" si="4"/>
        <v>0.52011095700416088</v>
      </c>
      <c r="P170" s="28">
        <f>VLOOKUP($A170,'5on5'!$A$3:$CZ$712,37,0)</f>
        <v>55.5</v>
      </c>
      <c r="Q170" s="28">
        <f>VLOOKUP($A170,'5on5'!$A$3:$CZ$712,38,0)</f>
        <v>47.4</v>
      </c>
      <c r="R170" s="4">
        <f t="shared" si="5"/>
        <v>8.1000000000000014</v>
      </c>
      <c r="S170" s="28">
        <f>P170-VLOOKUP($A170,'5on5'!$A$3:$CZ$712,101,0)</f>
        <v>-9.9999999999980105E-3</v>
      </c>
      <c r="T170" s="28">
        <f>Q170-VLOOKUP($A170,'5on5'!$A$3:$CZ$712,102,0)</f>
        <v>-4.730000000000004</v>
      </c>
      <c r="U170" s="3">
        <f>60*VLOOKUP($A170,'5on5'!$A$3:$CZ$712,64,0)/VLOOKUP($A170,'5on5'!$A$3:$CZ$712,94,0)</f>
        <v>6.687140875767783</v>
      </c>
      <c r="V170" s="1">
        <f>IF( VLOOKUP($A170,'5on5'!$A$3:$CZ$712,64,0)&lt;40,"",  VLOOKUP($A170,'5on5'!$A$3:$CZ$712,19,0))</f>
        <v>7.78</v>
      </c>
      <c r="W170">
        <f>VLOOKUP($A170,'5on5'!$A$3:$CZ$712,14,0)</f>
        <v>0.74</v>
      </c>
      <c r="X170" s="1">
        <f>IF(ISERROR(VLOOKUP($A170,pp!$A$3:$CZ$712,64,0)),"",60*VLOOKUP($A170,pp!$A$3:$CZ$712,64,0)/VLOOKUP($A170,pp!$A$3:$CZ$712,94,0))</f>
        <v>4.2979942693409736</v>
      </c>
      <c r="Y170" s="1" t="str">
        <f>IF(X170="","",IF(VLOOKUP($A170,pp!$A$3:$CZ$712,64,0)&lt;20,"",  VLOOKUP($A170,pp!$A$3:$CZ$712,19,0)))</f>
        <v/>
      </c>
      <c r="Z170" s="1">
        <f>IF(ISERROR( VLOOKUP($A170,pp!$A$3:$CZ$712,14,0)  ),"",VLOOKUP($A170,pp!$A$3:$CZ$712,14,0))</f>
        <v>0</v>
      </c>
      <c r="AA170">
        <f>VLOOKUP($A170,'5on5'!$A$3:$CZ$712,41,0)/VLOOKUP($A170,'5on5'!$A$3:$CZ$712,94,0)</f>
        <v>5.2011095700416086E-2</v>
      </c>
      <c r="AB170">
        <f>IF(ISERROR(VLOOKUP($A170,pk!$A$3:$CZ$712,41,0)),"",IF( VLOOKUP($A170,pk!$A$3:$CZ$712,94,0)&lt;75,"",VLOOKUP($A170,pk!$A$3:$CZ$712,41,0)/VLOOKUP($A170,pk!$A$3:$CZ$712,94,0)))</f>
        <v>9.6534414518775948E-3</v>
      </c>
      <c r="AC170">
        <f>(VLOOKUP($A170,allsit!$A$3:$CZ$712,84,0)+VLOOKUP($A170,allsit!$A$3:$CZ$712,85,0))    /VLOOKUP($A170,allsit!$A$3:$CZ$712,94,0)</f>
        <v>0.11844957960975094</v>
      </c>
      <c r="AD170">
        <f>VLOOKUP($A170,'5on5'!$A$3:$CZ$712,93,0)</f>
        <v>0.22</v>
      </c>
    </row>
    <row r="171" spans="1:30">
      <c r="A171" t="s">
        <v>350</v>
      </c>
      <c r="B171" t="s">
        <v>351</v>
      </c>
      <c r="C171" t="s">
        <v>80</v>
      </c>
      <c r="D171" t="s">
        <v>182</v>
      </c>
      <c r="E171" s="25">
        <f>VLOOKUP($A171,allsit!$A$3:$CZ$712,10,0)</f>
        <v>13</v>
      </c>
      <c r="F171" s="25">
        <f>VLOOKUP($A171,allsit!$A$3:$CZ$712,11,0)</f>
        <v>5</v>
      </c>
      <c r="G171" s="4">
        <f>60*VLOOKUP($A171,allsit!$A$3:$CZ$712,71,0)/VLOOKUP($A171,allsit!$A$3:$CZ$712,94,0)</f>
        <v>0.99235063055612993</v>
      </c>
      <c r="H171" s="26">
        <f>VLOOKUP($A171,'5on5'!$A$3:$CZ$712,94,0)/VLOOKUP($A171,'5on5'!$A$3:$CZ$712,5,0)</f>
        <v>12.299629629629628</v>
      </c>
      <c r="I171" s="26">
        <f>IF( ISERROR(VLOOKUP($A171,pp!$A$3:$CZ$712,94,0)),0,  VLOOKUP($A171,pp!$A$3:$CZ$712,94,0)/VLOOKUP($A171,pp!$A$3:$CZ$712,5,0))</f>
        <v>1.0738461538461539</v>
      </c>
      <c r="J171" s="26">
        <f>IF( ISERROR(VLOOKUP($A171,pk!$A$3:$CZ$712,94,0)),0,  VLOOKUP($A171,pk!$A$3:$CZ$712,94,0)/VLOOKUP($A171,pk!$A$3:$CZ$712,5,0))</f>
        <v>0</v>
      </c>
      <c r="K171" s="26">
        <f>VLOOKUP($A171,allsit!$A$3:$CZ$712,98,0)</f>
        <v>17.2</v>
      </c>
      <c r="L171" s="1" t="str">
        <f>IF( SUM(VLOOKUP($A171,'5on5'!$A$3:$CZ$712,78,0), VLOOKUP($A171,'5on5'!$A$3:$CZ$712,79,0))&lt;60,"",  100*VLOOKUP($A171,'5on5'!$A$3:$CZ$712,78,0)/SUM(VLOOKUP($A171,'5on5'!$A$3:$CZ$712,78,0), VLOOKUP($A171,'5on5'!$A$3:$CZ$712,79,0))             )</f>
        <v/>
      </c>
      <c r="M171" s="28">
        <f>60*VLOOKUP($A171,'5on5'!$A$3:$CZ$712,90,0)/VLOOKUP($A171,'5on5'!$A$3:$CZ$712,94,0)</f>
        <v>1.4453913095847513</v>
      </c>
      <c r="N171" s="28">
        <f>60*VLOOKUP($A171,'5on5'!$A$3:$CZ$712,89,0)/VLOOKUP($A171,'5on5'!$A$3:$CZ$712,94,0)</f>
        <v>0.8130326116414226</v>
      </c>
      <c r="O171" s="28">
        <f t="shared" si="4"/>
        <v>0.63235869794332866</v>
      </c>
      <c r="P171" s="28">
        <f>VLOOKUP($A171,'5on5'!$A$3:$CZ$712,37,0)</f>
        <v>56.19</v>
      </c>
      <c r="Q171" s="28">
        <f>VLOOKUP($A171,'5on5'!$A$3:$CZ$712,38,0)</f>
        <v>45.08</v>
      </c>
      <c r="R171" s="4">
        <f t="shared" si="5"/>
        <v>11.11</v>
      </c>
      <c r="S171" s="28">
        <f>P171-VLOOKUP($A171,'5on5'!$A$3:$CZ$712,101,0)</f>
        <v>1.2299999999999969</v>
      </c>
      <c r="T171" s="28">
        <f>Q171-VLOOKUP($A171,'5on5'!$A$3:$CZ$712,102,0)</f>
        <v>-6.2600000000000051</v>
      </c>
      <c r="U171" s="3">
        <f>60*VLOOKUP($A171,'5on5'!$A$3:$CZ$712,64,0)/VLOOKUP($A171,'5on5'!$A$3:$CZ$712,94,0)</f>
        <v>8.2206630732632728</v>
      </c>
      <c r="V171" s="1">
        <f>IF( VLOOKUP($A171,'5on5'!$A$3:$CZ$712,64,0)&lt;40,"",  VLOOKUP($A171,'5on5'!$A$3:$CZ$712,19,0))</f>
        <v>10.99</v>
      </c>
      <c r="W171">
        <f>VLOOKUP($A171,'5on5'!$A$3:$CZ$712,14,0)</f>
        <v>0.45</v>
      </c>
      <c r="X171" s="1">
        <f>IF(ISERROR(VLOOKUP($A171,pp!$A$3:$CZ$712,64,0)),"",60*VLOOKUP($A171,pp!$A$3:$CZ$712,64,0)/VLOOKUP($A171,pp!$A$3:$CZ$712,94,0))</f>
        <v>18.266475644699138</v>
      </c>
      <c r="Y171" s="1" t="str">
        <f>IF(X171="","",IF(VLOOKUP($A171,pp!$A$3:$CZ$712,64,0)&lt;20,"",  VLOOKUP($A171,pp!$A$3:$CZ$712,19,0)))</f>
        <v/>
      </c>
      <c r="Z171" s="1">
        <f>IF(ISERROR( VLOOKUP($A171,pp!$A$3:$CZ$712,14,0)  ),"",VLOOKUP($A171,pp!$A$3:$CZ$712,14,0))</f>
        <v>0</v>
      </c>
      <c r="AA171">
        <f>VLOOKUP($A171,'5on5'!$A$3:$CZ$712,41,0)/VLOOKUP($A171,'5on5'!$A$3:$CZ$712,94,0)</f>
        <v>4.9685326266975825E-2</v>
      </c>
      <c r="AB171" t="str">
        <f>IF(ISERROR(VLOOKUP($A171,pk!$A$3:$CZ$712,41,0)),"",IF( VLOOKUP($A171,pk!$A$3:$CZ$712,94,0)&lt;75,"",VLOOKUP($A171,pk!$A$3:$CZ$712,41,0)/VLOOKUP($A171,pk!$A$3:$CZ$712,94,0)))</f>
        <v/>
      </c>
      <c r="AC171">
        <f>(VLOOKUP($A171,allsit!$A$3:$CZ$712,84,0)+VLOOKUP($A171,allsit!$A$3:$CZ$712,85,0))    /VLOOKUP($A171,allsit!$A$3:$CZ$712,94,0)</f>
        <v>0.3569705740472745</v>
      </c>
      <c r="AD171">
        <f>VLOOKUP($A171,'5on5'!$A$3:$CZ$712,93,0)</f>
        <v>0.27</v>
      </c>
    </row>
    <row r="172" spans="1:30">
      <c r="A172" t="s">
        <v>970</v>
      </c>
      <c r="B172" t="s">
        <v>971</v>
      </c>
      <c r="C172" t="s">
        <v>273</v>
      </c>
      <c r="D172" t="s">
        <v>544</v>
      </c>
      <c r="E172" s="25">
        <f>VLOOKUP($A172,allsit!$A$3:$CZ$712,10,0)</f>
        <v>9</v>
      </c>
      <c r="F172" s="25">
        <f>VLOOKUP($A172,allsit!$A$3:$CZ$712,11,0)</f>
        <v>8</v>
      </c>
      <c r="G172" s="4">
        <f>60*VLOOKUP($A172,allsit!$A$3:$CZ$712,71,0)/VLOOKUP($A172,allsit!$A$3:$CZ$712,94,0)</f>
        <v>0.10315304473403707</v>
      </c>
      <c r="H172" s="26">
        <f>VLOOKUP($A172,'5on5'!$A$3:$CZ$712,94,0)/VLOOKUP($A172,'5on5'!$A$3:$CZ$712,5,0)</f>
        <v>14.138064516129031</v>
      </c>
      <c r="I172" s="26">
        <f>IF( ISERROR(VLOOKUP($A172,pp!$A$3:$CZ$712,94,0)),0,  VLOOKUP($A172,pp!$A$3:$CZ$712,94,0)/VLOOKUP($A172,pp!$A$3:$CZ$712,5,0))</f>
        <v>2.1874193548387098</v>
      </c>
      <c r="J172" s="26">
        <f>IF( ISERROR(VLOOKUP($A172,pk!$A$3:$CZ$712,94,0)),0,  VLOOKUP($A172,pk!$A$3:$CZ$712,94,0)/VLOOKUP($A172,pk!$A$3:$CZ$712,5,0))</f>
        <v>1.3835483870967742</v>
      </c>
      <c r="K172" s="26">
        <f>VLOOKUP($A172,allsit!$A$3:$CZ$712,98,0)</f>
        <v>17.579999999999998</v>
      </c>
      <c r="L172" s="1">
        <f>IF( SUM(VLOOKUP($A172,'5on5'!$A$3:$CZ$712,78,0), VLOOKUP($A172,'5on5'!$A$3:$CZ$712,79,0))&lt;60,"",  100*VLOOKUP($A172,'5on5'!$A$3:$CZ$712,78,0)/SUM(VLOOKUP($A172,'5on5'!$A$3:$CZ$712,78,0), VLOOKUP($A172,'5on5'!$A$3:$CZ$712,79,0))             )</f>
        <v>49.082568807339449</v>
      </c>
      <c r="M172" s="28">
        <f>60*VLOOKUP($A172,'5on5'!$A$3:$CZ$712,90,0)/VLOOKUP($A172,'5on5'!$A$3:$CZ$712,94,0)</f>
        <v>1.7796842201332483</v>
      </c>
      <c r="N172" s="28">
        <f>60*VLOOKUP($A172,'5on5'!$A$3:$CZ$712,89,0)/VLOOKUP($A172,'5on5'!$A$3:$CZ$712,94,0)</f>
        <v>2.1903805786255361</v>
      </c>
      <c r="O172" s="28">
        <f t="shared" si="4"/>
        <v>-0.41069635849228781</v>
      </c>
      <c r="P172" s="28">
        <f>VLOOKUP($A172,'5on5'!$A$3:$CZ$712,37,0)</f>
        <v>51.47</v>
      </c>
      <c r="Q172" s="28">
        <f>VLOOKUP($A172,'5on5'!$A$3:$CZ$712,38,0)</f>
        <v>56.13</v>
      </c>
      <c r="R172" s="4">
        <f t="shared" si="5"/>
        <v>-4.6600000000000037</v>
      </c>
      <c r="S172" s="28">
        <f>P172-VLOOKUP($A172,'5on5'!$A$3:$CZ$712,101,0)</f>
        <v>-1.3299999999999983</v>
      </c>
      <c r="T172" s="28">
        <f>Q172-VLOOKUP($A172,'5on5'!$A$3:$CZ$712,102,0)</f>
        <v>0.10000000000000142</v>
      </c>
      <c r="U172" s="3">
        <f>60*VLOOKUP($A172,'5on5'!$A$3:$CZ$712,64,0)/VLOOKUP($A172,'5on5'!$A$3:$CZ$712,94,0)</f>
        <v>8.6246235283380486</v>
      </c>
      <c r="V172" s="1">
        <f>IF( VLOOKUP($A172,'5on5'!$A$3:$CZ$712,64,0)&lt;40,"",  VLOOKUP($A172,'5on5'!$A$3:$CZ$712,19,0))</f>
        <v>7.94</v>
      </c>
      <c r="W172">
        <f>VLOOKUP($A172,'5on5'!$A$3:$CZ$712,14,0)</f>
        <v>0.55000000000000004</v>
      </c>
      <c r="X172" s="1">
        <f>IF(ISERROR(VLOOKUP($A172,pp!$A$3:$CZ$712,64,0)),"",60*VLOOKUP($A172,pp!$A$3:$CZ$712,64,0)/VLOOKUP($A172,pp!$A$3:$CZ$712,94,0))</f>
        <v>11.502728211178292</v>
      </c>
      <c r="Y172" s="1" t="str">
        <f>IF(X172="","",IF(VLOOKUP($A172,pp!$A$3:$CZ$712,64,0)&lt;20,"",  VLOOKUP($A172,pp!$A$3:$CZ$712,19,0)))</f>
        <v/>
      </c>
      <c r="Z172" s="1">
        <f>IF(ISERROR( VLOOKUP($A172,pp!$A$3:$CZ$712,14,0)  ),"",VLOOKUP($A172,pp!$A$3:$CZ$712,14,0))</f>
        <v>2.65</v>
      </c>
      <c r="AA172">
        <f>VLOOKUP($A172,'5on5'!$A$3:$CZ$712,41,0)/VLOOKUP($A172,'5on5'!$A$3:$CZ$712,94,0)</f>
        <v>4.3351282285297076E-2</v>
      </c>
      <c r="AB172" t="str">
        <f>IF(ISERROR(VLOOKUP($A172,pk!$A$3:$CZ$712,41,0)),"",IF( VLOOKUP($A172,pk!$A$3:$CZ$712,94,0)&lt;75,"",VLOOKUP($A172,pk!$A$3:$CZ$712,41,0)/VLOOKUP($A172,pk!$A$3:$CZ$712,94,0)))</f>
        <v/>
      </c>
      <c r="AC172">
        <f>(VLOOKUP($A172,allsit!$A$3:$CZ$712,84,0)+VLOOKUP($A172,allsit!$A$3:$CZ$712,85,0))    /VLOOKUP($A172,allsit!$A$3:$CZ$712,94,0)</f>
        <v>0.24756730736168897</v>
      </c>
      <c r="AD172">
        <f>VLOOKUP($A172,'5on5'!$A$3:$CZ$712,93,0)</f>
        <v>0.96</v>
      </c>
    </row>
    <row r="173" spans="1:30">
      <c r="A173" t="s">
        <v>358</v>
      </c>
      <c r="B173" t="s">
        <v>359</v>
      </c>
      <c r="C173" t="s">
        <v>68</v>
      </c>
      <c r="D173" t="s">
        <v>195</v>
      </c>
      <c r="E173" s="25">
        <f>VLOOKUP($A173,allsit!$A$3:$CZ$712,10,0)</f>
        <v>20</v>
      </c>
      <c r="F173" s="25">
        <f>VLOOKUP($A173,allsit!$A$3:$CZ$712,11,0)</f>
        <v>27</v>
      </c>
      <c r="G173" s="4">
        <f>60*VLOOKUP($A173,allsit!$A$3:$CZ$712,71,0)/VLOOKUP($A173,allsit!$A$3:$CZ$712,94,0)</f>
        <v>1.9380136111653621</v>
      </c>
      <c r="H173" s="26">
        <f>VLOOKUP($A173,'5on5'!$A$3:$CZ$712,94,0)/VLOOKUP($A173,'5on5'!$A$3:$CZ$712,5,0)</f>
        <v>12.413170731707318</v>
      </c>
      <c r="I173" s="26">
        <f>IF( ISERROR(VLOOKUP($A173,pp!$A$3:$CZ$712,94,0)),0,  VLOOKUP($A173,pp!$A$3:$CZ$712,94,0)/VLOOKUP($A173,pp!$A$3:$CZ$712,5,0))</f>
        <v>2.9933749999999999</v>
      </c>
      <c r="J173" s="26">
        <f>IF( ISERROR(VLOOKUP($A173,pk!$A$3:$CZ$712,94,0)),0,  VLOOKUP($A173,pk!$A$3:$CZ$712,94,0)/VLOOKUP($A173,pk!$A$3:$CZ$712,5,0))</f>
        <v>3.6835443037974688E-2</v>
      </c>
      <c r="K173" s="26">
        <f>VLOOKUP($A173,allsit!$A$3:$CZ$712,98,0)</f>
        <v>17.23</v>
      </c>
      <c r="L173" s="1" t="str">
        <f>IF( SUM(VLOOKUP($A173,'5on5'!$A$3:$CZ$712,78,0), VLOOKUP($A173,'5on5'!$A$3:$CZ$712,79,0))&lt;60,"",  100*VLOOKUP($A173,'5on5'!$A$3:$CZ$712,78,0)/SUM(VLOOKUP($A173,'5on5'!$A$3:$CZ$712,78,0), VLOOKUP($A173,'5on5'!$A$3:$CZ$712,79,0))             )</f>
        <v/>
      </c>
      <c r="M173" s="28">
        <f>60*VLOOKUP($A173,'5on5'!$A$3:$CZ$712,90,0)/VLOOKUP($A173,'5on5'!$A$3:$CZ$712,94,0)</f>
        <v>1.2968129838487839</v>
      </c>
      <c r="N173" s="28">
        <f>60*VLOOKUP($A173,'5on5'!$A$3:$CZ$712,89,0)/VLOOKUP($A173,'5on5'!$A$3:$CZ$712,94,0)</f>
        <v>1.0610288049671868</v>
      </c>
      <c r="O173" s="28">
        <f t="shared" si="4"/>
        <v>0.23578417888159708</v>
      </c>
      <c r="P173" s="28">
        <f>VLOOKUP($A173,'5on5'!$A$3:$CZ$712,37,0)</f>
        <v>58.06</v>
      </c>
      <c r="Q173" s="28">
        <f>VLOOKUP($A173,'5on5'!$A$3:$CZ$712,38,0)</f>
        <v>51.16</v>
      </c>
      <c r="R173" s="4">
        <f t="shared" si="5"/>
        <v>6.9000000000000057</v>
      </c>
      <c r="S173" s="28">
        <f>P173-VLOOKUP($A173,'5on5'!$A$3:$CZ$712,101,0)</f>
        <v>3.4699999999999989</v>
      </c>
      <c r="T173" s="28">
        <f>Q173-VLOOKUP($A173,'5on5'!$A$3:$CZ$712,102,0)</f>
        <v>-2.8100000000000023</v>
      </c>
      <c r="U173" s="3">
        <f>60*VLOOKUP($A173,'5on5'!$A$3:$CZ$712,64,0)/VLOOKUP($A173,'5on5'!$A$3:$CZ$712,94,0)</f>
        <v>6.3661728298031202</v>
      </c>
      <c r="V173" s="1">
        <f>IF( VLOOKUP($A173,'5on5'!$A$3:$CZ$712,64,0)&lt;40,"",  VLOOKUP($A173,'5on5'!$A$3:$CZ$712,19,0))</f>
        <v>13.89</v>
      </c>
      <c r="W173">
        <f>VLOOKUP($A173,'5on5'!$A$3:$CZ$712,14,0)</f>
        <v>0.77</v>
      </c>
      <c r="X173" s="1">
        <f>IF(ISERROR(VLOOKUP($A173,pp!$A$3:$CZ$712,64,0)),"",60*VLOOKUP($A173,pp!$A$3:$CZ$712,64,0)/VLOOKUP($A173,pp!$A$3:$CZ$712,94,0))</f>
        <v>5.5121727147450619</v>
      </c>
      <c r="Y173" s="1">
        <f>IF(X173="","",IF(VLOOKUP($A173,pp!$A$3:$CZ$712,64,0)&lt;20,"",  VLOOKUP($A173,pp!$A$3:$CZ$712,19,0)))</f>
        <v>13.64</v>
      </c>
      <c r="Z173" s="1">
        <f>IF(ISERROR( VLOOKUP($A173,pp!$A$3:$CZ$712,14,0)  ),"",VLOOKUP($A173,pp!$A$3:$CZ$712,14,0))</f>
        <v>3.01</v>
      </c>
      <c r="AA173">
        <f>VLOOKUP($A173,'5on5'!$A$3:$CZ$712,41,0)/VLOOKUP($A173,'5on5'!$A$3:$CZ$712,94,0)</f>
        <v>5.4033874327032654E-2</v>
      </c>
      <c r="AB173" t="str">
        <f>IF(ISERROR(VLOOKUP($A173,pk!$A$3:$CZ$712,41,0)),"",IF( VLOOKUP($A173,pk!$A$3:$CZ$712,94,0)&lt;75,"",VLOOKUP($A173,pk!$A$3:$CZ$712,41,0)/VLOOKUP($A173,pk!$A$3:$CZ$712,94,0)))</f>
        <v/>
      </c>
      <c r="AC173">
        <f>(VLOOKUP($A173,allsit!$A$3:$CZ$712,84,0)+VLOOKUP($A173,allsit!$A$3:$CZ$712,85,0))    /VLOOKUP($A173,allsit!$A$3:$CZ$712,94,0)</f>
        <v>0.1404684284061716</v>
      </c>
      <c r="AD173">
        <f>VLOOKUP($A173,'5on5'!$A$3:$CZ$712,93,0)</f>
        <v>0.59</v>
      </c>
    </row>
    <row r="174" spans="1:30">
      <c r="A174" t="s">
        <v>1181</v>
      </c>
      <c r="B174" t="s">
        <v>1182</v>
      </c>
      <c r="C174" t="s">
        <v>68</v>
      </c>
      <c r="D174" t="s">
        <v>544</v>
      </c>
      <c r="E174" s="25">
        <f>VLOOKUP($A174,allsit!$A$3:$CZ$712,10,0)</f>
        <v>26</v>
      </c>
      <c r="F174" s="25">
        <f>VLOOKUP($A174,allsit!$A$3:$CZ$712,11,0)</f>
        <v>45</v>
      </c>
      <c r="G174" s="4">
        <f>60*VLOOKUP($A174,allsit!$A$3:$CZ$712,71,0)/VLOOKUP($A174,allsit!$A$3:$CZ$712,94,0)</f>
        <v>0.41306021291376432</v>
      </c>
      <c r="H174" s="26">
        <f>VLOOKUP($A174,'5on5'!$A$3:$CZ$712,94,0)/VLOOKUP($A174,'5on5'!$A$3:$CZ$712,5,0)</f>
        <v>14.110487804878048</v>
      </c>
      <c r="I174" s="26">
        <f>IF( ISERROR(VLOOKUP($A174,pp!$A$3:$CZ$712,94,0)),0,  VLOOKUP($A174,pp!$A$3:$CZ$712,94,0)/VLOOKUP($A174,pp!$A$3:$CZ$712,5,0))</f>
        <v>2.7623456790123457</v>
      </c>
      <c r="J174" s="26">
        <f>IF( ISERROR(VLOOKUP($A174,pk!$A$3:$CZ$712,94,0)),0,  VLOOKUP($A174,pk!$A$3:$CZ$712,94,0)/VLOOKUP($A174,pk!$A$3:$CZ$712,5,0))</f>
        <v>1.4810975609756099</v>
      </c>
      <c r="K174" s="26">
        <f>VLOOKUP($A174,allsit!$A$3:$CZ$712,98,0)</f>
        <v>17.79</v>
      </c>
      <c r="L174" s="1">
        <f>IF( SUM(VLOOKUP($A174,'5on5'!$A$3:$CZ$712,78,0), VLOOKUP($A174,'5on5'!$A$3:$CZ$712,79,0))&lt;60,"",  100*VLOOKUP($A174,'5on5'!$A$3:$CZ$712,78,0)/SUM(VLOOKUP($A174,'5on5'!$A$3:$CZ$712,78,0), VLOOKUP($A174,'5on5'!$A$3:$CZ$712,79,0))             )</f>
        <v>51.248843663274748</v>
      </c>
      <c r="M174" s="28">
        <f>60*VLOOKUP($A174,'5on5'!$A$3:$CZ$712,90,0)/VLOOKUP($A174,'5on5'!$A$3:$CZ$712,94,0)</f>
        <v>2.4372115534198748</v>
      </c>
      <c r="N174" s="28">
        <f>60*VLOOKUP($A174,'5on5'!$A$3:$CZ$712,89,0)/VLOOKUP($A174,'5on5'!$A$3:$CZ$712,94,0)</f>
        <v>2.1260781636215929</v>
      </c>
      <c r="O174" s="28">
        <f t="shared" si="4"/>
        <v>0.31113338979828198</v>
      </c>
      <c r="P174" s="28">
        <f>VLOOKUP($A174,'5on5'!$A$3:$CZ$712,37,0)</f>
        <v>53.36</v>
      </c>
      <c r="Q174" s="28">
        <f>VLOOKUP($A174,'5on5'!$A$3:$CZ$712,38,0)</f>
        <v>58.91</v>
      </c>
      <c r="R174" s="4">
        <f t="shared" si="5"/>
        <v>-5.5499999999999972</v>
      </c>
      <c r="S174" s="28">
        <f>P174-VLOOKUP($A174,'5on5'!$A$3:$CZ$712,101,0)</f>
        <v>0.71999999999999886</v>
      </c>
      <c r="T174" s="28">
        <f>Q174-VLOOKUP($A174,'5on5'!$A$3:$CZ$712,102,0)</f>
        <v>3.6499999999999986</v>
      </c>
      <c r="U174" s="3">
        <f>60*VLOOKUP($A174,'5on5'!$A$3:$CZ$712,64,0)/VLOOKUP($A174,'5on5'!$A$3:$CZ$712,94,0)</f>
        <v>6.5856567507302994</v>
      </c>
      <c r="V174" s="1">
        <f>IF( VLOOKUP($A174,'5on5'!$A$3:$CZ$712,64,0)&lt;40,"",  VLOOKUP($A174,'5on5'!$A$3:$CZ$712,19,0))</f>
        <v>11.81</v>
      </c>
      <c r="W174">
        <f>VLOOKUP($A174,'5on5'!$A$3:$CZ$712,14,0)</f>
        <v>1.04</v>
      </c>
      <c r="X174" s="1">
        <f>IF(ISERROR(VLOOKUP($A174,pp!$A$3:$CZ$712,64,0)),"",60*VLOOKUP($A174,pp!$A$3:$CZ$712,64,0)/VLOOKUP($A174,pp!$A$3:$CZ$712,94,0))</f>
        <v>13.675977653631286</v>
      </c>
      <c r="Y174" s="1">
        <f>IF(X174="","",IF(VLOOKUP($A174,pp!$A$3:$CZ$712,64,0)&lt;20,"",  VLOOKUP($A174,pp!$A$3:$CZ$712,19,0)))</f>
        <v>13.73</v>
      </c>
      <c r="Z174" s="1">
        <f>IF(ISERROR( VLOOKUP($A174,pp!$A$3:$CZ$712,14,0)  ),"",VLOOKUP($A174,pp!$A$3:$CZ$712,14,0))</f>
        <v>5.09</v>
      </c>
      <c r="AA174">
        <f>VLOOKUP($A174,'5on5'!$A$3:$CZ$712,41,0)/VLOOKUP($A174,'5on5'!$A$3:$CZ$712,94,0)</f>
        <v>4.1484451973104249E-2</v>
      </c>
      <c r="AB174">
        <f>IF(ISERROR(VLOOKUP($A174,pk!$A$3:$CZ$712,41,0)),"",IF( VLOOKUP($A174,pk!$A$3:$CZ$712,94,0)&lt;75,"",VLOOKUP($A174,pk!$A$3:$CZ$712,41,0)/VLOOKUP($A174,pk!$A$3:$CZ$712,94,0)))</f>
        <v>0</v>
      </c>
      <c r="AC174">
        <f>(VLOOKUP($A174,allsit!$A$3:$CZ$712,84,0)+VLOOKUP($A174,allsit!$A$3:$CZ$712,85,0))    /VLOOKUP($A174,allsit!$A$3:$CZ$712,94,0)</f>
        <v>9.9509960383770496E-2</v>
      </c>
      <c r="AD174">
        <f>VLOOKUP($A174,'5on5'!$A$3:$CZ$712,93,0)</f>
        <v>0</v>
      </c>
    </row>
    <row r="175" spans="1:30">
      <c r="A175" t="s">
        <v>244</v>
      </c>
      <c r="B175" t="s">
        <v>245</v>
      </c>
      <c r="C175" t="s">
        <v>119</v>
      </c>
      <c r="D175" t="s">
        <v>110</v>
      </c>
      <c r="E175" s="25">
        <f>VLOOKUP($A175,allsit!$A$3:$CZ$712,10,0)</f>
        <v>29</v>
      </c>
      <c r="F175" s="25">
        <f>VLOOKUP($A175,allsit!$A$3:$CZ$712,11,0)</f>
        <v>43</v>
      </c>
      <c r="G175" s="4">
        <f>60*VLOOKUP($A175,allsit!$A$3:$CZ$712,71,0)/VLOOKUP($A175,allsit!$A$3:$CZ$712,94,0)</f>
        <v>1.8573607356960573</v>
      </c>
      <c r="H175" s="26">
        <f>VLOOKUP($A175,'5on5'!$A$3:$CZ$712,94,0)/VLOOKUP($A175,'5on5'!$A$3:$CZ$712,5,0)</f>
        <v>12.58909090909091</v>
      </c>
      <c r="I175" s="26">
        <f>IF( ISERROR(VLOOKUP($A175,pp!$A$3:$CZ$712,94,0)),0,  VLOOKUP($A175,pp!$A$3:$CZ$712,94,0)/VLOOKUP($A175,pp!$A$3:$CZ$712,5,0))</f>
        <v>2.2114666666666669</v>
      </c>
      <c r="J175" s="26">
        <f>IF( ISERROR(VLOOKUP($A175,pk!$A$3:$CZ$712,94,0)),0,  VLOOKUP($A175,pk!$A$3:$CZ$712,94,0)/VLOOKUP($A175,pk!$A$3:$CZ$712,5,0))</f>
        <v>1.7553947368421052</v>
      </c>
      <c r="K175" s="26">
        <f>VLOOKUP($A175,allsit!$A$3:$CZ$712,98,0)</f>
        <v>17.579999999999998</v>
      </c>
      <c r="L175" s="1">
        <f>IF( SUM(VLOOKUP($A175,'5on5'!$A$3:$CZ$712,78,0), VLOOKUP($A175,'5on5'!$A$3:$CZ$712,79,0))&lt;60,"",  100*VLOOKUP($A175,'5on5'!$A$3:$CZ$712,78,0)/SUM(VLOOKUP($A175,'5on5'!$A$3:$CZ$712,78,0), VLOOKUP($A175,'5on5'!$A$3:$CZ$712,79,0))             )</f>
        <v>48.984771573604064</v>
      </c>
      <c r="M175" s="28">
        <f>60*VLOOKUP($A175,'5on5'!$A$3:$CZ$712,90,0)/VLOOKUP($A175,'5on5'!$A$3:$CZ$712,94,0)</f>
        <v>1.1760336717009161</v>
      </c>
      <c r="N175" s="28">
        <f>60*VLOOKUP($A175,'5on5'!$A$3:$CZ$712,89,0)/VLOOKUP($A175,'5on5'!$A$3:$CZ$712,94,0)</f>
        <v>1.4855162168853677</v>
      </c>
      <c r="O175" s="28">
        <f t="shared" si="4"/>
        <v>-0.30948254518445162</v>
      </c>
      <c r="P175" s="28">
        <f>VLOOKUP($A175,'5on5'!$A$3:$CZ$712,37,0)</f>
        <v>62.08</v>
      </c>
      <c r="Q175" s="28">
        <f>VLOOKUP($A175,'5on5'!$A$3:$CZ$712,38,0)</f>
        <v>51.99</v>
      </c>
      <c r="R175" s="4">
        <f t="shared" si="5"/>
        <v>10.089999999999996</v>
      </c>
      <c r="S175" s="28">
        <f>P175-VLOOKUP($A175,'5on5'!$A$3:$CZ$712,101,0)</f>
        <v>3.8299999999999983</v>
      </c>
      <c r="T175" s="28">
        <f>Q175-VLOOKUP($A175,'5on5'!$A$3:$CZ$712,102,0)</f>
        <v>1.5500000000000043</v>
      </c>
      <c r="U175" s="3">
        <f>60*VLOOKUP($A175,'5on5'!$A$3:$CZ$712,64,0)/VLOOKUP($A175,'5on5'!$A$3:$CZ$712,94,0)</f>
        <v>9.9034414459024518</v>
      </c>
      <c r="V175" s="1">
        <f>IF( VLOOKUP($A175,'5on5'!$A$3:$CZ$712,64,0)&lt;40,"",  VLOOKUP($A175,'5on5'!$A$3:$CZ$712,19,0))</f>
        <v>11.25</v>
      </c>
      <c r="W175">
        <f>VLOOKUP($A175,'5on5'!$A$3:$CZ$712,14,0)</f>
        <v>1.86</v>
      </c>
      <c r="X175" s="1">
        <f>IF(ISERROR(VLOOKUP($A175,pp!$A$3:$CZ$712,64,0)),"",60*VLOOKUP($A175,pp!$A$3:$CZ$712,64,0)/VLOOKUP($A175,pp!$A$3:$CZ$712,94,0))</f>
        <v>9.7672736042445436</v>
      </c>
      <c r="Y175" s="1">
        <f>IF(X175="","",IF(VLOOKUP($A175,pp!$A$3:$CZ$712,64,0)&lt;20,"",  VLOOKUP($A175,pp!$A$3:$CZ$712,19,0)))</f>
        <v>29.63</v>
      </c>
      <c r="Z175" s="1">
        <f>IF(ISERROR( VLOOKUP($A175,pp!$A$3:$CZ$712,14,0)  ),"",VLOOKUP($A175,pp!$A$3:$CZ$712,14,0))</f>
        <v>3.26</v>
      </c>
      <c r="AA175">
        <f>VLOOKUP($A175,'5on5'!$A$3:$CZ$712,41,0)/VLOOKUP($A175,'5on5'!$A$3:$CZ$712,94,0)</f>
        <v>5.8801683585045804E-2</v>
      </c>
      <c r="AB175">
        <f>IF(ISERROR(VLOOKUP($A175,pk!$A$3:$CZ$712,41,0)),"",IF( VLOOKUP($A175,pk!$A$3:$CZ$712,94,0)&lt;75,"",VLOOKUP($A175,pk!$A$3:$CZ$712,41,0)/VLOOKUP($A175,pk!$A$3:$CZ$712,94,0)))</f>
        <v>0</v>
      </c>
      <c r="AC175">
        <f>(VLOOKUP($A175,allsit!$A$3:$CZ$712,84,0)+VLOOKUP($A175,allsit!$A$3:$CZ$712,85,0))    /VLOOKUP($A175,allsit!$A$3:$CZ$712,94,0)</f>
        <v>9.0602962716880842E-2</v>
      </c>
      <c r="AD175">
        <f>VLOOKUP($A175,'5on5'!$A$3:$CZ$712,93,0)</f>
        <v>1.05</v>
      </c>
    </row>
    <row r="176" spans="1:30">
      <c r="A176" t="s">
        <v>699</v>
      </c>
      <c r="B176" t="s">
        <v>700</v>
      </c>
      <c r="C176" t="s">
        <v>68</v>
      </c>
      <c r="D176" t="s">
        <v>149</v>
      </c>
      <c r="E176" s="25">
        <f>VLOOKUP($A176,allsit!$A$3:$CZ$712,10,0)</f>
        <v>8</v>
      </c>
      <c r="F176" s="25">
        <f>VLOOKUP($A176,allsit!$A$3:$CZ$712,11,0)</f>
        <v>36</v>
      </c>
      <c r="G176" s="4">
        <f>60*VLOOKUP($A176,allsit!$A$3:$CZ$712,71,0)/VLOOKUP($A176,allsit!$A$3:$CZ$712,94,0)</f>
        <v>4.5079904130070549E-2</v>
      </c>
      <c r="H176" s="26">
        <f>VLOOKUP($A176,'5on5'!$A$3:$CZ$712,94,0)/VLOOKUP($A176,'5on5'!$A$3:$CZ$712,5,0)</f>
        <v>11.744814814814815</v>
      </c>
      <c r="I176" s="26">
        <f>IF( ISERROR(VLOOKUP($A176,pp!$A$3:$CZ$712,94,0)),0,  VLOOKUP($A176,pp!$A$3:$CZ$712,94,0)/VLOOKUP($A176,pp!$A$3:$CZ$712,5,0))</f>
        <v>2.1281481481481479</v>
      </c>
      <c r="J176" s="26">
        <f>IF( ISERROR(VLOOKUP($A176,pk!$A$3:$CZ$712,94,0)),0,  VLOOKUP($A176,pk!$A$3:$CZ$712,94,0)/VLOOKUP($A176,pk!$A$3:$CZ$712,5,0))</f>
        <v>1.7264935064935065</v>
      </c>
      <c r="K176" s="26">
        <f>VLOOKUP($A176,allsit!$A$3:$CZ$712,98,0)</f>
        <v>17.47</v>
      </c>
      <c r="L176" s="1">
        <f>IF( SUM(VLOOKUP($A176,'5on5'!$A$3:$CZ$712,78,0), VLOOKUP($A176,'5on5'!$A$3:$CZ$712,79,0))&lt;60,"",  100*VLOOKUP($A176,'5on5'!$A$3:$CZ$712,78,0)/SUM(VLOOKUP($A176,'5on5'!$A$3:$CZ$712,78,0), VLOOKUP($A176,'5on5'!$A$3:$CZ$712,79,0))             )</f>
        <v>47.019867549668874</v>
      </c>
      <c r="M176" s="28">
        <f>60*VLOOKUP($A176,'5on5'!$A$3:$CZ$712,90,0)/VLOOKUP($A176,'5on5'!$A$3:$CZ$712,94,0)</f>
        <v>1.2613919460124245</v>
      </c>
      <c r="N176" s="28">
        <f>60*VLOOKUP($A176,'5on5'!$A$3:$CZ$712,89,0)/VLOOKUP($A176,'5on5'!$A$3:$CZ$712,94,0)</f>
        <v>1.1983223487118033</v>
      </c>
      <c r="O176" s="28">
        <f t="shared" si="4"/>
        <v>6.3069597300621227E-2</v>
      </c>
      <c r="P176" s="28">
        <f>VLOOKUP($A176,'5on5'!$A$3:$CZ$712,37,0)</f>
        <v>54.37</v>
      </c>
      <c r="Q176" s="28">
        <f>VLOOKUP($A176,'5on5'!$A$3:$CZ$712,38,0)</f>
        <v>52.92</v>
      </c>
      <c r="R176" s="4">
        <f t="shared" si="5"/>
        <v>1.4499999999999957</v>
      </c>
      <c r="S176" s="28">
        <f>P176-VLOOKUP($A176,'5on5'!$A$3:$CZ$712,101,0)</f>
        <v>0.10999999999999943</v>
      </c>
      <c r="T176" s="28">
        <f>Q176-VLOOKUP($A176,'5on5'!$A$3:$CZ$712,102,0)</f>
        <v>0.99000000000000199</v>
      </c>
      <c r="U176" s="3">
        <f>60*VLOOKUP($A176,'5on5'!$A$3:$CZ$712,64,0)/VLOOKUP($A176,'5on5'!$A$3:$CZ$712,94,0)</f>
        <v>5.6762637570559109</v>
      </c>
      <c r="V176" s="1">
        <f>IF( VLOOKUP($A176,'5on5'!$A$3:$CZ$712,64,0)&lt;40,"",  VLOOKUP($A176,'5on5'!$A$3:$CZ$712,19,0))</f>
        <v>6.67</v>
      </c>
      <c r="W176">
        <f>VLOOKUP($A176,'5on5'!$A$3:$CZ$712,14,0)</f>
        <v>1.64</v>
      </c>
      <c r="X176" s="1">
        <f>IF(ISERROR(VLOOKUP($A176,pp!$A$3:$CZ$712,64,0)),"",60*VLOOKUP($A176,pp!$A$3:$CZ$712,64,0)/VLOOKUP($A176,pp!$A$3:$CZ$712,94,0))</f>
        <v>11.834319526627219</v>
      </c>
      <c r="Y176" s="1">
        <f>IF(X176="","",IF(VLOOKUP($A176,pp!$A$3:$CZ$712,64,0)&lt;20,"",  VLOOKUP($A176,pp!$A$3:$CZ$712,19,0)))</f>
        <v>5.88</v>
      </c>
      <c r="Z176" s="1">
        <f>IF(ISERROR( VLOOKUP($A176,pp!$A$3:$CZ$712,14,0)  ),"",VLOOKUP($A176,pp!$A$3:$CZ$712,14,0))</f>
        <v>2.44</v>
      </c>
      <c r="AA176">
        <f>VLOOKUP($A176,'5on5'!$A$3:$CZ$712,41,0)/VLOOKUP($A176,'5on5'!$A$3:$CZ$712,94,0)</f>
        <v>3.4688278515341675E-2</v>
      </c>
      <c r="AB176">
        <f>IF(ISERROR(VLOOKUP($A176,pk!$A$3:$CZ$712,41,0)),"",IF( VLOOKUP($A176,pk!$A$3:$CZ$712,94,0)&lt;75,"",VLOOKUP($A176,pk!$A$3:$CZ$712,41,0)/VLOOKUP($A176,pk!$A$3:$CZ$712,94,0)))</f>
        <v>0</v>
      </c>
      <c r="AC176">
        <f>(VLOOKUP($A176,allsit!$A$3:$CZ$712,84,0)+VLOOKUP($A176,allsit!$A$3:$CZ$712,85,0))    /VLOOKUP($A176,allsit!$A$3:$CZ$712,94,0)</f>
        <v>8.9408476524639929E-2</v>
      </c>
      <c r="AD176">
        <f>VLOOKUP($A176,'5on5'!$A$3:$CZ$712,93,0)</f>
        <v>0.13</v>
      </c>
    </row>
    <row r="177" spans="1:30">
      <c r="A177" t="s">
        <v>666</v>
      </c>
      <c r="B177" t="s">
        <v>667</v>
      </c>
      <c r="C177" t="s">
        <v>68</v>
      </c>
      <c r="D177" t="s">
        <v>668</v>
      </c>
      <c r="E177" s="25">
        <f>VLOOKUP($A177,allsit!$A$3:$CZ$712,10,0)</f>
        <v>4</v>
      </c>
      <c r="F177" s="25">
        <f>VLOOKUP($A177,allsit!$A$3:$CZ$712,11,0)</f>
        <v>6</v>
      </c>
      <c r="G177" s="4">
        <f>60*VLOOKUP($A177,allsit!$A$3:$CZ$712,71,0)/VLOOKUP($A177,allsit!$A$3:$CZ$712,94,0)</f>
        <v>-0.29160895239483853</v>
      </c>
      <c r="H177" s="26">
        <f>VLOOKUP($A177,'5on5'!$A$3:$CZ$712,94,0)/VLOOKUP($A177,'5on5'!$A$3:$CZ$712,5,0)</f>
        <v>11.287096774193548</v>
      </c>
      <c r="I177" s="26">
        <f>IF( ISERROR(VLOOKUP($A177,pp!$A$3:$CZ$712,94,0)),0,  VLOOKUP($A177,pp!$A$3:$CZ$712,94,0)/VLOOKUP($A177,pp!$A$3:$CZ$712,5,0))</f>
        <v>0.39967213114754097</v>
      </c>
      <c r="J177" s="26">
        <f>IF( ISERROR(VLOOKUP($A177,pk!$A$3:$CZ$712,94,0)),0,  VLOOKUP($A177,pk!$A$3:$CZ$712,94,0)/VLOOKUP($A177,pk!$A$3:$CZ$712,5,0))</f>
        <v>1.3298360655737707</v>
      </c>
      <c r="K177" s="26">
        <f>VLOOKUP($A177,allsit!$A$3:$CZ$712,98,0)</f>
        <v>17.170000000000002</v>
      </c>
      <c r="L177" s="1">
        <f>IF( SUM(VLOOKUP($A177,'5on5'!$A$3:$CZ$712,78,0), VLOOKUP($A177,'5on5'!$A$3:$CZ$712,79,0))&lt;60,"",  100*VLOOKUP($A177,'5on5'!$A$3:$CZ$712,78,0)/SUM(VLOOKUP($A177,'5on5'!$A$3:$CZ$712,78,0), VLOOKUP($A177,'5on5'!$A$3:$CZ$712,79,0))             )</f>
        <v>40.823970037453186</v>
      </c>
      <c r="M177" s="28">
        <f>60*VLOOKUP($A177,'5on5'!$A$3:$CZ$712,90,0)/VLOOKUP($A177,'5on5'!$A$3:$CZ$712,94,0)</f>
        <v>0.94312660760217215</v>
      </c>
      <c r="N177" s="28">
        <f>60*VLOOKUP($A177,'5on5'!$A$3:$CZ$712,89,0)/VLOOKUP($A177,'5on5'!$A$3:$CZ$712,94,0)</f>
        <v>0.685910260074307</v>
      </c>
      <c r="O177" s="28">
        <f t="shared" si="4"/>
        <v>0.25721634752786515</v>
      </c>
      <c r="P177" s="28">
        <f>VLOOKUP($A177,'5on5'!$A$3:$CZ$712,37,0)</f>
        <v>53.5</v>
      </c>
      <c r="Q177" s="28">
        <f>VLOOKUP($A177,'5on5'!$A$3:$CZ$712,38,0)</f>
        <v>51.01</v>
      </c>
      <c r="R177" s="4">
        <f t="shared" si="5"/>
        <v>2.490000000000002</v>
      </c>
      <c r="S177" s="28">
        <f>P177-VLOOKUP($A177,'5on5'!$A$3:$CZ$712,101,0)</f>
        <v>0.17999999999999972</v>
      </c>
      <c r="T177" s="28">
        <f>Q177-VLOOKUP($A177,'5on5'!$A$3:$CZ$712,102,0)</f>
        <v>-1.0500000000000043</v>
      </c>
      <c r="U177" s="3">
        <f>60*VLOOKUP($A177,'5on5'!$A$3:$CZ$712,64,0)/VLOOKUP($A177,'5on5'!$A$3:$CZ$712,94,0)</f>
        <v>8.6596170334381259</v>
      </c>
      <c r="V177" s="1">
        <f>IF( VLOOKUP($A177,'5on5'!$A$3:$CZ$712,64,0)&lt;40,"",  VLOOKUP($A177,'5on5'!$A$3:$CZ$712,19,0))</f>
        <v>3.96</v>
      </c>
      <c r="W177">
        <f>VLOOKUP($A177,'5on5'!$A$3:$CZ$712,14,0)</f>
        <v>0.43</v>
      </c>
      <c r="X177" s="1">
        <f>IF(ISERROR(VLOOKUP($A177,pp!$A$3:$CZ$712,64,0)),"",60*VLOOKUP($A177,pp!$A$3:$CZ$712,64,0)/VLOOKUP($A177,pp!$A$3:$CZ$712,94,0))</f>
        <v>4.9220672682526665</v>
      </c>
      <c r="Y177" s="1" t="str">
        <f>IF(X177="","",IF(VLOOKUP($A177,pp!$A$3:$CZ$712,64,0)&lt;20,"",  VLOOKUP($A177,pp!$A$3:$CZ$712,19,0)))</f>
        <v/>
      </c>
      <c r="Z177" s="1">
        <f>IF(ISERROR( VLOOKUP($A177,pp!$A$3:$CZ$712,14,0)  ),"",VLOOKUP($A177,pp!$A$3:$CZ$712,14,0))</f>
        <v>0</v>
      </c>
      <c r="AA177">
        <f>VLOOKUP($A177,'5on5'!$A$3:$CZ$712,41,0)/VLOOKUP($A177,'5on5'!$A$3:$CZ$712,94,0)</f>
        <v>4.5727350671620468E-2</v>
      </c>
      <c r="AB177">
        <f>IF(ISERROR(VLOOKUP($A177,pk!$A$3:$CZ$712,41,0)),"",IF( VLOOKUP($A177,pk!$A$3:$CZ$712,94,0)&lt;75,"",VLOOKUP($A177,pk!$A$3:$CZ$712,41,0)/VLOOKUP($A177,pk!$A$3:$CZ$712,94,0)))</f>
        <v>1.2327416173570018E-2</v>
      </c>
      <c r="AC177">
        <f>(VLOOKUP($A177,allsit!$A$3:$CZ$712,84,0)+VLOOKUP($A177,allsit!$A$3:$CZ$712,85,0))    /VLOOKUP($A177,allsit!$A$3:$CZ$712,94,0)</f>
        <v>0.12271876746616121</v>
      </c>
      <c r="AD177">
        <f>VLOOKUP($A177,'5on5'!$A$3:$CZ$712,93,0)</f>
        <v>-0.17</v>
      </c>
    </row>
    <row r="178" spans="1:30">
      <c r="A178" t="s">
        <v>1360</v>
      </c>
      <c r="B178" t="s">
        <v>1361</v>
      </c>
      <c r="C178" t="s">
        <v>100</v>
      </c>
      <c r="D178" t="s">
        <v>1056</v>
      </c>
      <c r="E178" s="25">
        <f>VLOOKUP($A178,allsit!$A$3:$CZ$712,10,0)</f>
        <v>14</v>
      </c>
      <c r="F178" s="25">
        <f>VLOOKUP($A178,allsit!$A$3:$CZ$712,11,0)</f>
        <v>15</v>
      </c>
      <c r="G178" s="4">
        <f>60*VLOOKUP($A178,allsit!$A$3:$CZ$712,71,0)/VLOOKUP($A178,allsit!$A$3:$CZ$712,94,0)</f>
        <v>0.12414135562360341</v>
      </c>
      <c r="H178" s="26">
        <f>VLOOKUP($A178,'5on5'!$A$3:$CZ$712,94,0)/VLOOKUP($A178,'5on5'!$A$3:$CZ$712,5,0)</f>
        <v>13.22358208955224</v>
      </c>
      <c r="I178" s="26">
        <f>IF( ISERROR(VLOOKUP($A178,pp!$A$3:$CZ$712,94,0)),0,  VLOOKUP($A178,pp!$A$3:$CZ$712,94,0)/VLOOKUP($A178,pp!$A$3:$CZ$712,5,0))</f>
        <v>0.90090909090909088</v>
      </c>
      <c r="J178" s="26">
        <f>IF( ISERROR(VLOOKUP($A178,pk!$A$3:$CZ$712,94,0)),0,  VLOOKUP($A178,pk!$A$3:$CZ$712,94,0)/VLOOKUP($A178,pk!$A$3:$CZ$712,5,0))</f>
        <v>0</v>
      </c>
      <c r="K178" s="26">
        <f>VLOOKUP($A178,allsit!$A$3:$CZ$712,98,0)</f>
        <v>17.649999999999999</v>
      </c>
      <c r="L178" s="1" t="str">
        <f>IF( SUM(VLOOKUP($A178,'5on5'!$A$3:$CZ$712,78,0), VLOOKUP($A178,'5on5'!$A$3:$CZ$712,79,0))&lt;60,"",  100*VLOOKUP($A178,'5on5'!$A$3:$CZ$712,78,0)/SUM(VLOOKUP($A178,'5on5'!$A$3:$CZ$712,78,0), VLOOKUP($A178,'5on5'!$A$3:$CZ$712,79,0))             )</f>
        <v/>
      </c>
      <c r="M178" s="28">
        <f>60*VLOOKUP($A178,'5on5'!$A$3:$CZ$712,90,0)/VLOOKUP($A178,'5on5'!$A$3:$CZ$712,94,0)</f>
        <v>1.6253188559561162</v>
      </c>
      <c r="N178" s="28">
        <f>60*VLOOKUP($A178,'5on5'!$A$3:$CZ$712,89,0)/VLOOKUP($A178,'5on5'!$A$3:$CZ$712,94,0)</f>
        <v>1.6930404749542878</v>
      </c>
      <c r="O178" s="28">
        <f t="shared" si="4"/>
        <v>-6.7721618998171529E-2</v>
      </c>
      <c r="P178" s="28">
        <f>VLOOKUP($A178,'5on5'!$A$3:$CZ$712,37,0)</f>
        <v>51.2</v>
      </c>
      <c r="Q178" s="28">
        <f>VLOOKUP($A178,'5on5'!$A$3:$CZ$712,38,0)</f>
        <v>65.83</v>
      </c>
      <c r="R178" s="4">
        <f t="shared" si="5"/>
        <v>-14.629999999999995</v>
      </c>
      <c r="S178" s="28">
        <f>P178-VLOOKUP($A178,'5on5'!$A$3:$CZ$712,101,0)</f>
        <v>0.82000000000000028</v>
      </c>
      <c r="T178" s="28">
        <f>Q178-VLOOKUP($A178,'5on5'!$A$3:$CZ$712,102,0)</f>
        <v>6.1199999999999974</v>
      </c>
      <c r="U178" s="3">
        <f>60*VLOOKUP($A178,'5on5'!$A$3:$CZ$712,64,0)/VLOOKUP($A178,'5on5'!$A$3:$CZ$712,94,0)</f>
        <v>7.1107699948080088</v>
      </c>
      <c r="V178" s="1">
        <f>IF( VLOOKUP($A178,'5on5'!$A$3:$CZ$712,64,0)&lt;40,"",  VLOOKUP($A178,'5on5'!$A$3:$CZ$712,19,0))</f>
        <v>10.48</v>
      </c>
      <c r="W178">
        <f>VLOOKUP($A178,'5on5'!$A$3:$CZ$712,14,0)</f>
        <v>1.02</v>
      </c>
      <c r="X178" s="1">
        <f>IF(ISERROR(VLOOKUP($A178,pp!$A$3:$CZ$712,64,0)),"",60*VLOOKUP($A178,pp!$A$3:$CZ$712,64,0)/VLOOKUP($A178,pp!$A$3:$CZ$712,94,0))</f>
        <v>7.0635721493440968</v>
      </c>
      <c r="Y178" s="1" t="str">
        <f>IF(X178="","",IF(VLOOKUP($A178,pp!$A$3:$CZ$712,64,0)&lt;20,"",  VLOOKUP($A178,pp!$A$3:$CZ$712,19,0)))</f>
        <v/>
      </c>
      <c r="Z178" s="1">
        <f>IF(ISERROR( VLOOKUP($A178,pp!$A$3:$CZ$712,14,0)  ),"",VLOOKUP($A178,pp!$A$3:$CZ$712,14,0))</f>
        <v>0</v>
      </c>
      <c r="AA178">
        <f>VLOOKUP($A178,'5on5'!$A$3:$CZ$712,41,0)/VLOOKUP($A178,'5on5'!$A$3:$CZ$712,94,0)</f>
        <v>4.4019052348811483E-2</v>
      </c>
      <c r="AB178" t="str">
        <f>IF(ISERROR(VLOOKUP($A178,pk!$A$3:$CZ$712,41,0)),"",IF( VLOOKUP($A178,pk!$A$3:$CZ$712,94,0)&lt;75,"",VLOOKUP($A178,pk!$A$3:$CZ$712,41,0)/VLOOKUP($A178,pk!$A$3:$CZ$712,94,0)))</f>
        <v/>
      </c>
      <c r="AC178">
        <f>(VLOOKUP($A178,allsit!$A$3:$CZ$712,84,0)+VLOOKUP($A178,allsit!$A$3:$CZ$712,85,0))    /VLOOKUP($A178,allsit!$A$3:$CZ$712,94,0)</f>
        <v>0.20379872548208228</v>
      </c>
      <c r="AD178">
        <f>VLOOKUP($A178,'5on5'!$A$3:$CZ$712,93,0)</f>
        <v>0.14000000000000001</v>
      </c>
    </row>
    <row r="179" spans="1:30">
      <c r="A179" t="s">
        <v>1101</v>
      </c>
      <c r="B179" t="s">
        <v>1102</v>
      </c>
      <c r="C179" t="s">
        <v>119</v>
      </c>
      <c r="D179" t="s">
        <v>1056</v>
      </c>
      <c r="E179" s="25">
        <f>VLOOKUP($A179,allsit!$A$3:$CZ$712,10,0)</f>
        <v>12</v>
      </c>
      <c r="F179" s="25">
        <f>VLOOKUP($A179,allsit!$A$3:$CZ$712,11,0)</f>
        <v>12</v>
      </c>
      <c r="G179" s="4">
        <f>60*VLOOKUP($A179,allsit!$A$3:$CZ$712,71,0)/VLOOKUP($A179,allsit!$A$3:$CZ$712,94,0)</f>
        <v>0.20700600317409207</v>
      </c>
      <c r="H179" s="26">
        <f>VLOOKUP($A179,'5on5'!$A$3:$CZ$712,94,0)/VLOOKUP($A179,'5on5'!$A$3:$CZ$712,5,0)</f>
        <v>12.212999999999999</v>
      </c>
      <c r="I179" s="26">
        <f>IF( ISERROR(VLOOKUP($A179,pp!$A$3:$CZ$712,94,0)),0,  VLOOKUP($A179,pp!$A$3:$CZ$712,94,0)/VLOOKUP($A179,pp!$A$3:$CZ$712,5,0))</f>
        <v>0.66355932203389834</v>
      </c>
      <c r="J179" s="26">
        <f>IF( ISERROR(VLOOKUP($A179,pk!$A$3:$CZ$712,94,0)),0,  VLOOKUP($A179,pk!$A$3:$CZ$712,94,0)/VLOOKUP($A179,pk!$A$3:$CZ$712,5,0))</f>
        <v>1.0962499999999999</v>
      </c>
      <c r="K179" s="26">
        <f>VLOOKUP($A179,allsit!$A$3:$CZ$712,98,0)</f>
        <v>17.190000000000001</v>
      </c>
      <c r="L179" s="1">
        <f>IF( SUM(VLOOKUP($A179,'5on5'!$A$3:$CZ$712,78,0), VLOOKUP($A179,'5on5'!$A$3:$CZ$712,79,0))&lt;60,"",  100*VLOOKUP($A179,'5on5'!$A$3:$CZ$712,78,0)/SUM(VLOOKUP($A179,'5on5'!$A$3:$CZ$712,78,0), VLOOKUP($A179,'5on5'!$A$3:$CZ$712,79,0))             )</f>
        <v>48.596112311015119</v>
      </c>
      <c r="M179" s="28">
        <f>60*VLOOKUP($A179,'5on5'!$A$3:$CZ$712,90,0)/VLOOKUP($A179,'5on5'!$A$3:$CZ$712,94,0)</f>
        <v>2.8657987390485551</v>
      </c>
      <c r="N179" s="28">
        <f>60*VLOOKUP($A179,'5on5'!$A$3:$CZ$712,89,0)/VLOOKUP($A179,'5on5'!$A$3:$CZ$712,94,0)</f>
        <v>2.210759027266028</v>
      </c>
      <c r="O179" s="28">
        <f t="shared" si="4"/>
        <v>0.65503971178252707</v>
      </c>
      <c r="P179" s="28">
        <f>VLOOKUP($A179,'5on5'!$A$3:$CZ$712,37,0)</f>
        <v>51.34</v>
      </c>
      <c r="Q179" s="28">
        <f>VLOOKUP($A179,'5on5'!$A$3:$CZ$712,38,0)</f>
        <v>57.89</v>
      </c>
      <c r="R179" s="4">
        <f t="shared" si="5"/>
        <v>-6.5499999999999972</v>
      </c>
      <c r="S179" s="28">
        <f>P179-VLOOKUP($A179,'5on5'!$A$3:$CZ$712,101,0)</f>
        <v>1.490000000000002</v>
      </c>
      <c r="T179" s="28">
        <f>Q179-VLOOKUP($A179,'5on5'!$A$3:$CZ$712,102,0)</f>
        <v>-1.9299999999999997</v>
      </c>
      <c r="U179" s="3">
        <f>60*VLOOKUP($A179,'5on5'!$A$3:$CZ$712,64,0)/VLOOKUP($A179,'5on5'!$A$3:$CZ$712,94,0)</f>
        <v>5.8953574060427414</v>
      </c>
      <c r="V179" s="1">
        <f>IF( VLOOKUP($A179,'5on5'!$A$3:$CZ$712,64,0)&lt;40,"",  VLOOKUP($A179,'5on5'!$A$3:$CZ$712,19,0))</f>
        <v>8.33</v>
      </c>
      <c r="W179">
        <f>VLOOKUP($A179,'5on5'!$A$3:$CZ$712,14,0)</f>
        <v>0.82</v>
      </c>
      <c r="X179" s="1">
        <f>IF(ISERROR(VLOOKUP($A179,pp!$A$3:$CZ$712,64,0)),"",60*VLOOKUP($A179,pp!$A$3:$CZ$712,64,0)/VLOOKUP($A179,pp!$A$3:$CZ$712,94,0))</f>
        <v>12.260536398467433</v>
      </c>
      <c r="Y179" s="1" t="str">
        <f>IF(X179="","",IF(VLOOKUP($A179,pp!$A$3:$CZ$712,64,0)&lt;20,"",  VLOOKUP($A179,pp!$A$3:$CZ$712,19,0)))</f>
        <v/>
      </c>
      <c r="Z179" s="1">
        <f>IF(ISERROR( VLOOKUP($A179,pp!$A$3:$CZ$712,14,0)  ),"",VLOOKUP($A179,pp!$A$3:$CZ$712,14,0))</f>
        <v>1.53</v>
      </c>
      <c r="AA179">
        <f>VLOOKUP($A179,'5on5'!$A$3:$CZ$712,41,0)/VLOOKUP($A179,'5on5'!$A$3:$CZ$712,94,0)</f>
        <v>3.957531592019433E-2</v>
      </c>
      <c r="AB179" t="str">
        <f>IF(ISERROR(VLOOKUP($A179,pk!$A$3:$CZ$712,41,0)),"",IF( VLOOKUP($A179,pk!$A$3:$CZ$712,94,0)&lt;75,"",VLOOKUP($A179,pk!$A$3:$CZ$712,41,0)/VLOOKUP($A179,pk!$A$3:$CZ$712,94,0)))</f>
        <v/>
      </c>
      <c r="AC179">
        <f>(VLOOKUP($A179,allsit!$A$3:$CZ$712,84,0)+VLOOKUP($A179,allsit!$A$3:$CZ$712,85,0))    /VLOOKUP($A179,allsit!$A$3:$CZ$712,94,0)</f>
        <v>0.14260413551993009</v>
      </c>
      <c r="AD179">
        <f>VLOOKUP($A179,'5on5'!$A$3:$CZ$712,93,0)</f>
        <v>0.56999999999999995</v>
      </c>
    </row>
    <row r="180" spans="1:30">
      <c r="A180" t="s">
        <v>765</v>
      </c>
      <c r="B180" t="s">
        <v>766</v>
      </c>
      <c r="C180" t="s">
        <v>87</v>
      </c>
      <c r="D180" t="s">
        <v>767</v>
      </c>
      <c r="E180" s="25">
        <f>VLOOKUP($A180,allsit!$A$3:$CZ$712,10,0)</f>
        <v>6</v>
      </c>
      <c r="F180" s="25">
        <f>VLOOKUP($A180,allsit!$A$3:$CZ$712,11,0)</f>
        <v>5</v>
      </c>
      <c r="G180" s="4">
        <f>60*VLOOKUP($A180,allsit!$A$3:$CZ$712,71,0)/VLOOKUP($A180,allsit!$A$3:$CZ$712,94,0)</f>
        <v>-1.1675726165302336</v>
      </c>
      <c r="H180" s="26">
        <f>VLOOKUP($A180,'5on5'!$A$3:$CZ$712,94,0)/VLOOKUP($A180,'5on5'!$A$3:$CZ$712,5,0)</f>
        <v>9.8425806451612896</v>
      </c>
      <c r="I180" s="26">
        <f>IF( ISERROR(VLOOKUP($A180,pp!$A$3:$CZ$712,94,0)),0,  VLOOKUP($A180,pp!$A$3:$CZ$712,94,0)/VLOOKUP($A180,pp!$A$3:$CZ$712,5,0))</f>
        <v>0.49338983050847457</v>
      </c>
      <c r="J180" s="26">
        <f>IF( ISERROR(VLOOKUP($A180,pk!$A$3:$CZ$712,94,0)),0,  VLOOKUP($A180,pk!$A$3:$CZ$712,94,0)/VLOOKUP($A180,pk!$A$3:$CZ$712,5,0))</f>
        <v>1.921639344262295</v>
      </c>
      <c r="K180" s="26">
        <f>VLOOKUP($A180,allsit!$A$3:$CZ$712,98,0)</f>
        <v>16.8</v>
      </c>
      <c r="L180" s="1">
        <f>IF( SUM(VLOOKUP($A180,'5on5'!$A$3:$CZ$712,78,0), VLOOKUP($A180,'5on5'!$A$3:$CZ$712,79,0))&lt;60,"",  100*VLOOKUP($A180,'5on5'!$A$3:$CZ$712,78,0)/SUM(VLOOKUP($A180,'5on5'!$A$3:$CZ$712,78,0), VLOOKUP($A180,'5on5'!$A$3:$CZ$712,79,0))             )</f>
        <v>48.471615720524021</v>
      </c>
      <c r="M180" s="28">
        <f>60*VLOOKUP($A180,'5on5'!$A$3:$CZ$712,90,0)/VLOOKUP($A180,'5on5'!$A$3:$CZ$712,94,0)</f>
        <v>1.1798636601992658</v>
      </c>
      <c r="N180" s="28">
        <f>60*VLOOKUP($A180,'5on5'!$A$3:$CZ$712,89,0)/VLOOKUP($A180,'5on5'!$A$3:$CZ$712,94,0)</f>
        <v>0.98321971683272158</v>
      </c>
      <c r="O180" s="28">
        <f t="shared" si="4"/>
        <v>0.19664394336654423</v>
      </c>
      <c r="P180" s="28">
        <f>VLOOKUP($A180,'5on5'!$A$3:$CZ$712,37,0)</f>
        <v>47.29</v>
      </c>
      <c r="Q180" s="28">
        <f>VLOOKUP($A180,'5on5'!$A$3:$CZ$712,38,0)</f>
        <v>46.11</v>
      </c>
      <c r="R180" s="4">
        <f t="shared" si="5"/>
        <v>1.1799999999999997</v>
      </c>
      <c r="S180" s="28">
        <f>P180-VLOOKUP($A180,'5on5'!$A$3:$CZ$712,101,0)</f>
        <v>1.1599999999999966</v>
      </c>
      <c r="T180" s="28">
        <f>Q180-VLOOKUP($A180,'5on5'!$A$3:$CZ$712,102,0)</f>
        <v>-2.0499999999999972</v>
      </c>
      <c r="U180" s="3">
        <f>60*VLOOKUP($A180,'5on5'!$A$3:$CZ$712,64,0)/VLOOKUP($A180,'5on5'!$A$3:$CZ$712,94,0)</f>
        <v>5.1127425275301519</v>
      </c>
      <c r="V180" s="1">
        <f>IF( VLOOKUP($A180,'5on5'!$A$3:$CZ$712,64,0)&lt;40,"",  VLOOKUP($A180,'5on5'!$A$3:$CZ$712,19,0))</f>
        <v>5.77</v>
      </c>
      <c r="W180">
        <f>VLOOKUP($A180,'5on5'!$A$3:$CZ$712,14,0)</f>
        <v>0.28999999999999998</v>
      </c>
      <c r="X180" s="1">
        <f>IF(ISERROR(VLOOKUP($A180,pp!$A$3:$CZ$712,64,0)),"",60*VLOOKUP($A180,pp!$A$3:$CZ$712,64,0)/VLOOKUP($A180,pp!$A$3:$CZ$712,94,0))</f>
        <v>4.1222947440742015</v>
      </c>
      <c r="Y180" s="1" t="str">
        <f>IF(X180="","",IF(VLOOKUP($A180,pp!$A$3:$CZ$712,64,0)&lt;20,"",  VLOOKUP($A180,pp!$A$3:$CZ$712,19,0)))</f>
        <v/>
      </c>
      <c r="Z180" s="1">
        <f>IF(ISERROR( VLOOKUP($A180,pp!$A$3:$CZ$712,14,0)  ),"",VLOOKUP($A180,pp!$A$3:$CZ$712,14,0))</f>
        <v>4.12</v>
      </c>
      <c r="AA180">
        <f>VLOOKUP($A180,'5on5'!$A$3:$CZ$712,41,0)/VLOOKUP($A180,'5on5'!$A$3:$CZ$712,94,0)</f>
        <v>3.6051389617199787E-2</v>
      </c>
      <c r="AB180">
        <f>IF(ISERROR(VLOOKUP($A180,pk!$A$3:$CZ$712,41,0)),"",IF( VLOOKUP($A180,pk!$A$3:$CZ$712,94,0)&lt;75,"",VLOOKUP($A180,pk!$A$3:$CZ$712,41,0)/VLOOKUP($A180,pk!$A$3:$CZ$712,94,0)))</f>
        <v>8.5309674117044869E-3</v>
      </c>
      <c r="AC180">
        <f>(VLOOKUP($A180,allsit!$A$3:$CZ$712,84,0)+VLOOKUP($A180,allsit!$A$3:$CZ$712,85,0))    /VLOOKUP($A180,allsit!$A$3:$CZ$712,94,0)</f>
        <v>0.16864937794325596</v>
      </c>
      <c r="AD180">
        <f>VLOOKUP($A180,'5on5'!$A$3:$CZ$712,93,0)</f>
        <v>-0.59</v>
      </c>
    </row>
    <row r="181" spans="1:30">
      <c r="A181" t="s">
        <v>369</v>
      </c>
      <c r="B181" t="s">
        <v>370</v>
      </c>
      <c r="C181" t="s">
        <v>113</v>
      </c>
      <c r="D181" t="s">
        <v>81</v>
      </c>
      <c r="E181" s="25">
        <f>VLOOKUP($A181,allsit!$A$3:$CZ$712,10,0)</f>
        <v>3</v>
      </c>
      <c r="F181" s="25">
        <f>VLOOKUP($A181,allsit!$A$3:$CZ$712,11,0)</f>
        <v>15</v>
      </c>
      <c r="G181" s="4">
        <f>60*VLOOKUP($A181,allsit!$A$3:$CZ$712,71,0)/VLOOKUP($A181,allsit!$A$3:$CZ$712,94,0)</f>
        <v>0.82719827942757873</v>
      </c>
      <c r="H181" s="26">
        <f>VLOOKUP($A181,'5on5'!$A$3:$CZ$712,94,0)/VLOOKUP($A181,'5on5'!$A$3:$CZ$712,5,0)</f>
        <v>10.363333333333333</v>
      </c>
      <c r="I181" s="26">
        <f>IF( ISERROR(VLOOKUP($A181,pp!$A$3:$CZ$712,94,0)),0,  VLOOKUP($A181,pp!$A$3:$CZ$712,94,0)/VLOOKUP($A181,pp!$A$3:$CZ$712,5,0))</f>
        <v>1.0161904761904761</v>
      </c>
      <c r="J181" s="26">
        <f>IF( ISERROR(VLOOKUP($A181,pk!$A$3:$CZ$712,94,0)),0,  VLOOKUP($A181,pk!$A$3:$CZ$712,94,0)/VLOOKUP($A181,pk!$A$3:$CZ$712,5,0))</f>
        <v>0</v>
      </c>
      <c r="K181" s="26">
        <f>VLOOKUP($A181,allsit!$A$3:$CZ$712,98,0)</f>
        <v>17.149999999999999</v>
      </c>
      <c r="L181" s="1" t="str">
        <f>IF( SUM(VLOOKUP($A181,'5on5'!$A$3:$CZ$712,78,0), VLOOKUP($A181,'5on5'!$A$3:$CZ$712,79,0))&lt;60,"",  100*VLOOKUP($A181,'5on5'!$A$3:$CZ$712,78,0)/SUM(VLOOKUP($A181,'5on5'!$A$3:$CZ$712,78,0), VLOOKUP($A181,'5on5'!$A$3:$CZ$712,79,0))             )</f>
        <v/>
      </c>
      <c r="M181" s="28">
        <f>60*VLOOKUP($A181,'5on5'!$A$3:$CZ$712,90,0)/VLOOKUP($A181,'5on5'!$A$3:$CZ$712,94,0)</f>
        <v>1.5622846114965767</v>
      </c>
      <c r="N181" s="28">
        <f>60*VLOOKUP($A181,'5on5'!$A$3:$CZ$712,89,0)/VLOOKUP($A181,'5on5'!$A$3:$CZ$712,94,0)</f>
        <v>1.3784864219087443</v>
      </c>
      <c r="O181" s="28">
        <f t="shared" si="4"/>
        <v>0.18379818958783245</v>
      </c>
      <c r="P181" s="28">
        <f>VLOOKUP($A181,'5on5'!$A$3:$CZ$712,37,0)</f>
        <v>53.58</v>
      </c>
      <c r="Q181" s="28">
        <f>VLOOKUP($A181,'5on5'!$A$3:$CZ$712,38,0)</f>
        <v>43.19</v>
      </c>
      <c r="R181" s="4">
        <f t="shared" si="5"/>
        <v>10.39</v>
      </c>
      <c r="S181" s="28">
        <f>P181-VLOOKUP($A181,'5on5'!$A$3:$CZ$712,101,0)</f>
        <v>2.269999999999996</v>
      </c>
      <c r="T181" s="28">
        <f>Q181-VLOOKUP($A181,'5on5'!$A$3:$CZ$712,102,0)</f>
        <v>-4.2600000000000051</v>
      </c>
      <c r="U181" s="3">
        <f>60*VLOOKUP($A181,'5on5'!$A$3:$CZ$712,64,0)/VLOOKUP($A181,'5on5'!$A$3:$CZ$712,94,0)</f>
        <v>7.3519275835133024</v>
      </c>
      <c r="V181" s="1">
        <f>IF( VLOOKUP($A181,'5on5'!$A$3:$CZ$712,64,0)&lt;40,"",  VLOOKUP($A181,'5on5'!$A$3:$CZ$712,19,0))</f>
        <v>2.5</v>
      </c>
      <c r="W181">
        <f>VLOOKUP($A181,'5on5'!$A$3:$CZ$712,14,0)</f>
        <v>1.29</v>
      </c>
      <c r="X181" s="1">
        <f>IF(ISERROR(VLOOKUP($A181,pp!$A$3:$CZ$712,64,0)),"",60*VLOOKUP($A181,pp!$A$3:$CZ$712,64,0)/VLOOKUP($A181,pp!$A$3:$CZ$712,94,0))</f>
        <v>11.246485473289598</v>
      </c>
      <c r="Y181" s="1" t="str">
        <f>IF(X181="","",IF(VLOOKUP($A181,pp!$A$3:$CZ$712,64,0)&lt;20,"",  VLOOKUP($A181,pp!$A$3:$CZ$712,19,0)))</f>
        <v/>
      </c>
      <c r="Z181" s="1">
        <f>IF(ISERROR( VLOOKUP($A181,pp!$A$3:$CZ$712,14,0)  ),"",VLOOKUP($A181,pp!$A$3:$CZ$712,14,0))</f>
        <v>0.94</v>
      </c>
      <c r="AA181">
        <f>VLOOKUP($A181,'5on5'!$A$3:$CZ$712,41,0)/VLOOKUP($A181,'5on5'!$A$3:$CZ$712,94,0)</f>
        <v>4.4417895817059537E-2</v>
      </c>
      <c r="AB181" t="str">
        <f>IF(ISERROR(VLOOKUP($A181,pk!$A$3:$CZ$712,41,0)),"",IF( VLOOKUP($A181,pk!$A$3:$CZ$712,94,0)&lt;75,"",VLOOKUP($A181,pk!$A$3:$CZ$712,41,0)/VLOOKUP($A181,pk!$A$3:$CZ$712,94,0)))</f>
        <v/>
      </c>
      <c r="AC181">
        <f>(VLOOKUP($A181,allsit!$A$3:$CZ$712,84,0)+VLOOKUP($A181,allsit!$A$3:$CZ$712,85,0))    /VLOOKUP($A181,allsit!$A$3:$CZ$712,94,0)</f>
        <v>0.24264482863208978</v>
      </c>
      <c r="AD181">
        <f>VLOOKUP($A181,'5on5'!$A$3:$CZ$712,93,0)</f>
        <v>0.83</v>
      </c>
    </row>
    <row r="182" spans="1:30">
      <c r="A182" t="s">
        <v>856</v>
      </c>
      <c r="B182" t="s">
        <v>857</v>
      </c>
      <c r="C182" t="s">
        <v>68</v>
      </c>
      <c r="D182" t="s">
        <v>858</v>
      </c>
      <c r="E182" s="25">
        <f>VLOOKUP($A182,allsit!$A$3:$CZ$712,10,0)</f>
        <v>18</v>
      </c>
      <c r="F182" s="25">
        <f>VLOOKUP($A182,allsit!$A$3:$CZ$712,11,0)</f>
        <v>21</v>
      </c>
      <c r="G182" s="4">
        <f>60*VLOOKUP($A182,allsit!$A$3:$CZ$712,71,0)/VLOOKUP($A182,allsit!$A$3:$CZ$712,94,0)</f>
        <v>0.27780778787832022</v>
      </c>
      <c r="H182" s="26">
        <f>VLOOKUP($A182,'5on5'!$A$3:$CZ$712,94,0)/VLOOKUP($A182,'5on5'!$A$3:$CZ$712,5,0)</f>
        <v>14.130410958904109</v>
      </c>
      <c r="I182" s="26">
        <f>IF( ISERROR(VLOOKUP($A182,pp!$A$3:$CZ$712,94,0)),0,  VLOOKUP($A182,pp!$A$3:$CZ$712,94,0)/VLOOKUP($A182,pp!$A$3:$CZ$712,5,0))</f>
        <v>2.2613698630136989</v>
      </c>
      <c r="J182" s="26">
        <f>IF( ISERROR(VLOOKUP($A182,pk!$A$3:$CZ$712,94,0)),0,  VLOOKUP($A182,pk!$A$3:$CZ$712,94,0)/VLOOKUP($A182,pk!$A$3:$CZ$712,5,0))</f>
        <v>0.16191780821917809</v>
      </c>
      <c r="K182" s="26">
        <f>VLOOKUP($A182,allsit!$A$3:$CZ$712,98,0)</f>
        <v>17.5</v>
      </c>
      <c r="L182" s="1">
        <f>IF( SUM(VLOOKUP($A182,'5on5'!$A$3:$CZ$712,78,0), VLOOKUP($A182,'5on5'!$A$3:$CZ$712,79,0))&lt;60,"",  100*VLOOKUP($A182,'5on5'!$A$3:$CZ$712,78,0)/SUM(VLOOKUP($A182,'5on5'!$A$3:$CZ$712,78,0), VLOOKUP($A182,'5on5'!$A$3:$CZ$712,79,0))             )</f>
        <v>47.083333333333336</v>
      </c>
      <c r="M182" s="28">
        <f>60*VLOOKUP($A182,'5on5'!$A$3:$CZ$712,90,0)/VLOOKUP($A182,'5on5'!$A$3:$CZ$712,94,0)</f>
        <v>2.2684969753373663</v>
      </c>
      <c r="N182" s="28">
        <f>60*VLOOKUP($A182,'5on5'!$A$3:$CZ$712,89,0)/VLOOKUP($A182,'5on5'!$A$3:$CZ$712,94,0)</f>
        <v>1.9776640297812937</v>
      </c>
      <c r="O182" s="28">
        <f t="shared" si="4"/>
        <v>0.29083294555607253</v>
      </c>
      <c r="P182" s="28">
        <f>VLOOKUP($A182,'5on5'!$A$3:$CZ$712,37,0)</f>
        <v>57.06</v>
      </c>
      <c r="Q182" s="28">
        <f>VLOOKUP($A182,'5on5'!$A$3:$CZ$712,38,0)</f>
        <v>57.53</v>
      </c>
      <c r="R182" s="4">
        <f t="shared" si="5"/>
        <v>-0.46999999999999886</v>
      </c>
      <c r="S182" s="28">
        <f>P182-VLOOKUP($A182,'5on5'!$A$3:$CZ$712,101,0)</f>
        <v>5.1700000000000017</v>
      </c>
      <c r="T182" s="28">
        <f>Q182-VLOOKUP($A182,'5on5'!$A$3:$CZ$712,102,0)</f>
        <v>-3.3200000000000003</v>
      </c>
      <c r="U182" s="3">
        <f>60*VLOOKUP($A182,'5on5'!$A$3:$CZ$712,64,0)/VLOOKUP($A182,'5on5'!$A$3:$CZ$712,94,0)</f>
        <v>7.7361563517915313</v>
      </c>
      <c r="V182" s="1">
        <f>IF( VLOOKUP($A182,'5on5'!$A$3:$CZ$712,64,0)&lt;40,"",  VLOOKUP($A182,'5on5'!$A$3:$CZ$712,19,0))</f>
        <v>9.77</v>
      </c>
      <c r="W182">
        <f>VLOOKUP($A182,'5on5'!$A$3:$CZ$712,14,0)</f>
        <v>0.87</v>
      </c>
      <c r="X182" s="1">
        <f>IF(ISERROR(VLOOKUP($A182,pp!$A$3:$CZ$712,64,0)),"",60*VLOOKUP($A182,pp!$A$3:$CZ$712,64,0)/VLOOKUP($A182,pp!$A$3:$CZ$712,94,0))</f>
        <v>11.26726435667555</v>
      </c>
      <c r="Y182" s="1">
        <f>IF(X182="","",IF(VLOOKUP($A182,pp!$A$3:$CZ$712,64,0)&lt;20,"",  VLOOKUP($A182,pp!$A$3:$CZ$712,19,0)))</f>
        <v>9.68</v>
      </c>
      <c r="Z182" s="1">
        <f>IF(ISERROR( VLOOKUP($A182,pp!$A$3:$CZ$712,14,0)  ),"",VLOOKUP($A182,pp!$A$3:$CZ$712,14,0))</f>
        <v>1.0900000000000001</v>
      </c>
      <c r="AA182">
        <f>VLOOKUP($A182,'5on5'!$A$3:$CZ$712,41,0)/VLOOKUP($A182,'5on5'!$A$3:$CZ$712,94,0)</f>
        <v>6.3983248022335973E-2</v>
      </c>
      <c r="AB182" t="str">
        <f>IF(ISERROR(VLOOKUP($A182,pk!$A$3:$CZ$712,41,0)),"",IF( VLOOKUP($A182,pk!$A$3:$CZ$712,94,0)&lt;75,"",VLOOKUP($A182,pk!$A$3:$CZ$712,41,0)/VLOOKUP($A182,pk!$A$3:$CZ$712,94,0)))</f>
        <v/>
      </c>
      <c r="AC182">
        <f>(VLOOKUP($A182,allsit!$A$3:$CZ$712,84,0)+VLOOKUP($A182,allsit!$A$3:$CZ$712,85,0))    /VLOOKUP($A182,allsit!$A$3:$CZ$712,94,0)</f>
        <v>0.22764804840029018</v>
      </c>
      <c r="AD182">
        <f>VLOOKUP($A182,'5on5'!$A$3:$CZ$712,93,0)</f>
        <v>1.22</v>
      </c>
    </row>
    <row r="183" spans="1:30">
      <c r="A183" t="s">
        <v>1326</v>
      </c>
      <c r="B183" t="s">
        <v>1327</v>
      </c>
      <c r="C183" t="s">
        <v>113</v>
      </c>
      <c r="D183" t="s">
        <v>1243</v>
      </c>
      <c r="E183" s="25">
        <f>VLOOKUP($A183,allsit!$A$3:$CZ$712,10,0)</f>
        <v>0</v>
      </c>
      <c r="F183" s="25">
        <f>VLOOKUP($A183,allsit!$A$3:$CZ$712,11,0)</f>
        <v>3</v>
      </c>
      <c r="G183" s="4">
        <f>60*VLOOKUP($A183,allsit!$A$3:$CZ$712,71,0)/VLOOKUP($A183,allsit!$A$3:$CZ$712,94,0)</f>
        <v>-3.4990059642147116</v>
      </c>
      <c r="H183" s="26">
        <f>VLOOKUP($A183,'5on5'!$A$3:$CZ$712,94,0)/VLOOKUP($A183,'5on5'!$A$3:$CZ$712,5,0)</f>
        <v>7.7609523809523804</v>
      </c>
      <c r="I183" s="26">
        <f>IF( ISERROR(VLOOKUP($A183,pp!$A$3:$CZ$712,94,0)),0,  VLOOKUP($A183,pp!$A$3:$CZ$712,94,0)/VLOOKUP($A183,pp!$A$3:$CZ$712,5,0))</f>
        <v>4.3333333333333335E-2</v>
      </c>
      <c r="J183" s="26">
        <f>IF( ISERROR(VLOOKUP($A183,pk!$A$3:$CZ$712,94,0)),0,  VLOOKUP($A183,pk!$A$3:$CZ$712,94,0)/VLOOKUP($A183,pk!$A$3:$CZ$712,5,0))</f>
        <v>1.19</v>
      </c>
      <c r="K183" s="26">
        <f>VLOOKUP($A183,allsit!$A$3:$CZ$712,98,0)</f>
        <v>16.739999999999998</v>
      </c>
      <c r="L183" s="1" t="str">
        <f>IF( SUM(VLOOKUP($A183,'5on5'!$A$3:$CZ$712,78,0), VLOOKUP($A183,'5on5'!$A$3:$CZ$712,79,0))&lt;60,"",  100*VLOOKUP($A183,'5on5'!$A$3:$CZ$712,78,0)/SUM(VLOOKUP($A183,'5on5'!$A$3:$CZ$712,78,0), VLOOKUP($A183,'5on5'!$A$3:$CZ$712,79,0))             )</f>
        <v/>
      </c>
      <c r="M183" s="28">
        <f>60*VLOOKUP($A183,'5on5'!$A$3:$CZ$712,90,0)/VLOOKUP($A183,'5on5'!$A$3:$CZ$712,94,0)</f>
        <v>1.2885016566449872</v>
      </c>
      <c r="N183" s="28">
        <f>60*VLOOKUP($A183,'5on5'!$A$3:$CZ$712,89,0)/VLOOKUP($A183,'5on5'!$A$3:$CZ$712,94,0)</f>
        <v>0.55221499570499455</v>
      </c>
      <c r="O183" s="28">
        <f t="shared" si="4"/>
        <v>0.73628666093999262</v>
      </c>
      <c r="P183" s="28">
        <f>VLOOKUP($A183,'5on5'!$A$3:$CZ$712,37,0)</f>
        <v>32.4</v>
      </c>
      <c r="Q183" s="28">
        <f>VLOOKUP($A183,'5on5'!$A$3:$CZ$712,38,0)</f>
        <v>66.63</v>
      </c>
      <c r="R183" s="4">
        <f t="shared" si="5"/>
        <v>-34.229999999999997</v>
      </c>
      <c r="S183" s="28">
        <f>P183-VLOOKUP($A183,'5on5'!$A$3:$CZ$712,101,0)</f>
        <v>-9.8000000000000043</v>
      </c>
      <c r="T183" s="28">
        <f>Q183-VLOOKUP($A183,'5on5'!$A$3:$CZ$712,102,0)</f>
        <v>4.3099999999999952</v>
      </c>
      <c r="U183" s="3">
        <f>60*VLOOKUP($A183,'5on5'!$A$3:$CZ$712,64,0)/VLOOKUP($A183,'5on5'!$A$3:$CZ$712,94,0)</f>
        <v>4.6017916308749545</v>
      </c>
      <c r="V183" s="1" t="str">
        <f>IF( VLOOKUP($A183,'5on5'!$A$3:$CZ$712,64,0)&lt;40,"",  VLOOKUP($A183,'5on5'!$A$3:$CZ$712,19,0))</f>
        <v/>
      </c>
      <c r="W183">
        <f>VLOOKUP($A183,'5on5'!$A$3:$CZ$712,14,0)</f>
        <v>0.37</v>
      </c>
      <c r="X183" s="1">
        <f>IF(ISERROR(VLOOKUP($A183,pp!$A$3:$CZ$712,64,0)),"",60*VLOOKUP($A183,pp!$A$3:$CZ$712,64,0)/VLOOKUP($A183,pp!$A$3:$CZ$712,94,0))</f>
        <v>0</v>
      </c>
      <c r="Y183" s="1" t="str">
        <f>IF(X183="","",IF(VLOOKUP($A183,pp!$A$3:$CZ$712,64,0)&lt;20,"",  VLOOKUP($A183,pp!$A$3:$CZ$712,19,0)))</f>
        <v/>
      </c>
      <c r="Z183" s="1">
        <f>IF(ISERROR( VLOOKUP($A183,pp!$A$3:$CZ$712,14,0)  ),"",VLOOKUP($A183,pp!$A$3:$CZ$712,14,0))</f>
        <v>0</v>
      </c>
      <c r="AA183">
        <f>VLOOKUP($A183,'5on5'!$A$3:$CZ$712,41,0)/VLOOKUP($A183,'5on5'!$A$3:$CZ$712,94,0)</f>
        <v>3.0678610872499696E-2</v>
      </c>
      <c r="AB183" t="str">
        <f>IF(ISERROR(VLOOKUP($A183,pk!$A$3:$CZ$712,41,0)),"",IF( VLOOKUP($A183,pk!$A$3:$CZ$712,94,0)&lt;75,"",VLOOKUP($A183,pk!$A$3:$CZ$712,41,0)/VLOOKUP($A183,pk!$A$3:$CZ$712,94,0)))</f>
        <v/>
      </c>
      <c r="AC183">
        <f>(VLOOKUP($A183,allsit!$A$3:$CZ$712,84,0)+VLOOKUP($A183,allsit!$A$3:$CZ$712,85,0))    /VLOOKUP($A183,allsit!$A$3:$CZ$712,94,0)</f>
        <v>0.3313452617627568</v>
      </c>
      <c r="AD183">
        <f>VLOOKUP($A183,'5on5'!$A$3:$CZ$712,93,0)</f>
        <v>0.55000000000000004</v>
      </c>
    </row>
    <row r="184" spans="1:30">
      <c r="A184" t="s">
        <v>570</v>
      </c>
      <c r="B184" t="s">
        <v>571</v>
      </c>
      <c r="C184" t="s">
        <v>124</v>
      </c>
      <c r="D184" t="s">
        <v>168</v>
      </c>
      <c r="E184" s="25">
        <f>VLOOKUP($A184,allsit!$A$3:$CZ$712,10,0)</f>
        <v>10</v>
      </c>
      <c r="F184" s="25">
        <f>VLOOKUP($A184,allsit!$A$3:$CZ$712,11,0)</f>
        <v>12</v>
      </c>
      <c r="G184" s="4">
        <f>60*VLOOKUP($A184,allsit!$A$3:$CZ$712,71,0)/VLOOKUP($A184,allsit!$A$3:$CZ$712,94,0)</f>
        <v>0.167951965737799</v>
      </c>
      <c r="H184" s="26">
        <f>VLOOKUP($A184,'5on5'!$A$3:$CZ$712,94,0)/VLOOKUP($A184,'5on5'!$A$3:$CZ$712,5,0)</f>
        <v>14.588378378378378</v>
      </c>
      <c r="I184" s="26">
        <f>IF( ISERROR(VLOOKUP($A184,pp!$A$3:$CZ$712,94,0)),0,  VLOOKUP($A184,pp!$A$3:$CZ$712,94,0)/VLOOKUP($A184,pp!$A$3:$CZ$712,5,0))</f>
        <v>2.2182352941176471</v>
      </c>
      <c r="J184" s="26">
        <f>IF( ISERROR(VLOOKUP($A184,pk!$A$3:$CZ$712,94,0)),0,  VLOOKUP($A184,pk!$A$3:$CZ$712,94,0)/VLOOKUP($A184,pk!$A$3:$CZ$712,5,0))</f>
        <v>1.6278378378378378</v>
      </c>
      <c r="K184" s="26">
        <f>VLOOKUP($A184,allsit!$A$3:$CZ$712,98,0)</f>
        <v>17.37</v>
      </c>
      <c r="L184" s="1" t="str">
        <f>IF( SUM(VLOOKUP($A184,'5on5'!$A$3:$CZ$712,78,0), VLOOKUP($A184,'5on5'!$A$3:$CZ$712,79,0))&lt;60,"",  100*VLOOKUP($A184,'5on5'!$A$3:$CZ$712,78,0)/SUM(VLOOKUP($A184,'5on5'!$A$3:$CZ$712,78,0), VLOOKUP($A184,'5on5'!$A$3:$CZ$712,79,0))             )</f>
        <v/>
      </c>
      <c r="M184" s="28">
        <f>60*VLOOKUP($A184,'5on5'!$A$3:$CZ$712,90,0)/VLOOKUP($A184,'5on5'!$A$3:$CZ$712,94,0)</f>
        <v>1.4450599329343981</v>
      </c>
      <c r="N184" s="28">
        <f>60*VLOOKUP($A184,'5on5'!$A$3:$CZ$712,89,0)/VLOOKUP($A184,'5on5'!$A$3:$CZ$712,94,0)</f>
        <v>1.6673768456935363</v>
      </c>
      <c r="O184" s="28">
        <f t="shared" si="4"/>
        <v>-0.22231691275913823</v>
      </c>
      <c r="P184" s="28">
        <f>VLOOKUP($A184,'5on5'!$A$3:$CZ$712,37,0)</f>
        <v>56.91</v>
      </c>
      <c r="Q184" s="28">
        <f>VLOOKUP($A184,'5on5'!$A$3:$CZ$712,38,0)</f>
        <v>50.8</v>
      </c>
      <c r="R184" s="4">
        <f t="shared" si="5"/>
        <v>6.1099999999999994</v>
      </c>
      <c r="S184" s="28">
        <f>P184-VLOOKUP($A184,'5on5'!$A$3:$CZ$712,101,0)</f>
        <v>1.5399999999999991</v>
      </c>
      <c r="T184" s="28">
        <f>Q184-VLOOKUP($A184,'5on5'!$A$3:$CZ$712,102,0)</f>
        <v>-2.5200000000000031</v>
      </c>
      <c r="U184" s="3">
        <f>60*VLOOKUP($A184,'5on5'!$A$3:$CZ$712,64,0)/VLOOKUP($A184,'5on5'!$A$3:$CZ$712,94,0)</f>
        <v>10.004261074161217</v>
      </c>
      <c r="V184" s="1">
        <f>IF( VLOOKUP($A184,'5on5'!$A$3:$CZ$712,64,0)&lt;40,"",  VLOOKUP($A184,'5on5'!$A$3:$CZ$712,19,0))</f>
        <v>5.56</v>
      </c>
      <c r="W184">
        <f>VLOOKUP($A184,'5on5'!$A$3:$CZ$712,14,0)</f>
        <v>0.56000000000000005</v>
      </c>
      <c r="X184" s="1">
        <f>IF(ISERROR(VLOOKUP($A184,pp!$A$3:$CZ$712,64,0)),"",60*VLOOKUP($A184,pp!$A$3:$CZ$712,64,0)/VLOOKUP($A184,pp!$A$3:$CZ$712,94,0))</f>
        <v>15.910898965791567</v>
      </c>
      <c r="Y184" s="1">
        <f>IF(X184="","",IF(VLOOKUP($A184,pp!$A$3:$CZ$712,64,0)&lt;20,"",  VLOOKUP($A184,pp!$A$3:$CZ$712,19,0)))</f>
        <v>15</v>
      </c>
      <c r="Z184" s="1">
        <f>IF(ISERROR( VLOOKUP($A184,pp!$A$3:$CZ$712,14,0)  ),"",VLOOKUP($A184,pp!$A$3:$CZ$712,14,0))</f>
        <v>1.59</v>
      </c>
      <c r="AA184">
        <f>VLOOKUP($A184,'5on5'!$A$3:$CZ$712,41,0)/VLOOKUP($A184,'5on5'!$A$3:$CZ$712,94,0)</f>
        <v>7.0400355707060422E-2</v>
      </c>
      <c r="AB184" t="str">
        <f>IF(ISERROR(VLOOKUP($A184,pk!$A$3:$CZ$712,41,0)),"",IF( VLOOKUP($A184,pk!$A$3:$CZ$712,94,0)&lt;75,"",VLOOKUP($A184,pk!$A$3:$CZ$712,41,0)/VLOOKUP($A184,pk!$A$3:$CZ$712,94,0)))</f>
        <v/>
      </c>
      <c r="AC184">
        <f>(VLOOKUP($A184,allsit!$A$3:$CZ$712,84,0)+VLOOKUP($A184,allsit!$A$3:$CZ$712,85,0))    /VLOOKUP($A184,allsit!$A$3:$CZ$712,94,0)</f>
        <v>0.28551834175425828</v>
      </c>
      <c r="AD184">
        <f>VLOOKUP($A184,'5on5'!$A$3:$CZ$712,93,0)</f>
        <v>-0.89</v>
      </c>
    </row>
    <row r="185" spans="1:30">
      <c r="A185" t="s">
        <v>377</v>
      </c>
      <c r="B185" t="s">
        <v>378</v>
      </c>
      <c r="C185" t="s">
        <v>100</v>
      </c>
      <c r="D185" t="s">
        <v>77</v>
      </c>
      <c r="E185" s="25">
        <f>VLOOKUP($A185,allsit!$A$3:$CZ$712,10,0)</f>
        <v>27</v>
      </c>
      <c r="F185" s="25">
        <f>VLOOKUP($A185,allsit!$A$3:$CZ$712,11,0)</f>
        <v>37</v>
      </c>
      <c r="G185" s="4">
        <f>60*VLOOKUP($A185,allsit!$A$3:$CZ$712,71,0)/VLOOKUP($A185,allsit!$A$3:$CZ$712,94,0)</f>
        <v>1.9678260441776949</v>
      </c>
      <c r="H185" s="26">
        <f>VLOOKUP($A185,'5on5'!$A$3:$CZ$712,94,0)/VLOOKUP($A185,'5on5'!$A$3:$CZ$712,5,0)</f>
        <v>14.895081967213114</v>
      </c>
      <c r="I185" s="26">
        <f>IF( ISERROR(VLOOKUP($A185,pp!$A$3:$CZ$712,94,0)),0,  VLOOKUP($A185,pp!$A$3:$CZ$712,94,0)/VLOOKUP($A185,pp!$A$3:$CZ$712,5,0))</f>
        <v>3.6944262295081969</v>
      </c>
      <c r="J185" s="26">
        <f>IF( ISERROR(VLOOKUP($A185,pk!$A$3:$CZ$712,94,0)),0,  VLOOKUP($A185,pk!$A$3:$CZ$712,94,0)/VLOOKUP($A185,pk!$A$3:$CZ$712,5,0))</f>
        <v>1.7000000000000001E-2</v>
      </c>
      <c r="K185" s="26">
        <f>VLOOKUP($A185,allsit!$A$3:$CZ$712,98,0)</f>
        <v>17.54</v>
      </c>
      <c r="L185" s="1" t="str">
        <f>IF( SUM(VLOOKUP($A185,'5on5'!$A$3:$CZ$712,78,0), VLOOKUP($A185,'5on5'!$A$3:$CZ$712,79,0))&lt;60,"",  100*VLOOKUP($A185,'5on5'!$A$3:$CZ$712,78,0)/SUM(VLOOKUP($A185,'5on5'!$A$3:$CZ$712,78,0), VLOOKUP($A185,'5on5'!$A$3:$CZ$712,79,0))             )</f>
        <v/>
      </c>
      <c r="M185" s="28">
        <f>60*VLOOKUP($A185,'5on5'!$A$3:$CZ$712,90,0)/VLOOKUP($A185,'5on5'!$A$3:$CZ$712,94,0)</f>
        <v>1.915034118423949</v>
      </c>
      <c r="N185" s="28">
        <f>60*VLOOKUP($A185,'5on5'!$A$3:$CZ$712,89,0)/VLOOKUP($A185,'5on5'!$A$3:$CZ$712,94,0)</f>
        <v>1.5188201628879594</v>
      </c>
      <c r="O185" s="28">
        <f t="shared" si="4"/>
        <v>0.39621395553598959</v>
      </c>
      <c r="P185" s="28">
        <f>VLOOKUP($A185,'5on5'!$A$3:$CZ$712,37,0)</f>
        <v>60.88</v>
      </c>
      <c r="Q185" s="28">
        <f>VLOOKUP($A185,'5on5'!$A$3:$CZ$712,38,0)</f>
        <v>53.69</v>
      </c>
      <c r="R185" s="4">
        <f t="shared" si="5"/>
        <v>7.1900000000000048</v>
      </c>
      <c r="S185" s="28">
        <f>P185-VLOOKUP($A185,'5on5'!$A$3:$CZ$712,101,0)</f>
        <v>1.3500000000000014</v>
      </c>
      <c r="T185" s="28">
        <f>Q185-VLOOKUP($A185,'5on5'!$A$3:$CZ$712,102,0)</f>
        <v>1.4600000000000009</v>
      </c>
      <c r="U185" s="3">
        <f>60*VLOOKUP($A185,'5on5'!$A$3:$CZ$712,64,0)/VLOOKUP($A185,'5on5'!$A$3:$CZ$712,94,0)</f>
        <v>8.25445740699978</v>
      </c>
      <c r="V185" s="1">
        <f>IF( VLOOKUP($A185,'5on5'!$A$3:$CZ$712,64,0)&lt;40,"",  VLOOKUP($A185,'5on5'!$A$3:$CZ$712,19,0))</f>
        <v>15.2</v>
      </c>
      <c r="W185">
        <f>VLOOKUP($A185,'5on5'!$A$3:$CZ$712,14,0)</f>
        <v>0.92</v>
      </c>
      <c r="X185" s="1">
        <f>IF(ISERROR(VLOOKUP($A185,pp!$A$3:$CZ$712,64,0)),"",60*VLOOKUP($A185,pp!$A$3:$CZ$712,64,0)/VLOOKUP($A185,pp!$A$3:$CZ$712,94,0))</f>
        <v>10.649627263045792</v>
      </c>
      <c r="Y185" s="1">
        <f>IF(X185="","",IF(VLOOKUP($A185,pp!$A$3:$CZ$712,64,0)&lt;20,"",  VLOOKUP($A185,pp!$A$3:$CZ$712,19,0)))</f>
        <v>15</v>
      </c>
      <c r="Z185" s="1">
        <f>IF(ISERROR( VLOOKUP($A185,pp!$A$3:$CZ$712,14,0)  ),"",VLOOKUP($A185,pp!$A$3:$CZ$712,14,0))</f>
        <v>3.99</v>
      </c>
      <c r="AA185">
        <f>VLOOKUP($A185,'5on5'!$A$3:$CZ$712,41,0)/VLOOKUP($A185,'5on5'!$A$3:$CZ$712,94,0)</f>
        <v>5.9432093330398415E-2</v>
      </c>
      <c r="AB185" t="str">
        <f>IF(ISERROR(VLOOKUP($A185,pk!$A$3:$CZ$712,41,0)),"",IF( VLOOKUP($A185,pk!$A$3:$CZ$712,94,0)&lt;75,"",VLOOKUP($A185,pk!$A$3:$CZ$712,41,0)/VLOOKUP($A185,pk!$A$3:$CZ$712,94,0)))</f>
        <v/>
      </c>
      <c r="AC185">
        <f>(VLOOKUP($A185,allsit!$A$3:$CZ$712,84,0)+VLOOKUP($A185,allsit!$A$3:$CZ$712,85,0))    /VLOOKUP($A185,allsit!$A$3:$CZ$712,94,0)</f>
        <v>7.6253259211885679E-2</v>
      </c>
      <c r="AD185">
        <f>VLOOKUP($A185,'5on5'!$A$3:$CZ$712,93,0)</f>
        <v>0.53</v>
      </c>
    </row>
    <row r="186" spans="1:30">
      <c r="A186" t="s">
        <v>348</v>
      </c>
      <c r="B186" t="s">
        <v>349</v>
      </c>
      <c r="C186" t="s">
        <v>97</v>
      </c>
      <c r="D186" t="s">
        <v>71</v>
      </c>
      <c r="E186" s="25">
        <f>VLOOKUP($A186,allsit!$A$3:$CZ$712,10,0)</f>
        <v>13</v>
      </c>
      <c r="F186" s="25">
        <f>VLOOKUP($A186,allsit!$A$3:$CZ$712,11,0)</f>
        <v>11</v>
      </c>
      <c r="G186" s="4">
        <f>60*VLOOKUP($A186,allsit!$A$3:$CZ$712,71,0)/VLOOKUP($A186,allsit!$A$3:$CZ$712,94,0)</f>
        <v>0</v>
      </c>
      <c r="H186" s="26">
        <f>VLOOKUP($A186,'5on5'!$A$3:$CZ$712,94,0)/VLOOKUP($A186,'5on5'!$A$3:$CZ$712,5,0)</f>
        <v>13.709622641509434</v>
      </c>
      <c r="I186" s="26">
        <f>IF( ISERROR(VLOOKUP($A186,pp!$A$3:$CZ$712,94,0)),0,  VLOOKUP($A186,pp!$A$3:$CZ$712,94,0)/VLOOKUP($A186,pp!$A$3:$CZ$712,5,0))</f>
        <v>0.94679245283018865</v>
      </c>
      <c r="J186" s="26">
        <f>IF( ISERROR(VLOOKUP($A186,pk!$A$3:$CZ$712,94,0)),0,  VLOOKUP($A186,pk!$A$3:$CZ$712,94,0)/VLOOKUP($A186,pk!$A$3:$CZ$712,5,0))</f>
        <v>0.13059999999999999</v>
      </c>
      <c r="K186" s="26">
        <f>VLOOKUP($A186,allsit!$A$3:$CZ$712,98,0)</f>
        <v>17.739999999999998</v>
      </c>
      <c r="L186" s="1" t="str">
        <f>IF( SUM(VLOOKUP($A186,'5on5'!$A$3:$CZ$712,78,0), VLOOKUP($A186,'5on5'!$A$3:$CZ$712,79,0))&lt;60,"",  100*VLOOKUP($A186,'5on5'!$A$3:$CZ$712,78,0)/SUM(VLOOKUP($A186,'5on5'!$A$3:$CZ$712,78,0), VLOOKUP($A186,'5on5'!$A$3:$CZ$712,79,0))             )</f>
        <v/>
      </c>
      <c r="M186" s="28">
        <f>60*VLOOKUP($A186,'5on5'!$A$3:$CZ$712,90,0)/VLOOKUP($A186,'5on5'!$A$3:$CZ$712,94,0)</f>
        <v>1.7340801805645394</v>
      </c>
      <c r="N186" s="28">
        <f>60*VLOOKUP($A186,'5on5'!$A$3:$CZ$712,89,0)/VLOOKUP($A186,'5on5'!$A$3:$CZ$712,94,0)</f>
        <v>1.7340801805645394</v>
      </c>
      <c r="O186" s="28">
        <f t="shared" si="4"/>
        <v>0</v>
      </c>
      <c r="P186" s="28">
        <f>VLOOKUP($A186,'5on5'!$A$3:$CZ$712,37,0)</f>
        <v>61.93</v>
      </c>
      <c r="Q186" s="28">
        <f>VLOOKUP($A186,'5on5'!$A$3:$CZ$712,38,0)</f>
        <v>51.77</v>
      </c>
      <c r="R186" s="4">
        <f t="shared" si="5"/>
        <v>10.159999999999997</v>
      </c>
      <c r="S186" s="28">
        <f>P186-VLOOKUP($A186,'5on5'!$A$3:$CZ$712,101,0)</f>
        <v>1.4699999999999989</v>
      </c>
      <c r="T186" s="28">
        <f>Q186-VLOOKUP($A186,'5on5'!$A$3:$CZ$712,102,0)</f>
        <v>-2.4799999999999969</v>
      </c>
      <c r="U186" s="3">
        <f>60*VLOOKUP($A186,'5on5'!$A$3:$CZ$712,64,0)/VLOOKUP($A186,'5on5'!$A$3:$CZ$712,94,0)</f>
        <v>7.7620731891936527</v>
      </c>
      <c r="V186" s="1">
        <f>IF( VLOOKUP($A186,'5on5'!$A$3:$CZ$712,64,0)&lt;40,"",  VLOOKUP($A186,'5on5'!$A$3:$CZ$712,19,0))</f>
        <v>12.77</v>
      </c>
      <c r="W186">
        <f>VLOOKUP($A186,'5on5'!$A$3:$CZ$712,14,0)</f>
        <v>0.66</v>
      </c>
      <c r="X186" s="1">
        <f>IF(ISERROR(VLOOKUP($A186,pp!$A$3:$CZ$712,64,0)),"",60*VLOOKUP($A186,pp!$A$3:$CZ$712,64,0)/VLOOKUP($A186,pp!$A$3:$CZ$712,94,0))</f>
        <v>1.195695496213631</v>
      </c>
      <c r="Y186" s="1" t="str">
        <f>IF(X186="","",IF(VLOOKUP($A186,pp!$A$3:$CZ$712,64,0)&lt;20,"",  VLOOKUP($A186,pp!$A$3:$CZ$712,19,0)))</f>
        <v/>
      </c>
      <c r="Z186" s="1">
        <f>IF(ISERROR( VLOOKUP($A186,pp!$A$3:$CZ$712,14,0)  ),"",VLOOKUP($A186,pp!$A$3:$CZ$712,14,0))</f>
        <v>0</v>
      </c>
      <c r="AA186">
        <f>VLOOKUP($A186,'5on5'!$A$3:$CZ$712,41,0)/VLOOKUP($A186,'5on5'!$A$3:$CZ$712,94,0)</f>
        <v>4.128762334677475E-2</v>
      </c>
      <c r="AB186" t="str">
        <f>IF(ISERROR(VLOOKUP($A186,pk!$A$3:$CZ$712,41,0)),"",IF( VLOOKUP($A186,pk!$A$3:$CZ$712,94,0)&lt;75,"",VLOOKUP($A186,pk!$A$3:$CZ$712,41,0)/VLOOKUP($A186,pk!$A$3:$CZ$712,94,0)))</f>
        <v/>
      </c>
      <c r="AC186">
        <f>(VLOOKUP($A186,allsit!$A$3:$CZ$712,84,0)+VLOOKUP($A186,allsit!$A$3:$CZ$712,85,0))    /VLOOKUP($A186,allsit!$A$3:$CZ$712,94,0)</f>
        <v>0.19635932521550126</v>
      </c>
      <c r="AD186">
        <f>VLOOKUP($A186,'5on5'!$A$3:$CZ$712,93,0)</f>
        <v>-0.08</v>
      </c>
    </row>
    <row r="187" spans="1:30">
      <c r="A187" t="s">
        <v>833</v>
      </c>
      <c r="B187" t="s">
        <v>834</v>
      </c>
      <c r="C187" t="s">
        <v>100</v>
      </c>
      <c r="D187" t="s">
        <v>256</v>
      </c>
      <c r="E187" s="25">
        <f>VLOOKUP($A187,allsit!$A$3:$CZ$712,10,0)</f>
        <v>10</v>
      </c>
      <c r="F187" s="25">
        <f>VLOOKUP($A187,allsit!$A$3:$CZ$712,11,0)</f>
        <v>6</v>
      </c>
      <c r="G187" s="4">
        <f>60*VLOOKUP($A187,allsit!$A$3:$CZ$712,71,0)/VLOOKUP($A187,allsit!$A$3:$CZ$712,94,0)</f>
        <v>-0.11215372537291113</v>
      </c>
      <c r="H187" s="26">
        <f>VLOOKUP($A187,'5on5'!$A$3:$CZ$712,94,0)/VLOOKUP($A187,'5on5'!$A$3:$CZ$712,5,0)</f>
        <v>11.900238095238095</v>
      </c>
      <c r="I187" s="26">
        <f>IF( ISERROR(VLOOKUP($A187,pp!$A$3:$CZ$712,94,0)),0,  VLOOKUP($A187,pp!$A$3:$CZ$712,94,0)/VLOOKUP($A187,pp!$A$3:$CZ$712,5,0))</f>
        <v>0.67897435897435898</v>
      </c>
      <c r="J187" s="26">
        <f>IF( ISERROR(VLOOKUP($A187,pk!$A$3:$CZ$712,94,0)),0,  VLOOKUP($A187,pk!$A$3:$CZ$712,94,0)/VLOOKUP($A187,pk!$A$3:$CZ$712,5,0))</f>
        <v>0</v>
      </c>
      <c r="K187" s="26">
        <f>VLOOKUP($A187,allsit!$A$3:$CZ$712,98,0)</f>
        <v>17.21</v>
      </c>
      <c r="L187" s="1" t="str">
        <f>IF( SUM(VLOOKUP($A187,'5on5'!$A$3:$CZ$712,78,0), VLOOKUP($A187,'5on5'!$A$3:$CZ$712,79,0))&lt;60,"",  100*VLOOKUP($A187,'5on5'!$A$3:$CZ$712,78,0)/SUM(VLOOKUP($A187,'5on5'!$A$3:$CZ$712,78,0), VLOOKUP($A187,'5on5'!$A$3:$CZ$712,79,0))             )</f>
        <v/>
      </c>
      <c r="M187" s="28">
        <f>60*VLOOKUP($A187,'5on5'!$A$3:$CZ$712,90,0)/VLOOKUP($A187,'5on5'!$A$3:$CZ$712,94,0)</f>
        <v>1.0804105560112842</v>
      </c>
      <c r="N187" s="28">
        <f>60*VLOOKUP($A187,'5on5'!$A$3:$CZ$712,89,0)/VLOOKUP($A187,'5on5'!$A$3:$CZ$712,94,0)</f>
        <v>1.560593025349633</v>
      </c>
      <c r="O187" s="28">
        <f t="shared" si="4"/>
        <v>-0.48018246933834874</v>
      </c>
      <c r="P187" s="28">
        <f>VLOOKUP($A187,'5on5'!$A$3:$CZ$712,37,0)</f>
        <v>53.18</v>
      </c>
      <c r="Q187" s="28">
        <f>VLOOKUP($A187,'5on5'!$A$3:$CZ$712,38,0)</f>
        <v>53.66</v>
      </c>
      <c r="R187" s="4">
        <f t="shared" si="5"/>
        <v>-0.47999999999999687</v>
      </c>
      <c r="S187" s="28">
        <f>P187-VLOOKUP($A187,'5on5'!$A$3:$CZ$712,101,0)</f>
        <v>-1.0700000000000003</v>
      </c>
      <c r="T187" s="28">
        <f>Q187-VLOOKUP($A187,'5on5'!$A$3:$CZ$712,102,0)</f>
        <v>-3.0000000000001137E-2</v>
      </c>
      <c r="U187" s="3">
        <f>60*VLOOKUP($A187,'5on5'!$A$3:$CZ$712,64,0)/VLOOKUP($A187,'5on5'!$A$3:$CZ$712,94,0)</f>
        <v>5.8822352493947703</v>
      </c>
      <c r="V187" s="1">
        <f>IF( VLOOKUP($A187,'5on5'!$A$3:$CZ$712,64,0)&lt;40,"",  VLOOKUP($A187,'5on5'!$A$3:$CZ$712,19,0))</f>
        <v>18.37</v>
      </c>
      <c r="W187">
        <f>VLOOKUP($A187,'5on5'!$A$3:$CZ$712,14,0)</f>
        <v>0.72</v>
      </c>
      <c r="X187" s="1">
        <f>IF(ISERROR(VLOOKUP($A187,pp!$A$3:$CZ$712,64,0)),"",60*VLOOKUP($A187,pp!$A$3:$CZ$712,64,0)/VLOOKUP($A187,pp!$A$3:$CZ$712,94,0))</f>
        <v>11.329305135951662</v>
      </c>
      <c r="Y187" s="1" t="str">
        <f>IF(X187="","",IF(VLOOKUP($A187,pp!$A$3:$CZ$712,64,0)&lt;20,"",  VLOOKUP($A187,pp!$A$3:$CZ$712,19,0)))</f>
        <v/>
      </c>
      <c r="Z187" s="1">
        <f>IF(ISERROR( VLOOKUP($A187,pp!$A$3:$CZ$712,14,0)  ),"",VLOOKUP($A187,pp!$A$3:$CZ$712,14,0))</f>
        <v>0</v>
      </c>
      <c r="AA187">
        <f>VLOOKUP($A187,'5on5'!$A$3:$CZ$712,41,0)/VLOOKUP($A187,'5on5'!$A$3:$CZ$712,94,0)</f>
        <v>4.0015205778195714E-2</v>
      </c>
      <c r="AB187" t="str">
        <f>IF(ISERROR(VLOOKUP($A187,pk!$A$3:$CZ$712,41,0)),"",IF( VLOOKUP($A187,pk!$A$3:$CZ$712,94,0)&lt;75,"",VLOOKUP($A187,pk!$A$3:$CZ$712,41,0)/VLOOKUP($A187,pk!$A$3:$CZ$712,94,0)))</f>
        <v/>
      </c>
      <c r="AC187">
        <f>(VLOOKUP($A187,allsit!$A$3:$CZ$712,84,0)+VLOOKUP($A187,allsit!$A$3:$CZ$712,85,0))    /VLOOKUP($A187,allsit!$A$3:$CZ$712,94,0)</f>
        <v>0.23926128079554376</v>
      </c>
      <c r="AD187">
        <f>VLOOKUP($A187,'5on5'!$A$3:$CZ$712,93,0)</f>
        <v>-0.48</v>
      </c>
    </row>
    <row r="188" spans="1:30">
      <c r="A188" t="s">
        <v>568</v>
      </c>
      <c r="B188" t="s">
        <v>569</v>
      </c>
      <c r="C188" t="s">
        <v>273</v>
      </c>
      <c r="D188" t="s">
        <v>84</v>
      </c>
      <c r="E188" s="25">
        <f>VLOOKUP($A188,allsit!$A$3:$CZ$712,10,0)</f>
        <v>7</v>
      </c>
      <c r="F188" s="25">
        <f>VLOOKUP($A188,allsit!$A$3:$CZ$712,11,0)</f>
        <v>20</v>
      </c>
      <c r="G188" s="4">
        <f>60*VLOOKUP($A188,allsit!$A$3:$CZ$712,71,0)/VLOOKUP($A188,allsit!$A$3:$CZ$712,94,0)</f>
        <v>-0.39833363761597318</v>
      </c>
      <c r="H188" s="26">
        <f>VLOOKUP($A188,'5on5'!$A$3:$CZ$712,94,0)/VLOOKUP($A188,'5on5'!$A$3:$CZ$712,5,0)</f>
        <v>12.734125000000001</v>
      </c>
      <c r="I188" s="26">
        <f>IF( ISERROR(VLOOKUP($A188,pp!$A$3:$CZ$712,94,0)),0,  VLOOKUP($A188,pp!$A$3:$CZ$712,94,0)/VLOOKUP($A188,pp!$A$3:$CZ$712,5,0))</f>
        <v>0.10486842105263157</v>
      </c>
      <c r="J188" s="26">
        <f>IF( ISERROR(VLOOKUP($A188,pk!$A$3:$CZ$712,94,0)),0,  VLOOKUP($A188,pk!$A$3:$CZ$712,94,0)/VLOOKUP($A188,pk!$A$3:$CZ$712,5,0))</f>
        <v>1.700126582278481</v>
      </c>
      <c r="K188" s="26">
        <f>VLOOKUP($A188,allsit!$A$3:$CZ$712,98,0)</f>
        <v>17.21</v>
      </c>
      <c r="L188" s="1">
        <f>IF( SUM(VLOOKUP($A188,'5on5'!$A$3:$CZ$712,78,0), VLOOKUP($A188,'5on5'!$A$3:$CZ$712,79,0))&lt;60,"",  100*VLOOKUP($A188,'5on5'!$A$3:$CZ$712,78,0)/SUM(VLOOKUP($A188,'5on5'!$A$3:$CZ$712,78,0), VLOOKUP($A188,'5on5'!$A$3:$CZ$712,79,0))             )</f>
        <v>49.148418491484186</v>
      </c>
      <c r="M188" s="28">
        <f>60*VLOOKUP($A188,'5on5'!$A$3:$CZ$712,90,0)/VLOOKUP($A188,'5on5'!$A$3:$CZ$712,94,0)</f>
        <v>1.4724215444720388</v>
      </c>
      <c r="N188" s="28">
        <f>60*VLOOKUP($A188,'5on5'!$A$3:$CZ$712,89,0)/VLOOKUP($A188,'5on5'!$A$3:$CZ$712,94,0)</f>
        <v>0.82455606490434163</v>
      </c>
      <c r="O188" s="28">
        <f t="shared" si="4"/>
        <v>0.64786547956769713</v>
      </c>
      <c r="P188" s="28">
        <f>VLOOKUP($A188,'5on5'!$A$3:$CZ$712,37,0)</f>
        <v>52.65</v>
      </c>
      <c r="Q188" s="28">
        <f>VLOOKUP($A188,'5on5'!$A$3:$CZ$712,38,0)</f>
        <v>49.41</v>
      </c>
      <c r="R188" s="4">
        <f t="shared" si="5"/>
        <v>3.240000000000002</v>
      </c>
      <c r="S188" s="28">
        <f>P188-VLOOKUP($A188,'5on5'!$A$3:$CZ$712,101,0)</f>
        <v>-3.0399999999999991</v>
      </c>
      <c r="T188" s="28">
        <f>Q188-VLOOKUP($A188,'5on5'!$A$3:$CZ$712,102,0)</f>
        <v>-1.6900000000000048</v>
      </c>
      <c r="U188" s="3">
        <f>60*VLOOKUP($A188,'5on5'!$A$3:$CZ$712,64,0)/VLOOKUP($A188,'5on5'!$A$3:$CZ$712,94,0)</f>
        <v>5.5952018689937466</v>
      </c>
      <c r="V188" s="1">
        <f>IF( VLOOKUP($A188,'5on5'!$A$3:$CZ$712,64,0)&lt;40,"",  VLOOKUP($A188,'5on5'!$A$3:$CZ$712,19,0))</f>
        <v>5.26</v>
      </c>
      <c r="W188">
        <f>VLOOKUP($A188,'5on5'!$A$3:$CZ$712,14,0)</f>
        <v>1</v>
      </c>
      <c r="X188" s="1">
        <f>IF(ISERROR(VLOOKUP($A188,pp!$A$3:$CZ$712,64,0)),"",60*VLOOKUP($A188,pp!$A$3:$CZ$712,64,0)/VLOOKUP($A188,pp!$A$3:$CZ$712,94,0))</f>
        <v>0</v>
      </c>
      <c r="Y188" s="1" t="str">
        <f>IF(X188="","",IF(VLOOKUP($A188,pp!$A$3:$CZ$712,64,0)&lt;20,"",  VLOOKUP($A188,pp!$A$3:$CZ$712,19,0)))</f>
        <v/>
      </c>
      <c r="Z188" s="1">
        <f>IF(ISERROR( VLOOKUP($A188,pp!$A$3:$CZ$712,14,0)  ),"",VLOOKUP($A188,pp!$A$3:$CZ$712,14,0))</f>
        <v>0</v>
      </c>
      <c r="AA188">
        <f>VLOOKUP($A188,'5on5'!$A$3:$CZ$712,41,0)/VLOOKUP($A188,'5on5'!$A$3:$CZ$712,94,0)</f>
        <v>3.2393273978384853E-2</v>
      </c>
      <c r="AB188">
        <f>IF(ISERROR(VLOOKUP($A188,pk!$A$3:$CZ$712,41,0)),"",IF( VLOOKUP($A188,pk!$A$3:$CZ$712,94,0)&lt;75,"",VLOOKUP($A188,pk!$A$3:$CZ$712,41,0)/VLOOKUP($A188,pk!$A$3:$CZ$712,94,0)))</f>
        <v>0</v>
      </c>
      <c r="AC188">
        <f>(VLOOKUP($A188,allsit!$A$3:$CZ$712,84,0)+VLOOKUP($A188,allsit!$A$3:$CZ$712,85,0))    /VLOOKUP($A188,allsit!$A$3:$CZ$712,94,0)</f>
        <v>0.16763207249672205</v>
      </c>
      <c r="AD188">
        <f>VLOOKUP($A188,'5on5'!$A$3:$CZ$712,93,0)</f>
        <v>0.18</v>
      </c>
    </row>
    <row r="189" spans="1:30">
      <c r="A189" t="s">
        <v>949</v>
      </c>
      <c r="B189" t="s">
        <v>950</v>
      </c>
      <c r="C189" t="s">
        <v>124</v>
      </c>
      <c r="D189" t="s">
        <v>256</v>
      </c>
      <c r="E189" s="25">
        <f>VLOOKUP($A189,allsit!$A$3:$CZ$712,10,0)</f>
        <v>4</v>
      </c>
      <c r="F189" s="25">
        <f>VLOOKUP($A189,allsit!$A$3:$CZ$712,11,0)</f>
        <v>8</v>
      </c>
      <c r="G189" s="4">
        <f>60*VLOOKUP($A189,allsit!$A$3:$CZ$712,71,0)/VLOOKUP($A189,allsit!$A$3:$CZ$712,94,0)</f>
        <v>-0.31659763079439623</v>
      </c>
      <c r="H189" s="26">
        <f>VLOOKUP($A189,'5on5'!$A$3:$CZ$712,94,0)/VLOOKUP($A189,'5on5'!$A$3:$CZ$712,5,0)</f>
        <v>12.455</v>
      </c>
      <c r="I189" s="26">
        <f>IF( ISERROR(VLOOKUP($A189,pp!$A$3:$CZ$712,94,0)),0,  VLOOKUP($A189,pp!$A$3:$CZ$712,94,0)/VLOOKUP($A189,pp!$A$3:$CZ$712,5,0))</f>
        <v>9.6896551724137928E-2</v>
      </c>
      <c r="J189" s="26">
        <f>IF( ISERROR(VLOOKUP($A189,pk!$A$3:$CZ$712,94,0)),0,  VLOOKUP($A189,pk!$A$3:$CZ$712,94,0)/VLOOKUP($A189,pk!$A$3:$CZ$712,5,0))</f>
        <v>0</v>
      </c>
      <c r="K189" s="26">
        <f>VLOOKUP($A189,allsit!$A$3:$CZ$712,98,0)</f>
        <v>17.059999999999999</v>
      </c>
      <c r="L189" s="1" t="str">
        <f>IF( SUM(VLOOKUP($A189,'5on5'!$A$3:$CZ$712,78,0), VLOOKUP($A189,'5on5'!$A$3:$CZ$712,79,0))&lt;60,"",  100*VLOOKUP($A189,'5on5'!$A$3:$CZ$712,78,0)/SUM(VLOOKUP($A189,'5on5'!$A$3:$CZ$712,78,0), VLOOKUP($A189,'5on5'!$A$3:$CZ$712,79,0))             )</f>
        <v/>
      </c>
      <c r="M189" s="28">
        <f>60*VLOOKUP($A189,'5on5'!$A$3:$CZ$712,90,0)/VLOOKUP($A189,'5on5'!$A$3:$CZ$712,94,0)</f>
        <v>2.0875150541951024</v>
      </c>
      <c r="N189" s="28">
        <f>60*VLOOKUP($A189,'5on5'!$A$3:$CZ$712,89,0)/VLOOKUP($A189,'5on5'!$A$3:$CZ$712,94,0)</f>
        <v>1.4452027298273786</v>
      </c>
      <c r="O189" s="28">
        <f t="shared" si="4"/>
        <v>0.64231232436772379</v>
      </c>
      <c r="P189" s="28">
        <f>VLOOKUP($A189,'5on5'!$A$3:$CZ$712,37,0)</f>
        <v>48.49</v>
      </c>
      <c r="Q189" s="28">
        <f>VLOOKUP($A189,'5on5'!$A$3:$CZ$712,38,0)</f>
        <v>53.15</v>
      </c>
      <c r="R189" s="4">
        <f t="shared" si="5"/>
        <v>-4.6599999999999966</v>
      </c>
      <c r="S189" s="28">
        <f>P189-VLOOKUP($A189,'5on5'!$A$3:$CZ$712,101,0)</f>
        <v>-4.6999999999999957</v>
      </c>
      <c r="T189" s="28">
        <f>Q189-VLOOKUP($A189,'5on5'!$A$3:$CZ$712,102,0)</f>
        <v>-2.25</v>
      </c>
      <c r="U189" s="3">
        <f>60*VLOOKUP($A189,'5on5'!$A$3:$CZ$712,64,0)/VLOOKUP($A189,'5on5'!$A$3:$CZ$712,94,0)</f>
        <v>6.1019670814933766</v>
      </c>
      <c r="V189" s="1" t="str">
        <f>IF( VLOOKUP($A189,'5on5'!$A$3:$CZ$712,64,0)&lt;40,"",  VLOOKUP($A189,'5on5'!$A$3:$CZ$712,19,0))</f>
        <v/>
      </c>
      <c r="W189">
        <f>VLOOKUP($A189,'5on5'!$A$3:$CZ$712,14,0)</f>
        <v>1.28</v>
      </c>
      <c r="X189" s="1">
        <f>IF(ISERROR(VLOOKUP($A189,pp!$A$3:$CZ$712,64,0)),"",60*VLOOKUP($A189,pp!$A$3:$CZ$712,64,0)/VLOOKUP($A189,pp!$A$3:$CZ$712,94,0))</f>
        <v>0</v>
      </c>
      <c r="Y189" s="1" t="str">
        <f>IF(X189="","",IF(VLOOKUP($A189,pp!$A$3:$CZ$712,64,0)&lt;20,"",  VLOOKUP($A189,pp!$A$3:$CZ$712,19,0)))</f>
        <v/>
      </c>
      <c r="Z189" s="1">
        <f>IF(ISERROR( VLOOKUP($A189,pp!$A$3:$CZ$712,14,0)  ),"",VLOOKUP($A189,pp!$A$3:$CZ$712,14,0))</f>
        <v>0</v>
      </c>
      <c r="AA189">
        <f>VLOOKUP($A189,'5on5'!$A$3:$CZ$712,41,0)/VLOOKUP($A189,'5on5'!$A$3:$CZ$712,94,0)</f>
        <v>4.8173424327579289E-2</v>
      </c>
      <c r="AB189" t="str">
        <f>IF(ISERROR(VLOOKUP($A189,pk!$A$3:$CZ$712,41,0)),"",IF( VLOOKUP($A189,pk!$A$3:$CZ$712,94,0)&lt;75,"",VLOOKUP($A189,pk!$A$3:$CZ$712,41,0)/VLOOKUP($A189,pk!$A$3:$CZ$712,94,0)))</f>
        <v/>
      </c>
      <c r="AC189">
        <f>(VLOOKUP($A189,allsit!$A$3:$CZ$712,84,0)+VLOOKUP($A189,allsit!$A$3:$CZ$712,85,0))    /VLOOKUP($A189,allsit!$A$3:$CZ$712,94,0)</f>
        <v>0.29021449489486323</v>
      </c>
      <c r="AD189">
        <f>VLOOKUP($A189,'5on5'!$A$3:$CZ$712,93,0)</f>
        <v>-0.64</v>
      </c>
    </row>
    <row r="190" spans="1:30">
      <c r="A190" t="s">
        <v>499</v>
      </c>
      <c r="B190" t="s">
        <v>500</v>
      </c>
      <c r="C190" t="s">
        <v>113</v>
      </c>
      <c r="D190" t="s">
        <v>501</v>
      </c>
      <c r="E190" s="25">
        <f>VLOOKUP($A190,allsit!$A$3:$CZ$712,10,0)</f>
        <v>6</v>
      </c>
      <c r="F190" s="25">
        <f>VLOOKUP($A190,allsit!$A$3:$CZ$712,11,0)</f>
        <v>8</v>
      </c>
      <c r="G190" s="4">
        <f>60*VLOOKUP($A190,allsit!$A$3:$CZ$712,71,0)/VLOOKUP($A190,allsit!$A$3:$CZ$712,94,0)</f>
        <v>-0.2844343312237787</v>
      </c>
      <c r="H190" s="26">
        <f>VLOOKUP($A190,'5on5'!$A$3:$CZ$712,94,0)/VLOOKUP($A190,'5on5'!$A$3:$CZ$712,5,0)</f>
        <v>10.744736842105263</v>
      </c>
      <c r="I190" s="26">
        <f>IF( ISERROR(VLOOKUP($A190,pp!$A$3:$CZ$712,94,0)),0,  VLOOKUP($A190,pp!$A$3:$CZ$712,94,0)/VLOOKUP($A190,pp!$A$3:$CZ$712,5,0))</f>
        <v>0.13526315789473684</v>
      </c>
      <c r="J190" s="26">
        <f>IF( ISERROR(VLOOKUP($A190,pk!$A$3:$CZ$712,94,0)),0,  VLOOKUP($A190,pk!$A$3:$CZ$712,94,0)/VLOOKUP($A190,pk!$A$3:$CZ$712,5,0))</f>
        <v>0</v>
      </c>
      <c r="K190" s="26">
        <f>VLOOKUP($A190,allsit!$A$3:$CZ$712,98,0)</f>
        <v>16.850000000000001</v>
      </c>
      <c r="L190" s="1" t="str">
        <f>IF( SUM(VLOOKUP($A190,'5on5'!$A$3:$CZ$712,78,0), VLOOKUP($A190,'5on5'!$A$3:$CZ$712,79,0))&lt;60,"",  100*VLOOKUP($A190,'5on5'!$A$3:$CZ$712,78,0)/SUM(VLOOKUP($A190,'5on5'!$A$3:$CZ$712,78,0), VLOOKUP($A190,'5on5'!$A$3:$CZ$712,79,0))             )</f>
        <v/>
      </c>
      <c r="M190" s="28">
        <f>60*VLOOKUP($A190,'5on5'!$A$3:$CZ$712,90,0)/VLOOKUP($A190,'5on5'!$A$3:$CZ$712,94,0)</f>
        <v>2.9390154298310067</v>
      </c>
      <c r="N190" s="28">
        <f>60*VLOOKUP($A190,'5on5'!$A$3:$CZ$712,89,0)/VLOOKUP($A190,'5on5'!$A$3:$CZ$712,94,0)</f>
        <v>0.88170462894930191</v>
      </c>
      <c r="O190" s="28">
        <f t="shared" si="4"/>
        <v>2.0573108008817047</v>
      </c>
      <c r="P190" s="28">
        <f>VLOOKUP($A190,'5on5'!$A$3:$CZ$712,37,0)</f>
        <v>67.010000000000005</v>
      </c>
      <c r="Q190" s="28">
        <f>VLOOKUP($A190,'5on5'!$A$3:$CZ$712,38,0)</f>
        <v>55.99</v>
      </c>
      <c r="R190" s="4">
        <f t="shared" si="5"/>
        <v>11.020000000000003</v>
      </c>
      <c r="S190" s="28">
        <f>P190-VLOOKUP($A190,'5on5'!$A$3:$CZ$712,101,0)</f>
        <v>7.5600000000000023</v>
      </c>
      <c r="T190" s="28">
        <f>Q190-VLOOKUP($A190,'5on5'!$A$3:$CZ$712,102,0)</f>
        <v>0.27000000000000313</v>
      </c>
      <c r="U190" s="3">
        <f>60*VLOOKUP($A190,'5on5'!$A$3:$CZ$712,64,0)/VLOOKUP($A190,'5on5'!$A$3:$CZ$712,94,0)</f>
        <v>11.462160176340925</v>
      </c>
      <c r="V190" s="1">
        <f>IF( VLOOKUP($A190,'5on5'!$A$3:$CZ$712,64,0)&lt;40,"",  VLOOKUP($A190,'5on5'!$A$3:$CZ$712,19,0))</f>
        <v>7.69</v>
      </c>
      <c r="W190">
        <f>VLOOKUP($A190,'5on5'!$A$3:$CZ$712,14,0)</f>
        <v>1.03</v>
      </c>
      <c r="X190" s="1">
        <f>IF(ISERROR(VLOOKUP($A190,pp!$A$3:$CZ$712,64,0)),"",60*VLOOKUP($A190,pp!$A$3:$CZ$712,64,0)/VLOOKUP($A190,pp!$A$3:$CZ$712,94,0))</f>
        <v>0</v>
      </c>
      <c r="Y190" s="1" t="str">
        <f>IF(X190="","",IF(VLOOKUP($A190,pp!$A$3:$CZ$712,64,0)&lt;20,"",  VLOOKUP($A190,pp!$A$3:$CZ$712,19,0)))</f>
        <v/>
      </c>
      <c r="Z190" s="1">
        <f>IF(ISERROR( VLOOKUP($A190,pp!$A$3:$CZ$712,14,0)  ),"",VLOOKUP($A190,pp!$A$3:$CZ$712,14,0))</f>
        <v>0</v>
      </c>
      <c r="AA190">
        <f>VLOOKUP($A190,'5on5'!$A$3:$CZ$712,41,0)/VLOOKUP($A190,'5on5'!$A$3:$CZ$712,94,0)</f>
        <v>9.3068821944648536E-2</v>
      </c>
      <c r="AB190" t="str">
        <f>IF(ISERROR(VLOOKUP($A190,pk!$A$3:$CZ$712,41,0)),"",IF( VLOOKUP($A190,pk!$A$3:$CZ$712,94,0)&lt;75,"",VLOOKUP($A190,pk!$A$3:$CZ$712,41,0)/VLOOKUP($A190,pk!$A$3:$CZ$712,94,0)))</f>
        <v/>
      </c>
      <c r="AC190">
        <f>(VLOOKUP($A190,allsit!$A$3:$CZ$712,84,0)+VLOOKUP($A190,allsit!$A$3:$CZ$712,85,0))    /VLOOKUP($A190,allsit!$A$3:$CZ$712,94,0)</f>
        <v>0.23228803716608595</v>
      </c>
      <c r="AD190">
        <f>VLOOKUP($A190,'5on5'!$A$3:$CZ$712,93,0)</f>
        <v>-0.44</v>
      </c>
    </row>
    <row r="191" spans="1:30">
      <c r="A191" t="s">
        <v>623</v>
      </c>
      <c r="B191" t="s">
        <v>624</v>
      </c>
      <c r="C191" t="s">
        <v>68</v>
      </c>
      <c r="D191" t="s">
        <v>364</v>
      </c>
      <c r="E191" s="25">
        <f>VLOOKUP($A191,allsit!$A$3:$CZ$712,10,0)</f>
        <v>20</v>
      </c>
      <c r="F191" s="25">
        <f>VLOOKUP($A191,allsit!$A$3:$CZ$712,11,0)</f>
        <v>27</v>
      </c>
      <c r="G191" s="4">
        <f>60*VLOOKUP($A191,allsit!$A$3:$CZ$712,71,0)/VLOOKUP($A191,allsit!$A$3:$CZ$712,94,0)</f>
        <v>-0.26282195689719906</v>
      </c>
      <c r="H191" s="26">
        <f>VLOOKUP($A191,'5on5'!$A$3:$CZ$712,94,0)/VLOOKUP($A191,'5on5'!$A$3:$CZ$712,5,0)</f>
        <v>13.799382716049383</v>
      </c>
      <c r="I191" s="26">
        <f>IF( ISERROR(VLOOKUP($A191,pp!$A$3:$CZ$712,94,0)),0,  VLOOKUP($A191,pp!$A$3:$CZ$712,94,0)/VLOOKUP($A191,pp!$A$3:$CZ$712,5,0))</f>
        <v>2.5021518987341769</v>
      </c>
      <c r="J191" s="26">
        <f>IF( ISERROR(VLOOKUP($A191,pk!$A$3:$CZ$712,94,0)),0,  VLOOKUP($A191,pk!$A$3:$CZ$712,94,0)/VLOOKUP($A191,pk!$A$3:$CZ$712,5,0))</f>
        <v>2.2327500000000002</v>
      </c>
      <c r="K191" s="26">
        <f>VLOOKUP($A191,allsit!$A$3:$CZ$712,98,0)</f>
        <v>17.64</v>
      </c>
      <c r="L191" s="1">
        <f>IF( SUM(VLOOKUP($A191,'5on5'!$A$3:$CZ$712,78,0), VLOOKUP($A191,'5on5'!$A$3:$CZ$712,79,0))&lt;60,"",  100*VLOOKUP($A191,'5on5'!$A$3:$CZ$712,78,0)/SUM(VLOOKUP($A191,'5on5'!$A$3:$CZ$712,78,0), VLOOKUP($A191,'5on5'!$A$3:$CZ$712,79,0))             )</f>
        <v>57.142857142857146</v>
      </c>
      <c r="M191" s="28">
        <f>60*VLOOKUP($A191,'5on5'!$A$3:$CZ$712,90,0)/VLOOKUP($A191,'5on5'!$A$3:$CZ$712,94,0)</f>
        <v>1.9324535898009394</v>
      </c>
      <c r="N191" s="28">
        <f>60*VLOOKUP($A191,'5on5'!$A$3:$CZ$712,89,0)/VLOOKUP($A191,'5on5'!$A$3:$CZ$712,94,0)</f>
        <v>1.0735853276671885</v>
      </c>
      <c r="O191" s="28">
        <f t="shared" si="4"/>
        <v>0.85886826213375089</v>
      </c>
      <c r="P191" s="28">
        <f>VLOOKUP($A191,'5on5'!$A$3:$CZ$712,37,0)</f>
        <v>56.85</v>
      </c>
      <c r="Q191" s="28">
        <f>VLOOKUP($A191,'5on5'!$A$3:$CZ$712,38,0)</f>
        <v>54.7</v>
      </c>
      <c r="R191" s="4">
        <f t="shared" si="5"/>
        <v>2.1499999999999986</v>
      </c>
      <c r="S191" s="28">
        <f>P191-VLOOKUP($A191,'5on5'!$A$3:$CZ$712,101,0)</f>
        <v>1.8000000000000043</v>
      </c>
      <c r="T191" s="28">
        <f>Q191-VLOOKUP($A191,'5on5'!$A$3:$CZ$712,102,0)</f>
        <v>-0.14999999999999858</v>
      </c>
      <c r="U191" s="3">
        <f>60*VLOOKUP($A191,'5on5'!$A$3:$CZ$712,64,0)/VLOOKUP($A191,'5on5'!$A$3:$CZ$712,94,0)</f>
        <v>6.7099082979199283</v>
      </c>
      <c r="V191" s="1">
        <f>IF( VLOOKUP($A191,'5on5'!$A$3:$CZ$712,64,0)&lt;40,"",  VLOOKUP($A191,'5on5'!$A$3:$CZ$712,19,0))</f>
        <v>8</v>
      </c>
      <c r="W191">
        <f>VLOOKUP($A191,'5on5'!$A$3:$CZ$712,14,0)</f>
        <v>0.81</v>
      </c>
      <c r="X191" s="1">
        <f>IF(ISERROR(VLOOKUP($A191,pp!$A$3:$CZ$712,64,0)),"",60*VLOOKUP($A191,pp!$A$3:$CZ$712,64,0)/VLOOKUP($A191,pp!$A$3:$CZ$712,94,0))</f>
        <v>17.301563211412962</v>
      </c>
      <c r="Y191" s="1">
        <f>IF(X191="","",IF(VLOOKUP($A191,pp!$A$3:$CZ$712,64,0)&lt;20,"",  VLOOKUP($A191,pp!$A$3:$CZ$712,19,0)))</f>
        <v>8.77</v>
      </c>
      <c r="Z191" s="1">
        <f>IF(ISERROR( VLOOKUP($A191,pp!$A$3:$CZ$712,14,0)  ),"",VLOOKUP($A191,pp!$A$3:$CZ$712,14,0))</f>
        <v>1.82</v>
      </c>
      <c r="AA191">
        <f>VLOOKUP($A191,'5on5'!$A$3:$CZ$712,41,0)/VLOOKUP($A191,'5on5'!$A$3:$CZ$712,94,0)</f>
        <v>5.0100648624468801E-2</v>
      </c>
      <c r="AB191">
        <f>IF(ISERROR(VLOOKUP($A191,pk!$A$3:$CZ$712,41,0)),"",IF( VLOOKUP($A191,pk!$A$3:$CZ$712,94,0)&lt;75,"",VLOOKUP($A191,pk!$A$3:$CZ$712,41,0)/VLOOKUP($A191,pk!$A$3:$CZ$712,94,0)))</f>
        <v>0</v>
      </c>
      <c r="AC191">
        <f>(VLOOKUP($A191,allsit!$A$3:$CZ$712,84,0)+VLOOKUP($A191,allsit!$A$3:$CZ$712,85,0))    /VLOOKUP($A191,allsit!$A$3:$CZ$712,94,0)</f>
        <v>0.1820980701359165</v>
      </c>
      <c r="AD191">
        <f>VLOOKUP($A191,'5on5'!$A$3:$CZ$712,93,0)</f>
        <v>0.05</v>
      </c>
    </row>
    <row r="192" spans="1:30">
      <c r="A192" t="s">
        <v>1336</v>
      </c>
      <c r="B192" t="s">
        <v>1337</v>
      </c>
      <c r="C192" t="s">
        <v>100</v>
      </c>
      <c r="D192" t="s">
        <v>858</v>
      </c>
      <c r="E192" s="25">
        <f>VLOOKUP($A192,allsit!$A$3:$CZ$712,10,0)</f>
        <v>25</v>
      </c>
      <c r="F192" s="25">
        <f>VLOOKUP($A192,allsit!$A$3:$CZ$712,11,0)</f>
        <v>36</v>
      </c>
      <c r="G192" s="4">
        <f>60*VLOOKUP($A192,allsit!$A$3:$CZ$712,71,0)/VLOOKUP($A192,allsit!$A$3:$CZ$712,94,0)</f>
        <v>0</v>
      </c>
      <c r="H192" s="26">
        <f>VLOOKUP($A192,'5on5'!$A$3:$CZ$712,94,0)/VLOOKUP($A192,'5on5'!$A$3:$CZ$712,5,0)</f>
        <v>13.931463414634148</v>
      </c>
      <c r="I192" s="26">
        <f>IF( ISERROR(VLOOKUP($A192,pp!$A$3:$CZ$712,94,0)),0,  VLOOKUP($A192,pp!$A$3:$CZ$712,94,0)/VLOOKUP($A192,pp!$A$3:$CZ$712,5,0))</f>
        <v>3.5498780487804873</v>
      </c>
      <c r="J192" s="26">
        <f>IF( ISERROR(VLOOKUP($A192,pk!$A$3:$CZ$712,94,0)),0,  VLOOKUP($A192,pk!$A$3:$CZ$712,94,0)/VLOOKUP($A192,pk!$A$3:$CZ$712,5,0))</f>
        <v>2.1585365853658538E-2</v>
      </c>
      <c r="K192" s="26">
        <f>VLOOKUP($A192,allsit!$A$3:$CZ$712,98,0)</f>
        <v>17.739999999999998</v>
      </c>
      <c r="L192" s="1" t="str">
        <f>IF( SUM(VLOOKUP($A192,'5on5'!$A$3:$CZ$712,78,0), VLOOKUP($A192,'5on5'!$A$3:$CZ$712,79,0))&lt;60,"",  100*VLOOKUP($A192,'5on5'!$A$3:$CZ$712,78,0)/SUM(VLOOKUP($A192,'5on5'!$A$3:$CZ$712,78,0), VLOOKUP($A192,'5on5'!$A$3:$CZ$712,79,0))             )</f>
        <v/>
      </c>
      <c r="M192" s="28">
        <f>60*VLOOKUP($A192,'5on5'!$A$3:$CZ$712,90,0)/VLOOKUP($A192,'5on5'!$A$3:$CZ$712,94,0)</f>
        <v>1.628179765051909</v>
      </c>
      <c r="N192" s="28">
        <f>60*VLOOKUP($A192,'5on5'!$A$3:$CZ$712,89,0)/VLOOKUP($A192,'5on5'!$A$3:$CZ$712,94,0)</f>
        <v>2.4160086836254133</v>
      </c>
      <c r="O192" s="28">
        <f t="shared" si="4"/>
        <v>-0.78782891857350434</v>
      </c>
      <c r="P192" s="28">
        <f>VLOOKUP($A192,'5on5'!$A$3:$CZ$712,37,0)</f>
        <v>56.93</v>
      </c>
      <c r="Q192" s="28">
        <f>VLOOKUP($A192,'5on5'!$A$3:$CZ$712,38,0)</f>
        <v>67.069999999999993</v>
      </c>
      <c r="R192" s="4">
        <f t="shared" si="5"/>
        <v>-10.139999999999993</v>
      </c>
      <c r="S192" s="28">
        <f>P192-VLOOKUP($A192,'5on5'!$A$3:$CZ$712,101,0)</f>
        <v>3.9699999999999989</v>
      </c>
      <c r="T192" s="28">
        <f>Q192-VLOOKUP($A192,'5on5'!$A$3:$CZ$712,102,0)</f>
        <v>3.2199999999999918</v>
      </c>
      <c r="U192" s="3">
        <f>60*VLOOKUP($A192,'5on5'!$A$3:$CZ$712,64,0)/VLOOKUP($A192,'5on5'!$A$3:$CZ$712,94,0)</f>
        <v>9.7690785903114534</v>
      </c>
      <c r="V192" s="1">
        <f>IF( VLOOKUP($A192,'5on5'!$A$3:$CZ$712,64,0)&lt;40,"",  VLOOKUP($A192,'5on5'!$A$3:$CZ$712,19,0))</f>
        <v>7.53</v>
      </c>
      <c r="W192">
        <f>VLOOKUP($A192,'5on5'!$A$3:$CZ$712,14,0)</f>
        <v>0.84</v>
      </c>
      <c r="X192" s="1">
        <f>IF(ISERROR(VLOOKUP($A192,pp!$A$3:$CZ$712,64,0)),"",60*VLOOKUP($A192,pp!$A$3:$CZ$712,64,0)/VLOOKUP($A192,pp!$A$3:$CZ$712,94,0))</f>
        <v>13.604039987632692</v>
      </c>
      <c r="Y192" s="1">
        <f>IF(X192="","",IF(VLOOKUP($A192,pp!$A$3:$CZ$712,64,0)&lt;20,"",  VLOOKUP($A192,pp!$A$3:$CZ$712,19,0)))</f>
        <v>9.09</v>
      </c>
      <c r="Z192" s="1">
        <f>IF(ISERROR( VLOOKUP($A192,pp!$A$3:$CZ$712,14,0)  ),"",VLOOKUP($A192,pp!$A$3:$CZ$712,14,0))</f>
        <v>3.5</v>
      </c>
      <c r="AA192">
        <f>VLOOKUP($A192,'5on5'!$A$3:$CZ$712,41,0)/VLOOKUP($A192,'5on5'!$A$3:$CZ$712,94,0)</f>
        <v>7.177996813669707E-2</v>
      </c>
      <c r="AB192" t="str">
        <f>IF(ISERROR(VLOOKUP($A192,pk!$A$3:$CZ$712,41,0)),"",IF( VLOOKUP($A192,pk!$A$3:$CZ$712,94,0)&lt;75,"",VLOOKUP($A192,pk!$A$3:$CZ$712,41,0)/VLOOKUP($A192,pk!$A$3:$CZ$712,94,0)))</f>
        <v/>
      </c>
      <c r="AC192">
        <f>(VLOOKUP($A192,allsit!$A$3:$CZ$712,84,0)+VLOOKUP($A192,allsit!$A$3:$CZ$712,85,0))    /VLOOKUP($A192,allsit!$A$3:$CZ$712,94,0)</f>
        <v>4.9461777760422772E-2</v>
      </c>
      <c r="AD192">
        <f>VLOOKUP($A192,'5on5'!$A$3:$CZ$712,93,0)</f>
        <v>-0.05</v>
      </c>
    </row>
    <row r="193" spans="1:30">
      <c r="A193" t="s">
        <v>252</v>
      </c>
      <c r="B193" t="s">
        <v>253</v>
      </c>
      <c r="C193" t="s">
        <v>80</v>
      </c>
      <c r="D193" t="s">
        <v>110</v>
      </c>
      <c r="E193" s="25">
        <f>VLOOKUP($A193,allsit!$A$3:$CZ$712,10,0)</f>
        <v>15</v>
      </c>
      <c r="F193" s="25">
        <f>VLOOKUP($A193,allsit!$A$3:$CZ$712,11,0)</f>
        <v>23</v>
      </c>
      <c r="G193" s="4">
        <f>60*VLOOKUP($A193,allsit!$A$3:$CZ$712,71,0)/VLOOKUP($A193,allsit!$A$3:$CZ$712,94,0)</f>
        <v>0.60118232523963788</v>
      </c>
      <c r="H193" s="26">
        <f>VLOOKUP($A193,'5on5'!$A$3:$CZ$712,94,0)/VLOOKUP($A193,'5on5'!$A$3:$CZ$712,5,0)</f>
        <v>13.281549295774647</v>
      </c>
      <c r="I193" s="26">
        <f>IF( ISERROR(VLOOKUP($A193,pp!$A$3:$CZ$712,94,0)),0,  VLOOKUP($A193,pp!$A$3:$CZ$712,94,0)/VLOOKUP($A193,pp!$A$3:$CZ$712,5,0))</f>
        <v>2.0132857142857143</v>
      </c>
      <c r="J193" s="26">
        <f>IF( ISERROR(VLOOKUP($A193,pk!$A$3:$CZ$712,94,0)),0,  VLOOKUP($A193,pk!$A$3:$CZ$712,94,0)/VLOOKUP($A193,pk!$A$3:$CZ$712,5,0))</f>
        <v>0.71471428571428575</v>
      </c>
      <c r="K193" s="26">
        <f>VLOOKUP($A193,allsit!$A$3:$CZ$712,98,0)</f>
        <v>17.420000000000002</v>
      </c>
      <c r="L193" s="1" t="str">
        <f>IF( SUM(VLOOKUP($A193,'5on5'!$A$3:$CZ$712,78,0), VLOOKUP($A193,'5on5'!$A$3:$CZ$712,79,0))&lt;60,"",  100*VLOOKUP($A193,'5on5'!$A$3:$CZ$712,78,0)/SUM(VLOOKUP($A193,'5on5'!$A$3:$CZ$712,78,0), VLOOKUP($A193,'5on5'!$A$3:$CZ$712,79,0))             )</f>
        <v/>
      </c>
      <c r="M193" s="28">
        <f>60*VLOOKUP($A193,'5on5'!$A$3:$CZ$712,90,0)/VLOOKUP($A193,'5on5'!$A$3:$CZ$712,94,0)</f>
        <v>1.7179397448541343</v>
      </c>
      <c r="N193" s="28">
        <f>60*VLOOKUP($A193,'5on5'!$A$3:$CZ$712,89,0)/VLOOKUP($A193,'5on5'!$A$3:$CZ$712,94,0)</f>
        <v>2.0997041325994972</v>
      </c>
      <c r="O193" s="28">
        <f t="shared" si="4"/>
        <v>-0.38176438774536292</v>
      </c>
      <c r="P193" s="28">
        <f>VLOOKUP($A193,'5on5'!$A$3:$CZ$712,37,0)</f>
        <v>57.52</v>
      </c>
      <c r="Q193" s="28">
        <f>VLOOKUP($A193,'5on5'!$A$3:$CZ$712,38,0)</f>
        <v>47.21</v>
      </c>
      <c r="R193" s="4">
        <f t="shared" si="5"/>
        <v>10.310000000000002</v>
      </c>
      <c r="S193" s="28">
        <f>P193-VLOOKUP($A193,'5on5'!$A$3:$CZ$712,101,0)</f>
        <v>1.1100000000000065</v>
      </c>
      <c r="T193" s="28">
        <f>Q193-VLOOKUP($A193,'5on5'!$A$3:$CZ$712,102,0)</f>
        <v>-2.8800000000000026</v>
      </c>
      <c r="U193" s="3">
        <f>60*VLOOKUP($A193,'5on5'!$A$3:$CZ$712,64,0)/VLOOKUP($A193,'5on5'!$A$3:$CZ$712,94,0)</f>
        <v>6.6808767855438553</v>
      </c>
      <c r="V193" s="1">
        <f>IF( VLOOKUP($A193,'5on5'!$A$3:$CZ$712,64,0)&lt;40,"",  VLOOKUP($A193,'5on5'!$A$3:$CZ$712,19,0))</f>
        <v>10.48</v>
      </c>
      <c r="W193">
        <f>VLOOKUP($A193,'5on5'!$A$3:$CZ$712,14,0)</f>
        <v>1.34</v>
      </c>
      <c r="X193" s="1">
        <f>IF(ISERROR(VLOOKUP($A193,pp!$A$3:$CZ$712,64,0)),"",60*VLOOKUP($A193,pp!$A$3:$CZ$712,64,0)/VLOOKUP($A193,pp!$A$3:$CZ$712,94,0))</f>
        <v>5.9604058752572193</v>
      </c>
      <c r="Y193" s="1" t="str">
        <f>IF(X193="","",IF(VLOOKUP($A193,pp!$A$3:$CZ$712,64,0)&lt;20,"",  VLOOKUP($A193,pp!$A$3:$CZ$712,19,0)))</f>
        <v/>
      </c>
      <c r="Z193" s="1">
        <f>IF(ISERROR( VLOOKUP($A193,pp!$A$3:$CZ$712,14,0)  ),"",VLOOKUP($A193,pp!$A$3:$CZ$712,14,0))</f>
        <v>0.85</v>
      </c>
      <c r="AA193">
        <f>VLOOKUP($A193,'5on5'!$A$3:$CZ$712,41,0)/VLOOKUP($A193,'5on5'!$A$3:$CZ$712,94,0)</f>
        <v>3.8176438774536317E-2</v>
      </c>
      <c r="AB193" t="str">
        <f>IF(ISERROR(VLOOKUP($A193,pk!$A$3:$CZ$712,41,0)),"",IF( VLOOKUP($A193,pk!$A$3:$CZ$712,94,0)&lt;75,"",VLOOKUP($A193,pk!$A$3:$CZ$712,41,0)/VLOOKUP($A193,pk!$A$3:$CZ$712,94,0)))</f>
        <v/>
      </c>
      <c r="AC193">
        <f>(VLOOKUP($A193,allsit!$A$3:$CZ$712,84,0)+VLOOKUP($A193,allsit!$A$3:$CZ$712,85,0))    /VLOOKUP($A193,allsit!$A$3:$CZ$712,94,0)</f>
        <v>0.1477906549547443</v>
      </c>
      <c r="AD193">
        <f>VLOOKUP($A193,'5on5'!$A$3:$CZ$712,93,0)</f>
        <v>0.25</v>
      </c>
    </row>
    <row r="194" spans="1:30">
      <c r="A194" t="s">
        <v>236</v>
      </c>
      <c r="B194" t="s">
        <v>237</v>
      </c>
      <c r="C194" t="s">
        <v>113</v>
      </c>
      <c r="D194" t="s">
        <v>63</v>
      </c>
      <c r="E194" s="25">
        <f>VLOOKUP($A194,allsit!$A$3:$CZ$712,10,0)</f>
        <v>13</v>
      </c>
      <c r="F194" s="25">
        <f>VLOOKUP($A194,allsit!$A$3:$CZ$712,11,0)</f>
        <v>13</v>
      </c>
      <c r="G194" s="4">
        <f>60*VLOOKUP($A194,allsit!$A$3:$CZ$712,71,0)/VLOOKUP($A194,allsit!$A$3:$CZ$712,94,0)</f>
        <v>-0.57034713400565162</v>
      </c>
      <c r="H194" s="26">
        <f>VLOOKUP($A194,'5on5'!$A$3:$CZ$712,94,0)/VLOOKUP($A194,'5on5'!$A$3:$CZ$712,5,0)</f>
        <v>12.622469135802469</v>
      </c>
      <c r="I194" s="26">
        <f>IF( ISERROR(VLOOKUP($A194,pp!$A$3:$CZ$712,94,0)),0,  VLOOKUP($A194,pp!$A$3:$CZ$712,94,0)/VLOOKUP($A194,pp!$A$3:$CZ$712,5,0))</f>
        <v>0.42949367088607593</v>
      </c>
      <c r="J194" s="26">
        <f>IF( ISERROR(VLOOKUP($A194,pk!$A$3:$CZ$712,94,0)),0,  VLOOKUP($A194,pk!$A$3:$CZ$712,94,0)/VLOOKUP($A194,pk!$A$3:$CZ$712,5,0))</f>
        <v>0.860375</v>
      </c>
      <c r="K194" s="26">
        <f>VLOOKUP($A194,allsit!$A$3:$CZ$712,98,0)</f>
        <v>17.47</v>
      </c>
      <c r="L194" s="1" t="str">
        <f>IF( SUM(VLOOKUP($A194,'5on5'!$A$3:$CZ$712,78,0), VLOOKUP($A194,'5on5'!$A$3:$CZ$712,79,0))&lt;60,"",  100*VLOOKUP($A194,'5on5'!$A$3:$CZ$712,78,0)/SUM(VLOOKUP($A194,'5on5'!$A$3:$CZ$712,78,0), VLOOKUP($A194,'5on5'!$A$3:$CZ$712,79,0))             )</f>
        <v/>
      </c>
      <c r="M194" s="28">
        <f>60*VLOOKUP($A194,'5on5'!$A$3:$CZ$712,90,0)/VLOOKUP($A194,'5on5'!$A$3:$CZ$712,94,0)</f>
        <v>1.1150016627217778</v>
      </c>
      <c r="N194" s="28">
        <f>60*VLOOKUP($A194,'5on5'!$A$3:$CZ$712,89,0)/VLOOKUP($A194,'5on5'!$A$3:$CZ$712,94,0)</f>
        <v>1.1736859607597661</v>
      </c>
      <c r="O194" s="28">
        <f t="shared" si="4"/>
        <v>-5.8684298037988247E-2</v>
      </c>
      <c r="P194" s="28">
        <f>VLOOKUP($A194,'5on5'!$A$3:$CZ$712,37,0)</f>
        <v>59.56</v>
      </c>
      <c r="Q194" s="28">
        <f>VLOOKUP($A194,'5on5'!$A$3:$CZ$712,38,0)</f>
        <v>49.65</v>
      </c>
      <c r="R194" s="4">
        <f t="shared" si="5"/>
        <v>9.9100000000000037</v>
      </c>
      <c r="S194" s="28">
        <f>P194-VLOOKUP($A194,'5on5'!$A$3:$CZ$712,101,0)</f>
        <v>-0.44999999999999574</v>
      </c>
      <c r="T194" s="28">
        <f>Q194-VLOOKUP($A194,'5on5'!$A$3:$CZ$712,102,0)</f>
        <v>-0.24000000000000199</v>
      </c>
      <c r="U194" s="3">
        <f>60*VLOOKUP($A194,'5on5'!$A$3:$CZ$712,64,0)/VLOOKUP($A194,'5on5'!$A$3:$CZ$712,94,0)</f>
        <v>6.8073785724066429</v>
      </c>
      <c r="V194" s="1">
        <f>IF( VLOOKUP($A194,'5on5'!$A$3:$CZ$712,64,0)&lt;40,"",  VLOOKUP($A194,'5on5'!$A$3:$CZ$712,19,0))</f>
        <v>10.34</v>
      </c>
      <c r="W194">
        <f>VLOOKUP($A194,'5on5'!$A$3:$CZ$712,14,0)</f>
        <v>0.65</v>
      </c>
      <c r="X194" s="1">
        <f>IF(ISERROR(VLOOKUP($A194,pp!$A$3:$CZ$712,64,0)),"",60*VLOOKUP($A194,pp!$A$3:$CZ$712,64,0)/VLOOKUP($A194,pp!$A$3:$CZ$712,94,0))</f>
        <v>1.7683465959328029</v>
      </c>
      <c r="Y194" s="1" t="str">
        <f>IF(X194="","",IF(VLOOKUP($A194,pp!$A$3:$CZ$712,64,0)&lt;20,"",  VLOOKUP($A194,pp!$A$3:$CZ$712,19,0)))</f>
        <v/>
      </c>
      <c r="Z194" s="1">
        <f>IF(ISERROR( VLOOKUP($A194,pp!$A$3:$CZ$712,14,0)  ),"",VLOOKUP($A194,pp!$A$3:$CZ$712,14,0))</f>
        <v>1.77</v>
      </c>
      <c r="AA194">
        <f>VLOOKUP($A194,'5on5'!$A$3:$CZ$712,41,0)/VLOOKUP($A194,'5on5'!$A$3:$CZ$712,94,0)</f>
        <v>3.2276363920893565E-2</v>
      </c>
      <c r="AB194" t="str">
        <f>IF(ISERROR(VLOOKUP($A194,pk!$A$3:$CZ$712,41,0)),"",IF( VLOOKUP($A194,pk!$A$3:$CZ$712,94,0)&lt;75,"",VLOOKUP($A194,pk!$A$3:$CZ$712,41,0)/VLOOKUP($A194,pk!$A$3:$CZ$712,94,0)))</f>
        <v/>
      </c>
      <c r="AC194">
        <f>(VLOOKUP($A194,allsit!$A$3:$CZ$712,84,0)+VLOOKUP($A194,allsit!$A$3:$CZ$712,85,0))    /VLOOKUP($A194,allsit!$A$3:$CZ$712,94,0)</f>
        <v>0.21863306803549978</v>
      </c>
      <c r="AD194">
        <f>VLOOKUP($A194,'5on5'!$A$3:$CZ$712,93,0)</f>
        <v>-0.18</v>
      </c>
    </row>
    <row r="195" spans="1:30">
      <c r="A195" t="s">
        <v>1021</v>
      </c>
      <c r="B195" t="s">
        <v>1022</v>
      </c>
      <c r="C195" t="s">
        <v>124</v>
      </c>
      <c r="D195" t="s">
        <v>1023</v>
      </c>
      <c r="E195" s="25">
        <f>VLOOKUP($A195,allsit!$A$3:$CZ$712,10,0)</f>
        <v>5</v>
      </c>
      <c r="F195" s="25">
        <f>VLOOKUP($A195,allsit!$A$3:$CZ$712,11,0)</f>
        <v>4</v>
      </c>
      <c r="G195" s="4">
        <f>60*VLOOKUP($A195,allsit!$A$3:$CZ$712,71,0)/VLOOKUP($A195,allsit!$A$3:$CZ$712,94,0)</f>
        <v>-0.45588663618980085</v>
      </c>
      <c r="H195" s="26">
        <f>VLOOKUP($A195,'5on5'!$A$3:$CZ$712,94,0)/VLOOKUP($A195,'5on5'!$A$3:$CZ$712,5,0)</f>
        <v>11.240869565217391</v>
      </c>
      <c r="I195" s="26">
        <f>IF( ISERROR(VLOOKUP($A195,pp!$A$3:$CZ$712,94,0)),0,  VLOOKUP($A195,pp!$A$3:$CZ$712,94,0)/VLOOKUP($A195,pp!$A$3:$CZ$712,5,0))</f>
        <v>6.0781250000000002E-2</v>
      </c>
      <c r="J195" s="26">
        <f>IF( ISERROR(VLOOKUP($A195,pk!$A$3:$CZ$712,94,0)),0,  VLOOKUP($A195,pk!$A$3:$CZ$712,94,0)/VLOOKUP($A195,pk!$A$3:$CZ$712,5,0))</f>
        <v>5.1940298507462686E-2</v>
      </c>
      <c r="K195" s="26">
        <f>VLOOKUP($A195,allsit!$A$3:$CZ$712,98,0)</f>
        <v>17.190000000000001</v>
      </c>
      <c r="L195" s="1" t="str">
        <f>IF( SUM(VLOOKUP($A195,'5on5'!$A$3:$CZ$712,78,0), VLOOKUP($A195,'5on5'!$A$3:$CZ$712,79,0))&lt;60,"",  100*VLOOKUP($A195,'5on5'!$A$3:$CZ$712,78,0)/SUM(VLOOKUP($A195,'5on5'!$A$3:$CZ$712,78,0), VLOOKUP($A195,'5on5'!$A$3:$CZ$712,79,0))             )</f>
        <v/>
      </c>
      <c r="M195" s="28">
        <f>60*VLOOKUP($A195,'5on5'!$A$3:$CZ$712,90,0)/VLOOKUP($A195,'5on5'!$A$3:$CZ$712,94,0)</f>
        <v>1.0056470952270442</v>
      </c>
      <c r="N195" s="28">
        <f>60*VLOOKUP($A195,'5on5'!$A$3:$CZ$712,89,0)/VLOOKUP($A195,'5on5'!$A$3:$CZ$712,94,0)</f>
        <v>0.92828962636342538</v>
      </c>
      <c r="O195" s="28">
        <f t="shared" si="4"/>
        <v>7.7357468863618828E-2</v>
      </c>
      <c r="P195" s="28">
        <f>VLOOKUP($A195,'5on5'!$A$3:$CZ$712,37,0)</f>
        <v>47.03</v>
      </c>
      <c r="Q195" s="28">
        <f>VLOOKUP($A195,'5on5'!$A$3:$CZ$712,38,0)</f>
        <v>51.21</v>
      </c>
      <c r="R195" s="4">
        <f t="shared" si="5"/>
        <v>-4.18</v>
      </c>
      <c r="S195" s="28">
        <f>P195-VLOOKUP($A195,'5on5'!$A$3:$CZ$712,101,0)</f>
        <v>-2.6599999999999966</v>
      </c>
      <c r="T195" s="28">
        <f>Q195-VLOOKUP($A195,'5on5'!$A$3:$CZ$712,102,0)</f>
        <v>-4.019999999999996</v>
      </c>
      <c r="U195" s="3">
        <f>60*VLOOKUP($A195,'5on5'!$A$3:$CZ$712,64,0)/VLOOKUP($A195,'5on5'!$A$3:$CZ$712,94,0)</f>
        <v>4.9508780072716023</v>
      </c>
      <c r="V195" s="1">
        <f>IF( VLOOKUP($A195,'5on5'!$A$3:$CZ$712,64,0)&lt;40,"",  VLOOKUP($A195,'5on5'!$A$3:$CZ$712,19,0))</f>
        <v>7.81</v>
      </c>
      <c r="W195">
        <f>VLOOKUP($A195,'5on5'!$A$3:$CZ$712,14,0)</f>
        <v>0.31</v>
      </c>
      <c r="X195" s="1">
        <f>IF(ISERROR(VLOOKUP($A195,pp!$A$3:$CZ$712,64,0)),"",60*VLOOKUP($A195,pp!$A$3:$CZ$712,64,0)/VLOOKUP($A195,pp!$A$3:$CZ$712,94,0))</f>
        <v>0</v>
      </c>
      <c r="Y195" s="1" t="str">
        <f>IF(X195="","",IF(VLOOKUP($A195,pp!$A$3:$CZ$712,64,0)&lt;20,"",  VLOOKUP($A195,pp!$A$3:$CZ$712,19,0)))</f>
        <v/>
      </c>
      <c r="Z195" s="1">
        <f>IF(ISERROR( VLOOKUP($A195,pp!$A$3:$CZ$712,14,0)  ),"",VLOOKUP($A195,pp!$A$3:$CZ$712,14,0))</f>
        <v>0</v>
      </c>
      <c r="AA195">
        <f>VLOOKUP($A195,'5on5'!$A$3:$CZ$712,41,0)/VLOOKUP($A195,'5on5'!$A$3:$CZ$712,94,0)</f>
        <v>2.9653696397720534E-2</v>
      </c>
      <c r="AB195" t="str">
        <f>IF(ISERROR(VLOOKUP($A195,pk!$A$3:$CZ$712,41,0)),"",IF( VLOOKUP($A195,pk!$A$3:$CZ$712,94,0)&lt;75,"",VLOOKUP($A195,pk!$A$3:$CZ$712,41,0)/VLOOKUP($A195,pk!$A$3:$CZ$712,94,0)))</f>
        <v/>
      </c>
      <c r="AC195">
        <f>(VLOOKUP($A195,allsit!$A$3:$CZ$712,84,0)+VLOOKUP($A195,allsit!$A$3:$CZ$712,85,0))    /VLOOKUP($A195,allsit!$A$3:$CZ$712,94,0)</f>
        <v>0.40396621373485131</v>
      </c>
      <c r="AD195">
        <f>VLOOKUP($A195,'5on5'!$A$3:$CZ$712,93,0)</f>
        <v>0.93</v>
      </c>
    </row>
    <row r="196" spans="1:30">
      <c r="A196" t="s">
        <v>217</v>
      </c>
      <c r="B196" t="s">
        <v>218</v>
      </c>
      <c r="C196" t="s">
        <v>68</v>
      </c>
      <c r="D196" t="s">
        <v>204</v>
      </c>
      <c r="E196" s="25">
        <f>VLOOKUP($A196,allsit!$A$3:$CZ$712,10,0)</f>
        <v>14</v>
      </c>
      <c r="F196" s="25">
        <f>VLOOKUP($A196,allsit!$A$3:$CZ$712,11,0)</f>
        <v>34</v>
      </c>
      <c r="G196" s="4">
        <f>60*VLOOKUP($A196,allsit!$A$3:$CZ$712,71,0)/VLOOKUP($A196,allsit!$A$3:$CZ$712,94,0)</f>
        <v>0.9275840300949485</v>
      </c>
      <c r="H196" s="26">
        <f>VLOOKUP($A196,'5on5'!$A$3:$CZ$712,94,0)/VLOOKUP($A196,'5on5'!$A$3:$CZ$712,5,0)</f>
        <v>13.508375000000001</v>
      </c>
      <c r="I196" s="26">
        <f>IF( ISERROR(VLOOKUP($A196,pp!$A$3:$CZ$712,94,0)),0,  VLOOKUP($A196,pp!$A$3:$CZ$712,94,0)/VLOOKUP($A196,pp!$A$3:$CZ$712,5,0))</f>
        <v>3.3520512820512818</v>
      </c>
      <c r="J196" s="26">
        <f>IF( ISERROR(VLOOKUP($A196,pk!$A$3:$CZ$712,94,0)),0,  VLOOKUP($A196,pk!$A$3:$CZ$712,94,0)/VLOOKUP($A196,pk!$A$3:$CZ$712,5,0))</f>
        <v>1.4579487179487178</v>
      </c>
      <c r="K196" s="26">
        <f>VLOOKUP($A196,allsit!$A$3:$CZ$712,98,0)</f>
        <v>17.55</v>
      </c>
      <c r="L196" s="1">
        <f>IF( SUM(VLOOKUP($A196,'5on5'!$A$3:$CZ$712,78,0), VLOOKUP($A196,'5on5'!$A$3:$CZ$712,79,0))&lt;60,"",  100*VLOOKUP($A196,'5on5'!$A$3:$CZ$712,78,0)/SUM(VLOOKUP($A196,'5on5'!$A$3:$CZ$712,78,0), VLOOKUP($A196,'5on5'!$A$3:$CZ$712,79,0))             )</f>
        <v>55.045871559633028</v>
      </c>
      <c r="M196" s="28">
        <f>60*VLOOKUP($A196,'5on5'!$A$3:$CZ$712,90,0)/VLOOKUP($A196,'5on5'!$A$3:$CZ$712,94,0)</f>
        <v>2.8315767070428528</v>
      </c>
      <c r="N196" s="28">
        <f>60*VLOOKUP($A196,'5on5'!$A$3:$CZ$712,89,0)/VLOOKUP($A196,'5on5'!$A$3:$CZ$712,94,0)</f>
        <v>0.72177445473641344</v>
      </c>
      <c r="O196" s="28">
        <f t="shared" si="4"/>
        <v>2.1098022523064395</v>
      </c>
      <c r="P196" s="28">
        <f>VLOOKUP($A196,'5on5'!$A$3:$CZ$712,37,0)</f>
        <v>57.08</v>
      </c>
      <c r="Q196" s="28">
        <f>VLOOKUP($A196,'5on5'!$A$3:$CZ$712,38,0)</f>
        <v>47.47</v>
      </c>
      <c r="R196" s="4">
        <f t="shared" si="5"/>
        <v>9.61</v>
      </c>
      <c r="S196" s="28">
        <f>P196-VLOOKUP($A196,'5on5'!$A$3:$CZ$712,101,0)</f>
        <v>2.4399999999999977</v>
      </c>
      <c r="T196" s="28">
        <f>Q196-VLOOKUP($A196,'5on5'!$A$3:$CZ$712,102,0)</f>
        <v>-4.8500000000000014</v>
      </c>
      <c r="U196" s="3">
        <f>60*VLOOKUP($A196,'5on5'!$A$3:$CZ$712,64,0)/VLOOKUP($A196,'5on5'!$A$3:$CZ$712,94,0)</f>
        <v>5.718674525988507</v>
      </c>
      <c r="V196" s="1">
        <f>IF( VLOOKUP($A196,'5on5'!$A$3:$CZ$712,64,0)&lt;40,"",  VLOOKUP($A196,'5on5'!$A$3:$CZ$712,19,0))</f>
        <v>7.77</v>
      </c>
      <c r="W196">
        <f>VLOOKUP($A196,'5on5'!$A$3:$CZ$712,14,0)</f>
        <v>1.1100000000000001</v>
      </c>
      <c r="X196" s="1">
        <f>IF(ISERROR(VLOOKUP($A196,pp!$A$3:$CZ$712,64,0)),"",60*VLOOKUP($A196,pp!$A$3:$CZ$712,64,0)/VLOOKUP($A196,pp!$A$3:$CZ$712,94,0))</f>
        <v>13.08039470664729</v>
      </c>
      <c r="Y196" s="1">
        <f>IF(X196="","",IF(VLOOKUP($A196,pp!$A$3:$CZ$712,64,0)&lt;20,"",  VLOOKUP($A196,pp!$A$3:$CZ$712,19,0)))</f>
        <v>7.02</v>
      </c>
      <c r="Z196" s="1">
        <f>IF(ISERROR( VLOOKUP($A196,pp!$A$3:$CZ$712,14,0)  ),"",VLOOKUP($A196,pp!$A$3:$CZ$712,14,0))</f>
        <v>2.52</v>
      </c>
      <c r="AA196">
        <f>VLOOKUP($A196,'5on5'!$A$3:$CZ$712,41,0)/VLOOKUP($A196,'5on5'!$A$3:$CZ$712,94,0)</f>
        <v>4.2566185792147458E-2</v>
      </c>
      <c r="AB196">
        <f>IF(ISERROR(VLOOKUP($A196,pk!$A$3:$CZ$712,41,0)),"",IF( VLOOKUP($A196,pk!$A$3:$CZ$712,94,0)&lt;75,"",VLOOKUP($A196,pk!$A$3:$CZ$712,41,0)/VLOOKUP($A196,pk!$A$3:$CZ$712,94,0)))</f>
        <v>2.638058389025677E-2</v>
      </c>
      <c r="AC196">
        <f>(VLOOKUP($A196,allsit!$A$3:$CZ$712,84,0)+VLOOKUP($A196,allsit!$A$3:$CZ$712,85,0))    /VLOOKUP($A196,allsit!$A$3:$CZ$712,94,0)</f>
        <v>6.3127246492572883E-2</v>
      </c>
      <c r="AD196">
        <f>VLOOKUP($A196,'5on5'!$A$3:$CZ$712,93,0)</f>
        <v>-0.61</v>
      </c>
    </row>
    <row r="197" spans="1:30">
      <c r="A197" t="s">
        <v>1099</v>
      </c>
      <c r="B197" t="s">
        <v>1100</v>
      </c>
      <c r="C197" t="s">
        <v>80</v>
      </c>
      <c r="D197" t="s">
        <v>858</v>
      </c>
      <c r="E197" s="25">
        <f>VLOOKUP($A197,allsit!$A$3:$CZ$712,10,0)</f>
        <v>8</v>
      </c>
      <c r="F197" s="25">
        <f>VLOOKUP($A197,allsit!$A$3:$CZ$712,11,0)</f>
        <v>18</v>
      </c>
      <c r="G197" s="4">
        <f>60*VLOOKUP($A197,allsit!$A$3:$CZ$712,71,0)/VLOOKUP($A197,allsit!$A$3:$CZ$712,94,0)</f>
        <v>-1.2998266897746966</v>
      </c>
      <c r="H197" s="26">
        <f>VLOOKUP($A197,'5on5'!$A$3:$CZ$712,94,0)/VLOOKUP($A197,'5on5'!$A$3:$CZ$712,5,0)</f>
        <v>11.862903225806452</v>
      </c>
      <c r="I197" s="26">
        <f>IF( ISERROR(VLOOKUP($A197,pp!$A$3:$CZ$712,94,0)),0,  VLOOKUP($A197,pp!$A$3:$CZ$712,94,0)/VLOOKUP($A197,pp!$A$3:$CZ$712,5,0))</f>
        <v>0.13467741935483871</v>
      </c>
      <c r="J197" s="26">
        <f>IF( ISERROR(VLOOKUP($A197,pk!$A$3:$CZ$712,94,0)),0,  VLOOKUP($A197,pk!$A$3:$CZ$712,94,0)/VLOOKUP($A197,pk!$A$3:$CZ$712,5,0))</f>
        <v>2.5293548387096774</v>
      </c>
      <c r="K197" s="26">
        <f>VLOOKUP($A197,allsit!$A$3:$CZ$712,98,0)</f>
        <v>17.23</v>
      </c>
      <c r="L197" s="1">
        <f>IF( SUM(VLOOKUP($A197,'5on5'!$A$3:$CZ$712,78,0), VLOOKUP($A197,'5on5'!$A$3:$CZ$712,79,0))&lt;60,"",  100*VLOOKUP($A197,'5on5'!$A$3:$CZ$712,78,0)/SUM(VLOOKUP($A197,'5on5'!$A$3:$CZ$712,78,0), VLOOKUP($A197,'5on5'!$A$3:$CZ$712,79,0))             )</f>
        <v>54</v>
      </c>
      <c r="M197" s="28">
        <f>60*VLOOKUP($A197,'5on5'!$A$3:$CZ$712,90,0)/VLOOKUP($A197,'5on5'!$A$3:$CZ$712,94,0)</f>
        <v>3.344663494221618</v>
      </c>
      <c r="N197" s="28">
        <f>60*VLOOKUP($A197,'5on5'!$A$3:$CZ$712,89,0)/VLOOKUP($A197,'5on5'!$A$3:$CZ$712,94,0)</f>
        <v>1.0605030591434399</v>
      </c>
      <c r="O197" s="28">
        <f t="shared" ref="O197:O260" si="6">M197-N197</f>
        <v>2.2841604350781779</v>
      </c>
      <c r="P197" s="28">
        <f>VLOOKUP($A197,'5on5'!$A$3:$CZ$712,37,0)</f>
        <v>49.44</v>
      </c>
      <c r="Q197" s="28">
        <f>VLOOKUP($A197,'5on5'!$A$3:$CZ$712,38,0)</f>
        <v>55.96</v>
      </c>
      <c r="R197" s="4">
        <f t="shared" ref="R197:R260" si="7">P197-Q197</f>
        <v>-6.5200000000000031</v>
      </c>
      <c r="S197" s="28">
        <f>P197-VLOOKUP($A197,'5on5'!$A$3:$CZ$712,101,0)</f>
        <v>-1.8300000000000054</v>
      </c>
      <c r="T197" s="28">
        <f>Q197-VLOOKUP($A197,'5on5'!$A$3:$CZ$712,102,0)</f>
        <v>-3.759999999999998</v>
      </c>
      <c r="U197" s="3">
        <f>60*VLOOKUP($A197,'5on5'!$A$3:$CZ$712,64,0)/VLOOKUP($A197,'5on5'!$A$3:$CZ$712,94,0)</f>
        <v>5.4656696125084974</v>
      </c>
      <c r="V197" s="1">
        <f>IF( VLOOKUP($A197,'5on5'!$A$3:$CZ$712,64,0)&lt;40,"",  VLOOKUP($A197,'5on5'!$A$3:$CZ$712,19,0))</f>
        <v>10.45</v>
      </c>
      <c r="W197">
        <f>VLOOKUP($A197,'5on5'!$A$3:$CZ$712,14,0)</f>
        <v>1.1399999999999999</v>
      </c>
      <c r="X197" s="1">
        <f>IF(ISERROR(VLOOKUP($A197,pp!$A$3:$CZ$712,64,0)),"",60*VLOOKUP($A197,pp!$A$3:$CZ$712,64,0)/VLOOKUP($A197,pp!$A$3:$CZ$712,94,0))</f>
        <v>7.1856287425149707</v>
      </c>
      <c r="Y197" s="1" t="str">
        <f>IF(X197="","",IF(VLOOKUP($A197,pp!$A$3:$CZ$712,64,0)&lt;20,"",  VLOOKUP($A197,pp!$A$3:$CZ$712,19,0)))</f>
        <v/>
      </c>
      <c r="Z197" s="1">
        <f>IF(ISERROR( VLOOKUP($A197,pp!$A$3:$CZ$712,14,0)  ),"",VLOOKUP($A197,pp!$A$3:$CZ$712,14,0))</f>
        <v>7.19</v>
      </c>
      <c r="AA197">
        <f>VLOOKUP($A197,'5on5'!$A$3:$CZ$712,41,0)/VLOOKUP($A197,'5on5'!$A$3:$CZ$712,94,0)</f>
        <v>3.5350101971447993E-2</v>
      </c>
      <c r="AB197">
        <f>IF(ISERROR(VLOOKUP($A197,pk!$A$3:$CZ$712,41,0)),"",IF( VLOOKUP($A197,pk!$A$3:$CZ$712,94,0)&lt;75,"",VLOOKUP($A197,pk!$A$3:$CZ$712,41,0)/VLOOKUP($A197,pk!$A$3:$CZ$712,94,0)))</f>
        <v>1.9130212983037877E-2</v>
      </c>
      <c r="AC197">
        <f>(VLOOKUP($A197,allsit!$A$3:$CZ$712,84,0)+VLOOKUP($A197,allsit!$A$3:$CZ$712,85,0))    /VLOOKUP($A197,allsit!$A$3:$CZ$712,94,0)</f>
        <v>0.32820623916811092</v>
      </c>
      <c r="AD197">
        <f>VLOOKUP($A197,'5on5'!$A$3:$CZ$712,93,0)</f>
        <v>0.24</v>
      </c>
    </row>
    <row r="198" spans="1:30">
      <c r="A198" t="s">
        <v>1012</v>
      </c>
      <c r="B198" t="s">
        <v>1013</v>
      </c>
      <c r="C198" t="s">
        <v>80</v>
      </c>
      <c r="D198" t="s">
        <v>149</v>
      </c>
      <c r="E198" s="25">
        <f>VLOOKUP($A198,allsit!$A$3:$CZ$712,10,0)</f>
        <v>2</v>
      </c>
      <c r="F198" s="25">
        <f>VLOOKUP($A198,allsit!$A$3:$CZ$712,11,0)</f>
        <v>6</v>
      </c>
      <c r="G198" s="4">
        <f>60*VLOOKUP($A198,allsit!$A$3:$CZ$712,71,0)/VLOOKUP($A198,allsit!$A$3:$CZ$712,94,0)</f>
        <v>-2.0100262021272779</v>
      </c>
      <c r="H198" s="26">
        <f>VLOOKUP($A198,'5on5'!$A$3:$CZ$712,94,0)/VLOOKUP($A198,'5on5'!$A$3:$CZ$712,5,0)</f>
        <v>10.4215625</v>
      </c>
      <c r="I198" s="26">
        <f>IF( ISERROR(VLOOKUP($A198,pp!$A$3:$CZ$712,94,0)),0,  VLOOKUP($A198,pp!$A$3:$CZ$712,94,0)/VLOOKUP($A198,pp!$A$3:$CZ$712,5,0))</f>
        <v>9.3281249999999996E-2</v>
      </c>
      <c r="J198" s="26">
        <f>IF( ISERROR(VLOOKUP($A198,pk!$A$3:$CZ$712,94,0)),0,  VLOOKUP($A198,pk!$A$3:$CZ$712,94,0)/VLOOKUP($A198,pk!$A$3:$CZ$712,5,0))</f>
        <v>2.2618032786885247</v>
      </c>
      <c r="K198" s="26">
        <f>VLOOKUP($A198,allsit!$A$3:$CZ$712,98,0)</f>
        <v>16.95</v>
      </c>
      <c r="L198" s="1" t="str">
        <f>IF( SUM(VLOOKUP($A198,'5on5'!$A$3:$CZ$712,78,0), VLOOKUP($A198,'5on5'!$A$3:$CZ$712,79,0))&lt;60,"",  100*VLOOKUP($A198,'5on5'!$A$3:$CZ$712,78,0)/SUM(VLOOKUP($A198,'5on5'!$A$3:$CZ$712,78,0), VLOOKUP($A198,'5on5'!$A$3:$CZ$712,79,0))             )</f>
        <v/>
      </c>
      <c r="M198" s="28">
        <f>60*VLOOKUP($A198,'5on5'!$A$3:$CZ$712,90,0)/VLOOKUP($A198,'5on5'!$A$3:$CZ$712,94,0)</f>
        <v>0.8096194788449429</v>
      </c>
      <c r="N198" s="28">
        <f>60*VLOOKUP($A198,'5on5'!$A$3:$CZ$712,89,0)/VLOOKUP($A198,'5on5'!$A$3:$CZ$712,94,0)</f>
        <v>0.89957719871660313</v>
      </c>
      <c r="O198" s="28">
        <f t="shared" si="6"/>
        <v>-8.9957719871660236E-2</v>
      </c>
      <c r="P198" s="28">
        <f>VLOOKUP($A198,'5on5'!$A$3:$CZ$712,37,0)</f>
        <v>48.22</v>
      </c>
      <c r="Q198" s="28">
        <f>VLOOKUP($A198,'5on5'!$A$3:$CZ$712,38,0)</f>
        <v>52.71</v>
      </c>
      <c r="R198" s="4">
        <f t="shared" si="7"/>
        <v>-4.490000000000002</v>
      </c>
      <c r="S198" s="28">
        <f>P198-VLOOKUP($A198,'5on5'!$A$3:$CZ$712,101,0)</f>
        <v>-4.1300000000000026</v>
      </c>
      <c r="T198" s="28">
        <f>Q198-VLOOKUP($A198,'5on5'!$A$3:$CZ$712,102,0)</f>
        <v>1.730000000000004</v>
      </c>
      <c r="U198" s="3">
        <f>60*VLOOKUP($A198,'5on5'!$A$3:$CZ$712,64,0)/VLOOKUP($A198,'5on5'!$A$3:$CZ$712,94,0)</f>
        <v>8.2761102281927492</v>
      </c>
      <c r="V198" s="1">
        <f>IF( VLOOKUP($A198,'5on5'!$A$3:$CZ$712,64,0)&lt;40,"",  VLOOKUP($A198,'5on5'!$A$3:$CZ$712,19,0))</f>
        <v>2.17</v>
      </c>
      <c r="W198">
        <f>VLOOKUP($A198,'5on5'!$A$3:$CZ$712,14,0)</f>
        <v>0.45</v>
      </c>
      <c r="X198" s="1">
        <f>IF(ISERROR(VLOOKUP($A198,pp!$A$3:$CZ$712,64,0)),"",60*VLOOKUP($A198,pp!$A$3:$CZ$712,64,0)/VLOOKUP($A198,pp!$A$3:$CZ$712,94,0))</f>
        <v>20.100502512562816</v>
      </c>
      <c r="Y198" s="1" t="str">
        <f>IF(X198="","",IF(VLOOKUP($A198,pp!$A$3:$CZ$712,64,0)&lt;20,"",  VLOOKUP($A198,pp!$A$3:$CZ$712,19,0)))</f>
        <v/>
      </c>
      <c r="Z198" s="1">
        <f>IF(ISERROR( VLOOKUP($A198,pp!$A$3:$CZ$712,14,0)  ),"",VLOOKUP($A198,pp!$A$3:$CZ$712,14,0))</f>
        <v>0</v>
      </c>
      <c r="AA198">
        <f>VLOOKUP($A198,'5on5'!$A$3:$CZ$712,41,0)/VLOOKUP($A198,'5on5'!$A$3:$CZ$712,94,0)</f>
        <v>5.5473927254190529E-2</v>
      </c>
      <c r="AB198">
        <f>IF(ISERROR(VLOOKUP($A198,pk!$A$3:$CZ$712,41,0)),"",IF( VLOOKUP($A198,pk!$A$3:$CZ$712,94,0)&lt;75,"",VLOOKUP($A198,pk!$A$3:$CZ$712,41,0)/VLOOKUP($A198,pk!$A$3:$CZ$712,94,0)))</f>
        <v>2.1743857360295715E-2</v>
      </c>
      <c r="AC198">
        <f>(VLOOKUP($A198,allsit!$A$3:$CZ$712,84,0)+VLOOKUP($A198,allsit!$A$3:$CZ$712,85,0))    /VLOOKUP($A198,allsit!$A$3:$CZ$712,94,0)</f>
        <v>0.22971728024311747</v>
      </c>
      <c r="AD198">
        <f>VLOOKUP($A198,'5on5'!$A$3:$CZ$712,93,0)</f>
        <v>0.27</v>
      </c>
    </row>
    <row r="199" spans="1:30">
      <c r="A199" t="s">
        <v>66</v>
      </c>
      <c r="B199" t="s">
        <v>67</v>
      </c>
      <c r="C199" t="s">
        <v>68</v>
      </c>
      <c r="D199" t="s">
        <v>63</v>
      </c>
      <c r="E199" s="25">
        <f>VLOOKUP($A199,allsit!$A$3:$CZ$712,10,0)</f>
        <v>16</v>
      </c>
      <c r="F199" s="25">
        <f>VLOOKUP($A199,allsit!$A$3:$CZ$712,11,0)</f>
        <v>47</v>
      </c>
      <c r="G199" s="4">
        <f>60*VLOOKUP($A199,allsit!$A$3:$CZ$712,71,0)/VLOOKUP($A199,allsit!$A$3:$CZ$712,94,0)</f>
        <v>0.54606798546419033</v>
      </c>
      <c r="H199" s="26">
        <f>VLOOKUP($A199,'5on5'!$A$3:$CZ$712,94,0)/VLOOKUP($A199,'5on5'!$A$3:$CZ$712,5,0)</f>
        <v>13.778227848101267</v>
      </c>
      <c r="I199" s="26">
        <f>IF( ISERROR(VLOOKUP($A199,pp!$A$3:$CZ$712,94,0)),0,  VLOOKUP($A199,pp!$A$3:$CZ$712,94,0)/VLOOKUP($A199,pp!$A$3:$CZ$712,5,0))</f>
        <v>2.8946753246753243</v>
      </c>
      <c r="J199" s="26">
        <f>IF( ISERROR(VLOOKUP($A199,pk!$A$3:$CZ$712,94,0)),0,  VLOOKUP($A199,pk!$A$3:$CZ$712,94,0)/VLOOKUP($A199,pk!$A$3:$CZ$712,5,0))</f>
        <v>1.6485897435897436</v>
      </c>
      <c r="K199" s="26">
        <f>VLOOKUP($A199,allsit!$A$3:$CZ$712,98,0)</f>
        <v>17.78</v>
      </c>
      <c r="L199" s="1">
        <f>IF( SUM(VLOOKUP($A199,'5on5'!$A$3:$CZ$712,78,0), VLOOKUP($A199,'5on5'!$A$3:$CZ$712,79,0))&lt;60,"",  100*VLOOKUP($A199,'5on5'!$A$3:$CZ$712,78,0)/SUM(VLOOKUP($A199,'5on5'!$A$3:$CZ$712,78,0), VLOOKUP($A199,'5on5'!$A$3:$CZ$712,79,0))             )</f>
        <v>52.2</v>
      </c>
      <c r="M199" s="28">
        <f>60*VLOOKUP($A199,'5on5'!$A$3:$CZ$712,90,0)/VLOOKUP($A199,'5on5'!$A$3:$CZ$712,94,0)</f>
        <v>1.3229457592238718</v>
      </c>
      <c r="N199" s="28">
        <f>60*VLOOKUP($A199,'5on5'!$A$3:$CZ$712,89,0)/VLOOKUP($A199,'5on5'!$A$3:$CZ$712,94,0)</f>
        <v>1.5434367190945171</v>
      </c>
      <c r="O199" s="28">
        <f t="shared" si="6"/>
        <v>-0.22049095987064526</v>
      </c>
      <c r="P199" s="28">
        <f>VLOOKUP($A199,'5on5'!$A$3:$CZ$712,37,0)</f>
        <v>63.56</v>
      </c>
      <c r="Q199" s="28">
        <f>VLOOKUP($A199,'5on5'!$A$3:$CZ$712,38,0)</f>
        <v>43.77</v>
      </c>
      <c r="R199" s="4">
        <f t="shared" si="7"/>
        <v>19.79</v>
      </c>
      <c r="S199" s="28">
        <f>P199-VLOOKUP($A199,'5on5'!$A$3:$CZ$712,101,0)</f>
        <v>3.6400000000000006</v>
      </c>
      <c r="T199" s="28">
        <f>Q199-VLOOKUP($A199,'5on5'!$A$3:$CZ$712,102,0)</f>
        <v>-5.2999999999999972</v>
      </c>
      <c r="U199" s="3">
        <f>60*VLOOKUP($A199,'5on5'!$A$3:$CZ$712,64,0)/VLOOKUP($A199,'5on5'!$A$3:$CZ$712,94,0)</f>
        <v>5.5673967367337935</v>
      </c>
      <c r="V199" s="1">
        <f>IF( VLOOKUP($A199,'5on5'!$A$3:$CZ$712,64,0)&lt;40,"",  VLOOKUP($A199,'5on5'!$A$3:$CZ$712,19,0))</f>
        <v>8.91</v>
      </c>
      <c r="W199">
        <f>VLOOKUP($A199,'5on5'!$A$3:$CZ$712,14,0)</f>
        <v>1.32</v>
      </c>
      <c r="X199" s="1">
        <f>IF(ISERROR(VLOOKUP($A199,pp!$A$3:$CZ$712,64,0)),"",60*VLOOKUP($A199,pp!$A$3:$CZ$712,64,0)/VLOOKUP($A199,pp!$A$3:$CZ$712,94,0))</f>
        <v>6.729777020054736</v>
      </c>
      <c r="Y199" s="1">
        <f>IF(X199="","",IF(VLOOKUP($A199,pp!$A$3:$CZ$712,64,0)&lt;20,"",  VLOOKUP($A199,pp!$A$3:$CZ$712,19,0)))</f>
        <v>24</v>
      </c>
      <c r="Z199" s="1">
        <f>IF(ISERROR( VLOOKUP($A199,pp!$A$3:$CZ$712,14,0)  ),"",VLOOKUP($A199,pp!$A$3:$CZ$712,14,0))</f>
        <v>4.04</v>
      </c>
      <c r="AA199">
        <f>VLOOKUP($A199,'5on5'!$A$3:$CZ$712,41,0)/VLOOKUP($A199,'5on5'!$A$3:$CZ$712,94,0)</f>
        <v>3.8585917977362924E-2</v>
      </c>
      <c r="AB199">
        <f>IF(ISERROR(VLOOKUP($A199,pk!$A$3:$CZ$712,41,0)),"",IF( VLOOKUP($A199,pk!$A$3:$CZ$712,94,0)&lt;75,"",VLOOKUP($A199,pk!$A$3:$CZ$712,41,0)/VLOOKUP($A199,pk!$A$3:$CZ$712,94,0)))</f>
        <v>0</v>
      </c>
      <c r="AC199">
        <f>(VLOOKUP($A199,allsit!$A$3:$CZ$712,84,0)+VLOOKUP($A199,allsit!$A$3:$CZ$712,85,0))    /VLOOKUP($A199,allsit!$A$3:$CZ$712,94,0)</f>
        <v>0.14041748197650608</v>
      </c>
      <c r="AD199">
        <f>VLOOKUP($A199,'5on5'!$A$3:$CZ$712,93,0)</f>
        <v>0.55000000000000004</v>
      </c>
    </row>
    <row r="200" spans="1:30">
      <c r="A200" t="s">
        <v>1334</v>
      </c>
      <c r="B200" t="s">
        <v>1335</v>
      </c>
      <c r="C200" t="s">
        <v>80</v>
      </c>
      <c r="D200" t="s">
        <v>345</v>
      </c>
      <c r="E200" s="25">
        <f>VLOOKUP($A200,allsit!$A$3:$CZ$712,10,0)</f>
        <v>6</v>
      </c>
      <c r="F200" s="25">
        <f>VLOOKUP($A200,allsit!$A$3:$CZ$712,11,0)</f>
        <v>15</v>
      </c>
      <c r="G200" s="4">
        <f>60*VLOOKUP($A200,allsit!$A$3:$CZ$712,71,0)/VLOOKUP($A200,allsit!$A$3:$CZ$712,94,0)</f>
        <v>-1.8285714285714285</v>
      </c>
      <c r="H200" s="26">
        <f>VLOOKUP($A200,'5on5'!$A$3:$CZ$712,94,0)/VLOOKUP($A200,'5on5'!$A$3:$CZ$712,5,0)</f>
        <v>12.28695652173913</v>
      </c>
      <c r="I200" s="26">
        <f>IF( ISERROR(VLOOKUP($A200,pp!$A$3:$CZ$712,94,0)),0,  VLOOKUP($A200,pp!$A$3:$CZ$712,94,0)/VLOOKUP($A200,pp!$A$3:$CZ$712,5,0))</f>
        <v>0.94151515151515153</v>
      </c>
      <c r="J200" s="26">
        <f>IF( ISERROR(VLOOKUP($A200,pk!$A$3:$CZ$712,94,0)),0,  VLOOKUP($A200,pk!$A$3:$CZ$712,94,0)/VLOOKUP($A200,pk!$A$3:$CZ$712,5,0))</f>
        <v>1.6710447761194029</v>
      </c>
      <c r="K200" s="26">
        <f>VLOOKUP($A200,allsit!$A$3:$CZ$712,98,0)</f>
        <v>17.37</v>
      </c>
      <c r="L200" s="1" t="str">
        <f>IF( SUM(VLOOKUP($A200,'5on5'!$A$3:$CZ$712,78,0), VLOOKUP($A200,'5on5'!$A$3:$CZ$712,79,0))&lt;60,"",  100*VLOOKUP($A200,'5on5'!$A$3:$CZ$712,78,0)/SUM(VLOOKUP($A200,'5on5'!$A$3:$CZ$712,78,0), VLOOKUP($A200,'5on5'!$A$3:$CZ$712,79,0))             )</f>
        <v/>
      </c>
      <c r="M200" s="28">
        <f>60*VLOOKUP($A200,'5on5'!$A$3:$CZ$712,90,0)/VLOOKUP($A200,'5on5'!$A$3:$CZ$712,94,0)</f>
        <v>1.2738853503184715</v>
      </c>
      <c r="N200" s="28">
        <f>60*VLOOKUP($A200,'5on5'!$A$3:$CZ$712,89,0)/VLOOKUP($A200,'5on5'!$A$3:$CZ$712,94,0)</f>
        <v>0.84925690021231426</v>
      </c>
      <c r="O200" s="28">
        <f t="shared" si="6"/>
        <v>0.42462845010615724</v>
      </c>
      <c r="P200" s="28">
        <f>VLOOKUP($A200,'5on5'!$A$3:$CZ$712,37,0)</f>
        <v>49.75</v>
      </c>
      <c r="Q200" s="28">
        <f>VLOOKUP($A200,'5on5'!$A$3:$CZ$712,38,0)</f>
        <v>63.41</v>
      </c>
      <c r="R200" s="4">
        <f t="shared" si="7"/>
        <v>-13.659999999999997</v>
      </c>
      <c r="S200" s="28">
        <f>P200-VLOOKUP($A200,'5on5'!$A$3:$CZ$712,101,0)</f>
        <v>-3.7000000000000028</v>
      </c>
      <c r="T200" s="28">
        <f>Q200-VLOOKUP($A200,'5on5'!$A$3:$CZ$712,102,0)</f>
        <v>8.4799999999999969</v>
      </c>
      <c r="U200" s="3">
        <f>60*VLOOKUP($A200,'5on5'!$A$3:$CZ$712,64,0)/VLOOKUP($A200,'5on5'!$A$3:$CZ$712,94,0)</f>
        <v>4.6001415428167025</v>
      </c>
      <c r="V200" s="1">
        <f>IF( VLOOKUP($A200,'5on5'!$A$3:$CZ$712,64,0)&lt;40,"",  VLOOKUP($A200,'5on5'!$A$3:$CZ$712,19,0))</f>
        <v>1.54</v>
      </c>
      <c r="W200">
        <f>VLOOKUP($A200,'5on5'!$A$3:$CZ$712,14,0)</f>
        <v>0.71</v>
      </c>
      <c r="X200" s="1">
        <f>IF(ISERROR(VLOOKUP($A200,pp!$A$3:$CZ$712,64,0)),"",60*VLOOKUP($A200,pp!$A$3:$CZ$712,64,0)/VLOOKUP($A200,pp!$A$3:$CZ$712,94,0))</f>
        <v>10.621177985194722</v>
      </c>
      <c r="Y200" s="1" t="str">
        <f>IF(X200="","",IF(VLOOKUP($A200,pp!$A$3:$CZ$712,64,0)&lt;20,"",  VLOOKUP($A200,pp!$A$3:$CZ$712,19,0)))</f>
        <v/>
      </c>
      <c r="Z200" s="1">
        <f>IF(ISERROR( VLOOKUP($A200,pp!$A$3:$CZ$712,14,0)  ),"",VLOOKUP($A200,pp!$A$3:$CZ$712,14,0))</f>
        <v>2.9</v>
      </c>
      <c r="AA200">
        <f>VLOOKUP($A200,'5on5'!$A$3:$CZ$712,41,0)/VLOOKUP($A200,'5on5'!$A$3:$CZ$712,94,0)</f>
        <v>4.600141542816702E-2</v>
      </c>
      <c r="AB200">
        <f>IF(ISERROR(VLOOKUP($A200,pk!$A$3:$CZ$712,41,0)),"",IF( VLOOKUP($A200,pk!$A$3:$CZ$712,94,0)&lt;75,"",VLOOKUP($A200,pk!$A$3:$CZ$712,41,0)/VLOOKUP($A200,pk!$A$3:$CZ$712,94,0)))</f>
        <v>1.7863522686673815E-2</v>
      </c>
      <c r="AC200">
        <f>(VLOOKUP($A200,allsit!$A$3:$CZ$712,84,0)+VLOOKUP($A200,allsit!$A$3:$CZ$712,85,0))    /VLOOKUP($A200,allsit!$A$3:$CZ$712,94,0)</f>
        <v>0.24666666666666667</v>
      </c>
      <c r="AD200">
        <f>VLOOKUP($A200,'5on5'!$A$3:$CZ$712,93,0)</f>
        <v>0.21</v>
      </c>
    </row>
    <row r="201" spans="1:30">
      <c r="A201" t="s">
        <v>789</v>
      </c>
      <c r="B201" t="s">
        <v>790</v>
      </c>
      <c r="C201" t="s">
        <v>124</v>
      </c>
      <c r="D201" t="s">
        <v>393</v>
      </c>
      <c r="E201" s="25">
        <f>VLOOKUP($A201,allsit!$A$3:$CZ$712,10,0)</f>
        <v>21</v>
      </c>
      <c r="F201" s="25">
        <f>VLOOKUP($A201,allsit!$A$3:$CZ$712,11,0)</f>
        <v>25</v>
      </c>
      <c r="G201" s="4">
        <f>60*VLOOKUP($A201,allsit!$A$3:$CZ$712,71,0)/VLOOKUP($A201,allsit!$A$3:$CZ$712,94,0)</f>
        <v>1.7747505755947812</v>
      </c>
      <c r="H201" s="26">
        <f>VLOOKUP($A201,'5on5'!$A$3:$CZ$712,94,0)/VLOOKUP($A201,'5on5'!$A$3:$CZ$712,5,0)</f>
        <v>13.410374999999998</v>
      </c>
      <c r="I201" s="26">
        <f>IF( ISERROR(VLOOKUP($A201,pp!$A$3:$CZ$712,94,0)),0,  VLOOKUP($A201,pp!$A$3:$CZ$712,94,0)/VLOOKUP($A201,pp!$A$3:$CZ$712,5,0))</f>
        <v>1.8745454545454545</v>
      </c>
      <c r="J201" s="26">
        <f>IF( ISERROR(VLOOKUP($A201,pk!$A$3:$CZ$712,94,0)),0,  VLOOKUP($A201,pk!$A$3:$CZ$712,94,0)/VLOOKUP($A201,pk!$A$3:$CZ$712,5,0))</f>
        <v>0</v>
      </c>
      <c r="K201" s="26">
        <f>VLOOKUP($A201,allsit!$A$3:$CZ$712,98,0)</f>
        <v>17.600000000000001</v>
      </c>
      <c r="L201" s="1" t="str">
        <f>IF( SUM(VLOOKUP($A201,'5on5'!$A$3:$CZ$712,78,0), VLOOKUP($A201,'5on5'!$A$3:$CZ$712,79,0))&lt;60,"",  100*VLOOKUP($A201,'5on5'!$A$3:$CZ$712,78,0)/SUM(VLOOKUP($A201,'5on5'!$A$3:$CZ$712,78,0), VLOOKUP($A201,'5on5'!$A$3:$CZ$712,79,0))             )</f>
        <v/>
      </c>
      <c r="M201" s="28">
        <f>60*VLOOKUP($A201,'5on5'!$A$3:$CZ$712,90,0)/VLOOKUP($A201,'5on5'!$A$3:$CZ$712,94,0)</f>
        <v>1.2863174967142978</v>
      </c>
      <c r="N201" s="28">
        <f>60*VLOOKUP($A201,'5on5'!$A$3:$CZ$712,89,0)/VLOOKUP($A201,'5on5'!$A$3:$CZ$712,94,0)</f>
        <v>2.181147059645983</v>
      </c>
      <c r="O201" s="28">
        <f t="shared" si="6"/>
        <v>-0.89482956293168514</v>
      </c>
      <c r="P201" s="28">
        <f>VLOOKUP($A201,'5on5'!$A$3:$CZ$712,37,0)</f>
        <v>56.99</v>
      </c>
      <c r="Q201" s="28">
        <f>VLOOKUP($A201,'5on5'!$A$3:$CZ$712,38,0)</f>
        <v>56.54</v>
      </c>
      <c r="R201" s="4">
        <f t="shared" si="7"/>
        <v>0.45000000000000284</v>
      </c>
      <c r="S201" s="28">
        <f>P201-VLOOKUP($A201,'5on5'!$A$3:$CZ$712,101,0)</f>
        <v>2.2800000000000011</v>
      </c>
      <c r="T201" s="28">
        <f>Q201-VLOOKUP($A201,'5on5'!$A$3:$CZ$712,102,0)</f>
        <v>3.9999999999999147E-2</v>
      </c>
      <c r="U201" s="3">
        <f>60*VLOOKUP($A201,'5on5'!$A$3:$CZ$712,64,0)/VLOOKUP($A201,'5on5'!$A$3:$CZ$712,94,0)</f>
        <v>8.5568076955342409</v>
      </c>
      <c r="V201" s="1">
        <f>IF( VLOOKUP($A201,'5on5'!$A$3:$CZ$712,64,0)&lt;40,"",  VLOOKUP($A201,'5on5'!$A$3:$CZ$712,19,0))</f>
        <v>9.15</v>
      </c>
      <c r="W201">
        <f>VLOOKUP($A201,'5on5'!$A$3:$CZ$712,14,0)</f>
        <v>1.23</v>
      </c>
      <c r="X201" s="1">
        <f>IF(ISERROR(VLOOKUP($A201,pp!$A$3:$CZ$712,64,0)),"",60*VLOOKUP($A201,pp!$A$3:$CZ$712,64,0)/VLOOKUP($A201,pp!$A$3:$CZ$712,94,0))</f>
        <v>9.5607593182762916</v>
      </c>
      <c r="Y201" s="1">
        <f>IF(X201="","",IF(VLOOKUP($A201,pp!$A$3:$CZ$712,64,0)&lt;20,"",  VLOOKUP($A201,pp!$A$3:$CZ$712,19,0)))</f>
        <v>26.09</v>
      </c>
      <c r="Z201" s="1">
        <f>IF(ISERROR( VLOOKUP($A201,pp!$A$3:$CZ$712,14,0)  ),"",VLOOKUP($A201,pp!$A$3:$CZ$712,14,0))</f>
        <v>0.42</v>
      </c>
      <c r="AA201">
        <f>VLOOKUP($A201,'5on5'!$A$3:$CZ$712,41,0)/VLOOKUP($A201,'5on5'!$A$3:$CZ$712,94,0)</f>
        <v>3.5420336866045884E-2</v>
      </c>
      <c r="AB201" t="str">
        <f>IF(ISERROR(VLOOKUP($A201,pk!$A$3:$CZ$712,41,0)),"",IF( VLOOKUP($A201,pk!$A$3:$CZ$712,94,0)&lt;75,"",VLOOKUP($A201,pk!$A$3:$CZ$712,41,0)/VLOOKUP($A201,pk!$A$3:$CZ$712,94,0)))</f>
        <v/>
      </c>
      <c r="AC201">
        <f>(VLOOKUP($A201,allsit!$A$3:$CZ$712,84,0)+VLOOKUP($A201,allsit!$A$3:$CZ$712,85,0))    /VLOOKUP($A201,allsit!$A$3:$CZ$712,94,0)</f>
        <v>0.19746098746482474</v>
      </c>
      <c r="AD201">
        <f>VLOOKUP($A201,'5on5'!$A$3:$CZ$712,93,0)</f>
        <v>-0.11</v>
      </c>
    </row>
    <row r="202" spans="1:30">
      <c r="A202" t="s">
        <v>658</v>
      </c>
      <c r="B202" t="s">
        <v>659</v>
      </c>
      <c r="C202" t="s">
        <v>68</v>
      </c>
      <c r="D202" t="s">
        <v>84</v>
      </c>
      <c r="E202" s="25">
        <f>VLOOKUP($A202,allsit!$A$3:$CZ$712,10,0)</f>
        <v>7</v>
      </c>
      <c r="F202" s="25">
        <f>VLOOKUP($A202,allsit!$A$3:$CZ$712,11,0)</f>
        <v>24</v>
      </c>
      <c r="G202" s="4">
        <f>60*VLOOKUP($A202,allsit!$A$3:$CZ$712,71,0)/VLOOKUP($A202,allsit!$A$3:$CZ$712,94,0)</f>
        <v>1.3563355145746578</v>
      </c>
      <c r="H202" s="26">
        <f>VLOOKUP($A202,'5on5'!$A$3:$CZ$712,94,0)/VLOOKUP($A202,'5on5'!$A$3:$CZ$712,5,0)</f>
        <v>14.292553191489361</v>
      </c>
      <c r="I202" s="26">
        <f>IF( ISERROR(VLOOKUP($A202,pp!$A$3:$CZ$712,94,0)),0,  VLOOKUP($A202,pp!$A$3:$CZ$712,94,0)/VLOOKUP($A202,pp!$A$3:$CZ$712,5,0))</f>
        <v>2.161777777777778</v>
      </c>
      <c r="J202" s="26">
        <f>IF( ISERROR(VLOOKUP($A202,pk!$A$3:$CZ$712,94,0)),0,  VLOOKUP($A202,pk!$A$3:$CZ$712,94,0)/VLOOKUP($A202,pk!$A$3:$CZ$712,5,0))</f>
        <v>0.50978260869565217</v>
      </c>
      <c r="K202" s="26">
        <f>VLOOKUP($A202,allsit!$A$3:$CZ$712,98,0)</f>
        <v>17.62</v>
      </c>
      <c r="L202" s="1">
        <f>IF( SUM(VLOOKUP($A202,'5on5'!$A$3:$CZ$712,78,0), VLOOKUP($A202,'5on5'!$A$3:$CZ$712,79,0))&lt;60,"",  100*VLOOKUP($A202,'5on5'!$A$3:$CZ$712,78,0)/SUM(VLOOKUP($A202,'5on5'!$A$3:$CZ$712,78,0), VLOOKUP($A202,'5on5'!$A$3:$CZ$712,79,0))             )</f>
        <v>52.5390625</v>
      </c>
      <c r="M202" s="28">
        <f>60*VLOOKUP($A202,'5on5'!$A$3:$CZ$712,90,0)/VLOOKUP($A202,'5on5'!$A$3:$CZ$712,94,0)</f>
        <v>1.339784145887607</v>
      </c>
      <c r="N202" s="28">
        <f>60*VLOOKUP($A202,'5on5'!$A$3:$CZ$712,89,0)/VLOOKUP($A202,'5on5'!$A$3:$CZ$712,94,0)</f>
        <v>1.4291030889467808</v>
      </c>
      <c r="O202" s="28">
        <f t="shared" si="6"/>
        <v>-8.9318943059173872E-2</v>
      </c>
      <c r="P202" s="28">
        <f>VLOOKUP($A202,'5on5'!$A$3:$CZ$712,37,0)</f>
        <v>58.06</v>
      </c>
      <c r="Q202" s="28">
        <f>VLOOKUP($A202,'5on5'!$A$3:$CZ$712,38,0)</f>
        <v>55.2</v>
      </c>
      <c r="R202" s="4">
        <f t="shared" si="7"/>
        <v>2.8599999999999994</v>
      </c>
      <c r="S202" s="28">
        <f>P202-VLOOKUP($A202,'5on5'!$A$3:$CZ$712,101,0)</f>
        <v>1.1799999999999997</v>
      </c>
      <c r="T202" s="28">
        <f>Q202-VLOOKUP($A202,'5on5'!$A$3:$CZ$712,102,0)</f>
        <v>3.75</v>
      </c>
      <c r="U202" s="3">
        <f>60*VLOOKUP($A202,'5on5'!$A$3:$CZ$712,64,0)/VLOOKUP($A202,'5on5'!$A$3:$CZ$712,94,0)</f>
        <v>4.5552660960178635</v>
      </c>
      <c r="V202" s="1">
        <f>IF( VLOOKUP($A202,'5on5'!$A$3:$CZ$712,64,0)&lt;40,"",  VLOOKUP($A202,'5on5'!$A$3:$CZ$712,19,0))</f>
        <v>9.8000000000000007</v>
      </c>
      <c r="W202">
        <f>VLOOKUP($A202,'5on5'!$A$3:$CZ$712,14,0)</f>
        <v>1.25</v>
      </c>
      <c r="X202" s="1">
        <f>IF(ISERROR(VLOOKUP($A202,pp!$A$3:$CZ$712,64,0)),"",60*VLOOKUP($A202,pp!$A$3:$CZ$712,64,0)/VLOOKUP($A202,pp!$A$3:$CZ$712,94,0))</f>
        <v>8.0180921052631575</v>
      </c>
      <c r="Y202" s="1" t="str">
        <f>IF(X202="","",IF(VLOOKUP($A202,pp!$A$3:$CZ$712,64,0)&lt;20,"",  VLOOKUP($A202,pp!$A$3:$CZ$712,19,0)))</f>
        <v/>
      </c>
      <c r="Z202" s="1">
        <f>IF(ISERROR( VLOOKUP($A202,pp!$A$3:$CZ$712,14,0)  ),"",VLOOKUP($A202,pp!$A$3:$CZ$712,14,0))</f>
        <v>4.32</v>
      </c>
      <c r="AA202">
        <f>VLOOKUP($A202,'5on5'!$A$3:$CZ$712,41,0)/VLOOKUP($A202,'5on5'!$A$3:$CZ$712,94,0)</f>
        <v>2.3818384815779681E-2</v>
      </c>
      <c r="AB202" t="str">
        <f>IF(ISERROR(VLOOKUP($A202,pk!$A$3:$CZ$712,41,0)),"",IF( VLOOKUP($A202,pk!$A$3:$CZ$712,94,0)&lt;75,"",VLOOKUP($A202,pk!$A$3:$CZ$712,41,0)/VLOOKUP($A202,pk!$A$3:$CZ$712,94,0)))</f>
        <v/>
      </c>
      <c r="AC202">
        <f>(VLOOKUP($A202,allsit!$A$3:$CZ$712,84,0)+VLOOKUP($A202,allsit!$A$3:$CZ$712,85,0))    /VLOOKUP($A202,allsit!$A$3:$CZ$712,94,0)</f>
        <v>0.12135633551457466</v>
      </c>
      <c r="AD202">
        <f>VLOOKUP($A202,'5on5'!$A$3:$CZ$712,93,0)</f>
        <v>-0.09</v>
      </c>
    </row>
    <row r="203" spans="1:30">
      <c r="A203" t="s">
        <v>520</v>
      </c>
      <c r="B203" t="s">
        <v>521</v>
      </c>
      <c r="C203" t="s">
        <v>68</v>
      </c>
      <c r="D203" t="s">
        <v>77</v>
      </c>
      <c r="E203" s="25">
        <f>VLOOKUP($A203,allsit!$A$3:$CZ$712,10,0)</f>
        <v>6</v>
      </c>
      <c r="F203" s="25">
        <f>VLOOKUP($A203,allsit!$A$3:$CZ$712,11,0)</f>
        <v>10</v>
      </c>
      <c r="G203" s="4">
        <f>60*VLOOKUP($A203,allsit!$A$3:$CZ$712,71,0)/VLOOKUP($A203,allsit!$A$3:$CZ$712,94,0)</f>
        <v>-1.1249437528123594</v>
      </c>
      <c r="H203" s="26">
        <f>VLOOKUP($A203,'5on5'!$A$3:$CZ$712,94,0)/VLOOKUP($A203,'5on5'!$A$3:$CZ$712,5,0)</f>
        <v>10.619506172839506</v>
      </c>
      <c r="I203" s="26">
        <f>IF( ISERROR(VLOOKUP($A203,pp!$A$3:$CZ$712,94,0)),0,  VLOOKUP($A203,pp!$A$3:$CZ$712,94,0)/VLOOKUP($A203,pp!$A$3:$CZ$712,5,0))</f>
        <v>2.5897435897435896E-2</v>
      </c>
      <c r="J203" s="26">
        <f>IF( ISERROR(VLOOKUP($A203,pk!$A$3:$CZ$712,94,0)),0,  VLOOKUP($A203,pk!$A$3:$CZ$712,94,0)/VLOOKUP($A203,pk!$A$3:$CZ$712,5,0))</f>
        <v>2.3087341772151899</v>
      </c>
      <c r="K203" s="26">
        <f>VLOOKUP($A203,allsit!$A$3:$CZ$712,98,0)</f>
        <v>17.29</v>
      </c>
      <c r="L203" s="1">
        <f>IF( SUM(VLOOKUP($A203,'5on5'!$A$3:$CZ$712,78,0), VLOOKUP($A203,'5on5'!$A$3:$CZ$712,79,0))&lt;60,"",  100*VLOOKUP($A203,'5on5'!$A$3:$CZ$712,78,0)/SUM(VLOOKUP($A203,'5on5'!$A$3:$CZ$712,78,0), VLOOKUP($A203,'5on5'!$A$3:$CZ$712,79,0))             )</f>
        <v>54.563894523326574</v>
      </c>
      <c r="M203" s="28">
        <f>60*VLOOKUP($A203,'5on5'!$A$3:$CZ$712,90,0)/VLOOKUP($A203,'5on5'!$A$3:$CZ$712,94,0)</f>
        <v>1.6740682182798949</v>
      </c>
      <c r="N203" s="28">
        <f>60*VLOOKUP($A203,'5on5'!$A$3:$CZ$712,89,0)/VLOOKUP($A203,'5on5'!$A$3:$CZ$712,94,0)</f>
        <v>0.55802273942663172</v>
      </c>
      <c r="O203" s="28">
        <f t="shared" si="6"/>
        <v>1.1160454788532632</v>
      </c>
      <c r="P203" s="28">
        <f>VLOOKUP($A203,'5on5'!$A$3:$CZ$712,37,0)</f>
        <v>56.71</v>
      </c>
      <c r="Q203" s="28">
        <f>VLOOKUP($A203,'5on5'!$A$3:$CZ$712,38,0)</f>
        <v>51.83</v>
      </c>
      <c r="R203" s="4">
        <f t="shared" si="7"/>
        <v>4.8800000000000026</v>
      </c>
      <c r="S203" s="28">
        <f>P203-VLOOKUP($A203,'5on5'!$A$3:$CZ$712,101,0)</f>
        <v>0.41000000000000369</v>
      </c>
      <c r="T203" s="28">
        <f>Q203-VLOOKUP($A203,'5on5'!$A$3:$CZ$712,102,0)</f>
        <v>-0.77000000000000313</v>
      </c>
      <c r="U203" s="3">
        <f>60*VLOOKUP($A203,'5on5'!$A$3:$CZ$712,64,0)/VLOOKUP($A203,'5on5'!$A$3:$CZ$712,94,0)</f>
        <v>8.1610825641144888</v>
      </c>
      <c r="V203" s="1">
        <f>IF( VLOOKUP($A203,'5on5'!$A$3:$CZ$712,64,0)&lt;40,"",  VLOOKUP($A203,'5on5'!$A$3:$CZ$712,19,0))</f>
        <v>5.13</v>
      </c>
      <c r="W203">
        <f>VLOOKUP($A203,'5on5'!$A$3:$CZ$712,14,0)</f>
        <v>0.63</v>
      </c>
      <c r="X203" s="1">
        <f>IF(ISERROR(VLOOKUP($A203,pp!$A$3:$CZ$712,64,0)),"",60*VLOOKUP($A203,pp!$A$3:$CZ$712,64,0)/VLOOKUP($A203,pp!$A$3:$CZ$712,94,0))</f>
        <v>0</v>
      </c>
      <c r="Y203" s="1" t="str">
        <f>IF(X203="","",IF(VLOOKUP($A203,pp!$A$3:$CZ$712,64,0)&lt;20,"",  VLOOKUP($A203,pp!$A$3:$CZ$712,19,0)))</f>
        <v/>
      </c>
      <c r="Z203" s="1">
        <f>IF(ISERROR( VLOOKUP($A203,pp!$A$3:$CZ$712,14,0)  ),"",VLOOKUP($A203,pp!$A$3:$CZ$712,14,0))</f>
        <v>0</v>
      </c>
      <c r="AA203">
        <f>VLOOKUP($A203,'5on5'!$A$3:$CZ$712,41,0)/VLOOKUP($A203,'5on5'!$A$3:$CZ$712,94,0)</f>
        <v>3.7201515961775442E-2</v>
      </c>
      <c r="AB203">
        <f>IF(ISERROR(VLOOKUP($A203,pk!$A$3:$CZ$712,41,0)),"",IF( VLOOKUP($A203,pk!$A$3:$CZ$712,94,0)&lt;75,"",VLOOKUP($A203,pk!$A$3:$CZ$712,41,0)/VLOOKUP($A203,pk!$A$3:$CZ$712,94,0)))</f>
        <v>1.0965513460167773E-2</v>
      </c>
      <c r="AC203">
        <f>(VLOOKUP($A203,allsit!$A$3:$CZ$712,84,0)+VLOOKUP($A203,allsit!$A$3:$CZ$712,85,0))    /VLOOKUP($A203,allsit!$A$3:$CZ$712,94,0)</f>
        <v>0.14436778161091945</v>
      </c>
      <c r="AD203">
        <f>VLOOKUP($A203,'5on5'!$A$3:$CZ$712,93,0)</f>
        <v>-0.21</v>
      </c>
    </row>
    <row r="204" spans="1:30">
      <c r="A204" t="s">
        <v>143</v>
      </c>
      <c r="B204" t="s">
        <v>144</v>
      </c>
      <c r="C204" t="s">
        <v>113</v>
      </c>
      <c r="D204" t="s">
        <v>110</v>
      </c>
      <c r="E204" s="25">
        <f>VLOOKUP($A204,allsit!$A$3:$CZ$712,10,0)</f>
        <v>28</v>
      </c>
      <c r="F204" s="25">
        <f>VLOOKUP($A204,allsit!$A$3:$CZ$712,11,0)</f>
        <v>36</v>
      </c>
      <c r="G204" s="4">
        <f>60*VLOOKUP($A204,allsit!$A$3:$CZ$712,71,0)/VLOOKUP($A204,allsit!$A$3:$CZ$712,94,0)</f>
        <v>2.9894145321484582</v>
      </c>
      <c r="H204" s="26">
        <f>VLOOKUP($A204,'5on5'!$A$3:$CZ$712,94,0)/VLOOKUP($A204,'5on5'!$A$3:$CZ$712,5,0)</f>
        <v>12.194878048780488</v>
      </c>
      <c r="I204" s="26">
        <f>IF( ISERROR(VLOOKUP($A204,pp!$A$3:$CZ$712,94,0)),0,  VLOOKUP($A204,pp!$A$3:$CZ$712,94,0)/VLOOKUP($A204,pp!$A$3:$CZ$712,5,0))</f>
        <v>2.1585000000000001</v>
      </c>
      <c r="J204" s="26">
        <f>IF( ISERROR(VLOOKUP($A204,pk!$A$3:$CZ$712,94,0)),0,  VLOOKUP($A204,pk!$A$3:$CZ$712,94,0)/VLOOKUP($A204,pk!$A$3:$CZ$712,5,0))</f>
        <v>1.4567901234567901E-2</v>
      </c>
      <c r="K204" s="26">
        <f>VLOOKUP($A204,allsit!$A$3:$CZ$712,98,0)</f>
        <v>17.53</v>
      </c>
      <c r="L204" s="1" t="str">
        <f>IF( SUM(VLOOKUP($A204,'5on5'!$A$3:$CZ$712,78,0), VLOOKUP($A204,'5on5'!$A$3:$CZ$712,79,0))&lt;60,"",  100*VLOOKUP($A204,'5on5'!$A$3:$CZ$712,78,0)/SUM(VLOOKUP($A204,'5on5'!$A$3:$CZ$712,78,0), VLOOKUP($A204,'5on5'!$A$3:$CZ$712,79,0))             )</f>
        <v/>
      </c>
      <c r="M204" s="28">
        <f>60*VLOOKUP($A204,'5on5'!$A$3:$CZ$712,90,0)/VLOOKUP($A204,'5on5'!$A$3:$CZ$712,94,0)</f>
        <v>1.26002520050401</v>
      </c>
      <c r="N204" s="28">
        <f>60*VLOOKUP($A204,'5on5'!$A$3:$CZ$712,89,0)/VLOOKUP($A204,'5on5'!$A$3:$CZ$712,94,0)</f>
        <v>1.9800396007920158</v>
      </c>
      <c r="O204" s="28">
        <f t="shared" si="6"/>
        <v>-0.72001440028800578</v>
      </c>
      <c r="P204" s="28">
        <f>VLOOKUP($A204,'5on5'!$A$3:$CZ$712,37,0)</f>
        <v>63.42</v>
      </c>
      <c r="Q204" s="28">
        <f>VLOOKUP($A204,'5on5'!$A$3:$CZ$712,38,0)</f>
        <v>49.86</v>
      </c>
      <c r="R204" s="4">
        <f t="shared" si="7"/>
        <v>13.560000000000002</v>
      </c>
      <c r="S204" s="28">
        <f>P204-VLOOKUP($A204,'5on5'!$A$3:$CZ$712,101,0)</f>
        <v>5.3800000000000026</v>
      </c>
      <c r="T204" s="28">
        <f>Q204-VLOOKUP($A204,'5on5'!$A$3:$CZ$712,102,0)</f>
        <v>-1.1400000000000006</v>
      </c>
      <c r="U204" s="3">
        <f>60*VLOOKUP($A204,'5on5'!$A$3:$CZ$712,64,0)/VLOOKUP($A204,'5on5'!$A$3:$CZ$712,94,0)</f>
        <v>8.940178803576071</v>
      </c>
      <c r="V204" s="1">
        <f>IF( VLOOKUP($A204,'5on5'!$A$3:$CZ$712,64,0)&lt;40,"",  VLOOKUP($A204,'5on5'!$A$3:$CZ$712,19,0))</f>
        <v>15.44</v>
      </c>
      <c r="W204">
        <f>VLOOKUP($A204,'5on5'!$A$3:$CZ$712,14,0)</f>
        <v>1.2</v>
      </c>
      <c r="X204" s="1">
        <f>IF(ISERROR(VLOOKUP($A204,pp!$A$3:$CZ$712,64,0)),"",60*VLOOKUP($A204,pp!$A$3:$CZ$712,64,0)/VLOOKUP($A204,pp!$A$3:$CZ$712,94,0))</f>
        <v>11.466296038915914</v>
      </c>
      <c r="Y204" s="1">
        <f>IF(X204="","",IF(VLOOKUP($A204,pp!$A$3:$CZ$712,64,0)&lt;20,"",  VLOOKUP($A204,pp!$A$3:$CZ$712,19,0)))</f>
        <v>6.06</v>
      </c>
      <c r="Z204" s="1">
        <f>IF(ISERROR( VLOOKUP($A204,pp!$A$3:$CZ$712,14,0)  ),"",VLOOKUP($A204,pp!$A$3:$CZ$712,14,0))</f>
        <v>4.5199999999999996</v>
      </c>
      <c r="AA204">
        <f>VLOOKUP($A204,'5on5'!$A$3:$CZ$712,41,0)/VLOOKUP($A204,'5on5'!$A$3:$CZ$712,94,0)</f>
        <v>4.6000920018400365E-2</v>
      </c>
      <c r="AB204" t="str">
        <f>IF(ISERROR(VLOOKUP($A204,pk!$A$3:$CZ$712,41,0)),"",IF( VLOOKUP($A204,pk!$A$3:$CZ$712,94,0)&lt;75,"",VLOOKUP($A204,pk!$A$3:$CZ$712,41,0)/VLOOKUP($A204,pk!$A$3:$CZ$712,94,0)))</f>
        <v/>
      </c>
      <c r="AC204">
        <f>(VLOOKUP($A204,allsit!$A$3:$CZ$712,84,0)+VLOOKUP($A204,allsit!$A$3:$CZ$712,85,0))    /VLOOKUP($A204,allsit!$A$3:$CZ$712,94,0)</f>
        <v>0.12006664924202823</v>
      </c>
      <c r="AD204">
        <f>VLOOKUP($A204,'5on5'!$A$3:$CZ$712,93,0)</f>
        <v>0.42</v>
      </c>
    </row>
    <row r="205" spans="1:30">
      <c r="A205" t="s">
        <v>473</v>
      </c>
      <c r="B205" t="s">
        <v>474</v>
      </c>
      <c r="C205" t="s">
        <v>80</v>
      </c>
      <c r="D205" t="s">
        <v>105</v>
      </c>
      <c r="E205" s="25">
        <f>VLOOKUP($A205,allsit!$A$3:$CZ$712,10,0)</f>
        <v>15</v>
      </c>
      <c r="F205" s="25">
        <f>VLOOKUP($A205,allsit!$A$3:$CZ$712,11,0)</f>
        <v>16</v>
      </c>
      <c r="G205" s="4">
        <f>60*VLOOKUP($A205,allsit!$A$3:$CZ$712,71,0)/VLOOKUP($A205,allsit!$A$3:$CZ$712,94,0)</f>
        <v>-0.35156740467919473</v>
      </c>
      <c r="H205" s="26">
        <f>VLOOKUP($A205,'5on5'!$A$3:$CZ$712,94,0)/VLOOKUP($A205,'5on5'!$A$3:$CZ$712,5,0)</f>
        <v>12.431951219512195</v>
      </c>
      <c r="I205" s="26">
        <f>IF( ISERROR(VLOOKUP($A205,pp!$A$3:$CZ$712,94,0)),0,  VLOOKUP($A205,pp!$A$3:$CZ$712,94,0)/VLOOKUP($A205,pp!$A$3:$CZ$712,5,0))</f>
        <v>0.17792682926829267</v>
      </c>
      <c r="J205" s="26">
        <f>IF( ISERROR(VLOOKUP($A205,pk!$A$3:$CZ$712,94,0)),0,  VLOOKUP($A205,pk!$A$3:$CZ$712,94,0)/VLOOKUP($A205,pk!$A$3:$CZ$712,5,0))</f>
        <v>1.6917500000000001</v>
      </c>
      <c r="K205" s="26">
        <f>VLOOKUP($A205,allsit!$A$3:$CZ$712,98,0)</f>
        <v>17.55</v>
      </c>
      <c r="L205" s="1" t="str">
        <f>IF( SUM(VLOOKUP($A205,'5on5'!$A$3:$CZ$712,78,0), VLOOKUP($A205,'5on5'!$A$3:$CZ$712,79,0))&lt;60,"",  100*VLOOKUP($A205,'5on5'!$A$3:$CZ$712,78,0)/SUM(VLOOKUP($A205,'5on5'!$A$3:$CZ$712,78,0), VLOOKUP($A205,'5on5'!$A$3:$CZ$712,79,0))             )</f>
        <v/>
      </c>
      <c r="M205" s="28">
        <f>60*VLOOKUP($A205,'5on5'!$A$3:$CZ$712,90,0)/VLOOKUP($A205,'5on5'!$A$3:$CZ$712,94,0)</f>
        <v>2.3542798846402859</v>
      </c>
      <c r="N205" s="28">
        <f>60*VLOOKUP($A205,'5on5'!$A$3:$CZ$712,89,0)/VLOOKUP($A205,'5on5'!$A$3:$CZ$712,94,0)</f>
        <v>1.6479959192482001</v>
      </c>
      <c r="O205" s="28">
        <f t="shared" si="6"/>
        <v>0.70628396539208582</v>
      </c>
      <c r="P205" s="28">
        <f>VLOOKUP($A205,'5on5'!$A$3:$CZ$712,37,0)</f>
        <v>59.21</v>
      </c>
      <c r="Q205" s="28">
        <f>VLOOKUP($A205,'5on5'!$A$3:$CZ$712,38,0)</f>
        <v>54.44</v>
      </c>
      <c r="R205" s="4">
        <f t="shared" si="7"/>
        <v>4.7700000000000031</v>
      </c>
      <c r="S205" s="28">
        <f>P205-VLOOKUP($A205,'5on5'!$A$3:$CZ$712,101,0)</f>
        <v>-0.96999999999999886</v>
      </c>
      <c r="T205" s="28">
        <f>Q205-VLOOKUP($A205,'5on5'!$A$3:$CZ$712,102,0)</f>
        <v>-1.0000000000005116E-2</v>
      </c>
      <c r="U205" s="3">
        <f>60*VLOOKUP($A205,'5on5'!$A$3:$CZ$712,64,0)/VLOOKUP($A205,'5on5'!$A$3:$CZ$712,94,0)</f>
        <v>5.9445567087167213</v>
      </c>
      <c r="V205" s="1">
        <f>IF( VLOOKUP($A205,'5on5'!$A$3:$CZ$712,64,0)&lt;40,"",  VLOOKUP($A205,'5on5'!$A$3:$CZ$712,19,0))</f>
        <v>10.89</v>
      </c>
      <c r="W205">
        <f>VLOOKUP($A205,'5on5'!$A$3:$CZ$712,14,0)</f>
        <v>0.82</v>
      </c>
      <c r="X205" s="1">
        <f>IF(ISERROR(VLOOKUP($A205,pp!$A$3:$CZ$712,64,0)),"",60*VLOOKUP($A205,pp!$A$3:$CZ$712,64,0)/VLOOKUP($A205,pp!$A$3:$CZ$712,94,0))</f>
        <v>4.1124057573680606</v>
      </c>
      <c r="Y205" s="1" t="str">
        <f>IF(X205="","",IF(VLOOKUP($A205,pp!$A$3:$CZ$712,64,0)&lt;20,"",  VLOOKUP($A205,pp!$A$3:$CZ$712,19,0)))</f>
        <v/>
      </c>
      <c r="Z205" s="1">
        <f>IF(ISERROR( VLOOKUP($A205,pp!$A$3:$CZ$712,14,0)  ),"",VLOOKUP($A205,pp!$A$3:$CZ$712,14,0))</f>
        <v>0</v>
      </c>
      <c r="AA205">
        <f>VLOOKUP($A205,'5on5'!$A$3:$CZ$712,41,0)/VLOOKUP($A205,'5on5'!$A$3:$CZ$712,94,0)</f>
        <v>4.1199897981204998E-2</v>
      </c>
      <c r="AB205">
        <f>IF(ISERROR(VLOOKUP($A205,pk!$A$3:$CZ$712,41,0)),"",IF( VLOOKUP($A205,pk!$A$3:$CZ$712,94,0)&lt;75,"",VLOOKUP($A205,pk!$A$3:$CZ$712,41,0)/VLOOKUP($A205,pk!$A$3:$CZ$712,94,0)))</f>
        <v>3.6943992906753362E-2</v>
      </c>
      <c r="AC205">
        <f>(VLOOKUP($A205,allsit!$A$3:$CZ$712,84,0)+VLOOKUP($A205,allsit!$A$3:$CZ$712,85,0))    /VLOOKUP($A205,allsit!$A$3:$CZ$712,94,0)</f>
        <v>0.15653120160716527</v>
      </c>
      <c r="AD205">
        <f>VLOOKUP($A205,'5on5'!$A$3:$CZ$712,93,0)</f>
        <v>0.18</v>
      </c>
    </row>
    <row r="206" spans="1:30">
      <c r="A206" t="s">
        <v>122</v>
      </c>
      <c r="B206" t="s">
        <v>123</v>
      </c>
      <c r="C206" t="s">
        <v>124</v>
      </c>
      <c r="D206" t="s">
        <v>116</v>
      </c>
      <c r="E206" s="25">
        <f>VLOOKUP($A206,allsit!$A$3:$CZ$712,10,0)</f>
        <v>17</v>
      </c>
      <c r="F206" s="25">
        <f>VLOOKUP($A206,allsit!$A$3:$CZ$712,11,0)</f>
        <v>23</v>
      </c>
      <c r="G206" s="4">
        <f>60*VLOOKUP($A206,allsit!$A$3:$CZ$712,71,0)/VLOOKUP($A206,allsit!$A$3:$CZ$712,94,0)</f>
        <v>1.7239163144483847</v>
      </c>
      <c r="H206" s="26">
        <f>VLOOKUP($A206,'5on5'!$A$3:$CZ$712,94,0)/VLOOKUP($A206,'5on5'!$A$3:$CZ$712,5,0)</f>
        <v>13.847432432432432</v>
      </c>
      <c r="I206" s="26">
        <f>IF( ISERROR(VLOOKUP($A206,pp!$A$3:$CZ$712,94,0)),0,  VLOOKUP($A206,pp!$A$3:$CZ$712,94,0)/VLOOKUP($A206,pp!$A$3:$CZ$712,5,0))</f>
        <v>3.2327142857142857</v>
      </c>
      <c r="J206" s="26">
        <f>IF( ISERROR(VLOOKUP($A206,pk!$A$3:$CZ$712,94,0)),0,  VLOOKUP($A206,pk!$A$3:$CZ$712,94,0)/VLOOKUP($A206,pk!$A$3:$CZ$712,5,0))</f>
        <v>9.2394366197183095E-2</v>
      </c>
      <c r="K206" s="26">
        <f>VLOOKUP($A206,allsit!$A$3:$CZ$712,98,0)</f>
        <v>17.61</v>
      </c>
      <c r="L206" s="1" t="str">
        <f>IF( SUM(VLOOKUP($A206,'5on5'!$A$3:$CZ$712,78,0), VLOOKUP($A206,'5on5'!$A$3:$CZ$712,79,0))&lt;60,"",  100*VLOOKUP($A206,'5on5'!$A$3:$CZ$712,78,0)/SUM(VLOOKUP($A206,'5on5'!$A$3:$CZ$712,78,0), VLOOKUP($A206,'5on5'!$A$3:$CZ$712,79,0))             )</f>
        <v/>
      </c>
      <c r="M206" s="28">
        <f>60*VLOOKUP($A206,'5on5'!$A$3:$CZ$712,90,0)/VLOOKUP($A206,'5on5'!$A$3:$CZ$712,94,0)</f>
        <v>1.4638287905846532</v>
      </c>
      <c r="N206" s="28">
        <f>60*VLOOKUP($A206,'5on5'!$A$3:$CZ$712,89,0)/VLOOKUP($A206,'5on5'!$A$3:$CZ$712,94,0)</f>
        <v>0.99540357759756415</v>
      </c>
      <c r="O206" s="28">
        <f t="shared" si="6"/>
        <v>0.46842521298708906</v>
      </c>
      <c r="P206" s="28">
        <f>VLOOKUP($A206,'5on5'!$A$3:$CZ$712,37,0)</f>
        <v>64</v>
      </c>
      <c r="Q206" s="28">
        <f>VLOOKUP($A206,'5on5'!$A$3:$CZ$712,38,0)</f>
        <v>48.72</v>
      </c>
      <c r="R206" s="4">
        <f t="shared" si="7"/>
        <v>15.280000000000001</v>
      </c>
      <c r="S206" s="28">
        <f>P206-VLOOKUP($A206,'5on5'!$A$3:$CZ$712,101,0)</f>
        <v>7.259999999999998</v>
      </c>
      <c r="T206" s="28">
        <f>Q206-VLOOKUP($A206,'5on5'!$A$3:$CZ$712,102,0)</f>
        <v>-2.8700000000000045</v>
      </c>
      <c r="U206" s="3">
        <f>60*VLOOKUP($A206,'5on5'!$A$3:$CZ$712,64,0)/VLOOKUP($A206,'5on5'!$A$3:$CZ$712,94,0)</f>
        <v>7.0849313464297214</v>
      </c>
      <c r="V206" s="1">
        <f>IF( VLOOKUP($A206,'5on5'!$A$3:$CZ$712,64,0)&lt;40,"",  VLOOKUP($A206,'5on5'!$A$3:$CZ$712,19,0))</f>
        <v>5.79</v>
      </c>
      <c r="W206">
        <f>VLOOKUP($A206,'5on5'!$A$3:$CZ$712,14,0)</f>
        <v>0.88</v>
      </c>
      <c r="X206" s="1">
        <f>IF(ISERROR(VLOOKUP($A206,pp!$A$3:$CZ$712,64,0)),"",60*VLOOKUP($A206,pp!$A$3:$CZ$712,64,0)/VLOOKUP($A206,pp!$A$3:$CZ$712,94,0))</f>
        <v>10.871006230942596</v>
      </c>
      <c r="Y206" s="1">
        <f>IF(X206="","",IF(VLOOKUP($A206,pp!$A$3:$CZ$712,64,0)&lt;20,"",  VLOOKUP($A206,pp!$A$3:$CZ$712,19,0)))</f>
        <v>21.95</v>
      </c>
      <c r="Z206" s="1">
        <f>IF(ISERROR( VLOOKUP($A206,pp!$A$3:$CZ$712,14,0)  ),"",VLOOKUP($A206,pp!$A$3:$CZ$712,14,0))</f>
        <v>1.86</v>
      </c>
      <c r="AA206">
        <f>VLOOKUP($A206,'5on5'!$A$3:$CZ$712,41,0)/VLOOKUP($A206,'5on5'!$A$3:$CZ$712,94,0)</f>
        <v>5.9529037483775894E-2</v>
      </c>
      <c r="AB206" t="str">
        <f>IF(ISERROR(VLOOKUP($A206,pk!$A$3:$CZ$712,41,0)),"",IF( VLOOKUP($A206,pk!$A$3:$CZ$712,94,0)&lt;75,"",VLOOKUP($A206,pk!$A$3:$CZ$712,41,0)/VLOOKUP($A206,pk!$A$3:$CZ$712,94,0)))</f>
        <v/>
      </c>
      <c r="AC206">
        <f>(VLOOKUP($A206,allsit!$A$3:$CZ$712,84,0)+VLOOKUP($A206,allsit!$A$3:$CZ$712,85,0))    /VLOOKUP($A206,allsit!$A$3:$CZ$712,94,0)</f>
        <v>0.24346537423349993</v>
      </c>
      <c r="AD206">
        <f>VLOOKUP($A206,'5on5'!$A$3:$CZ$712,93,0)</f>
        <v>-0.18</v>
      </c>
    </row>
    <row r="207" spans="1:30">
      <c r="A207" t="s">
        <v>931</v>
      </c>
      <c r="B207" t="s">
        <v>932</v>
      </c>
      <c r="C207" t="s">
        <v>68</v>
      </c>
      <c r="D207" t="s">
        <v>195</v>
      </c>
      <c r="E207" s="25">
        <f>VLOOKUP($A207,allsit!$A$3:$CZ$712,10,0)</f>
        <v>11</v>
      </c>
      <c r="F207" s="25">
        <f>VLOOKUP($A207,allsit!$A$3:$CZ$712,11,0)</f>
        <v>26</v>
      </c>
      <c r="G207" s="4">
        <f>60*VLOOKUP($A207,allsit!$A$3:$CZ$712,71,0)/VLOOKUP($A207,allsit!$A$3:$CZ$712,94,0)</f>
        <v>1.5551950233759251</v>
      </c>
      <c r="H207" s="26">
        <f>VLOOKUP($A207,'5on5'!$A$3:$CZ$712,94,0)/VLOOKUP($A207,'5on5'!$A$3:$CZ$712,5,0)</f>
        <v>11.099875000000001</v>
      </c>
      <c r="I207" s="26">
        <f>IF( ISERROR(VLOOKUP($A207,pp!$A$3:$CZ$712,94,0)),0,  VLOOKUP($A207,pp!$A$3:$CZ$712,94,0)/VLOOKUP($A207,pp!$A$3:$CZ$712,5,0))</f>
        <v>1.365</v>
      </c>
      <c r="J207" s="26">
        <f>IF( ISERROR(VLOOKUP($A207,pk!$A$3:$CZ$712,94,0)),0,  VLOOKUP($A207,pk!$A$3:$CZ$712,94,0)/VLOOKUP($A207,pk!$A$3:$CZ$712,5,0))</f>
        <v>1.7692307692307691E-2</v>
      </c>
      <c r="K207" s="26">
        <f>VLOOKUP($A207,allsit!$A$3:$CZ$712,98,0)</f>
        <v>17</v>
      </c>
      <c r="L207" s="1">
        <f>IF( SUM(VLOOKUP($A207,'5on5'!$A$3:$CZ$712,78,0), VLOOKUP($A207,'5on5'!$A$3:$CZ$712,79,0))&lt;60,"",  100*VLOOKUP($A207,'5on5'!$A$3:$CZ$712,78,0)/SUM(VLOOKUP($A207,'5on5'!$A$3:$CZ$712,78,0), VLOOKUP($A207,'5on5'!$A$3:$CZ$712,79,0))             )</f>
        <v>44.312393887945667</v>
      </c>
      <c r="M207" s="28">
        <f>60*VLOOKUP($A207,'5on5'!$A$3:$CZ$712,90,0)/VLOOKUP($A207,'5on5'!$A$3:$CZ$712,94,0)</f>
        <v>1.9594815256928568</v>
      </c>
      <c r="N207" s="28">
        <f>60*VLOOKUP($A207,'5on5'!$A$3:$CZ$712,89,0)/VLOOKUP($A207,'5on5'!$A$3:$CZ$712,94,0)</f>
        <v>1.3513665694433497</v>
      </c>
      <c r="O207" s="28">
        <f t="shared" si="6"/>
        <v>0.60811495624950718</v>
      </c>
      <c r="P207" s="28">
        <f>VLOOKUP($A207,'5on5'!$A$3:$CZ$712,37,0)</f>
        <v>52.16</v>
      </c>
      <c r="Q207" s="28">
        <f>VLOOKUP($A207,'5on5'!$A$3:$CZ$712,38,0)</f>
        <v>53.85</v>
      </c>
      <c r="R207" s="4">
        <f t="shared" si="7"/>
        <v>-1.6900000000000048</v>
      </c>
      <c r="S207" s="28">
        <f>P207-VLOOKUP($A207,'5on5'!$A$3:$CZ$712,101,0)</f>
        <v>-1.3600000000000065</v>
      </c>
      <c r="T207" s="28">
        <f>Q207-VLOOKUP($A207,'5on5'!$A$3:$CZ$712,102,0)</f>
        <v>-0.28999999999999915</v>
      </c>
      <c r="U207" s="3">
        <f>60*VLOOKUP($A207,'5on5'!$A$3:$CZ$712,64,0)/VLOOKUP($A207,'5on5'!$A$3:$CZ$712,94,0)</f>
        <v>6.2162862194394082</v>
      </c>
      <c r="V207" s="1">
        <f>IF( VLOOKUP($A207,'5on5'!$A$3:$CZ$712,64,0)&lt;40,"",  VLOOKUP($A207,'5on5'!$A$3:$CZ$712,19,0))</f>
        <v>4.3499999999999996</v>
      </c>
      <c r="W207">
        <f>VLOOKUP($A207,'5on5'!$A$3:$CZ$712,14,0)</f>
        <v>1.08</v>
      </c>
      <c r="X207" s="1">
        <f>IF(ISERROR(VLOOKUP($A207,pp!$A$3:$CZ$712,64,0)),"",60*VLOOKUP($A207,pp!$A$3:$CZ$712,64,0)/VLOOKUP($A207,pp!$A$3:$CZ$712,94,0))</f>
        <v>15.215553677092139</v>
      </c>
      <c r="Y207" s="1">
        <f>IF(X207="","",IF(VLOOKUP($A207,pp!$A$3:$CZ$712,64,0)&lt;20,"",  VLOOKUP($A207,pp!$A$3:$CZ$712,19,0)))</f>
        <v>14.81</v>
      </c>
      <c r="Z207" s="1">
        <f>IF(ISERROR( VLOOKUP($A207,pp!$A$3:$CZ$712,14,0)  ),"",VLOOKUP($A207,pp!$A$3:$CZ$712,14,0))</f>
        <v>4.51</v>
      </c>
      <c r="AA207">
        <f>VLOOKUP($A207,'5on5'!$A$3:$CZ$712,41,0)/VLOOKUP($A207,'5on5'!$A$3:$CZ$712,94,0)</f>
        <v>4.2793274699039402E-2</v>
      </c>
      <c r="AB207" t="str">
        <f>IF(ISERROR(VLOOKUP($A207,pk!$A$3:$CZ$712,41,0)),"",IF( VLOOKUP($A207,pk!$A$3:$CZ$712,94,0)&lt;75,"",VLOOKUP($A207,pk!$A$3:$CZ$712,41,0)/VLOOKUP($A207,pk!$A$3:$CZ$712,94,0)))</f>
        <v/>
      </c>
      <c r="AC207">
        <f>(VLOOKUP($A207,allsit!$A$3:$CZ$712,84,0)+VLOOKUP($A207,allsit!$A$3:$CZ$712,85,0))    /VLOOKUP($A207,allsit!$A$3:$CZ$712,94,0)</f>
        <v>9.6959689728992854E-2</v>
      </c>
      <c r="AD207">
        <f>VLOOKUP($A207,'5on5'!$A$3:$CZ$712,93,0)</f>
        <v>7.0000000000000007E-2</v>
      </c>
    </row>
    <row r="208" spans="1:30">
      <c r="A208" t="s">
        <v>250</v>
      </c>
      <c r="B208" t="s">
        <v>251</v>
      </c>
      <c r="C208" t="s">
        <v>124</v>
      </c>
      <c r="D208" t="s">
        <v>168</v>
      </c>
      <c r="E208" s="25">
        <f>VLOOKUP($A208,allsit!$A$3:$CZ$712,10,0)</f>
        <v>24</v>
      </c>
      <c r="F208" s="25">
        <f>VLOOKUP($A208,allsit!$A$3:$CZ$712,11,0)</f>
        <v>38</v>
      </c>
      <c r="G208" s="4">
        <f>60*VLOOKUP($A208,allsit!$A$3:$CZ$712,71,0)/VLOOKUP($A208,allsit!$A$3:$CZ$712,94,0)</f>
        <v>0.73423236006754944</v>
      </c>
      <c r="H208" s="26">
        <f>VLOOKUP($A208,'5on5'!$A$3:$CZ$712,94,0)/VLOOKUP($A208,'5on5'!$A$3:$CZ$712,5,0)</f>
        <v>14.018641975308642</v>
      </c>
      <c r="I208" s="26">
        <f>IF( ISERROR(VLOOKUP($A208,pp!$A$3:$CZ$712,94,0)),0,  VLOOKUP($A208,pp!$A$3:$CZ$712,94,0)/VLOOKUP($A208,pp!$A$3:$CZ$712,5,0))</f>
        <v>3.2035897435897436</v>
      </c>
      <c r="J208" s="26">
        <f>IF( ISERROR(VLOOKUP($A208,pk!$A$3:$CZ$712,94,0)),0,  VLOOKUP($A208,pk!$A$3:$CZ$712,94,0)/VLOOKUP($A208,pk!$A$3:$CZ$712,5,0))</f>
        <v>1.7572839506172839</v>
      </c>
      <c r="K208" s="26">
        <f>VLOOKUP($A208,allsit!$A$3:$CZ$712,98,0)</f>
        <v>17.82</v>
      </c>
      <c r="L208" s="1" t="str">
        <f>IF( SUM(VLOOKUP($A208,'5on5'!$A$3:$CZ$712,78,0), VLOOKUP($A208,'5on5'!$A$3:$CZ$712,79,0))&lt;60,"",  100*VLOOKUP($A208,'5on5'!$A$3:$CZ$712,78,0)/SUM(VLOOKUP($A208,'5on5'!$A$3:$CZ$712,78,0), VLOOKUP($A208,'5on5'!$A$3:$CZ$712,79,0))             )</f>
        <v/>
      </c>
      <c r="M208" s="28">
        <f>60*VLOOKUP($A208,'5on5'!$A$3:$CZ$712,90,0)/VLOOKUP($A208,'5on5'!$A$3:$CZ$712,94,0)</f>
        <v>1.0567938635502989</v>
      </c>
      <c r="N208" s="28">
        <f>60*VLOOKUP($A208,'5on5'!$A$3:$CZ$712,89,0)/VLOOKUP($A208,'5on5'!$A$3:$CZ$712,94,0)</f>
        <v>2.1135877271005978</v>
      </c>
      <c r="O208" s="28">
        <f t="shared" si="6"/>
        <v>-1.0567938635502989</v>
      </c>
      <c r="P208" s="28">
        <f>VLOOKUP($A208,'5on5'!$A$3:$CZ$712,37,0)</f>
        <v>58.65</v>
      </c>
      <c r="Q208" s="28">
        <f>VLOOKUP($A208,'5on5'!$A$3:$CZ$712,38,0)</f>
        <v>50.09</v>
      </c>
      <c r="R208" s="4">
        <f t="shared" si="7"/>
        <v>8.5599999999999952</v>
      </c>
      <c r="S208" s="28">
        <f>P208-VLOOKUP($A208,'5on5'!$A$3:$CZ$712,101,0)</f>
        <v>1.1000000000000014</v>
      </c>
      <c r="T208" s="28">
        <f>Q208-VLOOKUP($A208,'5on5'!$A$3:$CZ$712,102,0)</f>
        <v>-2.4899999999999949</v>
      </c>
      <c r="U208" s="3">
        <f>60*VLOOKUP($A208,'5on5'!$A$3:$CZ$712,64,0)/VLOOKUP($A208,'5on5'!$A$3:$CZ$712,94,0)</f>
        <v>7.8731142834497279</v>
      </c>
      <c r="V208" s="1">
        <f>IF( VLOOKUP($A208,'5on5'!$A$3:$CZ$712,64,0)&lt;40,"",  VLOOKUP($A208,'5on5'!$A$3:$CZ$712,19,0))</f>
        <v>8.0500000000000007</v>
      </c>
      <c r="W208">
        <f>VLOOKUP($A208,'5on5'!$A$3:$CZ$712,14,0)</f>
        <v>1.27</v>
      </c>
      <c r="X208" s="1">
        <f>IF(ISERROR(VLOOKUP($A208,pp!$A$3:$CZ$712,64,0)),"",60*VLOOKUP($A208,pp!$A$3:$CZ$712,64,0)/VLOOKUP($A208,pp!$A$3:$CZ$712,94,0))</f>
        <v>12.005762766127742</v>
      </c>
      <c r="Y208" s="1">
        <f>IF(X208="","",IF(VLOOKUP($A208,pp!$A$3:$CZ$712,64,0)&lt;20,"",  VLOOKUP($A208,pp!$A$3:$CZ$712,19,0)))</f>
        <v>18</v>
      </c>
      <c r="Z208" s="1">
        <f>IF(ISERROR( VLOOKUP($A208,pp!$A$3:$CZ$712,14,0)  ),"",VLOOKUP($A208,pp!$A$3:$CZ$712,14,0))</f>
        <v>2.4</v>
      </c>
      <c r="AA208">
        <f>VLOOKUP($A208,'5on5'!$A$3:$CZ$712,41,0)/VLOOKUP($A208,'5on5'!$A$3:$CZ$712,94,0)</f>
        <v>4.7555723859763456E-2</v>
      </c>
      <c r="AB208">
        <f>IF(ISERROR(VLOOKUP($A208,pk!$A$3:$CZ$712,41,0)),"",IF( VLOOKUP($A208,pk!$A$3:$CZ$712,94,0)&lt;75,"",VLOOKUP($A208,pk!$A$3:$CZ$712,41,0)/VLOOKUP($A208,pk!$A$3:$CZ$712,94,0)))</f>
        <v>0</v>
      </c>
      <c r="AC208">
        <f>(VLOOKUP($A208,allsit!$A$3:$CZ$712,84,0)+VLOOKUP($A208,allsit!$A$3:$CZ$712,85,0))    /VLOOKUP($A208,allsit!$A$3:$CZ$712,94,0)</f>
        <v>0.18355809001688736</v>
      </c>
      <c r="AD208">
        <f>VLOOKUP($A208,'5on5'!$A$3:$CZ$712,93,0)</f>
        <v>-0.79</v>
      </c>
    </row>
    <row r="209" spans="1:30">
      <c r="A209" t="s">
        <v>842</v>
      </c>
      <c r="B209" t="s">
        <v>843</v>
      </c>
      <c r="C209" t="s">
        <v>68</v>
      </c>
      <c r="D209" t="s">
        <v>195</v>
      </c>
      <c r="E209" s="25">
        <f>VLOOKUP($A209,allsit!$A$3:$CZ$712,10,0)</f>
        <v>7</v>
      </c>
      <c r="F209" s="25">
        <f>VLOOKUP($A209,allsit!$A$3:$CZ$712,11,0)</f>
        <v>13</v>
      </c>
      <c r="G209" s="4">
        <f>60*VLOOKUP($A209,allsit!$A$3:$CZ$712,71,0)/VLOOKUP($A209,allsit!$A$3:$CZ$712,94,0)</f>
        <v>-0.93197609999068021</v>
      </c>
      <c r="H209" s="26">
        <f>VLOOKUP($A209,'5on5'!$A$3:$CZ$712,94,0)/VLOOKUP($A209,'5on5'!$A$3:$CZ$712,5,0)</f>
        <v>11.504848484848486</v>
      </c>
      <c r="I209" s="26">
        <f>IF( ISERROR(VLOOKUP($A209,pp!$A$3:$CZ$712,94,0)),0,  VLOOKUP($A209,pp!$A$3:$CZ$712,94,0)/VLOOKUP($A209,pp!$A$3:$CZ$712,5,0))</f>
        <v>0.34830769230769232</v>
      </c>
      <c r="J209" s="26">
        <f>IF( ISERROR(VLOOKUP($A209,pk!$A$3:$CZ$712,94,0)),0,  VLOOKUP($A209,pk!$A$3:$CZ$712,94,0)/VLOOKUP($A209,pk!$A$3:$CZ$712,5,0))</f>
        <v>2.1893750000000001</v>
      </c>
      <c r="K209" s="26">
        <f>VLOOKUP($A209,allsit!$A$3:$CZ$712,98,0)</f>
        <v>17.38</v>
      </c>
      <c r="L209" s="1">
        <f>IF( SUM(VLOOKUP($A209,'5on5'!$A$3:$CZ$712,78,0), VLOOKUP($A209,'5on5'!$A$3:$CZ$712,79,0))&lt;60,"",  100*VLOOKUP($A209,'5on5'!$A$3:$CZ$712,78,0)/SUM(VLOOKUP($A209,'5on5'!$A$3:$CZ$712,78,0), VLOOKUP($A209,'5on5'!$A$3:$CZ$712,79,0))             )</f>
        <v>50</v>
      </c>
      <c r="M209" s="28">
        <f>60*VLOOKUP($A209,'5on5'!$A$3:$CZ$712,90,0)/VLOOKUP($A209,'5on5'!$A$3:$CZ$712,94,0)</f>
        <v>1.6593794447663699</v>
      </c>
      <c r="N209" s="28">
        <f>60*VLOOKUP($A209,'5on5'!$A$3:$CZ$712,89,0)/VLOOKUP($A209,'5on5'!$A$3:$CZ$712,94,0)</f>
        <v>1.5013433071695728</v>
      </c>
      <c r="O209" s="28">
        <f t="shared" si="6"/>
        <v>0.15803613759679713</v>
      </c>
      <c r="P209" s="28">
        <f>VLOOKUP($A209,'5on5'!$A$3:$CZ$712,37,0)</f>
        <v>55.79</v>
      </c>
      <c r="Q209" s="28">
        <f>VLOOKUP($A209,'5on5'!$A$3:$CZ$712,38,0)</f>
        <v>56.18</v>
      </c>
      <c r="R209" s="4">
        <f t="shared" si="7"/>
        <v>-0.39000000000000057</v>
      </c>
      <c r="S209" s="28">
        <f>P209-VLOOKUP($A209,'5on5'!$A$3:$CZ$712,101,0)</f>
        <v>1.9499999999999957</v>
      </c>
      <c r="T209" s="28">
        <f>Q209-VLOOKUP($A209,'5on5'!$A$3:$CZ$712,102,0)</f>
        <v>1.75</v>
      </c>
      <c r="U209" s="3">
        <f>60*VLOOKUP($A209,'5on5'!$A$3:$CZ$712,64,0)/VLOOKUP($A209,'5on5'!$A$3:$CZ$712,94,0)</f>
        <v>6.9535900542590738</v>
      </c>
      <c r="V209" s="1">
        <f>IF( VLOOKUP($A209,'5on5'!$A$3:$CZ$712,64,0)&lt;40,"",  VLOOKUP($A209,'5on5'!$A$3:$CZ$712,19,0))</f>
        <v>5.68</v>
      </c>
      <c r="W209">
        <f>VLOOKUP($A209,'5on5'!$A$3:$CZ$712,14,0)</f>
        <v>0.87</v>
      </c>
      <c r="X209" s="1">
        <f>IF(ISERROR(VLOOKUP($A209,pp!$A$3:$CZ$712,64,0)),"",60*VLOOKUP($A209,pp!$A$3:$CZ$712,64,0)/VLOOKUP($A209,pp!$A$3:$CZ$712,94,0))</f>
        <v>5.3003533568904588</v>
      </c>
      <c r="Y209" s="1" t="str">
        <f>IF(X209="","",IF(VLOOKUP($A209,pp!$A$3:$CZ$712,64,0)&lt;20,"",  VLOOKUP($A209,pp!$A$3:$CZ$712,19,0)))</f>
        <v/>
      </c>
      <c r="Z209" s="1">
        <f>IF(ISERROR( VLOOKUP($A209,pp!$A$3:$CZ$712,14,0)  ),"",VLOOKUP($A209,pp!$A$3:$CZ$712,14,0))</f>
        <v>2.65</v>
      </c>
      <c r="AA209">
        <f>VLOOKUP($A209,'5on5'!$A$3:$CZ$712,41,0)/VLOOKUP($A209,'5on5'!$A$3:$CZ$712,94,0)</f>
        <v>4.6093873465732495E-2</v>
      </c>
      <c r="AB209">
        <f>IF(ISERROR(VLOOKUP($A209,pk!$A$3:$CZ$712,41,0)),"",IF( VLOOKUP($A209,pk!$A$3:$CZ$712,94,0)&lt;75,"",VLOOKUP($A209,pk!$A$3:$CZ$712,41,0)/VLOOKUP($A209,pk!$A$3:$CZ$712,94,0)))</f>
        <v>0</v>
      </c>
      <c r="AC209">
        <f>(VLOOKUP($A209,allsit!$A$3:$CZ$712,84,0)+VLOOKUP($A209,allsit!$A$3:$CZ$712,85,0))    /VLOOKUP($A209,allsit!$A$3:$CZ$712,94,0)</f>
        <v>0.22678085099773218</v>
      </c>
      <c r="AD209">
        <f>VLOOKUP($A209,'5on5'!$A$3:$CZ$712,93,0)</f>
        <v>-0.16</v>
      </c>
    </row>
    <row r="210" spans="1:30">
      <c r="A210" t="s">
        <v>945</v>
      </c>
      <c r="B210" t="s">
        <v>946</v>
      </c>
      <c r="C210" t="s">
        <v>68</v>
      </c>
      <c r="D210" t="s">
        <v>643</v>
      </c>
      <c r="E210" s="25">
        <f>VLOOKUP($A210,allsit!$A$3:$CZ$712,10,0)</f>
        <v>6</v>
      </c>
      <c r="F210" s="25">
        <f>VLOOKUP($A210,allsit!$A$3:$CZ$712,11,0)</f>
        <v>14</v>
      </c>
      <c r="G210" s="4">
        <f>60*VLOOKUP($A210,allsit!$A$3:$CZ$712,71,0)/VLOOKUP($A210,allsit!$A$3:$CZ$712,94,0)</f>
        <v>-0.52063447988615452</v>
      </c>
      <c r="H210" s="26">
        <f>VLOOKUP($A210,'5on5'!$A$3:$CZ$712,94,0)/VLOOKUP($A210,'5on5'!$A$3:$CZ$712,5,0)</f>
        <v>11.87</v>
      </c>
      <c r="I210" s="26">
        <f>IF( ISERROR(VLOOKUP($A210,pp!$A$3:$CZ$712,94,0)),0,  VLOOKUP($A210,pp!$A$3:$CZ$712,94,0)/VLOOKUP($A210,pp!$A$3:$CZ$712,5,0))</f>
        <v>2.013611111111111</v>
      </c>
      <c r="J210" s="26">
        <f>IF( ISERROR(VLOOKUP($A210,pk!$A$3:$CZ$712,94,0)),0,  VLOOKUP($A210,pk!$A$3:$CZ$712,94,0)/VLOOKUP($A210,pk!$A$3:$CZ$712,5,0))</f>
        <v>0.90594594594594602</v>
      </c>
      <c r="K210" s="26">
        <f>VLOOKUP($A210,allsit!$A$3:$CZ$712,98,0)</f>
        <v>16.95</v>
      </c>
      <c r="L210" s="1">
        <f>IF( SUM(VLOOKUP($A210,'5on5'!$A$3:$CZ$712,78,0), VLOOKUP($A210,'5on5'!$A$3:$CZ$712,79,0))&lt;60,"",  100*VLOOKUP($A210,'5on5'!$A$3:$CZ$712,78,0)/SUM(VLOOKUP($A210,'5on5'!$A$3:$CZ$712,78,0), VLOOKUP($A210,'5on5'!$A$3:$CZ$712,79,0))             )</f>
        <v>51.724137931034484</v>
      </c>
      <c r="M210" s="28">
        <f>60*VLOOKUP($A210,'5on5'!$A$3:$CZ$712,90,0)/VLOOKUP($A210,'5on5'!$A$3:$CZ$712,94,0)</f>
        <v>0.79811998403760032</v>
      </c>
      <c r="N210" s="28">
        <f>60*VLOOKUP($A210,'5on5'!$A$3:$CZ$712,89,0)/VLOOKUP($A210,'5on5'!$A$3:$CZ$712,94,0)</f>
        <v>1.8622799627544007</v>
      </c>
      <c r="O210" s="28">
        <f t="shared" si="6"/>
        <v>-1.0641599787168003</v>
      </c>
      <c r="P210" s="28">
        <f>VLOOKUP($A210,'5on5'!$A$3:$CZ$712,37,0)</f>
        <v>54.01</v>
      </c>
      <c r="Q210" s="28">
        <f>VLOOKUP($A210,'5on5'!$A$3:$CZ$712,38,0)</f>
        <v>57.6</v>
      </c>
      <c r="R210" s="4">
        <f t="shared" si="7"/>
        <v>-3.5900000000000034</v>
      </c>
      <c r="S210" s="28">
        <f>P210-VLOOKUP($A210,'5on5'!$A$3:$CZ$712,101,0)</f>
        <v>2.8999999999999986</v>
      </c>
      <c r="T210" s="28">
        <f>Q210-VLOOKUP($A210,'5on5'!$A$3:$CZ$712,102,0)</f>
        <v>1.5700000000000003</v>
      </c>
      <c r="U210" s="3">
        <f>60*VLOOKUP($A210,'5on5'!$A$3:$CZ$712,64,0)/VLOOKUP($A210,'5on5'!$A$3:$CZ$712,94,0)</f>
        <v>5.8528798829424025</v>
      </c>
      <c r="V210" s="1">
        <f>IF( VLOOKUP($A210,'5on5'!$A$3:$CZ$712,64,0)&lt;40,"",  VLOOKUP($A210,'5on5'!$A$3:$CZ$712,19,0))</f>
        <v>2.27</v>
      </c>
      <c r="W210">
        <f>VLOOKUP($A210,'5on5'!$A$3:$CZ$712,14,0)</f>
        <v>1.33</v>
      </c>
      <c r="X210" s="1">
        <f>IF(ISERROR(VLOOKUP($A210,pp!$A$3:$CZ$712,64,0)),"",60*VLOOKUP($A210,pp!$A$3:$CZ$712,64,0)/VLOOKUP($A210,pp!$A$3:$CZ$712,94,0))</f>
        <v>12.415505586977515</v>
      </c>
      <c r="Y210" s="1" t="str">
        <f>IF(X210="","",IF(VLOOKUP($A210,pp!$A$3:$CZ$712,64,0)&lt;20,"",  VLOOKUP($A210,pp!$A$3:$CZ$712,19,0)))</f>
        <v/>
      </c>
      <c r="Z210" s="1">
        <f>IF(ISERROR( VLOOKUP($A210,pp!$A$3:$CZ$712,14,0)  ),"",VLOOKUP($A210,pp!$A$3:$CZ$712,14,0))</f>
        <v>2.48</v>
      </c>
      <c r="AA210">
        <f>VLOOKUP($A210,'5on5'!$A$3:$CZ$712,41,0)/VLOOKUP($A210,'5on5'!$A$3:$CZ$712,94,0)</f>
        <v>2.4386999512260008E-2</v>
      </c>
      <c r="AB210" t="str">
        <f>IF(ISERROR(VLOOKUP($A210,pk!$A$3:$CZ$712,41,0)),"",IF( VLOOKUP($A210,pk!$A$3:$CZ$712,94,0)&lt;75,"",VLOOKUP($A210,pk!$A$3:$CZ$712,41,0)/VLOOKUP($A210,pk!$A$3:$CZ$712,94,0)))</f>
        <v/>
      </c>
      <c r="AC210">
        <f>(VLOOKUP($A210,allsit!$A$3:$CZ$712,84,0)+VLOOKUP($A210,allsit!$A$3:$CZ$712,85,0))    /VLOOKUP($A210,allsit!$A$3:$CZ$712,94,0)</f>
        <v>0.15619034396584638</v>
      </c>
      <c r="AD210">
        <f>VLOOKUP($A210,'5on5'!$A$3:$CZ$712,93,0)</f>
        <v>-0.27</v>
      </c>
    </row>
    <row r="211" spans="1:30">
      <c r="A211" t="s">
        <v>1172</v>
      </c>
      <c r="B211" t="s">
        <v>1173</v>
      </c>
      <c r="C211" t="s">
        <v>124</v>
      </c>
      <c r="D211" t="s">
        <v>976</v>
      </c>
      <c r="E211" s="25">
        <f>VLOOKUP($A211,allsit!$A$3:$CZ$712,10,0)</f>
        <v>23</v>
      </c>
      <c r="F211" s="25">
        <f>VLOOKUP($A211,allsit!$A$3:$CZ$712,11,0)</f>
        <v>36</v>
      </c>
      <c r="G211" s="4">
        <f>60*VLOOKUP($A211,allsit!$A$3:$CZ$712,71,0)/VLOOKUP($A211,allsit!$A$3:$CZ$712,94,0)</f>
        <v>0.54909497381993611</v>
      </c>
      <c r="H211" s="26">
        <f>VLOOKUP($A211,'5on5'!$A$3:$CZ$712,94,0)/VLOOKUP($A211,'5on5'!$A$3:$CZ$712,5,0)</f>
        <v>14.64170731707317</v>
      </c>
      <c r="I211" s="26">
        <f>IF( ISERROR(VLOOKUP($A211,pp!$A$3:$CZ$712,94,0)),0,  VLOOKUP($A211,pp!$A$3:$CZ$712,94,0)/VLOOKUP($A211,pp!$A$3:$CZ$712,5,0))</f>
        <v>2.5059259259259257</v>
      </c>
      <c r="J211" s="26">
        <f>IF( ISERROR(VLOOKUP($A211,pk!$A$3:$CZ$712,94,0)),0,  VLOOKUP($A211,pk!$A$3:$CZ$712,94,0)/VLOOKUP($A211,pk!$A$3:$CZ$712,5,0))</f>
        <v>0.41730769230769227</v>
      </c>
      <c r="K211" s="26">
        <f>VLOOKUP($A211,allsit!$A$3:$CZ$712,98,0)</f>
        <v>17.850000000000001</v>
      </c>
      <c r="L211" s="1" t="str">
        <f>IF( SUM(VLOOKUP($A211,'5on5'!$A$3:$CZ$712,78,0), VLOOKUP($A211,'5on5'!$A$3:$CZ$712,79,0))&lt;60,"",  100*VLOOKUP($A211,'5on5'!$A$3:$CZ$712,78,0)/SUM(VLOOKUP($A211,'5on5'!$A$3:$CZ$712,78,0), VLOOKUP($A211,'5on5'!$A$3:$CZ$712,79,0))             )</f>
        <v/>
      </c>
      <c r="M211" s="28">
        <f>60*VLOOKUP($A211,'5on5'!$A$3:$CZ$712,90,0)/VLOOKUP($A211,'5on5'!$A$3:$CZ$712,94,0)</f>
        <v>2.3487864603288302</v>
      </c>
      <c r="N211" s="28">
        <f>60*VLOOKUP($A211,'5on5'!$A$3:$CZ$712,89,0)/VLOOKUP($A211,'5on5'!$A$3:$CZ$712,94,0)</f>
        <v>1.2993286801819062</v>
      </c>
      <c r="O211" s="28">
        <f t="shared" si="6"/>
        <v>1.049457780146924</v>
      </c>
      <c r="P211" s="28">
        <f>VLOOKUP($A211,'5on5'!$A$3:$CZ$712,37,0)</f>
        <v>53.87</v>
      </c>
      <c r="Q211" s="28">
        <f>VLOOKUP($A211,'5on5'!$A$3:$CZ$712,38,0)</f>
        <v>59.07</v>
      </c>
      <c r="R211" s="4">
        <f t="shared" si="7"/>
        <v>-5.2000000000000028</v>
      </c>
      <c r="S211" s="28">
        <f>P211-VLOOKUP($A211,'5on5'!$A$3:$CZ$712,101,0)</f>
        <v>3.0700000000000003</v>
      </c>
      <c r="T211" s="28">
        <f>Q211-VLOOKUP($A211,'5on5'!$A$3:$CZ$712,102,0)</f>
        <v>-1.8100000000000023</v>
      </c>
      <c r="U211" s="3">
        <f>60*VLOOKUP($A211,'5on5'!$A$3:$CZ$712,64,0)/VLOOKUP($A211,'5on5'!$A$3:$CZ$712,94,0)</f>
        <v>7.6460495410704477</v>
      </c>
      <c r="V211" s="1">
        <f>IF( VLOOKUP($A211,'5on5'!$A$3:$CZ$712,64,0)&lt;40,"",  VLOOKUP($A211,'5on5'!$A$3:$CZ$712,19,0))</f>
        <v>8.5</v>
      </c>
      <c r="W211">
        <f>VLOOKUP($A211,'5on5'!$A$3:$CZ$712,14,0)</f>
        <v>1.2</v>
      </c>
      <c r="X211" s="1">
        <f>IF(ISERROR(VLOOKUP($A211,pp!$A$3:$CZ$712,64,0)),"",60*VLOOKUP($A211,pp!$A$3:$CZ$712,64,0)/VLOOKUP($A211,pp!$A$3:$CZ$712,94,0))</f>
        <v>11.823825007389891</v>
      </c>
      <c r="Y211" s="1">
        <f>IF(X211="","",IF(VLOOKUP($A211,pp!$A$3:$CZ$712,64,0)&lt;20,"",  VLOOKUP($A211,pp!$A$3:$CZ$712,19,0)))</f>
        <v>20</v>
      </c>
      <c r="Z211" s="1">
        <f>IF(ISERROR( VLOOKUP($A211,pp!$A$3:$CZ$712,14,0)  ),"",VLOOKUP($A211,pp!$A$3:$CZ$712,14,0))</f>
        <v>2.66</v>
      </c>
      <c r="AA211">
        <f>VLOOKUP($A211,'5on5'!$A$3:$CZ$712,41,0)/VLOOKUP($A211,'5on5'!$A$3:$CZ$712,94,0)</f>
        <v>4.6642568006529966E-2</v>
      </c>
      <c r="AB211" t="str">
        <f>IF(ISERROR(VLOOKUP($A211,pk!$A$3:$CZ$712,41,0)),"",IF( VLOOKUP($A211,pk!$A$3:$CZ$712,94,0)&lt;75,"",VLOOKUP($A211,pk!$A$3:$CZ$712,41,0)/VLOOKUP($A211,pk!$A$3:$CZ$712,94,0)))</f>
        <v/>
      </c>
      <c r="AC211">
        <f>(VLOOKUP($A211,allsit!$A$3:$CZ$712,84,0)+VLOOKUP($A211,allsit!$A$3:$CZ$712,85,0))    /VLOOKUP($A211,allsit!$A$3:$CZ$712,94,0)</f>
        <v>0.19675903228547709</v>
      </c>
      <c r="AD211">
        <f>VLOOKUP($A211,'5on5'!$A$3:$CZ$712,93,0)</f>
        <v>-0.2</v>
      </c>
    </row>
    <row r="212" spans="1:30">
      <c r="A212" t="s">
        <v>1230</v>
      </c>
      <c r="B212" t="s">
        <v>1231</v>
      </c>
      <c r="C212" t="s">
        <v>68</v>
      </c>
      <c r="D212" t="s">
        <v>233</v>
      </c>
      <c r="E212" s="25">
        <f>VLOOKUP($A212,allsit!$A$3:$CZ$712,10,0)</f>
        <v>2</v>
      </c>
      <c r="F212" s="25">
        <f>VLOOKUP($A212,allsit!$A$3:$CZ$712,11,0)</f>
        <v>9</v>
      </c>
      <c r="G212" s="4">
        <f>60*VLOOKUP($A212,allsit!$A$3:$CZ$712,71,0)/VLOOKUP($A212,allsit!$A$3:$CZ$712,94,0)</f>
        <v>-1.9369790045311472</v>
      </c>
      <c r="H212" s="26">
        <f>VLOOKUP($A212,'5on5'!$A$3:$CZ$712,94,0)/VLOOKUP($A212,'5on5'!$A$3:$CZ$712,5,0)</f>
        <v>8.7297499999999992</v>
      </c>
      <c r="I212" s="26">
        <f>IF( ISERROR(VLOOKUP($A212,pp!$A$3:$CZ$712,94,0)),0,  VLOOKUP($A212,pp!$A$3:$CZ$712,94,0)/VLOOKUP($A212,pp!$A$3:$CZ$712,5,0))</f>
        <v>3.9333333333333338E-2</v>
      </c>
      <c r="J212" s="26">
        <f>IF( ISERROR(VLOOKUP($A212,pk!$A$3:$CZ$712,94,0)),0,  VLOOKUP($A212,pk!$A$3:$CZ$712,94,0)/VLOOKUP($A212,pk!$A$3:$CZ$712,5,0))</f>
        <v>2.0332894736842104</v>
      </c>
      <c r="K212" s="26">
        <f>VLOOKUP($A212,allsit!$A$3:$CZ$712,98,0)</f>
        <v>16.61</v>
      </c>
      <c r="L212" s="1">
        <f>IF( SUM(VLOOKUP($A212,'5on5'!$A$3:$CZ$712,78,0), VLOOKUP($A212,'5on5'!$A$3:$CZ$712,79,0))&lt;60,"",  100*VLOOKUP($A212,'5on5'!$A$3:$CZ$712,78,0)/SUM(VLOOKUP($A212,'5on5'!$A$3:$CZ$712,78,0), VLOOKUP($A212,'5on5'!$A$3:$CZ$712,79,0))             )</f>
        <v>54.128440366972477</v>
      </c>
      <c r="M212" s="28">
        <f>60*VLOOKUP($A212,'5on5'!$A$3:$CZ$712,90,0)/VLOOKUP($A212,'5on5'!$A$3:$CZ$712,94,0)</f>
        <v>0.77321801884360952</v>
      </c>
      <c r="N212" s="28">
        <f>60*VLOOKUP($A212,'5on5'!$A$3:$CZ$712,89,0)/VLOOKUP($A212,'5on5'!$A$3:$CZ$712,94,0)</f>
        <v>0.68730490563876401</v>
      </c>
      <c r="O212" s="28">
        <f t="shared" si="6"/>
        <v>8.5913113204845515E-2</v>
      </c>
      <c r="P212" s="28">
        <f>VLOOKUP($A212,'5on5'!$A$3:$CZ$712,37,0)</f>
        <v>41.75</v>
      </c>
      <c r="Q212" s="28">
        <f>VLOOKUP($A212,'5on5'!$A$3:$CZ$712,38,0)</f>
        <v>53.18</v>
      </c>
      <c r="R212" s="4">
        <f t="shared" si="7"/>
        <v>-11.43</v>
      </c>
      <c r="S212" s="28">
        <f>P212-VLOOKUP($A212,'5on5'!$A$3:$CZ$712,101,0)</f>
        <v>-9.61</v>
      </c>
      <c r="T212" s="28">
        <f>Q212-VLOOKUP($A212,'5on5'!$A$3:$CZ$712,102,0)</f>
        <v>0.97999999999999687</v>
      </c>
      <c r="U212" s="3">
        <f>60*VLOOKUP($A212,'5on5'!$A$3:$CZ$712,64,0)/VLOOKUP($A212,'5on5'!$A$3:$CZ$712,94,0)</f>
        <v>6.8730490563876403</v>
      </c>
      <c r="V212" s="1">
        <f>IF( VLOOKUP($A212,'5on5'!$A$3:$CZ$712,64,0)&lt;40,"",  VLOOKUP($A212,'5on5'!$A$3:$CZ$712,19,0))</f>
        <v>2.5</v>
      </c>
      <c r="W212">
        <f>VLOOKUP($A212,'5on5'!$A$3:$CZ$712,14,0)</f>
        <v>0.77</v>
      </c>
      <c r="X212" s="1">
        <f>IF(ISERROR(VLOOKUP($A212,pp!$A$3:$CZ$712,64,0)),"",60*VLOOKUP($A212,pp!$A$3:$CZ$712,64,0)/VLOOKUP($A212,pp!$A$3:$CZ$712,94,0))</f>
        <v>0</v>
      </c>
      <c r="Y212" s="1" t="str">
        <f>IF(X212="","",IF(VLOOKUP($A212,pp!$A$3:$CZ$712,64,0)&lt;20,"",  VLOOKUP($A212,pp!$A$3:$CZ$712,19,0)))</f>
        <v/>
      </c>
      <c r="Z212" s="1">
        <f>IF(ISERROR( VLOOKUP($A212,pp!$A$3:$CZ$712,14,0)  ),"",VLOOKUP($A212,pp!$A$3:$CZ$712,14,0))</f>
        <v>0</v>
      </c>
      <c r="AA212">
        <f>VLOOKUP($A212,'5on5'!$A$3:$CZ$712,41,0)/VLOOKUP($A212,'5on5'!$A$3:$CZ$712,94,0)</f>
        <v>3.1501474841776685E-2</v>
      </c>
      <c r="AB212">
        <f>IF(ISERROR(VLOOKUP($A212,pk!$A$3:$CZ$712,41,0)),"",IF( VLOOKUP($A212,pk!$A$3:$CZ$712,94,0)&lt;75,"",VLOOKUP($A212,pk!$A$3:$CZ$712,41,0)/VLOOKUP($A212,pk!$A$3:$CZ$712,94,0)))</f>
        <v>0</v>
      </c>
      <c r="AC212">
        <f>(VLOOKUP($A212,allsit!$A$3:$CZ$712,84,0)+VLOOKUP($A212,allsit!$A$3:$CZ$712,85,0))    /VLOOKUP($A212,allsit!$A$3:$CZ$712,94,0)</f>
        <v>0.26979350420255266</v>
      </c>
      <c r="AD212">
        <f>VLOOKUP($A212,'5on5'!$A$3:$CZ$712,93,0)</f>
        <v>-0.52</v>
      </c>
    </row>
    <row r="213" spans="1:30">
      <c r="A213" t="s">
        <v>1259</v>
      </c>
      <c r="B213" t="s">
        <v>1260</v>
      </c>
      <c r="C213" t="s">
        <v>273</v>
      </c>
      <c r="D213" t="s">
        <v>1243</v>
      </c>
      <c r="E213" s="25">
        <f>VLOOKUP($A213,allsit!$A$3:$CZ$712,10,0)</f>
        <v>6</v>
      </c>
      <c r="F213" s="25">
        <f>VLOOKUP($A213,allsit!$A$3:$CZ$712,11,0)</f>
        <v>10</v>
      </c>
      <c r="G213" s="4">
        <f>60*VLOOKUP($A213,allsit!$A$3:$CZ$712,71,0)/VLOOKUP($A213,allsit!$A$3:$CZ$712,94,0)</f>
        <v>0.85792418095050849</v>
      </c>
      <c r="H213" s="26">
        <f>VLOOKUP($A213,'5on5'!$A$3:$CZ$712,94,0)/VLOOKUP($A213,'5on5'!$A$3:$CZ$712,5,0)</f>
        <v>12.45974358974359</v>
      </c>
      <c r="I213" s="26">
        <f>IF( ISERROR(VLOOKUP($A213,pp!$A$3:$CZ$712,94,0)),0,  VLOOKUP($A213,pp!$A$3:$CZ$712,94,0)/VLOOKUP($A213,pp!$A$3:$CZ$712,5,0))</f>
        <v>1.3250000000000002</v>
      </c>
      <c r="J213" s="26">
        <f>IF( ISERROR(VLOOKUP($A213,pk!$A$3:$CZ$712,94,0)),0,  VLOOKUP($A213,pk!$A$3:$CZ$712,94,0)/VLOOKUP($A213,pk!$A$3:$CZ$712,5,0))</f>
        <v>0.10666666666666666</v>
      </c>
      <c r="K213" s="26">
        <f>VLOOKUP($A213,allsit!$A$3:$CZ$712,98,0)</f>
        <v>17.39</v>
      </c>
      <c r="L213" s="1">
        <f>IF( SUM(VLOOKUP($A213,'5on5'!$A$3:$CZ$712,78,0), VLOOKUP($A213,'5on5'!$A$3:$CZ$712,79,0))&lt;60,"",  100*VLOOKUP($A213,'5on5'!$A$3:$CZ$712,78,0)/SUM(VLOOKUP($A213,'5on5'!$A$3:$CZ$712,78,0), VLOOKUP($A213,'5on5'!$A$3:$CZ$712,79,0))             )</f>
        <v>44.485294117647058</v>
      </c>
      <c r="M213" s="28">
        <f>60*VLOOKUP($A213,'5on5'!$A$3:$CZ$712,90,0)/VLOOKUP($A213,'5on5'!$A$3:$CZ$712,94,0)</f>
        <v>1.1112711707447576</v>
      </c>
      <c r="N213" s="28">
        <f>60*VLOOKUP($A213,'5on5'!$A$3:$CZ$712,89,0)/VLOOKUP($A213,'5on5'!$A$3:$CZ$712,94,0)</f>
        <v>1.2347457452719528</v>
      </c>
      <c r="O213" s="28">
        <f t="shared" si="6"/>
        <v>-0.12347457452719524</v>
      </c>
      <c r="P213" s="28">
        <f>VLOOKUP($A213,'5on5'!$A$3:$CZ$712,37,0)</f>
        <v>46.06</v>
      </c>
      <c r="Q213" s="28">
        <f>VLOOKUP($A213,'5on5'!$A$3:$CZ$712,38,0)</f>
        <v>63.47</v>
      </c>
      <c r="R213" s="4">
        <f t="shared" si="7"/>
        <v>-17.409999999999997</v>
      </c>
      <c r="S213" s="28">
        <f>P213-VLOOKUP($A213,'5on5'!$A$3:$CZ$712,101,0)</f>
        <v>2.5600000000000023</v>
      </c>
      <c r="T213" s="28">
        <f>Q213-VLOOKUP($A213,'5on5'!$A$3:$CZ$712,102,0)</f>
        <v>-1.0700000000000074</v>
      </c>
      <c r="U213" s="3">
        <f>60*VLOOKUP($A213,'5on5'!$A$3:$CZ$712,64,0)/VLOOKUP($A213,'5on5'!$A$3:$CZ$712,94,0)</f>
        <v>4.8155084065606157</v>
      </c>
      <c r="V213" s="1" t="str">
        <f>IF( VLOOKUP($A213,'5on5'!$A$3:$CZ$712,64,0)&lt;40,"",  VLOOKUP($A213,'5on5'!$A$3:$CZ$712,19,0))</f>
        <v/>
      </c>
      <c r="W213">
        <f>VLOOKUP($A213,'5on5'!$A$3:$CZ$712,14,0)</f>
        <v>0.86</v>
      </c>
      <c r="X213" s="1">
        <f>IF(ISERROR(VLOOKUP($A213,pp!$A$3:$CZ$712,64,0)),"",60*VLOOKUP($A213,pp!$A$3:$CZ$712,64,0)/VLOOKUP($A213,pp!$A$3:$CZ$712,94,0))</f>
        <v>11.320754716981131</v>
      </c>
      <c r="Y213" s="1" t="str">
        <f>IF(X213="","",IF(VLOOKUP($A213,pp!$A$3:$CZ$712,64,0)&lt;20,"",  VLOOKUP($A213,pp!$A$3:$CZ$712,19,0)))</f>
        <v/>
      </c>
      <c r="Z213" s="1">
        <f>IF(ISERROR( VLOOKUP($A213,pp!$A$3:$CZ$712,14,0)  ),"",VLOOKUP($A213,pp!$A$3:$CZ$712,14,0))</f>
        <v>3.77</v>
      </c>
      <c r="AA213">
        <f>VLOOKUP($A213,'5on5'!$A$3:$CZ$712,41,0)/VLOOKUP($A213,'5on5'!$A$3:$CZ$712,94,0)</f>
        <v>2.675282448089231E-2</v>
      </c>
      <c r="AB213" t="str">
        <f>IF(ISERROR(VLOOKUP($A213,pk!$A$3:$CZ$712,41,0)),"",IF( VLOOKUP($A213,pk!$A$3:$CZ$712,94,0)&lt;75,"",VLOOKUP($A213,pk!$A$3:$CZ$712,41,0)/VLOOKUP($A213,pk!$A$3:$CZ$712,94,0)))</f>
        <v/>
      </c>
      <c r="AC213">
        <f>(VLOOKUP($A213,allsit!$A$3:$CZ$712,84,0)+VLOOKUP($A213,allsit!$A$3:$CZ$712,85,0))    /VLOOKUP($A213,allsit!$A$3:$CZ$712,94,0)</f>
        <v>0.22877978158680226</v>
      </c>
      <c r="AD213">
        <f>VLOOKUP($A213,'5on5'!$A$3:$CZ$712,93,0)</f>
        <v>0.37</v>
      </c>
    </row>
    <row r="214" spans="1:30">
      <c r="A214" t="s">
        <v>752</v>
      </c>
      <c r="B214" t="s">
        <v>753</v>
      </c>
      <c r="C214" t="s">
        <v>68</v>
      </c>
      <c r="D214" t="s">
        <v>195</v>
      </c>
      <c r="E214" s="25">
        <f>VLOOKUP($A214,allsit!$A$3:$CZ$712,10,0)</f>
        <v>0</v>
      </c>
      <c r="F214" s="25">
        <f>VLOOKUP($A214,allsit!$A$3:$CZ$712,11,0)</f>
        <v>6</v>
      </c>
      <c r="G214" s="4">
        <f>60*VLOOKUP($A214,allsit!$A$3:$CZ$712,71,0)/VLOOKUP($A214,allsit!$A$3:$CZ$712,94,0)</f>
        <v>0.40593568174642547</v>
      </c>
      <c r="H214" s="26">
        <f>VLOOKUP($A214,'5on5'!$A$3:$CZ$712,94,0)/VLOOKUP($A214,'5on5'!$A$3:$CZ$712,5,0)</f>
        <v>8.1837735849056603</v>
      </c>
      <c r="I214" s="26">
        <f>IF( ISERROR(VLOOKUP($A214,pp!$A$3:$CZ$712,94,0)),0,  VLOOKUP($A214,pp!$A$3:$CZ$712,94,0)/VLOOKUP($A214,pp!$A$3:$CZ$712,5,0))</f>
        <v>4.6078431372549022E-2</v>
      </c>
      <c r="J214" s="26">
        <f>IF( ISERROR(VLOOKUP($A214,pk!$A$3:$CZ$712,94,0)),0,  VLOOKUP($A214,pk!$A$3:$CZ$712,94,0)/VLOOKUP($A214,pk!$A$3:$CZ$712,5,0))</f>
        <v>6.8400000000000002E-2</v>
      </c>
      <c r="K214" s="26">
        <f>VLOOKUP($A214,allsit!$A$3:$CZ$712,98,0)</f>
        <v>16.41</v>
      </c>
      <c r="L214" s="1">
        <f>IF( SUM(VLOOKUP($A214,'5on5'!$A$3:$CZ$712,78,0), VLOOKUP($A214,'5on5'!$A$3:$CZ$712,79,0))&lt;60,"",  100*VLOOKUP($A214,'5on5'!$A$3:$CZ$712,78,0)/SUM(VLOOKUP($A214,'5on5'!$A$3:$CZ$712,78,0), VLOOKUP($A214,'5on5'!$A$3:$CZ$712,79,0))             )</f>
        <v>47.560975609756099</v>
      </c>
      <c r="M214" s="28">
        <f>60*VLOOKUP($A214,'5on5'!$A$3:$CZ$712,90,0)/VLOOKUP($A214,'5on5'!$A$3:$CZ$712,94,0)</f>
        <v>1.9366440724858209</v>
      </c>
      <c r="N214" s="28">
        <f>60*VLOOKUP($A214,'5on5'!$A$3:$CZ$712,89,0)/VLOOKUP($A214,'5on5'!$A$3:$CZ$712,94,0)</f>
        <v>1.5216489140960021</v>
      </c>
      <c r="O214" s="28">
        <f t="shared" si="6"/>
        <v>0.41499515838981882</v>
      </c>
      <c r="P214" s="28">
        <f>VLOOKUP($A214,'5on5'!$A$3:$CZ$712,37,0)</f>
        <v>50.08</v>
      </c>
      <c r="Q214" s="28">
        <f>VLOOKUP($A214,'5on5'!$A$3:$CZ$712,38,0)</f>
        <v>48.14</v>
      </c>
      <c r="R214" s="4">
        <f t="shared" si="7"/>
        <v>1.9399999999999977</v>
      </c>
      <c r="S214" s="28">
        <f>P214-VLOOKUP($A214,'5on5'!$A$3:$CZ$712,101,0)</f>
        <v>-2.6200000000000045</v>
      </c>
      <c r="T214" s="28">
        <f>Q214-VLOOKUP($A214,'5on5'!$A$3:$CZ$712,102,0)</f>
        <v>-5.8100000000000023</v>
      </c>
      <c r="U214" s="3">
        <f>60*VLOOKUP($A214,'5on5'!$A$3:$CZ$712,64,0)/VLOOKUP($A214,'5on5'!$A$3:$CZ$712,94,0)</f>
        <v>3.3199612671185501</v>
      </c>
      <c r="V214" s="1" t="str">
        <f>IF( VLOOKUP($A214,'5on5'!$A$3:$CZ$712,64,0)&lt;40,"",  VLOOKUP($A214,'5on5'!$A$3:$CZ$712,19,0))</f>
        <v/>
      </c>
      <c r="W214">
        <f>VLOOKUP($A214,'5on5'!$A$3:$CZ$712,14,0)</f>
        <v>0.83</v>
      </c>
      <c r="X214" s="1">
        <f>IF(ISERROR(VLOOKUP($A214,pp!$A$3:$CZ$712,64,0)),"",60*VLOOKUP($A214,pp!$A$3:$CZ$712,64,0)/VLOOKUP($A214,pp!$A$3:$CZ$712,94,0))</f>
        <v>0</v>
      </c>
      <c r="Y214" s="1" t="str">
        <f>IF(X214="","",IF(VLOOKUP($A214,pp!$A$3:$CZ$712,64,0)&lt;20,"",  VLOOKUP($A214,pp!$A$3:$CZ$712,19,0)))</f>
        <v/>
      </c>
      <c r="Z214" s="1">
        <f>IF(ISERROR( VLOOKUP($A214,pp!$A$3:$CZ$712,14,0)  ),"",VLOOKUP($A214,pp!$A$3:$CZ$712,14,0))</f>
        <v>0</v>
      </c>
      <c r="AA214">
        <f>VLOOKUP($A214,'5on5'!$A$3:$CZ$712,41,0)/VLOOKUP($A214,'5on5'!$A$3:$CZ$712,94,0)</f>
        <v>3.6888458523539447E-2</v>
      </c>
      <c r="AB214" t="str">
        <f>IF(ISERROR(VLOOKUP($A214,pk!$A$3:$CZ$712,41,0)),"",IF( VLOOKUP($A214,pk!$A$3:$CZ$712,94,0)&lt;75,"",VLOOKUP($A214,pk!$A$3:$CZ$712,41,0)/VLOOKUP($A214,pk!$A$3:$CZ$712,94,0)))</f>
        <v/>
      </c>
      <c r="AC214">
        <f>(VLOOKUP($A214,allsit!$A$3:$CZ$712,84,0)+VLOOKUP($A214,allsit!$A$3:$CZ$712,85,0))    /VLOOKUP($A214,allsit!$A$3:$CZ$712,94,0)</f>
        <v>0.35181092418023541</v>
      </c>
      <c r="AD214">
        <f>VLOOKUP($A214,'5on5'!$A$3:$CZ$712,93,0)</f>
        <v>-0.28000000000000003</v>
      </c>
    </row>
    <row r="215" spans="1:30">
      <c r="A215" t="s">
        <v>1036</v>
      </c>
      <c r="B215" t="s">
        <v>1037</v>
      </c>
      <c r="C215" t="s">
        <v>68</v>
      </c>
      <c r="D215" t="s">
        <v>230</v>
      </c>
      <c r="E215" s="25">
        <f>VLOOKUP($A215,allsit!$A$3:$CZ$712,10,0)</f>
        <v>2</v>
      </c>
      <c r="F215" s="25">
        <f>VLOOKUP($A215,allsit!$A$3:$CZ$712,11,0)</f>
        <v>4</v>
      </c>
      <c r="G215" s="4">
        <f>60*VLOOKUP($A215,allsit!$A$3:$CZ$712,71,0)/VLOOKUP($A215,allsit!$A$3:$CZ$712,94,0)</f>
        <v>-0.15280784413599899</v>
      </c>
      <c r="H215" s="26">
        <f>VLOOKUP($A215,'5on5'!$A$3:$CZ$712,94,0)/VLOOKUP($A215,'5on5'!$A$3:$CZ$712,5,0)</f>
        <v>11.229677419354839</v>
      </c>
      <c r="I215" s="26">
        <f>IF( ISERROR(VLOOKUP($A215,pp!$A$3:$CZ$712,94,0)),0,  VLOOKUP($A215,pp!$A$3:$CZ$712,94,0)/VLOOKUP($A215,pp!$A$3:$CZ$712,5,0))</f>
        <v>0.32709677419354838</v>
      </c>
      <c r="J215" s="26">
        <f>IF( ISERROR(VLOOKUP($A215,pk!$A$3:$CZ$712,94,0)),0,  VLOOKUP($A215,pk!$A$3:$CZ$712,94,0)/VLOOKUP($A215,pk!$A$3:$CZ$712,5,0))</f>
        <v>0.84225806451612906</v>
      </c>
      <c r="K215" s="26">
        <f>VLOOKUP($A215,allsit!$A$3:$CZ$712,98,0)</f>
        <v>17</v>
      </c>
      <c r="L215" s="1">
        <f>IF( SUM(VLOOKUP($A215,'5on5'!$A$3:$CZ$712,78,0), VLOOKUP($A215,'5on5'!$A$3:$CZ$712,79,0))&lt;60,"",  100*VLOOKUP($A215,'5on5'!$A$3:$CZ$712,78,0)/SUM(VLOOKUP($A215,'5on5'!$A$3:$CZ$712,78,0), VLOOKUP($A215,'5on5'!$A$3:$CZ$712,79,0))             )</f>
        <v>48.275862068965516</v>
      </c>
      <c r="M215" s="28">
        <f>60*VLOOKUP($A215,'5on5'!$A$3:$CZ$712,90,0)/VLOOKUP($A215,'5on5'!$A$3:$CZ$712,94,0)</f>
        <v>1.3788348845225784</v>
      </c>
      <c r="N215" s="28">
        <f>60*VLOOKUP($A215,'5on5'!$A$3:$CZ$712,89,0)/VLOOKUP($A215,'5on5'!$A$3:$CZ$712,94,0)</f>
        <v>1.8958979662185453</v>
      </c>
      <c r="O215" s="28">
        <f t="shared" si="6"/>
        <v>-0.51706308169596693</v>
      </c>
      <c r="P215" s="28">
        <f>VLOOKUP($A215,'5on5'!$A$3:$CZ$712,37,0)</f>
        <v>45.85</v>
      </c>
      <c r="Q215" s="28">
        <f>VLOOKUP($A215,'5on5'!$A$3:$CZ$712,38,0)</f>
        <v>56.01</v>
      </c>
      <c r="R215" s="4">
        <f t="shared" si="7"/>
        <v>-10.159999999999997</v>
      </c>
      <c r="S215" s="28">
        <f>P215-VLOOKUP($A215,'5on5'!$A$3:$CZ$712,101,0)</f>
        <v>-6.759999999999998</v>
      </c>
      <c r="T215" s="28">
        <f>Q215-VLOOKUP($A215,'5on5'!$A$3:$CZ$712,102,0)</f>
        <v>-0.46999999999999886</v>
      </c>
      <c r="U215" s="3">
        <f>60*VLOOKUP($A215,'5on5'!$A$3:$CZ$712,64,0)/VLOOKUP($A215,'5on5'!$A$3:$CZ$712,94,0)</f>
        <v>7.2388831437435366</v>
      </c>
      <c r="V215" s="1">
        <f>IF( VLOOKUP($A215,'5on5'!$A$3:$CZ$712,64,0)&lt;40,"",  VLOOKUP($A215,'5on5'!$A$3:$CZ$712,19,0))</f>
        <v>0</v>
      </c>
      <c r="W215">
        <f>VLOOKUP($A215,'5on5'!$A$3:$CZ$712,14,0)</f>
        <v>0.34</v>
      </c>
      <c r="X215" s="1">
        <f>IF(ISERROR(VLOOKUP($A215,pp!$A$3:$CZ$712,64,0)),"",60*VLOOKUP($A215,pp!$A$3:$CZ$712,64,0)/VLOOKUP($A215,pp!$A$3:$CZ$712,94,0))</f>
        <v>5.9171597633136095</v>
      </c>
      <c r="Y215" s="1" t="str">
        <f>IF(X215="","",IF(VLOOKUP($A215,pp!$A$3:$CZ$712,64,0)&lt;20,"",  VLOOKUP($A215,pp!$A$3:$CZ$712,19,0)))</f>
        <v/>
      </c>
      <c r="Z215" s="1">
        <f>IF(ISERROR( VLOOKUP($A215,pp!$A$3:$CZ$712,14,0)  ),"",VLOOKUP($A215,pp!$A$3:$CZ$712,14,0))</f>
        <v>5.92</v>
      </c>
      <c r="AA215">
        <f>VLOOKUP($A215,'5on5'!$A$3:$CZ$712,41,0)/VLOOKUP($A215,'5on5'!$A$3:$CZ$712,94,0)</f>
        <v>6.0324026197862805E-2</v>
      </c>
      <c r="AB215" t="str">
        <f>IF(ISERROR(VLOOKUP($A215,pk!$A$3:$CZ$712,41,0)),"",IF( VLOOKUP($A215,pk!$A$3:$CZ$712,94,0)&lt;75,"",VLOOKUP($A215,pk!$A$3:$CZ$712,41,0)/VLOOKUP($A215,pk!$A$3:$CZ$712,94,0)))</f>
        <v/>
      </c>
      <c r="AC215">
        <f>(VLOOKUP($A215,allsit!$A$3:$CZ$712,84,0)+VLOOKUP($A215,allsit!$A$3:$CZ$712,85,0))    /VLOOKUP($A215,allsit!$A$3:$CZ$712,94,0)</f>
        <v>0.2292117662039985</v>
      </c>
      <c r="AD215">
        <f>VLOOKUP($A215,'5on5'!$A$3:$CZ$712,93,0)</f>
        <v>-0.34</v>
      </c>
    </row>
    <row r="216" spans="1:30">
      <c r="A216" t="s">
        <v>680</v>
      </c>
      <c r="B216" t="s">
        <v>681</v>
      </c>
      <c r="C216" t="s">
        <v>119</v>
      </c>
      <c r="D216" t="s">
        <v>221</v>
      </c>
      <c r="E216" s="25">
        <f>VLOOKUP($A216,allsit!$A$3:$CZ$712,10,0)</f>
        <v>6</v>
      </c>
      <c r="F216" s="25">
        <f>VLOOKUP($A216,allsit!$A$3:$CZ$712,11,0)</f>
        <v>8</v>
      </c>
      <c r="G216" s="4">
        <f>60*VLOOKUP($A216,allsit!$A$3:$CZ$712,71,0)/VLOOKUP($A216,allsit!$A$3:$CZ$712,94,0)</f>
        <v>-0.41699002698852117</v>
      </c>
      <c r="H216" s="26">
        <f>VLOOKUP($A216,'5on5'!$A$3:$CZ$712,94,0)/VLOOKUP($A216,'5on5'!$A$3:$CZ$712,5,0)</f>
        <v>11.933134328358209</v>
      </c>
      <c r="I216" s="26">
        <f>IF( ISERROR(VLOOKUP($A216,pp!$A$3:$CZ$712,94,0)),0,  VLOOKUP($A216,pp!$A$3:$CZ$712,94,0)/VLOOKUP($A216,pp!$A$3:$CZ$712,5,0))</f>
        <v>0.1344776119402985</v>
      </c>
      <c r="J216" s="26">
        <f>IF( ISERROR(VLOOKUP($A216,pk!$A$3:$CZ$712,94,0)),0,  VLOOKUP($A216,pk!$A$3:$CZ$712,94,0)/VLOOKUP($A216,pk!$A$3:$CZ$712,5,0))</f>
        <v>0.44537313432835823</v>
      </c>
      <c r="K216" s="26">
        <f>VLOOKUP($A216,allsit!$A$3:$CZ$712,98,0)</f>
        <v>17.079999999999998</v>
      </c>
      <c r="L216" s="1">
        <f>IF( SUM(VLOOKUP($A216,'5on5'!$A$3:$CZ$712,78,0), VLOOKUP($A216,'5on5'!$A$3:$CZ$712,79,0))&lt;60,"",  100*VLOOKUP($A216,'5on5'!$A$3:$CZ$712,78,0)/SUM(VLOOKUP($A216,'5on5'!$A$3:$CZ$712,78,0), VLOOKUP($A216,'5on5'!$A$3:$CZ$712,79,0))             )</f>
        <v>49.333333333333336</v>
      </c>
      <c r="M216" s="28">
        <f>60*VLOOKUP($A216,'5on5'!$A$3:$CZ$712,90,0)/VLOOKUP($A216,'5on5'!$A$3:$CZ$712,94,0)</f>
        <v>1.8010806483890334</v>
      </c>
      <c r="N216" s="28">
        <f>60*VLOOKUP($A216,'5on5'!$A$3:$CZ$712,89,0)/VLOOKUP($A216,'5on5'!$A$3:$CZ$712,94,0)</f>
        <v>0.90054032419451668</v>
      </c>
      <c r="O216" s="28">
        <f t="shared" si="6"/>
        <v>0.90054032419451668</v>
      </c>
      <c r="P216" s="28">
        <f>VLOOKUP($A216,'5on5'!$A$3:$CZ$712,37,0)</f>
        <v>55.31</v>
      </c>
      <c r="Q216" s="28">
        <f>VLOOKUP($A216,'5on5'!$A$3:$CZ$712,38,0)</f>
        <v>53.28</v>
      </c>
      <c r="R216" s="4">
        <f t="shared" si="7"/>
        <v>2.0300000000000011</v>
      </c>
      <c r="S216" s="28">
        <f>P216-VLOOKUP($A216,'5on5'!$A$3:$CZ$712,101,0)</f>
        <v>-2.019999999999996</v>
      </c>
      <c r="T216" s="28">
        <f>Q216-VLOOKUP($A216,'5on5'!$A$3:$CZ$712,102,0)</f>
        <v>-1.2899999999999991</v>
      </c>
      <c r="U216" s="3">
        <f>60*VLOOKUP($A216,'5on5'!$A$3:$CZ$712,64,0)/VLOOKUP($A216,'5on5'!$A$3:$CZ$712,94,0)</f>
        <v>6.6039623774264564</v>
      </c>
      <c r="V216" s="1">
        <f>IF( VLOOKUP($A216,'5on5'!$A$3:$CZ$712,64,0)&lt;40,"",  VLOOKUP($A216,'5on5'!$A$3:$CZ$712,19,0))</f>
        <v>6.82</v>
      </c>
      <c r="W216">
        <f>VLOOKUP($A216,'5on5'!$A$3:$CZ$712,14,0)</f>
        <v>0.45</v>
      </c>
      <c r="X216" s="1">
        <f>IF(ISERROR(VLOOKUP($A216,pp!$A$3:$CZ$712,64,0)),"",60*VLOOKUP($A216,pp!$A$3:$CZ$712,64,0)/VLOOKUP($A216,pp!$A$3:$CZ$712,94,0))</f>
        <v>6.659267480577137</v>
      </c>
      <c r="Y216" s="1" t="str">
        <f>IF(X216="","",IF(VLOOKUP($A216,pp!$A$3:$CZ$712,64,0)&lt;20,"",  VLOOKUP($A216,pp!$A$3:$CZ$712,19,0)))</f>
        <v/>
      </c>
      <c r="Z216" s="1">
        <f>IF(ISERROR( VLOOKUP($A216,pp!$A$3:$CZ$712,14,0)  ),"",VLOOKUP($A216,pp!$A$3:$CZ$712,14,0))</f>
        <v>0</v>
      </c>
      <c r="AA216">
        <f>VLOOKUP($A216,'5on5'!$A$3:$CZ$712,41,0)/VLOOKUP($A216,'5on5'!$A$3:$CZ$712,94,0)</f>
        <v>4.7528517110266164E-2</v>
      </c>
      <c r="AB216" t="str">
        <f>IF(ISERROR(VLOOKUP($A216,pk!$A$3:$CZ$712,41,0)),"",IF( VLOOKUP($A216,pk!$A$3:$CZ$712,94,0)&lt;75,"",VLOOKUP($A216,pk!$A$3:$CZ$712,41,0)/VLOOKUP($A216,pk!$A$3:$CZ$712,94,0)))</f>
        <v/>
      </c>
      <c r="AC216">
        <f>(VLOOKUP($A216,allsit!$A$3:$CZ$712,84,0)+VLOOKUP($A216,allsit!$A$3:$CZ$712,85,0))    /VLOOKUP($A216,allsit!$A$3:$CZ$712,94,0)</f>
        <v>0.35212491167919563</v>
      </c>
      <c r="AD216">
        <f>VLOOKUP($A216,'5on5'!$A$3:$CZ$712,93,0)</f>
        <v>0.23</v>
      </c>
    </row>
    <row r="217" spans="1:30">
      <c r="A217" t="s">
        <v>1086</v>
      </c>
      <c r="B217" t="s">
        <v>1087</v>
      </c>
      <c r="C217" t="s">
        <v>68</v>
      </c>
      <c r="D217" t="s">
        <v>230</v>
      </c>
      <c r="E217" s="25">
        <f>VLOOKUP($A217,allsit!$A$3:$CZ$712,10,0)</f>
        <v>8</v>
      </c>
      <c r="F217" s="25">
        <f>VLOOKUP($A217,allsit!$A$3:$CZ$712,11,0)</f>
        <v>12</v>
      </c>
      <c r="G217" s="4">
        <f>60*VLOOKUP($A217,allsit!$A$3:$CZ$712,71,0)/VLOOKUP($A217,allsit!$A$3:$CZ$712,94,0)</f>
        <v>0.16802486768041672</v>
      </c>
      <c r="H217" s="26">
        <f>VLOOKUP($A217,'5on5'!$A$3:$CZ$712,94,0)/VLOOKUP($A217,'5on5'!$A$3:$CZ$712,5,0)</f>
        <v>10.269473684210526</v>
      </c>
      <c r="I217" s="26">
        <f>IF( ISERROR(VLOOKUP($A217,pp!$A$3:$CZ$712,94,0)),0,  VLOOKUP($A217,pp!$A$3:$CZ$712,94,0)/VLOOKUP($A217,pp!$A$3:$CZ$712,5,0))</f>
        <v>1.8228571428571427</v>
      </c>
      <c r="J217" s="26">
        <f>IF( ISERROR(VLOOKUP($A217,pk!$A$3:$CZ$712,94,0)),0,  VLOOKUP($A217,pk!$A$3:$CZ$712,94,0)/VLOOKUP($A217,pk!$A$3:$CZ$712,5,0))</f>
        <v>0</v>
      </c>
      <c r="K217" s="26">
        <f>VLOOKUP($A217,allsit!$A$3:$CZ$712,98,0)</f>
        <v>16.79</v>
      </c>
      <c r="L217" s="1">
        <f>IF( SUM(VLOOKUP($A217,'5on5'!$A$3:$CZ$712,78,0), VLOOKUP($A217,'5on5'!$A$3:$CZ$712,79,0))&lt;60,"",  100*VLOOKUP($A217,'5on5'!$A$3:$CZ$712,78,0)/SUM(VLOOKUP($A217,'5on5'!$A$3:$CZ$712,78,0), VLOOKUP($A217,'5on5'!$A$3:$CZ$712,79,0))             )</f>
        <v>48.684210526315788</v>
      </c>
      <c r="M217" s="28">
        <f>60*VLOOKUP($A217,'5on5'!$A$3:$CZ$712,90,0)/VLOOKUP($A217,'5on5'!$A$3:$CZ$712,94,0)</f>
        <v>1.0250102501025009</v>
      </c>
      <c r="N217" s="28">
        <f>60*VLOOKUP($A217,'5on5'!$A$3:$CZ$712,89,0)/VLOOKUP($A217,'5on5'!$A$3:$CZ$712,94,0)</f>
        <v>1.2300123001230012</v>
      </c>
      <c r="O217" s="28">
        <f t="shared" si="6"/>
        <v>-0.20500205002050031</v>
      </c>
      <c r="P217" s="28">
        <f>VLOOKUP($A217,'5on5'!$A$3:$CZ$712,37,0)</f>
        <v>50.02</v>
      </c>
      <c r="Q217" s="28">
        <f>VLOOKUP($A217,'5on5'!$A$3:$CZ$712,38,0)</f>
        <v>57.91</v>
      </c>
      <c r="R217" s="4">
        <f t="shared" si="7"/>
        <v>-7.8899999999999935</v>
      </c>
      <c r="S217" s="28">
        <f>P217-VLOOKUP($A217,'5on5'!$A$3:$CZ$712,101,0)</f>
        <v>-0.90999999999999659</v>
      </c>
      <c r="T217" s="28">
        <f>Q217-VLOOKUP($A217,'5on5'!$A$3:$CZ$712,102,0)</f>
        <v>2.25</v>
      </c>
      <c r="U217" s="3">
        <f>60*VLOOKUP($A217,'5on5'!$A$3:$CZ$712,64,0)/VLOOKUP($A217,'5on5'!$A$3:$CZ$712,94,0)</f>
        <v>7.892578925789258</v>
      </c>
      <c r="V217" s="1">
        <f>IF( VLOOKUP($A217,'5on5'!$A$3:$CZ$712,64,0)&lt;40,"",  VLOOKUP($A217,'5on5'!$A$3:$CZ$712,19,0))</f>
        <v>7.79</v>
      </c>
      <c r="W217">
        <f>VLOOKUP($A217,'5on5'!$A$3:$CZ$712,14,0)</f>
        <v>0.92</v>
      </c>
      <c r="X217" s="1">
        <f>IF(ISERROR(VLOOKUP($A217,pp!$A$3:$CZ$712,64,0)),"",60*VLOOKUP($A217,pp!$A$3:$CZ$712,64,0)/VLOOKUP($A217,pp!$A$3:$CZ$712,94,0))</f>
        <v>14.106583072100314</v>
      </c>
      <c r="Y217" s="1">
        <f>IF(X217="","",IF(VLOOKUP($A217,pp!$A$3:$CZ$712,64,0)&lt;20,"",  VLOOKUP($A217,pp!$A$3:$CZ$712,19,0)))</f>
        <v>4.17</v>
      </c>
      <c r="Z217" s="1">
        <f>IF(ISERROR( VLOOKUP($A217,pp!$A$3:$CZ$712,14,0)  ),"",VLOOKUP($A217,pp!$A$3:$CZ$712,14,0))</f>
        <v>1.76</v>
      </c>
      <c r="AA217">
        <f>VLOOKUP($A217,'5on5'!$A$3:$CZ$712,41,0)/VLOOKUP($A217,'5on5'!$A$3:$CZ$712,94,0)</f>
        <v>5.4667213338800057E-2</v>
      </c>
      <c r="AB217" t="str">
        <f>IF(ISERROR(VLOOKUP($A217,pk!$A$3:$CZ$712,41,0)),"",IF( VLOOKUP($A217,pk!$A$3:$CZ$712,94,0)&lt;75,"",VLOOKUP($A217,pk!$A$3:$CZ$712,41,0)/VLOOKUP($A217,pk!$A$3:$CZ$712,94,0)))</f>
        <v/>
      </c>
      <c r="AC217">
        <f>(VLOOKUP($A217,allsit!$A$3:$CZ$712,84,0)+VLOOKUP($A217,allsit!$A$3:$CZ$712,85,0))    /VLOOKUP($A217,allsit!$A$3:$CZ$712,94,0)</f>
        <v>0.10501554230026044</v>
      </c>
      <c r="AD217">
        <f>VLOOKUP($A217,'5on5'!$A$3:$CZ$712,93,0)</f>
        <v>-0.1</v>
      </c>
    </row>
    <row r="218" spans="1:30">
      <c r="A218" t="s">
        <v>271</v>
      </c>
      <c r="B218" t="s">
        <v>272</v>
      </c>
      <c r="C218" t="s">
        <v>273</v>
      </c>
      <c r="D218" t="s">
        <v>105</v>
      </c>
      <c r="E218" s="25">
        <f>VLOOKUP($A218,allsit!$A$3:$CZ$712,10,0)</f>
        <v>25</v>
      </c>
      <c r="F218" s="25">
        <f>VLOOKUP($A218,allsit!$A$3:$CZ$712,11,0)</f>
        <v>16</v>
      </c>
      <c r="G218" s="4">
        <f>60*VLOOKUP($A218,allsit!$A$3:$CZ$712,71,0)/VLOOKUP($A218,allsit!$A$3:$CZ$712,94,0)</f>
        <v>1.4308382327313418</v>
      </c>
      <c r="H218" s="26">
        <f>VLOOKUP($A218,'5on5'!$A$3:$CZ$712,94,0)/VLOOKUP($A218,'5on5'!$A$3:$CZ$712,5,0)</f>
        <v>11.976973684210526</v>
      </c>
      <c r="I218" s="26">
        <f>IF( ISERROR(VLOOKUP($A218,pp!$A$3:$CZ$712,94,0)),0,  VLOOKUP($A218,pp!$A$3:$CZ$712,94,0)/VLOOKUP($A218,pp!$A$3:$CZ$712,5,0))</f>
        <v>2.0724999999999998</v>
      </c>
      <c r="J218" s="26">
        <f>IF( ISERROR(VLOOKUP($A218,pk!$A$3:$CZ$712,94,0)),0,  VLOOKUP($A218,pk!$A$3:$CZ$712,94,0)/VLOOKUP($A218,pk!$A$3:$CZ$712,5,0))</f>
        <v>2.5675675675675674E-2</v>
      </c>
      <c r="K218" s="26">
        <f>VLOOKUP($A218,allsit!$A$3:$CZ$712,98,0)</f>
        <v>17.34</v>
      </c>
      <c r="L218" s="1" t="str">
        <f>IF( SUM(VLOOKUP($A218,'5on5'!$A$3:$CZ$712,78,0), VLOOKUP($A218,'5on5'!$A$3:$CZ$712,79,0))&lt;60,"",  100*VLOOKUP($A218,'5on5'!$A$3:$CZ$712,78,0)/SUM(VLOOKUP($A218,'5on5'!$A$3:$CZ$712,78,0), VLOOKUP($A218,'5on5'!$A$3:$CZ$712,79,0))             )</f>
        <v/>
      </c>
      <c r="M218" s="28">
        <f>60*VLOOKUP($A218,'5on5'!$A$3:$CZ$712,90,0)/VLOOKUP($A218,'5on5'!$A$3:$CZ$712,94,0)</f>
        <v>1.4501510574018126</v>
      </c>
      <c r="N218" s="28">
        <f>60*VLOOKUP($A218,'5on5'!$A$3:$CZ$712,89,0)/VLOOKUP($A218,'5on5'!$A$3:$CZ$712,94,0)</f>
        <v>1.1205712716286735</v>
      </c>
      <c r="O218" s="28">
        <f t="shared" si="6"/>
        <v>0.32957978577313907</v>
      </c>
      <c r="P218" s="28">
        <f>VLOOKUP($A218,'5on5'!$A$3:$CZ$712,37,0)</f>
        <v>66.84</v>
      </c>
      <c r="Q218" s="28">
        <f>VLOOKUP($A218,'5on5'!$A$3:$CZ$712,38,0)</f>
        <v>56.69</v>
      </c>
      <c r="R218" s="4">
        <f t="shared" si="7"/>
        <v>10.150000000000006</v>
      </c>
      <c r="S218" s="28">
        <f>P218-VLOOKUP($A218,'5on5'!$A$3:$CZ$712,101,0)</f>
        <v>5.1600000000000037</v>
      </c>
      <c r="T218" s="28">
        <f>Q218-VLOOKUP($A218,'5on5'!$A$3:$CZ$712,102,0)</f>
        <v>2.519999999999996</v>
      </c>
      <c r="U218" s="3">
        <f>60*VLOOKUP($A218,'5on5'!$A$3:$CZ$712,64,0)/VLOOKUP($A218,'5on5'!$A$3:$CZ$712,94,0)</f>
        <v>10.348805273276572</v>
      </c>
      <c r="V218" s="1">
        <f>IF( VLOOKUP($A218,'5on5'!$A$3:$CZ$712,64,0)&lt;40,"",  VLOOKUP($A218,'5on5'!$A$3:$CZ$712,19,0))</f>
        <v>10.83</v>
      </c>
      <c r="W218">
        <f>VLOOKUP($A218,'5on5'!$A$3:$CZ$712,14,0)</f>
        <v>0.92</v>
      </c>
      <c r="X218" s="1">
        <f>IF(ISERROR(VLOOKUP($A218,pp!$A$3:$CZ$712,64,0)),"",60*VLOOKUP($A218,pp!$A$3:$CZ$712,64,0)/VLOOKUP($A218,pp!$A$3:$CZ$712,94,0))</f>
        <v>12.189702241127549</v>
      </c>
      <c r="Y218" s="1">
        <f>IF(X218="","",IF(VLOOKUP($A218,pp!$A$3:$CZ$712,64,0)&lt;20,"",  VLOOKUP($A218,pp!$A$3:$CZ$712,19,0)))</f>
        <v>15.62</v>
      </c>
      <c r="Z218" s="1">
        <f>IF(ISERROR( VLOOKUP($A218,pp!$A$3:$CZ$712,14,0)  ),"",VLOOKUP($A218,pp!$A$3:$CZ$712,14,0))</f>
        <v>0.38</v>
      </c>
      <c r="AA218">
        <f>VLOOKUP($A218,'5on5'!$A$3:$CZ$712,41,0)/VLOOKUP($A218,'5on5'!$A$3:$CZ$712,94,0)</f>
        <v>4.0648173578687177E-2</v>
      </c>
      <c r="AB218" t="str">
        <f>IF(ISERROR(VLOOKUP($A218,pk!$A$3:$CZ$712,41,0)),"",IF( VLOOKUP($A218,pk!$A$3:$CZ$712,94,0)&lt;75,"",VLOOKUP($A218,pk!$A$3:$CZ$712,41,0)/VLOOKUP($A218,pk!$A$3:$CZ$712,94,0)))</f>
        <v/>
      </c>
      <c r="AC218">
        <f>(VLOOKUP($A218,allsit!$A$3:$CZ$712,84,0)+VLOOKUP($A218,allsit!$A$3:$CZ$712,85,0))    /VLOOKUP($A218,allsit!$A$3:$CZ$712,94,0)</f>
        <v>0.28433323855558718</v>
      </c>
      <c r="AD218">
        <f>VLOOKUP($A218,'5on5'!$A$3:$CZ$712,93,0)</f>
        <v>-0.33</v>
      </c>
    </row>
    <row r="219" spans="1:30">
      <c r="A219" t="s">
        <v>906</v>
      </c>
      <c r="B219" t="s">
        <v>907</v>
      </c>
      <c r="C219" t="s">
        <v>87</v>
      </c>
      <c r="D219" t="s">
        <v>221</v>
      </c>
      <c r="E219" s="25">
        <f>VLOOKUP($A219,allsit!$A$3:$CZ$712,10,0)</f>
        <v>9</v>
      </c>
      <c r="F219" s="25">
        <f>VLOOKUP($A219,allsit!$A$3:$CZ$712,11,0)</f>
        <v>18</v>
      </c>
      <c r="G219" s="4">
        <f>60*VLOOKUP($A219,allsit!$A$3:$CZ$712,71,0)/VLOOKUP($A219,allsit!$A$3:$CZ$712,94,0)</f>
        <v>0.37305147222098861</v>
      </c>
      <c r="H219" s="26">
        <f>VLOOKUP($A219,'5on5'!$A$3:$CZ$712,94,0)/VLOOKUP($A219,'5on5'!$A$3:$CZ$712,5,0)</f>
        <v>9.5646249999999995</v>
      </c>
      <c r="I219" s="26">
        <f>IF( ISERROR(VLOOKUP($A219,pp!$A$3:$CZ$712,94,0)),0,  VLOOKUP($A219,pp!$A$3:$CZ$712,94,0)/VLOOKUP($A219,pp!$A$3:$CZ$712,5,0))</f>
        <v>2.364125</v>
      </c>
      <c r="J219" s="26">
        <f>IF( ISERROR(VLOOKUP($A219,pk!$A$3:$CZ$712,94,0)),0,  VLOOKUP($A219,pk!$A$3:$CZ$712,94,0)/VLOOKUP($A219,pk!$A$3:$CZ$712,5,0))</f>
        <v>1.7597499999999999</v>
      </c>
      <c r="K219" s="26">
        <f>VLOOKUP($A219,allsit!$A$3:$CZ$712,98,0)</f>
        <v>16.91</v>
      </c>
      <c r="L219" s="1">
        <f>IF( SUM(VLOOKUP($A219,'5on5'!$A$3:$CZ$712,78,0), VLOOKUP($A219,'5on5'!$A$3:$CZ$712,79,0))&lt;60,"",  100*VLOOKUP($A219,'5on5'!$A$3:$CZ$712,78,0)/SUM(VLOOKUP($A219,'5on5'!$A$3:$CZ$712,78,0), VLOOKUP($A219,'5on5'!$A$3:$CZ$712,79,0))             )</f>
        <v>48.281016442451417</v>
      </c>
      <c r="M219" s="28">
        <f>60*VLOOKUP($A219,'5on5'!$A$3:$CZ$712,90,0)/VLOOKUP($A219,'5on5'!$A$3:$CZ$712,94,0)</f>
        <v>1.5682789445482703</v>
      </c>
      <c r="N219" s="28">
        <f>60*VLOOKUP($A219,'5on5'!$A$3:$CZ$712,89,0)/VLOOKUP($A219,'5on5'!$A$3:$CZ$712,94,0)</f>
        <v>0.86255341950154873</v>
      </c>
      <c r="O219" s="28">
        <f t="shared" si="6"/>
        <v>0.70572552504672159</v>
      </c>
      <c r="P219" s="28">
        <f>VLOOKUP($A219,'5on5'!$A$3:$CZ$712,37,0)</f>
        <v>51.05</v>
      </c>
      <c r="Q219" s="28">
        <f>VLOOKUP($A219,'5on5'!$A$3:$CZ$712,38,0)</f>
        <v>52.38</v>
      </c>
      <c r="R219" s="4">
        <f t="shared" si="7"/>
        <v>-1.3300000000000054</v>
      </c>
      <c r="S219" s="28">
        <f>P219-VLOOKUP($A219,'5on5'!$A$3:$CZ$712,101,0)</f>
        <v>-5.3300000000000054</v>
      </c>
      <c r="T219" s="28">
        <f>Q219-VLOOKUP($A219,'5on5'!$A$3:$CZ$712,102,0)</f>
        <v>-2.6099999999999994</v>
      </c>
      <c r="U219" s="3">
        <f>60*VLOOKUP($A219,'5on5'!$A$3:$CZ$712,64,0)/VLOOKUP($A219,'5on5'!$A$3:$CZ$712,94,0)</f>
        <v>4.4695949919625706</v>
      </c>
      <c r="V219" s="1">
        <f>IF( VLOOKUP($A219,'5on5'!$A$3:$CZ$712,64,0)&lt;40,"",  VLOOKUP($A219,'5on5'!$A$3:$CZ$712,19,0))</f>
        <v>5.26</v>
      </c>
      <c r="W219">
        <f>VLOOKUP($A219,'5on5'!$A$3:$CZ$712,14,0)</f>
        <v>0.55000000000000004</v>
      </c>
      <c r="X219" s="1">
        <f>IF(ISERROR(VLOOKUP($A219,pp!$A$3:$CZ$712,64,0)),"",60*VLOOKUP($A219,pp!$A$3:$CZ$712,64,0)/VLOOKUP($A219,pp!$A$3:$CZ$712,94,0))</f>
        <v>6.6620842806535192</v>
      </c>
      <c r="Y219" s="1">
        <f>IF(X219="","",IF(VLOOKUP($A219,pp!$A$3:$CZ$712,64,0)&lt;20,"",  VLOOKUP($A219,pp!$A$3:$CZ$712,19,0)))</f>
        <v>28.57</v>
      </c>
      <c r="Z219" s="1">
        <f>IF(ISERROR( VLOOKUP($A219,pp!$A$3:$CZ$712,14,0)  ),"",VLOOKUP($A219,pp!$A$3:$CZ$712,14,0))</f>
        <v>1.9</v>
      </c>
      <c r="AA219">
        <f>VLOOKUP($A219,'5on5'!$A$3:$CZ$712,41,0)/VLOOKUP($A219,'5on5'!$A$3:$CZ$712,94,0)</f>
        <v>4.1820771854620541E-2</v>
      </c>
      <c r="AB219">
        <f>IF(ISERROR(VLOOKUP($A219,pk!$A$3:$CZ$712,41,0)),"",IF( VLOOKUP($A219,pk!$A$3:$CZ$712,94,0)&lt;75,"",VLOOKUP($A219,pk!$A$3:$CZ$712,41,0)/VLOOKUP($A219,pk!$A$3:$CZ$712,94,0)))</f>
        <v>1.4206563432305724E-2</v>
      </c>
      <c r="AC219">
        <f>(VLOOKUP($A219,allsit!$A$3:$CZ$712,84,0)+VLOOKUP($A219,allsit!$A$3:$CZ$712,85,0))    /VLOOKUP($A219,allsit!$A$3:$CZ$712,94,0)</f>
        <v>0.10480969933827776</v>
      </c>
      <c r="AD219">
        <f>VLOOKUP($A219,'5on5'!$A$3:$CZ$712,93,0)</f>
        <v>-0.39</v>
      </c>
    </row>
    <row r="220" spans="1:30">
      <c r="A220" t="s">
        <v>534</v>
      </c>
      <c r="B220" t="s">
        <v>535</v>
      </c>
      <c r="C220" t="s">
        <v>68</v>
      </c>
      <c r="D220" t="s">
        <v>182</v>
      </c>
      <c r="E220" s="25">
        <f>VLOOKUP($A220,allsit!$A$3:$CZ$712,10,0)</f>
        <v>14</v>
      </c>
      <c r="F220" s="25">
        <f>VLOOKUP($A220,allsit!$A$3:$CZ$712,11,0)</f>
        <v>30</v>
      </c>
      <c r="G220" s="4">
        <f>60*VLOOKUP($A220,allsit!$A$3:$CZ$712,71,0)/VLOOKUP($A220,allsit!$A$3:$CZ$712,94,0)</f>
        <v>1.9262588595559726</v>
      </c>
      <c r="H220" s="26">
        <f>VLOOKUP($A220,'5on5'!$A$3:$CZ$712,94,0)/VLOOKUP($A220,'5on5'!$A$3:$CZ$712,5,0)</f>
        <v>12.626933333333334</v>
      </c>
      <c r="I220" s="26">
        <f>IF( ISERROR(VLOOKUP($A220,pp!$A$3:$CZ$712,94,0)),0,  VLOOKUP($A220,pp!$A$3:$CZ$712,94,0)/VLOOKUP($A220,pp!$A$3:$CZ$712,5,0))</f>
        <v>2.4283098591549295</v>
      </c>
      <c r="J220" s="26">
        <f>IF( ISERROR(VLOOKUP($A220,pk!$A$3:$CZ$712,94,0)),0,  VLOOKUP($A220,pk!$A$3:$CZ$712,94,0)/VLOOKUP($A220,pk!$A$3:$CZ$712,5,0))</f>
        <v>0.39472222222222225</v>
      </c>
      <c r="K220" s="26">
        <f>VLOOKUP($A220,allsit!$A$3:$CZ$712,98,0)</f>
        <v>17.54</v>
      </c>
      <c r="L220" s="1">
        <f>IF( SUM(VLOOKUP($A220,'5on5'!$A$3:$CZ$712,78,0), VLOOKUP($A220,'5on5'!$A$3:$CZ$712,79,0))&lt;60,"",  100*VLOOKUP($A220,'5on5'!$A$3:$CZ$712,78,0)/SUM(VLOOKUP($A220,'5on5'!$A$3:$CZ$712,78,0), VLOOKUP($A220,'5on5'!$A$3:$CZ$712,79,0))             )</f>
        <v>50.909090909090907</v>
      </c>
      <c r="M220" s="28">
        <f>60*VLOOKUP($A220,'5on5'!$A$3:$CZ$712,90,0)/VLOOKUP($A220,'5on5'!$A$3:$CZ$712,94,0)</f>
        <v>2.3441954763362971</v>
      </c>
      <c r="N220" s="28">
        <f>60*VLOOKUP($A220,'5on5'!$A$3:$CZ$712,89,0)/VLOOKUP($A220,'5on5'!$A$3:$CZ$712,94,0)</f>
        <v>0.95034951743363394</v>
      </c>
      <c r="O220" s="28">
        <f t="shared" si="6"/>
        <v>1.3938459589026633</v>
      </c>
      <c r="P220" s="28">
        <f>VLOOKUP($A220,'5on5'!$A$3:$CZ$712,37,0)</f>
        <v>54.49</v>
      </c>
      <c r="Q220" s="28">
        <f>VLOOKUP($A220,'5on5'!$A$3:$CZ$712,38,0)</f>
        <v>50.24</v>
      </c>
      <c r="R220" s="4">
        <f t="shared" si="7"/>
        <v>4.25</v>
      </c>
      <c r="S220" s="28">
        <f>P220-VLOOKUP($A220,'5on5'!$A$3:$CZ$712,101,0)</f>
        <v>-2.1400000000000006</v>
      </c>
      <c r="T220" s="28">
        <f>Q220-VLOOKUP($A220,'5on5'!$A$3:$CZ$712,102,0)</f>
        <v>-1.2299999999999969</v>
      </c>
      <c r="U220" s="3">
        <f>60*VLOOKUP($A220,'5on5'!$A$3:$CZ$712,64,0)/VLOOKUP($A220,'5on5'!$A$3:$CZ$712,94,0)</f>
        <v>4.8784608561593208</v>
      </c>
      <c r="V220" s="1">
        <f>IF( VLOOKUP($A220,'5on5'!$A$3:$CZ$712,64,0)&lt;40,"",  VLOOKUP($A220,'5on5'!$A$3:$CZ$712,19,0))</f>
        <v>14.29</v>
      </c>
      <c r="W220">
        <f>VLOOKUP($A220,'5on5'!$A$3:$CZ$712,14,0)</f>
        <v>1.27</v>
      </c>
      <c r="X220" s="1">
        <f>IF(ISERROR(VLOOKUP($A220,pp!$A$3:$CZ$712,64,0)),"",60*VLOOKUP($A220,pp!$A$3:$CZ$712,64,0)/VLOOKUP($A220,pp!$A$3:$CZ$712,94,0))</f>
        <v>8.0041760918740206</v>
      </c>
      <c r="Y220" s="1">
        <f>IF(X220="","",IF(VLOOKUP($A220,pp!$A$3:$CZ$712,64,0)&lt;20,"",  VLOOKUP($A220,pp!$A$3:$CZ$712,19,0)))</f>
        <v>8.6999999999999993</v>
      </c>
      <c r="Z220" s="1">
        <f>IF(ISERROR( VLOOKUP($A220,pp!$A$3:$CZ$712,14,0)  ),"",VLOOKUP($A220,pp!$A$3:$CZ$712,14,0))</f>
        <v>2.09</v>
      </c>
      <c r="AA220">
        <f>VLOOKUP($A220,'5on5'!$A$3:$CZ$712,41,0)/VLOOKUP($A220,'5on5'!$A$3:$CZ$712,94,0)</f>
        <v>3.9069924605604954E-2</v>
      </c>
      <c r="AB220" t="str">
        <f>IF(ISERROR(VLOOKUP($A220,pk!$A$3:$CZ$712,41,0)),"",IF( VLOOKUP($A220,pk!$A$3:$CZ$712,94,0)&lt;75,"",VLOOKUP($A220,pk!$A$3:$CZ$712,41,0)/VLOOKUP($A220,pk!$A$3:$CZ$712,94,0)))</f>
        <v/>
      </c>
      <c r="AC220">
        <f>(VLOOKUP($A220,allsit!$A$3:$CZ$712,84,0)+VLOOKUP($A220,allsit!$A$3:$CZ$712,85,0))    /VLOOKUP($A220,allsit!$A$3:$CZ$712,94,0)</f>
        <v>0.11524625655463085</v>
      </c>
      <c r="AD220">
        <f>VLOOKUP($A220,'5on5'!$A$3:$CZ$712,93,0)</f>
        <v>-0.56999999999999995</v>
      </c>
    </row>
    <row r="221" spans="1:30">
      <c r="A221" t="s">
        <v>896</v>
      </c>
      <c r="B221" t="s">
        <v>897</v>
      </c>
      <c r="C221" t="s">
        <v>124</v>
      </c>
      <c r="D221" t="s">
        <v>345</v>
      </c>
      <c r="E221" s="25">
        <f>VLOOKUP($A221,allsit!$A$3:$CZ$712,10,0)</f>
        <v>2</v>
      </c>
      <c r="F221" s="25">
        <f>VLOOKUP($A221,allsit!$A$3:$CZ$712,11,0)</f>
        <v>3</v>
      </c>
      <c r="G221" s="4">
        <f>60*VLOOKUP($A221,allsit!$A$3:$CZ$712,71,0)/VLOOKUP($A221,allsit!$A$3:$CZ$712,94,0)</f>
        <v>-1.812031891761295</v>
      </c>
      <c r="H221" s="26">
        <f>VLOOKUP($A221,'5on5'!$A$3:$CZ$712,94,0)/VLOOKUP($A221,'5on5'!$A$3:$CZ$712,5,0)</f>
        <v>12.219615384615384</v>
      </c>
      <c r="I221" s="26">
        <f>IF( ISERROR(VLOOKUP($A221,pp!$A$3:$CZ$712,94,0)),0,  VLOOKUP($A221,pp!$A$3:$CZ$712,94,0)/VLOOKUP($A221,pp!$A$3:$CZ$712,5,0))</f>
        <v>0.29749999999999999</v>
      </c>
      <c r="J221" s="26">
        <f>IF( ISERROR(VLOOKUP($A221,pk!$A$3:$CZ$712,94,0)),0,  VLOOKUP($A221,pk!$A$3:$CZ$712,94,0)/VLOOKUP($A221,pk!$A$3:$CZ$712,5,0))</f>
        <v>0</v>
      </c>
      <c r="K221" s="26">
        <f>VLOOKUP($A221,allsit!$A$3:$CZ$712,98,0)</f>
        <v>17.09</v>
      </c>
      <c r="L221" s="1" t="str">
        <f>IF( SUM(VLOOKUP($A221,'5on5'!$A$3:$CZ$712,78,0), VLOOKUP($A221,'5on5'!$A$3:$CZ$712,79,0))&lt;60,"",  100*VLOOKUP($A221,'5on5'!$A$3:$CZ$712,78,0)/SUM(VLOOKUP($A221,'5on5'!$A$3:$CZ$712,78,0), VLOOKUP($A221,'5on5'!$A$3:$CZ$712,79,0))             )</f>
        <v/>
      </c>
      <c r="M221" s="28">
        <f>60*VLOOKUP($A221,'5on5'!$A$3:$CZ$712,90,0)/VLOOKUP($A221,'5on5'!$A$3:$CZ$712,94,0)</f>
        <v>1.1331088099209972</v>
      </c>
      <c r="N221" s="28">
        <f>60*VLOOKUP($A221,'5on5'!$A$3:$CZ$712,89,0)/VLOOKUP($A221,'5on5'!$A$3:$CZ$712,94,0)</f>
        <v>1.3219602782411635</v>
      </c>
      <c r="O221" s="28">
        <f t="shared" si="6"/>
        <v>-0.1888514683201663</v>
      </c>
      <c r="P221" s="28">
        <f>VLOOKUP($A221,'5on5'!$A$3:$CZ$712,37,0)</f>
        <v>51.93</v>
      </c>
      <c r="Q221" s="28">
        <f>VLOOKUP($A221,'5on5'!$A$3:$CZ$712,38,0)</f>
        <v>54.77</v>
      </c>
      <c r="R221" s="4">
        <f t="shared" si="7"/>
        <v>-2.8400000000000034</v>
      </c>
      <c r="S221" s="28">
        <f>P221-VLOOKUP($A221,'5on5'!$A$3:$CZ$712,101,0)</f>
        <v>-1.3900000000000006</v>
      </c>
      <c r="T221" s="28">
        <f>Q221-VLOOKUP($A221,'5on5'!$A$3:$CZ$712,102,0)</f>
        <v>-0.62999999999999545</v>
      </c>
      <c r="U221" s="3">
        <f>60*VLOOKUP($A221,'5on5'!$A$3:$CZ$712,64,0)/VLOOKUP($A221,'5on5'!$A$3:$CZ$712,94,0)</f>
        <v>8.1206131377671475</v>
      </c>
      <c r="V221" s="1">
        <f>IF( VLOOKUP($A221,'5on5'!$A$3:$CZ$712,64,0)&lt;40,"",  VLOOKUP($A221,'5on5'!$A$3:$CZ$712,19,0))</f>
        <v>4.6500000000000004</v>
      </c>
      <c r="W221">
        <f>VLOOKUP($A221,'5on5'!$A$3:$CZ$712,14,0)</f>
        <v>0.56999999999999995</v>
      </c>
      <c r="X221" s="1">
        <f>IF(ISERROR(VLOOKUP($A221,pp!$A$3:$CZ$712,64,0)),"",60*VLOOKUP($A221,pp!$A$3:$CZ$712,64,0)/VLOOKUP($A221,pp!$A$3:$CZ$712,94,0))</f>
        <v>0</v>
      </c>
      <c r="Y221" s="1" t="str">
        <f>IF(X221="","",IF(VLOOKUP($A221,pp!$A$3:$CZ$712,64,0)&lt;20,"",  VLOOKUP($A221,pp!$A$3:$CZ$712,19,0)))</f>
        <v/>
      </c>
      <c r="Z221" s="1">
        <f>IF(ISERROR( VLOOKUP($A221,pp!$A$3:$CZ$712,14,0)  ),"",VLOOKUP($A221,pp!$A$3:$CZ$712,14,0))</f>
        <v>0</v>
      </c>
      <c r="AA221">
        <f>VLOOKUP($A221,'5on5'!$A$3:$CZ$712,41,0)/VLOOKUP($A221,'5on5'!$A$3:$CZ$712,94,0)</f>
        <v>2.8327720248024931E-2</v>
      </c>
      <c r="AB221" t="str">
        <f>IF(ISERROR(VLOOKUP($A221,pk!$A$3:$CZ$712,41,0)),"",IF( VLOOKUP($A221,pk!$A$3:$CZ$712,94,0)&lt;75,"",VLOOKUP($A221,pk!$A$3:$CZ$712,41,0)/VLOOKUP($A221,pk!$A$3:$CZ$712,94,0)))</f>
        <v/>
      </c>
      <c r="AC221">
        <f>(VLOOKUP($A221,allsit!$A$3:$CZ$712,84,0)+VLOOKUP($A221,allsit!$A$3:$CZ$712,85,0))    /VLOOKUP($A221,allsit!$A$3:$CZ$712,94,0)</f>
        <v>0.30502536844648465</v>
      </c>
      <c r="AD221">
        <f>VLOOKUP($A221,'5on5'!$A$3:$CZ$712,93,0)</f>
        <v>0</v>
      </c>
    </row>
    <row r="222" spans="1:30">
      <c r="A222" t="s">
        <v>1218</v>
      </c>
      <c r="B222" t="s">
        <v>1219</v>
      </c>
      <c r="C222" t="s">
        <v>119</v>
      </c>
      <c r="D222" t="s">
        <v>544</v>
      </c>
      <c r="E222" s="25">
        <f>VLOOKUP($A222,allsit!$A$3:$CZ$712,10,0)</f>
        <v>7</v>
      </c>
      <c r="F222" s="25">
        <f>VLOOKUP($A222,allsit!$A$3:$CZ$712,11,0)</f>
        <v>6</v>
      </c>
      <c r="G222" s="4">
        <f>60*VLOOKUP($A222,allsit!$A$3:$CZ$712,71,0)/VLOOKUP($A222,allsit!$A$3:$CZ$712,94,0)</f>
        <v>-2.0789156376034263</v>
      </c>
      <c r="H222" s="26">
        <f>VLOOKUP($A222,'5on5'!$A$3:$CZ$712,94,0)/VLOOKUP($A222,'5on5'!$A$3:$CZ$712,5,0)</f>
        <v>9.7292592592592584</v>
      </c>
      <c r="I222" s="26">
        <f>IF( ISERROR(VLOOKUP($A222,pp!$A$3:$CZ$712,94,0)),0,  VLOOKUP($A222,pp!$A$3:$CZ$712,94,0)/VLOOKUP($A222,pp!$A$3:$CZ$712,5,0))</f>
        <v>0.50150943396226411</v>
      </c>
      <c r="J222" s="26">
        <f>IF( ISERROR(VLOOKUP($A222,pk!$A$3:$CZ$712,94,0)),0,  VLOOKUP($A222,pk!$A$3:$CZ$712,94,0)/VLOOKUP($A222,pk!$A$3:$CZ$712,5,0))</f>
        <v>2.7272222222222222</v>
      </c>
      <c r="K222" s="26">
        <f>VLOOKUP($A222,allsit!$A$3:$CZ$712,98,0)</f>
        <v>16.739999999999998</v>
      </c>
      <c r="L222" s="1">
        <f>IF( SUM(VLOOKUP($A222,'5on5'!$A$3:$CZ$712,78,0), VLOOKUP($A222,'5on5'!$A$3:$CZ$712,79,0))&lt;60,"",  100*VLOOKUP($A222,'5on5'!$A$3:$CZ$712,78,0)/SUM(VLOOKUP($A222,'5on5'!$A$3:$CZ$712,78,0), VLOOKUP($A222,'5on5'!$A$3:$CZ$712,79,0))             )</f>
        <v>55.907172995780591</v>
      </c>
      <c r="M222" s="28">
        <f>60*VLOOKUP($A222,'5on5'!$A$3:$CZ$712,90,0)/VLOOKUP($A222,'5on5'!$A$3:$CZ$712,94,0)</f>
        <v>1.7130457954242644</v>
      </c>
      <c r="N222" s="28">
        <f>60*VLOOKUP($A222,'5on5'!$A$3:$CZ$712,89,0)/VLOOKUP($A222,'5on5'!$A$3:$CZ$712,94,0)</f>
        <v>0.6852183181697058</v>
      </c>
      <c r="O222" s="28">
        <f t="shared" si="6"/>
        <v>1.0278274772545586</v>
      </c>
      <c r="P222" s="28">
        <f>VLOOKUP($A222,'5on5'!$A$3:$CZ$712,37,0)</f>
        <v>41.57</v>
      </c>
      <c r="Q222" s="28">
        <f>VLOOKUP($A222,'5on5'!$A$3:$CZ$712,38,0)</f>
        <v>55.96</v>
      </c>
      <c r="R222" s="4">
        <f t="shared" si="7"/>
        <v>-14.39</v>
      </c>
      <c r="S222" s="28">
        <f>P222-VLOOKUP($A222,'5on5'!$A$3:$CZ$712,101,0)</f>
        <v>-6.740000000000002</v>
      </c>
      <c r="T222" s="28">
        <f>Q222-VLOOKUP($A222,'5on5'!$A$3:$CZ$712,102,0)</f>
        <v>1.1799999999999997</v>
      </c>
      <c r="U222" s="3">
        <f>60*VLOOKUP($A222,'5on5'!$A$3:$CZ$712,64,0)/VLOOKUP($A222,'5on5'!$A$3:$CZ$712,94,0)</f>
        <v>6.0527618104990673</v>
      </c>
      <c r="V222" s="1">
        <f>IF( VLOOKUP($A222,'5on5'!$A$3:$CZ$712,64,0)&lt;40,"",  VLOOKUP($A222,'5on5'!$A$3:$CZ$712,19,0))</f>
        <v>11.32</v>
      </c>
      <c r="W222">
        <f>VLOOKUP($A222,'5on5'!$A$3:$CZ$712,14,0)</f>
        <v>0.56999999999999995</v>
      </c>
      <c r="X222" s="1">
        <f>IF(ISERROR(VLOOKUP($A222,pp!$A$3:$CZ$712,64,0)),"",60*VLOOKUP($A222,pp!$A$3:$CZ$712,64,0)/VLOOKUP($A222,pp!$A$3:$CZ$712,94,0))</f>
        <v>2.2573363431151243</v>
      </c>
      <c r="Y222" s="1" t="str">
        <f>IF(X222="","",IF(VLOOKUP($A222,pp!$A$3:$CZ$712,64,0)&lt;20,"",  VLOOKUP($A222,pp!$A$3:$CZ$712,19,0)))</f>
        <v/>
      </c>
      <c r="Z222" s="1">
        <f>IF(ISERROR( VLOOKUP($A222,pp!$A$3:$CZ$712,14,0)  ),"",VLOOKUP($A222,pp!$A$3:$CZ$712,14,0))</f>
        <v>2.2599999999999998</v>
      </c>
      <c r="AA222">
        <f>VLOOKUP($A222,'5on5'!$A$3:$CZ$712,41,0)/VLOOKUP($A222,'5on5'!$A$3:$CZ$712,94,0)</f>
        <v>3.6164300125623355E-2</v>
      </c>
      <c r="AB222">
        <f>IF(ISERROR(VLOOKUP($A222,pk!$A$3:$CZ$712,41,0)),"",IF( VLOOKUP($A222,pk!$A$3:$CZ$712,94,0)&lt;75,"",VLOOKUP($A222,pk!$A$3:$CZ$712,41,0)/VLOOKUP($A222,pk!$A$3:$CZ$712,94,0)))</f>
        <v>0</v>
      </c>
      <c r="AC222">
        <f>(VLOOKUP($A222,allsit!$A$3:$CZ$712,84,0)+VLOOKUP($A222,allsit!$A$3:$CZ$712,85,0))    /VLOOKUP($A222,allsit!$A$3:$CZ$712,94,0)</f>
        <v>0.10671766939697587</v>
      </c>
      <c r="AD222">
        <f>VLOOKUP($A222,'5on5'!$A$3:$CZ$712,93,0)</f>
        <v>0.46</v>
      </c>
    </row>
    <row r="223" spans="1:30">
      <c r="A223" t="s">
        <v>178</v>
      </c>
      <c r="B223" t="s">
        <v>179</v>
      </c>
      <c r="C223" t="s">
        <v>68</v>
      </c>
      <c r="D223" t="s">
        <v>63</v>
      </c>
      <c r="E223" s="25">
        <f>VLOOKUP($A223,allsit!$A$3:$CZ$712,10,0)</f>
        <v>9</v>
      </c>
      <c r="F223" s="25">
        <f>VLOOKUP($A223,allsit!$A$3:$CZ$712,11,0)</f>
        <v>17</v>
      </c>
      <c r="G223" s="4">
        <f>60*VLOOKUP($A223,allsit!$A$3:$CZ$712,71,0)/VLOOKUP($A223,allsit!$A$3:$CZ$712,94,0)</f>
        <v>-0.11517309556487604</v>
      </c>
      <c r="H223" s="26">
        <f>VLOOKUP($A223,'5on5'!$A$3:$CZ$712,94,0)/VLOOKUP($A223,'5on5'!$A$3:$CZ$712,5,0)</f>
        <v>12.243561643835616</v>
      </c>
      <c r="I223" s="26">
        <f>IF( ISERROR(VLOOKUP($A223,pp!$A$3:$CZ$712,94,0)),0,  VLOOKUP($A223,pp!$A$3:$CZ$712,94,0)/VLOOKUP($A223,pp!$A$3:$CZ$712,5,0))</f>
        <v>0.25521126760563384</v>
      </c>
      <c r="J223" s="26">
        <f>IF( ISERROR(VLOOKUP($A223,pk!$A$3:$CZ$712,94,0)),0,  VLOOKUP($A223,pk!$A$3:$CZ$712,94,0)/VLOOKUP($A223,pk!$A$3:$CZ$712,5,0))</f>
        <v>1.4644444444444444</v>
      </c>
      <c r="K223" s="26">
        <f>VLOOKUP($A223,allsit!$A$3:$CZ$712,98,0)</f>
        <v>17.170000000000002</v>
      </c>
      <c r="L223" s="1">
        <f>IF( SUM(VLOOKUP($A223,'5on5'!$A$3:$CZ$712,78,0), VLOOKUP($A223,'5on5'!$A$3:$CZ$712,79,0))&lt;60,"",  100*VLOOKUP($A223,'5on5'!$A$3:$CZ$712,78,0)/SUM(VLOOKUP($A223,'5on5'!$A$3:$CZ$712,78,0), VLOOKUP($A223,'5on5'!$A$3:$CZ$712,79,0))             )</f>
        <v>42.857142857142854</v>
      </c>
      <c r="M223" s="28">
        <f>60*VLOOKUP($A223,'5on5'!$A$3:$CZ$712,90,0)/VLOOKUP($A223,'5on5'!$A$3:$CZ$712,94,0)</f>
        <v>0.87269797936852467</v>
      </c>
      <c r="N223" s="28">
        <f>60*VLOOKUP($A223,'5on5'!$A$3:$CZ$712,89,0)/VLOOKUP($A223,'5on5'!$A$3:$CZ$712,94,0)</f>
        <v>0.40278368278547294</v>
      </c>
      <c r="O223" s="28">
        <f t="shared" si="6"/>
        <v>0.46991429658305173</v>
      </c>
      <c r="P223" s="28">
        <f>VLOOKUP($A223,'5on5'!$A$3:$CZ$712,37,0)</f>
        <v>57.13</v>
      </c>
      <c r="Q223" s="28">
        <f>VLOOKUP($A223,'5on5'!$A$3:$CZ$712,38,0)</f>
        <v>43.7</v>
      </c>
      <c r="R223" s="4">
        <f t="shared" si="7"/>
        <v>13.43</v>
      </c>
      <c r="S223" s="28">
        <f>P223-VLOOKUP($A223,'5on5'!$A$3:$CZ$712,101,0)</f>
        <v>-1.1999999999999957</v>
      </c>
      <c r="T223" s="28">
        <f>Q223-VLOOKUP($A223,'5on5'!$A$3:$CZ$712,102,0)</f>
        <v>-5.8099999999999952</v>
      </c>
      <c r="U223" s="3">
        <f>60*VLOOKUP($A223,'5on5'!$A$3:$CZ$712,64,0)/VLOOKUP($A223,'5on5'!$A$3:$CZ$712,94,0)</f>
        <v>8.794110407482826</v>
      </c>
      <c r="V223" s="1">
        <f>IF( VLOOKUP($A223,'5on5'!$A$3:$CZ$712,64,0)&lt;40,"",  VLOOKUP($A223,'5on5'!$A$3:$CZ$712,19,0))</f>
        <v>6.11</v>
      </c>
      <c r="W223">
        <f>VLOOKUP($A223,'5on5'!$A$3:$CZ$712,14,0)</f>
        <v>1.07</v>
      </c>
      <c r="X223" s="1">
        <f>IF(ISERROR(VLOOKUP($A223,pp!$A$3:$CZ$712,64,0)),"",60*VLOOKUP($A223,pp!$A$3:$CZ$712,64,0)/VLOOKUP($A223,pp!$A$3:$CZ$712,94,0))</f>
        <v>0</v>
      </c>
      <c r="Y223" s="1" t="str">
        <f>IF(X223="","",IF(VLOOKUP($A223,pp!$A$3:$CZ$712,64,0)&lt;20,"",  VLOOKUP($A223,pp!$A$3:$CZ$712,19,0)))</f>
        <v/>
      </c>
      <c r="Z223" s="1">
        <f>IF(ISERROR( VLOOKUP($A223,pp!$A$3:$CZ$712,14,0)  ),"",VLOOKUP($A223,pp!$A$3:$CZ$712,14,0))</f>
        <v>0</v>
      </c>
      <c r="AA223">
        <f>VLOOKUP($A223,'5on5'!$A$3:$CZ$712,41,0)/VLOOKUP($A223,'5on5'!$A$3:$CZ$712,94,0)</f>
        <v>3.6921837588668356E-2</v>
      </c>
      <c r="AB223">
        <f>IF(ISERROR(VLOOKUP($A223,pk!$A$3:$CZ$712,41,0)),"",IF( VLOOKUP($A223,pk!$A$3:$CZ$712,94,0)&lt;75,"",VLOOKUP($A223,pk!$A$3:$CZ$712,41,0)/VLOOKUP($A223,pk!$A$3:$CZ$712,94,0)))</f>
        <v>1.8968133535660091E-2</v>
      </c>
      <c r="AC223">
        <f>(VLOOKUP($A223,allsit!$A$3:$CZ$712,84,0)+VLOOKUP($A223,allsit!$A$3:$CZ$712,85,0))    /VLOOKUP($A223,allsit!$A$3:$CZ$712,94,0)</f>
        <v>0.3224846675816529</v>
      </c>
      <c r="AD223">
        <f>VLOOKUP($A223,'5on5'!$A$3:$CZ$712,93,0)</f>
        <v>0.47</v>
      </c>
    </row>
    <row r="224" spans="1:30">
      <c r="A224" t="s">
        <v>313</v>
      </c>
      <c r="B224" t="s">
        <v>314</v>
      </c>
      <c r="C224" t="s">
        <v>97</v>
      </c>
      <c r="D224" t="s">
        <v>88</v>
      </c>
      <c r="E224" s="25">
        <f>VLOOKUP($A224,allsit!$A$3:$CZ$712,10,0)</f>
        <v>17</v>
      </c>
      <c r="F224" s="25">
        <f>VLOOKUP($A224,allsit!$A$3:$CZ$712,11,0)</f>
        <v>22</v>
      </c>
      <c r="G224" s="4">
        <f>60*VLOOKUP($A224,allsit!$A$3:$CZ$712,71,0)/VLOOKUP($A224,allsit!$A$3:$CZ$712,94,0)</f>
        <v>0</v>
      </c>
      <c r="H224" s="26">
        <f>VLOOKUP($A224,'5on5'!$A$3:$CZ$712,94,0)/VLOOKUP($A224,'5on5'!$A$3:$CZ$712,5,0)</f>
        <v>13.148148148148149</v>
      </c>
      <c r="I224" s="26">
        <f>IF( ISERROR(VLOOKUP($A224,pp!$A$3:$CZ$712,94,0)),0,  VLOOKUP($A224,pp!$A$3:$CZ$712,94,0)/VLOOKUP($A224,pp!$A$3:$CZ$712,5,0))</f>
        <v>2.6029487179487178</v>
      </c>
      <c r="J224" s="26">
        <f>IF( ISERROR(VLOOKUP($A224,pk!$A$3:$CZ$712,94,0)),0,  VLOOKUP($A224,pk!$A$3:$CZ$712,94,0)/VLOOKUP($A224,pk!$A$3:$CZ$712,5,0))</f>
        <v>2.3333333333333334E-2</v>
      </c>
      <c r="K224" s="26">
        <f>VLOOKUP($A224,allsit!$A$3:$CZ$712,98,0)</f>
        <v>17.600000000000001</v>
      </c>
      <c r="L224" s="1">
        <f>IF( SUM(VLOOKUP($A224,'5on5'!$A$3:$CZ$712,78,0), VLOOKUP($A224,'5on5'!$A$3:$CZ$712,79,0))&lt;60,"",  100*VLOOKUP($A224,'5on5'!$A$3:$CZ$712,78,0)/SUM(VLOOKUP($A224,'5on5'!$A$3:$CZ$712,78,0), VLOOKUP($A224,'5on5'!$A$3:$CZ$712,79,0))             )</f>
        <v>47.794117647058826</v>
      </c>
      <c r="M224" s="28">
        <f>60*VLOOKUP($A224,'5on5'!$A$3:$CZ$712,90,0)/VLOOKUP($A224,'5on5'!$A$3:$CZ$712,94,0)</f>
        <v>1.8591549295774648</v>
      </c>
      <c r="N224" s="28">
        <f>60*VLOOKUP($A224,'5on5'!$A$3:$CZ$712,89,0)/VLOOKUP($A224,'5on5'!$A$3:$CZ$712,94,0)</f>
        <v>1.7464788732394365</v>
      </c>
      <c r="O224" s="28">
        <f t="shared" si="6"/>
        <v>0.11267605633802824</v>
      </c>
      <c r="P224" s="28">
        <f>VLOOKUP($A224,'5on5'!$A$3:$CZ$712,37,0)</f>
        <v>60.39</v>
      </c>
      <c r="Q224" s="28">
        <f>VLOOKUP($A224,'5on5'!$A$3:$CZ$712,38,0)</f>
        <v>52.68</v>
      </c>
      <c r="R224" s="4">
        <f t="shared" si="7"/>
        <v>7.7100000000000009</v>
      </c>
      <c r="S224" s="28">
        <f>P224-VLOOKUP($A224,'5on5'!$A$3:$CZ$712,101,0)</f>
        <v>3.0300000000000011</v>
      </c>
      <c r="T224" s="28">
        <f>Q224-VLOOKUP($A224,'5on5'!$A$3:$CZ$712,102,0)</f>
        <v>-1.6000000000000014</v>
      </c>
      <c r="U224" s="3">
        <f>60*VLOOKUP($A224,'5on5'!$A$3:$CZ$712,64,0)/VLOOKUP($A224,'5on5'!$A$3:$CZ$712,94,0)</f>
        <v>7.323943661971831</v>
      </c>
      <c r="V224" s="1">
        <f>IF( VLOOKUP($A224,'5on5'!$A$3:$CZ$712,64,0)&lt;40,"",  VLOOKUP($A224,'5on5'!$A$3:$CZ$712,19,0))</f>
        <v>8.4600000000000009</v>
      </c>
      <c r="W224">
        <f>VLOOKUP($A224,'5on5'!$A$3:$CZ$712,14,0)</f>
        <v>0.56000000000000005</v>
      </c>
      <c r="X224" s="1">
        <f>IF(ISERROR(VLOOKUP($A224,pp!$A$3:$CZ$712,64,0)),"",60*VLOOKUP($A224,pp!$A$3:$CZ$712,64,0)/VLOOKUP($A224,pp!$A$3:$CZ$712,94,0))</f>
        <v>8.2746392158794269</v>
      </c>
      <c r="Y224" s="1">
        <f>IF(X224="","",IF(VLOOKUP($A224,pp!$A$3:$CZ$712,64,0)&lt;20,"",  VLOOKUP($A224,pp!$A$3:$CZ$712,19,0)))</f>
        <v>10.71</v>
      </c>
      <c r="Z224" s="1">
        <f>IF(ISERROR( VLOOKUP($A224,pp!$A$3:$CZ$712,14,0)  ),"",VLOOKUP($A224,pp!$A$3:$CZ$712,14,0))</f>
        <v>3.25</v>
      </c>
      <c r="AA224">
        <f>VLOOKUP($A224,'5on5'!$A$3:$CZ$712,41,0)/VLOOKUP($A224,'5on5'!$A$3:$CZ$712,94,0)</f>
        <v>5.539906103286385E-2</v>
      </c>
      <c r="AB224" t="str">
        <f>IF(ISERROR(VLOOKUP($A224,pk!$A$3:$CZ$712,41,0)),"",IF( VLOOKUP($A224,pk!$A$3:$CZ$712,94,0)&lt;75,"",VLOOKUP($A224,pk!$A$3:$CZ$712,41,0)/VLOOKUP($A224,pk!$A$3:$CZ$712,94,0)))</f>
        <v/>
      </c>
      <c r="AC224">
        <f>(VLOOKUP($A224,allsit!$A$3:$CZ$712,84,0)+VLOOKUP($A224,allsit!$A$3:$CZ$712,85,0))    /VLOOKUP($A224,allsit!$A$3:$CZ$712,94,0)</f>
        <v>0.18710754193080012</v>
      </c>
      <c r="AD224">
        <f>VLOOKUP($A224,'5on5'!$A$3:$CZ$712,93,0)</f>
        <v>0.39</v>
      </c>
    </row>
    <row r="225" spans="1:30">
      <c r="A225" t="s">
        <v>725</v>
      </c>
      <c r="B225" t="s">
        <v>726</v>
      </c>
      <c r="C225" t="s">
        <v>113</v>
      </c>
      <c r="D225" t="s">
        <v>727</v>
      </c>
      <c r="E225" s="25">
        <f>VLOOKUP($A225,allsit!$A$3:$CZ$712,10,0)</f>
        <v>4</v>
      </c>
      <c r="F225" s="25">
        <f>VLOOKUP($A225,allsit!$A$3:$CZ$712,11,0)</f>
        <v>6</v>
      </c>
      <c r="G225" s="4">
        <f>60*VLOOKUP($A225,allsit!$A$3:$CZ$712,71,0)/VLOOKUP($A225,allsit!$A$3:$CZ$712,94,0)</f>
        <v>-1.0351431085347549</v>
      </c>
      <c r="H225" s="26">
        <f>VLOOKUP($A225,'5on5'!$A$3:$CZ$712,94,0)/VLOOKUP($A225,'5on5'!$A$3:$CZ$712,5,0)</f>
        <v>9.987358490566038</v>
      </c>
      <c r="I225" s="26">
        <f>IF( ISERROR(VLOOKUP($A225,pp!$A$3:$CZ$712,94,0)),0,  VLOOKUP($A225,pp!$A$3:$CZ$712,94,0)/VLOOKUP($A225,pp!$A$3:$CZ$712,5,0))</f>
        <v>0.82250000000000001</v>
      </c>
      <c r="J225" s="26">
        <f>IF( ISERROR(VLOOKUP($A225,pk!$A$3:$CZ$712,94,0)),0,  VLOOKUP($A225,pk!$A$3:$CZ$712,94,0)/VLOOKUP($A225,pk!$A$3:$CZ$712,5,0))</f>
        <v>0</v>
      </c>
      <c r="K225" s="26">
        <f>VLOOKUP($A225,allsit!$A$3:$CZ$712,98,0)</f>
        <v>17.03</v>
      </c>
      <c r="L225" s="1" t="str">
        <f>IF( SUM(VLOOKUP($A225,'5on5'!$A$3:$CZ$712,78,0), VLOOKUP($A225,'5on5'!$A$3:$CZ$712,79,0))&lt;60,"",  100*VLOOKUP($A225,'5on5'!$A$3:$CZ$712,78,0)/SUM(VLOOKUP($A225,'5on5'!$A$3:$CZ$712,78,0), VLOOKUP($A225,'5on5'!$A$3:$CZ$712,79,0))             )</f>
        <v/>
      </c>
      <c r="M225" s="28">
        <f>60*VLOOKUP($A225,'5on5'!$A$3:$CZ$712,90,0)/VLOOKUP($A225,'5on5'!$A$3:$CZ$712,94,0)</f>
        <v>2.1536659550752835</v>
      </c>
      <c r="N225" s="28">
        <f>60*VLOOKUP($A225,'5on5'!$A$3:$CZ$712,89,0)/VLOOKUP($A225,'5on5'!$A$3:$CZ$712,94,0)</f>
        <v>1.4735609166304573</v>
      </c>
      <c r="O225" s="28">
        <f t="shared" si="6"/>
        <v>0.68010503844482617</v>
      </c>
      <c r="P225" s="28">
        <f>VLOOKUP($A225,'5on5'!$A$3:$CZ$712,37,0)</f>
        <v>52.6</v>
      </c>
      <c r="Q225" s="28">
        <f>VLOOKUP($A225,'5on5'!$A$3:$CZ$712,38,0)</f>
        <v>50.67</v>
      </c>
      <c r="R225" s="4">
        <f t="shared" si="7"/>
        <v>1.9299999999999997</v>
      </c>
      <c r="S225" s="28">
        <f>P225-VLOOKUP($A225,'5on5'!$A$3:$CZ$712,101,0)</f>
        <v>-1.2999999999999972</v>
      </c>
      <c r="T225" s="28">
        <f>Q225-VLOOKUP($A225,'5on5'!$A$3:$CZ$712,102,0)</f>
        <v>-2.7999999999999972</v>
      </c>
      <c r="U225" s="3">
        <f>60*VLOOKUP($A225,'5on5'!$A$3:$CZ$712,64,0)/VLOOKUP($A225,'5on5'!$A$3:$CZ$712,94,0)</f>
        <v>5.3274894678178066</v>
      </c>
      <c r="V225" s="1">
        <f>IF( VLOOKUP($A225,'5on5'!$A$3:$CZ$712,64,0)&lt;40,"",  VLOOKUP($A225,'5on5'!$A$3:$CZ$712,19,0))</f>
        <v>4.26</v>
      </c>
      <c r="W225">
        <f>VLOOKUP($A225,'5on5'!$A$3:$CZ$712,14,0)</f>
        <v>0.34</v>
      </c>
      <c r="X225" s="1">
        <f>IF(ISERROR(VLOOKUP($A225,pp!$A$3:$CZ$712,64,0)),"",60*VLOOKUP($A225,pp!$A$3:$CZ$712,64,0)/VLOOKUP($A225,pp!$A$3:$CZ$712,94,0))</f>
        <v>18.237082066869299</v>
      </c>
      <c r="Y225" s="1" t="str">
        <f>IF(X225="","",IF(VLOOKUP($A225,pp!$A$3:$CZ$712,64,0)&lt;20,"",  VLOOKUP($A225,pp!$A$3:$CZ$712,19,0)))</f>
        <v/>
      </c>
      <c r="Z225" s="1">
        <f>IF(ISERROR( VLOOKUP($A225,pp!$A$3:$CZ$712,14,0)  ),"",VLOOKUP($A225,pp!$A$3:$CZ$712,14,0))</f>
        <v>4.21</v>
      </c>
      <c r="AA225">
        <f>VLOOKUP($A225,'5on5'!$A$3:$CZ$712,41,0)/VLOOKUP($A225,'5on5'!$A$3:$CZ$712,94,0)</f>
        <v>5.8564600532748944E-2</v>
      </c>
      <c r="AB225" t="str">
        <f>IF(ISERROR(VLOOKUP($A225,pk!$A$3:$CZ$712,41,0)),"",IF( VLOOKUP($A225,pk!$A$3:$CZ$712,94,0)&lt;75,"",VLOOKUP($A225,pk!$A$3:$CZ$712,41,0)/VLOOKUP($A225,pk!$A$3:$CZ$712,94,0)))</f>
        <v/>
      </c>
      <c r="AC225">
        <f>(VLOOKUP($A225,allsit!$A$3:$CZ$712,84,0)+VLOOKUP($A225,allsit!$A$3:$CZ$712,85,0))    /VLOOKUP($A225,allsit!$A$3:$CZ$712,94,0)</f>
        <v>0.13284336559529356</v>
      </c>
      <c r="AD225">
        <f>VLOOKUP($A225,'5on5'!$A$3:$CZ$712,93,0)</f>
        <v>0</v>
      </c>
    </row>
    <row r="226" spans="1:30">
      <c r="A226" t="s">
        <v>327</v>
      </c>
      <c r="B226" t="s">
        <v>328</v>
      </c>
      <c r="C226" t="s">
        <v>68</v>
      </c>
      <c r="D226" t="s">
        <v>168</v>
      </c>
      <c r="E226" s="25">
        <f>VLOOKUP($A226,allsit!$A$3:$CZ$712,10,0)</f>
        <v>24</v>
      </c>
      <c r="F226" s="25">
        <f>VLOOKUP($A226,allsit!$A$3:$CZ$712,11,0)</f>
        <v>28</v>
      </c>
      <c r="G226" s="4">
        <f>60*VLOOKUP($A226,allsit!$A$3:$CZ$712,71,0)/VLOOKUP($A226,allsit!$A$3:$CZ$712,94,0)</f>
        <v>0.4738213693437574</v>
      </c>
      <c r="H226" s="26">
        <f>VLOOKUP($A226,'5on5'!$A$3:$CZ$712,94,0)/VLOOKUP($A226,'5on5'!$A$3:$CZ$712,5,0)</f>
        <v>13.493714285714285</v>
      </c>
      <c r="I226" s="26">
        <f>IF( ISERROR(VLOOKUP($A226,pp!$A$3:$CZ$712,94,0)),0,  VLOOKUP($A226,pp!$A$3:$CZ$712,94,0)/VLOOKUP($A226,pp!$A$3:$CZ$712,5,0))</f>
        <v>3.2144776119402985</v>
      </c>
      <c r="J226" s="26">
        <f>IF( ISERROR(VLOOKUP($A226,pk!$A$3:$CZ$712,94,0)),0,  VLOOKUP($A226,pk!$A$3:$CZ$712,94,0)/VLOOKUP($A226,pk!$A$3:$CZ$712,5,0))</f>
        <v>1.9862857142857142</v>
      </c>
      <c r="K226" s="26">
        <f>VLOOKUP($A226,allsit!$A$3:$CZ$712,98,0)</f>
        <v>17.850000000000001</v>
      </c>
      <c r="L226" s="1">
        <f>IF( SUM(VLOOKUP($A226,'5on5'!$A$3:$CZ$712,78,0), VLOOKUP($A226,'5on5'!$A$3:$CZ$712,79,0))&lt;60,"",  100*VLOOKUP($A226,'5on5'!$A$3:$CZ$712,78,0)/SUM(VLOOKUP($A226,'5on5'!$A$3:$CZ$712,78,0), VLOOKUP($A226,'5on5'!$A$3:$CZ$712,79,0))             )</f>
        <v>49.430740037950663</v>
      </c>
      <c r="M226" s="28">
        <f>60*VLOOKUP($A226,'5on5'!$A$3:$CZ$712,90,0)/VLOOKUP($A226,'5on5'!$A$3:$CZ$712,94,0)</f>
        <v>1.2069111543999322</v>
      </c>
      <c r="N226" s="28">
        <f>60*VLOOKUP($A226,'5on5'!$A$3:$CZ$712,89,0)/VLOOKUP($A226,'5on5'!$A$3:$CZ$712,94,0)</f>
        <v>0.88930295587363428</v>
      </c>
      <c r="O226" s="28">
        <f t="shared" si="6"/>
        <v>0.31760819852629796</v>
      </c>
      <c r="P226" s="28">
        <f>VLOOKUP($A226,'5on5'!$A$3:$CZ$712,37,0)</f>
        <v>59.39</v>
      </c>
      <c r="Q226" s="28">
        <f>VLOOKUP($A226,'5on5'!$A$3:$CZ$712,38,0)</f>
        <v>51.07</v>
      </c>
      <c r="R226" s="4">
        <f t="shared" si="7"/>
        <v>8.32</v>
      </c>
      <c r="S226" s="28">
        <f>P226-VLOOKUP($A226,'5on5'!$A$3:$CZ$712,101,0)</f>
        <v>1.5799999999999983</v>
      </c>
      <c r="T226" s="28">
        <f>Q226-VLOOKUP($A226,'5on5'!$A$3:$CZ$712,102,0)</f>
        <v>-2.25</v>
      </c>
      <c r="U226" s="3">
        <f>60*VLOOKUP($A226,'5on5'!$A$3:$CZ$712,64,0)/VLOOKUP($A226,'5on5'!$A$3:$CZ$712,94,0)</f>
        <v>5.4628610146523249</v>
      </c>
      <c r="V226" s="1">
        <f>IF( VLOOKUP($A226,'5on5'!$A$3:$CZ$712,64,0)&lt;40,"",  VLOOKUP($A226,'5on5'!$A$3:$CZ$712,19,0))</f>
        <v>15.12</v>
      </c>
      <c r="W226">
        <f>VLOOKUP($A226,'5on5'!$A$3:$CZ$712,14,0)</f>
        <v>1.02</v>
      </c>
      <c r="X226" s="1">
        <f>IF(ISERROR(VLOOKUP($A226,pp!$A$3:$CZ$712,64,0)),"",60*VLOOKUP($A226,pp!$A$3:$CZ$712,64,0)/VLOOKUP($A226,pp!$A$3:$CZ$712,94,0))</f>
        <v>10.865022983702465</v>
      </c>
      <c r="Y226" s="1">
        <f>IF(X226="","",IF(VLOOKUP($A226,pp!$A$3:$CZ$712,64,0)&lt;20,"",  VLOOKUP($A226,pp!$A$3:$CZ$712,19,0)))</f>
        <v>23.08</v>
      </c>
      <c r="Z226" s="1">
        <f>IF(ISERROR( VLOOKUP($A226,pp!$A$3:$CZ$712,14,0)  ),"",VLOOKUP($A226,pp!$A$3:$CZ$712,14,0))</f>
        <v>2.5099999999999998</v>
      </c>
      <c r="AA226">
        <f>VLOOKUP($A226,'5on5'!$A$3:$CZ$712,41,0)/VLOOKUP($A226,'5on5'!$A$3:$CZ$712,94,0)</f>
        <v>4.3406453798594057E-2</v>
      </c>
      <c r="AB226">
        <f>IF(ISERROR(VLOOKUP($A226,pk!$A$3:$CZ$712,41,0)),"",IF( VLOOKUP($A226,pk!$A$3:$CZ$712,94,0)&lt;75,"",VLOOKUP($A226,pk!$A$3:$CZ$712,41,0)/VLOOKUP($A226,pk!$A$3:$CZ$712,94,0)))</f>
        <v>0</v>
      </c>
      <c r="AC226">
        <f>(VLOOKUP($A226,allsit!$A$3:$CZ$712,84,0)+VLOOKUP($A226,allsit!$A$3:$CZ$712,85,0))    /VLOOKUP($A226,allsit!$A$3:$CZ$712,94,0)</f>
        <v>7.8970228223959563E-2</v>
      </c>
      <c r="AD226">
        <f>VLOOKUP($A226,'5on5'!$A$3:$CZ$712,93,0)</f>
        <v>0.32</v>
      </c>
    </row>
    <row r="227" spans="1:30">
      <c r="A227" t="s">
        <v>285</v>
      </c>
      <c r="B227" t="s">
        <v>286</v>
      </c>
      <c r="C227" t="s">
        <v>273</v>
      </c>
      <c r="D227" t="s">
        <v>168</v>
      </c>
      <c r="E227" s="25">
        <f>VLOOKUP($A227,allsit!$A$3:$CZ$712,10,0)</f>
        <v>11</v>
      </c>
      <c r="F227" s="25">
        <f>VLOOKUP($A227,allsit!$A$3:$CZ$712,11,0)</f>
        <v>12</v>
      </c>
      <c r="G227" s="4">
        <f>60*VLOOKUP($A227,allsit!$A$3:$CZ$712,71,0)/VLOOKUP($A227,allsit!$A$3:$CZ$712,94,0)</f>
        <v>0.22024208275596258</v>
      </c>
      <c r="H227" s="26">
        <f>VLOOKUP($A227,'5on5'!$A$3:$CZ$712,94,0)/VLOOKUP($A227,'5on5'!$A$3:$CZ$712,5,0)</f>
        <v>12.314</v>
      </c>
      <c r="I227" s="26">
        <f>IF( ISERROR(VLOOKUP($A227,pp!$A$3:$CZ$712,94,0)),0,  VLOOKUP($A227,pp!$A$3:$CZ$712,94,0)/VLOOKUP($A227,pp!$A$3:$CZ$712,5,0))</f>
        <v>0.5764935064935065</v>
      </c>
      <c r="J227" s="26">
        <f>IF( ISERROR(VLOOKUP($A227,pk!$A$3:$CZ$712,94,0)),0,  VLOOKUP($A227,pk!$A$3:$CZ$712,94,0)/VLOOKUP($A227,pk!$A$3:$CZ$712,5,0))</f>
        <v>0.56362500000000004</v>
      </c>
      <c r="K227" s="26">
        <f>VLOOKUP($A227,allsit!$A$3:$CZ$712,98,0)</f>
        <v>17</v>
      </c>
      <c r="L227" s="1">
        <f>IF( SUM(VLOOKUP($A227,'5on5'!$A$3:$CZ$712,78,0), VLOOKUP($A227,'5on5'!$A$3:$CZ$712,79,0))&lt;60,"",  100*VLOOKUP($A227,'5on5'!$A$3:$CZ$712,78,0)/SUM(VLOOKUP($A227,'5on5'!$A$3:$CZ$712,78,0), VLOOKUP($A227,'5on5'!$A$3:$CZ$712,79,0))             )</f>
        <v>46.967741935483872</v>
      </c>
      <c r="M227" s="28">
        <f>60*VLOOKUP($A227,'5on5'!$A$3:$CZ$712,90,0)/VLOOKUP($A227,'5on5'!$A$3:$CZ$712,94,0)</f>
        <v>1.3399382816306642</v>
      </c>
      <c r="N227" s="28">
        <f>60*VLOOKUP($A227,'5on5'!$A$3:$CZ$712,89,0)/VLOOKUP($A227,'5on5'!$A$3:$CZ$712,94,0)</f>
        <v>0.79178171187266522</v>
      </c>
      <c r="O227" s="28">
        <f t="shared" si="6"/>
        <v>0.54815656975799898</v>
      </c>
      <c r="P227" s="28">
        <f>VLOOKUP($A227,'5on5'!$A$3:$CZ$712,37,0)</f>
        <v>55.12</v>
      </c>
      <c r="Q227" s="28">
        <f>VLOOKUP($A227,'5on5'!$A$3:$CZ$712,38,0)</f>
        <v>46.17</v>
      </c>
      <c r="R227" s="4">
        <f t="shared" si="7"/>
        <v>8.9499999999999957</v>
      </c>
      <c r="S227" s="28">
        <f>P227-VLOOKUP($A227,'5on5'!$A$3:$CZ$712,101,0)</f>
        <v>0.14000000000000057</v>
      </c>
      <c r="T227" s="28">
        <f>Q227-VLOOKUP($A227,'5on5'!$A$3:$CZ$712,102,0)</f>
        <v>-6.68</v>
      </c>
      <c r="U227" s="3">
        <f>60*VLOOKUP($A227,'5on5'!$A$3:$CZ$712,64,0)/VLOOKUP($A227,'5on5'!$A$3:$CZ$712,94,0)</f>
        <v>5.7860971252233231</v>
      </c>
      <c r="V227" s="1">
        <f>IF( VLOOKUP($A227,'5on5'!$A$3:$CZ$712,64,0)&lt;40,"",  VLOOKUP($A227,'5on5'!$A$3:$CZ$712,19,0))</f>
        <v>10.53</v>
      </c>
      <c r="W227">
        <f>VLOOKUP($A227,'5on5'!$A$3:$CZ$712,14,0)</f>
        <v>0.49</v>
      </c>
      <c r="X227" s="1">
        <f>IF(ISERROR(VLOOKUP($A227,pp!$A$3:$CZ$712,64,0)),"",60*VLOOKUP($A227,pp!$A$3:$CZ$712,64,0)/VLOOKUP($A227,pp!$A$3:$CZ$712,94,0))</f>
        <v>2.7033115566569048</v>
      </c>
      <c r="Y227" s="1" t="str">
        <f>IF(X227="","",IF(VLOOKUP($A227,pp!$A$3:$CZ$712,64,0)&lt;20,"",  VLOOKUP($A227,pp!$A$3:$CZ$712,19,0)))</f>
        <v/>
      </c>
      <c r="Z227" s="1">
        <f>IF(ISERROR( VLOOKUP($A227,pp!$A$3:$CZ$712,14,0)  ),"",VLOOKUP($A227,pp!$A$3:$CZ$712,14,0))</f>
        <v>4.05</v>
      </c>
      <c r="AA227">
        <f>VLOOKUP($A227,'5on5'!$A$3:$CZ$712,41,0)/VLOOKUP($A227,'5on5'!$A$3:$CZ$712,94,0)</f>
        <v>3.6543771317199936E-2</v>
      </c>
      <c r="AB227" t="str">
        <f>IF(ISERROR(VLOOKUP($A227,pk!$A$3:$CZ$712,41,0)),"",IF( VLOOKUP($A227,pk!$A$3:$CZ$712,94,0)&lt;75,"",VLOOKUP($A227,pk!$A$3:$CZ$712,41,0)/VLOOKUP($A227,pk!$A$3:$CZ$712,94,0)))</f>
        <v/>
      </c>
      <c r="AC227">
        <f>(VLOOKUP($A227,allsit!$A$3:$CZ$712,84,0)+VLOOKUP($A227,allsit!$A$3:$CZ$712,85,0))    /VLOOKUP($A227,allsit!$A$3:$CZ$712,94,0)</f>
        <v>0.35514035844398967</v>
      </c>
      <c r="AD227">
        <f>VLOOKUP($A227,'5on5'!$A$3:$CZ$712,93,0)</f>
        <v>0</v>
      </c>
    </row>
    <row r="228" spans="1:30">
      <c r="A228" t="s">
        <v>589</v>
      </c>
      <c r="B228" t="s">
        <v>590</v>
      </c>
      <c r="C228" t="s">
        <v>124</v>
      </c>
      <c r="D228" t="s">
        <v>84</v>
      </c>
      <c r="E228" s="25">
        <f>VLOOKUP($A228,allsit!$A$3:$CZ$712,10,0)</f>
        <v>18</v>
      </c>
      <c r="F228" s="25">
        <f>VLOOKUP($A228,allsit!$A$3:$CZ$712,11,0)</f>
        <v>26</v>
      </c>
      <c r="G228" s="4">
        <f>60*VLOOKUP($A228,allsit!$A$3:$CZ$712,71,0)/VLOOKUP($A228,allsit!$A$3:$CZ$712,94,0)</f>
        <v>1.1374407582938388</v>
      </c>
      <c r="H228" s="26">
        <f>VLOOKUP($A228,'5on5'!$A$3:$CZ$712,94,0)/VLOOKUP($A228,'5on5'!$A$3:$CZ$712,5,0)</f>
        <v>13.695185185185185</v>
      </c>
      <c r="I228" s="26">
        <f>IF( ISERROR(VLOOKUP($A228,pp!$A$3:$CZ$712,94,0)),0,  VLOOKUP($A228,pp!$A$3:$CZ$712,94,0)/VLOOKUP($A228,pp!$A$3:$CZ$712,5,0))</f>
        <v>1.7880519480519481</v>
      </c>
      <c r="J228" s="26">
        <f>IF( ISERROR(VLOOKUP($A228,pk!$A$3:$CZ$712,94,0)),0,  VLOOKUP($A228,pk!$A$3:$CZ$712,94,0)/VLOOKUP($A228,pk!$A$3:$CZ$712,5,0))</f>
        <v>3.7249999999999998E-2</v>
      </c>
      <c r="K228" s="26">
        <f>VLOOKUP($A228,allsit!$A$3:$CZ$712,98,0)</f>
        <v>17.37</v>
      </c>
      <c r="L228" s="1" t="str">
        <f>IF( SUM(VLOOKUP($A228,'5on5'!$A$3:$CZ$712,78,0), VLOOKUP($A228,'5on5'!$A$3:$CZ$712,79,0))&lt;60,"",  100*VLOOKUP($A228,'5on5'!$A$3:$CZ$712,78,0)/SUM(VLOOKUP($A228,'5on5'!$A$3:$CZ$712,78,0), VLOOKUP($A228,'5on5'!$A$3:$CZ$712,79,0))             )</f>
        <v/>
      </c>
      <c r="M228" s="28">
        <f>60*VLOOKUP($A228,'5on5'!$A$3:$CZ$712,90,0)/VLOOKUP($A228,'5on5'!$A$3:$CZ$712,94,0)</f>
        <v>1.6226302836898614</v>
      </c>
      <c r="N228" s="28">
        <f>60*VLOOKUP($A228,'5on5'!$A$3:$CZ$712,89,0)/VLOOKUP($A228,'5on5'!$A$3:$CZ$712,94,0)</f>
        <v>2.163507044919815</v>
      </c>
      <c r="O228" s="28">
        <f t="shared" si="6"/>
        <v>-0.54087676122995365</v>
      </c>
      <c r="P228" s="28">
        <f>VLOOKUP($A228,'5on5'!$A$3:$CZ$712,37,0)</f>
        <v>58.25</v>
      </c>
      <c r="Q228" s="28">
        <f>VLOOKUP($A228,'5on5'!$A$3:$CZ$712,38,0)</f>
        <v>55.71</v>
      </c>
      <c r="R228" s="4">
        <f t="shared" si="7"/>
        <v>2.5399999999999991</v>
      </c>
      <c r="S228" s="28">
        <f>P228-VLOOKUP($A228,'5on5'!$A$3:$CZ$712,101,0)</f>
        <v>1.6499999999999986</v>
      </c>
      <c r="T228" s="28">
        <f>Q228-VLOOKUP($A228,'5on5'!$A$3:$CZ$712,102,0)</f>
        <v>3.8100000000000023</v>
      </c>
      <c r="U228" s="3">
        <f>60*VLOOKUP($A228,'5on5'!$A$3:$CZ$712,64,0)/VLOOKUP($A228,'5on5'!$A$3:$CZ$712,94,0)</f>
        <v>6.4364334586364498</v>
      </c>
      <c r="V228" s="1">
        <f>IF( VLOOKUP($A228,'5on5'!$A$3:$CZ$712,64,0)&lt;40,"",  VLOOKUP($A228,'5on5'!$A$3:$CZ$712,19,0))</f>
        <v>10.92</v>
      </c>
      <c r="W228">
        <f>VLOOKUP($A228,'5on5'!$A$3:$CZ$712,14,0)</f>
        <v>0.97</v>
      </c>
      <c r="X228" s="1">
        <f>IF(ISERROR(VLOOKUP($A228,pp!$A$3:$CZ$712,64,0)),"",60*VLOOKUP($A228,pp!$A$3:$CZ$712,64,0)/VLOOKUP($A228,pp!$A$3:$CZ$712,94,0))</f>
        <v>4.7937245787332943</v>
      </c>
      <c r="Y228" s="1" t="str">
        <f>IF(X228="","",IF(VLOOKUP($A228,pp!$A$3:$CZ$712,64,0)&lt;20,"",  VLOOKUP($A228,pp!$A$3:$CZ$712,19,0)))</f>
        <v/>
      </c>
      <c r="Z228" s="1">
        <f>IF(ISERROR( VLOOKUP($A228,pp!$A$3:$CZ$712,14,0)  ),"",VLOOKUP($A228,pp!$A$3:$CZ$712,14,0))</f>
        <v>2.61</v>
      </c>
      <c r="AA228">
        <f>VLOOKUP($A228,'5on5'!$A$3:$CZ$712,41,0)/VLOOKUP($A228,'5on5'!$A$3:$CZ$712,94,0)</f>
        <v>4.597452470454607E-2</v>
      </c>
      <c r="AB228" t="str">
        <f>IF(ISERROR(VLOOKUP($A228,pk!$A$3:$CZ$712,41,0)),"",IF( VLOOKUP($A228,pk!$A$3:$CZ$712,94,0)&lt;75,"",VLOOKUP($A228,pk!$A$3:$CZ$712,41,0)/VLOOKUP($A228,pk!$A$3:$CZ$712,94,0)))</f>
        <v/>
      </c>
      <c r="AC228">
        <f>(VLOOKUP($A228,allsit!$A$3:$CZ$712,84,0)+VLOOKUP($A228,allsit!$A$3:$CZ$712,85,0))    /VLOOKUP($A228,allsit!$A$3:$CZ$712,94,0)</f>
        <v>0.29649289099526066</v>
      </c>
      <c r="AD228">
        <f>VLOOKUP($A228,'5on5'!$A$3:$CZ$712,93,0)</f>
        <v>-0.11</v>
      </c>
    </row>
    <row r="229" spans="1:30">
      <c r="A229" t="s">
        <v>1297</v>
      </c>
      <c r="B229" t="s">
        <v>1298</v>
      </c>
      <c r="C229" t="s">
        <v>80</v>
      </c>
      <c r="D229" t="s">
        <v>858</v>
      </c>
      <c r="E229" s="25">
        <f>VLOOKUP($A229,allsit!$A$3:$CZ$712,10,0)</f>
        <v>10</v>
      </c>
      <c r="F229" s="25">
        <f>VLOOKUP($A229,allsit!$A$3:$CZ$712,11,0)</f>
        <v>11</v>
      </c>
      <c r="G229" s="4">
        <f>60*VLOOKUP($A229,allsit!$A$3:$CZ$712,71,0)/VLOOKUP($A229,allsit!$A$3:$CZ$712,94,0)</f>
        <v>-0.35287890372287245</v>
      </c>
      <c r="H229" s="26">
        <f>VLOOKUP($A229,'5on5'!$A$3:$CZ$712,94,0)/VLOOKUP($A229,'5on5'!$A$3:$CZ$712,5,0)</f>
        <v>12.602</v>
      </c>
      <c r="I229" s="26">
        <f>IF( ISERROR(VLOOKUP($A229,pp!$A$3:$CZ$712,94,0)),0,  VLOOKUP($A229,pp!$A$3:$CZ$712,94,0)/VLOOKUP($A229,pp!$A$3:$CZ$712,5,0))</f>
        <v>2.0961818181818184</v>
      </c>
      <c r="J229" s="26">
        <f>IF( ISERROR(VLOOKUP($A229,pk!$A$3:$CZ$712,94,0)),0,  VLOOKUP($A229,pk!$A$3:$CZ$712,94,0)/VLOOKUP($A229,pk!$A$3:$CZ$712,5,0))</f>
        <v>3.8909090909090914E-2</v>
      </c>
      <c r="K229" s="26">
        <f>VLOOKUP($A229,allsit!$A$3:$CZ$712,98,0)</f>
        <v>17.38</v>
      </c>
      <c r="L229" s="1" t="str">
        <f>IF( SUM(VLOOKUP($A229,'5on5'!$A$3:$CZ$712,78,0), VLOOKUP($A229,'5on5'!$A$3:$CZ$712,79,0))&lt;60,"",  100*VLOOKUP($A229,'5on5'!$A$3:$CZ$712,78,0)/SUM(VLOOKUP($A229,'5on5'!$A$3:$CZ$712,78,0), VLOOKUP($A229,'5on5'!$A$3:$CZ$712,79,0))             )</f>
        <v/>
      </c>
      <c r="M229" s="28">
        <f>60*VLOOKUP($A229,'5on5'!$A$3:$CZ$712,90,0)/VLOOKUP($A229,'5on5'!$A$3:$CZ$712,94,0)</f>
        <v>2.8566894143786699</v>
      </c>
      <c r="N229" s="28">
        <f>60*VLOOKUP($A229,'5on5'!$A$3:$CZ$712,89,0)/VLOOKUP($A229,'5on5'!$A$3:$CZ$712,94,0)</f>
        <v>1.7313269178052546</v>
      </c>
      <c r="O229" s="28">
        <f t="shared" si="6"/>
        <v>1.1253624965734152</v>
      </c>
      <c r="P229" s="28">
        <f>VLOOKUP($A229,'5on5'!$A$3:$CZ$712,37,0)</f>
        <v>51.25</v>
      </c>
      <c r="Q229" s="28">
        <f>VLOOKUP($A229,'5on5'!$A$3:$CZ$712,38,0)</f>
        <v>65.099999999999994</v>
      </c>
      <c r="R229" s="4">
        <f t="shared" si="7"/>
        <v>-13.849999999999994</v>
      </c>
      <c r="S229" s="28">
        <f>P229-VLOOKUP($A229,'5on5'!$A$3:$CZ$712,101,0)</f>
        <v>-0.71000000000000085</v>
      </c>
      <c r="T229" s="28">
        <f>Q229-VLOOKUP($A229,'5on5'!$A$3:$CZ$712,102,0)</f>
        <v>4.4699999999999918</v>
      </c>
      <c r="U229" s="3">
        <f>60*VLOOKUP($A229,'5on5'!$A$3:$CZ$712,64,0)/VLOOKUP($A229,'5on5'!$A$3:$CZ$712,94,0)</f>
        <v>6.6656086335502298</v>
      </c>
      <c r="V229" s="1">
        <f>IF( VLOOKUP($A229,'5on5'!$A$3:$CZ$712,64,0)&lt;40,"",  VLOOKUP($A229,'5on5'!$A$3:$CZ$712,19,0))</f>
        <v>10.39</v>
      </c>
      <c r="W229">
        <f>VLOOKUP($A229,'5on5'!$A$3:$CZ$712,14,0)</f>
        <v>0.78</v>
      </c>
      <c r="X229" s="1">
        <f>IF(ISERROR(VLOOKUP($A229,pp!$A$3:$CZ$712,64,0)),"",60*VLOOKUP($A229,pp!$A$3:$CZ$712,64,0)/VLOOKUP($A229,pp!$A$3:$CZ$712,94,0))</f>
        <v>8.3268279989591463</v>
      </c>
      <c r="Y229" s="1" t="str">
        <f>IF(X229="","",IF(VLOOKUP($A229,pp!$A$3:$CZ$712,64,0)&lt;20,"",  VLOOKUP($A229,pp!$A$3:$CZ$712,19,0)))</f>
        <v/>
      </c>
      <c r="Z229" s="1">
        <f>IF(ISERROR( VLOOKUP($A229,pp!$A$3:$CZ$712,14,0)  ),"",VLOOKUP($A229,pp!$A$3:$CZ$712,14,0))</f>
        <v>0.52</v>
      </c>
      <c r="AA229">
        <f>VLOOKUP($A229,'5on5'!$A$3:$CZ$712,41,0)/VLOOKUP($A229,'5on5'!$A$3:$CZ$712,94,0)</f>
        <v>3.4626538356105088E-2</v>
      </c>
      <c r="AB229" t="str">
        <f>IF(ISERROR(VLOOKUP($A229,pk!$A$3:$CZ$712,41,0)),"",IF( VLOOKUP($A229,pk!$A$3:$CZ$712,94,0)&lt;75,"",VLOOKUP($A229,pk!$A$3:$CZ$712,41,0)/VLOOKUP($A229,pk!$A$3:$CZ$712,94,0)))</f>
        <v/>
      </c>
      <c r="AC229">
        <f>(VLOOKUP($A229,allsit!$A$3:$CZ$712,84,0)+VLOOKUP($A229,allsit!$A$3:$CZ$712,85,0))    /VLOOKUP($A229,allsit!$A$3:$CZ$712,94,0)</f>
        <v>0.20702229018408516</v>
      </c>
      <c r="AD229">
        <f>VLOOKUP($A229,'5on5'!$A$3:$CZ$712,93,0)</f>
        <v>-0.17</v>
      </c>
    </row>
    <row r="230" spans="1:30">
      <c r="A230" t="s">
        <v>735</v>
      </c>
      <c r="B230" t="s">
        <v>736</v>
      </c>
      <c r="C230" t="s">
        <v>124</v>
      </c>
      <c r="D230" t="s">
        <v>221</v>
      </c>
      <c r="E230" s="25">
        <f>VLOOKUP($A230,allsit!$A$3:$CZ$712,10,0)</f>
        <v>16</v>
      </c>
      <c r="F230" s="25">
        <f>VLOOKUP($A230,allsit!$A$3:$CZ$712,11,0)</f>
        <v>20</v>
      </c>
      <c r="G230" s="4">
        <f>60*VLOOKUP($A230,allsit!$A$3:$CZ$712,71,0)/VLOOKUP($A230,allsit!$A$3:$CZ$712,94,0)</f>
        <v>0.56876350813331811</v>
      </c>
      <c r="H230" s="26">
        <f>VLOOKUP($A230,'5on5'!$A$3:$CZ$712,94,0)/VLOOKUP($A230,'5on5'!$A$3:$CZ$712,5,0)</f>
        <v>12.733709677419355</v>
      </c>
      <c r="I230" s="26">
        <f>IF( ISERROR(VLOOKUP($A230,pp!$A$3:$CZ$712,94,0)),0,  VLOOKUP($A230,pp!$A$3:$CZ$712,94,0)/VLOOKUP($A230,pp!$A$3:$CZ$712,5,0))</f>
        <v>2.988064516129032</v>
      </c>
      <c r="J230" s="26">
        <f>IF( ISERROR(VLOOKUP($A230,pk!$A$3:$CZ$712,94,0)),0,  VLOOKUP($A230,pk!$A$3:$CZ$712,94,0)/VLOOKUP($A230,pk!$A$3:$CZ$712,5,0))</f>
        <v>0.39693548387096772</v>
      </c>
      <c r="K230" s="26">
        <f>VLOOKUP($A230,allsit!$A$3:$CZ$712,98,0)</f>
        <v>17.66</v>
      </c>
      <c r="L230" s="1" t="str">
        <f>IF( SUM(VLOOKUP($A230,'5on5'!$A$3:$CZ$712,78,0), VLOOKUP($A230,'5on5'!$A$3:$CZ$712,79,0))&lt;60,"",  100*VLOOKUP($A230,'5on5'!$A$3:$CZ$712,78,0)/SUM(VLOOKUP($A230,'5on5'!$A$3:$CZ$712,78,0), VLOOKUP($A230,'5on5'!$A$3:$CZ$712,79,0))             )</f>
        <v/>
      </c>
      <c r="M230" s="28">
        <f>60*VLOOKUP($A230,'5on5'!$A$3:$CZ$712,90,0)/VLOOKUP($A230,'5on5'!$A$3:$CZ$712,94,0)</f>
        <v>1.9759591635106208</v>
      </c>
      <c r="N230" s="28">
        <f>60*VLOOKUP($A230,'5on5'!$A$3:$CZ$712,89,0)/VLOOKUP($A230,'5on5'!$A$3:$CZ$712,94,0)</f>
        <v>1.9759591635106208</v>
      </c>
      <c r="O230" s="28">
        <f t="shared" si="6"/>
        <v>0</v>
      </c>
      <c r="P230" s="28">
        <f>VLOOKUP($A230,'5on5'!$A$3:$CZ$712,37,0)</f>
        <v>57.61</v>
      </c>
      <c r="Q230" s="28">
        <f>VLOOKUP($A230,'5on5'!$A$3:$CZ$712,38,0)</f>
        <v>56.39</v>
      </c>
      <c r="R230" s="4">
        <f t="shared" si="7"/>
        <v>1.2199999999999989</v>
      </c>
      <c r="S230" s="28">
        <f>P230-VLOOKUP($A230,'5on5'!$A$3:$CZ$712,101,0)</f>
        <v>-0.73000000000000398</v>
      </c>
      <c r="T230" s="28">
        <f>Q230-VLOOKUP($A230,'5on5'!$A$3:$CZ$712,102,0)</f>
        <v>0.39999999999999858</v>
      </c>
      <c r="U230" s="3">
        <f>60*VLOOKUP($A230,'5on5'!$A$3:$CZ$712,64,0)/VLOOKUP($A230,'5on5'!$A$3:$CZ$712,94,0)</f>
        <v>7.3718476484819311</v>
      </c>
      <c r="V230" s="1">
        <f>IF( VLOOKUP($A230,'5on5'!$A$3:$CZ$712,64,0)&lt;40,"",  VLOOKUP($A230,'5on5'!$A$3:$CZ$712,19,0))</f>
        <v>9.2799999999999994</v>
      </c>
      <c r="W230">
        <f>VLOOKUP($A230,'5on5'!$A$3:$CZ$712,14,0)</f>
        <v>1.06</v>
      </c>
      <c r="X230" s="1">
        <f>IF(ISERROR(VLOOKUP($A230,pp!$A$3:$CZ$712,64,0)),"",60*VLOOKUP($A230,pp!$A$3:$CZ$712,64,0)/VLOOKUP($A230,pp!$A$3:$CZ$712,94,0))</f>
        <v>12.307027960703877</v>
      </c>
      <c r="Y230" s="1">
        <f>IF(X230="","",IF(VLOOKUP($A230,pp!$A$3:$CZ$712,64,0)&lt;20,"",  VLOOKUP($A230,pp!$A$3:$CZ$712,19,0)))</f>
        <v>15.79</v>
      </c>
      <c r="Z230" s="1">
        <f>IF(ISERROR( VLOOKUP($A230,pp!$A$3:$CZ$712,14,0)  ),"",VLOOKUP($A230,pp!$A$3:$CZ$712,14,0))</f>
        <v>1.3</v>
      </c>
      <c r="AA230">
        <f>VLOOKUP($A230,'5on5'!$A$3:$CZ$712,41,0)/VLOOKUP($A230,'5on5'!$A$3:$CZ$712,94,0)</f>
        <v>5.3198900556055174E-2</v>
      </c>
      <c r="AB230" t="str">
        <f>IF(ISERROR(VLOOKUP($A230,pk!$A$3:$CZ$712,41,0)),"",IF( VLOOKUP($A230,pk!$A$3:$CZ$712,94,0)&lt;75,"",VLOOKUP($A230,pk!$A$3:$CZ$712,41,0)/VLOOKUP($A230,pk!$A$3:$CZ$712,94,0)))</f>
        <v/>
      </c>
      <c r="AC230">
        <f>(VLOOKUP($A230,allsit!$A$3:$CZ$712,84,0)+VLOOKUP($A230,allsit!$A$3:$CZ$712,85,0))    /VLOOKUP($A230,allsit!$A$3:$CZ$712,94,0)</f>
        <v>0.14313881621355173</v>
      </c>
      <c r="AD230">
        <f>VLOOKUP($A230,'5on5'!$A$3:$CZ$712,93,0)</f>
        <v>0.23</v>
      </c>
    </row>
    <row r="231" spans="1:30">
      <c r="A231" t="s">
        <v>955</v>
      </c>
      <c r="B231" t="s">
        <v>956</v>
      </c>
      <c r="C231" t="s">
        <v>87</v>
      </c>
      <c r="D231" t="s">
        <v>149</v>
      </c>
      <c r="E231" s="25">
        <f>VLOOKUP($A231,allsit!$A$3:$CZ$712,10,0)</f>
        <v>5</v>
      </c>
      <c r="F231" s="25">
        <f>VLOOKUP($A231,allsit!$A$3:$CZ$712,11,0)</f>
        <v>6</v>
      </c>
      <c r="G231" s="4">
        <f>60*VLOOKUP($A231,allsit!$A$3:$CZ$712,71,0)/VLOOKUP($A231,allsit!$A$3:$CZ$712,94,0)</f>
        <v>-2.1282714984181768</v>
      </c>
      <c r="H231" s="26">
        <f>VLOOKUP($A231,'5on5'!$A$3:$CZ$712,94,0)/VLOOKUP($A231,'5on5'!$A$3:$CZ$712,5,0)</f>
        <v>9.7793902439024389</v>
      </c>
      <c r="I231" s="26">
        <f>IF( ISERROR(VLOOKUP($A231,pp!$A$3:$CZ$712,94,0)),0,  VLOOKUP($A231,pp!$A$3:$CZ$712,94,0)/VLOOKUP($A231,pp!$A$3:$CZ$712,5,0))</f>
        <v>0.18243902439024393</v>
      </c>
      <c r="J231" s="26">
        <f>IF( ISERROR(VLOOKUP($A231,pk!$A$3:$CZ$712,94,0)),0,  VLOOKUP($A231,pk!$A$3:$CZ$712,94,0)/VLOOKUP($A231,pk!$A$3:$CZ$712,5,0))</f>
        <v>2.491282051282051</v>
      </c>
      <c r="K231" s="26">
        <f>VLOOKUP($A231,allsit!$A$3:$CZ$712,98,0)</f>
        <v>16.809999999999999</v>
      </c>
      <c r="L231" s="1">
        <f>IF( SUM(VLOOKUP($A231,'5on5'!$A$3:$CZ$712,78,0), VLOOKUP($A231,'5on5'!$A$3:$CZ$712,79,0))&lt;60,"",  100*VLOOKUP($A231,'5on5'!$A$3:$CZ$712,78,0)/SUM(VLOOKUP($A231,'5on5'!$A$3:$CZ$712,78,0), VLOOKUP($A231,'5on5'!$A$3:$CZ$712,79,0))             )</f>
        <v>54.329608938547487</v>
      </c>
      <c r="M231" s="28">
        <f>60*VLOOKUP($A231,'5on5'!$A$3:$CZ$712,90,0)/VLOOKUP($A231,'5on5'!$A$3:$CZ$712,94,0)</f>
        <v>1.4216059158758465</v>
      </c>
      <c r="N231" s="28">
        <f>60*VLOOKUP($A231,'5on5'!$A$3:$CZ$712,89,0)/VLOOKUP($A231,'5on5'!$A$3:$CZ$712,94,0)</f>
        <v>0.52374954795425921</v>
      </c>
      <c r="O231" s="28">
        <f t="shared" si="6"/>
        <v>0.8978563679215873</v>
      </c>
      <c r="P231" s="28">
        <f>VLOOKUP($A231,'5on5'!$A$3:$CZ$712,37,0)</f>
        <v>47.74</v>
      </c>
      <c r="Q231" s="28">
        <f>VLOOKUP($A231,'5on5'!$A$3:$CZ$712,38,0)</f>
        <v>50.06</v>
      </c>
      <c r="R231" s="4">
        <f t="shared" si="7"/>
        <v>-2.3200000000000003</v>
      </c>
      <c r="S231" s="28">
        <f>P231-VLOOKUP($A231,'5on5'!$A$3:$CZ$712,101,0)</f>
        <v>-5.1899999999999977</v>
      </c>
      <c r="T231" s="28">
        <f>Q231-VLOOKUP($A231,'5on5'!$A$3:$CZ$712,102,0)</f>
        <v>-1.1099999999999994</v>
      </c>
      <c r="U231" s="3">
        <f>60*VLOOKUP($A231,'5on5'!$A$3:$CZ$712,64,0)/VLOOKUP($A231,'5on5'!$A$3:$CZ$712,94,0)</f>
        <v>4.2648177476275393</v>
      </c>
      <c r="V231" s="1">
        <f>IF( VLOOKUP($A231,'5on5'!$A$3:$CZ$712,64,0)&lt;40,"",  VLOOKUP($A231,'5on5'!$A$3:$CZ$712,19,0))</f>
        <v>5.26</v>
      </c>
      <c r="W231">
        <f>VLOOKUP($A231,'5on5'!$A$3:$CZ$712,14,0)</f>
        <v>0.3</v>
      </c>
      <c r="X231" s="1">
        <f>IF(ISERROR(VLOOKUP($A231,pp!$A$3:$CZ$712,64,0)),"",60*VLOOKUP($A231,pp!$A$3:$CZ$712,64,0)/VLOOKUP($A231,pp!$A$3:$CZ$712,94,0))</f>
        <v>12.032085561497325</v>
      </c>
      <c r="Y231" s="1" t="str">
        <f>IF(X231="","",IF(VLOOKUP($A231,pp!$A$3:$CZ$712,64,0)&lt;20,"",  VLOOKUP($A231,pp!$A$3:$CZ$712,19,0)))</f>
        <v/>
      </c>
      <c r="Z231" s="1">
        <f>IF(ISERROR( VLOOKUP($A231,pp!$A$3:$CZ$712,14,0)  ),"",VLOOKUP($A231,pp!$A$3:$CZ$712,14,0))</f>
        <v>0</v>
      </c>
      <c r="AA231">
        <f>VLOOKUP($A231,'5on5'!$A$3:$CZ$712,41,0)/VLOOKUP($A231,'5on5'!$A$3:$CZ$712,94,0)</f>
        <v>2.618747739771296E-2</v>
      </c>
      <c r="AB231">
        <f>IF(ISERROR(VLOOKUP($A231,pk!$A$3:$CZ$712,41,0)),"",IF( VLOOKUP($A231,pk!$A$3:$CZ$712,94,0)&lt;75,"",VLOOKUP($A231,pk!$A$3:$CZ$712,41,0)/VLOOKUP($A231,pk!$A$3:$CZ$712,94,0)))</f>
        <v>5.1461506792918896E-3</v>
      </c>
      <c r="AC231">
        <f>(VLOOKUP($A231,allsit!$A$3:$CZ$712,84,0)+VLOOKUP($A231,allsit!$A$3:$CZ$712,85,0))    /VLOOKUP($A231,allsit!$A$3:$CZ$712,94,0)</f>
        <v>0.34608378870673956</v>
      </c>
      <c r="AD231">
        <f>VLOOKUP($A231,'5on5'!$A$3:$CZ$712,93,0)</f>
        <v>-0.22</v>
      </c>
    </row>
    <row r="232" spans="1:30">
      <c r="A232" t="s">
        <v>974</v>
      </c>
      <c r="B232" t="s">
        <v>975</v>
      </c>
      <c r="C232" t="s">
        <v>119</v>
      </c>
      <c r="D232" t="s">
        <v>976</v>
      </c>
      <c r="E232" s="25">
        <f>VLOOKUP($A232,allsit!$A$3:$CZ$712,10,0)</f>
        <v>14</v>
      </c>
      <c r="F232" s="25">
        <f>VLOOKUP($A232,allsit!$A$3:$CZ$712,11,0)</f>
        <v>24</v>
      </c>
      <c r="G232" s="4">
        <f>60*VLOOKUP($A232,allsit!$A$3:$CZ$712,71,0)/VLOOKUP($A232,allsit!$A$3:$CZ$712,94,0)</f>
        <v>0.16307449786644199</v>
      </c>
      <c r="H232" s="26">
        <f>VLOOKUP($A232,'5on5'!$A$3:$CZ$712,94,0)/VLOOKUP($A232,'5on5'!$A$3:$CZ$712,5,0)</f>
        <v>13.60109375</v>
      </c>
      <c r="I232" s="26">
        <f>IF( ISERROR(VLOOKUP($A232,pp!$A$3:$CZ$712,94,0)),0,  VLOOKUP($A232,pp!$A$3:$CZ$712,94,0)/VLOOKUP($A232,pp!$A$3:$CZ$712,5,0))</f>
        <v>2.4023809523809523</v>
      </c>
      <c r="J232" s="26">
        <f>IF( ISERROR(VLOOKUP($A232,pk!$A$3:$CZ$712,94,0)),0,  VLOOKUP($A232,pk!$A$3:$CZ$712,94,0)/VLOOKUP($A232,pk!$A$3:$CZ$712,5,0))</f>
        <v>1.6190476190476189E-2</v>
      </c>
      <c r="K232" s="26">
        <f>VLOOKUP($A232,allsit!$A$3:$CZ$712,98,0)</f>
        <v>17.66</v>
      </c>
      <c r="L232" s="1">
        <f>IF( SUM(VLOOKUP($A232,'5on5'!$A$3:$CZ$712,78,0), VLOOKUP($A232,'5on5'!$A$3:$CZ$712,79,0))&lt;60,"",  100*VLOOKUP($A232,'5on5'!$A$3:$CZ$712,78,0)/SUM(VLOOKUP($A232,'5on5'!$A$3:$CZ$712,78,0), VLOOKUP($A232,'5on5'!$A$3:$CZ$712,79,0))             )</f>
        <v>44.152046783625728</v>
      </c>
      <c r="M232" s="28">
        <f>60*VLOOKUP($A232,'5on5'!$A$3:$CZ$712,90,0)/VLOOKUP($A232,'5on5'!$A$3:$CZ$712,94,0)</f>
        <v>2.7571312049812171</v>
      </c>
      <c r="N232" s="28">
        <f>60*VLOOKUP($A232,'5on5'!$A$3:$CZ$712,89,0)/VLOOKUP($A232,'5on5'!$A$3:$CZ$712,94,0)</f>
        <v>1.7232070031132607</v>
      </c>
      <c r="O232" s="28">
        <f t="shared" si="6"/>
        <v>1.0339242018679564</v>
      </c>
      <c r="P232" s="28">
        <f>VLOOKUP($A232,'5on5'!$A$3:$CZ$712,37,0)</f>
        <v>56.73</v>
      </c>
      <c r="Q232" s="28">
        <f>VLOOKUP($A232,'5on5'!$A$3:$CZ$712,38,0)</f>
        <v>59.14</v>
      </c>
      <c r="R232" s="4">
        <f t="shared" si="7"/>
        <v>-2.4100000000000037</v>
      </c>
      <c r="S232" s="28">
        <f>P232-VLOOKUP($A232,'5on5'!$A$3:$CZ$712,101,0)</f>
        <v>5.7299999999999969</v>
      </c>
      <c r="T232" s="28">
        <f>Q232-VLOOKUP($A232,'5on5'!$A$3:$CZ$712,102,0)</f>
        <v>-1.2299999999999969</v>
      </c>
      <c r="U232" s="3">
        <f>60*VLOOKUP($A232,'5on5'!$A$3:$CZ$712,64,0)/VLOOKUP($A232,'5on5'!$A$3:$CZ$712,94,0)</f>
        <v>10.890668259675808</v>
      </c>
      <c r="V232" s="1">
        <f>IF( VLOOKUP($A232,'5on5'!$A$3:$CZ$712,64,0)&lt;40,"",  VLOOKUP($A232,'5on5'!$A$3:$CZ$712,19,0))</f>
        <v>6.33</v>
      </c>
      <c r="W232">
        <f>VLOOKUP($A232,'5on5'!$A$3:$CZ$712,14,0)</f>
        <v>1.31</v>
      </c>
      <c r="X232" s="1">
        <f>IF(ISERROR(VLOOKUP($A232,pp!$A$3:$CZ$712,64,0)),"",60*VLOOKUP($A232,pp!$A$3:$CZ$712,64,0)/VLOOKUP($A232,pp!$A$3:$CZ$712,94,0))</f>
        <v>8.3250743310208133</v>
      </c>
      <c r="Y232" s="1">
        <f>IF(X232="","",IF(VLOOKUP($A232,pp!$A$3:$CZ$712,64,0)&lt;20,"",  VLOOKUP($A232,pp!$A$3:$CZ$712,19,0)))</f>
        <v>14.29</v>
      </c>
      <c r="Z232" s="1">
        <f>IF(ISERROR( VLOOKUP($A232,pp!$A$3:$CZ$712,14,0)  ),"",VLOOKUP($A232,pp!$A$3:$CZ$712,14,0))</f>
        <v>1.59</v>
      </c>
      <c r="AA232">
        <f>VLOOKUP($A232,'5on5'!$A$3:$CZ$712,41,0)/VLOOKUP($A232,'5on5'!$A$3:$CZ$712,94,0)</f>
        <v>5.5142624099624338E-2</v>
      </c>
      <c r="AB232" t="str">
        <f>IF(ISERROR(VLOOKUP($A232,pk!$A$3:$CZ$712,41,0)),"",IF( VLOOKUP($A232,pk!$A$3:$CZ$712,94,0)&lt;75,"",VLOOKUP($A232,pk!$A$3:$CZ$712,41,0)/VLOOKUP($A232,pk!$A$3:$CZ$712,94,0)))</f>
        <v/>
      </c>
      <c r="AC232">
        <f>(VLOOKUP($A232,allsit!$A$3:$CZ$712,84,0)+VLOOKUP($A232,allsit!$A$3:$CZ$712,85,0))    /VLOOKUP($A232,allsit!$A$3:$CZ$712,94,0)</f>
        <v>0.11234020964132671</v>
      </c>
      <c r="AD232">
        <f>VLOOKUP($A232,'5on5'!$A$3:$CZ$712,93,0)</f>
        <v>0.9</v>
      </c>
    </row>
    <row r="233" spans="1:30">
      <c r="A233" t="s">
        <v>1364</v>
      </c>
      <c r="B233" t="s">
        <v>1365</v>
      </c>
      <c r="C233" t="s">
        <v>87</v>
      </c>
      <c r="D233" t="s">
        <v>282</v>
      </c>
      <c r="E233" s="25">
        <f>VLOOKUP($A233,allsit!$A$3:$CZ$712,10,0)</f>
        <v>1</v>
      </c>
      <c r="F233" s="25">
        <f>VLOOKUP($A233,allsit!$A$3:$CZ$712,11,0)</f>
        <v>3</v>
      </c>
      <c r="G233" s="4">
        <f>60*VLOOKUP($A233,allsit!$A$3:$CZ$712,71,0)/VLOOKUP($A233,allsit!$A$3:$CZ$712,94,0)</f>
        <v>-1.8510805682817346</v>
      </c>
      <c r="H233" s="26">
        <f>VLOOKUP($A233,'5on5'!$A$3:$CZ$712,94,0)/VLOOKUP($A233,'5on5'!$A$3:$CZ$712,5,0)</f>
        <v>8.4758620689655171</v>
      </c>
      <c r="I233" s="26">
        <f>IF( ISERROR(VLOOKUP($A233,pp!$A$3:$CZ$712,94,0)),0,  VLOOKUP($A233,pp!$A$3:$CZ$712,94,0)/VLOOKUP($A233,pp!$A$3:$CZ$712,5,0))</f>
        <v>3.5263157894736837E-2</v>
      </c>
      <c r="J233" s="26">
        <f>IF( ISERROR(VLOOKUP($A233,pk!$A$3:$CZ$712,94,0)),0,  VLOOKUP($A233,pk!$A$3:$CZ$712,94,0)/VLOOKUP($A233,pk!$A$3:$CZ$712,5,0))</f>
        <v>2.4699999999999998</v>
      </c>
      <c r="K233" s="26">
        <f>VLOOKUP($A233,allsit!$A$3:$CZ$712,98,0)</f>
        <v>16.8</v>
      </c>
      <c r="L233" s="1">
        <f>IF( SUM(VLOOKUP($A233,'5on5'!$A$3:$CZ$712,78,0), VLOOKUP($A233,'5on5'!$A$3:$CZ$712,79,0))&lt;60,"",  100*VLOOKUP($A233,'5on5'!$A$3:$CZ$712,78,0)/SUM(VLOOKUP($A233,'5on5'!$A$3:$CZ$712,78,0), VLOOKUP($A233,'5on5'!$A$3:$CZ$712,79,0))             )</f>
        <v>59.270516717325229</v>
      </c>
      <c r="M233" s="28">
        <f>60*VLOOKUP($A233,'5on5'!$A$3:$CZ$712,90,0)/VLOOKUP($A233,'5on5'!$A$3:$CZ$712,94,0)</f>
        <v>1.2205044751830756</v>
      </c>
      <c r="N233" s="28">
        <f>60*VLOOKUP($A233,'5on5'!$A$3:$CZ$712,89,0)/VLOOKUP($A233,'5on5'!$A$3:$CZ$712,94,0)</f>
        <v>2.3189585028478437</v>
      </c>
      <c r="O233" s="28">
        <f t="shared" si="6"/>
        <v>-1.0984540276647681</v>
      </c>
      <c r="P233" s="28">
        <f>VLOOKUP($A233,'5on5'!$A$3:$CZ$712,37,0)</f>
        <v>35.15</v>
      </c>
      <c r="Q233" s="28">
        <f>VLOOKUP($A233,'5on5'!$A$3:$CZ$712,38,0)</f>
        <v>64.319999999999993</v>
      </c>
      <c r="R233" s="4">
        <f t="shared" si="7"/>
        <v>-29.169999999999995</v>
      </c>
      <c r="S233" s="28">
        <f>P233-VLOOKUP($A233,'5on5'!$A$3:$CZ$712,101,0)</f>
        <v>-16.75</v>
      </c>
      <c r="T233" s="28">
        <f>Q233-VLOOKUP($A233,'5on5'!$A$3:$CZ$712,102,0)</f>
        <v>7.029999999999994</v>
      </c>
      <c r="U233" s="3">
        <f>60*VLOOKUP($A233,'5on5'!$A$3:$CZ$712,64,0)/VLOOKUP($A233,'5on5'!$A$3:$CZ$712,94,0)</f>
        <v>5.1261187957689174</v>
      </c>
      <c r="V233" s="1">
        <f>IF( VLOOKUP($A233,'5on5'!$A$3:$CZ$712,64,0)&lt;40,"",  VLOOKUP($A233,'5on5'!$A$3:$CZ$712,19,0))</f>
        <v>2.38</v>
      </c>
      <c r="W233">
        <f>VLOOKUP($A233,'5on5'!$A$3:$CZ$712,14,0)</f>
        <v>0.37</v>
      </c>
      <c r="X233" s="1">
        <f>IF(ISERROR(VLOOKUP($A233,pp!$A$3:$CZ$712,64,0)),"",60*VLOOKUP($A233,pp!$A$3:$CZ$712,64,0)/VLOOKUP($A233,pp!$A$3:$CZ$712,94,0))</f>
        <v>29.850746268656721</v>
      </c>
      <c r="Y233" s="1" t="str">
        <f>IF(X233="","",IF(VLOOKUP($A233,pp!$A$3:$CZ$712,64,0)&lt;20,"",  VLOOKUP($A233,pp!$A$3:$CZ$712,19,0)))</f>
        <v/>
      </c>
      <c r="Z233" s="1">
        <f>IF(ISERROR( VLOOKUP($A233,pp!$A$3:$CZ$712,14,0)  ),"",VLOOKUP($A233,pp!$A$3:$CZ$712,14,0))</f>
        <v>0</v>
      </c>
      <c r="AA233">
        <f>VLOOKUP($A233,'5on5'!$A$3:$CZ$712,41,0)/VLOOKUP($A233,'5on5'!$A$3:$CZ$712,94,0)</f>
        <v>3.254678600488202E-2</v>
      </c>
      <c r="AB233">
        <f>IF(ISERROR(VLOOKUP($A233,pk!$A$3:$CZ$712,41,0)),"",IF( VLOOKUP($A233,pk!$A$3:$CZ$712,94,0)&lt;75,"",VLOOKUP($A233,pk!$A$3:$CZ$712,41,0)/VLOOKUP($A233,pk!$A$3:$CZ$712,94,0)))</f>
        <v>0</v>
      </c>
      <c r="AC233">
        <f>(VLOOKUP($A233,allsit!$A$3:$CZ$712,84,0)+VLOOKUP($A233,allsit!$A$3:$CZ$712,85,0))    /VLOOKUP($A233,allsit!$A$3:$CZ$712,94,0)</f>
        <v>0.15734184830394743</v>
      </c>
      <c r="AD233">
        <f>VLOOKUP($A233,'5on5'!$A$3:$CZ$712,93,0)</f>
        <v>0</v>
      </c>
    </row>
    <row r="234" spans="1:30">
      <c r="A234" t="s">
        <v>196</v>
      </c>
      <c r="B234" t="s">
        <v>197</v>
      </c>
      <c r="C234" t="s">
        <v>119</v>
      </c>
      <c r="D234" t="s">
        <v>116</v>
      </c>
      <c r="E234" s="25">
        <f>VLOOKUP($A234,allsit!$A$3:$CZ$712,10,0)</f>
        <v>28</v>
      </c>
      <c r="F234" s="25">
        <f>VLOOKUP($A234,allsit!$A$3:$CZ$712,11,0)</f>
        <v>42</v>
      </c>
      <c r="G234" s="4">
        <f>60*VLOOKUP($A234,allsit!$A$3:$CZ$712,71,0)/VLOOKUP($A234,allsit!$A$3:$CZ$712,94,0)</f>
        <v>1.6888165351874815</v>
      </c>
      <c r="H234" s="26">
        <f>VLOOKUP($A234,'5on5'!$A$3:$CZ$712,94,0)/VLOOKUP($A234,'5on5'!$A$3:$CZ$712,5,0)</f>
        <v>14.285072463768115</v>
      </c>
      <c r="I234" s="26">
        <f>IF( ISERROR(VLOOKUP($A234,pp!$A$3:$CZ$712,94,0)),0,  VLOOKUP($A234,pp!$A$3:$CZ$712,94,0)/VLOOKUP($A234,pp!$A$3:$CZ$712,5,0))</f>
        <v>3.6875757575757575</v>
      </c>
      <c r="J234" s="26">
        <f>IF( ISERROR(VLOOKUP($A234,pk!$A$3:$CZ$712,94,0)),0,  VLOOKUP($A234,pk!$A$3:$CZ$712,94,0)/VLOOKUP($A234,pk!$A$3:$CZ$712,5,0))</f>
        <v>5.9411764705882351E-2</v>
      </c>
      <c r="K234" s="26">
        <f>VLOOKUP($A234,allsit!$A$3:$CZ$712,98,0)</f>
        <v>17.579999999999998</v>
      </c>
      <c r="L234" s="1">
        <f>IF( SUM(VLOOKUP($A234,'5on5'!$A$3:$CZ$712,78,0), VLOOKUP($A234,'5on5'!$A$3:$CZ$712,79,0))&lt;60,"",  100*VLOOKUP($A234,'5on5'!$A$3:$CZ$712,78,0)/SUM(VLOOKUP($A234,'5on5'!$A$3:$CZ$712,78,0), VLOOKUP($A234,'5on5'!$A$3:$CZ$712,79,0))             )</f>
        <v>43.281471004243279</v>
      </c>
      <c r="M234" s="28">
        <f>60*VLOOKUP($A234,'5on5'!$A$3:$CZ$712,90,0)/VLOOKUP($A234,'5on5'!$A$3:$CZ$712,94,0)</f>
        <v>2.1305305020950218</v>
      </c>
      <c r="N234" s="28">
        <f>60*VLOOKUP($A234,'5on5'!$A$3:$CZ$712,89,0)/VLOOKUP($A234,'5on5'!$A$3:$CZ$712,94,0)</f>
        <v>2.008785901975306</v>
      </c>
      <c r="O234" s="28">
        <f t="shared" si="6"/>
        <v>0.12174460011971577</v>
      </c>
      <c r="P234" s="28">
        <f>VLOOKUP($A234,'5on5'!$A$3:$CZ$712,37,0)</f>
        <v>62.94</v>
      </c>
      <c r="Q234" s="28">
        <f>VLOOKUP($A234,'5on5'!$A$3:$CZ$712,38,0)</f>
        <v>51.68</v>
      </c>
      <c r="R234" s="4">
        <f t="shared" si="7"/>
        <v>11.259999999999998</v>
      </c>
      <c r="S234" s="28">
        <f>P234-VLOOKUP($A234,'5on5'!$A$3:$CZ$712,101,0)</f>
        <v>8.1499999999999986</v>
      </c>
      <c r="T234" s="28">
        <f>Q234-VLOOKUP($A234,'5on5'!$A$3:$CZ$712,102,0)</f>
        <v>0.18999999999999773</v>
      </c>
      <c r="U234" s="3">
        <f>60*VLOOKUP($A234,'5on5'!$A$3:$CZ$712,64,0)/VLOOKUP($A234,'5on5'!$A$3:$CZ$712,94,0)</f>
        <v>7.7916544076617935</v>
      </c>
      <c r="V234" s="1">
        <f>IF( VLOOKUP($A234,'5on5'!$A$3:$CZ$712,64,0)&lt;40,"",  VLOOKUP($A234,'5on5'!$A$3:$CZ$712,19,0))</f>
        <v>13.28</v>
      </c>
      <c r="W234">
        <f>VLOOKUP($A234,'5on5'!$A$3:$CZ$712,14,0)</f>
        <v>1.34</v>
      </c>
      <c r="X234" s="1">
        <f>IF(ISERROR(VLOOKUP($A234,pp!$A$3:$CZ$712,64,0)),"",60*VLOOKUP($A234,pp!$A$3:$CZ$712,64,0)/VLOOKUP($A234,pp!$A$3:$CZ$712,94,0))</f>
        <v>15.284739912893418</v>
      </c>
      <c r="Y234" s="1">
        <f>IF(X234="","",IF(VLOOKUP($A234,pp!$A$3:$CZ$712,64,0)&lt;20,"",  VLOOKUP($A234,pp!$A$3:$CZ$712,19,0)))</f>
        <v>14.52</v>
      </c>
      <c r="Z234" s="1">
        <f>IF(ISERROR( VLOOKUP($A234,pp!$A$3:$CZ$712,14,0)  ),"",VLOOKUP($A234,pp!$A$3:$CZ$712,14,0))</f>
        <v>4.1900000000000004</v>
      </c>
      <c r="AA234">
        <f>VLOOKUP($A234,'5on5'!$A$3:$CZ$712,41,0)/VLOOKUP($A234,'5on5'!$A$3:$CZ$712,94,0)</f>
        <v>4.8697840047886208E-2</v>
      </c>
      <c r="AB234" t="str">
        <f>IF(ISERROR(VLOOKUP($A234,pk!$A$3:$CZ$712,41,0)),"",IF( VLOOKUP($A234,pk!$A$3:$CZ$712,94,0)&lt;75,"",VLOOKUP($A234,pk!$A$3:$CZ$712,41,0)/VLOOKUP($A234,pk!$A$3:$CZ$712,94,0)))</f>
        <v/>
      </c>
      <c r="AC234">
        <f>(VLOOKUP($A234,allsit!$A$3:$CZ$712,84,0)+VLOOKUP($A234,allsit!$A$3:$CZ$712,85,0))    /VLOOKUP($A234,allsit!$A$3:$CZ$712,94,0)</f>
        <v>0.11030558450548865</v>
      </c>
      <c r="AD234">
        <f>VLOOKUP($A234,'5on5'!$A$3:$CZ$712,93,0)</f>
        <v>0.06</v>
      </c>
    </row>
    <row r="235" spans="1:30">
      <c r="A235" t="s">
        <v>1166</v>
      </c>
      <c r="B235" t="s">
        <v>1167</v>
      </c>
      <c r="C235" t="s">
        <v>273</v>
      </c>
      <c r="D235" t="s">
        <v>88</v>
      </c>
      <c r="E235" s="25">
        <f>VLOOKUP($A235,allsit!$A$3:$CZ$712,10,0)</f>
        <v>7</v>
      </c>
      <c r="F235" s="25">
        <f>VLOOKUP($A235,allsit!$A$3:$CZ$712,11,0)</f>
        <v>8</v>
      </c>
      <c r="G235" s="4">
        <f>60*VLOOKUP($A235,allsit!$A$3:$CZ$712,71,0)/VLOOKUP($A235,allsit!$A$3:$CZ$712,94,0)</f>
        <v>-1.0919348478874094</v>
      </c>
      <c r="H235" s="26">
        <f>VLOOKUP($A235,'5on5'!$A$3:$CZ$712,94,0)/VLOOKUP($A235,'5on5'!$A$3:$CZ$712,5,0)</f>
        <v>9.6023076923076918</v>
      </c>
      <c r="I235" s="26">
        <f>IF( ISERROR(VLOOKUP($A235,pp!$A$3:$CZ$712,94,0)),0,  VLOOKUP($A235,pp!$A$3:$CZ$712,94,0)/VLOOKUP($A235,pp!$A$3:$CZ$712,5,0))</f>
        <v>9.4285714285714292E-2</v>
      </c>
      <c r="J235" s="26">
        <f>IF( ISERROR(VLOOKUP($A235,pk!$A$3:$CZ$712,94,0)),0,  VLOOKUP($A235,pk!$A$3:$CZ$712,94,0)/VLOOKUP($A235,pk!$A$3:$CZ$712,5,0))</f>
        <v>0.43262295081967211</v>
      </c>
      <c r="K235" s="26">
        <f>VLOOKUP($A235,allsit!$A$3:$CZ$712,98,0)</f>
        <v>16.809999999999999</v>
      </c>
      <c r="L235" s="1" t="str">
        <f>IF( SUM(VLOOKUP($A235,'5on5'!$A$3:$CZ$712,78,0), VLOOKUP($A235,'5on5'!$A$3:$CZ$712,79,0))&lt;60,"",  100*VLOOKUP($A235,'5on5'!$A$3:$CZ$712,78,0)/SUM(VLOOKUP($A235,'5on5'!$A$3:$CZ$712,78,0), VLOOKUP($A235,'5on5'!$A$3:$CZ$712,79,0))             )</f>
        <v/>
      </c>
      <c r="M235" s="28">
        <f>60*VLOOKUP($A235,'5on5'!$A$3:$CZ$712,90,0)/VLOOKUP($A235,'5on5'!$A$3:$CZ$712,94,0)</f>
        <v>1.3458303292477771</v>
      </c>
      <c r="N235" s="28">
        <f>60*VLOOKUP($A235,'5on5'!$A$3:$CZ$712,89,0)/VLOOKUP($A235,'5on5'!$A$3:$CZ$712,94,0)</f>
        <v>1.634222542658015</v>
      </c>
      <c r="O235" s="28">
        <f t="shared" si="6"/>
        <v>-0.28839221341023791</v>
      </c>
      <c r="P235" s="28">
        <f>VLOOKUP($A235,'5on5'!$A$3:$CZ$712,37,0)</f>
        <v>44.99</v>
      </c>
      <c r="Q235" s="28">
        <f>VLOOKUP($A235,'5on5'!$A$3:$CZ$712,38,0)</f>
        <v>54.6</v>
      </c>
      <c r="R235" s="4">
        <f t="shared" si="7"/>
        <v>-9.61</v>
      </c>
      <c r="S235" s="28">
        <f>P235-VLOOKUP($A235,'5on5'!$A$3:$CZ$712,101,0)</f>
        <v>-6.8099999999999952</v>
      </c>
      <c r="T235" s="28">
        <f>Q235-VLOOKUP($A235,'5on5'!$A$3:$CZ$712,102,0)</f>
        <v>-1.6499999999999986</v>
      </c>
      <c r="U235" s="3">
        <f>60*VLOOKUP($A235,'5on5'!$A$3:$CZ$712,64,0)/VLOOKUP($A235,'5on5'!$A$3:$CZ$712,94,0)</f>
        <v>6.1523672194184096</v>
      </c>
      <c r="V235" s="1">
        <f>IF( VLOOKUP($A235,'5on5'!$A$3:$CZ$712,64,0)&lt;40,"",  VLOOKUP($A235,'5on5'!$A$3:$CZ$712,19,0))</f>
        <v>9.3800000000000008</v>
      </c>
      <c r="W235">
        <f>VLOOKUP($A235,'5on5'!$A$3:$CZ$712,14,0)</f>
        <v>0.77</v>
      </c>
      <c r="X235" s="1">
        <f>IF(ISERROR(VLOOKUP($A235,pp!$A$3:$CZ$712,64,0)),"",60*VLOOKUP($A235,pp!$A$3:$CZ$712,64,0)/VLOOKUP($A235,pp!$A$3:$CZ$712,94,0))</f>
        <v>10.1010101010101</v>
      </c>
      <c r="Y235" s="1" t="str">
        <f>IF(X235="","",IF(VLOOKUP($A235,pp!$A$3:$CZ$712,64,0)&lt;20,"",  VLOOKUP($A235,pp!$A$3:$CZ$712,19,0)))</f>
        <v/>
      </c>
      <c r="Z235" s="1">
        <f>IF(ISERROR( VLOOKUP($A235,pp!$A$3:$CZ$712,14,0)  ),"",VLOOKUP($A235,pp!$A$3:$CZ$712,14,0))</f>
        <v>0</v>
      </c>
      <c r="AA235">
        <f>VLOOKUP($A235,'5on5'!$A$3:$CZ$712,41,0)/VLOOKUP($A235,'5on5'!$A$3:$CZ$712,94,0)</f>
        <v>3.0441400304414005E-2</v>
      </c>
      <c r="AB235" t="str">
        <f>IF(ISERROR(VLOOKUP($A235,pk!$A$3:$CZ$712,41,0)),"",IF( VLOOKUP($A235,pk!$A$3:$CZ$712,94,0)&lt;75,"",VLOOKUP($A235,pk!$A$3:$CZ$712,41,0)/VLOOKUP($A235,pk!$A$3:$CZ$712,94,0)))</f>
        <v/>
      </c>
      <c r="AC235">
        <f>(VLOOKUP($A235,allsit!$A$3:$CZ$712,84,0)+VLOOKUP($A235,allsit!$A$3:$CZ$712,85,0))    /VLOOKUP($A235,allsit!$A$3:$CZ$712,94,0)</f>
        <v>0.41099214413539992</v>
      </c>
      <c r="AD235">
        <f>VLOOKUP($A235,'5on5'!$A$3:$CZ$712,93,0)</f>
        <v>-0.19</v>
      </c>
    </row>
    <row r="236" spans="1:30">
      <c r="A236" t="s">
        <v>125</v>
      </c>
      <c r="B236" t="s">
        <v>126</v>
      </c>
      <c r="C236" t="s">
        <v>124</v>
      </c>
      <c r="D236" t="s">
        <v>84</v>
      </c>
      <c r="E236" s="25">
        <f>VLOOKUP($A236,allsit!$A$3:$CZ$712,10,0)</f>
        <v>24</v>
      </c>
      <c r="F236" s="25">
        <f>VLOOKUP($A236,allsit!$A$3:$CZ$712,11,0)</f>
        <v>18</v>
      </c>
      <c r="G236" s="4">
        <f>60*VLOOKUP($A236,allsit!$A$3:$CZ$712,71,0)/VLOOKUP($A236,allsit!$A$3:$CZ$712,94,0)</f>
        <v>-9.0904958865506119E-2</v>
      </c>
      <c r="H236" s="26">
        <f>VLOOKUP($A236,'5on5'!$A$3:$CZ$712,94,0)/VLOOKUP($A236,'5on5'!$A$3:$CZ$712,5,0)</f>
        <v>13.728701298701298</v>
      </c>
      <c r="I236" s="26">
        <f>IF( ISERROR(VLOOKUP($A236,pp!$A$3:$CZ$712,94,0)),0,  VLOOKUP($A236,pp!$A$3:$CZ$712,94,0)/VLOOKUP($A236,pp!$A$3:$CZ$712,5,0))</f>
        <v>0.9621917808219177</v>
      </c>
      <c r="J236" s="26">
        <f>IF( ISERROR(VLOOKUP($A236,pk!$A$3:$CZ$712,94,0)),0,  VLOOKUP($A236,pk!$A$3:$CZ$712,94,0)/VLOOKUP($A236,pk!$A$3:$CZ$712,5,0))</f>
        <v>1.5142105263157895</v>
      </c>
      <c r="K236" s="26">
        <f>VLOOKUP($A236,allsit!$A$3:$CZ$712,98,0)</f>
        <v>17.899999999999999</v>
      </c>
      <c r="L236" s="1" t="str">
        <f>IF( SUM(VLOOKUP($A236,'5on5'!$A$3:$CZ$712,78,0), VLOOKUP($A236,'5on5'!$A$3:$CZ$712,79,0))&lt;60,"",  100*VLOOKUP($A236,'5on5'!$A$3:$CZ$712,78,0)/SUM(VLOOKUP($A236,'5on5'!$A$3:$CZ$712,78,0), VLOOKUP($A236,'5on5'!$A$3:$CZ$712,79,0))             )</f>
        <v/>
      </c>
      <c r="M236" s="28">
        <f>60*VLOOKUP($A236,'5on5'!$A$3:$CZ$712,90,0)/VLOOKUP($A236,'5on5'!$A$3:$CZ$712,94,0)</f>
        <v>2.0433067514260581</v>
      </c>
      <c r="N236" s="28">
        <f>60*VLOOKUP($A236,'5on5'!$A$3:$CZ$712,89,0)/VLOOKUP($A236,'5on5'!$A$3:$CZ$712,94,0)</f>
        <v>2.1568237931719501</v>
      </c>
      <c r="O236" s="28">
        <f t="shared" si="6"/>
        <v>-0.11351704174589194</v>
      </c>
      <c r="P236" s="28">
        <f>VLOOKUP($A236,'5on5'!$A$3:$CZ$712,37,0)</f>
        <v>64.14</v>
      </c>
      <c r="Q236" s="28">
        <f>VLOOKUP($A236,'5on5'!$A$3:$CZ$712,38,0)</f>
        <v>49.38</v>
      </c>
      <c r="R236" s="4">
        <f t="shared" si="7"/>
        <v>14.759999999999998</v>
      </c>
      <c r="S236" s="28">
        <f>P236-VLOOKUP($A236,'5on5'!$A$3:$CZ$712,101,0)</f>
        <v>4.9100000000000037</v>
      </c>
      <c r="T236" s="28">
        <f>Q236-VLOOKUP($A236,'5on5'!$A$3:$CZ$712,102,0)</f>
        <v>-0.40999999999999659</v>
      </c>
      <c r="U236" s="3">
        <f>60*VLOOKUP($A236,'5on5'!$A$3:$CZ$712,64,0)/VLOOKUP($A236,'5on5'!$A$3:$CZ$712,94,0)</f>
        <v>8.3435025683230695</v>
      </c>
      <c r="V236" s="1">
        <f>IF( VLOOKUP($A236,'5on5'!$A$3:$CZ$712,64,0)&lt;40,"",  VLOOKUP($A236,'5on5'!$A$3:$CZ$712,19,0))</f>
        <v>9.52</v>
      </c>
      <c r="W236">
        <f>VLOOKUP($A236,'5on5'!$A$3:$CZ$712,14,0)</f>
        <v>0.91</v>
      </c>
      <c r="X236" s="1">
        <f>IF(ISERROR(VLOOKUP($A236,pp!$A$3:$CZ$712,64,0)),"",60*VLOOKUP($A236,pp!$A$3:$CZ$712,64,0)/VLOOKUP($A236,pp!$A$3:$CZ$712,94,0))</f>
        <v>5.9794988610478361</v>
      </c>
      <c r="Y236" s="1" t="str">
        <f>IF(X236="","",IF(VLOOKUP($A236,pp!$A$3:$CZ$712,64,0)&lt;20,"",  VLOOKUP($A236,pp!$A$3:$CZ$712,19,0)))</f>
        <v/>
      </c>
      <c r="Z236" s="1">
        <f>IF(ISERROR( VLOOKUP($A236,pp!$A$3:$CZ$712,14,0)  ),"",VLOOKUP($A236,pp!$A$3:$CZ$712,14,0))</f>
        <v>0</v>
      </c>
      <c r="AA236">
        <f>VLOOKUP($A236,'5on5'!$A$3:$CZ$712,41,0)/VLOOKUP($A236,'5on5'!$A$3:$CZ$712,94,0)</f>
        <v>5.7704496220828488E-2</v>
      </c>
      <c r="AB236">
        <f>IF(ISERROR(VLOOKUP($A236,pk!$A$3:$CZ$712,41,0)),"",IF( VLOOKUP($A236,pk!$A$3:$CZ$712,94,0)&lt;75,"",VLOOKUP($A236,pk!$A$3:$CZ$712,41,0)/VLOOKUP($A236,pk!$A$3:$CZ$712,94,0)))</f>
        <v>2.6068821689259645E-2</v>
      </c>
      <c r="AC236">
        <f>(VLOOKUP($A236,allsit!$A$3:$CZ$712,84,0)+VLOOKUP($A236,allsit!$A$3:$CZ$712,85,0))    /VLOOKUP($A236,allsit!$A$3:$CZ$712,94,0)</f>
        <v>0.14847809948032667</v>
      </c>
      <c r="AD236">
        <f>VLOOKUP($A236,'5on5'!$A$3:$CZ$712,93,0)</f>
        <v>-0.56999999999999995</v>
      </c>
    </row>
    <row r="237" spans="1:30">
      <c r="A237" t="s">
        <v>733</v>
      </c>
      <c r="B237" t="s">
        <v>734</v>
      </c>
      <c r="C237" t="s">
        <v>80</v>
      </c>
      <c r="D237" t="s">
        <v>71</v>
      </c>
      <c r="E237" s="25">
        <f>VLOOKUP($A237,allsit!$A$3:$CZ$712,10,0)</f>
        <v>19</v>
      </c>
      <c r="F237" s="25">
        <f>VLOOKUP($A237,allsit!$A$3:$CZ$712,11,0)</f>
        <v>38</v>
      </c>
      <c r="G237" s="4">
        <f>60*VLOOKUP($A237,allsit!$A$3:$CZ$712,71,0)/VLOOKUP($A237,allsit!$A$3:$CZ$712,94,0)</f>
        <v>0.2610803754584447</v>
      </c>
      <c r="H237" s="26">
        <f>VLOOKUP($A237,'5on5'!$A$3:$CZ$712,94,0)/VLOOKUP($A237,'5on5'!$A$3:$CZ$712,5,0)</f>
        <v>13.877439024390245</v>
      </c>
      <c r="I237" s="26">
        <f>IF( ISERROR(VLOOKUP($A237,pp!$A$3:$CZ$712,94,0)),0,  VLOOKUP($A237,pp!$A$3:$CZ$712,94,0)/VLOOKUP($A237,pp!$A$3:$CZ$712,5,0))</f>
        <v>3.3381707317073173</v>
      </c>
      <c r="J237" s="26">
        <f>IF( ISERROR(VLOOKUP($A237,pk!$A$3:$CZ$712,94,0)),0,  VLOOKUP($A237,pk!$A$3:$CZ$712,94,0)/VLOOKUP($A237,pk!$A$3:$CZ$712,5,0))</f>
        <v>1.4431645569620253</v>
      </c>
      <c r="K237" s="26">
        <f>VLOOKUP($A237,allsit!$A$3:$CZ$712,98,0)</f>
        <v>17.95</v>
      </c>
      <c r="L237" s="1">
        <f>IF( SUM(VLOOKUP($A237,'5on5'!$A$3:$CZ$712,78,0), VLOOKUP($A237,'5on5'!$A$3:$CZ$712,79,0))&lt;60,"",  100*VLOOKUP($A237,'5on5'!$A$3:$CZ$712,78,0)/SUM(VLOOKUP($A237,'5on5'!$A$3:$CZ$712,78,0), VLOOKUP($A237,'5on5'!$A$3:$CZ$712,79,0))             )</f>
        <v>47.445255474452551</v>
      </c>
      <c r="M237" s="28">
        <f>60*VLOOKUP($A237,'5on5'!$A$3:$CZ$712,90,0)/VLOOKUP($A237,'5on5'!$A$3:$CZ$712,94,0)</f>
        <v>1.6345182125752449</v>
      </c>
      <c r="N237" s="28">
        <f>60*VLOOKUP($A237,'5on5'!$A$3:$CZ$712,89,0)/VLOOKUP($A237,'5on5'!$A$3:$CZ$712,94,0)</f>
        <v>2.8472252735181685</v>
      </c>
      <c r="O237" s="28">
        <f t="shared" si="6"/>
        <v>-1.2127070609429236</v>
      </c>
      <c r="P237" s="28">
        <f>VLOOKUP($A237,'5on5'!$A$3:$CZ$712,37,0)</f>
        <v>61.16</v>
      </c>
      <c r="Q237" s="28">
        <f>VLOOKUP($A237,'5on5'!$A$3:$CZ$712,38,0)</f>
        <v>60.32</v>
      </c>
      <c r="R237" s="4">
        <f t="shared" si="7"/>
        <v>0.83999999999999631</v>
      </c>
      <c r="S237" s="28">
        <f>P237-VLOOKUP($A237,'5on5'!$A$3:$CZ$712,101,0)</f>
        <v>1.019999999999996</v>
      </c>
      <c r="T237" s="28">
        <f>Q237-VLOOKUP($A237,'5on5'!$A$3:$CZ$712,102,0)</f>
        <v>4.490000000000002</v>
      </c>
      <c r="U237" s="3">
        <f>60*VLOOKUP($A237,'5on5'!$A$3:$CZ$712,64,0)/VLOOKUP($A237,'5on5'!$A$3:$CZ$712,94,0)</f>
        <v>7.2762423656575415</v>
      </c>
      <c r="V237" s="1">
        <f>IF( VLOOKUP($A237,'5on5'!$A$3:$CZ$712,64,0)&lt;40,"",  VLOOKUP($A237,'5on5'!$A$3:$CZ$712,19,0))</f>
        <v>5.8</v>
      </c>
      <c r="W237">
        <f>VLOOKUP($A237,'5on5'!$A$3:$CZ$712,14,0)</f>
        <v>1</v>
      </c>
      <c r="X237" s="1">
        <f>IF(ISERROR(VLOOKUP($A237,pp!$A$3:$CZ$712,64,0)),"",60*VLOOKUP($A237,pp!$A$3:$CZ$712,64,0)/VLOOKUP($A237,pp!$A$3:$CZ$712,94,0))</f>
        <v>15.1243926496913</v>
      </c>
      <c r="Y237" s="1">
        <f>IF(X237="","",IF(VLOOKUP($A237,pp!$A$3:$CZ$712,64,0)&lt;20,"",  VLOOKUP($A237,pp!$A$3:$CZ$712,19,0)))</f>
        <v>10.14</v>
      </c>
      <c r="Z237" s="1">
        <f>IF(ISERROR( VLOOKUP($A237,pp!$A$3:$CZ$712,14,0)  ),"",VLOOKUP($A237,pp!$A$3:$CZ$712,14,0))</f>
        <v>3.73</v>
      </c>
      <c r="AA237">
        <f>VLOOKUP($A237,'5on5'!$A$3:$CZ$712,41,0)/VLOOKUP($A237,'5on5'!$A$3:$CZ$712,94,0)</f>
        <v>5.5362713651742168E-2</v>
      </c>
      <c r="AB237">
        <f>IF(ISERROR(VLOOKUP($A237,pk!$A$3:$CZ$712,41,0)),"",IF( VLOOKUP($A237,pk!$A$3:$CZ$712,94,0)&lt;75,"",VLOOKUP($A237,pk!$A$3:$CZ$712,41,0)/VLOOKUP($A237,pk!$A$3:$CZ$712,94,0)))</f>
        <v>8.7711604245241642E-3</v>
      </c>
      <c r="AC237">
        <f>(VLOOKUP($A237,allsit!$A$3:$CZ$712,84,0)+VLOOKUP($A237,allsit!$A$3:$CZ$712,85,0))    /VLOOKUP($A237,allsit!$A$3:$CZ$712,94,0)</f>
        <v>0.10443215018337788</v>
      </c>
      <c r="AD237">
        <f>VLOOKUP($A237,'5on5'!$A$3:$CZ$712,93,0)</f>
        <v>0.26</v>
      </c>
    </row>
    <row r="238" spans="1:30">
      <c r="A238" t="s">
        <v>532</v>
      </c>
      <c r="B238" t="s">
        <v>533</v>
      </c>
      <c r="C238" t="s">
        <v>124</v>
      </c>
      <c r="D238" t="s">
        <v>364</v>
      </c>
      <c r="E238" s="25">
        <f>VLOOKUP($A238,allsit!$A$3:$CZ$712,10,0)</f>
        <v>9</v>
      </c>
      <c r="F238" s="25">
        <f>VLOOKUP($A238,allsit!$A$3:$CZ$712,11,0)</f>
        <v>25</v>
      </c>
      <c r="G238" s="4">
        <f>60*VLOOKUP($A238,allsit!$A$3:$CZ$712,71,0)/VLOOKUP($A238,allsit!$A$3:$CZ$712,94,0)</f>
        <v>0.53430431599153028</v>
      </c>
      <c r="H238" s="26">
        <f>VLOOKUP($A238,'5on5'!$A$3:$CZ$712,94,0)/VLOOKUP($A238,'5on5'!$A$3:$CZ$712,5,0)</f>
        <v>11.92</v>
      </c>
      <c r="I238" s="26">
        <f>IF( ISERROR(VLOOKUP($A238,pp!$A$3:$CZ$712,94,0)),0,  VLOOKUP($A238,pp!$A$3:$CZ$712,94,0)/VLOOKUP($A238,pp!$A$3:$CZ$712,5,0))</f>
        <v>2.1910144927536233</v>
      </c>
      <c r="J238" s="26">
        <f>IF( ISERROR(VLOOKUP($A238,pk!$A$3:$CZ$712,94,0)),0,  VLOOKUP($A238,pk!$A$3:$CZ$712,94,0)/VLOOKUP($A238,pk!$A$3:$CZ$712,5,0))</f>
        <v>0</v>
      </c>
      <c r="K238" s="26">
        <f>VLOOKUP($A238,allsit!$A$3:$CZ$712,98,0)</f>
        <v>17.399999999999999</v>
      </c>
      <c r="L238" s="1" t="str">
        <f>IF( SUM(VLOOKUP($A238,'5on5'!$A$3:$CZ$712,78,0), VLOOKUP($A238,'5on5'!$A$3:$CZ$712,79,0))&lt;60,"",  100*VLOOKUP($A238,'5on5'!$A$3:$CZ$712,78,0)/SUM(VLOOKUP($A238,'5on5'!$A$3:$CZ$712,78,0), VLOOKUP($A238,'5on5'!$A$3:$CZ$712,79,0))             )</f>
        <v/>
      </c>
      <c r="M238" s="28">
        <f>60*VLOOKUP($A238,'5on5'!$A$3:$CZ$712,90,0)/VLOOKUP($A238,'5on5'!$A$3:$CZ$712,94,0)</f>
        <v>0.99253237546081852</v>
      </c>
      <c r="N238" s="28">
        <f>60*VLOOKUP($A238,'5on5'!$A$3:$CZ$712,89,0)/VLOOKUP($A238,'5on5'!$A$3:$CZ$712,94,0)</f>
        <v>1.6305889025427733</v>
      </c>
      <c r="O238" s="28">
        <f t="shared" si="6"/>
        <v>-0.63805652708195482</v>
      </c>
      <c r="P238" s="28">
        <f>VLOOKUP($A238,'5on5'!$A$3:$CZ$712,37,0)</f>
        <v>57.35</v>
      </c>
      <c r="Q238" s="28">
        <f>VLOOKUP($A238,'5on5'!$A$3:$CZ$712,38,0)</f>
        <v>52.6</v>
      </c>
      <c r="R238" s="4">
        <f t="shared" si="7"/>
        <v>4.75</v>
      </c>
      <c r="S238" s="28">
        <f>P238-VLOOKUP($A238,'5on5'!$A$3:$CZ$712,101,0)</f>
        <v>2.1200000000000045</v>
      </c>
      <c r="T238" s="28">
        <f>Q238-VLOOKUP($A238,'5on5'!$A$3:$CZ$712,102,0)</f>
        <v>-1.9699999999999989</v>
      </c>
      <c r="U238" s="3">
        <f>60*VLOOKUP($A238,'5on5'!$A$3:$CZ$712,64,0)/VLOOKUP($A238,'5on5'!$A$3:$CZ$712,94,0)</f>
        <v>7.160412137253048</v>
      </c>
      <c r="V238" s="1">
        <f>IF( VLOOKUP($A238,'5on5'!$A$3:$CZ$712,64,0)&lt;40,"",  VLOOKUP($A238,'5on5'!$A$3:$CZ$712,19,0))</f>
        <v>6.93</v>
      </c>
      <c r="W238">
        <f>VLOOKUP($A238,'5on5'!$A$3:$CZ$712,14,0)</f>
        <v>1.28</v>
      </c>
      <c r="X238" s="1">
        <f>IF(ISERROR(VLOOKUP($A238,pp!$A$3:$CZ$712,64,0)),"",60*VLOOKUP($A238,pp!$A$3:$CZ$712,64,0)/VLOOKUP($A238,pp!$A$3:$CZ$712,94,0))</f>
        <v>6.7469241963222641</v>
      </c>
      <c r="Y238" s="1" t="str">
        <f>IF(X238="","",IF(VLOOKUP($A238,pp!$A$3:$CZ$712,64,0)&lt;20,"",  VLOOKUP($A238,pp!$A$3:$CZ$712,19,0)))</f>
        <v/>
      </c>
      <c r="Z238" s="1">
        <f>IF(ISERROR( VLOOKUP($A238,pp!$A$3:$CZ$712,14,0)  ),"",VLOOKUP($A238,pp!$A$3:$CZ$712,14,0))</f>
        <v>2.38</v>
      </c>
      <c r="AA238">
        <f>VLOOKUP($A238,'5on5'!$A$3:$CZ$712,41,0)/VLOOKUP($A238,'5on5'!$A$3:$CZ$712,94,0)</f>
        <v>2.1268550902731827E-2</v>
      </c>
      <c r="AB238" t="str">
        <f>IF(ISERROR(VLOOKUP($A238,pk!$A$3:$CZ$712,41,0)),"",IF( VLOOKUP($A238,pk!$A$3:$CZ$712,94,0)&lt;75,"",VLOOKUP($A238,pk!$A$3:$CZ$712,41,0)/VLOOKUP($A238,pk!$A$3:$CZ$712,94,0)))</f>
        <v/>
      </c>
      <c r="AC238">
        <f>(VLOOKUP($A238,allsit!$A$3:$CZ$712,84,0)+VLOOKUP($A238,allsit!$A$3:$CZ$712,85,0))    /VLOOKUP($A238,allsit!$A$3:$CZ$712,94,0)</f>
        <v>0.23153187026299646</v>
      </c>
      <c r="AD238">
        <f>VLOOKUP($A238,'5on5'!$A$3:$CZ$712,93,0)</f>
        <v>-0.5</v>
      </c>
    </row>
    <row r="239" spans="1:30">
      <c r="A239" t="s">
        <v>646</v>
      </c>
      <c r="B239" t="s">
        <v>647</v>
      </c>
      <c r="C239" t="s">
        <v>80</v>
      </c>
      <c r="D239" t="s">
        <v>105</v>
      </c>
      <c r="E239" s="25">
        <f>VLOOKUP($A239,allsit!$A$3:$CZ$712,10,0)</f>
        <v>8</v>
      </c>
      <c r="F239" s="25">
        <f>VLOOKUP($A239,allsit!$A$3:$CZ$712,11,0)</f>
        <v>6</v>
      </c>
      <c r="G239" s="4">
        <f>60*VLOOKUP($A239,allsit!$A$3:$CZ$712,71,0)/VLOOKUP($A239,allsit!$A$3:$CZ$712,94,0)</f>
        <v>-0.26883225987118453</v>
      </c>
      <c r="H239" s="26">
        <f>VLOOKUP($A239,'5on5'!$A$3:$CZ$712,94,0)/VLOOKUP($A239,'5on5'!$A$3:$CZ$712,5,0)</f>
        <v>11.129615384615384</v>
      </c>
      <c r="I239" s="26">
        <f>IF( ISERROR(VLOOKUP($A239,pp!$A$3:$CZ$712,94,0)),0,  VLOOKUP($A239,pp!$A$3:$CZ$712,94,0)/VLOOKUP($A239,pp!$A$3:$CZ$712,5,0))</f>
        <v>0.13307692307692309</v>
      </c>
      <c r="J239" s="26">
        <f>IF( ISERROR(VLOOKUP($A239,pk!$A$3:$CZ$712,94,0)),0,  VLOOKUP($A239,pk!$A$3:$CZ$712,94,0)/VLOOKUP($A239,pk!$A$3:$CZ$712,5,0))</f>
        <v>4.1578947368421056E-2</v>
      </c>
      <c r="K239" s="26">
        <f>VLOOKUP($A239,allsit!$A$3:$CZ$712,98,0)</f>
        <v>16.829999999999998</v>
      </c>
      <c r="L239" s="1" t="str">
        <f>IF( SUM(VLOOKUP($A239,'5on5'!$A$3:$CZ$712,78,0), VLOOKUP($A239,'5on5'!$A$3:$CZ$712,79,0))&lt;60,"",  100*VLOOKUP($A239,'5on5'!$A$3:$CZ$712,78,0)/SUM(VLOOKUP($A239,'5on5'!$A$3:$CZ$712,78,0), VLOOKUP($A239,'5on5'!$A$3:$CZ$712,79,0))             )</f>
        <v/>
      </c>
      <c r="M239" s="28">
        <f>60*VLOOKUP($A239,'5on5'!$A$3:$CZ$712,90,0)/VLOOKUP($A239,'5on5'!$A$3:$CZ$712,94,0)</f>
        <v>1.6587759615716902</v>
      </c>
      <c r="N239" s="28">
        <f>60*VLOOKUP($A239,'5on5'!$A$3:$CZ$712,89,0)/VLOOKUP($A239,'5on5'!$A$3:$CZ$712,94,0)</f>
        <v>1.8661229567681514</v>
      </c>
      <c r="O239" s="28">
        <f t="shared" si="6"/>
        <v>-0.20734699519646127</v>
      </c>
      <c r="P239" s="28">
        <f>VLOOKUP($A239,'5on5'!$A$3:$CZ$712,37,0)</f>
        <v>50.66</v>
      </c>
      <c r="Q239" s="28">
        <f>VLOOKUP($A239,'5on5'!$A$3:$CZ$712,38,0)</f>
        <v>48.31</v>
      </c>
      <c r="R239" s="4">
        <f t="shared" si="7"/>
        <v>2.3499999999999943</v>
      </c>
      <c r="S239" s="28">
        <f>P239-VLOOKUP($A239,'5on5'!$A$3:$CZ$712,101,0)</f>
        <v>-5.4000000000000057</v>
      </c>
      <c r="T239" s="28">
        <f>Q239-VLOOKUP($A239,'5on5'!$A$3:$CZ$712,102,0)</f>
        <v>-4.2800000000000011</v>
      </c>
      <c r="U239" s="3">
        <f>60*VLOOKUP($A239,'5on5'!$A$3:$CZ$712,64,0)/VLOOKUP($A239,'5on5'!$A$3:$CZ$712,94,0)</f>
        <v>6.0130628606973771</v>
      </c>
      <c r="V239" s="1">
        <f>IF( VLOOKUP($A239,'5on5'!$A$3:$CZ$712,64,0)&lt;40,"",  VLOOKUP($A239,'5on5'!$A$3:$CZ$712,19,0))</f>
        <v>9.1999999999999993</v>
      </c>
      <c r="W239">
        <f>VLOOKUP($A239,'5on5'!$A$3:$CZ$712,14,0)</f>
        <v>0.41</v>
      </c>
      <c r="X239" s="1">
        <f>IF(ISERROR(VLOOKUP($A239,pp!$A$3:$CZ$712,64,0)),"",60*VLOOKUP($A239,pp!$A$3:$CZ$712,64,0)/VLOOKUP($A239,pp!$A$3:$CZ$712,94,0))</f>
        <v>11.560693641618496</v>
      </c>
      <c r="Y239" s="1" t="str">
        <f>IF(X239="","",IF(VLOOKUP($A239,pp!$A$3:$CZ$712,64,0)&lt;20,"",  VLOOKUP($A239,pp!$A$3:$CZ$712,19,0)))</f>
        <v/>
      </c>
      <c r="Z239" s="1">
        <f>IF(ISERROR( VLOOKUP($A239,pp!$A$3:$CZ$712,14,0)  ),"",VLOOKUP($A239,pp!$A$3:$CZ$712,14,0))</f>
        <v>0</v>
      </c>
      <c r="AA239">
        <f>VLOOKUP($A239,'5on5'!$A$3:$CZ$712,41,0)/VLOOKUP($A239,'5on5'!$A$3:$CZ$712,94,0)</f>
        <v>2.7646266026194837E-2</v>
      </c>
      <c r="AB239" t="str">
        <f>IF(ISERROR(VLOOKUP($A239,pk!$A$3:$CZ$712,41,0)),"",IF( VLOOKUP($A239,pk!$A$3:$CZ$712,94,0)&lt;75,"",VLOOKUP($A239,pk!$A$3:$CZ$712,41,0)/VLOOKUP($A239,pk!$A$3:$CZ$712,94,0)))</f>
        <v/>
      </c>
      <c r="AC239">
        <f>(VLOOKUP($A239,allsit!$A$3:$CZ$712,84,0)+VLOOKUP($A239,allsit!$A$3:$CZ$712,85,0))    /VLOOKUP($A239,allsit!$A$3:$CZ$712,94,0)</f>
        <v>0.5802296275553066</v>
      </c>
      <c r="AD239">
        <f>VLOOKUP($A239,'5on5'!$A$3:$CZ$712,93,0)</f>
        <v>7.0000000000000007E-2</v>
      </c>
    </row>
    <row r="240" spans="1:30">
      <c r="A240" t="s">
        <v>1093</v>
      </c>
      <c r="B240" t="s">
        <v>1094</v>
      </c>
      <c r="C240" t="s">
        <v>273</v>
      </c>
      <c r="D240" t="s">
        <v>256</v>
      </c>
      <c r="E240" s="25">
        <f>VLOOKUP($A240,allsit!$A$3:$CZ$712,10,0)</f>
        <v>18</v>
      </c>
      <c r="F240" s="25">
        <f>VLOOKUP($A240,allsit!$A$3:$CZ$712,11,0)</f>
        <v>9</v>
      </c>
      <c r="G240" s="4">
        <f>60*VLOOKUP($A240,allsit!$A$3:$CZ$712,71,0)/VLOOKUP($A240,allsit!$A$3:$CZ$712,94,0)</f>
        <v>-0.47378863104697416</v>
      </c>
      <c r="H240" s="26">
        <f>VLOOKUP($A240,'5on5'!$A$3:$CZ$712,94,0)/VLOOKUP($A240,'5on5'!$A$3:$CZ$712,5,0)</f>
        <v>11.364230769230769</v>
      </c>
      <c r="I240" s="26">
        <f>IF( ISERROR(VLOOKUP($A240,pp!$A$3:$CZ$712,94,0)),0,  VLOOKUP($A240,pp!$A$3:$CZ$712,94,0)/VLOOKUP($A240,pp!$A$3:$CZ$712,5,0))</f>
        <v>7.8767123287671229E-2</v>
      </c>
      <c r="J240" s="26">
        <f>IF( ISERROR(VLOOKUP($A240,pk!$A$3:$CZ$712,94,0)),0,  VLOOKUP($A240,pk!$A$3:$CZ$712,94,0)/VLOOKUP($A240,pk!$A$3:$CZ$712,5,0))</f>
        <v>1.2314473684210527</v>
      </c>
      <c r="K240" s="26">
        <f>VLOOKUP($A240,allsit!$A$3:$CZ$712,98,0)</f>
        <v>17.190000000000001</v>
      </c>
      <c r="L240" s="1">
        <f>IF( SUM(VLOOKUP($A240,'5on5'!$A$3:$CZ$712,78,0), VLOOKUP($A240,'5on5'!$A$3:$CZ$712,79,0))&lt;60,"",  100*VLOOKUP($A240,'5on5'!$A$3:$CZ$712,78,0)/SUM(VLOOKUP($A240,'5on5'!$A$3:$CZ$712,78,0), VLOOKUP($A240,'5on5'!$A$3:$CZ$712,79,0))             )</f>
        <v>48.120300751879697</v>
      </c>
      <c r="M240" s="28">
        <f>60*VLOOKUP($A240,'5on5'!$A$3:$CZ$712,90,0)/VLOOKUP($A240,'5on5'!$A$3:$CZ$712,94,0)</f>
        <v>1.9629742444241378</v>
      </c>
      <c r="N240" s="28">
        <f>60*VLOOKUP($A240,'5on5'!$A$3:$CZ$712,89,0)/VLOOKUP($A240,'5on5'!$A$3:$CZ$712,94,0)</f>
        <v>1.1507090398348394</v>
      </c>
      <c r="O240" s="28">
        <f t="shared" si="6"/>
        <v>0.81226520458929841</v>
      </c>
      <c r="P240" s="28">
        <f>VLOOKUP($A240,'5on5'!$A$3:$CZ$712,37,0)</f>
        <v>50.83</v>
      </c>
      <c r="Q240" s="28">
        <f>VLOOKUP($A240,'5on5'!$A$3:$CZ$712,38,0)</f>
        <v>56.18</v>
      </c>
      <c r="R240" s="4">
        <f t="shared" si="7"/>
        <v>-5.3500000000000014</v>
      </c>
      <c r="S240" s="28">
        <f>P240-VLOOKUP($A240,'5on5'!$A$3:$CZ$712,101,0)</f>
        <v>-3.6099999999999994</v>
      </c>
      <c r="T240" s="28">
        <f>Q240-VLOOKUP($A240,'5on5'!$A$3:$CZ$712,102,0)</f>
        <v>1.7899999999999991</v>
      </c>
      <c r="U240" s="3">
        <f>60*VLOOKUP($A240,'5on5'!$A$3:$CZ$712,64,0)/VLOOKUP($A240,'5on5'!$A$3:$CZ$712,94,0)</f>
        <v>7.8518969776965513</v>
      </c>
      <c r="V240" s="1">
        <f>IF( VLOOKUP($A240,'5on5'!$A$3:$CZ$712,64,0)&lt;40,"",  VLOOKUP($A240,'5on5'!$A$3:$CZ$712,19,0))</f>
        <v>13.79</v>
      </c>
      <c r="W240">
        <f>VLOOKUP($A240,'5on5'!$A$3:$CZ$712,14,0)</f>
        <v>0.34</v>
      </c>
      <c r="X240" s="1">
        <f>IF(ISERROR(VLOOKUP($A240,pp!$A$3:$CZ$712,64,0)),"",60*VLOOKUP($A240,pp!$A$3:$CZ$712,64,0)/VLOOKUP($A240,pp!$A$3:$CZ$712,94,0))</f>
        <v>10.434782608695652</v>
      </c>
      <c r="Y240" s="1" t="str">
        <f>IF(X240="","",IF(VLOOKUP($A240,pp!$A$3:$CZ$712,64,0)&lt;20,"",  VLOOKUP($A240,pp!$A$3:$CZ$712,19,0)))</f>
        <v/>
      </c>
      <c r="Z240" s="1">
        <f>IF(ISERROR( VLOOKUP($A240,pp!$A$3:$CZ$712,14,0)  ),"",VLOOKUP($A240,pp!$A$3:$CZ$712,14,0))</f>
        <v>0</v>
      </c>
      <c r="AA240">
        <f>VLOOKUP($A240,'5on5'!$A$3:$CZ$712,41,0)/VLOOKUP($A240,'5on5'!$A$3:$CZ$712,94,0)</f>
        <v>3.0459945172098692E-2</v>
      </c>
      <c r="AB240">
        <f>IF(ISERROR(VLOOKUP($A240,pk!$A$3:$CZ$712,41,0)),"",IF( VLOOKUP($A240,pk!$A$3:$CZ$712,94,0)&lt;75,"",VLOOKUP($A240,pk!$A$3:$CZ$712,41,0)/VLOOKUP($A240,pk!$A$3:$CZ$712,94,0)))</f>
        <v>2.1369804466289131E-2</v>
      </c>
      <c r="AC240">
        <f>(VLOOKUP($A240,allsit!$A$3:$CZ$712,84,0)+VLOOKUP($A240,allsit!$A$3:$CZ$712,85,0))    /VLOOKUP($A240,allsit!$A$3:$CZ$712,94,0)</f>
        <v>0.13522717177799054</v>
      </c>
      <c r="AD240">
        <f>VLOOKUP($A240,'5on5'!$A$3:$CZ$712,93,0)</f>
        <v>0.2</v>
      </c>
    </row>
    <row r="241" spans="1:30">
      <c r="A241" t="s">
        <v>1332</v>
      </c>
      <c r="B241" t="s">
        <v>1333</v>
      </c>
      <c r="C241" t="s">
        <v>68</v>
      </c>
      <c r="D241" t="s">
        <v>88</v>
      </c>
      <c r="E241" s="25">
        <f>VLOOKUP($A241,allsit!$A$3:$CZ$712,10,0)</f>
        <v>7</v>
      </c>
      <c r="F241" s="25">
        <f>VLOOKUP($A241,allsit!$A$3:$CZ$712,11,0)</f>
        <v>14</v>
      </c>
      <c r="G241" s="4">
        <f>60*VLOOKUP($A241,allsit!$A$3:$CZ$712,71,0)/VLOOKUP($A241,allsit!$A$3:$CZ$712,94,0)</f>
        <v>-1.1856322923122524</v>
      </c>
      <c r="H241" s="26">
        <f>VLOOKUP($A241,'5on5'!$A$3:$CZ$712,94,0)/VLOOKUP($A241,'5on5'!$A$3:$CZ$712,5,0)</f>
        <v>10.825853658536586</v>
      </c>
      <c r="I241" s="26">
        <f>IF( ISERROR(VLOOKUP($A241,pp!$A$3:$CZ$712,94,0)),0,  VLOOKUP($A241,pp!$A$3:$CZ$712,94,0)/VLOOKUP($A241,pp!$A$3:$CZ$712,5,0))</f>
        <v>0.1541772151898734</v>
      </c>
      <c r="J241" s="26">
        <f>IF( ISERROR(VLOOKUP($A241,pk!$A$3:$CZ$712,94,0)),0,  VLOOKUP($A241,pk!$A$3:$CZ$712,94,0)/VLOOKUP($A241,pk!$A$3:$CZ$712,5,0))</f>
        <v>2.3732894736842107</v>
      </c>
      <c r="K241" s="26">
        <f>VLOOKUP($A241,allsit!$A$3:$CZ$712,98,0)</f>
        <v>16.96</v>
      </c>
      <c r="L241" s="1">
        <f>IF( SUM(VLOOKUP($A241,'5on5'!$A$3:$CZ$712,78,0), VLOOKUP($A241,'5on5'!$A$3:$CZ$712,79,0))&lt;60,"",  100*VLOOKUP($A241,'5on5'!$A$3:$CZ$712,78,0)/SUM(VLOOKUP($A241,'5on5'!$A$3:$CZ$712,78,0), VLOOKUP($A241,'5on5'!$A$3:$CZ$712,79,0))             )</f>
        <v>57.346647646219687</v>
      </c>
      <c r="M241" s="28">
        <f>60*VLOOKUP($A241,'5on5'!$A$3:$CZ$712,90,0)/VLOOKUP($A241,'5on5'!$A$3:$CZ$712,94,0)</f>
        <v>1.9600775019150183</v>
      </c>
      <c r="N241" s="28">
        <f>60*VLOOKUP($A241,'5on5'!$A$3:$CZ$712,89,0)/VLOOKUP($A241,'5on5'!$A$3:$CZ$712,94,0)</f>
        <v>0.87865543189293915</v>
      </c>
      <c r="O241" s="28">
        <f t="shared" si="6"/>
        <v>1.0814220700220791</v>
      </c>
      <c r="P241" s="28">
        <f>VLOOKUP($A241,'5on5'!$A$3:$CZ$712,37,0)</f>
        <v>45.01</v>
      </c>
      <c r="Q241" s="28">
        <f>VLOOKUP($A241,'5on5'!$A$3:$CZ$712,38,0)</f>
        <v>57.99</v>
      </c>
      <c r="R241" s="4">
        <f t="shared" si="7"/>
        <v>-12.980000000000004</v>
      </c>
      <c r="S241" s="28">
        <f>P241-VLOOKUP($A241,'5on5'!$A$3:$CZ$712,101,0)</f>
        <v>-7.82</v>
      </c>
      <c r="T241" s="28">
        <f>Q241-VLOOKUP($A241,'5on5'!$A$3:$CZ$712,102,0)</f>
        <v>3</v>
      </c>
      <c r="U241" s="3">
        <f>60*VLOOKUP($A241,'5on5'!$A$3:$CZ$712,64,0)/VLOOKUP($A241,'5on5'!$A$3:$CZ$712,94,0)</f>
        <v>4.5960437975938362</v>
      </c>
      <c r="V241" s="1">
        <f>IF( VLOOKUP($A241,'5on5'!$A$3:$CZ$712,64,0)&lt;40,"",  VLOOKUP($A241,'5on5'!$A$3:$CZ$712,19,0))</f>
        <v>10.29</v>
      </c>
      <c r="W241">
        <f>VLOOKUP($A241,'5on5'!$A$3:$CZ$712,14,0)</f>
        <v>0.95</v>
      </c>
      <c r="X241" s="1">
        <f>IF(ISERROR(VLOOKUP($A241,pp!$A$3:$CZ$712,64,0)),"",60*VLOOKUP($A241,pp!$A$3:$CZ$712,64,0)/VLOOKUP($A241,pp!$A$3:$CZ$712,94,0))</f>
        <v>0</v>
      </c>
      <c r="Y241" s="1" t="str">
        <f>IF(X241="","",IF(VLOOKUP($A241,pp!$A$3:$CZ$712,64,0)&lt;20,"",  VLOOKUP($A241,pp!$A$3:$CZ$712,19,0)))</f>
        <v/>
      </c>
      <c r="Z241" s="1">
        <f>IF(ISERROR( VLOOKUP($A241,pp!$A$3:$CZ$712,14,0)  ),"",VLOOKUP($A241,pp!$A$3:$CZ$712,14,0))</f>
        <v>0</v>
      </c>
      <c r="AA241">
        <f>VLOOKUP($A241,'5on5'!$A$3:$CZ$712,41,0)/VLOOKUP($A241,'5on5'!$A$3:$CZ$712,94,0)</f>
        <v>2.8162033073491639E-2</v>
      </c>
      <c r="AB241">
        <f>IF(ISERROR(VLOOKUP($A241,pk!$A$3:$CZ$712,41,0)),"",IF( VLOOKUP($A241,pk!$A$3:$CZ$712,94,0)&lt;75,"",VLOOKUP($A241,pk!$A$3:$CZ$712,41,0)/VLOOKUP($A241,pk!$A$3:$CZ$712,94,0)))</f>
        <v>0</v>
      </c>
      <c r="AC241">
        <f>(VLOOKUP($A241,allsit!$A$3:$CZ$712,84,0)+VLOOKUP($A241,allsit!$A$3:$CZ$712,85,0))    /VLOOKUP($A241,allsit!$A$3:$CZ$712,94,0)</f>
        <v>0.15089865538519578</v>
      </c>
      <c r="AD241">
        <f>VLOOKUP($A241,'5on5'!$A$3:$CZ$712,93,0)</f>
        <v>-7.0000000000000007E-2</v>
      </c>
    </row>
    <row r="242" spans="1:30">
      <c r="A242" t="s">
        <v>1285</v>
      </c>
      <c r="B242" t="s">
        <v>1286</v>
      </c>
      <c r="C242" t="s">
        <v>68</v>
      </c>
      <c r="D242" t="s">
        <v>1243</v>
      </c>
      <c r="E242" s="25">
        <f>VLOOKUP($A242,allsit!$A$3:$CZ$712,10,0)</f>
        <v>1</v>
      </c>
      <c r="F242" s="25">
        <f>VLOOKUP($A242,allsit!$A$3:$CZ$712,11,0)</f>
        <v>3</v>
      </c>
      <c r="G242" s="4">
        <f>60*VLOOKUP($A242,allsit!$A$3:$CZ$712,71,0)/VLOOKUP($A242,allsit!$A$3:$CZ$712,94,0)</f>
        <v>-2.6194144838212639</v>
      </c>
      <c r="H242" s="26">
        <f>VLOOKUP($A242,'5on5'!$A$3:$CZ$712,94,0)/VLOOKUP($A242,'5on5'!$A$3:$CZ$712,5,0)</f>
        <v>9.4603030303030309</v>
      </c>
      <c r="I242" s="26">
        <f>IF( ISERROR(VLOOKUP($A242,pp!$A$3:$CZ$712,94,0)),0,  VLOOKUP($A242,pp!$A$3:$CZ$712,94,0)/VLOOKUP($A242,pp!$A$3:$CZ$712,5,0))</f>
        <v>5.6562500000000002E-2</v>
      </c>
      <c r="J242" s="26">
        <f>IF( ISERROR(VLOOKUP($A242,pk!$A$3:$CZ$712,94,0)),0,  VLOOKUP($A242,pk!$A$3:$CZ$712,94,0)/VLOOKUP($A242,pk!$A$3:$CZ$712,5,0))</f>
        <v>2.1587878787878787</v>
      </c>
      <c r="K242" s="26">
        <f>VLOOKUP($A242,allsit!$A$3:$CZ$712,98,0)</f>
        <v>16.940000000000001</v>
      </c>
      <c r="L242" s="1">
        <f>IF( SUM(VLOOKUP($A242,'5on5'!$A$3:$CZ$712,78,0), VLOOKUP($A242,'5on5'!$A$3:$CZ$712,79,0))&lt;60,"",  100*VLOOKUP($A242,'5on5'!$A$3:$CZ$712,78,0)/SUM(VLOOKUP($A242,'5on5'!$A$3:$CZ$712,78,0), VLOOKUP($A242,'5on5'!$A$3:$CZ$712,79,0))             )</f>
        <v>52.84974093264249</v>
      </c>
      <c r="M242" s="28">
        <f>60*VLOOKUP($A242,'5on5'!$A$3:$CZ$712,90,0)/VLOOKUP($A242,'5on5'!$A$3:$CZ$712,94,0)</f>
        <v>0.57657195938370864</v>
      </c>
      <c r="N242" s="28">
        <f>60*VLOOKUP($A242,'5on5'!$A$3:$CZ$712,89,0)/VLOOKUP($A242,'5on5'!$A$3:$CZ$712,94,0)</f>
        <v>1.9219065312790289</v>
      </c>
      <c r="O242" s="28">
        <f t="shared" si="6"/>
        <v>-1.3453345718953202</v>
      </c>
      <c r="P242" s="28">
        <f>VLOOKUP($A242,'5on5'!$A$3:$CZ$712,37,0)</f>
        <v>35.56</v>
      </c>
      <c r="Q242" s="28">
        <f>VLOOKUP($A242,'5on5'!$A$3:$CZ$712,38,0)</f>
        <v>65.150000000000006</v>
      </c>
      <c r="R242" s="4">
        <f t="shared" si="7"/>
        <v>-29.590000000000003</v>
      </c>
      <c r="S242" s="28">
        <f>P242-VLOOKUP($A242,'5on5'!$A$3:$CZ$712,101,0)</f>
        <v>-7.93</v>
      </c>
      <c r="T242" s="28">
        <f>Q242-VLOOKUP($A242,'5on5'!$A$3:$CZ$712,102,0)</f>
        <v>4.3900000000000077</v>
      </c>
      <c r="U242" s="3">
        <f>60*VLOOKUP($A242,'5on5'!$A$3:$CZ$712,64,0)/VLOOKUP($A242,'5on5'!$A$3:$CZ$712,94,0)</f>
        <v>5.189147634453378</v>
      </c>
      <c r="V242" s="1" t="str">
        <f>IF( VLOOKUP($A242,'5on5'!$A$3:$CZ$712,64,0)&lt;40,"",  VLOOKUP($A242,'5on5'!$A$3:$CZ$712,19,0))</f>
        <v/>
      </c>
      <c r="W242">
        <f>VLOOKUP($A242,'5on5'!$A$3:$CZ$712,14,0)</f>
        <v>0.57999999999999996</v>
      </c>
      <c r="X242" s="1">
        <f>IF(ISERROR(VLOOKUP($A242,pp!$A$3:$CZ$712,64,0)),"",60*VLOOKUP($A242,pp!$A$3:$CZ$712,64,0)/VLOOKUP($A242,pp!$A$3:$CZ$712,94,0))</f>
        <v>0</v>
      </c>
      <c r="Y242" s="1" t="str">
        <f>IF(X242="","",IF(VLOOKUP($A242,pp!$A$3:$CZ$712,64,0)&lt;20,"",  VLOOKUP($A242,pp!$A$3:$CZ$712,19,0)))</f>
        <v/>
      </c>
      <c r="Z242" s="1">
        <f>IF(ISERROR( VLOOKUP($A242,pp!$A$3:$CZ$712,14,0)  ),"",VLOOKUP($A242,pp!$A$3:$CZ$712,14,0))</f>
        <v>0</v>
      </c>
      <c r="AA242">
        <f>VLOOKUP($A242,'5on5'!$A$3:$CZ$712,41,0)/VLOOKUP($A242,'5on5'!$A$3:$CZ$712,94,0)</f>
        <v>3.8438130625580574E-2</v>
      </c>
      <c r="AB242" t="str">
        <f>IF(ISERROR(VLOOKUP($A242,pk!$A$3:$CZ$712,41,0)),"",IF( VLOOKUP($A242,pk!$A$3:$CZ$712,94,0)&lt;75,"",VLOOKUP($A242,pk!$A$3:$CZ$712,41,0)/VLOOKUP($A242,pk!$A$3:$CZ$712,94,0)))</f>
        <v/>
      </c>
      <c r="AC242">
        <f>(VLOOKUP($A242,allsit!$A$3:$CZ$712,84,0)+VLOOKUP($A242,allsit!$A$3:$CZ$712,85,0))    /VLOOKUP($A242,allsit!$A$3:$CZ$712,94,0)</f>
        <v>0.23882896764252698</v>
      </c>
      <c r="AD242">
        <f>VLOOKUP($A242,'5on5'!$A$3:$CZ$712,93,0)</f>
        <v>0.19</v>
      </c>
    </row>
    <row r="243" spans="1:30">
      <c r="A243" t="s">
        <v>1014</v>
      </c>
      <c r="B243" t="s">
        <v>1015</v>
      </c>
      <c r="C243" t="s">
        <v>124</v>
      </c>
      <c r="D243" t="s">
        <v>1016</v>
      </c>
      <c r="E243" s="25">
        <f>VLOOKUP($A243,allsit!$A$3:$CZ$712,10,0)</f>
        <v>2</v>
      </c>
      <c r="F243" s="25">
        <f>VLOOKUP($A243,allsit!$A$3:$CZ$712,11,0)</f>
        <v>5</v>
      </c>
      <c r="G243" s="4">
        <f>60*VLOOKUP($A243,allsit!$A$3:$CZ$712,71,0)/VLOOKUP($A243,allsit!$A$3:$CZ$712,94,0)</f>
        <v>0</v>
      </c>
      <c r="H243" s="26">
        <f>VLOOKUP($A243,'5on5'!$A$3:$CZ$712,94,0)/VLOOKUP($A243,'5on5'!$A$3:$CZ$712,5,0)</f>
        <v>9.8860784313725496</v>
      </c>
      <c r="I243" s="26">
        <f>IF( ISERROR(VLOOKUP($A243,pp!$A$3:$CZ$712,94,0)),0,  VLOOKUP($A243,pp!$A$3:$CZ$712,94,0)/VLOOKUP($A243,pp!$A$3:$CZ$712,5,0))</f>
        <v>9.2399999999999996E-2</v>
      </c>
      <c r="J243" s="26">
        <f>IF( ISERROR(VLOOKUP($A243,pk!$A$3:$CZ$712,94,0)),0,  VLOOKUP($A243,pk!$A$3:$CZ$712,94,0)/VLOOKUP($A243,pk!$A$3:$CZ$712,5,0))</f>
        <v>0</v>
      </c>
      <c r="K243" s="26">
        <f>VLOOKUP($A243,allsit!$A$3:$CZ$712,98,0)</f>
        <v>16.73</v>
      </c>
      <c r="L243" s="1" t="str">
        <f>IF( SUM(VLOOKUP($A243,'5on5'!$A$3:$CZ$712,78,0), VLOOKUP($A243,'5on5'!$A$3:$CZ$712,79,0))&lt;60,"",  100*VLOOKUP($A243,'5on5'!$A$3:$CZ$712,78,0)/SUM(VLOOKUP($A243,'5on5'!$A$3:$CZ$712,78,0), VLOOKUP($A243,'5on5'!$A$3:$CZ$712,79,0))             )</f>
        <v/>
      </c>
      <c r="M243" s="28">
        <f>60*VLOOKUP($A243,'5on5'!$A$3:$CZ$712,90,0)/VLOOKUP($A243,'5on5'!$A$3:$CZ$712,94,0)</f>
        <v>0.95202205517761163</v>
      </c>
      <c r="N243" s="28">
        <f>60*VLOOKUP($A243,'5on5'!$A$3:$CZ$712,89,0)/VLOOKUP($A243,'5on5'!$A$3:$CZ$712,94,0)</f>
        <v>1.309030325869216</v>
      </c>
      <c r="O243" s="28">
        <f t="shared" si="6"/>
        <v>-0.35700827069160435</v>
      </c>
      <c r="P243" s="28">
        <f>VLOOKUP($A243,'5on5'!$A$3:$CZ$712,37,0)</f>
        <v>52.24</v>
      </c>
      <c r="Q243" s="28">
        <f>VLOOKUP($A243,'5on5'!$A$3:$CZ$712,38,0)</f>
        <v>58.43</v>
      </c>
      <c r="R243" s="4">
        <f t="shared" si="7"/>
        <v>-6.1899999999999977</v>
      </c>
      <c r="S243" s="28">
        <f>P243-VLOOKUP($A243,'5on5'!$A$3:$CZ$712,101,0)</f>
        <v>-3.4799999999999969</v>
      </c>
      <c r="T243" s="28">
        <f>Q243-VLOOKUP($A243,'5on5'!$A$3:$CZ$712,102,0)</f>
        <v>2.3100000000000023</v>
      </c>
      <c r="U243" s="3">
        <f>60*VLOOKUP($A243,'5on5'!$A$3:$CZ$712,64,0)/VLOOKUP($A243,'5on5'!$A$3:$CZ$712,94,0)</f>
        <v>7.0211626569348855</v>
      </c>
      <c r="V243" s="1">
        <f>IF( VLOOKUP($A243,'5on5'!$A$3:$CZ$712,64,0)&lt;40,"",  VLOOKUP($A243,'5on5'!$A$3:$CZ$712,19,0))</f>
        <v>3.39</v>
      </c>
      <c r="W243">
        <f>VLOOKUP($A243,'5on5'!$A$3:$CZ$712,14,0)</f>
        <v>0.48</v>
      </c>
      <c r="X243" s="1">
        <f>IF(ISERROR(VLOOKUP($A243,pp!$A$3:$CZ$712,64,0)),"",60*VLOOKUP($A243,pp!$A$3:$CZ$712,64,0)/VLOOKUP($A243,pp!$A$3:$CZ$712,94,0))</f>
        <v>0</v>
      </c>
      <c r="Y243" s="1" t="str">
        <f>IF(X243="","",IF(VLOOKUP($A243,pp!$A$3:$CZ$712,64,0)&lt;20,"",  VLOOKUP($A243,pp!$A$3:$CZ$712,19,0)))</f>
        <v/>
      </c>
      <c r="Z243" s="1">
        <f>IF(ISERROR( VLOOKUP($A243,pp!$A$3:$CZ$712,14,0)  ),"",VLOOKUP($A243,pp!$A$3:$CZ$712,14,0))</f>
        <v>0</v>
      </c>
      <c r="AA243">
        <f>VLOOKUP($A243,'5on5'!$A$3:$CZ$712,41,0)/VLOOKUP($A243,'5on5'!$A$3:$CZ$712,94,0)</f>
        <v>7.1401654138320877E-2</v>
      </c>
      <c r="AB243" t="str">
        <f>IF(ISERROR(VLOOKUP($A243,pk!$A$3:$CZ$712,41,0)),"",IF( VLOOKUP($A243,pk!$A$3:$CZ$712,94,0)&lt;75,"",VLOOKUP($A243,pk!$A$3:$CZ$712,41,0)/VLOOKUP($A243,pk!$A$3:$CZ$712,94,0)))</f>
        <v/>
      </c>
      <c r="AC243">
        <f>(VLOOKUP($A243,allsit!$A$3:$CZ$712,84,0)+VLOOKUP($A243,allsit!$A$3:$CZ$712,85,0))    /VLOOKUP($A243,allsit!$A$3:$CZ$712,94,0)</f>
        <v>0.28189276410435865</v>
      </c>
      <c r="AD243">
        <f>VLOOKUP($A243,'5on5'!$A$3:$CZ$712,93,0)</f>
        <v>0</v>
      </c>
    </row>
    <row r="244" spans="1:30">
      <c r="A244" t="s">
        <v>756</v>
      </c>
      <c r="B244" t="s">
        <v>757</v>
      </c>
      <c r="C244" t="s">
        <v>124</v>
      </c>
      <c r="D244" t="s">
        <v>163</v>
      </c>
      <c r="E244" s="25">
        <f>VLOOKUP($A244,allsit!$A$3:$CZ$712,10,0)</f>
        <v>4</v>
      </c>
      <c r="F244" s="25">
        <f>VLOOKUP($A244,allsit!$A$3:$CZ$712,11,0)</f>
        <v>1</v>
      </c>
      <c r="G244" s="4">
        <f>60*VLOOKUP($A244,allsit!$A$3:$CZ$712,71,0)/VLOOKUP($A244,allsit!$A$3:$CZ$712,94,0)</f>
        <v>-1.0434782608695652</v>
      </c>
      <c r="H244" s="26">
        <f>VLOOKUP($A244,'5on5'!$A$3:$CZ$712,94,0)/VLOOKUP($A244,'5on5'!$A$3:$CZ$712,5,0)</f>
        <v>10.979444444444445</v>
      </c>
      <c r="I244" s="26">
        <f>IF( ISERROR(VLOOKUP($A244,pp!$A$3:$CZ$712,94,0)),0,  VLOOKUP($A244,pp!$A$3:$CZ$712,94,0)/VLOOKUP($A244,pp!$A$3:$CZ$712,5,0))</f>
        <v>7.166666666666667E-2</v>
      </c>
      <c r="J244" s="26">
        <f>IF( ISERROR(VLOOKUP($A244,pk!$A$3:$CZ$712,94,0)),0,  VLOOKUP($A244,pk!$A$3:$CZ$712,94,0)/VLOOKUP($A244,pk!$A$3:$CZ$712,5,0))</f>
        <v>4.8611111111111112E-2</v>
      </c>
      <c r="K244" s="26">
        <f>VLOOKUP($A244,allsit!$A$3:$CZ$712,98,0)</f>
        <v>17.03</v>
      </c>
      <c r="L244" s="1" t="str">
        <f>IF( SUM(VLOOKUP($A244,'5on5'!$A$3:$CZ$712,78,0), VLOOKUP($A244,'5on5'!$A$3:$CZ$712,79,0))&lt;60,"",  100*VLOOKUP($A244,'5on5'!$A$3:$CZ$712,78,0)/SUM(VLOOKUP($A244,'5on5'!$A$3:$CZ$712,78,0), VLOOKUP($A244,'5on5'!$A$3:$CZ$712,79,0))             )</f>
        <v/>
      </c>
      <c r="M244" s="28">
        <f>60*VLOOKUP($A244,'5on5'!$A$3:$CZ$712,90,0)/VLOOKUP($A244,'5on5'!$A$3:$CZ$712,94,0)</f>
        <v>1.366189343723119</v>
      </c>
      <c r="N244" s="28">
        <f>60*VLOOKUP($A244,'5on5'!$A$3:$CZ$712,89,0)/VLOOKUP($A244,'5on5'!$A$3:$CZ$712,94,0)</f>
        <v>1.8215857916308253</v>
      </c>
      <c r="O244" s="28">
        <f t="shared" si="6"/>
        <v>-0.45539644790770639</v>
      </c>
      <c r="P244" s="28">
        <f>VLOOKUP($A244,'5on5'!$A$3:$CZ$712,37,0)</f>
        <v>59.96</v>
      </c>
      <c r="Q244" s="28">
        <f>VLOOKUP($A244,'5on5'!$A$3:$CZ$712,38,0)</f>
        <v>57.99</v>
      </c>
      <c r="R244" s="4">
        <f t="shared" si="7"/>
        <v>1.9699999999999989</v>
      </c>
      <c r="S244" s="28">
        <f>P244-VLOOKUP($A244,'5on5'!$A$3:$CZ$712,101,0)</f>
        <v>1.0399999999999991</v>
      </c>
      <c r="T244" s="28">
        <f>Q244-VLOOKUP($A244,'5on5'!$A$3:$CZ$712,102,0)</f>
        <v>2.4100000000000037</v>
      </c>
      <c r="U244" s="3">
        <f>60*VLOOKUP($A244,'5on5'!$A$3:$CZ$712,64,0)/VLOOKUP($A244,'5on5'!$A$3:$CZ$712,94,0)</f>
        <v>6.223751454738653</v>
      </c>
      <c r="V244" s="1">
        <f>IF( VLOOKUP($A244,'5on5'!$A$3:$CZ$712,64,0)&lt;40,"",  VLOOKUP($A244,'5on5'!$A$3:$CZ$712,19,0))</f>
        <v>9.76</v>
      </c>
      <c r="W244">
        <f>VLOOKUP($A244,'5on5'!$A$3:$CZ$712,14,0)</f>
        <v>0.15</v>
      </c>
      <c r="X244" s="1">
        <f>IF(ISERROR(VLOOKUP($A244,pp!$A$3:$CZ$712,64,0)),"",60*VLOOKUP($A244,pp!$A$3:$CZ$712,64,0)/VLOOKUP($A244,pp!$A$3:$CZ$712,94,0))</f>
        <v>0</v>
      </c>
      <c r="Y244" s="1" t="str">
        <f>IF(X244="","",IF(VLOOKUP($A244,pp!$A$3:$CZ$712,64,0)&lt;20,"",  VLOOKUP($A244,pp!$A$3:$CZ$712,19,0)))</f>
        <v/>
      </c>
      <c r="Z244" s="1">
        <f>IF(ISERROR( VLOOKUP($A244,pp!$A$3:$CZ$712,14,0)  ),"",VLOOKUP($A244,pp!$A$3:$CZ$712,14,0))</f>
        <v>0</v>
      </c>
      <c r="AA244">
        <f>VLOOKUP($A244,'5on5'!$A$3:$CZ$712,41,0)/VLOOKUP($A244,'5on5'!$A$3:$CZ$712,94,0)</f>
        <v>2.7829782927693166E-2</v>
      </c>
      <c r="AB244" t="str">
        <f>IF(ISERROR(VLOOKUP($A244,pk!$A$3:$CZ$712,41,0)),"",IF( VLOOKUP($A244,pk!$A$3:$CZ$712,94,0)&lt;75,"",VLOOKUP($A244,pk!$A$3:$CZ$712,41,0)/VLOOKUP($A244,pk!$A$3:$CZ$712,94,0)))</f>
        <v/>
      </c>
      <c r="AC244">
        <f>(VLOOKUP($A244,allsit!$A$3:$CZ$712,84,0)+VLOOKUP($A244,allsit!$A$3:$CZ$712,85,0))    /VLOOKUP($A244,allsit!$A$3:$CZ$712,94,0)</f>
        <v>0.3279503105590062</v>
      </c>
      <c r="AD244">
        <f>VLOOKUP($A244,'5on5'!$A$3:$CZ$712,93,0)</f>
        <v>0.15</v>
      </c>
    </row>
    <row r="245" spans="1:30">
      <c r="A245" t="s">
        <v>1379</v>
      </c>
      <c r="B245" t="s">
        <v>1380</v>
      </c>
      <c r="C245" t="s">
        <v>80</v>
      </c>
      <c r="D245" t="s">
        <v>976</v>
      </c>
      <c r="E245" s="25">
        <f>VLOOKUP($A245,allsit!$A$3:$CZ$712,10,0)</f>
        <v>7</v>
      </c>
      <c r="F245" s="25">
        <f>VLOOKUP($A245,allsit!$A$3:$CZ$712,11,0)</f>
        <v>5</v>
      </c>
      <c r="G245" s="4">
        <f>60*VLOOKUP($A245,allsit!$A$3:$CZ$712,71,0)/VLOOKUP($A245,allsit!$A$3:$CZ$712,94,0)</f>
        <v>-0.38955136667604479</v>
      </c>
      <c r="H245" s="26">
        <f>VLOOKUP($A245,'5on5'!$A$3:$CZ$712,94,0)/VLOOKUP($A245,'5on5'!$A$3:$CZ$712,5,0)</f>
        <v>9.3569512195121956</v>
      </c>
      <c r="I245" s="26">
        <f>IF( ISERROR(VLOOKUP($A245,pp!$A$3:$CZ$712,94,0)),0,  VLOOKUP($A245,pp!$A$3:$CZ$712,94,0)/VLOOKUP($A245,pp!$A$3:$CZ$712,5,0))</f>
        <v>0.40209876543209877</v>
      </c>
      <c r="J245" s="26">
        <f>IF( ISERROR(VLOOKUP($A245,pk!$A$3:$CZ$712,94,0)),0,  VLOOKUP($A245,pk!$A$3:$CZ$712,94,0)/VLOOKUP($A245,pk!$A$3:$CZ$712,5,0))</f>
        <v>1.3394871794871794</v>
      </c>
      <c r="K245" s="26">
        <f>VLOOKUP($A245,allsit!$A$3:$CZ$712,98,0)</f>
        <v>16.579999999999998</v>
      </c>
      <c r="L245" s="1" t="str">
        <f>IF( SUM(VLOOKUP($A245,'5on5'!$A$3:$CZ$712,78,0), VLOOKUP($A245,'5on5'!$A$3:$CZ$712,79,0))&lt;60,"",  100*VLOOKUP($A245,'5on5'!$A$3:$CZ$712,78,0)/SUM(VLOOKUP($A245,'5on5'!$A$3:$CZ$712,78,0), VLOOKUP($A245,'5on5'!$A$3:$CZ$712,79,0))             )</f>
        <v/>
      </c>
      <c r="M245" s="28">
        <f>60*VLOOKUP($A245,'5on5'!$A$3:$CZ$712,90,0)/VLOOKUP($A245,'5on5'!$A$3:$CZ$712,94,0)</f>
        <v>0.54739531064683877</v>
      </c>
      <c r="N245" s="28">
        <f>60*VLOOKUP($A245,'5on5'!$A$3:$CZ$712,89,0)/VLOOKUP($A245,'5on5'!$A$3:$CZ$712,94,0)</f>
        <v>0.3909966504620277</v>
      </c>
      <c r="O245" s="28">
        <f t="shared" si="6"/>
        <v>0.15639866018481108</v>
      </c>
      <c r="P245" s="28">
        <f>VLOOKUP($A245,'5on5'!$A$3:$CZ$712,37,0)</f>
        <v>38.79</v>
      </c>
      <c r="Q245" s="28">
        <f>VLOOKUP($A245,'5on5'!$A$3:$CZ$712,38,0)</f>
        <v>61.46</v>
      </c>
      <c r="R245" s="4">
        <f t="shared" si="7"/>
        <v>-22.67</v>
      </c>
      <c r="S245" s="28">
        <f>P245-VLOOKUP($A245,'5on5'!$A$3:$CZ$712,101,0)</f>
        <v>-7.7199999999999989</v>
      </c>
      <c r="T245" s="28">
        <f>Q245-VLOOKUP($A245,'5on5'!$A$3:$CZ$712,102,0)</f>
        <v>1.1899999999999977</v>
      </c>
      <c r="U245" s="3">
        <f>60*VLOOKUP($A245,'5on5'!$A$3:$CZ$712,64,0)/VLOOKUP($A245,'5on5'!$A$3:$CZ$712,94,0)</f>
        <v>6.1777470773000376</v>
      </c>
      <c r="V245" s="1">
        <f>IF( VLOOKUP($A245,'5on5'!$A$3:$CZ$712,64,0)&lt;40,"",  VLOOKUP($A245,'5on5'!$A$3:$CZ$712,19,0))</f>
        <v>7.59</v>
      </c>
      <c r="W245">
        <f>VLOOKUP($A245,'5on5'!$A$3:$CZ$712,14,0)</f>
        <v>0.31</v>
      </c>
      <c r="X245" s="1">
        <f>IF(ISERROR(VLOOKUP($A245,pp!$A$3:$CZ$712,64,0)),"",60*VLOOKUP($A245,pp!$A$3:$CZ$712,64,0)/VLOOKUP($A245,pp!$A$3:$CZ$712,94,0))</f>
        <v>9.2109303039606996</v>
      </c>
      <c r="Y245" s="1" t="str">
        <f>IF(X245="","",IF(VLOOKUP($A245,pp!$A$3:$CZ$712,64,0)&lt;20,"",  VLOOKUP($A245,pp!$A$3:$CZ$712,19,0)))</f>
        <v/>
      </c>
      <c r="Z245" s="1">
        <f>IF(ISERROR( VLOOKUP($A245,pp!$A$3:$CZ$712,14,0)  ),"",VLOOKUP($A245,pp!$A$3:$CZ$712,14,0))</f>
        <v>0</v>
      </c>
      <c r="AA245">
        <f>VLOOKUP($A245,'5on5'!$A$3:$CZ$712,41,0)/VLOOKUP($A245,'5on5'!$A$3:$CZ$712,94,0)</f>
        <v>2.0853154691308145E-2</v>
      </c>
      <c r="AB245">
        <f>IF(ISERROR(VLOOKUP($A245,pk!$A$3:$CZ$712,41,0)),"",IF( VLOOKUP($A245,pk!$A$3:$CZ$712,94,0)&lt;75,"",VLOOKUP($A245,pk!$A$3:$CZ$712,41,0)/VLOOKUP($A245,pk!$A$3:$CZ$712,94,0)))</f>
        <v>2.8713629402756506E-2</v>
      </c>
      <c r="AC245">
        <f>(VLOOKUP($A245,allsit!$A$3:$CZ$712,84,0)+VLOOKUP($A245,allsit!$A$3:$CZ$712,85,0))    /VLOOKUP($A245,allsit!$A$3:$CZ$712,94,0)</f>
        <v>0.37656632112017663</v>
      </c>
      <c r="AD245">
        <f>VLOOKUP($A245,'5on5'!$A$3:$CZ$712,93,0)</f>
        <v>-0.86</v>
      </c>
    </row>
    <row r="246" spans="1:30">
      <c r="A246" t="s">
        <v>1066</v>
      </c>
      <c r="B246" t="s">
        <v>1067</v>
      </c>
      <c r="C246" t="s">
        <v>68</v>
      </c>
      <c r="D246" t="s">
        <v>1068</v>
      </c>
      <c r="E246" s="25">
        <f>VLOOKUP($A246,allsit!$A$3:$CZ$712,10,0)</f>
        <v>1</v>
      </c>
      <c r="F246" s="25">
        <f>VLOOKUP($A246,allsit!$A$3:$CZ$712,11,0)</f>
        <v>3</v>
      </c>
      <c r="G246" s="4">
        <f>60*VLOOKUP($A246,allsit!$A$3:$CZ$712,71,0)/VLOOKUP($A246,allsit!$A$3:$CZ$712,94,0)</f>
        <v>-3.0183535368287813</v>
      </c>
      <c r="H246" s="26">
        <f>VLOOKUP($A246,'5on5'!$A$3:$CZ$712,94,0)/VLOOKUP($A246,'5on5'!$A$3:$CZ$712,5,0)</f>
        <v>9.163275862068966</v>
      </c>
      <c r="I246" s="26">
        <f>IF( ISERROR(VLOOKUP($A246,pp!$A$3:$CZ$712,94,0)),0,  VLOOKUP($A246,pp!$A$3:$CZ$712,94,0)/VLOOKUP($A246,pp!$A$3:$CZ$712,5,0))</f>
        <v>4.1964285714285718E-2</v>
      </c>
      <c r="J246" s="26">
        <f>IF( ISERROR(VLOOKUP($A246,pk!$A$3:$CZ$712,94,0)),0,  VLOOKUP($A246,pk!$A$3:$CZ$712,94,0)/VLOOKUP($A246,pk!$A$3:$CZ$712,5,0))</f>
        <v>1.2765517241379312</v>
      </c>
      <c r="K246" s="26">
        <f>VLOOKUP($A246,allsit!$A$3:$CZ$712,98,0)</f>
        <v>16.899999999999999</v>
      </c>
      <c r="L246" s="1" t="str">
        <f>IF( SUM(VLOOKUP($A246,'5on5'!$A$3:$CZ$712,78,0), VLOOKUP($A246,'5on5'!$A$3:$CZ$712,79,0))&lt;60,"",  100*VLOOKUP($A246,'5on5'!$A$3:$CZ$712,78,0)/SUM(VLOOKUP($A246,'5on5'!$A$3:$CZ$712,78,0), VLOOKUP($A246,'5on5'!$A$3:$CZ$712,79,0))             )</f>
        <v/>
      </c>
      <c r="M246" s="28">
        <f>60*VLOOKUP($A246,'5on5'!$A$3:$CZ$712,90,0)/VLOOKUP($A246,'5on5'!$A$3:$CZ$712,94,0)</f>
        <v>1.2418386738668221</v>
      </c>
      <c r="N246" s="28">
        <f>60*VLOOKUP($A246,'5on5'!$A$3:$CZ$712,89,0)/VLOOKUP($A246,'5on5'!$A$3:$CZ$712,94,0)</f>
        <v>0.11289442489698383</v>
      </c>
      <c r="O246" s="28">
        <f t="shared" si="6"/>
        <v>1.1289442489698382</v>
      </c>
      <c r="P246" s="28">
        <f>VLOOKUP($A246,'5on5'!$A$3:$CZ$712,37,0)</f>
        <v>47.75</v>
      </c>
      <c r="Q246" s="28">
        <f>VLOOKUP($A246,'5on5'!$A$3:$CZ$712,38,0)</f>
        <v>55.43</v>
      </c>
      <c r="R246" s="4">
        <f t="shared" si="7"/>
        <v>-7.68</v>
      </c>
      <c r="S246" s="28">
        <f>P246-VLOOKUP($A246,'5on5'!$A$3:$CZ$712,101,0)</f>
        <v>-4.3999999999999986</v>
      </c>
      <c r="T246" s="28">
        <f>Q246-VLOOKUP($A246,'5on5'!$A$3:$CZ$712,102,0)</f>
        <v>0.24000000000000199</v>
      </c>
      <c r="U246" s="3">
        <f>60*VLOOKUP($A246,'5on5'!$A$3:$CZ$712,64,0)/VLOOKUP($A246,'5on5'!$A$3:$CZ$712,94,0)</f>
        <v>5.531826819952208</v>
      </c>
      <c r="V246" s="1">
        <f>IF( VLOOKUP($A246,'5on5'!$A$3:$CZ$712,64,0)&lt;40,"",  VLOOKUP($A246,'5on5'!$A$3:$CZ$712,19,0))</f>
        <v>2.04</v>
      </c>
      <c r="W246">
        <f>VLOOKUP($A246,'5on5'!$A$3:$CZ$712,14,0)</f>
        <v>0.34</v>
      </c>
      <c r="X246" s="1">
        <f>IF(ISERROR(VLOOKUP($A246,pp!$A$3:$CZ$712,64,0)),"",60*VLOOKUP($A246,pp!$A$3:$CZ$712,64,0)/VLOOKUP($A246,pp!$A$3:$CZ$712,94,0))</f>
        <v>0</v>
      </c>
      <c r="Y246" s="1" t="str">
        <f>IF(X246="","",IF(VLOOKUP($A246,pp!$A$3:$CZ$712,64,0)&lt;20,"",  VLOOKUP($A246,pp!$A$3:$CZ$712,19,0)))</f>
        <v/>
      </c>
      <c r="Z246" s="1">
        <f>IF(ISERROR( VLOOKUP($A246,pp!$A$3:$CZ$712,14,0)  ),"",VLOOKUP($A246,pp!$A$3:$CZ$712,14,0))</f>
        <v>0</v>
      </c>
      <c r="AA246">
        <f>VLOOKUP($A246,'5on5'!$A$3:$CZ$712,41,0)/VLOOKUP($A246,'5on5'!$A$3:$CZ$712,94,0)</f>
        <v>4.7039343707076596E-2</v>
      </c>
      <c r="AB246" t="str">
        <f>IF(ISERROR(VLOOKUP($A246,pk!$A$3:$CZ$712,41,0)),"",IF( VLOOKUP($A246,pk!$A$3:$CZ$712,94,0)&lt;75,"",VLOOKUP($A246,pk!$A$3:$CZ$712,41,0)/VLOOKUP($A246,pk!$A$3:$CZ$712,94,0)))</f>
        <v/>
      </c>
      <c r="AC246">
        <f>(VLOOKUP($A246,allsit!$A$3:$CZ$712,84,0)+VLOOKUP($A246,allsit!$A$3:$CZ$712,85,0))    /VLOOKUP($A246,allsit!$A$3:$CZ$712,94,0)</f>
        <v>0.31806306087012964</v>
      </c>
      <c r="AD246">
        <f>VLOOKUP($A246,'5on5'!$A$3:$CZ$712,93,0)</f>
        <v>0.45</v>
      </c>
    </row>
    <row r="247" spans="1:30">
      <c r="A247" t="s">
        <v>929</v>
      </c>
      <c r="B247" t="s">
        <v>930</v>
      </c>
      <c r="C247" t="s">
        <v>80</v>
      </c>
      <c r="D247" t="s">
        <v>221</v>
      </c>
      <c r="E247" s="25">
        <f>VLOOKUP($A247,allsit!$A$3:$CZ$712,10,0)</f>
        <v>13</v>
      </c>
      <c r="F247" s="25">
        <f>VLOOKUP($A247,allsit!$A$3:$CZ$712,11,0)</f>
        <v>21</v>
      </c>
      <c r="G247" s="4">
        <f>60*VLOOKUP($A247,allsit!$A$3:$CZ$712,71,0)/VLOOKUP($A247,allsit!$A$3:$CZ$712,94,0)</f>
        <v>0.50474365565266166</v>
      </c>
      <c r="H247" s="26">
        <f>VLOOKUP($A247,'5on5'!$A$3:$CZ$712,94,0)/VLOOKUP($A247,'5on5'!$A$3:$CZ$712,5,0)</f>
        <v>12.198636363636364</v>
      </c>
      <c r="I247" s="26">
        <f>IF( ISERROR(VLOOKUP($A247,pp!$A$3:$CZ$712,94,0)),0,  VLOOKUP($A247,pp!$A$3:$CZ$712,94,0)/VLOOKUP($A247,pp!$A$3:$CZ$712,5,0))</f>
        <v>1.9139393939393938</v>
      </c>
      <c r="J247" s="26">
        <f>IF( ISERROR(VLOOKUP($A247,pk!$A$3:$CZ$712,94,0)),0,  VLOOKUP($A247,pk!$A$3:$CZ$712,94,0)/VLOOKUP($A247,pk!$A$3:$CZ$712,5,0))</f>
        <v>1.57</v>
      </c>
      <c r="K247" s="26">
        <f>VLOOKUP($A247,allsit!$A$3:$CZ$712,98,0)</f>
        <v>17.47</v>
      </c>
      <c r="L247" s="1" t="str">
        <f>IF( SUM(VLOOKUP($A247,'5on5'!$A$3:$CZ$712,78,0), VLOOKUP($A247,'5on5'!$A$3:$CZ$712,79,0))&lt;60,"",  100*VLOOKUP($A247,'5on5'!$A$3:$CZ$712,78,0)/SUM(VLOOKUP($A247,'5on5'!$A$3:$CZ$712,78,0), VLOOKUP($A247,'5on5'!$A$3:$CZ$712,79,0))             )</f>
        <v/>
      </c>
      <c r="M247" s="28">
        <f>60*VLOOKUP($A247,'5on5'!$A$3:$CZ$712,90,0)/VLOOKUP($A247,'5on5'!$A$3:$CZ$712,94,0)</f>
        <v>1.2669076275291575</v>
      </c>
      <c r="N247" s="28">
        <f>60*VLOOKUP($A247,'5on5'!$A$3:$CZ$712,89,0)/VLOOKUP($A247,'5on5'!$A$3:$CZ$712,94,0)</f>
        <v>0.67071580280955401</v>
      </c>
      <c r="O247" s="28">
        <f t="shared" si="6"/>
        <v>0.59619182471960352</v>
      </c>
      <c r="P247" s="28">
        <f>VLOOKUP($A247,'5on5'!$A$3:$CZ$712,37,0)</f>
        <v>53.81</v>
      </c>
      <c r="Q247" s="28">
        <f>VLOOKUP($A247,'5on5'!$A$3:$CZ$712,38,0)</f>
        <v>55.67</v>
      </c>
      <c r="R247" s="4">
        <f t="shared" si="7"/>
        <v>-1.8599999999999994</v>
      </c>
      <c r="S247" s="28">
        <f>P247-VLOOKUP($A247,'5on5'!$A$3:$CZ$712,101,0)</f>
        <v>-3.5</v>
      </c>
      <c r="T247" s="28">
        <f>Q247-VLOOKUP($A247,'5on5'!$A$3:$CZ$712,102,0)</f>
        <v>0.75</v>
      </c>
      <c r="U247" s="3">
        <f>60*VLOOKUP($A247,'5on5'!$A$3:$CZ$712,64,0)/VLOOKUP($A247,'5on5'!$A$3:$CZ$712,94,0)</f>
        <v>6.8562059842754408</v>
      </c>
      <c r="V247" s="1">
        <f>IF( VLOOKUP($A247,'5on5'!$A$3:$CZ$712,64,0)&lt;40,"",  VLOOKUP($A247,'5on5'!$A$3:$CZ$712,19,0))</f>
        <v>7.61</v>
      </c>
      <c r="W247">
        <f>VLOOKUP($A247,'5on5'!$A$3:$CZ$712,14,0)</f>
        <v>1.04</v>
      </c>
      <c r="X247" s="1">
        <f>IF(ISERROR(VLOOKUP($A247,pp!$A$3:$CZ$712,64,0)),"",60*VLOOKUP($A247,pp!$A$3:$CZ$712,64,0)/VLOOKUP($A247,pp!$A$3:$CZ$712,94,0))</f>
        <v>10.449651678277391</v>
      </c>
      <c r="Y247" s="1">
        <f>IF(X247="","",IF(VLOOKUP($A247,pp!$A$3:$CZ$712,64,0)&lt;20,"",  VLOOKUP($A247,pp!$A$3:$CZ$712,19,0)))</f>
        <v>22.73</v>
      </c>
      <c r="Z247" s="1">
        <f>IF(ISERROR( VLOOKUP($A247,pp!$A$3:$CZ$712,14,0)  ),"",VLOOKUP($A247,pp!$A$3:$CZ$712,14,0))</f>
        <v>2.37</v>
      </c>
      <c r="AA247">
        <f>VLOOKUP($A247,'5on5'!$A$3:$CZ$712,41,0)/VLOOKUP($A247,'5on5'!$A$3:$CZ$712,94,0)</f>
        <v>5.3408850964464481E-2</v>
      </c>
      <c r="AB247">
        <f>IF(ISERROR(VLOOKUP($A247,pk!$A$3:$CZ$712,41,0)),"",IF( VLOOKUP($A247,pk!$A$3:$CZ$712,94,0)&lt;75,"",VLOOKUP($A247,pk!$A$3:$CZ$712,41,0)/VLOOKUP($A247,pk!$A$3:$CZ$712,94,0)))</f>
        <v>1.9301293186643503E-2</v>
      </c>
      <c r="AC247">
        <f>(VLOOKUP($A247,allsit!$A$3:$CZ$712,84,0)+VLOOKUP($A247,allsit!$A$3:$CZ$712,85,0))    /VLOOKUP($A247,allsit!$A$3:$CZ$712,94,0)</f>
        <v>0.14114128148805907</v>
      </c>
      <c r="AD247">
        <f>VLOOKUP($A247,'5on5'!$A$3:$CZ$712,93,0)</f>
        <v>7.0000000000000007E-2</v>
      </c>
    </row>
    <row r="248" spans="1:30">
      <c r="A248" t="s">
        <v>1311</v>
      </c>
      <c r="B248" t="s">
        <v>1312</v>
      </c>
      <c r="C248" t="s">
        <v>80</v>
      </c>
      <c r="D248" t="s">
        <v>81</v>
      </c>
      <c r="E248" s="25">
        <f>VLOOKUP($A248,allsit!$A$3:$CZ$712,10,0)</f>
        <v>5</v>
      </c>
      <c r="F248" s="25">
        <f>VLOOKUP($A248,allsit!$A$3:$CZ$712,11,0)</f>
        <v>8</v>
      </c>
      <c r="G248" s="4">
        <f>60*VLOOKUP($A248,allsit!$A$3:$CZ$712,71,0)/VLOOKUP($A248,allsit!$A$3:$CZ$712,94,0)</f>
        <v>-1.8458364625087089</v>
      </c>
      <c r="H248" s="26">
        <f>VLOOKUP($A248,'5on5'!$A$3:$CZ$712,94,0)/VLOOKUP($A248,'5on5'!$A$3:$CZ$712,5,0)</f>
        <v>10.025365853658537</v>
      </c>
      <c r="I248" s="26">
        <f>IF( ISERROR(VLOOKUP($A248,pp!$A$3:$CZ$712,94,0)),0,  VLOOKUP($A248,pp!$A$3:$CZ$712,94,0)/VLOOKUP($A248,pp!$A$3:$CZ$712,5,0))</f>
        <v>7.8658536585365854E-2</v>
      </c>
      <c r="J248" s="26">
        <f>IF( ISERROR(VLOOKUP($A248,pk!$A$3:$CZ$712,94,0)),0,  VLOOKUP($A248,pk!$A$3:$CZ$712,94,0)/VLOOKUP($A248,pk!$A$3:$CZ$712,5,0))</f>
        <v>3.0395121951219513</v>
      </c>
      <c r="K248" s="26">
        <f>VLOOKUP($A248,allsit!$A$3:$CZ$712,98,0)</f>
        <v>17.09</v>
      </c>
      <c r="L248" s="1" t="str">
        <f>IF( SUM(VLOOKUP($A248,'5on5'!$A$3:$CZ$712,78,0), VLOOKUP($A248,'5on5'!$A$3:$CZ$712,79,0))&lt;60,"",  100*VLOOKUP($A248,'5on5'!$A$3:$CZ$712,78,0)/SUM(VLOOKUP($A248,'5on5'!$A$3:$CZ$712,78,0), VLOOKUP($A248,'5on5'!$A$3:$CZ$712,79,0))             )</f>
        <v/>
      </c>
      <c r="M248" s="28">
        <f>60*VLOOKUP($A248,'5on5'!$A$3:$CZ$712,90,0)/VLOOKUP($A248,'5on5'!$A$3:$CZ$712,94,0)</f>
        <v>1.094783962631374</v>
      </c>
      <c r="N248" s="28">
        <f>60*VLOOKUP($A248,'5on5'!$A$3:$CZ$712,89,0)/VLOOKUP($A248,'5on5'!$A$3:$CZ$712,94,0)</f>
        <v>0.58388478007006617</v>
      </c>
      <c r="O248" s="28">
        <f t="shared" si="6"/>
        <v>0.51089918256130784</v>
      </c>
      <c r="P248" s="28">
        <f>VLOOKUP($A248,'5on5'!$A$3:$CZ$712,37,0)</f>
        <v>39.049999999999997</v>
      </c>
      <c r="Q248" s="28">
        <f>VLOOKUP($A248,'5on5'!$A$3:$CZ$712,38,0)</f>
        <v>51.89</v>
      </c>
      <c r="R248" s="4">
        <f t="shared" si="7"/>
        <v>-12.840000000000003</v>
      </c>
      <c r="S248" s="28">
        <f>P248-VLOOKUP($A248,'5on5'!$A$3:$CZ$712,101,0)</f>
        <v>-9.8400000000000034</v>
      </c>
      <c r="T248" s="28">
        <f>Q248-VLOOKUP($A248,'5on5'!$A$3:$CZ$712,102,0)</f>
        <v>4.009999999999998</v>
      </c>
      <c r="U248" s="3">
        <f>60*VLOOKUP($A248,'5on5'!$A$3:$CZ$712,64,0)/VLOOKUP($A248,'5on5'!$A$3:$CZ$712,94,0)</f>
        <v>6.5687037757882445</v>
      </c>
      <c r="V248" s="1">
        <f>IF( VLOOKUP($A248,'5on5'!$A$3:$CZ$712,64,0)&lt;40,"",  VLOOKUP($A248,'5on5'!$A$3:$CZ$712,19,0))</f>
        <v>4.4400000000000004</v>
      </c>
      <c r="W248">
        <f>VLOOKUP($A248,'5on5'!$A$3:$CZ$712,14,0)</f>
        <v>0.51</v>
      </c>
      <c r="X248" s="1">
        <f>IF(ISERROR(VLOOKUP($A248,pp!$A$3:$CZ$712,64,0)),"",60*VLOOKUP($A248,pp!$A$3:$CZ$712,64,0)/VLOOKUP($A248,pp!$A$3:$CZ$712,94,0))</f>
        <v>0</v>
      </c>
      <c r="Y248" s="1" t="str">
        <f>IF(X248="","",IF(VLOOKUP($A248,pp!$A$3:$CZ$712,64,0)&lt;20,"",  VLOOKUP($A248,pp!$A$3:$CZ$712,19,0)))</f>
        <v/>
      </c>
      <c r="Z248" s="1">
        <f>IF(ISERROR( VLOOKUP($A248,pp!$A$3:$CZ$712,14,0)  ),"",VLOOKUP($A248,pp!$A$3:$CZ$712,14,0))</f>
        <v>0</v>
      </c>
      <c r="AA248">
        <f>VLOOKUP($A248,'5on5'!$A$3:$CZ$712,41,0)/VLOOKUP($A248,'5on5'!$A$3:$CZ$712,94,0)</f>
        <v>3.2843518878941221E-2</v>
      </c>
      <c r="AB248">
        <f>IF(ISERROR(VLOOKUP($A248,pk!$A$3:$CZ$712,41,0)),"",IF( VLOOKUP($A248,pk!$A$3:$CZ$712,94,0)&lt;75,"",VLOOKUP($A248,pk!$A$3:$CZ$712,41,0)/VLOOKUP($A248,pk!$A$3:$CZ$712,94,0)))</f>
        <v>8.0243941582410529E-3</v>
      </c>
      <c r="AC248">
        <f>(VLOOKUP($A248,allsit!$A$3:$CZ$712,84,0)+VLOOKUP($A248,allsit!$A$3:$CZ$712,85,0))    /VLOOKUP($A248,allsit!$A$3:$CZ$712,94,0)</f>
        <v>0.21263312190664047</v>
      </c>
      <c r="AD248">
        <f>VLOOKUP($A248,'5on5'!$A$3:$CZ$712,93,0)</f>
        <v>-7.0000000000000007E-2</v>
      </c>
    </row>
    <row r="249" spans="1:30">
      <c r="A249" t="s">
        <v>717</v>
      </c>
      <c r="B249" t="s">
        <v>718</v>
      </c>
      <c r="C249" t="s">
        <v>68</v>
      </c>
      <c r="D249" t="s">
        <v>393</v>
      </c>
      <c r="E249" s="25">
        <f>VLOOKUP($A249,allsit!$A$3:$CZ$712,10,0)</f>
        <v>10</v>
      </c>
      <c r="F249" s="25">
        <f>VLOOKUP($A249,allsit!$A$3:$CZ$712,11,0)</f>
        <v>13</v>
      </c>
      <c r="G249" s="4">
        <f>60*VLOOKUP($A249,allsit!$A$3:$CZ$712,71,0)/VLOOKUP($A249,allsit!$A$3:$CZ$712,94,0)</f>
        <v>0.81004455245038476</v>
      </c>
      <c r="H249" s="26">
        <f>VLOOKUP($A249,'5on5'!$A$3:$CZ$712,94,0)/VLOOKUP($A249,'5on5'!$A$3:$CZ$712,5,0)</f>
        <v>11.724310344827586</v>
      </c>
      <c r="I249" s="26">
        <f>IF( ISERROR(VLOOKUP($A249,pp!$A$3:$CZ$712,94,0)),0,  VLOOKUP($A249,pp!$A$3:$CZ$712,94,0)/VLOOKUP($A249,pp!$A$3:$CZ$712,5,0))</f>
        <v>0.90472727272727271</v>
      </c>
      <c r="J249" s="26">
        <f>IF( ISERROR(VLOOKUP($A249,pk!$A$3:$CZ$712,94,0)),0,  VLOOKUP($A249,pk!$A$3:$CZ$712,94,0)/VLOOKUP($A249,pk!$A$3:$CZ$712,5,0))</f>
        <v>0</v>
      </c>
      <c r="K249" s="26">
        <f>VLOOKUP($A249,allsit!$A$3:$CZ$712,98,0)</f>
        <v>17.21</v>
      </c>
      <c r="L249" s="1">
        <f>IF( SUM(VLOOKUP($A249,'5on5'!$A$3:$CZ$712,78,0), VLOOKUP($A249,'5on5'!$A$3:$CZ$712,79,0))&lt;60,"",  100*VLOOKUP($A249,'5on5'!$A$3:$CZ$712,78,0)/SUM(VLOOKUP($A249,'5on5'!$A$3:$CZ$712,78,0), VLOOKUP($A249,'5on5'!$A$3:$CZ$712,79,0))             )</f>
        <v>44.370860927152314</v>
      </c>
      <c r="M249" s="28">
        <f>60*VLOOKUP($A249,'5on5'!$A$3:$CZ$712,90,0)/VLOOKUP($A249,'5on5'!$A$3:$CZ$712,94,0)</f>
        <v>2.2058499139718535</v>
      </c>
      <c r="N249" s="28">
        <f>60*VLOOKUP($A249,'5on5'!$A$3:$CZ$712,89,0)/VLOOKUP($A249,'5on5'!$A$3:$CZ$712,94,0)</f>
        <v>1.7646799311774828</v>
      </c>
      <c r="O249" s="28">
        <f t="shared" si="6"/>
        <v>0.4411699827943707</v>
      </c>
      <c r="P249" s="28">
        <f>VLOOKUP($A249,'5on5'!$A$3:$CZ$712,37,0)</f>
        <v>57.44</v>
      </c>
      <c r="Q249" s="28">
        <f>VLOOKUP($A249,'5on5'!$A$3:$CZ$712,38,0)</f>
        <v>55.76</v>
      </c>
      <c r="R249" s="4">
        <f t="shared" si="7"/>
        <v>1.6799999999999997</v>
      </c>
      <c r="S249" s="28">
        <f>P249-VLOOKUP($A249,'5on5'!$A$3:$CZ$712,101,0)</f>
        <v>2.75</v>
      </c>
      <c r="T249" s="28">
        <f>Q249-VLOOKUP($A249,'5on5'!$A$3:$CZ$712,102,0)</f>
        <v>0.85999999999999943</v>
      </c>
      <c r="U249" s="3">
        <f>60*VLOOKUP($A249,'5on5'!$A$3:$CZ$712,64,0)/VLOOKUP($A249,'5on5'!$A$3:$CZ$712,94,0)</f>
        <v>7.3234217143865532</v>
      </c>
      <c r="V249" s="1">
        <f>IF( VLOOKUP($A249,'5on5'!$A$3:$CZ$712,64,0)&lt;40,"",  VLOOKUP($A249,'5on5'!$A$3:$CZ$712,19,0))</f>
        <v>9.64</v>
      </c>
      <c r="W249">
        <f>VLOOKUP($A249,'5on5'!$A$3:$CZ$712,14,0)</f>
        <v>0.79</v>
      </c>
      <c r="X249" s="1">
        <f>IF(ISERROR(VLOOKUP($A249,pp!$A$3:$CZ$712,64,0)),"",60*VLOOKUP($A249,pp!$A$3:$CZ$712,64,0)/VLOOKUP($A249,pp!$A$3:$CZ$712,94,0))</f>
        <v>8.440514469453376</v>
      </c>
      <c r="Y249" s="1" t="str">
        <f>IF(X249="","",IF(VLOOKUP($A249,pp!$A$3:$CZ$712,64,0)&lt;20,"",  VLOOKUP($A249,pp!$A$3:$CZ$712,19,0)))</f>
        <v/>
      </c>
      <c r="Z249" s="1">
        <f>IF(ISERROR( VLOOKUP($A249,pp!$A$3:$CZ$712,14,0)  ),"",VLOOKUP($A249,pp!$A$3:$CZ$712,14,0))</f>
        <v>1.21</v>
      </c>
      <c r="AA249">
        <f>VLOOKUP($A249,'5on5'!$A$3:$CZ$712,41,0)/VLOOKUP($A249,'5on5'!$A$3:$CZ$712,94,0)</f>
        <v>3.5293598623549652E-2</v>
      </c>
      <c r="AB249" t="str">
        <f>IF(ISERROR(VLOOKUP($A249,pk!$A$3:$CZ$712,41,0)),"",IF( VLOOKUP($A249,pk!$A$3:$CZ$712,94,0)&lt;75,"",VLOOKUP($A249,pk!$A$3:$CZ$712,41,0)/VLOOKUP($A249,pk!$A$3:$CZ$712,94,0)))</f>
        <v/>
      </c>
      <c r="AC249">
        <f>(VLOOKUP($A249,allsit!$A$3:$CZ$712,84,0)+VLOOKUP($A249,allsit!$A$3:$CZ$712,85,0))    /VLOOKUP($A249,allsit!$A$3:$CZ$712,94,0)</f>
        <v>0.24166329148103144</v>
      </c>
      <c r="AD249">
        <f>VLOOKUP($A249,'5on5'!$A$3:$CZ$712,93,0)</f>
        <v>0.53</v>
      </c>
    </row>
    <row r="250" spans="1:30">
      <c r="A250" t="s">
        <v>1372</v>
      </c>
      <c r="B250" t="s">
        <v>1373</v>
      </c>
      <c r="C250" t="s">
        <v>124</v>
      </c>
      <c r="D250" t="s">
        <v>976</v>
      </c>
      <c r="E250" s="25">
        <f>VLOOKUP($A250,allsit!$A$3:$CZ$712,10,0)</f>
        <v>11</v>
      </c>
      <c r="F250" s="25">
        <f>VLOOKUP($A250,allsit!$A$3:$CZ$712,11,0)</f>
        <v>15</v>
      </c>
      <c r="G250" s="4">
        <f>60*VLOOKUP($A250,allsit!$A$3:$CZ$712,71,0)/VLOOKUP($A250,allsit!$A$3:$CZ$712,94,0)</f>
        <v>-0.22720817949446181</v>
      </c>
      <c r="H250" s="26">
        <f>VLOOKUP($A250,'5on5'!$A$3:$CZ$712,94,0)/VLOOKUP($A250,'5on5'!$A$3:$CZ$712,5,0)</f>
        <v>13.3825</v>
      </c>
      <c r="I250" s="26">
        <f>IF( ISERROR(VLOOKUP($A250,pp!$A$3:$CZ$712,94,0)),0,  VLOOKUP($A250,pp!$A$3:$CZ$712,94,0)/VLOOKUP($A250,pp!$A$3:$CZ$712,5,0))</f>
        <v>0.84089552238805976</v>
      </c>
      <c r="J250" s="26">
        <f>IF( ISERROR(VLOOKUP($A250,pk!$A$3:$CZ$712,94,0)),0,  VLOOKUP($A250,pk!$A$3:$CZ$712,94,0)/VLOOKUP($A250,pk!$A$3:$CZ$712,5,0))</f>
        <v>0.60615384615384615</v>
      </c>
      <c r="K250" s="26">
        <f>VLOOKUP($A250,allsit!$A$3:$CZ$712,98,0)</f>
        <v>17.309999999999999</v>
      </c>
      <c r="L250" s="1">
        <f>IF( SUM(VLOOKUP($A250,'5on5'!$A$3:$CZ$712,78,0), VLOOKUP($A250,'5on5'!$A$3:$CZ$712,79,0))&lt;60,"",  100*VLOOKUP($A250,'5on5'!$A$3:$CZ$712,78,0)/SUM(VLOOKUP($A250,'5on5'!$A$3:$CZ$712,78,0), VLOOKUP($A250,'5on5'!$A$3:$CZ$712,79,0))             )</f>
        <v>50.623052959501557</v>
      </c>
      <c r="M250" s="28">
        <f>60*VLOOKUP($A250,'5on5'!$A$3:$CZ$712,90,0)/VLOOKUP($A250,'5on5'!$A$3:$CZ$712,94,0)</f>
        <v>2.4395336314985552</v>
      </c>
      <c r="N250" s="28">
        <f>60*VLOOKUP($A250,'5on5'!$A$3:$CZ$712,89,0)/VLOOKUP($A250,'5on5'!$A$3:$CZ$712,94,0)</f>
        <v>1.0549334622696454</v>
      </c>
      <c r="O250" s="28">
        <f t="shared" si="6"/>
        <v>1.3846001692289098</v>
      </c>
      <c r="P250" s="28">
        <f>VLOOKUP($A250,'5on5'!$A$3:$CZ$712,37,0)</f>
        <v>46.75</v>
      </c>
      <c r="Q250" s="28">
        <f>VLOOKUP($A250,'5on5'!$A$3:$CZ$712,38,0)</f>
        <v>64.75</v>
      </c>
      <c r="R250" s="4">
        <f t="shared" si="7"/>
        <v>-18</v>
      </c>
      <c r="S250" s="28">
        <f>P250-VLOOKUP($A250,'5on5'!$A$3:$CZ$712,101,0)</f>
        <v>-1.8200000000000003</v>
      </c>
      <c r="T250" s="28">
        <f>Q250-VLOOKUP($A250,'5on5'!$A$3:$CZ$712,102,0)</f>
        <v>3.3400000000000034</v>
      </c>
      <c r="U250" s="3">
        <f>60*VLOOKUP($A250,'5on5'!$A$3:$CZ$712,64,0)/VLOOKUP($A250,'5on5'!$A$3:$CZ$712,94,0)</f>
        <v>5.4065339941319328</v>
      </c>
      <c r="V250" s="1">
        <f>IF( VLOOKUP($A250,'5on5'!$A$3:$CZ$712,64,0)&lt;40,"",  VLOOKUP($A250,'5on5'!$A$3:$CZ$712,19,0))</f>
        <v>8.5399999999999991</v>
      </c>
      <c r="W250">
        <f>VLOOKUP($A250,'5on5'!$A$3:$CZ$712,14,0)</f>
        <v>0.86</v>
      </c>
      <c r="X250" s="1">
        <f>IF(ISERROR(VLOOKUP($A250,pp!$A$3:$CZ$712,64,0)),"",60*VLOOKUP($A250,pp!$A$3:$CZ$712,64,0)/VLOOKUP($A250,pp!$A$3:$CZ$712,94,0))</f>
        <v>12.779552715654951</v>
      </c>
      <c r="Y250" s="1" t="str">
        <f>IF(X250="","",IF(VLOOKUP($A250,pp!$A$3:$CZ$712,64,0)&lt;20,"",  VLOOKUP($A250,pp!$A$3:$CZ$712,19,0)))</f>
        <v/>
      </c>
      <c r="Z250" s="1">
        <f>IF(ISERROR( VLOOKUP($A250,pp!$A$3:$CZ$712,14,0)  ),"",VLOOKUP($A250,pp!$A$3:$CZ$712,14,0))</f>
        <v>1.06</v>
      </c>
      <c r="AA250">
        <f>VLOOKUP($A250,'5on5'!$A$3:$CZ$712,41,0)/VLOOKUP($A250,'5on5'!$A$3:$CZ$712,94,0)</f>
        <v>6.04388962758651E-2</v>
      </c>
      <c r="AB250" t="str">
        <f>IF(ISERROR(VLOOKUP($A250,pk!$A$3:$CZ$712,41,0)),"",IF( VLOOKUP($A250,pk!$A$3:$CZ$712,94,0)&lt;75,"",VLOOKUP($A250,pk!$A$3:$CZ$712,41,0)/VLOOKUP($A250,pk!$A$3:$CZ$712,94,0)))</f>
        <v/>
      </c>
      <c r="AC250">
        <f>(VLOOKUP($A250,allsit!$A$3:$CZ$712,84,0)+VLOOKUP($A250,allsit!$A$3:$CZ$712,85,0))    /VLOOKUP($A250,allsit!$A$3:$CZ$712,94,0)</f>
        <v>0.20070055855344127</v>
      </c>
      <c r="AD250">
        <f>VLOOKUP($A250,'5on5'!$A$3:$CZ$712,93,0)</f>
        <v>0.2</v>
      </c>
    </row>
    <row r="251" spans="1:30">
      <c r="A251" t="s">
        <v>1374</v>
      </c>
      <c r="B251" t="s">
        <v>1375</v>
      </c>
      <c r="C251" t="s">
        <v>68</v>
      </c>
      <c r="D251" t="s">
        <v>1376</v>
      </c>
      <c r="E251" s="25">
        <f>VLOOKUP($A251,allsit!$A$3:$CZ$712,10,0)</f>
        <v>6</v>
      </c>
      <c r="F251" s="25">
        <f>VLOOKUP($A251,allsit!$A$3:$CZ$712,11,0)</f>
        <v>8</v>
      </c>
      <c r="G251" s="4">
        <f>60*VLOOKUP($A251,allsit!$A$3:$CZ$712,71,0)/VLOOKUP($A251,allsit!$A$3:$CZ$712,94,0)</f>
        <v>-1.8341011812484989</v>
      </c>
      <c r="H251" s="26">
        <f>VLOOKUP($A251,'5on5'!$A$3:$CZ$712,94,0)/VLOOKUP($A251,'5on5'!$A$3:$CZ$712,5,0)</f>
        <v>11.584307692307693</v>
      </c>
      <c r="I251" s="26">
        <f>IF( ISERROR(VLOOKUP($A251,pp!$A$3:$CZ$712,94,0)),0,  VLOOKUP($A251,pp!$A$3:$CZ$712,94,0)/VLOOKUP($A251,pp!$A$3:$CZ$712,5,0))</f>
        <v>0.11584615384615385</v>
      </c>
      <c r="J251" s="26">
        <f>IF( ISERROR(VLOOKUP($A251,pk!$A$3:$CZ$712,94,0)),0,  VLOOKUP($A251,pk!$A$3:$CZ$712,94,0)/VLOOKUP($A251,pk!$A$3:$CZ$712,5,0))</f>
        <v>2.0212500000000002</v>
      </c>
      <c r="K251" s="26">
        <f>VLOOKUP($A251,allsit!$A$3:$CZ$712,98,0)</f>
        <v>17.32</v>
      </c>
      <c r="L251" s="1">
        <f>IF( SUM(VLOOKUP($A251,'5on5'!$A$3:$CZ$712,78,0), VLOOKUP($A251,'5on5'!$A$3:$CZ$712,79,0))&lt;60,"",  100*VLOOKUP($A251,'5on5'!$A$3:$CZ$712,78,0)/SUM(VLOOKUP($A251,'5on5'!$A$3:$CZ$712,78,0), VLOOKUP($A251,'5on5'!$A$3:$CZ$712,79,0))             )</f>
        <v>48.684210526315788</v>
      </c>
      <c r="M251" s="28">
        <f>60*VLOOKUP($A251,'5on5'!$A$3:$CZ$712,90,0)/VLOOKUP($A251,'5on5'!$A$3:$CZ$712,94,0)</f>
        <v>1.4343010438524264</v>
      </c>
      <c r="N251" s="28">
        <f>60*VLOOKUP($A251,'5on5'!$A$3:$CZ$712,89,0)/VLOOKUP($A251,'5on5'!$A$3:$CZ$712,94,0)</f>
        <v>1.3546176525272915</v>
      </c>
      <c r="O251" s="28">
        <f t="shared" si="6"/>
        <v>7.9683391325134911E-2</v>
      </c>
      <c r="P251" s="28">
        <f>VLOOKUP($A251,'5on5'!$A$3:$CZ$712,37,0)</f>
        <v>41.44</v>
      </c>
      <c r="Q251" s="28">
        <f>VLOOKUP($A251,'5on5'!$A$3:$CZ$712,38,0)</f>
        <v>63.67</v>
      </c>
      <c r="R251" s="4">
        <f t="shared" si="7"/>
        <v>-22.230000000000004</v>
      </c>
      <c r="S251" s="28">
        <f>P251-VLOOKUP($A251,'5on5'!$A$3:$CZ$712,101,0)</f>
        <v>-3.7100000000000009</v>
      </c>
      <c r="T251" s="28">
        <f>Q251-VLOOKUP($A251,'5on5'!$A$3:$CZ$712,102,0)</f>
        <v>1.3900000000000006</v>
      </c>
      <c r="U251" s="3">
        <f>60*VLOOKUP($A251,'5on5'!$A$3:$CZ$712,64,0)/VLOOKUP($A251,'5on5'!$A$3:$CZ$712,94,0)</f>
        <v>3.9044861749316051</v>
      </c>
      <c r="V251" s="1">
        <f>IF( VLOOKUP($A251,'5on5'!$A$3:$CZ$712,64,0)&lt;40,"",  VLOOKUP($A251,'5on5'!$A$3:$CZ$712,19,0))</f>
        <v>12.24</v>
      </c>
      <c r="W251">
        <f>VLOOKUP($A251,'5on5'!$A$3:$CZ$712,14,0)</f>
        <v>0.64</v>
      </c>
      <c r="X251" s="1">
        <f>IF(ISERROR(VLOOKUP($A251,pp!$A$3:$CZ$712,64,0)),"",60*VLOOKUP($A251,pp!$A$3:$CZ$712,64,0)/VLOOKUP($A251,pp!$A$3:$CZ$712,94,0))</f>
        <v>7.9681274900398407</v>
      </c>
      <c r="Y251" s="1" t="str">
        <f>IF(X251="","",IF(VLOOKUP($A251,pp!$A$3:$CZ$712,64,0)&lt;20,"",  VLOOKUP($A251,pp!$A$3:$CZ$712,19,0)))</f>
        <v/>
      </c>
      <c r="Z251" s="1">
        <f>IF(ISERROR( VLOOKUP($A251,pp!$A$3:$CZ$712,14,0)  ),"",VLOOKUP($A251,pp!$A$3:$CZ$712,14,0))</f>
        <v>0</v>
      </c>
      <c r="AA251">
        <f>VLOOKUP($A251,'5on5'!$A$3:$CZ$712,41,0)/VLOOKUP($A251,'5on5'!$A$3:$CZ$712,94,0)</f>
        <v>2.9217243485882758E-2</v>
      </c>
      <c r="AB251">
        <f>IF(ISERROR(VLOOKUP($A251,pk!$A$3:$CZ$712,41,0)),"",IF( VLOOKUP($A251,pk!$A$3:$CZ$712,94,0)&lt;75,"",VLOOKUP($A251,pk!$A$3:$CZ$712,41,0)/VLOOKUP($A251,pk!$A$3:$CZ$712,94,0)))</f>
        <v>0</v>
      </c>
      <c r="AC251">
        <f>(VLOOKUP($A251,allsit!$A$3:$CZ$712,84,0)+VLOOKUP($A251,allsit!$A$3:$CZ$712,85,0))    /VLOOKUP($A251,allsit!$A$3:$CZ$712,94,0)</f>
        <v>0.11681477761523178</v>
      </c>
      <c r="AD251">
        <f>VLOOKUP($A251,'5on5'!$A$3:$CZ$712,93,0)</f>
        <v>-0.24</v>
      </c>
    </row>
    <row r="252" spans="1:30">
      <c r="A252" t="s">
        <v>1088</v>
      </c>
      <c r="B252" t="s">
        <v>1089</v>
      </c>
      <c r="C252" t="s">
        <v>113</v>
      </c>
      <c r="D252" t="s">
        <v>1090</v>
      </c>
      <c r="E252" s="25">
        <f>VLOOKUP($A252,allsit!$A$3:$CZ$712,10,0)</f>
        <v>3</v>
      </c>
      <c r="F252" s="25">
        <f>VLOOKUP($A252,allsit!$A$3:$CZ$712,11,0)</f>
        <v>6</v>
      </c>
      <c r="G252" s="4">
        <f>60*VLOOKUP($A252,allsit!$A$3:$CZ$712,71,0)/VLOOKUP($A252,allsit!$A$3:$CZ$712,94,0)</f>
        <v>0</v>
      </c>
      <c r="H252" s="26">
        <f>VLOOKUP($A252,'5on5'!$A$3:$CZ$712,94,0)/VLOOKUP($A252,'5on5'!$A$3:$CZ$712,5,0)</f>
        <v>8.4679545454545444</v>
      </c>
      <c r="I252" s="26">
        <f>IF( ISERROR(VLOOKUP($A252,pp!$A$3:$CZ$712,94,0)),0,  VLOOKUP($A252,pp!$A$3:$CZ$712,94,0)/VLOOKUP($A252,pp!$A$3:$CZ$712,5,0))</f>
        <v>0</v>
      </c>
      <c r="J252" s="26">
        <f>IF( ISERROR(VLOOKUP($A252,pk!$A$3:$CZ$712,94,0)),0,  VLOOKUP($A252,pk!$A$3:$CZ$712,94,0)/VLOOKUP($A252,pk!$A$3:$CZ$712,5,0))</f>
        <v>0.74181818181818182</v>
      </c>
      <c r="K252" s="26">
        <f>VLOOKUP($A252,allsit!$A$3:$CZ$712,98,0)</f>
        <v>16.940000000000001</v>
      </c>
      <c r="L252" s="1" t="str">
        <f>IF( SUM(VLOOKUP($A252,'5on5'!$A$3:$CZ$712,78,0), VLOOKUP($A252,'5on5'!$A$3:$CZ$712,79,0))&lt;60,"",  100*VLOOKUP($A252,'5on5'!$A$3:$CZ$712,78,0)/SUM(VLOOKUP($A252,'5on5'!$A$3:$CZ$712,78,0), VLOOKUP($A252,'5on5'!$A$3:$CZ$712,79,0))             )</f>
        <v/>
      </c>
      <c r="M252" s="28">
        <f>60*VLOOKUP($A252,'5on5'!$A$3:$CZ$712,90,0)/VLOOKUP($A252,'5on5'!$A$3:$CZ$712,94,0)</f>
        <v>0.9662095064279772</v>
      </c>
      <c r="N252" s="28">
        <f>60*VLOOKUP($A252,'5on5'!$A$3:$CZ$712,89,0)/VLOOKUP($A252,'5on5'!$A$3:$CZ$712,94,0)</f>
        <v>1.1272444241659734</v>
      </c>
      <c r="O252" s="28">
        <f t="shared" si="6"/>
        <v>-0.16103491773799616</v>
      </c>
      <c r="P252" s="28">
        <f>VLOOKUP($A252,'5on5'!$A$3:$CZ$712,37,0)</f>
        <v>45.57</v>
      </c>
      <c r="Q252" s="28">
        <f>VLOOKUP($A252,'5on5'!$A$3:$CZ$712,38,0)</f>
        <v>58.13</v>
      </c>
      <c r="R252" s="4">
        <f t="shared" si="7"/>
        <v>-12.560000000000002</v>
      </c>
      <c r="S252" s="28">
        <f>P252-VLOOKUP($A252,'5on5'!$A$3:$CZ$712,101,0)</f>
        <v>-10.39</v>
      </c>
      <c r="T252" s="28">
        <f>Q252-VLOOKUP($A252,'5on5'!$A$3:$CZ$712,102,0)</f>
        <v>1.7800000000000011</v>
      </c>
      <c r="U252" s="3">
        <f>60*VLOOKUP($A252,'5on5'!$A$3:$CZ$712,64,0)/VLOOKUP($A252,'5on5'!$A$3:$CZ$712,94,0)</f>
        <v>5.3141522853538747</v>
      </c>
      <c r="V252" s="1" t="str">
        <f>IF( VLOOKUP($A252,'5on5'!$A$3:$CZ$712,64,0)&lt;40,"",  VLOOKUP($A252,'5on5'!$A$3:$CZ$712,19,0))</f>
        <v/>
      </c>
      <c r="W252">
        <f>VLOOKUP($A252,'5on5'!$A$3:$CZ$712,14,0)</f>
        <v>0.97</v>
      </c>
      <c r="X252" s="1" t="str">
        <f>IF(ISERROR(VLOOKUP($A252,pp!$A$3:$CZ$712,64,0)),"",60*VLOOKUP($A252,pp!$A$3:$CZ$712,64,0)/VLOOKUP($A252,pp!$A$3:$CZ$712,94,0))</f>
        <v/>
      </c>
      <c r="Y252" s="1" t="str">
        <f>IF(X252="","",IF(VLOOKUP($A252,pp!$A$3:$CZ$712,64,0)&lt;20,"",  VLOOKUP($A252,pp!$A$3:$CZ$712,19,0)))</f>
        <v/>
      </c>
      <c r="Z252" s="1" t="str">
        <f>IF(ISERROR( VLOOKUP($A252,pp!$A$3:$CZ$712,14,0)  ),"",VLOOKUP($A252,pp!$A$3:$CZ$712,14,0))</f>
        <v/>
      </c>
      <c r="AA252">
        <f>VLOOKUP($A252,'5on5'!$A$3:$CZ$712,41,0)/VLOOKUP($A252,'5on5'!$A$3:$CZ$712,94,0)</f>
        <v>2.4155237660699429E-2</v>
      </c>
      <c r="AB252" t="str">
        <f>IF(ISERROR(VLOOKUP($A252,pk!$A$3:$CZ$712,41,0)),"",IF( VLOOKUP($A252,pk!$A$3:$CZ$712,94,0)&lt;75,"",VLOOKUP($A252,pk!$A$3:$CZ$712,41,0)/VLOOKUP($A252,pk!$A$3:$CZ$712,94,0)))</f>
        <v/>
      </c>
      <c r="AC252">
        <f>(VLOOKUP($A252,allsit!$A$3:$CZ$712,84,0)+VLOOKUP($A252,allsit!$A$3:$CZ$712,85,0))    /VLOOKUP($A252,allsit!$A$3:$CZ$712,94,0)</f>
        <v>0.28423012839360973</v>
      </c>
      <c r="AD252">
        <f>VLOOKUP($A252,'5on5'!$A$3:$CZ$712,93,0)</f>
        <v>-0.48</v>
      </c>
    </row>
    <row r="253" spans="1:30">
      <c r="A253" t="s">
        <v>1352</v>
      </c>
      <c r="B253" t="s">
        <v>1353</v>
      </c>
      <c r="C253" t="s">
        <v>68</v>
      </c>
      <c r="D253" t="s">
        <v>1056</v>
      </c>
      <c r="E253" s="25">
        <f>VLOOKUP($A253,allsit!$A$3:$CZ$712,10,0)</f>
        <v>31</v>
      </c>
      <c r="F253" s="25">
        <f>VLOOKUP($A253,allsit!$A$3:$CZ$712,11,0)</f>
        <v>32</v>
      </c>
      <c r="G253" s="4">
        <f>60*VLOOKUP($A253,allsit!$A$3:$CZ$712,71,0)/VLOOKUP($A253,allsit!$A$3:$CZ$712,94,0)</f>
        <v>1.3579610466359031</v>
      </c>
      <c r="H253" s="26">
        <f>VLOOKUP($A253,'5on5'!$A$3:$CZ$712,94,0)/VLOOKUP($A253,'5on5'!$A$3:$CZ$712,5,0)</f>
        <v>14.701358024691357</v>
      </c>
      <c r="I253" s="26">
        <f>IF( ISERROR(VLOOKUP($A253,pp!$A$3:$CZ$712,94,0)),0,  VLOOKUP($A253,pp!$A$3:$CZ$712,94,0)/VLOOKUP($A253,pp!$A$3:$CZ$712,5,0))</f>
        <v>2.8478750000000002</v>
      </c>
      <c r="J253" s="26">
        <f>IF( ISERROR(VLOOKUP($A253,pk!$A$3:$CZ$712,94,0)),0,  VLOOKUP($A253,pk!$A$3:$CZ$712,94,0)/VLOOKUP($A253,pk!$A$3:$CZ$712,5,0))</f>
        <v>0.8726666666666667</v>
      </c>
      <c r="K253" s="26">
        <f>VLOOKUP($A253,allsit!$A$3:$CZ$712,98,0)</f>
        <v>17.75</v>
      </c>
      <c r="L253" s="1">
        <f>IF( SUM(VLOOKUP($A253,'5on5'!$A$3:$CZ$712,78,0), VLOOKUP($A253,'5on5'!$A$3:$CZ$712,79,0))&lt;60,"",  100*VLOOKUP($A253,'5on5'!$A$3:$CZ$712,78,0)/SUM(VLOOKUP($A253,'5on5'!$A$3:$CZ$712,78,0), VLOOKUP($A253,'5on5'!$A$3:$CZ$712,79,0))             )</f>
        <v>49.376375641966249</v>
      </c>
      <c r="M253" s="28">
        <f>60*VLOOKUP($A253,'5on5'!$A$3:$CZ$712,90,0)/VLOOKUP($A253,'5on5'!$A$3:$CZ$712,94,0)</f>
        <v>3.2246957952989983</v>
      </c>
      <c r="N253" s="28">
        <f>60*VLOOKUP($A253,'5on5'!$A$3:$CZ$712,89,0)/VLOOKUP($A253,'5on5'!$A$3:$CZ$712,94,0)</f>
        <v>2.1665924874665143</v>
      </c>
      <c r="O253" s="28">
        <f t="shared" si="6"/>
        <v>1.058103307832484</v>
      </c>
      <c r="P253" s="28">
        <f>VLOOKUP($A253,'5on5'!$A$3:$CZ$712,37,0)</f>
        <v>53.11</v>
      </c>
      <c r="Q253" s="28">
        <f>VLOOKUP($A253,'5on5'!$A$3:$CZ$712,38,0)</f>
        <v>63.74</v>
      </c>
      <c r="R253" s="4">
        <f t="shared" si="7"/>
        <v>-10.630000000000003</v>
      </c>
      <c r="S253" s="28">
        <f>P253-VLOOKUP($A253,'5on5'!$A$3:$CZ$712,101,0)</f>
        <v>2.259999999999998</v>
      </c>
      <c r="T253" s="28">
        <f>Q253-VLOOKUP($A253,'5on5'!$A$3:$CZ$712,102,0)</f>
        <v>3.5399999999999991</v>
      </c>
      <c r="U253" s="3">
        <f>60*VLOOKUP($A253,'5on5'!$A$3:$CZ$712,64,0)/VLOOKUP($A253,'5on5'!$A$3:$CZ$712,94,0)</f>
        <v>6.4493915905979966</v>
      </c>
      <c r="V253" s="1">
        <f>IF( VLOOKUP($A253,'5on5'!$A$3:$CZ$712,64,0)&lt;40,"",  VLOOKUP($A253,'5on5'!$A$3:$CZ$712,19,0))</f>
        <v>11.72</v>
      </c>
      <c r="W253">
        <f>VLOOKUP($A253,'5on5'!$A$3:$CZ$712,14,0)</f>
        <v>0.91</v>
      </c>
      <c r="X253" s="1">
        <f>IF(ISERROR(VLOOKUP($A253,pp!$A$3:$CZ$712,64,0)),"",60*VLOOKUP($A253,pp!$A$3:$CZ$712,64,0)/VLOOKUP($A253,pp!$A$3:$CZ$712,94,0))</f>
        <v>10.007461703902031</v>
      </c>
      <c r="Y253" s="1">
        <f>IF(X253="","",IF(VLOOKUP($A253,pp!$A$3:$CZ$712,64,0)&lt;20,"",  VLOOKUP($A253,pp!$A$3:$CZ$712,19,0)))</f>
        <v>23.68</v>
      </c>
      <c r="Z253" s="1">
        <f>IF(ISERROR( VLOOKUP($A253,pp!$A$3:$CZ$712,14,0)  ),"",VLOOKUP($A253,pp!$A$3:$CZ$712,14,0))</f>
        <v>1.84</v>
      </c>
      <c r="AA253">
        <f>VLOOKUP($A253,'5on5'!$A$3:$CZ$712,41,0)/VLOOKUP($A253,'5on5'!$A$3:$CZ$712,94,0)</f>
        <v>5.3744929921649968E-2</v>
      </c>
      <c r="AB253" t="str">
        <f>IF(ISERROR(VLOOKUP($A253,pk!$A$3:$CZ$712,41,0)),"",IF( VLOOKUP($A253,pk!$A$3:$CZ$712,94,0)&lt;75,"",VLOOKUP($A253,pk!$A$3:$CZ$712,41,0)/VLOOKUP($A253,pk!$A$3:$CZ$712,94,0)))</f>
        <v/>
      </c>
      <c r="AC253">
        <f>(VLOOKUP($A253,allsit!$A$3:$CZ$712,84,0)+VLOOKUP($A253,allsit!$A$3:$CZ$712,85,0))    /VLOOKUP($A253,allsit!$A$3:$CZ$712,94,0)</f>
        <v>5.5953024606757121E-2</v>
      </c>
      <c r="AD253">
        <f>VLOOKUP($A253,'5on5'!$A$3:$CZ$712,93,0)</f>
        <v>0.3</v>
      </c>
    </row>
    <row r="254" spans="1:30">
      <c r="A254" t="s">
        <v>1125</v>
      </c>
      <c r="B254" t="s">
        <v>1126</v>
      </c>
      <c r="C254" t="s">
        <v>87</v>
      </c>
      <c r="D254" t="s">
        <v>393</v>
      </c>
      <c r="E254" s="25">
        <f>VLOOKUP($A254,allsit!$A$3:$CZ$712,10,0)</f>
        <v>10</v>
      </c>
      <c r="F254" s="25">
        <f>VLOOKUP($A254,allsit!$A$3:$CZ$712,11,0)</f>
        <v>17</v>
      </c>
      <c r="G254" s="4">
        <f>60*VLOOKUP($A254,allsit!$A$3:$CZ$712,71,0)/VLOOKUP($A254,allsit!$A$3:$CZ$712,94,0)</f>
        <v>-0.6869402097809717</v>
      </c>
      <c r="H254" s="26">
        <f>VLOOKUP($A254,'5on5'!$A$3:$CZ$712,94,0)/VLOOKUP($A254,'5on5'!$A$3:$CZ$712,5,0)</f>
        <v>11.268292682926829</v>
      </c>
      <c r="I254" s="26">
        <f>IF( ISERROR(VLOOKUP($A254,pp!$A$3:$CZ$712,94,0)),0,  VLOOKUP($A254,pp!$A$3:$CZ$712,94,0)/VLOOKUP($A254,pp!$A$3:$CZ$712,5,0))</f>
        <v>6.2278481012658225E-2</v>
      </c>
      <c r="J254" s="26">
        <f>IF( ISERROR(VLOOKUP($A254,pk!$A$3:$CZ$712,94,0)),0,  VLOOKUP($A254,pk!$A$3:$CZ$712,94,0)/VLOOKUP($A254,pk!$A$3:$CZ$712,5,0))</f>
        <v>2.0430864197530867</v>
      </c>
      <c r="K254" s="26">
        <f>VLOOKUP($A254,allsit!$A$3:$CZ$712,98,0)</f>
        <v>16.920000000000002</v>
      </c>
      <c r="L254" s="1">
        <f>IF( SUM(VLOOKUP($A254,'5on5'!$A$3:$CZ$712,78,0), VLOOKUP($A254,'5on5'!$A$3:$CZ$712,79,0))&lt;60,"",  100*VLOOKUP($A254,'5on5'!$A$3:$CZ$712,78,0)/SUM(VLOOKUP($A254,'5on5'!$A$3:$CZ$712,78,0), VLOOKUP($A254,'5on5'!$A$3:$CZ$712,79,0))             )</f>
        <v>55.0063371356147</v>
      </c>
      <c r="M254" s="28">
        <f>60*VLOOKUP($A254,'5on5'!$A$3:$CZ$712,90,0)/VLOOKUP($A254,'5on5'!$A$3:$CZ$712,94,0)</f>
        <v>1.6233766233766234</v>
      </c>
      <c r="N254" s="28">
        <f>60*VLOOKUP($A254,'5on5'!$A$3:$CZ$712,89,0)/VLOOKUP($A254,'5on5'!$A$3:$CZ$712,94,0)</f>
        <v>1.1038961038961039</v>
      </c>
      <c r="O254" s="28">
        <f t="shared" si="6"/>
        <v>0.51948051948051943</v>
      </c>
      <c r="P254" s="28">
        <f>VLOOKUP($A254,'5on5'!$A$3:$CZ$712,37,0)</f>
        <v>49.35</v>
      </c>
      <c r="Q254" s="28">
        <f>VLOOKUP($A254,'5on5'!$A$3:$CZ$712,38,0)</f>
        <v>55.19</v>
      </c>
      <c r="R254" s="4">
        <f t="shared" si="7"/>
        <v>-5.8399999999999963</v>
      </c>
      <c r="S254" s="28">
        <f>P254-VLOOKUP($A254,'5on5'!$A$3:$CZ$712,101,0)</f>
        <v>-2.9699999999999989</v>
      </c>
      <c r="T254" s="28">
        <f>Q254-VLOOKUP($A254,'5on5'!$A$3:$CZ$712,102,0)</f>
        <v>0.4199999999999946</v>
      </c>
      <c r="U254" s="3">
        <f>60*VLOOKUP($A254,'5on5'!$A$3:$CZ$712,64,0)/VLOOKUP($A254,'5on5'!$A$3:$CZ$712,94,0)</f>
        <v>6.5584415584415581</v>
      </c>
      <c r="V254" s="1">
        <f>IF( VLOOKUP($A254,'5on5'!$A$3:$CZ$712,64,0)&lt;40,"",  VLOOKUP($A254,'5on5'!$A$3:$CZ$712,19,0))</f>
        <v>6.93</v>
      </c>
      <c r="W254">
        <f>VLOOKUP($A254,'5on5'!$A$3:$CZ$712,14,0)</f>
        <v>0.78</v>
      </c>
      <c r="X254" s="1">
        <f>IF(ISERROR(VLOOKUP($A254,pp!$A$3:$CZ$712,64,0)),"",60*VLOOKUP($A254,pp!$A$3:$CZ$712,64,0)/VLOOKUP($A254,pp!$A$3:$CZ$712,94,0))</f>
        <v>0</v>
      </c>
      <c r="Y254" s="1" t="str">
        <f>IF(X254="","",IF(VLOOKUP($A254,pp!$A$3:$CZ$712,64,0)&lt;20,"",  VLOOKUP($A254,pp!$A$3:$CZ$712,19,0)))</f>
        <v/>
      </c>
      <c r="Z254" s="1">
        <f>IF(ISERROR( VLOOKUP($A254,pp!$A$3:$CZ$712,14,0)  ),"",VLOOKUP($A254,pp!$A$3:$CZ$712,14,0))</f>
        <v>12.18</v>
      </c>
      <c r="AA254">
        <f>VLOOKUP($A254,'5on5'!$A$3:$CZ$712,41,0)/VLOOKUP($A254,'5on5'!$A$3:$CZ$712,94,0)</f>
        <v>4.6536796536796536E-2</v>
      </c>
      <c r="AB254">
        <f>IF(ISERROR(VLOOKUP($A254,pk!$A$3:$CZ$712,41,0)),"",IF( VLOOKUP($A254,pk!$A$3:$CZ$712,94,0)&lt;75,"",VLOOKUP($A254,pk!$A$3:$CZ$712,41,0)/VLOOKUP($A254,pk!$A$3:$CZ$712,94,0)))</f>
        <v>1.2085322375974379E-2</v>
      </c>
      <c r="AC254">
        <f>(VLOOKUP($A254,allsit!$A$3:$CZ$712,84,0)+VLOOKUP($A254,allsit!$A$3:$CZ$712,85,0))    /VLOOKUP($A254,allsit!$A$3:$CZ$712,94,0)</f>
        <v>0.13562665680290981</v>
      </c>
      <c r="AD254">
        <f>VLOOKUP($A254,'5on5'!$A$3:$CZ$712,93,0)</f>
        <v>-0.06</v>
      </c>
    </row>
    <row r="255" spans="1:30">
      <c r="A255" t="s">
        <v>584</v>
      </c>
      <c r="B255" t="s">
        <v>585</v>
      </c>
      <c r="C255" t="s">
        <v>113</v>
      </c>
      <c r="D255" t="s">
        <v>586</v>
      </c>
      <c r="E255" s="25">
        <f>VLOOKUP($A255,allsit!$A$3:$CZ$712,10,0)</f>
        <v>2</v>
      </c>
      <c r="F255" s="25">
        <f>VLOOKUP($A255,allsit!$A$3:$CZ$712,11,0)</f>
        <v>4</v>
      </c>
      <c r="G255" s="4">
        <f>60*VLOOKUP($A255,allsit!$A$3:$CZ$712,71,0)/VLOOKUP($A255,allsit!$A$3:$CZ$712,94,0)</f>
        <v>0.13660580119302398</v>
      </c>
      <c r="H255" s="26">
        <f>VLOOKUP($A255,'5on5'!$A$3:$CZ$712,94,0)/VLOOKUP($A255,'5on5'!$A$3:$CZ$712,5,0)</f>
        <v>9.8930232558139526</v>
      </c>
      <c r="I255" s="26">
        <f>IF( ISERROR(VLOOKUP($A255,pp!$A$3:$CZ$712,94,0)),0,  VLOOKUP($A255,pp!$A$3:$CZ$712,94,0)/VLOOKUP($A255,pp!$A$3:$CZ$712,5,0))</f>
        <v>0.25674418604651161</v>
      </c>
      <c r="J255" s="26">
        <f>IF( ISERROR(VLOOKUP($A255,pk!$A$3:$CZ$712,94,0)),0,  VLOOKUP($A255,pk!$A$3:$CZ$712,94,0)/VLOOKUP($A255,pk!$A$3:$CZ$712,5,0))</f>
        <v>0</v>
      </c>
      <c r="K255" s="26">
        <f>VLOOKUP($A255,allsit!$A$3:$CZ$712,98,0)</f>
        <v>17.28</v>
      </c>
      <c r="L255" s="1" t="str">
        <f>IF( SUM(VLOOKUP($A255,'5on5'!$A$3:$CZ$712,78,0), VLOOKUP($A255,'5on5'!$A$3:$CZ$712,79,0))&lt;60,"",  100*VLOOKUP($A255,'5on5'!$A$3:$CZ$712,78,0)/SUM(VLOOKUP($A255,'5on5'!$A$3:$CZ$712,78,0), VLOOKUP($A255,'5on5'!$A$3:$CZ$712,79,0))             )</f>
        <v/>
      </c>
      <c r="M255" s="28">
        <f>60*VLOOKUP($A255,'5on5'!$A$3:$CZ$712,90,0)/VLOOKUP($A255,'5on5'!$A$3:$CZ$712,94,0)</f>
        <v>1.9746121297602257</v>
      </c>
      <c r="N255" s="28">
        <f>60*VLOOKUP($A255,'5on5'!$A$3:$CZ$712,89,0)/VLOOKUP($A255,'5on5'!$A$3:$CZ$712,94,0)</f>
        <v>1.2693935119887165</v>
      </c>
      <c r="O255" s="28">
        <f t="shared" si="6"/>
        <v>0.70521861777150918</v>
      </c>
      <c r="P255" s="28">
        <f>VLOOKUP($A255,'5on5'!$A$3:$CZ$712,37,0)</f>
        <v>55.99</v>
      </c>
      <c r="Q255" s="28">
        <f>VLOOKUP($A255,'5on5'!$A$3:$CZ$712,38,0)</f>
        <v>49.08</v>
      </c>
      <c r="R255" s="4">
        <f t="shared" si="7"/>
        <v>6.9100000000000037</v>
      </c>
      <c r="S255" s="28">
        <f>P255-VLOOKUP($A255,'5on5'!$A$3:$CZ$712,101,0)</f>
        <v>4.1300000000000026</v>
      </c>
      <c r="T255" s="28">
        <f>Q255-VLOOKUP($A255,'5on5'!$A$3:$CZ$712,102,0)</f>
        <v>-5.2700000000000031</v>
      </c>
      <c r="U255" s="3">
        <f>60*VLOOKUP($A255,'5on5'!$A$3:$CZ$712,64,0)/VLOOKUP($A255,'5on5'!$A$3:$CZ$712,94,0)</f>
        <v>9.873060648801129</v>
      </c>
      <c r="V255" s="1">
        <f>IF( VLOOKUP($A255,'5on5'!$A$3:$CZ$712,64,0)&lt;40,"",  VLOOKUP($A255,'5on5'!$A$3:$CZ$712,19,0))</f>
        <v>2.86</v>
      </c>
      <c r="W255">
        <f>VLOOKUP($A255,'5on5'!$A$3:$CZ$712,14,0)</f>
        <v>0.56000000000000005</v>
      </c>
      <c r="X255" s="1">
        <f>IF(ISERROR(VLOOKUP($A255,pp!$A$3:$CZ$712,64,0)),"",60*VLOOKUP($A255,pp!$A$3:$CZ$712,64,0)/VLOOKUP($A255,pp!$A$3:$CZ$712,94,0))</f>
        <v>16.304347826086957</v>
      </c>
      <c r="Y255" s="1" t="str">
        <f>IF(X255="","",IF(VLOOKUP($A255,pp!$A$3:$CZ$712,64,0)&lt;20,"",  VLOOKUP($A255,pp!$A$3:$CZ$712,19,0)))</f>
        <v/>
      </c>
      <c r="Z255" s="1">
        <f>IF(ISERROR( VLOOKUP($A255,pp!$A$3:$CZ$712,14,0)  ),"",VLOOKUP($A255,pp!$A$3:$CZ$712,14,0))</f>
        <v>0</v>
      </c>
      <c r="AA255">
        <f>VLOOKUP($A255,'5on5'!$A$3:$CZ$712,41,0)/VLOOKUP($A255,'5on5'!$A$3:$CZ$712,94,0)</f>
        <v>4.9365303244005641E-2</v>
      </c>
      <c r="AB255" t="str">
        <f>IF(ISERROR(VLOOKUP($A255,pk!$A$3:$CZ$712,41,0)),"",IF( VLOOKUP($A255,pk!$A$3:$CZ$712,94,0)&lt;75,"",VLOOKUP($A255,pk!$A$3:$CZ$712,41,0)/VLOOKUP($A255,pk!$A$3:$CZ$712,94,0)))</f>
        <v/>
      </c>
      <c r="AC255">
        <f>(VLOOKUP($A255,allsit!$A$3:$CZ$712,84,0)+VLOOKUP($A255,allsit!$A$3:$CZ$712,85,0))    /VLOOKUP($A255,allsit!$A$3:$CZ$712,94,0)</f>
        <v>0.19807841172988477</v>
      </c>
      <c r="AD255">
        <f>VLOOKUP($A255,'5on5'!$A$3:$CZ$712,93,0)</f>
        <v>0.14000000000000001</v>
      </c>
    </row>
    <row r="256" spans="1:30">
      <c r="A256" t="s">
        <v>582</v>
      </c>
      <c r="B256" t="s">
        <v>583</v>
      </c>
      <c r="C256" t="s">
        <v>124</v>
      </c>
      <c r="D256" t="s">
        <v>110</v>
      </c>
      <c r="E256" s="25">
        <f>VLOOKUP($A256,allsit!$A$3:$CZ$712,10,0)</f>
        <v>3</v>
      </c>
      <c r="F256" s="25">
        <f>VLOOKUP($A256,allsit!$A$3:$CZ$712,11,0)</f>
        <v>5</v>
      </c>
      <c r="G256" s="4">
        <f>60*VLOOKUP($A256,allsit!$A$3:$CZ$712,71,0)/VLOOKUP($A256,allsit!$A$3:$CZ$712,94,0)</f>
        <v>0</v>
      </c>
      <c r="H256" s="26">
        <f>VLOOKUP($A256,'5on5'!$A$3:$CZ$712,94,0)/VLOOKUP($A256,'5on5'!$A$3:$CZ$712,5,0)</f>
        <v>9.0135714285714297</v>
      </c>
      <c r="I256" s="26">
        <f>IF( ISERROR(VLOOKUP($A256,pp!$A$3:$CZ$712,94,0)),0,  VLOOKUP($A256,pp!$A$3:$CZ$712,94,0)/VLOOKUP($A256,pp!$A$3:$CZ$712,5,0))</f>
        <v>0.1376470588235294</v>
      </c>
      <c r="J256" s="26">
        <f>IF( ISERROR(VLOOKUP($A256,pk!$A$3:$CZ$712,94,0)),0,  VLOOKUP($A256,pk!$A$3:$CZ$712,94,0)/VLOOKUP($A256,pk!$A$3:$CZ$712,5,0))</f>
        <v>3.4492753623188405E-2</v>
      </c>
      <c r="K256" s="26">
        <f>VLOOKUP($A256,allsit!$A$3:$CZ$712,98,0)</f>
        <v>16.71</v>
      </c>
      <c r="L256" s="1" t="str">
        <f>IF( SUM(VLOOKUP($A256,'5on5'!$A$3:$CZ$712,78,0), VLOOKUP($A256,'5on5'!$A$3:$CZ$712,79,0))&lt;60,"",  100*VLOOKUP($A256,'5on5'!$A$3:$CZ$712,78,0)/SUM(VLOOKUP($A256,'5on5'!$A$3:$CZ$712,78,0), VLOOKUP($A256,'5on5'!$A$3:$CZ$712,79,0))             )</f>
        <v/>
      </c>
      <c r="M256" s="28">
        <f>60*VLOOKUP($A256,'5on5'!$A$3:$CZ$712,90,0)/VLOOKUP($A256,'5on5'!$A$3:$CZ$712,94,0)</f>
        <v>1.0460416831761628</v>
      </c>
      <c r="N256" s="28">
        <f>60*VLOOKUP($A256,'5on5'!$A$3:$CZ$712,89,0)/VLOOKUP($A256,'5on5'!$A$3:$CZ$712,94,0)</f>
        <v>1.9018939694112051</v>
      </c>
      <c r="O256" s="28">
        <f t="shared" si="6"/>
        <v>-0.85585228623504239</v>
      </c>
      <c r="P256" s="28">
        <f>VLOOKUP($A256,'5on5'!$A$3:$CZ$712,37,0)</f>
        <v>49.45</v>
      </c>
      <c r="Q256" s="28">
        <f>VLOOKUP($A256,'5on5'!$A$3:$CZ$712,38,0)</f>
        <v>44.79</v>
      </c>
      <c r="R256" s="4">
        <f t="shared" si="7"/>
        <v>4.6600000000000037</v>
      </c>
      <c r="S256" s="28">
        <f>P256-VLOOKUP($A256,'5on5'!$A$3:$CZ$712,101,0)</f>
        <v>-3.8999999999999986</v>
      </c>
      <c r="T256" s="28">
        <f>Q256-VLOOKUP($A256,'5on5'!$A$3:$CZ$712,102,0)</f>
        <v>-5.480000000000004</v>
      </c>
      <c r="U256" s="3">
        <f>60*VLOOKUP($A256,'5on5'!$A$3:$CZ$712,64,0)/VLOOKUP($A256,'5on5'!$A$3:$CZ$712,94,0)</f>
        <v>2.6626515571756872</v>
      </c>
      <c r="V256" s="1" t="str">
        <f>IF( VLOOKUP($A256,'5on5'!$A$3:$CZ$712,64,0)&lt;40,"",  VLOOKUP($A256,'5on5'!$A$3:$CZ$712,19,0))</f>
        <v/>
      </c>
      <c r="W256">
        <f>VLOOKUP($A256,'5on5'!$A$3:$CZ$712,14,0)</f>
        <v>0.48</v>
      </c>
      <c r="X256" s="1">
        <f>IF(ISERROR(VLOOKUP($A256,pp!$A$3:$CZ$712,64,0)),"",60*VLOOKUP($A256,pp!$A$3:$CZ$712,64,0)/VLOOKUP($A256,pp!$A$3:$CZ$712,94,0))</f>
        <v>0</v>
      </c>
      <c r="Y256" s="1" t="str">
        <f>IF(X256="","",IF(VLOOKUP($A256,pp!$A$3:$CZ$712,64,0)&lt;20,"",  VLOOKUP($A256,pp!$A$3:$CZ$712,19,0)))</f>
        <v/>
      </c>
      <c r="Z256" s="1">
        <f>IF(ISERROR( VLOOKUP($A256,pp!$A$3:$CZ$712,14,0)  ),"",VLOOKUP($A256,pp!$A$3:$CZ$712,14,0))</f>
        <v>0</v>
      </c>
      <c r="AA256">
        <f>VLOOKUP($A256,'5on5'!$A$3:$CZ$712,41,0)/VLOOKUP($A256,'5on5'!$A$3:$CZ$712,94,0)</f>
        <v>2.0603851335288057E-2</v>
      </c>
      <c r="AB256" t="str">
        <f>IF(ISERROR(VLOOKUP($A256,pk!$A$3:$CZ$712,41,0)),"",IF( VLOOKUP($A256,pk!$A$3:$CZ$712,94,0)&lt;75,"",VLOOKUP($A256,pk!$A$3:$CZ$712,41,0)/VLOOKUP($A256,pk!$A$3:$CZ$712,94,0)))</f>
        <v/>
      </c>
      <c r="AC256">
        <f>(VLOOKUP($A256,allsit!$A$3:$CZ$712,84,0)+VLOOKUP($A256,allsit!$A$3:$CZ$712,85,0))    /VLOOKUP($A256,allsit!$A$3:$CZ$712,94,0)</f>
        <v>0.27743098904147595</v>
      </c>
      <c r="AD256">
        <f>VLOOKUP($A256,'5on5'!$A$3:$CZ$712,93,0)</f>
        <v>-0.48</v>
      </c>
    </row>
    <row r="257" spans="1:30">
      <c r="A257" t="s">
        <v>920</v>
      </c>
      <c r="B257" t="s">
        <v>921</v>
      </c>
      <c r="C257" t="s">
        <v>100</v>
      </c>
      <c r="D257" t="s">
        <v>345</v>
      </c>
      <c r="E257" s="25">
        <f>VLOOKUP($A257,allsit!$A$3:$CZ$712,10,0)</f>
        <v>4</v>
      </c>
      <c r="F257" s="25">
        <f>VLOOKUP($A257,allsit!$A$3:$CZ$712,11,0)</f>
        <v>8</v>
      </c>
      <c r="G257" s="4">
        <f>60*VLOOKUP($A257,allsit!$A$3:$CZ$712,71,0)/VLOOKUP($A257,allsit!$A$3:$CZ$712,94,0)</f>
        <v>-1.8619566060668753</v>
      </c>
      <c r="H257" s="26">
        <f>VLOOKUP($A257,'5on5'!$A$3:$CZ$712,94,0)/VLOOKUP($A257,'5on5'!$A$3:$CZ$712,5,0)</f>
        <v>10.827499999999999</v>
      </c>
      <c r="I257" s="26">
        <f>IF( ISERROR(VLOOKUP($A257,pp!$A$3:$CZ$712,94,0)),0,  VLOOKUP($A257,pp!$A$3:$CZ$712,94,0)/VLOOKUP($A257,pp!$A$3:$CZ$712,5,0))</f>
        <v>0.42000000000000004</v>
      </c>
      <c r="J257" s="26">
        <f>IF( ISERROR(VLOOKUP($A257,pk!$A$3:$CZ$712,94,0)),0,  VLOOKUP($A257,pk!$A$3:$CZ$712,94,0)/VLOOKUP($A257,pk!$A$3:$CZ$712,5,0))</f>
        <v>1.3853448275862068</v>
      </c>
      <c r="K257" s="26">
        <f>VLOOKUP($A257,allsit!$A$3:$CZ$712,98,0)</f>
        <v>17.3</v>
      </c>
      <c r="L257" s="1" t="str">
        <f>IF( SUM(VLOOKUP($A257,'5on5'!$A$3:$CZ$712,78,0), VLOOKUP($A257,'5on5'!$A$3:$CZ$712,79,0))&lt;60,"",  100*VLOOKUP($A257,'5on5'!$A$3:$CZ$712,78,0)/SUM(VLOOKUP($A257,'5on5'!$A$3:$CZ$712,78,0), VLOOKUP($A257,'5on5'!$A$3:$CZ$712,79,0))             )</f>
        <v/>
      </c>
      <c r="M257" s="28">
        <f>60*VLOOKUP($A257,'5on5'!$A$3:$CZ$712,90,0)/VLOOKUP($A257,'5on5'!$A$3:$CZ$712,94,0)</f>
        <v>1.1082890787347033</v>
      </c>
      <c r="N257" s="28">
        <f>60*VLOOKUP($A257,'5on5'!$A$3:$CZ$712,89,0)/VLOOKUP($A257,'5on5'!$A$3:$CZ$712,94,0)</f>
        <v>0.73885938582313559</v>
      </c>
      <c r="O257" s="28">
        <f t="shared" si="6"/>
        <v>0.36942969291156769</v>
      </c>
      <c r="P257" s="28">
        <f>VLOOKUP($A257,'5on5'!$A$3:$CZ$712,37,0)</f>
        <v>56.15</v>
      </c>
      <c r="Q257" s="28">
        <f>VLOOKUP($A257,'5on5'!$A$3:$CZ$712,38,0)</f>
        <v>58</v>
      </c>
      <c r="R257" s="4">
        <f t="shared" si="7"/>
        <v>-1.8500000000000014</v>
      </c>
      <c r="S257" s="28">
        <f>P257-VLOOKUP($A257,'5on5'!$A$3:$CZ$712,101,0)</f>
        <v>1.8900000000000006</v>
      </c>
      <c r="T257" s="28">
        <f>Q257-VLOOKUP($A257,'5on5'!$A$3:$CZ$712,102,0)</f>
        <v>2.6199999999999974</v>
      </c>
      <c r="U257" s="3">
        <f>60*VLOOKUP($A257,'5on5'!$A$3:$CZ$712,64,0)/VLOOKUP($A257,'5on5'!$A$3:$CZ$712,94,0)</f>
        <v>7.4809512814592471</v>
      </c>
      <c r="V257" s="1">
        <f>IF( VLOOKUP($A257,'5on5'!$A$3:$CZ$712,64,0)&lt;40,"",  VLOOKUP($A257,'5on5'!$A$3:$CZ$712,19,0))</f>
        <v>3.7</v>
      </c>
      <c r="W257">
        <f>VLOOKUP($A257,'5on5'!$A$3:$CZ$712,14,0)</f>
        <v>0.37</v>
      </c>
      <c r="X257" s="1">
        <f>IF(ISERROR(VLOOKUP($A257,pp!$A$3:$CZ$712,64,0)),"",60*VLOOKUP($A257,pp!$A$3:$CZ$712,64,0)/VLOOKUP($A257,pp!$A$3:$CZ$712,94,0))</f>
        <v>15.037593984962406</v>
      </c>
      <c r="Y257" s="1" t="str">
        <f>IF(X257="","",IF(VLOOKUP($A257,pp!$A$3:$CZ$712,64,0)&lt;20,"",  VLOOKUP($A257,pp!$A$3:$CZ$712,19,0)))</f>
        <v/>
      </c>
      <c r="Z257" s="1">
        <f>IF(ISERROR( VLOOKUP($A257,pp!$A$3:$CZ$712,14,0)  ),"",VLOOKUP($A257,pp!$A$3:$CZ$712,14,0))</f>
        <v>2.5099999999999998</v>
      </c>
      <c r="AA257">
        <f>VLOOKUP($A257,'5on5'!$A$3:$CZ$712,41,0)/VLOOKUP($A257,'5on5'!$A$3:$CZ$712,94,0)</f>
        <v>4.9257292388209035E-2</v>
      </c>
      <c r="AB257">
        <f>IF(ISERROR(VLOOKUP($A257,pk!$A$3:$CZ$712,41,0)),"",IF( VLOOKUP($A257,pk!$A$3:$CZ$712,94,0)&lt;75,"",VLOOKUP($A257,pk!$A$3:$CZ$712,41,0)/VLOOKUP($A257,pk!$A$3:$CZ$712,94,0)))</f>
        <v>2.4891101431238336E-2</v>
      </c>
      <c r="AC257">
        <f>(VLOOKUP($A257,allsit!$A$3:$CZ$712,84,0)+VLOOKUP($A257,allsit!$A$3:$CZ$712,85,0))    /VLOOKUP($A257,allsit!$A$3:$CZ$712,94,0)</f>
        <v>0.22369339781220099</v>
      </c>
      <c r="AD257">
        <f>VLOOKUP($A257,'5on5'!$A$3:$CZ$712,93,0)</f>
        <v>-0.18</v>
      </c>
    </row>
    <row r="258" spans="1:30">
      <c r="A258" t="s">
        <v>1410</v>
      </c>
      <c r="B258" t="s">
        <v>1411</v>
      </c>
      <c r="C258" t="s">
        <v>124</v>
      </c>
      <c r="D258" t="s">
        <v>1243</v>
      </c>
      <c r="E258" s="25">
        <f>VLOOKUP($A258,allsit!$A$3:$CZ$712,10,0)</f>
        <v>13</v>
      </c>
      <c r="F258" s="25">
        <f>VLOOKUP($A258,allsit!$A$3:$CZ$712,11,0)</f>
        <v>28</v>
      </c>
      <c r="G258" s="4">
        <f>60*VLOOKUP($A258,allsit!$A$3:$CZ$712,71,0)/VLOOKUP($A258,allsit!$A$3:$CZ$712,94,0)</f>
        <v>0.31033871253768402</v>
      </c>
      <c r="H258" s="26">
        <f>VLOOKUP($A258,'5on5'!$A$3:$CZ$712,94,0)/VLOOKUP($A258,'5on5'!$A$3:$CZ$712,5,0)</f>
        <v>14.031038961038963</v>
      </c>
      <c r="I258" s="26">
        <f>IF( ISERROR(VLOOKUP($A258,pp!$A$3:$CZ$712,94,0)),0,  VLOOKUP($A258,pp!$A$3:$CZ$712,94,0)/VLOOKUP($A258,pp!$A$3:$CZ$712,5,0))</f>
        <v>2.7266216216216219</v>
      </c>
      <c r="J258" s="26">
        <f>IF( ISERROR(VLOOKUP($A258,pk!$A$3:$CZ$712,94,0)),0,  VLOOKUP($A258,pk!$A$3:$CZ$712,94,0)/VLOOKUP($A258,pk!$A$3:$CZ$712,5,0))</f>
        <v>0.17486486486486486</v>
      </c>
      <c r="K258" s="26">
        <f>VLOOKUP($A258,allsit!$A$3:$CZ$712,98,0)</f>
        <v>17.55</v>
      </c>
      <c r="L258" s="1" t="str">
        <f>IF( SUM(VLOOKUP($A258,'5on5'!$A$3:$CZ$712,78,0), VLOOKUP($A258,'5on5'!$A$3:$CZ$712,79,0))&lt;60,"",  100*VLOOKUP($A258,'5on5'!$A$3:$CZ$712,78,0)/SUM(VLOOKUP($A258,'5on5'!$A$3:$CZ$712,78,0), VLOOKUP($A258,'5on5'!$A$3:$CZ$712,79,0))             )</f>
        <v/>
      </c>
      <c r="M258" s="28">
        <f>60*VLOOKUP($A258,'5on5'!$A$3:$CZ$712,90,0)/VLOOKUP($A258,'5on5'!$A$3:$CZ$712,94,0)</f>
        <v>1.2217810235192845</v>
      </c>
      <c r="N258" s="28">
        <f>60*VLOOKUP($A258,'5on5'!$A$3:$CZ$712,89,0)/VLOOKUP($A258,'5on5'!$A$3:$CZ$712,94,0)</f>
        <v>0.88856801710493427</v>
      </c>
      <c r="O258" s="28">
        <f t="shared" si="6"/>
        <v>0.33321300641435025</v>
      </c>
      <c r="P258" s="28">
        <f>VLOOKUP($A258,'5on5'!$A$3:$CZ$712,37,0)</f>
        <v>44.54</v>
      </c>
      <c r="Q258" s="28">
        <f>VLOOKUP($A258,'5on5'!$A$3:$CZ$712,38,0)</f>
        <v>66.31</v>
      </c>
      <c r="R258" s="4">
        <f t="shared" si="7"/>
        <v>-21.770000000000003</v>
      </c>
      <c r="S258" s="28">
        <f>P258-VLOOKUP($A258,'5on5'!$A$3:$CZ$712,101,0)</f>
        <v>0.57000000000000028</v>
      </c>
      <c r="T258" s="28">
        <f>Q258-VLOOKUP($A258,'5on5'!$A$3:$CZ$712,102,0)</f>
        <v>1.8100000000000023</v>
      </c>
      <c r="U258" s="3">
        <f>60*VLOOKUP($A258,'5on5'!$A$3:$CZ$712,64,0)/VLOOKUP($A258,'5on5'!$A$3:$CZ$712,94,0)</f>
        <v>6.1644406186654814</v>
      </c>
      <c r="V258" s="1">
        <f>IF( VLOOKUP($A258,'5on5'!$A$3:$CZ$712,64,0)&lt;40,"",  VLOOKUP($A258,'5on5'!$A$3:$CZ$712,19,0))</f>
        <v>9.01</v>
      </c>
      <c r="W258">
        <f>VLOOKUP($A258,'5on5'!$A$3:$CZ$712,14,0)</f>
        <v>1.06</v>
      </c>
      <c r="X258" s="1">
        <f>IF(ISERROR(VLOOKUP($A258,pp!$A$3:$CZ$712,64,0)),"",60*VLOOKUP($A258,pp!$A$3:$CZ$712,64,0)/VLOOKUP($A258,pp!$A$3:$CZ$712,94,0))</f>
        <v>10.705258462605936</v>
      </c>
      <c r="Y258" s="1">
        <f>IF(X258="","",IF(VLOOKUP($A258,pp!$A$3:$CZ$712,64,0)&lt;20,"",  VLOOKUP($A258,pp!$A$3:$CZ$712,19,0)))</f>
        <v>8.33</v>
      </c>
      <c r="Z258" s="1">
        <f>IF(ISERROR( VLOOKUP($A258,pp!$A$3:$CZ$712,14,0)  ),"",VLOOKUP($A258,pp!$A$3:$CZ$712,14,0))</f>
        <v>2.08</v>
      </c>
      <c r="AA258">
        <f>VLOOKUP($A258,'5on5'!$A$3:$CZ$712,41,0)/VLOOKUP($A258,'5on5'!$A$3:$CZ$712,94,0)</f>
        <v>3.5172484010403647E-2</v>
      </c>
      <c r="AB258" t="str">
        <f>IF(ISERROR(VLOOKUP($A258,pk!$A$3:$CZ$712,41,0)),"",IF( VLOOKUP($A258,pk!$A$3:$CZ$712,94,0)&lt;75,"",VLOOKUP($A258,pk!$A$3:$CZ$712,41,0)/VLOOKUP($A258,pk!$A$3:$CZ$712,94,0)))</f>
        <v/>
      </c>
      <c r="AC258">
        <f>(VLOOKUP($A258,allsit!$A$3:$CZ$712,84,0)+VLOOKUP($A258,allsit!$A$3:$CZ$712,85,0))    /VLOOKUP($A258,allsit!$A$3:$CZ$712,94,0)</f>
        <v>4.876751197020749E-2</v>
      </c>
      <c r="AD258">
        <f>VLOOKUP($A258,'5on5'!$A$3:$CZ$712,93,0)</f>
        <v>0.33</v>
      </c>
    </row>
    <row r="259" spans="1:30">
      <c r="A259" t="s">
        <v>882</v>
      </c>
      <c r="B259" t="s">
        <v>883</v>
      </c>
      <c r="C259" t="s">
        <v>273</v>
      </c>
      <c r="D259" t="s">
        <v>110</v>
      </c>
      <c r="E259" s="25">
        <f>VLOOKUP($A259,allsit!$A$3:$CZ$712,10,0)</f>
        <v>9</v>
      </c>
      <c r="F259" s="25">
        <f>VLOOKUP($A259,allsit!$A$3:$CZ$712,11,0)</f>
        <v>7</v>
      </c>
      <c r="G259" s="4">
        <f>60*VLOOKUP($A259,allsit!$A$3:$CZ$712,71,0)/VLOOKUP($A259,allsit!$A$3:$CZ$712,94,0)</f>
        <v>0.11946717639328594</v>
      </c>
      <c r="H259" s="26">
        <f>VLOOKUP($A259,'5on5'!$A$3:$CZ$712,94,0)/VLOOKUP($A259,'5on5'!$A$3:$CZ$712,5,0)</f>
        <v>10.242558139534884</v>
      </c>
      <c r="I259" s="26">
        <f>IF( ISERROR(VLOOKUP($A259,pp!$A$3:$CZ$712,94,0)),0,  VLOOKUP($A259,pp!$A$3:$CZ$712,94,0)/VLOOKUP($A259,pp!$A$3:$CZ$712,5,0))</f>
        <v>0.76390243902439026</v>
      </c>
      <c r="J259" s="26">
        <f>IF( ISERROR(VLOOKUP($A259,pk!$A$3:$CZ$712,94,0)),0,  VLOOKUP($A259,pk!$A$3:$CZ$712,94,0)/VLOOKUP($A259,pk!$A$3:$CZ$712,5,0))</f>
        <v>0.48857142857142855</v>
      </c>
      <c r="K259" s="26">
        <f>VLOOKUP($A259,allsit!$A$3:$CZ$712,98,0)</f>
        <v>17.23</v>
      </c>
      <c r="L259" s="1">
        <f>IF( SUM(VLOOKUP($A259,'5on5'!$A$3:$CZ$712,78,0), VLOOKUP($A259,'5on5'!$A$3:$CZ$712,79,0))&lt;60,"",  100*VLOOKUP($A259,'5on5'!$A$3:$CZ$712,78,0)/SUM(VLOOKUP($A259,'5on5'!$A$3:$CZ$712,78,0), VLOOKUP($A259,'5on5'!$A$3:$CZ$712,79,0))             )</f>
        <v>44.715447154471548</v>
      </c>
      <c r="M259" s="28">
        <f>60*VLOOKUP($A259,'5on5'!$A$3:$CZ$712,90,0)/VLOOKUP($A259,'5on5'!$A$3:$CZ$712,94,0)</f>
        <v>2.0434575301409987</v>
      </c>
      <c r="N259" s="28">
        <f>60*VLOOKUP($A259,'5on5'!$A$3:$CZ$712,89,0)/VLOOKUP($A259,'5on5'!$A$3:$CZ$712,94,0)</f>
        <v>0.95361351406579931</v>
      </c>
      <c r="O259" s="28">
        <f t="shared" si="6"/>
        <v>1.0898440160751994</v>
      </c>
      <c r="P259" s="28">
        <f>VLOOKUP($A259,'5on5'!$A$3:$CZ$712,37,0)</f>
        <v>49.72</v>
      </c>
      <c r="Q259" s="28">
        <f>VLOOKUP($A259,'5on5'!$A$3:$CZ$712,38,0)</f>
        <v>51.36</v>
      </c>
      <c r="R259" s="4">
        <f t="shared" si="7"/>
        <v>-1.6400000000000006</v>
      </c>
      <c r="S259" s="28">
        <f>P259-VLOOKUP($A259,'5on5'!$A$3:$CZ$712,101,0)</f>
        <v>-5.1499999999999986</v>
      </c>
      <c r="T259" s="28">
        <f>Q259-VLOOKUP($A259,'5on5'!$A$3:$CZ$712,102,0)</f>
        <v>0.45000000000000284</v>
      </c>
      <c r="U259" s="3">
        <f>60*VLOOKUP($A259,'5on5'!$A$3:$CZ$712,64,0)/VLOOKUP($A259,'5on5'!$A$3:$CZ$712,94,0)</f>
        <v>5.7216810843947963</v>
      </c>
      <c r="V259" s="1">
        <f>IF( VLOOKUP($A259,'5on5'!$A$3:$CZ$712,64,0)&lt;40,"",  VLOOKUP($A259,'5on5'!$A$3:$CZ$712,19,0))</f>
        <v>19.05</v>
      </c>
      <c r="W259">
        <f>VLOOKUP($A259,'5on5'!$A$3:$CZ$712,14,0)</f>
        <v>0.82</v>
      </c>
      <c r="X259" s="1">
        <f>IF(ISERROR(VLOOKUP($A259,pp!$A$3:$CZ$712,64,0)),"",60*VLOOKUP($A259,pp!$A$3:$CZ$712,64,0)/VLOOKUP($A259,pp!$A$3:$CZ$712,94,0))</f>
        <v>5.7471264367816088</v>
      </c>
      <c r="Y259" s="1" t="str">
        <f>IF(X259="","",IF(VLOOKUP($A259,pp!$A$3:$CZ$712,64,0)&lt;20,"",  VLOOKUP($A259,pp!$A$3:$CZ$712,19,0)))</f>
        <v/>
      </c>
      <c r="Z259" s="1">
        <f>IF(ISERROR( VLOOKUP($A259,pp!$A$3:$CZ$712,14,0)  ),"",VLOOKUP($A259,pp!$A$3:$CZ$712,14,0))</f>
        <v>0</v>
      </c>
      <c r="AA259">
        <f>VLOOKUP($A259,'5on5'!$A$3:$CZ$712,41,0)/VLOOKUP($A259,'5on5'!$A$3:$CZ$712,94,0)</f>
        <v>2.497559203505665E-2</v>
      </c>
      <c r="AB259" t="str">
        <f>IF(ISERROR(VLOOKUP($A259,pk!$A$3:$CZ$712,41,0)),"",IF( VLOOKUP($A259,pk!$A$3:$CZ$712,94,0)&lt;75,"",VLOOKUP($A259,pk!$A$3:$CZ$712,41,0)/VLOOKUP($A259,pk!$A$3:$CZ$712,94,0)))</f>
        <v/>
      </c>
      <c r="AC259">
        <f>(VLOOKUP($A259,allsit!$A$3:$CZ$712,84,0)+VLOOKUP($A259,allsit!$A$3:$CZ$712,85,0))    /VLOOKUP($A259,allsit!$A$3:$CZ$712,94,0)</f>
        <v>0.18915636262270275</v>
      </c>
      <c r="AD259">
        <f>VLOOKUP($A259,'5on5'!$A$3:$CZ$712,93,0)</f>
        <v>0.41</v>
      </c>
    </row>
    <row r="260" spans="1:30">
      <c r="A260" t="s">
        <v>691</v>
      </c>
      <c r="B260" t="s">
        <v>692</v>
      </c>
      <c r="C260" t="s">
        <v>80</v>
      </c>
      <c r="D260" t="s">
        <v>393</v>
      </c>
      <c r="E260" s="25">
        <f>VLOOKUP($A260,allsit!$A$3:$CZ$712,10,0)</f>
        <v>41</v>
      </c>
      <c r="F260" s="25">
        <f>VLOOKUP($A260,allsit!$A$3:$CZ$712,11,0)</f>
        <v>28</v>
      </c>
      <c r="G260" s="4">
        <f>60*VLOOKUP($A260,allsit!$A$3:$CZ$712,71,0)/VLOOKUP($A260,allsit!$A$3:$CZ$712,94,0)</f>
        <v>1.9959069444544884</v>
      </c>
      <c r="H260" s="26">
        <f>VLOOKUP($A260,'5on5'!$A$3:$CZ$712,94,0)/VLOOKUP($A260,'5on5'!$A$3:$CZ$712,5,0)</f>
        <v>12.669746835443037</v>
      </c>
      <c r="I260" s="26">
        <f>IF( ISERROR(VLOOKUP($A260,pp!$A$3:$CZ$712,94,0)),0,  VLOOKUP($A260,pp!$A$3:$CZ$712,94,0)/VLOOKUP($A260,pp!$A$3:$CZ$712,5,0))</f>
        <v>2.8177631578947371</v>
      </c>
      <c r="J260" s="26">
        <f>IF( ISERROR(VLOOKUP($A260,pk!$A$3:$CZ$712,94,0)),0,  VLOOKUP($A260,pk!$A$3:$CZ$712,94,0)/VLOOKUP($A260,pk!$A$3:$CZ$712,5,0))</f>
        <v>1.2925316455696203</v>
      </c>
      <c r="K260" s="26">
        <f>VLOOKUP($A260,allsit!$A$3:$CZ$712,98,0)</f>
        <v>17.78</v>
      </c>
      <c r="L260" s="1" t="str">
        <f>IF( SUM(VLOOKUP($A260,'5on5'!$A$3:$CZ$712,78,0), VLOOKUP($A260,'5on5'!$A$3:$CZ$712,79,0))&lt;60,"",  100*VLOOKUP($A260,'5on5'!$A$3:$CZ$712,78,0)/SUM(VLOOKUP($A260,'5on5'!$A$3:$CZ$712,78,0), VLOOKUP($A260,'5on5'!$A$3:$CZ$712,79,0))             )</f>
        <v/>
      </c>
      <c r="M260" s="28">
        <f>60*VLOOKUP($A260,'5on5'!$A$3:$CZ$712,90,0)/VLOOKUP($A260,'5on5'!$A$3:$CZ$712,94,0)</f>
        <v>3.1771088309638231</v>
      </c>
      <c r="N260" s="28">
        <f>60*VLOOKUP($A260,'5on5'!$A$3:$CZ$712,89,0)/VLOOKUP($A260,'5on5'!$A$3:$CZ$712,94,0)</f>
        <v>1.558581690661498</v>
      </c>
      <c r="O260" s="28">
        <f t="shared" si="6"/>
        <v>1.6185271403023251</v>
      </c>
      <c r="P260" s="28">
        <f>VLOOKUP($A260,'5on5'!$A$3:$CZ$712,37,0)</f>
        <v>58.09</v>
      </c>
      <c r="Q260" s="28">
        <f>VLOOKUP($A260,'5on5'!$A$3:$CZ$712,38,0)</f>
        <v>56.59</v>
      </c>
      <c r="R260" s="4">
        <f t="shared" si="7"/>
        <v>1.5</v>
      </c>
      <c r="S260" s="28">
        <f>P260-VLOOKUP($A260,'5on5'!$A$3:$CZ$712,101,0)</f>
        <v>2.5100000000000051</v>
      </c>
      <c r="T260" s="28">
        <f>Q260-VLOOKUP($A260,'5on5'!$A$3:$CZ$712,102,0)</f>
        <v>1.2700000000000031</v>
      </c>
      <c r="U260" s="3">
        <f>60*VLOOKUP($A260,'5on5'!$A$3:$CZ$712,64,0)/VLOOKUP($A260,'5on5'!$A$3:$CZ$712,94,0)</f>
        <v>13.547671618826868</v>
      </c>
      <c r="V260" s="1">
        <f>IF( VLOOKUP($A260,'5on5'!$A$3:$CZ$712,64,0)&lt;40,"",  VLOOKUP($A260,'5on5'!$A$3:$CZ$712,19,0))</f>
        <v>12.83</v>
      </c>
      <c r="W260">
        <f>VLOOKUP($A260,'5on5'!$A$3:$CZ$712,14,0)</f>
        <v>1.1399999999999999</v>
      </c>
      <c r="X260" s="1">
        <f>IF(ISERROR(VLOOKUP($A260,pp!$A$3:$CZ$712,64,0)),"",60*VLOOKUP($A260,pp!$A$3:$CZ$712,64,0)/VLOOKUP($A260,pp!$A$3:$CZ$712,94,0))</f>
        <v>13.168339948634134</v>
      </c>
      <c r="Y260" s="1">
        <f>IF(X260="","",IF(VLOOKUP($A260,pp!$A$3:$CZ$712,64,0)&lt;20,"",  VLOOKUP($A260,pp!$A$3:$CZ$712,19,0)))</f>
        <v>10.64</v>
      </c>
      <c r="Z260" s="1">
        <f>IF(ISERROR( VLOOKUP($A260,pp!$A$3:$CZ$712,14,0)  ),"",VLOOKUP($A260,pp!$A$3:$CZ$712,14,0))</f>
        <v>1.96</v>
      </c>
      <c r="AA260">
        <f>VLOOKUP($A260,'5on5'!$A$3:$CZ$712,41,0)/VLOOKUP($A260,'5on5'!$A$3:$CZ$712,94,0)</f>
        <v>8.3923629497157592E-2</v>
      </c>
      <c r="AB260">
        <f>IF(ISERROR(VLOOKUP($A260,pk!$A$3:$CZ$712,41,0)),"",IF( VLOOKUP($A260,pk!$A$3:$CZ$712,94,0)&lt;75,"",VLOOKUP($A260,pk!$A$3:$CZ$712,41,0)/VLOOKUP($A260,pk!$A$3:$CZ$712,94,0)))</f>
        <v>8.8140240916658508E-2</v>
      </c>
      <c r="AC260">
        <f>(VLOOKUP($A260,allsit!$A$3:$CZ$712,84,0)+VLOOKUP($A260,allsit!$A$3:$CZ$712,85,0))    /VLOOKUP($A260,allsit!$A$3:$CZ$712,94,0)</f>
        <v>7.8823861212151902E-2</v>
      </c>
      <c r="AD260">
        <f>VLOOKUP($A260,'5on5'!$A$3:$CZ$712,93,0)</f>
        <v>-0.3</v>
      </c>
    </row>
    <row r="261" spans="1:30">
      <c r="A261" t="s">
        <v>488</v>
      </c>
      <c r="B261" t="s">
        <v>489</v>
      </c>
      <c r="C261" t="s">
        <v>119</v>
      </c>
      <c r="D261" t="s">
        <v>88</v>
      </c>
      <c r="E261" s="25">
        <f>VLOOKUP($A261,allsit!$A$3:$CZ$712,10,0)</f>
        <v>7</v>
      </c>
      <c r="F261" s="25">
        <f>VLOOKUP($A261,allsit!$A$3:$CZ$712,11,0)</f>
        <v>17</v>
      </c>
      <c r="G261" s="4">
        <f>60*VLOOKUP($A261,allsit!$A$3:$CZ$712,71,0)/VLOOKUP($A261,allsit!$A$3:$CZ$712,94,0)</f>
        <v>-0.32630863358259687</v>
      </c>
      <c r="H261" s="26">
        <f>VLOOKUP($A261,'5on5'!$A$3:$CZ$712,94,0)/VLOOKUP($A261,'5on5'!$A$3:$CZ$712,5,0)</f>
        <v>12.212352941176471</v>
      </c>
      <c r="I261" s="26">
        <f>IF( ISERROR(VLOOKUP($A261,pp!$A$3:$CZ$712,94,0)),0,  VLOOKUP($A261,pp!$A$3:$CZ$712,94,0)/VLOOKUP($A261,pp!$A$3:$CZ$712,5,0))</f>
        <v>1.7662121212121211</v>
      </c>
      <c r="J261" s="26">
        <f>IF( ISERROR(VLOOKUP($A261,pk!$A$3:$CZ$712,94,0)),0,  VLOOKUP($A261,pk!$A$3:$CZ$712,94,0)/VLOOKUP($A261,pk!$A$3:$CZ$712,5,0))</f>
        <v>1.7253846153846155</v>
      </c>
      <c r="K261" s="26">
        <f>VLOOKUP($A261,allsit!$A$3:$CZ$712,98,0)</f>
        <v>17.350000000000001</v>
      </c>
      <c r="L261" s="1">
        <f>IF( SUM(VLOOKUP($A261,'5on5'!$A$3:$CZ$712,78,0), VLOOKUP($A261,'5on5'!$A$3:$CZ$712,79,0))&lt;60,"",  100*VLOOKUP($A261,'5on5'!$A$3:$CZ$712,78,0)/SUM(VLOOKUP($A261,'5on5'!$A$3:$CZ$712,78,0), VLOOKUP($A261,'5on5'!$A$3:$CZ$712,79,0))             )</f>
        <v>49.79367262723521</v>
      </c>
      <c r="M261" s="28">
        <f>60*VLOOKUP($A261,'5on5'!$A$3:$CZ$712,90,0)/VLOOKUP($A261,'5on5'!$A$3:$CZ$712,94,0)</f>
        <v>2.8177833437695678</v>
      </c>
      <c r="N261" s="28">
        <f>60*VLOOKUP($A261,'5on5'!$A$3:$CZ$712,89,0)/VLOOKUP($A261,'5on5'!$A$3:$CZ$712,94,0)</f>
        <v>1.3005153894321082</v>
      </c>
      <c r="O261" s="28">
        <f t="shared" ref="O261:O324" si="8">M261-N261</f>
        <v>1.5172679543374596</v>
      </c>
      <c r="P261" s="28">
        <f>VLOOKUP($A261,'5on5'!$A$3:$CZ$712,37,0)</f>
        <v>56.43</v>
      </c>
      <c r="Q261" s="28">
        <f>VLOOKUP($A261,'5on5'!$A$3:$CZ$712,38,0)</f>
        <v>50.86</v>
      </c>
      <c r="R261" s="4">
        <f t="shared" ref="R261:R324" si="9">P261-Q261</f>
        <v>5.57</v>
      </c>
      <c r="S261" s="28">
        <f>P261-VLOOKUP($A261,'5on5'!$A$3:$CZ$712,101,0)</f>
        <v>0.28999999999999915</v>
      </c>
      <c r="T261" s="28">
        <f>Q261-VLOOKUP($A261,'5on5'!$A$3:$CZ$712,102,0)</f>
        <v>-4.0900000000000034</v>
      </c>
      <c r="U261" s="3">
        <f>60*VLOOKUP($A261,'5on5'!$A$3:$CZ$712,64,0)/VLOOKUP($A261,'5on5'!$A$3:$CZ$712,94,0)</f>
        <v>5.3465632676653341</v>
      </c>
      <c r="V261" s="1">
        <f>IF( VLOOKUP($A261,'5on5'!$A$3:$CZ$712,64,0)&lt;40,"",  VLOOKUP($A261,'5on5'!$A$3:$CZ$712,19,0))</f>
        <v>8.11</v>
      </c>
      <c r="W261">
        <f>VLOOKUP($A261,'5on5'!$A$3:$CZ$712,14,0)</f>
        <v>0.87</v>
      </c>
      <c r="X261" s="1">
        <f>IF(ISERROR(VLOOKUP($A261,pp!$A$3:$CZ$712,64,0)),"",60*VLOOKUP($A261,pp!$A$3:$CZ$712,64,0)/VLOOKUP($A261,pp!$A$3:$CZ$712,94,0))</f>
        <v>6.6912584713047956</v>
      </c>
      <c r="Y261" s="1" t="str">
        <f>IF(X261="","",IF(VLOOKUP($A261,pp!$A$3:$CZ$712,64,0)&lt;20,"",  VLOOKUP($A261,pp!$A$3:$CZ$712,19,0)))</f>
        <v/>
      </c>
      <c r="Z261" s="1">
        <f>IF(ISERROR( VLOOKUP($A261,pp!$A$3:$CZ$712,14,0)  ),"",VLOOKUP($A261,pp!$A$3:$CZ$712,14,0))</f>
        <v>2.57</v>
      </c>
      <c r="AA261">
        <f>VLOOKUP($A261,'5on5'!$A$3:$CZ$712,41,0)/VLOOKUP($A261,'5on5'!$A$3:$CZ$712,94,0)</f>
        <v>3.9737970232647753E-2</v>
      </c>
      <c r="AB261">
        <f>IF(ISERROR(VLOOKUP($A261,pk!$A$3:$CZ$712,41,0)),"",IF( VLOOKUP($A261,pk!$A$3:$CZ$712,94,0)&lt;75,"",VLOOKUP($A261,pk!$A$3:$CZ$712,41,0)/VLOOKUP($A261,pk!$A$3:$CZ$712,94,0)))</f>
        <v>0</v>
      </c>
      <c r="AC261">
        <f>(VLOOKUP($A261,allsit!$A$3:$CZ$712,84,0)+VLOOKUP($A261,allsit!$A$3:$CZ$712,85,0))    /VLOOKUP($A261,allsit!$A$3:$CZ$712,94,0)</f>
        <v>0.20484930886018582</v>
      </c>
      <c r="AD261">
        <f>VLOOKUP($A261,'5on5'!$A$3:$CZ$712,93,0)</f>
        <v>0.14000000000000001</v>
      </c>
    </row>
    <row r="262" spans="1:30">
      <c r="A262" t="s">
        <v>111</v>
      </c>
      <c r="B262" t="s">
        <v>112</v>
      </c>
      <c r="C262" t="s">
        <v>113</v>
      </c>
      <c r="D262" t="s">
        <v>74</v>
      </c>
      <c r="E262" s="25">
        <f>VLOOKUP($A262,allsit!$A$3:$CZ$712,10,0)</f>
        <v>23</v>
      </c>
      <c r="F262" s="25">
        <f>VLOOKUP($A262,allsit!$A$3:$CZ$712,11,0)</f>
        <v>14</v>
      </c>
      <c r="G262" s="4">
        <f>60*VLOOKUP($A262,allsit!$A$3:$CZ$712,71,0)/VLOOKUP($A262,allsit!$A$3:$CZ$712,94,0)</f>
        <v>1.4813351767726646</v>
      </c>
      <c r="H262" s="26">
        <f>VLOOKUP($A262,'5on5'!$A$3:$CZ$712,94,0)/VLOOKUP($A262,'5on5'!$A$3:$CZ$712,5,0)</f>
        <v>14.198805970149255</v>
      </c>
      <c r="I262" s="26">
        <f>IF( ISERROR(VLOOKUP($A262,pp!$A$3:$CZ$712,94,0)),0,  VLOOKUP($A262,pp!$A$3:$CZ$712,94,0)/VLOOKUP($A262,pp!$A$3:$CZ$712,5,0))</f>
        <v>2.8790909090909094</v>
      </c>
      <c r="J262" s="26">
        <f>IF( ISERROR(VLOOKUP($A262,pk!$A$3:$CZ$712,94,0)),0,  VLOOKUP($A262,pk!$A$3:$CZ$712,94,0)/VLOOKUP($A262,pk!$A$3:$CZ$712,5,0))</f>
        <v>0</v>
      </c>
      <c r="K262" s="26">
        <f>VLOOKUP($A262,allsit!$A$3:$CZ$712,98,0)</f>
        <v>17.62</v>
      </c>
      <c r="L262" s="1" t="str">
        <f>IF( SUM(VLOOKUP($A262,'5on5'!$A$3:$CZ$712,78,0), VLOOKUP($A262,'5on5'!$A$3:$CZ$712,79,0))&lt;60,"",  100*VLOOKUP($A262,'5on5'!$A$3:$CZ$712,78,0)/SUM(VLOOKUP($A262,'5on5'!$A$3:$CZ$712,78,0), VLOOKUP($A262,'5on5'!$A$3:$CZ$712,79,0))             )</f>
        <v/>
      </c>
      <c r="M262" s="28">
        <f>60*VLOOKUP($A262,'5on5'!$A$3:$CZ$712,90,0)/VLOOKUP($A262,'5on5'!$A$3:$CZ$712,94,0)</f>
        <v>2.0813185889080437</v>
      </c>
      <c r="N262" s="28">
        <f>60*VLOOKUP($A262,'5on5'!$A$3:$CZ$712,89,0)/VLOOKUP($A262,'5on5'!$A$3:$CZ$712,94,0)</f>
        <v>1.3875457259386956</v>
      </c>
      <c r="O262" s="28">
        <f t="shared" si="8"/>
        <v>0.69377286296934804</v>
      </c>
      <c r="P262" s="28">
        <f>VLOOKUP($A262,'5on5'!$A$3:$CZ$712,37,0)</f>
        <v>68.680000000000007</v>
      </c>
      <c r="Q262" s="28">
        <f>VLOOKUP($A262,'5on5'!$A$3:$CZ$712,38,0)</f>
        <v>51.78</v>
      </c>
      <c r="R262" s="4">
        <f t="shared" si="9"/>
        <v>16.900000000000006</v>
      </c>
      <c r="S262" s="28">
        <f>P262-VLOOKUP($A262,'5on5'!$A$3:$CZ$712,101,0)</f>
        <v>10.810000000000009</v>
      </c>
      <c r="T262" s="28">
        <f>Q262-VLOOKUP($A262,'5on5'!$A$3:$CZ$712,102,0)</f>
        <v>-1.1700000000000017</v>
      </c>
      <c r="U262" s="3">
        <f>60*VLOOKUP($A262,'5on5'!$A$3:$CZ$712,64,0)/VLOOKUP($A262,'5on5'!$A$3:$CZ$712,94,0)</f>
        <v>10.721944245889921</v>
      </c>
      <c r="V262" s="1">
        <f>IF( VLOOKUP($A262,'5on5'!$A$3:$CZ$712,64,0)&lt;40,"",  VLOOKUP($A262,'5on5'!$A$3:$CZ$712,19,0))</f>
        <v>9.41</v>
      </c>
      <c r="W262">
        <f>VLOOKUP($A262,'5on5'!$A$3:$CZ$712,14,0)</f>
        <v>0.82</v>
      </c>
      <c r="X262" s="1">
        <f>IF(ISERROR(VLOOKUP($A262,pp!$A$3:$CZ$712,64,0)),"",60*VLOOKUP($A262,pp!$A$3:$CZ$712,64,0)/VLOOKUP($A262,pp!$A$3:$CZ$712,94,0))</f>
        <v>9.156930849384274</v>
      </c>
      <c r="Y262" s="1">
        <f>IF(X262="","",IF(VLOOKUP($A262,pp!$A$3:$CZ$712,64,0)&lt;20,"",  VLOOKUP($A262,pp!$A$3:$CZ$712,19,0)))</f>
        <v>6.9</v>
      </c>
      <c r="Z262" s="1">
        <f>IF(ISERROR( VLOOKUP($A262,pp!$A$3:$CZ$712,14,0)  ),"",VLOOKUP($A262,pp!$A$3:$CZ$712,14,0))</f>
        <v>0.32</v>
      </c>
      <c r="AA262">
        <f>VLOOKUP($A262,'5on5'!$A$3:$CZ$712,41,0)/VLOOKUP($A262,'5on5'!$A$3:$CZ$712,94,0)</f>
        <v>0.10616827145440019</v>
      </c>
      <c r="AB262" t="str">
        <f>IF(ISERROR(VLOOKUP($A262,pk!$A$3:$CZ$712,41,0)),"",IF( VLOOKUP($A262,pk!$A$3:$CZ$712,94,0)&lt;75,"",VLOOKUP($A262,pk!$A$3:$CZ$712,41,0)/VLOOKUP($A262,pk!$A$3:$CZ$712,94,0)))</f>
        <v/>
      </c>
      <c r="AC262">
        <f>(VLOOKUP($A262,allsit!$A$3:$CZ$712,84,0)+VLOOKUP($A262,allsit!$A$3:$CZ$712,85,0))    /VLOOKUP($A262,allsit!$A$3:$CZ$712,94,0)</f>
        <v>0.10533939034827837</v>
      </c>
      <c r="AD262">
        <f>VLOOKUP($A262,'5on5'!$A$3:$CZ$712,93,0)</f>
        <v>0.19</v>
      </c>
    </row>
    <row r="263" spans="1:30">
      <c r="A263" t="s">
        <v>1026</v>
      </c>
      <c r="B263" t="s">
        <v>1027</v>
      </c>
      <c r="C263" t="s">
        <v>100</v>
      </c>
      <c r="D263" t="s">
        <v>221</v>
      </c>
      <c r="E263" s="25">
        <f>VLOOKUP($A263,allsit!$A$3:$CZ$712,10,0)</f>
        <v>4</v>
      </c>
      <c r="F263" s="25">
        <f>VLOOKUP($A263,allsit!$A$3:$CZ$712,11,0)</f>
        <v>3</v>
      </c>
      <c r="G263" s="4">
        <f>60*VLOOKUP($A263,allsit!$A$3:$CZ$712,71,0)/VLOOKUP($A263,allsit!$A$3:$CZ$712,94,0)</f>
        <v>0.95719223610741822</v>
      </c>
      <c r="H263" s="26">
        <f>VLOOKUP($A263,'5on5'!$A$3:$CZ$712,94,0)/VLOOKUP($A263,'5on5'!$A$3:$CZ$712,5,0)</f>
        <v>9.64</v>
      </c>
      <c r="I263" s="26">
        <f>IF( ISERROR(VLOOKUP($A263,pp!$A$3:$CZ$712,94,0)),0,  VLOOKUP($A263,pp!$A$3:$CZ$712,94,0)/VLOOKUP($A263,pp!$A$3:$CZ$712,5,0))</f>
        <v>0.13263157894736843</v>
      </c>
      <c r="J263" s="26">
        <f>IF( ISERROR(VLOOKUP($A263,pk!$A$3:$CZ$712,94,0)),0,  VLOOKUP($A263,pk!$A$3:$CZ$712,94,0)/VLOOKUP($A263,pk!$A$3:$CZ$712,5,0))</f>
        <v>0</v>
      </c>
      <c r="K263" s="26">
        <f>VLOOKUP($A263,allsit!$A$3:$CZ$712,98,0)</f>
        <v>16.96</v>
      </c>
      <c r="L263" s="1" t="str">
        <f>IF( SUM(VLOOKUP($A263,'5on5'!$A$3:$CZ$712,78,0), VLOOKUP($A263,'5on5'!$A$3:$CZ$712,79,0))&lt;60,"",  100*VLOOKUP($A263,'5on5'!$A$3:$CZ$712,78,0)/SUM(VLOOKUP($A263,'5on5'!$A$3:$CZ$712,78,0), VLOOKUP($A263,'5on5'!$A$3:$CZ$712,79,0))             )</f>
        <v/>
      </c>
      <c r="M263" s="28">
        <f>60*VLOOKUP($A263,'5on5'!$A$3:$CZ$712,90,0)/VLOOKUP($A263,'5on5'!$A$3:$CZ$712,94,0)</f>
        <v>0.65516488316226251</v>
      </c>
      <c r="N263" s="28">
        <f>60*VLOOKUP($A263,'5on5'!$A$3:$CZ$712,89,0)/VLOOKUP($A263,'5on5'!$A$3:$CZ$712,94,0)</f>
        <v>0.32758244158113126</v>
      </c>
      <c r="O263" s="28">
        <f t="shared" si="8"/>
        <v>0.32758244158113126</v>
      </c>
      <c r="P263" s="28">
        <f>VLOOKUP($A263,'5on5'!$A$3:$CZ$712,37,0)</f>
        <v>44.06</v>
      </c>
      <c r="Q263" s="28">
        <f>VLOOKUP($A263,'5on5'!$A$3:$CZ$712,38,0)</f>
        <v>53.23</v>
      </c>
      <c r="R263" s="4">
        <f t="shared" si="9"/>
        <v>-9.1699999999999946</v>
      </c>
      <c r="S263" s="28">
        <f>P263-VLOOKUP($A263,'5on5'!$A$3:$CZ$712,101,0)</f>
        <v>-11.839999999999996</v>
      </c>
      <c r="T263" s="28">
        <f>Q263-VLOOKUP($A263,'5on5'!$A$3:$CZ$712,102,0)</f>
        <v>-2.3500000000000014</v>
      </c>
      <c r="U263" s="3">
        <f>60*VLOOKUP($A263,'5on5'!$A$3:$CZ$712,64,0)/VLOOKUP($A263,'5on5'!$A$3:$CZ$712,94,0)</f>
        <v>3.2758244158113126</v>
      </c>
      <c r="V263" s="1" t="str">
        <f>IF( VLOOKUP($A263,'5on5'!$A$3:$CZ$712,64,0)&lt;40,"",  VLOOKUP($A263,'5on5'!$A$3:$CZ$712,19,0))</f>
        <v/>
      </c>
      <c r="W263">
        <f>VLOOKUP($A263,'5on5'!$A$3:$CZ$712,14,0)</f>
        <v>0.49</v>
      </c>
      <c r="X263" s="1">
        <f>IF(ISERROR(VLOOKUP($A263,pp!$A$3:$CZ$712,64,0)),"",60*VLOOKUP($A263,pp!$A$3:$CZ$712,64,0)/VLOOKUP($A263,pp!$A$3:$CZ$712,94,0))</f>
        <v>11.904761904761905</v>
      </c>
      <c r="Y263" s="1" t="str">
        <f>IF(X263="","",IF(VLOOKUP($A263,pp!$A$3:$CZ$712,64,0)&lt;20,"",  VLOOKUP($A263,pp!$A$3:$CZ$712,19,0)))</f>
        <v/>
      </c>
      <c r="Z263" s="1">
        <f>IF(ISERROR( VLOOKUP($A263,pp!$A$3:$CZ$712,14,0)  ),"",VLOOKUP($A263,pp!$A$3:$CZ$712,14,0))</f>
        <v>0</v>
      </c>
      <c r="AA263">
        <f>VLOOKUP($A263,'5on5'!$A$3:$CZ$712,41,0)/VLOOKUP($A263,'5on5'!$A$3:$CZ$712,94,0)</f>
        <v>3.0028390478270366E-2</v>
      </c>
      <c r="AB263" t="str">
        <f>IF(ISERROR(VLOOKUP($A263,pk!$A$3:$CZ$712,41,0)),"",IF( VLOOKUP($A263,pk!$A$3:$CZ$712,94,0)&lt;75,"",VLOOKUP($A263,pk!$A$3:$CZ$712,41,0)/VLOOKUP($A263,pk!$A$3:$CZ$712,94,0)))</f>
        <v/>
      </c>
      <c r="AC263">
        <f>(VLOOKUP($A263,allsit!$A$3:$CZ$712,84,0)+VLOOKUP($A263,allsit!$A$3:$CZ$712,85,0))    /VLOOKUP($A263,allsit!$A$3:$CZ$712,94,0)</f>
        <v>0.43605424089337941</v>
      </c>
      <c r="AD263">
        <f>VLOOKUP($A263,'5on5'!$A$3:$CZ$712,93,0)</f>
        <v>0</v>
      </c>
    </row>
    <row r="264" spans="1:30">
      <c r="A264" t="s">
        <v>367</v>
      </c>
      <c r="B264" t="s">
        <v>368</v>
      </c>
      <c r="C264" t="s">
        <v>87</v>
      </c>
      <c r="D264" t="s">
        <v>105</v>
      </c>
      <c r="E264" s="25">
        <f>VLOOKUP($A264,allsit!$A$3:$CZ$712,10,0)</f>
        <v>20</v>
      </c>
      <c r="F264" s="25">
        <f>VLOOKUP($A264,allsit!$A$3:$CZ$712,11,0)</f>
        <v>22</v>
      </c>
      <c r="G264" s="4">
        <f>60*VLOOKUP($A264,allsit!$A$3:$CZ$712,71,0)/VLOOKUP($A264,allsit!$A$3:$CZ$712,94,0)</f>
        <v>1.1131553315502234</v>
      </c>
      <c r="H264" s="26">
        <f>VLOOKUP($A264,'5on5'!$A$3:$CZ$712,94,0)/VLOOKUP($A264,'5on5'!$A$3:$CZ$712,5,0)</f>
        <v>11.484999999999999</v>
      </c>
      <c r="I264" s="26">
        <f>IF( ISERROR(VLOOKUP($A264,pp!$A$3:$CZ$712,94,0)),0,  VLOOKUP($A264,pp!$A$3:$CZ$712,94,0)/VLOOKUP($A264,pp!$A$3:$CZ$712,5,0))</f>
        <v>2.6685365853658536</v>
      </c>
      <c r="J264" s="26">
        <f>IF( ISERROR(VLOOKUP($A264,pk!$A$3:$CZ$712,94,0)),0,  VLOOKUP($A264,pk!$A$3:$CZ$712,94,0)/VLOOKUP($A264,pk!$A$3:$CZ$712,5,0))</f>
        <v>0.90500000000000003</v>
      </c>
      <c r="K264" s="26">
        <f>VLOOKUP($A264,allsit!$A$3:$CZ$712,98,0)</f>
        <v>17.170000000000002</v>
      </c>
      <c r="L264" s="1">
        <f>IF( SUM(VLOOKUP($A264,'5on5'!$A$3:$CZ$712,78,0), VLOOKUP($A264,'5on5'!$A$3:$CZ$712,79,0))&lt;60,"",  100*VLOOKUP($A264,'5on5'!$A$3:$CZ$712,78,0)/SUM(VLOOKUP($A264,'5on5'!$A$3:$CZ$712,78,0), VLOOKUP($A264,'5on5'!$A$3:$CZ$712,79,0))             )</f>
        <v>44.508670520231213</v>
      </c>
      <c r="M264" s="28">
        <f>60*VLOOKUP($A264,'5on5'!$A$3:$CZ$712,90,0)/VLOOKUP($A264,'5on5'!$A$3:$CZ$712,94,0)</f>
        <v>2.6758125657007552</v>
      </c>
      <c r="N264" s="28">
        <f>60*VLOOKUP($A264,'5on5'!$A$3:$CZ$712,89,0)/VLOOKUP($A264,'5on5'!$A$3:$CZ$712,94,0)</f>
        <v>1.4653259288361278</v>
      </c>
      <c r="O264" s="28">
        <f t="shared" si="8"/>
        <v>1.2104866368646274</v>
      </c>
      <c r="P264" s="28">
        <f>VLOOKUP($A264,'5on5'!$A$3:$CZ$712,37,0)</f>
        <v>63.07</v>
      </c>
      <c r="Q264" s="28">
        <f>VLOOKUP($A264,'5on5'!$A$3:$CZ$712,38,0)</f>
        <v>55.68</v>
      </c>
      <c r="R264" s="4">
        <f t="shared" si="9"/>
        <v>7.3900000000000006</v>
      </c>
      <c r="S264" s="28">
        <f>P264-VLOOKUP($A264,'5on5'!$A$3:$CZ$712,101,0)</f>
        <v>3.6300000000000026</v>
      </c>
      <c r="T264" s="28">
        <f>Q264-VLOOKUP($A264,'5on5'!$A$3:$CZ$712,102,0)</f>
        <v>1.6799999999999997</v>
      </c>
      <c r="U264" s="3">
        <f>60*VLOOKUP($A264,'5on5'!$A$3:$CZ$712,64,0)/VLOOKUP($A264,'5on5'!$A$3:$CZ$712,94,0)</f>
        <v>8.0274376971022647</v>
      </c>
      <c r="V264" s="1">
        <f>IF( VLOOKUP($A264,'5on5'!$A$3:$CZ$712,64,0)&lt;40,"",  VLOOKUP($A264,'5on5'!$A$3:$CZ$712,19,0))</f>
        <v>7.94</v>
      </c>
      <c r="W264">
        <f>VLOOKUP($A264,'5on5'!$A$3:$CZ$712,14,0)</f>
        <v>1.02</v>
      </c>
      <c r="X264" s="1">
        <f>IF(ISERROR(VLOOKUP($A264,pp!$A$3:$CZ$712,64,0)),"",60*VLOOKUP($A264,pp!$A$3:$CZ$712,64,0)/VLOOKUP($A264,pp!$A$3:$CZ$712,94,0))</f>
        <v>13.435700575815739</v>
      </c>
      <c r="Y264" s="1">
        <f>IF(X264="","",IF(VLOOKUP($A264,pp!$A$3:$CZ$712,64,0)&lt;20,"",  VLOOKUP($A264,pp!$A$3:$CZ$712,19,0)))</f>
        <v>20.41</v>
      </c>
      <c r="Z264" s="1">
        <f>IF(ISERROR( VLOOKUP($A264,pp!$A$3:$CZ$712,14,0)  ),"",VLOOKUP($A264,pp!$A$3:$CZ$712,14,0))</f>
        <v>1.37</v>
      </c>
      <c r="AA264">
        <f>VLOOKUP($A264,'5on5'!$A$3:$CZ$712,41,0)/VLOOKUP($A264,'5on5'!$A$3:$CZ$712,94,0)</f>
        <v>5.0967858394300097E-2</v>
      </c>
      <c r="AB264" t="str">
        <f>IF(ISERROR(VLOOKUP($A264,pk!$A$3:$CZ$712,41,0)),"",IF( VLOOKUP($A264,pk!$A$3:$CZ$712,94,0)&lt;75,"",VLOOKUP($A264,pk!$A$3:$CZ$712,41,0)/VLOOKUP($A264,pk!$A$3:$CZ$712,94,0)))</f>
        <v/>
      </c>
      <c r="AC264">
        <f>(VLOOKUP($A264,allsit!$A$3:$CZ$712,84,0)+VLOOKUP($A264,allsit!$A$3:$CZ$712,85,0))    /VLOOKUP($A264,allsit!$A$3:$CZ$712,94,0)</f>
        <v>0.17547656962631997</v>
      </c>
      <c r="AD264">
        <f>VLOOKUP($A264,'5on5'!$A$3:$CZ$712,93,0)</f>
        <v>0.76</v>
      </c>
    </row>
    <row r="265" spans="1:30">
      <c r="A265" t="s">
        <v>293</v>
      </c>
      <c r="B265" t="s">
        <v>294</v>
      </c>
      <c r="C265" t="s">
        <v>68</v>
      </c>
      <c r="D265" t="s">
        <v>295</v>
      </c>
      <c r="E265" s="25">
        <f>VLOOKUP($A265,allsit!$A$3:$CZ$712,10,0)</f>
        <v>7</v>
      </c>
      <c r="F265" s="25">
        <f>VLOOKUP($A265,allsit!$A$3:$CZ$712,11,0)</f>
        <v>13</v>
      </c>
      <c r="G265" s="4">
        <f>60*VLOOKUP($A265,allsit!$A$3:$CZ$712,71,0)/VLOOKUP($A265,allsit!$A$3:$CZ$712,94,0)</f>
        <v>0.83764955534769436</v>
      </c>
      <c r="H265" s="26">
        <f>VLOOKUP($A265,'5on5'!$A$3:$CZ$712,94,0)/VLOOKUP($A265,'5on5'!$A$3:$CZ$712,5,0)</f>
        <v>11.667037037037037</v>
      </c>
      <c r="I265" s="26">
        <f>IF( ISERROR(VLOOKUP($A265,pp!$A$3:$CZ$712,94,0)),0,  VLOOKUP($A265,pp!$A$3:$CZ$712,94,0)/VLOOKUP($A265,pp!$A$3:$CZ$712,5,0))</f>
        <v>1.387843137254902</v>
      </c>
      <c r="J265" s="26">
        <f>IF( ISERROR(VLOOKUP($A265,pk!$A$3:$CZ$712,94,0)),0,  VLOOKUP($A265,pk!$A$3:$CZ$712,94,0)/VLOOKUP($A265,pk!$A$3:$CZ$712,5,0))</f>
        <v>0</v>
      </c>
      <c r="K265" s="26">
        <f>VLOOKUP($A265,allsit!$A$3:$CZ$712,98,0)</f>
        <v>17.12</v>
      </c>
      <c r="L265" s="1">
        <f>IF( SUM(VLOOKUP($A265,'5on5'!$A$3:$CZ$712,78,0), VLOOKUP($A265,'5on5'!$A$3:$CZ$712,79,0))&lt;60,"",  100*VLOOKUP($A265,'5on5'!$A$3:$CZ$712,78,0)/SUM(VLOOKUP($A265,'5on5'!$A$3:$CZ$712,78,0), VLOOKUP($A265,'5on5'!$A$3:$CZ$712,79,0))             )</f>
        <v>57.954545454545453</v>
      </c>
      <c r="M265" s="28">
        <f>60*VLOOKUP($A265,'5on5'!$A$3:$CZ$712,90,0)/VLOOKUP($A265,'5on5'!$A$3:$CZ$712,94,0)</f>
        <v>2.7618170851718995</v>
      </c>
      <c r="N265" s="28">
        <f>60*VLOOKUP($A265,'5on5'!$A$3:$CZ$712,89,0)/VLOOKUP($A265,'5on5'!$A$3:$CZ$712,94,0)</f>
        <v>1.1428208628297514</v>
      </c>
      <c r="O265" s="28">
        <f t="shared" si="8"/>
        <v>1.6189962223421481</v>
      </c>
      <c r="P265" s="28">
        <f>VLOOKUP($A265,'5on5'!$A$3:$CZ$712,37,0)</f>
        <v>61.62</v>
      </c>
      <c r="Q265" s="28">
        <f>VLOOKUP($A265,'5on5'!$A$3:$CZ$712,38,0)</f>
        <v>47.9</v>
      </c>
      <c r="R265" s="4">
        <f t="shared" si="9"/>
        <v>13.719999999999999</v>
      </c>
      <c r="S265" s="28">
        <f>P265-VLOOKUP($A265,'5on5'!$A$3:$CZ$712,101,0)</f>
        <v>5.9600000000000009</v>
      </c>
      <c r="T265" s="28">
        <f>Q265-VLOOKUP($A265,'5on5'!$A$3:$CZ$712,102,0)</f>
        <v>-4.57</v>
      </c>
      <c r="U265" s="3">
        <f>60*VLOOKUP($A265,'5on5'!$A$3:$CZ$712,64,0)/VLOOKUP($A265,'5on5'!$A$3:$CZ$712,94,0)</f>
        <v>6.7616901050760294</v>
      </c>
      <c r="V265" s="1">
        <f>IF( VLOOKUP($A265,'5on5'!$A$3:$CZ$712,64,0)&lt;40,"",  VLOOKUP($A265,'5on5'!$A$3:$CZ$712,19,0))</f>
        <v>7.04</v>
      </c>
      <c r="W265">
        <f>VLOOKUP($A265,'5on5'!$A$3:$CZ$712,14,0)</f>
        <v>0.86</v>
      </c>
      <c r="X265" s="1">
        <f>IF(ISERROR(VLOOKUP($A265,pp!$A$3:$CZ$712,64,0)),"",60*VLOOKUP($A265,pp!$A$3:$CZ$712,64,0)/VLOOKUP($A265,pp!$A$3:$CZ$712,94,0))</f>
        <v>8.4769708957332579</v>
      </c>
      <c r="Y265" s="1" t="str">
        <f>IF(X265="","",IF(VLOOKUP($A265,pp!$A$3:$CZ$712,64,0)&lt;20,"",  VLOOKUP($A265,pp!$A$3:$CZ$712,19,0)))</f>
        <v/>
      </c>
      <c r="Z265" s="1">
        <f>IF(ISERROR( VLOOKUP($A265,pp!$A$3:$CZ$712,14,0)  ),"",VLOOKUP($A265,pp!$A$3:$CZ$712,14,0))</f>
        <v>1.7</v>
      </c>
      <c r="AA265">
        <f>VLOOKUP($A265,'5on5'!$A$3:$CZ$712,41,0)/VLOOKUP($A265,'5on5'!$A$3:$CZ$712,94,0)</f>
        <v>2.6983270372369132E-2</v>
      </c>
      <c r="AB265" t="str">
        <f>IF(ISERROR(VLOOKUP($A265,pk!$A$3:$CZ$712,41,0)),"",IF( VLOOKUP($A265,pk!$A$3:$CZ$712,94,0)&lt;75,"",VLOOKUP($A265,pk!$A$3:$CZ$712,41,0)/VLOOKUP($A265,pk!$A$3:$CZ$712,94,0)))</f>
        <v/>
      </c>
      <c r="AC265">
        <f>(VLOOKUP($A265,allsit!$A$3:$CZ$712,84,0)+VLOOKUP($A265,allsit!$A$3:$CZ$712,85,0))    /VLOOKUP($A265,allsit!$A$3:$CZ$712,94,0)</f>
        <v>0.18986723254547741</v>
      </c>
      <c r="AD265">
        <f>VLOOKUP($A265,'5on5'!$A$3:$CZ$712,93,0)</f>
        <v>0</v>
      </c>
    </row>
    <row r="266" spans="1:30">
      <c r="A266" t="s">
        <v>446</v>
      </c>
      <c r="B266" t="s">
        <v>447</v>
      </c>
      <c r="C266" t="s">
        <v>80</v>
      </c>
      <c r="D266" t="s">
        <v>204</v>
      </c>
      <c r="E266" s="25">
        <f>VLOOKUP($A266,allsit!$A$3:$CZ$712,10,0)</f>
        <v>24</v>
      </c>
      <c r="F266" s="25">
        <f>VLOOKUP($A266,allsit!$A$3:$CZ$712,11,0)</f>
        <v>13</v>
      </c>
      <c r="G266" s="4">
        <f>60*VLOOKUP($A266,allsit!$A$3:$CZ$712,71,0)/VLOOKUP($A266,allsit!$A$3:$CZ$712,94,0)</f>
        <v>0.62921112655008782</v>
      </c>
      <c r="H266" s="26">
        <f>VLOOKUP($A266,'5on5'!$A$3:$CZ$712,94,0)/VLOOKUP($A266,'5on5'!$A$3:$CZ$712,5,0)</f>
        <v>12.135875</v>
      </c>
      <c r="I266" s="26">
        <f>IF( ISERROR(VLOOKUP($A266,pp!$A$3:$CZ$712,94,0)),0,  VLOOKUP($A266,pp!$A$3:$CZ$712,94,0)/VLOOKUP($A266,pp!$A$3:$CZ$712,5,0))</f>
        <v>1.51</v>
      </c>
      <c r="J266" s="26">
        <f>IF( ISERROR(VLOOKUP($A266,pk!$A$3:$CZ$712,94,0)),0,  VLOOKUP($A266,pk!$A$3:$CZ$712,94,0)/VLOOKUP($A266,pk!$A$3:$CZ$712,5,0))</f>
        <v>0.41705128205128206</v>
      </c>
      <c r="K266" s="26">
        <f>VLOOKUP($A266,allsit!$A$3:$CZ$712,98,0)</f>
        <v>17.36</v>
      </c>
      <c r="L266" s="1" t="str">
        <f>IF( SUM(VLOOKUP($A266,'5on5'!$A$3:$CZ$712,78,0), VLOOKUP($A266,'5on5'!$A$3:$CZ$712,79,0))&lt;60,"",  100*VLOOKUP($A266,'5on5'!$A$3:$CZ$712,78,0)/SUM(VLOOKUP($A266,'5on5'!$A$3:$CZ$712,78,0), VLOOKUP($A266,'5on5'!$A$3:$CZ$712,79,0))             )</f>
        <v/>
      </c>
      <c r="M266" s="28">
        <f>60*VLOOKUP($A266,'5on5'!$A$3:$CZ$712,90,0)/VLOOKUP($A266,'5on5'!$A$3:$CZ$712,94,0)</f>
        <v>1.5450060255234996</v>
      </c>
      <c r="N266" s="28">
        <f>60*VLOOKUP($A266,'5on5'!$A$3:$CZ$712,89,0)/VLOOKUP($A266,'5on5'!$A$3:$CZ$712,94,0)</f>
        <v>0.86520337429315974</v>
      </c>
      <c r="O266" s="28">
        <f t="shared" si="8"/>
        <v>0.67980265123033989</v>
      </c>
      <c r="P266" s="28">
        <f>VLOOKUP($A266,'5on5'!$A$3:$CZ$712,37,0)</f>
        <v>55.19</v>
      </c>
      <c r="Q266" s="28">
        <f>VLOOKUP($A266,'5on5'!$A$3:$CZ$712,38,0)</f>
        <v>49.75</v>
      </c>
      <c r="R266" s="4">
        <f t="shared" si="9"/>
        <v>5.4399999999999977</v>
      </c>
      <c r="S266" s="28">
        <f>P266-VLOOKUP($A266,'5on5'!$A$3:$CZ$712,101,0)</f>
        <v>1.9799999999999969</v>
      </c>
      <c r="T266" s="28">
        <f>Q266-VLOOKUP($A266,'5on5'!$A$3:$CZ$712,102,0)</f>
        <v>-1.8699999999999974</v>
      </c>
      <c r="U266" s="3">
        <f>60*VLOOKUP($A266,'5on5'!$A$3:$CZ$712,64,0)/VLOOKUP($A266,'5on5'!$A$3:$CZ$712,94,0)</f>
        <v>7.4160289225127975</v>
      </c>
      <c r="V266" s="1">
        <f>IF( VLOOKUP($A266,'5on5'!$A$3:$CZ$712,64,0)&lt;40,"",  VLOOKUP($A266,'5on5'!$A$3:$CZ$712,19,0))</f>
        <v>11.67</v>
      </c>
      <c r="W266">
        <f>VLOOKUP($A266,'5on5'!$A$3:$CZ$712,14,0)</f>
        <v>0.62</v>
      </c>
      <c r="X266" s="1">
        <f>IF(ISERROR(VLOOKUP($A266,pp!$A$3:$CZ$712,64,0)),"",60*VLOOKUP($A266,pp!$A$3:$CZ$712,64,0)/VLOOKUP($A266,pp!$A$3:$CZ$712,94,0))</f>
        <v>10.697911360163015</v>
      </c>
      <c r="Y266" s="1">
        <f>IF(X266="","",IF(VLOOKUP($A266,pp!$A$3:$CZ$712,64,0)&lt;20,"",  VLOOKUP($A266,pp!$A$3:$CZ$712,19,0)))</f>
        <v>28.57</v>
      </c>
      <c r="Z266" s="1">
        <f>IF(ISERROR( VLOOKUP($A266,pp!$A$3:$CZ$712,14,0)  ),"",VLOOKUP($A266,pp!$A$3:$CZ$712,14,0))</f>
        <v>1.02</v>
      </c>
      <c r="AA266">
        <f>VLOOKUP($A266,'5on5'!$A$3:$CZ$712,41,0)/VLOOKUP($A266,'5on5'!$A$3:$CZ$712,94,0)</f>
        <v>4.9440192816751986E-2</v>
      </c>
      <c r="AB266" t="str">
        <f>IF(ISERROR(VLOOKUP($A266,pk!$A$3:$CZ$712,41,0)),"",IF( VLOOKUP($A266,pk!$A$3:$CZ$712,94,0)&lt;75,"",VLOOKUP($A266,pk!$A$3:$CZ$712,41,0)/VLOOKUP($A266,pk!$A$3:$CZ$712,94,0)))</f>
        <v/>
      </c>
      <c r="AC266">
        <f>(VLOOKUP($A266,allsit!$A$3:$CZ$712,84,0)+VLOOKUP($A266,allsit!$A$3:$CZ$712,85,0))    /VLOOKUP($A266,allsit!$A$3:$CZ$712,94,0)</f>
        <v>0.23595417245628295</v>
      </c>
      <c r="AD266">
        <f>VLOOKUP($A266,'5on5'!$A$3:$CZ$712,93,0)</f>
        <v>0.68</v>
      </c>
    </row>
    <row r="267" spans="1:30">
      <c r="A267" t="s">
        <v>462</v>
      </c>
      <c r="B267" t="s">
        <v>463</v>
      </c>
      <c r="C267" t="s">
        <v>68</v>
      </c>
      <c r="D267" t="s">
        <v>105</v>
      </c>
      <c r="E267" s="25">
        <f>VLOOKUP($A267,allsit!$A$3:$CZ$712,10,0)</f>
        <v>14</v>
      </c>
      <c r="F267" s="25">
        <f>VLOOKUP($A267,allsit!$A$3:$CZ$712,11,0)</f>
        <v>29</v>
      </c>
      <c r="G267" s="4">
        <f>60*VLOOKUP($A267,allsit!$A$3:$CZ$712,71,0)/VLOOKUP($A267,allsit!$A$3:$CZ$712,94,0)</f>
        <v>0.64228531231123309</v>
      </c>
      <c r="H267" s="26">
        <f>VLOOKUP($A267,'5on5'!$A$3:$CZ$712,94,0)/VLOOKUP($A267,'5on5'!$A$3:$CZ$712,5,0)</f>
        <v>11.451025641025641</v>
      </c>
      <c r="I267" s="26">
        <f>IF( ISERROR(VLOOKUP($A267,pp!$A$3:$CZ$712,94,0)),0,  VLOOKUP($A267,pp!$A$3:$CZ$712,94,0)/VLOOKUP($A267,pp!$A$3:$CZ$712,5,0))</f>
        <v>2.7903846153846152</v>
      </c>
      <c r="J267" s="26">
        <f>IF( ISERROR(VLOOKUP($A267,pk!$A$3:$CZ$712,94,0)),0,  VLOOKUP($A267,pk!$A$3:$CZ$712,94,0)/VLOOKUP($A267,pk!$A$3:$CZ$712,5,0))</f>
        <v>1.7102631578947367</v>
      </c>
      <c r="K267" s="26">
        <f>VLOOKUP($A267,allsit!$A$3:$CZ$712,98,0)</f>
        <v>17.510000000000002</v>
      </c>
      <c r="L267" s="1">
        <f>IF( SUM(VLOOKUP($A267,'5on5'!$A$3:$CZ$712,78,0), VLOOKUP($A267,'5on5'!$A$3:$CZ$712,79,0))&lt;60,"",  100*VLOOKUP($A267,'5on5'!$A$3:$CZ$712,78,0)/SUM(VLOOKUP($A267,'5on5'!$A$3:$CZ$712,78,0), VLOOKUP($A267,'5on5'!$A$3:$CZ$712,79,0))             )</f>
        <v>49.876847290640391</v>
      </c>
      <c r="M267" s="28">
        <f>60*VLOOKUP($A267,'5on5'!$A$3:$CZ$712,90,0)/VLOOKUP($A267,'5on5'!$A$3:$CZ$712,94,0)</f>
        <v>2.5526769520141519</v>
      </c>
      <c r="N267" s="28">
        <f>60*VLOOKUP($A267,'5on5'!$A$3:$CZ$712,89,0)/VLOOKUP($A267,'5on5'!$A$3:$CZ$712,94,0)</f>
        <v>1.6122170223247274</v>
      </c>
      <c r="O267" s="28">
        <f t="shared" si="8"/>
        <v>0.94045992968942449</v>
      </c>
      <c r="P267" s="28">
        <f>VLOOKUP($A267,'5on5'!$A$3:$CZ$712,37,0)</f>
        <v>60.46</v>
      </c>
      <c r="Q267" s="28">
        <f>VLOOKUP($A267,'5on5'!$A$3:$CZ$712,38,0)</f>
        <v>54.82</v>
      </c>
      <c r="R267" s="4">
        <f t="shared" si="9"/>
        <v>5.6400000000000006</v>
      </c>
      <c r="S267" s="28">
        <f>P267-VLOOKUP($A267,'5on5'!$A$3:$CZ$712,101,0)</f>
        <v>0.5</v>
      </c>
      <c r="T267" s="28">
        <f>Q267-VLOOKUP($A267,'5on5'!$A$3:$CZ$712,102,0)</f>
        <v>0.74000000000000199</v>
      </c>
      <c r="U267" s="3">
        <f>60*VLOOKUP($A267,'5on5'!$A$3:$CZ$712,64,0)/VLOOKUP($A267,'5on5'!$A$3:$CZ$712,94,0)</f>
        <v>7.1878008911977433</v>
      </c>
      <c r="V267" s="1">
        <f>IF( VLOOKUP($A267,'5on5'!$A$3:$CZ$712,64,0)&lt;40,"",  VLOOKUP($A267,'5on5'!$A$3:$CZ$712,19,0))</f>
        <v>7.48</v>
      </c>
      <c r="W267">
        <f>VLOOKUP($A267,'5on5'!$A$3:$CZ$712,14,0)</f>
        <v>0.87</v>
      </c>
      <c r="X267" s="1">
        <f>IF(ISERROR(VLOOKUP($A267,pp!$A$3:$CZ$712,64,0)),"",60*VLOOKUP($A267,pp!$A$3:$CZ$712,64,0)/VLOOKUP($A267,pp!$A$3:$CZ$712,94,0))</f>
        <v>9.6485182632667126</v>
      </c>
      <c r="Y267" s="1">
        <f>IF(X267="","",IF(VLOOKUP($A267,pp!$A$3:$CZ$712,64,0)&lt;20,"",  VLOOKUP($A267,pp!$A$3:$CZ$712,19,0)))</f>
        <v>11.43</v>
      </c>
      <c r="Z267" s="1">
        <f>IF(ISERROR( VLOOKUP($A267,pp!$A$3:$CZ$712,14,0)  ),"",VLOOKUP($A267,pp!$A$3:$CZ$712,14,0))</f>
        <v>3.86</v>
      </c>
      <c r="AA267">
        <f>VLOOKUP($A267,'5on5'!$A$3:$CZ$712,41,0)/VLOOKUP($A267,'5on5'!$A$3:$CZ$712,94,0)</f>
        <v>7.277368503549117E-2</v>
      </c>
      <c r="AB267">
        <f>IF(ISERROR(VLOOKUP($A267,pk!$A$3:$CZ$712,41,0)),"",IF( VLOOKUP($A267,pk!$A$3:$CZ$712,94,0)&lt;75,"",VLOOKUP($A267,pk!$A$3:$CZ$712,41,0)/VLOOKUP($A267,pk!$A$3:$CZ$712,94,0)))</f>
        <v>0</v>
      </c>
      <c r="AC267">
        <f>(VLOOKUP($A267,allsit!$A$3:$CZ$712,84,0)+VLOOKUP($A267,allsit!$A$3:$CZ$712,85,0))    /VLOOKUP($A267,allsit!$A$3:$CZ$712,94,0)</f>
        <v>0.13457406543663933</v>
      </c>
      <c r="AD267">
        <f>VLOOKUP($A267,'5on5'!$A$3:$CZ$712,93,0)</f>
        <v>0.4</v>
      </c>
    </row>
    <row r="268" spans="1:30">
      <c r="A268" t="s">
        <v>407</v>
      </c>
      <c r="B268" t="s">
        <v>408</v>
      </c>
      <c r="C268" t="s">
        <v>80</v>
      </c>
      <c r="D268" t="s">
        <v>71</v>
      </c>
      <c r="E268" s="25">
        <f>VLOOKUP($A268,allsit!$A$3:$CZ$712,10,0)</f>
        <v>10</v>
      </c>
      <c r="F268" s="25">
        <f>VLOOKUP($A268,allsit!$A$3:$CZ$712,11,0)</f>
        <v>17</v>
      </c>
      <c r="G268" s="4">
        <f>60*VLOOKUP($A268,allsit!$A$3:$CZ$712,71,0)/VLOOKUP($A268,allsit!$A$3:$CZ$712,94,0)</f>
        <v>-0.93731047030931247</v>
      </c>
      <c r="H268" s="26">
        <f>VLOOKUP($A268,'5on5'!$A$3:$CZ$712,94,0)/VLOOKUP($A268,'5on5'!$A$3:$CZ$712,5,0)</f>
        <v>12.8225</v>
      </c>
      <c r="I268" s="26">
        <f>IF( ISERROR(VLOOKUP($A268,pp!$A$3:$CZ$712,94,0)),0,  VLOOKUP($A268,pp!$A$3:$CZ$712,94,0)/VLOOKUP($A268,pp!$A$3:$CZ$712,5,0))</f>
        <v>0.92166666666666663</v>
      </c>
      <c r="J268" s="26">
        <f>IF( ISERROR(VLOOKUP($A268,pk!$A$3:$CZ$712,94,0)),0,  VLOOKUP($A268,pk!$A$3:$CZ$712,94,0)/VLOOKUP($A268,pk!$A$3:$CZ$712,5,0))</f>
        <v>0.89828571428571435</v>
      </c>
      <c r="K268" s="26">
        <f>VLOOKUP($A268,allsit!$A$3:$CZ$712,98,0)</f>
        <v>17.510000000000002</v>
      </c>
      <c r="L268" s="1" t="str">
        <f>IF( SUM(VLOOKUP($A268,'5on5'!$A$3:$CZ$712,78,0), VLOOKUP($A268,'5on5'!$A$3:$CZ$712,79,0))&lt;60,"",  100*VLOOKUP($A268,'5on5'!$A$3:$CZ$712,78,0)/SUM(VLOOKUP($A268,'5on5'!$A$3:$CZ$712,78,0), VLOOKUP($A268,'5on5'!$A$3:$CZ$712,79,0))             )</f>
        <v/>
      </c>
      <c r="M268" s="28">
        <f>60*VLOOKUP($A268,'5on5'!$A$3:$CZ$712,90,0)/VLOOKUP($A268,'5on5'!$A$3:$CZ$712,94,0)</f>
        <v>1.8197179437187236</v>
      </c>
      <c r="N268" s="28">
        <f>60*VLOOKUP($A268,'5on5'!$A$3:$CZ$712,89,0)/VLOOKUP($A268,'5on5'!$A$3:$CZ$712,94,0)</f>
        <v>2.1446675765256384</v>
      </c>
      <c r="O268" s="28">
        <f t="shared" si="8"/>
        <v>-0.3249496328069148</v>
      </c>
      <c r="P268" s="28">
        <f>VLOOKUP($A268,'5on5'!$A$3:$CZ$712,37,0)</f>
        <v>62.78</v>
      </c>
      <c r="Q268" s="28">
        <f>VLOOKUP($A268,'5on5'!$A$3:$CZ$712,38,0)</f>
        <v>56.48</v>
      </c>
      <c r="R268" s="4">
        <f t="shared" si="9"/>
        <v>6.3000000000000043</v>
      </c>
      <c r="S268" s="28">
        <f>P268-VLOOKUP($A268,'5on5'!$A$3:$CZ$712,101,0)</f>
        <v>3.5300000000000011</v>
      </c>
      <c r="T268" s="28">
        <f>Q268-VLOOKUP($A268,'5on5'!$A$3:$CZ$712,102,0)</f>
        <v>5.9999999999995168E-2</v>
      </c>
      <c r="U268" s="3">
        <f>60*VLOOKUP($A268,'5on5'!$A$3:$CZ$712,64,0)/VLOOKUP($A268,'5on5'!$A$3:$CZ$712,94,0)</f>
        <v>7.2138818483135108</v>
      </c>
      <c r="V268" s="1">
        <f>IF( VLOOKUP($A268,'5on5'!$A$3:$CZ$712,64,0)&lt;40,"",  VLOOKUP($A268,'5on5'!$A$3:$CZ$712,19,0))</f>
        <v>5.41</v>
      </c>
      <c r="W268">
        <f>VLOOKUP($A268,'5on5'!$A$3:$CZ$712,14,0)</f>
        <v>0.84</v>
      </c>
      <c r="X268" s="1">
        <f>IF(ISERROR(VLOOKUP($A268,pp!$A$3:$CZ$712,64,0)),"",60*VLOOKUP($A268,pp!$A$3:$CZ$712,64,0)/VLOOKUP($A268,pp!$A$3:$CZ$712,94,0))</f>
        <v>9.0415913200723335</v>
      </c>
      <c r="Y268" s="1" t="str">
        <f>IF(X268="","",IF(VLOOKUP($A268,pp!$A$3:$CZ$712,64,0)&lt;20,"",  VLOOKUP($A268,pp!$A$3:$CZ$712,19,0)))</f>
        <v/>
      </c>
      <c r="Z268" s="1">
        <f>IF(ISERROR( VLOOKUP($A268,pp!$A$3:$CZ$712,14,0)  ),"",VLOOKUP($A268,pp!$A$3:$CZ$712,14,0))</f>
        <v>2.71</v>
      </c>
      <c r="AA268">
        <f>VLOOKUP($A268,'5on5'!$A$3:$CZ$712,41,0)/VLOOKUP($A268,'5on5'!$A$3:$CZ$712,94,0)</f>
        <v>3.8993955936829791E-2</v>
      </c>
      <c r="AB268" t="str">
        <f>IF(ISERROR(VLOOKUP($A268,pk!$A$3:$CZ$712,41,0)),"",IF( VLOOKUP($A268,pk!$A$3:$CZ$712,94,0)&lt;75,"",VLOOKUP($A268,pk!$A$3:$CZ$712,41,0)/VLOOKUP($A268,pk!$A$3:$CZ$712,94,0)))</f>
        <v/>
      </c>
      <c r="AC268">
        <f>(VLOOKUP($A268,allsit!$A$3:$CZ$712,84,0)+VLOOKUP($A268,allsit!$A$3:$CZ$712,85,0))    /VLOOKUP($A268,allsit!$A$3:$CZ$712,94,0)</f>
        <v>0.1102718200363897</v>
      </c>
      <c r="AD268">
        <f>VLOOKUP($A268,'5on5'!$A$3:$CZ$712,93,0)</f>
        <v>-0.06</v>
      </c>
    </row>
    <row r="269" spans="1:30">
      <c r="A269" t="s">
        <v>922</v>
      </c>
      <c r="B269" t="s">
        <v>923</v>
      </c>
      <c r="C269" t="s">
        <v>113</v>
      </c>
      <c r="D269" t="s">
        <v>63</v>
      </c>
      <c r="E269" s="25">
        <f>VLOOKUP($A269,allsit!$A$3:$CZ$712,10,0)</f>
        <v>6</v>
      </c>
      <c r="F269" s="25">
        <f>VLOOKUP($A269,allsit!$A$3:$CZ$712,11,0)</f>
        <v>3</v>
      </c>
      <c r="G269" s="4">
        <f>60*VLOOKUP($A269,allsit!$A$3:$CZ$712,71,0)/VLOOKUP($A269,allsit!$A$3:$CZ$712,94,0)</f>
        <v>-0.61148574049224602</v>
      </c>
      <c r="H269" s="26">
        <f>VLOOKUP($A269,'5on5'!$A$3:$CZ$712,94,0)/VLOOKUP($A269,'5on5'!$A$3:$CZ$712,5,0)</f>
        <v>9.7153333333333318</v>
      </c>
      <c r="I269" s="26">
        <f>IF( ISERROR(VLOOKUP($A269,pp!$A$3:$CZ$712,94,0)),0,  VLOOKUP($A269,pp!$A$3:$CZ$712,94,0)/VLOOKUP($A269,pp!$A$3:$CZ$712,5,0))</f>
        <v>3.2413793103448274E-2</v>
      </c>
      <c r="J269" s="26">
        <f>IF( ISERROR(VLOOKUP($A269,pk!$A$3:$CZ$712,94,0)),0,  VLOOKUP($A269,pk!$A$3:$CZ$712,94,0)/VLOOKUP($A269,pk!$A$3:$CZ$712,5,0))</f>
        <v>0</v>
      </c>
      <c r="K269" s="26">
        <f>VLOOKUP($A269,allsit!$A$3:$CZ$712,98,0)</f>
        <v>16.53</v>
      </c>
      <c r="L269" s="1" t="str">
        <f>IF( SUM(VLOOKUP($A269,'5on5'!$A$3:$CZ$712,78,0), VLOOKUP($A269,'5on5'!$A$3:$CZ$712,79,0))&lt;60,"",  100*VLOOKUP($A269,'5on5'!$A$3:$CZ$712,78,0)/SUM(VLOOKUP($A269,'5on5'!$A$3:$CZ$712,78,0), VLOOKUP($A269,'5on5'!$A$3:$CZ$712,79,0))             )</f>
        <v/>
      </c>
      <c r="M269" s="28">
        <f>60*VLOOKUP($A269,'5on5'!$A$3:$CZ$712,90,0)/VLOOKUP($A269,'5on5'!$A$3:$CZ$712,94,0)</f>
        <v>1.1322308378508201</v>
      </c>
      <c r="N269" s="28">
        <f>60*VLOOKUP($A269,'5on5'!$A$3:$CZ$712,89,0)/VLOOKUP($A269,'5on5'!$A$3:$CZ$712,94,0)</f>
        <v>1.646881218692102</v>
      </c>
      <c r="O269" s="28">
        <f t="shared" si="8"/>
        <v>-0.5146503808412819</v>
      </c>
      <c r="P269" s="28">
        <f>VLOOKUP($A269,'5on5'!$A$3:$CZ$712,37,0)</f>
        <v>48.79</v>
      </c>
      <c r="Q269" s="28">
        <f>VLOOKUP($A269,'5on5'!$A$3:$CZ$712,38,0)</f>
        <v>51.16</v>
      </c>
      <c r="R269" s="4">
        <f t="shared" si="9"/>
        <v>-2.3699999999999974</v>
      </c>
      <c r="S269" s="28">
        <f>P269-VLOOKUP($A269,'5on5'!$A$3:$CZ$712,101,0)</f>
        <v>-7.7700000000000031</v>
      </c>
      <c r="T269" s="28">
        <f>Q269-VLOOKUP($A269,'5on5'!$A$3:$CZ$712,102,0)</f>
        <v>1.8299999999999983</v>
      </c>
      <c r="U269" s="3">
        <f>60*VLOOKUP($A269,'5on5'!$A$3:$CZ$712,64,0)/VLOOKUP($A269,'5on5'!$A$3:$CZ$712,94,0)</f>
        <v>4.5289233514032805</v>
      </c>
      <c r="V269" s="1">
        <f>IF( VLOOKUP($A269,'5on5'!$A$3:$CZ$712,64,0)&lt;40,"",  VLOOKUP($A269,'5on5'!$A$3:$CZ$712,19,0))</f>
        <v>13.64</v>
      </c>
      <c r="W269">
        <f>VLOOKUP($A269,'5on5'!$A$3:$CZ$712,14,0)</f>
        <v>0.31</v>
      </c>
      <c r="X269" s="1">
        <f>IF(ISERROR(VLOOKUP($A269,pp!$A$3:$CZ$712,64,0)),"",60*VLOOKUP($A269,pp!$A$3:$CZ$712,64,0)/VLOOKUP($A269,pp!$A$3:$CZ$712,94,0))</f>
        <v>0</v>
      </c>
      <c r="Y269" s="1" t="str">
        <f>IF(X269="","",IF(VLOOKUP($A269,pp!$A$3:$CZ$712,64,0)&lt;20,"",  VLOOKUP($A269,pp!$A$3:$CZ$712,19,0)))</f>
        <v/>
      </c>
      <c r="Z269" s="1">
        <f>IF(ISERROR( VLOOKUP($A269,pp!$A$3:$CZ$712,14,0)  ),"",VLOOKUP($A269,pp!$A$3:$CZ$712,14,0))</f>
        <v>0</v>
      </c>
      <c r="AA269">
        <f>VLOOKUP($A269,'5on5'!$A$3:$CZ$712,41,0)/VLOOKUP($A269,'5on5'!$A$3:$CZ$712,94,0)</f>
        <v>3.7741027928360669E-2</v>
      </c>
      <c r="AB269" t="str">
        <f>IF(ISERROR(VLOOKUP($A269,pk!$A$3:$CZ$712,41,0)),"",IF( VLOOKUP($A269,pk!$A$3:$CZ$712,94,0)&lt;75,"",VLOOKUP($A269,pk!$A$3:$CZ$712,41,0)/VLOOKUP($A269,pk!$A$3:$CZ$712,94,0)))</f>
        <v/>
      </c>
      <c r="AC269">
        <f>(VLOOKUP($A269,allsit!$A$3:$CZ$712,84,0)+VLOOKUP($A269,allsit!$A$3:$CZ$712,85,0))    /VLOOKUP($A269,allsit!$A$3:$CZ$712,94,0)</f>
        <v>0.29894858424065363</v>
      </c>
      <c r="AD269">
        <f>VLOOKUP($A269,'5on5'!$A$3:$CZ$712,93,0)</f>
        <v>0.21</v>
      </c>
    </row>
    <row r="270" spans="1:30">
      <c r="A270" t="s">
        <v>850</v>
      </c>
      <c r="B270" t="s">
        <v>851</v>
      </c>
      <c r="C270" t="s">
        <v>68</v>
      </c>
      <c r="D270" t="s">
        <v>77</v>
      </c>
      <c r="E270" s="25">
        <f>VLOOKUP($A270,allsit!$A$3:$CZ$712,10,0)</f>
        <v>0</v>
      </c>
      <c r="F270" s="25">
        <f>VLOOKUP($A270,allsit!$A$3:$CZ$712,11,0)</f>
        <v>3</v>
      </c>
      <c r="G270" s="4">
        <f>60*VLOOKUP($A270,allsit!$A$3:$CZ$712,71,0)/VLOOKUP($A270,allsit!$A$3:$CZ$712,94,0)</f>
        <v>-1.148242949070641</v>
      </c>
      <c r="H270" s="26">
        <f>VLOOKUP($A270,'5on5'!$A$3:$CZ$712,94,0)/VLOOKUP($A270,'5on5'!$A$3:$CZ$712,5,0)</f>
        <v>10.274210526315789</v>
      </c>
      <c r="I270" s="26">
        <f>IF( ISERROR(VLOOKUP($A270,pp!$A$3:$CZ$712,94,0)),0,  VLOOKUP($A270,pp!$A$3:$CZ$712,94,0)/VLOOKUP($A270,pp!$A$3:$CZ$712,5,0))</f>
        <v>4.7714285714285709E-2</v>
      </c>
      <c r="J270" s="26">
        <f>IF( ISERROR(VLOOKUP($A270,pk!$A$3:$CZ$712,94,0)),0,  VLOOKUP($A270,pk!$A$3:$CZ$712,94,0)/VLOOKUP($A270,pk!$A$3:$CZ$712,5,0))</f>
        <v>0.54166666666666663</v>
      </c>
      <c r="K270" s="26">
        <f>VLOOKUP($A270,allsit!$A$3:$CZ$712,98,0)</f>
        <v>17.170000000000002</v>
      </c>
      <c r="L270" s="1" t="str">
        <f>IF( SUM(VLOOKUP($A270,'5on5'!$A$3:$CZ$712,78,0), VLOOKUP($A270,'5on5'!$A$3:$CZ$712,79,0))&lt;60,"",  100*VLOOKUP($A270,'5on5'!$A$3:$CZ$712,78,0)/SUM(VLOOKUP($A270,'5on5'!$A$3:$CZ$712,78,0), VLOOKUP($A270,'5on5'!$A$3:$CZ$712,79,0))             )</f>
        <v/>
      </c>
      <c r="M270" s="28">
        <f>60*VLOOKUP($A270,'5on5'!$A$3:$CZ$712,90,0)/VLOOKUP($A270,'5on5'!$A$3:$CZ$712,94,0)</f>
        <v>1.3831258644536653</v>
      </c>
      <c r="N270" s="28">
        <f>60*VLOOKUP($A270,'5on5'!$A$3:$CZ$712,89,0)/VLOOKUP($A270,'5on5'!$A$3:$CZ$712,94,0)</f>
        <v>0.4610419548178884</v>
      </c>
      <c r="O270" s="28">
        <f t="shared" si="8"/>
        <v>0.92208390963577691</v>
      </c>
      <c r="P270" s="28">
        <f>VLOOKUP($A270,'5on5'!$A$3:$CZ$712,37,0)</f>
        <v>50.56</v>
      </c>
      <c r="Q270" s="28">
        <f>VLOOKUP($A270,'5on5'!$A$3:$CZ$712,38,0)</f>
        <v>51.64</v>
      </c>
      <c r="R270" s="4">
        <f t="shared" si="9"/>
        <v>-1.0799999999999983</v>
      </c>
      <c r="S270" s="28">
        <f>P270-VLOOKUP($A270,'5on5'!$A$3:$CZ$712,101,0)</f>
        <v>-6.25</v>
      </c>
      <c r="T270" s="28">
        <f>Q270-VLOOKUP($A270,'5on5'!$A$3:$CZ$712,102,0)</f>
        <v>-1.0300000000000011</v>
      </c>
      <c r="U270" s="3">
        <f>60*VLOOKUP($A270,'5on5'!$A$3:$CZ$712,64,0)/VLOOKUP($A270,'5on5'!$A$3:$CZ$712,94,0)</f>
        <v>5.9935454126325496</v>
      </c>
      <c r="V270" s="1" t="str">
        <f>IF( VLOOKUP($A270,'5on5'!$A$3:$CZ$712,64,0)&lt;40,"",  VLOOKUP($A270,'5on5'!$A$3:$CZ$712,19,0))</f>
        <v/>
      </c>
      <c r="W270">
        <f>VLOOKUP($A270,'5on5'!$A$3:$CZ$712,14,0)</f>
        <v>0.31</v>
      </c>
      <c r="X270" s="1">
        <f>IF(ISERROR(VLOOKUP($A270,pp!$A$3:$CZ$712,64,0)),"",60*VLOOKUP($A270,pp!$A$3:$CZ$712,64,0)/VLOOKUP($A270,pp!$A$3:$CZ$712,94,0))</f>
        <v>0</v>
      </c>
      <c r="Y270" s="1" t="str">
        <f>IF(X270="","",IF(VLOOKUP($A270,pp!$A$3:$CZ$712,64,0)&lt;20,"",  VLOOKUP($A270,pp!$A$3:$CZ$712,19,0)))</f>
        <v/>
      </c>
      <c r="Z270" s="1">
        <f>IF(ISERROR( VLOOKUP($A270,pp!$A$3:$CZ$712,14,0)  ),"",VLOOKUP($A270,pp!$A$3:$CZ$712,14,0))</f>
        <v>0</v>
      </c>
      <c r="AA270">
        <f>VLOOKUP($A270,'5on5'!$A$3:$CZ$712,41,0)/VLOOKUP($A270,'5on5'!$A$3:$CZ$712,94,0)</f>
        <v>6.1472260642385118E-2</v>
      </c>
      <c r="AB270" t="str">
        <f>IF(ISERROR(VLOOKUP($A270,pk!$A$3:$CZ$712,41,0)),"",IF( VLOOKUP($A270,pk!$A$3:$CZ$712,94,0)&lt;75,"",VLOOKUP($A270,pk!$A$3:$CZ$712,41,0)/VLOOKUP($A270,pk!$A$3:$CZ$712,94,0)))</f>
        <v/>
      </c>
      <c r="AC270">
        <f>(VLOOKUP($A270,allsit!$A$3:$CZ$712,84,0)+VLOOKUP($A270,allsit!$A$3:$CZ$712,85,0))    /VLOOKUP($A270,allsit!$A$3:$CZ$712,94,0)</f>
        <v>0.29662942850991558</v>
      </c>
      <c r="AD270">
        <f>VLOOKUP($A270,'5on5'!$A$3:$CZ$712,93,0)</f>
        <v>0.61</v>
      </c>
    </row>
    <row r="271" spans="1:30">
      <c r="A271" t="s">
        <v>840</v>
      </c>
      <c r="B271" t="s">
        <v>841</v>
      </c>
      <c r="C271" t="s">
        <v>68</v>
      </c>
      <c r="D271" t="s">
        <v>643</v>
      </c>
      <c r="E271" s="25">
        <f>VLOOKUP($A271,allsit!$A$3:$CZ$712,10,0)</f>
        <v>24</v>
      </c>
      <c r="F271" s="25">
        <f>VLOOKUP($A271,allsit!$A$3:$CZ$712,11,0)</f>
        <v>32</v>
      </c>
      <c r="G271" s="4">
        <f>60*VLOOKUP($A271,allsit!$A$3:$CZ$712,71,0)/VLOOKUP($A271,allsit!$A$3:$CZ$712,94,0)</f>
        <v>-0.23009222863497786</v>
      </c>
      <c r="H271" s="26">
        <f>VLOOKUP($A271,'5on5'!$A$3:$CZ$712,94,0)/VLOOKUP($A271,'5on5'!$A$3:$CZ$712,5,0)</f>
        <v>15.251052631578947</v>
      </c>
      <c r="I271" s="26">
        <f>IF( ISERROR(VLOOKUP($A271,pp!$A$3:$CZ$712,94,0)),0,  VLOOKUP($A271,pp!$A$3:$CZ$712,94,0)/VLOOKUP($A271,pp!$A$3:$CZ$712,5,0))</f>
        <v>2.82</v>
      </c>
      <c r="J271" s="26">
        <f>IF( ISERROR(VLOOKUP($A271,pk!$A$3:$CZ$712,94,0)),0,  VLOOKUP($A271,pk!$A$3:$CZ$712,94,0)/VLOOKUP($A271,pk!$A$3:$CZ$712,5,0))</f>
        <v>1.6325000000000001</v>
      </c>
      <c r="K271" s="26">
        <f>VLOOKUP($A271,allsit!$A$3:$CZ$712,98,0)</f>
        <v>17.97</v>
      </c>
      <c r="L271" s="1">
        <f>IF( SUM(VLOOKUP($A271,'5on5'!$A$3:$CZ$712,78,0), VLOOKUP($A271,'5on5'!$A$3:$CZ$712,79,0))&lt;60,"",  100*VLOOKUP($A271,'5on5'!$A$3:$CZ$712,78,0)/SUM(VLOOKUP($A271,'5on5'!$A$3:$CZ$712,78,0), VLOOKUP($A271,'5on5'!$A$3:$CZ$712,79,0))             )</f>
        <v>44.205607476635514</v>
      </c>
      <c r="M271" s="28">
        <f>60*VLOOKUP($A271,'5on5'!$A$3:$CZ$712,90,0)/VLOOKUP($A271,'5on5'!$A$3:$CZ$712,94,0)</f>
        <v>2.4329640749559998</v>
      </c>
      <c r="N271" s="28">
        <f>60*VLOOKUP($A271,'5on5'!$A$3:$CZ$712,89,0)/VLOOKUP($A271,'5on5'!$A$3:$CZ$712,94,0)</f>
        <v>1.5529557925251063</v>
      </c>
      <c r="O271" s="28">
        <f t="shared" si="8"/>
        <v>0.88000828243089346</v>
      </c>
      <c r="P271" s="28">
        <f>VLOOKUP($A271,'5on5'!$A$3:$CZ$712,37,0)</f>
        <v>55.49</v>
      </c>
      <c r="Q271" s="28">
        <f>VLOOKUP($A271,'5on5'!$A$3:$CZ$712,38,0)</f>
        <v>55.75</v>
      </c>
      <c r="R271" s="4">
        <f t="shared" si="9"/>
        <v>-0.25999999999999801</v>
      </c>
      <c r="S271" s="28">
        <f>P271-VLOOKUP($A271,'5on5'!$A$3:$CZ$712,101,0)</f>
        <v>2.2700000000000031</v>
      </c>
      <c r="T271" s="28">
        <f>Q271-VLOOKUP($A271,'5on5'!$A$3:$CZ$712,102,0)</f>
        <v>-0.5</v>
      </c>
      <c r="U271" s="3">
        <f>60*VLOOKUP($A271,'5on5'!$A$3:$CZ$712,64,0)/VLOOKUP($A271,'5on5'!$A$3:$CZ$712,94,0)</f>
        <v>7.0400662594471486</v>
      </c>
      <c r="V271" s="1">
        <f>IF( VLOOKUP($A271,'5on5'!$A$3:$CZ$712,64,0)&lt;40,"",  VLOOKUP($A271,'5on5'!$A$3:$CZ$712,19,0))</f>
        <v>13.97</v>
      </c>
      <c r="W271">
        <f>VLOOKUP($A271,'5on5'!$A$3:$CZ$712,14,0)</f>
        <v>0.93</v>
      </c>
      <c r="X271" s="1">
        <f>IF(ISERROR(VLOOKUP($A271,pp!$A$3:$CZ$712,64,0)),"",60*VLOOKUP($A271,pp!$A$3:$CZ$712,64,0)/VLOOKUP($A271,pp!$A$3:$CZ$712,94,0))</f>
        <v>8.8652482269503547</v>
      </c>
      <c r="Y271" s="1">
        <f>IF(X271="","",IF(VLOOKUP($A271,pp!$A$3:$CZ$712,64,0)&lt;20,"",  VLOOKUP($A271,pp!$A$3:$CZ$712,19,0)))</f>
        <v>6.67</v>
      </c>
      <c r="Z271" s="1">
        <f>IF(ISERROR( VLOOKUP($A271,pp!$A$3:$CZ$712,14,0)  ),"",VLOOKUP($A271,pp!$A$3:$CZ$712,14,0))</f>
        <v>3.55</v>
      </c>
      <c r="AA271">
        <f>VLOOKUP($A271,'5on5'!$A$3:$CZ$712,41,0)/VLOOKUP($A271,'5on5'!$A$3:$CZ$712,94,0)</f>
        <v>5.5216205956448224E-2</v>
      </c>
      <c r="AB271">
        <f>IF(ISERROR(VLOOKUP($A271,pk!$A$3:$CZ$712,41,0)),"",IF( VLOOKUP($A271,pk!$A$3:$CZ$712,94,0)&lt;75,"",VLOOKUP($A271,pk!$A$3:$CZ$712,41,0)/VLOOKUP($A271,pk!$A$3:$CZ$712,94,0)))</f>
        <v>3.403096818104475E-2</v>
      </c>
      <c r="AC271">
        <f>(VLOOKUP($A271,allsit!$A$3:$CZ$712,84,0)+VLOOKUP($A271,allsit!$A$3:$CZ$712,85,0))    /VLOOKUP($A271,allsit!$A$3:$CZ$712,94,0)</f>
        <v>0.11888098479473856</v>
      </c>
      <c r="AD271">
        <f>VLOOKUP($A271,'5on5'!$A$3:$CZ$712,93,0)</f>
        <v>0.56999999999999995</v>
      </c>
    </row>
    <row r="272" spans="1:30">
      <c r="A272" t="s">
        <v>373</v>
      </c>
      <c r="B272" t="s">
        <v>374</v>
      </c>
      <c r="C272" t="s">
        <v>80</v>
      </c>
      <c r="D272" t="s">
        <v>81</v>
      </c>
      <c r="E272" s="25">
        <f>VLOOKUP($A272,allsit!$A$3:$CZ$712,10,0)</f>
        <v>27</v>
      </c>
      <c r="F272" s="25">
        <f>VLOOKUP($A272,allsit!$A$3:$CZ$712,11,0)</f>
        <v>27</v>
      </c>
      <c r="G272" s="4">
        <f>60*VLOOKUP($A272,allsit!$A$3:$CZ$712,71,0)/VLOOKUP($A272,allsit!$A$3:$CZ$712,94,0)</f>
        <v>1.144089238960639</v>
      </c>
      <c r="H272" s="26">
        <f>VLOOKUP($A272,'5on5'!$A$3:$CZ$712,94,0)/VLOOKUP($A272,'5on5'!$A$3:$CZ$712,5,0)</f>
        <v>12.696097560975609</v>
      </c>
      <c r="I272" s="26">
        <f>IF( ISERROR(VLOOKUP($A272,pp!$A$3:$CZ$712,94,0)),0,  VLOOKUP($A272,pp!$A$3:$CZ$712,94,0)/VLOOKUP($A272,pp!$A$3:$CZ$712,5,0))</f>
        <v>2.9510975609756098</v>
      </c>
      <c r="J272" s="26">
        <f>IF( ISERROR(VLOOKUP($A272,pk!$A$3:$CZ$712,94,0)),0,  VLOOKUP($A272,pk!$A$3:$CZ$712,94,0)/VLOOKUP($A272,pk!$A$3:$CZ$712,5,0))</f>
        <v>1.9512195121951219E-2</v>
      </c>
      <c r="K272" s="26">
        <f>VLOOKUP($A272,allsit!$A$3:$CZ$712,98,0)</f>
        <v>17.54</v>
      </c>
      <c r="L272" s="1" t="str">
        <f>IF( SUM(VLOOKUP($A272,'5on5'!$A$3:$CZ$712,78,0), VLOOKUP($A272,'5on5'!$A$3:$CZ$712,79,0))&lt;60,"",  100*VLOOKUP($A272,'5on5'!$A$3:$CZ$712,78,0)/SUM(VLOOKUP($A272,'5on5'!$A$3:$CZ$712,78,0), VLOOKUP($A272,'5on5'!$A$3:$CZ$712,79,0))             )</f>
        <v/>
      </c>
      <c r="M272" s="28">
        <f>60*VLOOKUP($A272,'5on5'!$A$3:$CZ$712,90,0)/VLOOKUP($A272,'5on5'!$A$3:$CZ$712,94,0)</f>
        <v>1.6713412994198333</v>
      </c>
      <c r="N272" s="28">
        <f>60*VLOOKUP($A272,'5on5'!$A$3:$CZ$712,89,0)/VLOOKUP($A272,'5on5'!$A$3:$CZ$712,94,0)</f>
        <v>1.1526491720136782</v>
      </c>
      <c r="O272" s="28">
        <f t="shared" si="8"/>
        <v>0.51869212740615511</v>
      </c>
      <c r="P272" s="28">
        <f>VLOOKUP($A272,'5on5'!$A$3:$CZ$712,37,0)</f>
        <v>53.54</v>
      </c>
      <c r="Q272" s="28">
        <f>VLOOKUP($A272,'5on5'!$A$3:$CZ$712,38,0)</f>
        <v>47.2</v>
      </c>
      <c r="R272" s="4">
        <f t="shared" si="9"/>
        <v>6.3399999999999963</v>
      </c>
      <c r="S272" s="28">
        <f>P272-VLOOKUP($A272,'5on5'!$A$3:$CZ$712,101,0)</f>
        <v>0.42999999999999972</v>
      </c>
      <c r="T272" s="28">
        <f>Q272-VLOOKUP($A272,'5on5'!$A$3:$CZ$712,102,0)</f>
        <v>0.85999999999999943</v>
      </c>
      <c r="U272" s="3">
        <f>60*VLOOKUP($A272,'5on5'!$A$3:$CZ$712,64,0)/VLOOKUP($A272,'5on5'!$A$3:$CZ$712,94,0)</f>
        <v>7.9532792868943796</v>
      </c>
      <c r="V272" s="1">
        <f>IF( VLOOKUP($A272,'5on5'!$A$3:$CZ$712,64,0)&lt;40,"",  VLOOKUP($A272,'5on5'!$A$3:$CZ$712,19,0))</f>
        <v>7.97</v>
      </c>
      <c r="W272">
        <f>VLOOKUP($A272,'5on5'!$A$3:$CZ$712,14,0)</f>
        <v>0.81</v>
      </c>
      <c r="X272" s="1">
        <f>IF(ISERROR(VLOOKUP($A272,pp!$A$3:$CZ$712,64,0)),"",60*VLOOKUP($A272,pp!$A$3:$CZ$712,64,0)/VLOOKUP($A272,pp!$A$3:$CZ$712,94,0))</f>
        <v>11.901318236290756</v>
      </c>
      <c r="Y272" s="1">
        <f>IF(X272="","",IF(VLOOKUP($A272,pp!$A$3:$CZ$712,64,0)&lt;20,"",  VLOOKUP($A272,pp!$A$3:$CZ$712,19,0)))</f>
        <v>29.17</v>
      </c>
      <c r="Z272" s="1">
        <f>IF(ISERROR( VLOOKUP($A272,pp!$A$3:$CZ$712,14,0)  ),"",VLOOKUP($A272,pp!$A$3:$CZ$712,14,0))</f>
        <v>2.48</v>
      </c>
      <c r="AA272">
        <f>VLOOKUP($A272,'5on5'!$A$3:$CZ$712,41,0)/VLOOKUP($A272,'5on5'!$A$3:$CZ$712,94,0)</f>
        <v>6.2435163484074234E-2</v>
      </c>
      <c r="AB272" t="str">
        <f>IF(ISERROR(VLOOKUP($A272,pk!$A$3:$CZ$712,41,0)),"",IF( VLOOKUP($A272,pk!$A$3:$CZ$712,94,0)&lt;75,"",VLOOKUP($A272,pk!$A$3:$CZ$712,41,0)/VLOOKUP($A272,pk!$A$3:$CZ$712,94,0)))</f>
        <v/>
      </c>
      <c r="AC272">
        <f>(VLOOKUP($A272,allsit!$A$3:$CZ$712,84,0)+VLOOKUP($A272,allsit!$A$3:$CZ$712,85,0))    /VLOOKUP($A272,allsit!$A$3:$CZ$712,94,0)</f>
        <v>9.0207036148819614E-2</v>
      </c>
      <c r="AD272">
        <f>VLOOKUP($A272,'5on5'!$A$3:$CZ$712,93,0)</f>
        <v>0.75</v>
      </c>
    </row>
    <row r="273" spans="1:30">
      <c r="A273" t="s">
        <v>1244</v>
      </c>
      <c r="B273" t="s">
        <v>1245</v>
      </c>
      <c r="C273" t="s">
        <v>80</v>
      </c>
      <c r="D273" t="s">
        <v>74</v>
      </c>
      <c r="E273" s="25">
        <f>VLOOKUP($A273,allsit!$A$3:$CZ$712,10,0)</f>
        <v>7</v>
      </c>
      <c r="F273" s="25">
        <f>VLOOKUP($A273,allsit!$A$3:$CZ$712,11,0)</f>
        <v>5</v>
      </c>
      <c r="G273" s="4">
        <f>60*VLOOKUP($A273,allsit!$A$3:$CZ$712,71,0)/VLOOKUP($A273,allsit!$A$3:$CZ$712,94,0)</f>
        <v>-0.9055236945366737</v>
      </c>
      <c r="H273" s="26">
        <f>VLOOKUP($A273,'5on5'!$A$3:$CZ$712,94,0)/VLOOKUP($A273,'5on5'!$A$3:$CZ$712,5,0)</f>
        <v>10.436166666666667</v>
      </c>
      <c r="I273" s="26">
        <f>IF( ISERROR(VLOOKUP($A273,pp!$A$3:$CZ$712,94,0)),0,  VLOOKUP($A273,pp!$A$3:$CZ$712,94,0)/VLOOKUP($A273,pp!$A$3:$CZ$712,5,0))</f>
        <v>4.7288135593220343E-2</v>
      </c>
      <c r="J273" s="26">
        <f>IF( ISERROR(VLOOKUP($A273,pk!$A$3:$CZ$712,94,0)),0,  VLOOKUP($A273,pk!$A$3:$CZ$712,94,0)/VLOOKUP($A273,pk!$A$3:$CZ$712,5,0))</f>
        <v>2.3506779661016948</v>
      </c>
      <c r="K273" s="26">
        <f>VLOOKUP($A273,allsit!$A$3:$CZ$712,98,0)</f>
        <v>17.489999999999998</v>
      </c>
      <c r="L273" s="1" t="str">
        <f>IF( SUM(VLOOKUP($A273,'5on5'!$A$3:$CZ$712,78,0), VLOOKUP($A273,'5on5'!$A$3:$CZ$712,79,0))&lt;60,"",  100*VLOOKUP($A273,'5on5'!$A$3:$CZ$712,78,0)/SUM(VLOOKUP($A273,'5on5'!$A$3:$CZ$712,78,0), VLOOKUP($A273,'5on5'!$A$3:$CZ$712,79,0))             )</f>
        <v/>
      </c>
      <c r="M273" s="28">
        <f>60*VLOOKUP($A273,'5on5'!$A$3:$CZ$712,90,0)/VLOOKUP($A273,'5on5'!$A$3:$CZ$712,94,0)</f>
        <v>0.57492374275356539</v>
      </c>
      <c r="N273" s="28">
        <f>60*VLOOKUP($A273,'5on5'!$A$3:$CZ$712,89,0)/VLOOKUP($A273,'5on5'!$A$3:$CZ$712,94,0)</f>
        <v>0.95820623792260895</v>
      </c>
      <c r="O273" s="28">
        <f t="shared" si="8"/>
        <v>-0.38328249516904356</v>
      </c>
      <c r="P273" s="28">
        <f>VLOOKUP($A273,'5on5'!$A$3:$CZ$712,37,0)</f>
        <v>42.35</v>
      </c>
      <c r="Q273" s="28">
        <f>VLOOKUP($A273,'5on5'!$A$3:$CZ$712,38,0)</f>
        <v>55.29</v>
      </c>
      <c r="R273" s="4">
        <f t="shared" si="9"/>
        <v>-12.939999999999998</v>
      </c>
      <c r="S273" s="28">
        <f>P273-VLOOKUP($A273,'5on5'!$A$3:$CZ$712,101,0)</f>
        <v>-9.990000000000002</v>
      </c>
      <c r="T273" s="28">
        <f>Q273-VLOOKUP($A273,'5on5'!$A$3:$CZ$712,102,0)</f>
        <v>2.75</v>
      </c>
      <c r="U273" s="3">
        <f>60*VLOOKUP($A273,'5on5'!$A$3:$CZ$712,64,0)/VLOOKUP($A273,'5on5'!$A$3:$CZ$712,94,0)</f>
        <v>5.36595493236661</v>
      </c>
      <c r="V273" s="1">
        <f>IF( VLOOKUP($A273,'5on5'!$A$3:$CZ$712,64,0)&lt;40,"",  VLOOKUP($A273,'5on5'!$A$3:$CZ$712,19,0))</f>
        <v>8.93</v>
      </c>
      <c r="W273">
        <f>VLOOKUP($A273,'5on5'!$A$3:$CZ$712,14,0)</f>
        <v>0.38</v>
      </c>
      <c r="X273" s="1">
        <f>IF(ISERROR(VLOOKUP($A273,pp!$A$3:$CZ$712,64,0)),"",60*VLOOKUP($A273,pp!$A$3:$CZ$712,64,0)/VLOOKUP($A273,pp!$A$3:$CZ$712,94,0))</f>
        <v>0</v>
      </c>
      <c r="Y273" s="1" t="str">
        <f>IF(X273="","",IF(VLOOKUP($A273,pp!$A$3:$CZ$712,64,0)&lt;20,"",  VLOOKUP($A273,pp!$A$3:$CZ$712,19,0)))</f>
        <v/>
      </c>
      <c r="Z273" s="1">
        <f>IF(ISERROR( VLOOKUP($A273,pp!$A$3:$CZ$712,14,0)  ),"",VLOOKUP($A273,pp!$A$3:$CZ$712,14,0))</f>
        <v>0</v>
      </c>
      <c r="AA273">
        <f>VLOOKUP($A273,'5on5'!$A$3:$CZ$712,41,0)/VLOOKUP($A273,'5on5'!$A$3:$CZ$712,94,0)</f>
        <v>2.0761135154989861E-2</v>
      </c>
      <c r="AB273">
        <f>IF(ISERROR(VLOOKUP($A273,pk!$A$3:$CZ$712,41,0)),"",IF( VLOOKUP($A273,pk!$A$3:$CZ$712,94,0)&lt;75,"",VLOOKUP($A273,pk!$A$3:$CZ$712,41,0)/VLOOKUP($A273,pk!$A$3:$CZ$712,94,0)))</f>
        <v>7.2103251856658734E-3</v>
      </c>
      <c r="AC273">
        <f>(VLOOKUP($A273,allsit!$A$3:$CZ$712,84,0)+VLOOKUP($A273,allsit!$A$3:$CZ$712,85,0))    /VLOOKUP($A273,allsit!$A$3:$CZ$712,94,0)</f>
        <v>0.20374283127075157</v>
      </c>
      <c r="AD273">
        <f>VLOOKUP($A273,'5on5'!$A$3:$CZ$712,93,0)</f>
        <v>0.56999999999999995</v>
      </c>
    </row>
    <row r="274" spans="1:30">
      <c r="A274" t="s">
        <v>1301</v>
      </c>
      <c r="B274" t="s">
        <v>1302</v>
      </c>
      <c r="C274" t="s">
        <v>68</v>
      </c>
      <c r="D274" t="s">
        <v>976</v>
      </c>
      <c r="E274" s="25">
        <f>VLOOKUP($A274,allsit!$A$3:$CZ$712,10,0)</f>
        <v>17</v>
      </c>
      <c r="F274" s="25">
        <f>VLOOKUP($A274,allsit!$A$3:$CZ$712,11,0)</f>
        <v>38</v>
      </c>
      <c r="G274" s="4">
        <f>60*VLOOKUP($A274,allsit!$A$3:$CZ$712,71,0)/VLOOKUP($A274,allsit!$A$3:$CZ$712,94,0)</f>
        <v>0.18590816136828406</v>
      </c>
      <c r="H274" s="26">
        <f>VLOOKUP($A274,'5on5'!$A$3:$CZ$712,94,0)/VLOOKUP($A274,'5on5'!$A$3:$CZ$712,5,0)</f>
        <v>14.14609756097561</v>
      </c>
      <c r="I274" s="26">
        <f>IF( ISERROR(VLOOKUP($A274,pp!$A$3:$CZ$712,94,0)),0,  VLOOKUP($A274,pp!$A$3:$CZ$712,94,0)/VLOOKUP($A274,pp!$A$3:$CZ$712,5,0))</f>
        <v>2.4885185185185184</v>
      </c>
      <c r="J274" s="26">
        <f>IF( ISERROR(VLOOKUP($A274,pk!$A$3:$CZ$712,94,0)),0,  VLOOKUP($A274,pk!$A$3:$CZ$712,94,0)/VLOOKUP($A274,pk!$A$3:$CZ$712,5,0))</f>
        <v>1.8482051282051282</v>
      </c>
      <c r="K274" s="26">
        <f>VLOOKUP($A274,allsit!$A$3:$CZ$712,98,0)</f>
        <v>17.88</v>
      </c>
      <c r="L274" s="1">
        <f>IF( SUM(VLOOKUP($A274,'5on5'!$A$3:$CZ$712,78,0), VLOOKUP($A274,'5on5'!$A$3:$CZ$712,79,0))&lt;60,"",  100*VLOOKUP($A274,'5on5'!$A$3:$CZ$712,78,0)/SUM(VLOOKUP($A274,'5on5'!$A$3:$CZ$712,78,0), VLOOKUP($A274,'5on5'!$A$3:$CZ$712,79,0))             )</f>
        <v>52.066115702479337</v>
      </c>
      <c r="M274" s="28">
        <f>60*VLOOKUP($A274,'5on5'!$A$3:$CZ$712,90,0)/VLOOKUP($A274,'5on5'!$A$3:$CZ$712,94,0)</f>
        <v>3.7759271711581235</v>
      </c>
      <c r="N274" s="28">
        <f>60*VLOOKUP($A274,'5on5'!$A$3:$CZ$712,89,0)/VLOOKUP($A274,'5on5'!$A$3:$CZ$712,94,0)</f>
        <v>1.1379506543216262</v>
      </c>
      <c r="O274" s="28">
        <f t="shared" si="8"/>
        <v>2.6379765168364973</v>
      </c>
      <c r="P274" s="28">
        <f>VLOOKUP($A274,'5on5'!$A$3:$CZ$712,37,0)</f>
        <v>50.95</v>
      </c>
      <c r="Q274" s="28">
        <f>VLOOKUP($A274,'5on5'!$A$3:$CZ$712,38,0)</f>
        <v>59.64</v>
      </c>
      <c r="R274" s="4">
        <f t="shared" si="9"/>
        <v>-8.6899999999999977</v>
      </c>
      <c r="S274" s="28">
        <f>P274-VLOOKUP($A274,'5on5'!$A$3:$CZ$712,101,0)</f>
        <v>0.17999999999999972</v>
      </c>
      <c r="T274" s="28">
        <f>Q274-VLOOKUP($A274,'5on5'!$A$3:$CZ$712,102,0)</f>
        <v>-1.1199999999999974</v>
      </c>
      <c r="U274" s="3">
        <f>60*VLOOKUP($A274,'5on5'!$A$3:$CZ$712,64,0)/VLOOKUP($A274,'5on5'!$A$3:$CZ$712,94,0)</f>
        <v>6.2587285987689443</v>
      </c>
      <c r="V274" s="1">
        <f>IF( VLOOKUP($A274,'5on5'!$A$3:$CZ$712,64,0)&lt;40,"",  VLOOKUP($A274,'5on5'!$A$3:$CZ$712,19,0))</f>
        <v>9.92</v>
      </c>
      <c r="W274">
        <f>VLOOKUP($A274,'5on5'!$A$3:$CZ$712,14,0)</f>
        <v>1.29</v>
      </c>
      <c r="X274" s="1">
        <f>IF(ISERROR(VLOOKUP($A274,pp!$A$3:$CZ$712,64,0)),"",60*VLOOKUP($A274,pp!$A$3:$CZ$712,64,0)/VLOOKUP($A274,pp!$A$3:$CZ$712,94,0))</f>
        <v>7.1439202262241404</v>
      </c>
      <c r="Y274" s="1">
        <f>IF(X274="","",IF(VLOOKUP($A274,pp!$A$3:$CZ$712,64,0)&lt;20,"",  VLOOKUP($A274,pp!$A$3:$CZ$712,19,0)))</f>
        <v>8.33</v>
      </c>
      <c r="Z274" s="1">
        <f>IF(ISERROR( VLOOKUP($A274,pp!$A$3:$CZ$712,14,0)  ),"",VLOOKUP($A274,pp!$A$3:$CZ$712,14,0))</f>
        <v>2.98</v>
      </c>
      <c r="AA274">
        <f>VLOOKUP($A274,'5on5'!$A$3:$CZ$712,41,0)/VLOOKUP($A274,'5on5'!$A$3:$CZ$712,94,0)</f>
        <v>3.2759185503198333E-2</v>
      </c>
      <c r="AB274">
        <f>IF(ISERROR(VLOOKUP($A274,pk!$A$3:$CZ$712,41,0)),"",IF( VLOOKUP($A274,pk!$A$3:$CZ$712,94,0)&lt;75,"",VLOOKUP($A274,pk!$A$3:$CZ$712,41,0)/VLOOKUP($A274,pk!$A$3:$CZ$712,94,0)))</f>
        <v>6.9367369589345175E-3</v>
      </c>
      <c r="AC274">
        <f>(VLOOKUP($A274,allsit!$A$3:$CZ$712,84,0)+VLOOKUP($A274,allsit!$A$3:$CZ$712,85,0))    /VLOOKUP($A274,allsit!$A$3:$CZ$712,94,0)</f>
        <v>6.0729999380306127E-2</v>
      </c>
      <c r="AD274">
        <f>VLOOKUP($A274,'5on5'!$A$3:$CZ$712,93,0)</f>
        <v>0.31</v>
      </c>
    </row>
    <row r="275" spans="1:30">
      <c r="A275" t="s">
        <v>259</v>
      </c>
      <c r="B275" t="s">
        <v>260</v>
      </c>
      <c r="C275" t="s">
        <v>100</v>
      </c>
      <c r="D275" t="s">
        <v>105</v>
      </c>
      <c r="E275" s="25">
        <f>VLOOKUP($A275,allsit!$A$3:$CZ$712,10,0)</f>
        <v>18</v>
      </c>
      <c r="F275" s="25">
        <f>VLOOKUP($A275,allsit!$A$3:$CZ$712,11,0)</f>
        <v>32</v>
      </c>
      <c r="G275" s="4">
        <f>60*VLOOKUP($A275,allsit!$A$3:$CZ$712,71,0)/VLOOKUP($A275,allsit!$A$3:$CZ$712,94,0)</f>
        <v>1.1831478591882576</v>
      </c>
      <c r="H275" s="26">
        <f>VLOOKUP($A275,'5on5'!$A$3:$CZ$712,94,0)/VLOOKUP($A275,'5on5'!$A$3:$CZ$712,5,0)</f>
        <v>14.840166666666667</v>
      </c>
      <c r="I275" s="26">
        <f>IF( ISERROR(VLOOKUP($A275,pp!$A$3:$CZ$712,94,0)),0,  VLOOKUP($A275,pp!$A$3:$CZ$712,94,0)/VLOOKUP($A275,pp!$A$3:$CZ$712,5,0))</f>
        <v>3.8074999999999997</v>
      </c>
      <c r="J275" s="26">
        <f>IF( ISERROR(VLOOKUP($A275,pk!$A$3:$CZ$712,94,0)),0,  VLOOKUP($A275,pk!$A$3:$CZ$712,94,0)/VLOOKUP($A275,pk!$A$3:$CZ$712,5,0))</f>
        <v>2.7413793103448277E-2</v>
      </c>
      <c r="K275" s="26">
        <f>VLOOKUP($A275,allsit!$A$3:$CZ$712,98,0)</f>
        <v>17.88</v>
      </c>
      <c r="L275" s="1">
        <f>IF( SUM(VLOOKUP($A275,'5on5'!$A$3:$CZ$712,78,0), VLOOKUP($A275,'5on5'!$A$3:$CZ$712,79,0))&lt;60,"",  100*VLOOKUP($A275,'5on5'!$A$3:$CZ$712,78,0)/SUM(VLOOKUP($A275,'5on5'!$A$3:$CZ$712,78,0), VLOOKUP($A275,'5on5'!$A$3:$CZ$712,79,0))             )</f>
        <v>47.422680412371136</v>
      </c>
      <c r="M275" s="28">
        <f>60*VLOOKUP($A275,'5on5'!$A$3:$CZ$712,90,0)/VLOOKUP($A275,'5on5'!$A$3:$CZ$712,94,0)</f>
        <v>1.8193865747240037</v>
      </c>
      <c r="N275" s="28">
        <f>60*VLOOKUP($A275,'5on5'!$A$3:$CZ$712,89,0)/VLOOKUP($A275,'5on5'!$A$3:$CZ$712,94,0)</f>
        <v>2.2910793903931896</v>
      </c>
      <c r="O275" s="28">
        <f t="shared" si="8"/>
        <v>-0.47169281566918597</v>
      </c>
      <c r="P275" s="28">
        <f>VLOOKUP($A275,'5on5'!$A$3:$CZ$712,37,0)</f>
        <v>65.77</v>
      </c>
      <c r="Q275" s="28">
        <f>VLOOKUP($A275,'5on5'!$A$3:$CZ$712,38,0)</f>
        <v>55.05</v>
      </c>
      <c r="R275" s="4">
        <f t="shared" si="9"/>
        <v>10.719999999999999</v>
      </c>
      <c r="S275" s="28">
        <f>P275-VLOOKUP($A275,'5on5'!$A$3:$CZ$712,101,0)</f>
        <v>5.9699999999999989</v>
      </c>
      <c r="T275" s="28">
        <f>Q275-VLOOKUP($A275,'5on5'!$A$3:$CZ$712,102,0)</f>
        <v>-0.28000000000000114</v>
      </c>
      <c r="U275" s="3">
        <f>60*VLOOKUP($A275,'5on5'!$A$3:$CZ$712,64,0)/VLOOKUP($A275,'5on5'!$A$3:$CZ$712,94,0)</f>
        <v>9.5012410013364637</v>
      </c>
      <c r="V275" s="1">
        <f>IF( VLOOKUP($A275,'5on5'!$A$3:$CZ$712,64,0)&lt;40,"",  VLOOKUP($A275,'5on5'!$A$3:$CZ$712,19,0))</f>
        <v>7.8</v>
      </c>
      <c r="W275">
        <f>VLOOKUP($A275,'5on5'!$A$3:$CZ$712,14,0)</f>
        <v>1.42</v>
      </c>
      <c r="X275" s="1">
        <f>IF(ISERROR(VLOOKUP($A275,pp!$A$3:$CZ$712,64,0)),"",60*VLOOKUP($A275,pp!$A$3:$CZ$712,64,0)/VLOOKUP($A275,pp!$A$3:$CZ$712,94,0))</f>
        <v>11.293499671700591</v>
      </c>
      <c r="Y275" s="1">
        <f>IF(X275="","",IF(VLOOKUP($A275,pp!$A$3:$CZ$712,64,0)&lt;20,"",  VLOOKUP($A275,pp!$A$3:$CZ$712,19,0)))</f>
        <v>13.95</v>
      </c>
      <c r="Z275" s="1">
        <f>IF(ISERROR( VLOOKUP($A275,pp!$A$3:$CZ$712,14,0)  ),"",VLOOKUP($A275,pp!$A$3:$CZ$712,14,0))</f>
        <v>2.89</v>
      </c>
      <c r="AA275">
        <f>VLOOKUP($A275,'5on5'!$A$3:$CZ$712,41,0)/VLOOKUP($A275,'5on5'!$A$3:$CZ$712,94,0)</f>
        <v>6.1769297290012466E-2</v>
      </c>
      <c r="AB275" t="str">
        <f>IF(ISERROR(VLOOKUP($A275,pk!$A$3:$CZ$712,41,0)),"",IF( VLOOKUP($A275,pk!$A$3:$CZ$712,94,0)&lt;75,"",VLOOKUP($A275,pk!$A$3:$CZ$712,41,0)/VLOOKUP($A275,pk!$A$3:$CZ$712,94,0)))</f>
        <v/>
      </c>
      <c r="AC275">
        <f>(VLOOKUP($A275,allsit!$A$3:$CZ$712,84,0)+VLOOKUP($A275,allsit!$A$3:$CZ$712,85,0))    /VLOOKUP($A275,allsit!$A$3:$CZ$712,94,0)</f>
        <v>0.13374714929954215</v>
      </c>
      <c r="AD275">
        <f>VLOOKUP($A275,'5on5'!$A$3:$CZ$712,93,0)</f>
        <v>0.61</v>
      </c>
    </row>
    <row r="276" spans="1:30">
      <c r="A276" t="s">
        <v>530</v>
      </c>
      <c r="B276" t="s">
        <v>531</v>
      </c>
      <c r="C276" t="s">
        <v>80</v>
      </c>
      <c r="D276" t="s">
        <v>182</v>
      </c>
      <c r="E276" s="25">
        <f>VLOOKUP($A276,allsit!$A$3:$CZ$712,10,0)</f>
        <v>19</v>
      </c>
      <c r="F276" s="25">
        <f>VLOOKUP($A276,allsit!$A$3:$CZ$712,11,0)</f>
        <v>36</v>
      </c>
      <c r="G276" s="4">
        <f>60*VLOOKUP($A276,allsit!$A$3:$CZ$712,71,0)/VLOOKUP($A276,allsit!$A$3:$CZ$712,94,0)</f>
        <v>1.4840687468613445</v>
      </c>
      <c r="H276" s="26">
        <f>VLOOKUP($A276,'5on5'!$A$3:$CZ$712,94,0)/VLOOKUP($A276,'5on5'!$A$3:$CZ$712,5,0)</f>
        <v>14.347222222222221</v>
      </c>
      <c r="I276" s="26">
        <f>IF( ISERROR(VLOOKUP($A276,pp!$A$3:$CZ$712,94,0)),0,  VLOOKUP($A276,pp!$A$3:$CZ$712,94,0)/VLOOKUP($A276,pp!$A$3:$CZ$712,5,0))</f>
        <v>2.3830882352941178</v>
      </c>
      <c r="J276" s="26">
        <f>IF( ISERROR(VLOOKUP($A276,pk!$A$3:$CZ$712,94,0)),0,  VLOOKUP($A276,pk!$A$3:$CZ$712,94,0)/VLOOKUP($A276,pk!$A$3:$CZ$712,5,0))</f>
        <v>1.2219117647058824</v>
      </c>
      <c r="K276" s="26">
        <f>VLOOKUP($A276,allsit!$A$3:$CZ$712,98,0)</f>
        <v>17.87</v>
      </c>
      <c r="L276" s="1" t="str">
        <f>IF( SUM(VLOOKUP($A276,'5on5'!$A$3:$CZ$712,78,0), VLOOKUP($A276,'5on5'!$A$3:$CZ$712,79,0))&lt;60,"",  100*VLOOKUP($A276,'5on5'!$A$3:$CZ$712,78,0)/SUM(VLOOKUP($A276,'5on5'!$A$3:$CZ$712,78,0), VLOOKUP($A276,'5on5'!$A$3:$CZ$712,79,0))             )</f>
        <v/>
      </c>
      <c r="M276" s="28">
        <f>60*VLOOKUP($A276,'5on5'!$A$3:$CZ$712,90,0)/VLOOKUP($A276,'5on5'!$A$3:$CZ$712,94,0)</f>
        <v>2.149080348499516</v>
      </c>
      <c r="N276" s="28">
        <f>60*VLOOKUP($A276,'5on5'!$A$3:$CZ$712,89,0)/VLOOKUP($A276,'5on5'!$A$3:$CZ$712,94,0)</f>
        <v>1.5101645692158761</v>
      </c>
      <c r="O276" s="28">
        <f t="shared" si="8"/>
        <v>0.63891577928363996</v>
      </c>
      <c r="P276" s="28">
        <f>VLOOKUP($A276,'5on5'!$A$3:$CZ$712,37,0)</f>
        <v>58.43</v>
      </c>
      <c r="Q276" s="28">
        <f>VLOOKUP($A276,'5on5'!$A$3:$CZ$712,38,0)</f>
        <v>54.54</v>
      </c>
      <c r="R276" s="4">
        <f t="shared" si="9"/>
        <v>3.8900000000000006</v>
      </c>
      <c r="S276" s="28">
        <f>P276-VLOOKUP($A276,'5on5'!$A$3:$CZ$712,101,0)</f>
        <v>2.2100000000000009</v>
      </c>
      <c r="T276" s="28">
        <f>Q276-VLOOKUP($A276,'5on5'!$A$3:$CZ$712,102,0)</f>
        <v>1.769999999999996</v>
      </c>
      <c r="U276" s="3">
        <f>60*VLOOKUP($A276,'5on5'!$A$3:$CZ$712,64,0)/VLOOKUP($A276,'5on5'!$A$3:$CZ$712,94,0)</f>
        <v>6.9119070667957407</v>
      </c>
      <c r="V276" s="1">
        <f>IF( VLOOKUP($A276,'5on5'!$A$3:$CZ$712,64,0)&lt;40,"",  VLOOKUP($A276,'5on5'!$A$3:$CZ$712,19,0))</f>
        <v>11.76</v>
      </c>
      <c r="W276">
        <f>VLOOKUP($A276,'5on5'!$A$3:$CZ$712,14,0)</f>
        <v>1.45</v>
      </c>
      <c r="X276" s="1">
        <f>IF(ISERROR(VLOOKUP($A276,pp!$A$3:$CZ$712,64,0)),"",60*VLOOKUP($A276,pp!$A$3:$CZ$712,64,0)/VLOOKUP($A276,pp!$A$3:$CZ$712,94,0))</f>
        <v>8.1456340635606281</v>
      </c>
      <c r="Y276" s="1">
        <f>IF(X276="","",IF(VLOOKUP($A276,pp!$A$3:$CZ$712,64,0)&lt;20,"",  VLOOKUP($A276,pp!$A$3:$CZ$712,19,0)))</f>
        <v>13.64</v>
      </c>
      <c r="Z276" s="1">
        <f>IF(ISERROR( VLOOKUP($A276,pp!$A$3:$CZ$712,14,0)  ),"",VLOOKUP($A276,pp!$A$3:$CZ$712,14,0))</f>
        <v>3.7</v>
      </c>
      <c r="AA276">
        <f>VLOOKUP($A276,'5on5'!$A$3:$CZ$712,41,0)/VLOOKUP($A276,'5on5'!$A$3:$CZ$712,94,0)</f>
        <v>4.1626331074540175E-2</v>
      </c>
      <c r="AB276">
        <f>IF(ISERROR(VLOOKUP($A276,pk!$A$3:$CZ$712,41,0)),"",IF( VLOOKUP($A276,pk!$A$3:$CZ$712,94,0)&lt;75,"",VLOOKUP($A276,pk!$A$3:$CZ$712,41,0)/VLOOKUP($A276,pk!$A$3:$CZ$712,94,0)))</f>
        <v>1.2035142616440004E-2</v>
      </c>
      <c r="AC276">
        <f>(VLOOKUP($A276,allsit!$A$3:$CZ$712,84,0)+VLOOKUP($A276,allsit!$A$3:$CZ$712,85,0))    /VLOOKUP($A276,allsit!$A$3:$CZ$712,94,0)</f>
        <v>0.14690781534587047</v>
      </c>
      <c r="AD276">
        <f>VLOOKUP($A276,'5on5'!$A$3:$CZ$712,93,0)</f>
        <v>0.17</v>
      </c>
    </row>
    <row r="277" spans="1:30">
      <c r="A277" t="s">
        <v>1077</v>
      </c>
      <c r="B277" t="s">
        <v>1078</v>
      </c>
      <c r="C277" t="s">
        <v>68</v>
      </c>
      <c r="D277" t="s">
        <v>182</v>
      </c>
      <c r="E277" s="25">
        <f>VLOOKUP($A277,allsit!$A$3:$CZ$712,10,0)</f>
        <v>3</v>
      </c>
      <c r="F277" s="25">
        <f>VLOOKUP($A277,allsit!$A$3:$CZ$712,11,0)</f>
        <v>9</v>
      </c>
      <c r="G277" s="4">
        <f>60*VLOOKUP($A277,allsit!$A$3:$CZ$712,71,0)/VLOOKUP($A277,allsit!$A$3:$CZ$712,94,0)</f>
        <v>-1.0614537493642335</v>
      </c>
      <c r="H277" s="26">
        <f>VLOOKUP($A277,'5on5'!$A$3:$CZ$712,94,0)/VLOOKUP($A277,'5on5'!$A$3:$CZ$712,5,0)</f>
        <v>9.9457692307692298</v>
      </c>
      <c r="I277" s="26">
        <f>IF( ISERROR(VLOOKUP($A277,pp!$A$3:$CZ$712,94,0)),0,  VLOOKUP($A277,pp!$A$3:$CZ$712,94,0)/VLOOKUP($A277,pp!$A$3:$CZ$712,5,0))</f>
        <v>0.17608108108108106</v>
      </c>
      <c r="J277" s="26">
        <f>IF( ISERROR(VLOOKUP($A277,pk!$A$3:$CZ$712,94,0)),0,  VLOOKUP($A277,pk!$A$3:$CZ$712,94,0)/VLOOKUP($A277,pk!$A$3:$CZ$712,5,0))</f>
        <v>1.4583783783783784</v>
      </c>
      <c r="K277" s="26">
        <f>VLOOKUP($A277,allsit!$A$3:$CZ$712,98,0)</f>
        <v>16.7</v>
      </c>
      <c r="L277" s="1">
        <f>IF( SUM(VLOOKUP($A277,'5on5'!$A$3:$CZ$712,78,0), VLOOKUP($A277,'5on5'!$A$3:$CZ$712,79,0))&lt;60,"",  100*VLOOKUP($A277,'5on5'!$A$3:$CZ$712,78,0)/SUM(VLOOKUP($A277,'5on5'!$A$3:$CZ$712,78,0), VLOOKUP($A277,'5on5'!$A$3:$CZ$712,79,0))             )</f>
        <v>59.292035398230091</v>
      </c>
      <c r="M277" s="28">
        <f>60*VLOOKUP($A277,'5on5'!$A$3:$CZ$712,90,0)/VLOOKUP($A277,'5on5'!$A$3:$CZ$712,94,0)</f>
        <v>1.392165203604161</v>
      </c>
      <c r="N277" s="28">
        <f>60*VLOOKUP($A277,'5on5'!$A$3:$CZ$712,89,0)/VLOOKUP($A277,'5on5'!$A$3:$CZ$712,94,0)</f>
        <v>0.46405506786805367</v>
      </c>
      <c r="O277" s="28">
        <f t="shared" si="8"/>
        <v>0.92811013573610723</v>
      </c>
      <c r="P277" s="28">
        <f>VLOOKUP($A277,'5on5'!$A$3:$CZ$712,37,0)</f>
        <v>45.09</v>
      </c>
      <c r="Q277" s="28">
        <f>VLOOKUP($A277,'5on5'!$A$3:$CZ$712,38,0)</f>
        <v>50.74</v>
      </c>
      <c r="R277" s="4">
        <f t="shared" si="9"/>
        <v>-5.6499999999999986</v>
      </c>
      <c r="S277" s="28">
        <f>P277-VLOOKUP($A277,'5on5'!$A$3:$CZ$712,101,0)</f>
        <v>-5.759999999999998</v>
      </c>
      <c r="T277" s="28">
        <f>Q277-VLOOKUP($A277,'5on5'!$A$3:$CZ$712,102,0)</f>
        <v>-1.3799999999999955</v>
      </c>
      <c r="U277" s="3">
        <f>60*VLOOKUP($A277,'5on5'!$A$3:$CZ$712,64,0)/VLOOKUP($A277,'5on5'!$A$3:$CZ$712,94,0)</f>
        <v>3.557755520321745</v>
      </c>
      <c r="V277" s="1">
        <f>IF( VLOOKUP($A277,'5on5'!$A$3:$CZ$712,64,0)&lt;40,"",  VLOOKUP($A277,'5on5'!$A$3:$CZ$712,19,0))</f>
        <v>6.52</v>
      </c>
      <c r="W277">
        <f>VLOOKUP($A277,'5on5'!$A$3:$CZ$712,14,0)</f>
        <v>0.62</v>
      </c>
      <c r="X277" s="1">
        <f>IF(ISERROR(VLOOKUP($A277,pp!$A$3:$CZ$712,64,0)),"",60*VLOOKUP($A277,pp!$A$3:$CZ$712,64,0)/VLOOKUP($A277,pp!$A$3:$CZ$712,94,0))</f>
        <v>9.2095165003837298</v>
      </c>
      <c r="Y277" s="1" t="str">
        <f>IF(X277="","",IF(VLOOKUP($A277,pp!$A$3:$CZ$712,64,0)&lt;20,"",  VLOOKUP($A277,pp!$A$3:$CZ$712,19,0)))</f>
        <v/>
      </c>
      <c r="Z277" s="1">
        <f>IF(ISERROR( VLOOKUP($A277,pp!$A$3:$CZ$712,14,0)  ),"",VLOOKUP($A277,pp!$A$3:$CZ$712,14,0))</f>
        <v>0</v>
      </c>
      <c r="AA277">
        <f>VLOOKUP($A277,'5on5'!$A$3:$CZ$712,41,0)/VLOOKUP($A277,'5on5'!$A$3:$CZ$712,94,0)</f>
        <v>4.1249339366049215E-2</v>
      </c>
      <c r="AB277">
        <f>IF(ISERROR(VLOOKUP($A277,pk!$A$3:$CZ$712,41,0)),"",IF( VLOOKUP($A277,pk!$A$3:$CZ$712,94,0)&lt;75,"",VLOOKUP($A277,pk!$A$3:$CZ$712,41,0)/VLOOKUP($A277,pk!$A$3:$CZ$712,94,0)))</f>
        <v>0</v>
      </c>
      <c r="AC277">
        <f>(VLOOKUP($A277,allsit!$A$3:$CZ$712,84,0)+VLOOKUP($A277,allsit!$A$3:$CZ$712,85,0))    /VLOOKUP($A277,allsit!$A$3:$CZ$712,94,0)</f>
        <v>0.28858273810840096</v>
      </c>
      <c r="AD277">
        <f>VLOOKUP($A277,'5on5'!$A$3:$CZ$712,93,0)</f>
        <v>-0.7</v>
      </c>
    </row>
    <row r="278" spans="1:30">
      <c r="A278" t="s">
        <v>211</v>
      </c>
      <c r="B278" t="s">
        <v>212</v>
      </c>
      <c r="C278" t="s">
        <v>80</v>
      </c>
      <c r="D278" t="s">
        <v>195</v>
      </c>
      <c r="E278" s="25">
        <f>VLOOKUP($A278,allsit!$A$3:$CZ$712,10,0)</f>
        <v>53</v>
      </c>
      <c r="F278" s="25">
        <f>VLOOKUP($A278,allsit!$A$3:$CZ$712,11,0)</f>
        <v>28</v>
      </c>
      <c r="G278" s="4">
        <f>60*VLOOKUP($A278,allsit!$A$3:$CZ$712,71,0)/VLOOKUP($A278,allsit!$A$3:$CZ$712,94,0)</f>
        <v>2.1171235826037034</v>
      </c>
      <c r="H278" s="26">
        <f>VLOOKUP($A278,'5on5'!$A$3:$CZ$712,94,0)/VLOOKUP($A278,'5on5'!$A$3:$CZ$712,5,0)</f>
        <v>15.412469135802469</v>
      </c>
      <c r="I278" s="26">
        <f>IF( ISERROR(VLOOKUP($A278,pp!$A$3:$CZ$712,94,0)),0,  VLOOKUP($A278,pp!$A$3:$CZ$712,94,0)/VLOOKUP($A278,pp!$A$3:$CZ$712,5,0))</f>
        <v>3.8316455696202532</v>
      </c>
      <c r="J278" s="26">
        <f>IF( ISERROR(VLOOKUP($A278,pk!$A$3:$CZ$712,94,0)),0,  VLOOKUP($A278,pk!$A$3:$CZ$712,94,0)/VLOOKUP($A278,pk!$A$3:$CZ$712,5,0))</f>
        <v>0</v>
      </c>
      <c r="K278" s="26">
        <f>VLOOKUP($A278,allsit!$A$3:$CZ$712,98,0)</f>
        <v>17.809999999999999</v>
      </c>
      <c r="L278" s="1" t="str">
        <f>IF( SUM(VLOOKUP($A278,'5on5'!$A$3:$CZ$712,78,0), VLOOKUP($A278,'5on5'!$A$3:$CZ$712,79,0))&lt;60,"",  100*VLOOKUP($A278,'5on5'!$A$3:$CZ$712,78,0)/SUM(VLOOKUP($A278,'5on5'!$A$3:$CZ$712,78,0), VLOOKUP($A278,'5on5'!$A$3:$CZ$712,79,0))             )</f>
        <v/>
      </c>
      <c r="M278" s="28">
        <f>60*VLOOKUP($A278,'5on5'!$A$3:$CZ$712,90,0)/VLOOKUP($A278,'5on5'!$A$3:$CZ$712,94,0)</f>
        <v>1.6821396816750906</v>
      </c>
      <c r="N278" s="28">
        <f>60*VLOOKUP($A278,'5on5'!$A$3:$CZ$712,89,0)/VLOOKUP($A278,'5on5'!$A$3:$CZ$712,94,0)</f>
        <v>2.4991789556315633</v>
      </c>
      <c r="O278" s="28">
        <f t="shared" si="8"/>
        <v>-0.81703927395647269</v>
      </c>
      <c r="P278" s="28">
        <f>VLOOKUP($A278,'5on5'!$A$3:$CZ$712,37,0)</f>
        <v>61.76</v>
      </c>
      <c r="Q278" s="28">
        <f>VLOOKUP($A278,'5on5'!$A$3:$CZ$712,38,0)</f>
        <v>53.25</v>
      </c>
      <c r="R278" s="4">
        <f t="shared" si="9"/>
        <v>8.509999999999998</v>
      </c>
      <c r="S278" s="28">
        <f>P278-VLOOKUP($A278,'5on5'!$A$3:$CZ$712,101,0)</f>
        <v>7.3299999999999983</v>
      </c>
      <c r="T278" s="28">
        <f>Q278-VLOOKUP($A278,'5on5'!$A$3:$CZ$712,102,0)</f>
        <v>-1.1899999999999977</v>
      </c>
      <c r="U278" s="3">
        <f>60*VLOOKUP($A278,'5on5'!$A$3:$CZ$712,64,0)/VLOOKUP($A278,'5on5'!$A$3:$CZ$712,94,0)</f>
        <v>10.573449427671997</v>
      </c>
      <c r="V278" s="1">
        <f>IF( VLOOKUP($A278,'5on5'!$A$3:$CZ$712,64,0)&lt;40,"",  VLOOKUP($A278,'5on5'!$A$3:$CZ$712,19,0))</f>
        <v>9.5500000000000007</v>
      </c>
      <c r="W278">
        <f>VLOOKUP($A278,'5on5'!$A$3:$CZ$712,14,0)</f>
        <v>0.77</v>
      </c>
      <c r="X278" s="1">
        <f>IF(ISERROR(VLOOKUP($A278,pp!$A$3:$CZ$712,64,0)),"",60*VLOOKUP($A278,pp!$A$3:$CZ$712,64,0)/VLOOKUP($A278,pp!$A$3:$CZ$712,94,0))</f>
        <v>26.560951437066404</v>
      </c>
      <c r="Y278" s="1">
        <f>IF(X278="","",IF(VLOOKUP($A278,pp!$A$3:$CZ$712,64,0)&lt;20,"",  VLOOKUP($A278,pp!$A$3:$CZ$712,19,0)))</f>
        <v>18.66</v>
      </c>
      <c r="Z278" s="1">
        <f>IF(ISERROR( VLOOKUP($A278,pp!$A$3:$CZ$712,14,0)  ),"",VLOOKUP($A278,pp!$A$3:$CZ$712,14,0))</f>
        <v>1.59</v>
      </c>
      <c r="AA278">
        <f>VLOOKUP($A278,'5on5'!$A$3:$CZ$712,41,0)/VLOOKUP($A278,'5on5'!$A$3:$CZ$712,94,0)</f>
        <v>0.11374468323707755</v>
      </c>
      <c r="AB278" t="str">
        <f>IF(ISERROR(VLOOKUP($A278,pk!$A$3:$CZ$712,41,0)),"",IF( VLOOKUP($A278,pk!$A$3:$CZ$712,94,0)&lt;75,"",VLOOKUP($A278,pk!$A$3:$CZ$712,41,0)/VLOOKUP($A278,pk!$A$3:$CZ$712,94,0)))</f>
        <v/>
      </c>
      <c r="AC278">
        <f>(VLOOKUP($A278,allsit!$A$3:$CZ$712,84,0)+VLOOKUP($A278,allsit!$A$3:$CZ$712,85,0))    /VLOOKUP($A278,allsit!$A$3:$CZ$712,94,0)</f>
        <v>0.21948710588010145</v>
      </c>
      <c r="AD278">
        <f>VLOOKUP($A278,'5on5'!$A$3:$CZ$712,93,0)</f>
        <v>0.28999999999999998</v>
      </c>
    </row>
    <row r="279" spans="1:30">
      <c r="A279" t="s">
        <v>511</v>
      </c>
      <c r="B279" t="s">
        <v>512</v>
      </c>
      <c r="C279" t="s">
        <v>124</v>
      </c>
      <c r="D279" t="s">
        <v>282</v>
      </c>
      <c r="E279" s="25">
        <f>VLOOKUP($A279,allsit!$A$3:$CZ$712,10,0)</f>
        <v>37</v>
      </c>
      <c r="F279" s="25">
        <f>VLOOKUP($A279,allsit!$A$3:$CZ$712,11,0)</f>
        <v>30</v>
      </c>
      <c r="G279" s="4">
        <f>60*VLOOKUP($A279,allsit!$A$3:$CZ$712,71,0)/VLOOKUP($A279,allsit!$A$3:$CZ$712,94,0)</f>
        <v>1.6807817589576548</v>
      </c>
      <c r="H279" s="26">
        <f>VLOOKUP($A279,'5on5'!$A$3:$CZ$712,94,0)/VLOOKUP($A279,'5on5'!$A$3:$CZ$712,5,0)</f>
        <v>14.0375</v>
      </c>
      <c r="I279" s="26">
        <f>IF( ISERROR(VLOOKUP($A279,pp!$A$3:$CZ$712,94,0)),0,  VLOOKUP($A279,pp!$A$3:$CZ$712,94,0)/VLOOKUP($A279,pp!$A$3:$CZ$712,5,0))</f>
        <v>2.5794936708860758</v>
      </c>
      <c r="J279" s="26">
        <f>IF( ISERROR(VLOOKUP($A279,pk!$A$3:$CZ$712,94,0)),0,  VLOOKUP($A279,pk!$A$3:$CZ$712,94,0)/VLOOKUP($A279,pk!$A$3:$CZ$712,5,0))</f>
        <v>1.4443589743589744</v>
      </c>
      <c r="K279" s="26">
        <f>VLOOKUP($A279,allsit!$A$3:$CZ$712,98,0)</f>
        <v>17.7</v>
      </c>
      <c r="L279" s="1" t="str">
        <f>IF( SUM(VLOOKUP($A279,'5on5'!$A$3:$CZ$712,78,0), VLOOKUP($A279,'5on5'!$A$3:$CZ$712,79,0))&lt;60,"",  100*VLOOKUP($A279,'5on5'!$A$3:$CZ$712,78,0)/SUM(VLOOKUP($A279,'5on5'!$A$3:$CZ$712,78,0), VLOOKUP($A279,'5on5'!$A$3:$CZ$712,79,0))             )</f>
        <v/>
      </c>
      <c r="M279" s="28">
        <f>60*VLOOKUP($A279,'5on5'!$A$3:$CZ$712,90,0)/VLOOKUP($A279,'5on5'!$A$3:$CZ$712,94,0)</f>
        <v>1.7631344612644702</v>
      </c>
      <c r="N279" s="28">
        <f>60*VLOOKUP($A279,'5on5'!$A$3:$CZ$712,89,0)/VLOOKUP($A279,'5on5'!$A$3:$CZ$712,94,0)</f>
        <v>1.6562778272484417</v>
      </c>
      <c r="O279" s="28">
        <f t="shared" si="8"/>
        <v>0.10685663401602841</v>
      </c>
      <c r="P279" s="28">
        <f>VLOOKUP($A279,'5on5'!$A$3:$CZ$712,37,0)</f>
        <v>62.24</v>
      </c>
      <c r="Q279" s="28">
        <f>VLOOKUP($A279,'5on5'!$A$3:$CZ$712,38,0)</f>
        <v>58.45</v>
      </c>
      <c r="R279" s="4">
        <f t="shared" si="9"/>
        <v>3.7899999999999991</v>
      </c>
      <c r="S279" s="28">
        <f>P279-VLOOKUP($A279,'5on5'!$A$3:$CZ$712,101,0)</f>
        <v>6.43</v>
      </c>
      <c r="T279" s="28">
        <f>Q279-VLOOKUP($A279,'5on5'!$A$3:$CZ$712,102,0)</f>
        <v>0.97000000000000597</v>
      </c>
      <c r="U279" s="3">
        <f>60*VLOOKUP($A279,'5on5'!$A$3:$CZ$712,64,0)/VLOOKUP($A279,'5on5'!$A$3:$CZ$712,94,0)</f>
        <v>12.021371326803205</v>
      </c>
      <c r="V279" s="1">
        <f>IF( VLOOKUP($A279,'5on5'!$A$3:$CZ$712,64,0)&lt;40,"",  VLOOKUP($A279,'5on5'!$A$3:$CZ$712,19,0))</f>
        <v>9.7799999999999994</v>
      </c>
      <c r="W279">
        <f>VLOOKUP($A279,'5on5'!$A$3:$CZ$712,14,0)</f>
        <v>1.07</v>
      </c>
      <c r="X279" s="1">
        <f>IF(ISERROR(VLOOKUP($A279,pp!$A$3:$CZ$712,64,0)),"",60*VLOOKUP($A279,pp!$A$3:$CZ$712,64,0)/VLOOKUP($A279,pp!$A$3:$CZ$712,94,0))</f>
        <v>11.188536657179311</v>
      </c>
      <c r="Y279" s="1">
        <f>IF(X279="","",IF(VLOOKUP($A279,pp!$A$3:$CZ$712,64,0)&lt;20,"",  VLOOKUP($A279,pp!$A$3:$CZ$712,19,0)))</f>
        <v>18.420000000000002</v>
      </c>
      <c r="Z279" s="1">
        <f>IF(ISERROR( VLOOKUP($A279,pp!$A$3:$CZ$712,14,0)  ),"",VLOOKUP($A279,pp!$A$3:$CZ$712,14,0))</f>
        <v>1.18</v>
      </c>
      <c r="AA279">
        <f>VLOOKUP($A279,'5on5'!$A$3:$CZ$712,41,0)/VLOOKUP($A279,'5on5'!$A$3:$CZ$712,94,0)</f>
        <v>9.3499554764024939E-2</v>
      </c>
      <c r="AB279">
        <f>IF(ISERROR(VLOOKUP($A279,pk!$A$3:$CZ$712,41,0)),"",IF( VLOOKUP($A279,pk!$A$3:$CZ$712,94,0)&lt;75,"",VLOOKUP($A279,pk!$A$3:$CZ$712,41,0)/VLOOKUP($A279,pk!$A$3:$CZ$712,94,0)))</f>
        <v>6.2133854074205574E-2</v>
      </c>
      <c r="AC279">
        <f>(VLOOKUP($A279,allsit!$A$3:$CZ$712,84,0)+VLOOKUP($A279,allsit!$A$3:$CZ$712,85,0))    /VLOOKUP($A279,allsit!$A$3:$CZ$712,94,0)</f>
        <v>0.16351791530944626</v>
      </c>
      <c r="AD279">
        <f>VLOOKUP($A279,'5on5'!$A$3:$CZ$712,93,0)</f>
        <v>-0.05</v>
      </c>
    </row>
    <row r="280" spans="1:30">
      <c r="A280" t="s">
        <v>631</v>
      </c>
      <c r="B280" t="s">
        <v>632</v>
      </c>
      <c r="C280" t="s">
        <v>68</v>
      </c>
      <c r="D280" t="s">
        <v>221</v>
      </c>
      <c r="E280" s="25">
        <f>VLOOKUP($A280,allsit!$A$3:$CZ$712,10,0)</f>
        <v>10</v>
      </c>
      <c r="F280" s="25">
        <f>VLOOKUP($A280,allsit!$A$3:$CZ$712,11,0)</f>
        <v>9</v>
      </c>
      <c r="G280" s="4">
        <f>60*VLOOKUP($A280,allsit!$A$3:$CZ$712,71,0)/VLOOKUP($A280,allsit!$A$3:$CZ$712,94,0)</f>
        <v>-0.75936550793115087</v>
      </c>
      <c r="H280" s="26">
        <f>VLOOKUP($A280,'5on5'!$A$3:$CZ$712,94,0)/VLOOKUP($A280,'5on5'!$A$3:$CZ$712,5,0)</f>
        <v>11.748399999999998</v>
      </c>
      <c r="I280" s="26">
        <f>IF( ISERROR(VLOOKUP($A280,pp!$A$3:$CZ$712,94,0)),0,  VLOOKUP($A280,pp!$A$3:$CZ$712,94,0)/VLOOKUP($A280,pp!$A$3:$CZ$712,5,0))</f>
        <v>0.15279999999999999</v>
      </c>
      <c r="J280" s="26">
        <f>IF( ISERROR(VLOOKUP($A280,pk!$A$3:$CZ$712,94,0)),0,  VLOOKUP($A280,pk!$A$3:$CZ$712,94,0)/VLOOKUP($A280,pk!$A$3:$CZ$712,5,0))</f>
        <v>1.9041999999999999</v>
      </c>
      <c r="K280" s="26">
        <f>VLOOKUP($A280,allsit!$A$3:$CZ$712,98,0)</f>
        <v>17</v>
      </c>
      <c r="L280" s="1">
        <f>IF( SUM(VLOOKUP($A280,'5on5'!$A$3:$CZ$712,78,0), VLOOKUP($A280,'5on5'!$A$3:$CZ$712,79,0))&lt;60,"",  100*VLOOKUP($A280,'5on5'!$A$3:$CZ$712,78,0)/SUM(VLOOKUP($A280,'5on5'!$A$3:$CZ$712,78,0), VLOOKUP($A280,'5on5'!$A$3:$CZ$712,79,0))             )</f>
        <v>51.434034416826002</v>
      </c>
      <c r="M280" s="28">
        <f>60*VLOOKUP($A280,'5on5'!$A$3:$CZ$712,90,0)/VLOOKUP($A280,'5on5'!$A$3:$CZ$712,94,0)</f>
        <v>1.6342650914167036</v>
      </c>
      <c r="N280" s="28">
        <f>60*VLOOKUP($A280,'5on5'!$A$3:$CZ$712,89,0)/VLOOKUP($A280,'5on5'!$A$3:$CZ$712,94,0)</f>
        <v>1.1235572503489837</v>
      </c>
      <c r="O280" s="28">
        <f t="shared" si="8"/>
        <v>0.51070784106771994</v>
      </c>
      <c r="P280" s="28">
        <f>VLOOKUP($A280,'5on5'!$A$3:$CZ$712,37,0)</f>
        <v>56.08</v>
      </c>
      <c r="Q280" s="28">
        <f>VLOOKUP($A280,'5on5'!$A$3:$CZ$712,38,0)</f>
        <v>52.19</v>
      </c>
      <c r="R280" s="4">
        <f t="shared" si="9"/>
        <v>3.8900000000000006</v>
      </c>
      <c r="S280" s="28">
        <f>P280-VLOOKUP($A280,'5on5'!$A$3:$CZ$712,101,0)</f>
        <v>9.9999999999980105E-3</v>
      </c>
      <c r="T280" s="28">
        <f>Q280-VLOOKUP($A280,'5on5'!$A$3:$CZ$712,102,0)</f>
        <v>-1.8500000000000014</v>
      </c>
      <c r="U280" s="3">
        <f>60*VLOOKUP($A280,'5on5'!$A$3:$CZ$712,64,0)/VLOOKUP($A280,'5on5'!$A$3:$CZ$712,94,0)</f>
        <v>8.171325457083519</v>
      </c>
      <c r="V280" s="1">
        <f>IF( VLOOKUP($A280,'5on5'!$A$3:$CZ$712,64,0)&lt;40,"",  VLOOKUP($A280,'5on5'!$A$3:$CZ$712,19,0))</f>
        <v>8.75</v>
      </c>
      <c r="W280">
        <f>VLOOKUP($A280,'5on5'!$A$3:$CZ$712,14,0)</f>
        <v>0.92</v>
      </c>
      <c r="X280" s="1">
        <f>IF(ISERROR(VLOOKUP($A280,pp!$A$3:$CZ$712,64,0)),"",60*VLOOKUP($A280,pp!$A$3:$CZ$712,64,0)/VLOOKUP($A280,pp!$A$3:$CZ$712,94,0))</f>
        <v>0</v>
      </c>
      <c r="Y280" s="1" t="str">
        <f>IF(X280="","",IF(VLOOKUP($A280,pp!$A$3:$CZ$712,64,0)&lt;20,"",  VLOOKUP($A280,pp!$A$3:$CZ$712,19,0)))</f>
        <v/>
      </c>
      <c r="Z280" s="1">
        <f>IF(ISERROR( VLOOKUP($A280,pp!$A$3:$CZ$712,14,0)  ),"",VLOOKUP($A280,pp!$A$3:$CZ$712,14,0))</f>
        <v>0</v>
      </c>
      <c r="AA280">
        <f>VLOOKUP($A280,'5on5'!$A$3:$CZ$712,41,0)/VLOOKUP($A280,'5on5'!$A$3:$CZ$712,94,0)</f>
        <v>3.574954887474039E-2</v>
      </c>
      <c r="AB280">
        <f>IF(ISERROR(VLOOKUP($A280,pk!$A$3:$CZ$712,41,0)),"",IF( VLOOKUP($A280,pk!$A$3:$CZ$712,94,0)&lt;75,"",VLOOKUP($A280,pk!$A$3:$CZ$712,41,0)/VLOOKUP($A280,pk!$A$3:$CZ$712,94,0)))</f>
        <v>0</v>
      </c>
      <c r="AC280">
        <f>(VLOOKUP($A280,allsit!$A$3:$CZ$712,84,0)+VLOOKUP($A280,allsit!$A$3:$CZ$712,85,0))    /VLOOKUP($A280,allsit!$A$3:$CZ$712,94,0)</f>
        <v>0.33749578130273372</v>
      </c>
      <c r="AD280">
        <f>VLOOKUP($A280,'5on5'!$A$3:$CZ$712,93,0)</f>
        <v>1.1200000000000001</v>
      </c>
    </row>
    <row r="281" spans="1:30">
      <c r="A281" t="s">
        <v>1168</v>
      </c>
      <c r="B281" t="s">
        <v>1169</v>
      </c>
      <c r="C281" t="s">
        <v>124</v>
      </c>
      <c r="D281" t="s">
        <v>84</v>
      </c>
      <c r="E281" s="25">
        <f>VLOOKUP($A281,allsit!$A$3:$CZ$712,10,0)</f>
        <v>6</v>
      </c>
      <c r="F281" s="25">
        <f>VLOOKUP($A281,allsit!$A$3:$CZ$712,11,0)</f>
        <v>7</v>
      </c>
      <c r="G281" s="4">
        <f>60*VLOOKUP($A281,allsit!$A$3:$CZ$712,71,0)/VLOOKUP($A281,allsit!$A$3:$CZ$712,94,0)</f>
        <v>-1.4223686180565953</v>
      </c>
      <c r="H281" s="26">
        <f>VLOOKUP($A281,'5on5'!$A$3:$CZ$712,94,0)/VLOOKUP($A281,'5on5'!$A$3:$CZ$712,5,0)</f>
        <v>9.7423943661971837</v>
      </c>
      <c r="I281" s="26">
        <f>IF( ISERROR(VLOOKUP($A281,pp!$A$3:$CZ$712,94,0)),0,  VLOOKUP($A281,pp!$A$3:$CZ$712,94,0)/VLOOKUP($A281,pp!$A$3:$CZ$712,5,0))</f>
        <v>8.352941176470588E-2</v>
      </c>
      <c r="J281" s="26">
        <f>IF( ISERROR(VLOOKUP($A281,pk!$A$3:$CZ$712,94,0)),0,  VLOOKUP($A281,pk!$A$3:$CZ$712,94,0)/VLOOKUP($A281,pk!$A$3:$CZ$712,5,0))</f>
        <v>1.3016901408450705</v>
      </c>
      <c r="K281" s="26">
        <f>VLOOKUP($A281,allsit!$A$3:$CZ$712,98,0)</f>
        <v>16.93</v>
      </c>
      <c r="L281" s="1" t="str">
        <f>IF( SUM(VLOOKUP($A281,'5on5'!$A$3:$CZ$712,78,0), VLOOKUP($A281,'5on5'!$A$3:$CZ$712,79,0))&lt;60,"",  100*VLOOKUP($A281,'5on5'!$A$3:$CZ$712,78,0)/SUM(VLOOKUP($A281,'5on5'!$A$3:$CZ$712,78,0), VLOOKUP($A281,'5on5'!$A$3:$CZ$712,79,0))             )</f>
        <v/>
      </c>
      <c r="M281" s="28">
        <f>60*VLOOKUP($A281,'5on5'!$A$3:$CZ$712,90,0)/VLOOKUP($A281,'5on5'!$A$3:$CZ$712,94,0)</f>
        <v>1.9083141779069261</v>
      </c>
      <c r="N281" s="28">
        <f>60*VLOOKUP($A281,'5on5'!$A$3:$CZ$712,89,0)/VLOOKUP($A281,'5on5'!$A$3:$CZ$712,94,0)</f>
        <v>1.9950557314481501</v>
      </c>
      <c r="O281" s="28">
        <f t="shared" si="8"/>
        <v>-8.6741553541223926E-2</v>
      </c>
      <c r="P281" s="28">
        <f>VLOOKUP($A281,'5on5'!$A$3:$CZ$712,37,0)</f>
        <v>47.27</v>
      </c>
      <c r="Q281" s="28">
        <f>VLOOKUP($A281,'5on5'!$A$3:$CZ$712,38,0)</f>
        <v>56.12</v>
      </c>
      <c r="R281" s="4">
        <f t="shared" si="9"/>
        <v>-8.8499999999999943</v>
      </c>
      <c r="S281" s="28">
        <f>P281-VLOOKUP($A281,'5on5'!$A$3:$CZ$712,101,0)</f>
        <v>-5.9499999999999957</v>
      </c>
      <c r="T281" s="28">
        <f>Q281-VLOOKUP($A281,'5on5'!$A$3:$CZ$712,102,0)</f>
        <v>2.9899999999999949</v>
      </c>
      <c r="U281" s="3">
        <f>60*VLOOKUP($A281,'5on5'!$A$3:$CZ$712,64,0)/VLOOKUP($A281,'5on5'!$A$3:$CZ$712,94,0)</f>
        <v>5.2044932124734355</v>
      </c>
      <c r="V281" s="1">
        <f>IF( VLOOKUP($A281,'5on5'!$A$3:$CZ$712,64,0)&lt;40,"",  VLOOKUP($A281,'5on5'!$A$3:$CZ$712,19,0))</f>
        <v>8.33</v>
      </c>
      <c r="W281">
        <f>VLOOKUP($A281,'5on5'!$A$3:$CZ$712,14,0)</f>
        <v>0.52</v>
      </c>
      <c r="X281" s="1">
        <f>IF(ISERROR(VLOOKUP($A281,pp!$A$3:$CZ$712,64,0)),"",60*VLOOKUP($A281,pp!$A$3:$CZ$712,64,0)/VLOOKUP($A281,pp!$A$3:$CZ$712,94,0))</f>
        <v>0</v>
      </c>
      <c r="Y281" s="1" t="str">
        <f>IF(X281="","",IF(VLOOKUP($A281,pp!$A$3:$CZ$712,64,0)&lt;20,"",  VLOOKUP($A281,pp!$A$3:$CZ$712,19,0)))</f>
        <v/>
      </c>
      <c r="Z281" s="1">
        <f>IF(ISERROR( VLOOKUP($A281,pp!$A$3:$CZ$712,14,0)  ),"",VLOOKUP($A281,pp!$A$3:$CZ$712,14,0))</f>
        <v>0</v>
      </c>
      <c r="AA281">
        <f>VLOOKUP($A281,'5on5'!$A$3:$CZ$712,41,0)/VLOOKUP($A281,'5on5'!$A$3:$CZ$712,94,0)</f>
        <v>2.1685388385305978E-2</v>
      </c>
      <c r="AB281">
        <f>IF(ISERROR(VLOOKUP($A281,pk!$A$3:$CZ$712,41,0)),"",IF( VLOOKUP($A281,pk!$A$3:$CZ$712,94,0)&lt;75,"",VLOOKUP($A281,pk!$A$3:$CZ$712,41,0)/VLOOKUP($A281,pk!$A$3:$CZ$712,94,0)))</f>
        <v>0</v>
      </c>
      <c r="AC281">
        <f>(VLOOKUP($A281,allsit!$A$3:$CZ$712,84,0)+VLOOKUP($A281,allsit!$A$3:$CZ$712,85,0))    /VLOOKUP($A281,allsit!$A$3:$CZ$712,94,0)</f>
        <v>0.2121076009382642</v>
      </c>
      <c r="AD281">
        <f>VLOOKUP($A281,'5on5'!$A$3:$CZ$712,93,0)</f>
        <v>-0.17</v>
      </c>
    </row>
    <row r="282" spans="1:30">
      <c r="A282" t="s">
        <v>157</v>
      </c>
      <c r="B282" t="s">
        <v>158</v>
      </c>
      <c r="C282" t="s">
        <v>124</v>
      </c>
      <c r="D282" t="s">
        <v>110</v>
      </c>
      <c r="E282" s="25">
        <f>VLOOKUP($A282,allsit!$A$3:$CZ$712,10,0)</f>
        <v>16</v>
      </c>
      <c r="F282" s="25">
        <f>VLOOKUP($A282,allsit!$A$3:$CZ$712,11,0)</f>
        <v>47</v>
      </c>
      <c r="G282" s="4">
        <f>60*VLOOKUP($A282,allsit!$A$3:$CZ$712,71,0)/VLOOKUP($A282,allsit!$A$3:$CZ$712,94,0)</f>
        <v>1.8811797903172769</v>
      </c>
      <c r="H282" s="26">
        <f>VLOOKUP($A282,'5on5'!$A$3:$CZ$712,94,0)/VLOOKUP($A282,'5on5'!$A$3:$CZ$712,5,0)</f>
        <v>12.6188</v>
      </c>
      <c r="I282" s="26">
        <f>IF( ISERROR(VLOOKUP($A282,pp!$A$3:$CZ$712,94,0)),0,  VLOOKUP($A282,pp!$A$3:$CZ$712,94,0)/VLOOKUP($A282,pp!$A$3:$CZ$712,5,0))</f>
        <v>2.3154794520547943</v>
      </c>
      <c r="J282" s="26">
        <f>IF( ISERROR(VLOOKUP($A282,pk!$A$3:$CZ$712,94,0)),0,  VLOOKUP($A282,pk!$A$3:$CZ$712,94,0)/VLOOKUP($A282,pk!$A$3:$CZ$712,5,0))</f>
        <v>1.6760810810810811</v>
      </c>
      <c r="K282" s="26">
        <f>VLOOKUP($A282,allsit!$A$3:$CZ$712,98,0)</f>
        <v>17.57</v>
      </c>
      <c r="L282" s="1" t="str">
        <f>IF( SUM(VLOOKUP($A282,'5on5'!$A$3:$CZ$712,78,0), VLOOKUP($A282,'5on5'!$A$3:$CZ$712,79,0))&lt;60,"",  100*VLOOKUP($A282,'5on5'!$A$3:$CZ$712,78,0)/SUM(VLOOKUP($A282,'5on5'!$A$3:$CZ$712,78,0), VLOOKUP($A282,'5on5'!$A$3:$CZ$712,79,0))             )</f>
        <v/>
      </c>
      <c r="M282" s="28">
        <f>60*VLOOKUP($A282,'5on5'!$A$3:$CZ$712,90,0)/VLOOKUP($A282,'5on5'!$A$3:$CZ$712,94,0)</f>
        <v>1.8385266427869529</v>
      </c>
      <c r="N282" s="28">
        <f>60*VLOOKUP($A282,'5on5'!$A$3:$CZ$712,89,0)/VLOOKUP($A282,'5on5'!$A$3:$CZ$712,94,0)</f>
        <v>1.9653215836688116</v>
      </c>
      <c r="O282" s="28">
        <f t="shared" si="8"/>
        <v>-0.12679494088185872</v>
      </c>
      <c r="P282" s="28">
        <f>VLOOKUP($A282,'5on5'!$A$3:$CZ$712,37,0)</f>
        <v>62.95</v>
      </c>
      <c r="Q282" s="28">
        <f>VLOOKUP($A282,'5on5'!$A$3:$CZ$712,38,0)</f>
        <v>49.2</v>
      </c>
      <c r="R282" s="4">
        <f t="shared" si="9"/>
        <v>13.75</v>
      </c>
      <c r="S282" s="28">
        <f>P282-VLOOKUP($A282,'5on5'!$A$3:$CZ$712,101,0)</f>
        <v>4.720000000000006</v>
      </c>
      <c r="T282" s="28">
        <f>Q282-VLOOKUP($A282,'5on5'!$A$3:$CZ$712,102,0)</f>
        <v>-1.7999999999999972</v>
      </c>
      <c r="U282" s="3">
        <f>60*VLOOKUP($A282,'5on5'!$A$3:$CZ$712,64,0)/VLOOKUP($A282,'5on5'!$A$3:$CZ$712,94,0)</f>
        <v>7.1005166893840936</v>
      </c>
      <c r="V282" s="1">
        <f>IF( VLOOKUP($A282,'5on5'!$A$3:$CZ$712,64,0)&lt;40,"",  VLOOKUP($A282,'5on5'!$A$3:$CZ$712,19,0))</f>
        <v>8.93</v>
      </c>
      <c r="W282">
        <f>VLOOKUP($A282,'5on5'!$A$3:$CZ$712,14,0)</f>
        <v>2.2799999999999998</v>
      </c>
      <c r="X282" s="1">
        <f>IF(ISERROR(VLOOKUP($A282,pp!$A$3:$CZ$712,64,0)),"",60*VLOOKUP($A282,pp!$A$3:$CZ$712,64,0)/VLOOKUP($A282,pp!$A$3:$CZ$712,94,0))</f>
        <v>5.3244986097142517</v>
      </c>
      <c r="Y282" s="1" t="str">
        <f>IF(X282="","",IF(VLOOKUP($A282,pp!$A$3:$CZ$712,64,0)&lt;20,"",  VLOOKUP($A282,pp!$A$3:$CZ$712,19,0)))</f>
        <v/>
      </c>
      <c r="Z282" s="1">
        <f>IF(ISERROR( VLOOKUP($A282,pp!$A$3:$CZ$712,14,0)  ),"",VLOOKUP($A282,pp!$A$3:$CZ$712,14,0))</f>
        <v>2.84</v>
      </c>
      <c r="AA282">
        <f>VLOOKUP($A282,'5on5'!$A$3:$CZ$712,41,0)/VLOOKUP($A282,'5on5'!$A$3:$CZ$712,94,0)</f>
        <v>6.0227596918882936E-2</v>
      </c>
      <c r="AB282">
        <f>IF(ISERROR(VLOOKUP($A282,pk!$A$3:$CZ$712,41,0)),"",IF( VLOOKUP($A282,pk!$A$3:$CZ$712,94,0)&lt;75,"",VLOOKUP($A282,pk!$A$3:$CZ$712,41,0)/VLOOKUP($A282,pk!$A$3:$CZ$712,94,0)))</f>
        <v>3.2250262033379024E-2</v>
      </c>
      <c r="AC282">
        <f>(VLOOKUP($A282,allsit!$A$3:$CZ$712,84,0)+VLOOKUP($A282,allsit!$A$3:$CZ$712,85,0))    /VLOOKUP($A282,allsit!$A$3:$CZ$712,94,0)</f>
        <v>0.18735327179989139</v>
      </c>
      <c r="AD282">
        <f>VLOOKUP($A282,'5on5'!$A$3:$CZ$712,93,0)</f>
        <v>-0.06</v>
      </c>
    </row>
    <row r="283" spans="1:30">
      <c r="A283" t="s">
        <v>629</v>
      </c>
      <c r="B283" t="s">
        <v>630</v>
      </c>
      <c r="C283" t="s">
        <v>113</v>
      </c>
      <c r="D283" t="s">
        <v>364</v>
      </c>
      <c r="E283" s="25">
        <f>VLOOKUP($A283,allsit!$A$3:$CZ$712,10,0)</f>
        <v>14</v>
      </c>
      <c r="F283" s="25">
        <f>VLOOKUP($A283,allsit!$A$3:$CZ$712,11,0)</f>
        <v>15</v>
      </c>
      <c r="G283" s="4">
        <f>60*VLOOKUP($A283,allsit!$A$3:$CZ$712,71,0)/VLOOKUP($A283,allsit!$A$3:$CZ$712,94,0)</f>
        <v>0.74360499702558003</v>
      </c>
      <c r="H283" s="26">
        <f>VLOOKUP($A283,'5on5'!$A$3:$CZ$712,94,0)/VLOOKUP($A283,'5on5'!$A$3:$CZ$712,5,0)</f>
        <v>12.025263157894738</v>
      </c>
      <c r="I283" s="26">
        <f>IF( ISERROR(VLOOKUP($A283,pp!$A$3:$CZ$712,94,0)),0,  VLOOKUP($A283,pp!$A$3:$CZ$712,94,0)/VLOOKUP($A283,pp!$A$3:$CZ$712,5,0))</f>
        <v>1.7296363636363636</v>
      </c>
      <c r="J283" s="26">
        <f>IF( ISERROR(VLOOKUP($A283,pk!$A$3:$CZ$712,94,0)),0,  VLOOKUP($A283,pk!$A$3:$CZ$712,94,0)/VLOOKUP($A283,pk!$A$3:$CZ$712,5,0))</f>
        <v>0</v>
      </c>
      <c r="K283" s="26">
        <f>VLOOKUP($A283,allsit!$A$3:$CZ$712,98,0)</f>
        <v>17.489999999999998</v>
      </c>
      <c r="L283" s="1" t="str">
        <f>IF( SUM(VLOOKUP($A283,'5on5'!$A$3:$CZ$712,78,0), VLOOKUP($A283,'5on5'!$A$3:$CZ$712,79,0))&lt;60,"",  100*VLOOKUP($A283,'5on5'!$A$3:$CZ$712,78,0)/SUM(VLOOKUP($A283,'5on5'!$A$3:$CZ$712,78,0), VLOOKUP($A283,'5on5'!$A$3:$CZ$712,79,0))             )</f>
        <v/>
      </c>
      <c r="M283" s="28">
        <f>60*VLOOKUP($A283,'5on5'!$A$3:$CZ$712,90,0)/VLOOKUP($A283,'5on5'!$A$3:$CZ$712,94,0)</f>
        <v>1.1379551820728291</v>
      </c>
      <c r="N283" s="28">
        <f>60*VLOOKUP($A283,'5on5'!$A$3:$CZ$712,89,0)/VLOOKUP($A283,'5on5'!$A$3:$CZ$712,94,0)</f>
        <v>1.838235294117647</v>
      </c>
      <c r="O283" s="28">
        <f t="shared" si="8"/>
        <v>-0.70028011204481788</v>
      </c>
      <c r="P283" s="28">
        <f>VLOOKUP($A283,'5on5'!$A$3:$CZ$712,37,0)</f>
        <v>56.37</v>
      </c>
      <c r="Q283" s="28">
        <f>VLOOKUP($A283,'5on5'!$A$3:$CZ$712,38,0)</f>
        <v>52.96</v>
      </c>
      <c r="R283" s="4">
        <f t="shared" si="9"/>
        <v>3.4099999999999966</v>
      </c>
      <c r="S283" s="28">
        <f>P283-VLOOKUP($A283,'5on5'!$A$3:$CZ$712,101,0)</f>
        <v>0.12999999999999545</v>
      </c>
      <c r="T283" s="28">
        <f>Q283-VLOOKUP($A283,'5on5'!$A$3:$CZ$712,102,0)</f>
        <v>-0.97999999999999687</v>
      </c>
      <c r="U283" s="3">
        <f>60*VLOOKUP($A283,'5on5'!$A$3:$CZ$712,64,0)/VLOOKUP($A283,'5on5'!$A$3:$CZ$712,94,0)</f>
        <v>7.4404761904761898</v>
      </c>
      <c r="V283" s="1">
        <f>IF( VLOOKUP($A283,'5on5'!$A$3:$CZ$712,64,0)&lt;40,"",  VLOOKUP($A283,'5on5'!$A$3:$CZ$712,19,0))</f>
        <v>9.41</v>
      </c>
      <c r="W283">
        <f>VLOOKUP($A283,'5on5'!$A$3:$CZ$712,14,0)</f>
        <v>0.79</v>
      </c>
      <c r="X283" s="1">
        <f>IF(ISERROR(VLOOKUP($A283,pp!$A$3:$CZ$712,64,0)),"",60*VLOOKUP($A283,pp!$A$3:$CZ$712,64,0)/VLOOKUP($A283,pp!$A$3:$CZ$712,94,0))</f>
        <v>15.767896562598549</v>
      </c>
      <c r="Y283" s="1">
        <f>IF(X283="","",IF(VLOOKUP($A283,pp!$A$3:$CZ$712,64,0)&lt;20,"",  VLOOKUP($A283,pp!$A$3:$CZ$712,19,0)))</f>
        <v>20</v>
      </c>
      <c r="Z283" s="1">
        <f>IF(ISERROR( VLOOKUP($A283,pp!$A$3:$CZ$712,14,0)  ),"",VLOOKUP($A283,pp!$A$3:$CZ$712,14,0))</f>
        <v>3.78</v>
      </c>
      <c r="AA283">
        <f>VLOOKUP($A283,'5on5'!$A$3:$CZ$712,41,0)/VLOOKUP($A283,'5on5'!$A$3:$CZ$712,94,0)</f>
        <v>4.96031746031746E-2</v>
      </c>
      <c r="AB283" t="str">
        <f>IF(ISERROR(VLOOKUP($A283,pk!$A$3:$CZ$712,41,0)),"",IF( VLOOKUP($A283,pk!$A$3:$CZ$712,94,0)&lt;75,"",VLOOKUP($A283,pk!$A$3:$CZ$712,41,0)/VLOOKUP($A283,pk!$A$3:$CZ$712,94,0)))</f>
        <v/>
      </c>
      <c r="AC283">
        <f>(VLOOKUP($A283,allsit!$A$3:$CZ$712,84,0)+VLOOKUP($A283,allsit!$A$3:$CZ$712,85,0))    /VLOOKUP($A283,allsit!$A$3:$CZ$712,94,0)</f>
        <v>0.2243208407693833</v>
      </c>
      <c r="AD283">
        <f>VLOOKUP($A283,'5on5'!$A$3:$CZ$712,93,0)</f>
        <v>0</v>
      </c>
    </row>
    <row r="284" spans="1:30">
      <c r="A284" t="s">
        <v>1046</v>
      </c>
      <c r="B284" t="s">
        <v>1047</v>
      </c>
      <c r="C284" t="s">
        <v>113</v>
      </c>
      <c r="D284" t="s">
        <v>858</v>
      </c>
      <c r="E284" s="25">
        <f>VLOOKUP($A284,allsit!$A$3:$CZ$712,10,0)</f>
        <v>11</v>
      </c>
      <c r="F284" s="25">
        <f>VLOOKUP($A284,allsit!$A$3:$CZ$712,11,0)</f>
        <v>6</v>
      </c>
      <c r="G284" s="4">
        <f>60*VLOOKUP($A284,allsit!$A$3:$CZ$712,71,0)/VLOOKUP($A284,allsit!$A$3:$CZ$712,94,0)</f>
        <v>-0.87996389891696758</v>
      </c>
      <c r="H284" s="26">
        <f>VLOOKUP($A284,'5on5'!$A$3:$CZ$712,94,0)/VLOOKUP($A284,'5on5'!$A$3:$CZ$712,5,0)</f>
        <v>10.1775</v>
      </c>
      <c r="I284" s="26">
        <f>IF( ISERROR(VLOOKUP($A284,pp!$A$3:$CZ$712,94,0)),0,  VLOOKUP($A284,pp!$A$3:$CZ$712,94,0)/VLOOKUP($A284,pp!$A$3:$CZ$712,5,0))</f>
        <v>0.74092105263157892</v>
      </c>
      <c r="J284" s="26">
        <f>IF( ISERROR(VLOOKUP($A284,pk!$A$3:$CZ$712,94,0)),0,  VLOOKUP($A284,pk!$A$3:$CZ$712,94,0)/VLOOKUP($A284,pk!$A$3:$CZ$712,5,0))</f>
        <v>0.43644736842105264</v>
      </c>
      <c r="K284" s="26">
        <f>VLOOKUP($A284,allsit!$A$3:$CZ$712,98,0)</f>
        <v>17.010000000000002</v>
      </c>
      <c r="L284" s="1" t="str">
        <f>IF( SUM(VLOOKUP($A284,'5on5'!$A$3:$CZ$712,78,0), VLOOKUP($A284,'5on5'!$A$3:$CZ$712,79,0))&lt;60,"",  100*VLOOKUP($A284,'5on5'!$A$3:$CZ$712,78,0)/SUM(VLOOKUP($A284,'5on5'!$A$3:$CZ$712,78,0), VLOOKUP($A284,'5on5'!$A$3:$CZ$712,79,0))             )</f>
        <v/>
      </c>
      <c r="M284" s="28">
        <f>60*VLOOKUP($A284,'5on5'!$A$3:$CZ$712,90,0)/VLOOKUP($A284,'5on5'!$A$3:$CZ$712,94,0)</f>
        <v>1.7065508280650041</v>
      </c>
      <c r="N284" s="28">
        <f>60*VLOOKUP($A284,'5on5'!$A$3:$CZ$712,89,0)/VLOOKUP($A284,'5on5'!$A$3:$CZ$712,94,0)</f>
        <v>1.3186983671411394</v>
      </c>
      <c r="O284" s="28">
        <f t="shared" si="8"/>
        <v>0.38785246092386472</v>
      </c>
      <c r="P284" s="28">
        <f>VLOOKUP($A284,'5on5'!$A$3:$CZ$712,37,0)</f>
        <v>50.19</v>
      </c>
      <c r="Q284" s="28">
        <f>VLOOKUP($A284,'5on5'!$A$3:$CZ$712,38,0)</f>
        <v>54.92</v>
      </c>
      <c r="R284" s="4">
        <f t="shared" si="9"/>
        <v>-4.730000000000004</v>
      </c>
      <c r="S284" s="28">
        <f>P284-VLOOKUP($A284,'5on5'!$A$3:$CZ$712,101,0)</f>
        <v>-1.0800000000000054</v>
      </c>
      <c r="T284" s="28">
        <f>Q284-VLOOKUP($A284,'5on5'!$A$3:$CZ$712,102,0)</f>
        <v>-4.6099999999999994</v>
      </c>
      <c r="U284" s="3">
        <f>60*VLOOKUP($A284,'5on5'!$A$3:$CZ$712,64,0)/VLOOKUP($A284,'5on5'!$A$3:$CZ$712,94,0)</f>
        <v>5.8177869138579688</v>
      </c>
      <c r="V284" s="1">
        <f>IF( VLOOKUP($A284,'5on5'!$A$3:$CZ$712,64,0)&lt;40,"",  VLOOKUP($A284,'5on5'!$A$3:$CZ$712,19,0))</f>
        <v>9.33</v>
      </c>
      <c r="W284">
        <f>VLOOKUP($A284,'5on5'!$A$3:$CZ$712,14,0)</f>
        <v>0.47</v>
      </c>
      <c r="X284" s="1">
        <f>IF(ISERROR(VLOOKUP($A284,pp!$A$3:$CZ$712,64,0)),"",60*VLOOKUP($A284,pp!$A$3:$CZ$712,64,0)/VLOOKUP($A284,pp!$A$3:$CZ$712,94,0))</f>
        <v>7.4587107085775166</v>
      </c>
      <c r="Y284" s="1" t="str">
        <f>IF(X284="","",IF(VLOOKUP($A284,pp!$A$3:$CZ$712,64,0)&lt;20,"",  VLOOKUP($A284,pp!$A$3:$CZ$712,19,0)))</f>
        <v/>
      </c>
      <c r="Z284" s="1">
        <f>IF(ISERROR( VLOOKUP($A284,pp!$A$3:$CZ$712,14,0)  ),"",VLOOKUP($A284,pp!$A$3:$CZ$712,14,0))</f>
        <v>0</v>
      </c>
      <c r="AA284">
        <f>VLOOKUP($A284,'5on5'!$A$3:$CZ$712,41,0)/VLOOKUP($A284,'5on5'!$A$3:$CZ$712,94,0)</f>
        <v>3.619956301956069E-2</v>
      </c>
      <c r="AB284" t="str">
        <f>IF(ISERROR(VLOOKUP($A284,pk!$A$3:$CZ$712,41,0)),"",IF( VLOOKUP($A284,pk!$A$3:$CZ$712,94,0)&lt;75,"",VLOOKUP($A284,pk!$A$3:$CZ$712,41,0)/VLOOKUP($A284,pk!$A$3:$CZ$712,94,0)))</f>
        <v/>
      </c>
      <c r="AC284">
        <f>(VLOOKUP($A284,allsit!$A$3:$CZ$712,84,0)+VLOOKUP($A284,allsit!$A$3:$CZ$712,85,0))    /VLOOKUP($A284,allsit!$A$3:$CZ$712,94,0)</f>
        <v>0.25722021660649819</v>
      </c>
      <c r="AD284">
        <f>VLOOKUP($A284,'5on5'!$A$3:$CZ$712,93,0)</f>
        <v>0.23</v>
      </c>
    </row>
    <row r="285" spans="1:30">
      <c r="A285" t="s">
        <v>723</v>
      </c>
      <c r="B285" t="s">
        <v>724</v>
      </c>
      <c r="C285" t="s">
        <v>68</v>
      </c>
      <c r="D285" t="s">
        <v>110</v>
      </c>
      <c r="E285" s="25">
        <f>VLOOKUP($A285,allsit!$A$3:$CZ$712,10,0)</f>
        <v>12</v>
      </c>
      <c r="F285" s="25">
        <f>VLOOKUP($A285,allsit!$A$3:$CZ$712,11,0)</f>
        <v>7</v>
      </c>
      <c r="G285" s="4">
        <f>60*VLOOKUP($A285,allsit!$A$3:$CZ$712,71,0)/VLOOKUP($A285,allsit!$A$3:$CZ$712,94,0)</f>
        <v>-0.61856378652676436</v>
      </c>
      <c r="H285" s="26">
        <f>VLOOKUP($A285,'5on5'!$A$3:$CZ$712,94,0)/VLOOKUP($A285,'5on5'!$A$3:$CZ$712,5,0)</f>
        <v>11.1753125</v>
      </c>
      <c r="I285" s="26">
        <f>IF( ISERROR(VLOOKUP($A285,pp!$A$3:$CZ$712,94,0)),0,  VLOOKUP($A285,pp!$A$3:$CZ$712,94,0)/VLOOKUP($A285,pp!$A$3:$CZ$712,5,0))</f>
        <v>4.0781249999999998E-2</v>
      </c>
      <c r="J285" s="26">
        <f>IF( ISERROR(VLOOKUP($A285,pk!$A$3:$CZ$712,94,0)),0,  VLOOKUP($A285,pk!$A$3:$CZ$712,94,0)/VLOOKUP($A285,pk!$A$3:$CZ$712,5,0))</f>
        <v>2.1093650793650793</v>
      </c>
      <c r="K285" s="26">
        <f>VLOOKUP($A285,allsit!$A$3:$CZ$712,98,0)</f>
        <v>17.05</v>
      </c>
      <c r="L285" s="1">
        <f>IF( SUM(VLOOKUP($A285,'5on5'!$A$3:$CZ$712,78,0), VLOOKUP($A285,'5on5'!$A$3:$CZ$712,79,0))&lt;60,"",  100*VLOOKUP($A285,'5on5'!$A$3:$CZ$712,78,0)/SUM(VLOOKUP($A285,'5on5'!$A$3:$CZ$712,78,0), VLOOKUP($A285,'5on5'!$A$3:$CZ$712,79,0))             )</f>
        <v>45.360824742268044</v>
      </c>
      <c r="M285" s="28">
        <f>60*VLOOKUP($A285,'5on5'!$A$3:$CZ$712,90,0)/VLOOKUP($A285,'5on5'!$A$3:$CZ$712,94,0)</f>
        <v>1.5939151589720644</v>
      </c>
      <c r="N285" s="28">
        <f>60*VLOOKUP($A285,'5on5'!$A$3:$CZ$712,89,0)/VLOOKUP($A285,'5on5'!$A$3:$CZ$712,94,0)</f>
        <v>1.4261346159223736</v>
      </c>
      <c r="O285" s="28">
        <f t="shared" si="8"/>
        <v>0.16778054304969081</v>
      </c>
      <c r="P285" s="28">
        <f>VLOOKUP($A285,'5on5'!$A$3:$CZ$712,37,0)</f>
        <v>50.17</v>
      </c>
      <c r="Q285" s="28">
        <f>VLOOKUP($A285,'5on5'!$A$3:$CZ$712,38,0)</f>
        <v>48.66</v>
      </c>
      <c r="R285" s="4">
        <f t="shared" si="9"/>
        <v>1.5100000000000051</v>
      </c>
      <c r="S285" s="28">
        <f>P285-VLOOKUP($A285,'5on5'!$A$3:$CZ$712,101,0)</f>
        <v>-5.009999999999998</v>
      </c>
      <c r="T285" s="28">
        <f>Q285-VLOOKUP($A285,'5on5'!$A$3:$CZ$712,102,0)</f>
        <v>-1.1700000000000017</v>
      </c>
      <c r="U285" s="3">
        <f>60*VLOOKUP($A285,'5on5'!$A$3:$CZ$712,64,0)/VLOOKUP($A285,'5on5'!$A$3:$CZ$712,94,0)</f>
        <v>7.0467828080870216</v>
      </c>
      <c r="V285" s="1">
        <f>IF( VLOOKUP($A285,'5on5'!$A$3:$CZ$712,64,0)&lt;40,"",  VLOOKUP($A285,'5on5'!$A$3:$CZ$712,19,0))</f>
        <v>11.9</v>
      </c>
      <c r="W285">
        <f>VLOOKUP($A285,'5on5'!$A$3:$CZ$712,14,0)</f>
        <v>0.42</v>
      </c>
      <c r="X285" s="1">
        <f>IF(ISERROR(VLOOKUP($A285,pp!$A$3:$CZ$712,64,0)),"",60*VLOOKUP($A285,pp!$A$3:$CZ$712,64,0)/VLOOKUP($A285,pp!$A$3:$CZ$712,94,0))</f>
        <v>22.988505747126439</v>
      </c>
      <c r="Y285" s="1" t="str">
        <f>IF(X285="","",IF(VLOOKUP($A285,pp!$A$3:$CZ$712,64,0)&lt;20,"",  VLOOKUP($A285,pp!$A$3:$CZ$712,19,0)))</f>
        <v/>
      </c>
      <c r="Z285" s="1">
        <f>IF(ISERROR( VLOOKUP($A285,pp!$A$3:$CZ$712,14,0)  ),"",VLOOKUP($A285,pp!$A$3:$CZ$712,14,0))</f>
        <v>0</v>
      </c>
      <c r="AA285">
        <f>VLOOKUP($A285,'5on5'!$A$3:$CZ$712,41,0)/VLOOKUP($A285,'5on5'!$A$3:$CZ$712,94,0)</f>
        <v>3.2157937417857441E-2</v>
      </c>
      <c r="AB285">
        <f>IF(ISERROR(VLOOKUP($A285,pk!$A$3:$CZ$712,41,0)),"",IF( VLOOKUP($A285,pk!$A$3:$CZ$712,94,0)&lt;75,"",VLOOKUP($A285,pk!$A$3:$CZ$712,41,0)/VLOOKUP($A285,pk!$A$3:$CZ$712,94,0)))</f>
        <v>0</v>
      </c>
      <c r="AC285">
        <f>(VLOOKUP($A285,allsit!$A$3:$CZ$712,84,0)+VLOOKUP($A285,allsit!$A$3:$CZ$712,85,0))    /VLOOKUP($A285,allsit!$A$3:$CZ$712,94,0)</f>
        <v>0.26460784201422699</v>
      </c>
      <c r="AD285">
        <f>VLOOKUP($A285,'5on5'!$A$3:$CZ$712,93,0)</f>
        <v>0.42</v>
      </c>
    </row>
    <row r="286" spans="1:30">
      <c r="A286" t="s">
        <v>748</v>
      </c>
      <c r="B286" t="s">
        <v>749</v>
      </c>
      <c r="C286" t="s">
        <v>100</v>
      </c>
      <c r="D286" t="s">
        <v>282</v>
      </c>
      <c r="E286" s="25">
        <f>VLOOKUP($A286,allsit!$A$3:$CZ$712,10,0)</f>
        <v>8</v>
      </c>
      <c r="F286" s="25">
        <f>VLOOKUP($A286,allsit!$A$3:$CZ$712,11,0)</f>
        <v>14</v>
      </c>
      <c r="G286" s="4">
        <f>60*VLOOKUP($A286,allsit!$A$3:$CZ$712,71,0)/VLOOKUP($A286,allsit!$A$3:$CZ$712,94,0)</f>
        <v>0.64477611940298507</v>
      </c>
      <c r="H286" s="26">
        <f>VLOOKUP($A286,'5on5'!$A$3:$CZ$712,94,0)/VLOOKUP($A286,'5on5'!$A$3:$CZ$712,5,0)</f>
        <v>12.386785714285713</v>
      </c>
      <c r="I286" s="26">
        <f>IF( ISERROR(VLOOKUP($A286,pp!$A$3:$CZ$712,94,0)),0,  VLOOKUP($A286,pp!$A$3:$CZ$712,94,0)/VLOOKUP($A286,pp!$A$3:$CZ$712,5,0))</f>
        <v>2.2472727272727271</v>
      </c>
      <c r="J286" s="26">
        <f>IF( ISERROR(VLOOKUP($A286,pk!$A$3:$CZ$712,94,0)),0,  VLOOKUP($A286,pk!$A$3:$CZ$712,94,0)/VLOOKUP($A286,pk!$A$3:$CZ$712,5,0))</f>
        <v>0</v>
      </c>
      <c r="K286" s="26">
        <f>VLOOKUP($A286,allsit!$A$3:$CZ$712,98,0)</f>
        <v>17.48</v>
      </c>
      <c r="L286" s="1" t="str">
        <f>IF( SUM(VLOOKUP($A286,'5on5'!$A$3:$CZ$712,78,0), VLOOKUP($A286,'5on5'!$A$3:$CZ$712,79,0))&lt;60,"",  100*VLOOKUP($A286,'5on5'!$A$3:$CZ$712,78,0)/SUM(VLOOKUP($A286,'5on5'!$A$3:$CZ$712,78,0), VLOOKUP($A286,'5on5'!$A$3:$CZ$712,79,0))             )</f>
        <v/>
      </c>
      <c r="M286" s="28">
        <f>60*VLOOKUP($A286,'5on5'!$A$3:$CZ$712,90,0)/VLOOKUP($A286,'5on5'!$A$3:$CZ$712,94,0)</f>
        <v>1.3839633249718883</v>
      </c>
      <c r="N286" s="28">
        <f>60*VLOOKUP($A286,'5on5'!$A$3:$CZ$712,89,0)/VLOOKUP($A286,'5on5'!$A$3:$CZ$712,94,0)</f>
        <v>1.1244702015396593</v>
      </c>
      <c r="O286" s="28">
        <f t="shared" si="8"/>
        <v>0.25949312343222908</v>
      </c>
      <c r="P286" s="28">
        <f>VLOOKUP($A286,'5on5'!$A$3:$CZ$712,37,0)</f>
        <v>54.41</v>
      </c>
      <c r="Q286" s="28">
        <f>VLOOKUP($A286,'5on5'!$A$3:$CZ$712,38,0)</f>
        <v>53.2</v>
      </c>
      <c r="R286" s="4">
        <f t="shared" si="9"/>
        <v>1.2099999999999937</v>
      </c>
      <c r="S286" s="28">
        <f>P286-VLOOKUP($A286,'5on5'!$A$3:$CZ$712,101,0)</f>
        <v>-0.5</v>
      </c>
      <c r="T286" s="28">
        <f>Q286-VLOOKUP($A286,'5on5'!$A$3:$CZ$712,102,0)</f>
        <v>-4.8299999999999983</v>
      </c>
      <c r="U286" s="3">
        <f>60*VLOOKUP($A286,'5on5'!$A$3:$CZ$712,64,0)/VLOOKUP($A286,'5on5'!$A$3:$CZ$712,94,0)</f>
        <v>7.3523051639131562</v>
      </c>
      <c r="V286" s="1">
        <f>IF( VLOOKUP($A286,'5on5'!$A$3:$CZ$712,64,0)&lt;40,"",  VLOOKUP($A286,'5on5'!$A$3:$CZ$712,19,0))</f>
        <v>5.88</v>
      </c>
      <c r="W286">
        <f>VLOOKUP($A286,'5on5'!$A$3:$CZ$712,14,0)</f>
        <v>1.1200000000000001</v>
      </c>
      <c r="X286" s="1">
        <f>IF(ISERROR(VLOOKUP($A286,pp!$A$3:$CZ$712,64,0)),"",60*VLOOKUP($A286,pp!$A$3:$CZ$712,64,0)/VLOOKUP($A286,pp!$A$3:$CZ$712,94,0))</f>
        <v>5.3398058252427187</v>
      </c>
      <c r="Y286" s="1" t="str">
        <f>IF(X286="","",IF(VLOOKUP($A286,pp!$A$3:$CZ$712,64,0)&lt;20,"",  VLOOKUP($A286,pp!$A$3:$CZ$712,19,0)))</f>
        <v/>
      </c>
      <c r="Z286" s="1">
        <f>IF(ISERROR( VLOOKUP($A286,pp!$A$3:$CZ$712,14,0)  ),"",VLOOKUP($A286,pp!$A$3:$CZ$712,14,0))</f>
        <v>0.49</v>
      </c>
      <c r="AA286">
        <f>VLOOKUP($A286,'5on5'!$A$3:$CZ$712,41,0)/VLOOKUP($A286,'5on5'!$A$3:$CZ$712,94,0)</f>
        <v>5.1898624686445814E-2</v>
      </c>
      <c r="AB286" t="str">
        <f>IF(ISERROR(VLOOKUP($A286,pk!$A$3:$CZ$712,41,0)),"",IF( VLOOKUP($A286,pk!$A$3:$CZ$712,94,0)&lt;75,"",VLOOKUP($A286,pk!$A$3:$CZ$712,41,0)/VLOOKUP($A286,pk!$A$3:$CZ$712,94,0)))</f>
        <v/>
      </c>
      <c r="AC286">
        <f>(VLOOKUP($A286,allsit!$A$3:$CZ$712,84,0)+VLOOKUP($A286,allsit!$A$3:$CZ$712,85,0))    /VLOOKUP($A286,allsit!$A$3:$CZ$712,94,0)</f>
        <v>0.10985074626865672</v>
      </c>
      <c r="AD286">
        <f>VLOOKUP($A286,'5on5'!$A$3:$CZ$712,93,0)</f>
        <v>0.09</v>
      </c>
    </row>
    <row r="287" spans="1:30">
      <c r="A287" t="s">
        <v>325</v>
      </c>
      <c r="B287" t="s">
        <v>326</v>
      </c>
      <c r="C287" t="s">
        <v>124</v>
      </c>
      <c r="D287" t="s">
        <v>204</v>
      </c>
      <c r="E287" s="25">
        <f>VLOOKUP($A287,allsit!$A$3:$CZ$712,10,0)</f>
        <v>33</v>
      </c>
      <c r="F287" s="25">
        <f>VLOOKUP($A287,allsit!$A$3:$CZ$712,11,0)</f>
        <v>29</v>
      </c>
      <c r="G287" s="4">
        <f>60*VLOOKUP($A287,allsit!$A$3:$CZ$712,71,0)/VLOOKUP($A287,allsit!$A$3:$CZ$712,94,0)</f>
        <v>1.8358831710709318</v>
      </c>
      <c r="H287" s="26">
        <f>VLOOKUP($A287,'5on5'!$A$3:$CZ$712,94,0)/VLOOKUP($A287,'5on5'!$A$3:$CZ$712,5,0)</f>
        <v>14.47918918918919</v>
      </c>
      <c r="I287" s="26">
        <f>IF( ISERROR(VLOOKUP($A287,pp!$A$3:$CZ$712,94,0)),0,  VLOOKUP($A287,pp!$A$3:$CZ$712,94,0)/VLOOKUP($A287,pp!$A$3:$CZ$712,5,0))</f>
        <v>3.3454166666666669</v>
      </c>
      <c r="J287" s="26">
        <f>IF( ISERROR(VLOOKUP($A287,pk!$A$3:$CZ$712,94,0)),0,  VLOOKUP($A287,pk!$A$3:$CZ$712,94,0)/VLOOKUP($A287,pk!$A$3:$CZ$712,5,0))</f>
        <v>0.32583333333333336</v>
      </c>
      <c r="K287" s="26">
        <f>VLOOKUP($A287,allsit!$A$3:$CZ$712,98,0)</f>
        <v>17.61</v>
      </c>
      <c r="L287" s="1" t="str">
        <f>IF( SUM(VLOOKUP($A287,'5on5'!$A$3:$CZ$712,78,0), VLOOKUP($A287,'5on5'!$A$3:$CZ$712,79,0))&lt;60,"",  100*VLOOKUP($A287,'5on5'!$A$3:$CZ$712,78,0)/SUM(VLOOKUP($A287,'5on5'!$A$3:$CZ$712,78,0), VLOOKUP($A287,'5on5'!$A$3:$CZ$712,79,0))             )</f>
        <v/>
      </c>
      <c r="M287" s="28">
        <f>60*VLOOKUP($A287,'5on5'!$A$3:$CZ$712,90,0)/VLOOKUP($A287,'5on5'!$A$3:$CZ$712,94,0)</f>
        <v>2.1279375804976386</v>
      </c>
      <c r="N287" s="28">
        <f>60*VLOOKUP($A287,'5on5'!$A$3:$CZ$712,89,0)/VLOOKUP($A287,'5on5'!$A$3:$CZ$712,94,0)</f>
        <v>1.1759655050118529</v>
      </c>
      <c r="O287" s="28">
        <f t="shared" si="8"/>
        <v>0.95197207548578566</v>
      </c>
      <c r="P287" s="28">
        <f>VLOOKUP($A287,'5on5'!$A$3:$CZ$712,37,0)</f>
        <v>62.05</v>
      </c>
      <c r="Q287" s="28">
        <f>VLOOKUP($A287,'5on5'!$A$3:$CZ$712,38,0)</f>
        <v>54.71</v>
      </c>
      <c r="R287" s="4">
        <f t="shared" si="9"/>
        <v>7.3399999999999963</v>
      </c>
      <c r="S287" s="28">
        <f>P287-VLOOKUP($A287,'5on5'!$A$3:$CZ$712,101,0)</f>
        <v>5.3900000000000006</v>
      </c>
      <c r="T287" s="28">
        <f>Q287-VLOOKUP($A287,'5on5'!$A$3:$CZ$712,102,0)</f>
        <v>2.8200000000000003</v>
      </c>
      <c r="U287" s="3">
        <f>60*VLOOKUP($A287,'5on5'!$A$3:$CZ$712,64,0)/VLOOKUP($A287,'5on5'!$A$3:$CZ$712,94,0)</f>
        <v>9.855710899146958</v>
      </c>
      <c r="V287" s="1">
        <f>IF( VLOOKUP($A287,'5on5'!$A$3:$CZ$712,64,0)&lt;40,"",  VLOOKUP($A287,'5on5'!$A$3:$CZ$712,19,0))</f>
        <v>9.66</v>
      </c>
      <c r="W287">
        <f>VLOOKUP($A287,'5on5'!$A$3:$CZ$712,14,0)</f>
        <v>1.18</v>
      </c>
      <c r="X287" s="1">
        <f>IF(ISERROR(VLOOKUP($A287,pp!$A$3:$CZ$712,64,0)),"",60*VLOOKUP($A287,pp!$A$3:$CZ$712,64,0)/VLOOKUP($A287,pp!$A$3:$CZ$712,94,0))</f>
        <v>14.696724374143729</v>
      </c>
      <c r="Y287" s="1">
        <f>IF(X287="","",IF(VLOOKUP($A287,pp!$A$3:$CZ$712,64,0)&lt;20,"",  VLOOKUP($A287,pp!$A$3:$CZ$712,19,0)))</f>
        <v>16.95</v>
      </c>
      <c r="Z287" s="1">
        <f>IF(ISERROR( VLOOKUP($A287,pp!$A$3:$CZ$712,14,0)  ),"",VLOOKUP($A287,pp!$A$3:$CZ$712,14,0))</f>
        <v>1.25</v>
      </c>
      <c r="AA287">
        <f>VLOOKUP($A287,'5on5'!$A$3:$CZ$712,41,0)/VLOOKUP($A287,'5on5'!$A$3:$CZ$712,94,0)</f>
        <v>4.8531909730647901E-2</v>
      </c>
      <c r="AB287" t="str">
        <f>IF(ISERROR(VLOOKUP($A287,pk!$A$3:$CZ$712,41,0)),"",IF( VLOOKUP($A287,pk!$A$3:$CZ$712,94,0)&lt;75,"",VLOOKUP($A287,pk!$A$3:$CZ$712,41,0)/VLOOKUP($A287,pk!$A$3:$CZ$712,94,0)))</f>
        <v/>
      </c>
      <c r="AC287">
        <f>(VLOOKUP($A287,allsit!$A$3:$CZ$712,84,0)+VLOOKUP($A287,allsit!$A$3:$CZ$712,85,0))    /VLOOKUP($A287,allsit!$A$3:$CZ$712,94,0)</f>
        <v>0.12169680111265646</v>
      </c>
      <c r="AD287">
        <f>VLOOKUP($A287,'5on5'!$A$3:$CZ$712,93,0)</f>
        <v>0.17</v>
      </c>
    </row>
    <row r="288" spans="1:30">
      <c r="A288" t="s">
        <v>375</v>
      </c>
      <c r="B288" t="s">
        <v>376</v>
      </c>
      <c r="C288" t="s">
        <v>113</v>
      </c>
      <c r="D288" t="s">
        <v>84</v>
      </c>
      <c r="E288" s="25">
        <f>VLOOKUP($A288,allsit!$A$3:$CZ$712,10,0)</f>
        <v>11</v>
      </c>
      <c r="F288" s="25">
        <f>VLOOKUP($A288,allsit!$A$3:$CZ$712,11,0)</f>
        <v>16</v>
      </c>
      <c r="G288" s="4">
        <f>60*VLOOKUP($A288,allsit!$A$3:$CZ$712,71,0)/VLOOKUP($A288,allsit!$A$3:$CZ$712,94,0)</f>
        <v>1.6104330801900943</v>
      </c>
      <c r="H288" s="26">
        <f>VLOOKUP($A288,'5on5'!$A$3:$CZ$712,94,0)/VLOOKUP($A288,'5on5'!$A$3:$CZ$712,5,0)</f>
        <v>11.490434782608695</v>
      </c>
      <c r="I288" s="26">
        <f>IF( ISERROR(VLOOKUP($A288,pp!$A$3:$CZ$712,94,0)),0,  VLOOKUP($A288,pp!$A$3:$CZ$712,94,0)/VLOOKUP($A288,pp!$A$3:$CZ$712,5,0))</f>
        <v>1.6734883720930231</v>
      </c>
      <c r="J288" s="26">
        <f>IF( ISERROR(VLOOKUP($A288,pk!$A$3:$CZ$712,94,0)),0,  VLOOKUP($A288,pk!$A$3:$CZ$712,94,0)/VLOOKUP($A288,pk!$A$3:$CZ$712,5,0))</f>
        <v>0</v>
      </c>
      <c r="K288" s="26">
        <f>VLOOKUP($A288,allsit!$A$3:$CZ$712,98,0)</f>
        <v>17.04</v>
      </c>
      <c r="L288" s="1" t="str">
        <f>IF( SUM(VLOOKUP($A288,'5on5'!$A$3:$CZ$712,78,0), VLOOKUP($A288,'5on5'!$A$3:$CZ$712,79,0))&lt;60,"",  100*VLOOKUP($A288,'5on5'!$A$3:$CZ$712,78,0)/SUM(VLOOKUP($A288,'5on5'!$A$3:$CZ$712,78,0), VLOOKUP($A288,'5on5'!$A$3:$CZ$712,79,0))             )</f>
        <v/>
      </c>
      <c r="M288" s="28">
        <f>60*VLOOKUP($A288,'5on5'!$A$3:$CZ$712,90,0)/VLOOKUP($A288,'5on5'!$A$3:$CZ$712,94,0)</f>
        <v>2.4973512940820344</v>
      </c>
      <c r="N288" s="28">
        <f>60*VLOOKUP($A288,'5on5'!$A$3:$CZ$712,89,0)/VLOOKUP($A288,'5on5'!$A$3:$CZ$712,94,0)</f>
        <v>3.0649311336461333</v>
      </c>
      <c r="O288" s="28">
        <f t="shared" si="8"/>
        <v>-0.56757983956409896</v>
      </c>
      <c r="P288" s="28">
        <f>VLOOKUP($A288,'5on5'!$A$3:$CZ$712,37,0)</f>
        <v>66.290000000000006</v>
      </c>
      <c r="Q288" s="28">
        <f>VLOOKUP($A288,'5on5'!$A$3:$CZ$712,38,0)</f>
        <v>53.92</v>
      </c>
      <c r="R288" s="4">
        <f t="shared" si="9"/>
        <v>12.370000000000005</v>
      </c>
      <c r="S288" s="28">
        <f>P288-VLOOKUP($A288,'5on5'!$A$3:$CZ$712,101,0)</f>
        <v>9.8700000000000045</v>
      </c>
      <c r="T288" s="28">
        <f>Q288-VLOOKUP($A288,'5on5'!$A$3:$CZ$712,102,0)</f>
        <v>0.60000000000000142</v>
      </c>
      <c r="U288" s="3">
        <f>60*VLOOKUP($A288,'5on5'!$A$3:$CZ$712,64,0)/VLOOKUP($A288,'5on5'!$A$3:$CZ$712,94,0)</f>
        <v>8.7407295292871208</v>
      </c>
      <c r="V288" s="1">
        <f>IF( VLOOKUP($A288,'5on5'!$A$3:$CZ$712,64,0)&lt;40,"",  VLOOKUP($A288,'5on5'!$A$3:$CZ$712,19,0))</f>
        <v>10.39</v>
      </c>
      <c r="W288">
        <f>VLOOKUP($A288,'5on5'!$A$3:$CZ$712,14,0)</f>
        <v>1.59</v>
      </c>
      <c r="X288" s="1">
        <f>IF(ISERROR(VLOOKUP($A288,pp!$A$3:$CZ$712,64,0)),"",60*VLOOKUP($A288,pp!$A$3:$CZ$712,64,0)/VLOOKUP($A288,pp!$A$3:$CZ$712,94,0))</f>
        <v>8.3379655364091168</v>
      </c>
      <c r="Y288" s="1" t="str">
        <f>IF(X288="","",IF(VLOOKUP($A288,pp!$A$3:$CZ$712,64,0)&lt;20,"",  VLOOKUP($A288,pp!$A$3:$CZ$712,19,0)))</f>
        <v/>
      </c>
      <c r="Z288" s="1">
        <f>IF(ISERROR( VLOOKUP($A288,pp!$A$3:$CZ$712,14,0)  ),"",VLOOKUP($A288,pp!$A$3:$CZ$712,14,0))</f>
        <v>0.83</v>
      </c>
      <c r="AA288">
        <f>VLOOKUP($A288,'5on5'!$A$3:$CZ$712,41,0)/VLOOKUP($A288,'5on5'!$A$3:$CZ$712,94,0)</f>
        <v>6.2433782352050861E-2</v>
      </c>
      <c r="AB288" t="str">
        <f>IF(ISERROR(VLOOKUP($A288,pk!$A$3:$CZ$712,41,0)),"",IF( VLOOKUP($A288,pk!$A$3:$CZ$712,94,0)&lt;75,"",VLOOKUP($A288,pk!$A$3:$CZ$712,41,0)/VLOOKUP($A288,pk!$A$3:$CZ$712,94,0)))</f>
        <v/>
      </c>
      <c r="AC288">
        <f>(VLOOKUP($A288,allsit!$A$3:$CZ$712,84,0)+VLOOKUP($A288,allsit!$A$3:$CZ$712,85,0))    /VLOOKUP($A288,allsit!$A$3:$CZ$712,94,0)</f>
        <v>0.11999305303377172</v>
      </c>
      <c r="AD288">
        <f>VLOOKUP($A288,'5on5'!$A$3:$CZ$712,93,0)</f>
        <v>0.45</v>
      </c>
    </row>
    <row r="289" spans="1:30">
      <c r="A289" t="s">
        <v>95</v>
      </c>
      <c r="B289" t="s">
        <v>96</v>
      </c>
      <c r="C289" t="s">
        <v>97</v>
      </c>
      <c r="D289" t="s">
        <v>71</v>
      </c>
      <c r="E289" s="25">
        <f>VLOOKUP($A289,allsit!$A$3:$CZ$712,10,0)</f>
        <v>37</v>
      </c>
      <c r="F289" s="25">
        <f>VLOOKUP($A289,allsit!$A$3:$CZ$712,11,0)</f>
        <v>33</v>
      </c>
      <c r="G289" s="4">
        <f>60*VLOOKUP($A289,allsit!$A$3:$CZ$712,71,0)/VLOOKUP($A289,allsit!$A$3:$CZ$712,94,0)</f>
        <v>1.4519495447533197</v>
      </c>
      <c r="H289" s="26">
        <f>VLOOKUP($A289,'5on5'!$A$3:$CZ$712,94,0)/VLOOKUP($A289,'5on5'!$A$3:$CZ$712,5,0)</f>
        <v>14.229634146341462</v>
      </c>
      <c r="I289" s="26">
        <f>IF( ISERROR(VLOOKUP($A289,pp!$A$3:$CZ$712,94,0)),0,  VLOOKUP($A289,pp!$A$3:$CZ$712,94,0)/VLOOKUP($A289,pp!$A$3:$CZ$712,5,0))</f>
        <v>3.3813414634146337</v>
      </c>
      <c r="J289" s="26">
        <f>IF( ISERROR(VLOOKUP($A289,pk!$A$3:$CZ$712,94,0)),0,  VLOOKUP($A289,pk!$A$3:$CZ$712,94,0)/VLOOKUP($A289,pk!$A$3:$CZ$712,5,0))</f>
        <v>1.6013924050632913</v>
      </c>
      <c r="K289" s="26">
        <f>VLOOKUP($A289,allsit!$A$3:$CZ$712,98,0)</f>
        <v>17.8</v>
      </c>
      <c r="L289" s="1">
        <f>IF( SUM(VLOOKUP($A289,'5on5'!$A$3:$CZ$712,78,0), VLOOKUP($A289,'5on5'!$A$3:$CZ$712,79,0))&lt;60,"",  100*VLOOKUP($A289,'5on5'!$A$3:$CZ$712,78,0)/SUM(VLOOKUP($A289,'5on5'!$A$3:$CZ$712,78,0), VLOOKUP($A289,'5on5'!$A$3:$CZ$712,79,0))             )</f>
        <v>55.033557046979865</v>
      </c>
      <c r="M289" s="28">
        <f>60*VLOOKUP($A289,'5on5'!$A$3:$CZ$712,90,0)/VLOOKUP($A289,'5on5'!$A$3:$CZ$712,94,0)</f>
        <v>2.5196472493850863</v>
      </c>
      <c r="N289" s="28">
        <f>60*VLOOKUP($A289,'5on5'!$A$3:$CZ$712,89,0)/VLOOKUP($A289,'5on5'!$A$3:$CZ$712,94,0)</f>
        <v>2.2625403872029346</v>
      </c>
      <c r="O289" s="28">
        <f t="shared" si="8"/>
        <v>0.25710686218215173</v>
      </c>
      <c r="P289" s="28">
        <f>VLOOKUP($A289,'5on5'!$A$3:$CZ$712,37,0)</f>
        <v>66.03</v>
      </c>
      <c r="Q289" s="28">
        <f>VLOOKUP($A289,'5on5'!$A$3:$CZ$712,38,0)</f>
        <v>50.55</v>
      </c>
      <c r="R289" s="4">
        <f t="shared" si="9"/>
        <v>15.480000000000004</v>
      </c>
      <c r="S289" s="28">
        <f>P289-VLOOKUP($A289,'5on5'!$A$3:$CZ$712,101,0)</f>
        <v>5.1499999999999986</v>
      </c>
      <c r="T289" s="28">
        <f>Q289-VLOOKUP($A289,'5on5'!$A$3:$CZ$712,102,0)</f>
        <v>-4.0200000000000031</v>
      </c>
      <c r="U289" s="3">
        <f>60*VLOOKUP($A289,'5on5'!$A$3:$CZ$712,64,0)/VLOOKUP($A289,'5on5'!$A$3:$CZ$712,94,0)</f>
        <v>8.1759982173924222</v>
      </c>
      <c r="V289" s="1">
        <f>IF( VLOOKUP($A289,'5on5'!$A$3:$CZ$712,64,0)&lt;40,"",  VLOOKUP($A289,'5on5'!$A$3:$CZ$712,19,0))</f>
        <v>10.06</v>
      </c>
      <c r="W289">
        <f>VLOOKUP($A289,'5on5'!$A$3:$CZ$712,14,0)</f>
        <v>0.93</v>
      </c>
      <c r="X289" s="1">
        <f>IF(ISERROR(VLOOKUP($A289,pp!$A$3:$CZ$712,64,0)),"",60*VLOOKUP($A289,pp!$A$3:$CZ$712,64,0)/VLOOKUP($A289,pp!$A$3:$CZ$712,94,0))</f>
        <v>19.691996970462007</v>
      </c>
      <c r="Y289" s="1">
        <f>IF(X289="","",IF(VLOOKUP($A289,pp!$A$3:$CZ$712,64,0)&lt;20,"",  VLOOKUP($A289,pp!$A$3:$CZ$712,19,0)))</f>
        <v>20.88</v>
      </c>
      <c r="Z289" s="1">
        <f>IF(ISERROR( VLOOKUP($A289,pp!$A$3:$CZ$712,14,0)  ),"",VLOOKUP($A289,pp!$A$3:$CZ$712,14,0))</f>
        <v>2.6</v>
      </c>
      <c r="AA289">
        <f>VLOOKUP($A289,'5on5'!$A$3:$CZ$712,41,0)/VLOOKUP($A289,'5on5'!$A$3:$CZ$712,94,0)</f>
        <v>4.9707326688549318E-2</v>
      </c>
      <c r="AB289">
        <f>IF(ISERROR(VLOOKUP($A289,pk!$A$3:$CZ$712,41,0)),"",IF( VLOOKUP($A289,pk!$A$3:$CZ$712,94,0)&lt;75,"",VLOOKUP($A289,pk!$A$3:$CZ$712,41,0)/VLOOKUP($A289,pk!$A$3:$CZ$712,94,0)))</f>
        <v>7.9045134771954777E-3</v>
      </c>
      <c r="AC289">
        <f>(VLOOKUP($A289,allsit!$A$3:$CZ$712,84,0)+VLOOKUP($A289,allsit!$A$3:$CZ$712,85,0))    /VLOOKUP($A289,allsit!$A$3:$CZ$712,94,0)</f>
        <v>0.10526634199461568</v>
      </c>
      <c r="AD289">
        <f>VLOOKUP($A289,'5on5'!$A$3:$CZ$712,93,0)</f>
        <v>0.51</v>
      </c>
    </row>
    <row r="290" spans="1:30">
      <c r="A290" t="s">
        <v>387</v>
      </c>
      <c r="B290" t="s">
        <v>388</v>
      </c>
      <c r="C290" t="s">
        <v>80</v>
      </c>
      <c r="D290" t="s">
        <v>63</v>
      </c>
      <c r="E290" s="25">
        <f>VLOOKUP($A290,allsit!$A$3:$CZ$712,10,0)</f>
        <v>12</v>
      </c>
      <c r="F290" s="25">
        <f>VLOOKUP($A290,allsit!$A$3:$CZ$712,11,0)</f>
        <v>4</v>
      </c>
      <c r="G290" s="4">
        <f>60*VLOOKUP($A290,allsit!$A$3:$CZ$712,71,0)/VLOOKUP($A290,allsit!$A$3:$CZ$712,94,0)</f>
        <v>1.8448182311448726</v>
      </c>
      <c r="H290" s="26">
        <f>VLOOKUP($A290,'5on5'!$A$3:$CZ$712,94,0)/VLOOKUP($A290,'5on5'!$A$3:$CZ$712,5,0)</f>
        <v>10.931666666666667</v>
      </c>
      <c r="I290" s="26">
        <f>IF( ISERROR(VLOOKUP($A290,pp!$A$3:$CZ$712,94,0)),0,  VLOOKUP($A290,pp!$A$3:$CZ$712,94,0)/VLOOKUP($A290,pp!$A$3:$CZ$712,5,0))</f>
        <v>1.4597619047619048</v>
      </c>
      <c r="J290" s="26">
        <f>IF( ISERROR(VLOOKUP($A290,pk!$A$3:$CZ$712,94,0)),0,  VLOOKUP($A290,pk!$A$3:$CZ$712,94,0)/VLOOKUP($A290,pk!$A$3:$CZ$712,5,0))</f>
        <v>0.40609756097560973</v>
      </c>
      <c r="K290" s="26">
        <f>VLOOKUP($A290,allsit!$A$3:$CZ$712,98,0)</f>
        <v>17.399999999999999</v>
      </c>
      <c r="L290" s="1" t="str">
        <f>IF( SUM(VLOOKUP($A290,'5on5'!$A$3:$CZ$712,78,0), VLOOKUP($A290,'5on5'!$A$3:$CZ$712,79,0))&lt;60,"",  100*VLOOKUP($A290,'5on5'!$A$3:$CZ$712,78,0)/SUM(VLOOKUP($A290,'5on5'!$A$3:$CZ$712,78,0), VLOOKUP($A290,'5on5'!$A$3:$CZ$712,79,0))             )</f>
        <v/>
      </c>
      <c r="M290" s="28">
        <f>60*VLOOKUP($A290,'5on5'!$A$3:$CZ$712,90,0)/VLOOKUP($A290,'5on5'!$A$3:$CZ$712,94,0)</f>
        <v>2.2215930128721713</v>
      </c>
      <c r="N290" s="28">
        <f>60*VLOOKUP($A290,'5on5'!$A$3:$CZ$712,89,0)/VLOOKUP($A290,'5on5'!$A$3:$CZ$712,94,0)</f>
        <v>1.8295471870711999</v>
      </c>
      <c r="O290" s="28">
        <f t="shared" si="8"/>
        <v>0.39204582580097136</v>
      </c>
      <c r="P290" s="28">
        <f>VLOOKUP($A290,'5on5'!$A$3:$CZ$712,37,0)</f>
        <v>65.989999999999995</v>
      </c>
      <c r="Q290" s="28">
        <f>VLOOKUP($A290,'5on5'!$A$3:$CZ$712,38,0)</f>
        <v>52.01</v>
      </c>
      <c r="R290" s="4">
        <f t="shared" si="9"/>
        <v>13.979999999999997</v>
      </c>
      <c r="S290" s="28">
        <f>P290-VLOOKUP($A290,'5on5'!$A$3:$CZ$712,101,0)</f>
        <v>4.6399999999999935</v>
      </c>
      <c r="T290" s="28">
        <f>Q290-VLOOKUP($A290,'5on5'!$A$3:$CZ$712,102,0)</f>
        <v>1.0899999999999963</v>
      </c>
      <c r="U290" s="3">
        <f>60*VLOOKUP($A290,'5on5'!$A$3:$CZ$712,64,0)/VLOOKUP($A290,'5on5'!$A$3:$CZ$712,94,0)</f>
        <v>7.5795526321521143</v>
      </c>
      <c r="V290" s="1">
        <f>IF( VLOOKUP($A290,'5on5'!$A$3:$CZ$712,64,0)&lt;40,"",  VLOOKUP($A290,'5on5'!$A$3:$CZ$712,19,0))</f>
        <v>17.239999999999998</v>
      </c>
      <c r="W290">
        <f>VLOOKUP($A290,'5on5'!$A$3:$CZ$712,14,0)</f>
        <v>0.52</v>
      </c>
      <c r="X290" s="1">
        <f>IF(ISERROR(VLOOKUP($A290,pp!$A$3:$CZ$712,64,0)),"",60*VLOOKUP($A290,pp!$A$3:$CZ$712,64,0)/VLOOKUP($A290,pp!$A$3:$CZ$712,94,0))</f>
        <v>6.8504322296525846</v>
      </c>
      <c r="Y290" s="1" t="str">
        <f>IF(X290="","",IF(VLOOKUP($A290,pp!$A$3:$CZ$712,64,0)&lt;20,"",  VLOOKUP($A290,pp!$A$3:$CZ$712,19,0)))</f>
        <v/>
      </c>
      <c r="Z290" s="1">
        <f>IF(ISERROR( VLOOKUP($A290,pp!$A$3:$CZ$712,14,0)  ),"",VLOOKUP($A290,pp!$A$3:$CZ$712,14,0))</f>
        <v>0</v>
      </c>
      <c r="AA290">
        <f>VLOOKUP($A290,'5on5'!$A$3:$CZ$712,41,0)/VLOOKUP($A290,'5on5'!$A$3:$CZ$712,94,0)</f>
        <v>5.0094744407901903E-2</v>
      </c>
      <c r="AB290" t="str">
        <f>IF(ISERROR(VLOOKUP($A290,pk!$A$3:$CZ$712,41,0)),"",IF( VLOOKUP($A290,pk!$A$3:$CZ$712,94,0)&lt;75,"",VLOOKUP($A290,pk!$A$3:$CZ$712,41,0)/VLOOKUP($A290,pk!$A$3:$CZ$712,94,0)))</f>
        <v/>
      </c>
      <c r="AC290">
        <f>(VLOOKUP($A290,allsit!$A$3:$CZ$712,84,0)+VLOOKUP($A290,allsit!$A$3:$CZ$712,85,0))    /VLOOKUP($A290,allsit!$A$3:$CZ$712,94,0)</f>
        <v>0.16639536986796891</v>
      </c>
      <c r="AD290">
        <f>VLOOKUP($A290,'5on5'!$A$3:$CZ$712,93,0)</f>
        <v>-0.26</v>
      </c>
    </row>
    <row r="291" spans="1:30">
      <c r="A291" t="s">
        <v>207</v>
      </c>
      <c r="B291" t="s">
        <v>208</v>
      </c>
      <c r="C291" t="s">
        <v>87</v>
      </c>
      <c r="D291" t="s">
        <v>168</v>
      </c>
      <c r="E291" s="25">
        <f>VLOOKUP($A291,allsit!$A$3:$CZ$712,10,0)</f>
        <v>17</v>
      </c>
      <c r="F291" s="25">
        <f>VLOOKUP($A291,allsit!$A$3:$CZ$712,11,0)</f>
        <v>23</v>
      </c>
      <c r="G291" s="4">
        <f>60*VLOOKUP($A291,allsit!$A$3:$CZ$712,71,0)/VLOOKUP($A291,allsit!$A$3:$CZ$712,94,0)</f>
        <v>1.5570727033177627</v>
      </c>
      <c r="H291" s="26">
        <f>VLOOKUP($A291,'5on5'!$A$3:$CZ$712,94,0)/VLOOKUP($A291,'5on5'!$A$3:$CZ$712,5,0)</f>
        <v>12.520806451612902</v>
      </c>
      <c r="I291" s="26">
        <f>IF( ISERROR(VLOOKUP($A291,pp!$A$3:$CZ$712,94,0)),0,  VLOOKUP($A291,pp!$A$3:$CZ$712,94,0)/VLOOKUP($A291,pp!$A$3:$CZ$712,5,0))</f>
        <v>3.1671186440677968</v>
      </c>
      <c r="J291" s="26">
        <f>IF( ISERROR(VLOOKUP($A291,pk!$A$3:$CZ$712,94,0)),0,  VLOOKUP($A291,pk!$A$3:$CZ$712,94,0)/VLOOKUP($A291,pk!$A$3:$CZ$712,5,0))</f>
        <v>6.0806451612903226E-2</v>
      </c>
      <c r="K291" s="26">
        <f>VLOOKUP($A291,allsit!$A$3:$CZ$712,98,0)</f>
        <v>17.22</v>
      </c>
      <c r="L291" s="1">
        <f>IF( SUM(VLOOKUP($A291,'5on5'!$A$3:$CZ$712,78,0), VLOOKUP($A291,'5on5'!$A$3:$CZ$712,79,0))&lt;60,"",  100*VLOOKUP($A291,'5on5'!$A$3:$CZ$712,78,0)/SUM(VLOOKUP($A291,'5on5'!$A$3:$CZ$712,78,0), VLOOKUP($A291,'5on5'!$A$3:$CZ$712,79,0))             )</f>
        <v>50.814332247557005</v>
      </c>
      <c r="M291" s="28">
        <f>60*VLOOKUP($A291,'5on5'!$A$3:$CZ$712,90,0)/VLOOKUP($A291,'5on5'!$A$3:$CZ$712,94,0)</f>
        <v>2.7824653157969319</v>
      </c>
      <c r="N291" s="28">
        <f>60*VLOOKUP($A291,'5on5'!$A$3:$CZ$712,89,0)/VLOOKUP($A291,'5on5'!$A$3:$CZ$712,94,0)</f>
        <v>1.3139419546818845</v>
      </c>
      <c r="O291" s="28">
        <f t="shared" si="8"/>
        <v>1.4685233611150474</v>
      </c>
      <c r="P291" s="28">
        <f>VLOOKUP($A291,'5on5'!$A$3:$CZ$712,37,0)</f>
        <v>59.59</v>
      </c>
      <c r="Q291" s="28">
        <f>VLOOKUP($A291,'5on5'!$A$3:$CZ$712,38,0)</f>
        <v>45.68</v>
      </c>
      <c r="R291" s="4">
        <f t="shared" si="9"/>
        <v>13.910000000000004</v>
      </c>
      <c r="S291" s="28">
        <f>P291-VLOOKUP($A291,'5on5'!$A$3:$CZ$712,101,0)</f>
        <v>3.9000000000000057</v>
      </c>
      <c r="T291" s="28">
        <f>Q291-VLOOKUP($A291,'5on5'!$A$3:$CZ$712,102,0)</f>
        <v>-7.25</v>
      </c>
      <c r="U291" s="3">
        <f>60*VLOOKUP($A291,'5on5'!$A$3:$CZ$712,64,0)/VLOOKUP($A291,'5on5'!$A$3:$CZ$712,94,0)</f>
        <v>6.8788725862757474</v>
      </c>
      <c r="V291" s="1">
        <f>IF( VLOOKUP($A291,'5on5'!$A$3:$CZ$712,64,0)&lt;40,"",  VLOOKUP($A291,'5on5'!$A$3:$CZ$712,19,0))</f>
        <v>11.24</v>
      </c>
      <c r="W291">
        <f>VLOOKUP($A291,'5on5'!$A$3:$CZ$712,14,0)</f>
        <v>1.24</v>
      </c>
      <c r="X291" s="1">
        <f>IF(ISERROR(VLOOKUP($A291,pp!$A$3:$CZ$712,64,0)),"",60*VLOOKUP($A291,pp!$A$3:$CZ$712,64,0)/VLOOKUP($A291,pp!$A$3:$CZ$712,94,0))</f>
        <v>9.6328802311891248</v>
      </c>
      <c r="Y291" s="1">
        <f>IF(X291="","",IF(VLOOKUP($A291,pp!$A$3:$CZ$712,64,0)&lt;20,"",  VLOOKUP($A291,pp!$A$3:$CZ$712,19,0)))</f>
        <v>16.670000000000002</v>
      </c>
      <c r="Z291" s="1">
        <f>IF(ISERROR( VLOOKUP($A291,pp!$A$3:$CZ$712,14,0)  ),"",VLOOKUP($A291,pp!$A$3:$CZ$712,14,0))</f>
        <v>2.25</v>
      </c>
      <c r="AA291">
        <f>VLOOKUP($A291,'5on5'!$A$3:$CZ$712,41,0)/VLOOKUP($A291,'5on5'!$A$3:$CZ$712,94,0)</f>
        <v>4.1221708382176765E-2</v>
      </c>
      <c r="AB291" t="str">
        <f>IF(ISERROR(VLOOKUP($A291,pk!$A$3:$CZ$712,41,0)),"",IF( VLOOKUP($A291,pk!$A$3:$CZ$712,94,0)&lt;75,"",VLOOKUP($A291,pk!$A$3:$CZ$712,41,0)/VLOOKUP($A291,pk!$A$3:$CZ$712,94,0)))</f>
        <v/>
      </c>
      <c r="AC291">
        <f>(VLOOKUP($A291,allsit!$A$3:$CZ$712,84,0)+VLOOKUP($A291,allsit!$A$3:$CZ$712,85,0))    /VLOOKUP($A291,allsit!$A$3:$CZ$712,94,0)</f>
        <v>0.1407354174152593</v>
      </c>
      <c r="AD291">
        <f>VLOOKUP($A291,'5on5'!$A$3:$CZ$712,93,0)</f>
        <v>-0.15</v>
      </c>
    </row>
    <row r="292" spans="1:30">
      <c r="A292" t="s">
        <v>175</v>
      </c>
      <c r="B292" t="s">
        <v>176</v>
      </c>
      <c r="C292" t="s">
        <v>113</v>
      </c>
      <c r="D292" t="s">
        <v>177</v>
      </c>
      <c r="E292" s="25">
        <f>VLOOKUP($A292,allsit!$A$3:$CZ$712,10,0)</f>
        <v>17</v>
      </c>
      <c r="F292" s="25">
        <f>VLOOKUP($A292,allsit!$A$3:$CZ$712,11,0)</f>
        <v>24</v>
      </c>
      <c r="G292" s="4">
        <f>60*VLOOKUP($A292,allsit!$A$3:$CZ$712,71,0)/VLOOKUP($A292,allsit!$A$3:$CZ$712,94,0)</f>
        <v>-0.38672806571512469</v>
      </c>
      <c r="H292" s="26">
        <f>VLOOKUP($A292,'5on5'!$A$3:$CZ$712,94,0)/VLOOKUP($A292,'5on5'!$A$3:$CZ$712,5,0)</f>
        <v>13.869012345679014</v>
      </c>
      <c r="I292" s="26">
        <f>IF( ISERROR(VLOOKUP($A292,pp!$A$3:$CZ$712,94,0)),0,  VLOOKUP($A292,pp!$A$3:$CZ$712,94,0)/VLOOKUP($A292,pp!$A$3:$CZ$712,5,0))</f>
        <v>2.735844155844156</v>
      </c>
      <c r="J292" s="26">
        <f>IF( ISERROR(VLOOKUP($A292,pk!$A$3:$CZ$712,94,0)),0,  VLOOKUP($A292,pk!$A$3:$CZ$712,94,0)/VLOOKUP($A292,pk!$A$3:$CZ$712,5,0))</f>
        <v>0</v>
      </c>
      <c r="K292" s="26">
        <f>VLOOKUP($A292,allsit!$A$3:$CZ$712,98,0)</f>
        <v>17.5</v>
      </c>
      <c r="L292" s="1" t="str">
        <f>IF( SUM(VLOOKUP($A292,'5on5'!$A$3:$CZ$712,78,0), VLOOKUP($A292,'5on5'!$A$3:$CZ$712,79,0))&lt;60,"",  100*VLOOKUP($A292,'5on5'!$A$3:$CZ$712,78,0)/SUM(VLOOKUP($A292,'5on5'!$A$3:$CZ$712,78,0), VLOOKUP($A292,'5on5'!$A$3:$CZ$712,79,0))             )</f>
        <v/>
      </c>
      <c r="M292" s="28">
        <f>60*VLOOKUP($A292,'5on5'!$A$3:$CZ$712,90,0)/VLOOKUP($A292,'5on5'!$A$3:$CZ$712,94,0)</f>
        <v>1.815932133987306</v>
      </c>
      <c r="N292" s="28">
        <f>60*VLOOKUP($A292,'5on5'!$A$3:$CZ$712,89,0)/VLOOKUP($A292,'5on5'!$A$3:$CZ$712,94,0)</f>
        <v>1.3886539848138224</v>
      </c>
      <c r="O292" s="28">
        <f t="shared" si="8"/>
        <v>0.42727814917348361</v>
      </c>
      <c r="P292" s="28">
        <f>VLOOKUP($A292,'5on5'!$A$3:$CZ$712,37,0)</f>
        <v>59.44</v>
      </c>
      <c r="Q292" s="28">
        <f>VLOOKUP($A292,'5on5'!$A$3:$CZ$712,38,0)</f>
        <v>48.76</v>
      </c>
      <c r="R292" s="4">
        <f t="shared" si="9"/>
        <v>10.68</v>
      </c>
      <c r="S292" s="28">
        <f>P292-VLOOKUP($A292,'5on5'!$A$3:$CZ$712,101,0)</f>
        <v>4.3299999999999983</v>
      </c>
      <c r="T292" s="28">
        <f>Q292-VLOOKUP($A292,'5on5'!$A$3:$CZ$712,102,0)</f>
        <v>-4.6300000000000026</v>
      </c>
      <c r="U292" s="3">
        <f>60*VLOOKUP($A292,'5on5'!$A$3:$CZ$712,64,0)/VLOOKUP($A292,'5on5'!$A$3:$CZ$712,94,0)</f>
        <v>7.6910066851227086</v>
      </c>
      <c r="V292" s="1">
        <f>IF( VLOOKUP($A292,'5on5'!$A$3:$CZ$712,64,0)&lt;40,"",  VLOOKUP($A292,'5on5'!$A$3:$CZ$712,19,0))</f>
        <v>9.7200000000000006</v>
      </c>
      <c r="W292">
        <f>VLOOKUP($A292,'5on5'!$A$3:$CZ$712,14,0)</f>
        <v>0.96</v>
      </c>
      <c r="X292" s="1">
        <f>IF(ISERROR(VLOOKUP($A292,pp!$A$3:$CZ$712,64,0)),"",60*VLOOKUP($A292,pp!$A$3:$CZ$712,64,0)/VLOOKUP($A292,pp!$A$3:$CZ$712,94,0))</f>
        <v>11.107946454001709</v>
      </c>
      <c r="Y292" s="1">
        <f>IF(X292="","",IF(VLOOKUP($A292,pp!$A$3:$CZ$712,64,0)&lt;20,"",  VLOOKUP($A292,pp!$A$3:$CZ$712,19,0)))</f>
        <v>7.69</v>
      </c>
      <c r="Z292" s="1">
        <f>IF(ISERROR( VLOOKUP($A292,pp!$A$3:$CZ$712,14,0)  ),"",VLOOKUP($A292,pp!$A$3:$CZ$712,14,0))</f>
        <v>1.71</v>
      </c>
      <c r="AA292">
        <f>VLOOKUP($A292,'5on5'!$A$3:$CZ$712,41,0)/VLOOKUP($A292,'5on5'!$A$3:$CZ$712,94,0)</f>
        <v>5.5190094268241653E-2</v>
      </c>
      <c r="AB292" t="str">
        <f>IF(ISERROR(VLOOKUP($A292,pk!$A$3:$CZ$712,41,0)),"",IF( VLOOKUP($A292,pk!$A$3:$CZ$712,94,0)&lt;75,"",VLOOKUP($A292,pk!$A$3:$CZ$712,41,0)/VLOOKUP($A292,pk!$A$3:$CZ$712,94,0)))</f>
        <v/>
      </c>
      <c r="AC292">
        <f>(VLOOKUP($A292,allsit!$A$3:$CZ$712,84,0)+VLOOKUP($A292,allsit!$A$3:$CZ$712,85,0))    /VLOOKUP($A292,allsit!$A$3:$CZ$712,94,0)</f>
        <v>0.2169974146512644</v>
      </c>
      <c r="AD292">
        <f>VLOOKUP($A292,'5on5'!$A$3:$CZ$712,93,0)</f>
        <v>-0.27</v>
      </c>
    </row>
    <row r="293" spans="1:30">
      <c r="A293" t="s">
        <v>637</v>
      </c>
      <c r="B293" t="s">
        <v>638</v>
      </c>
      <c r="C293" t="s">
        <v>100</v>
      </c>
      <c r="D293" t="s">
        <v>364</v>
      </c>
      <c r="E293" s="25">
        <f>VLOOKUP($A293,allsit!$A$3:$CZ$712,10,0)</f>
        <v>33</v>
      </c>
      <c r="F293" s="25">
        <f>VLOOKUP($A293,allsit!$A$3:$CZ$712,11,0)</f>
        <v>22</v>
      </c>
      <c r="G293" s="4">
        <f>60*VLOOKUP($A293,allsit!$A$3:$CZ$712,71,0)/VLOOKUP($A293,allsit!$A$3:$CZ$712,94,0)</f>
        <v>1.2422977539256608</v>
      </c>
      <c r="H293" s="26">
        <f>VLOOKUP($A293,'5on5'!$A$3:$CZ$712,94,0)/VLOOKUP($A293,'5on5'!$A$3:$CZ$712,5,0)</f>
        <v>14.12268656716418</v>
      </c>
      <c r="I293" s="26">
        <f>IF( ISERROR(VLOOKUP($A293,pp!$A$3:$CZ$712,94,0)),0,  VLOOKUP($A293,pp!$A$3:$CZ$712,94,0)/VLOOKUP($A293,pp!$A$3:$CZ$712,5,0))</f>
        <v>2.8196923076923075</v>
      </c>
      <c r="J293" s="26">
        <f>IF( ISERROR(VLOOKUP($A293,pk!$A$3:$CZ$712,94,0)),0,  VLOOKUP($A293,pk!$A$3:$CZ$712,94,0)/VLOOKUP($A293,pk!$A$3:$CZ$712,5,0))</f>
        <v>0.19537313432835821</v>
      </c>
      <c r="K293" s="26">
        <f>VLOOKUP($A293,allsit!$A$3:$CZ$712,98,0)</f>
        <v>17.8</v>
      </c>
      <c r="L293" s="1" t="str">
        <f>IF( SUM(VLOOKUP($A293,'5on5'!$A$3:$CZ$712,78,0), VLOOKUP($A293,'5on5'!$A$3:$CZ$712,79,0))&lt;60,"",  100*VLOOKUP($A293,'5on5'!$A$3:$CZ$712,78,0)/SUM(VLOOKUP($A293,'5on5'!$A$3:$CZ$712,78,0), VLOOKUP($A293,'5on5'!$A$3:$CZ$712,79,0))             )</f>
        <v/>
      </c>
      <c r="M293" s="28">
        <f>60*VLOOKUP($A293,'5on5'!$A$3:$CZ$712,90,0)/VLOOKUP($A293,'5on5'!$A$3:$CZ$712,94,0)</f>
        <v>1.3316142123396251</v>
      </c>
      <c r="N293" s="28">
        <f>60*VLOOKUP($A293,'5on5'!$A$3:$CZ$712,89,0)/VLOOKUP($A293,'5on5'!$A$3:$CZ$712,94,0)</f>
        <v>2.2193570205660418</v>
      </c>
      <c r="O293" s="28">
        <f t="shared" si="8"/>
        <v>-0.88774280822641671</v>
      </c>
      <c r="P293" s="28">
        <f>VLOOKUP($A293,'5on5'!$A$3:$CZ$712,37,0)</f>
        <v>56.37</v>
      </c>
      <c r="Q293" s="28">
        <f>VLOOKUP($A293,'5on5'!$A$3:$CZ$712,38,0)</f>
        <v>54.09</v>
      </c>
      <c r="R293" s="4">
        <f t="shared" si="9"/>
        <v>2.279999999999994</v>
      </c>
      <c r="S293" s="28">
        <f>P293-VLOOKUP($A293,'5on5'!$A$3:$CZ$712,101,0)</f>
        <v>0.71000000000000085</v>
      </c>
      <c r="T293" s="28">
        <f>Q293-VLOOKUP($A293,'5on5'!$A$3:$CZ$712,102,0)</f>
        <v>-0.43999999999999773</v>
      </c>
      <c r="U293" s="3">
        <f>60*VLOOKUP($A293,'5on5'!$A$3:$CZ$712,64,0)/VLOOKUP($A293,'5on5'!$A$3:$CZ$712,94,0)</f>
        <v>8.8140178816765662</v>
      </c>
      <c r="V293" s="1">
        <f>IF( VLOOKUP($A293,'5on5'!$A$3:$CZ$712,64,0)&lt;40,"",  VLOOKUP($A293,'5on5'!$A$3:$CZ$712,19,0))</f>
        <v>15.83</v>
      </c>
      <c r="W293">
        <f>VLOOKUP($A293,'5on5'!$A$3:$CZ$712,14,0)</f>
        <v>0.95</v>
      </c>
      <c r="X293" s="1">
        <f>IF(ISERROR(VLOOKUP($A293,pp!$A$3:$CZ$712,64,0)),"",60*VLOOKUP($A293,pp!$A$3:$CZ$712,64,0)/VLOOKUP($A293,pp!$A$3:$CZ$712,94,0))</f>
        <v>12.439982540375382</v>
      </c>
      <c r="Y293" s="1">
        <f>IF(X293="","",IF(VLOOKUP($A293,pp!$A$3:$CZ$712,64,0)&lt;20,"",  VLOOKUP($A293,pp!$A$3:$CZ$712,19,0)))</f>
        <v>10.53</v>
      </c>
      <c r="Z293" s="1">
        <f>IF(ISERROR( VLOOKUP($A293,pp!$A$3:$CZ$712,14,0)  ),"",VLOOKUP($A293,pp!$A$3:$CZ$712,14,0))</f>
        <v>0.98</v>
      </c>
      <c r="AA293">
        <f>VLOOKUP($A293,'5on5'!$A$3:$CZ$712,41,0)/VLOOKUP($A293,'5on5'!$A$3:$CZ$712,94,0)</f>
        <v>6.8694383969901296E-2</v>
      </c>
      <c r="AB293" t="str">
        <f>IF(ISERROR(VLOOKUP($A293,pk!$A$3:$CZ$712,41,0)),"",IF( VLOOKUP($A293,pk!$A$3:$CZ$712,94,0)&lt;75,"",VLOOKUP($A293,pk!$A$3:$CZ$712,41,0)/VLOOKUP($A293,pk!$A$3:$CZ$712,94,0)))</f>
        <v/>
      </c>
      <c r="AC293">
        <f>(VLOOKUP($A293,allsit!$A$3:$CZ$712,84,0)+VLOOKUP($A293,allsit!$A$3:$CZ$712,85,0))    /VLOOKUP($A293,allsit!$A$3:$CZ$712,94,0)</f>
        <v>0.13333995892135425</v>
      </c>
      <c r="AD293">
        <f>VLOOKUP($A293,'5on5'!$A$3:$CZ$712,93,0)</f>
        <v>0.25</v>
      </c>
    </row>
    <row r="294" spans="1:30">
      <c r="A294" t="s">
        <v>578</v>
      </c>
      <c r="B294" t="s">
        <v>579</v>
      </c>
      <c r="C294" t="s">
        <v>68</v>
      </c>
      <c r="D294" t="s">
        <v>149</v>
      </c>
      <c r="E294" s="25">
        <f>VLOOKUP($A294,allsit!$A$3:$CZ$712,10,0)</f>
        <v>22</v>
      </c>
      <c r="F294" s="25">
        <f>VLOOKUP($A294,allsit!$A$3:$CZ$712,11,0)</f>
        <v>2</v>
      </c>
      <c r="G294" s="4">
        <f>60*VLOOKUP($A294,allsit!$A$3:$CZ$712,71,0)/VLOOKUP($A294,allsit!$A$3:$CZ$712,94,0)</f>
        <v>1.1591003173727059</v>
      </c>
      <c r="H294" s="26">
        <f>VLOOKUP($A294,'5on5'!$A$3:$CZ$712,94,0)/VLOOKUP($A294,'5on5'!$A$3:$CZ$712,5,0)</f>
        <v>12.551428571428572</v>
      </c>
      <c r="I294" s="26">
        <f>IF( ISERROR(VLOOKUP($A294,pp!$A$3:$CZ$712,94,0)),0,  VLOOKUP($A294,pp!$A$3:$CZ$712,94,0)/VLOOKUP($A294,pp!$A$3:$CZ$712,5,0))</f>
        <v>1.6224489795918366</v>
      </c>
      <c r="J294" s="26">
        <f>IF( ISERROR(VLOOKUP($A294,pk!$A$3:$CZ$712,94,0)),0,  VLOOKUP($A294,pk!$A$3:$CZ$712,94,0)/VLOOKUP($A294,pk!$A$3:$CZ$712,5,0))</f>
        <v>0</v>
      </c>
      <c r="K294" s="26">
        <f>VLOOKUP($A294,allsit!$A$3:$CZ$712,98,0)</f>
        <v>17.13</v>
      </c>
      <c r="L294" s="1">
        <f>IF( SUM(VLOOKUP($A294,'5on5'!$A$3:$CZ$712,78,0), VLOOKUP($A294,'5on5'!$A$3:$CZ$712,79,0))&lt;60,"",  100*VLOOKUP($A294,'5on5'!$A$3:$CZ$712,78,0)/SUM(VLOOKUP($A294,'5on5'!$A$3:$CZ$712,78,0), VLOOKUP($A294,'5on5'!$A$3:$CZ$712,79,0))             )</f>
        <v>49.350649350649348</v>
      </c>
      <c r="M294" s="28">
        <f>60*VLOOKUP($A294,'5on5'!$A$3:$CZ$712,90,0)/VLOOKUP($A294,'5on5'!$A$3:$CZ$712,94,0)</f>
        <v>1.5609248479724238</v>
      </c>
      <c r="N294" s="28">
        <f>60*VLOOKUP($A294,'5on5'!$A$3:$CZ$712,89,0)/VLOOKUP($A294,'5on5'!$A$3:$CZ$712,94,0)</f>
        <v>0.97557802998276477</v>
      </c>
      <c r="O294" s="28">
        <f t="shared" si="8"/>
        <v>0.58534681798965904</v>
      </c>
      <c r="P294" s="28">
        <f>VLOOKUP($A294,'5on5'!$A$3:$CZ$712,37,0)</f>
        <v>56.49</v>
      </c>
      <c r="Q294" s="28">
        <f>VLOOKUP($A294,'5on5'!$A$3:$CZ$712,38,0)</f>
        <v>51.61</v>
      </c>
      <c r="R294" s="4">
        <f t="shared" si="9"/>
        <v>4.8800000000000026</v>
      </c>
      <c r="S294" s="28">
        <f>P294-VLOOKUP($A294,'5on5'!$A$3:$CZ$712,101,0)</f>
        <v>2.1000000000000014</v>
      </c>
      <c r="T294" s="28">
        <f>Q294-VLOOKUP($A294,'5on5'!$A$3:$CZ$712,102,0)</f>
        <v>-2.0000000000003126E-2</v>
      </c>
      <c r="U294" s="3">
        <f>60*VLOOKUP($A294,'5on5'!$A$3:$CZ$712,64,0)/VLOOKUP($A294,'5on5'!$A$3:$CZ$712,94,0)</f>
        <v>10.341127117817306</v>
      </c>
      <c r="V294" s="1">
        <f>IF( VLOOKUP($A294,'5on5'!$A$3:$CZ$712,64,0)&lt;40,"",  VLOOKUP($A294,'5on5'!$A$3:$CZ$712,19,0))</f>
        <v>11.32</v>
      </c>
      <c r="W294">
        <f>VLOOKUP($A294,'5on5'!$A$3:$CZ$712,14,0)</f>
        <v>0.2</v>
      </c>
      <c r="X294" s="1">
        <f>IF(ISERROR(VLOOKUP($A294,pp!$A$3:$CZ$712,64,0)),"",60*VLOOKUP($A294,pp!$A$3:$CZ$712,64,0)/VLOOKUP($A294,pp!$A$3:$CZ$712,94,0))</f>
        <v>24.150943396226417</v>
      </c>
      <c r="Y294" s="1">
        <f>IF(X294="","",IF(VLOOKUP($A294,pp!$A$3:$CZ$712,64,0)&lt;20,"",  VLOOKUP($A294,pp!$A$3:$CZ$712,19,0)))</f>
        <v>21.88</v>
      </c>
      <c r="Z294" s="1">
        <f>IF(ISERROR( VLOOKUP($A294,pp!$A$3:$CZ$712,14,0)  ),"",VLOOKUP($A294,pp!$A$3:$CZ$712,14,0))</f>
        <v>0</v>
      </c>
      <c r="AA294">
        <f>VLOOKUP($A294,'5on5'!$A$3:$CZ$712,41,0)/VLOOKUP($A294,'5on5'!$A$3:$CZ$712,94,0)</f>
        <v>5.0404864882442849E-2</v>
      </c>
      <c r="AB294" t="str">
        <f>IF(ISERROR(VLOOKUP($A294,pk!$A$3:$CZ$712,41,0)),"",IF( VLOOKUP($A294,pk!$A$3:$CZ$712,94,0)&lt;75,"",VLOOKUP($A294,pk!$A$3:$CZ$712,41,0)/VLOOKUP($A294,pk!$A$3:$CZ$712,94,0)))</f>
        <v/>
      </c>
      <c r="AC294">
        <f>(VLOOKUP($A294,allsit!$A$3:$CZ$712,84,0)+VLOOKUP($A294,allsit!$A$3:$CZ$712,85,0))    /VLOOKUP($A294,allsit!$A$3:$CZ$712,94,0)</f>
        <v>0.1200496757278874</v>
      </c>
      <c r="AD294">
        <f>VLOOKUP($A294,'5on5'!$A$3:$CZ$712,93,0)</f>
        <v>0.49</v>
      </c>
    </row>
    <row r="295" spans="1:30">
      <c r="A295" t="s">
        <v>992</v>
      </c>
      <c r="B295" t="s">
        <v>993</v>
      </c>
      <c r="C295" t="s">
        <v>68</v>
      </c>
      <c r="D295" t="s">
        <v>282</v>
      </c>
      <c r="E295" s="25">
        <f>VLOOKUP($A295,allsit!$A$3:$CZ$712,10,0)</f>
        <v>26</v>
      </c>
      <c r="F295" s="25">
        <f>VLOOKUP($A295,allsit!$A$3:$CZ$712,11,0)</f>
        <v>34</v>
      </c>
      <c r="G295" s="4">
        <f>60*VLOOKUP($A295,allsit!$A$3:$CZ$712,71,0)/VLOOKUP($A295,allsit!$A$3:$CZ$712,94,0)</f>
        <v>0.41981261091639999</v>
      </c>
      <c r="H295" s="26">
        <f>VLOOKUP($A295,'5on5'!$A$3:$CZ$712,94,0)/VLOOKUP($A295,'5on5'!$A$3:$CZ$712,5,0)</f>
        <v>14.063658536585367</v>
      </c>
      <c r="I295" s="26">
        <f>IF( ISERROR(VLOOKUP($A295,pp!$A$3:$CZ$712,94,0)),0,  VLOOKUP($A295,pp!$A$3:$CZ$712,94,0)/VLOOKUP($A295,pp!$A$3:$CZ$712,5,0))</f>
        <v>2.1330864197530865</v>
      </c>
      <c r="J295" s="26">
        <f>IF( ISERROR(VLOOKUP($A295,pk!$A$3:$CZ$712,94,0)),0,  VLOOKUP($A295,pk!$A$3:$CZ$712,94,0)/VLOOKUP($A295,pk!$A$3:$CZ$712,5,0))</f>
        <v>1.8821249999999998</v>
      </c>
      <c r="K295" s="26">
        <f>VLOOKUP($A295,allsit!$A$3:$CZ$712,98,0)</f>
        <v>17.73</v>
      </c>
      <c r="L295" s="1">
        <f>IF( SUM(VLOOKUP($A295,'5on5'!$A$3:$CZ$712,78,0), VLOOKUP($A295,'5on5'!$A$3:$CZ$712,79,0))&lt;60,"",  100*VLOOKUP($A295,'5on5'!$A$3:$CZ$712,78,0)/SUM(VLOOKUP($A295,'5on5'!$A$3:$CZ$712,78,0), VLOOKUP($A295,'5on5'!$A$3:$CZ$712,79,0))             )</f>
        <v>51.219512195121951</v>
      </c>
      <c r="M295" s="28">
        <f>60*VLOOKUP($A295,'5on5'!$A$3:$CZ$712,90,0)/VLOOKUP($A295,'5on5'!$A$3:$CZ$712,94,0)</f>
        <v>1.1966493817311528</v>
      </c>
      <c r="N295" s="28">
        <f>60*VLOOKUP($A295,'5on5'!$A$3:$CZ$712,89,0)/VLOOKUP($A295,'5on5'!$A$3:$CZ$712,94,0)</f>
        <v>1.8209881895908846</v>
      </c>
      <c r="O295" s="28">
        <f t="shared" si="8"/>
        <v>-0.62433880785973184</v>
      </c>
      <c r="P295" s="28">
        <f>VLOOKUP($A295,'5on5'!$A$3:$CZ$712,37,0)</f>
        <v>57.65</v>
      </c>
      <c r="Q295" s="28">
        <f>VLOOKUP($A295,'5on5'!$A$3:$CZ$712,38,0)</f>
        <v>59.62</v>
      </c>
      <c r="R295" s="4">
        <f t="shared" si="9"/>
        <v>-1.9699999999999989</v>
      </c>
      <c r="S295" s="28">
        <f>P295-VLOOKUP($A295,'5on5'!$A$3:$CZ$712,101,0)</f>
        <v>2.1000000000000014</v>
      </c>
      <c r="T295" s="28">
        <f>Q295-VLOOKUP($A295,'5on5'!$A$3:$CZ$712,102,0)</f>
        <v>2.0700000000000003</v>
      </c>
      <c r="U295" s="3">
        <f>60*VLOOKUP($A295,'5on5'!$A$3:$CZ$712,64,0)/VLOOKUP($A295,'5on5'!$A$3:$CZ$712,94,0)</f>
        <v>9.2610256499193557</v>
      </c>
      <c r="V295" s="1">
        <f>IF( VLOOKUP($A295,'5on5'!$A$3:$CZ$712,64,0)&lt;40,"",  VLOOKUP($A295,'5on5'!$A$3:$CZ$712,19,0))</f>
        <v>7.87</v>
      </c>
      <c r="W295">
        <f>VLOOKUP($A295,'5on5'!$A$3:$CZ$712,14,0)</f>
        <v>0.99</v>
      </c>
      <c r="X295" s="1">
        <f>IF(ISERROR(VLOOKUP($A295,pp!$A$3:$CZ$712,64,0)),"",60*VLOOKUP($A295,pp!$A$3:$CZ$712,64,0)/VLOOKUP($A295,pp!$A$3:$CZ$712,94,0))</f>
        <v>13.195971755990277</v>
      </c>
      <c r="Y295" s="1">
        <f>IF(X295="","",IF(VLOOKUP($A295,pp!$A$3:$CZ$712,64,0)&lt;20,"",  VLOOKUP($A295,pp!$A$3:$CZ$712,19,0)))</f>
        <v>18.420000000000002</v>
      </c>
      <c r="Z295" s="1">
        <f>IF(ISERROR( VLOOKUP($A295,pp!$A$3:$CZ$712,14,0)  ),"",VLOOKUP($A295,pp!$A$3:$CZ$712,14,0))</f>
        <v>2.78</v>
      </c>
      <c r="AA295">
        <f>VLOOKUP($A295,'5on5'!$A$3:$CZ$712,41,0)/VLOOKUP($A295,'5on5'!$A$3:$CZ$712,94,0)</f>
        <v>4.248972442378731E-2</v>
      </c>
      <c r="AB295">
        <f>IF(ISERROR(VLOOKUP($A295,pk!$A$3:$CZ$712,41,0)),"",IF( VLOOKUP($A295,pk!$A$3:$CZ$712,94,0)&lt;75,"",VLOOKUP($A295,pk!$A$3:$CZ$712,41,0)/VLOOKUP($A295,pk!$A$3:$CZ$712,94,0)))</f>
        <v>1.9924287706714484E-2</v>
      </c>
      <c r="AC295">
        <f>(VLOOKUP($A295,allsit!$A$3:$CZ$712,84,0)+VLOOKUP($A295,allsit!$A$3:$CZ$712,85,0))    /VLOOKUP($A295,allsit!$A$3:$CZ$712,94,0)</f>
        <v>7.9509964188712118E-2</v>
      </c>
      <c r="AD295">
        <f>VLOOKUP($A295,'5on5'!$A$3:$CZ$712,93,0)</f>
        <v>-0.05</v>
      </c>
    </row>
    <row r="296" spans="1:30">
      <c r="A296" t="s">
        <v>202</v>
      </c>
      <c r="B296" t="s">
        <v>203</v>
      </c>
      <c r="C296" t="s">
        <v>100</v>
      </c>
      <c r="D296" t="s">
        <v>204</v>
      </c>
      <c r="E296" s="25">
        <f>VLOOKUP($A296,allsit!$A$3:$CZ$712,10,0)</f>
        <v>18</v>
      </c>
      <c r="F296" s="25">
        <f>VLOOKUP($A296,allsit!$A$3:$CZ$712,11,0)</f>
        <v>36</v>
      </c>
      <c r="G296" s="4">
        <f>60*VLOOKUP($A296,allsit!$A$3:$CZ$712,71,0)/VLOOKUP($A296,allsit!$A$3:$CZ$712,94,0)</f>
        <v>1.3002278682173087</v>
      </c>
      <c r="H296" s="26">
        <f>VLOOKUP($A296,'5on5'!$A$3:$CZ$712,94,0)/VLOOKUP($A296,'5on5'!$A$3:$CZ$712,5,0)</f>
        <v>14.182439024390245</v>
      </c>
      <c r="I296" s="26">
        <f>IF( ISERROR(VLOOKUP($A296,pp!$A$3:$CZ$712,94,0)),0,  VLOOKUP($A296,pp!$A$3:$CZ$712,94,0)/VLOOKUP($A296,pp!$A$3:$CZ$712,5,0))</f>
        <v>3.42875</v>
      </c>
      <c r="J296" s="26">
        <f>IF( ISERROR(VLOOKUP($A296,pk!$A$3:$CZ$712,94,0)),0,  VLOOKUP($A296,pk!$A$3:$CZ$712,94,0)/VLOOKUP($A296,pk!$A$3:$CZ$712,5,0))</f>
        <v>0</v>
      </c>
      <c r="K296" s="26">
        <f>VLOOKUP($A296,allsit!$A$3:$CZ$712,98,0)</f>
        <v>17.57</v>
      </c>
      <c r="L296" s="1">
        <f>IF( SUM(VLOOKUP($A296,'5on5'!$A$3:$CZ$712,78,0), VLOOKUP($A296,'5on5'!$A$3:$CZ$712,79,0))&lt;60,"",  100*VLOOKUP($A296,'5on5'!$A$3:$CZ$712,78,0)/SUM(VLOOKUP($A296,'5on5'!$A$3:$CZ$712,78,0), VLOOKUP($A296,'5on5'!$A$3:$CZ$712,79,0))             )</f>
        <v>47.826086956521742</v>
      </c>
      <c r="M296" s="28">
        <f>60*VLOOKUP($A296,'5on5'!$A$3:$CZ$712,90,0)/VLOOKUP($A296,'5on5'!$A$3:$CZ$712,94,0)</f>
        <v>1.5993671321455596</v>
      </c>
      <c r="N296" s="28">
        <f>60*VLOOKUP($A296,'5on5'!$A$3:$CZ$712,89,0)/VLOOKUP($A296,'5on5'!$A$3:$CZ$712,94,0)</f>
        <v>0.87707229827337141</v>
      </c>
      <c r="O296" s="28">
        <f t="shared" si="8"/>
        <v>0.72229483387218818</v>
      </c>
      <c r="P296" s="28">
        <f>VLOOKUP($A296,'5on5'!$A$3:$CZ$712,37,0)</f>
        <v>61.5</v>
      </c>
      <c r="Q296" s="28">
        <f>VLOOKUP($A296,'5on5'!$A$3:$CZ$712,38,0)</f>
        <v>52.11</v>
      </c>
      <c r="R296" s="4">
        <f t="shared" si="9"/>
        <v>9.39</v>
      </c>
      <c r="S296" s="28">
        <f>P296-VLOOKUP($A296,'5on5'!$A$3:$CZ$712,101,0)</f>
        <v>4.8500000000000014</v>
      </c>
      <c r="T296" s="28">
        <f>Q296-VLOOKUP($A296,'5on5'!$A$3:$CZ$712,102,0)</f>
        <v>0.75</v>
      </c>
      <c r="U296" s="3">
        <f>60*VLOOKUP($A296,'5on5'!$A$3:$CZ$712,64,0)/VLOOKUP($A296,'5on5'!$A$3:$CZ$712,94,0)</f>
        <v>8.9255004471348975</v>
      </c>
      <c r="V296" s="1">
        <f>IF( VLOOKUP($A296,'5on5'!$A$3:$CZ$712,64,0)&lt;40,"",  VLOOKUP($A296,'5on5'!$A$3:$CZ$712,19,0))</f>
        <v>8.67</v>
      </c>
      <c r="W296">
        <f>VLOOKUP($A296,'5on5'!$A$3:$CZ$712,14,0)</f>
        <v>1.1399999999999999</v>
      </c>
      <c r="X296" s="1">
        <f>IF(ISERROR(VLOOKUP($A296,pp!$A$3:$CZ$712,64,0)),"",60*VLOOKUP($A296,pp!$A$3:$CZ$712,64,0)/VLOOKUP($A296,pp!$A$3:$CZ$712,94,0))</f>
        <v>13.999270871308786</v>
      </c>
      <c r="Y296" s="1">
        <f>IF(X296="","",IF(VLOOKUP($A296,pp!$A$3:$CZ$712,64,0)&lt;20,"",  VLOOKUP($A296,pp!$A$3:$CZ$712,19,0)))</f>
        <v>4.6900000000000004</v>
      </c>
      <c r="Z296" s="1">
        <f>IF(ISERROR( VLOOKUP($A296,pp!$A$3:$CZ$712,14,0)  ),"",VLOOKUP($A296,pp!$A$3:$CZ$712,14,0))</f>
        <v>2.41</v>
      </c>
      <c r="AA296">
        <f>VLOOKUP($A296,'5on5'!$A$3:$CZ$712,41,0)/VLOOKUP($A296,'5on5'!$A$3:$CZ$712,94,0)</f>
        <v>5.5031987342642912E-2</v>
      </c>
      <c r="AB296" t="str">
        <f>IF(ISERROR(VLOOKUP($A296,pk!$A$3:$CZ$712,41,0)),"",IF( VLOOKUP($A296,pk!$A$3:$CZ$712,94,0)&lt;75,"",VLOOKUP($A296,pk!$A$3:$CZ$712,41,0)/VLOOKUP($A296,pk!$A$3:$CZ$712,94,0)))</f>
        <v/>
      </c>
      <c r="AC296">
        <f>(VLOOKUP($A296,allsit!$A$3:$CZ$712,84,0)+VLOOKUP($A296,allsit!$A$3:$CZ$712,85,0))    /VLOOKUP($A296,allsit!$A$3:$CZ$712,94,0)</f>
        <v>9.1935303813345068E-2</v>
      </c>
      <c r="AD296">
        <f>VLOOKUP($A296,'5on5'!$A$3:$CZ$712,93,0)</f>
        <v>0.41</v>
      </c>
    </row>
    <row r="297" spans="1:30">
      <c r="A297" t="s">
        <v>741</v>
      </c>
      <c r="B297" t="s">
        <v>742</v>
      </c>
      <c r="C297" t="s">
        <v>124</v>
      </c>
      <c r="D297" t="s">
        <v>643</v>
      </c>
      <c r="E297" s="25">
        <f>VLOOKUP($A297,allsit!$A$3:$CZ$712,10,0)</f>
        <v>19</v>
      </c>
      <c r="F297" s="25">
        <f>VLOOKUP($A297,allsit!$A$3:$CZ$712,11,0)</f>
        <v>15</v>
      </c>
      <c r="G297" s="4">
        <f>60*VLOOKUP($A297,allsit!$A$3:$CZ$712,71,0)/VLOOKUP($A297,allsit!$A$3:$CZ$712,94,0)</f>
        <v>0.38515031560928636</v>
      </c>
      <c r="H297" s="26">
        <f>VLOOKUP($A297,'5on5'!$A$3:$CZ$712,94,0)/VLOOKUP($A297,'5on5'!$A$3:$CZ$712,5,0)</f>
        <v>12.549999999999999</v>
      </c>
      <c r="I297" s="26">
        <f>IF( ISERROR(VLOOKUP($A297,pp!$A$3:$CZ$712,94,0)),0,  VLOOKUP($A297,pp!$A$3:$CZ$712,94,0)/VLOOKUP($A297,pp!$A$3:$CZ$712,5,0))</f>
        <v>2.075925925925926</v>
      </c>
      <c r="J297" s="26">
        <f>IF( ISERROR(VLOOKUP($A297,pk!$A$3:$CZ$712,94,0)),0,  VLOOKUP($A297,pk!$A$3:$CZ$712,94,0)/VLOOKUP($A297,pk!$A$3:$CZ$712,5,0))</f>
        <v>1.0498214285714285</v>
      </c>
      <c r="K297" s="26">
        <f>VLOOKUP($A297,allsit!$A$3:$CZ$712,98,0)</f>
        <v>17.63</v>
      </c>
      <c r="L297" s="1" t="str">
        <f>IF( SUM(VLOOKUP($A297,'5on5'!$A$3:$CZ$712,78,0), VLOOKUP($A297,'5on5'!$A$3:$CZ$712,79,0))&lt;60,"",  100*VLOOKUP($A297,'5on5'!$A$3:$CZ$712,78,0)/SUM(VLOOKUP($A297,'5on5'!$A$3:$CZ$712,78,0), VLOOKUP($A297,'5on5'!$A$3:$CZ$712,79,0))             )</f>
        <v/>
      </c>
      <c r="M297" s="28">
        <f>60*VLOOKUP($A297,'5on5'!$A$3:$CZ$712,90,0)/VLOOKUP($A297,'5on5'!$A$3:$CZ$712,94,0)</f>
        <v>2.3904382470119523</v>
      </c>
      <c r="N297" s="28">
        <f>60*VLOOKUP($A297,'5on5'!$A$3:$CZ$712,89,0)/VLOOKUP($A297,'5on5'!$A$3:$CZ$712,94,0)</f>
        <v>2.3904382470119523</v>
      </c>
      <c r="O297" s="28">
        <f t="shared" si="8"/>
        <v>0</v>
      </c>
      <c r="P297" s="28">
        <f>VLOOKUP($A297,'5on5'!$A$3:$CZ$712,37,0)</f>
        <v>58.77</v>
      </c>
      <c r="Q297" s="28">
        <f>VLOOKUP($A297,'5on5'!$A$3:$CZ$712,38,0)</f>
        <v>57.54</v>
      </c>
      <c r="R297" s="4">
        <f t="shared" si="9"/>
        <v>1.230000000000004</v>
      </c>
      <c r="S297" s="28">
        <f>P297-VLOOKUP($A297,'5on5'!$A$3:$CZ$712,101,0)</f>
        <v>5.990000000000002</v>
      </c>
      <c r="T297" s="28">
        <f>Q297-VLOOKUP($A297,'5on5'!$A$3:$CZ$712,102,0)</f>
        <v>0.44999999999999574</v>
      </c>
      <c r="U297" s="3">
        <f>60*VLOOKUP($A297,'5on5'!$A$3:$CZ$712,64,0)/VLOOKUP($A297,'5on5'!$A$3:$CZ$712,94,0)</f>
        <v>6.5118835004808355</v>
      </c>
      <c r="V297" s="1">
        <f>IF( VLOOKUP($A297,'5on5'!$A$3:$CZ$712,64,0)&lt;40,"",  VLOOKUP($A297,'5on5'!$A$3:$CZ$712,19,0))</f>
        <v>16.46</v>
      </c>
      <c r="W297">
        <f>VLOOKUP($A297,'5on5'!$A$3:$CZ$712,14,0)</f>
        <v>0.91</v>
      </c>
      <c r="X297" s="1">
        <f>IF(ISERROR(VLOOKUP($A297,pp!$A$3:$CZ$712,64,0)),"",60*VLOOKUP($A297,pp!$A$3:$CZ$712,64,0)/VLOOKUP($A297,pp!$A$3:$CZ$712,94,0))</f>
        <v>9.6342551293487961</v>
      </c>
      <c r="Y297" s="1" t="str">
        <f>IF(X297="","",IF(VLOOKUP($A297,pp!$A$3:$CZ$712,64,0)&lt;20,"",  VLOOKUP($A297,pp!$A$3:$CZ$712,19,0)))</f>
        <v/>
      </c>
      <c r="Z297" s="1">
        <f>IF(ISERROR( VLOOKUP($A297,pp!$A$3:$CZ$712,14,0)  ),"",VLOOKUP($A297,pp!$A$3:$CZ$712,14,0))</f>
        <v>1.61</v>
      </c>
      <c r="AA297">
        <f>VLOOKUP($A297,'5on5'!$A$3:$CZ$712,41,0)/VLOOKUP($A297,'5on5'!$A$3:$CZ$712,94,0)</f>
        <v>2.3354856436323672E-2</v>
      </c>
      <c r="AB297" t="str">
        <f>IF(ISERROR(VLOOKUP($A297,pk!$A$3:$CZ$712,41,0)),"",IF( VLOOKUP($A297,pk!$A$3:$CZ$712,94,0)&lt;75,"",VLOOKUP($A297,pk!$A$3:$CZ$712,41,0)/VLOOKUP($A297,pk!$A$3:$CZ$712,94,0)))</f>
        <v/>
      </c>
      <c r="AC297">
        <f>(VLOOKUP($A297,allsit!$A$3:$CZ$712,84,0)+VLOOKUP($A297,allsit!$A$3:$CZ$712,85,0))    /VLOOKUP($A297,allsit!$A$3:$CZ$712,94,0)</f>
        <v>0.11768481865839306</v>
      </c>
      <c r="AD297">
        <f>VLOOKUP($A297,'5on5'!$A$3:$CZ$712,93,0)</f>
        <v>-0.16</v>
      </c>
    </row>
    <row r="298" spans="1:30">
      <c r="A298" t="s">
        <v>1257</v>
      </c>
      <c r="B298" t="s">
        <v>1258</v>
      </c>
      <c r="C298" t="s">
        <v>68</v>
      </c>
      <c r="D298" t="s">
        <v>282</v>
      </c>
      <c r="E298" s="25">
        <f>VLOOKUP($A298,allsit!$A$3:$CZ$712,10,0)</f>
        <v>4</v>
      </c>
      <c r="F298" s="25">
        <f>VLOOKUP($A298,allsit!$A$3:$CZ$712,11,0)</f>
        <v>14</v>
      </c>
      <c r="G298" s="4">
        <f>60*VLOOKUP($A298,allsit!$A$3:$CZ$712,71,0)/VLOOKUP($A298,allsit!$A$3:$CZ$712,94,0)</f>
        <v>-0.56492919554082555</v>
      </c>
      <c r="H298" s="26">
        <f>VLOOKUP($A298,'5on5'!$A$3:$CZ$712,94,0)/VLOOKUP($A298,'5on5'!$A$3:$CZ$712,5,0)</f>
        <v>10.807804878048781</v>
      </c>
      <c r="I298" s="26">
        <f>IF( ISERROR(VLOOKUP($A298,pp!$A$3:$CZ$712,94,0)),0,  VLOOKUP($A298,pp!$A$3:$CZ$712,94,0)/VLOOKUP($A298,pp!$A$3:$CZ$712,5,0))</f>
        <v>0.16246913580246913</v>
      </c>
      <c r="J298" s="26">
        <f>IF( ISERROR(VLOOKUP($A298,pk!$A$3:$CZ$712,94,0)),0,  VLOOKUP($A298,pk!$A$3:$CZ$712,94,0)/VLOOKUP($A298,pk!$A$3:$CZ$712,5,0))</f>
        <v>1.7898749999999999</v>
      </c>
      <c r="K298" s="26">
        <f>VLOOKUP($A298,allsit!$A$3:$CZ$712,98,0)</f>
        <v>16.96</v>
      </c>
      <c r="L298" s="1" t="str">
        <f>IF( SUM(VLOOKUP($A298,'5on5'!$A$3:$CZ$712,78,0), VLOOKUP($A298,'5on5'!$A$3:$CZ$712,79,0))&lt;60,"",  100*VLOOKUP($A298,'5on5'!$A$3:$CZ$712,78,0)/SUM(VLOOKUP($A298,'5on5'!$A$3:$CZ$712,78,0), VLOOKUP($A298,'5on5'!$A$3:$CZ$712,79,0))             )</f>
        <v/>
      </c>
      <c r="M298" s="28">
        <f>60*VLOOKUP($A298,'5on5'!$A$3:$CZ$712,90,0)/VLOOKUP($A298,'5on5'!$A$3:$CZ$712,94,0)</f>
        <v>0.8124210146235783</v>
      </c>
      <c r="N298" s="28">
        <f>60*VLOOKUP($A298,'5on5'!$A$3:$CZ$712,89,0)/VLOOKUP($A298,'5on5'!$A$3:$CZ$712,94,0)</f>
        <v>1.6248420292471566</v>
      </c>
      <c r="O298" s="28">
        <f t="shared" si="8"/>
        <v>-0.8124210146235783</v>
      </c>
      <c r="P298" s="28">
        <f>VLOOKUP($A298,'5on5'!$A$3:$CZ$712,37,0)</f>
        <v>45.97</v>
      </c>
      <c r="Q298" s="28">
        <f>VLOOKUP($A298,'5on5'!$A$3:$CZ$712,38,0)</f>
        <v>55.52</v>
      </c>
      <c r="R298" s="4">
        <f t="shared" si="9"/>
        <v>-9.5500000000000043</v>
      </c>
      <c r="S298" s="28">
        <f>P298-VLOOKUP($A298,'5on5'!$A$3:$CZ$712,101,0)</f>
        <v>-5.5900000000000034</v>
      </c>
      <c r="T298" s="28">
        <f>Q298-VLOOKUP($A298,'5on5'!$A$3:$CZ$712,102,0)</f>
        <v>-1.9699999999999989</v>
      </c>
      <c r="U298" s="3">
        <f>60*VLOOKUP($A298,'5on5'!$A$3:$CZ$712,64,0)/VLOOKUP($A298,'5on5'!$A$3:$CZ$712,94,0)</f>
        <v>4.8068243365228378</v>
      </c>
      <c r="V298" s="1">
        <f>IF( VLOOKUP($A298,'5on5'!$A$3:$CZ$712,64,0)&lt;40,"",  VLOOKUP($A298,'5on5'!$A$3:$CZ$712,19,0))</f>
        <v>5.63</v>
      </c>
      <c r="W298">
        <f>VLOOKUP($A298,'5on5'!$A$3:$CZ$712,14,0)</f>
        <v>0.81</v>
      </c>
      <c r="X298" s="1">
        <f>IF(ISERROR(VLOOKUP($A298,pp!$A$3:$CZ$712,64,0)),"",60*VLOOKUP($A298,pp!$A$3:$CZ$712,64,0)/VLOOKUP($A298,pp!$A$3:$CZ$712,94,0))</f>
        <v>4.5592705167173255</v>
      </c>
      <c r="Y298" s="1" t="str">
        <f>IF(X298="","",IF(VLOOKUP($A298,pp!$A$3:$CZ$712,64,0)&lt;20,"",  VLOOKUP($A298,pp!$A$3:$CZ$712,19,0)))</f>
        <v/>
      </c>
      <c r="Z298" s="1">
        <f>IF(ISERROR( VLOOKUP($A298,pp!$A$3:$CZ$712,14,0)  ),"",VLOOKUP($A298,pp!$A$3:$CZ$712,14,0))</f>
        <v>0</v>
      </c>
      <c r="AA298">
        <f>VLOOKUP($A298,'5on5'!$A$3:$CZ$712,41,0)/VLOOKUP($A298,'5on5'!$A$3:$CZ$712,94,0)</f>
        <v>2.5952337967142084E-2</v>
      </c>
      <c r="AB298">
        <f>IF(ISERROR(VLOOKUP($A298,pk!$A$3:$CZ$712,41,0)),"",IF( VLOOKUP($A298,pk!$A$3:$CZ$712,94,0)&lt;75,"",VLOOKUP($A298,pk!$A$3:$CZ$712,41,0)/VLOOKUP($A298,pk!$A$3:$CZ$712,94,0)))</f>
        <v>6.9837279139604719E-3</v>
      </c>
      <c r="AC298">
        <f>(VLOOKUP($A298,allsit!$A$3:$CZ$712,84,0)+VLOOKUP($A298,allsit!$A$3:$CZ$712,85,0))    /VLOOKUP($A298,allsit!$A$3:$CZ$712,94,0)</f>
        <v>0.2109068996685749</v>
      </c>
      <c r="AD298">
        <f>VLOOKUP($A298,'5on5'!$A$3:$CZ$712,93,0)</f>
        <v>-0.47</v>
      </c>
    </row>
    <row r="299" spans="1:30">
      <c r="A299" t="s">
        <v>951</v>
      </c>
      <c r="B299" t="s">
        <v>952</v>
      </c>
      <c r="C299" t="s">
        <v>113</v>
      </c>
      <c r="D299" t="s">
        <v>643</v>
      </c>
      <c r="E299" s="25">
        <f>VLOOKUP($A299,allsit!$A$3:$CZ$712,10,0)</f>
        <v>12</v>
      </c>
      <c r="F299" s="25">
        <f>VLOOKUP($A299,allsit!$A$3:$CZ$712,11,0)</f>
        <v>22</v>
      </c>
      <c r="G299" s="4">
        <f>60*VLOOKUP($A299,allsit!$A$3:$CZ$712,71,0)/VLOOKUP($A299,allsit!$A$3:$CZ$712,94,0)</f>
        <v>-0.94335577376613355</v>
      </c>
      <c r="H299" s="26">
        <f>VLOOKUP($A299,'5on5'!$A$3:$CZ$712,94,0)/VLOOKUP($A299,'5on5'!$A$3:$CZ$712,5,0)</f>
        <v>13.232439024390244</v>
      </c>
      <c r="I299" s="26">
        <f>IF( ISERROR(VLOOKUP($A299,pp!$A$3:$CZ$712,94,0)),0,  VLOOKUP($A299,pp!$A$3:$CZ$712,94,0)/VLOOKUP($A299,pp!$A$3:$CZ$712,5,0))</f>
        <v>2.3045454545454542</v>
      </c>
      <c r="J299" s="26">
        <f>IF( ISERROR(VLOOKUP($A299,pk!$A$3:$CZ$712,94,0)),0,  VLOOKUP($A299,pk!$A$3:$CZ$712,94,0)/VLOOKUP($A299,pk!$A$3:$CZ$712,5,0))</f>
        <v>1.071923076923077</v>
      </c>
      <c r="K299" s="26">
        <f>VLOOKUP($A299,allsit!$A$3:$CZ$712,98,0)</f>
        <v>17.45</v>
      </c>
      <c r="L299" s="1" t="str">
        <f>IF( SUM(VLOOKUP($A299,'5on5'!$A$3:$CZ$712,78,0), VLOOKUP($A299,'5on5'!$A$3:$CZ$712,79,0))&lt;60,"",  100*VLOOKUP($A299,'5on5'!$A$3:$CZ$712,78,0)/SUM(VLOOKUP($A299,'5on5'!$A$3:$CZ$712,78,0), VLOOKUP($A299,'5on5'!$A$3:$CZ$712,79,0))             )</f>
        <v/>
      </c>
      <c r="M299" s="28">
        <f>60*VLOOKUP($A299,'5on5'!$A$3:$CZ$712,90,0)/VLOOKUP($A299,'5on5'!$A$3:$CZ$712,94,0)</f>
        <v>1.9906733268206367</v>
      </c>
      <c r="N299" s="28">
        <f>60*VLOOKUP($A299,'5on5'!$A$3:$CZ$712,89,0)/VLOOKUP($A299,'5on5'!$A$3:$CZ$712,94,0)</f>
        <v>1.4377085138149044</v>
      </c>
      <c r="O299" s="28">
        <f t="shared" si="8"/>
        <v>0.5529648130057323</v>
      </c>
      <c r="P299" s="28">
        <f>VLOOKUP($A299,'5on5'!$A$3:$CZ$712,37,0)</f>
        <v>55.79</v>
      </c>
      <c r="Q299" s="28">
        <f>VLOOKUP($A299,'5on5'!$A$3:$CZ$712,38,0)</f>
        <v>57.45</v>
      </c>
      <c r="R299" s="4">
        <f t="shared" si="9"/>
        <v>-1.6600000000000037</v>
      </c>
      <c r="S299" s="28">
        <f>P299-VLOOKUP($A299,'5on5'!$A$3:$CZ$712,101,0)</f>
        <v>3.7899999999999991</v>
      </c>
      <c r="T299" s="28">
        <f>Q299-VLOOKUP($A299,'5on5'!$A$3:$CZ$712,102,0)</f>
        <v>0.39000000000000057</v>
      </c>
      <c r="U299" s="3">
        <f>60*VLOOKUP($A299,'5on5'!$A$3:$CZ$712,64,0)/VLOOKUP($A299,'5on5'!$A$3:$CZ$712,94,0)</f>
        <v>6.193205905664203</v>
      </c>
      <c r="V299" s="1">
        <f>IF( VLOOKUP($A299,'5on5'!$A$3:$CZ$712,64,0)&lt;40,"",  VLOOKUP($A299,'5on5'!$A$3:$CZ$712,19,0))</f>
        <v>5.36</v>
      </c>
      <c r="W299">
        <f>VLOOKUP($A299,'5on5'!$A$3:$CZ$712,14,0)</f>
        <v>0.77</v>
      </c>
      <c r="X299" s="1">
        <f>IF(ISERROR(VLOOKUP($A299,pp!$A$3:$CZ$712,64,0)),"",60*VLOOKUP($A299,pp!$A$3:$CZ$712,64,0)/VLOOKUP($A299,pp!$A$3:$CZ$712,94,0))</f>
        <v>7.1005917159763321</v>
      </c>
      <c r="Y299" s="1">
        <f>IF(X299="","",IF(VLOOKUP($A299,pp!$A$3:$CZ$712,64,0)&lt;20,"",  VLOOKUP($A299,pp!$A$3:$CZ$712,19,0)))</f>
        <v>23.81</v>
      </c>
      <c r="Z299" s="1">
        <f>IF(ISERROR( VLOOKUP($A299,pp!$A$3:$CZ$712,14,0)  ),"",VLOOKUP($A299,pp!$A$3:$CZ$712,14,0))</f>
        <v>2.37</v>
      </c>
      <c r="AA299">
        <f>VLOOKUP($A299,'5on5'!$A$3:$CZ$712,41,0)/VLOOKUP($A299,'5on5'!$A$3:$CZ$712,94,0)</f>
        <v>5.5296481300573241E-2</v>
      </c>
      <c r="AB299">
        <f>IF(ISERROR(VLOOKUP($A299,pk!$A$3:$CZ$712,41,0)),"",IF( VLOOKUP($A299,pk!$A$3:$CZ$712,94,0)&lt;75,"",VLOOKUP($A299,pk!$A$3:$CZ$712,41,0)/VLOOKUP($A299,pk!$A$3:$CZ$712,94,0)))</f>
        <v>2.3920583662241358E-2</v>
      </c>
      <c r="AC299">
        <f>(VLOOKUP($A299,allsit!$A$3:$CZ$712,84,0)+VLOOKUP($A299,allsit!$A$3:$CZ$712,85,0))    /VLOOKUP($A299,allsit!$A$3:$CZ$712,94,0)</f>
        <v>6.1461057987793548E-2</v>
      </c>
      <c r="AD299">
        <f>VLOOKUP($A299,'5on5'!$A$3:$CZ$712,93,0)</f>
        <v>-0.11</v>
      </c>
    </row>
    <row r="300" spans="1:30">
      <c r="A300" t="s">
        <v>228</v>
      </c>
      <c r="B300" t="s">
        <v>229</v>
      </c>
      <c r="C300" t="s">
        <v>124</v>
      </c>
      <c r="D300" t="s">
        <v>230</v>
      </c>
      <c r="E300" s="25">
        <f>VLOOKUP($A300,allsit!$A$3:$CZ$712,10,0)</f>
        <v>21</v>
      </c>
      <c r="F300" s="25">
        <f>VLOOKUP($A300,allsit!$A$3:$CZ$712,11,0)</f>
        <v>7</v>
      </c>
      <c r="G300" s="4">
        <f>60*VLOOKUP($A300,allsit!$A$3:$CZ$712,71,0)/VLOOKUP($A300,allsit!$A$3:$CZ$712,94,0)</f>
        <v>6.3104090196779594E-2</v>
      </c>
      <c r="H300" s="26">
        <f>VLOOKUP($A300,'5on5'!$A$3:$CZ$712,94,0)/VLOOKUP($A300,'5on5'!$A$3:$CZ$712,5,0)</f>
        <v>12.646119402985073</v>
      </c>
      <c r="I300" s="26">
        <f>IF( ISERROR(VLOOKUP($A300,pp!$A$3:$CZ$712,94,0)),0,  VLOOKUP($A300,pp!$A$3:$CZ$712,94,0)/VLOOKUP($A300,pp!$A$3:$CZ$712,5,0))</f>
        <v>0.38484848484848483</v>
      </c>
      <c r="J300" s="26">
        <f>IF( ISERROR(VLOOKUP($A300,pk!$A$3:$CZ$712,94,0)),0,  VLOOKUP($A300,pk!$A$3:$CZ$712,94,0)/VLOOKUP($A300,pk!$A$3:$CZ$712,5,0))</f>
        <v>0.87805970149253731</v>
      </c>
      <c r="K300" s="26">
        <f>VLOOKUP($A300,allsit!$A$3:$CZ$712,98,0)</f>
        <v>17.52</v>
      </c>
      <c r="L300" s="1">
        <f>IF( SUM(VLOOKUP($A300,'5on5'!$A$3:$CZ$712,78,0), VLOOKUP($A300,'5on5'!$A$3:$CZ$712,79,0))&lt;60,"",  100*VLOOKUP($A300,'5on5'!$A$3:$CZ$712,78,0)/SUM(VLOOKUP($A300,'5on5'!$A$3:$CZ$712,78,0), VLOOKUP($A300,'5on5'!$A$3:$CZ$712,79,0))             )</f>
        <v>43.956043956043956</v>
      </c>
      <c r="M300" s="28">
        <f>60*VLOOKUP($A300,'5on5'!$A$3:$CZ$712,90,0)/VLOOKUP($A300,'5on5'!$A$3:$CZ$712,94,0)</f>
        <v>1.3454661332011473</v>
      </c>
      <c r="N300" s="28">
        <f>60*VLOOKUP($A300,'5on5'!$A$3:$CZ$712,89,0)/VLOOKUP($A300,'5on5'!$A$3:$CZ$712,94,0)</f>
        <v>1.2038381191799739</v>
      </c>
      <c r="O300" s="28">
        <f t="shared" si="8"/>
        <v>0.14162801402117342</v>
      </c>
      <c r="P300" s="28">
        <f>VLOOKUP($A300,'5on5'!$A$3:$CZ$712,37,0)</f>
        <v>62.46</v>
      </c>
      <c r="Q300" s="28">
        <f>VLOOKUP($A300,'5on5'!$A$3:$CZ$712,38,0)</f>
        <v>50.42</v>
      </c>
      <c r="R300" s="4">
        <f t="shared" si="9"/>
        <v>12.04</v>
      </c>
      <c r="S300" s="28">
        <f>P300-VLOOKUP($A300,'5on5'!$A$3:$CZ$712,101,0)</f>
        <v>7.1899999999999977</v>
      </c>
      <c r="T300" s="28">
        <f>Q300-VLOOKUP($A300,'5on5'!$A$3:$CZ$712,102,0)</f>
        <v>-4.8599999999999994</v>
      </c>
      <c r="U300" s="3">
        <f>60*VLOOKUP($A300,'5on5'!$A$3:$CZ$712,64,0)/VLOOKUP($A300,'5on5'!$A$3:$CZ$712,94,0)</f>
        <v>8.2852388202386429</v>
      </c>
      <c r="V300" s="1">
        <f>IF( VLOOKUP($A300,'5on5'!$A$3:$CZ$712,64,0)&lt;40,"",  VLOOKUP($A300,'5on5'!$A$3:$CZ$712,19,0))</f>
        <v>11.97</v>
      </c>
      <c r="W300">
        <f>VLOOKUP($A300,'5on5'!$A$3:$CZ$712,14,0)</f>
        <v>0.42</v>
      </c>
      <c r="X300" s="1">
        <f>IF(ISERROR(VLOOKUP($A300,pp!$A$3:$CZ$712,64,0)),"",60*VLOOKUP($A300,pp!$A$3:$CZ$712,64,0)/VLOOKUP($A300,pp!$A$3:$CZ$712,94,0))</f>
        <v>14.173228346456694</v>
      </c>
      <c r="Y300" s="1" t="str">
        <f>IF(X300="","",IF(VLOOKUP($A300,pp!$A$3:$CZ$712,64,0)&lt;20,"",  VLOOKUP($A300,pp!$A$3:$CZ$712,19,0)))</f>
        <v/>
      </c>
      <c r="Z300" s="1">
        <f>IF(ISERROR( VLOOKUP($A300,pp!$A$3:$CZ$712,14,0)  ),"",VLOOKUP($A300,pp!$A$3:$CZ$712,14,0))</f>
        <v>0</v>
      </c>
      <c r="AA300">
        <f>VLOOKUP($A300,'5on5'!$A$3:$CZ$712,41,0)/VLOOKUP($A300,'5on5'!$A$3:$CZ$712,94,0)</f>
        <v>4.8389571457234243E-2</v>
      </c>
      <c r="AB300" t="str">
        <f>IF(ISERROR(VLOOKUP($A300,pk!$A$3:$CZ$712,41,0)),"",IF( VLOOKUP($A300,pk!$A$3:$CZ$712,94,0)&lt;75,"",VLOOKUP($A300,pk!$A$3:$CZ$712,41,0)/VLOOKUP($A300,pk!$A$3:$CZ$712,94,0)))</f>
        <v/>
      </c>
      <c r="AC300">
        <f>(VLOOKUP($A300,allsit!$A$3:$CZ$712,84,0)+VLOOKUP($A300,allsit!$A$3:$CZ$712,85,0))    /VLOOKUP($A300,allsit!$A$3:$CZ$712,94,0)</f>
        <v>0.33550341287954483</v>
      </c>
      <c r="AD300">
        <f>VLOOKUP($A300,'5on5'!$A$3:$CZ$712,93,0)</f>
        <v>-0.21</v>
      </c>
    </row>
    <row r="301" spans="1:30">
      <c r="A301" t="s">
        <v>430</v>
      </c>
      <c r="B301" t="s">
        <v>431</v>
      </c>
      <c r="C301" t="s">
        <v>68</v>
      </c>
      <c r="D301" t="s">
        <v>364</v>
      </c>
      <c r="E301" s="25">
        <f>VLOOKUP($A301,allsit!$A$3:$CZ$712,10,0)</f>
        <v>9</v>
      </c>
      <c r="F301" s="25">
        <f>VLOOKUP($A301,allsit!$A$3:$CZ$712,11,0)</f>
        <v>22</v>
      </c>
      <c r="G301" s="4">
        <f>60*VLOOKUP($A301,allsit!$A$3:$CZ$712,71,0)/VLOOKUP($A301,allsit!$A$3:$CZ$712,94,0)</f>
        <v>1.2814604152381381</v>
      </c>
      <c r="H301" s="26">
        <f>VLOOKUP($A301,'5on5'!$A$3:$CZ$712,94,0)/VLOOKUP($A301,'5on5'!$A$3:$CZ$712,5,0)</f>
        <v>11.051126760563379</v>
      </c>
      <c r="I301" s="26">
        <f>IF( ISERROR(VLOOKUP($A301,pp!$A$3:$CZ$712,94,0)),0,  VLOOKUP($A301,pp!$A$3:$CZ$712,94,0)/VLOOKUP($A301,pp!$A$3:$CZ$712,5,0))</f>
        <v>1.2781159420289854</v>
      </c>
      <c r="J301" s="26">
        <f>IF( ISERROR(VLOOKUP($A301,pk!$A$3:$CZ$712,94,0)),0,  VLOOKUP($A301,pk!$A$3:$CZ$712,94,0)/VLOOKUP($A301,pk!$A$3:$CZ$712,5,0))</f>
        <v>3.5999999999999997E-2</v>
      </c>
      <c r="K301" s="26">
        <f>VLOOKUP($A301,allsit!$A$3:$CZ$712,98,0)</f>
        <v>16.88</v>
      </c>
      <c r="L301" s="1">
        <f>IF( SUM(VLOOKUP($A301,'5on5'!$A$3:$CZ$712,78,0), VLOOKUP($A301,'5on5'!$A$3:$CZ$712,79,0))&lt;60,"",  100*VLOOKUP($A301,'5on5'!$A$3:$CZ$712,78,0)/SUM(VLOOKUP($A301,'5on5'!$A$3:$CZ$712,78,0), VLOOKUP($A301,'5on5'!$A$3:$CZ$712,79,0))             )</f>
        <v>46.231155778894475</v>
      </c>
      <c r="M301" s="28">
        <f>60*VLOOKUP($A301,'5on5'!$A$3:$CZ$712,90,0)/VLOOKUP($A301,'5on5'!$A$3:$CZ$712,94,0)</f>
        <v>1.3764449485744874</v>
      </c>
      <c r="N301" s="28">
        <f>60*VLOOKUP($A301,'5on5'!$A$3:$CZ$712,89,0)/VLOOKUP($A301,'5on5'!$A$3:$CZ$712,94,0)</f>
        <v>2.1411365866714247</v>
      </c>
      <c r="O301" s="28">
        <f t="shared" si="8"/>
        <v>-0.7646916380969373</v>
      </c>
      <c r="P301" s="28">
        <f>VLOOKUP($A301,'5on5'!$A$3:$CZ$712,37,0)</f>
        <v>58.96</v>
      </c>
      <c r="Q301" s="28">
        <f>VLOOKUP($A301,'5on5'!$A$3:$CZ$712,38,0)</f>
        <v>52</v>
      </c>
      <c r="R301" s="4">
        <f t="shared" si="9"/>
        <v>6.9600000000000009</v>
      </c>
      <c r="S301" s="28">
        <f>P301-VLOOKUP($A301,'5on5'!$A$3:$CZ$712,101,0)</f>
        <v>3.8999999999999986</v>
      </c>
      <c r="T301" s="28">
        <f>Q301-VLOOKUP($A301,'5on5'!$A$3:$CZ$712,102,0)</f>
        <v>-2.4299999999999997</v>
      </c>
      <c r="U301" s="3">
        <f>60*VLOOKUP($A301,'5on5'!$A$3:$CZ$712,64,0)/VLOOKUP($A301,'5on5'!$A$3:$CZ$712,94,0)</f>
        <v>6.9586939066821305</v>
      </c>
      <c r="V301" s="1">
        <f>IF( VLOOKUP($A301,'5on5'!$A$3:$CZ$712,64,0)&lt;40,"",  VLOOKUP($A301,'5on5'!$A$3:$CZ$712,19,0))</f>
        <v>7.69</v>
      </c>
      <c r="W301">
        <f>VLOOKUP($A301,'5on5'!$A$3:$CZ$712,14,0)</f>
        <v>1.1499999999999999</v>
      </c>
      <c r="X301" s="1">
        <f>IF(ISERROR(VLOOKUP($A301,pp!$A$3:$CZ$712,64,0)),"",60*VLOOKUP($A301,pp!$A$3:$CZ$712,64,0)/VLOOKUP($A301,pp!$A$3:$CZ$712,94,0))</f>
        <v>8.8445401973012814</v>
      </c>
      <c r="Y301" s="1" t="str">
        <f>IF(X301="","",IF(VLOOKUP($A301,pp!$A$3:$CZ$712,64,0)&lt;20,"",  VLOOKUP($A301,pp!$A$3:$CZ$712,19,0)))</f>
        <v/>
      </c>
      <c r="Z301" s="1">
        <f>IF(ISERROR( VLOOKUP($A301,pp!$A$3:$CZ$712,14,0)  ),"",VLOOKUP($A301,pp!$A$3:$CZ$712,14,0))</f>
        <v>4.76</v>
      </c>
      <c r="AA301">
        <f>VLOOKUP($A301,'5on5'!$A$3:$CZ$712,41,0)/VLOOKUP($A301,'5on5'!$A$3:$CZ$712,94,0)</f>
        <v>4.0783554031836665E-2</v>
      </c>
      <c r="AB301" t="str">
        <f>IF(ISERROR(VLOOKUP($A301,pk!$A$3:$CZ$712,41,0)),"",IF( VLOOKUP($A301,pk!$A$3:$CZ$712,94,0)&lt;75,"",VLOOKUP($A301,pk!$A$3:$CZ$712,41,0)/VLOOKUP($A301,pk!$A$3:$CZ$712,94,0)))</f>
        <v/>
      </c>
      <c r="AC301">
        <f>(VLOOKUP($A301,allsit!$A$3:$CZ$712,84,0)+VLOOKUP($A301,allsit!$A$3:$CZ$712,85,0))    /VLOOKUP($A301,allsit!$A$3:$CZ$712,94,0)</f>
        <v>0.21245264778948078</v>
      </c>
      <c r="AD301">
        <f>VLOOKUP($A301,'5on5'!$A$3:$CZ$712,93,0)</f>
        <v>-0.23</v>
      </c>
    </row>
    <row r="302" spans="1:30">
      <c r="A302" t="s">
        <v>291</v>
      </c>
      <c r="B302" t="s">
        <v>292</v>
      </c>
      <c r="C302" t="s">
        <v>68</v>
      </c>
      <c r="D302" t="s">
        <v>88</v>
      </c>
      <c r="E302" s="25">
        <f>VLOOKUP($A302,allsit!$A$3:$CZ$712,10,0)</f>
        <v>12</v>
      </c>
      <c r="F302" s="25">
        <f>VLOOKUP($A302,allsit!$A$3:$CZ$712,11,0)</f>
        <v>22</v>
      </c>
      <c r="G302" s="4">
        <f>60*VLOOKUP($A302,allsit!$A$3:$CZ$712,71,0)/VLOOKUP($A302,allsit!$A$3:$CZ$712,94,0)</f>
        <v>0.37019327173728622</v>
      </c>
      <c r="H302" s="26">
        <f>VLOOKUP($A302,'5on5'!$A$3:$CZ$712,94,0)/VLOOKUP($A302,'5on5'!$A$3:$CZ$712,5,0)</f>
        <v>12.256874999999999</v>
      </c>
      <c r="I302" s="26">
        <f>IF( ISERROR(VLOOKUP($A302,pp!$A$3:$CZ$712,94,0)),0,  VLOOKUP($A302,pp!$A$3:$CZ$712,94,0)/VLOOKUP($A302,pp!$A$3:$CZ$712,5,0))</f>
        <v>2.5998701298701299</v>
      </c>
      <c r="J302" s="26">
        <f>IF( ISERROR(VLOOKUP($A302,pk!$A$3:$CZ$712,94,0)),0,  VLOOKUP($A302,pk!$A$3:$CZ$712,94,0)/VLOOKUP($A302,pk!$A$3:$CZ$712,5,0))</f>
        <v>0.45783783783783788</v>
      </c>
      <c r="K302" s="26">
        <f>VLOOKUP($A302,allsit!$A$3:$CZ$712,98,0)</f>
        <v>17.36</v>
      </c>
      <c r="L302" s="1">
        <f>IF( SUM(VLOOKUP($A302,'5on5'!$A$3:$CZ$712,78,0), VLOOKUP($A302,'5on5'!$A$3:$CZ$712,79,0))&lt;60,"",  100*VLOOKUP($A302,'5on5'!$A$3:$CZ$712,78,0)/SUM(VLOOKUP($A302,'5on5'!$A$3:$CZ$712,78,0), VLOOKUP($A302,'5on5'!$A$3:$CZ$712,79,0))             )</f>
        <v>50.96153846153846</v>
      </c>
      <c r="M302" s="28">
        <f>60*VLOOKUP($A302,'5on5'!$A$3:$CZ$712,90,0)/VLOOKUP($A302,'5on5'!$A$3:$CZ$712,94,0)</f>
        <v>2.2028453418999541</v>
      </c>
      <c r="N302" s="28">
        <f>60*VLOOKUP($A302,'5on5'!$A$3:$CZ$712,89,0)/VLOOKUP($A302,'5on5'!$A$3:$CZ$712,94,0)</f>
        <v>1.2849931161083066</v>
      </c>
      <c r="O302" s="28">
        <f t="shared" si="8"/>
        <v>0.91785222579164749</v>
      </c>
      <c r="P302" s="28">
        <f>VLOOKUP($A302,'5on5'!$A$3:$CZ$712,37,0)</f>
        <v>62.05</v>
      </c>
      <c r="Q302" s="28">
        <f>VLOOKUP($A302,'5on5'!$A$3:$CZ$712,38,0)</f>
        <v>53.17</v>
      </c>
      <c r="R302" s="4">
        <f t="shared" si="9"/>
        <v>8.8799999999999955</v>
      </c>
      <c r="S302" s="28">
        <f>P302-VLOOKUP($A302,'5on5'!$A$3:$CZ$712,101,0)</f>
        <v>5.5599999999999952</v>
      </c>
      <c r="T302" s="28">
        <f>Q302-VLOOKUP($A302,'5on5'!$A$3:$CZ$712,102,0)</f>
        <v>-0.89000000000000057</v>
      </c>
      <c r="U302" s="3">
        <f>60*VLOOKUP($A302,'5on5'!$A$3:$CZ$712,64,0)/VLOOKUP($A302,'5on5'!$A$3:$CZ$712,94,0)</f>
        <v>7.7711488450359498</v>
      </c>
      <c r="V302" s="1">
        <f>IF( VLOOKUP($A302,'5on5'!$A$3:$CZ$712,64,0)&lt;40,"",  VLOOKUP($A302,'5on5'!$A$3:$CZ$712,19,0))</f>
        <v>7.09</v>
      </c>
      <c r="W302">
        <f>VLOOKUP($A302,'5on5'!$A$3:$CZ$712,14,0)</f>
        <v>0.73</v>
      </c>
      <c r="X302" s="1">
        <f>IF(ISERROR(VLOOKUP($A302,pp!$A$3:$CZ$712,64,0)),"",60*VLOOKUP($A302,pp!$A$3:$CZ$712,64,0)/VLOOKUP($A302,pp!$A$3:$CZ$712,94,0))</f>
        <v>9.5908886557770128</v>
      </c>
      <c r="Y302" s="1">
        <f>IF(X302="","",IF(VLOOKUP($A302,pp!$A$3:$CZ$712,64,0)&lt;20,"",  VLOOKUP($A302,pp!$A$3:$CZ$712,19,0)))</f>
        <v>6.25</v>
      </c>
      <c r="Z302" s="1">
        <f>IF(ISERROR( VLOOKUP($A302,pp!$A$3:$CZ$712,14,0)  ),"",VLOOKUP($A302,pp!$A$3:$CZ$712,14,0))</f>
        <v>2.4</v>
      </c>
      <c r="AA302">
        <f>VLOOKUP($A302,'5on5'!$A$3:$CZ$712,41,0)/VLOOKUP($A302,'5on5'!$A$3:$CZ$712,94,0)</f>
        <v>4.283310387027689E-2</v>
      </c>
      <c r="AB302" t="str">
        <f>IF(ISERROR(VLOOKUP($A302,pk!$A$3:$CZ$712,41,0)),"",IF( VLOOKUP($A302,pk!$A$3:$CZ$712,94,0)&lt;75,"",VLOOKUP($A302,pk!$A$3:$CZ$712,41,0)/VLOOKUP($A302,pk!$A$3:$CZ$712,94,0)))</f>
        <v/>
      </c>
      <c r="AC302">
        <f>(VLOOKUP($A302,allsit!$A$3:$CZ$712,84,0)+VLOOKUP($A302,allsit!$A$3:$CZ$712,85,0))    /VLOOKUP($A302,allsit!$A$3:$CZ$712,94,0)</f>
        <v>0.13265258903919422</v>
      </c>
      <c r="AD302">
        <f>VLOOKUP($A302,'5on5'!$A$3:$CZ$712,93,0)</f>
        <v>0.31</v>
      </c>
    </row>
    <row r="303" spans="1:30">
      <c r="A303" t="s">
        <v>1324</v>
      </c>
      <c r="B303" t="s">
        <v>1325</v>
      </c>
      <c r="C303" t="s">
        <v>113</v>
      </c>
      <c r="D303" t="s">
        <v>1056</v>
      </c>
      <c r="E303" s="25">
        <f>VLOOKUP($A303,allsit!$A$3:$CZ$712,10,0)</f>
        <v>12</v>
      </c>
      <c r="F303" s="25">
        <f>VLOOKUP($A303,allsit!$A$3:$CZ$712,11,0)</f>
        <v>11</v>
      </c>
      <c r="G303" s="4">
        <f>60*VLOOKUP($A303,allsit!$A$3:$CZ$712,71,0)/VLOOKUP($A303,allsit!$A$3:$CZ$712,94,0)</f>
        <v>-0.21390628527968247</v>
      </c>
      <c r="H303" s="26">
        <f>VLOOKUP($A303,'5on5'!$A$3:$CZ$712,94,0)/VLOOKUP($A303,'5on5'!$A$3:$CZ$712,5,0)</f>
        <v>12.18122807017544</v>
      </c>
      <c r="I303" s="26">
        <f>IF( ISERROR(VLOOKUP($A303,pp!$A$3:$CZ$712,94,0)),0,  VLOOKUP($A303,pp!$A$3:$CZ$712,94,0)/VLOOKUP($A303,pp!$A$3:$CZ$712,5,0))</f>
        <v>1.9307017543859648</v>
      </c>
      <c r="J303" s="26">
        <f>IF( ISERROR(VLOOKUP($A303,pk!$A$3:$CZ$712,94,0)),0,  VLOOKUP($A303,pk!$A$3:$CZ$712,94,0)/VLOOKUP($A303,pk!$A$3:$CZ$712,5,0))</f>
        <v>0.13</v>
      </c>
      <c r="K303" s="26">
        <f>VLOOKUP($A303,allsit!$A$3:$CZ$712,98,0)</f>
        <v>17.23</v>
      </c>
      <c r="L303" s="1" t="str">
        <f>IF( SUM(VLOOKUP($A303,'5on5'!$A$3:$CZ$712,78,0), VLOOKUP($A303,'5on5'!$A$3:$CZ$712,79,0))&lt;60,"",  100*VLOOKUP($A303,'5on5'!$A$3:$CZ$712,78,0)/SUM(VLOOKUP($A303,'5on5'!$A$3:$CZ$712,78,0), VLOOKUP($A303,'5on5'!$A$3:$CZ$712,79,0))             )</f>
        <v/>
      </c>
      <c r="M303" s="28">
        <f>60*VLOOKUP($A303,'5on5'!$A$3:$CZ$712,90,0)/VLOOKUP($A303,'5on5'!$A$3:$CZ$712,94,0)</f>
        <v>2.0739417856062676</v>
      </c>
      <c r="N303" s="28">
        <f>60*VLOOKUP($A303,'5on5'!$A$3:$CZ$712,89,0)/VLOOKUP($A303,'5on5'!$A$3:$CZ$712,94,0)</f>
        <v>1.8146990624054844</v>
      </c>
      <c r="O303" s="28">
        <f t="shared" si="8"/>
        <v>0.25924272320078323</v>
      </c>
      <c r="P303" s="28">
        <f>VLOOKUP($A303,'5on5'!$A$3:$CZ$712,37,0)</f>
        <v>50.55</v>
      </c>
      <c r="Q303" s="28">
        <f>VLOOKUP($A303,'5on5'!$A$3:$CZ$712,38,0)</f>
        <v>66.45</v>
      </c>
      <c r="R303" s="4">
        <f t="shared" si="9"/>
        <v>-15.900000000000006</v>
      </c>
      <c r="S303" s="28">
        <f>P303-VLOOKUP($A303,'5on5'!$A$3:$CZ$712,101,0)</f>
        <v>0.60999999999999943</v>
      </c>
      <c r="T303" s="28">
        <f>Q303-VLOOKUP($A303,'5on5'!$A$3:$CZ$712,102,0)</f>
        <v>6.9100000000000037</v>
      </c>
      <c r="U303" s="3">
        <f>60*VLOOKUP($A303,'5on5'!$A$3:$CZ$712,64,0)/VLOOKUP($A303,'5on5'!$A$3:$CZ$712,94,0)</f>
        <v>8.6414241066927833</v>
      </c>
      <c r="V303" s="1">
        <f>IF( VLOOKUP($A303,'5on5'!$A$3:$CZ$712,64,0)&lt;40,"",  VLOOKUP($A303,'5on5'!$A$3:$CZ$712,19,0))</f>
        <v>12</v>
      </c>
      <c r="W303">
        <f>VLOOKUP($A303,'5on5'!$A$3:$CZ$712,14,0)</f>
        <v>0.86</v>
      </c>
      <c r="X303" s="1">
        <f>IF(ISERROR(VLOOKUP($A303,pp!$A$3:$CZ$712,64,0)),"",60*VLOOKUP($A303,pp!$A$3:$CZ$712,64,0)/VLOOKUP($A303,pp!$A$3:$CZ$712,94,0))</f>
        <v>9.813721035892776</v>
      </c>
      <c r="Y303" s="1" t="str">
        <f>IF(X303="","",IF(VLOOKUP($A303,pp!$A$3:$CZ$712,64,0)&lt;20,"",  VLOOKUP($A303,pp!$A$3:$CZ$712,19,0)))</f>
        <v/>
      </c>
      <c r="Z303" s="1">
        <f>IF(ISERROR( VLOOKUP($A303,pp!$A$3:$CZ$712,14,0)  ),"",VLOOKUP($A303,pp!$A$3:$CZ$712,14,0))</f>
        <v>0.55000000000000004</v>
      </c>
      <c r="AA303">
        <f>VLOOKUP($A303,'5on5'!$A$3:$CZ$712,41,0)/VLOOKUP($A303,'5on5'!$A$3:$CZ$712,94,0)</f>
        <v>7.9213054311350506E-2</v>
      </c>
      <c r="AB303" t="str">
        <f>IF(ISERROR(VLOOKUP($A303,pk!$A$3:$CZ$712,41,0)),"",IF( VLOOKUP($A303,pk!$A$3:$CZ$712,94,0)&lt;75,"",VLOOKUP($A303,pk!$A$3:$CZ$712,41,0)/VLOOKUP($A303,pk!$A$3:$CZ$712,94,0)))</f>
        <v/>
      </c>
      <c r="AC303">
        <f>(VLOOKUP($A303,allsit!$A$3:$CZ$712,84,0)+VLOOKUP($A303,allsit!$A$3:$CZ$712,85,0))    /VLOOKUP($A303,allsit!$A$3:$CZ$712,94,0)</f>
        <v>6.4171885583904742E-2</v>
      </c>
      <c r="AD303">
        <f>VLOOKUP($A303,'5on5'!$A$3:$CZ$712,93,0)</f>
        <v>0.26</v>
      </c>
    </row>
    <row r="304" spans="1:30">
      <c r="A304" t="s">
        <v>1194</v>
      </c>
      <c r="B304" t="s">
        <v>1195</v>
      </c>
      <c r="C304" t="s">
        <v>113</v>
      </c>
      <c r="D304" t="s">
        <v>230</v>
      </c>
      <c r="E304" s="25">
        <f>VLOOKUP($A304,allsit!$A$3:$CZ$712,10,0)</f>
        <v>8</v>
      </c>
      <c r="F304" s="25">
        <f>VLOOKUP($A304,allsit!$A$3:$CZ$712,11,0)</f>
        <v>22</v>
      </c>
      <c r="G304" s="4">
        <f>60*VLOOKUP($A304,allsit!$A$3:$CZ$712,71,0)/VLOOKUP($A304,allsit!$A$3:$CZ$712,94,0)</f>
        <v>-0.96339113680154131</v>
      </c>
      <c r="H304" s="26">
        <f>VLOOKUP($A304,'5on5'!$A$3:$CZ$712,94,0)/VLOOKUP($A304,'5on5'!$A$3:$CZ$712,5,0)</f>
        <v>13.065625000000001</v>
      </c>
      <c r="I304" s="26">
        <f>IF( ISERROR(VLOOKUP($A304,pp!$A$3:$CZ$712,94,0)),0,  VLOOKUP($A304,pp!$A$3:$CZ$712,94,0)/VLOOKUP($A304,pp!$A$3:$CZ$712,5,0))</f>
        <v>1.4868354430379747</v>
      </c>
      <c r="J304" s="26">
        <f>IF( ISERROR(VLOOKUP($A304,pk!$A$3:$CZ$712,94,0)),0,  VLOOKUP($A304,pk!$A$3:$CZ$712,94,0)/VLOOKUP($A304,pk!$A$3:$CZ$712,5,0))</f>
        <v>1.92625</v>
      </c>
      <c r="K304" s="26">
        <f>VLOOKUP($A304,allsit!$A$3:$CZ$712,98,0)</f>
        <v>17.77</v>
      </c>
      <c r="L304" s="1" t="str">
        <f>IF( SUM(VLOOKUP($A304,'5on5'!$A$3:$CZ$712,78,0), VLOOKUP($A304,'5on5'!$A$3:$CZ$712,79,0))&lt;60,"",  100*VLOOKUP($A304,'5on5'!$A$3:$CZ$712,78,0)/SUM(VLOOKUP($A304,'5on5'!$A$3:$CZ$712,78,0), VLOOKUP($A304,'5on5'!$A$3:$CZ$712,79,0))             )</f>
        <v/>
      </c>
      <c r="M304" s="28">
        <f>60*VLOOKUP($A304,'5on5'!$A$3:$CZ$712,90,0)/VLOOKUP($A304,'5on5'!$A$3:$CZ$712,94,0)</f>
        <v>1.1480507055728295</v>
      </c>
      <c r="N304" s="28">
        <f>60*VLOOKUP($A304,'5on5'!$A$3:$CZ$712,89,0)/VLOOKUP($A304,'5on5'!$A$3:$CZ$712,94,0)</f>
        <v>1.2628557761301125</v>
      </c>
      <c r="O304" s="28">
        <f t="shared" si="8"/>
        <v>-0.11480507055728295</v>
      </c>
      <c r="P304" s="28">
        <f>VLOOKUP($A304,'5on5'!$A$3:$CZ$712,37,0)</f>
        <v>50.69</v>
      </c>
      <c r="Q304" s="28">
        <f>VLOOKUP($A304,'5on5'!$A$3:$CZ$712,38,0)</f>
        <v>57</v>
      </c>
      <c r="R304" s="4">
        <f t="shared" si="9"/>
        <v>-6.3100000000000023</v>
      </c>
      <c r="S304" s="28">
        <f>P304-VLOOKUP($A304,'5on5'!$A$3:$CZ$712,101,0)</f>
        <v>-2.0300000000000011</v>
      </c>
      <c r="T304" s="28">
        <f>Q304-VLOOKUP($A304,'5on5'!$A$3:$CZ$712,102,0)</f>
        <v>0.65999999999999659</v>
      </c>
      <c r="U304" s="3">
        <f>60*VLOOKUP($A304,'5on5'!$A$3:$CZ$712,64,0)/VLOOKUP($A304,'5on5'!$A$3:$CZ$712,94,0)</f>
        <v>6.3716814159292037</v>
      </c>
      <c r="V304" s="1">
        <f>IF( VLOOKUP($A304,'5on5'!$A$3:$CZ$712,64,0)&lt;40,"",  VLOOKUP($A304,'5on5'!$A$3:$CZ$712,19,0))</f>
        <v>5.41</v>
      </c>
      <c r="W304">
        <f>VLOOKUP($A304,'5on5'!$A$3:$CZ$712,14,0)</f>
        <v>1.03</v>
      </c>
      <c r="X304" s="1">
        <f>IF(ISERROR(VLOOKUP($A304,pp!$A$3:$CZ$712,64,0)),"",60*VLOOKUP($A304,pp!$A$3:$CZ$712,64,0)/VLOOKUP($A304,pp!$A$3:$CZ$712,94,0))</f>
        <v>7.1513706793802152</v>
      </c>
      <c r="Y304" s="1" t="str">
        <f>IF(X304="","",IF(VLOOKUP($A304,pp!$A$3:$CZ$712,64,0)&lt;20,"",  VLOOKUP($A304,pp!$A$3:$CZ$712,19,0)))</f>
        <v/>
      </c>
      <c r="Z304" s="1">
        <f>IF(ISERROR( VLOOKUP($A304,pp!$A$3:$CZ$712,14,0)  ),"",VLOOKUP($A304,pp!$A$3:$CZ$712,14,0))</f>
        <v>1.53</v>
      </c>
      <c r="AA304">
        <f>VLOOKUP($A304,'5on5'!$A$3:$CZ$712,41,0)/VLOOKUP($A304,'5on5'!$A$3:$CZ$712,94,0)</f>
        <v>4.0181774695049029E-2</v>
      </c>
      <c r="AB304">
        <f>IF(ISERROR(VLOOKUP($A304,pk!$A$3:$CZ$712,41,0)),"",IF( VLOOKUP($A304,pk!$A$3:$CZ$712,94,0)&lt;75,"",VLOOKUP($A304,pk!$A$3:$CZ$712,41,0)/VLOOKUP($A304,pk!$A$3:$CZ$712,94,0)))</f>
        <v>3.8935756002595717E-2</v>
      </c>
      <c r="AC304">
        <f>(VLOOKUP($A304,allsit!$A$3:$CZ$712,84,0)+VLOOKUP($A304,allsit!$A$3:$CZ$712,85,0))    /VLOOKUP($A304,allsit!$A$3:$CZ$712,94,0)</f>
        <v>0.19048870204939569</v>
      </c>
      <c r="AD304">
        <f>VLOOKUP($A304,'5on5'!$A$3:$CZ$712,93,0)</f>
        <v>0.11</v>
      </c>
    </row>
    <row r="305" spans="1:30">
      <c r="A305" t="s">
        <v>1156</v>
      </c>
      <c r="B305" t="s">
        <v>1157</v>
      </c>
      <c r="C305" t="s">
        <v>100</v>
      </c>
      <c r="D305" t="s">
        <v>182</v>
      </c>
      <c r="E305" s="25">
        <f>VLOOKUP($A305,allsit!$A$3:$CZ$712,10,0)</f>
        <v>6</v>
      </c>
      <c r="F305" s="25">
        <f>VLOOKUP($A305,allsit!$A$3:$CZ$712,11,0)</f>
        <v>6</v>
      </c>
      <c r="G305" s="4">
        <f>60*VLOOKUP($A305,allsit!$A$3:$CZ$712,71,0)/VLOOKUP($A305,allsit!$A$3:$CZ$712,94,0)</f>
        <v>-0.26079397276151839</v>
      </c>
      <c r="H305" s="26">
        <f>VLOOKUP($A305,'5on5'!$A$3:$CZ$712,94,0)/VLOOKUP($A305,'5on5'!$A$3:$CZ$712,5,0)</f>
        <v>8.4750617283950618</v>
      </c>
      <c r="I305" s="26">
        <f>IF( ISERROR(VLOOKUP($A305,pp!$A$3:$CZ$712,94,0)),0,  VLOOKUP($A305,pp!$A$3:$CZ$712,94,0)/VLOOKUP($A305,pp!$A$3:$CZ$712,5,0))</f>
        <v>2.2727272727272728E-2</v>
      </c>
      <c r="J305" s="26">
        <f>IF( ISERROR(VLOOKUP($A305,pk!$A$3:$CZ$712,94,0)),0,  VLOOKUP($A305,pk!$A$3:$CZ$712,94,0)/VLOOKUP($A305,pk!$A$3:$CZ$712,5,0))</f>
        <v>0</v>
      </c>
      <c r="K305" s="26">
        <f>VLOOKUP($A305,allsit!$A$3:$CZ$712,98,0)</f>
        <v>16.46</v>
      </c>
      <c r="L305" s="1" t="str">
        <f>IF( SUM(VLOOKUP($A305,'5on5'!$A$3:$CZ$712,78,0), VLOOKUP($A305,'5on5'!$A$3:$CZ$712,79,0))&lt;60,"",  100*VLOOKUP($A305,'5on5'!$A$3:$CZ$712,78,0)/SUM(VLOOKUP($A305,'5on5'!$A$3:$CZ$712,78,0), VLOOKUP($A305,'5on5'!$A$3:$CZ$712,79,0))             )</f>
        <v/>
      </c>
      <c r="M305" s="28">
        <f>60*VLOOKUP($A305,'5on5'!$A$3:$CZ$712,90,0)/VLOOKUP($A305,'5on5'!$A$3:$CZ$712,94,0)</f>
        <v>1.2236336091364644</v>
      </c>
      <c r="N305" s="28">
        <f>60*VLOOKUP($A305,'5on5'!$A$3:$CZ$712,89,0)/VLOOKUP($A305,'5on5'!$A$3:$CZ$712,94,0)</f>
        <v>0.52441440391562755</v>
      </c>
      <c r="O305" s="28">
        <f t="shared" si="8"/>
        <v>0.6992192052208368</v>
      </c>
      <c r="P305" s="28">
        <f>VLOOKUP($A305,'5on5'!$A$3:$CZ$712,37,0)</f>
        <v>42.3</v>
      </c>
      <c r="Q305" s="28">
        <f>VLOOKUP($A305,'5on5'!$A$3:$CZ$712,38,0)</f>
        <v>50.78</v>
      </c>
      <c r="R305" s="4">
        <f t="shared" si="9"/>
        <v>-8.480000000000004</v>
      </c>
      <c r="S305" s="28">
        <f>P305-VLOOKUP($A305,'5on5'!$A$3:$CZ$712,101,0)</f>
        <v>-8.490000000000002</v>
      </c>
      <c r="T305" s="28">
        <f>Q305-VLOOKUP($A305,'5on5'!$A$3:$CZ$712,102,0)</f>
        <v>-1.3200000000000003</v>
      </c>
      <c r="U305" s="3">
        <f>60*VLOOKUP($A305,'5on5'!$A$3:$CZ$712,64,0)/VLOOKUP($A305,'5on5'!$A$3:$CZ$712,94,0)</f>
        <v>4.8071320358932521</v>
      </c>
      <c r="V305" s="1">
        <f>IF( VLOOKUP($A305,'5on5'!$A$3:$CZ$712,64,0)&lt;40,"",  VLOOKUP($A305,'5on5'!$A$3:$CZ$712,19,0))</f>
        <v>10.91</v>
      </c>
      <c r="W305">
        <f>VLOOKUP($A305,'5on5'!$A$3:$CZ$712,14,0)</f>
        <v>0.52</v>
      </c>
      <c r="X305" s="1">
        <f>IF(ISERROR(VLOOKUP($A305,pp!$A$3:$CZ$712,64,0)),"",60*VLOOKUP($A305,pp!$A$3:$CZ$712,64,0)/VLOOKUP($A305,pp!$A$3:$CZ$712,94,0))</f>
        <v>0</v>
      </c>
      <c r="Y305" s="1" t="str">
        <f>IF(X305="","",IF(VLOOKUP($A305,pp!$A$3:$CZ$712,64,0)&lt;20,"",  VLOOKUP($A305,pp!$A$3:$CZ$712,19,0)))</f>
        <v/>
      </c>
      <c r="Z305" s="1">
        <f>IF(ISERROR( VLOOKUP($A305,pp!$A$3:$CZ$712,14,0)  ),"",VLOOKUP($A305,pp!$A$3:$CZ$712,14,0))</f>
        <v>0</v>
      </c>
      <c r="AA305">
        <f>VLOOKUP($A305,'5on5'!$A$3:$CZ$712,41,0)/VLOOKUP($A305,'5on5'!$A$3:$CZ$712,94,0)</f>
        <v>2.3307306840694555E-2</v>
      </c>
      <c r="AB305" t="str">
        <f>IF(ISERROR(VLOOKUP($A305,pk!$A$3:$CZ$712,41,0)),"",IF( VLOOKUP($A305,pk!$A$3:$CZ$712,94,0)&lt;75,"",VLOOKUP($A305,pk!$A$3:$CZ$712,41,0)/VLOOKUP($A305,pk!$A$3:$CZ$712,94,0)))</f>
        <v/>
      </c>
      <c r="AC305">
        <f>(VLOOKUP($A305,allsit!$A$3:$CZ$712,84,0)+VLOOKUP($A305,allsit!$A$3:$CZ$712,85,0))    /VLOOKUP($A305,allsit!$A$3:$CZ$712,94,0)</f>
        <v>0.51724137931034475</v>
      </c>
      <c r="AD305">
        <f>VLOOKUP($A305,'5on5'!$A$3:$CZ$712,93,0)</f>
        <v>-0.87</v>
      </c>
    </row>
    <row r="306" spans="1:30">
      <c r="A306" t="s">
        <v>72</v>
      </c>
      <c r="B306" t="s">
        <v>73</v>
      </c>
      <c r="C306" t="s">
        <v>68</v>
      </c>
      <c r="D306" t="s">
        <v>74</v>
      </c>
      <c r="E306" s="25">
        <f>VLOOKUP($A306,allsit!$A$3:$CZ$712,10,0)</f>
        <v>15</v>
      </c>
      <c r="F306" s="25">
        <f>VLOOKUP($A306,allsit!$A$3:$CZ$712,11,0)</f>
        <v>47</v>
      </c>
      <c r="G306" s="4">
        <f>60*VLOOKUP($A306,allsit!$A$3:$CZ$712,71,0)/VLOOKUP($A306,allsit!$A$3:$CZ$712,94,0)</f>
        <v>1.2482771175200895</v>
      </c>
      <c r="H306" s="26">
        <f>VLOOKUP($A306,'5on5'!$A$3:$CZ$712,94,0)/VLOOKUP($A306,'5on5'!$A$3:$CZ$712,5,0)</f>
        <v>14.881219512195122</v>
      </c>
      <c r="I306" s="26">
        <f>IF( ISERROR(VLOOKUP($A306,pp!$A$3:$CZ$712,94,0)),0,  VLOOKUP($A306,pp!$A$3:$CZ$712,94,0)/VLOOKUP($A306,pp!$A$3:$CZ$712,5,0))</f>
        <v>2.8235802469135804</v>
      </c>
      <c r="J306" s="26">
        <f>IF( ISERROR(VLOOKUP($A306,pk!$A$3:$CZ$712,94,0)),0,  VLOOKUP($A306,pk!$A$3:$CZ$712,94,0)/VLOOKUP($A306,pk!$A$3:$CZ$712,5,0))</f>
        <v>1.2500000000000001E-2</v>
      </c>
      <c r="K306" s="26">
        <f>VLOOKUP($A306,allsit!$A$3:$CZ$712,98,0)</f>
        <v>17.57</v>
      </c>
      <c r="L306" s="1">
        <f>IF( SUM(VLOOKUP($A306,'5on5'!$A$3:$CZ$712,78,0), VLOOKUP($A306,'5on5'!$A$3:$CZ$712,79,0))&lt;60,"",  100*VLOOKUP($A306,'5on5'!$A$3:$CZ$712,78,0)/SUM(VLOOKUP($A306,'5on5'!$A$3:$CZ$712,78,0), VLOOKUP($A306,'5on5'!$A$3:$CZ$712,79,0))             )</f>
        <v>42.616822429906541</v>
      </c>
      <c r="M306" s="28">
        <f>60*VLOOKUP($A306,'5on5'!$A$3:$CZ$712,90,0)/VLOOKUP($A306,'5on5'!$A$3:$CZ$712,94,0)</f>
        <v>1.278416075262649</v>
      </c>
      <c r="N306" s="28">
        <f>60*VLOOKUP($A306,'5on5'!$A$3:$CZ$712,89,0)/VLOOKUP($A306,'5on5'!$A$3:$CZ$712,94,0)</f>
        <v>1.3275859243112125</v>
      </c>
      <c r="O306" s="28">
        <f t="shared" si="8"/>
        <v>-4.9169849048563474E-2</v>
      </c>
      <c r="P306" s="28">
        <f>VLOOKUP($A306,'5on5'!$A$3:$CZ$712,37,0)</f>
        <v>68.150000000000006</v>
      </c>
      <c r="Q306" s="28">
        <f>VLOOKUP($A306,'5on5'!$A$3:$CZ$712,38,0)</f>
        <v>51.14</v>
      </c>
      <c r="R306" s="4">
        <f t="shared" si="9"/>
        <v>17.010000000000005</v>
      </c>
      <c r="S306" s="28">
        <f>P306-VLOOKUP($A306,'5on5'!$A$3:$CZ$712,101,0)</f>
        <v>8.970000000000006</v>
      </c>
      <c r="T306" s="28">
        <f>Q306-VLOOKUP($A306,'5on5'!$A$3:$CZ$712,102,0)</f>
        <v>-1.0600000000000023</v>
      </c>
      <c r="U306" s="3">
        <f>60*VLOOKUP($A306,'5on5'!$A$3:$CZ$712,64,0)/VLOOKUP($A306,'5on5'!$A$3:$CZ$712,94,0)</f>
        <v>3.835248225787947</v>
      </c>
      <c r="V306" s="1">
        <f>IF( VLOOKUP($A306,'5on5'!$A$3:$CZ$712,64,0)&lt;40,"",  VLOOKUP($A306,'5on5'!$A$3:$CZ$712,19,0))</f>
        <v>17.95</v>
      </c>
      <c r="W306">
        <f>VLOOKUP($A306,'5on5'!$A$3:$CZ$712,14,0)</f>
        <v>1.48</v>
      </c>
      <c r="X306" s="1">
        <f>IF(ISERROR(VLOOKUP($A306,pp!$A$3:$CZ$712,64,0)),"",60*VLOOKUP($A306,pp!$A$3:$CZ$712,64,0)/VLOOKUP($A306,pp!$A$3:$CZ$712,94,0))</f>
        <v>3.4104324253421363</v>
      </c>
      <c r="Y306" s="1" t="str">
        <f>IF(X306="","",IF(VLOOKUP($A306,pp!$A$3:$CZ$712,64,0)&lt;20,"",  VLOOKUP($A306,pp!$A$3:$CZ$712,19,0)))</f>
        <v/>
      </c>
      <c r="Z306" s="1">
        <f>IF(ISERROR( VLOOKUP($A306,pp!$A$3:$CZ$712,14,0)  ),"",VLOOKUP($A306,pp!$A$3:$CZ$712,14,0))</f>
        <v>2.89</v>
      </c>
      <c r="AA306">
        <f>VLOOKUP($A306,'5on5'!$A$3:$CZ$712,41,0)/VLOOKUP($A306,'5on5'!$A$3:$CZ$712,94,0)</f>
        <v>1.8848442135282646E-2</v>
      </c>
      <c r="AB306" t="str">
        <f>IF(ISERROR(VLOOKUP($A306,pk!$A$3:$CZ$712,41,0)),"",IF( VLOOKUP($A306,pk!$A$3:$CZ$712,94,0)&lt;75,"",VLOOKUP($A306,pk!$A$3:$CZ$712,41,0)/VLOOKUP($A306,pk!$A$3:$CZ$712,94,0)))</f>
        <v/>
      </c>
      <c r="AC306">
        <f>(VLOOKUP($A306,allsit!$A$3:$CZ$712,84,0)+VLOOKUP($A306,allsit!$A$3:$CZ$712,85,0))    /VLOOKUP($A306,allsit!$A$3:$CZ$712,94,0)</f>
        <v>7.4116453852755323E-2</v>
      </c>
      <c r="AD306">
        <f>VLOOKUP($A306,'5on5'!$A$3:$CZ$712,93,0)</f>
        <v>0</v>
      </c>
    </row>
    <row r="307" spans="1:30">
      <c r="A307" t="s">
        <v>265</v>
      </c>
      <c r="B307" t="s">
        <v>266</v>
      </c>
      <c r="C307" t="s">
        <v>68</v>
      </c>
      <c r="D307" t="s">
        <v>77</v>
      </c>
      <c r="E307" s="25">
        <f>VLOOKUP($A307,allsit!$A$3:$CZ$712,10,0)</f>
        <v>12</v>
      </c>
      <c r="F307" s="25">
        <f>VLOOKUP($A307,allsit!$A$3:$CZ$712,11,0)</f>
        <v>25</v>
      </c>
      <c r="G307" s="4">
        <f>60*VLOOKUP($A307,allsit!$A$3:$CZ$712,71,0)/VLOOKUP($A307,allsit!$A$3:$CZ$712,94,0)</f>
        <v>0.85708163702592677</v>
      </c>
      <c r="H307" s="26">
        <f>VLOOKUP($A307,'5on5'!$A$3:$CZ$712,94,0)/VLOOKUP($A307,'5on5'!$A$3:$CZ$712,5,0)</f>
        <v>12.578026315789472</v>
      </c>
      <c r="I307" s="26">
        <f>IF( ISERROR(VLOOKUP($A307,pp!$A$3:$CZ$712,94,0)),0,  VLOOKUP($A307,pp!$A$3:$CZ$712,94,0)/VLOOKUP($A307,pp!$A$3:$CZ$712,5,0))</f>
        <v>1.9468918918918918</v>
      </c>
      <c r="J307" s="26">
        <f>IF( ISERROR(VLOOKUP($A307,pk!$A$3:$CZ$712,94,0)),0,  VLOOKUP($A307,pk!$A$3:$CZ$712,94,0)/VLOOKUP($A307,pk!$A$3:$CZ$712,5,0))</f>
        <v>0</v>
      </c>
      <c r="K307" s="26">
        <f>VLOOKUP($A307,allsit!$A$3:$CZ$712,98,0)</f>
        <v>17.16</v>
      </c>
      <c r="L307" s="1">
        <f>IF( SUM(VLOOKUP($A307,'5on5'!$A$3:$CZ$712,78,0), VLOOKUP($A307,'5on5'!$A$3:$CZ$712,79,0))&lt;60,"",  100*VLOOKUP($A307,'5on5'!$A$3:$CZ$712,78,0)/SUM(VLOOKUP($A307,'5on5'!$A$3:$CZ$712,78,0), VLOOKUP($A307,'5on5'!$A$3:$CZ$712,79,0))             )</f>
        <v>49.022164276401561</v>
      </c>
      <c r="M307" s="28">
        <f>60*VLOOKUP($A307,'5on5'!$A$3:$CZ$712,90,0)/VLOOKUP($A307,'5on5'!$A$3:$CZ$712,94,0)</f>
        <v>1.2553220424089631</v>
      </c>
      <c r="N307" s="28">
        <f>60*VLOOKUP($A307,'5on5'!$A$3:$CZ$712,89,0)/VLOOKUP($A307,'5on5'!$A$3:$CZ$712,94,0)</f>
        <v>1.6946847572521002</v>
      </c>
      <c r="O307" s="28">
        <f t="shared" si="8"/>
        <v>-0.43936271484313716</v>
      </c>
      <c r="P307" s="28">
        <f>VLOOKUP($A307,'5on5'!$A$3:$CZ$712,37,0)</f>
        <v>62.2</v>
      </c>
      <c r="Q307" s="28">
        <f>VLOOKUP($A307,'5on5'!$A$3:$CZ$712,38,0)</f>
        <v>52.41</v>
      </c>
      <c r="R307" s="4">
        <f t="shared" si="9"/>
        <v>9.7900000000000063</v>
      </c>
      <c r="S307" s="28">
        <f>P307-VLOOKUP($A307,'5on5'!$A$3:$CZ$712,101,0)</f>
        <v>3.1799999999999997</v>
      </c>
      <c r="T307" s="28">
        <f>Q307-VLOOKUP($A307,'5on5'!$A$3:$CZ$712,102,0)</f>
        <v>-2.0000000000003126E-2</v>
      </c>
      <c r="U307" s="3">
        <f>60*VLOOKUP($A307,'5on5'!$A$3:$CZ$712,64,0)/VLOOKUP($A307,'5on5'!$A$3:$CZ$712,94,0)</f>
        <v>10.1681085435126</v>
      </c>
      <c r="V307" s="1">
        <f>IF( VLOOKUP($A307,'5on5'!$A$3:$CZ$712,64,0)&lt;40,"",  VLOOKUP($A307,'5on5'!$A$3:$CZ$712,19,0))</f>
        <v>6.17</v>
      </c>
      <c r="W307">
        <f>VLOOKUP($A307,'5on5'!$A$3:$CZ$712,14,0)</f>
        <v>1.19</v>
      </c>
      <c r="X307" s="1">
        <f>IF(ISERROR(VLOOKUP($A307,pp!$A$3:$CZ$712,64,0)),"",60*VLOOKUP($A307,pp!$A$3:$CZ$712,64,0)/VLOOKUP($A307,pp!$A$3:$CZ$712,94,0))</f>
        <v>13.743319219823697</v>
      </c>
      <c r="Y307" s="1">
        <f>IF(X307="","",IF(VLOOKUP($A307,pp!$A$3:$CZ$712,64,0)&lt;20,"",  VLOOKUP($A307,pp!$A$3:$CZ$712,19,0)))</f>
        <v>6.06</v>
      </c>
      <c r="Z307" s="1">
        <f>IF(ISERROR( VLOOKUP($A307,pp!$A$3:$CZ$712,14,0)  ),"",VLOOKUP($A307,pp!$A$3:$CZ$712,14,0))</f>
        <v>2.08</v>
      </c>
      <c r="AA307">
        <f>VLOOKUP($A307,'5on5'!$A$3:$CZ$712,41,0)/VLOOKUP($A307,'5on5'!$A$3:$CZ$712,94,0)</f>
        <v>4.6028474888328647E-2</v>
      </c>
      <c r="AB307" t="str">
        <f>IF(ISERROR(VLOOKUP($A307,pk!$A$3:$CZ$712,41,0)),"",IF( VLOOKUP($A307,pk!$A$3:$CZ$712,94,0)&lt;75,"",VLOOKUP($A307,pk!$A$3:$CZ$712,41,0)/VLOOKUP($A307,pk!$A$3:$CZ$712,94,0)))</f>
        <v/>
      </c>
      <c r="AC307">
        <f>(VLOOKUP($A307,allsit!$A$3:$CZ$712,84,0)+VLOOKUP($A307,allsit!$A$3:$CZ$712,85,0))    /VLOOKUP($A307,allsit!$A$3:$CZ$712,94,0)</f>
        <v>6.6066709520748529E-2</v>
      </c>
      <c r="AD307">
        <f>VLOOKUP($A307,'5on5'!$A$3:$CZ$712,93,0)</f>
        <v>0.19</v>
      </c>
    </row>
    <row r="308" spans="1:30">
      <c r="A308" t="s">
        <v>990</v>
      </c>
      <c r="B308" t="s">
        <v>991</v>
      </c>
      <c r="C308" t="s">
        <v>68</v>
      </c>
      <c r="D308" t="s">
        <v>256</v>
      </c>
      <c r="E308" s="25">
        <f>VLOOKUP($A308,allsit!$A$3:$CZ$712,10,0)</f>
        <v>8</v>
      </c>
      <c r="F308" s="25">
        <f>VLOOKUP($A308,allsit!$A$3:$CZ$712,11,0)</f>
        <v>13</v>
      </c>
      <c r="G308" s="4">
        <f>60*VLOOKUP($A308,allsit!$A$3:$CZ$712,71,0)/VLOOKUP($A308,allsit!$A$3:$CZ$712,94,0)</f>
        <v>-0.73347391583386823</v>
      </c>
      <c r="H308" s="26">
        <f>VLOOKUP($A308,'5on5'!$A$3:$CZ$712,94,0)/VLOOKUP($A308,'5on5'!$A$3:$CZ$712,5,0)</f>
        <v>11.760888888888889</v>
      </c>
      <c r="I308" s="26">
        <f>IF( ISERROR(VLOOKUP($A308,pp!$A$3:$CZ$712,94,0)),0,  VLOOKUP($A308,pp!$A$3:$CZ$712,94,0)/VLOOKUP($A308,pp!$A$3:$CZ$712,5,0))</f>
        <v>0.13833333333333334</v>
      </c>
      <c r="J308" s="26">
        <f>IF( ISERROR(VLOOKUP($A308,pk!$A$3:$CZ$712,94,0)),0,  VLOOKUP($A308,pk!$A$3:$CZ$712,94,0)/VLOOKUP($A308,pk!$A$3:$CZ$712,5,0))</f>
        <v>2.1127906976744186</v>
      </c>
      <c r="K308" s="26">
        <f>VLOOKUP($A308,allsit!$A$3:$CZ$712,98,0)</f>
        <v>17.16</v>
      </c>
      <c r="L308" s="1">
        <f>IF( SUM(VLOOKUP($A308,'5on5'!$A$3:$CZ$712,78,0), VLOOKUP($A308,'5on5'!$A$3:$CZ$712,79,0))&lt;60,"",  100*VLOOKUP($A308,'5on5'!$A$3:$CZ$712,78,0)/SUM(VLOOKUP($A308,'5on5'!$A$3:$CZ$712,78,0), VLOOKUP($A308,'5on5'!$A$3:$CZ$712,79,0))             )</f>
        <v>49.408983451536642</v>
      </c>
      <c r="M308" s="28">
        <f>60*VLOOKUP($A308,'5on5'!$A$3:$CZ$712,90,0)/VLOOKUP($A308,'5on5'!$A$3:$CZ$712,94,0)</f>
        <v>1.2470712720126975</v>
      </c>
      <c r="N308" s="28">
        <f>60*VLOOKUP($A308,'5on5'!$A$3:$CZ$712,89,0)/VLOOKUP($A308,'5on5'!$A$3:$CZ$712,94,0)</f>
        <v>0.68022069382510764</v>
      </c>
      <c r="O308" s="28">
        <f t="shared" si="8"/>
        <v>0.56685057818758988</v>
      </c>
      <c r="P308" s="28">
        <f>VLOOKUP($A308,'5on5'!$A$3:$CZ$712,37,0)</f>
        <v>53.62</v>
      </c>
      <c r="Q308" s="28">
        <f>VLOOKUP($A308,'5on5'!$A$3:$CZ$712,38,0)</f>
        <v>57.93</v>
      </c>
      <c r="R308" s="4">
        <f t="shared" si="9"/>
        <v>-4.3100000000000023</v>
      </c>
      <c r="S308" s="28">
        <f>P308-VLOOKUP($A308,'5on5'!$A$3:$CZ$712,101,0)</f>
        <v>-0.47000000000000597</v>
      </c>
      <c r="T308" s="28">
        <f>Q308-VLOOKUP($A308,'5on5'!$A$3:$CZ$712,102,0)</f>
        <v>3.5200000000000031</v>
      </c>
      <c r="U308" s="3">
        <f>60*VLOOKUP($A308,'5on5'!$A$3:$CZ$712,64,0)/VLOOKUP($A308,'5on5'!$A$3:$CZ$712,94,0)</f>
        <v>6.6888368226135588</v>
      </c>
      <c r="V308" s="1">
        <f>IF( VLOOKUP($A308,'5on5'!$A$3:$CZ$712,64,0)&lt;40,"",  VLOOKUP($A308,'5on5'!$A$3:$CZ$712,19,0))</f>
        <v>8.4700000000000006</v>
      </c>
      <c r="W308">
        <f>VLOOKUP($A308,'5on5'!$A$3:$CZ$712,14,0)</f>
        <v>1.1299999999999999</v>
      </c>
      <c r="X308" s="1">
        <f>IF(ISERROR(VLOOKUP($A308,pp!$A$3:$CZ$712,64,0)),"",60*VLOOKUP($A308,pp!$A$3:$CZ$712,64,0)/VLOOKUP($A308,pp!$A$3:$CZ$712,94,0))</f>
        <v>0</v>
      </c>
      <c r="Y308" s="1" t="str">
        <f>IF(X308="","",IF(VLOOKUP($A308,pp!$A$3:$CZ$712,64,0)&lt;20,"",  VLOOKUP($A308,pp!$A$3:$CZ$712,19,0)))</f>
        <v/>
      </c>
      <c r="Z308" s="1">
        <f>IF(ISERROR( VLOOKUP($A308,pp!$A$3:$CZ$712,14,0)  ),"",VLOOKUP($A308,pp!$A$3:$CZ$712,14,0))</f>
        <v>10.33</v>
      </c>
      <c r="AA308">
        <f>VLOOKUP($A308,'5on5'!$A$3:$CZ$712,41,0)/VLOOKUP($A308,'5on5'!$A$3:$CZ$712,94,0)</f>
        <v>5.290605396417504E-2</v>
      </c>
      <c r="AB308">
        <f>IF(ISERROR(VLOOKUP($A308,pk!$A$3:$CZ$712,41,0)),"",IF( VLOOKUP($A308,pk!$A$3:$CZ$712,94,0)&lt;75,"",VLOOKUP($A308,pk!$A$3:$CZ$712,41,0)/VLOOKUP($A308,pk!$A$3:$CZ$712,94,0)))</f>
        <v>0</v>
      </c>
      <c r="AC308">
        <f>(VLOOKUP($A308,allsit!$A$3:$CZ$712,84,0)+VLOOKUP($A308,allsit!$A$3:$CZ$712,85,0))    /VLOOKUP($A308,allsit!$A$3:$CZ$712,94,0)</f>
        <v>0.16350356040463312</v>
      </c>
      <c r="AD308">
        <f>VLOOKUP($A308,'5on5'!$A$3:$CZ$712,93,0)</f>
        <v>-0.79</v>
      </c>
    </row>
    <row r="309" spans="1:30">
      <c r="A309" t="s">
        <v>652</v>
      </c>
      <c r="B309" t="s">
        <v>653</v>
      </c>
      <c r="C309" t="s">
        <v>87</v>
      </c>
      <c r="D309" t="s">
        <v>63</v>
      </c>
      <c r="E309" s="25">
        <f>VLOOKUP($A309,allsit!$A$3:$CZ$712,10,0)</f>
        <v>4</v>
      </c>
      <c r="F309" s="25">
        <f>VLOOKUP($A309,allsit!$A$3:$CZ$712,11,0)</f>
        <v>12</v>
      </c>
      <c r="G309" s="4">
        <f>60*VLOOKUP($A309,allsit!$A$3:$CZ$712,71,0)/VLOOKUP($A309,allsit!$A$3:$CZ$712,94,0)</f>
        <v>-0.76385548985769647</v>
      </c>
      <c r="H309" s="26">
        <f>VLOOKUP($A309,'5on5'!$A$3:$CZ$712,94,0)/VLOOKUP($A309,'5on5'!$A$3:$CZ$712,5,0)</f>
        <v>10.986415094339621</v>
      </c>
      <c r="I309" s="26">
        <f>IF( ISERROR(VLOOKUP($A309,pp!$A$3:$CZ$712,94,0)),0,  VLOOKUP($A309,pp!$A$3:$CZ$712,94,0)/VLOOKUP($A309,pp!$A$3:$CZ$712,5,0))</f>
        <v>1.2517307692307693</v>
      </c>
      <c r="J309" s="26">
        <f>IF( ISERROR(VLOOKUP($A309,pk!$A$3:$CZ$712,94,0)),0,  VLOOKUP($A309,pk!$A$3:$CZ$712,94,0)/VLOOKUP($A309,pk!$A$3:$CZ$712,5,0))</f>
        <v>0.72788461538461546</v>
      </c>
      <c r="K309" s="26">
        <f>VLOOKUP($A309,allsit!$A$3:$CZ$712,98,0)</f>
        <v>17.010000000000002</v>
      </c>
      <c r="L309" s="1">
        <f>IF( SUM(VLOOKUP($A309,'5on5'!$A$3:$CZ$712,78,0), VLOOKUP($A309,'5on5'!$A$3:$CZ$712,79,0))&lt;60,"",  100*VLOOKUP($A309,'5on5'!$A$3:$CZ$712,78,0)/SUM(VLOOKUP($A309,'5on5'!$A$3:$CZ$712,78,0), VLOOKUP($A309,'5on5'!$A$3:$CZ$712,79,0))             )</f>
        <v>49.612403100775197</v>
      </c>
      <c r="M309" s="28">
        <f>60*VLOOKUP($A309,'5on5'!$A$3:$CZ$712,90,0)/VLOOKUP($A309,'5on5'!$A$3:$CZ$712,94,0)</f>
        <v>2.1639073985024386</v>
      </c>
      <c r="N309" s="28">
        <f>60*VLOOKUP($A309,'5on5'!$A$3:$CZ$712,89,0)/VLOOKUP($A309,'5on5'!$A$3:$CZ$712,94,0)</f>
        <v>2.7821666552174213</v>
      </c>
      <c r="O309" s="28">
        <f t="shared" si="8"/>
        <v>-0.61825925671498272</v>
      </c>
      <c r="P309" s="28">
        <f>VLOOKUP($A309,'5on5'!$A$3:$CZ$712,37,0)</f>
        <v>55.54</v>
      </c>
      <c r="Q309" s="28">
        <f>VLOOKUP($A309,'5on5'!$A$3:$CZ$712,38,0)</f>
        <v>52.14</v>
      </c>
      <c r="R309" s="4">
        <f t="shared" si="9"/>
        <v>3.3999999999999986</v>
      </c>
      <c r="S309" s="28">
        <f>P309-VLOOKUP($A309,'5on5'!$A$3:$CZ$712,101,0)</f>
        <v>-2.6600000000000037</v>
      </c>
      <c r="T309" s="28">
        <f>Q309-VLOOKUP($A309,'5on5'!$A$3:$CZ$712,102,0)</f>
        <v>1.5300000000000011</v>
      </c>
      <c r="U309" s="3">
        <f>60*VLOOKUP($A309,'5on5'!$A$3:$CZ$712,64,0)/VLOOKUP($A309,'5on5'!$A$3:$CZ$712,94,0)</f>
        <v>5.1521604726248542</v>
      </c>
      <c r="V309" s="1">
        <f>IF( VLOOKUP($A309,'5on5'!$A$3:$CZ$712,64,0)&lt;40,"",  VLOOKUP($A309,'5on5'!$A$3:$CZ$712,19,0))</f>
        <v>6</v>
      </c>
      <c r="W309">
        <f>VLOOKUP($A309,'5on5'!$A$3:$CZ$712,14,0)</f>
        <v>0.93</v>
      </c>
      <c r="X309" s="1">
        <f>IF(ISERROR(VLOOKUP($A309,pp!$A$3:$CZ$712,64,0)),"",60*VLOOKUP($A309,pp!$A$3:$CZ$712,64,0)/VLOOKUP($A309,pp!$A$3:$CZ$712,94,0))</f>
        <v>9.2180058380703631</v>
      </c>
      <c r="Y309" s="1" t="str">
        <f>IF(X309="","",IF(VLOOKUP($A309,pp!$A$3:$CZ$712,64,0)&lt;20,"",  VLOOKUP($A309,pp!$A$3:$CZ$712,19,0)))</f>
        <v/>
      </c>
      <c r="Z309" s="1">
        <f>IF(ISERROR( VLOOKUP($A309,pp!$A$3:$CZ$712,14,0)  ),"",VLOOKUP($A309,pp!$A$3:$CZ$712,14,0))</f>
        <v>1.84</v>
      </c>
      <c r="AA309">
        <f>VLOOKUP($A309,'5on5'!$A$3:$CZ$712,41,0)/VLOOKUP($A309,'5on5'!$A$3:$CZ$712,94,0)</f>
        <v>3.4347736484165697E-2</v>
      </c>
      <c r="AB309" t="str">
        <f>IF(ISERROR(VLOOKUP($A309,pk!$A$3:$CZ$712,41,0)),"",IF( VLOOKUP($A309,pk!$A$3:$CZ$712,94,0)&lt;75,"",VLOOKUP($A309,pk!$A$3:$CZ$712,41,0)/VLOOKUP($A309,pk!$A$3:$CZ$712,94,0)))</f>
        <v/>
      </c>
      <c r="AC309">
        <f>(VLOOKUP($A309,allsit!$A$3:$CZ$712,84,0)+VLOOKUP($A309,allsit!$A$3:$CZ$712,85,0))    /VLOOKUP($A309,allsit!$A$3:$CZ$712,94,0)</f>
        <v>0.14852745636121875</v>
      </c>
      <c r="AD309">
        <f>VLOOKUP($A309,'5on5'!$A$3:$CZ$712,93,0)</f>
        <v>0.31</v>
      </c>
    </row>
    <row r="310" spans="1:30">
      <c r="A310" t="s">
        <v>902</v>
      </c>
      <c r="B310" t="s">
        <v>903</v>
      </c>
      <c r="C310" t="s">
        <v>68</v>
      </c>
      <c r="D310" t="s">
        <v>345</v>
      </c>
      <c r="E310" s="25">
        <f>VLOOKUP($A310,allsit!$A$3:$CZ$712,10,0)</f>
        <v>13</v>
      </c>
      <c r="F310" s="25">
        <f>VLOOKUP($A310,allsit!$A$3:$CZ$712,11,0)</f>
        <v>8</v>
      </c>
      <c r="G310" s="4">
        <f>60*VLOOKUP($A310,allsit!$A$3:$CZ$712,71,0)/VLOOKUP($A310,allsit!$A$3:$CZ$712,94,0)</f>
        <v>-1.2885427077568619</v>
      </c>
      <c r="H310" s="26">
        <f>VLOOKUP($A310,'5on5'!$A$3:$CZ$712,94,0)/VLOOKUP($A310,'5on5'!$A$3:$CZ$712,5,0)</f>
        <v>13.606527777777778</v>
      </c>
      <c r="I310" s="26">
        <f>IF( ISERROR(VLOOKUP($A310,pp!$A$3:$CZ$712,94,0)),0,  VLOOKUP($A310,pp!$A$3:$CZ$712,94,0)/VLOOKUP($A310,pp!$A$3:$CZ$712,5,0))</f>
        <v>1.4031884057971014</v>
      </c>
      <c r="J310" s="26">
        <f>IF( ISERROR(VLOOKUP($A310,pk!$A$3:$CZ$712,94,0)),0,  VLOOKUP($A310,pk!$A$3:$CZ$712,94,0)/VLOOKUP($A310,pk!$A$3:$CZ$712,5,0))</f>
        <v>1.2442857142857142</v>
      </c>
      <c r="K310" s="26">
        <f>VLOOKUP($A310,allsit!$A$3:$CZ$712,98,0)</f>
        <v>17.55</v>
      </c>
      <c r="L310" s="1" t="str">
        <f>IF( SUM(VLOOKUP($A310,'5on5'!$A$3:$CZ$712,78,0), VLOOKUP($A310,'5on5'!$A$3:$CZ$712,79,0))&lt;60,"",  100*VLOOKUP($A310,'5on5'!$A$3:$CZ$712,78,0)/SUM(VLOOKUP($A310,'5on5'!$A$3:$CZ$712,78,0), VLOOKUP($A310,'5on5'!$A$3:$CZ$712,79,0))             )</f>
        <v/>
      </c>
      <c r="M310" s="28">
        <f>60*VLOOKUP($A310,'5on5'!$A$3:$CZ$712,90,0)/VLOOKUP($A310,'5on5'!$A$3:$CZ$712,94,0)</f>
        <v>1.898598507660743</v>
      </c>
      <c r="N310" s="28">
        <f>60*VLOOKUP($A310,'5on5'!$A$3:$CZ$712,89,0)/VLOOKUP($A310,'5on5'!$A$3:$CZ$712,94,0)</f>
        <v>0.48996090520277236</v>
      </c>
      <c r="O310" s="28">
        <f t="shared" si="8"/>
        <v>1.4086376024579708</v>
      </c>
      <c r="P310" s="28">
        <f>VLOOKUP($A310,'5on5'!$A$3:$CZ$712,37,0)</f>
        <v>57.14</v>
      </c>
      <c r="Q310" s="28">
        <f>VLOOKUP($A310,'5on5'!$A$3:$CZ$712,38,0)</f>
        <v>58.18</v>
      </c>
      <c r="R310" s="4">
        <f t="shared" si="9"/>
        <v>-1.0399999999999991</v>
      </c>
      <c r="S310" s="28">
        <f>P310-VLOOKUP($A310,'5on5'!$A$3:$CZ$712,101,0)</f>
        <v>2.6000000000000014</v>
      </c>
      <c r="T310" s="28">
        <f>Q310-VLOOKUP($A310,'5on5'!$A$3:$CZ$712,102,0)</f>
        <v>2.9699999999999989</v>
      </c>
      <c r="U310" s="3">
        <f>60*VLOOKUP($A310,'5on5'!$A$3:$CZ$712,64,0)/VLOOKUP($A310,'5on5'!$A$3:$CZ$712,94,0)</f>
        <v>10.044198556656834</v>
      </c>
      <c r="V310" s="1">
        <f>IF( VLOOKUP($A310,'5on5'!$A$3:$CZ$712,64,0)&lt;40,"",  VLOOKUP($A310,'5on5'!$A$3:$CZ$712,19,0))</f>
        <v>4.88</v>
      </c>
      <c r="W310">
        <f>VLOOKUP($A310,'5on5'!$A$3:$CZ$712,14,0)</f>
        <v>0.37</v>
      </c>
      <c r="X310" s="1">
        <f>IF(ISERROR(VLOOKUP($A310,pp!$A$3:$CZ$712,64,0)),"",60*VLOOKUP($A310,pp!$A$3:$CZ$712,64,0)/VLOOKUP($A310,pp!$A$3:$CZ$712,94,0))</f>
        <v>4.3379467052261935</v>
      </c>
      <c r="Y310" s="1" t="str">
        <f>IF(X310="","",IF(VLOOKUP($A310,pp!$A$3:$CZ$712,64,0)&lt;20,"",  VLOOKUP($A310,pp!$A$3:$CZ$712,19,0)))</f>
        <v/>
      </c>
      <c r="Z310" s="1">
        <f>IF(ISERROR( VLOOKUP($A310,pp!$A$3:$CZ$712,14,0)  ),"",VLOOKUP($A310,pp!$A$3:$CZ$712,14,0))</f>
        <v>1.24</v>
      </c>
      <c r="AA310">
        <f>VLOOKUP($A310,'5on5'!$A$3:$CZ$712,41,0)/VLOOKUP($A310,'5on5'!$A$3:$CZ$712,94,0)</f>
        <v>5.4099849949472784E-2</v>
      </c>
      <c r="AB310">
        <f>IF(ISERROR(VLOOKUP($A310,pk!$A$3:$CZ$712,41,0)),"",IF( VLOOKUP($A310,pk!$A$3:$CZ$712,94,0)&lt;75,"",VLOOKUP($A310,pk!$A$3:$CZ$712,41,0)/VLOOKUP($A310,pk!$A$3:$CZ$712,94,0)))</f>
        <v>4.5924225028702644E-2</v>
      </c>
      <c r="AC310">
        <f>(VLOOKUP($A310,allsit!$A$3:$CZ$712,84,0)+VLOOKUP($A310,allsit!$A$3:$CZ$712,85,0))    /VLOOKUP($A310,allsit!$A$3:$CZ$712,94,0)</f>
        <v>0.21806107362039201</v>
      </c>
      <c r="AD310">
        <f>VLOOKUP($A310,'5on5'!$A$3:$CZ$712,93,0)</f>
        <v>0.67</v>
      </c>
    </row>
    <row r="311" spans="1:30">
      <c r="A311" t="s">
        <v>1130</v>
      </c>
      <c r="B311" t="s">
        <v>1131</v>
      </c>
      <c r="C311" t="s">
        <v>80</v>
      </c>
      <c r="D311" t="s">
        <v>230</v>
      </c>
      <c r="E311" s="25">
        <f>VLOOKUP($A311,allsit!$A$3:$CZ$712,10,0)</f>
        <v>1</v>
      </c>
      <c r="F311" s="25">
        <f>VLOOKUP($A311,allsit!$A$3:$CZ$712,11,0)</f>
        <v>4</v>
      </c>
      <c r="G311" s="4">
        <f>60*VLOOKUP($A311,allsit!$A$3:$CZ$712,71,0)/VLOOKUP($A311,allsit!$A$3:$CZ$712,94,0)</f>
        <v>-1.0378428244700275</v>
      </c>
      <c r="H311" s="26">
        <f>VLOOKUP($A311,'5on5'!$A$3:$CZ$712,94,0)/VLOOKUP($A311,'5on5'!$A$3:$CZ$712,5,0)</f>
        <v>8.6303448275862067</v>
      </c>
      <c r="I311" s="26">
        <f>IF( ISERROR(VLOOKUP($A311,pp!$A$3:$CZ$712,94,0)),0,  VLOOKUP($A311,pp!$A$3:$CZ$712,94,0)/VLOOKUP($A311,pp!$A$3:$CZ$712,5,0))</f>
        <v>7.3684210526315796E-2</v>
      </c>
      <c r="J311" s="26">
        <f>IF( ISERROR(VLOOKUP($A311,pk!$A$3:$CZ$712,94,0)),0,  VLOOKUP($A311,pk!$A$3:$CZ$712,94,0)/VLOOKUP($A311,pk!$A$3:$CZ$712,5,0))</f>
        <v>0.23706896551724138</v>
      </c>
      <c r="K311" s="26">
        <f>VLOOKUP($A311,allsit!$A$3:$CZ$712,98,0)</f>
        <v>16.78</v>
      </c>
      <c r="L311" s="1" t="str">
        <f>IF( SUM(VLOOKUP($A311,'5on5'!$A$3:$CZ$712,78,0), VLOOKUP($A311,'5on5'!$A$3:$CZ$712,79,0))&lt;60,"",  100*VLOOKUP($A311,'5on5'!$A$3:$CZ$712,78,0)/SUM(VLOOKUP($A311,'5on5'!$A$3:$CZ$712,78,0), VLOOKUP($A311,'5on5'!$A$3:$CZ$712,79,0))             )</f>
        <v/>
      </c>
      <c r="M311" s="28">
        <f>60*VLOOKUP($A311,'5on5'!$A$3:$CZ$712,90,0)/VLOOKUP($A311,'5on5'!$A$3:$CZ$712,94,0)</f>
        <v>0.71919450215758352</v>
      </c>
      <c r="N311" s="28">
        <f>60*VLOOKUP($A311,'5on5'!$A$3:$CZ$712,89,0)/VLOOKUP($A311,'5on5'!$A$3:$CZ$712,94,0)</f>
        <v>0.95892600287677798</v>
      </c>
      <c r="O311" s="28">
        <f t="shared" si="8"/>
        <v>-0.23973150071919447</v>
      </c>
      <c r="P311" s="28">
        <f>VLOOKUP($A311,'5on5'!$A$3:$CZ$712,37,0)</f>
        <v>44.59</v>
      </c>
      <c r="Q311" s="28">
        <f>VLOOKUP($A311,'5on5'!$A$3:$CZ$712,38,0)</f>
        <v>55.5</v>
      </c>
      <c r="R311" s="4">
        <f t="shared" si="9"/>
        <v>-10.909999999999997</v>
      </c>
      <c r="S311" s="28">
        <f>P311-VLOOKUP($A311,'5on5'!$A$3:$CZ$712,101,0)</f>
        <v>-7.3699999999999974</v>
      </c>
      <c r="T311" s="28">
        <f>Q311-VLOOKUP($A311,'5on5'!$A$3:$CZ$712,102,0)</f>
        <v>-0.35999999999999943</v>
      </c>
      <c r="U311" s="3">
        <f>60*VLOOKUP($A311,'5on5'!$A$3:$CZ$712,64,0)/VLOOKUP($A311,'5on5'!$A$3:$CZ$712,94,0)</f>
        <v>5.0343615151030843</v>
      </c>
      <c r="V311" s="1">
        <f>IF( VLOOKUP($A311,'5on5'!$A$3:$CZ$712,64,0)&lt;40,"",  VLOOKUP($A311,'5on5'!$A$3:$CZ$712,19,0))</f>
        <v>2.38</v>
      </c>
      <c r="W311">
        <f>VLOOKUP($A311,'5on5'!$A$3:$CZ$712,14,0)</f>
        <v>0.48</v>
      </c>
      <c r="X311" s="1">
        <f>IF(ISERROR(VLOOKUP($A311,pp!$A$3:$CZ$712,64,0)),"",60*VLOOKUP($A311,pp!$A$3:$CZ$712,64,0)/VLOOKUP($A311,pp!$A$3:$CZ$712,94,0))</f>
        <v>28.571428571428569</v>
      </c>
      <c r="Y311" s="1" t="str">
        <f>IF(X311="","",IF(VLOOKUP($A311,pp!$A$3:$CZ$712,64,0)&lt;20,"",  VLOOKUP($A311,pp!$A$3:$CZ$712,19,0)))</f>
        <v/>
      </c>
      <c r="Z311" s="1">
        <f>IF(ISERROR( VLOOKUP($A311,pp!$A$3:$CZ$712,14,0)  ),"",VLOOKUP($A311,pp!$A$3:$CZ$712,14,0))</f>
        <v>0</v>
      </c>
      <c r="AA311">
        <f>VLOOKUP($A311,'5on5'!$A$3:$CZ$712,41,0)/VLOOKUP($A311,'5on5'!$A$3:$CZ$712,94,0)</f>
        <v>2.5970912577912737E-2</v>
      </c>
      <c r="AB311" t="str">
        <f>IF(ISERROR(VLOOKUP($A311,pk!$A$3:$CZ$712,41,0)),"",IF( VLOOKUP($A311,pk!$A$3:$CZ$712,94,0)&lt;75,"",VLOOKUP($A311,pk!$A$3:$CZ$712,41,0)/VLOOKUP($A311,pk!$A$3:$CZ$712,94,0)))</f>
        <v/>
      </c>
      <c r="AC311">
        <f>(VLOOKUP($A311,allsit!$A$3:$CZ$712,84,0)+VLOOKUP($A311,allsit!$A$3:$CZ$712,85,0))    /VLOOKUP($A311,allsit!$A$3:$CZ$712,94,0)</f>
        <v>0.59003286502277497</v>
      </c>
      <c r="AD311">
        <f>VLOOKUP($A311,'5on5'!$A$3:$CZ$712,93,0)</f>
        <v>0</v>
      </c>
    </row>
    <row r="312" spans="1:30">
      <c r="A312" t="s">
        <v>495</v>
      </c>
      <c r="B312" t="s">
        <v>496</v>
      </c>
      <c r="C312" t="s">
        <v>100</v>
      </c>
      <c r="D312" t="s">
        <v>163</v>
      </c>
      <c r="E312" s="25">
        <f>VLOOKUP($A312,allsit!$A$3:$CZ$712,10,0)</f>
        <v>6</v>
      </c>
      <c r="F312" s="25">
        <f>VLOOKUP($A312,allsit!$A$3:$CZ$712,11,0)</f>
        <v>3</v>
      </c>
      <c r="G312" s="4">
        <f>60*VLOOKUP($A312,allsit!$A$3:$CZ$712,71,0)/VLOOKUP($A312,allsit!$A$3:$CZ$712,94,0)</f>
        <v>0.69336908036147638</v>
      </c>
      <c r="H312" s="26">
        <f>VLOOKUP($A312,'5on5'!$A$3:$CZ$712,94,0)/VLOOKUP($A312,'5on5'!$A$3:$CZ$712,5,0)</f>
        <v>11.333548387096773</v>
      </c>
      <c r="I312" s="26">
        <f>IF( ISERROR(VLOOKUP($A312,pp!$A$3:$CZ$712,94,0)),0,  VLOOKUP($A312,pp!$A$3:$CZ$712,94,0)/VLOOKUP($A312,pp!$A$3:$CZ$712,5,0))</f>
        <v>2.36</v>
      </c>
      <c r="J312" s="26">
        <f>IF( ISERROR(VLOOKUP($A312,pk!$A$3:$CZ$712,94,0)),0,  VLOOKUP($A312,pk!$A$3:$CZ$712,94,0)/VLOOKUP($A312,pk!$A$3:$CZ$712,5,0))</f>
        <v>0</v>
      </c>
      <c r="K312" s="26">
        <f>VLOOKUP($A312,allsit!$A$3:$CZ$712,98,0)</f>
        <v>17.260000000000002</v>
      </c>
      <c r="L312" s="1" t="str">
        <f>IF( SUM(VLOOKUP($A312,'5on5'!$A$3:$CZ$712,78,0), VLOOKUP($A312,'5on5'!$A$3:$CZ$712,79,0))&lt;60,"",  100*VLOOKUP($A312,'5on5'!$A$3:$CZ$712,78,0)/SUM(VLOOKUP($A312,'5on5'!$A$3:$CZ$712,78,0), VLOOKUP($A312,'5on5'!$A$3:$CZ$712,79,0))             )</f>
        <v/>
      </c>
      <c r="M312" s="28">
        <f>60*VLOOKUP($A312,'5on5'!$A$3:$CZ$712,90,0)/VLOOKUP($A312,'5on5'!$A$3:$CZ$712,94,0)</f>
        <v>1.1954232367507258</v>
      </c>
      <c r="N312" s="28">
        <f>60*VLOOKUP($A312,'5on5'!$A$3:$CZ$712,89,0)/VLOOKUP($A312,'5on5'!$A$3:$CZ$712,94,0)</f>
        <v>1.7077474810724655</v>
      </c>
      <c r="O312" s="28">
        <f t="shared" si="8"/>
        <v>-0.51232424432173973</v>
      </c>
      <c r="P312" s="28">
        <f>VLOOKUP($A312,'5on5'!$A$3:$CZ$712,37,0)</f>
        <v>62.33</v>
      </c>
      <c r="Q312" s="28">
        <f>VLOOKUP($A312,'5on5'!$A$3:$CZ$712,38,0)</f>
        <v>49.52</v>
      </c>
      <c r="R312" s="4">
        <f t="shared" si="9"/>
        <v>12.809999999999995</v>
      </c>
      <c r="S312" s="28">
        <f>P312-VLOOKUP($A312,'5on5'!$A$3:$CZ$712,101,0)</f>
        <v>2.5300000000000011</v>
      </c>
      <c r="T312" s="28">
        <f>Q312-VLOOKUP($A312,'5on5'!$A$3:$CZ$712,102,0)</f>
        <v>-6.2899999999999991</v>
      </c>
      <c r="U312" s="3">
        <f>60*VLOOKUP($A312,'5on5'!$A$3:$CZ$712,64,0)/VLOOKUP($A312,'5on5'!$A$3:$CZ$712,94,0)</f>
        <v>10.246484886434793</v>
      </c>
      <c r="V312" s="1">
        <f>IF( VLOOKUP($A312,'5on5'!$A$3:$CZ$712,64,0)&lt;40,"",  VLOOKUP($A312,'5on5'!$A$3:$CZ$712,19,0))</f>
        <v>10</v>
      </c>
      <c r="W312">
        <f>VLOOKUP($A312,'5on5'!$A$3:$CZ$712,14,0)</f>
        <v>0.34</v>
      </c>
      <c r="X312" s="1">
        <f>IF(ISERROR(VLOOKUP($A312,pp!$A$3:$CZ$712,64,0)),"",60*VLOOKUP($A312,pp!$A$3:$CZ$712,64,0)/VLOOKUP($A312,pp!$A$3:$CZ$712,94,0))</f>
        <v>11.864406779661017</v>
      </c>
      <c r="Y312" s="1" t="str">
        <f>IF(X312="","",IF(VLOOKUP($A312,pp!$A$3:$CZ$712,64,0)&lt;20,"",  VLOOKUP($A312,pp!$A$3:$CZ$712,19,0)))</f>
        <v/>
      </c>
      <c r="Z312" s="1">
        <f>IF(ISERROR( VLOOKUP($A312,pp!$A$3:$CZ$712,14,0)  ),"",VLOOKUP($A312,pp!$A$3:$CZ$712,14,0))</f>
        <v>0.85</v>
      </c>
      <c r="AA312">
        <f>VLOOKUP($A312,'5on5'!$A$3:$CZ$712,41,0)/VLOOKUP($A312,'5on5'!$A$3:$CZ$712,94,0)</f>
        <v>7.6848636648260943E-2</v>
      </c>
      <c r="AB312" t="str">
        <f>IF(ISERROR(VLOOKUP($A312,pk!$A$3:$CZ$712,41,0)),"",IF( VLOOKUP($A312,pk!$A$3:$CZ$712,94,0)&lt;75,"",VLOOKUP($A312,pk!$A$3:$CZ$712,41,0)/VLOOKUP($A312,pk!$A$3:$CZ$712,94,0)))</f>
        <v/>
      </c>
      <c r="AC312">
        <f>(VLOOKUP($A312,allsit!$A$3:$CZ$712,84,0)+VLOOKUP($A312,allsit!$A$3:$CZ$712,85,0))    /VLOOKUP($A312,allsit!$A$3:$CZ$712,94,0)</f>
        <v>0.29121501375182007</v>
      </c>
      <c r="AD312">
        <f>VLOOKUP($A312,'5on5'!$A$3:$CZ$712,93,0)</f>
        <v>0.51</v>
      </c>
    </row>
    <row r="313" spans="1:30">
      <c r="A313" t="s">
        <v>689</v>
      </c>
      <c r="B313" t="s">
        <v>690</v>
      </c>
      <c r="C313" t="s">
        <v>124</v>
      </c>
      <c r="D313" t="s">
        <v>163</v>
      </c>
      <c r="E313" s="25">
        <f>VLOOKUP($A313,allsit!$A$3:$CZ$712,10,0)</f>
        <v>13</v>
      </c>
      <c r="F313" s="25">
        <f>VLOOKUP($A313,allsit!$A$3:$CZ$712,11,0)</f>
        <v>12</v>
      </c>
      <c r="G313" s="4">
        <f>60*VLOOKUP($A313,allsit!$A$3:$CZ$712,71,0)/VLOOKUP($A313,allsit!$A$3:$CZ$712,94,0)</f>
        <v>-1.6342372708237578</v>
      </c>
      <c r="H313" s="26">
        <f>VLOOKUP($A313,'5on5'!$A$3:$CZ$712,94,0)/VLOOKUP($A313,'5on5'!$A$3:$CZ$712,5,0)</f>
        <v>11.946</v>
      </c>
      <c r="I313" s="26">
        <f>IF( ISERROR(VLOOKUP($A313,pp!$A$3:$CZ$712,94,0)),0,  VLOOKUP($A313,pp!$A$3:$CZ$712,94,0)/VLOOKUP($A313,pp!$A$3:$CZ$712,5,0))</f>
        <v>0.58708860759493675</v>
      </c>
      <c r="J313" s="26">
        <f>IF( ISERROR(VLOOKUP($A313,pk!$A$3:$CZ$712,94,0)),0,  VLOOKUP($A313,pk!$A$3:$CZ$712,94,0)/VLOOKUP($A313,pk!$A$3:$CZ$712,5,0))</f>
        <v>1.7332911392405064</v>
      </c>
      <c r="K313" s="26">
        <f>VLOOKUP($A313,allsit!$A$3:$CZ$712,98,0)</f>
        <v>17.39</v>
      </c>
      <c r="L313" s="1" t="str">
        <f>IF( SUM(VLOOKUP($A313,'5on5'!$A$3:$CZ$712,78,0), VLOOKUP($A313,'5on5'!$A$3:$CZ$712,79,0))&lt;60,"",  100*VLOOKUP($A313,'5on5'!$A$3:$CZ$712,78,0)/SUM(VLOOKUP($A313,'5on5'!$A$3:$CZ$712,78,0), VLOOKUP($A313,'5on5'!$A$3:$CZ$712,79,0))             )</f>
        <v/>
      </c>
      <c r="M313" s="28">
        <f>60*VLOOKUP($A313,'5on5'!$A$3:$CZ$712,90,0)/VLOOKUP($A313,'5on5'!$A$3:$CZ$712,94,0)</f>
        <v>1.5695630336514315</v>
      </c>
      <c r="N313" s="28">
        <f>60*VLOOKUP($A313,'5on5'!$A$3:$CZ$712,89,0)/VLOOKUP($A313,'5on5'!$A$3:$CZ$712,94,0)</f>
        <v>2.0090406830738323</v>
      </c>
      <c r="O313" s="28">
        <f t="shared" si="8"/>
        <v>-0.43947764942240086</v>
      </c>
      <c r="P313" s="28">
        <f>VLOOKUP($A313,'5on5'!$A$3:$CZ$712,37,0)</f>
        <v>61.65</v>
      </c>
      <c r="Q313" s="28">
        <f>VLOOKUP($A313,'5on5'!$A$3:$CZ$712,38,0)</f>
        <v>60.08</v>
      </c>
      <c r="R313" s="4">
        <f t="shared" si="9"/>
        <v>1.5700000000000003</v>
      </c>
      <c r="S313" s="28">
        <f>P313-VLOOKUP($A313,'5on5'!$A$3:$CZ$712,101,0)</f>
        <v>2.8399999999999963</v>
      </c>
      <c r="T313" s="28">
        <f>Q313-VLOOKUP($A313,'5on5'!$A$3:$CZ$712,102,0)</f>
        <v>3.7999999999999972</v>
      </c>
      <c r="U313" s="3">
        <f>60*VLOOKUP($A313,'5on5'!$A$3:$CZ$712,64,0)/VLOOKUP($A313,'5on5'!$A$3:$CZ$712,94,0)</f>
        <v>6.3410346559517832</v>
      </c>
      <c r="V313" s="1">
        <f>IF( VLOOKUP($A313,'5on5'!$A$3:$CZ$712,64,0)&lt;40,"",  VLOOKUP($A313,'5on5'!$A$3:$CZ$712,19,0))</f>
        <v>11.88</v>
      </c>
      <c r="W313">
        <f>VLOOKUP($A313,'5on5'!$A$3:$CZ$712,14,0)</f>
        <v>0.5</v>
      </c>
      <c r="X313" s="1">
        <f>IF(ISERROR(VLOOKUP($A313,pp!$A$3:$CZ$712,64,0)),"",60*VLOOKUP($A313,pp!$A$3:$CZ$712,64,0)/VLOOKUP($A313,pp!$A$3:$CZ$712,94,0))</f>
        <v>6.4683053040103493</v>
      </c>
      <c r="Y313" s="1" t="str">
        <f>IF(X313="","",IF(VLOOKUP($A313,pp!$A$3:$CZ$712,64,0)&lt;20,"",  VLOOKUP($A313,pp!$A$3:$CZ$712,19,0)))</f>
        <v/>
      </c>
      <c r="Z313" s="1">
        <f>IF(ISERROR( VLOOKUP($A313,pp!$A$3:$CZ$712,14,0)  ),"",VLOOKUP($A313,pp!$A$3:$CZ$712,14,0))</f>
        <v>3.88</v>
      </c>
      <c r="AA313">
        <f>VLOOKUP($A313,'5on5'!$A$3:$CZ$712,41,0)/VLOOKUP($A313,'5on5'!$A$3:$CZ$712,94,0)</f>
        <v>3.4530386740331494E-2</v>
      </c>
      <c r="AB313">
        <f>IF(ISERROR(VLOOKUP($A313,pk!$A$3:$CZ$712,41,0)),"",IF( VLOOKUP($A313,pk!$A$3:$CZ$712,94,0)&lt;75,"",VLOOKUP($A313,pk!$A$3:$CZ$712,41,0)/VLOOKUP($A313,pk!$A$3:$CZ$712,94,0)))</f>
        <v>1.4606003067260643E-2</v>
      </c>
      <c r="AC313">
        <f>(VLOOKUP($A313,allsit!$A$3:$CZ$712,84,0)+VLOOKUP($A313,allsit!$A$3:$CZ$712,85,0))    /VLOOKUP($A313,allsit!$A$3:$CZ$712,94,0)</f>
        <v>0.19236334541987984</v>
      </c>
      <c r="AD313">
        <f>VLOOKUP($A313,'5on5'!$A$3:$CZ$712,93,0)</f>
        <v>-0.13</v>
      </c>
    </row>
    <row r="314" spans="1:30">
      <c r="A314" t="s">
        <v>1005</v>
      </c>
      <c r="B314" t="s">
        <v>1006</v>
      </c>
      <c r="C314" t="s">
        <v>68</v>
      </c>
      <c r="D314" t="s">
        <v>1007</v>
      </c>
      <c r="E314" s="25">
        <f>VLOOKUP($A314,allsit!$A$3:$CZ$712,10,0)</f>
        <v>12</v>
      </c>
      <c r="F314" s="25">
        <f>VLOOKUP($A314,allsit!$A$3:$CZ$712,11,0)</f>
        <v>20</v>
      </c>
      <c r="G314" s="4">
        <f>60*VLOOKUP($A314,allsit!$A$3:$CZ$712,71,0)/VLOOKUP($A314,allsit!$A$3:$CZ$712,94,0)</f>
        <v>-0.21619868659297897</v>
      </c>
      <c r="H314" s="26">
        <f>VLOOKUP($A314,'5on5'!$A$3:$CZ$712,94,0)/VLOOKUP($A314,'5on5'!$A$3:$CZ$712,5,0)</f>
        <v>12.912638888888889</v>
      </c>
      <c r="I314" s="26">
        <f>IF( ISERROR(VLOOKUP($A314,pp!$A$3:$CZ$712,94,0)),0,  VLOOKUP($A314,pp!$A$3:$CZ$712,94,0)/VLOOKUP($A314,pp!$A$3:$CZ$712,5,0))</f>
        <v>1.6130882352941176</v>
      </c>
      <c r="J314" s="26">
        <f>IF( ISERROR(VLOOKUP($A314,pk!$A$3:$CZ$712,94,0)),0,  VLOOKUP($A314,pk!$A$3:$CZ$712,94,0)/VLOOKUP($A314,pk!$A$3:$CZ$712,5,0))</f>
        <v>0.30275362318840582</v>
      </c>
      <c r="K314" s="26">
        <f>VLOOKUP($A314,allsit!$A$3:$CZ$712,98,0)</f>
        <v>17.440000000000001</v>
      </c>
      <c r="L314" s="1">
        <f>IF( SUM(VLOOKUP($A314,'5on5'!$A$3:$CZ$712,78,0), VLOOKUP($A314,'5on5'!$A$3:$CZ$712,79,0))&lt;60,"",  100*VLOOKUP($A314,'5on5'!$A$3:$CZ$712,78,0)/SUM(VLOOKUP($A314,'5on5'!$A$3:$CZ$712,78,0), VLOOKUP($A314,'5on5'!$A$3:$CZ$712,79,0))             )</f>
        <v>45.118733509234829</v>
      </c>
      <c r="M314" s="28">
        <f>60*VLOOKUP($A314,'5on5'!$A$3:$CZ$712,90,0)/VLOOKUP($A314,'5on5'!$A$3:$CZ$712,94,0)</f>
        <v>2.5169138763700509</v>
      </c>
      <c r="N314" s="28">
        <f>60*VLOOKUP($A314,'5on5'!$A$3:$CZ$712,89,0)/VLOOKUP($A314,'5on5'!$A$3:$CZ$712,94,0)</f>
        <v>1.6779425842467006</v>
      </c>
      <c r="O314" s="28">
        <f t="shared" si="8"/>
        <v>0.83897129212335031</v>
      </c>
      <c r="P314" s="28">
        <f>VLOOKUP($A314,'5on5'!$A$3:$CZ$712,37,0)</f>
        <v>54.66</v>
      </c>
      <c r="Q314" s="28">
        <f>VLOOKUP($A314,'5on5'!$A$3:$CZ$712,38,0)</f>
        <v>57.7</v>
      </c>
      <c r="R314" s="4">
        <f t="shared" si="9"/>
        <v>-3.0400000000000063</v>
      </c>
      <c r="S314" s="28">
        <f>P314-VLOOKUP($A314,'5on5'!$A$3:$CZ$712,101,0)</f>
        <v>2</v>
      </c>
      <c r="T314" s="28">
        <f>Q314-VLOOKUP($A314,'5on5'!$A$3:$CZ$712,102,0)</f>
        <v>1.8500000000000014</v>
      </c>
      <c r="U314" s="3">
        <f>60*VLOOKUP($A314,'5on5'!$A$3:$CZ$712,64,0)/VLOOKUP($A314,'5on5'!$A$3:$CZ$712,94,0)</f>
        <v>5.8727990448634522</v>
      </c>
      <c r="V314" s="1">
        <f>IF( VLOOKUP($A314,'5on5'!$A$3:$CZ$712,64,0)&lt;40,"",  VLOOKUP($A314,'5on5'!$A$3:$CZ$712,19,0))</f>
        <v>8.7899999999999991</v>
      </c>
      <c r="W314">
        <f>VLOOKUP($A314,'5on5'!$A$3:$CZ$712,14,0)</f>
        <v>1.03</v>
      </c>
      <c r="X314" s="1">
        <f>IF(ISERROR(VLOOKUP($A314,pp!$A$3:$CZ$712,64,0)),"",60*VLOOKUP($A314,pp!$A$3:$CZ$712,64,0)/VLOOKUP($A314,pp!$A$3:$CZ$712,94,0))</f>
        <v>8.7519372777828419</v>
      </c>
      <c r="Y314" s="1" t="str">
        <f>IF(X314="","",IF(VLOOKUP($A314,pp!$A$3:$CZ$712,64,0)&lt;20,"",  VLOOKUP($A314,pp!$A$3:$CZ$712,19,0)))</f>
        <v/>
      </c>
      <c r="Z314" s="1">
        <f>IF(ISERROR( VLOOKUP($A314,pp!$A$3:$CZ$712,14,0)  ),"",VLOOKUP($A314,pp!$A$3:$CZ$712,14,0))</f>
        <v>1.64</v>
      </c>
      <c r="AA314">
        <f>VLOOKUP($A314,'5on5'!$A$3:$CZ$712,41,0)/VLOOKUP($A314,'5on5'!$A$3:$CZ$712,94,0)</f>
        <v>2.6890105516774048E-2</v>
      </c>
      <c r="AB314" t="str">
        <f>IF(ISERROR(VLOOKUP($A314,pk!$A$3:$CZ$712,41,0)),"",IF( VLOOKUP($A314,pk!$A$3:$CZ$712,94,0)&lt;75,"",VLOOKUP($A314,pk!$A$3:$CZ$712,41,0)/VLOOKUP($A314,pk!$A$3:$CZ$712,94,0)))</f>
        <v/>
      </c>
      <c r="AC314">
        <f>(VLOOKUP($A314,allsit!$A$3:$CZ$712,84,0)+VLOOKUP($A314,allsit!$A$3:$CZ$712,85,0))    /VLOOKUP($A314,allsit!$A$3:$CZ$712,94,0)</f>
        <v>6.936374528191408E-2</v>
      </c>
      <c r="AD314">
        <f>VLOOKUP($A314,'5on5'!$A$3:$CZ$712,93,0)</f>
        <v>-0.13</v>
      </c>
    </row>
    <row r="315" spans="1:30">
      <c r="A315" t="s">
        <v>927</v>
      </c>
      <c r="B315" t="s">
        <v>928</v>
      </c>
      <c r="C315" t="s">
        <v>80</v>
      </c>
      <c r="D315" t="s">
        <v>767</v>
      </c>
      <c r="E315" s="25">
        <f>VLOOKUP($A315,allsit!$A$3:$CZ$712,10,0)</f>
        <v>7</v>
      </c>
      <c r="F315" s="25">
        <f>VLOOKUP($A315,allsit!$A$3:$CZ$712,11,0)</f>
        <v>6</v>
      </c>
      <c r="G315" s="4">
        <f>60*VLOOKUP($A315,allsit!$A$3:$CZ$712,71,0)/VLOOKUP($A315,allsit!$A$3:$CZ$712,94,0)</f>
        <v>-0.21155812559500722</v>
      </c>
      <c r="H315" s="26">
        <f>VLOOKUP($A315,'5on5'!$A$3:$CZ$712,94,0)/VLOOKUP($A315,'5on5'!$A$3:$CZ$712,5,0)</f>
        <v>10.540129870129871</v>
      </c>
      <c r="I315" s="26">
        <f>IF( ISERROR(VLOOKUP($A315,pp!$A$3:$CZ$712,94,0)),0,  VLOOKUP($A315,pp!$A$3:$CZ$712,94,0)/VLOOKUP($A315,pp!$A$3:$CZ$712,5,0))</f>
        <v>0.11527027027027026</v>
      </c>
      <c r="J315" s="26">
        <f>IF( ISERROR(VLOOKUP($A315,pk!$A$3:$CZ$712,94,0)),0,  VLOOKUP($A315,pk!$A$3:$CZ$712,94,0)/VLOOKUP($A315,pk!$A$3:$CZ$712,5,0))</f>
        <v>0.25026315789473685</v>
      </c>
      <c r="K315" s="26">
        <f>VLOOKUP($A315,allsit!$A$3:$CZ$712,98,0)</f>
        <v>16.940000000000001</v>
      </c>
      <c r="L315" s="1" t="str">
        <f>IF( SUM(VLOOKUP($A315,'5on5'!$A$3:$CZ$712,78,0), VLOOKUP($A315,'5on5'!$A$3:$CZ$712,79,0))&lt;60,"",  100*VLOOKUP($A315,'5on5'!$A$3:$CZ$712,78,0)/SUM(VLOOKUP($A315,'5on5'!$A$3:$CZ$712,78,0), VLOOKUP($A315,'5on5'!$A$3:$CZ$712,79,0))             )</f>
        <v/>
      </c>
      <c r="M315" s="28">
        <f>60*VLOOKUP($A315,'5on5'!$A$3:$CZ$712,90,0)/VLOOKUP($A315,'5on5'!$A$3:$CZ$712,94,0)</f>
        <v>0.88714745129930128</v>
      </c>
      <c r="N315" s="28">
        <f>60*VLOOKUP($A315,'5on5'!$A$3:$CZ$712,89,0)/VLOOKUP($A315,'5on5'!$A$3:$CZ$712,94,0)</f>
        <v>1.6264369940487191</v>
      </c>
      <c r="O315" s="28">
        <f t="shared" si="8"/>
        <v>-0.73928954274941783</v>
      </c>
      <c r="P315" s="28">
        <f>VLOOKUP($A315,'5on5'!$A$3:$CZ$712,37,0)</f>
        <v>43.99</v>
      </c>
      <c r="Q315" s="28">
        <f>VLOOKUP($A315,'5on5'!$A$3:$CZ$712,38,0)</f>
        <v>45.76</v>
      </c>
      <c r="R315" s="4">
        <f t="shared" si="9"/>
        <v>-1.769999999999996</v>
      </c>
      <c r="S315" s="28">
        <f>P315-VLOOKUP($A315,'5on5'!$A$3:$CZ$712,101,0)</f>
        <v>-2.6799999999999997</v>
      </c>
      <c r="T315" s="28">
        <f>Q315-VLOOKUP($A315,'5on5'!$A$3:$CZ$712,102,0)</f>
        <v>-2.1000000000000014</v>
      </c>
      <c r="U315" s="3">
        <f>60*VLOOKUP($A315,'5on5'!$A$3:$CZ$712,64,0)/VLOOKUP($A315,'5on5'!$A$3:$CZ$712,94,0)</f>
        <v>5.4707426163456914</v>
      </c>
      <c r="V315" s="1">
        <f>IF( VLOOKUP($A315,'5on5'!$A$3:$CZ$712,64,0)&lt;40,"",  VLOOKUP($A315,'5on5'!$A$3:$CZ$712,19,0))</f>
        <v>9.4600000000000009</v>
      </c>
      <c r="W315">
        <f>VLOOKUP($A315,'5on5'!$A$3:$CZ$712,14,0)</f>
        <v>0.44</v>
      </c>
      <c r="X315" s="1">
        <f>IF(ISERROR(VLOOKUP($A315,pp!$A$3:$CZ$712,64,0)),"",60*VLOOKUP($A315,pp!$A$3:$CZ$712,64,0)/VLOOKUP($A315,pp!$A$3:$CZ$712,94,0))</f>
        <v>0</v>
      </c>
      <c r="Y315" s="1" t="str">
        <f>IF(X315="","",IF(VLOOKUP($A315,pp!$A$3:$CZ$712,64,0)&lt;20,"",  VLOOKUP($A315,pp!$A$3:$CZ$712,19,0)))</f>
        <v/>
      </c>
      <c r="Z315" s="1">
        <f>IF(ISERROR( VLOOKUP($A315,pp!$A$3:$CZ$712,14,0)  ),"",VLOOKUP($A315,pp!$A$3:$CZ$712,14,0))</f>
        <v>0</v>
      </c>
      <c r="AA315">
        <f>VLOOKUP($A315,'5on5'!$A$3:$CZ$712,41,0)/VLOOKUP($A315,'5on5'!$A$3:$CZ$712,94,0)</f>
        <v>2.4642984758313925E-2</v>
      </c>
      <c r="AB315" t="str">
        <f>IF(ISERROR(VLOOKUP($A315,pk!$A$3:$CZ$712,41,0)),"",IF( VLOOKUP($A315,pk!$A$3:$CZ$712,94,0)&lt;75,"",VLOOKUP($A315,pk!$A$3:$CZ$712,41,0)/VLOOKUP($A315,pk!$A$3:$CZ$712,94,0)))</f>
        <v/>
      </c>
      <c r="AC315">
        <f>(VLOOKUP($A315,allsit!$A$3:$CZ$712,84,0)+VLOOKUP($A315,allsit!$A$3:$CZ$712,85,0))    /VLOOKUP($A315,allsit!$A$3:$CZ$712,94,0)</f>
        <v>0.34907090723176193</v>
      </c>
      <c r="AD315">
        <f>VLOOKUP($A315,'5on5'!$A$3:$CZ$712,93,0)</f>
        <v>0.3</v>
      </c>
    </row>
    <row r="316" spans="1:30">
      <c r="A316" t="s">
        <v>900</v>
      </c>
      <c r="B316" t="s">
        <v>901</v>
      </c>
      <c r="C316" t="s">
        <v>113</v>
      </c>
      <c r="D316" t="s">
        <v>221</v>
      </c>
      <c r="E316" s="25">
        <f>VLOOKUP($A316,allsit!$A$3:$CZ$712,10,0)</f>
        <v>18</v>
      </c>
      <c r="F316" s="25">
        <f>VLOOKUP($A316,allsit!$A$3:$CZ$712,11,0)</f>
        <v>36</v>
      </c>
      <c r="G316" s="4">
        <f>60*VLOOKUP($A316,allsit!$A$3:$CZ$712,71,0)/VLOOKUP($A316,allsit!$A$3:$CZ$712,94,0)</f>
        <v>1.155529877113842</v>
      </c>
      <c r="H316" s="26">
        <f>VLOOKUP($A316,'5on5'!$A$3:$CZ$712,94,0)/VLOOKUP($A316,'5on5'!$A$3:$CZ$712,5,0)</f>
        <v>13.107179487179488</v>
      </c>
      <c r="I316" s="26">
        <f>IF( ISERROR(VLOOKUP($A316,pp!$A$3:$CZ$712,94,0)),0,  VLOOKUP($A316,pp!$A$3:$CZ$712,94,0)/VLOOKUP($A316,pp!$A$3:$CZ$712,5,0))</f>
        <v>2.9883333333333333</v>
      </c>
      <c r="J316" s="26">
        <f>IF( ISERROR(VLOOKUP($A316,pk!$A$3:$CZ$712,94,0)),0,  VLOOKUP($A316,pk!$A$3:$CZ$712,94,0)/VLOOKUP($A316,pk!$A$3:$CZ$712,5,0))</f>
        <v>0.15256410256410258</v>
      </c>
      <c r="K316" s="26">
        <f>VLOOKUP($A316,allsit!$A$3:$CZ$712,98,0)</f>
        <v>17.63</v>
      </c>
      <c r="L316" s="1" t="str">
        <f>IF( SUM(VLOOKUP($A316,'5on5'!$A$3:$CZ$712,78,0), VLOOKUP($A316,'5on5'!$A$3:$CZ$712,79,0))&lt;60,"",  100*VLOOKUP($A316,'5on5'!$A$3:$CZ$712,78,0)/SUM(VLOOKUP($A316,'5on5'!$A$3:$CZ$712,78,0), VLOOKUP($A316,'5on5'!$A$3:$CZ$712,79,0))             )</f>
        <v/>
      </c>
      <c r="M316" s="28">
        <f>60*VLOOKUP($A316,'5on5'!$A$3:$CZ$712,90,0)/VLOOKUP($A316,'5on5'!$A$3:$CZ$712,94,0)</f>
        <v>3.1691380726945497</v>
      </c>
      <c r="N316" s="28">
        <f>60*VLOOKUP($A316,'5on5'!$A$3:$CZ$712,89,0)/VLOOKUP($A316,'5on5'!$A$3:$CZ$712,94,0)</f>
        <v>2.054070973042764</v>
      </c>
      <c r="O316" s="28">
        <f t="shared" si="8"/>
        <v>1.1150670996517857</v>
      </c>
      <c r="P316" s="28">
        <f>VLOOKUP($A316,'5on5'!$A$3:$CZ$712,37,0)</f>
        <v>57.92</v>
      </c>
      <c r="Q316" s="28">
        <f>VLOOKUP($A316,'5on5'!$A$3:$CZ$712,38,0)</f>
        <v>58.86</v>
      </c>
      <c r="R316" s="4">
        <f t="shared" si="9"/>
        <v>-0.93999999999999773</v>
      </c>
      <c r="S316" s="28">
        <f>P316-VLOOKUP($A316,'5on5'!$A$3:$CZ$712,101,0)</f>
        <v>-0.21000000000000085</v>
      </c>
      <c r="T316" s="28">
        <f>Q316-VLOOKUP($A316,'5on5'!$A$3:$CZ$712,102,0)</f>
        <v>3.4299999999999997</v>
      </c>
      <c r="U316" s="3">
        <f>60*VLOOKUP($A316,'5on5'!$A$3:$CZ$712,64,0)/VLOOKUP($A316,'5on5'!$A$3:$CZ$712,94,0)</f>
        <v>8.803161313040416</v>
      </c>
      <c r="V316" s="1">
        <f>IF( VLOOKUP($A316,'5on5'!$A$3:$CZ$712,64,0)&lt;40,"",  VLOOKUP($A316,'5on5'!$A$3:$CZ$712,19,0))</f>
        <v>8</v>
      </c>
      <c r="W316">
        <f>VLOOKUP($A316,'5on5'!$A$3:$CZ$712,14,0)</f>
        <v>1.23</v>
      </c>
      <c r="X316" s="1">
        <f>IF(ISERROR(VLOOKUP($A316,pp!$A$3:$CZ$712,64,0)),"",60*VLOOKUP($A316,pp!$A$3:$CZ$712,64,0)/VLOOKUP($A316,pp!$A$3:$CZ$712,94,0))</f>
        <v>14.15762151958471</v>
      </c>
      <c r="Y316" s="1">
        <f>IF(X316="","",IF(VLOOKUP($A316,pp!$A$3:$CZ$712,64,0)&lt;20,"",  VLOOKUP($A316,pp!$A$3:$CZ$712,19,0)))</f>
        <v>7.27</v>
      </c>
      <c r="Z316" s="1">
        <f>IF(ISERROR( VLOOKUP($A316,pp!$A$3:$CZ$712,14,0)  ),"",VLOOKUP($A316,pp!$A$3:$CZ$712,14,0))</f>
        <v>2.57</v>
      </c>
      <c r="AA316">
        <f>VLOOKUP($A316,'5on5'!$A$3:$CZ$712,41,0)/VLOOKUP($A316,'5on5'!$A$3:$CZ$712,94,0)</f>
        <v>6.0644000156500642E-2</v>
      </c>
      <c r="AB316" t="str">
        <f>IF(ISERROR(VLOOKUP($A316,pk!$A$3:$CZ$712,41,0)),"",IF( VLOOKUP($A316,pk!$A$3:$CZ$712,94,0)&lt;75,"",VLOOKUP($A316,pk!$A$3:$CZ$712,41,0)/VLOOKUP($A316,pk!$A$3:$CZ$712,94,0)))</f>
        <v/>
      </c>
      <c r="AC316">
        <f>(VLOOKUP($A316,allsit!$A$3:$CZ$712,84,0)+VLOOKUP($A316,allsit!$A$3:$CZ$712,85,0))    /VLOOKUP($A316,allsit!$A$3:$CZ$712,94,0)</f>
        <v>0.15999644452345504</v>
      </c>
      <c r="AD316">
        <f>VLOOKUP($A316,'5on5'!$A$3:$CZ$712,93,0)</f>
        <v>0</v>
      </c>
    </row>
    <row r="317" spans="1:30">
      <c r="A317" t="s">
        <v>1075</v>
      </c>
      <c r="B317" t="s">
        <v>1076</v>
      </c>
      <c r="C317" t="s">
        <v>100</v>
      </c>
      <c r="D317" t="s">
        <v>767</v>
      </c>
      <c r="E317" s="25">
        <f>VLOOKUP($A317,allsit!$A$3:$CZ$712,10,0)</f>
        <v>6</v>
      </c>
      <c r="F317" s="25">
        <f>VLOOKUP($A317,allsit!$A$3:$CZ$712,11,0)</f>
        <v>13</v>
      </c>
      <c r="G317" s="4">
        <f>60*VLOOKUP($A317,allsit!$A$3:$CZ$712,71,0)/VLOOKUP($A317,allsit!$A$3:$CZ$712,94,0)</f>
        <v>0.5191434133679429</v>
      </c>
      <c r="H317" s="26">
        <f>VLOOKUP($A317,'5on5'!$A$3:$CZ$712,94,0)/VLOOKUP($A317,'5on5'!$A$3:$CZ$712,5,0)</f>
        <v>12.686595744680851</v>
      </c>
      <c r="I317" s="26">
        <f>IF( ISERROR(VLOOKUP($A317,pp!$A$3:$CZ$712,94,0)),0,  VLOOKUP($A317,pp!$A$3:$CZ$712,94,0)/VLOOKUP($A317,pp!$A$3:$CZ$712,5,0))</f>
        <v>1.5064444444444445</v>
      </c>
      <c r="J317" s="26">
        <f>IF( ISERROR(VLOOKUP($A317,pk!$A$3:$CZ$712,94,0)),0,  VLOOKUP($A317,pk!$A$3:$CZ$712,94,0)/VLOOKUP($A317,pk!$A$3:$CZ$712,5,0))</f>
        <v>2.8260869565217391E-2</v>
      </c>
      <c r="K317" s="26">
        <f>VLOOKUP($A317,allsit!$A$3:$CZ$712,98,0)</f>
        <v>17.16</v>
      </c>
      <c r="L317" s="1" t="str">
        <f>IF( SUM(VLOOKUP($A317,'5on5'!$A$3:$CZ$712,78,0), VLOOKUP($A317,'5on5'!$A$3:$CZ$712,79,0))&lt;60,"",  100*VLOOKUP($A317,'5on5'!$A$3:$CZ$712,78,0)/SUM(VLOOKUP($A317,'5on5'!$A$3:$CZ$712,78,0), VLOOKUP($A317,'5on5'!$A$3:$CZ$712,79,0))             )</f>
        <v/>
      </c>
      <c r="M317" s="28">
        <f>60*VLOOKUP($A317,'5on5'!$A$3:$CZ$712,90,0)/VLOOKUP($A317,'5on5'!$A$3:$CZ$712,94,0)</f>
        <v>0.90562999983229076</v>
      </c>
      <c r="N317" s="28">
        <f>60*VLOOKUP($A317,'5on5'!$A$3:$CZ$712,89,0)/VLOOKUP($A317,'5on5'!$A$3:$CZ$712,94,0)</f>
        <v>1.0062555553692121</v>
      </c>
      <c r="O317" s="28">
        <f t="shared" si="8"/>
        <v>-0.10062555553692132</v>
      </c>
      <c r="P317" s="28">
        <f>VLOOKUP($A317,'5on5'!$A$3:$CZ$712,37,0)</f>
        <v>45.38</v>
      </c>
      <c r="Q317" s="28">
        <f>VLOOKUP($A317,'5on5'!$A$3:$CZ$712,38,0)</f>
        <v>52.73</v>
      </c>
      <c r="R317" s="4">
        <f t="shared" si="9"/>
        <v>-7.3499999999999943</v>
      </c>
      <c r="S317" s="28">
        <f>P317-VLOOKUP($A317,'5on5'!$A$3:$CZ$712,101,0)</f>
        <v>-3.2299999999999969</v>
      </c>
      <c r="T317" s="28">
        <f>Q317-VLOOKUP($A317,'5on5'!$A$3:$CZ$712,102,0)</f>
        <v>5.3399999999999963</v>
      </c>
      <c r="U317" s="3">
        <f>60*VLOOKUP($A317,'5on5'!$A$3:$CZ$712,64,0)/VLOOKUP($A317,'5on5'!$A$3:$CZ$712,94,0)</f>
        <v>7.6475422208060113</v>
      </c>
      <c r="V317" s="1">
        <f>IF( VLOOKUP($A317,'5on5'!$A$3:$CZ$712,64,0)&lt;40,"",  VLOOKUP($A317,'5on5'!$A$3:$CZ$712,19,0))</f>
        <v>6.58</v>
      </c>
      <c r="W317">
        <f>VLOOKUP($A317,'5on5'!$A$3:$CZ$712,14,0)</f>
        <v>1.1100000000000001</v>
      </c>
      <c r="X317" s="1">
        <f>IF(ISERROR(VLOOKUP($A317,pp!$A$3:$CZ$712,64,0)),"",60*VLOOKUP($A317,pp!$A$3:$CZ$712,64,0)/VLOOKUP($A317,pp!$A$3:$CZ$712,94,0))</f>
        <v>8.8508629591385155</v>
      </c>
      <c r="Y317" s="1" t="str">
        <f>IF(X317="","",IF(VLOOKUP($A317,pp!$A$3:$CZ$712,64,0)&lt;20,"",  VLOOKUP($A317,pp!$A$3:$CZ$712,19,0)))</f>
        <v/>
      </c>
      <c r="Z317" s="1">
        <f>IF(ISERROR( VLOOKUP($A317,pp!$A$3:$CZ$712,14,0)  ),"",VLOOKUP($A317,pp!$A$3:$CZ$712,14,0))</f>
        <v>1.77</v>
      </c>
      <c r="AA317">
        <f>VLOOKUP($A317,'5on5'!$A$3:$CZ$712,41,0)/VLOOKUP($A317,'5on5'!$A$3:$CZ$712,94,0)</f>
        <v>3.6896037030204436E-2</v>
      </c>
      <c r="AB317" t="str">
        <f>IF(ISERROR(VLOOKUP($A317,pk!$A$3:$CZ$712,41,0)),"",IF( VLOOKUP($A317,pk!$A$3:$CZ$712,94,0)&lt;75,"",VLOOKUP($A317,pk!$A$3:$CZ$712,41,0)/VLOOKUP($A317,pk!$A$3:$CZ$712,94,0)))</f>
        <v/>
      </c>
      <c r="AC317">
        <f>(VLOOKUP($A317,allsit!$A$3:$CZ$712,84,0)+VLOOKUP($A317,allsit!$A$3:$CZ$712,85,0))    /VLOOKUP($A317,allsit!$A$3:$CZ$712,94,0)</f>
        <v>0.14132237363905112</v>
      </c>
      <c r="AD317">
        <f>VLOOKUP($A317,'5on5'!$A$3:$CZ$712,93,0)</f>
        <v>-0.2</v>
      </c>
    </row>
    <row r="318" spans="1:30">
      <c r="A318" t="s">
        <v>276</v>
      </c>
      <c r="B318" t="s">
        <v>277</v>
      </c>
      <c r="C318" t="s">
        <v>80</v>
      </c>
      <c r="D318" t="s">
        <v>77</v>
      </c>
      <c r="E318" s="25">
        <f>VLOOKUP($A318,allsit!$A$3:$CZ$712,10,0)</f>
        <v>23</v>
      </c>
      <c r="F318" s="25">
        <f>VLOOKUP($A318,allsit!$A$3:$CZ$712,11,0)</f>
        <v>29</v>
      </c>
      <c r="G318" s="4">
        <f>60*VLOOKUP($A318,allsit!$A$3:$CZ$712,71,0)/VLOOKUP($A318,allsit!$A$3:$CZ$712,94,0)</f>
        <v>0.64055571767150876</v>
      </c>
      <c r="H318" s="26">
        <f>VLOOKUP($A318,'5on5'!$A$3:$CZ$712,94,0)/VLOOKUP($A318,'5on5'!$A$3:$CZ$712,5,0)</f>
        <v>13.363780487804878</v>
      </c>
      <c r="I318" s="26">
        <f>IF( ISERROR(VLOOKUP($A318,pp!$A$3:$CZ$712,94,0)),0,  VLOOKUP($A318,pp!$A$3:$CZ$712,94,0)/VLOOKUP($A318,pp!$A$3:$CZ$712,5,0))</f>
        <v>2.1198734177215188</v>
      </c>
      <c r="J318" s="26">
        <f>IF( ISERROR(VLOOKUP($A318,pk!$A$3:$CZ$712,94,0)),0,  VLOOKUP($A318,pk!$A$3:$CZ$712,94,0)/VLOOKUP($A318,pk!$A$3:$CZ$712,5,0))</f>
        <v>1.052125</v>
      </c>
      <c r="K318" s="26">
        <f>VLOOKUP($A318,allsit!$A$3:$CZ$712,98,0)</f>
        <v>17.66</v>
      </c>
      <c r="L318" s="1" t="str">
        <f>IF( SUM(VLOOKUP($A318,'5on5'!$A$3:$CZ$712,78,0), VLOOKUP($A318,'5on5'!$A$3:$CZ$712,79,0))&lt;60,"",  100*VLOOKUP($A318,'5on5'!$A$3:$CZ$712,78,0)/SUM(VLOOKUP($A318,'5on5'!$A$3:$CZ$712,78,0), VLOOKUP($A318,'5on5'!$A$3:$CZ$712,79,0))             )</f>
        <v/>
      </c>
      <c r="M318" s="28">
        <f>60*VLOOKUP($A318,'5on5'!$A$3:$CZ$712,90,0)/VLOOKUP($A318,'5on5'!$A$3:$CZ$712,94,0)</f>
        <v>2.0258616756248689</v>
      </c>
      <c r="N318" s="28">
        <f>60*VLOOKUP($A318,'5on5'!$A$3:$CZ$712,89,0)/VLOOKUP($A318,'5on5'!$A$3:$CZ$712,94,0)</f>
        <v>1.3140724382431583</v>
      </c>
      <c r="O318" s="28">
        <f t="shared" si="8"/>
        <v>0.71178923738171052</v>
      </c>
      <c r="P318" s="28">
        <f>VLOOKUP($A318,'5on5'!$A$3:$CZ$712,37,0)</f>
        <v>60.34</v>
      </c>
      <c r="Q318" s="28">
        <f>VLOOKUP($A318,'5on5'!$A$3:$CZ$712,38,0)</f>
        <v>52.12</v>
      </c>
      <c r="R318" s="4">
        <f t="shared" si="9"/>
        <v>8.220000000000006</v>
      </c>
      <c r="S318" s="28">
        <f>P318-VLOOKUP($A318,'5on5'!$A$3:$CZ$712,101,0)</f>
        <v>0.89000000000000057</v>
      </c>
      <c r="T318" s="28">
        <f>Q318-VLOOKUP($A318,'5on5'!$A$3:$CZ$712,102,0)</f>
        <v>0.40999999999999659</v>
      </c>
      <c r="U318" s="3">
        <f>60*VLOOKUP($A318,'5on5'!$A$3:$CZ$712,64,0)/VLOOKUP($A318,'5on5'!$A$3:$CZ$712,94,0)</f>
        <v>9.472272159002765</v>
      </c>
      <c r="V318" s="1">
        <f>IF( VLOOKUP($A318,'5on5'!$A$3:$CZ$712,64,0)&lt;40,"",  VLOOKUP($A318,'5on5'!$A$3:$CZ$712,19,0))</f>
        <v>10.98</v>
      </c>
      <c r="W318">
        <f>VLOOKUP($A318,'5on5'!$A$3:$CZ$712,14,0)</f>
        <v>1.04</v>
      </c>
      <c r="X318" s="1">
        <f>IF(ISERROR(VLOOKUP($A318,pp!$A$3:$CZ$712,64,0)),"",60*VLOOKUP($A318,pp!$A$3:$CZ$712,64,0)/VLOOKUP($A318,pp!$A$3:$CZ$712,94,0))</f>
        <v>5.7323699767122474</v>
      </c>
      <c r="Y318" s="1" t="str">
        <f>IF(X318="","",IF(VLOOKUP($A318,pp!$A$3:$CZ$712,64,0)&lt;20,"",  VLOOKUP($A318,pp!$A$3:$CZ$712,19,0)))</f>
        <v/>
      </c>
      <c r="Z318" s="1">
        <f>IF(ISERROR( VLOOKUP($A318,pp!$A$3:$CZ$712,14,0)  ),"",VLOOKUP($A318,pp!$A$3:$CZ$712,14,0))</f>
        <v>2.87</v>
      </c>
      <c r="AA318">
        <f>VLOOKUP($A318,'5on5'!$A$3:$CZ$712,41,0)/VLOOKUP($A318,'5on5'!$A$3:$CZ$712,94,0)</f>
        <v>4.1064763695098698E-2</v>
      </c>
      <c r="AB318">
        <f>IF(ISERROR(VLOOKUP($A318,pk!$A$3:$CZ$712,41,0)),"",IF( VLOOKUP($A318,pk!$A$3:$CZ$712,94,0)&lt;75,"",VLOOKUP($A318,pk!$A$3:$CZ$712,41,0)/VLOOKUP($A318,pk!$A$3:$CZ$712,94,0)))</f>
        <v>1.1880717595342758E-2</v>
      </c>
      <c r="AC318">
        <f>(VLOOKUP($A318,allsit!$A$3:$CZ$712,84,0)+VLOOKUP($A318,allsit!$A$3:$CZ$712,85,0))    /VLOOKUP($A318,allsit!$A$3:$CZ$712,94,0)</f>
        <v>0.10818274342896593</v>
      </c>
      <c r="AD318">
        <f>VLOOKUP($A318,'5on5'!$A$3:$CZ$712,93,0)</f>
        <v>0.71</v>
      </c>
    </row>
    <row r="319" spans="1:30">
      <c r="A319" t="s">
        <v>1139</v>
      </c>
      <c r="B319" t="s">
        <v>1140</v>
      </c>
      <c r="C319" t="s">
        <v>97</v>
      </c>
      <c r="D319" t="s">
        <v>867</v>
      </c>
      <c r="E319" s="25">
        <f>VLOOKUP($A319,allsit!$A$3:$CZ$712,10,0)</f>
        <v>12</v>
      </c>
      <c r="F319" s="25">
        <f>VLOOKUP($A319,allsit!$A$3:$CZ$712,11,0)</f>
        <v>21</v>
      </c>
      <c r="G319" s="4">
        <f>60*VLOOKUP($A319,allsit!$A$3:$CZ$712,71,0)/VLOOKUP($A319,allsit!$A$3:$CZ$712,94,0)</f>
        <v>0.10578279266572636</v>
      </c>
      <c r="H319" s="26">
        <f>VLOOKUP($A319,'5on5'!$A$3:$CZ$712,94,0)/VLOOKUP($A319,'5on5'!$A$3:$CZ$712,5,0)</f>
        <v>12.997341772151898</v>
      </c>
      <c r="I319" s="26">
        <f>IF( ISERROR(VLOOKUP($A319,pp!$A$3:$CZ$712,94,0)),0,  VLOOKUP($A319,pp!$A$3:$CZ$712,94,0)/VLOOKUP($A319,pp!$A$3:$CZ$712,5,0))</f>
        <v>0.38215189873417721</v>
      </c>
      <c r="J319" s="26">
        <f>IF( ISERROR(VLOOKUP($A319,pk!$A$3:$CZ$712,94,0)),0,  VLOOKUP($A319,pk!$A$3:$CZ$712,94,0)/VLOOKUP($A319,pk!$A$3:$CZ$712,5,0))</f>
        <v>0.54641025641025642</v>
      </c>
      <c r="K319" s="26">
        <f>VLOOKUP($A319,allsit!$A$3:$CZ$712,98,0)</f>
        <v>17.27</v>
      </c>
      <c r="L319" s="1">
        <f>IF( SUM(VLOOKUP($A319,'5on5'!$A$3:$CZ$712,78,0), VLOOKUP($A319,'5on5'!$A$3:$CZ$712,79,0))&lt;60,"",  100*VLOOKUP($A319,'5on5'!$A$3:$CZ$712,78,0)/SUM(VLOOKUP($A319,'5on5'!$A$3:$CZ$712,78,0), VLOOKUP($A319,'5on5'!$A$3:$CZ$712,79,0))             )</f>
        <v>45.695364238410598</v>
      </c>
      <c r="M319" s="28">
        <f>60*VLOOKUP($A319,'5on5'!$A$3:$CZ$712,90,0)/VLOOKUP($A319,'5on5'!$A$3:$CZ$712,94,0)</f>
        <v>2.3958160870285066</v>
      </c>
      <c r="N319" s="28">
        <f>60*VLOOKUP($A319,'5on5'!$A$3:$CZ$712,89,0)/VLOOKUP($A319,'5on5'!$A$3:$CZ$712,94,0)</f>
        <v>1.2855598515762716</v>
      </c>
      <c r="O319" s="28">
        <f t="shared" si="8"/>
        <v>1.110256235452235</v>
      </c>
      <c r="P319" s="28">
        <f>VLOOKUP($A319,'5on5'!$A$3:$CZ$712,37,0)</f>
        <v>51.77</v>
      </c>
      <c r="Q319" s="28">
        <f>VLOOKUP($A319,'5on5'!$A$3:$CZ$712,38,0)</f>
        <v>57.21</v>
      </c>
      <c r="R319" s="4">
        <f t="shared" si="9"/>
        <v>-5.4399999999999977</v>
      </c>
      <c r="S319" s="28">
        <f>P319-VLOOKUP($A319,'5on5'!$A$3:$CZ$712,101,0)</f>
        <v>-1.2399999999999949</v>
      </c>
      <c r="T319" s="28">
        <f>Q319-VLOOKUP($A319,'5on5'!$A$3:$CZ$712,102,0)</f>
        <v>-1.6799999999999997</v>
      </c>
      <c r="U319" s="3">
        <f>60*VLOOKUP($A319,'5on5'!$A$3:$CZ$712,64,0)/VLOOKUP($A319,'5on5'!$A$3:$CZ$712,94,0)</f>
        <v>7.8302281868736552</v>
      </c>
      <c r="V319" s="1">
        <f>IF( VLOOKUP($A319,'5on5'!$A$3:$CZ$712,64,0)&lt;40,"",  VLOOKUP($A319,'5on5'!$A$3:$CZ$712,19,0))</f>
        <v>6.72</v>
      </c>
      <c r="W319">
        <f>VLOOKUP($A319,'5on5'!$A$3:$CZ$712,14,0)</f>
        <v>0.93</v>
      </c>
      <c r="X319" s="1">
        <f>IF(ISERROR(VLOOKUP($A319,pp!$A$3:$CZ$712,64,0)),"",60*VLOOKUP($A319,pp!$A$3:$CZ$712,64,0)/VLOOKUP($A319,pp!$A$3:$CZ$712,94,0))</f>
        <v>7.9496522027161305</v>
      </c>
      <c r="Y319" s="1" t="str">
        <f>IF(X319="","",IF(VLOOKUP($A319,pp!$A$3:$CZ$712,64,0)&lt;20,"",  VLOOKUP($A319,pp!$A$3:$CZ$712,19,0)))</f>
        <v/>
      </c>
      <c r="Z319" s="1">
        <f>IF(ISERROR( VLOOKUP($A319,pp!$A$3:$CZ$712,14,0)  ),"",VLOOKUP($A319,pp!$A$3:$CZ$712,14,0))</f>
        <v>3.97</v>
      </c>
      <c r="AA319">
        <f>VLOOKUP($A319,'5on5'!$A$3:$CZ$712,41,0)/VLOOKUP($A319,'5on5'!$A$3:$CZ$712,94,0)</f>
        <v>3.6034632203274283E-2</v>
      </c>
      <c r="AB319" t="str">
        <f>IF(ISERROR(VLOOKUP($A319,pk!$A$3:$CZ$712,41,0)),"",IF( VLOOKUP($A319,pk!$A$3:$CZ$712,94,0)&lt;75,"",VLOOKUP($A319,pk!$A$3:$CZ$712,41,0)/VLOOKUP($A319,pk!$A$3:$CZ$712,94,0)))</f>
        <v/>
      </c>
      <c r="AC319">
        <f>(VLOOKUP($A319,allsit!$A$3:$CZ$712,84,0)+VLOOKUP($A319,allsit!$A$3:$CZ$712,85,0))    /VLOOKUP($A319,allsit!$A$3:$CZ$712,94,0)</f>
        <v>0.19217207334273623</v>
      </c>
      <c r="AD319">
        <f>VLOOKUP($A319,'5on5'!$A$3:$CZ$712,93,0)</f>
        <v>0.18</v>
      </c>
    </row>
    <row r="320" spans="1:30">
      <c r="A320" t="s">
        <v>371</v>
      </c>
      <c r="B320" t="s">
        <v>372</v>
      </c>
      <c r="C320" t="s">
        <v>100</v>
      </c>
      <c r="D320" t="s">
        <v>163</v>
      </c>
      <c r="E320" s="25">
        <f>VLOOKUP($A320,allsit!$A$3:$CZ$712,10,0)</f>
        <v>9</v>
      </c>
      <c r="F320" s="25">
        <f>VLOOKUP($A320,allsit!$A$3:$CZ$712,11,0)</f>
        <v>17</v>
      </c>
      <c r="G320" s="4">
        <f>60*VLOOKUP($A320,allsit!$A$3:$CZ$712,71,0)/VLOOKUP($A320,allsit!$A$3:$CZ$712,94,0)</f>
        <v>0.40616009477068876</v>
      </c>
      <c r="H320" s="26">
        <f>VLOOKUP($A320,'5on5'!$A$3:$CZ$712,94,0)/VLOOKUP($A320,'5on5'!$A$3:$CZ$712,5,0)</f>
        <v>10.975915492957746</v>
      </c>
      <c r="I320" s="26">
        <f>IF( ISERROR(VLOOKUP($A320,pp!$A$3:$CZ$712,94,0)),0,  VLOOKUP($A320,pp!$A$3:$CZ$712,94,0)/VLOOKUP($A320,pp!$A$3:$CZ$712,5,0))</f>
        <v>1.0309999999999999</v>
      </c>
      <c r="J320" s="26">
        <f>IF( ISERROR(VLOOKUP($A320,pk!$A$3:$CZ$712,94,0)),0,  VLOOKUP($A320,pk!$A$3:$CZ$712,94,0)/VLOOKUP($A320,pk!$A$3:$CZ$712,5,0))</f>
        <v>0.23785714285714285</v>
      </c>
      <c r="K320" s="26">
        <f>VLOOKUP($A320,allsit!$A$3:$CZ$712,98,0)</f>
        <v>17.309999999999999</v>
      </c>
      <c r="L320" s="1" t="str">
        <f>IF( SUM(VLOOKUP($A320,'5on5'!$A$3:$CZ$712,78,0), VLOOKUP($A320,'5on5'!$A$3:$CZ$712,79,0))&lt;60,"",  100*VLOOKUP($A320,'5on5'!$A$3:$CZ$712,78,0)/SUM(VLOOKUP($A320,'5on5'!$A$3:$CZ$712,78,0), VLOOKUP($A320,'5on5'!$A$3:$CZ$712,79,0))             )</f>
        <v/>
      </c>
      <c r="M320" s="28">
        <f>60*VLOOKUP($A320,'5on5'!$A$3:$CZ$712,90,0)/VLOOKUP($A320,'5on5'!$A$3:$CZ$712,94,0)</f>
        <v>1.8478358505819401</v>
      </c>
      <c r="N320" s="28">
        <f>60*VLOOKUP($A320,'5on5'!$A$3:$CZ$712,89,0)/VLOOKUP($A320,'5on5'!$A$3:$CZ$712,94,0)</f>
        <v>1.4628700483773691</v>
      </c>
      <c r="O320" s="28">
        <f t="shared" si="8"/>
        <v>0.38496580220457099</v>
      </c>
      <c r="P320" s="28">
        <f>VLOOKUP($A320,'5on5'!$A$3:$CZ$712,37,0)</f>
        <v>63.75</v>
      </c>
      <c r="Q320" s="28">
        <f>VLOOKUP($A320,'5on5'!$A$3:$CZ$712,38,0)</f>
        <v>55.2</v>
      </c>
      <c r="R320" s="4">
        <f t="shared" si="9"/>
        <v>8.5499999999999972</v>
      </c>
      <c r="S320" s="28">
        <f>P320-VLOOKUP($A320,'5on5'!$A$3:$CZ$712,101,0)</f>
        <v>5.68</v>
      </c>
      <c r="T320" s="28">
        <f>Q320-VLOOKUP($A320,'5on5'!$A$3:$CZ$712,102,0)</f>
        <v>-1.269999999999996</v>
      </c>
      <c r="U320" s="3">
        <f>60*VLOOKUP($A320,'5on5'!$A$3:$CZ$712,64,0)/VLOOKUP($A320,'5on5'!$A$3:$CZ$712,94,0)</f>
        <v>7.4683365627686742</v>
      </c>
      <c r="V320" s="1">
        <f>IF( VLOOKUP($A320,'5on5'!$A$3:$CZ$712,64,0)&lt;40,"",  VLOOKUP($A320,'5on5'!$A$3:$CZ$712,19,0))</f>
        <v>9.2799999999999994</v>
      </c>
      <c r="W320">
        <f>VLOOKUP($A320,'5on5'!$A$3:$CZ$712,14,0)</f>
        <v>1</v>
      </c>
      <c r="X320" s="1">
        <f>IF(ISERROR(VLOOKUP($A320,pp!$A$3:$CZ$712,64,0)),"",60*VLOOKUP($A320,pp!$A$3:$CZ$712,64,0)/VLOOKUP($A320,pp!$A$3:$CZ$712,94,0))</f>
        <v>9.9764445060274358</v>
      </c>
      <c r="Y320" s="1" t="str">
        <f>IF(X320="","",IF(VLOOKUP($A320,pp!$A$3:$CZ$712,64,0)&lt;20,"",  VLOOKUP($A320,pp!$A$3:$CZ$712,19,0)))</f>
        <v/>
      </c>
      <c r="Z320" s="1">
        <f>IF(ISERROR( VLOOKUP($A320,pp!$A$3:$CZ$712,14,0)  ),"",VLOOKUP($A320,pp!$A$3:$CZ$712,14,0))</f>
        <v>3.33</v>
      </c>
      <c r="AA320">
        <f>VLOOKUP($A320,'5on5'!$A$3:$CZ$712,41,0)/VLOOKUP($A320,'5on5'!$A$3:$CZ$712,94,0)</f>
        <v>7.057706373750465E-2</v>
      </c>
      <c r="AB320" t="str">
        <f>IF(ISERROR(VLOOKUP($A320,pk!$A$3:$CZ$712,41,0)),"",IF( VLOOKUP($A320,pk!$A$3:$CZ$712,94,0)&lt;75,"",VLOOKUP($A320,pk!$A$3:$CZ$712,41,0)/VLOOKUP($A320,pk!$A$3:$CZ$712,94,0)))</f>
        <v/>
      </c>
      <c r="AC320">
        <f>(VLOOKUP($A320,allsit!$A$3:$CZ$712,84,0)+VLOOKUP($A320,allsit!$A$3:$CZ$712,85,0))    /VLOOKUP($A320,allsit!$A$3:$CZ$712,94,0)</f>
        <v>0.17600270773396515</v>
      </c>
      <c r="AD320">
        <f>VLOOKUP($A320,'5on5'!$A$3:$CZ$712,93,0)</f>
        <v>0.08</v>
      </c>
    </row>
    <row r="321" spans="1:30">
      <c r="A321" t="s">
        <v>329</v>
      </c>
      <c r="B321" t="s">
        <v>330</v>
      </c>
      <c r="C321" t="s">
        <v>68</v>
      </c>
      <c r="D321" t="s">
        <v>168</v>
      </c>
      <c r="E321" s="25">
        <f>VLOOKUP($A321,allsit!$A$3:$CZ$712,10,0)</f>
        <v>15</v>
      </c>
      <c r="F321" s="25">
        <f>VLOOKUP($A321,allsit!$A$3:$CZ$712,11,0)</f>
        <v>34</v>
      </c>
      <c r="G321" s="4">
        <f>60*VLOOKUP($A321,allsit!$A$3:$CZ$712,71,0)/VLOOKUP($A321,allsit!$A$3:$CZ$712,94,0)</f>
        <v>1.0649487246910334</v>
      </c>
      <c r="H321" s="26">
        <f>VLOOKUP($A321,'5on5'!$A$3:$CZ$712,94,0)/VLOOKUP($A321,'5on5'!$A$3:$CZ$712,5,0)</f>
        <v>14.620487804878049</v>
      </c>
      <c r="I321" s="26">
        <f>IF( ISERROR(VLOOKUP($A321,pp!$A$3:$CZ$712,94,0)),0,  VLOOKUP($A321,pp!$A$3:$CZ$712,94,0)/VLOOKUP($A321,pp!$A$3:$CZ$712,5,0))</f>
        <v>2.3948101265822785</v>
      </c>
      <c r="J321" s="26">
        <f>IF( ISERROR(VLOOKUP($A321,pk!$A$3:$CZ$712,94,0)),0,  VLOOKUP($A321,pk!$A$3:$CZ$712,94,0)/VLOOKUP($A321,pk!$A$3:$CZ$712,5,0))</f>
        <v>0.49365853658536579</v>
      </c>
      <c r="K321" s="26">
        <f>VLOOKUP($A321,allsit!$A$3:$CZ$712,98,0)</f>
        <v>17.510000000000002</v>
      </c>
      <c r="L321" s="1">
        <f>IF( SUM(VLOOKUP($A321,'5on5'!$A$3:$CZ$712,78,0), VLOOKUP($A321,'5on5'!$A$3:$CZ$712,79,0))&lt;60,"",  100*VLOOKUP($A321,'5on5'!$A$3:$CZ$712,78,0)/SUM(VLOOKUP($A321,'5on5'!$A$3:$CZ$712,78,0), VLOOKUP($A321,'5on5'!$A$3:$CZ$712,79,0))             )</f>
        <v>42.396313364055302</v>
      </c>
      <c r="M321" s="28">
        <f>60*VLOOKUP($A321,'5on5'!$A$3:$CZ$712,90,0)/VLOOKUP($A321,'5on5'!$A$3:$CZ$712,94,0)</f>
        <v>2.0519151207793938</v>
      </c>
      <c r="N321" s="28">
        <f>60*VLOOKUP($A321,'5on5'!$A$3:$CZ$712,89,0)/VLOOKUP($A321,'5on5'!$A$3:$CZ$712,94,0)</f>
        <v>1.6515414386760976</v>
      </c>
      <c r="O321" s="28">
        <f t="shared" si="8"/>
        <v>0.40037368210329616</v>
      </c>
      <c r="P321" s="28">
        <f>VLOOKUP($A321,'5on5'!$A$3:$CZ$712,37,0)</f>
        <v>57.9</v>
      </c>
      <c r="Q321" s="28">
        <f>VLOOKUP($A321,'5on5'!$A$3:$CZ$712,38,0)</f>
        <v>51.4</v>
      </c>
      <c r="R321" s="4">
        <f t="shared" si="9"/>
        <v>6.5</v>
      </c>
      <c r="S321" s="28">
        <f>P321-VLOOKUP($A321,'5on5'!$A$3:$CZ$712,101,0)</f>
        <v>2.4200000000000017</v>
      </c>
      <c r="T321" s="28">
        <f>Q321-VLOOKUP($A321,'5on5'!$A$3:$CZ$712,102,0)</f>
        <v>-1.8800000000000026</v>
      </c>
      <c r="U321" s="3">
        <f>60*VLOOKUP($A321,'5on5'!$A$3:$CZ$712,64,0)/VLOOKUP($A321,'5on5'!$A$3:$CZ$712,94,0)</f>
        <v>6.656212464967302</v>
      </c>
      <c r="V321" s="1">
        <f>IF( VLOOKUP($A321,'5on5'!$A$3:$CZ$712,64,0)&lt;40,"",  VLOOKUP($A321,'5on5'!$A$3:$CZ$712,19,0))</f>
        <v>8.27</v>
      </c>
      <c r="W321">
        <f>VLOOKUP($A321,'5on5'!$A$3:$CZ$712,14,0)</f>
        <v>1.05</v>
      </c>
      <c r="X321" s="1">
        <f>IF(ISERROR(VLOOKUP($A321,pp!$A$3:$CZ$712,64,0)),"",60*VLOOKUP($A321,pp!$A$3:$CZ$712,64,0)/VLOOKUP($A321,pp!$A$3:$CZ$712,94,0))</f>
        <v>9.8313864369152704</v>
      </c>
      <c r="Y321" s="1">
        <f>IF(X321="","",IF(VLOOKUP($A321,pp!$A$3:$CZ$712,64,0)&lt;20,"",  VLOOKUP($A321,pp!$A$3:$CZ$712,19,0)))</f>
        <v>9.68</v>
      </c>
      <c r="Z321" s="1">
        <f>IF(ISERROR( VLOOKUP($A321,pp!$A$3:$CZ$712,14,0)  ),"",VLOOKUP($A321,pp!$A$3:$CZ$712,14,0))</f>
        <v>3.17</v>
      </c>
      <c r="AA321">
        <f>VLOOKUP($A321,'5on5'!$A$3:$CZ$712,41,0)/VLOOKUP($A321,'5on5'!$A$3:$CZ$712,94,0)</f>
        <v>3.9203256372614438E-2</v>
      </c>
      <c r="AB321" t="str">
        <f>IF(ISERROR(VLOOKUP($A321,pk!$A$3:$CZ$712,41,0)),"",IF( VLOOKUP($A321,pk!$A$3:$CZ$712,94,0)&lt;75,"",VLOOKUP($A321,pk!$A$3:$CZ$712,41,0)/VLOOKUP($A321,pk!$A$3:$CZ$712,94,0)))</f>
        <v/>
      </c>
      <c r="AC321">
        <f>(VLOOKUP($A321,allsit!$A$3:$CZ$712,84,0)+VLOOKUP($A321,allsit!$A$3:$CZ$712,85,0))    /VLOOKUP($A321,allsit!$A$3:$CZ$712,94,0)</f>
        <v>0.17091769655535102</v>
      </c>
      <c r="AD321">
        <f>VLOOKUP($A321,'5on5'!$A$3:$CZ$712,93,0)</f>
        <v>0.9</v>
      </c>
    </row>
    <row r="322" spans="1:30">
      <c r="A322" t="s">
        <v>880</v>
      </c>
      <c r="B322" t="s">
        <v>881</v>
      </c>
      <c r="C322" t="s">
        <v>273</v>
      </c>
      <c r="D322" t="s">
        <v>230</v>
      </c>
      <c r="E322" s="25">
        <f>VLOOKUP($A322,allsit!$A$3:$CZ$712,10,0)</f>
        <v>18</v>
      </c>
      <c r="F322" s="25">
        <f>VLOOKUP($A322,allsit!$A$3:$CZ$712,11,0)</f>
        <v>29</v>
      </c>
      <c r="G322" s="4">
        <f>60*VLOOKUP($A322,allsit!$A$3:$CZ$712,71,0)/VLOOKUP($A322,allsit!$A$3:$CZ$712,94,0)</f>
        <v>1.6213794525710954</v>
      </c>
      <c r="H322" s="26">
        <f>VLOOKUP($A322,'5on5'!$A$3:$CZ$712,94,0)/VLOOKUP($A322,'5on5'!$A$3:$CZ$712,5,0)</f>
        <v>13.170365853658536</v>
      </c>
      <c r="I322" s="26">
        <f>IF( ISERROR(VLOOKUP($A322,pp!$A$3:$CZ$712,94,0)),0,  VLOOKUP($A322,pp!$A$3:$CZ$712,94,0)/VLOOKUP($A322,pp!$A$3:$CZ$712,5,0))</f>
        <v>3.0680246913580245</v>
      </c>
      <c r="J322" s="26">
        <f>IF( ISERROR(VLOOKUP($A322,pk!$A$3:$CZ$712,94,0)),0,  VLOOKUP($A322,pk!$A$3:$CZ$712,94,0)/VLOOKUP($A322,pk!$A$3:$CZ$712,5,0))</f>
        <v>3.9634146341463415E-2</v>
      </c>
      <c r="K322" s="26">
        <f>VLOOKUP($A322,allsit!$A$3:$CZ$712,98,0)</f>
        <v>17.38</v>
      </c>
      <c r="L322" s="1">
        <f>IF( SUM(VLOOKUP($A322,'5on5'!$A$3:$CZ$712,78,0), VLOOKUP($A322,'5on5'!$A$3:$CZ$712,79,0))&lt;60,"",  100*VLOOKUP($A322,'5on5'!$A$3:$CZ$712,78,0)/SUM(VLOOKUP($A322,'5on5'!$A$3:$CZ$712,78,0), VLOOKUP($A322,'5on5'!$A$3:$CZ$712,79,0))             )</f>
        <v>44.897959183673471</v>
      </c>
      <c r="M322" s="28">
        <f>60*VLOOKUP($A322,'5on5'!$A$3:$CZ$712,90,0)/VLOOKUP($A322,'5on5'!$A$3:$CZ$712,94,0)</f>
        <v>1.2778132725909053</v>
      </c>
      <c r="N322" s="28">
        <f>60*VLOOKUP($A322,'5on5'!$A$3:$CZ$712,89,0)/VLOOKUP($A322,'5on5'!$A$3:$CZ$712,94,0)</f>
        <v>1.5555987666324065</v>
      </c>
      <c r="O322" s="28">
        <f t="shared" si="8"/>
        <v>-0.27778549404150121</v>
      </c>
      <c r="P322" s="28">
        <f>VLOOKUP($A322,'5on5'!$A$3:$CZ$712,37,0)</f>
        <v>56.11</v>
      </c>
      <c r="Q322" s="28">
        <f>VLOOKUP($A322,'5on5'!$A$3:$CZ$712,38,0)</f>
        <v>56.78</v>
      </c>
      <c r="R322" s="4">
        <f t="shared" si="9"/>
        <v>-0.67000000000000171</v>
      </c>
      <c r="S322" s="28">
        <f>P322-VLOOKUP($A322,'5on5'!$A$3:$CZ$712,101,0)</f>
        <v>1.7299999999999969</v>
      </c>
      <c r="T322" s="28">
        <f>Q322-VLOOKUP($A322,'5on5'!$A$3:$CZ$712,102,0)</f>
        <v>1.5700000000000003</v>
      </c>
      <c r="U322" s="3">
        <f>60*VLOOKUP($A322,'5on5'!$A$3:$CZ$712,64,0)/VLOOKUP($A322,'5on5'!$A$3:$CZ$712,94,0)</f>
        <v>5.0556959915553206</v>
      </c>
      <c r="V322" s="1">
        <f>IF( VLOOKUP($A322,'5on5'!$A$3:$CZ$712,64,0)&lt;40,"",  VLOOKUP($A322,'5on5'!$A$3:$CZ$712,19,0))</f>
        <v>9.89</v>
      </c>
      <c r="W322">
        <f>VLOOKUP($A322,'5on5'!$A$3:$CZ$712,14,0)</f>
        <v>0.89</v>
      </c>
      <c r="X322" s="1">
        <f>IF(ISERROR(VLOOKUP($A322,pp!$A$3:$CZ$712,64,0)),"",60*VLOOKUP($A322,pp!$A$3:$CZ$712,64,0)/VLOOKUP($A322,pp!$A$3:$CZ$712,94,0))</f>
        <v>13.279143696430728</v>
      </c>
      <c r="Y322" s="1">
        <f>IF(X322="","",IF(VLOOKUP($A322,pp!$A$3:$CZ$712,64,0)&lt;20,"",  VLOOKUP($A322,pp!$A$3:$CZ$712,19,0)))</f>
        <v>12.73</v>
      </c>
      <c r="Z322" s="1">
        <f>IF(ISERROR( VLOOKUP($A322,pp!$A$3:$CZ$712,14,0)  ),"",VLOOKUP($A322,pp!$A$3:$CZ$712,14,0))</f>
        <v>2.66</v>
      </c>
      <c r="AA322">
        <f>VLOOKUP($A322,'5on5'!$A$3:$CZ$712,41,0)/VLOOKUP($A322,'5on5'!$A$3:$CZ$712,94,0)</f>
        <v>4.5371630693445186E-2</v>
      </c>
      <c r="AB322" t="str">
        <f>IF(ISERROR(VLOOKUP($A322,pk!$A$3:$CZ$712,41,0)),"",IF( VLOOKUP($A322,pk!$A$3:$CZ$712,94,0)&lt;75,"",VLOOKUP($A322,pk!$A$3:$CZ$712,41,0)/VLOOKUP($A322,pk!$A$3:$CZ$712,94,0)))</f>
        <v/>
      </c>
      <c r="AC322">
        <f>(VLOOKUP($A322,allsit!$A$3:$CZ$712,84,0)+VLOOKUP($A322,allsit!$A$3:$CZ$712,85,0))    /VLOOKUP($A322,allsit!$A$3:$CZ$712,94,0)</f>
        <v>0.24676257457989917</v>
      </c>
      <c r="AD322">
        <f>VLOOKUP($A322,'5on5'!$A$3:$CZ$712,93,0)</f>
        <v>0.17</v>
      </c>
    </row>
    <row r="323" spans="1:30">
      <c r="A323" t="s">
        <v>444</v>
      </c>
      <c r="B323" t="s">
        <v>445</v>
      </c>
      <c r="C323" t="s">
        <v>273</v>
      </c>
      <c r="D323" t="s">
        <v>182</v>
      </c>
      <c r="E323" s="25">
        <f>VLOOKUP($A323,allsit!$A$3:$CZ$712,10,0)</f>
        <v>28</v>
      </c>
      <c r="F323" s="25">
        <f>VLOOKUP($A323,allsit!$A$3:$CZ$712,11,0)</f>
        <v>34</v>
      </c>
      <c r="G323" s="4">
        <f>60*VLOOKUP($A323,allsit!$A$3:$CZ$712,71,0)/VLOOKUP($A323,allsit!$A$3:$CZ$712,94,0)</f>
        <v>1.2753419235674393</v>
      </c>
      <c r="H323" s="26">
        <f>VLOOKUP($A323,'5on5'!$A$3:$CZ$712,94,0)/VLOOKUP($A323,'5on5'!$A$3:$CZ$712,5,0)</f>
        <v>13.880266666666666</v>
      </c>
      <c r="I323" s="26">
        <f>IF( ISERROR(VLOOKUP($A323,pp!$A$3:$CZ$712,94,0)),0,  VLOOKUP($A323,pp!$A$3:$CZ$712,94,0)/VLOOKUP($A323,pp!$A$3:$CZ$712,5,0))</f>
        <v>2.4509722222222221</v>
      </c>
      <c r="J323" s="26">
        <f>IF( ISERROR(VLOOKUP($A323,pk!$A$3:$CZ$712,94,0)),0,  VLOOKUP($A323,pk!$A$3:$CZ$712,94,0)/VLOOKUP($A323,pk!$A$3:$CZ$712,5,0))</f>
        <v>1.0630985915492959</v>
      </c>
      <c r="K323" s="26">
        <f>VLOOKUP($A323,allsit!$A$3:$CZ$712,98,0)</f>
        <v>17.62</v>
      </c>
      <c r="L323" s="1">
        <f>IF( SUM(VLOOKUP($A323,'5on5'!$A$3:$CZ$712,78,0), VLOOKUP($A323,'5on5'!$A$3:$CZ$712,79,0))&lt;60,"",  100*VLOOKUP($A323,'5on5'!$A$3:$CZ$712,78,0)/SUM(VLOOKUP($A323,'5on5'!$A$3:$CZ$712,78,0), VLOOKUP($A323,'5on5'!$A$3:$CZ$712,79,0))             )</f>
        <v>36.111111111111114</v>
      </c>
      <c r="M323" s="28">
        <f>60*VLOOKUP($A323,'5on5'!$A$3:$CZ$712,90,0)/VLOOKUP($A323,'5on5'!$A$3:$CZ$712,94,0)</f>
        <v>2.6512458934506542</v>
      </c>
      <c r="N323" s="28">
        <f>60*VLOOKUP($A323,'5on5'!$A$3:$CZ$712,89,0)/VLOOKUP($A323,'5on5'!$A$3:$CZ$712,94,0)</f>
        <v>1.095079825555705</v>
      </c>
      <c r="O323" s="28">
        <f t="shared" si="8"/>
        <v>1.5561660678949492</v>
      </c>
      <c r="P323" s="28">
        <f>VLOOKUP($A323,'5on5'!$A$3:$CZ$712,37,0)</f>
        <v>58.15</v>
      </c>
      <c r="Q323" s="28">
        <f>VLOOKUP($A323,'5on5'!$A$3:$CZ$712,38,0)</f>
        <v>53.08</v>
      </c>
      <c r="R323" s="4">
        <f t="shared" si="9"/>
        <v>5.07</v>
      </c>
      <c r="S323" s="28">
        <f>P323-VLOOKUP($A323,'5on5'!$A$3:$CZ$712,101,0)</f>
        <v>2.2199999999999989</v>
      </c>
      <c r="T323" s="28">
        <f>Q323-VLOOKUP($A323,'5on5'!$A$3:$CZ$712,102,0)</f>
        <v>1.3599999999999994</v>
      </c>
      <c r="U323" s="3">
        <f>60*VLOOKUP($A323,'5on5'!$A$3:$CZ$712,64,0)/VLOOKUP($A323,'5on5'!$A$3:$CZ$712,94,0)</f>
        <v>8.1266450212291801</v>
      </c>
      <c r="V323" s="1">
        <f>IF( VLOOKUP($A323,'5on5'!$A$3:$CZ$712,64,0)&lt;40,"",  VLOOKUP($A323,'5on5'!$A$3:$CZ$712,19,0))</f>
        <v>11.35</v>
      </c>
      <c r="W323">
        <f>VLOOKUP($A323,'5on5'!$A$3:$CZ$712,14,0)</f>
        <v>1.33</v>
      </c>
      <c r="X323" s="1">
        <f>IF(ISERROR(VLOOKUP($A323,pp!$A$3:$CZ$712,64,0)),"",60*VLOOKUP($A323,pp!$A$3:$CZ$712,64,0)/VLOOKUP($A323,pp!$A$3:$CZ$712,94,0))</f>
        <v>10.200034000113334</v>
      </c>
      <c r="Y323" s="1">
        <f>IF(X323="","",IF(VLOOKUP($A323,pp!$A$3:$CZ$712,64,0)&lt;20,"",  VLOOKUP($A323,pp!$A$3:$CZ$712,19,0)))</f>
        <v>26.67</v>
      </c>
      <c r="Z323" s="1">
        <f>IF(ISERROR( VLOOKUP($A323,pp!$A$3:$CZ$712,14,0)  ),"",VLOOKUP($A323,pp!$A$3:$CZ$712,14,0))</f>
        <v>2.38</v>
      </c>
      <c r="AA323">
        <f>VLOOKUP($A323,'5on5'!$A$3:$CZ$712,41,0)/VLOOKUP($A323,'5on5'!$A$3:$CZ$712,94,0)</f>
        <v>4.7069220572131178E-2</v>
      </c>
      <c r="AB323">
        <f>IF(ISERROR(VLOOKUP($A323,pk!$A$3:$CZ$712,41,0)),"",IF( VLOOKUP($A323,pk!$A$3:$CZ$712,94,0)&lt;75,"",VLOOKUP($A323,pk!$A$3:$CZ$712,41,0)/VLOOKUP($A323,pk!$A$3:$CZ$712,94,0)))</f>
        <v>2.6497085320614729E-2</v>
      </c>
      <c r="AC323">
        <f>(VLOOKUP($A323,allsit!$A$3:$CZ$712,84,0)+VLOOKUP($A323,allsit!$A$3:$CZ$712,85,0))    /VLOOKUP($A323,allsit!$A$3:$CZ$712,94,0)</f>
        <v>9.6750076960288492E-2</v>
      </c>
      <c r="AD323">
        <f>VLOOKUP($A323,'5on5'!$A$3:$CZ$712,93,0)</f>
        <v>0.06</v>
      </c>
    </row>
    <row r="324" spans="1:30">
      <c r="A324" t="s">
        <v>335</v>
      </c>
      <c r="B324" t="s">
        <v>336</v>
      </c>
      <c r="C324" t="s">
        <v>124</v>
      </c>
      <c r="D324" t="s">
        <v>256</v>
      </c>
      <c r="E324" s="25">
        <f>VLOOKUP($A324,allsit!$A$3:$CZ$712,10,0)</f>
        <v>20</v>
      </c>
      <c r="F324" s="25">
        <f>VLOOKUP($A324,allsit!$A$3:$CZ$712,11,0)</f>
        <v>56</v>
      </c>
      <c r="G324" s="4">
        <f>60*VLOOKUP($A324,allsit!$A$3:$CZ$712,71,0)/VLOOKUP($A324,allsit!$A$3:$CZ$712,94,0)</f>
        <v>1.6218846299399903</v>
      </c>
      <c r="H324" s="26">
        <f>VLOOKUP($A324,'5on5'!$A$3:$CZ$712,94,0)/VLOOKUP($A324,'5on5'!$A$3:$CZ$712,5,0)</f>
        <v>13.30890243902439</v>
      </c>
      <c r="I324" s="26">
        <f>IF( ISERROR(VLOOKUP($A324,pp!$A$3:$CZ$712,94,0)),0,  VLOOKUP($A324,pp!$A$3:$CZ$712,94,0)/VLOOKUP($A324,pp!$A$3:$CZ$712,5,0))</f>
        <v>3.1524675324675324</v>
      </c>
      <c r="J324" s="26">
        <f>IF( ISERROR(VLOOKUP($A324,pk!$A$3:$CZ$712,94,0)),0,  VLOOKUP($A324,pk!$A$3:$CZ$712,94,0)/VLOOKUP($A324,pk!$A$3:$CZ$712,5,0))</f>
        <v>0.65337500000000004</v>
      </c>
      <c r="K324" s="26">
        <f>VLOOKUP($A324,allsit!$A$3:$CZ$712,98,0)</f>
        <v>17.95</v>
      </c>
      <c r="L324" s="1" t="str">
        <f>IF( SUM(VLOOKUP($A324,'5on5'!$A$3:$CZ$712,78,0), VLOOKUP($A324,'5on5'!$A$3:$CZ$712,79,0))&lt;60,"",  100*VLOOKUP($A324,'5on5'!$A$3:$CZ$712,78,0)/SUM(VLOOKUP($A324,'5on5'!$A$3:$CZ$712,78,0), VLOOKUP($A324,'5on5'!$A$3:$CZ$712,79,0))             )</f>
        <v/>
      </c>
      <c r="M324" s="28">
        <f>60*VLOOKUP($A324,'5on5'!$A$3:$CZ$712,90,0)/VLOOKUP($A324,'5on5'!$A$3:$CZ$712,94,0)</f>
        <v>0.76970302291699122</v>
      </c>
      <c r="N324" s="28">
        <f>60*VLOOKUP($A324,'5on5'!$A$3:$CZ$712,89,0)/VLOOKUP($A324,'5on5'!$A$3:$CZ$712,94,0)</f>
        <v>1.4294484711315552</v>
      </c>
      <c r="O324" s="28">
        <f t="shared" si="8"/>
        <v>-0.65974544821456393</v>
      </c>
      <c r="P324" s="28">
        <f>VLOOKUP($A324,'5on5'!$A$3:$CZ$712,37,0)</f>
        <v>56.13</v>
      </c>
      <c r="Q324" s="28">
        <f>VLOOKUP($A324,'5on5'!$A$3:$CZ$712,38,0)</f>
        <v>49.1</v>
      </c>
      <c r="R324" s="4">
        <f t="shared" si="9"/>
        <v>7.0300000000000011</v>
      </c>
      <c r="S324" s="28">
        <f>P324-VLOOKUP($A324,'5on5'!$A$3:$CZ$712,101,0)</f>
        <v>0.17999999999999972</v>
      </c>
      <c r="T324" s="28">
        <f>Q324-VLOOKUP($A324,'5on5'!$A$3:$CZ$712,102,0)</f>
        <v>-2.6799999999999997</v>
      </c>
      <c r="U324" s="3">
        <f>60*VLOOKUP($A324,'5on5'!$A$3:$CZ$712,64,0)/VLOOKUP($A324,'5on5'!$A$3:$CZ$712,94,0)</f>
        <v>8.7416271888429726</v>
      </c>
      <c r="V324" s="1">
        <f>IF( VLOOKUP($A324,'5on5'!$A$3:$CZ$712,64,0)&lt;40,"",  VLOOKUP($A324,'5on5'!$A$3:$CZ$712,19,0))</f>
        <v>6.92</v>
      </c>
      <c r="W324">
        <f>VLOOKUP($A324,'5on5'!$A$3:$CZ$712,14,0)</f>
        <v>1.37</v>
      </c>
      <c r="X324" s="1">
        <f>IF(ISERROR(VLOOKUP($A324,pp!$A$3:$CZ$712,64,0)),"",60*VLOOKUP($A324,pp!$A$3:$CZ$712,64,0)/VLOOKUP($A324,pp!$A$3:$CZ$712,94,0))</f>
        <v>10.381478124742522</v>
      </c>
      <c r="Y324" s="1">
        <f>IF(X324="","",IF(VLOOKUP($A324,pp!$A$3:$CZ$712,64,0)&lt;20,"",  VLOOKUP($A324,pp!$A$3:$CZ$712,19,0)))</f>
        <v>9.52</v>
      </c>
      <c r="Z324" s="1">
        <f>IF(ISERROR( VLOOKUP($A324,pp!$A$3:$CZ$712,14,0)  ),"",VLOOKUP($A324,pp!$A$3:$CZ$712,14,0))</f>
        <v>4.9400000000000004</v>
      </c>
      <c r="AA324">
        <f>VLOOKUP($A324,'5on5'!$A$3:$CZ$712,41,0)/VLOOKUP($A324,'5on5'!$A$3:$CZ$712,94,0)</f>
        <v>5.4062474228693431E-2</v>
      </c>
      <c r="AB324" t="str">
        <f>IF(ISERROR(VLOOKUP($A324,pk!$A$3:$CZ$712,41,0)),"",IF( VLOOKUP($A324,pk!$A$3:$CZ$712,94,0)&lt;75,"",VLOOKUP($A324,pk!$A$3:$CZ$712,41,0)/VLOOKUP($A324,pk!$A$3:$CZ$712,94,0)))</f>
        <v/>
      </c>
      <c r="AC324">
        <f>(VLOOKUP($A324,allsit!$A$3:$CZ$712,84,0)+VLOOKUP($A324,allsit!$A$3:$CZ$712,85,0))    /VLOOKUP($A324,allsit!$A$3:$CZ$712,94,0)</f>
        <v>7.2984808347299562E-2</v>
      </c>
      <c r="AD324">
        <f>VLOOKUP($A324,'5on5'!$A$3:$CZ$712,93,0)</f>
        <v>0.33</v>
      </c>
    </row>
    <row r="325" spans="1:30">
      <c r="A325" t="s">
        <v>254</v>
      </c>
      <c r="B325" t="s">
        <v>255</v>
      </c>
      <c r="C325" t="s">
        <v>68</v>
      </c>
      <c r="D325" t="s">
        <v>256</v>
      </c>
      <c r="E325" s="25">
        <f>VLOOKUP($A325,allsit!$A$3:$CZ$712,10,0)</f>
        <v>18</v>
      </c>
      <c r="F325" s="25">
        <f>VLOOKUP($A325,allsit!$A$3:$CZ$712,11,0)</f>
        <v>55</v>
      </c>
      <c r="G325" s="4">
        <f>60*VLOOKUP($A325,allsit!$A$3:$CZ$712,71,0)/VLOOKUP($A325,allsit!$A$3:$CZ$712,94,0)</f>
        <v>1.8356311977493567</v>
      </c>
      <c r="H325" s="26">
        <f>VLOOKUP($A325,'5on5'!$A$3:$CZ$712,94,0)/VLOOKUP($A325,'5on5'!$A$3:$CZ$712,5,0)</f>
        <v>13.419756097560976</v>
      </c>
      <c r="I325" s="26">
        <f>IF( ISERROR(VLOOKUP($A325,pp!$A$3:$CZ$712,94,0)),0,  VLOOKUP($A325,pp!$A$3:$CZ$712,94,0)/VLOOKUP($A325,pp!$A$3:$CZ$712,5,0))</f>
        <v>3.1025974025974028</v>
      </c>
      <c r="J325" s="26">
        <f>IF( ISERROR(VLOOKUP($A325,pk!$A$3:$CZ$712,94,0)),0,  VLOOKUP($A325,pk!$A$3:$CZ$712,94,0)/VLOOKUP($A325,pk!$A$3:$CZ$712,5,0))</f>
        <v>0.77124999999999999</v>
      </c>
      <c r="K325" s="26">
        <f>VLOOKUP($A325,allsit!$A$3:$CZ$712,98,0)</f>
        <v>17.940000000000001</v>
      </c>
      <c r="L325" s="1">
        <f>IF( SUM(VLOOKUP($A325,'5on5'!$A$3:$CZ$712,78,0), VLOOKUP($A325,'5on5'!$A$3:$CZ$712,79,0))&lt;60,"",  100*VLOOKUP($A325,'5on5'!$A$3:$CZ$712,78,0)/SUM(VLOOKUP($A325,'5on5'!$A$3:$CZ$712,78,0), VLOOKUP($A325,'5on5'!$A$3:$CZ$712,79,0))             )</f>
        <v>45.074106364428943</v>
      </c>
      <c r="M325" s="28">
        <f>60*VLOOKUP($A325,'5on5'!$A$3:$CZ$712,90,0)/VLOOKUP($A325,'5on5'!$A$3:$CZ$712,94,0)</f>
        <v>1.4721651732974681</v>
      </c>
      <c r="N325" s="28">
        <f>60*VLOOKUP($A325,'5on5'!$A$3:$CZ$712,89,0)/VLOOKUP($A325,'5on5'!$A$3:$CZ$712,94,0)</f>
        <v>1.3085912651533049</v>
      </c>
      <c r="O325" s="28">
        <f t="shared" ref="O325:O388" si="10">M325-N325</f>
        <v>0.16357390814416317</v>
      </c>
      <c r="P325" s="28">
        <f>VLOOKUP($A325,'5on5'!$A$3:$CZ$712,37,0)</f>
        <v>57.58</v>
      </c>
      <c r="Q325" s="28">
        <f>VLOOKUP($A325,'5on5'!$A$3:$CZ$712,38,0)</f>
        <v>48.8</v>
      </c>
      <c r="R325" s="4">
        <f t="shared" ref="R325:R388" si="11">P325-Q325</f>
        <v>8.7800000000000011</v>
      </c>
      <c r="S325" s="28">
        <f>P325-VLOOKUP($A325,'5on5'!$A$3:$CZ$712,101,0)</f>
        <v>1.6000000000000014</v>
      </c>
      <c r="T325" s="28">
        <f>Q325-VLOOKUP($A325,'5on5'!$A$3:$CZ$712,102,0)</f>
        <v>-2.8300000000000054</v>
      </c>
      <c r="U325" s="3">
        <f>60*VLOOKUP($A325,'5on5'!$A$3:$CZ$712,64,0)/VLOOKUP($A325,'5on5'!$A$3:$CZ$712,94,0)</f>
        <v>4.0893477036040782</v>
      </c>
      <c r="V325" s="1">
        <f>IF( VLOOKUP($A325,'5on5'!$A$3:$CZ$712,64,0)&lt;40,"",  VLOOKUP($A325,'5on5'!$A$3:$CZ$712,19,0))</f>
        <v>9.33</v>
      </c>
      <c r="W325">
        <f>VLOOKUP($A325,'5on5'!$A$3:$CZ$712,14,0)</f>
        <v>1.42</v>
      </c>
      <c r="X325" s="1">
        <f>IF(ISERROR(VLOOKUP($A325,pp!$A$3:$CZ$712,64,0)),"",60*VLOOKUP($A325,pp!$A$3:$CZ$712,64,0)/VLOOKUP($A325,pp!$A$3:$CZ$712,94,0))</f>
        <v>4.2695688572624526</v>
      </c>
      <c r="Y325" s="1" t="str">
        <f>IF(X325="","",IF(VLOOKUP($A325,pp!$A$3:$CZ$712,64,0)&lt;20,"",  VLOOKUP($A325,pp!$A$3:$CZ$712,19,0)))</f>
        <v/>
      </c>
      <c r="Z325" s="1">
        <f>IF(ISERROR( VLOOKUP($A325,pp!$A$3:$CZ$712,14,0)  ),"",VLOOKUP($A325,pp!$A$3:$CZ$712,14,0))</f>
        <v>5.0199999999999996</v>
      </c>
      <c r="AA325">
        <f>VLOOKUP($A325,'5on5'!$A$3:$CZ$712,41,0)/VLOOKUP($A325,'5on5'!$A$3:$CZ$712,94,0)</f>
        <v>2.1809854419221751E-2</v>
      </c>
      <c r="AB325" t="str">
        <f>IF(ISERROR(VLOOKUP($A325,pk!$A$3:$CZ$712,41,0)),"",IF( VLOOKUP($A325,pk!$A$3:$CZ$712,94,0)&lt;75,"",VLOOKUP($A325,pk!$A$3:$CZ$712,41,0)/VLOOKUP($A325,pk!$A$3:$CZ$712,94,0)))</f>
        <v/>
      </c>
      <c r="AC325">
        <f>(VLOOKUP($A325,allsit!$A$3:$CZ$712,84,0)+VLOOKUP($A325,allsit!$A$3:$CZ$712,85,0))    /VLOOKUP($A325,allsit!$A$3:$CZ$712,94,0)</f>
        <v>6.118770659164522E-2</v>
      </c>
      <c r="AD325">
        <f>VLOOKUP($A325,'5on5'!$A$3:$CZ$712,93,0)</f>
        <v>0.27</v>
      </c>
    </row>
    <row r="326" spans="1:30">
      <c r="A326" t="s">
        <v>224</v>
      </c>
      <c r="B326" t="s">
        <v>225</v>
      </c>
      <c r="C326" t="s">
        <v>119</v>
      </c>
      <c r="D326" t="s">
        <v>163</v>
      </c>
      <c r="E326" s="25">
        <f>VLOOKUP($A326,allsit!$A$3:$CZ$712,10,0)</f>
        <v>37</v>
      </c>
      <c r="F326" s="25">
        <f>VLOOKUP($A326,allsit!$A$3:$CZ$712,11,0)</f>
        <v>40</v>
      </c>
      <c r="G326" s="4">
        <f>60*VLOOKUP($A326,allsit!$A$3:$CZ$712,71,0)/VLOOKUP($A326,allsit!$A$3:$CZ$712,94,0)</f>
        <v>1.5513006506844396</v>
      </c>
      <c r="H326" s="26">
        <f>VLOOKUP($A326,'5on5'!$A$3:$CZ$712,94,0)/VLOOKUP($A326,'5on5'!$A$3:$CZ$712,5,0)</f>
        <v>14.432676056338028</v>
      </c>
      <c r="I326" s="26">
        <f>IF( ISERROR(VLOOKUP($A326,pp!$A$3:$CZ$712,94,0)),0,  VLOOKUP($A326,pp!$A$3:$CZ$712,94,0)/VLOOKUP($A326,pp!$A$3:$CZ$712,5,0))</f>
        <v>3.8390000000000004</v>
      </c>
      <c r="J326" s="26">
        <f>IF( ISERROR(VLOOKUP($A326,pk!$A$3:$CZ$712,94,0)),0,  VLOOKUP($A326,pk!$A$3:$CZ$712,94,0)/VLOOKUP($A326,pk!$A$3:$CZ$712,5,0))</f>
        <v>5.0714285714285712E-2</v>
      </c>
      <c r="K326" s="26">
        <f>VLOOKUP($A326,allsit!$A$3:$CZ$712,98,0)</f>
        <v>17.899999999999999</v>
      </c>
      <c r="L326" s="1">
        <f>IF( SUM(VLOOKUP($A326,'5on5'!$A$3:$CZ$712,78,0), VLOOKUP($A326,'5on5'!$A$3:$CZ$712,79,0))&lt;60,"",  100*VLOOKUP($A326,'5on5'!$A$3:$CZ$712,78,0)/SUM(VLOOKUP($A326,'5on5'!$A$3:$CZ$712,78,0), VLOOKUP($A326,'5on5'!$A$3:$CZ$712,79,0))             )</f>
        <v>54.444444444444443</v>
      </c>
      <c r="M326" s="28">
        <f>60*VLOOKUP($A326,'5on5'!$A$3:$CZ$712,90,0)/VLOOKUP($A326,'5on5'!$A$3:$CZ$712,94,0)</f>
        <v>2.4006557888984306</v>
      </c>
      <c r="N326" s="28">
        <f>60*VLOOKUP($A326,'5on5'!$A$3:$CZ$712,89,0)/VLOOKUP($A326,'5on5'!$A$3:$CZ$712,94,0)</f>
        <v>1.7565774065110469</v>
      </c>
      <c r="O326" s="28">
        <f t="shared" si="10"/>
        <v>0.64407838238738369</v>
      </c>
      <c r="P326" s="28">
        <f>VLOOKUP($A326,'5on5'!$A$3:$CZ$712,37,0)</f>
        <v>64.94</v>
      </c>
      <c r="Q326" s="28">
        <f>VLOOKUP($A326,'5on5'!$A$3:$CZ$712,38,0)</f>
        <v>54.86</v>
      </c>
      <c r="R326" s="4">
        <f t="shared" si="11"/>
        <v>10.079999999999998</v>
      </c>
      <c r="S326" s="28">
        <f>P326-VLOOKUP($A326,'5on5'!$A$3:$CZ$712,101,0)</f>
        <v>4.6400000000000006</v>
      </c>
      <c r="T326" s="28">
        <f>Q326-VLOOKUP($A326,'5on5'!$A$3:$CZ$712,102,0)</f>
        <v>-1.2899999999999991</v>
      </c>
      <c r="U326" s="3">
        <f>60*VLOOKUP($A326,'5on5'!$A$3:$CZ$712,64,0)/VLOOKUP($A326,'5on5'!$A$3:$CZ$712,94,0)</f>
        <v>10.012491217112967</v>
      </c>
      <c r="V326" s="1">
        <f>IF( VLOOKUP($A326,'5on5'!$A$3:$CZ$712,64,0)&lt;40,"",  VLOOKUP($A326,'5on5'!$A$3:$CZ$712,19,0))</f>
        <v>12.28</v>
      </c>
      <c r="W326">
        <f>VLOOKUP($A326,'5on5'!$A$3:$CZ$712,14,0)</f>
        <v>1.41</v>
      </c>
      <c r="X326" s="1">
        <f>IF(ISERROR(VLOOKUP($A326,pp!$A$3:$CZ$712,64,0)),"",60*VLOOKUP($A326,pp!$A$3:$CZ$712,64,0)/VLOOKUP($A326,pp!$A$3:$CZ$712,94,0))</f>
        <v>18.978156513973133</v>
      </c>
      <c r="Y326" s="1">
        <f>IF(X326="","",IF(VLOOKUP($A326,pp!$A$3:$CZ$712,64,0)&lt;20,"",  VLOOKUP($A326,pp!$A$3:$CZ$712,19,0)))</f>
        <v>15.29</v>
      </c>
      <c r="Z326" s="1">
        <f>IF(ISERROR( VLOOKUP($A326,pp!$A$3:$CZ$712,14,0)  ),"",VLOOKUP($A326,pp!$A$3:$CZ$712,14,0))</f>
        <v>3.57</v>
      </c>
      <c r="AA326">
        <f>VLOOKUP($A326,'5on5'!$A$3:$CZ$712,41,0)/VLOOKUP($A326,'5on5'!$A$3:$CZ$712,94,0)</f>
        <v>6.3431961901787806E-2</v>
      </c>
      <c r="AB326" t="str">
        <f>IF(ISERROR(VLOOKUP($A326,pk!$A$3:$CZ$712,41,0)),"",IF( VLOOKUP($A326,pk!$A$3:$CZ$712,94,0)&lt;75,"",VLOOKUP($A326,pk!$A$3:$CZ$712,41,0)/VLOOKUP($A326,pk!$A$3:$CZ$712,94,0)))</f>
        <v/>
      </c>
      <c r="AC326">
        <f>(VLOOKUP($A326,allsit!$A$3:$CZ$712,84,0)+VLOOKUP($A326,allsit!$A$3:$CZ$712,85,0))    /VLOOKUP($A326,allsit!$A$3:$CZ$712,94,0)</f>
        <v>6.966489033166233E-2</v>
      </c>
      <c r="AD326">
        <f>VLOOKUP($A326,'5on5'!$A$3:$CZ$712,93,0)</f>
        <v>0.41</v>
      </c>
    </row>
    <row r="327" spans="1:30">
      <c r="A327" t="s">
        <v>837</v>
      </c>
      <c r="B327" t="s">
        <v>838</v>
      </c>
      <c r="C327" t="s">
        <v>68</v>
      </c>
      <c r="D327" t="s">
        <v>839</v>
      </c>
      <c r="E327" s="25">
        <f>VLOOKUP($A327,allsit!$A$3:$CZ$712,10,0)</f>
        <v>9</v>
      </c>
      <c r="F327" s="25">
        <f>VLOOKUP($A327,allsit!$A$3:$CZ$712,11,0)</f>
        <v>14</v>
      </c>
      <c r="G327" s="4">
        <f>60*VLOOKUP($A327,allsit!$A$3:$CZ$712,71,0)/VLOOKUP($A327,allsit!$A$3:$CZ$712,94,0)</f>
        <v>0.19340904939452225</v>
      </c>
      <c r="H327" s="26">
        <f>VLOOKUP($A327,'5on5'!$A$3:$CZ$712,94,0)/VLOOKUP($A327,'5on5'!$A$3:$CZ$712,5,0)</f>
        <v>12.303188405797101</v>
      </c>
      <c r="I327" s="26">
        <f>IF( ISERROR(VLOOKUP($A327,pp!$A$3:$CZ$712,94,0)),0,  VLOOKUP($A327,pp!$A$3:$CZ$712,94,0)/VLOOKUP($A327,pp!$A$3:$CZ$712,5,0))</f>
        <v>0.70029850746268663</v>
      </c>
      <c r="J327" s="26">
        <f>IF( ISERROR(VLOOKUP($A327,pk!$A$3:$CZ$712,94,0)),0,  VLOOKUP($A327,pk!$A$3:$CZ$712,94,0)/VLOOKUP($A327,pk!$A$3:$CZ$712,5,0))</f>
        <v>0.21164179104477612</v>
      </c>
      <c r="K327" s="26">
        <f>VLOOKUP($A327,allsit!$A$3:$CZ$712,98,0)</f>
        <v>17.12</v>
      </c>
      <c r="L327" s="1" t="str">
        <f>IF( SUM(VLOOKUP($A327,'5on5'!$A$3:$CZ$712,78,0), VLOOKUP($A327,'5on5'!$A$3:$CZ$712,79,0))&lt;60,"",  100*VLOOKUP($A327,'5on5'!$A$3:$CZ$712,78,0)/SUM(VLOOKUP($A327,'5on5'!$A$3:$CZ$712,78,0), VLOOKUP($A327,'5on5'!$A$3:$CZ$712,79,0))             )</f>
        <v/>
      </c>
      <c r="M327" s="28">
        <f>60*VLOOKUP($A327,'5on5'!$A$3:$CZ$712,90,0)/VLOOKUP($A327,'5on5'!$A$3:$CZ$712,94,0)</f>
        <v>1.7669509494416435</v>
      </c>
      <c r="N327" s="28">
        <f>60*VLOOKUP($A327,'5on5'!$A$3:$CZ$712,89,0)/VLOOKUP($A327,'5on5'!$A$3:$CZ$712,94,0)</f>
        <v>1.9083070253969752</v>
      </c>
      <c r="O327" s="28">
        <f t="shared" si="10"/>
        <v>-0.14135607595533162</v>
      </c>
      <c r="P327" s="28">
        <f>VLOOKUP($A327,'5on5'!$A$3:$CZ$712,37,0)</f>
        <v>51.95</v>
      </c>
      <c r="Q327" s="28">
        <f>VLOOKUP($A327,'5on5'!$A$3:$CZ$712,38,0)</f>
        <v>52.3</v>
      </c>
      <c r="R327" s="4">
        <f t="shared" si="11"/>
        <v>-0.34999999999999432</v>
      </c>
      <c r="S327" s="28">
        <f>P327-VLOOKUP($A327,'5on5'!$A$3:$CZ$712,101,0)</f>
        <v>-1.6199999999999974</v>
      </c>
      <c r="T327" s="28">
        <f>Q327-VLOOKUP($A327,'5on5'!$A$3:$CZ$712,102,0)</f>
        <v>-3.6500000000000057</v>
      </c>
      <c r="U327" s="3">
        <f>60*VLOOKUP($A327,'5on5'!$A$3:$CZ$712,64,0)/VLOOKUP($A327,'5on5'!$A$3:$CZ$712,94,0)</f>
        <v>5.6542430382132594</v>
      </c>
      <c r="V327" s="1">
        <f>IF( VLOOKUP($A327,'5on5'!$A$3:$CZ$712,64,0)&lt;40,"",  VLOOKUP($A327,'5on5'!$A$3:$CZ$712,19,0))</f>
        <v>8.75</v>
      </c>
      <c r="W327">
        <f>VLOOKUP($A327,'5on5'!$A$3:$CZ$712,14,0)</f>
        <v>0.92</v>
      </c>
      <c r="X327" s="1">
        <f>IF(ISERROR(VLOOKUP($A327,pp!$A$3:$CZ$712,64,0)),"",60*VLOOKUP($A327,pp!$A$3:$CZ$712,64,0)/VLOOKUP($A327,pp!$A$3:$CZ$712,94,0))</f>
        <v>3.836317135549872</v>
      </c>
      <c r="Y327" s="1" t="str">
        <f>IF(X327="","",IF(VLOOKUP($A327,pp!$A$3:$CZ$712,64,0)&lt;20,"",  VLOOKUP($A327,pp!$A$3:$CZ$712,19,0)))</f>
        <v/>
      </c>
      <c r="Z327" s="1">
        <f>IF(ISERROR( VLOOKUP($A327,pp!$A$3:$CZ$712,14,0)  ),"",VLOOKUP($A327,pp!$A$3:$CZ$712,14,0))</f>
        <v>1.28</v>
      </c>
      <c r="AA327">
        <f>VLOOKUP($A327,'5on5'!$A$3:$CZ$712,41,0)/VLOOKUP($A327,'5on5'!$A$3:$CZ$712,94,0)</f>
        <v>3.6516986288460632E-2</v>
      </c>
      <c r="AB327" t="str">
        <f>IF(ISERROR(VLOOKUP($A327,pk!$A$3:$CZ$712,41,0)),"",IF( VLOOKUP($A327,pk!$A$3:$CZ$712,94,0)&lt;75,"",VLOOKUP($A327,pk!$A$3:$CZ$712,41,0)/VLOOKUP($A327,pk!$A$3:$CZ$712,94,0)))</f>
        <v/>
      </c>
      <c r="AC327">
        <f>(VLOOKUP($A327,allsit!$A$3:$CZ$712,84,0)+VLOOKUP($A327,allsit!$A$3:$CZ$712,85,0))    /VLOOKUP($A327,allsit!$A$3:$CZ$712,94,0)</f>
        <v>0.20415399658310679</v>
      </c>
      <c r="AD327">
        <f>VLOOKUP($A327,'5on5'!$A$3:$CZ$712,93,0)</f>
        <v>0.21</v>
      </c>
    </row>
    <row r="328" spans="1:30">
      <c r="A328" t="s">
        <v>248</v>
      </c>
      <c r="B328" t="s">
        <v>249</v>
      </c>
      <c r="C328" t="s">
        <v>100</v>
      </c>
      <c r="D328" t="s">
        <v>88</v>
      </c>
      <c r="E328" s="25">
        <f>VLOOKUP($A328,allsit!$A$3:$CZ$712,10,0)</f>
        <v>6</v>
      </c>
      <c r="F328" s="25">
        <f>VLOOKUP($A328,allsit!$A$3:$CZ$712,11,0)</f>
        <v>13</v>
      </c>
      <c r="G328" s="4">
        <f>60*VLOOKUP($A328,allsit!$A$3:$CZ$712,71,0)/VLOOKUP($A328,allsit!$A$3:$CZ$712,94,0)</f>
        <v>-0.19887524997514058</v>
      </c>
      <c r="H328" s="26">
        <f>VLOOKUP($A328,'5on5'!$A$3:$CZ$712,94,0)/VLOOKUP($A328,'5on5'!$A$3:$CZ$712,5,0)</f>
        <v>13.731052631578947</v>
      </c>
      <c r="I328" s="26">
        <f>IF( ISERROR(VLOOKUP($A328,pp!$A$3:$CZ$712,94,0)),0,  VLOOKUP($A328,pp!$A$3:$CZ$712,94,0)/VLOOKUP($A328,pp!$A$3:$CZ$712,5,0))</f>
        <v>1.5061111111111112</v>
      </c>
      <c r="J328" s="26">
        <f>IF( ISERROR(VLOOKUP($A328,pk!$A$3:$CZ$712,94,0)),0,  VLOOKUP($A328,pk!$A$3:$CZ$712,94,0)/VLOOKUP($A328,pk!$A$3:$CZ$712,5,0))</f>
        <v>0</v>
      </c>
      <c r="K328" s="26">
        <f>VLOOKUP($A328,allsit!$A$3:$CZ$712,98,0)</f>
        <v>17.39</v>
      </c>
      <c r="L328" s="1" t="str">
        <f>IF( SUM(VLOOKUP($A328,'5on5'!$A$3:$CZ$712,78,0), VLOOKUP($A328,'5on5'!$A$3:$CZ$712,79,0))&lt;60,"",  100*VLOOKUP($A328,'5on5'!$A$3:$CZ$712,78,0)/SUM(VLOOKUP($A328,'5on5'!$A$3:$CZ$712,78,0), VLOOKUP($A328,'5on5'!$A$3:$CZ$712,79,0))             )</f>
        <v/>
      </c>
      <c r="M328" s="28">
        <f>60*VLOOKUP($A328,'5on5'!$A$3:$CZ$712,90,0)/VLOOKUP($A328,'5on5'!$A$3:$CZ$712,94,0)</f>
        <v>3.4497297711679256</v>
      </c>
      <c r="N328" s="28">
        <f>60*VLOOKUP($A328,'5on5'!$A$3:$CZ$712,89,0)/VLOOKUP($A328,'5on5'!$A$3:$CZ$712,94,0)</f>
        <v>2.2998198474452836</v>
      </c>
      <c r="O328" s="28">
        <f t="shared" si="10"/>
        <v>1.149909923722642</v>
      </c>
      <c r="P328" s="28">
        <f>VLOOKUP($A328,'5on5'!$A$3:$CZ$712,37,0)</f>
        <v>58.95</v>
      </c>
      <c r="Q328" s="28">
        <f>VLOOKUP($A328,'5on5'!$A$3:$CZ$712,38,0)</f>
        <v>46.53</v>
      </c>
      <c r="R328" s="4">
        <f t="shared" si="11"/>
        <v>12.420000000000002</v>
      </c>
      <c r="S328" s="28">
        <f>P328-VLOOKUP($A328,'5on5'!$A$3:$CZ$712,101,0)</f>
        <v>1.9500000000000028</v>
      </c>
      <c r="T328" s="28">
        <f>Q328-VLOOKUP($A328,'5on5'!$A$3:$CZ$712,102,0)</f>
        <v>-7.6499999999999986</v>
      </c>
      <c r="U328" s="3">
        <f>60*VLOOKUP($A328,'5on5'!$A$3:$CZ$712,64,0)/VLOOKUP($A328,'5on5'!$A$3:$CZ$712,94,0)</f>
        <v>5.9795316033577377</v>
      </c>
      <c r="V328" s="1">
        <f>IF( VLOOKUP($A328,'5on5'!$A$3:$CZ$712,64,0)&lt;40,"",  VLOOKUP($A328,'5on5'!$A$3:$CZ$712,19,0))</f>
        <v>7.69</v>
      </c>
      <c r="W328">
        <f>VLOOKUP($A328,'5on5'!$A$3:$CZ$712,14,0)</f>
        <v>0.69</v>
      </c>
      <c r="X328" s="1">
        <f>IF(ISERROR(VLOOKUP($A328,pp!$A$3:$CZ$712,64,0)),"",60*VLOOKUP($A328,pp!$A$3:$CZ$712,64,0)/VLOOKUP($A328,pp!$A$3:$CZ$712,94,0))</f>
        <v>7.3773515308004427</v>
      </c>
      <c r="Y328" s="1" t="str">
        <f>IF(X328="","",IF(VLOOKUP($A328,pp!$A$3:$CZ$712,64,0)&lt;20,"",  VLOOKUP($A328,pp!$A$3:$CZ$712,19,0)))</f>
        <v/>
      </c>
      <c r="Z328" s="1">
        <f>IF(ISERROR( VLOOKUP($A328,pp!$A$3:$CZ$712,14,0)  ),"",VLOOKUP($A328,pp!$A$3:$CZ$712,14,0))</f>
        <v>2.95</v>
      </c>
      <c r="AA328">
        <f>VLOOKUP($A328,'5on5'!$A$3:$CZ$712,41,0)/VLOOKUP($A328,'5on5'!$A$3:$CZ$712,94,0)</f>
        <v>7.5382983888484301E-2</v>
      </c>
      <c r="AB328" t="str">
        <f>IF(ISERROR(VLOOKUP($A328,pk!$A$3:$CZ$712,41,0)),"",IF( VLOOKUP($A328,pk!$A$3:$CZ$712,94,0)&lt;75,"",VLOOKUP($A328,pk!$A$3:$CZ$712,41,0)/VLOOKUP($A328,pk!$A$3:$CZ$712,94,0)))</f>
        <v/>
      </c>
      <c r="AC328">
        <f>(VLOOKUP($A328,allsit!$A$3:$CZ$712,84,0)+VLOOKUP($A328,allsit!$A$3:$CZ$712,85,0))    /VLOOKUP($A328,allsit!$A$3:$CZ$712,94,0)</f>
        <v>0.11048624998618921</v>
      </c>
      <c r="AD328">
        <f>VLOOKUP($A328,'5on5'!$A$3:$CZ$712,93,0)</f>
        <v>0.08</v>
      </c>
    </row>
    <row r="329" spans="1:30">
      <c r="A329" t="s">
        <v>187</v>
      </c>
      <c r="B329" t="s">
        <v>188</v>
      </c>
      <c r="C329" t="s">
        <v>124</v>
      </c>
      <c r="D329" t="s">
        <v>77</v>
      </c>
      <c r="E329" s="25">
        <f>VLOOKUP($A329,allsit!$A$3:$CZ$712,10,0)</f>
        <v>16</v>
      </c>
      <c r="F329" s="25">
        <f>VLOOKUP($A329,allsit!$A$3:$CZ$712,11,0)</f>
        <v>27</v>
      </c>
      <c r="G329" s="4">
        <f>60*VLOOKUP($A329,allsit!$A$3:$CZ$712,71,0)/VLOOKUP($A329,allsit!$A$3:$CZ$712,94,0)</f>
        <v>0.52822481248019149</v>
      </c>
      <c r="H329" s="26">
        <f>VLOOKUP($A329,'5on5'!$A$3:$CZ$712,94,0)/VLOOKUP($A329,'5on5'!$A$3:$CZ$712,5,0)</f>
        <v>13.128970588235294</v>
      </c>
      <c r="I329" s="26">
        <f>IF( ISERROR(VLOOKUP($A329,pp!$A$3:$CZ$712,94,0)),0,  VLOOKUP($A329,pp!$A$3:$CZ$712,94,0)/VLOOKUP($A329,pp!$A$3:$CZ$712,5,0))</f>
        <v>2.9081538461538461</v>
      </c>
      <c r="J329" s="26">
        <f>IF( ISERROR(VLOOKUP($A329,pk!$A$3:$CZ$712,94,0)),0,  VLOOKUP($A329,pk!$A$3:$CZ$712,94,0)/VLOOKUP($A329,pk!$A$3:$CZ$712,5,0))</f>
        <v>2.4545454545454547E-2</v>
      </c>
      <c r="K329" s="26">
        <f>VLOOKUP($A329,allsit!$A$3:$CZ$712,98,0)</f>
        <v>17.25</v>
      </c>
      <c r="L329" s="1">
        <f>IF( SUM(VLOOKUP($A329,'5on5'!$A$3:$CZ$712,78,0), VLOOKUP($A329,'5on5'!$A$3:$CZ$712,79,0))&lt;60,"",  100*VLOOKUP($A329,'5on5'!$A$3:$CZ$712,78,0)/SUM(VLOOKUP($A329,'5on5'!$A$3:$CZ$712,78,0), VLOOKUP($A329,'5on5'!$A$3:$CZ$712,79,0))             )</f>
        <v>53.846153846153847</v>
      </c>
      <c r="M329" s="28">
        <f>60*VLOOKUP($A329,'5on5'!$A$3:$CZ$712,90,0)/VLOOKUP($A329,'5on5'!$A$3:$CZ$712,94,0)</f>
        <v>2.2850230182465809</v>
      </c>
      <c r="N329" s="28">
        <f>60*VLOOKUP($A329,'5on5'!$A$3:$CZ$712,89,0)/VLOOKUP($A329,'5on5'!$A$3:$CZ$712,94,0)</f>
        <v>1.4113377465640646</v>
      </c>
      <c r="O329" s="28">
        <f t="shared" si="10"/>
        <v>0.87368527168251631</v>
      </c>
      <c r="P329" s="28">
        <f>VLOOKUP($A329,'5on5'!$A$3:$CZ$712,37,0)</f>
        <v>65.12</v>
      </c>
      <c r="Q329" s="28">
        <f>VLOOKUP($A329,'5on5'!$A$3:$CZ$712,38,0)</f>
        <v>52.29</v>
      </c>
      <c r="R329" s="4">
        <f t="shared" si="11"/>
        <v>12.830000000000005</v>
      </c>
      <c r="S329" s="28">
        <f>P329-VLOOKUP($A329,'5on5'!$A$3:$CZ$712,101,0)</f>
        <v>6.1500000000000057</v>
      </c>
      <c r="T329" s="28">
        <f>Q329-VLOOKUP($A329,'5on5'!$A$3:$CZ$712,102,0)</f>
        <v>-0.28999999999999915</v>
      </c>
      <c r="U329" s="3">
        <f>60*VLOOKUP($A329,'5on5'!$A$3:$CZ$712,64,0)/VLOOKUP($A329,'5on5'!$A$3:$CZ$712,94,0)</f>
        <v>11.021875735071744</v>
      </c>
      <c r="V329" s="1">
        <f>IF( VLOOKUP($A329,'5on5'!$A$3:$CZ$712,64,0)&lt;40,"",  VLOOKUP($A329,'5on5'!$A$3:$CZ$712,19,0))</f>
        <v>4.2699999999999996</v>
      </c>
      <c r="W329">
        <f>VLOOKUP($A329,'5on5'!$A$3:$CZ$712,14,0)</f>
        <v>1.34</v>
      </c>
      <c r="X329" s="1">
        <f>IF(ISERROR(VLOOKUP($A329,pp!$A$3:$CZ$712,64,0)),"",60*VLOOKUP($A329,pp!$A$3:$CZ$712,64,0)/VLOOKUP($A329,pp!$A$3:$CZ$712,94,0))</f>
        <v>16.822726551341056</v>
      </c>
      <c r="Y329" s="1">
        <f>IF(X329="","",IF(VLOOKUP($A329,pp!$A$3:$CZ$712,64,0)&lt;20,"",  VLOOKUP($A329,pp!$A$3:$CZ$712,19,0)))</f>
        <v>15.09</v>
      </c>
      <c r="Z329" s="1">
        <f>IF(ISERROR( VLOOKUP($A329,pp!$A$3:$CZ$712,14,0)  ),"",VLOOKUP($A329,pp!$A$3:$CZ$712,14,0))</f>
        <v>1.9</v>
      </c>
      <c r="AA329">
        <f>VLOOKUP($A329,'5on5'!$A$3:$CZ$712,41,0)/VLOOKUP($A329,'5on5'!$A$3:$CZ$712,94,0)</f>
        <v>7.1686996650873122E-2</v>
      </c>
      <c r="AB329" t="str">
        <f>IF(ISERROR(VLOOKUP($A329,pk!$A$3:$CZ$712,41,0)),"",IF( VLOOKUP($A329,pk!$A$3:$CZ$712,94,0)&lt;75,"",VLOOKUP($A329,pk!$A$3:$CZ$712,41,0)/VLOOKUP($A329,pk!$A$3:$CZ$712,94,0)))</f>
        <v/>
      </c>
      <c r="AC329">
        <f>(VLOOKUP($A329,allsit!$A$3:$CZ$712,84,0)+VLOOKUP($A329,allsit!$A$3:$CZ$712,85,0))    /VLOOKUP($A329,allsit!$A$3:$CZ$712,94,0)</f>
        <v>0.16286931718139239</v>
      </c>
      <c r="AD329">
        <f>VLOOKUP($A329,'5on5'!$A$3:$CZ$712,93,0)</f>
        <v>-7.0000000000000007E-2</v>
      </c>
    </row>
    <row r="330" spans="1:30">
      <c r="A330" t="s">
        <v>323</v>
      </c>
      <c r="B330" t="s">
        <v>324</v>
      </c>
      <c r="C330" t="s">
        <v>119</v>
      </c>
      <c r="D330" t="s">
        <v>77</v>
      </c>
      <c r="E330" s="25">
        <f>VLOOKUP($A330,allsit!$A$3:$CZ$712,10,0)</f>
        <v>15</v>
      </c>
      <c r="F330" s="25">
        <f>VLOOKUP($A330,allsit!$A$3:$CZ$712,11,0)</f>
        <v>11</v>
      </c>
      <c r="G330" s="4">
        <f>60*VLOOKUP($A330,allsit!$A$3:$CZ$712,71,0)/VLOOKUP($A330,allsit!$A$3:$CZ$712,94,0)</f>
        <v>0.60111205730601613</v>
      </c>
      <c r="H330" s="26">
        <f>VLOOKUP($A330,'5on5'!$A$3:$CZ$712,94,0)/VLOOKUP($A330,'5on5'!$A$3:$CZ$712,5,0)</f>
        <v>11.705063291139242</v>
      </c>
      <c r="I330" s="26">
        <f>IF( ISERROR(VLOOKUP($A330,pp!$A$3:$CZ$712,94,0)),0,  VLOOKUP($A330,pp!$A$3:$CZ$712,94,0)/VLOOKUP($A330,pp!$A$3:$CZ$712,5,0))</f>
        <v>2.8498684210526317</v>
      </c>
      <c r="J330" s="26">
        <f>IF( ISERROR(VLOOKUP($A330,pk!$A$3:$CZ$712,94,0)),0,  VLOOKUP($A330,pk!$A$3:$CZ$712,94,0)/VLOOKUP($A330,pk!$A$3:$CZ$712,5,0))</f>
        <v>7.8181818181818172E-2</v>
      </c>
      <c r="K330" s="26">
        <f>VLOOKUP($A330,allsit!$A$3:$CZ$712,98,0)</f>
        <v>16.920000000000002</v>
      </c>
      <c r="L330" s="1">
        <f>IF( SUM(VLOOKUP($A330,'5on5'!$A$3:$CZ$712,78,0), VLOOKUP($A330,'5on5'!$A$3:$CZ$712,79,0))&lt;60,"",  100*VLOOKUP($A330,'5on5'!$A$3:$CZ$712,78,0)/SUM(VLOOKUP($A330,'5on5'!$A$3:$CZ$712,78,0), VLOOKUP($A330,'5on5'!$A$3:$CZ$712,79,0))             )</f>
        <v>50.074962518740627</v>
      </c>
      <c r="M330" s="28">
        <f>60*VLOOKUP($A330,'5on5'!$A$3:$CZ$712,90,0)/VLOOKUP($A330,'5on5'!$A$3:$CZ$712,94,0)</f>
        <v>0.77863090732129336</v>
      </c>
      <c r="N330" s="28">
        <f>60*VLOOKUP($A330,'5on5'!$A$3:$CZ$712,89,0)/VLOOKUP($A330,'5on5'!$A$3:$CZ$712,94,0)</f>
        <v>0.84351681626473451</v>
      </c>
      <c r="O330" s="28">
        <f t="shared" si="10"/>
        <v>-6.4885908943441151E-2</v>
      </c>
      <c r="P330" s="28">
        <f>VLOOKUP($A330,'5on5'!$A$3:$CZ$712,37,0)</f>
        <v>59.11</v>
      </c>
      <c r="Q330" s="28">
        <f>VLOOKUP($A330,'5on5'!$A$3:$CZ$712,38,0)</f>
        <v>50.61</v>
      </c>
      <c r="R330" s="4">
        <f t="shared" si="11"/>
        <v>8.5</v>
      </c>
      <c r="S330" s="28">
        <f>P330-VLOOKUP($A330,'5on5'!$A$3:$CZ$712,101,0)</f>
        <v>0.33999999999999631</v>
      </c>
      <c r="T330" s="28">
        <f>Q330-VLOOKUP($A330,'5on5'!$A$3:$CZ$712,102,0)</f>
        <v>-1.4399999999999977</v>
      </c>
      <c r="U330" s="3">
        <f>60*VLOOKUP($A330,'5on5'!$A$3:$CZ$712,64,0)/VLOOKUP($A330,'5on5'!$A$3:$CZ$712,94,0)</f>
        <v>7.5916513463826103</v>
      </c>
      <c r="V330" s="1">
        <f>IF( VLOOKUP($A330,'5on5'!$A$3:$CZ$712,64,0)&lt;40,"",  VLOOKUP($A330,'5on5'!$A$3:$CZ$712,19,0))</f>
        <v>6.84</v>
      </c>
      <c r="W330">
        <f>VLOOKUP($A330,'5on5'!$A$3:$CZ$712,14,0)</f>
        <v>0.52</v>
      </c>
      <c r="X330" s="1">
        <f>IF(ISERROR(VLOOKUP($A330,pp!$A$3:$CZ$712,64,0)),"",60*VLOOKUP($A330,pp!$A$3:$CZ$712,64,0)/VLOOKUP($A330,pp!$A$3:$CZ$712,94,0))</f>
        <v>5.2634008957015554</v>
      </c>
      <c r="Y330" s="1" t="str">
        <f>IF(X330="","",IF(VLOOKUP($A330,pp!$A$3:$CZ$712,64,0)&lt;20,"",  VLOOKUP($A330,pp!$A$3:$CZ$712,19,0)))</f>
        <v/>
      </c>
      <c r="Z330" s="1">
        <f>IF(ISERROR( VLOOKUP($A330,pp!$A$3:$CZ$712,14,0)  ),"",VLOOKUP($A330,pp!$A$3:$CZ$712,14,0))</f>
        <v>0.28000000000000003</v>
      </c>
      <c r="AA330">
        <f>VLOOKUP($A330,'5on5'!$A$3:$CZ$712,41,0)/VLOOKUP($A330,'5on5'!$A$3:$CZ$712,94,0)</f>
        <v>4.5420136260408778E-2</v>
      </c>
      <c r="AB330" t="str">
        <f>IF(ISERROR(VLOOKUP($A330,pk!$A$3:$CZ$712,41,0)),"",IF( VLOOKUP($A330,pk!$A$3:$CZ$712,94,0)&lt;75,"",VLOOKUP($A330,pk!$A$3:$CZ$712,41,0)/VLOOKUP($A330,pk!$A$3:$CZ$712,94,0)))</f>
        <v/>
      </c>
      <c r="AC330">
        <f>(VLOOKUP($A330,allsit!$A$3:$CZ$712,84,0)+VLOOKUP($A330,allsit!$A$3:$CZ$712,85,0))    /VLOOKUP($A330,allsit!$A$3:$CZ$712,94,0)</f>
        <v>0.25296799078294846</v>
      </c>
      <c r="AD330">
        <f>VLOOKUP($A330,'5on5'!$A$3:$CZ$712,93,0)</f>
        <v>0.26</v>
      </c>
    </row>
    <row r="331" spans="1:30">
      <c r="A331" t="s">
        <v>240</v>
      </c>
      <c r="B331" t="s">
        <v>241</v>
      </c>
      <c r="C331" t="s">
        <v>68</v>
      </c>
      <c r="D331" t="s">
        <v>81</v>
      </c>
      <c r="E331" s="25">
        <f>VLOOKUP($A331,allsit!$A$3:$CZ$712,10,0)</f>
        <v>13</v>
      </c>
      <c r="F331" s="25">
        <f>VLOOKUP($A331,allsit!$A$3:$CZ$712,11,0)</f>
        <v>23</v>
      </c>
      <c r="G331" s="4">
        <f>60*VLOOKUP($A331,allsit!$A$3:$CZ$712,71,0)/VLOOKUP($A331,allsit!$A$3:$CZ$712,94,0)</f>
        <v>0.88020994637239403</v>
      </c>
      <c r="H331" s="26">
        <f>VLOOKUP($A331,'5on5'!$A$3:$CZ$712,94,0)/VLOOKUP($A331,'5on5'!$A$3:$CZ$712,5,0)</f>
        <v>11.691392405063292</v>
      </c>
      <c r="I331" s="26">
        <f>IF( ISERROR(VLOOKUP($A331,pp!$A$3:$CZ$712,94,0)),0,  VLOOKUP($A331,pp!$A$3:$CZ$712,94,0)/VLOOKUP($A331,pp!$A$3:$CZ$712,5,0))</f>
        <v>2.4029113924050636</v>
      </c>
      <c r="J331" s="26">
        <f>IF( ISERROR(VLOOKUP($A331,pk!$A$3:$CZ$712,94,0)),0,  VLOOKUP($A331,pk!$A$3:$CZ$712,94,0)/VLOOKUP($A331,pk!$A$3:$CZ$712,5,0))</f>
        <v>0.60063291139240504</v>
      </c>
      <c r="K331" s="26">
        <f>VLOOKUP($A331,allsit!$A$3:$CZ$712,98,0)</f>
        <v>17.29</v>
      </c>
      <c r="L331" s="1">
        <f>IF( SUM(VLOOKUP($A331,'5on5'!$A$3:$CZ$712,78,0), VLOOKUP($A331,'5on5'!$A$3:$CZ$712,79,0))&lt;60,"",  100*VLOOKUP($A331,'5on5'!$A$3:$CZ$712,78,0)/SUM(VLOOKUP($A331,'5on5'!$A$3:$CZ$712,78,0), VLOOKUP($A331,'5on5'!$A$3:$CZ$712,79,0))             )</f>
        <v>50.063371356147023</v>
      </c>
      <c r="M331" s="28">
        <f>60*VLOOKUP($A331,'5on5'!$A$3:$CZ$712,90,0)/VLOOKUP($A331,'5on5'!$A$3:$CZ$712,94,0)</f>
        <v>1.2992356163790304</v>
      </c>
      <c r="N331" s="28">
        <f>60*VLOOKUP($A331,'5on5'!$A$3:$CZ$712,89,0)/VLOOKUP($A331,'5on5'!$A$3:$CZ$712,94,0)</f>
        <v>1.3641973971979819</v>
      </c>
      <c r="O331" s="28">
        <f t="shared" si="10"/>
        <v>-6.4961780818951542E-2</v>
      </c>
      <c r="P331" s="28">
        <f>VLOOKUP($A331,'5on5'!$A$3:$CZ$712,37,0)</f>
        <v>55.28</v>
      </c>
      <c r="Q331" s="28">
        <f>VLOOKUP($A331,'5on5'!$A$3:$CZ$712,38,0)</f>
        <v>44.69</v>
      </c>
      <c r="R331" s="4">
        <f t="shared" si="11"/>
        <v>10.590000000000003</v>
      </c>
      <c r="S331" s="28">
        <f>P331-VLOOKUP($A331,'5on5'!$A$3:$CZ$712,101,0)</f>
        <v>2.230000000000004</v>
      </c>
      <c r="T331" s="28">
        <f>Q331-VLOOKUP($A331,'5on5'!$A$3:$CZ$712,102,0)</f>
        <v>-1.6400000000000006</v>
      </c>
      <c r="U331" s="3">
        <f>60*VLOOKUP($A331,'5on5'!$A$3:$CZ$712,64,0)/VLOOKUP($A331,'5on5'!$A$3:$CZ$712,94,0)</f>
        <v>6.1064073969814423</v>
      </c>
      <c r="V331" s="1">
        <f>IF( VLOOKUP($A331,'5on5'!$A$3:$CZ$712,64,0)&lt;40,"",  VLOOKUP($A331,'5on5'!$A$3:$CZ$712,19,0))</f>
        <v>7.45</v>
      </c>
      <c r="W331">
        <f>VLOOKUP($A331,'5on5'!$A$3:$CZ$712,14,0)</f>
        <v>0.97</v>
      </c>
      <c r="X331" s="1">
        <f>IF(ISERROR(VLOOKUP($A331,pp!$A$3:$CZ$712,64,0)),"",60*VLOOKUP($A331,pp!$A$3:$CZ$712,64,0)/VLOOKUP($A331,pp!$A$3:$CZ$712,94,0))</f>
        <v>7.5857346046462624</v>
      </c>
      <c r="Y331" s="1">
        <f>IF(X331="","",IF(VLOOKUP($A331,pp!$A$3:$CZ$712,64,0)&lt;20,"",  VLOOKUP($A331,pp!$A$3:$CZ$712,19,0)))</f>
        <v>20.83</v>
      </c>
      <c r="Z331" s="1">
        <f>IF(ISERROR( VLOOKUP($A331,pp!$A$3:$CZ$712,14,0)  ),"",VLOOKUP($A331,pp!$A$3:$CZ$712,14,0))</f>
        <v>1.9</v>
      </c>
      <c r="AA331">
        <f>VLOOKUP($A331,'5on5'!$A$3:$CZ$712,41,0)/VLOOKUP($A331,'5on5'!$A$3:$CZ$712,94,0)</f>
        <v>4.6555942920248589E-2</v>
      </c>
      <c r="AB331" t="str">
        <f>IF(ISERROR(VLOOKUP($A331,pk!$A$3:$CZ$712,41,0)),"",IF( VLOOKUP($A331,pk!$A$3:$CZ$712,94,0)&lt;75,"",VLOOKUP($A331,pk!$A$3:$CZ$712,41,0)/VLOOKUP($A331,pk!$A$3:$CZ$712,94,0)))</f>
        <v/>
      </c>
      <c r="AC331">
        <f>(VLOOKUP($A331,allsit!$A$3:$CZ$712,84,0)+VLOOKUP($A331,allsit!$A$3:$CZ$712,85,0))    /VLOOKUP($A331,allsit!$A$3:$CZ$712,94,0)</f>
        <v>0.1035061696197167</v>
      </c>
      <c r="AD331">
        <f>VLOOKUP($A331,'5on5'!$A$3:$CZ$712,93,0)</f>
        <v>0.26</v>
      </c>
    </row>
    <row r="332" spans="1:30">
      <c r="A332" t="s">
        <v>1103</v>
      </c>
      <c r="B332" t="s">
        <v>1104</v>
      </c>
      <c r="C332" t="s">
        <v>68</v>
      </c>
      <c r="D332" t="s">
        <v>1105</v>
      </c>
      <c r="E332" s="25">
        <f>VLOOKUP($A332,allsit!$A$3:$CZ$712,10,0)</f>
        <v>7</v>
      </c>
      <c r="F332" s="25">
        <f>VLOOKUP($A332,allsit!$A$3:$CZ$712,11,0)</f>
        <v>11</v>
      </c>
      <c r="G332" s="4">
        <f>60*VLOOKUP($A332,allsit!$A$3:$CZ$712,71,0)/VLOOKUP($A332,allsit!$A$3:$CZ$712,94,0)</f>
        <v>-0.12852919754937664</v>
      </c>
      <c r="H332" s="26">
        <f>VLOOKUP($A332,'5on5'!$A$3:$CZ$712,94,0)/VLOOKUP($A332,'5on5'!$A$3:$CZ$712,5,0)</f>
        <v>12.25112676056338</v>
      </c>
      <c r="I332" s="26">
        <f>IF( ISERROR(VLOOKUP($A332,pp!$A$3:$CZ$712,94,0)),0,  VLOOKUP($A332,pp!$A$3:$CZ$712,94,0)/VLOOKUP($A332,pp!$A$3:$CZ$712,5,0))</f>
        <v>0.62385714285714289</v>
      </c>
      <c r="J332" s="26">
        <f>IF( ISERROR(VLOOKUP($A332,pk!$A$3:$CZ$712,94,0)),0,  VLOOKUP($A332,pk!$A$3:$CZ$712,94,0)/VLOOKUP($A332,pk!$A$3:$CZ$712,5,0))</f>
        <v>1.5072463768115942E-2</v>
      </c>
      <c r="K332" s="26">
        <f>VLOOKUP($A332,allsit!$A$3:$CZ$712,98,0)</f>
        <v>17.010000000000002</v>
      </c>
      <c r="L332" s="1">
        <f>IF( SUM(VLOOKUP($A332,'5on5'!$A$3:$CZ$712,78,0), VLOOKUP($A332,'5on5'!$A$3:$CZ$712,79,0))&lt;60,"",  100*VLOOKUP($A332,'5on5'!$A$3:$CZ$712,78,0)/SUM(VLOOKUP($A332,'5on5'!$A$3:$CZ$712,78,0), VLOOKUP($A332,'5on5'!$A$3:$CZ$712,79,0))             )</f>
        <v>50.693069306930695</v>
      </c>
      <c r="M332" s="28">
        <f>60*VLOOKUP($A332,'5on5'!$A$3:$CZ$712,90,0)/VLOOKUP($A332,'5on5'!$A$3:$CZ$712,94,0)</f>
        <v>2.7591598358299896</v>
      </c>
      <c r="N332" s="28">
        <f>60*VLOOKUP($A332,'5on5'!$A$3:$CZ$712,89,0)/VLOOKUP($A332,'5on5'!$A$3:$CZ$712,94,0)</f>
        <v>2.2073278686639917</v>
      </c>
      <c r="O332" s="28">
        <f t="shared" si="10"/>
        <v>0.55183196716599792</v>
      </c>
      <c r="P332" s="28">
        <f>VLOOKUP($A332,'5on5'!$A$3:$CZ$712,37,0)</f>
        <v>51.67</v>
      </c>
      <c r="Q332" s="28">
        <f>VLOOKUP($A332,'5on5'!$A$3:$CZ$712,38,0)</f>
        <v>57.32</v>
      </c>
      <c r="R332" s="4">
        <f t="shared" si="11"/>
        <v>-5.6499999999999986</v>
      </c>
      <c r="S332" s="28">
        <f>P332-VLOOKUP($A332,'5on5'!$A$3:$CZ$712,101,0)</f>
        <v>-5.6199999999999974</v>
      </c>
      <c r="T332" s="28">
        <f>Q332-VLOOKUP($A332,'5on5'!$A$3:$CZ$712,102,0)</f>
        <v>2.1799999999999997</v>
      </c>
      <c r="U332" s="3">
        <f>60*VLOOKUP($A332,'5on5'!$A$3:$CZ$712,64,0)/VLOOKUP($A332,'5on5'!$A$3:$CZ$712,94,0)</f>
        <v>5.0354667003897307</v>
      </c>
      <c r="V332" s="1">
        <f>IF( VLOOKUP($A332,'5on5'!$A$3:$CZ$712,64,0)&lt;40,"",  VLOOKUP($A332,'5on5'!$A$3:$CZ$712,19,0))</f>
        <v>9.59</v>
      </c>
      <c r="W332">
        <f>VLOOKUP($A332,'5on5'!$A$3:$CZ$712,14,0)</f>
        <v>0.55000000000000004</v>
      </c>
      <c r="X332" s="1">
        <f>IF(ISERROR(VLOOKUP($A332,pp!$A$3:$CZ$712,64,0)),"",60*VLOOKUP($A332,pp!$A$3:$CZ$712,64,0)/VLOOKUP($A332,pp!$A$3:$CZ$712,94,0))</f>
        <v>2.7478818410808334</v>
      </c>
      <c r="Y332" s="1" t="str">
        <f>IF(X332="","",IF(VLOOKUP($A332,pp!$A$3:$CZ$712,64,0)&lt;20,"",  VLOOKUP($A332,pp!$A$3:$CZ$712,19,0)))</f>
        <v/>
      </c>
      <c r="Z332" s="1">
        <f>IF(ISERROR( VLOOKUP($A332,pp!$A$3:$CZ$712,14,0)  ),"",VLOOKUP($A332,pp!$A$3:$CZ$712,14,0))</f>
        <v>1.37</v>
      </c>
      <c r="AA332">
        <f>VLOOKUP($A332,'5on5'!$A$3:$CZ$712,41,0)/VLOOKUP($A332,'5on5'!$A$3:$CZ$712,94,0)</f>
        <v>3.3339848016279039E-2</v>
      </c>
      <c r="AB332" t="str">
        <f>IF(ISERROR(VLOOKUP($A332,pk!$A$3:$CZ$712,41,0)),"",IF( VLOOKUP($A332,pk!$A$3:$CZ$712,94,0)&lt;75,"",VLOOKUP($A332,pk!$A$3:$CZ$712,41,0)/VLOOKUP($A332,pk!$A$3:$CZ$712,94,0)))</f>
        <v/>
      </c>
      <c r="AC332">
        <f>(VLOOKUP($A332,allsit!$A$3:$CZ$712,84,0)+VLOOKUP($A332,allsit!$A$3:$CZ$712,85,0))    /VLOOKUP($A332,allsit!$A$3:$CZ$712,94,0)</f>
        <v>0.24956085857503962</v>
      </c>
      <c r="AD332">
        <f>VLOOKUP($A332,'5on5'!$A$3:$CZ$712,93,0)</f>
        <v>0.34</v>
      </c>
    </row>
    <row r="333" spans="1:30">
      <c r="A333" t="s">
        <v>660</v>
      </c>
      <c r="B333" t="s">
        <v>661</v>
      </c>
      <c r="C333" t="s">
        <v>68</v>
      </c>
      <c r="D333" t="s">
        <v>63</v>
      </c>
      <c r="E333" s="25">
        <f>VLOOKUP($A333,allsit!$A$3:$CZ$712,10,0)</f>
        <v>1</v>
      </c>
      <c r="F333" s="25">
        <f>VLOOKUP($A333,allsit!$A$3:$CZ$712,11,0)</f>
        <v>6</v>
      </c>
      <c r="G333" s="4">
        <f>60*VLOOKUP($A333,allsit!$A$3:$CZ$712,71,0)/VLOOKUP($A333,allsit!$A$3:$CZ$712,94,0)</f>
        <v>0.16221477235860279</v>
      </c>
      <c r="H333" s="26">
        <f>VLOOKUP($A333,'5on5'!$A$3:$CZ$712,94,0)/VLOOKUP($A333,'5on5'!$A$3:$CZ$712,5,0)</f>
        <v>10.060882352941176</v>
      </c>
      <c r="I333" s="26">
        <f>IF( ISERROR(VLOOKUP($A333,pp!$A$3:$CZ$712,94,0)),0,  VLOOKUP($A333,pp!$A$3:$CZ$712,94,0)/VLOOKUP($A333,pp!$A$3:$CZ$712,5,0))</f>
        <v>0.2690909090909091</v>
      </c>
      <c r="J333" s="26">
        <f>IF( ISERROR(VLOOKUP($A333,pk!$A$3:$CZ$712,94,0)),0,  VLOOKUP($A333,pk!$A$3:$CZ$712,94,0)/VLOOKUP($A333,pk!$A$3:$CZ$712,5,0))</f>
        <v>0.28647058823529414</v>
      </c>
      <c r="K333" s="26">
        <f>VLOOKUP($A333,allsit!$A$3:$CZ$712,98,0)</f>
        <v>16.61</v>
      </c>
      <c r="L333" s="1">
        <f>IF( SUM(VLOOKUP($A333,'5on5'!$A$3:$CZ$712,78,0), VLOOKUP($A333,'5on5'!$A$3:$CZ$712,79,0))&lt;60,"",  100*VLOOKUP($A333,'5on5'!$A$3:$CZ$712,78,0)/SUM(VLOOKUP($A333,'5on5'!$A$3:$CZ$712,78,0), VLOOKUP($A333,'5on5'!$A$3:$CZ$712,79,0))             )</f>
        <v>55</v>
      </c>
      <c r="M333" s="28">
        <f>60*VLOOKUP($A333,'5on5'!$A$3:$CZ$712,90,0)/VLOOKUP($A333,'5on5'!$A$3:$CZ$712,94,0)</f>
        <v>1.2278188674832637</v>
      </c>
      <c r="N333" s="28">
        <f>60*VLOOKUP($A333,'5on5'!$A$3:$CZ$712,89,0)/VLOOKUP($A333,'5on5'!$A$3:$CZ$712,94,0)</f>
        <v>0.35080539070950389</v>
      </c>
      <c r="O333" s="28">
        <f t="shared" si="10"/>
        <v>0.87701347677375985</v>
      </c>
      <c r="P333" s="28">
        <f>VLOOKUP($A333,'5on5'!$A$3:$CZ$712,37,0)</f>
        <v>52.8</v>
      </c>
      <c r="Q333" s="28">
        <f>VLOOKUP($A333,'5on5'!$A$3:$CZ$712,38,0)</f>
        <v>47.36</v>
      </c>
      <c r="R333" s="4">
        <f t="shared" si="11"/>
        <v>5.4399999999999977</v>
      </c>
      <c r="S333" s="28">
        <f>P333-VLOOKUP($A333,'5on5'!$A$3:$CZ$712,101,0)</f>
        <v>-3.6799999999999997</v>
      </c>
      <c r="T333" s="28">
        <f>Q333-VLOOKUP($A333,'5on5'!$A$3:$CZ$712,102,0)</f>
        <v>-0.88000000000000256</v>
      </c>
      <c r="U333" s="3">
        <f>60*VLOOKUP($A333,'5on5'!$A$3:$CZ$712,64,0)/VLOOKUP($A333,'5on5'!$A$3:$CZ$712,94,0)</f>
        <v>5.6128862513520623</v>
      </c>
      <c r="V333" s="1" t="str">
        <f>IF( VLOOKUP($A333,'5on5'!$A$3:$CZ$712,64,0)&lt;40,"",  VLOOKUP($A333,'5on5'!$A$3:$CZ$712,19,0))</f>
        <v/>
      </c>
      <c r="W333">
        <f>VLOOKUP($A333,'5on5'!$A$3:$CZ$712,14,0)</f>
        <v>0.88</v>
      </c>
      <c r="X333" s="1">
        <f>IF(ISERROR(VLOOKUP($A333,pp!$A$3:$CZ$712,64,0)),"",60*VLOOKUP($A333,pp!$A$3:$CZ$712,64,0)/VLOOKUP($A333,pp!$A$3:$CZ$712,94,0))</f>
        <v>0</v>
      </c>
      <c r="Y333" s="1" t="str">
        <f>IF(X333="","",IF(VLOOKUP($A333,pp!$A$3:$CZ$712,64,0)&lt;20,"",  VLOOKUP($A333,pp!$A$3:$CZ$712,19,0)))</f>
        <v/>
      </c>
      <c r="Z333" s="1">
        <f>IF(ISERROR( VLOOKUP($A333,pp!$A$3:$CZ$712,14,0)  ),"",VLOOKUP($A333,pp!$A$3:$CZ$712,14,0))</f>
        <v>0</v>
      </c>
      <c r="AA333">
        <f>VLOOKUP($A333,'5on5'!$A$3:$CZ$712,41,0)/VLOOKUP($A333,'5on5'!$A$3:$CZ$712,94,0)</f>
        <v>2.3387026047300259E-2</v>
      </c>
      <c r="AB333" t="str">
        <f>IF(ISERROR(VLOOKUP($A333,pk!$A$3:$CZ$712,41,0)),"",IF( VLOOKUP($A333,pk!$A$3:$CZ$712,94,0)&lt;75,"",VLOOKUP($A333,pk!$A$3:$CZ$712,41,0)/VLOOKUP($A333,pk!$A$3:$CZ$712,94,0)))</f>
        <v/>
      </c>
      <c r="AC333">
        <f>(VLOOKUP($A333,allsit!$A$3:$CZ$712,84,0)+VLOOKUP($A333,allsit!$A$3:$CZ$712,85,0))    /VLOOKUP($A333,allsit!$A$3:$CZ$712,94,0)</f>
        <v>0.25684005623445444</v>
      </c>
      <c r="AD333">
        <f>VLOOKUP($A333,'5on5'!$A$3:$CZ$712,93,0)</f>
        <v>0.18</v>
      </c>
    </row>
    <row r="334" spans="1:30">
      <c r="A334" t="s">
        <v>551</v>
      </c>
      <c r="B334" t="s">
        <v>552</v>
      </c>
      <c r="C334" t="s">
        <v>113</v>
      </c>
      <c r="D334" t="s">
        <v>364</v>
      </c>
      <c r="E334" s="25">
        <f>VLOOKUP($A334,allsit!$A$3:$CZ$712,10,0)</f>
        <v>13</v>
      </c>
      <c r="F334" s="25">
        <f>VLOOKUP($A334,allsit!$A$3:$CZ$712,11,0)</f>
        <v>26</v>
      </c>
      <c r="G334" s="4">
        <f>60*VLOOKUP($A334,allsit!$A$3:$CZ$712,71,0)/VLOOKUP($A334,allsit!$A$3:$CZ$712,94,0)</f>
        <v>0.42780409741257747</v>
      </c>
      <c r="H334" s="26">
        <f>VLOOKUP($A334,'5on5'!$A$3:$CZ$712,94,0)/VLOOKUP($A334,'5on5'!$A$3:$CZ$712,5,0)</f>
        <v>12.647654320987655</v>
      </c>
      <c r="I334" s="26">
        <f>IF( ISERROR(VLOOKUP($A334,pp!$A$3:$CZ$712,94,0)),0,  VLOOKUP($A334,pp!$A$3:$CZ$712,94,0)/VLOOKUP($A334,pp!$A$3:$CZ$712,5,0))</f>
        <v>0.6007594936708861</v>
      </c>
      <c r="J334" s="26">
        <f>IF( ISERROR(VLOOKUP($A334,pk!$A$3:$CZ$712,94,0)),0,  VLOOKUP($A334,pk!$A$3:$CZ$712,94,0)/VLOOKUP($A334,pk!$A$3:$CZ$712,5,0))</f>
        <v>1.6247499999999999</v>
      </c>
      <c r="K334" s="26">
        <f>VLOOKUP($A334,allsit!$A$3:$CZ$712,98,0)</f>
        <v>17.43</v>
      </c>
      <c r="L334" s="1" t="str">
        <f>IF( SUM(VLOOKUP($A334,'5on5'!$A$3:$CZ$712,78,0), VLOOKUP($A334,'5on5'!$A$3:$CZ$712,79,0))&lt;60,"",  100*VLOOKUP($A334,'5on5'!$A$3:$CZ$712,78,0)/SUM(VLOOKUP($A334,'5on5'!$A$3:$CZ$712,78,0), VLOOKUP($A334,'5on5'!$A$3:$CZ$712,79,0))             )</f>
        <v/>
      </c>
      <c r="M334" s="28">
        <f>60*VLOOKUP($A334,'5on5'!$A$3:$CZ$712,90,0)/VLOOKUP($A334,'5on5'!$A$3:$CZ$712,94,0)</f>
        <v>1.7570232122288816</v>
      </c>
      <c r="N334" s="28">
        <f>60*VLOOKUP($A334,'5on5'!$A$3:$CZ$712,89,0)/VLOOKUP($A334,'5on5'!$A$3:$CZ$712,94,0)</f>
        <v>0.93707904652207008</v>
      </c>
      <c r="O334" s="28">
        <f t="shared" si="10"/>
        <v>0.8199441657068115</v>
      </c>
      <c r="P334" s="28">
        <f>VLOOKUP($A334,'5on5'!$A$3:$CZ$712,37,0)</f>
        <v>56.11</v>
      </c>
      <c r="Q334" s="28">
        <f>VLOOKUP($A334,'5on5'!$A$3:$CZ$712,38,0)</f>
        <v>52.59</v>
      </c>
      <c r="R334" s="4">
        <f t="shared" si="11"/>
        <v>3.519999999999996</v>
      </c>
      <c r="S334" s="28">
        <f>P334-VLOOKUP($A334,'5on5'!$A$3:$CZ$712,101,0)</f>
        <v>1.3699999999999974</v>
      </c>
      <c r="T334" s="28">
        <f>Q334-VLOOKUP($A334,'5on5'!$A$3:$CZ$712,102,0)</f>
        <v>-1.7899999999999991</v>
      </c>
      <c r="U334" s="3">
        <f>60*VLOOKUP($A334,'5on5'!$A$3:$CZ$712,64,0)/VLOOKUP($A334,'5on5'!$A$3:$CZ$712,94,0)</f>
        <v>9.0193858227749253</v>
      </c>
      <c r="V334" s="1">
        <f>IF( VLOOKUP($A334,'5on5'!$A$3:$CZ$712,64,0)&lt;40,"",  VLOOKUP($A334,'5on5'!$A$3:$CZ$712,19,0))</f>
        <v>5.84</v>
      </c>
      <c r="W334">
        <f>VLOOKUP($A334,'5on5'!$A$3:$CZ$712,14,0)</f>
        <v>1.17</v>
      </c>
      <c r="X334" s="1">
        <f>IF(ISERROR(VLOOKUP($A334,pp!$A$3:$CZ$712,64,0)),"",60*VLOOKUP($A334,pp!$A$3:$CZ$712,64,0)/VLOOKUP($A334,pp!$A$3:$CZ$712,94,0))</f>
        <v>7.5853350189633373</v>
      </c>
      <c r="Y334" s="1" t="str">
        <f>IF(X334="","",IF(VLOOKUP($A334,pp!$A$3:$CZ$712,64,0)&lt;20,"",  VLOOKUP($A334,pp!$A$3:$CZ$712,19,0)))</f>
        <v/>
      </c>
      <c r="Z334" s="1">
        <f>IF(ISERROR( VLOOKUP($A334,pp!$A$3:$CZ$712,14,0)  ),"",VLOOKUP($A334,pp!$A$3:$CZ$712,14,0))</f>
        <v>2.5299999999999998</v>
      </c>
      <c r="AA334">
        <f>VLOOKUP($A334,'5on5'!$A$3:$CZ$712,41,0)/VLOOKUP($A334,'5on5'!$A$3:$CZ$712,94,0)</f>
        <v>6.0519688421217029E-2</v>
      </c>
      <c r="AB334">
        <f>IF(ISERROR(VLOOKUP($A334,pk!$A$3:$CZ$712,41,0)),"",IF( VLOOKUP($A334,pk!$A$3:$CZ$712,94,0)&lt;75,"",VLOOKUP($A334,pk!$A$3:$CZ$712,41,0)/VLOOKUP($A334,pk!$A$3:$CZ$712,94,0)))</f>
        <v>1.5386982612709649E-2</v>
      </c>
      <c r="AC334">
        <f>(VLOOKUP($A334,allsit!$A$3:$CZ$712,84,0)+VLOOKUP($A334,allsit!$A$3:$CZ$712,85,0))    /VLOOKUP($A334,allsit!$A$3:$CZ$712,94,0)</f>
        <v>0.11091217340326082</v>
      </c>
      <c r="AD334">
        <f>VLOOKUP($A334,'5on5'!$A$3:$CZ$712,93,0)</f>
        <v>0.12</v>
      </c>
    </row>
    <row r="335" spans="1:30">
      <c r="A335" t="s">
        <v>1081</v>
      </c>
      <c r="B335" t="s">
        <v>1082</v>
      </c>
      <c r="C335" t="s">
        <v>273</v>
      </c>
      <c r="D335" t="s">
        <v>1083</v>
      </c>
      <c r="E335" s="25">
        <f>VLOOKUP($A335,allsit!$A$3:$CZ$712,10,0)</f>
        <v>1</v>
      </c>
      <c r="F335" s="25">
        <f>VLOOKUP($A335,allsit!$A$3:$CZ$712,11,0)</f>
        <v>3</v>
      </c>
      <c r="G335" s="4">
        <f>60*VLOOKUP($A335,allsit!$A$3:$CZ$712,71,0)/VLOOKUP($A335,allsit!$A$3:$CZ$712,94,0)</f>
        <v>-1.2604560559184141</v>
      </c>
      <c r="H335" s="26">
        <f>VLOOKUP($A335,'5on5'!$A$3:$CZ$712,94,0)/VLOOKUP($A335,'5on5'!$A$3:$CZ$712,5,0)</f>
        <v>7.515079365079365</v>
      </c>
      <c r="I335" s="26">
        <f>IF( ISERROR(VLOOKUP($A335,pp!$A$3:$CZ$712,94,0)),0,  VLOOKUP($A335,pp!$A$3:$CZ$712,94,0)/VLOOKUP($A335,pp!$A$3:$CZ$712,5,0))</f>
        <v>5.2131147540983608E-2</v>
      </c>
      <c r="J335" s="26">
        <f>IF( ISERROR(VLOOKUP($A335,pk!$A$3:$CZ$712,94,0)),0,  VLOOKUP($A335,pk!$A$3:$CZ$712,94,0)/VLOOKUP($A335,pk!$A$3:$CZ$712,5,0))</f>
        <v>0.71209677419354833</v>
      </c>
      <c r="K335" s="26">
        <f>VLOOKUP($A335,allsit!$A$3:$CZ$712,98,0)</f>
        <v>16.760000000000002</v>
      </c>
      <c r="L335" s="1">
        <f>IF( SUM(VLOOKUP($A335,'5on5'!$A$3:$CZ$712,78,0), VLOOKUP($A335,'5on5'!$A$3:$CZ$712,79,0))&lt;60,"",  100*VLOOKUP($A335,'5on5'!$A$3:$CZ$712,78,0)/SUM(VLOOKUP($A335,'5on5'!$A$3:$CZ$712,78,0), VLOOKUP($A335,'5on5'!$A$3:$CZ$712,79,0))             )</f>
        <v>51.948051948051948</v>
      </c>
      <c r="M335" s="28">
        <f>60*VLOOKUP($A335,'5on5'!$A$3:$CZ$712,90,0)/VLOOKUP($A335,'5on5'!$A$3:$CZ$712,94,0)</f>
        <v>1.3940226000633646</v>
      </c>
      <c r="N335" s="28">
        <f>60*VLOOKUP($A335,'5on5'!$A$3:$CZ$712,89,0)/VLOOKUP($A335,'5on5'!$A$3:$CZ$712,94,0)</f>
        <v>0.50691730911395083</v>
      </c>
      <c r="O335" s="28">
        <f t="shared" si="10"/>
        <v>0.88710529094941382</v>
      </c>
      <c r="P335" s="28">
        <f>VLOOKUP($A335,'5on5'!$A$3:$CZ$712,37,0)</f>
        <v>41.19</v>
      </c>
      <c r="Q335" s="28">
        <f>VLOOKUP($A335,'5on5'!$A$3:$CZ$712,38,0)</f>
        <v>50.69</v>
      </c>
      <c r="R335" s="4">
        <f t="shared" si="11"/>
        <v>-9.5</v>
      </c>
      <c r="S335" s="28">
        <f>P335-VLOOKUP($A335,'5on5'!$A$3:$CZ$712,101,0)</f>
        <v>-9.6200000000000045</v>
      </c>
      <c r="T335" s="28">
        <f>Q335-VLOOKUP($A335,'5on5'!$A$3:$CZ$712,102,0)</f>
        <v>-2.4400000000000048</v>
      </c>
      <c r="U335" s="3">
        <f>60*VLOOKUP($A335,'5on5'!$A$3:$CZ$712,64,0)/VLOOKUP($A335,'5on5'!$A$3:$CZ$712,94,0)</f>
        <v>4.9424437638610206</v>
      </c>
      <c r="V335" s="1" t="str">
        <f>IF( VLOOKUP($A335,'5on5'!$A$3:$CZ$712,64,0)&lt;40,"",  VLOOKUP($A335,'5on5'!$A$3:$CZ$712,19,0))</f>
        <v/>
      </c>
      <c r="W335">
        <f>VLOOKUP($A335,'5on5'!$A$3:$CZ$712,14,0)</f>
        <v>0.38</v>
      </c>
      <c r="X335" s="1">
        <f>IF(ISERROR(VLOOKUP($A335,pp!$A$3:$CZ$712,64,0)),"",60*VLOOKUP($A335,pp!$A$3:$CZ$712,64,0)/VLOOKUP($A335,pp!$A$3:$CZ$712,94,0))</f>
        <v>0</v>
      </c>
      <c r="Y335" s="1" t="str">
        <f>IF(X335="","",IF(VLOOKUP($A335,pp!$A$3:$CZ$712,64,0)&lt;20,"",  VLOOKUP($A335,pp!$A$3:$CZ$712,19,0)))</f>
        <v/>
      </c>
      <c r="Z335" s="1">
        <f>IF(ISERROR( VLOOKUP($A335,pp!$A$3:$CZ$712,14,0)  ),"",VLOOKUP($A335,pp!$A$3:$CZ$712,14,0))</f>
        <v>0</v>
      </c>
      <c r="AA335">
        <f>VLOOKUP($A335,'5on5'!$A$3:$CZ$712,41,0)/VLOOKUP($A335,'5on5'!$A$3:$CZ$712,94,0)</f>
        <v>3.3794487274263388E-2</v>
      </c>
      <c r="AB335" t="str">
        <f>IF(ISERROR(VLOOKUP($A335,pk!$A$3:$CZ$712,41,0)),"",IF( VLOOKUP($A335,pk!$A$3:$CZ$712,94,0)&lt;75,"",VLOOKUP($A335,pk!$A$3:$CZ$712,41,0)/VLOOKUP($A335,pk!$A$3:$CZ$712,94,0)))</f>
        <v/>
      </c>
      <c r="AC335">
        <f>(VLOOKUP($A335,allsit!$A$3:$CZ$712,84,0)+VLOOKUP($A335,allsit!$A$3:$CZ$712,85,0))    /VLOOKUP($A335,allsit!$A$3:$CZ$712,94,0)</f>
        <v>0.48890416714411211</v>
      </c>
      <c r="AD335">
        <f>VLOOKUP($A335,'5on5'!$A$3:$CZ$712,93,0)</f>
        <v>0.38</v>
      </c>
    </row>
    <row r="336" spans="1:30">
      <c r="A336" t="s">
        <v>739</v>
      </c>
      <c r="B336" t="s">
        <v>740</v>
      </c>
      <c r="C336" t="s">
        <v>113</v>
      </c>
      <c r="D336" t="s">
        <v>230</v>
      </c>
      <c r="E336" s="25">
        <f>VLOOKUP($A336,allsit!$A$3:$CZ$712,10,0)</f>
        <v>28</v>
      </c>
      <c r="F336" s="25">
        <f>VLOOKUP($A336,allsit!$A$3:$CZ$712,11,0)</f>
        <v>22</v>
      </c>
      <c r="G336" s="4">
        <f>60*VLOOKUP($A336,allsit!$A$3:$CZ$712,71,0)/VLOOKUP($A336,allsit!$A$3:$CZ$712,94,0)</f>
        <v>1.7653092869581812</v>
      </c>
      <c r="H336" s="26">
        <f>VLOOKUP($A336,'5on5'!$A$3:$CZ$712,94,0)/VLOOKUP($A336,'5on5'!$A$3:$CZ$712,5,0)</f>
        <v>12.648666666666667</v>
      </c>
      <c r="I336" s="26">
        <f>IF( ISERROR(VLOOKUP($A336,pp!$A$3:$CZ$712,94,0)),0,  VLOOKUP($A336,pp!$A$3:$CZ$712,94,0)/VLOOKUP($A336,pp!$A$3:$CZ$712,5,0))</f>
        <v>3.2605405405405405</v>
      </c>
      <c r="J336" s="26">
        <f>IF( ISERROR(VLOOKUP($A336,pk!$A$3:$CZ$712,94,0)),0,  VLOOKUP($A336,pk!$A$3:$CZ$712,94,0)/VLOOKUP($A336,pk!$A$3:$CZ$712,5,0))</f>
        <v>1.7866666666666666E-2</v>
      </c>
      <c r="K336" s="26">
        <f>VLOOKUP($A336,allsit!$A$3:$CZ$712,98,0)</f>
        <v>17.39</v>
      </c>
      <c r="L336" s="1" t="str">
        <f>IF( SUM(VLOOKUP($A336,'5on5'!$A$3:$CZ$712,78,0), VLOOKUP($A336,'5on5'!$A$3:$CZ$712,79,0))&lt;60,"",  100*VLOOKUP($A336,'5on5'!$A$3:$CZ$712,78,0)/SUM(VLOOKUP($A336,'5on5'!$A$3:$CZ$712,78,0), VLOOKUP($A336,'5on5'!$A$3:$CZ$712,79,0))             )</f>
        <v/>
      </c>
      <c r="M336" s="28">
        <f>60*VLOOKUP($A336,'5on5'!$A$3:$CZ$712,90,0)/VLOOKUP($A336,'5on5'!$A$3:$CZ$712,94,0)</f>
        <v>1.8341854213882887</v>
      </c>
      <c r="N336" s="28">
        <f>60*VLOOKUP($A336,'5on5'!$A$3:$CZ$712,89,0)/VLOOKUP($A336,'5on5'!$A$3:$CZ$712,94,0)</f>
        <v>1.5179465556316871</v>
      </c>
      <c r="O336" s="28">
        <f t="shared" si="10"/>
        <v>0.31623886575660154</v>
      </c>
      <c r="P336" s="28">
        <f>VLOOKUP($A336,'5on5'!$A$3:$CZ$712,37,0)</f>
        <v>54.71</v>
      </c>
      <c r="Q336" s="28">
        <f>VLOOKUP($A336,'5on5'!$A$3:$CZ$712,38,0)</f>
        <v>53.76</v>
      </c>
      <c r="R336" s="4">
        <f t="shared" si="11"/>
        <v>0.95000000000000284</v>
      </c>
      <c r="S336" s="28">
        <f>P336-VLOOKUP($A336,'5on5'!$A$3:$CZ$712,101,0)</f>
        <v>1.0200000000000031</v>
      </c>
      <c r="T336" s="28">
        <f>Q336-VLOOKUP($A336,'5on5'!$A$3:$CZ$712,102,0)</f>
        <v>-1.7800000000000011</v>
      </c>
      <c r="U336" s="3">
        <f>60*VLOOKUP($A336,'5on5'!$A$3:$CZ$712,64,0)/VLOOKUP($A336,'5on5'!$A$3:$CZ$712,94,0)</f>
        <v>7.7162283244610768</v>
      </c>
      <c r="V336" s="1">
        <f>IF( VLOOKUP($A336,'5on5'!$A$3:$CZ$712,64,0)&lt;40,"",  VLOOKUP($A336,'5on5'!$A$3:$CZ$712,19,0))</f>
        <v>9.84</v>
      </c>
      <c r="W336">
        <f>VLOOKUP($A336,'5on5'!$A$3:$CZ$712,14,0)</f>
        <v>0.7</v>
      </c>
      <c r="X336" s="1">
        <f>IF(ISERROR(VLOOKUP($A336,pp!$A$3:$CZ$712,64,0)),"",60*VLOOKUP($A336,pp!$A$3:$CZ$712,64,0)/VLOOKUP($A336,pp!$A$3:$CZ$712,94,0))</f>
        <v>13.428381962864721</v>
      </c>
      <c r="Y336" s="1">
        <f>IF(X336="","",IF(VLOOKUP($A336,pp!$A$3:$CZ$712,64,0)&lt;20,"",  VLOOKUP($A336,pp!$A$3:$CZ$712,19,0)))</f>
        <v>25.93</v>
      </c>
      <c r="Z336" s="1">
        <f>IF(ISERROR( VLOOKUP($A336,pp!$A$3:$CZ$712,14,0)  ),"",VLOOKUP($A336,pp!$A$3:$CZ$712,14,0))</f>
        <v>2.4900000000000002</v>
      </c>
      <c r="AA336">
        <f>VLOOKUP($A336,'5on5'!$A$3:$CZ$712,41,0)/VLOOKUP($A336,'5on5'!$A$3:$CZ$712,94,0)</f>
        <v>5.9031254941232278E-2</v>
      </c>
      <c r="AB336" t="str">
        <f>IF(ISERROR(VLOOKUP($A336,pk!$A$3:$CZ$712,41,0)),"",IF( VLOOKUP($A336,pk!$A$3:$CZ$712,94,0)&lt;75,"",VLOOKUP($A336,pk!$A$3:$CZ$712,41,0)/VLOOKUP($A336,pk!$A$3:$CZ$712,94,0)))</f>
        <v/>
      </c>
      <c r="AC336">
        <f>(VLOOKUP($A336,allsit!$A$3:$CZ$712,84,0)+VLOOKUP($A336,allsit!$A$3:$CZ$712,85,0))    /VLOOKUP($A336,allsit!$A$3:$CZ$712,94,0)</f>
        <v>0.23855530904840289</v>
      </c>
      <c r="AD336">
        <f>VLOOKUP($A336,'5on5'!$A$3:$CZ$712,93,0)</f>
        <v>0.38</v>
      </c>
    </row>
    <row r="337" spans="1:30">
      <c r="A337" t="s">
        <v>1147</v>
      </c>
      <c r="B337" t="s">
        <v>1148</v>
      </c>
      <c r="C337" t="s">
        <v>113</v>
      </c>
      <c r="D337" t="s">
        <v>544</v>
      </c>
      <c r="E337" s="25">
        <f>VLOOKUP($A337,allsit!$A$3:$CZ$712,10,0)</f>
        <v>6</v>
      </c>
      <c r="F337" s="25">
        <f>VLOOKUP($A337,allsit!$A$3:$CZ$712,11,0)</f>
        <v>2</v>
      </c>
      <c r="G337" s="4">
        <f>60*VLOOKUP($A337,allsit!$A$3:$CZ$712,71,0)/VLOOKUP($A337,allsit!$A$3:$CZ$712,94,0)</f>
        <v>-1.9225634178905207</v>
      </c>
      <c r="H337" s="26">
        <f>VLOOKUP($A337,'5on5'!$A$3:$CZ$712,94,0)/VLOOKUP($A337,'5on5'!$A$3:$CZ$712,5,0)</f>
        <v>12.198666666666668</v>
      </c>
      <c r="I337" s="26">
        <f>IF( ISERROR(VLOOKUP($A337,pp!$A$3:$CZ$712,94,0)),0,  VLOOKUP($A337,pp!$A$3:$CZ$712,94,0)/VLOOKUP($A337,pp!$A$3:$CZ$712,5,0))</f>
        <v>8.9545454545454539E-2</v>
      </c>
      <c r="J337" s="26">
        <f>IF( ISERROR(VLOOKUP($A337,pk!$A$3:$CZ$712,94,0)),0,  VLOOKUP($A337,pk!$A$3:$CZ$712,94,0)/VLOOKUP($A337,pk!$A$3:$CZ$712,5,0))</f>
        <v>7.8222222222222221E-2</v>
      </c>
      <c r="K337" s="26">
        <f>VLOOKUP($A337,allsit!$A$3:$CZ$712,98,0)</f>
        <v>17.2</v>
      </c>
      <c r="L337" s="1" t="str">
        <f>IF( SUM(VLOOKUP($A337,'5on5'!$A$3:$CZ$712,78,0), VLOOKUP($A337,'5on5'!$A$3:$CZ$712,79,0))&lt;60,"",  100*VLOOKUP($A337,'5on5'!$A$3:$CZ$712,78,0)/SUM(VLOOKUP($A337,'5on5'!$A$3:$CZ$712,78,0), VLOOKUP($A337,'5on5'!$A$3:$CZ$712,79,0))             )</f>
        <v/>
      </c>
      <c r="M337" s="28">
        <f>60*VLOOKUP($A337,'5on5'!$A$3:$CZ$712,90,0)/VLOOKUP($A337,'5on5'!$A$3:$CZ$712,94,0)</f>
        <v>1.8581265712099682</v>
      </c>
      <c r="N337" s="28">
        <f>60*VLOOKUP($A337,'5on5'!$A$3:$CZ$712,89,0)/VLOOKUP($A337,'5on5'!$A$3:$CZ$712,94,0)</f>
        <v>0.21860312602470214</v>
      </c>
      <c r="O337" s="28">
        <f t="shared" si="10"/>
        <v>1.639523445185266</v>
      </c>
      <c r="P337" s="28">
        <f>VLOOKUP($A337,'5on5'!$A$3:$CZ$712,37,0)</f>
        <v>49.29</v>
      </c>
      <c r="Q337" s="28">
        <f>VLOOKUP($A337,'5on5'!$A$3:$CZ$712,38,0)</f>
        <v>59.68</v>
      </c>
      <c r="R337" s="4">
        <f t="shared" si="11"/>
        <v>-10.39</v>
      </c>
      <c r="S337" s="28">
        <f>P337-VLOOKUP($A337,'5on5'!$A$3:$CZ$712,101,0)</f>
        <v>-1.1199999999999974</v>
      </c>
      <c r="T337" s="28">
        <f>Q337-VLOOKUP($A337,'5on5'!$A$3:$CZ$712,102,0)</f>
        <v>4.5899999999999963</v>
      </c>
      <c r="U337" s="3">
        <f>60*VLOOKUP($A337,'5on5'!$A$3:$CZ$712,64,0)/VLOOKUP($A337,'5on5'!$A$3:$CZ$712,94,0)</f>
        <v>10.055743797136298</v>
      </c>
      <c r="V337" s="1">
        <f>IF( VLOOKUP($A337,'5on5'!$A$3:$CZ$712,64,0)&lt;40,"",  VLOOKUP($A337,'5on5'!$A$3:$CZ$712,19,0))</f>
        <v>6.52</v>
      </c>
      <c r="W337">
        <f>VLOOKUP($A337,'5on5'!$A$3:$CZ$712,14,0)</f>
        <v>0.22</v>
      </c>
      <c r="X337" s="1">
        <f>IF(ISERROR(VLOOKUP($A337,pp!$A$3:$CZ$712,64,0)),"",60*VLOOKUP($A337,pp!$A$3:$CZ$712,64,0)/VLOOKUP($A337,pp!$A$3:$CZ$712,94,0))</f>
        <v>30.456852791878173</v>
      </c>
      <c r="Y337" s="1" t="str">
        <f>IF(X337="","",IF(VLOOKUP($A337,pp!$A$3:$CZ$712,64,0)&lt;20,"",  VLOOKUP($A337,pp!$A$3:$CZ$712,19,0)))</f>
        <v/>
      </c>
      <c r="Z337" s="1">
        <f>IF(ISERROR( VLOOKUP($A337,pp!$A$3:$CZ$712,14,0)  ),"",VLOOKUP($A337,pp!$A$3:$CZ$712,14,0))</f>
        <v>0</v>
      </c>
      <c r="AA337">
        <f>VLOOKUP($A337,'5on5'!$A$3:$CZ$712,41,0)/VLOOKUP($A337,'5on5'!$A$3:$CZ$712,94,0)</f>
        <v>3.8255547054322873E-2</v>
      </c>
      <c r="AB337" t="str">
        <f>IF(ISERROR(VLOOKUP($A337,pk!$A$3:$CZ$712,41,0)),"",IF( VLOOKUP($A337,pk!$A$3:$CZ$712,94,0)&lt;75,"",VLOOKUP($A337,pk!$A$3:$CZ$712,41,0)/VLOOKUP($A337,pk!$A$3:$CZ$712,94,0)))</f>
        <v/>
      </c>
      <c r="AC337">
        <f>(VLOOKUP($A337,allsit!$A$3:$CZ$712,84,0)+VLOOKUP($A337,allsit!$A$3:$CZ$712,85,0))    /VLOOKUP($A337,allsit!$A$3:$CZ$712,94,0)</f>
        <v>0.26524254561637739</v>
      </c>
      <c r="AD337">
        <f>VLOOKUP($A337,'5on5'!$A$3:$CZ$712,93,0)</f>
        <v>0.22</v>
      </c>
    </row>
    <row r="338" spans="1:30">
      <c r="A338" t="s">
        <v>562</v>
      </c>
      <c r="B338" t="s">
        <v>563</v>
      </c>
      <c r="C338" t="s">
        <v>124</v>
      </c>
      <c r="D338" t="s">
        <v>88</v>
      </c>
      <c r="E338" s="25">
        <f>VLOOKUP($A338,allsit!$A$3:$CZ$712,10,0)</f>
        <v>17</v>
      </c>
      <c r="F338" s="25">
        <f>VLOOKUP($A338,allsit!$A$3:$CZ$712,11,0)</f>
        <v>14</v>
      </c>
      <c r="G338" s="4">
        <f>60*VLOOKUP($A338,allsit!$A$3:$CZ$712,71,0)/VLOOKUP($A338,allsit!$A$3:$CZ$712,94,0)</f>
        <v>-0.34277599588668806</v>
      </c>
      <c r="H338" s="26">
        <f>VLOOKUP($A338,'5on5'!$A$3:$CZ$712,94,0)/VLOOKUP($A338,'5on5'!$A$3:$CZ$712,5,0)</f>
        <v>13.118181818181819</v>
      </c>
      <c r="I338" s="26">
        <f>IF( ISERROR(VLOOKUP($A338,pp!$A$3:$CZ$712,94,0)),0,  VLOOKUP($A338,pp!$A$3:$CZ$712,94,0)/VLOOKUP($A338,pp!$A$3:$CZ$712,5,0))</f>
        <v>2.0010810810810811</v>
      </c>
      <c r="J338" s="26">
        <f>IF( ISERROR(VLOOKUP($A338,pk!$A$3:$CZ$712,94,0)),0,  VLOOKUP($A338,pk!$A$3:$CZ$712,94,0)/VLOOKUP($A338,pk!$A$3:$CZ$712,5,0))</f>
        <v>0</v>
      </c>
      <c r="K338" s="26">
        <f>VLOOKUP($A338,allsit!$A$3:$CZ$712,98,0)</f>
        <v>17.36</v>
      </c>
      <c r="L338" s="1" t="str">
        <f>IF( SUM(VLOOKUP($A338,'5on5'!$A$3:$CZ$712,78,0), VLOOKUP($A338,'5on5'!$A$3:$CZ$712,79,0))&lt;60,"",  100*VLOOKUP($A338,'5on5'!$A$3:$CZ$712,78,0)/SUM(VLOOKUP($A338,'5on5'!$A$3:$CZ$712,78,0), VLOOKUP($A338,'5on5'!$A$3:$CZ$712,79,0))             )</f>
        <v/>
      </c>
      <c r="M338" s="28">
        <f>60*VLOOKUP($A338,'5on5'!$A$3:$CZ$712,90,0)/VLOOKUP($A338,'5on5'!$A$3:$CZ$712,94,0)</f>
        <v>3.1482031482031481</v>
      </c>
      <c r="N338" s="28">
        <f>60*VLOOKUP($A338,'5on5'!$A$3:$CZ$712,89,0)/VLOOKUP($A338,'5on5'!$A$3:$CZ$712,94,0)</f>
        <v>1.9008019008019008</v>
      </c>
      <c r="O338" s="28">
        <f t="shared" si="10"/>
        <v>1.2474012474012472</v>
      </c>
      <c r="P338" s="28">
        <f>VLOOKUP($A338,'5on5'!$A$3:$CZ$712,37,0)</f>
        <v>57.86</v>
      </c>
      <c r="Q338" s="28">
        <f>VLOOKUP($A338,'5on5'!$A$3:$CZ$712,38,0)</f>
        <v>54.41</v>
      </c>
      <c r="R338" s="4">
        <f t="shared" si="11"/>
        <v>3.4500000000000028</v>
      </c>
      <c r="S338" s="28">
        <f>P338-VLOOKUP($A338,'5on5'!$A$3:$CZ$712,101,0)</f>
        <v>1.4299999999999997</v>
      </c>
      <c r="T338" s="28">
        <f>Q338-VLOOKUP($A338,'5on5'!$A$3:$CZ$712,102,0)</f>
        <v>0.59999999999999432</v>
      </c>
      <c r="U338" s="3">
        <f>60*VLOOKUP($A338,'5on5'!$A$3:$CZ$712,64,0)/VLOOKUP($A338,'5on5'!$A$3:$CZ$712,94,0)</f>
        <v>10.573210573210574</v>
      </c>
      <c r="V338" s="1">
        <f>IF( VLOOKUP($A338,'5on5'!$A$3:$CZ$712,64,0)&lt;40,"",  VLOOKUP($A338,'5on5'!$A$3:$CZ$712,19,0))</f>
        <v>6.74</v>
      </c>
      <c r="W338">
        <f>VLOOKUP($A338,'5on5'!$A$3:$CZ$712,14,0)</f>
        <v>0.65</v>
      </c>
      <c r="X338" s="1">
        <f>IF(ISERROR(VLOOKUP($A338,pp!$A$3:$CZ$712,64,0)),"",60*VLOOKUP($A338,pp!$A$3:$CZ$712,64,0)/VLOOKUP($A338,pp!$A$3:$CZ$712,94,0))</f>
        <v>12.965964343598054</v>
      </c>
      <c r="Y338" s="1">
        <f>IF(X338="","",IF(VLOOKUP($A338,pp!$A$3:$CZ$712,64,0)&lt;20,"",  VLOOKUP($A338,pp!$A$3:$CZ$712,19,0)))</f>
        <v>12.5</v>
      </c>
      <c r="Z338" s="1">
        <f>IF(ISERROR( VLOOKUP($A338,pp!$A$3:$CZ$712,14,0)  ),"",VLOOKUP($A338,pp!$A$3:$CZ$712,14,0))</f>
        <v>1.22</v>
      </c>
      <c r="AA338">
        <f>VLOOKUP($A338,'5on5'!$A$3:$CZ$712,41,0)/VLOOKUP($A338,'5on5'!$A$3:$CZ$712,94,0)</f>
        <v>8.0190080190080185E-2</v>
      </c>
      <c r="AB338" t="str">
        <f>IF(ISERROR(VLOOKUP($A338,pk!$A$3:$CZ$712,41,0)),"",IF( VLOOKUP($A338,pk!$A$3:$CZ$712,94,0)&lt;75,"",VLOOKUP($A338,pk!$A$3:$CZ$712,41,0)/VLOOKUP($A338,pk!$A$3:$CZ$712,94,0)))</f>
        <v/>
      </c>
      <c r="AC338">
        <f>(VLOOKUP($A338,allsit!$A$3:$CZ$712,84,0)+VLOOKUP($A338,allsit!$A$3:$CZ$712,85,0))    /VLOOKUP($A338,allsit!$A$3:$CZ$712,94,0)</f>
        <v>0.10528119873662561</v>
      </c>
      <c r="AD338">
        <f>VLOOKUP($A338,'5on5'!$A$3:$CZ$712,93,0)</f>
        <v>0.95</v>
      </c>
    </row>
    <row r="339" spans="1:30">
      <c r="A339" t="s">
        <v>1132</v>
      </c>
      <c r="B339" t="s">
        <v>1133</v>
      </c>
      <c r="C339" t="s">
        <v>68</v>
      </c>
      <c r="D339" t="s">
        <v>168</v>
      </c>
      <c r="E339" s="25">
        <f>VLOOKUP($A339,allsit!$A$3:$CZ$712,10,0)</f>
        <v>5</v>
      </c>
      <c r="F339" s="25">
        <f>VLOOKUP($A339,allsit!$A$3:$CZ$712,11,0)</f>
        <v>8</v>
      </c>
      <c r="G339" s="4">
        <f>60*VLOOKUP($A339,allsit!$A$3:$CZ$712,71,0)/VLOOKUP($A339,allsit!$A$3:$CZ$712,94,0)</f>
        <v>-1.8618603087585013</v>
      </c>
      <c r="H339" s="26">
        <f>VLOOKUP($A339,'5on5'!$A$3:$CZ$712,94,0)/VLOOKUP($A339,'5on5'!$A$3:$CZ$712,5,0)</f>
        <v>6.9829268292682931</v>
      </c>
      <c r="I339" s="26">
        <f>IF( ISERROR(VLOOKUP($A339,pp!$A$3:$CZ$712,94,0)),0,  VLOOKUP($A339,pp!$A$3:$CZ$712,94,0)/VLOOKUP($A339,pp!$A$3:$CZ$712,5,0))</f>
        <v>5.8354430379746837E-2</v>
      </c>
      <c r="J339" s="26">
        <f>IF( ISERROR(VLOOKUP($A339,pk!$A$3:$CZ$712,94,0)),0,  VLOOKUP($A339,pk!$A$3:$CZ$712,94,0)/VLOOKUP($A339,pk!$A$3:$CZ$712,5,0))</f>
        <v>2.3085365853658537</v>
      </c>
      <c r="K339" s="26">
        <f>VLOOKUP($A339,allsit!$A$3:$CZ$712,98,0)</f>
        <v>16.59</v>
      </c>
      <c r="L339" s="1">
        <f>IF( SUM(VLOOKUP($A339,'5on5'!$A$3:$CZ$712,78,0), VLOOKUP($A339,'5on5'!$A$3:$CZ$712,79,0))&lt;60,"",  100*VLOOKUP($A339,'5on5'!$A$3:$CZ$712,78,0)/SUM(VLOOKUP($A339,'5on5'!$A$3:$CZ$712,78,0), VLOOKUP($A339,'5on5'!$A$3:$CZ$712,79,0))             )</f>
        <v>64.25339366515837</v>
      </c>
      <c r="M339" s="28">
        <f>60*VLOOKUP($A339,'5on5'!$A$3:$CZ$712,90,0)/VLOOKUP($A339,'5on5'!$A$3:$CZ$712,94,0)</f>
        <v>1.1526370939573873</v>
      </c>
      <c r="N339" s="28">
        <f>60*VLOOKUP($A339,'5on5'!$A$3:$CZ$712,89,0)/VLOOKUP($A339,'5on5'!$A$3:$CZ$712,94,0)</f>
        <v>1.0478519035976248</v>
      </c>
      <c r="O339" s="28">
        <f t="shared" si="10"/>
        <v>0.10478519035976253</v>
      </c>
      <c r="P339" s="28">
        <f>VLOOKUP($A339,'5on5'!$A$3:$CZ$712,37,0)</f>
        <v>46.21</v>
      </c>
      <c r="Q339" s="28">
        <f>VLOOKUP($A339,'5on5'!$A$3:$CZ$712,38,0)</f>
        <v>55.85</v>
      </c>
      <c r="R339" s="4">
        <f t="shared" si="11"/>
        <v>-9.64</v>
      </c>
      <c r="S339" s="28">
        <f>P339-VLOOKUP($A339,'5on5'!$A$3:$CZ$712,101,0)</f>
        <v>-7.1000000000000014</v>
      </c>
      <c r="T339" s="28">
        <f>Q339-VLOOKUP($A339,'5on5'!$A$3:$CZ$712,102,0)</f>
        <v>2.9400000000000048</v>
      </c>
      <c r="U339" s="3">
        <f>60*VLOOKUP($A339,'5on5'!$A$3:$CZ$712,64,0)/VLOOKUP($A339,'5on5'!$A$3:$CZ$712,94,0)</f>
        <v>4.820118756549074</v>
      </c>
      <c r="V339" s="1">
        <f>IF( VLOOKUP($A339,'5on5'!$A$3:$CZ$712,64,0)&lt;40,"",  VLOOKUP($A339,'5on5'!$A$3:$CZ$712,19,0))</f>
        <v>10.87</v>
      </c>
      <c r="W339">
        <f>VLOOKUP($A339,'5on5'!$A$3:$CZ$712,14,0)</f>
        <v>0.73</v>
      </c>
      <c r="X339" s="1">
        <f>IF(ISERROR(VLOOKUP($A339,pp!$A$3:$CZ$712,64,0)),"",60*VLOOKUP($A339,pp!$A$3:$CZ$712,64,0)/VLOOKUP($A339,pp!$A$3:$CZ$712,94,0))</f>
        <v>0</v>
      </c>
      <c r="Y339" s="1" t="str">
        <f>IF(X339="","",IF(VLOOKUP($A339,pp!$A$3:$CZ$712,64,0)&lt;20,"",  VLOOKUP($A339,pp!$A$3:$CZ$712,19,0)))</f>
        <v/>
      </c>
      <c r="Z339" s="1">
        <f>IF(ISERROR( VLOOKUP($A339,pp!$A$3:$CZ$712,14,0)  ),"",VLOOKUP($A339,pp!$A$3:$CZ$712,14,0))</f>
        <v>0</v>
      </c>
      <c r="AA339">
        <f>VLOOKUP($A339,'5on5'!$A$3:$CZ$712,41,0)/VLOOKUP($A339,'5on5'!$A$3:$CZ$712,94,0)</f>
        <v>1.9210618232623121E-2</v>
      </c>
      <c r="AB339">
        <f>IF(ISERROR(VLOOKUP($A339,pk!$A$3:$CZ$712,41,0)),"",IF( VLOOKUP($A339,pk!$A$3:$CZ$712,94,0)&lt;75,"",VLOOKUP($A339,pk!$A$3:$CZ$712,41,0)/VLOOKUP($A339,pk!$A$3:$CZ$712,94,0)))</f>
        <v>0</v>
      </c>
      <c r="AC339">
        <f>(VLOOKUP($A339,allsit!$A$3:$CZ$712,84,0)+VLOOKUP($A339,allsit!$A$3:$CZ$712,85,0))    /VLOOKUP($A339,allsit!$A$3:$CZ$712,94,0)</f>
        <v>0.25212691681104704</v>
      </c>
      <c r="AD339">
        <f>VLOOKUP($A339,'5on5'!$A$3:$CZ$712,93,0)</f>
        <v>0.21</v>
      </c>
    </row>
    <row r="340" spans="1:30">
      <c r="A340" t="s">
        <v>888</v>
      </c>
      <c r="B340" t="s">
        <v>889</v>
      </c>
      <c r="C340" t="s">
        <v>68</v>
      </c>
      <c r="D340" t="s">
        <v>890</v>
      </c>
      <c r="E340" s="25">
        <f>VLOOKUP($A340,allsit!$A$3:$CZ$712,10,0)</f>
        <v>7</v>
      </c>
      <c r="F340" s="25">
        <f>VLOOKUP($A340,allsit!$A$3:$CZ$712,11,0)</f>
        <v>7</v>
      </c>
      <c r="G340" s="4">
        <f>60*VLOOKUP($A340,allsit!$A$3:$CZ$712,71,0)/VLOOKUP($A340,allsit!$A$3:$CZ$712,94,0)</f>
        <v>-0.34483419222590472</v>
      </c>
      <c r="H340" s="26">
        <f>VLOOKUP($A340,'5on5'!$A$3:$CZ$712,94,0)/VLOOKUP($A340,'5on5'!$A$3:$CZ$712,5,0)</f>
        <v>10.508750000000001</v>
      </c>
      <c r="I340" s="26">
        <f>IF( ISERROR(VLOOKUP($A340,pp!$A$3:$CZ$712,94,0)),0,  VLOOKUP($A340,pp!$A$3:$CZ$712,94,0)/VLOOKUP($A340,pp!$A$3:$CZ$712,5,0))</f>
        <v>0.12612499999999999</v>
      </c>
      <c r="J340" s="26">
        <f>IF( ISERROR(VLOOKUP($A340,pk!$A$3:$CZ$712,94,0)),0,  VLOOKUP($A340,pk!$A$3:$CZ$712,94,0)/VLOOKUP($A340,pk!$A$3:$CZ$712,5,0))</f>
        <v>2.2069230769230765</v>
      </c>
      <c r="K340" s="26">
        <f>VLOOKUP($A340,allsit!$A$3:$CZ$712,98,0)</f>
        <v>17.12</v>
      </c>
      <c r="L340" s="1">
        <f>IF( SUM(VLOOKUP($A340,'5on5'!$A$3:$CZ$712,78,0), VLOOKUP($A340,'5on5'!$A$3:$CZ$712,79,0))&lt;60,"",  100*VLOOKUP($A340,'5on5'!$A$3:$CZ$712,78,0)/SUM(VLOOKUP($A340,'5on5'!$A$3:$CZ$712,78,0), VLOOKUP($A340,'5on5'!$A$3:$CZ$712,79,0))             )</f>
        <v>54.211663066954642</v>
      </c>
      <c r="M340" s="28">
        <f>60*VLOOKUP($A340,'5on5'!$A$3:$CZ$712,90,0)/VLOOKUP($A340,'5on5'!$A$3:$CZ$712,94,0)</f>
        <v>1.3560128464374925</v>
      </c>
      <c r="N340" s="28">
        <f>60*VLOOKUP($A340,'5on5'!$A$3:$CZ$712,89,0)/VLOOKUP($A340,'5on5'!$A$3:$CZ$712,94,0)</f>
        <v>0.92779826335196858</v>
      </c>
      <c r="O340" s="28">
        <f t="shared" si="10"/>
        <v>0.42821458308552396</v>
      </c>
      <c r="P340" s="28">
        <f>VLOOKUP($A340,'5on5'!$A$3:$CZ$712,37,0)</f>
        <v>53.03</v>
      </c>
      <c r="Q340" s="28">
        <f>VLOOKUP($A340,'5on5'!$A$3:$CZ$712,38,0)</f>
        <v>53.96</v>
      </c>
      <c r="R340" s="4">
        <f t="shared" si="11"/>
        <v>-0.92999999999999972</v>
      </c>
      <c r="S340" s="28">
        <f>P340-VLOOKUP($A340,'5on5'!$A$3:$CZ$712,101,0)</f>
        <v>-3.8599999999999994</v>
      </c>
      <c r="T340" s="28">
        <f>Q340-VLOOKUP($A340,'5on5'!$A$3:$CZ$712,102,0)</f>
        <v>0.56000000000000227</v>
      </c>
      <c r="U340" s="3">
        <f>60*VLOOKUP($A340,'5on5'!$A$3:$CZ$712,64,0)/VLOOKUP($A340,'5on5'!$A$3:$CZ$712,94,0)</f>
        <v>5.9236350660164145</v>
      </c>
      <c r="V340" s="1">
        <f>IF( VLOOKUP($A340,'5on5'!$A$3:$CZ$712,64,0)&lt;40,"",  VLOOKUP($A340,'5on5'!$A$3:$CZ$712,19,0))</f>
        <v>7.23</v>
      </c>
      <c r="W340">
        <f>VLOOKUP($A340,'5on5'!$A$3:$CZ$712,14,0)</f>
        <v>0.36</v>
      </c>
      <c r="X340" s="1">
        <f>IF(ISERROR(VLOOKUP($A340,pp!$A$3:$CZ$712,64,0)),"",60*VLOOKUP($A340,pp!$A$3:$CZ$712,64,0)/VLOOKUP($A340,pp!$A$3:$CZ$712,94,0))</f>
        <v>0</v>
      </c>
      <c r="Y340" s="1" t="str">
        <f>IF(X340="","",IF(VLOOKUP($A340,pp!$A$3:$CZ$712,64,0)&lt;20,"",  VLOOKUP($A340,pp!$A$3:$CZ$712,19,0)))</f>
        <v/>
      </c>
      <c r="Z340" s="1">
        <f>IF(ISERROR( VLOOKUP($A340,pp!$A$3:$CZ$712,14,0)  ),"",VLOOKUP($A340,pp!$A$3:$CZ$712,14,0))</f>
        <v>0</v>
      </c>
      <c r="AA340">
        <f>VLOOKUP($A340,'5on5'!$A$3:$CZ$712,41,0)/VLOOKUP($A340,'5on5'!$A$3:$CZ$712,94,0)</f>
        <v>3.568454859046033E-2</v>
      </c>
      <c r="AB340">
        <f>IF(ISERROR(VLOOKUP($A340,pk!$A$3:$CZ$712,41,0)),"",IF( VLOOKUP($A340,pk!$A$3:$CZ$712,94,0)&lt;75,"",VLOOKUP($A340,pk!$A$3:$CZ$712,41,0)/VLOOKUP($A340,pk!$A$3:$CZ$712,94,0)))</f>
        <v>5.8092250493784131E-3</v>
      </c>
      <c r="AC340">
        <f>(VLOOKUP($A340,allsit!$A$3:$CZ$712,84,0)+VLOOKUP($A340,allsit!$A$3:$CZ$712,85,0))    /VLOOKUP($A340,allsit!$A$3:$CZ$712,94,0)</f>
        <v>0.17624858713768463</v>
      </c>
      <c r="AD340">
        <f>VLOOKUP($A340,'5on5'!$A$3:$CZ$712,93,0)</f>
        <v>0.28999999999999998</v>
      </c>
    </row>
    <row r="341" spans="1:30">
      <c r="A341" t="s">
        <v>141</v>
      </c>
      <c r="B341" t="s">
        <v>142</v>
      </c>
      <c r="C341" t="s">
        <v>100</v>
      </c>
      <c r="D341" t="s">
        <v>74</v>
      </c>
      <c r="E341" s="25">
        <f>VLOOKUP($A341,allsit!$A$3:$CZ$712,10,0)</f>
        <v>22</v>
      </c>
      <c r="F341" s="25">
        <f>VLOOKUP($A341,allsit!$A$3:$CZ$712,11,0)</f>
        <v>20</v>
      </c>
      <c r="G341" s="4">
        <f>60*VLOOKUP($A341,allsit!$A$3:$CZ$712,71,0)/VLOOKUP($A341,allsit!$A$3:$CZ$712,94,0)</f>
        <v>1.2099776619508562</v>
      </c>
      <c r="H341" s="26">
        <f>VLOOKUP($A341,'5on5'!$A$3:$CZ$712,94,0)/VLOOKUP($A341,'5on5'!$A$3:$CZ$712,5,0)</f>
        <v>12.672682926829269</v>
      </c>
      <c r="I341" s="26">
        <f>IF( ISERROR(VLOOKUP($A341,pp!$A$3:$CZ$712,94,0)),0,  VLOOKUP($A341,pp!$A$3:$CZ$712,94,0)/VLOOKUP($A341,pp!$A$3:$CZ$712,5,0))</f>
        <v>2.3953086419753089</v>
      </c>
      <c r="J341" s="26">
        <f>IF( ISERROR(VLOOKUP($A341,pk!$A$3:$CZ$712,94,0)),0,  VLOOKUP($A341,pk!$A$3:$CZ$712,94,0)/VLOOKUP($A341,pk!$A$3:$CZ$712,5,0))</f>
        <v>0</v>
      </c>
      <c r="K341" s="26">
        <f>VLOOKUP($A341,allsit!$A$3:$CZ$712,98,0)</f>
        <v>17.420000000000002</v>
      </c>
      <c r="L341" s="1" t="str">
        <f>IF( SUM(VLOOKUP($A341,'5on5'!$A$3:$CZ$712,78,0), VLOOKUP($A341,'5on5'!$A$3:$CZ$712,79,0))&lt;60,"",  100*VLOOKUP($A341,'5on5'!$A$3:$CZ$712,78,0)/SUM(VLOOKUP($A341,'5on5'!$A$3:$CZ$712,78,0), VLOOKUP($A341,'5on5'!$A$3:$CZ$712,79,0))             )</f>
        <v/>
      </c>
      <c r="M341" s="28">
        <f>60*VLOOKUP($A341,'5on5'!$A$3:$CZ$712,90,0)/VLOOKUP($A341,'5on5'!$A$3:$CZ$712,94,0)</f>
        <v>1.9631240617421761</v>
      </c>
      <c r="N341" s="28">
        <f>60*VLOOKUP($A341,'5on5'!$A$3:$CZ$712,89,0)/VLOOKUP($A341,'5on5'!$A$3:$CZ$712,94,0)</f>
        <v>2.4250356056815119</v>
      </c>
      <c r="O341" s="28">
        <f t="shared" si="10"/>
        <v>-0.46191154393933576</v>
      </c>
      <c r="P341" s="28">
        <f>VLOOKUP($A341,'5on5'!$A$3:$CZ$712,37,0)</f>
        <v>66.63</v>
      </c>
      <c r="Q341" s="28">
        <f>VLOOKUP($A341,'5on5'!$A$3:$CZ$712,38,0)</f>
        <v>53.29</v>
      </c>
      <c r="R341" s="4">
        <f t="shared" si="11"/>
        <v>13.339999999999996</v>
      </c>
      <c r="S341" s="28">
        <f>P341-VLOOKUP($A341,'5on5'!$A$3:$CZ$712,101,0)</f>
        <v>8.519999999999996</v>
      </c>
      <c r="T341" s="28">
        <f>Q341-VLOOKUP($A341,'5on5'!$A$3:$CZ$712,102,0)</f>
        <v>1.0600000000000023</v>
      </c>
      <c r="U341" s="3">
        <f>60*VLOOKUP($A341,'5on5'!$A$3:$CZ$712,64,0)/VLOOKUP($A341,'5on5'!$A$3:$CZ$712,94,0)</f>
        <v>10.854921282574386</v>
      </c>
      <c r="V341" s="1">
        <f>IF( VLOOKUP($A341,'5on5'!$A$3:$CZ$712,64,0)&lt;40,"",  VLOOKUP($A341,'5on5'!$A$3:$CZ$712,19,0))</f>
        <v>8.51</v>
      </c>
      <c r="W341">
        <f>VLOOKUP($A341,'5on5'!$A$3:$CZ$712,14,0)</f>
        <v>0.98</v>
      </c>
      <c r="X341" s="1">
        <f>IF(ISERROR(VLOOKUP($A341,pp!$A$3:$CZ$712,64,0)),"",60*VLOOKUP($A341,pp!$A$3:$CZ$712,64,0)/VLOOKUP($A341,pp!$A$3:$CZ$712,94,0))</f>
        <v>12.369858777445623</v>
      </c>
      <c r="Y341" s="1">
        <f>IF(X341="","",IF(VLOOKUP($A341,pp!$A$3:$CZ$712,64,0)&lt;20,"",  VLOOKUP($A341,pp!$A$3:$CZ$712,19,0)))</f>
        <v>12.5</v>
      </c>
      <c r="Z341" s="1">
        <f>IF(ISERROR( VLOOKUP($A341,pp!$A$3:$CZ$712,14,0)  ),"",VLOOKUP($A341,pp!$A$3:$CZ$712,14,0))</f>
        <v>0.93</v>
      </c>
      <c r="AA341">
        <f>VLOOKUP($A341,'5on5'!$A$3:$CZ$712,41,0)/VLOOKUP($A341,'5on5'!$A$3:$CZ$712,94,0)</f>
        <v>6.6399784441279489E-2</v>
      </c>
      <c r="AB341" t="str">
        <f>IF(ISERROR(VLOOKUP($A341,pk!$A$3:$CZ$712,41,0)),"",IF( VLOOKUP($A341,pk!$A$3:$CZ$712,94,0)&lt;75,"",VLOOKUP($A341,pk!$A$3:$CZ$712,41,0)/VLOOKUP($A341,pk!$A$3:$CZ$712,94,0)))</f>
        <v/>
      </c>
      <c r="AC341">
        <f>(VLOOKUP($A341,allsit!$A$3:$CZ$712,84,0)+VLOOKUP($A341,allsit!$A$3:$CZ$712,85,0))    /VLOOKUP($A341,allsit!$A$3:$CZ$712,94,0)</f>
        <v>0.11711963266319186</v>
      </c>
      <c r="AD341">
        <f>VLOOKUP($A341,'5on5'!$A$3:$CZ$712,93,0)</f>
        <v>-0.17</v>
      </c>
    </row>
    <row r="342" spans="1:30">
      <c r="A342" t="s">
        <v>1145</v>
      </c>
      <c r="B342" t="s">
        <v>1146</v>
      </c>
      <c r="C342" t="s">
        <v>68</v>
      </c>
      <c r="D342" t="s">
        <v>839</v>
      </c>
      <c r="E342" s="25">
        <f>VLOOKUP($A342,allsit!$A$3:$CZ$712,10,0)</f>
        <v>6</v>
      </c>
      <c r="F342" s="25">
        <f>VLOOKUP($A342,allsit!$A$3:$CZ$712,11,0)</f>
        <v>14</v>
      </c>
      <c r="G342" s="4">
        <f>60*VLOOKUP($A342,allsit!$A$3:$CZ$712,71,0)/VLOOKUP($A342,allsit!$A$3:$CZ$712,94,0)</f>
        <v>-0.57258464709699575</v>
      </c>
      <c r="H342" s="26">
        <f>VLOOKUP($A342,'5on5'!$A$3:$CZ$712,94,0)/VLOOKUP($A342,'5on5'!$A$3:$CZ$712,5,0)</f>
        <v>11.758513513513513</v>
      </c>
      <c r="I342" s="26">
        <f>IF( ISERROR(VLOOKUP($A342,pp!$A$3:$CZ$712,94,0)),0,  VLOOKUP($A342,pp!$A$3:$CZ$712,94,0)/VLOOKUP($A342,pp!$A$3:$CZ$712,5,0))</f>
        <v>0.87917808219178095</v>
      </c>
      <c r="J342" s="26">
        <f>IF( ISERROR(VLOOKUP($A342,pk!$A$3:$CZ$712,94,0)),0,  VLOOKUP($A342,pk!$A$3:$CZ$712,94,0)/VLOOKUP($A342,pk!$A$3:$CZ$712,5,0))</f>
        <v>1.0620547945205479</v>
      </c>
      <c r="K342" s="26">
        <f>VLOOKUP($A342,allsit!$A$3:$CZ$712,98,0)</f>
        <v>17.32</v>
      </c>
      <c r="L342" s="1">
        <f>IF( SUM(VLOOKUP($A342,'5on5'!$A$3:$CZ$712,78,0), VLOOKUP($A342,'5on5'!$A$3:$CZ$712,79,0))&lt;60,"",  100*VLOOKUP($A342,'5on5'!$A$3:$CZ$712,78,0)/SUM(VLOOKUP($A342,'5on5'!$A$3:$CZ$712,78,0), VLOOKUP($A342,'5on5'!$A$3:$CZ$712,79,0))             )</f>
        <v>31.884057971014492</v>
      </c>
      <c r="M342" s="28">
        <f>60*VLOOKUP($A342,'5on5'!$A$3:$CZ$712,90,0)/VLOOKUP($A342,'5on5'!$A$3:$CZ$712,94,0)</f>
        <v>1.0343282038316113</v>
      </c>
      <c r="N342" s="28">
        <f>60*VLOOKUP($A342,'5on5'!$A$3:$CZ$712,89,0)/VLOOKUP($A342,'5on5'!$A$3:$CZ$712,94,0)</f>
        <v>1.4480594853642559</v>
      </c>
      <c r="O342" s="28">
        <f t="shared" si="10"/>
        <v>-0.4137312815326446</v>
      </c>
      <c r="P342" s="28">
        <f>VLOOKUP($A342,'5on5'!$A$3:$CZ$712,37,0)</f>
        <v>50.2</v>
      </c>
      <c r="Q342" s="28">
        <f>VLOOKUP($A342,'5on5'!$A$3:$CZ$712,38,0)</f>
        <v>56.75</v>
      </c>
      <c r="R342" s="4">
        <f t="shared" si="11"/>
        <v>-6.5499999999999972</v>
      </c>
      <c r="S342" s="28">
        <f>P342-VLOOKUP($A342,'5on5'!$A$3:$CZ$712,101,0)</f>
        <v>-3.75</v>
      </c>
      <c r="T342" s="28">
        <f>Q342-VLOOKUP($A342,'5on5'!$A$3:$CZ$712,102,0)</f>
        <v>0.89000000000000057</v>
      </c>
      <c r="U342" s="3">
        <f>60*VLOOKUP($A342,'5on5'!$A$3:$CZ$712,64,0)/VLOOKUP($A342,'5on5'!$A$3:$CZ$712,94,0)</f>
        <v>5.7232827278682494</v>
      </c>
      <c r="V342" s="1">
        <f>IF( VLOOKUP($A342,'5on5'!$A$3:$CZ$712,64,0)&lt;40,"",  VLOOKUP($A342,'5on5'!$A$3:$CZ$712,19,0))</f>
        <v>6.02</v>
      </c>
      <c r="W342">
        <f>VLOOKUP($A342,'5on5'!$A$3:$CZ$712,14,0)</f>
        <v>0.76</v>
      </c>
      <c r="X342" s="1">
        <f>IF(ISERROR(VLOOKUP($A342,pp!$A$3:$CZ$712,64,0)),"",60*VLOOKUP($A342,pp!$A$3:$CZ$712,64,0)/VLOOKUP($A342,pp!$A$3:$CZ$712,94,0))</f>
        <v>5.609224057338734</v>
      </c>
      <c r="Y342" s="1" t="str">
        <f>IF(X342="","",IF(VLOOKUP($A342,pp!$A$3:$CZ$712,64,0)&lt;20,"",  VLOOKUP($A342,pp!$A$3:$CZ$712,19,0)))</f>
        <v/>
      </c>
      <c r="Z342" s="1">
        <f>IF(ISERROR( VLOOKUP($A342,pp!$A$3:$CZ$712,14,0)  ),"",VLOOKUP($A342,pp!$A$3:$CZ$712,14,0))</f>
        <v>0.93</v>
      </c>
      <c r="AA342">
        <f>VLOOKUP($A342,'5on5'!$A$3:$CZ$712,41,0)/VLOOKUP($A342,'5on5'!$A$3:$CZ$712,94,0)</f>
        <v>2.9880592555135439E-2</v>
      </c>
      <c r="AB342">
        <f>IF(ISERROR(VLOOKUP($A342,pk!$A$3:$CZ$712,41,0)),"",IF( VLOOKUP($A342,pk!$A$3:$CZ$712,94,0)&lt;75,"",VLOOKUP($A342,pk!$A$3:$CZ$712,41,0)/VLOOKUP($A342,pk!$A$3:$CZ$712,94,0)))</f>
        <v>0</v>
      </c>
      <c r="AC342">
        <f>(VLOOKUP($A342,allsit!$A$3:$CZ$712,84,0)+VLOOKUP($A342,allsit!$A$3:$CZ$712,85,0))    /VLOOKUP($A342,allsit!$A$3:$CZ$712,94,0)</f>
        <v>0.30728709394205439</v>
      </c>
      <c r="AD342">
        <f>VLOOKUP($A342,'5on5'!$A$3:$CZ$712,93,0)</f>
        <v>0.21</v>
      </c>
    </row>
    <row r="343" spans="1:30">
      <c r="A343" t="s">
        <v>183</v>
      </c>
      <c r="B343" t="s">
        <v>184</v>
      </c>
      <c r="C343" t="s">
        <v>113</v>
      </c>
      <c r="D343" t="s">
        <v>84</v>
      </c>
      <c r="E343" s="25">
        <f>VLOOKUP($A343,allsit!$A$3:$CZ$712,10,0)</f>
        <v>13</v>
      </c>
      <c r="F343" s="25">
        <f>VLOOKUP($A343,allsit!$A$3:$CZ$712,11,0)</f>
        <v>27</v>
      </c>
      <c r="G343" s="4">
        <f>60*VLOOKUP($A343,allsit!$A$3:$CZ$712,71,0)/VLOOKUP($A343,allsit!$A$3:$CZ$712,94,0)</f>
        <v>0.99940511600237958</v>
      </c>
      <c r="H343" s="26">
        <f>VLOOKUP($A343,'5on5'!$A$3:$CZ$712,94,0)/VLOOKUP($A343,'5on5'!$A$3:$CZ$712,5,0)</f>
        <v>13.143580246913581</v>
      </c>
      <c r="I343" s="26">
        <f>IF( ISERROR(VLOOKUP($A343,pp!$A$3:$CZ$712,94,0)),0,  VLOOKUP($A343,pp!$A$3:$CZ$712,94,0)/VLOOKUP($A343,pp!$A$3:$CZ$712,5,0))</f>
        <v>1.9354545454545455</v>
      </c>
      <c r="J343" s="26">
        <f>IF( ISERROR(VLOOKUP($A343,pk!$A$3:$CZ$712,94,0)),0,  VLOOKUP($A343,pk!$A$3:$CZ$712,94,0)/VLOOKUP($A343,pk!$A$3:$CZ$712,5,0))</f>
        <v>1.7749999999999998E-2</v>
      </c>
      <c r="K343" s="26">
        <f>VLOOKUP($A343,allsit!$A$3:$CZ$712,98,0)</f>
        <v>17.75</v>
      </c>
      <c r="L343" s="1" t="str">
        <f>IF( SUM(VLOOKUP($A343,'5on5'!$A$3:$CZ$712,78,0), VLOOKUP($A343,'5on5'!$A$3:$CZ$712,79,0))&lt;60,"",  100*VLOOKUP($A343,'5on5'!$A$3:$CZ$712,78,0)/SUM(VLOOKUP($A343,'5on5'!$A$3:$CZ$712,78,0), VLOOKUP($A343,'5on5'!$A$3:$CZ$712,79,0))             )</f>
        <v/>
      </c>
      <c r="M343" s="28">
        <f>60*VLOOKUP($A343,'5on5'!$A$3:$CZ$712,90,0)/VLOOKUP($A343,'5on5'!$A$3:$CZ$712,94,0)</f>
        <v>1.7470858420296251</v>
      </c>
      <c r="N343" s="28">
        <f>60*VLOOKUP($A343,'5on5'!$A$3:$CZ$712,89,0)/VLOOKUP($A343,'5on5'!$A$3:$CZ$712,94,0)</f>
        <v>1.3525825873777744</v>
      </c>
      <c r="O343" s="28">
        <f t="shared" si="10"/>
        <v>0.39450325465185077</v>
      </c>
      <c r="P343" s="28">
        <f>VLOOKUP($A343,'5on5'!$A$3:$CZ$712,37,0)</f>
        <v>60.3</v>
      </c>
      <c r="Q343" s="28">
        <f>VLOOKUP($A343,'5on5'!$A$3:$CZ$712,38,0)</f>
        <v>49.37</v>
      </c>
      <c r="R343" s="4">
        <f t="shared" si="11"/>
        <v>10.93</v>
      </c>
      <c r="S343" s="28">
        <f>P343-VLOOKUP($A343,'5on5'!$A$3:$CZ$712,101,0)</f>
        <v>0.84999999999999432</v>
      </c>
      <c r="T343" s="28">
        <f>Q343-VLOOKUP($A343,'5on5'!$A$3:$CZ$712,102,0)</f>
        <v>-0.63000000000000256</v>
      </c>
      <c r="U343" s="3">
        <f>60*VLOOKUP($A343,'5on5'!$A$3:$CZ$712,64,0)/VLOOKUP($A343,'5on5'!$A$3:$CZ$712,94,0)</f>
        <v>6.481124897851835</v>
      </c>
      <c r="V343" s="1">
        <f>IF( VLOOKUP($A343,'5on5'!$A$3:$CZ$712,64,0)&lt;40,"",  VLOOKUP($A343,'5on5'!$A$3:$CZ$712,19,0))</f>
        <v>10.43</v>
      </c>
      <c r="W343">
        <f>VLOOKUP($A343,'5on5'!$A$3:$CZ$712,14,0)</f>
        <v>0.85</v>
      </c>
      <c r="X343" s="1">
        <f>IF(ISERROR(VLOOKUP($A343,pp!$A$3:$CZ$712,64,0)),"",60*VLOOKUP($A343,pp!$A$3:$CZ$712,64,0)/VLOOKUP($A343,pp!$A$3:$CZ$712,94,0))</f>
        <v>6.8442595450580423</v>
      </c>
      <c r="Y343" s="1" t="str">
        <f>IF(X343="","",IF(VLOOKUP($A343,pp!$A$3:$CZ$712,64,0)&lt;20,"",  VLOOKUP($A343,pp!$A$3:$CZ$712,19,0)))</f>
        <v/>
      </c>
      <c r="Z343" s="1">
        <f>IF(ISERROR( VLOOKUP($A343,pp!$A$3:$CZ$712,14,0)  ),"",VLOOKUP($A343,pp!$A$3:$CZ$712,14,0))</f>
        <v>4.03</v>
      </c>
      <c r="AA343">
        <f>VLOOKUP($A343,'5on5'!$A$3:$CZ$712,41,0)/VLOOKUP($A343,'5on5'!$A$3:$CZ$712,94,0)</f>
        <v>5.7296901270864051E-2</v>
      </c>
      <c r="AB343" t="str">
        <f>IF(ISERROR(VLOOKUP($A343,pk!$A$3:$CZ$712,41,0)),"",IF( VLOOKUP($A343,pk!$A$3:$CZ$712,94,0)&lt;75,"",VLOOKUP($A343,pk!$A$3:$CZ$712,41,0)/VLOOKUP($A343,pk!$A$3:$CZ$712,94,0)))</f>
        <v/>
      </c>
      <c r="AC343">
        <f>(VLOOKUP($A343,allsit!$A$3:$CZ$712,84,0)+VLOOKUP($A343,allsit!$A$3:$CZ$712,85,0))    /VLOOKUP($A343,allsit!$A$3:$CZ$712,94,0)</f>
        <v>0.15625619670830854</v>
      </c>
      <c r="AD343">
        <f>VLOOKUP($A343,'5on5'!$A$3:$CZ$712,93,0)</f>
        <v>0.06</v>
      </c>
    </row>
    <row r="344" spans="1:30">
      <c r="A344" t="s">
        <v>1079</v>
      </c>
      <c r="B344" t="s">
        <v>1080</v>
      </c>
      <c r="C344" t="s">
        <v>87</v>
      </c>
      <c r="D344" t="s">
        <v>858</v>
      </c>
      <c r="E344" s="25">
        <f>VLOOKUP($A344,allsit!$A$3:$CZ$712,10,0)</f>
        <v>2</v>
      </c>
      <c r="F344" s="25">
        <f>VLOOKUP($A344,allsit!$A$3:$CZ$712,11,0)</f>
        <v>3</v>
      </c>
      <c r="G344" s="4">
        <f>60*VLOOKUP($A344,allsit!$A$3:$CZ$712,71,0)/VLOOKUP($A344,allsit!$A$3:$CZ$712,94,0)</f>
        <v>-2.0242232043453323</v>
      </c>
      <c r="H344" s="26">
        <f>VLOOKUP($A344,'5on5'!$A$3:$CZ$712,94,0)/VLOOKUP($A344,'5on5'!$A$3:$CZ$712,5,0)</f>
        <v>9.056111111111111</v>
      </c>
      <c r="I344" s="26">
        <f>IF( ISERROR(VLOOKUP($A344,pp!$A$3:$CZ$712,94,0)),0,  VLOOKUP($A344,pp!$A$3:$CZ$712,94,0)/VLOOKUP($A344,pp!$A$3:$CZ$712,5,0))</f>
        <v>0.14222222222222222</v>
      </c>
      <c r="J344" s="26">
        <f>IF( ISERROR(VLOOKUP($A344,pk!$A$3:$CZ$712,94,0)),0,  VLOOKUP($A344,pk!$A$3:$CZ$712,94,0)/VLOOKUP($A344,pk!$A$3:$CZ$712,5,0))</f>
        <v>1.6238888888888889</v>
      </c>
      <c r="K344" s="26">
        <f>VLOOKUP($A344,allsit!$A$3:$CZ$712,98,0)</f>
        <v>16.8</v>
      </c>
      <c r="L344" s="1">
        <f>IF( SUM(VLOOKUP($A344,'5on5'!$A$3:$CZ$712,78,0), VLOOKUP($A344,'5on5'!$A$3:$CZ$712,79,0))&lt;60,"",  100*VLOOKUP($A344,'5on5'!$A$3:$CZ$712,78,0)/SUM(VLOOKUP($A344,'5on5'!$A$3:$CZ$712,78,0), VLOOKUP($A344,'5on5'!$A$3:$CZ$712,79,0))             )</f>
        <v>53.153153153153156</v>
      </c>
      <c r="M344" s="28">
        <f>60*VLOOKUP($A344,'5on5'!$A$3:$CZ$712,90,0)/VLOOKUP($A344,'5on5'!$A$3:$CZ$712,94,0)</f>
        <v>1.7176860315318079</v>
      </c>
      <c r="N344" s="28">
        <f>60*VLOOKUP($A344,'5on5'!$A$3:$CZ$712,89,0)/VLOOKUP($A344,'5on5'!$A$3:$CZ$712,94,0)</f>
        <v>0.73615115637077488</v>
      </c>
      <c r="O344" s="28">
        <f t="shared" si="10"/>
        <v>0.98153487516103299</v>
      </c>
      <c r="P344" s="28">
        <f>VLOOKUP($A344,'5on5'!$A$3:$CZ$712,37,0)</f>
        <v>49.81</v>
      </c>
      <c r="Q344" s="28">
        <f>VLOOKUP($A344,'5on5'!$A$3:$CZ$712,38,0)</f>
        <v>58.89</v>
      </c>
      <c r="R344" s="4">
        <f t="shared" si="11"/>
        <v>-9.0799999999999983</v>
      </c>
      <c r="S344" s="28">
        <f>P344-VLOOKUP($A344,'5on5'!$A$3:$CZ$712,101,0)</f>
        <v>-1.3299999999999983</v>
      </c>
      <c r="T344" s="28">
        <f>Q344-VLOOKUP($A344,'5on5'!$A$3:$CZ$712,102,0)</f>
        <v>0.10999999999999943</v>
      </c>
      <c r="U344" s="3">
        <f>60*VLOOKUP($A344,'5on5'!$A$3:$CZ$712,64,0)/VLOOKUP($A344,'5on5'!$A$3:$CZ$712,94,0)</f>
        <v>5.0303662352002947</v>
      </c>
      <c r="V344" s="1">
        <f>IF( VLOOKUP($A344,'5on5'!$A$3:$CZ$712,64,0)&lt;40,"",  VLOOKUP($A344,'5on5'!$A$3:$CZ$712,19,0))</f>
        <v>4.88</v>
      </c>
      <c r="W344">
        <f>VLOOKUP($A344,'5on5'!$A$3:$CZ$712,14,0)</f>
        <v>0.37</v>
      </c>
      <c r="X344" s="1">
        <f>IF(ISERROR(VLOOKUP($A344,pp!$A$3:$CZ$712,64,0)),"",60*VLOOKUP($A344,pp!$A$3:$CZ$712,64,0)/VLOOKUP($A344,pp!$A$3:$CZ$712,94,0))</f>
        <v>7.8125</v>
      </c>
      <c r="Y344" s="1" t="str">
        <f>IF(X344="","",IF(VLOOKUP($A344,pp!$A$3:$CZ$712,64,0)&lt;20,"",  VLOOKUP($A344,pp!$A$3:$CZ$712,19,0)))</f>
        <v/>
      </c>
      <c r="Z344" s="1">
        <f>IF(ISERROR( VLOOKUP($A344,pp!$A$3:$CZ$712,14,0)  ),"",VLOOKUP($A344,pp!$A$3:$CZ$712,14,0))</f>
        <v>0</v>
      </c>
      <c r="AA344">
        <f>VLOOKUP($A344,'5on5'!$A$3:$CZ$712,41,0)/VLOOKUP($A344,'5on5'!$A$3:$CZ$712,94,0)</f>
        <v>3.4762693495286587E-2</v>
      </c>
      <c r="AB344">
        <f>IF(ISERROR(VLOOKUP($A344,pk!$A$3:$CZ$712,41,0)),"",IF( VLOOKUP($A344,pk!$A$3:$CZ$712,94,0)&lt;75,"",VLOOKUP($A344,pk!$A$3:$CZ$712,41,0)/VLOOKUP($A344,pk!$A$3:$CZ$712,94,0)))</f>
        <v>0</v>
      </c>
      <c r="AC344">
        <f>(VLOOKUP($A344,allsit!$A$3:$CZ$712,84,0)+VLOOKUP($A344,allsit!$A$3:$CZ$712,85,0))    /VLOOKUP($A344,allsit!$A$3:$CZ$712,94,0)</f>
        <v>0.20073546776424545</v>
      </c>
      <c r="AD344">
        <f>VLOOKUP($A344,'5on5'!$A$3:$CZ$712,93,0)</f>
        <v>-0.37</v>
      </c>
    </row>
    <row r="345" spans="1:30">
      <c r="A345" t="s">
        <v>984</v>
      </c>
      <c r="B345" t="s">
        <v>985</v>
      </c>
      <c r="C345" t="s">
        <v>87</v>
      </c>
      <c r="D345" t="s">
        <v>221</v>
      </c>
      <c r="E345" s="25">
        <f>VLOOKUP($A345,allsit!$A$3:$CZ$712,10,0)</f>
        <v>3</v>
      </c>
      <c r="F345" s="25">
        <f>VLOOKUP($A345,allsit!$A$3:$CZ$712,11,0)</f>
        <v>1</v>
      </c>
      <c r="G345" s="4">
        <f>60*VLOOKUP($A345,allsit!$A$3:$CZ$712,71,0)/VLOOKUP($A345,allsit!$A$3:$CZ$712,94,0)</f>
        <v>-1.3645977848029294</v>
      </c>
      <c r="H345" s="26">
        <f>VLOOKUP($A345,'5on5'!$A$3:$CZ$712,94,0)/VLOOKUP($A345,'5on5'!$A$3:$CZ$712,5,0)</f>
        <v>10.265405405405405</v>
      </c>
      <c r="I345" s="26">
        <f>IF( ISERROR(VLOOKUP($A345,pp!$A$3:$CZ$712,94,0)),0,  VLOOKUP($A345,pp!$A$3:$CZ$712,94,0)/VLOOKUP($A345,pp!$A$3:$CZ$712,5,0))</f>
        <v>0.16810810810810811</v>
      </c>
      <c r="J345" s="26">
        <f>IF( ISERROR(VLOOKUP($A345,pk!$A$3:$CZ$712,94,0)),0,  VLOOKUP($A345,pk!$A$3:$CZ$712,94,0)/VLOOKUP($A345,pk!$A$3:$CZ$712,5,0))</f>
        <v>0.99540540540540534</v>
      </c>
      <c r="K345" s="26">
        <f>VLOOKUP($A345,allsit!$A$3:$CZ$712,98,0)</f>
        <v>16.989999999999998</v>
      </c>
      <c r="L345" s="1">
        <f>IF( SUM(VLOOKUP($A345,'5on5'!$A$3:$CZ$712,78,0), VLOOKUP($A345,'5on5'!$A$3:$CZ$712,79,0))&lt;60,"",  100*VLOOKUP($A345,'5on5'!$A$3:$CZ$712,78,0)/SUM(VLOOKUP($A345,'5on5'!$A$3:$CZ$712,78,0), VLOOKUP($A345,'5on5'!$A$3:$CZ$712,79,0))             )</f>
        <v>44.025157232704402</v>
      </c>
      <c r="M345" s="28">
        <f>60*VLOOKUP($A345,'5on5'!$A$3:$CZ$712,90,0)/VLOOKUP($A345,'5on5'!$A$3:$CZ$712,94,0)</f>
        <v>2.0536043388973724</v>
      </c>
      <c r="N345" s="28">
        <f>60*VLOOKUP($A345,'5on5'!$A$3:$CZ$712,89,0)/VLOOKUP($A345,'5on5'!$A$3:$CZ$712,94,0)</f>
        <v>1.1057869517139698</v>
      </c>
      <c r="O345" s="28">
        <f t="shared" si="10"/>
        <v>0.94781738718340258</v>
      </c>
      <c r="P345" s="28">
        <f>VLOOKUP($A345,'5on5'!$A$3:$CZ$712,37,0)</f>
        <v>46.92</v>
      </c>
      <c r="Q345" s="28">
        <f>VLOOKUP($A345,'5on5'!$A$3:$CZ$712,38,0)</f>
        <v>52.76</v>
      </c>
      <c r="R345" s="4">
        <f t="shared" si="11"/>
        <v>-5.8399999999999963</v>
      </c>
      <c r="S345" s="28">
        <f>P345-VLOOKUP($A345,'5on5'!$A$3:$CZ$712,101,0)</f>
        <v>-9.4499999999999957</v>
      </c>
      <c r="T345" s="28">
        <f>Q345-VLOOKUP($A345,'5on5'!$A$3:$CZ$712,102,0)</f>
        <v>-2.8000000000000043</v>
      </c>
      <c r="U345" s="3">
        <f>60*VLOOKUP($A345,'5on5'!$A$3:$CZ$712,64,0)/VLOOKUP($A345,'5on5'!$A$3:$CZ$712,94,0)</f>
        <v>5.8448738876309836</v>
      </c>
      <c r="V345" s="1" t="str">
        <f>IF( VLOOKUP($A345,'5on5'!$A$3:$CZ$712,64,0)&lt;40,"",  VLOOKUP($A345,'5on5'!$A$3:$CZ$712,19,0))</f>
        <v/>
      </c>
      <c r="W345">
        <f>VLOOKUP($A345,'5on5'!$A$3:$CZ$712,14,0)</f>
        <v>0</v>
      </c>
      <c r="X345" s="1">
        <f>IF(ISERROR(VLOOKUP($A345,pp!$A$3:$CZ$712,64,0)),"",60*VLOOKUP($A345,pp!$A$3:$CZ$712,64,0)/VLOOKUP($A345,pp!$A$3:$CZ$712,94,0))</f>
        <v>0</v>
      </c>
      <c r="Y345" s="1" t="str">
        <f>IF(X345="","",IF(VLOOKUP($A345,pp!$A$3:$CZ$712,64,0)&lt;20,"",  VLOOKUP($A345,pp!$A$3:$CZ$712,19,0)))</f>
        <v/>
      </c>
      <c r="Z345" s="1">
        <f>IF(ISERROR( VLOOKUP($A345,pp!$A$3:$CZ$712,14,0)  ),"",VLOOKUP($A345,pp!$A$3:$CZ$712,14,0))</f>
        <v>0</v>
      </c>
      <c r="AA345">
        <f>VLOOKUP($A345,'5on5'!$A$3:$CZ$712,41,0)/VLOOKUP($A345,'5on5'!$A$3:$CZ$712,94,0)</f>
        <v>3.1593912906113422E-2</v>
      </c>
      <c r="AB345" t="str">
        <f>IF(ISERROR(VLOOKUP($A345,pk!$A$3:$CZ$712,41,0)),"",IF( VLOOKUP($A345,pk!$A$3:$CZ$712,94,0)&lt;75,"",VLOOKUP($A345,pk!$A$3:$CZ$712,41,0)/VLOOKUP($A345,pk!$A$3:$CZ$712,94,0)))</f>
        <v/>
      </c>
      <c r="AC345">
        <f>(VLOOKUP($A345,allsit!$A$3:$CZ$712,84,0)+VLOOKUP($A345,allsit!$A$3:$CZ$712,85,0))    /VLOOKUP($A345,allsit!$A$3:$CZ$712,94,0)</f>
        <v>0.263822238395233</v>
      </c>
      <c r="AD345">
        <f>VLOOKUP($A345,'5on5'!$A$3:$CZ$712,93,0)</f>
        <v>0.47</v>
      </c>
    </row>
    <row r="346" spans="1:30">
      <c r="A346" t="s">
        <v>572</v>
      </c>
      <c r="B346" t="s">
        <v>573</v>
      </c>
      <c r="C346" t="s">
        <v>68</v>
      </c>
      <c r="D346" t="s">
        <v>84</v>
      </c>
      <c r="E346" s="25">
        <f>VLOOKUP($A346,allsit!$A$3:$CZ$712,10,0)</f>
        <v>13</v>
      </c>
      <c r="F346" s="25">
        <f>VLOOKUP($A346,allsit!$A$3:$CZ$712,11,0)</f>
        <v>30</v>
      </c>
      <c r="G346" s="4">
        <f>60*VLOOKUP($A346,allsit!$A$3:$CZ$712,71,0)/VLOOKUP($A346,allsit!$A$3:$CZ$712,94,0)</f>
        <v>1.1360078064126184</v>
      </c>
      <c r="H346" s="26">
        <f>VLOOKUP($A346,'5on5'!$A$3:$CZ$712,94,0)/VLOOKUP($A346,'5on5'!$A$3:$CZ$712,5,0)</f>
        <v>13.896707317073171</v>
      </c>
      <c r="I346" s="26">
        <f>IF( ISERROR(VLOOKUP($A346,pp!$A$3:$CZ$712,94,0)),0,  VLOOKUP($A346,pp!$A$3:$CZ$712,94,0)/VLOOKUP($A346,pp!$A$3:$CZ$712,5,0))</f>
        <v>2.1344871794871798</v>
      </c>
      <c r="J346" s="26">
        <f>IF( ISERROR(VLOOKUP($A346,pk!$A$3:$CZ$712,94,0)),0,  VLOOKUP($A346,pk!$A$3:$CZ$712,94,0)/VLOOKUP($A346,pk!$A$3:$CZ$712,5,0))</f>
        <v>0</v>
      </c>
      <c r="K346" s="26">
        <f>VLOOKUP($A346,allsit!$A$3:$CZ$712,98,0)</f>
        <v>17.329999999999998</v>
      </c>
      <c r="L346" s="1">
        <f>IF( SUM(VLOOKUP($A346,'5on5'!$A$3:$CZ$712,78,0), VLOOKUP($A346,'5on5'!$A$3:$CZ$712,79,0))&lt;60,"",  100*VLOOKUP($A346,'5on5'!$A$3:$CZ$712,78,0)/SUM(VLOOKUP($A346,'5on5'!$A$3:$CZ$712,78,0), VLOOKUP($A346,'5on5'!$A$3:$CZ$712,79,0))             )</f>
        <v>48.153618906942391</v>
      </c>
      <c r="M346" s="28">
        <f>60*VLOOKUP($A346,'5on5'!$A$3:$CZ$712,90,0)/VLOOKUP($A346,'5on5'!$A$3:$CZ$712,94,0)</f>
        <v>1.5269453195615736</v>
      </c>
      <c r="N346" s="28">
        <f>60*VLOOKUP($A346,'5on5'!$A$3:$CZ$712,89,0)/VLOOKUP($A346,'5on5'!$A$3:$CZ$712,94,0)</f>
        <v>1.1583723113915387</v>
      </c>
      <c r="O346" s="28">
        <f t="shared" si="10"/>
        <v>0.36857300817003491</v>
      </c>
      <c r="P346" s="28">
        <f>VLOOKUP($A346,'5on5'!$A$3:$CZ$712,37,0)</f>
        <v>54.13</v>
      </c>
      <c r="Q346" s="28">
        <f>VLOOKUP($A346,'5on5'!$A$3:$CZ$712,38,0)</f>
        <v>51.28</v>
      </c>
      <c r="R346" s="4">
        <f t="shared" si="11"/>
        <v>2.8500000000000014</v>
      </c>
      <c r="S346" s="28">
        <f>P346-VLOOKUP($A346,'5on5'!$A$3:$CZ$712,101,0)</f>
        <v>-2.1899999999999977</v>
      </c>
      <c r="T346" s="28">
        <f>Q346-VLOOKUP($A346,'5on5'!$A$3:$CZ$712,102,0)</f>
        <v>0.53999999999999915</v>
      </c>
      <c r="U346" s="3">
        <f>60*VLOOKUP($A346,'5on5'!$A$3:$CZ$712,64,0)/VLOOKUP($A346,'5on5'!$A$3:$CZ$712,94,0)</f>
        <v>6.055127991364861</v>
      </c>
      <c r="V346" s="1">
        <f>IF( VLOOKUP($A346,'5on5'!$A$3:$CZ$712,64,0)&lt;40,"",  VLOOKUP($A346,'5on5'!$A$3:$CZ$712,19,0))</f>
        <v>6.96</v>
      </c>
      <c r="W346">
        <f>VLOOKUP($A346,'5on5'!$A$3:$CZ$712,14,0)</f>
        <v>1.1100000000000001</v>
      </c>
      <c r="X346" s="1">
        <f>IF(ISERROR(VLOOKUP($A346,pp!$A$3:$CZ$712,64,0)),"",60*VLOOKUP($A346,pp!$A$3:$CZ$712,64,0)/VLOOKUP($A346,pp!$A$3:$CZ$712,94,0))</f>
        <v>12.252988167457504</v>
      </c>
      <c r="Y346" s="1">
        <f>IF(X346="","",IF(VLOOKUP($A346,pp!$A$3:$CZ$712,64,0)&lt;20,"",  VLOOKUP($A346,pp!$A$3:$CZ$712,19,0)))</f>
        <v>14.71</v>
      </c>
      <c r="Z346" s="1">
        <f>IF(ISERROR( VLOOKUP($A346,pp!$A$3:$CZ$712,14,0)  ),"",VLOOKUP($A346,pp!$A$3:$CZ$712,14,0))</f>
        <v>1.08</v>
      </c>
      <c r="AA346">
        <f>VLOOKUP($A346,'5on5'!$A$3:$CZ$712,41,0)/VLOOKUP($A346,'5on5'!$A$3:$CZ$712,94,0)</f>
        <v>7.1959492071292555E-2</v>
      </c>
      <c r="AB346" t="str">
        <f>IF(ISERROR(VLOOKUP($A346,pk!$A$3:$CZ$712,41,0)),"",IF( VLOOKUP($A346,pk!$A$3:$CZ$712,94,0)&lt;75,"",VLOOKUP($A346,pk!$A$3:$CZ$712,41,0)/VLOOKUP($A346,pk!$A$3:$CZ$712,94,0)))</f>
        <v/>
      </c>
      <c r="AC346">
        <f>(VLOOKUP($A346,allsit!$A$3:$CZ$712,84,0)+VLOOKUP($A346,allsit!$A$3:$CZ$712,85,0))    /VLOOKUP($A346,allsit!$A$3:$CZ$712,94,0)</f>
        <v>0.13399066434610371</v>
      </c>
      <c r="AD346">
        <f>VLOOKUP($A346,'5on5'!$A$3:$CZ$712,93,0)</f>
        <v>-0.11</v>
      </c>
    </row>
    <row r="347" spans="1:30">
      <c r="A347" t="s">
        <v>564</v>
      </c>
      <c r="B347" t="s">
        <v>565</v>
      </c>
      <c r="C347" t="s">
        <v>273</v>
      </c>
      <c r="D347" t="s">
        <v>116</v>
      </c>
      <c r="E347" s="25">
        <f>VLOOKUP($A347,allsit!$A$3:$CZ$712,10,0)</f>
        <v>9</v>
      </c>
      <c r="F347" s="25">
        <f>VLOOKUP($A347,allsit!$A$3:$CZ$712,11,0)</f>
        <v>18</v>
      </c>
      <c r="G347" s="4">
        <f>60*VLOOKUP($A347,allsit!$A$3:$CZ$712,71,0)/VLOOKUP($A347,allsit!$A$3:$CZ$712,94,0)</f>
        <v>-0.58264212016993733</v>
      </c>
      <c r="H347" s="26">
        <f>VLOOKUP($A347,'5on5'!$A$3:$CZ$712,94,0)/VLOOKUP($A347,'5on5'!$A$3:$CZ$712,5,0)</f>
        <v>12.557073170731709</v>
      </c>
      <c r="I347" s="26">
        <f>IF( ISERROR(VLOOKUP($A347,pp!$A$3:$CZ$712,94,0)),0,  VLOOKUP($A347,pp!$A$3:$CZ$712,94,0)/VLOOKUP($A347,pp!$A$3:$CZ$712,5,0))</f>
        <v>0.24910256410256409</v>
      </c>
      <c r="J347" s="26">
        <f>IF( ISERROR(VLOOKUP($A347,pk!$A$3:$CZ$712,94,0)),0,  VLOOKUP($A347,pk!$A$3:$CZ$712,94,0)/VLOOKUP($A347,pk!$A$3:$CZ$712,5,0))</f>
        <v>1.8216455696202531</v>
      </c>
      <c r="K347" s="26">
        <f>VLOOKUP($A347,allsit!$A$3:$CZ$712,98,0)</f>
        <v>17.309999999999999</v>
      </c>
      <c r="L347" s="1">
        <f>IF( SUM(VLOOKUP($A347,'5on5'!$A$3:$CZ$712,78,0), VLOOKUP($A347,'5on5'!$A$3:$CZ$712,79,0))&lt;60,"",  100*VLOOKUP($A347,'5on5'!$A$3:$CZ$712,78,0)/SUM(VLOOKUP($A347,'5on5'!$A$3:$CZ$712,78,0), VLOOKUP($A347,'5on5'!$A$3:$CZ$712,79,0))             )</f>
        <v>44.680851063829785</v>
      </c>
      <c r="M347" s="28">
        <f>60*VLOOKUP($A347,'5on5'!$A$3:$CZ$712,90,0)/VLOOKUP($A347,'5on5'!$A$3:$CZ$712,94,0)</f>
        <v>0.87405795975448675</v>
      </c>
      <c r="N347" s="28">
        <f>60*VLOOKUP($A347,'5on5'!$A$3:$CZ$712,89,0)/VLOOKUP($A347,'5on5'!$A$3:$CZ$712,94,0)</f>
        <v>0.64097583715329032</v>
      </c>
      <c r="O347" s="28">
        <f t="shared" si="10"/>
        <v>0.23308212260119643</v>
      </c>
      <c r="P347" s="28">
        <f>VLOOKUP($A347,'5on5'!$A$3:$CZ$712,37,0)</f>
        <v>52.85</v>
      </c>
      <c r="Q347" s="28">
        <f>VLOOKUP($A347,'5on5'!$A$3:$CZ$712,38,0)</f>
        <v>49.53</v>
      </c>
      <c r="R347" s="4">
        <f t="shared" si="11"/>
        <v>3.3200000000000003</v>
      </c>
      <c r="S347" s="28">
        <f>P347-VLOOKUP($A347,'5on5'!$A$3:$CZ$712,101,0)</f>
        <v>-0.99000000000000199</v>
      </c>
      <c r="T347" s="28">
        <f>Q347-VLOOKUP($A347,'5on5'!$A$3:$CZ$712,102,0)</f>
        <v>-2.1599999999999966</v>
      </c>
      <c r="U347" s="3">
        <f>60*VLOOKUP($A347,'5on5'!$A$3:$CZ$712,64,0)/VLOOKUP($A347,'5on5'!$A$3:$CZ$712,94,0)</f>
        <v>4.6616424520239299</v>
      </c>
      <c r="V347" s="1">
        <f>IF( VLOOKUP($A347,'5on5'!$A$3:$CZ$712,64,0)&lt;40,"",  VLOOKUP($A347,'5on5'!$A$3:$CZ$712,19,0))</f>
        <v>10</v>
      </c>
      <c r="W347">
        <f>VLOOKUP($A347,'5on5'!$A$3:$CZ$712,14,0)</f>
        <v>0.99</v>
      </c>
      <c r="X347" s="1">
        <f>IF(ISERROR(VLOOKUP($A347,pp!$A$3:$CZ$712,64,0)),"",60*VLOOKUP($A347,pp!$A$3:$CZ$712,64,0)/VLOOKUP($A347,pp!$A$3:$CZ$712,94,0))</f>
        <v>3.0880082346886257</v>
      </c>
      <c r="Y347" s="1" t="str">
        <f>IF(X347="","",IF(VLOOKUP($A347,pp!$A$3:$CZ$712,64,0)&lt;20,"",  VLOOKUP($A347,pp!$A$3:$CZ$712,19,0)))</f>
        <v/>
      </c>
      <c r="Z347" s="1">
        <f>IF(ISERROR( VLOOKUP($A347,pp!$A$3:$CZ$712,14,0)  ),"",VLOOKUP($A347,pp!$A$3:$CZ$712,14,0))</f>
        <v>0</v>
      </c>
      <c r="AA347">
        <f>VLOOKUP($A347,'5on5'!$A$3:$CZ$712,41,0)/VLOOKUP($A347,'5on5'!$A$3:$CZ$712,94,0)</f>
        <v>3.9818195944371061E-2</v>
      </c>
      <c r="AB347">
        <f>IF(ISERROR(VLOOKUP($A347,pk!$A$3:$CZ$712,41,0)),"",IF( VLOOKUP($A347,pk!$A$3:$CZ$712,94,0)&lt;75,"",VLOOKUP($A347,pk!$A$3:$CZ$712,41,0)/VLOOKUP($A347,pk!$A$3:$CZ$712,94,0)))</f>
        <v>2.779514974636926E-2</v>
      </c>
      <c r="AC347">
        <f>(VLOOKUP($A347,allsit!$A$3:$CZ$712,84,0)+VLOOKUP($A347,allsit!$A$3:$CZ$712,85,0))    /VLOOKUP($A347,allsit!$A$3:$CZ$712,94,0)</f>
        <v>0.19016791422213231</v>
      </c>
      <c r="AD347">
        <f>VLOOKUP($A347,'5on5'!$A$3:$CZ$712,93,0)</f>
        <v>-0.47</v>
      </c>
    </row>
    <row r="348" spans="1:30">
      <c r="A348" t="s">
        <v>189</v>
      </c>
      <c r="B348" t="s">
        <v>190</v>
      </c>
      <c r="C348" t="s">
        <v>68</v>
      </c>
      <c r="D348" t="s">
        <v>163</v>
      </c>
      <c r="E348" s="25">
        <f>VLOOKUP($A348,allsit!$A$3:$CZ$712,10,0)</f>
        <v>17</v>
      </c>
      <c r="F348" s="25">
        <f>VLOOKUP($A348,allsit!$A$3:$CZ$712,11,0)</f>
        <v>45</v>
      </c>
      <c r="G348" s="4">
        <f>60*VLOOKUP($A348,allsit!$A$3:$CZ$712,71,0)/VLOOKUP($A348,allsit!$A$3:$CZ$712,94,0)</f>
        <v>1.3560279680768415</v>
      </c>
      <c r="H348" s="26">
        <f>VLOOKUP($A348,'5on5'!$A$3:$CZ$712,94,0)/VLOOKUP($A348,'5on5'!$A$3:$CZ$712,5,0)</f>
        <v>12.740243902439024</v>
      </c>
      <c r="I348" s="26">
        <f>IF( ISERROR(VLOOKUP($A348,pp!$A$3:$CZ$712,94,0)),0,  VLOOKUP($A348,pp!$A$3:$CZ$712,94,0)/VLOOKUP($A348,pp!$A$3:$CZ$712,5,0))</f>
        <v>3.637777777777778</v>
      </c>
      <c r="J348" s="26">
        <f>IF( ISERROR(VLOOKUP($A348,pk!$A$3:$CZ$712,94,0)),0,  VLOOKUP($A348,pk!$A$3:$CZ$712,94,0)/VLOOKUP($A348,pk!$A$3:$CZ$712,5,0))</f>
        <v>5.2345679012345679E-2</v>
      </c>
      <c r="K348" s="26">
        <f>VLOOKUP($A348,allsit!$A$3:$CZ$712,98,0)</f>
        <v>17.53</v>
      </c>
      <c r="L348" s="1">
        <f>IF( SUM(VLOOKUP($A348,'5on5'!$A$3:$CZ$712,78,0), VLOOKUP($A348,'5on5'!$A$3:$CZ$712,79,0))&lt;60,"",  100*VLOOKUP($A348,'5on5'!$A$3:$CZ$712,78,0)/SUM(VLOOKUP($A348,'5on5'!$A$3:$CZ$712,78,0), VLOOKUP($A348,'5on5'!$A$3:$CZ$712,79,0))             )</f>
        <v>52.763295099061523</v>
      </c>
      <c r="M348" s="28">
        <f>60*VLOOKUP($A348,'5on5'!$A$3:$CZ$712,90,0)/VLOOKUP($A348,'5on5'!$A$3:$CZ$712,94,0)</f>
        <v>2.5844740116779934</v>
      </c>
      <c r="N348" s="28">
        <f>60*VLOOKUP($A348,'5on5'!$A$3:$CZ$712,89,0)/VLOOKUP($A348,'5on5'!$A$3:$CZ$712,94,0)</f>
        <v>3.1588015698286589</v>
      </c>
      <c r="O348" s="28">
        <f t="shared" si="10"/>
        <v>-0.5743275581506655</v>
      </c>
      <c r="P348" s="28">
        <f>VLOOKUP($A348,'5on5'!$A$3:$CZ$712,37,0)</f>
        <v>65.47</v>
      </c>
      <c r="Q348" s="28">
        <f>VLOOKUP($A348,'5on5'!$A$3:$CZ$712,38,0)</f>
        <v>54.62</v>
      </c>
      <c r="R348" s="4">
        <f t="shared" si="11"/>
        <v>10.850000000000001</v>
      </c>
      <c r="S348" s="28">
        <f>P348-VLOOKUP($A348,'5on5'!$A$3:$CZ$712,101,0)</f>
        <v>5.740000000000002</v>
      </c>
      <c r="T348" s="28">
        <f>Q348-VLOOKUP($A348,'5on5'!$A$3:$CZ$712,102,0)</f>
        <v>-2.0300000000000011</v>
      </c>
      <c r="U348" s="3">
        <f>60*VLOOKUP($A348,'5on5'!$A$3:$CZ$712,64,0)/VLOOKUP($A348,'5on5'!$A$3:$CZ$712,94,0)</f>
        <v>8.1554513257394472</v>
      </c>
      <c r="V348" s="1">
        <f>IF( VLOOKUP($A348,'5on5'!$A$3:$CZ$712,64,0)&lt;40,"",  VLOOKUP($A348,'5on5'!$A$3:$CZ$712,19,0))</f>
        <v>8.4499999999999993</v>
      </c>
      <c r="W348">
        <f>VLOOKUP($A348,'5on5'!$A$3:$CZ$712,14,0)</f>
        <v>1.03</v>
      </c>
      <c r="X348" s="1">
        <f>IF(ISERROR(VLOOKUP($A348,pp!$A$3:$CZ$712,64,0)),"",60*VLOOKUP($A348,pp!$A$3:$CZ$712,64,0)/VLOOKUP($A348,pp!$A$3:$CZ$712,94,0))</f>
        <v>9.7739767868051306</v>
      </c>
      <c r="Y348" s="1">
        <f>IF(X348="","",IF(VLOOKUP($A348,pp!$A$3:$CZ$712,64,0)&lt;20,"",  VLOOKUP($A348,pp!$A$3:$CZ$712,19,0)))</f>
        <v>8.33</v>
      </c>
      <c r="Z348" s="1">
        <f>IF(ISERROR( VLOOKUP($A348,pp!$A$3:$CZ$712,14,0)  ),"",VLOOKUP($A348,pp!$A$3:$CZ$712,14,0))</f>
        <v>4.4800000000000004</v>
      </c>
      <c r="AA348">
        <f>VLOOKUP($A348,'5on5'!$A$3:$CZ$712,41,0)/VLOOKUP($A348,'5on5'!$A$3:$CZ$712,94,0)</f>
        <v>6.6047669187326505E-2</v>
      </c>
      <c r="AB348" t="str">
        <f>IF(ISERROR(VLOOKUP($A348,pk!$A$3:$CZ$712,41,0)),"",IF( VLOOKUP($A348,pk!$A$3:$CZ$712,94,0)&lt;75,"",VLOOKUP($A348,pk!$A$3:$CZ$712,41,0)/VLOOKUP($A348,pk!$A$3:$CZ$712,94,0)))</f>
        <v/>
      </c>
      <c r="AC348">
        <f>(VLOOKUP($A348,allsit!$A$3:$CZ$712,84,0)+VLOOKUP($A348,allsit!$A$3:$CZ$712,85,0))    /VLOOKUP($A348,allsit!$A$3:$CZ$712,94,0)</f>
        <v>5.7913694469948436E-2</v>
      </c>
      <c r="AD348">
        <f>VLOOKUP($A348,'5on5'!$A$3:$CZ$712,93,0)</f>
        <v>0.23</v>
      </c>
    </row>
    <row r="349" spans="1:30">
      <c r="A349" t="s">
        <v>809</v>
      </c>
      <c r="B349" t="s">
        <v>810</v>
      </c>
      <c r="C349" t="s">
        <v>87</v>
      </c>
      <c r="D349" t="s">
        <v>84</v>
      </c>
      <c r="E349" s="25">
        <f>VLOOKUP($A349,allsit!$A$3:$CZ$712,10,0)</f>
        <v>7</v>
      </c>
      <c r="F349" s="25">
        <f>VLOOKUP($A349,allsit!$A$3:$CZ$712,11,0)</f>
        <v>11</v>
      </c>
      <c r="G349" s="4">
        <f>60*VLOOKUP($A349,allsit!$A$3:$CZ$712,71,0)/VLOOKUP($A349,allsit!$A$3:$CZ$712,94,0)</f>
        <v>1.8226428321065546</v>
      </c>
      <c r="H349" s="26">
        <f>VLOOKUP($A349,'5on5'!$A$3:$CZ$712,94,0)/VLOOKUP($A349,'5on5'!$A$3:$CZ$712,5,0)</f>
        <v>11.168965517241379</v>
      </c>
      <c r="I349" s="26">
        <f>IF( ISERROR(VLOOKUP($A349,pp!$A$3:$CZ$712,94,0)),0,  VLOOKUP($A349,pp!$A$3:$CZ$712,94,0)/VLOOKUP($A349,pp!$A$3:$CZ$712,5,0))</f>
        <v>2.8060714285714283</v>
      </c>
      <c r="J349" s="26">
        <f>IF( ISERROR(VLOOKUP($A349,pk!$A$3:$CZ$712,94,0)),0,  VLOOKUP($A349,pk!$A$3:$CZ$712,94,0)/VLOOKUP($A349,pk!$A$3:$CZ$712,5,0))</f>
        <v>0</v>
      </c>
      <c r="K349" s="26">
        <f>VLOOKUP($A349,allsit!$A$3:$CZ$712,98,0)</f>
        <v>16.91</v>
      </c>
      <c r="L349" s="1">
        <f>IF( SUM(VLOOKUP($A349,'5on5'!$A$3:$CZ$712,78,0), VLOOKUP($A349,'5on5'!$A$3:$CZ$712,79,0))&lt;60,"",  100*VLOOKUP($A349,'5on5'!$A$3:$CZ$712,78,0)/SUM(VLOOKUP($A349,'5on5'!$A$3:$CZ$712,78,0), VLOOKUP($A349,'5on5'!$A$3:$CZ$712,79,0))             )</f>
        <v>45.273631840796021</v>
      </c>
      <c r="M349" s="28">
        <f>60*VLOOKUP($A349,'5on5'!$A$3:$CZ$712,90,0)/VLOOKUP($A349,'5on5'!$A$3:$CZ$712,94,0)</f>
        <v>1.4819388700216116</v>
      </c>
      <c r="N349" s="28">
        <f>60*VLOOKUP($A349,'5on5'!$A$3:$CZ$712,89,0)/VLOOKUP($A349,'5on5'!$A$3:$CZ$712,94,0)</f>
        <v>1.1114541525162087</v>
      </c>
      <c r="O349" s="28">
        <f t="shared" si="10"/>
        <v>0.37048471750540291</v>
      </c>
      <c r="P349" s="28">
        <f>VLOOKUP($A349,'5on5'!$A$3:$CZ$712,37,0)</f>
        <v>59.65</v>
      </c>
      <c r="Q349" s="28">
        <f>VLOOKUP($A349,'5on5'!$A$3:$CZ$712,38,0)</f>
        <v>59.09</v>
      </c>
      <c r="R349" s="4">
        <f t="shared" si="11"/>
        <v>0.55999999999999517</v>
      </c>
      <c r="S349" s="28">
        <f>P349-VLOOKUP($A349,'5on5'!$A$3:$CZ$712,101,0)</f>
        <v>2.6099999999999994</v>
      </c>
      <c r="T349" s="28">
        <f>Q349-VLOOKUP($A349,'5on5'!$A$3:$CZ$712,102,0)</f>
        <v>5.740000000000002</v>
      </c>
      <c r="U349" s="3">
        <f>60*VLOOKUP($A349,'5on5'!$A$3:$CZ$712,64,0)/VLOOKUP($A349,'5on5'!$A$3:$CZ$712,94,0)</f>
        <v>7.7801790676134619</v>
      </c>
      <c r="V349" s="1">
        <f>IF( VLOOKUP($A349,'5on5'!$A$3:$CZ$712,64,0)&lt;40,"",  VLOOKUP($A349,'5on5'!$A$3:$CZ$712,19,0))</f>
        <v>7.14</v>
      </c>
      <c r="W349">
        <f>VLOOKUP($A349,'5on5'!$A$3:$CZ$712,14,0)</f>
        <v>1.48</v>
      </c>
      <c r="X349" s="1">
        <f>IF(ISERROR(VLOOKUP($A349,pp!$A$3:$CZ$712,64,0)),"",60*VLOOKUP($A349,pp!$A$3:$CZ$712,64,0)/VLOOKUP($A349,pp!$A$3:$CZ$712,94,0))</f>
        <v>16.800305460099278</v>
      </c>
      <c r="Y349" s="1">
        <f>IF(X349="","",IF(VLOOKUP($A349,pp!$A$3:$CZ$712,64,0)&lt;20,"",  VLOOKUP($A349,pp!$A$3:$CZ$712,19,0)))</f>
        <v>13.64</v>
      </c>
      <c r="Z349" s="1">
        <f>IF(ISERROR( VLOOKUP($A349,pp!$A$3:$CZ$712,14,0)  ),"",VLOOKUP($A349,pp!$A$3:$CZ$712,14,0))</f>
        <v>1.53</v>
      </c>
      <c r="AA349">
        <f>VLOOKUP($A349,'5on5'!$A$3:$CZ$712,41,0)/VLOOKUP($A349,'5on5'!$A$3:$CZ$712,94,0)</f>
        <v>3.0873726458783578E-2</v>
      </c>
      <c r="AB349" t="str">
        <f>IF(ISERROR(VLOOKUP($A349,pk!$A$3:$CZ$712,41,0)),"",IF( VLOOKUP($A349,pk!$A$3:$CZ$712,94,0)&lt;75,"",VLOOKUP($A349,pk!$A$3:$CZ$712,41,0)/VLOOKUP($A349,pk!$A$3:$CZ$712,94,0)))</f>
        <v/>
      </c>
      <c r="AC349">
        <f>(VLOOKUP($A349,allsit!$A$3:$CZ$712,84,0)+VLOOKUP($A349,allsit!$A$3:$CZ$712,85,0))    /VLOOKUP($A349,allsit!$A$3:$CZ$712,94,0)</f>
        <v>7.7111812127585E-2</v>
      </c>
      <c r="AD349">
        <f>VLOOKUP($A349,'5on5'!$A$3:$CZ$712,93,0)</f>
        <v>0.37</v>
      </c>
    </row>
    <row r="350" spans="1:30">
      <c r="A350" t="s">
        <v>1137</v>
      </c>
      <c r="B350" t="s">
        <v>1138</v>
      </c>
      <c r="C350" t="s">
        <v>68</v>
      </c>
      <c r="D350" t="s">
        <v>393</v>
      </c>
      <c r="E350" s="25">
        <f>VLOOKUP($A350,allsit!$A$3:$CZ$712,10,0)</f>
        <v>22</v>
      </c>
      <c r="F350" s="25">
        <f>VLOOKUP($A350,allsit!$A$3:$CZ$712,11,0)</f>
        <v>31</v>
      </c>
      <c r="G350" s="4">
        <f>60*VLOOKUP($A350,allsit!$A$3:$CZ$712,71,0)/VLOOKUP($A350,allsit!$A$3:$CZ$712,94,0)</f>
        <v>1.4947799481498205</v>
      </c>
      <c r="H350" s="26">
        <f>VLOOKUP($A350,'5on5'!$A$3:$CZ$712,94,0)/VLOOKUP($A350,'5on5'!$A$3:$CZ$712,5,0)</f>
        <v>13.609594594594595</v>
      </c>
      <c r="I350" s="26">
        <f>IF( ISERROR(VLOOKUP($A350,pp!$A$3:$CZ$712,94,0)),0,  VLOOKUP($A350,pp!$A$3:$CZ$712,94,0)/VLOOKUP($A350,pp!$A$3:$CZ$712,5,0))</f>
        <v>2.9829166666666667</v>
      </c>
      <c r="J350" s="26">
        <f>IF( ISERROR(VLOOKUP($A350,pk!$A$3:$CZ$712,94,0)),0,  VLOOKUP($A350,pk!$A$3:$CZ$712,94,0)/VLOOKUP($A350,pk!$A$3:$CZ$712,5,0))</f>
        <v>7.7397260273972604E-2</v>
      </c>
      <c r="K350" s="26">
        <f>VLOOKUP($A350,allsit!$A$3:$CZ$712,98,0)</f>
        <v>17.59</v>
      </c>
      <c r="L350" s="1">
        <f>IF( SUM(VLOOKUP($A350,'5on5'!$A$3:$CZ$712,78,0), VLOOKUP($A350,'5on5'!$A$3:$CZ$712,79,0))&lt;60,"",  100*VLOOKUP($A350,'5on5'!$A$3:$CZ$712,78,0)/SUM(VLOOKUP($A350,'5on5'!$A$3:$CZ$712,78,0), VLOOKUP($A350,'5on5'!$A$3:$CZ$712,79,0))             )</f>
        <v>46.25</v>
      </c>
      <c r="M350" s="28">
        <f>60*VLOOKUP($A350,'5on5'!$A$3:$CZ$712,90,0)/VLOOKUP($A350,'5on5'!$A$3:$CZ$712,94,0)</f>
        <v>2.204327233370734</v>
      </c>
      <c r="N350" s="28">
        <f>60*VLOOKUP($A350,'5on5'!$A$3:$CZ$712,89,0)/VLOOKUP($A350,'5on5'!$A$3:$CZ$712,94,0)</f>
        <v>1.8468687630943987</v>
      </c>
      <c r="O350" s="28">
        <f t="shared" si="10"/>
        <v>0.35745847027633526</v>
      </c>
      <c r="P350" s="28">
        <f>VLOOKUP($A350,'5on5'!$A$3:$CZ$712,37,0)</f>
        <v>53.98</v>
      </c>
      <c r="Q350" s="28">
        <f>VLOOKUP($A350,'5on5'!$A$3:$CZ$712,38,0)</f>
        <v>59.52</v>
      </c>
      <c r="R350" s="4">
        <f t="shared" si="11"/>
        <v>-5.5400000000000063</v>
      </c>
      <c r="S350" s="28">
        <f>P350-VLOOKUP($A350,'5on5'!$A$3:$CZ$712,101,0)</f>
        <v>-1.1500000000000057</v>
      </c>
      <c r="T350" s="28">
        <f>Q350-VLOOKUP($A350,'5on5'!$A$3:$CZ$712,102,0)</f>
        <v>3.8700000000000045</v>
      </c>
      <c r="U350" s="3">
        <f>60*VLOOKUP($A350,'5on5'!$A$3:$CZ$712,64,0)/VLOOKUP($A350,'5on5'!$A$3:$CZ$712,94,0)</f>
        <v>6.0172175829849763</v>
      </c>
      <c r="V350" s="1">
        <f>IF( VLOOKUP($A350,'5on5'!$A$3:$CZ$712,64,0)&lt;40,"",  VLOOKUP($A350,'5on5'!$A$3:$CZ$712,19,0))</f>
        <v>14.85</v>
      </c>
      <c r="W350">
        <f>VLOOKUP($A350,'5on5'!$A$3:$CZ$712,14,0)</f>
        <v>1.25</v>
      </c>
      <c r="X350" s="1">
        <f>IF(ISERROR(VLOOKUP($A350,pp!$A$3:$CZ$712,64,0)),"",60*VLOOKUP($A350,pp!$A$3:$CZ$712,64,0)/VLOOKUP($A350,pp!$A$3:$CZ$712,94,0))</f>
        <v>10.895376449224752</v>
      </c>
      <c r="Y350" s="1">
        <f>IF(X350="","",IF(VLOOKUP($A350,pp!$A$3:$CZ$712,64,0)&lt;20,"",  VLOOKUP($A350,pp!$A$3:$CZ$712,19,0)))</f>
        <v>15.38</v>
      </c>
      <c r="Z350" s="1">
        <f>IF(ISERROR( VLOOKUP($A350,pp!$A$3:$CZ$712,14,0)  ),"",VLOOKUP($A350,pp!$A$3:$CZ$712,14,0))</f>
        <v>2.23</v>
      </c>
      <c r="AA350">
        <f>VLOOKUP($A350,'5on5'!$A$3:$CZ$712,41,0)/VLOOKUP($A350,'5on5'!$A$3:$CZ$712,94,0)</f>
        <v>2.6809385270725145E-2</v>
      </c>
      <c r="AB350" t="str">
        <f>IF(ISERROR(VLOOKUP($A350,pk!$A$3:$CZ$712,41,0)),"",IF( VLOOKUP($A350,pk!$A$3:$CZ$712,94,0)&lt;75,"",VLOOKUP($A350,pk!$A$3:$CZ$712,41,0)/VLOOKUP($A350,pk!$A$3:$CZ$712,94,0)))</f>
        <v/>
      </c>
      <c r="AC350">
        <f>(VLOOKUP($A350,allsit!$A$3:$CZ$712,84,0)+VLOOKUP($A350,allsit!$A$3:$CZ$712,85,0))    /VLOOKUP($A350,allsit!$A$3:$CZ$712,94,0)</f>
        <v>6.2282497839575852E-2</v>
      </c>
      <c r="AD350">
        <f>VLOOKUP($A350,'5on5'!$A$3:$CZ$712,93,0)</f>
        <v>0.24</v>
      </c>
    </row>
    <row r="351" spans="1:30">
      <c r="A351" t="s">
        <v>85</v>
      </c>
      <c r="B351" t="s">
        <v>86</v>
      </c>
      <c r="C351" t="s">
        <v>87</v>
      </c>
      <c r="D351" t="s">
        <v>88</v>
      </c>
      <c r="E351" s="25">
        <f>VLOOKUP($A351,allsit!$A$3:$CZ$712,10,0)</f>
        <v>23</v>
      </c>
      <c r="F351" s="25">
        <f>VLOOKUP($A351,allsit!$A$3:$CZ$712,11,0)</f>
        <v>31</v>
      </c>
      <c r="G351" s="4">
        <f>60*VLOOKUP($A351,allsit!$A$3:$CZ$712,71,0)/VLOOKUP($A351,allsit!$A$3:$CZ$712,94,0)</f>
        <v>0.4927018537907249</v>
      </c>
      <c r="H351" s="26">
        <f>VLOOKUP($A351,'5on5'!$A$3:$CZ$712,94,0)/VLOOKUP($A351,'5on5'!$A$3:$CZ$712,5,0)</f>
        <v>15.105324675324674</v>
      </c>
      <c r="I351" s="26">
        <f>IF( ISERROR(VLOOKUP($A351,pp!$A$3:$CZ$712,94,0)),0,  VLOOKUP($A351,pp!$A$3:$CZ$712,94,0)/VLOOKUP($A351,pp!$A$3:$CZ$712,5,0))</f>
        <v>2.6004054054054055</v>
      </c>
      <c r="J351" s="26">
        <f>IF( ISERROR(VLOOKUP($A351,pk!$A$3:$CZ$712,94,0)),0,  VLOOKUP($A351,pk!$A$3:$CZ$712,94,0)/VLOOKUP($A351,pk!$A$3:$CZ$712,5,0))</f>
        <v>0.11267605633802817</v>
      </c>
      <c r="K351" s="26">
        <f>VLOOKUP($A351,allsit!$A$3:$CZ$712,98,0)</f>
        <v>17.8</v>
      </c>
      <c r="L351" s="1">
        <f>IF( SUM(VLOOKUP($A351,'5on5'!$A$3:$CZ$712,78,0), VLOOKUP($A351,'5on5'!$A$3:$CZ$712,79,0))&lt;60,"",  100*VLOOKUP($A351,'5on5'!$A$3:$CZ$712,78,0)/SUM(VLOOKUP($A351,'5on5'!$A$3:$CZ$712,78,0), VLOOKUP($A351,'5on5'!$A$3:$CZ$712,79,0))             )</f>
        <v>49.897330595482543</v>
      </c>
      <c r="M351" s="28">
        <f>60*VLOOKUP($A351,'5on5'!$A$3:$CZ$712,90,0)/VLOOKUP($A351,'5on5'!$A$3:$CZ$712,94,0)</f>
        <v>1.7023325394846576</v>
      </c>
      <c r="N351" s="28">
        <f>60*VLOOKUP($A351,'5on5'!$A$3:$CZ$712,89,0)/VLOOKUP($A351,'5on5'!$A$3:$CZ$712,94,0)</f>
        <v>1.90867587760401</v>
      </c>
      <c r="O351" s="28">
        <f t="shared" si="10"/>
        <v>-0.20634333811935246</v>
      </c>
      <c r="P351" s="28">
        <f>VLOOKUP($A351,'5on5'!$A$3:$CZ$712,37,0)</f>
        <v>65.31</v>
      </c>
      <c r="Q351" s="28">
        <f>VLOOKUP($A351,'5on5'!$A$3:$CZ$712,38,0)</f>
        <v>48.9</v>
      </c>
      <c r="R351" s="4">
        <f t="shared" si="11"/>
        <v>16.410000000000004</v>
      </c>
      <c r="S351" s="28">
        <f>P351-VLOOKUP($A351,'5on5'!$A$3:$CZ$712,101,0)</f>
        <v>6.9699999999999989</v>
      </c>
      <c r="T351" s="28">
        <f>Q351-VLOOKUP($A351,'5on5'!$A$3:$CZ$712,102,0)</f>
        <v>-4.82</v>
      </c>
      <c r="U351" s="3">
        <f>60*VLOOKUP($A351,'5on5'!$A$3:$CZ$712,64,0)/VLOOKUP($A351,'5on5'!$A$3:$CZ$712,94,0)</f>
        <v>9.9044802297289181</v>
      </c>
      <c r="V351" s="1">
        <f>IF( VLOOKUP($A351,'5on5'!$A$3:$CZ$712,64,0)&lt;40,"",  VLOOKUP($A351,'5on5'!$A$3:$CZ$712,19,0))</f>
        <v>6.77</v>
      </c>
      <c r="W351">
        <f>VLOOKUP($A351,'5on5'!$A$3:$CZ$712,14,0)</f>
        <v>0.98</v>
      </c>
      <c r="X351" s="1">
        <f>IF(ISERROR(VLOOKUP($A351,pp!$A$3:$CZ$712,64,0)),"",60*VLOOKUP($A351,pp!$A$3:$CZ$712,64,0)/VLOOKUP($A351,pp!$A$3:$CZ$712,94,0))</f>
        <v>11.848464376656446</v>
      </c>
      <c r="Y351" s="1">
        <f>IF(X351="","",IF(VLOOKUP($A351,pp!$A$3:$CZ$712,64,0)&lt;20,"",  VLOOKUP($A351,pp!$A$3:$CZ$712,19,0)))</f>
        <v>18.420000000000002</v>
      </c>
      <c r="Z351" s="1">
        <f>IF(ISERROR( VLOOKUP($A351,pp!$A$3:$CZ$712,14,0)  ),"",VLOOKUP($A351,pp!$A$3:$CZ$712,14,0))</f>
        <v>2.4900000000000002</v>
      </c>
      <c r="AA351">
        <f>VLOOKUP($A351,'5on5'!$A$3:$CZ$712,41,0)/VLOOKUP($A351,'5on5'!$A$3:$CZ$712,94,0)</f>
        <v>6.018347361814446E-2</v>
      </c>
      <c r="AB351" t="str">
        <f>IF(ISERROR(VLOOKUP($A351,pk!$A$3:$CZ$712,41,0)),"",IF( VLOOKUP($A351,pk!$A$3:$CZ$712,94,0)&lt;75,"",VLOOKUP($A351,pk!$A$3:$CZ$712,41,0)/VLOOKUP($A351,pk!$A$3:$CZ$712,94,0)))</f>
        <v/>
      </c>
      <c r="AC351">
        <f>(VLOOKUP($A351,allsit!$A$3:$CZ$712,84,0)+VLOOKUP($A351,allsit!$A$3:$CZ$712,85,0))    /VLOOKUP($A351,allsit!$A$3:$CZ$712,94,0)</f>
        <v>0.13549300979244935</v>
      </c>
      <c r="AD351">
        <f>VLOOKUP($A351,'5on5'!$A$3:$CZ$712,93,0)</f>
        <v>0.31</v>
      </c>
    </row>
    <row r="352" spans="1:30">
      <c r="A352" t="s">
        <v>131</v>
      </c>
      <c r="B352" t="s">
        <v>132</v>
      </c>
      <c r="C352" t="s">
        <v>68</v>
      </c>
      <c r="D352" t="s">
        <v>88</v>
      </c>
      <c r="E352" s="25">
        <f>VLOOKUP($A352,allsit!$A$3:$CZ$712,10,0)</f>
        <v>6</v>
      </c>
      <c r="F352" s="25">
        <f>VLOOKUP($A352,allsit!$A$3:$CZ$712,11,0)</f>
        <v>18</v>
      </c>
      <c r="G352" s="4">
        <f>60*VLOOKUP($A352,allsit!$A$3:$CZ$712,71,0)/VLOOKUP($A352,allsit!$A$3:$CZ$712,94,0)</f>
        <v>0.27956388034665919</v>
      </c>
      <c r="H352" s="26">
        <f>VLOOKUP($A352,'5on5'!$A$3:$CZ$712,94,0)/VLOOKUP($A352,'5on5'!$A$3:$CZ$712,5,0)</f>
        <v>15.198260869565217</v>
      </c>
      <c r="I352" s="26">
        <f>IF( ISERROR(VLOOKUP($A352,pp!$A$3:$CZ$712,94,0)),0,  VLOOKUP($A352,pp!$A$3:$CZ$712,94,0)/VLOOKUP($A352,pp!$A$3:$CZ$712,5,0))</f>
        <v>1.9548888888888889</v>
      </c>
      <c r="J352" s="26">
        <f>IF( ISERROR(VLOOKUP($A352,pk!$A$3:$CZ$712,94,0)),0,  VLOOKUP($A352,pk!$A$3:$CZ$712,94,0)/VLOOKUP($A352,pk!$A$3:$CZ$712,5,0))</f>
        <v>0.25390243902439025</v>
      </c>
      <c r="K352" s="26">
        <f>VLOOKUP($A352,allsit!$A$3:$CZ$712,98,0)</f>
        <v>17.77</v>
      </c>
      <c r="L352" s="1">
        <f>IF( SUM(VLOOKUP($A352,'5on5'!$A$3:$CZ$712,78,0), VLOOKUP($A352,'5on5'!$A$3:$CZ$712,79,0))&lt;60,"",  100*VLOOKUP($A352,'5on5'!$A$3:$CZ$712,78,0)/SUM(VLOOKUP($A352,'5on5'!$A$3:$CZ$712,78,0), VLOOKUP($A352,'5on5'!$A$3:$CZ$712,79,0))             )</f>
        <v>56.657608695652172</v>
      </c>
      <c r="M352" s="28">
        <f>60*VLOOKUP($A352,'5on5'!$A$3:$CZ$712,90,0)/VLOOKUP($A352,'5on5'!$A$3:$CZ$712,94,0)</f>
        <v>3.0037761757638175</v>
      </c>
      <c r="N352" s="28">
        <f>60*VLOOKUP($A352,'5on5'!$A$3:$CZ$712,89,0)/VLOOKUP($A352,'5on5'!$A$3:$CZ$712,94,0)</f>
        <v>1.6306213525575008</v>
      </c>
      <c r="O352" s="28">
        <f t="shared" si="10"/>
        <v>1.3731548232063167</v>
      </c>
      <c r="P352" s="28">
        <f>VLOOKUP($A352,'5on5'!$A$3:$CZ$712,37,0)</f>
        <v>66.94</v>
      </c>
      <c r="Q352" s="28">
        <f>VLOOKUP($A352,'5on5'!$A$3:$CZ$712,38,0)</f>
        <v>45.49</v>
      </c>
      <c r="R352" s="4">
        <f t="shared" si="11"/>
        <v>21.449999999999996</v>
      </c>
      <c r="S352" s="28">
        <f>P352-VLOOKUP($A352,'5on5'!$A$3:$CZ$712,101,0)</f>
        <v>8.2299999999999969</v>
      </c>
      <c r="T352" s="28">
        <f>Q352-VLOOKUP($A352,'5on5'!$A$3:$CZ$712,102,0)</f>
        <v>-7.1999999999999957</v>
      </c>
      <c r="U352" s="3">
        <f>60*VLOOKUP($A352,'5on5'!$A$3:$CZ$712,64,0)/VLOOKUP($A352,'5on5'!$A$3:$CZ$712,94,0)</f>
        <v>5.835907998626845</v>
      </c>
      <c r="V352" s="1">
        <f>IF( VLOOKUP($A352,'5on5'!$A$3:$CZ$712,64,0)&lt;40,"",  VLOOKUP($A352,'5on5'!$A$3:$CZ$712,19,0))</f>
        <v>5.88</v>
      </c>
      <c r="W352">
        <f>VLOOKUP($A352,'5on5'!$A$3:$CZ$712,14,0)</f>
        <v>0.86</v>
      </c>
      <c r="X352" s="1">
        <f>IF(ISERROR(VLOOKUP($A352,pp!$A$3:$CZ$712,64,0)),"",60*VLOOKUP($A352,pp!$A$3:$CZ$712,64,0)/VLOOKUP($A352,pp!$A$3:$CZ$712,94,0))</f>
        <v>12.276912583835399</v>
      </c>
      <c r="Y352" s="1" t="str">
        <f>IF(X352="","",IF(VLOOKUP($A352,pp!$A$3:$CZ$712,64,0)&lt;20,"",  VLOOKUP($A352,pp!$A$3:$CZ$712,19,0)))</f>
        <v/>
      </c>
      <c r="Z352" s="1">
        <f>IF(ISERROR( VLOOKUP($A352,pp!$A$3:$CZ$712,14,0)  ),"",VLOOKUP($A352,pp!$A$3:$CZ$712,14,0))</f>
        <v>4.09</v>
      </c>
      <c r="AA352">
        <f>VLOOKUP($A352,'5on5'!$A$3:$CZ$712,41,0)/VLOOKUP($A352,'5on5'!$A$3:$CZ$712,94,0)</f>
        <v>5.1493305870236872E-2</v>
      </c>
      <c r="AB352" t="str">
        <f>IF(ISERROR(VLOOKUP($A352,pk!$A$3:$CZ$712,41,0)),"",IF( VLOOKUP($A352,pk!$A$3:$CZ$712,94,0)&lt;75,"",VLOOKUP($A352,pk!$A$3:$CZ$712,41,0)/VLOOKUP($A352,pk!$A$3:$CZ$712,94,0)))</f>
        <v/>
      </c>
      <c r="AC352">
        <f>(VLOOKUP($A352,allsit!$A$3:$CZ$712,84,0)+VLOOKUP($A352,allsit!$A$3:$CZ$712,85,0))    /VLOOKUP($A352,allsit!$A$3:$CZ$712,94,0)</f>
        <v>0.19918926474699469</v>
      </c>
      <c r="AD352">
        <f>VLOOKUP($A352,'5on5'!$A$3:$CZ$712,93,0)</f>
        <v>0.09</v>
      </c>
    </row>
    <row r="353" spans="1:30">
      <c r="A353" t="s">
        <v>1383</v>
      </c>
      <c r="B353" t="s">
        <v>1384</v>
      </c>
      <c r="C353" t="s">
        <v>97</v>
      </c>
      <c r="D353" t="s">
        <v>1385</v>
      </c>
      <c r="E353" s="25">
        <f>VLOOKUP($A353,allsit!$A$3:$CZ$712,10,0)</f>
        <v>18</v>
      </c>
      <c r="F353" s="25">
        <f>VLOOKUP($A353,allsit!$A$3:$CZ$712,11,0)</f>
        <v>25</v>
      </c>
      <c r="G353" s="4">
        <f>60*VLOOKUP($A353,allsit!$A$3:$CZ$712,71,0)/VLOOKUP($A353,allsit!$A$3:$CZ$712,94,0)</f>
        <v>-0.14507588274644764</v>
      </c>
      <c r="H353" s="26">
        <f>VLOOKUP($A353,'5on5'!$A$3:$CZ$712,94,0)/VLOOKUP($A353,'5on5'!$A$3:$CZ$712,5,0)</f>
        <v>12.994736842105263</v>
      </c>
      <c r="I353" s="26">
        <f>IF( ISERROR(VLOOKUP($A353,pp!$A$3:$CZ$712,94,0)),0,  VLOOKUP($A353,pp!$A$3:$CZ$712,94,0)/VLOOKUP($A353,pp!$A$3:$CZ$712,5,0))</f>
        <v>2.3689333333333331</v>
      </c>
      <c r="J353" s="26">
        <f>IF( ISERROR(VLOOKUP($A353,pk!$A$3:$CZ$712,94,0)),0,  VLOOKUP($A353,pk!$A$3:$CZ$712,94,0)/VLOOKUP($A353,pk!$A$3:$CZ$712,5,0))</f>
        <v>0.35789473684210527</v>
      </c>
      <c r="K353" s="26">
        <f>VLOOKUP($A353,allsit!$A$3:$CZ$712,98,0)</f>
        <v>17.45</v>
      </c>
      <c r="L353" s="1">
        <f>IF( SUM(VLOOKUP($A353,'5on5'!$A$3:$CZ$712,78,0), VLOOKUP($A353,'5on5'!$A$3:$CZ$712,79,0))&lt;60,"",  100*VLOOKUP($A353,'5on5'!$A$3:$CZ$712,78,0)/SUM(VLOOKUP($A353,'5on5'!$A$3:$CZ$712,78,0), VLOOKUP($A353,'5on5'!$A$3:$CZ$712,79,0))             )</f>
        <v>55.952380952380949</v>
      </c>
      <c r="M353" s="28">
        <f>60*VLOOKUP($A353,'5on5'!$A$3:$CZ$712,90,0)/VLOOKUP($A353,'5on5'!$A$3:$CZ$712,94,0)</f>
        <v>1.1543134872417982</v>
      </c>
      <c r="N353" s="28">
        <f>60*VLOOKUP($A353,'5on5'!$A$3:$CZ$712,89,0)/VLOOKUP($A353,'5on5'!$A$3:$CZ$712,94,0)</f>
        <v>0.85054678007290396</v>
      </c>
      <c r="O353" s="28">
        <f t="shared" si="10"/>
        <v>0.3037667071688942</v>
      </c>
      <c r="P353" s="28">
        <f>VLOOKUP($A353,'5on5'!$A$3:$CZ$712,37,0)</f>
        <v>43.99</v>
      </c>
      <c r="Q353" s="28">
        <f>VLOOKUP($A353,'5on5'!$A$3:$CZ$712,38,0)</f>
        <v>62.52</v>
      </c>
      <c r="R353" s="4">
        <f t="shared" si="11"/>
        <v>-18.53</v>
      </c>
      <c r="S353" s="28">
        <f>P353-VLOOKUP($A353,'5on5'!$A$3:$CZ$712,101,0)</f>
        <v>-4.2399999999999949</v>
      </c>
      <c r="T353" s="28">
        <f>Q353-VLOOKUP($A353,'5on5'!$A$3:$CZ$712,102,0)</f>
        <v>4.1900000000000048</v>
      </c>
      <c r="U353" s="3">
        <f>60*VLOOKUP($A353,'5on5'!$A$3:$CZ$712,64,0)/VLOOKUP($A353,'5on5'!$A$3:$CZ$712,94,0)</f>
        <v>6.439854191980559</v>
      </c>
      <c r="V353" s="1">
        <f>IF( VLOOKUP($A353,'5on5'!$A$3:$CZ$712,64,0)&lt;40,"",  VLOOKUP($A353,'5on5'!$A$3:$CZ$712,19,0))</f>
        <v>12.26</v>
      </c>
      <c r="W353">
        <f>VLOOKUP($A353,'5on5'!$A$3:$CZ$712,14,0)</f>
        <v>1.1499999999999999</v>
      </c>
      <c r="X353" s="1">
        <f>IF(ISERROR(VLOOKUP($A353,pp!$A$3:$CZ$712,64,0)),"",60*VLOOKUP($A353,pp!$A$3:$CZ$712,64,0)/VLOOKUP($A353,pp!$A$3:$CZ$712,94,0))</f>
        <v>12.495075139303204</v>
      </c>
      <c r="Y353" s="1">
        <f>IF(X353="","",IF(VLOOKUP($A353,pp!$A$3:$CZ$712,64,0)&lt;20,"",  VLOOKUP($A353,pp!$A$3:$CZ$712,19,0)))</f>
        <v>10.81</v>
      </c>
      <c r="Z353" s="1">
        <f>IF(ISERROR( VLOOKUP($A353,pp!$A$3:$CZ$712,14,0)  ),"",VLOOKUP($A353,pp!$A$3:$CZ$712,14,0))</f>
        <v>1.69</v>
      </c>
      <c r="AA353">
        <f>VLOOKUP($A353,'5on5'!$A$3:$CZ$712,41,0)/VLOOKUP($A353,'5on5'!$A$3:$CZ$712,94,0)</f>
        <v>3.0376670716889428E-2</v>
      </c>
      <c r="AB353" t="str">
        <f>IF(ISERROR(VLOOKUP($A353,pk!$A$3:$CZ$712,41,0)),"",IF( VLOOKUP($A353,pk!$A$3:$CZ$712,94,0)&lt;75,"",VLOOKUP($A353,pk!$A$3:$CZ$712,41,0)/VLOOKUP($A353,pk!$A$3:$CZ$712,94,0)))</f>
        <v/>
      </c>
      <c r="AC353">
        <f>(VLOOKUP($A353,allsit!$A$3:$CZ$712,84,0)+VLOOKUP($A353,allsit!$A$3:$CZ$712,85,0))    /VLOOKUP($A353,allsit!$A$3:$CZ$712,94,0)</f>
        <v>0.12412047746084966</v>
      </c>
      <c r="AD353">
        <f>VLOOKUP($A353,'5on5'!$A$3:$CZ$712,93,0)</f>
        <v>0.24</v>
      </c>
    </row>
    <row r="354" spans="1:30">
      <c r="A354" t="s">
        <v>1216</v>
      </c>
      <c r="B354" t="s">
        <v>1217</v>
      </c>
      <c r="C354" t="s">
        <v>68</v>
      </c>
      <c r="D354" t="s">
        <v>1056</v>
      </c>
      <c r="E354" s="25">
        <f>VLOOKUP($A354,allsit!$A$3:$CZ$712,10,0)</f>
        <v>7</v>
      </c>
      <c r="F354" s="25">
        <f>VLOOKUP($A354,allsit!$A$3:$CZ$712,11,0)</f>
        <v>10</v>
      </c>
      <c r="G354" s="4">
        <f>60*VLOOKUP($A354,allsit!$A$3:$CZ$712,71,0)/VLOOKUP($A354,allsit!$A$3:$CZ$712,94,0)</f>
        <v>-0.16804369135975353</v>
      </c>
      <c r="H354" s="26">
        <f>VLOOKUP($A354,'5on5'!$A$3:$CZ$712,94,0)/VLOOKUP($A354,'5on5'!$A$3:$CZ$712,5,0)</f>
        <v>10.522033898305084</v>
      </c>
      <c r="I354" s="26">
        <f>IF( ISERROR(VLOOKUP($A354,pp!$A$3:$CZ$712,94,0)),0,  VLOOKUP($A354,pp!$A$3:$CZ$712,94,0)/VLOOKUP($A354,pp!$A$3:$CZ$712,5,0))</f>
        <v>5.8813559322033901E-2</v>
      </c>
      <c r="J354" s="26">
        <f>IF( ISERROR(VLOOKUP($A354,pk!$A$3:$CZ$712,94,0)),0,  VLOOKUP($A354,pk!$A$3:$CZ$712,94,0)/VLOOKUP($A354,pk!$A$3:$CZ$712,5,0))</f>
        <v>1.5022641509433963</v>
      </c>
      <c r="K354" s="26">
        <f>VLOOKUP($A354,allsit!$A$3:$CZ$712,98,0)</f>
        <v>16.920000000000002</v>
      </c>
      <c r="L354" s="1">
        <f>IF( SUM(VLOOKUP($A354,'5on5'!$A$3:$CZ$712,78,0), VLOOKUP($A354,'5on5'!$A$3:$CZ$712,79,0))&lt;60,"",  100*VLOOKUP($A354,'5on5'!$A$3:$CZ$712,78,0)/SUM(VLOOKUP($A354,'5on5'!$A$3:$CZ$712,78,0), VLOOKUP($A354,'5on5'!$A$3:$CZ$712,79,0))             )</f>
        <v>50.8</v>
      </c>
      <c r="M354" s="28">
        <f>60*VLOOKUP($A354,'5on5'!$A$3:$CZ$712,90,0)/VLOOKUP($A354,'5on5'!$A$3:$CZ$712,94,0)</f>
        <v>2.5128865979381447</v>
      </c>
      <c r="N354" s="28">
        <f>60*VLOOKUP($A354,'5on5'!$A$3:$CZ$712,89,0)/VLOOKUP($A354,'5on5'!$A$3:$CZ$712,94,0)</f>
        <v>2.802835051546392</v>
      </c>
      <c r="O354" s="28">
        <f t="shared" si="10"/>
        <v>-0.28994845360824728</v>
      </c>
      <c r="P354" s="28">
        <f>VLOOKUP($A354,'5on5'!$A$3:$CZ$712,37,0)</f>
        <v>49</v>
      </c>
      <c r="Q354" s="28">
        <f>VLOOKUP($A354,'5on5'!$A$3:$CZ$712,38,0)</f>
        <v>60.99</v>
      </c>
      <c r="R354" s="4">
        <f t="shared" si="11"/>
        <v>-11.990000000000002</v>
      </c>
      <c r="S354" s="28">
        <f>P354-VLOOKUP($A354,'5on5'!$A$3:$CZ$712,101,0)</f>
        <v>0.13000000000000256</v>
      </c>
      <c r="T354" s="28">
        <f>Q354-VLOOKUP($A354,'5on5'!$A$3:$CZ$712,102,0)</f>
        <v>0.53000000000000114</v>
      </c>
      <c r="U354" s="3">
        <f>60*VLOOKUP($A354,'5on5'!$A$3:$CZ$712,64,0)/VLOOKUP($A354,'5on5'!$A$3:$CZ$712,94,0)</f>
        <v>4.3492268041237114</v>
      </c>
      <c r="V354" s="1">
        <f>IF( VLOOKUP($A354,'5on5'!$A$3:$CZ$712,64,0)&lt;40,"",  VLOOKUP($A354,'5on5'!$A$3:$CZ$712,19,0))</f>
        <v>15.56</v>
      </c>
      <c r="W354">
        <f>VLOOKUP($A354,'5on5'!$A$3:$CZ$712,14,0)</f>
        <v>0.87</v>
      </c>
      <c r="X354" s="1">
        <f>IF(ISERROR(VLOOKUP($A354,pp!$A$3:$CZ$712,64,0)),"",60*VLOOKUP($A354,pp!$A$3:$CZ$712,64,0)/VLOOKUP($A354,pp!$A$3:$CZ$712,94,0))</f>
        <v>0</v>
      </c>
      <c r="Y354" s="1" t="str">
        <f>IF(X354="","",IF(VLOOKUP($A354,pp!$A$3:$CZ$712,64,0)&lt;20,"",  VLOOKUP($A354,pp!$A$3:$CZ$712,19,0)))</f>
        <v/>
      </c>
      <c r="Z354" s="1">
        <f>IF(ISERROR( VLOOKUP($A354,pp!$A$3:$CZ$712,14,0)  ),"",VLOOKUP($A354,pp!$A$3:$CZ$712,14,0))</f>
        <v>0</v>
      </c>
      <c r="AA354">
        <f>VLOOKUP($A354,'5on5'!$A$3:$CZ$712,41,0)/VLOOKUP($A354,'5on5'!$A$3:$CZ$712,94,0)</f>
        <v>4.1881443298969076E-2</v>
      </c>
      <c r="AB354">
        <f>IF(ISERROR(VLOOKUP($A354,pk!$A$3:$CZ$712,41,0)),"",IF( VLOOKUP($A354,pk!$A$3:$CZ$712,94,0)&lt;75,"",VLOOKUP($A354,pk!$A$3:$CZ$712,41,0)/VLOOKUP($A354,pk!$A$3:$CZ$712,94,0)))</f>
        <v>2.5119316754584273E-2</v>
      </c>
      <c r="AC354">
        <f>(VLOOKUP($A354,allsit!$A$3:$CZ$712,84,0)+VLOOKUP($A354,allsit!$A$3:$CZ$712,85,0))    /VLOOKUP($A354,allsit!$A$3:$CZ$712,94,0)</f>
        <v>0.17084441954908275</v>
      </c>
      <c r="AD354">
        <f>VLOOKUP($A354,'5on5'!$A$3:$CZ$712,93,0)</f>
        <v>-0.1</v>
      </c>
    </row>
    <row r="355" spans="1:30">
      <c r="A355" t="s">
        <v>309</v>
      </c>
      <c r="B355" t="s">
        <v>310</v>
      </c>
      <c r="C355" t="s">
        <v>119</v>
      </c>
      <c r="D355" t="s">
        <v>110</v>
      </c>
      <c r="E355" s="25">
        <f>VLOOKUP($A355,allsit!$A$3:$CZ$712,10,0)</f>
        <v>43</v>
      </c>
      <c r="F355" s="25">
        <f>VLOOKUP($A355,allsit!$A$3:$CZ$712,11,0)</f>
        <v>29</v>
      </c>
      <c r="G355" s="4">
        <f>60*VLOOKUP($A355,allsit!$A$3:$CZ$712,71,0)/VLOOKUP($A355,allsit!$A$3:$CZ$712,94,0)</f>
        <v>1.3126886990004814</v>
      </c>
      <c r="H355" s="26">
        <f>VLOOKUP($A355,'5on5'!$A$3:$CZ$712,94,0)/VLOOKUP($A355,'5on5'!$A$3:$CZ$712,5,0)</f>
        <v>14.621829268292682</v>
      </c>
      <c r="I355" s="26">
        <f>IF( ISERROR(VLOOKUP($A355,pp!$A$3:$CZ$712,94,0)),0,  VLOOKUP($A355,pp!$A$3:$CZ$712,94,0)/VLOOKUP($A355,pp!$A$3:$CZ$712,5,0))</f>
        <v>3.5241250000000002</v>
      </c>
      <c r="J355" s="26">
        <f>IF( ISERROR(VLOOKUP($A355,pk!$A$3:$CZ$712,94,0)),0,  VLOOKUP($A355,pk!$A$3:$CZ$712,94,0)/VLOOKUP($A355,pk!$A$3:$CZ$712,5,0))</f>
        <v>0.15283950617283951</v>
      </c>
      <c r="K355" s="26">
        <f>VLOOKUP($A355,allsit!$A$3:$CZ$712,98,0)</f>
        <v>17.670000000000002</v>
      </c>
      <c r="L355" s="1">
        <f>IF( SUM(VLOOKUP($A355,'5on5'!$A$3:$CZ$712,78,0), VLOOKUP($A355,'5on5'!$A$3:$CZ$712,79,0))&lt;60,"",  100*VLOOKUP($A355,'5on5'!$A$3:$CZ$712,78,0)/SUM(VLOOKUP($A355,'5on5'!$A$3:$CZ$712,78,0), VLOOKUP($A355,'5on5'!$A$3:$CZ$712,79,0))             )</f>
        <v>48.354430379746837</v>
      </c>
      <c r="M355" s="28">
        <f>60*VLOOKUP($A355,'5on5'!$A$3:$CZ$712,90,0)/VLOOKUP($A355,'5on5'!$A$3:$CZ$712,94,0)</f>
        <v>1.4512214447159693</v>
      </c>
      <c r="N355" s="28">
        <f>60*VLOOKUP($A355,'5on5'!$A$3:$CZ$712,89,0)/VLOOKUP($A355,'5on5'!$A$3:$CZ$712,94,0)</f>
        <v>1.1509687320161135</v>
      </c>
      <c r="O355" s="28">
        <f t="shared" si="10"/>
        <v>0.30025271269985576</v>
      </c>
      <c r="P355" s="28">
        <f>VLOOKUP($A355,'5on5'!$A$3:$CZ$712,37,0)</f>
        <v>57.75</v>
      </c>
      <c r="Q355" s="28">
        <f>VLOOKUP($A355,'5on5'!$A$3:$CZ$712,38,0)</f>
        <v>50.89</v>
      </c>
      <c r="R355" s="4">
        <f t="shared" si="11"/>
        <v>6.8599999999999994</v>
      </c>
      <c r="S355" s="28">
        <f>P355-VLOOKUP($A355,'5on5'!$A$3:$CZ$712,101,0)</f>
        <v>1.8999999999999986</v>
      </c>
      <c r="T355" s="28">
        <f>Q355-VLOOKUP($A355,'5on5'!$A$3:$CZ$712,102,0)</f>
        <v>0.60000000000000142</v>
      </c>
      <c r="U355" s="3">
        <f>60*VLOOKUP($A355,'5on5'!$A$3:$CZ$712,64,0)/VLOOKUP($A355,'5on5'!$A$3:$CZ$712,94,0)</f>
        <v>8.7573707870791253</v>
      </c>
      <c r="V355" s="1">
        <f>IF( VLOOKUP($A355,'5on5'!$A$3:$CZ$712,64,0)&lt;40,"",  VLOOKUP($A355,'5on5'!$A$3:$CZ$712,19,0))</f>
        <v>14.86</v>
      </c>
      <c r="W355">
        <f>VLOOKUP($A355,'5on5'!$A$3:$CZ$712,14,0)</f>
        <v>0.85</v>
      </c>
      <c r="X355" s="1">
        <f>IF(ISERROR(VLOOKUP($A355,pp!$A$3:$CZ$712,64,0)),"",60*VLOOKUP($A355,pp!$A$3:$CZ$712,64,0)/VLOOKUP($A355,pp!$A$3:$CZ$712,94,0))</f>
        <v>15.110133721136451</v>
      </c>
      <c r="Y355" s="1">
        <f>IF(X355="","",IF(VLOOKUP($A355,pp!$A$3:$CZ$712,64,0)&lt;20,"",  VLOOKUP($A355,pp!$A$3:$CZ$712,19,0)))</f>
        <v>15.49</v>
      </c>
      <c r="Z355" s="1">
        <f>IF(ISERROR( VLOOKUP($A355,pp!$A$3:$CZ$712,14,0)  ),"",VLOOKUP($A355,pp!$A$3:$CZ$712,14,0))</f>
        <v>2.5499999999999998</v>
      </c>
      <c r="AA355">
        <f>VLOOKUP($A355,'5on5'!$A$3:$CZ$712,41,0)/VLOOKUP($A355,'5on5'!$A$3:$CZ$712,94,0)</f>
        <v>5.4212295348585057E-2</v>
      </c>
      <c r="AB355" t="str">
        <f>IF(ISERROR(VLOOKUP($A355,pk!$A$3:$CZ$712,41,0)),"",IF( VLOOKUP($A355,pk!$A$3:$CZ$712,94,0)&lt;75,"",VLOOKUP($A355,pk!$A$3:$CZ$712,41,0)/VLOOKUP($A355,pk!$A$3:$CZ$712,94,0)))</f>
        <v/>
      </c>
      <c r="AC355">
        <f>(VLOOKUP($A355,allsit!$A$3:$CZ$712,84,0)+VLOOKUP($A355,allsit!$A$3:$CZ$712,85,0))    /VLOOKUP($A355,allsit!$A$3:$CZ$712,94,0)</f>
        <v>0.11501653362670884</v>
      </c>
      <c r="AD355">
        <f>VLOOKUP($A355,'5on5'!$A$3:$CZ$712,93,0)</f>
        <v>0.5</v>
      </c>
    </row>
    <row r="356" spans="1:30">
      <c r="A356" t="s">
        <v>267</v>
      </c>
      <c r="B356" t="s">
        <v>268</v>
      </c>
      <c r="C356" t="s">
        <v>68</v>
      </c>
      <c r="D356" t="s">
        <v>182</v>
      </c>
      <c r="E356" s="25">
        <f>VLOOKUP($A356,allsit!$A$3:$CZ$712,10,0)</f>
        <v>16</v>
      </c>
      <c r="F356" s="25">
        <f>VLOOKUP($A356,allsit!$A$3:$CZ$712,11,0)</f>
        <v>30</v>
      </c>
      <c r="G356" s="4">
        <f>60*VLOOKUP($A356,allsit!$A$3:$CZ$712,71,0)/VLOOKUP($A356,allsit!$A$3:$CZ$712,94,0)</f>
        <v>1.3492451206178613</v>
      </c>
      <c r="H356" s="26">
        <f>VLOOKUP($A356,'5on5'!$A$3:$CZ$712,94,0)/VLOOKUP($A356,'5on5'!$A$3:$CZ$712,5,0)</f>
        <v>13.501621621621622</v>
      </c>
      <c r="I356" s="26">
        <f>IF( ISERROR(VLOOKUP($A356,pp!$A$3:$CZ$712,94,0)),0,  VLOOKUP($A356,pp!$A$3:$CZ$712,94,0)/VLOOKUP($A356,pp!$A$3:$CZ$712,5,0))</f>
        <v>2.3882857142857143</v>
      </c>
      <c r="J356" s="26">
        <f>IF( ISERROR(VLOOKUP($A356,pk!$A$3:$CZ$712,94,0)),0,  VLOOKUP($A356,pk!$A$3:$CZ$712,94,0)/VLOOKUP($A356,pk!$A$3:$CZ$712,5,0))</f>
        <v>0.86</v>
      </c>
      <c r="K356" s="26">
        <f>VLOOKUP($A356,allsit!$A$3:$CZ$712,98,0)</f>
        <v>17.45</v>
      </c>
      <c r="L356" s="1">
        <f>IF( SUM(VLOOKUP($A356,'5on5'!$A$3:$CZ$712,78,0), VLOOKUP($A356,'5on5'!$A$3:$CZ$712,79,0))&lt;60,"",  100*VLOOKUP($A356,'5on5'!$A$3:$CZ$712,78,0)/SUM(VLOOKUP($A356,'5on5'!$A$3:$CZ$712,78,0), VLOOKUP($A356,'5on5'!$A$3:$CZ$712,79,0))             )</f>
        <v>57.4235807860262</v>
      </c>
      <c r="M356" s="28">
        <f>60*VLOOKUP($A356,'5on5'!$A$3:$CZ$712,90,0)/VLOOKUP($A356,'5on5'!$A$3:$CZ$712,94,0)</f>
        <v>1.3812154696132597</v>
      </c>
      <c r="N356" s="28">
        <f>60*VLOOKUP($A356,'5on5'!$A$3:$CZ$712,89,0)/VLOOKUP($A356,'5on5'!$A$3:$CZ$712,94,0)</f>
        <v>0.36031707902954602</v>
      </c>
      <c r="O356" s="28">
        <f t="shared" si="10"/>
        <v>1.0208983905837137</v>
      </c>
      <c r="P356" s="28">
        <f>VLOOKUP($A356,'5on5'!$A$3:$CZ$712,37,0)</f>
        <v>60.41</v>
      </c>
      <c r="Q356" s="28">
        <f>VLOOKUP($A356,'5on5'!$A$3:$CZ$712,38,0)</f>
        <v>51.1</v>
      </c>
      <c r="R356" s="4">
        <f t="shared" si="11"/>
        <v>9.3099999999999952</v>
      </c>
      <c r="S356" s="28">
        <f>P356-VLOOKUP($A356,'5on5'!$A$3:$CZ$712,101,0)</f>
        <v>5.4699999999999989</v>
      </c>
      <c r="T356" s="28">
        <f>Q356-VLOOKUP($A356,'5on5'!$A$3:$CZ$712,102,0)</f>
        <v>-0.14999999999999858</v>
      </c>
      <c r="U356" s="3">
        <f>60*VLOOKUP($A356,'5on5'!$A$3:$CZ$712,64,0)/VLOOKUP($A356,'5on5'!$A$3:$CZ$712,94,0)</f>
        <v>5.9452318039875092</v>
      </c>
      <c r="V356" s="1">
        <f>IF( VLOOKUP($A356,'5on5'!$A$3:$CZ$712,64,0)&lt;40,"",  VLOOKUP($A356,'5on5'!$A$3:$CZ$712,19,0))</f>
        <v>7.07</v>
      </c>
      <c r="W356">
        <f>VLOOKUP($A356,'5on5'!$A$3:$CZ$712,14,0)</f>
        <v>1.1399999999999999</v>
      </c>
      <c r="X356" s="1">
        <f>IF(ISERROR(VLOOKUP($A356,pp!$A$3:$CZ$712,64,0)),"",60*VLOOKUP($A356,pp!$A$3:$CZ$712,64,0)/VLOOKUP($A356,pp!$A$3:$CZ$712,94,0))</f>
        <v>10.049048929297763</v>
      </c>
      <c r="Y356" s="1">
        <f>IF(X356="","",IF(VLOOKUP($A356,pp!$A$3:$CZ$712,64,0)&lt;20,"",  VLOOKUP($A356,pp!$A$3:$CZ$712,19,0)))</f>
        <v>25</v>
      </c>
      <c r="Z356" s="1">
        <f>IF(ISERROR( VLOOKUP($A356,pp!$A$3:$CZ$712,14,0)  ),"",VLOOKUP($A356,pp!$A$3:$CZ$712,14,0))</f>
        <v>2.87</v>
      </c>
      <c r="AA356">
        <f>VLOOKUP($A356,'5on5'!$A$3:$CZ$712,41,0)/VLOOKUP($A356,'5on5'!$A$3:$CZ$712,94,0)</f>
        <v>2.4021138601969732E-2</v>
      </c>
      <c r="AB356" t="str">
        <f>IF(ISERROR(VLOOKUP($A356,pk!$A$3:$CZ$712,41,0)),"",IF( VLOOKUP($A356,pk!$A$3:$CZ$712,94,0)&lt;75,"",VLOOKUP($A356,pk!$A$3:$CZ$712,41,0)/VLOOKUP($A356,pk!$A$3:$CZ$712,94,0)))</f>
        <v/>
      </c>
      <c r="AC356">
        <f>(VLOOKUP($A356,allsit!$A$3:$CZ$712,84,0)+VLOOKUP($A356,allsit!$A$3:$CZ$712,85,0))    /VLOOKUP($A356,allsit!$A$3:$CZ$712,94,0)</f>
        <v>5.1178263195849914E-2</v>
      </c>
      <c r="AD356">
        <f>VLOOKUP($A356,'5on5'!$A$3:$CZ$712,93,0)</f>
        <v>-0.36</v>
      </c>
    </row>
    <row r="357" spans="1:30">
      <c r="A357" t="s">
        <v>396</v>
      </c>
      <c r="B357" t="s">
        <v>397</v>
      </c>
      <c r="C357" t="s">
        <v>273</v>
      </c>
      <c r="D357" t="s">
        <v>182</v>
      </c>
      <c r="E357" s="25">
        <f>VLOOKUP($A357,allsit!$A$3:$CZ$712,10,0)</f>
        <v>24</v>
      </c>
      <c r="F357" s="25">
        <f>VLOOKUP($A357,allsit!$A$3:$CZ$712,11,0)</f>
        <v>40</v>
      </c>
      <c r="G357" s="4">
        <f>60*VLOOKUP($A357,allsit!$A$3:$CZ$712,71,0)/VLOOKUP($A357,allsit!$A$3:$CZ$712,94,0)</f>
        <v>1.2469245878780157</v>
      </c>
      <c r="H357" s="26">
        <f>VLOOKUP($A357,'5on5'!$A$3:$CZ$712,94,0)/VLOOKUP($A357,'5on5'!$A$3:$CZ$712,5,0)</f>
        <v>13.870675675675676</v>
      </c>
      <c r="I357" s="26">
        <f>IF( ISERROR(VLOOKUP($A357,pp!$A$3:$CZ$712,94,0)),0,  VLOOKUP($A357,pp!$A$3:$CZ$712,94,0)/VLOOKUP($A357,pp!$A$3:$CZ$712,5,0))</f>
        <v>3.447571428571429</v>
      </c>
      <c r="J357" s="26">
        <f>IF( ISERROR(VLOOKUP($A357,pk!$A$3:$CZ$712,94,0)),0,  VLOOKUP($A357,pk!$A$3:$CZ$712,94,0)/VLOOKUP($A357,pk!$A$3:$CZ$712,5,0))</f>
        <v>1.9665714285714284</v>
      </c>
      <c r="K357" s="26">
        <f>VLOOKUP($A357,allsit!$A$3:$CZ$712,98,0)</f>
        <v>17.77</v>
      </c>
      <c r="L357" s="1">
        <f>IF( SUM(VLOOKUP($A357,'5on5'!$A$3:$CZ$712,78,0), VLOOKUP($A357,'5on5'!$A$3:$CZ$712,79,0))&lt;60,"",  100*VLOOKUP($A357,'5on5'!$A$3:$CZ$712,78,0)/SUM(VLOOKUP($A357,'5on5'!$A$3:$CZ$712,78,0), VLOOKUP($A357,'5on5'!$A$3:$CZ$712,79,0))             )</f>
        <v>49.169435215946841</v>
      </c>
      <c r="M357" s="28">
        <f>60*VLOOKUP($A357,'5on5'!$A$3:$CZ$712,90,0)/VLOOKUP($A357,'5on5'!$A$3:$CZ$712,94,0)</f>
        <v>1.6367409370341863</v>
      </c>
      <c r="N357" s="28">
        <f>60*VLOOKUP($A357,'5on5'!$A$3:$CZ$712,89,0)/VLOOKUP($A357,'5on5'!$A$3:$CZ$712,94,0)</f>
        <v>1.1106456358446264</v>
      </c>
      <c r="O357" s="28">
        <f t="shared" si="10"/>
        <v>0.52609530118955994</v>
      </c>
      <c r="P357" s="28">
        <f>VLOOKUP($A357,'5on5'!$A$3:$CZ$712,37,0)</f>
        <v>59.39</v>
      </c>
      <c r="Q357" s="28">
        <f>VLOOKUP($A357,'5on5'!$A$3:$CZ$712,38,0)</f>
        <v>53.54</v>
      </c>
      <c r="R357" s="4">
        <f t="shared" si="11"/>
        <v>5.8500000000000014</v>
      </c>
      <c r="S357" s="28">
        <f>P357-VLOOKUP($A357,'5on5'!$A$3:$CZ$712,101,0)</f>
        <v>3.5</v>
      </c>
      <c r="T357" s="28">
        <f>Q357-VLOOKUP($A357,'5on5'!$A$3:$CZ$712,102,0)</f>
        <v>0.68999999999999773</v>
      </c>
      <c r="U357" s="3">
        <f>60*VLOOKUP($A357,'5on5'!$A$3:$CZ$712,64,0)/VLOOKUP($A357,'5on5'!$A$3:$CZ$712,94,0)</f>
        <v>8.5928899194294779</v>
      </c>
      <c r="V357" s="1">
        <f>IF( VLOOKUP($A357,'5on5'!$A$3:$CZ$712,64,0)&lt;40,"",  VLOOKUP($A357,'5on5'!$A$3:$CZ$712,19,0))</f>
        <v>9.52</v>
      </c>
      <c r="W357">
        <f>VLOOKUP($A357,'5on5'!$A$3:$CZ$712,14,0)</f>
        <v>1.29</v>
      </c>
      <c r="X357" s="1">
        <f>IF(ISERROR(VLOOKUP($A357,pp!$A$3:$CZ$712,64,0)),"",60*VLOOKUP($A357,pp!$A$3:$CZ$712,64,0)/VLOOKUP($A357,pp!$A$3:$CZ$712,94,0))</f>
        <v>15.165955330874736</v>
      </c>
      <c r="Y357" s="1">
        <f>IF(X357="","",IF(VLOOKUP($A357,pp!$A$3:$CZ$712,64,0)&lt;20,"",  VLOOKUP($A357,pp!$A$3:$CZ$712,19,0)))</f>
        <v>13.11</v>
      </c>
      <c r="Z357" s="1">
        <f>IF(ISERROR( VLOOKUP($A357,pp!$A$3:$CZ$712,14,0)  ),"",VLOOKUP($A357,pp!$A$3:$CZ$712,14,0))</f>
        <v>3.98</v>
      </c>
      <c r="AA357">
        <f>VLOOKUP($A357,'5on5'!$A$3:$CZ$712,41,0)/VLOOKUP($A357,'5on5'!$A$3:$CZ$712,94,0)</f>
        <v>4.5789776214646881E-2</v>
      </c>
      <c r="AB357">
        <f>IF(ISERROR(VLOOKUP($A357,pk!$A$3:$CZ$712,41,0)),"",IF( VLOOKUP($A357,pk!$A$3:$CZ$712,94,0)&lt;75,"",VLOOKUP($A357,pk!$A$3:$CZ$712,41,0)/VLOOKUP($A357,pk!$A$3:$CZ$712,94,0)))</f>
        <v>7.2642742989975301E-3</v>
      </c>
      <c r="AC357">
        <f>(VLOOKUP($A357,allsit!$A$3:$CZ$712,84,0)+VLOOKUP($A357,allsit!$A$3:$CZ$712,85,0))    /VLOOKUP($A357,allsit!$A$3:$CZ$712,94,0)</f>
        <v>9.3854538872538834E-2</v>
      </c>
      <c r="AD357">
        <f>VLOOKUP($A357,'5on5'!$A$3:$CZ$712,93,0)</f>
        <v>0.35</v>
      </c>
    </row>
    <row r="358" spans="1:30">
      <c r="A358" t="s">
        <v>745</v>
      </c>
      <c r="B358" t="s">
        <v>746</v>
      </c>
      <c r="C358" t="s">
        <v>100</v>
      </c>
      <c r="D358" t="s">
        <v>747</v>
      </c>
      <c r="E358" s="25">
        <f>VLOOKUP($A358,allsit!$A$3:$CZ$712,10,0)</f>
        <v>15</v>
      </c>
      <c r="F358" s="25">
        <f>VLOOKUP($A358,allsit!$A$3:$CZ$712,11,0)</f>
        <v>13</v>
      </c>
      <c r="G358" s="4">
        <f>60*VLOOKUP($A358,allsit!$A$3:$CZ$712,71,0)/VLOOKUP($A358,allsit!$A$3:$CZ$712,94,0)</f>
        <v>0.66087301325050396</v>
      </c>
      <c r="H358" s="26">
        <f>VLOOKUP($A358,'5on5'!$A$3:$CZ$712,94,0)/VLOOKUP($A358,'5on5'!$A$3:$CZ$712,5,0)</f>
        <v>11.181549295774648</v>
      </c>
      <c r="I358" s="26">
        <f>IF( ISERROR(VLOOKUP($A358,pp!$A$3:$CZ$712,94,0)),0,  VLOOKUP($A358,pp!$A$3:$CZ$712,94,0)/VLOOKUP($A358,pp!$A$3:$CZ$712,5,0))</f>
        <v>0.9846376811594203</v>
      </c>
      <c r="J358" s="26">
        <f>IF( ISERROR(VLOOKUP($A358,pk!$A$3:$CZ$712,94,0)),0,  VLOOKUP($A358,pk!$A$3:$CZ$712,94,0)/VLOOKUP($A358,pk!$A$3:$CZ$712,5,0))</f>
        <v>0.44557142857142856</v>
      </c>
      <c r="K358" s="26">
        <f>VLOOKUP($A358,allsit!$A$3:$CZ$712,98,0)</f>
        <v>17.07</v>
      </c>
      <c r="L358" s="1" t="str">
        <f>IF( SUM(VLOOKUP($A358,'5on5'!$A$3:$CZ$712,78,0), VLOOKUP($A358,'5on5'!$A$3:$CZ$712,79,0))&lt;60,"",  100*VLOOKUP($A358,'5on5'!$A$3:$CZ$712,78,0)/SUM(VLOOKUP($A358,'5on5'!$A$3:$CZ$712,78,0), VLOOKUP($A358,'5on5'!$A$3:$CZ$712,79,0))             )</f>
        <v/>
      </c>
      <c r="M358" s="28">
        <f>60*VLOOKUP($A358,'5on5'!$A$3:$CZ$712,90,0)/VLOOKUP($A358,'5on5'!$A$3:$CZ$712,94,0)</f>
        <v>1.2092355364093264</v>
      </c>
      <c r="N358" s="28">
        <f>60*VLOOKUP($A358,'5on5'!$A$3:$CZ$712,89,0)/VLOOKUP($A358,'5on5'!$A$3:$CZ$712,94,0)</f>
        <v>1.8138533046139893</v>
      </c>
      <c r="O358" s="28">
        <f t="shared" si="10"/>
        <v>-0.60461776820466295</v>
      </c>
      <c r="P358" s="28">
        <f>VLOOKUP($A358,'5on5'!$A$3:$CZ$712,37,0)</f>
        <v>53.43</v>
      </c>
      <c r="Q358" s="28">
        <f>VLOOKUP($A358,'5on5'!$A$3:$CZ$712,38,0)</f>
        <v>52.37</v>
      </c>
      <c r="R358" s="4">
        <f t="shared" si="11"/>
        <v>1.0600000000000023</v>
      </c>
      <c r="S358" s="28">
        <f>P358-VLOOKUP($A358,'5on5'!$A$3:$CZ$712,101,0)</f>
        <v>0.49000000000000199</v>
      </c>
      <c r="T358" s="28">
        <f>Q358-VLOOKUP($A358,'5on5'!$A$3:$CZ$712,102,0)</f>
        <v>-0.85999999999999943</v>
      </c>
      <c r="U358" s="3">
        <f>60*VLOOKUP($A358,'5on5'!$A$3:$CZ$712,64,0)/VLOOKUP($A358,'5on5'!$A$3:$CZ$712,94,0)</f>
        <v>7.4821448815327063</v>
      </c>
      <c r="V358" s="1">
        <f>IF( VLOOKUP($A358,'5on5'!$A$3:$CZ$712,64,0)&lt;40,"",  VLOOKUP($A358,'5on5'!$A$3:$CZ$712,19,0))</f>
        <v>14.14</v>
      </c>
      <c r="W358">
        <f>VLOOKUP($A358,'5on5'!$A$3:$CZ$712,14,0)</f>
        <v>0.76</v>
      </c>
      <c r="X358" s="1">
        <f>IF(ISERROR(VLOOKUP($A358,pp!$A$3:$CZ$712,64,0)),"",60*VLOOKUP($A358,pp!$A$3:$CZ$712,64,0)/VLOOKUP($A358,pp!$A$3:$CZ$712,94,0))</f>
        <v>9.7144539299381805</v>
      </c>
      <c r="Y358" s="1" t="str">
        <f>IF(X358="","",IF(VLOOKUP($A358,pp!$A$3:$CZ$712,64,0)&lt;20,"",  VLOOKUP($A358,pp!$A$3:$CZ$712,19,0)))</f>
        <v/>
      </c>
      <c r="Z358" s="1">
        <f>IF(ISERROR( VLOOKUP($A358,pp!$A$3:$CZ$712,14,0)  ),"",VLOOKUP($A358,pp!$A$3:$CZ$712,14,0))</f>
        <v>0.88</v>
      </c>
      <c r="AA358">
        <f>VLOOKUP($A358,'5on5'!$A$3:$CZ$712,41,0)/VLOOKUP($A358,'5on5'!$A$3:$CZ$712,94,0)</f>
        <v>5.9202156470039929E-2</v>
      </c>
      <c r="AB358" t="str">
        <f>IF(ISERROR(VLOOKUP($A358,pk!$A$3:$CZ$712,41,0)),"",IF( VLOOKUP($A358,pk!$A$3:$CZ$712,94,0)&lt;75,"",VLOOKUP($A358,pk!$A$3:$CZ$712,41,0)/VLOOKUP($A358,pk!$A$3:$CZ$712,94,0)))</f>
        <v/>
      </c>
      <c r="AC358">
        <f>(VLOOKUP($A358,allsit!$A$3:$CZ$712,84,0)+VLOOKUP($A358,allsit!$A$3:$CZ$712,85,0))    /VLOOKUP($A358,allsit!$A$3:$CZ$712,94,0)</f>
        <v>0.197160448953067</v>
      </c>
      <c r="AD358">
        <f>VLOOKUP($A358,'5on5'!$A$3:$CZ$712,93,0)</f>
        <v>0</v>
      </c>
    </row>
    <row r="359" spans="1:30">
      <c r="A359" t="s">
        <v>1237</v>
      </c>
      <c r="B359" t="s">
        <v>1238</v>
      </c>
      <c r="C359" t="s">
        <v>68</v>
      </c>
      <c r="D359" t="s">
        <v>393</v>
      </c>
      <c r="E359" s="25">
        <f>VLOOKUP($A359,allsit!$A$3:$CZ$712,10,0)</f>
        <v>16</v>
      </c>
      <c r="F359" s="25">
        <f>VLOOKUP($A359,allsit!$A$3:$CZ$712,11,0)</f>
        <v>39</v>
      </c>
      <c r="G359" s="4">
        <f>60*VLOOKUP($A359,allsit!$A$3:$CZ$712,71,0)/VLOOKUP($A359,allsit!$A$3:$CZ$712,94,0)</f>
        <v>1.5021805847197545</v>
      </c>
      <c r="H359" s="26">
        <f>VLOOKUP($A359,'5on5'!$A$3:$CZ$712,94,0)/VLOOKUP($A359,'5on5'!$A$3:$CZ$712,5,0)</f>
        <v>13.119558823529411</v>
      </c>
      <c r="I359" s="26">
        <f>IF( ISERROR(VLOOKUP($A359,pp!$A$3:$CZ$712,94,0)),0,  VLOOKUP($A359,pp!$A$3:$CZ$712,94,0)/VLOOKUP($A359,pp!$A$3:$CZ$712,5,0))</f>
        <v>2.7784615384615385</v>
      </c>
      <c r="J359" s="26">
        <f>IF( ISERROR(VLOOKUP($A359,pk!$A$3:$CZ$712,94,0)),0,  VLOOKUP($A359,pk!$A$3:$CZ$712,94,0)/VLOOKUP($A359,pk!$A$3:$CZ$712,5,0))</f>
        <v>1.6253731343283584</v>
      </c>
      <c r="K359" s="26">
        <f>VLOOKUP($A359,allsit!$A$3:$CZ$712,98,0)</f>
        <v>17.62</v>
      </c>
      <c r="L359" s="1">
        <f>IF( SUM(VLOOKUP($A359,'5on5'!$A$3:$CZ$712,78,0), VLOOKUP($A359,'5on5'!$A$3:$CZ$712,79,0))&lt;60,"",  100*VLOOKUP($A359,'5on5'!$A$3:$CZ$712,78,0)/SUM(VLOOKUP($A359,'5on5'!$A$3:$CZ$712,78,0), VLOOKUP($A359,'5on5'!$A$3:$CZ$712,79,0))             )</f>
        <v>43.902439024390247</v>
      </c>
      <c r="M359" s="28">
        <f>60*VLOOKUP($A359,'5on5'!$A$3:$CZ$712,90,0)/VLOOKUP($A359,'5on5'!$A$3:$CZ$712,94,0)</f>
        <v>2.1521527131696052</v>
      </c>
      <c r="N359" s="28">
        <f>60*VLOOKUP($A359,'5on5'!$A$3:$CZ$712,89,0)/VLOOKUP($A359,'5on5'!$A$3:$CZ$712,94,0)</f>
        <v>1.5468597625906539</v>
      </c>
      <c r="O359" s="28">
        <f t="shared" si="10"/>
        <v>0.60529295057895127</v>
      </c>
      <c r="P359" s="28">
        <f>VLOOKUP($A359,'5on5'!$A$3:$CZ$712,37,0)</f>
        <v>52.86</v>
      </c>
      <c r="Q359" s="28">
        <f>VLOOKUP($A359,'5on5'!$A$3:$CZ$712,38,0)</f>
        <v>61.87</v>
      </c>
      <c r="R359" s="4">
        <f t="shared" si="11"/>
        <v>-9.009999999999998</v>
      </c>
      <c r="S359" s="28">
        <f>P359-VLOOKUP($A359,'5on5'!$A$3:$CZ$712,101,0)</f>
        <v>-2.4299999999999997</v>
      </c>
      <c r="T359" s="28">
        <f>Q359-VLOOKUP($A359,'5on5'!$A$3:$CZ$712,102,0)</f>
        <v>5.57</v>
      </c>
      <c r="U359" s="3">
        <f>60*VLOOKUP($A359,'5on5'!$A$3:$CZ$712,64,0)/VLOOKUP($A359,'5on5'!$A$3:$CZ$712,94,0)</f>
        <v>7.3980249515205188</v>
      </c>
      <c r="V359" s="1">
        <f>IF( VLOOKUP($A359,'5on5'!$A$3:$CZ$712,64,0)&lt;40,"",  VLOOKUP($A359,'5on5'!$A$3:$CZ$712,19,0))</f>
        <v>6.36</v>
      </c>
      <c r="W359">
        <f>VLOOKUP($A359,'5on5'!$A$3:$CZ$712,14,0)</f>
        <v>1.82</v>
      </c>
      <c r="X359" s="1">
        <f>IF(ISERROR(VLOOKUP($A359,pp!$A$3:$CZ$712,64,0)),"",60*VLOOKUP($A359,pp!$A$3:$CZ$712,64,0)/VLOOKUP($A359,pp!$A$3:$CZ$712,94,0))</f>
        <v>8.3056478405315612</v>
      </c>
      <c r="Y359" s="1">
        <f>IF(X359="","",IF(VLOOKUP($A359,pp!$A$3:$CZ$712,64,0)&lt;20,"",  VLOOKUP($A359,pp!$A$3:$CZ$712,19,0)))</f>
        <v>12</v>
      </c>
      <c r="Z359" s="1">
        <f>IF(ISERROR( VLOOKUP($A359,pp!$A$3:$CZ$712,14,0)  ),"",VLOOKUP($A359,pp!$A$3:$CZ$712,14,0))</f>
        <v>2.33</v>
      </c>
      <c r="AA359">
        <f>VLOOKUP($A359,'5on5'!$A$3:$CZ$712,41,0)/VLOOKUP($A359,'5on5'!$A$3:$CZ$712,94,0)</f>
        <v>4.371560198625761E-2</v>
      </c>
      <c r="AB359">
        <f>IF(ISERROR(VLOOKUP($A359,pk!$A$3:$CZ$712,41,0)),"",IF( VLOOKUP($A359,pk!$A$3:$CZ$712,94,0)&lt;75,"",VLOOKUP($A359,pk!$A$3:$CZ$712,41,0)/VLOOKUP($A359,pk!$A$3:$CZ$712,94,0)))</f>
        <v>0</v>
      </c>
      <c r="AC359">
        <f>(VLOOKUP($A359,allsit!$A$3:$CZ$712,84,0)+VLOOKUP($A359,allsit!$A$3:$CZ$712,85,0))    /VLOOKUP($A359,allsit!$A$3:$CZ$712,94,0)</f>
        <v>9.1261508641576478E-2</v>
      </c>
      <c r="AD359">
        <f>VLOOKUP($A359,'5on5'!$A$3:$CZ$712,93,0)</f>
        <v>7.0000000000000007E-2</v>
      </c>
    </row>
    <row r="360" spans="1:30">
      <c r="A360" t="s">
        <v>1420</v>
      </c>
      <c r="B360" t="s">
        <v>1421</v>
      </c>
      <c r="C360" t="s">
        <v>100</v>
      </c>
      <c r="D360" t="s">
        <v>1422</v>
      </c>
      <c r="E360" s="25">
        <f>VLOOKUP($A360,allsit!$A$3:$CZ$712,10,0)</f>
        <v>14</v>
      </c>
      <c r="F360" s="25">
        <f>VLOOKUP($A360,allsit!$A$3:$CZ$712,11,0)</f>
        <v>22</v>
      </c>
      <c r="G360" s="4">
        <f>60*VLOOKUP($A360,allsit!$A$3:$CZ$712,71,0)/VLOOKUP($A360,allsit!$A$3:$CZ$712,94,0)</f>
        <v>-0.55594162612925646</v>
      </c>
      <c r="H360" s="26">
        <f>VLOOKUP($A360,'5on5'!$A$3:$CZ$712,94,0)/VLOOKUP($A360,'5on5'!$A$3:$CZ$712,5,0)</f>
        <v>13.653827160493828</v>
      </c>
      <c r="I360" s="26">
        <f>IF( ISERROR(VLOOKUP($A360,pp!$A$3:$CZ$712,94,0)),0,  VLOOKUP($A360,pp!$A$3:$CZ$712,94,0)/VLOOKUP($A360,pp!$A$3:$CZ$712,5,0))</f>
        <v>1.829873417721519</v>
      </c>
      <c r="J360" s="26">
        <f>IF( ISERROR(VLOOKUP($A360,pk!$A$3:$CZ$712,94,0)),0,  VLOOKUP($A360,pk!$A$3:$CZ$712,94,0)/VLOOKUP($A360,pk!$A$3:$CZ$712,5,0))</f>
        <v>0</v>
      </c>
      <c r="K360" s="26">
        <f>VLOOKUP($A360,allsit!$A$3:$CZ$712,98,0)</f>
        <v>17.28</v>
      </c>
      <c r="L360" s="1" t="str">
        <f>IF( SUM(VLOOKUP($A360,'5on5'!$A$3:$CZ$712,78,0), VLOOKUP($A360,'5on5'!$A$3:$CZ$712,79,0))&lt;60,"",  100*VLOOKUP($A360,'5on5'!$A$3:$CZ$712,78,0)/SUM(VLOOKUP($A360,'5on5'!$A$3:$CZ$712,78,0), VLOOKUP($A360,'5on5'!$A$3:$CZ$712,79,0))             )</f>
        <v/>
      </c>
      <c r="M360" s="28">
        <f>60*VLOOKUP($A360,'5on5'!$A$3:$CZ$712,90,0)/VLOOKUP($A360,'5on5'!$A$3:$CZ$712,94,0)</f>
        <v>1.0850302000072336</v>
      </c>
      <c r="N360" s="28">
        <f>60*VLOOKUP($A360,'5on5'!$A$3:$CZ$712,89,0)/VLOOKUP($A360,'5on5'!$A$3:$CZ$712,94,0)</f>
        <v>1.4647907700097653</v>
      </c>
      <c r="O360" s="28">
        <f t="shared" si="10"/>
        <v>-0.37976057000253172</v>
      </c>
      <c r="P360" s="28">
        <f>VLOOKUP($A360,'5on5'!$A$3:$CZ$712,37,0)</f>
        <v>42.1</v>
      </c>
      <c r="Q360" s="28">
        <f>VLOOKUP($A360,'5on5'!$A$3:$CZ$712,38,0)</f>
        <v>64.989999999999995</v>
      </c>
      <c r="R360" s="4">
        <f t="shared" si="11"/>
        <v>-22.889999999999993</v>
      </c>
      <c r="S360" s="28">
        <f>P360-VLOOKUP($A360,'5on5'!$A$3:$CZ$712,101,0)</f>
        <v>-3.6400000000000006</v>
      </c>
      <c r="T360" s="28">
        <f>Q360-VLOOKUP($A360,'5on5'!$A$3:$CZ$712,102,0)</f>
        <v>4.9699999999999918</v>
      </c>
      <c r="U360" s="3">
        <f>60*VLOOKUP($A360,'5on5'!$A$3:$CZ$712,64,0)/VLOOKUP($A360,'5on5'!$A$3:$CZ$712,94,0)</f>
        <v>6.5101812000434007</v>
      </c>
      <c r="V360" s="1">
        <f>IF( VLOOKUP($A360,'5on5'!$A$3:$CZ$712,64,0)&lt;40,"",  VLOOKUP($A360,'5on5'!$A$3:$CZ$712,19,0))</f>
        <v>7.5</v>
      </c>
      <c r="W360">
        <f>VLOOKUP($A360,'5on5'!$A$3:$CZ$712,14,0)</f>
        <v>0.87</v>
      </c>
      <c r="X360" s="1">
        <f>IF(ISERROR(VLOOKUP($A360,pp!$A$3:$CZ$712,64,0)),"",60*VLOOKUP($A360,pp!$A$3:$CZ$712,64,0)/VLOOKUP($A360,pp!$A$3:$CZ$712,94,0))</f>
        <v>9.9612617598229107</v>
      </c>
      <c r="Y360" s="1">
        <f>IF(X360="","",IF(VLOOKUP($A360,pp!$A$3:$CZ$712,64,0)&lt;20,"",  VLOOKUP($A360,pp!$A$3:$CZ$712,19,0)))</f>
        <v>20.83</v>
      </c>
      <c r="Z360" s="1">
        <f>IF(ISERROR( VLOOKUP($A360,pp!$A$3:$CZ$712,14,0)  ),"",VLOOKUP($A360,pp!$A$3:$CZ$712,14,0))</f>
        <v>1.66</v>
      </c>
      <c r="AA360">
        <f>VLOOKUP($A360,'5on5'!$A$3:$CZ$712,41,0)/VLOOKUP($A360,'5on5'!$A$3:$CZ$712,94,0)</f>
        <v>2.983833050019892E-2</v>
      </c>
      <c r="AB360" t="str">
        <f>IF(ISERROR(VLOOKUP($A360,pk!$A$3:$CZ$712,41,0)),"",IF( VLOOKUP($A360,pk!$A$3:$CZ$712,94,0)&lt;75,"",VLOOKUP($A360,pk!$A$3:$CZ$712,41,0)/VLOOKUP($A360,pk!$A$3:$CZ$712,94,0)))</f>
        <v/>
      </c>
      <c r="AC360">
        <f>(VLOOKUP($A360,allsit!$A$3:$CZ$712,84,0)+VLOOKUP($A360,allsit!$A$3:$CZ$712,85,0))    /VLOOKUP($A360,allsit!$A$3:$CZ$712,94,0)</f>
        <v>0.14207397112192111</v>
      </c>
      <c r="AD360">
        <f>VLOOKUP($A360,'5on5'!$A$3:$CZ$712,93,0)</f>
        <v>-0.33</v>
      </c>
    </row>
    <row r="361" spans="1:30">
      <c r="A361" t="s">
        <v>650</v>
      </c>
      <c r="B361" t="s">
        <v>651</v>
      </c>
      <c r="C361" t="s">
        <v>68</v>
      </c>
      <c r="D361" t="s">
        <v>63</v>
      </c>
      <c r="E361" s="25">
        <f>VLOOKUP($A361,allsit!$A$3:$CZ$712,10,0)</f>
        <v>5</v>
      </c>
      <c r="F361" s="25">
        <f>VLOOKUP($A361,allsit!$A$3:$CZ$712,11,0)</f>
        <v>11</v>
      </c>
      <c r="G361" s="4">
        <f>60*VLOOKUP($A361,allsit!$A$3:$CZ$712,71,0)/VLOOKUP($A361,allsit!$A$3:$CZ$712,94,0)</f>
        <v>-0.42387100192508076</v>
      </c>
      <c r="H361" s="26">
        <f>VLOOKUP($A361,'5on5'!$A$3:$CZ$712,94,0)/VLOOKUP($A361,'5on5'!$A$3:$CZ$712,5,0)</f>
        <v>12.488767123287671</v>
      </c>
      <c r="I361" s="26">
        <f>IF( ISERROR(VLOOKUP($A361,pp!$A$3:$CZ$712,94,0)),0,  VLOOKUP($A361,pp!$A$3:$CZ$712,94,0)/VLOOKUP($A361,pp!$A$3:$CZ$712,5,0))</f>
        <v>1.0073239436619719</v>
      </c>
      <c r="J361" s="26">
        <f>IF( ISERROR(VLOOKUP($A361,pk!$A$3:$CZ$712,94,0)),0,  VLOOKUP($A361,pk!$A$3:$CZ$712,94,0)/VLOOKUP($A361,pk!$A$3:$CZ$712,5,0))</f>
        <v>1.5811111111111111</v>
      </c>
      <c r="K361" s="26">
        <f>VLOOKUP($A361,allsit!$A$3:$CZ$712,98,0)</f>
        <v>17.2</v>
      </c>
      <c r="L361" s="1">
        <f>IF( SUM(VLOOKUP($A361,'5on5'!$A$3:$CZ$712,78,0), VLOOKUP($A361,'5on5'!$A$3:$CZ$712,79,0))&lt;60,"",  100*VLOOKUP($A361,'5on5'!$A$3:$CZ$712,78,0)/SUM(VLOOKUP($A361,'5on5'!$A$3:$CZ$712,78,0), VLOOKUP($A361,'5on5'!$A$3:$CZ$712,79,0))             )</f>
        <v>51.626898047722342</v>
      </c>
      <c r="M361" s="28">
        <f>60*VLOOKUP($A361,'5on5'!$A$3:$CZ$712,90,0)/VLOOKUP($A361,'5on5'!$A$3:$CZ$712,94,0)</f>
        <v>0.52650052650052648</v>
      </c>
      <c r="N361" s="28">
        <f>60*VLOOKUP($A361,'5on5'!$A$3:$CZ$712,89,0)/VLOOKUP($A361,'5on5'!$A$3:$CZ$712,94,0)</f>
        <v>0.98718848718848728</v>
      </c>
      <c r="O361" s="28">
        <f t="shared" si="10"/>
        <v>-0.46068796068796081</v>
      </c>
      <c r="P361" s="28">
        <f>VLOOKUP($A361,'5on5'!$A$3:$CZ$712,37,0)</f>
        <v>52.78</v>
      </c>
      <c r="Q361" s="28">
        <f>VLOOKUP($A361,'5on5'!$A$3:$CZ$712,38,0)</f>
        <v>50.61</v>
      </c>
      <c r="R361" s="4">
        <f t="shared" si="11"/>
        <v>2.1700000000000017</v>
      </c>
      <c r="S361" s="28">
        <f>P361-VLOOKUP($A361,'5on5'!$A$3:$CZ$712,101,0)</f>
        <v>-5.7199999999999989</v>
      </c>
      <c r="T361" s="28">
        <f>Q361-VLOOKUP($A361,'5on5'!$A$3:$CZ$712,102,0)</f>
        <v>0.81000000000000227</v>
      </c>
      <c r="U361" s="3">
        <f>60*VLOOKUP($A361,'5on5'!$A$3:$CZ$712,64,0)/VLOOKUP($A361,'5on5'!$A$3:$CZ$712,94,0)</f>
        <v>4.4094419094419095</v>
      </c>
      <c r="V361" s="1">
        <f>IF( VLOOKUP($A361,'5on5'!$A$3:$CZ$712,64,0)&lt;40,"",  VLOOKUP($A361,'5on5'!$A$3:$CZ$712,19,0))</f>
        <v>2.99</v>
      </c>
      <c r="W361">
        <f>VLOOKUP($A361,'5on5'!$A$3:$CZ$712,14,0)</f>
        <v>0.53</v>
      </c>
      <c r="X361" s="1">
        <f>IF(ISERROR(VLOOKUP($A361,pp!$A$3:$CZ$712,64,0)),"",60*VLOOKUP($A361,pp!$A$3:$CZ$712,64,0)/VLOOKUP($A361,pp!$A$3:$CZ$712,94,0))</f>
        <v>6.7114093959731544</v>
      </c>
      <c r="Y361" s="1" t="str">
        <f>IF(X361="","",IF(VLOOKUP($A361,pp!$A$3:$CZ$712,64,0)&lt;20,"",  VLOOKUP($A361,pp!$A$3:$CZ$712,19,0)))</f>
        <v/>
      </c>
      <c r="Z361" s="1">
        <f>IF(ISERROR( VLOOKUP($A361,pp!$A$3:$CZ$712,14,0)  ),"",VLOOKUP($A361,pp!$A$3:$CZ$712,14,0))</f>
        <v>0.84</v>
      </c>
      <c r="AA361">
        <f>VLOOKUP($A361,'5on5'!$A$3:$CZ$712,41,0)/VLOOKUP($A361,'5on5'!$A$3:$CZ$712,94,0)</f>
        <v>2.0840645840645843E-2</v>
      </c>
      <c r="AB361">
        <f>IF(ISERROR(VLOOKUP($A361,pk!$A$3:$CZ$712,41,0)),"",IF( VLOOKUP($A361,pk!$A$3:$CZ$712,94,0)&lt;75,"",VLOOKUP($A361,pk!$A$3:$CZ$712,41,0)/VLOOKUP($A361,pk!$A$3:$CZ$712,94,0)))</f>
        <v>0</v>
      </c>
      <c r="AC361">
        <f>(VLOOKUP($A361,allsit!$A$3:$CZ$712,84,0)+VLOOKUP($A361,allsit!$A$3:$CZ$712,85,0))    /VLOOKUP($A361,allsit!$A$3:$CZ$712,94,0)</f>
        <v>0.22871372812207483</v>
      </c>
      <c r="AD361">
        <f>VLOOKUP($A361,'5on5'!$A$3:$CZ$712,93,0)</f>
        <v>-0.66</v>
      </c>
    </row>
    <row r="362" spans="1:30">
      <c r="A362" t="s">
        <v>518</v>
      </c>
      <c r="B362" t="s">
        <v>519</v>
      </c>
      <c r="C362" t="s">
        <v>100</v>
      </c>
      <c r="D362" t="s">
        <v>221</v>
      </c>
      <c r="E362" s="25">
        <f>VLOOKUP($A362,allsit!$A$3:$CZ$712,10,0)</f>
        <v>26</v>
      </c>
      <c r="F362" s="25">
        <f>VLOOKUP($A362,allsit!$A$3:$CZ$712,11,0)</f>
        <v>38</v>
      </c>
      <c r="G362" s="4">
        <f>60*VLOOKUP($A362,allsit!$A$3:$CZ$712,71,0)/VLOOKUP($A362,allsit!$A$3:$CZ$712,94,0)</f>
        <v>1.7244937063349348</v>
      </c>
      <c r="H362" s="26">
        <f>VLOOKUP($A362,'5on5'!$A$3:$CZ$712,94,0)/VLOOKUP($A362,'5on5'!$A$3:$CZ$712,5,0)</f>
        <v>12.452124999999999</v>
      </c>
      <c r="I362" s="26">
        <f>IF( ISERROR(VLOOKUP($A362,pp!$A$3:$CZ$712,94,0)),0,  VLOOKUP($A362,pp!$A$3:$CZ$712,94,0)/VLOOKUP($A362,pp!$A$3:$CZ$712,5,0))</f>
        <v>2.4043749999999999</v>
      </c>
      <c r="J362" s="26">
        <f>IF( ISERROR(VLOOKUP($A362,pk!$A$3:$CZ$712,94,0)),0,  VLOOKUP($A362,pk!$A$3:$CZ$712,94,0)/VLOOKUP($A362,pk!$A$3:$CZ$712,5,0))</f>
        <v>1.3376250000000001</v>
      </c>
      <c r="K362" s="26">
        <f>VLOOKUP($A362,allsit!$A$3:$CZ$712,98,0)</f>
        <v>17.57</v>
      </c>
      <c r="L362" s="1" t="str">
        <f>IF( SUM(VLOOKUP($A362,'5on5'!$A$3:$CZ$712,78,0), VLOOKUP($A362,'5on5'!$A$3:$CZ$712,79,0))&lt;60,"",  100*VLOOKUP($A362,'5on5'!$A$3:$CZ$712,78,0)/SUM(VLOOKUP($A362,'5on5'!$A$3:$CZ$712,78,0), VLOOKUP($A362,'5on5'!$A$3:$CZ$712,79,0))             )</f>
        <v/>
      </c>
      <c r="M362" s="28">
        <f>60*VLOOKUP($A362,'5on5'!$A$3:$CZ$712,90,0)/VLOOKUP($A362,'5on5'!$A$3:$CZ$712,94,0)</f>
        <v>4.2763785297690156</v>
      </c>
      <c r="N362" s="28">
        <f>60*VLOOKUP($A362,'5on5'!$A$3:$CZ$712,89,0)/VLOOKUP($A362,'5on5'!$A$3:$CZ$712,94,0)</f>
        <v>1.9273818725719507</v>
      </c>
      <c r="O362" s="28">
        <f t="shared" si="10"/>
        <v>2.3489966571970649</v>
      </c>
      <c r="P362" s="28">
        <f>VLOOKUP($A362,'5on5'!$A$3:$CZ$712,37,0)</f>
        <v>59.39</v>
      </c>
      <c r="Q362" s="28">
        <f>VLOOKUP($A362,'5on5'!$A$3:$CZ$712,38,0)</f>
        <v>55.17</v>
      </c>
      <c r="R362" s="4">
        <f t="shared" si="11"/>
        <v>4.2199999999999989</v>
      </c>
      <c r="S362" s="28">
        <f>P362-VLOOKUP($A362,'5on5'!$A$3:$CZ$712,101,0)</f>
        <v>1.5300000000000011</v>
      </c>
      <c r="T362" s="28">
        <f>Q362-VLOOKUP($A362,'5on5'!$A$3:$CZ$712,102,0)</f>
        <v>0.21999999999999886</v>
      </c>
      <c r="U362" s="3">
        <f>60*VLOOKUP($A362,'5on5'!$A$3:$CZ$712,64,0)/VLOOKUP($A362,'5on5'!$A$3:$CZ$712,94,0)</f>
        <v>6.685605870483954</v>
      </c>
      <c r="V362" s="1">
        <f>IF( VLOOKUP($A362,'5on5'!$A$3:$CZ$712,64,0)&lt;40,"",  VLOOKUP($A362,'5on5'!$A$3:$CZ$712,19,0))</f>
        <v>16.22</v>
      </c>
      <c r="W362">
        <f>VLOOKUP($A362,'5on5'!$A$3:$CZ$712,14,0)</f>
        <v>1.51</v>
      </c>
      <c r="X362" s="1">
        <f>IF(ISERROR(VLOOKUP($A362,pp!$A$3:$CZ$712,64,0)),"",60*VLOOKUP($A362,pp!$A$3:$CZ$712,64,0)/VLOOKUP($A362,pp!$A$3:$CZ$712,94,0))</f>
        <v>9.9818040031193149</v>
      </c>
      <c r="Y362" s="1">
        <f>IF(X362="","",IF(VLOOKUP($A362,pp!$A$3:$CZ$712,64,0)&lt;20,"",  VLOOKUP($A362,pp!$A$3:$CZ$712,19,0)))</f>
        <v>15.62</v>
      </c>
      <c r="Z362" s="1">
        <f>IF(ISERROR( VLOOKUP($A362,pp!$A$3:$CZ$712,14,0)  ),"",VLOOKUP($A362,pp!$A$3:$CZ$712,14,0))</f>
        <v>2.5</v>
      </c>
      <c r="AA362">
        <f>VLOOKUP($A362,'5on5'!$A$3:$CZ$712,41,0)/VLOOKUP($A362,'5on5'!$A$3:$CZ$712,94,0)</f>
        <v>3.1119186484234621E-2</v>
      </c>
      <c r="AB362">
        <f>IF(ISERROR(VLOOKUP($A362,pk!$A$3:$CZ$712,41,0)),"",IF( VLOOKUP($A362,pk!$A$3:$CZ$712,94,0)&lt;75,"",VLOOKUP($A362,pk!$A$3:$CZ$712,41,0)/VLOOKUP($A362,pk!$A$3:$CZ$712,94,0)))</f>
        <v>1.86898420708345E-2</v>
      </c>
      <c r="AC362">
        <f>(VLOOKUP($A362,allsit!$A$3:$CZ$712,84,0)+VLOOKUP($A362,allsit!$A$3:$CZ$712,85,0))    /VLOOKUP($A362,allsit!$A$3:$CZ$712,94,0)</f>
        <v>0.10022698464168853</v>
      </c>
      <c r="AD362">
        <f>VLOOKUP($A362,'5on5'!$A$3:$CZ$712,93,0)</f>
        <v>0.42</v>
      </c>
    </row>
    <row r="363" spans="1:30">
      <c r="A363" t="s">
        <v>319</v>
      </c>
      <c r="B363" t="s">
        <v>320</v>
      </c>
      <c r="C363" t="s">
        <v>97</v>
      </c>
      <c r="D363" t="s">
        <v>105</v>
      </c>
      <c r="E363" s="25">
        <f>VLOOKUP($A363,allsit!$A$3:$CZ$712,10,0)</f>
        <v>17</v>
      </c>
      <c r="F363" s="25">
        <f>VLOOKUP($A363,allsit!$A$3:$CZ$712,11,0)</f>
        <v>33</v>
      </c>
      <c r="G363" s="4">
        <f>60*VLOOKUP($A363,allsit!$A$3:$CZ$712,71,0)/VLOOKUP($A363,allsit!$A$3:$CZ$712,94,0)</f>
        <v>1.6420493419728741</v>
      </c>
      <c r="H363" s="26">
        <f>VLOOKUP($A363,'5on5'!$A$3:$CZ$712,94,0)/VLOOKUP($A363,'5on5'!$A$3:$CZ$712,5,0)</f>
        <v>11.841234567901234</v>
      </c>
      <c r="I363" s="26">
        <f>IF( ISERROR(VLOOKUP($A363,pp!$A$3:$CZ$712,94,0)),0,  VLOOKUP($A363,pp!$A$3:$CZ$712,94,0)/VLOOKUP($A363,pp!$A$3:$CZ$712,5,0))</f>
        <v>1.8808641975308642</v>
      </c>
      <c r="J363" s="26">
        <f>IF( ISERROR(VLOOKUP($A363,pk!$A$3:$CZ$712,94,0)),0,  VLOOKUP($A363,pk!$A$3:$CZ$712,94,0)/VLOOKUP($A363,pk!$A$3:$CZ$712,5,0))</f>
        <v>0.67696202531645566</v>
      </c>
      <c r="K363" s="26">
        <f>VLOOKUP($A363,allsit!$A$3:$CZ$712,98,0)</f>
        <v>17.22</v>
      </c>
      <c r="L363" s="1">
        <f>IF( SUM(VLOOKUP($A363,'5on5'!$A$3:$CZ$712,78,0), VLOOKUP($A363,'5on5'!$A$3:$CZ$712,79,0))&lt;60,"",  100*VLOOKUP($A363,'5on5'!$A$3:$CZ$712,78,0)/SUM(VLOOKUP($A363,'5on5'!$A$3:$CZ$712,78,0), VLOOKUP($A363,'5on5'!$A$3:$CZ$712,79,0))             )</f>
        <v>46.396396396396398</v>
      </c>
      <c r="M363" s="28">
        <f>60*VLOOKUP($A363,'5on5'!$A$3:$CZ$712,90,0)/VLOOKUP($A363,'5on5'!$A$3:$CZ$712,94,0)</f>
        <v>2.1269053527118045</v>
      </c>
      <c r="N363" s="28">
        <f>60*VLOOKUP($A363,'5on5'!$A$3:$CZ$712,89,0)/VLOOKUP($A363,'5on5'!$A$3:$CZ$712,94,0)</f>
        <v>2.6273536709969347</v>
      </c>
      <c r="O363" s="28">
        <f t="shared" si="10"/>
        <v>-0.50044831828513026</v>
      </c>
      <c r="P363" s="28">
        <f>VLOOKUP($A363,'5on5'!$A$3:$CZ$712,37,0)</f>
        <v>65.680000000000007</v>
      </c>
      <c r="Q363" s="28">
        <f>VLOOKUP($A363,'5on5'!$A$3:$CZ$712,38,0)</f>
        <v>57.36</v>
      </c>
      <c r="R363" s="4">
        <f t="shared" si="11"/>
        <v>8.3200000000000074</v>
      </c>
      <c r="S363" s="28">
        <f>P363-VLOOKUP($A363,'5on5'!$A$3:$CZ$712,101,0)</f>
        <v>5.6300000000000097</v>
      </c>
      <c r="T363" s="28">
        <f>Q363-VLOOKUP($A363,'5on5'!$A$3:$CZ$712,102,0)</f>
        <v>3.8200000000000003</v>
      </c>
      <c r="U363" s="3">
        <f>60*VLOOKUP($A363,'5on5'!$A$3:$CZ$712,64,0)/VLOOKUP($A363,'5on5'!$A$3:$CZ$712,94,0)</f>
        <v>8.6952895302041409</v>
      </c>
      <c r="V363" s="1">
        <f>IF( VLOOKUP($A363,'5on5'!$A$3:$CZ$712,64,0)&lt;40,"",  VLOOKUP($A363,'5on5'!$A$3:$CZ$712,19,0))</f>
        <v>10.07</v>
      </c>
      <c r="W363">
        <f>VLOOKUP($A363,'5on5'!$A$3:$CZ$712,14,0)</f>
        <v>1.63</v>
      </c>
      <c r="X363" s="1">
        <f>IF(ISERROR(VLOOKUP($A363,pp!$A$3:$CZ$712,64,0)),"",60*VLOOKUP($A363,pp!$A$3:$CZ$712,64,0)/VLOOKUP($A363,pp!$A$3:$CZ$712,94,0))</f>
        <v>9.8457499179520838</v>
      </c>
      <c r="Y363" s="1">
        <f>IF(X363="","",IF(VLOOKUP($A363,pp!$A$3:$CZ$712,64,0)&lt;20,"",  VLOOKUP($A363,pp!$A$3:$CZ$712,19,0)))</f>
        <v>4</v>
      </c>
      <c r="Z363" s="1">
        <f>IF(ISERROR( VLOOKUP($A363,pp!$A$3:$CZ$712,14,0)  ),"",VLOOKUP($A363,pp!$A$3:$CZ$712,14,0))</f>
        <v>2.76</v>
      </c>
      <c r="AA363">
        <f>VLOOKUP($A363,'5on5'!$A$3:$CZ$712,41,0)/VLOOKUP($A363,'5on5'!$A$3:$CZ$712,94,0)</f>
        <v>4.5874429176136954E-2</v>
      </c>
      <c r="AB363" t="str">
        <f>IF(ISERROR(VLOOKUP($A363,pk!$A$3:$CZ$712,41,0)),"",IF( VLOOKUP($A363,pk!$A$3:$CZ$712,94,0)&lt;75,"",VLOOKUP($A363,pk!$A$3:$CZ$712,41,0)/VLOOKUP($A363,pk!$A$3:$CZ$712,94,0)))</f>
        <v/>
      </c>
      <c r="AC363">
        <f>(VLOOKUP($A363,allsit!$A$3:$CZ$712,84,0)+VLOOKUP($A363,allsit!$A$3:$CZ$712,85,0))    /VLOOKUP($A363,allsit!$A$3:$CZ$712,94,0)</f>
        <v>0.13200788827625065</v>
      </c>
      <c r="AD363">
        <f>VLOOKUP($A363,'5on5'!$A$3:$CZ$712,93,0)</f>
        <v>-0.38</v>
      </c>
    </row>
    <row r="364" spans="1:30">
      <c r="A364" t="s">
        <v>912</v>
      </c>
      <c r="B364" t="s">
        <v>913</v>
      </c>
      <c r="C364" t="s">
        <v>68</v>
      </c>
      <c r="D364" t="s">
        <v>116</v>
      </c>
      <c r="E364" s="25">
        <f>VLOOKUP($A364,allsit!$A$3:$CZ$712,10,0)</f>
        <v>21</v>
      </c>
      <c r="F364" s="25">
        <f>VLOOKUP($A364,allsit!$A$3:$CZ$712,11,0)</f>
        <v>12</v>
      </c>
      <c r="G364" s="4">
        <f>60*VLOOKUP($A364,allsit!$A$3:$CZ$712,71,0)/VLOOKUP($A364,allsit!$A$3:$CZ$712,94,0)</f>
        <v>-0.30492231740961229</v>
      </c>
      <c r="H364" s="26">
        <f>VLOOKUP($A364,'5on5'!$A$3:$CZ$712,94,0)/VLOOKUP($A364,'5on5'!$A$3:$CZ$712,5,0)</f>
        <v>12.622249999999999</v>
      </c>
      <c r="I364" s="26">
        <f>IF( ISERROR(VLOOKUP($A364,pp!$A$3:$CZ$712,94,0)),0,  VLOOKUP($A364,pp!$A$3:$CZ$712,94,0)/VLOOKUP($A364,pp!$A$3:$CZ$712,5,0))</f>
        <v>1.5430263157894737</v>
      </c>
      <c r="J364" s="26">
        <f>IF( ISERROR(VLOOKUP($A364,pk!$A$3:$CZ$712,94,0)),0,  VLOOKUP($A364,pk!$A$3:$CZ$712,94,0)/VLOOKUP($A364,pk!$A$3:$CZ$712,5,0))</f>
        <v>2.3693506493506495</v>
      </c>
      <c r="K364" s="26">
        <f>VLOOKUP($A364,allsit!$A$3:$CZ$712,98,0)</f>
        <v>17.350000000000001</v>
      </c>
      <c r="L364" s="1">
        <f>IF( SUM(VLOOKUP($A364,'5on5'!$A$3:$CZ$712,78,0), VLOOKUP($A364,'5on5'!$A$3:$CZ$712,79,0))&lt;60,"",  100*VLOOKUP($A364,'5on5'!$A$3:$CZ$712,78,0)/SUM(VLOOKUP($A364,'5on5'!$A$3:$CZ$712,78,0), VLOOKUP($A364,'5on5'!$A$3:$CZ$712,79,0))             )</f>
        <v>50.727650727650726</v>
      </c>
      <c r="M364" s="28">
        <f>60*VLOOKUP($A364,'5on5'!$A$3:$CZ$712,90,0)/VLOOKUP($A364,'5on5'!$A$3:$CZ$712,94,0)</f>
        <v>1.7825664996335837</v>
      </c>
      <c r="N364" s="28">
        <f>60*VLOOKUP($A364,'5on5'!$A$3:$CZ$712,89,0)/VLOOKUP($A364,'5on5'!$A$3:$CZ$712,94,0)</f>
        <v>1.1289587831012695</v>
      </c>
      <c r="O364" s="28">
        <f t="shared" si="10"/>
        <v>0.6536077165323142</v>
      </c>
      <c r="P364" s="28">
        <f>VLOOKUP($A364,'5on5'!$A$3:$CZ$712,37,0)</f>
        <v>51.04</v>
      </c>
      <c r="Q364" s="28">
        <f>VLOOKUP($A364,'5on5'!$A$3:$CZ$712,38,0)</f>
        <v>52.11</v>
      </c>
      <c r="R364" s="4">
        <f t="shared" si="11"/>
        <v>-1.0700000000000003</v>
      </c>
      <c r="S364" s="28">
        <f>P364-VLOOKUP($A364,'5on5'!$A$3:$CZ$712,101,0)</f>
        <v>-3.3200000000000003</v>
      </c>
      <c r="T364" s="28">
        <f>Q364-VLOOKUP($A364,'5on5'!$A$3:$CZ$712,102,0)</f>
        <v>0.70000000000000284</v>
      </c>
      <c r="U364" s="3">
        <f>60*VLOOKUP($A364,'5on5'!$A$3:$CZ$712,64,0)/VLOOKUP($A364,'5on5'!$A$3:$CZ$712,94,0)</f>
        <v>7.6056170651032904</v>
      </c>
      <c r="V364" s="1">
        <f>IF( VLOOKUP($A364,'5on5'!$A$3:$CZ$712,64,0)&lt;40,"",  VLOOKUP($A364,'5on5'!$A$3:$CZ$712,19,0))</f>
        <v>10.16</v>
      </c>
      <c r="W364">
        <f>VLOOKUP($A364,'5on5'!$A$3:$CZ$712,14,0)</f>
        <v>0.48</v>
      </c>
      <c r="X364" s="1">
        <f>IF(ISERROR(VLOOKUP($A364,pp!$A$3:$CZ$712,64,0)),"",60*VLOOKUP($A364,pp!$A$3:$CZ$712,64,0)/VLOOKUP($A364,pp!$A$3:$CZ$712,94,0))</f>
        <v>9.7211563059606032</v>
      </c>
      <c r="Y364" s="1" t="str">
        <f>IF(X364="","",IF(VLOOKUP($A364,pp!$A$3:$CZ$712,64,0)&lt;20,"",  VLOOKUP($A364,pp!$A$3:$CZ$712,19,0)))</f>
        <v/>
      </c>
      <c r="Z364" s="1">
        <f>IF(ISERROR( VLOOKUP($A364,pp!$A$3:$CZ$712,14,0)  ),"",VLOOKUP($A364,pp!$A$3:$CZ$712,14,0))</f>
        <v>1.02</v>
      </c>
      <c r="AA364">
        <f>VLOOKUP($A364,'5on5'!$A$3:$CZ$712,41,0)/VLOOKUP($A364,'5on5'!$A$3:$CZ$712,94,0)</f>
        <v>3.6641644714690329E-2</v>
      </c>
      <c r="AB364">
        <f>IF(ISERROR(VLOOKUP($A364,pk!$A$3:$CZ$712,41,0)),"",IF( VLOOKUP($A364,pk!$A$3:$CZ$712,94,0)&lt;75,"",VLOOKUP($A364,pk!$A$3:$CZ$712,41,0)/VLOOKUP($A364,pk!$A$3:$CZ$712,94,0)))</f>
        <v>5.4812541109405836E-3</v>
      </c>
      <c r="AC364">
        <f>(VLOOKUP($A364,allsit!$A$3:$CZ$712,84,0)+VLOOKUP($A364,allsit!$A$3:$CZ$712,85,0))    /VLOOKUP($A364,allsit!$A$3:$CZ$712,94,0)</f>
        <v>0.14810512559895453</v>
      </c>
      <c r="AD364">
        <f>VLOOKUP($A364,'5on5'!$A$3:$CZ$712,93,0)</f>
        <v>0.3</v>
      </c>
    </row>
    <row r="365" spans="1:30">
      <c r="A365" t="s">
        <v>1321</v>
      </c>
      <c r="B365" t="s">
        <v>1322</v>
      </c>
      <c r="C365" t="s">
        <v>68</v>
      </c>
      <c r="D365" t="s">
        <v>1323</v>
      </c>
      <c r="E365" s="25">
        <f>VLOOKUP($A365,allsit!$A$3:$CZ$712,10,0)</f>
        <v>5</v>
      </c>
      <c r="F365" s="25">
        <f>VLOOKUP($A365,allsit!$A$3:$CZ$712,11,0)</f>
        <v>13</v>
      </c>
      <c r="G365" s="4">
        <f>60*VLOOKUP($A365,allsit!$A$3:$CZ$712,71,0)/VLOOKUP($A365,allsit!$A$3:$CZ$712,94,0)</f>
        <v>-1.3081038852502205</v>
      </c>
      <c r="H365" s="26">
        <f>VLOOKUP($A365,'5on5'!$A$3:$CZ$712,94,0)/VLOOKUP($A365,'5on5'!$A$3:$CZ$712,5,0)</f>
        <v>11.080987654320987</v>
      </c>
      <c r="I365" s="26">
        <f>IF( ISERROR(VLOOKUP($A365,pp!$A$3:$CZ$712,94,0)),0,  VLOOKUP($A365,pp!$A$3:$CZ$712,94,0)/VLOOKUP($A365,pp!$A$3:$CZ$712,5,0))</f>
        <v>0.30025000000000002</v>
      </c>
      <c r="J365" s="26">
        <f>IF( ISERROR(VLOOKUP($A365,pk!$A$3:$CZ$712,94,0)),0,  VLOOKUP($A365,pk!$A$3:$CZ$712,94,0)/VLOOKUP($A365,pk!$A$3:$CZ$712,5,0))</f>
        <v>2.0798734177215192</v>
      </c>
      <c r="K365" s="26">
        <f>VLOOKUP($A365,allsit!$A$3:$CZ$712,98,0)</f>
        <v>16.940000000000001</v>
      </c>
      <c r="L365" s="1">
        <f>IF( SUM(VLOOKUP($A365,'5on5'!$A$3:$CZ$712,78,0), VLOOKUP($A365,'5on5'!$A$3:$CZ$712,79,0))&lt;60,"",  100*VLOOKUP($A365,'5on5'!$A$3:$CZ$712,78,0)/SUM(VLOOKUP($A365,'5on5'!$A$3:$CZ$712,78,0), VLOOKUP($A365,'5on5'!$A$3:$CZ$712,79,0))             )</f>
        <v>47.413793103448278</v>
      </c>
      <c r="M365" s="28">
        <f>60*VLOOKUP($A365,'5on5'!$A$3:$CZ$712,90,0)/VLOOKUP($A365,'5on5'!$A$3:$CZ$712,94,0)</f>
        <v>1.8717411649360489</v>
      </c>
      <c r="N365" s="28">
        <f>60*VLOOKUP($A365,'5on5'!$A$3:$CZ$712,89,0)/VLOOKUP($A365,'5on5'!$A$3:$CZ$712,94,0)</f>
        <v>0.93587058246802446</v>
      </c>
      <c r="O365" s="28">
        <f t="shared" si="10"/>
        <v>0.93587058246802446</v>
      </c>
      <c r="P365" s="28">
        <f>VLOOKUP($A365,'5on5'!$A$3:$CZ$712,37,0)</f>
        <v>46.73</v>
      </c>
      <c r="Q365" s="28">
        <f>VLOOKUP($A365,'5on5'!$A$3:$CZ$712,38,0)</f>
        <v>58.96</v>
      </c>
      <c r="R365" s="4">
        <f t="shared" si="11"/>
        <v>-12.230000000000004</v>
      </c>
      <c r="S365" s="28">
        <f>P365-VLOOKUP($A365,'5on5'!$A$3:$CZ$712,101,0)</f>
        <v>-2.3400000000000034</v>
      </c>
      <c r="T365" s="28">
        <f>Q365-VLOOKUP($A365,'5on5'!$A$3:$CZ$712,102,0)</f>
        <v>-0.25999999999999801</v>
      </c>
      <c r="U365" s="3">
        <f>60*VLOOKUP($A365,'5on5'!$A$3:$CZ$712,64,0)/VLOOKUP($A365,'5on5'!$A$3:$CZ$712,94,0)</f>
        <v>6.1500066847898749</v>
      </c>
      <c r="V365" s="1">
        <f>IF( VLOOKUP($A365,'5on5'!$A$3:$CZ$712,64,0)&lt;40,"",  VLOOKUP($A365,'5on5'!$A$3:$CZ$712,19,0))</f>
        <v>5.43</v>
      </c>
      <c r="W365">
        <f>VLOOKUP($A365,'5on5'!$A$3:$CZ$712,14,0)</f>
        <v>0.8</v>
      </c>
      <c r="X365" s="1">
        <f>IF(ISERROR(VLOOKUP($A365,pp!$A$3:$CZ$712,64,0)),"",60*VLOOKUP($A365,pp!$A$3:$CZ$712,64,0)/VLOOKUP($A365,pp!$A$3:$CZ$712,94,0))</f>
        <v>7.4937552039966695</v>
      </c>
      <c r="Y365" s="1" t="str">
        <f>IF(X365="","",IF(VLOOKUP($A365,pp!$A$3:$CZ$712,64,0)&lt;20,"",  VLOOKUP($A365,pp!$A$3:$CZ$712,19,0)))</f>
        <v/>
      </c>
      <c r="Z365" s="1">
        <f>IF(ISERROR( VLOOKUP($A365,pp!$A$3:$CZ$712,14,0)  ),"",VLOOKUP($A365,pp!$A$3:$CZ$712,14,0))</f>
        <v>0</v>
      </c>
      <c r="AA365">
        <f>VLOOKUP($A365,'5on5'!$A$3:$CZ$712,41,0)/VLOOKUP($A365,'5on5'!$A$3:$CZ$712,94,0)</f>
        <v>2.8967422790676947E-2</v>
      </c>
      <c r="AB365">
        <f>IF(ISERROR(VLOOKUP($A365,pk!$A$3:$CZ$712,41,0)),"",IF( VLOOKUP($A365,pk!$A$3:$CZ$712,94,0)&lt;75,"",VLOOKUP($A365,pk!$A$3:$CZ$712,41,0)/VLOOKUP($A365,pk!$A$3:$CZ$712,94,0)))</f>
        <v>0</v>
      </c>
      <c r="AC365">
        <f>(VLOOKUP($A365,allsit!$A$3:$CZ$712,84,0)+VLOOKUP($A365,allsit!$A$3:$CZ$712,85,0))    /VLOOKUP($A365,allsit!$A$3:$CZ$712,94,0)</f>
        <v>0.22074253063597468</v>
      </c>
      <c r="AD365">
        <f>VLOOKUP($A365,'5on5'!$A$3:$CZ$712,93,0)</f>
        <v>0.27</v>
      </c>
    </row>
    <row r="366" spans="1:30">
      <c r="A366" t="s">
        <v>1381</v>
      </c>
      <c r="B366" t="s">
        <v>1382</v>
      </c>
      <c r="C366" t="s">
        <v>80</v>
      </c>
      <c r="D366" t="s">
        <v>976</v>
      </c>
      <c r="E366" s="25">
        <f>VLOOKUP($A366,allsit!$A$3:$CZ$712,10,0)</f>
        <v>22</v>
      </c>
      <c r="F366" s="25">
        <f>VLOOKUP($A366,allsit!$A$3:$CZ$712,11,0)</f>
        <v>33</v>
      </c>
      <c r="G366" s="4">
        <f>60*VLOOKUP($A366,allsit!$A$3:$CZ$712,71,0)/VLOOKUP($A366,allsit!$A$3:$CZ$712,94,0)</f>
        <v>0.29372683404433875</v>
      </c>
      <c r="H366" s="26">
        <f>VLOOKUP($A366,'5on5'!$A$3:$CZ$712,94,0)/VLOOKUP($A366,'5on5'!$A$3:$CZ$712,5,0)</f>
        <v>13.3225</v>
      </c>
      <c r="I366" s="26">
        <f>IF( ISERROR(VLOOKUP($A366,pp!$A$3:$CZ$712,94,0)),0,  VLOOKUP($A366,pp!$A$3:$CZ$712,94,0)/VLOOKUP($A366,pp!$A$3:$CZ$712,5,0))</f>
        <v>2.2277215189873418</v>
      </c>
      <c r="J366" s="26">
        <f>IF( ISERROR(VLOOKUP($A366,pk!$A$3:$CZ$712,94,0)),0,  VLOOKUP($A366,pk!$A$3:$CZ$712,94,0)/VLOOKUP($A366,pk!$A$3:$CZ$712,5,0))</f>
        <v>1.4122077922077922</v>
      </c>
      <c r="K366" s="26">
        <f>VLOOKUP($A366,allsit!$A$3:$CZ$712,98,0)</f>
        <v>17.739999999999998</v>
      </c>
      <c r="L366" s="1" t="str">
        <f>IF( SUM(VLOOKUP($A366,'5on5'!$A$3:$CZ$712,78,0), VLOOKUP($A366,'5on5'!$A$3:$CZ$712,79,0))&lt;60,"",  100*VLOOKUP($A366,'5on5'!$A$3:$CZ$712,78,0)/SUM(VLOOKUP($A366,'5on5'!$A$3:$CZ$712,78,0), VLOOKUP($A366,'5on5'!$A$3:$CZ$712,79,0))             )</f>
        <v/>
      </c>
      <c r="M366" s="28">
        <f>60*VLOOKUP($A366,'5on5'!$A$3:$CZ$712,90,0)/VLOOKUP($A366,'5on5'!$A$3:$CZ$712,94,0)</f>
        <v>1.688872208669544</v>
      </c>
      <c r="N366" s="28">
        <f>60*VLOOKUP($A366,'5on5'!$A$3:$CZ$712,89,0)/VLOOKUP($A366,'5on5'!$A$3:$CZ$712,94,0)</f>
        <v>1.5199849878025897</v>
      </c>
      <c r="O366" s="28">
        <f t="shared" si="10"/>
        <v>0.16888722086695429</v>
      </c>
      <c r="P366" s="28">
        <f>VLOOKUP($A366,'5on5'!$A$3:$CZ$712,37,0)</f>
        <v>48.81</v>
      </c>
      <c r="Q366" s="28">
        <f>VLOOKUP($A366,'5on5'!$A$3:$CZ$712,38,0)</f>
        <v>65.81</v>
      </c>
      <c r="R366" s="4">
        <f t="shared" si="11"/>
        <v>-17</v>
      </c>
      <c r="S366" s="28">
        <f>P366-VLOOKUP($A366,'5on5'!$A$3:$CZ$712,101,0)</f>
        <v>-1.2999999999999972</v>
      </c>
      <c r="T366" s="28">
        <f>Q366-VLOOKUP($A366,'5on5'!$A$3:$CZ$712,102,0)</f>
        <v>4.82</v>
      </c>
      <c r="U366" s="3">
        <f>60*VLOOKUP($A366,'5on5'!$A$3:$CZ$712,64,0)/VLOOKUP($A366,'5on5'!$A$3:$CZ$712,94,0)</f>
        <v>3.7155188590729971</v>
      </c>
      <c r="V366" s="1">
        <f>IF( VLOOKUP($A366,'5on5'!$A$3:$CZ$712,64,0)&lt;40,"",  VLOOKUP($A366,'5on5'!$A$3:$CZ$712,19,0))</f>
        <v>25.76</v>
      </c>
      <c r="W366">
        <f>VLOOKUP($A366,'5on5'!$A$3:$CZ$712,14,0)</f>
        <v>1.07</v>
      </c>
      <c r="X366" s="1">
        <f>IF(ISERROR(VLOOKUP($A366,pp!$A$3:$CZ$712,64,0)),"",60*VLOOKUP($A366,pp!$A$3:$CZ$712,64,0)/VLOOKUP($A366,pp!$A$3:$CZ$712,94,0))</f>
        <v>7.5004261605773053</v>
      </c>
      <c r="Y366" s="1">
        <f>IF(X366="","",IF(VLOOKUP($A366,pp!$A$3:$CZ$712,64,0)&lt;20,"",  VLOOKUP($A366,pp!$A$3:$CZ$712,19,0)))</f>
        <v>9.09</v>
      </c>
      <c r="Z366" s="1">
        <f>IF(ISERROR( VLOOKUP($A366,pp!$A$3:$CZ$712,14,0)  ),"",VLOOKUP($A366,pp!$A$3:$CZ$712,14,0))</f>
        <v>4.09</v>
      </c>
      <c r="AA366">
        <f>VLOOKUP($A366,'5on5'!$A$3:$CZ$712,41,0)/VLOOKUP($A366,'5on5'!$A$3:$CZ$712,94,0)</f>
        <v>2.4394820791893413E-2</v>
      </c>
      <c r="AB366">
        <f>IF(ISERROR(VLOOKUP($A366,pk!$A$3:$CZ$712,41,0)),"",IF( VLOOKUP($A366,pk!$A$3:$CZ$712,94,0)&lt;75,"",VLOOKUP($A366,pk!$A$3:$CZ$712,41,0)/VLOOKUP($A366,pk!$A$3:$CZ$712,94,0)))</f>
        <v>9.1962479308442154E-3</v>
      </c>
      <c r="AC366">
        <f>(VLOOKUP($A366,allsit!$A$3:$CZ$712,84,0)+VLOOKUP($A366,allsit!$A$3:$CZ$712,85,0))    /VLOOKUP($A366,allsit!$A$3:$CZ$712,94,0)</f>
        <v>7.5529757325687105E-2</v>
      </c>
      <c r="AD366">
        <f>VLOOKUP($A366,'5on5'!$A$3:$CZ$712,93,0)</f>
        <v>-0.28000000000000003</v>
      </c>
    </row>
    <row r="367" spans="1:30">
      <c r="A367" t="s">
        <v>180</v>
      </c>
      <c r="B367" t="s">
        <v>181</v>
      </c>
      <c r="C367" t="s">
        <v>100</v>
      </c>
      <c r="D367" t="s">
        <v>182</v>
      </c>
      <c r="E367" s="25">
        <f>VLOOKUP($A367,allsit!$A$3:$CZ$712,10,0)</f>
        <v>37</v>
      </c>
      <c r="F367" s="25">
        <f>VLOOKUP($A367,allsit!$A$3:$CZ$712,11,0)</f>
        <v>36</v>
      </c>
      <c r="G367" s="4">
        <f>60*VLOOKUP($A367,allsit!$A$3:$CZ$712,71,0)/VLOOKUP($A367,allsit!$A$3:$CZ$712,94,0)</f>
        <v>2.5043753340997799</v>
      </c>
      <c r="H367" s="26">
        <f>VLOOKUP($A367,'5on5'!$A$3:$CZ$712,94,0)/VLOOKUP($A367,'5on5'!$A$3:$CZ$712,5,0)</f>
        <v>14.01805194805195</v>
      </c>
      <c r="I367" s="26">
        <f>IF( ISERROR(VLOOKUP($A367,pp!$A$3:$CZ$712,94,0)),0,  VLOOKUP($A367,pp!$A$3:$CZ$712,94,0)/VLOOKUP($A367,pp!$A$3:$CZ$712,5,0))</f>
        <v>2.7942465753424655</v>
      </c>
      <c r="J367" s="26">
        <f>IF( ISERROR(VLOOKUP($A367,pk!$A$3:$CZ$712,94,0)),0,  VLOOKUP($A367,pk!$A$3:$CZ$712,94,0)/VLOOKUP($A367,pk!$A$3:$CZ$712,5,0))</f>
        <v>8.5205479452054797E-2</v>
      </c>
      <c r="K367" s="26">
        <f>VLOOKUP($A367,allsit!$A$3:$CZ$712,98,0)</f>
        <v>17.579999999999998</v>
      </c>
      <c r="L367" s="1" t="str">
        <f>IF( SUM(VLOOKUP($A367,'5on5'!$A$3:$CZ$712,78,0), VLOOKUP($A367,'5on5'!$A$3:$CZ$712,79,0))&lt;60,"",  100*VLOOKUP($A367,'5on5'!$A$3:$CZ$712,78,0)/SUM(VLOOKUP($A367,'5on5'!$A$3:$CZ$712,78,0), VLOOKUP($A367,'5on5'!$A$3:$CZ$712,79,0))             )</f>
        <v/>
      </c>
      <c r="M367" s="28">
        <f>60*VLOOKUP($A367,'5on5'!$A$3:$CZ$712,90,0)/VLOOKUP($A367,'5on5'!$A$3:$CZ$712,94,0)</f>
        <v>1.7787824604637803</v>
      </c>
      <c r="N367" s="28">
        <f>60*VLOOKUP($A367,'5on5'!$A$3:$CZ$712,89,0)/VLOOKUP($A367,'5on5'!$A$3:$CZ$712,94,0)</f>
        <v>0.77821732645290387</v>
      </c>
      <c r="O367" s="28">
        <f t="shared" si="10"/>
        <v>1.0005651340108765</v>
      </c>
      <c r="P367" s="28">
        <f>VLOOKUP($A367,'5on5'!$A$3:$CZ$712,37,0)</f>
        <v>61.15</v>
      </c>
      <c r="Q367" s="28">
        <f>VLOOKUP($A367,'5on5'!$A$3:$CZ$712,38,0)</f>
        <v>50.08</v>
      </c>
      <c r="R367" s="4">
        <f t="shared" si="11"/>
        <v>11.07</v>
      </c>
      <c r="S367" s="28">
        <f>P367-VLOOKUP($A367,'5on5'!$A$3:$CZ$712,101,0)</f>
        <v>6.009999999999998</v>
      </c>
      <c r="T367" s="28">
        <f>Q367-VLOOKUP($A367,'5on5'!$A$3:$CZ$712,102,0)</f>
        <v>-2.0700000000000003</v>
      </c>
      <c r="U367" s="3">
        <f>60*VLOOKUP($A367,'5on5'!$A$3:$CZ$712,64,0)/VLOOKUP($A367,'5on5'!$A$3:$CZ$712,94,0)</f>
        <v>10.672694762782681</v>
      </c>
      <c r="V367" s="1">
        <f>IF( VLOOKUP($A367,'5on5'!$A$3:$CZ$712,64,0)&lt;40,"",  VLOOKUP($A367,'5on5'!$A$3:$CZ$712,19,0))</f>
        <v>13.02</v>
      </c>
      <c r="W367">
        <f>VLOOKUP($A367,'5on5'!$A$3:$CZ$712,14,0)</f>
        <v>1.39</v>
      </c>
      <c r="X367" s="1">
        <f>IF(ISERROR(VLOOKUP($A367,pp!$A$3:$CZ$712,64,0)),"",60*VLOOKUP($A367,pp!$A$3:$CZ$712,64,0)/VLOOKUP($A367,pp!$A$3:$CZ$712,94,0))</f>
        <v>14.119031277576234</v>
      </c>
      <c r="Y367" s="1">
        <f>IF(X367="","",IF(VLOOKUP($A367,pp!$A$3:$CZ$712,64,0)&lt;20,"",  VLOOKUP($A367,pp!$A$3:$CZ$712,19,0)))</f>
        <v>16.670000000000002</v>
      </c>
      <c r="Z367" s="1">
        <f>IF(ISERROR( VLOOKUP($A367,pp!$A$3:$CZ$712,14,0)  ),"",VLOOKUP($A367,pp!$A$3:$CZ$712,14,0))</f>
        <v>2.94</v>
      </c>
      <c r="AA367">
        <f>VLOOKUP($A367,'5on5'!$A$3:$CZ$712,41,0)/VLOOKUP($A367,'5on5'!$A$3:$CZ$712,94,0)</f>
        <v>9.7277165806612984E-2</v>
      </c>
      <c r="AB367" t="str">
        <f>IF(ISERROR(VLOOKUP($A367,pk!$A$3:$CZ$712,41,0)),"",IF( VLOOKUP($A367,pk!$A$3:$CZ$712,94,0)&lt;75,"",VLOOKUP($A367,pk!$A$3:$CZ$712,41,0)/VLOOKUP($A367,pk!$A$3:$CZ$712,94,0)))</f>
        <v/>
      </c>
      <c r="AC367">
        <f>(VLOOKUP($A367,allsit!$A$3:$CZ$712,84,0)+VLOOKUP($A367,allsit!$A$3:$CZ$712,85,0))    /VLOOKUP($A367,allsit!$A$3:$CZ$712,94,0)</f>
        <v>9.1534186187857441E-2</v>
      </c>
      <c r="AD367">
        <f>VLOOKUP($A367,'5on5'!$A$3:$CZ$712,93,0)</f>
        <v>0.89</v>
      </c>
    </row>
    <row r="368" spans="1:30">
      <c r="A368" t="s">
        <v>78</v>
      </c>
      <c r="B368" t="s">
        <v>79</v>
      </c>
      <c r="C368" t="s">
        <v>80</v>
      </c>
      <c r="D368" t="s">
        <v>81</v>
      </c>
      <c r="E368" s="25">
        <f>VLOOKUP($A368,allsit!$A$3:$CZ$712,10,0)</f>
        <v>29</v>
      </c>
      <c r="F368" s="25">
        <f>VLOOKUP($A368,allsit!$A$3:$CZ$712,11,0)</f>
        <v>27</v>
      </c>
      <c r="G368" s="4">
        <f>60*VLOOKUP($A368,allsit!$A$3:$CZ$712,71,0)/VLOOKUP($A368,allsit!$A$3:$CZ$712,94,0)</f>
        <v>1.5704222192309418</v>
      </c>
      <c r="H368" s="26">
        <f>VLOOKUP($A368,'5on5'!$A$3:$CZ$712,94,0)/VLOOKUP($A368,'5on5'!$A$3:$CZ$712,5,0)</f>
        <v>12.93829268292683</v>
      </c>
      <c r="I368" s="26">
        <f>IF( ISERROR(VLOOKUP($A368,pp!$A$3:$CZ$712,94,0)),0,  VLOOKUP($A368,pp!$A$3:$CZ$712,94,0)/VLOOKUP($A368,pp!$A$3:$CZ$712,5,0))</f>
        <v>2.4546341463414634</v>
      </c>
      <c r="J368" s="26">
        <f>IF( ISERROR(VLOOKUP($A368,pk!$A$3:$CZ$712,94,0)),0,  VLOOKUP($A368,pk!$A$3:$CZ$712,94,0)/VLOOKUP($A368,pk!$A$3:$CZ$712,5,0))</f>
        <v>0</v>
      </c>
      <c r="K368" s="26">
        <f>VLOOKUP($A368,allsit!$A$3:$CZ$712,98,0)</f>
        <v>17.59</v>
      </c>
      <c r="L368" s="1" t="str">
        <f>IF( SUM(VLOOKUP($A368,'5on5'!$A$3:$CZ$712,78,0), VLOOKUP($A368,'5on5'!$A$3:$CZ$712,79,0))&lt;60,"",  100*VLOOKUP($A368,'5on5'!$A$3:$CZ$712,78,0)/SUM(VLOOKUP($A368,'5on5'!$A$3:$CZ$712,78,0), VLOOKUP($A368,'5on5'!$A$3:$CZ$712,79,0))             )</f>
        <v/>
      </c>
      <c r="M368" s="28">
        <f>60*VLOOKUP($A368,'5on5'!$A$3:$CZ$712,90,0)/VLOOKUP($A368,'5on5'!$A$3:$CZ$712,94,0)</f>
        <v>1.1310724451901144</v>
      </c>
      <c r="N368" s="28">
        <f>60*VLOOKUP($A368,'5on5'!$A$3:$CZ$712,89,0)/VLOOKUP($A368,'5on5'!$A$3:$CZ$712,94,0)</f>
        <v>1.4703941787471486</v>
      </c>
      <c r="O368" s="28">
        <f t="shared" si="10"/>
        <v>-0.33932173355703421</v>
      </c>
      <c r="P368" s="28">
        <f>VLOOKUP($A368,'5on5'!$A$3:$CZ$712,37,0)</f>
        <v>61.13</v>
      </c>
      <c r="Q368" s="28">
        <f>VLOOKUP($A368,'5on5'!$A$3:$CZ$712,38,0)</f>
        <v>42.47</v>
      </c>
      <c r="R368" s="4">
        <f t="shared" si="11"/>
        <v>18.660000000000004</v>
      </c>
      <c r="S368" s="28">
        <f>P368-VLOOKUP($A368,'5on5'!$A$3:$CZ$712,101,0)</f>
        <v>6.8500000000000014</v>
      </c>
      <c r="T368" s="28">
        <f>Q368-VLOOKUP($A368,'5on5'!$A$3:$CZ$712,102,0)</f>
        <v>-3.4100000000000037</v>
      </c>
      <c r="U368" s="3">
        <f>60*VLOOKUP($A368,'5on5'!$A$3:$CZ$712,64,0)/VLOOKUP($A368,'5on5'!$A$3:$CZ$712,94,0)</f>
        <v>8.2002752276283299</v>
      </c>
      <c r="V368" s="1">
        <f>IF( VLOOKUP($A368,'5on5'!$A$3:$CZ$712,64,0)&lt;40,"",  VLOOKUP($A368,'5on5'!$A$3:$CZ$712,19,0))</f>
        <v>12.41</v>
      </c>
      <c r="W368">
        <f>VLOOKUP($A368,'5on5'!$A$3:$CZ$712,14,0)</f>
        <v>0.68</v>
      </c>
      <c r="X368" s="1">
        <f>IF(ISERROR(VLOOKUP($A368,pp!$A$3:$CZ$712,64,0)),"",60*VLOOKUP($A368,pp!$A$3:$CZ$712,64,0)/VLOOKUP($A368,pp!$A$3:$CZ$712,94,0))</f>
        <v>15.500794912559618</v>
      </c>
      <c r="Y368" s="1">
        <f>IF(X368="","",IF(VLOOKUP($A368,pp!$A$3:$CZ$712,64,0)&lt;20,"",  VLOOKUP($A368,pp!$A$3:$CZ$712,19,0)))</f>
        <v>15.38</v>
      </c>
      <c r="Z368" s="1">
        <f>IF(ISERROR( VLOOKUP($A368,pp!$A$3:$CZ$712,14,0)  ),"",VLOOKUP($A368,pp!$A$3:$CZ$712,14,0))</f>
        <v>2.98</v>
      </c>
      <c r="AA368">
        <f>VLOOKUP($A368,'5on5'!$A$3:$CZ$712,41,0)/VLOOKUP($A368,'5on5'!$A$3:$CZ$712,94,0)</f>
        <v>7.4462269308349191E-2</v>
      </c>
      <c r="AB368" t="str">
        <f>IF(ISERROR(VLOOKUP($A368,pk!$A$3:$CZ$712,41,0)),"",IF( VLOOKUP($A368,pk!$A$3:$CZ$712,94,0)&lt;75,"",VLOOKUP($A368,pk!$A$3:$CZ$712,41,0)/VLOOKUP($A368,pk!$A$3:$CZ$712,94,0)))</f>
        <v/>
      </c>
      <c r="AC368">
        <f>(VLOOKUP($A368,allsit!$A$3:$CZ$712,84,0)+VLOOKUP($A368,allsit!$A$3:$CZ$712,85,0))    /VLOOKUP($A368,allsit!$A$3:$CZ$712,94,0)</f>
        <v>0.1338597986868279</v>
      </c>
      <c r="AD368">
        <f>VLOOKUP($A368,'5on5'!$A$3:$CZ$712,93,0)</f>
        <v>0.4</v>
      </c>
    </row>
    <row r="369" spans="1:30">
      <c r="A369" t="s">
        <v>120</v>
      </c>
      <c r="B369" t="s">
        <v>121</v>
      </c>
      <c r="C369" t="s">
        <v>68</v>
      </c>
      <c r="D369" t="s">
        <v>105</v>
      </c>
      <c r="E369" s="25">
        <f>VLOOKUP($A369,allsit!$A$3:$CZ$712,10,0)</f>
        <v>38</v>
      </c>
      <c r="F369" s="25">
        <f>VLOOKUP($A369,allsit!$A$3:$CZ$712,11,0)</f>
        <v>48</v>
      </c>
      <c r="G369" s="4">
        <f>60*VLOOKUP($A369,allsit!$A$3:$CZ$712,71,0)/VLOOKUP($A369,allsit!$A$3:$CZ$712,94,0)</f>
        <v>1.7414069857666634</v>
      </c>
      <c r="H369" s="26">
        <f>VLOOKUP($A369,'5on5'!$A$3:$CZ$712,94,0)/VLOOKUP($A369,'5on5'!$A$3:$CZ$712,5,0)</f>
        <v>15.638292682926828</v>
      </c>
      <c r="I369" s="26">
        <f>IF( ISERROR(VLOOKUP($A369,pp!$A$3:$CZ$712,94,0)),0,  VLOOKUP($A369,pp!$A$3:$CZ$712,94,0)/VLOOKUP($A369,pp!$A$3:$CZ$712,5,0))</f>
        <v>3.6942682926829269</v>
      </c>
      <c r="J369" s="26">
        <f>IF( ISERROR(VLOOKUP($A369,pk!$A$3:$CZ$712,94,0)),0,  VLOOKUP($A369,pk!$A$3:$CZ$712,94,0)/VLOOKUP($A369,pk!$A$3:$CZ$712,5,0))</f>
        <v>3.3000000000000002E-2</v>
      </c>
      <c r="K369" s="26">
        <f>VLOOKUP($A369,allsit!$A$3:$CZ$712,98,0)</f>
        <v>17.82</v>
      </c>
      <c r="L369" s="1">
        <f>IF( SUM(VLOOKUP($A369,'5on5'!$A$3:$CZ$712,78,0), VLOOKUP($A369,'5on5'!$A$3:$CZ$712,79,0))&lt;60,"",  100*VLOOKUP($A369,'5on5'!$A$3:$CZ$712,78,0)/SUM(VLOOKUP($A369,'5on5'!$A$3:$CZ$712,78,0), VLOOKUP($A369,'5on5'!$A$3:$CZ$712,79,0))             )</f>
        <v>52.735849056603776</v>
      </c>
      <c r="M369" s="28">
        <f>60*VLOOKUP($A369,'5on5'!$A$3:$CZ$712,90,0)/VLOOKUP($A369,'5on5'!$A$3:$CZ$712,94,0)</f>
        <v>3.9771043560990069</v>
      </c>
      <c r="N369" s="28">
        <f>60*VLOOKUP($A369,'5on5'!$A$3:$CZ$712,89,0)/VLOOKUP($A369,'5on5'!$A$3:$CZ$712,94,0)</f>
        <v>3.5559991889826414</v>
      </c>
      <c r="O369" s="28">
        <f t="shared" si="10"/>
        <v>0.42110516711636548</v>
      </c>
      <c r="P369" s="28">
        <f>VLOOKUP($A369,'5on5'!$A$3:$CZ$712,37,0)</f>
        <v>68.22</v>
      </c>
      <c r="Q369" s="28">
        <f>VLOOKUP($A369,'5on5'!$A$3:$CZ$712,38,0)</f>
        <v>55.96</v>
      </c>
      <c r="R369" s="4">
        <f t="shared" si="11"/>
        <v>12.259999999999998</v>
      </c>
      <c r="S369" s="28">
        <f>P369-VLOOKUP($A369,'5on5'!$A$3:$CZ$712,101,0)</f>
        <v>7.5499999999999972</v>
      </c>
      <c r="T369" s="28">
        <f>Q369-VLOOKUP($A369,'5on5'!$A$3:$CZ$712,102,0)</f>
        <v>1.3100000000000023</v>
      </c>
      <c r="U369" s="3">
        <f>60*VLOOKUP($A369,'5on5'!$A$3:$CZ$712,64,0)/VLOOKUP($A369,'5on5'!$A$3:$CZ$712,94,0)</f>
        <v>8.7028401204048862</v>
      </c>
      <c r="V369" s="1">
        <f>IF( VLOOKUP($A369,'5on5'!$A$3:$CZ$712,64,0)&lt;40,"",  VLOOKUP($A369,'5on5'!$A$3:$CZ$712,19,0))</f>
        <v>11.83</v>
      </c>
      <c r="W369">
        <f>VLOOKUP($A369,'5on5'!$A$3:$CZ$712,14,0)</f>
        <v>1.17</v>
      </c>
      <c r="X369" s="1">
        <f>IF(ISERROR(VLOOKUP($A369,pp!$A$3:$CZ$712,64,0)),"",60*VLOOKUP($A369,pp!$A$3:$CZ$712,64,0)/VLOOKUP($A369,pp!$A$3:$CZ$712,94,0))</f>
        <v>14.458785858119038</v>
      </c>
      <c r="Y369" s="1">
        <f>IF(X369="","",IF(VLOOKUP($A369,pp!$A$3:$CZ$712,64,0)&lt;20,"",  VLOOKUP($A369,pp!$A$3:$CZ$712,19,0)))</f>
        <v>17.809999999999999</v>
      </c>
      <c r="Z369" s="1">
        <f>IF(ISERROR( VLOOKUP($A369,pp!$A$3:$CZ$712,14,0)  ),"",VLOOKUP($A369,pp!$A$3:$CZ$712,14,0))</f>
        <v>3.57</v>
      </c>
      <c r="AA369">
        <f>VLOOKUP($A369,'5on5'!$A$3:$CZ$712,41,0)/VLOOKUP($A369,'5on5'!$A$3:$CZ$712,94,0)</f>
        <v>6.0046477533259514E-2</v>
      </c>
      <c r="AB369" t="str">
        <f>IF(ISERROR(VLOOKUP($A369,pk!$A$3:$CZ$712,41,0)),"",IF( VLOOKUP($A369,pk!$A$3:$CZ$712,94,0)&lt;75,"",VLOOKUP($A369,pk!$A$3:$CZ$712,41,0)/VLOOKUP($A369,pk!$A$3:$CZ$712,94,0)))</f>
        <v/>
      </c>
      <c r="AC369">
        <f>(VLOOKUP($A369,allsit!$A$3:$CZ$712,84,0)+VLOOKUP($A369,allsit!$A$3:$CZ$712,85,0))    /VLOOKUP($A369,allsit!$A$3:$CZ$712,94,0)</f>
        <v>8.9439610493457875E-2</v>
      </c>
      <c r="AD369">
        <f>VLOOKUP($A369,'5on5'!$A$3:$CZ$712,93,0)</f>
        <v>-0.05</v>
      </c>
    </row>
    <row r="370" spans="1:30">
      <c r="A370" t="s">
        <v>549</v>
      </c>
      <c r="B370" t="s">
        <v>550</v>
      </c>
      <c r="C370" t="s">
        <v>68</v>
      </c>
      <c r="D370" t="s">
        <v>77</v>
      </c>
      <c r="E370" s="25">
        <f>VLOOKUP($A370,allsit!$A$3:$CZ$712,10,0)</f>
        <v>4</v>
      </c>
      <c r="F370" s="25">
        <f>VLOOKUP($A370,allsit!$A$3:$CZ$712,11,0)</f>
        <v>5</v>
      </c>
      <c r="G370" s="4">
        <f>60*VLOOKUP($A370,allsit!$A$3:$CZ$712,71,0)/VLOOKUP($A370,allsit!$A$3:$CZ$712,94,0)</f>
        <v>0.68646743856116432</v>
      </c>
      <c r="H370" s="26">
        <f>VLOOKUP($A370,'5on5'!$A$3:$CZ$712,94,0)/VLOOKUP($A370,'5on5'!$A$3:$CZ$712,5,0)</f>
        <v>11.781764705882352</v>
      </c>
      <c r="I370" s="26">
        <f>IF( ISERROR(VLOOKUP($A370,pp!$A$3:$CZ$712,94,0)),0,  VLOOKUP($A370,pp!$A$3:$CZ$712,94,0)/VLOOKUP($A370,pp!$A$3:$CZ$712,5,0))</f>
        <v>0.8316129032258065</v>
      </c>
      <c r="J370" s="26">
        <f>IF( ISERROR(VLOOKUP($A370,pk!$A$3:$CZ$712,94,0)),0,  VLOOKUP($A370,pk!$A$3:$CZ$712,94,0)/VLOOKUP($A370,pk!$A$3:$CZ$712,5,0))</f>
        <v>3.3939393939393943E-2</v>
      </c>
      <c r="K370" s="26">
        <f>VLOOKUP($A370,allsit!$A$3:$CZ$712,98,0)</f>
        <v>17.010000000000002</v>
      </c>
      <c r="L370" s="1" t="str">
        <f>IF( SUM(VLOOKUP($A370,'5on5'!$A$3:$CZ$712,78,0), VLOOKUP($A370,'5on5'!$A$3:$CZ$712,79,0))&lt;60,"",  100*VLOOKUP($A370,'5on5'!$A$3:$CZ$712,78,0)/SUM(VLOOKUP($A370,'5on5'!$A$3:$CZ$712,78,0), VLOOKUP($A370,'5on5'!$A$3:$CZ$712,79,0))             )</f>
        <v/>
      </c>
      <c r="M370" s="28">
        <f>60*VLOOKUP($A370,'5on5'!$A$3:$CZ$712,90,0)/VLOOKUP($A370,'5on5'!$A$3:$CZ$712,94,0)</f>
        <v>1.647610964102052</v>
      </c>
      <c r="N370" s="28">
        <f>60*VLOOKUP($A370,'5on5'!$A$3:$CZ$712,89,0)/VLOOKUP($A370,'5on5'!$A$3:$CZ$712,94,0)</f>
        <v>2.2467422237755255</v>
      </c>
      <c r="O370" s="28">
        <f t="shared" si="10"/>
        <v>-0.59913125967347347</v>
      </c>
      <c r="P370" s="28">
        <f>VLOOKUP($A370,'5on5'!$A$3:$CZ$712,37,0)</f>
        <v>59.01</v>
      </c>
      <c r="Q370" s="28">
        <f>VLOOKUP($A370,'5on5'!$A$3:$CZ$712,38,0)</f>
        <v>50.03</v>
      </c>
      <c r="R370" s="4">
        <f t="shared" si="11"/>
        <v>8.9799999999999969</v>
      </c>
      <c r="S370" s="28">
        <f>P370-VLOOKUP($A370,'5on5'!$A$3:$CZ$712,101,0)</f>
        <v>-0.17999999999999972</v>
      </c>
      <c r="T370" s="28">
        <f>Q370-VLOOKUP($A370,'5on5'!$A$3:$CZ$712,102,0)</f>
        <v>-2.9699999999999989</v>
      </c>
      <c r="U370" s="3">
        <f>60*VLOOKUP($A370,'5on5'!$A$3:$CZ$712,64,0)/VLOOKUP($A370,'5on5'!$A$3:$CZ$712,94,0)</f>
        <v>9.2865345249388387</v>
      </c>
      <c r="V370" s="1">
        <f>IF( VLOOKUP($A370,'5on5'!$A$3:$CZ$712,64,0)&lt;40,"",  VLOOKUP($A370,'5on5'!$A$3:$CZ$712,19,0))</f>
        <v>6.45</v>
      </c>
      <c r="W370">
        <f>VLOOKUP($A370,'5on5'!$A$3:$CZ$712,14,0)</f>
        <v>0.45</v>
      </c>
      <c r="X370" s="1">
        <f>IF(ISERROR(VLOOKUP($A370,pp!$A$3:$CZ$712,64,0)),"",60*VLOOKUP($A370,pp!$A$3:$CZ$712,64,0)/VLOOKUP($A370,pp!$A$3:$CZ$712,94,0))</f>
        <v>6.9821567106283942</v>
      </c>
      <c r="Y370" s="1" t="str">
        <f>IF(X370="","",IF(VLOOKUP($A370,pp!$A$3:$CZ$712,64,0)&lt;20,"",  VLOOKUP($A370,pp!$A$3:$CZ$712,19,0)))</f>
        <v/>
      </c>
      <c r="Z370" s="1">
        <f>IF(ISERROR( VLOOKUP($A370,pp!$A$3:$CZ$712,14,0)  ),"",VLOOKUP($A370,pp!$A$3:$CZ$712,14,0))</f>
        <v>2.33</v>
      </c>
      <c r="AA370">
        <f>VLOOKUP($A370,'5on5'!$A$3:$CZ$712,41,0)/VLOOKUP($A370,'5on5'!$A$3:$CZ$712,94,0)</f>
        <v>6.2409506215986822E-2</v>
      </c>
      <c r="AB370" t="str">
        <f>IF(ISERROR(VLOOKUP($A370,pk!$A$3:$CZ$712,41,0)),"",IF( VLOOKUP($A370,pk!$A$3:$CZ$712,94,0)&lt;75,"",VLOOKUP($A370,pk!$A$3:$CZ$712,41,0)/VLOOKUP($A370,pk!$A$3:$CZ$712,94,0)))</f>
        <v/>
      </c>
      <c r="AC370">
        <f>(VLOOKUP($A370,allsit!$A$3:$CZ$712,84,0)+VLOOKUP($A370,allsit!$A$3:$CZ$712,85,0))    /VLOOKUP($A370,allsit!$A$3:$CZ$712,94,0)</f>
        <v>8.9240767012951361E-2</v>
      </c>
      <c r="AD370">
        <f>VLOOKUP($A370,'5on5'!$A$3:$CZ$712,93,0)</f>
        <v>0.3</v>
      </c>
    </row>
    <row r="371" spans="1:30">
      <c r="A371" t="s">
        <v>597</v>
      </c>
      <c r="B371" t="s">
        <v>598</v>
      </c>
      <c r="C371" t="s">
        <v>113</v>
      </c>
      <c r="D371" t="s">
        <v>88</v>
      </c>
      <c r="E371" s="25">
        <f>VLOOKUP($A371,allsit!$A$3:$CZ$712,10,0)</f>
        <v>11</v>
      </c>
      <c r="F371" s="25">
        <f>VLOOKUP($A371,allsit!$A$3:$CZ$712,11,0)</f>
        <v>9</v>
      </c>
      <c r="G371" s="4">
        <f>60*VLOOKUP($A371,allsit!$A$3:$CZ$712,71,0)/VLOOKUP($A371,allsit!$A$3:$CZ$712,94,0)</f>
        <v>0.16477405357902977</v>
      </c>
      <c r="H371" s="26">
        <f>VLOOKUP($A371,'5on5'!$A$3:$CZ$712,94,0)/VLOOKUP($A371,'5on5'!$A$3:$CZ$712,5,0)</f>
        <v>11.464561403508773</v>
      </c>
      <c r="I371" s="26">
        <f>IF( ISERROR(VLOOKUP($A371,pp!$A$3:$CZ$712,94,0)),0,  VLOOKUP($A371,pp!$A$3:$CZ$712,94,0)/VLOOKUP($A371,pp!$A$3:$CZ$712,5,0))</f>
        <v>1.1875</v>
      </c>
      <c r="J371" s="26">
        <f>IF( ISERROR(VLOOKUP($A371,pk!$A$3:$CZ$712,94,0)),0,  VLOOKUP($A371,pk!$A$3:$CZ$712,94,0)/VLOOKUP($A371,pk!$A$3:$CZ$712,5,0))</f>
        <v>0</v>
      </c>
      <c r="K371" s="26">
        <f>VLOOKUP($A371,allsit!$A$3:$CZ$712,98,0)</f>
        <v>17.21</v>
      </c>
      <c r="L371" s="1" t="str">
        <f>IF( SUM(VLOOKUP($A371,'5on5'!$A$3:$CZ$712,78,0), VLOOKUP($A371,'5on5'!$A$3:$CZ$712,79,0))&lt;60,"",  100*VLOOKUP($A371,'5on5'!$A$3:$CZ$712,78,0)/SUM(VLOOKUP($A371,'5on5'!$A$3:$CZ$712,78,0), VLOOKUP($A371,'5on5'!$A$3:$CZ$712,79,0))             )</f>
        <v/>
      </c>
      <c r="M371" s="28">
        <f>60*VLOOKUP($A371,'5on5'!$A$3:$CZ$712,90,0)/VLOOKUP($A371,'5on5'!$A$3:$CZ$712,94,0)</f>
        <v>1.9281385811348473</v>
      </c>
      <c r="N371" s="28">
        <f>60*VLOOKUP($A371,'5on5'!$A$3:$CZ$712,89,0)/VLOOKUP($A371,'5on5'!$A$3:$CZ$712,94,0)</f>
        <v>1.5608740894901145</v>
      </c>
      <c r="O371" s="28">
        <f t="shared" si="10"/>
        <v>0.36726449164473274</v>
      </c>
      <c r="P371" s="28">
        <f>VLOOKUP($A371,'5on5'!$A$3:$CZ$712,37,0)</f>
        <v>57.29</v>
      </c>
      <c r="Q371" s="28">
        <f>VLOOKUP($A371,'5on5'!$A$3:$CZ$712,38,0)</f>
        <v>53.07</v>
      </c>
      <c r="R371" s="4">
        <f t="shared" si="11"/>
        <v>4.2199999999999989</v>
      </c>
      <c r="S371" s="28">
        <f>P371-VLOOKUP($A371,'5on5'!$A$3:$CZ$712,101,0)</f>
        <v>2.0899999999999963</v>
      </c>
      <c r="T371" s="28">
        <f>Q371-VLOOKUP($A371,'5on5'!$A$3:$CZ$712,102,0)</f>
        <v>-1.0399999999999991</v>
      </c>
      <c r="U371" s="3">
        <f>60*VLOOKUP($A371,'5on5'!$A$3:$CZ$712,64,0)/VLOOKUP($A371,'5on5'!$A$3:$CZ$712,94,0)</f>
        <v>5.6007834975821753</v>
      </c>
      <c r="V371" s="1">
        <f>IF( VLOOKUP($A371,'5on5'!$A$3:$CZ$712,64,0)&lt;40,"",  VLOOKUP($A371,'5on5'!$A$3:$CZ$712,19,0))</f>
        <v>13.11</v>
      </c>
      <c r="W371">
        <f>VLOOKUP($A371,'5on5'!$A$3:$CZ$712,14,0)</f>
        <v>0.73</v>
      </c>
      <c r="X371" s="1">
        <f>IF(ISERROR(VLOOKUP($A371,pp!$A$3:$CZ$712,64,0)),"",60*VLOOKUP($A371,pp!$A$3:$CZ$712,64,0)/VLOOKUP($A371,pp!$A$3:$CZ$712,94,0))</f>
        <v>8.1203007518797001</v>
      </c>
      <c r="Y371" s="1" t="str">
        <f>IF(X371="","",IF(VLOOKUP($A371,pp!$A$3:$CZ$712,64,0)&lt;20,"",  VLOOKUP($A371,pp!$A$3:$CZ$712,19,0)))</f>
        <v/>
      </c>
      <c r="Z371" s="1">
        <f>IF(ISERROR( VLOOKUP($A371,pp!$A$3:$CZ$712,14,0)  ),"",VLOOKUP($A371,pp!$A$3:$CZ$712,14,0))</f>
        <v>0.9</v>
      </c>
      <c r="AA371">
        <f>VLOOKUP($A371,'5on5'!$A$3:$CZ$712,41,0)/VLOOKUP($A371,'5on5'!$A$3:$CZ$712,94,0)</f>
        <v>3.9786986594846051E-2</v>
      </c>
      <c r="AB371" t="str">
        <f>IF(ISERROR(VLOOKUP($A371,pk!$A$3:$CZ$712,41,0)),"",IF( VLOOKUP($A371,pk!$A$3:$CZ$712,94,0)&lt;75,"",VLOOKUP($A371,pk!$A$3:$CZ$712,41,0)/VLOOKUP($A371,pk!$A$3:$CZ$712,94,0)))</f>
        <v/>
      </c>
      <c r="AC371">
        <f>(VLOOKUP($A371,allsit!$A$3:$CZ$712,84,0)+VLOOKUP($A371,allsit!$A$3:$CZ$712,85,0))    /VLOOKUP($A371,allsit!$A$3:$CZ$712,94,0)</f>
        <v>0.16889340491850549</v>
      </c>
      <c r="AD371">
        <f>VLOOKUP($A371,'5on5'!$A$3:$CZ$712,93,0)</f>
        <v>0.09</v>
      </c>
    </row>
    <row r="372" spans="1:30">
      <c r="A372" t="s">
        <v>1064</v>
      </c>
      <c r="B372" t="s">
        <v>1065</v>
      </c>
      <c r="C372" t="s">
        <v>68</v>
      </c>
      <c r="D372" t="s">
        <v>364</v>
      </c>
      <c r="E372" s="25">
        <f>VLOOKUP($A372,allsit!$A$3:$CZ$712,10,0)</f>
        <v>5</v>
      </c>
      <c r="F372" s="25">
        <f>VLOOKUP($A372,allsit!$A$3:$CZ$712,11,0)</f>
        <v>13</v>
      </c>
      <c r="G372" s="4">
        <f>60*VLOOKUP($A372,allsit!$A$3:$CZ$712,71,0)/VLOOKUP($A372,allsit!$A$3:$CZ$712,94,0)</f>
        <v>-0.89245872378402491</v>
      </c>
      <c r="H372" s="26">
        <f>VLOOKUP($A372,'5on5'!$A$3:$CZ$712,94,0)/VLOOKUP($A372,'5on5'!$A$3:$CZ$712,5,0)</f>
        <v>11.046625000000001</v>
      </c>
      <c r="I372" s="26">
        <f>IF( ISERROR(VLOOKUP($A372,pp!$A$3:$CZ$712,94,0)),0,  VLOOKUP($A372,pp!$A$3:$CZ$712,94,0)/VLOOKUP($A372,pp!$A$3:$CZ$712,5,0))</f>
        <v>0.14564102564102563</v>
      </c>
      <c r="J372" s="26">
        <f>IF( ISERROR(VLOOKUP($A372,pk!$A$3:$CZ$712,94,0)),0,  VLOOKUP($A372,pk!$A$3:$CZ$712,94,0)/VLOOKUP($A372,pk!$A$3:$CZ$712,5,0))</f>
        <v>1.7792405063291139</v>
      </c>
      <c r="K372" s="26">
        <f>VLOOKUP($A372,allsit!$A$3:$CZ$712,98,0)</f>
        <v>16.86</v>
      </c>
      <c r="L372" s="1">
        <f>IF( SUM(VLOOKUP($A372,'5on5'!$A$3:$CZ$712,78,0), VLOOKUP($A372,'5on5'!$A$3:$CZ$712,79,0))&lt;60,"",  100*VLOOKUP($A372,'5on5'!$A$3:$CZ$712,78,0)/SUM(VLOOKUP($A372,'5on5'!$A$3:$CZ$712,78,0), VLOOKUP($A372,'5on5'!$A$3:$CZ$712,79,0))             )</f>
        <v>54.578313253012048</v>
      </c>
      <c r="M372" s="28">
        <f>60*VLOOKUP($A372,'5on5'!$A$3:$CZ$712,90,0)/VLOOKUP($A372,'5on5'!$A$3:$CZ$712,94,0)</f>
        <v>1.49366888076675</v>
      </c>
      <c r="N372" s="28">
        <f>60*VLOOKUP($A372,'5on5'!$A$3:$CZ$712,89,0)/VLOOKUP($A372,'5on5'!$A$3:$CZ$712,94,0)</f>
        <v>1.2220927206273409</v>
      </c>
      <c r="O372" s="28">
        <f t="shared" si="10"/>
        <v>0.27157616013940911</v>
      </c>
      <c r="P372" s="28">
        <f>VLOOKUP($A372,'5on5'!$A$3:$CZ$712,37,0)</f>
        <v>48.61</v>
      </c>
      <c r="Q372" s="28">
        <f>VLOOKUP($A372,'5on5'!$A$3:$CZ$712,38,0)</f>
        <v>53.16</v>
      </c>
      <c r="R372" s="4">
        <f t="shared" si="11"/>
        <v>-4.5499999999999972</v>
      </c>
      <c r="S372" s="28">
        <f>P372-VLOOKUP($A372,'5on5'!$A$3:$CZ$712,101,0)</f>
        <v>-5.990000000000002</v>
      </c>
      <c r="T372" s="28">
        <f>Q372-VLOOKUP($A372,'5on5'!$A$3:$CZ$712,102,0)</f>
        <v>-1.3200000000000003</v>
      </c>
      <c r="U372" s="3">
        <f>60*VLOOKUP($A372,'5on5'!$A$3:$CZ$712,64,0)/VLOOKUP($A372,'5on5'!$A$3:$CZ$712,94,0)</f>
        <v>4.8883708825093635</v>
      </c>
      <c r="V372" s="1">
        <f>IF( VLOOKUP($A372,'5on5'!$A$3:$CZ$712,64,0)&lt;40,"",  VLOOKUP($A372,'5on5'!$A$3:$CZ$712,19,0))</f>
        <v>2.78</v>
      </c>
      <c r="W372">
        <f>VLOOKUP($A372,'5on5'!$A$3:$CZ$712,14,0)</f>
        <v>0.81</v>
      </c>
      <c r="X372" s="1">
        <f>IF(ISERROR(VLOOKUP($A372,pp!$A$3:$CZ$712,64,0)),"",60*VLOOKUP($A372,pp!$A$3:$CZ$712,64,0)/VLOOKUP($A372,pp!$A$3:$CZ$712,94,0))</f>
        <v>15.845070422535212</v>
      </c>
      <c r="Y372" s="1" t="str">
        <f>IF(X372="","",IF(VLOOKUP($A372,pp!$A$3:$CZ$712,64,0)&lt;20,"",  VLOOKUP($A372,pp!$A$3:$CZ$712,19,0)))</f>
        <v/>
      </c>
      <c r="Z372" s="1">
        <f>IF(ISERROR( VLOOKUP($A372,pp!$A$3:$CZ$712,14,0)  ),"",VLOOKUP($A372,pp!$A$3:$CZ$712,14,0))</f>
        <v>0</v>
      </c>
      <c r="AA372">
        <f>VLOOKUP($A372,'5on5'!$A$3:$CZ$712,41,0)/VLOOKUP($A372,'5on5'!$A$3:$CZ$712,94,0)</f>
        <v>2.9420750681769317E-2</v>
      </c>
      <c r="AB372">
        <f>IF(ISERROR(VLOOKUP($A372,pk!$A$3:$CZ$712,41,0)),"",IF( VLOOKUP($A372,pk!$A$3:$CZ$712,94,0)&lt;75,"",VLOOKUP($A372,pk!$A$3:$CZ$712,41,0)/VLOOKUP($A372,pk!$A$3:$CZ$712,94,0)))</f>
        <v>0</v>
      </c>
      <c r="AC372">
        <f>(VLOOKUP($A372,allsit!$A$3:$CZ$712,84,0)+VLOOKUP($A372,allsit!$A$3:$CZ$712,85,0))    /VLOOKUP($A372,allsit!$A$3:$CZ$712,94,0)</f>
        <v>0.2770340621746244</v>
      </c>
      <c r="AD372">
        <f>VLOOKUP($A372,'5on5'!$A$3:$CZ$712,93,0)</f>
        <v>0.27</v>
      </c>
    </row>
    <row r="373" spans="1:30">
      <c r="A373" t="s">
        <v>936</v>
      </c>
      <c r="B373" t="s">
        <v>937</v>
      </c>
      <c r="C373" t="s">
        <v>80</v>
      </c>
      <c r="D373" t="s">
        <v>168</v>
      </c>
      <c r="E373" s="25">
        <f>VLOOKUP($A373,allsit!$A$3:$CZ$712,10,0)</f>
        <v>7</v>
      </c>
      <c r="F373" s="25">
        <f>VLOOKUP($A373,allsit!$A$3:$CZ$712,11,0)</f>
        <v>7</v>
      </c>
      <c r="G373" s="4">
        <f>60*VLOOKUP($A373,allsit!$A$3:$CZ$712,71,0)/VLOOKUP($A373,allsit!$A$3:$CZ$712,94,0)</f>
        <v>-0.45198421068490674</v>
      </c>
      <c r="H373" s="26">
        <f>VLOOKUP($A373,'5on5'!$A$3:$CZ$712,94,0)/VLOOKUP($A373,'5on5'!$A$3:$CZ$712,5,0)</f>
        <v>8.0267901234567898</v>
      </c>
      <c r="I373" s="26">
        <f>IF( ISERROR(VLOOKUP($A373,pp!$A$3:$CZ$712,94,0)),0,  VLOOKUP($A373,pp!$A$3:$CZ$712,94,0)/VLOOKUP($A373,pp!$A$3:$CZ$712,5,0))</f>
        <v>0.11948717948717949</v>
      </c>
      <c r="J373" s="26">
        <f>IF( ISERROR(VLOOKUP($A373,pk!$A$3:$CZ$712,94,0)),0,  VLOOKUP($A373,pk!$A$3:$CZ$712,94,0)/VLOOKUP($A373,pk!$A$3:$CZ$712,5,0))</f>
        <v>2.5308641975308639E-2</v>
      </c>
      <c r="K373" s="26">
        <f>VLOOKUP($A373,allsit!$A$3:$CZ$712,98,0)</f>
        <v>16.649999999999999</v>
      </c>
      <c r="L373" s="1" t="str">
        <f>IF( SUM(VLOOKUP($A373,'5on5'!$A$3:$CZ$712,78,0), VLOOKUP($A373,'5on5'!$A$3:$CZ$712,79,0))&lt;60,"",  100*VLOOKUP($A373,'5on5'!$A$3:$CZ$712,78,0)/SUM(VLOOKUP($A373,'5on5'!$A$3:$CZ$712,78,0), VLOOKUP($A373,'5on5'!$A$3:$CZ$712,79,0))             )</f>
        <v/>
      </c>
      <c r="M373" s="28">
        <f>60*VLOOKUP($A373,'5on5'!$A$3:$CZ$712,90,0)/VLOOKUP($A373,'5on5'!$A$3:$CZ$712,94,0)</f>
        <v>0.83055200947444519</v>
      </c>
      <c r="N373" s="28">
        <f>60*VLOOKUP($A373,'5on5'!$A$3:$CZ$712,89,0)/VLOOKUP($A373,'5on5'!$A$3:$CZ$712,94,0)</f>
        <v>1.1074026792992602</v>
      </c>
      <c r="O373" s="28">
        <f t="shared" si="10"/>
        <v>-0.27685066982481499</v>
      </c>
      <c r="P373" s="28">
        <f>VLOOKUP($A373,'5on5'!$A$3:$CZ$712,37,0)</f>
        <v>49.93</v>
      </c>
      <c r="Q373" s="28">
        <f>VLOOKUP($A373,'5on5'!$A$3:$CZ$712,38,0)</f>
        <v>52.33</v>
      </c>
      <c r="R373" s="4">
        <f t="shared" si="11"/>
        <v>-2.3999999999999986</v>
      </c>
      <c r="S373" s="28">
        <f>P373-VLOOKUP($A373,'5on5'!$A$3:$CZ$712,101,0)</f>
        <v>-4.0399999999999991</v>
      </c>
      <c r="T373" s="28">
        <f>Q373-VLOOKUP($A373,'5on5'!$A$3:$CZ$712,102,0)</f>
        <v>0.25</v>
      </c>
      <c r="U373" s="3">
        <f>60*VLOOKUP($A373,'5on5'!$A$3:$CZ$712,64,0)/VLOOKUP($A373,'5on5'!$A$3:$CZ$712,94,0)</f>
        <v>6.1829982927542035</v>
      </c>
      <c r="V373" s="1">
        <f>IF( VLOOKUP($A373,'5on5'!$A$3:$CZ$712,64,0)&lt;40,"",  VLOOKUP($A373,'5on5'!$A$3:$CZ$712,19,0))</f>
        <v>10.45</v>
      </c>
      <c r="W373">
        <f>VLOOKUP($A373,'5on5'!$A$3:$CZ$712,14,0)</f>
        <v>0.65</v>
      </c>
      <c r="X373" s="1">
        <f>IF(ISERROR(VLOOKUP($A373,pp!$A$3:$CZ$712,64,0)),"",60*VLOOKUP($A373,pp!$A$3:$CZ$712,64,0)/VLOOKUP($A373,pp!$A$3:$CZ$712,94,0))</f>
        <v>0</v>
      </c>
      <c r="Y373" s="1" t="str">
        <f>IF(X373="","",IF(VLOOKUP($A373,pp!$A$3:$CZ$712,64,0)&lt;20,"",  VLOOKUP($A373,pp!$A$3:$CZ$712,19,0)))</f>
        <v/>
      </c>
      <c r="Z373" s="1">
        <f>IF(ISERROR( VLOOKUP($A373,pp!$A$3:$CZ$712,14,0)  ),"",VLOOKUP($A373,pp!$A$3:$CZ$712,14,0))</f>
        <v>0</v>
      </c>
      <c r="AA373">
        <f>VLOOKUP($A373,'5on5'!$A$3:$CZ$712,41,0)/VLOOKUP($A373,'5on5'!$A$3:$CZ$712,94,0)</f>
        <v>5.3832074688158482E-2</v>
      </c>
      <c r="AB373" t="str">
        <f>IF(ISERROR(VLOOKUP($A373,pk!$A$3:$CZ$712,41,0)),"",IF( VLOOKUP($A373,pk!$A$3:$CZ$712,94,0)&lt;75,"",VLOOKUP($A373,pk!$A$3:$CZ$712,41,0)/VLOOKUP($A373,pk!$A$3:$CZ$712,94,0)))</f>
        <v/>
      </c>
      <c r="AC373">
        <f>(VLOOKUP($A373,allsit!$A$3:$CZ$712,84,0)+VLOOKUP($A373,allsit!$A$3:$CZ$712,85,0))    /VLOOKUP($A373,allsit!$A$3:$CZ$712,94,0)</f>
        <v>0.30734926326573658</v>
      </c>
      <c r="AD373">
        <f>VLOOKUP($A373,'5on5'!$A$3:$CZ$712,93,0)</f>
        <v>0.09</v>
      </c>
    </row>
    <row r="374" spans="1:30">
      <c r="A374" t="s">
        <v>69</v>
      </c>
      <c r="B374" t="s">
        <v>70</v>
      </c>
      <c r="C374" t="s">
        <v>68</v>
      </c>
      <c r="D374" t="s">
        <v>71</v>
      </c>
      <c r="E374" s="25">
        <f>VLOOKUP($A374,allsit!$A$3:$CZ$712,10,0)</f>
        <v>16</v>
      </c>
      <c r="F374" s="25">
        <f>VLOOKUP($A374,allsit!$A$3:$CZ$712,11,0)</f>
        <v>49</v>
      </c>
      <c r="G374" s="4">
        <f>60*VLOOKUP($A374,allsit!$A$3:$CZ$712,71,0)/VLOOKUP($A374,allsit!$A$3:$CZ$712,94,0)</f>
        <v>1.3410537050100928</v>
      </c>
      <c r="H374" s="26">
        <f>VLOOKUP($A374,'5on5'!$A$3:$CZ$712,94,0)/VLOOKUP($A374,'5on5'!$A$3:$CZ$712,5,0)</f>
        <v>13.700384615384618</v>
      </c>
      <c r="I374" s="26">
        <f>IF( ISERROR(VLOOKUP($A374,pp!$A$3:$CZ$712,94,0)),0,  VLOOKUP($A374,pp!$A$3:$CZ$712,94,0)/VLOOKUP($A374,pp!$A$3:$CZ$712,5,0))</f>
        <v>3.2132051282051282</v>
      </c>
      <c r="J374" s="26">
        <f>IF( ISERROR(VLOOKUP($A374,pk!$A$3:$CZ$712,94,0)),0,  VLOOKUP($A374,pk!$A$3:$CZ$712,94,0)/VLOOKUP($A374,pk!$A$3:$CZ$712,5,0))</f>
        <v>0.39626666666666666</v>
      </c>
      <c r="K374" s="26">
        <f>VLOOKUP($A374,allsit!$A$3:$CZ$712,98,0)</f>
        <v>17.809999999999999</v>
      </c>
      <c r="L374" s="1">
        <f>IF( SUM(VLOOKUP($A374,'5on5'!$A$3:$CZ$712,78,0), VLOOKUP($A374,'5on5'!$A$3:$CZ$712,79,0))&lt;60,"",  100*VLOOKUP($A374,'5on5'!$A$3:$CZ$712,78,0)/SUM(VLOOKUP($A374,'5on5'!$A$3:$CZ$712,78,0), VLOOKUP($A374,'5on5'!$A$3:$CZ$712,79,0))             )</f>
        <v>58.705035971223019</v>
      </c>
      <c r="M374" s="28">
        <f>60*VLOOKUP($A374,'5on5'!$A$3:$CZ$712,90,0)/VLOOKUP($A374,'5on5'!$A$3:$CZ$712,94,0)</f>
        <v>2.9757727183403047</v>
      </c>
      <c r="N374" s="28">
        <f>60*VLOOKUP($A374,'5on5'!$A$3:$CZ$712,89,0)/VLOOKUP($A374,'5on5'!$A$3:$CZ$712,94,0)</f>
        <v>4.2109991297268463</v>
      </c>
      <c r="O374" s="28">
        <f t="shared" si="10"/>
        <v>-1.2352264113865417</v>
      </c>
      <c r="P374" s="28">
        <f>VLOOKUP($A374,'5on5'!$A$3:$CZ$712,37,0)</f>
        <v>69.45</v>
      </c>
      <c r="Q374" s="28">
        <f>VLOOKUP($A374,'5on5'!$A$3:$CZ$712,38,0)</f>
        <v>49.63</v>
      </c>
      <c r="R374" s="4">
        <f t="shared" si="11"/>
        <v>19.82</v>
      </c>
      <c r="S374" s="28">
        <f>P374-VLOOKUP($A374,'5on5'!$A$3:$CZ$712,101,0)</f>
        <v>8.6600000000000037</v>
      </c>
      <c r="T374" s="28">
        <f>Q374-VLOOKUP($A374,'5on5'!$A$3:$CZ$712,102,0)</f>
        <v>-5.1999999999999957</v>
      </c>
      <c r="U374" s="3">
        <f>60*VLOOKUP($A374,'5on5'!$A$3:$CZ$712,64,0)/VLOOKUP($A374,'5on5'!$A$3:$CZ$712,94,0)</f>
        <v>5.0531989556722152</v>
      </c>
      <c r="V374" s="1">
        <f>IF( VLOOKUP($A374,'5on5'!$A$3:$CZ$712,64,0)&lt;40,"",  VLOOKUP($A374,'5on5'!$A$3:$CZ$712,19,0))</f>
        <v>6.67</v>
      </c>
      <c r="W374">
        <f>VLOOKUP($A374,'5on5'!$A$3:$CZ$712,14,0)</f>
        <v>1.4</v>
      </c>
      <c r="X374" s="1">
        <f>IF(ISERROR(VLOOKUP($A374,pp!$A$3:$CZ$712,64,0)),"",60*VLOOKUP($A374,pp!$A$3:$CZ$712,64,0)/VLOOKUP($A374,pp!$A$3:$CZ$712,94,0))</f>
        <v>6.2243147268882417</v>
      </c>
      <c r="Y374" s="1">
        <f>IF(X374="","",IF(VLOOKUP($A374,pp!$A$3:$CZ$712,64,0)&lt;20,"",  VLOOKUP($A374,pp!$A$3:$CZ$712,19,0)))</f>
        <v>15.38</v>
      </c>
      <c r="Z374" s="1">
        <f>IF(ISERROR( VLOOKUP($A374,pp!$A$3:$CZ$712,14,0)  ),"",VLOOKUP($A374,pp!$A$3:$CZ$712,14,0))</f>
        <v>4.3099999999999996</v>
      </c>
      <c r="AA374">
        <f>VLOOKUP($A374,'5on5'!$A$3:$CZ$712,41,0)/VLOOKUP($A374,'5on5'!$A$3:$CZ$712,94,0)</f>
        <v>4.0238436128500976E-2</v>
      </c>
      <c r="AB374" t="str">
        <f>IF(ISERROR(VLOOKUP($A374,pk!$A$3:$CZ$712,41,0)),"",IF( VLOOKUP($A374,pk!$A$3:$CZ$712,94,0)&lt;75,"",VLOOKUP($A374,pk!$A$3:$CZ$712,41,0)/VLOOKUP($A374,pk!$A$3:$CZ$712,94,0)))</f>
        <v/>
      </c>
      <c r="AC374">
        <f>(VLOOKUP($A374,allsit!$A$3:$CZ$712,84,0)+VLOOKUP($A374,allsit!$A$3:$CZ$712,85,0))    /VLOOKUP($A374,allsit!$A$3:$CZ$712,94,0)</f>
        <v>7.4735805435458297E-2</v>
      </c>
      <c r="AD374">
        <f>VLOOKUP($A374,'5on5'!$A$3:$CZ$712,93,0)</f>
        <v>0.11</v>
      </c>
    </row>
    <row r="375" spans="1:30">
      <c r="A375" t="s">
        <v>878</v>
      </c>
      <c r="B375" t="s">
        <v>879</v>
      </c>
      <c r="C375" t="s">
        <v>100</v>
      </c>
      <c r="D375" t="s">
        <v>149</v>
      </c>
      <c r="E375" s="25">
        <f>VLOOKUP($A375,allsit!$A$3:$CZ$712,10,0)</f>
        <v>1</v>
      </c>
      <c r="F375" s="25">
        <f>VLOOKUP($A375,allsit!$A$3:$CZ$712,11,0)</f>
        <v>4</v>
      </c>
      <c r="G375" s="4">
        <f>60*VLOOKUP($A375,allsit!$A$3:$CZ$712,71,0)/VLOOKUP($A375,allsit!$A$3:$CZ$712,94,0)</f>
        <v>-1.7663843471171703</v>
      </c>
      <c r="H375" s="26">
        <f>VLOOKUP($A375,'5on5'!$A$3:$CZ$712,94,0)/VLOOKUP($A375,'5on5'!$A$3:$CZ$712,5,0)</f>
        <v>9.4686956521739134</v>
      </c>
      <c r="I375" s="26">
        <f>IF( ISERROR(VLOOKUP($A375,pp!$A$3:$CZ$712,94,0)),0,  VLOOKUP($A375,pp!$A$3:$CZ$712,94,0)/VLOOKUP($A375,pp!$A$3:$CZ$712,5,0))</f>
        <v>6.8260869565217389E-2</v>
      </c>
      <c r="J375" s="26">
        <f>IF( ISERROR(VLOOKUP($A375,pk!$A$3:$CZ$712,94,0)),0,  VLOOKUP($A375,pk!$A$3:$CZ$712,94,0)/VLOOKUP($A375,pk!$A$3:$CZ$712,5,0))</f>
        <v>0</v>
      </c>
      <c r="K375" s="26">
        <f>VLOOKUP($A375,allsit!$A$3:$CZ$712,98,0)</f>
        <v>16.690000000000001</v>
      </c>
      <c r="L375" s="1" t="str">
        <f>IF( SUM(VLOOKUP($A375,'5on5'!$A$3:$CZ$712,78,0), VLOOKUP($A375,'5on5'!$A$3:$CZ$712,79,0))&lt;60,"",  100*VLOOKUP($A375,'5on5'!$A$3:$CZ$712,78,0)/SUM(VLOOKUP($A375,'5on5'!$A$3:$CZ$712,78,0), VLOOKUP($A375,'5on5'!$A$3:$CZ$712,79,0))             )</f>
        <v/>
      </c>
      <c r="M375" s="28">
        <f>60*VLOOKUP($A375,'5on5'!$A$3:$CZ$712,90,0)/VLOOKUP($A375,'5on5'!$A$3:$CZ$712,94,0)</f>
        <v>1.3775369639085315</v>
      </c>
      <c r="N375" s="28">
        <f>60*VLOOKUP($A375,'5on5'!$A$3:$CZ$712,89,0)/VLOOKUP($A375,'5on5'!$A$3:$CZ$712,94,0)</f>
        <v>0.68876848195426577</v>
      </c>
      <c r="O375" s="28">
        <f t="shared" si="10"/>
        <v>0.68876848195426577</v>
      </c>
      <c r="P375" s="28">
        <f>VLOOKUP($A375,'5on5'!$A$3:$CZ$712,37,0)</f>
        <v>48.63</v>
      </c>
      <c r="Q375" s="28">
        <f>VLOOKUP($A375,'5on5'!$A$3:$CZ$712,38,0)</f>
        <v>50.14</v>
      </c>
      <c r="R375" s="4">
        <f t="shared" si="11"/>
        <v>-1.509999999999998</v>
      </c>
      <c r="S375" s="28">
        <f>P375-VLOOKUP($A375,'5on5'!$A$3:$CZ$712,101,0)</f>
        <v>-3.2199999999999989</v>
      </c>
      <c r="T375" s="28">
        <f>Q375-VLOOKUP($A375,'5on5'!$A$3:$CZ$712,102,0)</f>
        <v>-1.0300000000000011</v>
      </c>
      <c r="U375" s="3">
        <f>60*VLOOKUP($A375,'5on5'!$A$3:$CZ$712,64,0)/VLOOKUP($A375,'5on5'!$A$3:$CZ$712,94,0)</f>
        <v>7.3009459087152173</v>
      </c>
      <c r="V375" s="1">
        <f>IF( VLOOKUP($A375,'5on5'!$A$3:$CZ$712,64,0)&lt;40,"",  VLOOKUP($A375,'5on5'!$A$3:$CZ$712,19,0))</f>
        <v>1.89</v>
      </c>
      <c r="W375">
        <f>VLOOKUP($A375,'5on5'!$A$3:$CZ$712,14,0)</f>
        <v>0.55000000000000004</v>
      </c>
      <c r="X375" s="1">
        <f>IF(ISERROR(VLOOKUP($A375,pp!$A$3:$CZ$712,64,0)),"",60*VLOOKUP($A375,pp!$A$3:$CZ$712,64,0)/VLOOKUP($A375,pp!$A$3:$CZ$712,94,0))</f>
        <v>0</v>
      </c>
      <c r="Y375" s="1" t="str">
        <f>IF(X375="","",IF(VLOOKUP($A375,pp!$A$3:$CZ$712,64,0)&lt;20,"",  VLOOKUP($A375,pp!$A$3:$CZ$712,19,0)))</f>
        <v/>
      </c>
      <c r="Z375" s="1">
        <f>IF(ISERROR( VLOOKUP($A375,pp!$A$3:$CZ$712,14,0)  ),"",VLOOKUP($A375,pp!$A$3:$CZ$712,14,0))</f>
        <v>0</v>
      </c>
      <c r="AA375">
        <f>VLOOKUP($A375,'5on5'!$A$3:$CZ$712,41,0)/VLOOKUP($A375,'5on5'!$A$3:$CZ$712,94,0)</f>
        <v>3.9030213977408391E-2</v>
      </c>
      <c r="AB375" t="str">
        <f>IF(ISERROR(VLOOKUP($A375,pk!$A$3:$CZ$712,41,0)),"",IF( VLOOKUP($A375,pk!$A$3:$CZ$712,94,0)&lt;75,"",VLOOKUP($A375,pk!$A$3:$CZ$712,41,0)/VLOOKUP($A375,pk!$A$3:$CZ$712,94,0)))</f>
        <v/>
      </c>
      <c r="AC375">
        <f>(VLOOKUP($A375,allsit!$A$3:$CZ$712,84,0)+VLOOKUP($A375,allsit!$A$3:$CZ$712,85,0))    /VLOOKUP($A375,allsit!$A$3:$CZ$712,94,0)</f>
        <v>0.28080981928529375</v>
      </c>
      <c r="AD375">
        <f>VLOOKUP($A375,'5on5'!$A$3:$CZ$712,93,0)</f>
        <v>-0.83</v>
      </c>
    </row>
    <row r="376" spans="1:30">
      <c r="A376" t="s">
        <v>1019</v>
      </c>
      <c r="B376" t="s">
        <v>1020</v>
      </c>
      <c r="C376" t="s">
        <v>68</v>
      </c>
      <c r="D376" t="s">
        <v>71</v>
      </c>
      <c r="E376" s="25">
        <f>VLOOKUP($A376,allsit!$A$3:$CZ$712,10,0)</f>
        <v>6</v>
      </c>
      <c r="F376" s="25">
        <f>VLOOKUP($A376,allsit!$A$3:$CZ$712,11,0)</f>
        <v>15</v>
      </c>
      <c r="G376" s="4">
        <f>60*VLOOKUP($A376,allsit!$A$3:$CZ$712,71,0)/VLOOKUP($A376,allsit!$A$3:$CZ$712,94,0)</f>
        <v>0.90955602296628957</v>
      </c>
      <c r="H376" s="26">
        <f>VLOOKUP($A376,'5on5'!$A$3:$CZ$712,94,0)/VLOOKUP($A376,'5on5'!$A$3:$CZ$712,5,0)</f>
        <v>11.242093023255814</v>
      </c>
      <c r="I376" s="26">
        <f>IF( ISERROR(VLOOKUP($A376,pp!$A$3:$CZ$712,94,0)),0,  VLOOKUP($A376,pp!$A$3:$CZ$712,94,0)/VLOOKUP($A376,pp!$A$3:$CZ$712,5,0))</f>
        <v>0.69674418604651167</v>
      </c>
      <c r="J376" s="26">
        <f>IF( ISERROR(VLOOKUP($A376,pk!$A$3:$CZ$712,94,0)),0,  VLOOKUP($A376,pk!$A$3:$CZ$712,94,0)/VLOOKUP($A376,pk!$A$3:$CZ$712,5,0))</f>
        <v>0.13476190476190478</v>
      </c>
      <c r="K376" s="26">
        <f>VLOOKUP($A376,allsit!$A$3:$CZ$712,98,0)</f>
        <v>16.78</v>
      </c>
      <c r="L376" s="1">
        <f>IF( SUM(VLOOKUP($A376,'5on5'!$A$3:$CZ$712,78,0), VLOOKUP($A376,'5on5'!$A$3:$CZ$712,79,0))&lt;60,"",  100*VLOOKUP($A376,'5on5'!$A$3:$CZ$712,78,0)/SUM(VLOOKUP($A376,'5on5'!$A$3:$CZ$712,78,0), VLOOKUP($A376,'5on5'!$A$3:$CZ$712,79,0))             )</f>
        <v>43.217665615141954</v>
      </c>
      <c r="M376" s="28">
        <f>60*VLOOKUP($A376,'5on5'!$A$3:$CZ$712,90,0)/VLOOKUP($A376,'5on5'!$A$3:$CZ$712,94,0)</f>
        <v>2.358246622949463</v>
      </c>
      <c r="N376" s="28">
        <f>60*VLOOKUP($A376,'5on5'!$A$3:$CZ$712,89,0)/VLOOKUP($A376,'5on5'!$A$3:$CZ$712,94,0)</f>
        <v>2.2341283796363336</v>
      </c>
      <c r="O376" s="28">
        <f t="shared" si="10"/>
        <v>0.12411824331312937</v>
      </c>
      <c r="P376" s="28">
        <f>VLOOKUP($A376,'5on5'!$A$3:$CZ$712,37,0)</f>
        <v>54.86</v>
      </c>
      <c r="Q376" s="28">
        <f>VLOOKUP($A376,'5on5'!$A$3:$CZ$712,38,0)</f>
        <v>61.56</v>
      </c>
      <c r="R376" s="4">
        <f t="shared" si="11"/>
        <v>-6.7000000000000028</v>
      </c>
      <c r="S376" s="28">
        <f>P376-VLOOKUP($A376,'5on5'!$A$3:$CZ$712,101,0)</f>
        <v>-2.730000000000004</v>
      </c>
      <c r="T376" s="28">
        <f>Q376-VLOOKUP($A376,'5on5'!$A$3:$CZ$712,102,0)</f>
        <v>4.5900000000000034</v>
      </c>
      <c r="U376" s="3">
        <f>60*VLOOKUP($A376,'5on5'!$A$3:$CZ$712,64,0)/VLOOKUP($A376,'5on5'!$A$3:$CZ$712,94,0)</f>
        <v>5.3370844624645741</v>
      </c>
      <c r="V376" s="1">
        <f>IF( VLOOKUP($A376,'5on5'!$A$3:$CZ$712,64,0)&lt;40,"",  VLOOKUP($A376,'5on5'!$A$3:$CZ$712,19,0))</f>
        <v>11.63</v>
      </c>
      <c r="W376">
        <f>VLOOKUP($A376,'5on5'!$A$3:$CZ$712,14,0)</f>
        <v>1.24</v>
      </c>
      <c r="X376" s="1">
        <f>IF(ISERROR(VLOOKUP($A376,pp!$A$3:$CZ$712,64,0)),"",60*VLOOKUP($A376,pp!$A$3:$CZ$712,64,0)/VLOOKUP($A376,pp!$A$3:$CZ$712,94,0))</f>
        <v>8.0106809078771697</v>
      </c>
      <c r="Y376" s="1" t="str">
        <f>IF(X376="","",IF(VLOOKUP($A376,pp!$A$3:$CZ$712,64,0)&lt;20,"",  VLOOKUP($A376,pp!$A$3:$CZ$712,19,0)))</f>
        <v/>
      </c>
      <c r="Z376" s="1">
        <f>IF(ISERROR( VLOOKUP($A376,pp!$A$3:$CZ$712,14,0)  ),"",VLOOKUP($A376,pp!$A$3:$CZ$712,14,0))</f>
        <v>4.01</v>
      </c>
      <c r="AA376">
        <f>VLOOKUP($A376,'5on5'!$A$3:$CZ$712,41,0)/VLOOKUP($A376,'5on5'!$A$3:$CZ$712,94,0)</f>
        <v>4.3441385159595371E-2</v>
      </c>
      <c r="AB376" t="str">
        <f>IF(ISERROR(VLOOKUP($A376,pk!$A$3:$CZ$712,41,0)),"",IF( VLOOKUP($A376,pk!$A$3:$CZ$712,94,0)&lt;75,"",VLOOKUP($A376,pk!$A$3:$CZ$712,41,0)/VLOOKUP($A376,pk!$A$3:$CZ$712,94,0)))</f>
        <v/>
      </c>
      <c r="AC376">
        <f>(VLOOKUP($A376,allsit!$A$3:$CZ$712,84,0)+VLOOKUP($A376,allsit!$A$3:$CZ$712,85,0))    /VLOOKUP($A376,allsit!$A$3:$CZ$712,94,0)</f>
        <v>0.1004301442025278</v>
      </c>
      <c r="AD376">
        <f>VLOOKUP($A376,'5on5'!$A$3:$CZ$712,93,0)</f>
        <v>0.5</v>
      </c>
    </row>
    <row r="377" spans="1:30">
      <c r="A377" t="s">
        <v>300</v>
      </c>
      <c r="B377" t="s">
        <v>301</v>
      </c>
      <c r="C377" t="s">
        <v>80</v>
      </c>
      <c r="D377" t="s">
        <v>302</v>
      </c>
      <c r="E377" s="25">
        <f>VLOOKUP($A377,allsit!$A$3:$CZ$712,10,0)</f>
        <v>14</v>
      </c>
      <c r="F377" s="25">
        <f>VLOOKUP($A377,allsit!$A$3:$CZ$712,11,0)</f>
        <v>17</v>
      </c>
      <c r="G377" s="4">
        <f>60*VLOOKUP($A377,allsit!$A$3:$CZ$712,71,0)/VLOOKUP($A377,allsit!$A$3:$CZ$712,94,0)</f>
        <v>-0.31175849108890313</v>
      </c>
      <c r="H377" s="26">
        <f>VLOOKUP($A377,'5on5'!$A$3:$CZ$712,94,0)/VLOOKUP($A377,'5on5'!$A$3:$CZ$712,5,0)</f>
        <v>13.109305555555556</v>
      </c>
      <c r="I377" s="26">
        <f>IF( ISERROR(VLOOKUP($A377,pp!$A$3:$CZ$712,94,0)),0,  VLOOKUP($A377,pp!$A$3:$CZ$712,94,0)/VLOOKUP($A377,pp!$A$3:$CZ$712,5,0))</f>
        <v>1.8602857142857143</v>
      </c>
      <c r="J377" s="26">
        <f>IF( ISERROR(VLOOKUP($A377,pk!$A$3:$CZ$712,94,0)),0,  VLOOKUP($A377,pk!$A$3:$CZ$712,94,0)/VLOOKUP($A377,pk!$A$3:$CZ$712,5,0))</f>
        <v>0.63971428571428568</v>
      </c>
      <c r="K377" s="26">
        <f>VLOOKUP($A377,allsit!$A$3:$CZ$712,98,0)</f>
        <v>17.559999999999999</v>
      </c>
      <c r="L377" s="1" t="str">
        <f>IF( SUM(VLOOKUP($A377,'5on5'!$A$3:$CZ$712,78,0), VLOOKUP($A377,'5on5'!$A$3:$CZ$712,79,0))&lt;60,"",  100*VLOOKUP($A377,'5on5'!$A$3:$CZ$712,78,0)/SUM(VLOOKUP($A377,'5on5'!$A$3:$CZ$712,78,0), VLOOKUP($A377,'5on5'!$A$3:$CZ$712,79,0))             )</f>
        <v/>
      </c>
      <c r="M377" s="28">
        <f>60*VLOOKUP($A377,'5on5'!$A$3:$CZ$712,90,0)/VLOOKUP($A377,'5on5'!$A$3:$CZ$712,94,0)</f>
        <v>1.2713615222435293</v>
      </c>
      <c r="N377" s="28">
        <f>60*VLOOKUP($A377,'5on5'!$A$3:$CZ$712,89,0)/VLOOKUP($A377,'5on5'!$A$3:$CZ$712,94,0)</f>
        <v>0.95352114168264701</v>
      </c>
      <c r="O377" s="28">
        <f t="shared" si="10"/>
        <v>0.31784038056088226</v>
      </c>
      <c r="P377" s="28">
        <f>VLOOKUP($A377,'5on5'!$A$3:$CZ$712,37,0)</f>
        <v>58.48</v>
      </c>
      <c r="Q377" s="28">
        <f>VLOOKUP($A377,'5on5'!$A$3:$CZ$712,38,0)</f>
        <v>49.52</v>
      </c>
      <c r="R377" s="4">
        <f t="shared" si="11"/>
        <v>8.9599999999999937</v>
      </c>
      <c r="S377" s="28">
        <f>P377-VLOOKUP($A377,'5on5'!$A$3:$CZ$712,101,0)</f>
        <v>2.4799999999999969</v>
      </c>
      <c r="T377" s="28">
        <f>Q377-VLOOKUP($A377,'5on5'!$A$3:$CZ$712,102,0)</f>
        <v>-4.769999999999996</v>
      </c>
      <c r="U377" s="3">
        <f>60*VLOOKUP($A377,'5on5'!$A$3:$CZ$712,64,0)/VLOOKUP($A377,'5on5'!$A$3:$CZ$712,94,0)</f>
        <v>6.3568076112176461</v>
      </c>
      <c r="V377" s="1">
        <f>IF( VLOOKUP($A377,'5on5'!$A$3:$CZ$712,64,0)&lt;40,"",  VLOOKUP($A377,'5on5'!$A$3:$CZ$712,19,0))</f>
        <v>8</v>
      </c>
      <c r="W377">
        <f>VLOOKUP($A377,'5on5'!$A$3:$CZ$712,14,0)</f>
        <v>0.83</v>
      </c>
      <c r="X377" s="1">
        <f>IF(ISERROR(VLOOKUP($A377,pp!$A$3:$CZ$712,64,0)),"",60*VLOOKUP($A377,pp!$A$3:$CZ$712,64,0)/VLOOKUP($A377,pp!$A$3:$CZ$712,94,0))</f>
        <v>9.2151743203808945</v>
      </c>
      <c r="Y377" s="1">
        <f>IF(X377="","",IF(VLOOKUP($A377,pp!$A$3:$CZ$712,64,0)&lt;20,"",  VLOOKUP($A377,pp!$A$3:$CZ$712,19,0)))</f>
        <v>25</v>
      </c>
      <c r="Z377" s="1">
        <f>IF(ISERROR( VLOOKUP($A377,pp!$A$3:$CZ$712,14,0)  ),"",VLOOKUP($A377,pp!$A$3:$CZ$712,14,0))</f>
        <v>1.84</v>
      </c>
      <c r="AA377">
        <f>VLOOKUP($A377,'5on5'!$A$3:$CZ$712,41,0)/VLOOKUP($A377,'5on5'!$A$3:$CZ$712,94,0)</f>
        <v>5.0854460889741174E-2</v>
      </c>
      <c r="AB377" t="str">
        <f>IF(ISERROR(VLOOKUP($A377,pk!$A$3:$CZ$712,41,0)),"",IF( VLOOKUP($A377,pk!$A$3:$CZ$712,94,0)&lt;75,"",VLOOKUP($A377,pk!$A$3:$CZ$712,41,0)/VLOOKUP($A377,pk!$A$3:$CZ$712,94,0)))</f>
        <v/>
      </c>
      <c r="AC377">
        <f>(VLOOKUP($A377,allsit!$A$3:$CZ$712,84,0)+VLOOKUP($A377,allsit!$A$3:$CZ$712,85,0))    /VLOOKUP($A377,allsit!$A$3:$CZ$712,94,0)</f>
        <v>0.18359111141902074</v>
      </c>
      <c r="AD377">
        <f>VLOOKUP($A377,'5on5'!$A$3:$CZ$712,93,0)</f>
        <v>0</v>
      </c>
    </row>
    <row r="378" spans="1:30">
      <c r="A378" t="s">
        <v>133</v>
      </c>
      <c r="B378" t="s">
        <v>134</v>
      </c>
      <c r="C378" t="s">
        <v>68</v>
      </c>
      <c r="D378" t="s">
        <v>77</v>
      </c>
      <c r="E378" s="25">
        <f>VLOOKUP($A378,allsit!$A$3:$CZ$712,10,0)</f>
        <v>28</v>
      </c>
      <c r="F378" s="25">
        <f>VLOOKUP($A378,allsit!$A$3:$CZ$712,11,0)</f>
        <v>39</v>
      </c>
      <c r="G378" s="4">
        <f>60*VLOOKUP($A378,allsit!$A$3:$CZ$712,71,0)/VLOOKUP($A378,allsit!$A$3:$CZ$712,94,0)</f>
        <v>1.9673867806742085</v>
      </c>
      <c r="H378" s="26">
        <f>VLOOKUP($A378,'5on5'!$A$3:$CZ$712,94,0)/VLOOKUP($A378,'5on5'!$A$3:$CZ$712,5,0)</f>
        <v>13.685679012345679</v>
      </c>
      <c r="I378" s="26">
        <f>IF( ISERROR(VLOOKUP($A378,pp!$A$3:$CZ$712,94,0)),0,  VLOOKUP($A378,pp!$A$3:$CZ$712,94,0)/VLOOKUP($A378,pp!$A$3:$CZ$712,5,0))</f>
        <v>3.5491139240506326</v>
      </c>
      <c r="J378" s="26">
        <f>IF( ISERROR(VLOOKUP($A378,pk!$A$3:$CZ$712,94,0)),0,  VLOOKUP($A378,pk!$A$3:$CZ$712,94,0)/VLOOKUP($A378,pk!$A$3:$CZ$712,5,0))</f>
        <v>1.360379746835443</v>
      </c>
      <c r="K378" s="26">
        <f>VLOOKUP($A378,allsit!$A$3:$CZ$712,98,0)</f>
        <v>18.11</v>
      </c>
      <c r="L378" s="1">
        <f>IF( SUM(VLOOKUP($A378,'5on5'!$A$3:$CZ$712,78,0), VLOOKUP($A378,'5on5'!$A$3:$CZ$712,79,0))&lt;60,"",  100*VLOOKUP($A378,'5on5'!$A$3:$CZ$712,78,0)/SUM(VLOOKUP($A378,'5on5'!$A$3:$CZ$712,78,0), VLOOKUP($A378,'5on5'!$A$3:$CZ$712,79,0))             )</f>
        <v>55.124892334194662</v>
      </c>
      <c r="M378" s="28">
        <f>60*VLOOKUP($A378,'5on5'!$A$3:$CZ$712,90,0)/VLOOKUP($A378,'5on5'!$A$3:$CZ$712,94,0)</f>
        <v>2.002634095296516</v>
      </c>
      <c r="N378" s="28">
        <f>60*VLOOKUP($A378,'5on5'!$A$3:$CZ$712,89,0)/VLOOKUP($A378,'5on5'!$A$3:$CZ$712,94,0)</f>
        <v>1.2448806538329695</v>
      </c>
      <c r="O378" s="28">
        <f t="shared" si="10"/>
        <v>0.75775344146354651</v>
      </c>
      <c r="P378" s="28">
        <f>VLOOKUP($A378,'5on5'!$A$3:$CZ$712,37,0)</f>
        <v>65</v>
      </c>
      <c r="Q378" s="28">
        <f>VLOOKUP($A378,'5on5'!$A$3:$CZ$712,38,0)</f>
        <v>51.64</v>
      </c>
      <c r="R378" s="4">
        <f t="shared" si="11"/>
        <v>13.36</v>
      </c>
      <c r="S378" s="28">
        <f>P378-VLOOKUP($A378,'5on5'!$A$3:$CZ$712,101,0)</f>
        <v>5.6000000000000014</v>
      </c>
      <c r="T378" s="28">
        <f>Q378-VLOOKUP($A378,'5on5'!$A$3:$CZ$712,102,0)</f>
        <v>-0.21000000000000085</v>
      </c>
      <c r="U378" s="3">
        <f>60*VLOOKUP($A378,'5on5'!$A$3:$CZ$712,64,0)/VLOOKUP($A378,'5on5'!$A$3:$CZ$712,94,0)</f>
        <v>6.0620275317083729</v>
      </c>
      <c r="V378" s="1">
        <f>IF( VLOOKUP($A378,'5on5'!$A$3:$CZ$712,64,0)&lt;40,"",  VLOOKUP($A378,'5on5'!$A$3:$CZ$712,19,0))</f>
        <v>14.29</v>
      </c>
      <c r="W378">
        <f>VLOOKUP($A378,'5on5'!$A$3:$CZ$712,14,0)</f>
        <v>1.35</v>
      </c>
      <c r="X378" s="1">
        <f>IF(ISERROR(VLOOKUP($A378,pp!$A$3:$CZ$712,64,0)),"",60*VLOOKUP($A378,pp!$A$3:$CZ$712,64,0)/VLOOKUP($A378,pp!$A$3:$CZ$712,94,0))</f>
        <v>11.341750481489408</v>
      </c>
      <c r="Y378" s="1">
        <f>IF(X378="","",IF(VLOOKUP($A378,pp!$A$3:$CZ$712,64,0)&lt;20,"",  VLOOKUP($A378,pp!$A$3:$CZ$712,19,0)))</f>
        <v>11.32</v>
      </c>
      <c r="Z378" s="1">
        <f>IF(ISERROR( VLOOKUP($A378,pp!$A$3:$CZ$712,14,0)  ),"",VLOOKUP($A378,pp!$A$3:$CZ$712,14,0))</f>
        <v>2.35</v>
      </c>
      <c r="AA378">
        <f>VLOOKUP($A378,'5on5'!$A$3:$CZ$712,41,0)/VLOOKUP($A378,'5on5'!$A$3:$CZ$712,94,0)</f>
        <v>2.6160535479098634E-2</v>
      </c>
      <c r="AB378">
        <f>IF(ISERROR(VLOOKUP($A378,pk!$A$3:$CZ$712,41,0)),"",IF( VLOOKUP($A378,pk!$A$3:$CZ$712,94,0)&lt;75,"",VLOOKUP($A378,pk!$A$3:$CZ$712,41,0)/VLOOKUP($A378,pk!$A$3:$CZ$712,94,0)))</f>
        <v>0</v>
      </c>
      <c r="AC378">
        <f>(VLOOKUP($A378,allsit!$A$3:$CZ$712,84,0)+VLOOKUP($A378,allsit!$A$3:$CZ$712,85,0))    /VLOOKUP($A378,allsit!$A$3:$CZ$712,94,0)</f>
        <v>0.1292674006532733</v>
      </c>
      <c r="AD378">
        <f>VLOOKUP($A378,'5on5'!$A$3:$CZ$712,93,0)</f>
        <v>0.38</v>
      </c>
    </row>
    <row r="379" spans="1:30">
      <c r="A379" t="s">
        <v>135</v>
      </c>
      <c r="B379" t="s">
        <v>136</v>
      </c>
      <c r="C379" t="s">
        <v>113</v>
      </c>
      <c r="D379" t="s">
        <v>63</v>
      </c>
      <c r="E379" s="25">
        <f>VLOOKUP($A379,allsit!$A$3:$CZ$712,10,0)</f>
        <v>23</v>
      </c>
      <c r="F379" s="25">
        <f>VLOOKUP($A379,allsit!$A$3:$CZ$712,11,0)</f>
        <v>26</v>
      </c>
      <c r="G379" s="4">
        <f>60*VLOOKUP($A379,allsit!$A$3:$CZ$712,71,0)/VLOOKUP($A379,allsit!$A$3:$CZ$712,94,0)</f>
        <v>1.6743934824683802</v>
      </c>
      <c r="H379" s="26">
        <f>VLOOKUP($A379,'5on5'!$A$3:$CZ$712,94,0)/VLOOKUP($A379,'5on5'!$A$3:$CZ$712,5,0)</f>
        <v>11.623815789473683</v>
      </c>
      <c r="I379" s="26">
        <f>IF( ISERROR(VLOOKUP($A379,pp!$A$3:$CZ$712,94,0)),0,  VLOOKUP($A379,pp!$A$3:$CZ$712,94,0)/VLOOKUP($A379,pp!$A$3:$CZ$712,5,0))</f>
        <v>1.4212162162162163</v>
      </c>
      <c r="J379" s="26">
        <f>IF( ISERROR(VLOOKUP($A379,pk!$A$3:$CZ$712,94,0)),0,  VLOOKUP($A379,pk!$A$3:$CZ$712,94,0)/VLOOKUP($A379,pk!$A$3:$CZ$712,5,0))</f>
        <v>0.99933333333333341</v>
      </c>
      <c r="K379" s="26">
        <f>VLOOKUP($A379,allsit!$A$3:$CZ$712,98,0)</f>
        <v>17.510000000000002</v>
      </c>
      <c r="L379" s="1" t="str">
        <f>IF( SUM(VLOOKUP($A379,'5on5'!$A$3:$CZ$712,78,0), VLOOKUP($A379,'5on5'!$A$3:$CZ$712,79,0))&lt;60,"",  100*VLOOKUP($A379,'5on5'!$A$3:$CZ$712,78,0)/SUM(VLOOKUP($A379,'5on5'!$A$3:$CZ$712,78,0), VLOOKUP($A379,'5on5'!$A$3:$CZ$712,79,0))             )</f>
        <v/>
      </c>
      <c r="M379" s="28">
        <f>60*VLOOKUP($A379,'5on5'!$A$3:$CZ$712,90,0)/VLOOKUP($A379,'5on5'!$A$3:$CZ$712,94,0)</f>
        <v>1.9696403708357388</v>
      </c>
      <c r="N379" s="28">
        <f>60*VLOOKUP($A379,'5on5'!$A$3:$CZ$712,89,0)/VLOOKUP($A379,'5on5'!$A$3:$CZ$712,94,0)</f>
        <v>1.4262913030189832</v>
      </c>
      <c r="O379" s="28">
        <f t="shared" si="10"/>
        <v>0.54334906781675563</v>
      </c>
      <c r="P379" s="28">
        <f>VLOOKUP($A379,'5on5'!$A$3:$CZ$712,37,0)</f>
        <v>65.27</v>
      </c>
      <c r="Q379" s="28">
        <f>VLOOKUP($A379,'5on5'!$A$3:$CZ$712,38,0)</f>
        <v>48.63</v>
      </c>
      <c r="R379" s="4">
        <f t="shared" si="11"/>
        <v>16.639999999999993</v>
      </c>
      <c r="S379" s="28">
        <f>P379-VLOOKUP($A379,'5on5'!$A$3:$CZ$712,101,0)</f>
        <v>4.5799999999999983</v>
      </c>
      <c r="T379" s="28">
        <f>Q379-VLOOKUP($A379,'5on5'!$A$3:$CZ$712,102,0)</f>
        <v>-1.5700000000000003</v>
      </c>
      <c r="U379" s="3">
        <f>60*VLOOKUP($A379,'5on5'!$A$3:$CZ$712,64,0)/VLOOKUP($A379,'5on5'!$A$3:$CZ$712,94,0)</f>
        <v>10.866981356335112</v>
      </c>
      <c r="V379" s="1">
        <f>IF( VLOOKUP($A379,'5on5'!$A$3:$CZ$712,64,0)&lt;40,"",  VLOOKUP($A379,'5on5'!$A$3:$CZ$712,19,0))</f>
        <v>8.75</v>
      </c>
      <c r="W379">
        <f>VLOOKUP($A379,'5on5'!$A$3:$CZ$712,14,0)</f>
        <v>1.49</v>
      </c>
      <c r="X379" s="1">
        <f>IF(ISERROR(VLOOKUP($A379,pp!$A$3:$CZ$712,64,0)),"",60*VLOOKUP($A379,pp!$A$3:$CZ$712,64,0)/VLOOKUP($A379,pp!$A$3:$CZ$712,94,0))</f>
        <v>10.839593039840258</v>
      </c>
      <c r="Y379" s="1" t="str">
        <f>IF(X379="","",IF(VLOOKUP($A379,pp!$A$3:$CZ$712,64,0)&lt;20,"",  VLOOKUP($A379,pp!$A$3:$CZ$712,19,0)))</f>
        <v/>
      </c>
      <c r="Z379" s="1">
        <f>IF(ISERROR( VLOOKUP($A379,pp!$A$3:$CZ$712,14,0)  ),"",VLOOKUP($A379,pp!$A$3:$CZ$712,14,0))</f>
        <v>1.1399999999999999</v>
      </c>
      <c r="AA379">
        <f>VLOOKUP($A379,'5on5'!$A$3:$CZ$712,41,0)/VLOOKUP($A379,'5on5'!$A$3:$CZ$712,94,0)</f>
        <v>6.6786656252476206E-2</v>
      </c>
      <c r="AB379" t="str">
        <f>IF(ISERROR(VLOOKUP($A379,pk!$A$3:$CZ$712,41,0)),"",IF( VLOOKUP($A379,pk!$A$3:$CZ$712,94,0)&lt;75,"",VLOOKUP($A379,pk!$A$3:$CZ$712,41,0)/VLOOKUP($A379,pk!$A$3:$CZ$712,94,0)))</f>
        <v/>
      </c>
      <c r="AC379">
        <f>(VLOOKUP($A379,allsit!$A$3:$CZ$712,84,0)+VLOOKUP($A379,allsit!$A$3:$CZ$712,85,0))    /VLOOKUP($A379,allsit!$A$3:$CZ$712,94,0)</f>
        <v>0.15843723274969621</v>
      </c>
      <c r="AD379">
        <f>VLOOKUP($A379,'5on5'!$A$3:$CZ$712,93,0)</f>
        <v>0.2</v>
      </c>
    </row>
    <row r="380" spans="1:30">
      <c r="A380" t="s">
        <v>1210</v>
      </c>
      <c r="B380" t="s">
        <v>1211</v>
      </c>
      <c r="C380" t="s">
        <v>100</v>
      </c>
      <c r="D380" t="s">
        <v>767</v>
      </c>
      <c r="E380" s="25">
        <f>VLOOKUP($A380,allsit!$A$3:$CZ$712,10,0)</f>
        <v>10</v>
      </c>
      <c r="F380" s="25">
        <f>VLOOKUP($A380,allsit!$A$3:$CZ$712,11,0)</f>
        <v>5</v>
      </c>
      <c r="G380" s="4">
        <f>60*VLOOKUP($A380,allsit!$A$3:$CZ$712,71,0)/VLOOKUP($A380,allsit!$A$3:$CZ$712,94,0)</f>
        <v>0.25299375948726599</v>
      </c>
      <c r="H380" s="26">
        <f>VLOOKUP($A380,'5on5'!$A$3:$CZ$712,94,0)/VLOOKUP($A380,'5on5'!$A$3:$CZ$712,5,0)</f>
        <v>9.5464705882352945</v>
      </c>
      <c r="I380" s="26">
        <f>IF( ISERROR(VLOOKUP($A380,pp!$A$3:$CZ$712,94,0)),0,  VLOOKUP($A380,pp!$A$3:$CZ$712,94,0)/VLOOKUP($A380,pp!$A$3:$CZ$712,5,0))</f>
        <v>0.81940298507462683</v>
      </c>
      <c r="J380" s="26">
        <f>IF( ISERROR(VLOOKUP($A380,pk!$A$3:$CZ$712,94,0)),0,  VLOOKUP($A380,pk!$A$3:$CZ$712,94,0)/VLOOKUP($A380,pk!$A$3:$CZ$712,5,0))</f>
        <v>2.2686567164179106E-2</v>
      </c>
      <c r="K380" s="26">
        <f>VLOOKUP($A380,allsit!$A$3:$CZ$712,98,0)</f>
        <v>16.97</v>
      </c>
      <c r="L380" s="1" t="str">
        <f>IF( SUM(VLOOKUP($A380,'5on5'!$A$3:$CZ$712,78,0), VLOOKUP($A380,'5on5'!$A$3:$CZ$712,79,0))&lt;60,"",  100*VLOOKUP($A380,'5on5'!$A$3:$CZ$712,78,0)/SUM(VLOOKUP($A380,'5on5'!$A$3:$CZ$712,78,0), VLOOKUP($A380,'5on5'!$A$3:$CZ$712,79,0))             )</f>
        <v/>
      </c>
      <c r="M380" s="28">
        <f>60*VLOOKUP($A380,'5on5'!$A$3:$CZ$712,90,0)/VLOOKUP($A380,'5on5'!$A$3:$CZ$712,94,0)</f>
        <v>1.4788341857169265</v>
      </c>
      <c r="N380" s="28">
        <f>60*VLOOKUP($A380,'5on5'!$A$3:$CZ$712,89,0)/VLOOKUP($A380,'5on5'!$A$3:$CZ$712,94,0)</f>
        <v>2.5879598250046216</v>
      </c>
      <c r="O380" s="28">
        <f t="shared" si="10"/>
        <v>-1.1091256392876951</v>
      </c>
      <c r="P380" s="28">
        <f>VLOOKUP($A380,'5on5'!$A$3:$CZ$712,37,0)</f>
        <v>42.79</v>
      </c>
      <c r="Q380" s="28">
        <f>VLOOKUP($A380,'5on5'!$A$3:$CZ$712,38,0)</f>
        <v>53.79</v>
      </c>
      <c r="R380" s="4">
        <f t="shared" si="11"/>
        <v>-11</v>
      </c>
      <c r="S380" s="28">
        <f>P380-VLOOKUP($A380,'5on5'!$A$3:$CZ$712,101,0)</f>
        <v>-2.4200000000000017</v>
      </c>
      <c r="T380" s="28">
        <f>Q380-VLOOKUP($A380,'5on5'!$A$3:$CZ$712,102,0)</f>
        <v>4.8900000000000006</v>
      </c>
      <c r="U380" s="3">
        <f>60*VLOOKUP($A380,'5on5'!$A$3:$CZ$712,64,0)/VLOOKUP($A380,'5on5'!$A$3:$CZ$712,94,0)</f>
        <v>6.562326699118862</v>
      </c>
      <c r="V380" s="1">
        <f>IF( VLOOKUP($A380,'5on5'!$A$3:$CZ$712,64,0)&lt;40,"",  VLOOKUP($A380,'5on5'!$A$3:$CZ$712,19,0))</f>
        <v>12.68</v>
      </c>
      <c r="W380">
        <f>VLOOKUP($A380,'5on5'!$A$3:$CZ$712,14,0)</f>
        <v>0.46</v>
      </c>
      <c r="X380" s="1">
        <f>IF(ISERROR(VLOOKUP($A380,pp!$A$3:$CZ$712,64,0)),"",60*VLOOKUP($A380,pp!$A$3:$CZ$712,64,0)/VLOOKUP($A380,pp!$A$3:$CZ$712,94,0))</f>
        <v>4.3715846994535523</v>
      </c>
      <c r="Y380" s="1" t="str">
        <f>IF(X380="","",IF(VLOOKUP($A380,pp!$A$3:$CZ$712,64,0)&lt;20,"",  VLOOKUP($A380,pp!$A$3:$CZ$712,19,0)))</f>
        <v/>
      </c>
      <c r="Z380" s="1">
        <f>IF(ISERROR( VLOOKUP($A380,pp!$A$3:$CZ$712,14,0)  ),"",VLOOKUP($A380,pp!$A$3:$CZ$712,14,0))</f>
        <v>0</v>
      </c>
      <c r="AA380">
        <f>VLOOKUP($A380,'5on5'!$A$3:$CZ$712,41,0)/VLOOKUP($A380,'5on5'!$A$3:$CZ$712,94,0)</f>
        <v>2.9268593258980839E-2</v>
      </c>
      <c r="AB380" t="str">
        <f>IF(ISERROR(VLOOKUP($A380,pk!$A$3:$CZ$712,41,0)),"",IF( VLOOKUP($A380,pk!$A$3:$CZ$712,94,0)&lt;75,"",VLOOKUP($A380,pk!$A$3:$CZ$712,41,0)/VLOOKUP($A380,pk!$A$3:$CZ$712,94,0)))</f>
        <v/>
      </c>
      <c r="AC380">
        <f>(VLOOKUP($A380,allsit!$A$3:$CZ$712,84,0)+VLOOKUP($A380,allsit!$A$3:$CZ$712,85,0))    /VLOOKUP($A380,allsit!$A$3:$CZ$712,94,0)</f>
        <v>0.27407657277787145</v>
      </c>
      <c r="AD380">
        <f>VLOOKUP($A380,'5on5'!$A$3:$CZ$712,93,0)</f>
        <v>-0.55000000000000004</v>
      </c>
    </row>
    <row r="381" spans="1:30">
      <c r="A381" t="s">
        <v>486</v>
      </c>
      <c r="B381" t="s">
        <v>487</v>
      </c>
      <c r="C381" t="s">
        <v>68</v>
      </c>
      <c r="D381" t="s">
        <v>149</v>
      </c>
      <c r="E381" s="25">
        <f>VLOOKUP($A381,allsit!$A$3:$CZ$712,10,0)</f>
        <v>7</v>
      </c>
      <c r="F381" s="25">
        <f>VLOOKUP($A381,allsit!$A$3:$CZ$712,11,0)</f>
        <v>15</v>
      </c>
      <c r="G381" s="4">
        <f>60*VLOOKUP($A381,allsit!$A$3:$CZ$712,71,0)/VLOOKUP($A381,allsit!$A$3:$CZ$712,94,0)</f>
        <v>0.94374696142076808</v>
      </c>
      <c r="H381" s="26">
        <f>VLOOKUP($A381,'5on5'!$A$3:$CZ$712,94,0)/VLOOKUP($A381,'5on5'!$A$3:$CZ$712,5,0)</f>
        <v>12.570599999999999</v>
      </c>
      <c r="I381" s="26">
        <f>IF( ISERROR(VLOOKUP($A381,pp!$A$3:$CZ$712,94,0)),0,  VLOOKUP($A381,pp!$A$3:$CZ$712,94,0)/VLOOKUP($A381,pp!$A$3:$CZ$712,5,0))</f>
        <v>0.83660000000000001</v>
      </c>
      <c r="J381" s="26">
        <f>IF( ISERROR(VLOOKUP($A381,pk!$A$3:$CZ$712,94,0)),0,  VLOOKUP($A381,pk!$A$3:$CZ$712,94,0)/VLOOKUP($A381,pk!$A$3:$CZ$712,5,0))</f>
        <v>4.2765957446808507E-2</v>
      </c>
      <c r="K381" s="26">
        <f>VLOOKUP($A381,allsit!$A$3:$CZ$712,98,0)</f>
        <v>16.989999999999998</v>
      </c>
      <c r="L381" s="1">
        <f>IF( SUM(VLOOKUP($A381,'5on5'!$A$3:$CZ$712,78,0), VLOOKUP($A381,'5on5'!$A$3:$CZ$712,79,0))&lt;60,"",  100*VLOOKUP($A381,'5on5'!$A$3:$CZ$712,78,0)/SUM(VLOOKUP($A381,'5on5'!$A$3:$CZ$712,78,0), VLOOKUP($A381,'5on5'!$A$3:$CZ$712,79,0))             )</f>
        <v>48.165137614678898</v>
      </c>
      <c r="M381" s="28">
        <f>60*VLOOKUP($A381,'5on5'!$A$3:$CZ$712,90,0)/VLOOKUP($A381,'5on5'!$A$3:$CZ$712,94,0)</f>
        <v>1.8137559066393012</v>
      </c>
      <c r="N381" s="28">
        <f>60*VLOOKUP($A381,'5on5'!$A$3:$CZ$712,89,0)/VLOOKUP($A381,'5on5'!$A$3:$CZ$712,94,0)</f>
        <v>0.76368669753233742</v>
      </c>
      <c r="O381" s="28">
        <f t="shared" si="10"/>
        <v>1.0500692091069639</v>
      </c>
      <c r="P381" s="28">
        <f>VLOOKUP($A381,'5on5'!$A$3:$CZ$712,37,0)</f>
        <v>57.75</v>
      </c>
      <c r="Q381" s="28">
        <f>VLOOKUP($A381,'5on5'!$A$3:$CZ$712,38,0)</f>
        <v>50.4</v>
      </c>
      <c r="R381" s="4">
        <f t="shared" si="11"/>
        <v>7.3500000000000014</v>
      </c>
      <c r="S381" s="28">
        <f>P381-VLOOKUP($A381,'5on5'!$A$3:$CZ$712,101,0)</f>
        <v>3.3599999999999994</v>
      </c>
      <c r="T381" s="28">
        <f>Q381-VLOOKUP($A381,'5on5'!$A$3:$CZ$712,102,0)</f>
        <v>-1.1000000000000014</v>
      </c>
      <c r="U381" s="3">
        <f>60*VLOOKUP($A381,'5on5'!$A$3:$CZ$712,64,0)/VLOOKUP($A381,'5on5'!$A$3:$CZ$712,94,0)</f>
        <v>7.5414061381318316</v>
      </c>
      <c r="V381" s="1">
        <f>IF( VLOOKUP($A381,'5on5'!$A$3:$CZ$712,64,0)&lt;40,"",  VLOOKUP($A381,'5on5'!$A$3:$CZ$712,19,0))</f>
        <v>7.59</v>
      </c>
      <c r="W381">
        <f>VLOOKUP($A381,'5on5'!$A$3:$CZ$712,14,0)</f>
        <v>1.43</v>
      </c>
      <c r="X381" s="1">
        <f>IF(ISERROR(VLOOKUP($A381,pp!$A$3:$CZ$712,64,0)),"",60*VLOOKUP($A381,pp!$A$3:$CZ$712,64,0)/VLOOKUP($A381,pp!$A$3:$CZ$712,94,0))</f>
        <v>14.343772412144395</v>
      </c>
      <c r="Y381" s="1" t="str">
        <f>IF(X381="","",IF(VLOOKUP($A381,pp!$A$3:$CZ$712,64,0)&lt;20,"",  VLOOKUP($A381,pp!$A$3:$CZ$712,19,0)))</f>
        <v/>
      </c>
      <c r="Z381" s="1">
        <f>IF(ISERROR( VLOOKUP($A381,pp!$A$3:$CZ$712,14,0)  ),"",VLOOKUP($A381,pp!$A$3:$CZ$712,14,0))</f>
        <v>0</v>
      </c>
      <c r="AA381">
        <f>VLOOKUP($A381,'5on5'!$A$3:$CZ$712,41,0)/VLOOKUP($A381,'5on5'!$A$3:$CZ$712,94,0)</f>
        <v>3.818433487661687E-2</v>
      </c>
      <c r="AB381" t="str">
        <f>IF(ISERROR(VLOOKUP($A381,pk!$A$3:$CZ$712,41,0)),"",IF( VLOOKUP($A381,pk!$A$3:$CZ$712,94,0)&lt;75,"",VLOOKUP($A381,pk!$A$3:$CZ$712,41,0)/VLOOKUP($A381,pk!$A$3:$CZ$712,94,0)))</f>
        <v/>
      </c>
      <c r="AC381">
        <f>(VLOOKUP($A381,allsit!$A$3:$CZ$712,84,0)+VLOOKUP($A381,allsit!$A$3:$CZ$712,85,0))    /VLOOKUP($A381,allsit!$A$3:$CZ$712,94,0)</f>
        <v>0.25452569565590411</v>
      </c>
      <c r="AD381">
        <f>VLOOKUP($A381,'5on5'!$A$3:$CZ$712,93,0)</f>
        <v>0.19</v>
      </c>
    </row>
    <row r="382" spans="1:30">
      <c r="A382" t="s">
        <v>1338</v>
      </c>
      <c r="B382" t="s">
        <v>1339</v>
      </c>
      <c r="C382" t="s">
        <v>113</v>
      </c>
      <c r="D382" t="s">
        <v>544</v>
      </c>
      <c r="E382" s="25">
        <f>VLOOKUP($A382,allsit!$A$3:$CZ$712,10,0)</f>
        <v>1</v>
      </c>
      <c r="F382" s="25">
        <f>VLOOKUP($A382,allsit!$A$3:$CZ$712,11,0)</f>
        <v>7</v>
      </c>
      <c r="G382" s="4">
        <f>60*VLOOKUP($A382,allsit!$A$3:$CZ$712,71,0)/VLOOKUP($A382,allsit!$A$3:$CZ$712,94,0)</f>
        <v>-1.5704457074483997</v>
      </c>
      <c r="H382" s="26">
        <f>VLOOKUP($A382,'5on5'!$A$3:$CZ$712,94,0)/VLOOKUP($A382,'5on5'!$A$3:$CZ$712,5,0)</f>
        <v>8.6801639344262291</v>
      </c>
      <c r="I382" s="26">
        <f>IF( ISERROR(VLOOKUP($A382,pp!$A$3:$CZ$712,94,0)),0,  VLOOKUP($A382,pp!$A$3:$CZ$712,94,0)/VLOOKUP($A382,pp!$A$3:$CZ$712,5,0))</f>
        <v>4.1833333333333327E-2</v>
      </c>
      <c r="J382" s="26">
        <f>IF( ISERROR(VLOOKUP($A382,pk!$A$3:$CZ$712,94,0)),0,  VLOOKUP($A382,pk!$A$3:$CZ$712,94,0)/VLOOKUP($A382,pk!$A$3:$CZ$712,5,0))</f>
        <v>0</v>
      </c>
      <c r="K382" s="26">
        <f>VLOOKUP($A382,allsit!$A$3:$CZ$712,98,0)</f>
        <v>16.78</v>
      </c>
      <c r="L382" s="1" t="str">
        <f>IF( SUM(VLOOKUP($A382,'5on5'!$A$3:$CZ$712,78,0), VLOOKUP($A382,'5on5'!$A$3:$CZ$712,79,0))&lt;60,"",  100*VLOOKUP($A382,'5on5'!$A$3:$CZ$712,78,0)/SUM(VLOOKUP($A382,'5on5'!$A$3:$CZ$712,78,0), VLOOKUP($A382,'5on5'!$A$3:$CZ$712,79,0))             )</f>
        <v/>
      </c>
      <c r="M382" s="28">
        <f>60*VLOOKUP($A382,'5on5'!$A$3:$CZ$712,90,0)/VLOOKUP($A382,'5on5'!$A$3:$CZ$712,94,0)</f>
        <v>1.3597990519178833</v>
      </c>
      <c r="N382" s="28">
        <f>60*VLOOKUP($A382,'5on5'!$A$3:$CZ$712,89,0)/VLOOKUP($A382,'5on5'!$A$3:$CZ$712,94,0)</f>
        <v>1.133165876598236</v>
      </c>
      <c r="O382" s="28">
        <f t="shared" si="10"/>
        <v>0.22663317531964733</v>
      </c>
      <c r="P382" s="28">
        <f>VLOOKUP($A382,'5on5'!$A$3:$CZ$712,37,0)</f>
        <v>37.51</v>
      </c>
      <c r="Q382" s="28">
        <f>VLOOKUP($A382,'5on5'!$A$3:$CZ$712,38,0)</f>
        <v>59.83</v>
      </c>
      <c r="R382" s="4">
        <f t="shared" si="11"/>
        <v>-22.32</v>
      </c>
      <c r="S382" s="28">
        <f>P382-VLOOKUP($A382,'5on5'!$A$3:$CZ$712,101,0)</f>
        <v>-11.030000000000001</v>
      </c>
      <c r="T382" s="28">
        <f>Q382-VLOOKUP($A382,'5on5'!$A$3:$CZ$712,102,0)</f>
        <v>4.1400000000000006</v>
      </c>
      <c r="U382" s="3">
        <f>60*VLOOKUP($A382,'5on5'!$A$3:$CZ$712,64,0)/VLOOKUP($A382,'5on5'!$A$3:$CZ$712,94,0)</f>
        <v>2.4929649285161193</v>
      </c>
      <c r="V382" s="1" t="str">
        <f>IF( VLOOKUP($A382,'5on5'!$A$3:$CZ$712,64,0)&lt;40,"",  VLOOKUP($A382,'5on5'!$A$3:$CZ$712,19,0))</f>
        <v/>
      </c>
      <c r="W382">
        <f>VLOOKUP($A382,'5on5'!$A$3:$CZ$712,14,0)</f>
        <v>0.79</v>
      </c>
      <c r="X382" s="1">
        <f>IF(ISERROR(VLOOKUP($A382,pp!$A$3:$CZ$712,64,0)),"",60*VLOOKUP($A382,pp!$A$3:$CZ$712,64,0)/VLOOKUP($A382,pp!$A$3:$CZ$712,94,0))</f>
        <v>0</v>
      </c>
      <c r="Y382" s="1" t="str">
        <f>IF(X382="","",IF(VLOOKUP($A382,pp!$A$3:$CZ$712,64,0)&lt;20,"",  VLOOKUP($A382,pp!$A$3:$CZ$712,19,0)))</f>
        <v/>
      </c>
      <c r="Z382" s="1">
        <f>IF(ISERROR( VLOOKUP($A382,pp!$A$3:$CZ$712,14,0)  ),"",VLOOKUP($A382,pp!$A$3:$CZ$712,14,0))</f>
        <v>0</v>
      </c>
      <c r="AA382">
        <f>VLOOKUP($A382,'5on5'!$A$3:$CZ$712,41,0)/VLOOKUP($A382,'5on5'!$A$3:$CZ$712,94,0)</f>
        <v>1.8886097943303932E-2</v>
      </c>
      <c r="AB382" t="str">
        <f>IF(ISERROR(VLOOKUP($A382,pk!$A$3:$CZ$712,41,0)),"",IF( VLOOKUP($A382,pk!$A$3:$CZ$712,94,0)&lt;75,"",VLOOKUP($A382,pk!$A$3:$CZ$712,41,0)/VLOOKUP($A382,pk!$A$3:$CZ$712,94,0)))</f>
        <v/>
      </c>
      <c r="AC382">
        <f>(VLOOKUP($A382,allsit!$A$3:$CZ$712,84,0)+VLOOKUP($A382,allsit!$A$3:$CZ$712,85,0))    /VLOOKUP($A382,allsit!$A$3:$CZ$712,94,0)</f>
        <v>0.32717618905174994</v>
      </c>
      <c r="AD382">
        <f>VLOOKUP($A382,'5on5'!$A$3:$CZ$712,93,0)</f>
        <v>-0.34</v>
      </c>
    </row>
    <row r="383" spans="1:30">
      <c r="A383" t="s">
        <v>721</v>
      </c>
      <c r="B383" t="s">
        <v>722</v>
      </c>
      <c r="C383" t="s">
        <v>68</v>
      </c>
      <c r="D383" t="s">
        <v>221</v>
      </c>
      <c r="E383" s="25">
        <f>VLOOKUP($A383,allsit!$A$3:$CZ$712,10,0)</f>
        <v>24</v>
      </c>
      <c r="F383" s="25">
        <f>VLOOKUP($A383,allsit!$A$3:$CZ$712,11,0)</f>
        <v>40</v>
      </c>
      <c r="G383" s="4">
        <f>60*VLOOKUP($A383,allsit!$A$3:$CZ$712,71,0)/VLOOKUP($A383,allsit!$A$3:$CZ$712,94,0)</f>
        <v>1.060974454513878</v>
      </c>
      <c r="H383" s="26">
        <f>VLOOKUP($A383,'5on5'!$A$3:$CZ$712,94,0)/VLOOKUP($A383,'5on5'!$A$3:$CZ$712,5,0)</f>
        <v>14.212926829268293</v>
      </c>
      <c r="I383" s="26">
        <f>IF( ISERROR(VLOOKUP($A383,pp!$A$3:$CZ$712,94,0)),0,  VLOOKUP($A383,pp!$A$3:$CZ$712,94,0)/VLOOKUP($A383,pp!$A$3:$CZ$712,5,0))</f>
        <v>3.0046341463414632</v>
      </c>
      <c r="J383" s="26">
        <f>IF( ISERROR(VLOOKUP($A383,pk!$A$3:$CZ$712,94,0)),0,  VLOOKUP($A383,pk!$A$3:$CZ$712,94,0)/VLOOKUP($A383,pk!$A$3:$CZ$712,5,0))</f>
        <v>0.73317073170731706</v>
      </c>
      <c r="K383" s="26">
        <f>VLOOKUP($A383,allsit!$A$3:$CZ$712,98,0)</f>
        <v>17.7</v>
      </c>
      <c r="L383" s="1">
        <f>IF( SUM(VLOOKUP($A383,'5on5'!$A$3:$CZ$712,78,0), VLOOKUP($A383,'5on5'!$A$3:$CZ$712,79,0))&lt;60,"",  100*VLOOKUP($A383,'5on5'!$A$3:$CZ$712,78,0)/SUM(VLOOKUP($A383,'5on5'!$A$3:$CZ$712,78,0), VLOOKUP($A383,'5on5'!$A$3:$CZ$712,79,0))             )</f>
        <v>49.200376293508938</v>
      </c>
      <c r="M383" s="28">
        <f>60*VLOOKUP($A383,'5on5'!$A$3:$CZ$712,90,0)/VLOOKUP($A383,'5on5'!$A$3:$CZ$712,94,0)</f>
        <v>2.0592727335129477</v>
      </c>
      <c r="N383" s="28">
        <f>60*VLOOKUP($A383,'5on5'!$A$3:$CZ$712,89,0)/VLOOKUP($A383,'5on5'!$A$3:$CZ$712,94,0)</f>
        <v>1.5444545501347107</v>
      </c>
      <c r="O383" s="28">
        <f t="shared" si="10"/>
        <v>0.51481818337823704</v>
      </c>
      <c r="P383" s="28">
        <f>VLOOKUP($A383,'5on5'!$A$3:$CZ$712,37,0)</f>
        <v>58.07</v>
      </c>
      <c r="Q383" s="28">
        <f>VLOOKUP($A383,'5on5'!$A$3:$CZ$712,38,0)</f>
        <v>57.14</v>
      </c>
      <c r="R383" s="4">
        <f t="shared" si="11"/>
        <v>0.92999999999999972</v>
      </c>
      <c r="S383" s="28">
        <f>P383-VLOOKUP($A383,'5on5'!$A$3:$CZ$712,101,0)</f>
        <v>-7.9999999999998295E-2</v>
      </c>
      <c r="T383" s="28">
        <f>Q383-VLOOKUP($A383,'5on5'!$A$3:$CZ$712,102,0)</f>
        <v>2.0799999999999983</v>
      </c>
      <c r="U383" s="3">
        <f>60*VLOOKUP($A383,'5on5'!$A$3:$CZ$712,64,0)/VLOOKUP($A383,'5on5'!$A$3:$CZ$712,94,0)</f>
        <v>7.310418203970964</v>
      </c>
      <c r="V383" s="1">
        <f>IF( VLOOKUP($A383,'5on5'!$A$3:$CZ$712,64,0)&lt;40,"",  VLOOKUP($A383,'5on5'!$A$3:$CZ$712,19,0))</f>
        <v>8.4499999999999993</v>
      </c>
      <c r="W383">
        <f>VLOOKUP($A383,'5on5'!$A$3:$CZ$712,14,0)</f>
        <v>1.24</v>
      </c>
      <c r="X383" s="1">
        <f>IF(ISERROR(VLOOKUP($A383,pp!$A$3:$CZ$712,64,0)),"",60*VLOOKUP($A383,pp!$A$3:$CZ$712,64,0)/VLOOKUP($A383,pp!$A$3:$CZ$712,94,0))</f>
        <v>10.471629190681062</v>
      </c>
      <c r="Y383" s="1">
        <f>IF(X383="","",IF(VLOOKUP($A383,pp!$A$3:$CZ$712,64,0)&lt;20,"",  VLOOKUP($A383,pp!$A$3:$CZ$712,19,0)))</f>
        <v>9.3000000000000007</v>
      </c>
      <c r="Z383" s="1">
        <f>IF(ISERROR( VLOOKUP($A383,pp!$A$3:$CZ$712,14,0)  ),"",VLOOKUP($A383,pp!$A$3:$CZ$712,14,0))</f>
        <v>2.92</v>
      </c>
      <c r="AA383">
        <f>VLOOKUP($A383,'5on5'!$A$3:$CZ$712,41,0)/VLOOKUP($A383,'5on5'!$A$3:$CZ$712,94,0)</f>
        <v>6.6068333533540399E-2</v>
      </c>
      <c r="AB383" t="str">
        <f>IF(ISERROR(VLOOKUP($A383,pk!$A$3:$CZ$712,41,0)),"",IF( VLOOKUP($A383,pk!$A$3:$CZ$712,94,0)&lt;75,"",VLOOKUP($A383,pk!$A$3:$CZ$712,41,0)/VLOOKUP($A383,pk!$A$3:$CZ$712,94,0)))</f>
        <v/>
      </c>
      <c r="AC383">
        <f>(VLOOKUP($A383,allsit!$A$3:$CZ$712,84,0)+VLOOKUP($A383,allsit!$A$3:$CZ$712,85,0))    /VLOOKUP($A383,allsit!$A$3:$CZ$712,94,0)</f>
        <v>9.7887524077173257E-2</v>
      </c>
      <c r="AD383">
        <f>VLOOKUP($A383,'5on5'!$A$3:$CZ$712,93,0)</f>
        <v>0.46</v>
      </c>
    </row>
    <row r="384" spans="1:30">
      <c r="A384" t="s">
        <v>1143</v>
      </c>
      <c r="B384" t="s">
        <v>1144</v>
      </c>
      <c r="C384" t="s">
        <v>80</v>
      </c>
      <c r="D384" t="s">
        <v>230</v>
      </c>
      <c r="E384" s="25">
        <f>VLOOKUP($A384,allsit!$A$3:$CZ$712,10,0)</f>
        <v>9</v>
      </c>
      <c r="F384" s="25">
        <f>VLOOKUP($A384,allsit!$A$3:$CZ$712,11,0)</f>
        <v>6</v>
      </c>
      <c r="G384" s="4">
        <f>60*VLOOKUP($A384,allsit!$A$3:$CZ$712,71,0)/VLOOKUP($A384,allsit!$A$3:$CZ$712,94,0)</f>
        <v>-0.91321222399791258</v>
      </c>
      <c r="H384" s="26">
        <f>VLOOKUP($A384,'5on5'!$A$3:$CZ$712,94,0)/VLOOKUP($A384,'5on5'!$A$3:$CZ$712,5,0)</f>
        <v>11.556716417910447</v>
      </c>
      <c r="I384" s="26">
        <f>IF( ISERROR(VLOOKUP($A384,pp!$A$3:$CZ$712,94,0)),0,  VLOOKUP($A384,pp!$A$3:$CZ$712,94,0)/VLOOKUP($A384,pp!$A$3:$CZ$712,5,0))</f>
        <v>1.1654545454545455</v>
      </c>
      <c r="J384" s="26">
        <f>IF( ISERROR(VLOOKUP($A384,pk!$A$3:$CZ$712,94,0)),0,  VLOOKUP($A384,pk!$A$3:$CZ$712,94,0)/VLOOKUP($A384,pk!$A$3:$CZ$712,5,0))</f>
        <v>0.87791044776119398</v>
      </c>
      <c r="K384" s="26">
        <f>VLOOKUP($A384,allsit!$A$3:$CZ$712,98,0)</f>
        <v>17.309999999999999</v>
      </c>
      <c r="L384" s="1" t="str">
        <f>IF( SUM(VLOOKUP($A384,'5on5'!$A$3:$CZ$712,78,0), VLOOKUP($A384,'5on5'!$A$3:$CZ$712,79,0))&lt;60,"",  100*VLOOKUP($A384,'5on5'!$A$3:$CZ$712,78,0)/SUM(VLOOKUP($A384,'5on5'!$A$3:$CZ$712,78,0), VLOOKUP($A384,'5on5'!$A$3:$CZ$712,79,0))             )</f>
        <v/>
      </c>
      <c r="M384" s="28">
        <f>60*VLOOKUP($A384,'5on5'!$A$3:$CZ$712,90,0)/VLOOKUP($A384,'5on5'!$A$3:$CZ$712,94,0)</f>
        <v>0.46493607129019765</v>
      </c>
      <c r="N384" s="28">
        <f>60*VLOOKUP($A384,'5on5'!$A$3:$CZ$712,89,0)/VLOOKUP($A384,'5on5'!$A$3:$CZ$712,94,0)</f>
        <v>0.77489345215032934</v>
      </c>
      <c r="O384" s="28">
        <f t="shared" si="10"/>
        <v>-0.30995738086013169</v>
      </c>
      <c r="P384" s="28">
        <f>VLOOKUP($A384,'5on5'!$A$3:$CZ$712,37,0)</f>
        <v>49.36</v>
      </c>
      <c r="Q384" s="28">
        <f>VLOOKUP($A384,'5on5'!$A$3:$CZ$712,38,0)</f>
        <v>56.64</v>
      </c>
      <c r="R384" s="4">
        <f t="shared" si="11"/>
        <v>-7.2800000000000011</v>
      </c>
      <c r="S384" s="28">
        <f>P384-VLOOKUP($A384,'5on5'!$A$3:$CZ$712,101,0)</f>
        <v>-2.6700000000000017</v>
      </c>
      <c r="T384" s="28">
        <f>Q384-VLOOKUP($A384,'5on5'!$A$3:$CZ$712,102,0)</f>
        <v>4.9999999999997158E-2</v>
      </c>
      <c r="U384" s="3">
        <f>60*VLOOKUP($A384,'5on5'!$A$3:$CZ$712,64,0)/VLOOKUP($A384,'5on5'!$A$3:$CZ$712,94,0)</f>
        <v>6.6640836884928323</v>
      </c>
      <c r="V384" s="1">
        <f>IF( VLOOKUP($A384,'5on5'!$A$3:$CZ$712,64,0)&lt;40,"",  VLOOKUP($A384,'5on5'!$A$3:$CZ$712,19,0))</f>
        <v>8.14</v>
      </c>
      <c r="W384">
        <f>VLOOKUP($A384,'5on5'!$A$3:$CZ$712,14,0)</f>
        <v>0.46</v>
      </c>
      <c r="X384" s="1">
        <f>IF(ISERROR(VLOOKUP($A384,pp!$A$3:$CZ$712,64,0)),"",60*VLOOKUP($A384,pp!$A$3:$CZ$712,64,0)/VLOOKUP($A384,pp!$A$3:$CZ$712,94,0))</f>
        <v>6.2402496099843994</v>
      </c>
      <c r="Y384" s="1" t="str">
        <f>IF(X384="","",IF(VLOOKUP($A384,pp!$A$3:$CZ$712,64,0)&lt;20,"",  VLOOKUP($A384,pp!$A$3:$CZ$712,19,0)))</f>
        <v/>
      </c>
      <c r="Z384" s="1">
        <f>IF(ISERROR( VLOOKUP($A384,pp!$A$3:$CZ$712,14,0)  ),"",VLOOKUP($A384,pp!$A$3:$CZ$712,14,0))</f>
        <v>0</v>
      </c>
      <c r="AA384">
        <f>VLOOKUP($A384,'5on5'!$A$3:$CZ$712,41,0)/VLOOKUP($A384,'5on5'!$A$3:$CZ$712,94,0)</f>
        <v>5.0368074389771408E-2</v>
      </c>
      <c r="AB384" t="str">
        <f>IF(ISERROR(VLOOKUP($A384,pk!$A$3:$CZ$712,41,0)),"",IF( VLOOKUP($A384,pk!$A$3:$CZ$712,94,0)&lt;75,"",VLOOKUP($A384,pk!$A$3:$CZ$712,41,0)/VLOOKUP($A384,pk!$A$3:$CZ$712,94,0)))</f>
        <v/>
      </c>
      <c r="AC384">
        <f>(VLOOKUP($A384,allsit!$A$3:$CZ$712,84,0)+VLOOKUP($A384,allsit!$A$3:$CZ$712,85,0))    /VLOOKUP($A384,allsit!$A$3:$CZ$712,94,0)</f>
        <v>0.23156452822804213</v>
      </c>
      <c r="AD384">
        <f>VLOOKUP($A384,'5on5'!$A$3:$CZ$712,93,0)</f>
        <v>0.31</v>
      </c>
    </row>
    <row r="385" spans="1:30">
      <c r="A385" t="s">
        <v>719</v>
      </c>
      <c r="B385" t="s">
        <v>720</v>
      </c>
      <c r="C385" t="s">
        <v>113</v>
      </c>
      <c r="D385" t="s">
        <v>149</v>
      </c>
      <c r="E385" s="25">
        <f>VLOOKUP($A385,allsit!$A$3:$CZ$712,10,0)</f>
        <v>8</v>
      </c>
      <c r="F385" s="25">
        <f>VLOOKUP($A385,allsit!$A$3:$CZ$712,11,0)</f>
        <v>7</v>
      </c>
      <c r="G385" s="4">
        <f>60*VLOOKUP($A385,allsit!$A$3:$CZ$712,71,0)/VLOOKUP($A385,allsit!$A$3:$CZ$712,94,0)</f>
        <v>-1.6383675901102175</v>
      </c>
      <c r="H385" s="26">
        <f>VLOOKUP($A385,'5on5'!$A$3:$CZ$712,94,0)/VLOOKUP($A385,'5on5'!$A$3:$CZ$712,5,0)</f>
        <v>10.810952380952381</v>
      </c>
      <c r="I385" s="26">
        <f>IF( ISERROR(VLOOKUP($A385,pp!$A$3:$CZ$712,94,0)),0,  VLOOKUP($A385,pp!$A$3:$CZ$712,94,0)/VLOOKUP($A385,pp!$A$3:$CZ$712,5,0))</f>
        <v>0.45555555555555555</v>
      </c>
      <c r="J385" s="26">
        <f>IF( ISERROR(VLOOKUP($A385,pk!$A$3:$CZ$712,94,0)),0,  VLOOKUP($A385,pk!$A$3:$CZ$712,94,0)/VLOOKUP($A385,pk!$A$3:$CZ$712,5,0))</f>
        <v>1.291864406779661</v>
      </c>
      <c r="K385" s="26">
        <f>VLOOKUP($A385,allsit!$A$3:$CZ$712,98,0)</f>
        <v>17.13</v>
      </c>
      <c r="L385" s="1" t="str">
        <f>IF( SUM(VLOOKUP($A385,'5on5'!$A$3:$CZ$712,78,0), VLOOKUP($A385,'5on5'!$A$3:$CZ$712,79,0))&lt;60,"",  100*VLOOKUP($A385,'5on5'!$A$3:$CZ$712,78,0)/SUM(VLOOKUP($A385,'5on5'!$A$3:$CZ$712,78,0), VLOOKUP($A385,'5on5'!$A$3:$CZ$712,79,0))             )</f>
        <v/>
      </c>
      <c r="M385" s="28">
        <f>60*VLOOKUP($A385,'5on5'!$A$3:$CZ$712,90,0)/VLOOKUP($A385,'5on5'!$A$3:$CZ$712,94,0)</f>
        <v>1.4975994361978593</v>
      </c>
      <c r="N385" s="28">
        <f>60*VLOOKUP($A385,'5on5'!$A$3:$CZ$712,89,0)/VLOOKUP($A385,'5on5'!$A$3:$CZ$712,94,0)</f>
        <v>0.5285645068933621</v>
      </c>
      <c r="O385" s="28">
        <f t="shared" si="10"/>
        <v>0.96903492930449719</v>
      </c>
      <c r="P385" s="28">
        <f>VLOOKUP($A385,'5on5'!$A$3:$CZ$712,37,0)</f>
        <v>50.92</v>
      </c>
      <c r="Q385" s="28">
        <f>VLOOKUP($A385,'5on5'!$A$3:$CZ$712,38,0)</f>
        <v>49.33</v>
      </c>
      <c r="R385" s="4">
        <f t="shared" si="11"/>
        <v>1.5900000000000034</v>
      </c>
      <c r="S385" s="28">
        <f>P385-VLOOKUP($A385,'5on5'!$A$3:$CZ$712,101,0)</f>
        <v>-2.2800000000000011</v>
      </c>
      <c r="T385" s="28">
        <f>Q385-VLOOKUP($A385,'5on5'!$A$3:$CZ$712,102,0)</f>
        <v>-2.1799999999999997</v>
      </c>
      <c r="U385" s="3">
        <f>60*VLOOKUP($A385,'5on5'!$A$3:$CZ$712,64,0)/VLOOKUP($A385,'5on5'!$A$3:$CZ$712,94,0)</f>
        <v>7.3118090120248418</v>
      </c>
      <c r="V385" s="1">
        <f>IF( VLOOKUP($A385,'5on5'!$A$3:$CZ$712,64,0)&lt;40,"",  VLOOKUP($A385,'5on5'!$A$3:$CZ$712,19,0))</f>
        <v>8.43</v>
      </c>
      <c r="W385">
        <f>VLOOKUP($A385,'5on5'!$A$3:$CZ$712,14,0)</f>
        <v>0.53</v>
      </c>
      <c r="X385" s="1">
        <f>IF(ISERROR(VLOOKUP($A385,pp!$A$3:$CZ$712,64,0)),"",60*VLOOKUP($A385,pp!$A$3:$CZ$712,64,0)/VLOOKUP($A385,pp!$A$3:$CZ$712,94,0))</f>
        <v>6.2717770034843205</v>
      </c>
      <c r="Y385" s="1" t="str">
        <f>IF(X385="","",IF(VLOOKUP($A385,pp!$A$3:$CZ$712,64,0)&lt;20,"",  VLOOKUP($A385,pp!$A$3:$CZ$712,19,0)))</f>
        <v/>
      </c>
      <c r="Z385" s="1">
        <f>IF(ISERROR( VLOOKUP($A385,pp!$A$3:$CZ$712,14,0)  ),"",VLOOKUP($A385,pp!$A$3:$CZ$712,14,0))</f>
        <v>2.09</v>
      </c>
      <c r="AA385">
        <f>VLOOKUP($A385,'5on5'!$A$3:$CZ$712,41,0)/VLOOKUP($A385,'5on5'!$A$3:$CZ$712,94,0)</f>
        <v>4.8451746465224856E-2</v>
      </c>
      <c r="AB385">
        <f>IF(ISERROR(VLOOKUP($A385,pk!$A$3:$CZ$712,41,0)),"",IF( VLOOKUP($A385,pk!$A$3:$CZ$712,94,0)&lt;75,"",VLOOKUP($A385,pk!$A$3:$CZ$712,41,0)/VLOOKUP($A385,pk!$A$3:$CZ$712,94,0)))</f>
        <v>2.6239832065074783E-2</v>
      </c>
      <c r="AC385">
        <f>(VLOOKUP($A385,allsit!$A$3:$CZ$712,84,0)+VLOOKUP($A385,allsit!$A$3:$CZ$712,85,0))    /VLOOKUP($A385,allsit!$A$3:$CZ$712,94,0)</f>
        <v>0.26809651474530832</v>
      </c>
      <c r="AD385">
        <f>VLOOKUP($A385,'5on5'!$A$3:$CZ$712,93,0)</f>
        <v>0.09</v>
      </c>
    </row>
    <row r="386" spans="1:30">
      <c r="A386" t="s">
        <v>1121</v>
      </c>
      <c r="B386" t="s">
        <v>1122</v>
      </c>
      <c r="C386" t="s">
        <v>68</v>
      </c>
      <c r="D386" t="s">
        <v>230</v>
      </c>
      <c r="E386" s="25">
        <f>VLOOKUP($A386,allsit!$A$3:$CZ$712,10,0)</f>
        <v>9</v>
      </c>
      <c r="F386" s="25">
        <f>VLOOKUP($A386,allsit!$A$3:$CZ$712,11,0)</f>
        <v>6</v>
      </c>
      <c r="G386" s="4">
        <f>60*VLOOKUP($A386,allsit!$A$3:$CZ$712,71,0)/VLOOKUP($A386,allsit!$A$3:$CZ$712,94,0)</f>
        <v>-1.1422452257719078</v>
      </c>
      <c r="H386" s="26">
        <f>VLOOKUP($A386,'5on5'!$A$3:$CZ$712,94,0)/VLOOKUP($A386,'5on5'!$A$3:$CZ$712,5,0)</f>
        <v>9.8197222222222216</v>
      </c>
      <c r="I386" s="26">
        <f>IF( ISERROR(VLOOKUP($A386,pp!$A$3:$CZ$712,94,0)),0,  VLOOKUP($A386,pp!$A$3:$CZ$712,94,0)/VLOOKUP($A386,pp!$A$3:$CZ$712,5,0))</f>
        <v>9.3239436619718313E-2</v>
      </c>
      <c r="J386" s="26">
        <f>IF( ISERROR(VLOOKUP($A386,pk!$A$3:$CZ$712,94,0)),0,  VLOOKUP($A386,pk!$A$3:$CZ$712,94,0)/VLOOKUP($A386,pk!$A$3:$CZ$712,5,0))</f>
        <v>1.6309722222222223</v>
      </c>
      <c r="K386" s="26">
        <f>VLOOKUP($A386,allsit!$A$3:$CZ$712,98,0)</f>
        <v>16.88</v>
      </c>
      <c r="L386" s="1" t="str">
        <f>IF( SUM(VLOOKUP($A386,'5on5'!$A$3:$CZ$712,78,0), VLOOKUP($A386,'5on5'!$A$3:$CZ$712,79,0))&lt;60,"",  100*VLOOKUP($A386,'5on5'!$A$3:$CZ$712,78,0)/SUM(VLOOKUP($A386,'5on5'!$A$3:$CZ$712,78,0), VLOOKUP($A386,'5on5'!$A$3:$CZ$712,79,0))             )</f>
        <v/>
      </c>
      <c r="M386" s="28">
        <f>60*VLOOKUP($A386,'5on5'!$A$3:$CZ$712,90,0)/VLOOKUP($A386,'5on5'!$A$3:$CZ$712,94,0)</f>
        <v>0.59404260134083908</v>
      </c>
      <c r="N386" s="28">
        <f>60*VLOOKUP($A386,'5on5'!$A$3:$CZ$712,89,0)/VLOOKUP($A386,'5on5'!$A$3:$CZ$712,94,0)</f>
        <v>0.339452915051908</v>
      </c>
      <c r="O386" s="28">
        <f t="shared" si="10"/>
        <v>0.25458968628893108</v>
      </c>
      <c r="P386" s="28">
        <f>VLOOKUP($A386,'5on5'!$A$3:$CZ$712,37,0)</f>
        <v>48.97</v>
      </c>
      <c r="Q386" s="28">
        <f>VLOOKUP($A386,'5on5'!$A$3:$CZ$712,38,0)</f>
        <v>56.6</v>
      </c>
      <c r="R386" s="4">
        <f t="shared" si="11"/>
        <v>-7.6300000000000026</v>
      </c>
      <c r="S386" s="28">
        <f>P386-VLOOKUP($A386,'5on5'!$A$3:$CZ$712,101,0)</f>
        <v>-2.5300000000000011</v>
      </c>
      <c r="T386" s="28">
        <f>Q386-VLOOKUP($A386,'5on5'!$A$3:$CZ$712,102,0)</f>
        <v>0.98000000000000398</v>
      </c>
      <c r="U386" s="3">
        <f>60*VLOOKUP($A386,'5on5'!$A$3:$CZ$712,64,0)/VLOOKUP($A386,'5on5'!$A$3:$CZ$712,94,0)</f>
        <v>5.7706995558824365</v>
      </c>
      <c r="V386" s="1">
        <f>IF( VLOOKUP($A386,'5on5'!$A$3:$CZ$712,64,0)&lt;40,"",  VLOOKUP($A386,'5on5'!$A$3:$CZ$712,19,0))</f>
        <v>13.24</v>
      </c>
      <c r="W386">
        <f>VLOOKUP($A386,'5on5'!$A$3:$CZ$712,14,0)</f>
        <v>0.51</v>
      </c>
      <c r="X386" s="1">
        <f>IF(ISERROR(VLOOKUP($A386,pp!$A$3:$CZ$712,64,0)),"",60*VLOOKUP($A386,pp!$A$3:$CZ$712,64,0)/VLOOKUP($A386,pp!$A$3:$CZ$712,94,0))</f>
        <v>0</v>
      </c>
      <c r="Y386" s="1" t="str">
        <f>IF(X386="","",IF(VLOOKUP($A386,pp!$A$3:$CZ$712,64,0)&lt;20,"",  VLOOKUP($A386,pp!$A$3:$CZ$712,19,0)))</f>
        <v/>
      </c>
      <c r="Z386" s="1">
        <f>IF(ISERROR( VLOOKUP($A386,pp!$A$3:$CZ$712,14,0)  ),"",VLOOKUP($A386,pp!$A$3:$CZ$712,14,0))</f>
        <v>0</v>
      </c>
      <c r="AA386">
        <f>VLOOKUP($A386,'5on5'!$A$3:$CZ$712,41,0)/VLOOKUP($A386,'5on5'!$A$3:$CZ$712,94,0)</f>
        <v>3.3945291505190801E-2</v>
      </c>
      <c r="AB386">
        <f>IF(ISERROR(VLOOKUP($A386,pk!$A$3:$CZ$712,41,0)),"",IF( VLOOKUP($A386,pk!$A$3:$CZ$712,94,0)&lt;75,"",VLOOKUP($A386,pk!$A$3:$CZ$712,41,0)/VLOOKUP($A386,pk!$A$3:$CZ$712,94,0)))</f>
        <v>8.5157114876947965E-3</v>
      </c>
      <c r="AC386">
        <f>(VLOOKUP($A386,allsit!$A$3:$CZ$712,84,0)+VLOOKUP($A386,allsit!$A$3:$CZ$712,85,0))    /VLOOKUP($A386,allsit!$A$3:$CZ$712,94,0)</f>
        <v>0.30221904931881727</v>
      </c>
      <c r="AD386">
        <f>VLOOKUP($A386,'5on5'!$A$3:$CZ$712,93,0)</f>
        <v>0.25</v>
      </c>
    </row>
    <row r="387" spans="1:30">
      <c r="A387" t="s">
        <v>1106</v>
      </c>
      <c r="B387" t="s">
        <v>1107</v>
      </c>
      <c r="C387" t="s">
        <v>113</v>
      </c>
      <c r="D387" t="s">
        <v>204</v>
      </c>
      <c r="E387" s="25">
        <f>VLOOKUP($A387,allsit!$A$3:$CZ$712,10,0)</f>
        <v>21</v>
      </c>
      <c r="F387" s="25">
        <f>VLOOKUP($A387,allsit!$A$3:$CZ$712,11,0)</f>
        <v>31</v>
      </c>
      <c r="G387" s="4">
        <f>60*VLOOKUP($A387,allsit!$A$3:$CZ$712,71,0)/VLOOKUP($A387,allsit!$A$3:$CZ$712,94,0)</f>
        <v>0.79642700980698355</v>
      </c>
      <c r="H387" s="26">
        <f>VLOOKUP($A387,'5on5'!$A$3:$CZ$712,94,0)/VLOOKUP($A387,'5on5'!$A$3:$CZ$712,5,0)</f>
        <v>12.388500000000001</v>
      </c>
      <c r="I387" s="26">
        <f>IF( ISERROR(VLOOKUP($A387,pp!$A$3:$CZ$712,94,0)),0,  VLOOKUP($A387,pp!$A$3:$CZ$712,94,0)/VLOOKUP($A387,pp!$A$3:$CZ$712,5,0))</f>
        <v>3.0187179487179487</v>
      </c>
      <c r="J387" s="26">
        <f>IF( ISERROR(VLOOKUP($A387,pk!$A$3:$CZ$712,94,0)),0,  VLOOKUP($A387,pk!$A$3:$CZ$712,94,0)/VLOOKUP($A387,pk!$A$3:$CZ$712,5,0))</f>
        <v>0</v>
      </c>
      <c r="K387" s="26">
        <f>VLOOKUP($A387,allsit!$A$3:$CZ$712,98,0)</f>
        <v>17.27</v>
      </c>
      <c r="L387" s="1" t="str">
        <f>IF( SUM(VLOOKUP($A387,'5on5'!$A$3:$CZ$712,78,0), VLOOKUP($A387,'5on5'!$A$3:$CZ$712,79,0))&lt;60,"",  100*VLOOKUP($A387,'5on5'!$A$3:$CZ$712,78,0)/SUM(VLOOKUP($A387,'5on5'!$A$3:$CZ$712,78,0), VLOOKUP($A387,'5on5'!$A$3:$CZ$712,79,0))             )</f>
        <v/>
      </c>
      <c r="M387" s="28">
        <f>60*VLOOKUP($A387,'5on5'!$A$3:$CZ$712,90,0)/VLOOKUP($A387,'5on5'!$A$3:$CZ$712,94,0)</f>
        <v>1.3924203898777092</v>
      </c>
      <c r="N387" s="28">
        <f>60*VLOOKUP($A387,'5on5'!$A$3:$CZ$712,89,0)/VLOOKUP($A387,'5on5'!$A$3:$CZ$712,94,0)</f>
        <v>2.179440610243371</v>
      </c>
      <c r="O387" s="28">
        <f t="shared" si="10"/>
        <v>-0.78702022036566177</v>
      </c>
      <c r="P387" s="28">
        <f>VLOOKUP($A387,'5on5'!$A$3:$CZ$712,37,0)</f>
        <v>51.76</v>
      </c>
      <c r="Q387" s="28">
        <f>VLOOKUP($A387,'5on5'!$A$3:$CZ$712,38,0)</f>
        <v>56.79</v>
      </c>
      <c r="R387" s="4">
        <f t="shared" si="11"/>
        <v>-5.0300000000000011</v>
      </c>
      <c r="S387" s="28">
        <f>P387-VLOOKUP($A387,'5on5'!$A$3:$CZ$712,101,0)</f>
        <v>-2.3300000000000054</v>
      </c>
      <c r="T387" s="28">
        <f>Q387-VLOOKUP($A387,'5on5'!$A$3:$CZ$712,102,0)</f>
        <v>5.4799999999999969</v>
      </c>
      <c r="U387" s="3">
        <f>60*VLOOKUP($A387,'5on5'!$A$3:$CZ$712,64,0)/VLOOKUP($A387,'5on5'!$A$3:$CZ$712,94,0)</f>
        <v>6.4777818137789076</v>
      </c>
      <c r="V387" s="1">
        <f>IF( VLOOKUP($A387,'5on5'!$A$3:$CZ$712,64,0)&lt;40,"",  VLOOKUP($A387,'5on5'!$A$3:$CZ$712,19,0))</f>
        <v>12.15</v>
      </c>
      <c r="W387">
        <f>VLOOKUP($A387,'5on5'!$A$3:$CZ$712,14,0)</f>
        <v>1.0900000000000001</v>
      </c>
      <c r="X387" s="1">
        <f>IF(ISERROR(VLOOKUP($A387,pp!$A$3:$CZ$712,64,0)),"",60*VLOOKUP($A387,pp!$A$3:$CZ$712,64,0)/VLOOKUP($A387,pp!$A$3:$CZ$712,94,0))</f>
        <v>13.250658285908434</v>
      </c>
      <c r="Y387" s="1">
        <f>IF(X387="","",IF(VLOOKUP($A387,pp!$A$3:$CZ$712,64,0)&lt;20,"",  VLOOKUP($A387,pp!$A$3:$CZ$712,19,0)))</f>
        <v>9.6199999999999992</v>
      </c>
      <c r="Z387" s="1">
        <f>IF(ISERROR( VLOOKUP($A387,pp!$A$3:$CZ$712,14,0)  ),"",VLOOKUP($A387,pp!$A$3:$CZ$712,14,0))</f>
        <v>2.8</v>
      </c>
      <c r="AA387">
        <f>VLOOKUP($A387,'5on5'!$A$3:$CZ$712,41,0)/VLOOKUP($A387,'5on5'!$A$3:$CZ$712,94,0)</f>
        <v>4.9441013843483872E-2</v>
      </c>
      <c r="AB387" t="str">
        <f>IF(ISERROR(VLOOKUP($A387,pk!$A$3:$CZ$712,41,0)),"",IF( VLOOKUP($A387,pk!$A$3:$CZ$712,94,0)&lt;75,"",VLOOKUP($A387,pk!$A$3:$CZ$712,41,0)/VLOOKUP($A387,pk!$A$3:$CZ$712,94,0)))</f>
        <v/>
      </c>
      <c r="AC387">
        <f>(VLOOKUP($A387,allsit!$A$3:$CZ$712,84,0)+VLOOKUP($A387,allsit!$A$3:$CZ$712,85,0))    /VLOOKUP($A387,allsit!$A$3:$CZ$712,94,0)</f>
        <v>5.7779998750702728E-2</v>
      </c>
      <c r="AD387">
        <f>VLOOKUP($A387,'5on5'!$A$3:$CZ$712,93,0)</f>
        <v>-0.24</v>
      </c>
    </row>
    <row r="388" spans="1:30">
      <c r="A388" t="s">
        <v>1368</v>
      </c>
      <c r="B388" t="s">
        <v>1369</v>
      </c>
      <c r="C388" t="s">
        <v>124</v>
      </c>
      <c r="D388" t="s">
        <v>858</v>
      </c>
      <c r="E388" s="25">
        <f>VLOOKUP($A388,allsit!$A$3:$CZ$712,10,0)</f>
        <v>27</v>
      </c>
      <c r="F388" s="25">
        <f>VLOOKUP($A388,allsit!$A$3:$CZ$712,11,0)</f>
        <v>29</v>
      </c>
      <c r="G388" s="4">
        <f>60*VLOOKUP($A388,allsit!$A$3:$CZ$712,71,0)/VLOOKUP($A388,allsit!$A$3:$CZ$712,94,0)</f>
        <v>-0.15398039316327053</v>
      </c>
      <c r="H388" s="26">
        <f>VLOOKUP($A388,'5on5'!$A$3:$CZ$712,94,0)/VLOOKUP($A388,'5on5'!$A$3:$CZ$712,5,0)</f>
        <v>13.965365853658538</v>
      </c>
      <c r="I388" s="26">
        <f>IF( ISERROR(VLOOKUP($A388,pp!$A$3:$CZ$712,94,0)),0,  VLOOKUP($A388,pp!$A$3:$CZ$712,94,0)/VLOOKUP($A388,pp!$A$3:$CZ$712,5,0))</f>
        <v>3.4640243902439027</v>
      </c>
      <c r="J388" s="26">
        <f>IF( ISERROR(VLOOKUP($A388,pk!$A$3:$CZ$712,94,0)),0,  VLOOKUP($A388,pk!$A$3:$CZ$712,94,0)/VLOOKUP($A388,pk!$A$3:$CZ$712,5,0))</f>
        <v>0.57060975609756093</v>
      </c>
      <c r="K388" s="26">
        <f>VLOOKUP($A388,allsit!$A$3:$CZ$712,98,0)</f>
        <v>17.73</v>
      </c>
      <c r="L388" s="1" t="str">
        <f>IF( SUM(VLOOKUP($A388,'5on5'!$A$3:$CZ$712,78,0), VLOOKUP($A388,'5on5'!$A$3:$CZ$712,79,0))&lt;60,"",  100*VLOOKUP($A388,'5on5'!$A$3:$CZ$712,78,0)/SUM(VLOOKUP($A388,'5on5'!$A$3:$CZ$712,78,0), VLOOKUP($A388,'5on5'!$A$3:$CZ$712,79,0))             )</f>
        <v/>
      </c>
      <c r="M388" s="28">
        <f>60*VLOOKUP($A388,'5on5'!$A$3:$CZ$712,90,0)/VLOOKUP($A388,'5on5'!$A$3:$CZ$712,94,0)</f>
        <v>1.9909881588598972</v>
      </c>
      <c r="N388" s="28">
        <f>60*VLOOKUP($A388,'5on5'!$A$3:$CZ$712,89,0)/VLOOKUP($A388,'5on5'!$A$3:$CZ$712,94,0)</f>
        <v>1.1002829298962589</v>
      </c>
      <c r="O388" s="28">
        <f t="shared" si="10"/>
        <v>0.89070522896363835</v>
      </c>
      <c r="P388" s="28">
        <f>VLOOKUP($A388,'5on5'!$A$3:$CZ$712,37,0)</f>
        <v>55.22</v>
      </c>
      <c r="Q388" s="28">
        <f>VLOOKUP($A388,'5on5'!$A$3:$CZ$712,38,0)</f>
        <v>68.27</v>
      </c>
      <c r="R388" s="4">
        <f t="shared" si="11"/>
        <v>-13.049999999999997</v>
      </c>
      <c r="S388" s="28">
        <f>P388-VLOOKUP($A388,'5on5'!$A$3:$CZ$712,101,0)</f>
        <v>2.0700000000000003</v>
      </c>
      <c r="T388" s="28">
        <f>Q388-VLOOKUP($A388,'5on5'!$A$3:$CZ$712,102,0)</f>
        <v>4.6599999999999966</v>
      </c>
      <c r="U388" s="3">
        <f>60*VLOOKUP($A388,'5on5'!$A$3:$CZ$712,64,0)/VLOOKUP($A388,'5on5'!$A$3:$CZ$712,94,0)</f>
        <v>9.1690244158021574</v>
      </c>
      <c r="V388" s="1">
        <f>IF( VLOOKUP($A388,'5on5'!$A$3:$CZ$712,64,0)&lt;40,"",  VLOOKUP($A388,'5on5'!$A$3:$CZ$712,19,0))</f>
        <v>7.43</v>
      </c>
      <c r="W388">
        <f>VLOOKUP($A388,'5on5'!$A$3:$CZ$712,14,0)</f>
        <v>0.84</v>
      </c>
      <c r="X388" s="1">
        <f>IF(ISERROR(VLOOKUP($A388,pp!$A$3:$CZ$712,64,0)),"",60*VLOOKUP($A388,pp!$A$3:$CZ$712,64,0)/VLOOKUP($A388,pp!$A$3:$CZ$712,94,0))</f>
        <v>10.983981693363845</v>
      </c>
      <c r="Y388" s="1">
        <f>IF(X388="","",IF(VLOOKUP($A388,pp!$A$3:$CZ$712,64,0)&lt;20,"",  VLOOKUP($A388,pp!$A$3:$CZ$712,19,0)))</f>
        <v>17.309999999999999</v>
      </c>
      <c r="Z388" s="1">
        <f>IF(ISERROR( VLOOKUP($A388,pp!$A$3:$CZ$712,14,0)  ),"",VLOOKUP($A388,pp!$A$3:$CZ$712,14,0))</f>
        <v>1.9</v>
      </c>
      <c r="AA388">
        <f>VLOOKUP($A388,'5on5'!$A$3:$CZ$712,41,0)/VLOOKUP($A388,'5on5'!$A$3:$CZ$712,94,0)</f>
        <v>4.8901463550944844E-2</v>
      </c>
      <c r="AB388" t="str">
        <f>IF(ISERROR(VLOOKUP($A388,pk!$A$3:$CZ$712,41,0)),"",IF( VLOOKUP($A388,pk!$A$3:$CZ$712,94,0)&lt;75,"",VLOOKUP($A388,pk!$A$3:$CZ$712,41,0)/VLOOKUP($A388,pk!$A$3:$CZ$712,94,0)))</f>
        <v/>
      </c>
      <c r="AC388">
        <f>(VLOOKUP($A388,allsit!$A$3:$CZ$712,84,0)+VLOOKUP($A388,allsit!$A$3:$CZ$712,85,0))    /VLOOKUP($A388,allsit!$A$3:$CZ$712,94,0)</f>
        <v>0.11805163475850741</v>
      </c>
      <c r="AD388">
        <f>VLOOKUP($A388,'5on5'!$A$3:$CZ$712,93,0)</f>
        <v>-0.1</v>
      </c>
    </row>
    <row r="389" spans="1:30">
      <c r="A389" t="s">
        <v>1307</v>
      </c>
      <c r="B389" t="s">
        <v>1308</v>
      </c>
      <c r="C389" t="s">
        <v>87</v>
      </c>
      <c r="D389" t="s">
        <v>1243</v>
      </c>
      <c r="E389" s="25">
        <f>VLOOKUP($A389,allsit!$A$3:$CZ$712,10,0)</f>
        <v>3</v>
      </c>
      <c r="F389" s="25">
        <f>VLOOKUP($A389,allsit!$A$3:$CZ$712,11,0)</f>
        <v>2</v>
      </c>
      <c r="G389" s="4">
        <f>60*VLOOKUP($A389,allsit!$A$3:$CZ$712,71,0)/VLOOKUP($A389,allsit!$A$3:$CZ$712,94,0)</f>
        <v>-2.2232809274257583</v>
      </c>
      <c r="H389" s="26">
        <f>VLOOKUP($A389,'5on5'!$A$3:$CZ$712,94,0)/VLOOKUP($A389,'5on5'!$A$3:$CZ$712,5,0)</f>
        <v>12.237142857142857</v>
      </c>
      <c r="I389" s="26">
        <f>IF( ISERROR(VLOOKUP($A389,pp!$A$3:$CZ$712,94,0)),0,  VLOOKUP($A389,pp!$A$3:$CZ$712,94,0)/VLOOKUP($A389,pp!$A$3:$CZ$712,5,0))</f>
        <v>0.86538461538461542</v>
      </c>
      <c r="J389" s="26">
        <f>IF( ISERROR(VLOOKUP($A389,pk!$A$3:$CZ$712,94,0)),0,  VLOOKUP($A389,pk!$A$3:$CZ$712,94,0)/VLOOKUP($A389,pk!$A$3:$CZ$712,5,0))</f>
        <v>0</v>
      </c>
      <c r="K389" s="26">
        <f>VLOOKUP($A389,allsit!$A$3:$CZ$712,98,0)</f>
        <v>17.21</v>
      </c>
      <c r="L389" s="1">
        <f>IF( SUM(VLOOKUP($A389,'5on5'!$A$3:$CZ$712,78,0), VLOOKUP($A389,'5on5'!$A$3:$CZ$712,79,0))&lt;60,"",  100*VLOOKUP($A389,'5on5'!$A$3:$CZ$712,78,0)/SUM(VLOOKUP($A389,'5on5'!$A$3:$CZ$712,78,0), VLOOKUP($A389,'5on5'!$A$3:$CZ$712,79,0))             )</f>
        <v>46.078431372549019</v>
      </c>
      <c r="M389" s="28">
        <f>60*VLOOKUP($A389,'5on5'!$A$3:$CZ$712,90,0)/VLOOKUP($A389,'5on5'!$A$3:$CZ$712,94,0)</f>
        <v>1.4008872285780996</v>
      </c>
      <c r="N389" s="28">
        <f>60*VLOOKUP($A389,'5on5'!$A$3:$CZ$712,89,0)/VLOOKUP($A389,'5on5'!$A$3:$CZ$712,94,0)</f>
        <v>2.2764417464394118</v>
      </c>
      <c r="O389" s="28">
        <f t="shared" ref="O389:O413" si="12">M389-N389</f>
        <v>-0.87555451786131222</v>
      </c>
      <c r="P389" s="28">
        <f>VLOOKUP($A389,'5on5'!$A$3:$CZ$712,37,0)</f>
        <v>40.799999999999997</v>
      </c>
      <c r="Q389" s="28">
        <f>VLOOKUP($A389,'5on5'!$A$3:$CZ$712,38,0)</f>
        <v>70.739999999999995</v>
      </c>
      <c r="R389" s="4">
        <f t="shared" ref="R389:R413" si="13">P389-Q389</f>
        <v>-29.939999999999998</v>
      </c>
      <c r="S389" s="28">
        <f>P389-VLOOKUP($A389,'5on5'!$A$3:$CZ$712,101,0)</f>
        <v>-1.4299999999999997</v>
      </c>
      <c r="T389" s="28">
        <f>Q389-VLOOKUP($A389,'5on5'!$A$3:$CZ$712,102,0)</f>
        <v>5.6799999999999926</v>
      </c>
      <c r="U389" s="3">
        <f>60*VLOOKUP($A389,'5on5'!$A$3:$CZ$712,64,0)/VLOOKUP($A389,'5on5'!$A$3:$CZ$712,94,0)</f>
        <v>4.2026616857342987</v>
      </c>
      <c r="V389" s="1" t="str">
        <f>IF( VLOOKUP($A389,'5on5'!$A$3:$CZ$712,64,0)&lt;40,"",  VLOOKUP($A389,'5on5'!$A$3:$CZ$712,19,0))</f>
        <v/>
      </c>
      <c r="W389">
        <f>VLOOKUP($A389,'5on5'!$A$3:$CZ$712,14,0)</f>
        <v>0.35</v>
      </c>
      <c r="X389" s="1">
        <f>IF(ISERROR(VLOOKUP($A389,pp!$A$3:$CZ$712,64,0)),"",60*VLOOKUP($A389,pp!$A$3:$CZ$712,64,0)/VLOOKUP($A389,pp!$A$3:$CZ$712,94,0))</f>
        <v>2.6666666666666665</v>
      </c>
      <c r="Y389" s="1" t="str">
        <f>IF(X389="","",IF(VLOOKUP($A389,pp!$A$3:$CZ$712,64,0)&lt;20,"",  VLOOKUP($A389,pp!$A$3:$CZ$712,19,0)))</f>
        <v/>
      </c>
      <c r="Z389" s="1">
        <f>IF(ISERROR( VLOOKUP($A389,pp!$A$3:$CZ$712,14,0)  ),"",VLOOKUP($A389,pp!$A$3:$CZ$712,14,0))</f>
        <v>0</v>
      </c>
      <c r="AA389">
        <f>VLOOKUP($A389,'5on5'!$A$3:$CZ$712,41,0)/VLOOKUP($A389,'5on5'!$A$3:$CZ$712,94,0)</f>
        <v>2.042960541676395E-2</v>
      </c>
      <c r="AB389" t="str">
        <f>IF(ISERROR(VLOOKUP($A389,pk!$A$3:$CZ$712,41,0)),"",IF( VLOOKUP($A389,pk!$A$3:$CZ$712,94,0)&lt;75,"",VLOOKUP($A389,pk!$A$3:$CZ$712,41,0)/VLOOKUP($A389,pk!$A$3:$CZ$712,94,0)))</f>
        <v/>
      </c>
      <c r="AC389">
        <f>(VLOOKUP($A389,allsit!$A$3:$CZ$712,84,0)+VLOOKUP($A389,allsit!$A$3:$CZ$712,85,0))    /VLOOKUP($A389,allsit!$A$3:$CZ$712,94,0)</f>
        <v>0.14821872849505055</v>
      </c>
      <c r="AD389">
        <f>VLOOKUP($A389,'5on5'!$A$3:$CZ$712,93,0)</f>
        <v>-0.35</v>
      </c>
    </row>
    <row r="390" spans="1:30">
      <c r="A390" t="s">
        <v>1127</v>
      </c>
      <c r="B390" t="s">
        <v>1128</v>
      </c>
      <c r="C390" t="s">
        <v>68</v>
      </c>
      <c r="D390" t="s">
        <v>1129</v>
      </c>
      <c r="E390" s="25">
        <f>VLOOKUP($A390,allsit!$A$3:$CZ$712,10,0)</f>
        <v>14</v>
      </c>
      <c r="F390" s="25">
        <f>VLOOKUP($A390,allsit!$A$3:$CZ$712,11,0)</f>
        <v>23</v>
      </c>
      <c r="G390" s="4">
        <f>60*VLOOKUP($A390,allsit!$A$3:$CZ$712,71,0)/VLOOKUP($A390,allsit!$A$3:$CZ$712,94,0)</f>
        <v>-1.0629744204745228</v>
      </c>
      <c r="H390" s="26">
        <f>VLOOKUP($A390,'5on5'!$A$3:$CZ$712,94,0)/VLOOKUP($A390,'5on5'!$A$3:$CZ$712,5,0)</f>
        <v>13.417804878048781</v>
      </c>
      <c r="I390" s="26">
        <f>IF( ISERROR(VLOOKUP($A390,pp!$A$3:$CZ$712,94,0)),0,  VLOOKUP($A390,pp!$A$3:$CZ$712,94,0)/VLOOKUP($A390,pp!$A$3:$CZ$712,5,0))</f>
        <v>2.3622368421052631</v>
      </c>
      <c r="J390" s="26">
        <f>IF( ISERROR(VLOOKUP($A390,pk!$A$3:$CZ$712,94,0)),0,  VLOOKUP($A390,pk!$A$3:$CZ$712,94,0)/VLOOKUP($A390,pk!$A$3:$CZ$712,5,0))</f>
        <v>1.4890000000000001</v>
      </c>
      <c r="K390" s="26">
        <f>VLOOKUP($A390,allsit!$A$3:$CZ$712,98,0)</f>
        <v>17.61</v>
      </c>
      <c r="L390" s="1">
        <f>IF( SUM(VLOOKUP($A390,'5on5'!$A$3:$CZ$712,78,0), VLOOKUP($A390,'5on5'!$A$3:$CZ$712,79,0))&lt;60,"",  100*VLOOKUP($A390,'5on5'!$A$3:$CZ$712,78,0)/SUM(VLOOKUP($A390,'5on5'!$A$3:$CZ$712,78,0), VLOOKUP($A390,'5on5'!$A$3:$CZ$712,79,0))             )</f>
        <v>54.545454545454547</v>
      </c>
      <c r="M390" s="28">
        <f>60*VLOOKUP($A390,'5on5'!$A$3:$CZ$712,90,0)/VLOOKUP($A390,'5on5'!$A$3:$CZ$712,94,0)</f>
        <v>1.3087815607220112</v>
      </c>
      <c r="N390" s="28">
        <f>60*VLOOKUP($A390,'5on5'!$A$3:$CZ$712,89,0)/VLOOKUP($A390,'5on5'!$A$3:$CZ$712,94,0)</f>
        <v>1.3633141257520949</v>
      </c>
      <c r="O390" s="28">
        <f t="shared" si="12"/>
        <v>-5.4532565030083635E-2</v>
      </c>
      <c r="P390" s="28">
        <f>VLOOKUP($A390,'5on5'!$A$3:$CZ$712,37,0)</f>
        <v>53.01</v>
      </c>
      <c r="Q390" s="28">
        <f>VLOOKUP($A390,'5on5'!$A$3:$CZ$712,38,0)</f>
        <v>57.97</v>
      </c>
      <c r="R390" s="4">
        <f t="shared" si="13"/>
        <v>-4.9600000000000009</v>
      </c>
      <c r="S390" s="28">
        <f>P390-VLOOKUP($A390,'5on5'!$A$3:$CZ$712,101,0)</f>
        <v>-1.4100000000000037</v>
      </c>
      <c r="T390" s="28">
        <f>Q390-VLOOKUP($A390,'5on5'!$A$3:$CZ$712,102,0)</f>
        <v>3.6499999999999986</v>
      </c>
      <c r="U390" s="3">
        <f>60*VLOOKUP($A390,'5on5'!$A$3:$CZ$712,64,0)/VLOOKUP($A390,'5on5'!$A$3:$CZ$712,94,0)</f>
        <v>4.0899423772562846</v>
      </c>
      <c r="V390" s="1">
        <f>IF( VLOOKUP($A390,'5on5'!$A$3:$CZ$712,64,0)&lt;40,"",  VLOOKUP($A390,'5on5'!$A$3:$CZ$712,19,0))</f>
        <v>9.33</v>
      </c>
      <c r="W390">
        <f>VLOOKUP($A390,'5on5'!$A$3:$CZ$712,14,0)</f>
        <v>0.76</v>
      </c>
      <c r="X390" s="1">
        <f>IF(ISERROR(VLOOKUP($A390,pp!$A$3:$CZ$712,64,0)),"",60*VLOOKUP($A390,pp!$A$3:$CZ$712,64,0)/VLOOKUP($A390,pp!$A$3:$CZ$712,94,0))</f>
        <v>7.3525316103158245</v>
      </c>
      <c r="Y390" s="1">
        <f>IF(X390="","",IF(VLOOKUP($A390,pp!$A$3:$CZ$712,64,0)&lt;20,"",  VLOOKUP($A390,pp!$A$3:$CZ$712,19,0)))</f>
        <v>27.27</v>
      </c>
      <c r="Z390" s="1">
        <f>IF(ISERROR( VLOOKUP($A390,pp!$A$3:$CZ$712,14,0)  ),"",VLOOKUP($A390,pp!$A$3:$CZ$712,14,0))</f>
        <v>2.67</v>
      </c>
      <c r="AA390">
        <f>VLOOKUP($A390,'5on5'!$A$3:$CZ$712,41,0)/VLOOKUP($A390,'5on5'!$A$3:$CZ$712,94,0)</f>
        <v>2.8175158598876631E-2</v>
      </c>
      <c r="AB390">
        <f>IF(ISERROR(VLOOKUP($A390,pk!$A$3:$CZ$712,41,0)),"",IF( VLOOKUP($A390,pk!$A$3:$CZ$712,94,0)&lt;75,"",VLOOKUP($A390,pk!$A$3:$CZ$712,41,0)/VLOOKUP($A390,pk!$A$3:$CZ$712,94,0)))</f>
        <v>1.6789791806581598E-2</v>
      </c>
      <c r="AC390">
        <f>(VLOOKUP($A390,allsit!$A$3:$CZ$712,84,0)+VLOOKUP($A390,allsit!$A$3:$CZ$712,85,0))    /VLOOKUP($A390,allsit!$A$3:$CZ$712,94,0)</f>
        <v>0.12673925782580847</v>
      </c>
      <c r="AD390">
        <f>VLOOKUP($A390,'5on5'!$A$3:$CZ$712,93,0)</f>
        <v>-0.6</v>
      </c>
    </row>
    <row r="391" spans="1:30">
      <c r="A391" t="s">
        <v>333</v>
      </c>
      <c r="B391" t="s">
        <v>334</v>
      </c>
      <c r="C391" t="s">
        <v>80</v>
      </c>
      <c r="D391" t="s">
        <v>77</v>
      </c>
      <c r="E391" s="25">
        <f>VLOOKUP($A391,allsit!$A$3:$CZ$712,10,0)</f>
        <v>14</v>
      </c>
      <c r="F391" s="25">
        <f>VLOOKUP($A391,allsit!$A$3:$CZ$712,11,0)</f>
        <v>19</v>
      </c>
      <c r="G391" s="4">
        <f>60*VLOOKUP($A391,allsit!$A$3:$CZ$712,71,0)/VLOOKUP($A391,allsit!$A$3:$CZ$712,94,0)</f>
        <v>1.2572027239392352</v>
      </c>
      <c r="H391" s="26">
        <f>VLOOKUP($A391,'5on5'!$A$3:$CZ$712,94,0)/VLOOKUP($A391,'5on5'!$A$3:$CZ$712,5,0)</f>
        <v>13.37016393442623</v>
      </c>
      <c r="I391" s="26">
        <f>IF( ISERROR(VLOOKUP($A391,pp!$A$3:$CZ$712,94,0)),0,  VLOOKUP($A391,pp!$A$3:$CZ$712,94,0)/VLOOKUP($A391,pp!$A$3:$CZ$712,5,0))</f>
        <v>1.8215517241379311</v>
      </c>
      <c r="J391" s="26">
        <f>IF( ISERROR(VLOOKUP($A391,pk!$A$3:$CZ$712,94,0)),0,  VLOOKUP($A391,pk!$A$3:$CZ$712,94,0)/VLOOKUP($A391,pk!$A$3:$CZ$712,5,0))</f>
        <v>8.8000000000000009E-2</v>
      </c>
      <c r="K391" s="26">
        <f>VLOOKUP($A391,allsit!$A$3:$CZ$712,98,0)</f>
        <v>17.579999999999998</v>
      </c>
      <c r="L391" s="1" t="str">
        <f>IF( SUM(VLOOKUP($A391,'5on5'!$A$3:$CZ$712,78,0), VLOOKUP($A391,'5on5'!$A$3:$CZ$712,79,0))&lt;60,"",  100*VLOOKUP($A391,'5on5'!$A$3:$CZ$712,78,0)/SUM(VLOOKUP($A391,'5on5'!$A$3:$CZ$712,78,0), VLOOKUP($A391,'5on5'!$A$3:$CZ$712,79,0))             )</f>
        <v/>
      </c>
      <c r="M391" s="28">
        <f>60*VLOOKUP($A391,'5on5'!$A$3:$CZ$712,90,0)/VLOOKUP($A391,'5on5'!$A$3:$CZ$712,94,0)</f>
        <v>2.1334510409769734</v>
      </c>
      <c r="N391" s="28">
        <f>60*VLOOKUP($A391,'5on5'!$A$3:$CZ$712,89,0)/VLOOKUP($A391,'5on5'!$A$3:$CZ$712,94,0)</f>
        <v>1.5449128227764291</v>
      </c>
      <c r="O391" s="28">
        <f t="shared" si="12"/>
        <v>0.58853821820054431</v>
      </c>
      <c r="P391" s="28">
        <f>VLOOKUP($A391,'5on5'!$A$3:$CZ$712,37,0)</f>
        <v>62.39</v>
      </c>
      <c r="Q391" s="28">
        <f>VLOOKUP($A391,'5on5'!$A$3:$CZ$712,38,0)</f>
        <v>52.97</v>
      </c>
      <c r="R391" s="4">
        <f t="shared" si="13"/>
        <v>9.4200000000000017</v>
      </c>
      <c r="S391" s="28">
        <f>P391-VLOOKUP($A391,'5on5'!$A$3:$CZ$712,101,0)</f>
        <v>2.7700000000000031</v>
      </c>
      <c r="T391" s="28">
        <f>Q391-VLOOKUP($A391,'5on5'!$A$3:$CZ$712,102,0)</f>
        <v>0.53999999999999915</v>
      </c>
      <c r="U391" s="3">
        <f>60*VLOOKUP($A391,'5on5'!$A$3:$CZ$712,64,0)/VLOOKUP($A391,'5on5'!$A$3:$CZ$712,94,0)</f>
        <v>7.9452659457073489</v>
      </c>
      <c r="V391" s="1">
        <f>IF( VLOOKUP($A391,'5on5'!$A$3:$CZ$712,64,0)&lt;40,"",  VLOOKUP($A391,'5on5'!$A$3:$CZ$712,19,0))</f>
        <v>9.26</v>
      </c>
      <c r="W391">
        <f>VLOOKUP($A391,'5on5'!$A$3:$CZ$712,14,0)</f>
        <v>1.1000000000000001</v>
      </c>
      <c r="X391" s="1">
        <f>IF(ISERROR(VLOOKUP($A391,pp!$A$3:$CZ$712,64,0)),"",60*VLOOKUP($A391,pp!$A$3:$CZ$712,64,0)/VLOOKUP($A391,pp!$A$3:$CZ$712,94,0))</f>
        <v>10.222432560340748</v>
      </c>
      <c r="Y391" s="1" t="str">
        <f>IF(X391="","",IF(VLOOKUP($A391,pp!$A$3:$CZ$712,64,0)&lt;20,"",  VLOOKUP($A391,pp!$A$3:$CZ$712,19,0)))</f>
        <v/>
      </c>
      <c r="Z391" s="1">
        <f>IF(ISERROR( VLOOKUP($A391,pp!$A$3:$CZ$712,14,0)  ),"",VLOOKUP($A391,pp!$A$3:$CZ$712,14,0))</f>
        <v>1.7</v>
      </c>
      <c r="AA391">
        <f>VLOOKUP($A391,'5on5'!$A$3:$CZ$712,41,0)/VLOOKUP($A391,'5on5'!$A$3:$CZ$712,94,0)</f>
        <v>6.1306064395890036E-2</v>
      </c>
      <c r="AB391" t="str">
        <f>IF(ISERROR(VLOOKUP($A391,pk!$A$3:$CZ$712,41,0)),"",IF( VLOOKUP($A391,pk!$A$3:$CZ$712,94,0)&lt;75,"",VLOOKUP($A391,pk!$A$3:$CZ$712,41,0)/VLOOKUP($A391,pk!$A$3:$CZ$712,94,0)))</f>
        <v/>
      </c>
      <c r="AC391">
        <f>(VLOOKUP($A391,allsit!$A$3:$CZ$712,84,0)+VLOOKUP($A391,allsit!$A$3:$CZ$712,85,0))    /VLOOKUP($A391,allsit!$A$3:$CZ$712,94,0)</f>
        <v>0.12781561026715557</v>
      </c>
      <c r="AD391">
        <f>VLOOKUP($A391,'5on5'!$A$3:$CZ$712,93,0)</f>
        <v>-7.0000000000000007E-2</v>
      </c>
    </row>
    <row r="392" spans="1:30">
      <c r="A392" t="s">
        <v>1044</v>
      </c>
      <c r="B392" t="s">
        <v>1045</v>
      </c>
      <c r="C392" t="s">
        <v>119</v>
      </c>
      <c r="D392" t="s">
        <v>256</v>
      </c>
      <c r="E392" s="25">
        <f>VLOOKUP($A392,allsit!$A$3:$CZ$712,10,0)</f>
        <v>10</v>
      </c>
      <c r="F392" s="25">
        <f>VLOOKUP($A392,allsit!$A$3:$CZ$712,11,0)</f>
        <v>14</v>
      </c>
      <c r="G392" s="4">
        <f>60*VLOOKUP($A392,allsit!$A$3:$CZ$712,71,0)/VLOOKUP($A392,allsit!$A$3:$CZ$712,94,0)</f>
        <v>0.60727515637335283</v>
      </c>
      <c r="H392" s="26">
        <f>VLOOKUP($A392,'5on5'!$A$3:$CZ$712,94,0)/VLOOKUP($A392,'5on5'!$A$3:$CZ$712,5,0)</f>
        <v>11.216133333333334</v>
      </c>
      <c r="I392" s="26">
        <f>IF( ISERROR(VLOOKUP($A392,pp!$A$3:$CZ$712,94,0)),0,  VLOOKUP($A392,pp!$A$3:$CZ$712,94,0)/VLOOKUP($A392,pp!$A$3:$CZ$712,5,0))</f>
        <v>1.8828169014084508</v>
      </c>
      <c r="J392" s="26">
        <f>IF( ISERROR(VLOOKUP($A392,pk!$A$3:$CZ$712,94,0)),0,  VLOOKUP($A392,pk!$A$3:$CZ$712,94,0)/VLOOKUP($A392,pk!$A$3:$CZ$712,5,0))</f>
        <v>0</v>
      </c>
      <c r="K392" s="26">
        <f>VLOOKUP($A392,allsit!$A$3:$CZ$712,98,0)</f>
        <v>17.07</v>
      </c>
      <c r="L392" s="1">
        <f>IF( SUM(VLOOKUP($A392,'5on5'!$A$3:$CZ$712,78,0), VLOOKUP($A392,'5on5'!$A$3:$CZ$712,79,0))&lt;60,"",  100*VLOOKUP($A392,'5on5'!$A$3:$CZ$712,78,0)/SUM(VLOOKUP($A392,'5on5'!$A$3:$CZ$712,78,0), VLOOKUP($A392,'5on5'!$A$3:$CZ$712,79,0))             )</f>
        <v>42.572062084257205</v>
      </c>
      <c r="M392" s="28">
        <f>60*VLOOKUP($A392,'5on5'!$A$3:$CZ$712,90,0)/VLOOKUP($A392,'5on5'!$A$3:$CZ$712,94,0)</f>
        <v>1.7118198785083392</v>
      </c>
      <c r="N392" s="28">
        <f>60*VLOOKUP($A392,'5on5'!$A$3:$CZ$712,89,0)/VLOOKUP($A392,'5on5'!$A$3:$CZ$712,94,0)</f>
        <v>1.78314570677952</v>
      </c>
      <c r="O392" s="28">
        <f t="shared" si="12"/>
        <v>-7.1325828271180836E-2</v>
      </c>
      <c r="P392" s="28">
        <f>VLOOKUP($A392,'5on5'!$A$3:$CZ$712,37,0)</f>
        <v>50.5</v>
      </c>
      <c r="Q392" s="28">
        <f>VLOOKUP($A392,'5on5'!$A$3:$CZ$712,38,0)</f>
        <v>54.78</v>
      </c>
      <c r="R392" s="4">
        <f t="shared" si="13"/>
        <v>-4.2800000000000011</v>
      </c>
      <c r="S392" s="28">
        <f>P392-VLOOKUP($A392,'5on5'!$A$3:$CZ$712,101,0)</f>
        <v>-3.5499999999999972</v>
      </c>
      <c r="T392" s="28">
        <f>Q392-VLOOKUP($A392,'5on5'!$A$3:$CZ$712,102,0)</f>
        <v>0.35999999999999943</v>
      </c>
      <c r="U392" s="3">
        <f>60*VLOOKUP($A392,'5on5'!$A$3:$CZ$712,64,0)/VLOOKUP($A392,'5on5'!$A$3:$CZ$712,94,0)</f>
        <v>2.9956847873895933</v>
      </c>
      <c r="V392" s="1">
        <f>IF( VLOOKUP($A392,'5on5'!$A$3:$CZ$712,64,0)&lt;40,"",  VLOOKUP($A392,'5on5'!$A$3:$CZ$712,19,0))</f>
        <v>9.52</v>
      </c>
      <c r="W392">
        <f>VLOOKUP($A392,'5on5'!$A$3:$CZ$712,14,0)</f>
        <v>0.78</v>
      </c>
      <c r="X392" s="1">
        <f>IF(ISERROR(VLOOKUP($A392,pp!$A$3:$CZ$712,64,0)),"",60*VLOOKUP($A392,pp!$A$3:$CZ$712,64,0)/VLOOKUP($A392,pp!$A$3:$CZ$712,94,0))</f>
        <v>6.7324955116696588</v>
      </c>
      <c r="Y392" s="1" t="str">
        <f>IF(X392="","",IF(VLOOKUP($A392,pp!$A$3:$CZ$712,64,0)&lt;20,"",  VLOOKUP($A392,pp!$A$3:$CZ$712,19,0)))</f>
        <v/>
      </c>
      <c r="Z392" s="1">
        <f>IF(ISERROR( VLOOKUP($A392,pp!$A$3:$CZ$712,14,0)  ),"",VLOOKUP($A392,pp!$A$3:$CZ$712,14,0))</f>
        <v>0.9</v>
      </c>
      <c r="AA392">
        <f>VLOOKUP($A392,'5on5'!$A$3:$CZ$712,41,0)/VLOOKUP($A392,'5on5'!$A$3:$CZ$712,94,0)</f>
        <v>3.8040441744629755E-2</v>
      </c>
      <c r="AB392" t="str">
        <f>IF(ISERROR(VLOOKUP($A392,pk!$A$3:$CZ$712,41,0)),"",IF( VLOOKUP($A392,pk!$A$3:$CZ$712,94,0)&lt;75,"",VLOOKUP($A392,pk!$A$3:$CZ$712,41,0)/VLOOKUP($A392,pk!$A$3:$CZ$712,94,0)))</f>
        <v/>
      </c>
      <c r="AC392">
        <f>(VLOOKUP($A392,allsit!$A$3:$CZ$712,84,0)+VLOOKUP($A392,allsit!$A$3:$CZ$712,85,0))    /VLOOKUP($A392,allsit!$A$3:$CZ$712,94,0)</f>
        <v>7.5909394546669104E-2</v>
      </c>
      <c r="AD392">
        <f>VLOOKUP($A392,'5on5'!$A$3:$CZ$712,93,0)</f>
        <v>0</v>
      </c>
    </row>
    <row r="393" spans="1:30">
      <c r="A393" t="s">
        <v>1309</v>
      </c>
      <c r="B393" t="s">
        <v>1310</v>
      </c>
      <c r="C393" t="s">
        <v>119</v>
      </c>
      <c r="D393" t="s">
        <v>345</v>
      </c>
      <c r="E393" s="25">
        <f>VLOOKUP($A393,allsit!$A$3:$CZ$712,10,0)</f>
        <v>3</v>
      </c>
      <c r="F393" s="25">
        <f>VLOOKUP($A393,allsit!$A$3:$CZ$712,11,0)</f>
        <v>6</v>
      </c>
      <c r="G393" s="4">
        <f>60*VLOOKUP($A393,allsit!$A$3:$CZ$712,71,0)/VLOOKUP($A393,allsit!$A$3:$CZ$712,94,0)</f>
        <v>-2.8174376546735198</v>
      </c>
      <c r="H393" s="26">
        <f>VLOOKUP($A393,'5on5'!$A$3:$CZ$712,94,0)/VLOOKUP($A393,'5on5'!$A$3:$CZ$712,5,0)</f>
        <v>8.9175714285714296</v>
      </c>
      <c r="I393" s="26">
        <f>IF( ISERROR(VLOOKUP($A393,pp!$A$3:$CZ$712,94,0)),0,  VLOOKUP($A393,pp!$A$3:$CZ$712,94,0)/VLOOKUP($A393,pp!$A$3:$CZ$712,5,0))</f>
        <v>2.6567164179104479E-2</v>
      </c>
      <c r="J393" s="26">
        <f>IF( ISERROR(VLOOKUP($A393,pk!$A$3:$CZ$712,94,0)),0,  VLOOKUP($A393,pk!$A$3:$CZ$712,94,0)/VLOOKUP($A393,pk!$A$3:$CZ$712,5,0))</f>
        <v>2.2850000000000001</v>
      </c>
      <c r="K393" s="26">
        <f>VLOOKUP($A393,allsit!$A$3:$CZ$712,98,0)</f>
        <v>16.78</v>
      </c>
      <c r="L393" s="1">
        <f>IF( SUM(VLOOKUP($A393,'5on5'!$A$3:$CZ$712,78,0), VLOOKUP($A393,'5on5'!$A$3:$CZ$712,79,0))&lt;60,"",  100*VLOOKUP($A393,'5on5'!$A$3:$CZ$712,78,0)/SUM(VLOOKUP($A393,'5on5'!$A$3:$CZ$712,78,0), VLOOKUP($A393,'5on5'!$A$3:$CZ$712,79,0))             )</f>
        <v>50.751879699248121</v>
      </c>
      <c r="M393" s="28">
        <f>60*VLOOKUP($A393,'5on5'!$A$3:$CZ$712,90,0)/VLOOKUP($A393,'5on5'!$A$3:$CZ$712,94,0)</f>
        <v>1.9223683578168302</v>
      </c>
      <c r="N393" s="28">
        <f>60*VLOOKUP($A393,'5on5'!$A$3:$CZ$712,89,0)/VLOOKUP($A393,'5on5'!$A$3:$CZ$712,94,0)</f>
        <v>0.96118417890841512</v>
      </c>
      <c r="O393" s="28">
        <f t="shared" si="12"/>
        <v>0.96118417890841512</v>
      </c>
      <c r="P393" s="28">
        <f>VLOOKUP($A393,'5on5'!$A$3:$CZ$712,37,0)</f>
        <v>49.21</v>
      </c>
      <c r="Q393" s="28">
        <f>VLOOKUP($A393,'5on5'!$A$3:$CZ$712,38,0)</f>
        <v>66.03</v>
      </c>
      <c r="R393" s="4">
        <f t="shared" si="13"/>
        <v>-16.82</v>
      </c>
      <c r="S393" s="28">
        <f>P393-VLOOKUP($A393,'5on5'!$A$3:$CZ$712,101,0)</f>
        <v>-2.8800000000000026</v>
      </c>
      <c r="T393" s="28">
        <f>Q393-VLOOKUP($A393,'5on5'!$A$3:$CZ$712,102,0)</f>
        <v>10.68</v>
      </c>
      <c r="U393" s="3">
        <f>60*VLOOKUP($A393,'5on5'!$A$3:$CZ$712,64,0)/VLOOKUP($A393,'5on5'!$A$3:$CZ$712,94,0)</f>
        <v>4.9981577303237588</v>
      </c>
      <c r="V393" s="1">
        <f>IF( VLOOKUP($A393,'5on5'!$A$3:$CZ$712,64,0)&lt;40,"",  VLOOKUP($A393,'5on5'!$A$3:$CZ$712,19,0))</f>
        <v>5.77</v>
      </c>
      <c r="W393">
        <f>VLOOKUP($A393,'5on5'!$A$3:$CZ$712,14,0)</f>
        <v>0.57999999999999996</v>
      </c>
      <c r="X393" s="1">
        <f>IF(ISERROR(VLOOKUP($A393,pp!$A$3:$CZ$712,64,0)),"",60*VLOOKUP($A393,pp!$A$3:$CZ$712,64,0)/VLOOKUP($A393,pp!$A$3:$CZ$712,94,0))</f>
        <v>0</v>
      </c>
      <c r="Y393" s="1" t="str">
        <f>IF(X393="","",IF(VLOOKUP($A393,pp!$A$3:$CZ$712,64,0)&lt;20,"",  VLOOKUP($A393,pp!$A$3:$CZ$712,19,0)))</f>
        <v/>
      </c>
      <c r="Z393" s="1">
        <f>IF(ISERROR( VLOOKUP($A393,pp!$A$3:$CZ$712,14,0)  ),"",VLOOKUP($A393,pp!$A$3:$CZ$712,14,0))</f>
        <v>0</v>
      </c>
      <c r="AA393">
        <f>VLOOKUP($A393,'5on5'!$A$3:$CZ$712,41,0)/VLOOKUP($A393,'5on5'!$A$3:$CZ$712,94,0)</f>
        <v>2.5631578104224402E-2</v>
      </c>
      <c r="AB393">
        <f>IF(ISERROR(VLOOKUP($A393,pk!$A$3:$CZ$712,41,0)),"",IF( VLOOKUP($A393,pk!$A$3:$CZ$712,94,0)&lt;75,"",VLOOKUP($A393,pk!$A$3:$CZ$712,41,0)/VLOOKUP($A393,pk!$A$3:$CZ$712,94,0)))</f>
        <v>6.4358347277641914E-3</v>
      </c>
      <c r="AC393">
        <f>(VLOOKUP($A393,allsit!$A$3:$CZ$712,84,0)+VLOOKUP($A393,allsit!$A$3:$CZ$712,85,0))    /VLOOKUP($A393,allsit!$A$3:$CZ$712,94,0)</f>
        <v>0.2424011675867758</v>
      </c>
      <c r="AD393">
        <f>VLOOKUP($A393,'5on5'!$A$3:$CZ$712,93,0)</f>
        <v>-0.77</v>
      </c>
    </row>
    <row r="394" spans="1:30">
      <c r="A394" t="s">
        <v>263</v>
      </c>
      <c r="B394" t="s">
        <v>264</v>
      </c>
      <c r="C394" t="s">
        <v>100</v>
      </c>
      <c r="D394" t="s">
        <v>230</v>
      </c>
      <c r="E394" s="25">
        <f>VLOOKUP($A394,allsit!$A$3:$CZ$712,10,0)</f>
        <v>22</v>
      </c>
      <c r="F394" s="25">
        <f>VLOOKUP($A394,allsit!$A$3:$CZ$712,11,0)</f>
        <v>59</v>
      </c>
      <c r="G394" s="4">
        <f>60*VLOOKUP($A394,allsit!$A$3:$CZ$712,71,0)/VLOOKUP($A394,allsit!$A$3:$CZ$712,94,0)</f>
        <v>1.939738781844045</v>
      </c>
      <c r="H394" s="26">
        <f>VLOOKUP($A394,'5on5'!$A$3:$CZ$712,94,0)/VLOOKUP($A394,'5on5'!$A$3:$CZ$712,5,0)</f>
        <v>14.173048780487806</v>
      </c>
      <c r="I394" s="26">
        <f>IF( ISERROR(VLOOKUP($A394,pp!$A$3:$CZ$712,94,0)),0,  VLOOKUP($A394,pp!$A$3:$CZ$712,94,0)/VLOOKUP($A394,pp!$A$3:$CZ$712,5,0))</f>
        <v>3.3644444444444441</v>
      </c>
      <c r="J394" s="26">
        <f>IF( ISERROR(VLOOKUP($A394,pk!$A$3:$CZ$712,94,0)),0,  VLOOKUP($A394,pk!$A$3:$CZ$712,94,0)/VLOOKUP($A394,pk!$A$3:$CZ$712,5,0))</f>
        <v>5.3414634146341462E-2</v>
      </c>
      <c r="K394" s="26">
        <f>VLOOKUP($A394,allsit!$A$3:$CZ$712,98,0)</f>
        <v>17.7</v>
      </c>
      <c r="L394" s="1" t="str">
        <f>IF( SUM(VLOOKUP($A394,'5on5'!$A$3:$CZ$712,78,0), VLOOKUP($A394,'5on5'!$A$3:$CZ$712,79,0))&lt;60,"",  100*VLOOKUP($A394,'5on5'!$A$3:$CZ$712,78,0)/SUM(VLOOKUP($A394,'5on5'!$A$3:$CZ$712,78,0), VLOOKUP($A394,'5on5'!$A$3:$CZ$712,79,0))             )</f>
        <v/>
      </c>
      <c r="M394" s="28">
        <f>60*VLOOKUP($A394,'5on5'!$A$3:$CZ$712,90,0)/VLOOKUP($A394,'5on5'!$A$3:$CZ$712,94,0)</f>
        <v>1.6004267804747931</v>
      </c>
      <c r="N394" s="28">
        <f>60*VLOOKUP($A394,'5on5'!$A$3:$CZ$712,89,0)/VLOOKUP($A394,'5on5'!$A$3:$CZ$712,94,0)</f>
        <v>1.7036801211505863</v>
      </c>
      <c r="O394" s="28">
        <f t="shared" si="12"/>
        <v>-0.10325334067579317</v>
      </c>
      <c r="P394" s="28">
        <f>VLOOKUP($A394,'5on5'!$A$3:$CZ$712,37,0)</f>
        <v>60.97</v>
      </c>
      <c r="Q394" s="28">
        <f>VLOOKUP($A394,'5on5'!$A$3:$CZ$712,38,0)</f>
        <v>52.87</v>
      </c>
      <c r="R394" s="4">
        <f t="shared" si="13"/>
        <v>8.1000000000000014</v>
      </c>
      <c r="S394" s="28">
        <f>P394-VLOOKUP($A394,'5on5'!$A$3:$CZ$712,101,0)</f>
        <v>5.32</v>
      </c>
      <c r="T394" s="28">
        <f>Q394-VLOOKUP($A394,'5on5'!$A$3:$CZ$712,102,0)</f>
        <v>-2.1799999999999997</v>
      </c>
      <c r="U394" s="3">
        <f>60*VLOOKUP($A394,'5on5'!$A$3:$CZ$712,64,0)/VLOOKUP($A394,'5on5'!$A$3:$CZ$712,94,0)</f>
        <v>7.176107176967621</v>
      </c>
      <c r="V394" s="1">
        <f>IF( VLOOKUP($A394,'5on5'!$A$3:$CZ$712,64,0)&lt;40,"",  VLOOKUP($A394,'5on5'!$A$3:$CZ$712,19,0))</f>
        <v>6.47</v>
      </c>
      <c r="W394">
        <f>VLOOKUP($A394,'5on5'!$A$3:$CZ$712,14,0)</f>
        <v>1.65</v>
      </c>
      <c r="X394" s="1">
        <f>IF(ISERROR(VLOOKUP($A394,pp!$A$3:$CZ$712,64,0)),"",60*VLOOKUP($A394,pp!$A$3:$CZ$712,64,0)/VLOOKUP($A394,pp!$A$3:$CZ$712,94,0))</f>
        <v>13.650374284456188</v>
      </c>
      <c r="Y394" s="1">
        <f>IF(X394="","",IF(VLOOKUP($A394,pp!$A$3:$CZ$712,64,0)&lt;20,"",  VLOOKUP($A394,pp!$A$3:$CZ$712,19,0)))</f>
        <v>16.13</v>
      </c>
      <c r="Z394" s="1">
        <f>IF(ISERROR( VLOOKUP($A394,pp!$A$3:$CZ$712,14,0)  ),"",VLOOKUP($A394,pp!$A$3:$CZ$712,14,0))</f>
        <v>4.84</v>
      </c>
      <c r="AA394">
        <f>VLOOKUP($A394,'5on5'!$A$3:$CZ$712,41,0)/VLOOKUP($A394,'5on5'!$A$3:$CZ$712,94,0)</f>
        <v>7.0556449461791959E-2</v>
      </c>
      <c r="AB394" t="str">
        <f>IF(ISERROR(VLOOKUP($A394,pk!$A$3:$CZ$712,41,0)),"",IF( VLOOKUP($A394,pk!$A$3:$CZ$712,94,0)&lt;75,"",VLOOKUP($A394,pk!$A$3:$CZ$712,41,0)/VLOOKUP($A394,pk!$A$3:$CZ$712,94,0)))</f>
        <v/>
      </c>
      <c r="AC394">
        <f>(VLOOKUP($A394,allsit!$A$3:$CZ$712,84,0)+VLOOKUP($A394,allsit!$A$3:$CZ$712,85,0))    /VLOOKUP($A394,allsit!$A$3:$CZ$712,94,0)</f>
        <v>0.12543644122591491</v>
      </c>
      <c r="AD394">
        <f>VLOOKUP($A394,'5on5'!$A$3:$CZ$712,93,0)</f>
        <v>0.05</v>
      </c>
    </row>
    <row r="395" spans="1:30">
      <c r="A395" t="s">
        <v>580</v>
      </c>
      <c r="B395" t="s">
        <v>581</v>
      </c>
      <c r="C395" t="s">
        <v>100</v>
      </c>
      <c r="D395" t="s">
        <v>256</v>
      </c>
      <c r="E395" s="25">
        <f>VLOOKUP($A395,allsit!$A$3:$CZ$712,10,0)</f>
        <v>31</v>
      </c>
      <c r="F395" s="25">
        <f>VLOOKUP($A395,allsit!$A$3:$CZ$712,11,0)</f>
        <v>32</v>
      </c>
      <c r="G395" s="4">
        <f>60*VLOOKUP($A395,allsit!$A$3:$CZ$712,71,0)/VLOOKUP($A395,allsit!$A$3:$CZ$712,94,0)</f>
        <v>1.8877915141469255</v>
      </c>
      <c r="H395" s="26">
        <f>VLOOKUP($A395,'5on5'!$A$3:$CZ$712,94,0)/VLOOKUP($A395,'5on5'!$A$3:$CZ$712,5,0)</f>
        <v>12.721012658227849</v>
      </c>
      <c r="I395" s="26">
        <f>IF( ISERROR(VLOOKUP($A395,pp!$A$3:$CZ$712,94,0)),0,  VLOOKUP($A395,pp!$A$3:$CZ$712,94,0)/VLOOKUP($A395,pp!$A$3:$CZ$712,5,0))</f>
        <v>3.0713513513513515</v>
      </c>
      <c r="J395" s="26">
        <f>IF( ISERROR(VLOOKUP($A395,pk!$A$3:$CZ$712,94,0)),0,  VLOOKUP($A395,pk!$A$3:$CZ$712,94,0)/VLOOKUP($A395,pk!$A$3:$CZ$712,5,0))</f>
        <v>6.5584415584415579E-2</v>
      </c>
      <c r="K395" s="26">
        <f>VLOOKUP($A395,allsit!$A$3:$CZ$712,98,0)</f>
        <v>17.82</v>
      </c>
      <c r="L395" s="1" t="str">
        <f>IF( SUM(VLOOKUP($A395,'5on5'!$A$3:$CZ$712,78,0), VLOOKUP($A395,'5on5'!$A$3:$CZ$712,79,0))&lt;60,"",  100*VLOOKUP($A395,'5on5'!$A$3:$CZ$712,78,0)/SUM(VLOOKUP($A395,'5on5'!$A$3:$CZ$712,78,0), VLOOKUP($A395,'5on5'!$A$3:$CZ$712,79,0))             )</f>
        <v/>
      </c>
      <c r="M395" s="28">
        <f>60*VLOOKUP($A395,'5on5'!$A$3:$CZ$712,90,0)/VLOOKUP($A395,'5on5'!$A$3:$CZ$712,94,0)</f>
        <v>1.731412195510269</v>
      </c>
      <c r="N395" s="28">
        <f>60*VLOOKUP($A395,'5on5'!$A$3:$CZ$712,89,0)/VLOOKUP($A395,'5on5'!$A$3:$CZ$712,94,0)</f>
        <v>1.1343735074032797</v>
      </c>
      <c r="O395" s="28">
        <f t="shared" si="12"/>
        <v>0.59703868810698935</v>
      </c>
      <c r="P395" s="28">
        <f>VLOOKUP($A395,'5on5'!$A$3:$CZ$712,37,0)</f>
        <v>56.3</v>
      </c>
      <c r="Q395" s="28">
        <f>VLOOKUP($A395,'5on5'!$A$3:$CZ$712,38,0)</f>
        <v>53.38</v>
      </c>
      <c r="R395" s="4">
        <f t="shared" si="13"/>
        <v>2.9199999999999946</v>
      </c>
      <c r="S395" s="28">
        <f>P395-VLOOKUP($A395,'5on5'!$A$3:$CZ$712,101,0)</f>
        <v>-6.0000000000002274E-2</v>
      </c>
      <c r="T395" s="28">
        <f>Q395-VLOOKUP($A395,'5on5'!$A$3:$CZ$712,102,0)</f>
        <v>1.1700000000000017</v>
      </c>
      <c r="U395" s="3">
        <f>60*VLOOKUP($A395,'5on5'!$A$3:$CZ$712,64,0)/VLOOKUP($A395,'5on5'!$A$3:$CZ$712,94,0)</f>
        <v>10.627288648304409</v>
      </c>
      <c r="V395" s="1">
        <f>IF( VLOOKUP($A395,'5on5'!$A$3:$CZ$712,64,0)&lt;40,"",  VLOOKUP($A395,'5on5'!$A$3:$CZ$712,19,0))</f>
        <v>8.43</v>
      </c>
      <c r="W395">
        <f>VLOOKUP($A395,'5on5'!$A$3:$CZ$712,14,0)</f>
        <v>1.07</v>
      </c>
      <c r="X395" s="1">
        <f>IF(ISERROR(VLOOKUP($A395,pp!$A$3:$CZ$712,64,0)),"",60*VLOOKUP($A395,pp!$A$3:$CZ$712,64,0)/VLOOKUP($A395,pp!$A$3:$CZ$712,94,0))</f>
        <v>19.271383315733896</v>
      </c>
      <c r="Y395" s="1">
        <f>IF(X395="","",IF(VLOOKUP($A395,pp!$A$3:$CZ$712,64,0)&lt;20,"",  VLOOKUP($A395,pp!$A$3:$CZ$712,19,0)))</f>
        <v>13.7</v>
      </c>
      <c r="Z395" s="1">
        <f>IF(ISERROR( VLOOKUP($A395,pp!$A$3:$CZ$712,14,0)  ),"",VLOOKUP($A395,pp!$A$3:$CZ$712,14,0))</f>
        <v>2.9</v>
      </c>
      <c r="AA395">
        <f>VLOOKUP($A395,'5on5'!$A$3:$CZ$712,41,0)/VLOOKUP($A395,'5on5'!$A$3:$CZ$712,94,0)</f>
        <v>6.7664384652125459E-2</v>
      </c>
      <c r="AB395" t="str">
        <f>IF(ISERROR(VLOOKUP($A395,pk!$A$3:$CZ$712,41,0)),"",IF( VLOOKUP($A395,pk!$A$3:$CZ$712,94,0)&lt;75,"",VLOOKUP($A395,pk!$A$3:$CZ$712,41,0)/VLOOKUP($A395,pk!$A$3:$CZ$712,94,0)))</f>
        <v/>
      </c>
      <c r="AC395">
        <f>(VLOOKUP($A395,allsit!$A$3:$CZ$712,84,0)+VLOOKUP($A395,allsit!$A$3:$CZ$712,85,0))    /VLOOKUP($A395,allsit!$A$3:$CZ$712,94,0)</f>
        <v>6.6763358427147368E-2</v>
      </c>
      <c r="AD395">
        <f>VLOOKUP($A395,'5on5'!$A$3:$CZ$712,93,0)</f>
        <v>-0.06</v>
      </c>
    </row>
    <row r="396" spans="1:30">
      <c r="A396" t="s">
        <v>805</v>
      </c>
      <c r="B396" t="s">
        <v>806</v>
      </c>
      <c r="C396" t="s">
        <v>100</v>
      </c>
      <c r="D396" t="s">
        <v>195</v>
      </c>
      <c r="E396" s="25">
        <f>VLOOKUP($A396,allsit!$A$3:$CZ$712,10,0)</f>
        <v>19</v>
      </c>
      <c r="F396" s="25">
        <f>VLOOKUP($A396,allsit!$A$3:$CZ$712,11,0)</f>
        <v>15</v>
      </c>
      <c r="G396" s="4">
        <f>60*VLOOKUP($A396,allsit!$A$3:$CZ$712,71,0)/VLOOKUP($A396,allsit!$A$3:$CZ$712,94,0)</f>
        <v>0.264569706768575</v>
      </c>
      <c r="H396" s="26">
        <f>VLOOKUP($A396,'5on5'!$A$3:$CZ$712,94,0)/VLOOKUP($A396,'5on5'!$A$3:$CZ$712,5,0)</f>
        <v>12.633780487804879</v>
      </c>
      <c r="I396" s="26">
        <f>IF( ISERROR(VLOOKUP($A396,pp!$A$3:$CZ$712,94,0)),0,  VLOOKUP($A396,pp!$A$3:$CZ$712,94,0)/VLOOKUP($A396,pp!$A$3:$CZ$712,5,0))</f>
        <v>1.4935</v>
      </c>
      <c r="J396" s="26">
        <f>IF( ISERROR(VLOOKUP($A396,pk!$A$3:$CZ$712,94,0)),0,  VLOOKUP($A396,pk!$A$3:$CZ$712,94,0)/VLOOKUP($A396,pk!$A$3:$CZ$712,5,0))</f>
        <v>1.640759493670886</v>
      </c>
      <c r="K396" s="26">
        <f>VLOOKUP($A396,allsit!$A$3:$CZ$712,98,0)</f>
        <v>17.600000000000001</v>
      </c>
      <c r="L396" s="1" t="str">
        <f>IF( SUM(VLOOKUP($A396,'5on5'!$A$3:$CZ$712,78,0), VLOOKUP($A396,'5on5'!$A$3:$CZ$712,79,0))&lt;60,"",  100*VLOOKUP($A396,'5on5'!$A$3:$CZ$712,78,0)/SUM(VLOOKUP($A396,'5on5'!$A$3:$CZ$712,78,0), VLOOKUP($A396,'5on5'!$A$3:$CZ$712,79,0))             )</f>
        <v/>
      </c>
      <c r="M396" s="28">
        <f>60*VLOOKUP($A396,'5on5'!$A$3:$CZ$712,90,0)/VLOOKUP($A396,'5on5'!$A$3:$CZ$712,94,0)</f>
        <v>1.6795853161771093</v>
      </c>
      <c r="N396" s="28">
        <f>60*VLOOKUP($A396,'5on5'!$A$3:$CZ$712,89,0)/VLOOKUP($A396,'5on5'!$A$3:$CZ$712,94,0)</f>
        <v>0.86875102560884965</v>
      </c>
      <c r="O396" s="28">
        <f t="shared" si="12"/>
        <v>0.81083429056825962</v>
      </c>
      <c r="P396" s="28">
        <f>VLOOKUP($A396,'5on5'!$A$3:$CZ$712,37,0)</f>
        <v>54.09</v>
      </c>
      <c r="Q396" s="28">
        <f>VLOOKUP($A396,'5on5'!$A$3:$CZ$712,38,0)</f>
        <v>53.86</v>
      </c>
      <c r="R396" s="4">
        <f t="shared" si="13"/>
        <v>0.23000000000000398</v>
      </c>
      <c r="S396" s="28">
        <f>P396-VLOOKUP($A396,'5on5'!$A$3:$CZ$712,101,0)</f>
        <v>0.43000000000000682</v>
      </c>
      <c r="T396" s="28">
        <f>Q396-VLOOKUP($A396,'5on5'!$A$3:$CZ$712,102,0)</f>
        <v>-0.92999999999999972</v>
      </c>
      <c r="U396" s="3">
        <f>60*VLOOKUP($A396,'5on5'!$A$3:$CZ$712,64,0)/VLOOKUP($A396,'5on5'!$A$3:$CZ$712,94,0)</f>
        <v>6.0812571792619474</v>
      </c>
      <c r="V396" s="1">
        <f>IF( VLOOKUP($A396,'5on5'!$A$3:$CZ$712,64,0)&lt;40,"",  VLOOKUP($A396,'5on5'!$A$3:$CZ$712,19,0))</f>
        <v>9.52</v>
      </c>
      <c r="W396">
        <f>VLOOKUP($A396,'5on5'!$A$3:$CZ$712,14,0)</f>
        <v>0.46</v>
      </c>
      <c r="X396" s="1">
        <f>IF(ISERROR(VLOOKUP($A396,pp!$A$3:$CZ$712,64,0)),"",60*VLOOKUP($A396,pp!$A$3:$CZ$712,64,0)/VLOOKUP($A396,pp!$A$3:$CZ$712,94,0))</f>
        <v>9.0391697355205896</v>
      </c>
      <c r="Y396" s="1" t="str">
        <f>IF(X396="","",IF(VLOOKUP($A396,pp!$A$3:$CZ$712,64,0)&lt;20,"",  VLOOKUP($A396,pp!$A$3:$CZ$712,19,0)))</f>
        <v/>
      </c>
      <c r="Z396" s="1">
        <f>IF(ISERROR( VLOOKUP($A396,pp!$A$3:$CZ$712,14,0)  ),"",VLOOKUP($A396,pp!$A$3:$CZ$712,14,0))</f>
        <v>2.5099999999999998</v>
      </c>
      <c r="AA396">
        <f>VLOOKUP($A396,'5on5'!$A$3:$CZ$712,41,0)/VLOOKUP($A396,'5on5'!$A$3:$CZ$712,94,0)</f>
        <v>2.7027809685608657E-2</v>
      </c>
      <c r="AB396">
        <f>IF(ISERROR(VLOOKUP($A396,pk!$A$3:$CZ$712,41,0)),"",IF( VLOOKUP($A396,pk!$A$3:$CZ$712,94,0)&lt;75,"",VLOOKUP($A396,pk!$A$3:$CZ$712,41,0)/VLOOKUP($A396,pk!$A$3:$CZ$712,94,0)))</f>
        <v>7.7148588180836284E-3</v>
      </c>
      <c r="AC396">
        <f>(VLOOKUP($A396,allsit!$A$3:$CZ$712,84,0)+VLOOKUP($A396,allsit!$A$3:$CZ$712,85,0))    /VLOOKUP($A396,allsit!$A$3:$CZ$712,94,0)</f>
        <v>0.12346586315866832</v>
      </c>
      <c r="AD396">
        <f>VLOOKUP($A396,'5on5'!$A$3:$CZ$712,93,0)</f>
        <v>0.23</v>
      </c>
    </row>
    <row r="397" spans="1:30">
      <c r="A397" t="s">
        <v>1252</v>
      </c>
      <c r="B397" t="s">
        <v>1253</v>
      </c>
      <c r="C397" t="s">
        <v>100</v>
      </c>
      <c r="D397" t="s">
        <v>282</v>
      </c>
      <c r="E397" s="25">
        <f>VLOOKUP($A397,allsit!$A$3:$CZ$712,10,0)</f>
        <v>10</v>
      </c>
      <c r="F397" s="25">
        <f>VLOOKUP($A397,allsit!$A$3:$CZ$712,11,0)</f>
        <v>19</v>
      </c>
      <c r="G397" s="4">
        <f>60*VLOOKUP($A397,allsit!$A$3:$CZ$712,71,0)/VLOOKUP($A397,allsit!$A$3:$CZ$712,94,0)</f>
        <v>1.115898453240755</v>
      </c>
      <c r="H397" s="26">
        <f>VLOOKUP($A397,'5on5'!$A$3:$CZ$712,94,0)/VLOOKUP($A397,'5on5'!$A$3:$CZ$712,5,0)</f>
        <v>11.332911392405062</v>
      </c>
      <c r="I397" s="26">
        <f>IF( ISERROR(VLOOKUP($A397,pp!$A$3:$CZ$712,94,0)),0,  VLOOKUP($A397,pp!$A$3:$CZ$712,94,0)/VLOOKUP($A397,pp!$A$3:$CZ$712,5,0))</f>
        <v>0.10371794871794872</v>
      </c>
      <c r="J397" s="26">
        <f>IF( ISERROR(VLOOKUP($A397,pk!$A$3:$CZ$712,94,0)),0,  VLOOKUP($A397,pk!$A$3:$CZ$712,94,0)/VLOOKUP($A397,pk!$A$3:$CZ$712,5,0))</f>
        <v>0.60493506493506488</v>
      </c>
      <c r="K397" s="26">
        <f>VLOOKUP($A397,allsit!$A$3:$CZ$712,98,0)</f>
        <v>17.29</v>
      </c>
      <c r="L397" s="1" t="str">
        <f>IF( SUM(VLOOKUP($A397,'5on5'!$A$3:$CZ$712,78,0), VLOOKUP($A397,'5on5'!$A$3:$CZ$712,79,0))&lt;60,"",  100*VLOOKUP($A397,'5on5'!$A$3:$CZ$712,78,0)/SUM(VLOOKUP($A397,'5on5'!$A$3:$CZ$712,78,0), VLOOKUP($A397,'5on5'!$A$3:$CZ$712,79,0))             )</f>
        <v/>
      </c>
      <c r="M397" s="28">
        <f>60*VLOOKUP($A397,'5on5'!$A$3:$CZ$712,90,0)/VLOOKUP($A397,'5on5'!$A$3:$CZ$712,94,0)</f>
        <v>1.6754160616553111</v>
      </c>
      <c r="N397" s="28">
        <f>60*VLOOKUP($A397,'5on5'!$A$3:$CZ$712,89,0)/VLOOKUP($A397,'5on5'!$A$3:$CZ$712,94,0)</f>
        <v>0.73718306712833692</v>
      </c>
      <c r="O397" s="28">
        <f t="shared" si="12"/>
        <v>0.93823299452697417</v>
      </c>
      <c r="P397" s="28">
        <f>VLOOKUP($A397,'5on5'!$A$3:$CZ$712,37,0)</f>
        <v>50.26</v>
      </c>
      <c r="Q397" s="28">
        <f>VLOOKUP($A397,'5on5'!$A$3:$CZ$712,38,0)</f>
        <v>59.58</v>
      </c>
      <c r="R397" s="4">
        <f t="shared" si="13"/>
        <v>-9.32</v>
      </c>
      <c r="S397" s="28">
        <f>P397-VLOOKUP($A397,'5on5'!$A$3:$CZ$712,101,0)</f>
        <v>-2.8700000000000045</v>
      </c>
      <c r="T397" s="28">
        <f>Q397-VLOOKUP($A397,'5on5'!$A$3:$CZ$712,102,0)</f>
        <v>1.6000000000000014</v>
      </c>
      <c r="U397" s="3">
        <f>60*VLOOKUP($A397,'5on5'!$A$3:$CZ$712,64,0)/VLOOKUP($A397,'5on5'!$A$3:$CZ$712,94,0)</f>
        <v>5.8974645370266954</v>
      </c>
      <c r="V397" s="1">
        <f>IF( VLOOKUP($A397,'5on5'!$A$3:$CZ$712,64,0)&lt;40,"",  VLOOKUP($A397,'5on5'!$A$3:$CZ$712,19,0))</f>
        <v>10.23</v>
      </c>
      <c r="W397">
        <f>VLOOKUP($A397,'5on5'!$A$3:$CZ$712,14,0)</f>
        <v>1.21</v>
      </c>
      <c r="X397" s="1">
        <f>IF(ISERROR(VLOOKUP($A397,pp!$A$3:$CZ$712,64,0)),"",60*VLOOKUP($A397,pp!$A$3:$CZ$712,64,0)/VLOOKUP($A397,pp!$A$3:$CZ$712,94,0))</f>
        <v>7.4165636588380721</v>
      </c>
      <c r="Y397" s="1" t="str">
        <f>IF(X397="","",IF(VLOOKUP($A397,pp!$A$3:$CZ$712,64,0)&lt;20,"",  VLOOKUP($A397,pp!$A$3:$CZ$712,19,0)))</f>
        <v/>
      </c>
      <c r="Z397" s="1">
        <f>IF(ISERROR( VLOOKUP($A397,pp!$A$3:$CZ$712,14,0)  ),"",VLOOKUP($A397,pp!$A$3:$CZ$712,14,0))</f>
        <v>0</v>
      </c>
      <c r="AA397">
        <f>VLOOKUP($A397,'5on5'!$A$3:$CZ$712,41,0)/VLOOKUP($A397,'5on5'!$A$3:$CZ$712,94,0)</f>
        <v>3.4625265274209761E-2</v>
      </c>
      <c r="AB397" t="str">
        <f>IF(ISERROR(VLOOKUP($A397,pk!$A$3:$CZ$712,41,0)),"",IF( VLOOKUP($A397,pk!$A$3:$CZ$712,94,0)&lt;75,"",VLOOKUP($A397,pk!$A$3:$CZ$712,41,0)/VLOOKUP($A397,pk!$A$3:$CZ$712,94,0)))</f>
        <v/>
      </c>
      <c r="AC397">
        <f>(VLOOKUP($A397,allsit!$A$3:$CZ$712,84,0)+VLOOKUP($A397,allsit!$A$3:$CZ$712,85,0))    /VLOOKUP($A397,allsit!$A$3:$CZ$712,94,0)</f>
        <v>0.25004391267061366</v>
      </c>
      <c r="AD397">
        <f>VLOOKUP($A397,'5on5'!$A$3:$CZ$712,93,0)</f>
        <v>0.6</v>
      </c>
    </row>
    <row r="398" spans="1:30">
      <c r="A398" t="s">
        <v>601</v>
      </c>
      <c r="B398" t="s">
        <v>602</v>
      </c>
      <c r="C398" t="s">
        <v>273</v>
      </c>
      <c r="D398" t="s">
        <v>81</v>
      </c>
      <c r="E398" s="25">
        <f>VLOOKUP($A398,allsit!$A$3:$CZ$712,10,0)</f>
        <v>9</v>
      </c>
      <c r="F398" s="25">
        <f>VLOOKUP($A398,allsit!$A$3:$CZ$712,11,0)</f>
        <v>16</v>
      </c>
      <c r="G398" s="4">
        <f>60*VLOOKUP($A398,allsit!$A$3:$CZ$712,71,0)/VLOOKUP($A398,allsit!$A$3:$CZ$712,94,0)</f>
        <v>1.5447196333865403</v>
      </c>
      <c r="H398" s="26">
        <f>VLOOKUP($A398,'5on5'!$A$3:$CZ$712,94,0)/VLOOKUP($A398,'5on5'!$A$3:$CZ$712,5,0)</f>
        <v>8.9390384615384608</v>
      </c>
      <c r="I398" s="26">
        <f>IF( ISERROR(VLOOKUP($A398,pp!$A$3:$CZ$712,94,0)),0,  VLOOKUP($A398,pp!$A$3:$CZ$712,94,0)/VLOOKUP($A398,pp!$A$3:$CZ$712,5,0))</f>
        <v>2.1030769230769231</v>
      </c>
      <c r="J398" s="26">
        <f>IF( ISERROR(VLOOKUP($A398,pk!$A$3:$CZ$712,94,0)),0,  VLOOKUP($A398,pk!$A$3:$CZ$712,94,0)/VLOOKUP($A398,pk!$A$3:$CZ$712,5,0))</f>
        <v>0</v>
      </c>
      <c r="K398" s="26">
        <f>VLOOKUP($A398,allsit!$A$3:$CZ$712,98,0)</f>
        <v>16.8</v>
      </c>
      <c r="L398" s="1" t="str">
        <f>IF( SUM(VLOOKUP($A398,'5on5'!$A$3:$CZ$712,78,0), VLOOKUP($A398,'5on5'!$A$3:$CZ$712,79,0))&lt;60,"",  100*VLOOKUP($A398,'5on5'!$A$3:$CZ$712,78,0)/SUM(VLOOKUP($A398,'5on5'!$A$3:$CZ$712,78,0), VLOOKUP($A398,'5on5'!$A$3:$CZ$712,79,0))             )</f>
        <v/>
      </c>
      <c r="M398" s="28">
        <f>60*VLOOKUP($A398,'5on5'!$A$3:$CZ$712,90,0)/VLOOKUP($A398,'5on5'!$A$3:$CZ$712,94,0)</f>
        <v>1.0326355872039241</v>
      </c>
      <c r="N398" s="28">
        <f>60*VLOOKUP($A398,'5on5'!$A$3:$CZ$712,89,0)/VLOOKUP($A398,'5on5'!$A$3:$CZ$712,94,0)</f>
        <v>1.5489533808058862</v>
      </c>
      <c r="O398" s="28">
        <f t="shared" si="12"/>
        <v>-0.51631779360196206</v>
      </c>
      <c r="P398" s="28">
        <f>VLOOKUP($A398,'5on5'!$A$3:$CZ$712,37,0)</f>
        <v>53.44</v>
      </c>
      <c r="Q398" s="28">
        <f>VLOOKUP($A398,'5on5'!$A$3:$CZ$712,38,0)</f>
        <v>47.63</v>
      </c>
      <c r="R398" s="4">
        <f t="shared" si="13"/>
        <v>5.8099999999999952</v>
      </c>
      <c r="S398" s="28">
        <f>P398-VLOOKUP($A398,'5on5'!$A$3:$CZ$712,101,0)</f>
        <v>1.7999999999999972</v>
      </c>
      <c r="T398" s="28">
        <f>Q398-VLOOKUP($A398,'5on5'!$A$3:$CZ$712,102,0)</f>
        <v>1.0100000000000051</v>
      </c>
      <c r="U398" s="3">
        <f>60*VLOOKUP($A398,'5on5'!$A$3:$CZ$712,64,0)/VLOOKUP($A398,'5on5'!$A$3:$CZ$712,94,0)</f>
        <v>5.0340984876191301</v>
      </c>
      <c r="V398" s="1" t="str">
        <f>IF( VLOOKUP($A398,'5on5'!$A$3:$CZ$712,64,0)&lt;40,"",  VLOOKUP($A398,'5on5'!$A$3:$CZ$712,19,0))</f>
        <v/>
      </c>
      <c r="W398">
        <f>VLOOKUP($A398,'5on5'!$A$3:$CZ$712,14,0)</f>
        <v>1.29</v>
      </c>
      <c r="X398" s="1">
        <f>IF(ISERROR(VLOOKUP($A398,pp!$A$3:$CZ$712,64,0)),"",60*VLOOKUP($A398,pp!$A$3:$CZ$712,64,0)/VLOOKUP($A398,pp!$A$3:$CZ$712,94,0))</f>
        <v>6.5837600585223113</v>
      </c>
      <c r="Y398" s="1" t="str">
        <f>IF(X398="","",IF(VLOOKUP($A398,pp!$A$3:$CZ$712,64,0)&lt;20,"",  VLOOKUP($A398,pp!$A$3:$CZ$712,19,0)))</f>
        <v/>
      </c>
      <c r="Z398" s="1">
        <f>IF(ISERROR( VLOOKUP($A398,pp!$A$3:$CZ$712,14,0)  ),"",VLOOKUP($A398,pp!$A$3:$CZ$712,14,0))</f>
        <v>3.29</v>
      </c>
      <c r="AA398">
        <f>VLOOKUP($A398,'5on5'!$A$3:$CZ$712,41,0)/VLOOKUP($A398,'5on5'!$A$3:$CZ$712,94,0)</f>
        <v>3.0118537960114451E-2</v>
      </c>
      <c r="AB398" t="str">
        <f>IF(ISERROR(VLOOKUP($A398,pk!$A$3:$CZ$712,41,0)),"",IF( VLOOKUP($A398,pk!$A$3:$CZ$712,94,0)&lt;75,"",VLOOKUP($A398,pk!$A$3:$CZ$712,41,0)/VLOOKUP($A398,pk!$A$3:$CZ$712,94,0)))</f>
        <v/>
      </c>
      <c r="AC398">
        <f>(VLOOKUP($A398,allsit!$A$3:$CZ$712,84,0)+VLOOKUP($A398,allsit!$A$3:$CZ$712,85,0))    /VLOOKUP($A398,allsit!$A$3:$CZ$712,94,0)</f>
        <v>9.2683178003192423E-2</v>
      </c>
      <c r="AD398">
        <f>VLOOKUP($A398,'5on5'!$A$3:$CZ$712,93,0)</f>
        <v>-0.26</v>
      </c>
    </row>
    <row r="399" spans="1:30">
      <c r="A399" t="s">
        <v>966</v>
      </c>
      <c r="B399" t="s">
        <v>967</v>
      </c>
      <c r="C399" t="s">
        <v>68</v>
      </c>
      <c r="D399" t="s">
        <v>544</v>
      </c>
      <c r="E399" s="25">
        <f>VLOOKUP($A399,allsit!$A$3:$CZ$712,10,0)</f>
        <v>4</v>
      </c>
      <c r="F399" s="25">
        <f>VLOOKUP($A399,allsit!$A$3:$CZ$712,11,0)</f>
        <v>16</v>
      </c>
      <c r="G399" s="4">
        <f>60*VLOOKUP($A399,allsit!$A$3:$CZ$712,71,0)/VLOOKUP($A399,allsit!$A$3:$CZ$712,94,0)</f>
        <v>-1.5322916272558738</v>
      </c>
      <c r="H399" s="26">
        <f>VLOOKUP($A399,'5on5'!$A$3:$CZ$712,94,0)/VLOOKUP($A399,'5on5'!$A$3:$CZ$712,5,0)</f>
        <v>11.782205882352942</v>
      </c>
      <c r="I399" s="26">
        <f>IF( ISERROR(VLOOKUP($A399,pp!$A$3:$CZ$712,94,0)),0,  VLOOKUP($A399,pp!$A$3:$CZ$712,94,0)/VLOOKUP($A399,pp!$A$3:$CZ$712,5,0))</f>
        <v>1.4313432835820896</v>
      </c>
      <c r="J399" s="26">
        <f>IF( ISERROR(VLOOKUP($A399,pk!$A$3:$CZ$712,94,0)),0,  VLOOKUP($A399,pk!$A$3:$CZ$712,94,0)/VLOOKUP($A399,pk!$A$3:$CZ$712,5,0))</f>
        <v>1.7223529411764706</v>
      </c>
      <c r="K399" s="26">
        <f>VLOOKUP($A399,allsit!$A$3:$CZ$712,98,0)</f>
        <v>17.27</v>
      </c>
      <c r="L399" s="1">
        <f>IF( SUM(VLOOKUP($A399,'5on5'!$A$3:$CZ$712,78,0), VLOOKUP($A399,'5on5'!$A$3:$CZ$712,79,0))&lt;60,"",  100*VLOOKUP($A399,'5on5'!$A$3:$CZ$712,78,0)/SUM(VLOOKUP($A399,'5on5'!$A$3:$CZ$712,78,0), VLOOKUP($A399,'5on5'!$A$3:$CZ$712,79,0))             )</f>
        <v>42.67631103074141</v>
      </c>
      <c r="M399" s="28">
        <f>60*VLOOKUP($A399,'5on5'!$A$3:$CZ$712,90,0)/VLOOKUP($A399,'5on5'!$A$3:$CZ$712,94,0)</f>
        <v>1.6475492704601904</v>
      </c>
      <c r="N399" s="28">
        <f>60*VLOOKUP($A399,'5on5'!$A$3:$CZ$712,89,0)/VLOOKUP($A399,'5on5'!$A$3:$CZ$712,94,0)</f>
        <v>0.59910882562188739</v>
      </c>
      <c r="O399" s="28">
        <f t="shared" si="12"/>
        <v>1.0484404448383029</v>
      </c>
      <c r="P399" s="28">
        <f>VLOOKUP($A399,'5on5'!$A$3:$CZ$712,37,0)</f>
        <v>50.25</v>
      </c>
      <c r="Q399" s="28">
        <f>VLOOKUP($A399,'5on5'!$A$3:$CZ$712,38,0)</f>
        <v>52.8</v>
      </c>
      <c r="R399" s="4">
        <f t="shared" si="13"/>
        <v>-2.5499999999999972</v>
      </c>
      <c r="S399" s="28">
        <f>P399-VLOOKUP($A399,'5on5'!$A$3:$CZ$712,101,0)</f>
        <v>-1.2700000000000031</v>
      </c>
      <c r="T399" s="28">
        <f>Q399-VLOOKUP($A399,'5on5'!$A$3:$CZ$712,102,0)</f>
        <v>-2.1200000000000045</v>
      </c>
      <c r="U399" s="3">
        <f>60*VLOOKUP($A399,'5on5'!$A$3:$CZ$712,64,0)/VLOOKUP($A399,'5on5'!$A$3:$CZ$712,94,0)</f>
        <v>4.8677592081778354</v>
      </c>
      <c r="V399" s="1">
        <f>IF( VLOOKUP($A399,'5on5'!$A$3:$CZ$712,64,0)&lt;40,"",  VLOOKUP($A399,'5on5'!$A$3:$CZ$712,19,0))</f>
        <v>1.54</v>
      </c>
      <c r="W399">
        <f>VLOOKUP($A399,'5on5'!$A$3:$CZ$712,14,0)</f>
        <v>0.82</v>
      </c>
      <c r="X399" s="1">
        <f>IF(ISERROR(VLOOKUP($A399,pp!$A$3:$CZ$712,64,0)),"",60*VLOOKUP($A399,pp!$A$3:$CZ$712,64,0)/VLOOKUP($A399,pp!$A$3:$CZ$712,94,0))</f>
        <v>3.7539103232533888</v>
      </c>
      <c r="Y399" s="1" t="str">
        <f>IF(X399="","",IF(VLOOKUP($A399,pp!$A$3:$CZ$712,64,0)&lt;20,"",  VLOOKUP($A399,pp!$A$3:$CZ$712,19,0)))</f>
        <v/>
      </c>
      <c r="Z399" s="1">
        <f>IF(ISERROR( VLOOKUP($A399,pp!$A$3:$CZ$712,14,0)  ),"",VLOOKUP($A399,pp!$A$3:$CZ$712,14,0))</f>
        <v>1.88</v>
      </c>
      <c r="AA399">
        <f>VLOOKUP($A399,'5on5'!$A$3:$CZ$712,41,0)/VLOOKUP($A399,'5on5'!$A$3:$CZ$712,94,0)</f>
        <v>3.6196158214655695E-2</v>
      </c>
      <c r="AB399">
        <f>IF(ISERROR(VLOOKUP($A399,pk!$A$3:$CZ$712,41,0)),"",IF( VLOOKUP($A399,pk!$A$3:$CZ$712,94,0)&lt;75,"",VLOOKUP($A399,pk!$A$3:$CZ$712,41,0)/VLOOKUP($A399,pk!$A$3:$CZ$712,94,0)))</f>
        <v>0</v>
      </c>
      <c r="AC399">
        <f>(VLOOKUP($A399,allsit!$A$3:$CZ$712,84,0)+VLOOKUP($A399,allsit!$A$3:$CZ$712,85,0))    /VLOOKUP($A399,allsit!$A$3:$CZ$712,94,0)</f>
        <v>0.11917823767545685</v>
      </c>
      <c r="AD399">
        <f>VLOOKUP($A399,'5on5'!$A$3:$CZ$712,93,0)</f>
        <v>0.75</v>
      </c>
    </row>
    <row r="400" spans="1:30">
      <c r="A400" t="s">
        <v>215</v>
      </c>
      <c r="B400" t="s">
        <v>216</v>
      </c>
      <c r="C400" t="s">
        <v>100</v>
      </c>
      <c r="D400" t="s">
        <v>168</v>
      </c>
      <c r="E400" s="25">
        <f>VLOOKUP($A400,allsit!$A$3:$CZ$712,10,0)</f>
        <v>26</v>
      </c>
      <c r="F400" s="25">
        <f>VLOOKUP($A400,allsit!$A$3:$CZ$712,11,0)</f>
        <v>36</v>
      </c>
      <c r="G400" s="4">
        <f>60*VLOOKUP($A400,allsit!$A$3:$CZ$712,71,0)/VLOOKUP($A400,allsit!$A$3:$CZ$712,94,0)</f>
        <v>1.744659403714186</v>
      </c>
      <c r="H400" s="26">
        <f>VLOOKUP($A400,'5on5'!$A$3:$CZ$712,94,0)/VLOOKUP($A400,'5on5'!$A$3:$CZ$712,5,0)</f>
        <v>13.64113924050633</v>
      </c>
      <c r="I400" s="26">
        <f>IF( ISERROR(VLOOKUP($A400,pp!$A$3:$CZ$712,94,0)),0,  VLOOKUP($A400,pp!$A$3:$CZ$712,94,0)/VLOOKUP($A400,pp!$A$3:$CZ$712,5,0))</f>
        <v>3.2480263157894735</v>
      </c>
      <c r="J400" s="26">
        <f>IF( ISERROR(VLOOKUP($A400,pk!$A$3:$CZ$712,94,0)),0,  VLOOKUP($A400,pk!$A$3:$CZ$712,94,0)/VLOOKUP($A400,pk!$A$3:$CZ$712,5,0))</f>
        <v>1.5905063291139241</v>
      </c>
      <c r="K400" s="26">
        <f>VLOOKUP($A400,allsit!$A$3:$CZ$712,98,0)</f>
        <v>17.82</v>
      </c>
      <c r="L400" s="1" t="str">
        <f>IF( SUM(VLOOKUP($A400,'5on5'!$A$3:$CZ$712,78,0), VLOOKUP($A400,'5on5'!$A$3:$CZ$712,79,0))&lt;60,"",  100*VLOOKUP($A400,'5on5'!$A$3:$CZ$712,78,0)/SUM(VLOOKUP($A400,'5on5'!$A$3:$CZ$712,78,0), VLOOKUP($A400,'5on5'!$A$3:$CZ$712,79,0))             )</f>
        <v/>
      </c>
      <c r="M400" s="28">
        <f>60*VLOOKUP($A400,'5on5'!$A$3:$CZ$712,90,0)/VLOOKUP($A400,'5on5'!$A$3:$CZ$712,94,0)</f>
        <v>1.3362408945390432</v>
      </c>
      <c r="N400" s="28">
        <f>60*VLOOKUP($A400,'5on5'!$A$3:$CZ$712,89,0)/VLOOKUP($A400,'5on5'!$A$3:$CZ$712,94,0)</f>
        <v>1.1135340787825361</v>
      </c>
      <c r="O400" s="28">
        <f t="shared" si="12"/>
        <v>0.22270681575650708</v>
      </c>
      <c r="P400" s="28">
        <f>VLOOKUP($A400,'5on5'!$A$3:$CZ$712,37,0)</f>
        <v>60.35</v>
      </c>
      <c r="Q400" s="28">
        <f>VLOOKUP($A400,'5on5'!$A$3:$CZ$712,38,0)</f>
        <v>50.67</v>
      </c>
      <c r="R400" s="4">
        <f t="shared" si="13"/>
        <v>9.68</v>
      </c>
      <c r="S400" s="28">
        <f>P400-VLOOKUP($A400,'5on5'!$A$3:$CZ$712,101,0)</f>
        <v>3.8900000000000006</v>
      </c>
      <c r="T400" s="28">
        <f>Q400-VLOOKUP($A400,'5on5'!$A$3:$CZ$712,102,0)</f>
        <v>-3.1999999999999957</v>
      </c>
      <c r="U400" s="3">
        <f>60*VLOOKUP($A400,'5on5'!$A$3:$CZ$712,64,0)/VLOOKUP($A400,'5on5'!$A$3:$CZ$712,94,0)</f>
        <v>9.8547765972254435</v>
      </c>
      <c r="V400" s="1">
        <f>IF( VLOOKUP($A400,'5on5'!$A$3:$CZ$712,64,0)&lt;40,"",  VLOOKUP($A400,'5on5'!$A$3:$CZ$712,19,0))</f>
        <v>8.4700000000000006</v>
      </c>
      <c r="W400">
        <f>VLOOKUP($A400,'5on5'!$A$3:$CZ$712,14,0)</f>
        <v>1.22</v>
      </c>
      <c r="X400" s="1">
        <f>IF(ISERROR(VLOOKUP($A400,pp!$A$3:$CZ$712,64,0)),"",60*VLOOKUP($A400,pp!$A$3:$CZ$712,64,0)/VLOOKUP($A400,pp!$A$3:$CZ$712,94,0))</f>
        <v>9.479440956046183</v>
      </c>
      <c r="Y400" s="1">
        <f>IF(X400="","",IF(VLOOKUP($A400,pp!$A$3:$CZ$712,64,0)&lt;20,"",  VLOOKUP($A400,pp!$A$3:$CZ$712,19,0)))</f>
        <v>5.13</v>
      </c>
      <c r="Z400" s="1">
        <f>IF(ISERROR( VLOOKUP($A400,pp!$A$3:$CZ$712,14,0)  ),"",VLOOKUP($A400,pp!$A$3:$CZ$712,14,0))</f>
        <v>2.4300000000000002</v>
      </c>
      <c r="AA400">
        <f>VLOOKUP($A400,'5on5'!$A$3:$CZ$712,41,0)/VLOOKUP($A400,'5on5'!$A$3:$CZ$712,94,0)</f>
        <v>4.9181088479562006E-2</v>
      </c>
      <c r="AB400">
        <f>IF(ISERROR(VLOOKUP($A400,pk!$A$3:$CZ$712,41,0)),"",IF( VLOOKUP($A400,pk!$A$3:$CZ$712,94,0)&lt;75,"",VLOOKUP($A400,pk!$A$3:$CZ$712,41,0)/VLOOKUP($A400,pk!$A$3:$CZ$712,94,0)))</f>
        <v>7.9586152009550326E-3</v>
      </c>
      <c r="AC400">
        <f>(VLOOKUP($A400,allsit!$A$3:$CZ$712,84,0)+VLOOKUP($A400,allsit!$A$3:$CZ$712,85,0))    /VLOOKUP($A400,allsit!$A$3:$CZ$712,94,0)</f>
        <v>0.16154253738094315</v>
      </c>
      <c r="AD400">
        <f>VLOOKUP($A400,'5on5'!$A$3:$CZ$712,93,0)</f>
        <v>-0.5</v>
      </c>
    </row>
    <row r="401" spans="1:30">
      <c r="A401" t="s">
        <v>795</v>
      </c>
      <c r="B401" t="s">
        <v>796</v>
      </c>
      <c r="C401" t="s">
        <v>119</v>
      </c>
      <c r="D401" t="s">
        <v>230</v>
      </c>
      <c r="E401" s="25">
        <f>VLOOKUP($A401,allsit!$A$3:$CZ$712,10,0)</f>
        <v>6</v>
      </c>
      <c r="F401" s="25">
        <f>VLOOKUP($A401,allsit!$A$3:$CZ$712,11,0)</f>
        <v>6</v>
      </c>
      <c r="G401" s="4">
        <f>60*VLOOKUP($A401,allsit!$A$3:$CZ$712,71,0)/VLOOKUP($A401,allsit!$A$3:$CZ$712,94,0)</f>
        <v>0.89170712374913297</v>
      </c>
      <c r="H401" s="26">
        <f>VLOOKUP($A401,'5on5'!$A$3:$CZ$712,94,0)/VLOOKUP($A401,'5on5'!$A$3:$CZ$712,5,0)</f>
        <v>10.664411764705882</v>
      </c>
      <c r="I401" s="26">
        <f>IF( ISERROR(VLOOKUP($A401,pp!$A$3:$CZ$712,94,0)),0,  VLOOKUP($A401,pp!$A$3:$CZ$712,94,0)/VLOOKUP($A401,pp!$A$3:$CZ$712,5,0))</f>
        <v>0.68382352941176472</v>
      </c>
      <c r="J401" s="26">
        <f>IF( ISERROR(VLOOKUP($A401,pk!$A$3:$CZ$712,94,0)),0,  VLOOKUP($A401,pk!$A$3:$CZ$712,94,0)/VLOOKUP($A401,pk!$A$3:$CZ$712,5,0))</f>
        <v>0.37058823529411766</v>
      </c>
      <c r="K401" s="26">
        <f>VLOOKUP($A401,allsit!$A$3:$CZ$712,98,0)</f>
        <v>16.84</v>
      </c>
      <c r="L401" s="1">
        <f>IF( SUM(VLOOKUP($A401,'5on5'!$A$3:$CZ$712,78,0), VLOOKUP($A401,'5on5'!$A$3:$CZ$712,79,0))&lt;60,"",  100*VLOOKUP($A401,'5on5'!$A$3:$CZ$712,78,0)/SUM(VLOOKUP($A401,'5on5'!$A$3:$CZ$712,78,0), VLOOKUP($A401,'5on5'!$A$3:$CZ$712,79,0))             )</f>
        <v>54.237288135593218</v>
      </c>
      <c r="M401" s="28">
        <f>60*VLOOKUP($A401,'5on5'!$A$3:$CZ$712,90,0)/VLOOKUP($A401,'5on5'!$A$3:$CZ$712,94,0)</f>
        <v>1.3238092611489563</v>
      </c>
      <c r="N401" s="28">
        <f>60*VLOOKUP($A401,'5on5'!$A$3:$CZ$712,89,0)/VLOOKUP($A401,'5on5'!$A$3:$CZ$712,94,0)</f>
        <v>1.3238092611489563</v>
      </c>
      <c r="O401" s="28">
        <f t="shared" si="12"/>
        <v>0</v>
      </c>
      <c r="P401" s="28">
        <f>VLOOKUP($A401,'5on5'!$A$3:$CZ$712,37,0)</f>
        <v>52.46</v>
      </c>
      <c r="Q401" s="28">
        <f>VLOOKUP($A401,'5on5'!$A$3:$CZ$712,38,0)</f>
        <v>51.46</v>
      </c>
      <c r="R401" s="4">
        <f t="shared" si="13"/>
        <v>1</v>
      </c>
      <c r="S401" s="28">
        <f>P401-VLOOKUP($A401,'5on5'!$A$3:$CZ$712,101,0)</f>
        <v>-0.39000000000000057</v>
      </c>
      <c r="T401" s="28">
        <f>Q401-VLOOKUP($A401,'5on5'!$A$3:$CZ$712,102,0)</f>
        <v>-2.4499999999999957</v>
      </c>
      <c r="U401" s="3">
        <f>60*VLOOKUP($A401,'5on5'!$A$3:$CZ$712,64,0)/VLOOKUP($A401,'5on5'!$A$3:$CZ$712,94,0)</f>
        <v>6.9499986210320204</v>
      </c>
      <c r="V401" s="1">
        <f>IF( VLOOKUP($A401,'5on5'!$A$3:$CZ$712,64,0)&lt;40,"",  VLOOKUP($A401,'5on5'!$A$3:$CZ$712,19,0))</f>
        <v>14.29</v>
      </c>
      <c r="W401">
        <f>VLOOKUP($A401,'5on5'!$A$3:$CZ$712,14,0)</f>
        <v>0.83</v>
      </c>
      <c r="X401" s="1">
        <f>IF(ISERROR(VLOOKUP($A401,pp!$A$3:$CZ$712,64,0)),"",60*VLOOKUP($A401,pp!$A$3:$CZ$712,64,0)/VLOOKUP($A401,pp!$A$3:$CZ$712,94,0))</f>
        <v>5.161290322580645</v>
      </c>
      <c r="Y401" s="1" t="str">
        <f>IF(X401="","",IF(VLOOKUP($A401,pp!$A$3:$CZ$712,64,0)&lt;20,"",  VLOOKUP($A401,pp!$A$3:$CZ$712,19,0)))</f>
        <v/>
      </c>
      <c r="Z401" s="1">
        <f>IF(ISERROR( VLOOKUP($A401,pp!$A$3:$CZ$712,14,0)  ),"",VLOOKUP($A401,pp!$A$3:$CZ$712,14,0))</f>
        <v>0</v>
      </c>
      <c r="AA401">
        <f>VLOOKUP($A401,'5on5'!$A$3:$CZ$712,41,0)/VLOOKUP($A401,'5on5'!$A$3:$CZ$712,94,0)</f>
        <v>3.5853167489450895E-2</v>
      </c>
      <c r="AB401" t="str">
        <f>IF(ISERROR(VLOOKUP($A401,pk!$A$3:$CZ$712,41,0)),"",IF( VLOOKUP($A401,pk!$A$3:$CZ$712,94,0)&lt;75,"",VLOOKUP($A401,pk!$A$3:$CZ$712,41,0)/VLOOKUP($A401,pk!$A$3:$CZ$712,94,0)))</f>
        <v/>
      </c>
      <c r="AC401">
        <f>(VLOOKUP($A401,allsit!$A$3:$CZ$712,84,0)+VLOOKUP($A401,allsit!$A$3:$CZ$712,85,0))    /VLOOKUP($A401,allsit!$A$3:$CZ$712,94,0)</f>
        <v>0.41860695531556519</v>
      </c>
      <c r="AD401">
        <f>VLOOKUP($A401,'5on5'!$A$3:$CZ$712,93,0)</f>
        <v>-1.1599999999999999</v>
      </c>
    </row>
    <row r="402" spans="1:30">
      <c r="A402" t="s">
        <v>98</v>
      </c>
      <c r="B402" t="s">
        <v>99</v>
      </c>
      <c r="C402" t="s">
        <v>100</v>
      </c>
      <c r="D402" t="s">
        <v>63</v>
      </c>
      <c r="E402" s="25">
        <f>VLOOKUP($A402,allsit!$A$3:$CZ$712,10,0)</f>
        <v>18</v>
      </c>
      <c r="F402" s="25">
        <f>VLOOKUP($A402,allsit!$A$3:$CZ$712,11,0)</f>
        <v>23</v>
      </c>
      <c r="G402" s="4">
        <f>60*VLOOKUP($A402,allsit!$A$3:$CZ$712,71,0)/VLOOKUP($A402,allsit!$A$3:$CZ$712,94,0)</f>
        <v>1.1721772019348737</v>
      </c>
      <c r="H402" s="26">
        <f>VLOOKUP($A402,'5on5'!$A$3:$CZ$712,94,0)/VLOOKUP($A402,'5on5'!$A$3:$CZ$712,5,0)</f>
        <v>13.540740740740739</v>
      </c>
      <c r="I402" s="26">
        <f>IF( ISERROR(VLOOKUP($A402,pp!$A$3:$CZ$712,94,0)),0,  VLOOKUP($A402,pp!$A$3:$CZ$712,94,0)/VLOOKUP($A402,pp!$A$3:$CZ$712,5,0))</f>
        <v>1.5908860759493673</v>
      </c>
      <c r="J402" s="26">
        <f>IF( ISERROR(VLOOKUP($A402,pk!$A$3:$CZ$712,94,0)),0,  VLOOKUP($A402,pk!$A$3:$CZ$712,94,0)/VLOOKUP($A402,pk!$A$3:$CZ$712,5,0))</f>
        <v>0.10362499999999999</v>
      </c>
      <c r="K402" s="26">
        <f>VLOOKUP($A402,allsit!$A$3:$CZ$712,98,0)</f>
        <v>17.36</v>
      </c>
      <c r="L402" s="1" t="str">
        <f>IF( SUM(VLOOKUP($A402,'5on5'!$A$3:$CZ$712,78,0), VLOOKUP($A402,'5on5'!$A$3:$CZ$712,79,0))&lt;60,"",  100*VLOOKUP($A402,'5on5'!$A$3:$CZ$712,78,0)/SUM(VLOOKUP($A402,'5on5'!$A$3:$CZ$712,78,0), VLOOKUP($A402,'5on5'!$A$3:$CZ$712,79,0))             )</f>
        <v/>
      </c>
      <c r="M402" s="28">
        <f>60*VLOOKUP($A402,'5on5'!$A$3:$CZ$712,90,0)/VLOOKUP($A402,'5on5'!$A$3:$CZ$712,94,0)</f>
        <v>1.2582056892778994</v>
      </c>
      <c r="N402" s="28">
        <f>60*VLOOKUP($A402,'5on5'!$A$3:$CZ$712,89,0)/VLOOKUP($A402,'5on5'!$A$3:$CZ$712,94,0)</f>
        <v>2.6258205689277903</v>
      </c>
      <c r="O402" s="28">
        <f t="shared" si="12"/>
        <v>-1.3676148796498908</v>
      </c>
      <c r="P402" s="28">
        <f>VLOOKUP($A402,'5on5'!$A$3:$CZ$712,37,0)</f>
        <v>61.49</v>
      </c>
      <c r="Q402" s="28">
        <f>VLOOKUP($A402,'5on5'!$A$3:$CZ$712,38,0)</f>
        <v>45.84</v>
      </c>
      <c r="R402" s="4">
        <f t="shared" si="13"/>
        <v>15.649999999999999</v>
      </c>
      <c r="S402" s="28">
        <f>P402-VLOOKUP($A402,'5on5'!$A$3:$CZ$712,101,0)</f>
        <v>3.1099999999999994</v>
      </c>
      <c r="T402" s="28">
        <f>Q402-VLOOKUP($A402,'5on5'!$A$3:$CZ$712,102,0)</f>
        <v>-3.6599999999999966</v>
      </c>
      <c r="U402" s="3">
        <f>60*VLOOKUP($A402,'5on5'!$A$3:$CZ$712,64,0)/VLOOKUP($A402,'5on5'!$A$3:$CZ$712,94,0)</f>
        <v>7.658643326039388</v>
      </c>
      <c r="V402" s="1">
        <f>IF( VLOOKUP($A402,'5on5'!$A$3:$CZ$712,64,0)&lt;40,"",  VLOOKUP($A402,'5on5'!$A$3:$CZ$712,19,0))</f>
        <v>10</v>
      </c>
      <c r="W402">
        <f>VLOOKUP($A402,'5on5'!$A$3:$CZ$712,14,0)</f>
        <v>0.77</v>
      </c>
      <c r="X402" s="1">
        <f>IF(ISERROR(VLOOKUP($A402,pp!$A$3:$CZ$712,64,0)),"",60*VLOOKUP($A402,pp!$A$3:$CZ$712,64,0)/VLOOKUP($A402,pp!$A$3:$CZ$712,94,0))</f>
        <v>13.844684914067471</v>
      </c>
      <c r="Y402" s="1">
        <f>IF(X402="","",IF(VLOOKUP($A402,pp!$A$3:$CZ$712,64,0)&lt;20,"",  VLOOKUP($A402,pp!$A$3:$CZ$712,19,0)))</f>
        <v>13.79</v>
      </c>
      <c r="Z402" s="1">
        <f>IF(ISERROR( VLOOKUP($A402,pp!$A$3:$CZ$712,14,0)  ),"",VLOOKUP($A402,pp!$A$3:$CZ$712,14,0))</f>
        <v>4.3</v>
      </c>
      <c r="AA402">
        <f>VLOOKUP($A402,'5on5'!$A$3:$CZ$712,41,0)/VLOOKUP($A402,'5on5'!$A$3:$CZ$712,94,0)</f>
        <v>5.2881108679795771E-2</v>
      </c>
      <c r="AB402" t="str">
        <f>IF(ISERROR(VLOOKUP($A402,pk!$A$3:$CZ$712,41,0)),"",IF( VLOOKUP($A402,pk!$A$3:$CZ$712,94,0)&lt;75,"",VLOOKUP($A402,pk!$A$3:$CZ$712,41,0)/VLOOKUP($A402,pk!$A$3:$CZ$712,94,0)))</f>
        <v/>
      </c>
      <c r="AC402">
        <f>(VLOOKUP($A402,allsit!$A$3:$CZ$712,84,0)+VLOOKUP($A402,allsit!$A$3:$CZ$712,85,0))    /VLOOKUP($A402,allsit!$A$3:$CZ$712,94,0)</f>
        <v>0.12346933193714003</v>
      </c>
      <c r="AD402">
        <f>VLOOKUP($A402,'5on5'!$A$3:$CZ$712,93,0)</f>
        <v>0.22</v>
      </c>
    </row>
    <row r="403" spans="1:30">
      <c r="A403" t="s">
        <v>155</v>
      </c>
      <c r="B403" t="s">
        <v>156</v>
      </c>
      <c r="C403" t="s">
        <v>68</v>
      </c>
      <c r="D403" t="s">
        <v>74</v>
      </c>
      <c r="E403" s="25">
        <f>VLOOKUP($A403,allsit!$A$3:$CZ$712,10,0)</f>
        <v>20</v>
      </c>
      <c r="F403" s="25">
        <f>VLOOKUP($A403,allsit!$A$3:$CZ$712,11,0)</f>
        <v>22</v>
      </c>
      <c r="G403" s="4">
        <f>60*VLOOKUP($A403,allsit!$A$3:$CZ$712,71,0)/VLOOKUP($A403,allsit!$A$3:$CZ$712,94,0)</f>
        <v>1.582114119968997</v>
      </c>
      <c r="H403" s="26">
        <f>VLOOKUP($A403,'5on5'!$A$3:$CZ$712,94,0)/VLOOKUP($A403,'5on5'!$A$3:$CZ$712,5,0)</f>
        <v>13.056493506493506</v>
      </c>
      <c r="I403" s="26">
        <f>IF( ISERROR(VLOOKUP($A403,pp!$A$3:$CZ$712,94,0)),0,  VLOOKUP($A403,pp!$A$3:$CZ$712,94,0)/VLOOKUP($A403,pp!$A$3:$CZ$712,5,0))</f>
        <v>2.4518421052631578</v>
      </c>
      <c r="J403" s="26">
        <f>IF( ISERROR(VLOOKUP($A403,pk!$A$3:$CZ$712,94,0)),0,  VLOOKUP($A403,pk!$A$3:$CZ$712,94,0)/VLOOKUP($A403,pk!$A$3:$CZ$712,5,0))</f>
        <v>0</v>
      </c>
      <c r="K403" s="26">
        <f>VLOOKUP($A403,allsit!$A$3:$CZ$712,98,0)</f>
        <v>17.399999999999999</v>
      </c>
      <c r="L403" s="1">
        <f>IF( SUM(VLOOKUP($A403,'5on5'!$A$3:$CZ$712,78,0), VLOOKUP($A403,'5on5'!$A$3:$CZ$712,79,0))&lt;60,"",  100*VLOOKUP($A403,'5on5'!$A$3:$CZ$712,78,0)/SUM(VLOOKUP($A403,'5on5'!$A$3:$CZ$712,78,0), VLOOKUP($A403,'5on5'!$A$3:$CZ$712,79,0))             )</f>
        <v>40.875912408759127</v>
      </c>
      <c r="M403" s="28">
        <f>60*VLOOKUP($A403,'5on5'!$A$3:$CZ$712,90,0)/VLOOKUP($A403,'5on5'!$A$3:$CZ$712,94,0)</f>
        <v>1.4920177052767694</v>
      </c>
      <c r="N403" s="28">
        <f>60*VLOOKUP($A403,'5on5'!$A$3:$CZ$712,89,0)/VLOOKUP($A403,'5on5'!$A$3:$CZ$712,94,0)</f>
        <v>1.4323369970656985</v>
      </c>
      <c r="O403" s="28">
        <f t="shared" si="12"/>
        <v>5.9680708211070854E-2</v>
      </c>
      <c r="P403" s="28">
        <f>VLOOKUP($A403,'5on5'!$A$3:$CZ$712,37,0)</f>
        <v>65.23</v>
      </c>
      <c r="Q403" s="28">
        <f>VLOOKUP($A403,'5on5'!$A$3:$CZ$712,38,0)</f>
        <v>52.16</v>
      </c>
      <c r="R403" s="4">
        <f t="shared" si="13"/>
        <v>13.070000000000007</v>
      </c>
      <c r="S403" s="28">
        <f>P403-VLOOKUP($A403,'5on5'!$A$3:$CZ$712,101,0)</f>
        <v>7.8800000000000026</v>
      </c>
      <c r="T403" s="28">
        <f>Q403-VLOOKUP($A403,'5on5'!$A$3:$CZ$712,102,0)</f>
        <v>-0.28000000000000114</v>
      </c>
      <c r="U403" s="3">
        <f>60*VLOOKUP($A403,'5on5'!$A$3:$CZ$712,64,0)/VLOOKUP($A403,'5on5'!$A$3:$CZ$712,94,0)</f>
        <v>7.9375341920724125</v>
      </c>
      <c r="V403" s="1">
        <f>IF( VLOOKUP($A403,'5on5'!$A$3:$CZ$712,64,0)&lt;40,"",  VLOOKUP($A403,'5on5'!$A$3:$CZ$712,19,0))</f>
        <v>12.03</v>
      </c>
      <c r="W403">
        <f>VLOOKUP($A403,'5on5'!$A$3:$CZ$712,14,0)</f>
        <v>1.01</v>
      </c>
      <c r="X403" s="1">
        <f>IF(ISERROR(VLOOKUP($A403,pp!$A$3:$CZ$712,64,0)),"",60*VLOOKUP($A403,pp!$A$3:$CZ$712,64,0)/VLOOKUP($A403,pp!$A$3:$CZ$712,94,0))</f>
        <v>9.0157776108189331</v>
      </c>
      <c r="Y403" s="1">
        <f>IF(X403="","",IF(VLOOKUP($A403,pp!$A$3:$CZ$712,64,0)&lt;20,"",  VLOOKUP($A403,pp!$A$3:$CZ$712,19,0)))</f>
        <v>10.71</v>
      </c>
      <c r="Z403" s="1">
        <f>IF(ISERROR( VLOOKUP($A403,pp!$A$3:$CZ$712,14,0)  ),"",VLOOKUP($A403,pp!$A$3:$CZ$712,14,0))</f>
        <v>1.29</v>
      </c>
      <c r="AA403">
        <f>VLOOKUP($A403,'5on5'!$A$3:$CZ$712,41,0)/VLOOKUP($A403,'5on5'!$A$3:$CZ$712,94,0)</f>
        <v>5.5701994330332717E-2</v>
      </c>
      <c r="AB403" t="str">
        <f>IF(ISERROR(VLOOKUP($A403,pk!$A$3:$CZ$712,41,0)),"",IF( VLOOKUP($A403,pk!$A$3:$CZ$712,94,0)&lt;75,"",VLOOKUP($A403,pk!$A$3:$CZ$712,41,0)/VLOOKUP($A403,pk!$A$3:$CZ$712,94,0)))</f>
        <v/>
      </c>
      <c r="AC403">
        <f>(VLOOKUP($A403,allsit!$A$3:$CZ$712,84,0)+VLOOKUP($A403,allsit!$A$3:$CZ$712,85,0))    /VLOOKUP($A403,allsit!$A$3:$CZ$712,94,0)</f>
        <v>0.12704855811872248</v>
      </c>
      <c r="AD403">
        <f>VLOOKUP($A403,'5on5'!$A$3:$CZ$712,93,0)</f>
        <v>0.18</v>
      </c>
    </row>
    <row r="404" spans="1:30">
      <c r="A404" t="s">
        <v>526</v>
      </c>
      <c r="B404" t="s">
        <v>527</v>
      </c>
      <c r="C404" t="s">
        <v>100</v>
      </c>
      <c r="D404" t="s">
        <v>195</v>
      </c>
      <c r="E404" s="25">
        <f>VLOOKUP($A404,allsit!$A$3:$CZ$712,10,0)</f>
        <v>4</v>
      </c>
      <c r="F404" s="25">
        <f>VLOOKUP($A404,allsit!$A$3:$CZ$712,11,0)</f>
        <v>13</v>
      </c>
      <c r="G404" s="4">
        <f>60*VLOOKUP($A404,allsit!$A$3:$CZ$712,71,0)/VLOOKUP($A404,allsit!$A$3:$CZ$712,94,0)</f>
        <v>0</v>
      </c>
      <c r="H404" s="26">
        <f>VLOOKUP($A404,'5on5'!$A$3:$CZ$712,94,0)/VLOOKUP($A404,'5on5'!$A$3:$CZ$712,5,0)</f>
        <v>10.872835820895522</v>
      </c>
      <c r="I404" s="26">
        <f>IF( ISERROR(VLOOKUP($A404,pp!$A$3:$CZ$712,94,0)),0,  VLOOKUP($A404,pp!$A$3:$CZ$712,94,0)/VLOOKUP($A404,pp!$A$3:$CZ$712,5,0))</f>
        <v>4.353846153846154E-2</v>
      </c>
      <c r="J404" s="26">
        <f>IF( ISERROR(VLOOKUP($A404,pk!$A$3:$CZ$712,94,0)),0,  VLOOKUP($A404,pk!$A$3:$CZ$712,94,0)/VLOOKUP($A404,pk!$A$3:$CZ$712,5,0))</f>
        <v>0</v>
      </c>
      <c r="K404" s="26">
        <f>VLOOKUP($A404,allsit!$A$3:$CZ$712,98,0)</f>
        <v>17.04</v>
      </c>
      <c r="L404" s="1" t="str">
        <f>IF( SUM(VLOOKUP($A404,'5on5'!$A$3:$CZ$712,78,0), VLOOKUP($A404,'5on5'!$A$3:$CZ$712,79,0))&lt;60,"",  100*VLOOKUP($A404,'5on5'!$A$3:$CZ$712,78,0)/SUM(VLOOKUP($A404,'5on5'!$A$3:$CZ$712,78,0), VLOOKUP($A404,'5on5'!$A$3:$CZ$712,79,0))             )</f>
        <v/>
      </c>
      <c r="M404" s="28">
        <f>60*VLOOKUP($A404,'5on5'!$A$3:$CZ$712,90,0)/VLOOKUP($A404,'5on5'!$A$3:$CZ$712,94,0)</f>
        <v>1.6472655392049198</v>
      </c>
      <c r="N404" s="28">
        <f>60*VLOOKUP($A404,'5on5'!$A$3:$CZ$712,89,0)/VLOOKUP($A404,'5on5'!$A$3:$CZ$712,94,0)</f>
        <v>0.8236327696024599</v>
      </c>
      <c r="O404" s="28">
        <f t="shared" si="12"/>
        <v>0.8236327696024599</v>
      </c>
      <c r="P404" s="28">
        <f>VLOOKUP($A404,'5on5'!$A$3:$CZ$712,37,0)</f>
        <v>56.42</v>
      </c>
      <c r="Q404" s="28">
        <f>VLOOKUP($A404,'5on5'!$A$3:$CZ$712,38,0)</f>
        <v>50.82</v>
      </c>
      <c r="R404" s="4">
        <f t="shared" si="13"/>
        <v>5.6000000000000014</v>
      </c>
      <c r="S404" s="28">
        <f>P404-VLOOKUP($A404,'5on5'!$A$3:$CZ$712,101,0)</f>
        <v>2.6799999999999997</v>
      </c>
      <c r="T404" s="28">
        <f>Q404-VLOOKUP($A404,'5on5'!$A$3:$CZ$712,102,0)</f>
        <v>-3.2999999999999972</v>
      </c>
      <c r="U404" s="3">
        <f>60*VLOOKUP($A404,'5on5'!$A$3:$CZ$712,64,0)/VLOOKUP($A404,'5on5'!$A$3:$CZ$712,94,0)</f>
        <v>6.4243356028991876</v>
      </c>
      <c r="V404" s="1">
        <f>IF( VLOOKUP($A404,'5on5'!$A$3:$CZ$712,64,0)&lt;40,"",  VLOOKUP($A404,'5on5'!$A$3:$CZ$712,19,0))</f>
        <v>5.13</v>
      </c>
      <c r="W404">
        <f>VLOOKUP($A404,'5on5'!$A$3:$CZ$712,14,0)</f>
        <v>1.07</v>
      </c>
      <c r="X404" s="1">
        <f>IF(ISERROR(VLOOKUP($A404,pp!$A$3:$CZ$712,64,0)),"",60*VLOOKUP($A404,pp!$A$3:$CZ$712,64,0)/VLOOKUP($A404,pp!$A$3:$CZ$712,94,0))</f>
        <v>0</v>
      </c>
      <c r="Y404" s="1" t="str">
        <f>IF(X404="","",IF(VLOOKUP($A404,pp!$A$3:$CZ$712,64,0)&lt;20,"",  VLOOKUP($A404,pp!$A$3:$CZ$712,19,0)))</f>
        <v/>
      </c>
      <c r="Z404" s="1">
        <f>IF(ISERROR( VLOOKUP($A404,pp!$A$3:$CZ$712,14,0)  ),"",VLOOKUP($A404,pp!$A$3:$CZ$712,14,0))</f>
        <v>0</v>
      </c>
      <c r="AA404">
        <f>VLOOKUP($A404,'5on5'!$A$3:$CZ$712,41,0)/VLOOKUP($A404,'5on5'!$A$3:$CZ$712,94,0)</f>
        <v>5.0790687458818359E-2</v>
      </c>
      <c r="AB404" t="str">
        <f>IF(ISERROR(VLOOKUP($A404,pk!$A$3:$CZ$712,41,0)),"",IF( VLOOKUP($A404,pk!$A$3:$CZ$712,94,0)&lt;75,"",VLOOKUP($A404,pk!$A$3:$CZ$712,41,0)/VLOOKUP($A404,pk!$A$3:$CZ$712,94,0)))</f>
        <v/>
      </c>
      <c r="AC404">
        <f>(VLOOKUP($A404,allsit!$A$3:$CZ$712,84,0)+VLOOKUP($A404,allsit!$A$3:$CZ$712,85,0))    /VLOOKUP($A404,allsit!$A$3:$CZ$712,94,0)</f>
        <v>0.46410009363422944</v>
      </c>
      <c r="AD404">
        <f>VLOOKUP($A404,'5on5'!$A$3:$CZ$712,93,0)</f>
        <v>0.33</v>
      </c>
    </row>
    <row r="405" spans="1:30">
      <c r="A405" t="s">
        <v>1042</v>
      </c>
      <c r="B405" t="s">
        <v>1043</v>
      </c>
      <c r="C405" t="s">
        <v>113</v>
      </c>
      <c r="D405" t="s">
        <v>71</v>
      </c>
      <c r="E405" s="25">
        <f>VLOOKUP($A405,allsit!$A$3:$CZ$712,10,0)</f>
        <v>15</v>
      </c>
      <c r="F405" s="25">
        <f>VLOOKUP($A405,allsit!$A$3:$CZ$712,11,0)</f>
        <v>20</v>
      </c>
      <c r="G405" s="4">
        <f>60*VLOOKUP($A405,allsit!$A$3:$CZ$712,71,0)/VLOOKUP($A405,allsit!$A$3:$CZ$712,94,0)</f>
        <v>-0.48668510662459546</v>
      </c>
      <c r="H405" s="26">
        <f>VLOOKUP($A405,'5on5'!$A$3:$CZ$712,94,0)/VLOOKUP($A405,'5on5'!$A$3:$CZ$712,5,0)</f>
        <v>13.108533333333334</v>
      </c>
      <c r="I405" s="26">
        <f>IF( ISERROR(VLOOKUP($A405,pp!$A$3:$CZ$712,94,0)),0,  VLOOKUP($A405,pp!$A$3:$CZ$712,94,0)/VLOOKUP($A405,pp!$A$3:$CZ$712,5,0))</f>
        <v>1.3988</v>
      </c>
      <c r="J405" s="26">
        <f>IF( ISERROR(VLOOKUP($A405,pk!$A$3:$CZ$712,94,0)),0,  VLOOKUP($A405,pk!$A$3:$CZ$712,94,0)/VLOOKUP($A405,pk!$A$3:$CZ$712,5,0))</f>
        <v>1.2823611111111111</v>
      </c>
      <c r="K405" s="26">
        <f>VLOOKUP($A405,allsit!$A$3:$CZ$712,98,0)</f>
        <v>17.48</v>
      </c>
      <c r="L405" s="1">
        <f>IF( SUM(VLOOKUP($A405,'5on5'!$A$3:$CZ$712,78,0), VLOOKUP($A405,'5on5'!$A$3:$CZ$712,79,0))&lt;60,"",  100*VLOOKUP($A405,'5on5'!$A$3:$CZ$712,78,0)/SUM(VLOOKUP($A405,'5on5'!$A$3:$CZ$712,78,0), VLOOKUP($A405,'5on5'!$A$3:$CZ$712,79,0))             )</f>
        <v>44.791666666666664</v>
      </c>
      <c r="M405" s="28">
        <f>60*VLOOKUP($A405,'5on5'!$A$3:$CZ$712,90,0)/VLOOKUP($A405,'5on5'!$A$3:$CZ$712,94,0)</f>
        <v>1.6477815977378603</v>
      </c>
      <c r="N405" s="28">
        <f>60*VLOOKUP($A405,'5on5'!$A$3:$CZ$712,89,0)/VLOOKUP($A405,'5on5'!$A$3:$CZ$712,94,0)</f>
        <v>1.8918973899953211</v>
      </c>
      <c r="O405" s="28">
        <f t="shared" si="12"/>
        <v>-0.24411579225746083</v>
      </c>
      <c r="P405" s="28">
        <f>VLOOKUP($A405,'5on5'!$A$3:$CZ$712,37,0)</f>
        <v>56.57</v>
      </c>
      <c r="Q405" s="28">
        <f>VLOOKUP($A405,'5on5'!$A$3:$CZ$712,38,0)</f>
        <v>60.24</v>
      </c>
      <c r="R405" s="4">
        <f t="shared" si="13"/>
        <v>-3.6700000000000017</v>
      </c>
      <c r="S405" s="28">
        <f>P405-VLOOKUP($A405,'5on5'!$A$3:$CZ$712,101,0)</f>
        <v>-2.0200000000000031</v>
      </c>
      <c r="T405" s="28">
        <f>Q405-VLOOKUP($A405,'5on5'!$A$3:$CZ$712,102,0)</f>
        <v>4.4699999999999989</v>
      </c>
      <c r="U405" s="3">
        <f>60*VLOOKUP($A405,'5on5'!$A$3:$CZ$712,64,0)/VLOOKUP($A405,'5on5'!$A$3:$CZ$712,94,0)</f>
        <v>7.3845027157881891</v>
      </c>
      <c r="V405" s="1">
        <f>IF( VLOOKUP($A405,'5on5'!$A$3:$CZ$712,64,0)&lt;40,"",  VLOOKUP($A405,'5on5'!$A$3:$CZ$712,19,0))</f>
        <v>6.61</v>
      </c>
      <c r="W405">
        <f>VLOOKUP($A405,'5on5'!$A$3:$CZ$712,14,0)</f>
        <v>0.73</v>
      </c>
      <c r="X405" s="1">
        <f>IF(ISERROR(VLOOKUP($A405,pp!$A$3:$CZ$712,64,0)),"",60*VLOOKUP($A405,pp!$A$3:$CZ$712,64,0)/VLOOKUP($A405,pp!$A$3:$CZ$712,94,0))</f>
        <v>12.58221332570775</v>
      </c>
      <c r="Y405" s="1">
        <f>IF(X405="","",IF(VLOOKUP($A405,pp!$A$3:$CZ$712,64,0)&lt;20,"",  VLOOKUP($A405,pp!$A$3:$CZ$712,19,0)))</f>
        <v>13.64</v>
      </c>
      <c r="Z405" s="1">
        <f>IF(ISERROR( VLOOKUP($A405,pp!$A$3:$CZ$712,14,0)  ),"",VLOOKUP($A405,pp!$A$3:$CZ$712,14,0))</f>
        <v>2.86</v>
      </c>
      <c r="AA405">
        <f>VLOOKUP($A405,'5on5'!$A$3:$CZ$712,41,0)/VLOOKUP($A405,'5on5'!$A$3:$CZ$712,94,0)</f>
        <v>3.8651667107431294E-2</v>
      </c>
      <c r="AB405">
        <f>IF(ISERROR(VLOOKUP($A405,pk!$A$3:$CZ$712,41,0)),"",IF( VLOOKUP($A405,pk!$A$3:$CZ$712,94,0)&lt;75,"",VLOOKUP($A405,pk!$A$3:$CZ$712,41,0)/VLOOKUP($A405,pk!$A$3:$CZ$712,94,0)))</f>
        <v>0</v>
      </c>
      <c r="AC405">
        <f>(VLOOKUP($A405,allsit!$A$3:$CZ$712,84,0)+VLOOKUP($A405,allsit!$A$3:$CZ$712,85,0))    /VLOOKUP($A405,allsit!$A$3:$CZ$712,94,0)</f>
        <v>0.29606677319662889</v>
      </c>
      <c r="AD405">
        <f>VLOOKUP($A405,'5on5'!$A$3:$CZ$712,93,0)</f>
        <v>0.92</v>
      </c>
    </row>
    <row r="406" spans="1:30">
      <c r="A406" t="s">
        <v>686</v>
      </c>
      <c r="B406" t="s">
        <v>687</v>
      </c>
      <c r="C406" t="s">
        <v>68</v>
      </c>
      <c r="D406" t="s">
        <v>688</v>
      </c>
      <c r="E406" s="25">
        <f>VLOOKUP($A406,allsit!$A$3:$CZ$712,10,0)</f>
        <v>9</v>
      </c>
      <c r="F406" s="25">
        <f>VLOOKUP($A406,allsit!$A$3:$CZ$712,11,0)</f>
        <v>25</v>
      </c>
      <c r="G406" s="4">
        <f>60*VLOOKUP($A406,allsit!$A$3:$CZ$712,71,0)/VLOOKUP($A406,allsit!$A$3:$CZ$712,94,0)</f>
        <v>9.1659728534437324E-2</v>
      </c>
      <c r="H406" s="26">
        <f>VLOOKUP($A406,'5on5'!$A$3:$CZ$712,94,0)/VLOOKUP($A406,'5on5'!$A$3:$CZ$712,5,0)</f>
        <v>12.859746835443037</v>
      </c>
      <c r="I406" s="26">
        <f>IF( ISERROR(VLOOKUP($A406,pp!$A$3:$CZ$712,94,0)),0,  VLOOKUP($A406,pp!$A$3:$CZ$712,94,0)/VLOOKUP($A406,pp!$A$3:$CZ$712,5,0))</f>
        <v>7.1818181818181823E-2</v>
      </c>
      <c r="J406" s="26">
        <f>IF( ISERROR(VLOOKUP($A406,pk!$A$3:$CZ$712,94,0)),0,  VLOOKUP($A406,pk!$A$3:$CZ$712,94,0)/VLOOKUP($A406,pk!$A$3:$CZ$712,5,0))</f>
        <v>3.3264935064935064</v>
      </c>
      <c r="K406" s="26">
        <f>VLOOKUP($A406,allsit!$A$3:$CZ$712,98,0)</f>
        <v>17.440000000000001</v>
      </c>
      <c r="L406" s="1">
        <f>IF( SUM(VLOOKUP($A406,'5on5'!$A$3:$CZ$712,78,0), VLOOKUP($A406,'5on5'!$A$3:$CZ$712,79,0))&lt;60,"",  100*VLOOKUP($A406,'5on5'!$A$3:$CZ$712,78,0)/SUM(VLOOKUP($A406,'5on5'!$A$3:$CZ$712,78,0), VLOOKUP($A406,'5on5'!$A$3:$CZ$712,79,0))             )</f>
        <v>48.672566371681413</v>
      </c>
      <c r="M406" s="28">
        <f>60*VLOOKUP($A406,'5on5'!$A$3:$CZ$712,90,0)/VLOOKUP($A406,'5on5'!$A$3:$CZ$712,94,0)</f>
        <v>1.9489723600283488</v>
      </c>
      <c r="N406" s="28">
        <f>60*VLOOKUP($A406,'5on5'!$A$3:$CZ$712,89,0)/VLOOKUP($A406,'5on5'!$A$3:$CZ$712,94,0)</f>
        <v>1.3583746751712733</v>
      </c>
      <c r="O406" s="28">
        <f t="shared" si="12"/>
        <v>0.59059768485707553</v>
      </c>
      <c r="P406" s="28">
        <f>VLOOKUP($A406,'5on5'!$A$3:$CZ$712,37,0)</f>
        <v>55.34</v>
      </c>
      <c r="Q406" s="28">
        <f>VLOOKUP($A406,'5on5'!$A$3:$CZ$712,38,0)</f>
        <v>53.8</v>
      </c>
      <c r="R406" s="4">
        <f t="shared" si="13"/>
        <v>1.5400000000000063</v>
      </c>
      <c r="S406" s="28">
        <f>P406-VLOOKUP($A406,'5on5'!$A$3:$CZ$712,101,0)</f>
        <v>2.1300000000000026</v>
      </c>
      <c r="T406" s="28">
        <f>Q406-VLOOKUP($A406,'5on5'!$A$3:$CZ$712,102,0)</f>
        <v>-5.3800000000000026</v>
      </c>
      <c r="U406" s="3">
        <f>60*VLOOKUP($A406,'5on5'!$A$3:$CZ$712,64,0)/VLOOKUP($A406,'5on5'!$A$3:$CZ$712,94,0)</f>
        <v>5.3744389321993857</v>
      </c>
      <c r="V406" s="1">
        <f>IF( VLOOKUP($A406,'5on5'!$A$3:$CZ$712,64,0)&lt;40,"",  VLOOKUP($A406,'5on5'!$A$3:$CZ$712,19,0))</f>
        <v>9.89</v>
      </c>
      <c r="W406">
        <f>VLOOKUP($A406,'5on5'!$A$3:$CZ$712,14,0)</f>
        <v>1.24</v>
      </c>
      <c r="X406" s="1">
        <f>IF(ISERROR(VLOOKUP($A406,pp!$A$3:$CZ$712,64,0)),"",60*VLOOKUP($A406,pp!$A$3:$CZ$712,64,0)/VLOOKUP($A406,pp!$A$3:$CZ$712,94,0))</f>
        <v>0</v>
      </c>
      <c r="Y406" s="1" t="str">
        <f>IF(X406="","",IF(VLOOKUP($A406,pp!$A$3:$CZ$712,64,0)&lt;20,"",  VLOOKUP($A406,pp!$A$3:$CZ$712,19,0)))</f>
        <v/>
      </c>
      <c r="Z406" s="1">
        <f>IF(ISERROR( VLOOKUP($A406,pp!$A$3:$CZ$712,14,0)  ),"",VLOOKUP($A406,pp!$A$3:$CZ$712,14,0))</f>
        <v>0</v>
      </c>
      <c r="AA406">
        <f>VLOOKUP($A406,'5on5'!$A$3:$CZ$712,41,0)/VLOOKUP($A406,'5on5'!$A$3:$CZ$712,94,0)</f>
        <v>2.8545554768091976E-2</v>
      </c>
      <c r="AB406">
        <f>IF(ISERROR(VLOOKUP($A406,pk!$A$3:$CZ$712,41,0)),"",IF( VLOOKUP($A406,pk!$A$3:$CZ$712,94,0)&lt;75,"",VLOOKUP($A406,pk!$A$3:$CZ$712,41,0)/VLOOKUP($A406,pk!$A$3:$CZ$712,94,0)))</f>
        <v>1.5616459748574998E-2</v>
      </c>
      <c r="AC406">
        <f>(VLOOKUP($A406,allsit!$A$3:$CZ$712,84,0)+VLOOKUP($A406,allsit!$A$3:$CZ$712,85,0))    /VLOOKUP($A406,allsit!$A$3:$CZ$712,94,0)</f>
        <v>0.20623438920248396</v>
      </c>
      <c r="AD406">
        <f>VLOOKUP($A406,'5on5'!$A$3:$CZ$712,93,0)</f>
        <v>0.24</v>
      </c>
    </row>
    <row r="407" spans="1:30">
      <c r="A407" t="s">
        <v>1261</v>
      </c>
      <c r="B407" t="s">
        <v>1262</v>
      </c>
      <c r="C407" t="s">
        <v>80</v>
      </c>
      <c r="D407" t="s">
        <v>643</v>
      </c>
      <c r="E407" s="25">
        <f>VLOOKUP($A407,allsit!$A$3:$CZ$712,10,0)</f>
        <v>14</v>
      </c>
      <c r="F407" s="25">
        <f>VLOOKUP($A407,allsit!$A$3:$CZ$712,11,0)</f>
        <v>19</v>
      </c>
      <c r="G407" s="4">
        <f>60*VLOOKUP($A407,allsit!$A$3:$CZ$712,71,0)/VLOOKUP($A407,allsit!$A$3:$CZ$712,94,0)</f>
        <v>-0.82551655484424447</v>
      </c>
      <c r="H407" s="26">
        <f>VLOOKUP($A407,'5on5'!$A$3:$CZ$712,94,0)/VLOOKUP($A407,'5on5'!$A$3:$CZ$712,5,0)</f>
        <v>12.994320987654321</v>
      </c>
      <c r="I407" s="26">
        <f>IF( ISERROR(VLOOKUP($A407,pp!$A$3:$CZ$712,94,0)),0,  VLOOKUP($A407,pp!$A$3:$CZ$712,94,0)/VLOOKUP($A407,pp!$A$3:$CZ$712,5,0))</f>
        <v>1.8647368421052632</v>
      </c>
      <c r="J407" s="26">
        <f>IF( ISERROR(VLOOKUP($A407,pk!$A$3:$CZ$712,94,0)),0,  VLOOKUP($A407,pk!$A$3:$CZ$712,94,0)/VLOOKUP($A407,pk!$A$3:$CZ$712,5,0))</f>
        <v>0</v>
      </c>
      <c r="K407" s="26">
        <f>VLOOKUP($A407,allsit!$A$3:$CZ$712,98,0)</f>
        <v>17.309999999999999</v>
      </c>
      <c r="L407" s="1" t="str">
        <f>IF( SUM(VLOOKUP($A407,'5on5'!$A$3:$CZ$712,78,0), VLOOKUP($A407,'5on5'!$A$3:$CZ$712,79,0))&lt;60,"",  100*VLOOKUP($A407,'5on5'!$A$3:$CZ$712,78,0)/SUM(VLOOKUP($A407,'5on5'!$A$3:$CZ$712,78,0), VLOOKUP($A407,'5on5'!$A$3:$CZ$712,79,0))             )</f>
        <v/>
      </c>
      <c r="M407" s="28">
        <f>60*VLOOKUP($A407,'5on5'!$A$3:$CZ$712,90,0)/VLOOKUP($A407,'5on5'!$A$3:$CZ$712,94,0)</f>
        <v>1.8241587018070573</v>
      </c>
      <c r="N407" s="28">
        <f>60*VLOOKUP($A407,'5on5'!$A$3:$CZ$712,89,0)/VLOOKUP($A407,'5on5'!$A$3:$CZ$712,94,0)</f>
        <v>2.7932430121420566</v>
      </c>
      <c r="O407" s="28">
        <f t="shared" si="12"/>
        <v>-0.96908431033499931</v>
      </c>
      <c r="P407" s="28">
        <f>VLOOKUP($A407,'5on5'!$A$3:$CZ$712,37,0)</f>
        <v>52.33</v>
      </c>
      <c r="Q407" s="28">
        <f>VLOOKUP($A407,'5on5'!$A$3:$CZ$712,38,0)</f>
        <v>60.48</v>
      </c>
      <c r="R407" s="4">
        <f t="shared" si="13"/>
        <v>-8.1499999999999986</v>
      </c>
      <c r="S407" s="28">
        <f>P407-VLOOKUP($A407,'5on5'!$A$3:$CZ$712,101,0)</f>
        <v>-0.21000000000000085</v>
      </c>
      <c r="T407" s="28">
        <f>Q407-VLOOKUP($A407,'5on5'!$A$3:$CZ$712,102,0)</f>
        <v>4.019999999999996</v>
      </c>
      <c r="U407" s="3">
        <f>60*VLOOKUP($A407,'5on5'!$A$3:$CZ$712,64,0)/VLOOKUP($A407,'5on5'!$A$3:$CZ$712,94,0)</f>
        <v>8.4937389552891105</v>
      </c>
      <c r="V407" s="1">
        <f>IF( VLOOKUP($A407,'5on5'!$A$3:$CZ$712,64,0)&lt;40,"",  VLOOKUP($A407,'5on5'!$A$3:$CZ$712,19,0))</f>
        <v>6.04</v>
      </c>
      <c r="W407">
        <f>VLOOKUP($A407,'5on5'!$A$3:$CZ$712,14,0)</f>
        <v>0.68</v>
      </c>
      <c r="X407" s="1">
        <f>IF(ISERROR(VLOOKUP($A407,pp!$A$3:$CZ$712,64,0)),"",60*VLOOKUP($A407,pp!$A$3:$CZ$712,64,0)/VLOOKUP($A407,pp!$A$3:$CZ$712,94,0))</f>
        <v>15.241320914479255</v>
      </c>
      <c r="Y407" s="1">
        <f>IF(X407="","",IF(VLOOKUP($A407,pp!$A$3:$CZ$712,64,0)&lt;20,"",  VLOOKUP($A407,pp!$A$3:$CZ$712,19,0)))</f>
        <v>11.11</v>
      </c>
      <c r="Z407" s="1">
        <f>IF(ISERROR( VLOOKUP($A407,pp!$A$3:$CZ$712,14,0)  ),"",VLOOKUP($A407,pp!$A$3:$CZ$712,14,0))</f>
        <v>2.12</v>
      </c>
      <c r="AA407">
        <f>VLOOKUP($A407,'5on5'!$A$3:$CZ$712,41,0)/VLOOKUP($A407,'5on5'!$A$3:$CZ$712,94,0)</f>
        <v>5.7004959431470541E-2</v>
      </c>
      <c r="AB407" t="str">
        <f>IF(ISERROR(VLOOKUP($A407,pk!$A$3:$CZ$712,41,0)),"",IF( VLOOKUP($A407,pk!$A$3:$CZ$712,94,0)&lt;75,"",VLOOKUP($A407,pk!$A$3:$CZ$712,41,0)/VLOOKUP($A407,pk!$A$3:$CZ$712,94,0)))</f>
        <v/>
      </c>
      <c r="AC407">
        <f>(VLOOKUP($A407,allsit!$A$3:$CZ$712,84,0)+VLOOKUP($A407,allsit!$A$3:$CZ$712,85,0))    /VLOOKUP($A407,allsit!$A$3:$CZ$712,94,0)</f>
        <v>0.14567939203133726</v>
      </c>
      <c r="AD407">
        <f>VLOOKUP($A407,'5on5'!$A$3:$CZ$712,93,0)</f>
        <v>0.63</v>
      </c>
    </row>
    <row r="408" spans="1:30">
      <c r="A408" t="s">
        <v>1115</v>
      </c>
      <c r="B408" t="s">
        <v>1116</v>
      </c>
      <c r="C408" t="s">
        <v>68</v>
      </c>
      <c r="D408" t="s">
        <v>767</v>
      </c>
      <c r="E408" s="25">
        <f>VLOOKUP($A408,allsit!$A$3:$CZ$712,10,0)</f>
        <v>11</v>
      </c>
      <c r="F408" s="25">
        <f>VLOOKUP($A408,allsit!$A$3:$CZ$712,11,0)</f>
        <v>14</v>
      </c>
      <c r="G408" s="4">
        <f>60*VLOOKUP($A408,allsit!$A$3:$CZ$712,71,0)/VLOOKUP($A408,allsit!$A$3:$CZ$712,94,0)</f>
        <v>-0.21302430607332298</v>
      </c>
      <c r="H408" s="26">
        <f>VLOOKUP($A408,'5on5'!$A$3:$CZ$712,94,0)/VLOOKUP($A408,'5on5'!$A$3:$CZ$712,5,0)</f>
        <v>14.169999999999998</v>
      </c>
      <c r="I408" s="26">
        <f>IF( ISERROR(VLOOKUP($A408,pp!$A$3:$CZ$712,94,0)),0,  VLOOKUP($A408,pp!$A$3:$CZ$712,94,0)/VLOOKUP($A408,pp!$A$3:$CZ$712,5,0))</f>
        <v>2.043380281690141</v>
      </c>
      <c r="J408" s="26">
        <f>IF( ISERROR(VLOOKUP($A408,pk!$A$3:$CZ$712,94,0)),0,  VLOOKUP($A408,pk!$A$3:$CZ$712,94,0)/VLOOKUP($A408,pk!$A$3:$CZ$712,5,0))</f>
        <v>1.8663013698630138</v>
      </c>
      <c r="K408" s="26">
        <f>VLOOKUP($A408,allsit!$A$3:$CZ$712,98,0)</f>
        <v>17.72</v>
      </c>
      <c r="L408" s="1">
        <f>IF( SUM(VLOOKUP($A408,'5on5'!$A$3:$CZ$712,78,0), VLOOKUP($A408,'5on5'!$A$3:$CZ$712,79,0))&lt;60,"",  100*VLOOKUP($A408,'5on5'!$A$3:$CZ$712,78,0)/SUM(VLOOKUP($A408,'5on5'!$A$3:$CZ$712,78,0), VLOOKUP($A408,'5on5'!$A$3:$CZ$712,79,0))             )</f>
        <v>53.370786516853933</v>
      </c>
      <c r="M408" s="28">
        <f>60*VLOOKUP($A408,'5on5'!$A$3:$CZ$712,90,0)/VLOOKUP($A408,'5on5'!$A$3:$CZ$712,94,0)</f>
        <v>2.3460298689656489</v>
      </c>
      <c r="N408" s="28">
        <f>60*VLOOKUP($A408,'5on5'!$A$3:$CZ$712,89,0)/VLOOKUP($A408,'5on5'!$A$3:$CZ$712,94,0)</f>
        <v>1.2588452955425433</v>
      </c>
      <c r="O408" s="28">
        <f t="shared" si="12"/>
        <v>1.0871845734231056</v>
      </c>
      <c r="P408" s="28">
        <f>VLOOKUP($A408,'5on5'!$A$3:$CZ$712,37,0)</f>
        <v>44.35</v>
      </c>
      <c r="Q408" s="28">
        <f>VLOOKUP($A408,'5on5'!$A$3:$CZ$712,38,0)</f>
        <v>49.38</v>
      </c>
      <c r="R408" s="4">
        <f t="shared" si="13"/>
        <v>-5.0300000000000011</v>
      </c>
      <c r="S408" s="28">
        <f>P408-VLOOKUP($A408,'5on5'!$A$3:$CZ$712,101,0)</f>
        <v>-3.1400000000000006</v>
      </c>
      <c r="T408" s="28">
        <f>Q408-VLOOKUP($A408,'5on5'!$A$3:$CZ$712,102,0)</f>
        <v>1.1500000000000057</v>
      </c>
      <c r="U408" s="3">
        <f>60*VLOOKUP($A408,'5on5'!$A$3:$CZ$712,64,0)/VLOOKUP($A408,'5on5'!$A$3:$CZ$712,94,0)</f>
        <v>4.5203990158118605</v>
      </c>
      <c r="V408" s="1">
        <f>IF( VLOOKUP($A408,'5on5'!$A$3:$CZ$712,64,0)&lt;40,"",  VLOOKUP($A408,'5on5'!$A$3:$CZ$712,19,0))</f>
        <v>5.0599999999999996</v>
      </c>
      <c r="W408">
        <f>VLOOKUP($A408,'5on5'!$A$3:$CZ$712,14,0)</f>
        <v>0.56999999999999995</v>
      </c>
      <c r="X408" s="1">
        <f>IF(ISERROR(VLOOKUP($A408,pp!$A$3:$CZ$712,64,0)),"",60*VLOOKUP($A408,pp!$A$3:$CZ$712,64,0)/VLOOKUP($A408,pp!$A$3:$CZ$712,94,0))</f>
        <v>9.9255583126550864</v>
      </c>
      <c r="Y408" s="1">
        <f>IF(X408="","",IF(VLOOKUP($A408,pp!$A$3:$CZ$712,64,0)&lt;20,"",  VLOOKUP($A408,pp!$A$3:$CZ$712,19,0)))</f>
        <v>12.5</v>
      </c>
      <c r="Z408" s="1">
        <f>IF(ISERROR( VLOOKUP($A408,pp!$A$3:$CZ$712,14,0)  ),"",VLOOKUP($A408,pp!$A$3:$CZ$712,14,0))</f>
        <v>1.24</v>
      </c>
      <c r="AA408">
        <f>VLOOKUP($A408,'5on5'!$A$3:$CZ$712,41,0)/VLOOKUP($A408,'5on5'!$A$3:$CZ$712,94,0)</f>
        <v>3.7193156459211507E-2</v>
      </c>
      <c r="AB408">
        <f>IF(ISERROR(VLOOKUP($A408,pk!$A$3:$CZ$712,41,0)),"",IF( VLOOKUP($A408,pk!$A$3:$CZ$712,94,0)&lt;75,"",VLOOKUP($A408,pk!$A$3:$CZ$712,41,0)/VLOOKUP($A408,pk!$A$3:$CZ$712,94,0)))</f>
        <v>1.467997651203758E-2</v>
      </c>
      <c r="AC408">
        <f>(VLOOKUP($A408,allsit!$A$3:$CZ$712,84,0)+VLOOKUP($A408,allsit!$A$3:$CZ$712,85,0))    /VLOOKUP($A408,allsit!$A$3:$CZ$712,94,0)</f>
        <v>9.7991180793728566E-2</v>
      </c>
      <c r="AD408">
        <f>VLOOKUP($A408,'5on5'!$A$3:$CZ$712,93,0)</f>
        <v>0</v>
      </c>
    </row>
    <row r="409" spans="1:30">
      <c r="A409" t="s">
        <v>269</v>
      </c>
      <c r="B409" t="s">
        <v>270</v>
      </c>
      <c r="C409" t="s">
        <v>87</v>
      </c>
      <c r="D409" t="s">
        <v>81</v>
      </c>
      <c r="E409" s="25">
        <f>VLOOKUP($A409,allsit!$A$3:$CZ$712,10,0)</f>
        <v>17</v>
      </c>
      <c r="F409" s="25">
        <f>VLOOKUP($A409,allsit!$A$3:$CZ$712,11,0)</f>
        <v>49</v>
      </c>
      <c r="G409" s="4">
        <f>60*VLOOKUP($A409,allsit!$A$3:$CZ$712,71,0)/VLOOKUP($A409,allsit!$A$3:$CZ$712,94,0)</f>
        <v>1.305820422487316</v>
      </c>
      <c r="H409" s="26">
        <f>VLOOKUP($A409,'5on5'!$A$3:$CZ$712,94,0)/VLOOKUP($A409,'5on5'!$A$3:$CZ$712,5,0)</f>
        <v>14.419610389610389</v>
      </c>
      <c r="I409" s="26">
        <f>IF( ISERROR(VLOOKUP($A409,pp!$A$3:$CZ$712,94,0)),0,  VLOOKUP($A409,pp!$A$3:$CZ$712,94,0)/VLOOKUP($A409,pp!$A$3:$CZ$712,5,0))</f>
        <v>3.1411688311688311</v>
      </c>
      <c r="J409" s="26">
        <f>IF( ISERROR(VLOOKUP($A409,pk!$A$3:$CZ$712,94,0)),0,  VLOOKUP($A409,pk!$A$3:$CZ$712,94,0)/VLOOKUP($A409,pk!$A$3:$CZ$712,5,0))</f>
        <v>0.11272727272727272</v>
      </c>
      <c r="K409" s="26">
        <f>VLOOKUP($A409,allsit!$A$3:$CZ$712,98,0)</f>
        <v>17.78</v>
      </c>
      <c r="L409" s="1">
        <f>IF( SUM(VLOOKUP($A409,'5on5'!$A$3:$CZ$712,78,0), VLOOKUP($A409,'5on5'!$A$3:$CZ$712,79,0))&lt;60,"",  100*VLOOKUP($A409,'5on5'!$A$3:$CZ$712,78,0)/SUM(VLOOKUP($A409,'5on5'!$A$3:$CZ$712,78,0), VLOOKUP($A409,'5on5'!$A$3:$CZ$712,79,0))             )</f>
        <v>50.683229813664596</v>
      </c>
      <c r="M409" s="28">
        <f>60*VLOOKUP($A409,'5on5'!$A$3:$CZ$712,90,0)/VLOOKUP($A409,'5on5'!$A$3:$CZ$712,94,0)</f>
        <v>1.729246786933379</v>
      </c>
      <c r="N409" s="28">
        <f>60*VLOOKUP($A409,'5on5'!$A$3:$CZ$712,89,0)/VLOOKUP($A409,'5on5'!$A$3:$CZ$712,94,0)</f>
        <v>1.0267402797416938</v>
      </c>
      <c r="O409" s="28">
        <f t="shared" si="12"/>
        <v>0.70250650719168517</v>
      </c>
      <c r="P409" s="28">
        <f>VLOOKUP($A409,'5on5'!$A$3:$CZ$712,37,0)</f>
        <v>52.8</v>
      </c>
      <c r="Q409" s="28">
        <f>VLOOKUP($A409,'5on5'!$A$3:$CZ$712,38,0)</f>
        <v>44.47</v>
      </c>
      <c r="R409" s="4">
        <f t="shared" si="13"/>
        <v>8.3299999999999983</v>
      </c>
      <c r="S409" s="28">
        <f>P409-VLOOKUP($A409,'5on5'!$A$3:$CZ$712,101,0)</f>
        <v>-0.44000000000000483</v>
      </c>
      <c r="T409" s="28">
        <f>Q409-VLOOKUP($A409,'5on5'!$A$3:$CZ$712,102,0)</f>
        <v>-1.8999999999999986</v>
      </c>
      <c r="U409" s="3">
        <f>60*VLOOKUP($A409,'5on5'!$A$3:$CZ$712,64,0)/VLOOKUP($A409,'5on5'!$A$3:$CZ$712,94,0)</f>
        <v>8.0518053516585457</v>
      </c>
      <c r="V409" s="1">
        <f>IF( VLOOKUP($A409,'5on5'!$A$3:$CZ$712,64,0)&lt;40,"",  VLOOKUP($A409,'5on5'!$A$3:$CZ$712,19,0))</f>
        <v>5.37</v>
      </c>
      <c r="W409">
        <f>VLOOKUP($A409,'5on5'!$A$3:$CZ$712,14,0)</f>
        <v>1.03</v>
      </c>
      <c r="X409" s="1">
        <f>IF(ISERROR(VLOOKUP($A409,pp!$A$3:$CZ$712,64,0)),"",60*VLOOKUP($A409,pp!$A$3:$CZ$712,64,0)/VLOOKUP($A409,pp!$A$3:$CZ$712,94,0))</f>
        <v>11.659155744821598</v>
      </c>
      <c r="Y409" s="1">
        <f>IF(X409="","",IF(VLOOKUP($A409,pp!$A$3:$CZ$712,64,0)&lt;20,"",  VLOOKUP($A409,pp!$A$3:$CZ$712,19,0)))</f>
        <v>8.51</v>
      </c>
      <c r="Z409" s="1">
        <f>IF(ISERROR( VLOOKUP($A409,pp!$A$3:$CZ$712,14,0)  ),"",VLOOKUP($A409,pp!$A$3:$CZ$712,14,0))</f>
        <v>5.95</v>
      </c>
      <c r="AA409">
        <f>VLOOKUP($A409,'5on5'!$A$3:$CZ$712,41,0)/VLOOKUP($A409,'5on5'!$A$3:$CZ$712,94,0)</f>
        <v>5.67409101962515E-2</v>
      </c>
      <c r="AB409" t="str">
        <f>IF(ISERROR(VLOOKUP($A409,pk!$A$3:$CZ$712,41,0)),"",IF( VLOOKUP($A409,pk!$A$3:$CZ$712,94,0)&lt;75,"",VLOOKUP($A409,pk!$A$3:$CZ$712,41,0)/VLOOKUP($A409,pk!$A$3:$CZ$712,94,0)))</f>
        <v/>
      </c>
      <c r="AC409">
        <f>(VLOOKUP($A409,allsit!$A$3:$CZ$712,84,0)+VLOOKUP($A409,allsit!$A$3:$CZ$712,85,0))    /VLOOKUP($A409,allsit!$A$3:$CZ$712,94,0)</f>
        <v>0.10133710570344275</v>
      </c>
      <c r="AD409">
        <f>VLOOKUP($A409,'5on5'!$A$3:$CZ$712,93,0)</f>
        <v>0.27</v>
      </c>
    </row>
    <row r="410" spans="1:30">
      <c r="A410" t="s">
        <v>876</v>
      </c>
      <c r="B410" t="s">
        <v>877</v>
      </c>
      <c r="C410" t="s">
        <v>68</v>
      </c>
      <c r="D410" t="s">
        <v>221</v>
      </c>
      <c r="E410" s="25">
        <f>VLOOKUP($A410,allsit!$A$3:$CZ$712,10,0)</f>
        <v>20</v>
      </c>
      <c r="F410" s="25">
        <f>VLOOKUP($A410,allsit!$A$3:$CZ$712,11,0)</f>
        <v>26</v>
      </c>
      <c r="G410" s="4">
        <f>60*VLOOKUP($A410,allsit!$A$3:$CZ$712,71,0)/VLOOKUP($A410,allsit!$A$3:$CZ$712,94,0)</f>
        <v>0.87454834181031504</v>
      </c>
      <c r="H410" s="26">
        <f>VLOOKUP($A410,'5on5'!$A$3:$CZ$712,94,0)/VLOOKUP($A410,'5on5'!$A$3:$CZ$712,5,0)</f>
        <v>12.440375</v>
      </c>
      <c r="I410" s="26">
        <f>IF( ISERROR(VLOOKUP($A410,pp!$A$3:$CZ$712,94,0)),0,  VLOOKUP($A410,pp!$A$3:$CZ$712,94,0)/VLOOKUP($A410,pp!$A$3:$CZ$712,5,0))</f>
        <v>2.6361249999999998</v>
      </c>
      <c r="J410" s="26">
        <f>IF( ISERROR(VLOOKUP($A410,pk!$A$3:$CZ$712,94,0)),0,  VLOOKUP($A410,pk!$A$3:$CZ$712,94,0)/VLOOKUP($A410,pk!$A$3:$CZ$712,5,0))</f>
        <v>0.26287500000000003</v>
      </c>
      <c r="K410" s="26">
        <f>VLOOKUP($A410,allsit!$A$3:$CZ$712,98,0)</f>
        <v>17.61</v>
      </c>
      <c r="L410" s="1">
        <f>IF( SUM(VLOOKUP($A410,'5on5'!$A$3:$CZ$712,78,0), VLOOKUP($A410,'5on5'!$A$3:$CZ$712,79,0))&lt;60,"",  100*VLOOKUP($A410,'5on5'!$A$3:$CZ$712,78,0)/SUM(VLOOKUP($A410,'5on5'!$A$3:$CZ$712,78,0), VLOOKUP($A410,'5on5'!$A$3:$CZ$712,79,0))             )</f>
        <v>49.794238683127574</v>
      </c>
      <c r="M410" s="28">
        <f>60*VLOOKUP($A410,'5on5'!$A$3:$CZ$712,90,0)/VLOOKUP($A410,'5on5'!$A$3:$CZ$712,94,0)</f>
        <v>1.8086271515127157</v>
      </c>
      <c r="N410" s="28">
        <f>60*VLOOKUP($A410,'5on5'!$A$3:$CZ$712,89,0)/VLOOKUP($A410,'5on5'!$A$3:$CZ$712,94,0)</f>
        <v>1.2057514343418103</v>
      </c>
      <c r="O410" s="28">
        <f t="shared" si="12"/>
        <v>0.60287571717090538</v>
      </c>
      <c r="P410" s="28">
        <f>VLOOKUP($A410,'5on5'!$A$3:$CZ$712,37,0)</f>
        <v>57.03</v>
      </c>
      <c r="Q410" s="28">
        <f>VLOOKUP($A410,'5on5'!$A$3:$CZ$712,38,0)</f>
        <v>57.7</v>
      </c>
      <c r="R410" s="4">
        <f t="shared" si="13"/>
        <v>-0.67000000000000171</v>
      </c>
      <c r="S410" s="28">
        <f>P410-VLOOKUP($A410,'5on5'!$A$3:$CZ$712,101,0)</f>
        <v>-0.87999999999999545</v>
      </c>
      <c r="T410" s="28">
        <f>Q410-VLOOKUP($A410,'5on5'!$A$3:$CZ$712,102,0)</f>
        <v>1.7700000000000031</v>
      </c>
      <c r="U410" s="3">
        <f>60*VLOOKUP($A410,'5on5'!$A$3:$CZ$712,64,0)/VLOOKUP($A410,'5on5'!$A$3:$CZ$712,94,0)</f>
        <v>6.0890447434261423</v>
      </c>
      <c r="V410" s="1">
        <f>IF( VLOOKUP($A410,'5on5'!$A$3:$CZ$712,64,0)&lt;40,"",  VLOOKUP($A410,'5on5'!$A$3:$CZ$712,19,0))</f>
        <v>13.86</v>
      </c>
      <c r="W410">
        <f>VLOOKUP($A410,'5on5'!$A$3:$CZ$712,14,0)</f>
        <v>0.78</v>
      </c>
      <c r="X410" s="1">
        <f>IF(ISERROR(VLOOKUP($A410,pp!$A$3:$CZ$712,64,0)),"",60*VLOOKUP($A410,pp!$A$3:$CZ$712,64,0)/VLOOKUP($A410,pp!$A$3:$CZ$712,94,0))</f>
        <v>10.242306415666937</v>
      </c>
      <c r="Y410" s="1">
        <f>IF(X410="","",IF(VLOOKUP($A410,pp!$A$3:$CZ$712,64,0)&lt;20,"",  VLOOKUP($A410,pp!$A$3:$CZ$712,19,0)))</f>
        <v>11.11</v>
      </c>
      <c r="Z410" s="1">
        <f>IF(ISERROR( VLOOKUP($A410,pp!$A$3:$CZ$712,14,0)  ),"",VLOOKUP($A410,pp!$A$3:$CZ$712,14,0))</f>
        <v>2.85</v>
      </c>
      <c r="AA410">
        <f>VLOOKUP($A410,'5on5'!$A$3:$CZ$712,41,0)/VLOOKUP($A410,'5on5'!$A$3:$CZ$712,94,0)</f>
        <v>4.8230057373672419E-2</v>
      </c>
      <c r="AB410" t="str">
        <f>IF(ISERROR(VLOOKUP($A410,pk!$A$3:$CZ$712,41,0)),"",IF( VLOOKUP($A410,pk!$A$3:$CZ$712,94,0)&lt;75,"",VLOOKUP($A410,pk!$A$3:$CZ$712,41,0)/VLOOKUP($A410,pk!$A$3:$CZ$712,94,0)))</f>
        <v/>
      </c>
      <c r="AC410">
        <f>(VLOOKUP($A410,allsit!$A$3:$CZ$712,84,0)+VLOOKUP($A410,allsit!$A$3:$CZ$712,85,0))    /VLOOKUP($A410,allsit!$A$3:$CZ$712,94,0)</f>
        <v>0.18181399737635498</v>
      </c>
      <c r="AD410">
        <f>VLOOKUP($A410,'5on5'!$A$3:$CZ$712,93,0)</f>
        <v>0.66</v>
      </c>
    </row>
    <row r="411" spans="1:30">
      <c r="A411" t="s">
        <v>1202</v>
      </c>
      <c r="B411" t="s">
        <v>1203</v>
      </c>
      <c r="C411" t="s">
        <v>124</v>
      </c>
      <c r="D411" t="s">
        <v>767</v>
      </c>
      <c r="E411" s="25">
        <f>VLOOKUP($A411,allsit!$A$3:$CZ$712,10,0)</f>
        <v>4</v>
      </c>
      <c r="F411" s="25">
        <f>VLOOKUP($A411,allsit!$A$3:$CZ$712,11,0)</f>
        <v>6</v>
      </c>
      <c r="G411" s="4">
        <f>60*VLOOKUP($A411,allsit!$A$3:$CZ$712,71,0)/VLOOKUP($A411,allsit!$A$3:$CZ$712,94,0)</f>
        <v>-1.1189019841861854</v>
      </c>
      <c r="H411" s="26">
        <f>VLOOKUP($A411,'5on5'!$A$3:$CZ$712,94,0)/VLOOKUP($A411,'5on5'!$A$3:$CZ$712,5,0)</f>
        <v>12.63445945945946</v>
      </c>
      <c r="I411" s="26">
        <f>IF( ISERROR(VLOOKUP($A411,pp!$A$3:$CZ$712,94,0)),0,  VLOOKUP($A411,pp!$A$3:$CZ$712,94,0)/VLOOKUP($A411,pp!$A$3:$CZ$712,5,0))</f>
        <v>0.27690140845070421</v>
      </c>
      <c r="J411" s="26">
        <f>IF( ISERROR(VLOOKUP($A411,pk!$A$3:$CZ$712,94,0)),0,  VLOOKUP($A411,pk!$A$3:$CZ$712,94,0)/VLOOKUP($A411,pk!$A$3:$CZ$712,5,0))</f>
        <v>1.3</v>
      </c>
      <c r="K411" s="26">
        <f>VLOOKUP($A411,allsit!$A$3:$CZ$712,98,0)</f>
        <v>17.38</v>
      </c>
      <c r="L411" s="1">
        <f>IF( SUM(VLOOKUP($A411,'5on5'!$A$3:$CZ$712,78,0), VLOOKUP($A411,'5on5'!$A$3:$CZ$712,79,0))&lt;60,"",  100*VLOOKUP($A411,'5on5'!$A$3:$CZ$712,78,0)/SUM(VLOOKUP($A411,'5on5'!$A$3:$CZ$712,78,0), VLOOKUP($A411,'5on5'!$A$3:$CZ$712,79,0))             )</f>
        <v>40</v>
      </c>
      <c r="M411" s="28">
        <f>60*VLOOKUP($A411,'5on5'!$A$3:$CZ$712,90,0)/VLOOKUP($A411,'5on5'!$A$3:$CZ$712,94,0)</f>
        <v>1.0909674314134445</v>
      </c>
      <c r="N411" s="28">
        <f>60*VLOOKUP($A411,'5on5'!$A$3:$CZ$712,89,0)/VLOOKUP($A411,'5on5'!$A$3:$CZ$712,94,0)</f>
        <v>1.0267928766244183</v>
      </c>
      <c r="O411" s="28">
        <f t="shared" si="12"/>
        <v>6.4174554789026228E-2</v>
      </c>
      <c r="P411" s="28">
        <f>VLOOKUP($A411,'5on5'!$A$3:$CZ$712,37,0)</f>
        <v>42.29</v>
      </c>
      <c r="Q411" s="28">
        <f>VLOOKUP($A411,'5on5'!$A$3:$CZ$712,38,0)</f>
        <v>49.67</v>
      </c>
      <c r="R411" s="4">
        <f t="shared" si="13"/>
        <v>-7.3800000000000026</v>
      </c>
      <c r="S411" s="28">
        <f>P411-VLOOKUP($A411,'5on5'!$A$3:$CZ$712,101,0)</f>
        <v>-4.509999999999998</v>
      </c>
      <c r="T411" s="28">
        <f>Q411-VLOOKUP($A411,'5on5'!$A$3:$CZ$712,102,0)</f>
        <v>1.8500000000000014</v>
      </c>
      <c r="U411" s="3">
        <f>60*VLOOKUP($A411,'5on5'!$A$3:$CZ$712,64,0)/VLOOKUP($A411,'5on5'!$A$3:$CZ$712,94,0)</f>
        <v>4.1713460612866999</v>
      </c>
      <c r="V411" s="1">
        <f>IF( VLOOKUP($A411,'5on5'!$A$3:$CZ$712,64,0)&lt;40,"",  VLOOKUP($A411,'5on5'!$A$3:$CZ$712,19,0))</f>
        <v>6.15</v>
      </c>
      <c r="W411">
        <f>VLOOKUP($A411,'5on5'!$A$3:$CZ$712,14,0)</f>
        <v>0.26</v>
      </c>
      <c r="X411" s="1">
        <f>IF(ISERROR(VLOOKUP($A411,pp!$A$3:$CZ$712,64,0)),"",60*VLOOKUP($A411,pp!$A$3:$CZ$712,64,0)/VLOOKUP($A411,pp!$A$3:$CZ$712,94,0))</f>
        <v>0</v>
      </c>
      <c r="Y411" s="1" t="str">
        <f>IF(X411="","",IF(VLOOKUP($A411,pp!$A$3:$CZ$712,64,0)&lt;20,"",  VLOOKUP($A411,pp!$A$3:$CZ$712,19,0)))</f>
        <v/>
      </c>
      <c r="Z411" s="1">
        <f>IF(ISERROR( VLOOKUP($A411,pp!$A$3:$CZ$712,14,0)  ),"",VLOOKUP($A411,pp!$A$3:$CZ$712,14,0))</f>
        <v>3.05</v>
      </c>
      <c r="AA411">
        <f>VLOOKUP($A411,'5on5'!$A$3:$CZ$712,41,0)/VLOOKUP($A411,'5on5'!$A$3:$CZ$712,94,0)</f>
        <v>1.2834910957805229E-2</v>
      </c>
      <c r="AB411">
        <f>IF(ISERROR(VLOOKUP($A411,pk!$A$3:$CZ$712,41,0)),"",IF( VLOOKUP($A411,pk!$A$3:$CZ$712,94,0)&lt;75,"",VLOOKUP($A411,pk!$A$3:$CZ$712,41,0)/VLOOKUP($A411,pk!$A$3:$CZ$712,94,0)))</f>
        <v>1.053740779768177E-2</v>
      </c>
      <c r="AC411">
        <f>(VLOOKUP($A411,allsit!$A$3:$CZ$712,84,0)+VLOOKUP($A411,allsit!$A$3:$CZ$712,85,0))    /VLOOKUP($A411,allsit!$A$3:$CZ$712,94,0)</f>
        <v>0.18834850067134118</v>
      </c>
      <c r="AD411">
        <f>VLOOKUP($A411,'5on5'!$A$3:$CZ$712,93,0)</f>
        <v>-0.32</v>
      </c>
    </row>
    <row r="412" spans="1:30">
      <c r="A412" t="s">
        <v>422</v>
      </c>
      <c r="B412" t="s">
        <v>423</v>
      </c>
      <c r="C412" t="s">
        <v>113</v>
      </c>
      <c r="D412" t="s">
        <v>393</v>
      </c>
      <c r="E412" s="25">
        <f>VLOOKUP($A412,allsit!$A$3:$CZ$712,10,0)</f>
        <v>15</v>
      </c>
      <c r="F412" s="25">
        <f>VLOOKUP($A412,allsit!$A$3:$CZ$712,11,0)</f>
        <v>34</v>
      </c>
      <c r="G412" s="4">
        <f>60*VLOOKUP($A412,allsit!$A$3:$CZ$712,71,0)/VLOOKUP($A412,allsit!$A$3:$CZ$712,94,0)</f>
        <v>1.3576810807141402</v>
      </c>
      <c r="H412" s="26">
        <f>VLOOKUP($A412,'5on5'!$A$3:$CZ$712,94,0)/VLOOKUP($A412,'5on5'!$A$3:$CZ$712,5,0)</f>
        <v>14.000128205128204</v>
      </c>
      <c r="I412" s="26">
        <f>IF( ISERROR(VLOOKUP($A412,pp!$A$3:$CZ$712,94,0)),0,  VLOOKUP($A412,pp!$A$3:$CZ$712,94,0)/VLOOKUP($A412,pp!$A$3:$CZ$712,5,0))</f>
        <v>1.9386666666666668</v>
      </c>
      <c r="J412" s="26">
        <f>IF( ISERROR(VLOOKUP($A412,pk!$A$3:$CZ$712,94,0)),0,  VLOOKUP($A412,pk!$A$3:$CZ$712,94,0)/VLOOKUP($A412,pk!$A$3:$CZ$712,5,0))</f>
        <v>0.34597402597402599</v>
      </c>
      <c r="K412" s="26">
        <f>VLOOKUP($A412,allsit!$A$3:$CZ$712,98,0)</f>
        <v>17.649999999999999</v>
      </c>
      <c r="L412" s="1" t="str">
        <f>IF( SUM(VLOOKUP($A412,'5on5'!$A$3:$CZ$712,78,0), VLOOKUP($A412,'5on5'!$A$3:$CZ$712,79,0))&lt;60,"",  100*VLOOKUP($A412,'5on5'!$A$3:$CZ$712,78,0)/SUM(VLOOKUP($A412,'5on5'!$A$3:$CZ$712,78,0), VLOOKUP($A412,'5on5'!$A$3:$CZ$712,79,0))             )</f>
        <v/>
      </c>
      <c r="M412" s="28">
        <f>60*VLOOKUP($A412,'5on5'!$A$3:$CZ$712,90,0)/VLOOKUP($A412,'5on5'!$A$3:$CZ$712,94,0)</f>
        <v>2.8021721412807574</v>
      </c>
      <c r="N412" s="28">
        <f>60*VLOOKUP($A412,'5on5'!$A$3:$CZ$712,89,0)/VLOOKUP($A412,'5on5'!$A$3:$CZ$712,94,0)</f>
        <v>2.0329484162232947</v>
      </c>
      <c r="O412" s="28">
        <f t="shared" si="12"/>
        <v>0.76922372505746273</v>
      </c>
      <c r="P412" s="28">
        <f>VLOOKUP($A412,'5on5'!$A$3:$CZ$712,37,0)</f>
        <v>58.08</v>
      </c>
      <c r="Q412" s="28">
        <f>VLOOKUP($A412,'5on5'!$A$3:$CZ$712,38,0)</f>
        <v>52.97</v>
      </c>
      <c r="R412" s="4">
        <f t="shared" si="13"/>
        <v>5.1099999999999994</v>
      </c>
      <c r="S412" s="28">
        <f>P412-VLOOKUP($A412,'5on5'!$A$3:$CZ$712,101,0)</f>
        <v>2.1299999999999955</v>
      </c>
      <c r="T412" s="28">
        <f>Q412-VLOOKUP($A412,'5on5'!$A$3:$CZ$712,102,0)</f>
        <v>-2.3299999999999983</v>
      </c>
      <c r="U412" s="3">
        <f>60*VLOOKUP($A412,'5on5'!$A$3:$CZ$712,64,0)/VLOOKUP($A412,'5on5'!$A$3:$CZ$712,94,0)</f>
        <v>6.8680689737273468</v>
      </c>
      <c r="V412" s="1">
        <f>IF( VLOOKUP($A412,'5on5'!$A$3:$CZ$712,64,0)&lt;40,"",  VLOOKUP($A412,'5on5'!$A$3:$CZ$712,19,0))</f>
        <v>12</v>
      </c>
      <c r="W412">
        <f>VLOOKUP($A412,'5on5'!$A$3:$CZ$712,14,0)</f>
        <v>1.43</v>
      </c>
      <c r="X412" s="1">
        <f>IF(ISERROR(VLOOKUP($A412,pp!$A$3:$CZ$712,64,0)),"",60*VLOOKUP($A412,pp!$A$3:$CZ$712,64,0)/VLOOKUP($A412,pp!$A$3:$CZ$712,94,0))</f>
        <v>7.8404401650618976</v>
      </c>
      <c r="Y412" s="1" t="str">
        <f>IF(X412="","",IF(VLOOKUP($A412,pp!$A$3:$CZ$712,64,0)&lt;20,"",  VLOOKUP($A412,pp!$A$3:$CZ$712,19,0)))</f>
        <v/>
      </c>
      <c r="Z412" s="1">
        <f>IF(ISERROR( VLOOKUP($A412,pp!$A$3:$CZ$712,14,0)  ),"",VLOOKUP($A412,pp!$A$3:$CZ$712,14,0))</f>
        <v>2.06</v>
      </c>
      <c r="AA412">
        <f>VLOOKUP($A412,'5on5'!$A$3:$CZ$712,41,0)/VLOOKUP($A412,'5on5'!$A$3:$CZ$712,94,0)</f>
        <v>4.7618611551176269E-2</v>
      </c>
      <c r="AB412" t="str">
        <f>IF(ISERROR(VLOOKUP($A412,pk!$A$3:$CZ$712,41,0)),"",IF( VLOOKUP($A412,pk!$A$3:$CZ$712,94,0)&lt;75,"",VLOOKUP($A412,pk!$A$3:$CZ$712,41,0)/VLOOKUP($A412,pk!$A$3:$CZ$712,94,0)))</f>
        <v/>
      </c>
      <c r="AC412">
        <f>(VLOOKUP($A412,allsit!$A$3:$CZ$712,84,0)+VLOOKUP($A412,allsit!$A$3:$CZ$712,85,0))    /VLOOKUP($A412,allsit!$A$3:$CZ$712,94,0)</f>
        <v>0.17046440235633095</v>
      </c>
      <c r="AD412">
        <f>VLOOKUP($A412,'5on5'!$A$3:$CZ$712,93,0)</f>
        <v>0.05</v>
      </c>
    </row>
    <row r="413" spans="1:30">
      <c r="A413" t="s">
        <v>405</v>
      </c>
      <c r="B413" t="s">
        <v>406</v>
      </c>
      <c r="C413" t="s">
        <v>80</v>
      </c>
      <c r="D413" t="s">
        <v>204</v>
      </c>
      <c r="E413" s="25">
        <f>VLOOKUP($A413,allsit!$A$3:$CZ$712,10,0)</f>
        <v>21</v>
      </c>
      <c r="F413" s="25">
        <f>VLOOKUP($A413,allsit!$A$3:$CZ$712,11,0)</f>
        <v>5</v>
      </c>
      <c r="G413" s="4">
        <f>60*VLOOKUP($A413,allsit!$A$3:$CZ$712,71,0)/VLOOKUP($A413,allsit!$A$3:$CZ$712,94,0)</f>
        <v>-0.93639047482800331</v>
      </c>
      <c r="H413" s="26">
        <f>VLOOKUP($A413,'5on5'!$A$3:$CZ$712,94,0)/VLOOKUP($A413,'5on5'!$A$3:$CZ$712,5,0)</f>
        <v>12.757254901960785</v>
      </c>
      <c r="I413" s="26">
        <f>IF( ISERROR(VLOOKUP($A413,pp!$A$3:$CZ$712,94,0)),0,  VLOOKUP($A413,pp!$A$3:$CZ$712,94,0)/VLOOKUP($A413,pp!$A$3:$CZ$712,5,0))</f>
        <v>0.84901960784313724</v>
      </c>
      <c r="J413" s="26">
        <f>IF( ISERROR(VLOOKUP($A413,pk!$A$3:$CZ$712,94,0)),0,  VLOOKUP($A413,pk!$A$3:$CZ$712,94,0)/VLOOKUP($A413,pk!$A$3:$CZ$712,5,0))</f>
        <v>1.1152</v>
      </c>
      <c r="K413" s="26">
        <f>VLOOKUP($A413,allsit!$A$3:$CZ$712,98,0)</f>
        <v>17.41</v>
      </c>
      <c r="L413" s="1" t="str">
        <f>IF( SUM(VLOOKUP($A413,'5on5'!$A$3:$CZ$712,78,0), VLOOKUP($A413,'5on5'!$A$3:$CZ$712,79,0))&lt;60,"",  100*VLOOKUP($A413,'5on5'!$A$3:$CZ$712,78,0)/SUM(VLOOKUP($A413,'5on5'!$A$3:$CZ$712,78,0), VLOOKUP($A413,'5on5'!$A$3:$CZ$712,79,0))             )</f>
        <v/>
      </c>
      <c r="M413" s="28">
        <f>60*VLOOKUP($A413,'5on5'!$A$3:$CZ$712,90,0)/VLOOKUP($A413,'5on5'!$A$3:$CZ$712,94,0)</f>
        <v>1.7521748486059452</v>
      </c>
      <c r="N413" s="28">
        <f>60*VLOOKUP($A413,'5on5'!$A$3:$CZ$712,89,0)/VLOOKUP($A413,'5on5'!$A$3:$CZ$712,94,0)</f>
        <v>1.4755156619839538</v>
      </c>
      <c r="O413" s="28">
        <f t="shared" si="12"/>
        <v>0.2766591866219914</v>
      </c>
      <c r="P413" s="28">
        <f>VLOOKUP($A413,'5on5'!$A$3:$CZ$712,37,0)</f>
        <v>57.08</v>
      </c>
      <c r="Q413" s="28">
        <f>VLOOKUP($A413,'5on5'!$A$3:$CZ$712,38,0)</f>
        <v>48.14</v>
      </c>
      <c r="R413" s="4">
        <f t="shared" si="13"/>
        <v>8.9399999999999977</v>
      </c>
      <c r="S413" s="28">
        <f>P413-VLOOKUP($A413,'5on5'!$A$3:$CZ$712,101,0)</f>
        <v>2.3200000000000003</v>
      </c>
      <c r="T413" s="28">
        <f>Q413-VLOOKUP($A413,'5on5'!$A$3:$CZ$712,102,0)</f>
        <v>-1.8500000000000014</v>
      </c>
      <c r="U413" s="3">
        <f>60*VLOOKUP($A413,'5on5'!$A$3:$CZ$712,64,0)/VLOOKUP($A413,'5on5'!$A$3:$CZ$712,94,0)</f>
        <v>10.236389905013679</v>
      </c>
      <c r="V413" s="1">
        <f>IF( VLOOKUP($A413,'5on5'!$A$3:$CZ$712,64,0)&lt;40,"",  VLOOKUP($A413,'5on5'!$A$3:$CZ$712,19,0))</f>
        <v>15.32</v>
      </c>
      <c r="W413">
        <f>VLOOKUP($A413,'5on5'!$A$3:$CZ$712,14,0)</f>
        <v>0.46</v>
      </c>
      <c r="X413" s="1">
        <f>IF(ISERROR(VLOOKUP($A413,pp!$A$3:$CZ$712,64,0)),"",60*VLOOKUP($A413,pp!$A$3:$CZ$712,64,0)/VLOOKUP($A413,pp!$A$3:$CZ$712,94,0))</f>
        <v>5.5427251732101617</v>
      </c>
      <c r="Y413" s="1" t="str">
        <f>IF(X413="","",IF(VLOOKUP($A413,pp!$A$3:$CZ$712,64,0)&lt;20,"",  VLOOKUP($A413,pp!$A$3:$CZ$712,19,0)))</f>
        <v/>
      </c>
      <c r="Z413" s="1">
        <f>IF(ISERROR( VLOOKUP($A413,pp!$A$3:$CZ$712,14,0)  ),"",VLOOKUP($A413,pp!$A$3:$CZ$712,14,0))</f>
        <v>0</v>
      </c>
      <c r="AA413">
        <f>VLOOKUP($A413,'5on5'!$A$3:$CZ$712,41,0)/VLOOKUP($A413,'5on5'!$A$3:$CZ$712,94,0)</f>
        <v>3.2276905105898986E-2</v>
      </c>
      <c r="AB413" t="str">
        <f>IF(ISERROR(VLOOKUP($A413,pk!$A$3:$CZ$712,41,0)),"",IF( VLOOKUP($A413,pk!$A$3:$CZ$712,94,0)&lt;75,"",VLOOKUP($A413,pk!$A$3:$CZ$712,41,0)/VLOOKUP($A413,pk!$A$3:$CZ$712,94,0)))</f>
        <v/>
      </c>
      <c r="AC413">
        <f>(VLOOKUP($A413,allsit!$A$3:$CZ$712,84,0)+VLOOKUP($A413,allsit!$A$3:$CZ$712,85,0))    /VLOOKUP($A413,allsit!$A$3:$CZ$712,94,0)</f>
        <v>0.18207592566100064</v>
      </c>
      <c r="AD413">
        <f>VLOOKUP($A413,'5on5'!$A$3:$CZ$712,93,0)</f>
        <v>0.83</v>
      </c>
    </row>
    <row r="414" spans="1:30">
      <c r="S414" s="28"/>
      <c r="T414" s="28"/>
      <c r="U414" s="3"/>
      <c r="V414" s="27"/>
    </row>
    <row r="416" spans="1:30">
      <c r="Y416" s="28"/>
    </row>
  </sheetData>
  <sortState ref="A3:D412">
    <sortCondition ref="A3:A412"/>
  </sortState>
  <mergeCells count="6">
    <mergeCell ref="AA2:AD2"/>
    <mergeCell ref="E2:G2"/>
    <mergeCell ref="H2:K2"/>
    <mergeCell ref="L2:O2"/>
    <mergeCell ref="P2:T2"/>
    <mergeCell ref="U2:Z2"/>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40"/>
  <sheetViews>
    <sheetView workbookViewId="0"/>
  </sheetViews>
  <sheetFormatPr baseColWidth="10" defaultRowHeight="15" x14ac:dyDescent="0"/>
  <cols>
    <col min="1" max="1" width="12.33203125" customWidth="1"/>
    <col min="2" max="2" width="18.5" customWidth="1"/>
    <col min="3" max="3" width="4.1640625" bestFit="1" customWidth="1"/>
    <col min="4" max="4" width="6.83203125" customWidth="1"/>
    <col min="5" max="12" width="6" customWidth="1"/>
    <col min="13" max="13" width="6" style="5" customWidth="1"/>
    <col min="14" max="14" width="6" style="2" customWidth="1"/>
    <col min="15" max="16" width="7" bestFit="1" customWidth="1"/>
    <col min="17" max="17" width="7" style="1" bestFit="1" customWidth="1"/>
    <col min="18" max="18" width="6" style="1" customWidth="1"/>
    <col min="19" max="19" width="7" bestFit="1" customWidth="1"/>
    <col min="20" max="20" width="6" customWidth="1"/>
    <col min="21" max="21" width="7" bestFit="1" customWidth="1"/>
    <col min="22" max="22" width="6.83203125" bestFit="1" customWidth="1"/>
    <col min="23" max="24" width="7" bestFit="1" customWidth="1"/>
    <col min="25" max="29" width="6" customWidth="1"/>
    <col min="30" max="30" width="3.1640625" bestFit="1" customWidth="1"/>
    <col min="31" max="31" width="5.1640625" bestFit="1" customWidth="1"/>
    <col min="32" max="32" width="6.1640625" bestFit="1" customWidth="1"/>
    <col min="33" max="33" width="7.6640625" bestFit="1" customWidth="1"/>
    <col min="34" max="34" width="8.1640625" bestFit="1" customWidth="1"/>
    <col min="35" max="35" width="6.1640625" bestFit="1" customWidth="1"/>
    <col min="36" max="36" width="7.83203125" bestFit="1" customWidth="1"/>
    <col min="37" max="37" width="5.6640625" bestFit="1" customWidth="1"/>
    <col min="38" max="38" width="4.1640625" bestFit="1" customWidth="1"/>
    <col min="39" max="39" width="4.33203125" bestFit="1" customWidth="1"/>
    <col min="40" max="40" width="6.1640625" bestFit="1" customWidth="1"/>
    <col min="41" max="41" width="6.33203125" bestFit="1" customWidth="1"/>
    <col min="42" max="42" width="4.1640625" bestFit="1" customWidth="1"/>
    <col min="43" max="43" width="7.1640625" bestFit="1" customWidth="1"/>
    <col min="44" max="44" width="7" bestFit="1" customWidth="1"/>
    <col min="45" max="45" width="4.83203125" bestFit="1" customWidth="1"/>
    <col min="46" max="47" width="5.1640625" bestFit="1" customWidth="1"/>
    <col min="48" max="48" width="7.1640625" bestFit="1" customWidth="1"/>
    <col min="49" max="49" width="7.5" bestFit="1" customWidth="1"/>
    <col min="50" max="53" width="4.1640625" bestFit="1" customWidth="1"/>
    <col min="54" max="54" width="7" bestFit="1" customWidth="1"/>
    <col min="55" max="55" width="6.1640625" bestFit="1" customWidth="1"/>
    <col min="56" max="56" width="6.83203125" bestFit="1" customWidth="1"/>
    <col min="57" max="57" width="4.83203125" bestFit="1" customWidth="1"/>
    <col min="58" max="59" width="6.1640625" bestFit="1" customWidth="1"/>
    <col min="60" max="62" width="4.1640625" bestFit="1" customWidth="1"/>
    <col min="63" max="63" width="7.1640625" bestFit="1" customWidth="1"/>
    <col min="64" max="64" width="5.5" bestFit="1" customWidth="1"/>
    <col min="65" max="65" width="3.5" bestFit="1" customWidth="1"/>
    <col min="66" max="66" width="3.6640625" bestFit="1" customWidth="1"/>
    <col min="67" max="67" width="4.83203125" bestFit="1" customWidth="1"/>
    <col min="68" max="69" width="6.1640625" bestFit="1" customWidth="1"/>
    <col min="70" max="70" width="5.33203125" bestFit="1" customWidth="1"/>
    <col min="71" max="71" width="4.1640625" bestFit="1" customWidth="1"/>
    <col min="72" max="72" width="4.5" bestFit="1" customWidth="1"/>
    <col min="73" max="73" width="3.1640625" bestFit="1" customWidth="1"/>
    <col min="75" max="75" width="8.1640625" bestFit="1" customWidth="1"/>
    <col min="76" max="76" width="6.1640625" bestFit="1" customWidth="1"/>
    <col min="77" max="77" width="6.5" bestFit="1" customWidth="1"/>
  </cols>
  <sheetData>
    <row r="1" spans="1:31" ht="18">
      <c r="A1" s="52" t="s">
        <v>1833</v>
      </c>
    </row>
    <row r="2" spans="1:31" s="10" customFormat="1">
      <c r="E2" s="136" t="s">
        <v>1801</v>
      </c>
      <c r="F2" s="136"/>
      <c r="G2" s="136"/>
      <c r="H2" s="137" t="s">
        <v>1825</v>
      </c>
      <c r="I2" s="137"/>
      <c r="J2" s="137"/>
      <c r="K2" s="137"/>
      <c r="L2" s="138" t="s">
        <v>1813</v>
      </c>
      <c r="M2" s="138"/>
      <c r="N2" s="138"/>
      <c r="O2" s="139" t="s">
        <v>1814</v>
      </c>
      <c r="P2" s="139"/>
      <c r="Q2" s="139"/>
      <c r="R2" s="139"/>
      <c r="S2" s="139"/>
      <c r="T2" s="140" t="s">
        <v>1807</v>
      </c>
      <c r="U2" s="140"/>
      <c r="V2" s="140"/>
      <c r="W2" s="140"/>
      <c r="X2" s="140"/>
      <c r="Y2" s="140"/>
      <c r="Z2" s="132" t="s">
        <v>1822</v>
      </c>
      <c r="AA2" s="133"/>
      <c r="AB2" s="134"/>
      <c r="AC2" s="135"/>
      <c r="AD2" s="12"/>
      <c r="AE2" s="12"/>
    </row>
    <row r="3" spans="1:31" s="11" customFormat="1" ht="61">
      <c r="A3" s="11" t="s">
        <v>1439</v>
      </c>
      <c r="B3" s="11" t="s">
        <v>0</v>
      </c>
      <c r="C3" s="11" t="s">
        <v>1</v>
      </c>
      <c r="D3" s="11" t="s">
        <v>2</v>
      </c>
      <c r="E3" s="14" t="s">
        <v>1781</v>
      </c>
      <c r="F3" s="14" t="s">
        <v>1782</v>
      </c>
      <c r="G3" s="15" t="s">
        <v>1783</v>
      </c>
      <c r="H3" s="16" t="s">
        <v>1784</v>
      </c>
      <c r="I3" s="16" t="s">
        <v>1785</v>
      </c>
      <c r="J3" s="16" t="s">
        <v>1786</v>
      </c>
      <c r="K3" s="17" t="s">
        <v>59</v>
      </c>
      <c r="L3" s="19" t="s">
        <v>1443</v>
      </c>
      <c r="M3" s="19" t="s">
        <v>1442</v>
      </c>
      <c r="N3" s="19" t="s">
        <v>1787</v>
      </c>
      <c r="O3" s="20" t="s">
        <v>26</v>
      </c>
      <c r="P3" s="20" t="s">
        <v>27</v>
      </c>
      <c r="Q3" s="21" t="s">
        <v>1788</v>
      </c>
      <c r="R3" s="20" t="s">
        <v>1789</v>
      </c>
      <c r="S3" s="22" t="s">
        <v>1790</v>
      </c>
      <c r="T3" s="23" t="s">
        <v>1791</v>
      </c>
      <c r="U3" s="23" t="s">
        <v>1792</v>
      </c>
      <c r="V3" s="23" t="s">
        <v>1793</v>
      </c>
      <c r="W3" s="23" t="s">
        <v>1794</v>
      </c>
      <c r="X3" s="23" t="s">
        <v>1795</v>
      </c>
      <c r="Y3" s="23" t="s">
        <v>1796</v>
      </c>
      <c r="Z3" s="24" t="s">
        <v>1797</v>
      </c>
      <c r="AA3" s="24" t="s">
        <v>1798</v>
      </c>
      <c r="AB3" s="24" t="s">
        <v>1799</v>
      </c>
      <c r="AC3" s="24" t="s">
        <v>1800</v>
      </c>
      <c r="AD3" s="13"/>
      <c r="AE3" s="13"/>
    </row>
    <row r="4" spans="1:31">
      <c r="A4" t="s">
        <v>595</v>
      </c>
      <c r="B4" t="s">
        <v>596</v>
      </c>
      <c r="C4" t="s">
        <v>62</v>
      </c>
      <c r="D4" t="s">
        <v>195</v>
      </c>
      <c r="E4" s="25">
        <f>VLOOKUP($A4,allsit!$A$3:$CZ$712,10,0)</f>
        <v>5</v>
      </c>
      <c r="F4" s="25">
        <f>VLOOKUP($A4,allsit!$A$3:$CZ$712,11,0)</f>
        <v>16</v>
      </c>
      <c r="G4" s="4">
        <f>60*VLOOKUP($A4,allsit!$A$3:$CZ$712,71,0)/VLOOKUP($A4,allsit!$A$3:$CZ$712,94,0)</f>
        <v>-3.8318335962396942E-2</v>
      </c>
      <c r="H4" s="26">
        <f>VLOOKUP($A4,'5on5'!$A$3:$CZ$712,94,0)/VLOOKUP($A4,'5on5'!$A$3:$CZ$712,5,0)</f>
        <v>16.226585365853659</v>
      </c>
      <c r="I4" s="26">
        <f>IF( ISERROR(VLOOKUP($A4,pp!$A$3:$CZ$712,94,0)),0,  VLOOKUP($A4,pp!$A$3:$CZ$712,94,0)/VLOOKUP($A4,pp!$A$3:$CZ$712,5,0))</f>
        <v>2.1624999999999998E-2</v>
      </c>
      <c r="J4" s="26">
        <f>IF( ISERROR(VLOOKUP($A4,pk!$A$3:$CZ$712,94,0)),0,  VLOOKUP($A4,pk!$A$3:$CZ$712,94,0)/VLOOKUP($A4,pk!$A$3:$CZ$712,5,0))</f>
        <v>2.0943037974683545</v>
      </c>
      <c r="K4" s="26">
        <f>VLOOKUP($A4,allsit!$A$3:$CZ$712,98,0)</f>
        <v>17.329999999999998</v>
      </c>
      <c r="L4" s="28">
        <f>60*VLOOKUP($A4,'5on5'!$A$3:$CZ$712,90,0)/VLOOKUP($A4,'5on5'!$A$3:$CZ$712,94,0)</f>
        <v>0.63130364202077294</v>
      </c>
      <c r="M4" s="28">
        <f>60*VLOOKUP($A4,'5on5'!$A$3:$CZ$712,89,0)/VLOOKUP($A4,'5on5'!$A$3:$CZ$712,94,0)</f>
        <v>1.4880728704775361</v>
      </c>
      <c r="N4" s="28">
        <f>L4-M4</f>
        <v>-0.85676922845676318</v>
      </c>
      <c r="O4" s="28">
        <f>VLOOKUP($A4,'5on5'!$A$3:$CZ$712,37,0)</f>
        <v>53.25</v>
      </c>
      <c r="P4" s="28">
        <f>VLOOKUP($A4,'5on5'!$A$3:$CZ$712,38,0)</f>
        <v>51.14</v>
      </c>
      <c r="Q4" s="4">
        <f>O4-P4</f>
        <v>2.1099999999999994</v>
      </c>
      <c r="R4" s="28">
        <f>O4-VLOOKUP($A4,'5on5'!$A$3:$CZ$712,101,0)</f>
        <v>-0.78999999999999915</v>
      </c>
      <c r="S4" s="28">
        <f>P4-VLOOKUP($A4,'5on5'!$A$3:$CZ$712,102,0)</f>
        <v>-2.3800000000000026</v>
      </c>
      <c r="T4" s="3">
        <f>60*VLOOKUP($A4,'5on5'!$A$3:$CZ$712,64,0)/VLOOKUP($A4,'5on5'!$A$3:$CZ$712,94,0)</f>
        <v>2.8859595063806762</v>
      </c>
      <c r="U4" s="1">
        <f>IF( VLOOKUP($A4,'5on5'!$A$3:$CZ$712,64,0)&lt;40,"",  VLOOKUP($A4,'5on5'!$A$3:$CZ$712,19,0))</f>
        <v>6.25</v>
      </c>
      <c r="V4">
        <f>VLOOKUP($A4,'5on5'!$A$3:$CZ$712,14,0)</f>
        <v>0.63</v>
      </c>
      <c r="W4" s="1">
        <f>IF(ISERROR(VLOOKUP($A4,pp!$A$3:$CZ$712,64,0)),"",60*VLOOKUP($A4,pp!$A$3:$CZ$712,64,0)/VLOOKUP($A4,pp!$A$3:$CZ$712,94,0))</f>
        <v>0</v>
      </c>
      <c r="X4" s="1" t="str">
        <f>IF(W4="","",IF(VLOOKUP($A4,pp!$A$3:$CZ$712,64,0)&lt;20,"",  VLOOKUP($A4,pp!$A$3:$CZ$712,19,0)))</f>
        <v/>
      </c>
      <c r="Y4" s="1">
        <f>IF(ISERROR( VLOOKUP($A4,pp!$A$3:$CZ$712,14,0)  ),"",VLOOKUP($A4,pp!$A$3:$CZ$712,14,0))</f>
        <v>0</v>
      </c>
      <c r="Z4">
        <f>VLOOKUP($A4,'5on5'!$A$3:$CZ$712,41,0)/VLOOKUP($A4,'5on5'!$A$3:$CZ$712,94,0)</f>
        <v>4.2838461422838162E-2</v>
      </c>
      <c r="AA4">
        <f>IF(ISERROR(VLOOKUP($A4,pk!$A$3:$CZ$712,41,0)),"",IF( VLOOKUP($A4,pk!$A$3:$CZ$712,94,0)&lt;75,"",VLOOKUP($A4,pk!$A$3:$CZ$712,41,0)/VLOOKUP($A4,pk!$A$3:$CZ$712,94,0)))</f>
        <v>6.0441220912662444E-3</v>
      </c>
      <c r="AB4">
        <f>(VLOOKUP($A4,allsit!$A$3:$CZ$712,84,0)+VLOOKUP($A4,allsit!$A$3:$CZ$712,85,0))    /VLOOKUP($A4,allsit!$A$3:$CZ$712,94,0)</f>
        <v>0.18775984621574501</v>
      </c>
      <c r="AC4">
        <f>VLOOKUP($A4,'5on5'!$A$3:$CZ$712,93,0)</f>
        <v>-0.18</v>
      </c>
    </row>
    <row r="5" spans="1:31">
      <c r="A5" t="s">
        <v>1151</v>
      </c>
      <c r="B5" t="s">
        <v>1152</v>
      </c>
      <c r="C5" t="s">
        <v>62</v>
      </c>
      <c r="D5" t="s">
        <v>643</v>
      </c>
      <c r="E5" s="25">
        <f>VLOOKUP($A5,allsit!$A$3:$CZ$712,10,0)</f>
        <v>0</v>
      </c>
      <c r="F5" s="25">
        <f>VLOOKUP($A5,allsit!$A$3:$CZ$712,11,0)</f>
        <v>1</v>
      </c>
      <c r="G5" s="4">
        <f>60*VLOOKUP($A5,allsit!$A$3:$CZ$712,71,0)/VLOOKUP($A5,allsit!$A$3:$CZ$712,94,0)</f>
        <v>-1.2096232247659156</v>
      </c>
      <c r="H5" s="26">
        <f>VLOOKUP($A5,'5on5'!$A$3:$CZ$712,94,0)/VLOOKUP($A5,'5on5'!$A$3:$CZ$712,5,0)</f>
        <v>13.563225806451612</v>
      </c>
      <c r="I5" s="26">
        <f>IF( ISERROR(VLOOKUP($A5,pp!$A$3:$CZ$712,94,0)),0,  VLOOKUP($A5,pp!$A$3:$CZ$712,94,0)/VLOOKUP($A5,pp!$A$3:$CZ$712,5,0))</f>
        <v>3.5172413793103451E-2</v>
      </c>
      <c r="J5" s="26">
        <f>IF( ISERROR(VLOOKUP($A5,pk!$A$3:$CZ$712,94,0)),0,  VLOOKUP($A5,pk!$A$3:$CZ$712,94,0)/VLOOKUP($A5,pk!$A$3:$CZ$712,5,0))</f>
        <v>0.66965517241379313</v>
      </c>
      <c r="K5" s="26">
        <f>VLOOKUP($A5,allsit!$A$3:$CZ$712,98,0)</f>
        <v>17.07</v>
      </c>
      <c r="L5" s="28">
        <f>60*VLOOKUP($A5,'5on5'!$A$3:$CZ$712,90,0)/VLOOKUP($A5,'5on5'!$A$3:$CZ$712,94,0)</f>
        <v>0.42810255434524097</v>
      </c>
      <c r="M5" s="28">
        <f>60*VLOOKUP($A5,'5on5'!$A$3:$CZ$712,89,0)/VLOOKUP($A5,'5on5'!$A$3:$CZ$712,94,0)</f>
        <v>1.4270085144841365</v>
      </c>
      <c r="N5" s="28">
        <f t="shared" ref="N5:N68" si="0">L5-M5</f>
        <v>-0.99890596013889543</v>
      </c>
      <c r="O5" s="28">
        <f>VLOOKUP($A5,'5on5'!$A$3:$CZ$712,37,0)</f>
        <v>48.8</v>
      </c>
      <c r="P5" s="28">
        <f>VLOOKUP($A5,'5on5'!$A$3:$CZ$712,38,0)</f>
        <v>62.36</v>
      </c>
      <c r="Q5" s="4">
        <f t="shared" ref="Q5:Q68" si="1">O5-P5</f>
        <v>-13.560000000000002</v>
      </c>
      <c r="R5" s="28">
        <f>O5-VLOOKUP($A5,'5on5'!$A$3:$CZ$712,101,0)</f>
        <v>-2.3800000000000026</v>
      </c>
      <c r="S5" s="28">
        <f>P5-VLOOKUP($A5,'5on5'!$A$3:$CZ$712,102,0)</f>
        <v>5.2800000000000011</v>
      </c>
      <c r="T5" s="3">
        <f>60*VLOOKUP($A5,'5on5'!$A$3:$CZ$712,64,0)/VLOOKUP($A5,'5on5'!$A$3:$CZ$712,94,0)</f>
        <v>3.5675212862103414</v>
      </c>
      <c r="U5" s="1" t="str">
        <f>IF( VLOOKUP($A5,'5on5'!$A$3:$CZ$712,64,0)&lt;40,"",  VLOOKUP($A5,'5on5'!$A$3:$CZ$712,19,0))</f>
        <v/>
      </c>
      <c r="V5">
        <f>VLOOKUP($A5,'5on5'!$A$3:$CZ$712,14,0)</f>
        <v>0.14000000000000001</v>
      </c>
      <c r="W5" s="1">
        <f>IF(ISERROR(VLOOKUP($A5,pp!$A$3:$CZ$712,64,0)),"",60*VLOOKUP($A5,pp!$A$3:$CZ$712,64,0)/VLOOKUP($A5,pp!$A$3:$CZ$712,94,0))</f>
        <v>0</v>
      </c>
      <c r="X5" s="1" t="str">
        <f>IF(W5="","",IF(VLOOKUP($A5,pp!$A$3:$CZ$712,64,0)&lt;20,"",  VLOOKUP($A5,pp!$A$3:$CZ$712,19,0)))</f>
        <v/>
      </c>
      <c r="Y5" s="1">
        <f>IF(ISERROR( VLOOKUP($A5,pp!$A$3:$CZ$712,14,0)  ),"",VLOOKUP($A5,pp!$A$3:$CZ$712,14,0))</f>
        <v>0</v>
      </c>
      <c r="Z5">
        <f>VLOOKUP($A5,'5on5'!$A$3:$CZ$712,41,0)/VLOOKUP($A5,'5on5'!$A$3:$CZ$712,94,0)</f>
        <v>4.2810255434524096E-2</v>
      </c>
      <c r="AA5" t="str">
        <f>IF(ISERROR(VLOOKUP($A5,pk!$A$3:$CZ$712,41,0)),"",IF( VLOOKUP($A5,pk!$A$3:$CZ$712,94,0)&lt;75,"",VLOOKUP($A5,pk!$A$3:$CZ$712,41,0)/VLOOKUP($A5,pk!$A$3:$CZ$712,94,0)))</f>
        <v/>
      </c>
      <c r="AB5">
        <f>(VLOOKUP($A5,allsit!$A$3:$CZ$712,84,0)+VLOOKUP($A5,allsit!$A$3:$CZ$712,85,0))    /VLOOKUP($A5,allsit!$A$3:$CZ$712,94,0)</f>
        <v>0.28224541911204692</v>
      </c>
      <c r="AC5">
        <f>VLOOKUP($A5,'5on5'!$A$3:$CZ$712,93,0)</f>
        <v>-1</v>
      </c>
    </row>
    <row r="6" spans="1:31">
      <c r="A6" t="s">
        <v>480</v>
      </c>
      <c r="B6" t="s">
        <v>481</v>
      </c>
      <c r="C6" t="s">
        <v>62</v>
      </c>
      <c r="D6" t="s">
        <v>110</v>
      </c>
      <c r="E6" s="25">
        <f>VLOOKUP($A6,allsit!$A$3:$CZ$712,10,0)</f>
        <v>1</v>
      </c>
      <c r="F6" s="25">
        <f>VLOOKUP($A6,allsit!$A$3:$CZ$712,11,0)</f>
        <v>6</v>
      </c>
      <c r="G6" s="4">
        <f>60*VLOOKUP($A6,allsit!$A$3:$CZ$712,71,0)/VLOOKUP($A6,allsit!$A$3:$CZ$712,94,0)</f>
        <v>-0.40859409581531547</v>
      </c>
      <c r="H6" s="26">
        <f>VLOOKUP($A6,'5on5'!$A$3:$CZ$712,94,0)/VLOOKUP($A6,'5on5'!$A$3:$CZ$712,5,0)</f>
        <v>15.723846153846154</v>
      </c>
      <c r="I6" s="26">
        <f>IF( ISERROR(VLOOKUP($A6,pp!$A$3:$CZ$712,94,0)),0,  VLOOKUP($A6,pp!$A$3:$CZ$712,94,0)/VLOOKUP($A6,pp!$A$3:$CZ$712,5,0))</f>
        <v>8.3400000000000002E-2</v>
      </c>
      <c r="J6" s="26">
        <f>IF( ISERROR(VLOOKUP($A6,pk!$A$3:$CZ$712,94,0)),0,  VLOOKUP($A6,pk!$A$3:$CZ$712,94,0)/VLOOKUP($A6,pk!$A$3:$CZ$712,5,0))</f>
        <v>0.68903846153846149</v>
      </c>
      <c r="K6" s="26">
        <f>VLOOKUP($A6,allsit!$A$3:$CZ$712,98,0)</f>
        <v>16.989999999999998</v>
      </c>
      <c r="L6" s="28">
        <f>60*VLOOKUP($A6,'5on5'!$A$3:$CZ$712,90,0)/VLOOKUP($A6,'5on5'!$A$3:$CZ$712,94,0)</f>
        <v>0.73381928477080383</v>
      </c>
      <c r="M6" s="28">
        <f>60*VLOOKUP($A6,'5on5'!$A$3:$CZ$712,89,0)/VLOOKUP($A6,'5on5'!$A$3:$CZ$712,94,0)</f>
        <v>1.3942566410645272</v>
      </c>
      <c r="N6" s="28">
        <f t="shared" si="0"/>
        <v>-0.66043735629372335</v>
      </c>
      <c r="O6" s="28">
        <f>VLOOKUP($A6,'5on5'!$A$3:$CZ$712,37,0)</f>
        <v>55.4</v>
      </c>
      <c r="P6" s="28">
        <f>VLOOKUP($A6,'5on5'!$A$3:$CZ$712,38,0)</f>
        <v>49.61</v>
      </c>
      <c r="Q6" s="4">
        <f t="shared" si="1"/>
        <v>5.7899999999999991</v>
      </c>
      <c r="R6" s="28">
        <f>O6-VLOOKUP($A6,'5on5'!$A$3:$CZ$712,101,0)</f>
        <v>-0.71000000000000085</v>
      </c>
      <c r="S6" s="28">
        <f>P6-VLOOKUP($A6,'5on5'!$A$3:$CZ$712,102,0)</f>
        <v>-0.10999999999999943</v>
      </c>
      <c r="T6" s="3">
        <f>60*VLOOKUP($A6,'5on5'!$A$3:$CZ$712,64,0)/VLOOKUP($A6,'5on5'!$A$3:$CZ$712,94,0)</f>
        <v>3.7424783523310992</v>
      </c>
      <c r="U6" s="1">
        <f>IF( VLOOKUP($A6,'5on5'!$A$3:$CZ$712,64,0)&lt;40,"",  VLOOKUP($A6,'5on5'!$A$3:$CZ$712,19,0))</f>
        <v>1.96</v>
      </c>
      <c r="V6">
        <f>VLOOKUP($A6,'5on5'!$A$3:$CZ$712,14,0)</f>
        <v>0.44</v>
      </c>
      <c r="W6" s="1">
        <f>IF(ISERROR(VLOOKUP($A6,pp!$A$3:$CZ$712,64,0)),"",60*VLOOKUP($A6,pp!$A$3:$CZ$712,64,0)/VLOOKUP($A6,pp!$A$3:$CZ$712,94,0))</f>
        <v>0</v>
      </c>
      <c r="X6" s="1" t="str">
        <f>IF(W6="","",IF(VLOOKUP($A6,pp!$A$3:$CZ$712,64,0)&lt;20,"",  VLOOKUP($A6,pp!$A$3:$CZ$712,19,0)))</f>
        <v/>
      </c>
      <c r="Y6" s="1">
        <f>IF(ISERROR( VLOOKUP($A6,pp!$A$3:$CZ$712,14,0)  ),"",VLOOKUP($A6,pp!$A$3:$CZ$712,14,0))</f>
        <v>0</v>
      </c>
      <c r="Z6">
        <f>VLOOKUP($A6,'5on5'!$A$3:$CZ$712,41,0)/VLOOKUP($A6,'5on5'!$A$3:$CZ$712,94,0)</f>
        <v>4.8921285651386918E-2</v>
      </c>
      <c r="AA6" t="str">
        <f>IF(ISERROR(VLOOKUP($A6,pk!$A$3:$CZ$712,41,0)),"",IF( VLOOKUP($A6,pk!$A$3:$CZ$712,94,0)&lt;75,"",VLOOKUP($A6,pk!$A$3:$CZ$712,41,0)/VLOOKUP($A6,pk!$A$3:$CZ$712,94,0)))</f>
        <v/>
      </c>
      <c r="AB6">
        <f>(VLOOKUP($A6,allsit!$A$3:$CZ$712,84,0)+VLOOKUP($A6,allsit!$A$3:$CZ$712,85,0))    /VLOOKUP($A6,allsit!$A$3:$CZ$712,94,0)</f>
        <v>0.11463334354818572</v>
      </c>
      <c r="AC6">
        <f>VLOOKUP($A6,'5on5'!$A$3:$CZ$712,93,0)</f>
        <v>-0.15</v>
      </c>
    </row>
    <row r="7" spans="1:31">
      <c r="A7" t="s">
        <v>1366</v>
      </c>
      <c r="B7" t="s">
        <v>1367</v>
      </c>
      <c r="C7" t="s">
        <v>62</v>
      </c>
      <c r="D7" t="s">
        <v>976</v>
      </c>
      <c r="E7" s="25">
        <f>VLOOKUP($A7,allsit!$A$3:$CZ$712,10,0)</f>
        <v>12</v>
      </c>
      <c r="F7" s="25">
        <f>VLOOKUP($A7,allsit!$A$3:$CZ$712,11,0)</f>
        <v>41</v>
      </c>
      <c r="G7" s="4">
        <f>60*VLOOKUP($A7,allsit!$A$3:$CZ$712,71,0)/VLOOKUP($A7,allsit!$A$3:$CZ$712,94,0)</f>
        <v>1.0277492291880781</v>
      </c>
      <c r="H7" s="26">
        <f>VLOOKUP($A7,'5on5'!$A$3:$CZ$712,94,0)/VLOOKUP($A7,'5on5'!$A$3:$CZ$712,5,0)</f>
        <v>16.774000000000001</v>
      </c>
      <c r="I7" s="26">
        <f>IF( ISERROR(VLOOKUP($A7,pp!$A$3:$CZ$712,94,0)),0,  VLOOKUP($A7,pp!$A$3:$CZ$712,94,0)/VLOOKUP($A7,pp!$A$3:$CZ$712,5,0))</f>
        <v>2.7935443037974683</v>
      </c>
      <c r="J7" s="26">
        <f>IF( ISERROR(VLOOKUP($A7,pk!$A$3:$CZ$712,94,0)),0,  VLOOKUP($A7,pk!$A$3:$CZ$712,94,0)/VLOOKUP($A7,pk!$A$3:$CZ$712,5,0))</f>
        <v>0.23355263157894737</v>
      </c>
      <c r="K7" s="26">
        <f>VLOOKUP($A7,allsit!$A$3:$CZ$712,98,0)</f>
        <v>17.170000000000002</v>
      </c>
      <c r="L7" s="28">
        <f>60*VLOOKUP($A7,'5on5'!$A$3:$CZ$712,90,0)/VLOOKUP($A7,'5on5'!$A$3:$CZ$712,94,0)</f>
        <v>1.3860736854656015</v>
      </c>
      <c r="M7" s="28">
        <f>60*VLOOKUP($A7,'5on5'!$A$3:$CZ$712,89,0)/VLOOKUP($A7,'5on5'!$A$3:$CZ$712,94,0)</f>
        <v>1.6990580660546082</v>
      </c>
      <c r="N7" s="28">
        <f t="shared" si="0"/>
        <v>-0.31298438058900668</v>
      </c>
      <c r="O7" s="28">
        <f>VLOOKUP($A7,'5on5'!$A$3:$CZ$712,37,0)</f>
        <v>49.85</v>
      </c>
      <c r="P7" s="28">
        <f>VLOOKUP($A7,'5on5'!$A$3:$CZ$712,38,0)</f>
        <v>60.72</v>
      </c>
      <c r="Q7" s="4">
        <f t="shared" si="1"/>
        <v>-10.869999999999997</v>
      </c>
      <c r="R7" s="28">
        <f>O7-VLOOKUP($A7,'5on5'!$A$3:$CZ$712,101,0)</f>
        <v>1.509999999999998</v>
      </c>
      <c r="S7" s="28">
        <f>P7-VLOOKUP($A7,'5on5'!$A$3:$CZ$712,102,0)</f>
        <v>-9.9999999999980105E-3</v>
      </c>
      <c r="T7" s="3">
        <f>60*VLOOKUP($A7,'5on5'!$A$3:$CZ$712,64,0)/VLOOKUP($A7,'5on5'!$A$3:$CZ$712,94,0)</f>
        <v>3.8899487301776556</v>
      </c>
      <c r="U7" s="1">
        <f>IF( VLOOKUP($A7,'5on5'!$A$3:$CZ$712,64,0)&lt;40,"",  VLOOKUP($A7,'5on5'!$A$3:$CZ$712,19,0))</f>
        <v>9.1999999999999993</v>
      </c>
      <c r="V7">
        <f>VLOOKUP($A7,'5on5'!$A$3:$CZ$712,14,0)</f>
        <v>1.07</v>
      </c>
      <c r="W7" s="1">
        <f>IF(ISERROR(VLOOKUP($A7,pp!$A$3:$CZ$712,64,0)),"",60*VLOOKUP($A7,pp!$A$3:$CZ$712,64,0)/VLOOKUP($A7,pp!$A$3:$CZ$712,94,0))</f>
        <v>9.7874847070551461</v>
      </c>
      <c r="X7" s="1">
        <f>IF(W7="","",IF(VLOOKUP($A7,pp!$A$3:$CZ$712,64,0)&lt;20,"",  VLOOKUP($A7,pp!$A$3:$CZ$712,19,0)))</f>
        <v>5.56</v>
      </c>
      <c r="Y7" s="1">
        <f>IF(ISERROR( VLOOKUP($A7,pp!$A$3:$CZ$712,14,0)  ),"",VLOOKUP($A7,pp!$A$3:$CZ$712,14,0))</f>
        <v>3.81</v>
      </c>
      <c r="Z7">
        <f>VLOOKUP($A7,'5on5'!$A$3:$CZ$712,41,0)/VLOOKUP($A7,'5on5'!$A$3:$CZ$712,94,0)</f>
        <v>4.3221652557529508E-2</v>
      </c>
      <c r="AA7" t="str">
        <f>IF(ISERROR(VLOOKUP($A7,pk!$A$3:$CZ$712,41,0)),"",IF( VLOOKUP($A7,pk!$A$3:$CZ$712,94,0)&lt;75,"",VLOOKUP($A7,pk!$A$3:$CZ$712,41,0)/VLOOKUP($A7,pk!$A$3:$CZ$712,94,0)))</f>
        <v/>
      </c>
      <c r="AB7">
        <f>(VLOOKUP($A7,allsit!$A$3:$CZ$712,84,0)+VLOOKUP($A7,allsit!$A$3:$CZ$712,85,0))    /VLOOKUP($A7,allsit!$A$3:$CZ$712,94,0)</f>
        <v>0.1287639838867822</v>
      </c>
      <c r="AC7">
        <f>VLOOKUP($A7,'5on5'!$A$3:$CZ$712,93,0)</f>
        <v>-0.22</v>
      </c>
    </row>
    <row r="8" spans="1:31">
      <c r="A8" t="s">
        <v>827</v>
      </c>
      <c r="B8" t="s">
        <v>828</v>
      </c>
      <c r="C8" t="s">
        <v>62</v>
      </c>
      <c r="D8" t="s">
        <v>84</v>
      </c>
      <c r="E8" s="25">
        <f>VLOOKUP($A8,allsit!$A$3:$CZ$712,10,0)</f>
        <v>0</v>
      </c>
      <c r="F8" s="25">
        <f>VLOOKUP($A8,allsit!$A$3:$CZ$712,11,0)</f>
        <v>4</v>
      </c>
      <c r="G8" s="4">
        <f>60*VLOOKUP($A8,allsit!$A$3:$CZ$712,71,0)/VLOOKUP($A8,allsit!$A$3:$CZ$712,94,0)</f>
        <v>-0.83710665499790726</v>
      </c>
      <c r="H8" s="26">
        <f>VLOOKUP($A8,'5on5'!$A$3:$CZ$712,94,0)/VLOOKUP($A8,'5on5'!$A$3:$CZ$712,5,0)</f>
        <v>15.260425531914894</v>
      </c>
      <c r="I8" s="26">
        <f>IF( ISERROR(VLOOKUP($A8,pp!$A$3:$CZ$712,94,0)),0,  VLOOKUP($A8,pp!$A$3:$CZ$712,94,0)/VLOOKUP($A8,pp!$A$3:$CZ$712,5,0))</f>
        <v>6.933333333333333E-2</v>
      </c>
      <c r="J8" s="26">
        <f>IF( ISERROR(VLOOKUP($A8,pk!$A$3:$CZ$712,94,0)),0,  VLOOKUP($A8,pk!$A$3:$CZ$712,94,0)/VLOOKUP($A8,pk!$A$3:$CZ$712,5,0))</f>
        <v>1.1304347826086956</v>
      </c>
      <c r="K8" s="26">
        <f>VLOOKUP($A8,allsit!$A$3:$CZ$712,98,0)</f>
        <v>17.059999999999999</v>
      </c>
      <c r="L8" s="28">
        <f>60*VLOOKUP($A8,'5on5'!$A$3:$CZ$712,90,0)/VLOOKUP($A8,'5on5'!$A$3:$CZ$712,94,0)</f>
        <v>0.41827003513468297</v>
      </c>
      <c r="M8" s="28">
        <f>60*VLOOKUP($A8,'5on5'!$A$3:$CZ$712,89,0)/VLOOKUP($A8,'5on5'!$A$3:$CZ$712,94,0)</f>
        <v>2.0076961686464783</v>
      </c>
      <c r="N8" s="28">
        <f t="shared" si="0"/>
        <v>-1.5894261335117954</v>
      </c>
      <c r="O8" s="28">
        <f>VLOOKUP($A8,'5on5'!$A$3:$CZ$712,37,0)</f>
        <v>50.28</v>
      </c>
      <c r="P8" s="28">
        <f>VLOOKUP($A8,'5on5'!$A$3:$CZ$712,38,0)</f>
        <v>50.44</v>
      </c>
      <c r="Q8" s="4">
        <f t="shared" si="1"/>
        <v>-0.15999999999999659</v>
      </c>
      <c r="R8" s="28">
        <f>O8-VLOOKUP($A8,'5on5'!$A$3:$CZ$712,101,0)</f>
        <v>-4.68</v>
      </c>
      <c r="S8" s="28">
        <f>P8-VLOOKUP($A8,'5on5'!$A$3:$CZ$712,102,0)</f>
        <v>-1.9000000000000057</v>
      </c>
      <c r="T8" s="3">
        <f>60*VLOOKUP($A8,'5on5'!$A$3:$CZ$712,64,0)/VLOOKUP($A8,'5on5'!$A$3:$CZ$712,94,0)</f>
        <v>5.1865484356700682</v>
      </c>
      <c r="U8" s="1">
        <f>IF( VLOOKUP($A8,'5on5'!$A$3:$CZ$712,64,0)&lt;40,"",  VLOOKUP($A8,'5on5'!$A$3:$CZ$712,19,0))</f>
        <v>0</v>
      </c>
      <c r="V8">
        <f>VLOOKUP($A8,'5on5'!$A$3:$CZ$712,14,0)</f>
        <v>0.33</v>
      </c>
      <c r="W8" s="1">
        <f>IF(ISERROR(VLOOKUP($A8,pp!$A$3:$CZ$712,64,0)),"",60*VLOOKUP($A8,pp!$A$3:$CZ$712,64,0)/VLOOKUP($A8,pp!$A$3:$CZ$712,94,0))</f>
        <v>19.23076923076923</v>
      </c>
      <c r="X8" s="1" t="str">
        <f>IF(W8="","",IF(VLOOKUP($A8,pp!$A$3:$CZ$712,64,0)&lt;20,"",  VLOOKUP($A8,pp!$A$3:$CZ$712,19,0)))</f>
        <v/>
      </c>
      <c r="Y8" s="1">
        <f>IF(ISERROR( VLOOKUP($A8,pp!$A$3:$CZ$712,14,0)  ),"",VLOOKUP($A8,pp!$A$3:$CZ$712,14,0))</f>
        <v>0</v>
      </c>
      <c r="Z8">
        <f>VLOOKUP($A8,'5on5'!$A$3:$CZ$712,41,0)/VLOOKUP($A8,'5on5'!$A$3:$CZ$712,94,0)</f>
        <v>4.3221236963917241E-2</v>
      </c>
      <c r="AA8" t="str">
        <f>IF(ISERROR(VLOOKUP($A8,pk!$A$3:$CZ$712,41,0)),"",IF( VLOOKUP($A8,pk!$A$3:$CZ$712,94,0)&lt;75,"",VLOOKUP($A8,pk!$A$3:$CZ$712,41,0)/VLOOKUP($A8,pk!$A$3:$CZ$712,94,0)))</f>
        <v/>
      </c>
      <c r="AB8">
        <f>(VLOOKUP($A8,allsit!$A$3:$CZ$712,84,0)+VLOOKUP($A8,allsit!$A$3:$CZ$712,85,0))    /VLOOKUP($A8,allsit!$A$3:$CZ$712,94,0)</f>
        <v>0.1826414519995434</v>
      </c>
      <c r="AC8">
        <f>VLOOKUP($A8,'5on5'!$A$3:$CZ$712,93,0)</f>
        <v>-0.08</v>
      </c>
    </row>
    <row r="9" spans="1:31">
      <c r="A9" t="s">
        <v>872</v>
      </c>
      <c r="B9" t="s">
        <v>873</v>
      </c>
      <c r="C9" t="s">
        <v>62</v>
      </c>
      <c r="D9" t="s">
        <v>74</v>
      </c>
      <c r="E9" s="25">
        <f>VLOOKUP($A9,allsit!$A$3:$CZ$712,10,0)</f>
        <v>0</v>
      </c>
      <c r="F9" s="25">
        <f>VLOOKUP($A9,allsit!$A$3:$CZ$712,11,0)</f>
        <v>10</v>
      </c>
      <c r="G9" s="4">
        <f>60*VLOOKUP($A9,allsit!$A$3:$CZ$712,71,0)/VLOOKUP($A9,allsit!$A$3:$CZ$712,94,0)</f>
        <v>-0.60401063058709836</v>
      </c>
      <c r="H9" s="26">
        <f>VLOOKUP($A9,'5on5'!$A$3:$CZ$712,94,0)/VLOOKUP($A9,'5on5'!$A$3:$CZ$712,5,0)</f>
        <v>12.641081081081081</v>
      </c>
      <c r="I9" s="26">
        <f>IF( ISERROR(VLOOKUP($A9,pp!$A$3:$CZ$712,94,0)),0,  VLOOKUP($A9,pp!$A$3:$CZ$712,94,0)/VLOOKUP($A9,pp!$A$3:$CZ$712,5,0))</f>
        <v>0</v>
      </c>
      <c r="J9" s="26">
        <f>IF( ISERROR(VLOOKUP($A9,pk!$A$3:$CZ$712,94,0)),0,  VLOOKUP($A9,pk!$A$3:$CZ$712,94,0)/VLOOKUP($A9,pk!$A$3:$CZ$712,5,0))</f>
        <v>0.60702702702702704</v>
      </c>
      <c r="K9" s="26">
        <f>VLOOKUP($A9,allsit!$A$3:$CZ$712,98,0)</f>
        <v>16.82</v>
      </c>
      <c r="L9" s="28">
        <f>60*VLOOKUP($A9,'5on5'!$A$3:$CZ$712,90,0)/VLOOKUP($A9,'5on5'!$A$3:$CZ$712,94,0)</f>
        <v>0.25656375609338922</v>
      </c>
      <c r="M9" s="28">
        <f>60*VLOOKUP($A9,'5on5'!$A$3:$CZ$712,89,0)/VLOOKUP($A9,'5on5'!$A$3:$CZ$712,94,0)</f>
        <v>1.1545369024202514</v>
      </c>
      <c r="N9" s="28">
        <f t="shared" si="0"/>
        <v>-0.8979731463268622</v>
      </c>
      <c r="O9" s="28">
        <f>VLOOKUP($A9,'5on5'!$A$3:$CZ$712,37,0)</f>
        <v>55.29</v>
      </c>
      <c r="P9" s="28">
        <f>VLOOKUP($A9,'5on5'!$A$3:$CZ$712,38,0)</f>
        <v>56.44</v>
      </c>
      <c r="Q9" s="4">
        <f t="shared" si="1"/>
        <v>-1.1499999999999986</v>
      </c>
      <c r="R9" s="28">
        <f>O9-VLOOKUP($A9,'5on5'!$A$3:$CZ$712,101,0)</f>
        <v>-1.9399999999999977</v>
      </c>
      <c r="S9" s="28">
        <f>P9-VLOOKUP($A9,'5on5'!$A$3:$CZ$712,102,0)</f>
        <v>4.5799999999999983</v>
      </c>
      <c r="T9" s="3">
        <f>60*VLOOKUP($A9,'5on5'!$A$3:$CZ$712,64,0)/VLOOKUP($A9,'5on5'!$A$3:$CZ$712,94,0)</f>
        <v>3.3353288292140597</v>
      </c>
      <c r="U9" s="1" t="str">
        <f>IF( VLOOKUP($A9,'5on5'!$A$3:$CZ$712,64,0)&lt;40,"",  VLOOKUP($A9,'5on5'!$A$3:$CZ$712,19,0))</f>
        <v/>
      </c>
      <c r="V9">
        <f>VLOOKUP($A9,'5on5'!$A$3:$CZ$712,14,0)</f>
        <v>1.28</v>
      </c>
      <c r="W9" s="1" t="str">
        <f>IF(ISERROR(VLOOKUP($A9,pp!$A$3:$CZ$712,64,0)),"",60*VLOOKUP($A9,pp!$A$3:$CZ$712,64,0)/VLOOKUP($A9,pp!$A$3:$CZ$712,94,0))</f>
        <v/>
      </c>
      <c r="X9" s="1" t="str">
        <f>IF(W9="","",IF(VLOOKUP($A9,pp!$A$3:$CZ$712,64,0)&lt;20,"",  VLOOKUP($A9,pp!$A$3:$CZ$712,19,0)))</f>
        <v/>
      </c>
      <c r="Y9" s="1" t="str">
        <f>IF(ISERROR( VLOOKUP($A9,pp!$A$3:$CZ$712,14,0)  ),"",VLOOKUP($A9,pp!$A$3:$CZ$712,14,0))</f>
        <v/>
      </c>
      <c r="Z9">
        <f>VLOOKUP($A9,'5on5'!$A$3:$CZ$712,41,0)/VLOOKUP($A9,'5on5'!$A$3:$CZ$712,94,0)</f>
        <v>4.0622594714786624E-2</v>
      </c>
      <c r="AA9" t="str">
        <f>IF(ISERROR(VLOOKUP($A9,pk!$A$3:$CZ$712,41,0)),"",IF( VLOOKUP($A9,pk!$A$3:$CZ$712,94,0)&lt;75,"",VLOOKUP($A9,pk!$A$3:$CZ$712,41,0)/VLOOKUP($A9,pk!$A$3:$CZ$712,94,0)))</f>
        <v/>
      </c>
      <c r="AB9">
        <f>(VLOOKUP($A9,allsit!$A$3:$CZ$712,84,0)+VLOOKUP($A9,allsit!$A$3:$CZ$712,85,0))    /VLOOKUP($A9,allsit!$A$3:$CZ$712,94,0)</f>
        <v>0.2335507771603447</v>
      </c>
      <c r="AC9">
        <f>VLOOKUP($A9,'5on5'!$A$3:$CZ$712,93,0)</f>
        <v>-0.77</v>
      </c>
    </row>
    <row r="10" spans="1:31">
      <c r="A10" t="s">
        <v>693</v>
      </c>
      <c r="B10" t="s">
        <v>694</v>
      </c>
      <c r="C10" t="s">
        <v>62</v>
      </c>
      <c r="D10" t="s">
        <v>364</v>
      </c>
      <c r="E10" s="25">
        <f>VLOOKUP($A10,allsit!$A$3:$CZ$712,10,0)</f>
        <v>11</v>
      </c>
      <c r="F10" s="25">
        <f>VLOOKUP($A10,allsit!$A$3:$CZ$712,11,0)</f>
        <v>12</v>
      </c>
      <c r="G10" s="4">
        <f>60*VLOOKUP($A10,allsit!$A$3:$CZ$712,71,0)/VLOOKUP($A10,allsit!$A$3:$CZ$712,94,0)</f>
        <v>0.2484472049689441</v>
      </c>
      <c r="H10" s="26">
        <f>VLOOKUP($A10,'5on5'!$A$3:$CZ$712,94,0)/VLOOKUP($A10,'5on5'!$A$3:$CZ$712,5,0)</f>
        <v>17.869375000000002</v>
      </c>
      <c r="I10" s="26">
        <f>IF( ISERROR(VLOOKUP($A10,pp!$A$3:$CZ$712,94,0)),0,  VLOOKUP($A10,pp!$A$3:$CZ$712,94,0)/VLOOKUP($A10,pp!$A$3:$CZ$712,5,0))</f>
        <v>1.5412903225806451</v>
      </c>
      <c r="J10" s="26">
        <f>IF( ISERROR(VLOOKUP($A10,pk!$A$3:$CZ$712,94,0)),0,  VLOOKUP($A10,pk!$A$3:$CZ$712,94,0)/VLOOKUP($A10,pk!$A$3:$CZ$712,5,0))</f>
        <v>2.1957142857142857</v>
      </c>
      <c r="K10" s="26">
        <f>VLOOKUP($A10,allsit!$A$3:$CZ$712,98,0)</f>
        <v>17.489999999999998</v>
      </c>
      <c r="L10" s="28">
        <f>60*VLOOKUP($A10,'5on5'!$A$3:$CZ$712,90,0)/VLOOKUP($A10,'5on5'!$A$3:$CZ$712,94,0)</f>
        <v>0.68203280752684403</v>
      </c>
      <c r="M10" s="28">
        <f>60*VLOOKUP($A10,'5on5'!$A$3:$CZ$712,89,0)/VLOOKUP($A10,'5on5'!$A$3:$CZ$712,94,0)</f>
        <v>1.7313140498758348</v>
      </c>
      <c r="N10" s="28">
        <f t="shared" si="0"/>
        <v>-1.0492812423489908</v>
      </c>
      <c r="O10" s="28">
        <f>VLOOKUP($A10,'5on5'!$A$3:$CZ$712,37,0)</f>
        <v>55.35</v>
      </c>
      <c r="P10" s="28">
        <f>VLOOKUP($A10,'5on5'!$A$3:$CZ$712,38,0)</f>
        <v>54.04</v>
      </c>
      <c r="Q10" s="4">
        <f t="shared" si="1"/>
        <v>1.3100000000000023</v>
      </c>
      <c r="R10" s="28">
        <f>O10-VLOOKUP($A10,'5on5'!$A$3:$CZ$712,101,0)</f>
        <v>-0.42999999999999972</v>
      </c>
      <c r="S10" s="28">
        <f>P10-VLOOKUP($A10,'5on5'!$A$3:$CZ$712,102,0)</f>
        <v>-0.60000000000000142</v>
      </c>
      <c r="T10" s="3">
        <f>60*VLOOKUP($A10,'5on5'!$A$3:$CZ$712,64,0)/VLOOKUP($A10,'5on5'!$A$3:$CZ$712,94,0)</f>
        <v>4.0921968451610642</v>
      </c>
      <c r="U10" s="1">
        <f>IF( VLOOKUP($A10,'5on5'!$A$3:$CZ$712,64,0)&lt;40,"",  VLOOKUP($A10,'5on5'!$A$3:$CZ$712,19,0))</f>
        <v>11.54</v>
      </c>
      <c r="V10">
        <f>VLOOKUP($A10,'5on5'!$A$3:$CZ$712,14,0)</f>
        <v>0.37</v>
      </c>
      <c r="W10" s="1">
        <f>IF(ISERROR(VLOOKUP($A10,pp!$A$3:$CZ$712,64,0)),"",60*VLOOKUP($A10,pp!$A$3:$CZ$712,64,0)/VLOOKUP($A10,pp!$A$3:$CZ$712,94,0))</f>
        <v>14.44118878191712</v>
      </c>
      <c r="X10" s="1">
        <f>IF(W10="","",IF(VLOOKUP($A10,pp!$A$3:$CZ$712,64,0)&lt;20,"",  VLOOKUP($A10,pp!$A$3:$CZ$712,19,0)))</f>
        <v>8.6999999999999993</v>
      </c>
      <c r="Y10" s="1">
        <f>IF(ISERROR( VLOOKUP($A10,pp!$A$3:$CZ$712,14,0)  ),"",VLOOKUP($A10,pp!$A$3:$CZ$712,14,0))</f>
        <v>0.63</v>
      </c>
      <c r="Z10">
        <f>VLOOKUP($A10,'5on5'!$A$3:$CZ$712,41,0)/VLOOKUP($A10,'5on5'!$A$3:$CZ$712,94,0)</f>
        <v>3.4101640376342203E-2</v>
      </c>
      <c r="AA10">
        <f>IF(ISERROR(VLOOKUP($A10,pk!$A$3:$CZ$712,41,0)),"",IF( VLOOKUP($A10,pk!$A$3:$CZ$712,94,0)&lt;75,"",VLOOKUP($A10,pk!$A$3:$CZ$712,41,0)/VLOOKUP($A10,pk!$A$3:$CZ$712,94,0)))</f>
        <v>0</v>
      </c>
      <c r="AB10">
        <f>(VLOOKUP($A10,allsit!$A$3:$CZ$712,84,0)+VLOOKUP($A10,allsit!$A$3:$CZ$712,85,0))    /VLOOKUP($A10,allsit!$A$3:$CZ$712,94,0)</f>
        <v>0.12629399585921325</v>
      </c>
      <c r="AC10">
        <f>VLOOKUP($A10,'5on5'!$A$3:$CZ$712,93,0)</f>
        <v>-0.47</v>
      </c>
    </row>
    <row r="11" spans="1:31">
      <c r="A11" t="s">
        <v>982</v>
      </c>
      <c r="B11" t="s">
        <v>983</v>
      </c>
      <c r="C11" t="s">
        <v>62</v>
      </c>
      <c r="D11" t="s">
        <v>282</v>
      </c>
      <c r="E11" s="25">
        <f>VLOOKUP($A11,allsit!$A$3:$CZ$712,10,0)</f>
        <v>1</v>
      </c>
      <c r="F11" s="25">
        <f>VLOOKUP($A11,allsit!$A$3:$CZ$712,11,0)</f>
        <v>8</v>
      </c>
      <c r="G11" s="4">
        <f>60*VLOOKUP($A11,allsit!$A$3:$CZ$712,71,0)/VLOOKUP($A11,allsit!$A$3:$CZ$712,94,0)</f>
        <v>0.47177692814247668</v>
      </c>
      <c r="H11" s="26">
        <f>VLOOKUP($A11,'5on5'!$A$3:$CZ$712,94,0)/VLOOKUP($A11,'5on5'!$A$3:$CZ$712,5,0)</f>
        <v>14.253125000000001</v>
      </c>
      <c r="I11" s="26">
        <f>IF( ISERROR(VLOOKUP($A11,pp!$A$3:$CZ$712,94,0)),0,  VLOOKUP($A11,pp!$A$3:$CZ$712,94,0)/VLOOKUP($A11,pp!$A$3:$CZ$712,5,0))</f>
        <v>0.81126984126984125</v>
      </c>
      <c r="J11" s="26">
        <f>IF( ISERROR(VLOOKUP($A11,pk!$A$3:$CZ$712,94,0)),0,  VLOOKUP($A11,pk!$A$3:$CZ$712,94,0)/VLOOKUP($A11,pk!$A$3:$CZ$712,5,0))</f>
        <v>0.23428571428571429</v>
      </c>
      <c r="K11" s="26">
        <f>VLOOKUP($A11,allsit!$A$3:$CZ$712,98,0)</f>
        <v>17.02</v>
      </c>
      <c r="L11" s="28">
        <f>60*VLOOKUP($A11,'5on5'!$A$3:$CZ$712,90,0)/VLOOKUP($A11,'5on5'!$A$3:$CZ$712,94,0)</f>
        <v>0.526200394650296</v>
      </c>
      <c r="M11" s="28">
        <f>60*VLOOKUP($A11,'5on5'!$A$3:$CZ$712,89,0)/VLOOKUP($A11,'5on5'!$A$3:$CZ$712,94,0)</f>
        <v>2.8941021705766277</v>
      </c>
      <c r="N11" s="28">
        <f t="shared" si="0"/>
        <v>-2.3679017759263319</v>
      </c>
      <c r="O11" s="28">
        <f>VLOOKUP($A11,'5on5'!$A$3:$CZ$712,37,0)</f>
        <v>53.61</v>
      </c>
      <c r="P11" s="28">
        <f>VLOOKUP($A11,'5on5'!$A$3:$CZ$712,38,0)</f>
        <v>55.97</v>
      </c>
      <c r="Q11" s="4">
        <f t="shared" si="1"/>
        <v>-2.3599999999999994</v>
      </c>
      <c r="R11" s="28">
        <f>O11-VLOOKUP($A11,'5on5'!$A$3:$CZ$712,101,0)</f>
        <v>0.75</v>
      </c>
      <c r="S11" s="28">
        <f>P11-VLOOKUP($A11,'5on5'!$A$3:$CZ$712,102,0)</f>
        <v>-1.6300000000000026</v>
      </c>
      <c r="T11" s="3">
        <f>60*VLOOKUP($A11,'5on5'!$A$3:$CZ$712,64,0)/VLOOKUP($A11,'5on5'!$A$3:$CZ$712,94,0)</f>
        <v>3.2887524665643499</v>
      </c>
      <c r="U11" s="1">
        <f>IF( VLOOKUP($A11,'5on5'!$A$3:$CZ$712,64,0)&lt;40,"",  VLOOKUP($A11,'5on5'!$A$3:$CZ$712,19,0))</f>
        <v>2</v>
      </c>
      <c r="V11">
        <f>VLOOKUP($A11,'5on5'!$A$3:$CZ$712,14,0)</f>
        <v>0.39</v>
      </c>
      <c r="W11" s="1">
        <f>IF(ISERROR(VLOOKUP($A11,pp!$A$3:$CZ$712,64,0)),"",60*VLOOKUP($A11,pp!$A$3:$CZ$712,64,0)/VLOOKUP($A11,pp!$A$3:$CZ$712,94,0))</f>
        <v>12.913324202700059</v>
      </c>
      <c r="X11" s="1" t="str">
        <f>IF(W11="","",IF(VLOOKUP($A11,pp!$A$3:$CZ$712,64,0)&lt;20,"",  VLOOKUP($A11,pp!$A$3:$CZ$712,19,0)))</f>
        <v/>
      </c>
      <c r="Y11" s="1">
        <f>IF(ISERROR( VLOOKUP($A11,pp!$A$3:$CZ$712,14,0)  ),"",VLOOKUP($A11,pp!$A$3:$CZ$712,14,0))</f>
        <v>2.35</v>
      </c>
      <c r="Z11">
        <f>VLOOKUP($A11,'5on5'!$A$3:$CZ$712,41,0)/VLOOKUP($A11,'5on5'!$A$3:$CZ$712,94,0)</f>
        <v>5.2620039465029599E-2</v>
      </c>
      <c r="AA11" t="str">
        <f>IF(ISERROR(VLOOKUP($A11,pk!$A$3:$CZ$712,41,0)),"",IF( VLOOKUP($A11,pk!$A$3:$CZ$712,94,0)&lt;75,"",VLOOKUP($A11,pk!$A$3:$CZ$712,41,0)/VLOOKUP($A11,pk!$A$3:$CZ$712,94,0)))</f>
        <v/>
      </c>
      <c r="AB11">
        <f>(VLOOKUP($A11,allsit!$A$3:$CZ$712,84,0)+VLOOKUP($A11,allsit!$A$3:$CZ$712,85,0))    /VLOOKUP($A11,allsit!$A$3:$CZ$712,94,0)</f>
        <v>0.17593347945313192</v>
      </c>
      <c r="AC11">
        <f>VLOOKUP($A11,'5on5'!$A$3:$CZ$712,93,0)</f>
        <v>-0.13</v>
      </c>
    </row>
    <row r="12" spans="1:31">
      <c r="A12" t="s">
        <v>1010</v>
      </c>
      <c r="B12" t="s">
        <v>1011</v>
      </c>
      <c r="C12" t="s">
        <v>62</v>
      </c>
      <c r="D12" t="s">
        <v>88</v>
      </c>
      <c r="E12" s="25">
        <f>VLOOKUP($A12,allsit!$A$3:$CZ$712,10,0)</f>
        <v>2</v>
      </c>
      <c r="F12" s="25">
        <f>VLOOKUP($A12,allsit!$A$3:$CZ$712,11,0)</f>
        <v>8</v>
      </c>
      <c r="G12" s="4">
        <f>60*VLOOKUP($A12,allsit!$A$3:$CZ$712,71,0)/VLOOKUP($A12,allsit!$A$3:$CZ$712,94,0)</f>
        <v>-0.37576091585460558</v>
      </c>
      <c r="H12" s="26">
        <f>VLOOKUP($A12,'5on5'!$A$3:$CZ$712,94,0)/VLOOKUP($A12,'5on5'!$A$3:$CZ$712,5,0)</f>
        <v>15.053877551020408</v>
      </c>
      <c r="I12" s="26">
        <f>IF( ISERROR(VLOOKUP($A12,pp!$A$3:$CZ$712,94,0)),0,  VLOOKUP($A12,pp!$A$3:$CZ$712,94,0)/VLOOKUP($A12,pp!$A$3:$CZ$712,5,0))</f>
        <v>4.7872340425531915E-2</v>
      </c>
      <c r="J12" s="26">
        <f>IF( ISERROR(VLOOKUP($A12,pk!$A$3:$CZ$712,94,0)),0,  VLOOKUP($A12,pk!$A$3:$CZ$712,94,0)/VLOOKUP($A12,pk!$A$3:$CZ$712,5,0))</f>
        <v>0.97282608695652173</v>
      </c>
      <c r="K12" s="26">
        <f>VLOOKUP($A12,allsit!$A$3:$CZ$712,98,0)</f>
        <v>17.309999999999999</v>
      </c>
      <c r="L12" s="28">
        <f>60*VLOOKUP($A12,'5on5'!$A$3:$CZ$712,90,0)/VLOOKUP($A12,'5on5'!$A$3:$CZ$712,94,0)</f>
        <v>0.4880429477794046</v>
      </c>
      <c r="M12" s="28">
        <f>60*VLOOKUP($A12,'5on5'!$A$3:$CZ$712,89,0)/VLOOKUP($A12,'5on5'!$A$3:$CZ$712,94,0)</f>
        <v>2.277533756303888</v>
      </c>
      <c r="N12" s="28">
        <f t="shared" si="0"/>
        <v>-1.7894908085244834</v>
      </c>
      <c r="O12" s="28">
        <f>VLOOKUP($A12,'5on5'!$A$3:$CZ$712,37,0)</f>
        <v>47.5</v>
      </c>
      <c r="P12" s="28">
        <f>VLOOKUP($A12,'5on5'!$A$3:$CZ$712,38,0)</f>
        <v>51.49</v>
      </c>
      <c r="Q12" s="4">
        <f t="shared" si="1"/>
        <v>-3.990000000000002</v>
      </c>
      <c r="R12" s="28">
        <f>O12-VLOOKUP($A12,'5on5'!$A$3:$CZ$712,101,0)</f>
        <v>-7.7700000000000031</v>
      </c>
      <c r="S12" s="28">
        <f>P12-VLOOKUP($A12,'5on5'!$A$3:$CZ$712,102,0)</f>
        <v>-2.1199999999999974</v>
      </c>
      <c r="T12" s="3">
        <f>60*VLOOKUP($A12,'5on5'!$A$3:$CZ$712,64,0)/VLOOKUP($A12,'5on5'!$A$3:$CZ$712,94,0)</f>
        <v>1.9521717911176184</v>
      </c>
      <c r="U12" s="1" t="str">
        <f>IF( VLOOKUP($A12,'5on5'!$A$3:$CZ$712,64,0)&lt;40,"",  VLOOKUP($A12,'5on5'!$A$3:$CZ$712,19,0))</f>
        <v/>
      </c>
      <c r="V12">
        <f>VLOOKUP($A12,'5on5'!$A$3:$CZ$712,14,0)</f>
        <v>0.56999999999999995</v>
      </c>
      <c r="W12" s="1">
        <f>IF(ISERROR(VLOOKUP($A12,pp!$A$3:$CZ$712,64,0)),"",60*VLOOKUP($A12,pp!$A$3:$CZ$712,64,0)/VLOOKUP($A12,pp!$A$3:$CZ$712,94,0))</f>
        <v>0</v>
      </c>
      <c r="X12" s="1" t="str">
        <f>IF(W12="","",IF(VLOOKUP($A12,pp!$A$3:$CZ$712,64,0)&lt;20,"",  VLOOKUP($A12,pp!$A$3:$CZ$712,19,0)))</f>
        <v/>
      </c>
      <c r="Y12" s="1">
        <f>IF(ISERROR( VLOOKUP($A12,pp!$A$3:$CZ$712,14,0)  ),"",VLOOKUP($A12,pp!$A$3:$CZ$712,14,0))</f>
        <v>0</v>
      </c>
      <c r="Z12">
        <f>VLOOKUP($A12,'5on5'!$A$3:$CZ$712,41,0)/VLOOKUP($A12,'5on5'!$A$3:$CZ$712,94,0)</f>
        <v>1.8979447969199068E-2</v>
      </c>
      <c r="AA12" t="str">
        <f>IF(ISERROR(VLOOKUP($A12,pk!$A$3:$CZ$712,41,0)),"",IF( VLOOKUP($A12,pk!$A$3:$CZ$712,94,0)&lt;75,"",VLOOKUP($A12,pk!$A$3:$CZ$712,41,0)/VLOOKUP($A12,pk!$A$3:$CZ$712,94,0)))</f>
        <v/>
      </c>
      <c r="AB12">
        <f>(VLOOKUP($A12,allsit!$A$3:$CZ$712,84,0)+VLOOKUP($A12,allsit!$A$3:$CZ$712,85,0))    /VLOOKUP($A12,allsit!$A$3:$CZ$712,94,0)</f>
        <v>0.35572033367569328</v>
      </c>
      <c r="AC12">
        <f>VLOOKUP($A12,'5on5'!$A$3:$CZ$712,93,0)</f>
        <v>-0.41</v>
      </c>
    </row>
    <row r="13" spans="1:31">
      <c r="A13" t="s">
        <v>200</v>
      </c>
      <c r="B13" t="s">
        <v>201</v>
      </c>
      <c r="C13" t="s">
        <v>62</v>
      </c>
      <c r="D13" t="s">
        <v>163</v>
      </c>
      <c r="E13" s="25">
        <f>VLOOKUP($A13,allsit!$A$3:$CZ$712,10,0)</f>
        <v>2</v>
      </c>
      <c r="F13" s="25">
        <f>VLOOKUP($A13,allsit!$A$3:$CZ$712,11,0)</f>
        <v>14</v>
      </c>
      <c r="G13" s="4">
        <f>60*VLOOKUP($A13,allsit!$A$3:$CZ$712,71,0)/VLOOKUP($A13,allsit!$A$3:$CZ$712,94,0)</f>
        <v>-0.72800624872030151</v>
      </c>
      <c r="H13" s="26">
        <f>VLOOKUP($A13,'5on5'!$A$3:$CZ$712,94,0)/VLOOKUP($A13,'5on5'!$A$3:$CZ$712,5,0)</f>
        <v>15.094520547945207</v>
      </c>
      <c r="I13" s="26">
        <f>IF( ISERROR(VLOOKUP($A13,pp!$A$3:$CZ$712,94,0)),0,  VLOOKUP($A13,pp!$A$3:$CZ$712,94,0)/VLOOKUP($A13,pp!$A$3:$CZ$712,5,0))</f>
        <v>0.69472222222222224</v>
      </c>
      <c r="J13" s="26">
        <f>IF( ISERROR(VLOOKUP($A13,pk!$A$3:$CZ$712,94,0)),0,  VLOOKUP($A13,pk!$A$3:$CZ$712,94,0)/VLOOKUP($A13,pk!$A$3:$CZ$712,5,0))</f>
        <v>1.8308333333333333</v>
      </c>
      <c r="K13" s="26">
        <f>VLOOKUP($A13,allsit!$A$3:$CZ$712,98,0)</f>
        <v>17.329999999999998</v>
      </c>
      <c r="L13" s="28">
        <f>60*VLOOKUP($A13,'5on5'!$A$3:$CZ$712,90,0)/VLOOKUP($A13,'5on5'!$A$3:$CZ$712,94,0)</f>
        <v>0.76231962973046552</v>
      </c>
      <c r="M13" s="28">
        <f>60*VLOOKUP($A13,'5on5'!$A$3:$CZ$712,89,0)/VLOOKUP($A13,'5on5'!$A$3:$CZ$712,94,0)</f>
        <v>2.0691532806969777</v>
      </c>
      <c r="N13" s="28">
        <f t="shared" si="0"/>
        <v>-1.3068336509665122</v>
      </c>
      <c r="O13" s="28">
        <f>VLOOKUP($A13,'5on5'!$A$3:$CZ$712,37,0)</f>
        <v>61.26</v>
      </c>
      <c r="P13" s="28">
        <f>VLOOKUP($A13,'5on5'!$A$3:$CZ$712,38,0)</f>
        <v>51.29</v>
      </c>
      <c r="Q13" s="4">
        <f t="shared" si="1"/>
        <v>9.9699999999999989</v>
      </c>
      <c r="R13" s="28">
        <f>O13-VLOOKUP($A13,'5on5'!$A$3:$CZ$712,101,0)</f>
        <v>1.8500000000000014</v>
      </c>
      <c r="S13" s="28">
        <f>P13-VLOOKUP($A13,'5on5'!$A$3:$CZ$712,102,0)</f>
        <v>-4.5500000000000043</v>
      </c>
      <c r="T13" s="3">
        <f>60*VLOOKUP($A13,'5on5'!$A$3:$CZ$712,64,0)/VLOOKUP($A13,'5on5'!$A$3:$CZ$712,94,0)</f>
        <v>3.5937925401579087</v>
      </c>
      <c r="U13" s="1">
        <f>IF( VLOOKUP($A13,'5on5'!$A$3:$CZ$712,64,0)&lt;40,"",  VLOOKUP($A13,'5on5'!$A$3:$CZ$712,19,0))</f>
        <v>3.03</v>
      </c>
      <c r="V13">
        <f>VLOOKUP($A13,'5on5'!$A$3:$CZ$712,14,0)</f>
        <v>0.65</v>
      </c>
      <c r="W13" s="1">
        <f>IF(ISERROR(VLOOKUP($A13,pp!$A$3:$CZ$712,64,0)),"",60*VLOOKUP($A13,pp!$A$3:$CZ$712,64,0)/VLOOKUP($A13,pp!$A$3:$CZ$712,94,0))</f>
        <v>2.3990403838464611</v>
      </c>
      <c r="X13" s="1" t="str">
        <f>IF(W13="","",IF(VLOOKUP($A13,pp!$A$3:$CZ$712,64,0)&lt;20,"",  VLOOKUP($A13,pp!$A$3:$CZ$712,19,0)))</f>
        <v/>
      </c>
      <c r="Y13" s="1">
        <f>IF(ISERROR( VLOOKUP($A13,pp!$A$3:$CZ$712,14,0)  ),"",VLOOKUP($A13,pp!$A$3:$CZ$712,14,0))</f>
        <v>2.4</v>
      </c>
      <c r="Z13">
        <f>VLOOKUP($A13,'5on5'!$A$3:$CZ$712,41,0)/VLOOKUP($A13,'5on5'!$A$3:$CZ$712,94,0)</f>
        <v>5.263635538615119E-2</v>
      </c>
      <c r="AA13">
        <f>IF(ISERROR(VLOOKUP($A13,pk!$A$3:$CZ$712,41,0)),"",IF( VLOOKUP($A13,pk!$A$3:$CZ$712,94,0)&lt;75,"",VLOOKUP($A13,pk!$A$3:$CZ$712,41,0)/VLOOKUP($A13,pk!$A$3:$CZ$712,94,0)))</f>
        <v>0</v>
      </c>
      <c r="AB13">
        <f>(VLOOKUP($A13,allsit!$A$3:$CZ$712,84,0)+VLOOKUP($A13,allsit!$A$3:$CZ$712,85,0))    /VLOOKUP($A13,allsit!$A$3:$CZ$712,94,0)</f>
        <v>0.17820986296799046</v>
      </c>
      <c r="AC13">
        <f>VLOOKUP($A13,'5on5'!$A$3:$CZ$712,93,0)</f>
        <v>-0.71</v>
      </c>
    </row>
    <row r="14" spans="1:31">
      <c r="A14" t="s">
        <v>1425</v>
      </c>
      <c r="B14" t="s">
        <v>1426</v>
      </c>
      <c r="C14" t="s">
        <v>62</v>
      </c>
      <c r="D14" t="s">
        <v>1243</v>
      </c>
      <c r="E14" s="25">
        <f>VLOOKUP($A14,allsit!$A$3:$CZ$712,10,0)</f>
        <v>1</v>
      </c>
      <c r="F14" s="25">
        <f>VLOOKUP($A14,allsit!$A$3:$CZ$712,11,0)</f>
        <v>7</v>
      </c>
      <c r="G14" s="4">
        <f>60*VLOOKUP($A14,allsit!$A$3:$CZ$712,71,0)/VLOOKUP($A14,allsit!$A$3:$CZ$712,94,0)</f>
        <v>-1.5148681503646904</v>
      </c>
      <c r="H14" s="26">
        <f>VLOOKUP($A14,'5on5'!$A$3:$CZ$712,94,0)/VLOOKUP($A14,'5on5'!$A$3:$CZ$712,5,0)</f>
        <v>15.04271186440678</v>
      </c>
      <c r="I14" s="26">
        <f>IF( ISERROR(VLOOKUP($A14,pp!$A$3:$CZ$712,94,0)),0,  VLOOKUP($A14,pp!$A$3:$CZ$712,94,0)/VLOOKUP($A14,pp!$A$3:$CZ$712,5,0))</f>
        <v>1.267719298245614</v>
      </c>
      <c r="J14" s="26">
        <f>IF( ISERROR(VLOOKUP($A14,pk!$A$3:$CZ$712,94,0)),0,  VLOOKUP($A14,pk!$A$3:$CZ$712,94,0)/VLOOKUP($A14,pk!$A$3:$CZ$712,5,0))</f>
        <v>1.2340350877192983</v>
      </c>
      <c r="K14" s="26">
        <f>VLOOKUP($A14,allsit!$A$3:$CZ$712,98,0)</f>
        <v>17.18</v>
      </c>
      <c r="L14" s="28">
        <f>60*VLOOKUP($A14,'5on5'!$A$3:$CZ$712,90,0)/VLOOKUP($A14,'5on5'!$A$3:$CZ$712,94,0)</f>
        <v>0.54083288263926443</v>
      </c>
      <c r="M14" s="28">
        <f>60*VLOOKUP($A14,'5on5'!$A$3:$CZ$712,89,0)/VLOOKUP($A14,'5on5'!$A$3:$CZ$712,94,0)</f>
        <v>1.014061654948621</v>
      </c>
      <c r="N14" s="28">
        <f t="shared" si="0"/>
        <v>-0.47322877230935656</v>
      </c>
      <c r="O14" s="28">
        <f>VLOOKUP($A14,'5on5'!$A$3:$CZ$712,37,0)</f>
        <v>41.44</v>
      </c>
      <c r="P14" s="28">
        <f>VLOOKUP($A14,'5on5'!$A$3:$CZ$712,38,0)</f>
        <v>70.239999999999995</v>
      </c>
      <c r="Q14" s="4">
        <f t="shared" si="1"/>
        <v>-28.799999999999997</v>
      </c>
      <c r="R14" s="28">
        <f>O14-VLOOKUP($A14,'5on5'!$A$3:$CZ$712,101,0)</f>
        <v>-2.2800000000000011</v>
      </c>
      <c r="S14" s="28">
        <f>P14-VLOOKUP($A14,'5on5'!$A$3:$CZ$712,102,0)</f>
        <v>7.6199999999999974</v>
      </c>
      <c r="T14" s="3">
        <f>60*VLOOKUP($A14,'5on5'!$A$3:$CZ$712,64,0)/VLOOKUP($A14,'5on5'!$A$3:$CZ$712,94,0)</f>
        <v>2.366143861546782</v>
      </c>
      <c r="U14" s="1" t="str">
        <f>IF( VLOOKUP($A14,'5on5'!$A$3:$CZ$712,64,0)&lt;40,"",  VLOOKUP($A14,'5on5'!$A$3:$CZ$712,19,0))</f>
        <v/>
      </c>
      <c r="V14">
        <f>VLOOKUP($A14,'5on5'!$A$3:$CZ$712,14,0)</f>
        <v>0.41</v>
      </c>
      <c r="W14" s="1">
        <f>IF(ISERROR(VLOOKUP($A14,pp!$A$3:$CZ$712,64,0)),"",60*VLOOKUP($A14,pp!$A$3:$CZ$712,64,0)/VLOOKUP($A14,pp!$A$3:$CZ$712,94,0))</f>
        <v>4.9820094104622195</v>
      </c>
      <c r="X14" s="1" t="str">
        <f>IF(W14="","",IF(VLOOKUP($A14,pp!$A$3:$CZ$712,64,0)&lt;20,"",  VLOOKUP($A14,pp!$A$3:$CZ$712,19,0)))</f>
        <v/>
      </c>
      <c r="Y14" s="1">
        <f>IF(ISERROR( VLOOKUP($A14,pp!$A$3:$CZ$712,14,0)  ),"",VLOOKUP($A14,pp!$A$3:$CZ$712,14,0))</f>
        <v>0.83</v>
      </c>
      <c r="Z14">
        <f>VLOOKUP($A14,'5on5'!$A$3:$CZ$712,41,0)/VLOOKUP($A14,'5on5'!$A$3:$CZ$712,94,0)</f>
        <v>3.7182260681449433E-2</v>
      </c>
      <c r="AA14" t="str">
        <f>IF(ISERROR(VLOOKUP($A14,pk!$A$3:$CZ$712,41,0)),"",IF( VLOOKUP($A14,pk!$A$3:$CZ$712,94,0)&lt;75,"",VLOOKUP($A14,pk!$A$3:$CZ$712,41,0)/VLOOKUP($A14,pk!$A$3:$CZ$712,94,0)))</f>
        <v/>
      </c>
      <c r="AB14">
        <f>(VLOOKUP($A14,allsit!$A$3:$CZ$712,84,0)+VLOOKUP($A14,allsit!$A$3:$CZ$712,85,0))    /VLOOKUP($A14,allsit!$A$3:$CZ$712,94,0)</f>
        <v>9.7250794838227031E-2</v>
      </c>
      <c r="AC14">
        <f>VLOOKUP($A14,'5on5'!$A$3:$CZ$712,93,0)</f>
        <v>-0.54</v>
      </c>
    </row>
    <row r="15" spans="1:31">
      <c r="A15" t="s">
        <v>1040</v>
      </c>
      <c r="B15" t="s">
        <v>1041</v>
      </c>
      <c r="C15" t="s">
        <v>62</v>
      </c>
      <c r="D15" t="s">
        <v>256</v>
      </c>
      <c r="E15" s="25">
        <f>VLOOKUP($A15,allsit!$A$3:$CZ$712,10,0)</f>
        <v>4</v>
      </c>
      <c r="F15" s="25">
        <f>VLOOKUP($A15,allsit!$A$3:$CZ$712,11,0)</f>
        <v>10</v>
      </c>
      <c r="G15" s="4">
        <f>60*VLOOKUP($A15,allsit!$A$3:$CZ$712,71,0)/VLOOKUP($A15,allsit!$A$3:$CZ$712,94,0)</f>
        <v>-0.14400230403686459</v>
      </c>
      <c r="H15" s="26">
        <f>VLOOKUP($A15,'5on5'!$A$3:$CZ$712,94,0)/VLOOKUP($A15,'5on5'!$A$3:$CZ$712,5,0)</f>
        <v>16.653166666666667</v>
      </c>
      <c r="I15" s="26">
        <f>IF( ISERROR(VLOOKUP($A15,pp!$A$3:$CZ$712,94,0)),0,  VLOOKUP($A15,pp!$A$3:$CZ$712,94,0)/VLOOKUP($A15,pp!$A$3:$CZ$712,5,0))</f>
        <v>1.4596491228070176</v>
      </c>
      <c r="J15" s="26">
        <f>IF( ISERROR(VLOOKUP($A15,pk!$A$3:$CZ$712,94,0)),0,  VLOOKUP($A15,pk!$A$3:$CZ$712,94,0)/VLOOKUP($A15,pk!$A$3:$CZ$712,5,0))</f>
        <v>1.91</v>
      </c>
      <c r="K15" s="26">
        <f>VLOOKUP($A15,allsit!$A$3:$CZ$712,98,0)</f>
        <v>17.350000000000001</v>
      </c>
      <c r="L15" s="28">
        <f>60*VLOOKUP($A15,'5on5'!$A$3:$CZ$712,90,0)/VLOOKUP($A15,'5on5'!$A$3:$CZ$712,94,0)</f>
        <v>0.84068095157077227</v>
      </c>
      <c r="M15" s="28">
        <f>60*VLOOKUP($A15,'5on5'!$A$3:$CZ$712,89,0)/VLOOKUP($A15,'5on5'!$A$3:$CZ$712,94,0)</f>
        <v>3.2426265274872645</v>
      </c>
      <c r="N15" s="28">
        <f t="shared" si="0"/>
        <v>-2.4019455759164923</v>
      </c>
      <c r="O15" s="28">
        <f>VLOOKUP($A15,'5on5'!$A$3:$CZ$712,37,0)</f>
        <v>55.6</v>
      </c>
      <c r="P15" s="28">
        <f>VLOOKUP($A15,'5on5'!$A$3:$CZ$712,38,0)</f>
        <v>59.15</v>
      </c>
      <c r="Q15" s="4">
        <f t="shared" si="1"/>
        <v>-3.5499999999999972</v>
      </c>
      <c r="R15" s="28">
        <f>O15-VLOOKUP($A15,'5on5'!$A$3:$CZ$712,101,0)</f>
        <v>0.77000000000000313</v>
      </c>
      <c r="S15" s="28">
        <f>P15-VLOOKUP($A15,'5on5'!$A$3:$CZ$712,102,0)</f>
        <v>5.0599999999999952</v>
      </c>
      <c r="T15" s="3">
        <f>60*VLOOKUP($A15,'5on5'!$A$3:$CZ$712,64,0)/VLOOKUP($A15,'5on5'!$A$3:$CZ$712,94,0)</f>
        <v>5.1041343488225461</v>
      </c>
      <c r="U15" s="1">
        <f>IF( VLOOKUP($A15,'5on5'!$A$3:$CZ$712,64,0)&lt;40,"",  VLOOKUP($A15,'5on5'!$A$3:$CZ$712,19,0))</f>
        <v>4.71</v>
      </c>
      <c r="V15">
        <f>VLOOKUP($A15,'5on5'!$A$3:$CZ$712,14,0)</f>
        <v>0.42</v>
      </c>
      <c r="W15" s="1">
        <f>IF(ISERROR(VLOOKUP($A15,pp!$A$3:$CZ$712,64,0)),"",60*VLOOKUP($A15,pp!$A$3:$CZ$712,64,0)/VLOOKUP($A15,pp!$A$3:$CZ$712,94,0))</f>
        <v>5.0480769230769225</v>
      </c>
      <c r="X15" s="1" t="str">
        <f>IF(W15="","",IF(VLOOKUP($A15,pp!$A$3:$CZ$712,64,0)&lt;20,"",  VLOOKUP($A15,pp!$A$3:$CZ$712,19,0)))</f>
        <v/>
      </c>
      <c r="Y15" s="1">
        <f>IF(ISERROR( VLOOKUP($A15,pp!$A$3:$CZ$712,14,0)  ),"",VLOOKUP($A15,pp!$A$3:$CZ$712,14,0))</f>
        <v>0.72</v>
      </c>
      <c r="Z15">
        <f>VLOOKUP($A15,'5on5'!$A$3:$CZ$712,41,0)/VLOOKUP($A15,'5on5'!$A$3:$CZ$712,94,0)</f>
        <v>5.4043775458121078E-2</v>
      </c>
      <c r="AA15">
        <f>IF(ISERROR(VLOOKUP($A15,pk!$A$3:$CZ$712,41,0)),"",IF( VLOOKUP($A15,pk!$A$3:$CZ$712,94,0)&lt;75,"",VLOOKUP($A15,pk!$A$3:$CZ$712,41,0)/VLOOKUP($A15,pk!$A$3:$CZ$712,94,0)))</f>
        <v>9.0269001624842023E-3</v>
      </c>
      <c r="AB15">
        <f>(VLOOKUP($A15,allsit!$A$3:$CZ$712,84,0)+VLOOKUP($A15,allsit!$A$3:$CZ$712,85,0))    /VLOOKUP($A15,allsit!$A$3:$CZ$712,94,0)</f>
        <v>0.14560232963727418</v>
      </c>
      <c r="AC15">
        <f>VLOOKUP($A15,'5on5'!$A$3:$CZ$712,93,0)</f>
        <v>-0.66</v>
      </c>
    </row>
    <row r="16" spans="1:31">
      <c r="A16" t="s">
        <v>1234</v>
      </c>
      <c r="B16" t="s">
        <v>1235</v>
      </c>
      <c r="C16" t="s">
        <v>62</v>
      </c>
      <c r="D16" t="s">
        <v>1236</v>
      </c>
      <c r="E16" s="25">
        <f>VLOOKUP($A16,allsit!$A$3:$CZ$712,10,0)</f>
        <v>3</v>
      </c>
      <c r="F16" s="25">
        <f>VLOOKUP($A16,allsit!$A$3:$CZ$712,11,0)</f>
        <v>17</v>
      </c>
      <c r="G16" s="4">
        <f>60*VLOOKUP($A16,allsit!$A$3:$CZ$712,71,0)/VLOOKUP($A16,allsit!$A$3:$CZ$712,94,0)</f>
        <v>-0.6182507625092738</v>
      </c>
      <c r="H16" s="26">
        <f>VLOOKUP($A16,'5on5'!$A$3:$CZ$712,94,0)/VLOOKUP($A16,'5on5'!$A$3:$CZ$712,5,0)</f>
        <v>18.263548387096773</v>
      </c>
      <c r="I16" s="26">
        <f>IF( ISERROR(VLOOKUP($A16,pp!$A$3:$CZ$712,94,0)),0,  VLOOKUP($A16,pp!$A$3:$CZ$712,94,0)/VLOOKUP($A16,pp!$A$3:$CZ$712,5,0))</f>
        <v>1.6099999999999999</v>
      </c>
      <c r="J16" s="26">
        <f>IF( ISERROR(VLOOKUP($A16,pk!$A$3:$CZ$712,94,0)),0,  VLOOKUP($A16,pk!$A$3:$CZ$712,94,0)/VLOOKUP($A16,pk!$A$3:$CZ$712,5,0))</f>
        <v>2.4952542372881354</v>
      </c>
      <c r="K16" s="26">
        <f>VLOOKUP($A16,allsit!$A$3:$CZ$712,98,0)</f>
        <v>17.52</v>
      </c>
      <c r="L16" s="28">
        <f>60*VLOOKUP($A16,'5on5'!$A$3:$CZ$712,90,0)/VLOOKUP($A16,'5on5'!$A$3:$CZ$712,94,0)</f>
        <v>0.63585142271755835</v>
      </c>
      <c r="M16" s="28">
        <f>60*VLOOKUP($A16,'5on5'!$A$3:$CZ$712,89,0)/VLOOKUP($A16,'5on5'!$A$3:$CZ$712,94,0)</f>
        <v>1.5896285567938959</v>
      </c>
      <c r="N16" s="28">
        <f t="shared" si="0"/>
        <v>-0.95377713407633757</v>
      </c>
      <c r="O16" s="28">
        <f>VLOOKUP($A16,'5on5'!$A$3:$CZ$712,37,0)</f>
        <v>48.75</v>
      </c>
      <c r="P16" s="28">
        <f>VLOOKUP($A16,'5on5'!$A$3:$CZ$712,38,0)</f>
        <v>55.8</v>
      </c>
      <c r="Q16" s="4">
        <f t="shared" si="1"/>
        <v>-7.0499999999999972</v>
      </c>
      <c r="R16" s="28">
        <f>O16-VLOOKUP($A16,'5on5'!$A$3:$CZ$712,101,0)</f>
        <v>-2.6000000000000014</v>
      </c>
      <c r="S16" s="28">
        <f>P16-VLOOKUP($A16,'5on5'!$A$3:$CZ$712,102,0)</f>
        <v>-2.0800000000000054</v>
      </c>
      <c r="T16" s="3">
        <f>60*VLOOKUP($A16,'5on5'!$A$3:$CZ$712,64,0)/VLOOKUP($A16,'5on5'!$A$3:$CZ$712,94,0)</f>
        <v>4.1860218662239257</v>
      </c>
      <c r="U16" s="1">
        <f>IF( VLOOKUP($A16,'5on5'!$A$3:$CZ$712,64,0)&lt;40,"",  VLOOKUP($A16,'5on5'!$A$3:$CZ$712,19,0))</f>
        <v>3.8</v>
      </c>
      <c r="V16">
        <f>VLOOKUP($A16,'5on5'!$A$3:$CZ$712,14,0)</f>
        <v>0.74</v>
      </c>
      <c r="W16" s="1">
        <f>IF(ISERROR(VLOOKUP($A16,pp!$A$3:$CZ$712,64,0)),"",60*VLOOKUP($A16,pp!$A$3:$CZ$712,64,0)/VLOOKUP($A16,pp!$A$3:$CZ$712,94,0))</f>
        <v>11.768551814318405</v>
      </c>
      <c r="X16" s="1" t="str">
        <f>IF(W16="","",IF(VLOOKUP($A16,pp!$A$3:$CZ$712,64,0)&lt;20,"",  VLOOKUP($A16,pp!$A$3:$CZ$712,19,0)))</f>
        <v/>
      </c>
      <c r="Y16" s="1">
        <f>IF(ISERROR( VLOOKUP($A16,pp!$A$3:$CZ$712,14,0)  ),"",VLOOKUP($A16,pp!$A$3:$CZ$712,14,0))</f>
        <v>1.31</v>
      </c>
      <c r="Z16">
        <f>VLOOKUP($A16,'5on5'!$A$3:$CZ$712,41,0)/VLOOKUP($A16,'5on5'!$A$3:$CZ$712,94,0)</f>
        <v>4.7688856703816881E-2</v>
      </c>
      <c r="AA16">
        <f>IF(ISERROR(VLOOKUP($A16,pk!$A$3:$CZ$712,41,0)),"",IF( VLOOKUP($A16,pk!$A$3:$CZ$712,94,0)&lt;75,"",VLOOKUP($A16,pk!$A$3:$CZ$712,41,0)/VLOOKUP($A16,pk!$A$3:$CZ$712,94,0)))</f>
        <v>1.3585110718652357E-2</v>
      </c>
      <c r="AB16">
        <f>(VLOOKUP($A16,allsit!$A$3:$CZ$712,84,0)+VLOOKUP($A16,allsit!$A$3:$CZ$712,85,0))    /VLOOKUP($A16,allsit!$A$3:$CZ$712,94,0)</f>
        <v>0.17242326821091969</v>
      </c>
      <c r="AC16">
        <f>VLOOKUP($A16,'5on5'!$A$3:$CZ$712,93,0)</f>
        <v>-0.69</v>
      </c>
    </row>
    <row r="17" spans="1:29">
      <c r="A17" t="s">
        <v>1179</v>
      </c>
      <c r="B17" t="s">
        <v>1180</v>
      </c>
      <c r="C17" t="s">
        <v>62</v>
      </c>
      <c r="D17" t="s">
        <v>221</v>
      </c>
      <c r="E17" s="25">
        <f>VLOOKUP($A17,allsit!$A$3:$CZ$712,10,0)</f>
        <v>1</v>
      </c>
      <c r="F17" s="25">
        <f>VLOOKUP($A17,allsit!$A$3:$CZ$712,11,0)</f>
        <v>10</v>
      </c>
      <c r="G17" s="4">
        <f>60*VLOOKUP($A17,allsit!$A$3:$CZ$712,71,0)/VLOOKUP($A17,allsit!$A$3:$CZ$712,94,0)</f>
        <v>0.11828836732480999</v>
      </c>
      <c r="H17" s="26">
        <f>VLOOKUP($A17,'5on5'!$A$3:$CZ$712,94,0)/VLOOKUP($A17,'5on5'!$A$3:$CZ$712,5,0)</f>
        <v>13.488730158730158</v>
      </c>
      <c r="I17" s="26">
        <f>IF( ISERROR(VLOOKUP($A17,pp!$A$3:$CZ$712,94,0)),0,  VLOOKUP($A17,pp!$A$3:$CZ$712,94,0)/VLOOKUP($A17,pp!$A$3:$CZ$712,5,0))</f>
        <v>0</v>
      </c>
      <c r="J17" s="26">
        <f>IF( ISERROR(VLOOKUP($A17,pk!$A$3:$CZ$712,94,0)),0,  VLOOKUP($A17,pk!$A$3:$CZ$712,94,0)/VLOOKUP($A17,pk!$A$3:$CZ$712,5,0))</f>
        <v>2.1707936507936507</v>
      </c>
      <c r="K17" s="26">
        <f>VLOOKUP($A17,allsit!$A$3:$CZ$712,98,0)</f>
        <v>17.329999999999998</v>
      </c>
      <c r="L17" s="28">
        <f>60*VLOOKUP($A17,'5on5'!$A$3:$CZ$712,90,0)/VLOOKUP($A17,'5on5'!$A$3:$CZ$712,94,0)</f>
        <v>0.56484543240094609</v>
      </c>
      <c r="M17" s="28">
        <f>60*VLOOKUP($A17,'5on5'!$A$3:$CZ$712,89,0)/VLOOKUP($A17,'5on5'!$A$3:$CZ$712,94,0)</f>
        <v>1.1296908648018922</v>
      </c>
      <c r="N17" s="28">
        <f t="shared" si="0"/>
        <v>-0.56484543240094609</v>
      </c>
      <c r="O17" s="28">
        <f>VLOOKUP($A17,'5on5'!$A$3:$CZ$712,37,0)</f>
        <v>49.49</v>
      </c>
      <c r="P17" s="28">
        <f>VLOOKUP($A17,'5on5'!$A$3:$CZ$712,38,0)</f>
        <v>56.98</v>
      </c>
      <c r="Q17" s="4">
        <f t="shared" si="1"/>
        <v>-7.4899999999999949</v>
      </c>
      <c r="R17" s="28">
        <f>O17-VLOOKUP($A17,'5on5'!$A$3:$CZ$712,101,0)</f>
        <v>-7.0300000000000011</v>
      </c>
      <c r="S17" s="28">
        <f>P17-VLOOKUP($A17,'5on5'!$A$3:$CZ$712,102,0)</f>
        <v>1.7299999999999969</v>
      </c>
      <c r="T17" s="3">
        <f>60*VLOOKUP($A17,'5on5'!$A$3:$CZ$712,64,0)/VLOOKUP($A17,'5on5'!$A$3:$CZ$712,94,0)</f>
        <v>2.0475646924534296</v>
      </c>
      <c r="U17" s="1" t="str">
        <f>IF( VLOOKUP($A17,'5on5'!$A$3:$CZ$712,64,0)&lt;40,"",  VLOOKUP($A17,'5on5'!$A$3:$CZ$712,19,0))</f>
        <v/>
      </c>
      <c r="V17">
        <f>VLOOKUP($A17,'5on5'!$A$3:$CZ$712,14,0)</f>
        <v>0.56000000000000005</v>
      </c>
      <c r="W17" s="1" t="str">
        <f>IF(ISERROR(VLOOKUP($A17,pp!$A$3:$CZ$712,64,0)),"",60*VLOOKUP($A17,pp!$A$3:$CZ$712,64,0)/VLOOKUP($A17,pp!$A$3:$CZ$712,94,0))</f>
        <v/>
      </c>
      <c r="X17" s="1" t="str">
        <f>IF(W17="","",IF(VLOOKUP($A17,pp!$A$3:$CZ$712,64,0)&lt;20,"",  VLOOKUP($A17,pp!$A$3:$CZ$712,19,0)))</f>
        <v/>
      </c>
      <c r="Y17" s="1" t="str">
        <f>IF(ISERROR( VLOOKUP($A17,pp!$A$3:$CZ$712,14,0)  ),"",VLOOKUP($A17,pp!$A$3:$CZ$712,14,0))</f>
        <v/>
      </c>
      <c r="Z17">
        <f>VLOOKUP($A17,'5on5'!$A$3:$CZ$712,41,0)/VLOOKUP($A17,'5on5'!$A$3:$CZ$712,94,0)</f>
        <v>3.1772555572553221E-2</v>
      </c>
      <c r="AA17">
        <f>IF(ISERROR(VLOOKUP($A17,pk!$A$3:$CZ$712,41,0)),"",IF( VLOOKUP($A17,pk!$A$3:$CZ$712,94,0)&lt;75,"",VLOOKUP($A17,pk!$A$3:$CZ$712,41,0)/VLOOKUP($A17,pk!$A$3:$CZ$712,94,0)))</f>
        <v>0</v>
      </c>
      <c r="AB17">
        <f>(VLOOKUP($A17,allsit!$A$3:$CZ$712,84,0)+VLOOKUP($A17,allsit!$A$3:$CZ$712,85,0))    /VLOOKUP($A17,allsit!$A$3:$CZ$712,94,0)</f>
        <v>0.34106479245320215</v>
      </c>
      <c r="AC17">
        <f>VLOOKUP($A17,'5on5'!$A$3:$CZ$712,93,0)</f>
        <v>-0.56000000000000005</v>
      </c>
    </row>
    <row r="18" spans="1:29">
      <c r="A18" t="s">
        <v>502</v>
      </c>
      <c r="B18" t="s">
        <v>503</v>
      </c>
      <c r="C18" t="s">
        <v>62</v>
      </c>
      <c r="D18" t="s">
        <v>504</v>
      </c>
      <c r="E18" s="25">
        <f>VLOOKUP($A18,allsit!$A$3:$CZ$712,10,0)</f>
        <v>3</v>
      </c>
      <c r="F18" s="25">
        <f>VLOOKUP($A18,allsit!$A$3:$CZ$712,11,0)</f>
        <v>5</v>
      </c>
      <c r="G18" s="4">
        <f>60*VLOOKUP($A18,allsit!$A$3:$CZ$712,71,0)/VLOOKUP($A18,allsit!$A$3:$CZ$712,94,0)</f>
        <v>-1.0082469429435641</v>
      </c>
      <c r="H18" s="26">
        <f>VLOOKUP($A18,'5on5'!$A$3:$CZ$712,94,0)/VLOOKUP($A18,'5on5'!$A$3:$CZ$712,5,0)</f>
        <v>13.684901960784313</v>
      </c>
      <c r="I18" s="26">
        <f>IF( ISERROR(VLOOKUP($A18,pp!$A$3:$CZ$712,94,0)),0,  VLOOKUP($A18,pp!$A$3:$CZ$712,94,0)/VLOOKUP($A18,pp!$A$3:$CZ$712,5,0))</f>
        <v>0.14479166666666668</v>
      </c>
      <c r="J18" s="26">
        <f>IF( ISERROR(VLOOKUP($A18,pk!$A$3:$CZ$712,94,0)),0,  VLOOKUP($A18,pk!$A$3:$CZ$712,94,0)/VLOOKUP($A18,pk!$A$3:$CZ$712,5,0))</f>
        <v>0.89359999999999995</v>
      </c>
      <c r="K18" s="26">
        <f>VLOOKUP($A18,allsit!$A$3:$CZ$712,98,0)</f>
        <v>17.100000000000001</v>
      </c>
      <c r="L18" s="28">
        <f>60*VLOOKUP($A18,'5on5'!$A$3:$CZ$712,90,0)/VLOOKUP($A18,'5on5'!$A$3:$CZ$712,94,0)</f>
        <v>0.25790552061094957</v>
      </c>
      <c r="M18" s="28">
        <f>60*VLOOKUP($A18,'5on5'!$A$3:$CZ$712,89,0)/VLOOKUP($A18,'5on5'!$A$3:$CZ$712,94,0)</f>
        <v>0.68774805496253211</v>
      </c>
      <c r="N18" s="28">
        <f t="shared" si="0"/>
        <v>-0.42984253435158254</v>
      </c>
      <c r="O18" s="28">
        <f>VLOOKUP($A18,'5on5'!$A$3:$CZ$712,37,0)</f>
        <v>53.73</v>
      </c>
      <c r="P18" s="28">
        <f>VLOOKUP($A18,'5on5'!$A$3:$CZ$712,38,0)</f>
        <v>47.28</v>
      </c>
      <c r="Q18" s="4">
        <f t="shared" si="1"/>
        <v>6.4499999999999957</v>
      </c>
      <c r="R18" s="28">
        <f>O18-VLOOKUP($A18,'5on5'!$A$3:$CZ$712,101,0)</f>
        <v>-0.12000000000000455</v>
      </c>
      <c r="S18" s="28">
        <f>P18-VLOOKUP($A18,'5on5'!$A$3:$CZ$712,102,0)</f>
        <v>-4.1599999999999966</v>
      </c>
      <c r="T18" s="3">
        <f>60*VLOOKUP($A18,'5on5'!$A$3:$CZ$712,64,0)/VLOOKUP($A18,'5on5'!$A$3:$CZ$712,94,0)</f>
        <v>4.2984253435158255</v>
      </c>
      <c r="U18" s="1">
        <f>IF( VLOOKUP($A18,'5on5'!$A$3:$CZ$712,64,0)&lt;40,"",  VLOOKUP($A18,'5on5'!$A$3:$CZ$712,19,0))</f>
        <v>6</v>
      </c>
      <c r="V18">
        <f>VLOOKUP($A18,'5on5'!$A$3:$CZ$712,14,0)</f>
        <v>0.43</v>
      </c>
      <c r="W18" s="1">
        <f>IF(ISERROR(VLOOKUP($A18,pp!$A$3:$CZ$712,64,0)),"",60*VLOOKUP($A18,pp!$A$3:$CZ$712,64,0)/VLOOKUP($A18,pp!$A$3:$CZ$712,94,0))</f>
        <v>17.266187050359711</v>
      </c>
      <c r="X18" s="1" t="str">
        <f>IF(W18="","",IF(VLOOKUP($A18,pp!$A$3:$CZ$712,64,0)&lt;20,"",  VLOOKUP($A18,pp!$A$3:$CZ$712,19,0)))</f>
        <v/>
      </c>
      <c r="Y18" s="1">
        <f>IF(ISERROR( VLOOKUP($A18,pp!$A$3:$CZ$712,14,0)  ),"",VLOOKUP($A18,pp!$A$3:$CZ$712,14,0))</f>
        <v>0</v>
      </c>
      <c r="Z18">
        <f>VLOOKUP($A18,'5on5'!$A$3:$CZ$712,41,0)/VLOOKUP($A18,'5on5'!$A$3:$CZ$712,94,0)</f>
        <v>5.5879529465705735E-2</v>
      </c>
      <c r="AA18" t="str">
        <f>IF(ISERROR(VLOOKUP($A18,pk!$A$3:$CZ$712,41,0)),"",IF( VLOOKUP($A18,pk!$A$3:$CZ$712,94,0)&lt;75,"",VLOOKUP($A18,pk!$A$3:$CZ$712,41,0)/VLOOKUP($A18,pk!$A$3:$CZ$712,94,0)))</f>
        <v/>
      </c>
      <c r="AB18">
        <f>(VLOOKUP($A18,allsit!$A$3:$CZ$712,84,0)+VLOOKUP($A18,allsit!$A$3:$CZ$712,85,0))    /VLOOKUP($A18,allsit!$A$3:$CZ$712,94,0)</f>
        <v>0.37098317003179854</v>
      </c>
      <c r="AC18">
        <f>VLOOKUP($A18,'5on5'!$A$3:$CZ$712,93,0)</f>
        <v>-0.52</v>
      </c>
    </row>
    <row r="19" spans="1:29">
      <c r="A19" t="s">
        <v>705</v>
      </c>
      <c r="B19" t="s">
        <v>706</v>
      </c>
      <c r="C19" t="s">
        <v>62</v>
      </c>
      <c r="D19" t="s">
        <v>182</v>
      </c>
      <c r="E19" s="25">
        <f>VLOOKUP($A19,allsit!$A$3:$CZ$712,10,0)</f>
        <v>2</v>
      </c>
      <c r="F19" s="25">
        <f>VLOOKUP($A19,allsit!$A$3:$CZ$712,11,0)</f>
        <v>11</v>
      </c>
      <c r="G19" s="4">
        <f>60*VLOOKUP($A19,allsit!$A$3:$CZ$712,71,0)/VLOOKUP($A19,allsit!$A$3:$CZ$712,94,0)</f>
        <v>-0.25833276951181255</v>
      </c>
      <c r="H19" s="26">
        <f>VLOOKUP($A19,'5on5'!$A$3:$CZ$712,94,0)/VLOOKUP($A19,'5on5'!$A$3:$CZ$712,5,0)</f>
        <v>17.276250000000001</v>
      </c>
      <c r="I19" s="26">
        <f>IF( ISERROR(VLOOKUP($A19,pp!$A$3:$CZ$712,94,0)),0,  VLOOKUP($A19,pp!$A$3:$CZ$712,94,0)/VLOOKUP($A19,pp!$A$3:$CZ$712,5,0))</f>
        <v>1.2289705882352939</v>
      </c>
      <c r="J19" s="26">
        <f>IF( ISERROR(VLOOKUP($A19,pk!$A$3:$CZ$712,94,0)),0,  VLOOKUP($A19,pk!$A$3:$CZ$712,94,0)/VLOOKUP($A19,pk!$A$3:$CZ$712,5,0))</f>
        <v>2.9437681159420293</v>
      </c>
      <c r="K19" s="26">
        <f>VLOOKUP($A19,allsit!$A$3:$CZ$712,98,0)</f>
        <v>17.66</v>
      </c>
      <c r="L19" s="28">
        <f>60*VLOOKUP($A19,'5on5'!$A$3:$CZ$712,90,0)/VLOOKUP($A19,'5on5'!$A$3:$CZ$712,94,0)</f>
        <v>0.57882931770494173</v>
      </c>
      <c r="M19" s="28">
        <f>60*VLOOKUP($A19,'5on5'!$A$3:$CZ$712,89,0)/VLOOKUP($A19,'5on5'!$A$3:$CZ$712,94,0)</f>
        <v>0.72353664713117716</v>
      </c>
      <c r="N19" s="28">
        <f t="shared" si="0"/>
        <v>-0.14470732942623543</v>
      </c>
      <c r="O19" s="28">
        <f>VLOOKUP($A19,'5on5'!$A$3:$CZ$712,37,0)</f>
        <v>54.84</v>
      </c>
      <c r="P19" s="28">
        <f>VLOOKUP($A19,'5on5'!$A$3:$CZ$712,38,0)</f>
        <v>53.83</v>
      </c>
      <c r="Q19" s="4">
        <f t="shared" si="1"/>
        <v>1.0100000000000051</v>
      </c>
      <c r="R19" s="28">
        <f>O19-VLOOKUP($A19,'5on5'!$A$3:$CZ$712,101,0)</f>
        <v>-0.98999999999999488</v>
      </c>
      <c r="S19" s="28">
        <f>P19-VLOOKUP($A19,'5on5'!$A$3:$CZ$712,102,0)</f>
        <v>2.2399999999999949</v>
      </c>
      <c r="T19" s="3">
        <f>60*VLOOKUP($A19,'5on5'!$A$3:$CZ$712,64,0)/VLOOKUP($A19,'5on5'!$A$3:$CZ$712,94,0)</f>
        <v>3.6176832356558859</v>
      </c>
      <c r="U19" s="1">
        <f>IF( VLOOKUP($A19,'5on5'!$A$3:$CZ$712,64,0)&lt;40,"",  VLOOKUP($A19,'5on5'!$A$3:$CZ$712,19,0))</f>
        <v>2.67</v>
      </c>
      <c r="V19">
        <f>VLOOKUP($A19,'5on5'!$A$3:$CZ$712,14,0)</f>
        <v>0.24</v>
      </c>
      <c r="W19" s="1">
        <f>IF(ISERROR(VLOOKUP($A19,pp!$A$3:$CZ$712,64,0)),"",60*VLOOKUP($A19,pp!$A$3:$CZ$712,64,0)/VLOOKUP($A19,pp!$A$3:$CZ$712,94,0))</f>
        <v>9.3334928802201755</v>
      </c>
      <c r="X19" s="1" t="str">
        <f>IF(W19="","",IF(VLOOKUP($A19,pp!$A$3:$CZ$712,64,0)&lt;20,"",  VLOOKUP($A19,pp!$A$3:$CZ$712,19,0)))</f>
        <v/>
      </c>
      <c r="Y19" s="1">
        <f>IF(ISERROR( VLOOKUP($A19,pp!$A$3:$CZ$712,14,0)  ),"",VLOOKUP($A19,pp!$A$3:$CZ$712,14,0))</f>
        <v>2.87</v>
      </c>
      <c r="Z19">
        <f>VLOOKUP($A19,'5on5'!$A$3:$CZ$712,41,0)/VLOOKUP($A19,'5on5'!$A$3:$CZ$712,94,0)</f>
        <v>3.2961113924864734E-2</v>
      </c>
      <c r="AA19">
        <f>IF(ISERROR(VLOOKUP($A19,pk!$A$3:$CZ$712,41,0)),"",IF( VLOOKUP($A19,pk!$A$3:$CZ$712,94,0)&lt;75,"",VLOOKUP($A19,pk!$A$3:$CZ$712,41,0)/VLOOKUP($A19,pk!$A$3:$CZ$712,94,0)))</f>
        <v>4.9231981094919261E-3</v>
      </c>
      <c r="AB19">
        <f>(VLOOKUP($A19,allsit!$A$3:$CZ$712,84,0)+VLOOKUP($A19,allsit!$A$3:$CZ$712,85,0))    /VLOOKUP($A19,allsit!$A$3:$CZ$712,94,0)</f>
        <v>0.10702357594060807</v>
      </c>
      <c r="AC19">
        <f>VLOOKUP($A19,'5on5'!$A$3:$CZ$712,93,0)</f>
        <v>-0.48</v>
      </c>
    </row>
    <row r="20" spans="1:29">
      <c r="A20" t="s">
        <v>129</v>
      </c>
      <c r="B20" t="s">
        <v>130</v>
      </c>
      <c r="C20" t="s">
        <v>62</v>
      </c>
      <c r="D20" t="s">
        <v>105</v>
      </c>
      <c r="E20" s="25">
        <f>VLOOKUP($A20,allsit!$A$3:$CZ$712,10,0)</f>
        <v>9</v>
      </c>
      <c r="F20" s="25">
        <f>VLOOKUP($A20,allsit!$A$3:$CZ$712,11,0)</f>
        <v>26</v>
      </c>
      <c r="G20" s="4">
        <f>60*VLOOKUP($A20,allsit!$A$3:$CZ$712,71,0)/VLOOKUP($A20,allsit!$A$3:$CZ$712,94,0)</f>
        <v>0.85242683336346969</v>
      </c>
      <c r="H20" s="26">
        <f>VLOOKUP($A20,'5on5'!$A$3:$CZ$712,94,0)/VLOOKUP($A20,'5on5'!$A$3:$CZ$712,5,0)</f>
        <v>15.980555555555554</v>
      </c>
      <c r="I20" s="26">
        <f>IF( ISERROR(VLOOKUP($A20,pp!$A$3:$CZ$712,94,0)),0,  VLOOKUP($A20,pp!$A$3:$CZ$712,94,0)/VLOOKUP($A20,pp!$A$3:$CZ$712,5,0))</f>
        <v>2.5191666666666666</v>
      </c>
      <c r="J20" s="26">
        <f>IF( ISERROR(VLOOKUP($A20,pk!$A$3:$CZ$712,94,0)),0,  VLOOKUP($A20,pk!$A$3:$CZ$712,94,0)/VLOOKUP($A20,pk!$A$3:$CZ$712,5,0))</f>
        <v>2.0247142857142855</v>
      </c>
      <c r="K20" s="26">
        <f>VLOOKUP($A20,allsit!$A$3:$CZ$712,98,0)</f>
        <v>17.34</v>
      </c>
      <c r="L20" s="28">
        <f>60*VLOOKUP($A20,'5on5'!$A$3:$CZ$712,90,0)/VLOOKUP($A20,'5on5'!$A$3:$CZ$712,94,0)</f>
        <v>0.93864070919520259</v>
      </c>
      <c r="M20" s="28">
        <f>60*VLOOKUP($A20,'5on5'!$A$3:$CZ$712,89,0)/VLOOKUP($A20,'5on5'!$A$3:$CZ$712,94,0)</f>
        <v>1.8251347123240049</v>
      </c>
      <c r="N20" s="28">
        <f t="shared" si="0"/>
        <v>-0.88649400312880233</v>
      </c>
      <c r="O20" s="28">
        <f>VLOOKUP($A20,'5on5'!$A$3:$CZ$712,37,0)</f>
        <v>66.75</v>
      </c>
      <c r="P20" s="28">
        <f>VLOOKUP($A20,'5on5'!$A$3:$CZ$712,38,0)</f>
        <v>53.66</v>
      </c>
      <c r="Q20" s="4">
        <f t="shared" si="1"/>
        <v>13.090000000000003</v>
      </c>
      <c r="R20" s="28">
        <f>O20-VLOOKUP($A20,'5on5'!$A$3:$CZ$712,101,0)</f>
        <v>6.6300000000000026</v>
      </c>
      <c r="S20" s="28">
        <f>P20-VLOOKUP($A20,'5on5'!$A$3:$CZ$712,102,0)</f>
        <v>-3.0000000000001137E-2</v>
      </c>
      <c r="T20" s="3">
        <f>60*VLOOKUP($A20,'5on5'!$A$3:$CZ$712,64,0)/VLOOKUP($A20,'5on5'!$A$3:$CZ$712,94,0)</f>
        <v>6.4661915522336182</v>
      </c>
      <c r="U20" s="1">
        <f>IF( VLOOKUP($A20,'5on5'!$A$3:$CZ$712,64,0)&lt;40,"",  VLOOKUP($A20,'5on5'!$A$3:$CZ$712,19,0))</f>
        <v>2.42</v>
      </c>
      <c r="V20">
        <f>VLOOKUP($A20,'5on5'!$A$3:$CZ$712,14,0)</f>
        <v>0.78</v>
      </c>
      <c r="W20" s="1">
        <f>IF(ISERROR(VLOOKUP($A20,pp!$A$3:$CZ$712,64,0)),"",60*VLOOKUP($A20,pp!$A$3:$CZ$712,64,0)/VLOOKUP($A20,pp!$A$3:$CZ$712,94,0))</f>
        <v>17.532252729077076</v>
      </c>
      <c r="X20" s="1">
        <f>IF(W20="","",IF(VLOOKUP($A20,pp!$A$3:$CZ$712,64,0)&lt;20,"",  VLOOKUP($A20,pp!$A$3:$CZ$712,19,0)))</f>
        <v>9.43</v>
      </c>
      <c r="Y20" s="1">
        <f>IF(ISERROR( VLOOKUP($A20,pp!$A$3:$CZ$712,14,0)  ),"",VLOOKUP($A20,pp!$A$3:$CZ$712,14,0))</f>
        <v>3.31</v>
      </c>
      <c r="Z20">
        <f>VLOOKUP($A20,'5on5'!$A$3:$CZ$712,41,0)/VLOOKUP($A20,'5on5'!$A$3:$CZ$712,94,0)</f>
        <v>6.9528941421866858E-2</v>
      </c>
      <c r="AA20">
        <f>IF(ISERROR(VLOOKUP($A20,pk!$A$3:$CZ$712,41,0)),"",IF( VLOOKUP($A20,pk!$A$3:$CZ$712,94,0)&lt;75,"",VLOOKUP($A20,pk!$A$3:$CZ$712,41,0)/VLOOKUP($A20,pk!$A$3:$CZ$712,94,0)))</f>
        <v>7.0556692302264877E-3</v>
      </c>
      <c r="AB20">
        <f>(VLOOKUP($A20,allsit!$A$3:$CZ$712,84,0)+VLOOKUP($A20,allsit!$A$3:$CZ$712,85,0))    /VLOOKUP($A20,allsit!$A$3:$CZ$712,94,0)</f>
        <v>0.22731382223025856</v>
      </c>
      <c r="AC20">
        <f>VLOOKUP($A20,'5on5'!$A$3:$CZ$712,93,0)</f>
        <v>0.21</v>
      </c>
    </row>
    <row r="21" spans="1:29">
      <c r="A21" t="s">
        <v>391</v>
      </c>
      <c r="B21" t="s">
        <v>392</v>
      </c>
      <c r="C21" t="s">
        <v>62</v>
      </c>
      <c r="D21" t="s">
        <v>393</v>
      </c>
      <c r="E21" s="25">
        <f>VLOOKUP($A21,allsit!$A$3:$CZ$712,10,0)</f>
        <v>9</v>
      </c>
      <c r="F21" s="25">
        <f>VLOOKUP($A21,allsit!$A$3:$CZ$712,11,0)</f>
        <v>11</v>
      </c>
      <c r="G21" s="4">
        <f>60*VLOOKUP($A21,allsit!$A$3:$CZ$712,71,0)/VLOOKUP($A21,allsit!$A$3:$CZ$712,94,0)</f>
        <v>1.3782858718040996</v>
      </c>
      <c r="H21" s="26">
        <f>VLOOKUP($A21,'5on5'!$A$3:$CZ$712,94,0)/VLOOKUP($A21,'5on5'!$A$3:$CZ$712,5,0)</f>
        <v>16.011846153846154</v>
      </c>
      <c r="I21" s="26">
        <f>IF( ISERROR(VLOOKUP($A21,pp!$A$3:$CZ$712,94,0)),0,  VLOOKUP($A21,pp!$A$3:$CZ$712,94,0)/VLOOKUP($A21,pp!$A$3:$CZ$712,5,0))</f>
        <v>2.7742857142857145</v>
      </c>
      <c r="J21" s="26">
        <f>IF( ISERROR(VLOOKUP($A21,pk!$A$3:$CZ$712,94,0)),0,  VLOOKUP($A21,pk!$A$3:$CZ$712,94,0)/VLOOKUP($A21,pk!$A$3:$CZ$712,5,0))</f>
        <v>0.80765624999999996</v>
      </c>
      <c r="K21" s="26">
        <f>VLOOKUP($A21,allsit!$A$3:$CZ$712,98,0)</f>
        <v>17.16</v>
      </c>
      <c r="L21" s="28">
        <f>60*VLOOKUP($A21,'5on5'!$A$3:$CZ$712,90,0)/VLOOKUP($A21,'5on5'!$A$3:$CZ$712,94,0)</f>
        <v>0.86474437195537923</v>
      </c>
      <c r="M21" s="28">
        <f>60*VLOOKUP($A21,'5on5'!$A$3:$CZ$712,89,0)/VLOOKUP($A21,'5on5'!$A$3:$CZ$712,94,0)</f>
        <v>1.2682917455345561</v>
      </c>
      <c r="N21" s="28">
        <f t="shared" si="0"/>
        <v>-0.40354737357917692</v>
      </c>
      <c r="O21" s="28">
        <f>VLOOKUP($A21,'5on5'!$A$3:$CZ$712,37,0)</f>
        <v>58.28</v>
      </c>
      <c r="P21" s="28">
        <f>VLOOKUP($A21,'5on5'!$A$3:$CZ$712,38,0)</f>
        <v>52.35</v>
      </c>
      <c r="Q21" s="4">
        <f t="shared" si="1"/>
        <v>5.93</v>
      </c>
      <c r="R21" s="28">
        <f>O21-VLOOKUP($A21,'5on5'!$A$3:$CZ$712,101,0)</f>
        <v>4</v>
      </c>
      <c r="S21" s="28">
        <f>P21-VLOOKUP($A21,'5on5'!$A$3:$CZ$712,102,0)</f>
        <v>-2.6499999999999986</v>
      </c>
      <c r="T21" s="3">
        <f>60*VLOOKUP($A21,'5on5'!$A$3:$CZ$712,64,0)/VLOOKUP($A21,'5on5'!$A$3:$CZ$712,94,0)</f>
        <v>4.0931233605887947</v>
      </c>
      <c r="U21" s="1">
        <f>IF( VLOOKUP($A21,'5on5'!$A$3:$CZ$712,64,0)&lt;40,"",  VLOOKUP($A21,'5on5'!$A$3:$CZ$712,19,0))</f>
        <v>8.4499999999999993</v>
      </c>
      <c r="V21">
        <f>VLOOKUP($A21,'5on5'!$A$3:$CZ$712,14,0)</f>
        <v>0.35</v>
      </c>
      <c r="W21" s="1">
        <f>IF(ISERROR(VLOOKUP($A21,pp!$A$3:$CZ$712,64,0)),"",60*VLOOKUP($A21,pp!$A$3:$CZ$712,64,0)/VLOOKUP($A21,pp!$A$3:$CZ$712,94,0))</f>
        <v>14.418125643666324</v>
      </c>
      <c r="X21" s="1">
        <f>IF(W21="","",IF(VLOOKUP($A21,pp!$A$3:$CZ$712,64,0)&lt;20,"",  VLOOKUP($A21,pp!$A$3:$CZ$712,19,0)))</f>
        <v>7.14</v>
      </c>
      <c r="Y21" s="1">
        <f>IF(ISERROR( VLOOKUP($A21,pp!$A$3:$CZ$712,14,0)  ),"",VLOOKUP($A21,pp!$A$3:$CZ$712,14,0))</f>
        <v>1.72</v>
      </c>
      <c r="Z21">
        <f>VLOOKUP($A21,'5on5'!$A$3:$CZ$712,41,0)/VLOOKUP($A21,'5on5'!$A$3:$CZ$712,94,0)</f>
        <v>4.9002181077471486E-2</v>
      </c>
      <c r="AA21" t="str">
        <f>IF(ISERROR(VLOOKUP($A21,pk!$A$3:$CZ$712,41,0)),"",IF( VLOOKUP($A21,pk!$A$3:$CZ$712,94,0)&lt;75,"",VLOOKUP($A21,pk!$A$3:$CZ$712,41,0)/VLOOKUP($A21,pk!$A$3:$CZ$712,94,0)))</f>
        <v/>
      </c>
      <c r="AB21">
        <f>(VLOOKUP($A21,allsit!$A$3:$CZ$712,84,0)+VLOOKUP($A21,allsit!$A$3:$CZ$712,85,0))    /VLOOKUP($A21,allsit!$A$3:$CZ$712,94,0)</f>
        <v>0.12940572907494047</v>
      </c>
      <c r="AC21">
        <f>VLOOKUP($A21,'5on5'!$A$3:$CZ$712,93,0)</f>
        <v>0.06</v>
      </c>
    </row>
    <row r="22" spans="1:29">
      <c r="A22" t="s">
        <v>713</v>
      </c>
      <c r="B22" t="s">
        <v>714</v>
      </c>
      <c r="C22" t="s">
        <v>62</v>
      </c>
      <c r="D22" t="s">
        <v>71</v>
      </c>
      <c r="E22" s="25">
        <f>VLOOKUP($A22,allsit!$A$3:$CZ$712,10,0)</f>
        <v>1</v>
      </c>
      <c r="F22" s="25">
        <f>VLOOKUP($A22,allsit!$A$3:$CZ$712,11,0)</f>
        <v>22</v>
      </c>
      <c r="G22" s="4">
        <f>60*VLOOKUP($A22,allsit!$A$3:$CZ$712,71,0)/VLOOKUP($A22,allsit!$A$3:$CZ$712,94,0)</f>
        <v>-0.32949607693733396</v>
      </c>
      <c r="H22" s="26">
        <f>VLOOKUP($A22,'5on5'!$A$3:$CZ$712,94,0)/VLOOKUP($A22,'5on5'!$A$3:$CZ$712,5,0)</f>
        <v>17.211857142857141</v>
      </c>
      <c r="I22" s="26">
        <f>IF( ISERROR(VLOOKUP($A22,pp!$A$3:$CZ$712,94,0)),0,  VLOOKUP($A22,pp!$A$3:$CZ$712,94,0)/VLOOKUP($A22,pp!$A$3:$CZ$712,5,0))</f>
        <v>0.52842857142857147</v>
      </c>
      <c r="J22" s="26">
        <f>IF( ISERROR(VLOOKUP($A22,pk!$A$3:$CZ$712,94,0)),0,  VLOOKUP($A22,pk!$A$3:$CZ$712,94,0)/VLOOKUP($A22,pk!$A$3:$CZ$712,5,0))</f>
        <v>2.2622388059701493</v>
      </c>
      <c r="K22" s="26">
        <f>VLOOKUP($A22,allsit!$A$3:$CZ$712,98,0)</f>
        <v>17.64</v>
      </c>
      <c r="L22" s="28">
        <f>60*VLOOKUP($A22,'5on5'!$A$3:$CZ$712,90,0)/VLOOKUP($A22,'5on5'!$A$3:$CZ$712,94,0)</f>
        <v>0.79679290854311402</v>
      </c>
      <c r="M22" s="28">
        <f>60*VLOOKUP($A22,'5on5'!$A$3:$CZ$712,89,0)/VLOOKUP($A22,'5on5'!$A$3:$CZ$712,94,0)</f>
        <v>1.6931849306541173</v>
      </c>
      <c r="N22" s="28">
        <f t="shared" si="0"/>
        <v>-0.89639202211100333</v>
      </c>
      <c r="O22" s="28">
        <f>VLOOKUP($A22,'5on5'!$A$3:$CZ$712,37,0)</f>
        <v>57.17</v>
      </c>
      <c r="P22" s="28">
        <f>VLOOKUP($A22,'5on5'!$A$3:$CZ$712,38,0)</f>
        <v>56.17</v>
      </c>
      <c r="Q22" s="4">
        <f t="shared" si="1"/>
        <v>1</v>
      </c>
      <c r="R22" s="28">
        <f>O22-VLOOKUP($A22,'5on5'!$A$3:$CZ$712,101,0)</f>
        <v>-2.6199999999999974</v>
      </c>
      <c r="S22" s="28">
        <f>P22-VLOOKUP($A22,'5on5'!$A$3:$CZ$712,102,0)</f>
        <v>0.82999999999999829</v>
      </c>
      <c r="T22" s="3">
        <f>60*VLOOKUP($A22,'5on5'!$A$3:$CZ$712,64,0)/VLOOKUP($A22,'5on5'!$A$3:$CZ$712,94,0)</f>
        <v>3.9839645427155701</v>
      </c>
      <c r="U22" s="1">
        <f>IF( VLOOKUP($A22,'5on5'!$A$3:$CZ$712,64,0)&lt;40,"",  VLOOKUP($A22,'5on5'!$A$3:$CZ$712,19,0))</f>
        <v>1.25</v>
      </c>
      <c r="V22">
        <f>VLOOKUP($A22,'5on5'!$A$3:$CZ$712,14,0)</f>
        <v>0.9</v>
      </c>
      <c r="W22" s="1">
        <f>IF(ISERROR(VLOOKUP($A22,pp!$A$3:$CZ$712,64,0)),"",60*VLOOKUP($A22,pp!$A$3:$CZ$712,64,0)/VLOOKUP($A22,pp!$A$3:$CZ$712,94,0))</f>
        <v>11.354420113544201</v>
      </c>
      <c r="X22" s="1" t="str">
        <f>IF(W22="","",IF(VLOOKUP($A22,pp!$A$3:$CZ$712,64,0)&lt;20,"",  VLOOKUP($A22,pp!$A$3:$CZ$712,19,0)))</f>
        <v/>
      </c>
      <c r="Y22" s="1">
        <f>IF(ISERROR( VLOOKUP($A22,pp!$A$3:$CZ$712,14,0)  ),"",VLOOKUP($A22,pp!$A$3:$CZ$712,14,0))</f>
        <v>3.24</v>
      </c>
      <c r="Z22">
        <f>VLOOKUP($A22,'5on5'!$A$3:$CZ$712,41,0)/VLOOKUP($A22,'5on5'!$A$3:$CZ$712,94,0)</f>
        <v>5.5609505075404832E-2</v>
      </c>
      <c r="AA22">
        <f>IF(ISERROR(VLOOKUP($A22,pk!$A$3:$CZ$712,41,0)),"",IF( VLOOKUP($A22,pk!$A$3:$CZ$712,94,0)&lt;75,"",VLOOKUP($A22,pk!$A$3:$CZ$712,41,0)/VLOOKUP($A22,pk!$A$3:$CZ$712,94,0)))</f>
        <v>0</v>
      </c>
      <c r="AB22">
        <f>(VLOOKUP($A22,allsit!$A$3:$CZ$712,84,0)+VLOOKUP($A22,allsit!$A$3:$CZ$712,85,0))    /VLOOKUP($A22,allsit!$A$3:$CZ$712,94,0)</f>
        <v>0.15101903526294475</v>
      </c>
      <c r="AC22">
        <f>VLOOKUP($A22,'5on5'!$A$3:$CZ$712,93,0)</f>
        <v>-0.2</v>
      </c>
    </row>
    <row r="23" spans="1:29">
      <c r="A23" t="s">
        <v>1222</v>
      </c>
      <c r="B23" t="s">
        <v>1223</v>
      </c>
      <c r="C23" t="s">
        <v>62</v>
      </c>
      <c r="D23" t="s">
        <v>1224</v>
      </c>
      <c r="E23" s="25">
        <f>VLOOKUP($A23,allsit!$A$3:$CZ$712,10,0)</f>
        <v>3</v>
      </c>
      <c r="F23" s="25">
        <f>VLOOKUP($A23,allsit!$A$3:$CZ$712,11,0)</f>
        <v>8</v>
      </c>
      <c r="G23" s="4">
        <f>60*VLOOKUP($A23,allsit!$A$3:$CZ$712,71,0)/VLOOKUP($A23,allsit!$A$3:$CZ$712,94,0)</f>
        <v>-1.5145505030471316</v>
      </c>
      <c r="H23" s="26">
        <f>VLOOKUP($A23,'5on5'!$A$3:$CZ$712,94,0)/VLOOKUP($A23,'5on5'!$A$3:$CZ$712,5,0)</f>
        <v>15.932499999999999</v>
      </c>
      <c r="I23" s="26">
        <f>IF( ISERROR(VLOOKUP($A23,pp!$A$3:$CZ$712,94,0)),0,  VLOOKUP($A23,pp!$A$3:$CZ$712,94,0)/VLOOKUP($A23,pp!$A$3:$CZ$712,5,0))</f>
        <v>0.14069767441860465</v>
      </c>
      <c r="J23" s="26">
        <f>IF( ISERROR(VLOOKUP($A23,pk!$A$3:$CZ$712,94,0)),0,  VLOOKUP($A23,pk!$A$3:$CZ$712,94,0)/VLOOKUP($A23,pk!$A$3:$CZ$712,5,0))</f>
        <v>2.1460465116279068</v>
      </c>
      <c r="K23" s="26">
        <f>VLOOKUP($A23,allsit!$A$3:$CZ$712,98,0)</f>
        <v>17.260000000000002</v>
      </c>
      <c r="L23" s="28">
        <f>60*VLOOKUP($A23,'5on5'!$A$3:$CZ$712,90,0)/VLOOKUP($A23,'5on5'!$A$3:$CZ$712,94,0)</f>
        <v>0.68470678858251433</v>
      </c>
      <c r="M23" s="28">
        <f>60*VLOOKUP($A23,'5on5'!$A$3:$CZ$712,89,0)/VLOOKUP($A23,'5on5'!$A$3:$CZ$712,94,0)</f>
        <v>1.2838252285922143</v>
      </c>
      <c r="N23" s="28">
        <f t="shared" si="0"/>
        <v>-0.59911844000969994</v>
      </c>
      <c r="O23" s="28">
        <f>VLOOKUP($A23,'5on5'!$A$3:$CZ$712,37,0)</f>
        <v>47.59</v>
      </c>
      <c r="P23" s="28">
        <f>VLOOKUP($A23,'5on5'!$A$3:$CZ$712,38,0)</f>
        <v>58.46</v>
      </c>
      <c r="Q23" s="4">
        <f t="shared" si="1"/>
        <v>-10.869999999999997</v>
      </c>
      <c r="R23" s="28">
        <f>O23-VLOOKUP($A23,'5on5'!$A$3:$CZ$712,101,0)</f>
        <v>-5.6999999999999957</v>
      </c>
      <c r="S23" s="28">
        <f>P23-VLOOKUP($A23,'5on5'!$A$3:$CZ$712,102,0)</f>
        <v>2.8200000000000003</v>
      </c>
      <c r="T23" s="3">
        <f>60*VLOOKUP($A23,'5on5'!$A$3:$CZ$712,64,0)/VLOOKUP($A23,'5on5'!$A$3:$CZ$712,94,0)</f>
        <v>2.3964737600388002</v>
      </c>
      <c r="U23" s="1" t="str">
        <f>IF( VLOOKUP($A23,'5on5'!$A$3:$CZ$712,64,0)&lt;40,"",  VLOOKUP($A23,'5on5'!$A$3:$CZ$712,19,0))</f>
        <v/>
      </c>
      <c r="V23">
        <f>VLOOKUP($A23,'5on5'!$A$3:$CZ$712,14,0)</f>
        <v>0.51</v>
      </c>
      <c r="W23" s="1">
        <f>IF(ISERROR(VLOOKUP($A23,pp!$A$3:$CZ$712,64,0)),"",60*VLOOKUP($A23,pp!$A$3:$CZ$712,64,0)/VLOOKUP($A23,pp!$A$3:$CZ$712,94,0))</f>
        <v>0</v>
      </c>
      <c r="X23" s="1" t="str">
        <f>IF(W23="","",IF(VLOOKUP($A23,pp!$A$3:$CZ$712,64,0)&lt;20,"",  VLOOKUP($A23,pp!$A$3:$CZ$712,19,0)))</f>
        <v/>
      </c>
      <c r="Y23" s="1">
        <f>IF(ISERROR( VLOOKUP($A23,pp!$A$3:$CZ$712,14,0)  ),"",VLOOKUP($A23,pp!$A$3:$CZ$712,14,0))</f>
        <v>0</v>
      </c>
      <c r="Z23">
        <f>VLOOKUP($A23,'5on5'!$A$3:$CZ$712,41,0)/VLOOKUP($A23,'5on5'!$A$3:$CZ$712,94,0)</f>
        <v>4.5647119238834286E-2</v>
      </c>
      <c r="AA23">
        <f>IF(ISERROR(VLOOKUP($A23,pk!$A$3:$CZ$712,41,0)),"",IF( VLOOKUP($A23,pk!$A$3:$CZ$712,94,0)&lt;75,"",VLOOKUP($A23,pk!$A$3:$CZ$712,41,0)/VLOOKUP($A23,pk!$A$3:$CZ$712,94,0)))</f>
        <v>1.0836584308625921E-2</v>
      </c>
      <c r="AB23">
        <f>(VLOOKUP($A23,allsit!$A$3:$CZ$712,84,0)+VLOOKUP($A23,allsit!$A$3:$CZ$712,85,0))    /VLOOKUP($A23,allsit!$A$3:$CZ$712,94,0)</f>
        <v>0.17188946185376175</v>
      </c>
      <c r="AC23">
        <f>VLOOKUP($A23,'5on5'!$A$3:$CZ$712,93,0)</f>
        <v>-0.86</v>
      </c>
    </row>
    <row r="24" spans="1:29">
      <c r="A24" t="s">
        <v>644</v>
      </c>
      <c r="B24" t="s">
        <v>645</v>
      </c>
      <c r="C24" t="s">
        <v>62</v>
      </c>
      <c r="D24" t="s">
        <v>204</v>
      </c>
      <c r="E24" s="25">
        <f>VLOOKUP($A24,allsit!$A$3:$CZ$712,10,0)</f>
        <v>3</v>
      </c>
      <c r="F24" s="25">
        <f>VLOOKUP($A24,allsit!$A$3:$CZ$712,11,0)</f>
        <v>14</v>
      </c>
      <c r="G24" s="4">
        <f>60*VLOOKUP($A24,allsit!$A$3:$CZ$712,71,0)/VLOOKUP($A24,allsit!$A$3:$CZ$712,94,0)</f>
        <v>0.53240261468839656</v>
      </c>
      <c r="H24" s="26">
        <f>VLOOKUP($A24,'5on5'!$A$3:$CZ$712,94,0)/VLOOKUP($A24,'5on5'!$A$3:$CZ$712,5,0)</f>
        <v>19.603943661971833</v>
      </c>
      <c r="I24" s="26">
        <f>IF( ISERROR(VLOOKUP($A24,pp!$A$3:$CZ$712,94,0)),0,  VLOOKUP($A24,pp!$A$3:$CZ$712,94,0)/VLOOKUP($A24,pp!$A$3:$CZ$712,5,0))</f>
        <v>1.0505797101449275</v>
      </c>
      <c r="J24" s="26">
        <f>IF( ISERROR(VLOOKUP($A24,pk!$A$3:$CZ$712,94,0)),0,  VLOOKUP($A24,pk!$A$3:$CZ$712,94,0)/VLOOKUP($A24,pk!$A$3:$CZ$712,5,0))</f>
        <v>2.1599999999999997</v>
      </c>
      <c r="K24" s="26">
        <f>VLOOKUP($A24,allsit!$A$3:$CZ$712,98,0)</f>
        <v>17.48</v>
      </c>
      <c r="L24" s="28">
        <f>60*VLOOKUP($A24,'5on5'!$A$3:$CZ$712,90,0)/VLOOKUP($A24,'5on5'!$A$3:$CZ$712,94,0)</f>
        <v>1.2070006035003016</v>
      </c>
      <c r="M24" s="28">
        <f>60*VLOOKUP($A24,'5on5'!$A$3:$CZ$712,89,0)/VLOOKUP($A24,'5on5'!$A$3:$CZ$712,94,0)</f>
        <v>1.0345719458574014</v>
      </c>
      <c r="N24" s="28">
        <f t="shared" si="0"/>
        <v>0.17242865764290016</v>
      </c>
      <c r="O24" s="28">
        <f>VLOOKUP($A24,'5on5'!$A$3:$CZ$712,37,0)</f>
        <v>53.54</v>
      </c>
      <c r="P24" s="28">
        <f>VLOOKUP($A24,'5on5'!$A$3:$CZ$712,38,0)</f>
        <v>51.99</v>
      </c>
      <c r="Q24" s="4">
        <f t="shared" si="1"/>
        <v>1.5499999999999972</v>
      </c>
      <c r="R24" s="28">
        <f>O24-VLOOKUP($A24,'5on5'!$A$3:$CZ$712,101,0)</f>
        <v>-1.1199999999999974</v>
      </c>
      <c r="S24" s="28">
        <f>P24-VLOOKUP($A24,'5on5'!$A$3:$CZ$712,102,0)</f>
        <v>-0.30999999999999517</v>
      </c>
      <c r="T24" s="3">
        <f>60*VLOOKUP($A24,'5on5'!$A$3:$CZ$712,64,0)/VLOOKUP($A24,'5on5'!$A$3:$CZ$712,94,0)</f>
        <v>3.1899301663936543</v>
      </c>
      <c r="U24" s="1">
        <f>IF( VLOOKUP($A24,'5on5'!$A$3:$CZ$712,64,0)&lt;40,"",  VLOOKUP($A24,'5on5'!$A$3:$CZ$712,19,0))</f>
        <v>2.7</v>
      </c>
      <c r="V24">
        <f>VLOOKUP($A24,'5on5'!$A$3:$CZ$712,14,0)</f>
        <v>0.43</v>
      </c>
      <c r="W24" s="1">
        <f>IF(ISERROR(VLOOKUP($A24,pp!$A$3:$CZ$712,64,0)),"",60*VLOOKUP($A24,pp!$A$3:$CZ$712,64,0)/VLOOKUP($A24,pp!$A$3:$CZ$712,94,0))</f>
        <v>9.9324044695820124</v>
      </c>
      <c r="X24" s="1" t="str">
        <f>IF(W24="","",IF(VLOOKUP($A24,pp!$A$3:$CZ$712,64,0)&lt;20,"",  VLOOKUP($A24,pp!$A$3:$CZ$712,19,0)))</f>
        <v/>
      </c>
      <c r="Y24" s="1">
        <f>IF(ISERROR( VLOOKUP($A24,pp!$A$3:$CZ$712,14,0)  ),"",VLOOKUP($A24,pp!$A$3:$CZ$712,14,0))</f>
        <v>1.66</v>
      </c>
      <c r="Z24">
        <f>VLOOKUP($A24,'5on5'!$A$3:$CZ$712,41,0)/VLOOKUP($A24,'5on5'!$A$3:$CZ$712,94,0)</f>
        <v>3.6641089749116298E-2</v>
      </c>
      <c r="AA24">
        <f>IF(ISERROR(VLOOKUP($A24,pk!$A$3:$CZ$712,41,0)),"",IF( VLOOKUP($A24,pk!$A$3:$CZ$712,94,0)&lt;75,"",VLOOKUP($A24,pk!$A$3:$CZ$712,41,0)/VLOOKUP($A24,pk!$A$3:$CZ$712,94,0)))</f>
        <v>6.7096081588835215E-3</v>
      </c>
      <c r="AB24">
        <f>(VLOOKUP($A24,allsit!$A$3:$CZ$712,84,0)+VLOOKUP($A24,allsit!$A$3:$CZ$712,85,0))    /VLOOKUP($A24,allsit!$A$3:$CZ$712,94,0)</f>
        <v>6.6254547605667125E-2</v>
      </c>
      <c r="AC24">
        <f>VLOOKUP($A24,'5on5'!$A$3:$CZ$712,93,0)</f>
        <v>-0.04</v>
      </c>
    </row>
    <row r="25" spans="1:29">
      <c r="A25" t="s">
        <v>1370</v>
      </c>
      <c r="B25" t="s">
        <v>1371</v>
      </c>
      <c r="C25" t="s">
        <v>62</v>
      </c>
      <c r="D25" t="s">
        <v>1056</v>
      </c>
      <c r="E25" s="25">
        <f>VLOOKUP($A25,allsit!$A$3:$CZ$712,10,0)</f>
        <v>11</v>
      </c>
      <c r="F25" s="25">
        <f>VLOOKUP($A25,allsit!$A$3:$CZ$712,11,0)</f>
        <v>29</v>
      </c>
      <c r="G25" s="4">
        <f>60*VLOOKUP($A25,allsit!$A$3:$CZ$712,71,0)/VLOOKUP($A25,allsit!$A$3:$CZ$712,94,0)</f>
        <v>0.32814434373617196</v>
      </c>
      <c r="H25" s="26">
        <f>VLOOKUP($A25,'5on5'!$A$3:$CZ$712,94,0)/VLOOKUP($A25,'5on5'!$A$3:$CZ$712,5,0)</f>
        <v>19.344691358024694</v>
      </c>
      <c r="I25" s="26">
        <f>IF( ISERROR(VLOOKUP($A25,pp!$A$3:$CZ$712,94,0)),0,  VLOOKUP($A25,pp!$A$3:$CZ$712,94,0)/VLOOKUP($A25,pp!$A$3:$CZ$712,5,0))</f>
        <v>2.14025</v>
      </c>
      <c r="J25" s="26">
        <f>IF( ISERROR(VLOOKUP($A25,pk!$A$3:$CZ$712,94,0)),0,  VLOOKUP($A25,pk!$A$3:$CZ$712,94,0)/VLOOKUP($A25,pk!$A$3:$CZ$712,5,0))</f>
        <v>2.1759999999999997</v>
      </c>
      <c r="K25" s="26">
        <f>VLOOKUP($A25,allsit!$A$3:$CZ$712,98,0)</f>
        <v>17.77</v>
      </c>
      <c r="L25" s="28">
        <f>60*VLOOKUP($A25,'5on5'!$A$3:$CZ$712,90,0)/VLOOKUP($A25,'5on5'!$A$3:$CZ$712,94,0)</f>
        <v>2.0294590661935517</v>
      </c>
      <c r="M25" s="28">
        <f>60*VLOOKUP($A25,'5on5'!$A$3:$CZ$712,89,0)/VLOOKUP($A25,'5on5'!$A$3:$CZ$712,94,0)</f>
        <v>2.7570009955836929</v>
      </c>
      <c r="N25" s="28">
        <f t="shared" si="0"/>
        <v>-0.72754192939014128</v>
      </c>
      <c r="O25" s="28">
        <f>VLOOKUP($A25,'5on5'!$A$3:$CZ$712,37,0)</f>
        <v>50.43</v>
      </c>
      <c r="P25" s="28">
        <f>VLOOKUP($A25,'5on5'!$A$3:$CZ$712,38,0)</f>
        <v>60.58</v>
      </c>
      <c r="Q25" s="4">
        <f t="shared" si="1"/>
        <v>-10.149999999999999</v>
      </c>
      <c r="R25" s="28">
        <f>O25-VLOOKUP($A25,'5on5'!$A$3:$CZ$712,101,0)</f>
        <v>-0.10999999999999943</v>
      </c>
      <c r="S25" s="28">
        <f>P25-VLOOKUP($A25,'5on5'!$A$3:$CZ$712,102,0)</f>
        <v>1.6799999999999997</v>
      </c>
      <c r="T25" s="3">
        <f>60*VLOOKUP($A25,'5on5'!$A$3:$CZ$712,64,0)/VLOOKUP($A25,'5on5'!$A$3:$CZ$712,94,0)</f>
        <v>3.4462512444796158</v>
      </c>
      <c r="U25" s="1">
        <f>IF( VLOOKUP($A25,'5on5'!$A$3:$CZ$712,64,0)&lt;40,"",  VLOOKUP($A25,'5on5'!$A$3:$CZ$712,19,0))</f>
        <v>4.4400000000000004</v>
      </c>
      <c r="V25">
        <f>VLOOKUP($A25,'5on5'!$A$3:$CZ$712,14,0)</f>
        <v>0.46</v>
      </c>
      <c r="W25" s="1">
        <f>IF(ISERROR(VLOOKUP($A25,pp!$A$3:$CZ$712,64,0)),"",60*VLOOKUP($A25,pp!$A$3:$CZ$712,64,0)/VLOOKUP($A25,pp!$A$3:$CZ$712,94,0))</f>
        <v>8.0598060974185266</v>
      </c>
      <c r="X25" s="1">
        <f>IF(W25="","",IF(VLOOKUP($A25,pp!$A$3:$CZ$712,64,0)&lt;20,"",  VLOOKUP($A25,pp!$A$3:$CZ$712,19,0)))</f>
        <v>13.04</v>
      </c>
      <c r="Y25" s="1">
        <f>IF(ISERROR( VLOOKUP($A25,pp!$A$3:$CZ$712,14,0)  ),"",VLOOKUP($A25,pp!$A$3:$CZ$712,14,0))</f>
        <v>1.75</v>
      </c>
      <c r="Z25">
        <f>VLOOKUP($A25,'5on5'!$A$3:$CZ$712,41,0)/VLOOKUP($A25,'5on5'!$A$3:$CZ$712,94,0)</f>
        <v>4.1482653868736119E-2</v>
      </c>
      <c r="AA25">
        <f>IF(ISERROR(VLOOKUP($A25,pk!$A$3:$CZ$712,41,0)),"",IF( VLOOKUP($A25,pk!$A$3:$CZ$712,94,0)&lt;75,"",VLOOKUP($A25,pk!$A$3:$CZ$712,41,0)/VLOOKUP($A25,pk!$A$3:$CZ$712,94,0)))</f>
        <v>6.1274509803921576E-3</v>
      </c>
      <c r="AB25">
        <f>(VLOOKUP($A25,allsit!$A$3:$CZ$712,84,0)+VLOOKUP($A25,allsit!$A$3:$CZ$712,85,0))    /VLOOKUP($A25,allsit!$A$3:$CZ$712,94,0)</f>
        <v>6.6126057146834658E-2</v>
      </c>
      <c r="AC25">
        <f>VLOOKUP($A25,'5on5'!$A$3:$CZ$712,93,0)</f>
        <v>0.23</v>
      </c>
    </row>
    <row r="26" spans="1:29">
      <c r="A26" t="s">
        <v>169</v>
      </c>
      <c r="B26" t="s">
        <v>170</v>
      </c>
      <c r="C26" t="s">
        <v>171</v>
      </c>
      <c r="D26" t="s">
        <v>71</v>
      </c>
      <c r="E26" s="25">
        <f>VLOOKUP($A26,allsit!$A$3:$CZ$712,10,0)</f>
        <v>17</v>
      </c>
      <c r="F26" s="25">
        <f>VLOOKUP($A26,allsit!$A$3:$CZ$712,11,0)</f>
        <v>43</v>
      </c>
      <c r="G26" s="4">
        <f>60*VLOOKUP($A26,allsit!$A$3:$CZ$712,71,0)/VLOOKUP($A26,allsit!$A$3:$CZ$712,94,0)</f>
        <v>0.42549958209862471</v>
      </c>
      <c r="H26" s="26">
        <f>VLOOKUP($A26,'5on5'!$A$3:$CZ$712,94,0)/VLOOKUP($A26,'5on5'!$A$3:$CZ$712,5,0)</f>
        <v>17.578292682926829</v>
      </c>
      <c r="I26" s="26">
        <f>IF( ISERROR(VLOOKUP($A26,pp!$A$3:$CZ$712,94,0)),0,  VLOOKUP($A26,pp!$A$3:$CZ$712,94,0)/VLOOKUP($A26,pp!$A$3:$CZ$712,5,0))</f>
        <v>3.4690243902439022</v>
      </c>
      <c r="J26" s="26">
        <f>IF( ISERROR(VLOOKUP($A26,pk!$A$3:$CZ$712,94,0)),0,  VLOOKUP($A26,pk!$A$3:$CZ$712,94,0)/VLOOKUP($A26,pk!$A$3:$CZ$712,5,0))</f>
        <v>1.9363291139240506</v>
      </c>
      <c r="K26" s="26">
        <f>VLOOKUP($A26,allsit!$A$3:$CZ$712,98,0)</f>
        <v>17.46</v>
      </c>
      <c r="L26" s="28">
        <f>60*VLOOKUP($A26,'5on5'!$A$3:$CZ$712,90,0)/VLOOKUP($A26,'5on5'!$A$3:$CZ$712,94,0)</f>
        <v>1.4152710521569007</v>
      </c>
      <c r="M26" s="28">
        <f>60*VLOOKUP($A26,'5on5'!$A$3:$CZ$712,89,0)/VLOOKUP($A26,'5on5'!$A$3:$CZ$712,94,0)</f>
        <v>3.0802958194003134</v>
      </c>
      <c r="N26" s="28">
        <f t="shared" si="0"/>
        <v>-1.6650247672434126</v>
      </c>
      <c r="O26" s="28">
        <f>VLOOKUP($A26,'5on5'!$A$3:$CZ$712,37,0)</f>
        <v>66.099999999999994</v>
      </c>
      <c r="P26" s="28">
        <f>VLOOKUP($A26,'5on5'!$A$3:$CZ$712,38,0)</f>
        <v>57.65</v>
      </c>
      <c r="Q26" s="4">
        <f t="shared" si="1"/>
        <v>8.4499999999999957</v>
      </c>
      <c r="R26" s="28">
        <f>O26-VLOOKUP($A26,'5on5'!$A$3:$CZ$712,101,0)</f>
        <v>7.4899999999999949</v>
      </c>
      <c r="S26" s="28">
        <f>P26-VLOOKUP($A26,'5on5'!$A$3:$CZ$712,102,0)</f>
        <v>2.6599999999999966</v>
      </c>
      <c r="T26" s="3">
        <f>60*VLOOKUP($A26,'5on5'!$A$3:$CZ$712,64,0)/VLOOKUP($A26,'5on5'!$A$3:$CZ$712,94,0)</f>
        <v>6.4103453538871387</v>
      </c>
      <c r="U26" s="1">
        <f>IF( VLOOKUP($A26,'5on5'!$A$3:$CZ$712,64,0)&lt;40,"",  VLOOKUP($A26,'5on5'!$A$3:$CZ$712,19,0))</f>
        <v>5.84</v>
      </c>
      <c r="V26">
        <f>VLOOKUP($A26,'5on5'!$A$3:$CZ$712,14,0)</f>
        <v>0.96</v>
      </c>
      <c r="W26" s="1">
        <f>IF(ISERROR(VLOOKUP($A26,pp!$A$3:$CZ$712,64,0)),"",60*VLOOKUP($A26,pp!$A$3:$CZ$712,64,0)/VLOOKUP($A26,pp!$A$3:$CZ$712,94,0))</f>
        <v>14.553891584053998</v>
      </c>
      <c r="X26" s="1">
        <f>IF(W26="","",IF(VLOOKUP($A26,pp!$A$3:$CZ$712,64,0)&lt;20,"",  VLOOKUP($A26,pp!$A$3:$CZ$712,19,0)))</f>
        <v>10.14</v>
      </c>
      <c r="Y26" s="1">
        <f>IF(ISERROR( VLOOKUP($A26,pp!$A$3:$CZ$712,14,0)  ),"",VLOOKUP($A26,pp!$A$3:$CZ$712,14,0))</f>
        <v>3.59</v>
      </c>
      <c r="Z26">
        <f>VLOOKUP($A26,'5on5'!$A$3:$CZ$712,41,0)/VLOOKUP($A26,'5on5'!$A$3:$CZ$712,94,0)</f>
        <v>9.782020507555049E-2</v>
      </c>
      <c r="AA26">
        <f>IF(ISERROR(VLOOKUP($A26,pk!$A$3:$CZ$712,41,0)),"",IF( VLOOKUP($A26,pk!$A$3:$CZ$712,94,0)&lt;75,"",VLOOKUP($A26,pk!$A$3:$CZ$712,41,0)/VLOOKUP($A26,pk!$A$3:$CZ$712,94,0)))</f>
        <v>0</v>
      </c>
      <c r="AB26">
        <f>(VLOOKUP($A26,allsit!$A$3:$CZ$712,84,0)+VLOOKUP($A26,allsit!$A$3:$CZ$712,85,0))    /VLOOKUP($A26,allsit!$A$3:$CZ$712,94,0)</f>
        <v>0.12207785629258161</v>
      </c>
      <c r="AC26">
        <f>VLOOKUP($A26,'5on5'!$A$3:$CZ$712,93,0)</f>
        <v>-0.54</v>
      </c>
    </row>
    <row r="27" spans="1:29">
      <c r="A27" t="s">
        <v>778</v>
      </c>
      <c r="B27" t="s">
        <v>779</v>
      </c>
      <c r="C27" t="s">
        <v>62</v>
      </c>
      <c r="D27" t="s">
        <v>182</v>
      </c>
      <c r="E27" s="25">
        <f>VLOOKUP($A27,allsit!$A$3:$CZ$712,10,0)</f>
        <v>3</v>
      </c>
      <c r="F27" s="25">
        <f>VLOOKUP($A27,allsit!$A$3:$CZ$712,11,0)</f>
        <v>6</v>
      </c>
      <c r="G27" s="4">
        <f>60*VLOOKUP($A27,allsit!$A$3:$CZ$712,71,0)/VLOOKUP($A27,allsit!$A$3:$CZ$712,94,0)</f>
        <v>0.74624213780604809</v>
      </c>
      <c r="H27" s="26">
        <f>VLOOKUP($A27,'5on5'!$A$3:$CZ$712,94,0)/VLOOKUP($A27,'5on5'!$A$3:$CZ$712,5,0)</f>
        <v>15.850909090909092</v>
      </c>
      <c r="I27" s="26">
        <f>IF( ISERROR(VLOOKUP($A27,pp!$A$3:$CZ$712,94,0)),0,  VLOOKUP($A27,pp!$A$3:$CZ$712,94,0)/VLOOKUP($A27,pp!$A$3:$CZ$712,5,0))</f>
        <v>0.37677419354838709</v>
      </c>
      <c r="J27" s="26">
        <f>IF( ISERROR(VLOOKUP($A27,pk!$A$3:$CZ$712,94,0)),0,  VLOOKUP($A27,pk!$A$3:$CZ$712,94,0)/VLOOKUP($A27,pk!$A$3:$CZ$712,5,0))</f>
        <v>0.34548387096774197</v>
      </c>
      <c r="K27" s="26">
        <f>VLOOKUP($A27,allsit!$A$3:$CZ$712,98,0)</f>
        <v>17.25</v>
      </c>
      <c r="L27" s="28">
        <f>60*VLOOKUP($A27,'5on5'!$A$3:$CZ$712,90,0)/VLOOKUP($A27,'5on5'!$A$3:$CZ$712,94,0)</f>
        <v>0.57352603808212888</v>
      </c>
      <c r="M27" s="28">
        <f>60*VLOOKUP($A27,'5on5'!$A$3:$CZ$712,89,0)/VLOOKUP($A27,'5on5'!$A$3:$CZ$712,94,0)</f>
        <v>0.9176416609314062</v>
      </c>
      <c r="N27" s="28">
        <f t="shared" si="0"/>
        <v>-0.34411562284927733</v>
      </c>
      <c r="O27" s="28">
        <f>VLOOKUP($A27,'5on5'!$A$3:$CZ$712,37,0)</f>
        <v>53.68</v>
      </c>
      <c r="P27" s="28">
        <f>VLOOKUP($A27,'5on5'!$A$3:$CZ$712,38,0)</f>
        <v>52.42</v>
      </c>
      <c r="Q27" s="4">
        <f t="shared" si="1"/>
        <v>1.259999999999998</v>
      </c>
      <c r="R27" s="28">
        <f>O27-VLOOKUP($A27,'5on5'!$A$3:$CZ$712,101,0)</f>
        <v>-0.86999999999999744</v>
      </c>
      <c r="S27" s="28">
        <f>P27-VLOOKUP($A27,'5on5'!$A$3:$CZ$712,102,0)</f>
        <v>0.41000000000000369</v>
      </c>
      <c r="T27" s="3">
        <f>60*VLOOKUP($A27,'5on5'!$A$3:$CZ$712,64,0)/VLOOKUP($A27,'5on5'!$A$3:$CZ$712,94,0)</f>
        <v>5.7352603808212885</v>
      </c>
      <c r="U27" s="1">
        <f>IF( VLOOKUP($A27,'5on5'!$A$3:$CZ$712,64,0)&lt;40,"",  VLOOKUP($A27,'5on5'!$A$3:$CZ$712,19,0))</f>
        <v>4</v>
      </c>
      <c r="V27">
        <f>VLOOKUP($A27,'5on5'!$A$3:$CZ$712,14,0)</f>
        <v>0.56999999999999995</v>
      </c>
      <c r="W27" s="1">
        <f>IF(ISERROR(VLOOKUP($A27,pp!$A$3:$CZ$712,64,0)),"",60*VLOOKUP($A27,pp!$A$3:$CZ$712,64,0)/VLOOKUP($A27,pp!$A$3:$CZ$712,94,0))</f>
        <v>15.41095890410959</v>
      </c>
      <c r="X27" s="1" t="str">
        <f>IF(W27="","",IF(VLOOKUP($A27,pp!$A$3:$CZ$712,64,0)&lt;20,"",  VLOOKUP($A27,pp!$A$3:$CZ$712,19,0)))</f>
        <v/>
      </c>
      <c r="Y27" s="1">
        <f>IF(ISERROR( VLOOKUP($A27,pp!$A$3:$CZ$712,14,0)  ),"",VLOOKUP($A27,pp!$A$3:$CZ$712,14,0))</f>
        <v>0</v>
      </c>
      <c r="Z27">
        <f>VLOOKUP($A27,'5on5'!$A$3:$CZ$712,41,0)/VLOOKUP($A27,'5on5'!$A$3:$CZ$712,94,0)</f>
        <v>4.7793836506844073E-2</v>
      </c>
      <c r="AA27" t="str">
        <f>IF(ISERROR(VLOOKUP($A27,pk!$A$3:$CZ$712,41,0)),"",IF( VLOOKUP($A27,pk!$A$3:$CZ$712,94,0)&lt;75,"",VLOOKUP($A27,pk!$A$3:$CZ$712,41,0)/VLOOKUP($A27,pk!$A$3:$CZ$712,94,0)))</f>
        <v/>
      </c>
      <c r="AB27">
        <f>(VLOOKUP($A27,allsit!$A$3:$CZ$712,84,0)+VLOOKUP($A27,allsit!$A$3:$CZ$712,85,0))    /VLOOKUP($A27,allsit!$A$3:$CZ$712,94,0)</f>
        <v>0.16346256351942004</v>
      </c>
      <c r="AC27">
        <f>VLOOKUP($A27,'5on5'!$A$3:$CZ$712,93,0)</f>
        <v>-0.11</v>
      </c>
    </row>
    <row r="28" spans="1:29">
      <c r="A28" t="s">
        <v>389</v>
      </c>
      <c r="B28" t="s">
        <v>390</v>
      </c>
      <c r="C28" t="s">
        <v>62</v>
      </c>
      <c r="D28" t="s">
        <v>168</v>
      </c>
      <c r="E28" s="25">
        <f>VLOOKUP($A28,allsit!$A$3:$CZ$712,10,0)</f>
        <v>19</v>
      </c>
      <c r="F28" s="25">
        <f>VLOOKUP($A28,allsit!$A$3:$CZ$712,11,0)</f>
        <v>26</v>
      </c>
      <c r="G28" s="4">
        <f>60*VLOOKUP($A28,allsit!$A$3:$CZ$712,71,0)/VLOOKUP($A28,allsit!$A$3:$CZ$712,94,0)</f>
        <v>0.93115288366408655</v>
      </c>
      <c r="H28" s="26">
        <f>VLOOKUP($A28,'5on5'!$A$3:$CZ$712,94,0)/VLOOKUP($A28,'5on5'!$A$3:$CZ$712,5,0)</f>
        <v>16.16391304347826</v>
      </c>
      <c r="I28" s="26">
        <f>IF( ISERROR(VLOOKUP($A28,pp!$A$3:$CZ$712,94,0)),0,  VLOOKUP($A28,pp!$A$3:$CZ$712,94,0)/VLOOKUP($A28,pp!$A$3:$CZ$712,5,0))</f>
        <v>3.8404545454545453</v>
      </c>
      <c r="J28" s="26">
        <f>IF( ISERROR(VLOOKUP($A28,pk!$A$3:$CZ$712,94,0)),0,  VLOOKUP($A28,pk!$A$3:$CZ$712,94,0)/VLOOKUP($A28,pk!$A$3:$CZ$712,5,0))</f>
        <v>1.2056521739130435</v>
      </c>
      <c r="K28" s="26">
        <f>VLOOKUP($A28,allsit!$A$3:$CZ$712,98,0)</f>
        <v>17.329999999999998</v>
      </c>
      <c r="L28" s="28">
        <f>60*VLOOKUP($A28,'5on5'!$A$3:$CZ$712,90,0)/VLOOKUP($A28,'5on5'!$A$3:$CZ$712,94,0)</f>
        <v>2.0442746859617507</v>
      </c>
      <c r="M28" s="28">
        <f>60*VLOOKUP($A28,'5on5'!$A$3:$CZ$712,89,0)/VLOOKUP($A28,'5on5'!$A$3:$CZ$712,94,0)</f>
        <v>1.9904779836995994</v>
      </c>
      <c r="N28" s="28">
        <f t="shared" si="0"/>
        <v>5.3796702262151275E-2</v>
      </c>
      <c r="O28" s="28">
        <f>VLOOKUP($A28,'5on5'!$A$3:$CZ$712,37,0)</f>
        <v>56.59</v>
      </c>
      <c r="P28" s="28">
        <f>VLOOKUP($A28,'5on5'!$A$3:$CZ$712,38,0)</f>
        <v>50.84</v>
      </c>
      <c r="Q28" s="4">
        <f t="shared" si="1"/>
        <v>5.75</v>
      </c>
      <c r="R28" s="28">
        <f>O28-VLOOKUP($A28,'5on5'!$A$3:$CZ$712,101,0)</f>
        <v>0.80000000000000426</v>
      </c>
      <c r="S28" s="28">
        <f>P28-VLOOKUP($A28,'5on5'!$A$3:$CZ$712,102,0)</f>
        <v>-1.8299999999999983</v>
      </c>
      <c r="T28" s="3">
        <f>60*VLOOKUP($A28,'5on5'!$A$3:$CZ$712,64,0)/VLOOKUP($A28,'5on5'!$A$3:$CZ$712,94,0)</f>
        <v>6.8321811872932194</v>
      </c>
      <c r="U28" s="1">
        <f>IF( VLOOKUP($A28,'5on5'!$A$3:$CZ$712,64,0)&lt;40,"",  VLOOKUP($A28,'5on5'!$A$3:$CZ$712,19,0))</f>
        <v>9.4499999999999993</v>
      </c>
      <c r="V28">
        <f>VLOOKUP($A28,'5on5'!$A$3:$CZ$712,14,0)</f>
        <v>0.48</v>
      </c>
      <c r="W28" s="1">
        <f>IF(ISERROR(VLOOKUP($A28,pp!$A$3:$CZ$712,64,0)),"",60*VLOOKUP($A28,pp!$A$3:$CZ$712,64,0)/VLOOKUP($A28,pp!$A$3:$CZ$712,94,0))</f>
        <v>15.149721860575216</v>
      </c>
      <c r="X28" s="1">
        <f>IF(W28="","",IF(VLOOKUP($A28,pp!$A$3:$CZ$712,64,0)&lt;20,"",  VLOOKUP($A28,pp!$A$3:$CZ$712,19,0)))</f>
        <v>7.81</v>
      </c>
      <c r="Y28" s="1">
        <f>IF(ISERROR( VLOOKUP($A28,pp!$A$3:$CZ$712,14,0)  ),"",VLOOKUP($A28,pp!$A$3:$CZ$712,14,0))</f>
        <v>2.84</v>
      </c>
      <c r="Z28">
        <f>VLOOKUP($A28,'5on5'!$A$3:$CZ$712,41,0)/VLOOKUP($A28,'5on5'!$A$3:$CZ$712,94,0)</f>
        <v>4.3933973514090258E-2</v>
      </c>
      <c r="AA28">
        <f>IF(ISERROR(VLOOKUP($A28,pk!$A$3:$CZ$712,41,0)),"",IF( VLOOKUP($A28,pk!$A$3:$CZ$712,94,0)&lt;75,"",VLOOKUP($A28,pk!$A$3:$CZ$712,41,0)/VLOOKUP($A28,pk!$A$3:$CZ$712,94,0)))</f>
        <v>1.2020675561966582E-2</v>
      </c>
      <c r="AB28">
        <f>(VLOOKUP($A28,allsit!$A$3:$CZ$712,84,0)+VLOOKUP($A28,allsit!$A$3:$CZ$712,85,0))    /VLOOKUP($A28,allsit!$A$3:$CZ$712,94,0)</f>
        <v>0.18299740699787256</v>
      </c>
      <c r="AC28">
        <f>VLOOKUP($A28,'5on5'!$A$3:$CZ$712,93,0)</f>
        <v>-0.97</v>
      </c>
    </row>
    <row r="29" spans="1:29">
      <c r="A29" t="s">
        <v>1060</v>
      </c>
      <c r="B29" t="s">
        <v>1061</v>
      </c>
      <c r="C29" t="s">
        <v>62</v>
      </c>
      <c r="D29" t="s">
        <v>345</v>
      </c>
      <c r="E29" s="25">
        <f>VLOOKUP($A29,allsit!$A$3:$CZ$712,10,0)</f>
        <v>0</v>
      </c>
      <c r="F29" s="25">
        <f>VLOOKUP($A29,allsit!$A$3:$CZ$712,11,0)</f>
        <v>1</v>
      </c>
      <c r="G29" s="4">
        <f>60*VLOOKUP($A29,allsit!$A$3:$CZ$712,71,0)/VLOOKUP($A29,allsit!$A$3:$CZ$712,94,0)</f>
        <v>-2.2338805212387882</v>
      </c>
      <c r="H29" s="26">
        <f>VLOOKUP($A29,'5on5'!$A$3:$CZ$712,94,0)/VLOOKUP($A29,'5on5'!$A$3:$CZ$712,5,0)</f>
        <v>14.514545454545456</v>
      </c>
      <c r="I29" s="26">
        <f>IF( ISERROR(VLOOKUP($A29,pp!$A$3:$CZ$712,94,0)),0,  VLOOKUP($A29,pp!$A$3:$CZ$712,94,0)/VLOOKUP($A29,pp!$A$3:$CZ$712,5,0))</f>
        <v>0</v>
      </c>
      <c r="J29" s="26">
        <f>IF( ISERROR(VLOOKUP($A29,pk!$A$3:$CZ$712,94,0)),0,  VLOOKUP($A29,pk!$A$3:$CZ$712,94,0)/VLOOKUP($A29,pk!$A$3:$CZ$712,5,0))</f>
        <v>3.1574193548387095</v>
      </c>
      <c r="K29" s="26">
        <f>VLOOKUP($A29,allsit!$A$3:$CZ$712,98,0)</f>
        <v>17.23</v>
      </c>
      <c r="L29" s="28">
        <f>60*VLOOKUP($A29,'5on5'!$A$3:$CZ$712,90,0)/VLOOKUP($A29,'5on5'!$A$3:$CZ$712,94,0)</f>
        <v>0</v>
      </c>
      <c r="M29" s="28">
        <f>60*VLOOKUP($A29,'5on5'!$A$3:$CZ$712,89,0)/VLOOKUP($A29,'5on5'!$A$3:$CZ$712,94,0)</f>
        <v>0.75159714393085308</v>
      </c>
      <c r="N29" s="28">
        <f t="shared" si="0"/>
        <v>-0.75159714393085308</v>
      </c>
      <c r="O29" s="28">
        <f>VLOOKUP($A29,'5on5'!$A$3:$CZ$712,37,0)</f>
        <v>54.37</v>
      </c>
      <c r="P29" s="28">
        <f>VLOOKUP($A29,'5on5'!$A$3:$CZ$712,38,0)</f>
        <v>62.51</v>
      </c>
      <c r="Q29" s="4">
        <f t="shared" si="1"/>
        <v>-8.14</v>
      </c>
      <c r="R29" s="28">
        <f>O29-VLOOKUP($A29,'5on5'!$A$3:$CZ$712,101,0)</f>
        <v>0.51999999999999602</v>
      </c>
      <c r="S29" s="28">
        <f>P29-VLOOKUP($A29,'5on5'!$A$3:$CZ$712,102,0)</f>
        <v>5.9699999999999989</v>
      </c>
      <c r="T29" s="3">
        <f>60*VLOOKUP($A29,'5on5'!$A$3:$CZ$712,64,0)/VLOOKUP($A29,'5on5'!$A$3:$CZ$712,94,0)</f>
        <v>3.3821871476888385</v>
      </c>
      <c r="U29" s="1" t="str">
        <f>IF( VLOOKUP($A29,'5on5'!$A$3:$CZ$712,64,0)&lt;40,"",  VLOOKUP($A29,'5on5'!$A$3:$CZ$712,19,0))</f>
        <v/>
      </c>
      <c r="V29">
        <f>VLOOKUP($A29,'5on5'!$A$3:$CZ$712,14,0)</f>
        <v>0.13</v>
      </c>
      <c r="W29" s="1" t="str">
        <f>IF(ISERROR(VLOOKUP($A29,pp!$A$3:$CZ$712,64,0)),"",60*VLOOKUP($A29,pp!$A$3:$CZ$712,64,0)/VLOOKUP($A29,pp!$A$3:$CZ$712,94,0))</f>
        <v/>
      </c>
      <c r="X29" s="1" t="str">
        <f>IF(W29="","",IF(VLOOKUP($A29,pp!$A$3:$CZ$712,64,0)&lt;20,"",  VLOOKUP($A29,pp!$A$3:$CZ$712,19,0)))</f>
        <v/>
      </c>
      <c r="Y29" s="1" t="str">
        <f>IF(ISERROR( VLOOKUP($A29,pp!$A$3:$CZ$712,14,0)  ),"",VLOOKUP($A29,pp!$A$3:$CZ$712,14,0))</f>
        <v/>
      </c>
      <c r="Z29">
        <f>VLOOKUP($A29,'5on5'!$A$3:$CZ$712,41,0)/VLOOKUP($A29,'5on5'!$A$3:$CZ$712,94,0)</f>
        <v>3.5492087352290279E-2</v>
      </c>
      <c r="AA29">
        <f>IF(ISERROR(VLOOKUP($A29,pk!$A$3:$CZ$712,41,0)),"",IF( VLOOKUP($A29,pk!$A$3:$CZ$712,94,0)&lt;75,"",VLOOKUP($A29,pk!$A$3:$CZ$712,41,0)/VLOOKUP($A29,pk!$A$3:$CZ$712,94,0)))</f>
        <v>0</v>
      </c>
      <c r="AB29">
        <f>(VLOOKUP($A29,allsit!$A$3:$CZ$712,84,0)+VLOOKUP($A29,allsit!$A$3:$CZ$712,85,0))    /VLOOKUP($A29,allsit!$A$3:$CZ$712,94,0)</f>
        <v>0.24538839059062448</v>
      </c>
      <c r="AC29">
        <f>VLOOKUP($A29,'5on5'!$A$3:$CZ$712,93,0)</f>
        <v>-0.25</v>
      </c>
    </row>
    <row r="30" spans="1:29">
      <c r="A30" t="s">
        <v>147</v>
      </c>
      <c r="B30" t="s">
        <v>148</v>
      </c>
      <c r="C30" t="s">
        <v>62</v>
      </c>
      <c r="D30" t="s">
        <v>149</v>
      </c>
      <c r="E30" s="25">
        <f>VLOOKUP($A30,allsit!$A$3:$CZ$712,10,0)</f>
        <v>3</v>
      </c>
      <c r="F30" s="25">
        <f>VLOOKUP($A30,allsit!$A$3:$CZ$712,11,0)</f>
        <v>24</v>
      </c>
      <c r="G30" s="4">
        <f>60*VLOOKUP($A30,allsit!$A$3:$CZ$712,71,0)/VLOOKUP($A30,allsit!$A$3:$CZ$712,94,0)</f>
        <v>0.415472626745784</v>
      </c>
      <c r="H30" s="26">
        <f>VLOOKUP($A30,'5on5'!$A$3:$CZ$712,94,0)/VLOOKUP($A30,'5on5'!$A$3:$CZ$712,5,0)</f>
        <v>17.61060975609756</v>
      </c>
      <c r="I30" s="26">
        <f>IF( ISERROR(VLOOKUP($A30,pp!$A$3:$CZ$712,94,0)),0,  VLOOKUP($A30,pp!$A$3:$CZ$712,94,0)/VLOOKUP($A30,pp!$A$3:$CZ$712,5,0))</f>
        <v>2.9297560975609755</v>
      </c>
      <c r="J30" s="26">
        <f>IF( ISERROR(VLOOKUP($A30,pk!$A$3:$CZ$712,94,0)),0,  VLOOKUP($A30,pk!$A$3:$CZ$712,94,0)/VLOOKUP($A30,pk!$A$3:$CZ$712,5,0))</f>
        <v>0.95910256410256411</v>
      </c>
      <c r="K30" s="26">
        <f>VLOOKUP($A30,allsit!$A$3:$CZ$712,98,0)</f>
        <v>17.190000000000001</v>
      </c>
      <c r="L30" s="28">
        <f>60*VLOOKUP($A30,'5on5'!$A$3:$CZ$712,90,0)/VLOOKUP($A30,'5on5'!$A$3:$CZ$712,94,0)</f>
        <v>0.58168925329104548</v>
      </c>
      <c r="M30" s="28">
        <f>60*VLOOKUP($A30,'5on5'!$A$3:$CZ$712,89,0)/VLOOKUP($A30,'5on5'!$A$3:$CZ$712,94,0)</f>
        <v>1.0802800418262273</v>
      </c>
      <c r="N30" s="28">
        <f t="shared" si="0"/>
        <v>-0.49859078853518179</v>
      </c>
      <c r="O30" s="28">
        <f>VLOOKUP($A30,'5on5'!$A$3:$CZ$712,37,0)</f>
        <v>56.38</v>
      </c>
      <c r="P30" s="28">
        <f>VLOOKUP($A30,'5on5'!$A$3:$CZ$712,38,0)</f>
        <v>47.08</v>
      </c>
      <c r="Q30" s="4">
        <f t="shared" si="1"/>
        <v>9.3000000000000043</v>
      </c>
      <c r="R30" s="28">
        <f>O30-VLOOKUP($A30,'5on5'!$A$3:$CZ$712,101,0)</f>
        <v>2.0600000000000023</v>
      </c>
      <c r="S30" s="28">
        <f>P30-VLOOKUP($A30,'5on5'!$A$3:$CZ$712,102,0)</f>
        <v>-3.9600000000000009</v>
      </c>
      <c r="T30" s="3">
        <f>60*VLOOKUP($A30,'5on5'!$A$3:$CZ$712,64,0)/VLOOKUP($A30,'5on5'!$A$3:$CZ$712,94,0)</f>
        <v>2.9084462664552273</v>
      </c>
      <c r="U30" s="1">
        <f>IF( VLOOKUP($A30,'5on5'!$A$3:$CZ$712,64,0)&lt;40,"",  VLOOKUP($A30,'5on5'!$A$3:$CZ$712,19,0))</f>
        <v>2.86</v>
      </c>
      <c r="V30">
        <f>VLOOKUP($A30,'5on5'!$A$3:$CZ$712,14,0)</f>
        <v>0.46</v>
      </c>
      <c r="W30" s="1">
        <f>IF(ISERROR(VLOOKUP($A30,pp!$A$3:$CZ$712,64,0)),"",60*VLOOKUP($A30,pp!$A$3:$CZ$712,64,0)/VLOOKUP($A30,pp!$A$3:$CZ$712,94,0))</f>
        <v>8.9910089910089912</v>
      </c>
      <c r="X30" s="1">
        <f>IF(W30="","",IF(VLOOKUP($A30,pp!$A$3:$CZ$712,64,0)&lt;20,"",  VLOOKUP($A30,pp!$A$3:$CZ$712,19,0)))</f>
        <v>2.78</v>
      </c>
      <c r="Y30" s="1">
        <f>IF(ISERROR( VLOOKUP($A30,pp!$A$3:$CZ$712,14,0)  ),"",VLOOKUP($A30,pp!$A$3:$CZ$712,14,0))</f>
        <v>2.75</v>
      </c>
      <c r="Z30">
        <f>VLOOKUP($A30,'5on5'!$A$3:$CZ$712,41,0)/VLOOKUP($A30,'5on5'!$A$3:$CZ$712,94,0)</f>
        <v>2.8391975458253411E-2</v>
      </c>
      <c r="AA30" t="str">
        <f>IF(ISERROR(VLOOKUP($A30,pk!$A$3:$CZ$712,41,0)),"",IF( VLOOKUP($A30,pk!$A$3:$CZ$712,94,0)&lt;75,"",VLOOKUP($A30,pk!$A$3:$CZ$712,41,0)/VLOOKUP($A30,pk!$A$3:$CZ$712,94,0)))</f>
        <v/>
      </c>
      <c r="AB30">
        <f>(VLOOKUP($A30,allsit!$A$3:$CZ$712,84,0)+VLOOKUP($A30,allsit!$A$3:$CZ$712,85,0))    /VLOOKUP($A30,allsit!$A$3:$CZ$712,94,0)</f>
        <v>0.12038053031352203</v>
      </c>
      <c r="AC30">
        <f>VLOOKUP($A30,'5on5'!$A$3:$CZ$712,93,0)</f>
        <v>-0.17</v>
      </c>
    </row>
    <row r="31" spans="1:29">
      <c r="A31" t="s">
        <v>360</v>
      </c>
      <c r="B31" t="s">
        <v>361</v>
      </c>
      <c r="C31" t="s">
        <v>62</v>
      </c>
      <c r="D31" t="s">
        <v>110</v>
      </c>
      <c r="E31" s="25">
        <f>VLOOKUP($A31,allsit!$A$3:$CZ$712,10,0)</f>
        <v>4</v>
      </c>
      <c r="F31" s="25">
        <f>VLOOKUP($A31,allsit!$A$3:$CZ$712,11,0)</f>
        <v>14</v>
      </c>
      <c r="G31" s="4">
        <f>60*VLOOKUP($A31,allsit!$A$3:$CZ$712,71,0)/VLOOKUP($A31,allsit!$A$3:$CZ$712,94,0)</f>
        <v>0.1491313101185594</v>
      </c>
      <c r="H31" s="26">
        <f>VLOOKUP($A31,'5on5'!$A$3:$CZ$712,94,0)/VLOOKUP($A31,'5on5'!$A$3:$CZ$712,5,0)</f>
        <v>16.651525423728813</v>
      </c>
      <c r="I31" s="26">
        <f>IF( ISERROR(VLOOKUP($A31,pp!$A$3:$CZ$712,94,0)),0,  VLOOKUP($A31,pp!$A$3:$CZ$712,94,0)/VLOOKUP($A31,pp!$A$3:$CZ$712,5,0))</f>
        <v>0.67385964912280694</v>
      </c>
      <c r="J31" s="26">
        <f>IF( ISERROR(VLOOKUP($A31,pk!$A$3:$CZ$712,94,0)),0,  VLOOKUP($A31,pk!$A$3:$CZ$712,94,0)/VLOOKUP($A31,pk!$A$3:$CZ$712,5,0))</f>
        <v>2.0939655172413794</v>
      </c>
      <c r="K31" s="26">
        <f>VLOOKUP($A31,allsit!$A$3:$CZ$712,98,0)</f>
        <v>17.420000000000002</v>
      </c>
      <c r="L31" s="28">
        <f>60*VLOOKUP($A31,'5on5'!$A$3:$CZ$712,90,0)/VLOOKUP($A31,'5on5'!$A$3:$CZ$712,94,0)</f>
        <v>0.61072431904238422</v>
      </c>
      <c r="M31" s="28">
        <f>60*VLOOKUP($A31,'5on5'!$A$3:$CZ$712,89,0)/VLOOKUP($A31,'5on5'!$A$3:$CZ$712,94,0)</f>
        <v>2.1375351166483449</v>
      </c>
      <c r="N31" s="28">
        <f t="shared" si="0"/>
        <v>-1.5268107976059606</v>
      </c>
      <c r="O31" s="28">
        <f>VLOOKUP($A31,'5on5'!$A$3:$CZ$712,37,0)</f>
        <v>56.13</v>
      </c>
      <c r="P31" s="28">
        <f>VLOOKUP($A31,'5on5'!$A$3:$CZ$712,38,0)</f>
        <v>48.98</v>
      </c>
      <c r="Q31" s="4">
        <f t="shared" si="1"/>
        <v>7.1500000000000057</v>
      </c>
      <c r="R31" s="28">
        <f>O31-VLOOKUP($A31,'5on5'!$A$3:$CZ$712,101,0)</f>
        <v>0.41000000000000369</v>
      </c>
      <c r="S31" s="28">
        <f>P31-VLOOKUP($A31,'5on5'!$A$3:$CZ$712,102,0)</f>
        <v>-1.5600000000000023</v>
      </c>
      <c r="T31" s="3">
        <f>60*VLOOKUP($A31,'5on5'!$A$3:$CZ$712,64,0)/VLOOKUP($A31,'5on5'!$A$3:$CZ$712,94,0)</f>
        <v>4.0918529375839743</v>
      </c>
      <c r="U31" s="1">
        <f>IF( VLOOKUP($A31,'5on5'!$A$3:$CZ$712,64,0)&lt;40,"",  VLOOKUP($A31,'5on5'!$A$3:$CZ$712,19,0))</f>
        <v>4.4800000000000004</v>
      </c>
      <c r="V31">
        <f>VLOOKUP($A31,'5on5'!$A$3:$CZ$712,14,0)</f>
        <v>0.79</v>
      </c>
      <c r="W31" s="1">
        <f>IF(ISERROR(VLOOKUP($A31,pp!$A$3:$CZ$712,64,0)),"",60*VLOOKUP($A31,pp!$A$3:$CZ$712,64,0)/VLOOKUP($A31,pp!$A$3:$CZ$712,94,0))</f>
        <v>6.2483728195782353</v>
      </c>
      <c r="X31" s="1" t="str">
        <f>IF(W31="","",IF(VLOOKUP($A31,pp!$A$3:$CZ$712,64,0)&lt;20,"",  VLOOKUP($A31,pp!$A$3:$CZ$712,19,0)))</f>
        <v/>
      </c>
      <c r="Y31" s="1">
        <f>IF(ISERROR( VLOOKUP($A31,pp!$A$3:$CZ$712,14,0)  ),"",VLOOKUP($A31,pp!$A$3:$CZ$712,14,0))</f>
        <v>0</v>
      </c>
      <c r="Z31">
        <f>VLOOKUP($A31,'5on5'!$A$3:$CZ$712,41,0)/VLOOKUP($A31,'5on5'!$A$3:$CZ$712,94,0)</f>
        <v>3.9697080737754978E-2</v>
      </c>
      <c r="AA31">
        <f>IF(ISERROR(VLOOKUP($A31,pk!$A$3:$CZ$712,41,0)),"",IF( VLOOKUP($A31,pk!$A$3:$CZ$712,94,0)&lt;75,"",VLOOKUP($A31,pk!$A$3:$CZ$712,41,0)/VLOOKUP($A31,pk!$A$3:$CZ$712,94,0)))</f>
        <v>0</v>
      </c>
      <c r="AB31">
        <f>(VLOOKUP($A31,allsit!$A$3:$CZ$712,84,0)+VLOOKUP($A31,allsit!$A$3:$CZ$712,85,0))    /VLOOKUP($A31,allsit!$A$3:$CZ$712,94,0)</f>
        <v>8.2850727843644112E-2</v>
      </c>
      <c r="AC31">
        <f>VLOOKUP($A31,'5on5'!$A$3:$CZ$712,93,0)</f>
        <v>-0.37</v>
      </c>
    </row>
    <row r="32" spans="1:29">
      <c r="A32" t="s">
        <v>540</v>
      </c>
      <c r="B32" t="s">
        <v>541</v>
      </c>
      <c r="C32" t="s">
        <v>62</v>
      </c>
      <c r="D32" t="s">
        <v>195</v>
      </c>
      <c r="E32" s="25">
        <f>VLOOKUP($A32,allsit!$A$3:$CZ$712,10,0)</f>
        <v>12</v>
      </c>
      <c r="F32" s="25">
        <f>VLOOKUP($A32,allsit!$A$3:$CZ$712,11,0)</f>
        <v>43</v>
      </c>
      <c r="G32" s="4">
        <f>60*VLOOKUP($A32,allsit!$A$3:$CZ$712,71,0)/VLOOKUP($A32,allsit!$A$3:$CZ$712,94,0)</f>
        <v>0</v>
      </c>
      <c r="H32" s="26">
        <f>VLOOKUP($A32,'5on5'!$A$3:$CZ$712,94,0)/VLOOKUP($A32,'5on5'!$A$3:$CZ$712,5,0)</f>
        <v>16.969146341463414</v>
      </c>
      <c r="I32" s="26">
        <f>IF( ISERROR(VLOOKUP($A32,pp!$A$3:$CZ$712,94,0)),0,  VLOOKUP($A32,pp!$A$3:$CZ$712,94,0)/VLOOKUP($A32,pp!$A$3:$CZ$712,5,0))</f>
        <v>1.768375</v>
      </c>
      <c r="J32" s="26">
        <f>IF( ISERROR(VLOOKUP($A32,pk!$A$3:$CZ$712,94,0)),0,  VLOOKUP($A32,pk!$A$3:$CZ$712,94,0)/VLOOKUP($A32,pk!$A$3:$CZ$712,5,0))</f>
        <v>3.0969620253164556</v>
      </c>
      <c r="K32" s="26">
        <f>VLOOKUP($A32,allsit!$A$3:$CZ$712,98,0)</f>
        <v>17.68</v>
      </c>
      <c r="L32" s="28">
        <f>60*VLOOKUP($A32,'5on5'!$A$3:$CZ$712,90,0)/VLOOKUP($A32,'5on5'!$A$3:$CZ$712,94,0)</f>
        <v>1.3367158472694345</v>
      </c>
      <c r="M32" s="28">
        <f>60*VLOOKUP($A32,'5on5'!$A$3:$CZ$712,89,0)/VLOOKUP($A32,'5on5'!$A$3:$CZ$712,94,0)</f>
        <v>2.9321508907845657</v>
      </c>
      <c r="N32" s="28">
        <f t="shared" si="0"/>
        <v>-1.5954350435151312</v>
      </c>
      <c r="O32" s="28">
        <f>VLOOKUP($A32,'5on5'!$A$3:$CZ$712,37,0)</f>
        <v>58.82</v>
      </c>
      <c r="P32" s="28">
        <f>VLOOKUP($A32,'5on5'!$A$3:$CZ$712,38,0)</f>
        <v>55.93</v>
      </c>
      <c r="Q32" s="4">
        <f t="shared" si="1"/>
        <v>2.8900000000000006</v>
      </c>
      <c r="R32" s="28">
        <f>O32-VLOOKUP($A32,'5on5'!$A$3:$CZ$712,101,0)</f>
        <v>5.0799999999999983</v>
      </c>
      <c r="S32" s="28">
        <f>P32-VLOOKUP($A32,'5on5'!$A$3:$CZ$712,102,0)</f>
        <v>0.96000000000000085</v>
      </c>
      <c r="T32" s="3">
        <f>60*VLOOKUP($A32,'5on5'!$A$3:$CZ$712,64,0)/VLOOKUP($A32,'5on5'!$A$3:$CZ$712,94,0)</f>
        <v>6.0367812457329295</v>
      </c>
      <c r="U32" s="1">
        <f>IF( VLOOKUP($A32,'5on5'!$A$3:$CZ$712,64,0)&lt;40,"",  VLOOKUP($A32,'5on5'!$A$3:$CZ$712,19,0))</f>
        <v>5.71</v>
      </c>
      <c r="V32">
        <f>VLOOKUP($A32,'5on5'!$A$3:$CZ$712,14,0)</f>
        <v>1.08</v>
      </c>
      <c r="W32" s="1">
        <f>IF(ISERROR(VLOOKUP($A32,pp!$A$3:$CZ$712,64,0)),"",60*VLOOKUP($A32,pp!$A$3:$CZ$712,64,0)/VLOOKUP($A32,pp!$A$3:$CZ$712,94,0))</f>
        <v>12.723545628048349</v>
      </c>
      <c r="X32" s="1">
        <f>IF(W32="","",IF(VLOOKUP($A32,pp!$A$3:$CZ$712,64,0)&lt;20,"",  VLOOKUP($A32,pp!$A$3:$CZ$712,19,0)))</f>
        <v>10</v>
      </c>
      <c r="Y32" s="1">
        <f>IF(ISERROR( VLOOKUP($A32,pp!$A$3:$CZ$712,14,0)  ),"",VLOOKUP($A32,pp!$A$3:$CZ$712,14,0))</f>
        <v>5.51</v>
      </c>
      <c r="Z32">
        <f>VLOOKUP($A32,'5on5'!$A$3:$CZ$712,41,0)/VLOOKUP($A32,'5on5'!$A$3:$CZ$712,94,0)</f>
        <v>5.9649148023313475E-2</v>
      </c>
      <c r="AA32">
        <f>IF(ISERROR(VLOOKUP($A32,pk!$A$3:$CZ$712,41,0)),"",IF( VLOOKUP($A32,pk!$A$3:$CZ$712,94,0)&lt;75,"",VLOOKUP($A32,pk!$A$3:$CZ$712,41,0)/VLOOKUP($A32,pk!$A$3:$CZ$712,94,0)))</f>
        <v>4.0873048311943104E-3</v>
      </c>
      <c r="AB32">
        <f>(VLOOKUP($A32,allsit!$A$3:$CZ$712,84,0)+VLOOKUP($A32,allsit!$A$3:$CZ$712,85,0))    /VLOOKUP($A32,allsit!$A$3:$CZ$712,94,0)</f>
        <v>9.4850309442584116E-2</v>
      </c>
      <c r="AC32">
        <f>VLOOKUP($A32,'5on5'!$A$3:$CZ$712,93,0)</f>
        <v>-0.3</v>
      </c>
    </row>
    <row r="33" spans="1:29">
      <c r="A33" t="s">
        <v>1001</v>
      </c>
      <c r="B33" t="s">
        <v>1002</v>
      </c>
      <c r="C33" t="s">
        <v>62</v>
      </c>
      <c r="D33" t="s">
        <v>221</v>
      </c>
      <c r="E33" s="25">
        <f>VLOOKUP($A33,allsit!$A$3:$CZ$712,10,0)</f>
        <v>5</v>
      </c>
      <c r="F33" s="25">
        <f>VLOOKUP($A33,allsit!$A$3:$CZ$712,11,0)</f>
        <v>17</v>
      </c>
      <c r="G33" s="4">
        <f>60*VLOOKUP($A33,allsit!$A$3:$CZ$712,71,0)/VLOOKUP($A33,allsit!$A$3:$CZ$712,94,0)</f>
        <v>-0.62208398133748055</v>
      </c>
      <c r="H33" s="26">
        <f>VLOOKUP($A33,'5on5'!$A$3:$CZ$712,94,0)/VLOOKUP($A33,'5on5'!$A$3:$CZ$712,5,0)</f>
        <v>14.740123456790124</v>
      </c>
      <c r="I33" s="26">
        <f>IF( ISERROR(VLOOKUP($A33,pp!$A$3:$CZ$712,94,0)),0,  VLOOKUP($A33,pp!$A$3:$CZ$712,94,0)/VLOOKUP($A33,pp!$A$3:$CZ$712,5,0))</f>
        <v>0.95185185185185173</v>
      </c>
      <c r="J33" s="26">
        <f>IF( ISERROR(VLOOKUP($A33,pk!$A$3:$CZ$712,94,0)),0,  VLOOKUP($A33,pk!$A$3:$CZ$712,94,0)/VLOOKUP($A33,pk!$A$3:$CZ$712,5,0))</f>
        <v>2.2592592592592591</v>
      </c>
      <c r="K33" s="26">
        <f>VLOOKUP($A33,allsit!$A$3:$CZ$712,98,0)</f>
        <v>17.329999999999998</v>
      </c>
      <c r="L33" s="28">
        <f>60*VLOOKUP($A33,'5on5'!$A$3:$CZ$712,90,0)/VLOOKUP($A33,'5on5'!$A$3:$CZ$712,94,0)</f>
        <v>0.55278696762846014</v>
      </c>
      <c r="M33" s="28">
        <f>60*VLOOKUP($A33,'5on5'!$A$3:$CZ$712,89,0)/VLOOKUP($A33,'5on5'!$A$3:$CZ$712,94,0)</f>
        <v>1.5076008208048912</v>
      </c>
      <c r="N33" s="28">
        <f t="shared" si="0"/>
        <v>-0.95481385317643108</v>
      </c>
      <c r="O33" s="28">
        <f>VLOOKUP($A33,'5on5'!$A$3:$CZ$712,37,0)</f>
        <v>54.93</v>
      </c>
      <c r="P33" s="28">
        <f>VLOOKUP($A33,'5on5'!$A$3:$CZ$712,38,0)</f>
        <v>57.14</v>
      </c>
      <c r="Q33" s="4">
        <f t="shared" si="1"/>
        <v>-2.2100000000000009</v>
      </c>
      <c r="R33" s="28">
        <f>O33-VLOOKUP($A33,'5on5'!$A$3:$CZ$712,101,0)</f>
        <v>-2.3500000000000014</v>
      </c>
      <c r="S33" s="28">
        <f>P33-VLOOKUP($A33,'5on5'!$A$3:$CZ$712,102,0)</f>
        <v>1.9100000000000037</v>
      </c>
      <c r="T33" s="3">
        <f>60*VLOOKUP($A33,'5on5'!$A$3:$CZ$712,64,0)/VLOOKUP($A33,'5on5'!$A$3:$CZ$712,94,0)</f>
        <v>5.1760961514301265</v>
      </c>
      <c r="U33" s="1">
        <f>IF( VLOOKUP($A33,'5on5'!$A$3:$CZ$712,64,0)&lt;40,"",  VLOOKUP($A33,'5on5'!$A$3:$CZ$712,19,0))</f>
        <v>3.88</v>
      </c>
      <c r="V33">
        <f>VLOOKUP($A33,'5on5'!$A$3:$CZ$712,14,0)</f>
        <v>0.6</v>
      </c>
      <c r="W33" s="1">
        <f>IF(ISERROR(VLOOKUP($A33,pp!$A$3:$CZ$712,64,0)),"",60*VLOOKUP($A33,pp!$A$3:$CZ$712,64,0)/VLOOKUP($A33,pp!$A$3:$CZ$712,94,0))</f>
        <v>14.007782101167317</v>
      </c>
      <c r="X33" s="1" t="str">
        <f>IF(W33="","",IF(VLOOKUP($A33,pp!$A$3:$CZ$712,64,0)&lt;20,"",  VLOOKUP($A33,pp!$A$3:$CZ$712,19,0)))</f>
        <v/>
      </c>
      <c r="Y33" s="1">
        <f>IF(ISERROR( VLOOKUP($A33,pp!$A$3:$CZ$712,14,0)  ),"",VLOOKUP($A33,pp!$A$3:$CZ$712,14,0))</f>
        <v>2.33</v>
      </c>
      <c r="Z33">
        <f>VLOOKUP($A33,'5on5'!$A$3:$CZ$712,41,0)/VLOOKUP($A33,'5on5'!$A$3:$CZ$712,94,0)</f>
        <v>5.0253360693496375E-2</v>
      </c>
      <c r="AA33">
        <f>IF(ISERROR(VLOOKUP($A33,pk!$A$3:$CZ$712,41,0)),"",IF( VLOOKUP($A33,pk!$A$3:$CZ$712,94,0)&lt;75,"",VLOOKUP($A33,pk!$A$3:$CZ$712,41,0)/VLOOKUP($A33,pk!$A$3:$CZ$712,94,0)))</f>
        <v>5.4644808743169399E-3</v>
      </c>
      <c r="AB33">
        <f>(VLOOKUP($A33,allsit!$A$3:$CZ$712,84,0)+VLOOKUP($A33,allsit!$A$3:$CZ$712,85,0))    /VLOOKUP($A33,allsit!$A$3:$CZ$712,94,0)</f>
        <v>0.1211767755313634</v>
      </c>
      <c r="AC33">
        <f>VLOOKUP($A33,'5on5'!$A$3:$CZ$712,93,0)</f>
        <v>-0.05</v>
      </c>
    </row>
    <row r="34" spans="1:29">
      <c r="A34" t="s">
        <v>222</v>
      </c>
      <c r="B34" t="s">
        <v>223</v>
      </c>
      <c r="C34" t="s">
        <v>62</v>
      </c>
      <c r="D34" t="s">
        <v>84</v>
      </c>
      <c r="E34" s="25">
        <f>VLOOKUP($A34,allsit!$A$3:$CZ$712,10,0)</f>
        <v>8</v>
      </c>
      <c r="F34" s="25">
        <f>VLOOKUP($A34,allsit!$A$3:$CZ$712,11,0)</f>
        <v>11</v>
      </c>
      <c r="G34" s="4">
        <f>60*VLOOKUP($A34,allsit!$A$3:$CZ$712,71,0)/VLOOKUP($A34,allsit!$A$3:$CZ$712,94,0)</f>
        <v>-0.36766958759727925</v>
      </c>
      <c r="H34" s="26">
        <f>VLOOKUP($A34,'5on5'!$A$3:$CZ$712,94,0)/VLOOKUP($A34,'5on5'!$A$3:$CZ$712,5,0)</f>
        <v>17.312063492063494</v>
      </c>
      <c r="I34" s="26">
        <f>IF( ISERROR(VLOOKUP($A34,pp!$A$3:$CZ$712,94,0)),0,  VLOOKUP($A34,pp!$A$3:$CZ$712,94,0)/VLOOKUP($A34,pp!$A$3:$CZ$712,5,0))</f>
        <v>1.981311475409836</v>
      </c>
      <c r="J34" s="26">
        <f>IF( ISERROR(VLOOKUP($A34,pk!$A$3:$CZ$712,94,0)),0,  VLOOKUP($A34,pk!$A$3:$CZ$712,94,0)/VLOOKUP($A34,pk!$A$3:$CZ$712,5,0))</f>
        <v>3.1429032258064518</v>
      </c>
      <c r="K34" s="26">
        <f>VLOOKUP($A34,allsit!$A$3:$CZ$712,98,0)</f>
        <v>17.8</v>
      </c>
      <c r="L34" s="28">
        <f>60*VLOOKUP($A34,'5on5'!$A$3:$CZ$712,90,0)/VLOOKUP($A34,'5on5'!$A$3:$CZ$712,94,0)</f>
        <v>0.3850879284103203</v>
      </c>
      <c r="M34" s="28">
        <f>60*VLOOKUP($A34,'5on5'!$A$3:$CZ$712,89,0)/VLOOKUP($A34,'5on5'!$A$3:$CZ$712,94,0)</f>
        <v>2.2555150092604475</v>
      </c>
      <c r="N34" s="28">
        <f t="shared" si="0"/>
        <v>-1.8704270808501271</v>
      </c>
      <c r="O34" s="28">
        <f>VLOOKUP($A34,'5on5'!$A$3:$CZ$712,37,0)</f>
        <v>61.34</v>
      </c>
      <c r="P34" s="28">
        <f>VLOOKUP($A34,'5on5'!$A$3:$CZ$712,38,0)</f>
        <v>51.82</v>
      </c>
      <c r="Q34" s="4">
        <f t="shared" si="1"/>
        <v>9.5200000000000031</v>
      </c>
      <c r="R34" s="28">
        <f>O34-VLOOKUP($A34,'5on5'!$A$3:$CZ$712,101,0)</f>
        <v>3.1800000000000068</v>
      </c>
      <c r="S34" s="28">
        <f>P34-VLOOKUP($A34,'5on5'!$A$3:$CZ$712,102,0)</f>
        <v>1.1799999999999997</v>
      </c>
      <c r="T34" s="3">
        <f>60*VLOOKUP($A34,'5on5'!$A$3:$CZ$712,64,0)/VLOOKUP($A34,'5on5'!$A$3:$CZ$712,94,0)</f>
        <v>5.3912309977444846</v>
      </c>
      <c r="U34" s="1">
        <f>IF( VLOOKUP($A34,'5on5'!$A$3:$CZ$712,64,0)&lt;40,"",  VLOOKUP($A34,'5on5'!$A$3:$CZ$712,19,0))</f>
        <v>3.06</v>
      </c>
      <c r="V34">
        <f>VLOOKUP($A34,'5on5'!$A$3:$CZ$712,14,0)</f>
        <v>0.28000000000000003</v>
      </c>
      <c r="W34" s="1">
        <f>IF(ISERROR(VLOOKUP($A34,pp!$A$3:$CZ$712,64,0)),"",60*VLOOKUP($A34,pp!$A$3:$CZ$712,64,0)/VLOOKUP($A34,pp!$A$3:$CZ$712,94,0))</f>
        <v>14.396822770147278</v>
      </c>
      <c r="X34" s="1">
        <f>IF(W34="","",IF(VLOOKUP($A34,pp!$A$3:$CZ$712,64,0)&lt;20,"",  VLOOKUP($A34,pp!$A$3:$CZ$712,19,0)))</f>
        <v>13.79</v>
      </c>
      <c r="Y34" s="1">
        <f>IF(ISERROR( VLOOKUP($A34,pp!$A$3:$CZ$712,14,0)  ),"",VLOOKUP($A34,pp!$A$3:$CZ$712,14,0))</f>
        <v>0.5</v>
      </c>
      <c r="Z34">
        <f>VLOOKUP($A34,'5on5'!$A$3:$CZ$712,41,0)/VLOOKUP($A34,'5on5'!$A$3:$CZ$712,94,0)</f>
        <v>5.6846313241523477E-2</v>
      </c>
      <c r="AA34">
        <f>IF(ISERROR(VLOOKUP($A34,pk!$A$3:$CZ$712,41,0)),"",IF( VLOOKUP($A34,pk!$A$3:$CZ$712,94,0)&lt;75,"",VLOOKUP($A34,pk!$A$3:$CZ$712,41,0)/VLOOKUP($A34,pk!$A$3:$CZ$712,94,0)))</f>
        <v>0</v>
      </c>
      <c r="AB34">
        <f>(VLOOKUP($A34,allsit!$A$3:$CZ$712,84,0)+VLOOKUP($A34,allsit!$A$3:$CZ$712,85,0))    /VLOOKUP($A34,allsit!$A$3:$CZ$712,94,0)</f>
        <v>0.1450252262189268</v>
      </c>
      <c r="AC34">
        <f>VLOOKUP($A34,'5on5'!$A$3:$CZ$712,93,0)</f>
        <v>-0.28000000000000003</v>
      </c>
    </row>
    <row r="35" spans="1:29">
      <c r="A35" t="s">
        <v>509</v>
      </c>
      <c r="B35" t="s">
        <v>510</v>
      </c>
      <c r="C35" t="s">
        <v>62</v>
      </c>
      <c r="D35" t="s">
        <v>168</v>
      </c>
      <c r="E35" s="25">
        <f>VLOOKUP($A35,allsit!$A$3:$CZ$712,10,0)</f>
        <v>2</v>
      </c>
      <c r="F35" s="25">
        <f>VLOOKUP($A35,allsit!$A$3:$CZ$712,11,0)</f>
        <v>6</v>
      </c>
      <c r="G35" s="4">
        <f>60*VLOOKUP($A35,allsit!$A$3:$CZ$712,71,0)/VLOOKUP($A35,allsit!$A$3:$CZ$712,94,0)</f>
        <v>0</v>
      </c>
      <c r="H35" s="26">
        <f>VLOOKUP($A35,'5on5'!$A$3:$CZ$712,94,0)/VLOOKUP($A35,'5on5'!$A$3:$CZ$712,5,0)</f>
        <v>15.306999999999999</v>
      </c>
      <c r="I35" s="26">
        <f>IF( ISERROR(VLOOKUP($A35,pp!$A$3:$CZ$712,94,0)),0,  VLOOKUP($A35,pp!$A$3:$CZ$712,94,0)/VLOOKUP($A35,pp!$A$3:$CZ$712,5,0))</f>
        <v>4.9473684210526316E-2</v>
      </c>
      <c r="J35" s="26">
        <f>IF( ISERROR(VLOOKUP($A35,pk!$A$3:$CZ$712,94,0)),0,  VLOOKUP($A35,pk!$A$3:$CZ$712,94,0)/VLOOKUP($A35,pk!$A$3:$CZ$712,5,0))</f>
        <v>0.79974999999999996</v>
      </c>
      <c r="K35" s="26">
        <f>VLOOKUP($A35,allsit!$A$3:$CZ$712,98,0)</f>
        <v>17.440000000000001</v>
      </c>
      <c r="L35" s="28">
        <f>60*VLOOKUP($A35,'5on5'!$A$3:$CZ$712,90,0)/VLOOKUP($A35,'5on5'!$A$3:$CZ$712,94,0)</f>
        <v>0.68596067158816232</v>
      </c>
      <c r="M35" s="28">
        <f>60*VLOOKUP($A35,'5on5'!$A$3:$CZ$712,89,0)/VLOOKUP($A35,'5on5'!$A$3:$CZ$712,94,0)</f>
        <v>2.0578820147644867</v>
      </c>
      <c r="N35" s="28">
        <f t="shared" si="0"/>
        <v>-1.3719213431763244</v>
      </c>
      <c r="O35" s="28">
        <f>VLOOKUP($A35,'5on5'!$A$3:$CZ$712,37,0)</f>
        <v>57.52</v>
      </c>
      <c r="P35" s="28">
        <f>VLOOKUP($A35,'5on5'!$A$3:$CZ$712,38,0)</f>
        <v>50.47</v>
      </c>
      <c r="Q35" s="4">
        <f t="shared" si="1"/>
        <v>7.0500000000000043</v>
      </c>
      <c r="R35" s="28">
        <f>O35-VLOOKUP($A35,'5on5'!$A$3:$CZ$712,101,0)</f>
        <v>1.4000000000000057</v>
      </c>
      <c r="S35" s="28">
        <f>P35-VLOOKUP($A35,'5on5'!$A$3:$CZ$712,102,0)</f>
        <v>-1.4699999999999989</v>
      </c>
      <c r="T35" s="3">
        <f>60*VLOOKUP($A35,'5on5'!$A$3:$CZ$712,64,0)/VLOOKUP($A35,'5on5'!$A$3:$CZ$712,94,0)</f>
        <v>3.3318089762853598</v>
      </c>
      <c r="U35" s="1" t="str">
        <f>IF( VLOOKUP($A35,'5on5'!$A$3:$CZ$712,64,0)&lt;40,"",  VLOOKUP($A35,'5on5'!$A$3:$CZ$712,19,0))</f>
        <v/>
      </c>
      <c r="V35">
        <f>VLOOKUP($A35,'5on5'!$A$3:$CZ$712,14,0)</f>
        <v>0.59</v>
      </c>
      <c r="W35" s="1">
        <f>IF(ISERROR(VLOOKUP($A35,pp!$A$3:$CZ$712,64,0)),"",60*VLOOKUP($A35,pp!$A$3:$CZ$712,64,0)/VLOOKUP($A35,pp!$A$3:$CZ$712,94,0))</f>
        <v>0</v>
      </c>
      <c r="X35" s="1" t="str">
        <f>IF(W35="","",IF(VLOOKUP($A35,pp!$A$3:$CZ$712,64,0)&lt;20,"",  VLOOKUP($A35,pp!$A$3:$CZ$712,19,0)))</f>
        <v/>
      </c>
      <c r="Y35" s="1">
        <f>IF(ISERROR( VLOOKUP($A35,pp!$A$3:$CZ$712,14,0)  ),"",VLOOKUP($A35,pp!$A$3:$CZ$712,14,0))</f>
        <v>0</v>
      </c>
      <c r="Z35">
        <f>VLOOKUP($A35,'5on5'!$A$3:$CZ$712,41,0)/VLOOKUP($A35,'5on5'!$A$3:$CZ$712,94,0)</f>
        <v>5.226367021624094E-2</v>
      </c>
      <c r="AA35" t="str">
        <f>IF(ISERROR(VLOOKUP($A35,pk!$A$3:$CZ$712,41,0)),"",IF( VLOOKUP($A35,pk!$A$3:$CZ$712,94,0)&lt;75,"",VLOOKUP($A35,pk!$A$3:$CZ$712,41,0)/VLOOKUP($A35,pk!$A$3:$CZ$712,94,0)))</f>
        <v/>
      </c>
      <c r="AB35">
        <f>(VLOOKUP($A35,allsit!$A$3:$CZ$712,84,0)+VLOOKUP($A35,allsit!$A$3:$CZ$712,85,0))    /VLOOKUP($A35,allsit!$A$3:$CZ$712,94,0)</f>
        <v>0.23779092233153998</v>
      </c>
      <c r="AC35">
        <f>VLOOKUP($A35,'5on5'!$A$3:$CZ$712,93,0)</f>
        <v>-0.39</v>
      </c>
    </row>
    <row r="36" spans="1:29">
      <c r="A36" t="s">
        <v>633</v>
      </c>
      <c r="B36" t="s">
        <v>634</v>
      </c>
      <c r="C36" t="s">
        <v>62</v>
      </c>
      <c r="D36" t="s">
        <v>168</v>
      </c>
      <c r="E36" s="25">
        <f>VLOOKUP($A36,allsit!$A$3:$CZ$712,10,0)</f>
        <v>0</v>
      </c>
      <c r="F36" s="25">
        <f>VLOOKUP($A36,allsit!$A$3:$CZ$712,11,0)</f>
        <v>4</v>
      </c>
      <c r="G36" s="4">
        <f>60*VLOOKUP($A36,allsit!$A$3:$CZ$712,71,0)/VLOOKUP($A36,allsit!$A$3:$CZ$712,94,0)</f>
        <v>0.60206206256428263</v>
      </c>
      <c r="H36" s="26">
        <f>VLOOKUP($A36,'5on5'!$A$3:$CZ$712,94,0)/VLOOKUP($A36,'5on5'!$A$3:$CZ$712,5,0)</f>
        <v>14.825416666666667</v>
      </c>
      <c r="I36" s="26">
        <f>IF( ISERROR(VLOOKUP($A36,pp!$A$3:$CZ$712,94,0)),0,  VLOOKUP($A36,pp!$A$3:$CZ$712,94,0)/VLOOKUP($A36,pp!$A$3:$CZ$712,5,0))</f>
        <v>0.53739130434782612</v>
      </c>
      <c r="J36" s="26">
        <f>IF( ISERROR(VLOOKUP($A36,pk!$A$3:$CZ$712,94,0)),0,  VLOOKUP($A36,pk!$A$3:$CZ$712,94,0)/VLOOKUP($A36,pk!$A$3:$CZ$712,5,0))</f>
        <v>0.87124999999999997</v>
      </c>
      <c r="K36" s="26">
        <f>VLOOKUP($A36,allsit!$A$3:$CZ$712,98,0)</f>
        <v>16.97</v>
      </c>
      <c r="L36" s="28">
        <f>60*VLOOKUP($A36,'5on5'!$A$3:$CZ$712,90,0)/VLOOKUP($A36,'5on5'!$A$3:$CZ$712,94,0)</f>
        <v>0.67451729855821929</v>
      </c>
      <c r="M36" s="28">
        <f>60*VLOOKUP($A36,'5on5'!$A$3:$CZ$712,89,0)/VLOOKUP($A36,'5on5'!$A$3:$CZ$712,94,0)</f>
        <v>3.5412158174306509</v>
      </c>
      <c r="N36" s="28">
        <f t="shared" si="0"/>
        <v>-2.8666985188724317</v>
      </c>
      <c r="O36" s="28">
        <f>VLOOKUP($A36,'5on5'!$A$3:$CZ$712,37,0)</f>
        <v>55.31</v>
      </c>
      <c r="P36" s="28">
        <f>VLOOKUP($A36,'5on5'!$A$3:$CZ$712,38,0)</f>
        <v>48.9</v>
      </c>
      <c r="Q36" s="4">
        <f t="shared" si="1"/>
        <v>6.4100000000000037</v>
      </c>
      <c r="R36" s="28">
        <f>O36-VLOOKUP($A36,'5on5'!$A$3:$CZ$712,101,0)</f>
        <v>3.0000000000001137E-2</v>
      </c>
      <c r="S36" s="28">
        <f>P36-VLOOKUP($A36,'5on5'!$A$3:$CZ$712,102,0)</f>
        <v>-4.509999999999998</v>
      </c>
      <c r="T36" s="3">
        <f>60*VLOOKUP($A36,'5on5'!$A$3:$CZ$712,64,0)/VLOOKUP($A36,'5on5'!$A$3:$CZ$712,94,0)</f>
        <v>3.3725864927910965</v>
      </c>
      <c r="U36" s="1" t="str">
        <f>IF( VLOOKUP($A36,'5on5'!$A$3:$CZ$712,64,0)&lt;40,"",  VLOOKUP($A36,'5on5'!$A$3:$CZ$712,19,0))</f>
        <v/>
      </c>
      <c r="V36">
        <f>VLOOKUP($A36,'5on5'!$A$3:$CZ$712,14,0)</f>
        <v>0.67</v>
      </c>
      <c r="W36" s="1">
        <f>IF(ISERROR(VLOOKUP($A36,pp!$A$3:$CZ$712,64,0)),"",60*VLOOKUP($A36,pp!$A$3:$CZ$712,64,0)/VLOOKUP($A36,pp!$A$3:$CZ$712,94,0))</f>
        <v>9.7087378640776709</v>
      </c>
      <c r="X36" s="1" t="str">
        <f>IF(W36="","",IF(VLOOKUP($A36,pp!$A$3:$CZ$712,64,0)&lt;20,"",  VLOOKUP($A36,pp!$A$3:$CZ$712,19,0)))</f>
        <v/>
      </c>
      <c r="Y36" s="1">
        <f>IF(ISERROR( VLOOKUP($A36,pp!$A$3:$CZ$712,14,0)  ),"",VLOOKUP($A36,pp!$A$3:$CZ$712,14,0))</f>
        <v>0</v>
      </c>
      <c r="Z36">
        <f>VLOOKUP($A36,'5on5'!$A$3:$CZ$712,41,0)/VLOOKUP($A36,'5on5'!$A$3:$CZ$712,94,0)</f>
        <v>6.4641241111829353E-2</v>
      </c>
      <c r="AA36" t="str">
        <f>IF(ISERROR(VLOOKUP($A36,pk!$A$3:$CZ$712,41,0)),"",IF( VLOOKUP($A36,pk!$A$3:$CZ$712,94,0)&lt;75,"",VLOOKUP($A36,pk!$A$3:$CZ$712,41,0)/VLOOKUP($A36,pk!$A$3:$CZ$712,94,0)))</f>
        <v/>
      </c>
      <c r="AB36">
        <f>(VLOOKUP($A36,allsit!$A$3:$CZ$712,84,0)+VLOOKUP($A36,allsit!$A$3:$CZ$712,85,0))    /VLOOKUP($A36,allsit!$A$3:$CZ$712,94,0)</f>
        <v>0.19817876226074305</v>
      </c>
      <c r="AC36">
        <f>VLOOKUP($A36,'5on5'!$A$3:$CZ$712,93,0)</f>
        <v>-0.51</v>
      </c>
    </row>
    <row r="37" spans="1:29">
      <c r="A37" t="s">
        <v>784</v>
      </c>
      <c r="B37" t="s">
        <v>785</v>
      </c>
      <c r="C37" t="s">
        <v>62</v>
      </c>
      <c r="D37" t="s">
        <v>786</v>
      </c>
      <c r="E37" s="25">
        <f>VLOOKUP($A37,allsit!$A$3:$CZ$712,10,0)</f>
        <v>1</v>
      </c>
      <c r="F37" s="25">
        <f>VLOOKUP($A37,allsit!$A$3:$CZ$712,11,0)</f>
        <v>10</v>
      </c>
      <c r="G37" s="4">
        <f>60*VLOOKUP($A37,allsit!$A$3:$CZ$712,71,0)/VLOOKUP($A37,allsit!$A$3:$CZ$712,94,0)</f>
        <v>-1.2760527435133986</v>
      </c>
      <c r="H37" s="26">
        <f>VLOOKUP($A37,'5on5'!$A$3:$CZ$712,94,0)/VLOOKUP($A37,'5on5'!$A$3:$CZ$712,5,0)</f>
        <v>15.990232558139535</v>
      </c>
      <c r="I37" s="26">
        <f>IF( ISERROR(VLOOKUP($A37,pp!$A$3:$CZ$712,94,0)),0,  VLOOKUP($A37,pp!$A$3:$CZ$712,94,0)/VLOOKUP($A37,pp!$A$3:$CZ$712,5,0))</f>
        <v>0.10395348837209302</v>
      </c>
      <c r="J37" s="26">
        <f>IF( ISERROR(VLOOKUP($A37,pk!$A$3:$CZ$712,94,0)),0,  VLOOKUP($A37,pk!$A$3:$CZ$712,94,0)/VLOOKUP($A37,pk!$A$3:$CZ$712,5,0))</f>
        <v>2.7588372093023255</v>
      </c>
      <c r="K37" s="26">
        <f>VLOOKUP($A37,allsit!$A$3:$CZ$712,98,0)</f>
        <v>17.57</v>
      </c>
      <c r="L37" s="28">
        <f>60*VLOOKUP($A37,'5on5'!$A$3:$CZ$712,90,0)/VLOOKUP($A37,'5on5'!$A$3:$CZ$712,94,0)</f>
        <v>0.78536315774164456</v>
      </c>
      <c r="M37" s="28">
        <f>60*VLOOKUP($A37,'5on5'!$A$3:$CZ$712,89,0)/VLOOKUP($A37,'5on5'!$A$3:$CZ$712,94,0)</f>
        <v>1.5707263154832891</v>
      </c>
      <c r="N37" s="28">
        <f t="shared" si="0"/>
        <v>-0.78536315774164456</v>
      </c>
      <c r="O37" s="28">
        <f>VLOOKUP($A37,'5on5'!$A$3:$CZ$712,37,0)</f>
        <v>52.27</v>
      </c>
      <c r="P37" s="28">
        <f>VLOOKUP($A37,'5on5'!$A$3:$CZ$712,38,0)</f>
        <v>51.48</v>
      </c>
      <c r="Q37" s="4">
        <f t="shared" si="1"/>
        <v>0.79000000000000625</v>
      </c>
      <c r="R37" s="28">
        <f>O37-VLOOKUP($A37,'5on5'!$A$3:$CZ$712,101,0)</f>
        <v>-0.1699999999999946</v>
      </c>
      <c r="S37" s="28">
        <f>P37-VLOOKUP($A37,'5on5'!$A$3:$CZ$712,102,0)</f>
        <v>-3.9100000000000037</v>
      </c>
      <c r="T37" s="3">
        <f>60*VLOOKUP($A37,'5on5'!$A$3:$CZ$712,64,0)/VLOOKUP($A37,'5on5'!$A$3:$CZ$712,94,0)</f>
        <v>3.3159777771313883</v>
      </c>
      <c r="U37" s="1" t="str">
        <f>IF( VLOOKUP($A37,'5on5'!$A$3:$CZ$712,64,0)&lt;40,"",  VLOOKUP($A37,'5on5'!$A$3:$CZ$712,19,0))</f>
        <v/>
      </c>
      <c r="V37">
        <f>VLOOKUP($A37,'5on5'!$A$3:$CZ$712,14,0)</f>
        <v>0.7</v>
      </c>
      <c r="W37" s="1">
        <f>IF(ISERROR(VLOOKUP($A37,pp!$A$3:$CZ$712,64,0)),"",60*VLOOKUP($A37,pp!$A$3:$CZ$712,64,0)/VLOOKUP($A37,pp!$A$3:$CZ$712,94,0))</f>
        <v>13.422818791946309</v>
      </c>
      <c r="X37" s="1" t="str">
        <f>IF(W37="","",IF(VLOOKUP($A37,pp!$A$3:$CZ$712,64,0)&lt;20,"",  VLOOKUP($A37,pp!$A$3:$CZ$712,19,0)))</f>
        <v/>
      </c>
      <c r="Y37" s="1">
        <f>IF(ISERROR( VLOOKUP($A37,pp!$A$3:$CZ$712,14,0)  ),"",VLOOKUP($A37,pp!$A$3:$CZ$712,14,0))</f>
        <v>0</v>
      </c>
      <c r="Z37">
        <f>VLOOKUP($A37,'5on5'!$A$3:$CZ$712,41,0)/VLOOKUP($A37,'5on5'!$A$3:$CZ$712,94,0)</f>
        <v>6.1083801157683464E-2</v>
      </c>
      <c r="AA37">
        <f>IF(ISERROR(VLOOKUP($A37,pk!$A$3:$CZ$712,41,0)),"",IF( VLOOKUP($A37,pk!$A$3:$CZ$712,94,0)&lt;75,"",VLOOKUP($A37,pk!$A$3:$CZ$712,41,0)/VLOOKUP($A37,pk!$A$3:$CZ$712,94,0)))</f>
        <v>8.4295709348394168E-3</v>
      </c>
      <c r="AB37">
        <f>(VLOOKUP($A37,allsit!$A$3:$CZ$712,84,0)+VLOOKUP($A37,allsit!$A$3:$CZ$712,85,0))    /VLOOKUP($A37,allsit!$A$3:$CZ$712,94,0)</f>
        <v>0.14296516848622334</v>
      </c>
      <c r="AC37">
        <f>VLOOKUP($A37,'5on5'!$A$3:$CZ$712,93,0)</f>
        <v>-0.44</v>
      </c>
    </row>
    <row r="38" spans="1:29">
      <c r="A38" t="s">
        <v>428</v>
      </c>
      <c r="B38" t="s">
        <v>429</v>
      </c>
      <c r="C38" t="s">
        <v>62</v>
      </c>
      <c r="D38" t="s">
        <v>230</v>
      </c>
      <c r="E38" s="25">
        <f>VLOOKUP($A38,allsit!$A$3:$CZ$712,10,0)</f>
        <v>2</v>
      </c>
      <c r="F38" s="25">
        <f>VLOOKUP($A38,allsit!$A$3:$CZ$712,11,0)</f>
        <v>6</v>
      </c>
      <c r="G38" s="4">
        <f>60*VLOOKUP($A38,allsit!$A$3:$CZ$712,71,0)/VLOOKUP($A38,allsit!$A$3:$CZ$712,94,0)</f>
        <v>0.21847178983013818</v>
      </c>
      <c r="H38" s="26">
        <f>VLOOKUP($A38,'5on5'!$A$3:$CZ$712,94,0)/VLOOKUP($A38,'5on5'!$A$3:$CZ$712,5,0)</f>
        <v>15.394545454545455</v>
      </c>
      <c r="I38" s="26">
        <f>IF( ISERROR(VLOOKUP($A38,pp!$A$3:$CZ$712,94,0)),0,  VLOOKUP($A38,pp!$A$3:$CZ$712,94,0)/VLOOKUP($A38,pp!$A$3:$CZ$712,5,0))</f>
        <v>0.67718750000000005</v>
      </c>
      <c r="J38" s="26">
        <f>IF( ISERROR(VLOOKUP($A38,pk!$A$3:$CZ$712,94,0)),0,  VLOOKUP($A38,pk!$A$3:$CZ$712,94,0)/VLOOKUP($A38,pk!$A$3:$CZ$712,5,0))</f>
        <v>6.3030303030303034E-2</v>
      </c>
      <c r="K38" s="26">
        <f>VLOOKUP($A38,allsit!$A$3:$CZ$712,98,0)</f>
        <v>16.82</v>
      </c>
      <c r="L38" s="28">
        <f>60*VLOOKUP($A38,'5on5'!$A$3:$CZ$712,90,0)/VLOOKUP($A38,'5on5'!$A$3:$CZ$712,94,0)</f>
        <v>0.94484469115389158</v>
      </c>
      <c r="M38" s="28">
        <f>60*VLOOKUP($A38,'5on5'!$A$3:$CZ$712,89,0)/VLOOKUP($A38,'5on5'!$A$3:$CZ$712,94,0)</f>
        <v>2.1259005550962562</v>
      </c>
      <c r="N38" s="28">
        <f t="shared" si="0"/>
        <v>-1.1810558639423645</v>
      </c>
      <c r="O38" s="28">
        <f>VLOOKUP($A38,'5on5'!$A$3:$CZ$712,37,0)</f>
        <v>59.17</v>
      </c>
      <c r="P38" s="28">
        <f>VLOOKUP($A38,'5on5'!$A$3:$CZ$712,38,0)</f>
        <v>48.3</v>
      </c>
      <c r="Q38" s="4">
        <f t="shared" si="1"/>
        <v>10.870000000000005</v>
      </c>
      <c r="R38" s="28">
        <f>O38-VLOOKUP($A38,'5on5'!$A$3:$CZ$712,101,0)</f>
        <v>6.32</v>
      </c>
      <c r="S38" s="28">
        <f>P38-VLOOKUP($A38,'5on5'!$A$3:$CZ$712,102,0)</f>
        <v>-7.0600000000000023</v>
      </c>
      <c r="T38" s="3">
        <f>60*VLOOKUP($A38,'5on5'!$A$3:$CZ$712,64,0)/VLOOKUP($A38,'5on5'!$A$3:$CZ$712,94,0)</f>
        <v>4.3699066965867486</v>
      </c>
      <c r="U38" s="1" t="str">
        <f>IF( VLOOKUP($A38,'5on5'!$A$3:$CZ$712,64,0)&lt;40,"",  VLOOKUP($A38,'5on5'!$A$3:$CZ$712,19,0))</f>
        <v/>
      </c>
      <c r="V38">
        <f>VLOOKUP($A38,'5on5'!$A$3:$CZ$712,14,0)</f>
        <v>0.47</v>
      </c>
      <c r="W38" s="1">
        <f>IF(ISERROR(VLOOKUP($A38,pp!$A$3:$CZ$712,64,0)),"",60*VLOOKUP($A38,pp!$A$3:$CZ$712,64,0)/VLOOKUP($A38,pp!$A$3:$CZ$712,94,0))</f>
        <v>8.3064143977849554</v>
      </c>
      <c r="X38" s="1" t="str">
        <f>IF(W38="","",IF(VLOOKUP($A38,pp!$A$3:$CZ$712,64,0)&lt;20,"",  VLOOKUP($A38,pp!$A$3:$CZ$712,19,0)))</f>
        <v/>
      </c>
      <c r="Y38" s="1">
        <f>IF(ISERROR( VLOOKUP($A38,pp!$A$3:$CZ$712,14,0)  ),"",VLOOKUP($A38,pp!$A$3:$CZ$712,14,0))</f>
        <v>5.54</v>
      </c>
      <c r="Z38">
        <f>VLOOKUP($A38,'5on5'!$A$3:$CZ$712,41,0)/VLOOKUP($A38,'5on5'!$A$3:$CZ$712,94,0)</f>
        <v>6.4958072516830043E-2</v>
      </c>
      <c r="AA38" t="str">
        <f>IF(ISERROR(VLOOKUP($A38,pk!$A$3:$CZ$712,41,0)),"",IF( VLOOKUP($A38,pk!$A$3:$CZ$712,94,0)&lt;75,"",VLOOKUP($A38,pk!$A$3:$CZ$712,41,0)/VLOOKUP($A38,pk!$A$3:$CZ$712,94,0)))</f>
        <v/>
      </c>
      <c r="AB38">
        <f>(VLOOKUP($A38,allsit!$A$3:$CZ$712,84,0)+VLOOKUP($A38,allsit!$A$3:$CZ$712,85,0))    /VLOOKUP($A38,allsit!$A$3:$CZ$712,94,0)</f>
        <v>0.15839204762685019</v>
      </c>
      <c r="AC38">
        <f>VLOOKUP($A38,'5on5'!$A$3:$CZ$712,93,0)</f>
        <v>-0.59</v>
      </c>
    </row>
    <row r="39" spans="1:29">
      <c r="A39" t="s">
        <v>231</v>
      </c>
      <c r="B39" t="s">
        <v>232</v>
      </c>
      <c r="C39" t="s">
        <v>62</v>
      </c>
      <c r="D39" t="s">
        <v>233</v>
      </c>
      <c r="E39" s="25">
        <f>VLOOKUP($A39,allsit!$A$3:$CZ$712,10,0)</f>
        <v>5</v>
      </c>
      <c r="F39" s="25">
        <f>VLOOKUP($A39,allsit!$A$3:$CZ$712,11,0)</f>
        <v>13</v>
      </c>
      <c r="G39" s="4">
        <f>60*VLOOKUP($A39,allsit!$A$3:$CZ$712,71,0)/VLOOKUP($A39,allsit!$A$3:$CZ$712,94,0)</f>
        <v>0.72011521843494963</v>
      </c>
      <c r="H39" s="26">
        <f>VLOOKUP($A39,'5on5'!$A$3:$CZ$712,94,0)/VLOOKUP($A39,'5on5'!$A$3:$CZ$712,5,0)</f>
        <v>14.536081081081083</v>
      </c>
      <c r="I39" s="26">
        <f>IF( ISERROR(VLOOKUP($A39,pp!$A$3:$CZ$712,94,0)),0,  VLOOKUP($A39,pp!$A$3:$CZ$712,94,0)/VLOOKUP($A39,pp!$A$3:$CZ$712,5,0))</f>
        <v>0.54101449275362312</v>
      </c>
      <c r="J39" s="26">
        <f>IF( ISERROR(VLOOKUP($A39,pk!$A$3:$CZ$712,94,0)),0,  VLOOKUP($A39,pk!$A$3:$CZ$712,94,0)/VLOOKUP($A39,pk!$A$3:$CZ$712,5,0))</f>
        <v>0.31205882352941172</v>
      </c>
      <c r="K39" s="26">
        <f>VLOOKUP($A39,allsit!$A$3:$CZ$712,98,0)</f>
        <v>17.04</v>
      </c>
      <c r="L39" s="28">
        <f>60*VLOOKUP($A39,'5on5'!$A$3:$CZ$712,90,0)/VLOOKUP($A39,'5on5'!$A$3:$CZ$712,94,0)</f>
        <v>0.61357107663130883</v>
      </c>
      <c r="M39" s="28">
        <f>60*VLOOKUP($A39,'5on5'!$A$3:$CZ$712,89,0)/VLOOKUP($A39,'5on5'!$A$3:$CZ$712,94,0)</f>
        <v>1.2271421532626177</v>
      </c>
      <c r="N39" s="28">
        <f t="shared" si="0"/>
        <v>-0.61357107663130883</v>
      </c>
      <c r="O39" s="28">
        <f>VLOOKUP($A39,'5on5'!$A$3:$CZ$712,37,0)</f>
        <v>57.73</v>
      </c>
      <c r="P39" s="28">
        <f>VLOOKUP($A39,'5on5'!$A$3:$CZ$712,38,0)</f>
        <v>48.25</v>
      </c>
      <c r="Q39" s="4">
        <f t="shared" si="1"/>
        <v>9.4799999999999969</v>
      </c>
      <c r="R39" s="28">
        <f>O39-VLOOKUP($A39,'5on5'!$A$3:$CZ$712,101,0)</f>
        <v>3.259999999999998</v>
      </c>
      <c r="S39" s="28">
        <f>P39-VLOOKUP($A39,'5on5'!$A$3:$CZ$712,102,0)</f>
        <v>-2.8800000000000026</v>
      </c>
      <c r="T39" s="3">
        <f>60*VLOOKUP($A39,'5on5'!$A$3:$CZ$712,64,0)/VLOOKUP($A39,'5on5'!$A$3:$CZ$712,94,0)</f>
        <v>4.0161015924958399</v>
      </c>
      <c r="U39" s="1">
        <f>IF( VLOOKUP($A39,'5on5'!$A$3:$CZ$712,64,0)&lt;40,"",  VLOOKUP($A39,'5on5'!$A$3:$CZ$712,19,0))</f>
        <v>5.56</v>
      </c>
      <c r="V39">
        <f>VLOOKUP($A39,'5on5'!$A$3:$CZ$712,14,0)</f>
        <v>0.67</v>
      </c>
      <c r="W39" s="1">
        <f>IF(ISERROR(VLOOKUP($A39,pp!$A$3:$CZ$712,64,0)),"",60*VLOOKUP($A39,pp!$A$3:$CZ$712,64,0)/VLOOKUP($A39,pp!$A$3:$CZ$712,94,0))</f>
        <v>9.64371818912403</v>
      </c>
      <c r="X39" s="1" t="str">
        <f>IF(W39="","",IF(VLOOKUP($A39,pp!$A$3:$CZ$712,64,0)&lt;20,"",  VLOOKUP($A39,pp!$A$3:$CZ$712,19,0)))</f>
        <v/>
      </c>
      <c r="Y39" s="1">
        <f>IF(ISERROR( VLOOKUP($A39,pp!$A$3:$CZ$712,14,0)  ),"",VLOOKUP($A39,pp!$A$3:$CZ$712,14,0))</f>
        <v>1.61</v>
      </c>
      <c r="Z39">
        <f>VLOOKUP($A39,'5on5'!$A$3:$CZ$712,41,0)/VLOOKUP($A39,'5on5'!$A$3:$CZ$712,94,0)</f>
        <v>4.7412310466964772E-2</v>
      </c>
      <c r="AA39" t="str">
        <f>IF(ISERROR(VLOOKUP($A39,pk!$A$3:$CZ$712,41,0)),"",IF( VLOOKUP($A39,pk!$A$3:$CZ$712,94,0)&lt;75,"",VLOOKUP($A39,pk!$A$3:$CZ$712,41,0)/VLOOKUP($A39,pk!$A$3:$CZ$712,94,0)))</f>
        <v/>
      </c>
      <c r="AB39">
        <f>(VLOOKUP($A39,allsit!$A$3:$CZ$712,84,0)+VLOOKUP($A39,allsit!$A$3:$CZ$712,85,0))    /VLOOKUP($A39,allsit!$A$3:$CZ$712,94,0)</f>
        <v>0.17831424456484465</v>
      </c>
      <c r="AC39">
        <f>VLOOKUP($A39,'5on5'!$A$3:$CZ$712,93,0)</f>
        <v>-0.22</v>
      </c>
    </row>
    <row r="40" spans="1:29">
      <c r="A40" t="s">
        <v>1057</v>
      </c>
      <c r="B40" t="s">
        <v>1058</v>
      </c>
      <c r="C40" t="s">
        <v>62</v>
      </c>
      <c r="D40" t="s">
        <v>1059</v>
      </c>
      <c r="E40" s="25">
        <f>VLOOKUP($A40,allsit!$A$3:$CZ$712,10,0)</f>
        <v>9</v>
      </c>
      <c r="F40" s="25">
        <f>VLOOKUP($A40,allsit!$A$3:$CZ$712,11,0)</f>
        <v>12</v>
      </c>
      <c r="G40" s="4">
        <f>60*VLOOKUP($A40,allsit!$A$3:$CZ$712,71,0)/VLOOKUP($A40,allsit!$A$3:$CZ$712,94,0)</f>
        <v>0.82194997847273865</v>
      </c>
      <c r="H40" s="26">
        <f>VLOOKUP($A40,'5on5'!$A$3:$CZ$712,94,0)/VLOOKUP($A40,'5on5'!$A$3:$CZ$712,5,0)</f>
        <v>14.18758064516129</v>
      </c>
      <c r="I40" s="26">
        <f>IF( ISERROR(VLOOKUP($A40,pp!$A$3:$CZ$712,94,0)),0,  VLOOKUP($A40,pp!$A$3:$CZ$712,94,0)/VLOOKUP($A40,pp!$A$3:$CZ$712,5,0))</f>
        <v>1.6286885245901639</v>
      </c>
      <c r="J40" s="26">
        <f>IF( ISERROR(VLOOKUP($A40,pk!$A$3:$CZ$712,94,0)),0,  VLOOKUP($A40,pk!$A$3:$CZ$712,94,0)/VLOOKUP($A40,pk!$A$3:$CZ$712,5,0))</f>
        <v>2.0806451612903225E-2</v>
      </c>
      <c r="K40" s="26">
        <f>VLOOKUP($A40,allsit!$A$3:$CZ$712,98,0)</f>
        <v>17.11</v>
      </c>
      <c r="L40" s="28">
        <f>60*VLOOKUP($A40,'5on5'!$A$3:$CZ$712,90,0)/VLOOKUP($A40,'5on5'!$A$3:$CZ$712,94,0)</f>
        <v>0.68210497595579955</v>
      </c>
      <c r="M40" s="28">
        <f>60*VLOOKUP($A40,'5on5'!$A$3:$CZ$712,89,0)/VLOOKUP($A40,'5on5'!$A$3:$CZ$712,94,0)</f>
        <v>1.9781044302718189</v>
      </c>
      <c r="N40" s="28">
        <f t="shared" si="0"/>
        <v>-1.2959994543160194</v>
      </c>
      <c r="O40" s="28">
        <f>VLOOKUP($A40,'5on5'!$A$3:$CZ$712,37,0)</f>
        <v>54.77</v>
      </c>
      <c r="P40" s="28">
        <f>VLOOKUP($A40,'5on5'!$A$3:$CZ$712,38,0)</f>
        <v>59.21</v>
      </c>
      <c r="Q40" s="4">
        <f t="shared" si="1"/>
        <v>-4.4399999999999977</v>
      </c>
      <c r="R40" s="28">
        <f>O40-VLOOKUP($A40,'5on5'!$A$3:$CZ$712,101,0)</f>
        <v>2.9299999999999997</v>
      </c>
      <c r="S40" s="28">
        <f>P40-VLOOKUP($A40,'5on5'!$A$3:$CZ$712,102,0)</f>
        <v>3.8599999999999994</v>
      </c>
      <c r="T40" s="3">
        <f>60*VLOOKUP($A40,'5on5'!$A$3:$CZ$712,64,0)/VLOOKUP($A40,'5on5'!$A$3:$CZ$712,94,0)</f>
        <v>4.638313836499437</v>
      </c>
      <c r="U40" s="1">
        <f>IF( VLOOKUP($A40,'5on5'!$A$3:$CZ$712,64,0)&lt;40,"",  VLOOKUP($A40,'5on5'!$A$3:$CZ$712,19,0))</f>
        <v>10.29</v>
      </c>
      <c r="V40">
        <f>VLOOKUP($A40,'5on5'!$A$3:$CZ$712,14,0)</f>
        <v>0.55000000000000004</v>
      </c>
      <c r="W40" s="1">
        <f>IF(ISERROR(VLOOKUP($A40,pp!$A$3:$CZ$712,64,0)),"",60*VLOOKUP($A40,pp!$A$3:$CZ$712,64,0)/VLOOKUP($A40,pp!$A$3:$CZ$712,94,0))</f>
        <v>12.078510317060896</v>
      </c>
      <c r="X40" s="1">
        <f>IF(W40="","",IF(VLOOKUP($A40,pp!$A$3:$CZ$712,64,0)&lt;20,"",  VLOOKUP($A40,pp!$A$3:$CZ$712,19,0)))</f>
        <v>0</v>
      </c>
      <c r="Y40" s="1">
        <f>IF(ISERROR( VLOOKUP($A40,pp!$A$3:$CZ$712,14,0)  ),"",VLOOKUP($A40,pp!$A$3:$CZ$712,14,0))</f>
        <v>1.81</v>
      </c>
      <c r="Z40">
        <f>VLOOKUP($A40,'5on5'!$A$3:$CZ$712,41,0)/VLOOKUP($A40,'5on5'!$A$3:$CZ$712,94,0)</f>
        <v>5.570523970305697E-2</v>
      </c>
      <c r="AA40" t="str">
        <f>IF(ISERROR(VLOOKUP($A40,pk!$A$3:$CZ$712,41,0)),"",IF( VLOOKUP($A40,pk!$A$3:$CZ$712,94,0)&lt;75,"",VLOOKUP($A40,pk!$A$3:$CZ$712,41,0)/VLOOKUP($A40,pk!$A$3:$CZ$712,94,0)))</f>
        <v/>
      </c>
      <c r="AB40">
        <f>(VLOOKUP($A40,allsit!$A$3:$CZ$712,84,0)+VLOOKUP($A40,allsit!$A$3:$CZ$712,85,0))    /VLOOKUP($A40,allsit!$A$3:$CZ$712,94,0)</f>
        <v>0.16243297193627931</v>
      </c>
      <c r="AC40">
        <f>VLOOKUP($A40,'5on5'!$A$3:$CZ$712,93,0)</f>
        <v>-0.61</v>
      </c>
    </row>
    <row r="41" spans="1:29">
      <c r="A41" t="s">
        <v>1034</v>
      </c>
      <c r="B41" t="s">
        <v>1035</v>
      </c>
      <c r="C41" t="s">
        <v>62</v>
      </c>
      <c r="D41" t="s">
        <v>221</v>
      </c>
      <c r="E41" s="25">
        <f>VLOOKUP($A41,allsit!$A$3:$CZ$712,10,0)</f>
        <v>3</v>
      </c>
      <c r="F41" s="25">
        <f>VLOOKUP($A41,allsit!$A$3:$CZ$712,11,0)</f>
        <v>6</v>
      </c>
      <c r="G41" s="4">
        <f>60*VLOOKUP($A41,allsit!$A$3:$CZ$712,71,0)/VLOOKUP($A41,allsit!$A$3:$CZ$712,94,0)</f>
        <v>-1.6650222002960038</v>
      </c>
      <c r="H41" s="26">
        <f>VLOOKUP($A41,'5on5'!$A$3:$CZ$712,94,0)/VLOOKUP($A41,'5on5'!$A$3:$CZ$712,5,0)</f>
        <v>15.044629629629629</v>
      </c>
      <c r="I41" s="26">
        <f>IF( ISERROR(VLOOKUP($A41,pp!$A$3:$CZ$712,94,0)),0,  VLOOKUP($A41,pp!$A$3:$CZ$712,94,0)/VLOOKUP($A41,pp!$A$3:$CZ$712,5,0))</f>
        <v>7.7407407407407397E-2</v>
      </c>
      <c r="J41" s="26">
        <f>IF( ISERROR(VLOOKUP($A41,pk!$A$3:$CZ$712,94,0)),0,  VLOOKUP($A41,pk!$A$3:$CZ$712,94,0)/VLOOKUP($A41,pk!$A$3:$CZ$712,5,0))</f>
        <v>2.0153703703703703</v>
      </c>
      <c r="K41" s="26">
        <f>VLOOKUP($A41,allsit!$A$3:$CZ$712,98,0)</f>
        <v>17.34</v>
      </c>
      <c r="L41" s="28">
        <f>60*VLOOKUP($A41,'5on5'!$A$3:$CZ$712,90,0)/VLOOKUP($A41,'5on5'!$A$3:$CZ$712,94,0)</f>
        <v>0.81239768097389253</v>
      </c>
      <c r="M41" s="28">
        <f>60*VLOOKUP($A41,'5on5'!$A$3:$CZ$712,89,0)/VLOOKUP($A41,'5on5'!$A$3:$CZ$712,94,0)</f>
        <v>2.215630039019707</v>
      </c>
      <c r="N41" s="28">
        <f t="shared" si="0"/>
        <v>-1.4032323580458144</v>
      </c>
      <c r="O41" s="28">
        <f>VLOOKUP($A41,'5on5'!$A$3:$CZ$712,37,0)</f>
        <v>53.47</v>
      </c>
      <c r="P41" s="28">
        <f>VLOOKUP($A41,'5on5'!$A$3:$CZ$712,38,0)</f>
        <v>57.75</v>
      </c>
      <c r="Q41" s="4">
        <f t="shared" si="1"/>
        <v>-4.2800000000000011</v>
      </c>
      <c r="R41" s="28">
        <f>O41-VLOOKUP($A41,'5on5'!$A$3:$CZ$712,101,0)</f>
        <v>-3.1899999999999977</v>
      </c>
      <c r="S41" s="28">
        <f>P41-VLOOKUP($A41,'5on5'!$A$3:$CZ$712,102,0)</f>
        <v>1.9699999999999989</v>
      </c>
      <c r="T41" s="3">
        <f>60*VLOOKUP($A41,'5on5'!$A$3:$CZ$712,64,0)/VLOOKUP($A41,'5on5'!$A$3:$CZ$712,94,0)</f>
        <v>3.17573638926158</v>
      </c>
      <c r="U41" s="1">
        <f>IF( VLOOKUP($A41,'5on5'!$A$3:$CZ$712,64,0)&lt;40,"",  VLOOKUP($A41,'5on5'!$A$3:$CZ$712,19,0))</f>
        <v>4.6500000000000004</v>
      </c>
      <c r="V41">
        <f>VLOOKUP($A41,'5on5'!$A$3:$CZ$712,14,0)</f>
        <v>0.3</v>
      </c>
      <c r="W41" s="1">
        <f>IF(ISERROR(VLOOKUP($A41,pp!$A$3:$CZ$712,64,0)),"",60*VLOOKUP($A41,pp!$A$3:$CZ$712,64,0)/VLOOKUP($A41,pp!$A$3:$CZ$712,94,0))</f>
        <v>0</v>
      </c>
      <c r="X41" s="1" t="str">
        <f>IF(W41="","",IF(VLOOKUP($A41,pp!$A$3:$CZ$712,64,0)&lt;20,"",  VLOOKUP($A41,pp!$A$3:$CZ$712,19,0)))</f>
        <v/>
      </c>
      <c r="Y41" s="1">
        <f>IF(ISERROR( VLOOKUP($A41,pp!$A$3:$CZ$712,14,0)  ),"",VLOOKUP($A41,pp!$A$3:$CZ$712,14,0))</f>
        <v>0</v>
      </c>
      <c r="Z41">
        <f>VLOOKUP($A41,'5on5'!$A$3:$CZ$712,41,0)/VLOOKUP($A41,'5on5'!$A$3:$CZ$712,94,0)</f>
        <v>4.1850789625927795E-2</v>
      </c>
      <c r="AA41">
        <f>IF(ISERROR(VLOOKUP($A41,pk!$A$3:$CZ$712,41,0)),"",IF( VLOOKUP($A41,pk!$A$3:$CZ$712,94,0)&lt;75,"",VLOOKUP($A41,pk!$A$3:$CZ$712,41,0)/VLOOKUP($A41,pk!$A$3:$CZ$712,94,0)))</f>
        <v>0</v>
      </c>
      <c r="AB41">
        <f>(VLOOKUP($A41,allsit!$A$3:$CZ$712,84,0)+VLOOKUP($A41,allsit!$A$3:$CZ$712,85,0))    /VLOOKUP($A41,allsit!$A$3:$CZ$712,94,0)</f>
        <v>0.27853149153099815</v>
      </c>
      <c r="AC41">
        <f>VLOOKUP($A41,'5on5'!$A$3:$CZ$712,93,0)</f>
        <v>-0.37</v>
      </c>
    </row>
    <row r="42" spans="1:29">
      <c r="A42" t="s">
        <v>1112</v>
      </c>
      <c r="B42" t="s">
        <v>1113</v>
      </c>
      <c r="C42" t="s">
        <v>62</v>
      </c>
      <c r="D42" t="s">
        <v>1114</v>
      </c>
      <c r="E42" s="25">
        <f>VLOOKUP($A42,allsit!$A$3:$CZ$712,10,0)</f>
        <v>1</v>
      </c>
      <c r="F42" s="25">
        <f>VLOOKUP($A42,allsit!$A$3:$CZ$712,11,0)</f>
        <v>3</v>
      </c>
      <c r="G42" s="4">
        <f>60*VLOOKUP($A42,allsit!$A$3:$CZ$712,71,0)/VLOOKUP($A42,allsit!$A$3:$CZ$712,94,0)</f>
        <v>-2.0391319124144291</v>
      </c>
      <c r="H42" s="26">
        <f>VLOOKUP($A42,'5on5'!$A$3:$CZ$712,94,0)/VLOOKUP($A42,'5on5'!$A$3:$CZ$712,5,0)</f>
        <v>14.930434782608694</v>
      </c>
      <c r="I42" s="26">
        <f>IF( ISERROR(VLOOKUP($A42,pp!$A$3:$CZ$712,94,0)),0,  VLOOKUP($A42,pp!$A$3:$CZ$712,94,0)/VLOOKUP($A42,pp!$A$3:$CZ$712,5,0))</f>
        <v>0</v>
      </c>
      <c r="J42" s="26">
        <f>IF( ISERROR(VLOOKUP($A42,pk!$A$3:$CZ$712,94,0)),0,  VLOOKUP($A42,pk!$A$3:$CZ$712,94,0)/VLOOKUP($A42,pk!$A$3:$CZ$712,5,0))</f>
        <v>2.6990909090909092</v>
      </c>
      <c r="K42" s="26">
        <f>VLOOKUP($A42,allsit!$A$3:$CZ$712,98,0)</f>
        <v>17.2</v>
      </c>
      <c r="L42" s="28">
        <f>60*VLOOKUP($A42,'5on5'!$A$3:$CZ$712,90,0)/VLOOKUP($A42,'5on5'!$A$3:$CZ$712,94,0)</f>
        <v>1.5725101921956903</v>
      </c>
      <c r="M42" s="28">
        <f>60*VLOOKUP($A42,'5on5'!$A$3:$CZ$712,89,0)/VLOOKUP($A42,'5on5'!$A$3:$CZ$712,94,0)</f>
        <v>0.69889341875364008</v>
      </c>
      <c r="N42" s="28">
        <f t="shared" si="0"/>
        <v>0.87361677344205024</v>
      </c>
      <c r="O42" s="28">
        <f>VLOOKUP($A42,'5on5'!$A$3:$CZ$712,37,0)</f>
        <v>51.54</v>
      </c>
      <c r="P42" s="28">
        <f>VLOOKUP($A42,'5on5'!$A$3:$CZ$712,38,0)</f>
        <v>66.739999999999995</v>
      </c>
      <c r="Q42" s="4">
        <f t="shared" si="1"/>
        <v>-15.199999999999996</v>
      </c>
      <c r="R42" s="28">
        <f>O42-VLOOKUP($A42,'5on5'!$A$3:$CZ$712,101,0)</f>
        <v>-3.7100000000000009</v>
      </c>
      <c r="S42" s="28">
        <f>P42-VLOOKUP($A42,'5on5'!$A$3:$CZ$712,102,0)</f>
        <v>10.179999999999993</v>
      </c>
      <c r="T42" s="3">
        <f>60*VLOOKUP($A42,'5on5'!$A$3:$CZ$712,64,0)/VLOOKUP($A42,'5on5'!$A$3:$CZ$712,94,0)</f>
        <v>3.4944670937682005</v>
      </c>
      <c r="U42" s="1" t="str">
        <f>IF( VLOOKUP($A42,'5on5'!$A$3:$CZ$712,64,0)&lt;40,"",  VLOOKUP($A42,'5on5'!$A$3:$CZ$712,19,0))</f>
        <v/>
      </c>
      <c r="V42">
        <f>VLOOKUP($A42,'5on5'!$A$3:$CZ$712,14,0)</f>
        <v>0.52</v>
      </c>
      <c r="W42" s="1" t="str">
        <f>IF(ISERROR(VLOOKUP($A42,pp!$A$3:$CZ$712,64,0)),"",60*VLOOKUP($A42,pp!$A$3:$CZ$712,64,0)/VLOOKUP($A42,pp!$A$3:$CZ$712,94,0))</f>
        <v/>
      </c>
      <c r="X42" s="1" t="str">
        <f>IF(W42="","",IF(VLOOKUP($A42,pp!$A$3:$CZ$712,64,0)&lt;20,"",  VLOOKUP($A42,pp!$A$3:$CZ$712,19,0)))</f>
        <v/>
      </c>
      <c r="Y42" s="1" t="str">
        <f>IF(ISERROR( VLOOKUP($A42,pp!$A$3:$CZ$712,14,0)  ),"",VLOOKUP($A42,pp!$A$3:$CZ$712,14,0))</f>
        <v/>
      </c>
      <c r="Z42">
        <f>VLOOKUP($A42,'5on5'!$A$3:$CZ$712,41,0)/VLOOKUP($A42,'5on5'!$A$3:$CZ$712,94,0)</f>
        <v>4.3680838672102505E-2</v>
      </c>
      <c r="AA42" t="str">
        <f>IF(ISERROR(VLOOKUP($A42,pk!$A$3:$CZ$712,41,0)),"",IF( VLOOKUP($A42,pk!$A$3:$CZ$712,94,0)&lt;75,"",VLOOKUP($A42,pk!$A$3:$CZ$712,41,0)/VLOOKUP($A42,pk!$A$3:$CZ$712,94,0)))</f>
        <v/>
      </c>
      <c r="AB42">
        <f>(VLOOKUP($A42,allsit!$A$3:$CZ$712,84,0)+VLOOKUP($A42,allsit!$A$3:$CZ$712,85,0))    /VLOOKUP($A42,allsit!$A$3:$CZ$712,94,0)</f>
        <v>0.28887702092537748</v>
      </c>
      <c r="AC42">
        <f>VLOOKUP($A42,'5on5'!$A$3:$CZ$712,93,0)</f>
        <v>-0.17</v>
      </c>
    </row>
    <row r="43" spans="1:29">
      <c r="A43" t="s">
        <v>1319</v>
      </c>
      <c r="B43" t="s">
        <v>1320</v>
      </c>
      <c r="C43" t="s">
        <v>62</v>
      </c>
      <c r="D43" t="s">
        <v>163</v>
      </c>
      <c r="E43" s="25">
        <f>VLOOKUP($A43,allsit!$A$3:$CZ$712,10,0)</f>
        <v>16</v>
      </c>
      <c r="F43" s="25">
        <f>VLOOKUP($A43,allsit!$A$3:$CZ$712,11,0)</f>
        <v>22</v>
      </c>
      <c r="G43" s="4">
        <f>60*VLOOKUP($A43,allsit!$A$3:$CZ$712,71,0)/VLOOKUP($A43,allsit!$A$3:$CZ$712,94,0)</f>
        <v>-0.53992209695458226</v>
      </c>
      <c r="H43" s="26">
        <f>VLOOKUP($A43,'5on5'!$A$3:$CZ$712,94,0)/VLOOKUP($A43,'5on5'!$A$3:$CZ$712,5,0)</f>
        <v>16.153823529411767</v>
      </c>
      <c r="I43" s="26">
        <f>IF( ISERROR(VLOOKUP($A43,pp!$A$3:$CZ$712,94,0)),0,  VLOOKUP($A43,pp!$A$3:$CZ$712,94,0)/VLOOKUP($A43,pp!$A$3:$CZ$712,5,0))</f>
        <v>2.6595522388059702</v>
      </c>
      <c r="J43" s="26">
        <f>IF( ISERROR(VLOOKUP($A43,pk!$A$3:$CZ$712,94,0)),0,  VLOOKUP($A43,pk!$A$3:$CZ$712,94,0)/VLOOKUP($A43,pk!$A$3:$CZ$712,5,0))</f>
        <v>2.8622388059701493</v>
      </c>
      <c r="K43" s="26">
        <f>VLOOKUP($A43,allsit!$A$3:$CZ$712,98,0)</f>
        <v>17.66</v>
      </c>
      <c r="L43" s="28">
        <f>60*VLOOKUP($A43,'5on5'!$A$3:$CZ$712,90,0)/VLOOKUP($A43,'5on5'!$A$3:$CZ$712,94,0)</f>
        <v>1.0924385048158329</v>
      </c>
      <c r="M43" s="28">
        <f>60*VLOOKUP($A43,'5on5'!$A$3:$CZ$712,89,0)/VLOOKUP($A43,'5on5'!$A$3:$CZ$712,94,0)</f>
        <v>1.3655481310197912</v>
      </c>
      <c r="N43" s="28">
        <f t="shared" si="0"/>
        <v>-0.27310962620395829</v>
      </c>
      <c r="O43" s="28">
        <f>VLOOKUP($A43,'5on5'!$A$3:$CZ$712,37,0)</f>
        <v>55.66</v>
      </c>
      <c r="P43" s="28">
        <f>VLOOKUP($A43,'5on5'!$A$3:$CZ$712,38,0)</f>
        <v>65.489999999999995</v>
      </c>
      <c r="Q43" s="4">
        <f t="shared" si="1"/>
        <v>-9.8299999999999983</v>
      </c>
      <c r="R43" s="28">
        <f>O43-VLOOKUP($A43,'5on5'!$A$3:$CZ$712,101,0)</f>
        <v>-3.1800000000000068</v>
      </c>
      <c r="S43" s="28">
        <f>P43-VLOOKUP($A43,'5on5'!$A$3:$CZ$712,102,0)</f>
        <v>8.8499999999999943</v>
      </c>
      <c r="T43" s="3">
        <f>60*VLOOKUP($A43,'5on5'!$A$3:$CZ$712,64,0)/VLOOKUP($A43,'5on5'!$A$3:$CZ$712,94,0)</f>
        <v>3.768912841614624</v>
      </c>
      <c r="U43" s="1">
        <f>IF( VLOOKUP($A43,'5on5'!$A$3:$CZ$712,64,0)&lt;40,"",  VLOOKUP($A43,'5on5'!$A$3:$CZ$712,19,0))</f>
        <v>10.14</v>
      </c>
      <c r="V43">
        <f>VLOOKUP($A43,'5on5'!$A$3:$CZ$712,14,0)</f>
        <v>0.82</v>
      </c>
      <c r="W43" s="1">
        <f>IF(ISERROR(VLOOKUP($A43,pp!$A$3:$CZ$712,64,0)),"",60*VLOOKUP($A43,pp!$A$3:$CZ$712,64,0)/VLOOKUP($A43,pp!$A$3:$CZ$712,94,0))</f>
        <v>10.775015432964812</v>
      </c>
      <c r="X43" s="1">
        <f>IF(W43="","",IF(VLOOKUP($A43,pp!$A$3:$CZ$712,64,0)&lt;20,"",  VLOOKUP($A43,pp!$A$3:$CZ$712,19,0)))</f>
        <v>18.75</v>
      </c>
      <c r="Y43" s="1">
        <f>IF(ISERROR( VLOOKUP($A43,pp!$A$3:$CZ$712,14,0)  ),"",VLOOKUP($A43,pp!$A$3:$CZ$712,14,0))</f>
        <v>2.02</v>
      </c>
      <c r="Z43">
        <f>VLOOKUP($A43,'5on5'!$A$3:$CZ$712,41,0)/VLOOKUP($A43,'5on5'!$A$3:$CZ$712,94,0)</f>
        <v>3.8235347668554159E-2</v>
      </c>
      <c r="AA43">
        <f>IF(ISERROR(VLOOKUP($A43,pk!$A$3:$CZ$712,41,0)),"",IF( VLOOKUP($A43,pk!$A$3:$CZ$712,94,0)&lt;75,"",VLOOKUP($A43,pk!$A$3:$CZ$712,41,0)/VLOOKUP($A43,pk!$A$3:$CZ$712,94,0)))</f>
        <v>5.2145799655837722E-3</v>
      </c>
      <c r="AB43">
        <f>(VLOOKUP($A43,allsit!$A$3:$CZ$712,84,0)+VLOOKUP($A43,allsit!$A$3:$CZ$712,85,0))    /VLOOKUP($A43,allsit!$A$3:$CZ$712,94,0)</f>
        <v>5.849156050341308E-2</v>
      </c>
      <c r="AC43">
        <f>VLOOKUP($A43,'5on5'!$A$3:$CZ$712,93,0)</f>
        <v>-0.16</v>
      </c>
    </row>
    <row r="44" spans="1:29">
      <c r="A44" t="s">
        <v>303</v>
      </c>
      <c r="B44" t="s">
        <v>304</v>
      </c>
      <c r="C44" t="s">
        <v>62</v>
      </c>
      <c r="D44" t="s">
        <v>105</v>
      </c>
      <c r="E44" s="25">
        <f>VLOOKUP($A44,allsit!$A$3:$CZ$712,10,0)</f>
        <v>1</v>
      </c>
      <c r="F44" s="25">
        <f>VLOOKUP($A44,allsit!$A$3:$CZ$712,11,0)</f>
        <v>11</v>
      </c>
      <c r="G44" s="4">
        <f>60*VLOOKUP($A44,allsit!$A$3:$CZ$712,71,0)/VLOOKUP($A44,allsit!$A$3:$CZ$712,94,0)</f>
        <v>-0.48223370652864067</v>
      </c>
      <c r="H44" s="26">
        <f>VLOOKUP($A44,'5on5'!$A$3:$CZ$712,94,0)/VLOOKUP($A44,'5on5'!$A$3:$CZ$712,5,0)</f>
        <v>16.425692307692309</v>
      </c>
      <c r="I44" s="26">
        <f>IF( ISERROR(VLOOKUP($A44,pp!$A$3:$CZ$712,94,0)),0,  VLOOKUP($A44,pp!$A$3:$CZ$712,94,0)/VLOOKUP($A44,pp!$A$3:$CZ$712,5,0))</f>
        <v>0.17892307692307693</v>
      </c>
      <c r="J44" s="26">
        <f>IF( ISERROR(VLOOKUP($A44,pk!$A$3:$CZ$712,94,0)),0,  VLOOKUP($A44,pk!$A$3:$CZ$712,94,0)/VLOOKUP($A44,pk!$A$3:$CZ$712,5,0))</f>
        <v>1.7301562500000001</v>
      </c>
      <c r="K44" s="26">
        <f>VLOOKUP($A44,allsit!$A$3:$CZ$712,98,0)</f>
        <v>17.45</v>
      </c>
      <c r="L44" s="28">
        <f>60*VLOOKUP($A44,'5on5'!$A$3:$CZ$712,90,0)/VLOOKUP($A44,'5on5'!$A$3:$CZ$712,94,0)</f>
        <v>0.89915423304953768</v>
      </c>
      <c r="M44" s="28">
        <f>60*VLOOKUP($A44,'5on5'!$A$3:$CZ$712,89,0)/VLOOKUP($A44,'5on5'!$A$3:$CZ$712,94,0)</f>
        <v>2.1916884430582484</v>
      </c>
      <c r="N44" s="28">
        <f t="shared" si="0"/>
        <v>-1.2925342100087107</v>
      </c>
      <c r="O44" s="28">
        <f>VLOOKUP($A44,'5on5'!$A$3:$CZ$712,37,0)</f>
        <v>60.58</v>
      </c>
      <c r="P44" s="28">
        <f>VLOOKUP($A44,'5on5'!$A$3:$CZ$712,38,0)</f>
        <v>52.77</v>
      </c>
      <c r="Q44" s="4">
        <f t="shared" si="1"/>
        <v>7.8099999999999952</v>
      </c>
      <c r="R44" s="28">
        <f>O44-VLOOKUP($A44,'5on5'!$A$3:$CZ$712,101,0)</f>
        <v>1.759999999999998</v>
      </c>
      <c r="S44" s="28">
        <f>P44-VLOOKUP($A44,'5on5'!$A$3:$CZ$712,102,0)</f>
        <v>-2.0899999999999963</v>
      </c>
      <c r="T44" s="3">
        <f>60*VLOOKUP($A44,'5on5'!$A$3:$CZ$712,64,0)/VLOOKUP($A44,'5on5'!$A$3:$CZ$712,94,0)</f>
        <v>4.6643625839444773</v>
      </c>
      <c r="U44" s="1">
        <f>IF( VLOOKUP($A44,'5on5'!$A$3:$CZ$712,64,0)&lt;40,"",  VLOOKUP($A44,'5on5'!$A$3:$CZ$712,19,0))</f>
        <v>0</v>
      </c>
      <c r="V44">
        <f>VLOOKUP($A44,'5on5'!$A$3:$CZ$712,14,0)</f>
        <v>0.56000000000000005</v>
      </c>
      <c r="W44" s="1">
        <f>IF(ISERROR(VLOOKUP($A44,pp!$A$3:$CZ$712,64,0)),"",60*VLOOKUP($A44,pp!$A$3:$CZ$712,64,0)/VLOOKUP($A44,pp!$A$3:$CZ$712,94,0))</f>
        <v>0</v>
      </c>
      <c r="X44" s="1" t="str">
        <f>IF(W44="","",IF(VLOOKUP($A44,pp!$A$3:$CZ$712,64,0)&lt;20,"",  VLOOKUP($A44,pp!$A$3:$CZ$712,19,0)))</f>
        <v/>
      </c>
      <c r="Y44" s="1">
        <f>IF(ISERROR( VLOOKUP($A44,pp!$A$3:$CZ$712,14,0)  ),"",VLOOKUP($A44,pp!$A$3:$CZ$712,14,0))</f>
        <v>0</v>
      </c>
      <c r="Z44">
        <f>VLOOKUP($A44,'5on5'!$A$3:$CZ$712,41,0)/VLOOKUP($A44,'5on5'!$A$3:$CZ$712,94,0)</f>
        <v>6.649994848595539E-2</v>
      </c>
      <c r="AA44">
        <f>IF(ISERROR(VLOOKUP($A44,pk!$A$3:$CZ$712,41,0)),"",IF( VLOOKUP($A44,pk!$A$3:$CZ$712,94,0)&lt;75,"",VLOOKUP($A44,pk!$A$3:$CZ$712,41,0)/VLOOKUP($A44,pk!$A$3:$CZ$712,94,0)))</f>
        <v>0</v>
      </c>
      <c r="AB44">
        <f>(VLOOKUP($A44,allsit!$A$3:$CZ$712,84,0)+VLOOKUP($A44,allsit!$A$3:$CZ$712,85,0))    /VLOOKUP($A44,allsit!$A$3:$CZ$712,94,0)</f>
        <v>0.19851954252095708</v>
      </c>
      <c r="AC44">
        <f>VLOOKUP($A44,'5on5'!$A$3:$CZ$712,93,0)</f>
        <v>-0.06</v>
      </c>
    </row>
    <row r="45" spans="1:29">
      <c r="A45" t="s">
        <v>261</v>
      </c>
      <c r="B45" t="s">
        <v>262</v>
      </c>
      <c r="C45" t="s">
        <v>62</v>
      </c>
      <c r="D45" t="s">
        <v>81</v>
      </c>
      <c r="E45" s="25">
        <f>VLOOKUP($A45,allsit!$A$3:$CZ$712,10,0)</f>
        <v>2</v>
      </c>
      <c r="F45" s="25">
        <f>VLOOKUP($A45,allsit!$A$3:$CZ$712,11,0)</f>
        <v>29</v>
      </c>
      <c r="G45" s="4">
        <f>60*VLOOKUP($A45,allsit!$A$3:$CZ$712,71,0)/VLOOKUP($A45,allsit!$A$3:$CZ$712,94,0)</f>
        <v>0.14533211415837566</v>
      </c>
      <c r="H45" s="26">
        <f>VLOOKUP($A45,'5on5'!$A$3:$CZ$712,94,0)/VLOOKUP($A45,'5on5'!$A$3:$CZ$712,5,0)</f>
        <v>15.9785</v>
      </c>
      <c r="I45" s="26">
        <f>IF( ISERROR(VLOOKUP($A45,pp!$A$3:$CZ$712,94,0)),0,  VLOOKUP($A45,pp!$A$3:$CZ$712,94,0)/VLOOKUP($A45,pp!$A$3:$CZ$712,5,0))</f>
        <v>1.2035</v>
      </c>
      <c r="J45" s="26">
        <f>IF( ISERROR(VLOOKUP($A45,pk!$A$3:$CZ$712,94,0)),0,  VLOOKUP($A45,pk!$A$3:$CZ$712,94,0)/VLOOKUP($A45,pk!$A$3:$CZ$712,5,0))</f>
        <v>2.2079999999999997</v>
      </c>
      <c r="K45" s="26">
        <f>VLOOKUP($A45,allsit!$A$3:$CZ$712,98,0)</f>
        <v>17.52</v>
      </c>
      <c r="L45" s="28">
        <f>60*VLOOKUP($A45,'5on5'!$A$3:$CZ$712,90,0)/VLOOKUP($A45,'5on5'!$A$3:$CZ$712,94,0)</f>
        <v>0.56325687642769973</v>
      </c>
      <c r="M45" s="28">
        <f>60*VLOOKUP($A45,'5on5'!$A$3:$CZ$712,89,0)/VLOOKUP($A45,'5on5'!$A$3:$CZ$712,94,0)</f>
        <v>1.6897706292830992</v>
      </c>
      <c r="N45" s="28">
        <f t="shared" si="0"/>
        <v>-1.1265137528553995</v>
      </c>
      <c r="O45" s="28">
        <f>VLOOKUP($A45,'5on5'!$A$3:$CZ$712,37,0)</f>
        <v>52.81</v>
      </c>
      <c r="P45" s="28">
        <f>VLOOKUP($A45,'5on5'!$A$3:$CZ$712,38,0)</f>
        <v>45.34</v>
      </c>
      <c r="Q45" s="4">
        <f t="shared" si="1"/>
        <v>7.4699999999999989</v>
      </c>
      <c r="R45" s="28">
        <f>O45-VLOOKUP($A45,'5on5'!$A$3:$CZ$712,101,0)</f>
        <v>0.28000000000000114</v>
      </c>
      <c r="S45" s="28">
        <f>P45-VLOOKUP($A45,'5on5'!$A$3:$CZ$712,102,0)</f>
        <v>-1.3299999999999983</v>
      </c>
      <c r="T45" s="3">
        <f>60*VLOOKUP($A45,'5on5'!$A$3:$CZ$712,64,0)/VLOOKUP($A45,'5on5'!$A$3:$CZ$712,94,0)</f>
        <v>3.285665112494915</v>
      </c>
      <c r="U45" s="1">
        <f>IF( VLOOKUP($A45,'5on5'!$A$3:$CZ$712,64,0)&lt;40,"",  VLOOKUP($A45,'5on5'!$A$3:$CZ$712,19,0))</f>
        <v>2.86</v>
      </c>
      <c r="V45">
        <f>VLOOKUP($A45,'5on5'!$A$3:$CZ$712,14,0)</f>
        <v>0.89</v>
      </c>
      <c r="W45" s="1">
        <f>IF(ISERROR(VLOOKUP($A45,pp!$A$3:$CZ$712,64,0)),"",60*VLOOKUP($A45,pp!$A$3:$CZ$712,64,0)/VLOOKUP($A45,pp!$A$3:$CZ$712,94,0))</f>
        <v>6.2318238471125884</v>
      </c>
      <c r="X45" s="1" t="str">
        <f>IF(W45="","",IF(VLOOKUP($A45,pp!$A$3:$CZ$712,64,0)&lt;20,"",  VLOOKUP($A45,pp!$A$3:$CZ$712,19,0)))</f>
        <v/>
      </c>
      <c r="Y45" s="1">
        <f>IF(ISERROR( VLOOKUP($A45,pp!$A$3:$CZ$712,14,0)  ),"",VLOOKUP($A45,pp!$A$3:$CZ$712,14,0))</f>
        <v>3.74</v>
      </c>
      <c r="Z45">
        <f>VLOOKUP($A45,'5on5'!$A$3:$CZ$712,41,0)/VLOOKUP($A45,'5on5'!$A$3:$CZ$712,94,0)</f>
        <v>3.5203554776731233E-2</v>
      </c>
      <c r="AA45">
        <f>IF(ISERROR(VLOOKUP($A45,pk!$A$3:$CZ$712,41,0)),"",IF( VLOOKUP($A45,pk!$A$3:$CZ$712,94,0)&lt;75,"",VLOOKUP($A45,pk!$A$3:$CZ$712,41,0)/VLOOKUP($A45,pk!$A$3:$CZ$712,94,0)))</f>
        <v>5.6612318840579719E-3</v>
      </c>
      <c r="AB45">
        <f>(VLOOKUP($A45,allsit!$A$3:$CZ$712,84,0)+VLOOKUP($A45,allsit!$A$3:$CZ$712,85,0))    /VLOOKUP($A45,allsit!$A$3:$CZ$712,94,0)</f>
        <v>0.10839353514312185</v>
      </c>
      <c r="AC45">
        <f>VLOOKUP($A45,'5on5'!$A$3:$CZ$712,93,0)</f>
        <v>-0.28000000000000003</v>
      </c>
    </row>
    <row r="46" spans="1:29">
      <c r="A46" t="s">
        <v>1008</v>
      </c>
      <c r="B46" t="s">
        <v>1009</v>
      </c>
      <c r="C46" t="s">
        <v>62</v>
      </c>
      <c r="D46" t="s">
        <v>230</v>
      </c>
      <c r="E46" s="25">
        <f>VLOOKUP($A46,allsit!$A$3:$CZ$712,10,0)</f>
        <v>10</v>
      </c>
      <c r="F46" s="25">
        <f>VLOOKUP($A46,allsit!$A$3:$CZ$712,11,0)</f>
        <v>22</v>
      </c>
      <c r="G46" s="4">
        <f>60*VLOOKUP($A46,allsit!$A$3:$CZ$712,71,0)/VLOOKUP($A46,allsit!$A$3:$CZ$712,94,0)</f>
        <v>-0.2581422363722411</v>
      </c>
      <c r="H46" s="26">
        <f>VLOOKUP($A46,'5on5'!$A$3:$CZ$712,94,0)/VLOOKUP($A46,'5on5'!$A$3:$CZ$712,5,0)</f>
        <v>17.125937499999999</v>
      </c>
      <c r="I46" s="26">
        <f>IF( ISERROR(VLOOKUP($A46,pp!$A$3:$CZ$712,94,0)),0,  VLOOKUP($A46,pp!$A$3:$CZ$712,94,0)/VLOOKUP($A46,pp!$A$3:$CZ$712,5,0))</f>
        <v>1.6074603174603175</v>
      </c>
      <c r="J46" s="26">
        <f>IF( ISERROR(VLOOKUP($A46,pk!$A$3:$CZ$712,94,0)),0,  VLOOKUP($A46,pk!$A$3:$CZ$712,94,0)/VLOOKUP($A46,pk!$A$3:$CZ$712,5,0))</f>
        <v>1.79171875</v>
      </c>
      <c r="K46" s="26">
        <f>VLOOKUP($A46,allsit!$A$3:$CZ$712,98,0)</f>
        <v>17.46</v>
      </c>
      <c r="L46" s="28">
        <f>60*VLOOKUP($A46,'5on5'!$A$3:$CZ$712,90,0)/VLOOKUP($A46,'5on5'!$A$3:$CZ$712,94,0)</f>
        <v>0.65689834498111421</v>
      </c>
      <c r="M46" s="28">
        <f>60*VLOOKUP($A46,'5on5'!$A$3:$CZ$712,89,0)/VLOOKUP($A46,'5on5'!$A$3:$CZ$712,94,0)</f>
        <v>1.6422458624527856</v>
      </c>
      <c r="N46" s="28">
        <f t="shared" si="0"/>
        <v>-0.98534751747167137</v>
      </c>
      <c r="O46" s="28">
        <f>VLOOKUP($A46,'5on5'!$A$3:$CZ$712,37,0)</f>
        <v>56.55</v>
      </c>
      <c r="P46" s="28">
        <f>VLOOKUP($A46,'5on5'!$A$3:$CZ$712,38,0)</f>
        <v>59.12</v>
      </c>
      <c r="Q46" s="4">
        <f t="shared" si="1"/>
        <v>-2.5700000000000003</v>
      </c>
      <c r="R46" s="28">
        <f>O46-VLOOKUP($A46,'5on5'!$A$3:$CZ$712,101,0)</f>
        <v>2.9199999999999946</v>
      </c>
      <c r="S46" s="28">
        <f>P46-VLOOKUP($A46,'5on5'!$A$3:$CZ$712,102,0)</f>
        <v>3.2399999999999949</v>
      </c>
      <c r="T46" s="3">
        <f>60*VLOOKUP($A46,'5on5'!$A$3:$CZ$712,64,0)/VLOOKUP($A46,'5on5'!$A$3:$CZ$712,94,0)</f>
        <v>5.1457037023520611</v>
      </c>
      <c r="U46" s="1">
        <f>IF( VLOOKUP($A46,'5on5'!$A$3:$CZ$712,64,0)&lt;40,"",  VLOOKUP($A46,'5on5'!$A$3:$CZ$712,19,0))</f>
        <v>8.51</v>
      </c>
      <c r="V46">
        <f>VLOOKUP($A46,'5on5'!$A$3:$CZ$712,14,0)</f>
        <v>0.77</v>
      </c>
      <c r="W46" s="1">
        <f>IF(ISERROR(VLOOKUP($A46,pp!$A$3:$CZ$712,64,0)),"",60*VLOOKUP($A46,pp!$A$3:$CZ$712,64,0)/VLOOKUP($A46,pp!$A$3:$CZ$712,94,0))</f>
        <v>7.7021822849807444</v>
      </c>
      <c r="X46" s="1" t="str">
        <f>IF(W46="","",IF(VLOOKUP($A46,pp!$A$3:$CZ$712,64,0)&lt;20,"",  VLOOKUP($A46,pp!$A$3:$CZ$712,19,0)))</f>
        <v/>
      </c>
      <c r="Y46" s="1">
        <f>IF(ISERROR( VLOOKUP($A46,pp!$A$3:$CZ$712,14,0)  ),"",VLOOKUP($A46,pp!$A$3:$CZ$712,14,0))</f>
        <v>4.1500000000000004</v>
      </c>
      <c r="Z46">
        <f>VLOOKUP($A46,'5on5'!$A$3:$CZ$712,41,0)/VLOOKUP($A46,'5on5'!$A$3:$CZ$712,94,0)</f>
        <v>4.0143787748845867E-2</v>
      </c>
      <c r="AA46">
        <f>IF(ISERROR(VLOOKUP($A46,pk!$A$3:$CZ$712,41,0)),"",IF( VLOOKUP($A46,pk!$A$3:$CZ$712,94,0)&lt;75,"",VLOOKUP($A46,pk!$A$3:$CZ$712,41,0)/VLOOKUP($A46,pk!$A$3:$CZ$712,94,0)))</f>
        <v>8.7206767245138223E-3</v>
      </c>
      <c r="AB46">
        <f>(VLOOKUP($A46,allsit!$A$3:$CZ$712,84,0)+VLOOKUP($A46,allsit!$A$3:$CZ$712,85,0))    /VLOOKUP($A46,allsit!$A$3:$CZ$712,94,0)</f>
        <v>0.18500193606677282</v>
      </c>
      <c r="AC46">
        <f>VLOOKUP($A46,'5on5'!$A$3:$CZ$712,93,0)</f>
        <v>-0.33</v>
      </c>
    </row>
    <row r="47" spans="1:29">
      <c r="A47" t="s">
        <v>152</v>
      </c>
      <c r="B47" t="s">
        <v>153</v>
      </c>
      <c r="C47" t="s">
        <v>62</v>
      </c>
      <c r="D47" t="s">
        <v>154</v>
      </c>
      <c r="E47" s="25">
        <f>VLOOKUP($A47,allsit!$A$3:$CZ$712,10,0)</f>
        <v>5</v>
      </c>
      <c r="F47" s="25">
        <f>VLOOKUP($A47,allsit!$A$3:$CZ$712,11,0)</f>
        <v>20</v>
      </c>
      <c r="G47" s="4">
        <f>60*VLOOKUP($A47,allsit!$A$3:$CZ$712,71,0)/VLOOKUP($A47,allsit!$A$3:$CZ$712,94,0)</f>
        <v>0.11661203177030022</v>
      </c>
      <c r="H47" s="26">
        <f>VLOOKUP($A47,'5on5'!$A$3:$CZ$712,94,0)/VLOOKUP($A47,'5on5'!$A$3:$CZ$712,5,0)</f>
        <v>15.23925925925926</v>
      </c>
      <c r="I47" s="26">
        <f>IF( ISERROR(VLOOKUP($A47,pp!$A$3:$CZ$712,94,0)),0,  VLOOKUP($A47,pp!$A$3:$CZ$712,94,0)/VLOOKUP($A47,pp!$A$3:$CZ$712,5,0))</f>
        <v>1.5402499999999999</v>
      </c>
      <c r="J47" s="26">
        <f>IF( ISERROR(VLOOKUP($A47,pk!$A$3:$CZ$712,94,0)),0,  VLOOKUP($A47,pk!$A$3:$CZ$712,94,0)/VLOOKUP($A47,pk!$A$3:$CZ$712,5,0))</f>
        <v>1.6564197530864195</v>
      </c>
      <c r="K47" s="26">
        <f>VLOOKUP($A47,allsit!$A$3:$CZ$712,98,0)</f>
        <v>17.260000000000002</v>
      </c>
      <c r="L47" s="28">
        <f>60*VLOOKUP($A47,'5on5'!$A$3:$CZ$712,90,0)/VLOOKUP($A47,'5on5'!$A$3:$CZ$712,94,0)</f>
        <v>1.4582219413794779</v>
      </c>
      <c r="M47" s="28">
        <f>60*VLOOKUP($A47,'5on5'!$A$3:$CZ$712,89,0)/VLOOKUP($A47,'5on5'!$A$3:$CZ$712,94,0)</f>
        <v>1.9442959218393037</v>
      </c>
      <c r="N47" s="28">
        <f t="shared" si="0"/>
        <v>-0.48607398045982575</v>
      </c>
      <c r="O47" s="28">
        <f>VLOOKUP($A47,'5on5'!$A$3:$CZ$712,37,0)</f>
        <v>62.17</v>
      </c>
      <c r="P47" s="28">
        <f>VLOOKUP($A47,'5on5'!$A$3:$CZ$712,38,0)</f>
        <v>51.38</v>
      </c>
      <c r="Q47" s="4">
        <f t="shared" si="1"/>
        <v>10.79</v>
      </c>
      <c r="R47" s="28">
        <f>O47-VLOOKUP($A47,'5on5'!$A$3:$CZ$712,101,0)</f>
        <v>2.9600000000000009</v>
      </c>
      <c r="S47" s="28">
        <f>P47-VLOOKUP($A47,'5on5'!$A$3:$CZ$712,102,0)</f>
        <v>-5</v>
      </c>
      <c r="T47" s="3">
        <f>60*VLOOKUP($A47,'5on5'!$A$3:$CZ$712,64,0)/VLOOKUP($A47,'5on5'!$A$3:$CZ$712,94,0)</f>
        <v>3.8885918436786073</v>
      </c>
      <c r="U47" s="1">
        <f>IF( VLOOKUP($A47,'5on5'!$A$3:$CZ$712,64,0)&lt;40,"",  VLOOKUP($A47,'5on5'!$A$3:$CZ$712,19,0))</f>
        <v>3.75</v>
      </c>
      <c r="V47">
        <f>VLOOKUP($A47,'5on5'!$A$3:$CZ$712,14,0)</f>
        <v>0.78</v>
      </c>
      <c r="W47" s="1">
        <f>IF(ISERROR(VLOOKUP($A47,pp!$A$3:$CZ$712,64,0)),"",60*VLOOKUP($A47,pp!$A$3:$CZ$712,64,0)/VLOOKUP($A47,pp!$A$3:$CZ$712,94,0))</f>
        <v>9.251744846615809</v>
      </c>
      <c r="X47" s="1" t="str">
        <f>IF(W47="","",IF(VLOOKUP($A47,pp!$A$3:$CZ$712,64,0)&lt;20,"",  VLOOKUP($A47,pp!$A$3:$CZ$712,19,0)))</f>
        <v/>
      </c>
      <c r="Y47" s="1">
        <f>IF(ISERROR( VLOOKUP($A47,pp!$A$3:$CZ$712,14,0)  ),"",VLOOKUP($A47,pp!$A$3:$CZ$712,14,0))</f>
        <v>1.46</v>
      </c>
      <c r="Z47">
        <f>VLOOKUP($A47,'5on5'!$A$3:$CZ$712,41,0)/VLOOKUP($A47,'5on5'!$A$3:$CZ$712,94,0)</f>
        <v>5.5898507752879981E-2</v>
      </c>
      <c r="AA47">
        <f>IF(ISERROR(VLOOKUP($A47,pk!$A$3:$CZ$712,41,0)),"",IF( VLOOKUP($A47,pk!$A$3:$CZ$712,94,0)&lt;75,"",VLOOKUP($A47,pk!$A$3:$CZ$712,41,0)/VLOOKUP($A47,pk!$A$3:$CZ$712,94,0)))</f>
        <v>2.9812923902511741E-2</v>
      </c>
      <c r="AB47">
        <f>(VLOOKUP($A47,allsit!$A$3:$CZ$712,84,0)+VLOOKUP($A47,allsit!$A$3:$CZ$712,85,0))    /VLOOKUP($A47,allsit!$A$3:$CZ$712,94,0)</f>
        <v>0.15613055364801307</v>
      </c>
      <c r="AC47">
        <f>VLOOKUP($A47,'5on5'!$A$3:$CZ$712,93,0)</f>
        <v>-0.68</v>
      </c>
    </row>
    <row r="48" spans="1:29">
      <c r="A48" t="s">
        <v>459</v>
      </c>
      <c r="B48" t="s">
        <v>460</v>
      </c>
      <c r="C48" t="s">
        <v>62</v>
      </c>
      <c r="D48" t="s">
        <v>461</v>
      </c>
      <c r="E48" s="25">
        <f>VLOOKUP($A48,allsit!$A$3:$CZ$712,10,0)</f>
        <v>3</v>
      </c>
      <c r="F48" s="25">
        <f>VLOOKUP($A48,allsit!$A$3:$CZ$712,11,0)</f>
        <v>20</v>
      </c>
      <c r="G48" s="4">
        <f>60*VLOOKUP($A48,allsit!$A$3:$CZ$712,71,0)/VLOOKUP($A48,allsit!$A$3:$CZ$712,94,0)</f>
        <v>0.38363171355498721</v>
      </c>
      <c r="H48" s="26">
        <f>VLOOKUP($A48,'5on5'!$A$3:$CZ$712,94,0)/VLOOKUP($A48,'5on5'!$A$3:$CZ$712,5,0)</f>
        <v>14.889200000000001</v>
      </c>
      <c r="I48" s="26">
        <f>IF( ISERROR(VLOOKUP($A48,pp!$A$3:$CZ$712,94,0)),0,  VLOOKUP($A48,pp!$A$3:$CZ$712,94,0)/VLOOKUP($A48,pp!$A$3:$CZ$712,5,0))</f>
        <v>0.44208333333333333</v>
      </c>
      <c r="J48" s="26">
        <f>IF( ISERROR(VLOOKUP($A48,pk!$A$3:$CZ$712,94,0)),0,  VLOOKUP($A48,pk!$A$3:$CZ$712,94,0)/VLOOKUP($A48,pk!$A$3:$CZ$712,5,0))</f>
        <v>0.70918918918918916</v>
      </c>
      <c r="K48" s="26">
        <f>VLOOKUP($A48,allsit!$A$3:$CZ$712,98,0)</f>
        <v>17.18</v>
      </c>
      <c r="L48" s="28">
        <f>60*VLOOKUP($A48,'5on5'!$A$3:$CZ$712,90,0)/VLOOKUP($A48,'5on5'!$A$3:$CZ$712,94,0)</f>
        <v>0.59103242618810947</v>
      </c>
      <c r="M48" s="28">
        <f>60*VLOOKUP($A48,'5on5'!$A$3:$CZ$712,89,0)/VLOOKUP($A48,'5on5'!$A$3:$CZ$712,94,0)</f>
        <v>1.5581763963141069</v>
      </c>
      <c r="N48" s="28">
        <f t="shared" si="0"/>
        <v>-0.9671439701259974</v>
      </c>
      <c r="O48" s="28">
        <f>VLOOKUP($A48,'5on5'!$A$3:$CZ$712,37,0)</f>
        <v>52.87</v>
      </c>
      <c r="P48" s="28">
        <f>VLOOKUP($A48,'5on5'!$A$3:$CZ$712,38,0)</f>
        <v>48.3</v>
      </c>
      <c r="Q48" s="4">
        <f t="shared" si="1"/>
        <v>4.57</v>
      </c>
      <c r="R48" s="28">
        <f>O48-VLOOKUP($A48,'5on5'!$A$3:$CZ$712,101,0)</f>
        <v>-0.76000000000000512</v>
      </c>
      <c r="S48" s="28">
        <f>P48-VLOOKUP($A48,'5on5'!$A$3:$CZ$712,102,0)</f>
        <v>-4.2100000000000009</v>
      </c>
      <c r="T48" s="3">
        <f>60*VLOOKUP($A48,'5on5'!$A$3:$CZ$712,64,0)/VLOOKUP($A48,'5on5'!$A$3:$CZ$712,94,0)</f>
        <v>4.835719850629987</v>
      </c>
      <c r="U48" s="1">
        <f>IF( VLOOKUP($A48,'5on5'!$A$3:$CZ$712,64,0)&lt;40,"",  VLOOKUP($A48,'5on5'!$A$3:$CZ$712,19,0))</f>
        <v>2.2200000000000002</v>
      </c>
      <c r="V48">
        <f>VLOOKUP($A48,'5on5'!$A$3:$CZ$712,14,0)</f>
        <v>0.81</v>
      </c>
      <c r="W48" s="1">
        <f>IF(ISERROR(VLOOKUP($A48,pp!$A$3:$CZ$712,64,0)),"",60*VLOOKUP($A48,pp!$A$3:$CZ$712,64,0)/VLOOKUP($A48,pp!$A$3:$CZ$712,94,0))</f>
        <v>7.5400565504241284</v>
      </c>
      <c r="X48" s="1" t="str">
        <f>IF(W48="","",IF(VLOOKUP($A48,pp!$A$3:$CZ$712,64,0)&lt;20,"",  VLOOKUP($A48,pp!$A$3:$CZ$712,19,0)))</f>
        <v/>
      </c>
      <c r="Y48" s="1">
        <f>IF(ISERROR( VLOOKUP($A48,pp!$A$3:$CZ$712,14,0)  ),"",VLOOKUP($A48,pp!$A$3:$CZ$712,14,0))</f>
        <v>1.88</v>
      </c>
      <c r="Z48">
        <f>VLOOKUP($A48,'5on5'!$A$3:$CZ$712,41,0)/VLOOKUP($A48,'5on5'!$A$3:$CZ$712,94,0)</f>
        <v>5.8207738942768358E-2</v>
      </c>
      <c r="AA48" t="str">
        <f>IF(ISERROR(VLOOKUP($A48,pk!$A$3:$CZ$712,41,0)),"",IF( VLOOKUP($A48,pk!$A$3:$CZ$712,94,0)&lt;75,"",VLOOKUP($A48,pk!$A$3:$CZ$712,41,0)/VLOOKUP($A48,pk!$A$3:$CZ$712,94,0)))</f>
        <v/>
      </c>
      <c r="AB48">
        <f>(VLOOKUP($A48,allsit!$A$3:$CZ$712,84,0)+VLOOKUP($A48,allsit!$A$3:$CZ$712,85,0))    /VLOOKUP($A48,allsit!$A$3:$CZ$712,94,0)</f>
        <v>0.31409846547314579</v>
      </c>
      <c r="AC48">
        <f>VLOOKUP($A48,'5on5'!$A$3:$CZ$712,93,0)</f>
        <v>-0.7</v>
      </c>
    </row>
    <row r="49" spans="1:29">
      <c r="A49" t="s">
        <v>1110</v>
      </c>
      <c r="B49" t="s">
        <v>1111</v>
      </c>
      <c r="C49" t="s">
        <v>62</v>
      </c>
      <c r="D49" t="s">
        <v>1056</v>
      </c>
      <c r="E49" s="25">
        <f>VLOOKUP($A49,allsit!$A$3:$CZ$712,10,0)</f>
        <v>2</v>
      </c>
      <c r="F49" s="25">
        <f>VLOOKUP($A49,allsit!$A$3:$CZ$712,11,0)</f>
        <v>2</v>
      </c>
      <c r="G49" s="4">
        <f>60*VLOOKUP($A49,allsit!$A$3:$CZ$712,71,0)/VLOOKUP($A49,allsit!$A$3:$CZ$712,94,0)</f>
        <v>0</v>
      </c>
      <c r="H49" s="26">
        <f>VLOOKUP($A49,'5on5'!$A$3:$CZ$712,94,0)/VLOOKUP($A49,'5on5'!$A$3:$CZ$712,5,0)</f>
        <v>10.744464285714287</v>
      </c>
      <c r="I49" s="26">
        <f>IF( ISERROR(VLOOKUP($A49,pp!$A$3:$CZ$712,94,0)),0,  VLOOKUP($A49,pp!$A$3:$CZ$712,94,0)/VLOOKUP($A49,pp!$A$3:$CZ$712,5,0))</f>
        <v>0.92999999999999994</v>
      </c>
      <c r="J49" s="26">
        <f>IF( ISERROR(VLOOKUP($A49,pk!$A$3:$CZ$712,94,0)),0,  VLOOKUP($A49,pk!$A$3:$CZ$712,94,0)/VLOOKUP($A49,pk!$A$3:$CZ$712,5,0))</f>
        <v>0</v>
      </c>
      <c r="K49" s="26">
        <f>VLOOKUP($A49,allsit!$A$3:$CZ$712,98,0)</f>
        <v>16.57</v>
      </c>
      <c r="L49" s="28">
        <f>60*VLOOKUP($A49,'5on5'!$A$3:$CZ$712,90,0)/VLOOKUP($A49,'5on5'!$A$3:$CZ$712,94,0)</f>
        <v>1.1966294935930462</v>
      </c>
      <c r="M49" s="28">
        <f>60*VLOOKUP($A49,'5on5'!$A$3:$CZ$712,89,0)/VLOOKUP($A49,'5on5'!$A$3:$CZ$712,94,0)</f>
        <v>1.3960677425252206</v>
      </c>
      <c r="N49" s="28">
        <f t="shared" si="0"/>
        <v>-0.19943824893217443</v>
      </c>
      <c r="O49" s="28">
        <f>VLOOKUP($A49,'5on5'!$A$3:$CZ$712,37,0)</f>
        <v>48.56</v>
      </c>
      <c r="P49" s="28">
        <f>VLOOKUP($A49,'5on5'!$A$3:$CZ$712,38,0)</f>
        <v>57.04</v>
      </c>
      <c r="Q49" s="4">
        <f t="shared" si="1"/>
        <v>-8.4799999999999969</v>
      </c>
      <c r="R49" s="28">
        <f>O49-VLOOKUP($A49,'5on5'!$A$3:$CZ$712,101,0)</f>
        <v>-0.98999999999999488</v>
      </c>
      <c r="S49" s="28">
        <f>P49-VLOOKUP($A49,'5on5'!$A$3:$CZ$712,102,0)</f>
        <v>-3.0600000000000023</v>
      </c>
      <c r="T49" s="3">
        <f>60*VLOOKUP($A49,'5on5'!$A$3:$CZ$712,64,0)/VLOOKUP($A49,'5on5'!$A$3:$CZ$712,94,0)</f>
        <v>3.8890458541773998</v>
      </c>
      <c r="U49" s="1" t="str">
        <f>IF( VLOOKUP($A49,'5on5'!$A$3:$CZ$712,64,0)&lt;40,"",  VLOOKUP($A49,'5on5'!$A$3:$CZ$712,19,0))</f>
        <v/>
      </c>
      <c r="V49">
        <f>VLOOKUP($A49,'5on5'!$A$3:$CZ$712,14,0)</f>
        <v>0.2</v>
      </c>
      <c r="W49" s="1">
        <f>IF(ISERROR(VLOOKUP($A49,pp!$A$3:$CZ$712,64,0)),"",60*VLOOKUP($A49,pp!$A$3:$CZ$712,64,0)/VLOOKUP($A49,pp!$A$3:$CZ$712,94,0))</f>
        <v>14.07624633431085</v>
      </c>
      <c r="X49" s="1" t="str">
        <f>IF(W49="","",IF(VLOOKUP($A49,pp!$A$3:$CZ$712,64,0)&lt;20,"",  VLOOKUP($A49,pp!$A$3:$CZ$712,19,0)))</f>
        <v/>
      </c>
      <c r="Y49" s="1">
        <f>IF(ISERROR( VLOOKUP($A49,pp!$A$3:$CZ$712,14,0)  ),"",VLOOKUP($A49,pp!$A$3:$CZ$712,14,0))</f>
        <v>0</v>
      </c>
      <c r="Z49">
        <f>VLOOKUP($A49,'5on5'!$A$3:$CZ$712,41,0)/VLOOKUP($A49,'5on5'!$A$3:$CZ$712,94,0)</f>
        <v>5.8169489271884187E-2</v>
      </c>
      <c r="AA49" t="str">
        <f>IF(ISERROR(VLOOKUP($A49,pk!$A$3:$CZ$712,41,0)),"",IF( VLOOKUP($A49,pk!$A$3:$CZ$712,94,0)&lt;75,"",VLOOKUP($A49,pk!$A$3:$CZ$712,41,0)/VLOOKUP($A49,pk!$A$3:$CZ$712,94,0)))</f>
        <v/>
      </c>
      <c r="AB49">
        <f>(VLOOKUP($A49,allsit!$A$3:$CZ$712,84,0)+VLOOKUP($A49,allsit!$A$3:$CZ$712,85,0))    /VLOOKUP($A49,allsit!$A$3:$CZ$712,94,0)</f>
        <v>7.9668099690346633E-2</v>
      </c>
      <c r="AC49">
        <f>VLOOKUP($A49,'5on5'!$A$3:$CZ$712,93,0)</f>
        <v>0.1</v>
      </c>
    </row>
    <row r="50" spans="1:29">
      <c r="A50" t="s">
        <v>452</v>
      </c>
      <c r="B50" t="s">
        <v>453</v>
      </c>
      <c r="C50" t="s">
        <v>62</v>
      </c>
      <c r="D50" t="s">
        <v>454</v>
      </c>
      <c r="E50" s="25">
        <f>VLOOKUP($A50,allsit!$A$3:$CZ$712,10,0)</f>
        <v>2</v>
      </c>
      <c r="F50" s="25">
        <f>VLOOKUP($A50,allsit!$A$3:$CZ$712,11,0)</f>
        <v>8</v>
      </c>
      <c r="G50" s="4">
        <f>60*VLOOKUP($A50,allsit!$A$3:$CZ$712,71,0)/VLOOKUP($A50,allsit!$A$3:$CZ$712,94,0)</f>
        <v>-1.194958047978208</v>
      </c>
      <c r="H50" s="26">
        <f>VLOOKUP($A50,'5on5'!$A$3:$CZ$712,94,0)/VLOOKUP($A50,'5on5'!$A$3:$CZ$712,5,0)</f>
        <v>17.198249999999998</v>
      </c>
      <c r="I50" s="26">
        <f>IF( ISERROR(VLOOKUP($A50,pp!$A$3:$CZ$712,94,0)),0,  VLOOKUP($A50,pp!$A$3:$CZ$712,94,0)/VLOOKUP($A50,pp!$A$3:$CZ$712,5,0))</f>
        <v>0.10887500000000001</v>
      </c>
      <c r="J50" s="26">
        <f>IF( ISERROR(VLOOKUP($A50,pk!$A$3:$CZ$712,94,0)),0,  VLOOKUP($A50,pk!$A$3:$CZ$712,94,0)/VLOOKUP($A50,pk!$A$3:$CZ$712,5,0))</f>
        <v>1.4022368421052631</v>
      </c>
      <c r="K50" s="26">
        <f>VLOOKUP($A50,allsit!$A$3:$CZ$712,98,0)</f>
        <v>17.420000000000002</v>
      </c>
      <c r="L50" s="28">
        <f>60*VLOOKUP($A50,'5on5'!$A$3:$CZ$712,90,0)/VLOOKUP($A50,'5on5'!$A$3:$CZ$712,94,0)</f>
        <v>0.61052723387553975</v>
      </c>
      <c r="M50" s="28">
        <f>60*VLOOKUP($A50,'5on5'!$A$3:$CZ$712,89,0)/VLOOKUP($A50,'5on5'!$A$3:$CZ$712,94,0)</f>
        <v>1.8751907897605862</v>
      </c>
      <c r="N50" s="28">
        <f t="shared" si="0"/>
        <v>-1.2646635558850465</v>
      </c>
      <c r="O50" s="28">
        <f>VLOOKUP($A50,'5on5'!$A$3:$CZ$712,37,0)</f>
        <v>60.4</v>
      </c>
      <c r="P50" s="28">
        <f>VLOOKUP($A50,'5on5'!$A$3:$CZ$712,38,0)</f>
        <v>56.6</v>
      </c>
      <c r="Q50" s="4">
        <f t="shared" si="1"/>
        <v>3.7999999999999972</v>
      </c>
      <c r="R50" s="28">
        <f>O50-VLOOKUP($A50,'5on5'!$A$3:$CZ$712,101,0)</f>
        <v>1.9299999999999997</v>
      </c>
      <c r="S50" s="28">
        <f>P50-VLOOKUP($A50,'5on5'!$A$3:$CZ$712,102,0)</f>
        <v>1.25</v>
      </c>
      <c r="T50" s="3">
        <f>60*VLOOKUP($A50,'5on5'!$A$3:$CZ$712,64,0)/VLOOKUP($A50,'5on5'!$A$3:$CZ$712,94,0)</f>
        <v>3.5759452269853038</v>
      </c>
      <c r="U50" s="1">
        <f>IF( VLOOKUP($A50,'5on5'!$A$3:$CZ$712,64,0)&lt;40,"",  VLOOKUP($A50,'5on5'!$A$3:$CZ$712,19,0))</f>
        <v>1.22</v>
      </c>
      <c r="V50">
        <f>VLOOKUP($A50,'5on5'!$A$3:$CZ$712,14,0)</f>
        <v>0.22</v>
      </c>
      <c r="W50" s="1">
        <f>IF(ISERROR(VLOOKUP($A50,pp!$A$3:$CZ$712,64,0)),"",60*VLOOKUP($A50,pp!$A$3:$CZ$712,64,0)/VLOOKUP($A50,pp!$A$3:$CZ$712,94,0))</f>
        <v>0</v>
      </c>
      <c r="X50" s="1" t="str">
        <f>IF(W50="","",IF(VLOOKUP($A50,pp!$A$3:$CZ$712,64,0)&lt;20,"",  VLOOKUP($A50,pp!$A$3:$CZ$712,19,0)))</f>
        <v/>
      </c>
      <c r="Y50" s="1">
        <f>IF(ISERROR( VLOOKUP($A50,pp!$A$3:$CZ$712,14,0)  ),"",VLOOKUP($A50,pp!$A$3:$CZ$712,14,0))</f>
        <v>0</v>
      </c>
      <c r="Z50">
        <f>VLOOKUP($A50,'5on5'!$A$3:$CZ$712,41,0)/VLOOKUP($A50,'5on5'!$A$3:$CZ$712,94,0)</f>
        <v>7.7769540505574705E-2</v>
      </c>
      <c r="AA50">
        <f>IF(ISERROR(VLOOKUP($A50,pk!$A$3:$CZ$712,41,0)),"",IF( VLOOKUP($A50,pk!$A$3:$CZ$712,94,0)&lt;75,"",VLOOKUP($A50,pk!$A$3:$CZ$712,41,0)/VLOOKUP($A50,pk!$A$3:$CZ$712,94,0)))</f>
        <v>1.876700760063808E-2</v>
      </c>
      <c r="AB50">
        <f>(VLOOKUP($A50,allsit!$A$3:$CZ$712,84,0)+VLOOKUP($A50,allsit!$A$3:$CZ$712,85,0))    /VLOOKUP($A50,allsit!$A$3:$CZ$712,94,0)</f>
        <v>0.19723232297274726</v>
      </c>
      <c r="AC50">
        <f>VLOOKUP($A50,'5on5'!$A$3:$CZ$712,93,0)</f>
        <v>-0.17</v>
      </c>
    </row>
    <row r="51" spans="1:29">
      <c r="A51" t="s">
        <v>60</v>
      </c>
      <c r="B51" t="s">
        <v>61</v>
      </c>
      <c r="C51" t="s">
        <v>62</v>
      </c>
      <c r="D51" t="s">
        <v>63</v>
      </c>
      <c r="E51" s="25">
        <f>VLOOKUP($A51,allsit!$A$3:$CZ$712,10,0)</f>
        <v>7</v>
      </c>
      <c r="F51" s="25">
        <f>VLOOKUP($A51,allsit!$A$3:$CZ$712,11,0)</f>
        <v>39</v>
      </c>
      <c r="G51" s="4">
        <f>60*VLOOKUP($A51,allsit!$A$3:$CZ$712,71,0)/VLOOKUP($A51,allsit!$A$3:$CZ$712,94,0)</f>
        <v>0.33058411670466969</v>
      </c>
      <c r="H51" s="26">
        <f>VLOOKUP($A51,'5on5'!$A$3:$CZ$712,94,0)/VLOOKUP($A51,'5on5'!$A$3:$CZ$712,5,0)</f>
        <v>21.15707317073171</v>
      </c>
      <c r="I51" s="26">
        <f>IF( ISERROR(VLOOKUP($A51,pp!$A$3:$CZ$712,94,0)),0,  VLOOKUP($A51,pp!$A$3:$CZ$712,94,0)/VLOOKUP($A51,pp!$A$3:$CZ$712,5,0))</f>
        <v>3.4101249999999999</v>
      </c>
      <c r="J51" s="26">
        <f>IF( ISERROR(VLOOKUP($A51,pk!$A$3:$CZ$712,94,0)),0,  VLOOKUP($A51,pk!$A$3:$CZ$712,94,0)/VLOOKUP($A51,pk!$A$3:$CZ$712,5,0))</f>
        <v>2.6645679012345682</v>
      </c>
      <c r="K51" s="26">
        <f>VLOOKUP($A51,allsit!$A$3:$CZ$712,98,0)</f>
        <v>17.55</v>
      </c>
      <c r="L51" s="28">
        <f>60*VLOOKUP($A51,'5on5'!$A$3:$CZ$712,90,0)/VLOOKUP($A51,'5on5'!$A$3:$CZ$712,94,0)</f>
        <v>0.20750714746841278</v>
      </c>
      <c r="M51" s="28">
        <f>60*VLOOKUP($A51,'5on5'!$A$3:$CZ$712,89,0)/VLOOKUP($A51,'5on5'!$A$3:$CZ$712,94,0)</f>
        <v>1.7638107534815086</v>
      </c>
      <c r="N51" s="28">
        <f t="shared" si="0"/>
        <v>-1.5563036060130959</v>
      </c>
      <c r="O51" s="28">
        <f>VLOOKUP($A51,'5on5'!$A$3:$CZ$712,37,0)</f>
        <v>61.8</v>
      </c>
      <c r="P51" s="28">
        <f>VLOOKUP($A51,'5on5'!$A$3:$CZ$712,38,0)</f>
        <v>47.73</v>
      </c>
      <c r="Q51" s="4">
        <f t="shared" si="1"/>
        <v>14.07</v>
      </c>
      <c r="R51" s="28">
        <f>O51-VLOOKUP($A51,'5on5'!$A$3:$CZ$712,101,0)</f>
        <v>2.529999999999994</v>
      </c>
      <c r="S51" s="28">
        <f>P51-VLOOKUP($A51,'5on5'!$A$3:$CZ$712,102,0)</f>
        <v>-1.230000000000004</v>
      </c>
      <c r="T51" s="3">
        <f>60*VLOOKUP($A51,'5on5'!$A$3:$CZ$712,64,0)/VLOOKUP($A51,'5on5'!$A$3:$CZ$712,94,0)</f>
        <v>5.0147560638199753</v>
      </c>
      <c r="U51" s="1">
        <f>IF( VLOOKUP($A51,'5on5'!$A$3:$CZ$712,64,0)&lt;40,"",  VLOOKUP($A51,'5on5'!$A$3:$CZ$712,19,0))</f>
        <v>4.1399999999999997</v>
      </c>
      <c r="V51">
        <f>VLOOKUP($A51,'5on5'!$A$3:$CZ$712,14,0)</f>
        <v>0.73</v>
      </c>
      <c r="W51" s="1">
        <f>IF(ISERROR(VLOOKUP($A51,pp!$A$3:$CZ$712,64,0)),"",60*VLOOKUP($A51,pp!$A$3:$CZ$712,64,0)/VLOOKUP($A51,pp!$A$3:$CZ$712,94,0))</f>
        <v>12.756130640372421</v>
      </c>
      <c r="X51" s="1">
        <f>IF(W51="","",IF(VLOOKUP($A51,pp!$A$3:$CZ$712,64,0)&lt;20,"",  VLOOKUP($A51,pp!$A$3:$CZ$712,19,0)))</f>
        <v>1.72</v>
      </c>
      <c r="Y51" s="1">
        <f>IF(ISERROR( VLOOKUP($A51,pp!$A$3:$CZ$712,14,0)  ),"",VLOOKUP($A51,pp!$A$3:$CZ$712,14,0))</f>
        <v>3.52</v>
      </c>
      <c r="Z51">
        <f>VLOOKUP($A51,'5on5'!$A$3:$CZ$712,41,0)/VLOOKUP($A51,'5on5'!$A$3:$CZ$712,94,0)</f>
        <v>6.8016231670201974E-2</v>
      </c>
      <c r="AA51">
        <f>IF(ISERROR(VLOOKUP($A51,pk!$A$3:$CZ$712,41,0)),"",IF( VLOOKUP($A51,pk!$A$3:$CZ$712,94,0)&lt;75,"",VLOOKUP($A51,pk!$A$3:$CZ$712,41,0)/VLOOKUP($A51,pk!$A$3:$CZ$712,94,0)))</f>
        <v>0</v>
      </c>
      <c r="AB51">
        <f>(VLOOKUP($A51,allsit!$A$3:$CZ$712,84,0)+VLOOKUP($A51,allsit!$A$3:$CZ$712,85,0))    /VLOOKUP($A51,allsit!$A$3:$CZ$712,94,0)</f>
        <v>0.1263000856128097</v>
      </c>
      <c r="AC51">
        <f>VLOOKUP($A51,'5on5'!$A$3:$CZ$712,93,0)</f>
        <v>-0.45</v>
      </c>
    </row>
    <row r="52" spans="1:29">
      <c r="A52" t="s">
        <v>547</v>
      </c>
      <c r="B52" t="s">
        <v>548</v>
      </c>
      <c r="C52" t="s">
        <v>62</v>
      </c>
      <c r="D52" t="s">
        <v>204</v>
      </c>
      <c r="E52" s="25">
        <f>VLOOKUP($A52,allsit!$A$3:$CZ$712,10,0)</f>
        <v>8</v>
      </c>
      <c r="F52" s="25">
        <f>VLOOKUP($A52,allsit!$A$3:$CZ$712,11,0)</f>
        <v>8</v>
      </c>
      <c r="G52" s="4">
        <f>60*VLOOKUP($A52,allsit!$A$3:$CZ$712,71,0)/VLOOKUP($A52,allsit!$A$3:$CZ$712,94,0)</f>
        <v>1.5907964356937832</v>
      </c>
      <c r="H52" s="26">
        <f>VLOOKUP($A52,'5on5'!$A$3:$CZ$712,94,0)/VLOOKUP($A52,'5on5'!$A$3:$CZ$712,5,0)</f>
        <v>12.724655172413792</v>
      </c>
      <c r="I52" s="26">
        <f>IF( ISERROR(VLOOKUP($A52,pp!$A$3:$CZ$712,94,0)),0,  VLOOKUP($A52,pp!$A$3:$CZ$712,94,0)/VLOOKUP($A52,pp!$A$3:$CZ$712,5,0))</f>
        <v>1.5164285714285715</v>
      </c>
      <c r="J52" s="26">
        <f>IF( ISERROR(VLOOKUP($A52,pk!$A$3:$CZ$712,94,0)),0,  VLOOKUP($A52,pk!$A$3:$CZ$712,94,0)/VLOOKUP($A52,pk!$A$3:$CZ$712,5,0))</f>
        <v>0.27857142857142858</v>
      </c>
      <c r="K52" s="26">
        <f>VLOOKUP($A52,allsit!$A$3:$CZ$712,98,0)</f>
        <v>17.02</v>
      </c>
      <c r="L52" s="28">
        <f>60*VLOOKUP($A52,'5on5'!$A$3:$CZ$712,90,0)/VLOOKUP($A52,'5on5'!$A$3:$CZ$712,94,0)</f>
        <v>0.65038006585098174</v>
      </c>
      <c r="M52" s="28">
        <f>60*VLOOKUP($A52,'5on5'!$A$3:$CZ$712,89,0)/VLOOKUP($A52,'5on5'!$A$3:$CZ$712,94,0)</f>
        <v>1.951140197552945</v>
      </c>
      <c r="N52" s="28">
        <f t="shared" si="0"/>
        <v>-1.3007601317019633</v>
      </c>
      <c r="O52" s="28">
        <f>VLOOKUP($A52,'5on5'!$A$3:$CZ$712,37,0)</f>
        <v>55.53</v>
      </c>
      <c r="P52" s="28">
        <f>VLOOKUP($A52,'5on5'!$A$3:$CZ$712,38,0)</f>
        <v>50.49</v>
      </c>
      <c r="Q52" s="4">
        <f t="shared" si="1"/>
        <v>5.0399999999999991</v>
      </c>
      <c r="R52" s="28">
        <f>O52-VLOOKUP($A52,'5on5'!$A$3:$CZ$712,101,0)</f>
        <v>2.6899999999999977</v>
      </c>
      <c r="S52" s="28">
        <f>P52-VLOOKUP($A52,'5on5'!$A$3:$CZ$712,102,0)</f>
        <v>-1.9399999999999977</v>
      </c>
      <c r="T52" s="3">
        <f>60*VLOOKUP($A52,'5on5'!$A$3:$CZ$712,64,0)/VLOOKUP($A52,'5on5'!$A$3:$CZ$712,94,0)</f>
        <v>4.6339579691882449</v>
      </c>
      <c r="U52" s="1">
        <f>IF( VLOOKUP($A52,'5on5'!$A$3:$CZ$712,64,0)&lt;40,"",  VLOOKUP($A52,'5on5'!$A$3:$CZ$712,19,0))</f>
        <v>8.77</v>
      </c>
      <c r="V52">
        <f>VLOOKUP($A52,'5on5'!$A$3:$CZ$712,14,0)</f>
        <v>0.33</v>
      </c>
      <c r="W52" s="1">
        <f>IF(ISERROR(VLOOKUP($A52,pp!$A$3:$CZ$712,64,0)),"",60*VLOOKUP($A52,pp!$A$3:$CZ$712,64,0)/VLOOKUP($A52,pp!$A$3:$CZ$712,94,0))</f>
        <v>17.663683466792275</v>
      </c>
      <c r="X52" s="1">
        <f>IF(W52="","",IF(VLOOKUP($A52,pp!$A$3:$CZ$712,64,0)&lt;20,"",  VLOOKUP($A52,pp!$A$3:$CZ$712,19,0)))</f>
        <v>8</v>
      </c>
      <c r="Y52" s="1">
        <f>IF(ISERROR( VLOOKUP($A52,pp!$A$3:$CZ$712,14,0)  ),"",VLOOKUP($A52,pp!$A$3:$CZ$712,14,0))</f>
        <v>2.83</v>
      </c>
      <c r="Z52">
        <f>VLOOKUP($A52,'5on5'!$A$3:$CZ$712,41,0)/VLOOKUP($A52,'5on5'!$A$3:$CZ$712,94,0)</f>
        <v>7.0457840467189684E-2</v>
      </c>
      <c r="AA52" t="str">
        <f>IF(ISERROR(VLOOKUP($A52,pk!$A$3:$CZ$712,41,0)),"",IF( VLOOKUP($A52,pk!$A$3:$CZ$712,94,0)&lt;75,"",VLOOKUP($A52,pk!$A$3:$CZ$712,41,0)/VLOOKUP($A52,pk!$A$3:$CZ$712,94,0)))</f>
        <v/>
      </c>
      <c r="AB52">
        <f>(VLOOKUP($A52,allsit!$A$3:$CZ$712,84,0)+VLOOKUP($A52,allsit!$A$3:$CZ$712,85,0))    /VLOOKUP($A52,allsit!$A$3:$CZ$712,94,0)</f>
        <v>0.11873335715685483</v>
      </c>
      <c r="AC52">
        <f>VLOOKUP($A52,'5on5'!$A$3:$CZ$712,93,0)</f>
        <v>0.08</v>
      </c>
    </row>
    <row r="53" spans="1:29">
      <c r="A53" t="s">
        <v>457</v>
      </c>
      <c r="B53" t="s">
        <v>458</v>
      </c>
      <c r="C53" t="s">
        <v>62</v>
      </c>
      <c r="D53" t="s">
        <v>256</v>
      </c>
      <c r="E53" s="25">
        <f>VLOOKUP($A53,allsit!$A$3:$CZ$712,10,0)</f>
        <v>8</v>
      </c>
      <c r="F53" s="25">
        <f>VLOOKUP($A53,allsit!$A$3:$CZ$712,11,0)</f>
        <v>23</v>
      </c>
      <c r="G53" s="4">
        <f>60*VLOOKUP($A53,allsit!$A$3:$CZ$712,71,0)/VLOOKUP($A53,allsit!$A$3:$CZ$712,94,0)</f>
        <v>0.84955511630409541</v>
      </c>
      <c r="H53" s="26">
        <f>VLOOKUP($A53,'5on5'!$A$3:$CZ$712,94,0)/VLOOKUP($A53,'5on5'!$A$3:$CZ$712,5,0)</f>
        <v>17.154594594594595</v>
      </c>
      <c r="I53" s="26">
        <f>IF( ISERROR(VLOOKUP($A53,pp!$A$3:$CZ$712,94,0)),0,  VLOOKUP($A53,pp!$A$3:$CZ$712,94,0)/VLOOKUP($A53,pp!$A$3:$CZ$712,5,0))</f>
        <v>3.0647142857142859</v>
      </c>
      <c r="J53" s="26">
        <f>IF( ISERROR(VLOOKUP($A53,pk!$A$3:$CZ$712,94,0)),0,  VLOOKUP($A53,pk!$A$3:$CZ$712,94,0)/VLOOKUP($A53,pk!$A$3:$CZ$712,5,0))</f>
        <v>2.7113888888888891</v>
      </c>
      <c r="K53" s="26">
        <f>VLOOKUP($A53,allsit!$A$3:$CZ$712,98,0)</f>
        <v>17.649999999999999</v>
      </c>
      <c r="L53" s="28">
        <f>60*VLOOKUP($A53,'5on5'!$A$3:$CZ$712,90,0)/VLOOKUP($A53,'5on5'!$A$3:$CZ$712,94,0)</f>
        <v>0.80350390723468612</v>
      </c>
      <c r="M53" s="28">
        <f>60*VLOOKUP($A53,'5on5'!$A$3:$CZ$712,89,0)/VLOOKUP($A53,'5on5'!$A$3:$CZ$712,94,0)</f>
        <v>2.4577766574237456</v>
      </c>
      <c r="N53" s="28">
        <f t="shared" si="0"/>
        <v>-1.6542727501890595</v>
      </c>
      <c r="O53" s="28">
        <f>VLOOKUP($A53,'5on5'!$A$3:$CZ$712,37,0)</f>
        <v>55.44</v>
      </c>
      <c r="P53" s="28">
        <f>VLOOKUP($A53,'5on5'!$A$3:$CZ$712,38,0)</f>
        <v>51.42</v>
      </c>
      <c r="Q53" s="4">
        <f t="shared" si="1"/>
        <v>4.019999999999996</v>
      </c>
      <c r="R53" s="28">
        <f>O53-VLOOKUP($A53,'5on5'!$A$3:$CZ$712,101,0)</f>
        <v>0.32999999999999829</v>
      </c>
      <c r="S53" s="28">
        <f>P53-VLOOKUP($A53,'5on5'!$A$3:$CZ$712,102,0)</f>
        <v>-1.0799999999999983</v>
      </c>
      <c r="T53" s="3">
        <f>60*VLOOKUP($A53,'5on5'!$A$3:$CZ$712,64,0)/VLOOKUP($A53,'5on5'!$A$3:$CZ$712,94,0)</f>
        <v>5.86085202924124</v>
      </c>
      <c r="U53" s="1">
        <f>IF( VLOOKUP($A53,'5on5'!$A$3:$CZ$712,64,0)&lt;40,"",  VLOOKUP($A53,'5on5'!$A$3:$CZ$712,19,0))</f>
        <v>0.81</v>
      </c>
      <c r="V53">
        <f>VLOOKUP($A53,'5on5'!$A$3:$CZ$712,14,0)</f>
        <v>0.56999999999999995</v>
      </c>
      <c r="W53" s="1">
        <f>IF(ISERROR(VLOOKUP($A53,pp!$A$3:$CZ$712,64,0)),"",60*VLOOKUP($A53,pp!$A$3:$CZ$712,64,0)/VLOOKUP($A53,pp!$A$3:$CZ$712,94,0))</f>
        <v>12.026290029366523</v>
      </c>
      <c r="X53" s="1">
        <f>IF(W53="","",IF(VLOOKUP($A53,pp!$A$3:$CZ$712,64,0)&lt;20,"",  VLOOKUP($A53,pp!$A$3:$CZ$712,19,0)))</f>
        <v>11.63</v>
      </c>
      <c r="Y53" s="1">
        <f>IF(ISERROR( VLOOKUP($A53,pp!$A$3:$CZ$712,14,0)  ),"",VLOOKUP($A53,pp!$A$3:$CZ$712,14,0))</f>
        <v>2.52</v>
      </c>
      <c r="Z53">
        <f>VLOOKUP($A53,'5on5'!$A$3:$CZ$712,41,0)/VLOOKUP($A53,'5on5'!$A$3:$CZ$712,94,0)</f>
        <v>6.1444416435593646E-2</v>
      </c>
      <c r="AA53">
        <f>IF(ISERROR(VLOOKUP($A53,pk!$A$3:$CZ$712,41,0)),"",IF( VLOOKUP($A53,pk!$A$3:$CZ$712,94,0)&lt;75,"",VLOOKUP($A53,pk!$A$3:$CZ$712,41,0)/VLOOKUP($A53,pk!$A$3:$CZ$712,94,0)))</f>
        <v>0</v>
      </c>
      <c r="AB53">
        <f>(VLOOKUP($A53,allsit!$A$3:$CZ$712,84,0)+VLOOKUP($A53,allsit!$A$3:$CZ$712,85,0))    /VLOOKUP($A53,allsit!$A$3:$CZ$712,94,0)</f>
        <v>0.14612348000430439</v>
      </c>
      <c r="AC53">
        <f>VLOOKUP($A53,'5on5'!$A$3:$CZ$712,93,0)</f>
        <v>-0.61</v>
      </c>
    </row>
    <row r="54" spans="1:29">
      <c r="A54" t="s">
        <v>591</v>
      </c>
      <c r="B54" t="s">
        <v>592</v>
      </c>
      <c r="C54" t="s">
        <v>62</v>
      </c>
      <c r="D54" t="s">
        <v>116</v>
      </c>
      <c r="E54" s="25">
        <f>VLOOKUP($A54,allsit!$A$3:$CZ$712,10,0)</f>
        <v>3</v>
      </c>
      <c r="F54" s="25">
        <f>VLOOKUP($A54,allsit!$A$3:$CZ$712,11,0)</f>
        <v>11</v>
      </c>
      <c r="G54" s="4">
        <f>60*VLOOKUP($A54,allsit!$A$3:$CZ$712,71,0)/VLOOKUP($A54,allsit!$A$3:$CZ$712,94,0)</f>
        <v>0.55577683707402026</v>
      </c>
      <c r="H54" s="26">
        <f>VLOOKUP($A54,'5on5'!$A$3:$CZ$712,94,0)/VLOOKUP($A54,'5on5'!$A$3:$CZ$712,5,0)</f>
        <v>17.234285714285715</v>
      </c>
      <c r="I54" s="26">
        <f>IF( ISERROR(VLOOKUP($A54,pp!$A$3:$CZ$712,94,0)),0,  VLOOKUP($A54,pp!$A$3:$CZ$712,94,0)/VLOOKUP($A54,pp!$A$3:$CZ$712,5,0))</f>
        <v>2.0617021276595744</v>
      </c>
      <c r="J54" s="26">
        <f>IF( ISERROR(VLOOKUP($A54,pk!$A$3:$CZ$712,94,0)),0,  VLOOKUP($A54,pk!$A$3:$CZ$712,94,0)/VLOOKUP($A54,pk!$A$3:$CZ$712,5,0))</f>
        <v>1.8397872340425532</v>
      </c>
      <c r="K54" s="26">
        <f>VLOOKUP($A54,allsit!$A$3:$CZ$712,98,0)</f>
        <v>17.5</v>
      </c>
      <c r="L54" s="28">
        <f>60*VLOOKUP($A54,'5on5'!$A$3:$CZ$712,90,0)/VLOOKUP($A54,'5on5'!$A$3:$CZ$712,94,0)</f>
        <v>0.78154604016672979</v>
      </c>
      <c r="M54" s="28">
        <f>60*VLOOKUP($A54,'5on5'!$A$3:$CZ$712,89,0)/VLOOKUP($A54,'5on5'!$A$3:$CZ$712,94,0)</f>
        <v>1.2078438802576734</v>
      </c>
      <c r="N54" s="28">
        <f t="shared" si="0"/>
        <v>-0.42629784009094362</v>
      </c>
      <c r="O54" s="28">
        <f>VLOOKUP($A54,'5on5'!$A$3:$CZ$712,37,0)</f>
        <v>55.84</v>
      </c>
      <c r="P54" s="28">
        <f>VLOOKUP($A54,'5on5'!$A$3:$CZ$712,38,0)</f>
        <v>52.51</v>
      </c>
      <c r="Q54" s="4">
        <f t="shared" si="1"/>
        <v>3.3300000000000054</v>
      </c>
      <c r="R54" s="28">
        <f>O54-VLOOKUP($A54,'5on5'!$A$3:$CZ$712,101,0)</f>
        <v>1.1200000000000045</v>
      </c>
      <c r="S54" s="28">
        <f>P54-VLOOKUP($A54,'5on5'!$A$3:$CZ$712,102,0)</f>
        <v>0.68999999999999773</v>
      </c>
      <c r="T54" s="3">
        <f>60*VLOOKUP($A54,'5on5'!$A$3:$CZ$712,64,0)/VLOOKUP($A54,'5on5'!$A$3:$CZ$712,94,0)</f>
        <v>5.8971201212580517</v>
      </c>
      <c r="U54" s="1">
        <f>IF( VLOOKUP($A54,'5on5'!$A$3:$CZ$712,64,0)&lt;40,"",  VLOOKUP($A54,'5on5'!$A$3:$CZ$712,19,0))</f>
        <v>3.61</v>
      </c>
      <c r="V54">
        <f>VLOOKUP($A54,'5on5'!$A$3:$CZ$712,14,0)</f>
        <v>0.56999999999999995</v>
      </c>
      <c r="W54" s="1">
        <f>IF(ISERROR(VLOOKUP($A54,pp!$A$3:$CZ$712,64,0)),"",60*VLOOKUP($A54,pp!$A$3:$CZ$712,64,0)/VLOOKUP($A54,pp!$A$3:$CZ$712,94,0))</f>
        <v>11.145510835913312</v>
      </c>
      <c r="X54" s="1" t="str">
        <f>IF(W54="","",IF(VLOOKUP($A54,pp!$A$3:$CZ$712,64,0)&lt;20,"",  VLOOKUP($A54,pp!$A$3:$CZ$712,19,0)))</f>
        <v/>
      </c>
      <c r="Y54" s="1">
        <f>IF(ISERROR( VLOOKUP($A54,pp!$A$3:$CZ$712,14,0)  ),"",VLOOKUP($A54,pp!$A$3:$CZ$712,14,0))</f>
        <v>1.24</v>
      </c>
      <c r="Z54">
        <f>VLOOKUP($A54,'5on5'!$A$3:$CZ$712,41,0)/VLOOKUP($A54,'5on5'!$A$3:$CZ$712,94,0)</f>
        <v>5.2103069344448652E-2</v>
      </c>
      <c r="AA54">
        <f>IF(ISERROR(VLOOKUP($A54,pk!$A$3:$CZ$712,41,0)),"",IF( VLOOKUP($A54,pk!$A$3:$CZ$712,94,0)&lt;75,"",VLOOKUP($A54,pk!$A$3:$CZ$712,41,0)/VLOOKUP($A54,pk!$A$3:$CZ$712,94,0)))</f>
        <v>0</v>
      </c>
      <c r="AB54">
        <f>(VLOOKUP($A54,allsit!$A$3:$CZ$712,84,0)+VLOOKUP($A54,allsit!$A$3:$CZ$712,85,0))    /VLOOKUP($A54,allsit!$A$3:$CZ$712,94,0)</f>
        <v>0.13801791454004836</v>
      </c>
      <c r="AC54">
        <f>VLOOKUP($A54,'5on5'!$A$3:$CZ$712,93,0)</f>
        <v>-0.5</v>
      </c>
    </row>
    <row r="55" spans="1:29">
      <c r="A55" t="s">
        <v>191</v>
      </c>
      <c r="B55" t="s">
        <v>192</v>
      </c>
      <c r="C55" t="s">
        <v>62</v>
      </c>
      <c r="D55" t="s">
        <v>149</v>
      </c>
      <c r="E55" s="25">
        <f>VLOOKUP($A55,allsit!$A$3:$CZ$712,10,0)</f>
        <v>12</v>
      </c>
      <c r="F55" s="25">
        <f>VLOOKUP($A55,allsit!$A$3:$CZ$712,11,0)</f>
        <v>27</v>
      </c>
      <c r="G55" s="4">
        <f>60*VLOOKUP($A55,allsit!$A$3:$CZ$712,71,0)/VLOOKUP($A55,allsit!$A$3:$CZ$712,94,0)</f>
        <v>1.0686891321210032</v>
      </c>
      <c r="H55" s="26">
        <f>VLOOKUP($A55,'5on5'!$A$3:$CZ$712,94,0)/VLOOKUP($A55,'5on5'!$A$3:$CZ$712,5,0)</f>
        <v>17.109876543209879</v>
      </c>
      <c r="I55" s="26">
        <f>IF( ISERROR(VLOOKUP($A55,pp!$A$3:$CZ$712,94,0)),0,  VLOOKUP($A55,pp!$A$3:$CZ$712,94,0)/VLOOKUP($A55,pp!$A$3:$CZ$712,5,0))</f>
        <v>2.6988888888888889</v>
      </c>
      <c r="J55" s="26">
        <f>IF( ISERROR(VLOOKUP($A55,pk!$A$3:$CZ$712,94,0)),0,  VLOOKUP($A55,pk!$A$3:$CZ$712,94,0)/VLOOKUP($A55,pk!$A$3:$CZ$712,5,0))</f>
        <v>0.35584415584415585</v>
      </c>
      <c r="K55" s="26">
        <f>VLOOKUP($A55,allsit!$A$3:$CZ$712,98,0)</f>
        <v>17.190000000000001</v>
      </c>
      <c r="L55" s="28">
        <f>60*VLOOKUP($A55,'5on5'!$A$3:$CZ$712,90,0)/VLOOKUP($A55,'5on5'!$A$3:$CZ$712,94,0)</f>
        <v>0.82257017100800922</v>
      </c>
      <c r="M55" s="28">
        <f>60*VLOOKUP($A55,'5on5'!$A$3:$CZ$712,89,0)/VLOOKUP($A55,'5on5'!$A$3:$CZ$712,94,0)</f>
        <v>1.5585540082257017</v>
      </c>
      <c r="N55" s="28">
        <f t="shared" si="0"/>
        <v>-0.73598383721769245</v>
      </c>
      <c r="O55" s="28">
        <f>VLOOKUP($A55,'5on5'!$A$3:$CZ$712,37,0)</f>
        <v>56.37</v>
      </c>
      <c r="P55" s="28">
        <f>VLOOKUP($A55,'5on5'!$A$3:$CZ$712,38,0)</f>
        <v>48.32</v>
      </c>
      <c r="Q55" s="4">
        <f t="shared" si="1"/>
        <v>8.0499999999999972</v>
      </c>
      <c r="R55" s="28">
        <f>O55-VLOOKUP($A55,'5on5'!$A$3:$CZ$712,101,0)</f>
        <v>1.7899999999999991</v>
      </c>
      <c r="S55" s="28">
        <f>P55-VLOOKUP($A55,'5on5'!$A$3:$CZ$712,102,0)</f>
        <v>-2.4500000000000028</v>
      </c>
      <c r="T55" s="3">
        <f>60*VLOOKUP($A55,'5on5'!$A$3:$CZ$712,64,0)/VLOOKUP($A55,'5on5'!$A$3:$CZ$712,94,0)</f>
        <v>4.9787141929432135</v>
      </c>
      <c r="U55" s="1">
        <f>IF( VLOOKUP($A55,'5on5'!$A$3:$CZ$712,64,0)&lt;40,"",  VLOOKUP($A55,'5on5'!$A$3:$CZ$712,19,0))</f>
        <v>5.22</v>
      </c>
      <c r="V55">
        <f>VLOOKUP($A55,'5on5'!$A$3:$CZ$712,14,0)</f>
        <v>0.69</v>
      </c>
      <c r="W55" s="1">
        <f>IF(ISERROR(VLOOKUP($A55,pp!$A$3:$CZ$712,64,0)),"",60*VLOOKUP($A55,pp!$A$3:$CZ$712,64,0)/VLOOKUP($A55,pp!$A$3:$CZ$712,94,0))</f>
        <v>10.429532043364896</v>
      </c>
      <c r="X55" s="1">
        <f>IF(W55="","",IF(VLOOKUP($A55,pp!$A$3:$CZ$712,64,0)&lt;20,"",  VLOOKUP($A55,pp!$A$3:$CZ$712,19,0)))</f>
        <v>15.79</v>
      </c>
      <c r="Y55" s="1">
        <f>IF(ISERROR( VLOOKUP($A55,pp!$A$3:$CZ$712,14,0)  ),"",VLOOKUP($A55,pp!$A$3:$CZ$712,14,0))</f>
        <v>1.92</v>
      </c>
      <c r="Z55">
        <f>VLOOKUP($A55,'5on5'!$A$3:$CZ$712,41,0)/VLOOKUP($A55,'5on5'!$A$3:$CZ$712,94,0)</f>
        <v>5.5559564182119915E-2</v>
      </c>
      <c r="AA55" t="str">
        <f>IF(ISERROR(VLOOKUP($A55,pk!$A$3:$CZ$712,41,0)),"",IF( VLOOKUP($A55,pk!$A$3:$CZ$712,94,0)&lt;75,"",VLOOKUP($A55,pk!$A$3:$CZ$712,41,0)/VLOOKUP($A55,pk!$A$3:$CZ$712,94,0)))</f>
        <v/>
      </c>
      <c r="AB55">
        <f>(VLOOKUP($A55,allsit!$A$3:$CZ$712,84,0)+VLOOKUP($A55,allsit!$A$3:$CZ$712,85,0))    /VLOOKUP($A55,allsit!$A$3:$CZ$712,94,0)</f>
        <v>0.14076819213421815</v>
      </c>
      <c r="AC55">
        <f>VLOOKUP($A55,'5on5'!$A$3:$CZ$712,93,0)</f>
        <v>-0.04</v>
      </c>
    </row>
    <row r="56" spans="1:29">
      <c r="A56" t="s">
        <v>106</v>
      </c>
      <c r="B56" t="s">
        <v>107</v>
      </c>
      <c r="C56" t="s">
        <v>62</v>
      </c>
      <c r="D56" t="s">
        <v>74</v>
      </c>
      <c r="E56" s="25">
        <f>VLOOKUP($A56,allsit!$A$3:$CZ$712,10,0)</f>
        <v>7</v>
      </c>
      <c r="F56" s="25">
        <f>VLOOKUP($A56,allsit!$A$3:$CZ$712,11,0)</f>
        <v>11</v>
      </c>
      <c r="G56" s="4">
        <f>60*VLOOKUP($A56,allsit!$A$3:$CZ$712,71,0)/VLOOKUP($A56,allsit!$A$3:$CZ$712,94,0)</f>
        <v>0.43892609415629757</v>
      </c>
      <c r="H56" s="26">
        <f>VLOOKUP($A56,'5on5'!$A$3:$CZ$712,94,0)/VLOOKUP($A56,'5on5'!$A$3:$CZ$712,5,0)</f>
        <v>15.954124999999999</v>
      </c>
      <c r="I56" s="26">
        <f>IF( ISERROR(VLOOKUP($A56,pp!$A$3:$CZ$712,94,0)),0,  VLOOKUP($A56,pp!$A$3:$CZ$712,94,0)/VLOOKUP($A56,pp!$A$3:$CZ$712,5,0))</f>
        <v>0.60708860759493677</v>
      </c>
      <c r="J56" s="26">
        <f>IF( ISERROR(VLOOKUP($A56,pk!$A$3:$CZ$712,94,0)),0,  VLOOKUP($A56,pk!$A$3:$CZ$712,94,0)/VLOOKUP($A56,pk!$A$3:$CZ$712,5,0))</f>
        <v>1.4305128205128206</v>
      </c>
      <c r="K56" s="26">
        <f>VLOOKUP($A56,allsit!$A$3:$CZ$712,98,0)</f>
        <v>17.420000000000002</v>
      </c>
      <c r="L56" s="28">
        <f>60*VLOOKUP($A56,'5on5'!$A$3:$CZ$712,90,0)/VLOOKUP($A56,'5on5'!$A$3:$CZ$712,94,0)</f>
        <v>1.1752446467606341</v>
      </c>
      <c r="M56" s="28">
        <f>60*VLOOKUP($A56,'5on5'!$A$3:$CZ$712,89,0)/VLOOKUP($A56,'5on5'!$A$3:$CZ$712,94,0)</f>
        <v>1.8333816489465891</v>
      </c>
      <c r="N56" s="28">
        <f t="shared" si="0"/>
        <v>-0.65813700218595494</v>
      </c>
      <c r="O56" s="28">
        <f>VLOOKUP($A56,'5on5'!$A$3:$CZ$712,37,0)</f>
        <v>58.95</v>
      </c>
      <c r="P56" s="28">
        <f>VLOOKUP($A56,'5on5'!$A$3:$CZ$712,38,0)</f>
        <v>45.69</v>
      </c>
      <c r="Q56" s="4">
        <f t="shared" si="1"/>
        <v>13.260000000000005</v>
      </c>
      <c r="R56" s="28">
        <f>O56-VLOOKUP($A56,'5on5'!$A$3:$CZ$712,101,0)</f>
        <v>1.8400000000000034</v>
      </c>
      <c r="S56" s="28">
        <f>P56-VLOOKUP($A56,'5on5'!$A$3:$CZ$712,102,0)</f>
        <v>-6.25</v>
      </c>
      <c r="T56" s="3">
        <f>60*VLOOKUP($A56,'5on5'!$A$3:$CZ$712,64,0)/VLOOKUP($A56,'5on5'!$A$3:$CZ$712,94,0)</f>
        <v>3.4787241544114766</v>
      </c>
      <c r="U56" s="1">
        <f>IF( VLOOKUP($A56,'5on5'!$A$3:$CZ$712,64,0)&lt;40,"",  VLOOKUP($A56,'5on5'!$A$3:$CZ$712,19,0))</f>
        <v>6.76</v>
      </c>
      <c r="V56">
        <f>VLOOKUP($A56,'5on5'!$A$3:$CZ$712,14,0)</f>
        <v>0.47</v>
      </c>
      <c r="W56" s="1">
        <f>IF(ISERROR(VLOOKUP($A56,pp!$A$3:$CZ$712,64,0)),"",60*VLOOKUP($A56,pp!$A$3:$CZ$712,64,0)/VLOOKUP($A56,pp!$A$3:$CZ$712,94,0))</f>
        <v>6.2552126772310261</v>
      </c>
      <c r="X56" s="1" t="str">
        <f>IF(W56="","",IF(VLOOKUP($A56,pp!$A$3:$CZ$712,64,0)&lt;20,"",  VLOOKUP($A56,pp!$A$3:$CZ$712,19,0)))</f>
        <v/>
      </c>
      <c r="Y56" s="1">
        <f>IF(ISERROR( VLOOKUP($A56,pp!$A$3:$CZ$712,14,0)  ),"",VLOOKUP($A56,pp!$A$3:$CZ$712,14,0))</f>
        <v>1.25</v>
      </c>
      <c r="Z56">
        <f>VLOOKUP($A56,'5on5'!$A$3:$CZ$712,41,0)/VLOOKUP($A56,'5on5'!$A$3:$CZ$712,94,0)</f>
        <v>5.6411743044510437E-2</v>
      </c>
      <c r="AA56">
        <f>IF(ISERROR(VLOOKUP($A56,pk!$A$3:$CZ$712,41,0)),"",IF( VLOOKUP($A56,pk!$A$3:$CZ$712,94,0)&lt;75,"",VLOOKUP($A56,pk!$A$3:$CZ$712,41,0)/VLOOKUP($A56,pk!$A$3:$CZ$712,94,0)))</f>
        <v>8.9621796020792257E-3</v>
      </c>
      <c r="AB56">
        <f>(VLOOKUP($A56,allsit!$A$3:$CZ$712,84,0)+VLOOKUP($A56,allsit!$A$3:$CZ$712,85,0))    /VLOOKUP($A56,allsit!$A$3:$CZ$712,94,0)</f>
        <v>0.13566806546649199</v>
      </c>
      <c r="AC56">
        <f>VLOOKUP($A56,'5on5'!$A$3:$CZ$712,93,0)</f>
        <v>-0.52</v>
      </c>
    </row>
    <row r="57" spans="1:29">
      <c r="A57" t="s">
        <v>448</v>
      </c>
      <c r="B57" t="s">
        <v>449</v>
      </c>
      <c r="C57" t="s">
        <v>62</v>
      </c>
      <c r="D57" t="s">
        <v>345</v>
      </c>
      <c r="E57" s="25">
        <f>VLOOKUP($A57,allsit!$A$3:$CZ$712,10,0)</f>
        <v>23</v>
      </c>
      <c r="F57" s="25">
        <f>VLOOKUP($A57,allsit!$A$3:$CZ$712,11,0)</f>
        <v>20</v>
      </c>
      <c r="G57" s="4">
        <f>60*VLOOKUP($A57,allsit!$A$3:$CZ$712,71,0)/VLOOKUP($A57,allsit!$A$3:$CZ$712,94,0)</f>
        <v>-0.4660329912521724</v>
      </c>
      <c r="H57" s="26">
        <f>VLOOKUP($A57,'5on5'!$A$3:$CZ$712,94,0)/VLOOKUP($A57,'5on5'!$A$3:$CZ$712,5,0)</f>
        <v>17.480243902439025</v>
      </c>
      <c r="I57" s="26">
        <f>IF( ISERROR(VLOOKUP($A57,pp!$A$3:$CZ$712,94,0)),0,  VLOOKUP($A57,pp!$A$3:$CZ$712,94,0)/VLOOKUP($A57,pp!$A$3:$CZ$712,5,0))</f>
        <v>3.9580769230769235</v>
      </c>
      <c r="J57" s="26">
        <f>IF( ISERROR(VLOOKUP($A57,pk!$A$3:$CZ$712,94,0)),0,  VLOOKUP($A57,pk!$A$3:$CZ$712,94,0)/VLOOKUP($A57,pk!$A$3:$CZ$712,5,0))</f>
        <v>2.60425</v>
      </c>
      <c r="K57" s="26">
        <f>VLOOKUP($A57,allsit!$A$3:$CZ$712,98,0)</f>
        <v>17.670000000000002</v>
      </c>
      <c r="L57" s="28">
        <f>60*VLOOKUP($A57,'5on5'!$A$3:$CZ$712,90,0)/VLOOKUP($A57,'5on5'!$A$3:$CZ$712,94,0)</f>
        <v>0.92090024975931006</v>
      </c>
      <c r="M57" s="28">
        <f>60*VLOOKUP($A57,'5on5'!$A$3:$CZ$712,89,0)/VLOOKUP($A57,'5on5'!$A$3:$CZ$712,94,0)</f>
        <v>1.2976321701153914</v>
      </c>
      <c r="N57" s="28">
        <f t="shared" si="0"/>
        <v>-0.37673192035608138</v>
      </c>
      <c r="O57" s="28">
        <f>VLOOKUP($A57,'5on5'!$A$3:$CZ$712,37,0)</f>
        <v>56.55</v>
      </c>
      <c r="P57" s="28">
        <f>VLOOKUP($A57,'5on5'!$A$3:$CZ$712,38,0)</f>
        <v>52.87</v>
      </c>
      <c r="Q57" s="4">
        <f t="shared" si="1"/>
        <v>3.6799999999999997</v>
      </c>
      <c r="R57" s="28">
        <f>O57-VLOOKUP($A57,'5on5'!$A$3:$CZ$712,101,0)</f>
        <v>2.8399999999999963</v>
      </c>
      <c r="S57" s="28">
        <f>P57-VLOOKUP($A57,'5on5'!$A$3:$CZ$712,102,0)</f>
        <v>-2.0300000000000011</v>
      </c>
      <c r="T57" s="3">
        <f>60*VLOOKUP($A57,'5on5'!$A$3:$CZ$712,64,0)/VLOOKUP($A57,'5on5'!$A$3:$CZ$712,94,0)</f>
        <v>5.9858516234355159</v>
      </c>
      <c r="U57" s="1">
        <f>IF( VLOOKUP($A57,'5on5'!$A$3:$CZ$712,64,0)&lt;40,"",  VLOOKUP($A57,'5on5'!$A$3:$CZ$712,19,0))</f>
        <v>6.99</v>
      </c>
      <c r="V57">
        <f>VLOOKUP($A57,'5on5'!$A$3:$CZ$712,14,0)</f>
        <v>0.38</v>
      </c>
      <c r="W57" s="1">
        <f>IF(ISERROR(VLOOKUP($A57,pp!$A$3:$CZ$712,64,0)),"",60*VLOOKUP($A57,pp!$A$3:$CZ$712,64,0)/VLOOKUP($A57,pp!$A$3:$CZ$712,94,0))</f>
        <v>17.491011563502088</v>
      </c>
      <c r="X57" s="1">
        <f>IF(W57="","",IF(VLOOKUP($A57,pp!$A$3:$CZ$712,64,0)&lt;20,"",  VLOOKUP($A57,pp!$A$3:$CZ$712,19,0)))</f>
        <v>11.11</v>
      </c>
      <c r="Y57" s="1">
        <f>IF(ISERROR( VLOOKUP($A57,pp!$A$3:$CZ$712,14,0)  ),"",VLOOKUP($A57,pp!$A$3:$CZ$712,14,0))</f>
        <v>1.94</v>
      </c>
      <c r="Z57">
        <f>VLOOKUP($A57,'5on5'!$A$3:$CZ$712,41,0)/VLOOKUP($A57,'5on5'!$A$3:$CZ$712,94,0)</f>
        <v>6.9765170436311377E-2</v>
      </c>
      <c r="AA57">
        <f>IF(ISERROR(VLOOKUP($A57,pk!$A$3:$CZ$712,41,0)),"",IF( VLOOKUP($A57,pk!$A$3:$CZ$712,94,0)&lt;75,"",VLOOKUP($A57,pk!$A$3:$CZ$712,41,0)/VLOOKUP($A57,pk!$A$3:$CZ$712,94,0)))</f>
        <v>1.4399539214745127E-2</v>
      </c>
      <c r="AB57">
        <f>(VLOOKUP($A57,allsit!$A$3:$CZ$712,84,0)+VLOOKUP($A57,allsit!$A$3:$CZ$712,85,0))    /VLOOKUP($A57,allsit!$A$3:$CZ$712,94,0)</f>
        <v>0.16553880210103206</v>
      </c>
      <c r="AC57">
        <f>VLOOKUP($A57,'5on5'!$A$3:$CZ$712,93,0)</f>
        <v>-0.17</v>
      </c>
    </row>
    <row r="58" spans="1:29">
      <c r="A58" t="s">
        <v>213</v>
      </c>
      <c r="B58" t="s">
        <v>214</v>
      </c>
      <c r="C58" t="s">
        <v>62</v>
      </c>
      <c r="D58" t="s">
        <v>74</v>
      </c>
      <c r="E58" s="25">
        <f>VLOOKUP($A58,allsit!$A$3:$CZ$712,10,0)</f>
        <v>9</v>
      </c>
      <c r="F58" s="25">
        <f>VLOOKUP($A58,allsit!$A$3:$CZ$712,11,0)</f>
        <v>18</v>
      </c>
      <c r="G58" s="4">
        <f>60*VLOOKUP($A58,allsit!$A$3:$CZ$712,71,0)/VLOOKUP($A58,allsit!$A$3:$CZ$712,94,0)</f>
        <v>0.71039545346909783</v>
      </c>
      <c r="H58" s="26">
        <f>VLOOKUP($A58,'5on5'!$A$3:$CZ$712,94,0)/VLOOKUP($A58,'5on5'!$A$3:$CZ$712,5,0)</f>
        <v>15.361896551724138</v>
      </c>
      <c r="I58" s="26">
        <f>IF( ISERROR(VLOOKUP($A58,pp!$A$3:$CZ$712,94,0)),0,  VLOOKUP($A58,pp!$A$3:$CZ$712,94,0)/VLOOKUP($A58,pp!$A$3:$CZ$712,5,0))</f>
        <v>2.2101754385964911</v>
      </c>
      <c r="J58" s="26">
        <f>IF( ISERROR(VLOOKUP($A58,pk!$A$3:$CZ$712,94,0)),0,  VLOOKUP($A58,pk!$A$3:$CZ$712,94,0)/VLOOKUP($A58,pk!$A$3:$CZ$712,5,0))</f>
        <v>0.64696428571428566</v>
      </c>
      <c r="K58" s="26">
        <f>VLOOKUP($A58,allsit!$A$3:$CZ$712,98,0)</f>
        <v>17.36</v>
      </c>
      <c r="L58" s="28">
        <f>60*VLOOKUP($A58,'5on5'!$A$3:$CZ$712,90,0)/VLOOKUP($A58,'5on5'!$A$3:$CZ$712,94,0)</f>
        <v>1.2121348163279049</v>
      </c>
      <c r="M58" s="28">
        <f>60*VLOOKUP($A58,'5on5'!$A$3:$CZ$712,89,0)/VLOOKUP($A58,'5on5'!$A$3:$CZ$712,94,0)</f>
        <v>1.481498108845217</v>
      </c>
      <c r="N58" s="28">
        <f t="shared" si="0"/>
        <v>-0.26936329251731217</v>
      </c>
      <c r="O58" s="28">
        <f>VLOOKUP($A58,'5on5'!$A$3:$CZ$712,37,0)</f>
        <v>59.66</v>
      </c>
      <c r="P58" s="28">
        <f>VLOOKUP($A58,'5on5'!$A$3:$CZ$712,38,0)</f>
        <v>47.81</v>
      </c>
      <c r="Q58" s="4">
        <f t="shared" si="1"/>
        <v>11.849999999999994</v>
      </c>
      <c r="R58" s="28">
        <f>O58-VLOOKUP($A58,'5on5'!$A$3:$CZ$712,101,0)</f>
        <v>3.0499999999999972</v>
      </c>
      <c r="S58" s="28">
        <f>P58-VLOOKUP($A58,'5on5'!$A$3:$CZ$712,102,0)</f>
        <v>-3.2800000000000011</v>
      </c>
      <c r="T58" s="3">
        <f>60*VLOOKUP($A58,'5on5'!$A$3:$CZ$712,64,0)/VLOOKUP($A58,'5on5'!$A$3:$CZ$712,94,0)</f>
        <v>5.1852433809582594</v>
      </c>
      <c r="U58" s="1">
        <f>IF( VLOOKUP($A58,'5on5'!$A$3:$CZ$712,64,0)&lt;40,"",  VLOOKUP($A58,'5on5'!$A$3:$CZ$712,19,0))</f>
        <v>9.09</v>
      </c>
      <c r="V58">
        <f>VLOOKUP($A58,'5on5'!$A$3:$CZ$712,14,0)</f>
        <v>0.94</v>
      </c>
      <c r="W58" s="1">
        <f>IF(ISERROR(VLOOKUP($A58,pp!$A$3:$CZ$712,64,0)),"",60*VLOOKUP($A58,pp!$A$3:$CZ$712,64,0)/VLOOKUP($A58,pp!$A$3:$CZ$712,94,0))</f>
        <v>17.145578663279885</v>
      </c>
      <c r="X58" s="1">
        <f>IF(W58="","",IF(VLOOKUP($A58,pp!$A$3:$CZ$712,64,0)&lt;20,"",  VLOOKUP($A58,pp!$A$3:$CZ$712,19,0)))</f>
        <v>5.56</v>
      </c>
      <c r="Y58" s="1">
        <f>IF(ISERROR( VLOOKUP($A58,pp!$A$3:$CZ$712,14,0)  ),"",VLOOKUP($A58,pp!$A$3:$CZ$712,14,0))</f>
        <v>1.91</v>
      </c>
      <c r="Z58">
        <f>VLOOKUP($A58,'5on5'!$A$3:$CZ$712,41,0)/VLOOKUP($A58,'5on5'!$A$3:$CZ$712,94,0)</f>
        <v>4.1526840929752298E-2</v>
      </c>
      <c r="AA58" t="str">
        <f>IF(ISERROR(VLOOKUP($A58,pk!$A$3:$CZ$712,41,0)),"",IF( VLOOKUP($A58,pk!$A$3:$CZ$712,94,0)&lt;75,"",VLOOKUP($A58,pk!$A$3:$CZ$712,41,0)/VLOOKUP($A58,pk!$A$3:$CZ$712,94,0)))</f>
        <v/>
      </c>
      <c r="AB58">
        <f>(VLOOKUP($A58,allsit!$A$3:$CZ$712,84,0)+VLOOKUP($A58,allsit!$A$3:$CZ$712,85,0))    /VLOOKUP($A58,allsit!$A$3:$CZ$712,94,0)</f>
        <v>0.11657771544108271</v>
      </c>
      <c r="AC58">
        <f>VLOOKUP($A58,'5on5'!$A$3:$CZ$712,93,0)</f>
        <v>0.13</v>
      </c>
    </row>
    <row r="59" spans="1:29">
      <c r="A59" t="s">
        <v>1305</v>
      </c>
      <c r="B59" t="s">
        <v>1306</v>
      </c>
      <c r="C59" t="s">
        <v>62</v>
      </c>
      <c r="D59" t="s">
        <v>282</v>
      </c>
      <c r="E59" s="25">
        <f>VLOOKUP($A59,allsit!$A$3:$CZ$712,10,0)</f>
        <v>3</v>
      </c>
      <c r="F59" s="25">
        <f>VLOOKUP($A59,allsit!$A$3:$CZ$712,11,0)</f>
        <v>11</v>
      </c>
      <c r="G59" s="4">
        <f>60*VLOOKUP($A59,allsit!$A$3:$CZ$712,71,0)/VLOOKUP($A59,allsit!$A$3:$CZ$712,94,0)</f>
        <v>-0.53054306978115107</v>
      </c>
      <c r="H59" s="26">
        <f>VLOOKUP($A59,'5on5'!$A$3:$CZ$712,94,0)/VLOOKUP($A59,'5on5'!$A$3:$CZ$712,5,0)</f>
        <v>16.683823529411764</v>
      </c>
      <c r="I59" s="26">
        <f>IF( ISERROR(VLOOKUP($A59,pp!$A$3:$CZ$712,94,0)),0,  VLOOKUP($A59,pp!$A$3:$CZ$712,94,0)/VLOOKUP($A59,pp!$A$3:$CZ$712,5,0))</f>
        <v>0.10852941176470587</v>
      </c>
      <c r="J59" s="26">
        <f>IF( ISERROR(VLOOKUP($A59,pk!$A$3:$CZ$712,94,0)),0,  VLOOKUP($A59,pk!$A$3:$CZ$712,94,0)/VLOOKUP($A59,pk!$A$3:$CZ$712,5,0))</f>
        <v>2.4140909090909091</v>
      </c>
      <c r="K59" s="26">
        <f>VLOOKUP($A59,allsit!$A$3:$CZ$712,98,0)</f>
        <v>17.34</v>
      </c>
      <c r="L59" s="28">
        <f>60*VLOOKUP($A59,'5on5'!$A$3:$CZ$712,90,0)/VLOOKUP($A59,'5on5'!$A$3:$CZ$712,94,0)</f>
        <v>0.68752754517408554</v>
      </c>
      <c r="M59" s="28">
        <f>60*VLOOKUP($A59,'5on5'!$A$3:$CZ$712,89,0)/VLOOKUP($A59,'5on5'!$A$3:$CZ$712,94,0)</f>
        <v>2.4327897752313796</v>
      </c>
      <c r="N59" s="28">
        <f t="shared" si="0"/>
        <v>-1.745262230057294</v>
      </c>
      <c r="O59" s="28">
        <f>VLOOKUP($A59,'5on5'!$A$3:$CZ$712,37,0)</f>
        <v>48.02</v>
      </c>
      <c r="P59" s="28">
        <f>VLOOKUP($A59,'5on5'!$A$3:$CZ$712,38,0)</f>
        <v>56.96</v>
      </c>
      <c r="Q59" s="4">
        <f t="shared" si="1"/>
        <v>-8.9399999999999977</v>
      </c>
      <c r="R59" s="28">
        <f>O59-VLOOKUP($A59,'5on5'!$A$3:$CZ$712,101,0)</f>
        <v>-5.0499999999999972</v>
      </c>
      <c r="S59" s="28">
        <f>P59-VLOOKUP($A59,'5on5'!$A$3:$CZ$712,102,0)</f>
        <v>-0.57999999999999829</v>
      </c>
      <c r="T59" s="3">
        <f>60*VLOOKUP($A59,'5on5'!$A$3:$CZ$712,64,0)/VLOOKUP($A59,'5on5'!$A$3:$CZ$712,94,0)</f>
        <v>2.0625826355222565</v>
      </c>
      <c r="U59" s="1" t="str">
        <f>IF( VLOOKUP($A59,'5on5'!$A$3:$CZ$712,64,0)&lt;40,"",  VLOOKUP($A59,'5on5'!$A$3:$CZ$712,19,0))</f>
        <v/>
      </c>
      <c r="V59">
        <f>VLOOKUP($A59,'5on5'!$A$3:$CZ$712,14,0)</f>
        <v>0.53</v>
      </c>
      <c r="W59" s="1">
        <f>IF(ISERROR(VLOOKUP($A59,pp!$A$3:$CZ$712,64,0)),"",60*VLOOKUP($A59,pp!$A$3:$CZ$712,64,0)/VLOOKUP($A59,pp!$A$3:$CZ$712,94,0))</f>
        <v>0</v>
      </c>
      <c r="X59" s="1" t="str">
        <f>IF(W59="","",IF(VLOOKUP($A59,pp!$A$3:$CZ$712,64,0)&lt;20,"",  VLOOKUP($A59,pp!$A$3:$CZ$712,19,0)))</f>
        <v/>
      </c>
      <c r="Y59" s="1">
        <f>IF(ISERROR( VLOOKUP($A59,pp!$A$3:$CZ$712,14,0)  ),"",VLOOKUP($A59,pp!$A$3:$CZ$712,14,0))</f>
        <v>0</v>
      </c>
      <c r="Z59">
        <f>VLOOKUP($A59,'5on5'!$A$3:$CZ$712,41,0)/VLOOKUP($A59,'5on5'!$A$3:$CZ$712,94,0)</f>
        <v>4.0546496253856326E-2</v>
      </c>
      <c r="AA59">
        <f>IF(ISERROR(VLOOKUP($A59,pk!$A$3:$CZ$712,41,0)),"",IF( VLOOKUP($A59,pk!$A$3:$CZ$712,94,0)&lt;75,"",VLOOKUP($A59,pk!$A$3:$CZ$712,41,0)/VLOOKUP($A59,pk!$A$3:$CZ$712,94,0)))</f>
        <v>6.2762819305843213E-3</v>
      </c>
      <c r="AB59">
        <f>(VLOOKUP($A59,allsit!$A$3:$CZ$712,84,0)+VLOOKUP($A59,allsit!$A$3:$CZ$712,85,0))    /VLOOKUP($A59,allsit!$A$3:$CZ$712,94,0)</f>
        <v>0.25348168889543882</v>
      </c>
      <c r="AC59">
        <f>VLOOKUP($A59,'5on5'!$A$3:$CZ$712,93,0)</f>
        <v>-0.37</v>
      </c>
    </row>
    <row r="60" spans="1:29">
      <c r="A60" t="s">
        <v>1404</v>
      </c>
      <c r="B60" t="s">
        <v>1405</v>
      </c>
      <c r="C60" t="s">
        <v>171</v>
      </c>
      <c r="D60" t="s">
        <v>1056</v>
      </c>
      <c r="E60" s="25">
        <f>VLOOKUP($A60,allsit!$A$3:$CZ$712,10,0)</f>
        <v>2</v>
      </c>
      <c r="F60" s="25">
        <f>VLOOKUP($A60,allsit!$A$3:$CZ$712,11,0)</f>
        <v>9</v>
      </c>
      <c r="G60" s="4">
        <f>60*VLOOKUP($A60,allsit!$A$3:$CZ$712,71,0)/VLOOKUP($A60,allsit!$A$3:$CZ$712,94,0)</f>
        <v>-1.5913809345247349</v>
      </c>
      <c r="H60" s="26">
        <f>VLOOKUP($A60,'5on5'!$A$3:$CZ$712,94,0)/VLOOKUP($A60,'5on5'!$A$3:$CZ$712,5,0)</f>
        <v>13.259078947368423</v>
      </c>
      <c r="I60" s="26">
        <f>IF( ISERROR(VLOOKUP($A60,pp!$A$3:$CZ$712,94,0)),0,  VLOOKUP($A60,pp!$A$3:$CZ$712,94,0)/VLOOKUP($A60,pp!$A$3:$CZ$712,5,0))</f>
        <v>0</v>
      </c>
      <c r="J60" s="26">
        <f>IF( ISERROR(VLOOKUP($A60,pk!$A$3:$CZ$712,94,0)),0,  VLOOKUP($A60,pk!$A$3:$CZ$712,94,0)/VLOOKUP($A60,pk!$A$3:$CZ$712,5,0))</f>
        <v>0.9414285714285715</v>
      </c>
      <c r="K60" s="26">
        <f>VLOOKUP($A60,allsit!$A$3:$CZ$712,98,0)</f>
        <v>16.96</v>
      </c>
      <c r="L60" s="28">
        <f>60*VLOOKUP($A60,'5on5'!$A$3:$CZ$712,90,0)/VLOOKUP($A60,'5on5'!$A$3:$CZ$712,94,0)</f>
        <v>0.95267393742123063</v>
      </c>
      <c r="M60" s="28">
        <f>60*VLOOKUP($A60,'5on5'!$A$3:$CZ$712,89,0)/VLOOKUP($A60,'5on5'!$A$3:$CZ$712,94,0)</f>
        <v>2.1435163591977688</v>
      </c>
      <c r="N60" s="28">
        <f t="shared" si="0"/>
        <v>-1.1908424217765381</v>
      </c>
      <c r="O60" s="28">
        <f>VLOOKUP($A60,'5on5'!$A$3:$CZ$712,37,0)</f>
        <v>43.94</v>
      </c>
      <c r="P60" s="28">
        <f>VLOOKUP($A60,'5on5'!$A$3:$CZ$712,38,0)</f>
        <v>65.319999999999993</v>
      </c>
      <c r="Q60" s="4">
        <f t="shared" si="1"/>
        <v>-21.379999999999995</v>
      </c>
      <c r="R60" s="28">
        <f>O60-VLOOKUP($A60,'5on5'!$A$3:$CZ$712,101,0)</f>
        <v>-5.6200000000000045</v>
      </c>
      <c r="S60" s="28">
        <f>P60-VLOOKUP($A60,'5on5'!$A$3:$CZ$712,102,0)</f>
        <v>5.6399999999999935</v>
      </c>
      <c r="T60" s="3">
        <f>60*VLOOKUP($A60,'5on5'!$A$3:$CZ$712,64,0)/VLOOKUP($A60,'5on5'!$A$3:$CZ$712,94,0)</f>
        <v>2.9175639333525192</v>
      </c>
      <c r="U60" s="1">
        <f>IF( VLOOKUP($A60,'5on5'!$A$3:$CZ$712,64,0)&lt;40,"",  VLOOKUP($A60,'5on5'!$A$3:$CZ$712,19,0))</f>
        <v>4.08</v>
      </c>
      <c r="V60">
        <f>VLOOKUP($A60,'5on5'!$A$3:$CZ$712,14,0)</f>
        <v>0.36</v>
      </c>
      <c r="W60" s="1" t="str">
        <f>IF(ISERROR(VLOOKUP($A60,pp!$A$3:$CZ$712,64,0)),"",60*VLOOKUP($A60,pp!$A$3:$CZ$712,64,0)/VLOOKUP($A60,pp!$A$3:$CZ$712,94,0))</f>
        <v/>
      </c>
      <c r="X60" s="1" t="str">
        <f>IF(W60="","",IF(VLOOKUP($A60,pp!$A$3:$CZ$712,64,0)&lt;20,"",  VLOOKUP($A60,pp!$A$3:$CZ$712,19,0)))</f>
        <v/>
      </c>
      <c r="Y60" s="1" t="str">
        <f>IF(ISERROR( VLOOKUP($A60,pp!$A$3:$CZ$712,14,0)  ),"",VLOOKUP($A60,pp!$A$3:$CZ$712,14,0))</f>
        <v/>
      </c>
      <c r="Z60">
        <f>VLOOKUP($A60,'5on5'!$A$3:$CZ$712,41,0)/VLOOKUP($A60,'5on5'!$A$3:$CZ$712,94,0)</f>
        <v>4.0687116077365061E-2</v>
      </c>
      <c r="AA60" t="str">
        <f>IF(ISERROR(VLOOKUP($A60,pk!$A$3:$CZ$712,41,0)),"",IF( VLOOKUP($A60,pk!$A$3:$CZ$712,94,0)&lt;75,"",VLOOKUP($A60,pk!$A$3:$CZ$712,41,0)/VLOOKUP($A60,pk!$A$3:$CZ$712,94,0)))</f>
        <v/>
      </c>
      <c r="AB60">
        <f>(VLOOKUP($A60,allsit!$A$3:$CZ$712,84,0)+VLOOKUP($A60,allsit!$A$3:$CZ$712,85,0))    /VLOOKUP($A60,allsit!$A$3:$CZ$712,94,0)</f>
        <v>0.22315916553105478</v>
      </c>
      <c r="AC60">
        <f>VLOOKUP($A60,'5on5'!$A$3:$CZ$712,93,0)</f>
        <v>-0.36</v>
      </c>
    </row>
    <row r="61" spans="1:29">
      <c r="A61" t="s">
        <v>639</v>
      </c>
      <c r="B61" t="s">
        <v>640</v>
      </c>
      <c r="C61" t="s">
        <v>62</v>
      </c>
      <c r="D61" t="s">
        <v>168</v>
      </c>
      <c r="E61" s="25">
        <f>VLOOKUP($A61,allsit!$A$3:$CZ$712,10,0)</f>
        <v>4</v>
      </c>
      <c r="F61" s="25">
        <f>VLOOKUP($A61,allsit!$A$3:$CZ$712,11,0)</f>
        <v>19</v>
      </c>
      <c r="G61" s="4">
        <f>60*VLOOKUP($A61,allsit!$A$3:$CZ$712,71,0)/VLOOKUP($A61,allsit!$A$3:$CZ$712,94,0)</f>
        <v>0.56208519193768058</v>
      </c>
      <c r="H61" s="26">
        <f>VLOOKUP($A61,'5on5'!$A$3:$CZ$712,94,0)/VLOOKUP($A61,'5on5'!$A$3:$CZ$712,5,0)</f>
        <v>17.037833333333332</v>
      </c>
      <c r="I61" s="26">
        <f>IF( ISERROR(VLOOKUP($A61,pp!$A$3:$CZ$712,94,0)),0,  VLOOKUP($A61,pp!$A$3:$CZ$712,94,0)/VLOOKUP($A61,pp!$A$3:$CZ$712,5,0))</f>
        <v>2.9917241379310346</v>
      </c>
      <c r="J61" s="26">
        <f>IF( ISERROR(VLOOKUP($A61,pk!$A$3:$CZ$712,94,0)),0,  VLOOKUP($A61,pk!$A$3:$CZ$712,94,0)/VLOOKUP($A61,pk!$A$3:$CZ$712,5,0))</f>
        <v>1.6878333333333333</v>
      </c>
      <c r="K61" s="26">
        <f>VLOOKUP($A61,allsit!$A$3:$CZ$712,98,0)</f>
        <v>17.559999999999999</v>
      </c>
      <c r="L61" s="28">
        <f>60*VLOOKUP($A61,'5on5'!$A$3:$CZ$712,90,0)/VLOOKUP($A61,'5on5'!$A$3:$CZ$712,94,0)</f>
        <v>0.5869290891838751</v>
      </c>
      <c r="M61" s="28">
        <f>60*VLOOKUP($A61,'5on5'!$A$3:$CZ$712,89,0)/VLOOKUP($A61,'5on5'!$A$3:$CZ$712,94,0)</f>
        <v>1.7020943586332378</v>
      </c>
      <c r="N61" s="28">
        <f t="shared" si="0"/>
        <v>-1.1151652694493626</v>
      </c>
      <c r="O61" s="28">
        <f>VLOOKUP($A61,'5on5'!$A$3:$CZ$712,37,0)</f>
        <v>52.41</v>
      </c>
      <c r="P61" s="28">
        <f>VLOOKUP($A61,'5on5'!$A$3:$CZ$712,38,0)</f>
        <v>50.3</v>
      </c>
      <c r="Q61" s="4">
        <f t="shared" si="1"/>
        <v>2.1099999999999994</v>
      </c>
      <c r="R61" s="28">
        <f>O61-VLOOKUP($A61,'5on5'!$A$3:$CZ$712,101,0)</f>
        <v>-2.7100000000000009</v>
      </c>
      <c r="S61" s="28">
        <f>P61-VLOOKUP($A61,'5on5'!$A$3:$CZ$712,102,0)</f>
        <v>-3.2700000000000031</v>
      </c>
      <c r="T61" s="3">
        <f>60*VLOOKUP($A61,'5on5'!$A$3:$CZ$712,64,0)/VLOOKUP($A61,'5on5'!$A$3:$CZ$712,94,0)</f>
        <v>2.3477163567355004</v>
      </c>
      <c r="U61" s="1">
        <f>IF( VLOOKUP($A61,'5on5'!$A$3:$CZ$712,64,0)&lt;40,"",  VLOOKUP($A61,'5on5'!$A$3:$CZ$712,19,0))</f>
        <v>7.5</v>
      </c>
      <c r="V61">
        <f>VLOOKUP($A61,'5on5'!$A$3:$CZ$712,14,0)</f>
        <v>0.7</v>
      </c>
      <c r="W61" s="1">
        <f>IF(ISERROR(VLOOKUP($A61,pp!$A$3:$CZ$712,64,0)),"",60*VLOOKUP($A61,pp!$A$3:$CZ$712,64,0)/VLOOKUP($A61,pp!$A$3:$CZ$712,94,0))</f>
        <v>4.8409405255878282</v>
      </c>
      <c r="X61" s="1" t="str">
        <f>IF(W61="","",IF(VLOOKUP($A61,pp!$A$3:$CZ$712,64,0)&lt;20,"",  VLOOKUP($A61,pp!$A$3:$CZ$712,19,0)))</f>
        <v/>
      </c>
      <c r="Y61" s="1">
        <f>IF(ISERROR( VLOOKUP($A61,pp!$A$3:$CZ$712,14,0)  ),"",VLOOKUP($A61,pp!$A$3:$CZ$712,14,0))</f>
        <v>2.0699999999999998</v>
      </c>
      <c r="Z61">
        <f>VLOOKUP($A61,'5on5'!$A$3:$CZ$712,41,0)/VLOOKUP($A61,'5on5'!$A$3:$CZ$712,94,0)</f>
        <v>2.6411809013274379E-2</v>
      </c>
      <c r="AA61">
        <f>IF(ISERROR(VLOOKUP($A61,pk!$A$3:$CZ$712,41,0)),"",IF( VLOOKUP($A61,pk!$A$3:$CZ$712,94,0)&lt;75,"",VLOOKUP($A61,pk!$A$3:$CZ$712,41,0)/VLOOKUP($A61,pk!$A$3:$CZ$712,94,0)))</f>
        <v>9.874592673052237E-3</v>
      </c>
      <c r="AB61">
        <f>(VLOOKUP($A61,allsit!$A$3:$CZ$712,84,0)+VLOOKUP($A61,allsit!$A$3:$CZ$712,85,0))    /VLOOKUP($A61,allsit!$A$3:$CZ$712,94,0)</f>
        <v>0.10449019593713293</v>
      </c>
      <c r="AC61">
        <f>VLOOKUP($A61,'5on5'!$A$3:$CZ$712,93,0)</f>
        <v>-0.41</v>
      </c>
    </row>
    <row r="62" spans="1:29">
      <c r="A62" t="s">
        <v>770</v>
      </c>
      <c r="B62" t="s">
        <v>771</v>
      </c>
      <c r="C62" t="s">
        <v>62</v>
      </c>
      <c r="D62" t="s">
        <v>81</v>
      </c>
      <c r="E62" s="25">
        <f>VLOOKUP($A62,allsit!$A$3:$CZ$712,10,0)</f>
        <v>3</v>
      </c>
      <c r="F62" s="25">
        <f>VLOOKUP($A62,allsit!$A$3:$CZ$712,11,0)</f>
        <v>12</v>
      </c>
      <c r="G62" s="4">
        <f>60*VLOOKUP($A62,allsit!$A$3:$CZ$712,71,0)/VLOOKUP($A62,allsit!$A$3:$CZ$712,94,0)</f>
        <v>-1.2657913677992603</v>
      </c>
      <c r="H62" s="26">
        <f>VLOOKUP($A62,'5on5'!$A$3:$CZ$712,94,0)/VLOOKUP($A62,'5on5'!$A$3:$CZ$712,5,0)</f>
        <v>15.871829268292682</v>
      </c>
      <c r="I62" s="26">
        <f>IF( ISERROR(VLOOKUP($A62,pp!$A$3:$CZ$712,94,0)),0,  VLOOKUP($A62,pp!$A$3:$CZ$712,94,0)/VLOOKUP($A62,pp!$A$3:$CZ$712,5,0))</f>
        <v>0.13341463414634147</v>
      </c>
      <c r="J62" s="26">
        <f>IF( ISERROR(VLOOKUP($A62,pk!$A$3:$CZ$712,94,0)),0,  VLOOKUP($A62,pk!$A$3:$CZ$712,94,0)/VLOOKUP($A62,pk!$A$3:$CZ$712,5,0))</f>
        <v>2.6839024390243904</v>
      </c>
      <c r="K62" s="26">
        <f>VLOOKUP($A62,allsit!$A$3:$CZ$712,98,0)</f>
        <v>17.78</v>
      </c>
      <c r="L62" s="28">
        <f>60*VLOOKUP($A62,'5on5'!$A$3:$CZ$712,90,0)/VLOOKUP($A62,'5on5'!$A$3:$CZ$712,94,0)</f>
        <v>0.50711108037710628</v>
      </c>
      <c r="M62" s="28">
        <f>60*VLOOKUP($A62,'5on5'!$A$3:$CZ$712,89,0)/VLOOKUP($A62,'5on5'!$A$3:$CZ$712,94,0)</f>
        <v>2.1206463361224444</v>
      </c>
      <c r="N62" s="28">
        <f t="shared" si="0"/>
        <v>-1.613535255745338</v>
      </c>
      <c r="O62" s="28">
        <f>VLOOKUP($A62,'5on5'!$A$3:$CZ$712,37,0)</f>
        <v>49.56</v>
      </c>
      <c r="P62" s="28">
        <f>VLOOKUP($A62,'5on5'!$A$3:$CZ$712,38,0)</f>
        <v>49.01</v>
      </c>
      <c r="Q62" s="4">
        <f t="shared" si="1"/>
        <v>0.55000000000000426</v>
      </c>
      <c r="R62" s="28">
        <f>O62-VLOOKUP($A62,'5on5'!$A$3:$CZ$712,101,0)</f>
        <v>-3.1299999999999955</v>
      </c>
      <c r="S62" s="28">
        <f>P62-VLOOKUP($A62,'5on5'!$A$3:$CZ$712,102,0)</f>
        <v>2</v>
      </c>
      <c r="T62" s="3">
        <f>60*VLOOKUP($A62,'5on5'!$A$3:$CZ$712,64,0)/VLOOKUP($A62,'5on5'!$A$3:$CZ$712,94,0)</f>
        <v>3.365373533411705</v>
      </c>
      <c r="U62" s="1">
        <f>IF( VLOOKUP($A62,'5on5'!$A$3:$CZ$712,64,0)&lt;40,"",  VLOOKUP($A62,'5on5'!$A$3:$CZ$712,19,0))</f>
        <v>4.1100000000000003</v>
      </c>
      <c r="V62">
        <f>VLOOKUP($A62,'5on5'!$A$3:$CZ$712,14,0)</f>
        <v>0.37</v>
      </c>
      <c r="W62" s="1">
        <f>IF(ISERROR(VLOOKUP($A62,pp!$A$3:$CZ$712,64,0)),"",60*VLOOKUP($A62,pp!$A$3:$CZ$712,64,0)/VLOOKUP($A62,pp!$A$3:$CZ$712,94,0))</f>
        <v>5.4844606946983552</v>
      </c>
      <c r="X62" s="1" t="str">
        <f>IF(W62="","",IF(VLOOKUP($A62,pp!$A$3:$CZ$712,64,0)&lt;20,"",  VLOOKUP($A62,pp!$A$3:$CZ$712,19,0)))</f>
        <v/>
      </c>
      <c r="Y62" s="1">
        <f>IF(ISERROR( VLOOKUP($A62,pp!$A$3:$CZ$712,14,0)  ),"",VLOOKUP($A62,pp!$A$3:$CZ$712,14,0))</f>
        <v>0</v>
      </c>
      <c r="Z62">
        <f>VLOOKUP($A62,'5on5'!$A$3:$CZ$712,41,0)/VLOOKUP($A62,'5on5'!$A$3:$CZ$712,94,0)</f>
        <v>4.1490906576308689E-2</v>
      </c>
      <c r="AA62">
        <f>IF(ISERROR(VLOOKUP($A62,pk!$A$3:$CZ$712,41,0)),"",IF( VLOOKUP($A62,pk!$A$3:$CZ$712,94,0)&lt;75,"",VLOOKUP($A62,pk!$A$3:$CZ$712,41,0)/VLOOKUP($A62,pk!$A$3:$CZ$712,94,0)))</f>
        <v>0</v>
      </c>
      <c r="AB62">
        <f>(VLOOKUP($A62,allsit!$A$3:$CZ$712,84,0)+VLOOKUP($A62,allsit!$A$3:$CZ$712,85,0))    /VLOOKUP($A62,allsit!$A$3:$CZ$712,94,0)</f>
        <v>0.11727184731081382</v>
      </c>
      <c r="AC62">
        <f>VLOOKUP($A62,'5on5'!$A$3:$CZ$712,93,0)</f>
        <v>-0.41</v>
      </c>
    </row>
    <row r="63" spans="1:29">
      <c r="A63" t="s">
        <v>938</v>
      </c>
      <c r="B63" t="s">
        <v>939</v>
      </c>
      <c r="C63" t="s">
        <v>62</v>
      </c>
      <c r="D63" t="s">
        <v>940</v>
      </c>
      <c r="E63" s="25">
        <f>VLOOKUP($A63,allsit!$A$3:$CZ$712,10,0)</f>
        <v>2</v>
      </c>
      <c r="F63" s="25">
        <f>VLOOKUP($A63,allsit!$A$3:$CZ$712,11,0)</f>
        <v>5</v>
      </c>
      <c r="G63" s="4">
        <f>60*VLOOKUP($A63,allsit!$A$3:$CZ$712,71,0)/VLOOKUP($A63,allsit!$A$3:$CZ$712,94,0)</f>
        <v>-9.4018835106633031E-2</v>
      </c>
      <c r="H63" s="26">
        <f>VLOOKUP($A63,'5on5'!$A$3:$CZ$712,94,0)/VLOOKUP($A63,'5on5'!$A$3:$CZ$712,5,0)</f>
        <v>12.226428571428571</v>
      </c>
      <c r="I63" s="26">
        <f>IF( ISERROR(VLOOKUP($A63,pp!$A$3:$CZ$712,94,0)),0,  VLOOKUP($A63,pp!$A$3:$CZ$712,94,0)/VLOOKUP($A63,pp!$A$3:$CZ$712,5,0))</f>
        <v>1.9392857142857143</v>
      </c>
      <c r="J63" s="26">
        <f>IF( ISERROR(VLOOKUP($A63,pk!$A$3:$CZ$712,94,0)),0,  VLOOKUP($A63,pk!$A$3:$CZ$712,94,0)/VLOOKUP($A63,pk!$A$3:$CZ$712,5,0))</f>
        <v>0.66142857142857148</v>
      </c>
      <c r="K63" s="26">
        <f>VLOOKUP($A63,allsit!$A$3:$CZ$712,98,0)</f>
        <v>16.87</v>
      </c>
      <c r="L63" s="28">
        <f>60*VLOOKUP($A63,'5on5'!$A$3:$CZ$712,90,0)/VLOOKUP($A63,'5on5'!$A$3:$CZ$712,94,0)</f>
        <v>0.93474323771688961</v>
      </c>
      <c r="M63" s="28">
        <f>60*VLOOKUP($A63,'5on5'!$A$3:$CZ$712,89,0)/VLOOKUP($A63,'5on5'!$A$3:$CZ$712,94,0)</f>
        <v>0.81790033300227849</v>
      </c>
      <c r="N63" s="28">
        <f t="shared" si="0"/>
        <v>0.11684290471461112</v>
      </c>
      <c r="O63" s="28">
        <f>VLOOKUP($A63,'5on5'!$A$3:$CZ$712,37,0)</f>
        <v>55.5</v>
      </c>
      <c r="P63" s="28">
        <f>VLOOKUP($A63,'5on5'!$A$3:$CZ$712,38,0)</f>
        <v>58.54</v>
      </c>
      <c r="Q63" s="4">
        <f t="shared" si="1"/>
        <v>-3.0399999999999991</v>
      </c>
      <c r="R63" s="28">
        <f>O63-VLOOKUP($A63,'5on5'!$A$3:$CZ$712,101,0)</f>
        <v>2.0700000000000003</v>
      </c>
      <c r="S63" s="28">
        <f>P63-VLOOKUP($A63,'5on5'!$A$3:$CZ$712,102,0)</f>
        <v>3.3599999999999994</v>
      </c>
      <c r="T63" s="3">
        <f>60*VLOOKUP($A63,'5on5'!$A$3:$CZ$712,64,0)/VLOOKUP($A63,'5on5'!$A$3:$CZ$712,94,0)</f>
        <v>3.0379155225798913</v>
      </c>
      <c r="U63" s="1" t="str">
        <f>IF( VLOOKUP($A63,'5on5'!$A$3:$CZ$712,64,0)&lt;40,"",  VLOOKUP($A63,'5on5'!$A$3:$CZ$712,19,0))</f>
        <v/>
      </c>
      <c r="V63">
        <f>VLOOKUP($A63,'5on5'!$A$3:$CZ$712,14,0)</f>
        <v>0.12</v>
      </c>
      <c r="W63" s="1">
        <f>IF(ISERROR(VLOOKUP($A63,pp!$A$3:$CZ$712,64,0)),"",60*VLOOKUP($A63,pp!$A$3:$CZ$712,64,0)/VLOOKUP($A63,pp!$A$3:$CZ$712,94,0))</f>
        <v>5.8931860036832413</v>
      </c>
      <c r="X63" s="1" t="str">
        <f>IF(W63="","",IF(VLOOKUP($A63,pp!$A$3:$CZ$712,64,0)&lt;20,"",  VLOOKUP($A63,pp!$A$3:$CZ$712,19,0)))</f>
        <v/>
      </c>
      <c r="Y63" s="1">
        <f>IF(ISERROR( VLOOKUP($A63,pp!$A$3:$CZ$712,14,0)  ),"",VLOOKUP($A63,pp!$A$3:$CZ$712,14,0))</f>
        <v>2.95</v>
      </c>
      <c r="Z63">
        <f>VLOOKUP($A63,'5on5'!$A$3:$CZ$712,41,0)/VLOOKUP($A63,'5on5'!$A$3:$CZ$712,94,0)</f>
        <v>5.0631925376331523E-2</v>
      </c>
      <c r="AA63" t="str">
        <f>IF(ISERROR(VLOOKUP($A63,pk!$A$3:$CZ$712,41,0)),"",IF( VLOOKUP($A63,pk!$A$3:$CZ$712,94,0)&lt;75,"",VLOOKUP($A63,pk!$A$3:$CZ$712,41,0)/VLOOKUP($A63,pk!$A$3:$CZ$712,94,0)))</f>
        <v/>
      </c>
      <c r="AB63">
        <f>(VLOOKUP($A63,allsit!$A$3:$CZ$712,84,0)+VLOOKUP($A63,allsit!$A$3:$CZ$712,85,0))    /VLOOKUP($A63,allsit!$A$3:$CZ$712,94,0)</f>
        <v>0.14416221383017067</v>
      </c>
      <c r="AC63">
        <f>VLOOKUP($A63,'5on5'!$A$3:$CZ$712,93,0)</f>
        <v>-0.82</v>
      </c>
    </row>
    <row r="64" spans="1:29">
      <c r="A64" t="s">
        <v>101</v>
      </c>
      <c r="B64" t="s">
        <v>102</v>
      </c>
      <c r="C64" t="s">
        <v>62</v>
      </c>
      <c r="D64" t="s">
        <v>88</v>
      </c>
      <c r="E64" s="25">
        <f>VLOOKUP($A64,allsit!$A$3:$CZ$712,10,0)</f>
        <v>15</v>
      </c>
      <c r="F64" s="25">
        <f>VLOOKUP($A64,allsit!$A$3:$CZ$712,11,0)</f>
        <v>34</v>
      </c>
      <c r="G64" s="4">
        <f>60*VLOOKUP($A64,allsit!$A$3:$CZ$712,71,0)/VLOOKUP($A64,allsit!$A$3:$CZ$712,94,0)</f>
        <v>-0.11950048796032585</v>
      </c>
      <c r="H64" s="26">
        <f>VLOOKUP($A64,'5on5'!$A$3:$CZ$712,94,0)/VLOOKUP($A64,'5on5'!$A$3:$CZ$712,5,0)</f>
        <v>18.360365853658536</v>
      </c>
      <c r="I64" s="26">
        <f>IF( ISERROR(VLOOKUP($A64,pp!$A$3:$CZ$712,94,0)),0,  VLOOKUP($A64,pp!$A$3:$CZ$712,94,0)/VLOOKUP($A64,pp!$A$3:$CZ$712,5,0))</f>
        <v>2.7627848101265822</v>
      </c>
      <c r="J64" s="26">
        <f>IF( ISERROR(VLOOKUP($A64,pk!$A$3:$CZ$712,94,0)),0,  VLOOKUP($A64,pk!$A$3:$CZ$712,94,0)/VLOOKUP($A64,pk!$A$3:$CZ$712,5,0))</f>
        <v>2.1436842105263154</v>
      </c>
      <c r="K64" s="26">
        <f>VLOOKUP($A64,allsit!$A$3:$CZ$712,98,0)</f>
        <v>17.690000000000001</v>
      </c>
      <c r="L64" s="28">
        <f>60*VLOOKUP($A64,'5on5'!$A$3:$CZ$712,90,0)/VLOOKUP($A64,'5on5'!$A$3:$CZ$712,94,0)</f>
        <v>2.0723323702301486</v>
      </c>
      <c r="M64" s="28">
        <f>60*VLOOKUP($A64,'5on5'!$A$3:$CZ$712,89,0)/VLOOKUP($A64,'5on5'!$A$3:$CZ$712,94,0)</f>
        <v>1.3948390953472154</v>
      </c>
      <c r="N64" s="28">
        <f t="shared" si="0"/>
        <v>0.67749327488293321</v>
      </c>
      <c r="O64" s="28">
        <f>VLOOKUP($A64,'5on5'!$A$3:$CZ$712,37,0)</f>
        <v>65</v>
      </c>
      <c r="P64" s="28">
        <f>VLOOKUP($A64,'5on5'!$A$3:$CZ$712,38,0)</f>
        <v>53.68</v>
      </c>
      <c r="Q64" s="4">
        <f t="shared" si="1"/>
        <v>11.32</v>
      </c>
      <c r="R64" s="28">
        <f>O64-VLOOKUP($A64,'5on5'!$A$3:$CZ$712,101,0)</f>
        <v>7.8299999999999983</v>
      </c>
      <c r="S64" s="28">
        <f>P64-VLOOKUP($A64,'5on5'!$A$3:$CZ$712,102,0)</f>
        <v>-3.0000000000001137E-2</v>
      </c>
      <c r="T64" s="3">
        <f>60*VLOOKUP($A64,'5on5'!$A$3:$CZ$712,64,0)/VLOOKUP($A64,'5on5'!$A$3:$CZ$712,94,0)</f>
        <v>6.2967022018531438</v>
      </c>
      <c r="U64" s="1">
        <f>IF( VLOOKUP($A64,'5on5'!$A$3:$CZ$712,64,0)&lt;40,"",  VLOOKUP($A64,'5on5'!$A$3:$CZ$712,19,0))</f>
        <v>3.8</v>
      </c>
      <c r="V64">
        <f>VLOOKUP($A64,'5on5'!$A$3:$CZ$712,14,0)</f>
        <v>0.72</v>
      </c>
      <c r="W64" s="1">
        <f>IF(ISERROR(VLOOKUP($A64,pp!$A$3:$CZ$712,64,0)),"",60*VLOOKUP($A64,pp!$A$3:$CZ$712,64,0)/VLOOKUP($A64,pp!$A$3:$CZ$712,94,0))</f>
        <v>17.043892605149821</v>
      </c>
      <c r="X64" s="1">
        <f>IF(W64="","",IF(VLOOKUP($A64,pp!$A$3:$CZ$712,64,0)&lt;20,"",  VLOOKUP($A64,pp!$A$3:$CZ$712,19,0)))</f>
        <v>11.29</v>
      </c>
      <c r="Y64" s="1">
        <f>IF(ISERROR( VLOOKUP($A64,pp!$A$3:$CZ$712,14,0)  ),"",VLOOKUP($A64,pp!$A$3:$CZ$712,14,0))</f>
        <v>3.3</v>
      </c>
      <c r="Z64">
        <f>VLOOKUP($A64,'5on5'!$A$3:$CZ$712,41,0)/VLOOKUP($A64,'5on5'!$A$3:$CZ$712,94,0)</f>
        <v>6.3099863837135936E-2</v>
      </c>
      <c r="AA64">
        <f>IF(ISERROR(VLOOKUP($A64,pk!$A$3:$CZ$712,41,0)),"",IF( VLOOKUP($A64,pk!$A$3:$CZ$712,94,0)&lt;75,"",VLOOKUP($A64,pk!$A$3:$CZ$712,41,0)/VLOOKUP($A64,pk!$A$3:$CZ$712,94,0)))</f>
        <v>0</v>
      </c>
      <c r="AB64">
        <f>(VLOOKUP($A64,allsit!$A$3:$CZ$712,84,0)+VLOOKUP($A64,allsit!$A$3:$CZ$712,85,0))    /VLOOKUP($A64,allsit!$A$3:$CZ$712,94,0)</f>
        <v>0.13842139855404409</v>
      </c>
      <c r="AC64">
        <f>VLOOKUP($A64,'5on5'!$A$3:$CZ$712,93,0)</f>
        <v>-0.12</v>
      </c>
    </row>
    <row r="65" spans="1:29">
      <c r="A65" t="s">
        <v>1277</v>
      </c>
      <c r="B65" t="s">
        <v>1278</v>
      </c>
      <c r="C65" t="s">
        <v>62</v>
      </c>
      <c r="D65" t="s">
        <v>643</v>
      </c>
      <c r="E65" s="25">
        <f>VLOOKUP($A65,allsit!$A$3:$CZ$712,10,0)</f>
        <v>2</v>
      </c>
      <c r="F65" s="25">
        <f>VLOOKUP($A65,allsit!$A$3:$CZ$712,11,0)</f>
        <v>6</v>
      </c>
      <c r="G65" s="4">
        <f>60*VLOOKUP($A65,allsit!$A$3:$CZ$712,71,0)/VLOOKUP($A65,allsit!$A$3:$CZ$712,94,0)</f>
        <v>-2.3493622084004757</v>
      </c>
      <c r="H65" s="26">
        <f>VLOOKUP($A65,'5on5'!$A$3:$CZ$712,94,0)/VLOOKUP($A65,'5on5'!$A$3:$CZ$712,5,0)</f>
        <v>14.650405405405406</v>
      </c>
      <c r="I65" s="26">
        <f>IF( ISERROR(VLOOKUP($A65,pp!$A$3:$CZ$712,94,0)),0,  VLOOKUP($A65,pp!$A$3:$CZ$712,94,0)/VLOOKUP($A65,pp!$A$3:$CZ$712,5,0))</f>
        <v>0.25</v>
      </c>
      <c r="J65" s="26">
        <f>IF( ISERROR(VLOOKUP($A65,pk!$A$3:$CZ$712,94,0)),0,  VLOOKUP($A65,pk!$A$3:$CZ$712,94,0)/VLOOKUP($A65,pk!$A$3:$CZ$712,5,0))</f>
        <v>2.6419999999999999</v>
      </c>
      <c r="K65" s="26">
        <f>VLOOKUP($A65,allsit!$A$3:$CZ$712,98,0)</f>
        <v>17.54</v>
      </c>
      <c r="L65" s="28">
        <f>60*VLOOKUP($A65,'5on5'!$A$3:$CZ$712,90,0)/VLOOKUP($A65,'5on5'!$A$3:$CZ$712,94,0)</f>
        <v>0.99619049375997337</v>
      </c>
      <c r="M65" s="28">
        <f>60*VLOOKUP($A65,'5on5'!$A$3:$CZ$712,89,0)/VLOOKUP($A65,'5on5'!$A$3:$CZ$712,94,0)</f>
        <v>2.2137566527999408</v>
      </c>
      <c r="N65" s="28">
        <f t="shared" si="0"/>
        <v>-1.2175661590399676</v>
      </c>
      <c r="O65" s="28">
        <f>VLOOKUP($A65,'5on5'!$A$3:$CZ$712,37,0)</f>
        <v>47.98</v>
      </c>
      <c r="P65" s="28">
        <f>VLOOKUP($A65,'5on5'!$A$3:$CZ$712,38,0)</f>
        <v>56.28</v>
      </c>
      <c r="Q65" s="4">
        <f t="shared" si="1"/>
        <v>-8.3000000000000043</v>
      </c>
      <c r="R65" s="28">
        <f>O65-VLOOKUP($A65,'5on5'!$A$3:$CZ$712,101,0)</f>
        <v>-3.25</v>
      </c>
      <c r="S65" s="28">
        <f>P65-VLOOKUP($A65,'5on5'!$A$3:$CZ$712,102,0)</f>
        <v>-0.60999999999999943</v>
      </c>
      <c r="T65" s="3">
        <f>60*VLOOKUP($A65,'5on5'!$A$3:$CZ$712,64,0)/VLOOKUP($A65,'5on5'!$A$3:$CZ$712,94,0)</f>
        <v>3.5420106444799053</v>
      </c>
      <c r="U65" s="1">
        <f>IF( VLOOKUP($A65,'5on5'!$A$3:$CZ$712,64,0)&lt;40,"",  VLOOKUP($A65,'5on5'!$A$3:$CZ$712,19,0))</f>
        <v>3.12</v>
      </c>
      <c r="V65">
        <f>VLOOKUP($A65,'5on5'!$A$3:$CZ$712,14,0)</f>
        <v>0.22</v>
      </c>
      <c r="W65" s="1">
        <f>IF(ISERROR(VLOOKUP($A65,pp!$A$3:$CZ$712,64,0)),"",60*VLOOKUP($A65,pp!$A$3:$CZ$712,64,0)/VLOOKUP($A65,pp!$A$3:$CZ$712,94,0))</f>
        <v>13.52112676056338</v>
      </c>
      <c r="X65" s="1" t="str">
        <f>IF(W65="","",IF(VLOOKUP($A65,pp!$A$3:$CZ$712,64,0)&lt;20,"",  VLOOKUP($A65,pp!$A$3:$CZ$712,19,0)))</f>
        <v/>
      </c>
      <c r="Y65" s="1">
        <f>IF(ISERROR( VLOOKUP($A65,pp!$A$3:$CZ$712,14,0)  ),"",VLOOKUP($A65,pp!$A$3:$CZ$712,14,0))</f>
        <v>0</v>
      </c>
      <c r="Z65">
        <f>VLOOKUP($A65,'5on5'!$A$3:$CZ$712,41,0)/VLOOKUP($A65,'5on5'!$A$3:$CZ$712,94,0)</f>
        <v>7.0102294005331453E-2</v>
      </c>
      <c r="AA65">
        <f>IF(ISERROR(VLOOKUP($A65,pk!$A$3:$CZ$712,41,0)),"",IF( VLOOKUP($A65,pk!$A$3:$CZ$712,94,0)&lt;75,"",VLOOKUP($A65,pk!$A$3:$CZ$712,41,0)/VLOOKUP($A65,pk!$A$3:$CZ$712,94,0)))</f>
        <v>0</v>
      </c>
      <c r="AB65">
        <f>(VLOOKUP($A65,allsit!$A$3:$CZ$712,84,0)+VLOOKUP($A65,allsit!$A$3:$CZ$712,85,0))    /VLOOKUP($A65,allsit!$A$3:$CZ$712,94,0)</f>
        <v>0.15963615005798107</v>
      </c>
      <c r="AC65">
        <f>VLOOKUP($A65,'5on5'!$A$3:$CZ$712,93,0)</f>
        <v>-0.33</v>
      </c>
    </row>
    <row r="66" spans="1:29">
      <c r="A66" t="s">
        <v>1346</v>
      </c>
      <c r="B66" t="s">
        <v>1347</v>
      </c>
      <c r="C66" t="s">
        <v>62</v>
      </c>
      <c r="D66" t="s">
        <v>643</v>
      </c>
      <c r="E66" s="25">
        <f>VLOOKUP($A66,allsit!$A$3:$CZ$712,10,0)</f>
        <v>3</v>
      </c>
      <c r="F66" s="25">
        <f>VLOOKUP($A66,allsit!$A$3:$CZ$712,11,0)</f>
        <v>10</v>
      </c>
      <c r="G66" s="4">
        <f>60*VLOOKUP($A66,allsit!$A$3:$CZ$712,71,0)/VLOOKUP($A66,allsit!$A$3:$CZ$712,94,0)</f>
        <v>-1.2631863876628795</v>
      </c>
      <c r="H66" s="26">
        <f>VLOOKUP($A66,'5on5'!$A$3:$CZ$712,94,0)/VLOOKUP($A66,'5on5'!$A$3:$CZ$712,5,0)</f>
        <v>16.589285714285715</v>
      </c>
      <c r="I66" s="26">
        <f>IF( ISERROR(VLOOKUP($A66,pp!$A$3:$CZ$712,94,0)),0,  VLOOKUP($A66,pp!$A$3:$CZ$712,94,0)/VLOOKUP($A66,pp!$A$3:$CZ$712,5,0))</f>
        <v>9.2388059701492539E-2</v>
      </c>
      <c r="J66" s="26">
        <f>IF( ISERROR(VLOOKUP($A66,pk!$A$3:$CZ$712,94,0)),0,  VLOOKUP($A66,pk!$A$3:$CZ$712,94,0)/VLOOKUP($A66,pk!$A$3:$CZ$712,5,0))</f>
        <v>1.9202985074626866</v>
      </c>
      <c r="K66" s="26">
        <f>VLOOKUP($A66,allsit!$A$3:$CZ$712,98,0)</f>
        <v>17.39</v>
      </c>
      <c r="L66" s="28">
        <f>60*VLOOKUP($A66,'5on5'!$A$3:$CZ$712,90,0)/VLOOKUP($A66,'5on5'!$A$3:$CZ$712,94,0)</f>
        <v>0.4133476856835307</v>
      </c>
      <c r="M66" s="28">
        <f>60*VLOOKUP($A66,'5on5'!$A$3:$CZ$712,89,0)/VLOOKUP($A66,'5on5'!$A$3:$CZ$712,94,0)</f>
        <v>1.55005382131324</v>
      </c>
      <c r="N66" s="28">
        <f t="shared" si="0"/>
        <v>-1.1367061356297092</v>
      </c>
      <c r="O66" s="28">
        <f>VLOOKUP($A66,'5on5'!$A$3:$CZ$712,37,0)</f>
        <v>49.09</v>
      </c>
      <c r="P66" s="28">
        <f>VLOOKUP($A66,'5on5'!$A$3:$CZ$712,38,0)</f>
        <v>59.88</v>
      </c>
      <c r="Q66" s="4">
        <f t="shared" si="1"/>
        <v>-10.79</v>
      </c>
      <c r="R66" s="28">
        <f>O66-VLOOKUP($A66,'5on5'!$A$3:$CZ$712,101,0)</f>
        <v>-2.5599999999999952</v>
      </c>
      <c r="S66" s="28">
        <f>P66-VLOOKUP($A66,'5on5'!$A$3:$CZ$712,102,0)</f>
        <v>3.240000000000002</v>
      </c>
      <c r="T66" s="3">
        <f>60*VLOOKUP($A66,'5on5'!$A$3:$CZ$712,64,0)/VLOOKUP($A66,'5on5'!$A$3:$CZ$712,94,0)</f>
        <v>2.8417653390742732</v>
      </c>
      <c r="U66" s="1">
        <f>IF( VLOOKUP($A66,'5on5'!$A$3:$CZ$712,64,0)&lt;40,"",  VLOOKUP($A66,'5on5'!$A$3:$CZ$712,19,0))</f>
        <v>5.45</v>
      </c>
      <c r="V66">
        <f>VLOOKUP($A66,'5on5'!$A$3:$CZ$712,14,0)</f>
        <v>0.52</v>
      </c>
      <c r="W66" s="1">
        <f>IF(ISERROR(VLOOKUP($A66,pp!$A$3:$CZ$712,64,0)),"",60*VLOOKUP($A66,pp!$A$3:$CZ$712,64,0)/VLOOKUP($A66,pp!$A$3:$CZ$712,94,0))</f>
        <v>19.386106623586429</v>
      </c>
      <c r="X66" s="1" t="str">
        <f>IF(W66="","",IF(VLOOKUP($A66,pp!$A$3:$CZ$712,64,0)&lt;20,"",  VLOOKUP($A66,pp!$A$3:$CZ$712,19,0)))</f>
        <v/>
      </c>
      <c r="Y66" s="1">
        <f>IF(ISERROR( VLOOKUP($A66,pp!$A$3:$CZ$712,14,0)  ),"",VLOOKUP($A66,pp!$A$3:$CZ$712,14,0))</f>
        <v>0</v>
      </c>
      <c r="Z66">
        <f>VLOOKUP($A66,'5on5'!$A$3:$CZ$712,41,0)/VLOOKUP($A66,'5on5'!$A$3:$CZ$712,94,0)</f>
        <v>4.7362755651237889E-2</v>
      </c>
      <c r="AA66">
        <f>IF(ISERROR(VLOOKUP($A66,pk!$A$3:$CZ$712,41,0)),"",IF( VLOOKUP($A66,pk!$A$3:$CZ$712,94,0)&lt;75,"",VLOOKUP($A66,pk!$A$3:$CZ$712,41,0)/VLOOKUP($A66,pk!$A$3:$CZ$712,94,0)))</f>
        <v>0</v>
      </c>
      <c r="AB66">
        <f>(VLOOKUP($A66,allsit!$A$3:$CZ$712,84,0)+VLOOKUP($A66,allsit!$A$3:$CZ$712,85,0))    /VLOOKUP($A66,allsit!$A$3:$CZ$712,94,0)</f>
        <v>0.20075640803927908</v>
      </c>
      <c r="AC66">
        <f>VLOOKUP($A66,'5on5'!$A$3:$CZ$712,93,0)</f>
        <v>-0.47</v>
      </c>
    </row>
    <row r="67" spans="1:29">
      <c r="A67" t="s">
        <v>768</v>
      </c>
      <c r="B67" t="s">
        <v>769</v>
      </c>
      <c r="C67" t="s">
        <v>62</v>
      </c>
      <c r="D67" t="s">
        <v>204</v>
      </c>
      <c r="E67" s="25">
        <f>VLOOKUP($A67,allsit!$A$3:$CZ$712,10,0)</f>
        <v>2</v>
      </c>
      <c r="F67" s="25">
        <f>VLOOKUP($A67,allsit!$A$3:$CZ$712,11,0)</f>
        <v>8</v>
      </c>
      <c r="G67" s="4">
        <f>60*VLOOKUP($A67,allsit!$A$3:$CZ$712,71,0)/VLOOKUP($A67,allsit!$A$3:$CZ$712,94,0)</f>
        <v>9.6805421103581812E-2</v>
      </c>
      <c r="H67" s="26">
        <f>VLOOKUP($A67,'5on5'!$A$3:$CZ$712,94,0)/VLOOKUP($A67,'5on5'!$A$3:$CZ$712,5,0)</f>
        <v>14.324000000000002</v>
      </c>
      <c r="I67" s="26">
        <f>IF( ISERROR(VLOOKUP($A67,pp!$A$3:$CZ$712,94,0)),0,  VLOOKUP($A67,pp!$A$3:$CZ$712,94,0)/VLOOKUP($A67,pp!$A$3:$CZ$712,5,0))</f>
        <v>0.14078947368421052</v>
      </c>
      <c r="J67" s="26">
        <f>IF( ISERROR(VLOOKUP($A67,pk!$A$3:$CZ$712,94,0)),0,  VLOOKUP($A67,pk!$A$3:$CZ$712,94,0)/VLOOKUP($A67,pk!$A$3:$CZ$712,5,0))</f>
        <v>0.57574999999999998</v>
      </c>
      <c r="K67" s="26">
        <f>VLOOKUP($A67,allsit!$A$3:$CZ$712,98,0)</f>
        <v>17.11</v>
      </c>
      <c r="L67" s="28">
        <f>60*VLOOKUP($A67,'5on5'!$A$3:$CZ$712,90,0)/VLOOKUP($A67,'5on5'!$A$3:$CZ$712,94,0)</f>
        <v>0.94247416922647298</v>
      </c>
      <c r="M67" s="28">
        <f>60*VLOOKUP($A67,'5on5'!$A$3:$CZ$712,89,0)/VLOOKUP($A67,'5on5'!$A$3:$CZ$712,94,0)</f>
        <v>1.4660709299078469</v>
      </c>
      <c r="N67" s="28">
        <f t="shared" si="0"/>
        <v>-0.52359676068137395</v>
      </c>
      <c r="O67" s="28">
        <f>VLOOKUP($A67,'5on5'!$A$3:$CZ$712,37,0)</f>
        <v>51.31</v>
      </c>
      <c r="P67" s="28">
        <f>VLOOKUP($A67,'5on5'!$A$3:$CZ$712,38,0)</f>
        <v>50.06</v>
      </c>
      <c r="Q67" s="4">
        <f t="shared" si="1"/>
        <v>1.25</v>
      </c>
      <c r="R67" s="28">
        <f>O67-VLOOKUP($A67,'5on5'!$A$3:$CZ$712,101,0)</f>
        <v>-2.0799999999999983</v>
      </c>
      <c r="S67" s="28">
        <f>P67-VLOOKUP($A67,'5on5'!$A$3:$CZ$712,102,0)</f>
        <v>-1.6599999999999966</v>
      </c>
      <c r="T67" s="3">
        <f>60*VLOOKUP($A67,'5on5'!$A$3:$CZ$712,64,0)/VLOOKUP($A67,'5on5'!$A$3:$CZ$712,94,0)</f>
        <v>3.7698966769058919</v>
      </c>
      <c r="U67" s="1" t="str">
        <f>IF( VLOOKUP($A67,'5on5'!$A$3:$CZ$712,64,0)&lt;40,"",  VLOOKUP($A67,'5on5'!$A$3:$CZ$712,19,0))</f>
        <v/>
      </c>
      <c r="V67">
        <f>VLOOKUP($A67,'5on5'!$A$3:$CZ$712,14,0)</f>
        <v>0.73</v>
      </c>
      <c r="W67" s="1">
        <f>IF(ISERROR(VLOOKUP($A67,pp!$A$3:$CZ$712,64,0)),"",60*VLOOKUP($A67,pp!$A$3:$CZ$712,64,0)/VLOOKUP($A67,pp!$A$3:$CZ$712,94,0))</f>
        <v>0</v>
      </c>
      <c r="X67" s="1" t="str">
        <f>IF(W67="","",IF(VLOOKUP($A67,pp!$A$3:$CZ$712,64,0)&lt;20,"",  VLOOKUP($A67,pp!$A$3:$CZ$712,19,0)))</f>
        <v/>
      </c>
      <c r="Y67" s="1">
        <f>IF(ISERROR( VLOOKUP($A67,pp!$A$3:$CZ$712,14,0)  ),"",VLOOKUP($A67,pp!$A$3:$CZ$712,14,0))</f>
        <v>11.21</v>
      </c>
      <c r="Z67">
        <f>VLOOKUP($A67,'5on5'!$A$3:$CZ$712,41,0)/VLOOKUP($A67,'5on5'!$A$3:$CZ$712,94,0)</f>
        <v>4.5378385925719071E-2</v>
      </c>
      <c r="AA67" t="str">
        <f>IF(ISERROR(VLOOKUP($A67,pk!$A$3:$CZ$712,41,0)),"",IF( VLOOKUP($A67,pk!$A$3:$CZ$712,94,0)&lt;75,"",VLOOKUP($A67,pk!$A$3:$CZ$712,41,0)/VLOOKUP($A67,pk!$A$3:$CZ$712,94,0)))</f>
        <v/>
      </c>
      <c r="AB67">
        <f>(VLOOKUP($A67,allsit!$A$3:$CZ$712,84,0)+VLOOKUP($A67,allsit!$A$3:$CZ$712,85,0))    /VLOOKUP($A67,allsit!$A$3:$CZ$712,94,0)</f>
        <v>0.20006453694740239</v>
      </c>
      <c r="AC67">
        <f>VLOOKUP($A67,'5on5'!$A$3:$CZ$712,93,0)</f>
        <v>-0.21</v>
      </c>
    </row>
    <row r="68" spans="1:29">
      <c r="A68" t="s">
        <v>793</v>
      </c>
      <c r="B68" t="s">
        <v>794</v>
      </c>
      <c r="C68" t="s">
        <v>62</v>
      </c>
      <c r="D68" t="s">
        <v>364</v>
      </c>
      <c r="E68" s="25">
        <f>VLOOKUP($A68,allsit!$A$3:$CZ$712,10,0)</f>
        <v>7</v>
      </c>
      <c r="F68" s="25">
        <f>VLOOKUP($A68,allsit!$A$3:$CZ$712,11,0)</f>
        <v>27</v>
      </c>
      <c r="G68" s="4">
        <f>60*VLOOKUP($A68,allsit!$A$3:$CZ$712,71,0)/VLOOKUP($A68,allsit!$A$3:$CZ$712,94,0)</f>
        <v>0.42665655332614338</v>
      </c>
      <c r="H68" s="26">
        <f>VLOOKUP($A68,'5on5'!$A$3:$CZ$712,94,0)/VLOOKUP($A68,'5on5'!$A$3:$CZ$712,5,0)</f>
        <v>16.019749999999998</v>
      </c>
      <c r="I68" s="26">
        <f>IF( ISERROR(VLOOKUP($A68,pp!$A$3:$CZ$712,94,0)),0,  VLOOKUP($A68,pp!$A$3:$CZ$712,94,0)/VLOOKUP($A68,pp!$A$3:$CZ$712,5,0))</f>
        <v>2.4333333333333336</v>
      </c>
      <c r="J68" s="26">
        <f>IF( ISERROR(VLOOKUP($A68,pk!$A$3:$CZ$712,94,0)),0,  VLOOKUP($A68,pk!$A$3:$CZ$712,94,0)/VLOOKUP($A68,pk!$A$3:$CZ$712,5,0))</f>
        <v>1.750886075949367</v>
      </c>
      <c r="K68" s="26">
        <f>VLOOKUP($A68,allsit!$A$3:$CZ$712,98,0)</f>
        <v>17.41</v>
      </c>
      <c r="L68" s="28">
        <f>60*VLOOKUP($A68,'5on5'!$A$3:$CZ$712,90,0)/VLOOKUP($A68,'5on5'!$A$3:$CZ$712,94,0)</f>
        <v>0.79589257010877201</v>
      </c>
      <c r="M68" s="28">
        <f>60*VLOOKUP($A68,'5on5'!$A$3:$CZ$712,89,0)/VLOOKUP($A68,'5on5'!$A$3:$CZ$712,94,0)</f>
        <v>1.6854195602303408</v>
      </c>
      <c r="N68" s="28">
        <f t="shared" si="0"/>
        <v>-0.88952699012156877</v>
      </c>
      <c r="O68" s="28">
        <f>VLOOKUP($A68,'5on5'!$A$3:$CZ$712,37,0)</f>
        <v>54.35</v>
      </c>
      <c r="P68" s="28">
        <f>VLOOKUP($A68,'5on5'!$A$3:$CZ$712,38,0)</f>
        <v>54.03</v>
      </c>
      <c r="Q68" s="4">
        <f t="shared" si="1"/>
        <v>0.32000000000000028</v>
      </c>
      <c r="R68" s="28">
        <f>O68-VLOOKUP($A68,'5on5'!$A$3:$CZ$712,101,0)</f>
        <v>-0.79999999999999716</v>
      </c>
      <c r="S68" s="28">
        <f>P68-VLOOKUP($A68,'5on5'!$A$3:$CZ$712,102,0)</f>
        <v>-0.42000000000000171</v>
      </c>
      <c r="T68" s="3">
        <f>60*VLOOKUP($A68,'5on5'!$A$3:$CZ$712,64,0)/VLOOKUP($A68,'5on5'!$A$3:$CZ$712,94,0)</f>
        <v>2.3408605003199177</v>
      </c>
      <c r="U68" s="1">
        <f>IF( VLOOKUP($A68,'5on5'!$A$3:$CZ$712,64,0)&lt;40,"",  VLOOKUP($A68,'5on5'!$A$3:$CZ$712,19,0))</f>
        <v>6</v>
      </c>
      <c r="V68">
        <f>VLOOKUP($A68,'5on5'!$A$3:$CZ$712,14,0)</f>
        <v>0.61</v>
      </c>
      <c r="W68" s="1">
        <f>IF(ISERROR(VLOOKUP($A68,pp!$A$3:$CZ$712,64,0)),"",60*VLOOKUP($A68,pp!$A$3:$CZ$712,64,0)/VLOOKUP($A68,pp!$A$3:$CZ$712,94,0))</f>
        <v>7.9030558482613271</v>
      </c>
      <c r="X68" s="1">
        <f>IF(W68="","",IF(VLOOKUP($A68,pp!$A$3:$CZ$712,64,0)&lt;20,"",  VLOOKUP($A68,pp!$A$3:$CZ$712,19,0)))</f>
        <v>4</v>
      </c>
      <c r="Y68" s="1">
        <f>IF(ISERROR( VLOOKUP($A68,pp!$A$3:$CZ$712,14,0)  ),"",VLOOKUP($A68,pp!$A$3:$CZ$712,14,0))</f>
        <v>2.5299999999999998</v>
      </c>
      <c r="Z68">
        <f>VLOOKUP($A68,'5on5'!$A$3:$CZ$712,41,0)/VLOOKUP($A68,'5on5'!$A$3:$CZ$712,94,0)</f>
        <v>3.1991760171038879E-2</v>
      </c>
      <c r="AA68">
        <f>IF(ISERROR(VLOOKUP($A68,pk!$A$3:$CZ$712,41,0)),"",IF( VLOOKUP($A68,pk!$A$3:$CZ$712,94,0)&lt;75,"",VLOOKUP($A68,pk!$A$3:$CZ$712,41,0)/VLOOKUP($A68,pk!$A$3:$CZ$712,94,0)))</f>
        <v>0</v>
      </c>
      <c r="AB68">
        <f>(VLOOKUP($A68,allsit!$A$3:$CZ$712,84,0)+VLOOKUP($A68,allsit!$A$3:$CZ$712,85,0))    /VLOOKUP($A68,allsit!$A$3:$CZ$712,94,0)</f>
        <v>0.10073835286867275</v>
      </c>
      <c r="AC68">
        <f>VLOOKUP($A68,'5on5'!$A$3:$CZ$712,93,0)</f>
        <v>0.05</v>
      </c>
    </row>
    <row r="69" spans="1:29">
      <c r="A69" t="s">
        <v>865</v>
      </c>
      <c r="B69" t="s">
        <v>866</v>
      </c>
      <c r="C69" t="s">
        <v>62</v>
      </c>
      <c r="D69" t="s">
        <v>867</v>
      </c>
      <c r="E69" s="25">
        <f>VLOOKUP($A69,allsit!$A$3:$CZ$712,10,0)</f>
        <v>7</v>
      </c>
      <c r="F69" s="25">
        <f>VLOOKUP($A69,allsit!$A$3:$CZ$712,11,0)</f>
        <v>29</v>
      </c>
      <c r="G69" s="4">
        <f>60*VLOOKUP($A69,allsit!$A$3:$CZ$712,71,0)/VLOOKUP($A69,allsit!$A$3:$CZ$712,94,0)</f>
        <v>0.3147086977616344</v>
      </c>
      <c r="H69" s="26">
        <f>VLOOKUP($A69,'5on5'!$A$3:$CZ$712,94,0)/VLOOKUP($A69,'5on5'!$A$3:$CZ$712,5,0)</f>
        <v>14.697435897435899</v>
      </c>
      <c r="I69" s="26">
        <f>IF( ISERROR(VLOOKUP($A69,pp!$A$3:$CZ$712,94,0)),0,  VLOOKUP($A69,pp!$A$3:$CZ$712,94,0)/VLOOKUP($A69,pp!$A$3:$CZ$712,5,0))</f>
        <v>2.431282051282051</v>
      </c>
      <c r="J69" s="26">
        <f>IF( ISERROR(VLOOKUP($A69,pk!$A$3:$CZ$712,94,0)),0,  VLOOKUP($A69,pk!$A$3:$CZ$712,94,0)/VLOOKUP($A69,pk!$A$3:$CZ$712,5,0))</f>
        <v>1.5938961038961039</v>
      </c>
      <c r="K69" s="26">
        <f>VLOOKUP($A69,allsit!$A$3:$CZ$712,98,0)</f>
        <v>17.579999999999998</v>
      </c>
      <c r="L69" s="28">
        <f>60*VLOOKUP($A69,'5on5'!$A$3:$CZ$712,90,0)/VLOOKUP($A69,'5on5'!$A$3:$CZ$712,94,0)</f>
        <v>1.779483600837404</v>
      </c>
      <c r="M69" s="28">
        <f>60*VLOOKUP($A69,'5on5'!$A$3:$CZ$712,89,0)/VLOOKUP($A69,'5on5'!$A$3:$CZ$712,94,0)</f>
        <v>2.9309141660851359</v>
      </c>
      <c r="N69" s="28">
        <f t="shared" ref="N69:N132" si="2">L69-M69</f>
        <v>-1.1514305652477319</v>
      </c>
      <c r="O69" s="28">
        <f>VLOOKUP($A69,'5on5'!$A$3:$CZ$712,37,0)</f>
        <v>56.21</v>
      </c>
      <c r="P69" s="28">
        <f>VLOOKUP($A69,'5on5'!$A$3:$CZ$712,38,0)</f>
        <v>56.63</v>
      </c>
      <c r="Q69" s="4">
        <f t="shared" ref="Q69:Q132" si="3">O69-P69</f>
        <v>-0.42000000000000171</v>
      </c>
      <c r="R69" s="28">
        <f>O69-VLOOKUP($A69,'5on5'!$A$3:$CZ$712,101,0)</f>
        <v>2.2100000000000009</v>
      </c>
      <c r="S69" s="28">
        <f>P69-VLOOKUP($A69,'5on5'!$A$3:$CZ$712,102,0)</f>
        <v>-4.07</v>
      </c>
      <c r="T69" s="3">
        <f>60*VLOOKUP($A69,'5on5'!$A$3:$CZ$712,64,0)/VLOOKUP($A69,'5on5'!$A$3:$CZ$712,94,0)</f>
        <v>4.3963712491277036</v>
      </c>
      <c r="U69" s="1">
        <f>IF( VLOOKUP($A69,'5on5'!$A$3:$CZ$712,64,0)&lt;40,"",  VLOOKUP($A69,'5on5'!$A$3:$CZ$712,19,0))</f>
        <v>2.38</v>
      </c>
      <c r="V69">
        <f>VLOOKUP($A69,'5on5'!$A$3:$CZ$712,14,0)</f>
        <v>0.79</v>
      </c>
      <c r="W69" s="1">
        <f>IF(ISERROR(VLOOKUP($A69,pp!$A$3:$CZ$712,64,0)),"",60*VLOOKUP($A69,pp!$A$3:$CZ$712,64,0)/VLOOKUP($A69,pp!$A$3:$CZ$712,94,0))</f>
        <v>10.757224214300781</v>
      </c>
      <c r="X69" s="1">
        <f>IF(W69="","",IF(VLOOKUP($A69,pp!$A$3:$CZ$712,64,0)&lt;20,"",  VLOOKUP($A69,pp!$A$3:$CZ$712,19,0)))</f>
        <v>14.71</v>
      </c>
      <c r="Y69" s="1">
        <f>IF(ISERROR( VLOOKUP($A69,pp!$A$3:$CZ$712,14,0)  ),"",VLOOKUP($A69,pp!$A$3:$CZ$712,14,0))</f>
        <v>3.8</v>
      </c>
      <c r="Z69">
        <f>VLOOKUP($A69,'5on5'!$A$3:$CZ$712,41,0)/VLOOKUP($A69,'5on5'!$A$3:$CZ$712,94,0)</f>
        <v>4.3614794138171667E-2</v>
      </c>
      <c r="AA69">
        <f>IF(ISERROR(VLOOKUP($A69,pk!$A$3:$CZ$712,41,0)),"",IF( VLOOKUP($A69,pk!$A$3:$CZ$712,94,0)&lt;75,"",VLOOKUP($A69,pk!$A$3:$CZ$712,41,0)/VLOOKUP($A69,pk!$A$3:$CZ$712,94,0)))</f>
        <v>0</v>
      </c>
      <c r="AB69">
        <f>(VLOOKUP($A69,allsit!$A$3:$CZ$712,84,0)+VLOOKUP($A69,allsit!$A$3:$CZ$712,85,0))    /VLOOKUP($A69,allsit!$A$3:$CZ$712,94,0)</f>
        <v>0.16587770944519478</v>
      </c>
      <c r="AC69">
        <f>VLOOKUP($A69,'5on5'!$A$3:$CZ$712,93,0)</f>
        <v>-0.26</v>
      </c>
    </row>
    <row r="70" spans="1:29">
      <c r="A70" t="s">
        <v>1248</v>
      </c>
      <c r="B70" t="s">
        <v>1249</v>
      </c>
      <c r="C70" t="s">
        <v>62</v>
      </c>
      <c r="D70" t="s">
        <v>767</v>
      </c>
      <c r="E70" s="25">
        <f>VLOOKUP($A70,allsit!$A$3:$CZ$712,10,0)</f>
        <v>0</v>
      </c>
      <c r="F70" s="25">
        <f>VLOOKUP($A70,allsit!$A$3:$CZ$712,11,0)</f>
        <v>4</v>
      </c>
      <c r="G70" s="4">
        <f>60*VLOOKUP($A70,allsit!$A$3:$CZ$712,71,0)/VLOOKUP($A70,allsit!$A$3:$CZ$712,94,0)</f>
        <v>-0.65633546034639922</v>
      </c>
      <c r="H70" s="26">
        <f>VLOOKUP($A70,'5on5'!$A$3:$CZ$712,94,0)/VLOOKUP($A70,'5on5'!$A$3:$CZ$712,5,0)</f>
        <v>14.328235294117647</v>
      </c>
      <c r="I70" s="26">
        <f>IF( ISERROR(VLOOKUP($A70,pp!$A$3:$CZ$712,94,0)),0,  VLOOKUP($A70,pp!$A$3:$CZ$712,94,0)/VLOOKUP($A70,pp!$A$3:$CZ$712,5,0))</f>
        <v>0</v>
      </c>
      <c r="J70" s="26">
        <f>IF( ISERROR(VLOOKUP($A70,pk!$A$3:$CZ$712,94,0)),0,  VLOOKUP($A70,pk!$A$3:$CZ$712,94,0)/VLOOKUP($A70,pk!$A$3:$CZ$712,5,0))</f>
        <v>1.7466666666666666</v>
      </c>
      <c r="K70" s="26">
        <f>VLOOKUP($A70,allsit!$A$3:$CZ$712,98,0)</f>
        <v>16.96</v>
      </c>
      <c r="L70" s="28">
        <f>60*VLOOKUP($A70,'5on5'!$A$3:$CZ$712,90,0)/VLOOKUP($A70,'5on5'!$A$3:$CZ$712,94,0)</f>
        <v>0.12316282124969209</v>
      </c>
      <c r="M70" s="28">
        <f>60*VLOOKUP($A70,'5on5'!$A$3:$CZ$712,89,0)/VLOOKUP($A70,'5on5'!$A$3:$CZ$712,94,0)</f>
        <v>1.1084653912472289</v>
      </c>
      <c r="N70" s="28">
        <f t="shared" si="2"/>
        <v>-0.98530256999753674</v>
      </c>
      <c r="O70" s="28">
        <f>VLOOKUP($A70,'5on5'!$A$3:$CZ$712,37,0)</f>
        <v>39.17</v>
      </c>
      <c r="P70" s="28">
        <f>VLOOKUP($A70,'5on5'!$A$3:$CZ$712,38,0)</f>
        <v>55.92</v>
      </c>
      <c r="Q70" s="4">
        <f t="shared" si="3"/>
        <v>-16.75</v>
      </c>
      <c r="R70" s="28">
        <f>O70-VLOOKUP($A70,'5on5'!$A$3:$CZ$712,101,0)</f>
        <v>-6.2199999999999989</v>
      </c>
      <c r="S70" s="28">
        <f>P70-VLOOKUP($A70,'5on5'!$A$3:$CZ$712,102,0)</f>
        <v>6.0399999999999991</v>
      </c>
      <c r="T70" s="3">
        <f>60*VLOOKUP($A70,'5on5'!$A$3:$CZ$712,64,0)/VLOOKUP($A70,'5on5'!$A$3:$CZ$712,94,0)</f>
        <v>2.2169307824944577</v>
      </c>
      <c r="U70" s="1" t="str">
        <f>IF( VLOOKUP($A70,'5on5'!$A$3:$CZ$712,64,0)&lt;40,"",  VLOOKUP($A70,'5on5'!$A$3:$CZ$712,19,0))</f>
        <v/>
      </c>
      <c r="V70">
        <f>VLOOKUP($A70,'5on5'!$A$3:$CZ$712,14,0)</f>
        <v>0.25</v>
      </c>
      <c r="W70" s="1" t="str">
        <f>IF(ISERROR(VLOOKUP($A70,pp!$A$3:$CZ$712,64,0)),"",60*VLOOKUP($A70,pp!$A$3:$CZ$712,64,0)/VLOOKUP($A70,pp!$A$3:$CZ$712,94,0))</f>
        <v/>
      </c>
      <c r="X70" s="1" t="str">
        <f>IF(W70="","",IF(VLOOKUP($A70,pp!$A$3:$CZ$712,64,0)&lt;20,"",  VLOOKUP($A70,pp!$A$3:$CZ$712,19,0)))</f>
        <v/>
      </c>
      <c r="Y70" s="1" t="str">
        <f>IF(ISERROR( VLOOKUP($A70,pp!$A$3:$CZ$712,14,0)  ),"",VLOOKUP($A70,pp!$A$3:$CZ$712,14,0))</f>
        <v/>
      </c>
      <c r="Z70">
        <f>VLOOKUP($A70,'5on5'!$A$3:$CZ$712,41,0)/VLOOKUP($A70,'5on5'!$A$3:$CZ$712,94,0)</f>
        <v>3.4896132687412755E-2</v>
      </c>
      <c r="AA70" t="str">
        <f>IF(ISERROR(VLOOKUP($A70,pk!$A$3:$CZ$712,41,0)),"",IF( VLOOKUP($A70,pk!$A$3:$CZ$712,94,0)&lt;75,"",VLOOKUP($A70,pk!$A$3:$CZ$712,41,0)/VLOOKUP($A70,pk!$A$3:$CZ$712,94,0)))</f>
        <v/>
      </c>
      <c r="AB70">
        <f>(VLOOKUP($A70,allsit!$A$3:$CZ$712,84,0)+VLOOKUP($A70,allsit!$A$3:$CZ$712,85,0))    /VLOOKUP($A70,allsit!$A$3:$CZ$712,94,0)</f>
        <v>0.24977210574293529</v>
      </c>
      <c r="AC70">
        <f>VLOOKUP($A70,'5on5'!$A$3:$CZ$712,93,0)</f>
        <v>-0.99</v>
      </c>
    </row>
    <row r="71" spans="1:29">
      <c r="A71" t="s">
        <v>874</v>
      </c>
      <c r="B71" t="s">
        <v>875</v>
      </c>
      <c r="C71" t="s">
        <v>62</v>
      </c>
      <c r="D71" t="s">
        <v>858</v>
      </c>
      <c r="E71" s="25">
        <f>VLOOKUP($A71,allsit!$A$3:$CZ$712,10,0)</f>
        <v>4</v>
      </c>
      <c r="F71" s="25">
        <f>VLOOKUP($A71,allsit!$A$3:$CZ$712,11,0)</f>
        <v>20</v>
      </c>
      <c r="G71" s="4">
        <f>60*VLOOKUP($A71,allsit!$A$3:$CZ$712,71,0)/VLOOKUP($A71,allsit!$A$3:$CZ$712,94,0)</f>
        <v>-0.47516067131674333</v>
      </c>
      <c r="H71" s="26">
        <f>VLOOKUP($A71,'5on5'!$A$3:$CZ$712,94,0)/VLOOKUP($A71,'5on5'!$A$3:$CZ$712,5,0)</f>
        <v>16.975569620253165</v>
      </c>
      <c r="I71" s="26">
        <f>IF( ISERROR(VLOOKUP($A71,pp!$A$3:$CZ$712,94,0)),0,  VLOOKUP($A71,pp!$A$3:$CZ$712,94,0)/VLOOKUP($A71,pp!$A$3:$CZ$712,5,0))</f>
        <v>2.3425316455696201</v>
      </c>
      <c r="J71" s="26">
        <f>IF( ISERROR(VLOOKUP($A71,pk!$A$3:$CZ$712,94,0)),0,  VLOOKUP($A71,pk!$A$3:$CZ$712,94,0)/VLOOKUP($A71,pk!$A$3:$CZ$712,5,0))</f>
        <v>0.19329113924050631</v>
      </c>
      <c r="K71" s="26">
        <f>VLOOKUP($A71,allsit!$A$3:$CZ$712,98,0)</f>
        <v>17.2</v>
      </c>
      <c r="L71" s="28">
        <f>60*VLOOKUP($A71,'5on5'!$A$3:$CZ$712,90,0)/VLOOKUP($A71,'5on5'!$A$3:$CZ$712,94,0)</f>
        <v>1.565913785261023</v>
      </c>
      <c r="M71" s="28">
        <f>60*VLOOKUP($A71,'5on5'!$A$3:$CZ$712,89,0)/VLOOKUP($A71,'5on5'!$A$3:$CZ$712,94,0)</f>
        <v>2.3712408748238349</v>
      </c>
      <c r="N71" s="28">
        <f t="shared" si="2"/>
        <v>-0.80532708956281196</v>
      </c>
      <c r="O71" s="28">
        <f>VLOOKUP($A71,'5on5'!$A$3:$CZ$712,37,0)</f>
        <v>53.91</v>
      </c>
      <c r="P71" s="28">
        <f>VLOOKUP($A71,'5on5'!$A$3:$CZ$712,38,0)</f>
        <v>54.36</v>
      </c>
      <c r="Q71" s="4">
        <f t="shared" si="3"/>
        <v>-0.45000000000000284</v>
      </c>
      <c r="R71" s="28">
        <f>O71-VLOOKUP($A71,'5on5'!$A$3:$CZ$712,101,0)</f>
        <v>2.4399999999999977</v>
      </c>
      <c r="S71" s="28">
        <f>P71-VLOOKUP($A71,'5on5'!$A$3:$CZ$712,102,0)</f>
        <v>-7.1899999999999977</v>
      </c>
      <c r="T71" s="3">
        <f>60*VLOOKUP($A71,'5on5'!$A$3:$CZ$712,64,0)/VLOOKUP($A71,'5on5'!$A$3:$CZ$712,94,0)</f>
        <v>3.3107891459804488</v>
      </c>
      <c r="U71" s="1">
        <f>IF( VLOOKUP($A71,'5on5'!$A$3:$CZ$712,64,0)&lt;40,"",  VLOOKUP($A71,'5on5'!$A$3:$CZ$712,19,0))</f>
        <v>5.41</v>
      </c>
      <c r="V71">
        <f>VLOOKUP($A71,'5on5'!$A$3:$CZ$712,14,0)</f>
        <v>0.45</v>
      </c>
      <c r="W71" s="1">
        <f>IF(ISERROR(VLOOKUP($A71,pp!$A$3:$CZ$712,64,0)),"",60*VLOOKUP($A71,pp!$A$3:$CZ$712,64,0)/VLOOKUP($A71,pp!$A$3:$CZ$712,94,0))</f>
        <v>6.1601642710472282</v>
      </c>
      <c r="X71" s="1" t="str">
        <f>IF(W71="","",IF(VLOOKUP($A71,pp!$A$3:$CZ$712,64,0)&lt;20,"",  VLOOKUP($A71,pp!$A$3:$CZ$712,19,0)))</f>
        <v/>
      </c>
      <c r="Y71" s="1">
        <f>IF(ISERROR( VLOOKUP($A71,pp!$A$3:$CZ$712,14,0)  ),"",VLOOKUP($A71,pp!$A$3:$CZ$712,14,0))</f>
        <v>2.59</v>
      </c>
      <c r="Z71">
        <f>VLOOKUP($A71,'5on5'!$A$3:$CZ$712,41,0)/VLOOKUP($A71,'5on5'!$A$3:$CZ$712,94,0)</f>
        <v>5.5179819099674142E-2</v>
      </c>
      <c r="AA71" t="str">
        <f>IF(ISERROR(VLOOKUP($A71,pk!$A$3:$CZ$712,41,0)),"",IF( VLOOKUP($A71,pk!$A$3:$CZ$712,94,0)&lt;75,"",VLOOKUP($A71,pk!$A$3:$CZ$712,41,0)/VLOOKUP($A71,pk!$A$3:$CZ$712,94,0)))</f>
        <v/>
      </c>
      <c r="AB71">
        <f>(VLOOKUP($A71,allsit!$A$3:$CZ$712,84,0)+VLOOKUP($A71,allsit!$A$3:$CZ$712,85,0))    /VLOOKUP($A71,allsit!$A$3:$CZ$712,94,0)</f>
        <v>0.15351344765617861</v>
      </c>
      <c r="AC71">
        <f>VLOOKUP($A71,'5on5'!$A$3:$CZ$712,93,0)</f>
        <v>-0.09</v>
      </c>
    </row>
    <row r="72" spans="1:29">
      <c r="A72" t="s">
        <v>409</v>
      </c>
      <c r="B72" t="s">
        <v>410</v>
      </c>
      <c r="C72" t="s">
        <v>62</v>
      </c>
      <c r="D72" t="s">
        <v>110</v>
      </c>
      <c r="E72" s="25">
        <f>VLOOKUP($A72,allsit!$A$3:$CZ$712,10,0)</f>
        <v>4</v>
      </c>
      <c r="F72" s="25">
        <f>VLOOKUP($A72,allsit!$A$3:$CZ$712,11,0)</f>
        <v>26</v>
      </c>
      <c r="G72" s="4">
        <f>60*VLOOKUP($A72,allsit!$A$3:$CZ$712,71,0)/VLOOKUP($A72,allsit!$A$3:$CZ$712,94,0)</f>
        <v>1.1749602906938794</v>
      </c>
      <c r="H72" s="26">
        <f>VLOOKUP($A72,'5on5'!$A$3:$CZ$712,94,0)/VLOOKUP($A72,'5on5'!$A$3:$CZ$712,5,0)</f>
        <v>14.942571428571428</v>
      </c>
      <c r="I72" s="26">
        <f>IF( ISERROR(VLOOKUP($A72,pp!$A$3:$CZ$712,94,0)),0,  VLOOKUP($A72,pp!$A$3:$CZ$712,94,0)/VLOOKUP($A72,pp!$A$3:$CZ$712,5,0))</f>
        <v>1.6780882352941175</v>
      </c>
      <c r="J72" s="26">
        <f>IF( ISERROR(VLOOKUP($A72,pk!$A$3:$CZ$712,94,0)),0,  VLOOKUP($A72,pk!$A$3:$CZ$712,94,0)/VLOOKUP($A72,pk!$A$3:$CZ$712,5,0))</f>
        <v>2.0998550724637681</v>
      </c>
      <c r="K72" s="26">
        <f>VLOOKUP($A72,allsit!$A$3:$CZ$712,98,0)</f>
        <v>17.46</v>
      </c>
      <c r="L72" s="28">
        <f>60*VLOOKUP($A72,'5on5'!$A$3:$CZ$712,90,0)/VLOOKUP($A72,'5on5'!$A$3:$CZ$712,94,0)</f>
        <v>0.80307462857798428</v>
      </c>
      <c r="M72" s="28">
        <f>60*VLOOKUP($A72,'5on5'!$A$3:$CZ$712,89,0)/VLOOKUP($A72,'5on5'!$A$3:$CZ$712,94,0)</f>
        <v>1.3766993632765445</v>
      </c>
      <c r="N72" s="28">
        <f t="shared" si="2"/>
        <v>-0.57362473469856023</v>
      </c>
      <c r="O72" s="28">
        <f>VLOOKUP($A72,'5on5'!$A$3:$CZ$712,37,0)</f>
        <v>56.44</v>
      </c>
      <c r="P72" s="28">
        <f>VLOOKUP($A72,'5on5'!$A$3:$CZ$712,38,0)</f>
        <v>50.88</v>
      </c>
      <c r="Q72" s="4">
        <f t="shared" si="3"/>
        <v>5.5599999999999952</v>
      </c>
      <c r="R72" s="28">
        <f>O72-VLOOKUP($A72,'5on5'!$A$3:$CZ$712,101,0)</f>
        <v>0.94999999999999574</v>
      </c>
      <c r="S72" s="28">
        <f>P72-VLOOKUP($A72,'5on5'!$A$3:$CZ$712,102,0)</f>
        <v>0.59000000000000341</v>
      </c>
      <c r="T72" s="3">
        <f>60*VLOOKUP($A72,'5on5'!$A$3:$CZ$712,64,0)/VLOOKUP($A72,'5on5'!$A$3:$CZ$712,94,0)</f>
        <v>4.9905351918774734</v>
      </c>
      <c r="U72" s="1">
        <f>IF( VLOOKUP($A72,'5on5'!$A$3:$CZ$712,64,0)&lt;40,"",  VLOOKUP($A72,'5on5'!$A$3:$CZ$712,19,0))</f>
        <v>3.45</v>
      </c>
      <c r="V72">
        <f>VLOOKUP($A72,'5on5'!$A$3:$CZ$712,14,0)</f>
        <v>0.8</v>
      </c>
      <c r="W72" s="1">
        <f>IF(ISERROR(VLOOKUP($A72,pp!$A$3:$CZ$712,64,0)),"",60*VLOOKUP($A72,pp!$A$3:$CZ$712,64,0)/VLOOKUP($A72,pp!$A$3:$CZ$712,94,0))</f>
        <v>8.4129348873893619</v>
      </c>
      <c r="X72" s="1" t="str">
        <f>IF(W72="","",IF(VLOOKUP($A72,pp!$A$3:$CZ$712,64,0)&lt;20,"",  VLOOKUP($A72,pp!$A$3:$CZ$712,19,0)))</f>
        <v/>
      </c>
      <c r="Y72" s="1">
        <f>IF(ISERROR( VLOOKUP($A72,pp!$A$3:$CZ$712,14,0)  ),"",VLOOKUP($A72,pp!$A$3:$CZ$712,14,0))</f>
        <v>4.21</v>
      </c>
      <c r="Z72">
        <f>VLOOKUP($A72,'5on5'!$A$3:$CZ$712,41,0)/VLOOKUP($A72,'5on5'!$A$3:$CZ$712,94,0)</f>
        <v>5.4494349796363216E-2</v>
      </c>
      <c r="AA72">
        <f>IF(ISERROR(VLOOKUP($A72,pk!$A$3:$CZ$712,41,0)),"",IF( VLOOKUP($A72,pk!$A$3:$CZ$712,94,0)&lt;75,"",VLOOKUP($A72,pk!$A$3:$CZ$712,41,0)/VLOOKUP($A72,pk!$A$3:$CZ$712,94,0)))</f>
        <v>1.3803575125957625E-2</v>
      </c>
      <c r="AB72">
        <f>(VLOOKUP($A72,allsit!$A$3:$CZ$712,84,0)+VLOOKUP($A72,allsit!$A$3:$CZ$712,85,0))    /VLOOKUP($A72,allsit!$A$3:$CZ$712,94,0)</f>
        <v>0.10371563059828688</v>
      </c>
      <c r="AC72">
        <f>VLOOKUP($A72,'5on5'!$A$3:$CZ$712,93,0)</f>
        <v>-0.23</v>
      </c>
    </row>
    <row r="73" spans="1:29">
      <c r="A73" t="s">
        <v>980</v>
      </c>
      <c r="B73" t="s">
        <v>981</v>
      </c>
      <c r="C73" t="s">
        <v>62</v>
      </c>
      <c r="D73" t="s">
        <v>767</v>
      </c>
      <c r="E73" s="25">
        <f>VLOOKUP($A73,allsit!$A$3:$CZ$712,10,0)</f>
        <v>6</v>
      </c>
      <c r="F73" s="25">
        <f>VLOOKUP($A73,allsit!$A$3:$CZ$712,11,0)</f>
        <v>13</v>
      </c>
      <c r="G73" s="4">
        <f>60*VLOOKUP($A73,allsit!$A$3:$CZ$712,71,0)/VLOOKUP($A73,allsit!$A$3:$CZ$712,94,0)</f>
        <v>0.71168045547549141</v>
      </c>
      <c r="H73" s="26">
        <f>VLOOKUP($A73,'5on5'!$A$3:$CZ$712,94,0)/VLOOKUP($A73,'5on5'!$A$3:$CZ$712,5,0)</f>
        <v>13.434098360655739</v>
      </c>
      <c r="I73" s="26">
        <f>IF( ISERROR(VLOOKUP($A73,pp!$A$3:$CZ$712,94,0)),0,  VLOOKUP($A73,pp!$A$3:$CZ$712,94,0)/VLOOKUP($A73,pp!$A$3:$CZ$712,5,0))</f>
        <v>2.22135593220339</v>
      </c>
      <c r="J73" s="26">
        <f>IF( ISERROR(VLOOKUP($A73,pk!$A$3:$CZ$712,94,0)),0,  VLOOKUP($A73,pk!$A$3:$CZ$712,94,0)/VLOOKUP($A73,pk!$A$3:$CZ$712,5,0))</f>
        <v>9.3666666666666662E-2</v>
      </c>
      <c r="K73" s="26">
        <f>VLOOKUP($A73,allsit!$A$3:$CZ$712,98,0)</f>
        <v>16.97</v>
      </c>
      <c r="L73" s="28">
        <f>60*VLOOKUP($A73,'5on5'!$A$3:$CZ$712,90,0)/VLOOKUP($A73,'5on5'!$A$3:$CZ$712,94,0)</f>
        <v>0.95182310733635966</v>
      </c>
      <c r="M73" s="28">
        <f>60*VLOOKUP($A73,'5on5'!$A$3:$CZ$712,89,0)/VLOOKUP($A73,'5on5'!$A$3:$CZ$712,94,0)</f>
        <v>1.4643432420559379</v>
      </c>
      <c r="N73" s="28">
        <f t="shared" si="2"/>
        <v>-0.51252013471957825</v>
      </c>
      <c r="O73" s="28">
        <f>VLOOKUP($A73,'5on5'!$A$3:$CZ$712,37,0)</f>
        <v>48.47</v>
      </c>
      <c r="P73" s="28">
        <f>VLOOKUP($A73,'5on5'!$A$3:$CZ$712,38,0)</f>
        <v>51.11</v>
      </c>
      <c r="Q73" s="4">
        <f t="shared" si="3"/>
        <v>-2.6400000000000006</v>
      </c>
      <c r="R73" s="28">
        <f>O73-VLOOKUP($A73,'5on5'!$A$3:$CZ$712,101,0)</f>
        <v>1.3999999999999986</v>
      </c>
      <c r="S73" s="28">
        <f>P73-VLOOKUP($A73,'5on5'!$A$3:$CZ$712,102,0)</f>
        <v>2.7999999999999972</v>
      </c>
      <c r="T73" s="3">
        <f>60*VLOOKUP($A73,'5on5'!$A$3:$CZ$712,64,0)/VLOOKUP($A73,'5on5'!$A$3:$CZ$712,94,0)</f>
        <v>5.5645043198125643</v>
      </c>
      <c r="U73" s="1">
        <f>IF( VLOOKUP($A73,'5on5'!$A$3:$CZ$712,64,0)&lt;40,"",  VLOOKUP($A73,'5on5'!$A$3:$CZ$712,19,0))</f>
        <v>3.95</v>
      </c>
      <c r="V73">
        <f>VLOOKUP($A73,'5on5'!$A$3:$CZ$712,14,0)</f>
        <v>0.51</v>
      </c>
      <c r="W73" s="1">
        <f>IF(ISERROR(VLOOKUP($A73,pp!$A$3:$CZ$712,64,0)),"",60*VLOOKUP($A73,pp!$A$3:$CZ$712,64,0)/VLOOKUP($A73,pp!$A$3:$CZ$712,94,0))</f>
        <v>12.360750801159774</v>
      </c>
      <c r="X73" s="1">
        <f>IF(W73="","",IF(VLOOKUP($A73,pp!$A$3:$CZ$712,64,0)&lt;20,"",  VLOOKUP($A73,pp!$A$3:$CZ$712,19,0)))</f>
        <v>11.11</v>
      </c>
      <c r="Y73" s="1">
        <f>IF(ISERROR( VLOOKUP($A73,pp!$A$3:$CZ$712,14,0)  ),"",VLOOKUP($A73,pp!$A$3:$CZ$712,14,0))</f>
        <v>2.75</v>
      </c>
      <c r="Z73">
        <f>VLOOKUP($A73,'5on5'!$A$3:$CZ$712,41,0)/VLOOKUP($A73,'5on5'!$A$3:$CZ$712,94,0)</f>
        <v>8.0538878313076587E-2</v>
      </c>
      <c r="AA73" t="str">
        <f>IF(ISERROR(VLOOKUP($A73,pk!$A$3:$CZ$712,41,0)),"",IF( VLOOKUP($A73,pk!$A$3:$CZ$712,94,0)&lt;75,"",VLOOKUP($A73,pk!$A$3:$CZ$712,41,0)/VLOOKUP($A73,pk!$A$3:$CZ$712,94,0)))</f>
        <v/>
      </c>
      <c r="AB73">
        <f>(VLOOKUP($A73,allsit!$A$3:$CZ$712,84,0)+VLOOKUP($A73,allsit!$A$3:$CZ$712,85,0))    /VLOOKUP($A73,allsit!$A$3:$CZ$712,94,0)</f>
        <v>0.17594322371477428</v>
      </c>
      <c r="AC73">
        <f>VLOOKUP($A73,'5on5'!$A$3:$CZ$712,93,0)</f>
        <v>-0.66</v>
      </c>
    </row>
    <row r="74" spans="1:29">
      <c r="A74" t="s">
        <v>1315</v>
      </c>
      <c r="B74" t="s">
        <v>1316</v>
      </c>
      <c r="C74" t="s">
        <v>62</v>
      </c>
      <c r="D74" t="s">
        <v>282</v>
      </c>
      <c r="E74" s="25">
        <f>VLOOKUP($A74,allsit!$A$3:$CZ$712,10,0)</f>
        <v>4</v>
      </c>
      <c r="F74" s="25">
        <f>VLOOKUP($A74,allsit!$A$3:$CZ$712,11,0)</f>
        <v>8</v>
      </c>
      <c r="G74" s="4">
        <f>60*VLOOKUP($A74,allsit!$A$3:$CZ$712,71,0)/VLOOKUP($A74,allsit!$A$3:$CZ$712,94,0)</f>
        <v>-0.17255386916102872</v>
      </c>
      <c r="H74" s="26">
        <f>VLOOKUP($A74,'5on5'!$A$3:$CZ$712,94,0)/VLOOKUP($A74,'5on5'!$A$3:$CZ$712,5,0)</f>
        <v>15.866944444444446</v>
      </c>
      <c r="I74" s="26">
        <f>IF( ISERROR(VLOOKUP($A74,pp!$A$3:$CZ$712,94,0)),0,  VLOOKUP($A74,pp!$A$3:$CZ$712,94,0)/VLOOKUP($A74,pp!$A$3:$CZ$712,5,0))</f>
        <v>0.7412676056338029</v>
      </c>
      <c r="J74" s="26">
        <f>IF( ISERROR(VLOOKUP($A74,pk!$A$3:$CZ$712,94,0)),0,  VLOOKUP($A74,pk!$A$3:$CZ$712,94,0)/VLOOKUP($A74,pk!$A$3:$CZ$712,5,0))</f>
        <v>1.8894285714285712</v>
      </c>
      <c r="K74" s="26">
        <f>VLOOKUP($A74,allsit!$A$3:$CZ$712,98,0)</f>
        <v>17.22</v>
      </c>
      <c r="L74" s="28">
        <f>60*VLOOKUP($A74,'5on5'!$A$3:$CZ$712,90,0)/VLOOKUP($A74,'5on5'!$A$3:$CZ$712,94,0)</f>
        <v>0.31512053360410353</v>
      </c>
      <c r="M74" s="28">
        <f>60*VLOOKUP($A74,'5on5'!$A$3:$CZ$712,89,0)/VLOOKUP($A74,'5on5'!$A$3:$CZ$712,94,0)</f>
        <v>2.2583638241627422</v>
      </c>
      <c r="N74" s="28">
        <f t="shared" si="2"/>
        <v>-1.9432432905586388</v>
      </c>
      <c r="O74" s="28">
        <f>VLOOKUP($A74,'5on5'!$A$3:$CZ$712,37,0)</f>
        <v>50.21</v>
      </c>
      <c r="P74" s="28">
        <f>VLOOKUP($A74,'5on5'!$A$3:$CZ$712,38,0)</f>
        <v>59.56</v>
      </c>
      <c r="Q74" s="4">
        <f t="shared" si="3"/>
        <v>-9.3500000000000014</v>
      </c>
      <c r="R74" s="28">
        <f>O74-VLOOKUP($A74,'5on5'!$A$3:$CZ$712,101,0)</f>
        <v>-2.9499999999999957</v>
      </c>
      <c r="S74" s="28">
        <f>P74-VLOOKUP($A74,'5on5'!$A$3:$CZ$712,102,0)</f>
        <v>2.0100000000000051</v>
      </c>
      <c r="T74" s="3">
        <f>60*VLOOKUP($A74,'5on5'!$A$3:$CZ$712,64,0)/VLOOKUP($A74,'5on5'!$A$3:$CZ$712,94,0)</f>
        <v>3.0986852471070181</v>
      </c>
      <c r="U74" s="1">
        <f>IF( VLOOKUP($A74,'5on5'!$A$3:$CZ$712,64,0)&lt;40,"",  VLOOKUP($A74,'5on5'!$A$3:$CZ$712,19,0))</f>
        <v>6.78</v>
      </c>
      <c r="V74">
        <f>VLOOKUP($A74,'5on5'!$A$3:$CZ$712,14,0)</f>
        <v>0.37</v>
      </c>
      <c r="W74" s="1">
        <f>IF(ISERROR(VLOOKUP($A74,pp!$A$3:$CZ$712,64,0)),"",60*VLOOKUP($A74,pp!$A$3:$CZ$712,64,0)/VLOOKUP($A74,pp!$A$3:$CZ$712,94,0))</f>
        <v>9.1202736082082456</v>
      </c>
      <c r="X74" s="1" t="str">
        <f>IF(W74="","",IF(VLOOKUP($A74,pp!$A$3:$CZ$712,64,0)&lt;20,"",  VLOOKUP($A74,pp!$A$3:$CZ$712,19,0)))</f>
        <v/>
      </c>
      <c r="Y74" s="1">
        <f>IF(ISERROR( VLOOKUP($A74,pp!$A$3:$CZ$712,14,0)  ),"",VLOOKUP($A74,pp!$A$3:$CZ$712,14,0))</f>
        <v>0</v>
      </c>
      <c r="Z74">
        <f>VLOOKUP($A74,'5on5'!$A$3:$CZ$712,41,0)/VLOOKUP($A74,'5on5'!$A$3:$CZ$712,94,0)</f>
        <v>3.9390066700512941E-2</v>
      </c>
      <c r="AA74">
        <f>IF(ISERROR(VLOOKUP($A74,pk!$A$3:$CZ$712,41,0)),"",IF( VLOOKUP($A74,pk!$A$3:$CZ$712,94,0)&lt;75,"",VLOOKUP($A74,pk!$A$3:$CZ$712,41,0)/VLOOKUP($A74,pk!$A$3:$CZ$712,94,0)))</f>
        <v>0</v>
      </c>
      <c r="AB74">
        <f>(VLOOKUP($A74,allsit!$A$3:$CZ$712,84,0)+VLOOKUP($A74,allsit!$A$3:$CZ$712,85,0))    /VLOOKUP($A74,allsit!$A$3:$CZ$712,94,0)</f>
        <v>0.14954668660622489</v>
      </c>
      <c r="AC74">
        <f>VLOOKUP($A74,'5on5'!$A$3:$CZ$712,93,0)</f>
        <v>-0.26</v>
      </c>
    </row>
    <row r="75" spans="1:29">
      <c r="A75" t="s">
        <v>1054</v>
      </c>
      <c r="B75" t="s">
        <v>1055</v>
      </c>
      <c r="C75" t="s">
        <v>62</v>
      </c>
      <c r="D75" t="s">
        <v>1056</v>
      </c>
      <c r="E75" s="25">
        <f>VLOOKUP($A75,allsit!$A$3:$CZ$712,10,0)</f>
        <v>11</v>
      </c>
      <c r="F75" s="25">
        <f>VLOOKUP($A75,allsit!$A$3:$CZ$712,11,0)</f>
        <v>36</v>
      </c>
      <c r="G75" s="4">
        <f>60*VLOOKUP($A75,allsit!$A$3:$CZ$712,71,0)/VLOOKUP($A75,allsit!$A$3:$CZ$712,94,0)</f>
        <v>0.66798079882644945</v>
      </c>
      <c r="H75" s="26">
        <f>VLOOKUP($A75,'5on5'!$A$3:$CZ$712,94,0)/VLOOKUP($A75,'5on5'!$A$3:$CZ$712,5,0)</f>
        <v>18.326065573770492</v>
      </c>
      <c r="I75" s="26">
        <f>IF( ISERROR(VLOOKUP($A75,pp!$A$3:$CZ$712,94,0)),0,  VLOOKUP($A75,pp!$A$3:$CZ$712,94,0)/VLOOKUP($A75,pp!$A$3:$CZ$712,5,0))</f>
        <v>3.1734999999999998</v>
      </c>
      <c r="J75" s="26">
        <f>IF( ISERROR(VLOOKUP($A75,pk!$A$3:$CZ$712,94,0)),0,  VLOOKUP($A75,pk!$A$3:$CZ$712,94,0)/VLOOKUP($A75,pk!$A$3:$CZ$712,5,0))</f>
        <v>2.2182758620689653</v>
      </c>
      <c r="K75" s="26">
        <f>VLOOKUP($A75,allsit!$A$3:$CZ$712,98,0)</f>
        <v>17.84</v>
      </c>
      <c r="L75" s="28">
        <f>60*VLOOKUP($A75,'5on5'!$A$3:$CZ$712,90,0)/VLOOKUP($A75,'5on5'!$A$3:$CZ$712,94,0)</f>
        <v>1.4491586828757748</v>
      </c>
      <c r="M75" s="28">
        <f>60*VLOOKUP($A75,'5on5'!$A$3:$CZ$712,89,0)/VLOOKUP($A75,'5on5'!$A$3:$CZ$712,94,0)</f>
        <v>1.9858841209779137</v>
      </c>
      <c r="N75" s="28">
        <f t="shared" si="2"/>
        <v>-0.53672543810213891</v>
      </c>
      <c r="O75" s="28">
        <f>VLOOKUP($A75,'5on5'!$A$3:$CZ$712,37,0)</f>
        <v>53.19</v>
      </c>
      <c r="P75" s="28">
        <f>VLOOKUP($A75,'5on5'!$A$3:$CZ$712,38,0)</f>
        <v>56.62</v>
      </c>
      <c r="Q75" s="4">
        <f t="shared" si="3"/>
        <v>-3.4299999999999997</v>
      </c>
      <c r="R75" s="28">
        <f>O75-VLOOKUP($A75,'5on5'!$A$3:$CZ$712,101,0)</f>
        <v>2.4199999999999946</v>
      </c>
      <c r="S75" s="28">
        <f>P75-VLOOKUP($A75,'5on5'!$A$3:$CZ$712,102,0)</f>
        <v>-1.0900000000000034</v>
      </c>
      <c r="T75" s="3">
        <f>60*VLOOKUP($A75,'5on5'!$A$3:$CZ$712,64,0)/VLOOKUP($A75,'5on5'!$A$3:$CZ$712,94,0)</f>
        <v>4.7231838552988217</v>
      </c>
      <c r="U75" s="1">
        <f>IF( VLOOKUP($A75,'5on5'!$A$3:$CZ$712,64,0)&lt;40,"",  VLOOKUP($A75,'5on5'!$A$3:$CZ$712,19,0))</f>
        <v>4.55</v>
      </c>
      <c r="V75">
        <f>VLOOKUP($A75,'5on5'!$A$3:$CZ$712,14,0)</f>
        <v>0.97</v>
      </c>
      <c r="W75" s="1">
        <f>IF(ISERROR(VLOOKUP($A75,pp!$A$3:$CZ$712,64,0)),"",60*VLOOKUP($A75,pp!$A$3:$CZ$712,64,0)/VLOOKUP($A75,pp!$A$3:$CZ$712,94,0))</f>
        <v>14.810146525917757</v>
      </c>
      <c r="X75" s="1">
        <f>IF(W75="","",IF(VLOOKUP($A75,pp!$A$3:$CZ$712,64,0)&lt;20,"",  VLOOKUP($A75,pp!$A$3:$CZ$712,19,0)))</f>
        <v>4.26</v>
      </c>
      <c r="Y75" s="1">
        <f>IF(ISERROR( VLOOKUP($A75,pp!$A$3:$CZ$712,14,0)  ),"",VLOOKUP($A75,pp!$A$3:$CZ$712,14,0))</f>
        <v>3.78</v>
      </c>
      <c r="Z75">
        <f>VLOOKUP($A75,'5on5'!$A$3:$CZ$712,41,0)/VLOOKUP($A75,'5on5'!$A$3:$CZ$712,94,0)</f>
        <v>7.5141561334299431E-2</v>
      </c>
      <c r="AA75">
        <f>IF(ISERROR(VLOOKUP($A75,pk!$A$3:$CZ$712,41,0)),"",IF( VLOOKUP($A75,pk!$A$3:$CZ$712,94,0)&lt;75,"",VLOOKUP($A75,pk!$A$3:$CZ$712,41,0)/VLOOKUP($A75,pk!$A$3:$CZ$712,94,0)))</f>
        <v>1.55448468832582E-2</v>
      </c>
      <c r="AB75">
        <f>(VLOOKUP($A75,allsit!$A$3:$CZ$712,84,0)+VLOOKUP($A75,allsit!$A$3:$CZ$712,85,0))    /VLOOKUP($A75,allsit!$A$3:$CZ$712,94,0)</f>
        <v>0.10805571745721976</v>
      </c>
      <c r="AC75">
        <f>VLOOKUP($A75,'5on5'!$A$3:$CZ$712,93,0)</f>
        <v>0</v>
      </c>
    </row>
    <row r="76" spans="1:29">
      <c r="A76" t="s">
        <v>1354</v>
      </c>
      <c r="B76" t="s">
        <v>1355</v>
      </c>
      <c r="C76" t="s">
        <v>62</v>
      </c>
      <c r="D76" t="s">
        <v>393</v>
      </c>
      <c r="E76" s="25">
        <f>VLOOKUP($A76,allsit!$A$3:$CZ$712,10,0)</f>
        <v>4</v>
      </c>
      <c r="F76" s="25">
        <f>VLOOKUP($A76,allsit!$A$3:$CZ$712,11,0)</f>
        <v>16</v>
      </c>
      <c r="G76" s="4">
        <f>60*VLOOKUP($A76,allsit!$A$3:$CZ$712,71,0)/VLOOKUP($A76,allsit!$A$3:$CZ$712,94,0)</f>
        <v>0.25938514911944144</v>
      </c>
      <c r="H76" s="26">
        <f>VLOOKUP($A76,'5on5'!$A$3:$CZ$712,94,0)/VLOOKUP($A76,'5on5'!$A$3:$CZ$712,5,0)</f>
        <v>17.274268292682926</v>
      </c>
      <c r="I76" s="26">
        <f>IF( ISERROR(VLOOKUP($A76,pp!$A$3:$CZ$712,94,0)),0,  VLOOKUP($A76,pp!$A$3:$CZ$712,94,0)/VLOOKUP($A76,pp!$A$3:$CZ$712,5,0))</f>
        <v>1.4774683544303797</v>
      </c>
      <c r="J76" s="26">
        <f>IF( ISERROR(VLOOKUP($A76,pk!$A$3:$CZ$712,94,0)),0,  VLOOKUP($A76,pk!$A$3:$CZ$712,94,0)/VLOOKUP($A76,pk!$A$3:$CZ$712,5,0))</f>
        <v>2.7220987654320989</v>
      </c>
      <c r="K76" s="26">
        <f>VLOOKUP($A76,allsit!$A$3:$CZ$712,98,0)</f>
        <v>17.71</v>
      </c>
      <c r="L76" s="28">
        <f>60*VLOOKUP($A76,'5on5'!$A$3:$CZ$712,90,0)/VLOOKUP($A76,'5on5'!$A$3:$CZ$712,94,0)</f>
        <v>1.0589555874026644</v>
      </c>
      <c r="M76" s="28">
        <f>60*VLOOKUP($A76,'5on5'!$A$3:$CZ$712,89,0)/VLOOKUP($A76,'5on5'!$A$3:$CZ$712,94,0)</f>
        <v>1.9061200573247958</v>
      </c>
      <c r="N76" s="28">
        <f t="shared" si="2"/>
        <v>-0.84716446992213146</v>
      </c>
      <c r="O76" s="28">
        <f>VLOOKUP($A76,'5on5'!$A$3:$CZ$712,37,0)</f>
        <v>51.38</v>
      </c>
      <c r="P76" s="28">
        <f>VLOOKUP($A76,'5on5'!$A$3:$CZ$712,38,0)</f>
        <v>60.36</v>
      </c>
      <c r="Q76" s="4">
        <f t="shared" si="3"/>
        <v>-8.9799999999999969</v>
      </c>
      <c r="R76" s="28">
        <f>O76-VLOOKUP($A76,'5on5'!$A$3:$CZ$712,101,0)</f>
        <v>-3.1999999999999957</v>
      </c>
      <c r="S76" s="28">
        <f>P76-VLOOKUP($A76,'5on5'!$A$3:$CZ$712,102,0)</f>
        <v>4.8900000000000006</v>
      </c>
      <c r="T76" s="3">
        <f>60*VLOOKUP($A76,'5on5'!$A$3:$CZ$712,64,0)/VLOOKUP($A76,'5on5'!$A$3:$CZ$712,94,0)</f>
        <v>2.96507564472746</v>
      </c>
      <c r="U76" s="1">
        <f>IF( VLOOKUP($A76,'5on5'!$A$3:$CZ$712,64,0)&lt;40,"",  VLOOKUP($A76,'5on5'!$A$3:$CZ$712,19,0))</f>
        <v>4.29</v>
      </c>
      <c r="V76">
        <f>VLOOKUP($A76,'5on5'!$A$3:$CZ$712,14,0)</f>
        <v>0.55000000000000004</v>
      </c>
      <c r="W76" s="1">
        <f>IF(ISERROR(VLOOKUP($A76,pp!$A$3:$CZ$712,64,0)),"",60*VLOOKUP($A76,pp!$A$3:$CZ$712,64,0)/VLOOKUP($A76,pp!$A$3:$CZ$712,94,0))</f>
        <v>14.907470870459219</v>
      </c>
      <c r="X76" s="1">
        <f>IF(W76="","",IF(VLOOKUP($A76,pp!$A$3:$CZ$712,64,0)&lt;20,"",  VLOOKUP($A76,pp!$A$3:$CZ$712,19,0)))</f>
        <v>3.45</v>
      </c>
      <c r="Y76" s="1">
        <f>IF(ISERROR( VLOOKUP($A76,pp!$A$3:$CZ$712,14,0)  ),"",VLOOKUP($A76,pp!$A$3:$CZ$712,14,0))</f>
        <v>1.03</v>
      </c>
      <c r="Z76">
        <f>VLOOKUP($A76,'5on5'!$A$3:$CZ$712,41,0)/VLOOKUP($A76,'5on5'!$A$3:$CZ$712,94,0)</f>
        <v>4.2358223496106573E-2</v>
      </c>
      <c r="AA76">
        <f>IF(ISERROR(VLOOKUP($A76,pk!$A$3:$CZ$712,41,0)),"",IF( VLOOKUP($A76,pk!$A$3:$CZ$712,94,0)&lt;75,"",VLOOKUP($A76,pk!$A$3:$CZ$712,41,0)/VLOOKUP($A76,pk!$A$3:$CZ$712,94,0)))</f>
        <v>4.5353530772370629E-3</v>
      </c>
      <c r="AB76">
        <f>(VLOOKUP($A76,allsit!$A$3:$CZ$712,84,0)+VLOOKUP($A76,allsit!$A$3:$CZ$712,85,0))    /VLOOKUP($A76,allsit!$A$3:$CZ$712,94,0)</f>
        <v>0.19886194765823845</v>
      </c>
      <c r="AC76">
        <f>VLOOKUP($A76,'5on5'!$A$3:$CZ$712,93,0)</f>
        <v>-0.04</v>
      </c>
    </row>
    <row r="77" spans="1:29">
      <c r="A77" t="s">
        <v>933</v>
      </c>
      <c r="B77" t="s">
        <v>934</v>
      </c>
      <c r="C77" t="s">
        <v>62</v>
      </c>
      <c r="D77" t="s">
        <v>935</v>
      </c>
      <c r="E77" s="25">
        <f>VLOOKUP($A77,allsit!$A$3:$CZ$712,10,0)</f>
        <v>1</v>
      </c>
      <c r="F77" s="25">
        <f>VLOOKUP($A77,allsit!$A$3:$CZ$712,11,0)</f>
        <v>8</v>
      </c>
      <c r="G77" s="4">
        <f>60*VLOOKUP($A77,allsit!$A$3:$CZ$712,71,0)/VLOOKUP($A77,allsit!$A$3:$CZ$712,94,0)</f>
        <v>-1.1508439522316367</v>
      </c>
      <c r="H77" s="26">
        <f>VLOOKUP($A77,'5on5'!$A$3:$CZ$712,94,0)/VLOOKUP($A77,'5on5'!$A$3:$CZ$712,5,0)</f>
        <v>14.649583333333332</v>
      </c>
      <c r="I77" s="26">
        <f>IF( ISERROR(VLOOKUP($A77,pp!$A$3:$CZ$712,94,0)),0,  VLOOKUP($A77,pp!$A$3:$CZ$712,94,0)/VLOOKUP($A77,pp!$A$3:$CZ$712,5,0))</f>
        <v>4.0869565217391303E-2</v>
      </c>
      <c r="J77" s="26">
        <f>IF( ISERROR(VLOOKUP($A77,pk!$A$3:$CZ$712,94,0)),0,  VLOOKUP($A77,pk!$A$3:$CZ$712,94,0)/VLOOKUP($A77,pk!$A$3:$CZ$712,5,0))</f>
        <v>1.8182608695652174</v>
      </c>
      <c r="K77" s="26">
        <f>VLOOKUP($A77,allsit!$A$3:$CZ$712,98,0)</f>
        <v>17.059999999999999</v>
      </c>
      <c r="L77" s="28">
        <f>60*VLOOKUP($A77,'5on5'!$A$3:$CZ$712,90,0)/VLOOKUP($A77,'5on5'!$A$3:$CZ$712,94,0)</f>
        <v>0.56884439261639974</v>
      </c>
      <c r="M77" s="28">
        <f>60*VLOOKUP($A77,'5on5'!$A$3:$CZ$712,89,0)/VLOOKUP($A77,'5on5'!$A$3:$CZ$712,94,0)</f>
        <v>1.1945732244944396</v>
      </c>
      <c r="N77" s="28">
        <f t="shared" si="2"/>
        <v>-0.62572883187803985</v>
      </c>
      <c r="O77" s="28">
        <f>VLOOKUP($A77,'5on5'!$A$3:$CZ$712,37,0)</f>
        <v>51.42</v>
      </c>
      <c r="P77" s="28">
        <f>VLOOKUP($A77,'5on5'!$A$3:$CZ$712,38,0)</f>
        <v>52.85</v>
      </c>
      <c r="Q77" s="4">
        <f t="shared" si="3"/>
        <v>-1.4299999999999997</v>
      </c>
      <c r="R77" s="28">
        <f>O77-VLOOKUP($A77,'5on5'!$A$3:$CZ$712,101,0)</f>
        <v>-3.6599999999999966</v>
      </c>
      <c r="S77" s="28">
        <f>P77-VLOOKUP($A77,'5on5'!$A$3:$CZ$712,102,0)</f>
        <v>-1.2999999999999972</v>
      </c>
      <c r="T77" s="3">
        <f>60*VLOOKUP($A77,'5on5'!$A$3:$CZ$712,64,0)/VLOOKUP($A77,'5on5'!$A$3:$CZ$712,94,0)</f>
        <v>2.8442219630819991</v>
      </c>
      <c r="U77" s="1">
        <f>IF( VLOOKUP($A77,'5on5'!$A$3:$CZ$712,64,0)&lt;40,"",  VLOOKUP($A77,'5on5'!$A$3:$CZ$712,19,0))</f>
        <v>2</v>
      </c>
      <c r="V77">
        <f>VLOOKUP($A77,'5on5'!$A$3:$CZ$712,14,0)</f>
        <v>0.46</v>
      </c>
      <c r="W77" s="1">
        <f>IF(ISERROR(VLOOKUP($A77,pp!$A$3:$CZ$712,64,0)),"",60*VLOOKUP($A77,pp!$A$3:$CZ$712,64,0)/VLOOKUP($A77,pp!$A$3:$CZ$712,94,0))</f>
        <v>0</v>
      </c>
      <c r="X77" s="1" t="str">
        <f>IF(W77="","",IF(VLOOKUP($A77,pp!$A$3:$CZ$712,64,0)&lt;20,"",  VLOOKUP($A77,pp!$A$3:$CZ$712,19,0)))</f>
        <v/>
      </c>
      <c r="Y77" s="1">
        <f>IF(ISERROR( VLOOKUP($A77,pp!$A$3:$CZ$712,14,0)  ),"",VLOOKUP($A77,pp!$A$3:$CZ$712,14,0))</f>
        <v>0</v>
      </c>
      <c r="Z77">
        <f>VLOOKUP($A77,'5on5'!$A$3:$CZ$712,41,0)/VLOOKUP($A77,'5on5'!$A$3:$CZ$712,94,0)</f>
        <v>2.8442219630819991E-2</v>
      </c>
      <c r="AA77">
        <f>IF(ISERROR(VLOOKUP($A77,pk!$A$3:$CZ$712,41,0)),"",IF( VLOOKUP($A77,pk!$A$3:$CZ$712,94,0)&lt;75,"",VLOOKUP($A77,pk!$A$3:$CZ$712,41,0)/VLOOKUP($A77,pk!$A$3:$CZ$712,94,0)))</f>
        <v>0</v>
      </c>
      <c r="AB77">
        <f>(VLOOKUP($A77,allsit!$A$3:$CZ$712,84,0)+VLOOKUP($A77,allsit!$A$3:$CZ$712,85,0))    /VLOOKUP($A77,allsit!$A$3:$CZ$712,94,0)</f>
        <v>0.19764493962238977</v>
      </c>
      <c r="AC77">
        <f>VLOOKUP($A77,'5on5'!$A$3:$CZ$712,93,0)</f>
        <v>0.34</v>
      </c>
    </row>
    <row r="78" spans="1:29">
      <c r="A78" t="s">
        <v>164</v>
      </c>
      <c r="B78" t="s">
        <v>165</v>
      </c>
      <c r="C78" t="s">
        <v>62</v>
      </c>
      <c r="D78" t="s">
        <v>163</v>
      </c>
      <c r="E78" s="25">
        <f>VLOOKUP($A78,allsit!$A$3:$CZ$712,10,0)</f>
        <v>4</v>
      </c>
      <c r="F78" s="25">
        <f>VLOOKUP($A78,allsit!$A$3:$CZ$712,11,0)</f>
        <v>32</v>
      </c>
      <c r="G78" s="4">
        <f>60*VLOOKUP($A78,allsit!$A$3:$CZ$712,71,0)/VLOOKUP($A78,allsit!$A$3:$CZ$712,94,0)</f>
        <v>-0.37770293664033239</v>
      </c>
      <c r="H78" s="26">
        <f>VLOOKUP($A78,'5on5'!$A$3:$CZ$712,94,0)/VLOOKUP($A78,'5on5'!$A$3:$CZ$712,5,0)</f>
        <v>17.407530864197529</v>
      </c>
      <c r="I78" s="26">
        <f>IF( ISERROR(VLOOKUP($A78,pp!$A$3:$CZ$712,94,0)),0,  VLOOKUP($A78,pp!$A$3:$CZ$712,94,0)/VLOOKUP($A78,pp!$A$3:$CZ$712,5,0))</f>
        <v>1.9824999999999999</v>
      </c>
      <c r="J78" s="26">
        <f>IF( ISERROR(VLOOKUP($A78,pk!$A$3:$CZ$712,94,0)),0,  VLOOKUP($A78,pk!$A$3:$CZ$712,94,0)/VLOOKUP($A78,pk!$A$3:$CZ$712,5,0))</f>
        <v>2.8664999999999998</v>
      </c>
      <c r="K78" s="26">
        <f>VLOOKUP($A78,allsit!$A$3:$CZ$712,98,0)</f>
        <v>17.690000000000001</v>
      </c>
      <c r="L78" s="28">
        <f>60*VLOOKUP($A78,'5on5'!$A$3:$CZ$712,90,0)/VLOOKUP($A78,'5on5'!$A$3:$CZ$712,94,0)</f>
        <v>0.80850490422053745</v>
      </c>
      <c r="M78" s="28">
        <f>60*VLOOKUP($A78,'5on5'!$A$3:$CZ$712,89,0)/VLOOKUP($A78,'5on5'!$A$3:$CZ$712,94,0)</f>
        <v>2.5957262714448834</v>
      </c>
      <c r="N78" s="28">
        <f t="shared" si="2"/>
        <v>-1.787221367224346</v>
      </c>
      <c r="O78" s="28">
        <f>VLOOKUP($A78,'5on5'!$A$3:$CZ$712,37,0)</f>
        <v>64.72</v>
      </c>
      <c r="P78" s="28">
        <f>VLOOKUP($A78,'5on5'!$A$3:$CZ$712,38,0)</f>
        <v>55.96</v>
      </c>
      <c r="Q78" s="4">
        <f t="shared" si="3"/>
        <v>8.759999999999998</v>
      </c>
      <c r="R78" s="28">
        <f>O78-VLOOKUP($A78,'5on5'!$A$3:$CZ$712,101,0)</f>
        <v>5.4600000000000009</v>
      </c>
      <c r="S78" s="28">
        <f>P78-VLOOKUP($A78,'5on5'!$A$3:$CZ$712,102,0)</f>
        <v>-0.61999999999999744</v>
      </c>
      <c r="T78" s="3">
        <f>60*VLOOKUP($A78,'5on5'!$A$3:$CZ$712,64,0)/VLOOKUP($A78,'5on5'!$A$3:$CZ$712,94,0)</f>
        <v>4.2552889695817759</v>
      </c>
      <c r="U78" s="1">
        <f>IF( VLOOKUP($A78,'5on5'!$A$3:$CZ$712,64,0)&lt;40,"",  VLOOKUP($A78,'5on5'!$A$3:$CZ$712,19,0))</f>
        <v>4</v>
      </c>
      <c r="V78">
        <f>VLOOKUP($A78,'5on5'!$A$3:$CZ$712,14,0)</f>
        <v>0.85</v>
      </c>
      <c r="W78" s="1">
        <f>IF(ISERROR(VLOOKUP($A78,pp!$A$3:$CZ$712,64,0)),"",60*VLOOKUP($A78,pp!$A$3:$CZ$712,64,0)/VLOOKUP($A78,pp!$A$3:$CZ$712,94,0))</f>
        <v>5.2963430012610342</v>
      </c>
      <c r="X78" s="1" t="str">
        <f>IF(W78="","",IF(VLOOKUP($A78,pp!$A$3:$CZ$712,64,0)&lt;20,"",  VLOOKUP($A78,pp!$A$3:$CZ$712,19,0)))</f>
        <v/>
      </c>
      <c r="Y78" s="1">
        <f>IF(ISERROR( VLOOKUP($A78,pp!$A$3:$CZ$712,14,0)  ),"",VLOOKUP($A78,pp!$A$3:$CZ$712,14,0))</f>
        <v>3.03</v>
      </c>
      <c r="Z78">
        <f>VLOOKUP($A78,'5on5'!$A$3:$CZ$712,41,0)/VLOOKUP($A78,'5on5'!$A$3:$CZ$712,94,0)</f>
        <v>4.8226608321926795E-2</v>
      </c>
      <c r="AA78">
        <f>IF(ISERROR(VLOOKUP($A78,pk!$A$3:$CZ$712,41,0)),"",IF( VLOOKUP($A78,pk!$A$3:$CZ$712,94,0)&lt;75,"",VLOOKUP($A78,pk!$A$3:$CZ$712,41,0)/VLOOKUP($A78,pk!$A$3:$CZ$712,94,0)))</f>
        <v>0</v>
      </c>
      <c r="AB78">
        <f>(VLOOKUP($A78,allsit!$A$3:$CZ$712,84,0)+VLOOKUP($A78,allsit!$A$3:$CZ$712,85,0))    /VLOOKUP($A78,allsit!$A$3:$CZ$712,94,0)</f>
        <v>0.11645840546410248</v>
      </c>
      <c r="AC78">
        <f>VLOOKUP($A78,'5on5'!$A$3:$CZ$712,93,0)</f>
        <v>0.09</v>
      </c>
    </row>
    <row r="79" spans="1:29">
      <c r="A79" t="s">
        <v>811</v>
      </c>
      <c r="B79" t="s">
        <v>812</v>
      </c>
      <c r="C79" t="s">
        <v>62</v>
      </c>
      <c r="D79" t="s">
        <v>544</v>
      </c>
      <c r="E79" s="25">
        <f>VLOOKUP($A79,allsit!$A$3:$CZ$712,10,0)</f>
        <v>0</v>
      </c>
      <c r="F79" s="25">
        <f>VLOOKUP($A79,allsit!$A$3:$CZ$712,11,0)</f>
        <v>9</v>
      </c>
      <c r="G79" s="4">
        <f>60*VLOOKUP($A79,allsit!$A$3:$CZ$712,71,0)/VLOOKUP($A79,allsit!$A$3:$CZ$712,94,0)</f>
        <v>0.97628001157072608</v>
      </c>
      <c r="H79" s="26">
        <f>VLOOKUP($A79,'5on5'!$A$3:$CZ$712,94,0)/VLOOKUP($A79,'5on5'!$A$3:$CZ$712,5,0)</f>
        <v>14.22722222222222</v>
      </c>
      <c r="I79" s="26">
        <f>IF( ISERROR(VLOOKUP($A79,pp!$A$3:$CZ$712,94,0)),0,  VLOOKUP($A79,pp!$A$3:$CZ$712,94,0)/VLOOKUP($A79,pp!$A$3:$CZ$712,5,0))</f>
        <v>3.833333333333333E-2</v>
      </c>
      <c r="J79" s="26">
        <f>IF( ISERROR(VLOOKUP($A79,pk!$A$3:$CZ$712,94,0)),0,  VLOOKUP($A79,pk!$A$3:$CZ$712,94,0)/VLOOKUP($A79,pk!$A$3:$CZ$712,5,0))</f>
        <v>0.83333333333333337</v>
      </c>
      <c r="K79" s="26">
        <f>VLOOKUP($A79,allsit!$A$3:$CZ$712,98,0)</f>
        <v>17.11</v>
      </c>
      <c r="L79" s="28">
        <f>60*VLOOKUP($A79,'5on5'!$A$3:$CZ$712,90,0)/VLOOKUP($A79,'5on5'!$A$3:$CZ$712,94,0)</f>
        <v>0.35143894724510916</v>
      </c>
      <c r="M79" s="28">
        <f>60*VLOOKUP($A79,'5on5'!$A$3:$CZ$712,89,0)/VLOOKUP($A79,'5on5'!$A$3:$CZ$712,94,0)</f>
        <v>1.5229021047288065</v>
      </c>
      <c r="N79" s="28">
        <f t="shared" si="2"/>
        <v>-1.1714631574836973</v>
      </c>
      <c r="O79" s="28">
        <f>VLOOKUP($A79,'5on5'!$A$3:$CZ$712,37,0)</f>
        <v>51.43</v>
      </c>
      <c r="P79" s="28">
        <f>VLOOKUP($A79,'5on5'!$A$3:$CZ$712,38,0)</f>
        <v>51.08</v>
      </c>
      <c r="Q79" s="4">
        <f t="shared" si="3"/>
        <v>0.35000000000000142</v>
      </c>
      <c r="R79" s="28">
        <f>O79-VLOOKUP($A79,'5on5'!$A$3:$CZ$712,101,0)</f>
        <v>0.60999999999999943</v>
      </c>
      <c r="S79" s="28">
        <f>P79-VLOOKUP($A79,'5on5'!$A$3:$CZ$712,102,0)</f>
        <v>-4.1099999999999994</v>
      </c>
      <c r="T79" s="3">
        <f>60*VLOOKUP($A79,'5on5'!$A$3:$CZ$712,64,0)/VLOOKUP($A79,'5on5'!$A$3:$CZ$712,94,0)</f>
        <v>2.577218946464134</v>
      </c>
      <c r="U79" s="1" t="str">
        <f>IF( VLOOKUP($A79,'5on5'!$A$3:$CZ$712,64,0)&lt;40,"",  VLOOKUP($A79,'5on5'!$A$3:$CZ$712,19,0))</f>
        <v/>
      </c>
      <c r="V79">
        <f>VLOOKUP($A79,'5on5'!$A$3:$CZ$712,14,0)</f>
        <v>0.94</v>
      </c>
      <c r="W79" s="1">
        <f>IF(ISERROR(VLOOKUP($A79,pp!$A$3:$CZ$712,64,0)),"",60*VLOOKUP($A79,pp!$A$3:$CZ$712,64,0)/VLOOKUP($A79,pp!$A$3:$CZ$712,94,0))</f>
        <v>43.478260869565219</v>
      </c>
      <c r="X79" s="1" t="str">
        <f>IF(W79="","",IF(VLOOKUP($A79,pp!$A$3:$CZ$712,64,0)&lt;20,"",  VLOOKUP($A79,pp!$A$3:$CZ$712,19,0)))</f>
        <v/>
      </c>
      <c r="Y79" s="1">
        <f>IF(ISERROR( VLOOKUP($A79,pp!$A$3:$CZ$712,14,0)  ),"",VLOOKUP($A79,pp!$A$3:$CZ$712,14,0))</f>
        <v>0</v>
      </c>
      <c r="Z79">
        <f>VLOOKUP($A79,'5on5'!$A$3:$CZ$712,41,0)/VLOOKUP($A79,'5on5'!$A$3:$CZ$712,94,0)</f>
        <v>3.5143894724510918E-2</v>
      </c>
      <c r="AA79" t="str">
        <f>IF(ISERROR(VLOOKUP($A79,pk!$A$3:$CZ$712,41,0)),"",IF( VLOOKUP($A79,pk!$A$3:$CZ$712,94,0)&lt;75,"",VLOOKUP($A79,pk!$A$3:$CZ$712,41,0)/VLOOKUP($A79,pk!$A$3:$CZ$712,94,0)))</f>
        <v/>
      </c>
      <c r="AB79">
        <f>(VLOOKUP($A79,allsit!$A$3:$CZ$712,84,0)+VLOOKUP($A79,allsit!$A$3:$CZ$712,85,0))    /VLOOKUP($A79,allsit!$A$3:$CZ$712,94,0)</f>
        <v>0.15367370552502169</v>
      </c>
      <c r="AC79">
        <f>VLOOKUP($A79,'5on5'!$A$3:$CZ$712,93,0)</f>
        <v>-0.47</v>
      </c>
    </row>
    <row r="80" spans="1:29">
      <c r="A80" t="s">
        <v>1158</v>
      </c>
      <c r="B80" t="s">
        <v>1159</v>
      </c>
      <c r="C80" t="s">
        <v>62</v>
      </c>
      <c r="D80" t="s">
        <v>1160</v>
      </c>
      <c r="E80" s="25">
        <f>VLOOKUP($A80,allsit!$A$3:$CZ$712,10,0)</f>
        <v>1</v>
      </c>
      <c r="F80" s="25">
        <f>VLOOKUP($A80,allsit!$A$3:$CZ$712,11,0)</f>
        <v>13</v>
      </c>
      <c r="G80" s="4">
        <f>60*VLOOKUP($A80,allsit!$A$3:$CZ$712,71,0)/VLOOKUP($A80,allsit!$A$3:$CZ$712,94,0)</f>
        <v>0.76567901807466532</v>
      </c>
      <c r="H80" s="26">
        <f>VLOOKUP($A80,'5on5'!$A$3:$CZ$712,94,0)/VLOOKUP($A80,'5on5'!$A$3:$CZ$712,5,0)</f>
        <v>14.785833333333334</v>
      </c>
      <c r="I80" s="26">
        <f>IF( ISERROR(VLOOKUP($A80,pp!$A$3:$CZ$712,94,0)),0,  VLOOKUP($A80,pp!$A$3:$CZ$712,94,0)/VLOOKUP($A80,pp!$A$3:$CZ$712,5,0))</f>
        <v>2.0987234042553191</v>
      </c>
      <c r="J80" s="26">
        <f>IF( ISERROR(VLOOKUP($A80,pk!$A$3:$CZ$712,94,0)),0,  VLOOKUP($A80,pk!$A$3:$CZ$712,94,0)/VLOOKUP($A80,pk!$A$3:$CZ$712,5,0))</f>
        <v>0.40260869565217389</v>
      </c>
      <c r="K80" s="26">
        <f>VLOOKUP($A80,allsit!$A$3:$CZ$712,98,0)</f>
        <v>17.22</v>
      </c>
      <c r="L80" s="28">
        <f>60*VLOOKUP($A80,'5on5'!$A$3:$CZ$712,90,0)/VLOOKUP($A80,'5on5'!$A$3:$CZ$712,94,0)</f>
        <v>0.33816152849010878</v>
      </c>
      <c r="M80" s="28">
        <f>60*VLOOKUP($A80,'5on5'!$A$3:$CZ$712,89,0)/VLOOKUP($A80,'5on5'!$A$3:$CZ$712,94,0)</f>
        <v>2.0289691709406528</v>
      </c>
      <c r="N80" s="28">
        <f t="shared" si="2"/>
        <v>-1.690807642450544</v>
      </c>
      <c r="O80" s="28">
        <f>VLOOKUP($A80,'5on5'!$A$3:$CZ$712,37,0)</f>
        <v>50.89</v>
      </c>
      <c r="P80" s="28">
        <f>VLOOKUP($A80,'5on5'!$A$3:$CZ$712,38,0)</f>
        <v>59.09</v>
      </c>
      <c r="Q80" s="4">
        <f t="shared" si="3"/>
        <v>-8.2000000000000028</v>
      </c>
      <c r="R80" s="28">
        <f>O80-VLOOKUP($A80,'5on5'!$A$3:$CZ$712,101,0)</f>
        <v>-2.8599999999999994</v>
      </c>
      <c r="S80" s="28">
        <f>P80-VLOOKUP($A80,'5on5'!$A$3:$CZ$712,102,0)</f>
        <v>2.3400000000000034</v>
      </c>
      <c r="T80" s="3">
        <f>60*VLOOKUP($A80,'5on5'!$A$3:$CZ$712,64,0)/VLOOKUP($A80,'5on5'!$A$3:$CZ$712,94,0)</f>
        <v>2.1980499351857068</v>
      </c>
      <c r="U80" s="1" t="str">
        <f>IF( VLOOKUP($A80,'5on5'!$A$3:$CZ$712,64,0)&lt;40,"",  VLOOKUP($A80,'5on5'!$A$3:$CZ$712,19,0))</f>
        <v/>
      </c>
      <c r="V80">
        <f>VLOOKUP($A80,'5on5'!$A$3:$CZ$712,14,0)</f>
        <v>0.76</v>
      </c>
      <c r="W80" s="1">
        <f>IF(ISERROR(VLOOKUP($A80,pp!$A$3:$CZ$712,64,0)),"",60*VLOOKUP($A80,pp!$A$3:$CZ$712,64,0)/VLOOKUP($A80,pp!$A$3:$CZ$712,94,0))</f>
        <v>10.340632603406325</v>
      </c>
      <c r="X80" s="1" t="str">
        <f>IF(W80="","",IF(VLOOKUP($A80,pp!$A$3:$CZ$712,64,0)&lt;20,"",  VLOOKUP($A80,pp!$A$3:$CZ$712,19,0)))</f>
        <v/>
      </c>
      <c r="Y80" s="1">
        <f>IF(ISERROR( VLOOKUP($A80,pp!$A$3:$CZ$712,14,0)  ),"",VLOOKUP($A80,pp!$A$3:$CZ$712,14,0))</f>
        <v>2.4300000000000002</v>
      </c>
      <c r="Z80">
        <f>VLOOKUP($A80,'5on5'!$A$3:$CZ$712,41,0)/VLOOKUP($A80,'5on5'!$A$3:$CZ$712,94,0)</f>
        <v>5.2133235642225099E-2</v>
      </c>
      <c r="AA80" t="str">
        <f>IF(ISERROR(VLOOKUP($A80,pk!$A$3:$CZ$712,41,0)),"",IF( VLOOKUP($A80,pk!$A$3:$CZ$712,94,0)&lt;75,"",VLOOKUP($A80,pk!$A$3:$CZ$712,41,0)/VLOOKUP($A80,pk!$A$3:$CZ$712,94,0)))</f>
        <v/>
      </c>
      <c r="AB80">
        <f>(VLOOKUP($A80,allsit!$A$3:$CZ$712,84,0)+VLOOKUP($A80,allsit!$A$3:$CZ$712,85,0))    /VLOOKUP($A80,allsit!$A$3:$CZ$712,94,0)</f>
        <v>0.12297269078168867</v>
      </c>
      <c r="AC80">
        <f>VLOOKUP($A80,'5on5'!$A$3:$CZ$712,93,0)</f>
        <v>-0.68</v>
      </c>
    </row>
    <row r="81" spans="1:29">
      <c r="A81" t="s">
        <v>1427</v>
      </c>
      <c r="B81" t="s">
        <v>1428</v>
      </c>
      <c r="C81" t="s">
        <v>62</v>
      </c>
      <c r="D81" t="s">
        <v>1243</v>
      </c>
      <c r="E81" s="25">
        <f>VLOOKUP($A81,allsit!$A$3:$CZ$712,10,0)</f>
        <v>0</v>
      </c>
      <c r="F81" s="25">
        <f>VLOOKUP($A81,allsit!$A$3:$CZ$712,11,0)</f>
        <v>6</v>
      </c>
      <c r="G81" s="4">
        <f>60*VLOOKUP($A81,allsit!$A$3:$CZ$712,71,0)/VLOOKUP($A81,allsit!$A$3:$CZ$712,94,0)</f>
        <v>-2.9645704763657852</v>
      </c>
      <c r="H81" s="26">
        <f>VLOOKUP($A81,'5on5'!$A$3:$CZ$712,94,0)/VLOOKUP($A81,'5on5'!$A$3:$CZ$712,5,0)</f>
        <v>17.487173913043478</v>
      </c>
      <c r="I81" s="26">
        <f>IF( ISERROR(VLOOKUP($A81,pp!$A$3:$CZ$712,94,0)),0,  VLOOKUP($A81,pp!$A$3:$CZ$712,94,0)/VLOOKUP($A81,pp!$A$3:$CZ$712,5,0))</f>
        <v>0.93844444444444441</v>
      </c>
      <c r="J81" s="26">
        <f>IF( ISERROR(VLOOKUP($A81,pk!$A$3:$CZ$712,94,0)),0,  VLOOKUP($A81,pk!$A$3:$CZ$712,94,0)/VLOOKUP($A81,pk!$A$3:$CZ$712,5,0))</f>
        <v>2.9947826086956519</v>
      </c>
      <c r="K81" s="26">
        <f>VLOOKUP($A81,allsit!$A$3:$CZ$712,98,0)</f>
        <v>17.7</v>
      </c>
      <c r="L81" s="28">
        <f>60*VLOOKUP($A81,'5on5'!$A$3:$CZ$712,90,0)/VLOOKUP($A81,'5on5'!$A$3:$CZ$712,94,0)</f>
        <v>0.44753297447818902</v>
      </c>
      <c r="M81" s="28">
        <f>60*VLOOKUP($A81,'5on5'!$A$3:$CZ$712,89,0)/VLOOKUP($A81,'5on5'!$A$3:$CZ$712,94,0)</f>
        <v>1.1188324361954725</v>
      </c>
      <c r="N81" s="28">
        <f t="shared" si="2"/>
        <v>-0.67129946171728339</v>
      </c>
      <c r="O81" s="28">
        <f>VLOOKUP($A81,'5on5'!$A$3:$CZ$712,37,0)</f>
        <v>34.61</v>
      </c>
      <c r="P81" s="28">
        <f>VLOOKUP($A81,'5on5'!$A$3:$CZ$712,38,0)</f>
        <v>66.91</v>
      </c>
      <c r="Q81" s="4">
        <f t="shared" si="3"/>
        <v>-32.299999999999997</v>
      </c>
      <c r="R81" s="28">
        <f>O81-VLOOKUP($A81,'5on5'!$A$3:$CZ$712,101,0)</f>
        <v>-8.480000000000004</v>
      </c>
      <c r="S81" s="28">
        <f>P81-VLOOKUP($A81,'5on5'!$A$3:$CZ$712,102,0)</f>
        <v>3.5799999999999983</v>
      </c>
      <c r="T81" s="3">
        <f>60*VLOOKUP($A81,'5on5'!$A$3:$CZ$712,64,0)/VLOOKUP($A81,'5on5'!$A$3:$CZ$712,94,0)</f>
        <v>1.4171877525142651</v>
      </c>
      <c r="U81" s="1" t="str">
        <f>IF( VLOOKUP($A81,'5on5'!$A$3:$CZ$712,64,0)&lt;40,"",  VLOOKUP($A81,'5on5'!$A$3:$CZ$712,19,0))</f>
        <v/>
      </c>
      <c r="V81">
        <f>VLOOKUP($A81,'5on5'!$A$3:$CZ$712,14,0)</f>
        <v>0.37</v>
      </c>
      <c r="W81" s="1">
        <f>IF(ISERROR(VLOOKUP($A81,pp!$A$3:$CZ$712,64,0)),"",60*VLOOKUP($A81,pp!$A$3:$CZ$712,64,0)/VLOOKUP($A81,pp!$A$3:$CZ$712,94,0))</f>
        <v>4.2623727208145867</v>
      </c>
      <c r="X81" s="1" t="str">
        <f>IF(W81="","",IF(VLOOKUP($A81,pp!$A$3:$CZ$712,64,0)&lt;20,"",  VLOOKUP($A81,pp!$A$3:$CZ$712,19,0)))</f>
        <v/>
      </c>
      <c r="Y81" s="1">
        <f>IF(ISERROR( VLOOKUP($A81,pp!$A$3:$CZ$712,14,0)  ),"",VLOOKUP($A81,pp!$A$3:$CZ$712,14,0))</f>
        <v>0</v>
      </c>
      <c r="Z81">
        <f>VLOOKUP($A81,'5on5'!$A$3:$CZ$712,41,0)/VLOOKUP($A81,'5on5'!$A$3:$CZ$712,94,0)</f>
        <v>1.6160912967267935E-2</v>
      </c>
      <c r="AA81">
        <f>IF(ISERROR(VLOOKUP($A81,pk!$A$3:$CZ$712,41,0)),"",IF( VLOOKUP($A81,pk!$A$3:$CZ$712,94,0)&lt;75,"",VLOOKUP($A81,pk!$A$3:$CZ$712,41,0)/VLOOKUP($A81,pk!$A$3:$CZ$712,94,0)))</f>
        <v>0</v>
      </c>
      <c r="AB81">
        <f>(VLOOKUP($A81,allsit!$A$3:$CZ$712,84,0)+VLOOKUP($A81,allsit!$A$3:$CZ$712,85,0))    /VLOOKUP($A81,allsit!$A$3:$CZ$712,94,0)</f>
        <v>0.14919733769945456</v>
      </c>
      <c r="AC81">
        <f>VLOOKUP($A81,'5on5'!$A$3:$CZ$712,93,0)</f>
        <v>-0.3</v>
      </c>
    </row>
    <row r="82" spans="1:29">
      <c r="A82" t="s">
        <v>910</v>
      </c>
      <c r="B82" t="s">
        <v>911</v>
      </c>
      <c r="C82" t="s">
        <v>62</v>
      </c>
      <c r="D82" t="s">
        <v>345</v>
      </c>
      <c r="E82" s="25">
        <f>VLOOKUP($A82,allsit!$A$3:$CZ$712,10,0)</f>
        <v>2</v>
      </c>
      <c r="F82" s="25">
        <f>VLOOKUP($A82,allsit!$A$3:$CZ$712,11,0)</f>
        <v>2</v>
      </c>
      <c r="G82" s="4">
        <f>60*VLOOKUP($A82,allsit!$A$3:$CZ$712,71,0)/VLOOKUP($A82,allsit!$A$3:$CZ$712,94,0)</f>
        <v>-1.9017896328083095</v>
      </c>
      <c r="H82" s="26">
        <f>VLOOKUP($A82,'5on5'!$A$3:$CZ$712,94,0)/VLOOKUP($A82,'5on5'!$A$3:$CZ$712,5,0)</f>
        <v>12.731851851851852</v>
      </c>
      <c r="I82" s="26">
        <f>IF( ISERROR(VLOOKUP($A82,pp!$A$3:$CZ$712,94,0)),0,  VLOOKUP($A82,pp!$A$3:$CZ$712,94,0)/VLOOKUP($A82,pp!$A$3:$CZ$712,5,0))</f>
        <v>0.58592592592592596</v>
      </c>
      <c r="J82" s="26">
        <f>IF( ISERROR(VLOOKUP($A82,pk!$A$3:$CZ$712,94,0)),0,  VLOOKUP($A82,pk!$A$3:$CZ$712,94,0)/VLOOKUP($A82,pk!$A$3:$CZ$712,5,0))</f>
        <v>1.5648148148148149</v>
      </c>
      <c r="K82" s="26">
        <f>VLOOKUP($A82,allsit!$A$3:$CZ$712,98,0)</f>
        <v>16.97</v>
      </c>
      <c r="L82" s="28">
        <f>60*VLOOKUP($A82,'5on5'!$A$3:$CZ$712,90,0)/VLOOKUP($A82,'5on5'!$A$3:$CZ$712,94,0)</f>
        <v>0.87270188503607171</v>
      </c>
      <c r="M82" s="28">
        <f>60*VLOOKUP($A82,'5on5'!$A$3:$CZ$712,89,0)/VLOOKUP($A82,'5on5'!$A$3:$CZ$712,94,0)</f>
        <v>0.87270188503607171</v>
      </c>
      <c r="N82" s="28">
        <f t="shared" si="2"/>
        <v>0</v>
      </c>
      <c r="O82" s="28">
        <f>VLOOKUP($A82,'5on5'!$A$3:$CZ$712,37,0)</f>
        <v>57.07</v>
      </c>
      <c r="P82" s="28">
        <f>VLOOKUP($A82,'5on5'!$A$3:$CZ$712,38,0)</f>
        <v>60.04</v>
      </c>
      <c r="Q82" s="4">
        <f t="shared" si="3"/>
        <v>-2.9699999999999989</v>
      </c>
      <c r="R82" s="28">
        <f>O82-VLOOKUP($A82,'5on5'!$A$3:$CZ$712,101,0)</f>
        <v>3.6000000000000014</v>
      </c>
      <c r="S82" s="28">
        <f>P82-VLOOKUP($A82,'5on5'!$A$3:$CZ$712,102,0)</f>
        <v>3.9299999999999997</v>
      </c>
      <c r="T82" s="3">
        <f>60*VLOOKUP($A82,'5on5'!$A$3:$CZ$712,64,0)/VLOOKUP($A82,'5on5'!$A$3:$CZ$712,94,0)</f>
        <v>5.9343728182452873</v>
      </c>
      <c r="U82" s="1" t="str">
        <f>IF( VLOOKUP($A82,'5on5'!$A$3:$CZ$712,64,0)&lt;40,"",  VLOOKUP($A82,'5on5'!$A$3:$CZ$712,19,0))</f>
        <v/>
      </c>
      <c r="V82">
        <f>VLOOKUP($A82,'5on5'!$A$3:$CZ$712,14,0)</f>
        <v>0.35</v>
      </c>
      <c r="W82" s="1">
        <f>IF(ISERROR(VLOOKUP($A82,pp!$A$3:$CZ$712,64,0)),"",60*VLOOKUP($A82,pp!$A$3:$CZ$712,64,0)/VLOOKUP($A82,pp!$A$3:$CZ$712,94,0))</f>
        <v>7.5853350189633373</v>
      </c>
      <c r="X82" s="1" t="str">
        <f>IF(W82="","",IF(VLOOKUP($A82,pp!$A$3:$CZ$712,64,0)&lt;20,"",  VLOOKUP($A82,pp!$A$3:$CZ$712,19,0)))</f>
        <v/>
      </c>
      <c r="Y82" s="1">
        <f>IF(ISERROR( VLOOKUP($A82,pp!$A$3:$CZ$712,14,0)  ),"",VLOOKUP($A82,pp!$A$3:$CZ$712,14,0))</f>
        <v>0</v>
      </c>
      <c r="Z82">
        <f>VLOOKUP($A82,'5on5'!$A$3:$CZ$712,41,0)/VLOOKUP($A82,'5on5'!$A$3:$CZ$712,94,0)</f>
        <v>7.2725157086339309E-2</v>
      </c>
      <c r="AA82" t="str">
        <f>IF(ISERROR(VLOOKUP($A82,pk!$A$3:$CZ$712,41,0)),"",IF( VLOOKUP($A82,pk!$A$3:$CZ$712,94,0)&lt;75,"",VLOOKUP($A82,pk!$A$3:$CZ$712,41,0)/VLOOKUP($A82,pk!$A$3:$CZ$712,94,0)))</f>
        <v/>
      </c>
      <c r="AB82">
        <f>(VLOOKUP($A82,allsit!$A$3:$CZ$712,84,0)+VLOOKUP($A82,allsit!$A$3:$CZ$712,85,0))    /VLOOKUP($A82,allsit!$A$3:$CZ$712,94,0)</f>
        <v>0.16092066123762619</v>
      </c>
      <c r="AC82">
        <f>VLOOKUP($A82,'5on5'!$A$3:$CZ$712,93,0)</f>
        <v>0</v>
      </c>
    </row>
    <row r="83" spans="1:29">
      <c r="A83" t="s">
        <v>1141</v>
      </c>
      <c r="B83" t="s">
        <v>1142</v>
      </c>
      <c r="C83" t="s">
        <v>62</v>
      </c>
      <c r="D83" t="s">
        <v>767</v>
      </c>
      <c r="E83" s="25">
        <f>VLOOKUP($A83,allsit!$A$3:$CZ$712,10,0)</f>
        <v>3</v>
      </c>
      <c r="F83" s="25">
        <f>VLOOKUP($A83,allsit!$A$3:$CZ$712,11,0)</f>
        <v>19</v>
      </c>
      <c r="G83" s="4">
        <f>60*VLOOKUP($A83,allsit!$A$3:$CZ$712,71,0)/VLOOKUP($A83,allsit!$A$3:$CZ$712,94,0)</f>
        <v>-1.0448089894545995</v>
      </c>
      <c r="H83" s="26">
        <f>VLOOKUP($A83,'5on5'!$A$3:$CZ$712,94,0)/VLOOKUP($A83,'5on5'!$A$3:$CZ$712,5,0)</f>
        <v>17.923902439024388</v>
      </c>
      <c r="I83" s="26">
        <f>IF( ISERROR(VLOOKUP($A83,pp!$A$3:$CZ$712,94,0)),0,  VLOOKUP($A83,pp!$A$3:$CZ$712,94,0)/VLOOKUP($A83,pp!$A$3:$CZ$712,5,0))</f>
        <v>0.52303797468354429</v>
      </c>
      <c r="J83" s="26">
        <f>IF( ISERROR(VLOOKUP($A83,pk!$A$3:$CZ$712,94,0)),0,  VLOOKUP($A83,pk!$A$3:$CZ$712,94,0)/VLOOKUP($A83,pk!$A$3:$CZ$712,5,0))</f>
        <v>4.1635802469135799</v>
      </c>
      <c r="K83" s="26">
        <f>VLOOKUP($A83,allsit!$A$3:$CZ$712,98,0)</f>
        <v>17.7</v>
      </c>
      <c r="L83" s="28">
        <f>60*VLOOKUP($A83,'5on5'!$A$3:$CZ$712,90,0)/VLOOKUP($A83,'5on5'!$A$3:$CZ$712,94,0)</f>
        <v>0.53069888961463096</v>
      </c>
      <c r="M83" s="28">
        <f>60*VLOOKUP($A83,'5on5'!$A$3:$CZ$712,89,0)/VLOOKUP($A83,'5on5'!$A$3:$CZ$712,94,0)</f>
        <v>0.89810581319399085</v>
      </c>
      <c r="N83" s="28">
        <f t="shared" si="2"/>
        <v>-0.36740692357935989</v>
      </c>
      <c r="O83" s="28">
        <f>VLOOKUP($A83,'5on5'!$A$3:$CZ$712,37,0)</f>
        <v>46.95</v>
      </c>
      <c r="P83" s="28">
        <f>VLOOKUP($A83,'5on5'!$A$3:$CZ$712,38,0)</f>
        <v>50.74</v>
      </c>
      <c r="Q83" s="4">
        <f t="shared" si="3"/>
        <v>-3.7899999999999991</v>
      </c>
      <c r="R83" s="28">
        <f>O83-VLOOKUP($A83,'5on5'!$A$3:$CZ$712,101,0)</f>
        <v>-0.58999999999999631</v>
      </c>
      <c r="S83" s="28">
        <f>P83-VLOOKUP($A83,'5on5'!$A$3:$CZ$712,102,0)</f>
        <v>2.6799999999999997</v>
      </c>
      <c r="T83" s="3">
        <f>60*VLOOKUP($A83,'5on5'!$A$3:$CZ$712,64,0)/VLOOKUP($A83,'5on5'!$A$3:$CZ$712,94,0)</f>
        <v>2.8576094056172439</v>
      </c>
      <c r="U83" s="1">
        <f>IF( VLOOKUP($A83,'5on5'!$A$3:$CZ$712,64,0)&lt;40,"",  VLOOKUP($A83,'5on5'!$A$3:$CZ$712,19,0))</f>
        <v>4.29</v>
      </c>
      <c r="V83">
        <f>VLOOKUP($A83,'5on5'!$A$3:$CZ$712,14,0)</f>
        <v>0.65</v>
      </c>
      <c r="W83" s="1">
        <f>IF(ISERROR(VLOOKUP($A83,pp!$A$3:$CZ$712,64,0)),"",60*VLOOKUP($A83,pp!$A$3:$CZ$712,64,0)/VLOOKUP($A83,pp!$A$3:$CZ$712,94,0))</f>
        <v>2.9041626331074539</v>
      </c>
      <c r="X83" s="1" t="str">
        <f>IF(W83="","",IF(VLOOKUP($A83,pp!$A$3:$CZ$712,64,0)&lt;20,"",  VLOOKUP($A83,pp!$A$3:$CZ$712,19,0)))</f>
        <v/>
      </c>
      <c r="Y83" s="1">
        <f>IF(ISERROR( VLOOKUP($A83,pp!$A$3:$CZ$712,14,0)  ),"",VLOOKUP($A83,pp!$A$3:$CZ$712,14,0))</f>
        <v>1.45</v>
      </c>
      <c r="Z83">
        <f>VLOOKUP($A83,'5on5'!$A$3:$CZ$712,41,0)/VLOOKUP($A83,'5on5'!$A$3:$CZ$712,94,0)</f>
        <v>4.6946440235140434E-2</v>
      </c>
      <c r="AA83">
        <f>IF(ISERROR(VLOOKUP($A83,pk!$A$3:$CZ$712,41,0)),"",IF( VLOOKUP($A83,pk!$A$3:$CZ$712,94,0)&lt;75,"",VLOOKUP($A83,pk!$A$3:$CZ$712,41,0)/VLOOKUP($A83,pk!$A$3:$CZ$712,94,0)))</f>
        <v>2.9651593773165306E-3</v>
      </c>
      <c r="AB83">
        <f>(VLOOKUP($A83,allsit!$A$3:$CZ$712,84,0)+VLOOKUP($A83,allsit!$A$3:$CZ$712,85,0))    /VLOOKUP($A83,allsit!$A$3:$CZ$712,94,0)</f>
        <v>0.10909035036952436</v>
      </c>
      <c r="AC83">
        <f>VLOOKUP($A83,'5on5'!$A$3:$CZ$712,93,0)</f>
        <v>0.04</v>
      </c>
    </row>
    <row r="84" spans="1:29">
      <c r="A84" t="s">
        <v>226</v>
      </c>
      <c r="B84" t="s">
        <v>227</v>
      </c>
      <c r="C84" t="s">
        <v>62</v>
      </c>
      <c r="D84" t="s">
        <v>63</v>
      </c>
      <c r="E84" s="25">
        <f>VLOOKUP($A84,allsit!$A$3:$CZ$712,10,0)</f>
        <v>5</v>
      </c>
      <c r="F84" s="25">
        <f>VLOOKUP($A84,allsit!$A$3:$CZ$712,11,0)</f>
        <v>4</v>
      </c>
      <c r="G84" s="4">
        <f>60*VLOOKUP($A84,allsit!$A$3:$CZ$712,71,0)/VLOOKUP($A84,allsit!$A$3:$CZ$712,94,0)</f>
        <v>-1.1869616824420977</v>
      </c>
      <c r="H84" s="26">
        <f>VLOOKUP($A84,'5on5'!$A$3:$CZ$712,94,0)/VLOOKUP($A84,'5on5'!$A$3:$CZ$712,5,0)</f>
        <v>13.56</v>
      </c>
      <c r="I84" s="26">
        <f>IF( ISERROR(VLOOKUP($A84,pp!$A$3:$CZ$712,94,0)),0,  VLOOKUP($A84,pp!$A$3:$CZ$712,94,0)/VLOOKUP($A84,pp!$A$3:$CZ$712,5,0))</f>
        <v>5.4125E-2</v>
      </c>
      <c r="J84" s="26">
        <f>IF( ISERROR(VLOOKUP($A84,pk!$A$3:$CZ$712,94,0)),0,  VLOOKUP($A84,pk!$A$3:$CZ$712,94,0)/VLOOKUP($A84,pk!$A$3:$CZ$712,5,0))</f>
        <v>2.0380246913580247</v>
      </c>
      <c r="K84" s="26">
        <f>VLOOKUP($A84,allsit!$A$3:$CZ$712,98,0)</f>
        <v>17.13</v>
      </c>
      <c r="L84" s="28">
        <f>60*VLOOKUP($A84,'5on5'!$A$3:$CZ$712,90,0)/VLOOKUP($A84,'5on5'!$A$3:$CZ$712,94,0)</f>
        <v>0.37772501618821497</v>
      </c>
      <c r="M84" s="28">
        <f>60*VLOOKUP($A84,'5on5'!$A$3:$CZ$712,89,0)/VLOOKUP($A84,'5on5'!$A$3:$CZ$712,94,0)</f>
        <v>1.7267429311461255</v>
      </c>
      <c r="N84" s="28">
        <f t="shared" si="2"/>
        <v>-1.3490179149579107</v>
      </c>
      <c r="O84" s="28">
        <f>VLOOKUP($A84,'5on5'!$A$3:$CZ$712,37,0)</f>
        <v>58.44</v>
      </c>
      <c r="P84" s="28">
        <f>VLOOKUP($A84,'5on5'!$A$3:$CZ$712,38,0)</f>
        <v>49.16</v>
      </c>
      <c r="Q84" s="4">
        <f t="shared" si="3"/>
        <v>9.2800000000000011</v>
      </c>
      <c r="R84" s="28">
        <f>O84-VLOOKUP($A84,'5on5'!$A$3:$CZ$712,101,0)</f>
        <v>-0.32000000000000028</v>
      </c>
      <c r="S84" s="28">
        <f>P84-VLOOKUP($A84,'5on5'!$A$3:$CZ$712,102,0)</f>
        <v>-0.10000000000000142</v>
      </c>
      <c r="T84" s="3">
        <f>60*VLOOKUP($A84,'5on5'!$A$3:$CZ$712,64,0)/VLOOKUP($A84,'5on5'!$A$3:$CZ$712,94,0)</f>
        <v>3.7772501618821495</v>
      </c>
      <c r="U84" s="1">
        <f>IF( VLOOKUP($A84,'5on5'!$A$3:$CZ$712,64,0)&lt;40,"",  VLOOKUP($A84,'5on5'!$A$3:$CZ$712,19,0))</f>
        <v>7.14</v>
      </c>
      <c r="V84">
        <f>VLOOKUP($A84,'5on5'!$A$3:$CZ$712,14,0)</f>
        <v>0.22</v>
      </c>
      <c r="W84" s="1">
        <f>IF(ISERROR(VLOOKUP($A84,pp!$A$3:$CZ$712,64,0)),"",60*VLOOKUP($A84,pp!$A$3:$CZ$712,64,0)/VLOOKUP($A84,pp!$A$3:$CZ$712,94,0))</f>
        <v>0</v>
      </c>
      <c r="X84" s="1" t="str">
        <f>IF(W84="","",IF(VLOOKUP($A84,pp!$A$3:$CZ$712,64,0)&lt;20,"",  VLOOKUP($A84,pp!$A$3:$CZ$712,19,0)))</f>
        <v/>
      </c>
      <c r="Y84" s="1">
        <f>IF(ISERROR( VLOOKUP($A84,pp!$A$3:$CZ$712,14,0)  ),"",VLOOKUP($A84,pp!$A$3:$CZ$712,14,0))</f>
        <v>0</v>
      </c>
      <c r="Z84">
        <f>VLOOKUP($A84,'5on5'!$A$3:$CZ$712,41,0)/VLOOKUP($A84,'5on5'!$A$3:$CZ$712,94,0)</f>
        <v>5.2162026045039209E-2</v>
      </c>
      <c r="AA84">
        <f>IF(ISERROR(VLOOKUP($A84,pk!$A$3:$CZ$712,41,0)),"",IF( VLOOKUP($A84,pk!$A$3:$CZ$712,94,0)&lt;75,"",VLOOKUP($A84,pk!$A$3:$CZ$712,41,0)/VLOOKUP($A84,pk!$A$3:$CZ$712,94,0)))</f>
        <v>0</v>
      </c>
      <c r="AB84">
        <f>(VLOOKUP($A84,allsit!$A$3:$CZ$712,84,0)+VLOOKUP($A84,allsit!$A$3:$CZ$712,85,0))    /VLOOKUP($A84,allsit!$A$3:$CZ$712,94,0)</f>
        <v>0.27087074291627355</v>
      </c>
      <c r="AC84">
        <f>VLOOKUP($A84,'5on5'!$A$3:$CZ$712,93,0)</f>
        <v>-0.59</v>
      </c>
    </row>
    <row r="85" spans="1:29">
      <c r="A85" t="s">
        <v>440</v>
      </c>
      <c r="B85" t="s">
        <v>441</v>
      </c>
      <c r="C85" t="s">
        <v>62</v>
      </c>
      <c r="D85" t="s">
        <v>195</v>
      </c>
      <c r="E85" s="25">
        <f>VLOOKUP($A85,allsit!$A$3:$CZ$712,10,0)</f>
        <v>10</v>
      </c>
      <c r="F85" s="25">
        <f>VLOOKUP($A85,allsit!$A$3:$CZ$712,11,0)</f>
        <v>34</v>
      </c>
      <c r="G85" s="4">
        <f>60*VLOOKUP($A85,allsit!$A$3:$CZ$712,71,0)/VLOOKUP($A85,allsit!$A$3:$CZ$712,94,0)</f>
        <v>1.9974380685642328</v>
      </c>
      <c r="H85" s="26">
        <f>VLOOKUP($A85,'5on5'!$A$3:$CZ$712,94,0)/VLOOKUP($A85,'5on5'!$A$3:$CZ$712,5,0)</f>
        <v>14.816666666666666</v>
      </c>
      <c r="I85" s="26">
        <f>IF( ISERROR(VLOOKUP($A85,pp!$A$3:$CZ$712,94,0)),0,  VLOOKUP($A85,pp!$A$3:$CZ$712,94,0)/VLOOKUP($A85,pp!$A$3:$CZ$712,5,0))</f>
        <v>2.8004285714285713</v>
      </c>
      <c r="J85" s="26">
        <f>IF( ISERROR(VLOOKUP($A85,pk!$A$3:$CZ$712,94,0)),0,  VLOOKUP($A85,pk!$A$3:$CZ$712,94,0)/VLOOKUP($A85,pk!$A$3:$CZ$712,5,0))</f>
        <v>0.52100000000000002</v>
      </c>
      <c r="K85" s="26">
        <f>VLOOKUP($A85,allsit!$A$3:$CZ$712,98,0)</f>
        <v>16.850000000000001</v>
      </c>
      <c r="L85" s="28">
        <f>60*VLOOKUP($A85,'5on5'!$A$3:$CZ$712,90,0)/VLOOKUP($A85,'5on5'!$A$3:$CZ$712,94,0)</f>
        <v>1.0686164229471316</v>
      </c>
      <c r="M85" s="28">
        <f>60*VLOOKUP($A85,'5on5'!$A$3:$CZ$712,89,0)/VLOOKUP($A85,'5on5'!$A$3:$CZ$712,94,0)</f>
        <v>2.7559055118110236</v>
      </c>
      <c r="N85" s="28">
        <f t="shared" si="2"/>
        <v>-1.6872890888638921</v>
      </c>
      <c r="O85" s="28">
        <f>VLOOKUP($A85,'5on5'!$A$3:$CZ$712,37,0)</f>
        <v>55.12</v>
      </c>
      <c r="P85" s="28">
        <f>VLOOKUP($A85,'5on5'!$A$3:$CZ$712,38,0)</f>
        <v>50.11</v>
      </c>
      <c r="Q85" s="4">
        <f t="shared" si="3"/>
        <v>5.009999999999998</v>
      </c>
      <c r="R85" s="28">
        <f>O85-VLOOKUP($A85,'5on5'!$A$3:$CZ$712,101,0)</f>
        <v>1.5899999999999963</v>
      </c>
      <c r="S85" s="28">
        <f>P85-VLOOKUP($A85,'5on5'!$A$3:$CZ$712,102,0)</f>
        <v>-4.240000000000002</v>
      </c>
      <c r="T85" s="3">
        <f>60*VLOOKUP($A85,'5on5'!$A$3:$CZ$712,64,0)/VLOOKUP($A85,'5on5'!$A$3:$CZ$712,94,0)</f>
        <v>6.2429696287964003</v>
      </c>
      <c r="U85" s="1">
        <f>IF( VLOOKUP($A85,'5on5'!$A$3:$CZ$712,64,0)&lt;40,"",  VLOOKUP($A85,'5on5'!$A$3:$CZ$712,19,0))</f>
        <v>8.11</v>
      </c>
      <c r="V85">
        <f>VLOOKUP($A85,'5on5'!$A$3:$CZ$712,14,0)</f>
        <v>0.79</v>
      </c>
      <c r="W85" s="1">
        <f>IF(ISERROR(VLOOKUP($A85,pp!$A$3:$CZ$712,64,0)),"",60*VLOOKUP($A85,pp!$A$3:$CZ$712,64,0)/VLOOKUP($A85,pp!$A$3:$CZ$712,94,0))</f>
        <v>10.406570422894454</v>
      </c>
      <c r="X85" s="1">
        <f>IF(W85="","",IF(VLOOKUP($A85,pp!$A$3:$CZ$712,64,0)&lt;20,"",  VLOOKUP($A85,pp!$A$3:$CZ$712,19,0)))</f>
        <v>2.94</v>
      </c>
      <c r="Y85" s="1">
        <f>IF(ISERROR( VLOOKUP($A85,pp!$A$3:$CZ$712,14,0)  ),"",VLOOKUP($A85,pp!$A$3:$CZ$712,14,0))</f>
        <v>4.9000000000000004</v>
      </c>
      <c r="Z85">
        <f>VLOOKUP($A85,'5on5'!$A$3:$CZ$712,41,0)/VLOOKUP($A85,'5on5'!$A$3:$CZ$712,94,0)</f>
        <v>5.7180352455943009E-2</v>
      </c>
      <c r="AA85" t="str">
        <f>IF(ISERROR(VLOOKUP($A85,pk!$A$3:$CZ$712,41,0)),"",IF( VLOOKUP($A85,pk!$A$3:$CZ$712,94,0)&lt;75,"",VLOOKUP($A85,pk!$A$3:$CZ$712,41,0)/VLOOKUP($A85,pk!$A$3:$CZ$712,94,0)))</f>
        <v/>
      </c>
      <c r="AB85">
        <f>(VLOOKUP($A85,allsit!$A$3:$CZ$712,84,0)+VLOOKUP($A85,allsit!$A$3:$CZ$712,85,0))    /VLOOKUP($A85,allsit!$A$3:$CZ$712,94,0)</f>
        <v>0.16355833459982486</v>
      </c>
      <c r="AC85">
        <f>VLOOKUP($A85,'5on5'!$A$3:$CZ$712,93,0)</f>
        <v>-0.34</v>
      </c>
    </row>
    <row r="86" spans="1:29">
      <c r="A86" t="s">
        <v>1239</v>
      </c>
      <c r="B86" t="s">
        <v>1240</v>
      </c>
      <c r="C86" t="s">
        <v>62</v>
      </c>
      <c r="D86" t="s">
        <v>230</v>
      </c>
      <c r="E86" s="25">
        <f>VLOOKUP($A86,allsit!$A$3:$CZ$712,10,0)</f>
        <v>5</v>
      </c>
      <c r="F86" s="25">
        <f>VLOOKUP($A86,allsit!$A$3:$CZ$712,11,0)</f>
        <v>9</v>
      </c>
      <c r="G86" s="4">
        <f>60*VLOOKUP($A86,allsit!$A$3:$CZ$712,71,0)/VLOOKUP($A86,allsit!$A$3:$CZ$712,94,0)</f>
        <v>-0.90677816679680612</v>
      </c>
      <c r="H86" s="26">
        <f>VLOOKUP($A86,'5on5'!$A$3:$CZ$712,94,0)/VLOOKUP($A86,'5on5'!$A$3:$CZ$712,5,0)</f>
        <v>14.854411764705883</v>
      </c>
      <c r="I86" s="26">
        <f>IF( ISERROR(VLOOKUP($A86,pp!$A$3:$CZ$712,94,0)),0,  VLOOKUP($A86,pp!$A$3:$CZ$712,94,0)/VLOOKUP($A86,pp!$A$3:$CZ$712,5,0))</f>
        <v>2.208955223880597E-2</v>
      </c>
      <c r="J86" s="26">
        <f>IF( ISERROR(VLOOKUP($A86,pk!$A$3:$CZ$712,94,0)),0,  VLOOKUP($A86,pk!$A$3:$CZ$712,94,0)/VLOOKUP($A86,pk!$A$3:$CZ$712,5,0))</f>
        <v>2.0752941176470587</v>
      </c>
      <c r="K86" s="26">
        <f>VLOOKUP($A86,allsit!$A$3:$CZ$712,98,0)</f>
        <v>17.37</v>
      </c>
      <c r="L86" s="28">
        <f>60*VLOOKUP($A86,'5on5'!$A$3:$CZ$712,90,0)/VLOOKUP($A86,'5on5'!$A$3:$CZ$712,94,0)</f>
        <v>0.41580041580041577</v>
      </c>
      <c r="M86" s="28">
        <f>60*VLOOKUP($A86,'5on5'!$A$3:$CZ$712,89,0)/VLOOKUP($A86,'5on5'!$A$3:$CZ$712,94,0)</f>
        <v>1.1286011286011286</v>
      </c>
      <c r="N86" s="28">
        <f t="shared" si="2"/>
        <v>-0.71280071280071278</v>
      </c>
      <c r="O86" s="28">
        <f>VLOOKUP($A86,'5on5'!$A$3:$CZ$712,37,0)</f>
        <v>49.3</v>
      </c>
      <c r="P86" s="28">
        <f>VLOOKUP($A86,'5on5'!$A$3:$CZ$712,38,0)</f>
        <v>57.26</v>
      </c>
      <c r="Q86" s="4">
        <f t="shared" si="3"/>
        <v>-7.9600000000000009</v>
      </c>
      <c r="R86" s="28">
        <f>O86-VLOOKUP($A86,'5on5'!$A$3:$CZ$712,101,0)</f>
        <v>-4.490000000000002</v>
      </c>
      <c r="S86" s="28">
        <f>P86-VLOOKUP($A86,'5on5'!$A$3:$CZ$712,102,0)</f>
        <v>1.3799999999999955</v>
      </c>
      <c r="T86" s="3">
        <f>60*VLOOKUP($A86,'5on5'!$A$3:$CZ$712,64,0)/VLOOKUP($A86,'5on5'!$A$3:$CZ$712,94,0)</f>
        <v>2.0790020790020791</v>
      </c>
      <c r="U86" s="1" t="str">
        <f>IF( VLOOKUP($A86,'5on5'!$A$3:$CZ$712,64,0)&lt;40,"",  VLOOKUP($A86,'5on5'!$A$3:$CZ$712,19,0))</f>
        <v/>
      </c>
      <c r="V86">
        <f>VLOOKUP($A86,'5on5'!$A$3:$CZ$712,14,0)</f>
        <v>0.53</v>
      </c>
      <c r="W86" s="1">
        <f>IF(ISERROR(VLOOKUP($A86,pp!$A$3:$CZ$712,64,0)),"",60*VLOOKUP($A86,pp!$A$3:$CZ$712,64,0)/VLOOKUP($A86,pp!$A$3:$CZ$712,94,0))</f>
        <v>0</v>
      </c>
      <c r="X86" s="1" t="str">
        <f>IF(W86="","",IF(VLOOKUP($A86,pp!$A$3:$CZ$712,64,0)&lt;20,"",  VLOOKUP($A86,pp!$A$3:$CZ$712,19,0)))</f>
        <v/>
      </c>
      <c r="Y86" s="1">
        <f>IF(ISERROR( VLOOKUP($A86,pp!$A$3:$CZ$712,14,0)  ),"",VLOOKUP($A86,pp!$A$3:$CZ$712,14,0))</f>
        <v>0</v>
      </c>
      <c r="Z86">
        <f>VLOOKUP($A86,'5on5'!$A$3:$CZ$712,41,0)/VLOOKUP($A86,'5on5'!$A$3:$CZ$712,94,0)</f>
        <v>3.9600039600039598E-2</v>
      </c>
      <c r="AA86">
        <f>IF(ISERROR(VLOOKUP($A86,pk!$A$3:$CZ$712,41,0)),"",IF( VLOOKUP($A86,pk!$A$3:$CZ$712,94,0)&lt;75,"",VLOOKUP($A86,pk!$A$3:$CZ$712,41,0)/VLOOKUP($A86,pk!$A$3:$CZ$712,94,0)))</f>
        <v>0</v>
      </c>
      <c r="AB86">
        <f>(VLOOKUP($A86,allsit!$A$3:$CZ$712,84,0)+VLOOKUP($A86,allsit!$A$3:$CZ$712,85,0))    /VLOOKUP($A86,allsit!$A$3:$CZ$712,94,0)</f>
        <v>0.22249649463069782</v>
      </c>
      <c r="AC86">
        <f>VLOOKUP($A86,'5on5'!$A$3:$CZ$712,93,0)</f>
        <v>-0.48</v>
      </c>
    </row>
    <row r="87" spans="1:29">
      <c r="A87" t="s">
        <v>1149</v>
      </c>
      <c r="B87" t="s">
        <v>1150</v>
      </c>
      <c r="C87" t="s">
        <v>62</v>
      </c>
      <c r="D87" t="s">
        <v>221</v>
      </c>
      <c r="E87" s="25">
        <f>VLOOKUP($A87,allsit!$A$3:$CZ$712,10,0)</f>
        <v>0</v>
      </c>
      <c r="F87" s="25">
        <f>VLOOKUP($A87,allsit!$A$3:$CZ$712,11,0)</f>
        <v>12</v>
      </c>
      <c r="G87" s="4">
        <f>60*VLOOKUP($A87,allsit!$A$3:$CZ$712,71,0)/VLOOKUP($A87,allsit!$A$3:$CZ$712,94,0)</f>
        <v>-0.40750834118635865</v>
      </c>
      <c r="H87" s="26">
        <f>VLOOKUP($A87,'5on5'!$A$3:$CZ$712,94,0)/VLOOKUP($A87,'5on5'!$A$3:$CZ$712,5,0)</f>
        <v>12.747733333333334</v>
      </c>
      <c r="I87" s="26">
        <f>IF( ISERROR(VLOOKUP($A87,pp!$A$3:$CZ$712,94,0)),0,  VLOOKUP($A87,pp!$A$3:$CZ$712,94,0)/VLOOKUP($A87,pp!$A$3:$CZ$712,5,0))</f>
        <v>2.2666666666666665E-2</v>
      </c>
      <c r="J87" s="26">
        <f>IF( ISERROR(VLOOKUP($A87,pk!$A$3:$CZ$712,94,0)),0,  VLOOKUP($A87,pk!$A$3:$CZ$712,94,0)/VLOOKUP($A87,pk!$A$3:$CZ$712,5,0))</f>
        <v>2.4813333333333332</v>
      </c>
      <c r="K87" s="26">
        <f>VLOOKUP($A87,allsit!$A$3:$CZ$712,98,0)</f>
        <v>17.23</v>
      </c>
      <c r="L87" s="28">
        <f>60*VLOOKUP($A87,'5on5'!$A$3:$CZ$712,90,0)/VLOOKUP($A87,'5on5'!$A$3:$CZ$712,94,0)</f>
        <v>0.56480629236047186</v>
      </c>
      <c r="M87" s="28">
        <f>60*VLOOKUP($A87,'5on5'!$A$3:$CZ$712,89,0)/VLOOKUP($A87,'5on5'!$A$3:$CZ$712,94,0)</f>
        <v>2.0082001506150111</v>
      </c>
      <c r="N87" s="28">
        <f t="shared" si="2"/>
        <v>-1.4433938582545394</v>
      </c>
      <c r="O87" s="28">
        <f>VLOOKUP($A87,'5on5'!$A$3:$CZ$712,37,0)</f>
        <v>50.08</v>
      </c>
      <c r="P87" s="28">
        <f>VLOOKUP($A87,'5on5'!$A$3:$CZ$712,38,0)</f>
        <v>56.04</v>
      </c>
      <c r="Q87" s="4">
        <f t="shared" si="3"/>
        <v>-5.9600000000000009</v>
      </c>
      <c r="R87" s="28">
        <f>O87-VLOOKUP($A87,'5on5'!$A$3:$CZ$712,101,0)</f>
        <v>-5.8700000000000045</v>
      </c>
      <c r="S87" s="28">
        <f>P87-VLOOKUP($A87,'5on5'!$A$3:$CZ$712,102,0)</f>
        <v>1.1000000000000014</v>
      </c>
      <c r="T87" s="3">
        <f>60*VLOOKUP($A87,'5on5'!$A$3:$CZ$712,64,0)/VLOOKUP($A87,'5on5'!$A$3:$CZ$712,94,0)</f>
        <v>3.7653752824031459</v>
      </c>
      <c r="U87" s="1">
        <f>IF( VLOOKUP($A87,'5on5'!$A$3:$CZ$712,64,0)&lt;40,"",  VLOOKUP($A87,'5on5'!$A$3:$CZ$712,19,0))</f>
        <v>0</v>
      </c>
      <c r="V87">
        <f>VLOOKUP($A87,'5on5'!$A$3:$CZ$712,14,0)</f>
        <v>0.69</v>
      </c>
      <c r="W87" s="1">
        <f>IF(ISERROR(VLOOKUP($A87,pp!$A$3:$CZ$712,64,0)),"",60*VLOOKUP($A87,pp!$A$3:$CZ$712,64,0)/VLOOKUP($A87,pp!$A$3:$CZ$712,94,0))</f>
        <v>0</v>
      </c>
      <c r="X87" s="1" t="str">
        <f>IF(W87="","",IF(VLOOKUP($A87,pp!$A$3:$CZ$712,64,0)&lt;20,"",  VLOOKUP($A87,pp!$A$3:$CZ$712,19,0)))</f>
        <v/>
      </c>
      <c r="Y87" s="1">
        <f>IF(ISERROR( VLOOKUP($A87,pp!$A$3:$CZ$712,14,0)  ),"",VLOOKUP($A87,pp!$A$3:$CZ$712,14,0))</f>
        <v>0</v>
      </c>
      <c r="Z87">
        <f>VLOOKUP($A87,'5on5'!$A$3:$CZ$712,41,0)/VLOOKUP($A87,'5on5'!$A$3:$CZ$712,94,0)</f>
        <v>6.0664379549828465E-2</v>
      </c>
      <c r="AA87">
        <f>IF(ISERROR(VLOOKUP($A87,pk!$A$3:$CZ$712,41,0)),"",IF( VLOOKUP($A87,pk!$A$3:$CZ$712,94,0)&lt;75,"",VLOOKUP($A87,pk!$A$3:$CZ$712,41,0)/VLOOKUP($A87,pk!$A$3:$CZ$712,94,0)))</f>
        <v>0</v>
      </c>
      <c r="AB87">
        <f>(VLOOKUP($A87,allsit!$A$3:$CZ$712,84,0)+VLOOKUP($A87,allsit!$A$3:$CZ$712,85,0))    /VLOOKUP($A87,allsit!$A$3:$CZ$712,94,0)</f>
        <v>0.23686422331457094</v>
      </c>
      <c r="AC87">
        <f>VLOOKUP($A87,'5on5'!$A$3:$CZ$712,93,0)</f>
        <v>-0.88</v>
      </c>
    </row>
    <row r="88" spans="1:29">
      <c r="A88" t="s">
        <v>607</v>
      </c>
      <c r="B88" t="s">
        <v>608</v>
      </c>
      <c r="C88" t="s">
        <v>62</v>
      </c>
      <c r="D88" t="s">
        <v>110</v>
      </c>
      <c r="E88" s="25">
        <f>VLOOKUP($A88,allsit!$A$3:$CZ$712,10,0)</f>
        <v>2</v>
      </c>
      <c r="F88" s="25">
        <f>VLOOKUP($A88,allsit!$A$3:$CZ$712,11,0)</f>
        <v>3</v>
      </c>
      <c r="G88" s="4">
        <f>60*VLOOKUP($A88,allsit!$A$3:$CZ$712,71,0)/VLOOKUP($A88,allsit!$A$3:$CZ$712,94,0)</f>
        <v>-0.79119885464546746</v>
      </c>
      <c r="H88" s="26">
        <f>VLOOKUP($A88,'5on5'!$A$3:$CZ$712,94,0)/VLOOKUP($A88,'5on5'!$A$3:$CZ$712,5,0)</f>
        <v>15.642903225806451</v>
      </c>
      <c r="I88" s="26">
        <f>IF( ISERROR(VLOOKUP($A88,pp!$A$3:$CZ$712,94,0)),0,  VLOOKUP($A88,pp!$A$3:$CZ$712,94,0)/VLOOKUP($A88,pp!$A$3:$CZ$712,5,0))</f>
        <v>5.1290322580645163E-2</v>
      </c>
      <c r="J88" s="26">
        <f>IF( ISERROR(VLOOKUP($A88,pk!$A$3:$CZ$712,94,0)),0,  VLOOKUP($A88,pk!$A$3:$CZ$712,94,0)/VLOOKUP($A88,pk!$A$3:$CZ$712,5,0))</f>
        <v>0.64333333333333331</v>
      </c>
      <c r="K88" s="26">
        <f>VLOOKUP($A88,allsit!$A$3:$CZ$712,98,0)</f>
        <v>17.170000000000002</v>
      </c>
      <c r="L88" s="28">
        <f>60*VLOOKUP($A88,'5on5'!$A$3:$CZ$712,90,0)/VLOOKUP($A88,'5on5'!$A$3:$CZ$712,94,0)</f>
        <v>0.86610438620007013</v>
      </c>
      <c r="M88" s="28">
        <f>60*VLOOKUP($A88,'5on5'!$A$3:$CZ$712,89,0)/VLOOKUP($A88,'5on5'!$A$3:$CZ$712,94,0)</f>
        <v>1.361021178314396</v>
      </c>
      <c r="N88" s="28">
        <f t="shared" si="2"/>
        <v>-0.49491679211432582</v>
      </c>
      <c r="O88" s="28">
        <f>VLOOKUP($A88,'5on5'!$A$3:$CZ$712,37,0)</f>
        <v>61.62</v>
      </c>
      <c r="P88" s="28">
        <f>VLOOKUP($A88,'5on5'!$A$3:$CZ$712,38,0)</f>
        <v>56.05</v>
      </c>
      <c r="Q88" s="4">
        <f t="shared" si="3"/>
        <v>5.57</v>
      </c>
      <c r="R88" s="28">
        <f>O88-VLOOKUP($A88,'5on5'!$A$3:$CZ$712,101,0)</f>
        <v>6.43</v>
      </c>
      <c r="S88" s="28">
        <f>P88-VLOOKUP($A88,'5on5'!$A$3:$CZ$712,102,0)</f>
        <v>4.9599999999999937</v>
      </c>
      <c r="T88" s="3">
        <f>60*VLOOKUP($A88,'5on5'!$A$3:$CZ$712,64,0)/VLOOKUP($A88,'5on5'!$A$3:$CZ$712,94,0)</f>
        <v>7.1762934856577241</v>
      </c>
      <c r="U88" s="1">
        <f>IF( VLOOKUP($A88,'5on5'!$A$3:$CZ$712,64,0)&lt;40,"",  VLOOKUP($A88,'5on5'!$A$3:$CZ$712,19,0))</f>
        <v>3.45</v>
      </c>
      <c r="V88">
        <f>VLOOKUP($A88,'5on5'!$A$3:$CZ$712,14,0)</f>
        <v>0.37</v>
      </c>
      <c r="W88" s="1">
        <f>IF(ISERROR(VLOOKUP($A88,pp!$A$3:$CZ$712,64,0)),"",60*VLOOKUP($A88,pp!$A$3:$CZ$712,64,0)/VLOOKUP($A88,pp!$A$3:$CZ$712,94,0))</f>
        <v>0</v>
      </c>
      <c r="X88" s="1" t="str">
        <f>IF(W88="","",IF(VLOOKUP($A88,pp!$A$3:$CZ$712,64,0)&lt;20,"",  VLOOKUP($A88,pp!$A$3:$CZ$712,19,0)))</f>
        <v/>
      </c>
      <c r="Y88" s="1">
        <f>IF(ISERROR( VLOOKUP($A88,pp!$A$3:$CZ$712,14,0)  ),"",VLOOKUP($A88,pp!$A$3:$CZ$712,14,0))</f>
        <v>0</v>
      </c>
      <c r="Z88">
        <f>VLOOKUP($A88,'5on5'!$A$3:$CZ$712,41,0)/VLOOKUP($A88,'5on5'!$A$3:$CZ$712,94,0)</f>
        <v>6.598890561524344E-2</v>
      </c>
      <c r="AA88" t="str">
        <f>IF(ISERROR(VLOOKUP($A88,pk!$A$3:$CZ$712,41,0)),"",IF( VLOOKUP($A88,pk!$A$3:$CZ$712,94,0)&lt;75,"",VLOOKUP($A88,pk!$A$3:$CZ$712,41,0)/VLOOKUP($A88,pk!$A$3:$CZ$712,94,0)))</f>
        <v/>
      </c>
      <c r="AB88">
        <f>(VLOOKUP($A88,allsit!$A$3:$CZ$712,84,0)+VLOOKUP($A88,allsit!$A$3:$CZ$712,85,0))    /VLOOKUP($A88,allsit!$A$3:$CZ$712,94,0)</f>
        <v>0.30517670107753747</v>
      </c>
      <c r="AC88">
        <f>VLOOKUP($A88,'5on5'!$A$3:$CZ$712,93,0)</f>
        <v>-0.99</v>
      </c>
    </row>
    <row r="89" spans="1:29">
      <c r="A89" t="s">
        <v>908</v>
      </c>
      <c r="B89" t="s">
        <v>909</v>
      </c>
      <c r="C89" t="s">
        <v>62</v>
      </c>
      <c r="D89" t="s">
        <v>149</v>
      </c>
      <c r="E89" s="25">
        <f>VLOOKUP($A89,allsit!$A$3:$CZ$712,10,0)</f>
        <v>4</v>
      </c>
      <c r="F89" s="25">
        <f>VLOOKUP($A89,allsit!$A$3:$CZ$712,11,0)</f>
        <v>9</v>
      </c>
      <c r="G89" s="4">
        <f>60*VLOOKUP($A89,allsit!$A$3:$CZ$712,71,0)/VLOOKUP($A89,allsit!$A$3:$CZ$712,94,0)</f>
        <v>-0.79592264190462891</v>
      </c>
      <c r="H89" s="26">
        <f>VLOOKUP($A89,'5on5'!$A$3:$CZ$712,94,0)/VLOOKUP($A89,'5on5'!$A$3:$CZ$712,5,0)</f>
        <v>15.081973684210526</v>
      </c>
      <c r="I89" s="26">
        <f>IF( ISERROR(VLOOKUP($A89,pp!$A$3:$CZ$712,94,0)),0,  VLOOKUP($A89,pp!$A$3:$CZ$712,94,0)/VLOOKUP($A89,pp!$A$3:$CZ$712,5,0))</f>
        <v>0.78921052631578947</v>
      </c>
      <c r="J89" s="26">
        <f>IF( ISERROR(VLOOKUP($A89,pk!$A$3:$CZ$712,94,0)),0,  VLOOKUP($A89,pk!$A$3:$CZ$712,94,0)/VLOOKUP($A89,pk!$A$3:$CZ$712,5,0))</f>
        <v>2.2075342465753427</v>
      </c>
      <c r="K89" s="26">
        <f>VLOOKUP($A89,allsit!$A$3:$CZ$712,98,0)</f>
        <v>17.43</v>
      </c>
      <c r="L89" s="28">
        <f>60*VLOOKUP($A89,'5on5'!$A$3:$CZ$712,90,0)/VLOOKUP($A89,'5on5'!$A$3:$CZ$712,94,0)</f>
        <v>0.31407309178786108</v>
      </c>
      <c r="M89" s="28">
        <f>60*VLOOKUP($A89,'5on5'!$A$3:$CZ$712,89,0)/VLOOKUP($A89,'5on5'!$A$3:$CZ$712,94,0)</f>
        <v>1.5703654589393055</v>
      </c>
      <c r="N89" s="28">
        <f t="shared" si="2"/>
        <v>-1.2562923671514443</v>
      </c>
      <c r="O89" s="28">
        <f>VLOOKUP($A89,'5on5'!$A$3:$CZ$712,37,0)</f>
        <v>51.98</v>
      </c>
      <c r="P89" s="28">
        <f>VLOOKUP($A89,'5on5'!$A$3:$CZ$712,38,0)</f>
        <v>52.87</v>
      </c>
      <c r="Q89" s="4">
        <f t="shared" si="3"/>
        <v>-0.89000000000000057</v>
      </c>
      <c r="R89" s="28">
        <f>O89-VLOOKUP($A89,'5on5'!$A$3:$CZ$712,101,0)</f>
        <v>-2</v>
      </c>
      <c r="S89" s="28">
        <f>P89-VLOOKUP($A89,'5on5'!$A$3:$CZ$712,102,0)</f>
        <v>0.96999999999999886</v>
      </c>
      <c r="T89" s="3">
        <f>60*VLOOKUP($A89,'5on5'!$A$3:$CZ$712,64,0)/VLOOKUP($A89,'5on5'!$A$3:$CZ$712,94,0)</f>
        <v>4.5540598309239853</v>
      </c>
      <c r="U89" s="1">
        <f>IF( VLOOKUP($A89,'5on5'!$A$3:$CZ$712,64,0)&lt;40,"",  VLOOKUP($A89,'5on5'!$A$3:$CZ$712,19,0))</f>
        <v>4.5999999999999996</v>
      </c>
      <c r="V89">
        <f>VLOOKUP($A89,'5on5'!$A$3:$CZ$712,14,0)</f>
        <v>0.26</v>
      </c>
      <c r="W89" s="1">
        <f>IF(ISERROR(VLOOKUP($A89,pp!$A$3:$CZ$712,64,0)),"",60*VLOOKUP($A89,pp!$A$3:$CZ$712,64,0)/VLOOKUP($A89,pp!$A$3:$CZ$712,94,0))</f>
        <v>13.00433477825942</v>
      </c>
      <c r="X89" s="1" t="str">
        <f>IF(W89="","",IF(VLOOKUP($A89,pp!$A$3:$CZ$712,64,0)&lt;20,"",  VLOOKUP($A89,pp!$A$3:$CZ$712,19,0)))</f>
        <v/>
      </c>
      <c r="Y89" s="1">
        <f>IF(ISERROR( VLOOKUP($A89,pp!$A$3:$CZ$712,14,0)  ),"",VLOOKUP($A89,pp!$A$3:$CZ$712,14,0))</f>
        <v>4</v>
      </c>
      <c r="Z89">
        <f>VLOOKUP($A89,'5on5'!$A$3:$CZ$712,41,0)/VLOOKUP($A89,'5on5'!$A$3:$CZ$712,94,0)</f>
        <v>5.2345515297976847E-2</v>
      </c>
      <c r="AA89">
        <f>IF(ISERROR(VLOOKUP($A89,pk!$A$3:$CZ$712,41,0)),"",IF( VLOOKUP($A89,pk!$A$3:$CZ$712,94,0)&lt;75,"",VLOOKUP($A89,pk!$A$3:$CZ$712,41,0)/VLOOKUP($A89,pk!$A$3:$CZ$712,94,0)))</f>
        <v>0</v>
      </c>
      <c r="AB89">
        <f>(VLOOKUP($A89,allsit!$A$3:$CZ$712,84,0)+VLOOKUP($A89,allsit!$A$3:$CZ$712,85,0))    /VLOOKUP($A89,allsit!$A$3:$CZ$712,94,0)</f>
        <v>0.27647839139845004</v>
      </c>
      <c r="AC89">
        <f>VLOOKUP($A89,'5on5'!$A$3:$CZ$712,93,0)</f>
        <v>-0.16</v>
      </c>
    </row>
    <row r="90" spans="1:29">
      <c r="A90" t="s">
        <v>1412</v>
      </c>
      <c r="B90" t="s">
        <v>1413</v>
      </c>
      <c r="C90" t="s">
        <v>62</v>
      </c>
      <c r="D90" t="s">
        <v>976</v>
      </c>
      <c r="E90" s="25">
        <f>VLOOKUP($A90,allsit!$A$3:$CZ$712,10,0)</f>
        <v>2</v>
      </c>
      <c r="F90" s="25">
        <f>VLOOKUP($A90,allsit!$A$3:$CZ$712,11,0)</f>
        <v>13</v>
      </c>
      <c r="G90" s="4">
        <f>60*VLOOKUP($A90,allsit!$A$3:$CZ$712,71,0)/VLOOKUP($A90,allsit!$A$3:$CZ$712,94,0)</f>
        <v>-0.70862793883753528</v>
      </c>
      <c r="H90" s="26">
        <f>VLOOKUP($A90,'5on5'!$A$3:$CZ$712,94,0)/VLOOKUP($A90,'5on5'!$A$3:$CZ$712,5,0)</f>
        <v>14.064736842105264</v>
      </c>
      <c r="I90" s="26">
        <f>IF( ISERROR(VLOOKUP($A90,pp!$A$3:$CZ$712,94,0)),0,  VLOOKUP($A90,pp!$A$3:$CZ$712,94,0)/VLOOKUP($A90,pp!$A$3:$CZ$712,5,0))</f>
        <v>4.1200000000000001E-2</v>
      </c>
      <c r="J90" s="26">
        <f>IF( ISERROR(VLOOKUP($A90,pk!$A$3:$CZ$712,94,0)),0,  VLOOKUP($A90,pk!$A$3:$CZ$712,94,0)/VLOOKUP($A90,pk!$A$3:$CZ$712,5,0))</f>
        <v>2.2041666666666666</v>
      </c>
      <c r="K90" s="26">
        <f>VLOOKUP($A90,allsit!$A$3:$CZ$712,98,0)</f>
        <v>17.170000000000002</v>
      </c>
      <c r="L90" s="28">
        <f>60*VLOOKUP($A90,'5on5'!$A$3:$CZ$712,90,0)/VLOOKUP($A90,'5on5'!$A$3:$CZ$712,94,0)</f>
        <v>0.78583991318339996</v>
      </c>
      <c r="M90" s="28">
        <f>60*VLOOKUP($A90,'5on5'!$A$3:$CZ$712,89,0)/VLOOKUP($A90,'5on5'!$A$3:$CZ$712,94,0)</f>
        <v>1.4032855592560713</v>
      </c>
      <c r="N90" s="28">
        <f t="shared" si="2"/>
        <v>-0.61744564607267138</v>
      </c>
      <c r="O90" s="28">
        <f>VLOOKUP($A90,'5on5'!$A$3:$CZ$712,37,0)</f>
        <v>41.93</v>
      </c>
      <c r="P90" s="28">
        <f>VLOOKUP($A90,'5on5'!$A$3:$CZ$712,38,0)</f>
        <v>64.27</v>
      </c>
      <c r="Q90" s="4">
        <f t="shared" si="3"/>
        <v>-22.339999999999996</v>
      </c>
      <c r="R90" s="28">
        <f>O90-VLOOKUP($A90,'5on5'!$A$3:$CZ$712,101,0)</f>
        <v>-7.1400000000000006</v>
      </c>
      <c r="S90" s="28">
        <f>P90-VLOOKUP($A90,'5on5'!$A$3:$CZ$712,102,0)</f>
        <v>3.6999999999999957</v>
      </c>
      <c r="T90" s="3">
        <f>60*VLOOKUP($A90,'5on5'!$A$3:$CZ$712,64,0)/VLOOKUP($A90,'5on5'!$A$3:$CZ$712,94,0)</f>
        <v>1.9645997829585</v>
      </c>
      <c r="U90" s="1" t="str">
        <f>IF( VLOOKUP($A90,'5on5'!$A$3:$CZ$712,64,0)&lt;40,"",  VLOOKUP($A90,'5on5'!$A$3:$CZ$712,19,0))</f>
        <v/>
      </c>
      <c r="V90">
        <f>VLOOKUP($A90,'5on5'!$A$3:$CZ$712,14,0)</f>
        <v>0.73</v>
      </c>
      <c r="W90" s="1">
        <f>IF(ISERROR(VLOOKUP($A90,pp!$A$3:$CZ$712,64,0)),"",60*VLOOKUP($A90,pp!$A$3:$CZ$712,64,0)/VLOOKUP($A90,pp!$A$3:$CZ$712,94,0))</f>
        <v>0</v>
      </c>
      <c r="X90" s="1" t="str">
        <f>IF(W90="","",IF(VLOOKUP($A90,pp!$A$3:$CZ$712,64,0)&lt;20,"",  VLOOKUP($A90,pp!$A$3:$CZ$712,19,0)))</f>
        <v/>
      </c>
      <c r="Y90" s="1">
        <f>IF(ISERROR( VLOOKUP($A90,pp!$A$3:$CZ$712,14,0)  ),"",VLOOKUP($A90,pp!$A$3:$CZ$712,14,0))</f>
        <v>0</v>
      </c>
      <c r="Z90">
        <f>VLOOKUP($A90,'5on5'!$A$3:$CZ$712,41,0)/VLOOKUP($A90,'5on5'!$A$3:$CZ$712,94,0)</f>
        <v>3.2743329715975003E-2</v>
      </c>
      <c r="AA90">
        <f>IF(ISERROR(VLOOKUP($A90,pk!$A$3:$CZ$712,41,0)),"",IF( VLOOKUP($A90,pk!$A$3:$CZ$712,94,0)&lt;75,"",VLOOKUP($A90,pk!$A$3:$CZ$712,41,0)/VLOOKUP($A90,pk!$A$3:$CZ$712,94,0)))</f>
        <v>6.3011972274732205E-3</v>
      </c>
      <c r="AB90">
        <f>(VLOOKUP($A90,allsit!$A$3:$CZ$712,84,0)+VLOOKUP($A90,allsit!$A$3:$CZ$712,85,0))    /VLOOKUP($A90,allsit!$A$3:$CZ$712,94,0)</f>
        <v>0.13385194400264555</v>
      </c>
      <c r="AC90">
        <f>VLOOKUP($A90,'5on5'!$A$3:$CZ$712,93,0)</f>
        <v>-0.22</v>
      </c>
    </row>
    <row r="91" spans="1:29">
      <c r="A91" t="s">
        <v>819</v>
      </c>
      <c r="B91" t="s">
        <v>820</v>
      </c>
      <c r="C91" t="s">
        <v>62</v>
      </c>
      <c r="D91" t="s">
        <v>182</v>
      </c>
      <c r="E91" s="25">
        <f>VLOOKUP($A91,allsit!$A$3:$CZ$712,10,0)</f>
        <v>2</v>
      </c>
      <c r="F91" s="25">
        <f>VLOOKUP($A91,allsit!$A$3:$CZ$712,11,0)</f>
        <v>10</v>
      </c>
      <c r="G91" s="4">
        <f>60*VLOOKUP($A91,allsit!$A$3:$CZ$712,71,0)/VLOOKUP($A91,allsit!$A$3:$CZ$712,94,0)</f>
        <v>0.37989797025941607</v>
      </c>
      <c r="H91" s="26">
        <f>VLOOKUP($A91,'5on5'!$A$3:$CZ$712,94,0)/VLOOKUP($A91,'5on5'!$A$3:$CZ$712,5,0)</f>
        <v>15.79311475409836</v>
      </c>
      <c r="I91" s="26">
        <f>IF( ISERROR(VLOOKUP($A91,pp!$A$3:$CZ$712,94,0)),0,  VLOOKUP($A91,pp!$A$3:$CZ$712,94,0)/VLOOKUP($A91,pp!$A$3:$CZ$712,5,0))</f>
        <v>0.26610169491525421</v>
      </c>
      <c r="J91" s="26">
        <f>IF( ISERROR(VLOOKUP($A91,pk!$A$3:$CZ$712,94,0)),0,  VLOOKUP($A91,pk!$A$3:$CZ$712,94,0)/VLOOKUP($A91,pk!$A$3:$CZ$712,5,0))</f>
        <v>1.2007017543859648</v>
      </c>
      <c r="K91" s="26">
        <f>VLOOKUP($A91,allsit!$A$3:$CZ$712,98,0)</f>
        <v>17.41</v>
      </c>
      <c r="L91" s="28">
        <f>60*VLOOKUP($A91,'5on5'!$A$3:$CZ$712,90,0)/VLOOKUP($A91,'5on5'!$A$3:$CZ$712,94,0)</f>
        <v>0.4359650397558596</v>
      </c>
      <c r="M91" s="28">
        <f>60*VLOOKUP($A91,'5on5'!$A$3:$CZ$712,89,0)/VLOOKUP($A91,'5on5'!$A$3:$CZ$712,94,0)</f>
        <v>0.74736863958147359</v>
      </c>
      <c r="N91" s="28">
        <f t="shared" si="2"/>
        <v>-0.311403599825614</v>
      </c>
      <c r="O91" s="28">
        <f>VLOOKUP($A91,'5on5'!$A$3:$CZ$712,37,0)</f>
        <v>51.13</v>
      </c>
      <c r="P91" s="28">
        <f>VLOOKUP($A91,'5on5'!$A$3:$CZ$712,38,0)</f>
        <v>51.19</v>
      </c>
      <c r="Q91" s="4">
        <f t="shared" si="3"/>
        <v>-5.9999999999995168E-2</v>
      </c>
      <c r="R91" s="28">
        <f>O91-VLOOKUP($A91,'5on5'!$A$3:$CZ$712,101,0)</f>
        <v>-4.3499999999999943</v>
      </c>
      <c r="S91" s="28">
        <f>P91-VLOOKUP($A91,'5on5'!$A$3:$CZ$712,102,0)</f>
        <v>-0.13000000000000256</v>
      </c>
      <c r="T91" s="3">
        <f>60*VLOOKUP($A91,'5on5'!$A$3:$CZ$712,64,0)/VLOOKUP($A91,'5on5'!$A$3:$CZ$712,94,0)</f>
        <v>2.428948078639789</v>
      </c>
      <c r="U91" s="1" t="str">
        <f>IF( VLOOKUP($A91,'5on5'!$A$3:$CZ$712,64,0)&lt;40,"",  VLOOKUP($A91,'5on5'!$A$3:$CZ$712,19,0))</f>
        <v/>
      </c>
      <c r="V91">
        <f>VLOOKUP($A91,'5on5'!$A$3:$CZ$712,14,0)</f>
        <v>0.5</v>
      </c>
      <c r="W91" s="1">
        <f>IF(ISERROR(VLOOKUP($A91,pp!$A$3:$CZ$712,64,0)),"",60*VLOOKUP($A91,pp!$A$3:$CZ$712,64,0)/VLOOKUP($A91,pp!$A$3:$CZ$712,94,0))</f>
        <v>26.751592356687901</v>
      </c>
      <c r="X91" s="1" t="str">
        <f>IF(W91="","",IF(VLOOKUP($A91,pp!$A$3:$CZ$712,64,0)&lt;20,"",  VLOOKUP($A91,pp!$A$3:$CZ$712,19,0)))</f>
        <v/>
      </c>
      <c r="Y91" s="1">
        <f>IF(ISERROR( VLOOKUP($A91,pp!$A$3:$CZ$712,14,0)  ),"",VLOOKUP($A91,pp!$A$3:$CZ$712,14,0))</f>
        <v>3.82</v>
      </c>
      <c r="Z91">
        <f>VLOOKUP($A91,'5on5'!$A$3:$CZ$712,41,0)/VLOOKUP($A91,'5on5'!$A$3:$CZ$712,94,0)</f>
        <v>3.7368431979073677E-2</v>
      </c>
      <c r="AA91" t="str">
        <f>IF(ISERROR(VLOOKUP($A91,pk!$A$3:$CZ$712,41,0)),"",IF( VLOOKUP($A91,pk!$A$3:$CZ$712,94,0)&lt;75,"",VLOOKUP($A91,pk!$A$3:$CZ$712,41,0)/VLOOKUP($A91,pk!$A$3:$CZ$712,94,0)))</f>
        <v/>
      </c>
      <c r="AB91">
        <f>(VLOOKUP($A91,allsit!$A$3:$CZ$712,84,0)+VLOOKUP($A91,allsit!$A$3:$CZ$712,85,0))    /VLOOKUP($A91,allsit!$A$3:$CZ$712,94,0)</f>
        <v>0.15286370708057456</v>
      </c>
      <c r="AC91">
        <f>VLOOKUP($A91,'5on5'!$A$3:$CZ$712,93,0)</f>
        <v>0.25</v>
      </c>
    </row>
    <row r="92" spans="1:29">
      <c r="A92" t="s">
        <v>403</v>
      </c>
      <c r="B92" t="s">
        <v>404</v>
      </c>
      <c r="C92" t="s">
        <v>62</v>
      </c>
      <c r="D92" t="s">
        <v>88</v>
      </c>
      <c r="E92" s="25">
        <f>VLOOKUP($A92,allsit!$A$3:$CZ$712,10,0)</f>
        <v>2</v>
      </c>
      <c r="F92" s="25">
        <f>VLOOKUP($A92,allsit!$A$3:$CZ$712,11,0)</f>
        <v>8</v>
      </c>
      <c r="G92" s="4">
        <f>60*VLOOKUP($A92,allsit!$A$3:$CZ$712,71,0)/VLOOKUP($A92,allsit!$A$3:$CZ$712,94,0)</f>
        <v>-0.88850452841141314</v>
      </c>
      <c r="H92" s="26">
        <f>VLOOKUP($A92,'5on5'!$A$3:$CZ$712,94,0)/VLOOKUP($A92,'5on5'!$A$3:$CZ$712,5,0)</f>
        <v>17.470123456790123</v>
      </c>
      <c r="I92" s="26">
        <f>IF( ISERROR(VLOOKUP($A92,pp!$A$3:$CZ$712,94,0)),0,  VLOOKUP($A92,pp!$A$3:$CZ$712,94,0)/VLOOKUP($A92,pp!$A$3:$CZ$712,5,0))</f>
        <v>0.26756410256410257</v>
      </c>
      <c r="J92" s="26">
        <f>IF( ISERROR(VLOOKUP($A92,pk!$A$3:$CZ$712,94,0)),0,  VLOOKUP($A92,pk!$A$3:$CZ$712,94,0)/VLOOKUP($A92,pk!$A$3:$CZ$712,5,0))</f>
        <v>2.2134666666666667</v>
      </c>
      <c r="K92" s="26">
        <f>VLOOKUP($A92,allsit!$A$3:$CZ$712,98,0)</f>
        <v>17.48</v>
      </c>
      <c r="L92" s="28">
        <f>60*VLOOKUP($A92,'5on5'!$A$3:$CZ$712,90,0)/VLOOKUP($A92,'5on5'!$A$3:$CZ$712,94,0)</f>
        <v>0.5936060152076208</v>
      </c>
      <c r="M92" s="28">
        <f>60*VLOOKUP($A92,'5on5'!$A$3:$CZ$712,89,0)/VLOOKUP($A92,'5on5'!$A$3:$CZ$712,94,0)</f>
        <v>1.8232184752805496</v>
      </c>
      <c r="N92" s="28">
        <f t="shared" si="2"/>
        <v>-1.2296124600729288</v>
      </c>
      <c r="O92" s="28">
        <f>VLOOKUP($A92,'5on5'!$A$3:$CZ$712,37,0)</f>
        <v>55.46</v>
      </c>
      <c r="P92" s="28">
        <f>VLOOKUP($A92,'5on5'!$A$3:$CZ$712,38,0)</f>
        <v>51.3</v>
      </c>
      <c r="Q92" s="4">
        <f t="shared" si="3"/>
        <v>4.1600000000000037</v>
      </c>
      <c r="R92" s="28">
        <f>O92-VLOOKUP($A92,'5on5'!$A$3:$CZ$712,101,0)</f>
        <v>-0.86999999999999744</v>
      </c>
      <c r="S92" s="28">
        <f>P92-VLOOKUP($A92,'5on5'!$A$3:$CZ$712,102,0)</f>
        <v>-2.6799999999999997</v>
      </c>
      <c r="T92" s="3">
        <f>60*VLOOKUP($A92,'5on5'!$A$3:$CZ$712,64,0)/VLOOKUP($A92,'5on5'!$A$3:$CZ$712,94,0)</f>
        <v>3.0952313650111658</v>
      </c>
      <c r="U92" s="1">
        <f>IF( VLOOKUP($A92,'5on5'!$A$3:$CZ$712,64,0)&lt;40,"",  VLOOKUP($A92,'5on5'!$A$3:$CZ$712,19,0))</f>
        <v>2.74</v>
      </c>
      <c r="V92">
        <f>VLOOKUP($A92,'5on5'!$A$3:$CZ$712,14,0)</f>
        <v>0.21</v>
      </c>
      <c r="W92" s="1">
        <f>IF(ISERROR(VLOOKUP($A92,pp!$A$3:$CZ$712,64,0)),"",60*VLOOKUP($A92,pp!$A$3:$CZ$712,64,0)/VLOOKUP($A92,pp!$A$3:$CZ$712,94,0))</f>
        <v>8.6248203162434116</v>
      </c>
      <c r="X92" s="1" t="str">
        <f>IF(W92="","",IF(VLOOKUP($A92,pp!$A$3:$CZ$712,64,0)&lt;20,"",  VLOOKUP($A92,pp!$A$3:$CZ$712,19,0)))</f>
        <v/>
      </c>
      <c r="Y92" s="1">
        <f>IF(ISERROR( VLOOKUP($A92,pp!$A$3:$CZ$712,14,0)  ),"",VLOOKUP($A92,pp!$A$3:$CZ$712,14,0))</f>
        <v>2.88</v>
      </c>
      <c r="Z92">
        <f>VLOOKUP($A92,'5on5'!$A$3:$CZ$712,41,0)/VLOOKUP($A92,'5on5'!$A$3:$CZ$712,94,0)</f>
        <v>3.7453712864290362E-2</v>
      </c>
      <c r="AA92">
        <f>IF(ISERROR(VLOOKUP($A92,pk!$A$3:$CZ$712,41,0)),"",IF( VLOOKUP($A92,pk!$A$3:$CZ$712,94,0)&lt;75,"",VLOOKUP($A92,pk!$A$3:$CZ$712,41,0)/VLOOKUP($A92,pk!$A$3:$CZ$712,94,0)))</f>
        <v>0</v>
      </c>
      <c r="AB92">
        <f>(VLOOKUP($A92,allsit!$A$3:$CZ$712,84,0)+VLOOKUP($A92,allsit!$A$3:$CZ$712,85,0))    /VLOOKUP($A92,allsit!$A$3:$CZ$712,94,0)</f>
        <v>0.12498297032987211</v>
      </c>
      <c r="AC92">
        <f>VLOOKUP($A92,'5on5'!$A$3:$CZ$712,93,0)</f>
        <v>-0.08</v>
      </c>
    </row>
    <row r="93" spans="1:29">
      <c r="A93" t="s">
        <v>682</v>
      </c>
      <c r="B93" t="s">
        <v>683</v>
      </c>
      <c r="C93" t="s">
        <v>62</v>
      </c>
      <c r="D93" t="s">
        <v>256</v>
      </c>
      <c r="E93" s="25">
        <f>VLOOKUP($A93,allsit!$A$3:$CZ$712,10,0)</f>
        <v>1</v>
      </c>
      <c r="F93" s="25">
        <f>VLOOKUP($A93,allsit!$A$3:$CZ$712,11,0)</f>
        <v>22</v>
      </c>
      <c r="G93" s="4">
        <f>60*VLOOKUP($A93,allsit!$A$3:$CZ$712,71,0)/VLOOKUP($A93,allsit!$A$3:$CZ$712,94,0)</f>
        <v>-0.23958599539994888</v>
      </c>
      <c r="H93" s="26">
        <f>VLOOKUP($A93,'5on5'!$A$3:$CZ$712,94,0)/VLOOKUP($A93,'5on5'!$A$3:$CZ$712,5,0)</f>
        <v>16.487118644067795</v>
      </c>
      <c r="I93" s="26">
        <f>IF( ISERROR(VLOOKUP($A93,pp!$A$3:$CZ$712,94,0)),0,  VLOOKUP($A93,pp!$A$3:$CZ$712,94,0)/VLOOKUP($A93,pp!$A$3:$CZ$712,5,0))</f>
        <v>1.602982456140351</v>
      </c>
      <c r="J93" s="26">
        <f>IF( ISERROR(VLOOKUP($A93,pk!$A$3:$CZ$712,94,0)),0,  VLOOKUP($A93,pk!$A$3:$CZ$712,94,0)/VLOOKUP($A93,pk!$A$3:$CZ$712,5,0))</f>
        <v>2.0857627118644069</v>
      </c>
      <c r="K93" s="26">
        <f>VLOOKUP($A93,allsit!$A$3:$CZ$712,98,0)</f>
        <v>17.489999999999998</v>
      </c>
      <c r="L93" s="28">
        <f>60*VLOOKUP($A93,'5on5'!$A$3:$CZ$712,90,0)/VLOOKUP($A93,'5on5'!$A$3:$CZ$712,94,0)</f>
        <v>0.74017723132594526</v>
      </c>
      <c r="M93" s="28">
        <f>60*VLOOKUP($A93,'5on5'!$A$3:$CZ$712,89,0)/VLOOKUP($A93,'5on5'!$A$3:$CZ$712,94,0)</f>
        <v>2.2205316939778359</v>
      </c>
      <c r="N93" s="28">
        <f t="shared" si="2"/>
        <v>-1.4803544626518907</v>
      </c>
      <c r="O93" s="28">
        <f>VLOOKUP($A93,'5on5'!$A$3:$CZ$712,37,0)</f>
        <v>53.66</v>
      </c>
      <c r="P93" s="28">
        <f>VLOOKUP($A93,'5on5'!$A$3:$CZ$712,38,0)</f>
        <v>52</v>
      </c>
      <c r="Q93" s="4">
        <f t="shared" si="3"/>
        <v>1.6599999999999966</v>
      </c>
      <c r="R93" s="28">
        <f>O93-VLOOKUP($A93,'5on5'!$A$3:$CZ$712,101,0)</f>
        <v>-0.85000000000000142</v>
      </c>
      <c r="S93" s="28">
        <f>P93-VLOOKUP($A93,'5on5'!$A$3:$CZ$712,102,0)</f>
        <v>-1.8599999999999994</v>
      </c>
      <c r="T93" s="3">
        <f>60*VLOOKUP($A93,'5on5'!$A$3:$CZ$712,64,0)/VLOOKUP($A93,'5on5'!$A$3:$CZ$712,94,0)</f>
        <v>4.1326562082365275</v>
      </c>
      <c r="U93" s="1">
        <f>IF( VLOOKUP($A93,'5on5'!$A$3:$CZ$712,64,0)&lt;40,"",  VLOOKUP($A93,'5on5'!$A$3:$CZ$712,19,0))</f>
        <v>0</v>
      </c>
      <c r="V93">
        <f>VLOOKUP($A93,'5on5'!$A$3:$CZ$712,14,0)</f>
        <v>0.8</v>
      </c>
      <c r="W93" s="1">
        <f>IF(ISERROR(VLOOKUP($A93,pp!$A$3:$CZ$712,64,0)),"",60*VLOOKUP($A93,pp!$A$3:$CZ$712,64,0)/VLOOKUP($A93,pp!$A$3:$CZ$712,94,0))</f>
        <v>6.566706796541534</v>
      </c>
      <c r="X93" s="1" t="str">
        <f>IF(W93="","",IF(VLOOKUP($A93,pp!$A$3:$CZ$712,64,0)&lt;20,"",  VLOOKUP($A93,pp!$A$3:$CZ$712,19,0)))</f>
        <v/>
      </c>
      <c r="Y93" s="1">
        <f>IF(ISERROR( VLOOKUP($A93,pp!$A$3:$CZ$712,14,0)  ),"",VLOOKUP($A93,pp!$A$3:$CZ$712,14,0))</f>
        <v>1.31</v>
      </c>
      <c r="Z93">
        <f>VLOOKUP($A93,'5on5'!$A$3:$CZ$712,41,0)/VLOOKUP($A93,'5on5'!$A$3:$CZ$712,94,0)</f>
        <v>5.0373172687460166E-2</v>
      </c>
      <c r="AA93">
        <f>IF(ISERROR(VLOOKUP($A93,pk!$A$3:$CZ$712,41,0)),"",IF( VLOOKUP($A93,pk!$A$3:$CZ$712,94,0)&lt;75,"",VLOOKUP($A93,pk!$A$3:$CZ$712,41,0)/VLOOKUP($A93,pk!$A$3:$CZ$712,94,0)))</f>
        <v>0</v>
      </c>
      <c r="AB93">
        <f>(VLOOKUP($A93,allsit!$A$3:$CZ$712,84,0)+VLOOKUP($A93,allsit!$A$3:$CZ$712,85,0))    /VLOOKUP($A93,allsit!$A$3:$CZ$712,94,0)</f>
        <v>0.14295297725530282</v>
      </c>
      <c r="AC93">
        <f>VLOOKUP($A93,'5on5'!$A$3:$CZ$712,93,0)</f>
        <v>-0.37</v>
      </c>
    </row>
    <row r="94" spans="1:29">
      <c r="A94" t="s">
        <v>145</v>
      </c>
      <c r="B94" t="s">
        <v>146</v>
      </c>
      <c r="C94" t="s">
        <v>62</v>
      </c>
      <c r="D94" t="s">
        <v>84</v>
      </c>
      <c r="E94" s="25">
        <f>VLOOKUP($A94,allsit!$A$3:$CZ$712,10,0)</f>
        <v>10</v>
      </c>
      <c r="F94" s="25">
        <f>VLOOKUP($A94,allsit!$A$3:$CZ$712,11,0)</f>
        <v>32</v>
      </c>
      <c r="G94" s="4">
        <f>60*VLOOKUP($A94,allsit!$A$3:$CZ$712,71,0)/VLOOKUP($A94,allsit!$A$3:$CZ$712,94,0)</f>
        <v>0.23592324630386913</v>
      </c>
      <c r="H94" s="26">
        <f>VLOOKUP($A94,'5on5'!$A$3:$CZ$712,94,0)/VLOOKUP($A94,'5on5'!$A$3:$CZ$712,5,0)</f>
        <v>16.497916666666665</v>
      </c>
      <c r="I94" s="26">
        <f>IF( ISERROR(VLOOKUP($A94,pp!$A$3:$CZ$712,94,0)),0,  VLOOKUP($A94,pp!$A$3:$CZ$712,94,0)/VLOOKUP($A94,pp!$A$3:$CZ$712,5,0))</f>
        <v>2.5934782608695652</v>
      </c>
      <c r="J94" s="26">
        <f>IF( ISERROR(VLOOKUP($A94,pk!$A$3:$CZ$712,94,0)),0,  VLOOKUP($A94,pk!$A$3:$CZ$712,94,0)/VLOOKUP($A94,pk!$A$3:$CZ$712,5,0))</f>
        <v>1.1365277777777778</v>
      </c>
      <c r="K94" s="26">
        <f>VLOOKUP($A94,allsit!$A$3:$CZ$712,98,0)</f>
        <v>17.71</v>
      </c>
      <c r="L94" s="28">
        <f>60*VLOOKUP($A94,'5on5'!$A$3:$CZ$712,90,0)/VLOOKUP($A94,'5on5'!$A$3:$CZ$712,94,0)</f>
        <v>1.0607399924232859</v>
      </c>
      <c r="M94" s="28">
        <f>60*VLOOKUP($A94,'5on5'!$A$3:$CZ$712,89,0)/VLOOKUP($A94,'5on5'!$A$3:$CZ$712,94,0)</f>
        <v>1.6668771309508779</v>
      </c>
      <c r="N94" s="28">
        <f t="shared" si="2"/>
        <v>-0.60613713852759199</v>
      </c>
      <c r="O94" s="28">
        <f>VLOOKUP($A94,'5on5'!$A$3:$CZ$712,37,0)</f>
        <v>63.24</v>
      </c>
      <c r="P94" s="28">
        <f>VLOOKUP($A94,'5on5'!$A$3:$CZ$712,38,0)</f>
        <v>51.93</v>
      </c>
      <c r="Q94" s="4">
        <f t="shared" si="3"/>
        <v>11.310000000000002</v>
      </c>
      <c r="R94" s="28">
        <f>O94-VLOOKUP($A94,'5on5'!$A$3:$CZ$712,101,0)</f>
        <v>5.2899999999999991</v>
      </c>
      <c r="S94" s="28">
        <f>P94-VLOOKUP($A94,'5on5'!$A$3:$CZ$712,102,0)</f>
        <v>1.3999999999999986</v>
      </c>
      <c r="T94" s="3">
        <f>60*VLOOKUP($A94,'5on5'!$A$3:$CZ$712,64,0)/VLOOKUP($A94,'5on5'!$A$3:$CZ$712,94,0)</f>
        <v>6.3644399545397148</v>
      </c>
      <c r="U94" s="1">
        <f>IF( VLOOKUP($A94,'5on5'!$A$3:$CZ$712,64,0)&lt;40,"",  VLOOKUP($A94,'5on5'!$A$3:$CZ$712,19,0))</f>
        <v>2.38</v>
      </c>
      <c r="V94">
        <f>VLOOKUP($A94,'5on5'!$A$3:$CZ$712,14,0)</f>
        <v>0.96</v>
      </c>
      <c r="W94" s="1">
        <f>IF(ISERROR(VLOOKUP($A94,pp!$A$3:$CZ$712,64,0)),"",60*VLOOKUP($A94,pp!$A$3:$CZ$712,64,0)/VLOOKUP($A94,pp!$A$3:$CZ$712,94,0))</f>
        <v>16.429170159262366</v>
      </c>
      <c r="X94" s="1">
        <f>IF(W94="","",IF(VLOOKUP($A94,pp!$A$3:$CZ$712,64,0)&lt;20,"",  VLOOKUP($A94,pp!$A$3:$CZ$712,19,0)))</f>
        <v>10.199999999999999</v>
      </c>
      <c r="Y94" s="1">
        <f>IF(ISERROR( VLOOKUP($A94,pp!$A$3:$CZ$712,14,0)  ),"",VLOOKUP($A94,pp!$A$3:$CZ$712,14,0))</f>
        <v>3.02</v>
      </c>
      <c r="Z94">
        <f>VLOOKUP($A94,'5on5'!$A$3:$CZ$712,41,0)/VLOOKUP($A94,'5on5'!$A$3:$CZ$712,94,0)</f>
        <v>7.8292713726480626E-2</v>
      </c>
      <c r="AA94">
        <f>IF(ISERROR(VLOOKUP($A94,pk!$A$3:$CZ$712,41,0)),"",IF( VLOOKUP($A94,pk!$A$3:$CZ$712,94,0)&lt;75,"",VLOOKUP($A94,pk!$A$3:$CZ$712,41,0)/VLOOKUP($A94,pk!$A$3:$CZ$712,94,0)))</f>
        <v>0</v>
      </c>
      <c r="AB94">
        <f>(VLOOKUP($A94,allsit!$A$3:$CZ$712,84,0)+VLOOKUP($A94,allsit!$A$3:$CZ$712,85,0))    /VLOOKUP($A94,allsit!$A$3:$CZ$712,94,0)</f>
        <v>0.12844710076543986</v>
      </c>
      <c r="AC94">
        <f>VLOOKUP($A94,'5on5'!$A$3:$CZ$712,93,0)</f>
        <v>-0.45</v>
      </c>
    </row>
    <row r="95" spans="1:29">
      <c r="A95" t="s">
        <v>619</v>
      </c>
      <c r="B95" t="s">
        <v>620</v>
      </c>
      <c r="C95" t="s">
        <v>62</v>
      </c>
      <c r="D95" t="s">
        <v>105</v>
      </c>
      <c r="E95" s="25">
        <f>VLOOKUP($A95,allsit!$A$3:$CZ$712,10,0)</f>
        <v>5</v>
      </c>
      <c r="F95" s="25">
        <f>VLOOKUP($A95,allsit!$A$3:$CZ$712,11,0)</f>
        <v>28</v>
      </c>
      <c r="G95" s="4">
        <f>60*VLOOKUP($A95,allsit!$A$3:$CZ$712,71,0)/VLOOKUP($A95,allsit!$A$3:$CZ$712,94,0)</f>
        <v>0.19320435869033206</v>
      </c>
      <c r="H95" s="26">
        <f>VLOOKUP($A95,'5on5'!$A$3:$CZ$712,94,0)/VLOOKUP($A95,'5on5'!$A$3:$CZ$712,5,0)</f>
        <v>17.878873239436622</v>
      </c>
      <c r="I95" s="26">
        <f>IF( ISERROR(VLOOKUP($A95,pp!$A$3:$CZ$712,94,0)),0,  VLOOKUP($A95,pp!$A$3:$CZ$712,94,0)/VLOOKUP($A95,pp!$A$3:$CZ$712,5,0))</f>
        <v>1.1095774647887324</v>
      </c>
      <c r="J95" s="26">
        <f>IF( ISERROR(VLOOKUP($A95,pk!$A$3:$CZ$712,94,0)),0,  VLOOKUP($A95,pk!$A$3:$CZ$712,94,0)/VLOOKUP($A95,pk!$A$3:$CZ$712,5,0))</f>
        <v>1.8646376811594203</v>
      </c>
      <c r="K95" s="26">
        <f>VLOOKUP($A95,allsit!$A$3:$CZ$712,98,0)</f>
        <v>17.53</v>
      </c>
      <c r="L95" s="28">
        <f>60*VLOOKUP($A95,'5on5'!$A$3:$CZ$712,90,0)/VLOOKUP($A95,'5on5'!$A$3:$CZ$712,94,0)</f>
        <v>0.85079565148889236</v>
      </c>
      <c r="M95" s="28">
        <f>60*VLOOKUP($A95,'5on5'!$A$3:$CZ$712,89,0)/VLOOKUP($A95,'5on5'!$A$3:$CZ$712,94,0)</f>
        <v>2.0797227036395145</v>
      </c>
      <c r="N95" s="28">
        <f t="shared" si="2"/>
        <v>-1.2289270521506221</v>
      </c>
      <c r="O95" s="28">
        <f>VLOOKUP($A95,'5on5'!$A$3:$CZ$712,37,0)</f>
        <v>61.07</v>
      </c>
      <c r="P95" s="28">
        <f>VLOOKUP($A95,'5on5'!$A$3:$CZ$712,38,0)</f>
        <v>59.08</v>
      </c>
      <c r="Q95" s="4">
        <f t="shared" si="3"/>
        <v>1.990000000000002</v>
      </c>
      <c r="R95" s="28">
        <f>O95-VLOOKUP($A95,'5on5'!$A$3:$CZ$712,101,0)</f>
        <v>1.8699999999999974</v>
      </c>
      <c r="S95" s="28">
        <f>P95-VLOOKUP($A95,'5on5'!$A$3:$CZ$712,102,0)</f>
        <v>4.6599999999999966</v>
      </c>
      <c r="T95" s="3">
        <f>60*VLOOKUP($A95,'5on5'!$A$3:$CZ$712,64,0)/VLOOKUP($A95,'5on5'!$A$3:$CZ$712,94,0)</f>
        <v>4.8684417835197724</v>
      </c>
      <c r="U95" s="1">
        <f>IF( VLOOKUP($A95,'5on5'!$A$3:$CZ$712,64,0)&lt;40,"",  VLOOKUP($A95,'5on5'!$A$3:$CZ$712,19,0))</f>
        <v>3.88</v>
      </c>
      <c r="V95">
        <f>VLOOKUP($A95,'5on5'!$A$3:$CZ$712,14,0)</f>
        <v>0.9</v>
      </c>
      <c r="W95" s="1">
        <f>IF(ISERROR(VLOOKUP($A95,pp!$A$3:$CZ$712,64,0)),"",60*VLOOKUP($A95,pp!$A$3:$CZ$712,64,0)/VLOOKUP($A95,pp!$A$3:$CZ$712,94,0))</f>
        <v>15.232292460015232</v>
      </c>
      <c r="X95" s="1">
        <f>IF(W95="","",IF(VLOOKUP($A95,pp!$A$3:$CZ$712,64,0)&lt;20,"",  VLOOKUP($A95,pp!$A$3:$CZ$712,19,0)))</f>
        <v>5</v>
      </c>
      <c r="Y95" s="1">
        <f>IF(ISERROR( VLOOKUP($A95,pp!$A$3:$CZ$712,14,0)  ),"",VLOOKUP($A95,pp!$A$3:$CZ$712,14,0))</f>
        <v>4.57</v>
      </c>
      <c r="Z95">
        <f>VLOOKUP($A95,'5on5'!$A$3:$CZ$712,41,0)/VLOOKUP($A95,'5on5'!$A$3:$CZ$712,94,0)</f>
        <v>7.4050732629588778E-2</v>
      </c>
      <c r="AA95">
        <f>IF(ISERROR(VLOOKUP($A95,pk!$A$3:$CZ$712,41,0)),"",IF( VLOOKUP($A95,pk!$A$3:$CZ$712,94,0)&lt;75,"",VLOOKUP($A95,pk!$A$3:$CZ$712,41,0)/VLOOKUP($A95,pk!$A$3:$CZ$712,94,0)))</f>
        <v>0</v>
      </c>
      <c r="AB95">
        <f>(VLOOKUP($A95,allsit!$A$3:$CZ$712,84,0)+VLOOKUP($A95,allsit!$A$3:$CZ$712,85,0))    /VLOOKUP($A95,allsit!$A$3:$CZ$712,94,0)</f>
        <v>0.21381282361730081</v>
      </c>
      <c r="AC95">
        <f>VLOOKUP($A95,'5on5'!$A$3:$CZ$712,93,0)</f>
        <v>-0.47</v>
      </c>
    </row>
    <row r="96" spans="1:29">
      <c r="A96" t="s">
        <v>1108</v>
      </c>
      <c r="B96" t="s">
        <v>1109</v>
      </c>
      <c r="C96" t="s">
        <v>62</v>
      </c>
      <c r="D96" t="s">
        <v>71</v>
      </c>
      <c r="E96" s="25">
        <f>VLOOKUP($A96,allsit!$A$3:$CZ$712,10,0)</f>
        <v>2</v>
      </c>
      <c r="F96" s="25">
        <f>VLOOKUP($A96,allsit!$A$3:$CZ$712,11,0)</f>
        <v>5</v>
      </c>
      <c r="G96" s="4">
        <f>60*VLOOKUP($A96,allsit!$A$3:$CZ$712,71,0)/VLOOKUP($A96,allsit!$A$3:$CZ$712,94,0)</f>
        <v>-0.74824629773967266</v>
      </c>
      <c r="H96" s="26">
        <f>VLOOKUP($A96,'5on5'!$A$3:$CZ$712,94,0)/VLOOKUP($A96,'5on5'!$A$3:$CZ$712,5,0)</f>
        <v>14.431034482758621</v>
      </c>
      <c r="I96" s="26">
        <f>IF( ISERROR(VLOOKUP($A96,pp!$A$3:$CZ$712,94,0)),0,  VLOOKUP($A96,pp!$A$3:$CZ$712,94,0)/VLOOKUP($A96,pp!$A$3:$CZ$712,5,0))</f>
        <v>9.9310344827586203E-2</v>
      </c>
      <c r="J96" s="26">
        <f>IF( ISERROR(VLOOKUP($A96,pk!$A$3:$CZ$712,94,0)),0,  VLOOKUP($A96,pk!$A$3:$CZ$712,94,0)/VLOOKUP($A96,pk!$A$3:$CZ$712,5,0))</f>
        <v>1.722280701754386</v>
      </c>
      <c r="K96" s="26">
        <f>VLOOKUP($A96,allsit!$A$3:$CZ$712,98,0)</f>
        <v>17.13</v>
      </c>
      <c r="L96" s="28">
        <f>60*VLOOKUP($A96,'5on5'!$A$3:$CZ$712,90,0)/VLOOKUP($A96,'5on5'!$A$3:$CZ$712,94,0)</f>
        <v>0.50179211469534046</v>
      </c>
      <c r="M96" s="28">
        <f>60*VLOOKUP($A96,'5on5'!$A$3:$CZ$712,89,0)/VLOOKUP($A96,'5on5'!$A$3:$CZ$712,94,0)</f>
        <v>1.0035842293906809</v>
      </c>
      <c r="N96" s="28">
        <f t="shared" si="2"/>
        <v>-0.50179211469534046</v>
      </c>
      <c r="O96" s="28">
        <f>VLOOKUP($A96,'5on5'!$A$3:$CZ$712,37,0)</f>
        <v>52.62</v>
      </c>
      <c r="P96" s="28">
        <f>VLOOKUP($A96,'5on5'!$A$3:$CZ$712,38,0)</f>
        <v>58.57</v>
      </c>
      <c r="Q96" s="4">
        <f t="shared" si="3"/>
        <v>-5.9500000000000028</v>
      </c>
      <c r="R96" s="28">
        <f>O96-VLOOKUP($A96,'5on5'!$A$3:$CZ$712,101,0)</f>
        <v>-5.93</v>
      </c>
      <c r="S96" s="28">
        <f>P96-VLOOKUP($A96,'5on5'!$A$3:$CZ$712,102,0)</f>
        <v>3.4100000000000037</v>
      </c>
      <c r="T96" s="3">
        <f>60*VLOOKUP($A96,'5on5'!$A$3:$CZ$712,64,0)/VLOOKUP($A96,'5on5'!$A$3:$CZ$712,94,0)</f>
        <v>3.5125448028673834</v>
      </c>
      <c r="U96" s="1">
        <f>IF( VLOOKUP($A96,'5on5'!$A$3:$CZ$712,64,0)&lt;40,"",  VLOOKUP($A96,'5on5'!$A$3:$CZ$712,19,0))</f>
        <v>4.08</v>
      </c>
      <c r="V96">
        <f>VLOOKUP($A96,'5on5'!$A$3:$CZ$712,14,0)</f>
        <v>0.36</v>
      </c>
      <c r="W96" s="1">
        <f>IF(ISERROR(VLOOKUP($A96,pp!$A$3:$CZ$712,64,0)),"",60*VLOOKUP($A96,pp!$A$3:$CZ$712,64,0)/VLOOKUP($A96,pp!$A$3:$CZ$712,94,0))</f>
        <v>0</v>
      </c>
      <c r="X96" s="1" t="str">
        <f>IF(W96="","",IF(VLOOKUP($A96,pp!$A$3:$CZ$712,64,0)&lt;20,"",  VLOOKUP($A96,pp!$A$3:$CZ$712,19,0)))</f>
        <v/>
      </c>
      <c r="Y96" s="1">
        <f>IF(ISERROR( VLOOKUP($A96,pp!$A$3:$CZ$712,14,0)  ),"",VLOOKUP($A96,pp!$A$3:$CZ$712,14,0))</f>
        <v>0</v>
      </c>
      <c r="Z96">
        <f>VLOOKUP($A96,'5on5'!$A$3:$CZ$712,41,0)/VLOOKUP($A96,'5on5'!$A$3:$CZ$712,94,0)</f>
        <v>3.2258064516129031E-2</v>
      </c>
      <c r="AA96">
        <f>IF(ISERROR(VLOOKUP($A96,pk!$A$3:$CZ$712,41,0)),"",IF( VLOOKUP($A96,pk!$A$3:$CZ$712,94,0)&lt;75,"",VLOOKUP($A96,pk!$A$3:$CZ$712,41,0)/VLOOKUP($A96,pk!$A$3:$CZ$712,94,0)))</f>
        <v>0</v>
      </c>
      <c r="AB96">
        <f>(VLOOKUP($A96,allsit!$A$3:$CZ$712,84,0)+VLOOKUP($A96,allsit!$A$3:$CZ$712,85,0))    /VLOOKUP($A96,allsit!$A$3:$CZ$712,94,0)</f>
        <v>9.3530787217459083E-2</v>
      </c>
      <c r="AC96">
        <f>VLOOKUP($A96,'5on5'!$A$3:$CZ$712,93,0)</f>
        <v>-0.65</v>
      </c>
    </row>
    <row r="97" spans="1:29">
      <c r="A97" t="s">
        <v>799</v>
      </c>
      <c r="B97" t="s">
        <v>800</v>
      </c>
      <c r="C97" t="s">
        <v>62</v>
      </c>
      <c r="D97" t="s">
        <v>302</v>
      </c>
      <c r="E97" s="25">
        <f>VLOOKUP($A97,allsit!$A$3:$CZ$712,10,0)</f>
        <v>3</v>
      </c>
      <c r="F97" s="25">
        <f>VLOOKUP($A97,allsit!$A$3:$CZ$712,11,0)</f>
        <v>6</v>
      </c>
      <c r="G97" s="4">
        <f>60*VLOOKUP($A97,allsit!$A$3:$CZ$712,71,0)/VLOOKUP($A97,allsit!$A$3:$CZ$712,94,0)</f>
        <v>-0.6133436314486268</v>
      </c>
      <c r="H97" s="26">
        <f>VLOOKUP($A97,'5on5'!$A$3:$CZ$712,94,0)/VLOOKUP($A97,'5on5'!$A$3:$CZ$712,5,0)</f>
        <v>13.629454545454546</v>
      </c>
      <c r="I97" s="26">
        <f>IF( ISERROR(VLOOKUP($A97,pp!$A$3:$CZ$712,94,0)),0,  VLOOKUP($A97,pp!$A$3:$CZ$712,94,0)/VLOOKUP($A97,pp!$A$3:$CZ$712,5,0))</f>
        <v>0.55603773584905658</v>
      </c>
      <c r="J97" s="26">
        <f>IF( ISERROR(VLOOKUP($A97,pk!$A$3:$CZ$712,94,0)),0,  VLOOKUP($A97,pk!$A$3:$CZ$712,94,0)/VLOOKUP($A97,pk!$A$3:$CZ$712,5,0))</f>
        <v>1.4698181818181819</v>
      </c>
      <c r="K97" s="26">
        <f>VLOOKUP($A97,allsit!$A$3:$CZ$712,98,0)</f>
        <v>17.03</v>
      </c>
      <c r="L97" s="28">
        <f>60*VLOOKUP($A97,'5on5'!$A$3:$CZ$712,90,0)/VLOOKUP($A97,'5on5'!$A$3:$CZ$712,94,0)</f>
        <v>0.96048664656759419</v>
      </c>
      <c r="M97" s="28">
        <f>60*VLOOKUP($A97,'5on5'!$A$3:$CZ$712,89,0)/VLOOKUP($A97,'5on5'!$A$3:$CZ$712,94,0)</f>
        <v>2.2411355086577198</v>
      </c>
      <c r="N97" s="28">
        <f t="shared" si="2"/>
        <v>-1.2806488620901257</v>
      </c>
      <c r="O97" s="28">
        <f>VLOOKUP($A97,'5on5'!$A$3:$CZ$712,37,0)</f>
        <v>54.99</v>
      </c>
      <c r="P97" s="28">
        <f>VLOOKUP($A97,'5on5'!$A$3:$CZ$712,38,0)</f>
        <v>54.59</v>
      </c>
      <c r="Q97" s="4">
        <f t="shared" si="3"/>
        <v>0.39999999999999858</v>
      </c>
      <c r="R97" s="28">
        <f>O97-VLOOKUP($A97,'5on5'!$A$3:$CZ$712,101,0)</f>
        <v>0.64999999999999858</v>
      </c>
      <c r="S97" s="28">
        <f>P97-VLOOKUP($A97,'5on5'!$A$3:$CZ$712,102,0)</f>
        <v>1.6700000000000017</v>
      </c>
      <c r="T97" s="3">
        <f>60*VLOOKUP($A97,'5on5'!$A$3:$CZ$712,64,0)/VLOOKUP($A97,'5on5'!$A$3:$CZ$712,94,0)</f>
        <v>3.2816627091059472</v>
      </c>
      <c r="U97" s="1">
        <f>IF( VLOOKUP($A97,'5on5'!$A$3:$CZ$712,64,0)&lt;40,"",  VLOOKUP($A97,'5on5'!$A$3:$CZ$712,19,0))</f>
        <v>4.88</v>
      </c>
      <c r="V97">
        <f>VLOOKUP($A97,'5on5'!$A$3:$CZ$712,14,0)</f>
        <v>0.4</v>
      </c>
      <c r="W97" s="1">
        <f>IF(ISERROR(VLOOKUP($A97,pp!$A$3:$CZ$712,64,0)),"",60*VLOOKUP($A97,pp!$A$3:$CZ$712,64,0)/VLOOKUP($A97,pp!$A$3:$CZ$712,94,0))</f>
        <v>14.251781472684087</v>
      </c>
      <c r="X97" s="1" t="str">
        <f>IF(W97="","",IF(VLOOKUP($A97,pp!$A$3:$CZ$712,64,0)&lt;20,"",  VLOOKUP($A97,pp!$A$3:$CZ$712,19,0)))</f>
        <v/>
      </c>
      <c r="Y97" s="1">
        <f>IF(ISERROR( VLOOKUP($A97,pp!$A$3:$CZ$712,14,0)  ),"",VLOOKUP($A97,pp!$A$3:$CZ$712,14,0))</f>
        <v>2.04</v>
      </c>
      <c r="Z97">
        <f>VLOOKUP($A97,'5on5'!$A$3:$CZ$712,41,0)/VLOOKUP($A97,'5on5'!$A$3:$CZ$712,94,0)</f>
        <v>6.6700461567194044E-2</v>
      </c>
      <c r="AA97">
        <f>IF(ISERROR(VLOOKUP($A97,pk!$A$3:$CZ$712,41,0)),"",IF( VLOOKUP($A97,pk!$A$3:$CZ$712,94,0)&lt;75,"",VLOOKUP($A97,pk!$A$3:$CZ$712,41,0)/VLOOKUP($A97,pk!$A$3:$CZ$712,94,0)))</f>
        <v>0</v>
      </c>
      <c r="AB97">
        <f>(VLOOKUP($A97,allsit!$A$3:$CZ$712,84,0)+VLOOKUP($A97,allsit!$A$3:$CZ$712,85,0))    /VLOOKUP($A97,allsit!$A$3:$CZ$712,94,0)</f>
        <v>0.14538515708411895</v>
      </c>
      <c r="AC97">
        <f>VLOOKUP($A97,'5on5'!$A$3:$CZ$712,93,0)</f>
        <v>-1.04</v>
      </c>
    </row>
    <row r="98" spans="1:29">
      <c r="A98" t="s">
        <v>1198</v>
      </c>
      <c r="B98" t="s">
        <v>1199</v>
      </c>
      <c r="C98" t="s">
        <v>62</v>
      </c>
      <c r="D98" t="s">
        <v>767</v>
      </c>
      <c r="E98" s="25">
        <f>VLOOKUP($A98,allsit!$A$3:$CZ$712,10,0)</f>
        <v>3</v>
      </c>
      <c r="F98" s="25">
        <f>VLOOKUP($A98,allsit!$A$3:$CZ$712,11,0)</f>
        <v>2</v>
      </c>
      <c r="G98" s="4">
        <f>60*VLOOKUP($A98,allsit!$A$3:$CZ$712,71,0)/VLOOKUP($A98,allsit!$A$3:$CZ$712,94,0)</f>
        <v>-1.1080843990950644</v>
      </c>
      <c r="H98" s="26">
        <f>VLOOKUP($A98,'5on5'!$A$3:$CZ$712,94,0)/VLOOKUP($A98,'5on5'!$A$3:$CZ$712,5,0)</f>
        <v>12.933488372093024</v>
      </c>
      <c r="I98" s="26">
        <f>IF( ISERROR(VLOOKUP($A98,pp!$A$3:$CZ$712,94,0)),0,  VLOOKUP($A98,pp!$A$3:$CZ$712,94,0)/VLOOKUP($A98,pp!$A$3:$CZ$712,5,0))</f>
        <v>0.31634146341463415</v>
      </c>
      <c r="J98" s="26">
        <f>IF( ISERROR(VLOOKUP($A98,pk!$A$3:$CZ$712,94,0)),0,  VLOOKUP($A98,pk!$A$3:$CZ$712,94,0)/VLOOKUP($A98,pk!$A$3:$CZ$712,5,0))</f>
        <v>1.4978571428571428</v>
      </c>
      <c r="K98" s="26">
        <f>VLOOKUP($A98,allsit!$A$3:$CZ$712,98,0)</f>
        <v>17.079999999999998</v>
      </c>
      <c r="L98" s="28">
        <f>60*VLOOKUP($A98,'5on5'!$A$3:$CZ$712,90,0)/VLOOKUP($A98,'5on5'!$A$3:$CZ$712,94,0)</f>
        <v>0.64731902039054912</v>
      </c>
      <c r="M98" s="28">
        <f>60*VLOOKUP($A98,'5on5'!$A$3:$CZ$712,89,0)/VLOOKUP($A98,'5on5'!$A$3:$CZ$712,94,0)</f>
        <v>1.1867515373826734</v>
      </c>
      <c r="N98" s="28">
        <f t="shared" si="2"/>
        <v>-0.53943251699212424</v>
      </c>
      <c r="O98" s="28">
        <f>VLOOKUP($A98,'5on5'!$A$3:$CZ$712,37,0)</f>
        <v>39.590000000000003</v>
      </c>
      <c r="P98" s="28">
        <f>VLOOKUP($A98,'5on5'!$A$3:$CZ$712,38,0)</f>
        <v>51.57</v>
      </c>
      <c r="Q98" s="4">
        <f t="shared" si="3"/>
        <v>-11.979999999999997</v>
      </c>
      <c r="R98" s="28">
        <f>O98-VLOOKUP($A98,'5on5'!$A$3:$CZ$712,101,0)</f>
        <v>-7.009999999999998</v>
      </c>
      <c r="S98" s="28">
        <f>P98-VLOOKUP($A98,'5on5'!$A$3:$CZ$712,102,0)</f>
        <v>2.1099999999999994</v>
      </c>
      <c r="T98" s="3">
        <f>60*VLOOKUP($A98,'5on5'!$A$3:$CZ$712,64,0)/VLOOKUP($A98,'5on5'!$A$3:$CZ$712,94,0)</f>
        <v>3.1287085985543208</v>
      </c>
      <c r="U98" s="1" t="str">
        <f>IF( VLOOKUP($A98,'5on5'!$A$3:$CZ$712,64,0)&lt;40,"",  VLOOKUP($A98,'5on5'!$A$3:$CZ$712,19,0))</f>
        <v/>
      </c>
      <c r="V98">
        <f>VLOOKUP($A98,'5on5'!$A$3:$CZ$712,14,0)</f>
        <v>0.11</v>
      </c>
      <c r="W98" s="1">
        <f>IF(ISERROR(VLOOKUP($A98,pp!$A$3:$CZ$712,64,0)),"",60*VLOOKUP($A98,pp!$A$3:$CZ$712,64,0)/VLOOKUP($A98,pp!$A$3:$CZ$712,94,0))</f>
        <v>9.2521202775636073</v>
      </c>
      <c r="X98" s="1" t="str">
        <f>IF(W98="","",IF(VLOOKUP($A98,pp!$A$3:$CZ$712,64,0)&lt;20,"",  VLOOKUP($A98,pp!$A$3:$CZ$712,19,0)))</f>
        <v/>
      </c>
      <c r="Y98" s="1">
        <f>IF(ISERROR( VLOOKUP($A98,pp!$A$3:$CZ$712,14,0)  ),"",VLOOKUP($A98,pp!$A$3:$CZ$712,14,0))</f>
        <v>0</v>
      </c>
      <c r="Z98">
        <f>VLOOKUP($A98,'5on5'!$A$3:$CZ$712,41,0)/VLOOKUP($A98,'5on5'!$A$3:$CZ$712,94,0)</f>
        <v>2.5173517459632467E-2</v>
      </c>
      <c r="AA98" t="str">
        <f>IF(ISERROR(VLOOKUP($A98,pk!$A$3:$CZ$712,41,0)),"",IF( VLOOKUP($A98,pk!$A$3:$CZ$712,94,0)&lt;75,"",VLOOKUP($A98,pk!$A$3:$CZ$712,41,0)/VLOOKUP($A98,pk!$A$3:$CZ$712,94,0)))</f>
        <v/>
      </c>
      <c r="AB98">
        <f>(VLOOKUP($A98,allsit!$A$3:$CZ$712,84,0)+VLOOKUP($A98,allsit!$A$3:$CZ$712,85,0))    /VLOOKUP($A98,allsit!$A$3:$CZ$712,94,0)</f>
        <v>0.17390769041353094</v>
      </c>
      <c r="AC98">
        <f>VLOOKUP($A98,'5on5'!$A$3:$CZ$712,93,0)</f>
        <v>0.43</v>
      </c>
    </row>
    <row r="99" spans="1:29">
      <c r="A99" t="s">
        <v>317</v>
      </c>
      <c r="B99" t="s">
        <v>318</v>
      </c>
      <c r="C99" t="s">
        <v>62</v>
      </c>
      <c r="D99" t="s">
        <v>110</v>
      </c>
      <c r="E99" s="25">
        <f>VLOOKUP($A99,allsit!$A$3:$CZ$712,10,0)</f>
        <v>10</v>
      </c>
      <c r="F99" s="25">
        <f>VLOOKUP($A99,allsit!$A$3:$CZ$712,11,0)</f>
        <v>28</v>
      </c>
      <c r="G99" s="4">
        <f>60*VLOOKUP($A99,allsit!$A$3:$CZ$712,71,0)/VLOOKUP($A99,allsit!$A$3:$CZ$712,94,0)</f>
        <v>0.5812956931951142</v>
      </c>
      <c r="H99" s="26">
        <f>VLOOKUP($A99,'5on5'!$A$3:$CZ$712,94,0)/VLOOKUP($A99,'5on5'!$A$3:$CZ$712,5,0)</f>
        <v>16.472542372881357</v>
      </c>
      <c r="I99" s="26">
        <f>IF( ISERROR(VLOOKUP($A99,pp!$A$3:$CZ$712,94,0)),0,  VLOOKUP($A99,pp!$A$3:$CZ$712,94,0)/VLOOKUP($A99,pp!$A$3:$CZ$712,5,0))</f>
        <v>2.5267241379310348</v>
      </c>
      <c r="J99" s="26">
        <f>IF( ISERROR(VLOOKUP($A99,pk!$A$3:$CZ$712,94,0)),0,  VLOOKUP($A99,pk!$A$3:$CZ$712,94,0)/VLOOKUP($A99,pk!$A$3:$CZ$712,5,0))</f>
        <v>2.3267796610169493</v>
      </c>
      <c r="K99" s="26">
        <f>VLOOKUP($A99,allsit!$A$3:$CZ$712,98,0)</f>
        <v>17.45</v>
      </c>
      <c r="L99" s="28">
        <f>60*VLOOKUP($A99,'5on5'!$A$3:$CZ$712,90,0)/VLOOKUP($A99,'5on5'!$A$3:$CZ$712,94,0)</f>
        <v>1.2347203358439314</v>
      </c>
      <c r="M99" s="28">
        <f>60*VLOOKUP($A99,'5on5'!$A$3:$CZ$712,89,0)/VLOOKUP($A99,'5on5'!$A$3:$CZ$712,94,0)</f>
        <v>2.7781207556488456</v>
      </c>
      <c r="N99" s="28">
        <f t="shared" si="2"/>
        <v>-1.5434004198049143</v>
      </c>
      <c r="O99" s="28">
        <f>VLOOKUP($A99,'5on5'!$A$3:$CZ$712,37,0)</f>
        <v>57.6</v>
      </c>
      <c r="P99" s="28">
        <f>VLOOKUP($A99,'5on5'!$A$3:$CZ$712,38,0)</f>
        <v>49.27</v>
      </c>
      <c r="Q99" s="4">
        <f t="shared" si="3"/>
        <v>8.3299999999999983</v>
      </c>
      <c r="R99" s="28">
        <f>O99-VLOOKUP($A99,'5on5'!$A$3:$CZ$712,101,0)</f>
        <v>1.0500000000000043</v>
      </c>
      <c r="S99" s="28">
        <f>P99-VLOOKUP($A99,'5on5'!$A$3:$CZ$712,102,0)</f>
        <v>-0.34999999999999432</v>
      </c>
      <c r="T99" s="3">
        <f>60*VLOOKUP($A99,'5on5'!$A$3:$CZ$712,64,0)/VLOOKUP($A99,'5on5'!$A$3:$CZ$712,94,0)</f>
        <v>5.1240893937523149</v>
      </c>
      <c r="U99" s="1">
        <f>IF( VLOOKUP($A99,'5on5'!$A$3:$CZ$712,64,0)&lt;40,"",  VLOOKUP($A99,'5on5'!$A$3:$CZ$712,19,0))</f>
        <v>8.43</v>
      </c>
      <c r="V99">
        <f>VLOOKUP($A99,'5on5'!$A$3:$CZ$712,14,0)</f>
        <v>0.93</v>
      </c>
      <c r="W99" s="1">
        <f>IF(ISERROR(VLOOKUP($A99,pp!$A$3:$CZ$712,64,0)),"",60*VLOOKUP($A99,pp!$A$3:$CZ$712,64,0)/VLOOKUP($A99,pp!$A$3:$CZ$712,94,0))</f>
        <v>9.0071647901740022</v>
      </c>
      <c r="X99" s="1">
        <f>IF(W99="","",IF(VLOOKUP($A99,pp!$A$3:$CZ$712,64,0)&lt;20,"",  VLOOKUP($A99,pp!$A$3:$CZ$712,19,0)))</f>
        <v>13.64</v>
      </c>
      <c r="Y99" s="1">
        <f>IF(ISERROR( VLOOKUP($A99,pp!$A$3:$CZ$712,14,0)  ),"",VLOOKUP($A99,pp!$A$3:$CZ$712,14,0))</f>
        <v>3.28</v>
      </c>
      <c r="Z99">
        <f>VLOOKUP($A99,'5on5'!$A$3:$CZ$712,41,0)/VLOOKUP($A99,'5on5'!$A$3:$CZ$712,94,0)</f>
        <v>6.2764950405399839E-2</v>
      </c>
      <c r="AA99">
        <f>IF(ISERROR(VLOOKUP($A99,pk!$A$3:$CZ$712,41,0)),"",IF( VLOOKUP($A99,pk!$A$3:$CZ$712,94,0)&lt;75,"",VLOOKUP($A99,pk!$A$3:$CZ$712,41,0)/VLOOKUP($A99,pk!$A$3:$CZ$712,94,0)))</f>
        <v>2.9137529137529136E-2</v>
      </c>
      <c r="AB99">
        <f>(VLOOKUP($A99,allsit!$A$3:$CZ$712,84,0)+VLOOKUP($A99,allsit!$A$3:$CZ$712,85,0))    /VLOOKUP($A99,allsit!$A$3:$CZ$712,94,0)</f>
        <v>0.12296639663742799</v>
      </c>
      <c r="AC99">
        <f>VLOOKUP($A99,'5on5'!$A$3:$CZ$712,93,0)</f>
        <v>-0.12</v>
      </c>
    </row>
    <row r="100" spans="1:29">
      <c r="A100" t="s">
        <v>1398</v>
      </c>
      <c r="B100" t="s">
        <v>1399</v>
      </c>
      <c r="C100" t="s">
        <v>62</v>
      </c>
      <c r="D100" t="s">
        <v>976</v>
      </c>
      <c r="E100" s="25">
        <f>VLOOKUP($A100,allsit!$A$3:$CZ$712,10,0)</f>
        <v>1</v>
      </c>
      <c r="F100" s="25">
        <f>VLOOKUP($A100,allsit!$A$3:$CZ$712,11,0)</f>
        <v>12</v>
      </c>
      <c r="G100" s="4">
        <f>60*VLOOKUP($A100,allsit!$A$3:$CZ$712,71,0)/VLOOKUP($A100,allsit!$A$3:$CZ$712,94,0)</f>
        <v>-1.0420908894904535</v>
      </c>
      <c r="H100" s="26">
        <f>VLOOKUP($A100,'5on5'!$A$3:$CZ$712,94,0)/VLOOKUP($A100,'5on5'!$A$3:$CZ$712,5,0)</f>
        <v>17.455308641975311</v>
      </c>
      <c r="I100" s="26">
        <f>IF( ISERROR(VLOOKUP($A100,pp!$A$3:$CZ$712,94,0)),0,  VLOOKUP($A100,pp!$A$3:$CZ$712,94,0)/VLOOKUP($A100,pp!$A$3:$CZ$712,5,0))</f>
        <v>9.2249999999999999E-2</v>
      </c>
      <c r="J100" s="26">
        <f>IF( ISERROR(VLOOKUP($A100,pk!$A$3:$CZ$712,94,0)),0,  VLOOKUP($A100,pk!$A$3:$CZ$712,94,0)/VLOOKUP($A100,pk!$A$3:$CZ$712,5,0))</f>
        <v>2.2955844155844156</v>
      </c>
      <c r="K100" s="26">
        <f>VLOOKUP($A100,allsit!$A$3:$CZ$712,98,0)</f>
        <v>17.54</v>
      </c>
      <c r="L100" s="28">
        <f>60*VLOOKUP($A100,'5on5'!$A$3:$CZ$712,90,0)/VLOOKUP($A100,'5on5'!$A$3:$CZ$712,94,0)</f>
        <v>0.50923699323846428</v>
      </c>
      <c r="M100" s="28">
        <f>60*VLOOKUP($A100,'5on5'!$A$3:$CZ$712,89,0)/VLOOKUP($A100,'5on5'!$A$3:$CZ$712,94,0)</f>
        <v>1.0184739864769286</v>
      </c>
      <c r="N100" s="28">
        <f t="shared" si="2"/>
        <v>-0.50923699323846428</v>
      </c>
      <c r="O100" s="28">
        <f>VLOOKUP($A100,'5on5'!$A$3:$CZ$712,37,0)</f>
        <v>48.5</v>
      </c>
      <c r="P100" s="28">
        <f>VLOOKUP($A100,'5on5'!$A$3:$CZ$712,38,0)</f>
        <v>62.89</v>
      </c>
      <c r="Q100" s="4">
        <f t="shared" si="3"/>
        <v>-14.39</v>
      </c>
      <c r="R100" s="28">
        <f>O100-VLOOKUP($A100,'5on5'!$A$3:$CZ$712,101,0)</f>
        <v>-1.4299999999999997</v>
      </c>
      <c r="S100" s="28">
        <f>P100-VLOOKUP($A100,'5on5'!$A$3:$CZ$712,102,0)</f>
        <v>2.3900000000000006</v>
      </c>
      <c r="T100" s="3">
        <f>60*VLOOKUP($A100,'5on5'!$A$3:$CZ$712,64,0)/VLOOKUP($A100,'5on5'!$A$3:$CZ$712,94,0)</f>
        <v>3.3100404560500181</v>
      </c>
      <c r="U100" s="1">
        <f>IF( VLOOKUP($A100,'5on5'!$A$3:$CZ$712,64,0)&lt;40,"",  VLOOKUP($A100,'5on5'!$A$3:$CZ$712,19,0))</f>
        <v>1.28</v>
      </c>
      <c r="V100">
        <f>VLOOKUP($A100,'5on5'!$A$3:$CZ$712,14,0)</f>
        <v>0.47</v>
      </c>
      <c r="W100" s="1">
        <f>IF(ISERROR(VLOOKUP($A100,pp!$A$3:$CZ$712,64,0)),"",60*VLOOKUP($A100,pp!$A$3:$CZ$712,64,0)/VLOOKUP($A100,pp!$A$3:$CZ$712,94,0))</f>
        <v>0</v>
      </c>
      <c r="X100" s="1" t="str">
        <f>IF(W100="","",IF(VLOOKUP($A100,pp!$A$3:$CZ$712,64,0)&lt;20,"",  VLOOKUP($A100,pp!$A$3:$CZ$712,19,0)))</f>
        <v/>
      </c>
      <c r="Y100" s="1">
        <f>IF(ISERROR( VLOOKUP($A100,pp!$A$3:$CZ$712,14,0)  ),"",VLOOKUP($A100,pp!$A$3:$CZ$712,14,0))</f>
        <v>0</v>
      </c>
      <c r="Z100">
        <f>VLOOKUP($A100,'5on5'!$A$3:$CZ$712,41,0)/VLOOKUP($A100,'5on5'!$A$3:$CZ$712,94,0)</f>
        <v>3.9607321696325005E-2</v>
      </c>
      <c r="AA100">
        <f>IF(ISERROR(VLOOKUP($A100,pk!$A$3:$CZ$712,41,0)),"",IF( VLOOKUP($A100,pk!$A$3:$CZ$712,94,0)&lt;75,"",VLOOKUP($A100,pk!$A$3:$CZ$712,41,0)/VLOOKUP($A100,pk!$A$3:$CZ$712,94,0)))</f>
        <v>0</v>
      </c>
      <c r="AB100">
        <f>(VLOOKUP($A100,allsit!$A$3:$CZ$712,84,0)+VLOOKUP($A100,allsit!$A$3:$CZ$712,85,0))    /VLOOKUP($A100,allsit!$A$3:$CZ$712,94,0)</f>
        <v>0.1724840092949716</v>
      </c>
      <c r="AC100">
        <f>VLOOKUP($A100,'5on5'!$A$3:$CZ$712,93,0)</f>
        <v>-0.59</v>
      </c>
    </row>
    <row r="101" spans="1:29">
      <c r="A101" t="s">
        <v>424</v>
      </c>
      <c r="B101" t="s">
        <v>425</v>
      </c>
      <c r="C101" t="s">
        <v>62</v>
      </c>
      <c r="D101" t="s">
        <v>105</v>
      </c>
      <c r="E101" s="25">
        <f>VLOOKUP($A101,allsit!$A$3:$CZ$712,10,0)</f>
        <v>2</v>
      </c>
      <c r="F101" s="25">
        <f>VLOOKUP($A101,allsit!$A$3:$CZ$712,11,0)</f>
        <v>20</v>
      </c>
      <c r="G101" s="4">
        <f>60*VLOOKUP($A101,allsit!$A$3:$CZ$712,71,0)/VLOOKUP($A101,allsit!$A$3:$CZ$712,94,0)</f>
        <v>-1.2133784762314812</v>
      </c>
      <c r="H101" s="26">
        <f>VLOOKUP($A101,'5on5'!$A$3:$CZ$712,94,0)/VLOOKUP($A101,'5on5'!$A$3:$CZ$712,5,0)</f>
        <v>16.089876543209876</v>
      </c>
      <c r="I101" s="26">
        <f>IF( ISERROR(VLOOKUP($A101,pp!$A$3:$CZ$712,94,0)),0,  VLOOKUP($A101,pp!$A$3:$CZ$712,94,0)/VLOOKUP($A101,pp!$A$3:$CZ$712,5,0))</f>
        <v>0.18395061728395062</v>
      </c>
      <c r="J101" s="26">
        <f>IF( ISERROR(VLOOKUP($A101,pk!$A$3:$CZ$712,94,0)),0,  VLOOKUP($A101,pk!$A$3:$CZ$712,94,0)/VLOOKUP($A101,pk!$A$3:$CZ$712,5,0))</f>
        <v>1.910253164556962</v>
      </c>
      <c r="K101" s="26">
        <f>VLOOKUP($A101,allsit!$A$3:$CZ$712,98,0)</f>
        <v>17.29</v>
      </c>
      <c r="L101" s="28">
        <f>60*VLOOKUP($A101,'5on5'!$A$3:$CZ$712,90,0)/VLOOKUP($A101,'5on5'!$A$3:$CZ$712,94,0)</f>
        <v>1.3811306856546559</v>
      </c>
      <c r="M101" s="28">
        <f>60*VLOOKUP($A101,'5on5'!$A$3:$CZ$712,89,0)/VLOOKUP($A101,'5on5'!$A$3:$CZ$712,94,0)</f>
        <v>2.1637714075256276</v>
      </c>
      <c r="N101" s="28">
        <f t="shared" si="2"/>
        <v>-0.78264072187097167</v>
      </c>
      <c r="O101" s="28">
        <f>VLOOKUP($A101,'5on5'!$A$3:$CZ$712,37,0)</f>
        <v>58.15</v>
      </c>
      <c r="P101" s="28">
        <f>VLOOKUP($A101,'5on5'!$A$3:$CZ$712,38,0)</f>
        <v>53.86</v>
      </c>
      <c r="Q101" s="4">
        <f t="shared" si="3"/>
        <v>4.2899999999999991</v>
      </c>
      <c r="R101" s="28">
        <f>O101-VLOOKUP($A101,'5on5'!$A$3:$CZ$712,101,0)</f>
        <v>-0.91000000000000369</v>
      </c>
      <c r="S101" s="28">
        <f>P101-VLOOKUP($A101,'5on5'!$A$3:$CZ$712,102,0)</f>
        <v>-0.21999999999999886</v>
      </c>
      <c r="T101" s="3">
        <f>60*VLOOKUP($A101,'5on5'!$A$3:$CZ$712,64,0)/VLOOKUP($A101,'5on5'!$A$3:$CZ$712,94,0)</f>
        <v>3.0845251979620651</v>
      </c>
      <c r="U101" s="1">
        <f>IF( VLOOKUP($A101,'5on5'!$A$3:$CZ$712,64,0)&lt;40,"",  VLOOKUP($A101,'5on5'!$A$3:$CZ$712,19,0))</f>
        <v>1.49</v>
      </c>
      <c r="V101">
        <f>VLOOKUP($A101,'5on5'!$A$3:$CZ$712,14,0)</f>
        <v>0.78</v>
      </c>
      <c r="W101" s="1">
        <f>IF(ISERROR(VLOOKUP($A101,pp!$A$3:$CZ$712,64,0)),"",60*VLOOKUP($A101,pp!$A$3:$CZ$712,64,0)/VLOOKUP($A101,pp!$A$3:$CZ$712,94,0))</f>
        <v>8.0536912751677843</v>
      </c>
      <c r="X101" s="1" t="str">
        <f>IF(W101="","",IF(VLOOKUP($A101,pp!$A$3:$CZ$712,64,0)&lt;20,"",  VLOOKUP($A101,pp!$A$3:$CZ$712,19,0)))</f>
        <v/>
      </c>
      <c r="Y101" s="1">
        <f>IF(ISERROR( VLOOKUP($A101,pp!$A$3:$CZ$712,14,0)  ),"",VLOOKUP($A101,pp!$A$3:$CZ$712,14,0))</f>
        <v>0</v>
      </c>
      <c r="Z101">
        <f>VLOOKUP($A101,'5on5'!$A$3:$CZ$712,41,0)/VLOOKUP($A101,'5on5'!$A$3:$CZ$712,94,0)</f>
        <v>4.7572279172549262E-2</v>
      </c>
      <c r="AA101">
        <f>IF(ISERROR(VLOOKUP($A101,pk!$A$3:$CZ$712,41,0)),"",IF( VLOOKUP($A101,pk!$A$3:$CZ$712,94,0)&lt;75,"",VLOOKUP($A101,pk!$A$3:$CZ$712,41,0)/VLOOKUP($A101,pk!$A$3:$CZ$712,94,0)))</f>
        <v>6.6264661056258702E-3</v>
      </c>
      <c r="AB101">
        <f>(VLOOKUP($A101,allsit!$A$3:$CZ$712,84,0)+VLOOKUP($A101,allsit!$A$3:$CZ$712,85,0))    /VLOOKUP($A101,allsit!$A$3:$CZ$712,94,0)</f>
        <v>0.20157739201910091</v>
      </c>
      <c r="AC101">
        <f>VLOOKUP($A101,'5on5'!$A$3:$CZ$712,93,0)</f>
        <v>-0.09</v>
      </c>
    </row>
    <row r="102" spans="1:29">
      <c r="A102" t="s">
        <v>957</v>
      </c>
      <c r="B102" t="s">
        <v>958</v>
      </c>
      <c r="C102" t="s">
        <v>62</v>
      </c>
      <c r="D102" t="s">
        <v>959</v>
      </c>
      <c r="E102" s="25">
        <f>VLOOKUP($A102,allsit!$A$3:$CZ$712,10,0)</f>
        <v>0</v>
      </c>
      <c r="F102" s="25">
        <f>VLOOKUP($A102,allsit!$A$3:$CZ$712,11,0)</f>
        <v>5</v>
      </c>
      <c r="G102" s="4">
        <f>60*VLOOKUP($A102,allsit!$A$3:$CZ$712,71,0)/VLOOKUP($A102,allsit!$A$3:$CZ$712,94,0)</f>
        <v>-0.12172360626470827</v>
      </c>
      <c r="H102" s="26">
        <f>VLOOKUP($A102,'5on5'!$A$3:$CZ$712,94,0)/VLOOKUP($A102,'5on5'!$A$3:$CZ$712,5,0)</f>
        <v>12.679473684210526</v>
      </c>
      <c r="I102" s="26">
        <f>IF( ISERROR(VLOOKUP($A102,pp!$A$3:$CZ$712,94,0)),0,  VLOOKUP($A102,pp!$A$3:$CZ$712,94,0)/VLOOKUP($A102,pp!$A$3:$CZ$712,5,0))</f>
        <v>4.1052631578947368E-2</v>
      </c>
      <c r="J102" s="26">
        <f>IF( ISERROR(VLOOKUP($A102,pk!$A$3:$CZ$712,94,0)),0,  VLOOKUP($A102,pk!$A$3:$CZ$712,94,0)/VLOOKUP($A102,pk!$A$3:$CZ$712,5,0))</f>
        <v>3.3055555555555553E-2</v>
      </c>
      <c r="K102" s="26">
        <f>VLOOKUP($A102,allsit!$A$3:$CZ$712,98,0)</f>
        <v>16.82</v>
      </c>
      <c r="L102" s="28">
        <f>60*VLOOKUP($A102,'5on5'!$A$3:$CZ$712,90,0)/VLOOKUP($A102,'5on5'!$A$3:$CZ$712,94,0)</f>
        <v>0.74716699182267243</v>
      </c>
      <c r="M102" s="28">
        <f>60*VLOOKUP($A102,'5on5'!$A$3:$CZ$712,89,0)/VLOOKUP($A102,'5on5'!$A$3:$CZ$712,94,0)</f>
        <v>1.1207504877340086</v>
      </c>
      <c r="N102" s="28">
        <f t="shared" si="2"/>
        <v>-0.37358349591133622</v>
      </c>
      <c r="O102" s="28">
        <f>VLOOKUP($A102,'5on5'!$A$3:$CZ$712,37,0)</f>
        <v>53.17</v>
      </c>
      <c r="P102" s="28">
        <f>VLOOKUP($A102,'5on5'!$A$3:$CZ$712,38,0)</f>
        <v>57.16</v>
      </c>
      <c r="Q102" s="4">
        <f t="shared" si="3"/>
        <v>-3.9899999999999949</v>
      </c>
      <c r="R102" s="28">
        <f>O102-VLOOKUP($A102,'5on5'!$A$3:$CZ$712,101,0)</f>
        <v>-0.96000000000000085</v>
      </c>
      <c r="S102" s="28">
        <f>P102-VLOOKUP($A102,'5on5'!$A$3:$CZ$712,102,0)</f>
        <v>3.75</v>
      </c>
      <c r="T102" s="3">
        <f>60*VLOOKUP($A102,'5on5'!$A$3:$CZ$712,64,0)/VLOOKUP($A102,'5on5'!$A$3:$CZ$712,94,0)</f>
        <v>2.9886679672906897</v>
      </c>
      <c r="U102" s="1" t="str">
        <f>IF( VLOOKUP($A102,'5on5'!$A$3:$CZ$712,64,0)&lt;40,"",  VLOOKUP($A102,'5on5'!$A$3:$CZ$712,19,0))</f>
        <v/>
      </c>
      <c r="V102">
        <f>VLOOKUP($A102,'5on5'!$A$3:$CZ$712,14,0)</f>
        <v>0.62</v>
      </c>
      <c r="W102" s="1">
        <f>IF(ISERROR(VLOOKUP($A102,pp!$A$3:$CZ$712,64,0)),"",60*VLOOKUP($A102,pp!$A$3:$CZ$712,64,0)/VLOOKUP($A102,pp!$A$3:$CZ$712,94,0))</f>
        <v>0</v>
      </c>
      <c r="X102" s="1" t="str">
        <f>IF(W102="","",IF(VLOOKUP($A102,pp!$A$3:$CZ$712,64,0)&lt;20,"",  VLOOKUP($A102,pp!$A$3:$CZ$712,19,0)))</f>
        <v/>
      </c>
      <c r="Y102" s="1">
        <f>IF(ISERROR( VLOOKUP($A102,pp!$A$3:$CZ$712,14,0)  ),"",VLOOKUP($A102,pp!$A$3:$CZ$712,14,0))</f>
        <v>0</v>
      </c>
      <c r="Z102">
        <f>VLOOKUP($A102,'5on5'!$A$3:$CZ$712,41,0)/VLOOKUP($A102,'5on5'!$A$3:$CZ$712,94,0)</f>
        <v>7.471669918226724E-2</v>
      </c>
      <c r="AA102" t="str">
        <f>IF(ISERROR(VLOOKUP($A102,pk!$A$3:$CZ$712,41,0)),"",IF( VLOOKUP($A102,pk!$A$3:$CZ$712,94,0)&lt;75,"",VLOOKUP($A102,pk!$A$3:$CZ$712,41,0)/VLOOKUP($A102,pk!$A$3:$CZ$712,94,0)))</f>
        <v/>
      </c>
      <c r="AB102">
        <f>(VLOOKUP($A102,allsit!$A$3:$CZ$712,84,0)+VLOOKUP($A102,allsit!$A$3:$CZ$712,85,0))    /VLOOKUP($A102,allsit!$A$3:$CZ$712,94,0)</f>
        <v>0.24953339284265194</v>
      </c>
      <c r="AC102">
        <f>VLOOKUP($A102,'5on5'!$A$3:$CZ$712,93,0)</f>
        <v>-0.25</v>
      </c>
    </row>
    <row r="103" spans="1:29">
      <c r="A103" t="s">
        <v>209</v>
      </c>
      <c r="B103" t="s">
        <v>210</v>
      </c>
      <c r="C103" t="s">
        <v>62</v>
      </c>
      <c r="D103" t="s">
        <v>77</v>
      </c>
      <c r="E103" s="25">
        <f>VLOOKUP($A103,allsit!$A$3:$CZ$712,10,0)</f>
        <v>3</v>
      </c>
      <c r="F103" s="25">
        <f>VLOOKUP($A103,allsit!$A$3:$CZ$712,11,0)</f>
        <v>16</v>
      </c>
      <c r="G103" s="4">
        <f>60*VLOOKUP($A103,allsit!$A$3:$CZ$712,71,0)/VLOOKUP($A103,allsit!$A$3:$CZ$712,94,0)</f>
        <v>0.30293340513977013</v>
      </c>
      <c r="H103" s="26">
        <f>VLOOKUP($A103,'5on5'!$A$3:$CZ$712,94,0)/VLOOKUP($A103,'5on5'!$A$3:$CZ$712,5,0)</f>
        <v>18.37439024390244</v>
      </c>
      <c r="I103" s="26">
        <f>IF( ISERROR(VLOOKUP($A103,pp!$A$3:$CZ$712,94,0)),0,  VLOOKUP($A103,pp!$A$3:$CZ$712,94,0)/VLOOKUP($A103,pp!$A$3:$CZ$712,5,0))</f>
        <v>0.16354430379746834</v>
      </c>
      <c r="J103" s="26">
        <f>IF( ISERROR(VLOOKUP($A103,pk!$A$3:$CZ$712,94,0)),0,  VLOOKUP($A103,pk!$A$3:$CZ$712,94,0)/VLOOKUP($A103,pk!$A$3:$CZ$712,5,0))</f>
        <v>2.4904999999999999</v>
      </c>
      <c r="K103" s="26">
        <f>VLOOKUP($A103,allsit!$A$3:$CZ$712,98,0)</f>
        <v>17.79</v>
      </c>
      <c r="L103" s="28">
        <f>60*VLOOKUP($A103,'5on5'!$A$3:$CZ$712,90,0)/VLOOKUP($A103,'5on5'!$A$3:$CZ$712,94,0)</f>
        <v>1.3539523461870313</v>
      </c>
      <c r="M103" s="28">
        <f>60*VLOOKUP($A103,'5on5'!$A$3:$CZ$712,89,0)/VLOOKUP($A103,'5on5'!$A$3:$CZ$712,94,0)</f>
        <v>2.1105727749386074</v>
      </c>
      <c r="N103" s="28">
        <f t="shared" si="2"/>
        <v>-0.75662042875157609</v>
      </c>
      <c r="O103" s="28">
        <f>VLOOKUP($A103,'5on5'!$A$3:$CZ$712,37,0)</f>
        <v>57.94</v>
      </c>
      <c r="P103" s="28">
        <f>VLOOKUP($A103,'5on5'!$A$3:$CZ$712,38,0)</f>
        <v>50.85</v>
      </c>
      <c r="Q103" s="4">
        <f t="shared" si="3"/>
        <v>7.0899999999999963</v>
      </c>
      <c r="R103" s="28">
        <f>O103-VLOOKUP($A103,'5on5'!$A$3:$CZ$712,101,0)</f>
        <v>-0.24000000000000199</v>
      </c>
      <c r="S103" s="28">
        <f>P103-VLOOKUP($A103,'5on5'!$A$3:$CZ$712,102,0)</f>
        <v>-1.3799999999999955</v>
      </c>
      <c r="T103" s="3">
        <f>60*VLOOKUP($A103,'5on5'!$A$3:$CZ$712,64,0)/VLOOKUP($A103,'5on5'!$A$3:$CZ$712,94,0)</f>
        <v>3.5441693767836995</v>
      </c>
      <c r="U103" s="1">
        <f>IF( VLOOKUP($A103,'5on5'!$A$3:$CZ$712,64,0)&lt;40,"",  VLOOKUP($A103,'5on5'!$A$3:$CZ$712,19,0))</f>
        <v>3.37</v>
      </c>
      <c r="V103">
        <f>VLOOKUP($A103,'5on5'!$A$3:$CZ$712,14,0)</f>
        <v>0.56000000000000005</v>
      </c>
      <c r="W103" s="1">
        <f>IF(ISERROR(VLOOKUP($A103,pp!$A$3:$CZ$712,64,0)),"",60*VLOOKUP($A103,pp!$A$3:$CZ$712,64,0)/VLOOKUP($A103,pp!$A$3:$CZ$712,94,0))</f>
        <v>0</v>
      </c>
      <c r="X103" s="1" t="str">
        <f>IF(W103="","",IF(VLOOKUP($A103,pp!$A$3:$CZ$712,64,0)&lt;20,"",  VLOOKUP($A103,pp!$A$3:$CZ$712,19,0)))</f>
        <v/>
      </c>
      <c r="Y103" s="1">
        <f>IF(ISERROR( VLOOKUP($A103,pp!$A$3:$CZ$712,14,0)  ),"",VLOOKUP($A103,pp!$A$3:$CZ$712,14,0))</f>
        <v>0</v>
      </c>
      <c r="Z103">
        <f>VLOOKUP($A103,'5on5'!$A$3:$CZ$712,41,0)/VLOOKUP($A103,'5on5'!$A$3:$CZ$712,94,0)</f>
        <v>5.9733191743545494E-2</v>
      </c>
      <c r="AA103">
        <f>IF(ISERROR(VLOOKUP($A103,pk!$A$3:$CZ$712,41,0)),"",IF( VLOOKUP($A103,pk!$A$3:$CZ$712,94,0)&lt;75,"",VLOOKUP($A103,pk!$A$3:$CZ$712,41,0)/VLOOKUP($A103,pk!$A$3:$CZ$712,94,0)))</f>
        <v>0</v>
      </c>
      <c r="AB103">
        <f>(VLOOKUP($A103,allsit!$A$3:$CZ$712,84,0)+VLOOKUP($A103,allsit!$A$3:$CZ$712,85,0))    /VLOOKUP($A103,allsit!$A$3:$CZ$712,94,0)</f>
        <v>0.1222953376304998</v>
      </c>
      <c r="AC103">
        <f>VLOOKUP($A103,'5on5'!$A$3:$CZ$712,93,0)</f>
        <v>-0.4</v>
      </c>
    </row>
    <row r="104" spans="1:29">
      <c r="A104" t="s">
        <v>1396</v>
      </c>
      <c r="B104" t="s">
        <v>1397</v>
      </c>
      <c r="C104" t="s">
        <v>62</v>
      </c>
      <c r="D104" t="s">
        <v>976</v>
      </c>
      <c r="E104" s="25">
        <f>VLOOKUP($A104,allsit!$A$3:$CZ$712,10,0)</f>
        <v>5</v>
      </c>
      <c r="F104" s="25">
        <f>VLOOKUP($A104,allsit!$A$3:$CZ$712,11,0)</f>
        <v>8</v>
      </c>
      <c r="G104" s="4">
        <f>60*VLOOKUP($A104,allsit!$A$3:$CZ$712,71,0)/VLOOKUP($A104,allsit!$A$3:$CZ$712,94,0)</f>
        <v>-0.38926157080019202</v>
      </c>
      <c r="H104" s="26">
        <f>VLOOKUP($A104,'5on5'!$A$3:$CZ$712,94,0)/VLOOKUP($A104,'5on5'!$A$3:$CZ$712,5,0)</f>
        <v>15.183974358974357</v>
      </c>
      <c r="I104" s="26">
        <f>IF( ISERROR(VLOOKUP($A104,pp!$A$3:$CZ$712,94,0)),0,  VLOOKUP($A104,pp!$A$3:$CZ$712,94,0)/VLOOKUP($A104,pp!$A$3:$CZ$712,5,0))</f>
        <v>1.7377922077922079</v>
      </c>
      <c r="J104" s="26">
        <f>IF( ISERROR(VLOOKUP($A104,pk!$A$3:$CZ$712,94,0)),0,  VLOOKUP($A104,pk!$A$3:$CZ$712,94,0)/VLOOKUP($A104,pk!$A$3:$CZ$712,5,0))</f>
        <v>1.9736486486486489</v>
      </c>
      <c r="K104" s="26">
        <f>VLOOKUP($A104,allsit!$A$3:$CZ$712,98,0)</f>
        <v>17.46</v>
      </c>
      <c r="L104" s="28">
        <f>60*VLOOKUP($A104,'5on5'!$A$3:$CZ$712,90,0)/VLOOKUP($A104,'5on5'!$A$3:$CZ$712,94,0)</f>
        <v>0.91189259931608058</v>
      </c>
      <c r="M104" s="28">
        <f>60*VLOOKUP($A104,'5on5'!$A$3:$CZ$712,89,0)/VLOOKUP($A104,'5on5'!$A$3:$CZ$712,94,0)</f>
        <v>1.5704816988221388</v>
      </c>
      <c r="N104" s="28">
        <f t="shared" si="2"/>
        <v>-0.65858909950605826</v>
      </c>
      <c r="O104" s="28">
        <f>VLOOKUP($A104,'5on5'!$A$3:$CZ$712,37,0)</f>
        <v>45.44</v>
      </c>
      <c r="P104" s="28">
        <f>VLOOKUP($A104,'5on5'!$A$3:$CZ$712,38,0)</f>
        <v>62.62</v>
      </c>
      <c r="Q104" s="4">
        <f t="shared" si="3"/>
        <v>-17.18</v>
      </c>
      <c r="R104" s="28">
        <f>O104-VLOOKUP($A104,'5on5'!$A$3:$CZ$712,101,0)</f>
        <v>-3.490000000000002</v>
      </c>
      <c r="S104" s="28">
        <f>P104-VLOOKUP($A104,'5on5'!$A$3:$CZ$712,102,0)</f>
        <v>1.3399999999999963</v>
      </c>
      <c r="T104" s="3">
        <f>60*VLOOKUP($A104,'5on5'!$A$3:$CZ$712,64,0)/VLOOKUP($A104,'5on5'!$A$3:$CZ$712,94,0)</f>
        <v>3.7995524971503358</v>
      </c>
      <c r="U104" s="1">
        <f>IF( VLOOKUP($A104,'5on5'!$A$3:$CZ$712,64,0)&lt;40,"",  VLOOKUP($A104,'5on5'!$A$3:$CZ$712,19,0))</f>
        <v>2.67</v>
      </c>
      <c r="V104">
        <f>VLOOKUP($A104,'5on5'!$A$3:$CZ$712,14,0)</f>
        <v>0.2</v>
      </c>
      <c r="W104" s="1">
        <f>IF(ISERROR(VLOOKUP($A104,pp!$A$3:$CZ$712,64,0)),"",60*VLOOKUP($A104,pp!$A$3:$CZ$712,64,0)/VLOOKUP($A104,pp!$A$3:$CZ$712,94,0))</f>
        <v>6.2775577311112771</v>
      </c>
      <c r="X104" s="1" t="str">
        <f>IF(W104="","",IF(VLOOKUP($A104,pp!$A$3:$CZ$712,64,0)&lt;20,"",  VLOOKUP($A104,pp!$A$3:$CZ$712,19,0)))</f>
        <v/>
      </c>
      <c r="Y104" s="1">
        <f>IF(ISERROR( VLOOKUP($A104,pp!$A$3:$CZ$712,14,0)  ),"",VLOOKUP($A104,pp!$A$3:$CZ$712,14,0))</f>
        <v>1.79</v>
      </c>
      <c r="Z104">
        <f>VLOOKUP($A104,'5on5'!$A$3:$CZ$712,41,0)/VLOOKUP($A104,'5on5'!$A$3:$CZ$712,94,0)</f>
        <v>4.1372904968970323E-2</v>
      </c>
      <c r="AA104">
        <f>IF(ISERROR(VLOOKUP($A104,pk!$A$3:$CZ$712,41,0)),"",IF( VLOOKUP($A104,pk!$A$3:$CZ$712,94,0)&lt;75,"",VLOOKUP($A104,pk!$A$3:$CZ$712,41,0)/VLOOKUP($A104,pk!$A$3:$CZ$712,94,0)))</f>
        <v>0</v>
      </c>
      <c r="AB104">
        <f>(VLOOKUP($A104,allsit!$A$3:$CZ$712,84,0)+VLOOKUP($A104,allsit!$A$3:$CZ$712,85,0))    /VLOOKUP($A104,allsit!$A$3:$CZ$712,94,0)</f>
        <v>0.17841155328342134</v>
      </c>
      <c r="AC104">
        <f>VLOOKUP($A104,'5on5'!$A$3:$CZ$712,93,0)</f>
        <v>-0.51</v>
      </c>
    </row>
    <row r="105" spans="1:29">
      <c r="A105" t="s">
        <v>1186</v>
      </c>
      <c r="B105" t="s">
        <v>1187</v>
      </c>
      <c r="C105" t="s">
        <v>62</v>
      </c>
      <c r="D105" t="s">
        <v>858</v>
      </c>
      <c r="E105" s="25">
        <f>VLOOKUP($A105,allsit!$A$3:$CZ$712,10,0)</f>
        <v>0</v>
      </c>
      <c r="F105" s="25">
        <f>VLOOKUP($A105,allsit!$A$3:$CZ$712,11,0)</f>
        <v>6</v>
      </c>
      <c r="G105" s="4">
        <f>60*VLOOKUP($A105,allsit!$A$3:$CZ$712,71,0)/VLOOKUP($A105,allsit!$A$3:$CZ$712,94,0)</f>
        <v>-0.72744907856450047</v>
      </c>
      <c r="H105" s="26">
        <f>VLOOKUP($A105,'5on5'!$A$3:$CZ$712,94,0)/VLOOKUP($A105,'5on5'!$A$3:$CZ$712,5,0)</f>
        <v>13.982352941176471</v>
      </c>
      <c r="I105" s="26">
        <f>IF( ISERROR(VLOOKUP($A105,pp!$A$3:$CZ$712,94,0)),0,  VLOOKUP($A105,pp!$A$3:$CZ$712,94,0)/VLOOKUP($A105,pp!$A$3:$CZ$712,5,0))</f>
        <v>5.4117647058823534E-2</v>
      </c>
      <c r="J105" s="26">
        <f>IF( ISERROR(VLOOKUP($A105,pk!$A$3:$CZ$712,94,0)),0,  VLOOKUP($A105,pk!$A$3:$CZ$712,94,0)/VLOOKUP($A105,pk!$A$3:$CZ$712,5,0))</f>
        <v>2.3370588235294116</v>
      </c>
      <c r="K105" s="26">
        <f>VLOOKUP($A105,allsit!$A$3:$CZ$712,98,0)</f>
        <v>17.27</v>
      </c>
      <c r="L105" s="28">
        <f>60*VLOOKUP($A105,'5on5'!$A$3:$CZ$712,90,0)/VLOOKUP($A105,'5on5'!$A$3:$CZ$712,94,0)</f>
        <v>0.88346655448043754</v>
      </c>
      <c r="M105" s="28">
        <f>60*VLOOKUP($A105,'5on5'!$A$3:$CZ$712,89,0)/VLOOKUP($A105,'5on5'!$A$3:$CZ$712,94,0)</f>
        <v>2.5241901556583932</v>
      </c>
      <c r="N105" s="28">
        <f t="shared" si="2"/>
        <v>-1.6407236011779558</v>
      </c>
      <c r="O105" s="28">
        <f>VLOOKUP($A105,'5on5'!$A$3:$CZ$712,37,0)</f>
        <v>48.97</v>
      </c>
      <c r="P105" s="28">
        <f>VLOOKUP($A105,'5on5'!$A$3:$CZ$712,38,0)</f>
        <v>62.73</v>
      </c>
      <c r="Q105" s="4">
        <f t="shared" si="3"/>
        <v>-13.759999999999998</v>
      </c>
      <c r="R105" s="28">
        <f>O105-VLOOKUP($A105,'5on5'!$A$3:$CZ$712,101,0)</f>
        <v>-2.480000000000004</v>
      </c>
      <c r="S105" s="28">
        <f>P105-VLOOKUP($A105,'5on5'!$A$3:$CZ$712,102,0)</f>
        <v>1.1899999999999977</v>
      </c>
      <c r="T105" s="3">
        <f>60*VLOOKUP($A105,'5on5'!$A$3:$CZ$712,64,0)/VLOOKUP($A105,'5on5'!$A$3:$CZ$712,94,0)</f>
        <v>3.9124947412705091</v>
      </c>
      <c r="U105" s="1" t="str">
        <f>IF( VLOOKUP($A105,'5on5'!$A$3:$CZ$712,64,0)&lt;40,"",  VLOOKUP($A105,'5on5'!$A$3:$CZ$712,19,0))</f>
        <v/>
      </c>
      <c r="V105">
        <f>VLOOKUP($A105,'5on5'!$A$3:$CZ$712,14,0)</f>
        <v>0.76</v>
      </c>
      <c r="W105" s="1">
        <f>IF(ISERROR(VLOOKUP($A105,pp!$A$3:$CZ$712,64,0)),"",60*VLOOKUP($A105,pp!$A$3:$CZ$712,64,0)/VLOOKUP($A105,pp!$A$3:$CZ$712,94,0))</f>
        <v>0</v>
      </c>
      <c r="X105" s="1" t="str">
        <f>IF(W105="","",IF(VLOOKUP($A105,pp!$A$3:$CZ$712,64,0)&lt;20,"",  VLOOKUP($A105,pp!$A$3:$CZ$712,19,0)))</f>
        <v/>
      </c>
      <c r="Y105" s="1">
        <f>IF(ISERROR( VLOOKUP($A105,pp!$A$3:$CZ$712,14,0)  ),"",VLOOKUP($A105,pp!$A$3:$CZ$712,14,0))</f>
        <v>0</v>
      </c>
      <c r="Z105">
        <f>VLOOKUP($A105,'5on5'!$A$3:$CZ$712,41,0)/VLOOKUP($A105,'5on5'!$A$3:$CZ$712,94,0)</f>
        <v>1.472444257467396E-2</v>
      </c>
      <c r="AA105">
        <f>IF(ISERROR(VLOOKUP($A105,pk!$A$3:$CZ$712,41,0)),"",IF( VLOOKUP($A105,pk!$A$3:$CZ$712,94,0)&lt;75,"",VLOOKUP($A105,pk!$A$3:$CZ$712,41,0)/VLOOKUP($A105,pk!$A$3:$CZ$712,94,0)))</f>
        <v>0</v>
      </c>
      <c r="AB105">
        <f>(VLOOKUP($A105,allsit!$A$3:$CZ$712,84,0)+VLOOKUP($A105,allsit!$A$3:$CZ$712,85,0))    /VLOOKUP($A105,allsit!$A$3:$CZ$712,94,0)</f>
        <v>0.31695995566024665</v>
      </c>
      <c r="AC105">
        <f>VLOOKUP($A105,'5on5'!$A$3:$CZ$712,93,0)</f>
        <v>-0.38</v>
      </c>
    </row>
    <row r="106" spans="1:29">
      <c r="A106" t="s">
        <v>455</v>
      </c>
      <c r="B106" t="s">
        <v>456</v>
      </c>
      <c r="C106" t="s">
        <v>62</v>
      </c>
      <c r="D106" t="s">
        <v>393</v>
      </c>
      <c r="E106" s="25">
        <f>VLOOKUP($A106,allsit!$A$3:$CZ$712,10,0)</f>
        <v>2</v>
      </c>
      <c r="F106" s="25">
        <f>VLOOKUP($A106,allsit!$A$3:$CZ$712,11,0)</f>
        <v>9</v>
      </c>
      <c r="G106" s="4">
        <f>60*VLOOKUP($A106,allsit!$A$3:$CZ$712,71,0)/VLOOKUP($A106,allsit!$A$3:$CZ$712,94,0)</f>
        <v>1.2341728756228001</v>
      </c>
      <c r="H106" s="26">
        <f>VLOOKUP($A106,'5on5'!$A$3:$CZ$712,94,0)/VLOOKUP($A106,'5on5'!$A$3:$CZ$712,5,0)</f>
        <v>14.61</v>
      </c>
      <c r="I106" s="26">
        <f>IF( ISERROR(VLOOKUP($A106,pp!$A$3:$CZ$712,94,0)),0,  VLOOKUP($A106,pp!$A$3:$CZ$712,94,0)/VLOOKUP($A106,pp!$A$3:$CZ$712,5,0))</f>
        <v>0.52207547169811319</v>
      </c>
      <c r="J106" s="26">
        <f>IF( ISERROR(VLOOKUP($A106,pk!$A$3:$CZ$712,94,0)),0,  VLOOKUP($A106,pk!$A$3:$CZ$712,94,0)/VLOOKUP($A106,pk!$A$3:$CZ$712,5,0))</f>
        <v>0.26407407407407407</v>
      </c>
      <c r="K106" s="26">
        <f>VLOOKUP($A106,allsit!$A$3:$CZ$712,98,0)</f>
        <v>16.89</v>
      </c>
      <c r="L106" s="28">
        <f>60*VLOOKUP($A106,'5on5'!$A$3:$CZ$712,90,0)/VLOOKUP($A106,'5on5'!$A$3:$CZ$712,94,0)</f>
        <v>1.1200298674631324</v>
      </c>
      <c r="M106" s="28">
        <f>60*VLOOKUP($A106,'5on5'!$A$3:$CZ$712,89,0)/VLOOKUP($A106,'5on5'!$A$3:$CZ$712,94,0)</f>
        <v>2.0160537614336382</v>
      </c>
      <c r="N106" s="28">
        <f t="shared" si="2"/>
        <v>-0.89602389397050586</v>
      </c>
      <c r="O106" s="28">
        <f>VLOOKUP($A106,'5on5'!$A$3:$CZ$712,37,0)</f>
        <v>57.42</v>
      </c>
      <c r="P106" s="28">
        <f>VLOOKUP($A106,'5on5'!$A$3:$CZ$712,38,0)</f>
        <v>51.07</v>
      </c>
      <c r="Q106" s="4">
        <f t="shared" si="3"/>
        <v>6.3500000000000014</v>
      </c>
      <c r="R106" s="28">
        <f>O106-VLOOKUP($A106,'5on5'!$A$3:$CZ$712,101,0)</f>
        <v>3.0500000000000043</v>
      </c>
      <c r="S106" s="28">
        <f>P106-VLOOKUP($A106,'5on5'!$A$3:$CZ$712,102,0)</f>
        <v>-3.7999999999999972</v>
      </c>
      <c r="T106" s="3">
        <f>60*VLOOKUP($A106,'5on5'!$A$3:$CZ$712,64,0)/VLOOKUP($A106,'5on5'!$A$3:$CZ$712,94,0)</f>
        <v>4.9281314168377826</v>
      </c>
      <c r="U106" s="1">
        <f>IF( VLOOKUP($A106,'5on5'!$A$3:$CZ$712,64,0)&lt;40,"",  VLOOKUP($A106,'5on5'!$A$3:$CZ$712,19,0))</f>
        <v>3.03</v>
      </c>
      <c r="V106">
        <f>VLOOKUP($A106,'5on5'!$A$3:$CZ$712,14,0)</f>
        <v>0.45</v>
      </c>
      <c r="W106" s="1">
        <f>IF(ISERROR(VLOOKUP($A106,pp!$A$3:$CZ$712,64,0)),"",60*VLOOKUP($A106,pp!$A$3:$CZ$712,64,0)/VLOOKUP($A106,pp!$A$3:$CZ$712,94,0))</f>
        <v>8.6736537766534152</v>
      </c>
      <c r="X106" s="1" t="str">
        <f>IF(W106="","",IF(VLOOKUP($A106,pp!$A$3:$CZ$712,64,0)&lt;20,"",  VLOOKUP($A106,pp!$A$3:$CZ$712,19,0)))</f>
        <v/>
      </c>
      <c r="Y106" s="1">
        <f>IF(ISERROR( VLOOKUP($A106,pp!$A$3:$CZ$712,14,0)  ),"",VLOOKUP($A106,pp!$A$3:$CZ$712,14,0))</f>
        <v>4.34</v>
      </c>
      <c r="Z106">
        <f>VLOOKUP($A106,'5on5'!$A$3:$CZ$712,41,0)/VLOOKUP($A106,'5on5'!$A$3:$CZ$712,94,0)</f>
        <v>4.6045672329039888E-2</v>
      </c>
      <c r="AA106" t="str">
        <f>IF(ISERROR(VLOOKUP($A106,pk!$A$3:$CZ$712,41,0)),"",IF( VLOOKUP($A106,pk!$A$3:$CZ$712,94,0)&lt;75,"",VLOOKUP($A106,pk!$A$3:$CZ$712,41,0)/VLOOKUP($A106,pk!$A$3:$CZ$712,94,0)))</f>
        <v/>
      </c>
      <c r="AB106">
        <f>(VLOOKUP($A106,allsit!$A$3:$CZ$712,84,0)+VLOOKUP($A106,allsit!$A$3:$CZ$712,85,0))    /VLOOKUP($A106,allsit!$A$3:$CZ$712,94,0)</f>
        <v>0.18055492069296519</v>
      </c>
      <c r="AC106">
        <f>VLOOKUP($A106,'5on5'!$A$3:$CZ$712,93,0)</f>
        <v>-0.45</v>
      </c>
    </row>
    <row r="107" spans="1:29">
      <c r="A107" t="s">
        <v>605</v>
      </c>
      <c r="B107" t="s">
        <v>606</v>
      </c>
      <c r="C107" t="s">
        <v>62</v>
      </c>
      <c r="D107" t="s">
        <v>71</v>
      </c>
      <c r="E107" s="25">
        <f>VLOOKUP($A107,allsit!$A$3:$CZ$712,10,0)</f>
        <v>8</v>
      </c>
      <c r="F107" s="25">
        <f>VLOOKUP($A107,allsit!$A$3:$CZ$712,11,0)</f>
        <v>11</v>
      </c>
      <c r="G107" s="4">
        <f>60*VLOOKUP($A107,allsit!$A$3:$CZ$712,71,0)/VLOOKUP($A107,allsit!$A$3:$CZ$712,94,0)</f>
        <v>0.39870200347756751</v>
      </c>
      <c r="H107" s="26">
        <f>VLOOKUP($A107,'5on5'!$A$3:$CZ$712,94,0)/VLOOKUP($A107,'5on5'!$A$3:$CZ$712,5,0)</f>
        <v>15.198301886792454</v>
      </c>
      <c r="I107" s="26">
        <f>IF( ISERROR(VLOOKUP($A107,pp!$A$3:$CZ$712,94,0)),0,  VLOOKUP($A107,pp!$A$3:$CZ$712,94,0)/VLOOKUP($A107,pp!$A$3:$CZ$712,5,0))</f>
        <v>1.2724528301886793</v>
      </c>
      <c r="J107" s="26">
        <f>IF( ISERROR(VLOOKUP($A107,pk!$A$3:$CZ$712,94,0)),0,  VLOOKUP($A107,pk!$A$3:$CZ$712,94,0)/VLOOKUP($A107,pk!$A$3:$CZ$712,5,0))</f>
        <v>0.15450980392156863</v>
      </c>
      <c r="K107" s="26">
        <f>VLOOKUP($A107,allsit!$A$3:$CZ$712,98,0)</f>
        <v>17.03</v>
      </c>
      <c r="L107" s="28">
        <f>60*VLOOKUP($A107,'5on5'!$A$3:$CZ$712,90,0)/VLOOKUP($A107,'5on5'!$A$3:$CZ$712,94,0)</f>
        <v>0.81935668086057278</v>
      </c>
      <c r="M107" s="28">
        <f>60*VLOOKUP($A107,'5on5'!$A$3:$CZ$712,89,0)/VLOOKUP($A107,'5on5'!$A$3:$CZ$712,94,0)</f>
        <v>1.6387133617211456</v>
      </c>
      <c r="N107" s="28">
        <f t="shared" si="2"/>
        <v>-0.81935668086057278</v>
      </c>
      <c r="O107" s="28">
        <f>VLOOKUP($A107,'5on5'!$A$3:$CZ$712,37,0)</f>
        <v>58.03</v>
      </c>
      <c r="P107" s="28">
        <f>VLOOKUP($A107,'5on5'!$A$3:$CZ$712,38,0)</f>
        <v>54.67</v>
      </c>
      <c r="Q107" s="4">
        <f t="shared" si="3"/>
        <v>3.3599999999999994</v>
      </c>
      <c r="R107" s="28">
        <f>O107-VLOOKUP($A107,'5on5'!$A$3:$CZ$712,101,0)</f>
        <v>0.18999999999999773</v>
      </c>
      <c r="S107" s="28">
        <f>P107-VLOOKUP($A107,'5on5'!$A$3:$CZ$712,102,0)</f>
        <v>-1.0799999999999983</v>
      </c>
      <c r="T107" s="3">
        <f>60*VLOOKUP($A107,'5on5'!$A$3:$CZ$712,64,0)/VLOOKUP($A107,'5on5'!$A$3:$CZ$712,94,0)</f>
        <v>5.5120358530620353</v>
      </c>
      <c r="U107" s="1">
        <f>IF( VLOOKUP($A107,'5on5'!$A$3:$CZ$712,64,0)&lt;40,"",  VLOOKUP($A107,'5on5'!$A$3:$CZ$712,19,0))</f>
        <v>9.4600000000000009</v>
      </c>
      <c r="V107">
        <f>VLOOKUP($A107,'5on5'!$A$3:$CZ$712,14,0)</f>
        <v>0.6</v>
      </c>
      <c r="W107" s="1">
        <f>IF(ISERROR(VLOOKUP($A107,pp!$A$3:$CZ$712,64,0)),"",60*VLOOKUP($A107,pp!$A$3:$CZ$712,64,0)/VLOOKUP($A107,pp!$A$3:$CZ$712,94,0))</f>
        <v>14.234875444839858</v>
      </c>
      <c r="X107" s="1" t="str">
        <f>IF(W107="","",IF(VLOOKUP($A107,pp!$A$3:$CZ$712,64,0)&lt;20,"",  VLOOKUP($A107,pp!$A$3:$CZ$712,19,0)))</f>
        <v/>
      </c>
      <c r="Y107" s="1">
        <f>IF(ISERROR( VLOOKUP($A107,pp!$A$3:$CZ$712,14,0)  ),"",VLOOKUP($A107,pp!$A$3:$CZ$712,14,0))</f>
        <v>1.78</v>
      </c>
      <c r="Z107">
        <f>VLOOKUP($A107,'5on5'!$A$3:$CZ$712,41,0)/VLOOKUP($A107,'5on5'!$A$3:$CZ$712,94,0)</f>
        <v>6.3313925339226085E-2</v>
      </c>
      <c r="AA107" t="str">
        <f>IF(ISERROR(VLOOKUP($A107,pk!$A$3:$CZ$712,41,0)),"",IF( VLOOKUP($A107,pk!$A$3:$CZ$712,94,0)&lt;75,"",VLOOKUP($A107,pk!$A$3:$CZ$712,41,0)/VLOOKUP($A107,pk!$A$3:$CZ$712,94,0)))</f>
        <v/>
      </c>
      <c r="AB107">
        <f>(VLOOKUP($A107,allsit!$A$3:$CZ$712,84,0)+VLOOKUP($A107,allsit!$A$3:$CZ$712,85,0))    /VLOOKUP($A107,allsit!$A$3:$CZ$712,94,0)</f>
        <v>0.16834084591275073</v>
      </c>
      <c r="AC107">
        <f>VLOOKUP($A107,'5on5'!$A$3:$CZ$712,93,0)</f>
        <v>-0.22</v>
      </c>
    </row>
    <row r="108" spans="1:29">
      <c r="A108" t="s">
        <v>381</v>
      </c>
      <c r="B108" t="s">
        <v>382</v>
      </c>
      <c r="C108" t="s">
        <v>62</v>
      </c>
      <c r="D108" t="s">
        <v>182</v>
      </c>
      <c r="E108" s="25">
        <f>VLOOKUP($A108,allsit!$A$3:$CZ$712,10,0)</f>
        <v>2</v>
      </c>
      <c r="F108" s="25">
        <f>VLOOKUP($A108,allsit!$A$3:$CZ$712,11,0)</f>
        <v>13</v>
      </c>
      <c r="G108" s="4">
        <f>60*VLOOKUP($A108,allsit!$A$3:$CZ$712,71,0)/VLOOKUP($A108,allsit!$A$3:$CZ$712,94,0)</f>
        <v>-0.58267657714861987</v>
      </c>
      <c r="H108" s="26">
        <f>VLOOKUP($A108,'5on5'!$A$3:$CZ$712,94,0)/VLOOKUP($A108,'5on5'!$A$3:$CZ$712,5,0)</f>
        <v>14.085874999999998</v>
      </c>
      <c r="I108" s="26">
        <f>IF( ISERROR(VLOOKUP($A108,pp!$A$3:$CZ$712,94,0)),0,  VLOOKUP($A108,pp!$A$3:$CZ$712,94,0)/VLOOKUP($A108,pp!$A$3:$CZ$712,5,0))</f>
        <v>0</v>
      </c>
      <c r="J108" s="26">
        <f>IF( ISERROR(VLOOKUP($A108,pk!$A$3:$CZ$712,94,0)),0,  VLOOKUP($A108,pk!$A$3:$CZ$712,94,0)/VLOOKUP($A108,pk!$A$3:$CZ$712,5,0))</f>
        <v>2.2742105263157897</v>
      </c>
      <c r="K108" s="26">
        <f>VLOOKUP($A108,allsit!$A$3:$CZ$712,98,0)</f>
        <v>16.96</v>
      </c>
      <c r="L108" s="28">
        <f>60*VLOOKUP($A108,'5on5'!$A$3:$CZ$712,90,0)/VLOOKUP($A108,'5on5'!$A$3:$CZ$712,94,0)</f>
        <v>0.74542760034431665</v>
      </c>
      <c r="M108" s="28">
        <f>60*VLOOKUP($A108,'5on5'!$A$3:$CZ$712,89,0)/VLOOKUP($A108,'5on5'!$A$3:$CZ$712,94,0)</f>
        <v>1.384365543496588</v>
      </c>
      <c r="N108" s="28">
        <f t="shared" si="2"/>
        <v>-0.63893794315227137</v>
      </c>
      <c r="O108" s="28">
        <f>VLOOKUP($A108,'5on5'!$A$3:$CZ$712,37,0)</f>
        <v>54.84</v>
      </c>
      <c r="P108" s="28">
        <f>VLOOKUP($A108,'5on5'!$A$3:$CZ$712,38,0)</f>
        <v>49.04</v>
      </c>
      <c r="Q108" s="4">
        <f t="shared" si="3"/>
        <v>5.8000000000000043</v>
      </c>
      <c r="R108" s="28">
        <f>O108-VLOOKUP($A108,'5on5'!$A$3:$CZ$712,101,0)</f>
        <v>0.95000000000000284</v>
      </c>
      <c r="S108" s="28">
        <f>P108-VLOOKUP($A108,'5on5'!$A$3:$CZ$712,102,0)</f>
        <v>-2.0700000000000003</v>
      </c>
      <c r="T108" s="3">
        <f>60*VLOOKUP($A108,'5on5'!$A$3:$CZ$712,64,0)/VLOOKUP($A108,'5on5'!$A$3:$CZ$712,94,0)</f>
        <v>4.1530966304897641</v>
      </c>
      <c r="U108" s="1">
        <f>IF( VLOOKUP($A108,'5on5'!$A$3:$CZ$712,64,0)&lt;40,"",  VLOOKUP($A108,'5on5'!$A$3:$CZ$712,19,0))</f>
        <v>2.56</v>
      </c>
      <c r="V108">
        <f>VLOOKUP($A108,'5on5'!$A$3:$CZ$712,14,0)</f>
        <v>0.59</v>
      </c>
      <c r="W108" s="1" t="str">
        <f>IF(ISERROR(VLOOKUP($A108,pp!$A$3:$CZ$712,64,0)),"",60*VLOOKUP($A108,pp!$A$3:$CZ$712,64,0)/VLOOKUP($A108,pp!$A$3:$CZ$712,94,0))</f>
        <v/>
      </c>
      <c r="X108" s="1" t="str">
        <f>IF(W108="","",IF(VLOOKUP($A108,pp!$A$3:$CZ$712,64,0)&lt;20,"",  VLOOKUP($A108,pp!$A$3:$CZ$712,19,0)))</f>
        <v/>
      </c>
      <c r="Y108" s="1" t="str">
        <f>IF(ISERROR( VLOOKUP($A108,pp!$A$3:$CZ$712,14,0)  ),"",VLOOKUP($A108,pp!$A$3:$CZ$712,14,0))</f>
        <v/>
      </c>
      <c r="Z108">
        <f>VLOOKUP($A108,'5on5'!$A$3:$CZ$712,41,0)/VLOOKUP($A108,'5on5'!$A$3:$CZ$712,94,0)</f>
        <v>3.9933621447016961E-2</v>
      </c>
      <c r="AA108">
        <f>IF(ISERROR(VLOOKUP($A108,pk!$A$3:$CZ$712,41,0)),"",IF( VLOOKUP($A108,pk!$A$3:$CZ$712,94,0)&lt;75,"",VLOOKUP($A108,pk!$A$3:$CZ$712,41,0)/VLOOKUP($A108,pk!$A$3:$CZ$712,94,0)))</f>
        <v>0</v>
      </c>
      <c r="AB108">
        <f>(VLOOKUP($A108,allsit!$A$3:$CZ$712,84,0)+VLOOKUP($A108,allsit!$A$3:$CZ$712,85,0))    /VLOOKUP($A108,allsit!$A$3:$CZ$712,94,0)</f>
        <v>0.16957382437530347</v>
      </c>
      <c r="AC108">
        <f>VLOOKUP($A108,'5on5'!$A$3:$CZ$712,93,0)</f>
        <v>0.05</v>
      </c>
    </row>
    <row r="109" spans="1:29">
      <c r="A109" t="s">
        <v>1204</v>
      </c>
      <c r="B109" t="s">
        <v>1205</v>
      </c>
      <c r="C109" t="s">
        <v>62</v>
      </c>
      <c r="D109" t="s">
        <v>976</v>
      </c>
      <c r="E109" s="25">
        <f>VLOOKUP($A109,allsit!$A$3:$CZ$712,10,0)</f>
        <v>12</v>
      </c>
      <c r="F109" s="25">
        <f>VLOOKUP($A109,allsit!$A$3:$CZ$712,11,0)</f>
        <v>11</v>
      </c>
      <c r="G109" s="4">
        <f>60*VLOOKUP($A109,allsit!$A$3:$CZ$712,71,0)/VLOOKUP($A109,allsit!$A$3:$CZ$712,94,0)</f>
        <v>-0.15610365282547611</v>
      </c>
      <c r="H109" s="26">
        <f>VLOOKUP($A109,'5on5'!$A$3:$CZ$712,94,0)/VLOOKUP($A109,'5on5'!$A$3:$CZ$712,5,0)</f>
        <v>18.007021276595747</v>
      </c>
      <c r="I109" s="26">
        <f>IF( ISERROR(VLOOKUP($A109,pp!$A$3:$CZ$712,94,0)),0,  VLOOKUP($A109,pp!$A$3:$CZ$712,94,0)/VLOOKUP($A109,pp!$A$3:$CZ$712,5,0))</f>
        <v>2.6015217391304346</v>
      </c>
      <c r="J109" s="26">
        <f>IF( ISERROR(VLOOKUP($A109,pk!$A$3:$CZ$712,94,0)),0,  VLOOKUP($A109,pk!$A$3:$CZ$712,94,0)/VLOOKUP($A109,pk!$A$3:$CZ$712,5,0))</f>
        <v>2.4106521739130433</v>
      </c>
      <c r="K109" s="26">
        <f>VLOOKUP($A109,allsit!$A$3:$CZ$712,98,0)</f>
        <v>17.77</v>
      </c>
      <c r="L109" s="28">
        <f>60*VLOOKUP($A109,'5on5'!$A$3:$CZ$712,90,0)/VLOOKUP($A109,'5on5'!$A$3:$CZ$712,94,0)</f>
        <v>1.4178866399631349</v>
      </c>
      <c r="M109" s="28">
        <f>60*VLOOKUP($A109,'5on5'!$A$3:$CZ$712,89,0)/VLOOKUP($A109,'5on5'!$A$3:$CZ$712,94,0)</f>
        <v>2.0559356279465457</v>
      </c>
      <c r="N109" s="28">
        <f t="shared" si="2"/>
        <v>-0.63804898798341081</v>
      </c>
      <c r="O109" s="28">
        <f>VLOOKUP($A109,'5on5'!$A$3:$CZ$712,37,0)</f>
        <v>52.67</v>
      </c>
      <c r="P109" s="28">
        <f>VLOOKUP($A109,'5on5'!$A$3:$CZ$712,38,0)</f>
        <v>60.9</v>
      </c>
      <c r="Q109" s="4">
        <f t="shared" si="3"/>
        <v>-8.2299999999999969</v>
      </c>
      <c r="R109" s="28">
        <f>O109-VLOOKUP($A109,'5on5'!$A$3:$CZ$712,101,0)</f>
        <v>1.8400000000000034</v>
      </c>
      <c r="S109" s="28">
        <f>P109-VLOOKUP($A109,'5on5'!$A$3:$CZ$712,102,0)</f>
        <v>0.57999999999999829</v>
      </c>
      <c r="T109" s="3">
        <f>60*VLOOKUP($A109,'5on5'!$A$3:$CZ$712,64,0)/VLOOKUP($A109,'5on5'!$A$3:$CZ$712,94,0)</f>
        <v>5.4588635638580696</v>
      </c>
      <c r="U109" s="1">
        <f>IF( VLOOKUP($A109,'5on5'!$A$3:$CZ$712,64,0)&lt;40,"",  VLOOKUP($A109,'5on5'!$A$3:$CZ$712,19,0))</f>
        <v>10.39</v>
      </c>
      <c r="V109">
        <f>VLOOKUP($A109,'5on5'!$A$3:$CZ$712,14,0)</f>
        <v>0.35</v>
      </c>
      <c r="W109" s="1">
        <f>IF(ISERROR(VLOOKUP($A109,pp!$A$3:$CZ$712,64,0)),"",60*VLOOKUP($A109,pp!$A$3:$CZ$712,64,0)/VLOOKUP($A109,pp!$A$3:$CZ$712,94,0))</f>
        <v>13.035848583604913</v>
      </c>
      <c r="X109" s="1">
        <f>IF(W109="","",IF(VLOOKUP($A109,pp!$A$3:$CZ$712,64,0)&lt;20,"",  VLOOKUP($A109,pp!$A$3:$CZ$712,19,0)))</f>
        <v>11.54</v>
      </c>
      <c r="Y109" s="1">
        <f>IF(ISERROR( VLOOKUP($A109,pp!$A$3:$CZ$712,14,0)  ),"",VLOOKUP($A109,pp!$A$3:$CZ$712,14,0))</f>
        <v>1.5</v>
      </c>
      <c r="Z109">
        <f>VLOOKUP($A109,'5on5'!$A$3:$CZ$712,41,0)/VLOOKUP($A109,'5on5'!$A$3:$CZ$712,94,0)</f>
        <v>5.553389339855612E-2</v>
      </c>
      <c r="AA109">
        <f>IF(ISERROR(VLOOKUP($A109,pk!$A$3:$CZ$712,41,0)),"",IF( VLOOKUP($A109,pk!$A$3:$CZ$712,94,0)&lt;75,"",VLOOKUP($A109,pk!$A$3:$CZ$712,41,0)/VLOOKUP($A109,pk!$A$3:$CZ$712,94,0)))</f>
        <v>0</v>
      </c>
      <c r="AB109">
        <f>(VLOOKUP($A109,allsit!$A$3:$CZ$712,84,0)+VLOOKUP($A109,allsit!$A$3:$CZ$712,85,0))    /VLOOKUP($A109,allsit!$A$3:$CZ$712,94,0)</f>
        <v>0.12141395219759255</v>
      </c>
      <c r="AC109">
        <f>VLOOKUP($A109,'5on5'!$A$3:$CZ$712,93,0)</f>
        <v>-0.14000000000000001</v>
      </c>
    </row>
    <row r="110" spans="1:29">
      <c r="A110" t="s">
        <v>1214</v>
      </c>
      <c r="B110" t="s">
        <v>1215</v>
      </c>
      <c r="C110" t="s">
        <v>62</v>
      </c>
      <c r="D110" t="s">
        <v>544</v>
      </c>
      <c r="E110" s="25">
        <f>VLOOKUP($A110,allsit!$A$3:$CZ$712,10,0)</f>
        <v>8</v>
      </c>
      <c r="F110" s="25">
        <f>VLOOKUP($A110,allsit!$A$3:$CZ$712,11,0)</f>
        <v>32</v>
      </c>
      <c r="G110" s="4">
        <f>60*VLOOKUP($A110,allsit!$A$3:$CZ$712,71,0)/VLOOKUP($A110,allsit!$A$3:$CZ$712,94,0)</f>
        <v>-0.28109627547434995</v>
      </c>
      <c r="H110" s="26">
        <f>VLOOKUP($A110,'5on5'!$A$3:$CZ$712,94,0)/VLOOKUP($A110,'5on5'!$A$3:$CZ$712,5,0)</f>
        <v>17.23126582278481</v>
      </c>
      <c r="I110" s="26">
        <f>IF( ISERROR(VLOOKUP($A110,pp!$A$3:$CZ$712,94,0)),0,  VLOOKUP($A110,pp!$A$3:$CZ$712,94,0)/VLOOKUP($A110,pp!$A$3:$CZ$712,5,0))</f>
        <v>2.6275641025641026</v>
      </c>
      <c r="J110" s="26">
        <f>IF( ISERROR(VLOOKUP($A110,pk!$A$3:$CZ$712,94,0)),0,  VLOOKUP($A110,pk!$A$3:$CZ$712,94,0)/VLOOKUP($A110,pk!$A$3:$CZ$712,5,0))</f>
        <v>3.1764556962025314</v>
      </c>
      <c r="K110" s="26">
        <f>VLOOKUP($A110,allsit!$A$3:$CZ$712,98,0)</f>
        <v>17.510000000000002</v>
      </c>
      <c r="L110" s="28">
        <f>60*VLOOKUP($A110,'5on5'!$A$3:$CZ$712,90,0)/VLOOKUP($A110,'5on5'!$A$3:$CZ$712,94,0)</f>
        <v>0.57299433617136941</v>
      </c>
      <c r="M110" s="28">
        <f>60*VLOOKUP($A110,'5on5'!$A$3:$CZ$712,89,0)/VLOOKUP($A110,'5on5'!$A$3:$CZ$712,94,0)</f>
        <v>1.0137592101493458</v>
      </c>
      <c r="N110" s="28">
        <f t="shared" si="2"/>
        <v>-0.44076487397797637</v>
      </c>
      <c r="O110" s="28">
        <f>VLOOKUP($A110,'5on5'!$A$3:$CZ$712,37,0)</f>
        <v>50.16</v>
      </c>
      <c r="P110" s="28">
        <f>VLOOKUP($A110,'5on5'!$A$3:$CZ$712,38,0)</f>
        <v>55.58</v>
      </c>
      <c r="Q110" s="4">
        <f t="shared" si="3"/>
        <v>-5.4200000000000017</v>
      </c>
      <c r="R110" s="28">
        <f>O110-VLOOKUP($A110,'5on5'!$A$3:$CZ$712,101,0)</f>
        <v>-1.3000000000000043</v>
      </c>
      <c r="S110" s="28">
        <f>P110-VLOOKUP($A110,'5on5'!$A$3:$CZ$712,102,0)</f>
        <v>0.37999999999999545</v>
      </c>
      <c r="T110" s="3">
        <f>60*VLOOKUP($A110,'5on5'!$A$3:$CZ$712,64,0)/VLOOKUP($A110,'5on5'!$A$3:$CZ$712,94,0)</f>
        <v>4.1431898153929785</v>
      </c>
      <c r="U110" s="1">
        <f>IF( VLOOKUP($A110,'5on5'!$A$3:$CZ$712,64,0)&lt;40,"",  VLOOKUP($A110,'5on5'!$A$3:$CZ$712,19,0))</f>
        <v>3.19</v>
      </c>
      <c r="V110">
        <f>VLOOKUP($A110,'5on5'!$A$3:$CZ$712,14,0)</f>
        <v>0.48</v>
      </c>
      <c r="W110" s="1">
        <f>IF(ISERROR(VLOOKUP($A110,pp!$A$3:$CZ$712,64,0)),"",60*VLOOKUP($A110,pp!$A$3:$CZ$712,64,0)/VLOOKUP($A110,pp!$A$3:$CZ$712,94,0))</f>
        <v>9.6608929007074895</v>
      </c>
      <c r="X110" s="1">
        <f>IF(W110="","",IF(VLOOKUP($A110,pp!$A$3:$CZ$712,64,0)&lt;20,"",  VLOOKUP($A110,pp!$A$3:$CZ$712,19,0)))</f>
        <v>9.09</v>
      </c>
      <c r="Y110" s="1">
        <f>IF(ISERROR( VLOOKUP($A110,pp!$A$3:$CZ$712,14,0)  ),"",VLOOKUP($A110,pp!$A$3:$CZ$712,14,0))</f>
        <v>5.27</v>
      </c>
      <c r="Z110">
        <f>VLOOKUP($A110,'5on5'!$A$3:$CZ$712,41,0)/VLOOKUP($A110,'5on5'!$A$3:$CZ$712,94,0)</f>
        <v>4.1138054904611136E-2</v>
      </c>
      <c r="AA110">
        <f>IF(ISERROR(VLOOKUP($A110,pk!$A$3:$CZ$712,41,0)),"",IF( VLOOKUP($A110,pk!$A$3:$CZ$712,94,0)&lt;75,"",VLOOKUP($A110,pk!$A$3:$CZ$712,41,0)/VLOOKUP($A110,pk!$A$3:$CZ$712,94,0)))</f>
        <v>0</v>
      </c>
      <c r="AB110">
        <f>(VLOOKUP($A110,allsit!$A$3:$CZ$712,84,0)+VLOOKUP($A110,allsit!$A$3:$CZ$712,85,0))    /VLOOKUP($A110,allsit!$A$3:$CZ$712,94,0)</f>
        <v>0.14887691626974831</v>
      </c>
      <c r="AC110">
        <f>VLOOKUP($A110,'5on5'!$A$3:$CZ$712,93,0)</f>
        <v>-0.48</v>
      </c>
    </row>
    <row r="111" spans="1:29">
      <c r="A111" t="s">
        <v>859</v>
      </c>
      <c r="B111" t="s">
        <v>860</v>
      </c>
      <c r="C111" t="s">
        <v>62</v>
      </c>
      <c r="D111" t="s">
        <v>163</v>
      </c>
      <c r="E111" s="25">
        <f>VLOOKUP($A111,allsit!$A$3:$CZ$712,10,0)</f>
        <v>0</v>
      </c>
      <c r="F111" s="25">
        <f>VLOOKUP($A111,allsit!$A$3:$CZ$712,11,0)</f>
        <v>10</v>
      </c>
      <c r="G111" s="4">
        <f>60*VLOOKUP($A111,allsit!$A$3:$CZ$712,71,0)/VLOOKUP($A111,allsit!$A$3:$CZ$712,94,0)</f>
        <v>-0.49666524762310205</v>
      </c>
      <c r="H111" s="26">
        <f>VLOOKUP($A111,'5on5'!$A$3:$CZ$712,94,0)/VLOOKUP($A111,'5on5'!$A$3:$CZ$712,5,0)</f>
        <v>14.977254901960785</v>
      </c>
      <c r="I111" s="26">
        <f>IF( ISERROR(VLOOKUP($A111,pp!$A$3:$CZ$712,94,0)),0,  VLOOKUP($A111,pp!$A$3:$CZ$712,94,0)/VLOOKUP($A111,pp!$A$3:$CZ$712,5,0))</f>
        <v>6.9607843137254904E-2</v>
      </c>
      <c r="J111" s="26">
        <f>IF( ISERROR(VLOOKUP($A111,pk!$A$3:$CZ$712,94,0)),0,  VLOOKUP($A111,pk!$A$3:$CZ$712,94,0)/VLOOKUP($A111,pk!$A$3:$CZ$712,5,0))</f>
        <v>0.90400000000000003</v>
      </c>
      <c r="K111" s="26">
        <f>VLOOKUP($A111,allsit!$A$3:$CZ$712,98,0)</f>
        <v>17.309999999999999</v>
      </c>
      <c r="L111" s="28">
        <f>60*VLOOKUP($A111,'5on5'!$A$3:$CZ$712,90,0)/VLOOKUP($A111,'5on5'!$A$3:$CZ$712,94,0)</f>
        <v>1.1782572266443234</v>
      </c>
      <c r="M111" s="28">
        <f>60*VLOOKUP($A111,'5on5'!$A$3:$CZ$712,89,0)/VLOOKUP($A111,'5on5'!$A$3:$CZ$712,94,0)</f>
        <v>2.7492668621700878</v>
      </c>
      <c r="N111" s="28">
        <f t="shared" si="2"/>
        <v>-1.5710096355257643</v>
      </c>
      <c r="O111" s="28">
        <f>VLOOKUP($A111,'5on5'!$A$3:$CZ$712,37,0)</f>
        <v>57.97</v>
      </c>
      <c r="P111" s="28">
        <f>VLOOKUP($A111,'5on5'!$A$3:$CZ$712,38,0)</f>
        <v>58.6</v>
      </c>
      <c r="Q111" s="4">
        <f t="shared" si="3"/>
        <v>-0.63000000000000256</v>
      </c>
      <c r="R111" s="28">
        <f>O111-VLOOKUP($A111,'5on5'!$A$3:$CZ$712,101,0)</f>
        <v>-1.6799999999999997</v>
      </c>
      <c r="S111" s="28">
        <f>P111-VLOOKUP($A111,'5on5'!$A$3:$CZ$712,102,0)</f>
        <v>1.1499999999999986</v>
      </c>
      <c r="T111" s="3">
        <f>60*VLOOKUP($A111,'5on5'!$A$3:$CZ$712,64,0)/VLOOKUP($A111,'5on5'!$A$3:$CZ$712,94,0)</f>
        <v>2.9063678257226644</v>
      </c>
      <c r="U111" s="1" t="str">
        <f>IF( VLOOKUP($A111,'5on5'!$A$3:$CZ$712,64,0)&lt;40,"",  VLOOKUP($A111,'5on5'!$A$3:$CZ$712,19,0))</f>
        <v/>
      </c>
      <c r="V111">
        <f>VLOOKUP($A111,'5on5'!$A$3:$CZ$712,14,0)</f>
        <v>0.63</v>
      </c>
      <c r="W111" s="1">
        <f>IF(ISERROR(VLOOKUP($A111,pp!$A$3:$CZ$712,64,0)),"",60*VLOOKUP($A111,pp!$A$3:$CZ$712,64,0)/VLOOKUP($A111,pp!$A$3:$CZ$712,94,0))</f>
        <v>0</v>
      </c>
      <c r="X111" s="1" t="str">
        <f>IF(W111="","",IF(VLOOKUP($A111,pp!$A$3:$CZ$712,64,0)&lt;20,"",  VLOOKUP($A111,pp!$A$3:$CZ$712,19,0)))</f>
        <v/>
      </c>
      <c r="Y111" s="1">
        <f>IF(ISERROR( VLOOKUP($A111,pp!$A$3:$CZ$712,14,0)  ),"",VLOOKUP($A111,pp!$A$3:$CZ$712,14,0))</f>
        <v>0</v>
      </c>
      <c r="Z111">
        <f>VLOOKUP($A111,'5on5'!$A$3:$CZ$712,41,0)/VLOOKUP($A111,'5on5'!$A$3:$CZ$712,94,0)</f>
        <v>4.7130289065772935E-2</v>
      </c>
      <c r="AA111" t="str">
        <f>IF(ISERROR(VLOOKUP($A111,pk!$A$3:$CZ$712,41,0)),"",IF( VLOOKUP($A111,pk!$A$3:$CZ$712,94,0)&lt;75,"",VLOOKUP($A111,pk!$A$3:$CZ$712,41,0)/VLOOKUP($A111,pk!$A$3:$CZ$712,94,0)))</f>
        <v/>
      </c>
      <c r="AB111">
        <f>(VLOOKUP($A111,allsit!$A$3:$CZ$712,84,0)+VLOOKUP($A111,allsit!$A$3:$CZ$712,85,0))    /VLOOKUP($A111,allsit!$A$3:$CZ$712,94,0)</f>
        <v>0.15845986471784684</v>
      </c>
      <c r="AC111">
        <f>VLOOKUP($A111,'5on5'!$A$3:$CZ$712,93,0)</f>
        <v>-0.31</v>
      </c>
    </row>
    <row r="112" spans="1:29">
      <c r="A112" t="s">
        <v>205</v>
      </c>
      <c r="B112" t="s">
        <v>206</v>
      </c>
      <c r="C112" t="s">
        <v>62</v>
      </c>
      <c r="D112" t="s">
        <v>74</v>
      </c>
      <c r="E112" s="25">
        <f>VLOOKUP($A112,allsit!$A$3:$CZ$712,10,0)</f>
        <v>8</v>
      </c>
      <c r="F112" s="25">
        <f>VLOOKUP($A112,allsit!$A$3:$CZ$712,11,0)</f>
        <v>19</v>
      </c>
      <c r="G112" s="4">
        <f>60*VLOOKUP($A112,allsit!$A$3:$CZ$712,71,0)/VLOOKUP($A112,allsit!$A$3:$CZ$712,94,0)</f>
        <v>0</v>
      </c>
      <c r="H112" s="26">
        <f>VLOOKUP($A112,'5on5'!$A$3:$CZ$712,94,0)/VLOOKUP($A112,'5on5'!$A$3:$CZ$712,5,0)</f>
        <v>15.109390243902439</v>
      </c>
      <c r="I112" s="26">
        <f>IF( ISERROR(VLOOKUP($A112,pp!$A$3:$CZ$712,94,0)),0,  VLOOKUP($A112,pp!$A$3:$CZ$712,94,0)/VLOOKUP($A112,pp!$A$3:$CZ$712,5,0))</f>
        <v>2.1267901234567903</v>
      </c>
      <c r="J112" s="26">
        <f>IF( ISERROR(VLOOKUP($A112,pk!$A$3:$CZ$712,94,0)),0,  VLOOKUP($A112,pk!$A$3:$CZ$712,94,0)/VLOOKUP($A112,pk!$A$3:$CZ$712,5,0))</f>
        <v>1.5714999999999999</v>
      </c>
      <c r="K112" s="26">
        <f>VLOOKUP($A112,allsit!$A$3:$CZ$712,98,0)</f>
        <v>17.11</v>
      </c>
      <c r="L112" s="28">
        <f>60*VLOOKUP($A112,'5on5'!$A$3:$CZ$712,90,0)/VLOOKUP($A112,'5on5'!$A$3:$CZ$712,94,0)</f>
        <v>1.4528196808639433</v>
      </c>
      <c r="M112" s="28">
        <f>60*VLOOKUP($A112,'5on5'!$A$3:$CZ$712,89,0)/VLOOKUP($A112,'5on5'!$A$3:$CZ$712,94,0)</f>
        <v>1.6465289716458025</v>
      </c>
      <c r="N112" s="28">
        <f t="shared" si="2"/>
        <v>-0.19370929078185917</v>
      </c>
      <c r="O112" s="28">
        <f>VLOOKUP($A112,'5on5'!$A$3:$CZ$712,37,0)</f>
        <v>58.35</v>
      </c>
      <c r="P112" s="28">
        <f>VLOOKUP($A112,'5on5'!$A$3:$CZ$712,38,0)</f>
        <v>49.54</v>
      </c>
      <c r="Q112" s="4">
        <f t="shared" si="3"/>
        <v>8.8100000000000023</v>
      </c>
      <c r="R112" s="28">
        <f>O112-VLOOKUP($A112,'5on5'!$A$3:$CZ$712,101,0)</f>
        <v>2.2000000000000028</v>
      </c>
      <c r="S112" s="28">
        <f>P112-VLOOKUP($A112,'5on5'!$A$3:$CZ$712,102,0)</f>
        <v>-2.3000000000000043</v>
      </c>
      <c r="T112" s="3">
        <f>60*VLOOKUP($A112,'5on5'!$A$3:$CZ$712,64,0)/VLOOKUP($A112,'5on5'!$A$3:$CZ$712,94,0)</f>
        <v>4.116322429114506</v>
      </c>
      <c r="U112" s="1">
        <f>IF( VLOOKUP($A112,'5on5'!$A$3:$CZ$712,64,0)&lt;40,"",  VLOOKUP($A112,'5on5'!$A$3:$CZ$712,19,0))</f>
        <v>4.71</v>
      </c>
      <c r="V112">
        <f>VLOOKUP($A112,'5on5'!$A$3:$CZ$712,14,0)</f>
        <v>0.44</v>
      </c>
      <c r="W112" s="1">
        <f>IF(ISERROR(VLOOKUP($A112,pp!$A$3:$CZ$712,64,0)),"",60*VLOOKUP($A112,pp!$A$3:$CZ$712,64,0)/VLOOKUP($A112,pp!$A$3:$CZ$712,94,0))</f>
        <v>9.4038428048992859</v>
      </c>
      <c r="X112" s="1">
        <f>IF(W112="","",IF(VLOOKUP($A112,pp!$A$3:$CZ$712,64,0)&lt;20,"",  VLOOKUP($A112,pp!$A$3:$CZ$712,19,0)))</f>
        <v>7.41</v>
      </c>
      <c r="Y112" s="1">
        <f>IF(ISERROR( VLOOKUP($A112,pp!$A$3:$CZ$712,14,0)  ),"",VLOOKUP($A112,pp!$A$3:$CZ$712,14,0))</f>
        <v>3.13</v>
      </c>
      <c r="Z112">
        <f>VLOOKUP($A112,'5on5'!$A$3:$CZ$712,41,0)/VLOOKUP($A112,'5on5'!$A$3:$CZ$712,94,0)</f>
        <v>6.1341275414255388E-2</v>
      </c>
      <c r="AA112">
        <f>IF(ISERROR(VLOOKUP($A112,pk!$A$3:$CZ$712,41,0)),"",IF( VLOOKUP($A112,pk!$A$3:$CZ$712,94,0)&lt;75,"",VLOOKUP($A112,pk!$A$3:$CZ$712,41,0)/VLOOKUP($A112,pk!$A$3:$CZ$712,94,0)))</f>
        <v>7.9541839007317844E-3</v>
      </c>
      <c r="AB112">
        <f>(VLOOKUP($A112,allsit!$A$3:$CZ$712,84,0)+VLOOKUP($A112,allsit!$A$3:$CZ$712,85,0))    /VLOOKUP($A112,allsit!$A$3:$CZ$712,94,0)</f>
        <v>9.8024524862016432E-2</v>
      </c>
      <c r="AC112">
        <f>VLOOKUP($A112,'5on5'!$A$3:$CZ$712,93,0)</f>
        <v>0.19</v>
      </c>
    </row>
    <row r="113" spans="1:29">
      <c r="A113" t="s">
        <v>662</v>
      </c>
      <c r="B113" t="s">
        <v>663</v>
      </c>
      <c r="C113" t="s">
        <v>62</v>
      </c>
      <c r="D113" t="s">
        <v>88</v>
      </c>
      <c r="E113" s="25">
        <f>VLOOKUP($A113,allsit!$A$3:$CZ$712,10,0)</f>
        <v>2</v>
      </c>
      <c r="F113" s="25">
        <f>VLOOKUP($A113,allsit!$A$3:$CZ$712,11,0)</f>
        <v>4</v>
      </c>
      <c r="G113" s="4">
        <f>60*VLOOKUP($A113,allsit!$A$3:$CZ$712,71,0)/VLOOKUP($A113,allsit!$A$3:$CZ$712,94,0)</f>
        <v>-0.50074276843985244</v>
      </c>
      <c r="H113" s="26">
        <f>VLOOKUP($A113,'5on5'!$A$3:$CZ$712,94,0)/VLOOKUP($A113,'5on5'!$A$3:$CZ$712,5,0)</f>
        <v>14.300526315789472</v>
      </c>
      <c r="I113" s="26">
        <f>IF( ISERROR(VLOOKUP($A113,pp!$A$3:$CZ$712,94,0)),0,  VLOOKUP($A113,pp!$A$3:$CZ$712,94,0)/VLOOKUP($A113,pp!$A$3:$CZ$712,5,0))</f>
        <v>0.98444444444444434</v>
      </c>
      <c r="J113" s="26">
        <f>IF( ISERROR(VLOOKUP($A113,pk!$A$3:$CZ$712,94,0)),0,  VLOOKUP($A113,pk!$A$3:$CZ$712,94,0)/VLOOKUP($A113,pk!$A$3:$CZ$712,5,0))</f>
        <v>9.0294117647058816E-2</v>
      </c>
      <c r="K113" s="26">
        <f>VLOOKUP($A113,allsit!$A$3:$CZ$712,98,0)</f>
        <v>17.05</v>
      </c>
      <c r="L113" s="28">
        <f>60*VLOOKUP($A113,'5on5'!$A$3:$CZ$712,90,0)/VLOOKUP($A113,'5on5'!$A$3:$CZ$712,94,0)</f>
        <v>0.77288285304184612</v>
      </c>
      <c r="M113" s="28">
        <f>60*VLOOKUP($A113,'5on5'!$A$3:$CZ$712,89,0)/VLOOKUP($A113,'5on5'!$A$3:$CZ$712,94,0)</f>
        <v>1.9874130506790328</v>
      </c>
      <c r="N113" s="28">
        <f t="shared" si="2"/>
        <v>-1.2145301976371867</v>
      </c>
      <c r="O113" s="28">
        <f>VLOOKUP($A113,'5on5'!$A$3:$CZ$712,37,0)</f>
        <v>54.76</v>
      </c>
      <c r="P113" s="28">
        <f>VLOOKUP($A113,'5on5'!$A$3:$CZ$712,38,0)</f>
        <v>51.34</v>
      </c>
      <c r="Q113" s="4">
        <f t="shared" si="3"/>
        <v>3.4199999999999946</v>
      </c>
      <c r="R113" s="28">
        <f>O113-VLOOKUP($A113,'5on5'!$A$3:$CZ$712,101,0)</f>
        <v>-1.0700000000000003</v>
      </c>
      <c r="S113" s="28">
        <f>P113-VLOOKUP($A113,'5on5'!$A$3:$CZ$712,102,0)</f>
        <v>-2.5599999999999952</v>
      </c>
      <c r="T113" s="3">
        <f>60*VLOOKUP($A113,'5on5'!$A$3:$CZ$712,64,0)/VLOOKUP($A113,'5on5'!$A$3:$CZ$712,94,0)</f>
        <v>3.7540024290603955</v>
      </c>
      <c r="U113" s="1" t="str">
        <f>IF( VLOOKUP($A113,'5on5'!$A$3:$CZ$712,64,0)&lt;40,"",  VLOOKUP($A113,'5on5'!$A$3:$CZ$712,19,0))</f>
        <v/>
      </c>
      <c r="V113">
        <f>VLOOKUP($A113,'5on5'!$A$3:$CZ$712,14,0)</f>
        <v>0.33</v>
      </c>
      <c r="W113" s="1">
        <f>IF(ISERROR(VLOOKUP($A113,pp!$A$3:$CZ$712,64,0)),"",60*VLOOKUP($A113,pp!$A$3:$CZ$712,64,0)/VLOOKUP($A113,pp!$A$3:$CZ$712,94,0))</f>
        <v>13.544018058690746</v>
      </c>
      <c r="X113" s="1" t="str">
        <f>IF(W113="","",IF(VLOOKUP($A113,pp!$A$3:$CZ$712,64,0)&lt;20,"",  VLOOKUP($A113,pp!$A$3:$CZ$712,19,0)))</f>
        <v/>
      </c>
      <c r="Y113" s="1">
        <f>IF(ISERROR( VLOOKUP($A113,pp!$A$3:$CZ$712,14,0)  ),"",VLOOKUP($A113,pp!$A$3:$CZ$712,14,0))</f>
        <v>0</v>
      </c>
      <c r="Z113">
        <f>VLOOKUP($A113,'5on5'!$A$3:$CZ$712,41,0)/VLOOKUP($A113,'5on5'!$A$3:$CZ$712,94,0)</f>
        <v>5.5205918074417583E-2</v>
      </c>
      <c r="AA113" t="str">
        <f>IF(ISERROR(VLOOKUP($A113,pk!$A$3:$CZ$712,41,0)),"",IF( VLOOKUP($A113,pk!$A$3:$CZ$712,94,0)&lt;75,"",VLOOKUP($A113,pk!$A$3:$CZ$712,41,0)/VLOOKUP($A113,pk!$A$3:$CZ$712,94,0)))</f>
        <v/>
      </c>
      <c r="AB113">
        <f>(VLOOKUP($A113,allsit!$A$3:$CZ$712,84,0)+VLOOKUP($A113,allsit!$A$3:$CZ$712,85,0))    /VLOOKUP($A113,allsit!$A$3:$CZ$712,94,0)</f>
        <v>0.19362053713007626</v>
      </c>
      <c r="AC113">
        <f>VLOOKUP($A113,'5on5'!$A$3:$CZ$712,93,0)</f>
        <v>0.77</v>
      </c>
    </row>
    <row r="114" spans="1:29">
      <c r="A114" t="s">
        <v>707</v>
      </c>
      <c r="B114" t="s">
        <v>708</v>
      </c>
      <c r="C114" t="s">
        <v>62</v>
      </c>
      <c r="D114" t="s">
        <v>74</v>
      </c>
      <c r="E114" s="25">
        <f>VLOOKUP($A114,allsit!$A$3:$CZ$712,10,0)</f>
        <v>15</v>
      </c>
      <c r="F114" s="25">
        <f>VLOOKUP($A114,allsit!$A$3:$CZ$712,11,0)</f>
        <v>39</v>
      </c>
      <c r="G114" s="4">
        <f>60*VLOOKUP($A114,allsit!$A$3:$CZ$712,71,0)/VLOOKUP($A114,allsit!$A$3:$CZ$712,94,0)</f>
        <v>0.49886600366758899</v>
      </c>
      <c r="H114" s="26">
        <f>VLOOKUP($A114,'5on5'!$A$3:$CZ$712,94,0)/VLOOKUP($A114,'5on5'!$A$3:$CZ$712,5,0)</f>
        <v>19.552716049382717</v>
      </c>
      <c r="I114" s="26">
        <f>IF( ISERROR(VLOOKUP($A114,pp!$A$3:$CZ$712,94,0)),0,  VLOOKUP($A114,pp!$A$3:$CZ$712,94,0)/VLOOKUP($A114,pp!$A$3:$CZ$712,5,0))</f>
        <v>3.0651250000000001</v>
      </c>
      <c r="J114" s="26">
        <f>IF( ISERROR(VLOOKUP($A114,pk!$A$3:$CZ$712,94,0)),0,  VLOOKUP($A114,pk!$A$3:$CZ$712,94,0)/VLOOKUP($A114,pk!$A$3:$CZ$712,5,0))</f>
        <v>2.5322784810126584</v>
      </c>
      <c r="K114" s="26">
        <f>VLOOKUP($A114,allsit!$A$3:$CZ$712,98,0)</f>
        <v>17.77</v>
      </c>
      <c r="L114" s="28">
        <f>60*VLOOKUP($A114,'5on5'!$A$3:$CZ$712,90,0)/VLOOKUP($A114,'5on5'!$A$3:$CZ$712,94,0)</f>
        <v>0.71980148632692875</v>
      </c>
      <c r="M114" s="28">
        <f>60*VLOOKUP($A114,'5on5'!$A$3:$CZ$712,89,0)/VLOOKUP($A114,'5on5'!$A$3:$CZ$712,94,0)</f>
        <v>1.0986443738674176</v>
      </c>
      <c r="N114" s="28">
        <f t="shared" si="2"/>
        <v>-0.37884288754048889</v>
      </c>
      <c r="O114" s="28">
        <f>VLOOKUP($A114,'5on5'!$A$3:$CZ$712,37,0)</f>
        <v>58.34</v>
      </c>
      <c r="P114" s="28">
        <f>VLOOKUP($A114,'5on5'!$A$3:$CZ$712,38,0)</f>
        <v>57.58</v>
      </c>
      <c r="Q114" s="4">
        <f t="shared" si="3"/>
        <v>0.76000000000000512</v>
      </c>
      <c r="R114" s="28">
        <f>O114-VLOOKUP($A114,'5on5'!$A$3:$CZ$712,101,0)</f>
        <v>2.3600000000000065</v>
      </c>
      <c r="S114" s="28">
        <f>P114-VLOOKUP($A114,'5on5'!$A$3:$CZ$712,102,0)</f>
        <v>3.7999999999999972</v>
      </c>
      <c r="T114" s="3">
        <f>60*VLOOKUP($A114,'5on5'!$A$3:$CZ$712,64,0)/VLOOKUP($A114,'5on5'!$A$3:$CZ$712,94,0)</f>
        <v>5.1522632705506481</v>
      </c>
      <c r="U114" s="1">
        <f>IF( VLOOKUP($A114,'5on5'!$A$3:$CZ$712,64,0)&lt;40,"",  VLOOKUP($A114,'5on5'!$A$3:$CZ$712,19,0))</f>
        <v>7.35</v>
      </c>
      <c r="V114">
        <f>VLOOKUP($A114,'5on5'!$A$3:$CZ$712,14,0)</f>
        <v>0.83</v>
      </c>
      <c r="W114" s="1">
        <f>IF(ISERROR(VLOOKUP($A114,pp!$A$3:$CZ$712,64,0)),"",60*VLOOKUP($A114,pp!$A$3:$CZ$712,64,0)/VLOOKUP($A114,pp!$A$3:$CZ$712,94,0))</f>
        <v>9.5428408303087142</v>
      </c>
      <c r="X114" s="1">
        <f>IF(W114="","",IF(VLOOKUP($A114,pp!$A$3:$CZ$712,64,0)&lt;20,"",  VLOOKUP($A114,pp!$A$3:$CZ$712,19,0)))</f>
        <v>7.69</v>
      </c>
      <c r="Y114" s="1">
        <f>IF(ISERROR( VLOOKUP($A114,pp!$A$3:$CZ$712,14,0)  ),"",VLOOKUP($A114,pp!$A$3:$CZ$712,14,0))</f>
        <v>2.69</v>
      </c>
      <c r="Z114">
        <f>VLOOKUP($A114,'5on5'!$A$3:$CZ$712,41,0)/VLOOKUP($A114,'5on5'!$A$3:$CZ$712,94,0)</f>
        <v>5.4932218693370879E-2</v>
      </c>
      <c r="AA114">
        <f>IF(ISERROR(VLOOKUP($A114,pk!$A$3:$CZ$712,41,0)),"",IF( VLOOKUP($A114,pk!$A$3:$CZ$712,94,0)&lt;75,"",VLOOKUP($A114,pk!$A$3:$CZ$712,41,0)/VLOOKUP($A114,pk!$A$3:$CZ$712,94,0)))</f>
        <v>0</v>
      </c>
      <c r="AB114">
        <f>(VLOOKUP($A114,allsit!$A$3:$CZ$712,84,0)+VLOOKUP($A114,allsit!$A$3:$CZ$712,85,0))    /VLOOKUP($A114,allsit!$A$3:$CZ$712,94,0)</f>
        <v>8.4991985810033685E-2</v>
      </c>
      <c r="AC114">
        <f>VLOOKUP($A114,'5on5'!$A$3:$CZ$712,93,0)</f>
        <v>0.27</v>
      </c>
    </row>
    <row r="115" spans="1:29">
      <c r="A115" t="s">
        <v>916</v>
      </c>
      <c r="B115" t="s">
        <v>917</v>
      </c>
      <c r="C115" t="s">
        <v>62</v>
      </c>
      <c r="D115" t="s">
        <v>149</v>
      </c>
      <c r="E115" s="25">
        <f>VLOOKUP($A115,allsit!$A$3:$CZ$712,10,0)</f>
        <v>2</v>
      </c>
      <c r="F115" s="25">
        <f>VLOOKUP($A115,allsit!$A$3:$CZ$712,11,0)</f>
        <v>2</v>
      </c>
      <c r="G115" s="4">
        <f>60*VLOOKUP($A115,allsit!$A$3:$CZ$712,71,0)/VLOOKUP($A115,allsit!$A$3:$CZ$712,94,0)</f>
        <v>-0.55038297481997889</v>
      </c>
      <c r="H115" s="26">
        <f>VLOOKUP($A115,'5on5'!$A$3:$CZ$712,94,0)/VLOOKUP($A115,'5on5'!$A$3:$CZ$712,5,0)</f>
        <v>15.286800000000001</v>
      </c>
      <c r="I115" s="26">
        <f>IF( ISERROR(VLOOKUP($A115,pp!$A$3:$CZ$712,94,0)),0,  VLOOKUP($A115,pp!$A$3:$CZ$712,94,0)/VLOOKUP($A115,pp!$A$3:$CZ$712,5,0))</f>
        <v>0.32280000000000003</v>
      </c>
      <c r="J115" s="26">
        <f>IF( ISERROR(VLOOKUP($A115,pk!$A$3:$CZ$712,94,0)),0,  VLOOKUP($A115,pk!$A$3:$CZ$712,94,0)/VLOOKUP($A115,pk!$A$3:$CZ$712,5,0))</f>
        <v>0.97916666666666663</v>
      </c>
      <c r="K115" s="26">
        <f>VLOOKUP($A115,allsit!$A$3:$CZ$712,98,0)</f>
        <v>17.21</v>
      </c>
      <c r="L115" s="28">
        <f>60*VLOOKUP($A115,'5on5'!$A$3:$CZ$712,90,0)/VLOOKUP($A115,'5on5'!$A$3:$CZ$712,94,0)</f>
        <v>0.94198916712457803</v>
      </c>
      <c r="M115" s="28">
        <f>60*VLOOKUP($A115,'5on5'!$A$3:$CZ$712,89,0)/VLOOKUP($A115,'5on5'!$A$3:$CZ$712,94,0)</f>
        <v>0.94198916712457803</v>
      </c>
      <c r="N115" s="28">
        <f t="shared" si="2"/>
        <v>0</v>
      </c>
      <c r="O115" s="28">
        <f>VLOOKUP($A115,'5on5'!$A$3:$CZ$712,37,0)</f>
        <v>50.24</v>
      </c>
      <c r="P115" s="28">
        <f>VLOOKUP($A115,'5on5'!$A$3:$CZ$712,38,0)</f>
        <v>53.07</v>
      </c>
      <c r="Q115" s="4">
        <f t="shared" si="3"/>
        <v>-2.8299999999999983</v>
      </c>
      <c r="R115" s="28">
        <f>O115-VLOOKUP($A115,'5on5'!$A$3:$CZ$712,101,0)</f>
        <v>-2.4199999999999946</v>
      </c>
      <c r="S115" s="28">
        <f>P115-VLOOKUP($A115,'5on5'!$A$3:$CZ$712,102,0)</f>
        <v>2.1499999999999986</v>
      </c>
      <c r="T115" s="3">
        <f>60*VLOOKUP($A115,'5on5'!$A$3:$CZ$712,64,0)/VLOOKUP($A115,'5on5'!$A$3:$CZ$712,94,0)</f>
        <v>3.4539602794567861</v>
      </c>
      <c r="U115" s="1" t="str">
        <f>IF( VLOOKUP($A115,'5on5'!$A$3:$CZ$712,64,0)&lt;40,"",  VLOOKUP($A115,'5on5'!$A$3:$CZ$712,19,0))</f>
        <v/>
      </c>
      <c r="V115">
        <f>VLOOKUP($A115,'5on5'!$A$3:$CZ$712,14,0)</f>
        <v>0.16</v>
      </c>
      <c r="W115" s="1">
        <f>IF(ISERROR(VLOOKUP($A115,pp!$A$3:$CZ$712,64,0)),"",60*VLOOKUP($A115,pp!$A$3:$CZ$712,64,0)/VLOOKUP($A115,pp!$A$3:$CZ$712,94,0))</f>
        <v>14.869888475836431</v>
      </c>
      <c r="X115" s="1" t="str">
        <f>IF(W115="","",IF(VLOOKUP($A115,pp!$A$3:$CZ$712,64,0)&lt;20,"",  VLOOKUP($A115,pp!$A$3:$CZ$712,19,0)))</f>
        <v/>
      </c>
      <c r="Y115" s="1">
        <f>IF(ISERROR( VLOOKUP($A115,pp!$A$3:$CZ$712,14,0)  ),"",VLOOKUP($A115,pp!$A$3:$CZ$712,14,0))</f>
        <v>7.43</v>
      </c>
      <c r="Z115">
        <f>VLOOKUP($A115,'5on5'!$A$3:$CZ$712,41,0)/VLOOKUP($A115,'5on5'!$A$3:$CZ$712,94,0)</f>
        <v>3.9249548630190749E-2</v>
      </c>
      <c r="AA115" t="str">
        <f>IF(ISERROR(VLOOKUP($A115,pk!$A$3:$CZ$712,41,0)),"",IF( VLOOKUP($A115,pk!$A$3:$CZ$712,94,0)&lt;75,"",VLOOKUP($A115,pk!$A$3:$CZ$712,41,0)/VLOOKUP($A115,pk!$A$3:$CZ$712,94,0)))</f>
        <v/>
      </c>
      <c r="AB115">
        <f>(VLOOKUP($A115,allsit!$A$3:$CZ$712,84,0)+VLOOKUP($A115,allsit!$A$3:$CZ$712,85,0))    /VLOOKUP($A115,allsit!$A$3:$CZ$712,94,0)</f>
        <v>0.25684538824932346</v>
      </c>
      <c r="AC115">
        <f>VLOOKUP($A115,'5on5'!$A$3:$CZ$712,93,0)</f>
        <v>-0.31</v>
      </c>
    </row>
    <row r="116" spans="1:29">
      <c r="A116" t="s">
        <v>219</v>
      </c>
      <c r="B116" t="s">
        <v>220</v>
      </c>
      <c r="C116" t="s">
        <v>62</v>
      </c>
      <c r="D116" t="s">
        <v>221</v>
      </c>
      <c r="E116" s="25">
        <f>VLOOKUP($A116,allsit!$A$3:$CZ$712,10,0)</f>
        <v>21</v>
      </c>
      <c r="F116" s="25">
        <f>VLOOKUP($A116,allsit!$A$3:$CZ$712,11,0)</f>
        <v>45</v>
      </c>
      <c r="G116" s="4">
        <f>60*VLOOKUP($A116,allsit!$A$3:$CZ$712,71,0)/VLOOKUP($A116,allsit!$A$3:$CZ$712,94,0)</f>
        <v>1.1264533259428458</v>
      </c>
      <c r="H116" s="26">
        <f>VLOOKUP($A116,'5on5'!$A$3:$CZ$712,94,0)/VLOOKUP($A116,'5on5'!$A$3:$CZ$712,5,0)</f>
        <v>20.19768292682927</v>
      </c>
      <c r="I116" s="26">
        <f>IF( ISERROR(VLOOKUP($A116,pp!$A$3:$CZ$712,94,0)),0,  VLOOKUP($A116,pp!$A$3:$CZ$712,94,0)/VLOOKUP($A116,pp!$A$3:$CZ$712,5,0))</f>
        <v>4.7391463414634147</v>
      </c>
      <c r="J116" s="26">
        <f>IF( ISERROR(VLOOKUP($A116,pk!$A$3:$CZ$712,94,0)),0,  VLOOKUP($A116,pk!$A$3:$CZ$712,94,0)/VLOOKUP($A116,pk!$A$3:$CZ$712,5,0))</f>
        <v>0.52975609756097564</v>
      </c>
      <c r="K116" s="26">
        <f>VLOOKUP($A116,allsit!$A$3:$CZ$712,98,0)</f>
        <v>17.45</v>
      </c>
      <c r="L116" s="28">
        <f>60*VLOOKUP($A116,'5on5'!$A$3:$CZ$712,90,0)/VLOOKUP($A116,'5on5'!$A$3:$CZ$712,94,0)</f>
        <v>1.7389099208433714</v>
      </c>
      <c r="M116" s="28">
        <f>60*VLOOKUP($A116,'5on5'!$A$3:$CZ$712,89,0)/VLOOKUP($A116,'5on5'!$A$3:$CZ$712,94,0)</f>
        <v>2.7895013313529082</v>
      </c>
      <c r="N116" s="28">
        <f t="shared" si="2"/>
        <v>-1.0505914105095369</v>
      </c>
      <c r="O116" s="28">
        <f>VLOOKUP($A116,'5on5'!$A$3:$CZ$712,37,0)</f>
        <v>60.21</v>
      </c>
      <c r="P116" s="28">
        <f>VLOOKUP($A116,'5on5'!$A$3:$CZ$712,38,0)</f>
        <v>53.94</v>
      </c>
      <c r="Q116" s="4">
        <f t="shared" si="3"/>
        <v>6.2700000000000031</v>
      </c>
      <c r="R116" s="28">
        <f>O116-VLOOKUP($A116,'5on5'!$A$3:$CZ$712,101,0)</f>
        <v>2.490000000000002</v>
      </c>
      <c r="S116" s="28">
        <f>P116-VLOOKUP($A116,'5on5'!$A$3:$CZ$712,102,0)</f>
        <v>-1.2100000000000009</v>
      </c>
      <c r="T116" s="3">
        <f>60*VLOOKUP($A116,'5on5'!$A$3:$CZ$712,64,0)/VLOOKUP($A116,'5on5'!$A$3:$CZ$712,94,0)</f>
        <v>6.5209122031626423</v>
      </c>
      <c r="U116" s="1">
        <f>IF( VLOOKUP($A116,'5on5'!$A$3:$CZ$712,64,0)&lt;40,"",  VLOOKUP($A116,'5on5'!$A$3:$CZ$712,19,0))</f>
        <v>7.78</v>
      </c>
      <c r="V116">
        <f>VLOOKUP($A116,'5on5'!$A$3:$CZ$712,14,0)</f>
        <v>0.65</v>
      </c>
      <c r="W116" s="1">
        <f>IF(ISERROR(VLOOKUP($A116,pp!$A$3:$CZ$712,64,0)),"",60*VLOOKUP($A116,pp!$A$3:$CZ$712,64,0)/VLOOKUP($A116,pp!$A$3:$CZ$712,94,0))</f>
        <v>14.358868788759938</v>
      </c>
      <c r="X116" s="1">
        <f>IF(W116="","",IF(VLOOKUP($A116,pp!$A$3:$CZ$712,64,0)&lt;20,"",  VLOOKUP($A116,pp!$A$3:$CZ$712,19,0)))</f>
        <v>6.45</v>
      </c>
      <c r="Y116" s="1">
        <f>IF(ISERROR( VLOOKUP($A116,pp!$A$3:$CZ$712,14,0)  ),"",VLOOKUP($A116,pp!$A$3:$CZ$712,14,0))</f>
        <v>3.71</v>
      </c>
      <c r="Z116">
        <f>VLOOKUP($A116,'5on5'!$A$3:$CZ$712,41,0)/VLOOKUP($A116,'5on5'!$A$3:$CZ$712,94,0)</f>
        <v>8.2115190706492536E-2</v>
      </c>
      <c r="AA116" t="str">
        <f>IF(ISERROR(VLOOKUP($A116,pk!$A$3:$CZ$712,41,0)),"",IF( VLOOKUP($A116,pk!$A$3:$CZ$712,94,0)&lt;75,"",VLOOKUP($A116,pk!$A$3:$CZ$712,41,0)/VLOOKUP($A116,pk!$A$3:$CZ$712,94,0)))</f>
        <v/>
      </c>
      <c r="AB116">
        <f>(VLOOKUP($A116,allsit!$A$3:$CZ$712,84,0)+VLOOKUP($A116,allsit!$A$3:$CZ$712,85,0))    /VLOOKUP($A116,allsit!$A$3:$CZ$712,94,0)</f>
        <v>0.10102319510439808</v>
      </c>
      <c r="AC116">
        <f>VLOOKUP($A116,'5on5'!$A$3:$CZ$712,93,0)</f>
        <v>-0.04</v>
      </c>
    </row>
    <row r="117" spans="1:29">
      <c r="A117" t="s">
        <v>75</v>
      </c>
      <c r="B117" t="s">
        <v>76</v>
      </c>
      <c r="C117" t="s">
        <v>62</v>
      </c>
      <c r="D117" t="s">
        <v>77</v>
      </c>
      <c r="E117" s="25">
        <f>VLOOKUP($A117,allsit!$A$3:$CZ$712,10,0)</f>
        <v>10</v>
      </c>
      <c r="F117" s="25">
        <f>VLOOKUP($A117,allsit!$A$3:$CZ$712,11,0)</f>
        <v>34</v>
      </c>
      <c r="G117" s="4">
        <f>60*VLOOKUP($A117,allsit!$A$3:$CZ$712,71,0)/VLOOKUP($A117,allsit!$A$3:$CZ$712,94,0)</f>
        <v>0.64699539260856775</v>
      </c>
      <c r="H117" s="26">
        <f>VLOOKUP($A117,'5on5'!$A$3:$CZ$712,94,0)/VLOOKUP($A117,'5on5'!$A$3:$CZ$712,5,0)</f>
        <v>18.4115</v>
      </c>
      <c r="I117" s="26">
        <f>IF( ISERROR(VLOOKUP($A117,pp!$A$3:$CZ$712,94,0)),0,  VLOOKUP($A117,pp!$A$3:$CZ$712,94,0)/VLOOKUP($A117,pp!$A$3:$CZ$712,5,0))</f>
        <v>3.382307692307692</v>
      </c>
      <c r="J117" s="26">
        <f>IF( ISERROR(VLOOKUP($A117,pk!$A$3:$CZ$712,94,0)),0,  VLOOKUP($A117,pk!$A$3:$CZ$712,94,0)/VLOOKUP($A117,pk!$A$3:$CZ$712,5,0))</f>
        <v>2.3857692307692306</v>
      </c>
      <c r="K117" s="26">
        <f>VLOOKUP($A117,allsit!$A$3:$CZ$712,98,0)</f>
        <v>17.46</v>
      </c>
      <c r="L117" s="28">
        <f>60*VLOOKUP($A117,'5on5'!$A$3:$CZ$712,90,0)/VLOOKUP($A117,'5on5'!$A$3:$CZ$712,94,0)</f>
        <v>1.4257393476903022</v>
      </c>
      <c r="M117" s="28">
        <f>60*VLOOKUP($A117,'5on5'!$A$3:$CZ$712,89,0)/VLOOKUP($A117,'5on5'!$A$3:$CZ$712,94,0)</f>
        <v>2.0775059066344403</v>
      </c>
      <c r="N117" s="28">
        <f t="shared" si="2"/>
        <v>-0.65176655894413815</v>
      </c>
      <c r="O117" s="28">
        <f>VLOOKUP($A117,'5on5'!$A$3:$CZ$712,37,0)</f>
        <v>65.5</v>
      </c>
      <c r="P117" s="28">
        <f>VLOOKUP($A117,'5on5'!$A$3:$CZ$712,38,0)</f>
        <v>51.9</v>
      </c>
      <c r="Q117" s="4">
        <f t="shared" si="3"/>
        <v>13.600000000000001</v>
      </c>
      <c r="R117" s="28">
        <f>O117-VLOOKUP($A117,'5on5'!$A$3:$CZ$712,101,0)</f>
        <v>6.1199999999999974</v>
      </c>
      <c r="S117" s="28">
        <f>P117-VLOOKUP($A117,'5on5'!$A$3:$CZ$712,102,0)</f>
        <v>-0.35999999999999943</v>
      </c>
      <c r="T117" s="3">
        <f>60*VLOOKUP($A117,'5on5'!$A$3:$CZ$712,64,0)/VLOOKUP($A117,'5on5'!$A$3:$CZ$712,94,0)</f>
        <v>4.1550118132688807</v>
      </c>
      <c r="U117" s="1">
        <f>IF( VLOOKUP($A117,'5on5'!$A$3:$CZ$712,64,0)&lt;40,"",  VLOOKUP($A117,'5on5'!$A$3:$CZ$712,19,0))</f>
        <v>6.86</v>
      </c>
      <c r="V117">
        <f>VLOOKUP($A117,'5on5'!$A$3:$CZ$712,14,0)</f>
        <v>0.56999999999999995</v>
      </c>
      <c r="W117" s="1">
        <f>IF(ISERROR(VLOOKUP($A117,pp!$A$3:$CZ$712,64,0)),"",60*VLOOKUP($A117,pp!$A$3:$CZ$712,64,0)/VLOOKUP($A117,pp!$A$3:$CZ$712,94,0))</f>
        <v>10.916534000454856</v>
      </c>
      <c r="X117" s="1">
        <f>IF(W117="","",IF(VLOOKUP($A117,pp!$A$3:$CZ$712,64,0)&lt;20,"",  VLOOKUP($A117,pp!$A$3:$CZ$712,19,0)))</f>
        <v>6.25</v>
      </c>
      <c r="Y117" s="1">
        <f>IF(ISERROR( VLOOKUP($A117,pp!$A$3:$CZ$712,14,0)  ),"",VLOOKUP($A117,pp!$A$3:$CZ$712,14,0))</f>
        <v>2.73</v>
      </c>
      <c r="Z117">
        <f>VLOOKUP($A117,'5on5'!$A$3:$CZ$712,41,0)/VLOOKUP($A117,'5on5'!$A$3:$CZ$712,94,0)</f>
        <v>6.8571273388914528E-2</v>
      </c>
      <c r="AA117">
        <f>IF(ISERROR(VLOOKUP($A117,pk!$A$3:$CZ$712,41,0)),"",IF( VLOOKUP($A117,pk!$A$3:$CZ$712,94,0)&lt;75,"",VLOOKUP($A117,pk!$A$3:$CZ$712,41,0)/VLOOKUP($A117,pk!$A$3:$CZ$712,94,0)))</f>
        <v>5.3737438873663283E-3</v>
      </c>
      <c r="AB117">
        <f>(VLOOKUP($A117,allsit!$A$3:$CZ$712,84,0)+VLOOKUP($A117,allsit!$A$3:$CZ$712,85,0))    /VLOOKUP($A117,allsit!$A$3:$CZ$712,94,0)</f>
        <v>6.9601019507891382E-2</v>
      </c>
      <c r="AC117">
        <f>VLOOKUP($A117,'5on5'!$A$3:$CZ$712,93,0)</f>
        <v>-0.28999999999999998</v>
      </c>
    </row>
    <row r="118" spans="1:29">
      <c r="A118" t="s">
        <v>354</v>
      </c>
      <c r="B118" t="s">
        <v>355</v>
      </c>
      <c r="C118" t="s">
        <v>62</v>
      </c>
      <c r="D118" t="s">
        <v>81</v>
      </c>
      <c r="E118" s="25">
        <f>VLOOKUP($A118,allsit!$A$3:$CZ$712,10,0)</f>
        <v>5</v>
      </c>
      <c r="F118" s="25">
        <f>VLOOKUP($A118,allsit!$A$3:$CZ$712,11,0)</f>
        <v>8</v>
      </c>
      <c r="G118" s="4">
        <f>60*VLOOKUP($A118,allsit!$A$3:$CZ$712,71,0)/VLOOKUP($A118,allsit!$A$3:$CZ$712,94,0)</f>
        <v>1.6042494786189194</v>
      </c>
      <c r="H118" s="26">
        <f>VLOOKUP($A118,'5on5'!$A$3:$CZ$712,94,0)/VLOOKUP($A118,'5on5'!$A$3:$CZ$712,5,0)</f>
        <v>13.144857142857143</v>
      </c>
      <c r="I118" s="26">
        <f>IF( ISERROR(VLOOKUP($A118,pp!$A$3:$CZ$712,94,0)),0,  VLOOKUP($A118,pp!$A$3:$CZ$712,94,0)/VLOOKUP($A118,pp!$A$3:$CZ$712,5,0))</f>
        <v>1.9142857142857144</v>
      </c>
      <c r="J118" s="26">
        <f>IF( ISERROR(VLOOKUP($A118,pk!$A$3:$CZ$712,94,0)),0,  VLOOKUP($A118,pk!$A$3:$CZ$712,94,0)/VLOOKUP($A118,pk!$A$3:$CZ$712,5,0))</f>
        <v>0.10228571428571429</v>
      </c>
      <c r="K118" s="26">
        <f>VLOOKUP($A118,allsit!$A$3:$CZ$712,98,0)</f>
        <v>16.84</v>
      </c>
      <c r="L118" s="28">
        <f>60*VLOOKUP($A118,'5on5'!$A$3:$CZ$712,90,0)/VLOOKUP($A118,'5on5'!$A$3:$CZ$712,94,0)</f>
        <v>0.26082987371486949</v>
      </c>
      <c r="M118" s="28">
        <f>60*VLOOKUP($A118,'5on5'!$A$3:$CZ$712,89,0)/VLOOKUP($A118,'5on5'!$A$3:$CZ$712,94,0)</f>
        <v>2.4778838002912602</v>
      </c>
      <c r="N118" s="28">
        <f t="shared" si="2"/>
        <v>-2.2170539265763907</v>
      </c>
      <c r="O118" s="28">
        <f>VLOOKUP($A118,'5on5'!$A$3:$CZ$712,37,0)</f>
        <v>58.43</v>
      </c>
      <c r="P118" s="28">
        <f>VLOOKUP($A118,'5on5'!$A$3:$CZ$712,38,0)</f>
        <v>42.91</v>
      </c>
      <c r="Q118" s="4">
        <f t="shared" si="3"/>
        <v>15.520000000000003</v>
      </c>
      <c r="R118" s="28">
        <f>O118-VLOOKUP($A118,'5on5'!$A$3:$CZ$712,101,0)</f>
        <v>5.7800000000000011</v>
      </c>
      <c r="S118" s="28">
        <f>P118-VLOOKUP($A118,'5on5'!$A$3:$CZ$712,102,0)</f>
        <v>-3.9300000000000068</v>
      </c>
      <c r="T118" s="3">
        <f>60*VLOOKUP($A118,'5on5'!$A$3:$CZ$712,64,0)/VLOOKUP($A118,'5on5'!$A$3:$CZ$712,94,0)</f>
        <v>4.6949377268676509</v>
      </c>
      <c r="U118" s="1" t="str">
        <f>IF( VLOOKUP($A118,'5on5'!$A$3:$CZ$712,64,0)&lt;40,"",  VLOOKUP($A118,'5on5'!$A$3:$CZ$712,19,0))</f>
        <v/>
      </c>
      <c r="V118">
        <f>VLOOKUP($A118,'5on5'!$A$3:$CZ$712,14,0)</f>
        <v>0.39</v>
      </c>
      <c r="W118" s="1">
        <f>IF(ISERROR(VLOOKUP($A118,pp!$A$3:$CZ$712,64,0)),"",60*VLOOKUP($A118,pp!$A$3:$CZ$712,64,0)/VLOOKUP($A118,pp!$A$3:$CZ$712,94,0))</f>
        <v>12.537313432835822</v>
      </c>
      <c r="X118" s="1" t="str">
        <f>IF(W118="","",IF(VLOOKUP($A118,pp!$A$3:$CZ$712,64,0)&lt;20,"",  VLOOKUP($A118,pp!$A$3:$CZ$712,19,0)))</f>
        <v/>
      </c>
      <c r="Y118" s="1">
        <f>IF(ISERROR( VLOOKUP($A118,pp!$A$3:$CZ$712,14,0)  ),"",VLOOKUP($A118,pp!$A$3:$CZ$712,14,0))</f>
        <v>3.58</v>
      </c>
      <c r="Z118">
        <f>VLOOKUP($A118,'5on5'!$A$3:$CZ$712,41,0)/VLOOKUP($A118,'5on5'!$A$3:$CZ$712,94,0)</f>
        <v>6.5207468428717372E-2</v>
      </c>
      <c r="AA118" t="str">
        <f>IF(ISERROR(VLOOKUP($A118,pk!$A$3:$CZ$712,41,0)),"",IF( VLOOKUP($A118,pk!$A$3:$CZ$712,94,0)&lt;75,"",VLOOKUP($A118,pk!$A$3:$CZ$712,41,0)/VLOOKUP($A118,pk!$A$3:$CZ$712,94,0)))</f>
        <v/>
      </c>
      <c r="AB118">
        <f>(VLOOKUP($A118,allsit!$A$3:$CZ$712,84,0)+VLOOKUP($A118,allsit!$A$3:$CZ$712,85,0))    /VLOOKUP($A118,allsit!$A$3:$CZ$712,94,0)</f>
        <v>0.10338496639988592</v>
      </c>
      <c r="AC118">
        <f>VLOOKUP($A118,'5on5'!$A$3:$CZ$712,93,0)</f>
        <v>-0.65</v>
      </c>
    </row>
    <row r="119" spans="1:29">
      <c r="A119" t="s">
        <v>854</v>
      </c>
      <c r="B119" t="s">
        <v>855</v>
      </c>
      <c r="C119" t="s">
        <v>62</v>
      </c>
      <c r="D119" t="s">
        <v>643</v>
      </c>
      <c r="E119" s="25">
        <f>VLOOKUP($A119,allsit!$A$3:$CZ$712,10,0)</f>
        <v>2</v>
      </c>
      <c r="F119" s="25">
        <f>VLOOKUP($A119,allsit!$A$3:$CZ$712,11,0)</f>
        <v>18</v>
      </c>
      <c r="G119" s="4">
        <f>60*VLOOKUP($A119,allsit!$A$3:$CZ$712,71,0)/VLOOKUP($A119,allsit!$A$3:$CZ$712,94,0)</f>
        <v>-1.7427728433186065</v>
      </c>
      <c r="H119" s="26">
        <f>VLOOKUP($A119,'5on5'!$A$3:$CZ$712,94,0)/VLOOKUP($A119,'5on5'!$A$3:$CZ$712,5,0)</f>
        <v>18.611833333333333</v>
      </c>
      <c r="I119" s="26">
        <f>IF( ISERROR(VLOOKUP($A119,pp!$A$3:$CZ$712,94,0)),0,  VLOOKUP($A119,pp!$A$3:$CZ$712,94,0)/VLOOKUP($A119,pp!$A$3:$CZ$712,5,0))</f>
        <v>0.50363636363636366</v>
      </c>
      <c r="J119" s="26">
        <f>IF( ISERROR(VLOOKUP($A119,pk!$A$3:$CZ$712,94,0)),0,  VLOOKUP($A119,pk!$A$3:$CZ$712,94,0)/VLOOKUP($A119,pk!$A$3:$CZ$712,5,0))</f>
        <v>1.8282142857142856</v>
      </c>
      <c r="K119" s="26">
        <f>VLOOKUP($A119,allsit!$A$3:$CZ$712,98,0)</f>
        <v>17.52</v>
      </c>
      <c r="L119" s="28">
        <f>60*VLOOKUP($A119,'5on5'!$A$3:$CZ$712,90,0)/VLOOKUP($A119,'5on5'!$A$3:$CZ$712,94,0)</f>
        <v>2.1491703307035848</v>
      </c>
      <c r="M119" s="28">
        <f>60*VLOOKUP($A119,'5on5'!$A$3:$CZ$712,89,0)/VLOOKUP($A119,'5on5'!$A$3:$CZ$712,94,0)</f>
        <v>2.4178166220415327</v>
      </c>
      <c r="N119" s="28">
        <f t="shared" si="2"/>
        <v>-0.26864629133794793</v>
      </c>
      <c r="O119" s="28">
        <f>VLOOKUP($A119,'5on5'!$A$3:$CZ$712,37,0)</f>
        <v>54.32</v>
      </c>
      <c r="P119" s="28">
        <f>VLOOKUP($A119,'5on5'!$A$3:$CZ$712,38,0)</f>
        <v>54.75</v>
      </c>
      <c r="Q119" s="4">
        <f t="shared" si="3"/>
        <v>-0.42999999999999972</v>
      </c>
      <c r="R119" s="28">
        <f>O119-VLOOKUP($A119,'5on5'!$A$3:$CZ$712,101,0)</f>
        <v>1.6899999999999977</v>
      </c>
      <c r="S119" s="28">
        <f>P119-VLOOKUP($A119,'5on5'!$A$3:$CZ$712,102,0)</f>
        <v>-1.7999999999999972</v>
      </c>
      <c r="T119" s="3">
        <f>60*VLOOKUP($A119,'5on5'!$A$3:$CZ$712,64,0)/VLOOKUP($A119,'5on5'!$A$3:$CZ$712,94,0)</f>
        <v>4.5669869527451175</v>
      </c>
      <c r="U119" s="1">
        <f>IF( VLOOKUP($A119,'5on5'!$A$3:$CZ$712,64,0)&lt;40,"",  VLOOKUP($A119,'5on5'!$A$3:$CZ$712,19,0))</f>
        <v>2.35</v>
      </c>
      <c r="V119">
        <f>VLOOKUP($A119,'5on5'!$A$3:$CZ$712,14,0)</f>
        <v>0.75</v>
      </c>
      <c r="W119" s="1">
        <f>IF(ISERROR(VLOOKUP($A119,pp!$A$3:$CZ$712,64,0)),"",60*VLOOKUP($A119,pp!$A$3:$CZ$712,64,0)/VLOOKUP($A119,pp!$A$3:$CZ$712,94,0))</f>
        <v>10.830324909747294</v>
      </c>
      <c r="X119" s="1" t="str">
        <f>IF(W119="","",IF(VLOOKUP($A119,pp!$A$3:$CZ$712,64,0)&lt;20,"",  VLOOKUP($A119,pp!$A$3:$CZ$712,19,0)))</f>
        <v/>
      </c>
      <c r="Y119" s="1">
        <f>IF(ISERROR( VLOOKUP($A119,pp!$A$3:$CZ$712,14,0)  ),"",VLOOKUP($A119,pp!$A$3:$CZ$712,14,0))</f>
        <v>4.33</v>
      </c>
      <c r="Z119">
        <f>VLOOKUP($A119,'5on5'!$A$3:$CZ$712,41,0)/VLOOKUP($A119,'5on5'!$A$3:$CZ$712,94,0)</f>
        <v>5.5520233543175937E-2</v>
      </c>
      <c r="AA119">
        <f>IF(ISERROR(VLOOKUP($A119,pk!$A$3:$CZ$712,41,0)),"",IF( VLOOKUP($A119,pk!$A$3:$CZ$712,94,0)&lt;75,"",VLOOKUP($A119,pk!$A$3:$CZ$712,41,0)/VLOOKUP($A119,pk!$A$3:$CZ$712,94,0)))</f>
        <v>9.7675327212346161E-3</v>
      </c>
      <c r="AB119">
        <f>(VLOOKUP($A119,allsit!$A$3:$CZ$712,84,0)+VLOOKUP($A119,allsit!$A$3:$CZ$712,85,0))    /VLOOKUP($A119,allsit!$A$3:$CZ$712,94,0)</f>
        <v>0.12382859676211151</v>
      </c>
      <c r="AC119">
        <f>VLOOKUP($A119,'5on5'!$A$3:$CZ$712,93,0)</f>
        <v>-0.05</v>
      </c>
    </row>
    <row r="120" spans="1:29">
      <c r="A120" t="s">
        <v>947</v>
      </c>
      <c r="B120" t="s">
        <v>948</v>
      </c>
      <c r="C120" t="s">
        <v>62</v>
      </c>
      <c r="D120" t="s">
        <v>393</v>
      </c>
      <c r="E120" s="25">
        <f>VLOOKUP($A120,allsit!$A$3:$CZ$712,10,0)</f>
        <v>9</v>
      </c>
      <c r="F120" s="25">
        <f>VLOOKUP($A120,allsit!$A$3:$CZ$712,11,0)</f>
        <v>17</v>
      </c>
      <c r="G120" s="4">
        <f>60*VLOOKUP($A120,allsit!$A$3:$CZ$712,71,0)/VLOOKUP($A120,allsit!$A$3:$CZ$712,94,0)</f>
        <v>0.44723089537281663</v>
      </c>
      <c r="H120" s="26">
        <f>VLOOKUP($A120,'5on5'!$A$3:$CZ$712,94,0)/VLOOKUP($A120,'5on5'!$A$3:$CZ$712,5,0)</f>
        <v>16.062769230769231</v>
      </c>
      <c r="I120" s="26">
        <f>IF( ISERROR(VLOOKUP($A120,pp!$A$3:$CZ$712,94,0)),0,  VLOOKUP($A120,pp!$A$3:$CZ$712,94,0)/VLOOKUP($A120,pp!$A$3:$CZ$712,5,0))</f>
        <v>0.12142857142857143</v>
      </c>
      <c r="J120" s="26">
        <f>IF( ISERROR(VLOOKUP($A120,pk!$A$3:$CZ$712,94,0)),0,  VLOOKUP($A120,pk!$A$3:$CZ$712,94,0)/VLOOKUP($A120,pk!$A$3:$CZ$712,5,0))</f>
        <v>1.77</v>
      </c>
      <c r="K120" s="26">
        <f>VLOOKUP($A120,allsit!$A$3:$CZ$712,98,0)</f>
        <v>17.23</v>
      </c>
      <c r="L120" s="28">
        <f>60*VLOOKUP($A120,'5on5'!$A$3:$CZ$712,90,0)/VLOOKUP($A120,'5on5'!$A$3:$CZ$712,94,0)</f>
        <v>0.57466860776951967</v>
      </c>
      <c r="M120" s="28">
        <f>60*VLOOKUP($A120,'5on5'!$A$3:$CZ$712,89,0)/VLOOKUP($A120,'5on5'!$A$3:$CZ$712,94,0)</f>
        <v>2.3561412918550304</v>
      </c>
      <c r="N120" s="28">
        <f t="shared" si="2"/>
        <v>-1.7814726840855108</v>
      </c>
      <c r="O120" s="28">
        <f>VLOOKUP($A120,'5on5'!$A$3:$CZ$712,37,0)</f>
        <v>53.9</v>
      </c>
      <c r="P120" s="28">
        <f>VLOOKUP($A120,'5on5'!$A$3:$CZ$712,38,0)</f>
        <v>55.57</v>
      </c>
      <c r="Q120" s="4">
        <f t="shared" si="3"/>
        <v>-1.6700000000000017</v>
      </c>
      <c r="R120" s="28">
        <f>O120-VLOOKUP($A120,'5on5'!$A$3:$CZ$712,101,0)</f>
        <v>7.0000000000000284E-2</v>
      </c>
      <c r="S120" s="28">
        <f>P120-VLOOKUP($A120,'5on5'!$A$3:$CZ$712,102,0)</f>
        <v>1.3900000000000006</v>
      </c>
      <c r="T120" s="3">
        <f>60*VLOOKUP($A120,'5on5'!$A$3:$CZ$712,64,0)/VLOOKUP($A120,'5on5'!$A$3:$CZ$712,94,0)</f>
        <v>3.9652133936096852</v>
      </c>
      <c r="U120" s="1">
        <f>IF( VLOOKUP($A120,'5on5'!$A$3:$CZ$712,64,0)&lt;40,"",  VLOOKUP($A120,'5on5'!$A$3:$CZ$712,19,0))</f>
        <v>10.14</v>
      </c>
      <c r="V120">
        <f>VLOOKUP($A120,'5on5'!$A$3:$CZ$712,14,0)</f>
        <v>0.92</v>
      </c>
      <c r="W120" s="1">
        <f>IF(ISERROR(VLOOKUP($A120,pp!$A$3:$CZ$712,64,0)),"",60*VLOOKUP($A120,pp!$A$3:$CZ$712,64,0)/VLOOKUP($A120,pp!$A$3:$CZ$712,94,0))</f>
        <v>7.8431372549019605</v>
      </c>
      <c r="X120" s="1" t="str">
        <f>IF(W120="","",IF(VLOOKUP($A120,pp!$A$3:$CZ$712,64,0)&lt;20,"",  VLOOKUP($A120,pp!$A$3:$CZ$712,19,0)))</f>
        <v/>
      </c>
      <c r="Y120" s="1">
        <f>IF(ISERROR( VLOOKUP($A120,pp!$A$3:$CZ$712,14,0)  ),"",VLOOKUP($A120,pp!$A$3:$CZ$712,14,0))</f>
        <v>0</v>
      </c>
      <c r="Z120">
        <f>VLOOKUP($A120,'5on5'!$A$3:$CZ$712,41,0)/VLOOKUP($A120,'5on5'!$A$3:$CZ$712,94,0)</f>
        <v>6.3213546854647154E-2</v>
      </c>
      <c r="AA120">
        <f>IF(ISERROR(VLOOKUP($A120,pk!$A$3:$CZ$712,41,0)),"",IF( VLOOKUP($A120,pk!$A$3:$CZ$712,94,0)&lt;75,"",VLOOKUP($A120,pk!$A$3:$CZ$712,41,0)/VLOOKUP($A120,pk!$A$3:$CZ$712,94,0)))</f>
        <v>0</v>
      </c>
      <c r="AB120">
        <f>(VLOOKUP($A120,allsit!$A$3:$CZ$712,84,0)+VLOOKUP($A120,allsit!$A$3:$CZ$712,85,0))    /VLOOKUP($A120,allsit!$A$3:$CZ$712,94,0)</f>
        <v>0.18386159031993571</v>
      </c>
      <c r="AC120">
        <f>VLOOKUP($A120,'5on5'!$A$3:$CZ$712,93,0)</f>
        <v>-0.06</v>
      </c>
    </row>
    <row r="121" spans="1:29">
      <c r="A121" t="s">
        <v>242</v>
      </c>
      <c r="B121" t="s">
        <v>243</v>
      </c>
      <c r="C121" t="s">
        <v>62</v>
      </c>
      <c r="D121" t="s">
        <v>163</v>
      </c>
      <c r="E121" s="25">
        <f>VLOOKUP($A121,allsit!$A$3:$CZ$712,10,0)</f>
        <v>11</v>
      </c>
      <c r="F121" s="25">
        <f>VLOOKUP($A121,allsit!$A$3:$CZ$712,11,0)</f>
        <v>29</v>
      </c>
      <c r="G121" s="4">
        <f>60*VLOOKUP($A121,allsit!$A$3:$CZ$712,71,0)/VLOOKUP($A121,allsit!$A$3:$CZ$712,94,0)</f>
        <v>1.1841159305882518</v>
      </c>
      <c r="H121" s="26">
        <f>VLOOKUP($A121,'5on5'!$A$3:$CZ$712,94,0)/VLOOKUP($A121,'5on5'!$A$3:$CZ$712,5,0)</f>
        <v>17.460307692307694</v>
      </c>
      <c r="I121" s="26">
        <f>IF( ISERROR(VLOOKUP($A121,pp!$A$3:$CZ$712,94,0)),0,  VLOOKUP($A121,pp!$A$3:$CZ$712,94,0)/VLOOKUP($A121,pp!$A$3:$CZ$712,5,0))</f>
        <v>2.93453125</v>
      </c>
      <c r="J121" s="26">
        <f>IF( ISERROR(VLOOKUP($A121,pk!$A$3:$CZ$712,94,0)),0,  VLOOKUP($A121,pk!$A$3:$CZ$712,94,0)/VLOOKUP($A121,pk!$A$3:$CZ$712,5,0))</f>
        <v>0.15323076923076925</v>
      </c>
      <c r="K121" s="26">
        <f>VLOOKUP($A121,allsit!$A$3:$CZ$712,98,0)</f>
        <v>17.559999999999999</v>
      </c>
      <c r="L121" s="28">
        <f>60*VLOOKUP($A121,'5on5'!$A$3:$CZ$712,90,0)/VLOOKUP($A121,'5on5'!$A$3:$CZ$712,94,0)</f>
        <v>1.4274133859655305</v>
      </c>
      <c r="M121" s="28">
        <f>60*VLOOKUP($A121,'5on5'!$A$3:$CZ$712,89,0)/VLOOKUP($A121,'5on5'!$A$3:$CZ$712,94,0)</f>
        <v>2.4847566348288863</v>
      </c>
      <c r="N121" s="28">
        <f t="shared" si="2"/>
        <v>-1.0573432488633558</v>
      </c>
      <c r="O121" s="28">
        <f>VLOOKUP($A121,'5on5'!$A$3:$CZ$712,37,0)</f>
        <v>64.97</v>
      </c>
      <c r="P121" s="28">
        <f>VLOOKUP($A121,'5on5'!$A$3:$CZ$712,38,0)</f>
        <v>56.36</v>
      </c>
      <c r="Q121" s="4">
        <f t="shared" si="3"/>
        <v>8.61</v>
      </c>
      <c r="R121" s="28">
        <f>O121-VLOOKUP($A121,'5on5'!$A$3:$CZ$712,101,0)</f>
        <v>4.8999999999999986</v>
      </c>
      <c r="S121" s="28">
        <f>P121-VLOOKUP($A121,'5on5'!$A$3:$CZ$712,102,0)</f>
        <v>-0.5</v>
      </c>
      <c r="T121" s="3">
        <f>60*VLOOKUP($A121,'5on5'!$A$3:$CZ$712,64,0)/VLOOKUP($A121,'5on5'!$A$3:$CZ$712,94,0)</f>
        <v>3.5420998836922424</v>
      </c>
      <c r="U121" s="1">
        <f>IF( VLOOKUP($A121,'5on5'!$A$3:$CZ$712,64,0)&lt;40,"",  VLOOKUP($A121,'5on5'!$A$3:$CZ$712,19,0))</f>
        <v>11.94</v>
      </c>
      <c r="V121">
        <f>VLOOKUP($A121,'5on5'!$A$3:$CZ$712,14,0)</f>
        <v>0.85</v>
      </c>
      <c r="W121" s="1">
        <f>IF(ISERROR(VLOOKUP($A121,pp!$A$3:$CZ$712,64,0)),"",60*VLOOKUP($A121,pp!$A$3:$CZ$712,64,0)/VLOOKUP($A121,pp!$A$3:$CZ$712,94,0))</f>
        <v>8.6257387785527921</v>
      </c>
      <c r="X121" s="1">
        <f>IF(W121="","",IF(VLOOKUP($A121,pp!$A$3:$CZ$712,64,0)&lt;20,"",  VLOOKUP($A121,pp!$A$3:$CZ$712,19,0)))</f>
        <v>7.41</v>
      </c>
      <c r="Y121" s="1">
        <f>IF(ISERROR( VLOOKUP($A121,pp!$A$3:$CZ$712,14,0)  ),"",VLOOKUP($A121,pp!$A$3:$CZ$712,14,0))</f>
        <v>3.19</v>
      </c>
      <c r="Z121">
        <f>VLOOKUP($A121,'5on5'!$A$3:$CZ$712,41,0)/VLOOKUP($A121,'5on5'!$A$3:$CZ$712,94,0)</f>
        <v>6.3440594931801361E-2</v>
      </c>
      <c r="AA121" t="str">
        <f>IF(ISERROR(VLOOKUP($A121,pk!$A$3:$CZ$712,41,0)),"",IF( VLOOKUP($A121,pk!$A$3:$CZ$712,94,0)&lt;75,"",VLOOKUP($A121,pk!$A$3:$CZ$712,41,0)/VLOOKUP($A121,pk!$A$3:$CZ$712,94,0)))</f>
        <v/>
      </c>
      <c r="AB121">
        <f>(VLOOKUP($A121,allsit!$A$3:$CZ$712,84,0)+VLOOKUP($A121,allsit!$A$3:$CZ$712,85,0))    /VLOOKUP($A121,allsit!$A$3:$CZ$712,94,0)</f>
        <v>0.1543579695231114</v>
      </c>
      <c r="AC121">
        <f>VLOOKUP($A121,'5on5'!$A$3:$CZ$712,93,0)</f>
        <v>-0.11</v>
      </c>
    </row>
    <row r="122" spans="1:29">
      <c r="A122" t="s">
        <v>829</v>
      </c>
      <c r="B122" t="s">
        <v>830</v>
      </c>
      <c r="C122" t="s">
        <v>62</v>
      </c>
      <c r="D122" t="s">
        <v>81</v>
      </c>
      <c r="E122" s="25">
        <f>VLOOKUP($A122,allsit!$A$3:$CZ$712,10,0)</f>
        <v>9</v>
      </c>
      <c r="F122" s="25">
        <f>VLOOKUP($A122,allsit!$A$3:$CZ$712,11,0)</f>
        <v>35</v>
      </c>
      <c r="G122" s="4">
        <f>60*VLOOKUP($A122,allsit!$A$3:$CZ$712,71,0)/VLOOKUP($A122,allsit!$A$3:$CZ$712,94,0)</f>
        <v>0</v>
      </c>
      <c r="H122" s="26">
        <f>VLOOKUP($A122,'5on5'!$A$3:$CZ$712,94,0)/VLOOKUP($A122,'5on5'!$A$3:$CZ$712,5,0)</f>
        <v>16.065999999999999</v>
      </c>
      <c r="I122" s="26">
        <f>IF( ISERROR(VLOOKUP($A122,pp!$A$3:$CZ$712,94,0)),0,  VLOOKUP($A122,pp!$A$3:$CZ$712,94,0)/VLOOKUP($A122,pp!$A$3:$CZ$712,5,0))</f>
        <v>3.1444999999999999</v>
      </c>
      <c r="J122" s="26">
        <f>IF( ISERROR(VLOOKUP($A122,pk!$A$3:$CZ$712,94,0)),0,  VLOOKUP($A122,pk!$A$3:$CZ$712,94,0)/VLOOKUP($A122,pk!$A$3:$CZ$712,5,0))</f>
        <v>2.8053750000000002</v>
      </c>
      <c r="K122" s="26">
        <f>VLOOKUP($A122,allsit!$A$3:$CZ$712,98,0)</f>
        <v>17.82</v>
      </c>
      <c r="L122" s="28">
        <f>60*VLOOKUP($A122,'5on5'!$A$3:$CZ$712,90,0)/VLOOKUP($A122,'5on5'!$A$3:$CZ$712,94,0)</f>
        <v>0.28009460973484379</v>
      </c>
      <c r="M122" s="28">
        <f>60*VLOOKUP($A122,'5on5'!$A$3:$CZ$712,89,0)/VLOOKUP($A122,'5on5'!$A$3:$CZ$712,94,0)</f>
        <v>1.6805676584090627</v>
      </c>
      <c r="N122" s="28">
        <f t="shared" si="2"/>
        <v>-1.400473048674219</v>
      </c>
      <c r="O122" s="28">
        <f>VLOOKUP($A122,'5on5'!$A$3:$CZ$712,37,0)</f>
        <v>49.95</v>
      </c>
      <c r="P122" s="28">
        <f>VLOOKUP($A122,'5on5'!$A$3:$CZ$712,38,0)</f>
        <v>50.09</v>
      </c>
      <c r="Q122" s="4">
        <f t="shared" si="3"/>
        <v>-0.14000000000000057</v>
      </c>
      <c r="R122" s="28">
        <f>O122-VLOOKUP($A122,'5on5'!$A$3:$CZ$712,101,0)</f>
        <v>-2.6599999999999966</v>
      </c>
      <c r="S122" s="28">
        <f>P122-VLOOKUP($A122,'5on5'!$A$3:$CZ$712,102,0)</f>
        <v>3.1100000000000065</v>
      </c>
      <c r="T122" s="3">
        <f>60*VLOOKUP($A122,'5on5'!$A$3:$CZ$712,64,0)/VLOOKUP($A122,'5on5'!$A$3:$CZ$712,94,0)</f>
        <v>2.4741690526577869</v>
      </c>
      <c r="U122" s="1">
        <f>IF( VLOOKUP($A122,'5on5'!$A$3:$CZ$712,64,0)&lt;40,"",  VLOOKUP($A122,'5on5'!$A$3:$CZ$712,19,0))</f>
        <v>7.55</v>
      </c>
      <c r="V122">
        <f>VLOOKUP($A122,'5on5'!$A$3:$CZ$712,14,0)</f>
        <v>0.51</v>
      </c>
      <c r="W122" s="1">
        <f>IF(ISERROR(VLOOKUP($A122,pp!$A$3:$CZ$712,64,0)),"",60*VLOOKUP($A122,pp!$A$3:$CZ$712,64,0)/VLOOKUP($A122,pp!$A$3:$CZ$712,94,0))</f>
        <v>9.3019557958339956</v>
      </c>
      <c r="X122" s="1">
        <f>IF(W122="","",IF(VLOOKUP($A122,pp!$A$3:$CZ$712,64,0)&lt;20,"",  VLOOKUP($A122,pp!$A$3:$CZ$712,19,0)))</f>
        <v>7.69</v>
      </c>
      <c r="Y122" s="1">
        <f>IF(ISERROR( VLOOKUP($A122,pp!$A$3:$CZ$712,14,0)  ),"",VLOOKUP($A122,pp!$A$3:$CZ$712,14,0))</f>
        <v>4.7699999999999996</v>
      </c>
      <c r="Z122">
        <f>VLOOKUP($A122,'5on5'!$A$3:$CZ$712,41,0)/VLOOKUP($A122,'5on5'!$A$3:$CZ$712,94,0)</f>
        <v>3.1899663886468317E-2</v>
      </c>
      <c r="AA122">
        <f>IF(ISERROR(VLOOKUP($A122,pk!$A$3:$CZ$712,41,0)),"",IF( VLOOKUP($A122,pk!$A$3:$CZ$712,94,0)&lt;75,"",VLOOKUP($A122,pk!$A$3:$CZ$712,41,0)/VLOOKUP($A122,pk!$A$3:$CZ$712,94,0)))</f>
        <v>0</v>
      </c>
      <c r="AB122">
        <f>(VLOOKUP($A122,allsit!$A$3:$CZ$712,84,0)+VLOOKUP($A122,allsit!$A$3:$CZ$712,85,0))    /VLOOKUP($A122,allsit!$A$3:$CZ$712,94,0)</f>
        <v>9.1733445803458463E-2</v>
      </c>
      <c r="AC122">
        <f>VLOOKUP($A122,'5on5'!$A$3:$CZ$712,93,0)</f>
        <v>-0.47</v>
      </c>
    </row>
    <row r="123" spans="1:29">
      <c r="A123" t="s">
        <v>307</v>
      </c>
      <c r="B123" t="s">
        <v>308</v>
      </c>
      <c r="C123" t="s">
        <v>62</v>
      </c>
      <c r="D123" t="s">
        <v>84</v>
      </c>
      <c r="E123" s="25">
        <f>VLOOKUP($A123,allsit!$A$3:$CZ$712,10,0)</f>
        <v>12</v>
      </c>
      <c r="F123" s="25">
        <f>VLOOKUP($A123,allsit!$A$3:$CZ$712,11,0)</f>
        <v>27</v>
      </c>
      <c r="G123" s="4">
        <f>60*VLOOKUP($A123,allsit!$A$3:$CZ$712,71,0)/VLOOKUP($A123,allsit!$A$3:$CZ$712,94,0)</f>
        <v>1.1864898357370739</v>
      </c>
      <c r="H123" s="26">
        <f>VLOOKUP($A123,'5on5'!$A$3:$CZ$712,94,0)/VLOOKUP($A123,'5on5'!$A$3:$CZ$712,5,0)</f>
        <v>15.588461538461539</v>
      </c>
      <c r="I123" s="26">
        <f>IF( ISERROR(VLOOKUP($A123,pp!$A$3:$CZ$712,94,0)),0,  VLOOKUP($A123,pp!$A$3:$CZ$712,94,0)/VLOOKUP($A123,pp!$A$3:$CZ$712,5,0))</f>
        <v>2.6437333333333335</v>
      </c>
      <c r="J123" s="26">
        <f>IF( ISERROR(VLOOKUP($A123,pk!$A$3:$CZ$712,94,0)),0,  VLOOKUP($A123,pk!$A$3:$CZ$712,94,0)/VLOOKUP($A123,pk!$A$3:$CZ$712,5,0))</f>
        <v>0.15337662337662339</v>
      </c>
      <c r="K123" s="26">
        <f>VLOOKUP($A123,allsit!$A$3:$CZ$712,98,0)</f>
        <v>17.11</v>
      </c>
      <c r="L123" s="28">
        <f>60*VLOOKUP($A123,'5on5'!$A$3:$CZ$712,90,0)/VLOOKUP($A123,'5on5'!$A$3:$CZ$712,94,0)</f>
        <v>0.64150012336540829</v>
      </c>
      <c r="M123" s="28">
        <f>60*VLOOKUP($A123,'5on5'!$A$3:$CZ$712,89,0)/VLOOKUP($A123,'5on5'!$A$3:$CZ$712,94,0)</f>
        <v>1.2830002467308166</v>
      </c>
      <c r="N123" s="28">
        <f t="shared" si="2"/>
        <v>-0.64150012336540829</v>
      </c>
      <c r="O123" s="28">
        <f>VLOOKUP($A123,'5on5'!$A$3:$CZ$712,37,0)</f>
        <v>58.87</v>
      </c>
      <c r="P123" s="28">
        <f>VLOOKUP($A123,'5on5'!$A$3:$CZ$712,38,0)</f>
        <v>52.06</v>
      </c>
      <c r="Q123" s="4">
        <f t="shared" si="3"/>
        <v>6.8099999999999952</v>
      </c>
      <c r="R123" s="28">
        <f>O123-VLOOKUP($A123,'5on5'!$A$3:$CZ$712,101,0)</f>
        <v>3.3699999999999974</v>
      </c>
      <c r="S123" s="28">
        <f>P123-VLOOKUP($A123,'5on5'!$A$3:$CZ$712,102,0)</f>
        <v>0.52000000000000313</v>
      </c>
      <c r="T123" s="3">
        <f>60*VLOOKUP($A123,'5on5'!$A$3:$CZ$712,64,0)/VLOOKUP($A123,'5on5'!$A$3:$CZ$712,94,0)</f>
        <v>6.2669627436466806</v>
      </c>
      <c r="U123" s="1">
        <f>IF( VLOOKUP($A123,'5on5'!$A$3:$CZ$712,64,0)&lt;40,"",  VLOOKUP($A123,'5on5'!$A$3:$CZ$712,19,0))</f>
        <v>7.87</v>
      </c>
      <c r="V123">
        <f>VLOOKUP($A123,'5on5'!$A$3:$CZ$712,14,0)</f>
        <v>0.44</v>
      </c>
      <c r="W123" s="1">
        <f>IF(ISERROR(VLOOKUP($A123,pp!$A$3:$CZ$712,64,0)),"",60*VLOOKUP($A123,pp!$A$3:$CZ$712,64,0)/VLOOKUP($A123,pp!$A$3:$CZ$712,94,0))</f>
        <v>18.458745208795641</v>
      </c>
      <c r="X123" s="1">
        <f>IF(W123="","",IF(VLOOKUP($A123,pp!$A$3:$CZ$712,64,0)&lt;20,"",  VLOOKUP($A123,pp!$A$3:$CZ$712,19,0)))</f>
        <v>3.28</v>
      </c>
      <c r="Y123" s="1">
        <f>IF(ISERROR( VLOOKUP($A123,pp!$A$3:$CZ$712,14,0)  ),"",VLOOKUP($A123,pp!$A$3:$CZ$712,14,0))</f>
        <v>3.63</v>
      </c>
      <c r="Z123">
        <f>VLOOKUP($A123,'5on5'!$A$3:$CZ$712,41,0)/VLOOKUP($A123,'5on5'!$A$3:$CZ$712,94,0)</f>
        <v>6.9907064725717574E-2</v>
      </c>
      <c r="AA123" t="str">
        <f>IF(ISERROR(VLOOKUP($A123,pk!$A$3:$CZ$712,41,0)),"",IF( VLOOKUP($A123,pk!$A$3:$CZ$712,94,0)&lt;75,"",VLOOKUP($A123,pk!$A$3:$CZ$712,41,0)/VLOOKUP($A123,pk!$A$3:$CZ$712,94,0)))</f>
        <v/>
      </c>
      <c r="AB123">
        <f>(VLOOKUP($A123,allsit!$A$3:$CZ$712,84,0)+VLOOKUP($A123,allsit!$A$3:$CZ$712,85,0))    /VLOOKUP($A123,allsit!$A$3:$CZ$712,94,0)</f>
        <v>0.13446884805020171</v>
      </c>
      <c r="AC123">
        <f>VLOOKUP($A123,'5on5'!$A$3:$CZ$712,93,0)</f>
        <v>0.2</v>
      </c>
    </row>
    <row r="124" spans="1:29">
      <c r="A124" t="s">
        <v>609</v>
      </c>
      <c r="B124" t="s">
        <v>610</v>
      </c>
      <c r="C124" t="s">
        <v>62</v>
      </c>
      <c r="D124" t="s">
        <v>149</v>
      </c>
      <c r="E124" s="25">
        <f>VLOOKUP($A124,allsit!$A$3:$CZ$712,10,0)</f>
        <v>3</v>
      </c>
      <c r="F124" s="25">
        <f>VLOOKUP($A124,allsit!$A$3:$CZ$712,11,0)</f>
        <v>18</v>
      </c>
      <c r="G124" s="4">
        <f>60*VLOOKUP($A124,allsit!$A$3:$CZ$712,71,0)/VLOOKUP($A124,allsit!$A$3:$CZ$712,94,0)</f>
        <v>-0.46263276596564951</v>
      </c>
      <c r="H124" s="26">
        <f>VLOOKUP($A124,'5on5'!$A$3:$CZ$712,94,0)/VLOOKUP($A124,'5on5'!$A$3:$CZ$712,5,0)</f>
        <v>16.304383561643835</v>
      </c>
      <c r="I124" s="26">
        <f>IF( ISERROR(VLOOKUP($A124,pp!$A$3:$CZ$712,94,0)),0,  VLOOKUP($A124,pp!$A$3:$CZ$712,94,0)/VLOOKUP($A124,pp!$A$3:$CZ$712,5,0))</f>
        <v>1.3516438356164384</v>
      </c>
      <c r="J124" s="26">
        <f>IF( ISERROR(VLOOKUP($A124,pk!$A$3:$CZ$712,94,0)),0,  VLOOKUP($A124,pk!$A$3:$CZ$712,94,0)/VLOOKUP($A124,pk!$A$3:$CZ$712,5,0))</f>
        <v>2.5938571428571429</v>
      </c>
      <c r="K124" s="26">
        <f>VLOOKUP($A124,allsit!$A$3:$CZ$712,98,0)</f>
        <v>17.47</v>
      </c>
      <c r="L124" s="28">
        <f>60*VLOOKUP($A124,'5on5'!$A$3:$CZ$712,90,0)/VLOOKUP($A124,'5on5'!$A$3:$CZ$712,94,0)</f>
        <v>0.65534102938952465</v>
      </c>
      <c r="M124" s="28">
        <f>60*VLOOKUP($A124,'5on5'!$A$3:$CZ$712,89,0)/VLOOKUP($A124,'5on5'!$A$3:$CZ$712,94,0)</f>
        <v>1.0082169682915763</v>
      </c>
      <c r="N124" s="28">
        <f t="shared" si="2"/>
        <v>-0.3528759389020516</v>
      </c>
      <c r="O124" s="28">
        <f>VLOOKUP($A124,'5on5'!$A$3:$CZ$712,37,0)</f>
        <v>53.03</v>
      </c>
      <c r="P124" s="28">
        <f>VLOOKUP($A124,'5on5'!$A$3:$CZ$712,38,0)</f>
        <v>50.81</v>
      </c>
      <c r="Q124" s="4">
        <f t="shared" si="3"/>
        <v>2.2199999999999989</v>
      </c>
      <c r="R124" s="28">
        <f>O124-VLOOKUP($A124,'5on5'!$A$3:$CZ$712,101,0)</f>
        <v>-1.009999999999998</v>
      </c>
      <c r="S124" s="28">
        <f>P124-VLOOKUP($A124,'5on5'!$A$3:$CZ$712,102,0)</f>
        <v>-0.82999999999999829</v>
      </c>
      <c r="T124" s="3">
        <f>60*VLOOKUP($A124,'5on5'!$A$3:$CZ$712,64,0)/VLOOKUP($A124,'5on5'!$A$3:$CZ$712,94,0)</f>
        <v>3.0750617532893076</v>
      </c>
      <c r="U124" s="1">
        <f>IF( VLOOKUP($A124,'5on5'!$A$3:$CZ$712,64,0)&lt;40,"",  VLOOKUP($A124,'5on5'!$A$3:$CZ$712,19,0))</f>
        <v>3.28</v>
      </c>
      <c r="V124">
        <f>VLOOKUP($A124,'5on5'!$A$3:$CZ$712,14,0)</f>
        <v>0.66</v>
      </c>
      <c r="W124" s="1">
        <f>IF(ISERROR(VLOOKUP($A124,pp!$A$3:$CZ$712,64,0)),"",60*VLOOKUP($A124,pp!$A$3:$CZ$712,64,0)/VLOOKUP($A124,pp!$A$3:$CZ$712,94,0))</f>
        <v>9.1213134691395563</v>
      </c>
      <c r="X124" s="1" t="str">
        <f>IF(W124="","",IF(VLOOKUP($A124,pp!$A$3:$CZ$712,64,0)&lt;20,"",  VLOOKUP($A124,pp!$A$3:$CZ$712,19,0)))</f>
        <v/>
      </c>
      <c r="Y124" s="1">
        <f>IF(ISERROR( VLOOKUP($A124,pp!$A$3:$CZ$712,14,0)  ),"",VLOOKUP($A124,pp!$A$3:$CZ$712,14,0))</f>
        <v>3.04</v>
      </c>
      <c r="Z124">
        <f>VLOOKUP($A124,'5on5'!$A$3:$CZ$712,41,0)/VLOOKUP($A124,'5on5'!$A$3:$CZ$712,94,0)</f>
        <v>4.1168859538572702E-2</v>
      </c>
      <c r="AA124">
        <f>IF(ISERROR(VLOOKUP($A124,pk!$A$3:$CZ$712,41,0)),"",IF( VLOOKUP($A124,pk!$A$3:$CZ$712,94,0)&lt;75,"",VLOOKUP($A124,pk!$A$3:$CZ$712,41,0)/VLOOKUP($A124,pk!$A$3:$CZ$712,94,0)))</f>
        <v>5.5075177617447818E-3</v>
      </c>
      <c r="AB124">
        <f>(VLOOKUP($A124,allsit!$A$3:$CZ$712,84,0)+VLOOKUP($A124,allsit!$A$3:$CZ$712,85,0))    /VLOOKUP($A124,allsit!$A$3:$CZ$712,94,0)</f>
        <v>0.20818474468454229</v>
      </c>
      <c r="AC124">
        <f>VLOOKUP($A124,'5on5'!$A$3:$CZ$712,93,0)</f>
        <v>-0.15</v>
      </c>
    </row>
    <row r="125" spans="1:29">
      <c r="A125" t="s">
        <v>1170</v>
      </c>
      <c r="B125" t="s">
        <v>1171</v>
      </c>
      <c r="C125" t="s">
        <v>62</v>
      </c>
      <c r="D125" t="s">
        <v>767</v>
      </c>
      <c r="E125" s="25">
        <f>VLOOKUP($A125,allsit!$A$3:$CZ$712,10,0)</f>
        <v>3</v>
      </c>
      <c r="F125" s="25">
        <f>VLOOKUP($A125,allsit!$A$3:$CZ$712,11,0)</f>
        <v>21</v>
      </c>
      <c r="G125" s="4">
        <f>60*VLOOKUP($A125,allsit!$A$3:$CZ$712,71,0)/VLOOKUP($A125,allsit!$A$3:$CZ$712,94,0)</f>
        <v>-0.63658065249516882</v>
      </c>
      <c r="H125" s="26">
        <f>VLOOKUP($A125,'5on5'!$A$3:$CZ$712,94,0)/VLOOKUP($A125,'5on5'!$A$3:$CZ$712,5,0)</f>
        <v>16.276093750000001</v>
      </c>
      <c r="I125" s="26">
        <f>IF( ISERROR(VLOOKUP($A125,pp!$A$3:$CZ$712,94,0)),0,  VLOOKUP($A125,pp!$A$3:$CZ$712,94,0)/VLOOKUP($A125,pp!$A$3:$CZ$712,5,0))</f>
        <v>0.28677419354838712</v>
      </c>
      <c r="J125" s="26">
        <f>IF( ISERROR(VLOOKUP($A125,pk!$A$3:$CZ$712,94,0)),0,  VLOOKUP($A125,pk!$A$3:$CZ$712,94,0)/VLOOKUP($A125,pk!$A$3:$CZ$712,5,0))</f>
        <v>3.225079365079365</v>
      </c>
      <c r="K125" s="26">
        <f>VLOOKUP($A125,allsit!$A$3:$CZ$712,98,0)</f>
        <v>17.559999999999999</v>
      </c>
      <c r="L125" s="28">
        <f>60*VLOOKUP($A125,'5on5'!$A$3:$CZ$712,90,0)/VLOOKUP($A125,'5on5'!$A$3:$CZ$712,94,0)</f>
        <v>0.8639972352088473</v>
      </c>
      <c r="M125" s="28">
        <f>60*VLOOKUP($A125,'5on5'!$A$3:$CZ$712,89,0)/VLOOKUP($A125,'5on5'!$A$3:$CZ$712,94,0)</f>
        <v>1.4975952076953352</v>
      </c>
      <c r="N125" s="28">
        <f t="shared" si="2"/>
        <v>-0.63359797248648786</v>
      </c>
      <c r="O125" s="28">
        <f>VLOOKUP($A125,'5on5'!$A$3:$CZ$712,37,0)</f>
        <v>45.85</v>
      </c>
      <c r="P125" s="28">
        <f>VLOOKUP($A125,'5on5'!$A$3:$CZ$712,38,0)</f>
        <v>51.84</v>
      </c>
      <c r="Q125" s="4">
        <f t="shared" si="3"/>
        <v>-5.990000000000002</v>
      </c>
      <c r="R125" s="28">
        <f>O125-VLOOKUP($A125,'5on5'!$A$3:$CZ$712,101,0)</f>
        <v>-0.15999999999999659</v>
      </c>
      <c r="S125" s="28">
        <f>P125-VLOOKUP($A125,'5on5'!$A$3:$CZ$712,102,0)</f>
        <v>3</v>
      </c>
      <c r="T125" s="3">
        <f>60*VLOOKUP($A125,'5on5'!$A$3:$CZ$712,64,0)/VLOOKUP($A125,'5on5'!$A$3:$CZ$712,94,0)</f>
        <v>4.7231848858083652</v>
      </c>
      <c r="U125" s="1">
        <f>IF( VLOOKUP($A125,'5on5'!$A$3:$CZ$712,64,0)&lt;40,"",  VLOOKUP($A125,'5on5'!$A$3:$CZ$712,19,0))</f>
        <v>3.66</v>
      </c>
      <c r="V125">
        <f>VLOOKUP($A125,'5on5'!$A$3:$CZ$712,14,0)</f>
        <v>0.98</v>
      </c>
      <c r="W125" s="1">
        <f>IF(ISERROR(VLOOKUP($A125,pp!$A$3:$CZ$712,64,0)),"",60*VLOOKUP($A125,pp!$A$3:$CZ$712,64,0)/VLOOKUP($A125,pp!$A$3:$CZ$712,94,0))</f>
        <v>13.498312710911135</v>
      </c>
      <c r="X125" s="1" t="str">
        <f>IF(W125="","",IF(VLOOKUP($A125,pp!$A$3:$CZ$712,64,0)&lt;20,"",  VLOOKUP($A125,pp!$A$3:$CZ$712,19,0)))</f>
        <v/>
      </c>
      <c r="Y125" s="1">
        <f>IF(ISERROR( VLOOKUP($A125,pp!$A$3:$CZ$712,14,0)  ),"",VLOOKUP($A125,pp!$A$3:$CZ$712,14,0))</f>
        <v>0</v>
      </c>
      <c r="Z125">
        <f>VLOOKUP($A125,'5on5'!$A$3:$CZ$712,41,0)/VLOOKUP($A125,'5on5'!$A$3:$CZ$712,94,0)</f>
        <v>4.8959843328501347E-2</v>
      </c>
      <c r="AA125">
        <f>IF(ISERROR(VLOOKUP($A125,pk!$A$3:$CZ$712,41,0)),"",IF( VLOOKUP($A125,pk!$A$3:$CZ$712,94,0)&lt;75,"",VLOOKUP($A125,pk!$A$3:$CZ$712,41,0)/VLOOKUP($A125,pk!$A$3:$CZ$712,94,0)))</f>
        <v>0</v>
      </c>
      <c r="AB125">
        <f>(VLOOKUP($A125,allsit!$A$3:$CZ$712,84,0)+VLOOKUP($A125,allsit!$A$3:$CZ$712,85,0))    /VLOOKUP($A125,allsit!$A$3:$CZ$712,94,0)</f>
        <v>0.14626198325186618</v>
      </c>
      <c r="AC125">
        <f>VLOOKUP($A125,'5on5'!$A$3:$CZ$712,93,0)</f>
        <v>-0.4</v>
      </c>
    </row>
    <row r="126" spans="1:29">
      <c r="A126" t="s">
        <v>103</v>
      </c>
      <c r="B126" t="s">
        <v>104</v>
      </c>
      <c r="C126" t="s">
        <v>62</v>
      </c>
      <c r="D126" t="s">
        <v>105</v>
      </c>
      <c r="E126" s="25">
        <f>VLOOKUP($A126,allsit!$A$3:$CZ$712,10,0)</f>
        <v>10</v>
      </c>
      <c r="F126" s="25">
        <f>VLOOKUP($A126,allsit!$A$3:$CZ$712,11,0)</f>
        <v>27</v>
      </c>
      <c r="G126" s="4">
        <f>60*VLOOKUP($A126,allsit!$A$3:$CZ$712,71,0)/VLOOKUP($A126,allsit!$A$3:$CZ$712,94,0)</f>
        <v>1.0687294842107942</v>
      </c>
      <c r="H126" s="26">
        <f>VLOOKUP($A126,'5on5'!$A$3:$CZ$712,94,0)/VLOOKUP($A126,'5on5'!$A$3:$CZ$712,5,0)</f>
        <v>16.128846153846155</v>
      </c>
      <c r="I126" s="26">
        <f>IF( ISERROR(VLOOKUP($A126,pp!$A$3:$CZ$712,94,0)),0,  VLOOKUP($A126,pp!$A$3:$CZ$712,94,0)/VLOOKUP($A126,pp!$A$3:$CZ$712,5,0))</f>
        <v>2.3576923076923078</v>
      </c>
      <c r="J126" s="26">
        <f>IF( ISERROR(VLOOKUP($A126,pk!$A$3:$CZ$712,94,0)),0,  VLOOKUP($A126,pk!$A$3:$CZ$712,94,0)/VLOOKUP($A126,pk!$A$3:$CZ$712,5,0))</f>
        <v>0.64855263157894738</v>
      </c>
      <c r="K126" s="26">
        <f>VLOOKUP($A126,allsit!$A$3:$CZ$712,98,0)</f>
        <v>17.37</v>
      </c>
      <c r="L126" s="28">
        <f>60*VLOOKUP($A126,'5on5'!$A$3:$CZ$712,90,0)/VLOOKUP($A126,'5on5'!$A$3:$CZ$712,94,0)</f>
        <v>1.5261714558244903</v>
      </c>
      <c r="M126" s="28">
        <f>60*VLOOKUP($A126,'5on5'!$A$3:$CZ$712,89,0)/VLOOKUP($A126,'5on5'!$A$3:$CZ$712,94,0)</f>
        <v>1.478478597829975</v>
      </c>
      <c r="N126" s="28">
        <f t="shared" si="2"/>
        <v>4.7692857994515281E-2</v>
      </c>
      <c r="O126" s="28">
        <f>VLOOKUP($A126,'5on5'!$A$3:$CZ$712,37,0)</f>
        <v>65.430000000000007</v>
      </c>
      <c r="P126" s="28">
        <f>VLOOKUP($A126,'5on5'!$A$3:$CZ$712,38,0)</f>
        <v>51.94</v>
      </c>
      <c r="Q126" s="4">
        <f t="shared" si="3"/>
        <v>13.490000000000009</v>
      </c>
      <c r="R126" s="28">
        <f>O126-VLOOKUP($A126,'5on5'!$A$3:$CZ$712,101,0)</f>
        <v>5.2800000000000082</v>
      </c>
      <c r="S126" s="28">
        <f>P126-VLOOKUP($A126,'5on5'!$A$3:$CZ$712,102,0)</f>
        <v>-2.0200000000000031</v>
      </c>
      <c r="T126" s="3">
        <f>60*VLOOKUP($A126,'5on5'!$A$3:$CZ$712,64,0)/VLOOKUP($A126,'5on5'!$A$3:$CZ$712,94,0)</f>
        <v>4.3877429354954094</v>
      </c>
      <c r="U126" s="1">
        <f>IF( VLOOKUP($A126,'5on5'!$A$3:$CZ$712,64,0)&lt;40,"",  VLOOKUP($A126,'5on5'!$A$3:$CZ$712,19,0))</f>
        <v>9.7799999999999994</v>
      </c>
      <c r="V126">
        <f>VLOOKUP($A126,'5on5'!$A$3:$CZ$712,14,0)</f>
        <v>0.72</v>
      </c>
      <c r="W126" s="1">
        <f>IF(ISERROR(VLOOKUP($A126,pp!$A$3:$CZ$712,64,0)),"",60*VLOOKUP($A126,pp!$A$3:$CZ$712,64,0)/VLOOKUP($A126,pp!$A$3:$CZ$712,94,0))</f>
        <v>6.5252854812398038</v>
      </c>
      <c r="X126" s="1">
        <f>IF(W126="","",IF(VLOOKUP($A126,pp!$A$3:$CZ$712,64,0)&lt;20,"",  VLOOKUP($A126,pp!$A$3:$CZ$712,19,0)))</f>
        <v>5</v>
      </c>
      <c r="Y126" s="1">
        <f>IF(ISERROR( VLOOKUP($A126,pp!$A$3:$CZ$712,14,0)  ),"",VLOOKUP($A126,pp!$A$3:$CZ$712,14,0))</f>
        <v>3.59</v>
      </c>
      <c r="Z126">
        <f>VLOOKUP($A126,'5on5'!$A$3:$CZ$712,41,0)/VLOOKUP($A126,'5on5'!$A$3:$CZ$712,94,0)</f>
        <v>3.9744048328762771E-2</v>
      </c>
      <c r="AA126" t="str">
        <f>IF(ISERROR(VLOOKUP($A126,pk!$A$3:$CZ$712,41,0)),"",IF( VLOOKUP($A126,pk!$A$3:$CZ$712,94,0)&lt;75,"",VLOOKUP($A126,pk!$A$3:$CZ$712,41,0)/VLOOKUP($A126,pk!$A$3:$CZ$712,94,0)))</f>
        <v/>
      </c>
      <c r="AB126">
        <f>(VLOOKUP($A126,allsit!$A$3:$CZ$712,84,0)+VLOOKUP($A126,allsit!$A$3:$CZ$712,85,0))    /VLOOKUP($A126,allsit!$A$3:$CZ$712,94,0)</f>
        <v>9.5422275375963761E-2</v>
      </c>
      <c r="AC126">
        <f>VLOOKUP($A126,'5on5'!$A$3:$CZ$712,93,0)</f>
        <v>-0.1</v>
      </c>
    </row>
    <row r="127" spans="1:29">
      <c r="A127" t="s">
        <v>1163</v>
      </c>
      <c r="B127" t="s">
        <v>1164</v>
      </c>
      <c r="C127" t="s">
        <v>62</v>
      </c>
      <c r="D127" t="s">
        <v>1165</v>
      </c>
      <c r="E127" s="25">
        <f>VLOOKUP($A127,allsit!$A$3:$CZ$712,10,0)</f>
        <v>1</v>
      </c>
      <c r="F127" s="25">
        <f>VLOOKUP($A127,allsit!$A$3:$CZ$712,11,0)</f>
        <v>3</v>
      </c>
      <c r="G127" s="4">
        <f>60*VLOOKUP($A127,allsit!$A$3:$CZ$712,71,0)/VLOOKUP($A127,allsit!$A$3:$CZ$712,94,0)</f>
        <v>-0.76747197927825661</v>
      </c>
      <c r="H127" s="26">
        <f>VLOOKUP($A127,'5on5'!$A$3:$CZ$712,94,0)/VLOOKUP($A127,'5on5'!$A$3:$CZ$712,5,0)</f>
        <v>13.477209302325582</v>
      </c>
      <c r="I127" s="26">
        <f>IF( ISERROR(VLOOKUP($A127,pp!$A$3:$CZ$712,94,0)),0,  VLOOKUP($A127,pp!$A$3:$CZ$712,94,0)/VLOOKUP($A127,pp!$A$3:$CZ$712,5,0))</f>
        <v>0.26023809523809521</v>
      </c>
      <c r="J127" s="26">
        <f>IF( ISERROR(VLOOKUP($A127,pk!$A$3:$CZ$712,94,0)),0,  VLOOKUP($A127,pk!$A$3:$CZ$712,94,0)/VLOOKUP($A127,pk!$A$3:$CZ$712,5,0))</f>
        <v>0.44142857142857139</v>
      </c>
      <c r="K127" s="26">
        <f>VLOOKUP($A127,allsit!$A$3:$CZ$712,98,0)</f>
        <v>17.09</v>
      </c>
      <c r="L127" s="28">
        <f>60*VLOOKUP($A127,'5on5'!$A$3:$CZ$712,90,0)/VLOOKUP($A127,'5on5'!$A$3:$CZ$712,94,0)</f>
        <v>0.93180563224737711</v>
      </c>
      <c r="M127" s="28">
        <f>60*VLOOKUP($A127,'5on5'!$A$3:$CZ$712,89,0)/VLOOKUP($A127,'5on5'!$A$3:$CZ$712,94,0)</f>
        <v>0.82827167310877969</v>
      </c>
      <c r="N127" s="28">
        <f t="shared" si="2"/>
        <v>0.10353395913859742</v>
      </c>
      <c r="O127" s="28">
        <f>VLOOKUP($A127,'5on5'!$A$3:$CZ$712,37,0)</f>
        <v>45.97</v>
      </c>
      <c r="P127" s="28">
        <f>VLOOKUP($A127,'5on5'!$A$3:$CZ$712,38,0)</f>
        <v>56.22</v>
      </c>
      <c r="Q127" s="4">
        <f t="shared" si="3"/>
        <v>-10.25</v>
      </c>
      <c r="R127" s="28">
        <f>O127-VLOOKUP($A127,'5on5'!$A$3:$CZ$712,101,0)</f>
        <v>-6.6700000000000017</v>
      </c>
      <c r="S127" s="28">
        <f>P127-VLOOKUP($A127,'5on5'!$A$3:$CZ$712,102,0)</f>
        <v>1.9200000000000017</v>
      </c>
      <c r="T127" s="3">
        <f>60*VLOOKUP($A127,'5on5'!$A$3:$CZ$712,64,0)/VLOOKUP($A127,'5on5'!$A$3:$CZ$712,94,0)</f>
        <v>3.5201546107123138</v>
      </c>
      <c r="U127" s="1" t="str">
        <f>IF( VLOOKUP($A127,'5on5'!$A$3:$CZ$712,64,0)&lt;40,"",  VLOOKUP($A127,'5on5'!$A$3:$CZ$712,19,0))</f>
        <v/>
      </c>
      <c r="V127">
        <f>VLOOKUP($A127,'5on5'!$A$3:$CZ$712,14,0)</f>
        <v>0.31</v>
      </c>
      <c r="W127" s="1">
        <f>IF(ISERROR(VLOOKUP($A127,pp!$A$3:$CZ$712,64,0)),"",60*VLOOKUP($A127,pp!$A$3:$CZ$712,64,0)/VLOOKUP($A127,pp!$A$3:$CZ$712,94,0))</f>
        <v>21.957913998170174</v>
      </c>
      <c r="X127" s="1" t="str">
        <f>IF(W127="","",IF(VLOOKUP($A127,pp!$A$3:$CZ$712,64,0)&lt;20,"",  VLOOKUP($A127,pp!$A$3:$CZ$712,19,0)))</f>
        <v/>
      </c>
      <c r="Y127" s="1">
        <f>IF(ISERROR( VLOOKUP($A127,pp!$A$3:$CZ$712,14,0)  ),"",VLOOKUP($A127,pp!$A$3:$CZ$712,14,0))</f>
        <v>0</v>
      </c>
      <c r="Z127">
        <f>VLOOKUP($A127,'5on5'!$A$3:$CZ$712,41,0)/VLOOKUP($A127,'5on5'!$A$3:$CZ$712,94,0)</f>
        <v>4.4864715626725567E-2</v>
      </c>
      <c r="AA127" t="str">
        <f>IF(ISERROR(VLOOKUP($A127,pk!$A$3:$CZ$712,41,0)),"",IF( VLOOKUP($A127,pk!$A$3:$CZ$712,94,0)&lt;75,"",VLOOKUP($A127,pk!$A$3:$CZ$712,41,0)/VLOOKUP($A127,pk!$A$3:$CZ$712,94,0)))</f>
        <v/>
      </c>
      <c r="AB127">
        <f>(VLOOKUP($A127,allsit!$A$3:$CZ$712,84,0)+VLOOKUP($A127,allsit!$A$3:$CZ$712,85,0))    /VLOOKUP($A127,allsit!$A$3:$CZ$712,94,0)</f>
        <v>0.13590649633052462</v>
      </c>
      <c r="AC127">
        <f>VLOOKUP($A127,'5on5'!$A$3:$CZ$712,93,0)</f>
        <v>0</v>
      </c>
    </row>
    <row r="128" spans="1:29">
      <c r="A128" t="s">
        <v>127</v>
      </c>
      <c r="B128" t="s">
        <v>128</v>
      </c>
      <c r="C128" t="s">
        <v>62</v>
      </c>
      <c r="D128" t="s">
        <v>116</v>
      </c>
      <c r="E128" s="25">
        <f>VLOOKUP($A128,allsit!$A$3:$CZ$712,10,0)</f>
        <v>11</v>
      </c>
      <c r="F128" s="25">
        <f>VLOOKUP($A128,allsit!$A$3:$CZ$712,11,0)</f>
        <v>44</v>
      </c>
      <c r="G128" s="4">
        <f>60*VLOOKUP($A128,allsit!$A$3:$CZ$712,71,0)/VLOOKUP($A128,allsit!$A$3:$CZ$712,94,0)</f>
        <v>1.0916968494311237</v>
      </c>
      <c r="H128" s="26">
        <f>VLOOKUP($A128,'5on5'!$A$3:$CZ$712,94,0)/VLOOKUP($A128,'5on5'!$A$3:$CZ$712,5,0)</f>
        <v>17.572028985507245</v>
      </c>
      <c r="I128" s="26">
        <f>IF( ISERROR(VLOOKUP($A128,pp!$A$3:$CZ$712,94,0)),0,  VLOOKUP($A128,pp!$A$3:$CZ$712,94,0)/VLOOKUP($A128,pp!$A$3:$CZ$712,5,0))</f>
        <v>3.8346969696969699</v>
      </c>
      <c r="J128" s="26">
        <f>IF( ISERROR(VLOOKUP($A128,pk!$A$3:$CZ$712,94,0)),0,  VLOOKUP($A128,pk!$A$3:$CZ$712,94,0)/VLOOKUP($A128,pk!$A$3:$CZ$712,5,0))</f>
        <v>2.7689552238805972</v>
      </c>
      <c r="K128" s="26">
        <f>VLOOKUP($A128,allsit!$A$3:$CZ$712,98,0)</f>
        <v>17.690000000000001</v>
      </c>
      <c r="L128" s="28">
        <f>60*VLOOKUP($A128,'5on5'!$A$3:$CZ$712,90,0)/VLOOKUP($A128,'5on5'!$A$3:$CZ$712,94,0)</f>
        <v>1.1381724908657533</v>
      </c>
      <c r="M128" s="28">
        <f>60*VLOOKUP($A128,'5on5'!$A$3:$CZ$712,89,0)/VLOOKUP($A128,'5on5'!$A$3:$CZ$712,94,0)</f>
        <v>1.732001616534842</v>
      </c>
      <c r="N128" s="28">
        <f t="shared" si="2"/>
        <v>-0.59382912566908863</v>
      </c>
      <c r="O128" s="28">
        <f>VLOOKUP($A128,'5on5'!$A$3:$CZ$712,37,0)</f>
        <v>62.75</v>
      </c>
      <c r="P128" s="28">
        <f>VLOOKUP($A128,'5on5'!$A$3:$CZ$712,38,0)</f>
        <v>50.03</v>
      </c>
      <c r="Q128" s="4">
        <f t="shared" si="3"/>
        <v>12.719999999999999</v>
      </c>
      <c r="R128" s="28">
        <f>O128-VLOOKUP($A128,'5on5'!$A$3:$CZ$712,101,0)</f>
        <v>7.490000000000002</v>
      </c>
      <c r="S128" s="28">
        <f>P128-VLOOKUP($A128,'5on5'!$A$3:$CZ$712,102,0)</f>
        <v>-1.269999999999996</v>
      </c>
      <c r="T128" s="3">
        <f>60*VLOOKUP($A128,'5on5'!$A$3:$CZ$712,64,0)/VLOOKUP($A128,'5on5'!$A$3:$CZ$712,94,0)</f>
        <v>6.4331488614151278</v>
      </c>
      <c r="U128" s="1">
        <f>IF( VLOOKUP($A128,'5on5'!$A$3:$CZ$712,64,0)&lt;40,"",  VLOOKUP($A128,'5on5'!$A$3:$CZ$712,19,0))</f>
        <v>3.85</v>
      </c>
      <c r="V128">
        <f>VLOOKUP($A128,'5on5'!$A$3:$CZ$712,14,0)</f>
        <v>0.79</v>
      </c>
      <c r="W128" s="1">
        <f>IF(ISERROR(VLOOKUP($A128,pp!$A$3:$CZ$712,64,0)),"",60*VLOOKUP($A128,pp!$A$3:$CZ$712,64,0)/VLOOKUP($A128,pp!$A$3:$CZ$712,94,0))</f>
        <v>11.616421035995101</v>
      </c>
      <c r="X128" s="1">
        <f>IF(W128="","",IF(VLOOKUP($A128,pp!$A$3:$CZ$712,64,0)&lt;20,"",  VLOOKUP($A128,pp!$A$3:$CZ$712,19,0)))</f>
        <v>4.08</v>
      </c>
      <c r="Y128" s="1">
        <f>IF(ISERROR( VLOOKUP($A128,pp!$A$3:$CZ$712,14,0)  ),"",VLOOKUP($A128,pp!$A$3:$CZ$712,14,0))</f>
        <v>5.22</v>
      </c>
      <c r="Z128">
        <f>VLOOKUP($A128,'5on5'!$A$3:$CZ$712,41,0)/VLOOKUP($A128,'5on5'!$A$3:$CZ$712,94,0)</f>
        <v>7.6702928732257286E-2</v>
      </c>
      <c r="AA128">
        <f>IF(ISERROR(VLOOKUP($A128,pk!$A$3:$CZ$712,41,0)),"",IF( VLOOKUP($A128,pk!$A$3:$CZ$712,94,0)&lt;75,"",VLOOKUP($A128,pk!$A$3:$CZ$712,41,0)/VLOOKUP($A128,pk!$A$3:$CZ$712,94,0)))</f>
        <v>0</v>
      </c>
      <c r="AB128">
        <f>(VLOOKUP($A128,allsit!$A$3:$CZ$712,84,0)+VLOOKUP($A128,allsit!$A$3:$CZ$712,85,0))    /VLOOKUP($A128,allsit!$A$3:$CZ$712,94,0)</f>
        <v>0.15806860632388142</v>
      </c>
      <c r="AC128">
        <f>VLOOKUP($A128,'5on5'!$A$3:$CZ$712,93,0)</f>
        <v>-0.2</v>
      </c>
    </row>
    <row r="129" spans="1:29">
      <c r="A129" t="s">
        <v>257</v>
      </c>
      <c r="B129" t="s">
        <v>258</v>
      </c>
      <c r="C129" t="s">
        <v>62</v>
      </c>
      <c r="D129" t="s">
        <v>88</v>
      </c>
      <c r="E129" s="25">
        <f>VLOOKUP($A129,allsit!$A$3:$CZ$712,10,0)</f>
        <v>2</v>
      </c>
      <c r="F129" s="25">
        <f>VLOOKUP($A129,allsit!$A$3:$CZ$712,11,0)</f>
        <v>20</v>
      </c>
      <c r="G129" s="4">
        <f>60*VLOOKUP($A129,allsit!$A$3:$CZ$712,71,0)/VLOOKUP($A129,allsit!$A$3:$CZ$712,94,0)</f>
        <v>-0.11171832087363726</v>
      </c>
      <c r="H129" s="26">
        <f>VLOOKUP($A129,'5on5'!$A$3:$CZ$712,94,0)/VLOOKUP($A129,'5on5'!$A$3:$CZ$712,5,0)</f>
        <v>15.902456140350878</v>
      </c>
      <c r="I129" s="26">
        <f>IF( ISERROR(VLOOKUP($A129,pp!$A$3:$CZ$712,94,0)),0,  VLOOKUP($A129,pp!$A$3:$CZ$712,94,0)/VLOOKUP($A129,pp!$A$3:$CZ$712,5,0))</f>
        <v>1.8677777777777778</v>
      </c>
      <c r="J129" s="26">
        <f>IF( ISERROR(VLOOKUP($A129,pk!$A$3:$CZ$712,94,0)),0,  VLOOKUP($A129,pk!$A$3:$CZ$712,94,0)/VLOOKUP($A129,pk!$A$3:$CZ$712,5,0))</f>
        <v>0.36215686274509801</v>
      </c>
      <c r="K129" s="26">
        <f>VLOOKUP($A129,allsit!$A$3:$CZ$712,98,0)</f>
        <v>17.14</v>
      </c>
      <c r="L129" s="28">
        <f>60*VLOOKUP($A129,'5on5'!$A$3:$CZ$712,90,0)/VLOOKUP($A129,'5on5'!$A$3:$CZ$712,94,0)</f>
        <v>0.92670226380124432</v>
      </c>
      <c r="M129" s="28">
        <f>60*VLOOKUP($A129,'5on5'!$A$3:$CZ$712,89,0)/VLOOKUP($A129,'5on5'!$A$3:$CZ$712,94,0)</f>
        <v>2.0519835841313268</v>
      </c>
      <c r="N129" s="28">
        <f t="shared" si="2"/>
        <v>-1.1252813203300824</v>
      </c>
      <c r="O129" s="28">
        <f>VLOOKUP($A129,'5on5'!$A$3:$CZ$712,37,0)</f>
        <v>58.78</v>
      </c>
      <c r="P129" s="28">
        <f>VLOOKUP($A129,'5on5'!$A$3:$CZ$712,38,0)</f>
        <v>48.12</v>
      </c>
      <c r="Q129" s="4">
        <f t="shared" si="3"/>
        <v>10.660000000000004</v>
      </c>
      <c r="R129" s="28">
        <f>O129-VLOOKUP($A129,'5on5'!$A$3:$CZ$712,101,0)</f>
        <v>3.4200000000000017</v>
      </c>
      <c r="S129" s="28">
        <f>P129-VLOOKUP($A129,'5on5'!$A$3:$CZ$712,102,0)</f>
        <v>-6.07</v>
      </c>
      <c r="T129" s="3">
        <f>60*VLOOKUP($A129,'5on5'!$A$3:$CZ$712,64,0)/VLOOKUP($A129,'5on5'!$A$3:$CZ$712,94,0)</f>
        <v>4.6335113190062218</v>
      </c>
      <c r="U129" s="1">
        <f>IF( VLOOKUP($A129,'5on5'!$A$3:$CZ$712,64,0)&lt;40,"",  VLOOKUP($A129,'5on5'!$A$3:$CZ$712,19,0))</f>
        <v>2.86</v>
      </c>
      <c r="V129">
        <f>VLOOKUP($A129,'5on5'!$A$3:$CZ$712,14,0)</f>
        <v>0.86</v>
      </c>
      <c r="W129" s="1">
        <f>IF(ISERROR(VLOOKUP($A129,pp!$A$3:$CZ$712,64,0)),"",60*VLOOKUP($A129,pp!$A$3:$CZ$712,64,0)/VLOOKUP($A129,pp!$A$3:$CZ$712,94,0))</f>
        <v>9.5181439619274251</v>
      </c>
      <c r="X129" s="1" t="str">
        <f>IF(W129="","",IF(VLOOKUP($A129,pp!$A$3:$CZ$712,64,0)&lt;20,"",  VLOOKUP($A129,pp!$A$3:$CZ$712,19,0)))</f>
        <v/>
      </c>
      <c r="Y129" s="1">
        <f>IF(ISERROR( VLOOKUP($A129,pp!$A$3:$CZ$712,14,0)  ),"",VLOOKUP($A129,pp!$A$3:$CZ$712,14,0))</f>
        <v>4.16</v>
      </c>
      <c r="Z129">
        <f>VLOOKUP($A129,'5on5'!$A$3:$CZ$712,41,0)/VLOOKUP($A129,'5on5'!$A$3:$CZ$712,94,0)</f>
        <v>4.7438330170777983E-2</v>
      </c>
      <c r="AA129" t="str">
        <f>IF(ISERROR(VLOOKUP($A129,pk!$A$3:$CZ$712,41,0)),"",IF( VLOOKUP($A129,pk!$A$3:$CZ$712,94,0)&lt;75,"",VLOOKUP($A129,pk!$A$3:$CZ$712,41,0)/VLOOKUP($A129,pk!$A$3:$CZ$712,94,0)))</f>
        <v/>
      </c>
      <c r="AB129">
        <f>(VLOOKUP($A129,allsit!$A$3:$CZ$712,84,0)+VLOOKUP($A129,allsit!$A$3:$CZ$712,85,0))    /VLOOKUP($A129,allsit!$A$3:$CZ$712,94,0)</f>
        <v>0.19085213149246366</v>
      </c>
      <c r="AC129">
        <f>VLOOKUP($A129,'5on5'!$A$3:$CZ$712,93,0)</f>
        <v>0.13</v>
      </c>
    </row>
    <row r="130" spans="1:29">
      <c r="A130" t="s">
        <v>807</v>
      </c>
      <c r="B130" t="s">
        <v>808</v>
      </c>
      <c r="C130" t="s">
        <v>62</v>
      </c>
      <c r="D130" t="s">
        <v>182</v>
      </c>
      <c r="E130" s="25">
        <f>VLOOKUP($A130,allsit!$A$3:$CZ$712,10,0)</f>
        <v>2</v>
      </c>
      <c r="F130" s="25">
        <f>VLOOKUP($A130,allsit!$A$3:$CZ$712,11,0)</f>
        <v>1</v>
      </c>
      <c r="G130" s="4">
        <f>60*VLOOKUP($A130,allsit!$A$3:$CZ$712,71,0)/VLOOKUP($A130,allsit!$A$3:$CZ$712,94,0)</f>
        <v>-0.16840214432063769</v>
      </c>
      <c r="H130" s="26">
        <f>VLOOKUP($A130,'5on5'!$A$3:$CZ$712,94,0)/VLOOKUP($A130,'5on5'!$A$3:$CZ$712,5,0)</f>
        <v>14.416086956521738</v>
      </c>
      <c r="I130" s="26">
        <f>IF( ISERROR(VLOOKUP($A130,pp!$A$3:$CZ$712,94,0)),0,  VLOOKUP($A130,pp!$A$3:$CZ$712,94,0)/VLOOKUP($A130,pp!$A$3:$CZ$712,5,0))</f>
        <v>0</v>
      </c>
      <c r="J130" s="26">
        <f>IF( ISERROR(VLOOKUP($A130,pk!$A$3:$CZ$712,94,0)),0,  VLOOKUP($A130,pk!$A$3:$CZ$712,94,0)/VLOOKUP($A130,pk!$A$3:$CZ$712,5,0))</f>
        <v>0.4186363636363637</v>
      </c>
      <c r="K130" s="26">
        <f>VLOOKUP($A130,allsit!$A$3:$CZ$712,98,0)</f>
        <v>17.239999999999998</v>
      </c>
      <c r="L130" s="28">
        <f>60*VLOOKUP($A130,'5on5'!$A$3:$CZ$712,90,0)/VLOOKUP($A130,'5on5'!$A$3:$CZ$712,94,0)</f>
        <v>0.90478631963084721</v>
      </c>
      <c r="M130" s="28">
        <f>60*VLOOKUP($A130,'5on5'!$A$3:$CZ$712,89,0)/VLOOKUP($A130,'5on5'!$A$3:$CZ$712,94,0)</f>
        <v>0.54287179177850831</v>
      </c>
      <c r="N130" s="28">
        <f t="shared" si="2"/>
        <v>0.36191452785233891</v>
      </c>
      <c r="O130" s="28">
        <f>VLOOKUP($A130,'5on5'!$A$3:$CZ$712,37,0)</f>
        <v>50.12</v>
      </c>
      <c r="P130" s="28">
        <f>VLOOKUP($A130,'5on5'!$A$3:$CZ$712,38,0)</f>
        <v>49.4</v>
      </c>
      <c r="Q130" s="4">
        <f t="shared" si="3"/>
        <v>0.71999999999999886</v>
      </c>
      <c r="R130" s="28">
        <f>O130-VLOOKUP($A130,'5on5'!$A$3:$CZ$712,101,0)</f>
        <v>-4</v>
      </c>
      <c r="S130" s="28">
        <f>P130-VLOOKUP($A130,'5on5'!$A$3:$CZ$712,102,0)</f>
        <v>-2.1900000000000048</v>
      </c>
      <c r="T130" s="3">
        <f>60*VLOOKUP($A130,'5on5'!$A$3:$CZ$712,64,0)/VLOOKUP($A130,'5on5'!$A$3:$CZ$712,94,0)</f>
        <v>5.4287179177850833</v>
      </c>
      <c r="U130" s="1" t="str">
        <f>IF( VLOOKUP($A130,'5on5'!$A$3:$CZ$712,64,0)&lt;40,"",  VLOOKUP($A130,'5on5'!$A$3:$CZ$712,19,0))</f>
        <v/>
      </c>
      <c r="V130">
        <f>VLOOKUP($A130,'5on5'!$A$3:$CZ$712,14,0)</f>
        <v>0.18</v>
      </c>
      <c r="W130" s="1" t="str">
        <f>IF(ISERROR(VLOOKUP($A130,pp!$A$3:$CZ$712,64,0)),"",60*VLOOKUP($A130,pp!$A$3:$CZ$712,64,0)/VLOOKUP($A130,pp!$A$3:$CZ$712,94,0))</f>
        <v/>
      </c>
      <c r="X130" s="1" t="str">
        <f>IF(W130="","",IF(VLOOKUP($A130,pp!$A$3:$CZ$712,64,0)&lt;20,"",  VLOOKUP($A130,pp!$A$3:$CZ$712,19,0)))</f>
        <v/>
      </c>
      <c r="Y130" s="1" t="str">
        <f>IF(ISERROR( VLOOKUP($A130,pp!$A$3:$CZ$712,14,0)  ),"",VLOOKUP($A130,pp!$A$3:$CZ$712,14,0))</f>
        <v/>
      </c>
      <c r="Z130">
        <f>VLOOKUP($A130,'5on5'!$A$3:$CZ$712,41,0)/VLOOKUP($A130,'5on5'!$A$3:$CZ$712,94,0)</f>
        <v>3.6191452785233891E-2</v>
      </c>
      <c r="AA130" t="str">
        <f>IF(ISERROR(VLOOKUP($A130,pk!$A$3:$CZ$712,41,0)),"",IF( VLOOKUP($A130,pk!$A$3:$CZ$712,94,0)&lt;75,"",VLOOKUP($A130,pk!$A$3:$CZ$712,41,0)/VLOOKUP($A130,pk!$A$3:$CZ$712,94,0)))</f>
        <v/>
      </c>
      <c r="AB130">
        <f>(VLOOKUP($A130,allsit!$A$3:$CZ$712,84,0)+VLOOKUP($A130,allsit!$A$3:$CZ$712,85,0))    /VLOOKUP($A130,allsit!$A$3:$CZ$712,94,0)</f>
        <v>0.24979651407561254</v>
      </c>
      <c r="AC130">
        <f>VLOOKUP($A130,'5on5'!$A$3:$CZ$712,93,0)</f>
        <v>-0.54</v>
      </c>
    </row>
    <row r="131" spans="1:29">
      <c r="A131" t="s">
        <v>490</v>
      </c>
      <c r="B131" t="s">
        <v>491</v>
      </c>
      <c r="C131" t="s">
        <v>62</v>
      </c>
      <c r="D131" t="s">
        <v>364</v>
      </c>
      <c r="E131" s="25">
        <f>VLOOKUP($A131,allsit!$A$3:$CZ$712,10,0)</f>
        <v>7</v>
      </c>
      <c r="F131" s="25">
        <f>VLOOKUP($A131,allsit!$A$3:$CZ$712,11,0)</f>
        <v>27</v>
      </c>
      <c r="G131" s="4">
        <f>60*VLOOKUP($A131,allsit!$A$3:$CZ$712,71,0)/VLOOKUP($A131,allsit!$A$3:$CZ$712,94,0)</f>
        <v>0.53323853537148957</v>
      </c>
      <c r="H131" s="26">
        <f>VLOOKUP($A131,'5on5'!$A$3:$CZ$712,94,0)/VLOOKUP($A131,'5on5'!$A$3:$CZ$712,5,0)</f>
        <v>17.001153846153844</v>
      </c>
      <c r="I131" s="26">
        <f>IF( ISERROR(VLOOKUP($A131,pp!$A$3:$CZ$712,94,0)),0,  VLOOKUP($A131,pp!$A$3:$CZ$712,94,0)/VLOOKUP($A131,pp!$A$3:$CZ$712,5,0))</f>
        <v>1.6177922077922078</v>
      </c>
      <c r="J131" s="26">
        <f>IF( ISERROR(VLOOKUP($A131,pk!$A$3:$CZ$712,94,0)),0,  VLOOKUP($A131,pk!$A$3:$CZ$712,94,0)/VLOOKUP($A131,pk!$A$3:$CZ$712,5,0))</f>
        <v>1.8924675324675324</v>
      </c>
      <c r="K131" s="26">
        <f>VLOOKUP($A131,allsit!$A$3:$CZ$712,98,0)</f>
        <v>17.440000000000001</v>
      </c>
      <c r="L131" s="28">
        <f>60*VLOOKUP($A131,'5on5'!$A$3:$CZ$712,90,0)/VLOOKUP($A131,'5on5'!$A$3:$CZ$712,94,0)</f>
        <v>1.0406533493201819</v>
      </c>
      <c r="M131" s="28">
        <f>60*VLOOKUP($A131,'5on5'!$A$3:$CZ$712,89,0)/VLOOKUP($A131,'5on5'!$A$3:$CZ$712,94,0)</f>
        <v>2.3980272832160714</v>
      </c>
      <c r="N131" s="28">
        <f t="shared" si="2"/>
        <v>-1.3573739338958895</v>
      </c>
      <c r="O131" s="28">
        <f>VLOOKUP($A131,'5on5'!$A$3:$CZ$712,37,0)</f>
        <v>56.78</v>
      </c>
      <c r="P131" s="28">
        <f>VLOOKUP($A131,'5on5'!$A$3:$CZ$712,38,0)</f>
        <v>53.3</v>
      </c>
      <c r="Q131" s="4">
        <f t="shared" si="3"/>
        <v>3.480000000000004</v>
      </c>
      <c r="R131" s="28">
        <f>O131-VLOOKUP($A131,'5on5'!$A$3:$CZ$712,101,0)</f>
        <v>1.7100000000000009</v>
      </c>
      <c r="S131" s="28">
        <f>P131-VLOOKUP($A131,'5on5'!$A$3:$CZ$712,102,0)</f>
        <v>-1.7900000000000063</v>
      </c>
      <c r="T131" s="3">
        <f>60*VLOOKUP($A131,'5on5'!$A$3:$CZ$712,64,0)/VLOOKUP($A131,'5on5'!$A$3:$CZ$712,94,0)</f>
        <v>3.3934348347397236</v>
      </c>
      <c r="U131" s="1">
        <f>IF( VLOOKUP($A131,'5on5'!$A$3:$CZ$712,64,0)&lt;40,"",  VLOOKUP($A131,'5on5'!$A$3:$CZ$712,19,0))</f>
        <v>6.67</v>
      </c>
      <c r="V131">
        <f>VLOOKUP($A131,'5on5'!$A$3:$CZ$712,14,0)</f>
        <v>0.9</v>
      </c>
      <c r="W131" s="1">
        <f>IF(ISERROR(VLOOKUP($A131,pp!$A$3:$CZ$712,64,0)),"",60*VLOOKUP($A131,pp!$A$3:$CZ$712,64,0)/VLOOKUP($A131,pp!$A$3:$CZ$712,94,0))</f>
        <v>8.6698241952315964</v>
      </c>
      <c r="X131" s="1" t="str">
        <f>IF(W131="","",IF(VLOOKUP($A131,pp!$A$3:$CZ$712,64,0)&lt;20,"",  VLOOKUP($A131,pp!$A$3:$CZ$712,19,0)))</f>
        <v/>
      </c>
      <c r="Y131" s="1">
        <f>IF(ISERROR( VLOOKUP($A131,pp!$A$3:$CZ$712,14,0)  ),"",VLOOKUP($A131,pp!$A$3:$CZ$712,14,0))</f>
        <v>2.89</v>
      </c>
      <c r="Z131">
        <f>VLOOKUP($A131,'5on5'!$A$3:$CZ$712,41,0)/VLOOKUP($A131,'5on5'!$A$3:$CZ$712,94,0)</f>
        <v>4.9016280946240456E-2</v>
      </c>
      <c r="AA131">
        <f>IF(ISERROR(VLOOKUP($A131,pk!$A$3:$CZ$712,41,0)),"",IF( VLOOKUP($A131,pk!$A$3:$CZ$712,94,0)&lt;75,"",VLOOKUP($A131,pk!$A$3:$CZ$712,41,0)/VLOOKUP($A131,pk!$A$3:$CZ$712,94,0)))</f>
        <v>6.862475981334065E-3</v>
      </c>
      <c r="AB131">
        <f>(VLOOKUP($A131,allsit!$A$3:$CZ$712,84,0)+VLOOKUP($A131,allsit!$A$3:$CZ$712,85,0))    /VLOOKUP($A131,allsit!$A$3:$CZ$712,94,0)</f>
        <v>0.10013034719753526</v>
      </c>
      <c r="AC131">
        <f>VLOOKUP($A131,'5on5'!$A$3:$CZ$712,93,0)</f>
        <v>-0.14000000000000001</v>
      </c>
    </row>
    <row r="132" spans="1:29">
      <c r="A132" t="s">
        <v>492</v>
      </c>
      <c r="B132" t="s">
        <v>493</v>
      </c>
      <c r="C132" t="s">
        <v>62</v>
      </c>
      <c r="D132" t="s">
        <v>494</v>
      </c>
      <c r="E132" s="25">
        <f>VLOOKUP($A132,allsit!$A$3:$CZ$712,10,0)</f>
        <v>2</v>
      </c>
      <c r="F132" s="25">
        <f>VLOOKUP($A132,allsit!$A$3:$CZ$712,11,0)</f>
        <v>12</v>
      </c>
      <c r="G132" s="4">
        <f>60*VLOOKUP($A132,allsit!$A$3:$CZ$712,71,0)/VLOOKUP($A132,allsit!$A$3:$CZ$712,94,0)</f>
        <v>-0.56066668365656613</v>
      </c>
      <c r="H132" s="26">
        <f>VLOOKUP($A132,'5on5'!$A$3:$CZ$712,94,0)/VLOOKUP($A132,'5on5'!$A$3:$CZ$712,5,0)</f>
        <v>16.724666666666668</v>
      </c>
      <c r="I132" s="26">
        <f>IF( ISERROR(VLOOKUP($A132,pp!$A$3:$CZ$712,94,0)),0,  VLOOKUP($A132,pp!$A$3:$CZ$712,94,0)/VLOOKUP($A132,pp!$A$3:$CZ$712,5,0))</f>
        <v>0.2246551724137931</v>
      </c>
      <c r="J132" s="26">
        <f>IF( ISERROR(VLOOKUP($A132,pk!$A$3:$CZ$712,94,0)),0,  VLOOKUP($A132,pk!$A$3:$CZ$712,94,0)/VLOOKUP($A132,pk!$A$3:$CZ$712,5,0))</f>
        <v>1.9629824561403508</v>
      </c>
      <c r="K132" s="26">
        <f>VLOOKUP($A132,allsit!$A$3:$CZ$712,98,0)</f>
        <v>17.440000000000001</v>
      </c>
      <c r="L132" s="28">
        <f>60*VLOOKUP($A132,'5on5'!$A$3:$CZ$712,90,0)/VLOOKUP($A132,'5on5'!$A$3:$CZ$712,94,0)</f>
        <v>0.59791924104117666</v>
      </c>
      <c r="M132" s="28">
        <f>60*VLOOKUP($A132,'5on5'!$A$3:$CZ$712,89,0)/VLOOKUP($A132,'5on5'!$A$3:$CZ$712,94,0)</f>
        <v>1.1958384820823533</v>
      </c>
      <c r="N132" s="28">
        <f t="shared" si="2"/>
        <v>-0.59791924104117666</v>
      </c>
      <c r="O132" s="28">
        <f>VLOOKUP($A132,'5on5'!$A$3:$CZ$712,37,0)</f>
        <v>57.04</v>
      </c>
      <c r="P132" s="28">
        <f>VLOOKUP($A132,'5on5'!$A$3:$CZ$712,38,0)</f>
        <v>52.5</v>
      </c>
      <c r="Q132" s="4">
        <f t="shared" si="3"/>
        <v>4.5399999999999991</v>
      </c>
      <c r="R132" s="28">
        <f>O132-VLOOKUP($A132,'5on5'!$A$3:$CZ$712,101,0)</f>
        <v>1.6700000000000017</v>
      </c>
      <c r="S132" s="28">
        <f>P132-VLOOKUP($A132,'5on5'!$A$3:$CZ$712,102,0)</f>
        <v>-0.93999999999999773</v>
      </c>
      <c r="T132" s="3">
        <f>60*VLOOKUP($A132,'5on5'!$A$3:$CZ$712,64,0)/VLOOKUP($A132,'5on5'!$A$3:$CZ$712,94,0)</f>
        <v>4.4843943078088255</v>
      </c>
      <c r="U132" s="1">
        <f>IF( VLOOKUP($A132,'5on5'!$A$3:$CZ$712,64,0)&lt;40,"",  VLOOKUP($A132,'5on5'!$A$3:$CZ$712,19,0))</f>
        <v>2.67</v>
      </c>
      <c r="V132">
        <f>VLOOKUP($A132,'5on5'!$A$3:$CZ$712,14,0)</f>
        <v>0.54</v>
      </c>
      <c r="W132" s="1">
        <f>IF(ISERROR(VLOOKUP($A132,pp!$A$3:$CZ$712,64,0)),"",60*VLOOKUP($A132,pp!$A$3:$CZ$712,64,0)/VLOOKUP($A132,pp!$A$3:$CZ$712,94,0))</f>
        <v>13.814274750575596</v>
      </c>
      <c r="X132" s="1" t="str">
        <f>IF(W132="","",IF(VLOOKUP($A132,pp!$A$3:$CZ$712,64,0)&lt;20,"",  VLOOKUP($A132,pp!$A$3:$CZ$712,19,0)))</f>
        <v/>
      </c>
      <c r="Y132" s="1">
        <f>IF(ISERROR( VLOOKUP($A132,pp!$A$3:$CZ$712,14,0)  ),"",VLOOKUP($A132,pp!$A$3:$CZ$712,14,0))</f>
        <v>0</v>
      </c>
      <c r="Z132">
        <f>VLOOKUP($A132,'5on5'!$A$3:$CZ$712,41,0)/VLOOKUP($A132,'5on5'!$A$3:$CZ$712,94,0)</f>
        <v>4.3847411009686289E-2</v>
      </c>
      <c r="AA132">
        <f>IF(ISERROR(VLOOKUP($A132,pk!$A$3:$CZ$712,41,0)),"",IF( VLOOKUP($A132,pk!$A$3:$CZ$712,94,0)&lt;75,"",VLOOKUP($A132,pk!$A$3:$CZ$712,41,0)/VLOOKUP($A132,pk!$A$3:$CZ$712,94,0)))</f>
        <v>0</v>
      </c>
      <c r="AB132">
        <f>(VLOOKUP($A132,allsit!$A$3:$CZ$712,84,0)+VLOOKUP($A132,allsit!$A$3:$CZ$712,85,0))    /VLOOKUP($A132,allsit!$A$3:$CZ$712,94,0)</f>
        <v>0.26164445237306422</v>
      </c>
      <c r="AC132">
        <f>VLOOKUP($A132,'5on5'!$A$3:$CZ$712,93,0)</f>
        <v>-0.48</v>
      </c>
    </row>
    <row r="133" spans="1:29">
      <c r="A133" t="s">
        <v>787</v>
      </c>
      <c r="B133" t="s">
        <v>788</v>
      </c>
      <c r="C133" t="s">
        <v>62</v>
      </c>
      <c r="D133" t="s">
        <v>116</v>
      </c>
      <c r="E133" s="25">
        <f>VLOOKUP($A133,allsit!$A$3:$CZ$712,10,0)</f>
        <v>1</v>
      </c>
      <c r="F133" s="25">
        <f>VLOOKUP($A133,allsit!$A$3:$CZ$712,11,0)</f>
        <v>8</v>
      </c>
      <c r="G133" s="4">
        <f>60*VLOOKUP($A133,allsit!$A$3:$CZ$712,71,0)/VLOOKUP($A133,allsit!$A$3:$CZ$712,94,0)</f>
        <v>0.42973785990545765</v>
      </c>
      <c r="H133" s="26">
        <f>VLOOKUP($A133,'5on5'!$A$3:$CZ$712,94,0)/VLOOKUP($A133,'5on5'!$A$3:$CZ$712,5,0)</f>
        <v>16.352499999999999</v>
      </c>
      <c r="I133" s="26">
        <f>IF( ISERROR(VLOOKUP($A133,pp!$A$3:$CZ$712,94,0)),0,  VLOOKUP($A133,pp!$A$3:$CZ$712,94,0)/VLOOKUP($A133,pp!$A$3:$CZ$712,5,0))</f>
        <v>1.3284210526315789</v>
      </c>
      <c r="J133" s="26">
        <f>IF( ISERROR(VLOOKUP($A133,pk!$A$3:$CZ$712,94,0)),0,  VLOOKUP($A133,pk!$A$3:$CZ$712,94,0)/VLOOKUP($A133,pk!$A$3:$CZ$712,5,0))</f>
        <v>2.282</v>
      </c>
      <c r="K133" s="26">
        <f>VLOOKUP($A133,allsit!$A$3:$CZ$712,98,0)</f>
        <v>17.62</v>
      </c>
      <c r="L133" s="28">
        <f>60*VLOOKUP($A133,'5on5'!$A$3:$CZ$712,90,0)/VLOOKUP($A133,'5on5'!$A$3:$CZ$712,94,0)</f>
        <v>0.55037456046476074</v>
      </c>
      <c r="M133" s="28">
        <f>60*VLOOKUP($A133,'5on5'!$A$3:$CZ$712,89,0)/VLOOKUP($A133,'5on5'!$A$3:$CZ$712,94,0)</f>
        <v>1.4676654945726952</v>
      </c>
      <c r="N133" s="28">
        <f t="shared" ref="N133:N196" si="4">L133-M133</f>
        <v>-0.9172909341079345</v>
      </c>
      <c r="O133" s="28">
        <f>VLOOKUP($A133,'5on5'!$A$3:$CZ$712,37,0)</f>
        <v>55.22</v>
      </c>
      <c r="P133" s="28">
        <f>VLOOKUP($A133,'5on5'!$A$3:$CZ$712,38,0)</f>
        <v>53.75</v>
      </c>
      <c r="Q133" s="4">
        <f t="shared" ref="Q133:Q196" si="5">O133-P133</f>
        <v>1.4699999999999989</v>
      </c>
      <c r="R133" s="28">
        <f>O133-VLOOKUP($A133,'5on5'!$A$3:$CZ$712,101,0)</f>
        <v>-0.32000000000000028</v>
      </c>
      <c r="S133" s="28">
        <f>P133-VLOOKUP($A133,'5on5'!$A$3:$CZ$712,102,0)</f>
        <v>1.0399999999999991</v>
      </c>
      <c r="T133" s="3">
        <f>60*VLOOKUP($A133,'5on5'!$A$3:$CZ$712,64,0)/VLOOKUP($A133,'5on5'!$A$3:$CZ$712,94,0)</f>
        <v>3.3022473627885645</v>
      </c>
      <c r="U133" s="1" t="str">
        <f>IF( VLOOKUP($A133,'5on5'!$A$3:$CZ$712,64,0)&lt;40,"",  VLOOKUP($A133,'5on5'!$A$3:$CZ$712,19,0))</f>
        <v/>
      </c>
      <c r="V133">
        <f>VLOOKUP($A133,'5on5'!$A$3:$CZ$712,14,0)</f>
        <v>1.1000000000000001</v>
      </c>
      <c r="W133" s="1">
        <f>IF(ISERROR(VLOOKUP($A133,pp!$A$3:$CZ$712,64,0)),"",60*VLOOKUP($A133,pp!$A$3:$CZ$712,64,0)/VLOOKUP($A133,pp!$A$3:$CZ$712,94,0))</f>
        <v>14.263074484944534</v>
      </c>
      <c r="X133" s="1" t="str">
        <f>IF(W133="","",IF(VLOOKUP($A133,pp!$A$3:$CZ$712,64,0)&lt;20,"",  VLOOKUP($A133,pp!$A$3:$CZ$712,19,0)))</f>
        <v/>
      </c>
      <c r="Y133" s="1">
        <f>IF(ISERROR( VLOOKUP($A133,pp!$A$3:$CZ$712,14,0)  ),"",VLOOKUP($A133,pp!$A$3:$CZ$712,14,0))</f>
        <v>4.75</v>
      </c>
      <c r="Z133">
        <f>VLOOKUP($A133,'5on5'!$A$3:$CZ$712,41,0)/VLOOKUP($A133,'5on5'!$A$3:$CZ$712,94,0)</f>
        <v>4.5864546705396726E-2</v>
      </c>
      <c r="AA133" t="str">
        <f>IF(ISERROR(VLOOKUP($A133,pk!$A$3:$CZ$712,41,0)),"",IF( VLOOKUP($A133,pk!$A$3:$CZ$712,94,0)&lt;75,"",VLOOKUP($A133,pk!$A$3:$CZ$712,41,0)/VLOOKUP($A133,pk!$A$3:$CZ$712,94,0)))</f>
        <v/>
      </c>
      <c r="AB133">
        <f>(VLOOKUP($A133,allsit!$A$3:$CZ$712,84,0)+VLOOKUP($A133,allsit!$A$3:$CZ$712,85,0))    /VLOOKUP($A133,allsit!$A$3:$CZ$712,94,0)</f>
        <v>0.14324595330181922</v>
      </c>
      <c r="AC133">
        <f>VLOOKUP($A133,'5on5'!$A$3:$CZ$712,93,0)</f>
        <v>0.18</v>
      </c>
    </row>
    <row r="134" spans="1:29">
      <c r="A134" t="s">
        <v>964</v>
      </c>
      <c r="B134" t="s">
        <v>965</v>
      </c>
      <c r="C134" t="s">
        <v>62</v>
      </c>
      <c r="D134" t="s">
        <v>230</v>
      </c>
      <c r="E134" s="25">
        <f>VLOOKUP($A134,allsit!$A$3:$CZ$712,10,0)</f>
        <v>2</v>
      </c>
      <c r="F134" s="25">
        <f>VLOOKUP($A134,allsit!$A$3:$CZ$712,11,0)</f>
        <v>10</v>
      </c>
      <c r="G134" s="4">
        <f>60*VLOOKUP($A134,allsit!$A$3:$CZ$712,71,0)/VLOOKUP($A134,allsit!$A$3:$CZ$712,94,0)</f>
        <v>-0.42187417602699995</v>
      </c>
      <c r="H134" s="26">
        <f>VLOOKUP($A134,'5on5'!$A$3:$CZ$712,94,0)/VLOOKUP($A134,'5on5'!$A$3:$CZ$712,5,0)</f>
        <v>16.052241379310345</v>
      </c>
      <c r="I134" s="26">
        <f>IF( ISERROR(VLOOKUP($A134,pp!$A$3:$CZ$712,94,0)),0,  VLOOKUP($A134,pp!$A$3:$CZ$712,94,0)/VLOOKUP($A134,pp!$A$3:$CZ$712,5,0))</f>
        <v>1.271551724137931</v>
      </c>
      <c r="J134" s="26">
        <f>IF( ISERROR(VLOOKUP($A134,pk!$A$3:$CZ$712,94,0)),0,  VLOOKUP($A134,pk!$A$3:$CZ$712,94,0)/VLOOKUP($A134,pk!$A$3:$CZ$712,5,0))</f>
        <v>1.4806896551724138</v>
      </c>
      <c r="K134" s="26">
        <f>VLOOKUP($A134,allsit!$A$3:$CZ$712,98,0)</f>
        <v>17.239999999999998</v>
      </c>
      <c r="L134" s="28">
        <f>60*VLOOKUP($A134,'5on5'!$A$3:$CZ$712,90,0)/VLOOKUP($A134,'5on5'!$A$3:$CZ$712,94,0)</f>
        <v>0.64444754734004273</v>
      </c>
      <c r="M134" s="28">
        <f>60*VLOOKUP($A134,'5on5'!$A$3:$CZ$712,89,0)/VLOOKUP($A134,'5on5'!$A$3:$CZ$712,94,0)</f>
        <v>1.2888950946800855</v>
      </c>
      <c r="N134" s="28">
        <f t="shared" si="4"/>
        <v>-0.64444754734004273</v>
      </c>
      <c r="O134" s="28">
        <f>VLOOKUP($A134,'5on5'!$A$3:$CZ$712,37,0)</f>
        <v>51.88</v>
      </c>
      <c r="P134" s="28">
        <f>VLOOKUP($A134,'5on5'!$A$3:$CZ$712,38,0)</f>
        <v>54</v>
      </c>
      <c r="Q134" s="4">
        <f t="shared" si="5"/>
        <v>-2.1199999999999974</v>
      </c>
      <c r="R134" s="28">
        <f>O134-VLOOKUP($A134,'5on5'!$A$3:$CZ$712,101,0)</f>
        <v>-1.1899999999999977</v>
      </c>
      <c r="S134" s="28">
        <f>P134-VLOOKUP($A134,'5on5'!$A$3:$CZ$712,102,0)</f>
        <v>-1.2000000000000028</v>
      </c>
      <c r="T134" s="3">
        <f>60*VLOOKUP($A134,'5on5'!$A$3:$CZ$712,64,0)/VLOOKUP($A134,'5on5'!$A$3:$CZ$712,94,0)</f>
        <v>2.3200111704241539</v>
      </c>
      <c r="U134" s="1" t="str">
        <f>IF( VLOOKUP($A134,'5on5'!$A$3:$CZ$712,64,0)&lt;40,"",  VLOOKUP($A134,'5on5'!$A$3:$CZ$712,19,0))</f>
        <v/>
      </c>
      <c r="V134">
        <f>VLOOKUP($A134,'5on5'!$A$3:$CZ$712,14,0)</f>
        <v>0.32</v>
      </c>
      <c r="W134" s="1">
        <f>IF(ISERROR(VLOOKUP($A134,pp!$A$3:$CZ$712,64,0)),"",60*VLOOKUP($A134,pp!$A$3:$CZ$712,64,0)/VLOOKUP($A134,pp!$A$3:$CZ$712,94,0))</f>
        <v>12.203389830508474</v>
      </c>
      <c r="X134" s="1" t="str">
        <f>IF(W134="","",IF(VLOOKUP($A134,pp!$A$3:$CZ$712,64,0)&lt;20,"",  VLOOKUP($A134,pp!$A$3:$CZ$712,19,0)))</f>
        <v/>
      </c>
      <c r="Y134" s="1">
        <f>IF(ISERROR( VLOOKUP($A134,pp!$A$3:$CZ$712,14,0)  ),"",VLOOKUP($A134,pp!$A$3:$CZ$712,14,0))</f>
        <v>3.25</v>
      </c>
      <c r="Z134">
        <f>VLOOKUP($A134,'5on5'!$A$3:$CZ$712,41,0)/VLOOKUP($A134,'5on5'!$A$3:$CZ$712,94,0)</f>
        <v>4.4037249068236257E-2</v>
      </c>
      <c r="AA134">
        <f>IF(ISERROR(VLOOKUP($A134,pk!$A$3:$CZ$712,41,0)),"",IF( VLOOKUP($A134,pk!$A$3:$CZ$712,94,0)&lt;75,"",VLOOKUP($A134,pk!$A$3:$CZ$712,41,0)/VLOOKUP($A134,pk!$A$3:$CZ$712,94,0)))</f>
        <v>0</v>
      </c>
      <c r="AB134">
        <f>(VLOOKUP($A134,allsit!$A$3:$CZ$712,84,0)+VLOOKUP($A134,allsit!$A$3:$CZ$712,85,0))    /VLOOKUP($A134,allsit!$A$3:$CZ$712,94,0)</f>
        <v>0.13359348907521665</v>
      </c>
      <c r="AC134">
        <f>VLOOKUP($A134,'5on5'!$A$3:$CZ$712,93,0)</f>
        <v>-0.52</v>
      </c>
    </row>
    <row r="135" spans="1:29">
      <c r="A135" t="s">
        <v>516</v>
      </c>
      <c r="B135" t="s">
        <v>517</v>
      </c>
      <c r="C135" t="s">
        <v>62</v>
      </c>
      <c r="D135" t="s">
        <v>364</v>
      </c>
      <c r="E135" s="25">
        <f>VLOOKUP($A135,allsit!$A$3:$CZ$712,10,0)</f>
        <v>0</v>
      </c>
      <c r="F135" s="25">
        <f>VLOOKUP($A135,allsit!$A$3:$CZ$712,11,0)</f>
        <v>3</v>
      </c>
      <c r="G135" s="4">
        <f>60*VLOOKUP($A135,allsit!$A$3:$CZ$712,71,0)/VLOOKUP($A135,allsit!$A$3:$CZ$712,94,0)</f>
        <v>-0.46657205622193276</v>
      </c>
      <c r="H135" s="26">
        <f>VLOOKUP($A135,'5on5'!$A$3:$CZ$712,94,0)/VLOOKUP($A135,'5on5'!$A$3:$CZ$712,5,0)</f>
        <v>16.071071428571429</v>
      </c>
      <c r="I135" s="26">
        <f>IF( ISERROR(VLOOKUP($A135,pp!$A$3:$CZ$712,94,0)),0,  VLOOKUP($A135,pp!$A$3:$CZ$712,94,0)/VLOOKUP($A135,pp!$A$3:$CZ$712,5,0))</f>
        <v>4.5555555555555557E-2</v>
      </c>
      <c r="J135" s="26">
        <f>IF( ISERROR(VLOOKUP($A135,pk!$A$3:$CZ$712,94,0)),0,  VLOOKUP($A135,pk!$A$3:$CZ$712,94,0)/VLOOKUP($A135,pk!$A$3:$CZ$712,5,0))</f>
        <v>1.4328571428571428</v>
      </c>
      <c r="K135" s="26">
        <f>VLOOKUP($A135,allsit!$A$3:$CZ$712,98,0)</f>
        <v>17.22</v>
      </c>
      <c r="L135" s="28">
        <f>60*VLOOKUP($A135,'5on5'!$A$3:$CZ$712,90,0)/VLOOKUP($A135,'5on5'!$A$3:$CZ$712,94,0)</f>
        <v>1.0666903708971309</v>
      </c>
      <c r="M135" s="28">
        <f>60*VLOOKUP($A135,'5on5'!$A$3:$CZ$712,89,0)/VLOOKUP($A135,'5on5'!$A$3:$CZ$712,94,0)</f>
        <v>2.0000444454321205</v>
      </c>
      <c r="N135" s="28">
        <f t="shared" si="4"/>
        <v>-0.93335407453498953</v>
      </c>
      <c r="O135" s="28">
        <f>VLOOKUP($A135,'5on5'!$A$3:$CZ$712,37,0)</f>
        <v>58.67</v>
      </c>
      <c r="P135" s="28">
        <f>VLOOKUP($A135,'5on5'!$A$3:$CZ$712,38,0)</f>
        <v>49.2</v>
      </c>
      <c r="Q135" s="4">
        <f t="shared" si="5"/>
        <v>9.4699999999999989</v>
      </c>
      <c r="R135" s="28">
        <f>O135-VLOOKUP($A135,'5on5'!$A$3:$CZ$712,101,0)</f>
        <v>3.9100000000000037</v>
      </c>
      <c r="S135" s="28">
        <f>P135-VLOOKUP($A135,'5on5'!$A$3:$CZ$712,102,0)</f>
        <v>-5.9899999999999949</v>
      </c>
      <c r="T135" s="3">
        <f>60*VLOOKUP($A135,'5on5'!$A$3:$CZ$712,64,0)/VLOOKUP($A135,'5on5'!$A$3:$CZ$712,94,0)</f>
        <v>3.200071112691393</v>
      </c>
      <c r="U135" s="1" t="str">
        <f>IF( VLOOKUP($A135,'5on5'!$A$3:$CZ$712,64,0)&lt;40,"",  VLOOKUP($A135,'5on5'!$A$3:$CZ$712,19,0))</f>
        <v/>
      </c>
      <c r="V135">
        <f>VLOOKUP($A135,'5on5'!$A$3:$CZ$712,14,0)</f>
        <v>0.4</v>
      </c>
      <c r="W135" s="1">
        <f>IF(ISERROR(VLOOKUP($A135,pp!$A$3:$CZ$712,64,0)),"",60*VLOOKUP($A135,pp!$A$3:$CZ$712,64,0)/VLOOKUP($A135,pp!$A$3:$CZ$712,94,0))</f>
        <v>0</v>
      </c>
      <c r="X135" s="1" t="str">
        <f>IF(W135="","",IF(VLOOKUP($A135,pp!$A$3:$CZ$712,64,0)&lt;20,"",  VLOOKUP($A135,pp!$A$3:$CZ$712,19,0)))</f>
        <v/>
      </c>
      <c r="Y135" s="1">
        <f>IF(ISERROR( VLOOKUP($A135,pp!$A$3:$CZ$712,14,0)  ),"",VLOOKUP($A135,pp!$A$3:$CZ$712,14,0))</f>
        <v>0</v>
      </c>
      <c r="Z135">
        <f>VLOOKUP($A135,'5on5'!$A$3:$CZ$712,41,0)/VLOOKUP($A135,'5on5'!$A$3:$CZ$712,94,0)</f>
        <v>4.6667703726749485E-2</v>
      </c>
      <c r="AA135" t="str">
        <f>IF(ISERROR(VLOOKUP($A135,pk!$A$3:$CZ$712,41,0)),"",IF( VLOOKUP($A135,pk!$A$3:$CZ$712,94,0)&lt;75,"",VLOOKUP($A135,pk!$A$3:$CZ$712,41,0)/VLOOKUP($A135,pk!$A$3:$CZ$712,94,0)))</f>
        <v/>
      </c>
      <c r="AB135">
        <f>(VLOOKUP($A135,allsit!$A$3:$CZ$712,84,0)+VLOOKUP($A135,allsit!$A$3:$CZ$712,85,0))    /VLOOKUP($A135,allsit!$A$3:$CZ$712,94,0)</f>
        <v>0.18079667178599895</v>
      </c>
      <c r="AC135">
        <f>VLOOKUP($A135,'5on5'!$A$3:$CZ$712,93,0)</f>
        <v>-1.47</v>
      </c>
    </row>
    <row r="136" spans="1:29">
      <c r="A136" t="s">
        <v>953</v>
      </c>
      <c r="B136" t="s">
        <v>954</v>
      </c>
      <c r="C136" t="s">
        <v>62</v>
      </c>
      <c r="D136" t="s">
        <v>643</v>
      </c>
      <c r="E136" s="25">
        <f>VLOOKUP($A136,allsit!$A$3:$CZ$712,10,0)</f>
        <v>1</v>
      </c>
      <c r="F136" s="25">
        <f>VLOOKUP($A136,allsit!$A$3:$CZ$712,11,0)</f>
        <v>4</v>
      </c>
      <c r="G136" s="4">
        <f>60*VLOOKUP($A136,allsit!$A$3:$CZ$712,71,0)/VLOOKUP($A136,allsit!$A$3:$CZ$712,94,0)</f>
        <v>-1.0961049128988061</v>
      </c>
      <c r="H136" s="26">
        <f>VLOOKUP($A136,'5on5'!$A$3:$CZ$712,94,0)/VLOOKUP($A136,'5on5'!$A$3:$CZ$712,5,0)</f>
        <v>16.338048780487807</v>
      </c>
      <c r="I136" s="26">
        <f>IF( ISERROR(VLOOKUP($A136,pp!$A$3:$CZ$712,94,0)),0,  VLOOKUP($A136,pp!$A$3:$CZ$712,94,0)/VLOOKUP($A136,pp!$A$3:$CZ$712,5,0))</f>
        <v>0.1291891891891892</v>
      </c>
      <c r="J136" s="26">
        <f>IF( ISERROR(VLOOKUP($A136,pk!$A$3:$CZ$712,94,0)),0,  VLOOKUP($A136,pk!$A$3:$CZ$712,94,0)/VLOOKUP($A136,pk!$A$3:$CZ$712,5,0))</f>
        <v>1.7817948717948717</v>
      </c>
      <c r="K136" s="26">
        <f>VLOOKUP($A136,allsit!$A$3:$CZ$712,98,0)</f>
        <v>17.399999999999999</v>
      </c>
      <c r="L136" s="28">
        <f>60*VLOOKUP($A136,'5on5'!$A$3:$CZ$712,90,0)/VLOOKUP($A136,'5on5'!$A$3:$CZ$712,94,0)</f>
        <v>1.2539933717493208</v>
      </c>
      <c r="M136" s="28">
        <f>60*VLOOKUP($A136,'5on5'!$A$3:$CZ$712,89,0)/VLOOKUP($A136,'5on5'!$A$3:$CZ$712,94,0)</f>
        <v>2.9558415191233989</v>
      </c>
      <c r="N136" s="28">
        <f t="shared" si="4"/>
        <v>-1.7018481473740781</v>
      </c>
      <c r="O136" s="28">
        <f>VLOOKUP($A136,'5on5'!$A$3:$CZ$712,37,0)</f>
        <v>54.37</v>
      </c>
      <c r="P136" s="28">
        <f>VLOOKUP($A136,'5on5'!$A$3:$CZ$712,38,0)</f>
        <v>57.06</v>
      </c>
      <c r="Q136" s="4">
        <f t="shared" si="5"/>
        <v>-2.6900000000000048</v>
      </c>
      <c r="R136" s="28">
        <f>O136-VLOOKUP($A136,'5on5'!$A$3:$CZ$712,101,0)</f>
        <v>3.8999999999999986</v>
      </c>
      <c r="S136" s="28">
        <f>P136-VLOOKUP($A136,'5on5'!$A$3:$CZ$712,102,0)</f>
        <v>0.10000000000000142</v>
      </c>
      <c r="T136" s="3">
        <f>60*VLOOKUP($A136,'5on5'!$A$3:$CZ$712,64,0)/VLOOKUP($A136,'5on5'!$A$3:$CZ$712,94,0)</f>
        <v>3.1349834293733019</v>
      </c>
      <c r="U136" s="1" t="str">
        <f>IF( VLOOKUP($A136,'5on5'!$A$3:$CZ$712,64,0)&lt;40,"",  VLOOKUP($A136,'5on5'!$A$3:$CZ$712,19,0))</f>
        <v/>
      </c>
      <c r="V136">
        <f>VLOOKUP($A136,'5on5'!$A$3:$CZ$712,14,0)</f>
        <v>0.27</v>
      </c>
      <c r="W136" s="1">
        <f>IF(ISERROR(VLOOKUP($A136,pp!$A$3:$CZ$712,64,0)),"",60*VLOOKUP($A136,pp!$A$3:$CZ$712,64,0)/VLOOKUP($A136,pp!$A$3:$CZ$712,94,0))</f>
        <v>25.10460251046025</v>
      </c>
      <c r="X136" s="1" t="str">
        <f>IF(W136="","",IF(VLOOKUP($A136,pp!$A$3:$CZ$712,64,0)&lt;20,"",  VLOOKUP($A136,pp!$A$3:$CZ$712,19,0)))</f>
        <v/>
      </c>
      <c r="Y136" s="1">
        <f>IF(ISERROR( VLOOKUP($A136,pp!$A$3:$CZ$712,14,0)  ),"",VLOOKUP($A136,pp!$A$3:$CZ$712,14,0))</f>
        <v>0</v>
      </c>
      <c r="Z136">
        <f>VLOOKUP($A136,'5on5'!$A$3:$CZ$712,41,0)/VLOOKUP($A136,'5on5'!$A$3:$CZ$712,94,0)</f>
        <v>6.7178216343713612E-2</v>
      </c>
      <c r="AA136" t="str">
        <f>IF(ISERROR(VLOOKUP($A136,pk!$A$3:$CZ$712,41,0)),"",IF( VLOOKUP($A136,pk!$A$3:$CZ$712,94,0)&lt;75,"",VLOOKUP($A136,pk!$A$3:$CZ$712,41,0)/VLOOKUP($A136,pk!$A$3:$CZ$712,94,0)))</f>
        <v/>
      </c>
      <c r="AB136">
        <f>(VLOOKUP($A136,allsit!$A$3:$CZ$712,84,0)+VLOOKUP($A136,allsit!$A$3:$CZ$712,85,0))    /VLOOKUP($A136,allsit!$A$3:$CZ$712,94,0)</f>
        <v>7.3073660859920397E-2</v>
      </c>
      <c r="AC136">
        <f>VLOOKUP($A136,'5on5'!$A$3:$CZ$712,93,0)</f>
        <v>-0.45</v>
      </c>
    </row>
    <row r="137" spans="1:29">
      <c r="A137" t="s">
        <v>621</v>
      </c>
      <c r="B137" t="s">
        <v>622</v>
      </c>
      <c r="C137" t="s">
        <v>62</v>
      </c>
      <c r="D137" t="s">
        <v>282</v>
      </c>
      <c r="E137" s="25">
        <f>VLOOKUP($A137,allsit!$A$3:$CZ$712,10,0)</f>
        <v>10</v>
      </c>
      <c r="F137" s="25">
        <f>VLOOKUP($A137,allsit!$A$3:$CZ$712,11,0)</f>
        <v>40</v>
      </c>
      <c r="G137" s="4">
        <f>60*VLOOKUP($A137,allsit!$A$3:$CZ$712,71,0)/VLOOKUP($A137,allsit!$A$3:$CZ$712,94,0)</f>
        <v>1.0574603830020797</v>
      </c>
      <c r="H137" s="26">
        <f>VLOOKUP($A137,'5on5'!$A$3:$CZ$712,94,0)/VLOOKUP($A137,'5on5'!$A$3:$CZ$712,5,0)</f>
        <v>17.363827160493827</v>
      </c>
      <c r="I137" s="26">
        <f>IF( ISERROR(VLOOKUP($A137,pp!$A$3:$CZ$712,94,0)),0,  VLOOKUP($A137,pp!$A$3:$CZ$712,94,0)/VLOOKUP($A137,pp!$A$3:$CZ$712,5,0))</f>
        <v>3.190375</v>
      </c>
      <c r="J137" s="26">
        <f>IF( ISERROR(VLOOKUP($A137,pk!$A$3:$CZ$712,94,0)),0,  VLOOKUP($A137,pk!$A$3:$CZ$712,94,0)/VLOOKUP($A137,pk!$A$3:$CZ$712,5,0))</f>
        <v>2.4660759493670885</v>
      </c>
      <c r="K137" s="26">
        <f>VLOOKUP($A137,allsit!$A$3:$CZ$712,98,0)</f>
        <v>17.690000000000001</v>
      </c>
      <c r="L137" s="28">
        <f>60*VLOOKUP($A137,'5on5'!$A$3:$CZ$712,90,0)/VLOOKUP($A137,'5on5'!$A$3:$CZ$712,94,0)</f>
        <v>1.3224597751818381</v>
      </c>
      <c r="M137" s="28">
        <f>60*VLOOKUP($A137,'5on5'!$A$3:$CZ$712,89,0)/VLOOKUP($A137,'5on5'!$A$3:$CZ$712,94,0)</f>
        <v>2.5595995648680741</v>
      </c>
      <c r="N137" s="28">
        <f t="shared" si="4"/>
        <v>-1.2371397896862359</v>
      </c>
      <c r="O137" s="28">
        <f>VLOOKUP($A137,'5on5'!$A$3:$CZ$712,37,0)</f>
        <v>59.98</v>
      </c>
      <c r="P137" s="28">
        <f>VLOOKUP($A137,'5on5'!$A$3:$CZ$712,38,0)</f>
        <v>58.23</v>
      </c>
      <c r="Q137" s="4">
        <f t="shared" si="5"/>
        <v>1.75</v>
      </c>
      <c r="R137" s="28">
        <f>O137-VLOOKUP($A137,'5on5'!$A$3:$CZ$712,101,0)</f>
        <v>4.9399999999999977</v>
      </c>
      <c r="S137" s="28">
        <f>P137-VLOOKUP($A137,'5on5'!$A$3:$CZ$712,102,0)</f>
        <v>1.029999999999994</v>
      </c>
      <c r="T137" s="3">
        <f>60*VLOOKUP($A137,'5on5'!$A$3:$CZ$712,64,0)/VLOOKUP($A137,'5on5'!$A$3:$CZ$712,94,0)</f>
        <v>4.0526993110411169</v>
      </c>
      <c r="U137" s="1">
        <f>IF( VLOOKUP($A137,'5on5'!$A$3:$CZ$712,64,0)&lt;40,"",  VLOOKUP($A137,'5on5'!$A$3:$CZ$712,19,0))</f>
        <v>4.21</v>
      </c>
      <c r="V137">
        <f>VLOOKUP($A137,'5on5'!$A$3:$CZ$712,14,0)</f>
        <v>0.64</v>
      </c>
      <c r="W137" s="1">
        <f>IF(ISERROR(VLOOKUP($A137,pp!$A$3:$CZ$712,64,0)),"",60*VLOOKUP($A137,pp!$A$3:$CZ$712,64,0)/VLOOKUP($A137,pp!$A$3:$CZ$712,94,0))</f>
        <v>7.2875445676448694</v>
      </c>
      <c r="X137" s="1">
        <f>IF(W137="","",IF(VLOOKUP($A137,pp!$A$3:$CZ$712,64,0)&lt;20,"",  VLOOKUP($A137,pp!$A$3:$CZ$712,19,0)))</f>
        <v>12.9</v>
      </c>
      <c r="Y137" s="1">
        <f>IF(ISERROR( VLOOKUP($A137,pp!$A$3:$CZ$712,14,0)  ),"",VLOOKUP($A137,pp!$A$3:$CZ$712,14,0))</f>
        <v>4.9400000000000004</v>
      </c>
      <c r="Z137">
        <f>VLOOKUP($A137,'5on5'!$A$3:$CZ$712,41,0)/VLOOKUP($A137,'5on5'!$A$3:$CZ$712,94,0)</f>
        <v>5.9723989846921725E-2</v>
      </c>
      <c r="AA137">
        <f>IF(ISERROR(VLOOKUP($A137,pk!$A$3:$CZ$712,41,0)),"",IF( VLOOKUP($A137,pk!$A$3:$CZ$712,94,0)&lt;75,"",VLOOKUP($A137,pk!$A$3:$CZ$712,41,0)/VLOOKUP($A137,pk!$A$3:$CZ$712,94,0)))</f>
        <v>5.1329432296478806E-3</v>
      </c>
      <c r="AB137">
        <f>(VLOOKUP($A137,allsit!$A$3:$CZ$712,84,0)+VLOOKUP($A137,allsit!$A$3:$CZ$712,85,0))    /VLOOKUP($A137,allsit!$A$3:$CZ$712,94,0)</f>
        <v>5.8915649910115865E-2</v>
      </c>
      <c r="AC137">
        <f>VLOOKUP($A137,'5on5'!$A$3:$CZ$712,93,0)</f>
        <v>-0.17</v>
      </c>
    </row>
    <row r="138" spans="1:29">
      <c r="A138" t="s">
        <v>418</v>
      </c>
      <c r="B138" t="s">
        <v>419</v>
      </c>
      <c r="C138" t="s">
        <v>62</v>
      </c>
      <c r="D138" t="s">
        <v>63</v>
      </c>
      <c r="E138" s="25">
        <f>VLOOKUP($A138,allsit!$A$3:$CZ$712,10,0)</f>
        <v>7</v>
      </c>
      <c r="F138" s="25">
        <f>VLOOKUP($A138,allsit!$A$3:$CZ$712,11,0)</f>
        <v>16</v>
      </c>
      <c r="G138" s="4">
        <f>60*VLOOKUP($A138,allsit!$A$3:$CZ$712,71,0)/VLOOKUP($A138,allsit!$A$3:$CZ$712,94,0)</f>
        <v>0.59560336425657878</v>
      </c>
      <c r="H138" s="26">
        <f>VLOOKUP($A138,'5on5'!$A$3:$CZ$712,94,0)/VLOOKUP($A138,'5on5'!$A$3:$CZ$712,5,0)</f>
        <v>15.505892857142857</v>
      </c>
      <c r="I138" s="26">
        <f>IF( ISERROR(VLOOKUP($A138,pp!$A$3:$CZ$712,94,0)),0,  VLOOKUP($A138,pp!$A$3:$CZ$712,94,0)/VLOOKUP($A138,pp!$A$3:$CZ$712,5,0))</f>
        <v>1.8987037037037038</v>
      </c>
      <c r="J138" s="26">
        <f>IF( ISERROR(VLOOKUP($A138,pk!$A$3:$CZ$712,94,0)),0,  VLOOKUP($A138,pk!$A$3:$CZ$712,94,0)/VLOOKUP($A138,pk!$A$3:$CZ$712,5,0))</f>
        <v>1.4970909090909092</v>
      </c>
      <c r="K138" s="26">
        <f>VLOOKUP($A138,allsit!$A$3:$CZ$712,98,0)</f>
        <v>17.329999999999998</v>
      </c>
      <c r="L138" s="28">
        <f>60*VLOOKUP($A138,'5on5'!$A$3:$CZ$712,90,0)/VLOOKUP($A138,'5on5'!$A$3:$CZ$712,94,0)</f>
        <v>0.6218833853488881</v>
      </c>
      <c r="M138" s="28">
        <f>60*VLOOKUP($A138,'5on5'!$A$3:$CZ$712,89,0)/VLOOKUP($A138,'5on5'!$A$3:$CZ$712,94,0)</f>
        <v>2.0729446178296267</v>
      </c>
      <c r="N138" s="28">
        <f t="shared" si="4"/>
        <v>-1.4510612324807386</v>
      </c>
      <c r="O138" s="28">
        <f>VLOOKUP($A138,'5on5'!$A$3:$CZ$712,37,0)</f>
        <v>57.97</v>
      </c>
      <c r="P138" s="28">
        <f>VLOOKUP($A138,'5on5'!$A$3:$CZ$712,38,0)</f>
        <v>51.41</v>
      </c>
      <c r="Q138" s="4">
        <f t="shared" si="5"/>
        <v>6.5600000000000023</v>
      </c>
      <c r="R138" s="28">
        <f>O138-VLOOKUP($A138,'5on5'!$A$3:$CZ$712,101,0)</f>
        <v>-1.0300000000000011</v>
      </c>
      <c r="S138" s="28">
        <f>P138-VLOOKUP($A138,'5on5'!$A$3:$CZ$712,102,0)</f>
        <v>1.4099999999999966</v>
      </c>
      <c r="T138" s="3">
        <f>60*VLOOKUP($A138,'5on5'!$A$3:$CZ$712,64,0)/VLOOKUP($A138,'5on5'!$A$3:$CZ$712,94,0)</f>
        <v>5.4587541602846841</v>
      </c>
      <c r="U138" s="1">
        <f>IF( VLOOKUP($A138,'5on5'!$A$3:$CZ$712,64,0)&lt;40,"",  VLOOKUP($A138,'5on5'!$A$3:$CZ$712,19,0))</f>
        <v>6.33</v>
      </c>
      <c r="V138">
        <f>VLOOKUP($A138,'5on5'!$A$3:$CZ$712,14,0)</f>
        <v>0.76</v>
      </c>
      <c r="W138" s="1">
        <f>IF(ISERROR(VLOOKUP($A138,pp!$A$3:$CZ$712,64,0)),"",60*VLOOKUP($A138,pp!$A$3:$CZ$712,64,0)/VLOOKUP($A138,pp!$A$3:$CZ$712,94,0))</f>
        <v>11.118696966741441</v>
      </c>
      <c r="X138" s="1" t="str">
        <f>IF(W138="","",IF(VLOOKUP($A138,pp!$A$3:$CZ$712,64,0)&lt;20,"",  VLOOKUP($A138,pp!$A$3:$CZ$712,19,0)))</f>
        <v/>
      </c>
      <c r="Y138" s="1">
        <f>IF(ISERROR( VLOOKUP($A138,pp!$A$3:$CZ$712,14,0)  ),"",VLOOKUP($A138,pp!$A$3:$CZ$712,14,0))</f>
        <v>1.76</v>
      </c>
      <c r="Z138">
        <f>VLOOKUP($A138,'5on5'!$A$3:$CZ$712,41,0)/VLOOKUP($A138,'5on5'!$A$3:$CZ$712,94,0)</f>
        <v>6.679488213006575E-2</v>
      </c>
      <c r="AA138">
        <f>IF(ISERROR(VLOOKUP($A138,pk!$A$3:$CZ$712,41,0)),"",IF( VLOOKUP($A138,pk!$A$3:$CZ$712,94,0)&lt;75,"",VLOOKUP($A138,pk!$A$3:$CZ$712,41,0)/VLOOKUP($A138,pk!$A$3:$CZ$712,94,0)))</f>
        <v>0</v>
      </c>
      <c r="AB138">
        <f>(VLOOKUP($A138,allsit!$A$3:$CZ$712,84,0)+VLOOKUP($A138,allsit!$A$3:$CZ$712,85,0))    /VLOOKUP($A138,allsit!$A$3:$CZ$712,94,0)</f>
        <v>0.17777857993719093</v>
      </c>
      <c r="AC138">
        <f>VLOOKUP($A138,'5on5'!$A$3:$CZ$712,93,0)</f>
        <v>0.14000000000000001</v>
      </c>
    </row>
    <row r="139" spans="1:29">
      <c r="A139" t="s">
        <v>346</v>
      </c>
      <c r="B139" t="s">
        <v>347</v>
      </c>
      <c r="C139" t="s">
        <v>62</v>
      </c>
      <c r="D139" t="s">
        <v>116</v>
      </c>
      <c r="E139" s="25">
        <f>VLOOKUP($A139,allsit!$A$3:$CZ$712,10,0)</f>
        <v>3</v>
      </c>
      <c r="F139" s="25">
        <f>VLOOKUP($A139,allsit!$A$3:$CZ$712,11,0)</f>
        <v>17</v>
      </c>
      <c r="G139" s="4">
        <f>60*VLOOKUP($A139,allsit!$A$3:$CZ$712,71,0)/VLOOKUP($A139,allsit!$A$3:$CZ$712,94,0)</f>
        <v>0.17927894010290613</v>
      </c>
      <c r="H139" s="26">
        <f>VLOOKUP($A139,'5on5'!$A$3:$CZ$712,94,0)/VLOOKUP($A139,'5on5'!$A$3:$CZ$712,5,0)</f>
        <v>17.174594594594595</v>
      </c>
      <c r="I139" s="26">
        <f>IF( ISERROR(VLOOKUP($A139,pp!$A$3:$CZ$712,94,0)),0,  VLOOKUP($A139,pp!$A$3:$CZ$712,94,0)/VLOOKUP($A139,pp!$A$3:$CZ$712,5,0))</f>
        <v>1.6635714285714287</v>
      </c>
      <c r="J139" s="26">
        <f>IF( ISERROR(VLOOKUP($A139,pk!$A$3:$CZ$712,94,0)),0,  VLOOKUP($A139,pk!$A$3:$CZ$712,94,0)/VLOOKUP($A139,pk!$A$3:$CZ$712,5,0))</f>
        <v>2.5194366197183098</v>
      </c>
      <c r="K139" s="26">
        <f>VLOOKUP($A139,allsit!$A$3:$CZ$712,98,0)</f>
        <v>17.670000000000002</v>
      </c>
      <c r="L139" s="28">
        <f>60*VLOOKUP($A139,'5on5'!$A$3:$CZ$712,90,0)/VLOOKUP($A139,'5on5'!$A$3:$CZ$712,94,0)</f>
        <v>0.94419790388065328</v>
      </c>
      <c r="M139" s="28">
        <f>60*VLOOKUP($A139,'5on5'!$A$3:$CZ$712,89,0)/VLOOKUP($A139,'5on5'!$A$3:$CZ$712,94,0)</f>
        <v>1.4635067510150126</v>
      </c>
      <c r="N139" s="28">
        <f t="shared" si="4"/>
        <v>-0.51930884713435932</v>
      </c>
      <c r="O139" s="28">
        <f>VLOOKUP($A139,'5on5'!$A$3:$CZ$712,37,0)</f>
        <v>55.57</v>
      </c>
      <c r="P139" s="28">
        <f>VLOOKUP($A139,'5on5'!$A$3:$CZ$712,38,0)</f>
        <v>49.76</v>
      </c>
      <c r="Q139" s="4">
        <f t="shared" si="5"/>
        <v>5.8100000000000023</v>
      </c>
      <c r="R139" s="28">
        <f>O139-VLOOKUP($A139,'5on5'!$A$3:$CZ$712,101,0)</f>
        <v>-0.36999999999999744</v>
      </c>
      <c r="S139" s="28">
        <f>P139-VLOOKUP($A139,'5on5'!$A$3:$CZ$712,102,0)</f>
        <v>-1.8700000000000045</v>
      </c>
      <c r="T139" s="3">
        <f>60*VLOOKUP($A139,'5on5'!$A$3:$CZ$712,64,0)/VLOOKUP($A139,'5on5'!$A$3:$CZ$712,94,0)</f>
        <v>2.0772353885374373</v>
      </c>
      <c r="U139" s="1">
        <f>IF( VLOOKUP($A139,'5on5'!$A$3:$CZ$712,64,0)&lt;40,"",  VLOOKUP($A139,'5on5'!$A$3:$CZ$712,19,0))</f>
        <v>6.82</v>
      </c>
      <c r="V139">
        <f>VLOOKUP($A139,'5on5'!$A$3:$CZ$712,14,0)</f>
        <v>0.71</v>
      </c>
      <c r="W139" s="1">
        <f>IF(ISERROR(VLOOKUP($A139,pp!$A$3:$CZ$712,64,0)),"",60*VLOOKUP($A139,pp!$A$3:$CZ$712,64,0)/VLOOKUP($A139,pp!$A$3:$CZ$712,94,0))</f>
        <v>4.6371833404894804</v>
      </c>
      <c r="X139" s="1" t="str">
        <f>IF(W139="","",IF(VLOOKUP($A139,pp!$A$3:$CZ$712,64,0)&lt;20,"",  VLOOKUP($A139,pp!$A$3:$CZ$712,19,0)))</f>
        <v/>
      </c>
      <c r="Y139" s="1">
        <f>IF(ISERROR( VLOOKUP($A139,pp!$A$3:$CZ$712,14,0)  ),"",VLOOKUP($A139,pp!$A$3:$CZ$712,14,0))</f>
        <v>0.52</v>
      </c>
      <c r="Z139">
        <f>VLOOKUP($A139,'5on5'!$A$3:$CZ$712,41,0)/VLOOKUP($A139,'5on5'!$A$3:$CZ$712,94,0)</f>
        <v>3.5407421395524497E-2</v>
      </c>
      <c r="AA139">
        <f>IF(ISERROR(VLOOKUP($A139,pk!$A$3:$CZ$712,41,0)),"",IF( VLOOKUP($A139,pk!$A$3:$CZ$712,94,0)&lt;75,"",VLOOKUP($A139,pk!$A$3:$CZ$712,41,0)/VLOOKUP($A139,pk!$A$3:$CZ$712,94,0)))</f>
        <v>5.5903398926654743E-3</v>
      </c>
      <c r="AB139">
        <f>(VLOOKUP($A139,allsit!$A$3:$CZ$712,84,0)+VLOOKUP($A139,allsit!$A$3:$CZ$712,85,0))    /VLOOKUP($A139,allsit!$A$3:$CZ$712,94,0)</f>
        <v>0.10099380292463711</v>
      </c>
      <c r="AC139">
        <f>VLOOKUP($A139,'5on5'!$A$3:$CZ$712,93,0)</f>
        <v>0</v>
      </c>
    </row>
    <row r="140" spans="1:29">
      <c r="A140" t="s">
        <v>1030</v>
      </c>
      <c r="B140" t="s">
        <v>1031</v>
      </c>
      <c r="C140" t="s">
        <v>62</v>
      </c>
      <c r="D140" t="s">
        <v>393</v>
      </c>
      <c r="E140" s="25">
        <f>VLOOKUP($A140,allsit!$A$3:$CZ$712,10,0)</f>
        <v>8</v>
      </c>
      <c r="F140" s="25">
        <f>VLOOKUP($A140,allsit!$A$3:$CZ$712,11,0)</f>
        <v>25</v>
      </c>
      <c r="G140" s="4">
        <f>60*VLOOKUP($A140,allsit!$A$3:$CZ$712,71,0)/VLOOKUP($A140,allsit!$A$3:$CZ$712,94,0)</f>
        <v>0.98413238403032588</v>
      </c>
      <c r="H140" s="26">
        <f>VLOOKUP($A140,'5on5'!$A$3:$CZ$712,94,0)/VLOOKUP($A140,'5on5'!$A$3:$CZ$712,5,0)</f>
        <v>17.241408450704228</v>
      </c>
      <c r="I140" s="26">
        <f>IF( ISERROR(VLOOKUP($A140,pp!$A$3:$CZ$712,94,0)),0,  VLOOKUP($A140,pp!$A$3:$CZ$712,94,0)/VLOOKUP($A140,pp!$A$3:$CZ$712,5,0))</f>
        <v>2.3923529411764708</v>
      </c>
      <c r="J140" s="26">
        <f>IF( ISERROR(VLOOKUP($A140,pk!$A$3:$CZ$712,94,0)),0,  VLOOKUP($A140,pk!$A$3:$CZ$712,94,0)/VLOOKUP($A140,pk!$A$3:$CZ$712,5,0))</f>
        <v>2.5897142857142859</v>
      </c>
      <c r="K140" s="26">
        <f>VLOOKUP($A140,allsit!$A$3:$CZ$712,98,0)</f>
        <v>17.690000000000001</v>
      </c>
      <c r="L140" s="28">
        <f>60*VLOOKUP($A140,'5on5'!$A$3:$CZ$712,90,0)/VLOOKUP($A140,'5on5'!$A$3:$CZ$712,94,0)</f>
        <v>1.1273220383289493</v>
      </c>
      <c r="M140" s="28">
        <f>60*VLOOKUP($A140,'5on5'!$A$3:$CZ$712,89,0)/VLOOKUP($A140,'5on5'!$A$3:$CZ$712,94,0)</f>
        <v>2.2546440766578986</v>
      </c>
      <c r="N140" s="28">
        <f t="shared" si="4"/>
        <v>-1.1273220383289493</v>
      </c>
      <c r="O140" s="28">
        <f>VLOOKUP($A140,'5on5'!$A$3:$CZ$712,37,0)</f>
        <v>53.92</v>
      </c>
      <c r="P140" s="28">
        <f>VLOOKUP($A140,'5on5'!$A$3:$CZ$712,38,0)</f>
        <v>56.71</v>
      </c>
      <c r="Q140" s="4">
        <f t="shared" si="5"/>
        <v>-2.7899999999999991</v>
      </c>
      <c r="R140" s="28">
        <f>O140-VLOOKUP($A140,'5on5'!$A$3:$CZ$712,101,0)</f>
        <v>-0.46000000000000085</v>
      </c>
      <c r="S140" s="28">
        <f>P140-VLOOKUP($A140,'5on5'!$A$3:$CZ$712,102,0)</f>
        <v>0.67999999999999972</v>
      </c>
      <c r="T140" s="3">
        <f>60*VLOOKUP($A140,'5on5'!$A$3:$CZ$712,64,0)/VLOOKUP($A140,'5on5'!$A$3:$CZ$712,94,0)</f>
        <v>4.6563301583152246</v>
      </c>
      <c r="U140" s="1">
        <f>IF( VLOOKUP($A140,'5on5'!$A$3:$CZ$712,64,0)&lt;40,"",  VLOOKUP($A140,'5on5'!$A$3:$CZ$712,19,0))</f>
        <v>5.26</v>
      </c>
      <c r="V140">
        <f>VLOOKUP($A140,'5on5'!$A$3:$CZ$712,14,0)</f>
        <v>0.44</v>
      </c>
      <c r="W140" s="1">
        <f>IF(ISERROR(VLOOKUP($A140,pp!$A$3:$CZ$712,64,0)),"",60*VLOOKUP($A140,pp!$A$3:$CZ$712,64,0)/VLOOKUP($A140,pp!$A$3:$CZ$712,94,0))</f>
        <v>14.015244652077698</v>
      </c>
      <c r="X140" s="1">
        <f>IF(W140="","",IF(VLOOKUP($A140,pp!$A$3:$CZ$712,64,0)&lt;20,"",  VLOOKUP($A140,pp!$A$3:$CZ$712,19,0)))</f>
        <v>5.26</v>
      </c>
      <c r="Y140" s="1">
        <f>IF(ISERROR( VLOOKUP($A140,pp!$A$3:$CZ$712,14,0)  ),"",VLOOKUP($A140,pp!$A$3:$CZ$712,14,0))</f>
        <v>3.32</v>
      </c>
      <c r="Z140">
        <f>VLOOKUP($A140,'5on5'!$A$3:$CZ$712,41,0)/VLOOKUP($A140,'5on5'!$A$3:$CZ$712,94,0)</f>
        <v>4.4112601499828451E-2</v>
      </c>
      <c r="AA140">
        <f>IF(ISERROR(VLOOKUP($A140,pk!$A$3:$CZ$712,41,0)),"",IF( VLOOKUP($A140,pk!$A$3:$CZ$712,94,0)&lt;75,"",VLOOKUP($A140,pk!$A$3:$CZ$712,41,0)/VLOOKUP($A140,pk!$A$3:$CZ$712,94,0)))</f>
        <v>1.1032656663724626E-2</v>
      </c>
      <c r="AB140">
        <f>(VLOOKUP($A140,allsit!$A$3:$CZ$712,84,0)+VLOOKUP($A140,allsit!$A$3:$CZ$712,85,0))    /VLOOKUP($A140,allsit!$A$3:$CZ$712,94,0)</f>
        <v>0.10266566228464512</v>
      </c>
      <c r="AC140">
        <f>VLOOKUP($A140,'5on5'!$A$3:$CZ$712,93,0)</f>
        <v>-0.15</v>
      </c>
    </row>
    <row r="141" spans="1:29">
      <c r="A141" t="s">
        <v>137</v>
      </c>
      <c r="B141" t="s">
        <v>138</v>
      </c>
      <c r="C141" t="s">
        <v>62</v>
      </c>
      <c r="D141" t="s">
        <v>63</v>
      </c>
      <c r="E141" s="25">
        <f>VLOOKUP($A141,allsit!$A$3:$CZ$712,10,0)</f>
        <v>2</v>
      </c>
      <c r="F141" s="25">
        <f>VLOOKUP($A141,allsit!$A$3:$CZ$712,11,0)</f>
        <v>22</v>
      </c>
      <c r="G141" s="4">
        <f>60*VLOOKUP($A141,allsit!$A$3:$CZ$712,71,0)/VLOOKUP($A141,allsit!$A$3:$CZ$712,94,0)</f>
        <v>0.63095905776780714</v>
      </c>
      <c r="H141" s="26">
        <f>VLOOKUP($A141,'5on5'!$A$3:$CZ$712,94,0)/VLOOKUP($A141,'5on5'!$A$3:$CZ$712,5,0)</f>
        <v>14.037605633802816</v>
      </c>
      <c r="I141" s="26">
        <f>IF( ISERROR(VLOOKUP($A141,pp!$A$3:$CZ$712,94,0)),0,  VLOOKUP($A141,pp!$A$3:$CZ$712,94,0)/VLOOKUP($A141,pp!$A$3:$CZ$712,5,0))</f>
        <v>1.0937681159420289</v>
      </c>
      <c r="J141" s="26">
        <f>IF( ISERROR(VLOOKUP($A141,pk!$A$3:$CZ$712,94,0)),0,  VLOOKUP($A141,pk!$A$3:$CZ$712,94,0)/VLOOKUP($A141,pk!$A$3:$CZ$712,5,0))</f>
        <v>0.72899999999999998</v>
      </c>
      <c r="K141" s="26">
        <f>VLOOKUP($A141,allsit!$A$3:$CZ$712,98,0)</f>
        <v>17.03</v>
      </c>
      <c r="L141" s="28">
        <f>60*VLOOKUP($A141,'5on5'!$A$3:$CZ$712,90,0)/VLOOKUP($A141,'5on5'!$A$3:$CZ$712,94,0)</f>
        <v>0.60200467556964699</v>
      </c>
      <c r="M141" s="28">
        <f>60*VLOOKUP($A141,'5on5'!$A$3:$CZ$712,89,0)/VLOOKUP($A141,'5on5'!$A$3:$CZ$712,94,0)</f>
        <v>2.2274172996076937</v>
      </c>
      <c r="N141" s="28">
        <f t="shared" si="4"/>
        <v>-1.6254126240380469</v>
      </c>
      <c r="O141" s="28">
        <f>VLOOKUP($A141,'5on5'!$A$3:$CZ$712,37,0)</f>
        <v>59.18</v>
      </c>
      <c r="P141" s="28">
        <f>VLOOKUP($A141,'5on5'!$A$3:$CZ$712,38,0)</f>
        <v>44.49</v>
      </c>
      <c r="Q141" s="4">
        <f t="shared" si="5"/>
        <v>14.689999999999998</v>
      </c>
      <c r="R141" s="28">
        <f>O141-VLOOKUP($A141,'5on5'!$A$3:$CZ$712,101,0)</f>
        <v>0.43999999999999773</v>
      </c>
      <c r="S141" s="28">
        <f>P141-VLOOKUP($A141,'5on5'!$A$3:$CZ$712,102,0)</f>
        <v>-5.4699999999999989</v>
      </c>
      <c r="T141" s="3">
        <f>60*VLOOKUP($A141,'5on5'!$A$3:$CZ$712,64,0)/VLOOKUP($A141,'5on5'!$A$3:$CZ$712,94,0)</f>
        <v>3.8528299236457406</v>
      </c>
      <c r="U141" s="1">
        <f>IF( VLOOKUP($A141,'5on5'!$A$3:$CZ$712,64,0)&lt;40,"",  VLOOKUP($A141,'5on5'!$A$3:$CZ$712,19,0))</f>
        <v>3.12</v>
      </c>
      <c r="V141">
        <f>VLOOKUP($A141,'5on5'!$A$3:$CZ$712,14,0)</f>
        <v>1.02</v>
      </c>
      <c r="W141" s="1">
        <f>IF(ISERROR(VLOOKUP($A141,pp!$A$3:$CZ$712,64,0)),"",60*VLOOKUP($A141,pp!$A$3:$CZ$712,64,0)/VLOOKUP($A141,pp!$A$3:$CZ$712,94,0))</f>
        <v>7.9501788790247785</v>
      </c>
      <c r="X141" s="1" t="str">
        <f>IF(W141="","",IF(VLOOKUP($A141,pp!$A$3:$CZ$712,64,0)&lt;20,"",  VLOOKUP($A141,pp!$A$3:$CZ$712,19,0)))</f>
        <v/>
      </c>
      <c r="Y141" s="1">
        <f>IF(ISERROR( VLOOKUP($A141,pp!$A$3:$CZ$712,14,0)  ),"",VLOOKUP($A141,pp!$A$3:$CZ$712,14,0))</f>
        <v>3.98</v>
      </c>
      <c r="Z141">
        <f>VLOOKUP($A141,'5on5'!$A$3:$CZ$712,41,0)/VLOOKUP($A141,'5on5'!$A$3:$CZ$712,94,0)</f>
        <v>6.1203808682914106E-2</v>
      </c>
      <c r="AA141" t="str">
        <f>IF(ISERROR(VLOOKUP($A141,pk!$A$3:$CZ$712,41,0)),"",IF( VLOOKUP($A141,pk!$A$3:$CZ$712,94,0)&lt;75,"",VLOOKUP($A141,pk!$A$3:$CZ$712,41,0)/VLOOKUP($A141,pk!$A$3:$CZ$712,94,0)))</f>
        <v/>
      </c>
      <c r="AB141">
        <f>(VLOOKUP($A141,allsit!$A$3:$CZ$712,84,0)+VLOOKUP($A141,allsit!$A$3:$CZ$712,85,0))    /VLOOKUP($A141,allsit!$A$3:$CZ$712,94,0)</f>
        <v>0.26552860347728552</v>
      </c>
      <c r="AC141">
        <f>VLOOKUP($A141,'5on5'!$A$3:$CZ$712,93,0)</f>
        <v>-0.12</v>
      </c>
    </row>
    <row r="142" spans="1:29">
      <c r="A142" t="s">
        <v>904</v>
      </c>
      <c r="B142" t="s">
        <v>905</v>
      </c>
      <c r="C142" t="s">
        <v>62</v>
      </c>
      <c r="D142" t="s">
        <v>84</v>
      </c>
      <c r="E142" s="25">
        <f>VLOOKUP($A142,allsit!$A$3:$CZ$712,10,0)</f>
        <v>1</v>
      </c>
      <c r="F142" s="25">
        <f>VLOOKUP($A142,allsit!$A$3:$CZ$712,11,0)</f>
        <v>6</v>
      </c>
      <c r="G142" s="4">
        <f>60*VLOOKUP($A142,allsit!$A$3:$CZ$712,71,0)/VLOOKUP($A142,allsit!$A$3:$CZ$712,94,0)</f>
        <v>-0.88279586643817831</v>
      </c>
      <c r="H142" s="26">
        <f>VLOOKUP($A142,'5on5'!$A$3:$CZ$712,94,0)/VLOOKUP($A142,'5on5'!$A$3:$CZ$712,5,0)</f>
        <v>15.884603174603175</v>
      </c>
      <c r="I142" s="26">
        <f>IF( ISERROR(VLOOKUP($A142,pp!$A$3:$CZ$712,94,0)),0,  VLOOKUP($A142,pp!$A$3:$CZ$712,94,0)/VLOOKUP($A142,pp!$A$3:$CZ$712,5,0))</f>
        <v>8.2833333333333328E-2</v>
      </c>
      <c r="J142" s="26">
        <f>IF( ISERROR(VLOOKUP($A142,pk!$A$3:$CZ$712,94,0)),0,  VLOOKUP($A142,pk!$A$3:$CZ$712,94,0)/VLOOKUP($A142,pk!$A$3:$CZ$712,5,0))</f>
        <v>1.9609677419354838</v>
      </c>
      <c r="K142" s="26">
        <f>VLOOKUP($A142,allsit!$A$3:$CZ$712,98,0)</f>
        <v>17.16</v>
      </c>
      <c r="L142" s="28">
        <f>60*VLOOKUP($A142,'5on5'!$A$3:$CZ$712,90,0)/VLOOKUP($A142,'5on5'!$A$3:$CZ$712,94,0)</f>
        <v>0.29978115975338004</v>
      </c>
      <c r="M142" s="28">
        <f>60*VLOOKUP($A142,'5on5'!$A$3:$CZ$712,89,0)/VLOOKUP($A142,'5on5'!$A$3:$CZ$712,94,0)</f>
        <v>1.1991246390135202</v>
      </c>
      <c r="N142" s="28">
        <f t="shared" si="4"/>
        <v>-0.89934347926014013</v>
      </c>
      <c r="O142" s="28">
        <f>VLOOKUP($A142,'5on5'!$A$3:$CZ$712,37,0)</f>
        <v>51.74</v>
      </c>
      <c r="P142" s="28">
        <f>VLOOKUP($A142,'5on5'!$A$3:$CZ$712,38,0)</f>
        <v>52.76</v>
      </c>
      <c r="Q142" s="4">
        <f t="shared" si="5"/>
        <v>-1.019999999999996</v>
      </c>
      <c r="R142" s="28">
        <f>O142-VLOOKUP($A142,'5on5'!$A$3:$CZ$712,101,0)</f>
        <v>-4.07</v>
      </c>
      <c r="S142" s="28">
        <f>P142-VLOOKUP($A142,'5on5'!$A$3:$CZ$712,102,0)</f>
        <v>1.1999999999999957</v>
      </c>
      <c r="T142" s="3">
        <f>60*VLOOKUP($A142,'5on5'!$A$3:$CZ$712,64,0)/VLOOKUP($A142,'5on5'!$A$3:$CZ$712,94,0)</f>
        <v>3.4175052211885322</v>
      </c>
      <c r="U142" s="1">
        <f>IF( VLOOKUP($A142,'5on5'!$A$3:$CZ$712,64,0)&lt;40,"",  VLOOKUP($A142,'5on5'!$A$3:$CZ$712,19,0))</f>
        <v>1.75</v>
      </c>
      <c r="V142">
        <f>VLOOKUP($A142,'5on5'!$A$3:$CZ$712,14,0)</f>
        <v>0.3</v>
      </c>
      <c r="W142" s="1">
        <f>IF(ISERROR(VLOOKUP($A142,pp!$A$3:$CZ$712,64,0)),"",60*VLOOKUP($A142,pp!$A$3:$CZ$712,64,0)/VLOOKUP($A142,pp!$A$3:$CZ$712,94,0))</f>
        <v>0</v>
      </c>
      <c r="X142" s="1" t="str">
        <f>IF(W142="","",IF(VLOOKUP($A142,pp!$A$3:$CZ$712,64,0)&lt;20,"",  VLOOKUP($A142,pp!$A$3:$CZ$712,19,0)))</f>
        <v/>
      </c>
      <c r="Y142" s="1">
        <f>IF(ISERROR( VLOOKUP($A142,pp!$A$3:$CZ$712,14,0)  ),"",VLOOKUP($A142,pp!$A$3:$CZ$712,14,0))</f>
        <v>0</v>
      </c>
      <c r="Z142">
        <f>VLOOKUP($A142,'5on5'!$A$3:$CZ$712,41,0)/VLOOKUP($A142,'5on5'!$A$3:$CZ$712,94,0)</f>
        <v>4.8964256093052071E-2</v>
      </c>
      <c r="AA142">
        <f>IF(ISERROR(VLOOKUP($A142,pk!$A$3:$CZ$712,41,0)),"",IF( VLOOKUP($A142,pk!$A$3:$CZ$712,94,0)&lt;75,"",VLOOKUP($A142,pk!$A$3:$CZ$712,41,0)/VLOOKUP($A142,pk!$A$3:$CZ$712,94,0)))</f>
        <v>0</v>
      </c>
      <c r="AB142">
        <f>(VLOOKUP($A142,allsit!$A$3:$CZ$712,84,0)+VLOOKUP($A142,allsit!$A$3:$CZ$712,85,0))    /VLOOKUP($A142,allsit!$A$3:$CZ$712,94,0)</f>
        <v>0.23627771719374771</v>
      </c>
      <c r="AC142">
        <f>VLOOKUP($A142,'5on5'!$A$3:$CZ$712,93,0)</f>
        <v>-0.54</v>
      </c>
    </row>
    <row r="143" spans="1:29">
      <c r="A143" t="s">
        <v>1289</v>
      </c>
      <c r="B143" t="s">
        <v>1290</v>
      </c>
      <c r="C143" t="s">
        <v>62</v>
      </c>
      <c r="D143" t="s">
        <v>767</v>
      </c>
      <c r="E143" s="25">
        <f>VLOOKUP($A143,allsit!$A$3:$CZ$712,10,0)</f>
        <v>2</v>
      </c>
      <c r="F143" s="25">
        <f>VLOOKUP($A143,allsit!$A$3:$CZ$712,11,0)</f>
        <v>12</v>
      </c>
      <c r="G143" s="4">
        <f>60*VLOOKUP($A143,allsit!$A$3:$CZ$712,71,0)/VLOOKUP($A143,allsit!$A$3:$CZ$712,94,0)</f>
        <v>-0.49531328565317562</v>
      </c>
      <c r="H143" s="26">
        <f>VLOOKUP($A143,'5on5'!$A$3:$CZ$712,94,0)/VLOOKUP($A143,'5on5'!$A$3:$CZ$712,5,0)</f>
        <v>16.797878787878791</v>
      </c>
      <c r="I143" s="26">
        <f>IF( ISERROR(VLOOKUP($A143,pp!$A$3:$CZ$712,94,0)),0,  VLOOKUP($A143,pp!$A$3:$CZ$712,94,0)/VLOOKUP($A143,pp!$A$3:$CZ$712,5,0))</f>
        <v>0.98250000000000004</v>
      </c>
      <c r="J143" s="26">
        <f>IF( ISERROR(VLOOKUP($A143,pk!$A$3:$CZ$712,94,0)),0,  VLOOKUP($A143,pk!$A$3:$CZ$712,94,0)/VLOOKUP($A143,pk!$A$3:$CZ$712,5,0))</f>
        <v>1.571076923076923</v>
      </c>
      <c r="K143" s="26">
        <f>VLOOKUP($A143,allsit!$A$3:$CZ$712,98,0)</f>
        <v>17.18</v>
      </c>
      <c r="L143" s="28">
        <f>60*VLOOKUP($A143,'5on5'!$A$3:$CZ$712,90,0)/VLOOKUP($A143,'5on5'!$A$3:$CZ$712,94,0)</f>
        <v>0.70355203579095482</v>
      </c>
      <c r="M143" s="28">
        <f>60*VLOOKUP($A143,'5on5'!$A$3:$CZ$712,89,0)/VLOOKUP($A143,'5on5'!$A$3:$CZ$712,94,0)</f>
        <v>1.3529846842133746</v>
      </c>
      <c r="N143" s="28">
        <f t="shared" si="4"/>
        <v>-0.64943264842241977</v>
      </c>
      <c r="O143" s="28">
        <f>VLOOKUP($A143,'5on5'!$A$3:$CZ$712,37,0)</f>
        <v>41.62</v>
      </c>
      <c r="P143" s="28">
        <f>VLOOKUP($A143,'5on5'!$A$3:$CZ$712,38,0)</f>
        <v>50.01</v>
      </c>
      <c r="Q143" s="4">
        <f t="shared" si="5"/>
        <v>-8.39</v>
      </c>
      <c r="R143" s="28">
        <f>O143-VLOOKUP($A143,'5on5'!$A$3:$CZ$712,101,0)</f>
        <v>-5.5200000000000031</v>
      </c>
      <c r="S143" s="28">
        <f>P143-VLOOKUP($A143,'5on5'!$A$3:$CZ$712,102,0)</f>
        <v>1.3799999999999955</v>
      </c>
      <c r="T143" s="3">
        <f>60*VLOOKUP($A143,'5on5'!$A$3:$CZ$712,64,0)/VLOOKUP($A143,'5on5'!$A$3:$CZ$712,94,0)</f>
        <v>2.1106561073728645</v>
      </c>
      <c r="U143" s="1" t="str">
        <f>IF( VLOOKUP($A143,'5on5'!$A$3:$CZ$712,64,0)&lt;40,"",  VLOOKUP($A143,'5on5'!$A$3:$CZ$712,19,0))</f>
        <v/>
      </c>
      <c r="V143">
        <f>VLOOKUP($A143,'5on5'!$A$3:$CZ$712,14,0)</f>
        <v>0.49</v>
      </c>
      <c r="W143" s="1">
        <f>IF(ISERROR(VLOOKUP($A143,pp!$A$3:$CZ$712,64,0)),"",60*VLOOKUP($A143,pp!$A$3:$CZ$712,64,0)/VLOOKUP($A143,pp!$A$3:$CZ$712,94,0))</f>
        <v>4.7709923664122131</v>
      </c>
      <c r="X143" s="1" t="str">
        <f>IF(W143="","",IF(VLOOKUP($A143,pp!$A$3:$CZ$712,64,0)&lt;20,"",  VLOOKUP($A143,pp!$A$3:$CZ$712,19,0)))</f>
        <v/>
      </c>
      <c r="Y143" s="1">
        <f>IF(ISERROR( VLOOKUP($A143,pp!$A$3:$CZ$712,14,0)  ),"",VLOOKUP($A143,pp!$A$3:$CZ$712,14,0))</f>
        <v>1.91</v>
      </c>
      <c r="Z143">
        <f>VLOOKUP($A143,'5on5'!$A$3:$CZ$712,41,0)/VLOOKUP($A143,'5on5'!$A$3:$CZ$712,94,0)</f>
        <v>2.8863673263218658E-2</v>
      </c>
      <c r="AA143">
        <f>IF(ISERROR(VLOOKUP($A143,pk!$A$3:$CZ$712,41,0)),"",IF( VLOOKUP($A143,pk!$A$3:$CZ$712,94,0)&lt;75,"",VLOOKUP($A143,pk!$A$3:$CZ$712,41,0)/VLOOKUP($A143,pk!$A$3:$CZ$712,94,0)))</f>
        <v>9.7924010967489223E-3</v>
      </c>
      <c r="AB143">
        <f>(VLOOKUP($A143,allsit!$A$3:$CZ$712,84,0)+VLOOKUP($A143,allsit!$A$3:$CZ$712,85,0))    /VLOOKUP($A143,allsit!$A$3:$CZ$712,94,0)</f>
        <v>0.14033876426839975</v>
      </c>
      <c r="AC143">
        <f>VLOOKUP($A143,'5on5'!$A$3:$CZ$712,93,0)</f>
        <v>-0.11</v>
      </c>
    </row>
    <row r="144" spans="1:29">
      <c r="A144" t="s">
        <v>1406</v>
      </c>
      <c r="B144" t="s">
        <v>1407</v>
      </c>
      <c r="C144" t="s">
        <v>62</v>
      </c>
      <c r="D144" t="s">
        <v>1243</v>
      </c>
      <c r="E144" s="25">
        <f>VLOOKUP($A144,allsit!$A$3:$CZ$712,10,0)</f>
        <v>7</v>
      </c>
      <c r="F144" s="25">
        <f>VLOOKUP($A144,allsit!$A$3:$CZ$712,11,0)</f>
        <v>7</v>
      </c>
      <c r="G144" s="4">
        <f>60*VLOOKUP($A144,allsit!$A$3:$CZ$712,71,0)/VLOOKUP($A144,allsit!$A$3:$CZ$712,94,0)</f>
        <v>-1.0638595705366891</v>
      </c>
      <c r="H144" s="26">
        <f>VLOOKUP($A144,'5on5'!$A$3:$CZ$712,94,0)/VLOOKUP($A144,'5on5'!$A$3:$CZ$712,5,0)</f>
        <v>14.858833333333333</v>
      </c>
      <c r="I144" s="26">
        <f>IF( ISERROR(VLOOKUP($A144,pp!$A$3:$CZ$712,94,0)),0,  VLOOKUP($A144,pp!$A$3:$CZ$712,94,0)/VLOOKUP($A144,pp!$A$3:$CZ$712,5,0))</f>
        <v>1.6113793103448275</v>
      </c>
      <c r="J144" s="26">
        <f>IF( ISERROR(VLOOKUP($A144,pk!$A$3:$CZ$712,94,0)),0,  VLOOKUP($A144,pk!$A$3:$CZ$712,94,0)/VLOOKUP($A144,pk!$A$3:$CZ$712,5,0))</f>
        <v>0.83157894736842097</v>
      </c>
      <c r="K144" s="26">
        <f>VLOOKUP($A144,allsit!$A$3:$CZ$712,98,0)</f>
        <v>17.12</v>
      </c>
      <c r="L144" s="28">
        <f>60*VLOOKUP($A144,'5on5'!$A$3:$CZ$712,90,0)/VLOOKUP($A144,'5on5'!$A$3:$CZ$712,94,0)</f>
        <v>0.33650017385842318</v>
      </c>
      <c r="M144" s="28">
        <f>60*VLOOKUP($A144,'5on5'!$A$3:$CZ$712,89,0)/VLOOKUP($A144,'5on5'!$A$3:$CZ$712,94,0)</f>
        <v>0.94220048680358492</v>
      </c>
      <c r="N144" s="28">
        <f t="shared" si="4"/>
        <v>-0.60570031294516169</v>
      </c>
      <c r="O144" s="28">
        <f>VLOOKUP($A144,'5on5'!$A$3:$CZ$712,37,0)</f>
        <v>44.01</v>
      </c>
      <c r="P144" s="28">
        <f>VLOOKUP($A144,'5on5'!$A$3:$CZ$712,38,0)</f>
        <v>69.59</v>
      </c>
      <c r="Q144" s="4">
        <f t="shared" si="5"/>
        <v>-25.580000000000005</v>
      </c>
      <c r="R144" s="28">
        <f>O144-VLOOKUP($A144,'5on5'!$A$3:$CZ$712,101,0)</f>
        <v>0.78000000000000114</v>
      </c>
      <c r="S144" s="28">
        <f>P144-VLOOKUP($A144,'5on5'!$A$3:$CZ$712,102,0)</f>
        <v>5.9000000000000057</v>
      </c>
      <c r="T144" s="3">
        <f>60*VLOOKUP($A144,'5on5'!$A$3:$CZ$712,64,0)/VLOOKUP($A144,'5on5'!$A$3:$CZ$712,94,0)</f>
        <v>2.9612015299541241</v>
      </c>
      <c r="U144" s="1">
        <f>IF( VLOOKUP($A144,'5on5'!$A$3:$CZ$712,64,0)&lt;40,"",  VLOOKUP($A144,'5on5'!$A$3:$CZ$712,19,0))</f>
        <v>13.64</v>
      </c>
      <c r="V144">
        <f>VLOOKUP($A144,'5on5'!$A$3:$CZ$712,14,0)</f>
        <v>0.4</v>
      </c>
      <c r="W144" s="1">
        <f>IF(ISERROR(VLOOKUP($A144,pp!$A$3:$CZ$712,64,0)),"",60*VLOOKUP($A144,pp!$A$3:$CZ$712,64,0)/VLOOKUP($A144,pp!$A$3:$CZ$712,94,0))</f>
        <v>11.555745773592982</v>
      </c>
      <c r="X144" s="1" t="str">
        <f>IF(W144="","",IF(VLOOKUP($A144,pp!$A$3:$CZ$712,64,0)&lt;20,"",  VLOOKUP($A144,pp!$A$3:$CZ$712,19,0)))</f>
        <v/>
      </c>
      <c r="Y144" s="1">
        <f>IF(ISERROR( VLOOKUP($A144,pp!$A$3:$CZ$712,14,0)  ),"",VLOOKUP($A144,pp!$A$3:$CZ$712,14,0))</f>
        <v>0</v>
      </c>
      <c r="Z144">
        <f>VLOOKUP($A144,'5on5'!$A$3:$CZ$712,41,0)/VLOOKUP($A144,'5on5'!$A$3:$CZ$712,94,0)</f>
        <v>4.3745022601595011E-2</v>
      </c>
      <c r="AA144" t="str">
        <f>IF(ISERROR(VLOOKUP($A144,pk!$A$3:$CZ$712,41,0)),"",IF( VLOOKUP($A144,pk!$A$3:$CZ$712,94,0)&lt;75,"",VLOOKUP($A144,pk!$A$3:$CZ$712,41,0)/VLOOKUP($A144,pk!$A$3:$CZ$712,94,0)))</f>
        <v/>
      </c>
      <c r="AB144">
        <f>(VLOOKUP($A144,allsit!$A$3:$CZ$712,84,0)+VLOOKUP($A144,allsit!$A$3:$CZ$712,85,0))    /VLOOKUP($A144,allsit!$A$3:$CZ$712,94,0)</f>
        <v>0.10918558750244968</v>
      </c>
      <c r="AC144">
        <f>VLOOKUP($A144,'5on5'!$A$3:$CZ$712,93,0)</f>
        <v>-0.74</v>
      </c>
    </row>
    <row r="145" spans="1:29">
      <c r="A145" t="s">
        <v>311</v>
      </c>
      <c r="B145" t="s">
        <v>312</v>
      </c>
      <c r="C145" t="s">
        <v>62</v>
      </c>
      <c r="D145" t="s">
        <v>221</v>
      </c>
      <c r="E145" s="25">
        <f>VLOOKUP($A145,allsit!$A$3:$CZ$712,10,0)</f>
        <v>1</v>
      </c>
      <c r="F145" s="25">
        <f>VLOOKUP($A145,allsit!$A$3:$CZ$712,11,0)</f>
        <v>10</v>
      </c>
      <c r="G145" s="4">
        <f>60*VLOOKUP($A145,allsit!$A$3:$CZ$712,71,0)/VLOOKUP($A145,allsit!$A$3:$CZ$712,94,0)</f>
        <v>0.65116370847598093</v>
      </c>
      <c r="H145" s="26">
        <f>VLOOKUP($A145,'5on5'!$A$3:$CZ$712,94,0)/VLOOKUP($A145,'5on5'!$A$3:$CZ$712,5,0)</f>
        <v>19.284666666666666</v>
      </c>
      <c r="I145" s="26">
        <f>IF( ISERROR(VLOOKUP($A145,pp!$A$3:$CZ$712,94,0)),0,  VLOOKUP($A145,pp!$A$3:$CZ$712,94,0)/VLOOKUP($A145,pp!$A$3:$CZ$712,5,0))</f>
        <v>0.14577777777777776</v>
      </c>
      <c r="J145" s="26">
        <f>IF( ISERROR(VLOOKUP($A145,pk!$A$3:$CZ$712,94,0)),0,  VLOOKUP($A145,pk!$A$3:$CZ$712,94,0)/VLOOKUP($A145,pk!$A$3:$CZ$712,5,0))</f>
        <v>1.7093333333333334</v>
      </c>
      <c r="K145" s="26">
        <f>VLOOKUP($A145,allsit!$A$3:$CZ$712,98,0)</f>
        <v>17.510000000000002</v>
      </c>
      <c r="L145" s="28">
        <f>60*VLOOKUP($A145,'5on5'!$A$3:$CZ$712,90,0)/VLOOKUP($A145,'5on5'!$A$3:$CZ$712,94,0)</f>
        <v>0.55311646558578498</v>
      </c>
      <c r="M145" s="28">
        <f>60*VLOOKUP($A145,'5on5'!$A$3:$CZ$712,89,0)/VLOOKUP($A145,'5on5'!$A$3:$CZ$712,94,0)</f>
        <v>1.4519307221626854</v>
      </c>
      <c r="N145" s="28">
        <f t="shared" si="4"/>
        <v>-0.89881425657690039</v>
      </c>
      <c r="O145" s="28">
        <f>VLOOKUP($A145,'5on5'!$A$3:$CZ$712,37,0)</f>
        <v>60.01</v>
      </c>
      <c r="P145" s="28">
        <f>VLOOKUP($A145,'5on5'!$A$3:$CZ$712,38,0)</f>
        <v>50.54</v>
      </c>
      <c r="Q145" s="4">
        <f t="shared" si="5"/>
        <v>9.4699999999999989</v>
      </c>
      <c r="R145" s="28">
        <f>O145-VLOOKUP($A145,'5on5'!$A$3:$CZ$712,101,0)</f>
        <v>1.8999999999999986</v>
      </c>
      <c r="S145" s="28">
        <f>P145-VLOOKUP($A145,'5on5'!$A$3:$CZ$712,102,0)</f>
        <v>-3.5900000000000034</v>
      </c>
      <c r="T145" s="3">
        <f>60*VLOOKUP($A145,'5on5'!$A$3:$CZ$712,64,0)/VLOOKUP($A145,'5on5'!$A$3:$CZ$712,94,0)</f>
        <v>2.8347218861271477</v>
      </c>
      <c r="U145" s="1">
        <f>IF( VLOOKUP($A145,'5on5'!$A$3:$CZ$712,64,0)&lt;40,"",  VLOOKUP($A145,'5on5'!$A$3:$CZ$712,19,0))</f>
        <v>2.44</v>
      </c>
      <c r="V145">
        <f>VLOOKUP($A145,'5on5'!$A$3:$CZ$712,14,0)</f>
        <v>0.62</v>
      </c>
      <c r="W145" s="1">
        <f>IF(ISERROR(VLOOKUP($A145,pp!$A$3:$CZ$712,64,0)),"",60*VLOOKUP($A145,pp!$A$3:$CZ$712,64,0)/VLOOKUP($A145,pp!$A$3:$CZ$712,94,0))</f>
        <v>18.292682926829269</v>
      </c>
      <c r="X145" s="1" t="str">
        <f>IF(W145="","",IF(VLOOKUP($A145,pp!$A$3:$CZ$712,64,0)&lt;20,"",  VLOOKUP($A145,pp!$A$3:$CZ$712,19,0)))</f>
        <v/>
      </c>
      <c r="Y145" s="1">
        <f>IF(ISERROR( VLOOKUP($A145,pp!$A$3:$CZ$712,14,0)  ),"",VLOOKUP($A145,pp!$A$3:$CZ$712,14,0))</f>
        <v>0</v>
      </c>
      <c r="Z145">
        <f>VLOOKUP($A145,'5on5'!$A$3:$CZ$712,41,0)/VLOOKUP($A145,'5on5'!$A$3:$CZ$712,94,0)</f>
        <v>2.7655823279289247E-2</v>
      </c>
      <c r="AA145">
        <f>IF(ISERROR(VLOOKUP($A145,pk!$A$3:$CZ$712,41,0)),"",IF( VLOOKUP($A145,pk!$A$3:$CZ$712,94,0)&lt;75,"",VLOOKUP($A145,pk!$A$3:$CZ$712,41,0)/VLOOKUP($A145,pk!$A$3:$CZ$712,94,0)))</f>
        <v>0</v>
      </c>
      <c r="AB145">
        <f>(VLOOKUP($A145,allsit!$A$3:$CZ$712,84,0)+VLOOKUP($A145,allsit!$A$3:$CZ$712,85,0))    /VLOOKUP($A145,allsit!$A$3:$CZ$712,94,0)</f>
        <v>0.15687125704194085</v>
      </c>
      <c r="AC145">
        <f>VLOOKUP($A145,'5on5'!$A$3:$CZ$712,93,0)</f>
        <v>-0.35</v>
      </c>
    </row>
    <row r="146" spans="1:29">
      <c r="A146" t="s">
        <v>513</v>
      </c>
      <c r="B146" t="s">
        <v>514</v>
      </c>
      <c r="C146" t="s">
        <v>62</v>
      </c>
      <c r="D146" t="s">
        <v>515</v>
      </c>
      <c r="E146" s="25">
        <f>VLOOKUP($A146,allsit!$A$3:$CZ$712,10,0)</f>
        <v>4</v>
      </c>
      <c r="F146" s="25">
        <f>VLOOKUP($A146,allsit!$A$3:$CZ$712,11,0)</f>
        <v>8</v>
      </c>
      <c r="G146" s="4">
        <f>60*VLOOKUP($A146,allsit!$A$3:$CZ$712,71,0)/VLOOKUP($A146,allsit!$A$3:$CZ$712,94,0)</f>
        <v>-1.1100990549925993</v>
      </c>
      <c r="H146" s="26">
        <f>VLOOKUP($A146,'5on5'!$A$3:$CZ$712,94,0)/VLOOKUP($A146,'5on5'!$A$3:$CZ$712,5,0)</f>
        <v>16.788382352941174</v>
      </c>
      <c r="I146" s="26">
        <f>IF( ISERROR(VLOOKUP($A146,pp!$A$3:$CZ$712,94,0)),0,  VLOOKUP($A146,pp!$A$3:$CZ$712,94,0)/VLOOKUP($A146,pp!$A$3:$CZ$712,5,0))</f>
        <v>4.328125E-2</v>
      </c>
      <c r="J146" s="26">
        <f>IF( ISERROR(VLOOKUP($A146,pk!$A$3:$CZ$712,94,0)),0,  VLOOKUP($A146,pk!$A$3:$CZ$712,94,0)/VLOOKUP($A146,pk!$A$3:$CZ$712,5,0))</f>
        <v>2.8750746268656715</v>
      </c>
      <c r="K146" s="26">
        <f>VLOOKUP($A146,allsit!$A$3:$CZ$712,98,0)</f>
        <v>17.66</v>
      </c>
      <c r="L146" s="28">
        <f>60*VLOOKUP($A146,'5on5'!$A$3:$CZ$712,90,0)/VLOOKUP($A146,'5on5'!$A$3:$CZ$712,94,0)</f>
        <v>0.6306882385403072</v>
      </c>
      <c r="M146" s="28">
        <f>60*VLOOKUP($A146,'5on5'!$A$3:$CZ$712,89,0)/VLOOKUP($A146,'5on5'!$A$3:$CZ$712,94,0)</f>
        <v>1.1037044174455375</v>
      </c>
      <c r="N146" s="28">
        <f t="shared" si="4"/>
        <v>-0.47301617890523029</v>
      </c>
      <c r="O146" s="28">
        <f>VLOOKUP($A146,'5on5'!$A$3:$CZ$712,37,0)</f>
        <v>54.71</v>
      </c>
      <c r="P146" s="28">
        <f>VLOOKUP($A146,'5on5'!$A$3:$CZ$712,38,0)</f>
        <v>50.98</v>
      </c>
      <c r="Q146" s="4">
        <f t="shared" si="5"/>
        <v>3.730000000000004</v>
      </c>
      <c r="R146" s="28">
        <f>O146-VLOOKUP($A146,'5on5'!$A$3:$CZ$712,101,0)</f>
        <v>1.5</v>
      </c>
      <c r="S146" s="28">
        <f>P146-VLOOKUP($A146,'5on5'!$A$3:$CZ$712,102,0)</f>
        <v>-2.0200000000000031</v>
      </c>
      <c r="T146" s="3">
        <f>60*VLOOKUP($A146,'5on5'!$A$3:$CZ$712,64,0)/VLOOKUP($A146,'5on5'!$A$3:$CZ$712,94,0)</f>
        <v>3.9418014908769199</v>
      </c>
      <c r="U146" s="1">
        <f>IF( VLOOKUP($A146,'5on5'!$A$3:$CZ$712,64,0)&lt;40,"",  VLOOKUP($A146,'5on5'!$A$3:$CZ$712,19,0))</f>
        <v>4</v>
      </c>
      <c r="V146">
        <f>VLOOKUP($A146,'5on5'!$A$3:$CZ$712,14,0)</f>
        <v>0.32</v>
      </c>
      <c r="W146" s="1">
        <f>IF(ISERROR(VLOOKUP($A146,pp!$A$3:$CZ$712,64,0)),"",60*VLOOKUP($A146,pp!$A$3:$CZ$712,64,0)/VLOOKUP($A146,pp!$A$3:$CZ$712,94,0))</f>
        <v>0</v>
      </c>
      <c r="X146" s="1" t="str">
        <f>IF(W146="","",IF(VLOOKUP($A146,pp!$A$3:$CZ$712,64,0)&lt;20,"",  VLOOKUP($A146,pp!$A$3:$CZ$712,19,0)))</f>
        <v/>
      </c>
      <c r="Y146" s="1">
        <f>IF(ISERROR( VLOOKUP($A146,pp!$A$3:$CZ$712,14,0)  ),"",VLOOKUP($A146,pp!$A$3:$CZ$712,14,0))</f>
        <v>0</v>
      </c>
      <c r="Z146">
        <f>VLOOKUP($A146,'5on5'!$A$3:$CZ$712,41,0)/VLOOKUP($A146,'5on5'!$A$3:$CZ$712,94,0)</f>
        <v>5.6937132645999949E-2</v>
      </c>
      <c r="AA146">
        <f>IF(ISERROR(VLOOKUP($A146,pk!$A$3:$CZ$712,41,0)),"",IF( VLOOKUP($A146,pk!$A$3:$CZ$712,94,0)&lt;75,"",VLOOKUP($A146,pk!$A$3:$CZ$712,41,0)/VLOOKUP($A146,pk!$A$3:$CZ$712,94,0)))</f>
        <v>0</v>
      </c>
      <c r="AB146">
        <f>(VLOOKUP($A146,allsit!$A$3:$CZ$712,84,0)+VLOOKUP($A146,allsit!$A$3:$CZ$712,85,0))    /VLOOKUP($A146,allsit!$A$3:$CZ$712,94,0)</f>
        <v>0.18501650916543322</v>
      </c>
      <c r="AC146">
        <f>VLOOKUP($A146,'5on5'!$A$3:$CZ$712,93,0)</f>
        <v>-0.11</v>
      </c>
    </row>
    <row r="147" spans="1:29">
      <c r="A147" t="s">
        <v>846</v>
      </c>
      <c r="B147" t="s">
        <v>847</v>
      </c>
      <c r="C147" t="s">
        <v>62</v>
      </c>
      <c r="D147" t="s">
        <v>84</v>
      </c>
      <c r="E147" s="25">
        <f>VLOOKUP($A147,allsit!$A$3:$CZ$712,10,0)</f>
        <v>2</v>
      </c>
      <c r="F147" s="25">
        <f>VLOOKUP($A147,allsit!$A$3:$CZ$712,11,0)</f>
        <v>6</v>
      </c>
      <c r="G147" s="4">
        <f>60*VLOOKUP($A147,allsit!$A$3:$CZ$712,71,0)/VLOOKUP($A147,allsit!$A$3:$CZ$712,94,0)</f>
        <v>0.80376160430816224</v>
      </c>
      <c r="H147" s="26">
        <f>VLOOKUP($A147,'5on5'!$A$3:$CZ$712,94,0)/VLOOKUP($A147,'5on5'!$A$3:$CZ$712,5,0)</f>
        <v>15.266341463414633</v>
      </c>
      <c r="I147" s="26">
        <f>IF( ISERROR(VLOOKUP($A147,pp!$A$3:$CZ$712,94,0)),0,  VLOOKUP($A147,pp!$A$3:$CZ$712,94,0)/VLOOKUP($A147,pp!$A$3:$CZ$712,5,0))</f>
        <v>0</v>
      </c>
      <c r="J147" s="26">
        <f>IF( ISERROR(VLOOKUP($A147,pk!$A$3:$CZ$712,94,0)),0,  VLOOKUP($A147,pk!$A$3:$CZ$712,94,0)/VLOOKUP($A147,pk!$A$3:$CZ$712,5,0))</f>
        <v>2.7224390243902441</v>
      </c>
      <c r="K147" s="26">
        <f>VLOOKUP($A147,allsit!$A$3:$CZ$712,98,0)</f>
        <v>17.309999999999999</v>
      </c>
      <c r="L147" s="28">
        <f>60*VLOOKUP($A147,'5on5'!$A$3:$CZ$712,90,0)/VLOOKUP($A147,'5on5'!$A$3:$CZ$712,94,0)</f>
        <v>0.47929447852760737</v>
      </c>
      <c r="M147" s="28">
        <f>60*VLOOKUP($A147,'5on5'!$A$3:$CZ$712,89,0)/VLOOKUP($A147,'5on5'!$A$3:$CZ$712,94,0)</f>
        <v>1.4378834355828223</v>
      </c>
      <c r="N147" s="28">
        <f t="shared" si="4"/>
        <v>-0.95858895705521485</v>
      </c>
      <c r="O147" s="28">
        <f>VLOOKUP($A147,'5on5'!$A$3:$CZ$712,37,0)</f>
        <v>50.71</v>
      </c>
      <c r="P147" s="28">
        <f>VLOOKUP($A147,'5on5'!$A$3:$CZ$712,38,0)</f>
        <v>51.28</v>
      </c>
      <c r="Q147" s="4">
        <f t="shared" si="5"/>
        <v>-0.57000000000000028</v>
      </c>
      <c r="R147" s="28">
        <f>O147-VLOOKUP($A147,'5on5'!$A$3:$CZ$712,101,0)</f>
        <v>-5.7800000000000011</v>
      </c>
      <c r="S147" s="28">
        <f>P147-VLOOKUP($A147,'5on5'!$A$3:$CZ$712,102,0)</f>
        <v>5.0000000000004263E-2</v>
      </c>
      <c r="T147" s="3">
        <f>60*VLOOKUP($A147,'5on5'!$A$3:$CZ$712,64,0)/VLOOKUP($A147,'5on5'!$A$3:$CZ$712,94,0)</f>
        <v>3.3550613496932518</v>
      </c>
      <c r="U147" s="1" t="str">
        <f>IF( VLOOKUP($A147,'5on5'!$A$3:$CZ$712,64,0)&lt;40,"",  VLOOKUP($A147,'5on5'!$A$3:$CZ$712,19,0))</f>
        <v/>
      </c>
      <c r="V147">
        <f>VLOOKUP($A147,'5on5'!$A$3:$CZ$712,14,0)</f>
        <v>0.57999999999999996</v>
      </c>
      <c r="W147" s="1" t="str">
        <f>IF(ISERROR(VLOOKUP($A147,pp!$A$3:$CZ$712,64,0)),"",60*VLOOKUP($A147,pp!$A$3:$CZ$712,64,0)/VLOOKUP($A147,pp!$A$3:$CZ$712,94,0))</f>
        <v/>
      </c>
      <c r="X147" s="1" t="str">
        <f>IF(W147="","",IF(VLOOKUP($A147,pp!$A$3:$CZ$712,64,0)&lt;20,"",  VLOOKUP($A147,pp!$A$3:$CZ$712,19,0)))</f>
        <v/>
      </c>
      <c r="Y147" s="1" t="str">
        <f>IF(ISERROR( VLOOKUP($A147,pp!$A$3:$CZ$712,14,0)  ),"",VLOOKUP($A147,pp!$A$3:$CZ$712,14,0))</f>
        <v/>
      </c>
      <c r="Z147">
        <f>VLOOKUP($A147,'5on5'!$A$3:$CZ$712,41,0)/VLOOKUP($A147,'5on5'!$A$3:$CZ$712,94,0)</f>
        <v>4.9527096114519428E-2</v>
      </c>
      <c r="AA147">
        <f>IF(ISERROR(VLOOKUP($A147,pk!$A$3:$CZ$712,41,0)),"",IF( VLOOKUP($A147,pk!$A$3:$CZ$712,94,0)&lt;75,"",VLOOKUP($A147,pk!$A$3:$CZ$712,41,0)/VLOOKUP($A147,pk!$A$3:$CZ$712,94,0)))</f>
        <v>0</v>
      </c>
      <c r="AB147">
        <f>(VLOOKUP($A147,allsit!$A$3:$CZ$712,84,0)+VLOOKUP($A147,allsit!$A$3:$CZ$712,85,0))    /VLOOKUP($A147,allsit!$A$3:$CZ$712,94,0)</f>
        <v>0.28801457487709148</v>
      </c>
      <c r="AC147">
        <f>VLOOKUP($A147,'5on5'!$A$3:$CZ$712,93,0)</f>
        <v>-0.19</v>
      </c>
    </row>
    <row r="148" spans="1:29">
      <c r="A148" t="s">
        <v>750</v>
      </c>
      <c r="B148" t="s">
        <v>751</v>
      </c>
      <c r="C148" t="s">
        <v>62</v>
      </c>
      <c r="D148" t="s">
        <v>149</v>
      </c>
      <c r="E148" s="25">
        <f>VLOOKUP($A148,allsit!$A$3:$CZ$712,10,0)</f>
        <v>3</v>
      </c>
      <c r="F148" s="25">
        <f>VLOOKUP($A148,allsit!$A$3:$CZ$712,11,0)</f>
        <v>5</v>
      </c>
      <c r="G148" s="4">
        <f>60*VLOOKUP($A148,allsit!$A$3:$CZ$712,71,0)/VLOOKUP($A148,allsit!$A$3:$CZ$712,94,0)</f>
        <v>-1.0423905489923557</v>
      </c>
      <c r="H148" s="26">
        <f>VLOOKUP($A148,'5on5'!$A$3:$CZ$712,94,0)/VLOOKUP($A148,'5on5'!$A$3:$CZ$712,5,0)</f>
        <v>17.256212121212123</v>
      </c>
      <c r="I148" s="26">
        <f>IF( ISERROR(VLOOKUP($A148,pp!$A$3:$CZ$712,94,0)),0,  VLOOKUP($A148,pp!$A$3:$CZ$712,94,0)/VLOOKUP($A148,pp!$A$3:$CZ$712,5,0))</f>
        <v>0.11984848484848486</v>
      </c>
      <c r="J148" s="26">
        <f>IF( ISERROR(VLOOKUP($A148,pk!$A$3:$CZ$712,94,0)),0,  VLOOKUP($A148,pk!$A$3:$CZ$712,94,0)/VLOOKUP($A148,pk!$A$3:$CZ$712,5,0))</f>
        <v>3.2963492063492064</v>
      </c>
      <c r="K148" s="26">
        <f>VLOOKUP($A148,allsit!$A$3:$CZ$712,98,0)</f>
        <v>17.559999999999999</v>
      </c>
      <c r="L148" s="28">
        <f>60*VLOOKUP($A148,'5on5'!$A$3:$CZ$712,90,0)/VLOOKUP($A148,'5on5'!$A$3:$CZ$712,94,0)</f>
        <v>0.68486535371539448</v>
      </c>
      <c r="M148" s="28">
        <f>60*VLOOKUP($A148,'5on5'!$A$3:$CZ$712,89,0)/VLOOKUP($A148,'5on5'!$A$3:$CZ$712,94,0)</f>
        <v>1.4224126577165885</v>
      </c>
      <c r="N148" s="28">
        <f t="shared" si="4"/>
        <v>-0.73754730400119406</v>
      </c>
      <c r="O148" s="28">
        <f>VLOOKUP($A148,'5on5'!$A$3:$CZ$712,37,0)</f>
        <v>53.95</v>
      </c>
      <c r="P148" s="28">
        <f>VLOOKUP($A148,'5on5'!$A$3:$CZ$712,38,0)</f>
        <v>53.21</v>
      </c>
      <c r="Q148" s="4">
        <f t="shared" si="5"/>
        <v>0.74000000000000199</v>
      </c>
      <c r="R148" s="28">
        <f>O148-VLOOKUP($A148,'5on5'!$A$3:$CZ$712,101,0)</f>
        <v>-1.9999999999996021E-2</v>
      </c>
      <c r="S148" s="28">
        <f>P148-VLOOKUP($A148,'5on5'!$A$3:$CZ$712,102,0)</f>
        <v>1.8800000000000026</v>
      </c>
      <c r="T148" s="3">
        <f>60*VLOOKUP($A148,'5on5'!$A$3:$CZ$712,64,0)/VLOOKUP($A148,'5on5'!$A$3:$CZ$712,94,0)</f>
        <v>3.8984643211491687</v>
      </c>
      <c r="U148" s="1">
        <f>IF( VLOOKUP($A148,'5on5'!$A$3:$CZ$712,64,0)&lt;40,"",  VLOOKUP($A148,'5on5'!$A$3:$CZ$712,19,0))</f>
        <v>4.05</v>
      </c>
      <c r="V148">
        <f>VLOOKUP($A148,'5on5'!$A$3:$CZ$712,14,0)</f>
        <v>0.21</v>
      </c>
      <c r="W148" s="1">
        <f>IF(ISERROR(VLOOKUP($A148,pp!$A$3:$CZ$712,64,0)),"",60*VLOOKUP($A148,pp!$A$3:$CZ$712,64,0)/VLOOKUP($A148,pp!$A$3:$CZ$712,94,0))</f>
        <v>0</v>
      </c>
      <c r="X148" s="1" t="str">
        <f>IF(W148="","",IF(VLOOKUP($A148,pp!$A$3:$CZ$712,64,0)&lt;20,"",  VLOOKUP($A148,pp!$A$3:$CZ$712,19,0)))</f>
        <v/>
      </c>
      <c r="Y148" s="1">
        <f>IF(ISERROR( VLOOKUP($A148,pp!$A$3:$CZ$712,14,0)  ),"",VLOOKUP($A148,pp!$A$3:$CZ$712,14,0))</f>
        <v>0</v>
      </c>
      <c r="Z148">
        <f>VLOOKUP($A148,'5on5'!$A$3:$CZ$712,41,0)/VLOOKUP($A148,'5on5'!$A$3:$CZ$712,94,0)</f>
        <v>6.1462275333432841E-2</v>
      </c>
      <c r="AA148">
        <f>IF(ISERROR(VLOOKUP($A148,pk!$A$3:$CZ$712,41,0)),"",IF( VLOOKUP($A148,pk!$A$3:$CZ$712,94,0)&lt;75,"",VLOOKUP($A148,pk!$A$3:$CZ$712,41,0)/VLOOKUP($A148,pk!$A$3:$CZ$712,94,0)))</f>
        <v>0</v>
      </c>
      <c r="AB148">
        <f>(VLOOKUP($A148,allsit!$A$3:$CZ$712,84,0)+VLOOKUP($A148,allsit!$A$3:$CZ$712,85,0))    /VLOOKUP($A148,allsit!$A$3:$CZ$712,94,0)</f>
        <v>0.15774843641417652</v>
      </c>
      <c r="AC148">
        <f>VLOOKUP($A148,'5on5'!$A$3:$CZ$712,93,0)</f>
        <v>-0.05</v>
      </c>
    </row>
    <row r="149" spans="1:29">
      <c r="A149" t="s">
        <v>762</v>
      </c>
      <c r="B149" t="s">
        <v>763</v>
      </c>
      <c r="C149" t="s">
        <v>62</v>
      </c>
      <c r="D149" t="s">
        <v>764</v>
      </c>
      <c r="E149" s="25">
        <f>VLOOKUP($A149,allsit!$A$3:$CZ$712,10,0)</f>
        <v>2</v>
      </c>
      <c r="F149" s="25">
        <f>VLOOKUP($A149,allsit!$A$3:$CZ$712,11,0)</f>
        <v>9</v>
      </c>
      <c r="G149" s="4">
        <f>60*VLOOKUP($A149,allsit!$A$3:$CZ$712,71,0)/VLOOKUP($A149,allsit!$A$3:$CZ$712,94,0)</f>
        <v>-6.5283384290641622E-2</v>
      </c>
      <c r="H149" s="26">
        <f>VLOOKUP($A149,'5on5'!$A$3:$CZ$712,94,0)/VLOOKUP($A149,'5on5'!$A$3:$CZ$712,5,0)</f>
        <v>13.867017543859648</v>
      </c>
      <c r="I149" s="26">
        <f>IF( ISERROR(VLOOKUP($A149,pp!$A$3:$CZ$712,94,0)),0,  VLOOKUP($A149,pp!$A$3:$CZ$712,94,0)/VLOOKUP($A149,pp!$A$3:$CZ$712,5,0))</f>
        <v>1.3751851851851853</v>
      </c>
      <c r="J149" s="26">
        <f>IF( ISERROR(VLOOKUP($A149,pk!$A$3:$CZ$712,94,0)),0,  VLOOKUP($A149,pk!$A$3:$CZ$712,94,0)/VLOOKUP($A149,pk!$A$3:$CZ$712,5,0))</f>
        <v>0.20857142857142857</v>
      </c>
      <c r="K149" s="26">
        <f>VLOOKUP($A149,allsit!$A$3:$CZ$712,98,0)</f>
        <v>16.91</v>
      </c>
      <c r="L149" s="28">
        <f>60*VLOOKUP($A149,'5on5'!$A$3:$CZ$712,90,0)/VLOOKUP($A149,'5on5'!$A$3:$CZ$712,94,0)</f>
        <v>0.30363604159813773</v>
      </c>
      <c r="M149" s="28">
        <f>60*VLOOKUP($A149,'5on5'!$A$3:$CZ$712,89,0)/VLOOKUP($A149,'5on5'!$A$3:$CZ$712,94,0)</f>
        <v>1.3663621871916196</v>
      </c>
      <c r="N149" s="28">
        <f t="shared" si="4"/>
        <v>-1.0627261455934818</v>
      </c>
      <c r="O149" s="28">
        <f>VLOOKUP($A149,'5on5'!$A$3:$CZ$712,37,0)</f>
        <v>56.55</v>
      </c>
      <c r="P149" s="28">
        <f>VLOOKUP($A149,'5on5'!$A$3:$CZ$712,38,0)</f>
        <v>55.64</v>
      </c>
      <c r="Q149" s="4">
        <f t="shared" si="5"/>
        <v>0.90999999999999659</v>
      </c>
      <c r="R149" s="28">
        <f>O149-VLOOKUP($A149,'5on5'!$A$3:$CZ$712,101,0)</f>
        <v>2.3699999999999974</v>
      </c>
      <c r="S149" s="28">
        <f>P149-VLOOKUP($A149,'5on5'!$A$3:$CZ$712,102,0)</f>
        <v>0.61999999999999744</v>
      </c>
      <c r="T149" s="3">
        <f>60*VLOOKUP($A149,'5on5'!$A$3:$CZ$712,64,0)/VLOOKUP($A149,'5on5'!$A$3:$CZ$712,94,0)</f>
        <v>4.4786316135725315</v>
      </c>
      <c r="U149" s="1">
        <f>IF( VLOOKUP($A149,'5on5'!$A$3:$CZ$712,64,0)&lt;40,"",  VLOOKUP($A149,'5on5'!$A$3:$CZ$712,19,0))</f>
        <v>3.39</v>
      </c>
      <c r="V149">
        <f>VLOOKUP($A149,'5on5'!$A$3:$CZ$712,14,0)</f>
        <v>0.38</v>
      </c>
      <c r="W149" s="1">
        <f>IF(ISERROR(VLOOKUP($A149,pp!$A$3:$CZ$712,64,0)),"",60*VLOOKUP($A149,pp!$A$3:$CZ$712,64,0)/VLOOKUP($A149,pp!$A$3:$CZ$712,94,0))</f>
        <v>11.311607864260704</v>
      </c>
      <c r="X149" s="1" t="str">
        <f>IF(W149="","",IF(VLOOKUP($A149,pp!$A$3:$CZ$712,64,0)&lt;20,"",  VLOOKUP($A149,pp!$A$3:$CZ$712,19,0)))</f>
        <v/>
      </c>
      <c r="Y149" s="1">
        <f>IF(ISERROR( VLOOKUP($A149,pp!$A$3:$CZ$712,14,0)  ),"",VLOOKUP($A149,pp!$A$3:$CZ$712,14,0))</f>
        <v>3.23</v>
      </c>
      <c r="Z149">
        <f>VLOOKUP($A149,'5on5'!$A$3:$CZ$712,41,0)/VLOOKUP($A149,'5on5'!$A$3:$CZ$712,94,0)</f>
        <v>6.7052959186255409E-2</v>
      </c>
      <c r="AA149" t="str">
        <f>IF(ISERROR(VLOOKUP($A149,pk!$A$3:$CZ$712,41,0)),"",IF( VLOOKUP($A149,pk!$A$3:$CZ$712,94,0)&lt;75,"",VLOOKUP($A149,pk!$A$3:$CZ$712,41,0)/VLOOKUP($A149,pk!$A$3:$CZ$712,94,0)))</f>
        <v/>
      </c>
      <c r="AB149">
        <f>(VLOOKUP($A149,allsit!$A$3:$CZ$712,84,0)+VLOOKUP($A149,allsit!$A$3:$CZ$712,85,0))    /VLOOKUP($A149,allsit!$A$3:$CZ$712,94,0)</f>
        <v>0.1893218144428607</v>
      </c>
      <c r="AC149">
        <f>VLOOKUP($A149,'5on5'!$A$3:$CZ$712,93,0)</f>
        <v>0</v>
      </c>
    </row>
    <row r="150" spans="1:29">
      <c r="A150" t="s">
        <v>782</v>
      </c>
      <c r="B150" t="s">
        <v>783</v>
      </c>
      <c r="C150" t="s">
        <v>62</v>
      </c>
      <c r="D150" t="s">
        <v>71</v>
      </c>
      <c r="E150" s="25">
        <f>VLOOKUP($A150,allsit!$A$3:$CZ$712,10,0)</f>
        <v>1</v>
      </c>
      <c r="F150" s="25">
        <f>VLOOKUP($A150,allsit!$A$3:$CZ$712,11,0)</f>
        <v>3</v>
      </c>
      <c r="G150" s="4">
        <f>60*VLOOKUP($A150,allsit!$A$3:$CZ$712,71,0)/VLOOKUP($A150,allsit!$A$3:$CZ$712,94,0)</f>
        <v>-0.81970945853636323</v>
      </c>
      <c r="H150" s="26">
        <f>VLOOKUP($A150,'5on5'!$A$3:$CZ$712,94,0)/VLOOKUP($A150,'5on5'!$A$3:$CZ$712,5,0)</f>
        <v>15.194358974358975</v>
      </c>
      <c r="I150" s="26">
        <f>IF( ISERROR(VLOOKUP($A150,pp!$A$3:$CZ$712,94,0)),0,  VLOOKUP($A150,pp!$A$3:$CZ$712,94,0)/VLOOKUP($A150,pp!$A$3:$CZ$712,5,0))</f>
        <v>0.27641025641025641</v>
      </c>
      <c r="J150" s="26">
        <f>IF( ISERROR(VLOOKUP($A150,pk!$A$3:$CZ$712,94,0)),0,  VLOOKUP($A150,pk!$A$3:$CZ$712,94,0)/VLOOKUP($A150,pk!$A$3:$CZ$712,5,0))</f>
        <v>0.7678947368421053</v>
      </c>
      <c r="K150" s="26">
        <f>VLOOKUP($A150,allsit!$A$3:$CZ$712,98,0)</f>
        <v>17.329999999999998</v>
      </c>
      <c r="L150" s="28">
        <f>60*VLOOKUP($A150,'5on5'!$A$3:$CZ$712,90,0)/VLOOKUP($A150,'5on5'!$A$3:$CZ$712,94,0)</f>
        <v>1.7212865773397683</v>
      </c>
      <c r="M150" s="28">
        <f>60*VLOOKUP($A150,'5on5'!$A$3:$CZ$712,89,0)/VLOOKUP($A150,'5on5'!$A$3:$CZ$712,94,0)</f>
        <v>2.0250430321644335</v>
      </c>
      <c r="N150" s="28">
        <f t="shared" si="4"/>
        <v>-0.30375645482466518</v>
      </c>
      <c r="O150" s="28">
        <f>VLOOKUP($A150,'5on5'!$A$3:$CZ$712,37,0)</f>
        <v>57.71</v>
      </c>
      <c r="P150" s="28">
        <f>VLOOKUP($A150,'5on5'!$A$3:$CZ$712,38,0)</f>
        <v>56.8</v>
      </c>
      <c r="Q150" s="4">
        <f t="shared" si="5"/>
        <v>0.91000000000000369</v>
      </c>
      <c r="R150" s="28">
        <f>O150-VLOOKUP($A150,'5on5'!$A$3:$CZ$712,101,0)</f>
        <v>-1.7999999999999972</v>
      </c>
      <c r="S150" s="28">
        <f>P150-VLOOKUP($A150,'5on5'!$A$3:$CZ$712,102,0)</f>
        <v>0.54999999999999716</v>
      </c>
      <c r="T150" s="3">
        <f>60*VLOOKUP($A150,'5on5'!$A$3:$CZ$712,64,0)/VLOOKUP($A150,'5on5'!$A$3:$CZ$712,94,0)</f>
        <v>2.7338080934219851</v>
      </c>
      <c r="U150" s="1" t="str">
        <f>IF( VLOOKUP($A150,'5on5'!$A$3:$CZ$712,64,0)&lt;40,"",  VLOOKUP($A150,'5on5'!$A$3:$CZ$712,19,0))</f>
        <v/>
      </c>
      <c r="V150">
        <f>VLOOKUP($A150,'5on5'!$A$3:$CZ$712,14,0)</f>
        <v>0.3</v>
      </c>
      <c r="W150" s="1">
        <f>IF(ISERROR(VLOOKUP($A150,pp!$A$3:$CZ$712,64,0)),"",60*VLOOKUP($A150,pp!$A$3:$CZ$712,64,0)/VLOOKUP($A150,pp!$A$3:$CZ$712,94,0))</f>
        <v>5.5658627087198518</v>
      </c>
      <c r="X150" s="1" t="str">
        <f>IF(W150="","",IF(VLOOKUP($A150,pp!$A$3:$CZ$712,64,0)&lt;20,"",  VLOOKUP($A150,pp!$A$3:$CZ$712,19,0)))</f>
        <v/>
      </c>
      <c r="Y150" s="1">
        <f>IF(ISERROR( VLOOKUP($A150,pp!$A$3:$CZ$712,14,0)  ),"",VLOOKUP($A150,pp!$A$3:$CZ$712,14,0))</f>
        <v>0</v>
      </c>
      <c r="Z150">
        <f>VLOOKUP($A150,'5on5'!$A$3:$CZ$712,41,0)/VLOOKUP($A150,'5on5'!$A$3:$CZ$712,94,0)</f>
        <v>4.0500860643288665E-2</v>
      </c>
      <c r="AA150" t="str">
        <f>IF(ISERROR(VLOOKUP($A150,pk!$A$3:$CZ$712,41,0)),"",IF( VLOOKUP($A150,pk!$A$3:$CZ$712,94,0)&lt;75,"",VLOOKUP($A150,pk!$A$3:$CZ$712,41,0)/VLOOKUP($A150,pk!$A$3:$CZ$712,94,0)))</f>
        <v/>
      </c>
      <c r="AB150">
        <f>(VLOOKUP($A150,allsit!$A$3:$CZ$712,84,0)+VLOOKUP($A150,allsit!$A$3:$CZ$712,85,0))    /VLOOKUP($A150,allsit!$A$3:$CZ$712,94,0)</f>
        <v>0.176085735537441</v>
      </c>
      <c r="AC150">
        <f>VLOOKUP($A150,'5on5'!$A$3:$CZ$712,93,0)</f>
        <v>0</v>
      </c>
    </row>
    <row r="151" spans="1:29">
      <c r="A151" t="s">
        <v>1340</v>
      </c>
      <c r="B151" t="s">
        <v>1341</v>
      </c>
      <c r="C151" t="s">
        <v>62</v>
      </c>
      <c r="D151" t="s">
        <v>345</v>
      </c>
      <c r="E151" s="25">
        <f>VLOOKUP($A151,allsit!$A$3:$CZ$712,10,0)</f>
        <v>4</v>
      </c>
      <c r="F151" s="25">
        <f>VLOOKUP($A151,allsit!$A$3:$CZ$712,11,0)</f>
        <v>3</v>
      </c>
      <c r="G151" s="4">
        <f>60*VLOOKUP($A151,allsit!$A$3:$CZ$712,71,0)/VLOOKUP($A151,allsit!$A$3:$CZ$712,94,0)</f>
        <v>-2.1322650470067526</v>
      </c>
      <c r="H151" s="26">
        <f>VLOOKUP($A151,'5on5'!$A$3:$CZ$712,94,0)/VLOOKUP($A151,'5on5'!$A$3:$CZ$712,5,0)</f>
        <v>14.778356164383561</v>
      </c>
      <c r="I151" s="26">
        <f>IF( ISERROR(VLOOKUP($A151,pp!$A$3:$CZ$712,94,0)),0,  VLOOKUP($A151,pp!$A$3:$CZ$712,94,0)/VLOOKUP($A151,pp!$A$3:$CZ$712,5,0))</f>
        <v>4.9130434782608701E-2</v>
      </c>
      <c r="J151" s="26">
        <f>IF( ISERROR(VLOOKUP($A151,pk!$A$3:$CZ$712,94,0)),0,  VLOOKUP($A151,pk!$A$3:$CZ$712,94,0)/VLOOKUP($A151,pk!$A$3:$CZ$712,5,0))</f>
        <v>1.6995774647887325</v>
      </c>
      <c r="K151" s="26">
        <f>VLOOKUP($A151,allsit!$A$3:$CZ$712,98,0)</f>
        <v>17.14</v>
      </c>
      <c r="L151" s="28">
        <f>60*VLOOKUP($A151,'5on5'!$A$3:$CZ$712,90,0)/VLOOKUP($A151,'5on5'!$A$3:$CZ$712,94,0)</f>
        <v>0.38931425075545506</v>
      </c>
      <c r="M151" s="28">
        <f>60*VLOOKUP($A151,'5on5'!$A$3:$CZ$712,89,0)/VLOOKUP($A151,'5on5'!$A$3:$CZ$712,94,0)</f>
        <v>1.2235590738028588</v>
      </c>
      <c r="N151" s="28">
        <f t="shared" si="4"/>
        <v>-0.83424482304740377</v>
      </c>
      <c r="O151" s="28">
        <f>VLOOKUP($A151,'5on5'!$A$3:$CZ$712,37,0)</f>
        <v>48.39</v>
      </c>
      <c r="P151" s="28">
        <f>VLOOKUP($A151,'5on5'!$A$3:$CZ$712,38,0)</f>
        <v>59.68</v>
      </c>
      <c r="Q151" s="4">
        <f t="shared" si="5"/>
        <v>-11.29</v>
      </c>
      <c r="R151" s="28">
        <f>O151-VLOOKUP($A151,'5on5'!$A$3:$CZ$712,101,0)</f>
        <v>-4.9600000000000009</v>
      </c>
      <c r="S151" s="28">
        <f>P151-VLOOKUP($A151,'5on5'!$A$3:$CZ$712,102,0)</f>
        <v>4.2700000000000031</v>
      </c>
      <c r="T151" s="3">
        <f>60*VLOOKUP($A151,'5on5'!$A$3:$CZ$712,64,0)/VLOOKUP($A151,'5on5'!$A$3:$CZ$712,94,0)</f>
        <v>3.6706772214085763</v>
      </c>
      <c r="U151" s="1">
        <f>IF( VLOOKUP($A151,'5on5'!$A$3:$CZ$712,64,0)&lt;40,"",  VLOOKUP($A151,'5on5'!$A$3:$CZ$712,19,0))</f>
        <v>6.06</v>
      </c>
      <c r="V151">
        <f>VLOOKUP($A151,'5on5'!$A$3:$CZ$712,14,0)</f>
        <v>0.17</v>
      </c>
      <c r="W151" s="1">
        <f>IF(ISERROR(VLOOKUP($A151,pp!$A$3:$CZ$712,64,0)),"",60*VLOOKUP($A151,pp!$A$3:$CZ$712,64,0)/VLOOKUP($A151,pp!$A$3:$CZ$712,94,0))</f>
        <v>35.398230088495573</v>
      </c>
      <c r="X151" s="1" t="str">
        <f>IF(W151="","",IF(VLOOKUP($A151,pp!$A$3:$CZ$712,64,0)&lt;20,"",  VLOOKUP($A151,pp!$A$3:$CZ$712,19,0)))</f>
        <v/>
      </c>
      <c r="Y151" s="1">
        <f>IF(ISERROR( VLOOKUP($A151,pp!$A$3:$CZ$712,14,0)  ),"",VLOOKUP($A151,pp!$A$3:$CZ$712,14,0))</f>
        <v>0</v>
      </c>
      <c r="Z151">
        <f>VLOOKUP($A151,'5on5'!$A$3:$CZ$712,41,0)/VLOOKUP($A151,'5on5'!$A$3:$CZ$712,94,0)</f>
        <v>4.4493057229194867E-2</v>
      </c>
      <c r="AA151">
        <f>IF(ISERROR(VLOOKUP($A151,pk!$A$3:$CZ$712,41,0)),"",IF( VLOOKUP($A151,pk!$A$3:$CZ$712,94,0)&lt;75,"",VLOOKUP($A151,pk!$A$3:$CZ$712,41,0)/VLOOKUP($A151,pk!$A$3:$CZ$712,94,0)))</f>
        <v>0</v>
      </c>
      <c r="AB151">
        <f>(VLOOKUP($A151,allsit!$A$3:$CZ$712,84,0)+VLOOKUP($A151,allsit!$A$3:$CZ$712,85,0))    /VLOOKUP($A151,allsit!$A$3:$CZ$712,94,0)</f>
        <v>0.23745678932575195</v>
      </c>
      <c r="AC151">
        <f>VLOOKUP($A151,'5on5'!$A$3:$CZ$712,93,0)</f>
        <v>0</v>
      </c>
    </row>
    <row r="152" spans="1:29">
      <c r="A152" t="s">
        <v>701</v>
      </c>
      <c r="B152" t="s">
        <v>702</v>
      </c>
      <c r="C152" t="s">
        <v>62</v>
      </c>
      <c r="D152" t="s">
        <v>88</v>
      </c>
      <c r="E152" s="25">
        <f>VLOOKUP($A152,allsit!$A$3:$CZ$712,10,0)</f>
        <v>4</v>
      </c>
      <c r="F152" s="25">
        <f>VLOOKUP($A152,allsit!$A$3:$CZ$712,11,0)</f>
        <v>9</v>
      </c>
      <c r="G152" s="4">
        <f>60*VLOOKUP($A152,allsit!$A$3:$CZ$712,71,0)/VLOOKUP($A152,allsit!$A$3:$CZ$712,94,0)</f>
        <v>-0.3555608231233055</v>
      </c>
      <c r="H152" s="26">
        <f>VLOOKUP($A152,'5on5'!$A$3:$CZ$712,94,0)/VLOOKUP($A152,'5on5'!$A$3:$CZ$712,5,0)</f>
        <v>15.084324324324324</v>
      </c>
      <c r="I152" s="26">
        <f>IF( ISERROR(VLOOKUP($A152,pp!$A$3:$CZ$712,94,0)),0,  VLOOKUP($A152,pp!$A$3:$CZ$712,94,0)/VLOOKUP($A152,pp!$A$3:$CZ$712,5,0))</f>
        <v>1.8840540540540538</v>
      </c>
      <c r="J152" s="26">
        <f>IF( ISERROR(VLOOKUP($A152,pk!$A$3:$CZ$712,94,0)),0,  VLOOKUP($A152,pk!$A$3:$CZ$712,94,0)/VLOOKUP($A152,pk!$A$3:$CZ$712,5,0))</f>
        <v>3.9705882352941181E-2</v>
      </c>
      <c r="K152" s="26">
        <f>VLOOKUP($A152,allsit!$A$3:$CZ$712,98,0)</f>
        <v>16.989999999999998</v>
      </c>
      <c r="L152" s="28">
        <f>60*VLOOKUP($A152,'5on5'!$A$3:$CZ$712,90,0)/VLOOKUP($A152,'5on5'!$A$3:$CZ$712,94,0)</f>
        <v>1.5050526768436896</v>
      </c>
      <c r="M152" s="28">
        <f>60*VLOOKUP($A152,'5on5'!$A$3:$CZ$712,89,0)/VLOOKUP($A152,'5on5'!$A$3:$CZ$712,94,0)</f>
        <v>2.6875940657923025</v>
      </c>
      <c r="N152" s="28">
        <f t="shared" si="4"/>
        <v>-1.1825413889486129</v>
      </c>
      <c r="O152" s="28">
        <f>VLOOKUP($A152,'5on5'!$A$3:$CZ$712,37,0)</f>
        <v>54.61</v>
      </c>
      <c r="P152" s="28">
        <f>VLOOKUP($A152,'5on5'!$A$3:$CZ$712,38,0)</f>
        <v>52.25</v>
      </c>
      <c r="Q152" s="4">
        <f t="shared" si="5"/>
        <v>2.3599999999999994</v>
      </c>
      <c r="R152" s="28">
        <f>O152-VLOOKUP($A152,'5on5'!$A$3:$CZ$712,101,0)</f>
        <v>3.0000000000001137E-2</v>
      </c>
      <c r="S152" s="28">
        <f>P152-VLOOKUP($A152,'5on5'!$A$3:$CZ$712,102,0)</f>
        <v>-1.5900000000000034</v>
      </c>
      <c r="T152" s="3">
        <f>60*VLOOKUP($A152,'5on5'!$A$3:$CZ$712,64,0)/VLOOKUP($A152,'5on5'!$A$3:$CZ$712,94,0)</f>
        <v>4.6226617931627603</v>
      </c>
      <c r="U152" s="1">
        <f>IF( VLOOKUP($A152,'5on5'!$A$3:$CZ$712,64,0)&lt;40,"",  VLOOKUP($A152,'5on5'!$A$3:$CZ$712,19,0))</f>
        <v>2.33</v>
      </c>
      <c r="V152">
        <f>VLOOKUP($A152,'5on5'!$A$3:$CZ$712,14,0)</f>
        <v>0.75</v>
      </c>
      <c r="W152" s="1">
        <f>IF(ISERROR(VLOOKUP($A152,pp!$A$3:$CZ$712,64,0)),"",60*VLOOKUP($A152,pp!$A$3:$CZ$712,64,0)/VLOOKUP($A152,pp!$A$3:$CZ$712,94,0))</f>
        <v>10.328503801463206</v>
      </c>
      <c r="X152" s="1" t="str">
        <f>IF(W152="","",IF(VLOOKUP($A152,pp!$A$3:$CZ$712,64,0)&lt;20,"",  VLOOKUP($A152,pp!$A$3:$CZ$712,19,0)))</f>
        <v/>
      </c>
      <c r="Y152" s="1">
        <f>IF(ISERROR( VLOOKUP($A152,pp!$A$3:$CZ$712,14,0)  ),"",VLOOKUP($A152,pp!$A$3:$CZ$712,14,0))</f>
        <v>1.72</v>
      </c>
      <c r="Z152">
        <f>VLOOKUP($A152,'5on5'!$A$3:$CZ$712,41,0)/VLOOKUP($A152,'5on5'!$A$3:$CZ$712,94,0)</f>
        <v>6.2710528201820395E-2</v>
      </c>
      <c r="AA152" t="str">
        <f>IF(ISERROR(VLOOKUP($A152,pk!$A$3:$CZ$712,41,0)),"",IF( VLOOKUP($A152,pk!$A$3:$CZ$712,94,0)&lt;75,"",VLOOKUP($A152,pk!$A$3:$CZ$712,41,0)/VLOOKUP($A152,pk!$A$3:$CZ$712,94,0)))</f>
        <v/>
      </c>
      <c r="AB152">
        <f>(VLOOKUP($A152,allsit!$A$3:$CZ$712,84,0)+VLOOKUP($A152,allsit!$A$3:$CZ$712,85,0))    /VLOOKUP($A152,allsit!$A$3:$CZ$712,94,0)</f>
        <v>0.11259426065571342</v>
      </c>
      <c r="AC152">
        <f>VLOOKUP($A152,'5on5'!$A$3:$CZ$712,93,0)</f>
        <v>-0.22</v>
      </c>
    </row>
    <row r="153" spans="1:29">
      <c r="A153" t="s">
        <v>64</v>
      </c>
      <c r="B153" t="s">
        <v>65</v>
      </c>
      <c r="C153" t="s">
        <v>62</v>
      </c>
      <c r="D153" t="s">
        <v>63</v>
      </c>
      <c r="E153" s="25">
        <f>VLOOKUP($A153,allsit!$A$3:$CZ$712,10,0)</f>
        <v>10</v>
      </c>
      <c r="F153" s="25">
        <f>VLOOKUP($A153,allsit!$A$3:$CZ$712,11,0)</f>
        <v>31</v>
      </c>
      <c r="G153" s="4">
        <f>60*VLOOKUP($A153,allsit!$A$3:$CZ$712,71,0)/VLOOKUP($A153,allsit!$A$3:$CZ$712,94,0)</f>
        <v>0.41980549012290974</v>
      </c>
      <c r="H153" s="26">
        <f>VLOOKUP($A153,'5on5'!$A$3:$CZ$712,94,0)/VLOOKUP($A153,'5on5'!$A$3:$CZ$712,5,0)</f>
        <v>18.076578947368422</v>
      </c>
      <c r="I153" s="26">
        <f>IF( ISERROR(VLOOKUP($A153,pp!$A$3:$CZ$712,94,0)),0,  VLOOKUP($A153,pp!$A$3:$CZ$712,94,0)/VLOOKUP($A153,pp!$A$3:$CZ$712,5,0))</f>
        <v>2.5135135135135136</v>
      </c>
      <c r="J153" s="26">
        <f>IF( ISERROR(VLOOKUP($A153,pk!$A$3:$CZ$712,94,0)),0,  VLOOKUP($A153,pk!$A$3:$CZ$712,94,0)/VLOOKUP($A153,pk!$A$3:$CZ$712,5,0))</f>
        <v>0.87200000000000011</v>
      </c>
      <c r="K153" s="26">
        <f>VLOOKUP($A153,allsit!$A$3:$CZ$712,98,0)</f>
        <v>17.46</v>
      </c>
      <c r="L153" s="28">
        <f>60*VLOOKUP($A153,'5on5'!$A$3:$CZ$712,90,0)/VLOOKUP($A153,'5on5'!$A$3:$CZ$712,94,0)</f>
        <v>0.61143381228981963</v>
      </c>
      <c r="M153" s="28">
        <f>60*VLOOKUP($A153,'5on5'!$A$3:$CZ$712,89,0)/VLOOKUP($A153,'5on5'!$A$3:$CZ$712,94,0)</f>
        <v>2.4020614054242917</v>
      </c>
      <c r="N153" s="28">
        <f t="shared" si="4"/>
        <v>-1.790627593134472</v>
      </c>
      <c r="O153" s="28">
        <f>VLOOKUP($A153,'5on5'!$A$3:$CZ$712,37,0)</f>
        <v>62.67</v>
      </c>
      <c r="P153" s="28">
        <f>VLOOKUP($A153,'5on5'!$A$3:$CZ$712,38,0)</f>
        <v>45.16</v>
      </c>
      <c r="Q153" s="4">
        <f t="shared" si="5"/>
        <v>17.510000000000005</v>
      </c>
      <c r="R153" s="28">
        <f>O153-VLOOKUP($A153,'5on5'!$A$3:$CZ$712,101,0)</f>
        <v>3.0399999999999991</v>
      </c>
      <c r="S153" s="28">
        <f>P153-VLOOKUP($A153,'5on5'!$A$3:$CZ$712,102,0)</f>
        <v>-4.0200000000000031</v>
      </c>
      <c r="T153" s="3">
        <f>60*VLOOKUP($A153,'5on5'!$A$3:$CZ$712,64,0)/VLOOKUP($A153,'5on5'!$A$3:$CZ$712,94,0)</f>
        <v>5.0224920295235185</v>
      </c>
      <c r="U153" s="1">
        <f>IF( VLOOKUP($A153,'5on5'!$A$3:$CZ$712,64,0)&lt;40,"",  VLOOKUP($A153,'5on5'!$A$3:$CZ$712,19,0))</f>
        <v>5.22</v>
      </c>
      <c r="V153">
        <f>VLOOKUP($A153,'5on5'!$A$3:$CZ$712,14,0)</f>
        <v>0.83</v>
      </c>
      <c r="W153" s="1">
        <f>IF(ISERROR(VLOOKUP($A153,pp!$A$3:$CZ$712,64,0)),"",60*VLOOKUP($A153,pp!$A$3:$CZ$712,64,0)/VLOOKUP($A153,pp!$A$3:$CZ$712,94,0))</f>
        <v>14.193548387096774</v>
      </c>
      <c r="X153" s="1">
        <f>IF(W153="","",IF(VLOOKUP($A153,pp!$A$3:$CZ$712,64,0)&lt;20,"",  VLOOKUP($A153,pp!$A$3:$CZ$712,19,0)))</f>
        <v>9.09</v>
      </c>
      <c r="Y153" s="1">
        <f>IF(ISERROR( VLOOKUP($A153,pp!$A$3:$CZ$712,14,0)  ),"",VLOOKUP($A153,pp!$A$3:$CZ$712,14,0))</f>
        <v>2.9</v>
      </c>
      <c r="Z153">
        <f>VLOOKUP($A153,'5on5'!$A$3:$CZ$712,41,0)/VLOOKUP($A153,'5on5'!$A$3:$CZ$712,94,0)</f>
        <v>7.2061842162728748E-2</v>
      </c>
      <c r="AA153" t="str">
        <f>IF(ISERROR(VLOOKUP($A153,pk!$A$3:$CZ$712,41,0)),"",IF( VLOOKUP($A153,pk!$A$3:$CZ$712,94,0)&lt;75,"",VLOOKUP($A153,pk!$A$3:$CZ$712,41,0)/VLOOKUP($A153,pk!$A$3:$CZ$712,94,0)))</f>
        <v/>
      </c>
      <c r="AB153">
        <f>(VLOOKUP($A153,allsit!$A$3:$CZ$712,84,0)+VLOOKUP($A153,allsit!$A$3:$CZ$712,85,0))    /VLOOKUP($A153,allsit!$A$3:$CZ$712,94,0)</f>
        <v>0.21864869277234883</v>
      </c>
      <c r="AC153">
        <f>VLOOKUP($A153,'5on5'!$A$3:$CZ$712,93,0)</f>
        <v>0</v>
      </c>
    </row>
    <row r="154" spans="1:29">
      <c r="A154" t="s">
        <v>1433</v>
      </c>
      <c r="B154" t="s">
        <v>1434</v>
      </c>
      <c r="C154" t="s">
        <v>62</v>
      </c>
      <c r="D154" t="s">
        <v>1385</v>
      </c>
      <c r="E154" s="25">
        <f>VLOOKUP($A154,allsit!$A$3:$CZ$712,10,0)</f>
        <v>7</v>
      </c>
      <c r="F154" s="25">
        <f>VLOOKUP($A154,allsit!$A$3:$CZ$712,11,0)</f>
        <v>21</v>
      </c>
      <c r="G154" s="4">
        <f>60*VLOOKUP($A154,allsit!$A$3:$CZ$712,71,0)/VLOOKUP($A154,allsit!$A$3:$CZ$712,94,0)</f>
        <v>-0.17105615773658492</v>
      </c>
      <c r="H154" s="26">
        <f>VLOOKUP($A154,'5on5'!$A$3:$CZ$712,94,0)/VLOOKUP($A154,'5on5'!$A$3:$CZ$712,5,0)</f>
        <v>18.190140845070424</v>
      </c>
      <c r="I154" s="26">
        <f>IF( ISERROR(VLOOKUP($A154,pp!$A$3:$CZ$712,94,0)),0,  VLOOKUP($A154,pp!$A$3:$CZ$712,94,0)/VLOOKUP($A154,pp!$A$3:$CZ$712,5,0))</f>
        <v>2.7452112676056339</v>
      </c>
      <c r="J154" s="26">
        <f>IF( ISERROR(VLOOKUP($A154,pk!$A$3:$CZ$712,94,0)),0,  VLOOKUP($A154,pk!$A$3:$CZ$712,94,0)/VLOOKUP($A154,pk!$A$3:$CZ$712,5,0))</f>
        <v>2.5735211267605633</v>
      </c>
      <c r="K154" s="26">
        <f>VLOOKUP($A154,allsit!$A$3:$CZ$712,98,0)</f>
        <v>17.66</v>
      </c>
      <c r="L154" s="28">
        <f>60*VLOOKUP($A154,'5on5'!$A$3:$CZ$712,90,0)/VLOOKUP($A154,'5on5'!$A$3:$CZ$712,94,0)</f>
        <v>1.6260162601626016</v>
      </c>
      <c r="M154" s="28">
        <f>60*VLOOKUP($A154,'5on5'!$A$3:$CZ$712,89,0)/VLOOKUP($A154,'5on5'!$A$3:$CZ$712,94,0)</f>
        <v>2.229965156794425</v>
      </c>
      <c r="N154" s="28">
        <f t="shared" si="4"/>
        <v>-0.60394889663182338</v>
      </c>
      <c r="O154" s="28">
        <f>VLOOKUP($A154,'5on5'!$A$3:$CZ$712,37,0)</f>
        <v>40.14</v>
      </c>
      <c r="P154" s="28">
        <f>VLOOKUP($A154,'5on5'!$A$3:$CZ$712,38,0)</f>
        <v>62.76</v>
      </c>
      <c r="Q154" s="4">
        <f t="shared" si="5"/>
        <v>-22.619999999999997</v>
      </c>
      <c r="R154" s="28">
        <f>O154-VLOOKUP($A154,'5on5'!$A$3:$CZ$712,101,0)</f>
        <v>-7.259999999999998</v>
      </c>
      <c r="S154" s="28">
        <f>P154-VLOOKUP($A154,'5on5'!$A$3:$CZ$712,102,0)</f>
        <v>3.8799999999999955</v>
      </c>
      <c r="T154" s="3">
        <f>60*VLOOKUP($A154,'5on5'!$A$3:$CZ$712,64,0)/VLOOKUP($A154,'5on5'!$A$3:$CZ$712,94,0)</f>
        <v>3.5772357723577235</v>
      </c>
      <c r="U154" s="1">
        <f>IF( VLOOKUP($A154,'5on5'!$A$3:$CZ$712,64,0)&lt;40,"",  VLOOKUP($A154,'5on5'!$A$3:$CZ$712,19,0))</f>
        <v>6.49</v>
      </c>
      <c r="V154">
        <f>VLOOKUP($A154,'5on5'!$A$3:$CZ$712,14,0)</f>
        <v>0.6</v>
      </c>
      <c r="W154" s="1">
        <f>IF(ISERROR(VLOOKUP($A154,pp!$A$3:$CZ$712,64,0)),"",60*VLOOKUP($A154,pp!$A$3:$CZ$712,64,0)/VLOOKUP($A154,pp!$A$3:$CZ$712,94,0))</f>
        <v>11.697706633830999</v>
      </c>
      <c r="X154" s="1">
        <f>IF(W154="","",IF(VLOOKUP($A154,pp!$A$3:$CZ$712,64,0)&lt;20,"",  VLOOKUP($A154,pp!$A$3:$CZ$712,19,0)))</f>
        <v>5.26</v>
      </c>
      <c r="Y154" s="1">
        <f>IF(ISERROR( VLOOKUP($A154,pp!$A$3:$CZ$712,14,0)  ),"",VLOOKUP($A154,pp!$A$3:$CZ$712,14,0))</f>
        <v>1.23</v>
      </c>
      <c r="Z154">
        <f>VLOOKUP($A154,'5on5'!$A$3:$CZ$712,41,0)/VLOOKUP($A154,'5on5'!$A$3:$CZ$712,94,0)</f>
        <v>2.6325977545489741E-2</v>
      </c>
      <c r="AA154">
        <f>IF(ISERROR(VLOOKUP($A154,pk!$A$3:$CZ$712,41,0)),"",IF( VLOOKUP($A154,pk!$A$3:$CZ$712,94,0)&lt;75,"",VLOOKUP($A154,pk!$A$3:$CZ$712,41,0)/VLOOKUP($A154,pk!$A$3:$CZ$712,94,0)))</f>
        <v>5.4728546409807356E-3</v>
      </c>
      <c r="AB154">
        <f>(VLOOKUP($A154,allsit!$A$3:$CZ$712,84,0)+VLOOKUP($A154,allsit!$A$3:$CZ$712,85,0))    /VLOOKUP($A154,allsit!$A$3:$CZ$712,94,0)</f>
        <v>9.4080886755121704E-2</v>
      </c>
      <c r="AC154">
        <f>VLOOKUP($A154,'5on5'!$A$3:$CZ$712,93,0)</f>
        <v>-0.65</v>
      </c>
    </row>
    <row r="155" spans="1:29">
      <c r="A155" t="s">
        <v>617</v>
      </c>
      <c r="B155" t="s">
        <v>618</v>
      </c>
      <c r="C155" t="s">
        <v>62</v>
      </c>
      <c r="D155" t="s">
        <v>163</v>
      </c>
      <c r="E155" s="25">
        <f>VLOOKUP($A155,allsit!$A$3:$CZ$712,10,0)</f>
        <v>0</v>
      </c>
      <c r="F155" s="25">
        <f>VLOOKUP($A155,allsit!$A$3:$CZ$712,11,0)</f>
        <v>3</v>
      </c>
      <c r="G155" s="4">
        <f>60*VLOOKUP($A155,allsit!$A$3:$CZ$712,71,0)/VLOOKUP($A155,allsit!$A$3:$CZ$712,94,0)</f>
        <v>-0.98760013168001759</v>
      </c>
      <c r="H155" s="26">
        <f>VLOOKUP($A155,'5on5'!$A$3:$CZ$712,94,0)/VLOOKUP($A155,'5on5'!$A$3:$CZ$712,5,0)</f>
        <v>14.595454545454546</v>
      </c>
      <c r="I155" s="26">
        <f>IF( ISERROR(VLOOKUP($A155,pp!$A$3:$CZ$712,94,0)),0,  VLOOKUP($A155,pp!$A$3:$CZ$712,94,0)/VLOOKUP($A155,pp!$A$3:$CZ$712,5,0))</f>
        <v>8.3636363636363634E-2</v>
      </c>
      <c r="J155" s="26">
        <f>IF( ISERROR(VLOOKUP($A155,pk!$A$3:$CZ$712,94,0)),0,  VLOOKUP($A155,pk!$A$3:$CZ$712,94,0)/VLOOKUP($A155,pk!$A$3:$CZ$712,5,0))</f>
        <v>1.1468181818181817</v>
      </c>
      <c r="K155" s="26">
        <f>VLOOKUP($A155,allsit!$A$3:$CZ$712,98,0)</f>
        <v>17.079999999999998</v>
      </c>
      <c r="L155" s="28">
        <f>60*VLOOKUP($A155,'5on5'!$A$3:$CZ$712,90,0)/VLOOKUP($A155,'5on5'!$A$3:$CZ$712,94,0)</f>
        <v>0.56057303020865767</v>
      </c>
      <c r="M155" s="28">
        <f>60*VLOOKUP($A155,'5on5'!$A$3:$CZ$712,89,0)/VLOOKUP($A155,'5on5'!$A$3:$CZ$712,94,0)</f>
        <v>1.4948614138897538</v>
      </c>
      <c r="N155" s="28">
        <f t="shared" si="4"/>
        <v>-0.93428838368109612</v>
      </c>
      <c r="O155" s="28">
        <f>VLOOKUP($A155,'5on5'!$A$3:$CZ$712,37,0)</f>
        <v>60.73</v>
      </c>
      <c r="P155" s="28">
        <f>VLOOKUP($A155,'5on5'!$A$3:$CZ$712,38,0)</f>
        <v>52.88</v>
      </c>
      <c r="Q155" s="4">
        <f t="shared" si="5"/>
        <v>7.8499999999999943</v>
      </c>
      <c r="R155" s="28">
        <f>O155-VLOOKUP($A155,'5on5'!$A$3:$CZ$712,101,0)</f>
        <v>-0.32000000000000028</v>
      </c>
      <c r="S155" s="28">
        <f>P155-VLOOKUP($A155,'5on5'!$A$3:$CZ$712,102,0)</f>
        <v>-2.9899999999999949</v>
      </c>
      <c r="T155" s="3">
        <f>60*VLOOKUP($A155,'5on5'!$A$3:$CZ$712,64,0)/VLOOKUP($A155,'5on5'!$A$3:$CZ$712,94,0)</f>
        <v>2.42914979757085</v>
      </c>
      <c r="U155" s="1" t="str">
        <f>IF( VLOOKUP($A155,'5on5'!$A$3:$CZ$712,64,0)&lt;40,"",  VLOOKUP($A155,'5on5'!$A$3:$CZ$712,19,0))</f>
        <v/>
      </c>
      <c r="V155">
        <f>VLOOKUP($A155,'5on5'!$A$3:$CZ$712,14,0)</f>
        <v>0.56000000000000005</v>
      </c>
      <c r="W155" s="1">
        <f>IF(ISERROR(VLOOKUP($A155,pp!$A$3:$CZ$712,64,0)),"",60*VLOOKUP($A155,pp!$A$3:$CZ$712,64,0)/VLOOKUP($A155,pp!$A$3:$CZ$712,94,0))</f>
        <v>0</v>
      </c>
      <c r="X155" s="1" t="str">
        <f>IF(W155="","",IF(VLOOKUP($A155,pp!$A$3:$CZ$712,64,0)&lt;20,"",  VLOOKUP($A155,pp!$A$3:$CZ$712,19,0)))</f>
        <v/>
      </c>
      <c r="Y155" s="1">
        <f>IF(ISERROR( VLOOKUP($A155,pp!$A$3:$CZ$712,14,0)  ),"",VLOOKUP($A155,pp!$A$3:$CZ$712,14,0))</f>
        <v>0</v>
      </c>
      <c r="Z155">
        <f>VLOOKUP($A155,'5on5'!$A$3:$CZ$712,41,0)/VLOOKUP($A155,'5on5'!$A$3:$CZ$712,94,0)</f>
        <v>5.2943008408595449E-2</v>
      </c>
      <c r="AA155" t="str">
        <f>IF(ISERROR(VLOOKUP($A155,pk!$A$3:$CZ$712,41,0)),"",IF( VLOOKUP($A155,pk!$A$3:$CZ$712,94,0)&lt;75,"",VLOOKUP($A155,pk!$A$3:$CZ$712,41,0)/VLOOKUP($A155,pk!$A$3:$CZ$712,94,0)))</f>
        <v/>
      </c>
      <c r="AB155">
        <f>(VLOOKUP($A155,allsit!$A$3:$CZ$712,84,0)+VLOOKUP($A155,allsit!$A$3:$CZ$712,85,0))    /VLOOKUP($A155,allsit!$A$3:$CZ$712,94,0)</f>
        <v>0.18929002523867003</v>
      </c>
      <c r="AC155">
        <f>VLOOKUP($A155,'5on5'!$A$3:$CZ$712,93,0)</f>
        <v>-0.37</v>
      </c>
    </row>
    <row r="156" spans="1:29">
      <c r="A156" t="s">
        <v>553</v>
      </c>
      <c r="B156" t="s">
        <v>554</v>
      </c>
      <c r="C156" t="s">
        <v>62</v>
      </c>
      <c r="D156" t="s">
        <v>110</v>
      </c>
      <c r="E156" s="25">
        <f>VLOOKUP($A156,allsit!$A$3:$CZ$712,10,0)</f>
        <v>3</v>
      </c>
      <c r="F156" s="25">
        <f>VLOOKUP($A156,allsit!$A$3:$CZ$712,11,0)</f>
        <v>4</v>
      </c>
      <c r="G156" s="4">
        <f>60*VLOOKUP($A156,allsit!$A$3:$CZ$712,71,0)/VLOOKUP($A156,allsit!$A$3:$CZ$712,94,0)</f>
        <v>0.95589239382766622</v>
      </c>
      <c r="H156" s="26">
        <f>VLOOKUP($A156,'5on5'!$A$3:$CZ$712,94,0)/VLOOKUP($A156,'5on5'!$A$3:$CZ$712,5,0)</f>
        <v>14.725555555555555</v>
      </c>
      <c r="I156" s="26">
        <f>IF( ISERROR(VLOOKUP($A156,pp!$A$3:$CZ$712,94,0)),0,  VLOOKUP($A156,pp!$A$3:$CZ$712,94,0)/VLOOKUP($A156,pp!$A$3:$CZ$712,5,0))</f>
        <v>0.51703703703703707</v>
      </c>
      <c r="J156" s="26">
        <f>IF( ISERROR(VLOOKUP($A156,pk!$A$3:$CZ$712,94,0)),0,  VLOOKUP($A156,pk!$A$3:$CZ$712,94,0)/VLOOKUP($A156,pk!$A$3:$CZ$712,5,0))</f>
        <v>0.18407407407407406</v>
      </c>
      <c r="K156" s="26">
        <f>VLOOKUP($A156,allsit!$A$3:$CZ$712,98,0)</f>
        <v>17.25</v>
      </c>
      <c r="L156" s="28">
        <f>60*VLOOKUP($A156,'5on5'!$A$3:$CZ$712,90,0)/VLOOKUP($A156,'5on5'!$A$3:$CZ$712,94,0)</f>
        <v>2.1127291933901757</v>
      </c>
      <c r="M156" s="28">
        <f>60*VLOOKUP($A156,'5on5'!$A$3:$CZ$712,89,0)/VLOOKUP($A156,'5on5'!$A$3:$CZ$712,94,0)</f>
        <v>2.1127291933901757</v>
      </c>
      <c r="N156" s="28">
        <f t="shared" si="4"/>
        <v>0</v>
      </c>
      <c r="O156" s="28">
        <f>VLOOKUP($A156,'5on5'!$A$3:$CZ$712,37,0)</f>
        <v>59.76</v>
      </c>
      <c r="P156" s="28">
        <f>VLOOKUP($A156,'5on5'!$A$3:$CZ$712,38,0)</f>
        <v>50.71</v>
      </c>
      <c r="Q156" s="4">
        <f t="shared" si="5"/>
        <v>9.0499999999999972</v>
      </c>
      <c r="R156" s="28">
        <f>O156-VLOOKUP($A156,'5on5'!$A$3:$CZ$712,101,0)</f>
        <v>2.9699999999999989</v>
      </c>
      <c r="S156" s="28">
        <f>P156-VLOOKUP($A156,'5on5'!$A$3:$CZ$712,102,0)</f>
        <v>1.4299999999999997</v>
      </c>
      <c r="T156" s="3">
        <f>60*VLOOKUP($A156,'5on5'!$A$3:$CZ$712,64,0)/VLOOKUP($A156,'5on5'!$A$3:$CZ$712,94,0)</f>
        <v>5.2818229834754398</v>
      </c>
      <c r="U156" s="1" t="str">
        <f>IF( VLOOKUP($A156,'5on5'!$A$3:$CZ$712,64,0)&lt;40,"",  VLOOKUP($A156,'5on5'!$A$3:$CZ$712,19,0))</f>
        <v/>
      </c>
      <c r="V156">
        <f>VLOOKUP($A156,'5on5'!$A$3:$CZ$712,14,0)</f>
        <v>0.45</v>
      </c>
      <c r="W156" s="1">
        <f>IF(ISERROR(VLOOKUP($A156,pp!$A$3:$CZ$712,64,0)),"",60*VLOOKUP($A156,pp!$A$3:$CZ$712,64,0)/VLOOKUP($A156,pp!$A$3:$CZ$712,94,0))</f>
        <v>21.48997134670487</v>
      </c>
      <c r="X156" s="1" t="str">
        <f>IF(W156="","",IF(VLOOKUP($A156,pp!$A$3:$CZ$712,64,0)&lt;20,"",  VLOOKUP($A156,pp!$A$3:$CZ$712,19,0)))</f>
        <v/>
      </c>
      <c r="Y156" s="1">
        <f>IF(ISERROR( VLOOKUP($A156,pp!$A$3:$CZ$712,14,0)  ),"",VLOOKUP($A156,pp!$A$3:$CZ$712,14,0))</f>
        <v>4.3</v>
      </c>
      <c r="Z156">
        <f>VLOOKUP($A156,'5on5'!$A$3:$CZ$712,41,0)/VLOOKUP($A156,'5on5'!$A$3:$CZ$712,94,0)</f>
        <v>4.0242460826479538E-2</v>
      </c>
      <c r="AA156" t="str">
        <f>IF(ISERROR(VLOOKUP($A156,pk!$A$3:$CZ$712,41,0)),"",IF( VLOOKUP($A156,pk!$A$3:$CZ$712,94,0)&lt;75,"",VLOOKUP($A156,pk!$A$3:$CZ$712,41,0)/VLOOKUP($A156,pk!$A$3:$CZ$712,94,0)))</f>
        <v/>
      </c>
      <c r="AB156">
        <f>(VLOOKUP($A156,allsit!$A$3:$CZ$712,84,0)+VLOOKUP($A156,allsit!$A$3:$CZ$712,85,0))    /VLOOKUP($A156,allsit!$A$3:$CZ$712,94,0)</f>
        <v>0.15248759615822297</v>
      </c>
      <c r="AC156">
        <f>VLOOKUP($A156,'5on5'!$A$3:$CZ$712,93,0)</f>
        <v>-0.45</v>
      </c>
    </row>
    <row r="157" spans="1:29">
      <c r="A157" t="s">
        <v>943</v>
      </c>
      <c r="B157" t="s">
        <v>944</v>
      </c>
      <c r="C157" t="s">
        <v>62</v>
      </c>
      <c r="D157" t="s">
        <v>643</v>
      </c>
      <c r="E157" s="25">
        <f>VLOOKUP($A157,allsit!$A$3:$CZ$712,10,0)</f>
        <v>4</v>
      </c>
      <c r="F157" s="25">
        <f>VLOOKUP($A157,allsit!$A$3:$CZ$712,11,0)</f>
        <v>6</v>
      </c>
      <c r="G157" s="4">
        <f>60*VLOOKUP($A157,allsit!$A$3:$CZ$712,71,0)/VLOOKUP($A157,allsit!$A$3:$CZ$712,94,0)</f>
        <v>-1.109686328664431</v>
      </c>
      <c r="H157" s="26">
        <f>VLOOKUP($A157,'5on5'!$A$3:$CZ$712,94,0)/VLOOKUP($A157,'5on5'!$A$3:$CZ$712,5,0)</f>
        <v>15.460238095238097</v>
      </c>
      <c r="I157" s="26">
        <f>IF( ISERROR(VLOOKUP($A157,pp!$A$3:$CZ$712,94,0)),0,  VLOOKUP($A157,pp!$A$3:$CZ$712,94,0)/VLOOKUP($A157,pp!$A$3:$CZ$712,5,0))</f>
        <v>1.70025</v>
      </c>
      <c r="J157" s="26">
        <f>IF( ISERROR(VLOOKUP($A157,pk!$A$3:$CZ$712,94,0)),0,  VLOOKUP($A157,pk!$A$3:$CZ$712,94,0)/VLOOKUP($A157,pk!$A$3:$CZ$712,5,0))</f>
        <v>1.65425</v>
      </c>
      <c r="K157" s="26">
        <f>VLOOKUP($A157,allsit!$A$3:$CZ$712,98,0)</f>
        <v>17.41</v>
      </c>
      <c r="L157" s="28">
        <f>60*VLOOKUP($A157,'5on5'!$A$3:$CZ$712,90,0)/VLOOKUP($A157,'5on5'!$A$3:$CZ$712,94,0)</f>
        <v>1.2936411377881816</v>
      </c>
      <c r="M157" s="28">
        <f>60*VLOOKUP($A157,'5on5'!$A$3:$CZ$712,89,0)/VLOOKUP($A157,'5on5'!$A$3:$CZ$712,94,0)</f>
        <v>2.4948793371629217</v>
      </c>
      <c r="N157" s="28">
        <f t="shared" si="4"/>
        <v>-1.2012381993747401</v>
      </c>
      <c r="O157" s="28">
        <f>VLOOKUP($A157,'5on5'!$A$3:$CZ$712,37,0)</f>
        <v>53.04</v>
      </c>
      <c r="P157" s="28">
        <f>VLOOKUP($A157,'5on5'!$A$3:$CZ$712,38,0)</f>
        <v>55.53</v>
      </c>
      <c r="Q157" s="4">
        <f t="shared" si="5"/>
        <v>-2.490000000000002</v>
      </c>
      <c r="R157" s="28">
        <f>O157-VLOOKUP($A157,'5on5'!$A$3:$CZ$712,101,0)</f>
        <v>1.2199999999999989</v>
      </c>
      <c r="S157" s="28">
        <f>P157-VLOOKUP($A157,'5on5'!$A$3:$CZ$712,102,0)</f>
        <v>-1.2100000000000009</v>
      </c>
      <c r="T157" s="3">
        <f>60*VLOOKUP($A157,'5on5'!$A$3:$CZ$712,64,0)/VLOOKUP($A157,'5on5'!$A$3:$CZ$712,94,0)</f>
        <v>6.0985939352871421</v>
      </c>
      <c r="U157" s="1">
        <f>IF( VLOOKUP($A157,'5on5'!$A$3:$CZ$712,64,0)&lt;40,"",  VLOOKUP($A157,'5on5'!$A$3:$CZ$712,19,0))</f>
        <v>1.52</v>
      </c>
      <c r="V157">
        <f>VLOOKUP($A157,'5on5'!$A$3:$CZ$712,14,0)</f>
        <v>0.28000000000000003</v>
      </c>
      <c r="W157" s="1">
        <f>IF(ISERROR(VLOOKUP($A157,pp!$A$3:$CZ$712,64,0)),"",60*VLOOKUP($A157,pp!$A$3:$CZ$712,64,0)/VLOOKUP($A157,pp!$A$3:$CZ$712,94,0))</f>
        <v>7.9400088222320244</v>
      </c>
      <c r="X157" s="1" t="str">
        <f>IF(W157="","",IF(VLOOKUP($A157,pp!$A$3:$CZ$712,64,0)&lt;20,"",  VLOOKUP($A157,pp!$A$3:$CZ$712,19,0)))</f>
        <v/>
      </c>
      <c r="Y157" s="1">
        <f>IF(ISERROR( VLOOKUP($A157,pp!$A$3:$CZ$712,14,0)  ),"",VLOOKUP($A157,pp!$A$3:$CZ$712,14,0))</f>
        <v>0.88</v>
      </c>
      <c r="Z157">
        <f>VLOOKUP($A157,'5on5'!$A$3:$CZ$712,41,0)/VLOOKUP($A157,'5on5'!$A$3:$CZ$712,94,0)</f>
        <v>4.9281567153835491E-2</v>
      </c>
      <c r="AA157" t="str">
        <f>IF(ISERROR(VLOOKUP($A157,pk!$A$3:$CZ$712,41,0)),"",IF( VLOOKUP($A157,pk!$A$3:$CZ$712,94,0)&lt;75,"",VLOOKUP($A157,pk!$A$3:$CZ$712,41,0)/VLOOKUP($A157,pk!$A$3:$CZ$712,94,0)))</f>
        <v/>
      </c>
      <c r="AB157">
        <f>(VLOOKUP($A157,allsit!$A$3:$CZ$712,84,0)+VLOOKUP($A157,allsit!$A$3:$CZ$712,85,0))    /VLOOKUP($A157,allsit!$A$3:$CZ$712,94,0)</f>
        <v>8.8774906293154474E-2</v>
      </c>
      <c r="AC157">
        <f>VLOOKUP($A157,'5on5'!$A$3:$CZ$712,93,0)</f>
        <v>0</v>
      </c>
    </row>
    <row r="158" spans="1:29">
      <c r="A158" t="s">
        <v>401</v>
      </c>
      <c r="B158" t="s">
        <v>402</v>
      </c>
      <c r="C158" t="s">
        <v>62</v>
      </c>
      <c r="D158" t="s">
        <v>195</v>
      </c>
      <c r="E158" s="25">
        <f>VLOOKUP($A158,allsit!$A$3:$CZ$712,10,0)</f>
        <v>4</v>
      </c>
      <c r="F158" s="25">
        <f>VLOOKUP($A158,allsit!$A$3:$CZ$712,11,0)</f>
        <v>27</v>
      </c>
      <c r="G158" s="4">
        <f>60*VLOOKUP($A158,allsit!$A$3:$CZ$712,71,0)/VLOOKUP($A158,allsit!$A$3:$CZ$712,94,0)</f>
        <v>0.23316752531533133</v>
      </c>
      <c r="H158" s="26">
        <f>VLOOKUP($A158,'5on5'!$A$3:$CZ$712,94,0)/VLOOKUP($A158,'5on5'!$A$3:$CZ$712,5,0)</f>
        <v>17.42109756097561</v>
      </c>
      <c r="I158" s="26">
        <f>IF( ISERROR(VLOOKUP($A158,pp!$A$3:$CZ$712,94,0)),0,  VLOOKUP($A158,pp!$A$3:$CZ$712,94,0)/VLOOKUP($A158,pp!$A$3:$CZ$712,5,0))</f>
        <v>1.107375</v>
      </c>
      <c r="J158" s="26">
        <f>IF( ISERROR(VLOOKUP($A158,pk!$A$3:$CZ$712,94,0)),0,  VLOOKUP($A158,pk!$A$3:$CZ$712,94,0)/VLOOKUP($A158,pk!$A$3:$CZ$712,5,0))</f>
        <v>2.1945569620253167</v>
      </c>
      <c r="K158" s="26">
        <f>VLOOKUP($A158,allsit!$A$3:$CZ$712,98,0)</f>
        <v>17.329999999999998</v>
      </c>
      <c r="L158" s="28">
        <f>60*VLOOKUP($A158,'5on5'!$A$3:$CZ$712,90,0)/VLOOKUP($A158,'5on5'!$A$3:$CZ$712,94,0)</f>
        <v>1.0920316689183986</v>
      </c>
      <c r="M158" s="28">
        <f>60*VLOOKUP($A158,'5on5'!$A$3:$CZ$712,89,0)/VLOOKUP($A158,'5on5'!$A$3:$CZ$712,94,0)</f>
        <v>2.4780718640840584</v>
      </c>
      <c r="N158" s="28">
        <f t="shared" si="4"/>
        <v>-1.3860401951656598</v>
      </c>
      <c r="O158" s="28">
        <f>VLOOKUP($A158,'5on5'!$A$3:$CZ$712,37,0)</f>
        <v>54.73</v>
      </c>
      <c r="P158" s="28">
        <f>VLOOKUP($A158,'5on5'!$A$3:$CZ$712,38,0)</f>
        <v>50.61</v>
      </c>
      <c r="Q158" s="4">
        <f t="shared" si="5"/>
        <v>4.1199999999999974</v>
      </c>
      <c r="R158" s="28">
        <f>O158-VLOOKUP($A158,'5on5'!$A$3:$CZ$712,101,0)</f>
        <v>1.3799999999999955</v>
      </c>
      <c r="S158" s="28">
        <f>P158-VLOOKUP($A158,'5on5'!$A$3:$CZ$712,102,0)</f>
        <v>-3.730000000000004</v>
      </c>
      <c r="T158" s="3">
        <f>60*VLOOKUP($A158,'5on5'!$A$3:$CZ$712,64,0)/VLOOKUP($A158,'5on5'!$A$3:$CZ$712,94,0)</f>
        <v>3.5281023149671342</v>
      </c>
      <c r="U158" s="1">
        <f>IF( VLOOKUP($A158,'5on5'!$A$3:$CZ$712,64,0)&lt;40,"",  VLOOKUP($A158,'5on5'!$A$3:$CZ$712,19,0))</f>
        <v>2.38</v>
      </c>
      <c r="V158">
        <f>VLOOKUP($A158,'5on5'!$A$3:$CZ$712,14,0)</f>
        <v>0.59</v>
      </c>
      <c r="W158" s="1">
        <f>IF(ISERROR(VLOOKUP($A158,pp!$A$3:$CZ$712,64,0)),"",60*VLOOKUP($A158,pp!$A$3:$CZ$712,64,0)/VLOOKUP($A158,pp!$A$3:$CZ$712,94,0))</f>
        <v>14.900101591601761</v>
      </c>
      <c r="X158" s="1">
        <f>IF(W158="","",IF(VLOOKUP($A158,pp!$A$3:$CZ$712,64,0)&lt;20,"",  VLOOKUP($A158,pp!$A$3:$CZ$712,19,0)))</f>
        <v>9.09</v>
      </c>
      <c r="Y158" s="1">
        <f>IF(ISERROR( VLOOKUP($A158,pp!$A$3:$CZ$712,14,0)  ),"",VLOOKUP($A158,pp!$A$3:$CZ$712,14,0))</f>
        <v>5.42</v>
      </c>
      <c r="Z158">
        <f>VLOOKUP($A158,'5on5'!$A$3:$CZ$712,41,0)/VLOOKUP($A158,'5on5'!$A$3:$CZ$712,94,0)</f>
        <v>5.74016646482748E-2</v>
      </c>
      <c r="AA158">
        <f>IF(ISERROR(VLOOKUP($A158,pk!$A$3:$CZ$712,41,0)),"",IF( VLOOKUP($A158,pk!$A$3:$CZ$712,94,0)&lt;75,"",VLOOKUP($A158,pk!$A$3:$CZ$712,41,0)/VLOOKUP($A158,pk!$A$3:$CZ$712,94,0)))</f>
        <v>5.7680106131395284E-3</v>
      </c>
      <c r="AB158">
        <f>(VLOOKUP($A158,allsit!$A$3:$CZ$712,84,0)+VLOOKUP($A158,allsit!$A$3:$CZ$712,85,0))    /VLOOKUP($A158,allsit!$A$3:$CZ$712,94,0)</f>
        <v>0.1965269141943507</v>
      </c>
      <c r="AC158">
        <f>VLOOKUP($A158,'5on5'!$A$3:$CZ$712,93,0)</f>
        <v>-0.71</v>
      </c>
    </row>
    <row r="159" spans="1:29">
      <c r="A159" t="s">
        <v>574</v>
      </c>
      <c r="B159" t="s">
        <v>575</v>
      </c>
      <c r="C159" t="s">
        <v>62</v>
      </c>
      <c r="D159" t="s">
        <v>77</v>
      </c>
      <c r="E159" s="25">
        <f>VLOOKUP($A159,allsit!$A$3:$CZ$712,10,0)</f>
        <v>2</v>
      </c>
      <c r="F159" s="25">
        <f>VLOOKUP($A159,allsit!$A$3:$CZ$712,11,0)</f>
        <v>8</v>
      </c>
      <c r="G159" s="4">
        <f>60*VLOOKUP($A159,allsit!$A$3:$CZ$712,71,0)/VLOOKUP($A159,allsit!$A$3:$CZ$712,94,0)</f>
        <v>-0.27284597844516773</v>
      </c>
      <c r="H159" s="26">
        <f>VLOOKUP($A159,'5on5'!$A$3:$CZ$712,94,0)/VLOOKUP($A159,'5on5'!$A$3:$CZ$712,5,0)</f>
        <v>17.782368421052631</v>
      </c>
      <c r="I159" s="26">
        <f>IF( ISERROR(VLOOKUP($A159,pp!$A$3:$CZ$712,94,0)),0,  VLOOKUP($A159,pp!$A$3:$CZ$712,94,0)/VLOOKUP($A159,pp!$A$3:$CZ$712,5,0))</f>
        <v>0.10094594594594594</v>
      </c>
      <c r="J159" s="26">
        <f>IF( ISERROR(VLOOKUP($A159,pk!$A$3:$CZ$712,94,0)),0,  VLOOKUP($A159,pk!$A$3:$CZ$712,94,0)/VLOOKUP($A159,pk!$A$3:$CZ$712,5,0))</f>
        <v>1.7133333333333334</v>
      </c>
      <c r="K159" s="26">
        <f>VLOOKUP($A159,allsit!$A$3:$CZ$712,98,0)</f>
        <v>17.62</v>
      </c>
      <c r="L159" s="28">
        <f>60*VLOOKUP($A159,'5on5'!$A$3:$CZ$712,90,0)/VLOOKUP($A159,'5on5'!$A$3:$CZ$712,94,0)</f>
        <v>0.75473931895875568</v>
      </c>
      <c r="M159" s="28">
        <f>60*VLOOKUP($A159,'5on5'!$A$3:$CZ$712,89,0)/VLOOKUP($A159,'5on5'!$A$3:$CZ$712,94,0)</f>
        <v>1.8202536516064107</v>
      </c>
      <c r="N159" s="28">
        <f t="shared" si="4"/>
        <v>-1.065514332647655</v>
      </c>
      <c r="O159" s="28">
        <f>VLOOKUP($A159,'5on5'!$A$3:$CZ$712,37,0)</f>
        <v>55.18</v>
      </c>
      <c r="P159" s="28">
        <f>VLOOKUP($A159,'5on5'!$A$3:$CZ$712,38,0)</f>
        <v>52.83</v>
      </c>
      <c r="Q159" s="4">
        <f t="shared" si="5"/>
        <v>2.3500000000000014</v>
      </c>
      <c r="R159" s="28">
        <f>O159-VLOOKUP($A159,'5on5'!$A$3:$CZ$712,101,0)</f>
        <v>-3.2800000000000011</v>
      </c>
      <c r="S159" s="28">
        <f>P159-VLOOKUP($A159,'5on5'!$A$3:$CZ$712,102,0)</f>
        <v>0.94999999999999574</v>
      </c>
      <c r="T159" s="3">
        <f>60*VLOOKUP($A159,'5on5'!$A$3:$CZ$712,64,0)/VLOOKUP($A159,'5on5'!$A$3:$CZ$712,94,0)</f>
        <v>3.2853358589969366</v>
      </c>
      <c r="U159" s="1">
        <f>IF( VLOOKUP($A159,'5on5'!$A$3:$CZ$712,64,0)&lt;40,"",  VLOOKUP($A159,'5on5'!$A$3:$CZ$712,19,0))</f>
        <v>2.7</v>
      </c>
      <c r="V159">
        <f>VLOOKUP($A159,'5on5'!$A$3:$CZ$712,14,0)</f>
        <v>0.36</v>
      </c>
      <c r="W159" s="1">
        <f>IF(ISERROR(VLOOKUP($A159,pp!$A$3:$CZ$712,64,0)),"",60*VLOOKUP($A159,pp!$A$3:$CZ$712,64,0)/VLOOKUP($A159,pp!$A$3:$CZ$712,94,0))</f>
        <v>8.0321285140562253</v>
      </c>
      <c r="X159" s="1" t="str">
        <f>IF(W159="","",IF(VLOOKUP($A159,pp!$A$3:$CZ$712,64,0)&lt;20,"",  VLOOKUP($A159,pp!$A$3:$CZ$712,19,0)))</f>
        <v/>
      </c>
      <c r="Y159" s="1">
        <f>IF(ISERROR( VLOOKUP($A159,pp!$A$3:$CZ$712,14,0)  ),"",VLOOKUP($A159,pp!$A$3:$CZ$712,14,0))</f>
        <v>0</v>
      </c>
      <c r="Z159">
        <f>VLOOKUP($A159,'5on5'!$A$3:$CZ$712,41,0)/VLOOKUP($A159,'5on5'!$A$3:$CZ$712,94,0)</f>
        <v>6.2894943246562973E-2</v>
      </c>
      <c r="AA159">
        <f>IF(ISERROR(VLOOKUP($A159,pk!$A$3:$CZ$712,41,0)),"",IF( VLOOKUP($A159,pk!$A$3:$CZ$712,94,0)&lt;75,"",VLOOKUP($A159,pk!$A$3:$CZ$712,41,0)/VLOOKUP($A159,pk!$A$3:$CZ$712,94,0)))</f>
        <v>7.7821011673151752E-3</v>
      </c>
      <c r="AB159">
        <f>(VLOOKUP($A159,allsit!$A$3:$CZ$712,84,0)+VLOOKUP($A159,allsit!$A$3:$CZ$712,85,0))    /VLOOKUP($A159,allsit!$A$3:$CZ$712,94,0)</f>
        <v>0.13512372265855924</v>
      </c>
      <c r="AC159">
        <f>VLOOKUP($A159,'5on5'!$A$3:$CZ$712,93,0)</f>
        <v>-0.04</v>
      </c>
    </row>
    <row r="160" spans="1:29">
      <c r="A160" t="s">
        <v>891</v>
      </c>
      <c r="B160" t="s">
        <v>892</v>
      </c>
      <c r="C160" t="s">
        <v>62</v>
      </c>
      <c r="D160" t="s">
        <v>163</v>
      </c>
      <c r="E160" s="25">
        <f>VLOOKUP($A160,allsit!$A$3:$CZ$712,10,0)</f>
        <v>1</v>
      </c>
      <c r="F160" s="25">
        <f>VLOOKUP($A160,allsit!$A$3:$CZ$712,11,0)</f>
        <v>7</v>
      </c>
      <c r="G160" s="4">
        <f>60*VLOOKUP($A160,allsit!$A$3:$CZ$712,71,0)/VLOOKUP($A160,allsit!$A$3:$CZ$712,94,0)</f>
        <v>-0.74320279113937116</v>
      </c>
      <c r="H160" s="26">
        <f>VLOOKUP($A160,'5on5'!$A$3:$CZ$712,94,0)/VLOOKUP($A160,'5on5'!$A$3:$CZ$712,5,0)</f>
        <v>12.164166666666667</v>
      </c>
      <c r="I160" s="26">
        <f>IF( ISERROR(VLOOKUP($A160,pp!$A$3:$CZ$712,94,0)),0,  VLOOKUP($A160,pp!$A$3:$CZ$712,94,0)/VLOOKUP($A160,pp!$A$3:$CZ$712,5,0))</f>
        <v>5.3999999999999999E-2</v>
      </c>
      <c r="J160" s="26">
        <f>IF( ISERROR(VLOOKUP($A160,pk!$A$3:$CZ$712,94,0)),0,  VLOOKUP($A160,pk!$A$3:$CZ$712,94,0)/VLOOKUP($A160,pk!$A$3:$CZ$712,5,0))</f>
        <v>1.0882857142857143</v>
      </c>
      <c r="K160" s="26">
        <f>VLOOKUP($A160,allsit!$A$3:$CZ$712,98,0)</f>
        <v>17.11</v>
      </c>
      <c r="L160" s="28">
        <f>60*VLOOKUP($A160,'5on5'!$A$3:$CZ$712,90,0)/VLOOKUP($A160,'5on5'!$A$3:$CZ$712,94,0)</f>
        <v>0.68507227512502566</v>
      </c>
      <c r="M160" s="28">
        <f>60*VLOOKUP($A160,'5on5'!$A$3:$CZ$712,89,0)/VLOOKUP($A160,'5on5'!$A$3:$CZ$712,94,0)</f>
        <v>2.7402891005001027</v>
      </c>
      <c r="N160" s="28">
        <f t="shared" si="4"/>
        <v>-2.0552168253750769</v>
      </c>
      <c r="O160" s="28">
        <f>VLOOKUP($A160,'5on5'!$A$3:$CZ$712,37,0)</f>
        <v>57.27</v>
      </c>
      <c r="P160" s="28">
        <f>VLOOKUP($A160,'5on5'!$A$3:$CZ$712,38,0)</f>
        <v>59.19</v>
      </c>
      <c r="Q160" s="4">
        <f t="shared" si="5"/>
        <v>-1.9199999999999946</v>
      </c>
      <c r="R160" s="28">
        <f>O160-VLOOKUP($A160,'5on5'!$A$3:$CZ$712,101,0)</f>
        <v>-0.6699999999999946</v>
      </c>
      <c r="S160" s="28">
        <f>P160-VLOOKUP($A160,'5on5'!$A$3:$CZ$712,102,0)</f>
        <v>2.6999999999999957</v>
      </c>
      <c r="T160" s="3">
        <f>60*VLOOKUP($A160,'5on5'!$A$3:$CZ$712,64,0)/VLOOKUP($A160,'5on5'!$A$3:$CZ$712,94,0)</f>
        <v>4.3844625608001646</v>
      </c>
      <c r="U160" s="1" t="str">
        <f>IF( VLOOKUP($A160,'5on5'!$A$3:$CZ$712,64,0)&lt;40,"",  VLOOKUP($A160,'5on5'!$A$3:$CZ$712,19,0))</f>
        <v/>
      </c>
      <c r="V160">
        <f>VLOOKUP($A160,'5on5'!$A$3:$CZ$712,14,0)</f>
        <v>0.96</v>
      </c>
      <c r="W160" s="1">
        <f>IF(ISERROR(VLOOKUP($A160,pp!$A$3:$CZ$712,64,0)),"",60*VLOOKUP($A160,pp!$A$3:$CZ$712,64,0)/VLOOKUP($A160,pp!$A$3:$CZ$712,94,0))</f>
        <v>31.746031746031747</v>
      </c>
      <c r="X160" s="1" t="str">
        <f>IF(W160="","",IF(VLOOKUP($A160,pp!$A$3:$CZ$712,64,0)&lt;20,"",  VLOOKUP($A160,pp!$A$3:$CZ$712,19,0)))</f>
        <v/>
      </c>
      <c r="Y160" s="1">
        <f>IF(ISERROR( VLOOKUP($A160,pp!$A$3:$CZ$712,14,0)  ),"",VLOOKUP($A160,pp!$A$3:$CZ$712,14,0))</f>
        <v>0</v>
      </c>
      <c r="Z160">
        <f>VLOOKUP($A160,'5on5'!$A$3:$CZ$712,41,0)/VLOOKUP($A160,'5on5'!$A$3:$CZ$712,94,0)</f>
        <v>3.1970039505834533E-2</v>
      </c>
      <c r="AA160" t="str">
        <f>IF(ISERROR(VLOOKUP($A160,pk!$A$3:$CZ$712,41,0)),"",IF( VLOOKUP($A160,pk!$A$3:$CZ$712,94,0)&lt;75,"",VLOOKUP($A160,pk!$A$3:$CZ$712,41,0)/VLOOKUP($A160,pk!$A$3:$CZ$712,94,0)))</f>
        <v/>
      </c>
      <c r="AB160">
        <f>(VLOOKUP($A160,allsit!$A$3:$CZ$712,84,0)+VLOOKUP($A160,allsit!$A$3:$CZ$712,85,0))    /VLOOKUP($A160,allsit!$A$3:$CZ$712,94,0)</f>
        <v>0.25392762030595184</v>
      </c>
      <c r="AC160">
        <f>VLOOKUP($A160,'5on5'!$A$3:$CZ$712,93,0)</f>
        <v>-0.14000000000000001</v>
      </c>
    </row>
    <row r="161" spans="1:29">
      <c r="A161" t="s">
        <v>941</v>
      </c>
      <c r="B161" t="s">
        <v>942</v>
      </c>
      <c r="C161" t="s">
        <v>62</v>
      </c>
      <c r="D161" t="s">
        <v>149</v>
      </c>
      <c r="E161" s="25">
        <f>VLOOKUP($A161,allsit!$A$3:$CZ$712,10,0)</f>
        <v>2</v>
      </c>
      <c r="F161" s="25">
        <f>VLOOKUP($A161,allsit!$A$3:$CZ$712,11,0)</f>
        <v>6</v>
      </c>
      <c r="G161" s="4">
        <f>60*VLOOKUP($A161,allsit!$A$3:$CZ$712,71,0)/VLOOKUP($A161,allsit!$A$3:$CZ$712,94,0)</f>
        <v>-1.1004048925694454</v>
      </c>
      <c r="H161" s="26">
        <f>VLOOKUP($A161,'5on5'!$A$3:$CZ$712,94,0)/VLOOKUP($A161,'5on5'!$A$3:$CZ$712,5,0)</f>
        <v>13.260227272727274</v>
      </c>
      <c r="I161" s="26">
        <f>IF( ISERROR(VLOOKUP($A161,pp!$A$3:$CZ$712,94,0)),0,  VLOOKUP($A161,pp!$A$3:$CZ$712,94,0)/VLOOKUP($A161,pp!$A$3:$CZ$712,5,0))</f>
        <v>0.63249999999999995</v>
      </c>
      <c r="J161" s="26">
        <f>IF( ISERROR(VLOOKUP($A161,pk!$A$3:$CZ$712,94,0)),0,  VLOOKUP($A161,pk!$A$3:$CZ$712,94,0)/VLOOKUP($A161,pk!$A$3:$CZ$712,5,0))</f>
        <v>1.7833333333333334</v>
      </c>
      <c r="K161" s="26">
        <f>VLOOKUP($A161,allsit!$A$3:$CZ$712,98,0)</f>
        <v>17.18</v>
      </c>
      <c r="L161" s="28">
        <f>60*VLOOKUP($A161,'5on5'!$A$3:$CZ$712,90,0)/VLOOKUP($A161,'5on5'!$A$3:$CZ$712,94,0)</f>
        <v>0.61701945325220664</v>
      </c>
      <c r="M161" s="28">
        <f>60*VLOOKUP($A161,'5on5'!$A$3:$CZ$712,89,0)/VLOOKUP($A161,'5on5'!$A$3:$CZ$712,94,0)</f>
        <v>0.92552917987830996</v>
      </c>
      <c r="N161" s="28">
        <f t="shared" si="4"/>
        <v>-0.30850972662610332</v>
      </c>
      <c r="O161" s="28">
        <f>VLOOKUP($A161,'5on5'!$A$3:$CZ$712,37,0)</f>
        <v>51.62</v>
      </c>
      <c r="P161" s="28">
        <f>VLOOKUP($A161,'5on5'!$A$3:$CZ$712,38,0)</f>
        <v>54.4</v>
      </c>
      <c r="Q161" s="4">
        <f t="shared" si="5"/>
        <v>-2.7800000000000011</v>
      </c>
      <c r="R161" s="28">
        <f>O161-VLOOKUP($A161,'5on5'!$A$3:$CZ$712,101,0)</f>
        <v>-3.5100000000000051</v>
      </c>
      <c r="S161" s="28">
        <f>P161-VLOOKUP($A161,'5on5'!$A$3:$CZ$712,102,0)</f>
        <v>2.1700000000000017</v>
      </c>
      <c r="T161" s="3">
        <f>60*VLOOKUP($A161,'5on5'!$A$3:$CZ$712,64,0)/VLOOKUP($A161,'5on5'!$A$3:$CZ$712,94,0)</f>
        <v>4.2162995972234123</v>
      </c>
      <c r="U161" s="1">
        <f>IF( VLOOKUP($A161,'5on5'!$A$3:$CZ$712,64,0)&lt;40,"",  VLOOKUP($A161,'5on5'!$A$3:$CZ$712,19,0))</f>
        <v>4.88</v>
      </c>
      <c r="V161">
        <f>VLOOKUP($A161,'5on5'!$A$3:$CZ$712,14,0)</f>
        <v>0.51</v>
      </c>
      <c r="W161" s="1">
        <f>IF(ISERROR(VLOOKUP($A161,pp!$A$3:$CZ$712,64,0)),"",60*VLOOKUP($A161,pp!$A$3:$CZ$712,64,0)/VLOOKUP($A161,pp!$A$3:$CZ$712,94,0))</f>
        <v>6.4678404599353216</v>
      </c>
      <c r="X161" s="1" t="str">
        <f>IF(W161="","",IF(VLOOKUP($A161,pp!$A$3:$CZ$712,64,0)&lt;20,"",  VLOOKUP($A161,pp!$A$3:$CZ$712,19,0)))</f>
        <v/>
      </c>
      <c r="Y161" s="1">
        <f>IF(ISERROR( VLOOKUP($A161,pp!$A$3:$CZ$712,14,0)  ),"",VLOOKUP($A161,pp!$A$3:$CZ$712,14,0))</f>
        <v>2.16</v>
      </c>
      <c r="Z161">
        <f>VLOOKUP($A161,'5on5'!$A$3:$CZ$712,41,0)/VLOOKUP($A161,'5on5'!$A$3:$CZ$712,94,0)</f>
        <v>4.1134630216813774E-2</v>
      </c>
      <c r="AA161" t="str">
        <f>IF(ISERROR(VLOOKUP($A161,pk!$A$3:$CZ$712,41,0)),"",IF( VLOOKUP($A161,pk!$A$3:$CZ$712,94,0)&lt;75,"",VLOOKUP($A161,pk!$A$3:$CZ$712,41,0)/VLOOKUP($A161,pk!$A$3:$CZ$712,94,0)))</f>
        <v/>
      </c>
      <c r="AB161">
        <f>(VLOOKUP($A161,allsit!$A$3:$CZ$712,84,0)+VLOOKUP($A161,allsit!$A$3:$CZ$712,85,0))    /VLOOKUP($A161,allsit!$A$3:$CZ$712,94,0)</f>
        <v>0.18481159093153504</v>
      </c>
      <c r="AC161">
        <f>VLOOKUP($A161,'5on5'!$A$3:$CZ$712,93,0)</f>
        <v>-0.1</v>
      </c>
    </row>
    <row r="162" spans="1:29">
      <c r="A162" t="s">
        <v>914</v>
      </c>
      <c r="B162" t="s">
        <v>915</v>
      </c>
      <c r="C162" t="s">
        <v>62</v>
      </c>
      <c r="D162" t="s">
        <v>195</v>
      </c>
      <c r="E162" s="25">
        <f>VLOOKUP($A162,allsit!$A$3:$CZ$712,10,0)</f>
        <v>0</v>
      </c>
      <c r="F162" s="25">
        <f>VLOOKUP($A162,allsit!$A$3:$CZ$712,11,0)</f>
        <v>19</v>
      </c>
      <c r="G162" s="4">
        <f>60*VLOOKUP($A162,allsit!$A$3:$CZ$712,71,0)/VLOOKUP($A162,allsit!$A$3:$CZ$712,94,0)</f>
        <v>-0.86985769128170631</v>
      </c>
      <c r="H162" s="26">
        <f>VLOOKUP($A162,'5on5'!$A$3:$CZ$712,94,0)/VLOOKUP($A162,'5on5'!$A$3:$CZ$712,5,0)</f>
        <v>17.875</v>
      </c>
      <c r="I162" s="26">
        <f>IF( ISERROR(VLOOKUP($A162,pp!$A$3:$CZ$712,94,0)),0,  VLOOKUP($A162,pp!$A$3:$CZ$712,94,0)/VLOOKUP($A162,pp!$A$3:$CZ$712,5,0))</f>
        <v>4.9473684210526316E-2</v>
      </c>
      <c r="J162" s="26">
        <f>IF( ISERROR(VLOOKUP($A162,pk!$A$3:$CZ$712,94,0)),0,  VLOOKUP($A162,pk!$A$3:$CZ$712,94,0)/VLOOKUP($A162,pk!$A$3:$CZ$712,5,0))</f>
        <v>2.9678666666666667</v>
      </c>
      <c r="K162" s="26">
        <f>VLOOKUP($A162,allsit!$A$3:$CZ$712,98,0)</f>
        <v>17.670000000000002</v>
      </c>
      <c r="L162" s="28">
        <f>60*VLOOKUP($A162,'5on5'!$A$3:$CZ$712,90,0)/VLOOKUP($A162,'5on5'!$A$3:$CZ$712,94,0)</f>
        <v>0.34427111350188272</v>
      </c>
      <c r="M162" s="28">
        <f>60*VLOOKUP($A162,'5on5'!$A$3:$CZ$712,89,0)/VLOOKUP($A162,'5on5'!$A$3:$CZ$712,94,0)</f>
        <v>1.2049488972565896</v>
      </c>
      <c r="N162" s="28">
        <f t="shared" si="4"/>
        <v>-0.86067778375470683</v>
      </c>
      <c r="O162" s="28">
        <f>VLOOKUP($A162,'5on5'!$A$3:$CZ$712,37,0)</f>
        <v>55.99</v>
      </c>
      <c r="P162" s="28">
        <f>VLOOKUP($A162,'5on5'!$A$3:$CZ$712,38,0)</f>
        <v>56.76</v>
      </c>
      <c r="Q162" s="4">
        <f t="shared" si="5"/>
        <v>-0.76999999999999602</v>
      </c>
      <c r="R162" s="28">
        <f>O162-VLOOKUP($A162,'5on5'!$A$3:$CZ$712,101,0)</f>
        <v>1.8000000000000043</v>
      </c>
      <c r="S162" s="28">
        <f>P162-VLOOKUP($A162,'5on5'!$A$3:$CZ$712,102,0)</f>
        <v>1.6999999999999957</v>
      </c>
      <c r="T162" s="3">
        <f>60*VLOOKUP($A162,'5on5'!$A$3:$CZ$712,64,0)/VLOOKUP($A162,'5on5'!$A$3:$CZ$712,94,0)</f>
        <v>2.4529316837009145</v>
      </c>
      <c r="U162" s="1">
        <f>IF( VLOOKUP($A162,'5on5'!$A$3:$CZ$712,64,0)&lt;40,"",  VLOOKUP($A162,'5on5'!$A$3:$CZ$712,19,0))</f>
        <v>0</v>
      </c>
      <c r="V162">
        <f>VLOOKUP($A162,'5on5'!$A$3:$CZ$712,14,0)</f>
        <v>0.69</v>
      </c>
      <c r="W162" s="1">
        <f>IF(ISERROR(VLOOKUP($A162,pp!$A$3:$CZ$712,64,0)),"",60*VLOOKUP($A162,pp!$A$3:$CZ$712,64,0)/VLOOKUP($A162,pp!$A$3:$CZ$712,94,0))</f>
        <v>0</v>
      </c>
      <c r="X162" s="1" t="str">
        <f>IF(W162="","",IF(VLOOKUP($A162,pp!$A$3:$CZ$712,64,0)&lt;20,"",  VLOOKUP($A162,pp!$A$3:$CZ$712,19,0)))</f>
        <v/>
      </c>
      <c r="Y162" s="1">
        <f>IF(ISERROR( VLOOKUP($A162,pp!$A$3:$CZ$712,14,0)  ),"",VLOOKUP($A162,pp!$A$3:$CZ$712,14,0))</f>
        <v>0</v>
      </c>
      <c r="Z162">
        <f>VLOOKUP($A162,'5on5'!$A$3:$CZ$712,41,0)/VLOOKUP($A162,'5on5'!$A$3:$CZ$712,94,0)</f>
        <v>5.3075129998206919E-2</v>
      </c>
      <c r="AA162">
        <f>IF(ISERROR(VLOOKUP($A162,pk!$A$3:$CZ$712,41,0)),"",IF( VLOOKUP($A162,pk!$A$3:$CZ$712,94,0)&lt;75,"",VLOOKUP($A162,pk!$A$3:$CZ$712,41,0)/VLOOKUP($A162,pk!$A$3:$CZ$712,94,0)))</f>
        <v>8.985129610494632E-3</v>
      </c>
      <c r="AB162">
        <f>(VLOOKUP($A162,allsit!$A$3:$CZ$712,84,0)+VLOOKUP($A162,allsit!$A$3:$CZ$712,85,0))    /VLOOKUP($A162,allsit!$A$3:$CZ$712,94,0)</f>
        <v>0.25283863559921593</v>
      </c>
      <c r="AC162">
        <f>VLOOKUP($A162,'5on5'!$A$3:$CZ$712,93,0)</f>
        <v>-0.56000000000000005</v>
      </c>
    </row>
    <row r="163" spans="1:29">
      <c r="A163" t="s">
        <v>482</v>
      </c>
      <c r="B163" t="s">
        <v>483</v>
      </c>
      <c r="C163" t="s">
        <v>62</v>
      </c>
      <c r="D163" t="s">
        <v>81</v>
      </c>
      <c r="E163" s="25">
        <f>VLOOKUP($A163,allsit!$A$3:$CZ$712,10,0)</f>
        <v>2</v>
      </c>
      <c r="F163" s="25">
        <f>VLOOKUP($A163,allsit!$A$3:$CZ$712,11,0)</f>
        <v>1</v>
      </c>
      <c r="G163" s="4">
        <f>60*VLOOKUP($A163,allsit!$A$3:$CZ$712,71,0)/VLOOKUP($A163,allsit!$A$3:$CZ$712,94,0)</f>
        <v>0.87870888374681466</v>
      </c>
      <c r="H163" s="26">
        <f>VLOOKUP($A163,'5on5'!$A$3:$CZ$712,94,0)/VLOOKUP($A163,'5on5'!$A$3:$CZ$712,5,0)</f>
        <v>14.902380952380952</v>
      </c>
      <c r="I163" s="26">
        <f>IF( ISERROR(VLOOKUP($A163,pp!$A$3:$CZ$712,94,0)),0,  VLOOKUP($A163,pp!$A$3:$CZ$712,94,0)/VLOOKUP($A163,pp!$A$3:$CZ$712,5,0))</f>
        <v>0.15904761904761905</v>
      </c>
      <c r="J163" s="26">
        <f>IF( ISERROR(VLOOKUP($A163,pk!$A$3:$CZ$712,94,0)),0,  VLOOKUP($A163,pk!$A$3:$CZ$712,94,0)/VLOOKUP($A163,pk!$A$3:$CZ$712,5,0))</f>
        <v>0.51142857142857145</v>
      </c>
      <c r="K163" s="26">
        <f>VLOOKUP($A163,allsit!$A$3:$CZ$712,98,0)</f>
        <v>16.96</v>
      </c>
      <c r="L163" s="28">
        <f>60*VLOOKUP($A163,'5on5'!$A$3:$CZ$712,90,0)/VLOOKUP($A163,'5on5'!$A$3:$CZ$712,94,0)</f>
        <v>0.19172391755871546</v>
      </c>
      <c r="M163" s="28">
        <f>60*VLOOKUP($A163,'5on5'!$A$3:$CZ$712,89,0)/VLOOKUP($A163,'5on5'!$A$3:$CZ$712,94,0)</f>
        <v>1.5337913404697237</v>
      </c>
      <c r="N163" s="28">
        <f t="shared" si="4"/>
        <v>-1.3420674229110081</v>
      </c>
      <c r="O163" s="28">
        <f>VLOOKUP($A163,'5on5'!$A$3:$CZ$712,37,0)</f>
        <v>55.41</v>
      </c>
      <c r="P163" s="28">
        <f>VLOOKUP($A163,'5on5'!$A$3:$CZ$712,38,0)</f>
        <v>40.450000000000003</v>
      </c>
      <c r="Q163" s="4">
        <f t="shared" si="5"/>
        <v>14.959999999999994</v>
      </c>
      <c r="R163" s="28">
        <f>O163-VLOOKUP($A163,'5on5'!$A$3:$CZ$712,101,0)</f>
        <v>2.519999999999996</v>
      </c>
      <c r="S163" s="28">
        <f>P163-VLOOKUP($A163,'5on5'!$A$3:$CZ$712,102,0)</f>
        <v>-5.2399999999999949</v>
      </c>
      <c r="T163" s="3">
        <f>60*VLOOKUP($A163,'5on5'!$A$3:$CZ$712,64,0)/VLOOKUP($A163,'5on5'!$A$3:$CZ$712,94,0)</f>
        <v>4.4096501038504554</v>
      </c>
      <c r="U163" s="1" t="str">
        <f>IF( VLOOKUP($A163,'5on5'!$A$3:$CZ$712,64,0)&lt;40,"",  VLOOKUP($A163,'5on5'!$A$3:$CZ$712,19,0))</f>
        <v/>
      </c>
      <c r="V163">
        <f>VLOOKUP($A163,'5on5'!$A$3:$CZ$712,14,0)</f>
        <v>0.19</v>
      </c>
      <c r="W163" s="1">
        <f>IF(ISERROR(VLOOKUP($A163,pp!$A$3:$CZ$712,64,0)),"",60*VLOOKUP($A163,pp!$A$3:$CZ$712,64,0)/VLOOKUP($A163,pp!$A$3:$CZ$712,94,0))</f>
        <v>0</v>
      </c>
      <c r="X163" s="1" t="str">
        <f>IF(W163="","",IF(VLOOKUP($A163,pp!$A$3:$CZ$712,64,0)&lt;20,"",  VLOOKUP($A163,pp!$A$3:$CZ$712,19,0)))</f>
        <v/>
      </c>
      <c r="Y163" s="1">
        <f>IF(ISERROR( VLOOKUP($A163,pp!$A$3:$CZ$712,14,0)  ),"",VLOOKUP($A163,pp!$A$3:$CZ$712,14,0))</f>
        <v>0</v>
      </c>
      <c r="Z163">
        <f>VLOOKUP($A163,'5on5'!$A$3:$CZ$712,41,0)/VLOOKUP($A163,'5on5'!$A$3:$CZ$712,94,0)</f>
        <v>7.3494168397507595E-2</v>
      </c>
      <c r="AA163" t="str">
        <f>IF(ISERROR(VLOOKUP($A163,pk!$A$3:$CZ$712,41,0)),"",IF( VLOOKUP($A163,pk!$A$3:$CZ$712,94,0)&lt;75,"",VLOOKUP($A163,pk!$A$3:$CZ$712,41,0)/VLOOKUP($A163,pk!$A$3:$CZ$712,94,0)))</f>
        <v/>
      </c>
      <c r="AB163">
        <f>(VLOOKUP($A163,allsit!$A$3:$CZ$712,84,0)+VLOOKUP($A163,allsit!$A$3:$CZ$712,85,0))    /VLOOKUP($A163,allsit!$A$3:$CZ$712,94,0)</f>
        <v>0.14938051023695847</v>
      </c>
      <c r="AC163">
        <f>VLOOKUP($A163,'5on5'!$A$3:$CZ$712,93,0)</f>
        <v>0</v>
      </c>
    </row>
    <row r="164" spans="1:29">
      <c r="A164" t="s">
        <v>664</v>
      </c>
      <c r="B164" t="s">
        <v>665</v>
      </c>
      <c r="C164" t="s">
        <v>62</v>
      </c>
      <c r="D164" t="s">
        <v>168</v>
      </c>
      <c r="E164" s="25">
        <f>VLOOKUP($A164,allsit!$A$3:$CZ$712,10,0)</f>
        <v>0</v>
      </c>
      <c r="F164" s="25">
        <f>VLOOKUP($A164,allsit!$A$3:$CZ$712,11,0)</f>
        <v>9</v>
      </c>
      <c r="G164" s="4">
        <f>60*VLOOKUP($A164,allsit!$A$3:$CZ$712,71,0)/VLOOKUP($A164,allsit!$A$3:$CZ$712,94,0)</f>
        <v>-7.2350174846255888E-2</v>
      </c>
      <c r="H164" s="26">
        <f>VLOOKUP($A164,'5on5'!$A$3:$CZ$712,94,0)/VLOOKUP($A164,'5on5'!$A$3:$CZ$712,5,0)</f>
        <v>12.425090909090908</v>
      </c>
      <c r="I164" s="26">
        <f>IF( ISERROR(VLOOKUP($A164,pp!$A$3:$CZ$712,94,0)),0,  VLOOKUP($A164,pp!$A$3:$CZ$712,94,0)/VLOOKUP($A164,pp!$A$3:$CZ$712,5,0))</f>
        <v>8.3888888888888888E-2</v>
      </c>
      <c r="J164" s="26">
        <f>IF( ISERROR(VLOOKUP($A164,pk!$A$3:$CZ$712,94,0)),0,  VLOOKUP($A164,pk!$A$3:$CZ$712,94,0)/VLOOKUP($A164,pk!$A$3:$CZ$712,5,0))</f>
        <v>2.294</v>
      </c>
      <c r="K164" s="26">
        <f>VLOOKUP($A164,allsit!$A$3:$CZ$712,98,0)</f>
        <v>16.649999999999999</v>
      </c>
      <c r="L164" s="28">
        <f>60*VLOOKUP($A164,'5on5'!$A$3:$CZ$712,90,0)/VLOOKUP($A164,'5on5'!$A$3:$CZ$712,94,0)</f>
        <v>0.61459217419298195</v>
      </c>
      <c r="M164" s="28">
        <f>60*VLOOKUP($A164,'5on5'!$A$3:$CZ$712,89,0)/VLOOKUP($A164,'5on5'!$A$3:$CZ$712,94,0)</f>
        <v>2.2827709327167902</v>
      </c>
      <c r="N164" s="28">
        <f t="shared" si="4"/>
        <v>-1.6681787585238084</v>
      </c>
      <c r="O164" s="28">
        <f>VLOOKUP($A164,'5on5'!$A$3:$CZ$712,37,0)</f>
        <v>50.48</v>
      </c>
      <c r="P164" s="28">
        <f>VLOOKUP($A164,'5on5'!$A$3:$CZ$712,38,0)</f>
        <v>47.94</v>
      </c>
      <c r="Q164" s="4">
        <f t="shared" si="5"/>
        <v>2.5399999999999991</v>
      </c>
      <c r="R164" s="28">
        <f>O164-VLOOKUP($A164,'5on5'!$A$3:$CZ$712,101,0)</f>
        <v>-3.720000000000006</v>
      </c>
      <c r="S164" s="28">
        <f>P164-VLOOKUP($A164,'5on5'!$A$3:$CZ$712,102,0)</f>
        <v>-4.230000000000004</v>
      </c>
      <c r="T164" s="3">
        <f>60*VLOOKUP($A164,'5on5'!$A$3:$CZ$712,64,0)/VLOOKUP($A164,'5on5'!$A$3:$CZ$712,94,0)</f>
        <v>2.4583686967719278</v>
      </c>
      <c r="U164" s="1" t="str">
        <f>IF( VLOOKUP($A164,'5on5'!$A$3:$CZ$712,64,0)&lt;40,"",  VLOOKUP($A164,'5on5'!$A$3:$CZ$712,19,0))</f>
        <v/>
      </c>
      <c r="V164">
        <f>VLOOKUP($A164,'5on5'!$A$3:$CZ$712,14,0)</f>
        <v>0.7</v>
      </c>
      <c r="W164" s="1">
        <f>IF(ISERROR(VLOOKUP($A164,pp!$A$3:$CZ$712,64,0)),"",60*VLOOKUP($A164,pp!$A$3:$CZ$712,64,0)/VLOOKUP($A164,pp!$A$3:$CZ$712,94,0))</f>
        <v>0</v>
      </c>
      <c r="X164" s="1" t="str">
        <f>IF(W164="","",IF(VLOOKUP($A164,pp!$A$3:$CZ$712,64,0)&lt;20,"",  VLOOKUP($A164,pp!$A$3:$CZ$712,19,0)))</f>
        <v/>
      </c>
      <c r="Y164" s="1">
        <f>IF(ISERROR( VLOOKUP($A164,pp!$A$3:$CZ$712,14,0)  ),"",VLOOKUP($A164,pp!$A$3:$CZ$712,14,0))</f>
        <v>0</v>
      </c>
      <c r="Z164">
        <f>VLOOKUP($A164,'5on5'!$A$3:$CZ$712,41,0)/VLOOKUP($A164,'5on5'!$A$3:$CZ$712,94,0)</f>
        <v>5.4142643917000792E-2</v>
      </c>
      <c r="AA164">
        <f>IF(ISERROR(VLOOKUP($A164,pk!$A$3:$CZ$712,41,0)),"",IF( VLOOKUP($A164,pk!$A$3:$CZ$712,94,0)&lt;75,"",VLOOKUP($A164,pk!$A$3:$CZ$712,41,0)/VLOOKUP($A164,pk!$A$3:$CZ$712,94,0)))</f>
        <v>7.9258143774272802E-3</v>
      </c>
      <c r="AB164">
        <f>(VLOOKUP($A164,allsit!$A$3:$CZ$712,84,0)+VLOOKUP($A164,allsit!$A$3:$CZ$712,85,0))    /VLOOKUP($A164,allsit!$A$3:$CZ$712,94,0)</f>
        <v>0.21343301579645485</v>
      </c>
      <c r="AC164">
        <f>VLOOKUP($A164,'5on5'!$A$3:$CZ$712,93,0)</f>
        <v>0.09</v>
      </c>
    </row>
    <row r="165" spans="1:29">
      <c r="A165" t="s">
        <v>962</v>
      </c>
      <c r="B165" t="s">
        <v>963</v>
      </c>
      <c r="C165" t="s">
        <v>62</v>
      </c>
      <c r="D165" t="s">
        <v>149</v>
      </c>
      <c r="E165" s="25">
        <f>VLOOKUP($A165,allsit!$A$3:$CZ$712,10,0)</f>
        <v>0</v>
      </c>
      <c r="F165" s="25">
        <f>VLOOKUP($A165,allsit!$A$3:$CZ$712,11,0)</f>
        <v>3</v>
      </c>
      <c r="G165" s="4">
        <f>60*VLOOKUP($A165,allsit!$A$3:$CZ$712,71,0)/VLOOKUP($A165,allsit!$A$3:$CZ$712,94,0)</f>
        <v>-0.78990427112523742</v>
      </c>
      <c r="H165" s="26">
        <f>VLOOKUP($A165,'5on5'!$A$3:$CZ$712,94,0)/VLOOKUP($A165,'5on5'!$A$3:$CZ$712,5,0)</f>
        <v>14.769090909090909</v>
      </c>
      <c r="I165" s="26">
        <f>IF( ISERROR(VLOOKUP($A165,pp!$A$3:$CZ$712,94,0)),0,  VLOOKUP($A165,pp!$A$3:$CZ$712,94,0)/VLOOKUP($A165,pp!$A$3:$CZ$712,5,0))</f>
        <v>0.15787878787878787</v>
      </c>
      <c r="J165" s="26">
        <f>IF( ISERROR(VLOOKUP($A165,pk!$A$3:$CZ$712,94,0)),0,  VLOOKUP($A165,pk!$A$3:$CZ$712,94,0)/VLOOKUP($A165,pk!$A$3:$CZ$712,5,0))</f>
        <v>0.70580645161290323</v>
      </c>
      <c r="K165" s="26">
        <f>VLOOKUP($A165,allsit!$A$3:$CZ$712,98,0)</f>
        <v>17.010000000000002</v>
      </c>
      <c r="L165" s="28">
        <f>60*VLOOKUP($A165,'5on5'!$A$3:$CZ$712,90,0)/VLOOKUP($A165,'5on5'!$A$3:$CZ$712,94,0)</f>
        <v>0.49242890557675734</v>
      </c>
      <c r="M165" s="28">
        <f>60*VLOOKUP($A165,'5on5'!$A$3:$CZ$712,89,0)/VLOOKUP($A165,'5on5'!$A$3:$CZ$712,94,0)</f>
        <v>1.4772867167302721</v>
      </c>
      <c r="N165" s="28">
        <f t="shared" si="4"/>
        <v>-0.98485781115351478</v>
      </c>
      <c r="O165" s="28">
        <f>VLOOKUP($A165,'5on5'!$A$3:$CZ$712,37,0)</f>
        <v>51.21</v>
      </c>
      <c r="P165" s="28">
        <f>VLOOKUP($A165,'5on5'!$A$3:$CZ$712,38,0)</f>
        <v>55.27</v>
      </c>
      <c r="Q165" s="4">
        <f t="shared" si="5"/>
        <v>-4.0600000000000023</v>
      </c>
      <c r="R165" s="28">
        <f>O165-VLOOKUP($A165,'5on5'!$A$3:$CZ$712,101,0)</f>
        <v>-1.8800000000000026</v>
      </c>
      <c r="S165" s="28">
        <f>P165-VLOOKUP($A165,'5on5'!$A$3:$CZ$712,102,0)</f>
        <v>3.6799999999999997</v>
      </c>
      <c r="T165" s="3">
        <f>60*VLOOKUP($A165,'5on5'!$A$3:$CZ$712,64,0)/VLOOKUP($A165,'5on5'!$A$3:$CZ$712,94,0)</f>
        <v>3.4470023390373017</v>
      </c>
      <c r="U165" s="1" t="str">
        <f>IF( VLOOKUP($A165,'5on5'!$A$3:$CZ$712,64,0)&lt;40,"",  VLOOKUP($A165,'5on5'!$A$3:$CZ$712,19,0))</f>
        <v/>
      </c>
      <c r="V165">
        <f>VLOOKUP($A165,'5on5'!$A$3:$CZ$712,14,0)</f>
        <v>0.37</v>
      </c>
      <c r="W165" s="1">
        <f>IF(ISERROR(VLOOKUP($A165,pp!$A$3:$CZ$712,64,0)),"",60*VLOOKUP($A165,pp!$A$3:$CZ$712,64,0)/VLOOKUP($A165,pp!$A$3:$CZ$712,94,0))</f>
        <v>11.516314779270633</v>
      </c>
      <c r="X165" s="1" t="str">
        <f>IF(W165="","",IF(VLOOKUP($A165,pp!$A$3:$CZ$712,64,0)&lt;20,"",  VLOOKUP($A165,pp!$A$3:$CZ$712,19,0)))</f>
        <v/>
      </c>
      <c r="Y165" s="1">
        <f>IF(ISERROR( VLOOKUP($A165,pp!$A$3:$CZ$712,14,0)  ),"",VLOOKUP($A165,pp!$A$3:$CZ$712,14,0))</f>
        <v>0</v>
      </c>
      <c r="Z165">
        <f>VLOOKUP($A165,'5on5'!$A$3:$CZ$712,41,0)/VLOOKUP($A165,'5on5'!$A$3:$CZ$712,94,0)</f>
        <v>4.1035742131396449E-2</v>
      </c>
      <c r="AA165" t="str">
        <f>IF(ISERROR(VLOOKUP($A165,pk!$A$3:$CZ$712,41,0)),"",IF( VLOOKUP($A165,pk!$A$3:$CZ$712,94,0)&lt;75,"",VLOOKUP($A165,pk!$A$3:$CZ$712,41,0)/VLOOKUP($A165,pk!$A$3:$CZ$712,94,0)))</f>
        <v/>
      </c>
      <c r="AB165">
        <f>(VLOOKUP($A165,allsit!$A$3:$CZ$712,84,0)+VLOOKUP($A165,allsit!$A$3:$CZ$712,85,0))    /VLOOKUP($A165,allsit!$A$3:$CZ$712,94,0)</f>
        <v>0.25953997479829227</v>
      </c>
      <c r="AC165">
        <f>VLOOKUP($A165,'5on5'!$A$3:$CZ$712,93,0)</f>
        <v>-0.49</v>
      </c>
    </row>
    <row r="166" spans="1:29">
      <c r="A166" t="s">
        <v>1227</v>
      </c>
      <c r="B166" t="s">
        <v>1228</v>
      </c>
      <c r="C166" t="s">
        <v>62</v>
      </c>
      <c r="D166" t="s">
        <v>1229</v>
      </c>
      <c r="E166" s="25">
        <f>VLOOKUP($A166,allsit!$A$3:$CZ$712,10,0)</f>
        <v>8</v>
      </c>
      <c r="F166" s="25">
        <f>VLOOKUP($A166,allsit!$A$3:$CZ$712,11,0)</f>
        <v>14</v>
      </c>
      <c r="G166" s="4">
        <f>60*VLOOKUP($A166,allsit!$A$3:$CZ$712,71,0)/VLOOKUP($A166,allsit!$A$3:$CZ$712,94,0)</f>
        <v>-1.1509204366304406</v>
      </c>
      <c r="H166" s="26">
        <f>VLOOKUP($A166,'5on5'!$A$3:$CZ$712,94,0)/VLOOKUP($A166,'5on5'!$A$3:$CZ$712,5,0)</f>
        <v>17.601794871794873</v>
      </c>
      <c r="I166" s="26">
        <f>IF( ISERROR(VLOOKUP($A166,pp!$A$3:$CZ$712,94,0)),0,  VLOOKUP($A166,pp!$A$3:$CZ$712,94,0)/VLOOKUP($A166,pp!$A$3:$CZ$712,5,0))</f>
        <v>1.3081578947368422</v>
      </c>
      <c r="J166" s="26">
        <f>IF( ISERROR(VLOOKUP($A166,pk!$A$3:$CZ$712,94,0)),0,  VLOOKUP($A166,pk!$A$3:$CZ$712,94,0)/VLOOKUP($A166,pk!$A$3:$CZ$712,5,0))</f>
        <v>1.7475999999999998</v>
      </c>
      <c r="K166" s="26">
        <f>VLOOKUP($A166,allsit!$A$3:$CZ$712,98,0)</f>
        <v>17.420000000000002</v>
      </c>
      <c r="L166" s="28">
        <f>60*VLOOKUP($A166,'5on5'!$A$3:$CZ$712,90,0)/VLOOKUP($A166,'5on5'!$A$3:$CZ$712,94,0)</f>
        <v>1.6169679665535275</v>
      </c>
      <c r="M166" s="28">
        <f>60*VLOOKUP($A166,'5on5'!$A$3:$CZ$712,89,0)/VLOOKUP($A166,'5on5'!$A$3:$CZ$712,94,0)</f>
        <v>3.0591285853715382</v>
      </c>
      <c r="N166" s="28">
        <f t="shared" si="4"/>
        <v>-1.4421606188180107</v>
      </c>
      <c r="O166" s="28">
        <f>VLOOKUP($A166,'5on5'!$A$3:$CZ$712,37,0)</f>
        <v>51.26</v>
      </c>
      <c r="P166" s="28">
        <f>VLOOKUP($A166,'5on5'!$A$3:$CZ$712,38,0)</f>
        <v>56.99</v>
      </c>
      <c r="Q166" s="4">
        <f t="shared" si="5"/>
        <v>-5.730000000000004</v>
      </c>
      <c r="R166" s="28">
        <f>O166-VLOOKUP($A166,'5on5'!$A$3:$CZ$712,101,0)</f>
        <v>-0.5</v>
      </c>
      <c r="S166" s="28">
        <f>P166-VLOOKUP($A166,'5on5'!$A$3:$CZ$712,102,0)</f>
        <v>-0.78999999999999915</v>
      </c>
      <c r="T166" s="3">
        <f>60*VLOOKUP($A166,'5on5'!$A$3:$CZ$712,64,0)/VLOOKUP($A166,'5on5'!$A$3:$CZ$712,94,0)</f>
        <v>4.3701836933879115</v>
      </c>
      <c r="U166" s="1">
        <f>IF( VLOOKUP($A166,'5on5'!$A$3:$CZ$712,64,0)&lt;40,"",  VLOOKUP($A166,'5on5'!$A$3:$CZ$712,19,0))</f>
        <v>7</v>
      </c>
      <c r="V166">
        <f>VLOOKUP($A166,'5on5'!$A$3:$CZ$712,14,0)</f>
        <v>0.39</v>
      </c>
      <c r="W166" s="1">
        <f>IF(ISERROR(VLOOKUP($A166,pp!$A$3:$CZ$712,64,0)),"",60*VLOOKUP($A166,pp!$A$3:$CZ$712,64,0)/VLOOKUP($A166,pp!$A$3:$CZ$712,94,0))</f>
        <v>10.863005431502716</v>
      </c>
      <c r="X166" s="1" t="str">
        <f>IF(W166="","",IF(VLOOKUP($A166,pp!$A$3:$CZ$712,64,0)&lt;20,"",  VLOOKUP($A166,pp!$A$3:$CZ$712,19,0)))</f>
        <v/>
      </c>
      <c r="Y166" s="1">
        <f>IF(ISERROR( VLOOKUP($A166,pp!$A$3:$CZ$712,14,0)  ),"",VLOOKUP($A166,pp!$A$3:$CZ$712,14,0))</f>
        <v>1.81</v>
      </c>
      <c r="Z166">
        <f>VLOOKUP($A166,'5on5'!$A$3:$CZ$712,41,0)/VLOOKUP($A166,'5on5'!$A$3:$CZ$712,94,0)</f>
        <v>6.4096027503022707E-2</v>
      </c>
      <c r="AA166">
        <f>IF(ISERROR(VLOOKUP($A166,pk!$A$3:$CZ$712,41,0)),"",IF( VLOOKUP($A166,pk!$A$3:$CZ$712,94,0)&lt;75,"",VLOOKUP($A166,pk!$A$3:$CZ$712,41,0)/VLOOKUP($A166,pk!$A$3:$CZ$712,94,0)))</f>
        <v>0</v>
      </c>
      <c r="AB166">
        <f>(VLOOKUP($A166,allsit!$A$3:$CZ$712,84,0)+VLOOKUP($A166,allsit!$A$3:$CZ$712,85,0))    /VLOOKUP($A166,allsit!$A$3:$CZ$712,94,0)</f>
        <v>0.16064931094633234</v>
      </c>
      <c r="AC166">
        <f>VLOOKUP($A166,'5on5'!$A$3:$CZ$712,93,0)</f>
        <v>-0.44</v>
      </c>
    </row>
    <row r="167" spans="1:29">
      <c r="A167" t="s">
        <v>1350</v>
      </c>
      <c r="B167" t="s">
        <v>1351</v>
      </c>
      <c r="C167" t="s">
        <v>62</v>
      </c>
      <c r="D167" t="s">
        <v>858</v>
      </c>
      <c r="E167" s="25">
        <f>VLOOKUP($A167,allsit!$A$3:$CZ$712,10,0)</f>
        <v>3</v>
      </c>
      <c r="F167" s="25">
        <f>VLOOKUP($A167,allsit!$A$3:$CZ$712,11,0)</f>
        <v>25</v>
      </c>
      <c r="G167" s="4">
        <f>60*VLOOKUP($A167,allsit!$A$3:$CZ$712,71,0)/VLOOKUP($A167,allsit!$A$3:$CZ$712,94,0)</f>
        <v>-0.1450168582097669</v>
      </c>
      <c r="H167" s="26">
        <f>VLOOKUP($A167,'5on5'!$A$3:$CZ$712,94,0)/VLOOKUP($A167,'5on5'!$A$3:$CZ$712,5,0)</f>
        <v>15.983857142857142</v>
      </c>
      <c r="I167" s="26">
        <f>IF( ISERROR(VLOOKUP($A167,pp!$A$3:$CZ$712,94,0)),0,  VLOOKUP($A167,pp!$A$3:$CZ$712,94,0)/VLOOKUP($A167,pp!$A$3:$CZ$712,5,0))</f>
        <v>3.4401428571428574</v>
      </c>
      <c r="J167" s="26">
        <f>IF( ISERROR(VLOOKUP($A167,pk!$A$3:$CZ$712,94,0)),0,  VLOOKUP($A167,pk!$A$3:$CZ$712,94,0)/VLOOKUP($A167,pk!$A$3:$CZ$712,5,0))</f>
        <v>2.8117142857142858</v>
      </c>
      <c r="K167" s="26">
        <f>VLOOKUP($A167,allsit!$A$3:$CZ$712,98,0)</f>
        <v>17.72</v>
      </c>
      <c r="L167" s="28">
        <f>60*VLOOKUP($A167,'5on5'!$A$3:$CZ$712,90,0)/VLOOKUP($A167,'5on5'!$A$3:$CZ$712,94,0)</f>
        <v>0.96525959226719826</v>
      </c>
      <c r="M167" s="28">
        <f>60*VLOOKUP($A167,'5on5'!$A$3:$CZ$712,89,0)/VLOOKUP($A167,'5on5'!$A$3:$CZ$712,94,0)</f>
        <v>1.1797617238821312</v>
      </c>
      <c r="N167" s="28">
        <f t="shared" si="4"/>
        <v>-0.21450213161493292</v>
      </c>
      <c r="O167" s="28">
        <f>VLOOKUP($A167,'5on5'!$A$3:$CZ$712,37,0)</f>
        <v>53.63</v>
      </c>
      <c r="P167" s="28">
        <f>VLOOKUP($A167,'5on5'!$A$3:$CZ$712,38,0)</f>
        <v>64.94</v>
      </c>
      <c r="Q167" s="4">
        <f t="shared" si="5"/>
        <v>-11.309999999999995</v>
      </c>
      <c r="R167" s="28">
        <f>O167-VLOOKUP($A167,'5on5'!$A$3:$CZ$712,101,0)</f>
        <v>1.1099999999999994</v>
      </c>
      <c r="S167" s="28">
        <f>P167-VLOOKUP($A167,'5on5'!$A$3:$CZ$712,102,0)</f>
        <v>3.0499999999999972</v>
      </c>
      <c r="T167" s="3">
        <f>60*VLOOKUP($A167,'5on5'!$A$3:$CZ$712,64,0)/VLOOKUP($A167,'5on5'!$A$3:$CZ$712,94,0)</f>
        <v>4.2364170993949255</v>
      </c>
      <c r="U167" s="1">
        <f>IF( VLOOKUP($A167,'5on5'!$A$3:$CZ$712,64,0)&lt;40,"",  VLOOKUP($A167,'5on5'!$A$3:$CZ$712,19,0))</f>
        <v>1.27</v>
      </c>
      <c r="V167">
        <f>VLOOKUP($A167,'5on5'!$A$3:$CZ$712,14,0)</f>
        <v>0.54</v>
      </c>
      <c r="W167" s="1">
        <f>IF(ISERROR(VLOOKUP($A167,pp!$A$3:$CZ$712,64,0)),"",60*VLOOKUP($A167,pp!$A$3:$CZ$712,64,0)/VLOOKUP($A167,pp!$A$3:$CZ$712,94,0))</f>
        <v>11.710477139653669</v>
      </c>
      <c r="X167" s="1">
        <f>IF(W167="","",IF(VLOOKUP($A167,pp!$A$3:$CZ$712,64,0)&lt;20,"",  VLOOKUP($A167,pp!$A$3:$CZ$712,19,0)))</f>
        <v>4.26</v>
      </c>
      <c r="Y167" s="1">
        <f>IF(ISERROR( VLOOKUP($A167,pp!$A$3:$CZ$712,14,0)  ),"",VLOOKUP($A167,pp!$A$3:$CZ$712,14,0))</f>
        <v>3.24</v>
      </c>
      <c r="Z167">
        <f>VLOOKUP($A167,'5on5'!$A$3:$CZ$712,41,0)/VLOOKUP($A167,'5on5'!$A$3:$CZ$712,94,0)</f>
        <v>3.8431631914342151E-2</v>
      </c>
      <c r="AA167">
        <f>IF(ISERROR(VLOOKUP($A167,pk!$A$3:$CZ$712,41,0)),"",IF( VLOOKUP($A167,pk!$A$3:$CZ$712,94,0)&lt;75,"",VLOOKUP($A167,pk!$A$3:$CZ$712,41,0)/VLOOKUP($A167,pk!$A$3:$CZ$712,94,0)))</f>
        <v>0</v>
      </c>
      <c r="AB167">
        <f>(VLOOKUP($A167,allsit!$A$3:$CZ$712,84,0)+VLOOKUP($A167,allsit!$A$3:$CZ$712,85,0))    /VLOOKUP($A167,allsit!$A$3:$CZ$712,94,0)</f>
        <v>0.1589143071215362</v>
      </c>
      <c r="AC167">
        <f>VLOOKUP($A167,'5on5'!$A$3:$CZ$712,93,0)</f>
        <v>-0.27</v>
      </c>
    </row>
    <row r="168" spans="1:29">
      <c r="A168" t="s">
        <v>1206</v>
      </c>
      <c r="B168" t="s">
        <v>1207</v>
      </c>
      <c r="C168" t="s">
        <v>62</v>
      </c>
      <c r="D168" t="s">
        <v>221</v>
      </c>
      <c r="E168" s="25">
        <f>VLOOKUP($A168,allsit!$A$3:$CZ$712,10,0)</f>
        <v>0</v>
      </c>
      <c r="F168" s="25">
        <f>VLOOKUP($A168,allsit!$A$3:$CZ$712,11,0)</f>
        <v>3</v>
      </c>
      <c r="G168" s="4">
        <f>60*VLOOKUP($A168,allsit!$A$3:$CZ$712,71,0)/VLOOKUP($A168,allsit!$A$3:$CZ$712,94,0)</f>
        <v>-0.4020100502512563</v>
      </c>
      <c r="H168" s="26">
        <f>VLOOKUP($A168,'5on5'!$A$3:$CZ$712,94,0)/VLOOKUP($A168,'5on5'!$A$3:$CZ$712,5,0)</f>
        <v>16.072777777777777</v>
      </c>
      <c r="I168" s="26">
        <f>IF( ISERROR(VLOOKUP($A168,pp!$A$3:$CZ$712,94,0)),0,  VLOOKUP($A168,pp!$A$3:$CZ$712,94,0)/VLOOKUP($A168,pp!$A$3:$CZ$712,5,0))</f>
        <v>0.30222222222222223</v>
      </c>
      <c r="J168" s="26">
        <f>IF( ISERROR(VLOOKUP($A168,pk!$A$3:$CZ$712,94,0)),0,  VLOOKUP($A168,pk!$A$3:$CZ$712,94,0)/VLOOKUP($A168,pk!$A$3:$CZ$712,5,0))</f>
        <v>3.1074999999999999</v>
      </c>
      <c r="K168" s="26">
        <f>VLOOKUP($A168,allsit!$A$3:$CZ$712,98,0)</f>
        <v>17.3</v>
      </c>
      <c r="L168" s="28">
        <f>60*VLOOKUP($A168,'5on5'!$A$3:$CZ$712,90,0)/VLOOKUP($A168,'5on5'!$A$3:$CZ$712,94,0)</f>
        <v>0.72586498911202513</v>
      </c>
      <c r="M168" s="28">
        <f>60*VLOOKUP($A168,'5on5'!$A$3:$CZ$712,89,0)/VLOOKUP($A168,'5on5'!$A$3:$CZ$712,94,0)</f>
        <v>2.6960699595589506</v>
      </c>
      <c r="N168" s="28">
        <f t="shared" si="4"/>
        <v>-1.9702049704469253</v>
      </c>
      <c r="O168" s="28">
        <f>VLOOKUP($A168,'5on5'!$A$3:$CZ$712,37,0)</f>
        <v>49.36</v>
      </c>
      <c r="P168" s="28">
        <f>VLOOKUP($A168,'5on5'!$A$3:$CZ$712,38,0)</f>
        <v>61.49</v>
      </c>
      <c r="Q168" s="4">
        <f t="shared" si="5"/>
        <v>-12.130000000000003</v>
      </c>
      <c r="R168" s="28">
        <f>O168-VLOOKUP($A168,'5on5'!$A$3:$CZ$712,101,0)</f>
        <v>-8.3999999999999986</v>
      </c>
      <c r="S168" s="28">
        <f>P168-VLOOKUP($A168,'5on5'!$A$3:$CZ$712,102,0)</f>
        <v>5.3800000000000026</v>
      </c>
      <c r="T168" s="3">
        <f>60*VLOOKUP($A168,'5on5'!$A$3:$CZ$712,64,0)/VLOOKUP($A168,'5on5'!$A$3:$CZ$712,94,0)</f>
        <v>2.6960699595589506</v>
      </c>
      <c r="U168" s="1" t="str">
        <f>IF( VLOOKUP($A168,'5on5'!$A$3:$CZ$712,64,0)&lt;40,"",  VLOOKUP($A168,'5on5'!$A$3:$CZ$712,19,0))</f>
        <v/>
      </c>
      <c r="V168">
        <f>VLOOKUP($A168,'5on5'!$A$3:$CZ$712,14,0)</f>
        <v>0.21</v>
      </c>
      <c r="W168" s="1">
        <f>IF(ISERROR(VLOOKUP($A168,pp!$A$3:$CZ$712,64,0)),"",60*VLOOKUP($A168,pp!$A$3:$CZ$712,64,0)/VLOOKUP($A168,pp!$A$3:$CZ$712,94,0))</f>
        <v>0</v>
      </c>
      <c r="X168" s="1" t="str">
        <f>IF(W168="","",IF(VLOOKUP($A168,pp!$A$3:$CZ$712,64,0)&lt;20,"",  VLOOKUP($A168,pp!$A$3:$CZ$712,19,0)))</f>
        <v/>
      </c>
      <c r="Y168" s="1">
        <f>IF(ISERROR( VLOOKUP($A168,pp!$A$3:$CZ$712,14,0)  ),"",VLOOKUP($A168,pp!$A$3:$CZ$712,14,0))</f>
        <v>5.52</v>
      </c>
      <c r="Z168">
        <f>VLOOKUP($A168,'5on5'!$A$3:$CZ$712,41,0)/VLOOKUP($A168,'5on5'!$A$3:$CZ$712,94,0)</f>
        <v>4.4934499325982508E-2</v>
      </c>
      <c r="AA168">
        <f>IF(ISERROR(VLOOKUP($A168,pk!$A$3:$CZ$712,41,0)),"",IF( VLOOKUP($A168,pk!$A$3:$CZ$712,94,0)&lt;75,"",VLOOKUP($A168,pk!$A$3:$CZ$712,41,0)/VLOOKUP($A168,pk!$A$3:$CZ$712,94,0)))</f>
        <v>0</v>
      </c>
      <c r="AB168">
        <f>(VLOOKUP($A168,allsit!$A$3:$CZ$712,84,0)+VLOOKUP($A168,allsit!$A$3:$CZ$712,85,0))    /VLOOKUP($A168,allsit!$A$3:$CZ$712,94,0)</f>
        <v>0.18224455611390286</v>
      </c>
      <c r="AC168">
        <f>VLOOKUP($A168,'5on5'!$A$3:$CZ$712,93,0)</f>
        <v>-0.1</v>
      </c>
    </row>
    <row r="169" spans="1:29">
      <c r="A169" t="s">
        <v>780</v>
      </c>
      <c r="B169" t="s">
        <v>781</v>
      </c>
      <c r="C169" t="s">
        <v>62</v>
      </c>
      <c r="D169" t="s">
        <v>182</v>
      </c>
      <c r="E169" s="25">
        <f>VLOOKUP($A169,allsit!$A$3:$CZ$712,10,0)</f>
        <v>7</v>
      </c>
      <c r="F169" s="25">
        <f>VLOOKUP($A169,allsit!$A$3:$CZ$712,11,0)</f>
        <v>38</v>
      </c>
      <c r="G169" s="4">
        <f>60*VLOOKUP($A169,allsit!$A$3:$CZ$712,71,0)/VLOOKUP($A169,allsit!$A$3:$CZ$712,94,0)</f>
        <v>-0.26368217508496422</v>
      </c>
      <c r="H169" s="26">
        <f>VLOOKUP($A169,'5on5'!$A$3:$CZ$712,94,0)/VLOOKUP($A169,'5on5'!$A$3:$CZ$712,5,0)</f>
        <v>18.41888888888889</v>
      </c>
      <c r="I169" s="26">
        <f>IF( ISERROR(VLOOKUP($A169,pp!$A$3:$CZ$712,94,0)),0,  VLOOKUP($A169,pp!$A$3:$CZ$712,94,0)/VLOOKUP($A169,pp!$A$3:$CZ$712,5,0))</f>
        <v>2.4164935064935062</v>
      </c>
      <c r="J169" s="26">
        <f>IF( ISERROR(VLOOKUP($A169,pk!$A$3:$CZ$712,94,0)),0,  VLOOKUP($A169,pk!$A$3:$CZ$712,94,0)/VLOOKUP($A169,pk!$A$3:$CZ$712,5,0))</f>
        <v>3.198701298701299</v>
      </c>
      <c r="K169" s="26">
        <f>VLOOKUP($A169,allsit!$A$3:$CZ$712,98,0)</f>
        <v>17.690000000000001</v>
      </c>
      <c r="L169" s="28">
        <f>60*VLOOKUP($A169,'5on5'!$A$3:$CZ$712,90,0)/VLOOKUP($A169,'5on5'!$A$3:$CZ$712,94,0)</f>
        <v>0.76411091673201825</v>
      </c>
      <c r="M169" s="28">
        <f>60*VLOOKUP($A169,'5on5'!$A$3:$CZ$712,89,0)/VLOOKUP($A169,'5on5'!$A$3:$CZ$712,94,0)</f>
        <v>1.0456254650017092</v>
      </c>
      <c r="N169" s="28">
        <f t="shared" si="4"/>
        <v>-0.28151454826969091</v>
      </c>
      <c r="O169" s="28">
        <f>VLOOKUP($A169,'5on5'!$A$3:$CZ$712,37,0)</f>
        <v>54.37</v>
      </c>
      <c r="P169" s="28">
        <f>VLOOKUP($A169,'5on5'!$A$3:$CZ$712,38,0)</f>
        <v>53.97</v>
      </c>
      <c r="Q169" s="4">
        <f t="shared" si="5"/>
        <v>0.39999999999999858</v>
      </c>
      <c r="R169" s="28">
        <f>O169-VLOOKUP($A169,'5on5'!$A$3:$CZ$712,101,0)</f>
        <v>-1.0300000000000011</v>
      </c>
      <c r="S169" s="28">
        <f>P169-VLOOKUP($A169,'5on5'!$A$3:$CZ$712,102,0)</f>
        <v>2.1899999999999977</v>
      </c>
      <c r="T169" s="3">
        <f>60*VLOOKUP($A169,'5on5'!$A$3:$CZ$712,64,0)/VLOOKUP($A169,'5on5'!$A$3:$CZ$712,94,0)</f>
        <v>5.3487764171241272</v>
      </c>
      <c r="U169" s="1">
        <f>IF( VLOOKUP($A169,'5on5'!$A$3:$CZ$712,64,0)&lt;40,"",  VLOOKUP($A169,'5on5'!$A$3:$CZ$712,19,0))</f>
        <v>3.76</v>
      </c>
      <c r="V169">
        <f>VLOOKUP($A169,'5on5'!$A$3:$CZ$712,14,0)</f>
        <v>0.92</v>
      </c>
      <c r="W169" s="1">
        <f>IF(ISERROR(VLOOKUP($A169,pp!$A$3:$CZ$712,64,0)),"",60*VLOOKUP($A169,pp!$A$3:$CZ$712,64,0)/VLOOKUP($A169,pp!$A$3:$CZ$712,94,0))</f>
        <v>13.543290159617349</v>
      </c>
      <c r="X169" s="1">
        <f>IF(W169="","",IF(VLOOKUP($A169,pp!$A$3:$CZ$712,64,0)&lt;20,"",  VLOOKUP($A169,pp!$A$3:$CZ$712,19,0)))</f>
        <v>2.38</v>
      </c>
      <c r="Y169" s="1">
        <f>IF(ISERROR( VLOOKUP($A169,pp!$A$3:$CZ$712,14,0)  ),"",VLOOKUP($A169,pp!$A$3:$CZ$712,14,0))</f>
        <v>3.55</v>
      </c>
      <c r="Z169">
        <f>VLOOKUP($A169,'5on5'!$A$3:$CZ$712,41,0)/VLOOKUP($A169,'5on5'!$A$3:$CZ$712,94,0)</f>
        <v>4.3567727708404551E-2</v>
      </c>
      <c r="AA169">
        <f>IF(ISERROR(VLOOKUP($A169,pk!$A$3:$CZ$712,41,0)),"",IF( VLOOKUP($A169,pk!$A$3:$CZ$712,94,0)&lt;75,"",VLOOKUP($A169,pk!$A$3:$CZ$712,41,0)/VLOOKUP($A169,pk!$A$3:$CZ$712,94,0)))</f>
        <v>0</v>
      </c>
      <c r="AB169">
        <f>(VLOOKUP($A169,allsit!$A$3:$CZ$712,84,0)+VLOOKUP($A169,allsit!$A$3:$CZ$712,85,0))    /VLOOKUP($A169,allsit!$A$3:$CZ$712,94,0)</f>
        <v>0.12500488300324231</v>
      </c>
      <c r="AC169">
        <f>VLOOKUP($A169,'5on5'!$A$3:$CZ$712,93,0)</f>
        <v>0.04</v>
      </c>
    </row>
    <row r="170" spans="1:29">
      <c r="A170" t="s">
        <v>1317</v>
      </c>
      <c r="B170" t="s">
        <v>1318</v>
      </c>
      <c r="C170" t="s">
        <v>62</v>
      </c>
      <c r="D170" t="s">
        <v>858</v>
      </c>
      <c r="E170" s="25">
        <f>VLOOKUP($A170,allsit!$A$3:$CZ$712,10,0)</f>
        <v>5</v>
      </c>
      <c r="F170" s="25">
        <f>VLOOKUP($A170,allsit!$A$3:$CZ$712,11,0)</f>
        <v>4</v>
      </c>
      <c r="G170" s="4">
        <f>60*VLOOKUP($A170,allsit!$A$3:$CZ$712,71,0)/VLOOKUP($A170,allsit!$A$3:$CZ$712,94,0)</f>
        <v>-1.9669981422795322</v>
      </c>
      <c r="H170" s="26">
        <f>VLOOKUP($A170,'5on5'!$A$3:$CZ$712,94,0)/VLOOKUP($A170,'5on5'!$A$3:$CZ$712,5,0)</f>
        <v>17.426071428571429</v>
      </c>
      <c r="I170" s="26">
        <f>IF( ISERROR(VLOOKUP($A170,pp!$A$3:$CZ$712,94,0)),0,  VLOOKUP($A170,pp!$A$3:$CZ$712,94,0)/VLOOKUP($A170,pp!$A$3:$CZ$712,5,0))</f>
        <v>0.10160714285714287</v>
      </c>
      <c r="J170" s="26">
        <f>IF( ISERROR(VLOOKUP($A170,pk!$A$3:$CZ$712,94,0)),0,  VLOOKUP($A170,pk!$A$3:$CZ$712,94,0)/VLOOKUP($A170,pk!$A$3:$CZ$712,5,0))</f>
        <v>3.0880357142857142</v>
      </c>
      <c r="K170" s="26">
        <f>VLOOKUP($A170,allsit!$A$3:$CZ$712,98,0)</f>
        <v>17.38</v>
      </c>
      <c r="L170" s="28">
        <f>60*VLOOKUP($A170,'5on5'!$A$3:$CZ$712,90,0)/VLOOKUP($A170,'5on5'!$A$3:$CZ$712,94,0)</f>
        <v>1.1067161273133441</v>
      </c>
      <c r="M170" s="28">
        <f>60*VLOOKUP($A170,'5on5'!$A$3:$CZ$712,89,0)/VLOOKUP($A170,'5on5'!$A$3:$CZ$712,94,0)</f>
        <v>1.414137273789273</v>
      </c>
      <c r="N170" s="28">
        <f t="shared" si="4"/>
        <v>-0.30742114647592889</v>
      </c>
      <c r="O170" s="28">
        <f>VLOOKUP($A170,'5on5'!$A$3:$CZ$712,37,0)</f>
        <v>50.6</v>
      </c>
      <c r="P170" s="28">
        <f>VLOOKUP($A170,'5on5'!$A$3:$CZ$712,38,0)</f>
        <v>61.67</v>
      </c>
      <c r="Q170" s="4">
        <f t="shared" si="5"/>
        <v>-11.07</v>
      </c>
      <c r="R170" s="28">
        <f>O170-VLOOKUP($A170,'5on5'!$A$3:$CZ$712,101,0)</f>
        <v>-1.2899999999999991</v>
      </c>
      <c r="S170" s="28">
        <f>P170-VLOOKUP($A170,'5on5'!$A$3:$CZ$712,102,0)</f>
        <v>-0.18999999999999773</v>
      </c>
      <c r="T170" s="3">
        <f>60*VLOOKUP($A170,'5on5'!$A$3:$CZ$712,64,0)/VLOOKUP($A170,'5on5'!$A$3:$CZ$712,94,0)</f>
        <v>3.3201483819400321</v>
      </c>
      <c r="U170" s="1">
        <f>IF( VLOOKUP($A170,'5on5'!$A$3:$CZ$712,64,0)&lt;40,"",  VLOOKUP($A170,'5on5'!$A$3:$CZ$712,19,0))</f>
        <v>7.41</v>
      </c>
      <c r="V170">
        <f>VLOOKUP($A170,'5on5'!$A$3:$CZ$712,14,0)</f>
        <v>0.25</v>
      </c>
      <c r="W170" s="1">
        <f>IF(ISERROR(VLOOKUP($A170,pp!$A$3:$CZ$712,64,0)),"",60*VLOOKUP($A170,pp!$A$3:$CZ$712,64,0)/VLOOKUP($A170,pp!$A$3:$CZ$712,94,0))</f>
        <v>0</v>
      </c>
      <c r="X170" s="1" t="str">
        <f>IF(W170="","",IF(VLOOKUP($A170,pp!$A$3:$CZ$712,64,0)&lt;20,"",  VLOOKUP($A170,pp!$A$3:$CZ$712,19,0)))</f>
        <v/>
      </c>
      <c r="Y170" s="1">
        <f>IF(ISERROR( VLOOKUP($A170,pp!$A$3:$CZ$712,14,0)  ),"",VLOOKUP($A170,pp!$A$3:$CZ$712,14,0))</f>
        <v>0</v>
      </c>
      <c r="Z170">
        <f>VLOOKUP($A170,'5on5'!$A$3:$CZ$712,41,0)/VLOOKUP($A170,'5on5'!$A$3:$CZ$712,94,0)</f>
        <v>3.6890537577111471E-2</v>
      </c>
      <c r="AA170">
        <f>IF(ISERROR(VLOOKUP($A170,pk!$A$3:$CZ$712,41,0)),"",IF( VLOOKUP($A170,pk!$A$3:$CZ$712,94,0)&lt;75,"",VLOOKUP($A170,pk!$A$3:$CZ$712,41,0)/VLOOKUP($A170,pk!$A$3:$CZ$712,94,0)))</f>
        <v>0</v>
      </c>
      <c r="AB170">
        <f>(VLOOKUP($A170,allsit!$A$3:$CZ$712,84,0)+VLOOKUP($A170,allsit!$A$3:$CZ$712,85,0))    /VLOOKUP($A170,allsit!$A$3:$CZ$712,94,0)</f>
        <v>0.26731000395080823</v>
      </c>
      <c r="AC170">
        <f>VLOOKUP($A170,'5on5'!$A$3:$CZ$712,93,0)</f>
        <v>-0.49</v>
      </c>
    </row>
    <row r="171" spans="1:29">
      <c r="A171" t="s">
        <v>497</v>
      </c>
      <c r="B171" t="s">
        <v>498</v>
      </c>
      <c r="C171" t="s">
        <v>62</v>
      </c>
      <c r="D171" t="s">
        <v>168</v>
      </c>
      <c r="E171" s="25">
        <f>VLOOKUP($A171,allsit!$A$3:$CZ$712,10,0)</f>
        <v>2</v>
      </c>
      <c r="F171" s="25">
        <f>VLOOKUP($A171,allsit!$A$3:$CZ$712,11,0)</f>
        <v>4</v>
      </c>
      <c r="G171" s="4">
        <f>60*VLOOKUP($A171,allsit!$A$3:$CZ$712,71,0)/VLOOKUP($A171,allsit!$A$3:$CZ$712,94,0)</f>
        <v>0.4971167230065619</v>
      </c>
      <c r="H171" s="26">
        <f>VLOOKUP($A171,'5on5'!$A$3:$CZ$712,94,0)/VLOOKUP($A171,'5on5'!$A$3:$CZ$712,5,0)</f>
        <v>12.943809523809524</v>
      </c>
      <c r="I171" s="26">
        <f>IF( ISERROR(VLOOKUP($A171,pp!$A$3:$CZ$712,94,0)),0,  VLOOKUP($A171,pp!$A$3:$CZ$712,94,0)/VLOOKUP($A171,pp!$A$3:$CZ$712,5,0))</f>
        <v>1.0255000000000001</v>
      </c>
      <c r="J171" s="26">
        <f>IF( ISERROR(VLOOKUP($A171,pk!$A$3:$CZ$712,94,0)),0,  VLOOKUP($A171,pk!$A$3:$CZ$712,94,0)/VLOOKUP($A171,pk!$A$3:$CZ$712,5,0))</f>
        <v>0.10666666666666667</v>
      </c>
      <c r="K171" s="26">
        <f>VLOOKUP($A171,allsit!$A$3:$CZ$712,98,0)</f>
        <v>16.739999999999998</v>
      </c>
      <c r="L171" s="28">
        <f>60*VLOOKUP($A171,'5on5'!$A$3:$CZ$712,90,0)/VLOOKUP($A171,'5on5'!$A$3:$CZ$712,94,0)</f>
        <v>1.5451401662865132</v>
      </c>
      <c r="M171" s="28">
        <f>60*VLOOKUP($A171,'5on5'!$A$3:$CZ$712,89,0)/VLOOKUP($A171,'5on5'!$A$3:$CZ$712,94,0)</f>
        <v>2.3177102494297697</v>
      </c>
      <c r="N171" s="28">
        <f t="shared" si="4"/>
        <v>-0.77257008314325648</v>
      </c>
      <c r="O171" s="28">
        <f>VLOOKUP($A171,'5on5'!$A$3:$CZ$712,37,0)</f>
        <v>54.52</v>
      </c>
      <c r="P171" s="28">
        <f>VLOOKUP($A171,'5on5'!$A$3:$CZ$712,38,0)</f>
        <v>46.24</v>
      </c>
      <c r="Q171" s="4">
        <f t="shared" si="5"/>
        <v>8.2800000000000011</v>
      </c>
      <c r="R171" s="28">
        <f>O171-VLOOKUP($A171,'5on5'!$A$3:$CZ$712,101,0)</f>
        <v>-0.33999999999999631</v>
      </c>
      <c r="S171" s="28">
        <f>P171-VLOOKUP($A171,'5on5'!$A$3:$CZ$712,102,0)</f>
        <v>-6.6400000000000006</v>
      </c>
      <c r="T171" s="3">
        <f>60*VLOOKUP($A171,'5on5'!$A$3:$CZ$712,64,0)/VLOOKUP($A171,'5on5'!$A$3:$CZ$712,94,0)</f>
        <v>3.8628504157162831</v>
      </c>
      <c r="U171" s="1" t="str">
        <f>IF( VLOOKUP($A171,'5on5'!$A$3:$CZ$712,64,0)&lt;40,"",  VLOOKUP($A171,'5on5'!$A$3:$CZ$712,19,0))</f>
        <v/>
      </c>
      <c r="V171">
        <f>VLOOKUP($A171,'5on5'!$A$3:$CZ$712,14,0)</f>
        <v>0.44</v>
      </c>
      <c r="W171" s="1">
        <f>IF(ISERROR(VLOOKUP($A171,pp!$A$3:$CZ$712,64,0)),"",60*VLOOKUP($A171,pp!$A$3:$CZ$712,64,0)/VLOOKUP($A171,pp!$A$3:$CZ$712,94,0))</f>
        <v>7.3135056070209652</v>
      </c>
      <c r="X171" s="1" t="str">
        <f>IF(W171="","",IF(VLOOKUP($A171,pp!$A$3:$CZ$712,64,0)&lt;20,"",  VLOOKUP($A171,pp!$A$3:$CZ$712,19,0)))</f>
        <v/>
      </c>
      <c r="Y171" s="1">
        <f>IF(ISERROR( VLOOKUP($A171,pp!$A$3:$CZ$712,14,0)  ),"",VLOOKUP($A171,pp!$A$3:$CZ$712,14,0))</f>
        <v>0</v>
      </c>
      <c r="Z171">
        <f>VLOOKUP($A171,'5on5'!$A$3:$CZ$712,41,0)/VLOOKUP($A171,'5on5'!$A$3:$CZ$712,94,0)</f>
        <v>7.1738650577588117E-2</v>
      </c>
      <c r="AA171" t="str">
        <f>IF(ISERROR(VLOOKUP($A171,pk!$A$3:$CZ$712,41,0)),"",IF( VLOOKUP($A171,pk!$A$3:$CZ$712,94,0)&lt;75,"",VLOOKUP($A171,pk!$A$3:$CZ$712,41,0)/VLOOKUP($A171,pk!$A$3:$CZ$712,94,0)))</f>
        <v/>
      </c>
      <c r="AB171">
        <f>(VLOOKUP($A171,allsit!$A$3:$CZ$712,84,0)+VLOOKUP($A171,allsit!$A$3:$CZ$712,85,0))    /VLOOKUP($A171,allsit!$A$3:$CZ$712,94,0)</f>
        <v>0.12427918075164048</v>
      </c>
      <c r="AC171">
        <f>VLOOKUP($A171,'5on5'!$A$3:$CZ$712,93,0)</f>
        <v>-0.44</v>
      </c>
    </row>
    <row r="172" spans="1:29">
      <c r="A172" t="s">
        <v>615</v>
      </c>
      <c r="B172" t="s">
        <v>616</v>
      </c>
      <c r="C172" t="s">
        <v>62</v>
      </c>
      <c r="D172" t="s">
        <v>116</v>
      </c>
      <c r="E172" s="25">
        <f>VLOOKUP($A172,allsit!$A$3:$CZ$712,10,0)</f>
        <v>2</v>
      </c>
      <c r="F172" s="25">
        <f>VLOOKUP($A172,allsit!$A$3:$CZ$712,11,0)</f>
        <v>5</v>
      </c>
      <c r="G172" s="4">
        <f>60*VLOOKUP($A172,allsit!$A$3:$CZ$712,71,0)/VLOOKUP($A172,allsit!$A$3:$CZ$712,94,0)</f>
        <v>-0.70727312530522202</v>
      </c>
      <c r="H172" s="26">
        <f>VLOOKUP($A172,'5on5'!$A$3:$CZ$712,94,0)/VLOOKUP($A172,'5on5'!$A$3:$CZ$712,5,0)</f>
        <v>13.958235294117646</v>
      </c>
      <c r="I172" s="26">
        <f>IF( ISERROR(VLOOKUP($A172,pp!$A$3:$CZ$712,94,0)),0,  VLOOKUP($A172,pp!$A$3:$CZ$712,94,0)/VLOOKUP($A172,pp!$A$3:$CZ$712,5,0))</f>
        <v>2.4915151515151517</v>
      </c>
      <c r="J172" s="26">
        <f>IF( ISERROR(VLOOKUP($A172,pk!$A$3:$CZ$712,94,0)),0,  VLOOKUP($A172,pk!$A$3:$CZ$712,94,0)/VLOOKUP($A172,pk!$A$3:$CZ$712,5,0))</f>
        <v>0.10242424242424242</v>
      </c>
      <c r="K172" s="26">
        <f>VLOOKUP($A172,allsit!$A$3:$CZ$712,98,0)</f>
        <v>17.07</v>
      </c>
      <c r="L172" s="28">
        <f>60*VLOOKUP($A172,'5on5'!$A$3:$CZ$712,90,0)/VLOOKUP($A172,'5on5'!$A$3:$CZ$712,94,0)</f>
        <v>1.1378482026212651</v>
      </c>
      <c r="M172" s="28">
        <f>60*VLOOKUP($A172,'5on5'!$A$3:$CZ$712,89,0)/VLOOKUP($A172,'5on5'!$A$3:$CZ$712,94,0)</f>
        <v>1.7699860929664124</v>
      </c>
      <c r="N172" s="28">
        <f t="shared" si="4"/>
        <v>-0.63213789034514734</v>
      </c>
      <c r="O172" s="28">
        <f>VLOOKUP($A172,'5on5'!$A$3:$CZ$712,37,0)</f>
        <v>54.74</v>
      </c>
      <c r="P172" s="28">
        <f>VLOOKUP($A172,'5on5'!$A$3:$CZ$712,38,0)</f>
        <v>49.43</v>
      </c>
      <c r="Q172" s="4">
        <f t="shared" si="5"/>
        <v>5.3100000000000023</v>
      </c>
      <c r="R172" s="28">
        <f>O172-VLOOKUP($A172,'5on5'!$A$3:$CZ$712,101,0)</f>
        <v>0.34000000000000341</v>
      </c>
      <c r="S172" s="28">
        <f>P172-VLOOKUP($A172,'5on5'!$A$3:$CZ$712,102,0)</f>
        <v>-1.8599999999999994</v>
      </c>
      <c r="T172" s="3">
        <f>60*VLOOKUP($A172,'5on5'!$A$3:$CZ$712,64,0)/VLOOKUP($A172,'5on5'!$A$3:$CZ$712,94,0)</f>
        <v>4.5513928104850603</v>
      </c>
      <c r="U172" s="1" t="str">
        <f>IF( VLOOKUP($A172,'5on5'!$A$3:$CZ$712,64,0)&lt;40,"",  VLOOKUP($A172,'5on5'!$A$3:$CZ$712,19,0))</f>
        <v/>
      </c>
      <c r="V172">
        <f>VLOOKUP($A172,'5on5'!$A$3:$CZ$712,14,0)</f>
        <v>0.25</v>
      </c>
      <c r="W172" s="1">
        <f>IF(ISERROR(VLOOKUP($A172,pp!$A$3:$CZ$712,64,0)),"",60*VLOOKUP($A172,pp!$A$3:$CZ$712,64,0)/VLOOKUP($A172,pp!$A$3:$CZ$712,94,0))</f>
        <v>11.675991243006568</v>
      </c>
      <c r="X172" s="1" t="str">
        <f>IF(W172="","",IF(VLOOKUP($A172,pp!$A$3:$CZ$712,64,0)&lt;20,"",  VLOOKUP($A172,pp!$A$3:$CZ$712,19,0)))</f>
        <v/>
      </c>
      <c r="Y172" s="1">
        <f>IF(ISERROR( VLOOKUP($A172,pp!$A$3:$CZ$712,14,0)  ),"",VLOOKUP($A172,pp!$A$3:$CZ$712,14,0))</f>
        <v>2.19</v>
      </c>
      <c r="Z172">
        <f>VLOOKUP($A172,'5on5'!$A$3:$CZ$712,41,0)/VLOOKUP($A172,'5on5'!$A$3:$CZ$712,94,0)</f>
        <v>4.6356778625310804E-2</v>
      </c>
      <c r="AA172" t="str">
        <f>IF(ISERROR(VLOOKUP($A172,pk!$A$3:$CZ$712,41,0)),"",IF( VLOOKUP($A172,pk!$A$3:$CZ$712,94,0)&lt;75,"",VLOOKUP($A172,pk!$A$3:$CZ$712,41,0)/VLOOKUP($A172,pk!$A$3:$CZ$712,94,0)))</f>
        <v/>
      </c>
      <c r="AB172">
        <f>(VLOOKUP($A172,allsit!$A$3:$CZ$712,84,0)+VLOOKUP($A172,allsit!$A$3:$CZ$712,85,0))    /VLOOKUP($A172,allsit!$A$3:$CZ$712,94,0)</f>
        <v>9.0935116110671399E-2</v>
      </c>
      <c r="AC172">
        <f>VLOOKUP($A172,'5on5'!$A$3:$CZ$712,93,0)</f>
        <v>0</v>
      </c>
    </row>
    <row r="173" spans="1:29">
      <c r="A173" t="s">
        <v>1073</v>
      </c>
      <c r="B173" t="s">
        <v>1074</v>
      </c>
      <c r="C173" t="s">
        <v>62</v>
      </c>
      <c r="D173" t="s">
        <v>204</v>
      </c>
      <c r="E173" s="25">
        <f>VLOOKUP($A173,allsit!$A$3:$CZ$712,10,0)</f>
        <v>2</v>
      </c>
      <c r="F173" s="25">
        <f>VLOOKUP($A173,allsit!$A$3:$CZ$712,11,0)</f>
        <v>5</v>
      </c>
      <c r="G173" s="4">
        <f>60*VLOOKUP($A173,allsit!$A$3:$CZ$712,71,0)/VLOOKUP($A173,allsit!$A$3:$CZ$712,94,0)</f>
        <v>-0.51356044117287425</v>
      </c>
      <c r="H173" s="26">
        <f>VLOOKUP($A173,'5on5'!$A$3:$CZ$712,94,0)/VLOOKUP($A173,'5on5'!$A$3:$CZ$712,5,0)</f>
        <v>10.843968253968253</v>
      </c>
      <c r="I173" s="26">
        <f>IF( ISERROR(VLOOKUP($A173,pp!$A$3:$CZ$712,94,0)),0,  VLOOKUP($A173,pp!$A$3:$CZ$712,94,0)/VLOOKUP($A173,pp!$A$3:$CZ$712,5,0))</f>
        <v>2.7903225806451614E-2</v>
      </c>
      <c r="J173" s="26">
        <f>IF( ISERROR(VLOOKUP($A173,pk!$A$3:$CZ$712,94,0)),0,  VLOOKUP($A173,pk!$A$3:$CZ$712,94,0)/VLOOKUP($A173,pk!$A$3:$CZ$712,5,0))</f>
        <v>1.9822950819672132</v>
      </c>
      <c r="K173" s="26">
        <f>VLOOKUP($A173,allsit!$A$3:$CZ$712,98,0)</f>
        <v>17</v>
      </c>
      <c r="L173" s="28">
        <f>60*VLOOKUP($A173,'5on5'!$A$3:$CZ$712,90,0)/VLOOKUP($A173,'5on5'!$A$3:$CZ$712,94,0)</f>
        <v>0.43912935286971033</v>
      </c>
      <c r="M173" s="28">
        <f>60*VLOOKUP($A173,'5on5'!$A$3:$CZ$712,89,0)/VLOOKUP($A173,'5on5'!$A$3:$CZ$712,94,0)</f>
        <v>0.96608457631336275</v>
      </c>
      <c r="N173" s="28">
        <f t="shared" si="4"/>
        <v>-0.52695522344365242</v>
      </c>
      <c r="O173" s="28">
        <f>VLOOKUP($A173,'5on5'!$A$3:$CZ$712,37,0)</f>
        <v>48.83</v>
      </c>
      <c r="P173" s="28">
        <f>VLOOKUP($A173,'5on5'!$A$3:$CZ$712,38,0)</f>
        <v>55.15</v>
      </c>
      <c r="Q173" s="4">
        <f t="shared" si="5"/>
        <v>-6.32</v>
      </c>
      <c r="R173" s="28">
        <f>O173-VLOOKUP($A173,'5on5'!$A$3:$CZ$712,101,0)</f>
        <v>-4.2800000000000011</v>
      </c>
      <c r="S173" s="28">
        <f>P173-VLOOKUP($A173,'5on5'!$A$3:$CZ$712,102,0)</f>
        <v>3.6499999999999986</v>
      </c>
      <c r="T173" s="3">
        <f>60*VLOOKUP($A173,'5on5'!$A$3:$CZ$712,64,0)/VLOOKUP($A173,'5on5'!$A$3:$CZ$712,94,0)</f>
        <v>3.2495572112358566</v>
      </c>
      <c r="U173" s="1" t="str">
        <f>IF( VLOOKUP($A173,'5on5'!$A$3:$CZ$712,64,0)&lt;40,"",  VLOOKUP($A173,'5on5'!$A$3:$CZ$712,19,0))</f>
        <v/>
      </c>
      <c r="V173">
        <f>VLOOKUP($A173,'5on5'!$A$3:$CZ$712,14,0)</f>
        <v>0.35</v>
      </c>
      <c r="W173" s="1">
        <f>IF(ISERROR(VLOOKUP($A173,pp!$A$3:$CZ$712,64,0)),"",60*VLOOKUP($A173,pp!$A$3:$CZ$712,64,0)/VLOOKUP($A173,pp!$A$3:$CZ$712,94,0))</f>
        <v>0</v>
      </c>
      <c r="X173" s="1" t="str">
        <f>IF(W173="","",IF(VLOOKUP($A173,pp!$A$3:$CZ$712,64,0)&lt;20,"",  VLOOKUP($A173,pp!$A$3:$CZ$712,19,0)))</f>
        <v/>
      </c>
      <c r="Y173" s="1">
        <f>IF(ISERROR( VLOOKUP($A173,pp!$A$3:$CZ$712,14,0)  ),"",VLOOKUP($A173,pp!$A$3:$CZ$712,14,0))</f>
        <v>0</v>
      </c>
      <c r="Z173">
        <f>VLOOKUP($A173,'5on5'!$A$3:$CZ$712,41,0)/VLOOKUP($A173,'5on5'!$A$3:$CZ$712,94,0)</f>
        <v>2.7811525681748321E-2</v>
      </c>
      <c r="AA173">
        <f>IF(ISERROR(VLOOKUP($A173,pk!$A$3:$CZ$712,41,0)),"",IF( VLOOKUP($A173,pk!$A$3:$CZ$712,94,0)&lt;75,"",VLOOKUP($A173,pk!$A$3:$CZ$712,41,0)/VLOOKUP($A173,pk!$A$3:$CZ$712,94,0)))</f>
        <v>8.2699305325835259E-3</v>
      </c>
      <c r="AB173">
        <f>(VLOOKUP($A173,allsit!$A$3:$CZ$712,84,0)+VLOOKUP($A173,allsit!$A$3:$CZ$712,85,0))    /VLOOKUP($A173,allsit!$A$3:$CZ$712,94,0)</f>
        <v>0.22743390966227287</v>
      </c>
      <c r="AC173">
        <f>VLOOKUP($A173,'5on5'!$A$3:$CZ$712,93,0)</f>
        <v>-0.18</v>
      </c>
    </row>
    <row r="174" spans="1:29">
      <c r="A174" t="s">
        <v>1174</v>
      </c>
      <c r="B174" t="s">
        <v>1175</v>
      </c>
      <c r="C174" t="s">
        <v>62</v>
      </c>
      <c r="D174" t="s">
        <v>544</v>
      </c>
      <c r="E174" s="25">
        <f>VLOOKUP($A174,allsit!$A$3:$CZ$712,10,0)</f>
        <v>0</v>
      </c>
      <c r="F174" s="25">
        <f>VLOOKUP($A174,allsit!$A$3:$CZ$712,11,0)</f>
        <v>8</v>
      </c>
      <c r="G174" s="4">
        <f>60*VLOOKUP($A174,allsit!$A$3:$CZ$712,71,0)/VLOOKUP($A174,allsit!$A$3:$CZ$712,94,0)</f>
        <v>-1.6816290781694767</v>
      </c>
      <c r="H174" s="26">
        <f>VLOOKUP($A174,'5on5'!$A$3:$CZ$712,94,0)/VLOOKUP($A174,'5on5'!$A$3:$CZ$712,5,0)</f>
        <v>15.276825396825398</v>
      </c>
      <c r="I174" s="26">
        <f>IF( ISERROR(VLOOKUP($A174,pp!$A$3:$CZ$712,94,0)),0,  VLOOKUP($A174,pp!$A$3:$CZ$712,94,0)/VLOOKUP($A174,pp!$A$3:$CZ$712,5,0))</f>
        <v>6.142857142857143E-2</v>
      </c>
      <c r="J174" s="26">
        <f>IF( ISERROR(VLOOKUP($A174,pk!$A$3:$CZ$712,94,0)),0,  VLOOKUP($A174,pk!$A$3:$CZ$712,94,0)/VLOOKUP($A174,pk!$A$3:$CZ$712,5,0))</f>
        <v>2.2174603174603171</v>
      </c>
      <c r="K174" s="26">
        <f>VLOOKUP($A174,allsit!$A$3:$CZ$712,98,0)</f>
        <v>17.34</v>
      </c>
      <c r="L174" s="28">
        <f>60*VLOOKUP($A174,'5on5'!$A$3:$CZ$712,90,0)/VLOOKUP($A174,'5on5'!$A$3:$CZ$712,94,0)</f>
        <v>0.12468309712813265</v>
      </c>
      <c r="M174" s="28">
        <f>60*VLOOKUP($A174,'5on5'!$A$3:$CZ$712,89,0)/VLOOKUP($A174,'5on5'!$A$3:$CZ$712,94,0)</f>
        <v>0.9974647770250612</v>
      </c>
      <c r="N174" s="28">
        <f t="shared" si="4"/>
        <v>-0.87278167989692856</v>
      </c>
      <c r="O174" s="28">
        <f>VLOOKUP($A174,'5on5'!$A$3:$CZ$712,37,0)</f>
        <v>47.07</v>
      </c>
      <c r="P174" s="28">
        <f>VLOOKUP($A174,'5on5'!$A$3:$CZ$712,38,0)</f>
        <v>53.68</v>
      </c>
      <c r="Q174" s="4">
        <f t="shared" si="5"/>
        <v>-6.6099999999999994</v>
      </c>
      <c r="R174" s="28">
        <f>O174-VLOOKUP($A174,'5on5'!$A$3:$CZ$712,101,0)</f>
        <v>-3.8599999999999994</v>
      </c>
      <c r="S174" s="28">
        <f>P174-VLOOKUP($A174,'5on5'!$A$3:$CZ$712,102,0)</f>
        <v>-1.0499999999999972</v>
      </c>
      <c r="T174" s="3">
        <f>60*VLOOKUP($A174,'5on5'!$A$3:$CZ$712,64,0)/VLOOKUP($A174,'5on5'!$A$3:$CZ$712,94,0)</f>
        <v>3.7404929138439797</v>
      </c>
      <c r="U174" s="1">
        <f>IF( VLOOKUP($A174,'5on5'!$A$3:$CZ$712,64,0)&lt;40,"",  VLOOKUP($A174,'5on5'!$A$3:$CZ$712,19,0))</f>
        <v>0</v>
      </c>
      <c r="V174">
        <f>VLOOKUP($A174,'5on5'!$A$3:$CZ$712,14,0)</f>
        <v>0.5</v>
      </c>
      <c r="W174" s="1">
        <f>IF(ISERROR(VLOOKUP($A174,pp!$A$3:$CZ$712,64,0)),"",60*VLOOKUP($A174,pp!$A$3:$CZ$712,64,0)/VLOOKUP($A174,pp!$A$3:$CZ$712,94,0))</f>
        <v>0</v>
      </c>
      <c r="X174" s="1" t="str">
        <f>IF(W174="","",IF(VLOOKUP($A174,pp!$A$3:$CZ$712,64,0)&lt;20,"",  VLOOKUP($A174,pp!$A$3:$CZ$712,19,0)))</f>
        <v/>
      </c>
      <c r="Y174" s="1">
        <f>IF(ISERROR( VLOOKUP($A174,pp!$A$3:$CZ$712,14,0)  ),"",VLOOKUP($A174,pp!$A$3:$CZ$712,14,0))</f>
        <v>0</v>
      </c>
      <c r="Z174">
        <f>VLOOKUP($A174,'5on5'!$A$3:$CZ$712,41,0)/VLOOKUP($A174,'5on5'!$A$3:$CZ$712,94,0)</f>
        <v>4.9873238851253061E-2</v>
      </c>
      <c r="AA174">
        <f>IF(ISERROR(VLOOKUP($A174,pk!$A$3:$CZ$712,41,0)),"",IF( VLOOKUP($A174,pk!$A$3:$CZ$712,94,0)&lt;75,"",VLOOKUP($A174,pk!$A$3:$CZ$712,41,0)/VLOOKUP($A174,pk!$A$3:$CZ$712,94,0)))</f>
        <v>0</v>
      </c>
      <c r="AB174">
        <f>(VLOOKUP($A174,allsit!$A$3:$CZ$712,84,0)+VLOOKUP($A174,allsit!$A$3:$CZ$712,85,0))    /VLOOKUP($A174,allsit!$A$3:$CZ$712,94,0)</f>
        <v>0.22334136194438362</v>
      </c>
      <c r="AC174">
        <f>VLOOKUP($A174,'5on5'!$A$3:$CZ$712,93,0)</f>
        <v>-0.37</v>
      </c>
    </row>
    <row r="175" spans="1:29">
      <c r="A175" t="s">
        <v>337</v>
      </c>
      <c r="B175" t="s">
        <v>338</v>
      </c>
      <c r="C175" t="s">
        <v>62</v>
      </c>
      <c r="D175" t="s">
        <v>81</v>
      </c>
      <c r="E175" s="25">
        <f>VLOOKUP($A175,allsit!$A$3:$CZ$712,10,0)</f>
        <v>3</v>
      </c>
      <c r="F175" s="25">
        <f>VLOOKUP($A175,allsit!$A$3:$CZ$712,11,0)</f>
        <v>15</v>
      </c>
      <c r="G175" s="4">
        <f>60*VLOOKUP($A175,allsit!$A$3:$CZ$712,71,0)/VLOOKUP($A175,allsit!$A$3:$CZ$712,94,0)</f>
        <v>-0.16847070715579329</v>
      </c>
      <c r="H175" s="26">
        <f>VLOOKUP($A175,'5on5'!$A$3:$CZ$712,94,0)/VLOOKUP($A175,'5on5'!$A$3:$CZ$712,5,0)</f>
        <v>16.427123287671233</v>
      </c>
      <c r="I175" s="26">
        <f>IF( ISERROR(VLOOKUP($A175,pp!$A$3:$CZ$712,94,0)),0,  VLOOKUP($A175,pp!$A$3:$CZ$712,94,0)/VLOOKUP($A175,pp!$A$3:$CZ$712,5,0))</f>
        <v>0.16479452054794519</v>
      </c>
      <c r="J175" s="26">
        <f>IF( ISERROR(VLOOKUP($A175,pk!$A$3:$CZ$712,94,0)),0,  VLOOKUP($A175,pk!$A$3:$CZ$712,94,0)/VLOOKUP($A175,pk!$A$3:$CZ$712,5,0))</f>
        <v>2.1009589041095893</v>
      </c>
      <c r="K175" s="26">
        <f>VLOOKUP($A175,allsit!$A$3:$CZ$712,98,0)</f>
        <v>17.48</v>
      </c>
      <c r="L175" s="28">
        <f>60*VLOOKUP($A175,'5on5'!$A$3:$CZ$712,90,0)/VLOOKUP($A175,'5on5'!$A$3:$CZ$712,94,0)</f>
        <v>0.4503077102686836</v>
      </c>
      <c r="M175" s="28">
        <f>60*VLOOKUP($A175,'5on5'!$A$3:$CZ$712,89,0)/VLOOKUP($A175,'5on5'!$A$3:$CZ$712,94,0)</f>
        <v>0.95064961056722086</v>
      </c>
      <c r="N175" s="28">
        <f t="shared" si="4"/>
        <v>-0.5003419002985372</v>
      </c>
      <c r="O175" s="28">
        <f>VLOOKUP($A175,'5on5'!$A$3:$CZ$712,37,0)</f>
        <v>52.89</v>
      </c>
      <c r="P175" s="28">
        <f>VLOOKUP($A175,'5on5'!$A$3:$CZ$712,38,0)</f>
        <v>46.58</v>
      </c>
      <c r="Q175" s="4">
        <f t="shared" si="5"/>
        <v>6.3100000000000023</v>
      </c>
      <c r="R175" s="28">
        <f>O175-VLOOKUP($A175,'5on5'!$A$3:$CZ$712,101,0)</f>
        <v>0.46999999999999886</v>
      </c>
      <c r="S175" s="28">
        <f>P175-VLOOKUP($A175,'5on5'!$A$3:$CZ$712,102,0)</f>
        <v>-6.0000000000002274E-2</v>
      </c>
      <c r="T175" s="3">
        <f>60*VLOOKUP($A175,'5on5'!$A$3:$CZ$712,64,0)/VLOOKUP($A175,'5on5'!$A$3:$CZ$712,94,0)</f>
        <v>3.9527010123584447</v>
      </c>
      <c r="U175" s="1">
        <f>IF( VLOOKUP($A175,'5on5'!$A$3:$CZ$712,64,0)&lt;40,"",  VLOOKUP($A175,'5on5'!$A$3:$CZ$712,19,0))</f>
        <v>3.8</v>
      </c>
      <c r="V175">
        <f>VLOOKUP($A175,'5on5'!$A$3:$CZ$712,14,0)</f>
        <v>0.55000000000000004</v>
      </c>
      <c r="W175" s="1">
        <f>IF(ISERROR(VLOOKUP($A175,pp!$A$3:$CZ$712,64,0)),"",60*VLOOKUP($A175,pp!$A$3:$CZ$712,64,0)/VLOOKUP($A175,pp!$A$3:$CZ$712,94,0))</f>
        <v>4.9875311720698257</v>
      </c>
      <c r="X175" s="1" t="str">
        <f>IF(W175="","",IF(VLOOKUP($A175,pp!$A$3:$CZ$712,64,0)&lt;20,"",  VLOOKUP($A175,pp!$A$3:$CZ$712,19,0)))</f>
        <v/>
      </c>
      <c r="Y175" s="1">
        <f>IF(ISERROR( VLOOKUP($A175,pp!$A$3:$CZ$712,14,0)  ),"",VLOOKUP($A175,pp!$A$3:$CZ$712,14,0))</f>
        <v>0</v>
      </c>
      <c r="Z175">
        <f>VLOOKUP($A175,'5on5'!$A$3:$CZ$712,41,0)/VLOOKUP($A175,'5on5'!$A$3:$CZ$712,94,0)</f>
        <v>6.9213962874630997E-2</v>
      </c>
      <c r="AA175">
        <f>IF(ISERROR(VLOOKUP($A175,pk!$A$3:$CZ$712,41,0)),"",IF( VLOOKUP($A175,pk!$A$3:$CZ$712,94,0)&lt;75,"",VLOOKUP($A175,pk!$A$3:$CZ$712,41,0)/VLOOKUP($A175,pk!$A$3:$CZ$712,94,0)))</f>
        <v>0</v>
      </c>
      <c r="AB175">
        <f>(VLOOKUP($A175,allsit!$A$3:$CZ$712,84,0)+VLOOKUP($A175,allsit!$A$3:$CZ$712,85,0))    /VLOOKUP($A175,allsit!$A$3:$CZ$712,94,0)</f>
        <v>0.14109421724297688</v>
      </c>
      <c r="AC175">
        <f>VLOOKUP($A175,'5on5'!$A$3:$CZ$712,93,0)</f>
        <v>-0.55000000000000004</v>
      </c>
    </row>
    <row r="176" spans="1:29">
      <c r="A176" t="s">
        <v>1275</v>
      </c>
      <c r="B176" t="s">
        <v>1276</v>
      </c>
      <c r="C176" t="s">
        <v>62</v>
      </c>
      <c r="D176" t="s">
        <v>976</v>
      </c>
      <c r="E176" s="25">
        <f>VLOOKUP($A176,allsit!$A$3:$CZ$712,10,0)</f>
        <v>5</v>
      </c>
      <c r="F176" s="25">
        <f>VLOOKUP($A176,allsit!$A$3:$CZ$712,11,0)</f>
        <v>15</v>
      </c>
      <c r="G176" s="4">
        <f>60*VLOOKUP($A176,allsit!$A$3:$CZ$712,71,0)/VLOOKUP($A176,allsit!$A$3:$CZ$712,94,0)</f>
        <v>0.29426766586887432</v>
      </c>
      <c r="H176" s="26">
        <f>VLOOKUP($A176,'5on5'!$A$3:$CZ$712,94,0)/VLOOKUP($A176,'5on5'!$A$3:$CZ$712,5,0)</f>
        <v>14.747627118644068</v>
      </c>
      <c r="I176" s="26">
        <f>IF( ISERROR(VLOOKUP($A176,pp!$A$3:$CZ$712,94,0)),0,  VLOOKUP($A176,pp!$A$3:$CZ$712,94,0)/VLOOKUP($A176,pp!$A$3:$CZ$712,5,0))</f>
        <v>1.5031034482758623</v>
      </c>
      <c r="J176" s="26">
        <f>IF( ISERROR(VLOOKUP($A176,pk!$A$3:$CZ$712,94,0)),0,  VLOOKUP($A176,pk!$A$3:$CZ$712,94,0)/VLOOKUP($A176,pk!$A$3:$CZ$712,5,0))</f>
        <v>0.3378181818181818</v>
      </c>
      <c r="K176" s="26">
        <f>VLOOKUP($A176,allsit!$A$3:$CZ$712,98,0)</f>
        <v>17.14</v>
      </c>
      <c r="L176" s="28">
        <f>60*VLOOKUP($A176,'5on5'!$A$3:$CZ$712,90,0)/VLOOKUP($A176,'5on5'!$A$3:$CZ$712,94,0)</f>
        <v>1.2412223741825745</v>
      </c>
      <c r="M176" s="28">
        <f>60*VLOOKUP($A176,'5on5'!$A$3:$CZ$712,89,0)/VLOOKUP($A176,'5on5'!$A$3:$CZ$712,94,0)</f>
        <v>1.0343519784854789</v>
      </c>
      <c r="N176" s="28">
        <f t="shared" si="4"/>
        <v>0.20687039569709564</v>
      </c>
      <c r="O176" s="28">
        <f>VLOOKUP($A176,'5on5'!$A$3:$CZ$712,37,0)</f>
        <v>49.51</v>
      </c>
      <c r="P176" s="28">
        <f>VLOOKUP($A176,'5on5'!$A$3:$CZ$712,38,0)</f>
        <v>59.85</v>
      </c>
      <c r="Q176" s="4">
        <f t="shared" si="5"/>
        <v>-10.340000000000003</v>
      </c>
      <c r="R176" s="28">
        <f>O176-VLOOKUP($A176,'5on5'!$A$3:$CZ$712,101,0)</f>
        <v>1.1799999999999997</v>
      </c>
      <c r="S176" s="28">
        <f>P176-VLOOKUP($A176,'5on5'!$A$3:$CZ$712,102,0)</f>
        <v>-1.3299999999999983</v>
      </c>
      <c r="T176" s="3">
        <f>60*VLOOKUP($A176,'5on5'!$A$3:$CZ$712,64,0)/VLOOKUP($A176,'5on5'!$A$3:$CZ$712,94,0)</f>
        <v>4.8269758995989012</v>
      </c>
      <c r="U176" s="1">
        <f>IF( VLOOKUP($A176,'5on5'!$A$3:$CZ$712,64,0)&lt;40,"",  VLOOKUP($A176,'5on5'!$A$3:$CZ$712,19,0))</f>
        <v>5.71</v>
      </c>
      <c r="V176">
        <f>VLOOKUP($A176,'5on5'!$A$3:$CZ$712,14,0)</f>
        <v>0.69</v>
      </c>
      <c r="W176" s="1">
        <f>IF(ISERROR(VLOOKUP($A176,pp!$A$3:$CZ$712,64,0)),"",60*VLOOKUP($A176,pp!$A$3:$CZ$712,64,0)/VLOOKUP($A176,pp!$A$3:$CZ$712,94,0))</f>
        <v>8.2587749483826567</v>
      </c>
      <c r="X176" s="1" t="str">
        <f>IF(W176="","",IF(VLOOKUP($A176,pp!$A$3:$CZ$712,64,0)&lt;20,"",  VLOOKUP($A176,pp!$A$3:$CZ$712,19,0)))</f>
        <v/>
      </c>
      <c r="Y176" s="1">
        <f>IF(ISERROR( VLOOKUP($A176,pp!$A$3:$CZ$712,14,0)  ),"",VLOOKUP($A176,pp!$A$3:$CZ$712,14,0))</f>
        <v>3.44</v>
      </c>
      <c r="Z176">
        <f>VLOOKUP($A176,'5on5'!$A$3:$CZ$712,41,0)/VLOOKUP($A176,'5on5'!$A$3:$CZ$712,94,0)</f>
        <v>5.1717598924273939E-2</v>
      </c>
      <c r="AA176" t="str">
        <f>IF(ISERROR(VLOOKUP($A176,pk!$A$3:$CZ$712,41,0)),"",IF( VLOOKUP($A176,pk!$A$3:$CZ$712,94,0)&lt;75,"",VLOOKUP($A176,pk!$A$3:$CZ$712,41,0)/VLOOKUP($A176,pk!$A$3:$CZ$712,94,0)))</f>
        <v/>
      </c>
      <c r="AB176">
        <f>(VLOOKUP($A176,allsit!$A$3:$CZ$712,84,0)+VLOOKUP($A176,allsit!$A$3:$CZ$712,85,0))    /VLOOKUP($A176,allsit!$A$3:$CZ$712,94,0)</f>
        <v>0.11672617412798682</v>
      </c>
      <c r="AC176">
        <f>VLOOKUP($A176,'5on5'!$A$3:$CZ$712,93,0)</f>
        <v>-0.55000000000000004</v>
      </c>
    </row>
    <row r="177" spans="1:29">
      <c r="A177" t="s">
        <v>587</v>
      </c>
      <c r="B177" t="s">
        <v>588</v>
      </c>
      <c r="C177" t="s">
        <v>62</v>
      </c>
      <c r="D177" t="s">
        <v>63</v>
      </c>
      <c r="E177" s="25">
        <f>VLOOKUP($A177,allsit!$A$3:$CZ$712,10,0)</f>
        <v>3</v>
      </c>
      <c r="F177" s="25">
        <f>VLOOKUP($A177,allsit!$A$3:$CZ$712,11,0)</f>
        <v>10</v>
      </c>
      <c r="G177" s="4">
        <f>60*VLOOKUP($A177,allsit!$A$3:$CZ$712,71,0)/VLOOKUP($A177,allsit!$A$3:$CZ$712,94,0)</f>
        <v>-0.22307818146666469</v>
      </c>
      <c r="H177" s="26">
        <f>VLOOKUP($A177,'5on5'!$A$3:$CZ$712,94,0)/VLOOKUP($A177,'5on5'!$A$3:$CZ$712,5,0)</f>
        <v>16.552089552238805</v>
      </c>
      <c r="I177" s="26">
        <f>IF( ISERROR(VLOOKUP($A177,pp!$A$3:$CZ$712,94,0)),0,  VLOOKUP($A177,pp!$A$3:$CZ$712,94,0)/VLOOKUP($A177,pp!$A$3:$CZ$712,5,0))</f>
        <v>8.6461538461538465E-2</v>
      </c>
      <c r="J177" s="26">
        <f>IF( ISERROR(VLOOKUP($A177,pk!$A$3:$CZ$712,94,0)),0,  VLOOKUP($A177,pk!$A$3:$CZ$712,94,0)/VLOOKUP($A177,pk!$A$3:$CZ$712,5,0))</f>
        <v>2.561818181818182</v>
      </c>
      <c r="K177" s="26">
        <f>VLOOKUP($A177,allsit!$A$3:$CZ$712,98,0)</f>
        <v>17.440000000000001</v>
      </c>
      <c r="L177" s="28">
        <f>60*VLOOKUP($A177,'5on5'!$A$3:$CZ$712,90,0)/VLOOKUP($A177,'5on5'!$A$3:$CZ$712,94,0)</f>
        <v>0.64923939801080266</v>
      </c>
      <c r="M177" s="28">
        <f>60*VLOOKUP($A177,'5on5'!$A$3:$CZ$712,89,0)/VLOOKUP($A177,'5on5'!$A$3:$CZ$712,94,0)</f>
        <v>1.5148919286918727</v>
      </c>
      <c r="N177" s="28">
        <f t="shared" si="4"/>
        <v>-0.86565253068107006</v>
      </c>
      <c r="O177" s="28">
        <f>VLOOKUP($A177,'5on5'!$A$3:$CZ$712,37,0)</f>
        <v>54.37</v>
      </c>
      <c r="P177" s="28">
        <f>VLOOKUP($A177,'5on5'!$A$3:$CZ$712,38,0)</f>
        <v>51.78</v>
      </c>
      <c r="Q177" s="4">
        <f t="shared" si="5"/>
        <v>2.5899999999999963</v>
      </c>
      <c r="R177" s="28">
        <f>O177-VLOOKUP($A177,'5on5'!$A$3:$CZ$712,101,0)</f>
        <v>-4.7600000000000051</v>
      </c>
      <c r="S177" s="28">
        <f>P177-VLOOKUP($A177,'5on5'!$A$3:$CZ$712,102,0)</f>
        <v>2.1600000000000037</v>
      </c>
      <c r="T177" s="3">
        <f>60*VLOOKUP($A177,'5on5'!$A$3:$CZ$712,64,0)/VLOOKUP($A177,'5on5'!$A$3:$CZ$712,94,0)</f>
        <v>3.30030027322158</v>
      </c>
      <c r="U177" s="1">
        <f>IF( VLOOKUP($A177,'5on5'!$A$3:$CZ$712,64,0)&lt;40,"",  VLOOKUP($A177,'5on5'!$A$3:$CZ$712,19,0))</f>
        <v>4.92</v>
      </c>
      <c r="V177">
        <f>VLOOKUP($A177,'5on5'!$A$3:$CZ$712,14,0)</f>
        <v>0.49</v>
      </c>
      <c r="W177" s="1">
        <f>IF(ISERROR(VLOOKUP($A177,pp!$A$3:$CZ$712,64,0)),"",60*VLOOKUP($A177,pp!$A$3:$CZ$712,64,0)/VLOOKUP($A177,pp!$A$3:$CZ$712,94,0))</f>
        <v>0</v>
      </c>
      <c r="X177" s="1" t="str">
        <f>IF(W177="","",IF(VLOOKUP($A177,pp!$A$3:$CZ$712,64,0)&lt;20,"",  VLOOKUP($A177,pp!$A$3:$CZ$712,19,0)))</f>
        <v/>
      </c>
      <c r="Y177" s="1">
        <f>IF(ISERROR( VLOOKUP($A177,pp!$A$3:$CZ$712,14,0)  ),"",VLOOKUP($A177,pp!$A$3:$CZ$712,14,0))</f>
        <v>0</v>
      </c>
      <c r="Z177">
        <f>VLOOKUP($A177,'5on5'!$A$3:$CZ$712,41,0)/VLOOKUP($A177,'5on5'!$A$3:$CZ$712,94,0)</f>
        <v>3.1560248514414017E-2</v>
      </c>
      <c r="AA177">
        <f>IF(ISERROR(VLOOKUP($A177,pk!$A$3:$CZ$712,41,0)),"",IF( VLOOKUP($A177,pk!$A$3:$CZ$712,94,0)&lt;75,"",VLOOKUP($A177,pk!$A$3:$CZ$712,41,0)/VLOOKUP($A177,pk!$A$3:$CZ$712,94,0)))</f>
        <v>0</v>
      </c>
      <c r="AB177">
        <f>(VLOOKUP($A177,allsit!$A$3:$CZ$712,84,0)+VLOOKUP($A177,allsit!$A$3:$CZ$712,85,0))    /VLOOKUP($A177,allsit!$A$3:$CZ$712,94,0)</f>
        <v>0.24018084204577567</v>
      </c>
      <c r="AC177">
        <f>VLOOKUP($A177,'5on5'!$A$3:$CZ$712,93,0)</f>
        <v>-0.65</v>
      </c>
    </row>
    <row r="178" spans="1:29">
      <c r="A178" t="s">
        <v>1123</v>
      </c>
      <c r="B178" t="s">
        <v>1124</v>
      </c>
      <c r="C178" t="s">
        <v>62</v>
      </c>
      <c r="D178" t="s">
        <v>858</v>
      </c>
      <c r="E178" s="25">
        <f>VLOOKUP($A178,allsit!$A$3:$CZ$712,10,0)</f>
        <v>8</v>
      </c>
      <c r="F178" s="25">
        <f>VLOOKUP($A178,allsit!$A$3:$CZ$712,11,0)</f>
        <v>21</v>
      </c>
      <c r="G178" s="4">
        <f>60*VLOOKUP($A178,allsit!$A$3:$CZ$712,71,0)/VLOOKUP($A178,allsit!$A$3:$CZ$712,94,0)</f>
        <v>-0.36325769500883925</v>
      </c>
      <c r="H178" s="26">
        <f>VLOOKUP($A178,'5on5'!$A$3:$CZ$712,94,0)/VLOOKUP($A178,'5on5'!$A$3:$CZ$712,5,0)</f>
        <v>16.34888888888889</v>
      </c>
      <c r="I178" s="26">
        <f>IF( ISERROR(VLOOKUP($A178,pp!$A$3:$CZ$712,94,0)),0,  VLOOKUP($A178,pp!$A$3:$CZ$712,94,0)/VLOOKUP($A178,pp!$A$3:$CZ$712,5,0))</f>
        <v>2.3080246913580247</v>
      </c>
      <c r="J178" s="26">
        <f>IF( ISERROR(VLOOKUP($A178,pk!$A$3:$CZ$712,94,0)),0,  VLOOKUP($A178,pk!$A$3:$CZ$712,94,0)/VLOOKUP($A178,pk!$A$3:$CZ$712,5,0))</f>
        <v>0.64691358024691359</v>
      </c>
      <c r="K178" s="26">
        <f>VLOOKUP($A178,allsit!$A$3:$CZ$712,98,0)</f>
        <v>17.239999999999998</v>
      </c>
      <c r="L178" s="28">
        <f>60*VLOOKUP($A178,'5on5'!$A$3:$CZ$712,90,0)/VLOOKUP($A178,'5on5'!$A$3:$CZ$712,94,0)</f>
        <v>1.5404829867246614</v>
      </c>
      <c r="M178" s="28">
        <f>60*VLOOKUP($A178,'5on5'!$A$3:$CZ$712,89,0)/VLOOKUP($A178,'5on5'!$A$3:$CZ$712,94,0)</f>
        <v>2.5372660957817952</v>
      </c>
      <c r="N178" s="28">
        <f t="shared" si="4"/>
        <v>-0.99678310905713374</v>
      </c>
      <c r="O178" s="28">
        <f>VLOOKUP($A178,'5on5'!$A$3:$CZ$712,37,0)</f>
        <v>55.96</v>
      </c>
      <c r="P178" s="28">
        <f>VLOOKUP($A178,'5on5'!$A$3:$CZ$712,38,0)</f>
        <v>60.03</v>
      </c>
      <c r="Q178" s="4">
        <f t="shared" si="5"/>
        <v>-4.07</v>
      </c>
      <c r="R178" s="28">
        <f>O178-VLOOKUP($A178,'5on5'!$A$3:$CZ$712,101,0)</f>
        <v>4.3500000000000014</v>
      </c>
      <c r="S178" s="28">
        <f>P178-VLOOKUP($A178,'5on5'!$A$3:$CZ$712,102,0)</f>
        <v>-0.89000000000000057</v>
      </c>
      <c r="T178" s="3">
        <f>60*VLOOKUP($A178,'5on5'!$A$3:$CZ$712,64,0)/VLOOKUP($A178,'5on5'!$A$3:$CZ$712,94,0)</f>
        <v>5.3463821303973544</v>
      </c>
      <c r="U178" s="1">
        <f>IF( VLOOKUP($A178,'5on5'!$A$3:$CZ$712,64,0)&lt;40,"",  VLOOKUP($A178,'5on5'!$A$3:$CZ$712,19,0))</f>
        <v>5.08</v>
      </c>
      <c r="V178">
        <f>VLOOKUP($A178,'5on5'!$A$3:$CZ$712,14,0)</f>
        <v>0.5</v>
      </c>
      <c r="W178" s="1">
        <f>IF(ISERROR(VLOOKUP($A178,pp!$A$3:$CZ$712,64,0)),"",60*VLOOKUP($A178,pp!$A$3:$CZ$712,64,0)/VLOOKUP($A178,pp!$A$3:$CZ$712,94,0))</f>
        <v>5.1350628510296872</v>
      </c>
      <c r="X178" s="1" t="str">
        <f>IF(W178="","",IF(VLOOKUP($A178,pp!$A$3:$CZ$712,64,0)&lt;20,"",  VLOOKUP($A178,pp!$A$3:$CZ$712,19,0)))</f>
        <v/>
      </c>
      <c r="Y178" s="1">
        <f>IF(ISERROR( VLOOKUP($A178,pp!$A$3:$CZ$712,14,0)  ),"",VLOOKUP($A178,pp!$A$3:$CZ$712,14,0))</f>
        <v>2.25</v>
      </c>
      <c r="Z178">
        <f>VLOOKUP($A178,'5on5'!$A$3:$CZ$712,41,0)/VLOOKUP($A178,'5on5'!$A$3:$CZ$712,94,0)</f>
        <v>6.4186791113527555E-2</v>
      </c>
      <c r="AA178" t="str">
        <f>IF(ISERROR(VLOOKUP($A178,pk!$A$3:$CZ$712,41,0)),"",IF( VLOOKUP($A178,pk!$A$3:$CZ$712,94,0)&lt;75,"",VLOOKUP($A178,pk!$A$3:$CZ$712,41,0)/VLOOKUP($A178,pk!$A$3:$CZ$712,94,0)))</f>
        <v/>
      </c>
      <c r="AB178">
        <f>(VLOOKUP($A178,allsit!$A$3:$CZ$712,84,0)+VLOOKUP($A178,allsit!$A$3:$CZ$712,85,0))    /VLOOKUP($A178,allsit!$A$3:$CZ$712,94,0)</f>
        <v>0.13924878308672173</v>
      </c>
      <c r="AC178">
        <f>VLOOKUP($A178,'5on5'!$A$3:$CZ$712,93,0)</f>
        <v>0.09</v>
      </c>
    </row>
    <row r="179" spans="1:29">
      <c r="A179" t="s">
        <v>1437</v>
      </c>
      <c r="B179" t="s">
        <v>1438</v>
      </c>
      <c r="C179" t="s">
        <v>62</v>
      </c>
      <c r="D179" t="s">
        <v>1243</v>
      </c>
      <c r="E179" s="25">
        <f>VLOOKUP($A179,allsit!$A$3:$CZ$712,10,0)</f>
        <v>8</v>
      </c>
      <c r="F179" s="25">
        <f>VLOOKUP($A179,allsit!$A$3:$CZ$712,11,0)</f>
        <v>12</v>
      </c>
      <c r="G179" s="4">
        <f>60*VLOOKUP($A179,allsit!$A$3:$CZ$712,71,0)/VLOOKUP($A179,allsit!$A$3:$CZ$712,94,0)</f>
        <v>-1.3635674965910813</v>
      </c>
      <c r="H179" s="26">
        <f>VLOOKUP($A179,'5on5'!$A$3:$CZ$712,94,0)/VLOOKUP($A179,'5on5'!$A$3:$CZ$712,5,0)</f>
        <v>16.194743589743592</v>
      </c>
      <c r="I179" s="26">
        <f>IF( ISERROR(VLOOKUP($A179,pp!$A$3:$CZ$712,94,0)),0,  VLOOKUP($A179,pp!$A$3:$CZ$712,94,0)/VLOOKUP($A179,pp!$A$3:$CZ$712,5,0))</f>
        <v>1.9121333333333332</v>
      </c>
      <c r="J179" s="26">
        <f>IF( ISERROR(VLOOKUP($A179,pk!$A$3:$CZ$712,94,0)),0,  VLOOKUP($A179,pk!$A$3:$CZ$712,94,0)/VLOOKUP($A179,pk!$A$3:$CZ$712,5,0))</f>
        <v>1.2989333333333333</v>
      </c>
      <c r="K179" s="26">
        <f>VLOOKUP($A179,allsit!$A$3:$CZ$712,98,0)</f>
        <v>17.25</v>
      </c>
      <c r="L179" s="28">
        <f>60*VLOOKUP($A179,'5on5'!$A$3:$CZ$712,90,0)/VLOOKUP($A179,'5on5'!$A$3:$CZ$712,94,0)</f>
        <v>0.42748913465116095</v>
      </c>
      <c r="M179" s="28">
        <f>60*VLOOKUP($A179,'5on5'!$A$3:$CZ$712,89,0)/VLOOKUP($A179,'5on5'!$A$3:$CZ$712,94,0)</f>
        <v>1.3774649894315185</v>
      </c>
      <c r="N179" s="28">
        <f t="shared" si="4"/>
        <v>-0.94997585478035762</v>
      </c>
      <c r="O179" s="28">
        <f>VLOOKUP($A179,'5on5'!$A$3:$CZ$712,37,0)</f>
        <v>41.42</v>
      </c>
      <c r="P179" s="28">
        <f>VLOOKUP($A179,'5on5'!$A$3:$CZ$712,38,0)</f>
        <v>70.87</v>
      </c>
      <c r="Q179" s="4">
        <f t="shared" si="5"/>
        <v>-29.450000000000003</v>
      </c>
      <c r="R179" s="28">
        <f>O179-VLOOKUP($A179,'5on5'!$A$3:$CZ$712,101,0)</f>
        <v>-1.9899999999999949</v>
      </c>
      <c r="S179" s="28">
        <f>P179-VLOOKUP($A179,'5on5'!$A$3:$CZ$712,102,0)</f>
        <v>7.5500000000000043</v>
      </c>
      <c r="T179" s="3">
        <f>60*VLOOKUP($A179,'5on5'!$A$3:$CZ$712,64,0)/VLOOKUP($A179,'5on5'!$A$3:$CZ$712,94,0)</f>
        <v>4.1798937610335738</v>
      </c>
      <c r="U179" s="1">
        <f>IF( VLOOKUP($A179,'5on5'!$A$3:$CZ$712,64,0)&lt;40,"",  VLOOKUP($A179,'5on5'!$A$3:$CZ$712,19,0))</f>
        <v>2.27</v>
      </c>
      <c r="V179">
        <f>VLOOKUP($A179,'5on5'!$A$3:$CZ$712,14,0)</f>
        <v>0.28000000000000003</v>
      </c>
      <c r="W179" s="1">
        <f>IF(ISERROR(VLOOKUP($A179,pp!$A$3:$CZ$712,64,0)),"",60*VLOOKUP($A179,pp!$A$3:$CZ$712,64,0)/VLOOKUP($A179,pp!$A$3:$CZ$712,94,0))</f>
        <v>9.6227599191130331</v>
      </c>
      <c r="X179" s="1">
        <f>IF(W179="","",IF(VLOOKUP($A179,pp!$A$3:$CZ$712,64,0)&lt;20,"",  VLOOKUP($A179,pp!$A$3:$CZ$712,19,0)))</f>
        <v>17.39</v>
      </c>
      <c r="Y179" s="1">
        <f>IF(ISERROR( VLOOKUP($A179,pp!$A$3:$CZ$712,14,0)  ),"",VLOOKUP($A179,pp!$A$3:$CZ$712,14,0))</f>
        <v>2.09</v>
      </c>
      <c r="Z179">
        <f>VLOOKUP($A179,'5on5'!$A$3:$CZ$712,41,0)/VLOOKUP($A179,'5on5'!$A$3:$CZ$712,94,0)</f>
        <v>2.9290922189061028E-2</v>
      </c>
      <c r="AA179">
        <f>IF(ISERROR(VLOOKUP($A179,pk!$A$3:$CZ$712,41,0)),"",IF( VLOOKUP($A179,pk!$A$3:$CZ$712,94,0)&lt;75,"",VLOOKUP($A179,pk!$A$3:$CZ$712,41,0)/VLOOKUP($A179,pk!$A$3:$CZ$712,94,0)))</f>
        <v>1.0264832683227263E-2</v>
      </c>
      <c r="AB179">
        <f>(VLOOKUP($A179,allsit!$A$3:$CZ$712,84,0)+VLOOKUP($A179,allsit!$A$3:$CZ$712,85,0))    /VLOOKUP($A179,allsit!$A$3:$CZ$712,94,0)</f>
        <v>0.18180899954547752</v>
      </c>
      <c r="AC179">
        <f>VLOOKUP($A179,'5on5'!$A$3:$CZ$712,93,0)</f>
        <v>0</v>
      </c>
    </row>
    <row r="180" spans="1:29">
      <c r="A180" t="s">
        <v>1299</v>
      </c>
      <c r="B180" t="s">
        <v>1300</v>
      </c>
      <c r="C180" t="s">
        <v>62</v>
      </c>
      <c r="D180" t="s">
        <v>858</v>
      </c>
      <c r="E180" s="25">
        <f>VLOOKUP($A180,allsit!$A$3:$CZ$712,10,0)</f>
        <v>1</v>
      </c>
      <c r="F180" s="25">
        <f>VLOOKUP($A180,allsit!$A$3:$CZ$712,11,0)</f>
        <v>6</v>
      </c>
      <c r="G180" s="4">
        <f>60*VLOOKUP($A180,allsit!$A$3:$CZ$712,71,0)/VLOOKUP($A180,allsit!$A$3:$CZ$712,94,0)</f>
        <v>-0.33754514666336621</v>
      </c>
      <c r="H180" s="26">
        <f>VLOOKUP($A180,'5on5'!$A$3:$CZ$712,94,0)/VLOOKUP($A180,'5on5'!$A$3:$CZ$712,5,0)</f>
        <v>14.306538461538462</v>
      </c>
      <c r="I180" s="26">
        <f>IF( ISERROR(VLOOKUP($A180,pp!$A$3:$CZ$712,94,0)),0,  VLOOKUP($A180,pp!$A$3:$CZ$712,94,0)/VLOOKUP($A180,pp!$A$3:$CZ$712,5,0))</f>
        <v>0.14923076923076922</v>
      </c>
      <c r="J180" s="26">
        <f>IF( ISERROR(VLOOKUP($A180,pk!$A$3:$CZ$712,94,0)),0,  VLOOKUP($A180,pk!$A$3:$CZ$712,94,0)/VLOOKUP($A180,pk!$A$3:$CZ$712,5,0))</f>
        <v>2.1376923076923076</v>
      </c>
      <c r="K180" s="26">
        <f>VLOOKUP($A180,allsit!$A$3:$CZ$712,98,0)</f>
        <v>17.02</v>
      </c>
      <c r="L180" s="28">
        <f>60*VLOOKUP($A180,'5on5'!$A$3:$CZ$712,90,0)/VLOOKUP($A180,'5on5'!$A$3:$CZ$712,94,0)</f>
        <v>0.48390999274135005</v>
      </c>
      <c r="M180" s="28">
        <f>60*VLOOKUP($A180,'5on5'!$A$3:$CZ$712,89,0)/VLOOKUP($A180,'5on5'!$A$3:$CZ$712,94,0)</f>
        <v>1.0484716509395917</v>
      </c>
      <c r="N180" s="28">
        <f t="shared" si="4"/>
        <v>-0.56456165819824167</v>
      </c>
      <c r="O180" s="28">
        <f>VLOOKUP($A180,'5on5'!$A$3:$CZ$712,37,0)</f>
        <v>46.94</v>
      </c>
      <c r="P180" s="28">
        <f>VLOOKUP($A180,'5on5'!$A$3:$CZ$712,38,0)</f>
        <v>60.17</v>
      </c>
      <c r="Q180" s="4">
        <f t="shared" si="5"/>
        <v>-13.230000000000004</v>
      </c>
      <c r="R180" s="28">
        <f>O180-VLOOKUP($A180,'5on5'!$A$3:$CZ$712,101,0)</f>
        <v>-4.7100000000000009</v>
      </c>
      <c r="S180" s="28">
        <f>P180-VLOOKUP($A180,'5on5'!$A$3:$CZ$712,102,0)</f>
        <v>-1.2299999999999969</v>
      </c>
      <c r="T180" s="3">
        <f>60*VLOOKUP($A180,'5on5'!$A$3:$CZ$712,64,0)/VLOOKUP($A180,'5on5'!$A$3:$CZ$712,94,0)</f>
        <v>2.5002016291636422</v>
      </c>
      <c r="U180" s="1" t="str">
        <f>IF( VLOOKUP($A180,'5on5'!$A$3:$CZ$712,64,0)&lt;40,"",  VLOOKUP($A180,'5on5'!$A$3:$CZ$712,19,0))</f>
        <v/>
      </c>
      <c r="V180">
        <f>VLOOKUP($A180,'5on5'!$A$3:$CZ$712,14,0)</f>
        <v>0.4</v>
      </c>
      <c r="W180" s="1">
        <f>IF(ISERROR(VLOOKUP($A180,pp!$A$3:$CZ$712,64,0)),"",60*VLOOKUP($A180,pp!$A$3:$CZ$712,64,0)/VLOOKUP($A180,pp!$A$3:$CZ$712,94,0))</f>
        <v>0</v>
      </c>
      <c r="X180" s="1" t="str">
        <f>IF(W180="","",IF(VLOOKUP($A180,pp!$A$3:$CZ$712,64,0)&lt;20,"",  VLOOKUP($A180,pp!$A$3:$CZ$712,19,0)))</f>
        <v/>
      </c>
      <c r="Y180" s="1">
        <f>IF(ISERROR( VLOOKUP($A180,pp!$A$3:$CZ$712,14,0)  ),"",VLOOKUP($A180,pp!$A$3:$CZ$712,14,0))</f>
        <v>0</v>
      </c>
      <c r="Z180">
        <f>VLOOKUP($A180,'5on5'!$A$3:$CZ$712,41,0)/VLOOKUP($A180,'5on5'!$A$3:$CZ$712,94,0)</f>
        <v>3.8981638304164311E-2</v>
      </c>
      <c r="AA180">
        <f>IF(ISERROR(VLOOKUP($A180,pk!$A$3:$CZ$712,41,0)),"",IF( VLOOKUP($A180,pk!$A$3:$CZ$712,94,0)&lt;75,"",VLOOKUP($A180,pk!$A$3:$CZ$712,41,0)/VLOOKUP($A180,pk!$A$3:$CZ$712,94,0)))</f>
        <v>0</v>
      </c>
      <c r="AB180">
        <f>(VLOOKUP($A180,allsit!$A$3:$CZ$712,84,0)+VLOOKUP($A180,allsit!$A$3:$CZ$712,85,0))    /VLOOKUP($A180,allsit!$A$3:$CZ$712,94,0)</f>
        <v>0.31054153493029696</v>
      </c>
      <c r="AC180">
        <f>VLOOKUP($A180,'5on5'!$A$3:$CZ$712,93,0)</f>
        <v>-0.97</v>
      </c>
    </row>
    <row r="181" spans="1:29">
      <c r="A181" t="s">
        <v>321</v>
      </c>
      <c r="B181" t="s">
        <v>322</v>
      </c>
      <c r="C181" t="s">
        <v>62</v>
      </c>
      <c r="D181" t="s">
        <v>77</v>
      </c>
      <c r="E181" s="25">
        <f>VLOOKUP($A181,allsit!$A$3:$CZ$712,10,0)</f>
        <v>1</v>
      </c>
      <c r="F181" s="25">
        <f>VLOOKUP($A181,allsit!$A$3:$CZ$712,11,0)</f>
        <v>12</v>
      </c>
      <c r="G181" s="4">
        <f>60*VLOOKUP($A181,allsit!$A$3:$CZ$712,71,0)/VLOOKUP($A181,allsit!$A$3:$CZ$712,94,0)</f>
        <v>-0.4391703340439353</v>
      </c>
      <c r="H181" s="26">
        <f>VLOOKUP($A181,'5on5'!$A$3:$CZ$712,94,0)/VLOOKUP($A181,'5on5'!$A$3:$CZ$712,5,0)</f>
        <v>15.378307692307693</v>
      </c>
      <c r="I181" s="26">
        <f>IF( ISERROR(VLOOKUP($A181,pp!$A$3:$CZ$712,94,0)),0,  VLOOKUP($A181,pp!$A$3:$CZ$712,94,0)/VLOOKUP($A181,pp!$A$3:$CZ$712,5,0))</f>
        <v>0.46241935483870972</v>
      </c>
      <c r="J181" s="26">
        <f>IF( ISERROR(VLOOKUP($A181,pk!$A$3:$CZ$712,94,0)),0,  VLOOKUP($A181,pk!$A$3:$CZ$712,94,0)/VLOOKUP($A181,pk!$A$3:$CZ$712,5,0))</f>
        <v>0.48349206349206353</v>
      </c>
      <c r="K181" s="26">
        <f>VLOOKUP($A181,allsit!$A$3:$CZ$712,98,0)</f>
        <v>17.07</v>
      </c>
      <c r="L181" s="28">
        <f>60*VLOOKUP($A181,'5on5'!$A$3:$CZ$712,90,0)/VLOOKUP($A181,'5on5'!$A$3:$CZ$712,94,0)</f>
        <v>0.96039376144219124</v>
      </c>
      <c r="M181" s="28">
        <f>60*VLOOKUP($A181,'5on5'!$A$3:$CZ$712,89,0)/VLOOKUP($A181,'5on5'!$A$3:$CZ$712,94,0)</f>
        <v>1.9808121329745194</v>
      </c>
      <c r="N181" s="28">
        <f t="shared" si="4"/>
        <v>-1.0204183715323283</v>
      </c>
      <c r="O181" s="28">
        <f>VLOOKUP($A181,'5on5'!$A$3:$CZ$712,37,0)</f>
        <v>60.38</v>
      </c>
      <c r="P181" s="28">
        <f>VLOOKUP($A181,'5on5'!$A$3:$CZ$712,38,0)</f>
        <v>52.46</v>
      </c>
      <c r="Q181" s="4">
        <f t="shared" si="5"/>
        <v>7.9200000000000017</v>
      </c>
      <c r="R181" s="28">
        <f>O181-VLOOKUP($A181,'5on5'!$A$3:$CZ$712,101,0)</f>
        <v>1.490000000000002</v>
      </c>
      <c r="S181" s="28">
        <f>P181-VLOOKUP($A181,'5on5'!$A$3:$CZ$712,102,0)</f>
        <v>0.28000000000000114</v>
      </c>
      <c r="T181" s="3">
        <f>60*VLOOKUP($A181,'5on5'!$A$3:$CZ$712,64,0)/VLOOKUP($A181,'5on5'!$A$3:$CZ$712,94,0)</f>
        <v>2.7611320641462997</v>
      </c>
      <c r="U181" s="1">
        <f>IF( VLOOKUP($A181,'5on5'!$A$3:$CZ$712,64,0)&lt;40,"",  VLOOKUP($A181,'5on5'!$A$3:$CZ$712,19,0))</f>
        <v>2.17</v>
      </c>
      <c r="V181">
        <f>VLOOKUP($A181,'5on5'!$A$3:$CZ$712,14,0)</f>
        <v>0.54</v>
      </c>
      <c r="W181" s="1">
        <f>IF(ISERROR(VLOOKUP($A181,pp!$A$3:$CZ$712,64,0)),"",60*VLOOKUP($A181,pp!$A$3:$CZ$712,64,0)/VLOOKUP($A181,pp!$A$3:$CZ$712,94,0))</f>
        <v>8.371119637251482</v>
      </c>
      <c r="X181" s="1" t="str">
        <f>IF(W181="","",IF(VLOOKUP($A181,pp!$A$3:$CZ$712,64,0)&lt;20,"",  VLOOKUP($A181,pp!$A$3:$CZ$712,19,0)))</f>
        <v/>
      </c>
      <c r="Y181" s="1">
        <f>IF(ISERROR( VLOOKUP($A181,pp!$A$3:$CZ$712,14,0)  ),"",VLOOKUP($A181,pp!$A$3:$CZ$712,14,0))</f>
        <v>0</v>
      </c>
      <c r="Z181">
        <f>VLOOKUP($A181,'5on5'!$A$3:$CZ$712,41,0)/VLOOKUP($A181,'5on5'!$A$3:$CZ$712,94,0)</f>
        <v>5.5022559249292211E-2</v>
      </c>
      <c r="AA181" t="str">
        <f>IF(ISERROR(VLOOKUP($A181,pk!$A$3:$CZ$712,41,0)),"",IF( VLOOKUP($A181,pk!$A$3:$CZ$712,94,0)&lt;75,"",VLOOKUP($A181,pk!$A$3:$CZ$712,41,0)/VLOOKUP($A181,pk!$A$3:$CZ$712,94,0)))</f>
        <v/>
      </c>
      <c r="AB181">
        <f>(VLOOKUP($A181,allsit!$A$3:$CZ$712,84,0)+VLOOKUP($A181,allsit!$A$3:$CZ$712,85,0))    /VLOOKUP($A181,allsit!$A$3:$CZ$712,94,0)</f>
        <v>0.24428849831193902</v>
      </c>
      <c r="AC181">
        <f>VLOOKUP($A181,'5on5'!$A$3:$CZ$712,93,0)</f>
        <v>-0.12</v>
      </c>
    </row>
    <row r="182" spans="1:29">
      <c r="A182" t="s">
        <v>278</v>
      </c>
      <c r="B182" t="s">
        <v>279</v>
      </c>
      <c r="C182" t="s">
        <v>62</v>
      </c>
      <c r="D182" t="s">
        <v>77</v>
      </c>
      <c r="E182" s="25">
        <f>VLOOKUP($A182,allsit!$A$3:$CZ$712,10,0)</f>
        <v>3</v>
      </c>
      <c r="F182" s="25">
        <f>VLOOKUP($A182,allsit!$A$3:$CZ$712,11,0)</f>
        <v>11</v>
      </c>
      <c r="G182" s="4">
        <f>60*VLOOKUP($A182,allsit!$A$3:$CZ$712,71,0)/VLOOKUP($A182,allsit!$A$3:$CZ$712,94,0)</f>
        <v>1.7296050735082158</v>
      </c>
      <c r="H182" s="26">
        <f>VLOOKUP($A182,'5on5'!$A$3:$CZ$712,94,0)/VLOOKUP($A182,'5on5'!$A$3:$CZ$712,5,0)</f>
        <v>11.881224489795917</v>
      </c>
      <c r="I182" s="26">
        <f>IF( ISERROR(VLOOKUP($A182,pp!$A$3:$CZ$712,94,0)),0,  VLOOKUP($A182,pp!$A$3:$CZ$712,94,0)/VLOOKUP($A182,pp!$A$3:$CZ$712,5,0))</f>
        <v>0.4878723404255319</v>
      </c>
      <c r="J182" s="26">
        <f>IF( ISERROR(VLOOKUP($A182,pk!$A$3:$CZ$712,94,0)),0,  VLOOKUP($A182,pk!$A$3:$CZ$712,94,0)/VLOOKUP($A182,pk!$A$3:$CZ$712,5,0))</f>
        <v>0</v>
      </c>
      <c r="K182" s="26">
        <f>VLOOKUP($A182,allsit!$A$3:$CZ$712,98,0)</f>
        <v>16.809999999999999</v>
      </c>
      <c r="L182" s="28">
        <f>60*VLOOKUP($A182,'5on5'!$A$3:$CZ$712,90,0)/VLOOKUP($A182,'5on5'!$A$3:$CZ$712,94,0)</f>
        <v>0.82448727197773897</v>
      </c>
      <c r="M182" s="28">
        <f>60*VLOOKUP($A182,'5on5'!$A$3:$CZ$712,89,0)/VLOOKUP($A182,'5on5'!$A$3:$CZ$712,94,0)</f>
        <v>2.8857054519220862</v>
      </c>
      <c r="N182" s="28">
        <f t="shared" si="4"/>
        <v>-2.0612181799443472</v>
      </c>
      <c r="O182" s="28">
        <f>VLOOKUP($A182,'5on5'!$A$3:$CZ$712,37,0)</f>
        <v>64</v>
      </c>
      <c r="P182" s="28">
        <f>VLOOKUP($A182,'5on5'!$A$3:$CZ$712,38,0)</f>
        <v>48.54</v>
      </c>
      <c r="Q182" s="4">
        <f t="shared" si="5"/>
        <v>15.46</v>
      </c>
      <c r="R182" s="28">
        <f>O182-VLOOKUP($A182,'5on5'!$A$3:$CZ$712,101,0)</f>
        <v>4.57</v>
      </c>
      <c r="S182" s="28">
        <f>P182-VLOOKUP($A182,'5on5'!$A$3:$CZ$712,102,0)</f>
        <v>-3.5200000000000031</v>
      </c>
      <c r="T182" s="3">
        <f>60*VLOOKUP($A182,'5on5'!$A$3:$CZ$712,64,0)/VLOOKUP($A182,'5on5'!$A$3:$CZ$712,94,0)</f>
        <v>5.2561063588580854</v>
      </c>
      <c r="U182" s="1">
        <f>IF( VLOOKUP($A182,'5on5'!$A$3:$CZ$712,64,0)&lt;40,"",  VLOOKUP($A182,'5on5'!$A$3:$CZ$712,19,0))</f>
        <v>5.88</v>
      </c>
      <c r="V182">
        <f>VLOOKUP($A182,'5on5'!$A$3:$CZ$712,14,0)</f>
        <v>0.93</v>
      </c>
      <c r="W182" s="1">
        <f>IF(ISERROR(VLOOKUP($A182,pp!$A$3:$CZ$712,64,0)),"",60*VLOOKUP($A182,pp!$A$3:$CZ$712,64,0)/VLOOKUP($A182,pp!$A$3:$CZ$712,94,0))</f>
        <v>5.2333187963366772</v>
      </c>
      <c r="X182" s="1" t="str">
        <f>IF(W182="","",IF(VLOOKUP($A182,pp!$A$3:$CZ$712,64,0)&lt;20,"",  VLOOKUP($A182,pp!$A$3:$CZ$712,19,0)))</f>
        <v/>
      </c>
      <c r="Y182" s="1">
        <f>IF(ISERROR( VLOOKUP($A182,pp!$A$3:$CZ$712,14,0)  ),"",VLOOKUP($A182,pp!$A$3:$CZ$712,14,0))</f>
        <v>2.62</v>
      </c>
      <c r="Z182">
        <f>VLOOKUP($A182,'5on5'!$A$3:$CZ$712,41,0)/VLOOKUP($A182,'5on5'!$A$3:$CZ$712,94,0)</f>
        <v>8.9319454464255044E-2</v>
      </c>
      <c r="AA182" t="str">
        <f>IF(ISERROR(VLOOKUP($A182,pk!$A$3:$CZ$712,41,0)),"",IF( VLOOKUP($A182,pk!$A$3:$CZ$712,94,0)&lt;75,"",VLOOKUP($A182,pk!$A$3:$CZ$712,41,0)/VLOOKUP($A182,pk!$A$3:$CZ$712,94,0)))</f>
        <v/>
      </c>
      <c r="AB182">
        <f>(VLOOKUP($A182,allsit!$A$3:$CZ$712,84,0)+VLOOKUP($A182,allsit!$A$3:$CZ$712,85,0))    /VLOOKUP($A182,allsit!$A$3:$CZ$712,94,0)</f>
        <v>0.18577239678421575</v>
      </c>
      <c r="AC182">
        <f>VLOOKUP($A182,'5on5'!$A$3:$CZ$712,93,0)</f>
        <v>-0.21</v>
      </c>
    </row>
    <row r="183" spans="1:29">
      <c r="A183" t="s">
        <v>1414</v>
      </c>
      <c r="B183" t="s">
        <v>1415</v>
      </c>
      <c r="C183" t="s">
        <v>62</v>
      </c>
      <c r="D183" t="s">
        <v>1056</v>
      </c>
      <c r="E183" s="25">
        <f>VLOOKUP($A183,allsit!$A$3:$CZ$712,10,0)</f>
        <v>4</v>
      </c>
      <c r="F183" s="25">
        <f>VLOOKUP($A183,allsit!$A$3:$CZ$712,11,0)</f>
        <v>30</v>
      </c>
      <c r="G183" s="4">
        <f>60*VLOOKUP($A183,allsit!$A$3:$CZ$712,71,0)/VLOOKUP($A183,allsit!$A$3:$CZ$712,94,0)</f>
        <v>1.0753311651002324</v>
      </c>
      <c r="H183" s="26">
        <f>VLOOKUP($A183,'5on5'!$A$3:$CZ$712,94,0)/VLOOKUP($A183,'5on5'!$A$3:$CZ$712,5,0)</f>
        <v>18.991392405063291</v>
      </c>
      <c r="I183" s="26">
        <f>IF( ISERROR(VLOOKUP($A183,pp!$A$3:$CZ$712,94,0)),0,  VLOOKUP($A183,pp!$A$3:$CZ$712,94,0)/VLOOKUP($A183,pp!$A$3:$CZ$712,5,0))</f>
        <v>2.4184615384615382</v>
      </c>
      <c r="J183" s="26">
        <f>IF( ISERROR(VLOOKUP($A183,pk!$A$3:$CZ$712,94,0)),0,  VLOOKUP($A183,pk!$A$3:$CZ$712,94,0)/VLOOKUP($A183,pk!$A$3:$CZ$712,5,0))</f>
        <v>1.3646575342465754</v>
      </c>
      <c r="K183" s="26">
        <f>VLOOKUP($A183,allsit!$A$3:$CZ$712,98,0)</f>
        <v>17.48</v>
      </c>
      <c r="L183" s="28">
        <f>60*VLOOKUP($A183,'5on5'!$A$3:$CZ$712,90,0)/VLOOKUP($A183,'5on5'!$A$3:$CZ$712,94,0)</f>
        <v>1.7596246134158047</v>
      </c>
      <c r="M183" s="28">
        <f>60*VLOOKUP($A183,'5on5'!$A$3:$CZ$712,89,0)/VLOOKUP($A183,'5on5'!$A$3:$CZ$712,94,0)</f>
        <v>2.0795563613095873</v>
      </c>
      <c r="N183" s="28">
        <f t="shared" si="4"/>
        <v>-0.31993174789378265</v>
      </c>
      <c r="O183" s="28">
        <f>VLOOKUP($A183,'5on5'!$A$3:$CZ$712,37,0)</f>
        <v>50.47</v>
      </c>
      <c r="P183" s="28">
        <f>VLOOKUP($A183,'5on5'!$A$3:$CZ$712,38,0)</f>
        <v>67.03</v>
      </c>
      <c r="Q183" s="4">
        <f t="shared" si="5"/>
        <v>-16.560000000000002</v>
      </c>
      <c r="R183" s="28">
        <f>O183-VLOOKUP($A183,'5on5'!$A$3:$CZ$712,101,0)</f>
        <v>0.14000000000000057</v>
      </c>
      <c r="S183" s="28">
        <f>P183-VLOOKUP($A183,'5on5'!$A$3:$CZ$712,102,0)</f>
        <v>6.4200000000000017</v>
      </c>
      <c r="T183" s="3">
        <f>60*VLOOKUP($A183,'5on5'!$A$3:$CZ$712,64,0)/VLOOKUP($A183,'5on5'!$A$3:$CZ$712,94,0)</f>
        <v>3.6792151007785008</v>
      </c>
      <c r="U183" s="1">
        <f>IF( VLOOKUP($A183,'5on5'!$A$3:$CZ$712,64,0)&lt;40,"",  VLOOKUP($A183,'5on5'!$A$3:$CZ$712,19,0))</f>
        <v>3.26</v>
      </c>
      <c r="V183">
        <f>VLOOKUP($A183,'5on5'!$A$3:$CZ$712,14,0)</f>
        <v>0.4</v>
      </c>
      <c r="W183" s="1">
        <f>IF(ISERROR(VLOOKUP($A183,pp!$A$3:$CZ$712,64,0)),"",60*VLOOKUP($A183,pp!$A$3:$CZ$712,64,0)/VLOOKUP($A183,pp!$A$3:$CZ$712,94,0))</f>
        <v>4.1348600508905857</v>
      </c>
      <c r="X183" s="1" t="str">
        <f>IF(W183="","",IF(VLOOKUP($A183,pp!$A$3:$CZ$712,64,0)&lt;20,"",  VLOOKUP($A183,pp!$A$3:$CZ$712,19,0)))</f>
        <v/>
      </c>
      <c r="Y183" s="1">
        <f>IF(ISERROR( VLOOKUP($A183,pp!$A$3:$CZ$712,14,0)  ),"",VLOOKUP($A183,pp!$A$3:$CZ$712,14,0))</f>
        <v>4.13</v>
      </c>
      <c r="Z183">
        <f>VLOOKUP($A183,'5on5'!$A$3:$CZ$712,41,0)/VLOOKUP($A183,'5on5'!$A$3:$CZ$712,94,0)</f>
        <v>4.4657139810173829E-2</v>
      </c>
      <c r="AA183">
        <f>IF(ISERROR(VLOOKUP($A183,pk!$A$3:$CZ$712,41,0)),"",IF( VLOOKUP($A183,pk!$A$3:$CZ$712,94,0)&lt;75,"",VLOOKUP($A183,pk!$A$3:$CZ$712,41,0)/VLOOKUP($A183,pk!$A$3:$CZ$712,94,0)))</f>
        <v>1.0038144950813089E-2</v>
      </c>
      <c r="AB183">
        <f>(VLOOKUP($A183,allsit!$A$3:$CZ$712,84,0)+VLOOKUP($A183,allsit!$A$3:$CZ$712,85,0))    /VLOOKUP($A183,allsit!$A$3:$CZ$712,94,0)</f>
        <v>8.9083807304872198E-2</v>
      </c>
      <c r="AC183">
        <f>VLOOKUP($A183,'5on5'!$A$3:$CZ$712,93,0)</f>
        <v>0.12</v>
      </c>
    </row>
    <row r="184" spans="1:29">
      <c r="A184" t="s">
        <v>1269</v>
      </c>
      <c r="B184" t="s">
        <v>1270</v>
      </c>
      <c r="C184" t="s">
        <v>62</v>
      </c>
      <c r="D184" t="s">
        <v>544</v>
      </c>
      <c r="E184" s="25">
        <f>VLOOKUP($A184,allsit!$A$3:$CZ$712,10,0)</f>
        <v>11</v>
      </c>
      <c r="F184" s="25">
        <f>VLOOKUP($A184,allsit!$A$3:$CZ$712,11,0)</f>
        <v>25</v>
      </c>
      <c r="G184" s="4">
        <f>60*VLOOKUP($A184,allsit!$A$3:$CZ$712,71,0)/VLOOKUP($A184,allsit!$A$3:$CZ$712,94,0)</f>
        <v>-0.19185470203898913</v>
      </c>
      <c r="H184" s="26">
        <f>VLOOKUP($A184,'5on5'!$A$3:$CZ$712,94,0)/VLOOKUP($A184,'5on5'!$A$3:$CZ$712,5,0)</f>
        <v>17.123170731707315</v>
      </c>
      <c r="I184" s="26">
        <f>IF( ISERROR(VLOOKUP($A184,pp!$A$3:$CZ$712,94,0)),0,  VLOOKUP($A184,pp!$A$3:$CZ$712,94,0)/VLOOKUP($A184,pp!$A$3:$CZ$712,5,0))</f>
        <v>1.9475308641975309</v>
      </c>
      <c r="J184" s="26">
        <f>IF( ISERROR(VLOOKUP($A184,pk!$A$3:$CZ$712,94,0)),0,  VLOOKUP($A184,pk!$A$3:$CZ$712,94,0)/VLOOKUP($A184,pk!$A$3:$CZ$712,5,0))</f>
        <v>2.8137804878048778</v>
      </c>
      <c r="K184" s="26">
        <f>VLOOKUP($A184,allsit!$A$3:$CZ$712,98,0)</f>
        <v>17.489999999999998</v>
      </c>
      <c r="L184" s="28">
        <f>60*VLOOKUP($A184,'5on5'!$A$3:$CZ$712,90,0)/VLOOKUP($A184,'5on5'!$A$3:$CZ$712,94,0)</f>
        <v>0.3845879923082402</v>
      </c>
      <c r="M184" s="28">
        <f>60*VLOOKUP($A184,'5on5'!$A$3:$CZ$712,89,0)/VLOOKUP($A184,'5on5'!$A$3:$CZ$712,94,0)</f>
        <v>0.68371198632576036</v>
      </c>
      <c r="N184" s="28">
        <f t="shared" si="4"/>
        <v>-0.29912399401752016</v>
      </c>
      <c r="O184" s="28">
        <f>VLOOKUP($A184,'5on5'!$A$3:$CZ$712,37,0)</f>
        <v>49.91</v>
      </c>
      <c r="P184" s="28">
        <f>VLOOKUP($A184,'5on5'!$A$3:$CZ$712,38,0)</f>
        <v>56.19</v>
      </c>
      <c r="Q184" s="4">
        <f t="shared" si="5"/>
        <v>-6.2800000000000011</v>
      </c>
      <c r="R184" s="28">
        <f>O184-VLOOKUP($A184,'5on5'!$A$3:$CZ$712,101,0)</f>
        <v>-1.470000000000006</v>
      </c>
      <c r="S184" s="28">
        <f>P184-VLOOKUP($A184,'5on5'!$A$3:$CZ$712,102,0)</f>
        <v>1.1699999999999946</v>
      </c>
      <c r="T184" s="3">
        <f>60*VLOOKUP($A184,'5on5'!$A$3:$CZ$712,64,0)/VLOOKUP($A184,'5on5'!$A$3:$CZ$712,94,0)</f>
        <v>3.6749519265009618</v>
      </c>
      <c r="U184" s="1">
        <f>IF( VLOOKUP($A184,'5on5'!$A$3:$CZ$712,64,0)&lt;40,"",  VLOOKUP($A184,'5on5'!$A$3:$CZ$712,19,0))</f>
        <v>6.98</v>
      </c>
      <c r="V184">
        <f>VLOOKUP($A184,'5on5'!$A$3:$CZ$712,14,0)</f>
        <v>0.47</v>
      </c>
      <c r="W184" s="1">
        <f>IF(ISERROR(VLOOKUP($A184,pp!$A$3:$CZ$712,64,0)),"",60*VLOOKUP($A184,pp!$A$3:$CZ$712,64,0)/VLOOKUP($A184,pp!$A$3:$CZ$712,94,0))</f>
        <v>6.4659270998415215</v>
      </c>
      <c r="X184" s="1" t="str">
        <f>IF(W184="","",IF(VLOOKUP($A184,pp!$A$3:$CZ$712,64,0)&lt;20,"",  VLOOKUP($A184,pp!$A$3:$CZ$712,19,0)))</f>
        <v/>
      </c>
      <c r="Y184" s="1">
        <f>IF(ISERROR( VLOOKUP($A184,pp!$A$3:$CZ$712,14,0)  ),"",VLOOKUP($A184,pp!$A$3:$CZ$712,14,0))</f>
        <v>2.66</v>
      </c>
      <c r="Z184">
        <f>VLOOKUP($A184,'5on5'!$A$3:$CZ$712,41,0)/VLOOKUP($A184,'5on5'!$A$3:$CZ$712,94,0)</f>
        <v>3.7034399259312019E-2</v>
      </c>
      <c r="AA184">
        <f>IF(ISERROR(VLOOKUP($A184,pk!$A$3:$CZ$712,41,0)),"",IF( VLOOKUP($A184,pk!$A$3:$CZ$712,94,0)&lt;75,"",VLOOKUP($A184,pk!$A$3:$CZ$712,41,0)/VLOOKUP($A184,pk!$A$3:$CZ$712,94,0)))</f>
        <v>8.6681402505092535E-3</v>
      </c>
      <c r="AB184">
        <f>(VLOOKUP($A184,allsit!$A$3:$CZ$712,84,0)+VLOOKUP($A184,allsit!$A$3:$CZ$712,85,0))    /VLOOKUP($A184,allsit!$A$3:$CZ$712,94,0)</f>
        <v>0.18066317775338142</v>
      </c>
      <c r="AC184">
        <f>VLOOKUP($A184,'5on5'!$A$3:$CZ$712,93,0)</f>
        <v>-0.68</v>
      </c>
    </row>
    <row r="185" spans="1:29">
      <c r="A185" t="s">
        <v>1220</v>
      </c>
      <c r="B185" t="s">
        <v>1221</v>
      </c>
      <c r="C185" t="s">
        <v>62</v>
      </c>
      <c r="D185" t="s">
        <v>256</v>
      </c>
      <c r="E185" s="25">
        <f>VLOOKUP($A185,allsit!$A$3:$CZ$712,10,0)</f>
        <v>3</v>
      </c>
      <c r="F185" s="25">
        <f>VLOOKUP($A185,allsit!$A$3:$CZ$712,11,0)</f>
        <v>8</v>
      </c>
      <c r="G185" s="4">
        <f>60*VLOOKUP($A185,allsit!$A$3:$CZ$712,71,0)/VLOOKUP($A185,allsit!$A$3:$CZ$712,94,0)</f>
        <v>-0.75545078727764925</v>
      </c>
      <c r="H185" s="26">
        <f>VLOOKUP($A185,'5on5'!$A$3:$CZ$712,94,0)/VLOOKUP($A185,'5on5'!$A$3:$CZ$712,5,0)</f>
        <v>16.007631578947368</v>
      </c>
      <c r="I185" s="26">
        <f>IF( ISERROR(VLOOKUP($A185,pp!$A$3:$CZ$712,94,0)),0,  VLOOKUP($A185,pp!$A$3:$CZ$712,94,0)/VLOOKUP($A185,pp!$A$3:$CZ$712,5,0))</f>
        <v>0.10563380281690141</v>
      </c>
      <c r="J185" s="26">
        <f>IF( ISERROR(VLOOKUP($A185,pk!$A$3:$CZ$712,94,0)),0,  VLOOKUP($A185,pk!$A$3:$CZ$712,94,0)/VLOOKUP($A185,pk!$A$3:$CZ$712,5,0))</f>
        <v>2.007162162162162</v>
      </c>
      <c r="K185" s="26">
        <f>VLOOKUP($A185,allsit!$A$3:$CZ$712,98,0)</f>
        <v>17.32</v>
      </c>
      <c r="L185" s="28">
        <f>60*VLOOKUP($A185,'5on5'!$A$3:$CZ$712,90,0)/VLOOKUP($A185,'5on5'!$A$3:$CZ$712,94,0)</f>
        <v>0.4438672343783393</v>
      </c>
      <c r="M185" s="28">
        <f>60*VLOOKUP($A185,'5on5'!$A$3:$CZ$712,89,0)/VLOOKUP($A185,'5on5'!$A$3:$CZ$712,94,0)</f>
        <v>1.8247875191109504</v>
      </c>
      <c r="N185" s="28">
        <f t="shared" si="4"/>
        <v>-1.380920284732611</v>
      </c>
      <c r="O185" s="28">
        <f>VLOOKUP($A185,'5on5'!$A$3:$CZ$712,37,0)</f>
        <v>52.33</v>
      </c>
      <c r="P185" s="28">
        <f>VLOOKUP($A185,'5on5'!$A$3:$CZ$712,38,0)</f>
        <v>58.59</v>
      </c>
      <c r="Q185" s="4">
        <f t="shared" si="5"/>
        <v>-6.2600000000000051</v>
      </c>
      <c r="R185" s="28">
        <f>O185-VLOOKUP($A185,'5on5'!$A$3:$CZ$712,101,0)</f>
        <v>-2.3500000000000014</v>
      </c>
      <c r="S185" s="28">
        <f>P185-VLOOKUP($A185,'5on5'!$A$3:$CZ$712,102,0)</f>
        <v>4.7700000000000031</v>
      </c>
      <c r="T185" s="3">
        <f>60*VLOOKUP($A185,'5on5'!$A$3:$CZ$712,64,0)/VLOOKUP($A185,'5on5'!$A$3:$CZ$712,94,0)</f>
        <v>3.6988936198194944</v>
      </c>
      <c r="U185" s="1">
        <f>IF( VLOOKUP($A185,'5on5'!$A$3:$CZ$712,64,0)&lt;40,"",  VLOOKUP($A185,'5on5'!$A$3:$CZ$712,19,0))</f>
        <v>2.67</v>
      </c>
      <c r="V185">
        <f>VLOOKUP($A185,'5on5'!$A$3:$CZ$712,14,0)</f>
        <v>0.35</v>
      </c>
      <c r="W185" s="1">
        <f>IF(ISERROR(VLOOKUP($A185,pp!$A$3:$CZ$712,64,0)),"",60*VLOOKUP($A185,pp!$A$3:$CZ$712,64,0)/VLOOKUP($A185,pp!$A$3:$CZ$712,94,0))</f>
        <v>0</v>
      </c>
      <c r="X185" s="1" t="str">
        <f>IF(W185="","",IF(VLOOKUP($A185,pp!$A$3:$CZ$712,64,0)&lt;20,"",  VLOOKUP($A185,pp!$A$3:$CZ$712,19,0)))</f>
        <v/>
      </c>
      <c r="Y185" s="1">
        <f>IF(ISERROR( VLOOKUP($A185,pp!$A$3:$CZ$712,14,0)  ),"",VLOOKUP($A185,pp!$A$3:$CZ$712,14,0))</f>
        <v>0</v>
      </c>
      <c r="Z185">
        <f>VLOOKUP($A185,'5on5'!$A$3:$CZ$712,41,0)/VLOOKUP($A185,'5on5'!$A$3:$CZ$712,94,0)</f>
        <v>5.0962534317513034E-2</v>
      </c>
      <c r="AA185">
        <f>IF(ISERROR(VLOOKUP($A185,pk!$A$3:$CZ$712,41,0)),"",IF( VLOOKUP($A185,pk!$A$3:$CZ$712,94,0)&lt;75,"",VLOOKUP($A185,pk!$A$3:$CZ$712,41,0)/VLOOKUP($A185,pk!$A$3:$CZ$712,94,0)))</f>
        <v>0</v>
      </c>
      <c r="AB185">
        <f>(VLOOKUP($A185,allsit!$A$3:$CZ$712,84,0)+VLOOKUP($A185,allsit!$A$3:$CZ$712,85,0))    /VLOOKUP($A185,allsit!$A$3:$CZ$712,94,0)</f>
        <v>0.22243828736508559</v>
      </c>
      <c r="AC185">
        <f>VLOOKUP($A185,'5on5'!$A$3:$CZ$712,93,0)</f>
        <v>0.05</v>
      </c>
    </row>
    <row r="186" spans="1:29">
      <c r="A186" t="s">
        <v>478</v>
      </c>
      <c r="B186" t="s">
        <v>479</v>
      </c>
      <c r="C186" t="s">
        <v>62</v>
      </c>
      <c r="D186" t="s">
        <v>204</v>
      </c>
      <c r="E186" s="25">
        <f>VLOOKUP($A186,allsit!$A$3:$CZ$712,10,0)</f>
        <v>11</v>
      </c>
      <c r="F186" s="25">
        <f>VLOOKUP($A186,allsit!$A$3:$CZ$712,11,0)</f>
        <v>12</v>
      </c>
      <c r="G186" s="4">
        <f>60*VLOOKUP($A186,allsit!$A$3:$CZ$712,71,0)/VLOOKUP($A186,allsit!$A$3:$CZ$712,94,0)</f>
        <v>0.21456311373990658</v>
      </c>
      <c r="H186" s="26">
        <f>VLOOKUP($A186,'5on5'!$A$3:$CZ$712,94,0)/VLOOKUP($A186,'5on5'!$A$3:$CZ$712,5,0)</f>
        <v>17.908437500000002</v>
      </c>
      <c r="I186" s="26">
        <f>IF( ISERROR(VLOOKUP($A186,pp!$A$3:$CZ$712,94,0)),0,  VLOOKUP($A186,pp!$A$3:$CZ$712,94,0)/VLOOKUP($A186,pp!$A$3:$CZ$712,5,0))</f>
        <v>0.53349206349206346</v>
      </c>
      <c r="J186" s="26">
        <f>IF( ISERROR(VLOOKUP($A186,pk!$A$3:$CZ$712,94,0)),0,  VLOOKUP($A186,pk!$A$3:$CZ$712,94,0)/VLOOKUP($A186,pk!$A$3:$CZ$712,5,0))</f>
        <v>2.3663492063492066</v>
      </c>
      <c r="K186" s="26">
        <f>VLOOKUP($A186,allsit!$A$3:$CZ$712,98,0)</f>
        <v>17.420000000000002</v>
      </c>
      <c r="L186" s="28">
        <f>60*VLOOKUP($A186,'5on5'!$A$3:$CZ$712,90,0)/VLOOKUP($A186,'5on5'!$A$3:$CZ$712,94,0)</f>
        <v>1.3610902682045822</v>
      </c>
      <c r="M186" s="28">
        <f>60*VLOOKUP($A186,'5on5'!$A$3:$CZ$712,89,0)/VLOOKUP($A186,'5on5'!$A$3:$CZ$712,94,0)</f>
        <v>1.4657895196049346</v>
      </c>
      <c r="N186" s="28">
        <f t="shared" si="4"/>
        <v>-0.10469925140035241</v>
      </c>
      <c r="O186" s="28">
        <f>VLOOKUP($A186,'5on5'!$A$3:$CZ$712,37,0)</f>
        <v>54.86</v>
      </c>
      <c r="P186" s="28">
        <f>VLOOKUP($A186,'5on5'!$A$3:$CZ$712,38,0)</f>
        <v>50.73</v>
      </c>
      <c r="Q186" s="4">
        <f t="shared" si="5"/>
        <v>4.1300000000000026</v>
      </c>
      <c r="R186" s="28">
        <f>O186-VLOOKUP($A186,'5on5'!$A$3:$CZ$712,101,0)</f>
        <v>0.43999999999999773</v>
      </c>
      <c r="S186" s="28">
        <f>P186-VLOOKUP($A186,'5on5'!$A$3:$CZ$712,102,0)</f>
        <v>-0.99000000000000199</v>
      </c>
      <c r="T186" s="3">
        <f>60*VLOOKUP($A186,'5on5'!$A$3:$CZ$712,64,0)/VLOOKUP($A186,'5on5'!$A$3:$CZ$712,94,0)</f>
        <v>4.7638159387160375</v>
      </c>
      <c r="U186" s="1">
        <f>IF( VLOOKUP($A186,'5on5'!$A$3:$CZ$712,64,0)&lt;40,"",  VLOOKUP($A186,'5on5'!$A$3:$CZ$712,19,0))</f>
        <v>8.7899999999999991</v>
      </c>
      <c r="V186">
        <f>VLOOKUP($A186,'5on5'!$A$3:$CZ$712,14,0)</f>
        <v>0.26</v>
      </c>
      <c r="W186" s="1">
        <f>IF(ISERROR(VLOOKUP($A186,pp!$A$3:$CZ$712,64,0)),"",60*VLOOKUP($A186,pp!$A$3:$CZ$712,64,0)/VLOOKUP($A186,pp!$A$3:$CZ$712,94,0))</f>
        <v>8.9259149062778942</v>
      </c>
      <c r="X186" s="1" t="str">
        <f>IF(W186="","",IF(VLOOKUP($A186,pp!$A$3:$CZ$712,64,0)&lt;20,"",  VLOOKUP($A186,pp!$A$3:$CZ$712,19,0)))</f>
        <v/>
      </c>
      <c r="Y186" s="1">
        <f>IF(ISERROR( VLOOKUP($A186,pp!$A$3:$CZ$712,14,0)  ),"",VLOOKUP($A186,pp!$A$3:$CZ$712,14,0))</f>
        <v>7.14</v>
      </c>
      <c r="Z186">
        <f>VLOOKUP($A186,'5on5'!$A$3:$CZ$712,41,0)/VLOOKUP($A186,'5on5'!$A$3:$CZ$712,94,0)</f>
        <v>6.4564538363550694E-2</v>
      </c>
      <c r="AA186">
        <f>IF(ISERROR(VLOOKUP($A186,pk!$A$3:$CZ$712,41,0)),"",IF( VLOOKUP($A186,pk!$A$3:$CZ$712,94,0)&lt;75,"",VLOOKUP($A186,pk!$A$3:$CZ$712,41,0)/VLOOKUP($A186,pk!$A$3:$CZ$712,94,0)))</f>
        <v>6.7078078883820759E-3</v>
      </c>
      <c r="AB186">
        <f>(VLOOKUP($A186,allsit!$A$3:$CZ$712,84,0)+VLOOKUP($A186,allsit!$A$3:$CZ$712,85,0))    /VLOOKUP($A186,allsit!$A$3:$CZ$712,94,0)</f>
        <v>0.12873786824394395</v>
      </c>
      <c r="AC186">
        <f>VLOOKUP($A186,'5on5'!$A$3:$CZ$712,93,0)</f>
        <v>-0.52</v>
      </c>
    </row>
    <row r="187" spans="1:29">
      <c r="A187" t="s">
        <v>715</v>
      </c>
      <c r="B187" t="s">
        <v>716</v>
      </c>
      <c r="C187" t="s">
        <v>62</v>
      </c>
      <c r="D187" t="s">
        <v>230</v>
      </c>
      <c r="E187" s="25">
        <f>VLOOKUP($A187,allsit!$A$3:$CZ$712,10,0)</f>
        <v>3</v>
      </c>
      <c r="F187" s="25">
        <f>VLOOKUP($A187,allsit!$A$3:$CZ$712,11,0)</f>
        <v>10</v>
      </c>
      <c r="G187" s="4">
        <f>60*VLOOKUP($A187,allsit!$A$3:$CZ$712,71,0)/VLOOKUP($A187,allsit!$A$3:$CZ$712,94,0)</f>
        <v>-1.1199776004479909</v>
      </c>
      <c r="H187" s="26">
        <f>VLOOKUP($A187,'5on5'!$A$3:$CZ$712,94,0)/VLOOKUP($A187,'5on5'!$A$3:$CZ$712,5,0)</f>
        <v>15.520689655172415</v>
      </c>
      <c r="I187" s="26">
        <f>IF( ISERROR(VLOOKUP($A187,pp!$A$3:$CZ$712,94,0)),0,  VLOOKUP($A187,pp!$A$3:$CZ$712,94,0)/VLOOKUP($A187,pp!$A$3:$CZ$712,5,0))</f>
        <v>9.4912280701754392E-2</v>
      </c>
      <c r="J187" s="26">
        <f>IF( ISERROR(VLOOKUP($A187,pk!$A$3:$CZ$712,94,0)),0,  VLOOKUP($A187,pk!$A$3:$CZ$712,94,0)/VLOOKUP($A187,pk!$A$3:$CZ$712,5,0))</f>
        <v>2.3543103448275864</v>
      </c>
      <c r="K187" s="26">
        <f>VLOOKUP($A187,allsit!$A$3:$CZ$712,98,0)</f>
        <v>17.13</v>
      </c>
      <c r="L187" s="28">
        <f>60*VLOOKUP($A187,'5on5'!$A$3:$CZ$712,90,0)/VLOOKUP($A187,'5on5'!$A$3:$CZ$712,94,0)</f>
        <v>0.39991113085980889</v>
      </c>
      <c r="M187" s="28">
        <f>60*VLOOKUP($A187,'5on5'!$A$3:$CZ$712,89,0)/VLOOKUP($A187,'5on5'!$A$3:$CZ$712,94,0)</f>
        <v>2.3328149300155521</v>
      </c>
      <c r="N187" s="28">
        <f t="shared" si="4"/>
        <v>-1.9329037991557432</v>
      </c>
      <c r="O187" s="28">
        <f>VLOOKUP($A187,'5on5'!$A$3:$CZ$712,37,0)</f>
        <v>56.52</v>
      </c>
      <c r="P187" s="28">
        <f>VLOOKUP($A187,'5on5'!$A$3:$CZ$712,38,0)</f>
        <v>55.25</v>
      </c>
      <c r="Q187" s="4">
        <f t="shared" si="5"/>
        <v>1.2700000000000031</v>
      </c>
      <c r="R187" s="28">
        <f>O187-VLOOKUP($A187,'5on5'!$A$3:$CZ$712,101,0)</f>
        <v>3.5</v>
      </c>
      <c r="S187" s="28">
        <f>P187-VLOOKUP($A187,'5on5'!$A$3:$CZ$712,102,0)</f>
        <v>-0.20000000000000284</v>
      </c>
      <c r="T187" s="3">
        <f>60*VLOOKUP($A187,'5on5'!$A$3:$CZ$712,64,0)/VLOOKUP($A187,'5on5'!$A$3:$CZ$712,94,0)</f>
        <v>4.1990668740279933</v>
      </c>
      <c r="U187" s="1">
        <f>IF( VLOOKUP($A187,'5on5'!$A$3:$CZ$712,64,0)&lt;40,"",  VLOOKUP($A187,'5on5'!$A$3:$CZ$712,19,0))</f>
        <v>4.76</v>
      </c>
      <c r="V187">
        <f>VLOOKUP($A187,'5on5'!$A$3:$CZ$712,14,0)</f>
        <v>0.6</v>
      </c>
      <c r="W187" s="1">
        <f>IF(ISERROR(VLOOKUP($A187,pp!$A$3:$CZ$712,64,0)),"",60*VLOOKUP($A187,pp!$A$3:$CZ$712,64,0)/VLOOKUP($A187,pp!$A$3:$CZ$712,94,0))</f>
        <v>0</v>
      </c>
      <c r="X187" s="1" t="str">
        <f>IF(W187="","",IF(VLOOKUP($A187,pp!$A$3:$CZ$712,64,0)&lt;20,"",  VLOOKUP($A187,pp!$A$3:$CZ$712,19,0)))</f>
        <v/>
      </c>
      <c r="Y187" s="1">
        <f>IF(ISERROR( VLOOKUP($A187,pp!$A$3:$CZ$712,14,0)  ),"",VLOOKUP($A187,pp!$A$3:$CZ$712,14,0))</f>
        <v>0</v>
      </c>
      <c r="Z187">
        <f>VLOOKUP($A187,'5on5'!$A$3:$CZ$712,41,0)/VLOOKUP($A187,'5on5'!$A$3:$CZ$712,94,0)</f>
        <v>6.9984447900466554E-2</v>
      </c>
      <c r="AA187">
        <f>IF(ISERROR(VLOOKUP($A187,pk!$A$3:$CZ$712,41,0)),"",IF( VLOOKUP($A187,pk!$A$3:$CZ$712,94,0)&lt;75,"",VLOOKUP($A187,pk!$A$3:$CZ$712,41,0)/VLOOKUP($A187,pk!$A$3:$CZ$712,94,0)))</f>
        <v>0</v>
      </c>
      <c r="AB187">
        <f>(VLOOKUP($A187,allsit!$A$3:$CZ$712,84,0)+VLOOKUP($A187,allsit!$A$3:$CZ$712,85,0))    /VLOOKUP($A187,allsit!$A$3:$CZ$712,94,0)</f>
        <v>0.3005273227868776</v>
      </c>
      <c r="AC187">
        <f>VLOOKUP($A187,'5on5'!$A$3:$CZ$712,93,0)</f>
        <v>-7.0000000000000007E-2</v>
      </c>
    </row>
    <row r="188" spans="1:29">
      <c r="A188" t="s">
        <v>893</v>
      </c>
      <c r="B188" t="s">
        <v>894</v>
      </c>
      <c r="C188" t="s">
        <v>62</v>
      </c>
      <c r="D188" t="s">
        <v>895</v>
      </c>
      <c r="E188" s="25">
        <f>VLOOKUP($A188,allsit!$A$3:$CZ$712,10,0)</f>
        <v>1</v>
      </c>
      <c r="F188" s="25">
        <f>VLOOKUP($A188,allsit!$A$3:$CZ$712,11,0)</f>
        <v>3</v>
      </c>
      <c r="G188" s="4">
        <f>60*VLOOKUP($A188,allsit!$A$3:$CZ$712,71,0)/VLOOKUP($A188,allsit!$A$3:$CZ$712,94,0)</f>
        <v>-0.17925430210325047</v>
      </c>
      <c r="H188" s="26">
        <f>VLOOKUP($A188,'5on5'!$A$3:$CZ$712,94,0)/VLOOKUP($A188,'5on5'!$A$3:$CZ$712,5,0)</f>
        <v>13.250454545454545</v>
      </c>
      <c r="I188" s="26">
        <f>IF( ISERROR(VLOOKUP($A188,pp!$A$3:$CZ$712,94,0)),0,  VLOOKUP($A188,pp!$A$3:$CZ$712,94,0)/VLOOKUP($A188,pp!$A$3:$CZ$712,5,0))</f>
        <v>0.48976744186046511</v>
      </c>
      <c r="J188" s="26">
        <f>IF( ISERROR(VLOOKUP($A188,pk!$A$3:$CZ$712,94,0)),0,  VLOOKUP($A188,pk!$A$3:$CZ$712,94,0)/VLOOKUP($A188,pk!$A$3:$CZ$712,5,0))</f>
        <v>1.1270731707317074</v>
      </c>
      <c r="K188" s="26">
        <f>VLOOKUP($A188,allsit!$A$3:$CZ$712,98,0)</f>
        <v>16.95</v>
      </c>
      <c r="L188" s="28">
        <f>60*VLOOKUP($A188,'5on5'!$A$3:$CZ$712,90,0)/VLOOKUP($A188,'5on5'!$A$3:$CZ$712,94,0)</f>
        <v>0.61747452917567147</v>
      </c>
      <c r="M188" s="28">
        <f>60*VLOOKUP($A188,'5on5'!$A$3:$CZ$712,89,0)/VLOOKUP($A188,'5on5'!$A$3:$CZ$712,94,0)</f>
        <v>1.9553360090562932</v>
      </c>
      <c r="N188" s="28">
        <f t="shared" si="4"/>
        <v>-1.3378614798806217</v>
      </c>
      <c r="O188" s="28">
        <f>VLOOKUP($A188,'5on5'!$A$3:$CZ$712,37,0)</f>
        <v>56.91</v>
      </c>
      <c r="P188" s="28">
        <f>VLOOKUP($A188,'5on5'!$A$3:$CZ$712,38,0)</f>
        <v>58.45</v>
      </c>
      <c r="Q188" s="4">
        <f t="shared" si="5"/>
        <v>-1.5400000000000063</v>
      </c>
      <c r="R188" s="28">
        <f>O188-VLOOKUP($A188,'5on5'!$A$3:$CZ$712,101,0)</f>
        <v>4.779999999999994</v>
      </c>
      <c r="S188" s="28">
        <f>P188-VLOOKUP($A188,'5on5'!$A$3:$CZ$712,102,0)</f>
        <v>1.1600000000000037</v>
      </c>
      <c r="T188" s="3">
        <f>60*VLOOKUP($A188,'5on5'!$A$3:$CZ$712,64,0)/VLOOKUP($A188,'5on5'!$A$3:$CZ$712,94,0)</f>
        <v>3.9106720181125865</v>
      </c>
      <c r="U188" s="1" t="str">
        <f>IF( VLOOKUP($A188,'5on5'!$A$3:$CZ$712,64,0)&lt;40,"",  VLOOKUP($A188,'5on5'!$A$3:$CZ$712,19,0))</f>
        <v/>
      </c>
      <c r="V188">
        <f>VLOOKUP($A188,'5on5'!$A$3:$CZ$712,14,0)</f>
        <v>0.1</v>
      </c>
      <c r="W188" s="1">
        <f>IF(ISERROR(VLOOKUP($A188,pp!$A$3:$CZ$712,64,0)),"",60*VLOOKUP($A188,pp!$A$3:$CZ$712,64,0)/VLOOKUP($A188,pp!$A$3:$CZ$712,94,0))</f>
        <v>11.396011396011398</v>
      </c>
      <c r="X188" s="1" t="str">
        <f>IF(W188="","",IF(VLOOKUP($A188,pp!$A$3:$CZ$712,64,0)&lt;20,"",  VLOOKUP($A188,pp!$A$3:$CZ$712,19,0)))</f>
        <v/>
      </c>
      <c r="Y188" s="1">
        <f>IF(ISERROR( VLOOKUP($A188,pp!$A$3:$CZ$712,14,0)  ),"",VLOOKUP($A188,pp!$A$3:$CZ$712,14,0))</f>
        <v>5.7</v>
      </c>
      <c r="Z188">
        <f>VLOOKUP($A188,'5on5'!$A$3:$CZ$712,41,0)/VLOOKUP($A188,'5on5'!$A$3:$CZ$712,94,0)</f>
        <v>6.0032245892079172E-2</v>
      </c>
      <c r="AA188" t="str">
        <f>IF(ISERROR(VLOOKUP($A188,pk!$A$3:$CZ$712,41,0)),"",IF( VLOOKUP($A188,pk!$A$3:$CZ$712,94,0)&lt;75,"",VLOOKUP($A188,pk!$A$3:$CZ$712,41,0)/VLOOKUP($A188,pk!$A$3:$CZ$712,94,0)))</f>
        <v/>
      </c>
      <c r="AB188">
        <f>(VLOOKUP($A188,allsit!$A$3:$CZ$712,84,0)+VLOOKUP($A188,allsit!$A$3:$CZ$712,85,0))    /VLOOKUP($A188,allsit!$A$3:$CZ$712,94,0)</f>
        <v>0.16282265774378585</v>
      </c>
      <c r="AC188">
        <f>VLOOKUP($A188,'5on5'!$A$3:$CZ$712,93,0)</f>
        <v>-0.41</v>
      </c>
    </row>
    <row r="189" spans="1:29">
      <c r="A189" t="s">
        <v>505</v>
      </c>
      <c r="B189" t="s">
        <v>506</v>
      </c>
      <c r="C189" t="s">
        <v>62</v>
      </c>
      <c r="D189" t="s">
        <v>195</v>
      </c>
      <c r="E189" s="25">
        <f>VLOOKUP($A189,allsit!$A$3:$CZ$712,10,0)</f>
        <v>1</v>
      </c>
      <c r="F189" s="25">
        <f>VLOOKUP($A189,allsit!$A$3:$CZ$712,11,0)</f>
        <v>3</v>
      </c>
      <c r="G189" s="4">
        <f>60*VLOOKUP($A189,allsit!$A$3:$CZ$712,71,0)/VLOOKUP($A189,allsit!$A$3:$CZ$712,94,0)</f>
        <v>-0.34040621808691707</v>
      </c>
      <c r="H189" s="26">
        <f>VLOOKUP($A189,'5on5'!$A$3:$CZ$712,94,0)/VLOOKUP($A189,'5on5'!$A$3:$CZ$712,5,0)</f>
        <v>13.043076923076923</v>
      </c>
      <c r="I189" s="26">
        <f>IF( ISERROR(VLOOKUP($A189,pp!$A$3:$CZ$712,94,0)),0,  VLOOKUP($A189,pp!$A$3:$CZ$712,94,0)/VLOOKUP($A189,pp!$A$3:$CZ$712,5,0))</f>
        <v>0</v>
      </c>
      <c r="J189" s="26">
        <f>IF( ISERROR(VLOOKUP($A189,pk!$A$3:$CZ$712,94,0)),0,  VLOOKUP($A189,pk!$A$3:$CZ$712,94,0)/VLOOKUP($A189,pk!$A$3:$CZ$712,5,0))</f>
        <v>0.1262162162162162</v>
      </c>
      <c r="K189" s="26">
        <f>VLOOKUP($A189,allsit!$A$3:$CZ$712,98,0)</f>
        <v>16.88</v>
      </c>
      <c r="L189" s="28">
        <f>60*VLOOKUP($A189,'5on5'!$A$3:$CZ$712,90,0)/VLOOKUP($A189,'5on5'!$A$3:$CZ$712,94,0)</f>
        <v>1.2974758197688134</v>
      </c>
      <c r="M189" s="28">
        <f>60*VLOOKUP($A189,'5on5'!$A$3:$CZ$712,89,0)/VLOOKUP($A189,'5on5'!$A$3:$CZ$712,94,0)</f>
        <v>1.4154281670205238</v>
      </c>
      <c r="N189" s="28">
        <f t="shared" si="4"/>
        <v>-0.11795234725171033</v>
      </c>
      <c r="O189" s="28">
        <f>VLOOKUP($A189,'5on5'!$A$3:$CZ$712,37,0)</f>
        <v>59.92</v>
      </c>
      <c r="P189" s="28">
        <f>VLOOKUP($A189,'5on5'!$A$3:$CZ$712,38,0)</f>
        <v>51.19</v>
      </c>
      <c r="Q189" s="4">
        <f t="shared" si="5"/>
        <v>8.730000000000004</v>
      </c>
      <c r="R189" s="28">
        <f>O189-VLOOKUP($A189,'5on5'!$A$3:$CZ$712,101,0)</f>
        <v>7.240000000000002</v>
      </c>
      <c r="S189" s="28">
        <f>P189-VLOOKUP($A189,'5on5'!$A$3:$CZ$712,102,0)</f>
        <v>-3.1000000000000014</v>
      </c>
      <c r="T189" s="3">
        <f>60*VLOOKUP($A189,'5on5'!$A$3:$CZ$712,64,0)/VLOOKUP($A189,'5on5'!$A$3:$CZ$712,94,0)</f>
        <v>4.364236848313281</v>
      </c>
      <c r="U189" s="1" t="str">
        <f>IF( VLOOKUP($A189,'5on5'!$A$3:$CZ$712,64,0)&lt;40,"",  VLOOKUP($A189,'5on5'!$A$3:$CZ$712,19,0))</f>
        <v/>
      </c>
      <c r="V189">
        <f>VLOOKUP($A189,'5on5'!$A$3:$CZ$712,14,0)</f>
        <v>0.35</v>
      </c>
      <c r="W189" s="1" t="str">
        <f>IF(ISERROR(VLOOKUP($A189,pp!$A$3:$CZ$712,64,0)),"",60*VLOOKUP($A189,pp!$A$3:$CZ$712,64,0)/VLOOKUP($A189,pp!$A$3:$CZ$712,94,0))</f>
        <v/>
      </c>
      <c r="X189" s="1" t="str">
        <f>IF(W189="","",IF(VLOOKUP($A189,pp!$A$3:$CZ$712,64,0)&lt;20,"",  VLOOKUP($A189,pp!$A$3:$CZ$712,19,0)))</f>
        <v/>
      </c>
      <c r="Y189" s="1" t="str">
        <f>IF(ISERROR( VLOOKUP($A189,pp!$A$3:$CZ$712,14,0)  ),"",VLOOKUP($A189,pp!$A$3:$CZ$712,14,0))</f>
        <v/>
      </c>
      <c r="Z189">
        <f>VLOOKUP($A189,'5on5'!$A$3:$CZ$712,41,0)/VLOOKUP($A189,'5on5'!$A$3:$CZ$712,94,0)</f>
        <v>6.4873790988440663E-2</v>
      </c>
      <c r="AA189" t="str">
        <f>IF(ISERROR(VLOOKUP($A189,pk!$A$3:$CZ$712,41,0)),"",IF( VLOOKUP($A189,pk!$A$3:$CZ$712,94,0)&lt;75,"",VLOOKUP($A189,pk!$A$3:$CZ$712,41,0)/VLOOKUP($A189,pk!$A$3:$CZ$712,94,0)))</f>
        <v/>
      </c>
      <c r="AB189">
        <f>(VLOOKUP($A189,allsit!$A$3:$CZ$712,84,0)+VLOOKUP($A189,allsit!$A$3:$CZ$712,85,0))    /VLOOKUP($A189,allsit!$A$3:$CZ$712,94,0)</f>
        <v>0.16642081773138168</v>
      </c>
      <c r="AC189">
        <f>VLOOKUP($A189,'5on5'!$A$3:$CZ$712,93,0)</f>
        <v>0.12</v>
      </c>
    </row>
    <row r="190" spans="1:29">
      <c r="A190" t="s">
        <v>754</v>
      </c>
      <c r="B190" t="s">
        <v>755</v>
      </c>
      <c r="C190" t="s">
        <v>62</v>
      </c>
      <c r="D190" t="s">
        <v>643</v>
      </c>
      <c r="E190" s="25">
        <f>VLOOKUP($A190,allsit!$A$3:$CZ$712,10,0)</f>
        <v>6</v>
      </c>
      <c r="F190" s="25">
        <f>VLOOKUP($A190,allsit!$A$3:$CZ$712,11,0)</f>
        <v>25</v>
      </c>
      <c r="G190" s="4">
        <f>60*VLOOKUP($A190,allsit!$A$3:$CZ$712,71,0)/VLOOKUP($A190,allsit!$A$3:$CZ$712,94,0)</f>
        <v>0.16447638941429957</v>
      </c>
      <c r="H190" s="26">
        <f>VLOOKUP($A190,'5on5'!$A$3:$CZ$712,94,0)/VLOOKUP($A190,'5on5'!$A$3:$CZ$712,5,0)</f>
        <v>18.319259259259258</v>
      </c>
      <c r="I190" s="26">
        <f>IF( ISERROR(VLOOKUP($A190,pp!$A$3:$CZ$712,94,0)),0,  VLOOKUP($A190,pp!$A$3:$CZ$712,94,0)/VLOOKUP($A190,pp!$A$3:$CZ$712,5,0))</f>
        <v>2.8482894736842104</v>
      </c>
      <c r="J190" s="26">
        <f>IF( ISERROR(VLOOKUP($A190,pk!$A$3:$CZ$712,94,0)),0,  VLOOKUP($A190,pk!$A$3:$CZ$712,94,0)/VLOOKUP($A190,pk!$A$3:$CZ$712,5,0))</f>
        <v>0.30636363636363634</v>
      </c>
      <c r="K190" s="26">
        <f>VLOOKUP($A190,allsit!$A$3:$CZ$712,98,0)</f>
        <v>17.36</v>
      </c>
      <c r="L190" s="28">
        <f>60*VLOOKUP($A190,'5on5'!$A$3:$CZ$712,90,0)/VLOOKUP($A190,'5on5'!$A$3:$CZ$712,94,0)</f>
        <v>0.52565605919695935</v>
      </c>
      <c r="M190" s="28">
        <f>60*VLOOKUP($A190,'5on5'!$A$3:$CZ$712,89,0)/VLOOKUP($A190,'5on5'!$A$3:$CZ$712,94,0)</f>
        <v>2.4665399700780397</v>
      </c>
      <c r="N190" s="28">
        <f t="shared" si="4"/>
        <v>-1.9408839108810803</v>
      </c>
      <c r="O190" s="28">
        <f>VLOOKUP($A190,'5on5'!$A$3:$CZ$712,37,0)</f>
        <v>56.04</v>
      </c>
      <c r="P190" s="28">
        <f>VLOOKUP($A190,'5on5'!$A$3:$CZ$712,38,0)</f>
        <v>55.52</v>
      </c>
      <c r="Q190" s="4">
        <f t="shared" si="5"/>
        <v>0.51999999999999602</v>
      </c>
      <c r="R190" s="28">
        <f>O190-VLOOKUP($A190,'5on5'!$A$3:$CZ$712,101,0)</f>
        <v>3.8500000000000014</v>
      </c>
      <c r="S190" s="28">
        <f>P190-VLOOKUP($A190,'5on5'!$A$3:$CZ$712,102,0)</f>
        <v>-1.0399999999999991</v>
      </c>
      <c r="T190" s="3">
        <f>60*VLOOKUP($A190,'5on5'!$A$3:$CZ$712,64,0)/VLOOKUP($A190,'5on5'!$A$3:$CZ$712,94,0)</f>
        <v>3.6391573329020259</v>
      </c>
      <c r="U190" s="1">
        <f>IF( VLOOKUP($A190,'5on5'!$A$3:$CZ$712,64,0)&lt;40,"",  VLOOKUP($A190,'5on5'!$A$3:$CZ$712,19,0))</f>
        <v>6.67</v>
      </c>
      <c r="V190">
        <f>VLOOKUP($A190,'5on5'!$A$3:$CZ$712,14,0)</f>
        <v>0.53</v>
      </c>
      <c r="W190" s="1">
        <f>IF(ISERROR(VLOOKUP($A190,pp!$A$3:$CZ$712,64,0)),"",60*VLOOKUP($A190,pp!$A$3:$CZ$712,64,0)/VLOOKUP($A190,pp!$A$3:$CZ$712,94,0))</f>
        <v>7.4837159883586644</v>
      </c>
      <c r="X190" s="1">
        <f>IF(W190="","",IF(VLOOKUP($A190,pp!$A$3:$CZ$712,64,0)&lt;20,"",  VLOOKUP($A190,pp!$A$3:$CZ$712,19,0)))</f>
        <v>0</v>
      </c>
      <c r="Y190" s="1">
        <f>IF(ISERROR( VLOOKUP($A190,pp!$A$3:$CZ$712,14,0)  ),"",VLOOKUP($A190,pp!$A$3:$CZ$712,14,0))</f>
        <v>3.05</v>
      </c>
      <c r="Z190">
        <f>VLOOKUP($A190,'5on5'!$A$3:$CZ$712,41,0)/VLOOKUP($A190,'5on5'!$A$3:$CZ$712,94,0)</f>
        <v>4.784817974741553E-2</v>
      </c>
      <c r="AA190" t="str">
        <f>IF(ISERROR(VLOOKUP($A190,pk!$A$3:$CZ$712,41,0)),"",IF( VLOOKUP($A190,pk!$A$3:$CZ$712,94,0)&lt;75,"",VLOOKUP($A190,pk!$A$3:$CZ$712,41,0)/VLOOKUP($A190,pk!$A$3:$CZ$712,94,0)))</f>
        <v/>
      </c>
      <c r="AB190">
        <f>(VLOOKUP($A190,allsit!$A$3:$CZ$712,84,0)+VLOOKUP($A190,allsit!$A$3:$CZ$712,85,0))    /VLOOKUP($A190,allsit!$A$3:$CZ$712,94,0)</f>
        <v>0.10416837996238973</v>
      </c>
      <c r="AC190">
        <f>VLOOKUP($A190,'5on5'!$A$3:$CZ$712,93,0)</f>
        <v>0.04</v>
      </c>
    </row>
    <row r="191" spans="1:29">
      <c r="A191" t="s">
        <v>1200</v>
      </c>
      <c r="B191" t="s">
        <v>1201</v>
      </c>
      <c r="C191" t="s">
        <v>62</v>
      </c>
      <c r="D191" t="s">
        <v>230</v>
      </c>
      <c r="E191" s="25">
        <f>VLOOKUP($A191,allsit!$A$3:$CZ$712,10,0)</f>
        <v>2</v>
      </c>
      <c r="F191" s="25">
        <f>VLOOKUP($A191,allsit!$A$3:$CZ$712,11,0)</f>
        <v>13</v>
      </c>
      <c r="G191" s="4">
        <f>60*VLOOKUP($A191,allsit!$A$3:$CZ$712,71,0)/VLOOKUP($A191,allsit!$A$3:$CZ$712,94,0)</f>
        <v>-0.94483849167033018</v>
      </c>
      <c r="H191" s="26">
        <f>VLOOKUP($A191,'5on5'!$A$3:$CZ$712,94,0)/VLOOKUP($A191,'5on5'!$A$3:$CZ$712,5,0)</f>
        <v>15.279124999999999</v>
      </c>
      <c r="I191" s="26">
        <f>IF( ISERROR(VLOOKUP($A191,pp!$A$3:$CZ$712,94,0)),0,  VLOOKUP($A191,pp!$A$3:$CZ$712,94,0)/VLOOKUP($A191,pp!$A$3:$CZ$712,5,0))</f>
        <v>0.19898734177215191</v>
      </c>
      <c r="J191" s="26">
        <f>IF( ISERROR(VLOOKUP($A191,pk!$A$3:$CZ$712,94,0)),0,  VLOOKUP($A191,pk!$A$3:$CZ$712,94,0)/VLOOKUP($A191,pk!$A$3:$CZ$712,5,0))</f>
        <v>2.7132499999999999</v>
      </c>
      <c r="K191" s="26">
        <f>VLOOKUP($A191,allsit!$A$3:$CZ$712,98,0)</f>
        <v>17.600000000000001</v>
      </c>
      <c r="L191" s="28">
        <f>60*VLOOKUP($A191,'5on5'!$A$3:$CZ$712,90,0)/VLOOKUP($A191,'5on5'!$A$3:$CZ$712,94,0)</f>
        <v>0.19634632218795253</v>
      </c>
      <c r="M191" s="28">
        <f>60*VLOOKUP($A191,'5on5'!$A$3:$CZ$712,89,0)/VLOOKUP($A191,'5on5'!$A$3:$CZ$712,94,0)</f>
        <v>0.93264503039277447</v>
      </c>
      <c r="N191" s="28">
        <f t="shared" si="4"/>
        <v>-0.73629870820482191</v>
      </c>
      <c r="O191" s="28">
        <f>VLOOKUP($A191,'5on5'!$A$3:$CZ$712,37,0)</f>
        <v>50.46</v>
      </c>
      <c r="P191" s="28">
        <f>VLOOKUP($A191,'5on5'!$A$3:$CZ$712,38,0)</f>
        <v>56.01</v>
      </c>
      <c r="Q191" s="4">
        <f t="shared" si="5"/>
        <v>-5.5499999999999972</v>
      </c>
      <c r="R191" s="28">
        <f>O191-VLOOKUP($A191,'5on5'!$A$3:$CZ$712,101,0)</f>
        <v>-3.1400000000000006</v>
      </c>
      <c r="S191" s="28">
        <f>P191-VLOOKUP($A191,'5on5'!$A$3:$CZ$712,102,0)</f>
        <v>0.57999999999999829</v>
      </c>
      <c r="T191" s="3">
        <f>60*VLOOKUP($A191,'5on5'!$A$3:$CZ$712,64,0)/VLOOKUP($A191,'5on5'!$A$3:$CZ$712,94,0)</f>
        <v>2.9451948328192881</v>
      </c>
      <c r="U191" s="1">
        <f>IF( VLOOKUP($A191,'5on5'!$A$3:$CZ$712,64,0)&lt;40,"",  VLOOKUP($A191,'5on5'!$A$3:$CZ$712,19,0))</f>
        <v>3.33</v>
      </c>
      <c r="V191">
        <f>VLOOKUP($A191,'5on5'!$A$3:$CZ$712,14,0)</f>
        <v>0.59</v>
      </c>
      <c r="W191" s="1">
        <f>IF(ISERROR(VLOOKUP($A191,pp!$A$3:$CZ$712,64,0)),"",60*VLOOKUP($A191,pp!$A$3:$CZ$712,64,0)/VLOOKUP($A191,pp!$A$3:$CZ$712,94,0))</f>
        <v>3.8167938931297707</v>
      </c>
      <c r="X191" s="1" t="str">
        <f>IF(W191="","",IF(VLOOKUP($A191,pp!$A$3:$CZ$712,64,0)&lt;20,"",  VLOOKUP($A191,pp!$A$3:$CZ$712,19,0)))</f>
        <v/>
      </c>
      <c r="Y191" s="1">
        <f>IF(ISERROR( VLOOKUP($A191,pp!$A$3:$CZ$712,14,0)  ),"",VLOOKUP($A191,pp!$A$3:$CZ$712,14,0))</f>
        <v>3.82</v>
      </c>
      <c r="Z191">
        <f>VLOOKUP($A191,'5on5'!$A$3:$CZ$712,41,0)/VLOOKUP($A191,'5on5'!$A$3:$CZ$712,94,0)</f>
        <v>3.8451154761807368E-2</v>
      </c>
      <c r="AA191">
        <f>IF(ISERROR(VLOOKUP($A191,pk!$A$3:$CZ$712,41,0)),"",IF( VLOOKUP($A191,pk!$A$3:$CZ$712,94,0)&lt;75,"",VLOOKUP($A191,pk!$A$3:$CZ$712,41,0)/VLOOKUP($A191,pk!$A$3:$CZ$712,94,0)))</f>
        <v>0</v>
      </c>
      <c r="AB191">
        <f>(VLOOKUP($A191,allsit!$A$3:$CZ$712,84,0)+VLOOKUP($A191,allsit!$A$3:$CZ$712,85,0))    /VLOOKUP($A191,allsit!$A$3:$CZ$712,94,0)</f>
        <v>0.18699928480975284</v>
      </c>
      <c r="AC191">
        <f>VLOOKUP($A191,'5on5'!$A$3:$CZ$712,93,0)</f>
        <v>-0.64</v>
      </c>
    </row>
    <row r="192" spans="1:29">
      <c r="A192" t="s">
        <v>635</v>
      </c>
      <c r="B192" t="s">
        <v>636</v>
      </c>
      <c r="C192" t="s">
        <v>62</v>
      </c>
      <c r="D192" t="s">
        <v>116</v>
      </c>
      <c r="E192" s="25">
        <f>VLOOKUP($A192,allsit!$A$3:$CZ$712,10,0)</f>
        <v>1</v>
      </c>
      <c r="F192" s="25">
        <f>VLOOKUP($A192,allsit!$A$3:$CZ$712,11,0)</f>
        <v>9</v>
      </c>
      <c r="G192" s="4">
        <f>60*VLOOKUP($A192,allsit!$A$3:$CZ$712,71,0)/VLOOKUP($A192,allsit!$A$3:$CZ$712,94,0)</f>
        <v>-0.93176744637484221</v>
      </c>
      <c r="H192" s="26">
        <f>VLOOKUP($A192,'5on5'!$A$3:$CZ$712,94,0)/VLOOKUP($A192,'5on5'!$A$3:$CZ$712,5,0)</f>
        <v>15.045243902439024</v>
      </c>
      <c r="I192" s="26">
        <f>IF( ISERROR(VLOOKUP($A192,pp!$A$3:$CZ$712,94,0)),0,  VLOOKUP($A192,pp!$A$3:$CZ$712,94,0)/VLOOKUP($A192,pp!$A$3:$CZ$712,5,0))</f>
        <v>4.9871794871794876E-2</v>
      </c>
      <c r="J192" s="26">
        <f>IF( ISERROR(VLOOKUP($A192,pk!$A$3:$CZ$712,94,0)),0,  VLOOKUP($A192,pk!$A$3:$CZ$712,94,0)/VLOOKUP($A192,pk!$A$3:$CZ$712,5,0))</f>
        <v>3.2078481012658226</v>
      </c>
      <c r="K192" s="26">
        <f>VLOOKUP($A192,allsit!$A$3:$CZ$712,98,0)</f>
        <v>17.190000000000001</v>
      </c>
      <c r="L192" s="28">
        <f>60*VLOOKUP($A192,'5on5'!$A$3:$CZ$712,90,0)/VLOOKUP($A192,'5on5'!$A$3:$CZ$712,94,0)</f>
        <v>0.34043656937205663</v>
      </c>
      <c r="M192" s="28">
        <f>60*VLOOKUP($A192,'5on5'!$A$3:$CZ$712,89,0)/VLOOKUP($A192,'5on5'!$A$3:$CZ$712,94,0)</f>
        <v>1.7021828468602831</v>
      </c>
      <c r="N192" s="28">
        <f t="shared" si="4"/>
        <v>-1.3617462774882265</v>
      </c>
      <c r="O192" s="28">
        <f>VLOOKUP($A192,'5on5'!$A$3:$CZ$712,37,0)</f>
        <v>52.14</v>
      </c>
      <c r="P192" s="28">
        <f>VLOOKUP($A192,'5on5'!$A$3:$CZ$712,38,0)</f>
        <v>50.38</v>
      </c>
      <c r="Q192" s="4">
        <f t="shared" si="5"/>
        <v>1.759999999999998</v>
      </c>
      <c r="R192" s="28">
        <f>O192-VLOOKUP($A192,'5on5'!$A$3:$CZ$712,101,0)</f>
        <v>-1.8999999999999986</v>
      </c>
      <c r="S192" s="28">
        <f>P192-VLOOKUP($A192,'5on5'!$A$3:$CZ$712,102,0)</f>
        <v>-0.80999999999999517</v>
      </c>
      <c r="T192" s="3">
        <f>60*VLOOKUP($A192,'5on5'!$A$3:$CZ$712,64,0)/VLOOKUP($A192,'5on5'!$A$3:$CZ$712,94,0)</f>
        <v>2.3344221899798168</v>
      </c>
      <c r="U192" s="1">
        <f>IF( VLOOKUP($A192,'5on5'!$A$3:$CZ$712,64,0)&lt;40,"",  VLOOKUP($A192,'5on5'!$A$3:$CZ$712,19,0))</f>
        <v>2.08</v>
      </c>
      <c r="V192">
        <f>VLOOKUP($A192,'5on5'!$A$3:$CZ$712,14,0)</f>
        <v>0.34</v>
      </c>
      <c r="W192" s="1">
        <f>IF(ISERROR(VLOOKUP($A192,pp!$A$3:$CZ$712,64,0)),"",60*VLOOKUP($A192,pp!$A$3:$CZ$712,64,0)/VLOOKUP($A192,pp!$A$3:$CZ$712,94,0))</f>
        <v>15.424164524421593</v>
      </c>
      <c r="X192" s="1" t="str">
        <f>IF(W192="","",IF(VLOOKUP($A192,pp!$A$3:$CZ$712,64,0)&lt;20,"",  VLOOKUP($A192,pp!$A$3:$CZ$712,19,0)))</f>
        <v/>
      </c>
      <c r="Y192" s="1">
        <f>IF(ISERROR( VLOOKUP($A192,pp!$A$3:$CZ$712,14,0)  ),"",VLOOKUP($A192,pp!$A$3:$CZ$712,14,0))</f>
        <v>0</v>
      </c>
      <c r="Z192">
        <f>VLOOKUP($A192,'5on5'!$A$3:$CZ$712,41,0)/VLOOKUP($A192,'5on5'!$A$3:$CZ$712,94,0)</f>
        <v>3.8096473239253956E-2</v>
      </c>
      <c r="AA192">
        <f>IF(ISERROR(VLOOKUP($A192,pk!$A$3:$CZ$712,41,0)),"",IF( VLOOKUP($A192,pk!$A$3:$CZ$712,94,0)&lt;75,"",VLOOKUP($A192,pk!$A$3:$CZ$712,41,0)/VLOOKUP($A192,pk!$A$3:$CZ$712,94,0)))</f>
        <v>0</v>
      </c>
      <c r="AB192">
        <f>(VLOOKUP($A192,allsit!$A$3:$CZ$712,84,0)+VLOOKUP($A192,allsit!$A$3:$CZ$712,85,0))    /VLOOKUP($A192,allsit!$A$3:$CZ$712,94,0)</f>
        <v>7.8294347924552712E-2</v>
      </c>
      <c r="AC192">
        <f>VLOOKUP($A192,'5on5'!$A$3:$CZ$712,93,0)</f>
        <v>-0.15</v>
      </c>
    </row>
    <row r="193" spans="1:29">
      <c r="A193" t="s">
        <v>365</v>
      </c>
      <c r="B193" t="s">
        <v>366</v>
      </c>
      <c r="C193" t="s">
        <v>62</v>
      </c>
      <c r="D193" t="s">
        <v>77</v>
      </c>
      <c r="E193" s="25">
        <f>VLOOKUP($A193,allsit!$A$3:$CZ$712,10,0)</f>
        <v>8</v>
      </c>
      <c r="F193" s="25">
        <f>VLOOKUP($A193,allsit!$A$3:$CZ$712,11,0)</f>
        <v>23</v>
      </c>
      <c r="G193" s="4">
        <f>60*VLOOKUP($A193,allsit!$A$3:$CZ$712,71,0)/VLOOKUP($A193,allsit!$A$3:$CZ$712,94,0)</f>
        <v>0.1312163758037003</v>
      </c>
      <c r="H193" s="26">
        <f>VLOOKUP($A193,'5on5'!$A$3:$CZ$712,94,0)/VLOOKUP($A193,'5on5'!$A$3:$CZ$712,5,0)</f>
        <v>17.043658536585365</v>
      </c>
      <c r="I193" s="26">
        <f>IF( ISERROR(VLOOKUP($A193,pp!$A$3:$CZ$712,94,0)),0,  VLOOKUP($A193,pp!$A$3:$CZ$712,94,0)/VLOOKUP($A193,pp!$A$3:$CZ$712,5,0))</f>
        <v>2.3849367088607596</v>
      </c>
      <c r="J193" s="26">
        <f>IF( ISERROR(VLOOKUP($A193,pk!$A$3:$CZ$712,94,0)),0,  VLOOKUP($A193,pk!$A$3:$CZ$712,94,0)/VLOOKUP($A193,pk!$A$3:$CZ$712,5,0))</f>
        <v>1.7962499999999999</v>
      </c>
      <c r="K193" s="26">
        <f>VLOOKUP($A193,allsit!$A$3:$CZ$712,98,0)</f>
        <v>17.46</v>
      </c>
      <c r="L193" s="28">
        <f>60*VLOOKUP($A193,'5on5'!$A$3:$CZ$712,90,0)/VLOOKUP($A193,'5on5'!$A$3:$CZ$712,94,0)</f>
        <v>0.94448976087236514</v>
      </c>
      <c r="M193" s="28">
        <f>60*VLOOKUP($A193,'5on5'!$A$3:$CZ$712,89,0)/VLOOKUP($A193,'5on5'!$A$3:$CZ$712,94,0)</f>
        <v>2.1465676383462844</v>
      </c>
      <c r="N193" s="28">
        <f t="shared" si="4"/>
        <v>-1.2020778774739194</v>
      </c>
      <c r="O193" s="28">
        <f>VLOOKUP($A193,'5on5'!$A$3:$CZ$712,37,0)</f>
        <v>60.45</v>
      </c>
      <c r="P193" s="28">
        <f>VLOOKUP($A193,'5on5'!$A$3:$CZ$712,38,0)</f>
        <v>55.47</v>
      </c>
      <c r="Q193" s="4">
        <f t="shared" si="5"/>
        <v>4.980000000000004</v>
      </c>
      <c r="R193" s="28">
        <f>O193-VLOOKUP($A193,'5on5'!$A$3:$CZ$712,101,0)</f>
        <v>1.3599999999999994</v>
      </c>
      <c r="S193" s="28">
        <f>P193-VLOOKUP($A193,'5on5'!$A$3:$CZ$712,102,0)</f>
        <v>3.2199999999999989</v>
      </c>
      <c r="T193" s="3">
        <f>60*VLOOKUP($A193,'5on5'!$A$3:$CZ$712,64,0)/VLOOKUP($A193,'5on5'!$A$3:$CZ$712,94,0)</f>
        <v>4.894174215429528</v>
      </c>
      <c r="U193" s="1">
        <f>IF( VLOOKUP($A193,'5on5'!$A$3:$CZ$712,64,0)&lt;40,"",  VLOOKUP($A193,'5on5'!$A$3:$CZ$712,19,0))</f>
        <v>3.51</v>
      </c>
      <c r="V193">
        <f>VLOOKUP($A193,'5on5'!$A$3:$CZ$712,14,0)</f>
        <v>0.47</v>
      </c>
      <c r="W193" s="1">
        <f>IF(ISERROR(VLOOKUP($A193,pp!$A$3:$CZ$712,64,0)),"",60*VLOOKUP($A193,pp!$A$3:$CZ$712,64,0)/VLOOKUP($A193,pp!$A$3:$CZ$712,94,0))</f>
        <v>16.878085027334006</v>
      </c>
      <c r="X193" s="1">
        <f>IF(W193="","",IF(VLOOKUP($A193,pp!$A$3:$CZ$712,64,0)&lt;20,"",  VLOOKUP($A193,pp!$A$3:$CZ$712,19,0)))</f>
        <v>7.55</v>
      </c>
      <c r="Y193" s="1">
        <f>IF(ISERROR( VLOOKUP($A193,pp!$A$3:$CZ$712,14,0)  ),"",VLOOKUP($A193,pp!$A$3:$CZ$712,14,0))</f>
        <v>3.5</v>
      </c>
      <c r="Z193">
        <f>VLOOKUP($A193,'5on5'!$A$3:$CZ$712,41,0)/VLOOKUP($A193,'5on5'!$A$3:$CZ$712,94,0)</f>
        <v>6.1534938965926822E-2</v>
      </c>
      <c r="AA193">
        <f>IF(ISERROR(VLOOKUP($A193,pk!$A$3:$CZ$712,41,0)),"",IF( VLOOKUP($A193,pk!$A$3:$CZ$712,94,0)&lt;75,"",VLOOKUP($A193,pk!$A$3:$CZ$712,41,0)/VLOOKUP($A193,pk!$A$3:$CZ$712,94,0)))</f>
        <v>6.9589422407794017E-3</v>
      </c>
      <c r="AB193">
        <f>(VLOOKUP($A193,allsit!$A$3:$CZ$712,84,0)+VLOOKUP($A193,allsit!$A$3:$CZ$712,85,0))    /VLOOKUP($A193,allsit!$A$3:$CZ$712,94,0)</f>
        <v>0.17222149324235664</v>
      </c>
      <c r="AC193">
        <f>VLOOKUP($A193,'5on5'!$A$3:$CZ$712,93,0)</f>
        <v>-0.13</v>
      </c>
    </row>
    <row r="194" spans="1:29">
      <c r="A194" t="s">
        <v>1161</v>
      </c>
      <c r="B194" t="s">
        <v>1162</v>
      </c>
      <c r="C194" t="s">
        <v>62</v>
      </c>
      <c r="D194" t="s">
        <v>84</v>
      </c>
      <c r="E194" s="25">
        <f>VLOOKUP($A194,allsit!$A$3:$CZ$712,10,0)</f>
        <v>3</v>
      </c>
      <c r="F194" s="25">
        <f>VLOOKUP($A194,allsit!$A$3:$CZ$712,11,0)</f>
        <v>11</v>
      </c>
      <c r="G194" s="4">
        <f>60*VLOOKUP($A194,allsit!$A$3:$CZ$712,71,0)/VLOOKUP($A194,allsit!$A$3:$CZ$712,94,0)</f>
        <v>-0.59594426817492063</v>
      </c>
      <c r="H194" s="26">
        <f>VLOOKUP($A194,'5on5'!$A$3:$CZ$712,94,0)/VLOOKUP($A194,'5on5'!$A$3:$CZ$712,5,0)</f>
        <v>18.699024390243903</v>
      </c>
      <c r="I194" s="26">
        <f>IF( ISERROR(VLOOKUP($A194,pp!$A$3:$CZ$712,94,0)),0,  VLOOKUP($A194,pp!$A$3:$CZ$712,94,0)/VLOOKUP($A194,pp!$A$3:$CZ$712,5,0))</f>
        <v>0.21307692307692308</v>
      </c>
      <c r="J194" s="26">
        <f>IF( ISERROR(VLOOKUP($A194,pk!$A$3:$CZ$712,94,0)),0,  VLOOKUP($A194,pk!$A$3:$CZ$712,94,0)/VLOOKUP($A194,pk!$A$3:$CZ$712,5,0))</f>
        <v>2.4372839506172839</v>
      </c>
      <c r="K194" s="26">
        <f>VLOOKUP($A194,allsit!$A$3:$CZ$712,98,0)</f>
        <v>17.420000000000002</v>
      </c>
      <c r="L194" s="28">
        <f>60*VLOOKUP($A194,'5on5'!$A$3:$CZ$712,90,0)/VLOOKUP($A194,'5on5'!$A$3:$CZ$712,94,0)</f>
        <v>0.31304620040174264</v>
      </c>
      <c r="M194" s="28">
        <f>60*VLOOKUP($A194,'5on5'!$A$3:$CZ$712,89,0)/VLOOKUP($A194,'5on5'!$A$3:$CZ$712,94,0)</f>
        <v>0.86087705110479229</v>
      </c>
      <c r="N194" s="28">
        <f t="shared" si="4"/>
        <v>-0.5478308507030496</v>
      </c>
      <c r="O194" s="28">
        <f>VLOOKUP($A194,'5on5'!$A$3:$CZ$712,37,0)</f>
        <v>50.75</v>
      </c>
      <c r="P194" s="28">
        <f>VLOOKUP($A194,'5on5'!$A$3:$CZ$712,38,0)</f>
        <v>54.63</v>
      </c>
      <c r="Q194" s="4">
        <f t="shared" si="5"/>
        <v>-3.8800000000000026</v>
      </c>
      <c r="R194" s="28">
        <f>O194-VLOOKUP($A194,'5on5'!$A$3:$CZ$712,101,0)</f>
        <v>-5.5499999999999972</v>
      </c>
      <c r="S194" s="28">
        <f>P194-VLOOKUP($A194,'5on5'!$A$3:$CZ$712,102,0)</f>
        <v>3.8400000000000034</v>
      </c>
      <c r="T194" s="3">
        <f>60*VLOOKUP($A194,'5on5'!$A$3:$CZ$712,64,0)/VLOOKUP($A194,'5on5'!$A$3:$CZ$712,94,0)</f>
        <v>3.6000313046200403</v>
      </c>
      <c r="U194" s="1">
        <f>IF( VLOOKUP($A194,'5on5'!$A$3:$CZ$712,64,0)&lt;40,"",  VLOOKUP($A194,'5on5'!$A$3:$CZ$712,19,0))</f>
        <v>3.26</v>
      </c>
      <c r="V194">
        <f>VLOOKUP($A194,'5on5'!$A$3:$CZ$712,14,0)</f>
        <v>0.39</v>
      </c>
      <c r="W194" s="1">
        <f>IF(ISERROR(VLOOKUP($A194,pp!$A$3:$CZ$712,64,0)),"",60*VLOOKUP($A194,pp!$A$3:$CZ$712,64,0)/VLOOKUP($A194,pp!$A$3:$CZ$712,94,0))</f>
        <v>7.2202166064981945</v>
      </c>
      <c r="X194" s="1" t="str">
        <f>IF(W194="","",IF(VLOOKUP($A194,pp!$A$3:$CZ$712,64,0)&lt;20,"",  VLOOKUP($A194,pp!$A$3:$CZ$712,19,0)))</f>
        <v/>
      </c>
      <c r="Y194" s="1">
        <f>IF(ISERROR( VLOOKUP($A194,pp!$A$3:$CZ$712,14,0)  ),"",VLOOKUP($A194,pp!$A$3:$CZ$712,14,0))</f>
        <v>0</v>
      </c>
      <c r="Z194">
        <f>VLOOKUP($A194,'5on5'!$A$3:$CZ$712,41,0)/VLOOKUP($A194,'5on5'!$A$3:$CZ$712,94,0)</f>
        <v>4.4348211723580208E-2</v>
      </c>
      <c r="AA194">
        <f>IF(ISERROR(VLOOKUP($A194,pk!$A$3:$CZ$712,41,0)),"",IF( VLOOKUP($A194,pk!$A$3:$CZ$712,94,0)&lt;75,"",VLOOKUP($A194,pk!$A$3:$CZ$712,41,0)/VLOOKUP($A194,pk!$A$3:$CZ$712,94,0)))</f>
        <v>1.0130685847431872E-2</v>
      </c>
      <c r="AB194">
        <f>(VLOOKUP($A194,allsit!$A$3:$CZ$712,84,0)+VLOOKUP($A194,allsit!$A$3:$CZ$712,85,0))    /VLOOKUP($A194,allsit!$A$3:$CZ$712,94,0)</f>
        <v>0.27865912539660642</v>
      </c>
      <c r="AC194">
        <f>VLOOKUP($A194,'5on5'!$A$3:$CZ$712,93,0)</f>
        <v>-0.35</v>
      </c>
    </row>
    <row r="195" spans="1:29">
      <c r="A195" t="s">
        <v>172</v>
      </c>
      <c r="B195" t="s">
        <v>173</v>
      </c>
      <c r="C195" t="s">
        <v>62</v>
      </c>
      <c r="D195" t="s">
        <v>174</v>
      </c>
      <c r="E195" s="25">
        <f>VLOOKUP($A195,allsit!$A$3:$CZ$712,10,0)</f>
        <v>4</v>
      </c>
      <c r="F195" s="25">
        <f>VLOOKUP($A195,allsit!$A$3:$CZ$712,11,0)</f>
        <v>18</v>
      </c>
      <c r="G195" s="4">
        <f>60*VLOOKUP($A195,allsit!$A$3:$CZ$712,71,0)/VLOOKUP($A195,allsit!$A$3:$CZ$712,94,0)</f>
        <v>0</v>
      </c>
      <c r="H195" s="26">
        <f>VLOOKUP($A195,'5on5'!$A$3:$CZ$712,94,0)/VLOOKUP($A195,'5on5'!$A$3:$CZ$712,5,0)</f>
        <v>17.331780821917807</v>
      </c>
      <c r="I195" s="26">
        <f>IF( ISERROR(VLOOKUP($A195,pp!$A$3:$CZ$712,94,0)),0,  VLOOKUP($A195,pp!$A$3:$CZ$712,94,0)/VLOOKUP($A195,pp!$A$3:$CZ$712,5,0))</f>
        <v>1.7959722222222223</v>
      </c>
      <c r="J195" s="26">
        <f>IF( ISERROR(VLOOKUP($A195,pk!$A$3:$CZ$712,94,0)),0,  VLOOKUP($A195,pk!$A$3:$CZ$712,94,0)/VLOOKUP($A195,pk!$A$3:$CZ$712,5,0))</f>
        <v>1.7366197183098591</v>
      </c>
      <c r="K195" s="26">
        <f>VLOOKUP($A195,allsit!$A$3:$CZ$712,98,0)</f>
        <v>17.579999999999998</v>
      </c>
      <c r="L195" s="28">
        <f>60*VLOOKUP($A195,'5on5'!$A$3:$CZ$712,90,0)/VLOOKUP($A195,'5on5'!$A$3:$CZ$712,94,0)</f>
        <v>1.5175226442832077</v>
      </c>
      <c r="M195" s="28">
        <f>60*VLOOKUP($A195,'5on5'!$A$3:$CZ$712,89,0)/VLOOKUP($A195,'5on5'!$A$3:$CZ$712,94,0)</f>
        <v>1.8969033053540096</v>
      </c>
      <c r="N195" s="28">
        <f t="shared" si="4"/>
        <v>-0.37938066107080193</v>
      </c>
      <c r="O195" s="28">
        <f>VLOOKUP($A195,'5on5'!$A$3:$CZ$712,37,0)</f>
        <v>61.55</v>
      </c>
      <c r="P195" s="28">
        <f>VLOOKUP($A195,'5on5'!$A$3:$CZ$712,38,0)</f>
        <v>51.97</v>
      </c>
      <c r="Q195" s="4">
        <f t="shared" si="5"/>
        <v>9.5799999999999983</v>
      </c>
      <c r="R195" s="28">
        <f>O195-VLOOKUP($A195,'5on5'!$A$3:$CZ$712,101,0)</f>
        <v>4.2399999999999949</v>
      </c>
      <c r="S195" s="28">
        <f>P195-VLOOKUP($A195,'5on5'!$A$3:$CZ$712,102,0)</f>
        <v>-1.1300000000000026</v>
      </c>
      <c r="T195" s="3">
        <f>60*VLOOKUP($A195,'5on5'!$A$3:$CZ$712,64,0)/VLOOKUP($A195,'5on5'!$A$3:$CZ$712,94,0)</f>
        <v>3.7463840280741687</v>
      </c>
      <c r="U195" s="1">
        <f>IF( VLOOKUP($A195,'5on5'!$A$3:$CZ$712,64,0)&lt;40,"",  VLOOKUP($A195,'5on5'!$A$3:$CZ$712,19,0))</f>
        <v>3.8</v>
      </c>
      <c r="V195">
        <f>VLOOKUP($A195,'5on5'!$A$3:$CZ$712,14,0)</f>
        <v>0.56999999999999995</v>
      </c>
      <c r="W195" s="1">
        <f>IF(ISERROR(VLOOKUP($A195,pp!$A$3:$CZ$712,64,0)),"",60*VLOOKUP($A195,pp!$A$3:$CZ$712,64,0)/VLOOKUP($A195,pp!$A$3:$CZ$712,94,0))</f>
        <v>7.8880210347227591</v>
      </c>
      <c r="X195" s="1" t="str">
        <f>IF(W195="","",IF(VLOOKUP($A195,pp!$A$3:$CZ$712,64,0)&lt;20,"",  VLOOKUP($A195,pp!$A$3:$CZ$712,19,0)))</f>
        <v/>
      </c>
      <c r="Y195" s="1">
        <f>IF(ISERROR( VLOOKUP($A195,pp!$A$3:$CZ$712,14,0)  ),"",VLOOKUP($A195,pp!$A$3:$CZ$712,14,0))</f>
        <v>2.3199999999999998</v>
      </c>
      <c r="Z195">
        <f>VLOOKUP($A195,'5on5'!$A$3:$CZ$712,41,0)/VLOOKUP($A195,'5on5'!$A$3:$CZ$712,94,0)</f>
        <v>6.8762744819082844E-2</v>
      </c>
      <c r="AA195">
        <f>IF(ISERROR(VLOOKUP($A195,pk!$A$3:$CZ$712,41,0)),"",IF( VLOOKUP($A195,pk!$A$3:$CZ$712,94,0)&lt;75,"",VLOOKUP($A195,pk!$A$3:$CZ$712,41,0)/VLOOKUP($A195,pk!$A$3:$CZ$712,94,0)))</f>
        <v>0</v>
      </c>
      <c r="AB195">
        <f>(VLOOKUP($A195,allsit!$A$3:$CZ$712,84,0)+VLOOKUP($A195,allsit!$A$3:$CZ$712,85,0))    /VLOOKUP($A195,allsit!$A$3:$CZ$712,94,0)</f>
        <v>0.14196195169541345</v>
      </c>
      <c r="AC195">
        <f>VLOOKUP($A195,'5on5'!$A$3:$CZ$712,93,0)</f>
        <v>0</v>
      </c>
    </row>
    <row r="196" spans="1:29">
      <c r="A196" t="s">
        <v>772</v>
      </c>
      <c r="B196" t="s">
        <v>773</v>
      </c>
      <c r="C196" t="s">
        <v>62</v>
      </c>
      <c r="D196" t="s">
        <v>767</v>
      </c>
      <c r="E196" s="25">
        <f>VLOOKUP($A196,allsit!$A$3:$CZ$712,10,0)</f>
        <v>5</v>
      </c>
      <c r="F196" s="25">
        <f>VLOOKUP($A196,allsit!$A$3:$CZ$712,11,0)</f>
        <v>12</v>
      </c>
      <c r="G196" s="4">
        <f>60*VLOOKUP($A196,allsit!$A$3:$CZ$712,71,0)/VLOOKUP($A196,allsit!$A$3:$CZ$712,94,0)</f>
        <v>-0.54280958239849464</v>
      </c>
      <c r="H196" s="26">
        <f>VLOOKUP($A196,'5on5'!$A$3:$CZ$712,94,0)/VLOOKUP($A196,'5on5'!$A$3:$CZ$712,5,0)</f>
        <v>17.554313725490196</v>
      </c>
      <c r="I196" s="26">
        <f>IF( ISERROR(VLOOKUP($A196,pp!$A$3:$CZ$712,94,0)),0,  VLOOKUP($A196,pp!$A$3:$CZ$712,94,0)/VLOOKUP($A196,pp!$A$3:$CZ$712,5,0))</f>
        <v>2.0645833333333332</v>
      </c>
      <c r="J196" s="26">
        <f>IF( ISERROR(VLOOKUP($A196,pk!$A$3:$CZ$712,94,0)),0,  VLOOKUP($A196,pk!$A$3:$CZ$712,94,0)/VLOOKUP($A196,pk!$A$3:$CZ$712,5,0))</f>
        <v>0.86159999999999992</v>
      </c>
      <c r="K196" s="26">
        <f>VLOOKUP($A196,allsit!$A$3:$CZ$712,98,0)</f>
        <v>17.440000000000001</v>
      </c>
      <c r="L196" s="28">
        <f>60*VLOOKUP($A196,'5on5'!$A$3:$CZ$712,90,0)/VLOOKUP($A196,'5on5'!$A$3:$CZ$712,94,0)</f>
        <v>0.73720776972310031</v>
      </c>
      <c r="M196" s="28">
        <f>60*VLOOKUP($A196,'5on5'!$A$3:$CZ$712,89,0)/VLOOKUP($A196,'5on5'!$A$3:$CZ$712,94,0)</f>
        <v>2.07758553285601</v>
      </c>
      <c r="N196" s="28">
        <f t="shared" si="4"/>
        <v>-1.3403777631329097</v>
      </c>
      <c r="O196" s="28">
        <f>VLOOKUP($A196,'5on5'!$A$3:$CZ$712,37,0)</f>
        <v>50.93</v>
      </c>
      <c r="P196" s="28">
        <f>VLOOKUP($A196,'5on5'!$A$3:$CZ$712,38,0)</f>
        <v>50.2</v>
      </c>
      <c r="Q196" s="4">
        <f t="shared" si="5"/>
        <v>0.72999999999999687</v>
      </c>
      <c r="R196" s="28">
        <f>O196-VLOOKUP($A196,'5on5'!$A$3:$CZ$712,101,0)</f>
        <v>2.5799999999999983</v>
      </c>
      <c r="S196" s="28">
        <f>P196-VLOOKUP($A196,'5on5'!$A$3:$CZ$712,102,0)</f>
        <v>2.75</v>
      </c>
      <c r="T196" s="3">
        <f>60*VLOOKUP($A196,'5on5'!$A$3:$CZ$712,64,0)/VLOOKUP($A196,'5on5'!$A$3:$CZ$712,94,0)</f>
        <v>4.6243032828085386</v>
      </c>
      <c r="U196" s="1">
        <f>IF( VLOOKUP($A196,'5on5'!$A$3:$CZ$712,64,0)&lt;40,"",  VLOOKUP($A196,'5on5'!$A$3:$CZ$712,19,0))</f>
        <v>5.8</v>
      </c>
      <c r="V196">
        <f>VLOOKUP($A196,'5on5'!$A$3:$CZ$712,14,0)</f>
        <v>0.27</v>
      </c>
      <c r="W196" s="1">
        <f>IF(ISERROR(VLOOKUP($A196,pp!$A$3:$CZ$712,64,0)),"",60*VLOOKUP($A196,pp!$A$3:$CZ$712,64,0)/VLOOKUP($A196,pp!$A$3:$CZ$712,94,0))</f>
        <v>11.503531786074673</v>
      </c>
      <c r="X196" s="1" t="str">
        <f>IF(W196="","",IF(VLOOKUP($A196,pp!$A$3:$CZ$712,64,0)&lt;20,"",  VLOOKUP($A196,pp!$A$3:$CZ$712,19,0)))</f>
        <v/>
      </c>
      <c r="Y196" s="1">
        <f>IF(ISERROR( VLOOKUP($A196,pp!$A$3:$CZ$712,14,0)  ),"",VLOOKUP($A196,pp!$A$3:$CZ$712,14,0))</f>
        <v>4.24</v>
      </c>
      <c r="Z196">
        <f>VLOOKUP($A196,'5on5'!$A$3:$CZ$712,41,0)/VLOOKUP($A196,'5on5'!$A$3:$CZ$712,94,0)</f>
        <v>5.8083036402426083E-2</v>
      </c>
      <c r="AA196" t="str">
        <f>IF(ISERROR(VLOOKUP($A196,pk!$A$3:$CZ$712,41,0)),"",IF( VLOOKUP($A196,pk!$A$3:$CZ$712,94,0)&lt;75,"",VLOOKUP($A196,pk!$A$3:$CZ$712,41,0)/VLOOKUP($A196,pk!$A$3:$CZ$712,94,0)))</f>
        <v/>
      </c>
      <c r="AB196">
        <f>(VLOOKUP($A196,allsit!$A$3:$CZ$712,84,0)+VLOOKUP($A196,allsit!$A$3:$CZ$712,85,0))    /VLOOKUP($A196,allsit!$A$3:$CZ$712,94,0)</f>
        <v>4.1615401317217922E-2</v>
      </c>
      <c r="AC196">
        <f>VLOOKUP($A196,'5on5'!$A$3:$CZ$712,93,0)</f>
        <v>-0.54</v>
      </c>
    </row>
    <row r="197" spans="1:29">
      <c r="A197" t="s">
        <v>283</v>
      </c>
      <c r="B197" t="s">
        <v>284</v>
      </c>
      <c r="C197" t="s">
        <v>62</v>
      </c>
      <c r="D197" t="s">
        <v>182</v>
      </c>
      <c r="E197" s="25">
        <f>VLOOKUP($A197,allsit!$A$3:$CZ$712,10,0)</f>
        <v>8</v>
      </c>
      <c r="F197" s="25">
        <f>VLOOKUP($A197,allsit!$A$3:$CZ$712,11,0)</f>
        <v>36</v>
      </c>
      <c r="G197" s="4">
        <f>60*VLOOKUP($A197,allsit!$A$3:$CZ$712,71,0)/VLOOKUP($A197,allsit!$A$3:$CZ$712,94,0)</f>
        <v>2.2311891763588889</v>
      </c>
      <c r="H197" s="26">
        <f>VLOOKUP($A197,'5on5'!$A$3:$CZ$712,94,0)/VLOOKUP($A197,'5on5'!$A$3:$CZ$712,5,0)</f>
        <v>16.430714285714284</v>
      </c>
      <c r="I197" s="26">
        <f>IF( ISERROR(VLOOKUP($A197,pp!$A$3:$CZ$712,94,0)),0,  VLOOKUP($A197,pp!$A$3:$CZ$712,94,0)/VLOOKUP($A197,pp!$A$3:$CZ$712,5,0))</f>
        <v>3.5890740740740741</v>
      </c>
      <c r="J197" s="26">
        <f>IF( ISERROR(VLOOKUP($A197,pk!$A$3:$CZ$712,94,0)),0,  VLOOKUP($A197,pk!$A$3:$CZ$712,94,0)/VLOOKUP($A197,pk!$A$3:$CZ$712,5,0))</f>
        <v>1.6672222222222222</v>
      </c>
      <c r="K197" s="26">
        <f>VLOOKUP($A197,allsit!$A$3:$CZ$712,98,0)</f>
        <v>17.329999999999998</v>
      </c>
      <c r="L197" s="28">
        <f>60*VLOOKUP($A197,'5on5'!$A$3:$CZ$712,90,0)/VLOOKUP($A197,'5on5'!$A$3:$CZ$712,94,0)</f>
        <v>1.3041777159500934</v>
      </c>
      <c r="M197" s="28">
        <f>60*VLOOKUP($A197,'5on5'!$A$3:$CZ$712,89,0)/VLOOKUP($A197,'5on5'!$A$3:$CZ$712,94,0)</f>
        <v>1.8258488023301309</v>
      </c>
      <c r="N197" s="28">
        <f t="shared" ref="N197:N232" si="6">L197-M197</f>
        <v>-0.52167108638003756</v>
      </c>
      <c r="O197" s="28">
        <f>VLOOKUP($A197,'5on5'!$A$3:$CZ$712,37,0)</f>
        <v>59.21</v>
      </c>
      <c r="P197" s="28">
        <f>VLOOKUP($A197,'5on5'!$A$3:$CZ$712,38,0)</f>
        <v>49.56</v>
      </c>
      <c r="Q197" s="4">
        <f t="shared" ref="Q197:Q232" si="7">O197-P197</f>
        <v>9.6499999999999986</v>
      </c>
      <c r="R197" s="28">
        <f>O197-VLOOKUP($A197,'5on5'!$A$3:$CZ$712,101,0)</f>
        <v>5.3400000000000034</v>
      </c>
      <c r="S197" s="28">
        <f>P197-VLOOKUP($A197,'5on5'!$A$3:$CZ$712,102,0)</f>
        <v>-3.2800000000000011</v>
      </c>
      <c r="T197" s="3">
        <f>60*VLOOKUP($A197,'5on5'!$A$3:$CZ$712,64,0)/VLOOKUP($A197,'5on5'!$A$3:$CZ$712,94,0)</f>
        <v>5.6731730643829064</v>
      </c>
      <c r="U197" s="1">
        <f>IF( VLOOKUP($A197,'5on5'!$A$3:$CZ$712,64,0)&lt;40,"",  VLOOKUP($A197,'5on5'!$A$3:$CZ$712,19,0))</f>
        <v>4.5999999999999996</v>
      </c>
      <c r="V197">
        <f>VLOOKUP($A197,'5on5'!$A$3:$CZ$712,14,0)</f>
        <v>0.85</v>
      </c>
      <c r="W197" s="1">
        <f>IF(ISERROR(VLOOKUP($A197,pp!$A$3:$CZ$712,64,0)),"",60*VLOOKUP($A197,pp!$A$3:$CZ$712,64,0)/VLOOKUP($A197,pp!$A$3:$CZ$712,94,0))</f>
        <v>12.69284350652701</v>
      </c>
      <c r="X197" s="1">
        <f>IF(W197="","",IF(VLOOKUP($A197,pp!$A$3:$CZ$712,64,0)&lt;20,"",  VLOOKUP($A197,pp!$A$3:$CZ$712,19,0)))</f>
        <v>9.76</v>
      </c>
      <c r="Y197" s="1">
        <f>IF(ISERROR( VLOOKUP($A197,pp!$A$3:$CZ$712,14,0)  ),"",VLOOKUP($A197,pp!$A$3:$CZ$712,14,0))</f>
        <v>6.5</v>
      </c>
      <c r="Z197">
        <f>VLOOKUP($A197,'5on5'!$A$3:$CZ$712,41,0)/VLOOKUP($A197,'5on5'!$A$3:$CZ$712,94,0)</f>
        <v>5.5427552927878973E-2</v>
      </c>
      <c r="AA197">
        <f>IF(ISERROR(VLOOKUP($A197,pk!$A$3:$CZ$712,41,0)),"",IF( VLOOKUP($A197,pk!$A$3:$CZ$712,94,0)&lt;75,"",VLOOKUP($A197,pk!$A$3:$CZ$712,41,0)/VLOOKUP($A197,pk!$A$3:$CZ$712,94,0)))</f>
        <v>0</v>
      </c>
      <c r="AB197">
        <f>(VLOOKUP($A197,allsit!$A$3:$CZ$712,84,0)+VLOOKUP($A197,allsit!$A$3:$CZ$712,85,0))    /VLOOKUP($A197,allsit!$A$3:$CZ$712,94,0)</f>
        <v>0.10997705514676794</v>
      </c>
      <c r="AC197">
        <f>VLOOKUP($A197,'5on5'!$A$3:$CZ$712,93,0)</f>
        <v>-7.0000000000000007E-2</v>
      </c>
    </row>
    <row r="198" spans="1:29">
      <c r="A198" t="s">
        <v>1212</v>
      </c>
      <c r="B198" t="s">
        <v>1213</v>
      </c>
      <c r="C198" t="s">
        <v>62</v>
      </c>
      <c r="D198" t="s">
        <v>1056</v>
      </c>
      <c r="E198" s="25">
        <f>VLOOKUP($A198,allsit!$A$3:$CZ$712,10,0)</f>
        <v>0</v>
      </c>
      <c r="F198" s="25">
        <f>VLOOKUP($A198,allsit!$A$3:$CZ$712,11,0)</f>
        <v>1</v>
      </c>
      <c r="G198" s="4">
        <f>60*VLOOKUP($A198,allsit!$A$3:$CZ$712,71,0)/VLOOKUP($A198,allsit!$A$3:$CZ$712,94,0)</f>
        <v>-2.7295680458567433</v>
      </c>
      <c r="H198" s="26">
        <f>VLOOKUP($A198,'5on5'!$A$3:$CZ$712,94,0)/VLOOKUP($A198,'5on5'!$A$3:$CZ$712,5,0)</f>
        <v>12.867096774193548</v>
      </c>
      <c r="I198" s="26">
        <f>IF( ISERROR(VLOOKUP($A198,pp!$A$3:$CZ$712,94,0)),0,  VLOOKUP($A198,pp!$A$3:$CZ$712,94,0)/VLOOKUP($A198,pp!$A$3:$CZ$712,5,0))</f>
        <v>0</v>
      </c>
      <c r="J198" s="26">
        <f>IF( ISERROR(VLOOKUP($A198,pk!$A$3:$CZ$712,94,0)),0,  VLOOKUP($A198,pk!$A$3:$CZ$712,94,0)/VLOOKUP($A198,pk!$A$3:$CZ$712,5,0))</f>
        <v>1.1586666666666665</v>
      </c>
      <c r="K198" s="26">
        <f>VLOOKUP($A198,allsit!$A$3:$CZ$712,98,0)</f>
        <v>16.68</v>
      </c>
      <c r="L198" s="28">
        <f>60*VLOOKUP($A198,'5on5'!$A$3:$CZ$712,90,0)/VLOOKUP($A198,'5on5'!$A$3:$CZ$712,94,0)</f>
        <v>0.60168471720818295</v>
      </c>
      <c r="M198" s="28">
        <f>60*VLOOKUP($A198,'5on5'!$A$3:$CZ$712,89,0)/VLOOKUP($A198,'5on5'!$A$3:$CZ$712,94,0)</f>
        <v>1.3537906137184115</v>
      </c>
      <c r="N198" s="28">
        <f t="shared" si="6"/>
        <v>-0.75210589651022852</v>
      </c>
      <c r="O198" s="28">
        <f>VLOOKUP($A198,'5on5'!$A$3:$CZ$712,37,0)</f>
        <v>46.93</v>
      </c>
      <c r="P198" s="28">
        <f>VLOOKUP($A198,'5on5'!$A$3:$CZ$712,38,0)</f>
        <v>64.83</v>
      </c>
      <c r="Q198" s="4">
        <f t="shared" si="7"/>
        <v>-17.899999999999999</v>
      </c>
      <c r="R198" s="28">
        <f>O198-VLOOKUP($A198,'5on5'!$A$3:$CZ$712,101,0)</f>
        <v>-1.3599999999999994</v>
      </c>
      <c r="S198" s="28">
        <f>P198-VLOOKUP($A198,'5on5'!$A$3:$CZ$712,102,0)</f>
        <v>6.3999999999999986</v>
      </c>
      <c r="T198" s="3">
        <f>60*VLOOKUP($A198,'5on5'!$A$3:$CZ$712,64,0)/VLOOKUP($A198,'5on5'!$A$3:$CZ$712,94,0)</f>
        <v>3.1588447653429603</v>
      </c>
      <c r="U198" s="1" t="str">
        <f>IF( VLOOKUP($A198,'5on5'!$A$3:$CZ$712,64,0)&lt;40,"",  VLOOKUP($A198,'5on5'!$A$3:$CZ$712,19,0))</f>
        <v/>
      </c>
      <c r="V198">
        <f>VLOOKUP($A198,'5on5'!$A$3:$CZ$712,14,0)</f>
        <v>0.15</v>
      </c>
      <c r="W198" s="1" t="str">
        <f>IF(ISERROR(VLOOKUP($A198,pp!$A$3:$CZ$712,64,0)),"",60*VLOOKUP($A198,pp!$A$3:$CZ$712,64,0)/VLOOKUP($A198,pp!$A$3:$CZ$712,94,0))</f>
        <v/>
      </c>
      <c r="X198" s="1" t="str">
        <f>IF(W198="","",IF(VLOOKUP($A198,pp!$A$3:$CZ$712,64,0)&lt;20,"",  VLOOKUP($A198,pp!$A$3:$CZ$712,19,0)))</f>
        <v/>
      </c>
      <c r="Y198" s="1" t="str">
        <f>IF(ISERROR( VLOOKUP($A198,pp!$A$3:$CZ$712,14,0)  ),"",VLOOKUP($A198,pp!$A$3:$CZ$712,14,0))</f>
        <v/>
      </c>
      <c r="Z198">
        <f>VLOOKUP($A198,'5on5'!$A$3:$CZ$712,41,0)/VLOOKUP($A198,'5on5'!$A$3:$CZ$712,94,0)</f>
        <v>2.5070196550340956E-2</v>
      </c>
      <c r="AA198" t="str">
        <f>IF(ISERROR(VLOOKUP($A198,pk!$A$3:$CZ$712,41,0)),"",IF( VLOOKUP($A198,pk!$A$3:$CZ$712,94,0)&lt;75,"",VLOOKUP($A198,pk!$A$3:$CZ$712,41,0)/VLOOKUP($A198,pk!$A$3:$CZ$712,94,0)))</f>
        <v/>
      </c>
      <c r="AB198">
        <f>(VLOOKUP($A198,allsit!$A$3:$CZ$712,84,0)+VLOOKUP($A198,allsit!$A$3:$CZ$712,85,0))    /VLOOKUP($A198,allsit!$A$3:$CZ$712,94,0)</f>
        <v>0.17969656301890227</v>
      </c>
      <c r="AC198">
        <f>VLOOKUP($A198,'5on5'!$A$3:$CZ$712,93,0)</f>
        <v>0</v>
      </c>
    </row>
    <row r="199" spans="1:29">
      <c r="A199" t="s">
        <v>159</v>
      </c>
      <c r="B199" t="s">
        <v>160</v>
      </c>
      <c r="C199" t="s">
        <v>62</v>
      </c>
      <c r="D199" t="s">
        <v>81</v>
      </c>
      <c r="E199" s="25">
        <f>VLOOKUP($A199,allsit!$A$3:$CZ$712,10,0)</f>
        <v>4</v>
      </c>
      <c r="F199" s="25">
        <f>VLOOKUP($A199,allsit!$A$3:$CZ$712,11,0)</f>
        <v>9</v>
      </c>
      <c r="G199" s="4">
        <f>60*VLOOKUP($A199,allsit!$A$3:$CZ$712,71,0)/VLOOKUP($A199,allsit!$A$3:$CZ$712,94,0)</f>
        <v>-0.48434323790793071</v>
      </c>
      <c r="H199" s="26">
        <f>VLOOKUP($A199,'5on5'!$A$3:$CZ$712,94,0)/VLOOKUP($A199,'5on5'!$A$3:$CZ$712,5,0)</f>
        <v>15.696973684210526</v>
      </c>
      <c r="I199" s="26">
        <f>IF( ISERROR(VLOOKUP($A199,pp!$A$3:$CZ$712,94,0)),0,  VLOOKUP($A199,pp!$A$3:$CZ$712,94,0)/VLOOKUP($A199,pp!$A$3:$CZ$712,5,0))</f>
        <v>0.24249999999999999</v>
      </c>
      <c r="J199" s="26">
        <f>IF( ISERROR(VLOOKUP($A199,pk!$A$3:$CZ$712,94,0)),0,  VLOOKUP($A199,pk!$A$3:$CZ$712,94,0)/VLOOKUP($A199,pk!$A$3:$CZ$712,5,0))</f>
        <v>1.1726315789473685</v>
      </c>
      <c r="K199" s="26">
        <f>VLOOKUP($A199,allsit!$A$3:$CZ$712,98,0)</f>
        <v>16.98</v>
      </c>
      <c r="L199" s="28">
        <f>60*VLOOKUP($A199,'5on5'!$A$3:$CZ$712,90,0)/VLOOKUP($A199,'5on5'!$A$3:$CZ$712,94,0)</f>
        <v>0.75441964173449461</v>
      </c>
      <c r="M199" s="28">
        <f>60*VLOOKUP($A199,'5on5'!$A$3:$CZ$712,89,0)/VLOOKUP($A199,'5on5'!$A$3:$CZ$712,94,0)</f>
        <v>2.0620803540742854</v>
      </c>
      <c r="N199" s="28">
        <f t="shared" si="6"/>
        <v>-1.3076607123397908</v>
      </c>
      <c r="O199" s="28">
        <f>VLOOKUP($A199,'5on5'!$A$3:$CZ$712,37,0)</f>
        <v>53.51</v>
      </c>
      <c r="P199" s="28">
        <f>VLOOKUP($A199,'5on5'!$A$3:$CZ$712,38,0)</f>
        <v>42.85</v>
      </c>
      <c r="Q199" s="4">
        <f t="shared" si="7"/>
        <v>10.659999999999997</v>
      </c>
      <c r="R199" s="28">
        <f>O199-VLOOKUP($A199,'5on5'!$A$3:$CZ$712,101,0)</f>
        <v>1.4199999999999946</v>
      </c>
      <c r="S199" s="28">
        <f>P199-VLOOKUP($A199,'5on5'!$A$3:$CZ$712,102,0)</f>
        <v>-3.8099999999999952</v>
      </c>
      <c r="T199" s="3">
        <f>60*VLOOKUP($A199,'5on5'!$A$3:$CZ$712,64,0)/VLOOKUP($A199,'5on5'!$A$3:$CZ$712,94,0)</f>
        <v>3.5709196375432741</v>
      </c>
      <c r="U199" s="1">
        <f>IF( VLOOKUP($A199,'5on5'!$A$3:$CZ$712,64,0)&lt;40,"",  VLOOKUP($A199,'5on5'!$A$3:$CZ$712,19,0))</f>
        <v>4.2300000000000004</v>
      </c>
      <c r="V199">
        <f>VLOOKUP($A199,'5on5'!$A$3:$CZ$712,14,0)</f>
        <v>0.3</v>
      </c>
      <c r="W199" s="1">
        <f>IF(ISERROR(VLOOKUP($A199,pp!$A$3:$CZ$712,64,0)),"",60*VLOOKUP($A199,pp!$A$3:$CZ$712,64,0)/VLOOKUP($A199,pp!$A$3:$CZ$712,94,0))</f>
        <v>3.2555615843733046</v>
      </c>
      <c r="X199" s="1" t="str">
        <f>IF(W199="","",IF(VLOOKUP($A199,pp!$A$3:$CZ$712,64,0)&lt;20,"",  VLOOKUP($A199,pp!$A$3:$CZ$712,19,0)))</f>
        <v/>
      </c>
      <c r="Y199" s="1">
        <f>IF(ISERROR( VLOOKUP($A199,pp!$A$3:$CZ$712,14,0)  ),"",VLOOKUP($A199,pp!$A$3:$CZ$712,14,0))</f>
        <v>6.51</v>
      </c>
      <c r="Z199">
        <f>VLOOKUP($A199,'5on5'!$A$3:$CZ$712,41,0)/VLOOKUP($A199,'5on5'!$A$3:$CZ$712,94,0)</f>
        <v>5.0294642782299635E-2</v>
      </c>
      <c r="AA199">
        <f>IF(ISERROR(VLOOKUP($A199,pk!$A$3:$CZ$712,41,0)),"",IF( VLOOKUP($A199,pk!$A$3:$CZ$712,94,0)&lt;75,"",VLOOKUP($A199,pk!$A$3:$CZ$712,41,0)/VLOOKUP($A199,pk!$A$3:$CZ$712,94,0)))</f>
        <v>1.1220825852782765E-2</v>
      </c>
      <c r="AB199">
        <f>(VLOOKUP($A199,allsit!$A$3:$CZ$712,84,0)+VLOOKUP($A199,allsit!$A$3:$CZ$712,85,0))    /VLOOKUP($A199,allsit!$A$3:$CZ$712,94,0)</f>
        <v>0.14823838493545757</v>
      </c>
      <c r="AC199">
        <f>VLOOKUP($A199,'5on5'!$A$3:$CZ$712,93,0)</f>
        <v>-0.3</v>
      </c>
    </row>
    <row r="200" spans="1:29">
      <c r="A200" t="s">
        <v>238</v>
      </c>
      <c r="B200" t="s">
        <v>239</v>
      </c>
      <c r="C200" t="s">
        <v>62</v>
      </c>
      <c r="D200" t="s">
        <v>204</v>
      </c>
      <c r="E200" s="25">
        <f>VLOOKUP($A200,allsit!$A$3:$CZ$712,10,0)</f>
        <v>9</v>
      </c>
      <c r="F200" s="25">
        <f>VLOOKUP($A200,allsit!$A$3:$CZ$712,11,0)</f>
        <v>16</v>
      </c>
      <c r="G200" s="4">
        <f>60*VLOOKUP($A200,allsit!$A$3:$CZ$712,71,0)/VLOOKUP($A200,allsit!$A$3:$CZ$712,94,0)</f>
        <v>-7.9997866723554037E-2</v>
      </c>
      <c r="H200" s="26">
        <f>VLOOKUP($A200,'5on5'!$A$3:$CZ$712,94,0)/VLOOKUP($A200,'5on5'!$A$3:$CZ$712,5,0)</f>
        <v>17.34212121212121</v>
      </c>
      <c r="I200" s="26">
        <f>IF( ISERROR(VLOOKUP($A200,pp!$A$3:$CZ$712,94,0)),0,  VLOOKUP($A200,pp!$A$3:$CZ$712,94,0)/VLOOKUP($A200,pp!$A$3:$CZ$712,5,0))</f>
        <v>2.0163076923076924</v>
      </c>
      <c r="J200" s="26">
        <f>IF( ISERROR(VLOOKUP($A200,pk!$A$3:$CZ$712,94,0)),0,  VLOOKUP($A200,pk!$A$3:$CZ$712,94,0)/VLOOKUP($A200,pk!$A$3:$CZ$712,5,0))</f>
        <v>2.1290624999999999</v>
      </c>
      <c r="K200" s="26">
        <f>VLOOKUP($A200,allsit!$A$3:$CZ$712,98,0)</f>
        <v>17.510000000000002</v>
      </c>
      <c r="L200" s="28">
        <f>60*VLOOKUP($A200,'5on5'!$A$3:$CZ$712,90,0)/VLOOKUP($A200,'5on5'!$A$3:$CZ$712,94,0)</f>
        <v>1.4153663352496113</v>
      </c>
      <c r="M200" s="28">
        <f>60*VLOOKUP($A200,'5on5'!$A$3:$CZ$712,89,0)/VLOOKUP($A200,'5on5'!$A$3:$CZ$712,94,0)</f>
        <v>1.2581034091107657</v>
      </c>
      <c r="N200" s="28">
        <f t="shared" si="6"/>
        <v>0.15726292613884563</v>
      </c>
      <c r="O200" s="28">
        <f>VLOOKUP($A200,'5on5'!$A$3:$CZ$712,37,0)</f>
        <v>61.02</v>
      </c>
      <c r="P200" s="28">
        <f>VLOOKUP($A200,'5on5'!$A$3:$CZ$712,38,0)</f>
        <v>52.47</v>
      </c>
      <c r="Q200" s="4">
        <f t="shared" si="7"/>
        <v>8.5500000000000043</v>
      </c>
      <c r="R200" s="28">
        <f>O200-VLOOKUP($A200,'5on5'!$A$3:$CZ$712,101,0)</f>
        <v>6.240000000000002</v>
      </c>
      <c r="S200" s="28">
        <f>P200-VLOOKUP($A200,'5on5'!$A$3:$CZ$712,102,0)</f>
        <v>0.96999999999999886</v>
      </c>
      <c r="T200" s="3">
        <f>60*VLOOKUP($A200,'5on5'!$A$3:$CZ$712,64,0)/VLOOKUP($A200,'5on5'!$A$3:$CZ$712,94,0)</f>
        <v>4.9799926610634468</v>
      </c>
      <c r="U200" s="1">
        <f>IF( VLOOKUP($A200,'5on5'!$A$3:$CZ$712,64,0)&lt;40,"",  VLOOKUP($A200,'5on5'!$A$3:$CZ$712,19,0))</f>
        <v>6.32</v>
      </c>
      <c r="V200">
        <f>VLOOKUP($A200,'5on5'!$A$3:$CZ$712,14,0)</f>
        <v>0.57999999999999996</v>
      </c>
      <c r="W200" s="1">
        <f>IF(ISERROR(VLOOKUP($A200,pp!$A$3:$CZ$712,64,0)),"",60*VLOOKUP($A200,pp!$A$3:$CZ$712,64,0)/VLOOKUP($A200,pp!$A$3:$CZ$712,94,0))</f>
        <v>9.6139172897909351</v>
      </c>
      <c r="X200" s="1">
        <f>IF(W200="","",IF(VLOOKUP($A200,pp!$A$3:$CZ$712,64,0)&lt;20,"",  VLOOKUP($A200,pp!$A$3:$CZ$712,19,0)))</f>
        <v>14.29</v>
      </c>
      <c r="Y200" s="1">
        <f>IF(ISERROR( VLOOKUP($A200,pp!$A$3:$CZ$712,14,0)  ),"",VLOOKUP($A200,pp!$A$3:$CZ$712,14,0))</f>
        <v>1.37</v>
      </c>
      <c r="Z200">
        <f>VLOOKUP($A200,'5on5'!$A$3:$CZ$712,41,0)/VLOOKUP($A200,'5on5'!$A$3:$CZ$712,94,0)</f>
        <v>6.0284121686557515E-2</v>
      </c>
      <c r="AA200">
        <f>IF(ISERROR(VLOOKUP($A200,pk!$A$3:$CZ$712,41,0)),"",IF( VLOOKUP($A200,pk!$A$3:$CZ$712,94,0)&lt;75,"",VLOOKUP($A200,pk!$A$3:$CZ$712,41,0)/VLOOKUP($A200,pk!$A$3:$CZ$712,94,0)))</f>
        <v>0</v>
      </c>
      <c r="AB200">
        <f>(VLOOKUP($A200,allsit!$A$3:$CZ$712,84,0)+VLOOKUP($A200,allsit!$A$3:$CZ$712,85,0))    /VLOOKUP($A200,allsit!$A$3:$CZ$712,94,0)</f>
        <v>9.7330737846990756E-2</v>
      </c>
      <c r="AC200">
        <f>VLOOKUP($A200,'5on5'!$A$3:$CZ$712,93,0)</f>
        <v>0.05</v>
      </c>
    </row>
    <row r="201" spans="1:29">
      <c r="A201" t="s">
        <v>1295</v>
      </c>
      <c r="B201" t="s">
        <v>1296</v>
      </c>
      <c r="C201" t="s">
        <v>62</v>
      </c>
      <c r="D201" t="s">
        <v>393</v>
      </c>
      <c r="E201" s="25">
        <f>VLOOKUP($A201,allsit!$A$3:$CZ$712,10,0)</f>
        <v>5</v>
      </c>
      <c r="F201" s="25">
        <f>VLOOKUP($A201,allsit!$A$3:$CZ$712,11,0)</f>
        <v>15</v>
      </c>
      <c r="G201" s="4">
        <f>60*VLOOKUP($A201,allsit!$A$3:$CZ$712,71,0)/VLOOKUP($A201,allsit!$A$3:$CZ$712,94,0)</f>
        <v>-3.5803154257890123E-2</v>
      </c>
      <c r="H201" s="26">
        <f>VLOOKUP($A201,'5on5'!$A$3:$CZ$712,94,0)/VLOOKUP($A201,'5on5'!$A$3:$CZ$712,5,0)</f>
        <v>17.948124999999997</v>
      </c>
      <c r="I201" s="26">
        <f>IF( ISERROR(VLOOKUP($A201,pp!$A$3:$CZ$712,94,0)),0,  VLOOKUP($A201,pp!$A$3:$CZ$712,94,0)/VLOOKUP($A201,pp!$A$3:$CZ$712,5,0))</f>
        <v>0.11454545454545455</v>
      </c>
      <c r="J201" s="26">
        <f>IF( ISERROR(VLOOKUP($A201,pk!$A$3:$CZ$712,94,0)),0,  VLOOKUP($A201,pk!$A$3:$CZ$712,94,0)/VLOOKUP($A201,pk!$A$3:$CZ$712,5,0))</f>
        <v>2.0972151898734177</v>
      </c>
      <c r="K201" s="26">
        <f>VLOOKUP($A201,allsit!$A$3:$CZ$712,98,0)</f>
        <v>17.510000000000002</v>
      </c>
      <c r="L201" s="28">
        <f>60*VLOOKUP($A201,'5on5'!$A$3:$CZ$712,90,0)/VLOOKUP($A201,'5on5'!$A$3:$CZ$712,94,0)</f>
        <v>1.3789741268238327</v>
      </c>
      <c r="M201" s="28">
        <f>60*VLOOKUP($A201,'5on5'!$A$3:$CZ$712,89,0)/VLOOKUP($A201,'5on5'!$A$3:$CZ$712,94,0)</f>
        <v>1.5043354110805447</v>
      </c>
      <c r="N201" s="28">
        <f t="shared" si="6"/>
        <v>-0.125361284256712</v>
      </c>
      <c r="O201" s="28">
        <f>VLOOKUP($A201,'5on5'!$A$3:$CZ$712,37,0)</f>
        <v>51.57</v>
      </c>
      <c r="P201" s="28">
        <f>VLOOKUP($A201,'5on5'!$A$3:$CZ$712,38,0)</f>
        <v>58.21</v>
      </c>
      <c r="Q201" s="4">
        <f t="shared" si="7"/>
        <v>-6.6400000000000006</v>
      </c>
      <c r="R201" s="28">
        <f>O201-VLOOKUP($A201,'5on5'!$A$3:$CZ$712,101,0)</f>
        <v>-3.1599999999999966</v>
      </c>
      <c r="S201" s="28">
        <f>P201-VLOOKUP($A201,'5on5'!$A$3:$CZ$712,102,0)</f>
        <v>3.4399999999999977</v>
      </c>
      <c r="T201" s="3">
        <f>60*VLOOKUP($A201,'5on5'!$A$3:$CZ$712,64,0)/VLOOKUP($A201,'5on5'!$A$3:$CZ$712,94,0)</f>
        <v>3.6354772434446496</v>
      </c>
      <c r="U201" s="1">
        <f>IF( VLOOKUP($A201,'5on5'!$A$3:$CZ$712,64,0)&lt;40,"",  VLOOKUP($A201,'5on5'!$A$3:$CZ$712,19,0))</f>
        <v>5.75</v>
      </c>
      <c r="V201">
        <f>VLOOKUP($A201,'5on5'!$A$3:$CZ$712,14,0)</f>
        <v>0.46</v>
      </c>
      <c r="W201" s="1">
        <f>IF(ISERROR(VLOOKUP($A201,pp!$A$3:$CZ$712,64,0)),"",60*VLOOKUP($A201,pp!$A$3:$CZ$712,64,0)/VLOOKUP($A201,pp!$A$3:$CZ$712,94,0))</f>
        <v>0</v>
      </c>
      <c r="X201" s="1" t="str">
        <f>IF(W201="","",IF(VLOOKUP($A201,pp!$A$3:$CZ$712,64,0)&lt;20,"",  VLOOKUP($A201,pp!$A$3:$CZ$712,19,0)))</f>
        <v/>
      </c>
      <c r="Y201" s="1">
        <f>IF(ISERROR( VLOOKUP($A201,pp!$A$3:$CZ$712,14,0)  ),"",VLOOKUP($A201,pp!$A$3:$CZ$712,14,0))</f>
        <v>0</v>
      </c>
      <c r="Z201">
        <f>VLOOKUP($A201,'5on5'!$A$3:$CZ$712,41,0)/VLOOKUP($A201,'5on5'!$A$3:$CZ$712,94,0)</f>
        <v>4.4572901069053178E-2</v>
      </c>
      <c r="AA201">
        <f>IF(ISERROR(VLOOKUP($A201,pk!$A$3:$CZ$712,41,0)),"",IF( VLOOKUP($A201,pk!$A$3:$CZ$712,94,0)&lt;75,"",VLOOKUP($A201,pk!$A$3:$CZ$712,41,0)/VLOOKUP($A201,pk!$A$3:$CZ$712,94,0)))</f>
        <v>0</v>
      </c>
      <c r="AB201">
        <f>(VLOOKUP($A201,allsit!$A$3:$CZ$712,84,0)+VLOOKUP($A201,allsit!$A$3:$CZ$712,85,0))    /VLOOKUP($A201,allsit!$A$3:$CZ$712,94,0)</f>
        <v>0.13664870541761395</v>
      </c>
      <c r="AC201">
        <f>VLOOKUP($A201,'5on5'!$A$3:$CZ$712,93,0)</f>
        <v>-0.38</v>
      </c>
    </row>
    <row r="202" spans="1:29">
      <c r="A202" t="s">
        <v>1263</v>
      </c>
      <c r="B202" t="s">
        <v>1264</v>
      </c>
      <c r="C202" t="s">
        <v>62</v>
      </c>
      <c r="D202" t="s">
        <v>256</v>
      </c>
      <c r="E202" s="25">
        <f>VLOOKUP($A202,allsit!$A$3:$CZ$712,10,0)</f>
        <v>3</v>
      </c>
      <c r="F202" s="25">
        <f>VLOOKUP($A202,allsit!$A$3:$CZ$712,11,0)</f>
        <v>8</v>
      </c>
      <c r="G202" s="4">
        <f>60*VLOOKUP($A202,allsit!$A$3:$CZ$712,71,0)/VLOOKUP($A202,allsit!$A$3:$CZ$712,94,0)</f>
        <v>0.34577349530900625</v>
      </c>
      <c r="H202" s="26">
        <f>VLOOKUP($A202,'5on5'!$A$3:$CZ$712,94,0)/VLOOKUP($A202,'5on5'!$A$3:$CZ$712,5,0)</f>
        <v>14.191851851851853</v>
      </c>
      <c r="I202" s="26">
        <f>IF( ISERROR(VLOOKUP($A202,pp!$A$3:$CZ$712,94,0)),0,  VLOOKUP($A202,pp!$A$3:$CZ$712,94,0)/VLOOKUP($A202,pp!$A$3:$CZ$712,5,0))</f>
        <v>6.9795918367346943E-2</v>
      </c>
      <c r="J202" s="26">
        <f>IF( ISERROR(VLOOKUP($A202,pk!$A$3:$CZ$712,94,0)),0,  VLOOKUP($A202,pk!$A$3:$CZ$712,94,0)/VLOOKUP($A202,pk!$A$3:$CZ$712,5,0))</f>
        <v>1.3630769230769231</v>
      </c>
      <c r="K202" s="26">
        <f>VLOOKUP($A202,allsit!$A$3:$CZ$712,98,0)</f>
        <v>17.149999999999999</v>
      </c>
      <c r="L202" s="28">
        <f>60*VLOOKUP($A202,'5on5'!$A$3:$CZ$712,90,0)/VLOOKUP($A202,'5on5'!$A$3:$CZ$712,94,0)</f>
        <v>0.7829218643979331</v>
      </c>
      <c r="M202" s="28">
        <f>60*VLOOKUP($A202,'5on5'!$A$3:$CZ$712,89,0)/VLOOKUP($A202,'5on5'!$A$3:$CZ$712,94,0)</f>
        <v>2.270473406754006</v>
      </c>
      <c r="N202" s="28">
        <f t="shared" si="6"/>
        <v>-1.4875515423560728</v>
      </c>
      <c r="O202" s="28">
        <f>VLOOKUP($A202,'5on5'!$A$3:$CZ$712,37,0)</f>
        <v>49.25</v>
      </c>
      <c r="P202" s="28">
        <f>VLOOKUP($A202,'5on5'!$A$3:$CZ$712,38,0)</f>
        <v>60.52</v>
      </c>
      <c r="Q202" s="4">
        <f t="shared" si="7"/>
        <v>-11.270000000000003</v>
      </c>
      <c r="R202" s="28">
        <f>O202-VLOOKUP($A202,'5on5'!$A$3:$CZ$712,101,0)</f>
        <v>-5.240000000000002</v>
      </c>
      <c r="S202" s="28">
        <f>P202-VLOOKUP($A202,'5on5'!$A$3:$CZ$712,102,0)</f>
        <v>6.730000000000004</v>
      </c>
      <c r="T202" s="3">
        <f>60*VLOOKUP($A202,'5on5'!$A$3:$CZ$712,64,0)/VLOOKUP($A202,'5on5'!$A$3:$CZ$712,94,0)</f>
        <v>4.1494858813090456</v>
      </c>
      <c r="U202" s="1">
        <f>IF( VLOOKUP($A202,'5on5'!$A$3:$CZ$712,64,0)&lt;40,"",  VLOOKUP($A202,'5on5'!$A$3:$CZ$712,19,0))</f>
        <v>3.77</v>
      </c>
      <c r="V202">
        <f>VLOOKUP($A202,'5on5'!$A$3:$CZ$712,14,0)</f>
        <v>0.63</v>
      </c>
      <c r="W202" s="1">
        <f>IF(ISERROR(VLOOKUP($A202,pp!$A$3:$CZ$712,64,0)),"",60*VLOOKUP($A202,pp!$A$3:$CZ$712,64,0)/VLOOKUP($A202,pp!$A$3:$CZ$712,94,0))</f>
        <v>17.543859649122808</v>
      </c>
      <c r="X202" s="1" t="str">
        <f>IF(W202="","",IF(VLOOKUP($A202,pp!$A$3:$CZ$712,64,0)&lt;20,"",  VLOOKUP($A202,pp!$A$3:$CZ$712,19,0)))</f>
        <v/>
      </c>
      <c r="Y202" s="1">
        <f>IF(ISERROR( VLOOKUP($A202,pp!$A$3:$CZ$712,14,0)  ),"",VLOOKUP($A202,pp!$A$3:$CZ$712,14,0))</f>
        <v>0</v>
      </c>
      <c r="Z202">
        <f>VLOOKUP($A202,'5on5'!$A$3:$CZ$712,41,0)/VLOOKUP($A202,'5on5'!$A$3:$CZ$712,94,0)</f>
        <v>3.3926614123910431E-2</v>
      </c>
      <c r="AA202" t="str">
        <f>IF(ISERROR(VLOOKUP($A202,pk!$A$3:$CZ$712,41,0)),"",IF( VLOOKUP($A202,pk!$A$3:$CZ$712,94,0)&lt;75,"",VLOOKUP($A202,pk!$A$3:$CZ$712,41,0)/VLOOKUP($A202,pk!$A$3:$CZ$712,94,0)))</f>
        <v/>
      </c>
      <c r="AB202">
        <f>(VLOOKUP($A202,allsit!$A$3:$CZ$712,84,0)+VLOOKUP($A202,allsit!$A$3:$CZ$712,85,0))    /VLOOKUP($A202,allsit!$A$3:$CZ$712,94,0)</f>
        <v>0.25126207325787786</v>
      </c>
      <c r="AC202">
        <f>VLOOKUP($A202,'5on5'!$A$3:$CZ$712,93,0)</f>
        <v>-1.02</v>
      </c>
    </row>
    <row r="203" spans="1:29">
      <c r="A203" t="s">
        <v>576</v>
      </c>
      <c r="B203" t="s">
        <v>577</v>
      </c>
      <c r="C203" t="s">
        <v>62</v>
      </c>
      <c r="D203" t="s">
        <v>364</v>
      </c>
      <c r="E203" s="25">
        <f>VLOOKUP($A203,allsit!$A$3:$CZ$712,10,0)</f>
        <v>1</v>
      </c>
      <c r="F203" s="25">
        <f>VLOOKUP($A203,allsit!$A$3:$CZ$712,11,0)</f>
        <v>7</v>
      </c>
      <c r="G203" s="4">
        <f>60*VLOOKUP($A203,allsit!$A$3:$CZ$712,71,0)/VLOOKUP($A203,allsit!$A$3:$CZ$712,94,0)</f>
        <v>-0.84265485848355171</v>
      </c>
      <c r="H203" s="26">
        <f>VLOOKUP($A203,'5on5'!$A$3:$CZ$712,94,0)/VLOOKUP($A203,'5on5'!$A$3:$CZ$712,5,0)</f>
        <v>15.115072463768117</v>
      </c>
      <c r="I203" s="26">
        <f>IF( ISERROR(VLOOKUP($A203,pp!$A$3:$CZ$712,94,0)),0,  VLOOKUP($A203,pp!$A$3:$CZ$712,94,0)/VLOOKUP($A203,pp!$A$3:$CZ$712,5,0))</f>
        <v>5.6716417910447757E-2</v>
      </c>
      <c r="J203" s="26">
        <f>IF( ISERROR(VLOOKUP($A203,pk!$A$3:$CZ$712,94,0)),0,  VLOOKUP($A203,pk!$A$3:$CZ$712,94,0)/VLOOKUP($A203,pk!$A$3:$CZ$712,5,0))</f>
        <v>1.7708823529411766</v>
      </c>
      <c r="K203" s="26">
        <f>VLOOKUP($A203,allsit!$A$3:$CZ$712,98,0)</f>
        <v>17.23</v>
      </c>
      <c r="L203" s="28">
        <f>60*VLOOKUP($A203,'5on5'!$A$3:$CZ$712,90,0)/VLOOKUP($A203,'5on5'!$A$3:$CZ$712,94,0)</f>
        <v>0.345178054346367</v>
      </c>
      <c r="M203" s="28">
        <f>60*VLOOKUP($A203,'5on5'!$A$3:$CZ$712,89,0)/VLOOKUP($A203,'5on5'!$A$3:$CZ$712,94,0)</f>
        <v>1.9560089746294129</v>
      </c>
      <c r="N203" s="28">
        <f t="shared" si="6"/>
        <v>-1.610830920283046</v>
      </c>
      <c r="O203" s="28">
        <f>VLOOKUP($A203,'5on5'!$A$3:$CZ$712,37,0)</f>
        <v>56.03</v>
      </c>
      <c r="P203" s="28">
        <f>VLOOKUP($A203,'5on5'!$A$3:$CZ$712,38,0)</f>
        <v>53.1</v>
      </c>
      <c r="Q203" s="4">
        <f t="shared" si="7"/>
        <v>2.9299999999999997</v>
      </c>
      <c r="R203" s="28">
        <f>O203-VLOOKUP($A203,'5on5'!$A$3:$CZ$712,101,0)</f>
        <v>0.87000000000000455</v>
      </c>
      <c r="S203" s="28">
        <f>P203-VLOOKUP($A203,'5on5'!$A$3:$CZ$712,102,0)</f>
        <v>-1.4799999999999969</v>
      </c>
      <c r="T203" s="3">
        <f>60*VLOOKUP($A203,'5on5'!$A$3:$CZ$712,64,0)/VLOOKUP($A203,'5on5'!$A$3:$CZ$712,94,0)</f>
        <v>3.6818992463612479</v>
      </c>
      <c r="U203" s="1">
        <f>IF( VLOOKUP($A203,'5on5'!$A$3:$CZ$712,64,0)&lt;40,"",  VLOOKUP($A203,'5on5'!$A$3:$CZ$712,19,0))</f>
        <v>1.56</v>
      </c>
      <c r="V203">
        <f>VLOOKUP($A203,'5on5'!$A$3:$CZ$712,14,0)</f>
        <v>0.35</v>
      </c>
      <c r="W203" s="1">
        <f>IF(ISERROR(VLOOKUP($A203,pp!$A$3:$CZ$712,64,0)),"",60*VLOOKUP($A203,pp!$A$3:$CZ$712,64,0)/VLOOKUP($A203,pp!$A$3:$CZ$712,94,0))</f>
        <v>15.789473684210527</v>
      </c>
      <c r="X203" s="1" t="str">
        <f>IF(W203="","",IF(VLOOKUP($A203,pp!$A$3:$CZ$712,64,0)&lt;20,"",  VLOOKUP($A203,pp!$A$3:$CZ$712,19,0)))</f>
        <v/>
      </c>
      <c r="Y203" s="1">
        <f>IF(ISERROR( VLOOKUP($A203,pp!$A$3:$CZ$712,14,0)  ),"",VLOOKUP($A203,pp!$A$3:$CZ$712,14,0))</f>
        <v>0</v>
      </c>
      <c r="Z203">
        <f>VLOOKUP($A203,'5on5'!$A$3:$CZ$712,41,0)/VLOOKUP($A203,'5on5'!$A$3:$CZ$712,94,0)</f>
        <v>4.6982568508255509E-2</v>
      </c>
      <c r="AA203">
        <f>IF(ISERROR(VLOOKUP($A203,pk!$A$3:$CZ$712,41,0)),"",IF( VLOOKUP($A203,pk!$A$3:$CZ$712,94,0)&lt;75,"",VLOOKUP($A203,pk!$A$3:$CZ$712,41,0)/VLOOKUP($A203,pk!$A$3:$CZ$712,94,0)))</f>
        <v>8.3042683939544924E-3</v>
      </c>
      <c r="AB203">
        <f>(VLOOKUP($A203,allsit!$A$3:$CZ$712,84,0)+VLOOKUP($A203,allsit!$A$3:$CZ$712,85,0))    /VLOOKUP($A203,allsit!$A$3:$CZ$712,94,0)</f>
        <v>0.24536126761726945</v>
      </c>
      <c r="AC203">
        <f>VLOOKUP($A203,'5on5'!$A$3:$CZ$712,93,0)</f>
        <v>-0.4</v>
      </c>
    </row>
    <row r="204" spans="1:29">
      <c r="A204" t="s">
        <v>960</v>
      </c>
      <c r="B204" t="s">
        <v>961</v>
      </c>
      <c r="C204" t="s">
        <v>62</v>
      </c>
      <c r="D204" t="s">
        <v>345</v>
      </c>
      <c r="E204" s="25">
        <f>VLOOKUP($A204,allsit!$A$3:$CZ$712,10,0)</f>
        <v>3</v>
      </c>
      <c r="F204" s="25">
        <f>VLOOKUP($A204,allsit!$A$3:$CZ$712,11,0)</f>
        <v>15</v>
      </c>
      <c r="G204" s="4">
        <f>60*VLOOKUP($A204,allsit!$A$3:$CZ$712,71,0)/VLOOKUP($A204,allsit!$A$3:$CZ$712,94,0)</f>
        <v>-1.1415864484175353</v>
      </c>
      <c r="H204" s="26">
        <f>VLOOKUP($A204,'5on5'!$A$3:$CZ$712,94,0)/VLOOKUP($A204,'5on5'!$A$3:$CZ$712,5,0)</f>
        <v>17.203456790123457</v>
      </c>
      <c r="I204" s="26">
        <f>IF( ISERROR(VLOOKUP($A204,pp!$A$3:$CZ$712,94,0)),0,  VLOOKUP($A204,pp!$A$3:$CZ$712,94,0)/VLOOKUP($A204,pp!$A$3:$CZ$712,5,0))</f>
        <v>1.1099999999999999</v>
      </c>
      <c r="J204" s="26">
        <f>IF( ISERROR(VLOOKUP($A204,pk!$A$3:$CZ$712,94,0)),0,  VLOOKUP($A204,pk!$A$3:$CZ$712,94,0)/VLOOKUP($A204,pk!$A$3:$CZ$712,5,0))</f>
        <v>1.7129113924050632</v>
      </c>
      <c r="K204" s="26">
        <f>VLOOKUP($A204,allsit!$A$3:$CZ$712,98,0)</f>
        <v>17.34</v>
      </c>
      <c r="L204" s="28">
        <f>60*VLOOKUP($A204,'5on5'!$A$3:$CZ$712,90,0)/VLOOKUP($A204,'5on5'!$A$3:$CZ$712,94,0)</f>
        <v>0.47363435427849698</v>
      </c>
      <c r="M204" s="28">
        <f>60*VLOOKUP($A204,'5on5'!$A$3:$CZ$712,89,0)/VLOOKUP($A204,'5on5'!$A$3:$CZ$712,94,0)</f>
        <v>0.81809570284467659</v>
      </c>
      <c r="N204" s="28">
        <f t="shared" si="6"/>
        <v>-0.3444613485661796</v>
      </c>
      <c r="O204" s="28">
        <f>VLOOKUP($A204,'5on5'!$A$3:$CZ$712,37,0)</f>
        <v>57.91</v>
      </c>
      <c r="P204" s="28">
        <f>VLOOKUP($A204,'5on5'!$A$3:$CZ$712,38,0)</f>
        <v>59.33</v>
      </c>
      <c r="Q204" s="4">
        <f t="shared" si="7"/>
        <v>-1.4200000000000017</v>
      </c>
      <c r="R204" s="28">
        <f>O204-VLOOKUP($A204,'5on5'!$A$3:$CZ$712,101,0)</f>
        <v>3.8299999999999983</v>
      </c>
      <c r="S204" s="28">
        <f>P204-VLOOKUP($A204,'5on5'!$A$3:$CZ$712,102,0)</f>
        <v>3.8299999999999983</v>
      </c>
      <c r="T204" s="3">
        <f>60*VLOOKUP($A204,'5on5'!$A$3:$CZ$712,64,0)/VLOOKUP($A204,'5on5'!$A$3:$CZ$712,94,0)</f>
        <v>4.6502282056434252</v>
      </c>
      <c r="U204" s="1">
        <f>IF( VLOOKUP($A204,'5on5'!$A$3:$CZ$712,64,0)&lt;40,"",  VLOOKUP($A204,'5on5'!$A$3:$CZ$712,19,0))</f>
        <v>2.78</v>
      </c>
      <c r="V204">
        <f>VLOOKUP($A204,'5on5'!$A$3:$CZ$712,14,0)</f>
        <v>0.39</v>
      </c>
      <c r="W204" s="1">
        <f>IF(ISERROR(VLOOKUP($A204,pp!$A$3:$CZ$712,64,0)),"",60*VLOOKUP($A204,pp!$A$3:$CZ$712,64,0)/VLOOKUP($A204,pp!$A$3:$CZ$712,94,0))</f>
        <v>18.954018954018956</v>
      </c>
      <c r="X204" s="1">
        <f>IF(W204="","",IF(VLOOKUP($A204,pp!$A$3:$CZ$712,64,0)&lt;20,"",  VLOOKUP($A204,pp!$A$3:$CZ$712,19,0)))</f>
        <v>0</v>
      </c>
      <c r="Y204" s="1">
        <f>IF(ISERROR( VLOOKUP($A204,pp!$A$3:$CZ$712,14,0)  ),"",VLOOKUP($A204,pp!$A$3:$CZ$712,14,0))</f>
        <v>3.51</v>
      </c>
      <c r="Z204">
        <f>VLOOKUP($A204,'5on5'!$A$3:$CZ$712,41,0)/VLOOKUP($A204,'5on5'!$A$3:$CZ$712,94,0)</f>
        <v>6.7457014094210177E-2</v>
      </c>
      <c r="AA204">
        <f>IF(ISERROR(VLOOKUP($A204,pk!$A$3:$CZ$712,41,0)),"",IF( VLOOKUP($A204,pk!$A$3:$CZ$712,94,0)&lt;75,"",VLOOKUP($A204,pk!$A$3:$CZ$712,41,0)/VLOOKUP($A204,pk!$A$3:$CZ$712,94,0)))</f>
        <v>0</v>
      </c>
      <c r="AB204">
        <f>(VLOOKUP($A204,allsit!$A$3:$CZ$712,84,0)+VLOOKUP($A204,allsit!$A$3:$CZ$712,85,0))    /VLOOKUP($A204,allsit!$A$3:$CZ$712,94,0)</f>
        <v>0.21107457770220053</v>
      </c>
      <c r="AC204">
        <f>VLOOKUP($A204,'5on5'!$A$3:$CZ$712,93,0)</f>
        <v>-0.47</v>
      </c>
    </row>
    <row r="205" spans="1:29">
      <c r="A205" t="s">
        <v>1390</v>
      </c>
      <c r="B205" t="s">
        <v>1391</v>
      </c>
      <c r="C205" t="s">
        <v>62</v>
      </c>
      <c r="D205" t="s">
        <v>1243</v>
      </c>
      <c r="E205" s="25">
        <f>VLOOKUP($A205,allsit!$A$3:$CZ$712,10,0)</f>
        <v>0</v>
      </c>
      <c r="F205" s="25">
        <f>VLOOKUP($A205,allsit!$A$3:$CZ$712,11,0)</f>
        <v>5</v>
      </c>
      <c r="G205" s="4">
        <f>60*VLOOKUP($A205,allsit!$A$3:$CZ$712,71,0)/VLOOKUP($A205,allsit!$A$3:$CZ$712,94,0)</f>
        <v>-3.4553056217822467</v>
      </c>
      <c r="H205" s="26">
        <f>VLOOKUP($A205,'5on5'!$A$3:$CZ$712,94,0)/VLOOKUP($A205,'5on5'!$A$3:$CZ$712,5,0)</f>
        <v>16.190652173913044</v>
      </c>
      <c r="I205" s="26">
        <f>IF( ISERROR(VLOOKUP($A205,pp!$A$3:$CZ$712,94,0)),0,  VLOOKUP($A205,pp!$A$3:$CZ$712,94,0)/VLOOKUP($A205,pp!$A$3:$CZ$712,5,0))</f>
        <v>0.13372093023255813</v>
      </c>
      <c r="J205" s="26">
        <f>IF( ISERROR(VLOOKUP($A205,pk!$A$3:$CZ$712,94,0)),0,  VLOOKUP($A205,pk!$A$3:$CZ$712,94,0)/VLOOKUP($A205,pk!$A$3:$CZ$712,5,0))</f>
        <v>2.2631818181818182</v>
      </c>
      <c r="K205" s="26">
        <f>VLOOKUP($A205,allsit!$A$3:$CZ$712,98,0)</f>
        <v>17.309999999999999</v>
      </c>
      <c r="L205" s="28">
        <f>60*VLOOKUP($A205,'5on5'!$A$3:$CZ$712,90,0)/VLOOKUP($A205,'5on5'!$A$3:$CZ$712,94,0)</f>
        <v>0.72505605757482172</v>
      </c>
      <c r="M205" s="28">
        <f>60*VLOOKUP($A205,'5on5'!$A$3:$CZ$712,89,0)/VLOOKUP($A205,'5on5'!$A$3:$CZ$712,94,0)</f>
        <v>1.6917974676745842</v>
      </c>
      <c r="N205" s="28">
        <f t="shared" si="6"/>
        <v>-0.96674141009976244</v>
      </c>
      <c r="O205" s="28">
        <f>VLOOKUP($A205,'5on5'!$A$3:$CZ$712,37,0)</f>
        <v>40.28</v>
      </c>
      <c r="P205" s="28">
        <f>VLOOKUP($A205,'5on5'!$A$3:$CZ$712,38,0)</f>
        <v>66.87</v>
      </c>
      <c r="Q205" s="4">
        <f t="shared" si="7"/>
        <v>-26.590000000000003</v>
      </c>
      <c r="R205" s="28">
        <f>O205-VLOOKUP($A205,'5on5'!$A$3:$CZ$712,101,0)</f>
        <v>-2.75</v>
      </c>
      <c r="S205" s="28">
        <f>P205-VLOOKUP($A205,'5on5'!$A$3:$CZ$712,102,0)</f>
        <v>3.230000000000004</v>
      </c>
      <c r="T205" s="3">
        <f>60*VLOOKUP($A205,'5on5'!$A$3:$CZ$712,64,0)/VLOOKUP($A205,'5on5'!$A$3:$CZ$712,94,0)</f>
        <v>2.9807860144742673</v>
      </c>
      <c r="U205" s="1" t="str">
        <f>IF( VLOOKUP($A205,'5on5'!$A$3:$CZ$712,64,0)&lt;40,"",  VLOOKUP($A205,'5on5'!$A$3:$CZ$712,19,0))</f>
        <v/>
      </c>
      <c r="V205">
        <f>VLOOKUP($A205,'5on5'!$A$3:$CZ$712,14,0)</f>
        <v>0.32</v>
      </c>
      <c r="W205" s="1">
        <f>IF(ISERROR(VLOOKUP($A205,pp!$A$3:$CZ$712,64,0)),"",60*VLOOKUP($A205,pp!$A$3:$CZ$712,64,0)/VLOOKUP($A205,pp!$A$3:$CZ$712,94,0))</f>
        <v>0</v>
      </c>
      <c r="X205" s="1" t="str">
        <f>IF(W205="","",IF(VLOOKUP($A205,pp!$A$3:$CZ$712,64,0)&lt;20,"",  VLOOKUP($A205,pp!$A$3:$CZ$712,19,0)))</f>
        <v/>
      </c>
      <c r="Y205" s="1">
        <f>IF(ISERROR( VLOOKUP($A205,pp!$A$3:$CZ$712,14,0)  ),"",VLOOKUP($A205,pp!$A$3:$CZ$712,14,0))</f>
        <v>0</v>
      </c>
      <c r="Z205">
        <f>VLOOKUP($A205,'5on5'!$A$3:$CZ$712,41,0)/VLOOKUP($A205,'5on5'!$A$3:$CZ$712,94,0)</f>
        <v>2.5511231655410395E-2</v>
      </c>
      <c r="AA205">
        <f>IF(ISERROR(VLOOKUP($A205,pk!$A$3:$CZ$712,41,0)),"",IF( VLOOKUP($A205,pk!$A$3:$CZ$712,94,0)&lt;75,"",VLOOKUP($A205,pk!$A$3:$CZ$712,41,0)/VLOOKUP($A205,pk!$A$3:$CZ$712,94,0)))</f>
        <v>0</v>
      </c>
      <c r="AB205">
        <f>(VLOOKUP($A205,allsit!$A$3:$CZ$712,84,0)+VLOOKUP($A205,allsit!$A$3:$CZ$712,85,0))    /VLOOKUP($A205,allsit!$A$3:$CZ$712,94,0)</f>
        <v>0.15318521589901293</v>
      </c>
      <c r="AC205">
        <f>VLOOKUP($A205,'5on5'!$A$3:$CZ$712,93,0)</f>
        <v>-0.08</v>
      </c>
    </row>
    <row r="206" spans="1:29">
      <c r="A206" t="s">
        <v>1192</v>
      </c>
      <c r="B206" t="s">
        <v>1193</v>
      </c>
      <c r="C206" t="s">
        <v>62</v>
      </c>
      <c r="D206" t="s">
        <v>105</v>
      </c>
      <c r="E206" s="25">
        <f>VLOOKUP($A206,allsit!$A$3:$CZ$712,10,0)</f>
        <v>2</v>
      </c>
      <c r="F206" s="25">
        <f>VLOOKUP($A206,allsit!$A$3:$CZ$712,11,0)</f>
        <v>5</v>
      </c>
      <c r="G206" s="4">
        <f>60*VLOOKUP($A206,allsit!$A$3:$CZ$712,71,0)/VLOOKUP($A206,allsit!$A$3:$CZ$712,94,0)</f>
        <v>-1.0129360373098106</v>
      </c>
      <c r="H206" s="26">
        <f>VLOOKUP($A206,'5on5'!$A$3:$CZ$712,94,0)/VLOOKUP($A206,'5on5'!$A$3:$CZ$712,5,0)</f>
        <v>16.078846153846154</v>
      </c>
      <c r="I206" s="26">
        <f>IF( ISERROR(VLOOKUP($A206,pp!$A$3:$CZ$712,94,0)),0,  VLOOKUP($A206,pp!$A$3:$CZ$712,94,0)/VLOOKUP($A206,pp!$A$3:$CZ$712,5,0))</f>
        <v>5.9230769230769233E-2</v>
      </c>
      <c r="J206" s="26">
        <f>IF( ISERROR(VLOOKUP($A206,pk!$A$3:$CZ$712,94,0)),0,  VLOOKUP($A206,pk!$A$3:$CZ$712,94,0)/VLOOKUP($A206,pk!$A$3:$CZ$712,5,0))</f>
        <v>1.6735294117647057</v>
      </c>
      <c r="K206" s="26">
        <f>VLOOKUP($A206,allsit!$A$3:$CZ$712,98,0)</f>
        <v>17.489999999999998</v>
      </c>
      <c r="L206" s="28">
        <f>60*VLOOKUP($A206,'5on5'!$A$3:$CZ$712,90,0)/VLOOKUP($A206,'5on5'!$A$3:$CZ$712,94,0)</f>
        <v>0.93290276282741291</v>
      </c>
      <c r="M206" s="28">
        <f>60*VLOOKUP($A206,'5on5'!$A$3:$CZ$712,89,0)/VLOOKUP($A206,'5on5'!$A$3:$CZ$712,94,0)</f>
        <v>1.4352350197344814</v>
      </c>
      <c r="N206" s="28">
        <f t="shared" si="6"/>
        <v>-0.50233225690706851</v>
      </c>
      <c r="O206" s="28">
        <f>VLOOKUP($A206,'5on5'!$A$3:$CZ$712,37,0)</f>
        <v>54.9</v>
      </c>
      <c r="P206" s="28">
        <f>VLOOKUP($A206,'5on5'!$A$3:$CZ$712,38,0)</f>
        <v>62.79</v>
      </c>
      <c r="Q206" s="4">
        <f t="shared" si="7"/>
        <v>-7.8900000000000006</v>
      </c>
      <c r="R206" s="28">
        <f>O206-VLOOKUP($A206,'5on5'!$A$3:$CZ$712,101,0)</f>
        <v>-4.3800000000000026</v>
      </c>
      <c r="S206" s="28">
        <f>P206-VLOOKUP($A206,'5on5'!$A$3:$CZ$712,102,0)</f>
        <v>8.36</v>
      </c>
      <c r="T206" s="3">
        <f>60*VLOOKUP($A206,'5on5'!$A$3:$CZ$712,64,0)/VLOOKUP($A206,'5on5'!$A$3:$CZ$712,94,0)</f>
        <v>4.0904198062432719</v>
      </c>
      <c r="U206" s="1">
        <f>IF( VLOOKUP($A206,'5on5'!$A$3:$CZ$712,64,0)&lt;40,"",  VLOOKUP($A206,'5on5'!$A$3:$CZ$712,19,0))</f>
        <v>3.51</v>
      </c>
      <c r="V206">
        <f>VLOOKUP($A206,'5on5'!$A$3:$CZ$712,14,0)</f>
        <v>0.28999999999999998</v>
      </c>
      <c r="W206" s="1">
        <f>IF(ISERROR(VLOOKUP($A206,pp!$A$3:$CZ$712,64,0)),"",60*VLOOKUP($A206,pp!$A$3:$CZ$712,64,0)/VLOOKUP($A206,pp!$A$3:$CZ$712,94,0))</f>
        <v>0</v>
      </c>
      <c r="X206" s="1" t="str">
        <f>IF(W206="","",IF(VLOOKUP($A206,pp!$A$3:$CZ$712,64,0)&lt;20,"",  VLOOKUP($A206,pp!$A$3:$CZ$712,19,0)))</f>
        <v/>
      </c>
      <c r="Y206" s="1">
        <f>IF(ISERROR( VLOOKUP($A206,pp!$A$3:$CZ$712,14,0)  ),"",VLOOKUP($A206,pp!$A$3:$CZ$712,14,0))</f>
        <v>0</v>
      </c>
      <c r="Z206">
        <f>VLOOKUP($A206,'5on5'!$A$3:$CZ$712,41,0)/VLOOKUP($A206,'5on5'!$A$3:$CZ$712,94,0)</f>
        <v>3.9468963042698244E-2</v>
      </c>
      <c r="AA206">
        <f>IF(ISERROR(VLOOKUP($A206,pk!$A$3:$CZ$712,41,0)),"",IF( VLOOKUP($A206,pk!$A$3:$CZ$712,94,0)&lt;75,"",VLOOKUP($A206,pk!$A$3:$CZ$712,41,0)/VLOOKUP($A206,pk!$A$3:$CZ$712,94,0)))</f>
        <v>0</v>
      </c>
      <c r="AB206">
        <f>(VLOOKUP($A206,allsit!$A$3:$CZ$712,84,0)+VLOOKUP($A206,allsit!$A$3:$CZ$712,85,0))    /VLOOKUP($A206,allsit!$A$3:$CZ$712,94,0)</f>
        <v>0.24057230886108005</v>
      </c>
      <c r="AC206">
        <f>VLOOKUP($A206,'5on5'!$A$3:$CZ$712,93,0)</f>
        <v>-0.56999999999999995</v>
      </c>
    </row>
    <row r="207" spans="1:29">
      <c r="A207" t="s">
        <v>108</v>
      </c>
      <c r="B207" t="s">
        <v>109</v>
      </c>
      <c r="C207" t="s">
        <v>62</v>
      </c>
      <c r="D207" t="s">
        <v>110</v>
      </c>
      <c r="E207" s="25">
        <f>VLOOKUP($A207,allsit!$A$3:$CZ$712,10,0)</f>
        <v>9</v>
      </c>
      <c r="F207" s="25">
        <f>VLOOKUP($A207,allsit!$A$3:$CZ$712,11,0)</f>
        <v>30</v>
      </c>
      <c r="G207" s="4">
        <f>60*VLOOKUP($A207,allsit!$A$3:$CZ$712,71,0)/VLOOKUP($A207,allsit!$A$3:$CZ$712,94,0)</f>
        <v>0.90664368343584378</v>
      </c>
      <c r="H207" s="26">
        <f>VLOOKUP($A207,'5on5'!$A$3:$CZ$712,94,0)/VLOOKUP($A207,'5on5'!$A$3:$CZ$712,5,0)</f>
        <v>15.609268292682927</v>
      </c>
      <c r="I207" s="26">
        <f>IF( ISERROR(VLOOKUP($A207,pp!$A$3:$CZ$712,94,0)),0,  VLOOKUP($A207,pp!$A$3:$CZ$712,94,0)/VLOOKUP($A207,pp!$A$3:$CZ$712,5,0))</f>
        <v>2.3783750000000001</v>
      </c>
      <c r="J207" s="26">
        <f>IF( ISERROR(VLOOKUP($A207,pk!$A$3:$CZ$712,94,0)),0,  VLOOKUP($A207,pk!$A$3:$CZ$712,94,0)/VLOOKUP($A207,pk!$A$3:$CZ$712,5,0))</f>
        <v>2.5149382716049384</v>
      </c>
      <c r="K207" s="26">
        <f>VLOOKUP($A207,allsit!$A$3:$CZ$712,98,0)</f>
        <v>17.52</v>
      </c>
      <c r="L207" s="28">
        <f>60*VLOOKUP($A207,'5on5'!$A$3:$CZ$712,90,0)/VLOOKUP($A207,'5on5'!$A$3:$CZ$712,94,0)</f>
        <v>0.84377636801150036</v>
      </c>
      <c r="M207" s="28">
        <f>60*VLOOKUP($A207,'5on5'!$A$3:$CZ$712,89,0)/VLOOKUP($A207,'5on5'!$A$3:$CZ$712,94,0)</f>
        <v>1.0312822275696116</v>
      </c>
      <c r="N207" s="28">
        <f t="shared" si="6"/>
        <v>-0.18750585955811128</v>
      </c>
      <c r="O207" s="28">
        <f>VLOOKUP($A207,'5on5'!$A$3:$CZ$712,37,0)</f>
        <v>58.97</v>
      </c>
      <c r="P207" s="28">
        <f>VLOOKUP($A207,'5on5'!$A$3:$CZ$712,38,0)</f>
        <v>45.89</v>
      </c>
      <c r="Q207" s="4">
        <f t="shared" si="7"/>
        <v>13.079999999999998</v>
      </c>
      <c r="R207" s="28">
        <f>O207-VLOOKUP($A207,'5on5'!$A$3:$CZ$712,101,0)</f>
        <v>2.6899999999999977</v>
      </c>
      <c r="S207" s="28">
        <f>P207-VLOOKUP($A207,'5on5'!$A$3:$CZ$712,102,0)</f>
        <v>-4.4200000000000017</v>
      </c>
      <c r="T207" s="3">
        <f>60*VLOOKUP($A207,'5on5'!$A$3:$CZ$712,64,0)/VLOOKUP($A207,'5on5'!$A$3:$CZ$712,94,0)</f>
        <v>5.2501640676271135</v>
      </c>
      <c r="U207" s="1">
        <f>IF( VLOOKUP($A207,'5on5'!$A$3:$CZ$712,64,0)&lt;40,"",  VLOOKUP($A207,'5on5'!$A$3:$CZ$712,19,0))</f>
        <v>5.36</v>
      </c>
      <c r="V207">
        <f>VLOOKUP($A207,'5on5'!$A$3:$CZ$712,14,0)</f>
        <v>0.75</v>
      </c>
      <c r="W207" s="1">
        <f>IF(ISERROR(VLOOKUP($A207,pp!$A$3:$CZ$712,64,0)),"",60*VLOOKUP($A207,pp!$A$3:$CZ$712,64,0)/VLOOKUP($A207,pp!$A$3:$CZ$712,94,0))</f>
        <v>4.0994376412466496</v>
      </c>
      <c r="X207" s="1" t="str">
        <f>IF(W207="","",IF(VLOOKUP($A207,pp!$A$3:$CZ$712,64,0)&lt;20,"",  VLOOKUP($A207,pp!$A$3:$CZ$712,19,0)))</f>
        <v/>
      </c>
      <c r="Y207" s="1">
        <f>IF(ISERROR( VLOOKUP($A207,pp!$A$3:$CZ$712,14,0)  ),"",VLOOKUP($A207,pp!$A$3:$CZ$712,14,0))</f>
        <v>3.78</v>
      </c>
      <c r="Z207">
        <f>VLOOKUP($A207,'5on5'!$A$3:$CZ$712,41,0)/VLOOKUP($A207,'5on5'!$A$3:$CZ$712,94,0)</f>
        <v>5.0001562548829648E-2</v>
      </c>
      <c r="AA207">
        <f>IF(ISERROR(VLOOKUP($A207,pk!$A$3:$CZ$712,41,0)),"",IF( VLOOKUP($A207,pk!$A$3:$CZ$712,94,0)&lt;75,"",VLOOKUP($A207,pk!$A$3:$CZ$712,41,0)/VLOOKUP($A207,pk!$A$3:$CZ$712,94,0)))</f>
        <v>0</v>
      </c>
      <c r="AB207">
        <f>(VLOOKUP($A207,allsit!$A$3:$CZ$712,84,0)+VLOOKUP($A207,allsit!$A$3:$CZ$712,85,0))    /VLOOKUP($A207,allsit!$A$3:$CZ$712,94,0)</f>
        <v>0.11920685467397206</v>
      </c>
      <c r="AC207">
        <f>VLOOKUP($A207,'5on5'!$A$3:$CZ$712,93,0)</f>
        <v>-0.14000000000000001</v>
      </c>
    </row>
    <row r="208" spans="1:29">
      <c r="A208" t="s">
        <v>898</v>
      </c>
      <c r="B208" t="s">
        <v>899</v>
      </c>
      <c r="C208" t="s">
        <v>62</v>
      </c>
      <c r="D208" t="s">
        <v>230</v>
      </c>
      <c r="E208" s="25">
        <f>VLOOKUP($A208,allsit!$A$3:$CZ$712,10,0)</f>
        <v>9</v>
      </c>
      <c r="F208" s="25">
        <f>VLOOKUP($A208,allsit!$A$3:$CZ$712,11,0)</f>
        <v>43</v>
      </c>
      <c r="G208" s="4">
        <f>60*VLOOKUP($A208,allsit!$A$3:$CZ$712,71,0)/VLOOKUP($A208,allsit!$A$3:$CZ$712,94,0)</f>
        <v>1.3281755848123122</v>
      </c>
      <c r="H208" s="26">
        <f>VLOOKUP($A208,'5on5'!$A$3:$CZ$712,94,0)/VLOOKUP($A208,'5on5'!$A$3:$CZ$712,5,0)</f>
        <v>16.966790123456789</v>
      </c>
      <c r="I208" s="26">
        <f>IF( ISERROR(VLOOKUP($A208,pp!$A$3:$CZ$712,94,0)),0,  VLOOKUP($A208,pp!$A$3:$CZ$712,94,0)/VLOOKUP($A208,pp!$A$3:$CZ$712,5,0))</f>
        <v>3.5936250000000003</v>
      </c>
      <c r="J208" s="26">
        <f>IF( ISERROR(VLOOKUP($A208,pk!$A$3:$CZ$712,94,0)),0,  VLOOKUP($A208,pk!$A$3:$CZ$712,94,0)/VLOOKUP($A208,pk!$A$3:$CZ$712,5,0))</f>
        <v>0.3322222222222222</v>
      </c>
      <c r="K208" s="26">
        <f>VLOOKUP($A208,allsit!$A$3:$CZ$712,98,0)</f>
        <v>17.47</v>
      </c>
      <c r="L208" s="28">
        <f>60*VLOOKUP($A208,'5on5'!$A$3:$CZ$712,90,0)/VLOOKUP($A208,'5on5'!$A$3:$CZ$712,94,0)</f>
        <v>0.61121581011562165</v>
      </c>
      <c r="M208" s="28">
        <f>60*VLOOKUP($A208,'5on5'!$A$3:$CZ$712,89,0)/VLOOKUP($A208,'5on5'!$A$3:$CZ$712,94,0)</f>
        <v>1.3970647088357067</v>
      </c>
      <c r="N208" s="28">
        <f t="shared" si="6"/>
        <v>-0.78584889872008501</v>
      </c>
      <c r="O208" s="28">
        <f>VLOOKUP($A208,'5on5'!$A$3:$CZ$712,37,0)</f>
        <v>55.53</v>
      </c>
      <c r="P208" s="28">
        <f>VLOOKUP($A208,'5on5'!$A$3:$CZ$712,38,0)</f>
        <v>56.23</v>
      </c>
      <c r="Q208" s="4">
        <f t="shared" si="7"/>
        <v>-0.69999999999999574</v>
      </c>
      <c r="R208" s="28">
        <f>O208-VLOOKUP($A208,'5on5'!$A$3:$CZ$712,101,0)</f>
        <v>2.1200000000000045</v>
      </c>
      <c r="S208" s="28">
        <f>P208-VLOOKUP($A208,'5on5'!$A$3:$CZ$712,102,0)</f>
        <v>0.59999999999999432</v>
      </c>
      <c r="T208" s="3">
        <f>60*VLOOKUP($A208,'5on5'!$A$3:$CZ$712,64,0)/VLOOKUP($A208,'5on5'!$A$3:$CZ$712,94,0)</f>
        <v>3.3180286834848034</v>
      </c>
      <c r="U208" s="1">
        <f>IF( VLOOKUP($A208,'5on5'!$A$3:$CZ$712,64,0)&lt;40,"",  VLOOKUP($A208,'5on5'!$A$3:$CZ$712,19,0))</f>
        <v>6.58</v>
      </c>
      <c r="V208">
        <f>VLOOKUP($A208,'5on5'!$A$3:$CZ$712,14,0)</f>
        <v>0.65</v>
      </c>
      <c r="W208" s="1">
        <f>IF(ISERROR(VLOOKUP($A208,pp!$A$3:$CZ$712,64,0)),"",60*VLOOKUP($A208,pp!$A$3:$CZ$712,64,0)/VLOOKUP($A208,pp!$A$3:$CZ$712,94,0))</f>
        <v>10.226442658875092</v>
      </c>
      <c r="X208" s="1">
        <f>IF(W208="","",IF(VLOOKUP($A208,pp!$A$3:$CZ$712,64,0)&lt;20,"",  VLOOKUP($A208,pp!$A$3:$CZ$712,19,0)))</f>
        <v>8.16</v>
      </c>
      <c r="Y208" s="1">
        <f>IF(ISERROR( VLOOKUP($A208,pp!$A$3:$CZ$712,14,0)  ),"",VLOOKUP($A208,pp!$A$3:$CZ$712,14,0))</f>
        <v>5.43</v>
      </c>
      <c r="Z208">
        <f>VLOOKUP($A208,'5on5'!$A$3:$CZ$712,41,0)/VLOOKUP($A208,'5on5'!$A$3:$CZ$712,94,0)</f>
        <v>4.5113547889486363E-2</v>
      </c>
      <c r="AA208" t="str">
        <f>IF(ISERROR(VLOOKUP($A208,pk!$A$3:$CZ$712,41,0)),"",IF( VLOOKUP($A208,pk!$A$3:$CZ$712,94,0)&lt;75,"",VLOOKUP($A208,pk!$A$3:$CZ$712,41,0)/VLOOKUP($A208,pk!$A$3:$CZ$712,94,0)))</f>
        <v/>
      </c>
      <c r="AB208">
        <f>(VLOOKUP($A208,allsit!$A$3:$CZ$712,84,0)+VLOOKUP($A208,allsit!$A$3:$CZ$712,85,0))    /VLOOKUP($A208,allsit!$A$3:$CZ$712,94,0)</f>
        <v>9.2972290936861851E-2</v>
      </c>
      <c r="AC208">
        <f>VLOOKUP($A208,'5on5'!$A$3:$CZ$712,93,0)</f>
        <v>-0.39</v>
      </c>
    </row>
    <row r="209" spans="1:29">
      <c r="A209" t="s">
        <v>1423</v>
      </c>
      <c r="B209" t="s">
        <v>1424</v>
      </c>
      <c r="C209" t="s">
        <v>62</v>
      </c>
      <c r="D209" t="s">
        <v>976</v>
      </c>
      <c r="E209" s="25">
        <f>VLOOKUP($A209,allsit!$A$3:$CZ$712,10,0)</f>
        <v>3</v>
      </c>
      <c r="F209" s="25">
        <f>VLOOKUP($A209,allsit!$A$3:$CZ$712,11,0)</f>
        <v>10</v>
      </c>
      <c r="G209" s="4">
        <f>60*VLOOKUP($A209,allsit!$A$3:$CZ$712,71,0)/VLOOKUP($A209,allsit!$A$3:$CZ$712,94,0)</f>
        <v>-0.63620458521733203</v>
      </c>
      <c r="H209" s="26">
        <f>VLOOKUP($A209,'5on5'!$A$3:$CZ$712,94,0)/VLOOKUP($A209,'5on5'!$A$3:$CZ$712,5,0)</f>
        <v>16.48123076923077</v>
      </c>
      <c r="I209" s="26">
        <f>IF( ISERROR(VLOOKUP($A209,pp!$A$3:$CZ$712,94,0)),0,  VLOOKUP($A209,pp!$A$3:$CZ$712,94,0)/VLOOKUP($A209,pp!$A$3:$CZ$712,5,0))</f>
        <v>0.28861538461538466</v>
      </c>
      <c r="J209" s="26">
        <f>IF( ISERROR(VLOOKUP($A209,pk!$A$3:$CZ$712,94,0)),0,  VLOOKUP($A209,pk!$A$3:$CZ$712,94,0)/VLOOKUP($A209,pk!$A$3:$CZ$712,5,0))</f>
        <v>2.5923809523809522</v>
      </c>
      <c r="K209" s="26">
        <f>VLOOKUP($A209,allsit!$A$3:$CZ$712,98,0)</f>
        <v>17.61</v>
      </c>
      <c r="L209" s="28">
        <f>60*VLOOKUP($A209,'5on5'!$A$3:$CZ$712,90,0)/VLOOKUP($A209,'5on5'!$A$3:$CZ$712,94,0)</f>
        <v>0.44806213128220446</v>
      </c>
      <c r="M209" s="28">
        <f>60*VLOOKUP($A209,'5on5'!$A$3:$CZ$712,89,0)/VLOOKUP($A209,'5on5'!$A$3:$CZ$712,94,0)</f>
        <v>1.00813979538496</v>
      </c>
      <c r="N209" s="28">
        <f t="shared" si="6"/>
        <v>-0.56007766410275561</v>
      </c>
      <c r="O209" s="28">
        <f>VLOOKUP($A209,'5on5'!$A$3:$CZ$712,37,0)</f>
        <v>42.73</v>
      </c>
      <c r="P209" s="28">
        <f>VLOOKUP($A209,'5on5'!$A$3:$CZ$712,38,0)</f>
        <v>66.48</v>
      </c>
      <c r="Q209" s="4">
        <f t="shared" si="7"/>
        <v>-23.750000000000007</v>
      </c>
      <c r="R209" s="28">
        <f>O209-VLOOKUP($A209,'5on5'!$A$3:$CZ$712,101,0)</f>
        <v>-6.43</v>
      </c>
      <c r="S209" s="28">
        <f>P209-VLOOKUP($A209,'5on5'!$A$3:$CZ$712,102,0)</f>
        <v>5.2600000000000051</v>
      </c>
      <c r="T209" s="3">
        <f>60*VLOOKUP($A209,'5on5'!$A$3:$CZ$712,64,0)/VLOOKUP($A209,'5on5'!$A$3:$CZ$712,94,0)</f>
        <v>2.9684116197446047</v>
      </c>
      <c r="U209" s="1">
        <f>IF( VLOOKUP($A209,'5on5'!$A$3:$CZ$712,64,0)&lt;40,"",  VLOOKUP($A209,'5on5'!$A$3:$CZ$712,19,0))</f>
        <v>5.66</v>
      </c>
      <c r="V209">
        <f>VLOOKUP($A209,'5on5'!$A$3:$CZ$712,14,0)</f>
        <v>0.39</v>
      </c>
      <c r="W209" s="1">
        <f>IF(ISERROR(VLOOKUP($A209,pp!$A$3:$CZ$712,64,0)),"",60*VLOOKUP($A209,pp!$A$3:$CZ$712,64,0)/VLOOKUP($A209,pp!$A$3:$CZ$712,94,0))</f>
        <v>6.3965884861407245</v>
      </c>
      <c r="X209" s="1" t="str">
        <f>IF(W209="","",IF(VLOOKUP($A209,pp!$A$3:$CZ$712,64,0)&lt;20,"",  VLOOKUP($A209,pp!$A$3:$CZ$712,19,0)))</f>
        <v/>
      </c>
      <c r="Y209" s="1">
        <f>IF(ISERROR( VLOOKUP($A209,pp!$A$3:$CZ$712,14,0)  ),"",VLOOKUP($A209,pp!$A$3:$CZ$712,14,0))</f>
        <v>3.2</v>
      </c>
      <c r="Z209">
        <f>VLOOKUP($A209,'5on5'!$A$3:$CZ$712,41,0)/VLOOKUP($A209,'5on5'!$A$3:$CZ$712,94,0)</f>
        <v>2.7070420431633189E-2</v>
      </c>
      <c r="AA209">
        <f>IF(ISERROR(VLOOKUP($A209,pk!$A$3:$CZ$712,41,0)),"",IF( VLOOKUP($A209,pk!$A$3:$CZ$712,94,0)&lt;75,"",VLOOKUP($A209,pk!$A$3:$CZ$712,41,0)/VLOOKUP($A209,pk!$A$3:$CZ$712,94,0)))</f>
        <v>6.122948812147931E-3</v>
      </c>
      <c r="AB209">
        <f>(VLOOKUP($A209,allsit!$A$3:$CZ$712,84,0)+VLOOKUP($A209,allsit!$A$3:$CZ$712,85,0))    /VLOOKUP($A209,allsit!$A$3:$CZ$712,94,0)</f>
        <v>0.21131080866147101</v>
      </c>
      <c r="AC209">
        <f>VLOOKUP($A209,'5on5'!$A$3:$CZ$712,93,0)</f>
        <v>0</v>
      </c>
    </row>
    <row r="210" spans="1:29">
      <c r="A210" t="s">
        <v>394</v>
      </c>
      <c r="B210" t="s">
        <v>395</v>
      </c>
      <c r="C210" t="s">
        <v>62</v>
      </c>
      <c r="D210" t="s">
        <v>168</v>
      </c>
      <c r="E210" s="25">
        <f>VLOOKUP($A210,allsit!$A$3:$CZ$712,10,0)</f>
        <v>2</v>
      </c>
      <c r="F210" s="25">
        <f>VLOOKUP($A210,allsit!$A$3:$CZ$712,11,0)</f>
        <v>12</v>
      </c>
      <c r="G210" s="4">
        <f>60*VLOOKUP($A210,allsit!$A$3:$CZ$712,71,0)/VLOOKUP($A210,allsit!$A$3:$CZ$712,94,0)</f>
        <v>-0.8833076928739152</v>
      </c>
      <c r="H210" s="26">
        <f>VLOOKUP($A210,'5on5'!$A$3:$CZ$712,94,0)/VLOOKUP($A210,'5on5'!$A$3:$CZ$712,5,0)</f>
        <v>15.443571428571428</v>
      </c>
      <c r="I210" s="26">
        <f>IF( ISERROR(VLOOKUP($A210,pp!$A$3:$CZ$712,94,0)),0,  VLOOKUP($A210,pp!$A$3:$CZ$712,94,0)/VLOOKUP($A210,pp!$A$3:$CZ$712,5,0))</f>
        <v>0</v>
      </c>
      <c r="J210" s="26">
        <f>IF( ISERROR(VLOOKUP($A210,pk!$A$3:$CZ$712,94,0)),0,  VLOOKUP($A210,pk!$A$3:$CZ$712,94,0)/VLOOKUP($A210,pk!$A$3:$CZ$712,5,0))</f>
        <v>3.330857142857143</v>
      </c>
      <c r="K210" s="26">
        <f>VLOOKUP($A210,allsit!$A$3:$CZ$712,98,0)</f>
        <v>17.43</v>
      </c>
      <c r="L210" s="28">
        <f>60*VLOOKUP($A210,'5on5'!$A$3:$CZ$712,90,0)/VLOOKUP($A210,'5on5'!$A$3:$CZ$712,94,0)</f>
        <v>0.55501595670875536</v>
      </c>
      <c r="M210" s="28">
        <f>60*VLOOKUP($A210,'5on5'!$A$3:$CZ$712,89,0)/VLOOKUP($A210,'5on5'!$A$3:$CZ$712,94,0)</f>
        <v>2.1645622311641461</v>
      </c>
      <c r="N210" s="28">
        <f t="shared" si="6"/>
        <v>-1.6095462744553908</v>
      </c>
      <c r="O210" s="28">
        <f>VLOOKUP($A210,'5on5'!$A$3:$CZ$712,37,0)</f>
        <v>58.22</v>
      </c>
      <c r="P210" s="28">
        <f>VLOOKUP($A210,'5on5'!$A$3:$CZ$712,38,0)</f>
        <v>52.56</v>
      </c>
      <c r="Q210" s="4">
        <f t="shared" si="7"/>
        <v>5.6599999999999966</v>
      </c>
      <c r="R210" s="28">
        <f>O210-VLOOKUP($A210,'5on5'!$A$3:$CZ$712,101,0)</f>
        <v>1.6299999999999955</v>
      </c>
      <c r="S210" s="28">
        <f>P210-VLOOKUP($A210,'5on5'!$A$3:$CZ$712,102,0)</f>
        <v>-0.14999999999999858</v>
      </c>
      <c r="T210" s="3">
        <f>60*VLOOKUP($A210,'5on5'!$A$3:$CZ$712,64,0)/VLOOKUP($A210,'5on5'!$A$3:$CZ$712,94,0)</f>
        <v>2.5530734008602747</v>
      </c>
      <c r="U210" s="1">
        <f>IF( VLOOKUP($A210,'5on5'!$A$3:$CZ$712,64,0)&lt;40,"",  VLOOKUP($A210,'5on5'!$A$3:$CZ$712,19,0))</f>
        <v>4.3499999999999996</v>
      </c>
      <c r="V210">
        <f>VLOOKUP($A210,'5on5'!$A$3:$CZ$712,14,0)</f>
        <v>0.44</v>
      </c>
      <c r="W210" s="1" t="str">
        <f>IF(ISERROR(VLOOKUP($A210,pp!$A$3:$CZ$712,64,0)),"",60*VLOOKUP($A210,pp!$A$3:$CZ$712,64,0)/VLOOKUP($A210,pp!$A$3:$CZ$712,94,0))</f>
        <v/>
      </c>
      <c r="X210" s="1" t="str">
        <f>IF(W210="","",IF(VLOOKUP($A210,pp!$A$3:$CZ$712,64,0)&lt;20,"",  VLOOKUP($A210,pp!$A$3:$CZ$712,19,0)))</f>
        <v/>
      </c>
      <c r="Y210" s="1" t="str">
        <f>IF(ISERROR( VLOOKUP($A210,pp!$A$3:$CZ$712,14,0)  ),"",VLOOKUP($A210,pp!$A$3:$CZ$712,14,0))</f>
        <v/>
      </c>
      <c r="Z210">
        <f>VLOOKUP($A210,'5on5'!$A$3:$CZ$712,41,0)/VLOOKUP($A210,'5on5'!$A$3:$CZ$712,94,0)</f>
        <v>6.6601914805050649E-2</v>
      </c>
      <c r="AA210">
        <f>IF(ISERROR(VLOOKUP($A210,pk!$A$3:$CZ$712,41,0)),"",IF( VLOOKUP($A210,pk!$A$3:$CZ$712,94,0)&lt;75,"",VLOOKUP($A210,pk!$A$3:$CZ$712,41,0)/VLOOKUP($A210,pk!$A$3:$CZ$712,94,0)))</f>
        <v>0</v>
      </c>
      <c r="AB210">
        <f>(VLOOKUP($A210,allsit!$A$3:$CZ$712,84,0)+VLOOKUP($A210,allsit!$A$3:$CZ$712,85,0))    /VLOOKUP($A210,allsit!$A$3:$CZ$712,94,0)</f>
        <v>0.18770288473570698</v>
      </c>
      <c r="AC210">
        <f>VLOOKUP($A210,'5on5'!$A$3:$CZ$712,93,0)</f>
        <v>-1.1100000000000001</v>
      </c>
    </row>
    <row r="211" spans="1:29">
      <c r="A211" t="s">
        <v>341</v>
      </c>
      <c r="B211" t="s">
        <v>342</v>
      </c>
      <c r="C211" t="s">
        <v>62</v>
      </c>
      <c r="D211" t="s">
        <v>282</v>
      </c>
      <c r="E211" s="25">
        <f>VLOOKUP($A211,allsit!$A$3:$CZ$712,10,0)</f>
        <v>15</v>
      </c>
      <c r="F211" s="25">
        <f>VLOOKUP($A211,allsit!$A$3:$CZ$712,11,0)</f>
        <v>45</v>
      </c>
      <c r="G211" s="4">
        <f>60*VLOOKUP($A211,allsit!$A$3:$CZ$712,71,0)/VLOOKUP($A211,allsit!$A$3:$CZ$712,94,0)</f>
        <v>1.1589996796261048</v>
      </c>
      <c r="H211" s="26">
        <f>VLOOKUP($A211,'5on5'!$A$3:$CZ$712,94,0)/VLOOKUP($A211,'5on5'!$A$3:$CZ$712,5,0)</f>
        <v>18.554390243902439</v>
      </c>
      <c r="I211" s="26">
        <f>IF( ISERROR(VLOOKUP($A211,pp!$A$3:$CZ$712,94,0)),0,  VLOOKUP($A211,pp!$A$3:$CZ$712,94,0)/VLOOKUP($A211,pp!$A$3:$CZ$712,5,0))</f>
        <v>3.6181481481481481</v>
      </c>
      <c r="J211" s="26">
        <f>IF( ISERROR(VLOOKUP($A211,pk!$A$3:$CZ$712,94,0)),0,  VLOOKUP($A211,pk!$A$3:$CZ$712,94,0)/VLOOKUP($A211,pk!$A$3:$CZ$712,5,0))</f>
        <v>2.140625</v>
      </c>
      <c r="K211" s="26">
        <f>VLOOKUP($A211,allsit!$A$3:$CZ$712,98,0)</f>
        <v>17.670000000000002</v>
      </c>
      <c r="L211" s="28">
        <f>60*VLOOKUP($A211,'5on5'!$A$3:$CZ$712,90,0)/VLOOKUP($A211,'5on5'!$A$3:$CZ$712,94,0)</f>
        <v>0.82815190672117567</v>
      </c>
      <c r="M211" s="28">
        <f>60*VLOOKUP($A211,'5on5'!$A$3:$CZ$712,89,0)/VLOOKUP($A211,'5on5'!$A$3:$CZ$712,94,0)</f>
        <v>3.1943002116388204</v>
      </c>
      <c r="N211" s="28">
        <f t="shared" si="6"/>
        <v>-2.3661483049176448</v>
      </c>
      <c r="O211" s="28">
        <f>VLOOKUP($A211,'5on5'!$A$3:$CZ$712,37,0)</f>
        <v>61.05</v>
      </c>
      <c r="P211" s="28">
        <f>VLOOKUP($A211,'5on5'!$A$3:$CZ$712,38,0)</f>
        <v>56.16</v>
      </c>
      <c r="Q211" s="4">
        <f t="shared" si="7"/>
        <v>4.8900000000000006</v>
      </c>
      <c r="R211" s="28">
        <f>O211-VLOOKUP($A211,'5on5'!$A$3:$CZ$712,101,0)</f>
        <v>6.0999999999999943</v>
      </c>
      <c r="S211" s="28">
        <f>P211-VLOOKUP($A211,'5on5'!$A$3:$CZ$712,102,0)</f>
        <v>-1.7700000000000031</v>
      </c>
      <c r="T211" s="3">
        <f>60*VLOOKUP($A211,'5on5'!$A$3:$CZ$712,64,0)/VLOOKUP($A211,'5on5'!$A$3:$CZ$712,94,0)</f>
        <v>3.4703508472125457</v>
      </c>
      <c r="U211" s="1">
        <f>IF( VLOOKUP($A211,'5on5'!$A$3:$CZ$712,64,0)&lt;40,"",  VLOOKUP($A211,'5on5'!$A$3:$CZ$712,19,0))</f>
        <v>7.95</v>
      </c>
      <c r="V211">
        <f>VLOOKUP($A211,'5on5'!$A$3:$CZ$712,14,0)</f>
        <v>0.95</v>
      </c>
      <c r="W211" s="1">
        <f>IF(ISERROR(VLOOKUP($A211,pp!$A$3:$CZ$712,64,0)),"",60*VLOOKUP($A211,pp!$A$3:$CZ$712,64,0)/VLOOKUP($A211,pp!$A$3:$CZ$712,94,0))</f>
        <v>13.716859453372914</v>
      </c>
      <c r="X211" s="1">
        <f>IF(W211="","",IF(VLOOKUP($A211,pp!$A$3:$CZ$712,64,0)&lt;20,"",  VLOOKUP($A211,pp!$A$3:$CZ$712,19,0)))</f>
        <v>11.94</v>
      </c>
      <c r="Y211" s="1">
        <f>IF(ISERROR( VLOOKUP($A211,pp!$A$3:$CZ$712,14,0)  ),"",VLOOKUP($A211,pp!$A$3:$CZ$712,14,0))</f>
        <v>2.66</v>
      </c>
      <c r="Z211">
        <f>VLOOKUP($A211,'5on5'!$A$3:$CZ$712,41,0)/VLOOKUP($A211,'5on5'!$A$3:$CZ$712,94,0)</f>
        <v>6.0468234459006481E-2</v>
      </c>
      <c r="AA211">
        <f>IF(ISERROR(VLOOKUP($A211,pk!$A$3:$CZ$712,41,0)),"",IF( VLOOKUP($A211,pk!$A$3:$CZ$712,94,0)&lt;75,"",VLOOKUP($A211,pk!$A$3:$CZ$712,41,0)/VLOOKUP($A211,pk!$A$3:$CZ$712,94,0)))</f>
        <v>0</v>
      </c>
      <c r="AB211">
        <f>(VLOOKUP($A211,allsit!$A$3:$CZ$712,84,0)+VLOOKUP($A211,allsit!$A$3:$CZ$712,85,0))    /VLOOKUP($A211,allsit!$A$3:$CZ$712,94,0)</f>
        <v>0.11966907261180107</v>
      </c>
      <c r="AC211">
        <f>VLOOKUP($A211,'5on5'!$A$3:$CZ$712,93,0)</f>
        <v>-0.39</v>
      </c>
    </row>
    <row r="212" spans="1:29">
      <c r="A212" t="s">
        <v>817</v>
      </c>
      <c r="B212" t="s">
        <v>818</v>
      </c>
      <c r="C212" t="s">
        <v>62</v>
      </c>
      <c r="D212" t="s">
        <v>110</v>
      </c>
      <c r="E212" s="25">
        <f>VLOOKUP($A212,allsit!$A$3:$CZ$712,10,0)</f>
        <v>0</v>
      </c>
      <c r="F212" s="25">
        <f>VLOOKUP($A212,allsit!$A$3:$CZ$712,11,0)</f>
        <v>13</v>
      </c>
      <c r="G212" s="4">
        <f>60*VLOOKUP($A212,allsit!$A$3:$CZ$712,71,0)/VLOOKUP($A212,allsit!$A$3:$CZ$712,94,0)</f>
        <v>4.700868093641293E-2</v>
      </c>
      <c r="H212" s="26">
        <f>VLOOKUP($A212,'5on5'!$A$3:$CZ$712,94,0)/VLOOKUP($A212,'5on5'!$A$3:$CZ$712,5,0)</f>
        <v>15.696250000000001</v>
      </c>
      <c r="I212" s="26">
        <f>IF( ISERROR(VLOOKUP($A212,pp!$A$3:$CZ$712,94,0)),0,  VLOOKUP($A212,pp!$A$3:$CZ$712,94,0)/VLOOKUP($A212,pp!$A$3:$CZ$712,5,0))</f>
        <v>0.13357142857142856</v>
      </c>
      <c r="J212" s="26">
        <f>IF( ISERROR(VLOOKUP($A212,pk!$A$3:$CZ$712,94,0)),0,  VLOOKUP($A212,pk!$A$3:$CZ$712,94,0)/VLOOKUP($A212,pk!$A$3:$CZ$712,5,0))</f>
        <v>1.4490140845070423</v>
      </c>
      <c r="K212" s="26">
        <f>VLOOKUP($A212,allsit!$A$3:$CZ$712,98,0)</f>
        <v>17.23</v>
      </c>
      <c r="L212" s="28">
        <f>60*VLOOKUP($A212,'5on5'!$A$3:$CZ$712,90,0)/VLOOKUP($A212,'5on5'!$A$3:$CZ$712,94,0)</f>
        <v>0.79636855936927597</v>
      </c>
      <c r="M212" s="28">
        <f>60*VLOOKUP($A212,'5on5'!$A$3:$CZ$712,89,0)/VLOOKUP($A212,'5on5'!$A$3:$CZ$712,94,0)</f>
        <v>1.3803721695734117</v>
      </c>
      <c r="N212" s="28">
        <f t="shared" si="6"/>
        <v>-0.58400361020413571</v>
      </c>
      <c r="O212" s="28">
        <f>VLOOKUP($A212,'5on5'!$A$3:$CZ$712,37,0)</f>
        <v>49.59</v>
      </c>
      <c r="P212" s="28">
        <f>VLOOKUP($A212,'5on5'!$A$3:$CZ$712,38,0)</f>
        <v>49.64</v>
      </c>
      <c r="Q212" s="4">
        <f t="shared" si="7"/>
        <v>-4.9999999999997158E-2</v>
      </c>
      <c r="R212" s="28">
        <f>O212-VLOOKUP($A212,'5on5'!$A$3:$CZ$712,101,0)</f>
        <v>-6.7099999999999937</v>
      </c>
      <c r="S212" s="28">
        <f>P212-VLOOKUP($A212,'5on5'!$A$3:$CZ$712,102,0)</f>
        <v>-0.46999999999999886</v>
      </c>
      <c r="T212" s="3">
        <f>60*VLOOKUP($A212,'5on5'!$A$3:$CZ$712,64,0)/VLOOKUP($A212,'5on5'!$A$3:$CZ$712,94,0)</f>
        <v>2.8669268137293935</v>
      </c>
      <c r="U212" s="1">
        <f>IF( VLOOKUP($A212,'5on5'!$A$3:$CZ$712,64,0)&lt;40,"",  VLOOKUP($A212,'5on5'!$A$3:$CZ$712,19,0))</f>
        <v>0</v>
      </c>
      <c r="V212">
        <f>VLOOKUP($A212,'5on5'!$A$3:$CZ$712,14,0)</f>
        <v>0.64</v>
      </c>
      <c r="W212" s="1">
        <f>IF(ISERROR(VLOOKUP($A212,pp!$A$3:$CZ$712,64,0)),"",60*VLOOKUP($A212,pp!$A$3:$CZ$712,64,0)/VLOOKUP($A212,pp!$A$3:$CZ$712,94,0))</f>
        <v>0</v>
      </c>
      <c r="X212" s="1" t="str">
        <f>IF(W212="","",IF(VLOOKUP($A212,pp!$A$3:$CZ$712,64,0)&lt;20,"",  VLOOKUP($A212,pp!$A$3:$CZ$712,19,0)))</f>
        <v/>
      </c>
      <c r="Y212" s="1">
        <f>IF(ISERROR( VLOOKUP($A212,pp!$A$3:$CZ$712,14,0)  ),"",VLOOKUP($A212,pp!$A$3:$CZ$712,14,0))</f>
        <v>6.42</v>
      </c>
      <c r="Z212">
        <f>VLOOKUP($A212,'5on5'!$A$3:$CZ$712,41,0)/VLOOKUP($A212,'5on5'!$A$3:$CZ$712,94,0)</f>
        <v>4.7782113562156558E-2</v>
      </c>
      <c r="AA212">
        <f>IF(ISERROR(VLOOKUP($A212,pk!$A$3:$CZ$712,41,0)),"",IF( VLOOKUP($A212,pk!$A$3:$CZ$712,94,0)&lt;75,"",VLOOKUP($A212,pk!$A$3:$CZ$712,41,0)/VLOOKUP($A212,pk!$A$3:$CZ$712,94,0)))</f>
        <v>0</v>
      </c>
      <c r="AB212">
        <f>(VLOOKUP($A212,allsit!$A$3:$CZ$712,84,0)+VLOOKUP($A212,allsit!$A$3:$CZ$712,85,0))    /VLOOKUP($A212,allsit!$A$3:$CZ$712,94,0)</f>
        <v>0.11517126829421168</v>
      </c>
      <c r="AC212">
        <f>VLOOKUP($A212,'5on5'!$A$3:$CZ$712,93,0)</f>
        <v>-0.48</v>
      </c>
    </row>
    <row r="213" spans="1:29">
      <c r="A213" t="s">
        <v>416</v>
      </c>
      <c r="B213" t="s">
        <v>417</v>
      </c>
      <c r="C213" t="s">
        <v>62</v>
      </c>
      <c r="D213" t="s">
        <v>204</v>
      </c>
      <c r="E213" s="25">
        <f>VLOOKUP($A213,allsit!$A$3:$CZ$712,10,0)</f>
        <v>2</v>
      </c>
      <c r="F213" s="25">
        <f>VLOOKUP($A213,allsit!$A$3:$CZ$712,11,0)</f>
        <v>36</v>
      </c>
      <c r="G213" s="4">
        <f>60*VLOOKUP($A213,allsit!$A$3:$CZ$712,71,0)/VLOOKUP($A213,allsit!$A$3:$CZ$712,94,0)</f>
        <v>0.32574763606750212</v>
      </c>
      <c r="H213" s="26">
        <f>VLOOKUP($A213,'5on5'!$A$3:$CZ$712,94,0)/VLOOKUP($A213,'5on5'!$A$3:$CZ$712,5,0)</f>
        <v>21.406623376623376</v>
      </c>
      <c r="I213" s="26">
        <f>IF( ISERROR(VLOOKUP($A213,pp!$A$3:$CZ$712,94,0)),0,  VLOOKUP($A213,pp!$A$3:$CZ$712,94,0)/VLOOKUP($A213,pp!$A$3:$CZ$712,5,0))</f>
        <v>3.7665333333333333</v>
      </c>
      <c r="J213" s="26">
        <f>IF( ISERROR(VLOOKUP($A213,pk!$A$3:$CZ$712,94,0)),0,  VLOOKUP($A213,pk!$A$3:$CZ$712,94,0)/VLOOKUP($A213,pk!$A$3:$CZ$712,5,0))</f>
        <v>1.9590666666666667</v>
      </c>
      <c r="K213" s="26">
        <f>VLOOKUP($A213,allsit!$A$3:$CZ$712,98,0)</f>
        <v>17.53</v>
      </c>
      <c r="L213" s="28">
        <f>60*VLOOKUP($A213,'5on5'!$A$3:$CZ$712,90,0)/VLOOKUP($A213,'5on5'!$A$3:$CZ$712,94,0)</f>
        <v>0.83722115378781903</v>
      </c>
      <c r="M213" s="28">
        <f>60*VLOOKUP($A213,'5on5'!$A$3:$CZ$712,89,0)/VLOOKUP($A213,'5on5'!$A$3:$CZ$712,94,0)</f>
        <v>1.3468340300064916</v>
      </c>
      <c r="N213" s="28">
        <f t="shared" si="6"/>
        <v>-0.50961287621867257</v>
      </c>
      <c r="O213" s="28">
        <f>VLOOKUP($A213,'5on5'!$A$3:$CZ$712,37,0)</f>
        <v>57.08</v>
      </c>
      <c r="P213" s="28">
        <f>VLOOKUP($A213,'5on5'!$A$3:$CZ$712,38,0)</f>
        <v>53.62</v>
      </c>
      <c r="Q213" s="4">
        <f t="shared" si="7"/>
        <v>3.4600000000000009</v>
      </c>
      <c r="R213" s="28">
        <f>O213-VLOOKUP($A213,'5on5'!$A$3:$CZ$712,101,0)</f>
        <v>2.4099999999999966</v>
      </c>
      <c r="S213" s="28">
        <f>P213-VLOOKUP($A213,'5on5'!$A$3:$CZ$712,102,0)</f>
        <v>2.0700000000000003</v>
      </c>
      <c r="T213" s="3">
        <f>60*VLOOKUP($A213,'5on5'!$A$3:$CZ$712,64,0)/VLOOKUP($A213,'5on5'!$A$3:$CZ$712,94,0)</f>
        <v>3.676492892720423</v>
      </c>
      <c r="U213" s="1">
        <f>IF( VLOOKUP($A213,'5on5'!$A$3:$CZ$712,64,0)&lt;40,"",  VLOOKUP($A213,'5on5'!$A$3:$CZ$712,19,0))</f>
        <v>0.99</v>
      </c>
      <c r="V213">
        <f>VLOOKUP($A213,'5on5'!$A$3:$CZ$712,14,0)</f>
        <v>0.69</v>
      </c>
      <c r="W213" s="1">
        <f>IF(ISERROR(VLOOKUP($A213,pp!$A$3:$CZ$712,64,0)),"",60*VLOOKUP($A213,pp!$A$3:$CZ$712,64,0)/VLOOKUP($A213,pp!$A$3:$CZ$712,94,0))</f>
        <v>8.4958759602109808</v>
      </c>
      <c r="X213" s="1">
        <f>IF(W213="","",IF(VLOOKUP($A213,pp!$A$3:$CZ$712,64,0)&lt;20,"",  VLOOKUP($A213,pp!$A$3:$CZ$712,19,0)))</f>
        <v>2.5</v>
      </c>
      <c r="Y213" s="1">
        <f>IF(ISERROR( VLOOKUP($A213,pp!$A$3:$CZ$712,14,0)  ),"",VLOOKUP($A213,pp!$A$3:$CZ$712,14,0))</f>
        <v>2.12</v>
      </c>
      <c r="Z213">
        <f>VLOOKUP($A213,'5on5'!$A$3:$CZ$712,41,0)/VLOOKUP($A213,'5on5'!$A$3:$CZ$712,94,0)</f>
        <v>4.9747923630870411E-2</v>
      </c>
      <c r="AA213">
        <f>IF(ISERROR(VLOOKUP($A213,pk!$A$3:$CZ$712,41,0)),"",IF( VLOOKUP($A213,pk!$A$3:$CZ$712,94,0)&lt;75,"",VLOOKUP($A213,pk!$A$3:$CZ$712,41,0)/VLOOKUP($A213,pk!$A$3:$CZ$712,94,0)))</f>
        <v>6.8059620227319132E-3</v>
      </c>
      <c r="AB213">
        <f>(VLOOKUP($A213,allsit!$A$3:$CZ$712,84,0)+VLOOKUP($A213,allsit!$A$3:$CZ$712,85,0))    /VLOOKUP($A213,allsit!$A$3:$CZ$712,94,0)</f>
        <v>5.7458263584128845E-2</v>
      </c>
      <c r="AC213">
        <f>VLOOKUP($A213,'5on5'!$A$3:$CZ$712,93,0)</f>
        <v>-0.28999999999999998</v>
      </c>
    </row>
    <row r="214" spans="1:29">
      <c r="A214" t="s">
        <v>469</v>
      </c>
      <c r="B214" t="s">
        <v>470</v>
      </c>
      <c r="C214" t="s">
        <v>62</v>
      </c>
      <c r="D214" t="s">
        <v>256</v>
      </c>
      <c r="E214" s="25">
        <f>VLOOKUP($A214,allsit!$A$3:$CZ$712,10,0)</f>
        <v>2</v>
      </c>
      <c r="F214" s="25">
        <f>VLOOKUP($A214,allsit!$A$3:$CZ$712,11,0)</f>
        <v>18</v>
      </c>
      <c r="G214" s="4">
        <f>60*VLOOKUP($A214,allsit!$A$3:$CZ$712,71,0)/VLOOKUP($A214,allsit!$A$3:$CZ$712,94,0)</f>
        <v>-0.24683401098411348</v>
      </c>
      <c r="H214" s="26">
        <f>VLOOKUP($A214,'5on5'!$A$3:$CZ$712,94,0)/VLOOKUP($A214,'5on5'!$A$3:$CZ$712,5,0)</f>
        <v>16.739428571428572</v>
      </c>
      <c r="I214" s="26">
        <f>IF( ISERROR(VLOOKUP($A214,pp!$A$3:$CZ$712,94,0)),0,  VLOOKUP($A214,pp!$A$3:$CZ$712,94,0)/VLOOKUP($A214,pp!$A$3:$CZ$712,5,0))</f>
        <v>0.49575757575757573</v>
      </c>
      <c r="J214" s="26">
        <f>IF( ISERROR(VLOOKUP($A214,pk!$A$3:$CZ$712,94,0)),0,  VLOOKUP($A214,pk!$A$3:$CZ$712,94,0)/VLOOKUP($A214,pk!$A$3:$CZ$712,5,0))</f>
        <v>2.8116176470588234</v>
      </c>
      <c r="K214" s="26">
        <f>VLOOKUP($A214,allsit!$A$3:$CZ$712,98,0)</f>
        <v>17.670000000000002</v>
      </c>
      <c r="L214" s="28">
        <f>60*VLOOKUP($A214,'5on5'!$A$3:$CZ$712,90,0)/VLOOKUP($A214,'5on5'!$A$3:$CZ$712,94,0)</f>
        <v>0.97289547347579708</v>
      </c>
      <c r="M214" s="28">
        <f>60*VLOOKUP($A214,'5on5'!$A$3:$CZ$712,89,0)/VLOOKUP($A214,'5on5'!$A$3:$CZ$712,94,0)</f>
        <v>2.0482009967911519</v>
      </c>
      <c r="N214" s="28">
        <f t="shared" si="6"/>
        <v>-1.0753055233153548</v>
      </c>
      <c r="O214" s="28">
        <f>VLOOKUP($A214,'5on5'!$A$3:$CZ$712,37,0)</f>
        <v>54.94</v>
      </c>
      <c r="P214" s="28">
        <f>VLOOKUP($A214,'5on5'!$A$3:$CZ$712,38,0)</f>
        <v>50.74</v>
      </c>
      <c r="Q214" s="4">
        <f t="shared" si="7"/>
        <v>4.1999999999999957</v>
      </c>
      <c r="R214" s="28">
        <f>O214-VLOOKUP($A214,'5on5'!$A$3:$CZ$712,101,0)</f>
        <v>-0.5800000000000054</v>
      </c>
      <c r="S214" s="28">
        <f>P214-VLOOKUP($A214,'5on5'!$A$3:$CZ$712,102,0)</f>
        <v>-2.2199999999999989</v>
      </c>
      <c r="T214" s="3">
        <f>60*VLOOKUP($A214,'5on5'!$A$3:$CZ$712,64,0)/VLOOKUP($A214,'5on5'!$A$3:$CZ$712,94,0)</f>
        <v>2.2530210964702668</v>
      </c>
      <c r="U214" s="1">
        <f>IF( VLOOKUP($A214,'5on5'!$A$3:$CZ$712,64,0)&lt;40,"",  VLOOKUP($A214,'5on5'!$A$3:$CZ$712,19,0))</f>
        <v>2.27</v>
      </c>
      <c r="V214">
        <f>VLOOKUP($A214,'5on5'!$A$3:$CZ$712,14,0)</f>
        <v>0.41</v>
      </c>
      <c r="W214" s="1">
        <f>IF(ISERROR(VLOOKUP($A214,pp!$A$3:$CZ$712,64,0)),"",60*VLOOKUP($A214,pp!$A$3:$CZ$712,64,0)/VLOOKUP($A214,pp!$A$3:$CZ$712,94,0))</f>
        <v>3.6674816625916873</v>
      </c>
      <c r="X214" s="1" t="str">
        <f>IF(W214="","",IF(VLOOKUP($A214,pp!$A$3:$CZ$712,64,0)&lt;20,"",  VLOOKUP($A214,pp!$A$3:$CZ$712,19,0)))</f>
        <v/>
      </c>
      <c r="Y214" s="1">
        <f>IF(ISERROR( VLOOKUP($A214,pp!$A$3:$CZ$712,14,0)  ),"",VLOOKUP($A214,pp!$A$3:$CZ$712,14,0))</f>
        <v>3.67</v>
      </c>
      <c r="Z214">
        <f>VLOOKUP($A214,'5on5'!$A$3:$CZ$712,41,0)/VLOOKUP($A214,'5on5'!$A$3:$CZ$712,94,0)</f>
        <v>3.2429849115859902E-2</v>
      </c>
      <c r="AA214">
        <f>IF(ISERROR(VLOOKUP($A214,pk!$A$3:$CZ$712,41,0)),"",IF( VLOOKUP($A214,pk!$A$3:$CZ$712,94,0)&lt;75,"",VLOOKUP($A214,pk!$A$3:$CZ$712,41,0)/VLOOKUP($A214,pk!$A$3:$CZ$712,94,0)))</f>
        <v>0</v>
      </c>
      <c r="AB214">
        <f>(VLOOKUP($A214,allsit!$A$3:$CZ$712,84,0)+VLOOKUP($A214,allsit!$A$3:$CZ$712,85,0))    /VLOOKUP($A214,allsit!$A$3:$CZ$712,94,0)</f>
        <v>0.14741475655995667</v>
      </c>
      <c r="AC214">
        <f>VLOOKUP($A214,'5on5'!$A$3:$CZ$712,93,0)</f>
        <v>0.15</v>
      </c>
    </row>
    <row r="215" spans="1:29">
      <c r="A215" t="s">
        <v>968</v>
      </c>
      <c r="B215" t="s">
        <v>969</v>
      </c>
      <c r="C215" t="s">
        <v>62</v>
      </c>
      <c r="D215" t="s">
        <v>71</v>
      </c>
      <c r="E215" s="25">
        <f>VLOOKUP($A215,allsit!$A$3:$CZ$712,10,0)</f>
        <v>2</v>
      </c>
      <c r="F215" s="25">
        <f>VLOOKUP($A215,allsit!$A$3:$CZ$712,11,0)</f>
        <v>6</v>
      </c>
      <c r="G215" s="4">
        <f>60*VLOOKUP($A215,allsit!$A$3:$CZ$712,71,0)/VLOOKUP($A215,allsit!$A$3:$CZ$712,94,0)</f>
        <v>0</v>
      </c>
      <c r="H215" s="26">
        <f>VLOOKUP($A215,'5on5'!$A$3:$CZ$712,94,0)/VLOOKUP($A215,'5on5'!$A$3:$CZ$712,5,0)</f>
        <v>14.695555555555554</v>
      </c>
      <c r="I215" s="26">
        <f>IF( ISERROR(VLOOKUP($A215,pp!$A$3:$CZ$712,94,0)),0,  VLOOKUP($A215,pp!$A$3:$CZ$712,94,0)/VLOOKUP($A215,pp!$A$3:$CZ$712,5,0))</f>
        <v>1.6518518518518519</v>
      </c>
      <c r="J215" s="26">
        <f>IF( ISERROR(VLOOKUP($A215,pk!$A$3:$CZ$712,94,0)),0,  VLOOKUP($A215,pk!$A$3:$CZ$712,94,0)/VLOOKUP($A215,pk!$A$3:$CZ$712,5,0))</f>
        <v>0.38919999999999999</v>
      </c>
      <c r="K215" s="26">
        <f>VLOOKUP($A215,allsit!$A$3:$CZ$712,98,0)</f>
        <v>17.170000000000002</v>
      </c>
      <c r="L215" s="28">
        <f>60*VLOOKUP($A215,'5on5'!$A$3:$CZ$712,90,0)/VLOOKUP($A215,'5on5'!$A$3:$CZ$712,94,0)</f>
        <v>1.2097383940722819</v>
      </c>
      <c r="M215" s="28">
        <f>60*VLOOKUP($A215,'5on5'!$A$3:$CZ$712,89,0)/VLOOKUP($A215,'5on5'!$A$3:$CZ$712,94,0)</f>
        <v>2.5706940874035991</v>
      </c>
      <c r="N215" s="28">
        <f t="shared" si="6"/>
        <v>-1.3609556933313172</v>
      </c>
      <c r="O215" s="28">
        <f>VLOOKUP($A215,'5on5'!$A$3:$CZ$712,37,0)</f>
        <v>51.87</v>
      </c>
      <c r="P215" s="28">
        <f>VLOOKUP($A215,'5on5'!$A$3:$CZ$712,38,0)</f>
        <v>57.01</v>
      </c>
      <c r="Q215" s="4">
        <f t="shared" si="7"/>
        <v>-5.1400000000000006</v>
      </c>
      <c r="R215" s="28">
        <f>O215-VLOOKUP($A215,'5on5'!$A$3:$CZ$712,101,0)</f>
        <v>-6.1400000000000006</v>
      </c>
      <c r="S215" s="28">
        <f>P215-VLOOKUP($A215,'5on5'!$A$3:$CZ$712,102,0)</f>
        <v>2.6899999999999977</v>
      </c>
      <c r="T215" s="3">
        <f>60*VLOOKUP($A215,'5on5'!$A$3:$CZ$712,64,0)/VLOOKUP($A215,'5on5'!$A$3:$CZ$712,94,0)</f>
        <v>4.3853016785120218</v>
      </c>
      <c r="U215" s="1" t="str">
        <f>IF( VLOOKUP($A215,'5on5'!$A$3:$CZ$712,64,0)&lt;40,"",  VLOOKUP($A215,'5on5'!$A$3:$CZ$712,19,0))</f>
        <v/>
      </c>
      <c r="V215">
        <f>VLOOKUP($A215,'5on5'!$A$3:$CZ$712,14,0)</f>
        <v>0.45</v>
      </c>
      <c r="W215" s="1">
        <f>IF(ISERROR(VLOOKUP($A215,pp!$A$3:$CZ$712,64,0)),"",60*VLOOKUP($A215,pp!$A$3:$CZ$712,64,0)/VLOOKUP($A215,pp!$A$3:$CZ$712,94,0))</f>
        <v>6.7264573991031389</v>
      </c>
      <c r="X215" s="1" t="str">
        <f>IF(W215="","",IF(VLOOKUP($A215,pp!$A$3:$CZ$712,64,0)&lt;20,"",  VLOOKUP($A215,pp!$A$3:$CZ$712,19,0)))</f>
        <v/>
      </c>
      <c r="Y215" s="1">
        <f>IF(ISERROR( VLOOKUP($A215,pp!$A$3:$CZ$712,14,0)  ),"",VLOOKUP($A215,pp!$A$3:$CZ$712,14,0))</f>
        <v>1.35</v>
      </c>
      <c r="Z215">
        <f>VLOOKUP($A215,'5on5'!$A$3:$CZ$712,41,0)/VLOOKUP($A215,'5on5'!$A$3:$CZ$712,94,0)</f>
        <v>3.5284036493774887E-2</v>
      </c>
      <c r="AA215" t="str">
        <f>IF(ISERROR(VLOOKUP($A215,pk!$A$3:$CZ$712,41,0)),"",IF( VLOOKUP($A215,pk!$A$3:$CZ$712,94,0)&lt;75,"",VLOOKUP($A215,pk!$A$3:$CZ$712,41,0)/VLOOKUP($A215,pk!$A$3:$CZ$712,94,0)))</f>
        <v/>
      </c>
      <c r="AB215">
        <f>(VLOOKUP($A215,allsit!$A$3:$CZ$712,84,0)+VLOOKUP($A215,allsit!$A$3:$CZ$712,85,0))    /VLOOKUP($A215,allsit!$A$3:$CZ$712,94,0)</f>
        <v>0.27009208651453609</v>
      </c>
      <c r="AC215">
        <f>VLOOKUP($A215,'5on5'!$A$3:$CZ$712,93,0)</f>
        <v>-0.6</v>
      </c>
    </row>
    <row r="216" spans="1:29">
      <c r="A216" t="s">
        <v>603</v>
      </c>
      <c r="B216" t="s">
        <v>604</v>
      </c>
      <c r="C216" t="s">
        <v>62</v>
      </c>
      <c r="D216" t="s">
        <v>84</v>
      </c>
      <c r="E216" s="25">
        <f>VLOOKUP($A216,allsit!$A$3:$CZ$712,10,0)</f>
        <v>1</v>
      </c>
      <c r="F216" s="25">
        <f>VLOOKUP($A216,allsit!$A$3:$CZ$712,11,0)</f>
        <v>4</v>
      </c>
      <c r="G216" s="4">
        <f>60*VLOOKUP($A216,allsit!$A$3:$CZ$712,71,0)/VLOOKUP($A216,allsit!$A$3:$CZ$712,94,0)</f>
        <v>-0.26740947075208915</v>
      </c>
      <c r="H216" s="26">
        <f>VLOOKUP($A216,'5on5'!$A$3:$CZ$712,94,0)/VLOOKUP($A216,'5on5'!$A$3:$CZ$712,5,0)</f>
        <v>14.746296296296295</v>
      </c>
      <c r="I216" s="26">
        <f>IF( ISERROR(VLOOKUP($A216,pp!$A$3:$CZ$712,94,0)),0,  VLOOKUP($A216,pp!$A$3:$CZ$712,94,0)/VLOOKUP($A216,pp!$A$3:$CZ$712,5,0))</f>
        <v>0.75041666666666673</v>
      </c>
      <c r="J216" s="26">
        <f>IF( ISERROR(VLOOKUP($A216,pk!$A$3:$CZ$712,94,0)),0,  VLOOKUP($A216,pk!$A$3:$CZ$712,94,0)/VLOOKUP($A216,pk!$A$3:$CZ$712,5,0))</f>
        <v>0.7038461538461539</v>
      </c>
      <c r="K216" s="26">
        <f>VLOOKUP($A216,allsit!$A$3:$CZ$712,98,0)</f>
        <v>17.16</v>
      </c>
      <c r="L216" s="28">
        <f>60*VLOOKUP($A216,'5on5'!$A$3:$CZ$712,90,0)/VLOOKUP($A216,'5on5'!$A$3:$CZ$712,94,0)</f>
        <v>0.30139394700489769</v>
      </c>
      <c r="M216" s="28">
        <f>60*VLOOKUP($A216,'5on5'!$A$3:$CZ$712,89,0)/VLOOKUP($A216,'5on5'!$A$3:$CZ$712,94,0)</f>
        <v>0.90418184101469301</v>
      </c>
      <c r="N216" s="28">
        <f t="shared" si="6"/>
        <v>-0.60278789400979527</v>
      </c>
      <c r="O216" s="28">
        <f>VLOOKUP($A216,'5on5'!$A$3:$CZ$712,37,0)</f>
        <v>56.81</v>
      </c>
      <c r="P216" s="28">
        <f>VLOOKUP($A216,'5on5'!$A$3:$CZ$712,38,0)</f>
        <v>50.03</v>
      </c>
      <c r="Q216" s="4">
        <f t="shared" si="7"/>
        <v>6.7800000000000011</v>
      </c>
      <c r="R216" s="28">
        <f>O216-VLOOKUP($A216,'5on5'!$A$3:$CZ$712,101,0)</f>
        <v>0.51000000000000512</v>
      </c>
      <c r="S216" s="28">
        <f>P216-VLOOKUP($A216,'5on5'!$A$3:$CZ$712,102,0)</f>
        <v>-1.6400000000000006</v>
      </c>
      <c r="T216" s="3">
        <f>60*VLOOKUP($A216,'5on5'!$A$3:$CZ$712,64,0)/VLOOKUP($A216,'5on5'!$A$3:$CZ$712,94,0)</f>
        <v>6.1785759136004019</v>
      </c>
      <c r="U216" s="1">
        <f>IF( VLOOKUP($A216,'5on5'!$A$3:$CZ$712,64,0)&lt;40,"",  VLOOKUP($A216,'5on5'!$A$3:$CZ$712,19,0))</f>
        <v>2.44</v>
      </c>
      <c r="V216">
        <f>VLOOKUP($A216,'5on5'!$A$3:$CZ$712,14,0)</f>
        <v>0.6</v>
      </c>
      <c r="W216" s="1">
        <f>IF(ISERROR(VLOOKUP($A216,pp!$A$3:$CZ$712,64,0)),"",60*VLOOKUP($A216,pp!$A$3:$CZ$712,64,0)/VLOOKUP($A216,pp!$A$3:$CZ$712,94,0))</f>
        <v>6.6629650194336474</v>
      </c>
      <c r="X216" s="1" t="str">
        <f>IF(W216="","",IF(VLOOKUP($A216,pp!$A$3:$CZ$712,64,0)&lt;20,"",  VLOOKUP($A216,pp!$A$3:$CZ$712,19,0)))</f>
        <v/>
      </c>
      <c r="Y216" s="1">
        <f>IF(ISERROR( VLOOKUP($A216,pp!$A$3:$CZ$712,14,0)  ),"",VLOOKUP($A216,pp!$A$3:$CZ$712,14,0))</f>
        <v>0</v>
      </c>
      <c r="Z216">
        <f>VLOOKUP($A216,'5on5'!$A$3:$CZ$712,41,0)/VLOOKUP($A216,'5on5'!$A$3:$CZ$712,94,0)</f>
        <v>7.0325254301142795E-2</v>
      </c>
      <c r="AA216" t="str">
        <f>IF(ISERROR(VLOOKUP($A216,pk!$A$3:$CZ$712,41,0)),"",IF( VLOOKUP($A216,pk!$A$3:$CZ$712,94,0)&lt;75,"",VLOOKUP($A216,pk!$A$3:$CZ$712,41,0)/VLOOKUP($A216,pk!$A$3:$CZ$712,94,0)))</f>
        <v/>
      </c>
      <c r="AB216">
        <f>(VLOOKUP($A216,allsit!$A$3:$CZ$712,84,0)+VLOOKUP($A216,allsit!$A$3:$CZ$712,85,0))    /VLOOKUP($A216,allsit!$A$3:$CZ$712,94,0)</f>
        <v>0.2384401114206128</v>
      </c>
      <c r="AC216">
        <f>VLOOKUP($A216,'5on5'!$A$3:$CZ$712,93,0)</f>
        <v>0</v>
      </c>
    </row>
    <row r="217" spans="1:29">
      <c r="A217" t="s">
        <v>185</v>
      </c>
      <c r="B217" t="s">
        <v>186</v>
      </c>
      <c r="C217" t="s">
        <v>62</v>
      </c>
      <c r="D217" t="s">
        <v>168</v>
      </c>
      <c r="E217" s="25">
        <f>VLOOKUP($A217,allsit!$A$3:$CZ$712,10,0)</f>
        <v>7</v>
      </c>
      <c r="F217" s="25">
        <f>VLOOKUP($A217,allsit!$A$3:$CZ$712,11,0)</f>
        <v>15</v>
      </c>
      <c r="G217" s="4">
        <f>60*VLOOKUP($A217,allsit!$A$3:$CZ$712,71,0)/VLOOKUP($A217,allsit!$A$3:$CZ$712,94,0)</f>
        <v>-0.27415859421917022</v>
      </c>
      <c r="H217" s="26">
        <f>VLOOKUP($A217,'5on5'!$A$3:$CZ$712,94,0)/VLOOKUP($A217,'5on5'!$A$3:$CZ$712,5,0)</f>
        <v>16.931230769230769</v>
      </c>
      <c r="I217" s="26">
        <f>IF( ISERROR(VLOOKUP($A217,pp!$A$3:$CZ$712,94,0)),0,  VLOOKUP($A217,pp!$A$3:$CZ$712,94,0)/VLOOKUP($A217,pp!$A$3:$CZ$712,5,0))</f>
        <v>1.9564516129032257</v>
      </c>
      <c r="J217" s="26">
        <f>IF( ISERROR(VLOOKUP($A217,pk!$A$3:$CZ$712,94,0)),0,  VLOOKUP($A217,pk!$A$3:$CZ$712,94,0)/VLOOKUP($A217,pk!$A$3:$CZ$712,5,0))</f>
        <v>3.5203076923076924</v>
      </c>
      <c r="K217" s="26">
        <f>VLOOKUP($A217,allsit!$A$3:$CZ$712,98,0)</f>
        <v>17.489999999999998</v>
      </c>
      <c r="L217" s="28">
        <f>60*VLOOKUP($A217,'5on5'!$A$3:$CZ$712,90,0)/VLOOKUP($A217,'5on5'!$A$3:$CZ$712,94,0)</f>
        <v>0.81778779315420758</v>
      </c>
      <c r="M217" s="28">
        <f>60*VLOOKUP($A217,'5on5'!$A$3:$CZ$712,89,0)/VLOOKUP($A217,'5on5'!$A$3:$CZ$712,94,0)</f>
        <v>2.9985552415654277</v>
      </c>
      <c r="N217" s="28">
        <f t="shared" si="6"/>
        <v>-2.1807674484112201</v>
      </c>
      <c r="O217" s="28">
        <f>VLOOKUP($A217,'5on5'!$A$3:$CZ$712,37,0)</f>
        <v>60.73</v>
      </c>
      <c r="P217" s="28">
        <f>VLOOKUP($A217,'5on5'!$A$3:$CZ$712,38,0)</f>
        <v>50.32</v>
      </c>
      <c r="Q217" s="4">
        <f t="shared" si="7"/>
        <v>10.409999999999997</v>
      </c>
      <c r="R217" s="28">
        <f>O217-VLOOKUP($A217,'5on5'!$A$3:$CZ$712,101,0)</f>
        <v>4.7299999999999969</v>
      </c>
      <c r="S217" s="28">
        <f>P217-VLOOKUP($A217,'5on5'!$A$3:$CZ$712,102,0)</f>
        <v>-2.8900000000000006</v>
      </c>
      <c r="T217" s="3">
        <f>60*VLOOKUP($A217,'5on5'!$A$3:$CZ$712,64,0)/VLOOKUP($A217,'5on5'!$A$3:$CZ$712,94,0)</f>
        <v>5.0157651313458063</v>
      </c>
      <c r="U217" s="1">
        <f>IF( VLOOKUP($A217,'5on5'!$A$3:$CZ$712,64,0)&lt;40,"",  VLOOKUP($A217,'5on5'!$A$3:$CZ$712,19,0))</f>
        <v>3.26</v>
      </c>
      <c r="V217">
        <f>VLOOKUP($A217,'5on5'!$A$3:$CZ$712,14,0)</f>
        <v>0.44</v>
      </c>
      <c r="W217" s="1">
        <f>IF(ISERROR(VLOOKUP($A217,pp!$A$3:$CZ$712,64,0)),"",60*VLOOKUP($A217,pp!$A$3:$CZ$712,64,0)/VLOOKUP($A217,pp!$A$3:$CZ$712,94,0))</f>
        <v>11.376751854905194</v>
      </c>
      <c r="X217" s="1">
        <f>IF(W217="","",IF(VLOOKUP($A217,pp!$A$3:$CZ$712,64,0)&lt;20,"",  VLOOKUP($A217,pp!$A$3:$CZ$712,19,0)))</f>
        <v>4.3499999999999996</v>
      </c>
      <c r="Y217" s="1">
        <f>IF(ISERROR( VLOOKUP($A217,pp!$A$3:$CZ$712,14,0)  ),"",VLOOKUP($A217,pp!$A$3:$CZ$712,14,0))</f>
        <v>1.98</v>
      </c>
      <c r="Z217">
        <f>VLOOKUP($A217,'5on5'!$A$3:$CZ$712,41,0)/VLOOKUP($A217,'5on5'!$A$3:$CZ$712,94,0)</f>
        <v>8.7230697936448803E-2</v>
      </c>
      <c r="AA217">
        <f>IF(ISERROR(VLOOKUP($A217,pk!$A$3:$CZ$712,41,0)),"",IF( VLOOKUP($A217,pk!$A$3:$CZ$712,94,0)&lt;75,"",VLOOKUP($A217,pk!$A$3:$CZ$712,41,0)/VLOOKUP($A217,pk!$A$3:$CZ$712,94,0)))</f>
        <v>8.7404947120006994E-3</v>
      </c>
      <c r="AB217">
        <f>(VLOOKUP($A217,allsit!$A$3:$CZ$712,84,0)+VLOOKUP($A217,allsit!$A$3:$CZ$712,85,0))    /VLOOKUP($A217,allsit!$A$3:$CZ$712,94,0)</f>
        <v>0.1155382647066503</v>
      </c>
      <c r="AC217">
        <f>VLOOKUP($A217,'5on5'!$A$3:$CZ$712,93,0)</f>
        <v>0</v>
      </c>
    </row>
    <row r="218" spans="1:29">
      <c r="A218" t="s">
        <v>1283</v>
      </c>
      <c r="B218" t="s">
        <v>1284</v>
      </c>
      <c r="C218" t="s">
        <v>62</v>
      </c>
      <c r="D218" t="s">
        <v>544</v>
      </c>
      <c r="E218" s="25">
        <f>VLOOKUP($A218,allsit!$A$3:$CZ$712,10,0)</f>
        <v>3</v>
      </c>
      <c r="F218" s="25">
        <f>VLOOKUP($A218,allsit!$A$3:$CZ$712,11,0)</f>
        <v>12</v>
      </c>
      <c r="G218" s="4">
        <f>60*VLOOKUP($A218,allsit!$A$3:$CZ$712,71,0)/VLOOKUP($A218,allsit!$A$3:$CZ$712,94,0)</f>
        <v>-0.5898678847186406</v>
      </c>
      <c r="H218" s="26">
        <f>VLOOKUP($A218,'5on5'!$A$3:$CZ$712,94,0)/VLOOKUP($A218,'5on5'!$A$3:$CZ$712,5,0)</f>
        <v>15.656268656716419</v>
      </c>
      <c r="I218" s="26">
        <f>IF( ISERROR(VLOOKUP($A218,pp!$A$3:$CZ$712,94,0)),0,  VLOOKUP($A218,pp!$A$3:$CZ$712,94,0)/VLOOKUP($A218,pp!$A$3:$CZ$712,5,0))</f>
        <v>0.3146969696969697</v>
      </c>
      <c r="J218" s="26">
        <f>IF( ISERROR(VLOOKUP($A218,pk!$A$3:$CZ$712,94,0)),0,  VLOOKUP($A218,pk!$A$3:$CZ$712,94,0)/VLOOKUP($A218,pk!$A$3:$CZ$712,5,0))</f>
        <v>2.8529850746268659</v>
      </c>
      <c r="K218" s="26">
        <f>VLOOKUP($A218,allsit!$A$3:$CZ$712,98,0)</f>
        <v>17.43</v>
      </c>
      <c r="L218" s="28">
        <f>60*VLOOKUP($A218,'5on5'!$A$3:$CZ$712,90,0)/VLOOKUP($A218,'5on5'!$A$3:$CZ$712,94,0)</f>
        <v>0.22879586642134664</v>
      </c>
      <c r="M218" s="28">
        <f>60*VLOOKUP($A218,'5on5'!$A$3:$CZ$712,89,0)/VLOOKUP($A218,'5on5'!$A$3:$CZ$712,94,0)</f>
        <v>1.0867803655013966</v>
      </c>
      <c r="N218" s="28">
        <f t="shared" si="6"/>
        <v>-0.85798449908004992</v>
      </c>
      <c r="O218" s="28">
        <f>VLOOKUP($A218,'5on5'!$A$3:$CZ$712,37,0)</f>
        <v>46.04</v>
      </c>
      <c r="P218" s="28">
        <f>VLOOKUP($A218,'5on5'!$A$3:$CZ$712,38,0)</f>
        <v>54.85</v>
      </c>
      <c r="Q218" s="4">
        <f t="shared" si="7"/>
        <v>-8.8100000000000023</v>
      </c>
      <c r="R218" s="28">
        <f>O218-VLOOKUP($A218,'5on5'!$A$3:$CZ$712,101,0)</f>
        <v>-4.7199999999999989</v>
      </c>
      <c r="S218" s="28">
        <f>P218-VLOOKUP($A218,'5on5'!$A$3:$CZ$712,102,0)</f>
        <v>0.34000000000000341</v>
      </c>
      <c r="T218" s="3">
        <f>60*VLOOKUP($A218,'5on5'!$A$3:$CZ$712,64,0)/VLOOKUP($A218,'5on5'!$A$3:$CZ$712,94,0)</f>
        <v>2.6883514304508229</v>
      </c>
      <c r="U218" s="1">
        <f>IF( VLOOKUP($A218,'5on5'!$A$3:$CZ$712,64,0)&lt;40,"",  VLOOKUP($A218,'5on5'!$A$3:$CZ$712,19,0))</f>
        <v>6.38</v>
      </c>
      <c r="V218">
        <f>VLOOKUP($A218,'5on5'!$A$3:$CZ$712,14,0)</f>
        <v>0.46</v>
      </c>
      <c r="W218" s="1">
        <f>IF(ISERROR(VLOOKUP($A218,pp!$A$3:$CZ$712,64,0)),"",60*VLOOKUP($A218,pp!$A$3:$CZ$712,64,0)/VLOOKUP($A218,pp!$A$3:$CZ$712,94,0))</f>
        <v>8.6663456909003376</v>
      </c>
      <c r="X218" s="1" t="str">
        <f>IF(W218="","",IF(VLOOKUP($A218,pp!$A$3:$CZ$712,64,0)&lt;20,"",  VLOOKUP($A218,pp!$A$3:$CZ$712,19,0)))</f>
        <v/>
      </c>
      <c r="Y218" s="1">
        <f>IF(ISERROR( VLOOKUP($A218,pp!$A$3:$CZ$712,14,0)  ),"",VLOOKUP($A218,pp!$A$3:$CZ$712,14,0))</f>
        <v>2.89</v>
      </c>
      <c r="Z218">
        <f>VLOOKUP($A218,'5on5'!$A$3:$CZ$712,41,0)/VLOOKUP($A218,'5on5'!$A$3:$CZ$712,94,0)</f>
        <v>3.2412747743024106E-2</v>
      </c>
      <c r="AA218">
        <f>IF(ISERROR(VLOOKUP($A218,pk!$A$3:$CZ$712,41,0)),"",IF( VLOOKUP($A218,pk!$A$3:$CZ$712,94,0)&lt;75,"",VLOOKUP($A218,pk!$A$3:$CZ$712,41,0)/VLOOKUP($A218,pk!$A$3:$CZ$712,94,0)))</f>
        <v>0</v>
      </c>
      <c r="AB218">
        <f>(VLOOKUP($A218,allsit!$A$3:$CZ$712,84,0)+VLOOKUP($A218,allsit!$A$3:$CZ$712,85,0))    /VLOOKUP($A218,allsit!$A$3:$CZ$712,94,0)</f>
        <v>0.19208518297248039</v>
      </c>
      <c r="AC218">
        <f>VLOOKUP($A218,'5on5'!$A$3:$CZ$712,93,0)</f>
        <v>-0.51</v>
      </c>
    </row>
    <row r="219" spans="1:29">
      <c r="A219" t="s">
        <v>528</v>
      </c>
      <c r="B219" t="s">
        <v>529</v>
      </c>
      <c r="C219" t="s">
        <v>62</v>
      </c>
      <c r="D219" t="s">
        <v>364</v>
      </c>
      <c r="E219" s="25">
        <f>VLOOKUP($A219,allsit!$A$3:$CZ$712,10,0)</f>
        <v>12</v>
      </c>
      <c r="F219" s="25">
        <f>VLOOKUP($A219,allsit!$A$3:$CZ$712,11,0)</f>
        <v>25</v>
      </c>
      <c r="G219" s="4">
        <f>60*VLOOKUP($A219,allsit!$A$3:$CZ$712,71,0)/VLOOKUP($A219,allsit!$A$3:$CZ$712,94,0)</f>
        <v>0.41742034228468067</v>
      </c>
      <c r="H219" s="26">
        <f>VLOOKUP($A219,'5on5'!$A$3:$CZ$712,94,0)/VLOOKUP($A219,'5on5'!$A$3:$CZ$712,5,0)</f>
        <v>15.619552238805969</v>
      </c>
      <c r="I219" s="26">
        <f>IF( ISERROR(VLOOKUP($A219,pp!$A$3:$CZ$712,94,0)),0,  VLOOKUP($A219,pp!$A$3:$CZ$712,94,0)/VLOOKUP($A219,pp!$A$3:$CZ$712,5,0))</f>
        <v>3.0095454545454543</v>
      </c>
      <c r="J219" s="26">
        <f>IF( ISERROR(VLOOKUP($A219,pk!$A$3:$CZ$712,94,0)),0,  VLOOKUP($A219,pk!$A$3:$CZ$712,94,0)/VLOOKUP($A219,pk!$A$3:$CZ$712,5,0))</f>
        <v>1.7580303030303031</v>
      </c>
      <c r="K219" s="26">
        <f>VLOOKUP($A219,allsit!$A$3:$CZ$712,98,0)</f>
        <v>17.34</v>
      </c>
      <c r="L219" s="28">
        <f>60*VLOOKUP($A219,'5on5'!$A$3:$CZ$712,90,0)/VLOOKUP($A219,'5on5'!$A$3:$CZ$712,94,0)</f>
        <v>0.86000133777985877</v>
      </c>
      <c r="M219" s="28">
        <f>60*VLOOKUP($A219,'5on5'!$A$3:$CZ$712,89,0)/VLOOKUP($A219,'5on5'!$A$3:$CZ$712,94,0)</f>
        <v>1.9493363656343465</v>
      </c>
      <c r="N219" s="28">
        <f t="shared" si="6"/>
        <v>-1.0893350278544878</v>
      </c>
      <c r="O219" s="28">
        <f>VLOOKUP($A219,'5on5'!$A$3:$CZ$712,37,0)</f>
        <v>56.59</v>
      </c>
      <c r="P219" s="28">
        <f>VLOOKUP($A219,'5on5'!$A$3:$CZ$712,38,0)</f>
        <v>52.75</v>
      </c>
      <c r="Q219" s="4">
        <f t="shared" si="7"/>
        <v>3.8400000000000034</v>
      </c>
      <c r="R219" s="28">
        <f>O219-VLOOKUP($A219,'5on5'!$A$3:$CZ$712,101,0)</f>
        <v>2.2800000000000011</v>
      </c>
      <c r="S219" s="28">
        <f>P219-VLOOKUP($A219,'5on5'!$A$3:$CZ$712,102,0)</f>
        <v>-1.9699999999999989</v>
      </c>
      <c r="T219" s="3">
        <f>60*VLOOKUP($A219,'5on5'!$A$3:$CZ$712,64,0)/VLOOKUP($A219,'5on5'!$A$3:$CZ$712,94,0)</f>
        <v>3.6120056186754068</v>
      </c>
      <c r="U219" s="1">
        <f>IF( VLOOKUP($A219,'5on5'!$A$3:$CZ$712,64,0)&lt;40,"",  VLOOKUP($A219,'5on5'!$A$3:$CZ$712,19,0))</f>
        <v>6.35</v>
      </c>
      <c r="V219">
        <f>VLOOKUP($A219,'5on5'!$A$3:$CZ$712,14,0)</f>
        <v>0.8</v>
      </c>
      <c r="W219" s="1">
        <f>IF(ISERROR(VLOOKUP($A219,pp!$A$3:$CZ$712,64,0)),"",60*VLOOKUP($A219,pp!$A$3:$CZ$712,64,0)/VLOOKUP($A219,pp!$A$3:$CZ$712,94,0))</f>
        <v>14.197251170518049</v>
      </c>
      <c r="X219" s="1">
        <f>IF(W219="","",IF(VLOOKUP($A219,pp!$A$3:$CZ$712,64,0)&lt;20,"",  VLOOKUP($A219,pp!$A$3:$CZ$712,19,0)))</f>
        <v>14.89</v>
      </c>
      <c r="Y219" s="1">
        <f>IF(ISERROR( VLOOKUP($A219,pp!$A$3:$CZ$712,14,0)  ),"",VLOOKUP($A219,pp!$A$3:$CZ$712,14,0))</f>
        <v>3.02</v>
      </c>
      <c r="Z219">
        <f>VLOOKUP($A219,'5on5'!$A$3:$CZ$712,41,0)/VLOOKUP($A219,'5on5'!$A$3:$CZ$712,94,0)</f>
        <v>3.5355610553171969E-2</v>
      </c>
      <c r="AA219">
        <f>IF(ISERROR(VLOOKUP($A219,pk!$A$3:$CZ$712,41,0)),"",IF( VLOOKUP($A219,pk!$A$3:$CZ$712,94,0)&lt;75,"",VLOOKUP($A219,pk!$A$3:$CZ$712,41,0)/VLOOKUP($A219,pk!$A$3:$CZ$712,94,0)))</f>
        <v>1.7236921485822631E-2</v>
      </c>
      <c r="AB219">
        <f>(VLOOKUP($A219,allsit!$A$3:$CZ$712,84,0)+VLOOKUP($A219,allsit!$A$3:$CZ$712,85,0))    /VLOOKUP($A219,allsit!$A$3:$CZ$712,94,0)</f>
        <v>0.14540141922916375</v>
      </c>
      <c r="AC219">
        <f>VLOOKUP($A219,'5on5'!$A$3:$CZ$712,93,0)</f>
        <v>-0.17</v>
      </c>
    </row>
    <row r="220" spans="1:29">
      <c r="A220" t="s">
        <v>289</v>
      </c>
      <c r="B220" t="s">
        <v>290</v>
      </c>
      <c r="C220" t="s">
        <v>62</v>
      </c>
      <c r="D220" t="s">
        <v>105</v>
      </c>
      <c r="E220" s="25">
        <f>VLOOKUP($A220,allsit!$A$3:$CZ$712,10,0)</f>
        <v>5</v>
      </c>
      <c r="F220" s="25">
        <f>VLOOKUP($A220,allsit!$A$3:$CZ$712,11,0)</f>
        <v>15</v>
      </c>
      <c r="G220" s="4">
        <f>60*VLOOKUP($A220,allsit!$A$3:$CZ$712,71,0)/VLOOKUP($A220,allsit!$A$3:$CZ$712,94,0)</f>
        <v>0.46193377024569104</v>
      </c>
      <c r="H220" s="26">
        <f>VLOOKUP($A220,'5on5'!$A$3:$CZ$712,94,0)/VLOOKUP($A220,'5on5'!$A$3:$CZ$712,5,0)</f>
        <v>16.127924528301886</v>
      </c>
      <c r="I220" s="26">
        <f>IF( ISERROR(VLOOKUP($A220,pp!$A$3:$CZ$712,94,0)),0,  VLOOKUP($A220,pp!$A$3:$CZ$712,94,0)/VLOOKUP($A220,pp!$A$3:$CZ$712,5,0))</f>
        <v>2.5026415094339618</v>
      </c>
      <c r="J220" s="26">
        <f>IF( ISERROR(VLOOKUP($A220,pk!$A$3:$CZ$712,94,0)),0,  VLOOKUP($A220,pk!$A$3:$CZ$712,94,0)/VLOOKUP($A220,pk!$A$3:$CZ$712,5,0))</f>
        <v>6.6666666666666666E-2</v>
      </c>
      <c r="K220" s="26">
        <f>VLOOKUP($A220,allsit!$A$3:$CZ$712,98,0)</f>
        <v>17.23</v>
      </c>
      <c r="L220" s="28">
        <f>60*VLOOKUP($A220,'5on5'!$A$3:$CZ$712,90,0)/VLOOKUP($A220,'5on5'!$A$3:$CZ$712,94,0)</f>
        <v>2.4567725028662348</v>
      </c>
      <c r="M220" s="28">
        <f>60*VLOOKUP($A220,'5on5'!$A$3:$CZ$712,89,0)/VLOOKUP($A220,'5on5'!$A$3:$CZ$712,94,0)</f>
        <v>2.5971595030300194</v>
      </c>
      <c r="N220" s="28">
        <f t="shared" si="6"/>
        <v>-0.14038700016378458</v>
      </c>
      <c r="O220" s="28">
        <f>VLOOKUP($A220,'5on5'!$A$3:$CZ$712,37,0)</f>
        <v>60.51</v>
      </c>
      <c r="P220" s="28">
        <f>VLOOKUP($A220,'5on5'!$A$3:$CZ$712,38,0)</f>
        <v>50.33</v>
      </c>
      <c r="Q220" s="4">
        <f t="shared" si="7"/>
        <v>10.18</v>
      </c>
      <c r="R220" s="28">
        <f>O220-VLOOKUP($A220,'5on5'!$A$3:$CZ$712,101,0)</f>
        <v>1.6599999999999966</v>
      </c>
      <c r="S220" s="28">
        <f>P220-VLOOKUP($A220,'5on5'!$A$3:$CZ$712,102,0)</f>
        <v>-4.240000000000002</v>
      </c>
      <c r="T220" s="3">
        <f>60*VLOOKUP($A220,'5on5'!$A$3:$CZ$712,64,0)/VLOOKUP($A220,'5on5'!$A$3:$CZ$712,94,0)</f>
        <v>4.5625775053230075</v>
      </c>
      <c r="U220" s="1">
        <f>IF( VLOOKUP($A220,'5on5'!$A$3:$CZ$712,64,0)&lt;40,"",  VLOOKUP($A220,'5on5'!$A$3:$CZ$712,19,0))</f>
        <v>4.62</v>
      </c>
      <c r="V220">
        <f>VLOOKUP($A220,'5on5'!$A$3:$CZ$712,14,0)</f>
        <v>0.84</v>
      </c>
      <c r="W220" s="1">
        <f>IF(ISERROR(VLOOKUP($A220,pp!$A$3:$CZ$712,64,0)),"",60*VLOOKUP($A220,pp!$A$3:$CZ$712,64,0)/VLOOKUP($A220,pp!$A$3:$CZ$712,94,0))</f>
        <v>6.7852834740651398</v>
      </c>
      <c r="X220" s="1" t="str">
        <f>IF(W220="","",IF(VLOOKUP($A220,pp!$A$3:$CZ$712,64,0)&lt;20,"",  VLOOKUP($A220,pp!$A$3:$CZ$712,19,0)))</f>
        <v/>
      </c>
      <c r="Y220" s="1">
        <f>IF(ISERROR( VLOOKUP($A220,pp!$A$3:$CZ$712,14,0)  ),"",VLOOKUP($A220,pp!$A$3:$CZ$712,14,0))</f>
        <v>1.36</v>
      </c>
      <c r="Z220">
        <f>VLOOKUP($A220,'5on5'!$A$3:$CZ$712,41,0)/VLOOKUP($A220,'5on5'!$A$3:$CZ$712,94,0)</f>
        <v>4.9135450057324691E-2</v>
      </c>
      <c r="AA220" t="str">
        <f>IF(ISERROR(VLOOKUP($A220,pk!$A$3:$CZ$712,41,0)),"",IF( VLOOKUP($A220,pk!$A$3:$CZ$712,94,0)&lt;75,"",VLOOKUP($A220,pk!$A$3:$CZ$712,41,0)/VLOOKUP($A220,pk!$A$3:$CZ$712,94,0)))</f>
        <v/>
      </c>
      <c r="AB220">
        <f>(VLOOKUP($A220,allsit!$A$3:$CZ$712,84,0)+VLOOKUP($A220,allsit!$A$3:$CZ$712,85,0))    /VLOOKUP($A220,allsit!$A$3:$CZ$712,94,0)</f>
        <v>6.4478255430127709E-2</v>
      </c>
      <c r="AC220">
        <f>VLOOKUP($A220,'5on5'!$A$3:$CZ$712,93,0)</f>
        <v>0.35</v>
      </c>
    </row>
    <row r="221" spans="1:29">
      <c r="A221" t="s">
        <v>450</v>
      </c>
      <c r="B221" t="s">
        <v>451</v>
      </c>
      <c r="C221" t="s">
        <v>62</v>
      </c>
      <c r="D221" t="s">
        <v>71</v>
      </c>
      <c r="E221" s="25">
        <f>VLOOKUP($A221,allsit!$A$3:$CZ$712,10,0)</f>
        <v>9</v>
      </c>
      <c r="F221" s="25">
        <f>VLOOKUP($A221,allsit!$A$3:$CZ$712,11,0)</f>
        <v>14</v>
      </c>
      <c r="G221" s="4">
        <f>60*VLOOKUP($A221,allsit!$A$3:$CZ$712,71,0)/VLOOKUP($A221,allsit!$A$3:$CZ$712,94,0)</f>
        <v>-0.19770269468772858</v>
      </c>
      <c r="H221" s="26">
        <f>VLOOKUP($A221,'5on5'!$A$3:$CZ$712,94,0)/VLOOKUP($A221,'5on5'!$A$3:$CZ$712,5,0)</f>
        <v>17.111142857142855</v>
      </c>
      <c r="I221" s="26">
        <f>IF( ISERROR(VLOOKUP($A221,pp!$A$3:$CZ$712,94,0)),0,  VLOOKUP($A221,pp!$A$3:$CZ$712,94,0)/VLOOKUP($A221,pp!$A$3:$CZ$712,5,0))</f>
        <v>1.285857142857143</v>
      </c>
      <c r="J221" s="26">
        <f>IF( ISERROR(VLOOKUP($A221,pk!$A$3:$CZ$712,94,0)),0,  VLOOKUP($A221,pk!$A$3:$CZ$712,94,0)/VLOOKUP($A221,pk!$A$3:$CZ$712,5,0))</f>
        <v>2.3841791044776119</v>
      </c>
      <c r="K221" s="26">
        <f>VLOOKUP($A221,allsit!$A$3:$CZ$712,98,0)</f>
        <v>17.71</v>
      </c>
      <c r="L221" s="28">
        <f>60*VLOOKUP($A221,'5on5'!$A$3:$CZ$712,90,0)/VLOOKUP($A221,'5on5'!$A$3:$CZ$712,94,0)</f>
        <v>0.35064870009517607</v>
      </c>
      <c r="M221" s="28">
        <f>60*VLOOKUP($A221,'5on5'!$A$3:$CZ$712,89,0)/VLOOKUP($A221,'5on5'!$A$3:$CZ$712,94,0)</f>
        <v>1.2022241146120323</v>
      </c>
      <c r="N221" s="28">
        <f t="shared" si="6"/>
        <v>-0.85157541451685614</v>
      </c>
      <c r="O221" s="28">
        <f>VLOOKUP($A221,'5on5'!$A$3:$CZ$712,37,0)</f>
        <v>59.96</v>
      </c>
      <c r="P221" s="28">
        <f>VLOOKUP($A221,'5on5'!$A$3:$CZ$712,38,0)</f>
        <v>55.6</v>
      </c>
      <c r="Q221" s="4">
        <f t="shared" si="7"/>
        <v>4.3599999999999994</v>
      </c>
      <c r="R221" s="28">
        <f>O221-VLOOKUP($A221,'5on5'!$A$3:$CZ$712,101,0)</f>
        <v>0.46999999999999886</v>
      </c>
      <c r="S221" s="28">
        <f>P221-VLOOKUP($A221,'5on5'!$A$3:$CZ$712,102,0)</f>
        <v>-0.37999999999999545</v>
      </c>
      <c r="T221" s="3">
        <f>60*VLOOKUP($A221,'5on5'!$A$3:$CZ$712,64,0)/VLOOKUP($A221,'5on5'!$A$3:$CZ$712,94,0)</f>
        <v>3.406301658067425</v>
      </c>
      <c r="U221" s="1">
        <f>IF( VLOOKUP($A221,'5on5'!$A$3:$CZ$712,64,0)&lt;40,"",  VLOOKUP($A221,'5on5'!$A$3:$CZ$712,19,0))</f>
        <v>7.35</v>
      </c>
      <c r="V221">
        <f>VLOOKUP($A221,'5on5'!$A$3:$CZ$712,14,0)</f>
        <v>0.45</v>
      </c>
      <c r="W221" s="1">
        <f>IF(ISERROR(VLOOKUP($A221,pp!$A$3:$CZ$712,64,0)),"",60*VLOOKUP($A221,pp!$A$3:$CZ$712,64,0)/VLOOKUP($A221,pp!$A$3:$CZ$712,94,0))</f>
        <v>9.3322964115098319</v>
      </c>
      <c r="X221" s="1" t="str">
        <f>IF(W221="","",IF(VLOOKUP($A221,pp!$A$3:$CZ$712,64,0)&lt;20,"",  VLOOKUP($A221,pp!$A$3:$CZ$712,19,0)))</f>
        <v/>
      </c>
      <c r="Y221" s="1">
        <f>IF(ISERROR( VLOOKUP($A221,pp!$A$3:$CZ$712,14,0)  ),"",VLOOKUP($A221,pp!$A$3:$CZ$712,14,0))</f>
        <v>2</v>
      </c>
      <c r="Z221">
        <f>VLOOKUP($A221,'5on5'!$A$3:$CZ$712,41,0)/VLOOKUP($A221,'5on5'!$A$3:$CZ$712,94,0)</f>
        <v>6.5120472874818411E-2</v>
      </c>
      <c r="AA221">
        <f>IF(ISERROR(VLOOKUP($A221,pk!$A$3:$CZ$712,41,0)),"",IF( VLOOKUP($A221,pk!$A$3:$CZ$712,94,0)&lt;75,"",VLOOKUP($A221,pk!$A$3:$CZ$712,41,0)/VLOOKUP($A221,pk!$A$3:$CZ$712,94,0)))</f>
        <v>0</v>
      </c>
      <c r="AB221">
        <f>(VLOOKUP($A221,allsit!$A$3:$CZ$712,84,0)+VLOOKUP($A221,allsit!$A$3:$CZ$712,85,0))    /VLOOKUP($A221,allsit!$A$3:$CZ$712,94,0)</f>
        <v>0.11005450004283558</v>
      </c>
      <c r="AC221">
        <f>VLOOKUP($A221,'5on5'!$A$3:$CZ$712,93,0)</f>
        <v>-0.05</v>
      </c>
    </row>
    <row r="222" spans="1:29">
      <c r="A222" t="s">
        <v>648</v>
      </c>
      <c r="B222" t="s">
        <v>649</v>
      </c>
      <c r="C222" t="s">
        <v>62</v>
      </c>
      <c r="D222" t="s">
        <v>74</v>
      </c>
      <c r="E222" s="25">
        <f>VLOOKUP($A222,allsit!$A$3:$CZ$712,10,0)</f>
        <v>0</v>
      </c>
      <c r="F222" s="25">
        <f>VLOOKUP($A222,allsit!$A$3:$CZ$712,11,0)</f>
        <v>7</v>
      </c>
      <c r="G222" s="4">
        <f>60*VLOOKUP($A222,allsit!$A$3:$CZ$712,71,0)/VLOOKUP($A222,allsit!$A$3:$CZ$712,94,0)</f>
        <v>-0.29952076677316292</v>
      </c>
      <c r="H222" s="26">
        <f>VLOOKUP($A222,'5on5'!$A$3:$CZ$712,94,0)/VLOOKUP($A222,'5on5'!$A$3:$CZ$712,5,0)</f>
        <v>12.013478260869565</v>
      </c>
      <c r="I222" s="26">
        <f>IF( ISERROR(VLOOKUP($A222,pp!$A$3:$CZ$712,94,0)),0,  VLOOKUP($A222,pp!$A$3:$CZ$712,94,0)/VLOOKUP($A222,pp!$A$3:$CZ$712,5,0))</f>
        <v>0</v>
      </c>
      <c r="J222" s="26">
        <f>IF( ISERROR(VLOOKUP($A222,pk!$A$3:$CZ$712,94,0)),0,  VLOOKUP($A222,pk!$A$3:$CZ$712,94,0)/VLOOKUP($A222,pk!$A$3:$CZ$712,5,0))</f>
        <v>0.96199999999999997</v>
      </c>
      <c r="K222" s="26">
        <f>VLOOKUP($A222,allsit!$A$3:$CZ$712,98,0)</f>
        <v>16.97</v>
      </c>
      <c r="L222" s="28">
        <f>60*VLOOKUP($A222,'5on5'!$A$3:$CZ$712,90,0)/VLOOKUP($A222,'5on5'!$A$3:$CZ$712,94,0)</f>
        <v>0.21714740689804929</v>
      </c>
      <c r="M222" s="28">
        <f>60*VLOOKUP($A222,'5on5'!$A$3:$CZ$712,89,0)/VLOOKUP($A222,'5on5'!$A$3:$CZ$712,94,0)</f>
        <v>1.3028844413882958</v>
      </c>
      <c r="N222" s="28">
        <f t="shared" si="6"/>
        <v>-1.0857370344902466</v>
      </c>
      <c r="O222" s="28">
        <f>VLOOKUP($A222,'5on5'!$A$3:$CZ$712,37,0)</f>
        <v>56.57</v>
      </c>
      <c r="P222" s="28">
        <f>VLOOKUP($A222,'5on5'!$A$3:$CZ$712,38,0)</f>
        <v>52.98</v>
      </c>
      <c r="Q222" s="4">
        <f t="shared" si="7"/>
        <v>3.5900000000000034</v>
      </c>
      <c r="R222" s="28">
        <f>O222-VLOOKUP($A222,'5on5'!$A$3:$CZ$712,101,0)</f>
        <v>0.66000000000000369</v>
      </c>
      <c r="S222" s="28">
        <f>P222-VLOOKUP($A222,'5on5'!$A$3:$CZ$712,102,0)</f>
        <v>1.6999999999999957</v>
      </c>
      <c r="T222" s="3">
        <f>60*VLOOKUP($A222,'5on5'!$A$3:$CZ$712,64,0)/VLOOKUP($A222,'5on5'!$A$3:$CZ$712,94,0)</f>
        <v>3.6915059172668379</v>
      </c>
      <c r="U222" s="1" t="str">
        <f>IF( VLOOKUP($A222,'5on5'!$A$3:$CZ$712,64,0)&lt;40,"",  VLOOKUP($A222,'5on5'!$A$3:$CZ$712,19,0))</f>
        <v/>
      </c>
      <c r="V222">
        <f>VLOOKUP($A222,'5on5'!$A$3:$CZ$712,14,0)</f>
        <v>0.76</v>
      </c>
      <c r="W222" s="1" t="str">
        <f>IF(ISERROR(VLOOKUP($A222,pp!$A$3:$CZ$712,64,0)),"",60*VLOOKUP($A222,pp!$A$3:$CZ$712,64,0)/VLOOKUP($A222,pp!$A$3:$CZ$712,94,0))</f>
        <v/>
      </c>
      <c r="X222" s="1" t="str">
        <f>IF(W222="","",IF(VLOOKUP($A222,pp!$A$3:$CZ$712,64,0)&lt;20,"",  VLOOKUP($A222,pp!$A$3:$CZ$712,19,0)))</f>
        <v/>
      </c>
      <c r="Y222" s="1" t="str">
        <f>IF(ISERROR( VLOOKUP($A222,pp!$A$3:$CZ$712,14,0)  ),"",VLOOKUP($A222,pp!$A$3:$CZ$712,14,0))</f>
        <v/>
      </c>
      <c r="Z222">
        <f>VLOOKUP($A222,'5on5'!$A$3:$CZ$712,41,0)/VLOOKUP($A222,'5on5'!$A$3:$CZ$712,94,0)</f>
        <v>4.8858166552061093E-2</v>
      </c>
      <c r="AA222" t="str">
        <f>IF(ISERROR(VLOOKUP($A222,pk!$A$3:$CZ$712,41,0)),"",IF( VLOOKUP($A222,pk!$A$3:$CZ$712,94,0)&lt;75,"",VLOOKUP($A222,pk!$A$3:$CZ$712,41,0)/VLOOKUP($A222,pk!$A$3:$CZ$712,94,0)))</f>
        <v/>
      </c>
      <c r="AB222">
        <f>(VLOOKUP($A222,allsit!$A$3:$CZ$712,84,0)+VLOOKUP($A222,allsit!$A$3:$CZ$712,85,0))    /VLOOKUP($A222,allsit!$A$3:$CZ$712,94,0)</f>
        <v>0.32448083067092648</v>
      </c>
      <c r="AC222">
        <f>VLOOKUP($A222,'5on5'!$A$3:$CZ$712,93,0)</f>
        <v>-0.54</v>
      </c>
    </row>
    <row r="223" spans="1:29">
      <c r="A223" t="s">
        <v>1028</v>
      </c>
      <c r="B223" t="s">
        <v>1029</v>
      </c>
      <c r="C223" t="s">
        <v>62</v>
      </c>
      <c r="D223" t="s">
        <v>282</v>
      </c>
      <c r="E223" s="25">
        <f>VLOOKUP($A223,allsit!$A$3:$CZ$712,10,0)</f>
        <v>0</v>
      </c>
      <c r="F223" s="25">
        <f>VLOOKUP($A223,allsit!$A$3:$CZ$712,11,0)</f>
        <v>4</v>
      </c>
      <c r="G223" s="4">
        <f>60*VLOOKUP($A223,allsit!$A$3:$CZ$712,71,0)/VLOOKUP($A223,allsit!$A$3:$CZ$712,94,0)</f>
        <v>-1.2424646817909899</v>
      </c>
      <c r="H223" s="26">
        <f>VLOOKUP($A223,'5on5'!$A$3:$CZ$712,94,0)/VLOOKUP($A223,'5on5'!$A$3:$CZ$712,5,0)</f>
        <v>10.8</v>
      </c>
      <c r="I223" s="26">
        <f>IF( ISERROR(VLOOKUP($A223,pp!$A$3:$CZ$712,94,0)),0,  VLOOKUP($A223,pp!$A$3:$CZ$712,94,0)/VLOOKUP($A223,pp!$A$3:$CZ$712,5,0))</f>
        <v>0</v>
      </c>
      <c r="J223" s="26">
        <f>IF( ISERROR(VLOOKUP($A223,pk!$A$3:$CZ$712,94,0)),0,  VLOOKUP($A223,pk!$A$3:$CZ$712,94,0)/VLOOKUP($A223,pk!$A$3:$CZ$712,5,0))</f>
        <v>2.9876666666666667</v>
      </c>
      <c r="K223" s="26">
        <f>VLOOKUP($A223,allsit!$A$3:$CZ$712,98,0)</f>
        <v>16.84</v>
      </c>
      <c r="L223" s="28">
        <f>60*VLOOKUP($A223,'5on5'!$A$3:$CZ$712,90,0)/VLOOKUP($A223,'5on5'!$A$3:$CZ$712,94,0)</f>
        <v>0.71684587813620071</v>
      </c>
      <c r="M223" s="28">
        <f>60*VLOOKUP($A223,'5on5'!$A$3:$CZ$712,89,0)/VLOOKUP($A223,'5on5'!$A$3:$CZ$712,94,0)</f>
        <v>2.3297491039426523</v>
      </c>
      <c r="N223" s="28">
        <f t="shared" si="6"/>
        <v>-1.6129032258064515</v>
      </c>
      <c r="O223" s="28">
        <f>VLOOKUP($A223,'5on5'!$A$3:$CZ$712,37,0)</f>
        <v>51.43</v>
      </c>
      <c r="P223" s="28">
        <f>VLOOKUP($A223,'5on5'!$A$3:$CZ$712,38,0)</f>
        <v>61.65</v>
      </c>
      <c r="Q223" s="4">
        <f t="shared" si="7"/>
        <v>-10.219999999999999</v>
      </c>
      <c r="R223" s="28">
        <f>O223-VLOOKUP($A223,'5on5'!$A$3:$CZ$712,101,0)</f>
        <v>-1.6199999999999974</v>
      </c>
      <c r="S223" s="28">
        <f>P223-VLOOKUP($A223,'5on5'!$A$3:$CZ$712,102,0)</f>
        <v>4.6099999999999994</v>
      </c>
      <c r="T223" s="3">
        <f>60*VLOOKUP($A223,'5on5'!$A$3:$CZ$712,64,0)/VLOOKUP($A223,'5on5'!$A$3:$CZ$712,94,0)</f>
        <v>1.2544802867383511</v>
      </c>
      <c r="U223" s="1" t="str">
        <f>IF( VLOOKUP($A223,'5on5'!$A$3:$CZ$712,64,0)&lt;40,"",  VLOOKUP($A223,'5on5'!$A$3:$CZ$712,19,0))</f>
        <v/>
      </c>
      <c r="V223">
        <f>VLOOKUP($A223,'5on5'!$A$3:$CZ$712,14,0)</f>
        <v>0.72</v>
      </c>
      <c r="W223" s="1" t="str">
        <f>IF(ISERROR(VLOOKUP($A223,pp!$A$3:$CZ$712,64,0)),"",60*VLOOKUP($A223,pp!$A$3:$CZ$712,64,0)/VLOOKUP($A223,pp!$A$3:$CZ$712,94,0))</f>
        <v/>
      </c>
      <c r="X223" s="1" t="str">
        <f>IF(W223="","",IF(VLOOKUP($A223,pp!$A$3:$CZ$712,64,0)&lt;20,"",  VLOOKUP($A223,pp!$A$3:$CZ$712,19,0)))</f>
        <v/>
      </c>
      <c r="Y223" s="1" t="str">
        <f>IF(ISERROR( VLOOKUP($A223,pp!$A$3:$CZ$712,14,0)  ),"",VLOOKUP($A223,pp!$A$3:$CZ$712,14,0))</f>
        <v/>
      </c>
      <c r="Z223">
        <f>VLOOKUP($A223,'5on5'!$A$3:$CZ$712,41,0)/VLOOKUP($A223,'5on5'!$A$3:$CZ$712,94,0)</f>
        <v>4.4802867383512544E-2</v>
      </c>
      <c r="AA223">
        <f>IF(ISERROR(VLOOKUP($A223,pk!$A$3:$CZ$712,41,0)),"",IF( VLOOKUP($A223,pk!$A$3:$CZ$712,94,0)&lt;75,"",VLOOKUP($A223,pk!$A$3:$CZ$712,41,0)/VLOOKUP($A223,pk!$A$3:$CZ$712,94,0)))</f>
        <v>0</v>
      </c>
      <c r="AB223">
        <f>(VLOOKUP($A223,allsit!$A$3:$CZ$712,84,0)+VLOOKUP($A223,allsit!$A$3:$CZ$712,85,0))    /VLOOKUP($A223,allsit!$A$3:$CZ$712,94,0)</f>
        <v>0.24159035479269247</v>
      </c>
      <c r="AC223">
        <f>VLOOKUP($A223,'5on5'!$A$3:$CZ$712,93,0)</f>
        <v>0</v>
      </c>
    </row>
    <row r="224" spans="1:29">
      <c r="A224" t="s">
        <v>1416</v>
      </c>
      <c r="B224" t="s">
        <v>1417</v>
      </c>
      <c r="C224" t="s">
        <v>62</v>
      </c>
      <c r="D224" t="s">
        <v>1243</v>
      </c>
      <c r="E224" s="25">
        <f>VLOOKUP($A224,allsit!$A$3:$CZ$712,10,0)</f>
        <v>2</v>
      </c>
      <c r="F224" s="25">
        <f>VLOOKUP($A224,allsit!$A$3:$CZ$712,11,0)</f>
        <v>7</v>
      </c>
      <c r="G224" s="4">
        <f>60*VLOOKUP($A224,allsit!$A$3:$CZ$712,71,0)/VLOOKUP($A224,allsit!$A$3:$CZ$712,94,0)</f>
        <v>-1.8953878894689586</v>
      </c>
      <c r="H224" s="26">
        <f>VLOOKUP($A224,'5on5'!$A$3:$CZ$712,94,0)/VLOOKUP($A224,'5on5'!$A$3:$CZ$712,5,0)</f>
        <v>15.676875000000001</v>
      </c>
      <c r="I224" s="26">
        <f>IF( ISERROR(VLOOKUP($A224,pp!$A$3:$CZ$712,94,0)),0,  VLOOKUP($A224,pp!$A$3:$CZ$712,94,0)/VLOOKUP($A224,pp!$A$3:$CZ$712,5,0))</f>
        <v>7.3492063492063484E-2</v>
      </c>
      <c r="J224" s="26">
        <f>IF( ISERROR(VLOOKUP($A224,pk!$A$3:$CZ$712,94,0)),0,  VLOOKUP($A224,pk!$A$3:$CZ$712,94,0)/VLOOKUP($A224,pk!$A$3:$CZ$712,5,0))</f>
        <v>2.4161904761904762</v>
      </c>
      <c r="K224" s="26">
        <f>VLOOKUP($A224,allsit!$A$3:$CZ$712,98,0)</f>
        <v>17.149999999999999</v>
      </c>
      <c r="L224" s="28">
        <f>60*VLOOKUP($A224,'5on5'!$A$3:$CZ$712,90,0)/VLOOKUP($A224,'5on5'!$A$3:$CZ$712,94,0)</f>
        <v>0.35880875493362036</v>
      </c>
      <c r="M224" s="28">
        <f>60*VLOOKUP($A224,'5on5'!$A$3:$CZ$712,89,0)/VLOOKUP($A224,'5on5'!$A$3:$CZ$712,94,0)</f>
        <v>1.9734481521349121</v>
      </c>
      <c r="N224" s="28">
        <f t="shared" si="6"/>
        <v>-1.6146393972012918</v>
      </c>
      <c r="O224" s="28">
        <f>VLOOKUP($A224,'5on5'!$A$3:$CZ$712,37,0)</f>
        <v>41.38</v>
      </c>
      <c r="P224" s="28">
        <f>VLOOKUP($A224,'5on5'!$A$3:$CZ$712,38,0)</f>
        <v>66.2</v>
      </c>
      <c r="Q224" s="4">
        <f t="shared" si="7"/>
        <v>-24.82</v>
      </c>
      <c r="R224" s="28">
        <f>O224-VLOOKUP($A224,'5on5'!$A$3:$CZ$712,101,0)</f>
        <v>-1.9600000000000009</v>
      </c>
      <c r="S224" s="28">
        <f>P224-VLOOKUP($A224,'5on5'!$A$3:$CZ$712,102,0)</f>
        <v>2.970000000000006</v>
      </c>
      <c r="T224" s="3">
        <f>60*VLOOKUP($A224,'5on5'!$A$3:$CZ$712,64,0)/VLOOKUP($A224,'5on5'!$A$3:$CZ$712,94,0)</f>
        <v>2.3322569070685324</v>
      </c>
      <c r="U224" s="1" t="str">
        <f>IF( VLOOKUP($A224,'5on5'!$A$3:$CZ$712,64,0)&lt;40,"",  VLOOKUP($A224,'5on5'!$A$3:$CZ$712,19,0))</f>
        <v/>
      </c>
      <c r="V224">
        <f>VLOOKUP($A224,'5on5'!$A$3:$CZ$712,14,0)</f>
        <v>0.3</v>
      </c>
      <c r="W224" s="1">
        <f>IF(ISERROR(VLOOKUP($A224,pp!$A$3:$CZ$712,64,0)),"",60*VLOOKUP($A224,pp!$A$3:$CZ$712,64,0)/VLOOKUP($A224,pp!$A$3:$CZ$712,94,0))</f>
        <v>12.958963282937365</v>
      </c>
      <c r="X224" s="1" t="str">
        <f>IF(W224="","",IF(VLOOKUP($A224,pp!$A$3:$CZ$712,64,0)&lt;20,"",  VLOOKUP($A224,pp!$A$3:$CZ$712,19,0)))</f>
        <v/>
      </c>
      <c r="Y224" s="1">
        <f>IF(ISERROR( VLOOKUP($A224,pp!$A$3:$CZ$712,14,0)  ),"",VLOOKUP($A224,pp!$A$3:$CZ$712,14,0))</f>
        <v>0</v>
      </c>
      <c r="Z224">
        <f>VLOOKUP($A224,'5on5'!$A$3:$CZ$712,41,0)/VLOOKUP($A224,'5on5'!$A$3:$CZ$712,94,0)</f>
        <v>4.7841167324482715E-2</v>
      </c>
      <c r="AA224">
        <f>IF(ISERROR(VLOOKUP($A224,pk!$A$3:$CZ$712,41,0)),"",IF( VLOOKUP($A224,pk!$A$3:$CZ$712,94,0)&lt;75,"",VLOOKUP($A224,pk!$A$3:$CZ$712,41,0)/VLOOKUP($A224,pk!$A$3:$CZ$712,94,0)))</f>
        <v>0</v>
      </c>
      <c r="AB224">
        <f>(VLOOKUP($A224,allsit!$A$3:$CZ$712,84,0)+VLOOKUP($A224,allsit!$A$3:$CZ$712,85,0))    /VLOOKUP($A224,allsit!$A$3:$CZ$712,94,0)</f>
        <v>0.18704485751338409</v>
      </c>
      <c r="AC224">
        <f>VLOOKUP($A224,'5on5'!$A$3:$CZ$712,93,0)</f>
        <v>-0.66</v>
      </c>
    </row>
    <row r="225" spans="1:29">
      <c r="A225" t="s">
        <v>627</v>
      </c>
      <c r="B225" t="s">
        <v>628</v>
      </c>
      <c r="C225" t="s">
        <v>62</v>
      </c>
      <c r="D225" t="s">
        <v>74</v>
      </c>
      <c r="E225" s="25">
        <f>VLOOKUP($A225,allsit!$A$3:$CZ$712,10,0)</f>
        <v>15</v>
      </c>
      <c r="F225" s="25">
        <f>VLOOKUP($A225,allsit!$A$3:$CZ$712,11,0)</f>
        <v>28</v>
      </c>
      <c r="G225" s="4">
        <f>60*VLOOKUP($A225,allsit!$A$3:$CZ$712,71,0)/VLOOKUP($A225,allsit!$A$3:$CZ$712,94,0)</f>
        <v>0.37532118832462397</v>
      </c>
      <c r="H225" s="26">
        <f>VLOOKUP($A225,'5on5'!$A$3:$CZ$712,94,0)/VLOOKUP($A225,'5on5'!$A$3:$CZ$712,5,0)</f>
        <v>19.484871794871793</v>
      </c>
      <c r="I225" s="26">
        <f>IF( ISERROR(VLOOKUP($A225,pp!$A$3:$CZ$712,94,0)),0,  VLOOKUP($A225,pp!$A$3:$CZ$712,94,0)/VLOOKUP($A225,pp!$A$3:$CZ$712,5,0))</f>
        <v>3.0737662337662339</v>
      </c>
      <c r="J225" s="26">
        <f>IF( ISERROR(VLOOKUP($A225,pk!$A$3:$CZ$712,94,0)),0,  VLOOKUP($A225,pk!$A$3:$CZ$712,94,0)/VLOOKUP($A225,pk!$A$3:$CZ$712,5,0))</f>
        <v>2.5805263157894736</v>
      </c>
      <c r="K225" s="26">
        <f>VLOOKUP($A225,allsit!$A$3:$CZ$712,98,0)</f>
        <v>17.78</v>
      </c>
      <c r="L225" s="28">
        <f>60*VLOOKUP($A225,'5on5'!$A$3:$CZ$712,90,0)/VLOOKUP($A225,'5on5'!$A$3:$CZ$712,94,0)</f>
        <v>0.7500888263083787</v>
      </c>
      <c r="M225" s="28">
        <f>60*VLOOKUP($A225,'5on5'!$A$3:$CZ$712,89,0)/VLOOKUP($A225,'5on5'!$A$3:$CZ$712,94,0)</f>
        <v>1.5396560118961458</v>
      </c>
      <c r="N225" s="28">
        <f t="shared" si="6"/>
        <v>-0.78956718558776706</v>
      </c>
      <c r="O225" s="28">
        <f>VLOOKUP($A225,'5on5'!$A$3:$CZ$712,37,0)</f>
        <v>59.02</v>
      </c>
      <c r="P225" s="28">
        <f>VLOOKUP($A225,'5on5'!$A$3:$CZ$712,38,0)</f>
        <v>57.48</v>
      </c>
      <c r="Q225" s="4">
        <f t="shared" si="7"/>
        <v>1.5400000000000063</v>
      </c>
      <c r="R225" s="28">
        <f>O225-VLOOKUP($A225,'5on5'!$A$3:$CZ$712,101,0)</f>
        <v>3.0100000000000051</v>
      </c>
      <c r="S225" s="28">
        <f>P225-VLOOKUP($A225,'5on5'!$A$3:$CZ$712,102,0)</f>
        <v>3.6899999999999977</v>
      </c>
      <c r="T225" s="3">
        <f>60*VLOOKUP($A225,'5on5'!$A$3:$CZ$712,64,0)/VLOOKUP($A225,'5on5'!$A$3:$CZ$712,94,0)</f>
        <v>5.8033188140700878</v>
      </c>
      <c r="U225" s="1">
        <f>IF( VLOOKUP($A225,'5on5'!$A$3:$CZ$712,64,0)&lt;40,"",  VLOOKUP($A225,'5on5'!$A$3:$CZ$712,19,0))</f>
        <v>5.44</v>
      </c>
      <c r="V225">
        <f>VLOOKUP($A225,'5on5'!$A$3:$CZ$712,14,0)</f>
        <v>0.67</v>
      </c>
      <c r="W225" s="1">
        <f>IF(ISERROR(VLOOKUP($A225,pp!$A$3:$CZ$712,64,0)),"",60*VLOOKUP($A225,pp!$A$3:$CZ$712,64,0)/VLOOKUP($A225,pp!$A$3:$CZ$712,94,0))</f>
        <v>17.238465438566841</v>
      </c>
      <c r="X225" s="1">
        <f>IF(W225="","",IF(VLOOKUP($A225,pp!$A$3:$CZ$712,64,0)&lt;20,"",  VLOOKUP($A225,pp!$A$3:$CZ$712,19,0)))</f>
        <v>7.35</v>
      </c>
      <c r="Y225" s="1">
        <f>IF(ISERROR( VLOOKUP($A225,pp!$A$3:$CZ$712,14,0)  ),"",VLOOKUP($A225,pp!$A$3:$CZ$712,14,0))</f>
        <v>2.2799999999999998</v>
      </c>
      <c r="Z225">
        <f>VLOOKUP($A225,'5on5'!$A$3:$CZ$712,41,0)/VLOOKUP($A225,'5on5'!$A$3:$CZ$712,94,0)</f>
        <v>6.1191456883051942E-2</v>
      </c>
      <c r="AA225">
        <f>IF(ISERROR(VLOOKUP($A225,pk!$A$3:$CZ$712,41,0)),"",IF( VLOOKUP($A225,pk!$A$3:$CZ$712,94,0)&lt;75,"",VLOOKUP($A225,pk!$A$3:$CZ$712,41,0)/VLOOKUP($A225,pk!$A$3:$CZ$712,94,0)))</f>
        <v>1.529675708749745E-2</v>
      </c>
      <c r="AB225">
        <f>(VLOOKUP($A225,allsit!$A$3:$CZ$712,84,0)+VLOOKUP($A225,allsit!$A$3:$CZ$712,85,0))    /VLOOKUP($A225,allsit!$A$3:$CZ$712,94,0)</f>
        <v>0.11067163245469681</v>
      </c>
      <c r="AC225">
        <f>VLOOKUP($A225,'5on5'!$A$3:$CZ$712,93,0)</f>
        <v>-0.43</v>
      </c>
    </row>
    <row r="226" spans="1:29">
      <c r="A226" t="s">
        <v>803</v>
      </c>
      <c r="B226" t="s">
        <v>804</v>
      </c>
      <c r="C226" t="s">
        <v>62</v>
      </c>
      <c r="D226" t="s">
        <v>256</v>
      </c>
      <c r="E226" s="25">
        <f>VLOOKUP($A226,allsit!$A$3:$CZ$712,10,0)</f>
        <v>10</v>
      </c>
      <c r="F226" s="25">
        <f>VLOOKUP($A226,allsit!$A$3:$CZ$712,11,0)</f>
        <v>10</v>
      </c>
      <c r="G226" s="4">
        <f>60*VLOOKUP($A226,allsit!$A$3:$CZ$712,71,0)/VLOOKUP($A226,allsit!$A$3:$CZ$712,94,0)</f>
        <v>0.85647755761149824</v>
      </c>
      <c r="H226" s="26">
        <f>VLOOKUP($A226,'5on5'!$A$3:$CZ$712,94,0)/VLOOKUP($A226,'5on5'!$A$3:$CZ$712,5,0)</f>
        <v>14.481384615384615</v>
      </c>
      <c r="I226" s="26">
        <f>IF( ISERROR(VLOOKUP($A226,pp!$A$3:$CZ$712,94,0)),0,  VLOOKUP($A226,pp!$A$3:$CZ$712,94,0)/VLOOKUP($A226,pp!$A$3:$CZ$712,5,0))</f>
        <v>1.439016393442623</v>
      </c>
      <c r="J226" s="26">
        <f>IF( ISERROR(VLOOKUP($A226,pk!$A$3:$CZ$712,94,0)),0,  VLOOKUP($A226,pk!$A$3:$CZ$712,94,0)/VLOOKUP($A226,pk!$A$3:$CZ$712,5,0))</f>
        <v>0.64095238095238094</v>
      </c>
      <c r="K226" s="26">
        <f>VLOOKUP($A226,allsit!$A$3:$CZ$712,98,0)</f>
        <v>17.21</v>
      </c>
      <c r="L226" s="28">
        <f>60*VLOOKUP($A226,'5on5'!$A$3:$CZ$712,90,0)/VLOOKUP($A226,'5on5'!$A$3:$CZ$712,94,0)</f>
        <v>0.70116542192098086</v>
      </c>
      <c r="M226" s="28">
        <f>60*VLOOKUP($A226,'5on5'!$A$3:$CZ$712,89,0)/VLOOKUP($A226,'5on5'!$A$3:$CZ$712,94,0)</f>
        <v>1.9122693325117659</v>
      </c>
      <c r="N226" s="28">
        <f t="shared" si="6"/>
        <v>-1.211103910590785</v>
      </c>
      <c r="O226" s="28">
        <f>VLOOKUP($A226,'5on5'!$A$3:$CZ$712,37,0)</f>
        <v>54.69</v>
      </c>
      <c r="P226" s="28">
        <f>VLOOKUP($A226,'5on5'!$A$3:$CZ$712,38,0)</f>
        <v>54.44</v>
      </c>
      <c r="Q226" s="4">
        <f t="shared" si="7"/>
        <v>0.25</v>
      </c>
      <c r="R226" s="28">
        <f>O226-VLOOKUP($A226,'5on5'!$A$3:$CZ$712,101,0)</f>
        <v>0.15999999999999659</v>
      </c>
      <c r="S226" s="28">
        <f>P226-VLOOKUP($A226,'5on5'!$A$3:$CZ$712,102,0)</f>
        <v>0.98999999999999488</v>
      </c>
      <c r="T226" s="3">
        <f>60*VLOOKUP($A226,'5on5'!$A$3:$CZ$712,64,0)/VLOOKUP($A226,'5on5'!$A$3:$CZ$712,94,0)</f>
        <v>5.5455810642841206</v>
      </c>
      <c r="U226" s="1">
        <f>IF( VLOOKUP($A226,'5on5'!$A$3:$CZ$712,64,0)&lt;40,"",  VLOOKUP($A226,'5on5'!$A$3:$CZ$712,19,0))</f>
        <v>4.5999999999999996</v>
      </c>
      <c r="V226">
        <f>VLOOKUP($A226,'5on5'!$A$3:$CZ$712,14,0)</f>
        <v>0.45</v>
      </c>
      <c r="W226" s="1">
        <f>IF(ISERROR(VLOOKUP($A226,pp!$A$3:$CZ$712,64,0)),"",60*VLOOKUP($A226,pp!$A$3:$CZ$712,64,0)/VLOOKUP($A226,pp!$A$3:$CZ$712,94,0))</f>
        <v>12.303485987696513</v>
      </c>
      <c r="X226" s="1" t="str">
        <f>IF(W226="","",IF(VLOOKUP($A226,pp!$A$3:$CZ$712,64,0)&lt;20,"",  VLOOKUP($A226,pp!$A$3:$CZ$712,19,0)))</f>
        <v/>
      </c>
      <c r="Y226" s="1">
        <f>IF(ISERROR( VLOOKUP($A226,pp!$A$3:$CZ$712,14,0)  ),"",VLOOKUP($A226,pp!$A$3:$CZ$712,14,0))</f>
        <v>2.0499999999999998</v>
      </c>
      <c r="Z226">
        <f>VLOOKUP($A226,'5on5'!$A$3:$CZ$712,41,0)/VLOOKUP($A226,'5on5'!$A$3:$CZ$712,94,0)</f>
        <v>5.6305708123957549E-2</v>
      </c>
      <c r="AA226" t="str">
        <f>IF(ISERROR(VLOOKUP($A226,pk!$A$3:$CZ$712,41,0)),"",IF( VLOOKUP($A226,pk!$A$3:$CZ$712,94,0)&lt;75,"",VLOOKUP($A226,pk!$A$3:$CZ$712,41,0)/VLOOKUP($A226,pk!$A$3:$CZ$712,94,0)))</f>
        <v/>
      </c>
      <c r="AB226">
        <f>(VLOOKUP($A226,allsit!$A$3:$CZ$712,84,0)+VLOOKUP($A226,allsit!$A$3:$CZ$712,85,0))    /VLOOKUP($A226,allsit!$A$3:$CZ$712,94,0)</f>
        <v>0.15612872143959605</v>
      </c>
      <c r="AC226">
        <f>VLOOKUP($A226,'5on5'!$A$3:$CZ$712,93,0)</f>
        <v>-0.45</v>
      </c>
    </row>
    <row r="227" spans="1:29">
      <c r="A227" t="s">
        <v>1418</v>
      </c>
      <c r="B227" t="s">
        <v>1419</v>
      </c>
      <c r="C227" t="s">
        <v>62</v>
      </c>
      <c r="D227" t="s">
        <v>1056</v>
      </c>
      <c r="E227" s="25">
        <f>VLOOKUP($A227,allsit!$A$3:$CZ$712,10,0)</f>
        <v>15</v>
      </c>
      <c r="F227" s="25">
        <f>VLOOKUP($A227,allsit!$A$3:$CZ$712,11,0)</f>
        <v>41</v>
      </c>
      <c r="G227" s="4">
        <f>60*VLOOKUP($A227,allsit!$A$3:$CZ$712,71,0)/VLOOKUP($A227,allsit!$A$3:$CZ$712,94,0)</f>
        <v>0.96552764577204497</v>
      </c>
      <c r="H227" s="26">
        <f>VLOOKUP($A227,'5on5'!$A$3:$CZ$712,94,0)/VLOOKUP($A227,'5on5'!$A$3:$CZ$712,5,0)</f>
        <v>19.007749999999998</v>
      </c>
      <c r="I227" s="26">
        <f>IF( ISERROR(VLOOKUP($A227,pp!$A$3:$CZ$712,94,0)),0,  VLOOKUP($A227,pp!$A$3:$CZ$712,94,0)/VLOOKUP($A227,pp!$A$3:$CZ$712,5,0))</f>
        <v>3.0648101265822785</v>
      </c>
      <c r="J227" s="26">
        <f>IF( ISERROR(VLOOKUP($A227,pk!$A$3:$CZ$712,94,0)),0,  VLOOKUP($A227,pk!$A$3:$CZ$712,94,0)/VLOOKUP($A227,pk!$A$3:$CZ$712,5,0))</f>
        <v>1.4077027027027027</v>
      </c>
      <c r="K227" s="26">
        <f>VLOOKUP($A227,allsit!$A$3:$CZ$712,98,0)</f>
        <v>17.46</v>
      </c>
      <c r="L227" s="28">
        <f>60*VLOOKUP($A227,'5on5'!$A$3:$CZ$712,90,0)/VLOOKUP($A227,'5on5'!$A$3:$CZ$712,94,0)</f>
        <v>1.7361339453643909</v>
      </c>
      <c r="M227" s="28">
        <f>60*VLOOKUP($A227,'5on5'!$A$3:$CZ$712,89,0)/VLOOKUP($A227,'5on5'!$A$3:$CZ$712,94,0)</f>
        <v>2.9987768147203115</v>
      </c>
      <c r="N227" s="28">
        <f t="shared" si="6"/>
        <v>-1.2626428693559206</v>
      </c>
      <c r="O227" s="28">
        <f>VLOOKUP($A227,'5on5'!$A$3:$CZ$712,37,0)</f>
        <v>51.02</v>
      </c>
      <c r="P227" s="28">
        <f>VLOOKUP($A227,'5on5'!$A$3:$CZ$712,38,0)</f>
        <v>67.510000000000005</v>
      </c>
      <c r="Q227" s="4">
        <f t="shared" si="7"/>
        <v>-16.490000000000002</v>
      </c>
      <c r="R227" s="28">
        <f>O227-VLOOKUP($A227,'5on5'!$A$3:$CZ$712,101,0)</f>
        <v>1.0100000000000051</v>
      </c>
      <c r="S227" s="28">
        <f>P227-VLOOKUP($A227,'5on5'!$A$3:$CZ$712,102,0)</f>
        <v>6.7800000000000082</v>
      </c>
      <c r="T227" s="3">
        <f>60*VLOOKUP($A227,'5on5'!$A$3:$CZ$712,64,0)/VLOOKUP($A227,'5on5'!$A$3:$CZ$712,94,0)</f>
        <v>3.7090134287330172</v>
      </c>
      <c r="U227" s="1">
        <f>IF( VLOOKUP($A227,'5on5'!$A$3:$CZ$712,64,0)&lt;40,"",  VLOOKUP($A227,'5on5'!$A$3:$CZ$712,19,0))</f>
        <v>7.45</v>
      </c>
      <c r="V227">
        <f>VLOOKUP($A227,'5on5'!$A$3:$CZ$712,14,0)</f>
        <v>0.87</v>
      </c>
      <c r="W227" s="1">
        <f>IF(ISERROR(VLOOKUP($A227,pp!$A$3:$CZ$712,64,0)),"",60*VLOOKUP($A227,pp!$A$3:$CZ$712,64,0)/VLOOKUP($A227,pp!$A$3:$CZ$712,94,0))</f>
        <v>17.098959193788204</v>
      </c>
      <c r="X227" s="1">
        <f>IF(W227="","",IF(VLOOKUP($A227,pp!$A$3:$CZ$712,64,0)&lt;20,"",  VLOOKUP($A227,pp!$A$3:$CZ$712,19,0)))</f>
        <v>8.6999999999999993</v>
      </c>
      <c r="Y227" s="1">
        <f>IF(ISERROR( VLOOKUP($A227,pp!$A$3:$CZ$712,14,0)  ),"",VLOOKUP($A227,pp!$A$3:$CZ$712,14,0))</f>
        <v>3.72</v>
      </c>
      <c r="Z227">
        <f>VLOOKUP($A227,'5on5'!$A$3:$CZ$712,41,0)/VLOOKUP($A227,'5on5'!$A$3:$CZ$712,94,0)</f>
        <v>6.2474516973339826E-2</v>
      </c>
      <c r="AA227">
        <f>IF(ISERROR(VLOOKUP($A227,pk!$A$3:$CZ$712,41,0)),"",IF( VLOOKUP($A227,pk!$A$3:$CZ$712,94,0)&lt;75,"",VLOOKUP($A227,pk!$A$3:$CZ$712,41,0)/VLOOKUP($A227,pk!$A$3:$CZ$712,94,0)))</f>
        <v>9.5996928098300849E-3</v>
      </c>
      <c r="AB227">
        <f>(VLOOKUP($A227,allsit!$A$3:$CZ$712,84,0)+VLOOKUP($A227,allsit!$A$3:$CZ$712,85,0))    /VLOOKUP($A227,allsit!$A$3:$CZ$712,94,0)</f>
        <v>0.13074853536496442</v>
      </c>
      <c r="AC227">
        <f>VLOOKUP($A227,'5on5'!$A$3:$CZ$712,93,0)</f>
        <v>0.28000000000000003</v>
      </c>
    </row>
    <row r="228" spans="1:29">
      <c r="A228" t="s">
        <v>315</v>
      </c>
      <c r="B228" t="s">
        <v>316</v>
      </c>
      <c r="C228" t="s">
        <v>62</v>
      </c>
      <c r="D228" t="s">
        <v>221</v>
      </c>
      <c r="E228" s="25">
        <f>VLOOKUP($A228,allsit!$A$3:$CZ$712,10,0)</f>
        <v>3</v>
      </c>
      <c r="F228" s="25">
        <f>VLOOKUP($A228,allsit!$A$3:$CZ$712,11,0)</f>
        <v>10</v>
      </c>
      <c r="G228" s="4">
        <f>60*VLOOKUP($A228,allsit!$A$3:$CZ$712,71,0)/VLOOKUP($A228,allsit!$A$3:$CZ$712,94,0)</f>
        <v>0.83572110792741161</v>
      </c>
      <c r="H228" s="26">
        <f>VLOOKUP($A228,'5on5'!$A$3:$CZ$712,94,0)/VLOOKUP($A228,'5on5'!$A$3:$CZ$712,5,0)</f>
        <v>14.371964285714286</v>
      </c>
      <c r="I228" s="26">
        <f>IF( ISERROR(VLOOKUP($A228,pp!$A$3:$CZ$712,94,0)),0,  VLOOKUP($A228,pp!$A$3:$CZ$712,94,0)/VLOOKUP($A228,pp!$A$3:$CZ$712,5,0))</f>
        <v>2.3432142857142857</v>
      </c>
      <c r="J228" s="26">
        <f>IF( ISERROR(VLOOKUP($A228,pk!$A$3:$CZ$712,94,0)),0,  VLOOKUP($A228,pk!$A$3:$CZ$712,94,0)/VLOOKUP($A228,pk!$A$3:$CZ$712,5,0))</f>
        <v>0.18696428571428572</v>
      </c>
      <c r="K228" s="26">
        <f>VLOOKUP($A228,allsit!$A$3:$CZ$712,98,0)</f>
        <v>17.23</v>
      </c>
      <c r="L228" s="28">
        <f>60*VLOOKUP($A228,'5on5'!$A$3:$CZ$712,90,0)/VLOOKUP($A228,'5on5'!$A$3:$CZ$712,94,0)</f>
        <v>0.67094914453984067</v>
      </c>
      <c r="M228" s="28">
        <f>60*VLOOKUP($A228,'5on5'!$A$3:$CZ$712,89,0)/VLOOKUP($A228,'5on5'!$A$3:$CZ$712,94,0)</f>
        <v>2.9819961979548473</v>
      </c>
      <c r="N228" s="28">
        <f t="shared" si="6"/>
        <v>-2.3110470534150065</v>
      </c>
      <c r="O228" s="28">
        <f>VLOOKUP($A228,'5on5'!$A$3:$CZ$712,37,0)</f>
        <v>61.65</v>
      </c>
      <c r="P228" s="28">
        <f>VLOOKUP($A228,'5on5'!$A$3:$CZ$712,38,0)</f>
        <v>51.51</v>
      </c>
      <c r="Q228" s="4">
        <f t="shared" si="7"/>
        <v>10.14</v>
      </c>
      <c r="R228" s="28">
        <f>O228-VLOOKUP($A228,'5on5'!$A$3:$CZ$712,101,0)</f>
        <v>4.8999999999999986</v>
      </c>
      <c r="S228" s="28">
        <f>P228-VLOOKUP($A228,'5on5'!$A$3:$CZ$712,102,0)</f>
        <v>-3.7800000000000011</v>
      </c>
      <c r="T228" s="3">
        <f>60*VLOOKUP($A228,'5on5'!$A$3:$CZ$712,64,0)/VLOOKUP($A228,'5on5'!$A$3:$CZ$712,94,0)</f>
        <v>3.7274952474435592</v>
      </c>
      <c r="U228" s="1">
        <f>IF( VLOOKUP($A228,'5on5'!$A$3:$CZ$712,64,0)&lt;40,"",  VLOOKUP($A228,'5on5'!$A$3:$CZ$712,19,0))</f>
        <v>2</v>
      </c>
      <c r="V228">
        <f>VLOOKUP($A228,'5on5'!$A$3:$CZ$712,14,0)</f>
        <v>0.45</v>
      </c>
      <c r="W228" s="1">
        <f>IF(ISERROR(VLOOKUP($A228,pp!$A$3:$CZ$712,64,0)),"",60*VLOOKUP($A228,pp!$A$3:$CZ$712,64,0)/VLOOKUP($A228,pp!$A$3:$CZ$712,94,0))</f>
        <v>9.6021947873799718</v>
      </c>
      <c r="X228" s="1">
        <f>IF(W228="","",IF(VLOOKUP($A228,pp!$A$3:$CZ$712,64,0)&lt;20,"",  VLOOKUP($A228,pp!$A$3:$CZ$712,19,0)))</f>
        <v>4.76</v>
      </c>
      <c r="Y228" s="1">
        <f>IF(ISERROR( VLOOKUP($A228,pp!$A$3:$CZ$712,14,0)  ),"",VLOOKUP($A228,pp!$A$3:$CZ$712,14,0))</f>
        <v>1.83</v>
      </c>
      <c r="Z228">
        <f>VLOOKUP($A228,'5on5'!$A$3:$CZ$712,41,0)/VLOOKUP($A228,'5on5'!$A$3:$CZ$712,94,0)</f>
        <v>4.3487444553508191E-2</v>
      </c>
      <c r="AA228" t="str">
        <f>IF(ISERROR(VLOOKUP($A228,pk!$A$3:$CZ$712,41,0)),"",IF( VLOOKUP($A228,pk!$A$3:$CZ$712,94,0)&lt;75,"",VLOOKUP($A228,pk!$A$3:$CZ$712,41,0)/VLOOKUP($A228,pk!$A$3:$CZ$712,94,0)))</f>
        <v/>
      </c>
      <c r="AB228">
        <f>(VLOOKUP($A228,allsit!$A$3:$CZ$712,84,0)+VLOOKUP($A228,allsit!$A$3:$CZ$712,85,0))    /VLOOKUP($A228,allsit!$A$3:$CZ$712,94,0)</f>
        <v>0.15719516077682266</v>
      </c>
      <c r="AC228">
        <f>VLOOKUP($A228,'5on5'!$A$3:$CZ$712,93,0)</f>
        <v>-0.67</v>
      </c>
    </row>
    <row r="229" spans="1:29">
      <c r="A229" t="s">
        <v>924</v>
      </c>
      <c r="B229" t="s">
        <v>925</v>
      </c>
      <c r="C229" t="s">
        <v>62</v>
      </c>
      <c r="D229" t="s">
        <v>926</v>
      </c>
      <c r="E229" s="25">
        <f>VLOOKUP($A229,allsit!$A$3:$CZ$712,10,0)</f>
        <v>8</v>
      </c>
      <c r="F229" s="25">
        <f>VLOOKUP($A229,allsit!$A$3:$CZ$712,11,0)</f>
        <v>26</v>
      </c>
      <c r="G229" s="4">
        <f>60*VLOOKUP($A229,allsit!$A$3:$CZ$712,71,0)/VLOOKUP($A229,allsit!$A$3:$CZ$712,94,0)</f>
        <v>4.0734027169596121E-2</v>
      </c>
      <c r="H229" s="26">
        <f>VLOOKUP($A229,'5on5'!$A$3:$CZ$712,94,0)/VLOOKUP($A229,'5on5'!$A$3:$CZ$712,5,0)</f>
        <v>15.679710144927537</v>
      </c>
      <c r="I229" s="26">
        <f>IF( ISERROR(VLOOKUP($A229,pp!$A$3:$CZ$712,94,0)),0,  VLOOKUP($A229,pp!$A$3:$CZ$712,94,0)/VLOOKUP($A229,pp!$A$3:$CZ$712,5,0))</f>
        <v>2.9783582089552239</v>
      </c>
      <c r="J229" s="26">
        <f>IF( ISERROR(VLOOKUP($A229,pk!$A$3:$CZ$712,94,0)),0,  VLOOKUP($A229,pk!$A$3:$CZ$712,94,0)/VLOOKUP($A229,pk!$A$3:$CZ$712,5,0))</f>
        <v>1.749855072463768</v>
      </c>
      <c r="K229" s="26">
        <f>VLOOKUP($A229,allsit!$A$3:$CZ$712,98,0)</f>
        <v>17.260000000000002</v>
      </c>
      <c r="L229" s="28">
        <f>60*VLOOKUP($A229,'5on5'!$A$3:$CZ$712,90,0)/VLOOKUP($A229,'5on5'!$A$3:$CZ$712,94,0)</f>
        <v>0.44366392457713277</v>
      </c>
      <c r="M229" s="28">
        <f>60*VLOOKUP($A229,'5on5'!$A$3:$CZ$712,89,0)/VLOOKUP($A229,'5on5'!$A$3:$CZ$712,94,0)</f>
        <v>1.4419077548756816</v>
      </c>
      <c r="N229" s="28">
        <f t="shared" si="6"/>
        <v>-0.9982438302985488</v>
      </c>
      <c r="O229" s="28">
        <f>VLOOKUP($A229,'5on5'!$A$3:$CZ$712,37,0)</f>
        <v>55.79</v>
      </c>
      <c r="P229" s="28">
        <f>VLOOKUP($A229,'5on5'!$A$3:$CZ$712,38,0)</f>
        <v>57.12</v>
      </c>
      <c r="Q229" s="4">
        <f t="shared" si="7"/>
        <v>-1.3299999999999983</v>
      </c>
      <c r="R229" s="28">
        <f>O229-VLOOKUP($A229,'5on5'!$A$3:$CZ$712,101,0)</f>
        <v>3.2100000000000009</v>
      </c>
      <c r="S229" s="28">
        <f>P229-VLOOKUP($A229,'5on5'!$A$3:$CZ$712,102,0)</f>
        <v>2.1400000000000006</v>
      </c>
      <c r="T229" s="3">
        <f>60*VLOOKUP($A229,'5on5'!$A$3:$CZ$712,64,0)/VLOOKUP($A229,'5on5'!$A$3:$CZ$712,94,0)</f>
        <v>4.8803031703484603</v>
      </c>
      <c r="U229" s="1">
        <f>IF( VLOOKUP($A229,'5on5'!$A$3:$CZ$712,64,0)&lt;40,"",  VLOOKUP($A229,'5on5'!$A$3:$CZ$712,19,0))</f>
        <v>1.1399999999999999</v>
      </c>
      <c r="V229">
        <f>VLOOKUP($A229,'5on5'!$A$3:$CZ$712,14,0)</f>
        <v>0.83</v>
      </c>
      <c r="W229" s="1">
        <f>IF(ISERROR(VLOOKUP($A229,pp!$A$3:$CZ$712,64,0)),"",60*VLOOKUP($A229,pp!$A$3:$CZ$712,64,0)/VLOOKUP($A229,pp!$A$3:$CZ$712,94,0))</f>
        <v>14.131796542219995</v>
      </c>
      <c r="X229" s="1">
        <f>IF(W229="","",IF(VLOOKUP($A229,pp!$A$3:$CZ$712,64,0)&lt;20,"",  VLOOKUP($A229,pp!$A$3:$CZ$712,19,0)))</f>
        <v>14.89</v>
      </c>
      <c r="Y229" s="1">
        <f>IF(ISERROR( VLOOKUP($A229,pp!$A$3:$CZ$712,14,0)  ),"",VLOOKUP($A229,pp!$A$3:$CZ$712,14,0))</f>
        <v>2.41</v>
      </c>
      <c r="Z229">
        <f>VLOOKUP($A229,'5on5'!$A$3:$CZ$712,41,0)/VLOOKUP($A229,'5on5'!$A$3:$CZ$712,94,0)</f>
        <v>6.007948978648673E-2</v>
      </c>
      <c r="AA229">
        <f>IF(ISERROR(VLOOKUP($A229,pk!$A$3:$CZ$712,41,0)),"",IF( VLOOKUP($A229,pk!$A$3:$CZ$712,94,0)&lt;75,"",VLOOKUP($A229,pk!$A$3:$CZ$712,41,0)/VLOOKUP($A229,pk!$A$3:$CZ$712,94,0)))</f>
        <v>0</v>
      </c>
      <c r="AB229">
        <f>(VLOOKUP($A229,allsit!$A$3:$CZ$712,84,0)+VLOOKUP($A229,allsit!$A$3:$CZ$712,85,0))    /VLOOKUP($A229,allsit!$A$3:$CZ$712,94,0)</f>
        <v>0.14800029871619924</v>
      </c>
      <c r="AC229">
        <f>VLOOKUP($A229,'5on5'!$A$3:$CZ$712,93,0)</f>
        <v>-0.17</v>
      </c>
    </row>
    <row r="230" spans="1:29">
      <c r="A230" t="s">
        <v>977</v>
      </c>
      <c r="B230" t="s">
        <v>978</v>
      </c>
      <c r="C230" t="s">
        <v>62</v>
      </c>
      <c r="D230" t="s">
        <v>979</v>
      </c>
      <c r="E230" s="25">
        <f>VLOOKUP($A230,allsit!$A$3:$CZ$712,10,0)</f>
        <v>6</v>
      </c>
      <c r="F230" s="25">
        <f>VLOOKUP($A230,allsit!$A$3:$CZ$712,11,0)</f>
        <v>47</v>
      </c>
      <c r="G230" s="4">
        <f>60*VLOOKUP($A230,allsit!$A$3:$CZ$712,71,0)/VLOOKUP($A230,allsit!$A$3:$CZ$712,94,0)</f>
        <v>0.37297003289388486</v>
      </c>
      <c r="H230" s="26">
        <f>VLOOKUP($A230,'5on5'!$A$3:$CZ$712,94,0)/VLOOKUP($A230,'5on5'!$A$3:$CZ$712,5,0)</f>
        <v>17.862500000000001</v>
      </c>
      <c r="I230" s="26">
        <f>IF( ISERROR(VLOOKUP($A230,pp!$A$3:$CZ$712,94,0)),0,  VLOOKUP($A230,pp!$A$3:$CZ$712,94,0)/VLOOKUP($A230,pp!$A$3:$CZ$712,5,0))</f>
        <v>4.2309999999999999</v>
      </c>
      <c r="J230" s="26">
        <f>IF( ISERROR(VLOOKUP($A230,pk!$A$3:$CZ$712,94,0)),0,  VLOOKUP($A230,pk!$A$3:$CZ$712,94,0)/VLOOKUP($A230,pk!$A$3:$CZ$712,5,0))</f>
        <v>0.1108433734939759</v>
      </c>
      <c r="K230" s="26">
        <f>VLOOKUP($A230,allsit!$A$3:$CZ$712,98,0)</f>
        <v>17.14</v>
      </c>
      <c r="L230" s="28">
        <f>60*VLOOKUP($A230,'5on5'!$A$3:$CZ$712,90,0)/VLOOKUP($A230,'5on5'!$A$3:$CZ$712,94,0)</f>
        <v>1.119664100769769</v>
      </c>
      <c r="M230" s="28">
        <f>60*VLOOKUP($A230,'5on5'!$A$3:$CZ$712,89,0)/VLOOKUP($A230,'5on5'!$A$3:$CZ$712,94,0)</f>
        <v>2.3592922123362992</v>
      </c>
      <c r="N230" s="28">
        <f t="shared" si="6"/>
        <v>-1.2396281115665302</v>
      </c>
      <c r="O230" s="28">
        <f>VLOOKUP($A230,'5on5'!$A$3:$CZ$712,37,0)</f>
        <v>57.9</v>
      </c>
      <c r="P230" s="28">
        <f>VLOOKUP($A230,'5on5'!$A$3:$CZ$712,38,0)</f>
        <v>59.34</v>
      </c>
      <c r="Q230" s="4">
        <f t="shared" si="7"/>
        <v>-1.4400000000000048</v>
      </c>
      <c r="R230" s="28">
        <f>O230-VLOOKUP($A230,'5on5'!$A$3:$CZ$712,101,0)</f>
        <v>4.0799999999999983</v>
      </c>
      <c r="S230" s="28">
        <f>P230-VLOOKUP($A230,'5on5'!$A$3:$CZ$712,102,0)</f>
        <v>3.8100000000000023</v>
      </c>
      <c r="T230" s="3">
        <f>60*VLOOKUP($A230,'5on5'!$A$3:$CZ$712,64,0)/VLOOKUP($A230,'5on5'!$A$3:$CZ$712,94,0)</f>
        <v>5.8782365290412875</v>
      </c>
      <c r="U230" s="1">
        <f>IF( VLOOKUP($A230,'5on5'!$A$3:$CZ$712,64,0)&lt;40,"",  VLOOKUP($A230,'5on5'!$A$3:$CZ$712,19,0))</f>
        <v>2.72</v>
      </c>
      <c r="V230">
        <f>VLOOKUP($A230,'5on5'!$A$3:$CZ$712,14,0)</f>
        <v>0.72</v>
      </c>
      <c r="W230" s="1">
        <f>IF(ISERROR(VLOOKUP($A230,pp!$A$3:$CZ$712,64,0)),"",60*VLOOKUP($A230,pp!$A$3:$CZ$712,64,0)/VLOOKUP($A230,pp!$A$3:$CZ$712,94,0))</f>
        <v>12.231151028125739</v>
      </c>
      <c r="X230" s="1">
        <f>IF(W230="","",IF(VLOOKUP($A230,pp!$A$3:$CZ$712,64,0)&lt;20,"",  VLOOKUP($A230,pp!$A$3:$CZ$712,19,0)))</f>
        <v>2.9</v>
      </c>
      <c r="Y230" s="1">
        <f>IF(ISERROR( VLOOKUP($A230,pp!$A$3:$CZ$712,14,0)  ),"",VLOOKUP($A230,pp!$A$3:$CZ$712,14,0))</f>
        <v>4.79</v>
      </c>
      <c r="Z230">
        <f>VLOOKUP($A230,'5on5'!$A$3:$CZ$712,41,0)/VLOOKUP($A230,'5on5'!$A$3:$CZ$712,94,0)</f>
        <v>6.331433903162384E-2</v>
      </c>
      <c r="AA230" t="str">
        <f>IF(ISERROR(VLOOKUP($A230,pk!$A$3:$CZ$712,41,0)),"",IF( VLOOKUP($A230,pk!$A$3:$CZ$712,94,0)&lt;75,"",VLOOKUP($A230,pk!$A$3:$CZ$712,41,0)/VLOOKUP($A230,pk!$A$3:$CZ$712,94,0)))</f>
        <v/>
      </c>
      <c r="AB230">
        <f>(VLOOKUP($A230,allsit!$A$3:$CZ$712,84,0)+VLOOKUP($A230,allsit!$A$3:$CZ$712,85,0))    /VLOOKUP($A230,allsit!$A$3:$CZ$712,94,0)</f>
        <v>6.2679686083555647E-2</v>
      </c>
      <c r="AC230">
        <f>VLOOKUP($A230,'5on5'!$A$3:$CZ$712,93,0)</f>
        <v>0.12</v>
      </c>
    </row>
    <row r="231" spans="1:29">
      <c r="A231" t="s">
        <v>1400</v>
      </c>
      <c r="B231" t="s">
        <v>1401</v>
      </c>
      <c r="C231" t="s">
        <v>62</v>
      </c>
      <c r="D231" t="s">
        <v>1243</v>
      </c>
      <c r="E231" s="25">
        <f>VLOOKUP($A231,allsit!$A$3:$CZ$712,10,0)</f>
        <v>3</v>
      </c>
      <c r="F231" s="25">
        <f>VLOOKUP($A231,allsit!$A$3:$CZ$712,11,0)</f>
        <v>12</v>
      </c>
      <c r="G231" s="4">
        <f>60*VLOOKUP($A231,allsit!$A$3:$CZ$712,71,0)/VLOOKUP($A231,allsit!$A$3:$CZ$712,94,0)</f>
        <v>-0.39642462740804363</v>
      </c>
      <c r="H231" s="26">
        <f>VLOOKUP($A231,'5on5'!$A$3:$CZ$712,94,0)/VLOOKUP($A231,'5on5'!$A$3:$CZ$712,5,0)</f>
        <v>15.295666666666667</v>
      </c>
      <c r="I231" s="26">
        <f>IF( ISERROR(VLOOKUP($A231,pp!$A$3:$CZ$712,94,0)),0,  VLOOKUP($A231,pp!$A$3:$CZ$712,94,0)/VLOOKUP($A231,pp!$A$3:$CZ$712,5,0))</f>
        <v>1.3845614035087719</v>
      </c>
      <c r="J231" s="26">
        <f>IF( ISERROR(VLOOKUP($A231,pk!$A$3:$CZ$712,94,0)),0,  VLOOKUP($A231,pk!$A$3:$CZ$712,94,0)/VLOOKUP($A231,pk!$A$3:$CZ$712,5,0))</f>
        <v>0.37534482758620691</v>
      </c>
      <c r="K231" s="26">
        <f>VLOOKUP($A231,allsit!$A$3:$CZ$712,98,0)</f>
        <v>17.149999999999999</v>
      </c>
      <c r="L231" s="28">
        <f>60*VLOOKUP($A231,'5on5'!$A$3:$CZ$712,90,0)/VLOOKUP($A231,'5on5'!$A$3:$CZ$712,94,0)</f>
        <v>0.58840194390568135</v>
      </c>
      <c r="M231" s="28">
        <f>60*VLOOKUP($A231,'5on5'!$A$3:$CZ$712,89,0)/VLOOKUP($A231,'5on5'!$A$3:$CZ$712,94,0)</f>
        <v>2.2228517880881293</v>
      </c>
      <c r="N231" s="28">
        <f t="shared" si="6"/>
        <v>-1.634449844182448</v>
      </c>
      <c r="O231" s="28">
        <f>VLOOKUP($A231,'5on5'!$A$3:$CZ$712,37,0)</f>
        <v>41.78</v>
      </c>
      <c r="P231" s="28">
        <f>VLOOKUP($A231,'5on5'!$A$3:$CZ$712,38,0)</f>
        <v>64</v>
      </c>
      <c r="Q231" s="4">
        <f t="shared" si="7"/>
        <v>-22.22</v>
      </c>
      <c r="R231" s="28">
        <f>O231-VLOOKUP($A231,'5on5'!$A$3:$CZ$712,101,0)</f>
        <v>-1.1199999999999974</v>
      </c>
      <c r="S231" s="28">
        <f>P231-VLOOKUP($A231,'5on5'!$A$3:$CZ$712,102,0)</f>
        <v>3.9999999999999147E-2</v>
      </c>
      <c r="T231" s="3">
        <f>60*VLOOKUP($A231,'5on5'!$A$3:$CZ$712,64,0)/VLOOKUP($A231,'5on5'!$A$3:$CZ$712,94,0)</f>
        <v>2.6804977444592151</v>
      </c>
      <c r="U231" s="1">
        <f>IF( VLOOKUP($A231,'5on5'!$A$3:$CZ$712,64,0)&lt;40,"",  VLOOKUP($A231,'5on5'!$A$3:$CZ$712,19,0))</f>
        <v>0</v>
      </c>
      <c r="V231">
        <f>VLOOKUP($A231,'5on5'!$A$3:$CZ$712,14,0)</f>
        <v>0.59</v>
      </c>
      <c r="W231" s="1">
        <f>IF(ISERROR(VLOOKUP($A231,pp!$A$3:$CZ$712,64,0)),"",60*VLOOKUP($A231,pp!$A$3:$CZ$712,64,0)/VLOOKUP($A231,pp!$A$3:$CZ$712,94,0))</f>
        <v>6.0821084642676126</v>
      </c>
      <c r="X231" s="1" t="str">
        <f>IF(W231="","",IF(VLOOKUP($A231,pp!$A$3:$CZ$712,64,0)&lt;20,"",  VLOOKUP($A231,pp!$A$3:$CZ$712,19,0)))</f>
        <v/>
      </c>
      <c r="Y231" s="1">
        <f>IF(ISERROR( VLOOKUP($A231,pp!$A$3:$CZ$712,14,0)  ),"",VLOOKUP($A231,pp!$A$3:$CZ$712,14,0))</f>
        <v>2.2799999999999998</v>
      </c>
      <c r="Z231">
        <f>VLOOKUP($A231,'5on5'!$A$3:$CZ$712,41,0)/VLOOKUP($A231,'5on5'!$A$3:$CZ$712,94,0)</f>
        <v>2.1792664589099307E-2</v>
      </c>
      <c r="AA231" t="str">
        <f>IF(ISERROR(VLOOKUP($A231,pk!$A$3:$CZ$712,41,0)),"",IF( VLOOKUP($A231,pk!$A$3:$CZ$712,94,0)&lt;75,"",VLOOKUP($A231,pk!$A$3:$CZ$712,41,0)/VLOOKUP($A231,pk!$A$3:$CZ$712,94,0)))</f>
        <v/>
      </c>
      <c r="AB231">
        <f>(VLOOKUP($A231,allsit!$A$3:$CZ$712,84,0)+VLOOKUP($A231,allsit!$A$3:$CZ$712,85,0))    /VLOOKUP($A231,allsit!$A$3:$CZ$712,94,0)</f>
        <v>0.18688589577807771</v>
      </c>
      <c r="AC231">
        <f>VLOOKUP($A231,'5on5'!$A$3:$CZ$712,93,0)</f>
        <v>-0.72</v>
      </c>
    </row>
    <row r="232" spans="1:29">
      <c r="A232" t="s">
        <v>730</v>
      </c>
      <c r="B232" t="s">
        <v>731</v>
      </c>
      <c r="C232" t="s">
        <v>62</v>
      </c>
      <c r="D232" t="s">
        <v>732</v>
      </c>
      <c r="E232" s="25">
        <f>VLOOKUP($A232,allsit!$A$3:$CZ$712,10,0)</f>
        <v>7</v>
      </c>
      <c r="F232" s="25">
        <f>VLOOKUP($A232,allsit!$A$3:$CZ$712,11,0)</f>
        <v>27</v>
      </c>
      <c r="G232" s="4">
        <f>60*VLOOKUP($A232,allsit!$A$3:$CZ$712,71,0)/VLOOKUP($A232,allsit!$A$3:$CZ$712,94,0)</f>
        <v>0.60742407199100112</v>
      </c>
      <c r="H232" s="26">
        <f>VLOOKUP($A232,'5on5'!$A$3:$CZ$712,94,0)/VLOOKUP($A232,'5on5'!$A$3:$CZ$712,5,0)</f>
        <v>17.205952380952379</v>
      </c>
      <c r="I232" s="26">
        <f>IF( ISERROR(VLOOKUP($A232,pp!$A$3:$CZ$712,94,0)),0,  VLOOKUP($A232,pp!$A$3:$CZ$712,94,0)/VLOOKUP($A232,pp!$A$3:$CZ$712,5,0))</f>
        <v>2.6582926829268292</v>
      </c>
      <c r="J232" s="26">
        <f>IF( ISERROR(VLOOKUP($A232,pk!$A$3:$CZ$712,94,0)),0,  VLOOKUP($A232,pk!$A$3:$CZ$712,94,0)/VLOOKUP($A232,pk!$A$3:$CZ$712,5,0))</f>
        <v>0.14785714285714285</v>
      </c>
      <c r="K232" s="26">
        <f>VLOOKUP($A232,allsit!$A$3:$CZ$712,98,0)</f>
        <v>17.170000000000002</v>
      </c>
      <c r="L232" s="28">
        <f>60*VLOOKUP($A232,'5on5'!$A$3:$CZ$712,90,0)/VLOOKUP($A232,'5on5'!$A$3:$CZ$712,94,0)</f>
        <v>0.74724970594340279</v>
      </c>
      <c r="M232" s="28">
        <f>60*VLOOKUP($A232,'5on5'!$A$3:$CZ$712,89,0)/VLOOKUP($A232,'5on5'!$A$3:$CZ$712,94,0)</f>
        <v>1.3699577942295718</v>
      </c>
      <c r="N232" s="28">
        <f t="shared" si="6"/>
        <v>-0.62270808828616897</v>
      </c>
      <c r="O232" s="28">
        <f>VLOOKUP($A232,'5on5'!$A$3:$CZ$712,37,0)</f>
        <v>47.41</v>
      </c>
      <c r="P232" s="28">
        <f>VLOOKUP($A232,'5on5'!$A$3:$CZ$712,38,0)</f>
        <v>46.74</v>
      </c>
      <c r="Q232" s="4">
        <f t="shared" si="7"/>
        <v>0.6699999999999946</v>
      </c>
      <c r="R232" s="28">
        <f>O232-VLOOKUP($A232,'5on5'!$A$3:$CZ$712,101,0)</f>
        <v>-1.490000000000002</v>
      </c>
      <c r="S232" s="28">
        <f>P232-VLOOKUP($A232,'5on5'!$A$3:$CZ$712,102,0)</f>
        <v>-0.75999999999999801</v>
      </c>
      <c r="T232" s="3">
        <f>60*VLOOKUP($A232,'5on5'!$A$3:$CZ$712,64,0)/VLOOKUP($A232,'5on5'!$A$3:$CZ$712,94,0)</f>
        <v>3.4456514218501351</v>
      </c>
      <c r="U232" s="1">
        <f>IF( VLOOKUP($A232,'5on5'!$A$3:$CZ$712,64,0)&lt;40,"",  VLOOKUP($A232,'5on5'!$A$3:$CZ$712,19,0))</f>
        <v>1.2</v>
      </c>
      <c r="V232">
        <f>VLOOKUP($A232,'5on5'!$A$3:$CZ$712,14,0)</f>
        <v>0.5</v>
      </c>
      <c r="W232" s="1">
        <f>IF(ISERROR(VLOOKUP($A232,pp!$A$3:$CZ$712,64,0)),"",60*VLOOKUP($A232,pp!$A$3:$CZ$712,64,0)/VLOOKUP($A232,pp!$A$3:$CZ$712,94,0))</f>
        <v>10.459675199559593</v>
      </c>
      <c r="X232" s="1">
        <f>IF(W232="","",IF(VLOOKUP($A232,pp!$A$3:$CZ$712,64,0)&lt;20,"",  VLOOKUP($A232,pp!$A$3:$CZ$712,19,0)))</f>
        <v>15.79</v>
      </c>
      <c r="Y232" s="1">
        <f>IF(ISERROR( VLOOKUP($A232,pp!$A$3:$CZ$712,14,0)  ),"",VLOOKUP($A232,pp!$A$3:$CZ$712,14,0))</f>
        <v>3.58</v>
      </c>
      <c r="Z232">
        <f>VLOOKUP($A232,'5on5'!$A$3:$CZ$712,41,0)/VLOOKUP($A232,'5on5'!$A$3:$CZ$712,94,0)</f>
        <v>4.7049055559399436E-2</v>
      </c>
      <c r="AA232" t="str">
        <f>IF(ISERROR(VLOOKUP($A232,pk!$A$3:$CZ$712,41,0)),"",IF( VLOOKUP($A232,pk!$A$3:$CZ$712,94,0)&lt;75,"",VLOOKUP($A232,pk!$A$3:$CZ$712,41,0)/VLOOKUP($A232,pk!$A$3:$CZ$712,94,0)))</f>
        <v/>
      </c>
      <c r="AB232">
        <f>(VLOOKUP($A232,allsit!$A$3:$CZ$712,84,0)+VLOOKUP($A232,allsit!$A$3:$CZ$712,85,0))    /VLOOKUP($A232,allsit!$A$3:$CZ$712,94,0)</f>
        <v>0.11586051743532058</v>
      </c>
      <c r="AC232">
        <f>VLOOKUP($A232,'5on5'!$A$3:$CZ$712,93,0)</f>
        <v>-0.28999999999999998</v>
      </c>
    </row>
    <row r="233" spans="1:29">
      <c r="M233"/>
      <c r="N233"/>
      <c r="Q233"/>
      <c r="R233"/>
    </row>
    <row r="234" spans="1:29">
      <c r="M234"/>
      <c r="N234"/>
      <c r="Q234"/>
      <c r="R234"/>
    </row>
    <row r="235" spans="1:29">
      <c r="M235"/>
      <c r="N235"/>
      <c r="Q235"/>
      <c r="R235"/>
    </row>
    <row r="236" spans="1:29">
      <c r="M236"/>
      <c r="N236"/>
      <c r="Q236"/>
      <c r="R236"/>
    </row>
    <row r="237" spans="1:29">
      <c r="M237"/>
      <c r="N237"/>
      <c r="Q237"/>
      <c r="R237"/>
    </row>
    <row r="238" spans="1:29">
      <c r="M238"/>
      <c r="N238"/>
      <c r="Q238"/>
      <c r="R238"/>
    </row>
    <row r="239" spans="1:29">
      <c r="M239"/>
      <c r="N239"/>
      <c r="Q239"/>
      <c r="R239"/>
    </row>
    <row r="240" spans="1:29">
      <c r="M240"/>
      <c r="N240"/>
      <c r="Q240"/>
      <c r="R240"/>
    </row>
    <row r="241" spans="13:18">
      <c r="M241"/>
      <c r="N241"/>
      <c r="Q241"/>
      <c r="R241"/>
    </row>
    <row r="242" spans="13:18">
      <c r="M242"/>
      <c r="N242"/>
      <c r="Q242"/>
      <c r="R242"/>
    </row>
    <row r="243" spans="13:18">
      <c r="M243"/>
      <c r="N243"/>
      <c r="Q243"/>
      <c r="R243"/>
    </row>
    <row r="244" spans="13:18">
      <c r="M244"/>
      <c r="N244"/>
      <c r="Q244"/>
      <c r="R244"/>
    </row>
    <row r="245" spans="13:18">
      <c r="M245"/>
      <c r="N245"/>
      <c r="Q245"/>
      <c r="R245"/>
    </row>
    <row r="246" spans="13:18">
      <c r="M246"/>
      <c r="N246"/>
      <c r="Q246"/>
      <c r="R246"/>
    </row>
    <row r="247" spans="13:18">
      <c r="M247"/>
      <c r="N247"/>
      <c r="Q247"/>
      <c r="R247"/>
    </row>
    <row r="248" spans="13:18">
      <c r="M248"/>
      <c r="N248"/>
      <c r="Q248"/>
      <c r="R248"/>
    </row>
    <row r="249" spans="13:18">
      <c r="M249"/>
      <c r="N249"/>
      <c r="Q249"/>
      <c r="R249"/>
    </row>
    <row r="250" spans="13:18">
      <c r="M250"/>
      <c r="N250"/>
      <c r="Q250"/>
      <c r="R250"/>
    </row>
    <row r="251" spans="13:18">
      <c r="M251"/>
      <c r="N251"/>
      <c r="Q251"/>
      <c r="R251"/>
    </row>
    <row r="252" spans="13:18">
      <c r="M252"/>
      <c r="N252"/>
      <c r="Q252"/>
      <c r="R252"/>
    </row>
    <row r="253" spans="13:18">
      <c r="M253"/>
      <c r="N253"/>
      <c r="Q253"/>
      <c r="R253"/>
    </row>
    <row r="254" spans="13:18">
      <c r="M254"/>
      <c r="N254"/>
      <c r="Q254"/>
      <c r="R254"/>
    </row>
    <row r="255" spans="13:18">
      <c r="M255"/>
      <c r="N255"/>
      <c r="Q255"/>
      <c r="R255"/>
    </row>
    <row r="256" spans="13:18">
      <c r="M256"/>
      <c r="N256"/>
      <c r="Q256"/>
      <c r="R256"/>
    </row>
    <row r="257" spans="13:18">
      <c r="M257"/>
      <c r="N257"/>
      <c r="Q257"/>
      <c r="R257"/>
    </row>
    <row r="258" spans="13:18">
      <c r="M258"/>
      <c r="N258"/>
      <c r="Q258"/>
      <c r="R258"/>
    </row>
    <row r="259" spans="13:18">
      <c r="M259"/>
      <c r="N259"/>
      <c r="Q259"/>
      <c r="R259"/>
    </row>
    <row r="260" spans="13:18">
      <c r="M260"/>
      <c r="N260"/>
      <c r="Q260"/>
      <c r="R260"/>
    </row>
    <row r="261" spans="13:18">
      <c r="M261"/>
      <c r="N261"/>
      <c r="Q261"/>
      <c r="R261"/>
    </row>
    <row r="262" spans="13:18">
      <c r="M262"/>
      <c r="N262"/>
      <c r="Q262"/>
      <c r="R262"/>
    </row>
    <row r="263" spans="13:18">
      <c r="M263"/>
      <c r="N263"/>
      <c r="Q263"/>
      <c r="R263"/>
    </row>
    <row r="264" spans="13:18">
      <c r="M264"/>
      <c r="N264"/>
      <c r="Q264"/>
      <c r="R264"/>
    </row>
    <row r="265" spans="13:18">
      <c r="M265"/>
      <c r="N265"/>
      <c r="Q265"/>
      <c r="R265"/>
    </row>
    <row r="266" spans="13:18">
      <c r="M266"/>
      <c r="N266"/>
      <c r="Q266"/>
      <c r="R266"/>
    </row>
    <row r="267" spans="13:18">
      <c r="M267"/>
      <c r="N267"/>
      <c r="Q267"/>
      <c r="R267"/>
    </row>
    <row r="268" spans="13:18">
      <c r="M268"/>
      <c r="N268"/>
      <c r="Q268"/>
      <c r="R268"/>
    </row>
    <row r="269" spans="13:18">
      <c r="M269"/>
      <c r="N269"/>
      <c r="Q269"/>
      <c r="R269"/>
    </row>
    <row r="270" spans="13:18">
      <c r="M270"/>
      <c r="N270"/>
      <c r="Q270"/>
      <c r="R270"/>
    </row>
    <row r="271" spans="13:18">
      <c r="M271"/>
      <c r="N271"/>
      <c r="Q271"/>
      <c r="R271"/>
    </row>
    <row r="272" spans="13:18">
      <c r="M272"/>
      <c r="N272"/>
      <c r="Q272"/>
      <c r="R272"/>
    </row>
    <row r="273" spans="13:18">
      <c r="M273"/>
      <c r="N273"/>
      <c r="Q273"/>
      <c r="R273"/>
    </row>
    <row r="274" spans="13:18">
      <c r="M274"/>
      <c r="N274"/>
      <c r="Q274"/>
      <c r="R274"/>
    </row>
    <row r="275" spans="13:18">
      <c r="M275"/>
      <c r="N275"/>
      <c r="Q275"/>
      <c r="R275"/>
    </row>
    <row r="276" spans="13:18">
      <c r="M276"/>
      <c r="N276"/>
      <c r="Q276"/>
      <c r="R276"/>
    </row>
    <row r="277" spans="13:18">
      <c r="M277"/>
      <c r="N277"/>
      <c r="Q277"/>
      <c r="R277"/>
    </row>
    <row r="278" spans="13:18">
      <c r="M278"/>
      <c r="N278"/>
      <c r="Q278"/>
      <c r="R278"/>
    </row>
    <row r="279" spans="13:18">
      <c r="M279"/>
      <c r="N279"/>
      <c r="Q279"/>
      <c r="R279"/>
    </row>
    <row r="280" spans="13:18">
      <c r="M280"/>
      <c r="N280"/>
      <c r="Q280"/>
      <c r="R280"/>
    </row>
    <row r="281" spans="13:18">
      <c r="M281"/>
      <c r="N281"/>
      <c r="Q281"/>
      <c r="R281"/>
    </row>
    <row r="282" spans="13:18">
      <c r="M282"/>
      <c r="N282"/>
      <c r="Q282"/>
      <c r="R282"/>
    </row>
    <row r="283" spans="13:18">
      <c r="M283"/>
      <c r="N283"/>
      <c r="Q283"/>
      <c r="R283"/>
    </row>
    <row r="284" spans="13:18">
      <c r="M284"/>
      <c r="N284"/>
      <c r="Q284"/>
      <c r="R284"/>
    </row>
    <row r="285" spans="13:18">
      <c r="M285"/>
      <c r="N285"/>
      <c r="Q285"/>
      <c r="R285"/>
    </row>
    <row r="286" spans="13:18">
      <c r="M286"/>
      <c r="N286"/>
      <c r="Q286"/>
      <c r="R286"/>
    </row>
    <row r="287" spans="13:18">
      <c r="M287"/>
      <c r="N287"/>
      <c r="Q287"/>
      <c r="R287"/>
    </row>
    <row r="288" spans="13:18">
      <c r="M288"/>
      <c r="N288"/>
      <c r="Q288"/>
      <c r="R288"/>
    </row>
    <row r="289" spans="13:18">
      <c r="M289"/>
      <c r="N289"/>
      <c r="Q289"/>
      <c r="R289"/>
    </row>
    <row r="290" spans="13:18">
      <c r="M290"/>
      <c r="N290"/>
      <c r="Q290"/>
      <c r="R290"/>
    </row>
    <row r="291" spans="13:18">
      <c r="M291"/>
      <c r="N291"/>
      <c r="Q291"/>
      <c r="R291"/>
    </row>
    <row r="292" spans="13:18">
      <c r="M292"/>
      <c r="N292"/>
      <c r="Q292"/>
      <c r="R292"/>
    </row>
    <row r="293" spans="13:18">
      <c r="M293"/>
      <c r="N293"/>
      <c r="Q293"/>
      <c r="R293"/>
    </row>
    <row r="294" spans="13:18">
      <c r="M294"/>
      <c r="N294"/>
      <c r="Q294"/>
      <c r="R294"/>
    </row>
    <row r="295" spans="13:18">
      <c r="M295"/>
      <c r="N295"/>
      <c r="Q295"/>
      <c r="R295"/>
    </row>
    <row r="296" spans="13:18">
      <c r="M296"/>
      <c r="N296"/>
      <c r="Q296"/>
      <c r="R296"/>
    </row>
    <row r="297" spans="13:18">
      <c r="M297"/>
      <c r="N297"/>
      <c r="Q297"/>
      <c r="R297"/>
    </row>
    <row r="298" spans="13:18">
      <c r="M298"/>
      <c r="N298"/>
      <c r="Q298"/>
      <c r="R298"/>
    </row>
    <row r="299" spans="13:18">
      <c r="M299"/>
      <c r="N299"/>
      <c r="Q299"/>
      <c r="R299"/>
    </row>
    <row r="300" spans="13:18">
      <c r="M300"/>
      <c r="N300"/>
      <c r="Q300"/>
      <c r="R300"/>
    </row>
    <row r="301" spans="13:18">
      <c r="M301"/>
      <c r="N301"/>
      <c r="Q301"/>
      <c r="R301"/>
    </row>
    <row r="302" spans="13:18">
      <c r="M302"/>
      <c r="N302"/>
      <c r="Q302"/>
      <c r="R302"/>
    </row>
    <row r="303" spans="13:18">
      <c r="M303"/>
      <c r="N303"/>
      <c r="Q303"/>
      <c r="R303"/>
    </row>
    <row r="304" spans="13:18">
      <c r="M304"/>
      <c r="N304"/>
      <c r="Q304"/>
      <c r="R304"/>
    </row>
    <row r="305" spans="13:18">
      <c r="M305"/>
      <c r="N305"/>
      <c r="Q305"/>
      <c r="R305"/>
    </row>
    <row r="306" spans="13:18">
      <c r="M306"/>
      <c r="N306"/>
      <c r="Q306"/>
      <c r="R306"/>
    </row>
    <row r="307" spans="13:18">
      <c r="M307"/>
      <c r="N307"/>
      <c r="Q307"/>
      <c r="R307"/>
    </row>
    <row r="308" spans="13:18">
      <c r="M308"/>
      <c r="N308"/>
      <c r="Q308"/>
      <c r="R308"/>
    </row>
    <row r="309" spans="13:18">
      <c r="M309"/>
      <c r="N309"/>
      <c r="Q309"/>
      <c r="R309"/>
    </row>
    <row r="310" spans="13:18">
      <c r="M310"/>
      <c r="N310"/>
      <c r="Q310"/>
      <c r="R310"/>
    </row>
    <row r="311" spans="13:18">
      <c r="M311"/>
      <c r="N311"/>
      <c r="Q311"/>
      <c r="R311"/>
    </row>
    <row r="312" spans="13:18">
      <c r="M312"/>
      <c r="N312"/>
      <c r="Q312"/>
      <c r="R312"/>
    </row>
    <row r="313" spans="13:18">
      <c r="M313"/>
      <c r="N313"/>
      <c r="Q313"/>
      <c r="R313"/>
    </row>
    <row r="314" spans="13:18">
      <c r="M314"/>
      <c r="N314"/>
      <c r="Q314"/>
      <c r="R314"/>
    </row>
    <row r="315" spans="13:18">
      <c r="M315"/>
      <c r="N315"/>
      <c r="Q315"/>
      <c r="R315"/>
    </row>
    <row r="316" spans="13:18">
      <c r="M316"/>
      <c r="N316"/>
      <c r="Q316"/>
      <c r="R316"/>
    </row>
    <row r="317" spans="13:18">
      <c r="M317"/>
      <c r="N317"/>
      <c r="Q317"/>
      <c r="R317"/>
    </row>
    <row r="318" spans="13:18">
      <c r="M318"/>
      <c r="N318"/>
      <c r="Q318"/>
      <c r="R318"/>
    </row>
    <row r="319" spans="13:18">
      <c r="M319"/>
      <c r="N319"/>
      <c r="Q319"/>
      <c r="R319"/>
    </row>
    <row r="320" spans="13:18">
      <c r="M320"/>
      <c r="N320"/>
      <c r="Q320"/>
      <c r="R320"/>
    </row>
    <row r="321" spans="13:18">
      <c r="M321"/>
      <c r="N321"/>
      <c r="Q321"/>
      <c r="R321"/>
    </row>
    <row r="322" spans="13:18">
      <c r="M322"/>
      <c r="N322"/>
      <c r="Q322"/>
      <c r="R322"/>
    </row>
    <row r="323" spans="13:18">
      <c r="M323"/>
      <c r="N323"/>
      <c r="Q323"/>
      <c r="R323"/>
    </row>
    <row r="324" spans="13:18">
      <c r="M324"/>
      <c r="N324"/>
      <c r="Q324"/>
      <c r="R324"/>
    </row>
    <row r="325" spans="13:18">
      <c r="M325"/>
      <c r="N325"/>
      <c r="Q325"/>
      <c r="R325"/>
    </row>
    <row r="326" spans="13:18">
      <c r="M326"/>
      <c r="N326"/>
      <c r="Q326"/>
      <c r="R326"/>
    </row>
    <row r="327" spans="13:18">
      <c r="M327"/>
      <c r="N327"/>
      <c r="Q327"/>
      <c r="R327"/>
    </row>
    <row r="328" spans="13:18">
      <c r="M328"/>
      <c r="N328"/>
      <c r="Q328"/>
      <c r="R328"/>
    </row>
    <row r="329" spans="13:18">
      <c r="M329"/>
      <c r="N329"/>
      <c r="Q329"/>
      <c r="R329"/>
    </row>
    <row r="330" spans="13:18">
      <c r="M330"/>
      <c r="N330"/>
      <c r="Q330"/>
      <c r="R330"/>
    </row>
    <row r="331" spans="13:18">
      <c r="M331"/>
      <c r="N331"/>
      <c r="Q331"/>
      <c r="R331"/>
    </row>
    <row r="332" spans="13:18">
      <c r="M332"/>
      <c r="N332"/>
      <c r="Q332"/>
      <c r="R332"/>
    </row>
    <row r="333" spans="13:18">
      <c r="M333"/>
      <c r="N333"/>
      <c r="Q333"/>
      <c r="R333"/>
    </row>
    <row r="334" spans="13:18">
      <c r="M334"/>
      <c r="N334"/>
      <c r="Q334"/>
      <c r="R334"/>
    </row>
    <row r="335" spans="13:18">
      <c r="M335"/>
      <c r="N335"/>
      <c r="Q335"/>
      <c r="R335"/>
    </row>
    <row r="336" spans="13:18">
      <c r="M336"/>
      <c r="N336"/>
      <c r="Q336"/>
      <c r="R336"/>
    </row>
    <row r="337" spans="13:18">
      <c r="M337"/>
      <c r="N337"/>
      <c r="Q337"/>
      <c r="R337"/>
    </row>
    <row r="338" spans="13:18">
      <c r="M338"/>
      <c r="N338"/>
      <c r="Q338"/>
      <c r="R338"/>
    </row>
    <row r="339" spans="13:18">
      <c r="M339"/>
      <c r="N339"/>
      <c r="Q339"/>
      <c r="R339"/>
    </row>
    <row r="340" spans="13:18">
      <c r="M340"/>
      <c r="N340"/>
      <c r="Q340"/>
      <c r="R340"/>
    </row>
    <row r="341" spans="13:18">
      <c r="M341"/>
      <c r="N341"/>
      <c r="Q341"/>
      <c r="R341"/>
    </row>
    <row r="342" spans="13:18">
      <c r="M342"/>
      <c r="N342"/>
      <c r="Q342"/>
      <c r="R342"/>
    </row>
    <row r="343" spans="13:18">
      <c r="M343"/>
      <c r="N343"/>
      <c r="Q343"/>
      <c r="R343"/>
    </row>
    <row r="344" spans="13:18">
      <c r="M344"/>
      <c r="N344"/>
      <c r="Q344"/>
      <c r="R344"/>
    </row>
    <row r="345" spans="13:18">
      <c r="M345"/>
      <c r="N345"/>
      <c r="Q345"/>
      <c r="R345"/>
    </row>
    <row r="346" spans="13:18">
      <c r="M346"/>
      <c r="N346"/>
      <c r="Q346"/>
      <c r="R346"/>
    </row>
    <row r="347" spans="13:18">
      <c r="M347"/>
      <c r="N347"/>
      <c r="Q347"/>
      <c r="R347"/>
    </row>
    <row r="348" spans="13:18">
      <c r="M348"/>
      <c r="N348"/>
      <c r="Q348"/>
      <c r="R348"/>
    </row>
    <row r="349" spans="13:18">
      <c r="M349"/>
      <c r="N349"/>
      <c r="Q349"/>
      <c r="R349"/>
    </row>
    <row r="350" spans="13:18">
      <c r="M350"/>
      <c r="N350"/>
      <c r="Q350"/>
      <c r="R350"/>
    </row>
    <row r="351" spans="13:18">
      <c r="M351"/>
      <c r="N351"/>
      <c r="Q351"/>
      <c r="R351"/>
    </row>
    <row r="352" spans="13:18">
      <c r="M352"/>
      <c r="N352"/>
      <c r="Q352"/>
      <c r="R352"/>
    </row>
    <row r="353" spans="13:18">
      <c r="M353"/>
      <c r="N353"/>
      <c r="Q353"/>
      <c r="R353"/>
    </row>
    <row r="354" spans="13:18">
      <c r="M354"/>
      <c r="N354"/>
      <c r="Q354"/>
      <c r="R354"/>
    </row>
    <row r="355" spans="13:18">
      <c r="M355"/>
      <c r="N355"/>
      <c r="Q355"/>
      <c r="R355"/>
    </row>
    <row r="356" spans="13:18">
      <c r="M356"/>
      <c r="N356"/>
      <c r="Q356"/>
      <c r="R356"/>
    </row>
    <row r="357" spans="13:18">
      <c r="M357"/>
      <c r="N357"/>
      <c r="Q357"/>
      <c r="R357"/>
    </row>
    <row r="358" spans="13:18">
      <c r="M358"/>
      <c r="N358"/>
      <c r="Q358"/>
      <c r="R358"/>
    </row>
    <row r="359" spans="13:18">
      <c r="M359"/>
      <c r="N359"/>
      <c r="Q359"/>
      <c r="R359"/>
    </row>
    <row r="360" spans="13:18">
      <c r="M360"/>
      <c r="N360"/>
      <c r="Q360"/>
      <c r="R360"/>
    </row>
    <row r="361" spans="13:18">
      <c r="M361"/>
      <c r="N361"/>
      <c r="Q361"/>
      <c r="R361"/>
    </row>
    <row r="362" spans="13:18">
      <c r="M362"/>
      <c r="N362"/>
      <c r="Q362"/>
      <c r="R362"/>
    </row>
    <row r="363" spans="13:18">
      <c r="M363"/>
      <c r="N363"/>
      <c r="Q363"/>
      <c r="R363"/>
    </row>
    <row r="364" spans="13:18">
      <c r="M364"/>
      <c r="N364"/>
      <c r="Q364"/>
      <c r="R364"/>
    </row>
    <row r="365" spans="13:18">
      <c r="M365"/>
      <c r="N365"/>
      <c r="Q365"/>
      <c r="R365"/>
    </row>
    <row r="366" spans="13:18">
      <c r="M366"/>
      <c r="N366"/>
      <c r="Q366"/>
      <c r="R366"/>
    </row>
    <row r="367" spans="13:18">
      <c r="M367"/>
      <c r="N367"/>
      <c r="Q367"/>
      <c r="R367"/>
    </row>
    <row r="368" spans="13:18">
      <c r="M368"/>
      <c r="N368"/>
      <c r="Q368"/>
      <c r="R368"/>
    </row>
    <row r="369" spans="13:18">
      <c r="M369"/>
      <c r="N369"/>
      <c r="Q369"/>
      <c r="R369"/>
    </row>
    <row r="370" spans="13:18">
      <c r="M370"/>
      <c r="N370"/>
      <c r="Q370"/>
      <c r="R370"/>
    </row>
    <row r="371" spans="13:18">
      <c r="M371"/>
      <c r="N371"/>
      <c r="Q371"/>
      <c r="R371"/>
    </row>
    <row r="372" spans="13:18">
      <c r="M372"/>
      <c r="N372"/>
      <c r="Q372"/>
      <c r="R372"/>
    </row>
    <row r="373" spans="13:18">
      <c r="M373"/>
      <c r="N373"/>
      <c r="Q373"/>
      <c r="R373"/>
    </row>
    <row r="374" spans="13:18">
      <c r="M374"/>
      <c r="N374"/>
      <c r="Q374"/>
      <c r="R374"/>
    </row>
    <row r="375" spans="13:18">
      <c r="M375"/>
      <c r="N375"/>
      <c r="Q375"/>
      <c r="R375"/>
    </row>
    <row r="376" spans="13:18">
      <c r="M376"/>
      <c r="N376"/>
      <c r="Q376"/>
      <c r="R376"/>
    </row>
    <row r="377" spans="13:18">
      <c r="M377"/>
      <c r="N377"/>
      <c r="Q377"/>
      <c r="R377"/>
    </row>
    <row r="378" spans="13:18">
      <c r="M378"/>
      <c r="N378"/>
      <c r="Q378"/>
      <c r="R378"/>
    </row>
    <row r="379" spans="13:18">
      <c r="M379"/>
      <c r="N379"/>
      <c r="Q379"/>
      <c r="R379"/>
    </row>
    <row r="380" spans="13:18">
      <c r="M380"/>
      <c r="N380"/>
      <c r="Q380"/>
      <c r="R380"/>
    </row>
    <row r="381" spans="13:18">
      <c r="M381"/>
      <c r="N381"/>
      <c r="Q381"/>
      <c r="R381"/>
    </row>
    <row r="382" spans="13:18">
      <c r="M382"/>
      <c r="N382"/>
      <c r="Q382"/>
      <c r="R382"/>
    </row>
    <row r="383" spans="13:18">
      <c r="M383"/>
      <c r="N383"/>
      <c r="Q383"/>
      <c r="R383"/>
    </row>
    <row r="384" spans="13:18">
      <c r="M384"/>
      <c r="N384"/>
      <c r="Q384"/>
      <c r="R384"/>
    </row>
    <row r="385" spans="13:18">
      <c r="M385"/>
      <c r="N385"/>
      <c r="Q385"/>
      <c r="R385"/>
    </row>
    <row r="386" spans="13:18">
      <c r="M386"/>
      <c r="N386"/>
      <c r="Q386"/>
      <c r="R386"/>
    </row>
    <row r="387" spans="13:18">
      <c r="M387"/>
      <c r="N387"/>
      <c r="Q387"/>
      <c r="R387"/>
    </row>
    <row r="388" spans="13:18">
      <c r="M388"/>
      <c r="N388"/>
      <c r="Q388"/>
      <c r="R388"/>
    </row>
    <row r="389" spans="13:18">
      <c r="M389"/>
      <c r="N389"/>
      <c r="Q389"/>
      <c r="R389"/>
    </row>
    <row r="390" spans="13:18">
      <c r="M390"/>
      <c r="N390"/>
      <c r="Q390"/>
      <c r="R390"/>
    </row>
    <row r="391" spans="13:18">
      <c r="M391"/>
      <c r="N391"/>
      <c r="Q391"/>
      <c r="R391"/>
    </row>
    <row r="392" spans="13:18">
      <c r="M392"/>
      <c r="N392"/>
      <c r="Q392"/>
      <c r="R392"/>
    </row>
    <row r="393" spans="13:18">
      <c r="M393"/>
      <c r="N393"/>
      <c r="Q393"/>
      <c r="R393"/>
    </row>
    <row r="394" spans="13:18">
      <c r="M394"/>
      <c r="N394"/>
      <c r="Q394"/>
      <c r="R394"/>
    </row>
    <row r="395" spans="13:18">
      <c r="M395"/>
      <c r="N395"/>
      <c r="Q395"/>
      <c r="R395"/>
    </row>
    <row r="396" spans="13:18">
      <c r="M396"/>
      <c r="N396"/>
      <c r="Q396"/>
      <c r="R396"/>
    </row>
    <row r="397" spans="13:18">
      <c r="M397"/>
      <c r="N397"/>
      <c r="Q397"/>
      <c r="R397"/>
    </row>
    <row r="398" spans="13:18">
      <c r="M398"/>
      <c r="N398"/>
      <c r="Q398"/>
      <c r="R398"/>
    </row>
    <row r="399" spans="13:18">
      <c r="M399"/>
      <c r="N399"/>
      <c r="Q399"/>
      <c r="R399"/>
    </row>
    <row r="400" spans="13:18">
      <c r="M400"/>
      <c r="N400"/>
      <c r="Q400"/>
      <c r="R400"/>
    </row>
    <row r="401" spans="13:18">
      <c r="M401"/>
      <c r="N401"/>
      <c r="Q401"/>
      <c r="R401"/>
    </row>
    <row r="402" spans="13:18">
      <c r="M402"/>
      <c r="N402"/>
      <c r="Q402"/>
      <c r="R402"/>
    </row>
    <row r="403" spans="13:18">
      <c r="M403"/>
      <c r="N403"/>
      <c r="Q403"/>
      <c r="R403"/>
    </row>
    <row r="404" spans="13:18">
      <c r="M404"/>
      <c r="N404"/>
      <c r="Q404"/>
      <c r="R404"/>
    </row>
    <row r="405" spans="13:18">
      <c r="M405"/>
      <c r="N405"/>
      <c r="Q405"/>
      <c r="R405"/>
    </row>
    <row r="406" spans="13:18">
      <c r="M406"/>
      <c r="N406"/>
      <c r="Q406"/>
      <c r="R406"/>
    </row>
    <row r="407" spans="13:18">
      <c r="M407"/>
      <c r="N407"/>
      <c r="Q407"/>
      <c r="R407"/>
    </row>
    <row r="408" spans="13:18">
      <c r="M408"/>
      <c r="N408"/>
      <c r="Q408"/>
      <c r="R408"/>
    </row>
    <row r="409" spans="13:18">
      <c r="M409"/>
      <c r="N409"/>
      <c r="Q409"/>
      <c r="R409"/>
    </row>
    <row r="410" spans="13:18">
      <c r="M410"/>
      <c r="N410"/>
      <c r="Q410"/>
      <c r="R410"/>
    </row>
    <row r="411" spans="13:18">
      <c r="M411"/>
      <c r="N411"/>
      <c r="Q411"/>
      <c r="R411"/>
    </row>
    <row r="412" spans="13:18">
      <c r="M412"/>
      <c r="N412"/>
      <c r="Q412"/>
      <c r="R412"/>
    </row>
    <row r="413" spans="13:18">
      <c r="M413"/>
      <c r="N413"/>
      <c r="Q413"/>
      <c r="R413"/>
    </row>
    <row r="414" spans="13:18">
      <c r="M414"/>
      <c r="N414"/>
      <c r="Q414"/>
      <c r="R414"/>
    </row>
    <row r="415" spans="13:18">
      <c r="M415"/>
      <c r="N415"/>
      <c r="Q415"/>
      <c r="R415"/>
    </row>
    <row r="416" spans="13:18">
      <c r="M416"/>
      <c r="N416"/>
      <c r="Q416"/>
      <c r="R416"/>
    </row>
    <row r="417" spans="13:18">
      <c r="M417"/>
      <c r="N417"/>
      <c r="Q417"/>
      <c r="R417"/>
    </row>
    <row r="418" spans="13:18">
      <c r="M418"/>
      <c r="N418"/>
      <c r="Q418"/>
      <c r="R418"/>
    </row>
    <row r="419" spans="13:18">
      <c r="M419"/>
      <c r="N419"/>
      <c r="Q419"/>
      <c r="R419"/>
    </row>
    <row r="420" spans="13:18">
      <c r="M420"/>
      <c r="N420"/>
      <c r="Q420"/>
      <c r="R420"/>
    </row>
    <row r="421" spans="13:18">
      <c r="M421"/>
      <c r="N421"/>
      <c r="Q421"/>
      <c r="R421"/>
    </row>
    <row r="422" spans="13:18">
      <c r="M422"/>
      <c r="N422"/>
      <c r="Q422"/>
      <c r="R422"/>
    </row>
    <row r="423" spans="13:18">
      <c r="M423"/>
      <c r="N423"/>
      <c r="Q423"/>
      <c r="R423"/>
    </row>
    <row r="424" spans="13:18">
      <c r="M424"/>
      <c r="N424"/>
      <c r="Q424"/>
      <c r="R424"/>
    </row>
    <row r="425" spans="13:18">
      <c r="M425"/>
      <c r="N425"/>
      <c r="Q425"/>
      <c r="R425"/>
    </row>
    <row r="426" spans="13:18">
      <c r="M426"/>
      <c r="N426"/>
      <c r="Q426"/>
      <c r="R426"/>
    </row>
    <row r="427" spans="13:18">
      <c r="M427"/>
      <c r="N427"/>
      <c r="Q427"/>
      <c r="R427"/>
    </row>
    <row r="428" spans="13:18">
      <c r="M428"/>
      <c r="N428"/>
      <c r="Q428"/>
      <c r="R428"/>
    </row>
    <row r="429" spans="13:18">
      <c r="M429"/>
      <c r="N429"/>
      <c r="Q429"/>
      <c r="R429"/>
    </row>
    <row r="430" spans="13:18">
      <c r="M430"/>
      <c r="N430"/>
      <c r="Q430"/>
      <c r="R430"/>
    </row>
    <row r="431" spans="13:18">
      <c r="M431"/>
      <c r="N431"/>
      <c r="Q431"/>
      <c r="R431"/>
    </row>
    <row r="432" spans="13:18">
      <c r="M432"/>
      <c r="N432"/>
      <c r="Q432"/>
      <c r="R432"/>
    </row>
    <row r="433" spans="13:18">
      <c r="M433"/>
      <c r="N433"/>
      <c r="Q433"/>
      <c r="R433"/>
    </row>
    <row r="434" spans="13:18">
      <c r="M434"/>
      <c r="N434"/>
      <c r="Q434"/>
      <c r="R434"/>
    </row>
    <row r="435" spans="13:18">
      <c r="M435"/>
      <c r="N435"/>
      <c r="Q435"/>
      <c r="R435"/>
    </row>
    <row r="436" spans="13:18">
      <c r="M436"/>
      <c r="N436"/>
      <c r="Q436"/>
      <c r="R436"/>
    </row>
    <row r="437" spans="13:18">
      <c r="M437"/>
      <c r="N437"/>
      <c r="Q437"/>
      <c r="R437"/>
    </row>
    <row r="438" spans="13:18">
      <c r="M438"/>
      <c r="N438"/>
      <c r="Q438"/>
      <c r="R438"/>
    </row>
    <row r="439" spans="13:18">
      <c r="M439"/>
      <c r="N439"/>
      <c r="Q439"/>
      <c r="R439"/>
    </row>
    <row r="440" spans="13:18">
      <c r="M440"/>
      <c r="N440"/>
      <c r="Q440"/>
      <c r="R440"/>
    </row>
    <row r="441" spans="13:18">
      <c r="M441"/>
      <c r="N441"/>
      <c r="Q441"/>
      <c r="R441"/>
    </row>
    <row r="442" spans="13:18">
      <c r="M442"/>
      <c r="N442"/>
      <c r="Q442"/>
      <c r="R442"/>
    </row>
    <row r="443" spans="13:18">
      <c r="M443"/>
      <c r="N443"/>
      <c r="Q443"/>
      <c r="R443"/>
    </row>
    <row r="444" spans="13:18">
      <c r="M444"/>
      <c r="N444"/>
      <c r="Q444"/>
      <c r="R444"/>
    </row>
    <row r="445" spans="13:18">
      <c r="M445"/>
      <c r="N445"/>
      <c r="Q445"/>
      <c r="R445"/>
    </row>
    <row r="446" spans="13:18">
      <c r="M446"/>
      <c r="N446"/>
      <c r="Q446"/>
      <c r="R446"/>
    </row>
    <row r="447" spans="13:18">
      <c r="M447"/>
      <c r="N447"/>
      <c r="Q447"/>
      <c r="R447"/>
    </row>
    <row r="448" spans="13:18">
      <c r="M448"/>
      <c r="N448"/>
      <c r="Q448"/>
      <c r="R448"/>
    </row>
    <row r="449" spans="13:18">
      <c r="M449"/>
      <c r="N449"/>
      <c r="Q449"/>
      <c r="R449"/>
    </row>
    <row r="450" spans="13:18">
      <c r="M450"/>
      <c r="N450"/>
      <c r="Q450"/>
      <c r="R450"/>
    </row>
    <row r="451" spans="13:18">
      <c r="M451"/>
      <c r="N451"/>
      <c r="Q451"/>
      <c r="R451"/>
    </row>
    <row r="452" spans="13:18">
      <c r="M452"/>
      <c r="N452"/>
      <c r="Q452"/>
      <c r="R452"/>
    </row>
    <row r="453" spans="13:18">
      <c r="M453"/>
      <c r="N453"/>
      <c r="Q453"/>
      <c r="R453"/>
    </row>
    <row r="454" spans="13:18">
      <c r="M454"/>
      <c r="N454"/>
      <c r="Q454"/>
      <c r="R454"/>
    </row>
    <row r="455" spans="13:18">
      <c r="M455"/>
      <c r="N455"/>
      <c r="Q455"/>
      <c r="R455"/>
    </row>
    <row r="456" spans="13:18">
      <c r="M456"/>
      <c r="N456"/>
      <c r="Q456"/>
      <c r="R456"/>
    </row>
    <row r="457" spans="13:18">
      <c r="M457"/>
      <c r="N457"/>
      <c r="Q457"/>
      <c r="R457"/>
    </row>
    <row r="458" spans="13:18">
      <c r="M458"/>
      <c r="N458"/>
      <c r="Q458"/>
      <c r="R458"/>
    </row>
    <row r="459" spans="13:18">
      <c r="M459"/>
      <c r="N459"/>
      <c r="Q459"/>
      <c r="R459"/>
    </row>
    <row r="460" spans="13:18">
      <c r="M460"/>
      <c r="N460"/>
      <c r="Q460"/>
      <c r="R460"/>
    </row>
    <row r="461" spans="13:18">
      <c r="M461"/>
      <c r="N461"/>
      <c r="Q461"/>
      <c r="R461"/>
    </row>
    <row r="462" spans="13:18">
      <c r="M462"/>
      <c r="N462"/>
      <c r="Q462"/>
      <c r="R462"/>
    </row>
    <row r="463" spans="13:18">
      <c r="M463"/>
      <c r="N463"/>
      <c r="Q463"/>
      <c r="R463"/>
    </row>
    <row r="464" spans="13:18">
      <c r="M464"/>
      <c r="N464"/>
      <c r="Q464"/>
      <c r="R464"/>
    </row>
    <row r="465" spans="13:18">
      <c r="M465"/>
      <c r="N465"/>
      <c r="Q465"/>
      <c r="R465"/>
    </row>
    <row r="466" spans="13:18">
      <c r="M466"/>
      <c r="N466"/>
      <c r="Q466"/>
      <c r="R466"/>
    </row>
    <row r="467" spans="13:18">
      <c r="M467"/>
      <c r="N467"/>
      <c r="Q467"/>
      <c r="R467"/>
    </row>
    <row r="468" spans="13:18">
      <c r="M468"/>
      <c r="N468"/>
      <c r="Q468"/>
      <c r="R468"/>
    </row>
    <row r="469" spans="13:18">
      <c r="M469"/>
      <c r="N469"/>
      <c r="Q469"/>
      <c r="R469"/>
    </row>
    <row r="470" spans="13:18">
      <c r="M470"/>
      <c r="N470"/>
      <c r="Q470"/>
      <c r="R470"/>
    </row>
    <row r="471" spans="13:18">
      <c r="M471"/>
      <c r="N471"/>
      <c r="Q471"/>
      <c r="R471"/>
    </row>
    <row r="472" spans="13:18">
      <c r="M472"/>
      <c r="N472"/>
      <c r="Q472"/>
      <c r="R472"/>
    </row>
    <row r="473" spans="13:18">
      <c r="M473"/>
      <c r="N473"/>
      <c r="Q473"/>
      <c r="R473"/>
    </row>
    <row r="474" spans="13:18">
      <c r="M474"/>
      <c r="N474"/>
      <c r="Q474"/>
      <c r="R474"/>
    </row>
    <row r="475" spans="13:18">
      <c r="M475"/>
      <c r="N475"/>
      <c r="Q475"/>
      <c r="R475"/>
    </row>
    <row r="476" spans="13:18">
      <c r="M476"/>
      <c r="N476"/>
      <c r="Q476"/>
      <c r="R476"/>
    </row>
    <row r="477" spans="13:18">
      <c r="M477"/>
      <c r="N477"/>
      <c r="Q477"/>
      <c r="R477"/>
    </row>
    <row r="478" spans="13:18">
      <c r="M478"/>
      <c r="N478"/>
      <c r="Q478"/>
      <c r="R478"/>
    </row>
    <row r="479" spans="13:18">
      <c r="M479"/>
      <c r="N479"/>
      <c r="Q479"/>
      <c r="R479"/>
    </row>
    <row r="480" spans="13:18">
      <c r="M480"/>
      <c r="N480"/>
      <c r="Q480"/>
      <c r="R480"/>
    </row>
    <row r="481" spans="13:18">
      <c r="M481"/>
      <c r="N481"/>
      <c r="Q481"/>
      <c r="R481"/>
    </row>
    <row r="482" spans="13:18">
      <c r="M482"/>
      <c r="N482"/>
      <c r="Q482"/>
      <c r="R482"/>
    </row>
    <row r="483" spans="13:18">
      <c r="M483"/>
      <c r="N483"/>
      <c r="Q483"/>
      <c r="R483"/>
    </row>
    <row r="484" spans="13:18">
      <c r="M484"/>
      <c r="N484"/>
      <c r="Q484"/>
      <c r="R484"/>
    </row>
    <row r="485" spans="13:18">
      <c r="M485"/>
      <c r="N485"/>
      <c r="Q485"/>
      <c r="R485"/>
    </row>
    <row r="486" spans="13:18">
      <c r="M486"/>
      <c r="N486"/>
      <c r="Q486"/>
      <c r="R486"/>
    </row>
    <row r="487" spans="13:18">
      <c r="M487"/>
      <c r="N487"/>
      <c r="Q487"/>
      <c r="R487"/>
    </row>
    <row r="488" spans="13:18">
      <c r="M488"/>
      <c r="N488"/>
      <c r="Q488"/>
      <c r="R488"/>
    </row>
    <row r="489" spans="13:18">
      <c r="M489"/>
      <c r="N489"/>
      <c r="Q489"/>
      <c r="R489"/>
    </row>
    <row r="490" spans="13:18">
      <c r="M490"/>
      <c r="N490"/>
      <c r="Q490"/>
      <c r="R490"/>
    </row>
    <row r="491" spans="13:18">
      <c r="M491"/>
      <c r="N491"/>
      <c r="Q491"/>
      <c r="R491"/>
    </row>
    <row r="492" spans="13:18">
      <c r="M492"/>
      <c r="N492"/>
      <c r="Q492"/>
      <c r="R492"/>
    </row>
    <row r="493" spans="13:18">
      <c r="M493"/>
      <c r="N493"/>
      <c r="Q493"/>
      <c r="R493"/>
    </row>
    <row r="494" spans="13:18">
      <c r="M494"/>
      <c r="N494"/>
      <c r="Q494"/>
      <c r="R494"/>
    </row>
    <row r="495" spans="13:18">
      <c r="M495"/>
      <c r="N495"/>
      <c r="Q495"/>
      <c r="R495"/>
    </row>
    <row r="496" spans="13:18">
      <c r="M496"/>
      <c r="N496"/>
      <c r="Q496"/>
      <c r="R496"/>
    </row>
    <row r="497" spans="13:18">
      <c r="M497"/>
      <c r="N497"/>
      <c r="Q497"/>
      <c r="R497"/>
    </row>
    <row r="498" spans="13:18">
      <c r="M498"/>
      <c r="N498"/>
      <c r="Q498"/>
      <c r="R498"/>
    </row>
    <row r="499" spans="13:18">
      <c r="M499"/>
      <c r="N499"/>
      <c r="Q499"/>
      <c r="R499"/>
    </row>
    <row r="500" spans="13:18">
      <c r="M500"/>
      <c r="N500"/>
      <c r="Q500"/>
      <c r="R500"/>
    </row>
    <row r="501" spans="13:18">
      <c r="M501"/>
      <c r="N501"/>
      <c r="Q501"/>
      <c r="R501"/>
    </row>
    <row r="502" spans="13:18">
      <c r="M502"/>
      <c r="N502"/>
      <c r="Q502"/>
      <c r="R502"/>
    </row>
    <row r="503" spans="13:18">
      <c r="M503"/>
      <c r="N503"/>
      <c r="Q503"/>
      <c r="R503"/>
    </row>
    <row r="504" spans="13:18">
      <c r="M504"/>
      <c r="N504"/>
      <c r="Q504"/>
      <c r="R504"/>
    </row>
    <row r="505" spans="13:18">
      <c r="M505"/>
      <c r="N505"/>
      <c r="Q505"/>
      <c r="R505"/>
    </row>
    <row r="506" spans="13:18">
      <c r="M506"/>
      <c r="N506"/>
      <c r="Q506"/>
      <c r="R506"/>
    </row>
    <row r="507" spans="13:18">
      <c r="M507"/>
      <c r="N507"/>
      <c r="Q507"/>
      <c r="R507"/>
    </row>
    <row r="508" spans="13:18">
      <c r="M508"/>
      <c r="N508"/>
      <c r="Q508"/>
      <c r="R508"/>
    </row>
    <row r="509" spans="13:18">
      <c r="M509"/>
      <c r="N509"/>
      <c r="Q509"/>
      <c r="R509"/>
    </row>
    <row r="510" spans="13:18">
      <c r="M510"/>
      <c r="N510"/>
      <c r="Q510"/>
      <c r="R510"/>
    </row>
    <row r="511" spans="13:18">
      <c r="M511"/>
      <c r="N511"/>
      <c r="Q511"/>
      <c r="R511"/>
    </row>
    <row r="512" spans="13:18">
      <c r="M512"/>
      <c r="N512"/>
      <c r="Q512"/>
      <c r="R512"/>
    </row>
    <row r="513" spans="13:18">
      <c r="M513"/>
      <c r="N513"/>
      <c r="Q513"/>
      <c r="R513"/>
    </row>
    <row r="514" spans="13:18">
      <c r="M514"/>
      <c r="N514"/>
      <c r="Q514"/>
      <c r="R514"/>
    </row>
    <row r="515" spans="13:18">
      <c r="M515"/>
      <c r="N515"/>
      <c r="Q515"/>
      <c r="R515"/>
    </row>
    <row r="516" spans="13:18">
      <c r="M516"/>
      <c r="N516"/>
      <c r="Q516"/>
      <c r="R516"/>
    </row>
    <row r="517" spans="13:18">
      <c r="M517"/>
      <c r="N517"/>
      <c r="Q517"/>
      <c r="R517"/>
    </row>
    <row r="518" spans="13:18">
      <c r="M518"/>
      <c r="N518"/>
      <c r="Q518"/>
      <c r="R518"/>
    </row>
    <row r="519" spans="13:18">
      <c r="M519"/>
      <c r="N519"/>
      <c r="Q519"/>
      <c r="R519"/>
    </row>
    <row r="520" spans="13:18">
      <c r="M520"/>
      <c r="N520"/>
      <c r="Q520"/>
      <c r="R520"/>
    </row>
    <row r="521" spans="13:18">
      <c r="M521"/>
      <c r="N521"/>
      <c r="Q521"/>
      <c r="R521"/>
    </row>
    <row r="522" spans="13:18">
      <c r="M522"/>
      <c r="N522"/>
      <c r="Q522"/>
      <c r="R522"/>
    </row>
    <row r="523" spans="13:18">
      <c r="M523"/>
      <c r="N523"/>
      <c r="Q523"/>
      <c r="R523"/>
    </row>
    <row r="524" spans="13:18">
      <c r="M524"/>
      <c r="N524"/>
      <c r="Q524"/>
      <c r="R524"/>
    </row>
    <row r="525" spans="13:18">
      <c r="M525"/>
      <c r="N525"/>
      <c r="Q525"/>
      <c r="R525"/>
    </row>
    <row r="526" spans="13:18">
      <c r="M526"/>
      <c r="N526"/>
      <c r="Q526"/>
      <c r="R526"/>
    </row>
    <row r="527" spans="13:18">
      <c r="M527"/>
      <c r="N527"/>
      <c r="Q527"/>
      <c r="R527"/>
    </row>
    <row r="528" spans="13:18">
      <c r="M528"/>
      <c r="N528"/>
      <c r="Q528"/>
      <c r="R528"/>
    </row>
    <row r="529" spans="13:18">
      <c r="M529"/>
      <c r="N529"/>
      <c r="Q529"/>
      <c r="R529"/>
    </row>
    <row r="530" spans="13:18">
      <c r="M530"/>
      <c r="N530"/>
      <c r="Q530"/>
      <c r="R530"/>
    </row>
    <row r="531" spans="13:18">
      <c r="M531"/>
      <c r="N531"/>
      <c r="Q531"/>
      <c r="R531"/>
    </row>
    <row r="532" spans="13:18">
      <c r="M532"/>
      <c r="N532"/>
      <c r="Q532"/>
      <c r="R532"/>
    </row>
    <row r="533" spans="13:18">
      <c r="M533"/>
      <c r="N533"/>
      <c r="Q533"/>
      <c r="R533"/>
    </row>
    <row r="534" spans="13:18">
      <c r="M534"/>
      <c r="N534"/>
      <c r="Q534"/>
      <c r="R534"/>
    </row>
    <row r="535" spans="13:18">
      <c r="M535"/>
      <c r="N535"/>
      <c r="Q535"/>
      <c r="R535"/>
    </row>
    <row r="536" spans="13:18">
      <c r="M536"/>
      <c r="N536"/>
      <c r="Q536"/>
      <c r="R536"/>
    </row>
    <row r="537" spans="13:18">
      <c r="M537"/>
      <c r="N537"/>
      <c r="Q537"/>
      <c r="R537"/>
    </row>
    <row r="538" spans="13:18">
      <c r="M538"/>
      <c r="N538"/>
      <c r="Q538"/>
      <c r="R538"/>
    </row>
    <row r="539" spans="13:18">
      <c r="M539"/>
      <c r="N539"/>
      <c r="Q539"/>
      <c r="R539"/>
    </row>
    <row r="540" spans="13:18">
      <c r="M540"/>
      <c r="N540"/>
      <c r="Q540"/>
      <c r="R540"/>
    </row>
    <row r="541" spans="13:18">
      <c r="M541"/>
      <c r="N541"/>
      <c r="Q541"/>
      <c r="R541"/>
    </row>
    <row r="542" spans="13:18">
      <c r="M542"/>
      <c r="N542"/>
      <c r="Q542"/>
      <c r="R542"/>
    </row>
    <row r="543" spans="13:18">
      <c r="M543"/>
      <c r="N543"/>
      <c r="Q543"/>
      <c r="R543"/>
    </row>
    <row r="544" spans="13:18">
      <c r="M544"/>
      <c r="N544"/>
      <c r="Q544"/>
      <c r="R544"/>
    </row>
    <row r="545" spans="13:18">
      <c r="M545"/>
      <c r="N545"/>
      <c r="Q545"/>
      <c r="R545"/>
    </row>
    <row r="546" spans="13:18">
      <c r="M546"/>
      <c r="N546"/>
      <c r="Q546"/>
      <c r="R546"/>
    </row>
    <row r="547" spans="13:18">
      <c r="M547"/>
      <c r="N547"/>
      <c r="Q547"/>
      <c r="R547"/>
    </row>
    <row r="548" spans="13:18">
      <c r="M548"/>
      <c r="N548"/>
      <c r="Q548"/>
      <c r="R548"/>
    </row>
    <row r="549" spans="13:18">
      <c r="M549"/>
      <c r="N549"/>
      <c r="Q549"/>
      <c r="R549"/>
    </row>
    <row r="550" spans="13:18">
      <c r="M550"/>
      <c r="N550"/>
      <c r="Q550"/>
      <c r="R550"/>
    </row>
    <row r="551" spans="13:18">
      <c r="M551"/>
      <c r="N551"/>
      <c r="Q551"/>
      <c r="R551"/>
    </row>
    <row r="552" spans="13:18">
      <c r="M552"/>
      <c r="N552"/>
      <c r="Q552"/>
      <c r="R552"/>
    </row>
    <row r="553" spans="13:18">
      <c r="M553"/>
      <c r="N553"/>
      <c r="Q553"/>
      <c r="R553"/>
    </row>
    <row r="554" spans="13:18">
      <c r="M554"/>
      <c r="N554"/>
      <c r="Q554"/>
      <c r="R554"/>
    </row>
    <row r="555" spans="13:18">
      <c r="M555"/>
      <c r="N555"/>
      <c r="Q555"/>
      <c r="R555"/>
    </row>
    <row r="556" spans="13:18">
      <c r="M556"/>
      <c r="N556"/>
      <c r="Q556"/>
      <c r="R556"/>
    </row>
    <row r="557" spans="13:18">
      <c r="M557"/>
      <c r="N557"/>
      <c r="Q557"/>
      <c r="R557"/>
    </row>
    <row r="558" spans="13:18">
      <c r="M558"/>
      <c r="N558"/>
      <c r="Q558"/>
      <c r="R558"/>
    </row>
    <row r="559" spans="13:18">
      <c r="M559"/>
      <c r="N559"/>
      <c r="Q559"/>
      <c r="R559"/>
    </row>
    <row r="560" spans="13:18">
      <c r="M560"/>
      <c r="N560"/>
      <c r="Q560"/>
      <c r="R560"/>
    </row>
    <row r="561" spans="13:18">
      <c r="M561"/>
      <c r="N561"/>
      <c r="Q561"/>
      <c r="R561"/>
    </row>
    <row r="562" spans="13:18">
      <c r="M562"/>
      <c r="N562"/>
      <c r="Q562"/>
      <c r="R562"/>
    </row>
    <row r="563" spans="13:18">
      <c r="M563"/>
      <c r="N563"/>
      <c r="Q563"/>
      <c r="R563"/>
    </row>
    <row r="564" spans="13:18">
      <c r="M564"/>
      <c r="N564"/>
      <c r="Q564"/>
      <c r="R564"/>
    </row>
    <row r="565" spans="13:18">
      <c r="M565"/>
      <c r="N565"/>
      <c r="Q565"/>
      <c r="R565"/>
    </row>
    <row r="566" spans="13:18">
      <c r="M566"/>
      <c r="N566"/>
      <c r="Q566"/>
      <c r="R566"/>
    </row>
    <row r="567" spans="13:18">
      <c r="M567"/>
      <c r="N567"/>
      <c r="Q567"/>
      <c r="R567"/>
    </row>
    <row r="568" spans="13:18">
      <c r="M568"/>
      <c r="N568"/>
      <c r="Q568"/>
      <c r="R568"/>
    </row>
    <row r="569" spans="13:18">
      <c r="M569"/>
      <c r="N569"/>
      <c r="Q569"/>
      <c r="R569"/>
    </row>
    <row r="570" spans="13:18">
      <c r="M570"/>
      <c r="N570"/>
      <c r="Q570"/>
      <c r="R570"/>
    </row>
    <row r="571" spans="13:18">
      <c r="M571"/>
      <c r="N571"/>
      <c r="Q571"/>
      <c r="R571"/>
    </row>
    <row r="572" spans="13:18">
      <c r="M572"/>
      <c r="N572"/>
      <c r="Q572"/>
      <c r="R572"/>
    </row>
    <row r="573" spans="13:18">
      <c r="M573"/>
      <c r="N573"/>
      <c r="Q573"/>
      <c r="R573"/>
    </row>
    <row r="574" spans="13:18">
      <c r="M574"/>
      <c r="N574"/>
      <c r="Q574"/>
      <c r="R574"/>
    </row>
    <row r="575" spans="13:18">
      <c r="M575"/>
      <c r="N575"/>
      <c r="Q575"/>
      <c r="R575"/>
    </row>
    <row r="576" spans="13:18">
      <c r="M576"/>
      <c r="N576"/>
      <c r="Q576"/>
      <c r="R576"/>
    </row>
    <row r="577" spans="13:18">
      <c r="M577"/>
      <c r="N577"/>
      <c r="Q577"/>
      <c r="R577"/>
    </row>
    <row r="578" spans="13:18">
      <c r="M578"/>
      <c r="N578"/>
      <c r="Q578"/>
      <c r="R578"/>
    </row>
    <row r="579" spans="13:18">
      <c r="M579"/>
      <c r="N579"/>
      <c r="Q579"/>
      <c r="R579"/>
    </row>
    <row r="580" spans="13:18">
      <c r="M580"/>
      <c r="N580"/>
      <c r="Q580"/>
      <c r="R580"/>
    </row>
    <row r="581" spans="13:18">
      <c r="M581"/>
      <c r="N581"/>
      <c r="Q581"/>
      <c r="R581"/>
    </row>
    <row r="582" spans="13:18">
      <c r="M582"/>
      <c r="N582"/>
      <c r="Q582"/>
      <c r="R582"/>
    </row>
    <row r="583" spans="13:18">
      <c r="M583"/>
      <c r="N583"/>
      <c r="Q583"/>
      <c r="R583"/>
    </row>
    <row r="584" spans="13:18">
      <c r="M584"/>
      <c r="N584"/>
      <c r="Q584"/>
      <c r="R584"/>
    </row>
    <row r="585" spans="13:18">
      <c r="M585"/>
      <c r="N585"/>
      <c r="Q585"/>
      <c r="R585"/>
    </row>
    <row r="586" spans="13:18">
      <c r="M586"/>
      <c r="N586"/>
      <c r="Q586"/>
      <c r="R586"/>
    </row>
    <row r="587" spans="13:18">
      <c r="M587"/>
      <c r="N587"/>
      <c r="Q587"/>
      <c r="R587"/>
    </row>
    <row r="588" spans="13:18">
      <c r="M588"/>
      <c r="N588"/>
      <c r="Q588"/>
      <c r="R588"/>
    </row>
    <row r="589" spans="13:18">
      <c r="M589"/>
      <c r="N589"/>
      <c r="Q589"/>
      <c r="R589"/>
    </row>
    <row r="590" spans="13:18">
      <c r="M590"/>
      <c r="N590"/>
      <c r="Q590"/>
      <c r="R590"/>
    </row>
    <row r="591" spans="13:18">
      <c r="M591"/>
      <c r="N591"/>
      <c r="Q591"/>
      <c r="R591"/>
    </row>
    <row r="592" spans="13:18">
      <c r="M592"/>
      <c r="N592"/>
      <c r="Q592"/>
      <c r="R592"/>
    </row>
    <row r="593" spans="13:18">
      <c r="M593"/>
      <c r="N593"/>
      <c r="Q593"/>
      <c r="R593"/>
    </row>
    <row r="594" spans="13:18">
      <c r="M594"/>
      <c r="N594"/>
      <c r="Q594"/>
      <c r="R594"/>
    </row>
    <row r="595" spans="13:18">
      <c r="M595"/>
      <c r="N595"/>
      <c r="Q595"/>
      <c r="R595"/>
    </row>
    <row r="596" spans="13:18">
      <c r="M596"/>
      <c r="N596"/>
      <c r="Q596"/>
      <c r="R596"/>
    </row>
    <row r="597" spans="13:18">
      <c r="M597"/>
      <c r="N597"/>
      <c r="Q597"/>
      <c r="R597"/>
    </row>
    <row r="598" spans="13:18">
      <c r="M598"/>
      <c r="N598"/>
      <c r="Q598"/>
      <c r="R598"/>
    </row>
    <row r="599" spans="13:18">
      <c r="M599"/>
      <c r="N599"/>
      <c r="Q599"/>
      <c r="R599"/>
    </row>
    <row r="600" spans="13:18">
      <c r="M600"/>
      <c r="N600"/>
      <c r="Q600"/>
      <c r="R600"/>
    </row>
    <row r="601" spans="13:18">
      <c r="M601"/>
      <c r="N601"/>
      <c r="Q601"/>
      <c r="R601"/>
    </row>
    <row r="602" spans="13:18">
      <c r="M602"/>
      <c r="N602"/>
      <c r="Q602"/>
      <c r="R602"/>
    </row>
    <row r="603" spans="13:18">
      <c r="M603"/>
      <c r="N603"/>
      <c r="Q603"/>
      <c r="R603"/>
    </row>
    <row r="604" spans="13:18">
      <c r="M604"/>
      <c r="N604"/>
      <c r="Q604"/>
      <c r="R604"/>
    </row>
    <row r="605" spans="13:18">
      <c r="M605"/>
      <c r="N605"/>
      <c r="Q605"/>
      <c r="R605"/>
    </row>
    <row r="606" spans="13:18">
      <c r="M606"/>
      <c r="N606"/>
      <c r="Q606"/>
      <c r="R606"/>
    </row>
    <row r="607" spans="13:18">
      <c r="M607"/>
      <c r="N607"/>
      <c r="Q607"/>
      <c r="R607"/>
    </row>
    <row r="608" spans="13:18">
      <c r="M608"/>
      <c r="N608"/>
      <c r="Q608"/>
      <c r="R608"/>
    </row>
    <row r="609" spans="13:18">
      <c r="M609"/>
      <c r="N609"/>
      <c r="Q609"/>
      <c r="R609"/>
    </row>
    <row r="610" spans="13:18">
      <c r="M610"/>
      <c r="N610"/>
      <c r="Q610"/>
      <c r="R610"/>
    </row>
    <row r="611" spans="13:18">
      <c r="M611"/>
      <c r="N611"/>
      <c r="Q611"/>
      <c r="R611"/>
    </row>
    <row r="612" spans="13:18">
      <c r="M612"/>
      <c r="N612"/>
      <c r="Q612"/>
      <c r="R612"/>
    </row>
    <row r="613" spans="13:18">
      <c r="M613"/>
      <c r="N613"/>
      <c r="Q613"/>
      <c r="R613"/>
    </row>
    <row r="614" spans="13:18">
      <c r="M614"/>
      <c r="N614"/>
      <c r="Q614"/>
      <c r="R614"/>
    </row>
    <row r="615" spans="13:18">
      <c r="M615"/>
      <c r="N615"/>
      <c r="Q615"/>
      <c r="R615"/>
    </row>
    <row r="616" spans="13:18">
      <c r="M616"/>
      <c r="N616"/>
      <c r="Q616"/>
      <c r="R616"/>
    </row>
    <row r="617" spans="13:18">
      <c r="M617"/>
      <c r="N617"/>
      <c r="Q617"/>
      <c r="R617"/>
    </row>
    <row r="618" spans="13:18">
      <c r="M618"/>
      <c r="N618"/>
      <c r="Q618"/>
      <c r="R618"/>
    </row>
    <row r="619" spans="13:18">
      <c r="M619"/>
      <c r="N619"/>
      <c r="Q619"/>
      <c r="R619"/>
    </row>
    <row r="620" spans="13:18">
      <c r="M620"/>
      <c r="N620"/>
      <c r="Q620"/>
      <c r="R620"/>
    </row>
    <row r="621" spans="13:18">
      <c r="M621"/>
      <c r="N621"/>
      <c r="Q621"/>
      <c r="R621"/>
    </row>
    <row r="622" spans="13:18">
      <c r="M622"/>
      <c r="N622"/>
      <c r="Q622"/>
      <c r="R622"/>
    </row>
    <row r="623" spans="13:18">
      <c r="M623"/>
      <c r="N623"/>
      <c r="Q623"/>
      <c r="R623"/>
    </row>
    <row r="624" spans="13:18">
      <c r="M624"/>
      <c r="N624"/>
      <c r="Q624"/>
      <c r="R624"/>
    </row>
    <row r="625" spans="13:18">
      <c r="M625"/>
      <c r="N625"/>
      <c r="Q625"/>
      <c r="R625"/>
    </row>
    <row r="626" spans="13:18">
      <c r="M626"/>
      <c r="N626"/>
      <c r="Q626"/>
      <c r="R626"/>
    </row>
    <row r="627" spans="13:18">
      <c r="M627"/>
      <c r="N627"/>
      <c r="Q627"/>
      <c r="R627"/>
    </row>
    <row r="628" spans="13:18">
      <c r="M628"/>
      <c r="N628"/>
      <c r="Q628"/>
      <c r="R628"/>
    </row>
    <row r="629" spans="13:18">
      <c r="M629"/>
      <c r="N629"/>
      <c r="Q629"/>
      <c r="R629"/>
    </row>
    <row r="630" spans="13:18">
      <c r="M630"/>
      <c r="N630"/>
      <c r="Q630"/>
      <c r="R630"/>
    </row>
    <row r="631" spans="13:18">
      <c r="M631"/>
      <c r="N631"/>
      <c r="Q631"/>
      <c r="R631"/>
    </row>
    <row r="632" spans="13:18">
      <c r="M632"/>
      <c r="N632"/>
      <c r="Q632"/>
      <c r="R632"/>
    </row>
    <row r="633" spans="13:18">
      <c r="M633"/>
      <c r="N633"/>
      <c r="Q633"/>
      <c r="R633"/>
    </row>
    <row r="634" spans="13:18">
      <c r="M634"/>
      <c r="N634"/>
      <c r="Q634"/>
      <c r="R634"/>
    </row>
    <row r="635" spans="13:18">
      <c r="M635"/>
      <c r="N635"/>
      <c r="Q635"/>
      <c r="R635"/>
    </row>
    <row r="636" spans="13:18">
      <c r="M636"/>
      <c r="N636"/>
      <c r="Q636"/>
      <c r="R636"/>
    </row>
    <row r="637" spans="13:18">
      <c r="M637"/>
      <c r="N637"/>
      <c r="Q637"/>
      <c r="R637"/>
    </row>
    <row r="638" spans="13:18">
      <c r="M638"/>
      <c r="N638"/>
      <c r="Q638"/>
      <c r="R638"/>
    </row>
    <row r="639" spans="13:18">
      <c r="M639"/>
      <c r="N639"/>
      <c r="Q639"/>
      <c r="R639"/>
    </row>
    <row r="640" spans="13:18">
      <c r="M640"/>
      <c r="N640"/>
      <c r="Q640"/>
      <c r="R640"/>
    </row>
  </sheetData>
  <sortState ref="A3:D231">
    <sortCondition ref="A3:A231"/>
  </sortState>
  <mergeCells count="6">
    <mergeCell ref="L2:N2"/>
    <mergeCell ref="O2:S2"/>
    <mergeCell ref="T2:Y2"/>
    <mergeCell ref="Z2:AC2"/>
    <mergeCell ref="E2:G2"/>
    <mergeCell ref="H2:K2"/>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712"/>
  <sheetViews>
    <sheetView workbookViewId="0"/>
  </sheetViews>
  <sheetFormatPr baseColWidth="10" defaultRowHeight="15" x14ac:dyDescent="0"/>
  <cols>
    <col min="2" max="2" width="22.33203125" bestFit="1" customWidth="1"/>
  </cols>
  <sheetData>
    <row r="1" spans="1:104">
      <c r="A1" t="s">
        <v>1836</v>
      </c>
    </row>
    <row r="2" spans="1:104">
      <c r="A2" t="s">
        <v>1802</v>
      </c>
      <c r="B2" t="s">
        <v>0</v>
      </c>
      <c r="C2" t="s">
        <v>1</v>
      </c>
      <c r="D2" t="s">
        <v>2</v>
      </c>
      <c r="E2" t="s">
        <v>3</v>
      </c>
      <c r="F2" t="s">
        <v>1446</v>
      </c>
      <c r="G2" t="s">
        <v>1447</v>
      </c>
      <c r="H2" t="s">
        <v>1448</v>
      </c>
      <c r="I2" t="s">
        <v>1449</v>
      </c>
      <c r="J2" t="s">
        <v>4</v>
      </c>
      <c r="K2" t="s">
        <v>5</v>
      </c>
      <c r="L2" t="s">
        <v>6</v>
      </c>
      <c r="M2" t="s">
        <v>1450</v>
      </c>
      <c r="N2" t="s">
        <v>7</v>
      </c>
      <c r="O2" t="s">
        <v>8</v>
      </c>
      <c r="P2" t="s">
        <v>1451</v>
      </c>
      <c r="Q2" t="s">
        <v>9</v>
      </c>
      <c r="R2" t="s">
        <v>1452</v>
      </c>
      <c r="S2" t="s">
        <v>10</v>
      </c>
      <c r="T2" t="s">
        <v>1453</v>
      </c>
      <c r="U2" t="s">
        <v>11</v>
      </c>
      <c r="V2" t="s">
        <v>12</v>
      </c>
      <c r="W2" t="s">
        <v>13</v>
      </c>
      <c r="X2" t="s">
        <v>14</v>
      </c>
      <c r="Y2" t="s">
        <v>15</v>
      </c>
      <c r="Z2" t="s">
        <v>16</v>
      </c>
      <c r="AA2" t="s">
        <v>17</v>
      </c>
      <c r="AB2" t="s">
        <v>18</v>
      </c>
      <c r="AC2" t="s">
        <v>1454</v>
      </c>
      <c r="AD2" t="s">
        <v>19</v>
      </c>
      <c r="AE2" t="s">
        <v>20</v>
      </c>
      <c r="AF2" t="s">
        <v>21</v>
      </c>
      <c r="AG2" t="s">
        <v>22</v>
      </c>
      <c r="AH2" t="s">
        <v>23</v>
      </c>
      <c r="AI2" t="s">
        <v>24</v>
      </c>
      <c r="AJ2" t="s">
        <v>25</v>
      </c>
      <c r="AK2" t="s">
        <v>26</v>
      </c>
      <c r="AL2" t="s">
        <v>27</v>
      </c>
      <c r="AM2" t="s">
        <v>28</v>
      </c>
      <c r="AN2" t="s">
        <v>29</v>
      </c>
      <c r="AO2" t="s">
        <v>1455</v>
      </c>
      <c r="AP2" t="s">
        <v>30</v>
      </c>
      <c r="AQ2" t="s">
        <v>31</v>
      </c>
      <c r="AR2" t="s">
        <v>1456</v>
      </c>
      <c r="AS2" t="s">
        <v>1457</v>
      </c>
      <c r="AT2" t="s">
        <v>1458</v>
      </c>
      <c r="AU2" t="s">
        <v>1459</v>
      </c>
      <c r="AV2" t="s">
        <v>1460</v>
      </c>
      <c r="AW2" t="s">
        <v>1461</v>
      </c>
      <c r="AX2" t="s">
        <v>1462</v>
      </c>
      <c r="AY2" t="s">
        <v>1463</v>
      </c>
      <c r="AZ2" t="s">
        <v>1464</v>
      </c>
      <c r="BA2" t="s">
        <v>1465</v>
      </c>
      <c r="BB2" t="s">
        <v>32</v>
      </c>
      <c r="BC2" t="s">
        <v>33</v>
      </c>
      <c r="BD2" t="s">
        <v>34</v>
      </c>
      <c r="BE2" t="s">
        <v>35</v>
      </c>
      <c r="BF2" t="s">
        <v>36</v>
      </c>
      <c r="BG2" t="s">
        <v>37</v>
      </c>
      <c r="BH2" t="s">
        <v>38</v>
      </c>
      <c r="BI2" t="s">
        <v>39</v>
      </c>
      <c r="BJ2" t="s">
        <v>40</v>
      </c>
      <c r="BK2" t="s">
        <v>41</v>
      </c>
      <c r="BL2" t="s">
        <v>42</v>
      </c>
      <c r="BM2" t="s">
        <v>1466</v>
      </c>
      <c r="BN2" t="s">
        <v>43</v>
      </c>
      <c r="BO2" t="s">
        <v>44</v>
      </c>
      <c r="BP2" t="s">
        <v>45</v>
      </c>
      <c r="BQ2" t="s">
        <v>46</v>
      </c>
      <c r="BR2" t="s">
        <v>47</v>
      </c>
      <c r="BS2" t="s">
        <v>48</v>
      </c>
      <c r="BT2" t="s">
        <v>49</v>
      </c>
      <c r="BU2" t="s">
        <v>1467</v>
      </c>
      <c r="BV2" t="s">
        <v>1468</v>
      </c>
      <c r="BW2" t="s">
        <v>1469</v>
      </c>
      <c r="BX2" t="s">
        <v>1470</v>
      </c>
      <c r="BY2" t="s">
        <v>1471</v>
      </c>
      <c r="BZ2" t="s">
        <v>50</v>
      </c>
      <c r="CA2" t="s">
        <v>51</v>
      </c>
      <c r="CB2" t="s">
        <v>1472</v>
      </c>
      <c r="CC2" t="s">
        <v>1473</v>
      </c>
      <c r="CD2" t="s">
        <v>1474</v>
      </c>
      <c r="CE2" t="s">
        <v>1475</v>
      </c>
      <c r="CF2" t="s">
        <v>52</v>
      </c>
      <c r="CG2" t="s">
        <v>53</v>
      </c>
      <c r="CH2" t="s">
        <v>1476</v>
      </c>
      <c r="CI2" t="s">
        <v>1477</v>
      </c>
      <c r="CJ2" t="s">
        <v>1478</v>
      </c>
      <c r="CK2" t="s">
        <v>1479</v>
      </c>
      <c r="CL2" t="s">
        <v>54</v>
      </c>
      <c r="CM2" t="s">
        <v>1480</v>
      </c>
      <c r="CN2" t="s">
        <v>1481</v>
      </c>
      <c r="CO2" t="s">
        <v>55</v>
      </c>
      <c r="CP2" t="s">
        <v>56</v>
      </c>
      <c r="CQ2" t="s">
        <v>1482</v>
      </c>
      <c r="CR2" t="s">
        <v>57</v>
      </c>
      <c r="CS2" t="s">
        <v>58</v>
      </c>
      <c r="CT2" t="s">
        <v>59</v>
      </c>
      <c r="CU2" t="s">
        <v>1483</v>
      </c>
      <c r="CV2" t="s">
        <v>1484</v>
      </c>
      <c r="CW2" t="s">
        <v>1485</v>
      </c>
      <c r="CX2" t="s">
        <v>1486</v>
      </c>
      <c r="CY2" t="s">
        <v>1440</v>
      </c>
      <c r="CZ2" t="s">
        <v>1487</v>
      </c>
    </row>
    <row r="3" spans="1:104">
      <c r="A3" t="s">
        <v>198</v>
      </c>
      <c r="B3" t="s">
        <v>199</v>
      </c>
      <c r="C3" t="s">
        <v>113</v>
      </c>
      <c r="D3" t="s">
        <v>81</v>
      </c>
      <c r="E3">
        <v>71</v>
      </c>
      <c r="F3">
        <v>20142015</v>
      </c>
      <c r="G3">
        <v>27</v>
      </c>
      <c r="H3">
        <v>2</v>
      </c>
      <c r="I3">
        <v>1.8</v>
      </c>
      <c r="J3">
        <v>8</v>
      </c>
      <c r="K3">
        <v>6</v>
      </c>
      <c r="L3">
        <v>14</v>
      </c>
      <c r="M3">
        <v>2.44</v>
      </c>
      <c r="N3">
        <v>1.83</v>
      </c>
      <c r="O3">
        <v>4.28</v>
      </c>
      <c r="P3">
        <v>-1</v>
      </c>
      <c r="Q3">
        <v>87.53</v>
      </c>
      <c r="R3">
        <v>97.3</v>
      </c>
      <c r="S3">
        <v>22.22</v>
      </c>
      <c r="T3">
        <v>1.72</v>
      </c>
      <c r="U3">
        <v>2.77</v>
      </c>
      <c r="V3">
        <v>-1.49</v>
      </c>
      <c r="W3">
        <v>87.61</v>
      </c>
      <c r="X3">
        <v>89.1</v>
      </c>
      <c r="Y3">
        <v>170</v>
      </c>
      <c r="Z3">
        <v>198</v>
      </c>
      <c r="AA3">
        <v>28</v>
      </c>
      <c r="AB3">
        <v>60.49</v>
      </c>
      <c r="AC3">
        <v>8.5500000000000007</v>
      </c>
      <c r="AD3">
        <v>69.040000000000006</v>
      </c>
      <c r="AE3">
        <v>44</v>
      </c>
      <c r="AF3">
        <v>-2.4900000000000002</v>
      </c>
      <c r="AG3">
        <v>90.03</v>
      </c>
      <c r="AH3">
        <v>289</v>
      </c>
      <c r="AI3">
        <v>337</v>
      </c>
      <c r="AJ3">
        <v>48</v>
      </c>
      <c r="AK3">
        <v>102.95</v>
      </c>
      <c r="AL3">
        <v>14.66</v>
      </c>
      <c r="AM3">
        <v>117.61</v>
      </c>
      <c r="AN3">
        <v>54.9</v>
      </c>
      <c r="AO3">
        <v>2</v>
      </c>
      <c r="AP3">
        <v>0</v>
      </c>
      <c r="AQ3">
        <v>49</v>
      </c>
      <c r="AR3">
        <v>-3.88</v>
      </c>
      <c r="AS3">
        <v>85.9</v>
      </c>
      <c r="AT3">
        <v>89.78</v>
      </c>
      <c r="AU3">
        <v>219</v>
      </c>
      <c r="AV3">
        <v>262</v>
      </c>
      <c r="AW3">
        <v>43</v>
      </c>
      <c r="AX3">
        <v>80.040000000000006</v>
      </c>
      <c r="AY3">
        <v>13.14</v>
      </c>
      <c r="AZ3">
        <v>93.17</v>
      </c>
      <c r="BA3">
        <v>70.61</v>
      </c>
      <c r="BB3">
        <v>11</v>
      </c>
      <c r="BC3">
        <v>47</v>
      </c>
      <c r="BD3">
        <v>-5.12</v>
      </c>
      <c r="BE3">
        <v>84.09</v>
      </c>
      <c r="BF3">
        <v>89.22</v>
      </c>
      <c r="BG3">
        <v>150</v>
      </c>
      <c r="BH3">
        <v>56.51</v>
      </c>
      <c r="BI3">
        <v>10.69</v>
      </c>
      <c r="BJ3">
        <v>185</v>
      </c>
      <c r="BK3">
        <v>35</v>
      </c>
      <c r="BL3">
        <v>36</v>
      </c>
      <c r="BM3">
        <v>-14.62</v>
      </c>
      <c r="BN3">
        <v>96.67</v>
      </c>
      <c r="BO3">
        <v>9.7799999999999994</v>
      </c>
      <c r="BP3">
        <v>2.14</v>
      </c>
      <c r="BQ3">
        <v>32</v>
      </c>
      <c r="BR3">
        <v>7</v>
      </c>
      <c r="BS3">
        <v>25</v>
      </c>
      <c r="BT3">
        <v>82.05</v>
      </c>
      <c r="BU3">
        <v>17.02</v>
      </c>
      <c r="BV3">
        <v>17.3</v>
      </c>
      <c r="BW3">
        <v>12.21</v>
      </c>
      <c r="BX3">
        <v>80</v>
      </c>
      <c r="BY3">
        <v>44</v>
      </c>
      <c r="BZ3">
        <v>2</v>
      </c>
      <c r="CA3">
        <v>1</v>
      </c>
      <c r="CB3">
        <v>95.05</v>
      </c>
      <c r="CC3">
        <v>192</v>
      </c>
      <c r="CD3">
        <v>42</v>
      </c>
      <c r="CE3">
        <v>10</v>
      </c>
      <c r="CF3">
        <v>8</v>
      </c>
      <c r="CG3">
        <v>7</v>
      </c>
      <c r="CH3">
        <v>5</v>
      </c>
      <c r="CI3">
        <v>1</v>
      </c>
      <c r="CJ3">
        <v>28</v>
      </c>
      <c r="CK3">
        <v>2</v>
      </c>
      <c r="CL3">
        <v>0</v>
      </c>
      <c r="CM3">
        <v>5</v>
      </c>
      <c r="CN3">
        <v>4</v>
      </c>
      <c r="CO3">
        <v>-0.31</v>
      </c>
      <c r="CP3">
        <v>196.41</v>
      </c>
      <c r="CQ3">
        <v>205.78</v>
      </c>
      <c r="CR3">
        <v>48.83</v>
      </c>
      <c r="CS3">
        <v>18.55</v>
      </c>
      <c r="CT3">
        <v>17.82</v>
      </c>
      <c r="CU3">
        <v>53.4</v>
      </c>
      <c r="CV3">
        <v>49.94</v>
      </c>
      <c r="CW3">
        <v>53.53</v>
      </c>
      <c r="CX3">
        <v>46.72</v>
      </c>
      <c r="CY3">
        <v>54.82</v>
      </c>
      <c r="CZ3">
        <v>54.96</v>
      </c>
    </row>
    <row r="4" spans="1:104">
      <c r="A4" t="s">
        <v>972</v>
      </c>
      <c r="B4" t="s">
        <v>973</v>
      </c>
      <c r="C4" t="s">
        <v>68</v>
      </c>
      <c r="D4" t="s">
        <v>116</v>
      </c>
      <c r="E4">
        <v>67</v>
      </c>
      <c r="F4">
        <v>20142015</v>
      </c>
      <c r="G4">
        <v>37</v>
      </c>
      <c r="H4">
        <v>0.85</v>
      </c>
      <c r="I4">
        <v>0.7</v>
      </c>
      <c r="J4">
        <v>0</v>
      </c>
      <c r="K4">
        <v>0</v>
      </c>
      <c r="L4">
        <v>0</v>
      </c>
      <c r="M4">
        <v>0</v>
      </c>
      <c r="N4">
        <v>0</v>
      </c>
      <c r="O4">
        <v>0</v>
      </c>
      <c r="P4">
        <v>-2</v>
      </c>
      <c r="Q4" t="s">
        <v>1488</v>
      </c>
      <c r="R4" t="s">
        <v>1488</v>
      </c>
      <c r="S4" t="s">
        <v>1488</v>
      </c>
      <c r="T4">
        <v>6.67</v>
      </c>
      <c r="U4">
        <v>0.03</v>
      </c>
      <c r="V4" t="s">
        <v>1488</v>
      </c>
      <c r="W4" t="s">
        <v>1488</v>
      </c>
      <c r="X4">
        <v>87.47</v>
      </c>
      <c r="Y4">
        <v>0</v>
      </c>
      <c r="Z4">
        <v>0</v>
      </c>
      <c r="AA4">
        <v>0</v>
      </c>
      <c r="AB4">
        <v>0</v>
      </c>
      <c r="AC4">
        <v>0</v>
      </c>
      <c r="AD4">
        <v>0</v>
      </c>
      <c r="AE4">
        <v>0</v>
      </c>
      <c r="AF4" t="s">
        <v>1488</v>
      </c>
      <c r="AG4">
        <v>88.76</v>
      </c>
      <c r="AH4">
        <v>0</v>
      </c>
      <c r="AI4">
        <v>0</v>
      </c>
      <c r="AJ4">
        <v>0</v>
      </c>
      <c r="AK4">
        <v>0</v>
      </c>
      <c r="AL4">
        <v>0</v>
      </c>
      <c r="AM4">
        <v>0</v>
      </c>
      <c r="AN4" t="s">
        <v>1488</v>
      </c>
      <c r="AO4">
        <v>0</v>
      </c>
      <c r="AP4">
        <v>0</v>
      </c>
      <c r="AQ4">
        <v>0</v>
      </c>
      <c r="AR4" t="s">
        <v>1488</v>
      </c>
      <c r="AS4" t="s">
        <v>1488</v>
      </c>
      <c r="AT4">
        <v>87.74</v>
      </c>
      <c r="AU4">
        <v>0</v>
      </c>
      <c r="AV4">
        <v>0</v>
      </c>
      <c r="AW4">
        <v>0</v>
      </c>
      <c r="AX4">
        <v>0</v>
      </c>
      <c r="AY4">
        <v>0</v>
      </c>
      <c r="AZ4">
        <v>0</v>
      </c>
      <c r="BA4" t="s">
        <v>1488</v>
      </c>
      <c r="BB4">
        <v>0</v>
      </c>
      <c r="BC4">
        <v>0</v>
      </c>
      <c r="BD4" t="s">
        <v>1488</v>
      </c>
      <c r="BE4" t="s">
        <v>1488</v>
      </c>
      <c r="BF4">
        <v>86.39</v>
      </c>
      <c r="BG4">
        <v>0</v>
      </c>
      <c r="BH4">
        <v>0</v>
      </c>
      <c r="BI4">
        <v>0</v>
      </c>
      <c r="BJ4">
        <v>0</v>
      </c>
      <c r="BK4">
        <v>0</v>
      </c>
      <c r="BL4">
        <v>0</v>
      </c>
      <c r="BM4" t="s">
        <v>1488</v>
      </c>
      <c r="BN4">
        <v>82.69</v>
      </c>
      <c r="BO4">
        <v>0</v>
      </c>
      <c r="BP4">
        <v>0</v>
      </c>
      <c r="BQ4">
        <v>0</v>
      </c>
      <c r="BR4">
        <v>0</v>
      </c>
      <c r="BS4">
        <v>0</v>
      </c>
      <c r="BT4" t="s">
        <v>1488</v>
      </c>
      <c r="BU4" t="s">
        <v>1488</v>
      </c>
      <c r="BV4" t="s">
        <v>1488</v>
      </c>
      <c r="BW4" t="s">
        <v>1488</v>
      </c>
      <c r="BX4" t="s">
        <v>1488</v>
      </c>
      <c r="BY4">
        <v>40</v>
      </c>
      <c r="BZ4">
        <v>0</v>
      </c>
      <c r="CA4">
        <v>0</v>
      </c>
      <c r="CB4">
        <v>100</v>
      </c>
      <c r="CC4">
        <v>4</v>
      </c>
      <c r="CD4">
        <v>1</v>
      </c>
      <c r="CE4">
        <v>0</v>
      </c>
      <c r="CF4">
        <v>0</v>
      </c>
      <c r="CG4">
        <v>0</v>
      </c>
      <c r="CH4">
        <v>0</v>
      </c>
      <c r="CI4">
        <v>0</v>
      </c>
      <c r="CJ4">
        <v>0</v>
      </c>
      <c r="CK4">
        <v>0</v>
      </c>
      <c r="CL4">
        <v>0</v>
      </c>
      <c r="CM4">
        <v>2</v>
      </c>
      <c r="CN4">
        <v>0</v>
      </c>
      <c r="CO4">
        <v>-70.94</v>
      </c>
      <c r="CP4">
        <v>1.69</v>
      </c>
      <c r="CQ4">
        <v>353.73</v>
      </c>
      <c r="CR4">
        <v>0.48</v>
      </c>
      <c r="CS4">
        <v>15.92</v>
      </c>
      <c r="CT4">
        <v>16.63</v>
      </c>
      <c r="CU4">
        <v>48.24</v>
      </c>
      <c r="CV4">
        <v>51.78</v>
      </c>
      <c r="CW4">
        <v>48.64</v>
      </c>
      <c r="CX4">
        <v>52.19</v>
      </c>
      <c r="CY4">
        <v>51.34</v>
      </c>
      <c r="CZ4">
        <v>47.81</v>
      </c>
    </row>
    <row r="5" spans="1:104">
      <c r="A5" t="s">
        <v>1489</v>
      </c>
      <c r="B5" t="s">
        <v>1490</v>
      </c>
      <c r="C5" t="s">
        <v>100</v>
      </c>
      <c r="D5" t="s">
        <v>230</v>
      </c>
      <c r="E5">
        <v>13</v>
      </c>
      <c r="F5">
        <v>20142015</v>
      </c>
      <c r="G5">
        <v>24</v>
      </c>
      <c r="H5">
        <v>0.57499999999999996</v>
      </c>
      <c r="I5">
        <v>0.57499999999999996</v>
      </c>
      <c r="J5">
        <v>0</v>
      </c>
      <c r="K5">
        <v>0</v>
      </c>
      <c r="L5">
        <v>0</v>
      </c>
      <c r="M5">
        <v>0</v>
      </c>
      <c r="N5">
        <v>0</v>
      </c>
      <c r="O5">
        <v>0</v>
      </c>
      <c r="P5">
        <v>-1</v>
      </c>
      <c r="Q5">
        <v>80</v>
      </c>
      <c r="R5">
        <v>100</v>
      </c>
      <c r="S5" t="s">
        <v>1488</v>
      </c>
      <c r="T5">
        <v>-45.08</v>
      </c>
      <c r="U5">
        <v>0.28000000000000003</v>
      </c>
      <c r="V5">
        <v>-22.62</v>
      </c>
      <c r="W5">
        <v>66.67</v>
      </c>
      <c r="X5">
        <v>89.29</v>
      </c>
      <c r="Y5">
        <v>1</v>
      </c>
      <c r="Z5">
        <v>2</v>
      </c>
      <c r="AA5">
        <v>1</v>
      </c>
      <c r="AB5">
        <v>33.1</v>
      </c>
      <c r="AC5">
        <v>16.55</v>
      </c>
      <c r="AD5">
        <v>49.66</v>
      </c>
      <c r="AE5">
        <v>0</v>
      </c>
      <c r="AF5">
        <v>-11.22</v>
      </c>
      <c r="AG5">
        <v>91.22</v>
      </c>
      <c r="AH5">
        <v>3</v>
      </c>
      <c r="AI5">
        <v>4</v>
      </c>
      <c r="AJ5">
        <v>1</v>
      </c>
      <c r="AK5">
        <v>66.209999999999994</v>
      </c>
      <c r="AL5">
        <v>16.55</v>
      </c>
      <c r="AM5">
        <v>82.76</v>
      </c>
      <c r="AN5">
        <v>50</v>
      </c>
      <c r="AO5">
        <v>0</v>
      </c>
      <c r="AP5">
        <v>0</v>
      </c>
      <c r="AQ5">
        <v>0</v>
      </c>
      <c r="AR5">
        <v>-15.38</v>
      </c>
      <c r="AS5">
        <v>75</v>
      </c>
      <c r="AT5">
        <v>90.38</v>
      </c>
      <c r="AU5">
        <v>2</v>
      </c>
      <c r="AV5">
        <v>3</v>
      </c>
      <c r="AW5">
        <v>1</v>
      </c>
      <c r="AX5">
        <v>49.66</v>
      </c>
      <c r="AY5">
        <v>16.55</v>
      </c>
      <c r="AZ5">
        <v>66.209999999999994</v>
      </c>
      <c r="BA5">
        <v>66.67</v>
      </c>
      <c r="BB5">
        <v>0</v>
      </c>
      <c r="BC5">
        <v>0</v>
      </c>
      <c r="BD5">
        <v>-22.67</v>
      </c>
      <c r="BE5">
        <v>66.67</v>
      </c>
      <c r="BF5">
        <v>89.33</v>
      </c>
      <c r="BG5">
        <v>1</v>
      </c>
      <c r="BH5">
        <v>33.1</v>
      </c>
      <c r="BI5">
        <v>16.55</v>
      </c>
      <c r="BJ5">
        <v>2</v>
      </c>
      <c r="BK5">
        <v>1</v>
      </c>
      <c r="BL5">
        <v>0</v>
      </c>
      <c r="BM5" t="s">
        <v>1488</v>
      </c>
      <c r="BN5">
        <v>92.31</v>
      </c>
      <c r="BO5">
        <v>0</v>
      </c>
      <c r="BP5">
        <v>0</v>
      </c>
      <c r="BQ5">
        <v>0</v>
      </c>
      <c r="BR5">
        <v>0</v>
      </c>
      <c r="BS5">
        <v>0</v>
      </c>
      <c r="BT5" t="s">
        <v>1488</v>
      </c>
      <c r="BU5" t="s">
        <v>1488</v>
      </c>
      <c r="BV5">
        <v>0</v>
      </c>
      <c r="BW5">
        <v>0</v>
      </c>
      <c r="BX5">
        <v>100</v>
      </c>
      <c r="BY5">
        <v>40</v>
      </c>
      <c r="BZ5">
        <v>0</v>
      </c>
      <c r="CA5">
        <v>0</v>
      </c>
      <c r="CB5">
        <v>50</v>
      </c>
      <c r="CC5">
        <v>1</v>
      </c>
      <c r="CD5">
        <v>0</v>
      </c>
      <c r="CE5">
        <v>1</v>
      </c>
      <c r="CF5">
        <v>0</v>
      </c>
      <c r="CG5">
        <v>0</v>
      </c>
      <c r="CH5">
        <v>0</v>
      </c>
      <c r="CI5">
        <v>0</v>
      </c>
      <c r="CJ5">
        <v>0</v>
      </c>
      <c r="CK5">
        <v>1</v>
      </c>
      <c r="CL5">
        <v>0</v>
      </c>
      <c r="CM5">
        <v>1</v>
      </c>
      <c r="CN5">
        <v>0</v>
      </c>
      <c r="CO5">
        <v>-16.55</v>
      </c>
      <c r="CP5">
        <v>3.62</v>
      </c>
      <c r="CQ5">
        <v>68.08</v>
      </c>
      <c r="CR5">
        <v>5.0599999999999996</v>
      </c>
      <c r="CS5">
        <v>15.74</v>
      </c>
      <c r="CT5">
        <v>16.98</v>
      </c>
      <c r="CU5">
        <v>47.67</v>
      </c>
      <c r="CV5">
        <v>52.1</v>
      </c>
      <c r="CW5">
        <v>51.2</v>
      </c>
      <c r="CX5">
        <v>56.21</v>
      </c>
      <c r="CY5">
        <v>56.31</v>
      </c>
      <c r="CZ5">
        <v>51.78</v>
      </c>
    </row>
    <row r="6" spans="1:104">
      <c r="A6" t="s">
        <v>595</v>
      </c>
      <c r="B6" t="s">
        <v>596</v>
      </c>
      <c r="C6" t="s">
        <v>62</v>
      </c>
      <c r="D6" t="s">
        <v>195</v>
      </c>
      <c r="E6">
        <v>80</v>
      </c>
      <c r="F6">
        <v>20142015</v>
      </c>
      <c r="G6">
        <v>25</v>
      </c>
      <c r="H6">
        <v>2.8</v>
      </c>
      <c r="I6">
        <v>2.0449999999999999</v>
      </c>
      <c r="J6">
        <v>0</v>
      </c>
      <c r="K6">
        <v>0</v>
      </c>
      <c r="L6">
        <v>0</v>
      </c>
      <c r="M6">
        <v>0</v>
      </c>
      <c r="N6">
        <v>0</v>
      </c>
      <c r="O6">
        <v>0</v>
      </c>
      <c r="P6">
        <v>0</v>
      </c>
      <c r="Q6">
        <v>100</v>
      </c>
      <c r="R6" t="s">
        <v>1488</v>
      </c>
      <c r="S6" t="s">
        <v>1488</v>
      </c>
      <c r="T6">
        <v>3.74</v>
      </c>
      <c r="U6">
        <v>0.02</v>
      </c>
      <c r="V6" t="s">
        <v>1488</v>
      </c>
      <c r="W6" t="s">
        <v>1488</v>
      </c>
      <c r="X6">
        <v>88.24</v>
      </c>
      <c r="Y6">
        <v>0</v>
      </c>
      <c r="Z6">
        <v>0</v>
      </c>
      <c r="AA6">
        <v>0</v>
      </c>
      <c r="AB6">
        <v>0</v>
      </c>
      <c r="AC6">
        <v>0</v>
      </c>
      <c r="AD6">
        <v>0</v>
      </c>
      <c r="AE6">
        <v>0</v>
      </c>
      <c r="AF6">
        <v>11.07</v>
      </c>
      <c r="AG6">
        <v>88.93</v>
      </c>
      <c r="AH6">
        <v>2</v>
      </c>
      <c r="AI6">
        <v>2</v>
      </c>
      <c r="AJ6">
        <v>0</v>
      </c>
      <c r="AK6">
        <v>69.569999999999993</v>
      </c>
      <c r="AL6">
        <v>0</v>
      </c>
      <c r="AM6">
        <v>69.569999999999993</v>
      </c>
      <c r="AN6">
        <v>50</v>
      </c>
      <c r="AO6">
        <v>0</v>
      </c>
      <c r="AP6">
        <v>0</v>
      </c>
      <c r="AQ6">
        <v>0</v>
      </c>
      <c r="AR6">
        <v>12.52</v>
      </c>
      <c r="AS6">
        <v>100</v>
      </c>
      <c r="AT6">
        <v>87.48</v>
      </c>
      <c r="AU6">
        <v>1</v>
      </c>
      <c r="AV6">
        <v>1</v>
      </c>
      <c r="AW6">
        <v>0</v>
      </c>
      <c r="AX6">
        <v>34.78</v>
      </c>
      <c r="AY6">
        <v>0</v>
      </c>
      <c r="AZ6">
        <v>34.78</v>
      </c>
      <c r="BA6">
        <v>100</v>
      </c>
      <c r="BB6">
        <v>0</v>
      </c>
      <c r="BC6">
        <v>0</v>
      </c>
      <c r="BD6">
        <v>14.97</v>
      </c>
      <c r="BE6">
        <v>100</v>
      </c>
      <c r="BF6">
        <v>85.03</v>
      </c>
      <c r="BG6">
        <v>1</v>
      </c>
      <c r="BH6">
        <v>34.78</v>
      </c>
      <c r="BI6">
        <v>0</v>
      </c>
      <c r="BJ6">
        <v>1</v>
      </c>
      <c r="BK6">
        <v>0</v>
      </c>
      <c r="BL6">
        <v>0</v>
      </c>
      <c r="BM6" t="s">
        <v>1488</v>
      </c>
      <c r="BN6">
        <v>95.16</v>
      </c>
      <c r="BO6">
        <v>0</v>
      </c>
      <c r="BP6">
        <v>0</v>
      </c>
      <c r="BQ6">
        <v>0</v>
      </c>
      <c r="BR6">
        <v>0</v>
      </c>
      <c r="BS6">
        <v>0</v>
      </c>
      <c r="BT6" t="s">
        <v>1488</v>
      </c>
      <c r="BU6" t="s">
        <v>1488</v>
      </c>
      <c r="BV6">
        <v>0</v>
      </c>
      <c r="BW6">
        <v>0</v>
      </c>
      <c r="BX6" t="s">
        <v>1488</v>
      </c>
      <c r="BY6">
        <v>40</v>
      </c>
      <c r="BZ6">
        <v>0</v>
      </c>
      <c r="CA6">
        <v>0</v>
      </c>
      <c r="CB6">
        <v>100</v>
      </c>
      <c r="CC6">
        <v>3</v>
      </c>
      <c r="CD6">
        <v>3</v>
      </c>
      <c r="CE6">
        <v>0</v>
      </c>
      <c r="CF6">
        <v>0</v>
      </c>
      <c r="CG6">
        <v>0</v>
      </c>
      <c r="CH6">
        <v>0</v>
      </c>
      <c r="CI6">
        <v>0</v>
      </c>
      <c r="CJ6">
        <v>0</v>
      </c>
      <c r="CK6">
        <v>0</v>
      </c>
      <c r="CL6">
        <v>0</v>
      </c>
      <c r="CM6">
        <v>0</v>
      </c>
      <c r="CN6">
        <v>0</v>
      </c>
      <c r="CO6">
        <v>0</v>
      </c>
      <c r="CP6">
        <v>1.73</v>
      </c>
      <c r="CQ6">
        <v>365.16</v>
      </c>
      <c r="CR6">
        <v>0.47</v>
      </c>
      <c r="CS6">
        <v>16.940000000000001</v>
      </c>
      <c r="CT6">
        <v>17.309999999999999</v>
      </c>
      <c r="CU6">
        <v>49.84</v>
      </c>
      <c r="CV6">
        <v>50.23</v>
      </c>
      <c r="CW6">
        <v>52.87</v>
      </c>
      <c r="CX6">
        <v>53.22</v>
      </c>
      <c r="CY6">
        <v>55.16</v>
      </c>
      <c r="CZ6">
        <v>54.66</v>
      </c>
    </row>
    <row r="7" spans="1:104">
      <c r="A7" t="s">
        <v>1190</v>
      </c>
      <c r="B7" t="s">
        <v>1191</v>
      </c>
      <c r="C7" t="s">
        <v>68</v>
      </c>
      <c r="D7" t="s">
        <v>81</v>
      </c>
      <c r="E7">
        <v>68</v>
      </c>
      <c r="F7">
        <v>20142015</v>
      </c>
      <c r="G7">
        <v>25</v>
      </c>
      <c r="H7">
        <v>0.76500000000000001</v>
      </c>
      <c r="I7">
        <v>0.73299999999999998</v>
      </c>
      <c r="J7">
        <v>0</v>
      </c>
      <c r="K7">
        <v>0</v>
      </c>
      <c r="L7">
        <v>0</v>
      </c>
      <c r="M7">
        <v>0</v>
      </c>
      <c r="N7">
        <v>0</v>
      </c>
      <c r="O7">
        <v>0</v>
      </c>
      <c r="P7">
        <v>0</v>
      </c>
      <c r="Q7">
        <v>60</v>
      </c>
      <c r="R7">
        <v>100</v>
      </c>
      <c r="S7">
        <v>0</v>
      </c>
      <c r="T7">
        <v>-14.25</v>
      </c>
      <c r="U7">
        <v>0.08</v>
      </c>
      <c r="V7">
        <v>12.53</v>
      </c>
      <c r="W7">
        <v>100</v>
      </c>
      <c r="X7">
        <v>87.47</v>
      </c>
      <c r="Y7">
        <v>6</v>
      </c>
      <c r="Z7">
        <v>6</v>
      </c>
      <c r="AA7">
        <v>0</v>
      </c>
      <c r="AB7">
        <v>62.43</v>
      </c>
      <c r="AC7">
        <v>0</v>
      </c>
      <c r="AD7">
        <v>62.43</v>
      </c>
      <c r="AE7">
        <v>2</v>
      </c>
      <c r="AF7">
        <v>-28.71</v>
      </c>
      <c r="AG7">
        <v>88.71</v>
      </c>
      <c r="AH7">
        <v>2</v>
      </c>
      <c r="AI7">
        <v>6</v>
      </c>
      <c r="AJ7">
        <v>4</v>
      </c>
      <c r="AK7">
        <v>62.43</v>
      </c>
      <c r="AL7">
        <v>41.62</v>
      </c>
      <c r="AM7">
        <v>104.05</v>
      </c>
      <c r="AN7">
        <v>66.67</v>
      </c>
      <c r="AO7">
        <v>0</v>
      </c>
      <c r="AP7">
        <v>0</v>
      </c>
      <c r="AQ7">
        <v>2</v>
      </c>
      <c r="AR7">
        <v>-12.05</v>
      </c>
      <c r="AS7">
        <v>75</v>
      </c>
      <c r="AT7">
        <v>87.05</v>
      </c>
      <c r="AU7">
        <v>4</v>
      </c>
      <c r="AV7">
        <v>6</v>
      </c>
      <c r="AW7">
        <v>2</v>
      </c>
      <c r="AX7">
        <v>62.43</v>
      </c>
      <c r="AY7">
        <v>20.81</v>
      </c>
      <c r="AZ7">
        <v>83.24</v>
      </c>
      <c r="BA7">
        <v>66.67</v>
      </c>
      <c r="BB7">
        <v>0</v>
      </c>
      <c r="BC7">
        <v>2</v>
      </c>
      <c r="BD7">
        <v>-6.02</v>
      </c>
      <c r="BE7">
        <v>80</v>
      </c>
      <c r="BF7">
        <v>86.02</v>
      </c>
      <c r="BG7">
        <v>3</v>
      </c>
      <c r="BH7">
        <v>41.62</v>
      </c>
      <c r="BI7">
        <v>10.4</v>
      </c>
      <c r="BJ7">
        <v>4</v>
      </c>
      <c r="BK7">
        <v>1</v>
      </c>
      <c r="BL7">
        <v>2</v>
      </c>
      <c r="BM7" t="s">
        <v>1488</v>
      </c>
      <c r="BN7">
        <v>87.93</v>
      </c>
      <c r="BO7">
        <v>0</v>
      </c>
      <c r="BP7">
        <v>0</v>
      </c>
      <c r="BQ7">
        <v>0</v>
      </c>
      <c r="BR7">
        <v>0</v>
      </c>
      <c r="BS7">
        <v>0</v>
      </c>
      <c r="BT7" t="s">
        <v>1488</v>
      </c>
      <c r="BU7">
        <v>0</v>
      </c>
      <c r="BV7">
        <v>0</v>
      </c>
      <c r="BW7">
        <v>0</v>
      </c>
      <c r="BX7">
        <v>100</v>
      </c>
      <c r="BY7">
        <v>42</v>
      </c>
      <c r="BZ7">
        <v>2</v>
      </c>
      <c r="CA7">
        <v>2</v>
      </c>
      <c r="CB7">
        <v>80</v>
      </c>
      <c r="CC7">
        <v>8</v>
      </c>
      <c r="CD7">
        <v>3</v>
      </c>
      <c r="CE7">
        <v>2</v>
      </c>
      <c r="CF7">
        <v>0</v>
      </c>
      <c r="CG7">
        <v>1</v>
      </c>
      <c r="CH7">
        <v>0</v>
      </c>
      <c r="CI7">
        <v>0</v>
      </c>
      <c r="CJ7">
        <v>2</v>
      </c>
      <c r="CK7">
        <v>0</v>
      </c>
      <c r="CL7">
        <v>0</v>
      </c>
      <c r="CM7">
        <v>0</v>
      </c>
      <c r="CN7">
        <v>0</v>
      </c>
      <c r="CO7">
        <v>0</v>
      </c>
      <c r="CP7">
        <v>5.77</v>
      </c>
      <c r="CQ7">
        <v>367.17</v>
      </c>
      <c r="CR7">
        <v>1.55</v>
      </c>
      <c r="CS7">
        <v>17.010000000000002</v>
      </c>
      <c r="CT7">
        <v>17.36</v>
      </c>
      <c r="CU7">
        <v>50.75</v>
      </c>
      <c r="CV7">
        <v>50.39</v>
      </c>
      <c r="CW7">
        <v>49.14</v>
      </c>
      <c r="CX7">
        <v>47.68</v>
      </c>
      <c r="CY7">
        <v>54.39</v>
      </c>
      <c r="CZ7">
        <v>53.55</v>
      </c>
    </row>
    <row r="8" spans="1:104">
      <c r="A8" t="s">
        <v>1491</v>
      </c>
      <c r="B8" t="s">
        <v>1492</v>
      </c>
      <c r="C8" t="s">
        <v>87</v>
      </c>
      <c r="D8" t="s">
        <v>63</v>
      </c>
      <c r="E8">
        <v>18</v>
      </c>
      <c r="F8">
        <v>20142015</v>
      </c>
      <c r="G8">
        <v>23</v>
      </c>
      <c r="H8">
        <v>0.55000000000000004</v>
      </c>
      <c r="I8">
        <v>0.55000000000000004</v>
      </c>
      <c r="J8">
        <v>0</v>
      </c>
      <c r="K8">
        <v>0</v>
      </c>
      <c r="L8">
        <v>0</v>
      </c>
      <c r="M8">
        <v>0</v>
      </c>
      <c r="N8">
        <v>0</v>
      </c>
      <c r="O8">
        <v>0</v>
      </c>
      <c r="P8">
        <v>0</v>
      </c>
      <c r="Q8">
        <v>100</v>
      </c>
      <c r="R8" t="s">
        <v>1488</v>
      </c>
      <c r="S8" t="s">
        <v>1488</v>
      </c>
      <c r="T8" t="s">
        <v>1488</v>
      </c>
      <c r="U8">
        <v>0.06</v>
      </c>
      <c r="V8">
        <v>22.54</v>
      </c>
      <c r="W8">
        <v>100</v>
      </c>
      <c r="X8">
        <v>77.459999999999994</v>
      </c>
      <c r="Y8">
        <v>1</v>
      </c>
      <c r="Z8">
        <v>1</v>
      </c>
      <c r="AA8">
        <v>0</v>
      </c>
      <c r="AB8">
        <v>52.55</v>
      </c>
      <c r="AC8">
        <v>0</v>
      </c>
      <c r="AD8">
        <v>52.55</v>
      </c>
      <c r="AE8">
        <v>0</v>
      </c>
      <c r="AF8">
        <v>15.56</v>
      </c>
      <c r="AG8">
        <v>84.44</v>
      </c>
      <c r="AH8">
        <v>2</v>
      </c>
      <c r="AI8">
        <v>2</v>
      </c>
      <c r="AJ8">
        <v>0</v>
      </c>
      <c r="AK8">
        <v>105.11</v>
      </c>
      <c r="AL8">
        <v>0</v>
      </c>
      <c r="AM8">
        <v>105.11</v>
      </c>
      <c r="AN8">
        <v>50</v>
      </c>
      <c r="AO8">
        <v>0</v>
      </c>
      <c r="AP8">
        <v>0</v>
      </c>
      <c r="AQ8">
        <v>0</v>
      </c>
      <c r="AR8">
        <v>18.27</v>
      </c>
      <c r="AS8">
        <v>100</v>
      </c>
      <c r="AT8">
        <v>81.73</v>
      </c>
      <c r="AU8">
        <v>2</v>
      </c>
      <c r="AV8">
        <v>2</v>
      </c>
      <c r="AW8">
        <v>0</v>
      </c>
      <c r="AX8">
        <v>105.11</v>
      </c>
      <c r="AY8">
        <v>0</v>
      </c>
      <c r="AZ8">
        <v>105.11</v>
      </c>
      <c r="BA8">
        <v>50</v>
      </c>
      <c r="BB8">
        <v>0</v>
      </c>
      <c r="BC8">
        <v>0</v>
      </c>
      <c r="BD8">
        <v>19.440000000000001</v>
      </c>
      <c r="BE8">
        <v>100</v>
      </c>
      <c r="BF8">
        <v>80.56</v>
      </c>
      <c r="BG8">
        <v>1</v>
      </c>
      <c r="BH8">
        <v>52.55</v>
      </c>
      <c r="BI8">
        <v>0</v>
      </c>
      <c r="BJ8">
        <v>1</v>
      </c>
      <c r="BK8">
        <v>0</v>
      </c>
      <c r="BL8">
        <v>0</v>
      </c>
      <c r="BM8" t="s">
        <v>1488</v>
      </c>
      <c r="BN8">
        <v>100</v>
      </c>
      <c r="BO8">
        <v>0</v>
      </c>
      <c r="BP8">
        <v>0</v>
      </c>
      <c r="BQ8">
        <v>0</v>
      </c>
      <c r="BR8">
        <v>0</v>
      </c>
      <c r="BS8">
        <v>0</v>
      </c>
      <c r="BT8" t="s">
        <v>1488</v>
      </c>
      <c r="BU8" t="s">
        <v>1488</v>
      </c>
      <c r="BV8">
        <v>0</v>
      </c>
      <c r="BW8">
        <v>0</v>
      </c>
      <c r="BX8" t="s">
        <v>1488</v>
      </c>
      <c r="BY8">
        <v>40</v>
      </c>
      <c r="BZ8">
        <v>0</v>
      </c>
      <c r="CA8">
        <v>0</v>
      </c>
      <c r="CB8" t="s">
        <v>1488</v>
      </c>
      <c r="CC8">
        <v>0</v>
      </c>
      <c r="CD8">
        <v>0</v>
      </c>
      <c r="CE8">
        <v>0</v>
      </c>
      <c r="CF8">
        <v>0</v>
      </c>
      <c r="CG8">
        <v>0</v>
      </c>
      <c r="CH8">
        <v>0</v>
      </c>
      <c r="CI8">
        <v>0</v>
      </c>
      <c r="CJ8">
        <v>0</v>
      </c>
      <c r="CK8">
        <v>0</v>
      </c>
      <c r="CL8">
        <v>0</v>
      </c>
      <c r="CM8">
        <v>0</v>
      </c>
      <c r="CN8">
        <v>0</v>
      </c>
      <c r="CO8">
        <v>0</v>
      </c>
      <c r="CP8">
        <v>1.1399999999999999</v>
      </c>
      <c r="CQ8">
        <v>76.88</v>
      </c>
      <c r="CR8">
        <v>1.46</v>
      </c>
      <c r="CS8">
        <v>17.36</v>
      </c>
      <c r="CT8">
        <v>17.25</v>
      </c>
      <c r="CU8">
        <v>52.9</v>
      </c>
      <c r="CV8">
        <v>43.79</v>
      </c>
      <c r="CW8">
        <v>56.81</v>
      </c>
      <c r="CX8">
        <v>50.58</v>
      </c>
      <c r="CY8">
        <v>46.4</v>
      </c>
      <c r="CZ8">
        <v>59.56</v>
      </c>
    </row>
    <row r="9" spans="1:104">
      <c r="A9" t="s">
        <v>1493</v>
      </c>
      <c r="B9" t="s">
        <v>1494</v>
      </c>
      <c r="C9" t="s">
        <v>113</v>
      </c>
      <c r="D9" t="s">
        <v>282</v>
      </c>
      <c r="E9">
        <v>12</v>
      </c>
      <c r="F9">
        <v>20142015</v>
      </c>
      <c r="G9">
        <v>21</v>
      </c>
      <c r="H9">
        <v>0.625</v>
      </c>
      <c r="I9">
        <v>0.63300000000000001</v>
      </c>
      <c r="J9">
        <v>0</v>
      </c>
      <c r="K9">
        <v>0</v>
      </c>
      <c r="L9">
        <v>0</v>
      </c>
      <c r="M9">
        <v>0</v>
      </c>
      <c r="N9">
        <v>0</v>
      </c>
      <c r="O9">
        <v>0</v>
      </c>
      <c r="P9">
        <v>0</v>
      </c>
      <c r="Q9">
        <v>75</v>
      </c>
      <c r="R9">
        <v>80.95</v>
      </c>
      <c r="S9">
        <v>0</v>
      </c>
      <c r="T9">
        <v>-11.3</v>
      </c>
      <c r="U9">
        <v>1.45</v>
      </c>
      <c r="V9">
        <v>-11.33</v>
      </c>
      <c r="W9">
        <v>76.47</v>
      </c>
      <c r="X9">
        <v>87.8</v>
      </c>
      <c r="Y9">
        <v>9</v>
      </c>
      <c r="Z9">
        <v>13</v>
      </c>
      <c r="AA9">
        <v>4</v>
      </c>
      <c r="AB9">
        <v>44.94</v>
      </c>
      <c r="AC9">
        <v>13.83</v>
      </c>
      <c r="AD9">
        <v>58.76</v>
      </c>
      <c r="AE9">
        <v>3</v>
      </c>
      <c r="AF9">
        <v>-12.13</v>
      </c>
      <c r="AG9">
        <v>87.13</v>
      </c>
      <c r="AH9">
        <v>16</v>
      </c>
      <c r="AI9">
        <v>24</v>
      </c>
      <c r="AJ9">
        <v>8</v>
      </c>
      <c r="AK9">
        <v>82.96</v>
      </c>
      <c r="AL9">
        <v>27.65</v>
      </c>
      <c r="AM9">
        <v>110.61</v>
      </c>
      <c r="AN9">
        <v>58.33</v>
      </c>
      <c r="AO9">
        <v>1</v>
      </c>
      <c r="AP9">
        <v>0</v>
      </c>
      <c r="AQ9">
        <v>4</v>
      </c>
      <c r="AR9">
        <v>-11.02</v>
      </c>
      <c r="AS9">
        <v>73.91</v>
      </c>
      <c r="AT9">
        <v>84.93</v>
      </c>
      <c r="AU9">
        <v>11</v>
      </c>
      <c r="AV9">
        <v>17</v>
      </c>
      <c r="AW9">
        <v>6</v>
      </c>
      <c r="AX9">
        <v>58.76</v>
      </c>
      <c r="AY9">
        <v>20.74</v>
      </c>
      <c r="AZ9">
        <v>79.5</v>
      </c>
      <c r="BA9">
        <v>82.35</v>
      </c>
      <c r="BB9">
        <v>0</v>
      </c>
      <c r="BC9">
        <v>3</v>
      </c>
      <c r="BD9">
        <v>-11.13</v>
      </c>
      <c r="BE9">
        <v>70</v>
      </c>
      <c r="BF9">
        <v>81.13</v>
      </c>
      <c r="BG9">
        <v>8</v>
      </c>
      <c r="BH9">
        <v>48.39</v>
      </c>
      <c r="BI9">
        <v>20.74</v>
      </c>
      <c r="BJ9">
        <v>14</v>
      </c>
      <c r="BK9">
        <v>6</v>
      </c>
      <c r="BL9">
        <v>3</v>
      </c>
      <c r="BM9">
        <v>-50</v>
      </c>
      <c r="BN9">
        <v>100</v>
      </c>
      <c r="BO9">
        <v>6.91</v>
      </c>
      <c r="BP9">
        <v>6.91</v>
      </c>
      <c r="BQ9">
        <v>2</v>
      </c>
      <c r="BR9">
        <v>2</v>
      </c>
      <c r="BS9">
        <v>0</v>
      </c>
      <c r="BT9">
        <v>50</v>
      </c>
      <c r="BU9">
        <v>0</v>
      </c>
      <c r="BV9">
        <v>14.29</v>
      </c>
      <c r="BW9">
        <v>11.76</v>
      </c>
      <c r="BX9">
        <v>66.67</v>
      </c>
      <c r="BY9">
        <v>38</v>
      </c>
      <c r="BZ9">
        <v>0</v>
      </c>
      <c r="CA9">
        <v>1</v>
      </c>
      <c r="CB9">
        <v>80</v>
      </c>
      <c r="CC9">
        <v>12</v>
      </c>
      <c r="CD9">
        <v>2</v>
      </c>
      <c r="CE9">
        <v>3</v>
      </c>
      <c r="CF9">
        <v>0</v>
      </c>
      <c r="CG9">
        <v>2</v>
      </c>
      <c r="CH9">
        <v>0</v>
      </c>
      <c r="CI9">
        <v>0</v>
      </c>
      <c r="CJ9">
        <v>3</v>
      </c>
      <c r="CK9">
        <v>1</v>
      </c>
      <c r="CL9">
        <v>0</v>
      </c>
      <c r="CM9">
        <v>0</v>
      </c>
      <c r="CN9">
        <v>0</v>
      </c>
      <c r="CO9">
        <v>0</v>
      </c>
      <c r="CP9">
        <v>17.36</v>
      </c>
      <c r="CQ9">
        <v>49.57</v>
      </c>
      <c r="CR9">
        <v>25.94</v>
      </c>
      <c r="CS9">
        <v>17.05</v>
      </c>
      <c r="CT9">
        <v>17.010000000000002</v>
      </c>
      <c r="CU9">
        <v>46.9</v>
      </c>
      <c r="CV9">
        <v>50.82</v>
      </c>
      <c r="CW9">
        <v>51.35</v>
      </c>
      <c r="CX9">
        <v>58.15</v>
      </c>
      <c r="CY9">
        <v>54.86</v>
      </c>
      <c r="CZ9">
        <v>53.09</v>
      </c>
    </row>
    <row r="10" spans="1:104">
      <c r="A10" t="s">
        <v>728</v>
      </c>
      <c r="B10" t="s">
        <v>729</v>
      </c>
      <c r="C10" t="s">
        <v>68</v>
      </c>
      <c r="D10" t="s">
        <v>544</v>
      </c>
      <c r="E10">
        <v>51</v>
      </c>
      <c r="F10">
        <v>20142015</v>
      </c>
      <c r="G10">
        <v>26</v>
      </c>
      <c r="H10">
        <v>3.1</v>
      </c>
      <c r="I10">
        <v>3.2829999999999999</v>
      </c>
      <c r="J10">
        <v>0</v>
      </c>
      <c r="K10">
        <v>4</v>
      </c>
      <c r="L10">
        <v>4</v>
      </c>
      <c r="M10">
        <v>0</v>
      </c>
      <c r="N10">
        <v>3.03</v>
      </c>
      <c r="O10">
        <v>3.03</v>
      </c>
      <c r="P10">
        <v>1</v>
      </c>
      <c r="Q10">
        <v>88.15</v>
      </c>
      <c r="R10">
        <v>108.57</v>
      </c>
      <c r="S10">
        <v>0</v>
      </c>
      <c r="T10">
        <v>-2.23</v>
      </c>
      <c r="U10">
        <v>1.55</v>
      </c>
      <c r="V10">
        <v>3.16</v>
      </c>
      <c r="W10">
        <v>89.71</v>
      </c>
      <c r="X10">
        <v>86.55</v>
      </c>
      <c r="Y10">
        <v>54</v>
      </c>
      <c r="Z10">
        <v>61</v>
      </c>
      <c r="AA10">
        <v>7</v>
      </c>
      <c r="AB10">
        <v>46.17</v>
      </c>
      <c r="AC10">
        <v>5.3</v>
      </c>
      <c r="AD10">
        <v>51.47</v>
      </c>
      <c r="AE10">
        <v>16</v>
      </c>
      <c r="AF10">
        <v>0.19</v>
      </c>
      <c r="AG10">
        <v>87.96</v>
      </c>
      <c r="AH10">
        <v>103</v>
      </c>
      <c r="AI10">
        <v>119</v>
      </c>
      <c r="AJ10">
        <v>16</v>
      </c>
      <c r="AK10">
        <v>90.08</v>
      </c>
      <c r="AL10">
        <v>12.11</v>
      </c>
      <c r="AM10">
        <v>102.19</v>
      </c>
      <c r="AN10">
        <v>58.82</v>
      </c>
      <c r="AO10">
        <v>4</v>
      </c>
      <c r="AP10">
        <v>0</v>
      </c>
      <c r="AQ10">
        <v>24</v>
      </c>
      <c r="AR10">
        <v>1.7</v>
      </c>
      <c r="AS10">
        <v>87.74</v>
      </c>
      <c r="AT10">
        <v>86.04</v>
      </c>
      <c r="AU10">
        <v>80</v>
      </c>
      <c r="AV10">
        <v>93</v>
      </c>
      <c r="AW10">
        <v>13</v>
      </c>
      <c r="AX10">
        <v>70.400000000000006</v>
      </c>
      <c r="AY10">
        <v>9.84</v>
      </c>
      <c r="AZ10">
        <v>80.239999999999995</v>
      </c>
      <c r="BA10">
        <v>75.27</v>
      </c>
      <c r="BB10">
        <v>7</v>
      </c>
      <c r="BC10">
        <v>20</v>
      </c>
      <c r="BD10">
        <v>1.19</v>
      </c>
      <c r="BE10">
        <v>87.5</v>
      </c>
      <c r="BF10">
        <v>86.31</v>
      </c>
      <c r="BG10">
        <v>60</v>
      </c>
      <c r="BH10">
        <v>52.99</v>
      </c>
      <c r="BI10">
        <v>7.57</v>
      </c>
      <c r="BJ10">
        <v>70</v>
      </c>
      <c r="BK10">
        <v>10</v>
      </c>
      <c r="BL10">
        <v>13</v>
      </c>
      <c r="BM10">
        <v>8.6999999999999993</v>
      </c>
      <c r="BN10">
        <v>91.3</v>
      </c>
      <c r="BO10">
        <v>4.54</v>
      </c>
      <c r="BP10">
        <v>0</v>
      </c>
      <c r="BQ10">
        <v>6</v>
      </c>
      <c r="BR10">
        <v>0</v>
      </c>
      <c r="BS10">
        <v>6</v>
      </c>
      <c r="BT10">
        <v>100</v>
      </c>
      <c r="BU10">
        <v>0</v>
      </c>
      <c r="BV10">
        <v>8.57</v>
      </c>
      <c r="BW10">
        <v>6.45</v>
      </c>
      <c r="BX10">
        <v>100</v>
      </c>
      <c r="BY10">
        <v>48</v>
      </c>
      <c r="BZ10">
        <v>12</v>
      </c>
      <c r="CA10">
        <v>13</v>
      </c>
      <c r="CB10">
        <v>88.57</v>
      </c>
      <c r="CC10">
        <v>62</v>
      </c>
      <c r="CD10">
        <v>16</v>
      </c>
      <c r="CE10">
        <v>8</v>
      </c>
      <c r="CF10">
        <v>3</v>
      </c>
      <c r="CG10">
        <v>6</v>
      </c>
      <c r="CH10">
        <v>4</v>
      </c>
      <c r="CI10">
        <v>0</v>
      </c>
      <c r="CJ10">
        <v>13</v>
      </c>
      <c r="CK10">
        <v>5</v>
      </c>
      <c r="CL10">
        <v>0</v>
      </c>
      <c r="CM10">
        <v>0</v>
      </c>
      <c r="CN10">
        <v>1</v>
      </c>
      <c r="CO10">
        <v>0.76</v>
      </c>
      <c r="CP10">
        <v>79.27</v>
      </c>
      <c r="CQ10">
        <v>163.26</v>
      </c>
      <c r="CR10">
        <v>32.68</v>
      </c>
      <c r="CS10">
        <v>17.739999999999998</v>
      </c>
      <c r="CT10">
        <v>17.260000000000002</v>
      </c>
      <c r="CU10">
        <v>48.7</v>
      </c>
      <c r="CV10">
        <v>49.82</v>
      </c>
      <c r="CW10">
        <v>51.87</v>
      </c>
      <c r="CX10">
        <v>54.63</v>
      </c>
      <c r="CY10">
        <v>54.48</v>
      </c>
      <c r="CZ10">
        <v>54.86</v>
      </c>
    </row>
    <row r="11" spans="1:104">
      <c r="A11" t="s">
        <v>475</v>
      </c>
      <c r="B11" t="s">
        <v>476</v>
      </c>
      <c r="C11" t="s">
        <v>119</v>
      </c>
      <c r="D11" t="s">
        <v>477</v>
      </c>
      <c r="E11">
        <v>74</v>
      </c>
      <c r="F11">
        <v>20142015</v>
      </c>
      <c r="G11">
        <v>26</v>
      </c>
      <c r="H11">
        <v>0.6</v>
      </c>
      <c r="I11">
        <v>0.6</v>
      </c>
      <c r="J11">
        <v>1</v>
      </c>
      <c r="K11">
        <v>3</v>
      </c>
      <c r="L11">
        <v>4</v>
      </c>
      <c r="M11">
        <v>0.92</v>
      </c>
      <c r="N11">
        <v>2.75</v>
      </c>
      <c r="O11">
        <v>3.67</v>
      </c>
      <c r="P11">
        <v>-2</v>
      </c>
      <c r="Q11">
        <v>90.62</v>
      </c>
      <c r="R11">
        <v>109.84</v>
      </c>
      <c r="S11">
        <v>7.69</v>
      </c>
      <c r="T11">
        <v>-3.35</v>
      </c>
      <c r="U11">
        <v>0.88</v>
      </c>
      <c r="V11">
        <v>0.84</v>
      </c>
      <c r="W11">
        <v>87.3</v>
      </c>
      <c r="X11">
        <v>86.47</v>
      </c>
      <c r="Y11">
        <v>47</v>
      </c>
      <c r="Z11">
        <v>55</v>
      </c>
      <c r="AA11">
        <v>8</v>
      </c>
      <c r="AB11">
        <v>50.45</v>
      </c>
      <c r="AC11">
        <v>7.34</v>
      </c>
      <c r="AD11">
        <v>57.78</v>
      </c>
      <c r="AE11">
        <v>15</v>
      </c>
      <c r="AF11">
        <v>0.7</v>
      </c>
      <c r="AG11">
        <v>89.92</v>
      </c>
      <c r="AH11">
        <v>104</v>
      </c>
      <c r="AI11">
        <v>116</v>
      </c>
      <c r="AJ11">
        <v>12</v>
      </c>
      <c r="AK11">
        <v>106.39</v>
      </c>
      <c r="AL11">
        <v>11.01</v>
      </c>
      <c r="AM11">
        <v>117.4</v>
      </c>
      <c r="AN11">
        <v>52.59</v>
      </c>
      <c r="AO11">
        <v>6</v>
      </c>
      <c r="AP11">
        <v>0</v>
      </c>
      <c r="AQ11">
        <v>25</v>
      </c>
      <c r="AR11">
        <v>1.21</v>
      </c>
      <c r="AS11">
        <v>89.8</v>
      </c>
      <c r="AT11">
        <v>88.59</v>
      </c>
      <c r="AU11">
        <v>78</v>
      </c>
      <c r="AV11">
        <v>88</v>
      </c>
      <c r="AW11">
        <v>10</v>
      </c>
      <c r="AX11">
        <v>80.709999999999994</v>
      </c>
      <c r="AY11">
        <v>9.17</v>
      </c>
      <c r="AZ11">
        <v>89.89</v>
      </c>
      <c r="BA11">
        <v>69.319999999999993</v>
      </c>
      <c r="BB11">
        <v>6</v>
      </c>
      <c r="BC11">
        <v>19</v>
      </c>
      <c r="BD11">
        <v>3.04</v>
      </c>
      <c r="BE11">
        <v>89.71</v>
      </c>
      <c r="BF11">
        <v>86.67</v>
      </c>
      <c r="BG11">
        <v>54</v>
      </c>
      <c r="BH11">
        <v>55.95</v>
      </c>
      <c r="BI11">
        <v>6.42</v>
      </c>
      <c r="BJ11">
        <v>61</v>
      </c>
      <c r="BK11">
        <v>7</v>
      </c>
      <c r="BL11">
        <v>13</v>
      </c>
      <c r="BM11">
        <v>21.88</v>
      </c>
      <c r="BN11">
        <v>78.12</v>
      </c>
      <c r="BO11">
        <v>5.5</v>
      </c>
      <c r="BP11">
        <v>0</v>
      </c>
      <c r="BQ11">
        <v>6</v>
      </c>
      <c r="BR11">
        <v>0</v>
      </c>
      <c r="BS11">
        <v>6</v>
      </c>
      <c r="BT11">
        <v>100</v>
      </c>
      <c r="BU11">
        <v>5.26</v>
      </c>
      <c r="BV11">
        <v>9.84</v>
      </c>
      <c r="BW11">
        <v>6.82</v>
      </c>
      <c r="BX11">
        <v>100</v>
      </c>
      <c r="BY11">
        <v>64.81</v>
      </c>
      <c r="BZ11">
        <v>35</v>
      </c>
      <c r="CA11">
        <v>19</v>
      </c>
      <c r="CB11">
        <v>92.98</v>
      </c>
      <c r="CC11">
        <v>53</v>
      </c>
      <c r="CD11">
        <v>18</v>
      </c>
      <c r="CE11">
        <v>4</v>
      </c>
      <c r="CF11">
        <v>1</v>
      </c>
      <c r="CG11">
        <v>4</v>
      </c>
      <c r="CH11">
        <v>2</v>
      </c>
      <c r="CI11">
        <v>1</v>
      </c>
      <c r="CJ11">
        <v>12</v>
      </c>
      <c r="CK11">
        <v>5</v>
      </c>
      <c r="CL11">
        <v>0</v>
      </c>
      <c r="CM11">
        <v>3</v>
      </c>
      <c r="CN11">
        <v>1</v>
      </c>
      <c r="CO11">
        <v>-1.83</v>
      </c>
      <c r="CP11">
        <v>65.42</v>
      </c>
      <c r="CQ11">
        <v>291.64999999999998</v>
      </c>
      <c r="CR11">
        <v>18.32</v>
      </c>
      <c r="CS11">
        <v>18.2</v>
      </c>
      <c r="CT11">
        <v>17.45</v>
      </c>
      <c r="CU11">
        <v>48.66</v>
      </c>
      <c r="CV11">
        <v>49.61</v>
      </c>
      <c r="CW11">
        <v>54.14</v>
      </c>
      <c r="CX11">
        <v>57.12</v>
      </c>
      <c r="CY11">
        <v>53.87</v>
      </c>
      <c r="CZ11">
        <v>54.71</v>
      </c>
    </row>
    <row r="12" spans="1:104">
      <c r="A12" t="s">
        <v>1071</v>
      </c>
      <c r="B12" t="s">
        <v>1072</v>
      </c>
      <c r="C12" t="s">
        <v>100</v>
      </c>
      <c r="D12" t="s">
        <v>544</v>
      </c>
      <c r="E12">
        <v>77</v>
      </c>
      <c r="F12">
        <v>20142015</v>
      </c>
      <c r="G12">
        <v>25</v>
      </c>
      <c r="H12">
        <v>1.175</v>
      </c>
      <c r="I12">
        <v>1.1499999999999999</v>
      </c>
      <c r="J12">
        <v>7</v>
      </c>
      <c r="K12">
        <v>3</v>
      </c>
      <c r="L12">
        <v>10</v>
      </c>
      <c r="M12">
        <v>2.36</v>
      </c>
      <c r="N12">
        <v>1.01</v>
      </c>
      <c r="O12">
        <v>3.38</v>
      </c>
      <c r="P12">
        <v>0</v>
      </c>
      <c r="Q12">
        <v>93.1</v>
      </c>
      <c r="R12">
        <v>103.45</v>
      </c>
      <c r="S12">
        <v>16.670000000000002</v>
      </c>
      <c r="T12">
        <v>-0.91</v>
      </c>
      <c r="U12">
        <v>2.31</v>
      </c>
      <c r="V12">
        <v>12.55</v>
      </c>
      <c r="W12">
        <v>94.32</v>
      </c>
      <c r="X12">
        <v>81.77</v>
      </c>
      <c r="Y12">
        <v>156</v>
      </c>
      <c r="Z12">
        <v>166</v>
      </c>
      <c r="AA12">
        <v>10</v>
      </c>
      <c r="AB12">
        <v>56.05</v>
      </c>
      <c r="AC12">
        <v>3.38</v>
      </c>
      <c r="AD12">
        <v>59.43</v>
      </c>
      <c r="AE12">
        <v>60</v>
      </c>
      <c r="AF12">
        <v>7.27</v>
      </c>
      <c r="AG12">
        <v>85.83</v>
      </c>
      <c r="AH12">
        <v>275</v>
      </c>
      <c r="AI12">
        <v>297</v>
      </c>
      <c r="AJ12">
        <v>22</v>
      </c>
      <c r="AK12">
        <v>100.28</v>
      </c>
      <c r="AL12">
        <v>7.43</v>
      </c>
      <c r="AM12">
        <v>107.71</v>
      </c>
      <c r="AN12">
        <v>57.24</v>
      </c>
      <c r="AO12">
        <v>13</v>
      </c>
      <c r="AP12">
        <v>0</v>
      </c>
      <c r="AQ12">
        <v>66</v>
      </c>
      <c r="AR12">
        <v>8.91</v>
      </c>
      <c r="AS12">
        <v>92.31</v>
      </c>
      <c r="AT12">
        <v>83.39</v>
      </c>
      <c r="AU12">
        <v>209</v>
      </c>
      <c r="AV12">
        <v>228</v>
      </c>
      <c r="AW12">
        <v>19</v>
      </c>
      <c r="AX12">
        <v>76.98</v>
      </c>
      <c r="AY12">
        <v>6.42</v>
      </c>
      <c r="AZ12">
        <v>83.4</v>
      </c>
      <c r="BA12">
        <v>74.56</v>
      </c>
      <c r="BB12">
        <v>11</v>
      </c>
      <c r="BC12">
        <v>53</v>
      </c>
      <c r="BD12">
        <v>9.7200000000000006</v>
      </c>
      <c r="BE12">
        <v>92.39</v>
      </c>
      <c r="BF12">
        <v>82.67</v>
      </c>
      <c r="BG12">
        <v>156</v>
      </c>
      <c r="BH12">
        <v>57.4</v>
      </c>
      <c r="BI12">
        <v>4.7300000000000004</v>
      </c>
      <c r="BJ12">
        <v>170</v>
      </c>
      <c r="BK12">
        <v>14</v>
      </c>
      <c r="BL12">
        <v>42</v>
      </c>
      <c r="BM12">
        <v>3.31</v>
      </c>
      <c r="BN12">
        <v>91.43</v>
      </c>
      <c r="BO12">
        <v>6.08</v>
      </c>
      <c r="BP12">
        <v>0.34</v>
      </c>
      <c r="BQ12">
        <v>18</v>
      </c>
      <c r="BR12">
        <v>1</v>
      </c>
      <c r="BS12">
        <v>17</v>
      </c>
      <c r="BT12">
        <v>94.74</v>
      </c>
      <c r="BU12">
        <v>13.21</v>
      </c>
      <c r="BV12">
        <v>10.59</v>
      </c>
      <c r="BW12">
        <v>7.89</v>
      </c>
      <c r="BX12">
        <v>92.86</v>
      </c>
      <c r="BY12">
        <v>43</v>
      </c>
      <c r="BZ12">
        <v>1</v>
      </c>
      <c r="CA12">
        <v>0</v>
      </c>
      <c r="CB12">
        <v>92.21</v>
      </c>
      <c r="CC12">
        <v>142</v>
      </c>
      <c r="CD12">
        <v>45</v>
      </c>
      <c r="CE12">
        <v>12</v>
      </c>
      <c r="CF12">
        <v>1</v>
      </c>
      <c r="CG12">
        <v>4</v>
      </c>
      <c r="CH12">
        <v>1</v>
      </c>
      <c r="CI12">
        <v>2</v>
      </c>
      <c r="CJ12">
        <v>35</v>
      </c>
      <c r="CK12">
        <v>4</v>
      </c>
      <c r="CL12">
        <v>1</v>
      </c>
      <c r="CM12">
        <v>1</v>
      </c>
      <c r="CN12">
        <v>1</v>
      </c>
      <c r="CO12">
        <v>0</v>
      </c>
      <c r="CP12">
        <v>177.7</v>
      </c>
      <c r="CQ12">
        <v>205.14</v>
      </c>
      <c r="CR12">
        <v>46.42</v>
      </c>
      <c r="CS12">
        <v>18.48</v>
      </c>
      <c r="CT12">
        <v>17.670000000000002</v>
      </c>
      <c r="CU12">
        <v>48.64</v>
      </c>
      <c r="CV12">
        <v>50.26</v>
      </c>
      <c r="CW12">
        <v>52.67</v>
      </c>
      <c r="CX12">
        <v>55.62</v>
      </c>
      <c r="CY12">
        <v>54.91</v>
      </c>
      <c r="CZ12">
        <v>54.34</v>
      </c>
    </row>
    <row r="13" spans="1:104">
      <c r="A13" t="s">
        <v>1151</v>
      </c>
      <c r="B13" t="s">
        <v>1152</v>
      </c>
      <c r="C13" t="s">
        <v>62</v>
      </c>
      <c r="D13" t="s">
        <v>643</v>
      </c>
      <c r="E13">
        <v>29</v>
      </c>
      <c r="F13">
        <v>20142015</v>
      </c>
      <c r="G13">
        <v>25</v>
      </c>
      <c r="H13">
        <v>0.8</v>
      </c>
      <c r="I13">
        <v>0.8</v>
      </c>
      <c r="J13">
        <v>0</v>
      </c>
      <c r="K13">
        <v>0</v>
      </c>
      <c r="L13">
        <v>0</v>
      </c>
      <c r="M13">
        <v>0</v>
      </c>
      <c r="N13">
        <v>0</v>
      </c>
      <c r="O13">
        <v>0</v>
      </c>
      <c r="P13">
        <v>0</v>
      </c>
      <c r="Q13">
        <v>100</v>
      </c>
      <c r="R13" t="s">
        <v>1488</v>
      </c>
      <c r="S13" t="s">
        <v>1488</v>
      </c>
      <c r="T13">
        <v>4.2699999999999996</v>
      </c>
      <c r="U13">
        <v>0.04</v>
      </c>
      <c r="V13" t="s">
        <v>1488</v>
      </c>
      <c r="W13" t="s">
        <v>1488</v>
      </c>
      <c r="X13">
        <v>88.43</v>
      </c>
      <c r="Y13">
        <v>0</v>
      </c>
      <c r="Z13">
        <v>0</v>
      </c>
      <c r="AA13">
        <v>0</v>
      </c>
      <c r="AB13">
        <v>0</v>
      </c>
      <c r="AC13">
        <v>0</v>
      </c>
      <c r="AD13">
        <v>0</v>
      </c>
      <c r="AE13">
        <v>0</v>
      </c>
      <c r="AF13">
        <v>11.45</v>
      </c>
      <c r="AG13">
        <v>88.55</v>
      </c>
      <c r="AH13">
        <v>1</v>
      </c>
      <c r="AI13">
        <v>1</v>
      </c>
      <c r="AJ13">
        <v>0</v>
      </c>
      <c r="AK13">
        <v>58.54</v>
      </c>
      <c r="AL13">
        <v>0</v>
      </c>
      <c r="AM13">
        <v>58.54</v>
      </c>
      <c r="AN13">
        <v>100</v>
      </c>
      <c r="AO13">
        <v>0</v>
      </c>
      <c r="AP13">
        <v>0</v>
      </c>
      <c r="AQ13">
        <v>0</v>
      </c>
      <c r="AR13">
        <v>13.33</v>
      </c>
      <c r="AS13">
        <v>100</v>
      </c>
      <c r="AT13">
        <v>86.67</v>
      </c>
      <c r="AU13">
        <v>1</v>
      </c>
      <c r="AV13">
        <v>1</v>
      </c>
      <c r="AW13">
        <v>0</v>
      </c>
      <c r="AX13">
        <v>58.54</v>
      </c>
      <c r="AY13">
        <v>0</v>
      </c>
      <c r="AZ13">
        <v>58.54</v>
      </c>
      <c r="BA13">
        <v>100</v>
      </c>
      <c r="BB13">
        <v>0</v>
      </c>
      <c r="BC13">
        <v>0</v>
      </c>
      <c r="BD13">
        <v>14.96</v>
      </c>
      <c r="BE13">
        <v>100</v>
      </c>
      <c r="BF13">
        <v>85.04</v>
      </c>
      <c r="BG13">
        <v>1</v>
      </c>
      <c r="BH13">
        <v>58.54</v>
      </c>
      <c r="BI13">
        <v>0</v>
      </c>
      <c r="BJ13">
        <v>1</v>
      </c>
      <c r="BK13">
        <v>0</v>
      </c>
      <c r="BL13">
        <v>0</v>
      </c>
      <c r="BM13" t="s">
        <v>1488</v>
      </c>
      <c r="BN13">
        <v>90.48</v>
      </c>
      <c r="BO13">
        <v>0</v>
      </c>
      <c r="BP13">
        <v>0</v>
      </c>
      <c r="BQ13">
        <v>0</v>
      </c>
      <c r="BR13">
        <v>0</v>
      </c>
      <c r="BS13">
        <v>0</v>
      </c>
      <c r="BT13" t="s">
        <v>1488</v>
      </c>
      <c r="BU13" t="s">
        <v>1488</v>
      </c>
      <c r="BV13">
        <v>0</v>
      </c>
      <c r="BW13">
        <v>0</v>
      </c>
      <c r="BX13" t="s">
        <v>1488</v>
      </c>
      <c r="BY13">
        <v>40</v>
      </c>
      <c r="BZ13">
        <v>0</v>
      </c>
      <c r="CA13">
        <v>0</v>
      </c>
      <c r="CB13">
        <v>100</v>
      </c>
      <c r="CC13">
        <v>1</v>
      </c>
      <c r="CD13">
        <v>0</v>
      </c>
      <c r="CE13">
        <v>0</v>
      </c>
      <c r="CF13">
        <v>0</v>
      </c>
      <c r="CG13">
        <v>0</v>
      </c>
      <c r="CH13">
        <v>0</v>
      </c>
      <c r="CI13">
        <v>0</v>
      </c>
      <c r="CJ13">
        <v>0</v>
      </c>
      <c r="CK13">
        <v>0</v>
      </c>
      <c r="CL13">
        <v>0</v>
      </c>
      <c r="CM13">
        <v>0</v>
      </c>
      <c r="CN13">
        <v>0</v>
      </c>
      <c r="CO13">
        <v>0</v>
      </c>
      <c r="CP13">
        <v>1.02</v>
      </c>
      <c r="CQ13">
        <v>119.85</v>
      </c>
      <c r="CR13">
        <v>0.85</v>
      </c>
      <c r="CS13">
        <v>16.09</v>
      </c>
      <c r="CT13">
        <v>16.940000000000001</v>
      </c>
      <c r="CU13">
        <v>46.81</v>
      </c>
      <c r="CV13">
        <v>50.71</v>
      </c>
      <c r="CW13">
        <v>50.53</v>
      </c>
      <c r="CX13">
        <v>57.42</v>
      </c>
      <c r="CY13">
        <v>55.55</v>
      </c>
      <c r="CZ13">
        <v>53.99</v>
      </c>
    </row>
    <row r="14" spans="1:104">
      <c r="A14" t="s">
        <v>835</v>
      </c>
      <c r="B14" t="s">
        <v>836</v>
      </c>
      <c r="C14" t="s">
        <v>97</v>
      </c>
      <c r="D14" t="s">
        <v>182</v>
      </c>
      <c r="E14">
        <v>76</v>
      </c>
      <c r="F14">
        <v>20142015</v>
      </c>
      <c r="G14">
        <v>30</v>
      </c>
      <c r="H14">
        <v>4.75</v>
      </c>
      <c r="I14">
        <v>4.5</v>
      </c>
      <c r="J14">
        <v>10</v>
      </c>
      <c r="K14">
        <v>6</v>
      </c>
      <c r="L14">
        <v>16</v>
      </c>
      <c r="M14">
        <v>3.19</v>
      </c>
      <c r="N14">
        <v>1.91</v>
      </c>
      <c r="O14">
        <v>5.0999999999999996</v>
      </c>
      <c r="P14">
        <v>-4</v>
      </c>
      <c r="Q14">
        <v>90.27</v>
      </c>
      <c r="R14">
        <v>102.04</v>
      </c>
      <c r="S14">
        <v>27.78</v>
      </c>
      <c r="T14">
        <v>-1.55</v>
      </c>
      <c r="U14">
        <v>2.48</v>
      </c>
      <c r="V14">
        <v>1.65</v>
      </c>
      <c r="W14">
        <v>88.18</v>
      </c>
      <c r="X14">
        <v>86.53</v>
      </c>
      <c r="Y14">
        <v>155</v>
      </c>
      <c r="Z14">
        <v>179</v>
      </c>
      <c r="AA14">
        <v>24</v>
      </c>
      <c r="AB14">
        <v>57.09</v>
      </c>
      <c r="AC14">
        <v>7.65</v>
      </c>
      <c r="AD14">
        <v>64.739999999999995</v>
      </c>
      <c r="AE14">
        <v>44</v>
      </c>
      <c r="AF14">
        <v>2.93</v>
      </c>
      <c r="AG14">
        <v>87.34</v>
      </c>
      <c r="AH14">
        <v>298</v>
      </c>
      <c r="AI14">
        <v>334</v>
      </c>
      <c r="AJ14">
        <v>36</v>
      </c>
      <c r="AK14">
        <v>106.52</v>
      </c>
      <c r="AL14">
        <v>11.48</v>
      </c>
      <c r="AM14">
        <v>118</v>
      </c>
      <c r="AN14">
        <v>58.68</v>
      </c>
      <c r="AO14">
        <v>7</v>
      </c>
      <c r="AP14">
        <v>1</v>
      </c>
      <c r="AQ14">
        <v>53</v>
      </c>
      <c r="AR14">
        <v>4.5999999999999996</v>
      </c>
      <c r="AS14">
        <v>90.49</v>
      </c>
      <c r="AT14">
        <v>85.9</v>
      </c>
      <c r="AU14">
        <v>230</v>
      </c>
      <c r="AV14">
        <v>257</v>
      </c>
      <c r="AW14">
        <v>27</v>
      </c>
      <c r="AX14">
        <v>81.96</v>
      </c>
      <c r="AY14">
        <v>8.61</v>
      </c>
      <c r="AZ14">
        <v>90.57</v>
      </c>
      <c r="BA14">
        <v>76.260000000000005</v>
      </c>
      <c r="BB14">
        <v>10</v>
      </c>
      <c r="BC14">
        <v>46</v>
      </c>
      <c r="BD14">
        <v>5.19</v>
      </c>
      <c r="BE14">
        <v>90.32</v>
      </c>
      <c r="BF14">
        <v>85.14</v>
      </c>
      <c r="BG14">
        <v>175</v>
      </c>
      <c r="BH14">
        <v>62.51</v>
      </c>
      <c r="BI14">
        <v>6.7</v>
      </c>
      <c r="BJ14">
        <v>196</v>
      </c>
      <c r="BK14">
        <v>21</v>
      </c>
      <c r="BL14">
        <v>36</v>
      </c>
      <c r="BM14">
        <v>-0.56999999999999995</v>
      </c>
      <c r="BN14">
        <v>92</v>
      </c>
      <c r="BO14">
        <v>10.210000000000001</v>
      </c>
      <c r="BP14">
        <v>0.96</v>
      </c>
      <c r="BQ14">
        <v>32</v>
      </c>
      <c r="BR14">
        <v>3</v>
      </c>
      <c r="BS14">
        <v>29</v>
      </c>
      <c r="BT14">
        <v>91.43</v>
      </c>
      <c r="BU14">
        <v>21.74</v>
      </c>
      <c r="BV14">
        <v>16.329999999999998</v>
      </c>
      <c r="BW14">
        <v>12.45</v>
      </c>
      <c r="BX14">
        <v>85.71</v>
      </c>
      <c r="BY14">
        <v>57.89</v>
      </c>
      <c r="BZ14">
        <v>77</v>
      </c>
      <c r="CA14">
        <v>56</v>
      </c>
      <c r="CB14">
        <v>91.46</v>
      </c>
      <c r="CC14">
        <v>182</v>
      </c>
      <c r="CD14">
        <v>35</v>
      </c>
      <c r="CE14">
        <v>17</v>
      </c>
      <c r="CF14">
        <v>13</v>
      </c>
      <c r="CG14">
        <v>7</v>
      </c>
      <c r="CH14">
        <v>4</v>
      </c>
      <c r="CI14">
        <v>2</v>
      </c>
      <c r="CJ14">
        <v>26</v>
      </c>
      <c r="CK14">
        <v>3</v>
      </c>
      <c r="CL14">
        <v>2</v>
      </c>
      <c r="CM14">
        <v>4</v>
      </c>
      <c r="CN14">
        <v>0</v>
      </c>
      <c r="CO14">
        <v>-1.28</v>
      </c>
      <c r="CP14">
        <v>188.13</v>
      </c>
      <c r="CQ14">
        <v>203.4</v>
      </c>
      <c r="CR14">
        <v>48.05</v>
      </c>
      <c r="CS14">
        <v>18.559999999999999</v>
      </c>
      <c r="CT14">
        <v>17.77</v>
      </c>
      <c r="CU14">
        <v>51.74</v>
      </c>
      <c r="CV14">
        <v>50.16</v>
      </c>
      <c r="CW14">
        <v>55.94</v>
      </c>
      <c r="CX14">
        <v>52.17</v>
      </c>
      <c r="CY14">
        <v>54.91</v>
      </c>
      <c r="CZ14">
        <v>54.57</v>
      </c>
    </row>
    <row r="15" spans="1:104">
      <c r="A15" t="s">
        <v>1188</v>
      </c>
      <c r="B15" t="s">
        <v>1189</v>
      </c>
      <c r="C15" t="s">
        <v>68</v>
      </c>
      <c r="D15" t="s">
        <v>1056</v>
      </c>
      <c r="E15">
        <v>51</v>
      </c>
      <c r="F15">
        <v>20142015</v>
      </c>
      <c r="G15">
        <v>25</v>
      </c>
      <c r="H15">
        <v>1.5</v>
      </c>
      <c r="I15">
        <v>1.5</v>
      </c>
      <c r="J15">
        <v>0</v>
      </c>
      <c r="K15">
        <v>1</v>
      </c>
      <c r="L15">
        <v>1</v>
      </c>
      <c r="M15">
        <v>0</v>
      </c>
      <c r="N15">
        <v>0.72</v>
      </c>
      <c r="O15">
        <v>0.72</v>
      </c>
      <c r="P15">
        <v>0</v>
      </c>
      <c r="Q15">
        <v>90.07</v>
      </c>
      <c r="R15">
        <v>94.92</v>
      </c>
      <c r="S15">
        <v>0</v>
      </c>
      <c r="T15">
        <v>-11.78</v>
      </c>
      <c r="U15">
        <v>1.63</v>
      </c>
      <c r="V15">
        <v>5.7</v>
      </c>
      <c r="W15">
        <v>89.33</v>
      </c>
      <c r="X15">
        <v>83.64</v>
      </c>
      <c r="Y15">
        <v>59</v>
      </c>
      <c r="Z15">
        <v>67</v>
      </c>
      <c r="AA15">
        <v>8</v>
      </c>
      <c r="AB15">
        <v>48.36</v>
      </c>
      <c r="AC15">
        <v>5.77</v>
      </c>
      <c r="AD15">
        <v>54.14</v>
      </c>
      <c r="AE15">
        <v>15</v>
      </c>
      <c r="AF15">
        <v>3.88</v>
      </c>
      <c r="AG15">
        <v>86.19</v>
      </c>
      <c r="AH15">
        <v>121</v>
      </c>
      <c r="AI15">
        <v>136</v>
      </c>
      <c r="AJ15">
        <v>15</v>
      </c>
      <c r="AK15">
        <v>98.17</v>
      </c>
      <c r="AL15">
        <v>10.83</v>
      </c>
      <c r="AM15">
        <v>108.99</v>
      </c>
      <c r="AN15">
        <v>44.85</v>
      </c>
      <c r="AO15">
        <v>2</v>
      </c>
      <c r="AP15">
        <v>0</v>
      </c>
      <c r="AQ15">
        <v>16</v>
      </c>
      <c r="AR15">
        <v>1.31</v>
      </c>
      <c r="AS15">
        <v>87.62</v>
      </c>
      <c r="AT15">
        <v>86.31</v>
      </c>
      <c r="AU15">
        <v>79</v>
      </c>
      <c r="AV15">
        <v>92</v>
      </c>
      <c r="AW15">
        <v>13</v>
      </c>
      <c r="AX15">
        <v>66.41</v>
      </c>
      <c r="AY15">
        <v>9.3800000000000008</v>
      </c>
      <c r="AZ15">
        <v>75.790000000000006</v>
      </c>
      <c r="BA15">
        <v>66.3</v>
      </c>
      <c r="BB15">
        <v>5</v>
      </c>
      <c r="BC15">
        <v>14</v>
      </c>
      <c r="BD15">
        <v>-1.58</v>
      </c>
      <c r="BE15">
        <v>85.92</v>
      </c>
      <c r="BF15">
        <v>87.5</v>
      </c>
      <c r="BG15">
        <v>51</v>
      </c>
      <c r="BH15">
        <v>44.03</v>
      </c>
      <c r="BI15">
        <v>7.22</v>
      </c>
      <c r="BJ15">
        <v>61</v>
      </c>
      <c r="BK15">
        <v>10</v>
      </c>
      <c r="BL15">
        <v>9</v>
      </c>
      <c r="BM15">
        <v>-25</v>
      </c>
      <c r="BN15">
        <v>100</v>
      </c>
      <c r="BO15">
        <v>2.17</v>
      </c>
      <c r="BP15">
        <v>0.72</v>
      </c>
      <c r="BQ15">
        <v>3</v>
      </c>
      <c r="BR15">
        <v>1</v>
      </c>
      <c r="BS15">
        <v>2</v>
      </c>
      <c r="BT15">
        <v>75</v>
      </c>
      <c r="BU15">
        <v>0</v>
      </c>
      <c r="BV15">
        <v>4.92</v>
      </c>
      <c r="BW15">
        <v>3.26</v>
      </c>
      <c r="BX15">
        <v>90</v>
      </c>
      <c r="BY15">
        <v>42.86</v>
      </c>
      <c r="BZ15">
        <v>33</v>
      </c>
      <c r="CA15">
        <v>44</v>
      </c>
      <c r="CB15">
        <v>85.07</v>
      </c>
      <c r="CC15">
        <v>57</v>
      </c>
      <c r="CD15">
        <v>20</v>
      </c>
      <c r="CE15">
        <v>10</v>
      </c>
      <c r="CF15">
        <v>1</v>
      </c>
      <c r="CG15">
        <v>8</v>
      </c>
      <c r="CH15">
        <v>0</v>
      </c>
      <c r="CI15">
        <v>1</v>
      </c>
      <c r="CJ15">
        <v>9</v>
      </c>
      <c r="CK15">
        <v>7</v>
      </c>
      <c r="CL15">
        <v>1</v>
      </c>
      <c r="CM15">
        <v>0</v>
      </c>
      <c r="CN15">
        <v>0</v>
      </c>
      <c r="CO15">
        <v>0</v>
      </c>
      <c r="CP15">
        <v>83.12</v>
      </c>
      <c r="CQ15">
        <v>172.92</v>
      </c>
      <c r="CR15">
        <v>32.47</v>
      </c>
      <c r="CS15">
        <v>18.600000000000001</v>
      </c>
      <c r="CT15">
        <v>17.55</v>
      </c>
      <c r="CU15">
        <v>45.09</v>
      </c>
      <c r="CV15">
        <v>50.82</v>
      </c>
      <c r="CW15">
        <v>50.15</v>
      </c>
      <c r="CX15">
        <v>61.08</v>
      </c>
      <c r="CY15">
        <v>55.16</v>
      </c>
      <c r="CZ15">
        <v>53.38</v>
      </c>
    </row>
    <row r="16" spans="1:104">
      <c r="A16" t="s">
        <v>193</v>
      </c>
      <c r="B16" t="s">
        <v>194</v>
      </c>
      <c r="C16" t="s">
        <v>68</v>
      </c>
      <c r="D16" t="s">
        <v>195</v>
      </c>
      <c r="E16">
        <v>80</v>
      </c>
      <c r="F16">
        <v>20142015</v>
      </c>
      <c r="G16">
        <v>26</v>
      </c>
      <c r="H16">
        <v>6.5</v>
      </c>
      <c r="I16">
        <v>6.7</v>
      </c>
      <c r="J16">
        <v>3</v>
      </c>
      <c r="K16">
        <v>30</v>
      </c>
      <c r="L16">
        <v>33</v>
      </c>
      <c r="M16">
        <v>0.72</v>
      </c>
      <c r="N16">
        <v>7.15</v>
      </c>
      <c r="O16">
        <v>7.87</v>
      </c>
      <c r="P16">
        <v>1</v>
      </c>
      <c r="Q16">
        <v>91.47</v>
      </c>
      <c r="R16">
        <v>112.78</v>
      </c>
      <c r="S16">
        <v>9.3800000000000008</v>
      </c>
      <c r="T16">
        <v>10.15</v>
      </c>
      <c r="U16">
        <v>3.15</v>
      </c>
      <c r="V16">
        <v>9.9700000000000006</v>
      </c>
      <c r="W16">
        <v>91.22</v>
      </c>
      <c r="X16">
        <v>81.25</v>
      </c>
      <c r="Y16">
        <v>216</v>
      </c>
      <c r="Z16">
        <v>239</v>
      </c>
      <c r="AA16">
        <v>23</v>
      </c>
      <c r="AB16">
        <v>56.99</v>
      </c>
      <c r="AC16">
        <v>5.48</v>
      </c>
      <c r="AD16">
        <v>62.48</v>
      </c>
      <c r="AE16">
        <v>31</v>
      </c>
      <c r="AF16">
        <v>8.57</v>
      </c>
      <c r="AG16">
        <v>82.91</v>
      </c>
      <c r="AH16">
        <v>467</v>
      </c>
      <c r="AI16">
        <v>515</v>
      </c>
      <c r="AJ16">
        <v>48</v>
      </c>
      <c r="AK16">
        <v>122.81</v>
      </c>
      <c r="AL16">
        <v>11.45</v>
      </c>
      <c r="AM16">
        <v>134.26</v>
      </c>
      <c r="AN16">
        <v>53.4</v>
      </c>
      <c r="AO16">
        <v>14</v>
      </c>
      <c r="AP16">
        <v>1</v>
      </c>
      <c r="AQ16">
        <v>56</v>
      </c>
      <c r="AR16">
        <v>11.11</v>
      </c>
      <c r="AS16">
        <v>90.79</v>
      </c>
      <c r="AT16">
        <v>79.680000000000007</v>
      </c>
      <c r="AU16">
        <v>363</v>
      </c>
      <c r="AV16">
        <v>404</v>
      </c>
      <c r="AW16">
        <v>41</v>
      </c>
      <c r="AX16">
        <v>96.34</v>
      </c>
      <c r="AY16">
        <v>9.7799999999999994</v>
      </c>
      <c r="AZ16">
        <v>106.12</v>
      </c>
      <c r="BA16">
        <v>68.069999999999993</v>
      </c>
      <c r="BB16">
        <v>10</v>
      </c>
      <c r="BC16">
        <v>42</v>
      </c>
      <c r="BD16">
        <v>12.19</v>
      </c>
      <c r="BE16">
        <v>88.71</v>
      </c>
      <c r="BF16">
        <v>76.52</v>
      </c>
      <c r="BG16">
        <v>240</v>
      </c>
      <c r="BH16">
        <v>65.58</v>
      </c>
      <c r="BI16">
        <v>8.35</v>
      </c>
      <c r="BJ16">
        <v>275</v>
      </c>
      <c r="BK16">
        <v>35</v>
      </c>
      <c r="BL16">
        <v>32</v>
      </c>
      <c r="BM16">
        <v>8.84</v>
      </c>
      <c r="BN16">
        <v>88.89</v>
      </c>
      <c r="BO16">
        <v>10.25</v>
      </c>
      <c r="BP16">
        <v>0.24</v>
      </c>
      <c r="BQ16">
        <v>43</v>
      </c>
      <c r="BR16">
        <v>1</v>
      </c>
      <c r="BS16">
        <v>42</v>
      </c>
      <c r="BT16">
        <v>97.73</v>
      </c>
      <c r="BU16">
        <v>7.14</v>
      </c>
      <c r="BV16">
        <v>15.64</v>
      </c>
      <c r="BW16">
        <v>10.64</v>
      </c>
      <c r="BX16">
        <v>97.14</v>
      </c>
      <c r="BY16">
        <v>56.86</v>
      </c>
      <c r="BZ16">
        <v>87</v>
      </c>
      <c r="CA16">
        <v>66</v>
      </c>
      <c r="CB16">
        <v>98.92</v>
      </c>
      <c r="CC16">
        <v>276</v>
      </c>
      <c r="CD16">
        <v>41</v>
      </c>
      <c r="CE16">
        <v>3</v>
      </c>
      <c r="CF16">
        <v>2</v>
      </c>
      <c r="CG16">
        <v>4</v>
      </c>
      <c r="CH16">
        <v>14</v>
      </c>
      <c r="CI16">
        <v>16</v>
      </c>
      <c r="CJ16">
        <v>29</v>
      </c>
      <c r="CK16">
        <v>7</v>
      </c>
      <c r="CL16">
        <v>2</v>
      </c>
      <c r="CM16">
        <v>0</v>
      </c>
      <c r="CN16">
        <v>1</v>
      </c>
      <c r="CO16">
        <v>0.24</v>
      </c>
      <c r="CP16">
        <v>251.61</v>
      </c>
      <c r="CQ16">
        <v>115.28</v>
      </c>
      <c r="CR16">
        <v>68.58</v>
      </c>
      <c r="CS16">
        <v>18.63</v>
      </c>
      <c r="CT16">
        <v>17.84</v>
      </c>
      <c r="CU16">
        <v>50.27</v>
      </c>
      <c r="CV16">
        <v>50.19</v>
      </c>
      <c r="CW16">
        <v>55.25</v>
      </c>
      <c r="CX16">
        <v>54.67</v>
      </c>
      <c r="CY16">
        <v>54.05</v>
      </c>
      <c r="CZ16">
        <v>53.65</v>
      </c>
    </row>
    <row r="17" spans="1:104">
      <c r="A17" t="s">
        <v>1495</v>
      </c>
      <c r="B17" t="s">
        <v>1496</v>
      </c>
      <c r="C17" t="s">
        <v>80</v>
      </c>
      <c r="D17" t="s">
        <v>1497</v>
      </c>
      <c r="E17">
        <v>18</v>
      </c>
      <c r="F17">
        <v>20142015</v>
      </c>
      <c r="G17">
        <v>21</v>
      </c>
      <c r="H17">
        <v>0.92500000000000004</v>
      </c>
      <c r="I17">
        <v>0.92500000000000004</v>
      </c>
      <c r="J17">
        <v>0</v>
      </c>
      <c r="K17">
        <v>0</v>
      </c>
      <c r="L17">
        <v>0</v>
      </c>
      <c r="M17">
        <v>0</v>
      </c>
      <c r="N17">
        <v>0</v>
      </c>
      <c r="O17">
        <v>0</v>
      </c>
      <c r="P17">
        <v>0</v>
      </c>
      <c r="Q17">
        <v>80</v>
      </c>
      <c r="R17">
        <v>120</v>
      </c>
      <c r="S17">
        <v>0</v>
      </c>
      <c r="T17">
        <v>6.19</v>
      </c>
      <c r="U17">
        <v>0.31</v>
      </c>
      <c r="V17">
        <v>11.58</v>
      </c>
      <c r="W17">
        <v>100</v>
      </c>
      <c r="X17">
        <v>88.42</v>
      </c>
      <c r="Y17">
        <v>3</v>
      </c>
      <c r="Z17">
        <v>3</v>
      </c>
      <c r="AA17">
        <v>0</v>
      </c>
      <c r="AB17">
        <v>32.479999999999997</v>
      </c>
      <c r="AC17">
        <v>0</v>
      </c>
      <c r="AD17">
        <v>32.479999999999997</v>
      </c>
      <c r="AE17">
        <v>1</v>
      </c>
      <c r="AF17">
        <v>-8.32</v>
      </c>
      <c r="AG17">
        <v>88.32</v>
      </c>
      <c r="AH17">
        <v>6</v>
      </c>
      <c r="AI17">
        <v>8</v>
      </c>
      <c r="AJ17">
        <v>2</v>
      </c>
      <c r="AK17">
        <v>86.62</v>
      </c>
      <c r="AL17">
        <v>21.65</v>
      </c>
      <c r="AM17">
        <v>108.27</v>
      </c>
      <c r="AN17">
        <v>62.5</v>
      </c>
      <c r="AO17">
        <v>0</v>
      </c>
      <c r="AP17">
        <v>0</v>
      </c>
      <c r="AQ17">
        <v>1</v>
      </c>
      <c r="AR17">
        <v>-15.38</v>
      </c>
      <c r="AS17">
        <v>71.430000000000007</v>
      </c>
      <c r="AT17">
        <v>86.81</v>
      </c>
      <c r="AU17">
        <v>3</v>
      </c>
      <c r="AV17">
        <v>5</v>
      </c>
      <c r="AW17">
        <v>2</v>
      </c>
      <c r="AX17">
        <v>54.14</v>
      </c>
      <c r="AY17">
        <v>21.65</v>
      </c>
      <c r="AZ17">
        <v>75.790000000000006</v>
      </c>
      <c r="BA17">
        <v>100</v>
      </c>
      <c r="BB17">
        <v>0</v>
      </c>
      <c r="BC17">
        <v>1</v>
      </c>
      <c r="BD17">
        <v>-14.57</v>
      </c>
      <c r="BE17">
        <v>71.430000000000007</v>
      </c>
      <c r="BF17">
        <v>86</v>
      </c>
      <c r="BG17">
        <v>3</v>
      </c>
      <c r="BH17">
        <v>54.14</v>
      </c>
      <c r="BI17">
        <v>21.65</v>
      </c>
      <c r="BJ17">
        <v>5</v>
      </c>
      <c r="BK17">
        <v>2</v>
      </c>
      <c r="BL17">
        <v>1</v>
      </c>
      <c r="BM17">
        <v>7.69</v>
      </c>
      <c r="BN17">
        <v>92.31</v>
      </c>
      <c r="BO17">
        <v>10.83</v>
      </c>
      <c r="BP17">
        <v>0</v>
      </c>
      <c r="BQ17">
        <v>1</v>
      </c>
      <c r="BR17">
        <v>0</v>
      </c>
      <c r="BS17">
        <v>1</v>
      </c>
      <c r="BT17">
        <v>100</v>
      </c>
      <c r="BU17">
        <v>0</v>
      </c>
      <c r="BV17">
        <v>20</v>
      </c>
      <c r="BW17">
        <v>20</v>
      </c>
      <c r="BX17">
        <v>100</v>
      </c>
      <c r="BY17">
        <v>40</v>
      </c>
      <c r="BZ17">
        <v>0</v>
      </c>
      <c r="CA17">
        <v>0</v>
      </c>
      <c r="CB17">
        <v>100</v>
      </c>
      <c r="CC17">
        <v>1</v>
      </c>
      <c r="CD17">
        <v>0</v>
      </c>
      <c r="CE17">
        <v>0</v>
      </c>
      <c r="CF17">
        <v>0</v>
      </c>
      <c r="CG17">
        <v>0</v>
      </c>
      <c r="CH17">
        <v>0</v>
      </c>
      <c r="CI17">
        <v>0</v>
      </c>
      <c r="CJ17">
        <v>1</v>
      </c>
      <c r="CK17">
        <v>0</v>
      </c>
      <c r="CL17">
        <v>0</v>
      </c>
      <c r="CM17">
        <v>0</v>
      </c>
      <c r="CN17">
        <v>0</v>
      </c>
      <c r="CO17">
        <v>0</v>
      </c>
      <c r="CP17">
        <v>5.54</v>
      </c>
      <c r="CQ17">
        <v>103.72</v>
      </c>
      <c r="CR17">
        <v>5.07</v>
      </c>
      <c r="CS17">
        <v>17.2</v>
      </c>
      <c r="CT17">
        <v>17.21</v>
      </c>
      <c r="CU17">
        <v>47.68</v>
      </c>
      <c r="CV17">
        <v>49.69</v>
      </c>
      <c r="CW17">
        <v>51.91</v>
      </c>
      <c r="CX17">
        <v>56.95</v>
      </c>
      <c r="CY17">
        <v>55.14</v>
      </c>
      <c r="CZ17">
        <v>55.82</v>
      </c>
    </row>
    <row r="18" spans="1:104">
      <c r="A18" t="s">
        <v>339</v>
      </c>
      <c r="B18" t="s">
        <v>340</v>
      </c>
      <c r="C18" t="s">
        <v>113</v>
      </c>
      <c r="D18" t="s">
        <v>105</v>
      </c>
      <c r="E18">
        <v>70</v>
      </c>
      <c r="F18">
        <v>20142015</v>
      </c>
      <c r="G18">
        <v>24</v>
      </c>
      <c r="H18">
        <v>3.1</v>
      </c>
      <c r="I18">
        <v>3.3</v>
      </c>
      <c r="J18">
        <v>0</v>
      </c>
      <c r="K18">
        <v>2</v>
      </c>
      <c r="L18">
        <v>2</v>
      </c>
      <c r="M18">
        <v>0</v>
      </c>
      <c r="N18">
        <v>1.1399999999999999</v>
      </c>
      <c r="O18">
        <v>1.1399999999999999</v>
      </c>
      <c r="P18">
        <v>0</v>
      </c>
      <c r="Q18">
        <v>86.93</v>
      </c>
      <c r="R18">
        <v>107.69</v>
      </c>
      <c r="S18">
        <v>0</v>
      </c>
      <c r="T18">
        <v>-7.44</v>
      </c>
      <c r="U18">
        <v>1.5</v>
      </c>
      <c r="V18">
        <v>-8.65</v>
      </c>
      <c r="W18">
        <v>82.42</v>
      </c>
      <c r="X18">
        <v>91.07</v>
      </c>
      <c r="Y18">
        <v>59</v>
      </c>
      <c r="Z18">
        <v>75</v>
      </c>
      <c r="AA18">
        <v>16</v>
      </c>
      <c r="AB18">
        <v>42.84</v>
      </c>
      <c r="AC18">
        <v>9.14</v>
      </c>
      <c r="AD18">
        <v>51.98</v>
      </c>
      <c r="AE18">
        <v>12</v>
      </c>
      <c r="AF18">
        <v>-4.3600000000000003</v>
      </c>
      <c r="AG18">
        <v>91.29</v>
      </c>
      <c r="AH18">
        <v>130</v>
      </c>
      <c r="AI18">
        <v>153</v>
      </c>
      <c r="AJ18">
        <v>23</v>
      </c>
      <c r="AK18">
        <v>87.4</v>
      </c>
      <c r="AL18">
        <v>13.14</v>
      </c>
      <c r="AM18">
        <v>100.54</v>
      </c>
      <c r="AN18">
        <v>59.48</v>
      </c>
      <c r="AO18">
        <v>3</v>
      </c>
      <c r="AP18">
        <v>0</v>
      </c>
      <c r="AQ18">
        <v>15</v>
      </c>
      <c r="AR18">
        <v>-5.1100000000000003</v>
      </c>
      <c r="AS18">
        <v>84.89</v>
      </c>
      <c r="AT18">
        <v>90</v>
      </c>
      <c r="AU18">
        <v>97</v>
      </c>
      <c r="AV18">
        <v>118</v>
      </c>
      <c r="AW18">
        <v>21</v>
      </c>
      <c r="AX18">
        <v>67.41</v>
      </c>
      <c r="AY18">
        <v>12</v>
      </c>
      <c r="AZ18">
        <v>79.400000000000006</v>
      </c>
      <c r="BA18">
        <v>77.12</v>
      </c>
      <c r="BB18">
        <v>4</v>
      </c>
      <c r="BC18">
        <v>12</v>
      </c>
      <c r="BD18">
        <v>-6.01</v>
      </c>
      <c r="BE18">
        <v>83.49</v>
      </c>
      <c r="BF18">
        <v>89.49</v>
      </c>
      <c r="BG18">
        <v>73</v>
      </c>
      <c r="BH18">
        <v>51.98</v>
      </c>
      <c r="BI18">
        <v>10.28</v>
      </c>
      <c r="BJ18">
        <v>91</v>
      </c>
      <c r="BK18">
        <v>18</v>
      </c>
      <c r="BL18">
        <v>8</v>
      </c>
      <c r="BM18">
        <v>8.57</v>
      </c>
      <c r="BN18">
        <v>91.43</v>
      </c>
      <c r="BO18">
        <v>4</v>
      </c>
      <c r="BP18">
        <v>0</v>
      </c>
      <c r="BQ18">
        <v>7</v>
      </c>
      <c r="BR18">
        <v>0</v>
      </c>
      <c r="BS18">
        <v>7</v>
      </c>
      <c r="BT18">
        <v>100</v>
      </c>
      <c r="BU18">
        <v>0</v>
      </c>
      <c r="BV18">
        <v>7.69</v>
      </c>
      <c r="BW18">
        <v>5.93</v>
      </c>
      <c r="BX18">
        <v>100</v>
      </c>
      <c r="BY18">
        <v>35</v>
      </c>
      <c r="BZ18">
        <v>3</v>
      </c>
      <c r="CA18">
        <v>7</v>
      </c>
      <c r="CB18">
        <v>90.54</v>
      </c>
      <c r="CC18">
        <v>67</v>
      </c>
      <c r="CD18">
        <v>14</v>
      </c>
      <c r="CE18">
        <v>7</v>
      </c>
      <c r="CF18">
        <v>1</v>
      </c>
      <c r="CG18">
        <v>4</v>
      </c>
      <c r="CH18">
        <v>0</v>
      </c>
      <c r="CI18">
        <v>2</v>
      </c>
      <c r="CJ18">
        <v>8</v>
      </c>
      <c r="CK18">
        <v>5</v>
      </c>
      <c r="CL18">
        <v>2</v>
      </c>
      <c r="CM18">
        <v>1</v>
      </c>
      <c r="CN18">
        <v>1</v>
      </c>
      <c r="CO18">
        <v>0</v>
      </c>
      <c r="CP18">
        <v>105.03</v>
      </c>
      <c r="CQ18">
        <v>247.43</v>
      </c>
      <c r="CR18">
        <v>29.8</v>
      </c>
      <c r="CS18">
        <v>18.510000000000002</v>
      </c>
      <c r="CT18">
        <v>17.77</v>
      </c>
      <c r="CU18">
        <v>53.17</v>
      </c>
      <c r="CV18">
        <v>50.47</v>
      </c>
      <c r="CW18">
        <v>61.81</v>
      </c>
      <c r="CX18">
        <v>54.44</v>
      </c>
      <c r="CY18">
        <v>54.53</v>
      </c>
      <c r="CZ18">
        <v>53.51</v>
      </c>
    </row>
    <row r="19" spans="1:104">
      <c r="A19" t="s">
        <v>480</v>
      </c>
      <c r="B19" t="s">
        <v>481</v>
      </c>
      <c r="C19" t="s">
        <v>62</v>
      </c>
      <c r="D19" t="s">
        <v>110</v>
      </c>
      <c r="E19">
        <v>50</v>
      </c>
      <c r="F19">
        <v>20142015</v>
      </c>
      <c r="G19">
        <v>24</v>
      </c>
      <c r="H19">
        <v>0.874</v>
      </c>
      <c r="I19">
        <v>0.874</v>
      </c>
      <c r="J19">
        <v>0</v>
      </c>
      <c r="K19">
        <v>0</v>
      </c>
      <c r="L19">
        <v>0</v>
      </c>
      <c r="M19">
        <v>0</v>
      </c>
      <c r="N19">
        <v>0</v>
      </c>
      <c r="O19">
        <v>0</v>
      </c>
      <c r="P19">
        <v>0</v>
      </c>
      <c r="Q19">
        <v>62.5</v>
      </c>
      <c r="R19">
        <v>100</v>
      </c>
      <c r="S19" t="s">
        <v>1488</v>
      </c>
      <c r="T19">
        <v>-28.12</v>
      </c>
      <c r="U19">
        <v>0.08</v>
      </c>
      <c r="V19">
        <v>-24.02</v>
      </c>
      <c r="W19">
        <v>60</v>
      </c>
      <c r="X19">
        <v>84.02</v>
      </c>
      <c r="Y19">
        <v>1</v>
      </c>
      <c r="Z19">
        <v>3</v>
      </c>
      <c r="AA19">
        <v>2</v>
      </c>
      <c r="AB19">
        <v>43.2</v>
      </c>
      <c r="AC19">
        <v>28.8</v>
      </c>
      <c r="AD19">
        <v>72</v>
      </c>
      <c r="AE19">
        <v>0</v>
      </c>
      <c r="AF19">
        <v>-25.03</v>
      </c>
      <c r="AG19">
        <v>87.53</v>
      </c>
      <c r="AH19">
        <v>2</v>
      </c>
      <c r="AI19">
        <v>5</v>
      </c>
      <c r="AJ19">
        <v>3</v>
      </c>
      <c r="AK19">
        <v>72</v>
      </c>
      <c r="AL19">
        <v>43.2</v>
      </c>
      <c r="AM19">
        <v>115.2</v>
      </c>
      <c r="AN19">
        <v>20</v>
      </c>
      <c r="AO19">
        <v>1</v>
      </c>
      <c r="AP19">
        <v>0</v>
      </c>
      <c r="AQ19">
        <v>1</v>
      </c>
      <c r="AR19">
        <v>-35.49</v>
      </c>
      <c r="AS19">
        <v>50</v>
      </c>
      <c r="AT19">
        <v>85.49</v>
      </c>
      <c r="AU19">
        <v>0</v>
      </c>
      <c r="AV19">
        <v>3</v>
      </c>
      <c r="AW19">
        <v>3</v>
      </c>
      <c r="AX19">
        <v>43.2</v>
      </c>
      <c r="AY19">
        <v>43.2</v>
      </c>
      <c r="AZ19">
        <v>86.4</v>
      </c>
      <c r="BA19">
        <v>33.33</v>
      </c>
      <c r="BB19">
        <v>0</v>
      </c>
      <c r="BC19">
        <v>0</v>
      </c>
      <c r="BD19">
        <v>-50.76</v>
      </c>
      <c r="BE19">
        <v>33.33</v>
      </c>
      <c r="BF19">
        <v>84.09</v>
      </c>
      <c r="BG19">
        <v>-1</v>
      </c>
      <c r="BH19">
        <v>14.4</v>
      </c>
      <c r="BI19">
        <v>28.8</v>
      </c>
      <c r="BJ19">
        <v>1</v>
      </c>
      <c r="BK19">
        <v>2</v>
      </c>
      <c r="BL19">
        <v>0</v>
      </c>
      <c r="BM19" t="s">
        <v>1488</v>
      </c>
      <c r="BN19">
        <v>88.24</v>
      </c>
      <c r="BO19">
        <v>0</v>
      </c>
      <c r="BP19">
        <v>0</v>
      </c>
      <c r="BQ19">
        <v>0</v>
      </c>
      <c r="BR19">
        <v>0</v>
      </c>
      <c r="BS19">
        <v>0</v>
      </c>
      <c r="BT19" t="s">
        <v>1488</v>
      </c>
      <c r="BU19" t="s">
        <v>1488</v>
      </c>
      <c r="BV19">
        <v>0</v>
      </c>
      <c r="BW19">
        <v>0</v>
      </c>
      <c r="BX19">
        <v>100</v>
      </c>
      <c r="BY19">
        <v>40</v>
      </c>
      <c r="BZ19">
        <v>0</v>
      </c>
      <c r="CA19">
        <v>0</v>
      </c>
      <c r="CB19">
        <v>66.67</v>
      </c>
      <c r="CC19">
        <v>2</v>
      </c>
      <c r="CD19">
        <v>0</v>
      </c>
      <c r="CE19">
        <v>1</v>
      </c>
      <c r="CF19">
        <v>0</v>
      </c>
      <c r="CG19">
        <v>1</v>
      </c>
      <c r="CH19">
        <v>0</v>
      </c>
      <c r="CI19">
        <v>0</v>
      </c>
      <c r="CJ19">
        <v>0</v>
      </c>
      <c r="CK19">
        <v>0</v>
      </c>
      <c r="CL19">
        <v>0</v>
      </c>
      <c r="CM19">
        <v>0</v>
      </c>
      <c r="CN19">
        <v>0</v>
      </c>
      <c r="CO19">
        <v>0</v>
      </c>
      <c r="CP19">
        <v>4.17</v>
      </c>
      <c r="CQ19">
        <v>257.68</v>
      </c>
      <c r="CR19">
        <v>1.59</v>
      </c>
      <c r="CS19">
        <v>16.600000000000001</v>
      </c>
      <c r="CT19">
        <v>17.100000000000001</v>
      </c>
      <c r="CU19">
        <v>53.72</v>
      </c>
      <c r="CV19">
        <v>50.35</v>
      </c>
      <c r="CW19">
        <v>57.45</v>
      </c>
      <c r="CX19">
        <v>49.49</v>
      </c>
      <c r="CY19">
        <v>55.28</v>
      </c>
      <c r="CZ19">
        <v>54.5</v>
      </c>
    </row>
    <row r="20" spans="1:104">
      <c r="A20" t="s">
        <v>471</v>
      </c>
      <c r="B20" t="s">
        <v>472</v>
      </c>
      <c r="C20" t="s">
        <v>68</v>
      </c>
      <c r="D20" t="s">
        <v>149</v>
      </c>
      <c r="E20">
        <v>71</v>
      </c>
      <c r="F20">
        <v>20142015</v>
      </c>
      <c r="G20">
        <v>19</v>
      </c>
      <c r="H20">
        <v>0.92500000000000004</v>
      </c>
      <c r="I20">
        <v>0.92500000000000004</v>
      </c>
      <c r="J20">
        <v>3</v>
      </c>
      <c r="K20">
        <v>4</v>
      </c>
      <c r="L20">
        <v>7</v>
      </c>
      <c r="M20">
        <v>1.23</v>
      </c>
      <c r="N20">
        <v>1.64</v>
      </c>
      <c r="O20">
        <v>2.86</v>
      </c>
      <c r="P20">
        <v>-3</v>
      </c>
      <c r="Q20">
        <v>87.55</v>
      </c>
      <c r="R20">
        <v>96.53</v>
      </c>
      <c r="S20">
        <v>16.670000000000002</v>
      </c>
      <c r="T20">
        <v>-2.41</v>
      </c>
      <c r="U20">
        <v>2.0699999999999998</v>
      </c>
      <c r="V20">
        <v>0.95</v>
      </c>
      <c r="W20">
        <v>85.12</v>
      </c>
      <c r="X20">
        <v>84.17</v>
      </c>
      <c r="Y20">
        <v>85</v>
      </c>
      <c r="Z20">
        <v>103</v>
      </c>
      <c r="AA20">
        <v>18</v>
      </c>
      <c r="AB20">
        <v>42.14</v>
      </c>
      <c r="AC20">
        <v>7.36</v>
      </c>
      <c r="AD20">
        <v>49.5</v>
      </c>
      <c r="AE20">
        <v>19</v>
      </c>
      <c r="AF20">
        <v>-0.38</v>
      </c>
      <c r="AG20">
        <v>87.93</v>
      </c>
      <c r="AH20">
        <v>193</v>
      </c>
      <c r="AI20">
        <v>225</v>
      </c>
      <c r="AJ20">
        <v>32</v>
      </c>
      <c r="AK20">
        <v>92.05</v>
      </c>
      <c r="AL20">
        <v>13.09</v>
      </c>
      <c r="AM20">
        <v>105.14</v>
      </c>
      <c r="AN20">
        <v>61.33</v>
      </c>
      <c r="AO20">
        <v>4</v>
      </c>
      <c r="AP20">
        <v>0</v>
      </c>
      <c r="AQ20">
        <v>27</v>
      </c>
      <c r="AR20">
        <v>-2.02</v>
      </c>
      <c r="AS20">
        <v>85.57</v>
      </c>
      <c r="AT20">
        <v>87.59</v>
      </c>
      <c r="AU20">
        <v>143</v>
      </c>
      <c r="AV20">
        <v>172</v>
      </c>
      <c r="AW20">
        <v>29</v>
      </c>
      <c r="AX20">
        <v>70.36</v>
      </c>
      <c r="AY20">
        <v>11.86</v>
      </c>
      <c r="AZ20">
        <v>82.23</v>
      </c>
      <c r="BA20">
        <v>80.23</v>
      </c>
      <c r="BB20">
        <v>5</v>
      </c>
      <c r="BC20">
        <v>23</v>
      </c>
      <c r="BD20">
        <v>2.87</v>
      </c>
      <c r="BE20">
        <v>87.9</v>
      </c>
      <c r="BF20">
        <v>85.02</v>
      </c>
      <c r="BG20">
        <v>119</v>
      </c>
      <c r="BH20">
        <v>56.45</v>
      </c>
      <c r="BI20">
        <v>7.77</v>
      </c>
      <c r="BJ20">
        <v>138</v>
      </c>
      <c r="BK20">
        <v>19</v>
      </c>
      <c r="BL20">
        <v>18</v>
      </c>
      <c r="BM20">
        <v>-1.96</v>
      </c>
      <c r="BN20">
        <v>86.96</v>
      </c>
      <c r="BO20">
        <v>6.95</v>
      </c>
      <c r="BP20">
        <v>1.23</v>
      </c>
      <c r="BQ20">
        <v>17</v>
      </c>
      <c r="BR20">
        <v>3</v>
      </c>
      <c r="BS20">
        <v>14</v>
      </c>
      <c r="BT20">
        <v>85</v>
      </c>
      <c r="BU20">
        <v>13.04</v>
      </c>
      <c r="BV20">
        <v>12.32</v>
      </c>
      <c r="BW20">
        <v>9.8800000000000008</v>
      </c>
      <c r="BX20">
        <v>84.21</v>
      </c>
      <c r="BY20">
        <v>44.74</v>
      </c>
      <c r="BZ20">
        <v>51</v>
      </c>
      <c r="CA20">
        <v>63</v>
      </c>
      <c r="CB20">
        <v>91.14</v>
      </c>
      <c r="CC20">
        <v>144</v>
      </c>
      <c r="CD20">
        <v>27</v>
      </c>
      <c r="CE20">
        <v>14</v>
      </c>
      <c r="CF20">
        <v>4</v>
      </c>
      <c r="CG20">
        <v>17</v>
      </c>
      <c r="CH20">
        <v>1</v>
      </c>
      <c r="CI20">
        <v>3</v>
      </c>
      <c r="CJ20">
        <v>15</v>
      </c>
      <c r="CK20">
        <v>4</v>
      </c>
      <c r="CL20">
        <v>3</v>
      </c>
      <c r="CM20">
        <v>3</v>
      </c>
      <c r="CN20">
        <v>0</v>
      </c>
      <c r="CO20">
        <v>-1.23</v>
      </c>
      <c r="CP20">
        <v>146.66999999999999</v>
      </c>
      <c r="CQ20">
        <v>195.43</v>
      </c>
      <c r="CR20">
        <v>42.87</v>
      </c>
      <c r="CS20">
        <v>18.21</v>
      </c>
      <c r="CT20">
        <v>17.52</v>
      </c>
      <c r="CU20">
        <v>51.9</v>
      </c>
      <c r="CV20">
        <v>49.75</v>
      </c>
      <c r="CW20">
        <v>54.41</v>
      </c>
      <c r="CX20">
        <v>50.43</v>
      </c>
      <c r="CY20">
        <v>53.88</v>
      </c>
      <c r="CZ20">
        <v>54.42</v>
      </c>
    </row>
    <row r="21" spans="1:104">
      <c r="A21" t="s">
        <v>1366</v>
      </c>
      <c r="B21" t="s">
        <v>1367</v>
      </c>
      <c r="C21" t="s">
        <v>62</v>
      </c>
      <c r="D21" t="s">
        <v>976</v>
      </c>
      <c r="E21">
        <v>79</v>
      </c>
      <c r="F21">
        <v>20142015</v>
      </c>
      <c r="G21">
        <v>23</v>
      </c>
      <c r="H21">
        <v>2</v>
      </c>
      <c r="I21">
        <v>2.6</v>
      </c>
      <c r="J21">
        <v>2</v>
      </c>
      <c r="K21">
        <v>14</v>
      </c>
      <c r="L21">
        <v>16</v>
      </c>
      <c r="M21">
        <v>0.54</v>
      </c>
      <c r="N21">
        <v>3.81</v>
      </c>
      <c r="O21">
        <v>4.3499999999999996</v>
      </c>
      <c r="P21">
        <v>0</v>
      </c>
      <c r="Q21">
        <v>87.65</v>
      </c>
      <c r="R21">
        <v>113.13</v>
      </c>
      <c r="S21">
        <v>5.56</v>
      </c>
      <c r="T21">
        <v>1.84</v>
      </c>
      <c r="U21">
        <v>2.79</v>
      </c>
      <c r="V21">
        <v>0.57999999999999996</v>
      </c>
      <c r="W21">
        <v>85.85</v>
      </c>
      <c r="X21">
        <v>85.27</v>
      </c>
      <c r="Y21">
        <v>147</v>
      </c>
      <c r="Z21">
        <v>176</v>
      </c>
      <c r="AA21">
        <v>29</v>
      </c>
      <c r="AB21">
        <v>47.85</v>
      </c>
      <c r="AC21">
        <v>7.88</v>
      </c>
      <c r="AD21">
        <v>55.73</v>
      </c>
      <c r="AE21">
        <v>17</v>
      </c>
      <c r="AF21">
        <v>1.5</v>
      </c>
      <c r="AG21">
        <v>86.15</v>
      </c>
      <c r="AH21">
        <v>305</v>
      </c>
      <c r="AI21">
        <v>355</v>
      </c>
      <c r="AJ21">
        <v>50</v>
      </c>
      <c r="AK21">
        <v>96.51</v>
      </c>
      <c r="AL21">
        <v>13.59</v>
      </c>
      <c r="AM21">
        <v>110.11</v>
      </c>
      <c r="AN21">
        <v>55.77</v>
      </c>
      <c r="AO21">
        <v>27</v>
      </c>
      <c r="AP21">
        <v>1</v>
      </c>
      <c r="AQ21">
        <v>86</v>
      </c>
      <c r="AR21">
        <v>4.1399999999999997</v>
      </c>
      <c r="AS21">
        <v>86.9</v>
      </c>
      <c r="AT21">
        <v>82.76</v>
      </c>
      <c r="AU21">
        <v>231</v>
      </c>
      <c r="AV21">
        <v>272</v>
      </c>
      <c r="AW21">
        <v>41</v>
      </c>
      <c r="AX21">
        <v>73.95</v>
      </c>
      <c r="AY21">
        <v>11.15</v>
      </c>
      <c r="AZ21">
        <v>85.1</v>
      </c>
      <c r="BA21">
        <v>72.790000000000006</v>
      </c>
      <c r="BB21">
        <v>23</v>
      </c>
      <c r="BC21">
        <v>59</v>
      </c>
      <c r="BD21">
        <v>3.71</v>
      </c>
      <c r="BE21">
        <v>85.34</v>
      </c>
      <c r="BF21">
        <v>81.63</v>
      </c>
      <c r="BG21">
        <v>164</v>
      </c>
      <c r="BH21">
        <v>53.83</v>
      </c>
      <c r="BI21">
        <v>9.24</v>
      </c>
      <c r="BJ21">
        <v>198</v>
      </c>
      <c r="BK21">
        <v>34</v>
      </c>
      <c r="BL21">
        <v>36</v>
      </c>
      <c r="BM21">
        <v>9.09</v>
      </c>
      <c r="BN21">
        <v>90.91</v>
      </c>
      <c r="BO21">
        <v>7.07</v>
      </c>
      <c r="BP21">
        <v>0</v>
      </c>
      <c r="BQ21">
        <v>26</v>
      </c>
      <c r="BR21">
        <v>0</v>
      </c>
      <c r="BS21">
        <v>26</v>
      </c>
      <c r="BT21">
        <v>100</v>
      </c>
      <c r="BU21">
        <v>3.39</v>
      </c>
      <c r="BV21">
        <v>13.13</v>
      </c>
      <c r="BW21">
        <v>9.56</v>
      </c>
      <c r="BX21">
        <v>100</v>
      </c>
      <c r="BY21">
        <v>40</v>
      </c>
      <c r="BZ21">
        <v>0</v>
      </c>
      <c r="CA21">
        <v>0</v>
      </c>
      <c r="CB21">
        <v>94</v>
      </c>
      <c r="CC21">
        <v>188</v>
      </c>
      <c r="CD21">
        <v>34</v>
      </c>
      <c r="CE21">
        <v>12</v>
      </c>
      <c r="CF21">
        <v>5</v>
      </c>
      <c r="CG21">
        <v>4</v>
      </c>
      <c r="CH21">
        <v>6</v>
      </c>
      <c r="CI21">
        <v>8</v>
      </c>
      <c r="CJ21">
        <v>34</v>
      </c>
      <c r="CK21">
        <v>5</v>
      </c>
      <c r="CL21">
        <v>2</v>
      </c>
      <c r="CM21">
        <v>1</v>
      </c>
      <c r="CN21">
        <v>1</v>
      </c>
      <c r="CO21">
        <v>0</v>
      </c>
      <c r="CP21">
        <v>220.69</v>
      </c>
      <c r="CQ21">
        <v>163.65</v>
      </c>
      <c r="CR21">
        <v>57.42</v>
      </c>
      <c r="CS21">
        <v>16.34</v>
      </c>
      <c r="CT21">
        <v>17.149999999999999</v>
      </c>
      <c r="CU21">
        <v>44.31</v>
      </c>
      <c r="CV21">
        <v>50.23</v>
      </c>
      <c r="CW21">
        <v>48.33</v>
      </c>
      <c r="CX21">
        <v>60.74</v>
      </c>
      <c r="CY21">
        <v>54.35</v>
      </c>
      <c r="CZ21">
        <v>53.85</v>
      </c>
    </row>
    <row r="22" spans="1:104">
      <c r="A22" t="s">
        <v>827</v>
      </c>
      <c r="B22" t="s">
        <v>828</v>
      </c>
      <c r="C22" t="s">
        <v>62</v>
      </c>
      <c r="D22" t="s">
        <v>84</v>
      </c>
      <c r="E22">
        <v>45</v>
      </c>
      <c r="F22">
        <v>20142015</v>
      </c>
      <c r="G22">
        <v>26</v>
      </c>
      <c r="H22">
        <v>1.25</v>
      </c>
      <c r="I22">
        <v>1.25</v>
      </c>
      <c r="J22">
        <v>0</v>
      </c>
      <c r="K22">
        <v>0</v>
      </c>
      <c r="L22">
        <v>0</v>
      </c>
      <c r="M22">
        <v>0</v>
      </c>
      <c r="N22">
        <v>0</v>
      </c>
      <c r="O22">
        <v>0</v>
      </c>
      <c r="P22">
        <v>0</v>
      </c>
      <c r="Q22">
        <v>66.67</v>
      </c>
      <c r="R22">
        <v>100</v>
      </c>
      <c r="S22">
        <v>0</v>
      </c>
      <c r="T22">
        <v>-20.81</v>
      </c>
      <c r="U22">
        <v>7.0000000000000007E-2</v>
      </c>
      <c r="V22">
        <v>12.92</v>
      </c>
      <c r="W22">
        <v>100</v>
      </c>
      <c r="X22">
        <v>87.08</v>
      </c>
      <c r="Y22">
        <v>1</v>
      </c>
      <c r="Z22">
        <v>1</v>
      </c>
      <c r="AA22">
        <v>0</v>
      </c>
      <c r="AB22">
        <v>19.25</v>
      </c>
      <c r="AC22">
        <v>0</v>
      </c>
      <c r="AD22">
        <v>19.25</v>
      </c>
      <c r="AE22">
        <v>1</v>
      </c>
      <c r="AF22">
        <v>-23.57</v>
      </c>
      <c r="AG22">
        <v>90.24</v>
      </c>
      <c r="AH22">
        <v>1</v>
      </c>
      <c r="AI22">
        <v>2</v>
      </c>
      <c r="AJ22">
        <v>1</v>
      </c>
      <c r="AK22">
        <v>38.5</v>
      </c>
      <c r="AL22">
        <v>19.25</v>
      </c>
      <c r="AM22">
        <v>57.75</v>
      </c>
      <c r="AN22">
        <v>100</v>
      </c>
      <c r="AO22">
        <v>0</v>
      </c>
      <c r="AP22">
        <v>0</v>
      </c>
      <c r="AQ22">
        <v>1</v>
      </c>
      <c r="AR22">
        <v>-22.07</v>
      </c>
      <c r="AS22">
        <v>66.67</v>
      </c>
      <c r="AT22">
        <v>88.73</v>
      </c>
      <c r="AU22">
        <v>1</v>
      </c>
      <c r="AV22">
        <v>2</v>
      </c>
      <c r="AW22">
        <v>1</v>
      </c>
      <c r="AX22">
        <v>38.5</v>
      </c>
      <c r="AY22">
        <v>19.25</v>
      </c>
      <c r="AZ22">
        <v>57.75</v>
      </c>
      <c r="BA22">
        <v>100</v>
      </c>
      <c r="BB22">
        <v>0</v>
      </c>
      <c r="BC22">
        <v>1</v>
      </c>
      <c r="BD22">
        <v>-18.64</v>
      </c>
      <c r="BE22">
        <v>66.67</v>
      </c>
      <c r="BF22">
        <v>85.31</v>
      </c>
      <c r="BG22">
        <v>1</v>
      </c>
      <c r="BH22">
        <v>38.5</v>
      </c>
      <c r="BI22">
        <v>19.25</v>
      </c>
      <c r="BJ22">
        <v>2</v>
      </c>
      <c r="BK22">
        <v>1</v>
      </c>
      <c r="BL22">
        <v>1</v>
      </c>
      <c r="BM22" t="s">
        <v>1488</v>
      </c>
      <c r="BN22">
        <v>96</v>
      </c>
      <c r="BO22">
        <v>0</v>
      </c>
      <c r="BP22">
        <v>0</v>
      </c>
      <c r="BQ22">
        <v>0</v>
      </c>
      <c r="BR22">
        <v>0</v>
      </c>
      <c r="BS22">
        <v>0</v>
      </c>
      <c r="BT22" t="s">
        <v>1488</v>
      </c>
      <c r="BU22">
        <v>0</v>
      </c>
      <c r="BV22">
        <v>0</v>
      </c>
      <c r="BW22">
        <v>0</v>
      </c>
      <c r="BX22">
        <v>100</v>
      </c>
      <c r="BY22">
        <v>40</v>
      </c>
      <c r="BZ22">
        <v>0</v>
      </c>
      <c r="CA22">
        <v>0</v>
      </c>
      <c r="CB22">
        <v>75</v>
      </c>
      <c r="CC22">
        <v>3</v>
      </c>
      <c r="CD22">
        <v>3</v>
      </c>
      <c r="CE22">
        <v>1</v>
      </c>
      <c r="CF22">
        <v>0</v>
      </c>
      <c r="CG22">
        <v>0</v>
      </c>
      <c r="CH22">
        <v>0</v>
      </c>
      <c r="CI22">
        <v>0</v>
      </c>
      <c r="CJ22">
        <v>1</v>
      </c>
      <c r="CK22">
        <v>0</v>
      </c>
      <c r="CL22">
        <v>0</v>
      </c>
      <c r="CM22">
        <v>0</v>
      </c>
      <c r="CN22">
        <v>0</v>
      </c>
      <c r="CO22">
        <v>0</v>
      </c>
      <c r="CP22">
        <v>3.12</v>
      </c>
      <c r="CQ22">
        <v>210.23</v>
      </c>
      <c r="CR22">
        <v>1.46</v>
      </c>
      <c r="CS22">
        <v>17.059999999999999</v>
      </c>
      <c r="CT22">
        <v>17.12</v>
      </c>
      <c r="CU22">
        <v>51.03</v>
      </c>
      <c r="CV22">
        <v>51.81</v>
      </c>
      <c r="CW22">
        <v>55.5</v>
      </c>
      <c r="CX22">
        <v>53.27</v>
      </c>
      <c r="CY22">
        <v>55.51</v>
      </c>
      <c r="CZ22">
        <v>51.63</v>
      </c>
    </row>
    <row r="23" spans="1:104">
      <c r="A23" t="s">
        <v>831</v>
      </c>
      <c r="B23" t="s">
        <v>832</v>
      </c>
      <c r="C23" t="s">
        <v>97</v>
      </c>
      <c r="D23" t="s">
        <v>195</v>
      </c>
      <c r="E23">
        <v>61</v>
      </c>
      <c r="F23">
        <v>20142015</v>
      </c>
      <c r="G23">
        <v>28</v>
      </c>
      <c r="H23">
        <v>1</v>
      </c>
      <c r="I23">
        <v>0.9</v>
      </c>
      <c r="J23">
        <v>0</v>
      </c>
      <c r="K23">
        <v>0</v>
      </c>
      <c r="L23">
        <v>0</v>
      </c>
      <c r="M23">
        <v>0</v>
      </c>
      <c r="N23">
        <v>0</v>
      </c>
      <c r="O23">
        <v>0</v>
      </c>
      <c r="P23">
        <v>0</v>
      </c>
      <c r="Q23">
        <v>0</v>
      </c>
      <c r="R23" t="s">
        <v>1488</v>
      </c>
      <c r="S23" t="s">
        <v>1488</v>
      </c>
      <c r="T23">
        <v>-30.07</v>
      </c>
      <c r="U23">
        <v>0.04</v>
      </c>
      <c r="V23" t="s">
        <v>1488</v>
      </c>
      <c r="W23" t="s">
        <v>1488</v>
      </c>
      <c r="X23">
        <v>88.44</v>
      </c>
      <c r="Y23">
        <v>0</v>
      </c>
      <c r="Z23">
        <v>0</v>
      </c>
      <c r="AA23">
        <v>0</v>
      </c>
      <c r="AB23">
        <v>0</v>
      </c>
      <c r="AC23">
        <v>0</v>
      </c>
      <c r="AD23">
        <v>0</v>
      </c>
      <c r="AE23">
        <v>0</v>
      </c>
      <c r="AF23">
        <v>-88.82</v>
      </c>
      <c r="AG23">
        <v>88.82</v>
      </c>
      <c r="AH23">
        <v>-1</v>
      </c>
      <c r="AI23">
        <v>0</v>
      </c>
      <c r="AJ23">
        <v>1</v>
      </c>
      <c r="AK23">
        <v>0</v>
      </c>
      <c r="AL23">
        <v>21.95</v>
      </c>
      <c r="AM23">
        <v>21.95</v>
      </c>
      <c r="AN23" t="s">
        <v>1488</v>
      </c>
      <c r="AO23">
        <v>0</v>
      </c>
      <c r="AP23">
        <v>0</v>
      </c>
      <c r="AQ23">
        <v>0</v>
      </c>
      <c r="AR23">
        <v>-87.58</v>
      </c>
      <c r="AS23">
        <v>0</v>
      </c>
      <c r="AT23">
        <v>87.58</v>
      </c>
      <c r="AU23">
        <v>-1</v>
      </c>
      <c r="AV23">
        <v>0</v>
      </c>
      <c r="AW23">
        <v>1</v>
      </c>
      <c r="AX23">
        <v>0</v>
      </c>
      <c r="AY23">
        <v>21.95</v>
      </c>
      <c r="AZ23">
        <v>21.95</v>
      </c>
      <c r="BA23" t="s">
        <v>1488</v>
      </c>
      <c r="BB23">
        <v>0</v>
      </c>
      <c r="BC23">
        <v>0</v>
      </c>
      <c r="BD23" t="s">
        <v>1488</v>
      </c>
      <c r="BE23" t="s">
        <v>1488</v>
      </c>
      <c r="BF23">
        <v>85.3</v>
      </c>
      <c r="BG23">
        <v>0</v>
      </c>
      <c r="BH23">
        <v>0</v>
      </c>
      <c r="BI23">
        <v>0</v>
      </c>
      <c r="BJ23">
        <v>0</v>
      </c>
      <c r="BK23">
        <v>0</v>
      </c>
      <c r="BL23">
        <v>0</v>
      </c>
      <c r="BM23" t="s">
        <v>1488</v>
      </c>
      <c r="BN23">
        <v>97.78</v>
      </c>
      <c r="BO23">
        <v>0</v>
      </c>
      <c r="BP23">
        <v>0</v>
      </c>
      <c r="BQ23">
        <v>0</v>
      </c>
      <c r="BR23">
        <v>0</v>
      </c>
      <c r="BS23">
        <v>0</v>
      </c>
      <c r="BT23" t="s">
        <v>1488</v>
      </c>
      <c r="BU23" t="s">
        <v>1488</v>
      </c>
      <c r="BV23" t="s">
        <v>1488</v>
      </c>
      <c r="BW23" t="s">
        <v>1488</v>
      </c>
      <c r="BX23" t="s">
        <v>1488</v>
      </c>
      <c r="BY23">
        <v>39</v>
      </c>
      <c r="BZ23">
        <v>1</v>
      </c>
      <c r="CA23">
        <v>2</v>
      </c>
      <c r="CB23">
        <v>66.67</v>
      </c>
      <c r="CC23">
        <v>4</v>
      </c>
      <c r="CD23">
        <v>2</v>
      </c>
      <c r="CE23">
        <v>2</v>
      </c>
      <c r="CF23">
        <v>0</v>
      </c>
      <c r="CG23">
        <v>0</v>
      </c>
      <c r="CH23">
        <v>0</v>
      </c>
      <c r="CI23">
        <v>0</v>
      </c>
      <c r="CJ23">
        <v>0</v>
      </c>
      <c r="CK23">
        <v>0</v>
      </c>
      <c r="CL23">
        <v>0</v>
      </c>
      <c r="CM23">
        <v>0</v>
      </c>
      <c r="CN23">
        <v>0</v>
      </c>
      <c r="CO23">
        <v>0</v>
      </c>
      <c r="CP23">
        <v>2.73</v>
      </c>
      <c r="CQ23">
        <v>277.24</v>
      </c>
      <c r="CR23">
        <v>0.98</v>
      </c>
      <c r="CS23">
        <v>17.690000000000001</v>
      </c>
      <c r="CT23">
        <v>16.95</v>
      </c>
      <c r="CU23">
        <v>49.62</v>
      </c>
      <c r="CV23">
        <v>49.67</v>
      </c>
      <c r="CW23">
        <v>52.92</v>
      </c>
      <c r="CX23">
        <v>53.74</v>
      </c>
      <c r="CY23">
        <v>54.08</v>
      </c>
      <c r="CZ23">
        <v>54.81</v>
      </c>
    </row>
    <row r="24" spans="1:104">
      <c r="A24" t="s">
        <v>693</v>
      </c>
      <c r="B24" t="s">
        <v>694</v>
      </c>
      <c r="C24" t="s">
        <v>62</v>
      </c>
      <c r="D24" t="s">
        <v>364</v>
      </c>
      <c r="E24">
        <v>62</v>
      </c>
      <c r="F24">
        <v>20142015</v>
      </c>
      <c r="G24">
        <v>34</v>
      </c>
      <c r="H24">
        <v>3.5</v>
      </c>
      <c r="I24">
        <v>3.5</v>
      </c>
      <c r="J24">
        <v>2</v>
      </c>
      <c r="K24">
        <v>1</v>
      </c>
      <c r="L24">
        <v>3</v>
      </c>
      <c r="M24">
        <v>1.26</v>
      </c>
      <c r="N24">
        <v>0.63</v>
      </c>
      <c r="O24">
        <v>1.88</v>
      </c>
      <c r="P24">
        <v>0</v>
      </c>
      <c r="Q24">
        <v>88.83</v>
      </c>
      <c r="R24">
        <v>102.18</v>
      </c>
      <c r="S24">
        <v>8.6999999999999993</v>
      </c>
      <c r="T24">
        <v>0.08</v>
      </c>
      <c r="U24">
        <v>1.54</v>
      </c>
      <c r="V24">
        <v>-4.2699999999999996</v>
      </c>
      <c r="W24">
        <v>84.72</v>
      </c>
      <c r="X24">
        <v>89</v>
      </c>
      <c r="Y24">
        <v>50</v>
      </c>
      <c r="Z24">
        <v>61</v>
      </c>
      <c r="AA24">
        <v>11</v>
      </c>
      <c r="AB24">
        <v>38.299999999999997</v>
      </c>
      <c r="AC24">
        <v>6.91</v>
      </c>
      <c r="AD24">
        <v>45.21</v>
      </c>
      <c r="AE24">
        <v>8</v>
      </c>
      <c r="AF24">
        <v>-1.43</v>
      </c>
      <c r="AG24">
        <v>90.26</v>
      </c>
      <c r="AH24">
        <v>139</v>
      </c>
      <c r="AI24">
        <v>159</v>
      </c>
      <c r="AJ24">
        <v>20</v>
      </c>
      <c r="AK24">
        <v>99.83</v>
      </c>
      <c r="AL24">
        <v>12.56</v>
      </c>
      <c r="AM24">
        <v>112.39</v>
      </c>
      <c r="AN24">
        <v>50.94</v>
      </c>
      <c r="AO24">
        <v>12</v>
      </c>
      <c r="AP24">
        <v>0</v>
      </c>
      <c r="AQ24">
        <v>44</v>
      </c>
      <c r="AR24">
        <v>-1.81</v>
      </c>
      <c r="AS24">
        <v>86.52</v>
      </c>
      <c r="AT24">
        <v>88.33</v>
      </c>
      <c r="AU24">
        <v>103</v>
      </c>
      <c r="AV24">
        <v>122</v>
      </c>
      <c r="AW24">
        <v>19</v>
      </c>
      <c r="AX24">
        <v>76.599999999999994</v>
      </c>
      <c r="AY24">
        <v>11.93</v>
      </c>
      <c r="AZ24">
        <v>88.53</v>
      </c>
      <c r="BA24">
        <v>66.39</v>
      </c>
      <c r="BB24">
        <v>9</v>
      </c>
      <c r="BC24">
        <v>32</v>
      </c>
      <c r="BD24">
        <v>-1.04</v>
      </c>
      <c r="BE24">
        <v>86.17</v>
      </c>
      <c r="BF24">
        <v>87.21</v>
      </c>
      <c r="BG24">
        <v>68</v>
      </c>
      <c r="BH24">
        <v>50.86</v>
      </c>
      <c r="BI24">
        <v>8.16</v>
      </c>
      <c r="BJ24">
        <v>81</v>
      </c>
      <c r="BK24">
        <v>13</v>
      </c>
      <c r="BL24">
        <v>23</v>
      </c>
      <c r="BM24">
        <v>-2.02</v>
      </c>
      <c r="BN24">
        <v>90.91</v>
      </c>
      <c r="BO24">
        <v>5.0199999999999996</v>
      </c>
      <c r="BP24">
        <v>0.63</v>
      </c>
      <c r="BQ24">
        <v>8</v>
      </c>
      <c r="BR24">
        <v>1</v>
      </c>
      <c r="BS24">
        <v>7</v>
      </c>
      <c r="BT24">
        <v>88.89</v>
      </c>
      <c r="BU24">
        <v>6.25</v>
      </c>
      <c r="BV24">
        <v>9.8800000000000008</v>
      </c>
      <c r="BW24">
        <v>6.56</v>
      </c>
      <c r="BX24">
        <v>92.31</v>
      </c>
      <c r="BY24">
        <v>40</v>
      </c>
      <c r="BZ24">
        <v>0</v>
      </c>
      <c r="CA24">
        <v>0</v>
      </c>
      <c r="CB24">
        <v>91.92</v>
      </c>
      <c r="CC24">
        <v>91</v>
      </c>
      <c r="CD24">
        <v>28</v>
      </c>
      <c r="CE24">
        <v>8</v>
      </c>
      <c r="CF24">
        <v>2</v>
      </c>
      <c r="CG24">
        <v>3</v>
      </c>
      <c r="CH24">
        <v>0</v>
      </c>
      <c r="CI24">
        <v>1</v>
      </c>
      <c r="CJ24">
        <v>21</v>
      </c>
      <c r="CK24">
        <v>2</v>
      </c>
      <c r="CL24">
        <v>0</v>
      </c>
      <c r="CM24">
        <v>0</v>
      </c>
      <c r="CN24">
        <v>0</v>
      </c>
      <c r="CO24">
        <v>0</v>
      </c>
      <c r="CP24">
        <v>95.56</v>
      </c>
      <c r="CQ24">
        <v>194.95</v>
      </c>
      <c r="CR24">
        <v>32.89</v>
      </c>
      <c r="CS24">
        <v>16.86</v>
      </c>
      <c r="CT24">
        <v>17.53</v>
      </c>
      <c r="CU24">
        <v>50.73</v>
      </c>
      <c r="CV24">
        <v>50.29</v>
      </c>
      <c r="CW24">
        <v>56.04</v>
      </c>
      <c r="CX24">
        <v>54.44</v>
      </c>
      <c r="CY24">
        <v>54.44</v>
      </c>
      <c r="CZ24">
        <v>53.82</v>
      </c>
    </row>
    <row r="25" spans="1:104">
      <c r="A25" t="s">
        <v>982</v>
      </c>
      <c r="B25" t="s">
        <v>983</v>
      </c>
      <c r="C25" t="s">
        <v>62</v>
      </c>
      <c r="D25" t="s">
        <v>282</v>
      </c>
      <c r="E25">
        <v>63</v>
      </c>
      <c r="F25">
        <v>20142015</v>
      </c>
      <c r="G25">
        <v>21</v>
      </c>
      <c r="H25">
        <v>0.92500000000000004</v>
      </c>
      <c r="I25">
        <v>0.92500000000000004</v>
      </c>
      <c r="J25">
        <v>0</v>
      </c>
      <c r="K25">
        <v>2</v>
      </c>
      <c r="L25">
        <v>2</v>
      </c>
      <c r="M25">
        <v>0</v>
      </c>
      <c r="N25">
        <v>2.35</v>
      </c>
      <c r="O25">
        <v>2.35</v>
      </c>
      <c r="P25">
        <v>0</v>
      </c>
      <c r="Q25">
        <v>87.78</v>
      </c>
      <c r="R25">
        <v>104.26</v>
      </c>
      <c r="S25">
        <v>0</v>
      </c>
      <c r="T25">
        <v>-2.1</v>
      </c>
      <c r="U25">
        <v>0.81</v>
      </c>
      <c r="V25">
        <v>7.73</v>
      </c>
      <c r="W25">
        <v>90.24</v>
      </c>
      <c r="X25">
        <v>82.51</v>
      </c>
      <c r="Y25">
        <v>33</v>
      </c>
      <c r="Z25">
        <v>37</v>
      </c>
      <c r="AA25">
        <v>4</v>
      </c>
      <c r="AB25">
        <v>43.44</v>
      </c>
      <c r="AC25">
        <v>4.7</v>
      </c>
      <c r="AD25">
        <v>48.13</v>
      </c>
      <c r="AE25">
        <v>7</v>
      </c>
      <c r="AF25">
        <v>2.09</v>
      </c>
      <c r="AG25">
        <v>85.69</v>
      </c>
      <c r="AH25">
        <v>68</v>
      </c>
      <c r="AI25">
        <v>79</v>
      </c>
      <c r="AJ25">
        <v>11</v>
      </c>
      <c r="AK25">
        <v>92.74</v>
      </c>
      <c r="AL25">
        <v>12.91</v>
      </c>
      <c r="AM25">
        <v>105.66</v>
      </c>
      <c r="AN25">
        <v>59.49</v>
      </c>
      <c r="AO25">
        <v>1</v>
      </c>
      <c r="AP25">
        <v>1</v>
      </c>
      <c r="AQ25">
        <v>16</v>
      </c>
      <c r="AR25">
        <v>2.82</v>
      </c>
      <c r="AS25">
        <v>87.5</v>
      </c>
      <c r="AT25">
        <v>84.68</v>
      </c>
      <c r="AU25">
        <v>54</v>
      </c>
      <c r="AV25">
        <v>63</v>
      </c>
      <c r="AW25">
        <v>9</v>
      </c>
      <c r="AX25">
        <v>73.959999999999994</v>
      </c>
      <c r="AY25">
        <v>10.57</v>
      </c>
      <c r="AZ25">
        <v>84.53</v>
      </c>
      <c r="BA25">
        <v>74.599999999999994</v>
      </c>
      <c r="BB25">
        <v>4</v>
      </c>
      <c r="BC25">
        <v>15</v>
      </c>
      <c r="BD25">
        <v>-0.4</v>
      </c>
      <c r="BE25">
        <v>83.93</v>
      </c>
      <c r="BF25">
        <v>84.33</v>
      </c>
      <c r="BG25">
        <v>38</v>
      </c>
      <c r="BH25">
        <v>55.18</v>
      </c>
      <c r="BI25">
        <v>10.57</v>
      </c>
      <c r="BJ25">
        <v>47</v>
      </c>
      <c r="BK25">
        <v>9</v>
      </c>
      <c r="BL25">
        <v>11</v>
      </c>
      <c r="BM25">
        <v>9.09</v>
      </c>
      <c r="BN25">
        <v>90.91</v>
      </c>
      <c r="BO25">
        <v>2.35</v>
      </c>
      <c r="BP25">
        <v>0</v>
      </c>
      <c r="BQ25">
        <v>2</v>
      </c>
      <c r="BR25">
        <v>0</v>
      </c>
      <c r="BS25">
        <v>2</v>
      </c>
      <c r="BT25">
        <v>100</v>
      </c>
      <c r="BU25">
        <v>0</v>
      </c>
      <c r="BV25">
        <v>4.26</v>
      </c>
      <c r="BW25">
        <v>3.17</v>
      </c>
      <c r="BX25">
        <v>100</v>
      </c>
      <c r="BY25">
        <v>40</v>
      </c>
      <c r="BZ25">
        <v>0</v>
      </c>
      <c r="CA25">
        <v>0</v>
      </c>
      <c r="CB25">
        <v>90.91</v>
      </c>
      <c r="CC25">
        <v>20</v>
      </c>
      <c r="CD25">
        <v>8</v>
      </c>
      <c r="CE25">
        <v>2</v>
      </c>
      <c r="CF25">
        <v>0</v>
      </c>
      <c r="CG25">
        <v>0</v>
      </c>
      <c r="CH25">
        <v>2</v>
      </c>
      <c r="CI25">
        <v>0</v>
      </c>
      <c r="CJ25">
        <v>11</v>
      </c>
      <c r="CK25">
        <v>0</v>
      </c>
      <c r="CL25">
        <v>0</v>
      </c>
      <c r="CM25">
        <v>0</v>
      </c>
      <c r="CN25">
        <v>0</v>
      </c>
      <c r="CO25">
        <v>0</v>
      </c>
      <c r="CP25">
        <v>51.11</v>
      </c>
      <c r="CQ25">
        <v>284.04000000000002</v>
      </c>
      <c r="CR25">
        <v>15.25</v>
      </c>
      <c r="CS25">
        <v>16.39</v>
      </c>
      <c r="CT25">
        <v>17.079999999999998</v>
      </c>
      <c r="CU25">
        <v>47.81</v>
      </c>
      <c r="CV25">
        <v>49.72</v>
      </c>
      <c r="CW25">
        <v>52.48</v>
      </c>
      <c r="CX25">
        <v>57.29</v>
      </c>
      <c r="CY25">
        <v>53.46</v>
      </c>
      <c r="CZ25">
        <v>54.07</v>
      </c>
    </row>
    <row r="26" spans="1:104">
      <c r="A26" t="s">
        <v>1069</v>
      </c>
      <c r="B26" t="s">
        <v>1070</v>
      </c>
      <c r="C26" t="s">
        <v>113</v>
      </c>
      <c r="D26" t="s">
        <v>74</v>
      </c>
      <c r="E26">
        <v>61</v>
      </c>
      <c r="F26">
        <v>20142015</v>
      </c>
      <c r="G26">
        <v>23</v>
      </c>
      <c r="H26">
        <v>0.55000000000000004</v>
      </c>
      <c r="I26">
        <v>0.55000000000000004</v>
      </c>
      <c r="J26">
        <v>2</v>
      </c>
      <c r="K26">
        <v>0</v>
      </c>
      <c r="L26">
        <v>2</v>
      </c>
      <c r="M26">
        <v>3.04</v>
      </c>
      <c r="N26">
        <v>0</v>
      </c>
      <c r="O26">
        <v>3.04</v>
      </c>
      <c r="P26">
        <v>-1</v>
      </c>
      <c r="Q26">
        <v>83.33</v>
      </c>
      <c r="R26">
        <v>102.38</v>
      </c>
      <c r="S26">
        <v>50</v>
      </c>
      <c r="T26">
        <v>-3.87</v>
      </c>
      <c r="U26">
        <v>0.65</v>
      </c>
      <c r="V26">
        <v>-0.02</v>
      </c>
      <c r="W26">
        <v>89.47</v>
      </c>
      <c r="X26">
        <v>89.5</v>
      </c>
      <c r="Y26">
        <v>15</v>
      </c>
      <c r="Z26">
        <v>17</v>
      </c>
      <c r="AA26">
        <v>2</v>
      </c>
      <c r="AB26">
        <v>25.87</v>
      </c>
      <c r="AC26">
        <v>3.04</v>
      </c>
      <c r="AD26">
        <v>28.91</v>
      </c>
      <c r="AE26">
        <v>6</v>
      </c>
      <c r="AF26">
        <v>-6.82</v>
      </c>
      <c r="AG26">
        <v>90.15</v>
      </c>
      <c r="AH26">
        <v>36</v>
      </c>
      <c r="AI26">
        <v>45</v>
      </c>
      <c r="AJ26">
        <v>9</v>
      </c>
      <c r="AK26">
        <v>68.47</v>
      </c>
      <c r="AL26">
        <v>13.69</v>
      </c>
      <c r="AM26">
        <v>82.16</v>
      </c>
      <c r="AN26">
        <v>46.67</v>
      </c>
      <c r="AO26">
        <v>0</v>
      </c>
      <c r="AP26">
        <v>0</v>
      </c>
      <c r="AQ26">
        <v>6</v>
      </c>
      <c r="AR26">
        <v>-5.75</v>
      </c>
      <c r="AS26">
        <v>84.62</v>
      </c>
      <c r="AT26">
        <v>90.37</v>
      </c>
      <c r="AU26">
        <v>27</v>
      </c>
      <c r="AV26">
        <v>33</v>
      </c>
      <c r="AW26">
        <v>6</v>
      </c>
      <c r="AX26">
        <v>50.21</v>
      </c>
      <c r="AY26">
        <v>9.1300000000000008</v>
      </c>
      <c r="AZ26">
        <v>59.34</v>
      </c>
      <c r="BA26">
        <v>63.64</v>
      </c>
      <c r="BB26">
        <v>2</v>
      </c>
      <c r="BC26">
        <v>6</v>
      </c>
      <c r="BD26">
        <v>-11.5</v>
      </c>
      <c r="BE26">
        <v>77.78</v>
      </c>
      <c r="BF26">
        <v>89.27</v>
      </c>
      <c r="BG26">
        <v>15</v>
      </c>
      <c r="BH26">
        <v>31.95</v>
      </c>
      <c r="BI26">
        <v>9.1300000000000008</v>
      </c>
      <c r="BJ26">
        <v>21</v>
      </c>
      <c r="BK26">
        <v>6</v>
      </c>
      <c r="BL26">
        <v>4</v>
      </c>
      <c r="BM26">
        <v>-10</v>
      </c>
      <c r="BN26">
        <v>90</v>
      </c>
      <c r="BO26">
        <v>6.09</v>
      </c>
      <c r="BP26">
        <v>1.52</v>
      </c>
      <c r="BQ26">
        <v>4</v>
      </c>
      <c r="BR26">
        <v>1</v>
      </c>
      <c r="BS26">
        <v>3</v>
      </c>
      <c r="BT26">
        <v>80</v>
      </c>
      <c r="BU26">
        <v>33.33</v>
      </c>
      <c r="BV26">
        <v>19.05</v>
      </c>
      <c r="BW26">
        <v>12.12</v>
      </c>
      <c r="BX26">
        <v>83.33</v>
      </c>
      <c r="BY26">
        <v>41</v>
      </c>
      <c r="BZ26">
        <v>1</v>
      </c>
      <c r="CA26">
        <v>1</v>
      </c>
      <c r="CB26">
        <v>90.24</v>
      </c>
      <c r="CC26">
        <v>37</v>
      </c>
      <c r="CD26">
        <v>10</v>
      </c>
      <c r="CE26">
        <v>4</v>
      </c>
      <c r="CF26">
        <v>0</v>
      </c>
      <c r="CG26">
        <v>3</v>
      </c>
      <c r="CH26">
        <v>0</v>
      </c>
      <c r="CI26">
        <v>0</v>
      </c>
      <c r="CJ26">
        <v>2</v>
      </c>
      <c r="CK26">
        <v>0</v>
      </c>
      <c r="CL26">
        <v>0</v>
      </c>
      <c r="CM26">
        <v>1</v>
      </c>
      <c r="CN26">
        <v>0</v>
      </c>
      <c r="CO26">
        <v>-1.52</v>
      </c>
      <c r="CP26">
        <v>39.43</v>
      </c>
      <c r="CQ26">
        <v>292.73</v>
      </c>
      <c r="CR26">
        <v>11.87</v>
      </c>
      <c r="CS26">
        <v>16.940000000000001</v>
      </c>
      <c r="CT26">
        <v>17.7</v>
      </c>
      <c r="CU26">
        <v>49.61</v>
      </c>
      <c r="CV26">
        <v>50.73</v>
      </c>
      <c r="CW26">
        <v>51.58</v>
      </c>
      <c r="CX26">
        <v>52.39</v>
      </c>
      <c r="CY26">
        <v>55.71</v>
      </c>
      <c r="CZ26">
        <v>54.1</v>
      </c>
    </row>
    <row r="27" spans="1:104">
      <c r="A27" t="s">
        <v>362</v>
      </c>
      <c r="B27" t="s">
        <v>363</v>
      </c>
      <c r="C27" t="s">
        <v>124</v>
      </c>
      <c r="D27" t="s">
        <v>364</v>
      </c>
      <c r="E27">
        <v>64</v>
      </c>
      <c r="F27">
        <v>20142015</v>
      </c>
      <c r="G27">
        <v>26</v>
      </c>
      <c r="H27">
        <v>1.4</v>
      </c>
      <c r="I27">
        <v>1.35</v>
      </c>
      <c r="J27">
        <v>4</v>
      </c>
      <c r="K27">
        <v>0</v>
      </c>
      <c r="L27">
        <v>4</v>
      </c>
      <c r="M27">
        <v>2.44</v>
      </c>
      <c r="N27">
        <v>0</v>
      </c>
      <c r="O27">
        <v>2.44</v>
      </c>
      <c r="P27">
        <v>-2</v>
      </c>
      <c r="Q27">
        <v>93.56</v>
      </c>
      <c r="R27">
        <v>90.91</v>
      </c>
      <c r="S27">
        <v>26.67</v>
      </c>
      <c r="T27">
        <v>3.2</v>
      </c>
      <c r="U27">
        <v>1.54</v>
      </c>
      <c r="V27">
        <v>7.16</v>
      </c>
      <c r="W27">
        <v>93.94</v>
      </c>
      <c r="X27">
        <v>86.78</v>
      </c>
      <c r="Y27">
        <v>87</v>
      </c>
      <c r="Z27">
        <v>93</v>
      </c>
      <c r="AA27">
        <v>6</v>
      </c>
      <c r="AB27">
        <v>56.7</v>
      </c>
      <c r="AC27">
        <v>3.66</v>
      </c>
      <c r="AD27">
        <v>60.36</v>
      </c>
      <c r="AE27">
        <v>24</v>
      </c>
      <c r="AF27">
        <v>5.0199999999999996</v>
      </c>
      <c r="AG27">
        <v>88.55</v>
      </c>
      <c r="AH27">
        <v>176</v>
      </c>
      <c r="AI27">
        <v>189</v>
      </c>
      <c r="AJ27">
        <v>13</v>
      </c>
      <c r="AK27">
        <v>115.23</v>
      </c>
      <c r="AL27">
        <v>7.93</v>
      </c>
      <c r="AM27">
        <v>123.16</v>
      </c>
      <c r="AN27">
        <v>52.38</v>
      </c>
      <c r="AO27">
        <v>4</v>
      </c>
      <c r="AP27">
        <v>0</v>
      </c>
      <c r="AQ27">
        <v>30</v>
      </c>
      <c r="AR27">
        <v>6.81</v>
      </c>
      <c r="AS27">
        <v>92.36</v>
      </c>
      <c r="AT27">
        <v>85.55</v>
      </c>
      <c r="AU27">
        <v>133</v>
      </c>
      <c r="AV27">
        <v>145</v>
      </c>
      <c r="AW27">
        <v>12</v>
      </c>
      <c r="AX27">
        <v>88.41</v>
      </c>
      <c r="AY27">
        <v>7.32</v>
      </c>
      <c r="AZ27">
        <v>95.72</v>
      </c>
      <c r="BA27">
        <v>68.28</v>
      </c>
      <c r="BB27">
        <v>11</v>
      </c>
      <c r="BC27">
        <v>26</v>
      </c>
      <c r="BD27">
        <v>5.87</v>
      </c>
      <c r="BE27">
        <v>90</v>
      </c>
      <c r="BF27">
        <v>84.13</v>
      </c>
      <c r="BG27">
        <v>88</v>
      </c>
      <c r="BH27">
        <v>60.36</v>
      </c>
      <c r="BI27">
        <v>6.71</v>
      </c>
      <c r="BJ27">
        <v>99</v>
      </c>
      <c r="BK27">
        <v>11</v>
      </c>
      <c r="BL27">
        <v>15</v>
      </c>
      <c r="BM27">
        <v>-4.3899999999999997</v>
      </c>
      <c r="BN27">
        <v>86.21</v>
      </c>
      <c r="BO27">
        <v>5.49</v>
      </c>
      <c r="BP27">
        <v>1.22</v>
      </c>
      <c r="BQ27">
        <v>9</v>
      </c>
      <c r="BR27">
        <v>2</v>
      </c>
      <c r="BS27">
        <v>7</v>
      </c>
      <c r="BT27">
        <v>81.819999999999993</v>
      </c>
      <c r="BU27">
        <v>15.38</v>
      </c>
      <c r="BV27">
        <v>9.09</v>
      </c>
      <c r="BW27">
        <v>6.21</v>
      </c>
      <c r="BX27">
        <v>81.819999999999993</v>
      </c>
      <c r="BY27">
        <v>36</v>
      </c>
      <c r="BZ27">
        <v>2</v>
      </c>
      <c r="CA27">
        <v>5</v>
      </c>
      <c r="CB27">
        <v>95.6</v>
      </c>
      <c r="CC27">
        <v>87</v>
      </c>
      <c r="CD27">
        <v>19</v>
      </c>
      <c r="CE27">
        <v>4</v>
      </c>
      <c r="CF27">
        <v>8</v>
      </c>
      <c r="CG27">
        <v>4</v>
      </c>
      <c r="CH27">
        <v>0</v>
      </c>
      <c r="CI27">
        <v>0</v>
      </c>
      <c r="CJ27">
        <v>11</v>
      </c>
      <c r="CK27">
        <v>3</v>
      </c>
      <c r="CL27">
        <v>0</v>
      </c>
      <c r="CM27">
        <v>2</v>
      </c>
      <c r="CN27">
        <v>0</v>
      </c>
      <c r="CO27">
        <v>-1.22</v>
      </c>
      <c r="CP27">
        <v>98.41</v>
      </c>
      <c r="CQ27">
        <v>238.7</v>
      </c>
      <c r="CR27">
        <v>29.19</v>
      </c>
      <c r="CS27">
        <v>17.989999999999998</v>
      </c>
      <c r="CT27">
        <v>17.579999999999998</v>
      </c>
      <c r="CU27">
        <v>49.98</v>
      </c>
      <c r="CV27">
        <v>50.42</v>
      </c>
      <c r="CW27">
        <v>55.19</v>
      </c>
      <c r="CX27">
        <v>55.23</v>
      </c>
      <c r="CY27">
        <v>55.11</v>
      </c>
      <c r="CZ27">
        <v>54.19</v>
      </c>
    </row>
    <row r="28" spans="1:104">
      <c r="A28" t="s">
        <v>1010</v>
      </c>
      <c r="B28" t="s">
        <v>1011</v>
      </c>
      <c r="C28" t="s">
        <v>62</v>
      </c>
      <c r="D28" t="s">
        <v>88</v>
      </c>
      <c r="E28">
        <v>47</v>
      </c>
      <c r="F28">
        <v>20142015</v>
      </c>
      <c r="G28">
        <v>26</v>
      </c>
      <c r="H28">
        <v>0.6</v>
      </c>
      <c r="I28">
        <v>0.6</v>
      </c>
      <c r="J28">
        <v>0</v>
      </c>
      <c r="K28">
        <v>0</v>
      </c>
      <c r="L28">
        <v>0</v>
      </c>
      <c r="M28">
        <v>0</v>
      </c>
      <c r="N28">
        <v>0</v>
      </c>
      <c r="O28">
        <v>0</v>
      </c>
      <c r="P28">
        <v>0</v>
      </c>
      <c r="Q28">
        <v>0</v>
      </c>
      <c r="R28" t="s">
        <v>1488</v>
      </c>
      <c r="S28" t="s">
        <v>1488</v>
      </c>
      <c r="T28">
        <v>-27.23</v>
      </c>
      <c r="U28">
        <v>0.05</v>
      </c>
      <c r="V28">
        <v>-87.37</v>
      </c>
      <c r="W28">
        <v>0</v>
      </c>
      <c r="X28">
        <v>87.37</v>
      </c>
      <c r="Y28">
        <v>-1</v>
      </c>
      <c r="Z28">
        <v>0</v>
      </c>
      <c r="AA28">
        <v>1</v>
      </c>
      <c r="AB28">
        <v>0</v>
      </c>
      <c r="AC28">
        <v>26.67</v>
      </c>
      <c r="AD28">
        <v>26.67</v>
      </c>
      <c r="AE28">
        <v>0</v>
      </c>
      <c r="AF28">
        <v>-89.42</v>
      </c>
      <c r="AG28">
        <v>89.42</v>
      </c>
      <c r="AH28">
        <v>-2</v>
      </c>
      <c r="AI28">
        <v>0</v>
      </c>
      <c r="AJ28">
        <v>2</v>
      </c>
      <c r="AK28">
        <v>0</v>
      </c>
      <c r="AL28">
        <v>53.33</v>
      </c>
      <c r="AM28">
        <v>53.33</v>
      </c>
      <c r="AN28" t="s">
        <v>1488</v>
      </c>
      <c r="AO28">
        <v>0</v>
      </c>
      <c r="AP28">
        <v>0</v>
      </c>
      <c r="AQ28">
        <v>0</v>
      </c>
      <c r="AR28">
        <v>-88.7</v>
      </c>
      <c r="AS28">
        <v>0</v>
      </c>
      <c r="AT28">
        <v>88.7</v>
      </c>
      <c r="AU28">
        <v>-2</v>
      </c>
      <c r="AV28">
        <v>0</v>
      </c>
      <c r="AW28">
        <v>2</v>
      </c>
      <c r="AX28">
        <v>0</v>
      </c>
      <c r="AY28">
        <v>53.33</v>
      </c>
      <c r="AZ28">
        <v>53.33</v>
      </c>
      <c r="BA28" t="s">
        <v>1488</v>
      </c>
      <c r="BB28">
        <v>0</v>
      </c>
      <c r="BC28">
        <v>0</v>
      </c>
      <c r="BD28">
        <v>-88.73</v>
      </c>
      <c r="BE28">
        <v>0</v>
      </c>
      <c r="BF28">
        <v>88.73</v>
      </c>
      <c r="BG28">
        <v>-2</v>
      </c>
      <c r="BH28">
        <v>0</v>
      </c>
      <c r="BI28">
        <v>53.33</v>
      </c>
      <c r="BJ28">
        <v>0</v>
      </c>
      <c r="BK28">
        <v>2</v>
      </c>
      <c r="BL28">
        <v>0</v>
      </c>
      <c r="BM28" t="s">
        <v>1488</v>
      </c>
      <c r="BN28">
        <v>90.32</v>
      </c>
      <c r="BO28">
        <v>0</v>
      </c>
      <c r="BP28">
        <v>0</v>
      </c>
      <c r="BQ28">
        <v>0</v>
      </c>
      <c r="BR28">
        <v>0</v>
      </c>
      <c r="BS28">
        <v>0</v>
      </c>
      <c r="BT28" t="s">
        <v>1488</v>
      </c>
      <c r="BU28" t="s">
        <v>1488</v>
      </c>
      <c r="BV28" t="s">
        <v>1488</v>
      </c>
      <c r="BW28" t="s">
        <v>1488</v>
      </c>
      <c r="BX28">
        <v>100</v>
      </c>
      <c r="BY28">
        <v>40</v>
      </c>
      <c r="BZ28">
        <v>0</v>
      </c>
      <c r="CA28">
        <v>0</v>
      </c>
      <c r="CB28">
        <v>66.67</v>
      </c>
      <c r="CC28">
        <v>4</v>
      </c>
      <c r="CD28">
        <v>1</v>
      </c>
      <c r="CE28">
        <v>2</v>
      </c>
      <c r="CF28">
        <v>0</v>
      </c>
      <c r="CG28">
        <v>0</v>
      </c>
      <c r="CH28">
        <v>0</v>
      </c>
      <c r="CI28">
        <v>0</v>
      </c>
      <c r="CJ28">
        <v>0</v>
      </c>
      <c r="CK28">
        <v>0</v>
      </c>
      <c r="CL28">
        <v>0</v>
      </c>
      <c r="CM28">
        <v>0</v>
      </c>
      <c r="CN28">
        <v>0</v>
      </c>
      <c r="CO28">
        <v>0</v>
      </c>
      <c r="CP28">
        <v>2.25</v>
      </c>
      <c r="CQ28">
        <v>226.18</v>
      </c>
      <c r="CR28">
        <v>0.99</v>
      </c>
      <c r="CS28">
        <v>16.93</v>
      </c>
      <c r="CT28">
        <v>17.32</v>
      </c>
      <c r="CU28">
        <v>49.92</v>
      </c>
      <c r="CV28">
        <v>49.28</v>
      </c>
      <c r="CW28">
        <v>54.25</v>
      </c>
      <c r="CX28">
        <v>54.42</v>
      </c>
      <c r="CY28">
        <v>53.42</v>
      </c>
      <c r="CZ28">
        <v>54.98</v>
      </c>
    </row>
    <row r="29" spans="1:104">
      <c r="A29" t="s">
        <v>1196</v>
      </c>
      <c r="B29" t="s">
        <v>1197</v>
      </c>
      <c r="C29" t="s">
        <v>87</v>
      </c>
      <c r="D29" t="s">
        <v>230</v>
      </c>
      <c r="E29">
        <v>80</v>
      </c>
      <c r="F29">
        <v>20142015</v>
      </c>
      <c r="G29">
        <v>29</v>
      </c>
      <c r="H29">
        <v>0.6</v>
      </c>
      <c r="I29">
        <v>0.6</v>
      </c>
      <c r="J29">
        <v>0</v>
      </c>
      <c r="K29">
        <v>0</v>
      </c>
      <c r="L29">
        <v>0</v>
      </c>
      <c r="M29">
        <v>0</v>
      </c>
      <c r="N29">
        <v>0</v>
      </c>
      <c r="O29">
        <v>0</v>
      </c>
      <c r="P29">
        <v>0</v>
      </c>
      <c r="Q29">
        <v>85.71</v>
      </c>
      <c r="R29">
        <v>100</v>
      </c>
      <c r="S29">
        <v>0</v>
      </c>
      <c r="T29">
        <v>-9.4</v>
      </c>
      <c r="U29">
        <v>0.06</v>
      </c>
      <c r="V29">
        <v>-87.53</v>
      </c>
      <c r="W29">
        <v>0</v>
      </c>
      <c r="X29">
        <v>87.53</v>
      </c>
      <c r="Y29">
        <v>-1</v>
      </c>
      <c r="Z29">
        <v>0</v>
      </c>
      <c r="AA29">
        <v>1</v>
      </c>
      <c r="AB29">
        <v>0</v>
      </c>
      <c r="AC29">
        <v>11.96</v>
      </c>
      <c r="AD29">
        <v>11.96</v>
      </c>
      <c r="AE29">
        <v>0</v>
      </c>
      <c r="AF29">
        <v>-3.23</v>
      </c>
      <c r="AG29">
        <v>88.94</v>
      </c>
      <c r="AH29">
        <v>5</v>
      </c>
      <c r="AI29">
        <v>6</v>
      </c>
      <c r="AJ29">
        <v>1</v>
      </c>
      <c r="AK29">
        <v>71.760000000000005</v>
      </c>
      <c r="AL29">
        <v>11.96</v>
      </c>
      <c r="AM29">
        <v>83.72</v>
      </c>
      <c r="AN29">
        <v>66.67</v>
      </c>
      <c r="AO29">
        <v>0</v>
      </c>
      <c r="AP29">
        <v>0</v>
      </c>
      <c r="AQ29">
        <v>2</v>
      </c>
      <c r="AR29">
        <v>-0.94</v>
      </c>
      <c r="AS29">
        <v>85.71</v>
      </c>
      <c r="AT29">
        <v>86.66</v>
      </c>
      <c r="AU29">
        <v>5</v>
      </c>
      <c r="AV29">
        <v>6</v>
      </c>
      <c r="AW29">
        <v>1</v>
      </c>
      <c r="AX29">
        <v>71.760000000000005</v>
      </c>
      <c r="AY29">
        <v>11.96</v>
      </c>
      <c r="AZ29">
        <v>83.72</v>
      </c>
      <c r="BA29">
        <v>66.67</v>
      </c>
      <c r="BB29">
        <v>0</v>
      </c>
      <c r="BC29">
        <v>2</v>
      </c>
      <c r="BD29">
        <v>-3.88</v>
      </c>
      <c r="BE29">
        <v>80</v>
      </c>
      <c r="BF29">
        <v>83.88</v>
      </c>
      <c r="BG29">
        <v>3</v>
      </c>
      <c r="BH29">
        <v>47.84</v>
      </c>
      <c r="BI29">
        <v>11.96</v>
      </c>
      <c r="BJ29">
        <v>4</v>
      </c>
      <c r="BK29">
        <v>1</v>
      </c>
      <c r="BL29">
        <v>2</v>
      </c>
      <c r="BM29" t="s">
        <v>1488</v>
      </c>
      <c r="BN29">
        <v>90.62</v>
      </c>
      <c r="BO29">
        <v>0</v>
      </c>
      <c r="BP29">
        <v>0</v>
      </c>
      <c r="BQ29">
        <v>0</v>
      </c>
      <c r="BR29">
        <v>0</v>
      </c>
      <c r="BS29">
        <v>0</v>
      </c>
      <c r="BT29" t="s">
        <v>1488</v>
      </c>
      <c r="BU29">
        <v>0</v>
      </c>
      <c r="BV29">
        <v>0</v>
      </c>
      <c r="BW29">
        <v>0</v>
      </c>
      <c r="BX29">
        <v>100</v>
      </c>
      <c r="BY29">
        <v>51</v>
      </c>
      <c r="BZ29">
        <v>7</v>
      </c>
      <c r="CA29">
        <v>5</v>
      </c>
      <c r="CB29">
        <v>84.62</v>
      </c>
      <c r="CC29">
        <v>11</v>
      </c>
      <c r="CD29">
        <v>6</v>
      </c>
      <c r="CE29">
        <v>2</v>
      </c>
      <c r="CF29">
        <v>0</v>
      </c>
      <c r="CG29">
        <v>2</v>
      </c>
      <c r="CH29">
        <v>0</v>
      </c>
      <c r="CI29">
        <v>0</v>
      </c>
      <c r="CJ29">
        <v>2</v>
      </c>
      <c r="CK29">
        <v>0</v>
      </c>
      <c r="CL29">
        <v>0</v>
      </c>
      <c r="CM29">
        <v>0</v>
      </c>
      <c r="CN29">
        <v>0</v>
      </c>
      <c r="CO29">
        <v>0</v>
      </c>
      <c r="CP29">
        <v>5.0199999999999996</v>
      </c>
      <c r="CQ29">
        <v>404.24</v>
      </c>
      <c r="CR29">
        <v>1.23</v>
      </c>
      <c r="CS29">
        <v>16.61</v>
      </c>
      <c r="CT29">
        <v>16.87</v>
      </c>
      <c r="CU29">
        <v>48.28</v>
      </c>
      <c r="CV29">
        <v>49.32</v>
      </c>
      <c r="CW29">
        <v>52.25</v>
      </c>
      <c r="CX29">
        <v>55.98</v>
      </c>
      <c r="CY29">
        <v>52.82</v>
      </c>
      <c r="CZ29">
        <v>54.28</v>
      </c>
    </row>
    <row r="30" spans="1:104">
      <c r="A30" t="s">
        <v>522</v>
      </c>
      <c r="B30" t="s">
        <v>523</v>
      </c>
      <c r="C30" t="s">
        <v>80</v>
      </c>
      <c r="D30" t="s">
        <v>116</v>
      </c>
      <c r="E30">
        <v>46</v>
      </c>
      <c r="F30">
        <v>20142015</v>
      </c>
      <c r="G30">
        <v>22</v>
      </c>
      <c r="H30">
        <v>0.9</v>
      </c>
      <c r="I30">
        <v>0.9</v>
      </c>
      <c r="J30">
        <v>0</v>
      </c>
      <c r="K30">
        <v>0</v>
      </c>
      <c r="L30">
        <v>0</v>
      </c>
      <c r="M30">
        <v>0</v>
      </c>
      <c r="N30">
        <v>0</v>
      </c>
      <c r="O30">
        <v>0</v>
      </c>
      <c r="P30">
        <v>0</v>
      </c>
      <c r="Q30">
        <v>86.67</v>
      </c>
      <c r="R30">
        <v>100</v>
      </c>
      <c r="S30">
        <v>0</v>
      </c>
      <c r="T30">
        <v>-8.57</v>
      </c>
      <c r="U30">
        <v>0.82</v>
      </c>
      <c r="V30">
        <v>-4.13</v>
      </c>
      <c r="W30">
        <v>83.87</v>
      </c>
      <c r="X30">
        <v>88</v>
      </c>
      <c r="Y30">
        <v>21</v>
      </c>
      <c r="Z30">
        <v>26</v>
      </c>
      <c r="AA30">
        <v>5</v>
      </c>
      <c r="AB30">
        <v>41.32</v>
      </c>
      <c r="AC30">
        <v>7.95</v>
      </c>
      <c r="AD30">
        <v>49.26</v>
      </c>
      <c r="AE30">
        <v>10</v>
      </c>
      <c r="AF30">
        <v>-1.52</v>
      </c>
      <c r="AG30">
        <v>88.19</v>
      </c>
      <c r="AH30">
        <v>44</v>
      </c>
      <c r="AI30">
        <v>52</v>
      </c>
      <c r="AJ30">
        <v>8</v>
      </c>
      <c r="AK30">
        <v>82.63</v>
      </c>
      <c r="AL30">
        <v>12.71</v>
      </c>
      <c r="AM30">
        <v>95.34</v>
      </c>
      <c r="AN30">
        <v>40.380000000000003</v>
      </c>
      <c r="AO30">
        <v>4</v>
      </c>
      <c r="AP30">
        <v>0</v>
      </c>
      <c r="AQ30">
        <v>15</v>
      </c>
      <c r="AR30">
        <v>-3.8</v>
      </c>
      <c r="AS30">
        <v>83.33</v>
      </c>
      <c r="AT30">
        <v>87.14</v>
      </c>
      <c r="AU30">
        <v>28</v>
      </c>
      <c r="AV30">
        <v>35</v>
      </c>
      <c r="AW30">
        <v>7</v>
      </c>
      <c r="AX30">
        <v>55.62</v>
      </c>
      <c r="AY30">
        <v>11.12</v>
      </c>
      <c r="AZ30">
        <v>66.739999999999995</v>
      </c>
      <c r="BA30">
        <v>60</v>
      </c>
      <c r="BB30">
        <v>2</v>
      </c>
      <c r="BC30">
        <v>11</v>
      </c>
      <c r="BD30">
        <v>-11.72</v>
      </c>
      <c r="BE30">
        <v>75</v>
      </c>
      <c r="BF30">
        <v>86.72</v>
      </c>
      <c r="BG30">
        <v>14</v>
      </c>
      <c r="BH30">
        <v>33.369999999999997</v>
      </c>
      <c r="BI30">
        <v>11.12</v>
      </c>
      <c r="BJ30">
        <v>21</v>
      </c>
      <c r="BK30">
        <v>7</v>
      </c>
      <c r="BL30">
        <v>9</v>
      </c>
      <c r="BM30" t="s">
        <v>1488</v>
      </c>
      <c r="BN30">
        <v>79.31</v>
      </c>
      <c r="BO30">
        <v>0</v>
      </c>
      <c r="BP30">
        <v>0</v>
      </c>
      <c r="BQ30">
        <v>0</v>
      </c>
      <c r="BR30">
        <v>0</v>
      </c>
      <c r="BS30">
        <v>0</v>
      </c>
      <c r="BT30" t="s">
        <v>1488</v>
      </c>
      <c r="BU30">
        <v>0</v>
      </c>
      <c r="BV30">
        <v>0</v>
      </c>
      <c r="BW30">
        <v>0</v>
      </c>
      <c r="BX30">
        <v>100</v>
      </c>
      <c r="BY30">
        <v>40</v>
      </c>
      <c r="BZ30">
        <v>0</v>
      </c>
      <c r="CA30">
        <v>0</v>
      </c>
      <c r="CB30">
        <v>86.36</v>
      </c>
      <c r="CC30">
        <v>19</v>
      </c>
      <c r="CD30">
        <v>9</v>
      </c>
      <c r="CE30">
        <v>3</v>
      </c>
      <c r="CF30">
        <v>1</v>
      </c>
      <c r="CG30">
        <v>7</v>
      </c>
      <c r="CH30">
        <v>0</v>
      </c>
      <c r="CI30">
        <v>0</v>
      </c>
      <c r="CJ30">
        <v>9</v>
      </c>
      <c r="CK30">
        <v>2</v>
      </c>
      <c r="CL30">
        <v>0</v>
      </c>
      <c r="CM30">
        <v>0</v>
      </c>
      <c r="CN30">
        <v>0</v>
      </c>
      <c r="CO30">
        <v>0</v>
      </c>
      <c r="CP30">
        <v>37.76</v>
      </c>
      <c r="CQ30">
        <v>200.81</v>
      </c>
      <c r="CR30">
        <v>15.83</v>
      </c>
      <c r="CS30">
        <v>18.190000000000001</v>
      </c>
      <c r="CT30">
        <v>17.28</v>
      </c>
      <c r="CU30">
        <v>50.91</v>
      </c>
      <c r="CV30">
        <v>50.31</v>
      </c>
      <c r="CW30">
        <v>54.41</v>
      </c>
      <c r="CX30">
        <v>52.47</v>
      </c>
      <c r="CY30">
        <v>54.7</v>
      </c>
      <c r="CZ30">
        <v>54.03</v>
      </c>
    </row>
    <row r="31" spans="1:104">
      <c r="A31" t="s">
        <v>1498</v>
      </c>
      <c r="B31" t="s">
        <v>1499</v>
      </c>
      <c r="C31" t="s">
        <v>68</v>
      </c>
      <c r="D31" t="s">
        <v>1056</v>
      </c>
      <c r="E31">
        <v>1</v>
      </c>
      <c r="F31">
        <v>20142015</v>
      </c>
      <c r="G31">
        <v>18</v>
      </c>
      <c r="H31">
        <v>0.92500000000000004</v>
      </c>
      <c r="I31">
        <v>0.92500000000000004</v>
      </c>
      <c r="J31">
        <v>0</v>
      </c>
      <c r="K31">
        <v>0</v>
      </c>
      <c r="L31">
        <v>0</v>
      </c>
      <c r="M31">
        <v>0</v>
      </c>
      <c r="N31">
        <v>0</v>
      </c>
      <c r="O31">
        <v>0</v>
      </c>
      <c r="P31">
        <v>0</v>
      </c>
      <c r="Q31">
        <v>100</v>
      </c>
      <c r="R31" t="s">
        <v>1488</v>
      </c>
      <c r="S31" t="s">
        <v>1488</v>
      </c>
      <c r="T31" t="s">
        <v>1488</v>
      </c>
      <c r="U31">
        <v>1.1399999999999999</v>
      </c>
      <c r="V31" t="s">
        <v>1488</v>
      </c>
      <c r="W31" t="s">
        <v>1488</v>
      </c>
      <c r="X31" t="s">
        <v>1488</v>
      </c>
      <c r="Y31">
        <v>0</v>
      </c>
      <c r="Z31">
        <v>0</v>
      </c>
      <c r="AA31">
        <v>0</v>
      </c>
      <c r="AB31">
        <v>0</v>
      </c>
      <c r="AC31">
        <v>0</v>
      </c>
      <c r="AD31">
        <v>0</v>
      </c>
      <c r="AE31">
        <v>0</v>
      </c>
      <c r="AF31" t="s">
        <v>1488</v>
      </c>
      <c r="AG31" t="s">
        <v>1488</v>
      </c>
      <c r="AH31">
        <v>2</v>
      </c>
      <c r="AI31">
        <v>2</v>
      </c>
      <c r="AJ31">
        <v>0</v>
      </c>
      <c r="AK31">
        <v>105.11</v>
      </c>
      <c r="AL31">
        <v>0</v>
      </c>
      <c r="AM31">
        <v>105.11</v>
      </c>
      <c r="AN31">
        <v>50</v>
      </c>
      <c r="AO31">
        <v>0</v>
      </c>
      <c r="AP31">
        <v>0</v>
      </c>
      <c r="AQ31">
        <v>0</v>
      </c>
      <c r="AR31" t="s">
        <v>1488</v>
      </c>
      <c r="AS31">
        <v>100</v>
      </c>
      <c r="AT31" t="s">
        <v>1488</v>
      </c>
      <c r="AU31">
        <v>1</v>
      </c>
      <c r="AV31">
        <v>1</v>
      </c>
      <c r="AW31">
        <v>0</v>
      </c>
      <c r="AX31">
        <v>52.55</v>
      </c>
      <c r="AY31">
        <v>0</v>
      </c>
      <c r="AZ31">
        <v>52.55</v>
      </c>
      <c r="BA31">
        <v>100</v>
      </c>
      <c r="BB31">
        <v>0</v>
      </c>
      <c r="BC31">
        <v>0</v>
      </c>
      <c r="BD31" t="s">
        <v>1488</v>
      </c>
      <c r="BE31">
        <v>100</v>
      </c>
      <c r="BF31" t="s">
        <v>1488</v>
      </c>
      <c r="BG31">
        <v>1</v>
      </c>
      <c r="BH31">
        <v>52.55</v>
      </c>
      <c r="BI31">
        <v>0</v>
      </c>
      <c r="BJ31">
        <v>1</v>
      </c>
      <c r="BK31">
        <v>0</v>
      </c>
      <c r="BL31">
        <v>0</v>
      </c>
      <c r="BM31" t="s">
        <v>1488</v>
      </c>
      <c r="BN31" t="s">
        <v>1488</v>
      </c>
      <c r="BO31">
        <v>0</v>
      </c>
      <c r="BP31">
        <v>0</v>
      </c>
      <c r="BQ31">
        <v>0</v>
      </c>
      <c r="BR31">
        <v>0</v>
      </c>
      <c r="BS31">
        <v>0</v>
      </c>
      <c r="BT31" t="s">
        <v>1488</v>
      </c>
      <c r="BU31" t="s">
        <v>1488</v>
      </c>
      <c r="BV31">
        <v>0</v>
      </c>
      <c r="BW31">
        <v>0</v>
      </c>
      <c r="BX31" t="s">
        <v>1488</v>
      </c>
      <c r="BY31">
        <v>40</v>
      </c>
      <c r="BZ31">
        <v>0</v>
      </c>
      <c r="CA31">
        <v>0</v>
      </c>
      <c r="CB31">
        <v>100</v>
      </c>
      <c r="CC31">
        <v>1</v>
      </c>
      <c r="CD31">
        <v>0</v>
      </c>
      <c r="CE31">
        <v>0</v>
      </c>
      <c r="CF31">
        <v>0</v>
      </c>
      <c r="CG31">
        <v>0</v>
      </c>
      <c r="CH31">
        <v>0</v>
      </c>
      <c r="CI31">
        <v>0</v>
      </c>
      <c r="CJ31">
        <v>0</v>
      </c>
      <c r="CK31">
        <v>0</v>
      </c>
      <c r="CL31">
        <v>0</v>
      </c>
      <c r="CM31">
        <v>0</v>
      </c>
      <c r="CN31">
        <v>0</v>
      </c>
      <c r="CO31">
        <v>0</v>
      </c>
      <c r="CP31">
        <v>1.1399999999999999</v>
      </c>
      <c r="CQ31">
        <v>0</v>
      </c>
      <c r="CR31">
        <v>100</v>
      </c>
      <c r="CS31">
        <v>14.93</v>
      </c>
      <c r="CT31">
        <v>16.309999999999999</v>
      </c>
      <c r="CU31">
        <v>46.8</v>
      </c>
      <c r="CV31">
        <v>51.14</v>
      </c>
      <c r="CW31">
        <v>49.71</v>
      </c>
      <c r="CX31">
        <v>56.5</v>
      </c>
      <c r="CY31">
        <v>53.52</v>
      </c>
      <c r="CZ31">
        <v>51.13</v>
      </c>
    </row>
    <row r="32" spans="1:104">
      <c r="A32" t="s">
        <v>161</v>
      </c>
      <c r="B32" t="s">
        <v>162</v>
      </c>
      <c r="C32" t="s">
        <v>124</v>
      </c>
      <c r="D32" t="s">
        <v>163</v>
      </c>
      <c r="E32">
        <v>81</v>
      </c>
      <c r="F32">
        <v>20142015</v>
      </c>
      <c r="G32">
        <v>25</v>
      </c>
      <c r="H32">
        <v>5.25</v>
      </c>
      <c r="I32">
        <v>5.25</v>
      </c>
      <c r="J32">
        <v>10</v>
      </c>
      <c r="K32">
        <v>13</v>
      </c>
      <c r="L32">
        <v>23</v>
      </c>
      <c r="M32">
        <v>2.06</v>
      </c>
      <c r="N32">
        <v>2.68</v>
      </c>
      <c r="O32">
        <v>4.7300000000000004</v>
      </c>
      <c r="P32">
        <v>0</v>
      </c>
      <c r="Q32">
        <v>87.61</v>
      </c>
      <c r="R32">
        <v>108.75</v>
      </c>
      <c r="S32">
        <v>18.52</v>
      </c>
      <c r="T32">
        <v>13.88</v>
      </c>
      <c r="U32">
        <v>3.6</v>
      </c>
      <c r="V32">
        <v>0.15</v>
      </c>
      <c r="W32">
        <v>81.53</v>
      </c>
      <c r="X32">
        <v>81.38</v>
      </c>
      <c r="Y32">
        <v>198</v>
      </c>
      <c r="Z32">
        <v>256</v>
      </c>
      <c r="AA32">
        <v>58</v>
      </c>
      <c r="AB32">
        <v>52.69</v>
      </c>
      <c r="AC32">
        <v>11.94</v>
      </c>
      <c r="AD32">
        <v>64.62</v>
      </c>
      <c r="AE32">
        <v>56</v>
      </c>
      <c r="AF32">
        <v>3.8</v>
      </c>
      <c r="AG32">
        <v>83.8</v>
      </c>
      <c r="AH32">
        <v>443</v>
      </c>
      <c r="AI32">
        <v>516</v>
      </c>
      <c r="AJ32">
        <v>73</v>
      </c>
      <c r="AK32">
        <v>106.19</v>
      </c>
      <c r="AL32">
        <v>15.02</v>
      </c>
      <c r="AM32">
        <v>121.22</v>
      </c>
      <c r="AN32">
        <v>52.52</v>
      </c>
      <c r="AO32">
        <v>11</v>
      </c>
      <c r="AP32">
        <v>1</v>
      </c>
      <c r="AQ32">
        <v>90</v>
      </c>
      <c r="AR32">
        <v>3.61</v>
      </c>
      <c r="AS32">
        <v>85.11</v>
      </c>
      <c r="AT32">
        <v>81.5</v>
      </c>
      <c r="AU32">
        <v>316</v>
      </c>
      <c r="AV32">
        <v>383</v>
      </c>
      <c r="AW32">
        <v>67</v>
      </c>
      <c r="AX32">
        <v>78.819999999999993</v>
      </c>
      <c r="AY32">
        <v>13.79</v>
      </c>
      <c r="AZ32">
        <v>92.61</v>
      </c>
      <c r="BA32">
        <v>70.760000000000005</v>
      </c>
      <c r="BB32">
        <v>25</v>
      </c>
      <c r="BC32">
        <v>79</v>
      </c>
      <c r="BD32">
        <v>5.51</v>
      </c>
      <c r="BE32">
        <v>85.22</v>
      </c>
      <c r="BF32">
        <v>79.709999999999994</v>
      </c>
      <c r="BG32">
        <v>224</v>
      </c>
      <c r="BH32">
        <v>55.77</v>
      </c>
      <c r="BI32">
        <v>9.67</v>
      </c>
      <c r="BJ32">
        <v>271</v>
      </c>
      <c r="BK32">
        <v>47</v>
      </c>
      <c r="BL32">
        <v>54</v>
      </c>
      <c r="BM32">
        <v>10.83</v>
      </c>
      <c r="BN32">
        <v>82.35</v>
      </c>
      <c r="BO32">
        <v>8.44</v>
      </c>
      <c r="BP32">
        <v>0.62</v>
      </c>
      <c r="BQ32">
        <v>41</v>
      </c>
      <c r="BR32">
        <v>3</v>
      </c>
      <c r="BS32">
        <v>38</v>
      </c>
      <c r="BT32">
        <v>93.18</v>
      </c>
      <c r="BU32">
        <v>12.66</v>
      </c>
      <c r="BV32">
        <v>15.13</v>
      </c>
      <c r="BW32">
        <v>10.7</v>
      </c>
      <c r="BX32">
        <v>93.62</v>
      </c>
      <c r="BY32">
        <v>52.76</v>
      </c>
      <c r="BZ32">
        <v>86</v>
      </c>
      <c r="CA32">
        <v>77</v>
      </c>
      <c r="CB32">
        <v>95.93</v>
      </c>
      <c r="CC32">
        <v>330</v>
      </c>
      <c r="CD32">
        <v>58</v>
      </c>
      <c r="CE32">
        <v>14</v>
      </c>
      <c r="CF32">
        <v>6</v>
      </c>
      <c r="CG32">
        <v>11</v>
      </c>
      <c r="CH32">
        <v>8</v>
      </c>
      <c r="CI32">
        <v>5</v>
      </c>
      <c r="CJ32">
        <v>44</v>
      </c>
      <c r="CK32">
        <v>11</v>
      </c>
      <c r="CL32">
        <v>6</v>
      </c>
      <c r="CM32">
        <v>1</v>
      </c>
      <c r="CN32">
        <v>1</v>
      </c>
      <c r="CO32">
        <v>0</v>
      </c>
      <c r="CP32">
        <v>291.54000000000002</v>
      </c>
      <c r="CQ32">
        <v>172.88</v>
      </c>
      <c r="CR32">
        <v>62.77</v>
      </c>
      <c r="CS32">
        <v>18.45</v>
      </c>
      <c r="CT32">
        <v>17.88</v>
      </c>
      <c r="CU32">
        <v>51.92</v>
      </c>
      <c r="CV32">
        <v>50.32</v>
      </c>
      <c r="CW32">
        <v>60.58</v>
      </c>
      <c r="CX32">
        <v>56.1</v>
      </c>
      <c r="CY32">
        <v>54.96</v>
      </c>
      <c r="CZ32">
        <v>54.26</v>
      </c>
    </row>
    <row r="33" spans="1:104">
      <c r="A33" t="s">
        <v>200</v>
      </c>
      <c r="B33" t="s">
        <v>201</v>
      </c>
      <c r="C33" t="s">
        <v>62</v>
      </c>
      <c r="D33" t="s">
        <v>163</v>
      </c>
      <c r="E33">
        <v>72</v>
      </c>
      <c r="F33">
        <v>20142015</v>
      </c>
      <c r="G33">
        <v>27</v>
      </c>
      <c r="H33">
        <v>0.65</v>
      </c>
      <c r="I33">
        <v>0.7</v>
      </c>
      <c r="J33">
        <v>0</v>
      </c>
      <c r="K33">
        <v>2</v>
      </c>
      <c r="L33">
        <v>2</v>
      </c>
      <c r="M33">
        <v>0</v>
      </c>
      <c r="N33">
        <v>2.4</v>
      </c>
      <c r="O33">
        <v>2.4</v>
      </c>
      <c r="P33">
        <v>-1</v>
      </c>
      <c r="Q33">
        <v>74.36</v>
      </c>
      <c r="R33">
        <v>104.7</v>
      </c>
      <c r="S33">
        <v>0</v>
      </c>
      <c r="T33">
        <v>-2.89</v>
      </c>
      <c r="U33">
        <v>0.69</v>
      </c>
      <c r="V33">
        <v>-9.6999999999999993</v>
      </c>
      <c r="W33">
        <v>72.5</v>
      </c>
      <c r="X33">
        <v>82.2</v>
      </c>
      <c r="Y33">
        <v>18</v>
      </c>
      <c r="Z33">
        <v>29</v>
      </c>
      <c r="AA33">
        <v>11</v>
      </c>
      <c r="AB33">
        <v>34.79</v>
      </c>
      <c r="AC33">
        <v>13.2</v>
      </c>
      <c r="AD33">
        <v>47.98</v>
      </c>
      <c r="AE33">
        <v>2</v>
      </c>
      <c r="AF33">
        <v>-13.32</v>
      </c>
      <c r="AG33">
        <v>87.68</v>
      </c>
      <c r="AH33">
        <v>38</v>
      </c>
      <c r="AI33">
        <v>58</v>
      </c>
      <c r="AJ33">
        <v>20</v>
      </c>
      <c r="AK33">
        <v>69.58</v>
      </c>
      <c r="AL33">
        <v>23.99</v>
      </c>
      <c r="AM33">
        <v>93.57</v>
      </c>
      <c r="AN33">
        <v>50</v>
      </c>
      <c r="AO33">
        <v>4</v>
      </c>
      <c r="AP33">
        <v>0</v>
      </c>
      <c r="AQ33">
        <v>7</v>
      </c>
      <c r="AR33">
        <v>-12.54</v>
      </c>
      <c r="AS33">
        <v>72.88</v>
      </c>
      <c r="AT33">
        <v>85.42</v>
      </c>
      <c r="AU33">
        <v>27</v>
      </c>
      <c r="AV33">
        <v>43</v>
      </c>
      <c r="AW33">
        <v>16</v>
      </c>
      <c r="AX33">
        <v>51.58</v>
      </c>
      <c r="AY33">
        <v>19.190000000000001</v>
      </c>
      <c r="AZ33">
        <v>70.78</v>
      </c>
      <c r="BA33">
        <v>67.44</v>
      </c>
      <c r="BB33">
        <v>1</v>
      </c>
      <c r="BC33">
        <v>3</v>
      </c>
      <c r="BD33">
        <v>-13.14</v>
      </c>
      <c r="BE33">
        <v>72.5</v>
      </c>
      <c r="BF33">
        <v>85.64</v>
      </c>
      <c r="BG33">
        <v>18</v>
      </c>
      <c r="BH33">
        <v>34.79</v>
      </c>
      <c r="BI33">
        <v>13.2</v>
      </c>
      <c r="BJ33">
        <v>29</v>
      </c>
      <c r="BK33">
        <v>11</v>
      </c>
      <c r="BL33">
        <v>2</v>
      </c>
      <c r="BM33">
        <v>-12</v>
      </c>
      <c r="BN33">
        <v>92</v>
      </c>
      <c r="BO33">
        <v>4.8</v>
      </c>
      <c r="BP33">
        <v>1.2</v>
      </c>
      <c r="BQ33">
        <v>4</v>
      </c>
      <c r="BR33">
        <v>1</v>
      </c>
      <c r="BS33">
        <v>3</v>
      </c>
      <c r="BT33">
        <v>80</v>
      </c>
      <c r="BU33">
        <v>0</v>
      </c>
      <c r="BV33">
        <v>13.79</v>
      </c>
      <c r="BW33">
        <v>9.3000000000000007</v>
      </c>
      <c r="BX33">
        <v>90.91</v>
      </c>
      <c r="BY33">
        <v>40</v>
      </c>
      <c r="BZ33">
        <v>0</v>
      </c>
      <c r="CA33">
        <v>0</v>
      </c>
      <c r="CB33">
        <v>89.66</v>
      </c>
      <c r="CC33">
        <v>26</v>
      </c>
      <c r="CD33">
        <v>18</v>
      </c>
      <c r="CE33">
        <v>3</v>
      </c>
      <c r="CF33">
        <v>2</v>
      </c>
      <c r="CG33">
        <v>0</v>
      </c>
      <c r="CH33">
        <v>2</v>
      </c>
      <c r="CI33">
        <v>0</v>
      </c>
      <c r="CJ33">
        <v>2</v>
      </c>
      <c r="CK33">
        <v>2</v>
      </c>
      <c r="CL33">
        <v>0</v>
      </c>
      <c r="CM33">
        <v>1</v>
      </c>
      <c r="CN33">
        <v>0</v>
      </c>
      <c r="CO33">
        <v>-1.2</v>
      </c>
      <c r="CP33">
        <v>50.02</v>
      </c>
      <c r="CQ33">
        <v>373.25</v>
      </c>
      <c r="CR33">
        <v>11.82</v>
      </c>
      <c r="CS33">
        <v>16.48</v>
      </c>
      <c r="CT33">
        <v>17.45</v>
      </c>
      <c r="CU33">
        <v>51.43</v>
      </c>
      <c r="CV33">
        <v>51.36</v>
      </c>
      <c r="CW33">
        <v>58.69</v>
      </c>
      <c r="CX33">
        <v>55.43</v>
      </c>
      <c r="CY33">
        <v>56.07</v>
      </c>
      <c r="CZ33">
        <v>53.1</v>
      </c>
    </row>
    <row r="34" spans="1:104">
      <c r="A34" t="s">
        <v>1425</v>
      </c>
      <c r="B34" t="s">
        <v>1426</v>
      </c>
      <c r="C34" t="s">
        <v>62</v>
      </c>
      <c r="D34" t="s">
        <v>1243</v>
      </c>
      <c r="E34">
        <v>57</v>
      </c>
      <c r="F34">
        <v>20142015</v>
      </c>
      <c r="G34">
        <v>30</v>
      </c>
      <c r="H34">
        <v>0.8</v>
      </c>
      <c r="I34">
        <v>0.8</v>
      </c>
      <c r="J34">
        <v>0</v>
      </c>
      <c r="K34">
        <v>1</v>
      </c>
      <c r="L34">
        <v>1</v>
      </c>
      <c r="M34">
        <v>0</v>
      </c>
      <c r="N34">
        <v>0.83</v>
      </c>
      <c r="O34">
        <v>0.83</v>
      </c>
      <c r="P34">
        <v>0</v>
      </c>
      <c r="Q34">
        <v>79.55</v>
      </c>
      <c r="R34">
        <v>90.89</v>
      </c>
      <c r="S34">
        <v>0</v>
      </c>
      <c r="T34">
        <v>-6</v>
      </c>
      <c r="U34">
        <v>1.27</v>
      </c>
      <c r="V34">
        <v>-5.08</v>
      </c>
      <c r="W34">
        <v>78.67</v>
      </c>
      <c r="X34">
        <v>83.74</v>
      </c>
      <c r="Y34">
        <v>43</v>
      </c>
      <c r="Z34">
        <v>59</v>
      </c>
      <c r="AA34">
        <v>16</v>
      </c>
      <c r="AB34">
        <v>48.99</v>
      </c>
      <c r="AC34">
        <v>13.29</v>
      </c>
      <c r="AD34">
        <v>62.28</v>
      </c>
      <c r="AE34">
        <v>3</v>
      </c>
      <c r="AF34">
        <v>-5.35</v>
      </c>
      <c r="AG34">
        <v>84.9</v>
      </c>
      <c r="AH34">
        <v>78</v>
      </c>
      <c r="AI34">
        <v>105</v>
      </c>
      <c r="AJ34">
        <v>27</v>
      </c>
      <c r="AK34">
        <v>87.19</v>
      </c>
      <c r="AL34">
        <v>22.42</v>
      </c>
      <c r="AM34">
        <v>109.61</v>
      </c>
      <c r="AN34">
        <v>47.62</v>
      </c>
      <c r="AO34">
        <v>4</v>
      </c>
      <c r="AP34">
        <v>0</v>
      </c>
      <c r="AQ34">
        <v>14</v>
      </c>
      <c r="AR34">
        <v>-8.49</v>
      </c>
      <c r="AS34">
        <v>76.040000000000006</v>
      </c>
      <c r="AT34">
        <v>84.53</v>
      </c>
      <c r="AU34">
        <v>50</v>
      </c>
      <c r="AV34">
        <v>73</v>
      </c>
      <c r="AW34">
        <v>23</v>
      </c>
      <c r="AX34">
        <v>60.62</v>
      </c>
      <c r="AY34">
        <v>19.100000000000001</v>
      </c>
      <c r="AZ34">
        <v>79.709999999999994</v>
      </c>
      <c r="BA34">
        <v>68.489999999999995</v>
      </c>
      <c r="BB34">
        <v>4</v>
      </c>
      <c r="BC34">
        <v>10</v>
      </c>
      <c r="BD34">
        <v>-11.19</v>
      </c>
      <c r="BE34">
        <v>73.53</v>
      </c>
      <c r="BF34">
        <v>84.72</v>
      </c>
      <c r="BG34">
        <v>32</v>
      </c>
      <c r="BH34">
        <v>41.52</v>
      </c>
      <c r="BI34">
        <v>14.95</v>
      </c>
      <c r="BJ34">
        <v>50</v>
      </c>
      <c r="BK34">
        <v>18</v>
      </c>
      <c r="BL34">
        <v>6</v>
      </c>
      <c r="BM34">
        <v>-52.38</v>
      </c>
      <c r="BN34">
        <v>85.71</v>
      </c>
      <c r="BO34">
        <v>0.83</v>
      </c>
      <c r="BP34">
        <v>1.66</v>
      </c>
      <c r="BQ34">
        <v>1</v>
      </c>
      <c r="BR34">
        <v>2</v>
      </c>
      <c r="BS34">
        <v>-1</v>
      </c>
      <c r="BT34">
        <v>33.33</v>
      </c>
      <c r="BU34">
        <v>0</v>
      </c>
      <c r="BV34">
        <v>2</v>
      </c>
      <c r="BW34">
        <v>1.37</v>
      </c>
      <c r="BX34">
        <v>88.89</v>
      </c>
      <c r="BY34">
        <v>40</v>
      </c>
      <c r="BZ34">
        <v>0</v>
      </c>
      <c r="CA34">
        <v>0</v>
      </c>
      <c r="CB34">
        <v>85.94</v>
      </c>
      <c r="CC34">
        <v>55</v>
      </c>
      <c r="CD34">
        <v>17</v>
      </c>
      <c r="CE34">
        <v>9</v>
      </c>
      <c r="CF34">
        <v>2</v>
      </c>
      <c r="CG34">
        <v>0</v>
      </c>
      <c r="CH34">
        <v>1</v>
      </c>
      <c r="CI34">
        <v>0</v>
      </c>
      <c r="CJ34">
        <v>6</v>
      </c>
      <c r="CK34">
        <v>2</v>
      </c>
      <c r="CL34">
        <v>1</v>
      </c>
      <c r="CM34">
        <v>0</v>
      </c>
      <c r="CN34">
        <v>0</v>
      </c>
      <c r="CO34">
        <v>0</v>
      </c>
      <c r="CP34">
        <v>72.260000000000005</v>
      </c>
      <c r="CQ34">
        <v>207.9</v>
      </c>
      <c r="CR34">
        <v>25.79</v>
      </c>
      <c r="CS34">
        <v>16.690000000000001</v>
      </c>
      <c r="CT34">
        <v>17.22</v>
      </c>
      <c r="CU34">
        <v>41.54</v>
      </c>
      <c r="CV34">
        <v>50.42</v>
      </c>
      <c r="CW34">
        <v>44.59</v>
      </c>
      <c r="CX34">
        <v>62.74</v>
      </c>
      <c r="CY34">
        <v>54.75</v>
      </c>
      <c r="CZ34">
        <v>53.83</v>
      </c>
    </row>
    <row r="35" spans="1:104">
      <c r="A35" t="s">
        <v>82</v>
      </c>
      <c r="B35" t="s">
        <v>83</v>
      </c>
      <c r="C35" t="s">
        <v>68</v>
      </c>
      <c r="D35" t="s">
        <v>84</v>
      </c>
      <c r="E35">
        <v>77</v>
      </c>
      <c r="F35">
        <v>20142015</v>
      </c>
      <c r="G35">
        <v>29</v>
      </c>
      <c r="H35">
        <v>8.75</v>
      </c>
      <c r="I35">
        <v>6.875</v>
      </c>
      <c r="J35">
        <v>4</v>
      </c>
      <c r="K35">
        <v>10</v>
      </c>
      <c r="L35">
        <v>14</v>
      </c>
      <c r="M35">
        <v>1.22</v>
      </c>
      <c r="N35">
        <v>3.05</v>
      </c>
      <c r="O35">
        <v>4.2699999999999996</v>
      </c>
      <c r="P35">
        <v>1</v>
      </c>
      <c r="Q35">
        <v>93.53</v>
      </c>
      <c r="R35">
        <v>101.74</v>
      </c>
      <c r="S35">
        <v>9.52</v>
      </c>
      <c r="T35">
        <v>1.71</v>
      </c>
      <c r="U35">
        <v>2.56</v>
      </c>
      <c r="V35">
        <v>8.99</v>
      </c>
      <c r="W35">
        <v>90.87</v>
      </c>
      <c r="X35">
        <v>81.88</v>
      </c>
      <c r="Y35">
        <v>197</v>
      </c>
      <c r="Z35">
        <v>219</v>
      </c>
      <c r="AA35">
        <v>22</v>
      </c>
      <c r="AB35">
        <v>66.75</v>
      </c>
      <c r="AC35">
        <v>6.71</v>
      </c>
      <c r="AD35">
        <v>73.45</v>
      </c>
      <c r="AE35">
        <v>68</v>
      </c>
      <c r="AF35">
        <v>7.53</v>
      </c>
      <c r="AG35">
        <v>86.01</v>
      </c>
      <c r="AH35">
        <v>404</v>
      </c>
      <c r="AI35">
        <v>434</v>
      </c>
      <c r="AJ35">
        <v>30</v>
      </c>
      <c r="AK35">
        <v>132.28</v>
      </c>
      <c r="AL35">
        <v>9.14</v>
      </c>
      <c r="AM35">
        <v>141.41999999999999</v>
      </c>
      <c r="AN35">
        <v>49.08</v>
      </c>
      <c r="AO35">
        <v>22</v>
      </c>
      <c r="AP35">
        <v>1</v>
      </c>
      <c r="AQ35">
        <v>95</v>
      </c>
      <c r="AR35">
        <v>8.7100000000000009</v>
      </c>
      <c r="AS35">
        <v>92.46</v>
      </c>
      <c r="AT35">
        <v>83.74</v>
      </c>
      <c r="AU35">
        <v>304</v>
      </c>
      <c r="AV35">
        <v>331</v>
      </c>
      <c r="AW35">
        <v>27</v>
      </c>
      <c r="AX35">
        <v>100.88</v>
      </c>
      <c r="AY35">
        <v>8.23</v>
      </c>
      <c r="AZ35">
        <v>109.11</v>
      </c>
      <c r="BA35">
        <v>64.349999999999994</v>
      </c>
      <c r="BB35">
        <v>31</v>
      </c>
      <c r="BC35">
        <v>73</v>
      </c>
      <c r="BD35">
        <v>10.1</v>
      </c>
      <c r="BE35">
        <v>91.03</v>
      </c>
      <c r="BF35">
        <v>80.92</v>
      </c>
      <c r="BG35">
        <v>192</v>
      </c>
      <c r="BH35">
        <v>64.92</v>
      </c>
      <c r="BI35">
        <v>6.4</v>
      </c>
      <c r="BJ35">
        <v>213</v>
      </c>
      <c r="BK35">
        <v>21</v>
      </c>
      <c r="BL35">
        <v>42</v>
      </c>
      <c r="BM35">
        <v>0</v>
      </c>
      <c r="BN35">
        <v>92.31</v>
      </c>
      <c r="BO35">
        <v>7.31</v>
      </c>
      <c r="BP35">
        <v>0.61</v>
      </c>
      <c r="BQ35">
        <v>24</v>
      </c>
      <c r="BR35">
        <v>2</v>
      </c>
      <c r="BS35">
        <v>22</v>
      </c>
      <c r="BT35">
        <v>92.31</v>
      </c>
      <c r="BU35">
        <v>5.48</v>
      </c>
      <c r="BV35">
        <v>11.27</v>
      </c>
      <c r="BW35">
        <v>7.25</v>
      </c>
      <c r="BX35">
        <v>90.48</v>
      </c>
      <c r="BY35">
        <v>62.77</v>
      </c>
      <c r="BZ35">
        <v>177</v>
      </c>
      <c r="CA35">
        <v>105</v>
      </c>
      <c r="CB35">
        <v>96.36</v>
      </c>
      <c r="CC35">
        <v>238</v>
      </c>
      <c r="CD35">
        <v>45</v>
      </c>
      <c r="CE35">
        <v>9</v>
      </c>
      <c r="CF35">
        <v>8</v>
      </c>
      <c r="CG35">
        <v>10</v>
      </c>
      <c r="CH35">
        <v>6</v>
      </c>
      <c r="CI35">
        <v>4</v>
      </c>
      <c r="CJ35">
        <v>38</v>
      </c>
      <c r="CK35">
        <v>6</v>
      </c>
      <c r="CL35">
        <v>1</v>
      </c>
      <c r="CM35">
        <v>0</v>
      </c>
      <c r="CN35">
        <v>1</v>
      </c>
      <c r="CO35">
        <v>0.3</v>
      </c>
      <c r="CP35">
        <v>196.86</v>
      </c>
      <c r="CQ35">
        <v>163.78</v>
      </c>
      <c r="CR35">
        <v>54.59</v>
      </c>
      <c r="CS35">
        <v>18.239999999999998</v>
      </c>
      <c r="CT35">
        <v>17.920000000000002</v>
      </c>
      <c r="CU35">
        <v>54.05</v>
      </c>
      <c r="CV35">
        <v>50.34</v>
      </c>
      <c r="CW35">
        <v>59.32</v>
      </c>
      <c r="CX35">
        <v>50.43</v>
      </c>
      <c r="CY35">
        <v>55.21</v>
      </c>
      <c r="CZ35">
        <v>54.46</v>
      </c>
    </row>
    <row r="36" spans="1:104">
      <c r="A36" t="s">
        <v>466</v>
      </c>
      <c r="B36" t="s">
        <v>467</v>
      </c>
      <c r="C36" t="s">
        <v>124</v>
      </c>
      <c r="D36" t="s">
        <v>468</v>
      </c>
      <c r="E36">
        <v>55</v>
      </c>
      <c r="F36">
        <v>20142015</v>
      </c>
      <c r="G36">
        <v>30</v>
      </c>
      <c r="H36">
        <v>2.75</v>
      </c>
      <c r="I36">
        <v>2.75</v>
      </c>
      <c r="J36">
        <v>0</v>
      </c>
      <c r="K36">
        <v>2</v>
      </c>
      <c r="L36">
        <v>2</v>
      </c>
      <c r="M36">
        <v>0</v>
      </c>
      <c r="N36">
        <v>5.78</v>
      </c>
      <c r="O36">
        <v>5.78</v>
      </c>
      <c r="P36">
        <v>0</v>
      </c>
      <c r="Q36">
        <v>91.43</v>
      </c>
      <c r="R36">
        <v>111.76</v>
      </c>
      <c r="S36">
        <v>0</v>
      </c>
      <c r="T36">
        <v>1.78</v>
      </c>
      <c r="U36">
        <v>0.38</v>
      </c>
      <c r="V36">
        <v>3.23</v>
      </c>
      <c r="W36">
        <v>87.5</v>
      </c>
      <c r="X36">
        <v>84.27</v>
      </c>
      <c r="Y36">
        <v>12</v>
      </c>
      <c r="Z36">
        <v>14</v>
      </c>
      <c r="AA36">
        <v>2</v>
      </c>
      <c r="AB36">
        <v>40.479999999999997</v>
      </c>
      <c r="AC36">
        <v>5.78</v>
      </c>
      <c r="AD36">
        <v>46.27</v>
      </c>
      <c r="AE36">
        <v>6</v>
      </c>
      <c r="AF36">
        <v>2.73</v>
      </c>
      <c r="AG36">
        <v>88.7</v>
      </c>
      <c r="AH36">
        <v>29</v>
      </c>
      <c r="AI36">
        <v>32</v>
      </c>
      <c r="AJ36">
        <v>3</v>
      </c>
      <c r="AK36">
        <v>92.53</v>
      </c>
      <c r="AL36">
        <v>8.67</v>
      </c>
      <c r="AM36">
        <v>101.2</v>
      </c>
      <c r="AN36">
        <v>53.12</v>
      </c>
      <c r="AO36">
        <v>0</v>
      </c>
      <c r="AP36">
        <v>0</v>
      </c>
      <c r="AQ36">
        <v>6</v>
      </c>
      <c r="AR36">
        <v>8.1999999999999993</v>
      </c>
      <c r="AS36">
        <v>96</v>
      </c>
      <c r="AT36">
        <v>87.8</v>
      </c>
      <c r="AU36">
        <v>23</v>
      </c>
      <c r="AV36">
        <v>24</v>
      </c>
      <c r="AW36">
        <v>1</v>
      </c>
      <c r="AX36">
        <v>69.400000000000006</v>
      </c>
      <c r="AY36">
        <v>2.89</v>
      </c>
      <c r="AZ36">
        <v>72.290000000000006</v>
      </c>
      <c r="BA36">
        <v>70.83</v>
      </c>
      <c r="BB36">
        <v>1</v>
      </c>
      <c r="BC36">
        <v>6</v>
      </c>
      <c r="BD36">
        <v>7.25</v>
      </c>
      <c r="BE36">
        <v>94.44</v>
      </c>
      <c r="BF36">
        <v>87.19</v>
      </c>
      <c r="BG36">
        <v>16</v>
      </c>
      <c r="BH36">
        <v>49.16</v>
      </c>
      <c r="BI36">
        <v>2.89</v>
      </c>
      <c r="BJ36">
        <v>17</v>
      </c>
      <c r="BK36">
        <v>1</v>
      </c>
      <c r="BL36">
        <v>5</v>
      </c>
      <c r="BM36">
        <v>12</v>
      </c>
      <c r="BN36">
        <v>88</v>
      </c>
      <c r="BO36">
        <v>5.78</v>
      </c>
      <c r="BP36">
        <v>0</v>
      </c>
      <c r="BQ36">
        <v>2</v>
      </c>
      <c r="BR36">
        <v>0</v>
      </c>
      <c r="BS36">
        <v>2</v>
      </c>
      <c r="BT36">
        <v>100</v>
      </c>
      <c r="BU36">
        <v>0</v>
      </c>
      <c r="BV36">
        <v>11.76</v>
      </c>
      <c r="BW36">
        <v>8.33</v>
      </c>
      <c r="BX36">
        <v>100</v>
      </c>
      <c r="BY36">
        <v>40</v>
      </c>
      <c r="BZ36">
        <v>0</v>
      </c>
      <c r="CA36">
        <v>0</v>
      </c>
      <c r="CB36">
        <v>96.15</v>
      </c>
      <c r="CC36">
        <v>25</v>
      </c>
      <c r="CD36">
        <v>6</v>
      </c>
      <c r="CE36">
        <v>1</v>
      </c>
      <c r="CF36">
        <v>2</v>
      </c>
      <c r="CG36">
        <v>1</v>
      </c>
      <c r="CH36">
        <v>1</v>
      </c>
      <c r="CI36">
        <v>1</v>
      </c>
      <c r="CJ36">
        <v>5</v>
      </c>
      <c r="CK36">
        <v>1</v>
      </c>
      <c r="CL36">
        <v>2</v>
      </c>
      <c r="CM36">
        <v>0</v>
      </c>
      <c r="CN36">
        <v>0</v>
      </c>
      <c r="CO36">
        <v>0</v>
      </c>
      <c r="CP36">
        <v>20.75</v>
      </c>
      <c r="CQ36">
        <v>242.02</v>
      </c>
      <c r="CR36">
        <v>7.9</v>
      </c>
      <c r="CS36">
        <v>18.03</v>
      </c>
      <c r="CT36">
        <v>17.559999999999999</v>
      </c>
      <c r="CU36">
        <v>51.24</v>
      </c>
      <c r="CV36">
        <v>49.09</v>
      </c>
      <c r="CW36">
        <v>55.01</v>
      </c>
      <c r="CX36">
        <v>52.34</v>
      </c>
      <c r="CY36">
        <v>52.19</v>
      </c>
      <c r="CZ36">
        <v>54.13</v>
      </c>
    </row>
    <row r="37" spans="1:104">
      <c r="A37" t="s">
        <v>274</v>
      </c>
      <c r="B37" t="s">
        <v>275</v>
      </c>
      <c r="C37" t="s">
        <v>68</v>
      </c>
      <c r="D37" t="s">
        <v>182</v>
      </c>
      <c r="E37">
        <v>73</v>
      </c>
      <c r="F37">
        <v>20142015</v>
      </c>
      <c r="G37">
        <v>26</v>
      </c>
      <c r="H37">
        <v>3.7</v>
      </c>
      <c r="I37">
        <v>3.7</v>
      </c>
      <c r="J37">
        <v>0</v>
      </c>
      <c r="K37">
        <v>1</v>
      </c>
      <c r="L37">
        <v>1</v>
      </c>
      <c r="M37">
        <v>0</v>
      </c>
      <c r="N37">
        <v>1.0900000000000001</v>
      </c>
      <c r="O37">
        <v>1.0900000000000001</v>
      </c>
      <c r="P37">
        <v>0</v>
      </c>
      <c r="Q37">
        <v>86.9</v>
      </c>
      <c r="R37">
        <v>92.71</v>
      </c>
      <c r="S37">
        <v>0</v>
      </c>
      <c r="T37">
        <v>-1.35</v>
      </c>
      <c r="U37">
        <v>0.76</v>
      </c>
      <c r="V37">
        <v>-6.38</v>
      </c>
      <c r="W37">
        <v>81.819999999999993</v>
      </c>
      <c r="X37">
        <v>88.2</v>
      </c>
      <c r="Y37">
        <v>21</v>
      </c>
      <c r="Z37">
        <v>27</v>
      </c>
      <c r="AA37">
        <v>6</v>
      </c>
      <c r="AB37">
        <v>29.33</v>
      </c>
      <c r="AC37">
        <v>6.52</v>
      </c>
      <c r="AD37">
        <v>35.85</v>
      </c>
      <c r="AE37">
        <v>2</v>
      </c>
      <c r="AF37">
        <v>-2.68</v>
      </c>
      <c r="AG37">
        <v>89.58</v>
      </c>
      <c r="AH37">
        <v>62</v>
      </c>
      <c r="AI37">
        <v>73</v>
      </c>
      <c r="AJ37">
        <v>11</v>
      </c>
      <c r="AK37">
        <v>79.3</v>
      </c>
      <c r="AL37">
        <v>11.95</v>
      </c>
      <c r="AM37">
        <v>91.25</v>
      </c>
      <c r="AN37">
        <v>43.84</v>
      </c>
      <c r="AO37">
        <v>2</v>
      </c>
      <c r="AP37">
        <v>0</v>
      </c>
      <c r="AQ37">
        <v>8</v>
      </c>
      <c r="AR37">
        <v>-2.69</v>
      </c>
      <c r="AS37">
        <v>86.15</v>
      </c>
      <c r="AT37">
        <v>88.84</v>
      </c>
      <c r="AU37">
        <v>47</v>
      </c>
      <c r="AV37">
        <v>56</v>
      </c>
      <c r="AW37">
        <v>9</v>
      </c>
      <c r="AX37">
        <v>60.83</v>
      </c>
      <c r="AY37">
        <v>9.7799999999999994</v>
      </c>
      <c r="AZ37">
        <v>70.61</v>
      </c>
      <c r="BA37">
        <v>57.14</v>
      </c>
      <c r="BB37">
        <v>4</v>
      </c>
      <c r="BC37">
        <v>6</v>
      </c>
      <c r="BD37">
        <v>-4.21</v>
      </c>
      <c r="BE37">
        <v>84.21</v>
      </c>
      <c r="BF37">
        <v>88.42</v>
      </c>
      <c r="BG37">
        <v>26</v>
      </c>
      <c r="BH37">
        <v>34.76</v>
      </c>
      <c r="BI37">
        <v>6.52</v>
      </c>
      <c r="BJ37">
        <v>32</v>
      </c>
      <c r="BK37">
        <v>6</v>
      </c>
      <c r="BL37">
        <v>2</v>
      </c>
      <c r="BM37">
        <v>-17.59</v>
      </c>
      <c r="BN37">
        <v>92.59</v>
      </c>
      <c r="BO37">
        <v>3.26</v>
      </c>
      <c r="BP37">
        <v>1.0900000000000001</v>
      </c>
      <c r="BQ37">
        <v>3</v>
      </c>
      <c r="BR37">
        <v>1</v>
      </c>
      <c r="BS37">
        <v>2</v>
      </c>
      <c r="BT37">
        <v>75</v>
      </c>
      <c r="BU37">
        <v>0</v>
      </c>
      <c r="BV37">
        <v>9.3800000000000008</v>
      </c>
      <c r="BW37">
        <v>5.36</v>
      </c>
      <c r="BX37">
        <v>83.33</v>
      </c>
      <c r="BY37">
        <v>49</v>
      </c>
      <c r="BZ37">
        <v>7</v>
      </c>
      <c r="CA37">
        <v>6</v>
      </c>
      <c r="CB37">
        <v>90.7</v>
      </c>
      <c r="CC37">
        <v>39</v>
      </c>
      <c r="CD37">
        <v>11</v>
      </c>
      <c r="CE37">
        <v>4</v>
      </c>
      <c r="CF37">
        <v>1</v>
      </c>
      <c r="CG37">
        <v>0</v>
      </c>
      <c r="CH37">
        <v>1</v>
      </c>
      <c r="CI37">
        <v>0</v>
      </c>
      <c r="CJ37">
        <v>2</v>
      </c>
      <c r="CK37">
        <v>1</v>
      </c>
      <c r="CL37">
        <v>0</v>
      </c>
      <c r="CM37">
        <v>0</v>
      </c>
      <c r="CN37">
        <v>0</v>
      </c>
      <c r="CO37">
        <v>0</v>
      </c>
      <c r="CP37">
        <v>55.23</v>
      </c>
      <c r="CQ37">
        <v>323.52</v>
      </c>
      <c r="CR37">
        <v>14.58</v>
      </c>
      <c r="CS37">
        <v>17.73</v>
      </c>
      <c r="CT37">
        <v>17.28</v>
      </c>
      <c r="CU37">
        <v>51.61</v>
      </c>
      <c r="CV37">
        <v>50.04</v>
      </c>
      <c r="CW37">
        <v>54.8</v>
      </c>
      <c r="CX37">
        <v>51.37</v>
      </c>
      <c r="CY37">
        <v>54.5</v>
      </c>
      <c r="CZ37">
        <v>54.41</v>
      </c>
    </row>
    <row r="38" spans="1:104">
      <c r="A38" t="s">
        <v>1050</v>
      </c>
      <c r="B38" t="s">
        <v>1051</v>
      </c>
      <c r="C38" t="s">
        <v>100</v>
      </c>
      <c r="D38" t="s">
        <v>767</v>
      </c>
      <c r="E38">
        <v>65</v>
      </c>
      <c r="F38">
        <v>20142015</v>
      </c>
      <c r="G38">
        <v>29</v>
      </c>
      <c r="H38">
        <v>0.6</v>
      </c>
      <c r="I38">
        <v>0.6</v>
      </c>
      <c r="J38">
        <v>4</v>
      </c>
      <c r="K38">
        <v>4</v>
      </c>
      <c r="L38">
        <v>8</v>
      </c>
      <c r="M38">
        <v>2.79</v>
      </c>
      <c r="N38">
        <v>2.79</v>
      </c>
      <c r="O38">
        <v>5.58</v>
      </c>
      <c r="P38">
        <v>-1</v>
      </c>
      <c r="Q38">
        <v>83.21</v>
      </c>
      <c r="R38">
        <v>108.87</v>
      </c>
      <c r="S38">
        <v>26.67</v>
      </c>
      <c r="T38">
        <v>-3.65</v>
      </c>
      <c r="U38">
        <v>1.32</v>
      </c>
      <c r="V38">
        <v>-4.5599999999999996</v>
      </c>
      <c r="W38">
        <v>81.25</v>
      </c>
      <c r="X38">
        <v>85.81</v>
      </c>
      <c r="Y38">
        <v>50</v>
      </c>
      <c r="Z38">
        <v>65</v>
      </c>
      <c r="AA38">
        <v>15</v>
      </c>
      <c r="AB38">
        <v>45.32</v>
      </c>
      <c r="AC38">
        <v>10.46</v>
      </c>
      <c r="AD38">
        <v>55.78</v>
      </c>
      <c r="AE38">
        <v>17</v>
      </c>
      <c r="AF38">
        <v>-2.87</v>
      </c>
      <c r="AG38">
        <v>86.08</v>
      </c>
      <c r="AH38">
        <v>91</v>
      </c>
      <c r="AI38">
        <v>114</v>
      </c>
      <c r="AJ38">
        <v>23</v>
      </c>
      <c r="AK38">
        <v>79.48</v>
      </c>
      <c r="AL38">
        <v>16.04</v>
      </c>
      <c r="AM38">
        <v>95.52</v>
      </c>
      <c r="AN38">
        <v>55.26</v>
      </c>
      <c r="AO38">
        <v>0</v>
      </c>
      <c r="AP38">
        <v>2</v>
      </c>
      <c r="AQ38">
        <v>17</v>
      </c>
      <c r="AR38">
        <v>0.45</v>
      </c>
      <c r="AS38">
        <v>82.86</v>
      </c>
      <c r="AT38">
        <v>82.41</v>
      </c>
      <c r="AU38">
        <v>69</v>
      </c>
      <c r="AV38">
        <v>87</v>
      </c>
      <c r="AW38">
        <v>18</v>
      </c>
      <c r="AX38">
        <v>60.66</v>
      </c>
      <c r="AY38">
        <v>12.55</v>
      </c>
      <c r="AZ38">
        <v>73.209999999999994</v>
      </c>
      <c r="BA38">
        <v>72.41</v>
      </c>
      <c r="BB38">
        <v>2</v>
      </c>
      <c r="BC38">
        <v>17</v>
      </c>
      <c r="BD38">
        <v>-1.64</v>
      </c>
      <c r="BE38">
        <v>78.75</v>
      </c>
      <c r="BF38">
        <v>80.39</v>
      </c>
      <c r="BG38">
        <v>46</v>
      </c>
      <c r="BH38">
        <v>43.92</v>
      </c>
      <c r="BI38">
        <v>11.85</v>
      </c>
      <c r="BJ38">
        <v>63</v>
      </c>
      <c r="BK38">
        <v>17</v>
      </c>
      <c r="BL38">
        <v>15</v>
      </c>
      <c r="BM38">
        <v>2.46</v>
      </c>
      <c r="BN38">
        <v>84.21</v>
      </c>
      <c r="BO38">
        <v>9.06</v>
      </c>
      <c r="BP38">
        <v>1.39</v>
      </c>
      <c r="BQ38">
        <v>13</v>
      </c>
      <c r="BR38">
        <v>2</v>
      </c>
      <c r="BS38">
        <v>11</v>
      </c>
      <c r="BT38">
        <v>86.67</v>
      </c>
      <c r="BU38">
        <v>23.53</v>
      </c>
      <c r="BV38">
        <v>20.63</v>
      </c>
      <c r="BW38">
        <v>14.94</v>
      </c>
      <c r="BX38">
        <v>88.24</v>
      </c>
      <c r="BY38">
        <v>43</v>
      </c>
      <c r="BZ38">
        <v>1</v>
      </c>
      <c r="CA38">
        <v>0</v>
      </c>
      <c r="CB38">
        <v>88.37</v>
      </c>
      <c r="CC38">
        <v>76</v>
      </c>
      <c r="CD38">
        <v>19</v>
      </c>
      <c r="CE38">
        <v>10</v>
      </c>
      <c r="CF38">
        <v>5</v>
      </c>
      <c r="CG38">
        <v>4</v>
      </c>
      <c r="CH38">
        <v>2</v>
      </c>
      <c r="CI38">
        <v>2</v>
      </c>
      <c r="CJ38">
        <v>11</v>
      </c>
      <c r="CK38">
        <v>1</v>
      </c>
      <c r="CL38">
        <v>0</v>
      </c>
      <c r="CM38">
        <v>1</v>
      </c>
      <c r="CN38">
        <v>0</v>
      </c>
      <c r="CO38">
        <v>-0.7</v>
      </c>
      <c r="CP38">
        <v>86.06</v>
      </c>
      <c r="CQ38">
        <v>184.03</v>
      </c>
      <c r="CR38">
        <v>31.86</v>
      </c>
      <c r="CS38">
        <v>17.86</v>
      </c>
      <c r="CT38">
        <v>17.239999999999998</v>
      </c>
      <c r="CU38">
        <v>47.85</v>
      </c>
      <c r="CV38">
        <v>49.26</v>
      </c>
      <c r="CW38">
        <v>46.7</v>
      </c>
      <c r="CX38">
        <v>50.89</v>
      </c>
      <c r="CY38">
        <v>53.42</v>
      </c>
      <c r="CZ38">
        <v>55.02</v>
      </c>
    </row>
    <row r="39" spans="1:104">
      <c r="A39" t="s">
        <v>305</v>
      </c>
      <c r="B39" t="s">
        <v>306</v>
      </c>
      <c r="C39" t="s">
        <v>124</v>
      </c>
      <c r="D39" t="s">
        <v>77</v>
      </c>
      <c r="E39">
        <v>77</v>
      </c>
      <c r="F39">
        <v>20142015</v>
      </c>
      <c r="G39">
        <v>28</v>
      </c>
      <c r="H39">
        <v>4</v>
      </c>
      <c r="I39">
        <v>4.25</v>
      </c>
      <c r="J39">
        <v>1</v>
      </c>
      <c r="K39">
        <v>2</v>
      </c>
      <c r="L39">
        <v>3</v>
      </c>
      <c r="M39">
        <v>1.1100000000000001</v>
      </c>
      <c r="N39">
        <v>2.23</v>
      </c>
      <c r="O39">
        <v>3.34</v>
      </c>
      <c r="P39">
        <v>0</v>
      </c>
      <c r="Q39">
        <v>82.35</v>
      </c>
      <c r="R39">
        <v>96.1</v>
      </c>
      <c r="S39">
        <v>25</v>
      </c>
      <c r="T39">
        <v>-0.54</v>
      </c>
      <c r="U39">
        <v>0.7</v>
      </c>
      <c r="V39">
        <v>-15.82</v>
      </c>
      <c r="W39">
        <v>72.73</v>
      </c>
      <c r="X39">
        <v>88.54</v>
      </c>
      <c r="Y39">
        <v>20</v>
      </c>
      <c r="Z39">
        <v>32</v>
      </c>
      <c r="AA39">
        <v>12</v>
      </c>
      <c r="AB39">
        <v>35.630000000000003</v>
      </c>
      <c r="AC39">
        <v>13.36</v>
      </c>
      <c r="AD39">
        <v>48.99</v>
      </c>
      <c r="AE39">
        <v>8</v>
      </c>
      <c r="AF39">
        <v>-8.1300000000000008</v>
      </c>
      <c r="AG39">
        <v>90.48</v>
      </c>
      <c r="AH39">
        <v>66</v>
      </c>
      <c r="AI39">
        <v>84</v>
      </c>
      <c r="AJ39">
        <v>18</v>
      </c>
      <c r="AK39">
        <v>93.54</v>
      </c>
      <c r="AL39">
        <v>20.04</v>
      </c>
      <c r="AM39">
        <v>113.58</v>
      </c>
      <c r="AN39">
        <v>55.95</v>
      </c>
      <c r="AO39">
        <v>3</v>
      </c>
      <c r="AP39">
        <v>0</v>
      </c>
      <c r="AQ39">
        <v>10</v>
      </c>
      <c r="AR39">
        <v>-10.64</v>
      </c>
      <c r="AS39">
        <v>78.209999999999994</v>
      </c>
      <c r="AT39">
        <v>88.85</v>
      </c>
      <c r="AU39">
        <v>44</v>
      </c>
      <c r="AV39">
        <v>61</v>
      </c>
      <c r="AW39">
        <v>17</v>
      </c>
      <c r="AX39">
        <v>67.92</v>
      </c>
      <c r="AY39">
        <v>18.93</v>
      </c>
      <c r="AZ39">
        <v>86.85</v>
      </c>
      <c r="BA39">
        <v>77.05</v>
      </c>
      <c r="BB39">
        <v>3</v>
      </c>
      <c r="BC39">
        <v>7</v>
      </c>
      <c r="BD39">
        <v>-8.2899999999999991</v>
      </c>
      <c r="BE39">
        <v>79.66</v>
      </c>
      <c r="BF39">
        <v>87.95</v>
      </c>
      <c r="BG39">
        <v>35</v>
      </c>
      <c r="BH39">
        <v>52.34</v>
      </c>
      <c r="BI39">
        <v>13.36</v>
      </c>
      <c r="BJ39">
        <v>47</v>
      </c>
      <c r="BK39">
        <v>12</v>
      </c>
      <c r="BL39">
        <v>4</v>
      </c>
      <c r="BM39">
        <v>-13.37</v>
      </c>
      <c r="BN39">
        <v>88.37</v>
      </c>
      <c r="BO39">
        <v>6.68</v>
      </c>
      <c r="BP39">
        <v>2.23</v>
      </c>
      <c r="BQ39">
        <v>6</v>
      </c>
      <c r="BR39">
        <v>2</v>
      </c>
      <c r="BS39">
        <v>4</v>
      </c>
      <c r="BT39">
        <v>75</v>
      </c>
      <c r="BU39">
        <v>14.29</v>
      </c>
      <c r="BV39">
        <v>12.77</v>
      </c>
      <c r="BW39">
        <v>9.84</v>
      </c>
      <c r="BX39">
        <v>83.33</v>
      </c>
      <c r="BY39">
        <v>40</v>
      </c>
      <c r="BZ39">
        <v>0</v>
      </c>
      <c r="CA39">
        <v>0</v>
      </c>
      <c r="CB39">
        <v>95.83</v>
      </c>
      <c r="CC39">
        <v>23</v>
      </c>
      <c r="CD39">
        <v>11</v>
      </c>
      <c r="CE39">
        <v>1</v>
      </c>
      <c r="CF39">
        <v>3</v>
      </c>
      <c r="CG39">
        <v>1</v>
      </c>
      <c r="CH39">
        <v>1</v>
      </c>
      <c r="CI39">
        <v>1</v>
      </c>
      <c r="CJ39">
        <v>3</v>
      </c>
      <c r="CK39">
        <v>0</v>
      </c>
      <c r="CL39">
        <v>1</v>
      </c>
      <c r="CM39">
        <v>1</v>
      </c>
      <c r="CN39">
        <v>1</v>
      </c>
      <c r="CO39">
        <v>0</v>
      </c>
      <c r="CP39">
        <v>53.88</v>
      </c>
      <c r="CQ39">
        <v>372.45</v>
      </c>
      <c r="CR39">
        <v>12.64</v>
      </c>
      <c r="CS39">
        <v>17.600000000000001</v>
      </c>
      <c r="CT39">
        <v>17.059999999999999</v>
      </c>
      <c r="CU39">
        <v>52.86</v>
      </c>
      <c r="CV39">
        <v>49.58</v>
      </c>
      <c r="CW39">
        <v>58.25</v>
      </c>
      <c r="CX39">
        <v>51.95</v>
      </c>
      <c r="CY39">
        <v>54.24</v>
      </c>
      <c r="CZ39">
        <v>55.17</v>
      </c>
    </row>
    <row r="40" spans="1:104">
      <c r="A40" t="s">
        <v>1500</v>
      </c>
      <c r="B40" t="s">
        <v>1501</v>
      </c>
      <c r="C40" t="s">
        <v>62</v>
      </c>
      <c r="D40" t="s">
        <v>256</v>
      </c>
      <c r="E40">
        <v>6</v>
      </c>
      <c r="F40">
        <v>20142015</v>
      </c>
      <c r="G40">
        <v>26</v>
      </c>
      <c r="H40">
        <v>0.6</v>
      </c>
      <c r="I40">
        <v>0.6</v>
      </c>
      <c r="J40">
        <v>0</v>
      </c>
      <c r="K40">
        <v>0</v>
      </c>
      <c r="L40">
        <v>0</v>
      </c>
      <c r="M40">
        <v>0</v>
      </c>
      <c r="N40">
        <v>0</v>
      </c>
      <c r="O40">
        <v>0</v>
      </c>
      <c r="P40">
        <v>0</v>
      </c>
      <c r="Q40">
        <v>100</v>
      </c>
      <c r="R40" t="s">
        <v>1488</v>
      </c>
      <c r="S40">
        <v>0</v>
      </c>
      <c r="T40">
        <v>5.26</v>
      </c>
      <c r="U40">
        <v>0.2</v>
      </c>
      <c r="V40">
        <v>0</v>
      </c>
      <c r="W40">
        <v>100</v>
      </c>
      <c r="X40">
        <v>100</v>
      </c>
      <c r="Y40">
        <v>1</v>
      </c>
      <c r="Z40">
        <v>1</v>
      </c>
      <c r="AA40">
        <v>0</v>
      </c>
      <c r="AB40">
        <v>49.66</v>
      </c>
      <c r="AC40">
        <v>0</v>
      </c>
      <c r="AD40">
        <v>49.66</v>
      </c>
      <c r="AE40">
        <v>0</v>
      </c>
      <c r="AF40">
        <v>6.06</v>
      </c>
      <c r="AG40">
        <v>93.94</v>
      </c>
      <c r="AH40">
        <v>3</v>
      </c>
      <c r="AI40">
        <v>3</v>
      </c>
      <c r="AJ40">
        <v>0</v>
      </c>
      <c r="AK40">
        <v>148.97</v>
      </c>
      <c r="AL40">
        <v>0</v>
      </c>
      <c r="AM40">
        <v>148.97</v>
      </c>
      <c r="AN40">
        <v>100</v>
      </c>
      <c r="AO40">
        <v>0</v>
      </c>
      <c r="AP40">
        <v>0</v>
      </c>
      <c r="AQ40">
        <v>1</v>
      </c>
      <c r="AR40">
        <v>3.85</v>
      </c>
      <c r="AS40">
        <v>100</v>
      </c>
      <c r="AT40">
        <v>96.15</v>
      </c>
      <c r="AU40">
        <v>3</v>
      </c>
      <c r="AV40">
        <v>3</v>
      </c>
      <c r="AW40">
        <v>0</v>
      </c>
      <c r="AX40">
        <v>148.97</v>
      </c>
      <c r="AY40">
        <v>0</v>
      </c>
      <c r="AZ40">
        <v>148.97</v>
      </c>
      <c r="BA40">
        <v>100</v>
      </c>
      <c r="BB40">
        <v>0</v>
      </c>
      <c r="BC40">
        <v>1</v>
      </c>
      <c r="BD40">
        <v>4.76</v>
      </c>
      <c r="BE40">
        <v>100</v>
      </c>
      <c r="BF40">
        <v>95.24</v>
      </c>
      <c r="BG40">
        <v>3</v>
      </c>
      <c r="BH40">
        <v>148.97</v>
      </c>
      <c r="BI40">
        <v>0</v>
      </c>
      <c r="BJ40">
        <v>3</v>
      </c>
      <c r="BK40">
        <v>0</v>
      </c>
      <c r="BL40">
        <v>1</v>
      </c>
      <c r="BM40" t="s">
        <v>1488</v>
      </c>
      <c r="BN40">
        <v>100</v>
      </c>
      <c r="BO40">
        <v>0</v>
      </c>
      <c r="BP40">
        <v>0</v>
      </c>
      <c r="BQ40">
        <v>0</v>
      </c>
      <c r="BR40">
        <v>0</v>
      </c>
      <c r="BS40">
        <v>0</v>
      </c>
      <c r="BT40" t="s">
        <v>1488</v>
      </c>
      <c r="BU40">
        <v>0</v>
      </c>
      <c r="BV40">
        <v>0</v>
      </c>
      <c r="BW40">
        <v>0</v>
      </c>
      <c r="BX40" t="s">
        <v>1488</v>
      </c>
      <c r="BY40">
        <v>40</v>
      </c>
      <c r="BZ40">
        <v>0</v>
      </c>
      <c r="CA40">
        <v>0</v>
      </c>
      <c r="CB40">
        <v>100</v>
      </c>
      <c r="CC40">
        <v>3</v>
      </c>
      <c r="CD40">
        <v>0</v>
      </c>
      <c r="CE40">
        <v>0</v>
      </c>
      <c r="CF40">
        <v>0</v>
      </c>
      <c r="CG40">
        <v>0</v>
      </c>
      <c r="CH40">
        <v>0</v>
      </c>
      <c r="CI40">
        <v>0</v>
      </c>
      <c r="CJ40">
        <v>1</v>
      </c>
      <c r="CK40">
        <v>0</v>
      </c>
      <c r="CL40">
        <v>0</v>
      </c>
      <c r="CM40">
        <v>0</v>
      </c>
      <c r="CN40">
        <v>0</v>
      </c>
      <c r="CO40">
        <v>0</v>
      </c>
      <c r="CP40">
        <v>1.21</v>
      </c>
      <c r="CQ40">
        <v>17.32</v>
      </c>
      <c r="CR40">
        <v>6.52</v>
      </c>
      <c r="CS40">
        <v>16.579999999999998</v>
      </c>
      <c r="CT40">
        <v>17.28</v>
      </c>
      <c r="CU40">
        <v>49.27</v>
      </c>
      <c r="CV40">
        <v>51.61</v>
      </c>
      <c r="CW40">
        <v>52.33</v>
      </c>
      <c r="CX40">
        <v>53.89</v>
      </c>
      <c r="CY40">
        <v>54.35</v>
      </c>
      <c r="CZ40">
        <v>50.95</v>
      </c>
    </row>
    <row r="41" spans="1:104">
      <c r="A41" t="s">
        <v>1502</v>
      </c>
      <c r="B41" t="s">
        <v>1503</v>
      </c>
      <c r="C41" t="s">
        <v>62</v>
      </c>
      <c r="D41" t="s">
        <v>88</v>
      </c>
      <c r="E41">
        <v>9</v>
      </c>
      <c r="F41">
        <v>20142015</v>
      </c>
      <c r="G41">
        <v>22</v>
      </c>
      <c r="H41">
        <v>0.755</v>
      </c>
      <c r="I41">
        <v>0.755</v>
      </c>
      <c r="J41">
        <v>0</v>
      </c>
      <c r="K41">
        <v>0</v>
      </c>
      <c r="L41">
        <v>0</v>
      </c>
      <c r="M41">
        <v>0</v>
      </c>
      <c r="N41">
        <v>0</v>
      </c>
      <c r="O41">
        <v>0</v>
      </c>
      <c r="P41">
        <v>0</v>
      </c>
      <c r="Q41">
        <v>100</v>
      </c>
      <c r="R41" t="s">
        <v>1488</v>
      </c>
      <c r="S41" t="s">
        <v>1488</v>
      </c>
      <c r="T41" t="s">
        <v>1488</v>
      </c>
      <c r="U41">
        <v>0.12</v>
      </c>
      <c r="V41">
        <v>2.86</v>
      </c>
      <c r="W41">
        <v>100</v>
      </c>
      <c r="X41">
        <v>97.14</v>
      </c>
      <c r="Y41">
        <v>1</v>
      </c>
      <c r="Z41">
        <v>1</v>
      </c>
      <c r="AA41">
        <v>0</v>
      </c>
      <c r="AB41">
        <v>55.38</v>
      </c>
      <c r="AC41">
        <v>0</v>
      </c>
      <c r="AD41">
        <v>55.38</v>
      </c>
      <c r="AE41">
        <v>0</v>
      </c>
      <c r="AF41">
        <v>5.97</v>
      </c>
      <c r="AG41">
        <v>94.03</v>
      </c>
      <c r="AH41">
        <v>2</v>
      </c>
      <c r="AI41">
        <v>2</v>
      </c>
      <c r="AJ41">
        <v>0</v>
      </c>
      <c r="AK41">
        <v>110.77</v>
      </c>
      <c r="AL41">
        <v>0</v>
      </c>
      <c r="AM41">
        <v>110.77</v>
      </c>
      <c r="AN41">
        <v>50</v>
      </c>
      <c r="AO41">
        <v>0</v>
      </c>
      <c r="AP41">
        <v>0</v>
      </c>
      <c r="AQ41">
        <v>0</v>
      </c>
      <c r="AR41">
        <v>6</v>
      </c>
      <c r="AS41">
        <v>100</v>
      </c>
      <c r="AT41">
        <v>94</v>
      </c>
      <c r="AU41">
        <v>1</v>
      </c>
      <c r="AV41">
        <v>1</v>
      </c>
      <c r="AW41">
        <v>0</v>
      </c>
      <c r="AX41">
        <v>55.38</v>
      </c>
      <c r="AY41">
        <v>0</v>
      </c>
      <c r="AZ41">
        <v>55.38</v>
      </c>
      <c r="BA41">
        <v>100</v>
      </c>
      <c r="BB41">
        <v>0</v>
      </c>
      <c r="BC41">
        <v>0</v>
      </c>
      <c r="BD41">
        <v>2.78</v>
      </c>
      <c r="BE41">
        <v>100</v>
      </c>
      <c r="BF41">
        <v>97.22</v>
      </c>
      <c r="BG41">
        <v>1</v>
      </c>
      <c r="BH41">
        <v>55.38</v>
      </c>
      <c r="BI41">
        <v>0</v>
      </c>
      <c r="BJ41">
        <v>1</v>
      </c>
      <c r="BK41">
        <v>0</v>
      </c>
      <c r="BL41">
        <v>0</v>
      </c>
      <c r="BM41" t="s">
        <v>1488</v>
      </c>
      <c r="BN41">
        <v>100</v>
      </c>
      <c r="BO41">
        <v>0</v>
      </c>
      <c r="BP41">
        <v>0</v>
      </c>
      <c r="BQ41">
        <v>0</v>
      </c>
      <c r="BR41">
        <v>0</v>
      </c>
      <c r="BS41">
        <v>0</v>
      </c>
      <c r="BT41" t="s">
        <v>1488</v>
      </c>
      <c r="BU41" t="s">
        <v>1488</v>
      </c>
      <c r="BV41">
        <v>0</v>
      </c>
      <c r="BW41">
        <v>0</v>
      </c>
      <c r="BX41" t="s">
        <v>1488</v>
      </c>
      <c r="BY41">
        <v>40</v>
      </c>
      <c r="BZ41">
        <v>0</v>
      </c>
      <c r="CA41">
        <v>0</v>
      </c>
      <c r="CB41" t="s">
        <v>1488</v>
      </c>
      <c r="CC41">
        <v>0</v>
      </c>
      <c r="CD41">
        <v>2</v>
      </c>
      <c r="CE41">
        <v>0</v>
      </c>
      <c r="CF41">
        <v>0</v>
      </c>
      <c r="CG41">
        <v>0</v>
      </c>
      <c r="CH41">
        <v>0</v>
      </c>
      <c r="CI41">
        <v>0</v>
      </c>
      <c r="CJ41">
        <v>0</v>
      </c>
      <c r="CK41">
        <v>0</v>
      </c>
      <c r="CL41">
        <v>0</v>
      </c>
      <c r="CM41">
        <v>0</v>
      </c>
      <c r="CN41">
        <v>0</v>
      </c>
      <c r="CO41">
        <v>0</v>
      </c>
      <c r="CP41">
        <v>1.08</v>
      </c>
      <c r="CQ41">
        <v>32.44</v>
      </c>
      <c r="CR41">
        <v>3.23</v>
      </c>
      <c r="CS41">
        <v>16.12</v>
      </c>
      <c r="CT41">
        <v>17.170000000000002</v>
      </c>
      <c r="CU41">
        <v>52.42</v>
      </c>
      <c r="CV41">
        <v>51.22</v>
      </c>
      <c r="CW41">
        <v>58.04</v>
      </c>
      <c r="CX41">
        <v>52.67</v>
      </c>
      <c r="CY41">
        <v>55.29</v>
      </c>
      <c r="CZ41">
        <v>52.65</v>
      </c>
    </row>
    <row r="42" spans="1:104">
      <c r="A42" t="s">
        <v>1040</v>
      </c>
      <c r="B42" t="s">
        <v>1041</v>
      </c>
      <c r="C42" t="s">
        <v>62</v>
      </c>
      <c r="D42" t="s">
        <v>256</v>
      </c>
      <c r="E42">
        <v>57</v>
      </c>
      <c r="F42">
        <v>20142015</v>
      </c>
      <c r="G42">
        <v>33</v>
      </c>
      <c r="H42">
        <v>5</v>
      </c>
      <c r="I42">
        <v>4.8</v>
      </c>
      <c r="J42">
        <v>0</v>
      </c>
      <c r="K42">
        <v>1</v>
      </c>
      <c r="L42">
        <v>1</v>
      </c>
      <c r="M42">
        <v>0</v>
      </c>
      <c r="N42">
        <v>0.72</v>
      </c>
      <c r="O42">
        <v>0.72</v>
      </c>
      <c r="P42">
        <v>-2</v>
      </c>
      <c r="Q42">
        <v>83.46</v>
      </c>
      <c r="R42">
        <v>100.19</v>
      </c>
      <c r="S42">
        <v>0</v>
      </c>
      <c r="T42">
        <v>-2.58</v>
      </c>
      <c r="U42">
        <v>1.46</v>
      </c>
      <c r="V42">
        <v>-8.0399999999999991</v>
      </c>
      <c r="W42">
        <v>78.87</v>
      </c>
      <c r="X42">
        <v>86.91</v>
      </c>
      <c r="Y42">
        <v>41</v>
      </c>
      <c r="Z42">
        <v>56</v>
      </c>
      <c r="AA42">
        <v>15</v>
      </c>
      <c r="AB42">
        <v>40.380000000000003</v>
      </c>
      <c r="AC42">
        <v>10.82</v>
      </c>
      <c r="AD42">
        <v>51.2</v>
      </c>
      <c r="AE42">
        <v>5</v>
      </c>
      <c r="AF42">
        <v>-5.99</v>
      </c>
      <c r="AG42">
        <v>89.45</v>
      </c>
      <c r="AH42">
        <v>89</v>
      </c>
      <c r="AI42">
        <v>111</v>
      </c>
      <c r="AJ42">
        <v>22</v>
      </c>
      <c r="AK42">
        <v>80.05</v>
      </c>
      <c r="AL42">
        <v>15.87</v>
      </c>
      <c r="AM42">
        <v>95.91</v>
      </c>
      <c r="AN42">
        <v>49.55</v>
      </c>
      <c r="AO42">
        <v>8</v>
      </c>
      <c r="AP42">
        <v>1</v>
      </c>
      <c r="AQ42">
        <v>21</v>
      </c>
      <c r="AR42">
        <v>-7.76</v>
      </c>
      <c r="AS42">
        <v>80.2</v>
      </c>
      <c r="AT42">
        <v>87.96</v>
      </c>
      <c r="AU42">
        <v>61</v>
      </c>
      <c r="AV42">
        <v>81</v>
      </c>
      <c r="AW42">
        <v>20</v>
      </c>
      <c r="AX42">
        <v>58.41</v>
      </c>
      <c r="AY42">
        <v>14.42</v>
      </c>
      <c r="AZ42">
        <v>72.84</v>
      </c>
      <c r="BA42">
        <v>67.900000000000006</v>
      </c>
      <c r="BB42">
        <v>6</v>
      </c>
      <c r="BC42">
        <v>13</v>
      </c>
      <c r="BD42">
        <v>-12.59</v>
      </c>
      <c r="BE42">
        <v>74.319999999999993</v>
      </c>
      <c r="BF42">
        <v>86.92</v>
      </c>
      <c r="BG42">
        <v>36</v>
      </c>
      <c r="BH42">
        <v>39.659999999999997</v>
      </c>
      <c r="BI42">
        <v>13.7</v>
      </c>
      <c r="BJ42">
        <v>55</v>
      </c>
      <c r="BK42">
        <v>19</v>
      </c>
      <c r="BL42">
        <v>7</v>
      </c>
      <c r="BM42">
        <v>-25</v>
      </c>
      <c r="BN42">
        <v>100</v>
      </c>
      <c r="BO42">
        <v>2.16</v>
      </c>
      <c r="BP42">
        <v>0.72</v>
      </c>
      <c r="BQ42">
        <v>3</v>
      </c>
      <c r="BR42">
        <v>1</v>
      </c>
      <c r="BS42">
        <v>2</v>
      </c>
      <c r="BT42">
        <v>75</v>
      </c>
      <c r="BU42">
        <v>0</v>
      </c>
      <c r="BV42">
        <v>5.45</v>
      </c>
      <c r="BW42">
        <v>3.7</v>
      </c>
      <c r="BX42">
        <v>94.74</v>
      </c>
      <c r="BY42">
        <v>40</v>
      </c>
      <c r="BZ42">
        <v>0</v>
      </c>
      <c r="CA42">
        <v>0</v>
      </c>
      <c r="CB42">
        <v>90.62</v>
      </c>
      <c r="CC42">
        <v>58</v>
      </c>
      <c r="CD42">
        <v>12</v>
      </c>
      <c r="CE42">
        <v>6</v>
      </c>
      <c r="CF42">
        <v>0</v>
      </c>
      <c r="CG42">
        <v>3</v>
      </c>
      <c r="CH42">
        <v>0</v>
      </c>
      <c r="CI42">
        <v>1</v>
      </c>
      <c r="CJ42">
        <v>7</v>
      </c>
      <c r="CK42">
        <v>3</v>
      </c>
      <c r="CL42">
        <v>1</v>
      </c>
      <c r="CM42">
        <v>2</v>
      </c>
      <c r="CN42">
        <v>0</v>
      </c>
      <c r="CO42">
        <v>-1.44</v>
      </c>
      <c r="CP42">
        <v>83.2</v>
      </c>
      <c r="CQ42">
        <v>201.5</v>
      </c>
      <c r="CR42">
        <v>29.22</v>
      </c>
      <c r="CS42">
        <v>16.23</v>
      </c>
      <c r="CT42">
        <v>17.39</v>
      </c>
      <c r="CU42">
        <v>50.65</v>
      </c>
      <c r="CV42">
        <v>49.73</v>
      </c>
      <c r="CW42">
        <v>55.17</v>
      </c>
      <c r="CX42">
        <v>53.75</v>
      </c>
      <c r="CY42">
        <v>54.24</v>
      </c>
      <c r="CZ42">
        <v>54.82</v>
      </c>
    </row>
    <row r="43" spans="1:104">
      <c r="A43" t="s">
        <v>760</v>
      </c>
      <c r="B43" t="s">
        <v>761</v>
      </c>
      <c r="C43" t="s">
        <v>68</v>
      </c>
      <c r="D43" t="s">
        <v>149</v>
      </c>
      <c r="E43">
        <v>72</v>
      </c>
      <c r="F43">
        <v>20142015</v>
      </c>
      <c r="G43">
        <v>22</v>
      </c>
      <c r="H43">
        <v>0.9</v>
      </c>
      <c r="I43">
        <v>0.9</v>
      </c>
      <c r="J43">
        <v>7</v>
      </c>
      <c r="K43">
        <v>5</v>
      </c>
      <c r="L43">
        <v>12</v>
      </c>
      <c r="M43">
        <v>2.59</v>
      </c>
      <c r="N43">
        <v>1.85</v>
      </c>
      <c r="O43">
        <v>4.43</v>
      </c>
      <c r="P43">
        <v>-3</v>
      </c>
      <c r="Q43">
        <v>87.2</v>
      </c>
      <c r="R43">
        <v>91.33</v>
      </c>
      <c r="S43">
        <v>17.07</v>
      </c>
      <c r="T43">
        <v>1.45</v>
      </c>
      <c r="U43">
        <v>2.2599999999999998</v>
      </c>
      <c r="V43">
        <v>-1.97</v>
      </c>
      <c r="W43">
        <v>83.06</v>
      </c>
      <c r="X43">
        <v>85.03</v>
      </c>
      <c r="Y43">
        <v>82</v>
      </c>
      <c r="Z43">
        <v>103</v>
      </c>
      <c r="AA43">
        <v>21</v>
      </c>
      <c r="AB43">
        <v>38.06</v>
      </c>
      <c r="AC43">
        <v>7.76</v>
      </c>
      <c r="AD43">
        <v>45.82</v>
      </c>
      <c r="AE43">
        <v>27</v>
      </c>
      <c r="AF43">
        <v>-1.79</v>
      </c>
      <c r="AG43">
        <v>88.99</v>
      </c>
      <c r="AH43">
        <v>215</v>
      </c>
      <c r="AI43">
        <v>252</v>
      </c>
      <c r="AJ43">
        <v>37</v>
      </c>
      <c r="AK43">
        <v>93.11</v>
      </c>
      <c r="AL43">
        <v>13.67</v>
      </c>
      <c r="AM43">
        <v>106.78</v>
      </c>
      <c r="AN43">
        <v>59.52</v>
      </c>
      <c r="AO43">
        <v>10</v>
      </c>
      <c r="AP43">
        <v>3</v>
      </c>
      <c r="AQ43">
        <v>65</v>
      </c>
      <c r="AR43">
        <v>-1.34</v>
      </c>
      <c r="AS43">
        <v>86.61</v>
      </c>
      <c r="AT43">
        <v>87.95</v>
      </c>
      <c r="AU43">
        <v>175</v>
      </c>
      <c r="AV43">
        <v>207</v>
      </c>
      <c r="AW43">
        <v>32</v>
      </c>
      <c r="AX43">
        <v>76.48</v>
      </c>
      <c r="AY43">
        <v>11.82</v>
      </c>
      <c r="AZ43">
        <v>88.31</v>
      </c>
      <c r="BA43">
        <v>72.459999999999994</v>
      </c>
      <c r="BB43">
        <v>14</v>
      </c>
      <c r="BC43">
        <v>55</v>
      </c>
      <c r="BD43">
        <v>-2.95</v>
      </c>
      <c r="BE43">
        <v>85.71</v>
      </c>
      <c r="BF43">
        <v>88.66</v>
      </c>
      <c r="BG43">
        <v>125</v>
      </c>
      <c r="BH43">
        <v>55.42</v>
      </c>
      <c r="BI43">
        <v>9.24</v>
      </c>
      <c r="BJ43">
        <v>150</v>
      </c>
      <c r="BK43">
        <v>25</v>
      </c>
      <c r="BL43">
        <v>41</v>
      </c>
      <c r="BM43">
        <v>-16.84</v>
      </c>
      <c r="BN43">
        <v>94.12</v>
      </c>
      <c r="BO43">
        <v>6.28</v>
      </c>
      <c r="BP43">
        <v>1.85</v>
      </c>
      <c r="BQ43">
        <v>17</v>
      </c>
      <c r="BR43">
        <v>5</v>
      </c>
      <c r="BS43">
        <v>12</v>
      </c>
      <c r="BT43">
        <v>77.27</v>
      </c>
      <c r="BU43">
        <v>12.73</v>
      </c>
      <c r="BV43">
        <v>11.33</v>
      </c>
      <c r="BW43">
        <v>8.2100000000000009</v>
      </c>
      <c r="BX43">
        <v>80</v>
      </c>
      <c r="BY43">
        <v>55.88</v>
      </c>
      <c r="BZ43">
        <v>76</v>
      </c>
      <c r="CA43">
        <v>60</v>
      </c>
      <c r="CB43">
        <v>92.5</v>
      </c>
      <c r="CC43">
        <v>148</v>
      </c>
      <c r="CD43">
        <v>30</v>
      </c>
      <c r="CE43">
        <v>12</v>
      </c>
      <c r="CF43">
        <v>8</v>
      </c>
      <c r="CG43">
        <v>6</v>
      </c>
      <c r="CH43">
        <v>3</v>
      </c>
      <c r="CI43">
        <v>2</v>
      </c>
      <c r="CJ43">
        <v>34</v>
      </c>
      <c r="CK43">
        <v>5</v>
      </c>
      <c r="CL43">
        <v>0</v>
      </c>
      <c r="CM43">
        <v>3</v>
      </c>
      <c r="CN43">
        <v>0</v>
      </c>
      <c r="CO43">
        <v>-1.1100000000000001</v>
      </c>
      <c r="CP43">
        <v>162.38999999999999</v>
      </c>
      <c r="CQ43">
        <v>196.19</v>
      </c>
      <c r="CR43">
        <v>45.29</v>
      </c>
      <c r="CS43">
        <v>17.940000000000001</v>
      </c>
      <c r="CT43">
        <v>17.57</v>
      </c>
      <c r="CU43">
        <v>51.34</v>
      </c>
      <c r="CV43">
        <v>49.7</v>
      </c>
      <c r="CW43">
        <v>54.6</v>
      </c>
      <c r="CX43">
        <v>51.75</v>
      </c>
      <c r="CY43">
        <v>53.8</v>
      </c>
      <c r="CZ43">
        <v>54.44</v>
      </c>
    </row>
    <row r="44" spans="1:104">
      <c r="A44" t="s">
        <v>1032</v>
      </c>
      <c r="B44" t="s">
        <v>1033</v>
      </c>
      <c r="C44" t="s">
        <v>113</v>
      </c>
      <c r="D44" t="s">
        <v>345</v>
      </c>
      <c r="E44">
        <v>43</v>
      </c>
      <c r="F44">
        <v>20142015</v>
      </c>
      <c r="G44">
        <v>24</v>
      </c>
      <c r="H44">
        <v>2.8</v>
      </c>
      <c r="I44">
        <v>2.5499999999999998</v>
      </c>
      <c r="J44">
        <v>3</v>
      </c>
      <c r="K44">
        <v>9</v>
      </c>
      <c r="L44">
        <v>12</v>
      </c>
      <c r="M44">
        <v>1.44</v>
      </c>
      <c r="N44">
        <v>4.32</v>
      </c>
      <c r="O44">
        <v>5.76</v>
      </c>
      <c r="P44">
        <v>1</v>
      </c>
      <c r="Q44">
        <v>89.88</v>
      </c>
      <c r="R44">
        <v>108.99</v>
      </c>
      <c r="S44">
        <v>18.75</v>
      </c>
      <c r="T44">
        <v>8.7200000000000006</v>
      </c>
      <c r="U44">
        <v>2.91</v>
      </c>
      <c r="V44">
        <v>4.28</v>
      </c>
      <c r="W44">
        <v>86.89</v>
      </c>
      <c r="X44">
        <v>82.61</v>
      </c>
      <c r="Y44">
        <v>90</v>
      </c>
      <c r="Z44">
        <v>106</v>
      </c>
      <c r="AA44">
        <v>16</v>
      </c>
      <c r="AB44">
        <v>50.91</v>
      </c>
      <c r="AC44">
        <v>7.68</v>
      </c>
      <c r="AD44">
        <v>58.6</v>
      </c>
      <c r="AE44">
        <v>19</v>
      </c>
      <c r="AF44">
        <v>4.3499999999999996</v>
      </c>
      <c r="AG44">
        <v>85.53</v>
      </c>
      <c r="AH44">
        <v>197</v>
      </c>
      <c r="AI44">
        <v>222</v>
      </c>
      <c r="AJ44">
        <v>25</v>
      </c>
      <c r="AK44">
        <v>106.62</v>
      </c>
      <c r="AL44">
        <v>12.01</v>
      </c>
      <c r="AM44">
        <v>118.63</v>
      </c>
      <c r="AN44">
        <v>54.5</v>
      </c>
      <c r="AO44">
        <v>9</v>
      </c>
      <c r="AP44">
        <v>0</v>
      </c>
      <c r="AQ44">
        <v>31</v>
      </c>
      <c r="AR44">
        <v>4.66</v>
      </c>
      <c r="AS44">
        <v>87.7</v>
      </c>
      <c r="AT44">
        <v>83.04</v>
      </c>
      <c r="AU44">
        <v>141</v>
      </c>
      <c r="AV44">
        <v>164</v>
      </c>
      <c r="AW44">
        <v>23</v>
      </c>
      <c r="AX44">
        <v>78.77</v>
      </c>
      <c r="AY44">
        <v>11.05</v>
      </c>
      <c r="AZ44">
        <v>89.81</v>
      </c>
      <c r="BA44">
        <v>73.78</v>
      </c>
      <c r="BB44">
        <v>6</v>
      </c>
      <c r="BC44">
        <v>22</v>
      </c>
      <c r="BD44">
        <v>4.75</v>
      </c>
      <c r="BE44">
        <v>87.68</v>
      </c>
      <c r="BF44">
        <v>82.93</v>
      </c>
      <c r="BG44">
        <v>104</v>
      </c>
      <c r="BH44">
        <v>58.11</v>
      </c>
      <c r="BI44">
        <v>8.16</v>
      </c>
      <c r="BJ44">
        <v>121</v>
      </c>
      <c r="BK44">
        <v>17</v>
      </c>
      <c r="BL44">
        <v>16</v>
      </c>
      <c r="BM44">
        <v>8.07</v>
      </c>
      <c r="BN44">
        <v>86.67</v>
      </c>
      <c r="BO44">
        <v>8.65</v>
      </c>
      <c r="BP44">
        <v>0.48</v>
      </c>
      <c r="BQ44">
        <v>18</v>
      </c>
      <c r="BR44">
        <v>1</v>
      </c>
      <c r="BS44">
        <v>17</v>
      </c>
      <c r="BT44">
        <v>94.74</v>
      </c>
      <c r="BU44">
        <v>13.64</v>
      </c>
      <c r="BV44">
        <v>14.88</v>
      </c>
      <c r="BW44">
        <v>10.98</v>
      </c>
      <c r="BX44">
        <v>94.12</v>
      </c>
      <c r="BY44">
        <v>40</v>
      </c>
      <c r="BZ44">
        <v>0</v>
      </c>
      <c r="CA44">
        <v>0</v>
      </c>
      <c r="CB44">
        <v>95.3</v>
      </c>
      <c r="CC44">
        <v>142</v>
      </c>
      <c r="CD44">
        <v>26</v>
      </c>
      <c r="CE44">
        <v>7</v>
      </c>
      <c r="CF44">
        <v>4</v>
      </c>
      <c r="CG44">
        <v>3</v>
      </c>
      <c r="CH44">
        <v>4</v>
      </c>
      <c r="CI44">
        <v>5</v>
      </c>
      <c r="CJ44">
        <v>13</v>
      </c>
      <c r="CK44">
        <v>3</v>
      </c>
      <c r="CL44">
        <v>1</v>
      </c>
      <c r="CM44">
        <v>0</v>
      </c>
      <c r="CN44">
        <v>1</v>
      </c>
      <c r="CO44">
        <v>0.48</v>
      </c>
      <c r="CP44">
        <v>124.92</v>
      </c>
      <c r="CQ44">
        <v>103.72</v>
      </c>
      <c r="CR44">
        <v>54.64</v>
      </c>
      <c r="CS44">
        <v>18.670000000000002</v>
      </c>
      <c r="CT44">
        <v>17.57</v>
      </c>
      <c r="CU44">
        <v>49.07</v>
      </c>
      <c r="CV44">
        <v>50.39</v>
      </c>
      <c r="CW44">
        <v>52.92</v>
      </c>
      <c r="CX44">
        <v>54.92</v>
      </c>
      <c r="CY44">
        <v>54.96</v>
      </c>
      <c r="CZ44">
        <v>54.1</v>
      </c>
    </row>
    <row r="45" spans="1:104">
      <c r="A45" t="s">
        <v>1234</v>
      </c>
      <c r="B45" t="s">
        <v>1235</v>
      </c>
      <c r="C45" t="s">
        <v>62</v>
      </c>
      <c r="D45" t="s">
        <v>1236</v>
      </c>
      <c r="E45">
        <v>57</v>
      </c>
      <c r="F45">
        <v>20142015</v>
      </c>
      <c r="G45">
        <v>24</v>
      </c>
      <c r="H45">
        <v>4</v>
      </c>
      <c r="I45">
        <v>5.1429999999999998</v>
      </c>
      <c r="J45">
        <v>0</v>
      </c>
      <c r="K45">
        <v>2</v>
      </c>
      <c r="L45">
        <v>2</v>
      </c>
      <c r="M45">
        <v>0</v>
      </c>
      <c r="N45">
        <v>1.31</v>
      </c>
      <c r="O45">
        <v>1.31</v>
      </c>
      <c r="P45">
        <v>-2</v>
      </c>
      <c r="Q45">
        <v>87.82</v>
      </c>
      <c r="R45">
        <v>108.7</v>
      </c>
      <c r="S45">
        <v>0</v>
      </c>
      <c r="T45">
        <v>2.87</v>
      </c>
      <c r="U45">
        <v>1.61</v>
      </c>
      <c r="V45">
        <v>1.34</v>
      </c>
      <c r="W45">
        <v>88.41</v>
      </c>
      <c r="X45">
        <v>87.07</v>
      </c>
      <c r="Y45">
        <v>53</v>
      </c>
      <c r="Z45">
        <v>61</v>
      </c>
      <c r="AA45">
        <v>8</v>
      </c>
      <c r="AB45">
        <v>39.880000000000003</v>
      </c>
      <c r="AC45">
        <v>5.23</v>
      </c>
      <c r="AD45">
        <v>45.11</v>
      </c>
      <c r="AE45">
        <v>10</v>
      </c>
      <c r="AF45">
        <v>-1.32</v>
      </c>
      <c r="AG45">
        <v>89.15</v>
      </c>
      <c r="AH45">
        <v>118</v>
      </c>
      <c r="AI45">
        <v>137</v>
      </c>
      <c r="AJ45">
        <v>19</v>
      </c>
      <c r="AK45">
        <v>89.58</v>
      </c>
      <c r="AL45">
        <v>12.42</v>
      </c>
      <c r="AM45">
        <v>102</v>
      </c>
      <c r="AN45">
        <v>50.36</v>
      </c>
      <c r="AO45">
        <v>19</v>
      </c>
      <c r="AP45">
        <v>3</v>
      </c>
      <c r="AQ45">
        <v>40</v>
      </c>
      <c r="AR45">
        <v>-1.35</v>
      </c>
      <c r="AS45">
        <v>86.11</v>
      </c>
      <c r="AT45">
        <v>87.46</v>
      </c>
      <c r="AU45">
        <v>78</v>
      </c>
      <c r="AV45">
        <v>93</v>
      </c>
      <c r="AW45">
        <v>15</v>
      </c>
      <c r="AX45">
        <v>60.81</v>
      </c>
      <c r="AY45">
        <v>9.81</v>
      </c>
      <c r="AZ45">
        <v>70.61</v>
      </c>
      <c r="BA45">
        <v>74.19</v>
      </c>
      <c r="BB45">
        <v>3</v>
      </c>
      <c r="BC45">
        <v>21</v>
      </c>
      <c r="BD45">
        <v>2.12</v>
      </c>
      <c r="BE45">
        <v>88.46</v>
      </c>
      <c r="BF45">
        <v>86.34</v>
      </c>
      <c r="BG45">
        <v>60</v>
      </c>
      <c r="BH45">
        <v>45.11</v>
      </c>
      <c r="BI45">
        <v>5.88</v>
      </c>
      <c r="BJ45">
        <v>69</v>
      </c>
      <c r="BK45">
        <v>9</v>
      </c>
      <c r="BL45">
        <v>18</v>
      </c>
      <c r="BM45">
        <v>0</v>
      </c>
      <c r="BN45">
        <v>100</v>
      </c>
      <c r="BO45">
        <v>3.92</v>
      </c>
      <c r="BP45">
        <v>0</v>
      </c>
      <c r="BQ45">
        <v>6</v>
      </c>
      <c r="BR45">
        <v>0</v>
      </c>
      <c r="BS45">
        <v>6</v>
      </c>
      <c r="BT45">
        <v>100</v>
      </c>
      <c r="BU45">
        <v>0</v>
      </c>
      <c r="BV45">
        <v>8.6999999999999993</v>
      </c>
      <c r="BW45">
        <v>6.45</v>
      </c>
      <c r="BX45">
        <v>100</v>
      </c>
      <c r="BY45">
        <v>40</v>
      </c>
      <c r="BZ45">
        <v>0</v>
      </c>
      <c r="CA45">
        <v>0</v>
      </c>
      <c r="CB45">
        <v>92.22</v>
      </c>
      <c r="CC45">
        <v>83</v>
      </c>
      <c r="CD45">
        <v>15</v>
      </c>
      <c r="CE45">
        <v>7</v>
      </c>
      <c r="CF45">
        <v>2</v>
      </c>
      <c r="CG45">
        <v>1</v>
      </c>
      <c r="CH45">
        <v>1</v>
      </c>
      <c r="CI45">
        <v>1</v>
      </c>
      <c r="CJ45">
        <v>18</v>
      </c>
      <c r="CK45">
        <v>0</v>
      </c>
      <c r="CL45">
        <v>2</v>
      </c>
      <c r="CM45">
        <v>2</v>
      </c>
      <c r="CN45">
        <v>0</v>
      </c>
      <c r="CO45">
        <v>-1.31</v>
      </c>
      <c r="CP45">
        <v>91.77</v>
      </c>
      <c r="CQ45">
        <v>214.14</v>
      </c>
      <c r="CR45">
        <v>30</v>
      </c>
      <c r="CS45">
        <v>16.989999999999998</v>
      </c>
      <c r="CT45">
        <v>17.63</v>
      </c>
      <c r="CU45">
        <v>44.9</v>
      </c>
      <c r="CV45">
        <v>49.94</v>
      </c>
      <c r="CW45">
        <v>49.05</v>
      </c>
      <c r="CX45">
        <v>60.19</v>
      </c>
      <c r="CY45">
        <v>54.01</v>
      </c>
      <c r="CZ45">
        <v>54.13</v>
      </c>
    </row>
    <row r="46" spans="1:104">
      <c r="A46" t="s">
        <v>848</v>
      </c>
      <c r="B46" t="s">
        <v>849</v>
      </c>
      <c r="C46" t="s">
        <v>68</v>
      </c>
      <c r="D46" t="s">
        <v>149</v>
      </c>
      <c r="E46">
        <v>53</v>
      </c>
      <c r="F46">
        <v>20142015</v>
      </c>
      <c r="G46">
        <v>28</v>
      </c>
      <c r="H46">
        <v>5.5</v>
      </c>
      <c r="I46">
        <v>5.5</v>
      </c>
      <c r="J46">
        <v>0</v>
      </c>
      <c r="K46">
        <v>5</v>
      </c>
      <c r="L46">
        <v>5</v>
      </c>
      <c r="M46">
        <v>0</v>
      </c>
      <c r="N46">
        <v>4.6100000000000003</v>
      </c>
      <c r="O46">
        <v>4.6100000000000003</v>
      </c>
      <c r="P46">
        <v>0</v>
      </c>
      <c r="Q46">
        <v>87.96</v>
      </c>
      <c r="R46">
        <v>103.43</v>
      </c>
      <c r="S46">
        <v>0</v>
      </c>
      <c r="T46">
        <v>-1.17</v>
      </c>
      <c r="U46">
        <v>1.23</v>
      </c>
      <c r="V46">
        <v>0.23</v>
      </c>
      <c r="W46">
        <v>85.42</v>
      </c>
      <c r="X46">
        <v>85.19</v>
      </c>
      <c r="Y46">
        <v>34</v>
      </c>
      <c r="Z46">
        <v>41</v>
      </c>
      <c r="AA46">
        <v>7</v>
      </c>
      <c r="AB46">
        <v>37.840000000000003</v>
      </c>
      <c r="AC46">
        <v>6.46</v>
      </c>
      <c r="AD46">
        <v>44.3</v>
      </c>
      <c r="AE46">
        <v>5</v>
      </c>
      <c r="AF46">
        <v>0.34</v>
      </c>
      <c r="AG46">
        <v>87.62</v>
      </c>
      <c r="AH46">
        <v>82</v>
      </c>
      <c r="AI46">
        <v>95</v>
      </c>
      <c r="AJ46">
        <v>13</v>
      </c>
      <c r="AK46">
        <v>87.67</v>
      </c>
      <c r="AL46">
        <v>12</v>
      </c>
      <c r="AM46">
        <v>99.67</v>
      </c>
      <c r="AN46">
        <v>57.89</v>
      </c>
      <c r="AO46">
        <v>4</v>
      </c>
      <c r="AP46">
        <v>0</v>
      </c>
      <c r="AQ46">
        <v>14</v>
      </c>
      <c r="AR46">
        <v>2.91</v>
      </c>
      <c r="AS46">
        <v>89.02</v>
      </c>
      <c r="AT46">
        <v>86.11</v>
      </c>
      <c r="AU46">
        <v>64</v>
      </c>
      <c r="AV46">
        <v>73</v>
      </c>
      <c r="AW46">
        <v>9</v>
      </c>
      <c r="AX46">
        <v>67.37</v>
      </c>
      <c r="AY46">
        <v>8.31</v>
      </c>
      <c r="AZ46">
        <v>75.67</v>
      </c>
      <c r="BA46">
        <v>75.34</v>
      </c>
      <c r="BB46">
        <v>5</v>
      </c>
      <c r="BC46">
        <v>10</v>
      </c>
      <c r="BD46">
        <v>-1.3</v>
      </c>
      <c r="BE46">
        <v>85.94</v>
      </c>
      <c r="BF46">
        <v>87.23</v>
      </c>
      <c r="BG46">
        <v>46</v>
      </c>
      <c r="BH46">
        <v>50.76</v>
      </c>
      <c r="BI46">
        <v>8.31</v>
      </c>
      <c r="BJ46">
        <v>55</v>
      </c>
      <c r="BK46">
        <v>9</v>
      </c>
      <c r="BL46">
        <v>5</v>
      </c>
      <c r="BM46">
        <v>7.94</v>
      </c>
      <c r="BN46">
        <v>80.95</v>
      </c>
      <c r="BO46">
        <v>7.38</v>
      </c>
      <c r="BP46">
        <v>0.92</v>
      </c>
      <c r="BQ46">
        <v>8</v>
      </c>
      <c r="BR46">
        <v>1</v>
      </c>
      <c r="BS46">
        <v>7</v>
      </c>
      <c r="BT46">
        <v>88.89</v>
      </c>
      <c r="BU46">
        <v>0</v>
      </c>
      <c r="BV46">
        <v>14.55</v>
      </c>
      <c r="BW46">
        <v>10.96</v>
      </c>
      <c r="BX46">
        <v>88.89</v>
      </c>
      <c r="BY46">
        <v>59.68</v>
      </c>
      <c r="BZ46">
        <v>37</v>
      </c>
      <c r="CA46">
        <v>25</v>
      </c>
      <c r="CB46">
        <v>90.32</v>
      </c>
      <c r="CC46">
        <v>56</v>
      </c>
      <c r="CD46">
        <v>16</v>
      </c>
      <c r="CE46">
        <v>6</v>
      </c>
      <c r="CF46">
        <v>2</v>
      </c>
      <c r="CG46">
        <v>2</v>
      </c>
      <c r="CH46">
        <v>2</v>
      </c>
      <c r="CI46">
        <v>3</v>
      </c>
      <c r="CJ46">
        <v>5</v>
      </c>
      <c r="CK46">
        <v>1</v>
      </c>
      <c r="CL46">
        <v>0</v>
      </c>
      <c r="CM46">
        <v>1</v>
      </c>
      <c r="CN46">
        <v>1</v>
      </c>
      <c r="CO46">
        <v>0</v>
      </c>
      <c r="CP46">
        <v>65.02</v>
      </c>
      <c r="CQ46">
        <v>184.61</v>
      </c>
      <c r="CR46">
        <v>26.05</v>
      </c>
      <c r="CS46">
        <v>17.52</v>
      </c>
      <c r="CT46">
        <v>17.41</v>
      </c>
      <c r="CU46">
        <v>51.64</v>
      </c>
      <c r="CV46">
        <v>50.41</v>
      </c>
      <c r="CW46">
        <v>54.65</v>
      </c>
      <c r="CX46">
        <v>51.18</v>
      </c>
      <c r="CY46">
        <v>54.13</v>
      </c>
      <c r="CZ46">
        <v>53.25</v>
      </c>
    </row>
    <row r="47" spans="1:104">
      <c r="A47" t="s">
        <v>1287</v>
      </c>
      <c r="B47" t="s">
        <v>1288</v>
      </c>
      <c r="C47" t="s">
        <v>124</v>
      </c>
      <c r="D47" t="s">
        <v>1056</v>
      </c>
      <c r="E47">
        <v>62</v>
      </c>
      <c r="F47">
        <v>20142015</v>
      </c>
      <c r="G47">
        <v>27</v>
      </c>
      <c r="H47">
        <v>1.1499999999999999</v>
      </c>
      <c r="I47">
        <v>1.25</v>
      </c>
      <c r="J47">
        <v>0</v>
      </c>
      <c r="K47">
        <v>0</v>
      </c>
      <c r="L47">
        <v>0</v>
      </c>
      <c r="M47">
        <v>0</v>
      </c>
      <c r="N47">
        <v>0</v>
      </c>
      <c r="O47">
        <v>0</v>
      </c>
      <c r="P47">
        <v>0</v>
      </c>
      <c r="Q47">
        <v>100</v>
      </c>
      <c r="R47" t="s">
        <v>1488</v>
      </c>
      <c r="S47" t="s">
        <v>1488</v>
      </c>
      <c r="T47">
        <v>-9.64</v>
      </c>
      <c r="U47">
        <v>0.05</v>
      </c>
      <c r="V47">
        <v>13.92</v>
      </c>
      <c r="W47">
        <v>100</v>
      </c>
      <c r="X47">
        <v>86.08</v>
      </c>
      <c r="Y47">
        <v>4</v>
      </c>
      <c r="Z47">
        <v>4</v>
      </c>
      <c r="AA47">
        <v>0</v>
      </c>
      <c r="AB47">
        <v>71.11</v>
      </c>
      <c r="AC47">
        <v>0</v>
      </c>
      <c r="AD47">
        <v>71.11</v>
      </c>
      <c r="AE47">
        <v>0</v>
      </c>
      <c r="AF47">
        <v>13.43</v>
      </c>
      <c r="AG47">
        <v>86.57</v>
      </c>
      <c r="AH47">
        <v>8</v>
      </c>
      <c r="AI47">
        <v>8</v>
      </c>
      <c r="AJ47">
        <v>0</v>
      </c>
      <c r="AK47">
        <v>142.22</v>
      </c>
      <c r="AL47">
        <v>0</v>
      </c>
      <c r="AM47">
        <v>142.22</v>
      </c>
      <c r="AN47">
        <v>62.5</v>
      </c>
      <c r="AO47">
        <v>0</v>
      </c>
      <c r="AP47">
        <v>0</v>
      </c>
      <c r="AQ47">
        <v>0</v>
      </c>
      <c r="AR47">
        <v>14.97</v>
      </c>
      <c r="AS47">
        <v>100</v>
      </c>
      <c r="AT47">
        <v>85.03</v>
      </c>
      <c r="AU47">
        <v>5</v>
      </c>
      <c r="AV47">
        <v>5</v>
      </c>
      <c r="AW47">
        <v>0</v>
      </c>
      <c r="AX47">
        <v>88.89</v>
      </c>
      <c r="AY47">
        <v>0</v>
      </c>
      <c r="AZ47">
        <v>88.89</v>
      </c>
      <c r="BA47">
        <v>100</v>
      </c>
      <c r="BB47">
        <v>0</v>
      </c>
      <c r="BC47">
        <v>0</v>
      </c>
      <c r="BD47">
        <v>15.24</v>
      </c>
      <c r="BE47">
        <v>100</v>
      </c>
      <c r="BF47">
        <v>84.76</v>
      </c>
      <c r="BG47">
        <v>5</v>
      </c>
      <c r="BH47">
        <v>88.89</v>
      </c>
      <c r="BI47">
        <v>0</v>
      </c>
      <c r="BJ47">
        <v>5</v>
      </c>
      <c r="BK47">
        <v>0</v>
      </c>
      <c r="BL47">
        <v>0</v>
      </c>
      <c r="BM47" t="s">
        <v>1488</v>
      </c>
      <c r="BN47">
        <v>97.14</v>
      </c>
      <c r="BO47">
        <v>0</v>
      </c>
      <c r="BP47">
        <v>0</v>
      </c>
      <c r="BQ47">
        <v>0</v>
      </c>
      <c r="BR47">
        <v>0</v>
      </c>
      <c r="BS47">
        <v>0</v>
      </c>
      <c r="BT47" t="s">
        <v>1488</v>
      </c>
      <c r="BU47" t="s">
        <v>1488</v>
      </c>
      <c r="BV47">
        <v>0</v>
      </c>
      <c r="BW47">
        <v>0</v>
      </c>
      <c r="BX47" t="s">
        <v>1488</v>
      </c>
      <c r="BY47">
        <v>40</v>
      </c>
      <c r="BZ47">
        <v>0</v>
      </c>
      <c r="CA47">
        <v>0</v>
      </c>
      <c r="CB47">
        <v>83.33</v>
      </c>
      <c r="CC47">
        <v>5</v>
      </c>
      <c r="CD47">
        <v>3</v>
      </c>
      <c r="CE47">
        <v>1</v>
      </c>
      <c r="CF47">
        <v>0</v>
      </c>
      <c r="CG47">
        <v>1</v>
      </c>
      <c r="CH47">
        <v>0</v>
      </c>
      <c r="CI47">
        <v>0</v>
      </c>
      <c r="CJ47">
        <v>0</v>
      </c>
      <c r="CK47">
        <v>0</v>
      </c>
      <c r="CL47">
        <v>0</v>
      </c>
      <c r="CM47">
        <v>0</v>
      </c>
      <c r="CN47">
        <v>0</v>
      </c>
      <c r="CO47">
        <v>0</v>
      </c>
      <c r="CP47">
        <v>3.38</v>
      </c>
      <c r="CQ47">
        <v>332.88</v>
      </c>
      <c r="CR47">
        <v>1</v>
      </c>
      <c r="CS47">
        <v>16.739999999999998</v>
      </c>
      <c r="CT47">
        <v>16.73</v>
      </c>
      <c r="CU47">
        <v>45.17</v>
      </c>
      <c r="CV47">
        <v>50.8</v>
      </c>
      <c r="CW47">
        <v>48.81</v>
      </c>
      <c r="CX47">
        <v>59.24</v>
      </c>
      <c r="CY47">
        <v>54.8</v>
      </c>
      <c r="CZ47">
        <v>53.06</v>
      </c>
    </row>
    <row r="48" spans="1:104">
      <c r="A48" t="s">
        <v>1358</v>
      </c>
      <c r="B48" t="s">
        <v>1359</v>
      </c>
      <c r="C48" t="s">
        <v>100</v>
      </c>
      <c r="D48" t="s">
        <v>544</v>
      </c>
      <c r="E48">
        <v>71</v>
      </c>
      <c r="F48">
        <v>20142015</v>
      </c>
      <c r="G48">
        <v>28</v>
      </c>
      <c r="H48">
        <v>1.7</v>
      </c>
      <c r="I48">
        <v>1.7</v>
      </c>
      <c r="J48">
        <v>0</v>
      </c>
      <c r="K48">
        <v>0</v>
      </c>
      <c r="L48">
        <v>0</v>
      </c>
      <c r="M48">
        <v>0</v>
      </c>
      <c r="N48">
        <v>0</v>
      </c>
      <c r="O48">
        <v>0</v>
      </c>
      <c r="P48">
        <v>0</v>
      </c>
      <c r="Q48">
        <v>100</v>
      </c>
      <c r="R48" t="s">
        <v>1488</v>
      </c>
      <c r="S48" t="s">
        <v>1488</v>
      </c>
      <c r="T48">
        <v>6.69</v>
      </c>
      <c r="U48">
        <v>0.02</v>
      </c>
      <c r="V48">
        <v>10.88</v>
      </c>
      <c r="W48">
        <v>100</v>
      </c>
      <c r="X48">
        <v>89.12</v>
      </c>
      <c r="Y48">
        <v>1</v>
      </c>
      <c r="Z48">
        <v>1</v>
      </c>
      <c r="AA48">
        <v>0</v>
      </c>
      <c r="AB48">
        <v>43.9</v>
      </c>
      <c r="AC48">
        <v>0</v>
      </c>
      <c r="AD48">
        <v>43.9</v>
      </c>
      <c r="AE48">
        <v>0</v>
      </c>
      <c r="AF48">
        <v>9.41</v>
      </c>
      <c r="AG48">
        <v>90.59</v>
      </c>
      <c r="AH48">
        <v>1</v>
      </c>
      <c r="AI48">
        <v>1</v>
      </c>
      <c r="AJ48">
        <v>0</v>
      </c>
      <c r="AK48">
        <v>43.9</v>
      </c>
      <c r="AL48">
        <v>0</v>
      </c>
      <c r="AM48">
        <v>43.9</v>
      </c>
      <c r="AN48">
        <v>0</v>
      </c>
      <c r="AO48">
        <v>0</v>
      </c>
      <c r="AP48">
        <v>0</v>
      </c>
      <c r="AQ48">
        <v>0</v>
      </c>
      <c r="AR48" t="s">
        <v>1488</v>
      </c>
      <c r="AS48" t="s">
        <v>1488</v>
      </c>
      <c r="AT48">
        <v>89.24</v>
      </c>
      <c r="AU48">
        <v>0</v>
      </c>
      <c r="AV48">
        <v>0</v>
      </c>
      <c r="AW48">
        <v>0</v>
      </c>
      <c r="AX48">
        <v>0</v>
      </c>
      <c r="AY48">
        <v>0</v>
      </c>
      <c r="AZ48">
        <v>0</v>
      </c>
      <c r="BA48" t="s">
        <v>1488</v>
      </c>
      <c r="BB48">
        <v>0</v>
      </c>
      <c r="BC48">
        <v>0</v>
      </c>
      <c r="BD48" t="s">
        <v>1488</v>
      </c>
      <c r="BE48" t="s">
        <v>1488</v>
      </c>
      <c r="BF48">
        <v>89.04</v>
      </c>
      <c r="BG48">
        <v>0</v>
      </c>
      <c r="BH48">
        <v>0</v>
      </c>
      <c r="BI48">
        <v>0</v>
      </c>
      <c r="BJ48">
        <v>0</v>
      </c>
      <c r="BK48">
        <v>0</v>
      </c>
      <c r="BL48">
        <v>0</v>
      </c>
      <c r="BM48" t="s">
        <v>1488</v>
      </c>
      <c r="BN48">
        <v>94.12</v>
      </c>
      <c r="BO48">
        <v>0</v>
      </c>
      <c r="BP48">
        <v>0</v>
      </c>
      <c r="BQ48">
        <v>0</v>
      </c>
      <c r="BR48">
        <v>0</v>
      </c>
      <c r="BS48">
        <v>0</v>
      </c>
      <c r="BT48" t="s">
        <v>1488</v>
      </c>
      <c r="BU48" t="s">
        <v>1488</v>
      </c>
      <c r="BV48" t="s">
        <v>1488</v>
      </c>
      <c r="BW48" t="s">
        <v>1488</v>
      </c>
      <c r="BX48" t="s">
        <v>1488</v>
      </c>
      <c r="BY48">
        <v>40</v>
      </c>
      <c r="BZ48">
        <v>0</v>
      </c>
      <c r="CA48">
        <v>0</v>
      </c>
      <c r="CB48">
        <v>100</v>
      </c>
      <c r="CC48">
        <v>1</v>
      </c>
      <c r="CD48">
        <v>1</v>
      </c>
      <c r="CE48">
        <v>0</v>
      </c>
      <c r="CF48">
        <v>0</v>
      </c>
      <c r="CG48">
        <v>0</v>
      </c>
      <c r="CH48">
        <v>0</v>
      </c>
      <c r="CI48">
        <v>0</v>
      </c>
      <c r="CJ48">
        <v>0</v>
      </c>
      <c r="CK48">
        <v>0</v>
      </c>
      <c r="CL48">
        <v>0</v>
      </c>
      <c r="CM48">
        <v>0</v>
      </c>
      <c r="CN48">
        <v>0</v>
      </c>
      <c r="CO48">
        <v>0</v>
      </c>
      <c r="CP48">
        <v>1.37</v>
      </c>
      <c r="CQ48">
        <v>355.54</v>
      </c>
      <c r="CR48">
        <v>0.38</v>
      </c>
      <c r="CS48">
        <v>16.329999999999998</v>
      </c>
      <c r="CT48">
        <v>16.190000000000001</v>
      </c>
      <c r="CU48">
        <v>47.17</v>
      </c>
      <c r="CV48">
        <v>51.13</v>
      </c>
      <c r="CW48">
        <v>49.13</v>
      </c>
      <c r="CX48">
        <v>55.01</v>
      </c>
      <c r="CY48">
        <v>52.02</v>
      </c>
      <c r="CZ48">
        <v>49.72</v>
      </c>
    </row>
    <row r="49" spans="1:104">
      <c r="A49" t="s">
        <v>599</v>
      </c>
      <c r="B49" t="s">
        <v>600</v>
      </c>
      <c r="C49" t="s">
        <v>87</v>
      </c>
      <c r="D49" t="s">
        <v>256</v>
      </c>
      <c r="E49">
        <v>70</v>
      </c>
      <c r="F49">
        <v>20142015</v>
      </c>
      <c r="G49">
        <v>26</v>
      </c>
      <c r="H49">
        <v>1.9</v>
      </c>
      <c r="I49">
        <v>1.9</v>
      </c>
      <c r="J49">
        <v>1</v>
      </c>
      <c r="K49">
        <v>3</v>
      </c>
      <c r="L49">
        <v>4</v>
      </c>
      <c r="M49">
        <v>0.46</v>
      </c>
      <c r="N49">
        <v>1.39</v>
      </c>
      <c r="O49">
        <v>1.85</v>
      </c>
      <c r="P49">
        <v>-1</v>
      </c>
      <c r="Q49">
        <v>82.87</v>
      </c>
      <c r="R49">
        <v>106</v>
      </c>
      <c r="S49">
        <v>4.3499999999999996</v>
      </c>
      <c r="T49">
        <v>-5.95</v>
      </c>
      <c r="U49">
        <v>1.85</v>
      </c>
      <c r="V49">
        <v>-11.18</v>
      </c>
      <c r="W49">
        <v>77.97</v>
      </c>
      <c r="X49">
        <v>89.15</v>
      </c>
      <c r="Y49">
        <v>66</v>
      </c>
      <c r="Z49">
        <v>92</v>
      </c>
      <c r="AA49">
        <v>26</v>
      </c>
      <c r="AB49">
        <v>42.55</v>
      </c>
      <c r="AC49">
        <v>12.03</v>
      </c>
      <c r="AD49">
        <v>54.58</v>
      </c>
      <c r="AE49">
        <v>19</v>
      </c>
      <c r="AF49">
        <v>-7.47</v>
      </c>
      <c r="AG49">
        <v>90.34</v>
      </c>
      <c r="AH49">
        <v>142</v>
      </c>
      <c r="AI49">
        <v>179</v>
      </c>
      <c r="AJ49">
        <v>37</v>
      </c>
      <c r="AK49">
        <v>82.79</v>
      </c>
      <c r="AL49">
        <v>17.11</v>
      </c>
      <c r="AM49">
        <v>99.9</v>
      </c>
      <c r="AN49">
        <v>55.87</v>
      </c>
      <c r="AO49">
        <v>11</v>
      </c>
      <c r="AP49">
        <v>0</v>
      </c>
      <c r="AQ49">
        <v>37</v>
      </c>
      <c r="AR49">
        <v>-9.24</v>
      </c>
      <c r="AS49">
        <v>80.12</v>
      </c>
      <c r="AT49">
        <v>89.36</v>
      </c>
      <c r="AU49">
        <v>100</v>
      </c>
      <c r="AV49">
        <v>133</v>
      </c>
      <c r="AW49">
        <v>33</v>
      </c>
      <c r="AX49">
        <v>61.51</v>
      </c>
      <c r="AY49">
        <v>15.26</v>
      </c>
      <c r="AZ49">
        <v>76.78</v>
      </c>
      <c r="BA49">
        <v>75.19</v>
      </c>
      <c r="BB49">
        <v>3</v>
      </c>
      <c r="BC49">
        <v>26</v>
      </c>
      <c r="BD49">
        <v>-8.92</v>
      </c>
      <c r="BE49">
        <v>78.739999999999995</v>
      </c>
      <c r="BF49">
        <v>87.66</v>
      </c>
      <c r="BG49">
        <v>73</v>
      </c>
      <c r="BH49">
        <v>46.25</v>
      </c>
      <c r="BI49">
        <v>12.49</v>
      </c>
      <c r="BJ49">
        <v>100</v>
      </c>
      <c r="BK49">
        <v>27</v>
      </c>
      <c r="BL49">
        <v>23</v>
      </c>
      <c r="BM49">
        <v>2.78</v>
      </c>
      <c r="BN49">
        <v>97.22</v>
      </c>
      <c r="BO49">
        <v>2.78</v>
      </c>
      <c r="BP49">
        <v>0</v>
      </c>
      <c r="BQ49">
        <v>6</v>
      </c>
      <c r="BR49">
        <v>0</v>
      </c>
      <c r="BS49">
        <v>6</v>
      </c>
      <c r="BT49">
        <v>100</v>
      </c>
      <c r="BU49">
        <v>3.85</v>
      </c>
      <c r="BV49">
        <v>6</v>
      </c>
      <c r="BW49">
        <v>4.51</v>
      </c>
      <c r="BX49">
        <v>100</v>
      </c>
      <c r="BY49">
        <v>47.57</v>
      </c>
      <c r="BZ49">
        <v>49</v>
      </c>
      <c r="CA49">
        <v>54</v>
      </c>
      <c r="CB49">
        <v>88.12</v>
      </c>
      <c r="CC49">
        <v>89</v>
      </c>
      <c r="CD49">
        <v>24</v>
      </c>
      <c r="CE49">
        <v>12</v>
      </c>
      <c r="CF49">
        <v>1</v>
      </c>
      <c r="CG49">
        <v>5</v>
      </c>
      <c r="CH49">
        <v>0</v>
      </c>
      <c r="CI49">
        <v>3</v>
      </c>
      <c r="CJ49">
        <v>22</v>
      </c>
      <c r="CK49">
        <v>3</v>
      </c>
      <c r="CL49">
        <v>1</v>
      </c>
      <c r="CM49">
        <v>1</v>
      </c>
      <c r="CN49">
        <v>0</v>
      </c>
      <c r="CO49">
        <v>-0.46</v>
      </c>
      <c r="CP49">
        <v>129.72</v>
      </c>
      <c r="CQ49">
        <v>230.22</v>
      </c>
      <c r="CR49">
        <v>36.04</v>
      </c>
      <c r="CS49">
        <v>17.559999999999999</v>
      </c>
      <c r="CT49">
        <v>17.54</v>
      </c>
      <c r="CU49">
        <v>50.64</v>
      </c>
      <c r="CV49">
        <v>49.95</v>
      </c>
      <c r="CW49">
        <v>55.53</v>
      </c>
      <c r="CX49">
        <v>54.13</v>
      </c>
      <c r="CY49">
        <v>54.65</v>
      </c>
      <c r="CZ49">
        <v>54.77</v>
      </c>
    </row>
    <row r="50" spans="1:104">
      <c r="A50" t="s">
        <v>1062</v>
      </c>
      <c r="B50" t="s">
        <v>1063</v>
      </c>
      <c r="C50" t="s">
        <v>80</v>
      </c>
      <c r="D50" t="s">
        <v>858</v>
      </c>
      <c r="E50">
        <v>59</v>
      </c>
      <c r="F50">
        <v>20142015</v>
      </c>
      <c r="G50">
        <v>29</v>
      </c>
      <c r="H50">
        <v>1.1000000000000001</v>
      </c>
      <c r="I50">
        <v>1.1000000000000001</v>
      </c>
      <c r="J50">
        <v>0</v>
      </c>
      <c r="K50">
        <v>0</v>
      </c>
      <c r="L50">
        <v>0</v>
      </c>
      <c r="M50">
        <v>0</v>
      </c>
      <c r="N50">
        <v>0</v>
      </c>
      <c r="O50">
        <v>0</v>
      </c>
      <c r="P50">
        <v>-1</v>
      </c>
      <c r="Q50">
        <v>85.71</v>
      </c>
      <c r="R50">
        <v>100</v>
      </c>
      <c r="S50">
        <v>0</v>
      </c>
      <c r="T50">
        <v>6.71</v>
      </c>
      <c r="U50">
        <v>7.0000000000000007E-2</v>
      </c>
      <c r="V50">
        <v>-7.62</v>
      </c>
      <c r="W50">
        <v>75</v>
      </c>
      <c r="X50">
        <v>82.62</v>
      </c>
      <c r="Y50">
        <v>2</v>
      </c>
      <c r="Z50">
        <v>3</v>
      </c>
      <c r="AA50">
        <v>1</v>
      </c>
      <c r="AB50">
        <v>41.3</v>
      </c>
      <c r="AC50">
        <v>13.77</v>
      </c>
      <c r="AD50">
        <v>55.07</v>
      </c>
      <c r="AE50">
        <v>3</v>
      </c>
      <c r="AF50">
        <v>2.23</v>
      </c>
      <c r="AG50">
        <v>83.48</v>
      </c>
      <c r="AH50">
        <v>5</v>
      </c>
      <c r="AI50">
        <v>6</v>
      </c>
      <c r="AJ50">
        <v>1</v>
      </c>
      <c r="AK50">
        <v>82.6</v>
      </c>
      <c r="AL50">
        <v>13.77</v>
      </c>
      <c r="AM50">
        <v>96.37</v>
      </c>
      <c r="AN50">
        <v>50</v>
      </c>
      <c r="AO50">
        <v>0</v>
      </c>
      <c r="AP50">
        <v>0</v>
      </c>
      <c r="AQ50">
        <v>3</v>
      </c>
      <c r="AR50">
        <v>4.22</v>
      </c>
      <c r="AS50">
        <v>85.71</v>
      </c>
      <c r="AT50">
        <v>81.489999999999995</v>
      </c>
      <c r="AU50">
        <v>5</v>
      </c>
      <c r="AV50">
        <v>6</v>
      </c>
      <c r="AW50">
        <v>1</v>
      </c>
      <c r="AX50">
        <v>82.6</v>
      </c>
      <c r="AY50">
        <v>13.77</v>
      </c>
      <c r="AZ50">
        <v>96.37</v>
      </c>
      <c r="BA50">
        <v>50</v>
      </c>
      <c r="BB50">
        <v>1</v>
      </c>
      <c r="BC50">
        <v>3</v>
      </c>
      <c r="BD50">
        <v>-4.0999999999999996</v>
      </c>
      <c r="BE50">
        <v>75</v>
      </c>
      <c r="BF50">
        <v>79.099999999999994</v>
      </c>
      <c r="BG50">
        <v>2</v>
      </c>
      <c r="BH50">
        <v>41.3</v>
      </c>
      <c r="BI50">
        <v>13.77</v>
      </c>
      <c r="BJ50">
        <v>3</v>
      </c>
      <c r="BK50">
        <v>1</v>
      </c>
      <c r="BL50">
        <v>2</v>
      </c>
      <c r="BM50" t="s">
        <v>1488</v>
      </c>
      <c r="BN50">
        <v>75.680000000000007</v>
      </c>
      <c r="BO50">
        <v>0</v>
      </c>
      <c r="BP50">
        <v>0</v>
      </c>
      <c r="BQ50">
        <v>0</v>
      </c>
      <c r="BR50">
        <v>0</v>
      </c>
      <c r="BS50">
        <v>0</v>
      </c>
      <c r="BT50" t="s">
        <v>1488</v>
      </c>
      <c r="BU50">
        <v>0</v>
      </c>
      <c r="BV50">
        <v>0</v>
      </c>
      <c r="BW50">
        <v>0</v>
      </c>
      <c r="BX50">
        <v>100</v>
      </c>
      <c r="BY50">
        <v>40</v>
      </c>
      <c r="BZ50">
        <v>0</v>
      </c>
      <c r="CA50">
        <v>0</v>
      </c>
      <c r="CB50">
        <v>100</v>
      </c>
      <c r="CC50">
        <v>5</v>
      </c>
      <c r="CD50">
        <v>4</v>
      </c>
      <c r="CE50">
        <v>0</v>
      </c>
      <c r="CF50">
        <v>0</v>
      </c>
      <c r="CG50">
        <v>0</v>
      </c>
      <c r="CH50">
        <v>0</v>
      </c>
      <c r="CI50">
        <v>0</v>
      </c>
      <c r="CJ50">
        <v>2</v>
      </c>
      <c r="CK50">
        <v>0</v>
      </c>
      <c r="CL50">
        <v>0</v>
      </c>
      <c r="CM50">
        <v>1</v>
      </c>
      <c r="CN50">
        <v>0</v>
      </c>
      <c r="CO50">
        <v>-13.77</v>
      </c>
      <c r="CP50">
        <v>4.3600000000000003</v>
      </c>
      <c r="CQ50">
        <v>327.43</v>
      </c>
      <c r="CR50">
        <v>1.31</v>
      </c>
      <c r="CS50">
        <v>17.489999999999998</v>
      </c>
      <c r="CT50">
        <v>16.95</v>
      </c>
      <c r="CU50">
        <v>46.69</v>
      </c>
      <c r="CV50">
        <v>45.84</v>
      </c>
      <c r="CW50">
        <v>51.41</v>
      </c>
      <c r="CX50">
        <v>58.7</v>
      </c>
      <c r="CY50">
        <v>49.38</v>
      </c>
      <c r="CZ50">
        <v>58.35</v>
      </c>
    </row>
    <row r="51" spans="1:104">
      <c r="A51" t="s">
        <v>502</v>
      </c>
      <c r="B51" t="s">
        <v>503</v>
      </c>
      <c r="C51" t="s">
        <v>62</v>
      </c>
      <c r="D51" t="s">
        <v>504</v>
      </c>
      <c r="E51">
        <v>48</v>
      </c>
      <c r="F51">
        <v>20142015</v>
      </c>
      <c r="G51">
        <v>25</v>
      </c>
      <c r="H51">
        <v>0.65</v>
      </c>
      <c r="I51">
        <v>0.6</v>
      </c>
      <c r="J51">
        <v>0</v>
      </c>
      <c r="K51">
        <v>0</v>
      </c>
      <c r="L51">
        <v>0</v>
      </c>
      <c r="M51">
        <v>0</v>
      </c>
      <c r="N51">
        <v>0</v>
      </c>
      <c r="O51">
        <v>0</v>
      </c>
      <c r="P51">
        <v>0</v>
      </c>
      <c r="Q51">
        <v>88.89</v>
      </c>
      <c r="R51" t="s">
        <v>1488</v>
      </c>
      <c r="S51">
        <v>0</v>
      </c>
      <c r="T51">
        <v>-28.89</v>
      </c>
      <c r="U51">
        <v>0.14000000000000001</v>
      </c>
      <c r="V51">
        <v>12.76</v>
      </c>
      <c r="W51">
        <v>100</v>
      </c>
      <c r="X51">
        <v>87.24</v>
      </c>
      <c r="Y51">
        <v>2</v>
      </c>
      <c r="Z51">
        <v>2</v>
      </c>
      <c r="AA51">
        <v>0</v>
      </c>
      <c r="AB51">
        <v>17.27</v>
      </c>
      <c r="AC51">
        <v>0</v>
      </c>
      <c r="AD51">
        <v>17.27</v>
      </c>
      <c r="AE51">
        <v>1</v>
      </c>
      <c r="AF51">
        <v>0.15</v>
      </c>
      <c r="AG51">
        <v>88.74</v>
      </c>
      <c r="AH51">
        <v>7</v>
      </c>
      <c r="AI51">
        <v>8</v>
      </c>
      <c r="AJ51">
        <v>1</v>
      </c>
      <c r="AK51">
        <v>69.06</v>
      </c>
      <c r="AL51">
        <v>8.6300000000000008</v>
      </c>
      <c r="AM51">
        <v>77.7</v>
      </c>
      <c r="AN51">
        <v>62.5</v>
      </c>
      <c r="AO51">
        <v>0</v>
      </c>
      <c r="AP51">
        <v>0</v>
      </c>
      <c r="AQ51">
        <v>3</v>
      </c>
      <c r="AR51">
        <v>-1.23</v>
      </c>
      <c r="AS51">
        <v>87.5</v>
      </c>
      <c r="AT51">
        <v>88.73</v>
      </c>
      <c r="AU51">
        <v>6</v>
      </c>
      <c r="AV51">
        <v>7</v>
      </c>
      <c r="AW51">
        <v>1</v>
      </c>
      <c r="AX51">
        <v>60.43</v>
      </c>
      <c r="AY51">
        <v>8.6300000000000008</v>
      </c>
      <c r="AZ51">
        <v>69.06</v>
      </c>
      <c r="BA51">
        <v>71.430000000000007</v>
      </c>
      <c r="BB51">
        <v>1</v>
      </c>
      <c r="BC51">
        <v>3</v>
      </c>
      <c r="BD51">
        <v>11.64</v>
      </c>
      <c r="BE51">
        <v>100</v>
      </c>
      <c r="BF51">
        <v>88.36</v>
      </c>
      <c r="BG51">
        <v>5</v>
      </c>
      <c r="BH51">
        <v>43.17</v>
      </c>
      <c r="BI51">
        <v>0</v>
      </c>
      <c r="BJ51">
        <v>5</v>
      </c>
      <c r="BK51">
        <v>0</v>
      </c>
      <c r="BL51">
        <v>2</v>
      </c>
      <c r="BM51" t="s">
        <v>1488</v>
      </c>
      <c r="BN51">
        <v>81.48</v>
      </c>
      <c r="BO51">
        <v>0</v>
      </c>
      <c r="BP51">
        <v>0</v>
      </c>
      <c r="BQ51">
        <v>0</v>
      </c>
      <c r="BR51">
        <v>0</v>
      </c>
      <c r="BS51">
        <v>0</v>
      </c>
      <c r="BT51" t="s">
        <v>1488</v>
      </c>
      <c r="BU51">
        <v>0</v>
      </c>
      <c r="BV51">
        <v>0</v>
      </c>
      <c r="BW51">
        <v>0</v>
      </c>
      <c r="BX51" t="s">
        <v>1488</v>
      </c>
      <c r="BY51">
        <v>40</v>
      </c>
      <c r="BZ51">
        <v>0</v>
      </c>
      <c r="CA51">
        <v>0</v>
      </c>
      <c r="CB51">
        <v>66.67</v>
      </c>
      <c r="CC51">
        <v>6</v>
      </c>
      <c r="CD51">
        <v>2</v>
      </c>
      <c r="CE51">
        <v>3</v>
      </c>
      <c r="CF51">
        <v>0</v>
      </c>
      <c r="CG51">
        <v>0</v>
      </c>
      <c r="CH51">
        <v>0</v>
      </c>
      <c r="CI51">
        <v>0</v>
      </c>
      <c r="CJ51">
        <v>2</v>
      </c>
      <c r="CK51">
        <v>0</v>
      </c>
      <c r="CL51">
        <v>0</v>
      </c>
      <c r="CM51">
        <v>1</v>
      </c>
      <c r="CN51">
        <v>1</v>
      </c>
      <c r="CO51">
        <v>0</v>
      </c>
      <c r="CP51">
        <v>6.95</v>
      </c>
      <c r="CQ51">
        <v>242.88</v>
      </c>
      <c r="CR51">
        <v>2.78</v>
      </c>
      <c r="CS51">
        <v>16.66</v>
      </c>
      <c r="CT51">
        <v>17.21</v>
      </c>
      <c r="CU51">
        <v>50.18</v>
      </c>
      <c r="CV51">
        <v>49.44</v>
      </c>
      <c r="CW51">
        <v>52.92</v>
      </c>
      <c r="CX51">
        <v>52.54</v>
      </c>
      <c r="CY51">
        <v>51.46</v>
      </c>
      <c r="CZ51">
        <v>52.62</v>
      </c>
    </row>
    <row r="52" spans="1:104">
      <c r="A52" t="s">
        <v>1377</v>
      </c>
      <c r="B52" t="s">
        <v>1378</v>
      </c>
      <c r="C52" t="s">
        <v>68</v>
      </c>
      <c r="D52" t="s">
        <v>1056</v>
      </c>
      <c r="E52">
        <v>77</v>
      </c>
      <c r="F52">
        <v>20142015</v>
      </c>
      <c r="G52">
        <v>24</v>
      </c>
      <c r="H52">
        <v>0.77500000000000002</v>
      </c>
      <c r="I52">
        <v>0.77500000000000002</v>
      </c>
      <c r="J52">
        <v>0</v>
      </c>
      <c r="K52">
        <v>1</v>
      </c>
      <c r="L52">
        <v>1</v>
      </c>
      <c r="M52">
        <v>0</v>
      </c>
      <c r="N52">
        <v>21.82</v>
      </c>
      <c r="O52">
        <v>21.82</v>
      </c>
      <c r="P52">
        <v>0</v>
      </c>
      <c r="Q52">
        <v>100</v>
      </c>
      <c r="R52" t="s">
        <v>1488</v>
      </c>
      <c r="S52" t="s">
        <v>1488</v>
      </c>
      <c r="T52">
        <v>6.58</v>
      </c>
      <c r="U52">
        <v>0.04</v>
      </c>
      <c r="V52">
        <v>13.33</v>
      </c>
      <c r="W52">
        <v>100</v>
      </c>
      <c r="X52">
        <v>86.67</v>
      </c>
      <c r="Y52">
        <v>2</v>
      </c>
      <c r="Z52">
        <v>2</v>
      </c>
      <c r="AA52">
        <v>0</v>
      </c>
      <c r="AB52">
        <v>43.64</v>
      </c>
      <c r="AC52">
        <v>0</v>
      </c>
      <c r="AD52">
        <v>43.64</v>
      </c>
      <c r="AE52">
        <v>0</v>
      </c>
      <c r="AF52">
        <v>12.56</v>
      </c>
      <c r="AG52">
        <v>87.44</v>
      </c>
      <c r="AH52">
        <v>3</v>
      </c>
      <c r="AI52">
        <v>3</v>
      </c>
      <c r="AJ52">
        <v>0</v>
      </c>
      <c r="AK52">
        <v>65.45</v>
      </c>
      <c r="AL52">
        <v>0</v>
      </c>
      <c r="AM52">
        <v>65.45</v>
      </c>
      <c r="AN52">
        <v>66.67</v>
      </c>
      <c r="AO52">
        <v>0</v>
      </c>
      <c r="AP52">
        <v>0</v>
      </c>
      <c r="AQ52">
        <v>0</v>
      </c>
      <c r="AR52">
        <v>14.18</v>
      </c>
      <c r="AS52">
        <v>100</v>
      </c>
      <c r="AT52">
        <v>85.82</v>
      </c>
      <c r="AU52">
        <v>2</v>
      </c>
      <c r="AV52">
        <v>2</v>
      </c>
      <c r="AW52">
        <v>0</v>
      </c>
      <c r="AX52">
        <v>43.64</v>
      </c>
      <c r="AY52">
        <v>0</v>
      </c>
      <c r="AZ52">
        <v>43.64</v>
      </c>
      <c r="BA52">
        <v>100</v>
      </c>
      <c r="BB52">
        <v>0</v>
      </c>
      <c r="BC52">
        <v>0</v>
      </c>
      <c r="BD52">
        <v>14.39</v>
      </c>
      <c r="BE52">
        <v>100</v>
      </c>
      <c r="BF52">
        <v>85.61</v>
      </c>
      <c r="BG52">
        <v>2</v>
      </c>
      <c r="BH52">
        <v>43.64</v>
      </c>
      <c r="BI52">
        <v>0</v>
      </c>
      <c r="BJ52">
        <v>2</v>
      </c>
      <c r="BK52">
        <v>0</v>
      </c>
      <c r="BL52">
        <v>0</v>
      </c>
      <c r="BM52">
        <v>6.52</v>
      </c>
      <c r="BN52">
        <v>93.48</v>
      </c>
      <c r="BO52">
        <v>21.82</v>
      </c>
      <c r="BP52">
        <v>0</v>
      </c>
      <c r="BQ52">
        <v>1</v>
      </c>
      <c r="BR52">
        <v>0</v>
      </c>
      <c r="BS52">
        <v>1</v>
      </c>
      <c r="BT52">
        <v>100</v>
      </c>
      <c r="BU52" t="s">
        <v>1488</v>
      </c>
      <c r="BV52">
        <v>50</v>
      </c>
      <c r="BW52">
        <v>50</v>
      </c>
      <c r="BX52" t="s">
        <v>1488</v>
      </c>
      <c r="BY52">
        <v>38</v>
      </c>
      <c r="BZ52">
        <v>0</v>
      </c>
      <c r="CA52">
        <v>1</v>
      </c>
      <c r="CB52">
        <v>100</v>
      </c>
      <c r="CC52">
        <v>5</v>
      </c>
      <c r="CD52">
        <v>4</v>
      </c>
      <c r="CE52">
        <v>0</v>
      </c>
      <c r="CF52">
        <v>0</v>
      </c>
      <c r="CG52">
        <v>0</v>
      </c>
      <c r="CH52">
        <v>1</v>
      </c>
      <c r="CI52">
        <v>0</v>
      </c>
      <c r="CJ52">
        <v>0</v>
      </c>
      <c r="CK52">
        <v>0</v>
      </c>
      <c r="CL52">
        <v>0</v>
      </c>
      <c r="CM52">
        <v>0</v>
      </c>
      <c r="CN52">
        <v>0</v>
      </c>
      <c r="CO52">
        <v>0</v>
      </c>
      <c r="CP52">
        <v>2.75</v>
      </c>
      <c r="CQ52">
        <v>407.32</v>
      </c>
      <c r="CR52">
        <v>0.67</v>
      </c>
      <c r="CS52">
        <v>18.57</v>
      </c>
      <c r="CT52">
        <v>17.63</v>
      </c>
      <c r="CU52">
        <v>45.94</v>
      </c>
      <c r="CV52">
        <v>50.59</v>
      </c>
      <c r="CW52">
        <v>50.62</v>
      </c>
      <c r="CX52">
        <v>59.56</v>
      </c>
      <c r="CY52">
        <v>54.47</v>
      </c>
      <c r="CZ52">
        <v>53.2</v>
      </c>
    </row>
    <row r="53" spans="1:104">
      <c r="A53" t="s">
        <v>997</v>
      </c>
      <c r="B53" t="s">
        <v>998</v>
      </c>
      <c r="C53" t="s">
        <v>124</v>
      </c>
      <c r="D53" t="s">
        <v>74</v>
      </c>
      <c r="E53">
        <v>69</v>
      </c>
      <c r="F53">
        <v>20142015</v>
      </c>
      <c r="G53">
        <v>23</v>
      </c>
      <c r="H53">
        <v>0.82499999999999996</v>
      </c>
      <c r="I53">
        <v>0.77500000000000002</v>
      </c>
      <c r="J53">
        <v>0</v>
      </c>
      <c r="K53">
        <v>0</v>
      </c>
      <c r="L53">
        <v>0</v>
      </c>
      <c r="M53">
        <v>0</v>
      </c>
      <c r="N53">
        <v>0</v>
      </c>
      <c r="O53">
        <v>0</v>
      </c>
      <c r="P53">
        <v>-1</v>
      </c>
      <c r="Q53">
        <v>82.86</v>
      </c>
      <c r="R53">
        <v>66.67</v>
      </c>
      <c r="S53">
        <v>0</v>
      </c>
      <c r="T53">
        <v>1.97</v>
      </c>
      <c r="U53">
        <v>0.27</v>
      </c>
      <c r="V53">
        <v>-8.1</v>
      </c>
      <c r="W53">
        <v>80</v>
      </c>
      <c r="X53">
        <v>88.1</v>
      </c>
      <c r="Y53">
        <v>9</v>
      </c>
      <c r="Z53">
        <v>12</v>
      </c>
      <c r="AA53">
        <v>3</v>
      </c>
      <c r="AB53">
        <v>39.22</v>
      </c>
      <c r="AC53">
        <v>9.8000000000000007</v>
      </c>
      <c r="AD53">
        <v>49.02</v>
      </c>
      <c r="AE53">
        <v>5</v>
      </c>
      <c r="AF53">
        <v>-6.07</v>
      </c>
      <c r="AG53">
        <v>88.93</v>
      </c>
      <c r="AH53">
        <v>23</v>
      </c>
      <c r="AI53">
        <v>29</v>
      </c>
      <c r="AJ53">
        <v>6</v>
      </c>
      <c r="AK53">
        <v>94.78</v>
      </c>
      <c r="AL53">
        <v>19.61</v>
      </c>
      <c r="AM53">
        <v>114.39</v>
      </c>
      <c r="AN53">
        <v>58.62</v>
      </c>
      <c r="AO53">
        <v>0</v>
      </c>
      <c r="AP53">
        <v>0</v>
      </c>
      <c r="AQ53">
        <v>5</v>
      </c>
      <c r="AR53">
        <v>-6.92</v>
      </c>
      <c r="AS53">
        <v>82.14</v>
      </c>
      <c r="AT53">
        <v>89.07</v>
      </c>
      <c r="AU53">
        <v>18</v>
      </c>
      <c r="AV53">
        <v>23</v>
      </c>
      <c r="AW53">
        <v>5</v>
      </c>
      <c r="AX53">
        <v>75.17</v>
      </c>
      <c r="AY53">
        <v>16.34</v>
      </c>
      <c r="AZ53">
        <v>91.51</v>
      </c>
      <c r="BA53">
        <v>73.91</v>
      </c>
      <c r="BB53">
        <v>3</v>
      </c>
      <c r="BC53">
        <v>5</v>
      </c>
      <c r="BD53">
        <v>-2.34</v>
      </c>
      <c r="BE53">
        <v>85</v>
      </c>
      <c r="BF53">
        <v>87.34</v>
      </c>
      <c r="BG53">
        <v>14</v>
      </c>
      <c r="BH53">
        <v>55.56</v>
      </c>
      <c r="BI53">
        <v>9.8000000000000007</v>
      </c>
      <c r="BJ53">
        <v>17</v>
      </c>
      <c r="BK53">
        <v>3</v>
      </c>
      <c r="BL53">
        <v>2</v>
      </c>
      <c r="BM53">
        <v>-91.89</v>
      </c>
      <c r="BN53">
        <v>91.89</v>
      </c>
      <c r="BO53">
        <v>0</v>
      </c>
      <c r="BP53">
        <v>3.27</v>
      </c>
      <c r="BQ53">
        <v>0</v>
      </c>
      <c r="BR53">
        <v>1</v>
      </c>
      <c r="BS53">
        <v>-1</v>
      </c>
      <c r="BT53">
        <v>0</v>
      </c>
      <c r="BU53">
        <v>0</v>
      </c>
      <c r="BV53">
        <v>0</v>
      </c>
      <c r="BW53">
        <v>0</v>
      </c>
      <c r="BX53">
        <v>66.67</v>
      </c>
      <c r="BY53">
        <v>40</v>
      </c>
      <c r="BZ53">
        <v>0</v>
      </c>
      <c r="CA53">
        <v>0</v>
      </c>
      <c r="CB53">
        <v>95.24</v>
      </c>
      <c r="CC53">
        <v>20</v>
      </c>
      <c r="CD53">
        <v>7</v>
      </c>
      <c r="CE53">
        <v>1</v>
      </c>
      <c r="CF53">
        <v>1</v>
      </c>
      <c r="CG53">
        <v>0</v>
      </c>
      <c r="CH53">
        <v>0</v>
      </c>
      <c r="CI53">
        <v>0</v>
      </c>
      <c r="CJ53">
        <v>2</v>
      </c>
      <c r="CK53">
        <v>3</v>
      </c>
      <c r="CL53">
        <v>0</v>
      </c>
      <c r="CM53">
        <v>1</v>
      </c>
      <c r="CN53">
        <v>0</v>
      </c>
      <c r="CO53">
        <v>-3.27</v>
      </c>
      <c r="CP53">
        <v>18.36</v>
      </c>
      <c r="CQ53">
        <v>352.93</v>
      </c>
      <c r="CR53">
        <v>4.9400000000000004</v>
      </c>
      <c r="CS53">
        <v>18.23</v>
      </c>
      <c r="CT53">
        <v>17.43</v>
      </c>
      <c r="CU53">
        <v>51.25</v>
      </c>
      <c r="CV53">
        <v>50.34</v>
      </c>
      <c r="CW53">
        <v>54.58</v>
      </c>
      <c r="CX53">
        <v>51.91</v>
      </c>
      <c r="CY53">
        <v>55.97</v>
      </c>
      <c r="CZ53">
        <v>55.2</v>
      </c>
    </row>
    <row r="54" spans="1:104">
      <c r="A54" t="s">
        <v>994</v>
      </c>
      <c r="B54" t="s">
        <v>995</v>
      </c>
      <c r="C54" t="s">
        <v>80</v>
      </c>
      <c r="D54" t="s">
        <v>996</v>
      </c>
      <c r="E54">
        <v>51</v>
      </c>
      <c r="F54">
        <v>20142015</v>
      </c>
      <c r="G54">
        <v>32</v>
      </c>
      <c r="H54">
        <v>2.5</v>
      </c>
      <c r="I54">
        <v>3.3330000000000002</v>
      </c>
      <c r="J54">
        <v>2</v>
      </c>
      <c r="K54">
        <v>1</v>
      </c>
      <c r="L54">
        <v>3</v>
      </c>
      <c r="M54">
        <v>2.41</v>
      </c>
      <c r="N54">
        <v>1.2</v>
      </c>
      <c r="O54">
        <v>3.61</v>
      </c>
      <c r="P54">
        <v>-1</v>
      </c>
      <c r="Q54">
        <v>87.23</v>
      </c>
      <c r="R54">
        <v>109.94</v>
      </c>
      <c r="S54">
        <v>40</v>
      </c>
      <c r="T54">
        <v>-3.1</v>
      </c>
      <c r="U54">
        <v>0.98</v>
      </c>
      <c r="V54">
        <v>-9.94</v>
      </c>
      <c r="W54">
        <v>78.95</v>
      </c>
      <c r="X54">
        <v>88.89</v>
      </c>
      <c r="Y54">
        <v>22</v>
      </c>
      <c r="Z54">
        <v>30</v>
      </c>
      <c r="AA54">
        <v>8</v>
      </c>
      <c r="AB54">
        <v>36.08</v>
      </c>
      <c r="AC54">
        <v>9.6199999999999992</v>
      </c>
      <c r="AD54">
        <v>45.7</v>
      </c>
      <c r="AE54">
        <v>5</v>
      </c>
      <c r="AF54">
        <v>-2.97</v>
      </c>
      <c r="AG54">
        <v>90.21</v>
      </c>
      <c r="AH54">
        <v>70</v>
      </c>
      <c r="AI54">
        <v>82</v>
      </c>
      <c r="AJ54">
        <v>12</v>
      </c>
      <c r="AK54">
        <v>98.61</v>
      </c>
      <c r="AL54">
        <v>14.43</v>
      </c>
      <c r="AM54">
        <v>113.04</v>
      </c>
      <c r="AN54">
        <v>46.34</v>
      </c>
      <c r="AO54">
        <v>2</v>
      </c>
      <c r="AP54">
        <v>0</v>
      </c>
      <c r="AQ54">
        <v>9</v>
      </c>
      <c r="AR54">
        <v>-5.68</v>
      </c>
      <c r="AS54">
        <v>82.26</v>
      </c>
      <c r="AT54">
        <v>87.94</v>
      </c>
      <c r="AU54">
        <v>40</v>
      </c>
      <c r="AV54">
        <v>51</v>
      </c>
      <c r="AW54">
        <v>11</v>
      </c>
      <c r="AX54">
        <v>61.33</v>
      </c>
      <c r="AY54">
        <v>13.23</v>
      </c>
      <c r="AZ54">
        <v>74.56</v>
      </c>
      <c r="BA54">
        <v>74.510000000000005</v>
      </c>
      <c r="BB54">
        <v>2</v>
      </c>
      <c r="BC54">
        <v>7</v>
      </c>
      <c r="BD54">
        <v>-5.78</v>
      </c>
      <c r="BE54">
        <v>80.849999999999994</v>
      </c>
      <c r="BF54">
        <v>86.63</v>
      </c>
      <c r="BG54">
        <v>29</v>
      </c>
      <c r="BH54">
        <v>45.7</v>
      </c>
      <c r="BI54">
        <v>10.82</v>
      </c>
      <c r="BJ54">
        <v>38</v>
      </c>
      <c r="BK54">
        <v>9</v>
      </c>
      <c r="BL54">
        <v>5</v>
      </c>
      <c r="BM54">
        <v>2.2200000000000002</v>
      </c>
      <c r="BN54">
        <v>86.67</v>
      </c>
      <c r="BO54">
        <v>9.6199999999999992</v>
      </c>
      <c r="BP54">
        <v>1.2</v>
      </c>
      <c r="BQ54">
        <v>8</v>
      </c>
      <c r="BR54">
        <v>1</v>
      </c>
      <c r="BS54">
        <v>7</v>
      </c>
      <c r="BT54">
        <v>88.89</v>
      </c>
      <c r="BU54">
        <v>28.57</v>
      </c>
      <c r="BV54">
        <v>21.05</v>
      </c>
      <c r="BW54">
        <v>15.69</v>
      </c>
      <c r="BX54">
        <v>88.89</v>
      </c>
      <c r="BY54">
        <v>40</v>
      </c>
      <c r="BZ54">
        <v>0</v>
      </c>
      <c r="CA54">
        <v>0</v>
      </c>
      <c r="CB54">
        <v>90.91</v>
      </c>
      <c r="CC54">
        <v>50</v>
      </c>
      <c r="CD54">
        <v>9</v>
      </c>
      <c r="CE54">
        <v>5</v>
      </c>
      <c r="CF54">
        <v>2</v>
      </c>
      <c r="CG54">
        <v>3</v>
      </c>
      <c r="CH54">
        <v>0</v>
      </c>
      <c r="CI54">
        <v>1</v>
      </c>
      <c r="CJ54">
        <v>3</v>
      </c>
      <c r="CK54">
        <v>1</v>
      </c>
      <c r="CL54">
        <v>0</v>
      </c>
      <c r="CM54">
        <v>1</v>
      </c>
      <c r="CN54">
        <v>0</v>
      </c>
      <c r="CO54">
        <v>-1.2</v>
      </c>
      <c r="CP54">
        <v>49.89</v>
      </c>
      <c r="CQ54">
        <v>182.56</v>
      </c>
      <c r="CR54">
        <v>21.46</v>
      </c>
      <c r="CS54">
        <v>18.07</v>
      </c>
      <c r="CT54">
        <v>17.48</v>
      </c>
      <c r="CU54">
        <v>49.04</v>
      </c>
      <c r="CV54">
        <v>50.32</v>
      </c>
      <c r="CW54">
        <v>53.74</v>
      </c>
      <c r="CX54">
        <v>55.84</v>
      </c>
      <c r="CY54">
        <v>54.97</v>
      </c>
      <c r="CZ54">
        <v>54.27</v>
      </c>
    </row>
    <row r="55" spans="1:104">
      <c r="A55" t="s">
        <v>705</v>
      </c>
      <c r="B55" t="s">
        <v>706</v>
      </c>
      <c r="C55" t="s">
        <v>62</v>
      </c>
      <c r="D55" t="s">
        <v>182</v>
      </c>
      <c r="E55">
        <v>68</v>
      </c>
      <c r="F55">
        <v>20142015</v>
      </c>
      <c r="G55">
        <v>30</v>
      </c>
      <c r="H55">
        <v>5</v>
      </c>
      <c r="I55">
        <v>5.4</v>
      </c>
      <c r="J55">
        <v>0</v>
      </c>
      <c r="K55">
        <v>4</v>
      </c>
      <c r="L55">
        <v>4</v>
      </c>
      <c r="M55">
        <v>0</v>
      </c>
      <c r="N55">
        <v>2.87</v>
      </c>
      <c r="O55">
        <v>2.87</v>
      </c>
      <c r="P55">
        <v>0</v>
      </c>
      <c r="Q55">
        <v>83.57</v>
      </c>
      <c r="R55">
        <v>103.78</v>
      </c>
      <c r="S55">
        <v>0</v>
      </c>
      <c r="T55">
        <v>-14.25</v>
      </c>
      <c r="U55">
        <v>1.23</v>
      </c>
      <c r="V55">
        <v>-6.76</v>
      </c>
      <c r="W55">
        <v>80.28</v>
      </c>
      <c r="X55">
        <v>87.04</v>
      </c>
      <c r="Y55">
        <v>43</v>
      </c>
      <c r="Z55">
        <v>57</v>
      </c>
      <c r="AA55">
        <v>14</v>
      </c>
      <c r="AB55">
        <v>40.93</v>
      </c>
      <c r="AC55">
        <v>10.050000000000001</v>
      </c>
      <c r="AD55">
        <v>50.98</v>
      </c>
      <c r="AE55">
        <v>8</v>
      </c>
      <c r="AF55">
        <v>-5.8</v>
      </c>
      <c r="AG55">
        <v>89.38</v>
      </c>
      <c r="AH55">
        <v>94</v>
      </c>
      <c r="AI55">
        <v>117</v>
      </c>
      <c r="AJ55">
        <v>23</v>
      </c>
      <c r="AK55">
        <v>84</v>
      </c>
      <c r="AL55">
        <v>16.510000000000002</v>
      </c>
      <c r="AM55">
        <v>100.52</v>
      </c>
      <c r="AN55">
        <v>57.26</v>
      </c>
      <c r="AO55">
        <v>5</v>
      </c>
      <c r="AP55">
        <v>0</v>
      </c>
      <c r="AQ55">
        <v>27</v>
      </c>
      <c r="AR55">
        <v>-4.82</v>
      </c>
      <c r="AS55">
        <v>83.33</v>
      </c>
      <c r="AT55">
        <v>88.15</v>
      </c>
      <c r="AU55">
        <v>80</v>
      </c>
      <c r="AV55">
        <v>100</v>
      </c>
      <c r="AW55">
        <v>20</v>
      </c>
      <c r="AX55">
        <v>71.8</v>
      </c>
      <c r="AY55">
        <v>14.36</v>
      </c>
      <c r="AZ55">
        <v>86.16</v>
      </c>
      <c r="BA55">
        <v>67</v>
      </c>
      <c r="BB55">
        <v>9</v>
      </c>
      <c r="BC55">
        <v>22</v>
      </c>
      <c r="BD55">
        <v>-7.3</v>
      </c>
      <c r="BE55">
        <v>81.709999999999994</v>
      </c>
      <c r="BF55">
        <v>89.01</v>
      </c>
      <c r="BG55">
        <v>52</v>
      </c>
      <c r="BH55">
        <v>48.11</v>
      </c>
      <c r="BI55">
        <v>10.77</v>
      </c>
      <c r="BJ55">
        <v>67</v>
      </c>
      <c r="BK55">
        <v>15</v>
      </c>
      <c r="BL55">
        <v>13</v>
      </c>
      <c r="BM55">
        <v>-5.68</v>
      </c>
      <c r="BN55">
        <v>93.18</v>
      </c>
      <c r="BO55">
        <v>5.03</v>
      </c>
      <c r="BP55">
        <v>0.72</v>
      </c>
      <c r="BQ55">
        <v>7</v>
      </c>
      <c r="BR55">
        <v>1</v>
      </c>
      <c r="BS55">
        <v>6</v>
      </c>
      <c r="BT55">
        <v>87.5</v>
      </c>
      <c r="BU55">
        <v>0</v>
      </c>
      <c r="BV55">
        <v>10.45</v>
      </c>
      <c r="BW55">
        <v>7</v>
      </c>
      <c r="BX55">
        <v>93.33</v>
      </c>
      <c r="BY55">
        <v>40</v>
      </c>
      <c r="BZ55">
        <v>0</v>
      </c>
      <c r="CA55">
        <v>0</v>
      </c>
      <c r="CB55">
        <v>80</v>
      </c>
      <c r="CC55">
        <v>52</v>
      </c>
      <c r="CD55">
        <v>24</v>
      </c>
      <c r="CE55">
        <v>13</v>
      </c>
      <c r="CF55">
        <v>1</v>
      </c>
      <c r="CG55">
        <v>5</v>
      </c>
      <c r="CH55">
        <v>3</v>
      </c>
      <c r="CI55">
        <v>1</v>
      </c>
      <c r="CJ55">
        <v>13</v>
      </c>
      <c r="CK55">
        <v>1</v>
      </c>
      <c r="CL55">
        <v>0</v>
      </c>
      <c r="CM55">
        <v>0</v>
      </c>
      <c r="CN55">
        <v>0</v>
      </c>
      <c r="CO55">
        <v>0</v>
      </c>
      <c r="CP55">
        <v>83.57</v>
      </c>
      <c r="CQ55">
        <v>243.25</v>
      </c>
      <c r="CR55">
        <v>25.57</v>
      </c>
      <c r="CS55">
        <v>17.43</v>
      </c>
      <c r="CT55">
        <v>17.68</v>
      </c>
      <c r="CU55">
        <v>52.06</v>
      </c>
      <c r="CV55">
        <v>49.73</v>
      </c>
      <c r="CW55">
        <v>56.13</v>
      </c>
      <c r="CX55">
        <v>51.69</v>
      </c>
      <c r="CY55">
        <v>54.62</v>
      </c>
      <c r="CZ55">
        <v>55.22</v>
      </c>
    </row>
    <row r="56" spans="1:104">
      <c r="A56" t="s">
        <v>129</v>
      </c>
      <c r="B56" t="s">
        <v>130</v>
      </c>
      <c r="C56" t="s">
        <v>62</v>
      </c>
      <c r="D56" t="s">
        <v>105</v>
      </c>
      <c r="E56">
        <v>72</v>
      </c>
      <c r="F56">
        <v>20142015</v>
      </c>
      <c r="G56">
        <v>30</v>
      </c>
      <c r="H56">
        <v>3.6</v>
      </c>
      <c r="I56">
        <v>3.367</v>
      </c>
      <c r="J56">
        <v>5</v>
      </c>
      <c r="K56">
        <v>10</v>
      </c>
      <c r="L56">
        <v>15</v>
      </c>
      <c r="M56">
        <v>1.65</v>
      </c>
      <c r="N56">
        <v>3.31</v>
      </c>
      <c r="O56">
        <v>4.96</v>
      </c>
      <c r="P56">
        <v>-1</v>
      </c>
      <c r="Q56">
        <v>89.97</v>
      </c>
      <c r="R56">
        <v>105.61</v>
      </c>
      <c r="S56">
        <v>9.43</v>
      </c>
      <c r="T56">
        <v>3.75</v>
      </c>
      <c r="U56">
        <v>2.52</v>
      </c>
      <c r="V56">
        <v>-4.53</v>
      </c>
      <c r="W56">
        <v>86.93</v>
      </c>
      <c r="X56">
        <v>91.47</v>
      </c>
      <c r="Y56">
        <v>147</v>
      </c>
      <c r="Z56">
        <v>173</v>
      </c>
      <c r="AA56">
        <v>26</v>
      </c>
      <c r="AB56">
        <v>57.23</v>
      </c>
      <c r="AC56">
        <v>8.6</v>
      </c>
      <c r="AD56">
        <v>65.83</v>
      </c>
      <c r="AE56">
        <v>27</v>
      </c>
      <c r="AF56">
        <v>-1.05</v>
      </c>
      <c r="AG56">
        <v>91.02</v>
      </c>
      <c r="AH56">
        <v>271</v>
      </c>
      <c r="AI56">
        <v>305</v>
      </c>
      <c r="AJ56">
        <v>34</v>
      </c>
      <c r="AK56">
        <v>100.9</v>
      </c>
      <c r="AL56">
        <v>11.25</v>
      </c>
      <c r="AM56">
        <v>112.14</v>
      </c>
      <c r="AN56">
        <v>55.74</v>
      </c>
      <c r="AO56">
        <v>29</v>
      </c>
      <c r="AP56">
        <v>1</v>
      </c>
      <c r="AQ56">
        <v>105</v>
      </c>
      <c r="AR56">
        <v>-1.1000000000000001</v>
      </c>
      <c r="AS56">
        <v>88.48</v>
      </c>
      <c r="AT56">
        <v>89.58</v>
      </c>
      <c r="AU56">
        <v>207</v>
      </c>
      <c r="AV56">
        <v>238</v>
      </c>
      <c r="AW56">
        <v>31</v>
      </c>
      <c r="AX56">
        <v>78.73</v>
      </c>
      <c r="AY56">
        <v>10.25</v>
      </c>
      <c r="AZ56">
        <v>88.99</v>
      </c>
      <c r="BA56">
        <v>71.430000000000007</v>
      </c>
      <c r="BB56">
        <v>23</v>
      </c>
      <c r="BC56">
        <v>76</v>
      </c>
      <c r="BD56">
        <v>0.1</v>
      </c>
      <c r="BE56">
        <v>88.54</v>
      </c>
      <c r="BF56">
        <v>88.44</v>
      </c>
      <c r="BG56">
        <v>148</v>
      </c>
      <c r="BH56">
        <v>56.24</v>
      </c>
      <c r="BI56">
        <v>7.28</v>
      </c>
      <c r="BJ56">
        <v>170</v>
      </c>
      <c r="BK56">
        <v>22</v>
      </c>
      <c r="BL56">
        <v>53</v>
      </c>
      <c r="BM56">
        <v>-2.14</v>
      </c>
      <c r="BN56">
        <v>94.74</v>
      </c>
      <c r="BO56">
        <v>8.27</v>
      </c>
      <c r="BP56">
        <v>0.66</v>
      </c>
      <c r="BQ56">
        <v>25</v>
      </c>
      <c r="BR56">
        <v>2</v>
      </c>
      <c r="BS56">
        <v>23</v>
      </c>
      <c r="BT56">
        <v>92.59</v>
      </c>
      <c r="BU56">
        <v>6.58</v>
      </c>
      <c r="BV56">
        <v>14.71</v>
      </c>
      <c r="BW56">
        <v>10.5</v>
      </c>
      <c r="BX56">
        <v>90.91</v>
      </c>
      <c r="BY56">
        <v>40</v>
      </c>
      <c r="BZ56">
        <v>0</v>
      </c>
      <c r="CA56">
        <v>0</v>
      </c>
      <c r="CB56">
        <v>97.84</v>
      </c>
      <c r="CC56">
        <v>181</v>
      </c>
      <c r="CD56">
        <v>33</v>
      </c>
      <c r="CE56">
        <v>4</v>
      </c>
      <c r="CF56">
        <v>5</v>
      </c>
      <c r="CG56">
        <v>8</v>
      </c>
      <c r="CH56">
        <v>5</v>
      </c>
      <c r="CI56">
        <v>5</v>
      </c>
      <c r="CJ56">
        <v>48</v>
      </c>
      <c r="CK56">
        <v>3</v>
      </c>
      <c r="CL56">
        <v>0</v>
      </c>
      <c r="CM56">
        <v>2</v>
      </c>
      <c r="CN56">
        <v>1</v>
      </c>
      <c r="CO56">
        <v>-0.33</v>
      </c>
      <c r="CP56">
        <v>181.38</v>
      </c>
      <c r="CQ56">
        <v>191.88</v>
      </c>
      <c r="CR56">
        <v>48.59</v>
      </c>
      <c r="CS56">
        <v>16.43</v>
      </c>
      <c r="CT56">
        <v>17.36</v>
      </c>
      <c r="CU56">
        <v>52.75</v>
      </c>
      <c r="CV56">
        <v>49.64</v>
      </c>
      <c r="CW56">
        <v>59.69</v>
      </c>
      <c r="CX56">
        <v>53.46</v>
      </c>
      <c r="CY56">
        <v>53.77</v>
      </c>
      <c r="CZ56">
        <v>54.56</v>
      </c>
    </row>
    <row r="57" spans="1:104">
      <c r="A57" t="s">
        <v>886</v>
      </c>
      <c r="B57" t="s">
        <v>887</v>
      </c>
      <c r="C57" t="s">
        <v>80</v>
      </c>
      <c r="D57" t="s">
        <v>88</v>
      </c>
      <c r="E57">
        <v>30</v>
      </c>
      <c r="F57">
        <v>20142015</v>
      </c>
      <c r="G57">
        <v>24</v>
      </c>
      <c r="H57">
        <v>0.6</v>
      </c>
      <c r="I57">
        <v>0.6</v>
      </c>
      <c r="J57">
        <v>0</v>
      </c>
      <c r="K57">
        <v>0</v>
      </c>
      <c r="L57">
        <v>0</v>
      </c>
      <c r="M57">
        <v>0</v>
      </c>
      <c r="N57">
        <v>0</v>
      </c>
      <c r="O57">
        <v>0</v>
      </c>
      <c r="P57">
        <v>0</v>
      </c>
      <c r="Q57">
        <v>80</v>
      </c>
      <c r="R57">
        <v>120</v>
      </c>
      <c r="S57" t="s">
        <v>1488</v>
      </c>
      <c r="T57">
        <v>-9.5</v>
      </c>
      <c r="U57">
        <v>0.26</v>
      </c>
      <c r="V57">
        <v>13.43</v>
      </c>
      <c r="W57">
        <v>100</v>
      </c>
      <c r="X57">
        <v>86.57</v>
      </c>
      <c r="Y57">
        <v>5</v>
      </c>
      <c r="Z57">
        <v>5</v>
      </c>
      <c r="AA57">
        <v>0</v>
      </c>
      <c r="AB57">
        <v>37.82</v>
      </c>
      <c r="AC57">
        <v>0</v>
      </c>
      <c r="AD57">
        <v>37.82</v>
      </c>
      <c r="AE57">
        <v>1</v>
      </c>
      <c r="AF57">
        <v>-8.93</v>
      </c>
      <c r="AG57">
        <v>88.93</v>
      </c>
      <c r="AH57">
        <v>6</v>
      </c>
      <c r="AI57">
        <v>8</v>
      </c>
      <c r="AJ57">
        <v>2</v>
      </c>
      <c r="AK57">
        <v>60.5</v>
      </c>
      <c r="AL57">
        <v>15.13</v>
      </c>
      <c r="AM57">
        <v>75.63</v>
      </c>
      <c r="AN57">
        <v>62.5</v>
      </c>
      <c r="AO57">
        <v>1</v>
      </c>
      <c r="AP57">
        <v>0</v>
      </c>
      <c r="AQ57">
        <v>1</v>
      </c>
      <c r="AR57">
        <v>-3.48</v>
      </c>
      <c r="AS57">
        <v>83.33</v>
      </c>
      <c r="AT57">
        <v>86.81</v>
      </c>
      <c r="AU57">
        <v>4</v>
      </c>
      <c r="AV57">
        <v>5</v>
      </c>
      <c r="AW57">
        <v>1</v>
      </c>
      <c r="AX57">
        <v>37.82</v>
      </c>
      <c r="AY57">
        <v>7.56</v>
      </c>
      <c r="AZ57">
        <v>45.38</v>
      </c>
      <c r="BA57">
        <v>100</v>
      </c>
      <c r="BB57">
        <v>0</v>
      </c>
      <c r="BC57">
        <v>0</v>
      </c>
      <c r="BD57">
        <v>-1.28</v>
      </c>
      <c r="BE57">
        <v>83.33</v>
      </c>
      <c r="BF57">
        <v>84.62</v>
      </c>
      <c r="BG57">
        <v>4</v>
      </c>
      <c r="BH57">
        <v>37.82</v>
      </c>
      <c r="BI57">
        <v>7.56</v>
      </c>
      <c r="BJ57">
        <v>5</v>
      </c>
      <c r="BK57">
        <v>1</v>
      </c>
      <c r="BL57">
        <v>0</v>
      </c>
      <c r="BM57">
        <v>9.09</v>
      </c>
      <c r="BN57">
        <v>90.91</v>
      </c>
      <c r="BO57">
        <v>7.56</v>
      </c>
      <c r="BP57">
        <v>0</v>
      </c>
      <c r="BQ57">
        <v>1</v>
      </c>
      <c r="BR57">
        <v>0</v>
      </c>
      <c r="BS57">
        <v>1</v>
      </c>
      <c r="BT57">
        <v>100</v>
      </c>
      <c r="BU57" t="s">
        <v>1488</v>
      </c>
      <c r="BV57">
        <v>20</v>
      </c>
      <c r="BW57">
        <v>20</v>
      </c>
      <c r="BX57">
        <v>100</v>
      </c>
      <c r="BY57">
        <v>40</v>
      </c>
      <c r="BZ57">
        <v>0</v>
      </c>
      <c r="CA57">
        <v>0</v>
      </c>
      <c r="CB57">
        <v>84.62</v>
      </c>
      <c r="CC57">
        <v>11</v>
      </c>
      <c r="CD57">
        <v>7</v>
      </c>
      <c r="CE57">
        <v>2</v>
      </c>
      <c r="CF57">
        <v>1</v>
      </c>
      <c r="CG57">
        <v>0</v>
      </c>
      <c r="CH57">
        <v>0</v>
      </c>
      <c r="CI57">
        <v>0</v>
      </c>
      <c r="CJ57">
        <v>0</v>
      </c>
      <c r="CK57">
        <v>0</v>
      </c>
      <c r="CL57">
        <v>0</v>
      </c>
      <c r="CM57">
        <v>0</v>
      </c>
      <c r="CN57">
        <v>0</v>
      </c>
      <c r="CO57">
        <v>0</v>
      </c>
      <c r="CP57">
        <v>7.93</v>
      </c>
      <c r="CQ57">
        <v>155.18</v>
      </c>
      <c r="CR57">
        <v>4.8600000000000003</v>
      </c>
      <c r="CS57">
        <v>17.16</v>
      </c>
      <c r="CT57">
        <v>17.149999999999999</v>
      </c>
      <c r="CU57">
        <v>48.88</v>
      </c>
      <c r="CV57">
        <v>48.54</v>
      </c>
      <c r="CW57">
        <v>53.06</v>
      </c>
      <c r="CX57">
        <v>55.49</v>
      </c>
      <c r="CY57">
        <v>52.17</v>
      </c>
      <c r="CZ57">
        <v>55.32</v>
      </c>
    </row>
    <row r="58" spans="1:104">
      <c r="A58" t="s">
        <v>566</v>
      </c>
      <c r="B58" t="s">
        <v>567</v>
      </c>
      <c r="C58" t="s">
        <v>100</v>
      </c>
      <c r="D58" t="s">
        <v>149</v>
      </c>
      <c r="E58">
        <v>78</v>
      </c>
      <c r="F58">
        <v>20142015</v>
      </c>
      <c r="G58">
        <v>32</v>
      </c>
      <c r="H58">
        <v>2.75</v>
      </c>
      <c r="I58">
        <v>2.75</v>
      </c>
      <c r="J58">
        <v>5</v>
      </c>
      <c r="K58">
        <v>4</v>
      </c>
      <c r="L58">
        <v>9</v>
      </c>
      <c r="M58">
        <v>1.94</v>
      </c>
      <c r="N58">
        <v>1.56</v>
      </c>
      <c r="O58">
        <v>3.5</v>
      </c>
      <c r="P58">
        <v>-2</v>
      </c>
      <c r="Q58">
        <v>88.08</v>
      </c>
      <c r="R58">
        <v>105.26</v>
      </c>
      <c r="S58">
        <v>19.23</v>
      </c>
      <c r="T58">
        <v>0.48</v>
      </c>
      <c r="U58">
        <v>1.98</v>
      </c>
      <c r="V58">
        <v>1.72</v>
      </c>
      <c r="W58">
        <v>84.96</v>
      </c>
      <c r="X58">
        <v>83.24</v>
      </c>
      <c r="Y58">
        <v>79</v>
      </c>
      <c r="Z58">
        <v>96</v>
      </c>
      <c r="AA58">
        <v>17</v>
      </c>
      <c r="AB58">
        <v>37.33</v>
      </c>
      <c r="AC58">
        <v>6.61</v>
      </c>
      <c r="AD58">
        <v>43.94</v>
      </c>
      <c r="AE58">
        <v>27</v>
      </c>
      <c r="AF58">
        <v>0.67</v>
      </c>
      <c r="AG58">
        <v>87.4</v>
      </c>
      <c r="AH58">
        <v>198</v>
      </c>
      <c r="AI58">
        <v>229</v>
      </c>
      <c r="AJ58">
        <v>31</v>
      </c>
      <c r="AK58">
        <v>89.05</v>
      </c>
      <c r="AL58">
        <v>12.05</v>
      </c>
      <c r="AM58">
        <v>101.1</v>
      </c>
      <c r="AN58">
        <v>58.08</v>
      </c>
      <c r="AO58">
        <v>10</v>
      </c>
      <c r="AP58">
        <v>1</v>
      </c>
      <c r="AQ58">
        <v>42</v>
      </c>
      <c r="AR58">
        <v>2.41</v>
      </c>
      <c r="AS58">
        <v>87.94</v>
      </c>
      <c r="AT58">
        <v>85.53</v>
      </c>
      <c r="AU58">
        <v>151</v>
      </c>
      <c r="AV58">
        <v>175</v>
      </c>
      <c r="AW58">
        <v>24</v>
      </c>
      <c r="AX58">
        <v>68.05</v>
      </c>
      <c r="AY58">
        <v>9.33</v>
      </c>
      <c r="AZ58">
        <v>77.38</v>
      </c>
      <c r="BA58">
        <v>76</v>
      </c>
      <c r="BB58">
        <v>6</v>
      </c>
      <c r="BC58">
        <v>32</v>
      </c>
      <c r="BD58">
        <v>2.14</v>
      </c>
      <c r="BE58">
        <v>87.5</v>
      </c>
      <c r="BF58">
        <v>85.36</v>
      </c>
      <c r="BG58">
        <v>114</v>
      </c>
      <c r="BH58">
        <v>51.72</v>
      </c>
      <c r="BI58">
        <v>7.39</v>
      </c>
      <c r="BJ58">
        <v>133</v>
      </c>
      <c r="BK58">
        <v>19</v>
      </c>
      <c r="BL58">
        <v>26</v>
      </c>
      <c r="BM58">
        <v>11.19</v>
      </c>
      <c r="BN58">
        <v>82.14</v>
      </c>
      <c r="BO58">
        <v>5.44</v>
      </c>
      <c r="BP58">
        <v>0.39</v>
      </c>
      <c r="BQ58">
        <v>14</v>
      </c>
      <c r="BR58">
        <v>1</v>
      </c>
      <c r="BS58">
        <v>13</v>
      </c>
      <c r="BT58">
        <v>93.33</v>
      </c>
      <c r="BU58">
        <v>15.62</v>
      </c>
      <c r="BV58">
        <v>10.53</v>
      </c>
      <c r="BW58">
        <v>8</v>
      </c>
      <c r="BX58">
        <v>94.74</v>
      </c>
      <c r="BY58">
        <v>73.17</v>
      </c>
      <c r="BZ58">
        <v>30</v>
      </c>
      <c r="CA58">
        <v>11</v>
      </c>
      <c r="CB58">
        <v>91.97</v>
      </c>
      <c r="CC58">
        <v>126</v>
      </c>
      <c r="CD58">
        <v>35</v>
      </c>
      <c r="CE58">
        <v>11</v>
      </c>
      <c r="CF58">
        <v>3</v>
      </c>
      <c r="CG58">
        <v>8</v>
      </c>
      <c r="CH58">
        <v>2</v>
      </c>
      <c r="CI58">
        <v>2</v>
      </c>
      <c r="CJ58">
        <v>21</v>
      </c>
      <c r="CK58">
        <v>6</v>
      </c>
      <c r="CL58">
        <v>3</v>
      </c>
      <c r="CM58">
        <v>2</v>
      </c>
      <c r="CN58">
        <v>0</v>
      </c>
      <c r="CO58">
        <v>-0.78</v>
      </c>
      <c r="CP58">
        <v>154.30000000000001</v>
      </c>
      <c r="CQ58">
        <v>223.1</v>
      </c>
      <c r="CR58">
        <v>40.89</v>
      </c>
      <c r="CS58">
        <v>18.059999999999999</v>
      </c>
      <c r="CT58">
        <v>17.53</v>
      </c>
      <c r="CU58">
        <v>51.77</v>
      </c>
      <c r="CV58">
        <v>49.84</v>
      </c>
      <c r="CW58">
        <v>54.97</v>
      </c>
      <c r="CX58">
        <v>51.21</v>
      </c>
      <c r="CY58">
        <v>54.31</v>
      </c>
      <c r="CZ58">
        <v>54.66</v>
      </c>
    </row>
    <row r="59" spans="1:104">
      <c r="A59" t="s">
        <v>813</v>
      </c>
      <c r="B59" t="s">
        <v>814</v>
      </c>
      <c r="C59" t="s">
        <v>87</v>
      </c>
      <c r="D59" t="s">
        <v>110</v>
      </c>
      <c r="E59">
        <v>80</v>
      </c>
      <c r="F59">
        <v>20142015</v>
      </c>
      <c r="G59">
        <v>29</v>
      </c>
      <c r="H59">
        <v>2</v>
      </c>
      <c r="I59">
        <v>2</v>
      </c>
      <c r="J59">
        <v>0</v>
      </c>
      <c r="K59">
        <v>0</v>
      </c>
      <c r="L59">
        <v>0</v>
      </c>
      <c r="M59">
        <v>0</v>
      </c>
      <c r="N59">
        <v>0</v>
      </c>
      <c r="O59">
        <v>0</v>
      </c>
      <c r="P59">
        <v>0</v>
      </c>
      <c r="Q59">
        <v>77.42</v>
      </c>
      <c r="R59">
        <v>86.11</v>
      </c>
      <c r="S59">
        <v>0</v>
      </c>
      <c r="T59">
        <v>-9.14</v>
      </c>
      <c r="U59">
        <v>0.27</v>
      </c>
      <c r="V59">
        <v>-25.64</v>
      </c>
      <c r="W59">
        <v>60</v>
      </c>
      <c r="X59">
        <v>85.64</v>
      </c>
      <c r="Y59">
        <v>3</v>
      </c>
      <c r="Z59">
        <v>9</v>
      </c>
      <c r="AA59">
        <v>6</v>
      </c>
      <c r="AB59">
        <v>24.56</v>
      </c>
      <c r="AC59">
        <v>16.38</v>
      </c>
      <c r="AD59">
        <v>40.94</v>
      </c>
      <c r="AE59">
        <v>4</v>
      </c>
      <c r="AF59">
        <v>-10.76</v>
      </c>
      <c r="AG59">
        <v>88.18</v>
      </c>
      <c r="AH59">
        <v>17</v>
      </c>
      <c r="AI59">
        <v>24</v>
      </c>
      <c r="AJ59">
        <v>7</v>
      </c>
      <c r="AK59">
        <v>65.5</v>
      </c>
      <c r="AL59">
        <v>19.11</v>
      </c>
      <c r="AM59">
        <v>84.61</v>
      </c>
      <c r="AN59">
        <v>37.5</v>
      </c>
      <c r="AO59">
        <v>2</v>
      </c>
      <c r="AP59">
        <v>0</v>
      </c>
      <c r="AQ59">
        <v>5</v>
      </c>
      <c r="AR59">
        <v>-14.81</v>
      </c>
      <c r="AS59">
        <v>71.430000000000007</v>
      </c>
      <c r="AT59">
        <v>86.23</v>
      </c>
      <c r="AU59">
        <v>9</v>
      </c>
      <c r="AV59">
        <v>15</v>
      </c>
      <c r="AW59">
        <v>6</v>
      </c>
      <c r="AX59">
        <v>40.94</v>
      </c>
      <c r="AY59">
        <v>16.38</v>
      </c>
      <c r="AZ59">
        <v>57.32</v>
      </c>
      <c r="BA59">
        <v>60</v>
      </c>
      <c r="BB59">
        <v>2</v>
      </c>
      <c r="BC59">
        <v>3</v>
      </c>
      <c r="BD59">
        <v>-15.38</v>
      </c>
      <c r="BE59">
        <v>69.23</v>
      </c>
      <c r="BF59">
        <v>84.62</v>
      </c>
      <c r="BG59">
        <v>5</v>
      </c>
      <c r="BH59">
        <v>24.56</v>
      </c>
      <c r="BI59">
        <v>10.92</v>
      </c>
      <c r="BJ59">
        <v>9</v>
      </c>
      <c r="BK59">
        <v>4</v>
      </c>
      <c r="BL59">
        <v>1</v>
      </c>
      <c r="BM59">
        <v>-40.909999999999997</v>
      </c>
      <c r="BN59">
        <v>90.91</v>
      </c>
      <c r="BO59">
        <v>2.73</v>
      </c>
      <c r="BP59">
        <v>2.73</v>
      </c>
      <c r="BQ59">
        <v>1</v>
      </c>
      <c r="BR59">
        <v>1</v>
      </c>
      <c r="BS59">
        <v>0</v>
      </c>
      <c r="BT59">
        <v>50</v>
      </c>
      <c r="BU59">
        <v>0</v>
      </c>
      <c r="BV59">
        <v>11.11</v>
      </c>
      <c r="BW59">
        <v>6.67</v>
      </c>
      <c r="BX59">
        <v>75</v>
      </c>
      <c r="BY59">
        <v>39</v>
      </c>
      <c r="BZ59">
        <v>7</v>
      </c>
      <c r="CA59">
        <v>11</v>
      </c>
      <c r="CB59">
        <v>85.71</v>
      </c>
      <c r="CC59">
        <v>18</v>
      </c>
      <c r="CD59">
        <v>6</v>
      </c>
      <c r="CE59">
        <v>3</v>
      </c>
      <c r="CF59">
        <v>1</v>
      </c>
      <c r="CG59">
        <v>1</v>
      </c>
      <c r="CH59">
        <v>0</v>
      </c>
      <c r="CI59">
        <v>0</v>
      </c>
      <c r="CJ59">
        <v>1</v>
      </c>
      <c r="CK59">
        <v>0</v>
      </c>
      <c r="CL59">
        <v>0</v>
      </c>
      <c r="CM59">
        <v>1</v>
      </c>
      <c r="CN59">
        <v>1</v>
      </c>
      <c r="CO59">
        <v>0</v>
      </c>
      <c r="CP59">
        <v>21.98</v>
      </c>
      <c r="CQ59">
        <v>427.42</v>
      </c>
      <c r="CR59">
        <v>4.8899999999999997</v>
      </c>
      <c r="CS59">
        <v>16.46</v>
      </c>
      <c r="CT59">
        <v>16.78</v>
      </c>
      <c r="CU59">
        <v>52.15</v>
      </c>
      <c r="CV59">
        <v>49.15</v>
      </c>
      <c r="CW59">
        <v>54.09</v>
      </c>
      <c r="CX59">
        <v>49.63</v>
      </c>
      <c r="CY59">
        <v>51.28</v>
      </c>
      <c r="CZ59">
        <v>53.06</v>
      </c>
    </row>
    <row r="60" spans="1:104">
      <c r="A60" t="s">
        <v>391</v>
      </c>
      <c r="B60" t="s">
        <v>392</v>
      </c>
      <c r="C60" t="s">
        <v>62</v>
      </c>
      <c r="D60" t="s">
        <v>393</v>
      </c>
      <c r="E60">
        <v>63</v>
      </c>
      <c r="F60">
        <v>20142015</v>
      </c>
      <c r="G60">
        <v>38</v>
      </c>
      <c r="H60">
        <v>4.5</v>
      </c>
      <c r="I60">
        <v>4.5</v>
      </c>
      <c r="J60">
        <v>3</v>
      </c>
      <c r="K60">
        <v>5</v>
      </c>
      <c r="L60">
        <v>8</v>
      </c>
      <c r="M60">
        <v>1.03</v>
      </c>
      <c r="N60">
        <v>1.72</v>
      </c>
      <c r="O60">
        <v>2.75</v>
      </c>
      <c r="P60">
        <v>0</v>
      </c>
      <c r="Q60">
        <v>88.11</v>
      </c>
      <c r="R60">
        <v>104.24</v>
      </c>
      <c r="S60">
        <v>7.14</v>
      </c>
      <c r="T60">
        <v>5.24</v>
      </c>
      <c r="U60">
        <v>2.77</v>
      </c>
      <c r="V60">
        <v>-2.42</v>
      </c>
      <c r="W60">
        <v>85.71</v>
      </c>
      <c r="X60">
        <v>88.14</v>
      </c>
      <c r="Y60">
        <v>95</v>
      </c>
      <c r="Z60">
        <v>114</v>
      </c>
      <c r="AA60">
        <v>19</v>
      </c>
      <c r="AB60">
        <v>39.14</v>
      </c>
      <c r="AC60">
        <v>6.52</v>
      </c>
      <c r="AD60">
        <v>45.66</v>
      </c>
      <c r="AE60">
        <v>21</v>
      </c>
      <c r="AF60">
        <v>0.06</v>
      </c>
      <c r="AG60">
        <v>88.05</v>
      </c>
      <c r="AH60">
        <v>250</v>
      </c>
      <c r="AI60">
        <v>289</v>
      </c>
      <c r="AJ60">
        <v>39</v>
      </c>
      <c r="AK60">
        <v>99.21</v>
      </c>
      <c r="AL60">
        <v>13.39</v>
      </c>
      <c r="AM60">
        <v>112.6</v>
      </c>
      <c r="AN60">
        <v>55.02</v>
      </c>
      <c r="AO60">
        <v>29</v>
      </c>
      <c r="AP60">
        <v>2</v>
      </c>
      <c r="AQ60">
        <v>86</v>
      </c>
      <c r="AR60">
        <v>-1.67</v>
      </c>
      <c r="AS60">
        <v>86.75</v>
      </c>
      <c r="AT60">
        <v>88.42</v>
      </c>
      <c r="AU60">
        <v>183</v>
      </c>
      <c r="AV60">
        <v>216</v>
      </c>
      <c r="AW60">
        <v>33</v>
      </c>
      <c r="AX60">
        <v>74.150000000000006</v>
      </c>
      <c r="AY60">
        <v>11.33</v>
      </c>
      <c r="AZ60">
        <v>85.48</v>
      </c>
      <c r="BA60">
        <v>73.61</v>
      </c>
      <c r="BB60">
        <v>15</v>
      </c>
      <c r="BC60">
        <v>57</v>
      </c>
      <c r="BD60">
        <v>-2.52</v>
      </c>
      <c r="BE60">
        <v>83.68</v>
      </c>
      <c r="BF60">
        <v>86.21</v>
      </c>
      <c r="BG60">
        <v>128</v>
      </c>
      <c r="BH60">
        <v>54.58</v>
      </c>
      <c r="BI60">
        <v>10.64</v>
      </c>
      <c r="BJ60">
        <v>159</v>
      </c>
      <c r="BK60">
        <v>31</v>
      </c>
      <c r="BL60">
        <v>42</v>
      </c>
      <c r="BM60">
        <v>-10.53</v>
      </c>
      <c r="BN60">
        <v>100</v>
      </c>
      <c r="BO60">
        <v>5.84</v>
      </c>
      <c r="BP60">
        <v>0.69</v>
      </c>
      <c r="BQ60">
        <v>17</v>
      </c>
      <c r="BR60">
        <v>2</v>
      </c>
      <c r="BS60">
        <v>15</v>
      </c>
      <c r="BT60">
        <v>89.47</v>
      </c>
      <c r="BU60">
        <v>5.26</v>
      </c>
      <c r="BV60">
        <v>10.69</v>
      </c>
      <c r="BW60">
        <v>7.87</v>
      </c>
      <c r="BX60">
        <v>93.55</v>
      </c>
      <c r="BY60">
        <v>40</v>
      </c>
      <c r="BZ60">
        <v>0</v>
      </c>
      <c r="CA60">
        <v>0</v>
      </c>
      <c r="CB60">
        <v>93.85</v>
      </c>
      <c r="CC60">
        <v>168</v>
      </c>
      <c r="CD60">
        <v>36</v>
      </c>
      <c r="CE60">
        <v>11</v>
      </c>
      <c r="CF60">
        <v>0</v>
      </c>
      <c r="CG60">
        <v>7</v>
      </c>
      <c r="CH60">
        <v>2</v>
      </c>
      <c r="CI60">
        <v>3</v>
      </c>
      <c r="CJ60">
        <v>39</v>
      </c>
      <c r="CK60">
        <v>10</v>
      </c>
      <c r="CL60">
        <v>2</v>
      </c>
      <c r="CM60">
        <v>0</v>
      </c>
      <c r="CN60">
        <v>0</v>
      </c>
      <c r="CO60">
        <v>0</v>
      </c>
      <c r="CP60">
        <v>174.78</v>
      </c>
      <c r="CQ60">
        <v>132.81</v>
      </c>
      <c r="CR60">
        <v>56.82</v>
      </c>
      <c r="CS60">
        <v>16.46</v>
      </c>
      <c r="CT60">
        <v>17.18</v>
      </c>
      <c r="CU60">
        <v>49.75</v>
      </c>
      <c r="CV60">
        <v>49.82</v>
      </c>
      <c r="CW60">
        <v>54.12</v>
      </c>
      <c r="CX60">
        <v>54.65</v>
      </c>
      <c r="CY60">
        <v>53.54</v>
      </c>
      <c r="CZ60">
        <v>53.92</v>
      </c>
    </row>
    <row r="61" spans="1:104">
      <c r="A61" t="s">
        <v>1328</v>
      </c>
      <c r="B61" t="s">
        <v>1329</v>
      </c>
      <c r="C61" t="s">
        <v>68</v>
      </c>
      <c r="D61" t="s">
        <v>858</v>
      </c>
      <c r="E61">
        <v>82</v>
      </c>
      <c r="F61">
        <v>20142015</v>
      </c>
      <c r="G61">
        <v>28</v>
      </c>
      <c r="H61">
        <v>4</v>
      </c>
      <c r="I61">
        <v>4.2</v>
      </c>
      <c r="J61">
        <v>12</v>
      </c>
      <c r="K61">
        <v>5</v>
      </c>
      <c r="L61">
        <v>17</v>
      </c>
      <c r="M61">
        <v>2.59</v>
      </c>
      <c r="N61">
        <v>1.08</v>
      </c>
      <c r="O61">
        <v>3.67</v>
      </c>
      <c r="P61">
        <v>0</v>
      </c>
      <c r="Q61">
        <v>86.5</v>
      </c>
      <c r="R61">
        <v>102.47</v>
      </c>
      <c r="S61">
        <v>22.22</v>
      </c>
      <c r="T61">
        <v>4.33</v>
      </c>
      <c r="U61">
        <v>3.39</v>
      </c>
      <c r="V61">
        <v>6.11</v>
      </c>
      <c r="W61">
        <v>86.24</v>
      </c>
      <c r="X61">
        <v>80.13</v>
      </c>
      <c r="Y61">
        <v>216</v>
      </c>
      <c r="Z61">
        <v>257</v>
      </c>
      <c r="AA61">
        <v>41</v>
      </c>
      <c r="AB61">
        <v>55.49</v>
      </c>
      <c r="AC61">
        <v>8.85</v>
      </c>
      <c r="AD61">
        <v>64.34</v>
      </c>
      <c r="AE61">
        <v>69</v>
      </c>
      <c r="AF61">
        <v>5.09</v>
      </c>
      <c r="AG61">
        <v>81.400000000000006</v>
      </c>
      <c r="AH61">
        <v>400</v>
      </c>
      <c r="AI61">
        <v>474</v>
      </c>
      <c r="AJ61">
        <v>74</v>
      </c>
      <c r="AK61">
        <v>102.34</v>
      </c>
      <c r="AL61">
        <v>15.98</v>
      </c>
      <c r="AM61">
        <v>118.32</v>
      </c>
      <c r="AN61">
        <v>53.59</v>
      </c>
      <c r="AO61">
        <v>8</v>
      </c>
      <c r="AP61">
        <v>0</v>
      </c>
      <c r="AQ61">
        <v>77</v>
      </c>
      <c r="AR61">
        <v>4.8099999999999996</v>
      </c>
      <c r="AS61">
        <v>84.54</v>
      </c>
      <c r="AT61">
        <v>79.73</v>
      </c>
      <c r="AU61">
        <v>286</v>
      </c>
      <c r="AV61">
        <v>350</v>
      </c>
      <c r="AW61">
        <v>64</v>
      </c>
      <c r="AX61">
        <v>75.569999999999993</v>
      </c>
      <c r="AY61">
        <v>13.82</v>
      </c>
      <c r="AZ61">
        <v>89.38</v>
      </c>
      <c r="BA61">
        <v>72.569999999999993</v>
      </c>
      <c r="BB61">
        <v>15</v>
      </c>
      <c r="BC61">
        <v>69</v>
      </c>
      <c r="BD61">
        <v>4.3099999999999996</v>
      </c>
      <c r="BE61">
        <v>81.67</v>
      </c>
      <c r="BF61">
        <v>77.36</v>
      </c>
      <c r="BG61">
        <v>197</v>
      </c>
      <c r="BH61">
        <v>54.84</v>
      </c>
      <c r="BI61">
        <v>12.31</v>
      </c>
      <c r="BJ61">
        <v>254</v>
      </c>
      <c r="BK61">
        <v>57</v>
      </c>
      <c r="BL61">
        <v>54</v>
      </c>
      <c r="BM61">
        <v>22.12</v>
      </c>
      <c r="BN61">
        <v>62.5</v>
      </c>
      <c r="BO61">
        <v>7.12</v>
      </c>
      <c r="BP61">
        <v>1.3</v>
      </c>
      <c r="BQ61">
        <v>33</v>
      </c>
      <c r="BR61">
        <v>6</v>
      </c>
      <c r="BS61">
        <v>27</v>
      </c>
      <c r="BT61">
        <v>84.62</v>
      </c>
      <c r="BU61">
        <v>17.39</v>
      </c>
      <c r="BV61">
        <v>12.99</v>
      </c>
      <c r="BW61">
        <v>9.43</v>
      </c>
      <c r="BX61">
        <v>89.47</v>
      </c>
      <c r="BY61">
        <v>54.72</v>
      </c>
      <c r="BZ61">
        <v>174</v>
      </c>
      <c r="CA61">
        <v>144</v>
      </c>
      <c r="CB61">
        <v>94.77</v>
      </c>
      <c r="CC61">
        <v>272</v>
      </c>
      <c r="CD61">
        <v>54</v>
      </c>
      <c r="CE61">
        <v>15</v>
      </c>
      <c r="CF61">
        <v>4</v>
      </c>
      <c r="CG61">
        <v>9</v>
      </c>
      <c r="CH61">
        <v>3</v>
      </c>
      <c r="CI61">
        <v>2</v>
      </c>
      <c r="CJ61">
        <v>42</v>
      </c>
      <c r="CK61">
        <v>4</v>
      </c>
      <c r="CL61">
        <v>1</v>
      </c>
      <c r="CM61">
        <v>1</v>
      </c>
      <c r="CN61">
        <v>1</v>
      </c>
      <c r="CO61">
        <v>0</v>
      </c>
      <c r="CP61">
        <v>277.89999999999998</v>
      </c>
      <c r="CQ61">
        <v>182.23</v>
      </c>
      <c r="CR61">
        <v>60.4</v>
      </c>
      <c r="CS61">
        <v>18.77</v>
      </c>
      <c r="CT61">
        <v>17.75</v>
      </c>
      <c r="CU61">
        <v>45.39</v>
      </c>
      <c r="CV61">
        <v>49.95</v>
      </c>
      <c r="CW61">
        <v>53.21</v>
      </c>
      <c r="CX61">
        <v>64.02</v>
      </c>
      <c r="CY61">
        <v>54.17</v>
      </c>
      <c r="CZ61">
        <v>54.28</v>
      </c>
    </row>
    <row r="62" spans="1:104">
      <c r="A62" t="s">
        <v>414</v>
      </c>
      <c r="B62" t="s">
        <v>415</v>
      </c>
      <c r="C62" t="s">
        <v>68</v>
      </c>
      <c r="D62" t="s">
        <v>393</v>
      </c>
      <c r="E62">
        <v>77</v>
      </c>
      <c r="F62">
        <v>20142015</v>
      </c>
      <c r="G62">
        <v>26</v>
      </c>
      <c r="H62">
        <v>7</v>
      </c>
      <c r="I62">
        <v>5</v>
      </c>
      <c r="J62">
        <v>6</v>
      </c>
      <c r="K62">
        <v>11</v>
      </c>
      <c r="L62">
        <v>17</v>
      </c>
      <c r="M62">
        <v>1.66</v>
      </c>
      <c r="N62">
        <v>3.04</v>
      </c>
      <c r="O62">
        <v>4.7</v>
      </c>
      <c r="P62">
        <v>0</v>
      </c>
      <c r="Q62">
        <v>90.18</v>
      </c>
      <c r="R62">
        <v>103.35</v>
      </c>
      <c r="S62">
        <v>13.95</v>
      </c>
      <c r="T62">
        <v>7.21</v>
      </c>
      <c r="U62">
        <v>2.82</v>
      </c>
      <c r="V62">
        <v>0.39</v>
      </c>
      <c r="W62">
        <v>88.17</v>
      </c>
      <c r="X62">
        <v>87.79</v>
      </c>
      <c r="Y62">
        <v>142</v>
      </c>
      <c r="Z62">
        <v>164</v>
      </c>
      <c r="AA62">
        <v>22</v>
      </c>
      <c r="AB62">
        <v>45.38</v>
      </c>
      <c r="AC62">
        <v>6.09</v>
      </c>
      <c r="AD62">
        <v>51.47</v>
      </c>
      <c r="AE62">
        <v>29</v>
      </c>
      <c r="AF62">
        <v>1.37</v>
      </c>
      <c r="AG62">
        <v>88.81</v>
      </c>
      <c r="AH62">
        <v>352</v>
      </c>
      <c r="AI62">
        <v>395</v>
      </c>
      <c r="AJ62">
        <v>43</v>
      </c>
      <c r="AK62">
        <v>109.3</v>
      </c>
      <c r="AL62">
        <v>11.9</v>
      </c>
      <c r="AM62">
        <v>121.2</v>
      </c>
      <c r="AN62">
        <v>57.47</v>
      </c>
      <c r="AO62">
        <v>15</v>
      </c>
      <c r="AP62">
        <v>0</v>
      </c>
      <c r="AQ62">
        <v>68</v>
      </c>
      <c r="AR62">
        <v>-0.56999999999999995</v>
      </c>
      <c r="AS62">
        <v>88.37</v>
      </c>
      <c r="AT62">
        <v>88.94</v>
      </c>
      <c r="AU62">
        <v>264</v>
      </c>
      <c r="AV62">
        <v>304</v>
      </c>
      <c r="AW62">
        <v>40</v>
      </c>
      <c r="AX62">
        <v>84.12</v>
      </c>
      <c r="AY62">
        <v>11.07</v>
      </c>
      <c r="AZ62">
        <v>95.19</v>
      </c>
      <c r="BA62">
        <v>74.67</v>
      </c>
      <c r="BB62">
        <v>10</v>
      </c>
      <c r="BC62">
        <v>53</v>
      </c>
      <c r="BD62">
        <v>-0.28999999999999998</v>
      </c>
      <c r="BE62">
        <v>85.98</v>
      </c>
      <c r="BF62">
        <v>86.27</v>
      </c>
      <c r="BG62">
        <v>190</v>
      </c>
      <c r="BH62">
        <v>62.81</v>
      </c>
      <c r="BI62">
        <v>10.24</v>
      </c>
      <c r="BJ62">
        <v>227</v>
      </c>
      <c r="BK62">
        <v>37</v>
      </c>
      <c r="BL62">
        <v>43</v>
      </c>
      <c r="BM62">
        <v>6.32</v>
      </c>
      <c r="BN62">
        <v>83.33</v>
      </c>
      <c r="BO62">
        <v>7.19</v>
      </c>
      <c r="BP62">
        <v>0.83</v>
      </c>
      <c r="BQ62">
        <v>26</v>
      </c>
      <c r="BR62">
        <v>3</v>
      </c>
      <c r="BS62">
        <v>23</v>
      </c>
      <c r="BT62">
        <v>89.66</v>
      </c>
      <c r="BU62">
        <v>11.32</v>
      </c>
      <c r="BV62">
        <v>11.45</v>
      </c>
      <c r="BW62">
        <v>8.5500000000000007</v>
      </c>
      <c r="BX62">
        <v>91.89</v>
      </c>
      <c r="BY62">
        <v>48.26</v>
      </c>
      <c r="BZ62">
        <v>83</v>
      </c>
      <c r="CA62">
        <v>89</v>
      </c>
      <c r="CB62">
        <v>95.61</v>
      </c>
      <c r="CC62">
        <v>218</v>
      </c>
      <c r="CD62">
        <v>35</v>
      </c>
      <c r="CE62">
        <v>10</v>
      </c>
      <c r="CF62">
        <v>3</v>
      </c>
      <c r="CG62">
        <v>5</v>
      </c>
      <c r="CH62">
        <v>5</v>
      </c>
      <c r="CI62">
        <v>6</v>
      </c>
      <c r="CJ62">
        <v>37</v>
      </c>
      <c r="CK62">
        <v>9</v>
      </c>
      <c r="CL62">
        <v>2</v>
      </c>
      <c r="CM62">
        <v>1</v>
      </c>
      <c r="CN62">
        <v>1</v>
      </c>
      <c r="CO62">
        <v>0</v>
      </c>
      <c r="CP62">
        <v>216.83</v>
      </c>
      <c r="CQ62">
        <v>163.9</v>
      </c>
      <c r="CR62">
        <v>56.95</v>
      </c>
      <c r="CS62">
        <v>18.34</v>
      </c>
      <c r="CT62">
        <v>17.77</v>
      </c>
      <c r="CU62">
        <v>50.1</v>
      </c>
      <c r="CV62">
        <v>50.37</v>
      </c>
      <c r="CW62">
        <v>55.6</v>
      </c>
      <c r="CX62">
        <v>55.37</v>
      </c>
      <c r="CY62">
        <v>54.67</v>
      </c>
      <c r="CZ62">
        <v>53.87</v>
      </c>
    </row>
    <row r="63" spans="1:104">
      <c r="A63" t="s">
        <v>713</v>
      </c>
      <c r="B63" t="s">
        <v>714</v>
      </c>
      <c r="C63" t="s">
        <v>62</v>
      </c>
      <c r="D63" t="s">
        <v>71</v>
      </c>
      <c r="E63">
        <v>70</v>
      </c>
      <c r="F63">
        <v>20142015</v>
      </c>
      <c r="G63">
        <v>27</v>
      </c>
      <c r="H63">
        <v>1.5</v>
      </c>
      <c r="I63">
        <v>1.25</v>
      </c>
      <c r="J63">
        <v>0</v>
      </c>
      <c r="K63">
        <v>2</v>
      </c>
      <c r="L63">
        <v>2</v>
      </c>
      <c r="M63">
        <v>0</v>
      </c>
      <c r="N63">
        <v>3.24</v>
      </c>
      <c r="O63">
        <v>3.24</v>
      </c>
      <c r="P63">
        <v>-1</v>
      </c>
      <c r="Q63">
        <v>80.260000000000005</v>
      </c>
      <c r="R63">
        <v>108.82</v>
      </c>
      <c r="S63">
        <v>0</v>
      </c>
      <c r="T63">
        <v>1.54</v>
      </c>
      <c r="U63">
        <v>0.53</v>
      </c>
      <c r="V63">
        <v>-8.1</v>
      </c>
      <c r="W63">
        <v>80</v>
      </c>
      <c r="X63">
        <v>88.1</v>
      </c>
      <c r="Y63">
        <v>21</v>
      </c>
      <c r="Z63">
        <v>28</v>
      </c>
      <c r="AA63">
        <v>7</v>
      </c>
      <c r="AB63">
        <v>45.42</v>
      </c>
      <c r="AC63">
        <v>11.35</v>
      </c>
      <c r="AD63">
        <v>56.77</v>
      </c>
      <c r="AE63">
        <v>3</v>
      </c>
      <c r="AF63">
        <v>-8.82</v>
      </c>
      <c r="AG63">
        <v>89.09</v>
      </c>
      <c r="AH63">
        <v>46</v>
      </c>
      <c r="AI63">
        <v>61</v>
      </c>
      <c r="AJ63">
        <v>15</v>
      </c>
      <c r="AK63">
        <v>98.94</v>
      </c>
      <c r="AL63">
        <v>24.33</v>
      </c>
      <c r="AM63">
        <v>123.27</v>
      </c>
      <c r="AN63">
        <v>55.74</v>
      </c>
      <c r="AO63">
        <v>5</v>
      </c>
      <c r="AP63">
        <v>1</v>
      </c>
      <c r="AQ63">
        <v>15</v>
      </c>
      <c r="AR63">
        <v>-9.1300000000000008</v>
      </c>
      <c r="AS63">
        <v>78.95</v>
      </c>
      <c r="AT63">
        <v>88.08</v>
      </c>
      <c r="AU63">
        <v>33</v>
      </c>
      <c r="AV63">
        <v>45</v>
      </c>
      <c r="AW63">
        <v>12</v>
      </c>
      <c r="AX63">
        <v>72.989999999999995</v>
      </c>
      <c r="AY63">
        <v>19.46</v>
      </c>
      <c r="AZ63">
        <v>92.45</v>
      </c>
      <c r="BA63">
        <v>75.56</v>
      </c>
      <c r="BB63">
        <v>3</v>
      </c>
      <c r="BC63">
        <v>10</v>
      </c>
      <c r="BD63">
        <v>-10.16</v>
      </c>
      <c r="BE63">
        <v>77.27</v>
      </c>
      <c r="BF63">
        <v>87.44</v>
      </c>
      <c r="BG63">
        <v>24</v>
      </c>
      <c r="BH63">
        <v>55.15</v>
      </c>
      <c r="BI63">
        <v>16.22</v>
      </c>
      <c r="BJ63">
        <v>34</v>
      </c>
      <c r="BK63">
        <v>10</v>
      </c>
      <c r="BL63">
        <v>7</v>
      </c>
      <c r="BM63">
        <v>8.89</v>
      </c>
      <c r="BN63">
        <v>91.11</v>
      </c>
      <c r="BO63">
        <v>4.87</v>
      </c>
      <c r="BP63">
        <v>0</v>
      </c>
      <c r="BQ63">
        <v>3</v>
      </c>
      <c r="BR63">
        <v>0</v>
      </c>
      <c r="BS63">
        <v>3</v>
      </c>
      <c r="BT63">
        <v>100</v>
      </c>
      <c r="BU63">
        <v>0</v>
      </c>
      <c r="BV63">
        <v>8.82</v>
      </c>
      <c r="BW63">
        <v>6.67</v>
      </c>
      <c r="BX63">
        <v>100</v>
      </c>
      <c r="BY63">
        <v>40</v>
      </c>
      <c r="BZ63">
        <v>0</v>
      </c>
      <c r="CA63">
        <v>0</v>
      </c>
      <c r="CB63">
        <v>91.3</v>
      </c>
      <c r="CC63">
        <v>21</v>
      </c>
      <c r="CD63">
        <v>11</v>
      </c>
      <c r="CE63">
        <v>2</v>
      </c>
      <c r="CF63">
        <v>0</v>
      </c>
      <c r="CG63">
        <v>3</v>
      </c>
      <c r="CH63">
        <v>1</v>
      </c>
      <c r="CI63">
        <v>1</v>
      </c>
      <c r="CJ63">
        <v>7</v>
      </c>
      <c r="CK63">
        <v>0</v>
      </c>
      <c r="CL63">
        <v>0</v>
      </c>
      <c r="CM63">
        <v>1</v>
      </c>
      <c r="CN63">
        <v>0</v>
      </c>
      <c r="CO63">
        <v>-1.62</v>
      </c>
      <c r="CP63">
        <v>36.99</v>
      </c>
      <c r="CQ63">
        <v>328.82</v>
      </c>
      <c r="CR63">
        <v>10.11</v>
      </c>
      <c r="CS63">
        <v>16.73</v>
      </c>
      <c r="CT63">
        <v>17.649999999999999</v>
      </c>
      <c r="CU63">
        <v>51.41</v>
      </c>
      <c r="CV63">
        <v>50.46</v>
      </c>
      <c r="CW63">
        <v>59.29</v>
      </c>
      <c r="CX63">
        <v>56.04</v>
      </c>
      <c r="CY63">
        <v>54.83</v>
      </c>
      <c r="CZ63">
        <v>53.84</v>
      </c>
    </row>
    <row r="64" spans="1:104">
      <c r="A64" t="s">
        <v>1504</v>
      </c>
      <c r="B64" t="s">
        <v>1505</v>
      </c>
      <c r="C64" t="s">
        <v>62</v>
      </c>
      <c r="D64" t="s">
        <v>858</v>
      </c>
      <c r="E64">
        <v>6</v>
      </c>
      <c r="F64">
        <v>20142015</v>
      </c>
      <c r="G64">
        <v>25</v>
      </c>
      <c r="H64">
        <v>0.6</v>
      </c>
      <c r="I64">
        <v>0.6</v>
      </c>
      <c r="J64">
        <v>0</v>
      </c>
      <c r="K64">
        <v>1</v>
      </c>
      <c r="L64">
        <v>1</v>
      </c>
      <c r="M64">
        <v>0</v>
      </c>
      <c r="N64">
        <v>2.81</v>
      </c>
      <c r="O64">
        <v>2.81</v>
      </c>
      <c r="P64">
        <v>0</v>
      </c>
      <c r="Q64">
        <v>86.67</v>
      </c>
      <c r="R64">
        <v>85</v>
      </c>
      <c r="S64">
        <v>0</v>
      </c>
      <c r="T64">
        <v>-5.26</v>
      </c>
      <c r="U64">
        <v>3.55</v>
      </c>
      <c r="V64">
        <v>10.75</v>
      </c>
      <c r="W64">
        <v>92</v>
      </c>
      <c r="X64">
        <v>81.25</v>
      </c>
      <c r="Y64">
        <v>21</v>
      </c>
      <c r="Z64">
        <v>23</v>
      </c>
      <c r="AA64">
        <v>2</v>
      </c>
      <c r="AB64">
        <v>64.739999999999995</v>
      </c>
      <c r="AC64">
        <v>5.63</v>
      </c>
      <c r="AD64">
        <v>70.37</v>
      </c>
      <c r="AE64">
        <v>3</v>
      </c>
      <c r="AF64">
        <v>10.199999999999999</v>
      </c>
      <c r="AG64">
        <v>76.47</v>
      </c>
      <c r="AH64">
        <v>33</v>
      </c>
      <c r="AI64">
        <v>39</v>
      </c>
      <c r="AJ64">
        <v>6</v>
      </c>
      <c r="AK64">
        <v>109.77</v>
      </c>
      <c r="AL64">
        <v>16.89</v>
      </c>
      <c r="AM64">
        <v>126.66</v>
      </c>
      <c r="AN64">
        <v>51.28</v>
      </c>
      <c r="AO64">
        <v>3</v>
      </c>
      <c r="AP64">
        <v>0</v>
      </c>
      <c r="AQ64">
        <v>9</v>
      </c>
      <c r="AR64">
        <v>8.17</v>
      </c>
      <c r="AS64">
        <v>81.25</v>
      </c>
      <c r="AT64">
        <v>73.08</v>
      </c>
      <c r="AU64">
        <v>20</v>
      </c>
      <c r="AV64">
        <v>26</v>
      </c>
      <c r="AW64">
        <v>6</v>
      </c>
      <c r="AX64">
        <v>73.180000000000007</v>
      </c>
      <c r="AY64">
        <v>16.89</v>
      </c>
      <c r="AZ64">
        <v>90.07</v>
      </c>
      <c r="BA64">
        <v>76.92</v>
      </c>
      <c r="BB64">
        <v>1</v>
      </c>
      <c r="BC64">
        <v>6</v>
      </c>
      <c r="BD64">
        <v>14.91</v>
      </c>
      <c r="BE64">
        <v>83.33</v>
      </c>
      <c r="BF64">
        <v>68.42</v>
      </c>
      <c r="BG64">
        <v>16</v>
      </c>
      <c r="BH64">
        <v>56.29</v>
      </c>
      <c r="BI64">
        <v>11.26</v>
      </c>
      <c r="BJ64">
        <v>20</v>
      </c>
      <c r="BK64">
        <v>4</v>
      </c>
      <c r="BL64">
        <v>5</v>
      </c>
      <c r="BM64">
        <v>0</v>
      </c>
      <c r="BN64">
        <v>66.67</v>
      </c>
      <c r="BO64">
        <v>5.63</v>
      </c>
      <c r="BP64">
        <v>2.81</v>
      </c>
      <c r="BQ64">
        <v>2</v>
      </c>
      <c r="BR64">
        <v>1</v>
      </c>
      <c r="BS64">
        <v>1</v>
      </c>
      <c r="BT64">
        <v>66.67</v>
      </c>
      <c r="BU64">
        <v>0</v>
      </c>
      <c r="BV64">
        <v>10</v>
      </c>
      <c r="BW64">
        <v>7.69</v>
      </c>
      <c r="BX64">
        <v>75</v>
      </c>
      <c r="BY64">
        <v>40</v>
      </c>
      <c r="BZ64">
        <v>0</v>
      </c>
      <c r="CA64">
        <v>0</v>
      </c>
      <c r="CB64">
        <v>94.74</v>
      </c>
      <c r="CC64">
        <v>18</v>
      </c>
      <c r="CD64">
        <v>4</v>
      </c>
      <c r="CE64">
        <v>1</v>
      </c>
      <c r="CF64">
        <v>0</v>
      </c>
      <c r="CG64">
        <v>0</v>
      </c>
      <c r="CH64">
        <v>0</v>
      </c>
      <c r="CI64">
        <v>1</v>
      </c>
      <c r="CJ64">
        <v>5</v>
      </c>
      <c r="CK64">
        <v>1</v>
      </c>
      <c r="CL64">
        <v>0</v>
      </c>
      <c r="CM64">
        <v>0</v>
      </c>
      <c r="CN64">
        <v>0</v>
      </c>
      <c r="CO64">
        <v>0</v>
      </c>
      <c r="CP64">
        <v>21.32</v>
      </c>
      <c r="CQ64">
        <v>22.46</v>
      </c>
      <c r="CR64">
        <v>48.7</v>
      </c>
      <c r="CS64">
        <v>15.47</v>
      </c>
      <c r="CT64">
        <v>16.510000000000002</v>
      </c>
      <c r="CU64">
        <v>46.99</v>
      </c>
      <c r="CV64">
        <v>46.98</v>
      </c>
      <c r="CW64">
        <v>51.19</v>
      </c>
      <c r="CX64">
        <v>57.74</v>
      </c>
      <c r="CY64">
        <v>51.13</v>
      </c>
      <c r="CZ64">
        <v>57.72</v>
      </c>
    </row>
    <row r="65" spans="1:104">
      <c r="A65" t="s">
        <v>1222</v>
      </c>
      <c r="B65" t="s">
        <v>1223</v>
      </c>
      <c r="C65" t="s">
        <v>62</v>
      </c>
      <c r="D65" t="s">
        <v>1224</v>
      </c>
      <c r="E65">
        <v>43</v>
      </c>
      <c r="F65">
        <v>20142015</v>
      </c>
      <c r="G65">
        <v>35</v>
      </c>
      <c r="H65">
        <v>3.75</v>
      </c>
      <c r="I65">
        <v>3.875</v>
      </c>
      <c r="J65">
        <v>0</v>
      </c>
      <c r="K65">
        <v>0</v>
      </c>
      <c r="L65">
        <v>0</v>
      </c>
      <c r="M65">
        <v>0</v>
      </c>
      <c r="N65">
        <v>0</v>
      </c>
      <c r="O65">
        <v>0</v>
      </c>
      <c r="P65">
        <v>-1</v>
      </c>
      <c r="Q65">
        <v>70</v>
      </c>
      <c r="R65">
        <v>100</v>
      </c>
      <c r="S65" t="s">
        <v>1488</v>
      </c>
      <c r="T65">
        <v>-34.229999999999997</v>
      </c>
      <c r="U65">
        <v>0.14000000000000001</v>
      </c>
      <c r="V65">
        <v>13.9</v>
      </c>
      <c r="W65">
        <v>100</v>
      </c>
      <c r="X65">
        <v>86.1</v>
      </c>
      <c r="Y65">
        <v>3</v>
      </c>
      <c r="Z65">
        <v>3</v>
      </c>
      <c r="AA65">
        <v>0</v>
      </c>
      <c r="AB65">
        <v>29.75</v>
      </c>
      <c r="AC65">
        <v>0</v>
      </c>
      <c r="AD65">
        <v>29.75</v>
      </c>
      <c r="AE65">
        <v>1</v>
      </c>
      <c r="AF65">
        <v>-15.53</v>
      </c>
      <c r="AG65">
        <v>85.53</v>
      </c>
      <c r="AH65">
        <v>4</v>
      </c>
      <c r="AI65">
        <v>7</v>
      </c>
      <c r="AJ65">
        <v>3</v>
      </c>
      <c r="AK65">
        <v>69.42</v>
      </c>
      <c r="AL65">
        <v>29.75</v>
      </c>
      <c r="AM65">
        <v>99.17</v>
      </c>
      <c r="AN65">
        <v>28.57</v>
      </c>
      <c r="AO65">
        <v>1</v>
      </c>
      <c r="AP65">
        <v>0</v>
      </c>
      <c r="AQ65">
        <v>2</v>
      </c>
      <c r="AR65">
        <v>-7.61</v>
      </c>
      <c r="AS65">
        <v>75</v>
      </c>
      <c r="AT65">
        <v>82.61</v>
      </c>
      <c r="AU65">
        <v>4</v>
      </c>
      <c r="AV65">
        <v>6</v>
      </c>
      <c r="AW65">
        <v>2</v>
      </c>
      <c r="AX65">
        <v>59.5</v>
      </c>
      <c r="AY65">
        <v>19.829999999999998</v>
      </c>
      <c r="AZ65">
        <v>79.34</v>
      </c>
      <c r="BA65">
        <v>33.33</v>
      </c>
      <c r="BB65">
        <v>1</v>
      </c>
      <c r="BC65">
        <v>1</v>
      </c>
      <c r="BD65">
        <v>-31.16</v>
      </c>
      <c r="BE65">
        <v>50</v>
      </c>
      <c r="BF65">
        <v>81.16</v>
      </c>
      <c r="BG65">
        <v>0</v>
      </c>
      <c r="BH65">
        <v>19.829999999999998</v>
      </c>
      <c r="BI65">
        <v>19.829999999999998</v>
      </c>
      <c r="BJ65">
        <v>2</v>
      </c>
      <c r="BK65">
        <v>2</v>
      </c>
      <c r="BL65">
        <v>0</v>
      </c>
      <c r="BM65" t="s">
        <v>1488</v>
      </c>
      <c r="BN65">
        <v>80</v>
      </c>
      <c r="BO65">
        <v>0</v>
      </c>
      <c r="BP65">
        <v>0</v>
      </c>
      <c r="BQ65">
        <v>0</v>
      </c>
      <c r="BR65">
        <v>0</v>
      </c>
      <c r="BS65">
        <v>0</v>
      </c>
      <c r="BT65" t="s">
        <v>1488</v>
      </c>
      <c r="BU65">
        <v>0</v>
      </c>
      <c r="BV65">
        <v>0</v>
      </c>
      <c r="BW65">
        <v>0</v>
      </c>
      <c r="BX65">
        <v>100</v>
      </c>
      <c r="BY65">
        <v>40</v>
      </c>
      <c r="BZ65">
        <v>0</v>
      </c>
      <c r="CA65">
        <v>0</v>
      </c>
      <c r="CB65">
        <v>60</v>
      </c>
      <c r="CC65">
        <v>3</v>
      </c>
      <c r="CD65">
        <v>4</v>
      </c>
      <c r="CE65">
        <v>2</v>
      </c>
      <c r="CF65">
        <v>0</v>
      </c>
      <c r="CG65">
        <v>0</v>
      </c>
      <c r="CH65">
        <v>0</v>
      </c>
      <c r="CI65">
        <v>0</v>
      </c>
      <c r="CJ65">
        <v>0</v>
      </c>
      <c r="CK65">
        <v>0</v>
      </c>
      <c r="CL65">
        <v>0</v>
      </c>
      <c r="CM65">
        <v>1</v>
      </c>
      <c r="CN65">
        <v>0</v>
      </c>
      <c r="CO65">
        <v>-9.92</v>
      </c>
      <c r="CP65">
        <v>6.05</v>
      </c>
      <c r="CQ65">
        <v>233.4</v>
      </c>
      <c r="CR65">
        <v>2.5299999999999998</v>
      </c>
      <c r="CS65">
        <v>16.37</v>
      </c>
      <c r="CT65">
        <v>17.190000000000001</v>
      </c>
      <c r="CU65">
        <v>48.8</v>
      </c>
      <c r="CV65">
        <v>49.9</v>
      </c>
      <c r="CW65">
        <v>53.36</v>
      </c>
      <c r="CX65">
        <v>55.99</v>
      </c>
      <c r="CY65">
        <v>53.71</v>
      </c>
      <c r="CZ65">
        <v>53.93</v>
      </c>
    </row>
    <row r="66" spans="1:104">
      <c r="A66" t="s">
        <v>1313</v>
      </c>
      <c r="B66" t="s">
        <v>1314</v>
      </c>
      <c r="C66" t="s">
        <v>97</v>
      </c>
      <c r="D66" t="s">
        <v>976</v>
      </c>
      <c r="E66">
        <v>56</v>
      </c>
      <c r="F66">
        <v>20142015</v>
      </c>
      <c r="G66">
        <v>36</v>
      </c>
      <c r="H66">
        <v>4</v>
      </c>
      <c r="I66">
        <v>4</v>
      </c>
      <c r="J66">
        <v>0</v>
      </c>
      <c r="K66">
        <v>0</v>
      </c>
      <c r="L66">
        <v>0</v>
      </c>
      <c r="M66">
        <v>0</v>
      </c>
      <c r="N66">
        <v>0</v>
      </c>
      <c r="O66">
        <v>0</v>
      </c>
      <c r="P66">
        <v>-1</v>
      </c>
      <c r="Q66">
        <v>82.61</v>
      </c>
      <c r="R66">
        <v>109.43</v>
      </c>
      <c r="S66">
        <v>0</v>
      </c>
      <c r="T66">
        <v>2.16</v>
      </c>
      <c r="U66">
        <v>1.19</v>
      </c>
      <c r="V66">
        <v>0.39</v>
      </c>
      <c r="W66">
        <v>86.44</v>
      </c>
      <c r="X66">
        <v>86.05</v>
      </c>
      <c r="Y66">
        <v>43</v>
      </c>
      <c r="Z66">
        <v>51</v>
      </c>
      <c r="AA66">
        <v>8</v>
      </c>
      <c r="AB66">
        <v>46.07</v>
      </c>
      <c r="AC66">
        <v>7.23</v>
      </c>
      <c r="AD66">
        <v>53.3</v>
      </c>
      <c r="AE66">
        <v>10</v>
      </c>
      <c r="AF66">
        <v>-6.25</v>
      </c>
      <c r="AG66">
        <v>88.86</v>
      </c>
      <c r="AH66">
        <v>75</v>
      </c>
      <c r="AI66">
        <v>95</v>
      </c>
      <c r="AJ66">
        <v>20</v>
      </c>
      <c r="AK66">
        <v>85.82</v>
      </c>
      <c r="AL66">
        <v>18.07</v>
      </c>
      <c r="AM66">
        <v>103.89</v>
      </c>
      <c r="AN66">
        <v>55.79</v>
      </c>
      <c r="AO66">
        <v>2</v>
      </c>
      <c r="AP66">
        <v>0</v>
      </c>
      <c r="AQ66">
        <v>11</v>
      </c>
      <c r="AR66">
        <v>-6.87</v>
      </c>
      <c r="AS66">
        <v>80.680000000000007</v>
      </c>
      <c r="AT66">
        <v>87.55</v>
      </c>
      <c r="AU66">
        <v>54</v>
      </c>
      <c r="AV66">
        <v>71</v>
      </c>
      <c r="AW66">
        <v>17</v>
      </c>
      <c r="AX66">
        <v>64.14</v>
      </c>
      <c r="AY66">
        <v>15.36</v>
      </c>
      <c r="AZ66">
        <v>79.5</v>
      </c>
      <c r="BA66">
        <v>74.650000000000006</v>
      </c>
      <c r="BB66">
        <v>3</v>
      </c>
      <c r="BC66">
        <v>9</v>
      </c>
      <c r="BD66">
        <v>-4.95</v>
      </c>
      <c r="BE66">
        <v>81.540000000000006</v>
      </c>
      <c r="BF66">
        <v>86.49</v>
      </c>
      <c r="BG66">
        <v>41</v>
      </c>
      <c r="BH66">
        <v>47.88</v>
      </c>
      <c r="BI66">
        <v>10.84</v>
      </c>
      <c r="BJ66">
        <v>53</v>
      </c>
      <c r="BK66">
        <v>12</v>
      </c>
      <c r="BL66">
        <v>6</v>
      </c>
      <c r="BM66">
        <v>0</v>
      </c>
      <c r="BN66">
        <v>100</v>
      </c>
      <c r="BO66">
        <v>4.5199999999999996</v>
      </c>
      <c r="BP66">
        <v>0</v>
      </c>
      <c r="BQ66">
        <v>5</v>
      </c>
      <c r="BR66">
        <v>0</v>
      </c>
      <c r="BS66">
        <v>5</v>
      </c>
      <c r="BT66">
        <v>100</v>
      </c>
      <c r="BU66">
        <v>0</v>
      </c>
      <c r="BV66">
        <v>9.43</v>
      </c>
      <c r="BW66">
        <v>7.04</v>
      </c>
      <c r="BX66">
        <v>100</v>
      </c>
      <c r="BY66">
        <v>47</v>
      </c>
      <c r="BZ66">
        <v>3</v>
      </c>
      <c r="CA66">
        <v>1</v>
      </c>
      <c r="CB66">
        <v>96.55</v>
      </c>
      <c r="CC66">
        <v>56</v>
      </c>
      <c r="CD66">
        <v>10</v>
      </c>
      <c r="CE66">
        <v>2</v>
      </c>
      <c r="CF66">
        <v>1</v>
      </c>
      <c r="CG66">
        <v>3</v>
      </c>
      <c r="CH66">
        <v>0</v>
      </c>
      <c r="CI66">
        <v>0</v>
      </c>
      <c r="CJ66">
        <v>6</v>
      </c>
      <c r="CK66">
        <v>1</v>
      </c>
      <c r="CL66">
        <v>1</v>
      </c>
      <c r="CM66">
        <v>2</v>
      </c>
      <c r="CN66">
        <v>1</v>
      </c>
      <c r="CO66">
        <v>-0.9</v>
      </c>
      <c r="CP66">
        <v>66.42</v>
      </c>
      <c r="CQ66">
        <v>208.46</v>
      </c>
      <c r="CR66">
        <v>24.16</v>
      </c>
      <c r="CS66">
        <v>17.399999999999999</v>
      </c>
      <c r="CT66">
        <v>17.11</v>
      </c>
      <c r="CU66">
        <v>44.79</v>
      </c>
      <c r="CV66">
        <v>50.32</v>
      </c>
      <c r="CW66">
        <v>48.36</v>
      </c>
      <c r="CX66">
        <v>59.61</v>
      </c>
      <c r="CY66">
        <v>54.25</v>
      </c>
      <c r="CZ66">
        <v>53.56</v>
      </c>
    </row>
    <row r="67" spans="1:104">
      <c r="A67" t="s">
        <v>644</v>
      </c>
      <c r="B67" t="s">
        <v>645</v>
      </c>
      <c r="C67" t="s">
        <v>62</v>
      </c>
      <c r="D67" t="s">
        <v>204</v>
      </c>
      <c r="E67">
        <v>69</v>
      </c>
      <c r="F67">
        <v>20142015</v>
      </c>
      <c r="G67">
        <v>21</v>
      </c>
      <c r="H67">
        <v>0.92500000000000004</v>
      </c>
      <c r="I67">
        <v>0.92500000000000004</v>
      </c>
      <c r="J67">
        <v>0</v>
      </c>
      <c r="K67">
        <v>2</v>
      </c>
      <c r="L67">
        <v>2</v>
      </c>
      <c r="M67">
        <v>0</v>
      </c>
      <c r="N67">
        <v>1.66</v>
      </c>
      <c r="O67">
        <v>1.66</v>
      </c>
      <c r="P67">
        <v>0</v>
      </c>
      <c r="Q67">
        <v>89.22</v>
      </c>
      <c r="R67">
        <v>110</v>
      </c>
      <c r="S67">
        <v>0</v>
      </c>
      <c r="T67">
        <v>-10.14</v>
      </c>
      <c r="U67">
        <v>1.05</v>
      </c>
      <c r="V67">
        <v>5.68</v>
      </c>
      <c r="W67">
        <v>94.12</v>
      </c>
      <c r="X67">
        <v>88.44</v>
      </c>
      <c r="Y67">
        <v>45</v>
      </c>
      <c r="Z67">
        <v>48</v>
      </c>
      <c r="AA67">
        <v>3</v>
      </c>
      <c r="AB67">
        <v>39.729999999999997</v>
      </c>
      <c r="AC67">
        <v>2.48</v>
      </c>
      <c r="AD67">
        <v>42.21</v>
      </c>
      <c r="AE67">
        <v>7</v>
      </c>
      <c r="AF67">
        <v>-1.05</v>
      </c>
      <c r="AG67">
        <v>90.27</v>
      </c>
      <c r="AH67">
        <v>80</v>
      </c>
      <c r="AI67">
        <v>91</v>
      </c>
      <c r="AJ67">
        <v>11</v>
      </c>
      <c r="AK67">
        <v>75.319999999999993</v>
      </c>
      <c r="AL67">
        <v>9.1</v>
      </c>
      <c r="AM67">
        <v>84.42</v>
      </c>
      <c r="AN67">
        <v>65.930000000000007</v>
      </c>
      <c r="AO67">
        <v>6</v>
      </c>
      <c r="AP67">
        <v>1</v>
      </c>
      <c r="AQ67">
        <v>19</v>
      </c>
      <c r="AR67">
        <v>-0.49</v>
      </c>
      <c r="AS67">
        <v>88.75</v>
      </c>
      <c r="AT67">
        <v>89.24</v>
      </c>
      <c r="AU67">
        <v>62</v>
      </c>
      <c r="AV67">
        <v>71</v>
      </c>
      <c r="AW67">
        <v>9</v>
      </c>
      <c r="AX67">
        <v>58.77</v>
      </c>
      <c r="AY67">
        <v>7.45</v>
      </c>
      <c r="AZ67">
        <v>66.209999999999994</v>
      </c>
      <c r="BA67">
        <v>84.51</v>
      </c>
      <c r="BB67">
        <v>1</v>
      </c>
      <c r="BC67">
        <v>13</v>
      </c>
      <c r="BD67">
        <v>-1.26</v>
      </c>
      <c r="BE67">
        <v>88.24</v>
      </c>
      <c r="BF67">
        <v>89.49</v>
      </c>
      <c r="BG67">
        <v>52</v>
      </c>
      <c r="BH67">
        <v>49.66</v>
      </c>
      <c r="BI67">
        <v>6.62</v>
      </c>
      <c r="BJ67">
        <v>60</v>
      </c>
      <c r="BK67">
        <v>8</v>
      </c>
      <c r="BL67">
        <v>12</v>
      </c>
      <c r="BM67">
        <v>10</v>
      </c>
      <c r="BN67">
        <v>90</v>
      </c>
      <c r="BO67">
        <v>4.97</v>
      </c>
      <c r="BP67">
        <v>0</v>
      </c>
      <c r="BQ67">
        <v>6</v>
      </c>
      <c r="BR67">
        <v>0</v>
      </c>
      <c r="BS67">
        <v>6</v>
      </c>
      <c r="BT67">
        <v>100</v>
      </c>
      <c r="BU67">
        <v>0</v>
      </c>
      <c r="BV67">
        <v>10</v>
      </c>
      <c r="BW67">
        <v>8.4499999999999993</v>
      </c>
      <c r="BX67">
        <v>100</v>
      </c>
      <c r="BY67">
        <v>40</v>
      </c>
      <c r="BZ67">
        <v>0</v>
      </c>
      <c r="CA67">
        <v>0</v>
      </c>
      <c r="CB67">
        <v>87.04</v>
      </c>
      <c r="CC67">
        <v>47</v>
      </c>
      <c r="CD67">
        <v>16</v>
      </c>
      <c r="CE67">
        <v>7</v>
      </c>
      <c r="CF67">
        <v>0</v>
      </c>
      <c r="CG67">
        <v>2</v>
      </c>
      <c r="CH67">
        <v>0</v>
      </c>
      <c r="CI67">
        <v>2</v>
      </c>
      <c r="CJ67">
        <v>12</v>
      </c>
      <c r="CK67">
        <v>2</v>
      </c>
      <c r="CL67">
        <v>2</v>
      </c>
      <c r="CM67">
        <v>0</v>
      </c>
      <c r="CN67">
        <v>0</v>
      </c>
      <c r="CO67">
        <v>0</v>
      </c>
      <c r="CP67">
        <v>72.489999999999995</v>
      </c>
      <c r="CQ67">
        <v>288.79000000000002</v>
      </c>
      <c r="CR67">
        <v>20.07</v>
      </c>
      <c r="CS67">
        <v>17.37</v>
      </c>
      <c r="CT67">
        <v>17.43</v>
      </c>
      <c r="CU67">
        <v>51.35</v>
      </c>
      <c r="CV67">
        <v>50.08</v>
      </c>
      <c r="CW67">
        <v>54.12</v>
      </c>
      <c r="CX67">
        <v>51.27</v>
      </c>
      <c r="CY67">
        <v>54.63</v>
      </c>
      <c r="CZ67">
        <v>54.46</v>
      </c>
    </row>
    <row r="68" spans="1:104">
      <c r="A68" t="s">
        <v>1370</v>
      </c>
      <c r="B68" t="s">
        <v>1371</v>
      </c>
      <c r="C68" t="s">
        <v>62</v>
      </c>
      <c r="D68" t="s">
        <v>1056</v>
      </c>
      <c r="E68">
        <v>80</v>
      </c>
      <c r="F68">
        <v>20142015</v>
      </c>
      <c r="G68">
        <v>24</v>
      </c>
      <c r="H68">
        <v>2.5</v>
      </c>
      <c r="I68">
        <v>2.125</v>
      </c>
      <c r="J68">
        <v>3</v>
      </c>
      <c r="K68">
        <v>5</v>
      </c>
      <c r="L68">
        <v>8</v>
      </c>
      <c r="M68">
        <v>1.05</v>
      </c>
      <c r="N68">
        <v>1.75</v>
      </c>
      <c r="O68">
        <v>2.8</v>
      </c>
      <c r="P68">
        <v>-2</v>
      </c>
      <c r="Q68">
        <v>87.67</v>
      </c>
      <c r="R68">
        <v>100.83</v>
      </c>
      <c r="S68">
        <v>13.04</v>
      </c>
      <c r="T68">
        <v>-9.23</v>
      </c>
      <c r="U68">
        <v>2.14</v>
      </c>
      <c r="V68">
        <v>1.78</v>
      </c>
      <c r="W68">
        <v>88.11</v>
      </c>
      <c r="X68">
        <v>86.33</v>
      </c>
      <c r="Y68">
        <v>109</v>
      </c>
      <c r="Z68">
        <v>126</v>
      </c>
      <c r="AA68">
        <v>17</v>
      </c>
      <c r="AB68">
        <v>44.15</v>
      </c>
      <c r="AC68">
        <v>5.96</v>
      </c>
      <c r="AD68">
        <v>50.11</v>
      </c>
      <c r="AE68">
        <v>17</v>
      </c>
      <c r="AF68">
        <v>7.0000000000000007E-2</v>
      </c>
      <c r="AG68">
        <v>87.6</v>
      </c>
      <c r="AH68">
        <v>226</v>
      </c>
      <c r="AI68">
        <v>263</v>
      </c>
      <c r="AJ68">
        <v>37</v>
      </c>
      <c r="AK68">
        <v>92.16</v>
      </c>
      <c r="AL68">
        <v>12.97</v>
      </c>
      <c r="AM68">
        <v>105.13</v>
      </c>
      <c r="AN68">
        <v>49.81</v>
      </c>
      <c r="AO68">
        <v>30</v>
      </c>
      <c r="AP68">
        <v>1</v>
      </c>
      <c r="AQ68">
        <v>60</v>
      </c>
      <c r="AR68">
        <v>-2.08</v>
      </c>
      <c r="AS68">
        <v>84.86</v>
      </c>
      <c r="AT68">
        <v>86.94</v>
      </c>
      <c r="AU68">
        <v>152</v>
      </c>
      <c r="AV68">
        <v>185</v>
      </c>
      <c r="AW68">
        <v>33</v>
      </c>
      <c r="AX68">
        <v>64.83</v>
      </c>
      <c r="AY68">
        <v>11.56</v>
      </c>
      <c r="AZ68">
        <v>76.39</v>
      </c>
      <c r="BA68">
        <v>70.81</v>
      </c>
      <c r="BB68">
        <v>7</v>
      </c>
      <c r="BC68">
        <v>30</v>
      </c>
      <c r="BD68">
        <v>-0.48</v>
      </c>
      <c r="BE68">
        <v>85.62</v>
      </c>
      <c r="BF68">
        <v>86.1</v>
      </c>
      <c r="BG68">
        <v>109</v>
      </c>
      <c r="BH68">
        <v>45.91</v>
      </c>
      <c r="BI68">
        <v>7.71</v>
      </c>
      <c r="BJ68">
        <v>131</v>
      </c>
      <c r="BK68">
        <v>22</v>
      </c>
      <c r="BL68">
        <v>23</v>
      </c>
      <c r="BM68">
        <v>-10.210000000000001</v>
      </c>
      <c r="BN68">
        <v>96.88</v>
      </c>
      <c r="BO68">
        <v>4.5599999999999996</v>
      </c>
      <c r="BP68">
        <v>0.7</v>
      </c>
      <c r="BQ68">
        <v>13</v>
      </c>
      <c r="BR68">
        <v>2</v>
      </c>
      <c r="BS68">
        <v>11</v>
      </c>
      <c r="BT68">
        <v>86.67</v>
      </c>
      <c r="BU68">
        <v>10</v>
      </c>
      <c r="BV68">
        <v>9.92</v>
      </c>
      <c r="BW68">
        <v>7.03</v>
      </c>
      <c r="BX68">
        <v>90.91</v>
      </c>
      <c r="BY68">
        <v>40</v>
      </c>
      <c r="BZ68">
        <v>0</v>
      </c>
      <c r="CA68">
        <v>0</v>
      </c>
      <c r="CB68">
        <v>87.86</v>
      </c>
      <c r="CC68">
        <v>123</v>
      </c>
      <c r="CD68">
        <v>41</v>
      </c>
      <c r="CE68">
        <v>17</v>
      </c>
      <c r="CF68">
        <v>1</v>
      </c>
      <c r="CG68">
        <v>3</v>
      </c>
      <c r="CH68">
        <v>2</v>
      </c>
      <c r="CI68">
        <v>3</v>
      </c>
      <c r="CJ68">
        <v>20</v>
      </c>
      <c r="CK68">
        <v>6</v>
      </c>
      <c r="CL68">
        <v>4</v>
      </c>
      <c r="CM68">
        <v>2</v>
      </c>
      <c r="CN68">
        <v>0</v>
      </c>
      <c r="CO68">
        <v>-0.7</v>
      </c>
      <c r="CP68">
        <v>171.22</v>
      </c>
      <c r="CQ68">
        <v>252.32</v>
      </c>
      <c r="CR68">
        <v>40.42</v>
      </c>
      <c r="CS68">
        <v>17.170000000000002</v>
      </c>
      <c r="CT68">
        <v>17.760000000000002</v>
      </c>
      <c r="CU68">
        <v>46.46</v>
      </c>
      <c r="CV68">
        <v>50.72</v>
      </c>
      <c r="CW68">
        <v>50.53</v>
      </c>
      <c r="CX68">
        <v>58.22</v>
      </c>
      <c r="CY68">
        <v>55.26</v>
      </c>
      <c r="CZ68">
        <v>53.69</v>
      </c>
    </row>
    <row r="69" spans="1:104">
      <c r="A69" t="s">
        <v>1271</v>
      </c>
      <c r="B69" t="s">
        <v>1272</v>
      </c>
      <c r="C69" t="s">
        <v>68</v>
      </c>
      <c r="D69" t="s">
        <v>204</v>
      </c>
      <c r="E69">
        <v>71</v>
      </c>
      <c r="F69">
        <v>20142015</v>
      </c>
      <c r="G69">
        <v>30</v>
      </c>
      <c r="H69">
        <v>3</v>
      </c>
      <c r="I69">
        <v>2.8330000000000002</v>
      </c>
      <c r="J69">
        <v>0</v>
      </c>
      <c r="K69">
        <v>0</v>
      </c>
      <c r="L69">
        <v>0</v>
      </c>
      <c r="M69">
        <v>0</v>
      </c>
      <c r="N69">
        <v>0</v>
      </c>
      <c r="O69">
        <v>0</v>
      </c>
      <c r="P69">
        <v>0</v>
      </c>
      <c r="Q69">
        <v>33.33</v>
      </c>
      <c r="R69" t="s">
        <v>1488</v>
      </c>
      <c r="S69" t="s">
        <v>1488</v>
      </c>
      <c r="T69">
        <v>-18.87</v>
      </c>
      <c r="U69">
        <v>0.06</v>
      </c>
      <c r="V69">
        <v>-89.66</v>
      </c>
      <c r="W69">
        <v>0</v>
      </c>
      <c r="X69">
        <v>89.66</v>
      </c>
      <c r="Y69">
        <v>-2</v>
      </c>
      <c r="Z69">
        <v>0</v>
      </c>
      <c r="AA69">
        <v>2</v>
      </c>
      <c r="AB69">
        <v>0</v>
      </c>
      <c r="AC69">
        <v>30.44</v>
      </c>
      <c r="AD69">
        <v>30.44</v>
      </c>
      <c r="AE69">
        <v>0</v>
      </c>
      <c r="AF69">
        <v>-57.42</v>
      </c>
      <c r="AG69">
        <v>90.76</v>
      </c>
      <c r="AH69">
        <v>-1</v>
      </c>
      <c r="AI69">
        <v>1</v>
      </c>
      <c r="AJ69">
        <v>2</v>
      </c>
      <c r="AK69">
        <v>15.22</v>
      </c>
      <c r="AL69">
        <v>30.44</v>
      </c>
      <c r="AM69">
        <v>45.67</v>
      </c>
      <c r="AN69">
        <v>0</v>
      </c>
      <c r="AO69">
        <v>0</v>
      </c>
      <c r="AP69">
        <v>0</v>
      </c>
      <c r="AQ69">
        <v>0</v>
      </c>
      <c r="AR69">
        <v>-39.53</v>
      </c>
      <c r="AS69">
        <v>50</v>
      </c>
      <c r="AT69">
        <v>89.53</v>
      </c>
      <c r="AU69">
        <v>0</v>
      </c>
      <c r="AV69">
        <v>1</v>
      </c>
      <c r="AW69">
        <v>1</v>
      </c>
      <c r="AX69">
        <v>15.22</v>
      </c>
      <c r="AY69">
        <v>15.22</v>
      </c>
      <c r="AZ69">
        <v>30.44</v>
      </c>
      <c r="BA69">
        <v>0</v>
      </c>
      <c r="BB69">
        <v>0</v>
      </c>
      <c r="BC69">
        <v>0</v>
      </c>
      <c r="BD69" t="s">
        <v>1488</v>
      </c>
      <c r="BE69" t="s">
        <v>1488</v>
      </c>
      <c r="BF69">
        <v>89.54</v>
      </c>
      <c r="BG69">
        <v>0</v>
      </c>
      <c r="BH69">
        <v>0</v>
      </c>
      <c r="BI69">
        <v>0</v>
      </c>
      <c r="BJ69">
        <v>0</v>
      </c>
      <c r="BK69">
        <v>0</v>
      </c>
      <c r="BL69">
        <v>0</v>
      </c>
      <c r="BM69" t="s">
        <v>1488</v>
      </c>
      <c r="BN69">
        <v>94.59</v>
      </c>
      <c r="BO69">
        <v>0</v>
      </c>
      <c r="BP69">
        <v>0</v>
      </c>
      <c r="BQ69">
        <v>0</v>
      </c>
      <c r="BR69">
        <v>0</v>
      </c>
      <c r="BS69">
        <v>0</v>
      </c>
      <c r="BT69" t="s">
        <v>1488</v>
      </c>
      <c r="BU69" t="s">
        <v>1488</v>
      </c>
      <c r="BV69" t="s">
        <v>1488</v>
      </c>
      <c r="BW69">
        <v>0</v>
      </c>
      <c r="BX69" t="s">
        <v>1488</v>
      </c>
      <c r="BY69">
        <v>32</v>
      </c>
      <c r="BZ69">
        <v>2</v>
      </c>
      <c r="CA69">
        <v>7</v>
      </c>
      <c r="CB69">
        <v>77.78</v>
      </c>
      <c r="CC69">
        <v>7</v>
      </c>
      <c r="CD69">
        <v>1</v>
      </c>
      <c r="CE69">
        <v>2</v>
      </c>
      <c r="CF69">
        <v>0</v>
      </c>
      <c r="CG69">
        <v>0</v>
      </c>
      <c r="CH69">
        <v>0</v>
      </c>
      <c r="CI69">
        <v>0</v>
      </c>
      <c r="CJ69">
        <v>0</v>
      </c>
      <c r="CK69">
        <v>0</v>
      </c>
      <c r="CL69">
        <v>0</v>
      </c>
      <c r="CM69">
        <v>0</v>
      </c>
      <c r="CN69">
        <v>0</v>
      </c>
      <c r="CO69">
        <v>0</v>
      </c>
      <c r="CP69">
        <v>3.94</v>
      </c>
      <c r="CQ69">
        <v>360.2</v>
      </c>
      <c r="CR69">
        <v>1.08</v>
      </c>
      <c r="CS69">
        <v>16.32</v>
      </c>
      <c r="CT69">
        <v>16.68</v>
      </c>
      <c r="CU69">
        <v>50.27</v>
      </c>
      <c r="CV69">
        <v>47.51</v>
      </c>
      <c r="CW69">
        <v>51.93</v>
      </c>
      <c r="CX69">
        <v>51.37</v>
      </c>
      <c r="CY69">
        <v>51.61</v>
      </c>
      <c r="CZ69">
        <v>57.03</v>
      </c>
    </row>
    <row r="70" spans="1:104">
      <c r="A70" t="s">
        <v>678</v>
      </c>
      <c r="B70" t="s">
        <v>679</v>
      </c>
      <c r="C70" t="s">
        <v>100</v>
      </c>
      <c r="D70" t="s">
        <v>195</v>
      </c>
      <c r="E70">
        <v>80</v>
      </c>
      <c r="F70">
        <v>20142015</v>
      </c>
      <c r="G70">
        <v>29</v>
      </c>
      <c r="H70">
        <v>3.65</v>
      </c>
      <c r="I70">
        <v>3.6669999999999998</v>
      </c>
      <c r="J70">
        <v>8</v>
      </c>
      <c r="K70">
        <v>6</v>
      </c>
      <c r="L70">
        <v>14</v>
      </c>
      <c r="M70">
        <v>1.97</v>
      </c>
      <c r="N70">
        <v>1.48</v>
      </c>
      <c r="O70">
        <v>3.45</v>
      </c>
      <c r="P70">
        <v>-4</v>
      </c>
      <c r="Q70">
        <v>90.42</v>
      </c>
      <c r="R70">
        <v>113.35</v>
      </c>
      <c r="S70">
        <v>18.600000000000001</v>
      </c>
      <c r="T70">
        <v>7.96</v>
      </c>
      <c r="U70">
        <v>3.04</v>
      </c>
      <c r="V70">
        <v>7.42</v>
      </c>
      <c r="W70">
        <v>90.46</v>
      </c>
      <c r="X70">
        <v>83.04</v>
      </c>
      <c r="Y70">
        <v>212</v>
      </c>
      <c r="Z70">
        <v>237</v>
      </c>
      <c r="AA70">
        <v>25</v>
      </c>
      <c r="AB70">
        <v>58.44</v>
      </c>
      <c r="AC70">
        <v>6.16</v>
      </c>
      <c r="AD70">
        <v>64.61</v>
      </c>
      <c r="AE70">
        <v>65</v>
      </c>
      <c r="AF70">
        <v>4.76</v>
      </c>
      <c r="AG70">
        <v>85.66</v>
      </c>
      <c r="AH70">
        <v>447</v>
      </c>
      <c r="AI70">
        <v>500</v>
      </c>
      <c r="AJ70">
        <v>53</v>
      </c>
      <c r="AK70">
        <v>123.3</v>
      </c>
      <c r="AL70">
        <v>13.07</v>
      </c>
      <c r="AM70">
        <v>136.37</v>
      </c>
      <c r="AN70">
        <v>53.8</v>
      </c>
      <c r="AO70">
        <v>15</v>
      </c>
      <c r="AP70">
        <v>0</v>
      </c>
      <c r="AQ70">
        <v>79</v>
      </c>
      <c r="AR70">
        <v>7.37</v>
      </c>
      <c r="AS70">
        <v>89.75</v>
      </c>
      <c r="AT70">
        <v>82.38</v>
      </c>
      <c r="AU70">
        <v>349</v>
      </c>
      <c r="AV70">
        <v>394</v>
      </c>
      <c r="AW70">
        <v>45</v>
      </c>
      <c r="AX70">
        <v>97.16</v>
      </c>
      <c r="AY70">
        <v>11.1</v>
      </c>
      <c r="AZ70">
        <v>108.25</v>
      </c>
      <c r="BA70">
        <v>68.27</v>
      </c>
      <c r="BB70">
        <v>21</v>
      </c>
      <c r="BC70">
        <v>64</v>
      </c>
      <c r="BD70">
        <v>8.36</v>
      </c>
      <c r="BE70">
        <v>87.62</v>
      </c>
      <c r="BF70">
        <v>79.260000000000005</v>
      </c>
      <c r="BG70">
        <v>231</v>
      </c>
      <c r="BH70">
        <v>66.33</v>
      </c>
      <c r="BI70">
        <v>9.3699999999999992</v>
      </c>
      <c r="BJ70">
        <v>269</v>
      </c>
      <c r="BK70">
        <v>38</v>
      </c>
      <c r="BL70">
        <v>43</v>
      </c>
      <c r="BM70">
        <v>8.84</v>
      </c>
      <c r="BN70">
        <v>88.89</v>
      </c>
      <c r="BO70">
        <v>10.6</v>
      </c>
      <c r="BP70">
        <v>0.25</v>
      </c>
      <c r="BQ70">
        <v>43</v>
      </c>
      <c r="BR70">
        <v>1</v>
      </c>
      <c r="BS70">
        <v>42</v>
      </c>
      <c r="BT70">
        <v>97.73</v>
      </c>
      <c r="BU70">
        <v>12.5</v>
      </c>
      <c r="BV70">
        <v>15.99</v>
      </c>
      <c r="BW70">
        <v>10.91</v>
      </c>
      <c r="BX70">
        <v>97.37</v>
      </c>
      <c r="BY70">
        <v>61.01</v>
      </c>
      <c r="BZ70">
        <v>97</v>
      </c>
      <c r="CA70">
        <v>62</v>
      </c>
      <c r="CB70">
        <v>98.52</v>
      </c>
      <c r="CC70">
        <v>267</v>
      </c>
      <c r="CD70">
        <v>39</v>
      </c>
      <c r="CE70">
        <v>4</v>
      </c>
      <c r="CF70">
        <v>15</v>
      </c>
      <c r="CG70">
        <v>5</v>
      </c>
      <c r="CH70">
        <v>2</v>
      </c>
      <c r="CI70">
        <v>4</v>
      </c>
      <c r="CJ70">
        <v>35</v>
      </c>
      <c r="CK70">
        <v>4</v>
      </c>
      <c r="CL70">
        <v>1</v>
      </c>
      <c r="CM70">
        <v>6</v>
      </c>
      <c r="CN70">
        <v>2</v>
      </c>
      <c r="CO70">
        <v>-0.99</v>
      </c>
      <c r="CP70">
        <v>243.32</v>
      </c>
      <c r="CQ70">
        <v>123.57</v>
      </c>
      <c r="CR70">
        <v>66.319999999999993</v>
      </c>
      <c r="CS70">
        <v>17.48</v>
      </c>
      <c r="CT70">
        <v>17.059999999999999</v>
      </c>
      <c r="CU70">
        <v>49.81</v>
      </c>
      <c r="CV70">
        <v>49.9</v>
      </c>
      <c r="CW70">
        <v>53.76</v>
      </c>
      <c r="CX70">
        <v>54.18</v>
      </c>
      <c r="CY70">
        <v>53.24</v>
      </c>
      <c r="CZ70">
        <v>53.45</v>
      </c>
    </row>
    <row r="71" spans="1:104">
      <c r="A71" t="s">
        <v>234</v>
      </c>
      <c r="B71" t="s">
        <v>235</v>
      </c>
      <c r="C71" t="s">
        <v>80</v>
      </c>
      <c r="D71" t="s">
        <v>63</v>
      </c>
      <c r="E71">
        <v>80</v>
      </c>
      <c r="F71">
        <v>20142015</v>
      </c>
      <c r="G71">
        <v>29</v>
      </c>
      <c r="H71">
        <v>7.25</v>
      </c>
      <c r="I71">
        <v>6</v>
      </c>
      <c r="J71">
        <v>1</v>
      </c>
      <c r="K71">
        <v>4</v>
      </c>
      <c r="L71">
        <v>5</v>
      </c>
      <c r="M71">
        <v>0.52</v>
      </c>
      <c r="N71">
        <v>2.0699999999999998</v>
      </c>
      <c r="O71">
        <v>2.59</v>
      </c>
      <c r="P71">
        <v>1</v>
      </c>
      <c r="Q71">
        <v>83.64</v>
      </c>
      <c r="R71">
        <v>110.64</v>
      </c>
      <c r="S71">
        <v>5.88</v>
      </c>
      <c r="T71">
        <v>-7.34</v>
      </c>
      <c r="U71">
        <v>1.45</v>
      </c>
      <c r="V71">
        <v>-7.39</v>
      </c>
      <c r="W71">
        <v>79.209999999999994</v>
      </c>
      <c r="X71">
        <v>86.59</v>
      </c>
      <c r="Y71">
        <v>59</v>
      </c>
      <c r="Z71">
        <v>80</v>
      </c>
      <c r="AA71">
        <v>21</v>
      </c>
      <c r="AB71">
        <v>41.46</v>
      </c>
      <c r="AC71">
        <v>10.88</v>
      </c>
      <c r="AD71">
        <v>52.34</v>
      </c>
      <c r="AE71">
        <v>17</v>
      </c>
      <c r="AF71">
        <v>-5.36</v>
      </c>
      <c r="AG71">
        <v>89.01</v>
      </c>
      <c r="AH71">
        <v>144</v>
      </c>
      <c r="AI71">
        <v>179</v>
      </c>
      <c r="AJ71">
        <v>35</v>
      </c>
      <c r="AK71">
        <v>92.77</v>
      </c>
      <c r="AL71">
        <v>18.14</v>
      </c>
      <c r="AM71">
        <v>110.9</v>
      </c>
      <c r="AN71">
        <v>52.51</v>
      </c>
      <c r="AO71">
        <v>4</v>
      </c>
      <c r="AP71">
        <v>0</v>
      </c>
      <c r="AQ71">
        <v>27</v>
      </c>
      <c r="AR71">
        <v>-3.62</v>
      </c>
      <c r="AS71">
        <v>83.65</v>
      </c>
      <c r="AT71">
        <v>87.26</v>
      </c>
      <c r="AU71">
        <v>107</v>
      </c>
      <c r="AV71">
        <v>133</v>
      </c>
      <c r="AW71">
        <v>26</v>
      </c>
      <c r="AX71">
        <v>68.930000000000007</v>
      </c>
      <c r="AY71">
        <v>13.47</v>
      </c>
      <c r="AZ71">
        <v>82.4</v>
      </c>
      <c r="BA71">
        <v>70.680000000000007</v>
      </c>
      <c r="BB71">
        <v>6</v>
      </c>
      <c r="BC71">
        <v>23</v>
      </c>
      <c r="BD71">
        <v>-1.54</v>
      </c>
      <c r="BE71">
        <v>83.19</v>
      </c>
      <c r="BF71">
        <v>84.72</v>
      </c>
      <c r="BG71">
        <v>75</v>
      </c>
      <c r="BH71">
        <v>48.72</v>
      </c>
      <c r="BI71">
        <v>9.85</v>
      </c>
      <c r="BJ71">
        <v>94</v>
      </c>
      <c r="BK71">
        <v>19</v>
      </c>
      <c r="BL71">
        <v>17</v>
      </c>
      <c r="BM71">
        <v>2.86</v>
      </c>
      <c r="BN71">
        <v>97.14</v>
      </c>
      <c r="BO71">
        <v>5.18</v>
      </c>
      <c r="BP71">
        <v>0</v>
      </c>
      <c r="BQ71">
        <v>10</v>
      </c>
      <c r="BR71">
        <v>0</v>
      </c>
      <c r="BS71">
        <v>10</v>
      </c>
      <c r="BT71">
        <v>100</v>
      </c>
      <c r="BU71">
        <v>4.3499999999999996</v>
      </c>
      <c r="BV71">
        <v>10.64</v>
      </c>
      <c r="BW71">
        <v>7.52</v>
      </c>
      <c r="BX71">
        <v>100</v>
      </c>
      <c r="BY71">
        <v>52</v>
      </c>
      <c r="BZ71">
        <v>8</v>
      </c>
      <c r="CA71">
        <v>6</v>
      </c>
      <c r="CB71">
        <v>88.42</v>
      </c>
      <c r="CC71">
        <v>84</v>
      </c>
      <c r="CD71">
        <v>21</v>
      </c>
      <c r="CE71">
        <v>11</v>
      </c>
      <c r="CF71">
        <v>7</v>
      </c>
      <c r="CG71">
        <v>10</v>
      </c>
      <c r="CH71">
        <v>2</v>
      </c>
      <c r="CI71">
        <v>2</v>
      </c>
      <c r="CJ71">
        <v>16</v>
      </c>
      <c r="CK71">
        <v>7</v>
      </c>
      <c r="CL71">
        <v>0</v>
      </c>
      <c r="CM71">
        <v>2</v>
      </c>
      <c r="CN71">
        <v>3</v>
      </c>
      <c r="CO71">
        <v>0.52</v>
      </c>
      <c r="CP71">
        <v>115.78</v>
      </c>
      <c r="CQ71">
        <v>282.64</v>
      </c>
      <c r="CR71">
        <v>29.06</v>
      </c>
      <c r="CS71">
        <v>18.27</v>
      </c>
      <c r="CT71">
        <v>17.38</v>
      </c>
      <c r="CU71">
        <v>54.19</v>
      </c>
      <c r="CV71">
        <v>49.96</v>
      </c>
      <c r="CW71">
        <v>58.85</v>
      </c>
      <c r="CX71">
        <v>49.75</v>
      </c>
      <c r="CY71">
        <v>54.65</v>
      </c>
      <c r="CZ71">
        <v>54.75</v>
      </c>
    </row>
    <row r="72" spans="1:104">
      <c r="A72" t="s">
        <v>815</v>
      </c>
      <c r="B72" t="s">
        <v>816</v>
      </c>
      <c r="C72" t="s">
        <v>113</v>
      </c>
      <c r="D72" t="s">
        <v>110</v>
      </c>
      <c r="E72">
        <v>50</v>
      </c>
      <c r="F72">
        <v>20142015</v>
      </c>
      <c r="G72">
        <v>24</v>
      </c>
      <c r="H72">
        <v>0.92500000000000004</v>
      </c>
      <c r="I72">
        <v>0.95</v>
      </c>
      <c r="J72">
        <v>0</v>
      </c>
      <c r="K72">
        <v>0</v>
      </c>
      <c r="L72">
        <v>0</v>
      </c>
      <c r="M72">
        <v>0</v>
      </c>
      <c r="N72">
        <v>0</v>
      </c>
      <c r="O72">
        <v>0</v>
      </c>
      <c r="P72">
        <v>0</v>
      </c>
      <c r="Q72">
        <v>57.14</v>
      </c>
      <c r="R72">
        <v>100</v>
      </c>
      <c r="S72" t="s">
        <v>1488</v>
      </c>
      <c r="T72">
        <v>-29.52</v>
      </c>
      <c r="U72">
        <v>0.11</v>
      </c>
      <c r="V72">
        <v>-38.090000000000003</v>
      </c>
      <c r="W72">
        <v>50</v>
      </c>
      <c r="X72">
        <v>88.09</v>
      </c>
      <c r="Y72">
        <v>0</v>
      </c>
      <c r="Z72">
        <v>2</v>
      </c>
      <c r="AA72">
        <v>2</v>
      </c>
      <c r="AB72">
        <v>21.82</v>
      </c>
      <c r="AC72">
        <v>21.82</v>
      </c>
      <c r="AD72">
        <v>43.64</v>
      </c>
      <c r="AE72">
        <v>0</v>
      </c>
      <c r="AF72">
        <v>-33.25</v>
      </c>
      <c r="AG72">
        <v>90.39</v>
      </c>
      <c r="AH72">
        <v>1</v>
      </c>
      <c r="AI72">
        <v>4</v>
      </c>
      <c r="AJ72">
        <v>3</v>
      </c>
      <c r="AK72">
        <v>43.64</v>
      </c>
      <c r="AL72">
        <v>32.729999999999997</v>
      </c>
      <c r="AM72">
        <v>76.36</v>
      </c>
      <c r="AN72">
        <v>50</v>
      </c>
      <c r="AO72">
        <v>0</v>
      </c>
      <c r="AP72">
        <v>0</v>
      </c>
      <c r="AQ72">
        <v>0</v>
      </c>
      <c r="AR72">
        <v>-28.52</v>
      </c>
      <c r="AS72">
        <v>60</v>
      </c>
      <c r="AT72">
        <v>88.52</v>
      </c>
      <c r="AU72">
        <v>1</v>
      </c>
      <c r="AV72">
        <v>3</v>
      </c>
      <c r="AW72">
        <v>2</v>
      </c>
      <c r="AX72">
        <v>32.729999999999997</v>
      </c>
      <c r="AY72">
        <v>21.82</v>
      </c>
      <c r="AZ72">
        <v>54.55</v>
      </c>
      <c r="BA72">
        <v>66.67</v>
      </c>
      <c r="BB72">
        <v>0</v>
      </c>
      <c r="BC72">
        <v>0</v>
      </c>
      <c r="BD72">
        <v>-21.16</v>
      </c>
      <c r="BE72">
        <v>66.67</v>
      </c>
      <c r="BF72">
        <v>87.83</v>
      </c>
      <c r="BG72">
        <v>1</v>
      </c>
      <c r="BH72">
        <v>21.82</v>
      </c>
      <c r="BI72">
        <v>10.91</v>
      </c>
      <c r="BJ72">
        <v>2</v>
      </c>
      <c r="BK72">
        <v>1</v>
      </c>
      <c r="BL72">
        <v>0</v>
      </c>
      <c r="BM72" t="s">
        <v>1488</v>
      </c>
      <c r="BN72">
        <v>90</v>
      </c>
      <c r="BO72">
        <v>0</v>
      </c>
      <c r="BP72">
        <v>0</v>
      </c>
      <c r="BQ72">
        <v>0</v>
      </c>
      <c r="BR72">
        <v>0</v>
      </c>
      <c r="BS72">
        <v>0</v>
      </c>
      <c r="BT72" t="s">
        <v>1488</v>
      </c>
      <c r="BU72" t="s">
        <v>1488</v>
      </c>
      <c r="BV72">
        <v>0</v>
      </c>
      <c r="BW72">
        <v>0</v>
      </c>
      <c r="BX72">
        <v>100</v>
      </c>
      <c r="BY72">
        <v>40</v>
      </c>
      <c r="BZ72">
        <v>0</v>
      </c>
      <c r="CA72">
        <v>0</v>
      </c>
      <c r="CB72">
        <v>66.67</v>
      </c>
      <c r="CC72">
        <v>4</v>
      </c>
      <c r="CD72">
        <v>2</v>
      </c>
      <c r="CE72">
        <v>2</v>
      </c>
      <c r="CF72">
        <v>0</v>
      </c>
      <c r="CG72">
        <v>0</v>
      </c>
      <c r="CH72">
        <v>0</v>
      </c>
      <c r="CI72">
        <v>0</v>
      </c>
      <c r="CJ72">
        <v>0</v>
      </c>
      <c r="CK72">
        <v>0</v>
      </c>
      <c r="CL72">
        <v>0</v>
      </c>
      <c r="CM72">
        <v>0</v>
      </c>
      <c r="CN72">
        <v>0</v>
      </c>
      <c r="CO72">
        <v>0</v>
      </c>
      <c r="CP72">
        <v>5.5</v>
      </c>
      <c r="CQ72">
        <v>268.86</v>
      </c>
      <c r="CR72">
        <v>2</v>
      </c>
      <c r="CS72">
        <v>16.48</v>
      </c>
      <c r="CT72">
        <v>16.84</v>
      </c>
      <c r="CU72">
        <v>51.98</v>
      </c>
      <c r="CV72">
        <v>49.13</v>
      </c>
      <c r="CW72">
        <v>53.57</v>
      </c>
      <c r="CX72">
        <v>49.49</v>
      </c>
      <c r="CY72">
        <v>53.17</v>
      </c>
      <c r="CZ72">
        <v>55.04</v>
      </c>
    </row>
    <row r="73" spans="1:104">
      <c r="A73" t="s">
        <v>1506</v>
      </c>
      <c r="B73" t="s">
        <v>1507</v>
      </c>
      <c r="C73" t="s">
        <v>113</v>
      </c>
      <c r="D73" t="s">
        <v>767</v>
      </c>
      <c r="E73">
        <v>16</v>
      </c>
      <c r="F73">
        <v>20142015</v>
      </c>
      <c r="G73">
        <v>28</v>
      </c>
      <c r="H73">
        <v>2.5</v>
      </c>
      <c r="I73">
        <v>2.5</v>
      </c>
      <c r="J73">
        <v>0</v>
      </c>
      <c r="K73">
        <v>4</v>
      </c>
      <c r="L73">
        <v>4</v>
      </c>
      <c r="M73">
        <v>0</v>
      </c>
      <c r="N73">
        <v>5.19</v>
      </c>
      <c r="O73">
        <v>5.19</v>
      </c>
      <c r="P73">
        <v>1</v>
      </c>
      <c r="Q73">
        <v>89.86</v>
      </c>
      <c r="R73">
        <v>98.48</v>
      </c>
      <c r="S73">
        <v>0</v>
      </c>
      <c r="T73">
        <v>2.27</v>
      </c>
      <c r="U73">
        <v>2.89</v>
      </c>
      <c r="V73">
        <v>-7.0000000000000007E-2</v>
      </c>
      <c r="W73">
        <v>87.8</v>
      </c>
      <c r="X73">
        <v>87.88</v>
      </c>
      <c r="Y73">
        <v>31</v>
      </c>
      <c r="Z73">
        <v>36</v>
      </c>
      <c r="AA73">
        <v>5</v>
      </c>
      <c r="AB73">
        <v>46.73</v>
      </c>
      <c r="AC73">
        <v>6.49</v>
      </c>
      <c r="AD73">
        <v>53.22</v>
      </c>
      <c r="AE73">
        <v>5</v>
      </c>
      <c r="AF73">
        <v>0.76</v>
      </c>
      <c r="AG73">
        <v>89.09</v>
      </c>
      <c r="AH73">
        <v>55</v>
      </c>
      <c r="AI73">
        <v>62</v>
      </c>
      <c r="AJ73">
        <v>7</v>
      </c>
      <c r="AK73">
        <v>80.48</v>
      </c>
      <c r="AL73">
        <v>9.09</v>
      </c>
      <c r="AM73">
        <v>89.56</v>
      </c>
      <c r="AN73">
        <v>53.23</v>
      </c>
      <c r="AO73">
        <v>4</v>
      </c>
      <c r="AP73">
        <v>0</v>
      </c>
      <c r="AQ73">
        <v>14</v>
      </c>
      <c r="AR73">
        <v>1.79</v>
      </c>
      <c r="AS73">
        <v>88.46</v>
      </c>
      <c r="AT73">
        <v>86.67</v>
      </c>
      <c r="AU73">
        <v>40</v>
      </c>
      <c r="AV73">
        <v>46</v>
      </c>
      <c r="AW73">
        <v>6</v>
      </c>
      <c r="AX73">
        <v>59.71</v>
      </c>
      <c r="AY73">
        <v>7.79</v>
      </c>
      <c r="AZ73">
        <v>67.5</v>
      </c>
      <c r="BA73">
        <v>71.739999999999995</v>
      </c>
      <c r="BB73">
        <v>3</v>
      </c>
      <c r="BC73">
        <v>10</v>
      </c>
      <c r="BD73">
        <v>1.28</v>
      </c>
      <c r="BE73">
        <v>84.62</v>
      </c>
      <c r="BF73">
        <v>83.33</v>
      </c>
      <c r="BG73">
        <v>27</v>
      </c>
      <c r="BH73">
        <v>42.83</v>
      </c>
      <c r="BI73">
        <v>7.79</v>
      </c>
      <c r="BJ73">
        <v>33</v>
      </c>
      <c r="BK73">
        <v>6</v>
      </c>
      <c r="BL73">
        <v>7</v>
      </c>
      <c r="BM73">
        <v>0</v>
      </c>
      <c r="BN73">
        <v>83.33</v>
      </c>
      <c r="BO73">
        <v>6.49</v>
      </c>
      <c r="BP73">
        <v>1.3</v>
      </c>
      <c r="BQ73">
        <v>5</v>
      </c>
      <c r="BR73">
        <v>1</v>
      </c>
      <c r="BS73">
        <v>4</v>
      </c>
      <c r="BT73">
        <v>83.33</v>
      </c>
      <c r="BU73">
        <v>0</v>
      </c>
      <c r="BV73">
        <v>15.15</v>
      </c>
      <c r="BW73">
        <v>10.87</v>
      </c>
      <c r="BX73">
        <v>83.33</v>
      </c>
      <c r="BY73">
        <v>40</v>
      </c>
      <c r="BZ73">
        <v>0</v>
      </c>
      <c r="CA73">
        <v>0</v>
      </c>
      <c r="CB73">
        <v>100</v>
      </c>
      <c r="CC73">
        <v>30</v>
      </c>
      <c r="CD73">
        <v>6</v>
      </c>
      <c r="CE73">
        <v>0</v>
      </c>
      <c r="CF73">
        <v>1</v>
      </c>
      <c r="CG73">
        <v>2</v>
      </c>
      <c r="CH73">
        <v>2</v>
      </c>
      <c r="CI73">
        <v>2</v>
      </c>
      <c r="CJ73">
        <v>7</v>
      </c>
      <c r="CK73">
        <v>1</v>
      </c>
      <c r="CL73">
        <v>0</v>
      </c>
      <c r="CM73">
        <v>0</v>
      </c>
      <c r="CN73">
        <v>1</v>
      </c>
      <c r="CO73">
        <v>1.3</v>
      </c>
      <c r="CP73">
        <v>46.23</v>
      </c>
      <c r="CQ73">
        <v>42.08</v>
      </c>
      <c r="CR73">
        <v>52.35</v>
      </c>
      <c r="CS73">
        <v>17.600000000000001</v>
      </c>
      <c r="CT73">
        <v>17.14</v>
      </c>
      <c r="CU73">
        <v>52.08</v>
      </c>
      <c r="CV73">
        <v>50.64</v>
      </c>
      <c r="CW73">
        <v>49.33</v>
      </c>
      <c r="CX73">
        <v>45.39</v>
      </c>
      <c r="CY73">
        <v>54.89</v>
      </c>
      <c r="CZ73">
        <v>53.5</v>
      </c>
    </row>
    <row r="74" spans="1:104">
      <c r="A74" t="s">
        <v>385</v>
      </c>
      <c r="B74" t="s">
        <v>386</v>
      </c>
      <c r="C74" t="s">
        <v>87</v>
      </c>
      <c r="D74" t="s">
        <v>195</v>
      </c>
      <c r="E74">
        <v>52</v>
      </c>
      <c r="F74">
        <v>20142015</v>
      </c>
      <c r="G74">
        <v>19</v>
      </c>
      <c r="H74">
        <v>0.92500000000000004</v>
      </c>
      <c r="I74">
        <v>0.92500000000000004</v>
      </c>
      <c r="J74">
        <v>2</v>
      </c>
      <c r="K74">
        <v>1</v>
      </c>
      <c r="L74">
        <v>3</v>
      </c>
      <c r="M74">
        <v>2.06</v>
      </c>
      <c r="N74">
        <v>1.03</v>
      </c>
      <c r="O74">
        <v>3.09</v>
      </c>
      <c r="P74">
        <v>-1</v>
      </c>
      <c r="Q74">
        <v>87.5</v>
      </c>
      <c r="R74">
        <v>106</v>
      </c>
      <c r="S74">
        <v>40</v>
      </c>
      <c r="T74">
        <v>-1.44</v>
      </c>
      <c r="U74">
        <v>1.1200000000000001</v>
      </c>
      <c r="V74">
        <v>-4.62</v>
      </c>
      <c r="W74">
        <v>87.27</v>
      </c>
      <c r="X74">
        <v>91.89</v>
      </c>
      <c r="Y74">
        <v>41</v>
      </c>
      <c r="Z74">
        <v>48</v>
      </c>
      <c r="AA74">
        <v>7</v>
      </c>
      <c r="AB74">
        <v>49.52</v>
      </c>
      <c r="AC74">
        <v>7.22</v>
      </c>
      <c r="AD74">
        <v>56.74</v>
      </c>
      <c r="AE74">
        <v>5</v>
      </c>
      <c r="AF74">
        <v>-2.71</v>
      </c>
      <c r="AG74">
        <v>90.21</v>
      </c>
      <c r="AH74">
        <v>90</v>
      </c>
      <c r="AI74">
        <v>105</v>
      </c>
      <c r="AJ74">
        <v>15</v>
      </c>
      <c r="AK74">
        <v>108.32</v>
      </c>
      <c r="AL74">
        <v>15.47</v>
      </c>
      <c r="AM74">
        <v>123.8</v>
      </c>
      <c r="AN74">
        <v>47.62</v>
      </c>
      <c r="AO74">
        <v>2</v>
      </c>
      <c r="AP74">
        <v>0</v>
      </c>
      <c r="AQ74">
        <v>10</v>
      </c>
      <c r="AR74">
        <v>-3.85</v>
      </c>
      <c r="AS74">
        <v>85.56</v>
      </c>
      <c r="AT74">
        <v>89.4</v>
      </c>
      <c r="AU74">
        <v>64</v>
      </c>
      <c r="AV74">
        <v>77</v>
      </c>
      <c r="AW74">
        <v>13</v>
      </c>
      <c r="AX74">
        <v>79.44</v>
      </c>
      <c r="AY74">
        <v>13.41</v>
      </c>
      <c r="AZ74">
        <v>92.85</v>
      </c>
      <c r="BA74">
        <v>64.94</v>
      </c>
      <c r="BB74">
        <v>3</v>
      </c>
      <c r="BC74">
        <v>8</v>
      </c>
      <c r="BD74">
        <v>-4.93</v>
      </c>
      <c r="BE74">
        <v>83.33</v>
      </c>
      <c r="BF74">
        <v>88.26</v>
      </c>
      <c r="BG74">
        <v>40</v>
      </c>
      <c r="BH74">
        <v>51.58</v>
      </c>
      <c r="BI74">
        <v>10.32</v>
      </c>
      <c r="BJ74">
        <v>50</v>
      </c>
      <c r="BK74">
        <v>10</v>
      </c>
      <c r="BL74">
        <v>5</v>
      </c>
      <c r="BM74">
        <v>-11.11</v>
      </c>
      <c r="BN74">
        <v>100</v>
      </c>
      <c r="BO74">
        <v>8.25</v>
      </c>
      <c r="BP74">
        <v>1.03</v>
      </c>
      <c r="BQ74">
        <v>8</v>
      </c>
      <c r="BR74">
        <v>1</v>
      </c>
      <c r="BS74">
        <v>7</v>
      </c>
      <c r="BT74">
        <v>88.89</v>
      </c>
      <c r="BU74">
        <v>25</v>
      </c>
      <c r="BV74">
        <v>16</v>
      </c>
      <c r="BW74">
        <v>10.39</v>
      </c>
      <c r="BX74">
        <v>90</v>
      </c>
      <c r="BY74">
        <v>41</v>
      </c>
      <c r="BZ74">
        <v>1</v>
      </c>
      <c r="CA74">
        <v>1</v>
      </c>
      <c r="CB74">
        <v>95.35</v>
      </c>
      <c r="CC74">
        <v>41</v>
      </c>
      <c r="CD74">
        <v>13</v>
      </c>
      <c r="CE74">
        <v>2</v>
      </c>
      <c r="CF74">
        <v>0</v>
      </c>
      <c r="CG74">
        <v>8</v>
      </c>
      <c r="CH74">
        <v>0</v>
      </c>
      <c r="CI74">
        <v>1</v>
      </c>
      <c r="CJ74">
        <v>3</v>
      </c>
      <c r="CK74">
        <v>1</v>
      </c>
      <c r="CL74">
        <v>3</v>
      </c>
      <c r="CM74">
        <v>1</v>
      </c>
      <c r="CN74">
        <v>0</v>
      </c>
      <c r="CO74">
        <v>-1.03</v>
      </c>
      <c r="CP74">
        <v>58.16</v>
      </c>
      <c r="CQ74">
        <v>170.37</v>
      </c>
      <c r="CR74">
        <v>25.45</v>
      </c>
      <c r="CS74">
        <v>17.86</v>
      </c>
      <c r="CT74">
        <v>17.170000000000002</v>
      </c>
      <c r="CU74">
        <v>49.56</v>
      </c>
      <c r="CV74">
        <v>50.01</v>
      </c>
      <c r="CW74">
        <v>53.73</v>
      </c>
      <c r="CX74">
        <v>54.69</v>
      </c>
      <c r="CY74">
        <v>53.19</v>
      </c>
      <c r="CZ74">
        <v>53.16</v>
      </c>
    </row>
    <row r="75" spans="1:104">
      <c r="A75" t="s">
        <v>169</v>
      </c>
      <c r="B75" t="s">
        <v>170</v>
      </c>
      <c r="C75" t="s">
        <v>171</v>
      </c>
      <c r="D75" t="s">
        <v>71</v>
      </c>
      <c r="E75">
        <v>82</v>
      </c>
      <c r="F75">
        <v>20142015</v>
      </c>
      <c r="G75">
        <v>29</v>
      </c>
      <c r="H75">
        <v>5.76</v>
      </c>
      <c r="I75">
        <v>5.76</v>
      </c>
      <c r="J75">
        <v>7</v>
      </c>
      <c r="K75">
        <v>17</v>
      </c>
      <c r="L75">
        <v>24</v>
      </c>
      <c r="M75">
        <v>1.48</v>
      </c>
      <c r="N75">
        <v>3.59</v>
      </c>
      <c r="O75">
        <v>5.0599999999999996</v>
      </c>
      <c r="P75">
        <v>-1</v>
      </c>
      <c r="Q75">
        <v>89.68</v>
      </c>
      <c r="R75">
        <v>108.99</v>
      </c>
      <c r="S75">
        <v>10.14</v>
      </c>
      <c r="T75">
        <v>11.76</v>
      </c>
      <c r="U75">
        <v>3.47</v>
      </c>
      <c r="V75">
        <v>11.07</v>
      </c>
      <c r="W75">
        <v>89.26</v>
      </c>
      <c r="X75">
        <v>78.180000000000007</v>
      </c>
      <c r="Y75">
        <v>285</v>
      </c>
      <c r="Z75">
        <v>324</v>
      </c>
      <c r="AA75">
        <v>39</v>
      </c>
      <c r="AB75">
        <v>68.34</v>
      </c>
      <c r="AC75">
        <v>8.23</v>
      </c>
      <c r="AD75">
        <v>76.569999999999993</v>
      </c>
      <c r="AE75">
        <v>48</v>
      </c>
      <c r="AF75">
        <v>7.01</v>
      </c>
      <c r="AG75">
        <v>82.66</v>
      </c>
      <c r="AH75">
        <v>538</v>
      </c>
      <c r="AI75">
        <v>608</v>
      </c>
      <c r="AJ75">
        <v>70</v>
      </c>
      <c r="AK75">
        <v>128.24</v>
      </c>
      <c r="AL75">
        <v>14.76</v>
      </c>
      <c r="AM75">
        <v>143.01</v>
      </c>
      <c r="AN75">
        <v>52.63</v>
      </c>
      <c r="AO75">
        <v>58</v>
      </c>
      <c r="AP75">
        <v>5</v>
      </c>
      <c r="AQ75">
        <v>158</v>
      </c>
      <c r="AR75">
        <v>7.97</v>
      </c>
      <c r="AS75">
        <v>88.76</v>
      </c>
      <c r="AT75">
        <v>80.790000000000006</v>
      </c>
      <c r="AU75">
        <v>393</v>
      </c>
      <c r="AV75">
        <v>450</v>
      </c>
      <c r="AW75">
        <v>57</v>
      </c>
      <c r="AX75">
        <v>94.92</v>
      </c>
      <c r="AY75">
        <v>12.02</v>
      </c>
      <c r="AZ75">
        <v>106.94</v>
      </c>
      <c r="BA75">
        <v>71.11</v>
      </c>
      <c r="BB75">
        <v>31</v>
      </c>
      <c r="BC75">
        <v>100</v>
      </c>
      <c r="BD75">
        <v>7.83</v>
      </c>
      <c r="BE75">
        <v>87.67</v>
      </c>
      <c r="BF75">
        <v>79.84</v>
      </c>
      <c r="BG75">
        <v>275</v>
      </c>
      <c r="BH75">
        <v>67.5</v>
      </c>
      <c r="BI75">
        <v>9.49</v>
      </c>
      <c r="BJ75">
        <v>320</v>
      </c>
      <c r="BK75">
        <v>45</v>
      </c>
      <c r="BL75">
        <v>69</v>
      </c>
      <c r="BM75">
        <v>12.22</v>
      </c>
      <c r="BN75">
        <v>83.33</v>
      </c>
      <c r="BO75">
        <v>9.07</v>
      </c>
      <c r="BP75">
        <v>0.42</v>
      </c>
      <c r="BQ75">
        <v>43</v>
      </c>
      <c r="BR75">
        <v>2</v>
      </c>
      <c r="BS75">
        <v>41</v>
      </c>
      <c r="BT75">
        <v>95.56</v>
      </c>
      <c r="BU75">
        <v>7</v>
      </c>
      <c r="BV75">
        <v>13.44</v>
      </c>
      <c r="BW75">
        <v>9.56</v>
      </c>
      <c r="BX75">
        <v>95.56</v>
      </c>
      <c r="BY75">
        <v>40</v>
      </c>
      <c r="BZ75">
        <v>0</v>
      </c>
      <c r="CA75">
        <v>0</v>
      </c>
      <c r="CB75">
        <v>92.57</v>
      </c>
      <c r="CC75">
        <v>299</v>
      </c>
      <c r="CD75">
        <v>51</v>
      </c>
      <c r="CE75">
        <v>24</v>
      </c>
      <c r="CF75">
        <v>4</v>
      </c>
      <c r="CG75">
        <v>4</v>
      </c>
      <c r="CH75">
        <v>9</v>
      </c>
      <c r="CI75">
        <v>8</v>
      </c>
      <c r="CJ75">
        <v>62</v>
      </c>
      <c r="CK75">
        <v>17</v>
      </c>
      <c r="CL75">
        <v>3</v>
      </c>
      <c r="CM75">
        <v>1</v>
      </c>
      <c r="CN75">
        <v>0</v>
      </c>
      <c r="CO75">
        <v>-0.21</v>
      </c>
      <c r="CP75">
        <v>284.45999999999998</v>
      </c>
      <c r="CQ75">
        <v>138.28</v>
      </c>
      <c r="CR75">
        <v>67.290000000000006</v>
      </c>
      <c r="CS75">
        <v>16.59</v>
      </c>
      <c r="CT75">
        <v>17.43</v>
      </c>
      <c r="CU75">
        <v>51.55</v>
      </c>
      <c r="CV75">
        <v>50.29</v>
      </c>
      <c r="CW75">
        <v>58.49</v>
      </c>
      <c r="CX75">
        <v>54.96</v>
      </c>
      <c r="CY75">
        <v>54.6</v>
      </c>
      <c r="CZ75">
        <v>53.97</v>
      </c>
    </row>
    <row r="76" spans="1:104">
      <c r="A76" t="s">
        <v>464</v>
      </c>
      <c r="B76" t="s">
        <v>465</v>
      </c>
      <c r="C76" t="s">
        <v>113</v>
      </c>
      <c r="D76" t="s">
        <v>256</v>
      </c>
      <c r="E76">
        <v>66</v>
      </c>
      <c r="F76">
        <v>20142015</v>
      </c>
      <c r="G76">
        <v>33</v>
      </c>
      <c r="H76">
        <v>5</v>
      </c>
      <c r="I76">
        <v>4.5</v>
      </c>
      <c r="J76">
        <v>4</v>
      </c>
      <c r="K76">
        <v>4</v>
      </c>
      <c r="L76">
        <v>8</v>
      </c>
      <c r="M76">
        <v>1.69</v>
      </c>
      <c r="N76">
        <v>1.69</v>
      </c>
      <c r="O76">
        <v>3.38</v>
      </c>
      <c r="P76">
        <v>-1</v>
      </c>
      <c r="Q76">
        <v>88.14</v>
      </c>
      <c r="R76">
        <v>111.93</v>
      </c>
      <c r="S76">
        <v>16</v>
      </c>
      <c r="T76">
        <v>-0.98</v>
      </c>
      <c r="U76">
        <v>2.15</v>
      </c>
      <c r="V76">
        <v>-1.67</v>
      </c>
      <c r="W76">
        <v>84.75</v>
      </c>
      <c r="X76">
        <v>86.41</v>
      </c>
      <c r="Y76">
        <v>82</v>
      </c>
      <c r="Z76">
        <v>100</v>
      </c>
      <c r="AA76">
        <v>18</v>
      </c>
      <c r="AB76">
        <v>42.26</v>
      </c>
      <c r="AC76">
        <v>7.61</v>
      </c>
      <c r="AD76">
        <v>49.87</v>
      </c>
      <c r="AE76">
        <v>34</v>
      </c>
      <c r="AF76">
        <v>-0.28999999999999998</v>
      </c>
      <c r="AG76">
        <v>88.43</v>
      </c>
      <c r="AH76">
        <v>193</v>
      </c>
      <c r="AI76">
        <v>223</v>
      </c>
      <c r="AJ76">
        <v>30</v>
      </c>
      <c r="AK76">
        <v>94.24</v>
      </c>
      <c r="AL76">
        <v>12.68</v>
      </c>
      <c r="AM76">
        <v>106.92</v>
      </c>
      <c r="AN76">
        <v>48.88</v>
      </c>
      <c r="AO76">
        <v>2</v>
      </c>
      <c r="AP76">
        <v>0</v>
      </c>
      <c r="AQ76">
        <v>40</v>
      </c>
      <c r="AR76">
        <v>-2.31</v>
      </c>
      <c r="AS76">
        <v>85.71</v>
      </c>
      <c r="AT76">
        <v>88.03</v>
      </c>
      <c r="AU76">
        <v>130</v>
      </c>
      <c r="AV76">
        <v>156</v>
      </c>
      <c r="AW76">
        <v>26</v>
      </c>
      <c r="AX76">
        <v>65.930000000000007</v>
      </c>
      <c r="AY76">
        <v>10.99</v>
      </c>
      <c r="AZ76">
        <v>76.91</v>
      </c>
      <c r="BA76">
        <v>69.87</v>
      </c>
      <c r="BB76">
        <v>13</v>
      </c>
      <c r="BC76">
        <v>38</v>
      </c>
      <c r="BD76">
        <v>-5.04</v>
      </c>
      <c r="BE76">
        <v>82.58</v>
      </c>
      <c r="BF76">
        <v>87.62</v>
      </c>
      <c r="BG76">
        <v>86</v>
      </c>
      <c r="BH76">
        <v>46.06</v>
      </c>
      <c r="BI76">
        <v>9.7200000000000006</v>
      </c>
      <c r="BJ76">
        <v>109</v>
      </c>
      <c r="BK76">
        <v>23</v>
      </c>
      <c r="BL76">
        <v>25</v>
      </c>
      <c r="BM76">
        <v>3.57</v>
      </c>
      <c r="BN76">
        <v>96.43</v>
      </c>
      <c r="BO76">
        <v>5.49</v>
      </c>
      <c r="BP76">
        <v>0</v>
      </c>
      <c r="BQ76">
        <v>13</v>
      </c>
      <c r="BR76">
        <v>0</v>
      </c>
      <c r="BS76">
        <v>13</v>
      </c>
      <c r="BT76">
        <v>100</v>
      </c>
      <c r="BU76">
        <v>10.53</v>
      </c>
      <c r="BV76">
        <v>11.93</v>
      </c>
      <c r="BW76">
        <v>8.33</v>
      </c>
      <c r="BX76">
        <v>100</v>
      </c>
      <c r="BY76">
        <v>37</v>
      </c>
      <c r="BZ76">
        <v>1</v>
      </c>
      <c r="CA76">
        <v>3</v>
      </c>
      <c r="CB76">
        <v>92.7</v>
      </c>
      <c r="CC76">
        <v>127</v>
      </c>
      <c r="CD76">
        <v>21</v>
      </c>
      <c r="CE76">
        <v>10</v>
      </c>
      <c r="CF76">
        <v>3</v>
      </c>
      <c r="CG76">
        <v>7</v>
      </c>
      <c r="CH76">
        <v>3</v>
      </c>
      <c r="CI76">
        <v>1</v>
      </c>
      <c r="CJ76">
        <v>21</v>
      </c>
      <c r="CK76">
        <v>3</v>
      </c>
      <c r="CL76">
        <v>0</v>
      </c>
      <c r="CM76">
        <v>4</v>
      </c>
      <c r="CN76">
        <v>3</v>
      </c>
      <c r="CO76">
        <v>-0.42</v>
      </c>
      <c r="CP76">
        <v>141.97</v>
      </c>
      <c r="CQ76">
        <v>189.7</v>
      </c>
      <c r="CR76">
        <v>42.81</v>
      </c>
      <c r="CS76">
        <v>17.78</v>
      </c>
      <c r="CT76">
        <v>17.54</v>
      </c>
      <c r="CU76">
        <v>50.97</v>
      </c>
      <c r="CV76">
        <v>50.47</v>
      </c>
      <c r="CW76">
        <v>55.59</v>
      </c>
      <c r="CX76">
        <v>53.48</v>
      </c>
      <c r="CY76">
        <v>55.1</v>
      </c>
      <c r="CZ76">
        <v>54.08</v>
      </c>
    </row>
    <row r="77" spans="1:104">
      <c r="A77" t="s">
        <v>778</v>
      </c>
      <c r="B77" t="s">
        <v>779</v>
      </c>
      <c r="C77" t="s">
        <v>62</v>
      </c>
      <c r="D77" t="s">
        <v>182</v>
      </c>
      <c r="E77">
        <v>31</v>
      </c>
      <c r="F77">
        <v>20142015</v>
      </c>
      <c r="G77">
        <v>27</v>
      </c>
      <c r="H77">
        <v>0.65</v>
      </c>
      <c r="I77">
        <v>0.65</v>
      </c>
      <c r="J77">
        <v>0</v>
      </c>
      <c r="K77">
        <v>0</v>
      </c>
      <c r="L77">
        <v>0</v>
      </c>
      <c r="M77">
        <v>0</v>
      </c>
      <c r="N77">
        <v>0</v>
      </c>
      <c r="O77">
        <v>0</v>
      </c>
      <c r="P77">
        <v>0</v>
      </c>
      <c r="Q77">
        <v>90.91</v>
      </c>
      <c r="R77">
        <v>100</v>
      </c>
      <c r="S77">
        <v>0</v>
      </c>
      <c r="T77">
        <v>-6.16</v>
      </c>
      <c r="U77">
        <v>0.38</v>
      </c>
      <c r="V77">
        <v>-4.2699999999999996</v>
      </c>
      <c r="W77">
        <v>84.62</v>
      </c>
      <c r="X77">
        <v>88.89</v>
      </c>
      <c r="Y77">
        <v>9</v>
      </c>
      <c r="Z77">
        <v>11</v>
      </c>
      <c r="AA77">
        <v>2</v>
      </c>
      <c r="AB77">
        <v>56.49</v>
      </c>
      <c r="AC77">
        <v>10.27</v>
      </c>
      <c r="AD77">
        <v>66.760000000000005</v>
      </c>
      <c r="AE77">
        <v>2</v>
      </c>
      <c r="AF77">
        <v>1.1000000000000001</v>
      </c>
      <c r="AG77">
        <v>89.81</v>
      </c>
      <c r="AH77">
        <v>18</v>
      </c>
      <c r="AI77">
        <v>20</v>
      </c>
      <c r="AJ77">
        <v>2</v>
      </c>
      <c r="AK77">
        <v>102.71</v>
      </c>
      <c r="AL77">
        <v>10.27</v>
      </c>
      <c r="AM77">
        <v>112.98</v>
      </c>
      <c r="AN77">
        <v>55</v>
      </c>
      <c r="AO77">
        <v>1</v>
      </c>
      <c r="AP77">
        <v>0</v>
      </c>
      <c r="AQ77">
        <v>6</v>
      </c>
      <c r="AR77">
        <v>-0.85</v>
      </c>
      <c r="AS77">
        <v>89.47</v>
      </c>
      <c r="AT77">
        <v>90.32</v>
      </c>
      <c r="AU77">
        <v>15</v>
      </c>
      <c r="AV77">
        <v>17</v>
      </c>
      <c r="AW77">
        <v>2</v>
      </c>
      <c r="AX77">
        <v>87.3</v>
      </c>
      <c r="AY77">
        <v>10.27</v>
      </c>
      <c r="AZ77">
        <v>97.57</v>
      </c>
      <c r="BA77">
        <v>64.709999999999994</v>
      </c>
      <c r="BB77">
        <v>2</v>
      </c>
      <c r="BC77">
        <v>5</v>
      </c>
      <c r="BD77">
        <v>2.34</v>
      </c>
      <c r="BE77">
        <v>91.67</v>
      </c>
      <c r="BF77">
        <v>89.33</v>
      </c>
      <c r="BG77">
        <v>10</v>
      </c>
      <c r="BH77">
        <v>56.49</v>
      </c>
      <c r="BI77">
        <v>5.14</v>
      </c>
      <c r="BJ77">
        <v>11</v>
      </c>
      <c r="BK77">
        <v>1</v>
      </c>
      <c r="BL77">
        <v>3</v>
      </c>
      <c r="BM77" t="s">
        <v>1488</v>
      </c>
      <c r="BN77">
        <v>86.67</v>
      </c>
      <c r="BO77">
        <v>0</v>
      </c>
      <c r="BP77">
        <v>0</v>
      </c>
      <c r="BQ77">
        <v>0</v>
      </c>
      <c r="BR77">
        <v>0</v>
      </c>
      <c r="BS77">
        <v>0</v>
      </c>
      <c r="BT77" t="s">
        <v>1488</v>
      </c>
      <c r="BU77">
        <v>0</v>
      </c>
      <c r="BV77">
        <v>0</v>
      </c>
      <c r="BW77">
        <v>0</v>
      </c>
      <c r="BX77">
        <v>100</v>
      </c>
      <c r="BY77">
        <v>40</v>
      </c>
      <c r="BZ77">
        <v>0</v>
      </c>
      <c r="CA77">
        <v>0</v>
      </c>
      <c r="CB77">
        <v>85.71</v>
      </c>
      <c r="CC77">
        <v>6</v>
      </c>
      <c r="CD77">
        <v>3</v>
      </c>
      <c r="CE77">
        <v>1</v>
      </c>
      <c r="CF77">
        <v>1</v>
      </c>
      <c r="CG77">
        <v>0</v>
      </c>
      <c r="CH77">
        <v>0</v>
      </c>
      <c r="CI77">
        <v>0</v>
      </c>
      <c r="CJ77">
        <v>3</v>
      </c>
      <c r="CK77">
        <v>0</v>
      </c>
      <c r="CL77">
        <v>0</v>
      </c>
      <c r="CM77">
        <v>0</v>
      </c>
      <c r="CN77">
        <v>0</v>
      </c>
      <c r="CO77">
        <v>0</v>
      </c>
      <c r="CP77">
        <v>11.68</v>
      </c>
      <c r="CQ77">
        <v>147.1</v>
      </c>
      <c r="CR77">
        <v>7.36</v>
      </c>
      <c r="CS77">
        <v>16.809999999999999</v>
      </c>
      <c r="CT77">
        <v>17.04</v>
      </c>
      <c r="CU77">
        <v>50.68</v>
      </c>
      <c r="CV77">
        <v>50.86</v>
      </c>
      <c r="CW77">
        <v>54.15</v>
      </c>
      <c r="CX77">
        <v>52.69</v>
      </c>
      <c r="CY77">
        <v>55.05</v>
      </c>
      <c r="CZ77">
        <v>53.19</v>
      </c>
    </row>
    <row r="78" spans="1:104">
      <c r="A78" t="s">
        <v>389</v>
      </c>
      <c r="B78" t="s">
        <v>390</v>
      </c>
      <c r="C78" t="s">
        <v>62</v>
      </c>
      <c r="D78" t="s">
        <v>168</v>
      </c>
      <c r="E78">
        <v>66</v>
      </c>
      <c r="F78">
        <v>20142015</v>
      </c>
      <c r="G78">
        <v>29</v>
      </c>
      <c r="H78">
        <v>5.75</v>
      </c>
      <c r="I78">
        <v>5.2</v>
      </c>
      <c r="J78">
        <v>5</v>
      </c>
      <c r="K78">
        <v>12</v>
      </c>
      <c r="L78">
        <v>17</v>
      </c>
      <c r="M78">
        <v>1.18</v>
      </c>
      <c r="N78">
        <v>2.84</v>
      </c>
      <c r="O78">
        <v>4.0199999999999996</v>
      </c>
      <c r="P78">
        <v>-1</v>
      </c>
      <c r="Q78">
        <v>89.39</v>
      </c>
      <c r="R78">
        <v>107.15</v>
      </c>
      <c r="S78">
        <v>7.81</v>
      </c>
      <c r="T78">
        <v>13.32</v>
      </c>
      <c r="U78">
        <v>3.84</v>
      </c>
      <c r="V78">
        <v>-0.37</v>
      </c>
      <c r="W78">
        <v>88.18</v>
      </c>
      <c r="X78">
        <v>88.54</v>
      </c>
      <c r="Y78">
        <v>226</v>
      </c>
      <c r="Z78">
        <v>261</v>
      </c>
      <c r="AA78">
        <v>35</v>
      </c>
      <c r="AB78">
        <v>61.78</v>
      </c>
      <c r="AC78">
        <v>8.2799999999999994</v>
      </c>
      <c r="AD78">
        <v>70.069999999999993</v>
      </c>
      <c r="AE78">
        <v>41</v>
      </c>
      <c r="AF78">
        <v>-1.1100000000000001</v>
      </c>
      <c r="AG78">
        <v>90.5</v>
      </c>
      <c r="AH78">
        <v>423</v>
      </c>
      <c r="AI78">
        <v>480</v>
      </c>
      <c r="AJ78">
        <v>57</v>
      </c>
      <c r="AK78">
        <v>113.62</v>
      </c>
      <c r="AL78">
        <v>13.49</v>
      </c>
      <c r="AM78">
        <v>127.11</v>
      </c>
      <c r="AN78">
        <v>49.79</v>
      </c>
      <c r="AO78">
        <v>60</v>
      </c>
      <c r="AP78">
        <v>2</v>
      </c>
      <c r="AQ78">
        <v>155</v>
      </c>
      <c r="AR78">
        <v>-0.56999999999999995</v>
      </c>
      <c r="AS78">
        <v>87.31</v>
      </c>
      <c r="AT78">
        <v>87.88</v>
      </c>
      <c r="AU78">
        <v>288</v>
      </c>
      <c r="AV78">
        <v>337</v>
      </c>
      <c r="AW78">
        <v>49</v>
      </c>
      <c r="AX78">
        <v>79.77</v>
      </c>
      <c r="AY78">
        <v>11.6</v>
      </c>
      <c r="AZ78">
        <v>91.37</v>
      </c>
      <c r="BA78">
        <v>70.92</v>
      </c>
      <c r="BB78">
        <v>31</v>
      </c>
      <c r="BC78">
        <v>95</v>
      </c>
      <c r="BD78">
        <v>1.65</v>
      </c>
      <c r="BE78">
        <v>86.59</v>
      </c>
      <c r="BF78">
        <v>84.95</v>
      </c>
      <c r="BG78">
        <v>202</v>
      </c>
      <c r="BH78">
        <v>56.57</v>
      </c>
      <c r="BI78">
        <v>8.76</v>
      </c>
      <c r="BJ78">
        <v>239</v>
      </c>
      <c r="BK78">
        <v>37</v>
      </c>
      <c r="BL78">
        <v>64</v>
      </c>
      <c r="BM78">
        <v>-6.25</v>
      </c>
      <c r="BN78">
        <v>100</v>
      </c>
      <c r="BO78">
        <v>7.1</v>
      </c>
      <c r="BP78">
        <v>0.47</v>
      </c>
      <c r="BQ78">
        <v>30</v>
      </c>
      <c r="BR78">
        <v>2</v>
      </c>
      <c r="BS78">
        <v>28</v>
      </c>
      <c r="BT78">
        <v>93.75</v>
      </c>
      <c r="BU78">
        <v>5.26</v>
      </c>
      <c r="BV78">
        <v>12.55</v>
      </c>
      <c r="BW78">
        <v>8.9</v>
      </c>
      <c r="BX78">
        <v>94.59</v>
      </c>
      <c r="BY78">
        <v>40</v>
      </c>
      <c r="BZ78">
        <v>0</v>
      </c>
      <c r="CA78">
        <v>0</v>
      </c>
      <c r="CB78">
        <v>93.08</v>
      </c>
      <c r="CC78">
        <v>242</v>
      </c>
      <c r="CD78">
        <v>45</v>
      </c>
      <c r="CE78">
        <v>18</v>
      </c>
      <c r="CF78">
        <v>10</v>
      </c>
      <c r="CG78">
        <v>1</v>
      </c>
      <c r="CH78">
        <v>5</v>
      </c>
      <c r="CI78">
        <v>7</v>
      </c>
      <c r="CJ78">
        <v>59</v>
      </c>
      <c r="CK78">
        <v>10</v>
      </c>
      <c r="CL78">
        <v>1</v>
      </c>
      <c r="CM78">
        <v>2</v>
      </c>
      <c r="CN78">
        <v>1</v>
      </c>
      <c r="CO78">
        <v>-0.24</v>
      </c>
      <c r="CP78">
        <v>253.47</v>
      </c>
      <c r="CQ78">
        <v>115.22</v>
      </c>
      <c r="CR78">
        <v>68.75</v>
      </c>
      <c r="CS78">
        <v>17.66</v>
      </c>
      <c r="CT78">
        <v>17.329999999999998</v>
      </c>
      <c r="CU78">
        <v>51.27</v>
      </c>
      <c r="CV78">
        <v>49.96</v>
      </c>
      <c r="CW78">
        <v>55.77</v>
      </c>
      <c r="CX78">
        <v>53.01</v>
      </c>
      <c r="CY78">
        <v>54.15</v>
      </c>
      <c r="CZ78">
        <v>54.24</v>
      </c>
    </row>
    <row r="79" spans="1:104">
      <c r="A79" t="s">
        <v>1117</v>
      </c>
      <c r="B79" t="s">
        <v>1118</v>
      </c>
      <c r="C79" t="s">
        <v>68</v>
      </c>
      <c r="D79" t="s">
        <v>1056</v>
      </c>
      <c r="E79">
        <v>57</v>
      </c>
      <c r="F79">
        <v>20142015</v>
      </c>
      <c r="G79">
        <v>25</v>
      </c>
      <c r="H79">
        <v>0.6</v>
      </c>
      <c r="I79">
        <v>0.6</v>
      </c>
      <c r="J79">
        <v>1</v>
      </c>
      <c r="K79">
        <v>0</v>
      </c>
      <c r="L79">
        <v>1</v>
      </c>
      <c r="M79">
        <v>2.11</v>
      </c>
      <c r="N79">
        <v>0</v>
      </c>
      <c r="O79">
        <v>2.11</v>
      </c>
      <c r="P79">
        <v>-1</v>
      </c>
      <c r="Q79">
        <v>93.62</v>
      </c>
      <c r="R79">
        <v>109.09</v>
      </c>
      <c r="S79">
        <v>20</v>
      </c>
      <c r="T79">
        <v>-4.42</v>
      </c>
      <c r="U79">
        <v>0.5</v>
      </c>
      <c r="V79">
        <v>5.48</v>
      </c>
      <c r="W79">
        <v>90.91</v>
      </c>
      <c r="X79">
        <v>85.43</v>
      </c>
      <c r="Y79">
        <v>18</v>
      </c>
      <c r="Z79">
        <v>20</v>
      </c>
      <c r="AA79">
        <v>2</v>
      </c>
      <c r="AB79">
        <v>42.24</v>
      </c>
      <c r="AC79">
        <v>4.22</v>
      </c>
      <c r="AD79">
        <v>46.47</v>
      </c>
      <c r="AE79">
        <v>9</v>
      </c>
      <c r="AF79">
        <v>7.42</v>
      </c>
      <c r="AG79">
        <v>86.2</v>
      </c>
      <c r="AH79">
        <v>41</v>
      </c>
      <c r="AI79">
        <v>44</v>
      </c>
      <c r="AJ79">
        <v>3</v>
      </c>
      <c r="AK79">
        <v>92.93</v>
      </c>
      <c r="AL79">
        <v>6.34</v>
      </c>
      <c r="AM79">
        <v>99.27</v>
      </c>
      <c r="AN79">
        <v>50</v>
      </c>
      <c r="AO79">
        <v>2</v>
      </c>
      <c r="AP79">
        <v>0</v>
      </c>
      <c r="AQ79">
        <v>11</v>
      </c>
      <c r="AR79">
        <v>8.98</v>
      </c>
      <c r="AS79">
        <v>93.33</v>
      </c>
      <c r="AT79">
        <v>84.35</v>
      </c>
      <c r="AU79">
        <v>26</v>
      </c>
      <c r="AV79">
        <v>28</v>
      </c>
      <c r="AW79">
        <v>2</v>
      </c>
      <c r="AX79">
        <v>59.14</v>
      </c>
      <c r="AY79">
        <v>4.22</v>
      </c>
      <c r="AZ79">
        <v>63.36</v>
      </c>
      <c r="BA79">
        <v>78.569999999999993</v>
      </c>
      <c r="BB79">
        <v>4</v>
      </c>
      <c r="BC79">
        <v>9</v>
      </c>
      <c r="BD79">
        <v>11.4</v>
      </c>
      <c r="BE79">
        <v>95.65</v>
      </c>
      <c r="BF79">
        <v>84.25</v>
      </c>
      <c r="BG79">
        <v>21</v>
      </c>
      <c r="BH79">
        <v>46.47</v>
      </c>
      <c r="BI79">
        <v>2.11</v>
      </c>
      <c r="BJ79">
        <v>22</v>
      </c>
      <c r="BK79">
        <v>1</v>
      </c>
      <c r="BL79">
        <v>5</v>
      </c>
      <c r="BM79">
        <v>10</v>
      </c>
      <c r="BN79">
        <v>90</v>
      </c>
      <c r="BO79">
        <v>4.22</v>
      </c>
      <c r="BP79">
        <v>0</v>
      </c>
      <c r="BQ79">
        <v>2</v>
      </c>
      <c r="BR79">
        <v>0</v>
      </c>
      <c r="BS79">
        <v>2</v>
      </c>
      <c r="BT79">
        <v>100</v>
      </c>
      <c r="BU79">
        <v>11.11</v>
      </c>
      <c r="BV79">
        <v>9.09</v>
      </c>
      <c r="BW79">
        <v>7.14</v>
      </c>
      <c r="BX79">
        <v>100</v>
      </c>
      <c r="BY79">
        <v>37</v>
      </c>
      <c r="BZ79">
        <v>1</v>
      </c>
      <c r="CA79">
        <v>3</v>
      </c>
      <c r="CB79">
        <v>89.29</v>
      </c>
      <c r="CC79">
        <v>25</v>
      </c>
      <c r="CD79">
        <v>8</v>
      </c>
      <c r="CE79">
        <v>3</v>
      </c>
      <c r="CF79">
        <v>0</v>
      </c>
      <c r="CG79">
        <v>3</v>
      </c>
      <c r="CH79">
        <v>0</v>
      </c>
      <c r="CI79">
        <v>0</v>
      </c>
      <c r="CJ79">
        <v>4</v>
      </c>
      <c r="CK79">
        <v>2</v>
      </c>
      <c r="CL79">
        <v>1</v>
      </c>
      <c r="CM79">
        <v>1</v>
      </c>
      <c r="CN79">
        <v>0</v>
      </c>
      <c r="CO79">
        <v>-2.11</v>
      </c>
      <c r="CP79">
        <v>28.41</v>
      </c>
      <c r="CQ79">
        <v>286.12</v>
      </c>
      <c r="CR79">
        <v>9.0299999999999994</v>
      </c>
      <c r="CS79">
        <v>18.03</v>
      </c>
      <c r="CT79">
        <v>17.29</v>
      </c>
      <c r="CU79">
        <v>45.87</v>
      </c>
      <c r="CV79">
        <v>50.4</v>
      </c>
      <c r="CW79">
        <v>49.25</v>
      </c>
      <c r="CX79">
        <v>58.12</v>
      </c>
      <c r="CY79">
        <v>54.64</v>
      </c>
      <c r="CZ79">
        <v>53.77</v>
      </c>
    </row>
    <row r="80" spans="1:104">
      <c r="A80" t="s">
        <v>356</v>
      </c>
      <c r="B80" t="s">
        <v>357</v>
      </c>
      <c r="C80" t="s">
        <v>100</v>
      </c>
      <c r="D80" t="s">
        <v>110</v>
      </c>
      <c r="E80">
        <v>76</v>
      </c>
      <c r="F80">
        <v>20142015</v>
      </c>
      <c r="G80">
        <v>29</v>
      </c>
      <c r="H80">
        <v>6</v>
      </c>
      <c r="I80">
        <v>5.8</v>
      </c>
      <c r="J80">
        <v>10</v>
      </c>
      <c r="K80">
        <v>6</v>
      </c>
      <c r="L80">
        <v>16</v>
      </c>
      <c r="M80">
        <v>2.62</v>
      </c>
      <c r="N80">
        <v>1.57</v>
      </c>
      <c r="O80">
        <v>4.1900000000000004</v>
      </c>
      <c r="P80">
        <v>-4</v>
      </c>
      <c r="Q80">
        <v>89.18</v>
      </c>
      <c r="R80">
        <v>108.13</v>
      </c>
      <c r="S80">
        <v>27.03</v>
      </c>
      <c r="T80">
        <v>3.24</v>
      </c>
      <c r="U80">
        <v>3.01</v>
      </c>
      <c r="V80">
        <v>7.66</v>
      </c>
      <c r="W80">
        <v>87.79</v>
      </c>
      <c r="X80">
        <v>80.14</v>
      </c>
      <c r="Y80">
        <v>161</v>
      </c>
      <c r="Z80">
        <v>187</v>
      </c>
      <c r="AA80">
        <v>26</v>
      </c>
      <c r="AB80">
        <v>49.01</v>
      </c>
      <c r="AC80">
        <v>6.81</v>
      </c>
      <c r="AD80">
        <v>55.82</v>
      </c>
      <c r="AE80">
        <v>52</v>
      </c>
      <c r="AF80">
        <v>3.57</v>
      </c>
      <c r="AG80">
        <v>85.61</v>
      </c>
      <c r="AH80">
        <v>297</v>
      </c>
      <c r="AI80">
        <v>338</v>
      </c>
      <c r="AJ80">
        <v>41</v>
      </c>
      <c r="AK80">
        <v>88.58</v>
      </c>
      <c r="AL80">
        <v>10.74</v>
      </c>
      <c r="AM80">
        <v>99.32</v>
      </c>
      <c r="AN80">
        <v>48.52</v>
      </c>
      <c r="AO80">
        <v>7</v>
      </c>
      <c r="AP80">
        <v>0</v>
      </c>
      <c r="AQ80">
        <v>60</v>
      </c>
      <c r="AR80">
        <v>4.76</v>
      </c>
      <c r="AS80">
        <v>87.5</v>
      </c>
      <c r="AT80">
        <v>82.74</v>
      </c>
      <c r="AU80">
        <v>216</v>
      </c>
      <c r="AV80">
        <v>252</v>
      </c>
      <c r="AW80">
        <v>36</v>
      </c>
      <c r="AX80">
        <v>66.040000000000006</v>
      </c>
      <c r="AY80">
        <v>9.43</v>
      </c>
      <c r="AZ80">
        <v>75.47</v>
      </c>
      <c r="BA80">
        <v>65.08</v>
      </c>
      <c r="BB80">
        <v>16</v>
      </c>
      <c r="BC80">
        <v>53</v>
      </c>
      <c r="BD80">
        <v>6.68</v>
      </c>
      <c r="BE80">
        <v>87.23</v>
      </c>
      <c r="BF80">
        <v>80.56</v>
      </c>
      <c r="BG80">
        <v>140</v>
      </c>
      <c r="BH80">
        <v>42.98</v>
      </c>
      <c r="BI80">
        <v>6.29</v>
      </c>
      <c r="BJ80">
        <v>164</v>
      </c>
      <c r="BK80">
        <v>24</v>
      </c>
      <c r="BL80">
        <v>37</v>
      </c>
      <c r="BM80">
        <v>6.15</v>
      </c>
      <c r="BN80">
        <v>86.96</v>
      </c>
      <c r="BO80">
        <v>7.08</v>
      </c>
      <c r="BP80">
        <v>0.52</v>
      </c>
      <c r="BQ80">
        <v>27</v>
      </c>
      <c r="BR80">
        <v>2</v>
      </c>
      <c r="BS80">
        <v>25</v>
      </c>
      <c r="BT80">
        <v>93.1</v>
      </c>
      <c r="BU80">
        <v>18.87</v>
      </c>
      <c r="BV80">
        <v>16.46</v>
      </c>
      <c r="BW80">
        <v>10.71</v>
      </c>
      <c r="BX80">
        <v>91.67</v>
      </c>
      <c r="BY80">
        <v>41</v>
      </c>
      <c r="BZ80">
        <v>5</v>
      </c>
      <c r="CA80">
        <v>7</v>
      </c>
      <c r="CB80">
        <v>96.06</v>
      </c>
      <c r="CC80">
        <v>195</v>
      </c>
      <c r="CD80">
        <v>26</v>
      </c>
      <c r="CE80">
        <v>8</v>
      </c>
      <c r="CF80">
        <v>2</v>
      </c>
      <c r="CG80">
        <v>5</v>
      </c>
      <c r="CH80">
        <v>4</v>
      </c>
      <c r="CI80">
        <v>2</v>
      </c>
      <c r="CJ80">
        <v>27</v>
      </c>
      <c r="CK80">
        <v>4</v>
      </c>
      <c r="CL80">
        <v>0</v>
      </c>
      <c r="CM80">
        <v>4</v>
      </c>
      <c r="CN80">
        <v>0</v>
      </c>
      <c r="CO80">
        <v>-1.05</v>
      </c>
      <c r="CP80">
        <v>228.95</v>
      </c>
      <c r="CQ80">
        <v>191.99</v>
      </c>
      <c r="CR80">
        <v>54.39</v>
      </c>
      <c r="CS80">
        <v>18.579999999999998</v>
      </c>
      <c r="CT80">
        <v>17.649999999999999</v>
      </c>
      <c r="CU80">
        <v>52.72</v>
      </c>
      <c r="CV80">
        <v>49.71</v>
      </c>
      <c r="CW80">
        <v>56.25</v>
      </c>
      <c r="CX80">
        <v>50.46</v>
      </c>
      <c r="CY80">
        <v>53.91</v>
      </c>
      <c r="CZ80">
        <v>54.53</v>
      </c>
    </row>
    <row r="81" spans="1:104">
      <c r="A81" t="s">
        <v>1052</v>
      </c>
      <c r="B81" t="s">
        <v>1053</v>
      </c>
      <c r="C81" t="s">
        <v>124</v>
      </c>
      <c r="D81" t="s">
        <v>544</v>
      </c>
      <c r="E81">
        <v>55</v>
      </c>
      <c r="F81">
        <v>20142015</v>
      </c>
      <c r="G81">
        <v>24</v>
      </c>
      <c r="H81">
        <v>1.125</v>
      </c>
      <c r="I81">
        <v>0.98799999999999999</v>
      </c>
      <c r="J81">
        <v>0</v>
      </c>
      <c r="K81">
        <v>0</v>
      </c>
      <c r="L81">
        <v>0</v>
      </c>
      <c r="M81">
        <v>0</v>
      </c>
      <c r="N81">
        <v>0</v>
      </c>
      <c r="O81">
        <v>0</v>
      </c>
      <c r="P81">
        <v>0</v>
      </c>
      <c r="Q81">
        <v>96.43</v>
      </c>
      <c r="R81">
        <v>110.87</v>
      </c>
      <c r="S81">
        <v>0</v>
      </c>
      <c r="T81">
        <v>-1.7</v>
      </c>
      <c r="U81">
        <v>0.91</v>
      </c>
      <c r="V81">
        <v>10.8</v>
      </c>
      <c r="W81">
        <v>95.12</v>
      </c>
      <c r="X81">
        <v>84.32</v>
      </c>
      <c r="Y81">
        <v>37</v>
      </c>
      <c r="Z81">
        <v>39</v>
      </c>
      <c r="AA81">
        <v>2</v>
      </c>
      <c r="AB81">
        <v>46.64</v>
      </c>
      <c r="AC81">
        <v>2.39</v>
      </c>
      <c r="AD81">
        <v>49.04</v>
      </c>
      <c r="AE81">
        <v>10</v>
      </c>
      <c r="AF81">
        <v>9.89</v>
      </c>
      <c r="AG81">
        <v>86.54</v>
      </c>
      <c r="AH81">
        <v>78</v>
      </c>
      <c r="AI81">
        <v>81</v>
      </c>
      <c r="AJ81">
        <v>3</v>
      </c>
      <c r="AK81">
        <v>96.88</v>
      </c>
      <c r="AL81">
        <v>3.59</v>
      </c>
      <c r="AM81">
        <v>100.47</v>
      </c>
      <c r="AN81">
        <v>56.79</v>
      </c>
      <c r="AO81">
        <v>3</v>
      </c>
      <c r="AP81">
        <v>0</v>
      </c>
      <c r="AQ81">
        <v>11</v>
      </c>
      <c r="AR81">
        <v>10.84</v>
      </c>
      <c r="AS81">
        <v>95.08</v>
      </c>
      <c r="AT81">
        <v>84.24</v>
      </c>
      <c r="AU81">
        <v>55</v>
      </c>
      <c r="AV81">
        <v>58</v>
      </c>
      <c r="AW81">
        <v>3</v>
      </c>
      <c r="AX81">
        <v>69.37</v>
      </c>
      <c r="AY81">
        <v>3.59</v>
      </c>
      <c r="AZ81">
        <v>72.959999999999994</v>
      </c>
      <c r="BA81">
        <v>79.31</v>
      </c>
      <c r="BB81">
        <v>2</v>
      </c>
      <c r="BC81">
        <v>8</v>
      </c>
      <c r="BD81">
        <v>11.58</v>
      </c>
      <c r="BE81">
        <v>93.88</v>
      </c>
      <c r="BF81">
        <v>82.3</v>
      </c>
      <c r="BG81">
        <v>43</v>
      </c>
      <c r="BH81">
        <v>55.02</v>
      </c>
      <c r="BI81">
        <v>3.59</v>
      </c>
      <c r="BJ81">
        <v>46</v>
      </c>
      <c r="BK81">
        <v>3</v>
      </c>
      <c r="BL81">
        <v>6</v>
      </c>
      <c r="BM81">
        <v>13.79</v>
      </c>
      <c r="BN81">
        <v>86.21</v>
      </c>
      <c r="BO81">
        <v>5.98</v>
      </c>
      <c r="BP81">
        <v>0</v>
      </c>
      <c r="BQ81">
        <v>5</v>
      </c>
      <c r="BR81">
        <v>0</v>
      </c>
      <c r="BS81">
        <v>5</v>
      </c>
      <c r="BT81">
        <v>100</v>
      </c>
      <c r="BU81">
        <v>0</v>
      </c>
      <c r="BV81">
        <v>10.87</v>
      </c>
      <c r="BW81">
        <v>8.6199999999999992</v>
      </c>
      <c r="BX81">
        <v>100</v>
      </c>
      <c r="BY81">
        <v>46</v>
      </c>
      <c r="BZ81">
        <v>2</v>
      </c>
      <c r="CA81">
        <v>0</v>
      </c>
      <c r="CB81">
        <v>90.91</v>
      </c>
      <c r="CC81">
        <v>40</v>
      </c>
      <c r="CD81">
        <v>14</v>
      </c>
      <c r="CE81">
        <v>4</v>
      </c>
      <c r="CF81">
        <v>1</v>
      </c>
      <c r="CG81">
        <v>2</v>
      </c>
      <c r="CH81">
        <v>0</v>
      </c>
      <c r="CI81">
        <v>0</v>
      </c>
      <c r="CJ81">
        <v>6</v>
      </c>
      <c r="CK81">
        <v>3</v>
      </c>
      <c r="CL81">
        <v>0</v>
      </c>
      <c r="CM81">
        <v>0</v>
      </c>
      <c r="CN81">
        <v>0</v>
      </c>
      <c r="CO81">
        <v>0</v>
      </c>
      <c r="CP81">
        <v>50.17</v>
      </c>
      <c r="CQ81">
        <v>232.3</v>
      </c>
      <c r="CR81">
        <v>17.760000000000002</v>
      </c>
      <c r="CS81">
        <v>17.84</v>
      </c>
      <c r="CT81">
        <v>17.57</v>
      </c>
      <c r="CU81">
        <v>48.31</v>
      </c>
      <c r="CV81">
        <v>50.61</v>
      </c>
      <c r="CW81">
        <v>51.77</v>
      </c>
      <c r="CX81">
        <v>55.39</v>
      </c>
      <c r="CY81">
        <v>55.34</v>
      </c>
      <c r="CZ81">
        <v>54</v>
      </c>
    </row>
    <row r="82" spans="1:104">
      <c r="A82" t="s">
        <v>1273</v>
      </c>
      <c r="B82" t="s">
        <v>1274</v>
      </c>
      <c r="C82" t="s">
        <v>273</v>
      </c>
      <c r="D82" t="s">
        <v>767</v>
      </c>
      <c r="E82">
        <v>65</v>
      </c>
      <c r="F82">
        <v>20142015</v>
      </c>
      <c r="G82">
        <v>32</v>
      </c>
      <c r="H82">
        <v>5</v>
      </c>
      <c r="I82">
        <v>5</v>
      </c>
      <c r="J82">
        <v>9</v>
      </c>
      <c r="K82">
        <v>2</v>
      </c>
      <c r="L82">
        <v>11</v>
      </c>
      <c r="M82">
        <v>3.83</v>
      </c>
      <c r="N82">
        <v>0.85</v>
      </c>
      <c r="O82">
        <v>4.68</v>
      </c>
      <c r="P82">
        <v>-3</v>
      </c>
      <c r="Q82">
        <v>83.63</v>
      </c>
      <c r="R82">
        <v>111.92</v>
      </c>
      <c r="S82">
        <v>30</v>
      </c>
      <c r="T82">
        <v>1.29</v>
      </c>
      <c r="U82">
        <v>2.17</v>
      </c>
      <c r="V82">
        <v>-1.1000000000000001</v>
      </c>
      <c r="W82">
        <v>83.72</v>
      </c>
      <c r="X82">
        <v>84.82</v>
      </c>
      <c r="Y82">
        <v>87</v>
      </c>
      <c r="Z82">
        <v>108</v>
      </c>
      <c r="AA82">
        <v>21</v>
      </c>
      <c r="AB82">
        <v>45.99</v>
      </c>
      <c r="AC82">
        <v>8.94</v>
      </c>
      <c r="AD82">
        <v>54.94</v>
      </c>
      <c r="AE82">
        <v>30</v>
      </c>
      <c r="AF82">
        <v>-0.99</v>
      </c>
      <c r="AG82">
        <v>84.62</v>
      </c>
      <c r="AH82">
        <v>152</v>
      </c>
      <c r="AI82">
        <v>189</v>
      </c>
      <c r="AJ82">
        <v>37</v>
      </c>
      <c r="AK82">
        <v>80.489999999999995</v>
      </c>
      <c r="AL82">
        <v>15.76</v>
      </c>
      <c r="AM82">
        <v>96.24</v>
      </c>
      <c r="AN82">
        <v>53.97</v>
      </c>
      <c r="AO82">
        <v>11</v>
      </c>
      <c r="AP82">
        <v>2</v>
      </c>
      <c r="AQ82">
        <v>50</v>
      </c>
      <c r="AR82">
        <v>0.11</v>
      </c>
      <c r="AS82">
        <v>81.98</v>
      </c>
      <c r="AT82">
        <v>81.87</v>
      </c>
      <c r="AU82">
        <v>110</v>
      </c>
      <c r="AV82">
        <v>141</v>
      </c>
      <c r="AW82">
        <v>31</v>
      </c>
      <c r="AX82">
        <v>60.05</v>
      </c>
      <c r="AY82">
        <v>13.2</v>
      </c>
      <c r="AZ82">
        <v>73.25</v>
      </c>
      <c r="BA82">
        <v>72.34</v>
      </c>
      <c r="BB82">
        <v>9</v>
      </c>
      <c r="BC82">
        <v>39</v>
      </c>
      <c r="BD82">
        <v>2.4500000000000002</v>
      </c>
      <c r="BE82">
        <v>79.69</v>
      </c>
      <c r="BF82">
        <v>77.239999999999995</v>
      </c>
      <c r="BG82">
        <v>76</v>
      </c>
      <c r="BH82">
        <v>43.44</v>
      </c>
      <c r="BI82">
        <v>11.07</v>
      </c>
      <c r="BJ82">
        <v>102</v>
      </c>
      <c r="BK82">
        <v>26</v>
      </c>
      <c r="BL82">
        <v>30</v>
      </c>
      <c r="BM82">
        <v>7.58</v>
      </c>
      <c r="BN82">
        <v>83.33</v>
      </c>
      <c r="BO82">
        <v>8.52</v>
      </c>
      <c r="BP82">
        <v>0.85</v>
      </c>
      <c r="BQ82">
        <v>20</v>
      </c>
      <c r="BR82">
        <v>2</v>
      </c>
      <c r="BS82">
        <v>18</v>
      </c>
      <c r="BT82">
        <v>90.91</v>
      </c>
      <c r="BU82">
        <v>23.08</v>
      </c>
      <c r="BV82">
        <v>19.61</v>
      </c>
      <c r="BW82">
        <v>14.18</v>
      </c>
      <c r="BX82">
        <v>92.31</v>
      </c>
      <c r="BY82">
        <v>68.180000000000007</v>
      </c>
      <c r="BZ82">
        <v>15</v>
      </c>
      <c r="CA82">
        <v>7</v>
      </c>
      <c r="CB82">
        <v>92.96</v>
      </c>
      <c r="CC82">
        <v>132</v>
      </c>
      <c r="CD82">
        <v>27</v>
      </c>
      <c r="CE82">
        <v>10</v>
      </c>
      <c r="CF82">
        <v>1</v>
      </c>
      <c r="CG82">
        <v>2</v>
      </c>
      <c r="CH82">
        <v>2</v>
      </c>
      <c r="CI82">
        <v>0</v>
      </c>
      <c r="CJ82">
        <v>21</v>
      </c>
      <c r="CK82">
        <v>5</v>
      </c>
      <c r="CL82">
        <v>1</v>
      </c>
      <c r="CM82">
        <v>3</v>
      </c>
      <c r="CN82">
        <v>0</v>
      </c>
      <c r="CO82">
        <v>-1.28</v>
      </c>
      <c r="CP82">
        <v>140.88999999999999</v>
      </c>
      <c r="CQ82">
        <v>138.82</v>
      </c>
      <c r="CR82">
        <v>50.37</v>
      </c>
      <c r="CS82">
        <v>18.25</v>
      </c>
      <c r="CT82">
        <v>17.55</v>
      </c>
      <c r="CU82">
        <v>50.05</v>
      </c>
      <c r="CV82">
        <v>49.45</v>
      </c>
      <c r="CW82">
        <v>47.47</v>
      </c>
      <c r="CX82">
        <v>47.37</v>
      </c>
      <c r="CY82">
        <v>53.61</v>
      </c>
      <c r="CZ82">
        <v>54.81</v>
      </c>
    </row>
    <row r="83" spans="1:104">
      <c r="A83" t="s">
        <v>147</v>
      </c>
      <c r="B83" t="s">
        <v>148</v>
      </c>
      <c r="C83" t="s">
        <v>62</v>
      </c>
      <c r="D83" t="s">
        <v>149</v>
      </c>
      <c r="E83">
        <v>82</v>
      </c>
      <c r="F83">
        <v>20142015</v>
      </c>
      <c r="G83">
        <v>35</v>
      </c>
      <c r="H83">
        <v>7.1429999999999998</v>
      </c>
      <c r="I83">
        <v>7.1429999999999998</v>
      </c>
      <c r="J83">
        <v>1</v>
      </c>
      <c r="K83">
        <v>11</v>
      </c>
      <c r="L83">
        <v>12</v>
      </c>
      <c r="M83">
        <v>0.25</v>
      </c>
      <c r="N83">
        <v>2.75</v>
      </c>
      <c r="O83">
        <v>3</v>
      </c>
      <c r="P83">
        <v>-1</v>
      </c>
      <c r="Q83">
        <v>88.12</v>
      </c>
      <c r="R83">
        <v>103.07</v>
      </c>
      <c r="S83">
        <v>2.78</v>
      </c>
      <c r="T83">
        <v>6.05</v>
      </c>
      <c r="U83">
        <v>2.93</v>
      </c>
      <c r="V83">
        <v>4.21</v>
      </c>
      <c r="W83">
        <v>86.78</v>
      </c>
      <c r="X83">
        <v>82.58</v>
      </c>
      <c r="Y83">
        <v>128</v>
      </c>
      <c r="Z83">
        <v>151</v>
      </c>
      <c r="AA83">
        <v>23</v>
      </c>
      <c r="AB83">
        <v>37.71</v>
      </c>
      <c r="AC83">
        <v>5.74</v>
      </c>
      <c r="AD83">
        <v>43.46</v>
      </c>
      <c r="AE83">
        <v>12</v>
      </c>
      <c r="AF83">
        <v>0.05</v>
      </c>
      <c r="AG83">
        <v>88.07</v>
      </c>
      <c r="AH83">
        <v>308</v>
      </c>
      <c r="AI83">
        <v>356</v>
      </c>
      <c r="AJ83">
        <v>48</v>
      </c>
      <c r="AK83">
        <v>88.91</v>
      </c>
      <c r="AL83">
        <v>11.99</v>
      </c>
      <c r="AM83">
        <v>100.9</v>
      </c>
      <c r="AN83">
        <v>58.43</v>
      </c>
      <c r="AO83">
        <v>14</v>
      </c>
      <c r="AP83">
        <v>2</v>
      </c>
      <c r="AQ83">
        <v>60</v>
      </c>
      <c r="AR83">
        <v>-1.58</v>
      </c>
      <c r="AS83">
        <v>86.48</v>
      </c>
      <c r="AT83">
        <v>88.05</v>
      </c>
      <c r="AU83">
        <v>232</v>
      </c>
      <c r="AV83">
        <v>275</v>
      </c>
      <c r="AW83">
        <v>43</v>
      </c>
      <c r="AX83">
        <v>68.680000000000007</v>
      </c>
      <c r="AY83">
        <v>10.74</v>
      </c>
      <c r="AZ83">
        <v>79.42</v>
      </c>
      <c r="BA83">
        <v>75.64</v>
      </c>
      <c r="BB83">
        <v>10</v>
      </c>
      <c r="BC83">
        <v>46</v>
      </c>
      <c r="BD83">
        <v>-0.75</v>
      </c>
      <c r="BE83">
        <v>86.31</v>
      </c>
      <c r="BF83">
        <v>87.06</v>
      </c>
      <c r="BG83">
        <v>175</v>
      </c>
      <c r="BH83">
        <v>51.95</v>
      </c>
      <c r="BI83">
        <v>8.24</v>
      </c>
      <c r="BJ83">
        <v>208</v>
      </c>
      <c r="BK83">
        <v>33</v>
      </c>
      <c r="BL83">
        <v>36</v>
      </c>
      <c r="BM83">
        <v>6.48</v>
      </c>
      <c r="BN83">
        <v>84</v>
      </c>
      <c r="BO83">
        <v>4.75</v>
      </c>
      <c r="BP83">
        <v>0.5</v>
      </c>
      <c r="BQ83">
        <v>19</v>
      </c>
      <c r="BR83">
        <v>2</v>
      </c>
      <c r="BS83">
        <v>17</v>
      </c>
      <c r="BT83">
        <v>90.48</v>
      </c>
      <c r="BU83">
        <v>2.17</v>
      </c>
      <c r="BV83">
        <v>9.1300000000000008</v>
      </c>
      <c r="BW83">
        <v>6.91</v>
      </c>
      <c r="BX83">
        <v>93.94</v>
      </c>
      <c r="BY83">
        <v>40</v>
      </c>
      <c r="BZ83">
        <v>0</v>
      </c>
      <c r="CA83">
        <v>0</v>
      </c>
      <c r="CB83">
        <v>94.32</v>
      </c>
      <c r="CC83">
        <v>216</v>
      </c>
      <c r="CD83">
        <v>48</v>
      </c>
      <c r="CE83">
        <v>13</v>
      </c>
      <c r="CF83">
        <v>3</v>
      </c>
      <c r="CG83">
        <v>8</v>
      </c>
      <c r="CH83">
        <v>7</v>
      </c>
      <c r="CI83">
        <v>4</v>
      </c>
      <c r="CJ83">
        <v>35</v>
      </c>
      <c r="CK83">
        <v>6</v>
      </c>
      <c r="CL83">
        <v>1</v>
      </c>
      <c r="CM83">
        <v>1</v>
      </c>
      <c r="CN83">
        <v>0</v>
      </c>
      <c r="CO83">
        <v>-0.25</v>
      </c>
      <c r="CP83">
        <v>240.24</v>
      </c>
      <c r="CQ83">
        <v>156.47</v>
      </c>
      <c r="CR83">
        <v>60.56</v>
      </c>
      <c r="CS83">
        <v>16.559999999999999</v>
      </c>
      <c r="CT83">
        <v>17.190000000000001</v>
      </c>
      <c r="CU83">
        <v>51.56</v>
      </c>
      <c r="CV83">
        <v>49.46</v>
      </c>
      <c r="CW83">
        <v>54.41</v>
      </c>
      <c r="CX83">
        <v>51.11</v>
      </c>
      <c r="CY83">
        <v>53.23</v>
      </c>
      <c r="CZ83">
        <v>54.39</v>
      </c>
    </row>
    <row r="84" spans="1:104">
      <c r="A84" t="s">
        <v>1344</v>
      </c>
      <c r="B84" t="s">
        <v>1345</v>
      </c>
      <c r="C84" t="s">
        <v>87</v>
      </c>
      <c r="D84" t="s">
        <v>84</v>
      </c>
      <c r="E84">
        <v>66</v>
      </c>
      <c r="F84">
        <v>20142015</v>
      </c>
      <c r="G84">
        <v>30</v>
      </c>
      <c r="H84">
        <v>1.7</v>
      </c>
      <c r="I84">
        <v>1.6</v>
      </c>
      <c r="J84">
        <v>0</v>
      </c>
      <c r="K84">
        <v>0</v>
      </c>
      <c r="L84">
        <v>0</v>
      </c>
      <c r="M84">
        <v>0</v>
      </c>
      <c r="N84">
        <v>0</v>
      </c>
      <c r="O84">
        <v>0</v>
      </c>
      <c r="P84">
        <v>-1</v>
      </c>
      <c r="Q84">
        <v>85.71</v>
      </c>
      <c r="R84">
        <v>100</v>
      </c>
      <c r="S84" t="s">
        <v>1488</v>
      </c>
      <c r="T84">
        <v>-15.01</v>
      </c>
      <c r="U84">
        <v>0.08</v>
      </c>
      <c r="V84">
        <v>-21</v>
      </c>
      <c r="W84">
        <v>66.67</v>
      </c>
      <c r="X84">
        <v>87.66</v>
      </c>
      <c r="Y84">
        <v>1</v>
      </c>
      <c r="Z84">
        <v>2</v>
      </c>
      <c r="AA84">
        <v>1</v>
      </c>
      <c r="AB84">
        <v>23.65</v>
      </c>
      <c r="AC84">
        <v>11.82</v>
      </c>
      <c r="AD84">
        <v>35.47</v>
      </c>
      <c r="AE84">
        <v>0</v>
      </c>
      <c r="AF84">
        <v>-5.53</v>
      </c>
      <c r="AG84">
        <v>91.24</v>
      </c>
      <c r="AH84">
        <v>5</v>
      </c>
      <c r="AI84">
        <v>6</v>
      </c>
      <c r="AJ84">
        <v>1</v>
      </c>
      <c r="AK84">
        <v>70.94</v>
      </c>
      <c r="AL84">
        <v>11.82</v>
      </c>
      <c r="AM84">
        <v>82.76</v>
      </c>
      <c r="AN84">
        <v>66.67</v>
      </c>
      <c r="AO84">
        <v>1</v>
      </c>
      <c r="AP84">
        <v>0</v>
      </c>
      <c r="AQ84">
        <v>1</v>
      </c>
      <c r="AR84">
        <v>-6.75</v>
      </c>
      <c r="AS84">
        <v>83.33</v>
      </c>
      <c r="AT84">
        <v>90.09</v>
      </c>
      <c r="AU84">
        <v>4</v>
      </c>
      <c r="AV84">
        <v>5</v>
      </c>
      <c r="AW84">
        <v>1</v>
      </c>
      <c r="AX84">
        <v>59.11</v>
      </c>
      <c r="AY84">
        <v>11.82</v>
      </c>
      <c r="AZ84">
        <v>70.94</v>
      </c>
      <c r="BA84">
        <v>80</v>
      </c>
      <c r="BB84">
        <v>0</v>
      </c>
      <c r="BC84">
        <v>0</v>
      </c>
      <c r="BD84">
        <v>-7.58</v>
      </c>
      <c r="BE84">
        <v>80</v>
      </c>
      <c r="BF84">
        <v>87.58</v>
      </c>
      <c r="BG84">
        <v>3</v>
      </c>
      <c r="BH84">
        <v>47.29</v>
      </c>
      <c r="BI84">
        <v>11.82</v>
      </c>
      <c r="BJ84">
        <v>4</v>
      </c>
      <c r="BK84">
        <v>1</v>
      </c>
      <c r="BL84">
        <v>0</v>
      </c>
      <c r="BM84" t="s">
        <v>1488</v>
      </c>
      <c r="BN84">
        <v>91.67</v>
      </c>
      <c r="BO84">
        <v>0</v>
      </c>
      <c r="BP84">
        <v>0</v>
      </c>
      <c r="BQ84">
        <v>0</v>
      </c>
      <c r="BR84">
        <v>0</v>
      </c>
      <c r="BS84">
        <v>0</v>
      </c>
      <c r="BT84" t="s">
        <v>1488</v>
      </c>
      <c r="BU84" t="s">
        <v>1488</v>
      </c>
      <c r="BV84">
        <v>0</v>
      </c>
      <c r="BW84">
        <v>0</v>
      </c>
      <c r="BX84">
        <v>100</v>
      </c>
      <c r="BY84">
        <v>30</v>
      </c>
      <c r="BZ84">
        <v>2</v>
      </c>
      <c r="CA84">
        <v>8</v>
      </c>
      <c r="CB84">
        <v>81.819999999999993</v>
      </c>
      <c r="CC84">
        <v>9</v>
      </c>
      <c r="CD84">
        <v>1</v>
      </c>
      <c r="CE84">
        <v>2</v>
      </c>
      <c r="CF84">
        <v>0</v>
      </c>
      <c r="CG84">
        <v>0</v>
      </c>
      <c r="CH84">
        <v>0</v>
      </c>
      <c r="CI84">
        <v>0</v>
      </c>
      <c r="CJ84">
        <v>0</v>
      </c>
      <c r="CK84">
        <v>0</v>
      </c>
      <c r="CL84">
        <v>0</v>
      </c>
      <c r="CM84">
        <v>1</v>
      </c>
      <c r="CN84">
        <v>0</v>
      </c>
      <c r="CO84">
        <v>-11.82</v>
      </c>
      <c r="CP84">
        <v>5.08</v>
      </c>
      <c r="CQ84">
        <v>289.24</v>
      </c>
      <c r="CR84">
        <v>1.72</v>
      </c>
      <c r="CS84">
        <v>16.84</v>
      </c>
      <c r="CT84">
        <v>16.66</v>
      </c>
      <c r="CU84">
        <v>50.76</v>
      </c>
      <c r="CV84">
        <v>50.18</v>
      </c>
      <c r="CW84">
        <v>53.7</v>
      </c>
      <c r="CX84">
        <v>52.09</v>
      </c>
      <c r="CY84">
        <v>54.43</v>
      </c>
      <c r="CZ84">
        <v>54.05</v>
      </c>
    </row>
    <row r="85" spans="1:104">
      <c r="A85" t="s">
        <v>852</v>
      </c>
      <c r="B85" t="s">
        <v>853</v>
      </c>
      <c r="C85" t="s">
        <v>113</v>
      </c>
      <c r="D85" t="s">
        <v>77</v>
      </c>
      <c r="E85">
        <v>39</v>
      </c>
      <c r="F85">
        <v>20142015</v>
      </c>
      <c r="G85">
        <v>29</v>
      </c>
      <c r="H85">
        <v>0.55000000000000004</v>
      </c>
      <c r="I85">
        <v>0.55000000000000004</v>
      </c>
      <c r="J85">
        <v>0</v>
      </c>
      <c r="K85">
        <v>0</v>
      </c>
      <c r="L85">
        <v>0</v>
      </c>
      <c r="M85">
        <v>0</v>
      </c>
      <c r="N85">
        <v>0</v>
      </c>
      <c r="O85">
        <v>0</v>
      </c>
      <c r="P85">
        <v>-1</v>
      </c>
      <c r="Q85">
        <v>0</v>
      </c>
      <c r="R85" t="s">
        <v>1488</v>
      </c>
      <c r="S85" t="s">
        <v>1488</v>
      </c>
      <c r="T85">
        <v>-46.97</v>
      </c>
      <c r="U85">
        <v>0.04</v>
      </c>
      <c r="V85">
        <v>-90.58</v>
      </c>
      <c r="W85">
        <v>0</v>
      </c>
      <c r="X85">
        <v>90.58</v>
      </c>
      <c r="Y85">
        <v>-1</v>
      </c>
      <c r="Z85">
        <v>0</v>
      </c>
      <c r="AA85">
        <v>1</v>
      </c>
      <c r="AB85">
        <v>0</v>
      </c>
      <c r="AC85">
        <v>37.31</v>
      </c>
      <c r="AD85">
        <v>37.31</v>
      </c>
      <c r="AE85">
        <v>0</v>
      </c>
      <c r="AF85">
        <v>-91.87</v>
      </c>
      <c r="AG85">
        <v>91.87</v>
      </c>
      <c r="AH85">
        <v>-1</v>
      </c>
      <c r="AI85">
        <v>0</v>
      </c>
      <c r="AJ85">
        <v>1</v>
      </c>
      <c r="AK85">
        <v>0</v>
      </c>
      <c r="AL85">
        <v>37.31</v>
      </c>
      <c r="AM85">
        <v>37.31</v>
      </c>
      <c r="AN85" t="s">
        <v>1488</v>
      </c>
      <c r="AO85">
        <v>0</v>
      </c>
      <c r="AP85">
        <v>0</v>
      </c>
      <c r="AQ85">
        <v>0</v>
      </c>
      <c r="AR85">
        <v>-89.94</v>
      </c>
      <c r="AS85">
        <v>0</v>
      </c>
      <c r="AT85">
        <v>89.94</v>
      </c>
      <c r="AU85">
        <v>-1</v>
      </c>
      <c r="AV85">
        <v>0</v>
      </c>
      <c r="AW85">
        <v>1</v>
      </c>
      <c r="AX85">
        <v>0</v>
      </c>
      <c r="AY85">
        <v>37.31</v>
      </c>
      <c r="AZ85">
        <v>37.31</v>
      </c>
      <c r="BA85" t="s">
        <v>1488</v>
      </c>
      <c r="BB85">
        <v>0</v>
      </c>
      <c r="BC85">
        <v>0</v>
      </c>
      <c r="BD85">
        <v>-89.64</v>
      </c>
      <c r="BE85">
        <v>0</v>
      </c>
      <c r="BF85">
        <v>89.64</v>
      </c>
      <c r="BG85">
        <v>-1</v>
      </c>
      <c r="BH85">
        <v>0</v>
      </c>
      <c r="BI85">
        <v>37.31</v>
      </c>
      <c r="BJ85">
        <v>0</v>
      </c>
      <c r="BK85">
        <v>1</v>
      </c>
      <c r="BL85">
        <v>0</v>
      </c>
      <c r="BM85" t="s">
        <v>1488</v>
      </c>
      <c r="BN85">
        <v>96.43</v>
      </c>
      <c r="BO85">
        <v>0</v>
      </c>
      <c r="BP85">
        <v>0</v>
      </c>
      <c r="BQ85">
        <v>0</v>
      </c>
      <c r="BR85">
        <v>0</v>
      </c>
      <c r="BS85">
        <v>0</v>
      </c>
      <c r="BT85" t="s">
        <v>1488</v>
      </c>
      <c r="BU85" t="s">
        <v>1488</v>
      </c>
      <c r="BV85" t="s">
        <v>1488</v>
      </c>
      <c r="BW85" t="s">
        <v>1488</v>
      </c>
      <c r="BX85">
        <v>100</v>
      </c>
      <c r="BY85">
        <v>40</v>
      </c>
      <c r="BZ85">
        <v>0</v>
      </c>
      <c r="CA85">
        <v>0</v>
      </c>
      <c r="CB85">
        <v>50</v>
      </c>
      <c r="CC85">
        <v>1</v>
      </c>
      <c r="CD85">
        <v>0</v>
      </c>
      <c r="CE85">
        <v>1</v>
      </c>
      <c r="CF85">
        <v>0</v>
      </c>
      <c r="CG85">
        <v>0</v>
      </c>
      <c r="CH85">
        <v>0</v>
      </c>
      <c r="CI85">
        <v>0</v>
      </c>
      <c r="CJ85">
        <v>0</v>
      </c>
      <c r="CK85">
        <v>0</v>
      </c>
      <c r="CL85">
        <v>0</v>
      </c>
      <c r="CM85">
        <v>1</v>
      </c>
      <c r="CN85">
        <v>0</v>
      </c>
      <c r="CO85">
        <v>-37.31</v>
      </c>
      <c r="CP85">
        <v>1.61</v>
      </c>
      <c r="CQ85">
        <v>221.07</v>
      </c>
      <c r="CR85">
        <v>0.72</v>
      </c>
      <c r="CS85">
        <v>16.79</v>
      </c>
      <c r="CT85">
        <v>16.829999999999998</v>
      </c>
      <c r="CU85">
        <v>53.35</v>
      </c>
      <c r="CV85">
        <v>47.63</v>
      </c>
      <c r="CW85">
        <v>57.24</v>
      </c>
      <c r="CX85">
        <v>50.06</v>
      </c>
      <c r="CY85">
        <v>52.61</v>
      </c>
      <c r="CZ85">
        <v>57.83</v>
      </c>
    </row>
    <row r="86" spans="1:104">
      <c r="A86" t="s">
        <v>360</v>
      </c>
      <c r="B86" t="s">
        <v>361</v>
      </c>
      <c r="C86" t="s">
        <v>62</v>
      </c>
      <c r="D86" t="s">
        <v>110</v>
      </c>
      <c r="E86">
        <v>57</v>
      </c>
      <c r="F86">
        <v>20142015</v>
      </c>
      <c r="G86">
        <v>29</v>
      </c>
      <c r="H86">
        <v>5.75</v>
      </c>
      <c r="I86">
        <v>5.5</v>
      </c>
      <c r="J86">
        <v>1</v>
      </c>
      <c r="K86">
        <v>0</v>
      </c>
      <c r="L86">
        <v>1</v>
      </c>
      <c r="M86">
        <v>1.56</v>
      </c>
      <c r="N86">
        <v>0</v>
      </c>
      <c r="O86">
        <v>1.56</v>
      </c>
      <c r="P86">
        <v>-1</v>
      </c>
      <c r="Q86">
        <v>92</v>
      </c>
      <c r="R86">
        <v>120.83</v>
      </c>
      <c r="S86">
        <v>25</v>
      </c>
      <c r="T86">
        <v>-19.3</v>
      </c>
      <c r="U86">
        <v>0.67</v>
      </c>
      <c r="V86">
        <v>10.32</v>
      </c>
      <c r="W86">
        <v>96.15</v>
      </c>
      <c r="X86">
        <v>85.83</v>
      </c>
      <c r="Y86">
        <v>24</v>
      </c>
      <c r="Z86">
        <v>25</v>
      </c>
      <c r="AA86">
        <v>1</v>
      </c>
      <c r="AB86">
        <v>39.049999999999997</v>
      </c>
      <c r="AC86">
        <v>1.56</v>
      </c>
      <c r="AD86">
        <v>40.619999999999997</v>
      </c>
      <c r="AE86">
        <v>1</v>
      </c>
      <c r="AF86">
        <v>3.84</v>
      </c>
      <c r="AG86">
        <v>88.16</v>
      </c>
      <c r="AH86">
        <v>42</v>
      </c>
      <c r="AI86">
        <v>46</v>
      </c>
      <c r="AJ86">
        <v>4</v>
      </c>
      <c r="AK86">
        <v>71.86</v>
      </c>
      <c r="AL86">
        <v>6.25</v>
      </c>
      <c r="AM86">
        <v>78.11</v>
      </c>
      <c r="AN86">
        <v>52.17</v>
      </c>
      <c r="AO86">
        <v>4</v>
      </c>
      <c r="AP86">
        <v>0</v>
      </c>
      <c r="AQ86">
        <v>10</v>
      </c>
      <c r="AR86">
        <v>3.35</v>
      </c>
      <c r="AS86">
        <v>89.19</v>
      </c>
      <c r="AT86">
        <v>85.84</v>
      </c>
      <c r="AU86">
        <v>29</v>
      </c>
      <c r="AV86">
        <v>33</v>
      </c>
      <c r="AW86">
        <v>4</v>
      </c>
      <c r="AX86">
        <v>51.55</v>
      </c>
      <c r="AY86">
        <v>6.25</v>
      </c>
      <c r="AZ86">
        <v>57.8</v>
      </c>
      <c r="BA86">
        <v>72.73</v>
      </c>
      <c r="BB86">
        <v>2</v>
      </c>
      <c r="BC86">
        <v>6</v>
      </c>
      <c r="BD86">
        <v>4.34</v>
      </c>
      <c r="BE86">
        <v>88.89</v>
      </c>
      <c r="BF86">
        <v>84.55</v>
      </c>
      <c r="BG86">
        <v>21</v>
      </c>
      <c r="BH86">
        <v>37.49</v>
      </c>
      <c r="BI86">
        <v>4.6900000000000004</v>
      </c>
      <c r="BJ86">
        <v>24</v>
      </c>
      <c r="BK86">
        <v>3</v>
      </c>
      <c r="BL86">
        <v>4</v>
      </c>
      <c r="BM86">
        <v>14.63</v>
      </c>
      <c r="BN86">
        <v>85.37</v>
      </c>
      <c r="BO86">
        <v>7.81</v>
      </c>
      <c r="BP86">
        <v>0</v>
      </c>
      <c r="BQ86">
        <v>5</v>
      </c>
      <c r="BR86">
        <v>0</v>
      </c>
      <c r="BS86">
        <v>5</v>
      </c>
      <c r="BT86">
        <v>100</v>
      </c>
      <c r="BU86">
        <v>16.670000000000002</v>
      </c>
      <c r="BV86">
        <v>20.83</v>
      </c>
      <c r="BW86">
        <v>15.15</v>
      </c>
      <c r="BX86">
        <v>100</v>
      </c>
      <c r="BY86">
        <v>40</v>
      </c>
      <c r="BZ86">
        <v>0</v>
      </c>
      <c r="CA86">
        <v>0</v>
      </c>
      <c r="CB86">
        <v>76.19</v>
      </c>
      <c r="CC86">
        <v>16</v>
      </c>
      <c r="CD86">
        <v>9</v>
      </c>
      <c r="CE86">
        <v>5</v>
      </c>
      <c r="CF86">
        <v>0</v>
      </c>
      <c r="CG86">
        <v>0</v>
      </c>
      <c r="CH86">
        <v>0</v>
      </c>
      <c r="CI86">
        <v>0</v>
      </c>
      <c r="CJ86">
        <v>3</v>
      </c>
      <c r="CK86">
        <v>1</v>
      </c>
      <c r="CL86">
        <v>0</v>
      </c>
      <c r="CM86">
        <v>1</v>
      </c>
      <c r="CN86">
        <v>0</v>
      </c>
      <c r="CO86">
        <v>-1.56</v>
      </c>
      <c r="CP86">
        <v>38.409999999999997</v>
      </c>
      <c r="CQ86">
        <v>293.12</v>
      </c>
      <c r="CR86">
        <v>11.59</v>
      </c>
      <c r="CS86">
        <v>16.73</v>
      </c>
      <c r="CT86">
        <v>17.61</v>
      </c>
      <c r="CU86">
        <v>52.81</v>
      </c>
      <c r="CV86">
        <v>49.89</v>
      </c>
      <c r="CW86">
        <v>55.99</v>
      </c>
      <c r="CX86">
        <v>50.04</v>
      </c>
      <c r="CY86">
        <v>54.27</v>
      </c>
      <c r="CZ86">
        <v>54.51</v>
      </c>
    </row>
    <row r="87" spans="1:104">
      <c r="A87" t="s">
        <v>540</v>
      </c>
      <c r="B87" t="s">
        <v>541</v>
      </c>
      <c r="C87" t="s">
        <v>62</v>
      </c>
      <c r="D87" t="s">
        <v>195</v>
      </c>
      <c r="E87">
        <v>80</v>
      </c>
      <c r="F87">
        <v>20142015</v>
      </c>
      <c r="G87">
        <v>24</v>
      </c>
      <c r="H87">
        <v>4</v>
      </c>
      <c r="I87">
        <v>3.9670000000000001</v>
      </c>
      <c r="J87">
        <v>3</v>
      </c>
      <c r="K87">
        <v>13</v>
      </c>
      <c r="L87">
        <v>16</v>
      </c>
      <c r="M87">
        <v>1.27</v>
      </c>
      <c r="N87">
        <v>5.51</v>
      </c>
      <c r="O87">
        <v>6.79</v>
      </c>
      <c r="P87">
        <v>0</v>
      </c>
      <c r="Q87">
        <v>86.93</v>
      </c>
      <c r="R87">
        <v>108.82</v>
      </c>
      <c r="S87">
        <v>10</v>
      </c>
      <c r="T87">
        <v>-1.19</v>
      </c>
      <c r="U87">
        <v>1.77</v>
      </c>
      <c r="V87">
        <v>-3.59</v>
      </c>
      <c r="W87">
        <v>86.09</v>
      </c>
      <c r="X87">
        <v>89.69</v>
      </c>
      <c r="Y87">
        <v>109</v>
      </c>
      <c r="Z87">
        <v>130</v>
      </c>
      <c r="AA87">
        <v>21</v>
      </c>
      <c r="AB87">
        <v>55.14</v>
      </c>
      <c r="AC87">
        <v>8.91</v>
      </c>
      <c r="AD87">
        <v>64.040000000000006</v>
      </c>
      <c r="AE87">
        <v>15</v>
      </c>
      <c r="AF87">
        <v>-3.45</v>
      </c>
      <c r="AG87">
        <v>90.38</v>
      </c>
      <c r="AH87">
        <v>243</v>
      </c>
      <c r="AI87">
        <v>286</v>
      </c>
      <c r="AJ87">
        <v>43</v>
      </c>
      <c r="AK87">
        <v>121.3</v>
      </c>
      <c r="AL87">
        <v>18.239999999999998</v>
      </c>
      <c r="AM87">
        <v>139.54</v>
      </c>
      <c r="AN87">
        <v>47.55</v>
      </c>
      <c r="AO87">
        <v>21</v>
      </c>
      <c r="AP87">
        <v>4</v>
      </c>
      <c r="AQ87">
        <v>74</v>
      </c>
      <c r="AR87">
        <v>-4.29</v>
      </c>
      <c r="AS87">
        <v>84.92</v>
      </c>
      <c r="AT87">
        <v>89.21</v>
      </c>
      <c r="AU87">
        <v>176</v>
      </c>
      <c r="AV87">
        <v>214</v>
      </c>
      <c r="AW87">
        <v>38</v>
      </c>
      <c r="AX87">
        <v>90.76</v>
      </c>
      <c r="AY87">
        <v>16.12</v>
      </c>
      <c r="AZ87">
        <v>106.88</v>
      </c>
      <c r="BA87">
        <v>63.55</v>
      </c>
      <c r="BB87">
        <v>23</v>
      </c>
      <c r="BC87">
        <v>53</v>
      </c>
      <c r="BD87">
        <v>-8.24</v>
      </c>
      <c r="BE87">
        <v>80</v>
      </c>
      <c r="BF87">
        <v>88.24</v>
      </c>
      <c r="BG87">
        <v>102</v>
      </c>
      <c r="BH87">
        <v>57.68</v>
      </c>
      <c r="BI87">
        <v>14.42</v>
      </c>
      <c r="BJ87">
        <v>136</v>
      </c>
      <c r="BK87">
        <v>34</v>
      </c>
      <c r="BL87">
        <v>30</v>
      </c>
      <c r="BM87">
        <v>-6.59</v>
      </c>
      <c r="BN87">
        <v>97.5</v>
      </c>
      <c r="BO87">
        <v>8.48</v>
      </c>
      <c r="BP87">
        <v>0.85</v>
      </c>
      <c r="BQ87">
        <v>20</v>
      </c>
      <c r="BR87">
        <v>2</v>
      </c>
      <c r="BS87">
        <v>18</v>
      </c>
      <c r="BT87">
        <v>90.91</v>
      </c>
      <c r="BU87">
        <v>5.66</v>
      </c>
      <c r="BV87">
        <v>14.71</v>
      </c>
      <c r="BW87">
        <v>9.35</v>
      </c>
      <c r="BX87">
        <v>94.12</v>
      </c>
      <c r="BY87">
        <v>40</v>
      </c>
      <c r="BZ87">
        <v>0</v>
      </c>
      <c r="CA87">
        <v>0</v>
      </c>
      <c r="CB87">
        <v>95.6</v>
      </c>
      <c r="CC87">
        <v>152</v>
      </c>
      <c r="CD87">
        <v>31</v>
      </c>
      <c r="CE87">
        <v>7</v>
      </c>
      <c r="CF87">
        <v>1</v>
      </c>
      <c r="CG87">
        <v>3</v>
      </c>
      <c r="CH87">
        <v>9</v>
      </c>
      <c r="CI87">
        <v>4</v>
      </c>
      <c r="CJ87">
        <v>27</v>
      </c>
      <c r="CK87">
        <v>3</v>
      </c>
      <c r="CL87">
        <v>4</v>
      </c>
      <c r="CM87">
        <v>0</v>
      </c>
      <c r="CN87">
        <v>0</v>
      </c>
      <c r="CO87">
        <v>0</v>
      </c>
      <c r="CP87">
        <v>141.47</v>
      </c>
      <c r="CQ87">
        <v>225.42</v>
      </c>
      <c r="CR87">
        <v>38.56</v>
      </c>
      <c r="CS87">
        <v>17.149999999999999</v>
      </c>
      <c r="CT87">
        <v>17.73</v>
      </c>
      <c r="CU87">
        <v>49.46</v>
      </c>
      <c r="CV87">
        <v>50.19</v>
      </c>
      <c r="CW87">
        <v>54.06</v>
      </c>
      <c r="CX87">
        <v>55.24</v>
      </c>
      <c r="CY87">
        <v>54.34</v>
      </c>
      <c r="CZ87">
        <v>53.92</v>
      </c>
    </row>
    <row r="88" spans="1:104">
      <c r="A88" t="s">
        <v>1508</v>
      </c>
      <c r="B88" t="s">
        <v>1509</v>
      </c>
      <c r="C88" t="s">
        <v>80</v>
      </c>
      <c r="D88" t="s">
        <v>1510</v>
      </c>
      <c r="E88">
        <v>30</v>
      </c>
      <c r="F88">
        <v>20142015</v>
      </c>
      <c r="G88">
        <v>23</v>
      </c>
      <c r="H88">
        <v>0.6</v>
      </c>
      <c r="I88">
        <v>0.6</v>
      </c>
      <c r="J88">
        <v>0</v>
      </c>
      <c r="K88">
        <v>0</v>
      </c>
      <c r="L88">
        <v>0</v>
      </c>
      <c r="M88">
        <v>0</v>
      </c>
      <c r="N88">
        <v>0</v>
      </c>
      <c r="O88">
        <v>0</v>
      </c>
      <c r="P88">
        <v>-1</v>
      </c>
      <c r="Q88">
        <v>0</v>
      </c>
      <c r="R88" t="s">
        <v>1488</v>
      </c>
      <c r="S88" t="s">
        <v>1488</v>
      </c>
      <c r="T88">
        <v>5.76</v>
      </c>
      <c r="U88">
        <v>0.04</v>
      </c>
      <c r="V88" t="s">
        <v>1488</v>
      </c>
      <c r="W88" t="s">
        <v>1488</v>
      </c>
      <c r="X88">
        <v>87.8</v>
      </c>
      <c r="Y88">
        <v>0</v>
      </c>
      <c r="Z88">
        <v>0</v>
      </c>
      <c r="AA88">
        <v>0</v>
      </c>
      <c r="AB88">
        <v>0</v>
      </c>
      <c r="AC88">
        <v>0</v>
      </c>
      <c r="AD88">
        <v>0</v>
      </c>
      <c r="AE88">
        <v>0</v>
      </c>
      <c r="AF88">
        <v>-90.4</v>
      </c>
      <c r="AG88">
        <v>90.4</v>
      </c>
      <c r="AH88">
        <v>-1</v>
      </c>
      <c r="AI88">
        <v>0</v>
      </c>
      <c r="AJ88">
        <v>1</v>
      </c>
      <c r="AK88">
        <v>0</v>
      </c>
      <c r="AL88">
        <v>48</v>
      </c>
      <c r="AM88">
        <v>48</v>
      </c>
      <c r="AN88" t="s">
        <v>1488</v>
      </c>
      <c r="AO88">
        <v>0</v>
      </c>
      <c r="AP88">
        <v>0</v>
      </c>
      <c r="AQ88">
        <v>0</v>
      </c>
      <c r="AR88">
        <v>-89.18</v>
      </c>
      <c r="AS88">
        <v>0</v>
      </c>
      <c r="AT88">
        <v>89.18</v>
      </c>
      <c r="AU88">
        <v>-1</v>
      </c>
      <c r="AV88">
        <v>0</v>
      </c>
      <c r="AW88">
        <v>1</v>
      </c>
      <c r="AX88">
        <v>0</v>
      </c>
      <c r="AY88">
        <v>48</v>
      </c>
      <c r="AZ88">
        <v>48</v>
      </c>
      <c r="BA88" t="s">
        <v>1488</v>
      </c>
      <c r="BB88">
        <v>0</v>
      </c>
      <c r="BC88">
        <v>0</v>
      </c>
      <c r="BD88">
        <v>-88.19</v>
      </c>
      <c r="BE88">
        <v>0</v>
      </c>
      <c r="BF88">
        <v>88.19</v>
      </c>
      <c r="BG88">
        <v>-1</v>
      </c>
      <c r="BH88">
        <v>0</v>
      </c>
      <c r="BI88">
        <v>48</v>
      </c>
      <c r="BJ88">
        <v>0</v>
      </c>
      <c r="BK88">
        <v>1</v>
      </c>
      <c r="BL88">
        <v>0</v>
      </c>
      <c r="BM88" t="s">
        <v>1488</v>
      </c>
      <c r="BN88">
        <v>100</v>
      </c>
      <c r="BO88">
        <v>0</v>
      </c>
      <c r="BP88">
        <v>0</v>
      </c>
      <c r="BQ88">
        <v>0</v>
      </c>
      <c r="BR88">
        <v>0</v>
      </c>
      <c r="BS88">
        <v>0</v>
      </c>
      <c r="BT88" t="s">
        <v>1488</v>
      </c>
      <c r="BU88" t="s">
        <v>1488</v>
      </c>
      <c r="BV88" t="s">
        <v>1488</v>
      </c>
      <c r="BW88" t="s">
        <v>1488</v>
      </c>
      <c r="BX88">
        <v>100</v>
      </c>
      <c r="BY88">
        <v>40</v>
      </c>
      <c r="BZ88">
        <v>0</v>
      </c>
      <c r="CA88">
        <v>0</v>
      </c>
      <c r="CB88">
        <v>100</v>
      </c>
      <c r="CC88">
        <v>1</v>
      </c>
      <c r="CD88">
        <v>2</v>
      </c>
      <c r="CE88">
        <v>0</v>
      </c>
      <c r="CF88">
        <v>0</v>
      </c>
      <c r="CG88">
        <v>0</v>
      </c>
      <c r="CH88">
        <v>0</v>
      </c>
      <c r="CI88">
        <v>0</v>
      </c>
      <c r="CJ88">
        <v>0</v>
      </c>
      <c r="CK88">
        <v>0</v>
      </c>
      <c r="CL88">
        <v>0</v>
      </c>
      <c r="CM88">
        <v>1</v>
      </c>
      <c r="CN88">
        <v>0</v>
      </c>
      <c r="CO88">
        <v>-48</v>
      </c>
      <c r="CP88">
        <v>1.25</v>
      </c>
      <c r="CQ88">
        <v>133.84</v>
      </c>
      <c r="CR88">
        <v>0.93</v>
      </c>
      <c r="CS88">
        <v>18.34</v>
      </c>
      <c r="CT88">
        <v>16.88</v>
      </c>
      <c r="CU88">
        <v>45.98</v>
      </c>
      <c r="CV88">
        <v>48.92</v>
      </c>
      <c r="CW88">
        <v>49.87</v>
      </c>
      <c r="CX88">
        <v>58.6</v>
      </c>
      <c r="CY88">
        <v>52.98</v>
      </c>
      <c r="CZ88">
        <v>55.31</v>
      </c>
    </row>
    <row r="89" spans="1:104">
      <c r="A89" t="s">
        <v>117</v>
      </c>
      <c r="B89" t="s">
        <v>118</v>
      </c>
      <c r="C89" t="s">
        <v>119</v>
      </c>
      <c r="D89" t="s">
        <v>63</v>
      </c>
      <c r="E89">
        <v>80</v>
      </c>
      <c r="F89">
        <v>20142015</v>
      </c>
      <c r="G89">
        <v>29</v>
      </c>
      <c r="H89">
        <v>6.75</v>
      </c>
      <c r="I89">
        <v>5.2729999999999997</v>
      </c>
      <c r="J89">
        <v>7</v>
      </c>
      <c r="K89">
        <v>5</v>
      </c>
      <c r="L89">
        <v>12</v>
      </c>
      <c r="M89">
        <v>1.91</v>
      </c>
      <c r="N89">
        <v>1.36</v>
      </c>
      <c r="O89">
        <v>3.27</v>
      </c>
      <c r="P89">
        <v>-1</v>
      </c>
      <c r="Q89">
        <v>90.71</v>
      </c>
      <c r="R89">
        <v>109.32</v>
      </c>
      <c r="S89">
        <v>20</v>
      </c>
      <c r="T89">
        <v>10.07</v>
      </c>
      <c r="U89">
        <v>2.75</v>
      </c>
      <c r="V89">
        <v>8.23</v>
      </c>
      <c r="W89">
        <v>87.83</v>
      </c>
      <c r="X89">
        <v>79.59</v>
      </c>
      <c r="Y89">
        <v>174</v>
      </c>
      <c r="Z89">
        <v>202</v>
      </c>
      <c r="AA89">
        <v>28</v>
      </c>
      <c r="AB89">
        <v>55.02</v>
      </c>
      <c r="AC89">
        <v>7.63</v>
      </c>
      <c r="AD89">
        <v>62.65</v>
      </c>
      <c r="AE89">
        <v>48</v>
      </c>
      <c r="AF89">
        <v>7.74</v>
      </c>
      <c r="AG89">
        <v>82.97</v>
      </c>
      <c r="AH89">
        <v>368</v>
      </c>
      <c r="AI89">
        <v>410</v>
      </c>
      <c r="AJ89">
        <v>42</v>
      </c>
      <c r="AK89">
        <v>111.67</v>
      </c>
      <c r="AL89">
        <v>11.44</v>
      </c>
      <c r="AM89">
        <v>123.11</v>
      </c>
      <c r="AN89">
        <v>50.98</v>
      </c>
      <c r="AO89">
        <v>17</v>
      </c>
      <c r="AP89">
        <v>0</v>
      </c>
      <c r="AQ89">
        <v>75</v>
      </c>
      <c r="AR89">
        <v>5.63</v>
      </c>
      <c r="AS89">
        <v>88.54</v>
      </c>
      <c r="AT89">
        <v>82.91</v>
      </c>
      <c r="AU89">
        <v>269</v>
      </c>
      <c r="AV89">
        <v>309</v>
      </c>
      <c r="AW89">
        <v>40</v>
      </c>
      <c r="AX89">
        <v>84.16</v>
      </c>
      <c r="AY89">
        <v>10.9</v>
      </c>
      <c r="AZ89">
        <v>95.06</v>
      </c>
      <c r="BA89">
        <v>67.64</v>
      </c>
      <c r="BB89">
        <v>23</v>
      </c>
      <c r="BC89">
        <v>58</v>
      </c>
      <c r="BD89">
        <v>6.1</v>
      </c>
      <c r="BE89">
        <v>86.72</v>
      </c>
      <c r="BF89">
        <v>80.62</v>
      </c>
      <c r="BG89">
        <v>177</v>
      </c>
      <c r="BH89">
        <v>56.93</v>
      </c>
      <c r="BI89">
        <v>8.7200000000000006</v>
      </c>
      <c r="BJ89">
        <v>209</v>
      </c>
      <c r="BK89">
        <v>32</v>
      </c>
      <c r="BL89">
        <v>35</v>
      </c>
      <c r="BM89">
        <v>-3.7</v>
      </c>
      <c r="BN89">
        <v>100</v>
      </c>
      <c r="BO89">
        <v>7.08</v>
      </c>
      <c r="BP89">
        <v>0.27</v>
      </c>
      <c r="BQ89">
        <v>26</v>
      </c>
      <c r="BR89">
        <v>1</v>
      </c>
      <c r="BS89">
        <v>25</v>
      </c>
      <c r="BT89">
        <v>96.3</v>
      </c>
      <c r="BU89">
        <v>12.07</v>
      </c>
      <c r="BV89">
        <v>12.44</v>
      </c>
      <c r="BW89">
        <v>8.41</v>
      </c>
      <c r="BX89">
        <v>96.88</v>
      </c>
      <c r="BY89">
        <v>58.33</v>
      </c>
      <c r="BZ89">
        <v>91</v>
      </c>
      <c r="CA89">
        <v>65</v>
      </c>
      <c r="CB89">
        <v>97.39</v>
      </c>
      <c r="CC89">
        <v>261</v>
      </c>
      <c r="CD89">
        <v>32</v>
      </c>
      <c r="CE89">
        <v>7</v>
      </c>
      <c r="CF89">
        <v>3</v>
      </c>
      <c r="CG89">
        <v>7</v>
      </c>
      <c r="CH89">
        <v>2</v>
      </c>
      <c r="CI89">
        <v>3</v>
      </c>
      <c r="CJ89">
        <v>28</v>
      </c>
      <c r="CK89">
        <v>9</v>
      </c>
      <c r="CL89">
        <v>2</v>
      </c>
      <c r="CM89">
        <v>2</v>
      </c>
      <c r="CN89">
        <v>1</v>
      </c>
      <c r="CO89">
        <v>-0.27</v>
      </c>
      <c r="CP89">
        <v>220.28</v>
      </c>
      <c r="CQ89">
        <v>178.13</v>
      </c>
      <c r="CR89">
        <v>55.29</v>
      </c>
      <c r="CS89">
        <v>17.95</v>
      </c>
      <c r="CT89">
        <v>17.64</v>
      </c>
      <c r="CU89">
        <v>54.95</v>
      </c>
      <c r="CV89">
        <v>50.19</v>
      </c>
      <c r="CW89">
        <v>60.9</v>
      </c>
      <c r="CX89">
        <v>49.92</v>
      </c>
      <c r="CY89">
        <v>54.75</v>
      </c>
      <c r="CZ89">
        <v>54.34</v>
      </c>
    </row>
    <row r="90" spans="1:104">
      <c r="A90" t="s">
        <v>1003</v>
      </c>
      <c r="B90" t="s">
        <v>1004</v>
      </c>
      <c r="C90" t="s">
        <v>68</v>
      </c>
      <c r="D90" t="s">
        <v>204</v>
      </c>
      <c r="E90">
        <v>53</v>
      </c>
      <c r="F90">
        <v>20142015</v>
      </c>
      <c r="G90">
        <v>31</v>
      </c>
      <c r="H90">
        <v>0.72499999999999998</v>
      </c>
      <c r="I90">
        <v>0.72499999999999998</v>
      </c>
      <c r="J90">
        <v>0</v>
      </c>
      <c r="K90">
        <v>0</v>
      </c>
      <c r="L90">
        <v>0</v>
      </c>
      <c r="M90">
        <v>0</v>
      </c>
      <c r="N90">
        <v>0</v>
      </c>
      <c r="O90">
        <v>0</v>
      </c>
      <c r="P90">
        <v>-1</v>
      </c>
      <c r="Q90">
        <v>0</v>
      </c>
      <c r="R90" t="s">
        <v>1488</v>
      </c>
      <c r="S90" t="s">
        <v>1488</v>
      </c>
      <c r="T90">
        <v>-24.16</v>
      </c>
      <c r="U90">
        <v>0.06</v>
      </c>
      <c r="V90">
        <v>-89.2</v>
      </c>
      <c r="W90">
        <v>0</v>
      </c>
      <c r="X90">
        <v>89.2</v>
      </c>
      <c r="Y90">
        <v>-1</v>
      </c>
      <c r="Z90">
        <v>0</v>
      </c>
      <c r="AA90">
        <v>1</v>
      </c>
      <c r="AB90">
        <v>0</v>
      </c>
      <c r="AC90">
        <v>20.57</v>
      </c>
      <c r="AD90">
        <v>20.57</v>
      </c>
      <c r="AE90">
        <v>0</v>
      </c>
      <c r="AF90">
        <v>-89.05</v>
      </c>
      <c r="AG90">
        <v>89.05</v>
      </c>
      <c r="AH90">
        <v>-1</v>
      </c>
      <c r="AI90">
        <v>0</v>
      </c>
      <c r="AJ90">
        <v>1</v>
      </c>
      <c r="AK90">
        <v>0</v>
      </c>
      <c r="AL90">
        <v>20.57</v>
      </c>
      <c r="AM90">
        <v>20.57</v>
      </c>
      <c r="AN90" t="s">
        <v>1488</v>
      </c>
      <c r="AO90">
        <v>0</v>
      </c>
      <c r="AP90">
        <v>0</v>
      </c>
      <c r="AQ90">
        <v>0</v>
      </c>
      <c r="AR90">
        <v>-87.85</v>
      </c>
      <c r="AS90">
        <v>0</v>
      </c>
      <c r="AT90">
        <v>87.85</v>
      </c>
      <c r="AU90">
        <v>-1</v>
      </c>
      <c r="AV90">
        <v>0</v>
      </c>
      <c r="AW90">
        <v>1</v>
      </c>
      <c r="AX90">
        <v>0</v>
      </c>
      <c r="AY90">
        <v>20.57</v>
      </c>
      <c r="AZ90">
        <v>20.57</v>
      </c>
      <c r="BA90" t="s">
        <v>1488</v>
      </c>
      <c r="BB90">
        <v>0</v>
      </c>
      <c r="BC90">
        <v>0</v>
      </c>
      <c r="BD90" t="s">
        <v>1488</v>
      </c>
      <c r="BE90" t="s">
        <v>1488</v>
      </c>
      <c r="BF90">
        <v>88.29</v>
      </c>
      <c r="BG90">
        <v>0</v>
      </c>
      <c r="BH90">
        <v>0</v>
      </c>
      <c r="BI90">
        <v>0</v>
      </c>
      <c r="BJ90">
        <v>0</v>
      </c>
      <c r="BK90">
        <v>0</v>
      </c>
      <c r="BL90">
        <v>0</v>
      </c>
      <c r="BM90" t="s">
        <v>1488</v>
      </c>
      <c r="BN90">
        <v>90</v>
      </c>
      <c r="BO90">
        <v>0</v>
      </c>
      <c r="BP90">
        <v>0</v>
      </c>
      <c r="BQ90">
        <v>0</v>
      </c>
      <c r="BR90">
        <v>0</v>
      </c>
      <c r="BS90">
        <v>0</v>
      </c>
      <c r="BT90" t="s">
        <v>1488</v>
      </c>
      <c r="BU90" t="s">
        <v>1488</v>
      </c>
      <c r="BV90" t="s">
        <v>1488</v>
      </c>
      <c r="BW90" t="s">
        <v>1488</v>
      </c>
      <c r="BX90" t="s">
        <v>1488</v>
      </c>
      <c r="BY90">
        <v>40</v>
      </c>
      <c r="BZ90">
        <v>0</v>
      </c>
      <c r="CA90">
        <v>0</v>
      </c>
      <c r="CB90">
        <v>71.430000000000007</v>
      </c>
      <c r="CC90">
        <v>5</v>
      </c>
      <c r="CD90">
        <v>1</v>
      </c>
      <c r="CE90">
        <v>2</v>
      </c>
      <c r="CF90">
        <v>0</v>
      </c>
      <c r="CG90">
        <v>1</v>
      </c>
      <c r="CH90">
        <v>0</v>
      </c>
      <c r="CI90">
        <v>0</v>
      </c>
      <c r="CJ90">
        <v>0</v>
      </c>
      <c r="CK90">
        <v>0</v>
      </c>
      <c r="CL90">
        <v>0</v>
      </c>
      <c r="CM90">
        <v>1</v>
      </c>
      <c r="CN90">
        <v>0</v>
      </c>
      <c r="CO90">
        <v>-20.57</v>
      </c>
      <c r="CP90">
        <v>2.92</v>
      </c>
      <c r="CQ90">
        <v>302.14</v>
      </c>
      <c r="CR90">
        <v>0.96</v>
      </c>
      <c r="CS90">
        <v>16.75</v>
      </c>
      <c r="CT90">
        <v>16.73</v>
      </c>
      <c r="CU90">
        <v>50.48</v>
      </c>
      <c r="CV90">
        <v>47.79</v>
      </c>
      <c r="CW90">
        <v>52.32</v>
      </c>
      <c r="CX90">
        <v>51.32</v>
      </c>
      <c r="CY90">
        <v>52.37</v>
      </c>
      <c r="CZ90">
        <v>57.22</v>
      </c>
    </row>
    <row r="91" spans="1:104">
      <c r="A91" t="s">
        <v>1001</v>
      </c>
      <c r="B91" t="s">
        <v>1002</v>
      </c>
      <c r="C91" t="s">
        <v>62</v>
      </c>
      <c r="D91" t="s">
        <v>221</v>
      </c>
      <c r="E91">
        <v>81</v>
      </c>
      <c r="F91">
        <v>20142015</v>
      </c>
      <c r="G91">
        <v>20</v>
      </c>
      <c r="H91">
        <v>0.92500000000000004</v>
      </c>
      <c r="I91">
        <v>0.92500000000000004</v>
      </c>
      <c r="J91">
        <v>1</v>
      </c>
      <c r="K91">
        <v>3</v>
      </c>
      <c r="L91">
        <v>4</v>
      </c>
      <c r="M91">
        <v>0.78</v>
      </c>
      <c r="N91">
        <v>2.33</v>
      </c>
      <c r="O91">
        <v>3.11</v>
      </c>
      <c r="P91">
        <v>0</v>
      </c>
      <c r="Q91">
        <v>87.68</v>
      </c>
      <c r="R91">
        <v>107.14</v>
      </c>
      <c r="S91">
        <v>5.56</v>
      </c>
      <c r="T91">
        <v>-6.78</v>
      </c>
      <c r="U91">
        <v>0.95</v>
      </c>
      <c r="V91">
        <v>-5.4</v>
      </c>
      <c r="W91">
        <v>81.33</v>
      </c>
      <c r="X91">
        <v>86.74</v>
      </c>
      <c r="Y91">
        <v>47</v>
      </c>
      <c r="Z91">
        <v>61</v>
      </c>
      <c r="AA91">
        <v>14</v>
      </c>
      <c r="AB91">
        <v>47.47</v>
      </c>
      <c r="AC91">
        <v>10.89</v>
      </c>
      <c r="AD91">
        <v>58.37</v>
      </c>
      <c r="AE91">
        <v>6</v>
      </c>
      <c r="AF91">
        <v>-0.6</v>
      </c>
      <c r="AG91">
        <v>88.28</v>
      </c>
      <c r="AH91">
        <v>104</v>
      </c>
      <c r="AI91">
        <v>121</v>
      </c>
      <c r="AJ91">
        <v>17</v>
      </c>
      <c r="AK91">
        <v>94.16</v>
      </c>
      <c r="AL91">
        <v>13.23</v>
      </c>
      <c r="AM91">
        <v>107.39</v>
      </c>
      <c r="AN91">
        <v>57.85</v>
      </c>
      <c r="AO91">
        <v>8</v>
      </c>
      <c r="AP91">
        <v>0</v>
      </c>
      <c r="AQ91">
        <v>27</v>
      </c>
      <c r="AR91">
        <v>-0.97</v>
      </c>
      <c r="AS91">
        <v>85.84</v>
      </c>
      <c r="AT91">
        <v>86.82</v>
      </c>
      <c r="AU91">
        <v>81</v>
      </c>
      <c r="AV91">
        <v>97</v>
      </c>
      <c r="AW91">
        <v>16</v>
      </c>
      <c r="AX91">
        <v>75.489999999999995</v>
      </c>
      <c r="AY91">
        <v>12.45</v>
      </c>
      <c r="AZ91">
        <v>87.94</v>
      </c>
      <c r="BA91">
        <v>72.16</v>
      </c>
      <c r="BB91">
        <v>1</v>
      </c>
      <c r="BC91">
        <v>19</v>
      </c>
      <c r="BD91">
        <v>0</v>
      </c>
      <c r="BE91">
        <v>86.42</v>
      </c>
      <c r="BF91">
        <v>86.42</v>
      </c>
      <c r="BG91">
        <v>59</v>
      </c>
      <c r="BH91">
        <v>54.47</v>
      </c>
      <c r="BI91">
        <v>8.56</v>
      </c>
      <c r="BJ91">
        <v>70</v>
      </c>
      <c r="BK91">
        <v>11</v>
      </c>
      <c r="BL91">
        <v>18</v>
      </c>
      <c r="BM91">
        <v>10.87</v>
      </c>
      <c r="BN91">
        <v>89.13</v>
      </c>
      <c r="BO91">
        <v>3.89</v>
      </c>
      <c r="BP91">
        <v>0</v>
      </c>
      <c r="BQ91">
        <v>5</v>
      </c>
      <c r="BR91">
        <v>0</v>
      </c>
      <c r="BS91">
        <v>5</v>
      </c>
      <c r="BT91">
        <v>100</v>
      </c>
      <c r="BU91">
        <v>5.26</v>
      </c>
      <c r="BV91">
        <v>7.14</v>
      </c>
      <c r="BW91">
        <v>5.15</v>
      </c>
      <c r="BX91">
        <v>100</v>
      </c>
      <c r="BY91">
        <v>40</v>
      </c>
      <c r="BZ91">
        <v>0</v>
      </c>
      <c r="CA91">
        <v>0</v>
      </c>
      <c r="CB91">
        <v>87.84</v>
      </c>
      <c r="CC91">
        <v>65</v>
      </c>
      <c r="CD91">
        <v>26</v>
      </c>
      <c r="CE91">
        <v>9</v>
      </c>
      <c r="CF91">
        <v>1</v>
      </c>
      <c r="CG91">
        <v>0</v>
      </c>
      <c r="CH91">
        <v>2</v>
      </c>
      <c r="CI91">
        <v>1</v>
      </c>
      <c r="CJ91">
        <v>17</v>
      </c>
      <c r="CK91">
        <v>3</v>
      </c>
      <c r="CL91">
        <v>0</v>
      </c>
      <c r="CM91">
        <v>0</v>
      </c>
      <c r="CN91">
        <v>0</v>
      </c>
      <c r="CO91">
        <v>0</v>
      </c>
      <c r="CP91">
        <v>77.099999999999994</v>
      </c>
      <c r="CQ91">
        <v>382.66</v>
      </c>
      <c r="CR91">
        <v>16.77</v>
      </c>
      <c r="CS91">
        <v>16.399999999999999</v>
      </c>
      <c r="CT91">
        <v>17.350000000000001</v>
      </c>
      <c r="CU91">
        <v>50.74</v>
      </c>
      <c r="CV91">
        <v>49.71</v>
      </c>
      <c r="CW91">
        <v>57</v>
      </c>
      <c r="CX91">
        <v>55.34</v>
      </c>
      <c r="CY91">
        <v>53.77</v>
      </c>
      <c r="CZ91">
        <v>54.39</v>
      </c>
    </row>
    <row r="92" spans="1:104">
      <c r="A92" t="s">
        <v>1511</v>
      </c>
      <c r="B92" t="s">
        <v>1512</v>
      </c>
      <c r="C92" t="s">
        <v>87</v>
      </c>
      <c r="D92" t="s">
        <v>544</v>
      </c>
      <c r="E92">
        <v>33</v>
      </c>
      <c r="F92">
        <v>20142015</v>
      </c>
      <c r="G92">
        <v>22</v>
      </c>
      <c r="H92">
        <v>0.79</v>
      </c>
      <c r="I92">
        <v>0.70699999999999996</v>
      </c>
      <c r="J92">
        <v>0</v>
      </c>
      <c r="K92">
        <v>0</v>
      </c>
      <c r="L92">
        <v>0</v>
      </c>
      <c r="M92">
        <v>0</v>
      </c>
      <c r="N92">
        <v>0</v>
      </c>
      <c r="O92">
        <v>0</v>
      </c>
      <c r="P92">
        <v>-1</v>
      </c>
      <c r="Q92">
        <v>100</v>
      </c>
      <c r="R92" t="s">
        <v>1488</v>
      </c>
      <c r="S92">
        <v>0</v>
      </c>
      <c r="T92">
        <v>6.7</v>
      </c>
      <c r="U92">
        <v>7.0000000000000007E-2</v>
      </c>
      <c r="V92">
        <v>10.53</v>
      </c>
      <c r="W92">
        <v>100</v>
      </c>
      <c r="X92">
        <v>89.47</v>
      </c>
      <c r="Y92">
        <v>3</v>
      </c>
      <c r="Z92">
        <v>3</v>
      </c>
      <c r="AA92">
        <v>0</v>
      </c>
      <c r="AB92">
        <v>74.739999999999995</v>
      </c>
      <c r="AC92">
        <v>0</v>
      </c>
      <c r="AD92">
        <v>74.739999999999995</v>
      </c>
      <c r="AE92">
        <v>1</v>
      </c>
      <c r="AF92">
        <v>9.17</v>
      </c>
      <c r="AG92">
        <v>90.83</v>
      </c>
      <c r="AH92">
        <v>3</v>
      </c>
      <c r="AI92">
        <v>3</v>
      </c>
      <c r="AJ92">
        <v>0</v>
      </c>
      <c r="AK92">
        <v>74.739999999999995</v>
      </c>
      <c r="AL92">
        <v>0</v>
      </c>
      <c r="AM92">
        <v>74.739999999999995</v>
      </c>
      <c r="AN92">
        <v>100</v>
      </c>
      <c r="AO92">
        <v>0</v>
      </c>
      <c r="AP92">
        <v>0</v>
      </c>
      <c r="AQ92">
        <v>1</v>
      </c>
      <c r="AR92">
        <v>11.11</v>
      </c>
      <c r="AS92">
        <v>100</v>
      </c>
      <c r="AT92">
        <v>88.89</v>
      </c>
      <c r="AU92">
        <v>3</v>
      </c>
      <c r="AV92">
        <v>3</v>
      </c>
      <c r="AW92">
        <v>0</v>
      </c>
      <c r="AX92">
        <v>74.739999999999995</v>
      </c>
      <c r="AY92">
        <v>0</v>
      </c>
      <c r="AZ92">
        <v>74.739999999999995</v>
      </c>
      <c r="BA92">
        <v>100</v>
      </c>
      <c r="BB92">
        <v>0</v>
      </c>
      <c r="BC92">
        <v>1</v>
      </c>
      <c r="BD92">
        <v>9.66</v>
      </c>
      <c r="BE92">
        <v>100</v>
      </c>
      <c r="BF92">
        <v>90.34</v>
      </c>
      <c r="BG92">
        <v>3</v>
      </c>
      <c r="BH92">
        <v>74.739999999999995</v>
      </c>
      <c r="BI92">
        <v>0</v>
      </c>
      <c r="BJ92">
        <v>3</v>
      </c>
      <c r="BK92">
        <v>0</v>
      </c>
      <c r="BL92">
        <v>1</v>
      </c>
      <c r="BM92" t="s">
        <v>1488</v>
      </c>
      <c r="BN92">
        <v>93.55</v>
      </c>
      <c r="BO92">
        <v>0</v>
      </c>
      <c r="BP92">
        <v>0</v>
      </c>
      <c r="BQ92">
        <v>0</v>
      </c>
      <c r="BR92">
        <v>0</v>
      </c>
      <c r="BS92">
        <v>0</v>
      </c>
      <c r="BT92" t="s">
        <v>1488</v>
      </c>
      <c r="BU92">
        <v>0</v>
      </c>
      <c r="BV92">
        <v>0</v>
      </c>
      <c r="BW92">
        <v>0</v>
      </c>
      <c r="BX92" t="s">
        <v>1488</v>
      </c>
      <c r="BY92">
        <v>41</v>
      </c>
      <c r="BZ92">
        <v>1</v>
      </c>
      <c r="CA92">
        <v>1</v>
      </c>
      <c r="CB92">
        <v>100</v>
      </c>
      <c r="CC92">
        <v>1</v>
      </c>
      <c r="CD92">
        <v>1</v>
      </c>
      <c r="CE92">
        <v>0</v>
      </c>
      <c r="CF92">
        <v>1</v>
      </c>
      <c r="CG92">
        <v>0</v>
      </c>
      <c r="CH92">
        <v>0</v>
      </c>
      <c r="CI92">
        <v>0</v>
      </c>
      <c r="CJ92">
        <v>1</v>
      </c>
      <c r="CK92">
        <v>0</v>
      </c>
      <c r="CL92">
        <v>0</v>
      </c>
      <c r="CM92">
        <v>1</v>
      </c>
      <c r="CN92">
        <v>0</v>
      </c>
      <c r="CO92">
        <v>-24.91</v>
      </c>
      <c r="CP92">
        <v>2.41</v>
      </c>
      <c r="CQ92">
        <v>188.86</v>
      </c>
      <c r="CR92">
        <v>1.26</v>
      </c>
      <c r="CS92">
        <v>16.5</v>
      </c>
      <c r="CT92">
        <v>17.11</v>
      </c>
      <c r="CU92">
        <v>47.57</v>
      </c>
      <c r="CV92">
        <v>51.13</v>
      </c>
      <c r="CW92">
        <v>49.8</v>
      </c>
      <c r="CX92">
        <v>54.88</v>
      </c>
      <c r="CY92">
        <v>54.96</v>
      </c>
      <c r="CZ92">
        <v>52.53</v>
      </c>
    </row>
    <row r="93" spans="1:104">
      <c r="A93" t="s">
        <v>222</v>
      </c>
      <c r="B93" t="s">
        <v>223</v>
      </c>
      <c r="C93" t="s">
        <v>62</v>
      </c>
      <c r="D93" t="s">
        <v>84</v>
      </c>
      <c r="E93">
        <v>61</v>
      </c>
      <c r="F93">
        <v>20142015</v>
      </c>
      <c r="G93">
        <v>37</v>
      </c>
      <c r="H93">
        <v>7</v>
      </c>
      <c r="I93">
        <v>6.9169999999999998</v>
      </c>
      <c r="J93">
        <v>4</v>
      </c>
      <c r="K93">
        <v>1</v>
      </c>
      <c r="L93">
        <v>5</v>
      </c>
      <c r="M93">
        <v>1.99</v>
      </c>
      <c r="N93">
        <v>0.5</v>
      </c>
      <c r="O93">
        <v>2.48</v>
      </c>
      <c r="P93">
        <v>-1</v>
      </c>
      <c r="Q93">
        <v>87.07</v>
      </c>
      <c r="R93">
        <v>103.54</v>
      </c>
      <c r="S93">
        <v>13.79</v>
      </c>
      <c r="T93">
        <v>2.87</v>
      </c>
      <c r="U93">
        <v>1.98</v>
      </c>
      <c r="V93">
        <v>-6.76</v>
      </c>
      <c r="W93">
        <v>83.19</v>
      </c>
      <c r="X93">
        <v>89.95</v>
      </c>
      <c r="Y93">
        <v>75</v>
      </c>
      <c r="Z93">
        <v>94</v>
      </c>
      <c r="AA93">
        <v>19</v>
      </c>
      <c r="AB93">
        <v>46.67</v>
      </c>
      <c r="AC93">
        <v>9.43</v>
      </c>
      <c r="AD93">
        <v>56.1</v>
      </c>
      <c r="AE93">
        <v>29</v>
      </c>
      <c r="AF93">
        <v>-5.3</v>
      </c>
      <c r="AG93">
        <v>92.37</v>
      </c>
      <c r="AH93">
        <v>172</v>
      </c>
      <c r="AI93">
        <v>202</v>
      </c>
      <c r="AJ93">
        <v>30</v>
      </c>
      <c r="AK93">
        <v>100.28</v>
      </c>
      <c r="AL93">
        <v>14.89</v>
      </c>
      <c r="AM93">
        <v>115.18</v>
      </c>
      <c r="AN93">
        <v>47.52</v>
      </c>
      <c r="AO93">
        <v>12</v>
      </c>
      <c r="AP93">
        <v>2</v>
      </c>
      <c r="AQ93">
        <v>47</v>
      </c>
      <c r="AR93">
        <v>-5.27</v>
      </c>
      <c r="AS93">
        <v>85.89</v>
      </c>
      <c r="AT93">
        <v>91.16</v>
      </c>
      <c r="AU93">
        <v>117</v>
      </c>
      <c r="AV93">
        <v>140</v>
      </c>
      <c r="AW93">
        <v>23</v>
      </c>
      <c r="AX93">
        <v>69.5</v>
      </c>
      <c r="AY93">
        <v>11.42</v>
      </c>
      <c r="AZ93">
        <v>80.92</v>
      </c>
      <c r="BA93">
        <v>68.569999999999993</v>
      </c>
      <c r="BB93">
        <v>6</v>
      </c>
      <c r="BC93">
        <v>35</v>
      </c>
      <c r="BD93">
        <v>-7.35</v>
      </c>
      <c r="BE93">
        <v>82.76</v>
      </c>
      <c r="BF93">
        <v>90.1</v>
      </c>
      <c r="BG93">
        <v>76</v>
      </c>
      <c r="BH93">
        <v>47.66</v>
      </c>
      <c r="BI93">
        <v>9.93</v>
      </c>
      <c r="BJ93">
        <v>96</v>
      </c>
      <c r="BK93">
        <v>20</v>
      </c>
      <c r="BL93">
        <v>29</v>
      </c>
      <c r="BM93">
        <v>-7.78</v>
      </c>
      <c r="BN93">
        <v>94.44</v>
      </c>
      <c r="BO93">
        <v>6.45</v>
      </c>
      <c r="BP93">
        <v>0.99</v>
      </c>
      <c r="BQ93">
        <v>13</v>
      </c>
      <c r="BR93">
        <v>2</v>
      </c>
      <c r="BS93">
        <v>11</v>
      </c>
      <c r="BT93">
        <v>86.67</v>
      </c>
      <c r="BU93">
        <v>11.43</v>
      </c>
      <c r="BV93">
        <v>13.54</v>
      </c>
      <c r="BW93">
        <v>9.2899999999999991</v>
      </c>
      <c r="BX93">
        <v>90</v>
      </c>
      <c r="BY93">
        <v>40</v>
      </c>
      <c r="BZ93">
        <v>0</v>
      </c>
      <c r="CA93">
        <v>0</v>
      </c>
      <c r="CB93">
        <v>97.53</v>
      </c>
      <c r="CC93">
        <v>79</v>
      </c>
      <c r="CD93">
        <v>32</v>
      </c>
      <c r="CE93">
        <v>2</v>
      </c>
      <c r="CF93">
        <v>1</v>
      </c>
      <c r="CG93">
        <v>2</v>
      </c>
      <c r="CH93">
        <v>0</v>
      </c>
      <c r="CI93">
        <v>1</v>
      </c>
      <c r="CJ93">
        <v>25</v>
      </c>
      <c r="CK93">
        <v>5</v>
      </c>
      <c r="CL93">
        <v>0</v>
      </c>
      <c r="CM93">
        <v>1</v>
      </c>
      <c r="CN93">
        <v>0</v>
      </c>
      <c r="CO93">
        <v>-0.5</v>
      </c>
      <c r="CP93">
        <v>120.86</v>
      </c>
      <c r="CQ93">
        <v>171.28</v>
      </c>
      <c r="CR93">
        <v>41.37</v>
      </c>
      <c r="CS93">
        <v>16.78</v>
      </c>
      <c r="CT93">
        <v>17.78</v>
      </c>
      <c r="CU93">
        <v>53.63</v>
      </c>
      <c r="CV93">
        <v>50.25</v>
      </c>
      <c r="CW93">
        <v>58.27</v>
      </c>
      <c r="CX93">
        <v>50.39</v>
      </c>
      <c r="CY93">
        <v>54.7</v>
      </c>
      <c r="CZ93">
        <v>54.16</v>
      </c>
    </row>
    <row r="94" spans="1:104">
      <c r="A94" t="s">
        <v>509</v>
      </c>
      <c r="B94" t="s">
        <v>510</v>
      </c>
      <c r="C94" t="s">
        <v>62</v>
      </c>
      <c r="D94" t="s">
        <v>168</v>
      </c>
      <c r="E94">
        <v>38</v>
      </c>
      <c r="F94">
        <v>20142015</v>
      </c>
      <c r="G94">
        <v>23</v>
      </c>
      <c r="H94">
        <v>0.6</v>
      </c>
      <c r="I94">
        <v>0.6</v>
      </c>
      <c r="J94">
        <v>0</v>
      </c>
      <c r="K94">
        <v>0</v>
      </c>
      <c r="L94">
        <v>0</v>
      </c>
      <c r="M94">
        <v>0</v>
      </c>
      <c r="N94">
        <v>0</v>
      </c>
      <c r="O94">
        <v>0</v>
      </c>
      <c r="P94">
        <v>0</v>
      </c>
      <c r="Q94">
        <v>100</v>
      </c>
      <c r="R94" t="s">
        <v>1488</v>
      </c>
      <c r="S94" t="s">
        <v>1488</v>
      </c>
      <c r="T94">
        <v>11.33</v>
      </c>
      <c r="U94">
        <v>0.05</v>
      </c>
      <c r="V94">
        <v>11.3</v>
      </c>
      <c r="W94">
        <v>100</v>
      </c>
      <c r="X94">
        <v>88.7</v>
      </c>
      <c r="Y94">
        <v>1</v>
      </c>
      <c r="Z94">
        <v>1</v>
      </c>
      <c r="AA94">
        <v>0</v>
      </c>
      <c r="AB94">
        <v>32</v>
      </c>
      <c r="AC94">
        <v>0</v>
      </c>
      <c r="AD94">
        <v>32</v>
      </c>
      <c r="AE94">
        <v>0</v>
      </c>
      <c r="AF94">
        <v>10.07</v>
      </c>
      <c r="AG94">
        <v>89.93</v>
      </c>
      <c r="AH94">
        <v>2</v>
      </c>
      <c r="AI94">
        <v>2</v>
      </c>
      <c r="AJ94">
        <v>0</v>
      </c>
      <c r="AK94">
        <v>64</v>
      </c>
      <c r="AL94">
        <v>0</v>
      </c>
      <c r="AM94">
        <v>64</v>
      </c>
      <c r="AN94">
        <v>50</v>
      </c>
      <c r="AO94">
        <v>0</v>
      </c>
      <c r="AP94">
        <v>0</v>
      </c>
      <c r="AQ94">
        <v>0</v>
      </c>
      <c r="AR94">
        <v>11.96</v>
      </c>
      <c r="AS94">
        <v>100</v>
      </c>
      <c r="AT94">
        <v>88.04</v>
      </c>
      <c r="AU94">
        <v>2</v>
      </c>
      <c r="AV94">
        <v>2</v>
      </c>
      <c r="AW94">
        <v>0</v>
      </c>
      <c r="AX94">
        <v>64</v>
      </c>
      <c r="AY94">
        <v>0</v>
      </c>
      <c r="AZ94">
        <v>64</v>
      </c>
      <c r="BA94">
        <v>50</v>
      </c>
      <c r="BB94">
        <v>0</v>
      </c>
      <c r="BC94">
        <v>0</v>
      </c>
      <c r="BD94">
        <v>13.08</v>
      </c>
      <c r="BE94">
        <v>100</v>
      </c>
      <c r="BF94">
        <v>86.92</v>
      </c>
      <c r="BG94">
        <v>1</v>
      </c>
      <c r="BH94">
        <v>32</v>
      </c>
      <c r="BI94">
        <v>0</v>
      </c>
      <c r="BJ94">
        <v>1</v>
      </c>
      <c r="BK94">
        <v>0</v>
      </c>
      <c r="BL94">
        <v>0</v>
      </c>
      <c r="BM94" t="s">
        <v>1488</v>
      </c>
      <c r="BN94">
        <v>93.55</v>
      </c>
      <c r="BO94">
        <v>0</v>
      </c>
      <c r="BP94">
        <v>0</v>
      </c>
      <c r="BQ94">
        <v>0</v>
      </c>
      <c r="BR94">
        <v>0</v>
      </c>
      <c r="BS94">
        <v>0</v>
      </c>
      <c r="BT94" t="s">
        <v>1488</v>
      </c>
      <c r="BU94" t="s">
        <v>1488</v>
      </c>
      <c r="BV94">
        <v>0</v>
      </c>
      <c r="BW94">
        <v>0</v>
      </c>
      <c r="BX94" t="s">
        <v>1488</v>
      </c>
      <c r="BY94">
        <v>40</v>
      </c>
      <c r="BZ94">
        <v>0</v>
      </c>
      <c r="CA94">
        <v>0</v>
      </c>
      <c r="CB94">
        <v>100</v>
      </c>
      <c r="CC94">
        <v>1</v>
      </c>
      <c r="CD94">
        <v>3</v>
      </c>
      <c r="CE94">
        <v>0</v>
      </c>
      <c r="CF94">
        <v>0</v>
      </c>
      <c r="CG94">
        <v>0</v>
      </c>
      <c r="CH94">
        <v>0</v>
      </c>
      <c r="CI94">
        <v>0</v>
      </c>
      <c r="CJ94">
        <v>0</v>
      </c>
      <c r="CK94">
        <v>0</v>
      </c>
      <c r="CL94">
        <v>0</v>
      </c>
      <c r="CM94">
        <v>0</v>
      </c>
      <c r="CN94">
        <v>0</v>
      </c>
      <c r="CO94">
        <v>0</v>
      </c>
      <c r="CP94">
        <v>1.88</v>
      </c>
      <c r="CQ94">
        <v>218.43</v>
      </c>
      <c r="CR94">
        <v>0.85</v>
      </c>
      <c r="CS94">
        <v>18.27</v>
      </c>
      <c r="CT94">
        <v>17.78</v>
      </c>
      <c r="CU94">
        <v>52.1</v>
      </c>
      <c r="CV94">
        <v>50.73</v>
      </c>
      <c r="CW94">
        <v>55.97</v>
      </c>
      <c r="CX94">
        <v>51.47</v>
      </c>
      <c r="CY94">
        <v>56.15</v>
      </c>
      <c r="CZ94">
        <v>54.53</v>
      </c>
    </row>
    <row r="95" spans="1:104">
      <c r="A95" t="s">
        <v>697</v>
      </c>
      <c r="B95" t="s">
        <v>698</v>
      </c>
      <c r="C95" t="s">
        <v>100</v>
      </c>
      <c r="D95" t="s">
        <v>221</v>
      </c>
      <c r="E95">
        <v>76</v>
      </c>
      <c r="F95">
        <v>20142015</v>
      </c>
      <c r="G95">
        <v>23</v>
      </c>
      <c r="H95">
        <v>0.9</v>
      </c>
      <c r="I95">
        <v>0.86699999999999999</v>
      </c>
      <c r="J95">
        <v>3</v>
      </c>
      <c r="K95">
        <v>3</v>
      </c>
      <c r="L95">
        <v>6</v>
      </c>
      <c r="M95">
        <v>1.23</v>
      </c>
      <c r="N95">
        <v>1.23</v>
      </c>
      <c r="O95">
        <v>2.4700000000000002</v>
      </c>
      <c r="P95">
        <v>-3</v>
      </c>
      <c r="Q95">
        <v>90.68</v>
      </c>
      <c r="R95">
        <v>110.77</v>
      </c>
      <c r="S95">
        <v>12.5</v>
      </c>
      <c r="T95">
        <v>2.41</v>
      </c>
      <c r="U95">
        <v>1.92</v>
      </c>
      <c r="V95">
        <v>4.88</v>
      </c>
      <c r="W95">
        <v>89.55</v>
      </c>
      <c r="X95">
        <v>84.67</v>
      </c>
      <c r="Y95">
        <v>106</v>
      </c>
      <c r="Z95">
        <v>120</v>
      </c>
      <c r="AA95">
        <v>14</v>
      </c>
      <c r="AB95">
        <v>49.34</v>
      </c>
      <c r="AC95">
        <v>5.76</v>
      </c>
      <c r="AD95">
        <v>55.1</v>
      </c>
      <c r="AE95">
        <v>31</v>
      </c>
      <c r="AF95">
        <v>3.37</v>
      </c>
      <c r="AG95">
        <v>87.31</v>
      </c>
      <c r="AH95">
        <v>227</v>
      </c>
      <c r="AI95">
        <v>253</v>
      </c>
      <c r="AJ95">
        <v>26</v>
      </c>
      <c r="AK95">
        <v>104.03</v>
      </c>
      <c r="AL95">
        <v>10.69</v>
      </c>
      <c r="AM95">
        <v>114.72</v>
      </c>
      <c r="AN95">
        <v>51.38</v>
      </c>
      <c r="AO95">
        <v>1</v>
      </c>
      <c r="AP95">
        <v>0</v>
      </c>
      <c r="AQ95">
        <v>34</v>
      </c>
      <c r="AR95">
        <v>4.1900000000000004</v>
      </c>
      <c r="AS95">
        <v>89.67</v>
      </c>
      <c r="AT95">
        <v>85.48</v>
      </c>
      <c r="AU95">
        <v>169</v>
      </c>
      <c r="AV95">
        <v>191</v>
      </c>
      <c r="AW95">
        <v>22</v>
      </c>
      <c r="AX95">
        <v>78.540000000000006</v>
      </c>
      <c r="AY95">
        <v>9.0500000000000007</v>
      </c>
      <c r="AZ95">
        <v>87.58</v>
      </c>
      <c r="BA95">
        <v>68.06</v>
      </c>
      <c r="BB95">
        <v>9</v>
      </c>
      <c r="BC95">
        <v>33</v>
      </c>
      <c r="BD95">
        <v>5.26</v>
      </c>
      <c r="BE95">
        <v>90.28</v>
      </c>
      <c r="BF95">
        <v>85.02</v>
      </c>
      <c r="BG95">
        <v>116</v>
      </c>
      <c r="BH95">
        <v>53.46</v>
      </c>
      <c r="BI95">
        <v>5.76</v>
      </c>
      <c r="BJ95">
        <v>130</v>
      </c>
      <c r="BK95">
        <v>14</v>
      </c>
      <c r="BL95">
        <v>24</v>
      </c>
      <c r="BM95">
        <v>11.76</v>
      </c>
      <c r="BN95">
        <v>88.24</v>
      </c>
      <c r="BO95">
        <v>5.76</v>
      </c>
      <c r="BP95">
        <v>0</v>
      </c>
      <c r="BQ95">
        <v>14</v>
      </c>
      <c r="BR95">
        <v>0</v>
      </c>
      <c r="BS95">
        <v>14</v>
      </c>
      <c r="BT95">
        <v>100</v>
      </c>
      <c r="BU95">
        <v>9.09</v>
      </c>
      <c r="BV95">
        <v>10.77</v>
      </c>
      <c r="BW95">
        <v>7.33</v>
      </c>
      <c r="BX95">
        <v>100</v>
      </c>
      <c r="BY95">
        <v>38</v>
      </c>
      <c r="BZ95">
        <v>0</v>
      </c>
      <c r="CA95">
        <v>1</v>
      </c>
      <c r="CB95">
        <v>94.78</v>
      </c>
      <c r="CC95">
        <v>127</v>
      </c>
      <c r="CD95">
        <v>32</v>
      </c>
      <c r="CE95">
        <v>7</v>
      </c>
      <c r="CF95">
        <v>4</v>
      </c>
      <c r="CG95">
        <v>11</v>
      </c>
      <c r="CH95">
        <v>3</v>
      </c>
      <c r="CI95">
        <v>0</v>
      </c>
      <c r="CJ95">
        <v>21</v>
      </c>
      <c r="CK95">
        <v>3</v>
      </c>
      <c r="CL95">
        <v>0</v>
      </c>
      <c r="CM95">
        <v>3</v>
      </c>
      <c r="CN95">
        <v>0</v>
      </c>
      <c r="CO95">
        <v>-1.23</v>
      </c>
      <c r="CP95">
        <v>145.91999999999999</v>
      </c>
      <c r="CQ95">
        <v>285.68</v>
      </c>
      <c r="CR95">
        <v>33.81</v>
      </c>
      <c r="CS95">
        <v>17.87</v>
      </c>
      <c r="CT95">
        <v>17.25</v>
      </c>
      <c r="CU95">
        <v>51.02</v>
      </c>
      <c r="CV95">
        <v>49.6</v>
      </c>
      <c r="CW95">
        <v>57.59</v>
      </c>
      <c r="CX95">
        <v>55.29</v>
      </c>
      <c r="CY95">
        <v>53.08</v>
      </c>
      <c r="CZ95">
        <v>53.93</v>
      </c>
    </row>
    <row r="96" spans="1:104">
      <c r="A96" t="s">
        <v>1091</v>
      </c>
      <c r="B96" t="s">
        <v>1092</v>
      </c>
      <c r="C96" t="s">
        <v>124</v>
      </c>
      <c r="D96" t="s">
        <v>195</v>
      </c>
      <c r="E96">
        <v>75</v>
      </c>
      <c r="F96">
        <v>20142015</v>
      </c>
      <c r="G96">
        <v>35</v>
      </c>
      <c r="H96">
        <v>2</v>
      </c>
      <c r="I96">
        <v>2</v>
      </c>
      <c r="J96">
        <v>0</v>
      </c>
      <c r="K96">
        <v>0</v>
      </c>
      <c r="L96">
        <v>0</v>
      </c>
      <c r="M96">
        <v>0</v>
      </c>
      <c r="N96">
        <v>0</v>
      </c>
      <c r="O96">
        <v>0</v>
      </c>
      <c r="P96">
        <v>-1</v>
      </c>
      <c r="Q96">
        <v>75</v>
      </c>
      <c r="R96">
        <v>100</v>
      </c>
      <c r="S96">
        <v>0</v>
      </c>
      <c r="T96">
        <v>-7.66</v>
      </c>
      <c r="U96">
        <v>0.2</v>
      </c>
      <c r="V96">
        <v>11.45</v>
      </c>
      <c r="W96">
        <v>100</v>
      </c>
      <c r="X96">
        <v>88.55</v>
      </c>
      <c r="Y96">
        <v>5</v>
      </c>
      <c r="Z96">
        <v>5</v>
      </c>
      <c r="AA96">
        <v>0</v>
      </c>
      <c r="AB96">
        <v>20.22</v>
      </c>
      <c r="AC96">
        <v>0</v>
      </c>
      <c r="AD96">
        <v>20.22</v>
      </c>
      <c r="AE96">
        <v>2</v>
      </c>
      <c r="AF96">
        <v>-14.26</v>
      </c>
      <c r="AG96">
        <v>89.26</v>
      </c>
      <c r="AH96">
        <v>10</v>
      </c>
      <c r="AI96">
        <v>15</v>
      </c>
      <c r="AJ96">
        <v>5</v>
      </c>
      <c r="AK96">
        <v>60.67</v>
      </c>
      <c r="AL96">
        <v>20.22</v>
      </c>
      <c r="AM96">
        <v>80.900000000000006</v>
      </c>
      <c r="AN96">
        <v>26.67</v>
      </c>
      <c r="AO96">
        <v>0</v>
      </c>
      <c r="AP96">
        <v>0</v>
      </c>
      <c r="AQ96">
        <v>3</v>
      </c>
      <c r="AR96">
        <v>-15.82</v>
      </c>
      <c r="AS96">
        <v>72.22</v>
      </c>
      <c r="AT96">
        <v>88.04</v>
      </c>
      <c r="AU96">
        <v>8</v>
      </c>
      <c r="AV96">
        <v>13</v>
      </c>
      <c r="AW96">
        <v>5</v>
      </c>
      <c r="AX96">
        <v>52.58</v>
      </c>
      <c r="AY96">
        <v>20.22</v>
      </c>
      <c r="AZ96">
        <v>72.81</v>
      </c>
      <c r="BA96">
        <v>30.77</v>
      </c>
      <c r="BB96">
        <v>1</v>
      </c>
      <c r="BC96">
        <v>3</v>
      </c>
      <c r="BD96">
        <v>-28.09</v>
      </c>
      <c r="BE96">
        <v>57.14</v>
      </c>
      <c r="BF96">
        <v>85.23</v>
      </c>
      <c r="BG96">
        <v>1</v>
      </c>
      <c r="BH96">
        <v>16.18</v>
      </c>
      <c r="BI96">
        <v>12.13</v>
      </c>
      <c r="BJ96">
        <v>4</v>
      </c>
      <c r="BK96">
        <v>3</v>
      </c>
      <c r="BL96">
        <v>2</v>
      </c>
      <c r="BM96" t="s">
        <v>1488</v>
      </c>
      <c r="BN96">
        <v>94.64</v>
      </c>
      <c r="BO96">
        <v>0</v>
      </c>
      <c r="BP96">
        <v>0</v>
      </c>
      <c r="BQ96">
        <v>0</v>
      </c>
      <c r="BR96">
        <v>0</v>
      </c>
      <c r="BS96">
        <v>0</v>
      </c>
      <c r="BT96" t="s">
        <v>1488</v>
      </c>
      <c r="BU96">
        <v>0</v>
      </c>
      <c r="BV96">
        <v>0</v>
      </c>
      <c r="BW96">
        <v>0</v>
      </c>
      <c r="BX96">
        <v>100</v>
      </c>
      <c r="BY96">
        <v>40</v>
      </c>
      <c r="BZ96">
        <v>0</v>
      </c>
      <c r="CA96">
        <v>0</v>
      </c>
      <c r="CB96">
        <v>88.89</v>
      </c>
      <c r="CC96">
        <v>16</v>
      </c>
      <c r="CD96">
        <v>4</v>
      </c>
      <c r="CE96">
        <v>2</v>
      </c>
      <c r="CF96">
        <v>2</v>
      </c>
      <c r="CG96">
        <v>1</v>
      </c>
      <c r="CH96">
        <v>0</v>
      </c>
      <c r="CI96">
        <v>0</v>
      </c>
      <c r="CJ96">
        <v>2</v>
      </c>
      <c r="CK96">
        <v>0</v>
      </c>
      <c r="CL96">
        <v>0</v>
      </c>
      <c r="CM96">
        <v>1</v>
      </c>
      <c r="CN96">
        <v>0</v>
      </c>
      <c r="CO96">
        <v>-4.04</v>
      </c>
      <c r="CP96">
        <v>14.83</v>
      </c>
      <c r="CQ96">
        <v>314.24</v>
      </c>
      <c r="CR96">
        <v>4.51</v>
      </c>
      <c r="CS96">
        <v>17.18</v>
      </c>
      <c r="CT96">
        <v>16.89</v>
      </c>
      <c r="CU96">
        <v>49.44</v>
      </c>
      <c r="CV96">
        <v>49.08</v>
      </c>
      <c r="CW96">
        <v>53.16</v>
      </c>
      <c r="CX96">
        <v>54.38</v>
      </c>
      <c r="CY96">
        <v>52.92</v>
      </c>
      <c r="CZ96">
        <v>54.91</v>
      </c>
    </row>
    <row r="97" spans="1:104">
      <c r="A97" t="s">
        <v>825</v>
      </c>
      <c r="B97" t="s">
        <v>826</v>
      </c>
      <c r="C97" t="s">
        <v>68</v>
      </c>
      <c r="D97" t="s">
        <v>345</v>
      </c>
      <c r="E97">
        <v>66</v>
      </c>
      <c r="F97">
        <v>20142015</v>
      </c>
      <c r="G97">
        <v>28</v>
      </c>
      <c r="H97">
        <v>0.875</v>
      </c>
      <c r="I97">
        <v>0.875</v>
      </c>
      <c r="J97">
        <v>1</v>
      </c>
      <c r="K97">
        <v>0</v>
      </c>
      <c r="L97">
        <v>1</v>
      </c>
      <c r="M97">
        <v>6.86</v>
      </c>
      <c r="N97">
        <v>0</v>
      </c>
      <c r="O97">
        <v>6.86</v>
      </c>
      <c r="P97">
        <v>0</v>
      </c>
      <c r="Q97">
        <v>88.24</v>
      </c>
      <c r="R97">
        <v>133.33000000000001</v>
      </c>
      <c r="S97">
        <v>100</v>
      </c>
      <c r="T97">
        <v>-13.86</v>
      </c>
      <c r="U97">
        <v>0.13</v>
      </c>
      <c r="V97">
        <v>2.1</v>
      </c>
      <c r="W97">
        <v>87.5</v>
      </c>
      <c r="X97">
        <v>85.4</v>
      </c>
      <c r="Y97">
        <v>6</v>
      </c>
      <c r="Z97">
        <v>7</v>
      </c>
      <c r="AA97">
        <v>1</v>
      </c>
      <c r="AB97">
        <v>48.05</v>
      </c>
      <c r="AC97">
        <v>6.86</v>
      </c>
      <c r="AD97">
        <v>54.91</v>
      </c>
      <c r="AE97">
        <v>1</v>
      </c>
      <c r="AF97">
        <v>-0.14000000000000001</v>
      </c>
      <c r="AG97">
        <v>88.38</v>
      </c>
      <c r="AH97">
        <v>13</v>
      </c>
      <c r="AI97">
        <v>15</v>
      </c>
      <c r="AJ97">
        <v>2</v>
      </c>
      <c r="AK97">
        <v>102.96</v>
      </c>
      <c r="AL97">
        <v>13.73</v>
      </c>
      <c r="AM97">
        <v>116.68</v>
      </c>
      <c r="AN97">
        <v>20</v>
      </c>
      <c r="AO97">
        <v>0</v>
      </c>
      <c r="AP97">
        <v>0</v>
      </c>
      <c r="AQ97">
        <v>1</v>
      </c>
      <c r="AR97">
        <v>-6.98</v>
      </c>
      <c r="AS97">
        <v>80</v>
      </c>
      <c r="AT97">
        <v>86.98</v>
      </c>
      <c r="AU97">
        <v>6</v>
      </c>
      <c r="AV97">
        <v>8</v>
      </c>
      <c r="AW97">
        <v>2</v>
      </c>
      <c r="AX97">
        <v>54.91</v>
      </c>
      <c r="AY97">
        <v>13.73</v>
      </c>
      <c r="AZ97">
        <v>68.64</v>
      </c>
      <c r="BA97">
        <v>37.5</v>
      </c>
      <c r="BB97">
        <v>0</v>
      </c>
      <c r="BC97">
        <v>1</v>
      </c>
      <c r="BD97">
        <v>-26.25</v>
      </c>
      <c r="BE97">
        <v>60</v>
      </c>
      <c r="BF97">
        <v>86.25</v>
      </c>
      <c r="BG97">
        <v>1</v>
      </c>
      <c r="BH97">
        <v>20.59</v>
      </c>
      <c r="BI97">
        <v>13.73</v>
      </c>
      <c r="BJ97">
        <v>3</v>
      </c>
      <c r="BK97">
        <v>2</v>
      </c>
      <c r="BL97">
        <v>1</v>
      </c>
      <c r="BM97">
        <v>9.52</v>
      </c>
      <c r="BN97">
        <v>90.48</v>
      </c>
      <c r="BO97">
        <v>6.86</v>
      </c>
      <c r="BP97">
        <v>0</v>
      </c>
      <c r="BQ97">
        <v>1</v>
      </c>
      <c r="BR97">
        <v>0</v>
      </c>
      <c r="BS97">
        <v>1</v>
      </c>
      <c r="BT97">
        <v>100</v>
      </c>
      <c r="BU97">
        <v>100</v>
      </c>
      <c r="BV97">
        <v>33.33</v>
      </c>
      <c r="BW97">
        <v>12.5</v>
      </c>
      <c r="BX97">
        <v>100</v>
      </c>
      <c r="BY97">
        <v>43</v>
      </c>
      <c r="BZ97">
        <v>3</v>
      </c>
      <c r="CA97">
        <v>3</v>
      </c>
      <c r="CB97">
        <v>80</v>
      </c>
      <c r="CC97">
        <v>4</v>
      </c>
      <c r="CD97">
        <v>3</v>
      </c>
      <c r="CE97">
        <v>1</v>
      </c>
      <c r="CF97">
        <v>0</v>
      </c>
      <c r="CG97">
        <v>3</v>
      </c>
      <c r="CH97">
        <v>0</v>
      </c>
      <c r="CI97">
        <v>0</v>
      </c>
      <c r="CJ97">
        <v>0</v>
      </c>
      <c r="CK97">
        <v>0</v>
      </c>
      <c r="CL97">
        <v>0</v>
      </c>
      <c r="CM97">
        <v>0</v>
      </c>
      <c r="CN97">
        <v>0</v>
      </c>
      <c r="CO97">
        <v>0</v>
      </c>
      <c r="CP97">
        <v>8.74</v>
      </c>
      <c r="CQ97">
        <v>301.18</v>
      </c>
      <c r="CR97">
        <v>2.82</v>
      </c>
      <c r="CS97">
        <v>17.760000000000002</v>
      </c>
      <c r="CT97">
        <v>17.920000000000002</v>
      </c>
      <c r="CU97">
        <v>49.68</v>
      </c>
      <c r="CV97">
        <v>50.51</v>
      </c>
      <c r="CW97">
        <v>55.02</v>
      </c>
      <c r="CX97">
        <v>55.72</v>
      </c>
      <c r="CY97">
        <v>55.29</v>
      </c>
      <c r="CZ97">
        <v>54.19</v>
      </c>
    </row>
    <row r="98" spans="1:104">
      <c r="A98" t="s">
        <v>1513</v>
      </c>
      <c r="B98" t="s">
        <v>1514</v>
      </c>
      <c r="C98" t="s">
        <v>62</v>
      </c>
      <c r="D98" t="s">
        <v>116</v>
      </c>
      <c r="E98">
        <v>6</v>
      </c>
      <c r="F98">
        <v>20142015</v>
      </c>
      <c r="G98">
        <v>27</v>
      </c>
      <c r="H98">
        <v>0.55000000000000004</v>
      </c>
      <c r="I98">
        <v>0.55000000000000004</v>
      </c>
      <c r="J98">
        <v>0</v>
      </c>
      <c r="K98">
        <v>0</v>
      </c>
      <c r="L98">
        <v>0</v>
      </c>
      <c r="M98">
        <v>0</v>
      </c>
      <c r="N98">
        <v>0</v>
      </c>
      <c r="O98">
        <v>0</v>
      </c>
      <c r="P98">
        <v>0</v>
      </c>
      <c r="Q98">
        <v>100</v>
      </c>
      <c r="R98" t="s">
        <v>1488</v>
      </c>
      <c r="S98">
        <v>0</v>
      </c>
      <c r="T98">
        <v>-21.43</v>
      </c>
      <c r="U98">
        <v>1.03</v>
      </c>
      <c r="V98">
        <v>12.9</v>
      </c>
      <c r="W98">
        <v>100</v>
      </c>
      <c r="X98">
        <v>87.1</v>
      </c>
      <c r="Y98">
        <v>3</v>
      </c>
      <c r="Z98">
        <v>3</v>
      </c>
      <c r="AA98">
        <v>0</v>
      </c>
      <c r="AB98">
        <v>28.99</v>
      </c>
      <c r="AC98">
        <v>0</v>
      </c>
      <c r="AD98">
        <v>28.99</v>
      </c>
      <c r="AE98">
        <v>0</v>
      </c>
      <c r="AF98">
        <v>11.32</v>
      </c>
      <c r="AG98">
        <v>88.68</v>
      </c>
      <c r="AH98">
        <v>8</v>
      </c>
      <c r="AI98">
        <v>8</v>
      </c>
      <c r="AJ98">
        <v>0</v>
      </c>
      <c r="AK98">
        <v>77.319999999999993</v>
      </c>
      <c r="AL98">
        <v>0</v>
      </c>
      <c r="AM98">
        <v>77.319999999999993</v>
      </c>
      <c r="AN98">
        <v>50</v>
      </c>
      <c r="AO98">
        <v>1</v>
      </c>
      <c r="AP98">
        <v>0</v>
      </c>
      <c r="AQ98">
        <v>2</v>
      </c>
      <c r="AR98">
        <v>11.63</v>
      </c>
      <c r="AS98">
        <v>100</v>
      </c>
      <c r="AT98">
        <v>88.37</v>
      </c>
      <c r="AU98">
        <v>5</v>
      </c>
      <c r="AV98">
        <v>5</v>
      </c>
      <c r="AW98">
        <v>0</v>
      </c>
      <c r="AX98">
        <v>48.32</v>
      </c>
      <c r="AY98">
        <v>0</v>
      </c>
      <c r="AZ98">
        <v>48.32</v>
      </c>
      <c r="BA98">
        <v>80</v>
      </c>
      <c r="BB98">
        <v>0</v>
      </c>
      <c r="BC98">
        <v>1</v>
      </c>
      <c r="BD98">
        <v>16.670000000000002</v>
      </c>
      <c r="BE98">
        <v>100</v>
      </c>
      <c r="BF98">
        <v>83.33</v>
      </c>
      <c r="BG98">
        <v>4</v>
      </c>
      <c r="BH98">
        <v>38.659999999999997</v>
      </c>
      <c r="BI98">
        <v>0</v>
      </c>
      <c r="BJ98">
        <v>4</v>
      </c>
      <c r="BK98">
        <v>0</v>
      </c>
      <c r="BL98">
        <v>1</v>
      </c>
      <c r="BM98">
        <v>66.67</v>
      </c>
      <c r="BN98">
        <v>33.33</v>
      </c>
      <c r="BO98">
        <v>9.66</v>
      </c>
      <c r="BP98">
        <v>0</v>
      </c>
      <c r="BQ98">
        <v>1</v>
      </c>
      <c r="BR98">
        <v>0</v>
      </c>
      <c r="BS98">
        <v>1</v>
      </c>
      <c r="BT98">
        <v>100</v>
      </c>
      <c r="BU98">
        <v>0</v>
      </c>
      <c r="BV98">
        <v>25</v>
      </c>
      <c r="BW98">
        <v>20</v>
      </c>
      <c r="BX98" t="s">
        <v>1488</v>
      </c>
      <c r="BY98">
        <v>40</v>
      </c>
      <c r="BZ98">
        <v>0</v>
      </c>
      <c r="CA98">
        <v>0</v>
      </c>
      <c r="CB98">
        <v>75</v>
      </c>
      <c r="CC98">
        <v>3</v>
      </c>
      <c r="CD98">
        <v>0</v>
      </c>
      <c r="CE98">
        <v>1</v>
      </c>
      <c r="CF98">
        <v>0</v>
      </c>
      <c r="CG98">
        <v>0</v>
      </c>
      <c r="CH98">
        <v>0</v>
      </c>
      <c r="CI98">
        <v>0</v>
      </c>
      <c r="CJ98">
        <v>1</v>
      </c>
      <c r="CK98">
        <v>0</v>
      </c>
      <c r="CL98">
        <v>0</v>
      </c>
      <c r="CM98">
        <v>0</v>
      </c>
      <c r="CN98">
        <v>0</v>
      </c>
      <c r="CO98">
        <v>0</v>
      </c>
      <c r="CP98">
        <v>6.21</v>
      </c>
      <c r="CQ98">
        <v>24.33</v>
      </c>
      <c r="CR98">
        <v>20.329999999999998</v>
      </c>
      <c r="CS98">
        <v>17.36</v>
      </c>
      <c r="CT98">
        <v>17.27</v>
      </c>
      <c r="CU98">
        <v>53.1</v>
      </c>
      <c r="CV98">
        <v>51.09</v>
      </c>
      <c r="CW98">
        <v>57.72</v>
      </c>
      <c r="CX98">
        <v>50.99</v>
      </c>
      <c r="CY98">
        <v>57.53</v>
      </c>
      <c r="CZ98">
        <v>55.08</v>
      </c>
    </row>
    <row r="99" spans="1:104">
      <c r="A99" t="s">
        <v>844</v>
      </c>
      <c r="B99" t="s">
        <v>845</v>
      </c>
      <c r="C99" t="s">
        <v>68</v>
      </c>
      <c r="D99" t="s">
        <v>105</v>
      </c>
      <c r="E99">
        <v>70</v>
      </c>
      <c r="F99">
        <v>20142015</v>
      </c>
      <c r="G99">
        <v>23</v>
      </c>
      <c r="H99">
        <v>0.8</v>
      </c>
      <c r="I99">
        <v>1</v>
      </c>
      <c r="J99">
        <v>0</v>
      </c>
      <c r="K99">
        <v>1</v>
      </c>
      <c r="L99">
        <v>1</v>
      </c>
      <c r="M99">
        <v>0</v>
      </c>
      <c r="N99">
        <v>8.39</v>
      </c>
      <c r="O99">
        <v>8.39</v>
      </c>
      <c r="P99">
        <v>-1</v>
      </c>
      <c r="Q99">
        <v>100</v>
      </c>
      <c r="R99" t="s">
        <v>1488</v>
      </c>
      <c r="S99">
        <v>0</v>
      </c>
      <c r="T99">
        <v>-7.88</v>
      </c>
      <c r="U99">
        <v>0.1</v>
      </c>
      <c r="V99">
        <v>11.25</v>
      </c>
      <c r="W99">
        <v>100</v>
      </c>
      <c r="X99">
        <v>88.75</v>
      </c>
      <c r="Y99">
        <v>6</v>
      </c>
      <c r="Z99">
        <v>6</v>
      </c>
      <c r="AA99">
        <v>0</v>
      </c>
      <c r="AB99">
        <v>50.35</v>
      </c>
      <c r="AC99">
        <v>0</v>
      </c>
      <c r="AD99">
        <v>50.35</v>
      </c>
      <c r="AE99">
        <v>3</v>
      </c>
      <c r="AF99">
        <v>9.77</v>
      </c>
      <c r="AG99">
        <v>90.23</v>
      </c>
      <c r="AH99">
        <v>10</v>
      </c>
      <c r="AI99">
        <v>10</v>
      </c>
      <c r="AJ99">
        <v>0</v>
      </c>
      <c r="AK99">
        <v>83.92</v>
      </c>
      <c r="AL99">
        <v>0</v>
      </c>
      <c r="AM99">
        <v>83.92</v>
      </c>
      <c r="AN99">
        <v>60</v>
      </c>
      <c r="AO99">
        <v>2</v>
      </c>
      <c r="AP99">
        <v>0</v>
      </c>
      <c r="AQ99">
        <v>4</v>
      </c>
      <c r="AR99">
        <v>11.28</v>
      </c>
      <c r="AS99">
        <v>100</v>
      </c>
      <c r="AT99">
        <v>88.72</v>
      </c>
      <c r="AU99">
        <v>7</v>
      </c>
      <c r="AV99">
        <v>7</v>
      </c>
      <c r="AW99">
        <v>0</v>
      </c>
      <c r="AX99">
        <v>58.74</v>
      </c>
      <c r="AY99">
        <v>0</v>
      </c>
      <c r="AZ99">
        <v>58.74</v>
      </c>
      <c r="BA99">
        <v>85.71</v>
      </c>
      <c r="BB99">
        <v>0</v>
      </c>
      <c r="BC99">
        <v>2</v>
      </c>
      <c r="BD99">
        <v>12.43</v>
      </c>
      <c r="BE99">
        <v>100</v>
      </c>
      <c r="BF99">
        <v>87.57</v>
      </c>
      <c r="BG99">
        <v>6</v>
      </c>
      <c r="BH99">
        <v>50.35</v>
      </c>
      <c r="BI99">
        <v>0</v>
      </c>
      <c r="BJ99">
        <v>6</v>
      </c>
      <c r="BK99">
        <v>0</v>
      </c>
      <c r="BL99">
        <v>2</v>
      </c>
      <c r="BM99">
        <v>6.98</v>
      </c>
      <c r="BN99">
        <v>93.02</v>
      </c>
      <c r="BO99">
        <v>8.39</v>
      </c>
      <c r="BP99">
        <v>0</v>
      </c>
      <c r="BQ99">
        <v>1</v>
      </c>
      <c r="BR99">
        <v>0</v>
      </c>
      <c r="BS99">
        <v>1</v>
      </c>
      <c r="BT99">
        <v>100</v>
      </c>
      <c r="BU99">
        <v>0</v>
      </c>
      <c r="BV99">
        <v>16.670000000000002</v>
      </c>
      <c r="BW99">
        <v>14.29</v>
      </c>
      <c r="BX99" t="s">
        <v>1488</v>
      </c>
      <c r="BY99">
        <v>57.14</v>
      </c>
      <c r="BZ99">
        <v>12</v>
      </c>
      <c r="CA99">
        <v>9</v>
      </c>
      <c r="CB99">
        <v>88.24</v>
      </c>
      <c r="CC99">
        <v>15</v>
      </c>
      <c r="CD99">
        <v>4</v>
      </c>
      <c r="CE99">
        <v>2</v>
      </c>
      <c r="CF99">
        <v>0</v>
      </c>
      <c r="CG99">
        <v>1</v>
      </c>
      <c r="CH99">
        <v>0</v>
      </c>
      <c r="CI99">
        <v>1</v>
      </c>
      <c r="CJ99">
        <v>2</v>
      </c>
      <c r="CK99">
        <v>0</v>
      </c>
      <c r="CL99">
        <v>0</v>
      </c>
      <c r="CM99">
        <v>1</v>
      </c>
      <c r="CN99">
        <v>0</v>
      </c>
      <c r="CO99">
        <v>-8.39</v>
      </c>
      <c r="CP99">
        <v>7.15</v>
      </c>
      <c r="CQ99">
        <v>363.42</v>
      </c>
      <c r="CR99">
        <v>1.93</v>
      </c>
      <c r="CS99">
        <v>17.28</v>
      </c>
      <c r="CT99">
        <v>16.62</v>
      </c>
      <c r="CU99">
        <v>51.04</v>
      </c>
      <c r="CV99">
        <v>47.76</v>
      </c>
      <c r="CW99">
        <v>55.37</v>
      </c>
      <c r="CX99">
        <v>53.12</v>
      </c>
      <c r="CY99">
        <v>50.86</v>
      </c>
      <c r="CZ99">
        <v>55.62</v>
      </c>
    </row>
    <row r="100" spans="1:104">
      <c r="A100" t="s">
        <v>1183</v>
      </c>
      <c r="B100" t="s">
        <v>1184</v>
      </c>
      <c r="C100" t="s">
        <v>100</v>
      </c>
      <c r="D100" t="s">
        <v>1185</v>
      </c>
      <c r="E100">
        <v>61</v>
      </c>
      <c r="F100">
        <v>20142015</v>
      </c>
      <c r="G100">
        <v>30</v>
      </c>
      <c r="H100">
        <v>4.75</v>
      </c>
      <c r="I100">
        <v>5.25</v>
      </c>
      <c r="J100">
        <v>1</v>
      </c>
      <c r="K100">
        <v>0</v>
      </c>
      <c r="L100">
        <v>1</v>
      </c>
      <c r="M100">
        <v>0.55000000000000004</v>
      </c>
      <c r="N100">
        <v>0</v>
      </c>
      <c r="O100">
        <v>0.55000000000000004</v>
      </c>
      <c r="P100">
        <v>-4</v>
      </c>
      <c r="Q100">
        <v>86.11</v>
      </c>
      <c r="R100">
        <v>77.73</v>
      </c>
      <c r="S100">
        <v>5.56</v>
      </c>
      <c r="T100">
        <v>-0.67</v>
      </c>
      <c r="U100">
        <v>1.8</v>
      </c>
      <c r="V100">
        <v>-0.5</v>
      </c>
      <c r="W100">
        <v>84.76</v>
      </c>
      <c r="X100">
        <v>85.26</v>
      </c>
      <c r="Y100">
        <v>73</v>
      </c>
      <c r="Z100">
        <v>89</v>
      </c>
      <c r="AA100">
        <v>16</v>
      </c>
      <c r="AB100">
        <v>48.74</v>
      </c>
      <c r="AC100">
        <v>8.76</v>
      </c>
      <c r="AD100">
        <v>57.5</v>
      </c>
      <c r="AE100">
        <v>26</v>
      </c>
      <c r="AF100">
        <v>0.75</v>
      </c>
      <c r="AG100">
        <v>85.37</v>
      </c>
      <c r="AH100">
        <v>130</v>
      </c>
      <c r="AI100">
        <v>155</v>
      </c>
      <c r="AJ100">
        <v>25</v>
      </c>
      <c r="AK100">
        <v>84.89</v>
      </c>
      <c r="AL100">
        <v>13.69</v>
      </c>
      <c r="AM100">
        <v>98.58</v>
      </c>
      <c r="AN100">
        <v>54.19</v>
      </c>
      <c r="AO100">
        <v>5</v>
      </c>
      <c r="AP100">
        <v>0</v>
      </c>
      <c r="AQ100">
        <v>32</v>
      </c>
      <c r="AR100">
        <v>0.28999999999999998</v>
      </c>
      <c r="AS100">
        <v>84.56</v>
      </c>
      <c r="AT100">
        <v>84.27</v>
      </c>
      <c r="AU100">
        <v>94</v>
      </c>
      <c r="AV100">
        <v>115</v>
      </c>
      <c r="AW100">
        <v>21</v>
      </c>
      <c r="AX100">
        <v>62.98</v>
      </c>
      <c r="AY100">
        <v>11.5</v>
      </c>
      <c r="AZ100">
        <v>74.48</v>
      </c>
      <c r="BA100">
        <v>73.040000000000006</v>
      </c>
      <c r="BB100">
        <v>9</v>
      </c>
      <c r="BC100">
        <v>27</v>
      </c>
      <c r="BD100">
        <v>1.1100000000000001</v>
      </c>
      <c r="BE100">
        <v>83.17</v>
      </c>
      <c r="BF100">
        <v>82.06</v>
      </c>
      <c r="BG100">
        <v>67</v>
      </c>
      <c r="BH100">
        <v>46</v>
      </c>
      <c r="BI100">
        <v>9.31</v>
      </c>
      <c r="BJ100">
        <v>84</v>
      </c>
      <c r="BK100">
        <v>17</v>
      </c>
      <c r="BL100">
        <v>18</v>
      </c>
      <c r="BM100">
        <v>-36.36</v>
      </c>
      <c r="BN100">
        <v>90.91</v>
      </c>
      <c r="BO100">
        <v>3.29</v>
      </c>
      <c r="BP100">
        <v>2.74</v>
      </c>
      <c r="BQ100">
        <v>6</v>
      </c>
      <c r="BR100">
        <v>5</v>
      </c>
      <c r="BS100">
        <v>1</v>
      </c>
      <c r="BT100">
        <v>54.55</v>
      </c>
      <c r="BU100">
        <v>3.7</v>
      </c>
      <c r="BV100">
        <v>7.14</v>
      </c>
      <c r="BW100">
        <v>5.22</v>
      </c>
      <c r="BX100">
        <v>70.59</v>
      </c>
      <c r="BY100">
        <v>36</v>
      </c>
      <c r="BZ100">
        <v>2</v>
      </c>
      <c r="CA100">
        <v>5</v>
      </c>
      <c r="CB100">
        <v>93.1</v>
      </c>
      <c r="CC100">
        <v>81</v>
      </c>
      <c r="CD100">
        <v>28</v>
      </c>
      <c r="CE100">
        <v>6</v>
      </c>
      <c r="CF100">
        <v>8</v>
      </c>
      <c r="CG100">
        <v>14</v>
      </c>
      <c r="CH100">
        <v>0</v>
      </c>
      <c r="CI100">
        <v>0</v>
      </c>
      <c r="CJ100">
        <v>17</v>
      </c>
      <c r="CK100">
        <v>3</v>
      </c>
      <c r="CL100">
        <v>0</v>
      </c>
      <c r="CM100">
        <v>4</v>
      </c>
      <c r="CN100">
        <v>0</v>
      </c>
      <c r="CO100">
        <v>-2.19</v>
      </c>
      <c r="CP100">
        <v>109.56</v>
      </c>
      <c r="CQ100">
        <v>224.3</v>
      </c>
      <c r="CR100">
        <v>32.82</v>
      </c>
      <c r="CS100">
        <v>17.57</v>
      </c>
      <c r="CT100">
        <v>17.260000000000002</v>
      </c>
      <c r="CU100">
        <v>45.77</v>
      </c>
      <c r="CV100">
        <v>50.18</v>
      </c>
      <c r="CW100">
        <v>51.45</v>
      </c>
      <c r="CX100">
        <v>60.96</v>
      </c>
      <c r="CY100">
        <v>53.61</v>
      </c>
      <c r="CZ100">
        <v>53.23</v>
      </c>
    </row>
    <row r="101" spans="1:104">
      <c r="A101" t="s">
        <v>1515</v>
      </c>
      <c r="B101" t="s">
        <v>1516</v>
      </c>
      <c r="C101" t="s">
        <v>113</v>
      </c>
      <c r="D101" t="s">
        <v>81</v>
      </c>
      <c r="E101">
        <v>17</v>
      </c>
      <c r="F101">
        <v>20142015</v>
      </c>
      <c r="G101">
        <v>35</v>
      </c>
      <c r="H101">
        <v>1.5</v>
      </c>
      <c r="I101">
        <v>1.5</v>
      </c>
      <c r="J101">
        <v>0</v>
      </c>
      <c r="K101">
        <v>0</v>
      </c>
      <c r="L101">
        <v>0</v>
      </c>
      <c r="M101">
        <v>0</v>
      </c>
      <c r="N101">
        <v>0</v>
      </c>
      <c r="O101">
        <v>0</v>
      </c>
      <c r="P101">
        <v>0</v>
      </c>
      <c r="Q101">
        <v>100</v>
      </c>
      <c r="R101" t="s">
        <v>1488</v>
      </c>
      <c r="S101" t="s">
        <v>1488</v>
      </c>
      <c r="T101">
        <v>-44.06</v>
      </c>
      <c r="U101">
        <v>0.08</v>
      </c>
      <c r="V101" t="s">
        <v>1488</v>
      </c>
      <c r="W101" t="s">
        <v>1488</v>
      </c>
      <c r="X101">
        <v>85.32</v>
      </c>
      <c r="Y101">
        <v>0</v>
      </c>
      <c r="Z101">
        <v>0</v>
      </c>
      <c r="AA101">
        <v>0</v>
      </c>
      <c r="AB101">
        <v>0</v>
      </c>
      <c r="AC101">
        <v>0</v>
      </c>
      <c r="AD101">
        <v>0</v>
      </c>
      <c r="AE101">
        <v>0</v>
      </c>
      <c r="AF101">
        <v>12.37</v>
      </c>
      <c r="AG101">
        <v>87.63</v>
      </c>
      <c r="AH101">
        <v>1</v>
      </c>
      <c r="AI101">
        <v>1</v>
      </c>
      <c r="AJ101">
        <v>0</v>
      </c>
      <c r="AK101">
        <v>43.11</v>
      </c>
      <c r="AL101">
        <v>0</v>
      </c>
      <c r="AM101">
        <v>43.11</v>
      </c>
      <c r="AN101">
        <v>0</v>
      </c>
      <c r="AO101">
        <v>0</v>
      </c>
      <c r="AP101">
        <v>0</v>
      </c>
      <c r="AQ101">
        <v>0</v>
      </c>
      <c r="AR101" t="s">
        <v>1488</v>
      </c>
      <c r="AS101" t="s">
        <v>1488</v>
      </c>
      <c r="AT101">
        <v>87.42</v>
      </c>
      <c r="AU101">
        <v>0</v>
      </c>
      <c r="AV101">
        <v>0</v>
      </c>
      <c r="AW101">
        <v>0</v>
      </c>
      <c r="AX101">
        <v>0</v>
      </c>
      <c r="AY101">
        <v>0</v>
      </c>
      <c r="AZ101">
        <v>0</v>
      </c>
      <c r="BA101" t="s">
        <v>1488</v>
      </c>
      <c r="BB101">
        <v>0</v>
      </c>
      <c r="BC101">
        <v>0</v>
      </c>
      <c r="BD101" t="s">
        <v>1488</v>
      </c>
      <c r="BE101" t="s">
        <v>1488</v>
      </c>
      <c r="BF101">
        <v>88.29</v>
      </c>
      <c r="BG101">
        <v>0</v>
      </c>
      <c r="BH101">
        <v>0</v>
      </c>
      <c r="BI101">
        <v>0</v>
      </c>
      <c r="BJ101">
        <v>0</v>
      </c>
      <c r="BK101">
        <v>0</v>
      </c>
      <c r="BL101">
        <v>0</v>
      </c>
      <c r="BM101" t="s">
        <v>1488</v>
      </c>
      <c r="BN101">
        <v>87.5</v>
      </c>
      <c r="BO101">
        <v>0</v>
      </c>
      <c r="BP101">
        <v>0</v>
      </c>
      <c r="BQ101">
        <v>0</v>
      </c>
      <c r="BR101">
        <v>0</v>
      </c>
      <c r="BS101">
        <v>0</v>
      </c>
      <c r="BT101" t="s">
        <v>1488</v>
      </c>
      <c r="BU101" t="s">
        <v>1488</v>
      </c>
      <c r="BV101" t="s">
        <v>1488</v>
      </c>
      <c r="BW101" t="s">
        <v>1488</v>
      </c>
      <c r="BX101" t="s">
        <v>1488</v>
      </c>
      <c r="BY101">
        <v>40</v>
      </c>
      <c r="BZ101">
        <v>0</v>
      </c>
      <c r="CA101">
        <v>0</v>
      </c>
      <c r="CB101">
        <v>50</v>
      </c>
      <c r="CC101">
        <v>1</v>
      </c>
      <c r="CD101">
        <v>0</v>
      </c>
      <c r="CE101">
        <v>1</v>
      </c>
      <c r="CF101">
        <v>0</v>
      </c>
      <c r="CG101">
        <v>0</v>
      </c>
      <c r="CH101">
        <v>0</v>
      </c>
      <c r="CI101">
        <v>0</v>
      </c>
      <c r="CJ101">
        <v>0</v>
      </c>
      <c r="CK101">
        <v>0</v>
      </c>
      <c r="CL101">
        <v>0</v>
      </c>
      <c r="CM101">
        <v>0</v>
      </c>
      <c r="CN101">
        <v>0</v>
      </c>
      <c r="CO101">
        <v>0</v>
      </c>
      <c r="CP101">
        <v>1.39</v>
      </c>
      <c r="CQ101">
        <v>90.56</v>
      </c>
      <c r="CR101">
        <v>1.51</v>
      </c>
      <c r="CS101">
        <v>15.4</v>
      </c>
      <c r="CT101">
        <v>16.63</v>
      </c>
      <c r="CU101">
        <v>50.83</v>
      </c>
      <c r="CV101">
        <v>51.66</v>
      </c>
      <c r="CW101">
        <v>50.75</v>
      </c>
      <c r="CX101">
        <v>49.09</v>
      </c>
      <c r="CY101">
        <v>55.69</v>
      </c>
      <c r="CZ101">
        <v>52.11</v>
      </c>
    </row>
    <row r="102" spans="1:104">
      <c r="A102" t="s">
        <v>1517</v>
      </c>
      <c r="B102" t="s">
        <v>1518</v>
      </c>
      <c r="C102" t="s">
        <v>62</v>
      </c>
      <c r="D102" t="s">
        <v>1519</v>
      </c>
      <c r="E102">
        <v>20</v>
      </c>
      <c r="F102">
        <v>20142015</v>
      </c>
      <c r="G102">
        <v>21</v>
      </c>
      <c r="H102">
        <v>0.81799999999999995</v>
      </c>
      <c r="I102">
        <v>0.74299999999999999</v>
      </c>
      <c r="J102">
        <v>1</v>
      </c>
      <c r="K102">
        <v>2</v>
      </c>
      <c r="L102">
        <v>3</v>
      </c>
      <c r="M102">
        <v>1.46</v>
      </c>
      <c r="N102">
        <v>2.93</v>
      </c>
      <c r="O102">
        <v>4.3899999999999997</v>
      </c>
      <c r="P102">
        <v>-1</v>
      </c>
      <c r="Q102">
        <v>89.86</v>
      </c>
      <c r="R102">
        <v>110.81</v>
      </c>
      <c r="S102">
        <v>50</v>
      </c>
      <c r="T102">
        <v>-7.22</v>
      </c>
      <c r="U102">
        <v>2.0499999999999998</v>
      </c>
      <c r="V102">
        <v>-0.87</v>
      </c>
      <c r="W102">
        <v>91.67</v>
      </c>
      <c r="X102">
        <v>92.54</v>
      </c>
      <c r="Y102">
        <v>30</v>
      </c>
      <c r="Z102">
        <v>33</v>
      </c>
      <c r="AA102">
        <v>3</v>
      </c>
      <c r="AB102">
        <v>48.32</v>
      </c>
      <c r="AC102">
        <v>4.3899999999999997</v>
      </c>
      <c r="AD102">
        <v>52.72</v>
      </c>
      <c r="AE102">
        <v>2</v>
      </c>
      <c r="AF102">
        <v>-1.68</v>
      </c>
      <c r="AG102">
        <v>91.54</v>
      </c>
      <c r="AH102">
        <v>55</v>
      </c>
      <c r="AI102">
        <v>62</v>
      </c>
      <c r="AJ102">
        <v>7</v>
      </c>
      <c r="AK102">
        <v>90.79</v>
      </c>
      <c r="AL102">
        <v>10.25</v>
      </c>
      <c r="AM102">
        <v>101.04</v>
      </c>
      <c r="AN102">
        <v>59.68</v>
      </c>
      <c r="AO102">
        <v>5</v>
      </c>
      <c r="AP102">
        <v>1</v>
      </c>
      <c r="AQ102">
        <v>10</v>
      </c>
      <c r="AR102">
        <v>-1.17</v>
      </c>
      <c r="AS102">
        <v>90.91</v>
      </c>
      <c r="AT102">
        <v>92.08</v>
      </c>
      <c r="AU102">
        <v>45</v>
      </c>
      <c r="AV102">
        <v>50</v>
      </c>
      <c r="AW102">
        <v>5</v>
      </c>
      <c r="AX102">
        <v>73.22</v>
      </c>
      <c r="AY102">
        <v>7.32</v>
      </c>
      <c r="AZ102">
        <v>80.540000000000006</v>
      </c>
      <c r="BA102">
        <v>74</v>
      </c>
      <c r="BB102">
        <v>3</v>
      </c>
      <c r="BC102">
        <v>5</v>
      </c>
      <c r="BD102">
        <v>-2.16</v>
      </c>
      <c r="BE102">
        <v>90.24</v>
      </c>
      <c r="BF102">
        <v>92.41</v>
      </c>
      <c r="BG102">
        <v>33</v>
      </c>
      <c r="BH102">
        <v>54.18</v>
      </c>
      <c r="BI102">
        <v>5.86</v>
      </c>
      <c r="BJ102">
        <v>37</v>
      </c>
      <c r="BK102">
        <v>4</v>
      </c>
      <c r="BL102">
        <v>2</v>
      </c>
      <c r="BM102">
        <v>0</v>
      </c>
      <c r="BN102">
        <v>100</v>
      </c>
      <c r="BO102">
        <v>5.86</v>
      </c>
      <c r="BP102">
        <v>0</v>
      </c>
      <c r="BQ102">
        <v>4</v>
      </c>
      <c r="BR102">
        <v>0</v>
      </c>
      <c r="BS102">
        <v>4</v>
      </c>
      <c r="BT102">
        <v>100</v>
      </c>
      <c r="BU102">
        <v>20</v>
      </c>
      <c r="BV102">
        <v>10.81</v>
      </c>
      <c r="BW102">
        <v>8</v>
      </c>
      <c r="BX102">
        <v>100</v>
      </c>
      <c r="BY102">
        <v>40</v>
      </c>
      <c r="BZ102">
        <v>0</v>
      </c>
      <c r="CA102">
        <v>0</v>
      </c>
      <c r="CB102">
        <v>88.89</v>
      </c>
      <c r="CC102">
        <v>24</v>
      </c>
      <c r="CD102">
        <v>6</v>
      </c>
      <c r="CE102">
        <v>3</v>
      </c>
      <c r="CF102">
        <v>0</v>
      </c>
      <c r="CG102">
        <v>1</v>
      </c>
      <c r="CH102">
        <v>1</v>
      </c>
      <c r="CI102">
        <v>1</v>
      </c>
      <c r="CJ102">
        <v>1</v>
      </c>
      <c r="CK102">
        <v>1</v>
      </c>
      <c r="CL102">
        <v>0</v>
      </c>
      <c r="CM102">
        <v>1</v>
      </c>
      <c r="CN102">
        <v>0</v>
      </c>
      <c r="CO102">
        <v>-1.46</v>
      </c>
      <c r="CP102">
        <v>40.98</v>
      </c>
      <c r="CQ102">
        <v>73.38</v>
      </c>
      <c r="CR102">
        <v>35.83</v>
      </c>
      <c r="CS102">
        <v>15.69</v>
      </c>
      <c r="CT102">
        <v>16.93</v>
      </c>
      <c r="CU102">
        <v>51.16</v>
      </c>
      <c r="CV102">
        <v>49.54</v>
      </c>
      <c r="CW102">
        <v>55.19</v>
      </c>
      <c r="CX102">
        <v>52.69</v>
      </c>
      <c r="CY102">
        <v>53.54</v>
      </c>
      <c r="CZ102">
        <v>54.54</v>
      </c>
    </row>
    <row r="103" spans="1:104">
      <c r="A103" t="s">
        <v>1362</v>
      </c>
      <c r="B103" t="s">
        <v>1363</v>
      </c>
      <c r="C103" t="s">
        <v>119</v>
      </c>
      <c r="D103" t="s">
        <v>976</v>
      </c>
      <c r="E103">
        <v>73</v>
      </c>
      <c r="F103">
        <v>20142015</v>
      </c>
      <c r="G103">
        <v>27</v>
      </c>
      <c r="H103">
        <v>0.65</v>
      </c>
      <c r="I103">
        <v>0.7</v>
      </c>
      <c r="J103">
        <v>0</v>
      </c>
      <c r="K103">
        <v>0</v>
      </c>
      <c r="L103">
        <v>0</v>
      </c>
      <c r="M103">
        <v>0</v>
      </c>
      <c r="N103">
        <v>0</v>
      </c>
      <c r="O103">
        <v>0</v>
      </c>
      <c r="P103">
        <v>0</v>
      </c>
      <c r="Q103">
        <v>83.33</v>
      </c>
      <c r="R103">
        <v>100</v>
      </c>
      <c r="S103" t="s">
        <v>1488</v>
      </c>
      <c r="T103">
        <v>-7.16</v>
      </c>
      <c r="U103">
        <v>0.04</v>
      </c>
      <c r="V103">
        <v>-10.199999999999999</v>
      </c>
      <c r="W103">
        <v>75</v>
      </c>
      <c r="X103">
        <v>85.2</v>
      </c>
      <c r="Y103">
        <v>2</v>
      </c>
      <c r="Z103">
        <v>3</v>
      </c>
      <c r="AA103">
        <v>1</v>
      </c>
      <c r="AB103">
        <v>62.43</v>
      </c>
      <c r="AC103">
        <v>20.81</v>
      </c>
      <c r="AD103">
        <v>83.24</v>
      </c>
      <c r="AE103">
        <v>0</v>
      </c>
      <c r="AF103">
        <v>-3.84</v>
      </c>
      <c r="AG103">
        <v>87.18</v>
      </c>
      <c r="AH103">
        <v>4</v>
      </c>
      <c r="AI103">
        <v>5</v>
      </c>
      <c r="AJ103">
        <v>1</v>
      </c>
      <c r="AK103">
        <v>104.05</v>
      </c>
      <c r="AL103">
        <v>20.81</v>
      </c>
      <c r="AM103">
        <v>124.86</v>
      </c>
      <c r="AN103">
        <v>80</v>
      </c>
      <c r="AO103">
        <v>0</v>
      </c>
      <c r="AP103">
        <v>0</v>
      </c>
      <c r="AQ103">
        <v>0</v>
      </c>
      <c r="AR103">
        <v>-1.78</v>
      </c>
      <c r="AS103">
        <v>83.33</v>
      </c>
      <c r="AT103">
        <v>85.12</v>
      </c>
      <c r="AU103">
        <v>4</v>
      </c>
      <c r="AV103">
        <v>5</v>
      </c>
      <c r="AW103">
        <v>1</v>
      </c>
      <c r="AX103">
        <v>104.05</v>
      </c>
      <c r="AY103">
        <v>20.81</v>
      </c>
      <c r="AZ103">
        <v>124.86</v>
      </c>
      <c r="BA103">
        <v>80</v>
      </c>
      <c r="BB103">
        <v>0</v>
      </c>
      <c r="BC103">
        <v>0</v>
      </c>
      <c r="BD103">
        <v>-4.2699999999999996</v>
      </c>
      <c r="BE103">
        <v>80</v>
      </c>
      <c r="BF103">
        <v>84.27</v>
      </c>
      <c r="BG103">
        <v>3</v>
      </c>
      <c r="BH103">
        <v>83.24</v>
      </c>
      <c r="BI103">
        <v>20.81</v>
      </c>
      <c r="BJ103">
        <v>4</v>
      </c>
      <c r="BK103">
        <v>1</v>
      </c>
      <c r="BL103">
        <v>0</v>
      </c>
      <c r="BM103" t="s">
        <v>1488</v>
      </c>
      <c r="BN103">
        <v>97.06</v>
      </c>
      <c r="BO103">
        <v>0</v>
      </c>
      <c r="BP103">
        <v>0</v>
      </c>
      <c r="BQ103">
        <v>0</v>
      </c>
      <c r="BR103">
        <v>0</v>
      </c>
      <c r="BS103">
        <v>0</v>
      </c>
      <c r="BT103" t="s">
        <v>1488</v>
      </c>
      <c r="BU103" t="s">
        <v>1488</v>
      </c>
      <c r="BV103">
        <v>0</v>
      </c>
      <c r="BW103">
        <v>0</v>
      </c>
      <c r="BX103">
        <v>100</v>
      </c>
      <c r="BY103">
        <v>40</v>
      </c>
      <c r="BZ103">
        <v>2</v>
      </c>
      <c r="CA103">
        <v>3</v>
      </c>
      <c r="CB103">
        <v>85.71</v>
      </c>
      <c r="CC103">
        <v>6</v>
      </c>
      <c r="CD103">
        <v>1</v>
      </c>
      <c r="CE103">
        <v>1</v>
      </c>
      <c r="CF103">
        <v>0</v>
      </c>
      <c r="CG103">
        <v>0</v>
      </c>
      <c r="CH103">
        <v>0</v>
      </c>
      <c r="CI103">
        <v>0</v>
      </c>
      <c r="CJ103">
        <v>0</v>
      </c>
      <c r="CK103">
        <v>0</v>
      </c>
      <c r="CL103">
        <v>0</v>
      </c>
      <c r="CM103">
        <v>0</v>
      </c>
      <c r="CN103">
        <v>0</v>
      </c>
      <c r="CO103">
        <v>0</v>
      </c>
      <c r="CP103">
        <v>2.88</v>
      </c>
      <c r="CQ103">
        <v>351.1</v>
      </c>
      <c r="CR103">
        <v>0.81</v>
      </c>
      <c r="CS103">
        <v>16.440000000000001</v>
      </c>
      <c r="CT103">
        <v>16.559999999999999</v>
      </c>
      <c r="CU103">
        <v>43.16</v>
      </c>
      <c r="CV103">
        <v>48.89</v>
      </c>
      <c r="CW103">
        <v>46.32</v>
      </c>
      <c r="CX103">
        <v>61</v>
      </c>
      <c r="CY103">
        <v>52.81</v>
      </c>
      <c r="CZ103">
        <v>55.21</v>
      </c>
    </row>
    <row r="104" spans="1:104">
      <c r="A104" t="s">
        <v>352</v>
      </c>
      <c r="B104" t="s">
        <v>353</v>
      </c>
      <c r="C104" t="s">
        <v>124</v>
      </c>
      <c r="D104" t="s">
        <v>63</v>
      </c>
      <c r="E104">
        <v>78</v>
      </c>
      <c r="F104">
        <v>20142015</v>
      </c>
      <c r="G104">
        <v>23</v>
      </c>
      <c r="H104">
        <v>1.2</v>
      </c>
      <c r="I104">
        <v>1.1499999999999999</v>
      </c>
      <c r="J104">
        <v>0</v>
      </c>
      <c r="K104">
        <v>0</v>
      </c>
      <c r="L104">
        <v>0</v>
      </c>
      <c r="M104">
        <v>0</v>
      </c>
      <c r="N104">
        <v>0</v>
      </c>
      <c r="O104">
        <v>0</v>
      </c>
      <c r="P104">
        <v>0</v>
      </c>
      <c r="Q104">
        <v>50</v>
      </c>
      <c r="R104">
        <v>100</v>
      </c>
      <c r="S104" t="s">
        <v>1488</v>
      </c>
      <c r="T104">
        <v>-61</v>
      </c>
      <c r="U104">
        <v>7.0000000000000007E-2</v>
      </c>
      <c r="V104">
        <v>-34.74</v>
      </c>
      <c r="W104">
        <v>50</v>
      </c>
      <c r="X104">
        <v>84.74</v>
      </c>
      <c r="Y104">
        <v>0</v>
      </c>
      <c r="Z104">
        <v>2</v>
      </c>
      <c r="AA104">
        <v>2</v>
      </c>
      <c r="AB104">
        <v>21.11</v>
      </c>
      <c r="AC104">
        <v>21.11</v>
      </c>
      <c r="AD104">
        <v>42.23</v>
      </c>
      <c r="AE104">
        <v>0</v>
      </c>
      <c r="AF104">
        <v>-37.479999999999997</v>
      </c>
      <c r="AG104">
        <v>87.48</v>
      </c>
      <c r="AH104">
        <v>0</v>
      </c>
      <c r="AI104">
        <v>2</v>
      </c>
      <c r="AJ104">
        <v>2</v>
      </c>
      <c r="AK104">
        <v>21.11</v>
      </c>
      <c r="AL104">
        <v>21.11</v>
      </c>
      <c r="AM104">
        <v>42.23</v>
      </c>
      <c r="AN104">
        <v>50</v>
      </c>
      <c r="AO104">
        <v>0</v>
      </c>
      <c r="AP104">
        <v>0</v>
      </c>
      <c r="AQ104">
        <v>0</v>
      </c>
      <c r="AR104">
        <v>-36.32</v>
      </c>
      <c r="AS104">
        <v>50</v>
      </c>
      <c r="AT104">
        <v>86.32</v>
      </c>
      <c r="AU104">
        <v>0</v>
      </c>
      <c r="AV104">
        <v>2</v>
      </c>
      <c r="AW104">
        <v>2</v>
      </c>
      <c r="AX104">
        <v>21.11</v>
      </c>
      <c r="AY104">
        <v>21.11</v>
      </c>
      <c r="AZ104">
        <v>42.23</v>
      </c>
      <c r="BA104">
        <v>50</v>
      </c>
      <c r="BB104">
        <v>0</v>
      </c>
      <c r="BC104">
        <v>0</v>
      </c>
      <c r="BD104">
        <v>-51.07</v>
      </c>
      <c r="BE104">
        <v>33.33</v>
      </c>
      <c r="BF104">
        <v>84.4</v>
      </c>
      <c r="BG104">
        <v>-1</v>
      </c>
      <c r="BH104">
        <v>10.56</v>
      </c>
      <c r="BI104">
        <v>21.11</v>
      </c>
      <c r="BJ104">
        <v>1</v>
      </c>
      <c r="BK104">
        <v>2</v>
      </c>
      <c r="BL104">
        <v>0</v>
      </c>
      <c r="BM104" t="s">
        <v>1488</v>
      </c>
      <c r="BN104">
        <v>97.73</v>
      </c>
      <c r="BO104">
        <v>0</v>
      </c>
      <c r="BP104">
        <v>0</v>
      </c>
      <c r="BQ104">
        <v>0</v>
      </c>
      <c r="BR104">
        <v>0</v>
      </c>
      <c r="BS104">
        <v>0</v>
      </c>
      <c r="BT104" t="s">
        <v>1488</v>
      </c>
      <c r="BU104" t="s">
        <v>1488</v>
      </c>
      <c r="BV104">
        <v>0</v>
      </c>
      <c r="BW104">
        <v>0</v>
      </c>
      <c r="BX104">
        <v>100</v>
      </c>
      <c r="BY104">
        <v>40</v>
      </c>
      <c r="BZ104">
        <v>0</v>
      </c>
      <c r="CA104">
        <v>0</v>
      </c>
      <c r="CB104">
        <v>33.33</v>
      </c>
      <c r="CC104">
        <v>1</v>
      </c>
      <c r="CD104">
        <v>0</v>
      </c>
      <c r="CE104">
        <v>2</v>
      </c>
      <c r="CF104">
        <v>0</v>
      </c>
      <c r="CG104">
        <v>2</v>
      </c>
      <c r="CH104">
        <v>0</v>
      </c>
      <c r="CI104">
        <v>0</v>
      </c>
      <c r="CJ104">
        <v>0</v>
      </c>
      <c r="CK104">
        <v>0</v>
      </c>
      <c r="CL104">
        <v>0</v>
      </c>
      <c r="CM104">
        <v>0</v>
      </c>
      <c r="CN104">
        <v>0</v>
      </c>
      <c r="CO104">
        <v>0</v>
      </c>
      <c r="CP104">
        <v>5.68</v>
      </c>
      <c r="CQ104">
        <v>384.54</v>
      </c>
      <c r="CR104">
        <v>1.46</v>
      </c>
      <c r="CS104">
        <v>18.05</v>
      </c>
      <c r="CT104">
        <v>16.48</v>
      </c>
      <c r="CU104">
        <v>52.43</v>
      </c>
      <c r="CV104">
        <v>49.26</v>
      </c>
      <c r="CW104">
        <v>57.14</v>
      </c>
      <c r="CX104">
        <v>51.85</v>
      </c>
      <c r="CY104">
        <v>52.66</v>
      </c>
      <c r="CZ104">
        <v>54.25</v>
      </c>
    </row>
    <row r="105" spans="1:104">
      <c r="A105" t="s">
        <v>633</v>
      </c>
      <c r="B105" t="s">
        <v>634</v>
      </c>
      <c r="C105" t="s">
        <v>62</v>
      </c>
      <c r="D105" t="s">
        <v>168</v>
      </c>
      <c r="E105">
        <v>23</v>
      </c>
      <c r="F105">
        <v>20142015</v>
      </c>
      <c r="G105">
        <v>29</v>
      </c>
      <c r="H105">
        <v>2.2999999999999998</v>
      </c>
      <c r="I105">
        <v>2.0670000000000002</v>
      </c>
      <c r="J105">
        <v>0</v>
      </c>
      <c r="K105">
        <v>0</v>
      </c>
      <c r="L105">
        <v>0</v>
      </c>
      <c r="M105">
        <v>0</v>
      </c>
      <c r="N105">
        <v>0</v>
      </c>
      <c r="O105">
        <v>0</v>
      </c>
      <c r="P105">
        <v>0</v>
      </c>
      <c r="Q105">
        <v>96.3</v>
      </c>
      <c r="R105" t="s">
        <v>1488</v>
      </c>
      <c r="S105">
        <v>0</v>
      </c>
      <c r="T105">
        <v>-6.38</v>
      </c>
      <c r="U105">
        <v>0.54</v>
      </c>
      <c r="V105">
        <v>9.68</v>
      </c>
      <c r="W105">
        <v>100</v>
      </c>
      <c r="X105">
        <v>90.32</v>
      </c>
      <c r="Y105">
        <v>14</v>
      </c>
      <c r="Z105">
        <v>14</v>
      </c>
      <c r="AA105">
        <v>0</v>
      </c>
      <c r="AB105">
        <v>67.97</v>
      </c>
      <c r="AC105">
        <v>0</v>
      </c>
      <c r="AD105">
        <v>67.97</v>
      </c>
      <c r="AE105">
        <v>3</v>
      </c>
      <c r="AF105">
        <v>6.13</v>
      </c>
      <c r="AG105">
        <v>90.17</v>
      </c>
      <c r="AH105">
        <v>25</v>
      </c>
      <c r="AI105">
        <v>26</v>
      </c>
      <c r="AJ105">
        <v>1</v>
      </c>
      <c r="AK105">
        <v>126.23</v>
      </c>
      <c r="AL105">
        <v>4.8600000000000003</v>
      </c>
      <c r="AM105">
        <v>131.09</v>
      </c>
      <c r="AN105">
        <v>42.31</v>
      </c>
      <c r="AO105">
        <v>4</v>
      </c>
      <c r="AP105">
        <v>0</v>
      </c>
      <c r="AQ105">
        <v>7</v>
      </c>
      <c r="AR105">
        <v>12.79</v>
      </c>
      <c r="AS105">
        <v>100</v>
      </c>
      <c r="AT105">
        <v>87.21</v>
      </c>
      <c r="AU105">
        <v>16</v>
      </c>
      <c r="AV105">
        <v>16</v>
      </c>
      <c r="AW105">
        <v>0</v>
      </c>
      <c r="AX105">
        <v>77.680000000000007</v>
      </c>
      <c r="AY105">
        <v>0</v>
      </c>
      <c r="AZ105">
        <v>77.680000000000007</v>
      </c>
      <c r="BA105">
        <v>68.75</v>
      </c>
      <c r="BB105">
        <v>1</v>
      </c>
      <c r="BC105">
        <v>3</v>
      </c>
      <c r="BD105">
        <v>13.95</v>
      </c>
      <c r="BE105">
        <v>100</v>
      </c>
      <c r="BF105">
        <v>86.05</v>
      </c>
      <c r="BG105">
        <v>11</v>
      </c>
      <c r="BH105">
        <v>53.41</v>
      </c>
      <c r="BI105">
        <v>0</v>
      </c>
      <c r="BJ105">
        <v>11</v>
      </c>
      <c r="BK105">
        <v>0</v>
      </c>
      <c r="BL105">
        <v>2</v>
      </c>
      <c r="BM105">
        <v>0</v>
      </c>
      <c r="BN105">
        <v>100</v>
      </c>
      <c r="BO105">
        <v>4.8600000000000003</v>
      </c>
      <c r="BP105">
        <v>0</v>
      </c>
      <c r="BQ105">
        <v>1</v>
      </c>
      <c r="BR105">
        <v>0</v>
      </c>
      <c r="BS105">
        <v>1</v>
      </c>
      <c r="BT105">
        <v>100</v>
      </c>
      <c r="BU105">
        <v>0</v>
      </c>
      <c r="BV105">
        <v>9.09</v>
      </c>
      <c r="BW105">
        <v>6.25</v>
      </c>
      <c r="BX105" t="s">
        <v>1488</v>
      </c>
      <c r="BY105">
        <v>40</v>
      </c>
      <c r="BZ105">
        <v>0</v>
      </c>
      <c r="CA105">
        <v>0</v>
      </c>
      <c r="CB105">
        <v>84.62</v>
      </c>
      <c r="CC105">
        <v>11</v>
      </c>
      <c r="CD105">
        <v>5</v>
      </c>
      <c r="CE105">
        <v>2</v>
      </c>
      <c r="CF105">
        <v>0</v>
      </c>
      <c r="CG105">
        <v>1</v>
      </c>
      <c r="CH105">
        <v>0</v>
      </c>
      <c r="CI105">
        <v>0</v>
      </c>
      <c r="CJ105">
        <v>2</v>
      </c>
      <c r="CK105">
        <v>0</v>
      </c>
      <c r="CL105">
        <v>0</v>
      </c>
      <c r="CM105">
        <v>0</v>
      </c>
      <c r="CN105">
        <v>0</v>
      </c>
      <c r="CO105">
        <v>0</v>
      </c>
      <c r="CP105">
        <v>12.36</v>
      </c>
      <c r="CQ105">
        <v>113.08</v>
      </c>
      <c r="CR105">
        <v>9.85</v>
      </c>
      <c r="CS105">
        <v>16.54</v>
      </c>
      <c r="CT105">
        <v>17.27</v>
      </c>
      <c r="CU105">
        <v>51.93</v>
      </c>
      <c r="CV105">
        <v>48.44</v>
      </c>
      <c r="CW105">
        <v>56.49</v>
      </c>
      <c r="CX105">
        <v>52.3</v>
      </c>
      <c r="CY105">
        <v>52.73</v>
      </c>
      <c r="CZ105">
        <v>56.12</v>
      </c>
    </row>
    <row r="106" spans="1:104">
      <c r="A106" t="s">
        <v>1520</v>
      </c>
      <c r="B106" t="s">
        <v>1521</v>
      </c>
      <c r="C106" t="s">
        <v>124</v>
      </c>
      <c r="D106" t="s">
        <v>767</v>
      </c>
      <c r="E106">
        <v>12</v>
      </c>
      <c r="F106">
        <v>20142015</v>
      </c>
      <c r="G106">
        <v>31</v>
      </c>
      <c r="H106">
        <v>4.8499999999999996</v>
      </c>
      <c r="I106">
        <v>4.8499999999999996</v>
      </c>
      <c r="J106">
        <v>0</v>
      </c>
      <c r="K106">
        <v>0</v>
      </c>
      <c r="L106">
        <v>0</v>
      </c>
      <c r="M106">
        <v>0</v>
      </c>
      <c r="N106">
        <v>0</v>
      </c>
      <c r="O106">
        <v>0</v>
      </c>
      <c r="P106">
        <v>0</v>
      </c>
      <c r="Q106">
        <v>88.89</v>
      </c>
      <c r="R106">
        <v>112</v>
      </c>
      <c r="S106">
        <v>0</v>
      </c>
      <c r="T106">
        <v>2.63</v>
      </c>
      <c r="U106">
        <v>2.83</v>
      </c>
      <c r="V106">
        <v>-13.54</v>
      </c>
      <c r="W106">
        <v>83.33</v>
      </c>
      <c r="X106">
        <v>96.88</v>
      </c>
      <c r="Y106">
        <v>16</v>
      </c>
      <c r="Z106">
        <v>20</v>
      </c>
      <c r="AA106">
        <v>4</v>
      </c>
      <c r="AB106">
        <v>35.340000000000003</v>
      </c>
      <c r="AC106">
        <v>7.07</v>
      </c>
      <c r="AD106">
        <v>42.4</v>
      </c>
      <c r="AE106">
        <v>2</v>
      </c>
      <c r="AF106">
        <v>-0.57999999999999996</v>
      </c>
      <c r="AG106">
        <v>89.47</v>
      </c>
      <c r="AH106">
        <v>42</v>
      </c>
      <c r="AI106">
        <v>48</v>
      </c>
      <c r="AJ106">
        <v>6</v>
      </c>
      <c r="AK106">
        <v>84.81</v>
      </c>
      <c r="AL106">
        <v>10.6</v>
      </c>
      <c r="AM106">
        <v>95.41</v>
      </c>
      <c r="AN106">
        <v>52.08</v>
      </c>
      <c r="AO106">
        <v>1</v>
      </c>
      <c r="AP106">
        <v>0</v>
      </c>
      <c r="AQ106">
        <v>4</v>
      </c>
      <c r="AR106">
        <v>-1.27</v>
      </c>
      <c r="AS106">
        <v>88.1</v>
      </c>
      <c r="AT106">
        <v>89.36</v>
      </c>
      <c r="AU106">
        <v>32</v>
      </c>
      <c r="AV106">
        <v>37</v>
      </c>
      <c r="AW106">
        <v>5</v>
      </c>
      <c r="AX106">
        <v>65.37</v>
      </c>
      <c r="AY106">
        <v>8.83</v>
      </c>
      <c r="AZ106">
        <v>74.209999999999994</v>
      </c>
      <c r="BA106">
        <v>67.569999999999993</v>
      </c>
      <c r="BB106">
        <v>1</v>
      </c>
      <c r="BC106">
        <v>3</v>
      </c>
      <c r="BD106">
        <v>-4.04</v>
      </c>
      <c r="BE106">
        <v>86.21</v>
      </c>
      <c r="BF106">
        <v>90.24</v>
      </c>
      <c r="BG106">
        <v>21</v>
      </c>
      <c r="BH106">
        <v>44.17</v>
      </c>
      <c r="BI106">
        <v>7.07</v>
      </c>
      <c r="BJ106">
        <v>25</v>
      </c>
      <c r="BK106">
        <v>4</v>
      </c>
      <c r="BL106">
        <v>2</v>
      </c>
      <c r="BM106">
        <v>0</v>
      </c>
      <c r="BN106">
        <v>100</v>
      </c>
      <c r="BO106">
        <v>5.3</v>
      </c>
      <c r="BP106">
        <v>0</v>
      </c>
      <c r="BQ106">
        <v>3</v>
      </c>
      <c r="BR106">
        <v>0</v>
      </c>
      <c r="BS106">
        <v>3</v>
      </c>
      <c r="BT106">
        <v>100</v>
      </c>
      <c r="BU106">
        <v>0</v>
      </c>
      <c r="BV106">
        <v>12</v>
      </c>
      <c r="BW106">
        <v>8.11</v>
      </c>
      <c r="BX106">
        <v>100</v>
      </c>
      <c r="BY106">
        <v>40</v>
      </c>
      <c r="BZ106">
        <v>0</v>
      </c>
      <c r="CA106">
        <v>0</v>
      </c>
      <c r="CB106">
        <v>100</v>
      </c>
      <c r="CC106">
        <v>25</v>
      </c>
      <c r="CD106">
        <v>4</v>
      </c>
      <c r="CE106">
        <v>0</v>
      </c>
      <c r="CF106">
        <v>0</v>
      </c>
      <c r="CG106">
        <v>1</v>
      </c>
      <c r="CH106">
        <v>0</v>
      </c>
      <c r="CI106">
        <v>0</v>
      </c>
      <c r="CJ106">
        <v>2</v>
      </c>
      <c r="CK106">
        <v>1</v>
      </c>
      <c r="CL106">
        <v>0</v>
      </c>
      <c r="CM106">
        <v>0</v>
      </c>
      <c r="CN106">
        <v>0</v>
      </c>
      <c r="CO106">
        <v>0</v>
      </c>
      <c r="CP106">
        <v>33.96</v>
      </c>
      <c r="CQ106">
        <v>37.479999999999997</v>
      </c>
      <c r="CR106">
        <v>47.54</v>
      </c>
      <c r="CS106">
        <v>17.54</v>
      </c>
      <c r="CT106">
        <v>17.170000000000002</v>
      </c>
      <c r="CU106">
        <v>52.35</v>
      </c>
      <c r="CV106">
        <v>50.62</v>
      </c>
      <c r="CW106">
        <v>49.38</v>
      </c>
      <c r="CX106">
        <v>44.94</v>
      </c>
      <c r="CY106">
        <v>55.39</v>
      </c>
      <c r="CZ106">
        <v>54.03</v>
      </c>
    </row>
    <row r="107" spans="1:104">
      <c r="A107" t="s">
        <v>676</v>
      </c>
      <c r="B107" t="s">
        <v>677</v>
      </c>
      <c r="C107" t="s">
        <v>100</v>
      </c>
      <c r="D107" t="s">
        <v>105</v>
      </c>
      <c r="E107">
        <v>76</v>
      </c>
      <c r="F107">
        <v>20142015</v>
      </c>
      <c r="G107">
        <v>26</v>
      </c>
      <c r="H107">
        <v>2.5</v>
      </c>
      <c r="I107">
        <v>2.75</v>
      </c>
      <c r="J107">
        <v>0</v>
      </c>
      <c r="K107">
        <v>1</v>
      </c>
      <c r="L107">
        <v>1</v>
      </c>
      <c r="M107">
        <v>0</v>
      </c>
      <c r="N107">
        <v>5.18</v>
      </c>
      <c r="O107">
        <v>5.18</v>
      </c>
      <c r="P107">
        <v>-1</v>
      </c>
      <c r="Q107">
        <v>84.62</v>
      </c>
      <c r="R107">
        <v>114.29</v>
      </c>
      <c r="S107">
        <v>0</v>
      </c>
      <c r="T107">
        <v>-11.56</v>
      </c>
      <c r="U107">
        <v>0.15</v>
      </c>
      <c r="V107">
        <v>-12.06</v>
      </c>
      <c r="W107">
        <v>77.78</v>
      </c>
      <c r="X107">
        <v>89.83</v>
      </c>
      <c r="Y107">
        <v>5</v>
      </c>
      <c r="Z107">
        <v>7</v>
      </c>
      <c r="AA107">
        <v>2</v>
      </c>
      <c r="AB107">
        <v>36.26</v>
      </c>
      <c r="AC107">
        <v>10.36</v>
      </c>
      <c r="AD107">
        <v>46.62</v>
      </c>
      <c r="AE107">
        <v>2</v>
      </c>
      <c r="AF107">
        <v>-5.53</v>
      </c>
      <c r="AG107">
        <v>90.14</v>
      </c>
      <c r="AH107">
        <v>9</v>
      </c>
      <c r="AI107">
        <v>11</v>
      </c>
      <c r="AJ107">
        <v>2</v>
      </c>
      <c r="AK107">
        <v>56.98</v>
      </c>
      <c r="AL107">
        <v>10.36</v>
      </c>
      <c r="AM107">
        <v>67.34</v>
      </c>
      <c r="AN107">
        <v>63.64</v>
      </c>
      <c r="AO107">
        <v>1</v>
      </c>
      <c r="AP107">
        <v>0</v>
      </c>
      <c r="AQ107">
        <v>3</v>
      </c>
      <c r="AR107">
        <v>-8.56</v>
      </c>
      <c r="AS107">
        <v>80</v>
      </c>
      <c r="AT107">
        <v>88.56</v>
      </c>
      <c r="AU107">
        <v>6</v>
      </c>
      <c r="AV107">
        <v>8</v>
      </c>
      <c r="AW107">
        <v>2</v>
      </c>
      <c r="AX107">
        <v>41.44</v>
      </c>
      <c r="AY107">
        <v>10.36</v>
      </c>
      <c r="AZ107">
        <v>51.8</v>
      </c>
      <c r="BA107">
        <v>87.5</v>
      </c>
      <c r="BB107">
        <v>0</v>
      </c>
      <c r="BC107">
        <v>2</v>
      </c>
      <c r="BD107">
        <v>-10.37</v>
      </c>
      <c r="BE107">
        <v>77.78</v>
      </c>
      <c r="BF107">
        <v>88.15</v>
      </c>
      <c r="BG107">
        <v>5</v>
      </c>
      <c r="BH107">
        <v>36.26</v>
      </c>
      <c r="BI107">
        <v>10.36</v>
      </c>
      <c r="BJ107">
        <v>7</v>
      </c>
      <c r="BK107">
        <v>2</v>
      </c>
      <c r="BL107">
        <v>2</v>
      </c>
      <c r="BM107">
        <v>6.38</v>
      </c>
      <c r="BN107">
        <v>93.62</v>
      </c>
      <c r="BO107">
        <v>5.18</v>
      </c>
      <c r="BP107">
        <v>0</v>
      </c>
      <c r="BQ107">
        <v>1</v>
      </c>
      <c r="BR107">
        <v>0</v>
      </c>
      <c r="BS107">
        <v>1</v>
      </c>
      <c r="BT107">
        <v>100</v>
      </c>
      <c r="BU107">
        <v>0</v>
      </c>
      <c r="BV107">
        <v>14.29</v>
      </c>
      <c r="BW107">
        <v>12.5</v>
      </c>
      <c r="BX107">
        <v>100</v>
      </c>
      <c r="BY107">
        <v>43</v>
      </c>
      <c r="BZ107">
        <v>1</v>
      </c>
      <c r="CA107">
        <v>0</v>
      </c>
      <c r="CB107">
        <v>85</v>
      </c>
      <c r="CC107">
        <v>17</v>
      </c>
      <c r="CD107">
        <v>6</v>
      </c>
      <c r="CE107">
        <v>3</v>
      </c>
      <c r="CF107">
        <v>0</v>
      </c>
      <c r="CG107">
        <v>0</v>
      </c>
      <c r="CH107">
        <v>1</v>
      </c>
      <c r="CI107">
        <v>0</v>
      </c>
      <c r="CJ107">
        <v>2</v>
      </c>
      <c r="CK107">
        <v>0</v>
      </c>
      <c r="CL107">
        <v>0</v>
      </c>
      <c r="CM107">
        <v>1</v>
      </c>
      <c r="CN107">
        <v>0</v>
      </c>
      <c r="CO107">
        <v>-5.18</v>
      </c>
      <c r="CP107">
        <v>11.58</v>
      </c>
      <c r="CQ107">
        <v>386.1</v>
      </c>
      <c r="CR107">
        <v>2.91</v>
      </c>
      <c r="CS107">
        <v>17.260000000000002</v>
      </c>
      <c r="CT107">
        <v>17.190000000000001</v>
      </c>
      <c r="CU107">
        <v>52</v>
      </c>
      <c r="CV107">
        <v>48.9</v>
      </c>
      <c r="CW107">
        <v>56.61</v>
      </c>
      <c r="CX107">
        <v>52.25</v>
      </c>
      <c r="CY107">
        <v>52</v>
      </c>
      <c r="CZ107">
        <v>54.34</v>
      </c>
    </row>
    <row r="108" spans="1:104">
      <c r="A108" t="s">
        <v>784</v>
      </c>
      <c r="B108" t="s">
        <v>785</v>
      </c>
      <c r="C108" t="s">
        <v>62</v>
      </c>
      <c r="D108" t="s">
        <v>786</v>
      </c>
      <c r="E108">
        <v>43</v>
      </c>
      <c r="F108">
        <v>20142015</v>
      </c>
      <c r="G108">
        <v>29</v>
      </c>
      <c r="H108">
        <v>4.5</v>
      </c>
      <c r="I108">
        <v>4.5</v>
      </c>
      <c r="J108">
        <v>0</v>
      </c>
      <c r="K108">
        <v>0</v>
      </c>
      <c r="L108">
        <v>0</v>
      </c>
      <c r="M108">
        <v>0</v>
      </c>
      <c r="N108">
        <v>0</v>
      </c>
      <c r="O108">
        <v>0</v>
      </c>
      <c r="P108">
        <v>0</v>
      </c>
      <c r="Q108">
        <v>88.89</v>
      </c>
      <c r="R108">
        <v>120</v>
      </c>
      <c r="S108">
        <v>0</v>
      </c>
      <c r="T108">
        <v>-6.65</v>
      </c>
      <c r="U108">
        <v>0.1</v>
      </c>
      <c r="V108">
        <v>12.24</v>
      </c>
      <c r="W108">
        <v>100</v>
      </c>
      <c r="X108">
        <v>87.76</v>
      </c>
      <c r="Y108">
        <v>4</v>
      </c>
      <c r="Z108">
        <v>4</v>
      </c>
      <c r="AA108">
        <v>0</v>
      </c>
      <c r="AB108">
        <v>53.73</v>
      </c>
      <c r="AC108">
        <v>0</v>
      </c>
      <c r="AD108">
        <v>53.73</v>
      </c>
      <c r="AE108">
        <v>0</v>
      </c>
      <c r="AF108">
        <v>0.03</v>
      </c>
      <c r="AG108">
        <v>88.86</v>
      </c>
      <c r="AH108">
        <v>7</v>
      </c>
      <c r="AI108">
        <v>8</v>
      </c>
      <c r="AJ108">
        <v>1</v>
      </c>
      <c r="AK108">
        <v>107.46</v>
      </c>
      <c r="AL108">
        <v>13.43</v>
      </c>
      <c r="AM108">
        <v>120.9</v>
      </c>
      <c r="AN108">
        <v>62.5</v>
      </c>
      <c r="AO108">
        <v>0</v>
      </c>
      <c r="AP108">
        <v>0</v>
      </c>
      <c r="AQ108">
        <v>2</v>
      </c>
      <c r="AR108">
        <v>-0.08</v>
      </c>
      <c r="AS108">
        <v>87.5</v>
      </c>
      <c r="AT108">
        <v>87.58</v>
      </c>
      <c r="AU108">
        <v>6</v>
      </c>
      <c r="AV108">
        <v>7</v>
      </c>
      <c r="AW108">
        <v>1</v>
      </c>
      <c r="AX108">
        <v>94.03</v>
      </c>
      <c r="AY108">
        <v>13.43</v>
      </c>
      <c r="AZ108">
        <v>107.46</v>
      </c>
      <c r="BA108">
        <v>71.430000000000007</v>
      </c>
      <c r="BB108">
        <v>1</v>
      </c>
      <c r="BC108">
        <v>2</v>
      </c>
      <c r="BD108">
        <v>-0.28999999999999998</v>
      </c>
      <c r="BE108">
        <v>83.33</v>
      </c>
      <c r="BF108">
        <v>83.63</v>
      </c>
      <c r="BG108">
        <v>4</v>
      </c>
      <c r="BH108">
        <v>67.16</v>
      </c>
      <c r="BI108">
        <v>13.43</v>
      </c>
      <c r="BJ108">
        <v>5</v>
      </c>
      <c r="BK108">
        <v>1</v>
      </c>
      <c r="BL108">
        <v>1</v>
      </c>
      <c r="BM108">
        <v>5.56</v>
      </c>
      <c r="BN108">
        <v>94.44</v>
      </c>
      <c r="BO108">
        <v>13.43</v>
      </c>
      <c r="BP108">
        <v>0</v>
      </c>
      <c r="BQ108">
        <v>1</v>
      </c>
      <c r="BR108">
        <v>0</v>
      </c>
      <c r="BS108">
        <v>1</v>
      </c>
      <c r="BT108">
        <v>100</v>
      </c>
      <c r="BU108">
        <v>0</v>
      </c>
      <c r="BV108">
        <v>20</v>
      </c>
      <c r="BW108">
        <v>14.29</v>
      </c>
      <c r="BX108">
        <v>100</v>
      </c>
      <c r="BY108">
        <v>40</v>
      </c>
      <c r="BZ108">
        <v>0</v>
      </c>
      <c r="CA108">
        <v>0</v>
      </c>
      <c r="CB108">
        <v>87.5</v>
      </c>
      <c r="CC108">
        <v>7</v>
      </c>
      <c r="CD108">
        <v>2</v>
      </c>
      <c r="CE108">
        <v>1</v>
      </c>
      <c r="CF108">
        <v>0</v>
      </c>
      <c r="CG108">
        <v>0</v>
      </c>
      <c r="CH108">
        <v>0</v>
      </c>
      <c r="CI108">
        <v>0</v>
      </c>
      <c r="CJ108">
        <v>1</v>
      </c>
      <c r="CK108">
        <v>0</v>
      </c>
      <c r="CL108">
        <v>0</v>
      </c>
      <c r="CM108">
        <v>0</v>
      </c>
      <c r="CN108">
        <v>0</v>
      </c>
      <c r="CO108">
        <v>0</v>
      </c>
      <c r="CP108">
        <v>4.47</v>
      </c>
      <c r="CQ108">
        <v>223.99</v>
      </c>
      <c r="CR108">
        <v>1.96</v>
      </c>
      <c r="CS108">
        <v>16.690000000000001</v>
      </c>
      <c r="CT108">
        <v>17.43</v>
      </c>
      <c r="CU108">
        <v>48.87</v>
      </c>
      <c r="CV108">
        <v>49.68</v>
      </c>
      <c r="CW108">
        <v>52.2</v>
      </c>
      <c r="CX108">
        <v>54.62</v>
      </c>
      <c r="CY108">
        <v>54.24</v>
      </c>
      <c r="CZ108">
        <v>54.94</v>
      </c>
    </row>
    <row r="109" spans="1:104">
      <c r="A109" t="s">
        <v>672</v>
      </c>
      <c r="B109" t="s">
        <v>673</v>
      </c>
      <c r="C109" t="s">
        <v>68</v>
      </c>
      <c r="D109" t="s">
        <v>364</v>
      </c>
      <c r="E109">
        <v>80</v>
      </c>
      <c r="F109">
        <v>20142015</v>
      </c>
      <c r="G109">
        <v>27</v>
      </c>
      <c r="H109">
        <v>2.7</v>
      </c>
      <c r="I109">
        <v>3</v>
      </c>
      <c r="J109">
        <v>0</v>
      </c>
      <c r="K109">
        <v>0</v>
      </c>
      <c r="L109">
        <v>0</v>
      </c>
      <c r="M109">
        <v>0</v>
      </c>
      <c r="N109">
        <v>0</v>
      </c>
      <c r="O109">
        <v>0</v>
      </c>
      <c r="P109">
        <v>1</v>
      </c>
      <c r="Q109">
        <v>77.78</v>
      </c>
      <c r="R109">
        <v>100</v>
      </c>
      <c r="S109" t="s">
        <v>1488</v>
      </c>
      <c r="T109">
        <v>2.23</v>
      </c>
      <c r="U109">
        <v>0.09</v>
      </c>
      <c r="V109">
        <v>-7.43</v>
      </c>
      <c r="W109">
        <v>80</v>
      </c>
      <c r="X109">
        <v>87.43</v>
      </c>
      <c r="Y109">
        <v>3</v>
      </c>
      <c r="Z109">
        <v>4</v>
      </c>
      <c r="AA109">
        <v>1</v>
      </c>
      <c r="AB109">
        <v>31.79</v>
      </c>
      <c r="AC109">
        <v>7.95</v>
      </c>
      <c r="AD109">
        <v>39.74</v>
      </c>
      <c r="AE109">
        <v>0</v>
      </c>
      <c r="AF109">
        <v>-11.79</v>
      </c>
      <c r="AG109">
        <v>89.57</v>
      </c>
      <c r="AH109">
        <v>5</v>
      </c>
      <c r="AI109">
        <v>7</v>
      </c>
      <c r="AJ109">
        <v>2</v>
      </c>
      <c r="AK109">
        <v>55.63</v>
      </c>
      <c r="AL109">
        <v>15.89</v>
      </c>
      <c r="AM109">
        <v>71.52</v>
      </c>
      <c r="AN109">
        <v>42.86</v>
      </c>
      <c r="AO109">
        <v>0</v>
      </c>
      <c r="AP109">
        <v>0</v>
      </c>
      <c r="AQ109">
        <v>0</v>
      </c>
      <c r="AR109">
        <v>-20.46</v>
      </c>
      <c r="AS109">
        <v>66.67</v>
      </c>
      <c r="AT109">
        <v>87.13</v>
      </c>
      <c r="AU109">
        <v>2</v>
      </c>
      <c r="AV109">
        <v>4</v>
      </c>
      <c r="AW109">
        <v>2</v>
      </c>
      <c r="AX109">
        <v>31.79</v>
      </c>
      <c r="AY109">
        <v>15.89</v>
      </c>
      <c r="AZ109">
        <v>47.68</v>
      </c>
      <c r="BA109">
        <v>75</v>
      </c>
      <c r="BB109">
        <v>0</v>
      </c>
      <c r="BC109">
        <v>0</v>
      </c>
      <c r="BD109">
        <v>-10.68</v>
      </c>
      <c r="BE109">
        <v>75</v>
      </c>
      <c r="BF109">
        <v>85.68</v>
      </c>
      <c r="BG109">
        <v>2</v>
      </c>
      <c r="BH109">
        <v>23.84</v>
      </c>
      <c r="BI109">
        <v>7.95</v>
      </c>
      <c r="BJ109">
        <v>3</v>
      </c>
      <c r="BK109">
        <v>1</v>
      </c>
      <c r="BL109">
        <v>0</v>
      </c>
      <c r="BM109" t="s">
        <v>1488</v>
      </c>
      <c r="BN109">
        <v>86.05</v>
      </c>
      <c r="BO109">
        <v>0</v>
      </c>
      <c r="BP109">
        <v>0</v>
      </c>
      <c r="BQ109">
        <v>0</v>
      </c>
      <c r="BR109">
        <v>0</v>
      </c>
      <c r="BS109">
        <v>0</v>
      </c>
      <c r="BT109" t="s">
        <v>1488</v>
      </c>
      <c r="BU109" t="s">
        <v>1488</v>
      </c>
      <c r="BV109">
        <v>0</v>
      </c>
      <c r="BW109">
        <v>0</v>
      </c>
      <c r="BX109">
        <v>100</v>
      </c>
      <c r="BY109">
        <v>34</v>
      </c>
      <c r="BZ109">
        <v>0</v>
      </c>
      <c r="CA109">
        <v>3</v>
      </c>
      <c r="CB109">
        <v>94.12</v>
      </c>
      <c r="CC109">
        <v>16</v>
      </c>
      <c r="CD109">
        <v>3</v>
      </c>
      <c r="CE109">
        <v>1</v>
      </c>
      <c r="CF109">
        <v>0</v>
      </c>
      <c r="CG109">
        <v>0</v>
      </c>
      <c r="CH109">
        <v>0</v>
      </c>
      <c r="CI109">
        <v>0</v>
      </c>
      <c r="CJ109">
        <v>0</v>
      </c>
      <c r="CK109">
        <v>0</v>
      </c>
      <c r="CL109">
        <v>0</v>
      </c>
      <c r="CM109">
        <v>0</v>
      </c>
      <c r="CN109">
        <v>1</v>
      </c>
      <c r="CO109">
        <v>7.95</v>
      </c>
      <c r="CP109">
        <v>7.55</v>
      </c>
      <c r="CQ109">
        <v>379.54</v>
      </c>
      <c r="CR109">
        <v>1.95</v>
      </c>
      <c r="CS109">
        <v>17.41</v>
      </c>
      <c r="CT109">
        <v>17.260000000000002</v>
      </c>
      <c r="CU109">
        <v>49.99</v>
      </c>
      <c r="CV109">
        <v>50.83</v>
      </c>
      <c r="CW109">
        <v>54.67</v>
      </c>
      <c r="CX109">
        <v>54.69</v>
      </c>
      <c r="CY109">
        <v>55.29</v>
      </c>
      <c r="CZ109">
        <v>53.49</v>
      </c>
    </row>
    <row r="110" spans="1:104">
      <c r="A110" t="s">
        <v>428</v>
      </c>
      <c r="B110" t="s">
        <v>429</v>
      </c>
      <c r="C110" t="s">
        <v>62</v>
      </c>
      <c r="D110" t="s">
        <v>230</v>
      </c>
      <c r="E110">
        <v>32</v>
      </c>
      <c r="F110">
        <v>20142015</v>
      </c>
      <c r="G110">
        <v>31</v>
      </c>
      <c r="H110">
        <v>0.625</v>
      </c>
      <c r="I110">
        <v>0.625</v>
      </c>
      <c r="J110">
        <v>0</v>
      </c>
      <c r="K110">
        <v>2</v>
      </c>
      <c r="L110">
        <v>2</v>
      </c>
      <c r="M110">
        <v>0</v>
      </c>
      <c r="N110">
        <v>5.54</v>
      </c>
      <c r="O110">
        <v>5.54</v>
      </c>
      <c r="P110">
        <v>0</v>
      </c>
      <c r="Q110">
        <v>93.18</v>
      </c>
      <c r="R110">
        <v>110</v>
      </c>
      <c r="S110">
        <v>0</v>
      </c>
      <c r="T110">
        <v>-5.97</v>
      </c>
      <c r="U110">
        <v>0.68</v>
      </c>
      <c r="V110">
        <v>7.35</v>
      </c>
      <c r="W110">
        <v>91.67</v>
      </c>
      <c r="X110">
        <v>84.31</v>
      </c>
      <c r="Y110">
        <v>20</v>
      </c>
      <c r="Z110">
        <v>22</v>
      </c>
      <c r="AA110">
        <v>2</v>
      </c>
      <c r="AB110">
        <v>60.92</v>
      </c>
      <c r="AC110">
        <v>5.54</v>
      </c>
      <c r="AD110">
        <v>66.459999999999994</v>
      </c>
      <c r="AE110">
        <v>3</v>
      </c>
      <c r="AF110">
        <v>5.9</v>
      </c>
      <c r="AG110">
        <v>87.29</v>
      </c>
      <c r="AH110">
        <v>38</v>
      </c>
      <c r="AI110">
        <v>41</v>
      </c>
      <c r="AJ110">
        <v>3</v>
      </c>
      <c r="AK110">
        <v>113.54</v>
      </c>
      <c r="AL110">
        <v>8.31</v>
      </c>
      <c r="AM110">
        <v>121.85</v>
      </c>
      <c r="AN110">
        <v>48.78</v>
      </c>
      <c r="AO110">
        <v>2</v>
      </c>
      <c r="AP110">
        <v>0</v>
      </c>
      <c r="AQ110">
        <v>6</v>
      </c>
      <c r="AR110">
        <v>6.04</v>
      </c>
      <c r="AS110">
        <v>90.32</v>
      </c>
      <c r="AT110">
        <v>84.29</v>
      </c>
      <c r="AU110">
        <v>25</v>
      </c>
      <c r="AV110">
        <v>28</v>
      </c>
      <c r="AW110">
        <v>3</v>
      </c>
      <c r="AX110">
        <v>77.540000000000006</v>
      </c>
      <c r="AY110">
        <v>8.31</v>
      </c>
      <c r="AZ110">
        <v>85.85</v>
      </c>
      <c r="BA110">
        <v>71.430000000000007</v>
      </c>
      <c r="BB110">
        <v>1</v>
      </c>
      <c r="BC110">
        <v>4</v>
      </c>
      <c r="BD110">
        <v>13.71</v>
      </c>
      <c r="BE110">
        <v>95.24</v>
      </c>
      <c r="BF110">
        <v>81.53</v>
      </c>
      <c r="BG110">
        <v>19</v>
      </c>
      <c r="BH110">
        <v>55.38</v>
      </c>
      <c r="BI110">
        <v>2.77</v>
      </c>
      <c r="BJ110">
        <v>20</v>
      </c>
      <c r="BK110">
        <v>1</v>
      </c>
      <c r="BL110">
        <v>3</v>
      </c>
      <c r="BM110">
        <v>13.04</v>
      </c>
      <c r="BN110">
        <v>86.96</v>
      </c>
      <c r="BO110">
        <v>5.54</v>
      </c>
      <c r="BP110">
        <v>0</v>
      </c>
      <c r="BQ110">
        <v>2</v>
      </c>
      <c r="BR110">
        <v>0</v>
      </c>
      <c r="BS110">
        <v>2</v>
      </c>
      <c r="BT110">
        <v>100</v>
      </c>
      <c r="BU110">
        <v>0</v>
      </c>
      <c r="BV110">
        <v>10</v>
      </c>
      <c r="BW110">
        <v>7.14</v>
      </c>
      <c r="BX110">
        <v>100</v>
      </c>
      <c r="BY110">
        <v>40</v>
      </c>
      <c r="BZ110">
        <v>0</v>
      </c>
      <c r="CA110">
        <v>0</v>
      </c>
      <c r="CB110">
        <v>88.24</v>
      </c>
      <c r="CC110">
        <v>15</v>
      </c>
      <c r="CD110">
        <v>7</v>
      </c>
      <c r="CE110">
        <v>2</v>
      </c>
      <c r="CF110">
        <v>1</v>
      </c>
      <c r="CG110">
        <v>1</v>
      </c>
      <c r="CH110">
        <v>1</v>
      </c>
      <c r="CI110">
        <v>1</v>
      </c>
      <c r="CJ110">
        <v>3</v>
      </c>
      <c r="CK110">
        <v>0</v>
      </c>
      <c r="CL110">
        <v>2</v>
      </c>
      <c r="CM110">
        <v>0</v>
      </c>
      <c r="CN110">
        <v>0</v>
      </c>
      <c r="CO110">
        <v>0</v>
      </c>
      <c r="CP110">
        <v>21.67</v>
      </c>
      <c r="CQ110">
        <v>128.32</v>
      </c>
      <c r="CR110">
        <v>14.45</v>
      </c>
      <c r="CS110">
        <v>16.39</v>
      </c>
      <c r="CT110">
        <v>16.97</v>
      </c>
      <c r="CU110">
        <v>49.07</v>
      </c>
      <c r="CV110">
        <v>49.74</v>
      </c>
      <c r="CW110">
        <v>53.86</v>
      </c>
      <c r="CX110">
        <v>55.91</v>
      </c>
      <c r="CY110">
        <v>52.96</v>
      </c>
      <c r="CZ110">
        <v>53.52</v>
      </c>
    </row>
    <row r="111" spans="1:104">
      <c r="A111" t="s">
        <v>1342</v>
      </c>
      <c r="B111" t="s">
        <v>1343</v>
      </c>
      <c r="C111" t="s">
        <v>68</v>
      </c>
      <c r="D111" t="s">
        <v>1056</v>
      </c>
      <c r="E111">
        <v>63</v>
      </c>
      <c r="F111">
        <v>20142015</v>
      </c>
      <c r="G111">
        <v>24</v>
      </c>
      <c r="H111">
        <v>1.2749999999999999</v>
      </c>
      <c r="I111">
        <v>1.2749999999999999</v>
      </c>
      <c r="J111">
        <v>1</v>
      </c>
      <c r="K111">
        <v>4</v>
      </c>
      <c r="L111">
        <v>5</v>
      </c>
      <c r="M111">
        <v>0.68</v>
      </c>
      <c r="N111">
        <v>2.73</v>
      </c>
      <c r="O111">
        <v>3.41</v>
      </c>
      <c r="P111">
        <v>-1</v>
      </c>
      <c r="Q111">
        <v>84.31</v>
      </c>
      <c r="R111">
        <v>103.59</v>
      </c>
      <c r="S111">
        <v>12.5</v>
      </c>
      <c r="T111">
        <v>-1.29</v>
      </c>
      <c r="U111">
        <v>1.4</v>
      </c>
      <c r="V111">
        <v>-4.78</v>
      </c>
      <c r="W111">
        <v>82.67</v>
      </c>
      <c r="X111">
        <v>87.45</v>
      </c>
      <c r="Y111">
        <v>49</v>
      </c>
      <c r="Z111">
        <v>62</v>
      </c>
      <c r="AA111">
        <v>13</v>
      </c>
      <c r="AB111">
        <v>42.25</v>
      </c>
      <c r="AC111">
        <v>8.86</v>
      </c>
      <c r="AD111">
        <v>51.11</v>
      </c>
      <c r="AE111">
        <v>18</v>
      </c>
      <c r="AF111">
        <v>-3.96</v>
      </c>
      <c r="AG111">
        <v>88.27</v>
      </c>
      <c r="AH111">
        <v>105</v>
      </c>
      <c r="AI111">
        <v>129</v>
      </c>
      <c r="AJ111">
        <v>24</v>
      </c>
      <c r="AK111">
        <v>87.9</v>
      </c>
      <c r="AL111">
        <v>16.350000000000001</v>
      </c>
      <c r="AM111">
        <v>104.26</v>
      </c>
      <c r="AN111">
        <v>47.29</v>
      </c>
      <c r="AO111">
        <v>5</v>
      </c>
      <c r="AP111">
        <v>0</v>
      </c>
      <c r="AQ111">
        <v>20</v>
      </c>
      <c r="AR111">
        <v>-5.93</v>
      </c>
      <c r="AS111">
        <v>81.31</v>
      </c>
      <c r="AT111">
        <v>87.24</v>
      </c>
      <c r="AU111">
        <v>67</v>
      </c>
      <c r="AV111">
        <v>87</v>
      </c>
      <c r="AW111">
        <v>20</v>
      </c>
      <c r="AX111">
        <v>59.28</v>
      </c>
      <c r="AY111">
        <v>13.63</v>
      </c>
      <c r="AZ111">
        <v>72.91</v>
      </c>
      <c r="BA111">
        <v>70.11</v>
      </c>
      <c r="BB111">
        <v>7</v>
      </c>
      <c r="BC111">
        <v>15</v>
      </c>
      <c r="BD111">
        <v>-8.6999999999999993</v>
      </c>
      <c r="BE111">
        <v>79.22</v>
      </c>
      <c r="BF111">
        <v>87.92</v>
      </c>
      <c r="BG111">
        <v>45</v>
      </c>
      <c r="BH111">
        <v>41.57</v>
      </c>
      <c r="BI111">
        <v>10.9</v>
      </c>
      <c r="BJ111">
        <v>61</v>
      </c>
      <c r="BK111">
        <v>16</v>
      </c>
      <c r="BL111">
        <v>8</v>
      </c>
      <c r="BM111">
        <v>-10.58</v>
      </c>
      <c r="BN111">
        <v>96.3</v>
      </c>
      <c r="BO111">
        <v>4.09</v>
      </c>
      <c r="BP111">
        <v>0.68</v>
      </c>
      <c r="BQ111">
        <v>6</v>
      </c>
      <c r="BR111">
        <v>1</v>
      </c>
      <c r="BS111">
        <v>5</v>
      </c>
      <c r="BT111">
        <v>85.71</v>
      </c>
      <c r="BU111">
        <v>6.67</v>
      </c>
      <c r="BV111">
        <v>9.84</v>
      </c>
      <c r="BW111">
        <v>6.9</v>
      </c>
      <c r="BX111">
        <v>93.75</v>
      </c>
      <c r="BY111">
        <v>55.26</v>
      </c>
      <c r="BZ111">
        <v>21</v>
      </c>
      <c r="CA111">
        <v>17</v>
      </c>
      <c r="CB111">
        <v>92.19</v>
      </c>
      <c r="CC111">
        <v>59</v>
      </c>
      <c r="CD111">
        <v>13</v>
      </c>
      <c r="CE111">
        <v>5</v>
      </c>
      <c r="CF111">
        <v>7</v>
      </c>
      <c r="CG111">
        <v>5</v>
      </c>
      <c r="CH111">
        <v>1</v>
      </c>
      <c r="CI111">
        <v>3</v>
      </c>
      <c r="CJ111">
        <v>7</v>
      </c>
      <c r="CK111">
        <v>4</v>
      </c>
      <c r="CL111">
        <v>1</v>
      </c>
      <c r="CM111">
        <v>1</v>
      </c>
      <c r="CN111">
        <v>0</v>
      </c>
      <c r="CO111">
        <v>-0.68</v>
      </c>
      <c r="CP111">
        <v>88.05</v>
      </c>
      <c r="CQ111">
        <v>240.73</v>
      </c>
      <c r="CR111">
        <v>26.78</v>
      </c>
      <c r="CS111">
        <v>18.09</v>
      </c>
      <c r="CT111">
        <v>17.309999999999999</v>
      </c>
      <c r="CU111">
        <v>45.72</v>
      </c>
      <c r="CV111">
        <v>50.27</v>
      </c>
      <c r="CW111">
        <v>50.38</v>
      </c>
      <c r="CX111">
        <v>59.81</v>
      </c>
      <c r="CY111">
        <v>54.38</v>
      </c>
      <c r="CZ111">
        <v>53.79</v>
      </c>
    </row>
    <row r="112" spans="1:104">
      <c r="A112" t="s">
        <v>669</v>
      </c>
      <c r="B112" t="s">
        <v>670</v>
      </c>
      <c r="C112" t="s">
        <v>80</v>
      </c>
      <c r="D112" t="s">
        <v>671</v>
      </c>
      <c r="E112">
        <v>67</v>
      </c>
      <c r="F112">
        <v>20142015</v>
      </c>
      <c r="G112">
        <v>35</v>
      </c>
      <c r="H112">
        <v>4</v>
      </c>
      <c r="I112">
        <v>4.5</v>
      </c>
      <c r="J112">
        <v>3</v>
      </c>
      <c r="K112">
        <v>6</v>
      </c>
      <c r="L112">
        <v>9</v>
      </c>
      <c r="M112">
        <v>1.53</v>
      </c>
      <c r="N112">
        <v>3.06</v>
      </c>
      <c r="O112">
        <v>4.59</v>
      </c>
      <c r="P112">
        <v>0</v>
      </c>
      <c r="Q112">
        <v>85.64</v>
      </c>
      <c r="R112">
        <v>89.72</v>
      </c>
      <c r="S112">
        <v>21.43</v>
      </c>
      <c r="T112">
        <v>-13.28</v>
      </c>
      <c r="U112">
        <v>1.76</v>
      </c>
      <c r="V112">
        <v>2.95</v>
      </c>
      <c r="W112">
        <v>83.02</v>
      </c>
      <c r="X112">
        <v>80.069999999999993</v>
      </c>
      <c r="Y112">
        <v>70</v>
      </c>
      <c r="Z112">
        <v>88</v>
      </c>
      <c r="AA112">
        <v>18</v>
      </c>
      <c r="AB112">
        <v>44.83</v>
      </c>
      <c r="AC112">
        <v>9.17</v>
      </c>
      <c r="AD112">
        <v>54</v>
      </c>
      <c r="AE112">
        <v>23</v>
      </c>
      <c r="AF112">
        <v>-0.88</v>
      </c>
      <c r="AG112">
        <v>86.52</v>
      </c>
      <c r="AH112">
        <v>139</v>
      </c>
      <c r="AI112">
        <v>167</v>
      </c>
      <c r="AJ112">
        <v>28</v>
      </c>
      <c r="AK112">
        <v>85.08</v>
      </c>
      <c r="AL112">
        <v>14.26</v>
      </c>
      <c r="AM112">
        <v>99.34</v>
      </c>
      <c r="AN112">
        <v>49.7</v>
      </c>
      <c r="AO112">
        <v>11</v>
      </c>
      <c r="AP112">
        <v>0</v>
      </c>
      <c r="AQ112">
        <v>30</v>
      </c>
      <c r="AR112">
        <v>0.16</v>
      </c>
      <c r="AS112">
        <v>83.8</v>
      </c>
      <c r="AT112">
        <v>83.64</v>
      </c>
      <c r="AU112">
        <v>96</v>
      </c>
      <c r="AV112">
        <v>119</v>
      </c>
      <c r="AW112">
        <v>23</v>
      </c>
      <c r="AX112">
        <v>60.62</v>
      </c>
      <c r="AY112">
        <v>11.72</v>
      </c>
      <c r="AZ112">
        <v>72.34</v>
      </c>
      <c r="BA112">
        <v>69.75</v>
      </c>
      <c r="BB112">
        <v>5</v>
      </c>
      <c r="BC112">
        <v>19</v>
      </c>
      <c r="BD112">
        <v>-1.25</v>
      </c>
      <c r="BE112">
        <v>83</v>
      </c>
      <c r="BF112">
        <v>84.25</v>
      </c>
      <c r="BG112">
        <v>66</v>
      </c>
      <c r="BH112">
        <v>42.28</v>
      </c>
      <c r="BI112">
        <v>8.66</v>
      </c>
      <c r="BJ112">
        <v>83</v>
      </c>
      <c r="BK112">
        <v>17</v>
      </c>
      <c r="BL112">
        <v>14</v>
      </c>
      <c r="BM112">
        <v>-14.9</v>
      </c>
      <c r="BN112">
        <v>88.24</v>
      </c>
      <c r="BO112">
        <v>5.6</v>
      </c>
      <c r="BP112">
        <v>2.04</v>
      </c>
      <c r="BQ112">
        <v>11</v>
      </c>
      <c r="BR112">
        <v>4</v>
      </c>
      <c r="BS112">
        <v>7</v>
      </c>
      <c r="BT112">
        <v>73.33</v>
      </c>
      <c r="BU112">
        <v>15.79</v>
      </c>
      <c r="BV112">
        <v>13.25</v>
      </c>
      <c r="BW112">
        <v>9.24</v>
      </c>
      <c r="BX112">
        <v>76.47</v>
      </c>
      <c r="BY112">
        <v>37</v>
      </c>
      <c r="BZ112">
        <v>1</v>
      </c>
      <c r="CA112">
        <v>3</v>
      </c>
      <c r="CB112">
        <v>82.43</v>
      </c>
      <c r="CC112">
        <v>61</v>
      </c>
      <c r="CD112">
        <v>29</v>
      </c>
      <c r="CE112">
        <v>13</v>
      </c>
      <c r="CF112">
        <v>5</v>
      </c>
      <c r="CG112">
        <v>5</v>
      </c>
      <c r="CH112">
        <v>5</v>
      </c>
      <c r="CI112">
        <v>1</v>
      </c>
      <c r="CJ112">
        <v>11</v>
      </c>
      <c r="CK112">
        <v>0</v>
      </c>
      <c r="CL112">
        <v>1</v>
      </c>
      <c r="CM112">
        <v>1</v>
      </c>
      <c r="CN112">
        <v>1</v>
      </c>
      <c r="CO112">
        <v>0</v>
      </c>
      <c r="CP112">
        <v>117.78</v>
      </c>
      <c r="CQ112">
        <v>253.76</v>
      </c>
      <c r="CR112">
        <v>31.7</v>
      </c>
      <c r="CS112">
        <v>17.940000000000001</v>
      </c>
      <c r="CT112">
        <v>17.41</v>
      </c>
      <c r="CU112">
        <v>51.66</v>
      </c>
      <c r="CV112">
        <v>50.22</v>
      </c>
      <c r="CW112">
        <v>58</v>
      </c>
      <c r="CX112">
        <v>54.28</v>
      </c>
      <c r="CY112">
        <v>53.92</v>
      </c>
      <c r="CZ112">
        <v>53.44</v>
      </c>
    </row>
    <row r="113" spans="1:104">
      <c r="A113" t="s">
        <v>231</v>
      </c>
      <c r="B113" t="s">
        <v>232</v>
      </c>
      <c r="C113" t="s">
        <v>62</v>
      </c>
      <c r="D113" t="s">
        <v>233</v>
      </c>
      <c r="E113">
        <v>69</v>
      </c>
      <c r="F113">
        <v>20142015</v>
      </c>
      <c r="G113">
        <v>25</v>
      </c>
      <c r="H113">
        <v>0.9</v>
      </c>
      <c r="I113">
        <v>0.82499999999999996</v>
      </c>
      <c r="J113">
        <v>0</v>
      </c>
      <c r="K113">
        <v>1</v>
      </c>
      <c r="L113">
        <v>1</v>
      </c>
      <c r="M113">
        <v>0</v>
      </c>
      <c r="N113">
        <v>1.61</v>
      </c>
      <c r="O113">
        <v>1.61</v>
      </c>
      <c r="P113">
        <v>0</v>
      </c>
      <c r="Q113">
        <v>82.43</v>
      </c>
      <c r="R113">
        <v>93.38</v>
      </c>
      <c r="S113">
        <v>0</v>
      </c>
      <c r="T113">
        <v>-8.4</v>
      </c>
      <c r="U113">
        <v>0.54</v>
      </c>
      <c r="V113">
        <v>-0.15</v>
      </c>
      <c r="W113">
        <v>86.11</v>
      </c>
      <c r="X113">
        <v>86.26</v>
      </c>
      <c r="Y113">
        <v>26</v>
      </c>
      <c r="Z113">
        <v>31</v>
      </c>
      <c r="AA113">
        <v>5</v>
      </c>
      <c r="AB113">
        <v>49.82</v>
      </c>
      <c r="AC113">
        <v>8.0399999999999991</v>
      </c>
      <c r="AD113">
        <v>57.86</v>
      </c>
      <c r="AE113">
        <v>4</v>
      </c>
      <c r="AF113">
        <v>-5.93</v>
      </c>
      <c r="AG113">
        <v>88.36</v>
      </c>
      <c r="AH113">
        <v>48</v>
      </c>
      <c r="AI113">
        <v>61</v>
      </c>
      <c r="AJ113">
        <v>13</v>
      </c>
      <c r="AK113">
        <v>98.04</v>
      </c>
      <c r="AL113">
        <v>20.89</v>
      </c>
      <c r="AM113">
        <v>118.93</v>
      </c>
      <c r="AN113">
        <v>55.74</v>
      </c>
      <c r="AO113">
        <v>4</v>
      </c>
      <c r="AP113">
        <v>2</v>
      </c>
      <c r="AQ113">
        <v>14</v>
      </c>
      <c r="AR113">
        <v>-4.41</v>
      </c>
      <c r="AS113">
        <v>82.46</v>
      </c>
      <c r="AT113">
        <v>86.87</v>
      </c>
      <c r="AU113">
        <v>37</v>
      </c>
      <c r="AV113">
        <v>47</v>
      </c>
      <c r="AW113">
        <v>10</v>
      </c>
      <c r="AX113">
        <v>75.540000000000006</v>
      </c>
      <c r="AY113">
        <v>16.07</v>
      </c>
      <c r="AZ113">
        <v>91.61</v>
      </c>
      <c r="BA113">
        <v>72.34</v>
      </c>
      <c r="BB113">
        <v>4</v>
      </c>
      <c r="BC113">
        <v>10</v>
      </c>
      <c r="BD113">
        <v>-5.2</v>
      </c>
      <c r="BE113">
        <v>80.95</v>
      </c>
      <c r="BF113">
        <v>86.15</v>
      </c>
      <c r="BG113">
        <v>26</v>
      </c>
      <c r="BH113">
        <v>54.64</v>
      </c>
      <c r="BI113">
        <v>12.86</v>
      </c>
      <c r="BJ113">
        <v>34</v>
      </c>
      <c r="BK113">
        <v>8</v>
      </c>
      <c r="BL113">
        <v>6</v>
      </c>
      <c r="BM113">
        <v>-20.83</v>
      </c>
      <c r="BN113">
        <v>87.5</v>
      </c>
      <c r="BO113">
        <v>3.21</v>
      </c>
      <c r="BP113">
        <v>1.61</v>
      </c>
      <c r="BQ113">
        <v>2</v>
      </c>
      <c r="BR113">
        <v>1</v>
      </c>
      <c r="BS113">
        <v>1</v>
      </c>
      <c r="BT113">
        <v>66.67</v>
      </c>
      <c r="BU113">
        <v>0</v>
      </c>
      <c r="BV113">
        <v>5.88</v>
      </c>
      <c r="BW113">
        <v>4.26</v>
      </c>
      <c r="BX113">
        <v>87.5</v>
      </c>
      <c r="BY113">
        <v>40</v>
      </c>
      <c r="BZ113">
        <v>0</v>
      </c>
      <c r="CA113">
        <v>0</v>
      </c>
      <c r="CB113">
        <v>85.29</v>
      </c>
      <c r="CC113">
        <v>29</v>
      </c>
      <c r="CD113">
        <v>9</v>
      </c>
      <c r="CE113">
        <v>5</v>
      </c>
      <c r="CF113">
        <v>0</v>
      </c>
      <c r="CG113">
        <v>4</v>
      </c>
      <c r="CH113">
        <v>0</v>
      </c>
      <c r="CI113">
        <v>1</v>
      </c>
      <c r="CJ113">
        <v>6</v>
      </c>
      <c r="CK113">
        <v>0</v>
      </c>
      <c r="CL113">
        <v>0</v>
      </c>
      <c r="CM113">
        <v>0</v>
      </c>
      <c r="CN113">
        <v>0</v>
      </c>
      <c r="CO113">
        <v>0</v>
      </c>
      <c r="CP113">
        <v>37.33</v>
      </c>
      <c r="CQ113">
        <v>333.81</v>
      </c>
      <c r="CR113">
        <v>10.06</v>
      </c>
      <c r="CS113">
        <v>16.579999999999998</v>
      </c>
      <c r="CT113">
        <v>17.12</v>
      </c>
      <c r="CU113">
        <v>51.33</v>
      </c>
      <c r="CV113">
        <v>50.09</v>
      </c>
      <c r="CW113">
        <v>54.44</v>
      </c>
      <c r="CX113">
        <v>51.62</v>
      </c>
      <c r="CY113">
        <v>54.72</v>
      </c>
      <c r="CZ113">
        <v>54.53</v>
      </c>
    </row>
    <row r="114" spans="1:104">
      <c r="A114" t="s">
        <v>438</v>
      </c>
      <c r="B114" t="s">
        <v>439</v>
      </c>
      <c r="C114" t="s">
        <v>113</v>
      </c>
      <c r="D114" t="s">
        <v>116</v>
      </c>
      <c r="E114">
        <v>58</v>
      </c>
      <c r="F114">
        <v>20142015</v>
      </c>
      <c r="G114">
        <v>28</v>
      </c>
      <c r="H114">
        <v>0.7</v>
      </c>
      <c r="I114">
        <v>0.7</v>
      </c>
      <c r="J114">
        <v>0</v>
      </c>
      <c r="K114">
        <v>1</v>
      </c>
      <c r="L114">
        <v>1</v>
      </c>
      <c r="M114">
        <v>0</v>
      </c>
      <c r="N114">
        <v>1.1499999999999999</v>
      </c>
      <c r="O114">
        <v>1.1499999999999999</v>
      </c>
      <c r="P114">
        <v>-2</v>
      </c>
      <c r="Q114">
        <v>86.92</v>
      </c>
      <c r="R114">
        <v>84.44</v>
      </c>
      <c r="S114">
        <v>0</v>
      </c>
      <c r="T114">
        <v>-14.22</v>
      </c>
      <c r="U114">
        <v>0.9</v>
      </c>
      <c r="V114">
        <v>-3.87</v>
      </c>
      <c r="W114">
        <v>84.44</v>
      </c>
      <c r="X114">
        <v>88.31</v>
      </c>
      <c r="Y114">
        <v>31</v>
      </c>
      <c r="Z114">
        <v>38</v>
      </c>
      <c r="AA114">
        <v>7</v>
      </c>
      <c r="AB114">
        <v>43.81</v>
      </c>
      <c r="AC114">
        <v>8.07</v>
      </c>
      <c r="AD114">
        <v>51.88</v>
      </c>
      <c r="AE114">
        <v>12</v>
      </c>
      <c r="AF114">
        <v>-2.14</v>
      </c>
      <c r="AG114">
        <v>89.06</v>
      </c>
      <c r="AH114">
        <v>79</v>
      </c>
      <c r="AI114">
        <v>93</v>
      </c>
      <c r="AJ114">
        <v>14</v>
      </c>
      <c r="AK114">
        <v>107.22</v>
      </c>
      <c r="AL114">
        <v>16.14</v>
      </c>
      <c r="AM114">
        <v>123.36</v>
      </c>
      <c r="AN114">
        <v>48.39</v>
      </c>
      <c r="AO114">
        <v>7</v>
      </c>
      <c r="AP114">
        <v>1</v>
      </c>
      <c r="AQ114">
        <v>21</v>
      </c>
      <c r="AR114">
        <v>-1.1100000000000001</v>
      </c>
      <c r="AS114">
        <v>86.67</v>
      </c>
      <c r="AT114">
        <v>87.78</v>
      </c>
      <c r="AU114">
        <v>55</v>
      </c>
      <c r="AV114">
        <v>65</v>
      </c>
      <c r="AW114">
        <v>10</v>
      </c>
      <c r="AX114">
        <v>74.94</v>
      </c>
      <c r="AY114">
        <v>11.53</v>
      </c>
      <c r="AZ114">
        <v>86.47</v>
      </c>
      <c r="BA114">
        <v>69.23</v>
      </c>
      <c r="BB114">
        <v>3</v>
      </c>
      <c r="BC114">
        <v>14</v>
      </c>
      <c r="BD114">
        <v>-4.26</v>
      </c>
      <c r="BE114">
        <v>81.819999999999993</v>
      </c>
      <c r="BF114">
        <v>86.08</v>
      </c>
      <c r="BG114">
        <v>35</v>
      </c>
      <c r="BH114">
        <v>51.88</v>
      </c>
      <c r="BI114">
        <v>11.53</v>
      </c>
      <c r="BJ114">
        <v>45</v>
      </c>
      <c r="BK114">
        <v>10</v>
      </c>
      <c r="BL114">
        <v>11</v>
      </c>
      <c r="BM114">
        <v>-32.61</v>
      </c>
      <c r="BN114">
        <v>82.61</v>
      </c>
      <c r="BO114">
        <v>2.31</v>
      </c>
      <c r="BP114">
        <v>2.31</v>
      </c>
      <c r="BQ114">
        <v>2</v>
      </c>
      <c r="BR114">
        <v>2</v>
      </c>
      <c r="BS114">
        <v>0</v>
      </c>
      <c r="BT114">
        <v>50</v>
      </c>
      <c r="BU114">
        <v>0</v>
      </c>
      <c r="BV114">
        <v>4.4400000000000004</v>
      </c>
      <c r="BW114">
        <v>3.08</v>
      </c>
      <c r="BX114">
        <v>80</v>
      </c>
      <c r="BY114">
        <v>49</v>
      </c>
      <c r="BZ114">
        <v>3</v>
      </c>
      <c r="CA114">
        <v>0</v>
      </c>
      <c r="CB114">
        <v>80</v>
      </c>
      <c r="CC114">
        <v>32</v>
      </c>
      <c r="CD114">
        <v>16</v>
      </c>
      <c r="CE114">
        <v>8</v>
      </c>
      <c r="CF114">
        <v>5</v>
      </c>
      <c r="CG114">
        <v>4</v>
      </c>
      <c r="CH114">
        <v>1</v>
      </c>
      <c r="CI114">
        <v>0</v>
      </c>
      <c r="CJ114">
        <v>11</v>
      </c>
      <c r="CK114">
        <v>0</v>
      </c>
      <c r="CL114">
        <v>0</v>
      </c>
      <c r="CM114">
        <v>2</v>
      </c>
      <c r="CN114">
        <v>0</v>
      </c>
      <c r="CO114">
        <v>-2.31</v>
      </c>
      <c r="CP114">
        <v>52.04</v>
      </c>
      <c r="CQ114">
        <v>269.44</v>
      </c>
      <c r="CR114">
        <v>16.190000000000001</v>
      </c>
      <c r="CS114">
        <v>18.43</v>
      </c>
      <c r="CT114">
        <v>17.559999999999999</v>
      </c>
      <c r="CU114">
        <v>52.45</v>
      </c>
      <c r="CV114">
        <v>49.95</v>
      </c>
      <c r="CW114">
        <v>56.01</v>
      </c>
      <c r="CX114">
        <v>50.77</v>
      </c>
      <c r="CY114">
        <v>54.1</v>
      </c>
      <c r="CZ114">
        <v>54.22</v>
      </c>
    </row>
    <row r="115" spans="1:104">
      <c r="A115" t="s">
        <v>1522</v>
      </c>
      <c r="B115" t="s">
        <v>1523</v>
      </c>
      <c r="C115" t="s">
        <v>80</v>
      </c>
      <c r="D115" t="s">
        <v>105</v>
      </c>
      <c r="E115">
        <v>15</v>
      </c>
      <c r="F115">
        <v>20142015</v>
      </c>
      <c r="G115">
        <v>24</v>
      </c>
      <c r="H115">
        <v>0.6</v>
      </c>
      <c r="I115">
        <v>0.6</v>
      </c>
      <c r="J115">
        <v>0</v>
      </c>
      <c r="K115">
        <v>0</v>
      </c>
      <c r="L115">
        <v>0</v>
      </c>
      <c r="M115">
        <v>0</v>
      </c>
      <c r="N115">
        <v>0</v>
      </c>
      <c r="O115">
        <v>0</v>
      </c>
      <c r="P115">
        <v>0</v>
      </c>
      <c r="Q115">
        <v>100</v>
      </c>
      <c r="R115" t="s">
        <v>1488</v>
      </c>
      <c r="S115">
        <v>0</v>
      </c>
      <c r="T115">
        <v>-14.69</v>
      </c>
      <c r="U115">
        <v>0.65</v>
      </c>
      <c r="V115">
        <v>5.26</v>
      </c>
      <c r="W115">
        <v>100</v>
      </c>
      <c r="X115">
        <v>94.74</v>
      </c>
      <c r="Y115">
        <v>6</v>
      </c>
      <c r="Z115">
        <v>6</v>
      </c>
      <c r="AA115">
        <v>0</v>
      </c>
      <c r="AB115">
        <v>37.020000000000003</v>
      </c>
      <c r="AC115">
        <v>0</v>
      </c>
      <c r="AD115">
        <v>37.020000000000003</v>
      </c>
      <c r="AE115">
        <v>1</v>
      </c>
      <c r="AF115">
        <v>6.76</v>
      </c>
      <c r="AG115">
        <v>93.24</v>
      </c>
      <c r="AH115">
        <v>10</v>
      </c>
      <c r="AI115">
        <v>10</v>
      </c>
      <c r="AJ115">
        <v>0</v>
      </c>
      <c r="AK115">
        <v>61.7</v>
      </c>
      <c r="AL115">
        <v>0</v>
      </c>
      <c r="AM115">
        <v>61.7</v>
      </c>
      <c r="AN115">
        <v>90</v>
      </c>
      <c r="AO115">
        <v>0</v>
      </c>
      <c r="AP115">
        <v>0</v>
      </c>
      <c r="AQ115">
        <v>1</v>
      </c>
      <c r="AR115">
        <v>7.32</v>
      </c>
      <c r="AS115">
        <v>100</v>
      </c>
      <c r="AT115">
        <v>92.68</v>
      </c>
      <c r="AU115">
        <v>9</v>
      </c>
      <c r="AV115">
        <v>9</v>
      </c>
      <c r="AW115">
        <v>0</v>
      </c>
      <c r="AX115">
        <v>55.53</v>
      </c>
      <c r="AY115">
        <v>0</v>
      </c>
      <c r="AZ115">
        <v>55.53</v>
      </c>
      <c r="BA115">
        <v>100</v>
      </c>
      <c r="BB115">
        <v>0</v>
      </c>
      <c r="BC115">
        <v>1</v>
      </c>
      <c r="BD115">
        <v>7.95</v>
      </c>
      <c r="BE115">
        <v>100</v>
      </c>
      <c r="BF115">
        <v>92.05</v>
      </c>
      <c r="BG115">
        <v>9</v>
      </c>
      <c r="BH115">
        <v>55.53</v>
      </c>
      <c r="BI115">
        <v>0</v>
      </c>
      <c r="BJ115">
        <v>9</v>
      </c>
      <c r="BK115">
        <v>0</v>
      </c>
      <c r="BL115">
        <v>1</v>
      </c>
      <c r="BM115" t="s">
        <v>1488</v>
      </c>
      <c r="BN115">
        <v>100</v>
      </c>
      <c r="BO115">
        <v>0</v>
      </c>
      <c r="BP115">
        <v>0</v>
      </c>
      <c r="BQ115">
        <v>0</v>
      </c>
      <c r="BR115">
        <v>0</v>
      </c>
      <c r="BS115">
        <v>0</v>
      </c>
      <c r="BT115" t="s">
        <v>1488</v>
      </c>
      <c r="BU115">
        <v>0</v>
      </c>
      <c r="BV115">
        <v>0</v>
      </c>
      <c r="BW115">
        <v>0</v>
      </c>
      <c r="BX115" t="s">
        <v>1488</v>
      </c>
      <c r="BY115">
        <v>40</v>
      </c>
      <c r="BZ115">
        <v>0</v>
      </c>
      <c r="CA115">
        <v>0</v>
      </c>
      <c r="CB115">
        <v>81.819999999999993</v>
      </c>
      <c r="CC115">
        <v>9</v>
      </c>
      <c r="CD115">
        <v>2</v>
      </c>
      <c r="CE115">
        <v>2</v>
      </c>
      <c r="CF115">
        <v>1</v>
      </c>
      <c r="CG115">
        <v>1</v>
      </c>
      <c r="CH115">
        <v>0</v>
      </c>
      <c r="CI115">
        <v>0</v>
      </c>
      <c r="CJ115">
        <v>1</v>
      </c>
      <c r="CK115">
        <v>0</v>
      </c>
      <c r="CL115">
        <v>0</v>
      </c>
      <c r="CM115">
        <v>0</v>
      </c>
      <c r="CN115">
        <v>0</v>
      </c>
      <c r="CO115">
        <v>0</v>
      </c>
      <c r="CP115">
        <v>9.7200000000000006</v>
      </c>
      <c r="CQ115">
        <v>76.97</v>
      </c>
      <c r="CR115">
        <v>11.22</v>
      </c>
      <c r="CS115">
        <v>18.5</v>
      </c>
      <c r="CT115">
        <v>17.05</v>
      </c>
      <c r="CU115">
        <v>50.63</v>
      </c>
      <c r="CV115">
        <v>47.58</v>
      </c>
      <c r="CW115">
        <v>56.97</v>
      </c>
      <c r="CX115">
        <v>55.55</v>
      </c>
      <c r="CY115">
        <v>52.84</v>
      </c>
      <c r="CZ115">
        <v>58.23</v>
      </c>
    </row>
    <row r="116" spans="1:104">
      <c r="A116" t="s">
        <v>695</v>
      </c>
      <c r="B116" t="s">
        <v>696</v>
      </c>
      <c r="C116" t="s">
        <v>113</v>
      </c>
      <c r="D116" t="s">
        <v>221</v>
      </c>
      <c r="E116">
        <v>68</v>
      </c>
      <c r="F116">
        <v>20142015</v>
      </c>
      <c r="G116">
        <v>28</v>
      </c>
      <c r="H116">
        <v>1.3</v>
      </c>
      <c r="I116">
        <v>1.25</v>
      </c>
      <c r="J116">
        <v>0</v>
      </c>
      <c r="K116">
        <v>0</v>
      </c>
      <c r="L116">
        <v>0</v>
      </c>
      <c r="M116">
        <v>0</v>
      </c>
      <c r="N116">
        <v>0</v>
      </c>
      <c r="O116">
        <v>0</v>
      </c>
      <c r="P116">
        <v>-1</v>
      </c>
      <c r="Q116">
        <v>100</v>
      </c>
      <c r="R116" t="s">
        <v>1488</v>
      </c>
      <c r="S116" t="s">
        <v>1488</v>
      </c>
      <c r="T116">
        <v>7.8</v>
      </c>
      <c r="U116">
        <v>0.08</v>
      </c>
      <c r="V116">
        <v>13.19</v>
      </c>
      <c r="W116">
        <v>100</v>
      </c>
      <c r="X116">
        <v>86.81</v>
      </c>
      <c r="Y116">
        <v>3</v>
      </c>
      <c r="Z116">
        <v>3</v>
      </c>
      <c r="AA116">
        <v>0</v>
      </c>
      <c r="AB116">
        <v>34.39</v>
      </c>
      <c r="AC116">
        <v>0</v>
      </c>
      <c r="AD116">
        <v>34.39</v>
      </c>
      <c r="AE116">
        <v>0</v>
      </c>
      <c r="AF116">
        <v>11.76</v>
      </c>
      <c r="AG116">
        <v>88.24</v>
      </c>
      <c r="AH116">
        <v>7</v>
      </c>
      <c r="AI116">
        <v>7</v>
      </c>
      <c r="AJ116">
        <v>0</v>
      </c>
      <c r="AK116">
        <v>80.25</v>
      </c>
      <c r="AL116">
        <v>0</v>
      </c>
      <c r="AM116">
        <v>80.25</v>
      </c>
      <c r="AN116">
        <v>28.57</v>
      </c>
      <c r="AO116">
        <v>0</v>
      </c>
      <c r="AP116">
        <v>0</v>
      </c>
      <c r="AQ116">
        <v>0</v>
      </c>
      <c r="AR116">
        <v>12.92</v>
      </c>
      <c r="AS116">
        <v>100</v>
      </c>
      <c r="AT116">
        <v>87.08</v>
      </c>
      <c r="AU116">
        <v>4</v>
      </c>
      <c r="AV116">
        <v>4</v>
      </c>
      <c r="AW116">
        <v>0</v>
      </c>
      <c r="AX116">
        <v>45.86</v>
      </c>
      <c r="AY116">
        <v>0</v>
      </c>
      <c r="AZ116">
        <v>45.86</v>
      </c>
      <c r="BA116">
        <v>50</v>
      </c>
      <c r="BB116">
        <v>0</v>
      </c>
      <c r="BC116">
        <v>0</v>
      </c>
      <c r="BD116">
        <v>13</v>
      </c>
      <c r="BE116">
        <v>100</v>
      </c>
      <c r="BF116">
        <v>87</v>
      </c>
      <c r="BG116">
        <v>2</v>
      </c>
      <c r="BH116">
        <v>22.93</v>
      </c>
      <c r="BI116">
        <v>0</v>
      </c>
      <c r="BJ116">
        <v>2</v>
      </c>
      <c r="BK116">
        <v>0</v>
      </c>
      <c r="BL116">
        <v>0</v>
      </c>
      <c r="BM116" t="s">
        <v>1488</v>
      </c>
      <c r="BN116">
        <v>90.24</v>
      </c>
      <c r="BO116">
        <v>0</v>
      </c>
      <c r="BP116">
        <v>0</v>
      </c>
      <c r="BQ116">
        <v>0</v>
      </c>
      <c r="BR116">
        <v>0</v>
      </c>
      <c r="BS116">
        <v>0</v>
      </c>
      <c r="BT116" t="s">
        <v>1488</v>
      </c>
      <c r="BU116" t="s">
        <v>1488</v>
      </c>
      <c r="BV116">
        <v>0</v>
      </c>
      <c r="BW116">
        <v>0</v>
      </c>
      <c r="BX116" t="s">
        <v>1488</v>
      </c>
      <c r="BY116">
        <v>40</v>
      </c>
      <c r="BZ116">
        <v>0</v>
      </c>
      <c r="CA116">
        <v>0</v>
      </c>
      <c r="CB116">
        <v>100</v>
      </c>
      <c r="CC116">
        <v>8</v>
      </c>
      <c r="CD116">
        <v>6</v>
      </c>
      <c r="CE116">
        <v>0</v>
      </c>
      <c r="CF116">
        <v>0</v>
      </c>
      <c r="CG116">
        <v>1</v>
      </c>
      <c r="CH116">
        <v>0</v>
      </c>
      <c r="CI116">
        <v>0</v>
      </c>
      <c r="CJ116">
        <v>0</v>
      </c>
      <c r="CK116">
        <v>0</v>
      </c>
      <c r="CL116">
        <v>0</v>
      </c>
      <c r="CM116">
        <v>1</v>
      </c>
      <c r="CN116">
        <v>0</v>
      </c>
      <c r="CO116">
        <v>-11.46</v>
      </c>
      <c r="CP116">
        <v>5.23</v>
      </c>
      <c r="CQ116">
        <v>367.52</v>
      </c>
      <c r="CR116">
        <v>1.4</v>
      </c>
      <c r="CS116">
        <v>17.14</v>
      </c>
      <c r="CT116">
        <v>16.88</v>
      </c>
      <c r="CU116">
        <v>50.58</v>
      </c>
      <c r="CV116">
        <v>49.06</v>
      </c>
      <c r="CW116">
        <v>55.63</v>
      </c>
      <c r="CX116">
        <v>54.35</v>
      </c>
      <c r="CY116">
        <v>54.47</v>
      </c>
      <c r="CZ116">
        <v>56.56</v>
      </c>
    </row>
    <row r="117" spans="1:104">
      <c r="A117" t="s">
        <v>1057</v>
      </c>
      <c r="B117" t="s">
        <v>1058</v>
      </c>
      <c r="C117" t="s">
        <v>62</v>
      </c>
      <c r="D117" t="s">
        <v>1059</v>
      </c>
      <c r="E117">
        <v>61</v>
      </c>
      <c r="F117">
        <v>20142015</v>
      </c>
      <c r="G117">
        <v>24</v>
      </c>
      <c r="H117">
        <v>0.65</v>
      </c>
      <c r="I117">
        <v>0.68300000000000005</v>
      </c>
      <c r="J117">
        <v>0</v>
      </c>
      <c r="K117">
        <v>3</v>
      </c>
      <c r="L117">
        <v>3</v>
      </c>
      <c r="M117">
        <v>0</v>
      </c>
      <c r="N117">
        <v>1.81</v>
      </c>
      <c r="O117">
        <v>1.81</v>
      </c>
      <c r="P117">
        <v>1</v>
      </c>
      <c r="Q117">
        <v>85.88</v>
      </c>
      <c r="R117">
        <v>107.74</v>
      </c>
      <c r="S117">
        <v>0</v>
      </c>
      <c r="T117">
        <v>3.63</v>
      </c>
      <c r="U117">
        <v>1.63</v>
      </c>
      <c r="V117">
        <v>-2.57</v>
      </c>
      <c r="W117">
        <v>81.72</v>
      </c>
      <c r="X117">
        <v>84.29</v>
      </c>
      <c r="Y117">
        <v>59</v>
      </c>
      <c r="Z117">
        <v>76</v>
      </c>
      <c r="AA117">
        <v>17</v>
      </c>
      <c r="AB117">
        <v>45.9</v>
      </c>
      <c r="AC117">
        <v>10.27</v>
      </c>
      <c r="AD117">
        <v>56.17</v>
      </c>
      <c r="AE117">
        <v>9</v>
      </c>
      <c r="AF117">
        <v>-2.27</v>
      </c>
      <c r="AG117">
        <v>88.15</v>
      </c>
      <c r="AH117">
        <v>122</v>
      </c>
      <c r="AI117">
        <v>146</v>
      </c>
      <c r="AJ117">
        <v>24</v>
      </c>
      <c r="AK117">
        <v>88.17</v>
      </c>
      <c r="AL117">
        <v>14.49</v>
      </c>
      <c r="AM117">
        <v>102.67</v>
      </c>
      <c r="AN117">
        <v>54.79</v>
      </c>
      <c r="AO117">
        <v>12</v>
      </c>
      <c r="AP117">
        <v>0</v>
      </c>
      <c r="AQ117">
        <v>40</v>
      </c>
      <c r="AR117">
        <v>-5.03</v>
      </c>
      <c r="AS117">
        <v>82.09</v>
      </c>
      <c r="AT117">
        <v>87.12</v>
      </c>
      <c r="AU117">
        <v>86</v>
      </c>
      <c r="AV117">
        <v>110</v>
      </c>
      <c r="AW117">
        <v>24</v>
      </c>
      <c r="AX117">
        <v>66.430000000000007</v>
      </c>
      <c r="AY117">
        <v>14.49</v>
      </c>
      <c r="AZ117">
        <v>80.930000000000007</v>
      </c>
      <c r="BA117">
        <v>72.73</v>
      </c>
      <c r="BB117">
        <v>8</v>
      </c>
      <c r="BC117">
        <v>28</v>
      </c>
      <c r="BD117">
        <v>-6.89</v>
      </c>
      <c r="BE117">
        <v>79.209999999999994</v>
      </c>
      <c r="BF117">
        <v>86.1</v>
      </c>
      <c r="BG117">
        <v>59</v>
      </c>
      <c r="BH117">
        <v>48.31</v>
      </c>
      <c r="BI117">
        <v>12.68</v>
      </c>
      <c r="BJ117">
        <v>80</v>
      </c>
      <c r="BK117">
        <v>21</v>
      </c>
      <c r="BL117">
        <v>20</v>
      </c>
      <c r="BM117">
        <v>-2.64</v>
      </c>
      <c r="BN117">
        <v>93.55</v>
      </c>
      <c r="BO117">
        <v>6.04</v>
      </c>
      <c r="BP117">
        <v>0.6</v>
      </c>
      <c r="BQ117">
        <v>10</v>
      </c>
      <c r="BR117">
        <v>1</v>
      </c>
      <c r="BS117">
        <v>9</v>
      </c>
      <c r="BT117">
        <v>90.91</v>
      </c>
      <c r="BU117">
        <v>0</v>
      </c>
      <c r="BV117">
        <v>12.5</v>
      </c>
      <c r="BW117">
        <v>9.09</v>
      </c>
      <c r="BX117">
        <v>95.24</v>
      </c>
      <c r="BY117">
        <v>40</v>
      </c>
      <c r="BZ117">
        <v>0</v>
      </c>
      <c r="CA117">
        <v>0</v>
      </c>
      <c r="CB117">
        <v>95.29</v>
      </c>
      <c r="CC117">
        <v>81</v>
      </c>
      <c r="CD117">
        <v>22</v>
      </c>
      <c r="CE117">
        <v>4</v>
      </c>
      <c r="CF117">
        <v>2</v>
      </c>
      <c r="CG117">
        <v>2</v>
      </c>
      <c r="CH117">
        <v>2</v>
      </c>
      <c r="CI117">
        <v>1</v>
      </c>
      <c r="CJ117">
        <v>20</v>
      </c>
      <c r="CK117">
        <v>2</v>
      </c>
      <c r="CL117">
        <v>0</v>
      </c>
      <c r="CM117">
        <v>0</v>
      </c>
      <c r="CN117">
        <v>1</v>
      </c>
      <c r="CO117">
        <v>0.6</v>
      </c>
      <c r="CP117">
        <v>99.35</v>
      </c>
      <c r="CQ117">
        <v>199.88</v>
      </c>
      <c r="CR117">
        <v>33.200000000000003</v>
      </c>
      <c r="CS117">
        <v>16.48</v>
      </c>
      <c r="CT117">
        <v>17.13</v>
      </c>
      <c r="CU117">
        <v>48.42</v>
      </c>
      <c r="CV117">
        <v>50.1</v>
      </c>
      <c r="CW117">
        <v>51.7</v>
      </c>
      <c r="CX117">
        <v>55.09</v>
      </c>
      <c r="CY117">
        <v>53.98</v>
      </c>
      <c r="CZ117">
        <v>53.76</v>
      </c>
    </row>
    <row r="118" spans="1:104">
      <c r="A118" t="s">
        <v>411</v>
      </c>
      <c r="B118" t="s">
        <v>412</v>
      </c>
      <c r="C118" t="s">
        <v>100</v>
      </c>
      <c r="D118" t="s">
        <v>413</v>
      </c>
      <c r="E118">
        <v>53</v>
      </c>
      <c r="F118">
        <v>20142015</v>
      </c>
      <c r="G118">
        <v>22</v>
      </c>
      <c r="H118">
        <v>0.85099999999999998</v>
      </c>
      <c r="I118">
        <v>0.85099999999999998</v>
      </c>
      <c r="J118">
        <v>2</v>
      </c>
      <c r="K118">
        <v>1</v>
      </c>
      <c r="L118">
        <v>3</v>
      </c>
      <c r="M118">
        <v>1.17</v>
      </c>
      <c r="N118">
        <v>0.57999999999999996</v>
      </c>
      <c r="O118">
        <v>1.75</v>
      </c>
      <c r="P118">
        <v>-3</v>
      </c>
      <c r="Q118">
        <v>91.84</v>
      </c>
      <c r="R118">
        <v>118.75</v>
      </c>
      <c r="S118">
        <v>18.18</v>
      </c>
      <c r="T118">
        <v>-0.48</v>
      </c>
      <c r="U118">
        <v>1.94</v>
      </c>
      <c r="V118">
        <v>11.13</v>
      </c>
      <c r="W118">
        <v>91.01</v>
      </c>
      <c r="X118">
        <v>79.89</v>
      </c>
      <c r="Y118">
        <v>73</v>
      </c>
      <c r="Z118">
        <v>81</v>
      </c>
      <c r="AA118">
        <v>8</v>
      </c>
      <c r="AB118">
        <v>47.35</v>
      </c>
      <c r="AC118">
        <v>4.68</v>
      </c>
      <c r="AD118">
        <v>52.03</v>
      </c>
      <c r="AE118">
        <v>19</v>
      </c>
      <c r="AF118">
        <v>6.96</v>
      </c>
      <c r="AG118">
        <v>84.88</v>
      </c>
      <c r="AH118">
        <v>123</v>
      </c>
      <c r="AI118">
        <v>135</v>
      </c>
      <c r="AJ118">
        <v>12</v>
      </c>
      <c r="AK118">
        <v>78.92</v>
      </c>
      <c r="AL118">
        <v>7.01</v>
      </c>
      <c r="AM118">
        <v>85.93</v>
      </c>
      <c r="AN118">
        <v>47.41</v>
      </c>
      <c r="AO118">
        <v>4</v>
      </c>
      <c r="AP118">
        <v>0</v>
      </c>
      <c r="AQ118">
        <v>22</v>
      </c>
      <c r="AR118">
        <v>9.8000000000000007</v>
      </c>
      <c r="AS118">
        <v>91.43</v>
      </c>
      <c r="AT118">
        <v>81.63</v>
      </c>
      <c r="AU118">
        <v>87</v>
      </c>
      <c r="AV118">
        <v>96</v>
      </c>
      <c r="AW118">
        <v>9</v>
      </c>
      <c r="AX118">
        <v>56.12</v>
      </c>
      <c r="AY118">
        <v>5.26</v>
      </c>
      <c r="AZ118">
        <v>61.38</v>
      </c>
      <c r="BA118">
        <v>66.67</v>
      </c>
      <c r="BB118">
        <v>7</v>
      </c>
      <c r="BC118">
        <v>18</v>
      </c>
      <c r="BD118">
        <v>8.02</v>
      </c>
      <c r="BE118">
        <v>87.67</v>
      </c>
      <c r="BF118">
        <v>79.650000000000006</v>
      </c>
      <c r="BG118">
        <v>55</v>
      </c>
      <c r="BH118">
        <v>37.409999999999997</v>
      </c>
      <c r="BI118">
        <v>5.26</v>
      </c>
      <c r="BJ118">
        <v>64</v>
      </c>
      <c r="BK118">
        <v>9</v>
      </c>
      <c r="BL118">
        <v>11</v>
      </c>
      <c r="BM118">
        <v>13.64</v>
      </c>
      <c r="BN118">
        <v>86.36</v>
      </c>
      <c r="BO118">
        <v>7.01</v>
      </c>
      <c r="BP118">
        <v>0</v>
      </c>
      <c r="BQ118">
        <v>12</v>
      </c>
      <c r="BR118">
        <v>0</v>
      </c>
      <c r="BS118">
        <v>12</v>
      </c>
      <c r="BT118">
        <v>100</v>
      </c>
      <c r="BU118">
        <v>11.11</v>
      </c>
      <c r="BV118">
        <v>18.75</v>
      </c>
      <c r="BW118">
        <v>12.5</v>
      </c>
      <c r="BX118">
        <v>100</v>
      </c>
      <c r="BY118">
        <v>43</v>
      </c>
      <c r="BZ118">
        <v>5</v>
      </c>
      <c r="CA118">
        <v>6</v>
      </c>
      <c r="CB118">
        <v>94.25</v>
      </c>
      <c r="CC118">
        <v>82</v>
      </c>
      <c r="CD118">
        <v>20</v>
      </c>
      <c r="CE118">
        <v>5</v>
      </c>
      <c r="CF118">
        <v>5</v>
      </c>
      <c r="CG118">
        <v>4</v>
      </c>
      <c r="CH118">
        <v>0</v>
      </c>
      <c r="CI118">
        <v>1</v>
      </c>
      <c r="CJ118">
        <v>9</v>
      </c>
      <c r="CK118">
        <v>2</v>
      </c>
      <c r="CL118">
        <v>0</v>
      </c>
      <c r="CM118">
        <v>4</v>
      </c>
      <c r="CN118">
        <v>1</v>
      </c>
      <c r="CO118">
        <v>-1.75</v>
      </c>
      <c r="CP118">
        <v>102.64</v>
      </c>
      <c r="CQ118">
        <v>200.97</v>
      </c>
      <c r="CR118">
        <v>33.81</v>
      </c>
      <c r="CS118">
        <v>16.920000000000002</v>
      </c>
      <c r="CT118">
        <v>16.989999999999998</v>
      </c>
      <c r="CU118">
        <v>52.17</v>
      </c>
      <c r="CV118">
        <v>48.9</v>
      </c>
      <c r="CW118">
        <v>54.46</v>
      </c>
      <c r="CX118">
        <v>49.93</v>
      </c>
      <c r="CY118">
        <v>52.39</v>
      </c>
      <c r="CZ118">
        <v>54.74</v>
      </c>
    </row>
    <row r="119" spans="1:104">
      <c r="A119" t="s">
        <v>1524</v>
      </c>
      <c r="B119" t="s">
        <v>1525</v>
      </c>
      <c r="C119" t="s">
        <v>80</v>
      </c>
      <c r="D119" t="s">
        <v>204</v>
      </c>
      <c r="E119">
        <v>29</v>
      </c>
      <c r="F119">
        <v>20142015</v>
      </c>
      <c r="G119">
        <v>36</v>
      </c>
      <c r="H119">
        <v>3</v>
      </c>
      <c r="I119">
        <v>2.5</v>
      </c>
      <c r="J119">
        <v>0</v>
      </c>
      <c r="K119">
        <v>0</v>
      </c>
      <c r="L119">
        <v>0</v>
      </c>
      <c r="M119">
        <v>0</v>
      </c>
      <c r="N119">
        <v>0</v>
      </c>
      <c r="O119">
        <v>0</v>
      </c>
      <c r="P119">
        <v>0</v>
      </c>
      <c r="Q119">
        <v>100</v>
      </c>
      <c r="R119" t="s">
        <v>1488</v>
      </c>
      <c r="S119" t="s">
        <v>1488</v>
      </c>
      <c r="T119">
        <v>5.23</v>
      </c>
      <c r="U119">
        <v>0.08</v>
      </c>
      <c r="V119" t="s">
        <v>1488</v>
      </c>
      <c r="W119" t="s">
        <v>1488</v>
      </c>
      <c r="X119">
        <v>91.35</v>
      </c>
      <c r="Y119">
        <v>0</v>
      </c>
      <c r="Z119">
        <v>0</v>
      </c>
      <c r="AA119">
        <v>0</v>
      </c>
      <c r="AB119">
        <v>0</v>
      </c>
      <c r="AC119">
        <v>0</v>
      </c>
      <c r="AD119">
        <v>0</v>
      </c>
      <c r="AE119">
        <v>0</v>
      </c>
      <c r="AF119">
        <v>10.9</v>
      </c>
      <c r="AG119">
        <v>89.1</v>
      </c>
      <c r="AH119">
        <v>1</v>
      </c>
      <c r="AI119">
        <v>1</v>
      </c>
      <c r="AJ119">
        <v>0</v>
      </c>
      <c r="AK119">
        <v>25.09</v>
      </c>
      <c r="AL119">
        <v>0</v>
      </c>
      <c r="AM119">
        <v>25.09</v>
      </c>
      <c r="AN119">
        <v>0</v>
      </c>
      <c r="AO119">
        <v>0</v>
      </c>
      <c r="AP119">
        <v>0</v>
      </c>
      <c r="AQ119">
        <v>0</v>
      </c>
      <c r="AR119">
        <v>10.98</v>
      </c>
      <c r="AS119">
        <v>100</v>
      </c>
      <c r="AT119">
        <v>89.02</v>
      </c>
      <c r="AU119">
        <v>1</v>
      </c>
      <c r="AV119">
        <v>1</v>
      </c>
      <c r="AW119">
        <v>0</v>
      </c>
      <c r="AX119">
        <v>25.09</v>
      </c>
      <c r="AY119">
        <v>0</v>
      </c>
      <c r="AZ119">
        <v>25.09</v>
      </c>
      <c r="BA119">
        <v>0</v>
      </c>
      <c r="BB119">
        <v>0</v>
      </c>
      <c r="BC119">
        <v>0</v>
      </c>
      <c r="BD119" t="s">
        <v>1488</v>
      </c>
      <c r="BE119" t="s">
        <v>1488</v>
      </c>
      <c r="BF119">
        <v>88.59</v>
      </c>
      <c r="BG119">
        <v>0</v>
      </c>
      <c r="BH119">
        <v>0</v>
      </c>
      <c r="BI119">
        <v>0</v>
      </c>
      <c r="BJ119">
        <v>0</v>
      </c>
      <c r="BK119">
        <v>0</v>
      </c>
      <c r="BL119">
        <v>0</v>
      </c>
      <c r="BM119" t="s">
        <v>1488</v>
      </c>
      <c r="BN119">
        <v>83.33</v>
      </c>
      <c r="BO119">
        <v>0</v>
      </c>
      <c r="BP119">
        <v>0</v>
      </c>
      <c r="BQ119">
        <v>0</v>
      </c>
      <c r="BR119">
        <v>0</v>
      </c>
      <c r="BS119">
        <v>0</v>
      </c>
      <c r="BT119" t="s">
        <v>1488</v>
      </c>
      <c r="BU119" t="s">
        <v>1488</v>
      </c>
      <c r="BV119" t="s">
        <v>1488</v>
      </c>
      <c r="BW119">
        <v>0</v>
      </c>
      <c r="BX119" t="s">
        <v>1488</v>
      </c>
      <c r="BY119">
        <v>40</v>
      </c>
      <c r="BZ119">
        <v>0</v>
      </c>
      <c r="CA119">
        <v>0</v>
      </c>
      <c r="CB119">
        <v>100</v>
      </c>
      <c r="CC119">
        <v>4</v>
      </c>
      <c r="CD119">
        <v>1</v>
      </c>
      <c r="CE119">
        <v>0</v>
      </c>
      <c r="CF119">
        <v>0</v>
      </c>
      <c r="CG119">
        <v>0</v>
      </c>
      <c r="CH119">
        <v>0</v>
      </c>
      <c r="CI119">
        <v>0</v>
      </c>
      <c r="CJ119">
        <v>0</v>
      </c>
      <c r="CK119">
        <v>0</v>
      </c>
      <c r="CL119">
        <v>0</v>
      </c>
      <c r="CM119">
        <v>0</v>
      </c>
      <c r="CN119">
        <v>0</v>
      </c>
      <c r="CO119">
        <v>0</v>
      </c>
      <c r="CP119">
        <v>2.39</v>
      </c>
      <c r="CQ119">
        <v>171.88</v>
      </c>
      <c r="CR119">
        <v>1.37</v>
      </c>
      <c r="CS119">
        <v>16.489999999999998</v>
      </c>
      <c r="CT119">
        <v>16.41</v>
      </c>
      <c r="CU119">
        <v>49.76</v>
      </c>
      <c r="CV119">
        <v>45.91</v>
      </c>
      <c r="CW119">
        <v>51.76</v>
      </c>
      <c r="CX119">
        <v>52.26</v>
      </c>
      <c r="CY119">
        <v>49.68</v>
      </c>
      <c r="CZ119">
        <v>58.54</v>
      </c>
    </row>
    <row r="120" spans="1:104">
      <c r="A120" t="s">
        <v>1526</v>
      </c>
      <c r="B120" t="s">
        <v>1527</v>
      </c>
      <c r="C120" t="s">
        <v>62</v>
      </c>
      <c r="D120" t="s">
        <v>256</v>
      </c>
      <c r="E120">
        <v>9</v>
      </c>
      <c r="F120">
        <v>20142015</v>
      </c>
      <c r="G120">
        <v>21</v>
      </c>
      <c r="H120">
        <v>0.57499999999999996</v>
      </c>
      <c r="I120">
        <v>0.45900000000000002</v>
      </c>
      <c r="J120">
        <v>0</v>
      </c>
      <c r="K120">
        <v>0</v>
      </c>
      <c r="L120">
        <v>0</v>
      </c>
      <c r="M120">
        <v>0</v>
      </c>
      <c r="N120">
        <v>0</v>
      </c>
      <c r="O120">
        <v>0</v>
      </c>
      <c r="P120">
        <v>0</v>
      </c>
      <c r="Q120">
        <v>100</v>
      </c>
      <c r="R120" t="s">
        <v>1488</v>
      </c>
      <c r="S120" t="s">
        <v>1488</v>
      </c>
      <c r="T120" t="s">
        <v>1488</v>
      </c>
      <c r="U120">
        <v>0.14000000000000001</v>
      </c>
      <c r="V120" t="s">
        <v>1488</v>
      </c>
      <c r="W120" t="s">
        <v>1488</v>
      </c>
      <c r="X120">
        <v>85</v>
      </c>
      <c r="Y120">
        <v>0</v>
      </c>
      <c r="Z120">
        <v>0</v>
      </c>
      <c r="AA120">
        <v>0</v>
      </c>
      <c r="AB120">
        <v>0</v>
      </c>
      <c r="AC120">
        <v>0</v>
      </c>
      <c r="AD120">
        <v>0</v>
      </c>
      <c r="AE120">
        <v>0</v>
      </c>
      <c r="AF120">
        <v>10.81</v>
      </c>
      <c r="AG120">
        <v>89.19</v>
      </c>
      <c r="AH120">
        <v>1</v>
      </c>
      <c r="AI120">
        <v>1</v>
      </c>
      <c r="AJ120">
        <v>0</v>
      </c>
      <c r="AK120">
        <v>48.98</v>
      </c>
      <c r="AL120">
        <v>0</v>
      </c>
      <c r="AM120">
        <v>48.98</v>
      </c>
      <c r="AN120">
        <v>100</v>
      </c>
      <c r="AO120">
        <v>0</v>
      </c>
      <c r="AP120">
        <v>0</v>
      </c>
      <c r="AQ120">
        <v>0</v>
      </c>
      <c r="AR120">
        <v>11.54</v>
      </c>
      <c r="AS120">
        <v>100</v>
      </c>
      <c r="AT120">
        <v>88.46</v>
      </c>
      <c r="AU120">
        <v>1</v>
      </c>
      <c r="AV120">
        <v>1</v>
      </c>
      <c r="AW120">
        <v>0</v>
      </c>
      <c r="AX120">
        <v>48.98</v>
      </c>
      <c r="AY120">
        <v>0</v>
      </c>
      <c r="AZ120">
        <v>48.98</v>
      </c>
      <c r="BA120">
        <v>100</v>
      </c>
      <c r="BB120">
        <v>0</v>
      </c>
      <c r="BC120">
        <v>0</v>
      </c>
      <c r="BD120">
        <v>14.71</v>
      </c>
      <c r="BE120">
        <v>100</v>
      </c>
      <c r="BF120">
        <v>85.29</v>
      </c>
      <c r="BG120">
        <v>1</v>
      </c>
      <c r="BH120">
        <v>48.98</v>
      </c>
      <c r="BI120">
        <v>0</v>
      </c>
      <c r="BJ120">
        <v>1</v>
      </c>
      <c r="BK120">
        <v>0</v>
      </c>
      <c r="BL120">
        <v>0</v>
      </c>
      <c r="BM120" t="s">
        <v>1488</v>
      </c>
      <c r="BN120">
        <v>100</v>
      </c>
      <c r="BO120">
        <v>0</v>
      </c>
      <c r="BP120">
        <v>0</v>
      </c>
      <c r="BQ120">
        <v>0</v>
      </c>
      <c r="BR120">
        <v>0</v>
      </c>
      <c r="BS120">
        <v>0</v>
      </c>
      <c r="BT120" t="s">
        <v>1488</v>
      </c>
      <c r="BU120" t="s">
        <v>1488</v>
      </c>
      <c r="BV120">
        <v>0</v>
      </c>
      <c r="BW120">
        <v>0</v>
      </c>
      <c r="BX120" t="s">
        <v>1488</v>
      </c>
      <c r="BY120">
        <v>40</v>
      </c>
      <c r="BZ120">
        <v>0</v>
      </c>
      <c r="CA120">
        <v>0</v>
      </c>
      <c r="CB120" t="s">
        <v>1488</v>
      </c>
      <c r="CC120">
        <v>0</v>
      </c>
      <c r="CD120">
        <v>0</v>
      </c>
      <c r="CE120">
        <v>0</v>
      </c>
      <c r="CF120">
        <v>0</v>
      </c>
      <c r="CG120">
        <v>0</v>
      </c>
      <c r="CH120">
        <v>0</v>
      </c>
      <c r="CI120">
        <v>0</v>
      </c>
      <c r="CJ120">
        <v>0</v>
      </c>
      <c r="CK120">
        <v>0</v>
      </c>
      <c r="CL120">
        <v>0</v>
      </c>
      <c r="CM120">
        <v>0</v>
      </c>
      <c r="CN120">
        <v>0</v>
      </c>
      <c r="CO120">
        <v>0</v>
      </c>
      <c r="CP120">
        <v>1.23</v>
      </c>
      <c r="CQ120">
        <v>46.63</v>
      </c>
      <c r="CR120">
        <v>2.56</v>
      </c>
      <c r="CS120">
        <v>16.04</v>
      </c>
      <c r="CT120">
        <v>17.489999999999998</v>
      </c>
      <c r="CU120">
        <v>49.44</v>
      </c>
      <c r="CV120">
        <v>48.92</v>
      </c>
      <c r="CW120">
        <v>53.31</v>
      </c>
      <c r="CX120">
        <v>54.51</v>
      </c>
      <c r="CY120">
        <v>51.38</v>
      </c>
      <c r="CZ120">
        <v>53.66</v>
      </c>
    </row>
    <row r="121" spans="1:104">
      <c r="A121" t="s">
        <v>1528</v>
      </c>
      <c r="B121" t="s">
        <v>1529</v>
      </c>
      <c r="C121" t="s">
        <v>68</v>
      </c>
      <c r="D121" t="s">
        <v>230</v>
      </c>
      <c r="E121">
        <v>11</v>
      </c>
      <c r="F121">
        <v>20142015</v>
      </c>
      <c r="G121">
        <v>21</v>
      </c>
      <c r="H121">
        <v>0.84299999999999997</v>
      </c>
      <c r="I121" t="s">
        <v>1488</v>
      </c>
      <c r="J121">
        <v>0</v>
      </c>
      <c r="K121">
        <v>0</v>
      </c>
      <c r="L121">
        <v>0</v>
      </c>
      <c r="M121">
        <v>0</v>
      </c>
      <c r="N121">
        <v>0</v>
      </c>
      <c r="O121">
        <v>0</v>
      </c>
      <c r="P121">
        <v>0</v>
      </c>
      <c r="Q121">
        <v>100</v>
      </c>
      <c r="R121" t="s">
        <v>1488</v>
      </c>
      <c r="S121" t="s">
        <v>1488</v>
      </c>
      <c r="T121" t="s">
        <v>1488</v>
      </c>
      <c r="U121">
        <v>0.19</v>
      </c>
      <c r="V121" t="s">
        <v>1488</v>
      </c>
      <c r="W121" t="s">
        <v>1488</v>
      </c>
      <c r="X121">
        <v>86.67</v>
      </c>
      <c r="Y121">
        <v>0</v>
      </c>
      <c r="Z121">
        <v>0</v>
      </c>
      <c r="AA121">
        <v>0</v>
      </c>
      <c r="AB121">
        <v>0</v>
      </c>
      <c r="AC121">
        <v>0</v>
      </c>
      <c r="AD121">
        <v>0</v>
      </c>
      <c r="AE121">
        <v>0</v>
      </c>
      <c r="AF121">
        <v>14.41</v>
      </c>
      <c r="AG121">
        <v>85.59</v>
      </c>
      <c r="AH121">
        <v>3</v>
      </c>
      <c r="AI121">
        <v>3</v>
      </c>
      <c r="AJ121">
        <v>0</v>
      </c>
      <c r="AK121">
        <v>87.45</v>
      </c>
      <c r="AL121">
        <v>0</v>
      </c>
      <c r="AM121">
        <v>87.45</v>
      </c>
      <c r="AN121">
        <v>66.67</v>
      </c>
      <c r="AO121">
        <v>0</v>
      </c>
      <c r="AP121">
        <v>0</v>
      </c>
      <c r="AQ121">
        <v>0</v>
      </c>
      <c r="AR121">
        <v>16.25</v>
      </c>
      <c r="AS121">
        <v>100</v>
      </c>
      <c r="AT121">
        <v>83.75</v>
      </c>
      <c r="AU121">
        <v>2</v>
      </c>
      <c r="AV121">
        <v>2</v>
      </c>
      <c r="AW121">
        <v>0</v>
      </c>
      <c r="AX121">
        <v>58.3</v>
      </c>
      <c r="AY121">
        <v>0</v>
      </c>
      <c r="AZ121">
        <v>58.3</v>
      </c>
      <c r="BA121">
        <v>100</v>
      </c>
      <c r="BB121">
        <v>0</v>
      </c>
      <c r="BC121">
        <v>0</v>
      </c>
      <c r="BD121">
        <v>17.86</v>
      </c>
      <c r="BE121">
        <v>100</v>
      </c>
      <c r="BF121">
        <v>82.14</v>
      </c>
      <c r="BG121">
        <v>2</v>
      </c>
      <c r="BH121">
        <v>58.3</v>
      </c>
      <c r="BI121">
        <v>0</v>
      </c>
      <c r="BJ121">
        <v>2</v>
      </c>
      <c r="BK121">
        <v>0</v>
      </c>
      <c r="BL121">
        <v>0</v>
      </c>
      <c r="BM121" t="s">
        <v>1488</v>
      </c>
      <c r="BN121">
        <v>100</v>
      </c>
      <c r="BO121">
        <v>0</v>
      </c>
      <c r="BP121">
        <v>0</v>
      </c>
      <c r="BQ121">
        <v>0</v>
      </c>
      <c r="BR121">
        <v>0</v>
      </c>
      <c r="BS121">
        <v>0</v>
      </c>
      <c r="BT121" t="s">
        <v>1488</v>
      </c>
      <c r="BU121" t="s">
        <v>1488</v>
      </c>
      <c r="BV121">
        <v>0</v>
      </c>
      <c r="BW121">
        <v>0</v>
      </c>
      <c r="BX121" t="s">
        <v>1488</v>
      </c>
      <c r="BY121">
        <v>40</v>
      </c>
      <c r="BZ121">
        <v>0</v>
      </c>
      <c r="CA121">
        <v>0</v>
      </c>
      <c r="CB121" t="s">
        <v>1488</v>
      </c>
      <c r="CC121">
        <v>0</v>
      </c>
      <c r="CD121">
        <v>0</v>
      </c>
      <c r="CE121">
        <v>0</v>
      </c>
      <c r="CF121">
        <v>0</v>
      </c>
      <c r="CG121">
        <v>0</v>
      </c>
      <c r="CH121">
        <v>0</v>
      </c>
      <c r="CI121">
        <v>0</v>
      </c>
      <c r="CJ121">
        <v>0</v>
      </c>
      <c r="CK121">
        <v>0</v>
      </c>
      <c r="CL121">
        <v>0</v>
      </c>
      <c r="CM121">
        <v>0</v>
      </c>
      <c r="CN121">
        <v>0</v>
      </c>
      <c r="CO121">
        <v>0</v>
      </c>
      <c r="CP121">
        <v>2.06</v>
      </c>
      <c r="CQ121">
        <v>49.67</v>
      </c>
      <c r="CR121">
        <v>3.98</v>
      </c>
      <c r="CS121">
        <v>17.41</v>
      </c>
      <c r="CT121">
        <v>16.25</v>
      </c>
      <c r="CU121">
        <v>50.51</v>
      </c>
      <c r="CV121">
        <v>44.42</v>
      </c>
      <c r="CW121">
        <v>54.81</v>
      </c>
      <c r="CX121">
        <v>53.71</v>
      </c>
      <c r="CY121">
        <v>49.72</v>
      </c>
      <c r="CZ121">
        <v>62.22</v>
      </c>
    </row>
    <row r="122" spans="1:104">
      <c r="A122" t="s">
        <v>776</v>
      </c>
      <c r="B122" t="s">
        <v>777</v>
      </c>
      <c r="C122" t="s">
        <v>68</v>
      </c>
      <c r="D122" t="s">
        <v>71</v>
      </c>
      <c r="E122">
        <v>82</v>
      </c>
      <c r="F122">
        <v>20142015</v>
      </c>
      <c r="G122">
        <v>25</v>
      </c>
      <c r="H122">
        <v>6</v>
      </c>
      <c r="I122">
        <v>6</v>
      </c>
      <c r="J122">
        <v>6</v>
      </c>
      <c r="K122">
        <v>18</v>
      </c>
      <c r="L122">
        <v>24</v>
      </c>
      <c r="M122">
        <v>1.34</v>
      </c>
      <c r="N122">
        <v>4.01</v>
      </c>
      <c r="O122">
        <v>5.35</v>
      </c>
      <c r="P122">
        <v>-1</v>
      </c>
      <c r="Q122">
        <v>90.16</v>
      </c>
      <c r="R122">
        <v>108.01</v>
      </c>
      <c r="S122">
        <v>10</v>
      </c>
      <c r="T122">
        <v>13.29</v>
      </c>
      <c r="U122">
        <v>3.28</v>
      </c>
      <c r="V122">
        <v>12.65</v>
      </c>
      <c r="W122">
        <v>90.27</v>
      </c>
      <c r="X122">
        <v>77.61</v>
      </c>
      <c r="Y122">
        <v>273</v>
      </c>
      <c r="Z122">
        <v>306</v>
      </c>
      <c r="AA122">
        <v>33</v>
      </c>
      <c r="AB122">
        <v>68.2</v>
      </c>
      <c r="AC122">
        <v>7.36</v>
      </c>
      <c r="AD122">
        <v>75.56</v>
      </c>
      <c r="AE122">
        <v>71</v>
      </c>
      <c r="AF122">
        <v>7.64</v>
      </c>
      <c r="AG122">
        <v>82.52</v>
      </c>
      <c r="AH122">
        <v>514</v>
      </c>
      <c r="AI122">
        <v>577</v>
      </c>
      <c r="AJ122">
        <v>63</v>
      </c>
      <c r="AK122">
        <v>128.6</v>
      </c>
      <c r="AL122">
        <v>14.04</v>
      </c>
      <c r="AM122">
        <v>142.63999999999999</v>
      </c>
      <c r="AN122">
        <v>53.55</v>
      </c>
      <c r="AO122">
        <v>27</v>
      </c>
      <c r="AP122">
        <v>0</v>
      </c>
      <c r="AQ122">
        <v>123</v>
      </c>
      <c r="AR122">
        <v>9.92</v>
      </c>
      <c r="AS122">
        <v>89.63</v>
      </c>
      <c r="AT122">
        <v>79.7</v>
      </c>
      <c r="AU122">
        <v>382</v>
      </c>
      <c r="AV122">
        <v>432</v>
      </c>
      <c r="AW122">
        <v>50</v>
      </c>
      <c r="AX122">
        <v>96.29</v>
      </c>
      <c r="AY122">
        <v>11.14</v>
      </c>
      <c r="AZ122">
        <v>107.43</v>
      </c>
      <c r="BA122">
        <v>71.53</v>
      </c>
      <c r="BB122">
        <v>36</v>
      </c>
      <c r="BC122">
        <v>96</v>
      </c>
      <c r="BD122">
        <v>11.5</v>
      </c>
      <c r="BE122">
        <v>89.05</v>
      </c>
      <c r="BF122">
        <v>77.55</v>
      </c>
      <c r="BG122">
        <v>271</v>
      </c>
      <c r="BH122">
        <v>68.87</v>
      </c>
      <c r="BI122">
        <v>8.4700000000000006</v>
      </c>
      <c r="BJ122">
        <v>309</v>
      </c>
      <c r="BK122">
        <v>38</v>
      </c>
      <c r="BL122">
        <v>60</v>
      </c>
      <c r="BM122">
        <v>9.6300000000000008</v>
      </c>
      <c r="BN122">
        <v>85.71</v>
      </c>
      <c r="BO122">
        <v>9.14</v>
      </c>
      <c r="BP122">
        <v>0.45</v>
      </c>
      <c r="BQ122">
        <v>41</v>
      </c>
      <c r="BR122">
        <v>2</v>
      </c>
      <c r="BS122">
        <v>39</v>
      </c>
      <c r="BT122">
        <v>95.35</v>
      </c>
      <c r="BU122">
        <v>6.25</v>
      </c>
      <c r="BV122">
        <v>13.27</v>
      </c>
      <c r="BW122">
        <v>9.49</v>
      </c>
      <c r="BX122">
        <v>94.74</v>
      </c>
      <c r="BY122">
        <v>63.33</v>
      </c>
      <c r="BZ122">
        <v>19</v>
      </c>
      <c r="CA122">
        <v>11</v>
      </c>
      <c r="CB122">
        <v>93.46</v>
      </c>
      <c r="CC122">
        <v>286</v>
      </c>
      <c r="CD122">
        <v>47</v>
      </c>
      <c r="CE122">
        <v>20</v>
      </c>
      <c r="CF122">
        <v>0</v>
      </c>
      <c r="CG122">
        <v>8</v>
      </c>
      <c r="CH122">
        <v>7</v>
      </c>
      <c r="CI122">
        <v>11</v>
      </c>
      <c r="CJ122">
        <v>54</v>
      </c>
      <c r="CK122">
        <v>15</v>
      </c>
      <c r="CL122">
        <v>7</v>
      </c>
      <c r="CM122">
        <v>2</v>
      </c>
      <c r="CN122">
        <v>1</v>
      </c>
      <c r="CO122">
        <v>-0.22</v>
      </c>
      <c r="CP122">
        <v>269.2</v>
      </c>
      <c r="CQ122">
        <v>153.54</v>
      </c>
      <c r="CR122">
        <v>63.68</v>
      </c>
      <c r="CS122">
        <v>18.28</v>
      </c>
      <c r="CT122">
        <v>17.98</v>
      </c>
      <c r="CU122">
        <v>51.64</v>
      </c>
      <c r="CV122">
        <v>50.74</v>
      </c>
      <c r="CW122">
        <v>59.82</v>
      </c>
      <c r="CX122">
        <v>56.01</v>
      </c>
      <c r="CY122">
        <v>55.47</v>
      </c>
      <c r="CZ122">
        <v>53.86</v>
      </c>
    </row>
    <row r="123" spans="1:104">
      <c r="A123" t="s">
        <v>1048</v>
      </c>
      <c r="B123" t="s">
        <v>1049</v>
      </c>
      <c r="C123" t="s">
        <v>68</v>
      </c>
      <c r="D123" t="s">
        <v>230</v>
      </c>
      <c r="E123">
        <v>81</v>
      </c>
      <c r="F123">
        <v>20142015</v>
      </c>
      <c r="G123">
        <v>21</v>
      </c>
      <c r="H123">
        <v>1.5</v>
      </c>
      <c r="I123">
        <v>1.75</v>
      </c>
      <c r="J123">
        <v>1</v>
      </c>
      <c r="K123">
        <v>5</v>
      </c>
      <c r="L123">
        <v>6</v>
      </c>
      <c r="M123">
        <v>0.51</v>
      </c>
      <c r="N123">
        <v>2.54</v>
      </c>
      <c r="O123">
        <v>3.05</v>
      </c>
      <c r="P123">
        <v>1</v>
      </c>
      <c r="Q123">
        <v>85.15</v>
      </c>
      <c r="R123">
        <v>100.44</v>
      </c>
      <c r="S123">
        <v>7.14</v>
      </c>
      <c r="T123">
        <v>-11.85</v>
      </c>
      <c r="U123">
        <v>1.46</v>
      </c>
      <c r="V123">
        <v>-7.22</v>
      </c>
      <c r="W123">
        <v>81.73</v>
      </c>
      <c r="X123">
        <v>88.95</v>
      </c>
      <c r="Y123">
        <v>66</v>
      </c>
      <c r="Z123">
        <v>85</v>
      </c>
      <c r="AA123">
        <v>19</v>
      </c>
      <c r="AB123">
        <v>43.18</v>
      </c>
      <c r="AC123">
        <v>9.65</v>
      </c>
      <c r="AD123">
        <v>52.84</v>
      </c>
      <c r="AE123">
        <v>11</v>
      </c>
      <c r="AF123">
        <v>-4.99</v>
      </c>
      <c r="AG123">
        <v>90.14</v>
      </c>
      <c r="AH123">
        <v>142</v>
      </c>
      <c r="AI123">
        <v>172</v>
      </c>
      <c r="AJ123">
        <v>30</v>
      </c>
      <c r="AK123">
        <v>87.38</v>
      </c>
      <c r="AL123">
        <v>15.24</v>
      </c>
      <c r="AM123">
        <v>102.62</v>
      </c>
      <c r="AN123">
        <v>49.42</v>
      </c>
      <c r="AO123">
        <v>11</v>
      </c>
      <c r="AP123">
        <v>0</v>
      </c>
      <c r="AQ123">
        <v>30</v>
      </c>
      <c r="AR123">
        <v>-7.42</v>
      </c>
      <c r="AS123">
        <v>81.05</v>
      </c>
      <c r="AT123">
        <v>88.47</v>
      </c>
      <c r="AU123">
        <v>95</v>
      </c>
      <c r="AV123">
        <v>124</v>
      </c>
      <c r="AW123">
        <v>29</v>
      </c>
      <c r="AX123">
        <v>63</v>
      </c>
      <c r="AY123">
        <v>14.73</v>
      </c>
      <c r="AZ123">
        <v>77.73</v>
      </c>
      <c r="BA123">
        <v>68.55</v>
      </c>
      <c r="BB123">
        <v>5</v>
      </c>
      <c r="BC123">
        <v>19</v>
      </c>
      <c r="BD123">
        <v>-7.69</v>
      </c>
      <c r="BE123">
        <v>77.98</v>
      </c>
      <c r="BF123">
        <v>85.67</v>
      </c>
      <c r="BG123">
        <v>61</v>
      </c>
      <c r="BH123">
        <v>43.18</v>
      </c>
      <c r="BI123">
        <v>12.19</v>
      </c>
      <c r="BJ123">
        <v>85</v>
      </c>
      <c r="BK123">
        <v>24</v>
      </c>
      <c r="BL123">
        <v>14</v>
      </c>
      <c r="BM123">
        <v>-15.55</v>
      </c>
      <c r="BN123">
        <v>94.12</v>
      </c>
      <c r="BO123">
        <v>5.59</v>
      </c>
      <c r="BP123">
        <v>1.52</v>
      </c>
      <c r="BQ123">
        <v>11</v>
      </c>
      <c r="BR123">
        <v>3</v>
      </c>
      <c r="BS123">
        <v>8</v>
      </c>
      <c r="BT123">
        <v>78.569999999999993</v>
      </c>
      <c r="BU123">
        <v>5.26</v>
      </c>
      <c r="BV123">
        <v>12.94</v>
      </c>
      <c r="BW123">
        <v>8.8699999999999992</v>
      </c>
      <c r="BX123">
        <v>87.5</v>
      </c>
      <c r="BY123">
        <v>54.02</v>
      </c>
      <c r="BZ123">
        <v>47</v>
      </c>
      <c r="CA123">
        <v>40</v>
      </c>
      <c r="CB123">
        <v>84.34</v>
      </c>
      <c r="CC123">
        <v>70</v>
      </c>
      <c r="CD123">
        <v>32</v>
      </c>
      <c r="CE123">
        <v>13</v>
      </c>
      <c r="CF123">
        <v>2</v>
      </c>
      <c r="CG123">
        <v>4</v>
      </c>
      <c r="CH123">
        <v>2</v>
      </c>
      <c r="CI123">
        <v>3</v>
      </c>
      <c r="CJ123">
        <v>13</v>
      </c>
      <c r="CK123">
        <v>1</v>
      </c>
      <c r="CL123">
        <v>1</v>
      </c>
      <c r="CM123">
        <v>0</v>
      </c>
      <c r="CN123">
        <v>1</v>
      </c>
      <c r="CO123">
        <v>0.51</v>
      </c>
      <c r="CP123">
        <v>118.1</v>
      </c>
      <c r="CQ123">
        <v>292.91000000000003</v>
      </c>
      <c r="CR123">
        <v>28.73</v>
      </c>
      <c r="CS123">
        <v>17.84</v>
      </c>
      <c r="CT123">
        <v>17.71</v>
      </c>
      <c r="CU123">
        <v>48.31</v>
      </c>
      <c r="CV123">
        <v>50.08</v>
      </c>
      <c r="CW123">
        <v>52.74</v>
      </c>
      <c r="CX123">
        <v>56.42</v>
      </c>
      <c r="CY123">
        <v>54.61</v>
      </c>
      <c r="CZ123">
        <v>54.43</v>
      </c>
    </row>
    <row r="124" spans="1:104">
      <c r="A124" t="s">
        <v>1034</v>
      </c>
      <c r="B124" t="s">
        <v>1035</v>
      </c>
      <c r="C124" t="s">
        <v>62</v>
      </c>
      <c r="D124" t="s">
        <v>221</v>
      </c>
      <c r="E124">
        <v>54</v>
      </c>
      <c r="F124">
        <v>20142015</v>
      </c>
      <c r="G124">
        <v>23</v>
      </c>
      <c r="H124">
        <v>2.7</v>
      </c>
      <c r="I124">
        <v>3.1</v>
      </c>
      <c r="J124">
        <v>0</v>
      </c>
      <c r="K124">
        <v>0</v>
      </c>
      <c r="L124">
        <v>0</v>
      </c>
      <c r="M124">
        <v>0</v>
      </c>
      <c r="N124">
        <v>0</v>
      </c>
      <c r="O124">
        <v>0</v>
      </c>
      <c r="P124">
        <v>0</v>
      </c>
      <c r="Q124">
        <v>40</v>
      </c>
      <c r="R124">
        <v>100</v>
      </c>
      <c r="S124" t="s">
        <v>1488</v>
      </c>
      <c r="T124">
        <v>6.09</v>
      </c>
      <c r="U124">
        <v>0.08</v>
      </c>
      <c r="V124">
        <v>-51.54</v>
      </c>
      <c r="W124">
        <v>33.33</v>
      </c>
      <c r="X124">
        <v>84.87</v>
      </c>
      <c r="Y124">
        <v>-1</v>
      </c>
      <c r="Z124">
        <v>1</v>
      </c>
      <c r="AA124">
        <v>2</v>
      </c>
      <c r="AB124">
        <v>14.34</v>
      </c>
      <c r="AC124">
        <v>28.69</v>
      </c>
      <c r="AD124">
        <v>43.03</v>
      </c>
      <c r="AE124">
        <v>0</v>
      </c>
      <c r="AF124">
        <v>-48.51</v>
      </c>
      <c r="AG124">
        <v>88.51</v>
      </c>
      <c r="AH124">
        <v>-1</v>
      </c>
      <c r="AI124">
        <v>2</v>
      </c>
      <c r="AJ124">
        <v>3</v>
      </c>
      <c r="AK124">
        <v>28.69</v>
      </c>
      <c r="AL124">
        <v>43.03</v>
      </c>
      <c r="AM124">
        <v>71.709999999999994</v>
      </c>
      <c r="AN124">
        <v>50</v>
      </c>
      <c r="AO124">
        <v>0</v>
      </c>
      <c r="AP124">
        <v>0</v>
      </c>
      <c r="AQ124">
        <v>0</v>
      </c>
      <c r="AR124">
        <v>-61.83</v>
      </c>
      <c r="AS124">
        <v>25</v>
      </c>
      <c r="AT124">
        <v>86.83</v>
      </c>
      <c r="AU124">
        <v>-2</v>
      </c>
      <c r="AV124">
        <v>1</v>
      </c>
      <c r="AW124">
        <v>3</v>
      </c>
      <c r="AX124">
        <v>14.34</v>
      </c>
      <c r="AY124">
        <v>43.03</v>
      </c>
      <c r="AZ124">
        <v>57.37</v>
      </c>
      <c r="BA124">
        <v>100</v>
      </c>
      <c r="BB124">
        <v>0</v>
      </c>
      <c r="BC124">
        <v>0</v>
      </c>
      <c r="BD124">
        <v>-53</v>
      </c>
      <c r="BE124">
        <v>33.33</v>
      </c>
      <c r="BF124">
        <v>86.34</v>
      </c>
      <c r="BG124">
        <v>-1</v>
      </c>
      <c r="BH124">
        <v>14.34</v>
      </c>
      <c r="BI124">
        <v>28.69</v>
      </c>
      <c r="BJ124">
        <v>1</v>
      </c>
      <c r="BK124">
        <v>2</v>
      </c>
      <c r="BL124">
        <v>0</v>
      </c>
      <c r="BM124" t="s">
        <v>1488</v>
      </c>
      <c r="BN124">
        <v>87.88</v>
      </c>
      <c r="BO124">
        <v>0</v>
      </c>
      <c r="BP124">
        <v>0</v>
      </c>
      <c r="BQ124">
        <v>0</v>
      </c>
      <c r="BR124">
        <v>0</v>
      </c>
      <c r="BS124">
        <v>0</v>
      </c>
      <c r="BT124" t="s">
        <v>1488</v>
      </c>
      <c r="BU124" t="s">
        <v>1488</v>
      </c>
      <c r="BV124">
        <v>0</v>
      </c>
      <c r="BW124">
        <v>0</v>
      </c>
      <c r="BX124">
        <v>100</v>
      </c>
      <c r="BY124">
        <v>40</v>
      </c>
      <c r="BZ124">
        <v>0</v>
      </c>
      <c r="CA124">
        <v>0</v>
      </c>
      <c r="CB124">
        <v>100</v>
      </c>
      <c r="CC124">
        <v>5</v>
      </c>
      <c r="CD124">
        <v>5</v>
      </c>
      <c r="CE124">
        <v>0</v>
      </c>
      <c r="CF124">
        <v>0</v>
      </c>
      <c r="CG124">
        <v>0</v>
      </c>
      <c r="CH124">
        <v>0</v>
      </c>
      <c r="CI124">
        <v>0</v>
      </c>
      <c r="CJ124">
        <v>0</v>
      </c>
      <c r="CK124">
        <v>0</v>
      </c>
      <c r="CL124">
        <v>0</v>
      </c>
      <c r="CM124">
        <v>0</v>
      </c>
      <c r="CN124">
        <v>0</v>
      </c>
      <c r="CO124">
        <v>0</v>
      </c>
      <c r="CP124">
        <v>4.18</v>
      </c>
      <c r="CQ124">
        <v>299.02</v>
      </c>
      <c r="CR124">
        <v>1.38</v>
      </c>
      <c r="CS124">
        <v>16.239999999999998</v>
      </c>
      <c r="CT124">
        <v>17.48</v>
      </c>
      <c r="CU124">
        <v>50.32</v>
      </c>
      <c r="CV124">
        <v>49.47</v>
      </c>
      <c r="CW124">
        <v>56.7</v>
      </c>
      <c r="CX124">
        <v>55.98</v>
      </c>
      <c r="CY124">
        <v>53.87</v>
      </c>
      <c r="CZ124">
        <v>55.03</v>
      </c>
    </row>
    <row r="125" spans="1:104">
      <c r="A125" t="s">
        <v>684</v>
      </c>
      <c r="B125" t="s">
        <v>685</v>
      </c>
      <c r="C125" t="s">
        <v>97</v>
      </c>
      <c r="D125" t="s">
        <v>204</v>
      </c>
      <c r="E125">
        <v>80</v>
      </c>
      <c r="F125">
        <v>20142015</v>
      </c>
      <c r="G125">
        <v>22</v>
      </c>
      <c r="H125">
        <v>0.9</v>
      </c>
      <c r="I125">
        <v>0.9</v>
      </c>
      <c r="J125">
        <v>1</v>
      </c>
      <c r="K125">
        <v>2</v>
      </c>
      <c r="L125">
        <v>3</v>
      </c>
      <c r="M125">
        <v>0.59</v>
      </c>
      <c r="N125">
        <v>1.18</v>
      </c>
      <c r="O125">
        <v>1.77</v>
      </c>
      <c r="P125">
        <v>-1</v>
      </c>
      <c r="Q125">
        <v>89.22</v>
      </c>
      <c r="R125">
        <v>93.81</v>
      </c>
      <c r="S125">
        <v>6.25</v>
      </c>
      <c r="T125">
        <v>-6.06</v>
      </c>
      <c r="U125">
        <v>1.27</v>
      </c>
      <c r="V125">
        <v>-2.88</v>
      </c>
      <c r="W125">
        <v>86.6</v>
      </c>
      <c r="X125">
        <v>89.47</v>
      </c>
      <c r="Y125">
        <v>71</v>
      </c>
      <c r="Z125">
        <v>84</v>
      </c>
      <c r="AA125">
        <v>13</v>
      </c>
      <c r="AB125">
        <v>49.44</v>
      </c>
      <c r="AC125">
        <v>7.65</v>
      </c>
      <c r="AD125">
        <v>57.09</v>
      </c>
      <c r="AE125">
        <v>18</v>
      </c>
      <c r="AF125">
        <v>-0.17</v>
      </c>
      <c r="AG125">
        <v>89.39</v>
      </c>
      <c r="AH125">
        <v>131</v>
      </c>
      <c r="AI125">
        <v>149</v>
      </c>
      <c r="AJ125">
        <v>18</v>
      </c>
      <c r="AK125">
        <v>87.69</v>
      </c>
      <c r="AL125">
        <v>10.59</v>
      </c>
      <c r="AM125">
        <v>98.28</v>
      </c>
      <c r="AN125">
        <v>58.39</v>
      </c>
      <c r="AO125">
        <v>4</v>
      </c>
      <c r="AP125">
        <v>0</v>
      </c>
      <c r="AQ125">
        <v>23</v>
      </c>
      <c r="AR125">
        <v>-1.75</v>
      </c>
      <c r="AS125">
        <v>86.92</v>
      </c>
      <c r="AT125">
        <v>88.68</v>
      </c>
      <c r="AU125">
        <v>96</v>
      </c>
      <c r="AV125">
        <v>113</v>
      </c>
      <c r="AW125">
        <v>17</v>
      </c>
      <c r="AX125">
        <v>66.5</v>
      </c>
      <c r="AY125">
        <v>10</v>
      </c>
      <c r="AZ125">
        <v>76.510000000000005</v>
      </c>
      <c r="BA125">
        <v>76.989999999999995</v>
      </c>
      <c r="BB125">
        <v>3</v>
      </c>
      <c r="BC125">
        <v>19</v>
      </c>
      <c r="BD125">
        <v>-1.83</v>
      </c>
      <c r="BE125">
        <v>87</v>
      </c>
      <c r="BF125">
        <v>88.83</v>
      </c>
      <c r="BG125">
        <v>74</v>
      </c>
      <c r="BH125">
        <v>51.2</v>
      </c>
      <c r="BI125">
        <v>7.65</v>
      </c>
      <c r="BJ125">
        <v>87</v>
      </c>
      <c r="BK125">
        <v>13</v>
      </c>
      <c r="BL125">
        <v>16</v>
      </c>
      <c r="BM125">
        <v>-16.77</v>
      </c>
      <c r="BN125">
        <v>96.77</v>
      </c>
      <c r="BO125">
        <v>4.71</v>
      </c>
      <c r="BP125">
        <v>1.18</v>
      </c>
      <c r="BQ125">
        <v>8</v>
      </c>
      <c r="BR125">
        <v>2</v>
      </c>
      <c r="BS125">
        <v>6</v>
      </c>
      <c r="BT125">
        <v>80</v>
      </c>
      <c r="BU125">
        <v>5.26</v>
      </c>
      <c r="BV125">
        <v>9.1999999999999993</v>
      </c>
      <c r="BW125">
        <v>7.08</v>
      </c>
      <c r="BX125">
        <v>84.62</v>
      </c>
      <c r="BY125">
        <v>34.880000000000003</v>
      </c>
      <c r="BZ125">
        <v>15</v>
      </c>
      <c r="CA125">
        <v>28</v>
      </c>
      <c r="CB125">
        <v>90.41</v>
      </c>
      <c r="CC125">
        <v>66</v>
      </c>
      <c r="CD125">
        <v>20</v>
      </c>
      <c r="CE125">
        <v>7</v>
      </c>
      <c r="CF125">
        <v>2</v>
      </c>
      <c r="CG125">
        <v>6</v>
      </c>
      <c r="CH125">
        <v>1</v>
      </c>
      <c r="CI125">
        <v>1</v>
      </c>
      <c r="CJ125">
        <v>15</v>
      </c>
      <c r="CK125">
        <v>2</v>
      </c>
      <c r="CL125">
        <v>0</v>
      </c>
      <c r="CM125">
        <v>1</v>
      </c>
      <c r="CN125">
        <v>0</v>
      </c>
      <c r="CO125">
        <v>-0.59</v>
      </c>
      <c r="CP125">
        <v>101.95</v>
      </c>
      <c r="CQ125">
        <v>316.01</v>
      </c>
      <c r="CR125">
        <v>24.39</v>
      </c>
      <c r="CS125">
        <v>18.399999999999999</v>
      </c>
      <c r="CT125">
        <v>17.47</v>
      </c>
      <c r="CU125">
        <v>51.47</v>
      </c>
      <c r="CV125">
        <v>50.43</v>
      </c>
      <c r="CW125">
        <v>53.6</v>
      </c>
      <c r="CX125">
        <v>50.54</v>
      </c>
      <c r="CY125">
        <v>54.8</v>
      </c>
      <c r="CZ125">
        <v>53.86</v>
      </c>
    </row>
    <row r="126" spans="1:104">
      <c r="A126" t="s">
        <v>1530</v>
      </c>
      <c r="B126" t="s">
        <v>1531</v>
      </c>
      <c r="C126" t="s">
        <v>68</v>
      </c>
      <c r="D126" t="s">
        <v>544</v>
      </c>
      <c r="E126">
        <v>17</v>
      </c>
      <c r="F126">
        <v>20142015</v>
      </c>
      <c r="G126">
        <v>29</v>
      </c>
      <c r="H126">
        <v>0.6</v>
      </c>
      <c r="I126">
        <v>0.6</v>
      </c>
      <c r="J126">
        <v>0</v>
      </c>
      <c r="K126">
        <v>0</v>
      </c>
      <c r="L126">
        <v>0</v>
      </c>
      <c r="M126">
        <v>0</v>
      </c>
      <c r="N126">
        <v>0</v>
      </c>
      <c r="O126">
        <v>0</v>
      </c>
      <c r="P126">
        <v>0</v>
      </c>
      <c r="Q126" t="s">
        <v>1488</v>
      </c>
      <c r="R126" t="s">
        <v>1488</v>
      </c>
      <c r="S126" t="s">
        <v>1488</v>
      </c>
      <c r="T126">
        <v>3.7</v>
      </c>
      <c r="U126">
        <v>0.1</v>
      </c>
      <c r="V126" t="s">
        <v>1488</v>
      </c>
      <c r="W126" t="s">
        <v>1488</v>
      </c>
      <c r="X126">
        <v>91.14</v>
      </c>
      <c r="Y126">
        <v>0</v>
      </c>
      <c r="Z126">
        <v>0</v>
      </c>
      <c r="AA126">
        <v>0</v>
      </c>
      <c r="AB126">
        <v>0</v>
      </c>
      <c r="AC126">
        <v>0</v>
      </c>
      <c r="AD126">
        <v>0</v>
      </c>
      <c r="AE126">
        <v>0</v>
      </c>
      <c r="AF126" t="s">
        <v>1488</v>
      </c>
      <c r="AG126">
        <v>91.61</v>
      </c>
      <c r="AH126">
        <v>0</v>
      </c>
      <c r="AI126">
        <v>0</v>
      </c>
      <c r="AJ126">
        <v>0</v>
      </c>
      <c r="AK126">
        <v>0</v>
      </c>
      <c r="AL126">
        <v>0</v>
      </c>
      <c r="AM126">
        <v>0</v>
      </c>
      <c r="AN126" t="s">
        <v>1488</v>
      </c>
      <c r="AO126">
        <v>0</v>
      </c>
      <c r="AP126">
        <v>0</v>
      </c>
      <c r="AQ126">
        <v>0</v>
      </c>
      <c r="AR126" t="s">
        <v>1488</v>
      </c>
      <c r="AS126" t="s">
        <v>1488</v>
      </c>
      <c r="AT126">
        <v>89.52</v>
      </c>
      <c r="AU126">
        <v>0</v>
      </c>
      <c r="AV126">
        <v>0</v>
      </c>
      <c r="AW126">
        <v>0</v>
      </c>
      <c r="AX126">
        <v>0</v>
      </c>
      <c r="AY126">
        <v>0</v>
      </c>
      <c r="AZ126">
        <v>0</v>
      </c>
      <c r="BA126" t="s">
        <v>1488</v>
      </c>
      <c r="BB126">
        <v>0</v>
      </c>
      <c r="BC126">
        <v>0</v>
      </c>
      <c r="BD126" t="s">
        <v>1488</v>
      </c>
      <c r="BE126" t="s">
        <v>1488</v>
      </c>
      <c r="BF126">
        <v>93.33</v>
      </c>
      <c r="BG126">
        <v>0</v>
      </c>
      <c r="BH126">
        <v>0</v>
      </c>
      <c r="BI126">
        <v>0</v>
      </c>
      <c r="BJ126">
        <v>0</v>
      </c>
      <c r="BK126">
        <v>0</v>
      </c>
      <c r="BL126">
        <v>0</v>
      </c>
      <c r="BM126" t="s">
        <v>1488</v>
      </c>
      <c r="BN126">
        <v>100</v>
      </c>
      <c r="BO126">
        <v>0</v>
      </c>
      <c r="BP126">
        <v>0</v>
      </c>
      <c r="BQ126">
        <v>0</v>
      </c>
      <c r="BR126">
        <v>0</v>
      </c>
      <c r="BS126">
        <v>0</v>
      </c>
      <c r="BT126" t="s">
        <v>1488</v>
      </c>
      <c r="BU126" t="s">
        <v>1488</v>
      </c>
      <c r="BV126" t="s">
        <v>1488</v>
      </c>
      <c r="BW126" t="s">
        <v>1488</v>
      </c>
      <c r="BX126" t="s">
        <v>1488</v>
      </c>
      <c r="BY126">
        <v>43</v>
      </c>
      <c r="BZ126">
        <v>1</v>
      </c>
      <c r="CA126">
        <v>0</v>
      </c>
      <c r="CB126">
        <v>100</v>
      </c>
      <c r="CC126">
        <v>1</v>
      </c>
      <c r="CD126">
        <v>2</v>
      </c>
      <c r="CE126">
        <v>0</v>
      </c>
      <c r="CF126">
        <v>0</v>
      </c>
      <c r="CG126">
        <v>0</v>
      </c>
      <c r="CH126">
        <v>0</v>
      </c>
      <c r="CI126">
        <v>0</v>
      </c>
      <c r="CJ126">
        <v>0</v>
      </c>
      <c r="CK126">
        <v>0</v>
      </c>
      <c r="CL126">
        <v>0</v>
      </c>
      <c r="CM126">
        <v>0</v>
      </c>
      <c r="CN126">
        <v>0</v>
      </c>
      <c r="CO126">
        <v>0</v>
      </c>
      <c r="CP126">
        <v>1.64</v>
      </c>
      <c r="CQ126">
        <v>87.23</v>
      </c>
      <c r="CR126">
        <v>1.85</v>
      </c>
      <c r="CS126">
        <v>16.14</v>
      </c>
      <c r="CT126">
        <v>16.78</v>
      </c>
      <c r="CU126">
        <v>47.57</v>
      </c>
      <c r="CV126">
        <v>50.89</v>
      </c>
      <c r="CW126">
        <v>49.74</v>
      </c>
      <c r="CX126">
        <v>54.81</v>
      </c>
      <c r="CY126">
        <v>53.09</v>
      </c>
      <c r="CZ126">
        <v>51.23</v>
      </c>
    </row>
    <row r="127" spans="1:104">
      <c r="A127" t="s">
        <v>1208</v>
      </c>
      <c r="B127" t="s">
        <v>1209</v>
      </c>
      <c r="C127" t="s">
        <v>100</v>
      </c>
      <c r="D127" t="s">
        <v>345</v>
      </c>
      <c r="E127">
        <v>55</v>
      </c>
      <c r="F127">
        <v>20142015</v>
      </c>
      <c r="G127">
        <v>29</v>
      </c>
      <c r="H127">
        <v>1.1499999999999999</v>
      </c>
      <c r="I127">
        <v>1.1499999999999999</v>
      </c>
      <c r="J127">
        <v>0</v>
      </c>
      <c r="K127">
        <v>0</v>
      </c>
      <c r="L127">
        <v>0</v>
      </c>
      <c r="M127">
        <v>0</v>
      </c>
      <c r="N127">
        <v>0</v>
      </c>
      <c r="O127">
        <v>0</v>
      </c>
      <c r="P127">
        <v>-1</v>
      </c>
      <c r="Q127">
        <v>100</v>
      </c>
      <c r="R127" t="s">
        <v>1488</v>
      </c>
      <c r="S127" t="s">
        <v>1488</v>
      </c>
      <c r="T127">
        <v>-26.53</v>
      </c>
      <c r="U127">
        <v>0.04</v>
      </c>
      <c r="V127">
        <v>15.14</v>
      </c>
      <c r="W127">
        <v>100</v>
      </c>
      <c r="X127">
        <v>84.86</v>
      </c>
      <c r="Y127">
        <v>1</v>
      </c>
      <c r="Z127">
        <v>1</v>
      </c>
      <c r="AA127">
        <v>0</v>
      </c>
      <c r="AB127">
        <v>27.91</v>
      </c>
      <c r="AC127">
        <v>0</v>
      </c>
      <c r="AD127">
        <v>27.91</v>
      </c>
      <c r="AE127">
        <v>0</v>
      </c>
      <c r="AF127">
        <v>12.61</v>
      </c>
      <c r="AG127">
        <v>87.39</v>
      </c>
      <c r="AH127">
        <v>1</v>
      </c>
      <c r="AI127">
        <v>1</v>
      </c>
      <c r="AJ127">
        <v>0</v>
      </c>
      <c r="AK127">
        <v>27.91</v>
      </c>
      <c r="AL127">
        <v>0</v>
      </c>
      <c r="AM127">
        <v>27.91</v>
      </c>
      <c r="AN127">
        <v>0</v>
      </c>
      <c r="AO127">
        <v>0</v>
      </c>
      <c r="AP127">
        <v>0</v>
      </c>
      <c r="AQ127">
        <v>0</v>
      </c>
      <c r="AR127" t="s">
        <v>1488</v>
      </c>
      <c r="AS127" t="s">
        <v>1488</v>
      </c>
      <c r="AT127">
        <v>84.93</v>
      </c>
      <c r="AU127">
        <v>0</v>
      </c>
      <c r="AV127">
        <v>0</v>
      </c>
      <c r="AW127">
        <v>0</v>
      </c>
      <c r="AX127">
        <v>0</v>
      </c>
      <c r="AY127">
        <v>0</v>
      </c>
      <c r="AZ127">
        <v>0</v>
      </c>
      <c r="BA127" t="s">
        <v>1488</v>
      </c>
      <c r="BB127">
        <v>0</v>
      </c>
      <c r="BC127">
        <v>0</v>
      </c>
      <c r="BD127" t="s">
        <v>1488</v>
      </c>
      <c r="BE127" t="s">
        <v>1488</v>
      </c>
      <c r="BF127">
        <v>84.12</v>
      </c>
      <c r="BG127">
        <v>0</v>
      </c>
      <c r="BH127">
        <v>0</v>
      </c>
      <c r="BI127">
        <v>0</v>
      </c>
      <c r="BJ127">
        <v>0</v>
      </c>
      <c r="BK127">
        <v>0</v>
      </c>
      <c r="BL127">
        <v>0</v>
      </c>
      <c r="BM127" t="s">
        <v>1488</v>
      </c>
      <c r="BN127">
        <v>88.24</v>
      </c>
      <c r="BO127">
        <v>0</v>
      </c>
      <c r="BP127">
        <v>0</v>
      </c>
      <c r="BQ127">
        <v>0</v>
      </c>
      <c r="BR127">
        <v>0</v>
      </c>
      <c r="BS127">
        <v>0</v>
      </c>
      <c r="BT127" t="s">
        <v>1488</v>
      </c>
      <c r="BU127" t="s">
        <v>1488</v>
      </c>
      <c r="BV127" t="s">
        <v>1488</v>
      </c>
      <c r="BW127" t="s">
        <v>1488</v>
      </c>
      <c r="BX127" t="s">
        <v>1488</v>
      </c>
      <c r="BY127">
        <v>40</v>
      </c>
      <c r="BZ127">
        <v>0</v>
      </c>
      <c r="CA127">
        <v>0</v>
      </c>
      <c r="CB127">
        <v>66.67</v>
      </c>
      <c r="CC127">
        <v>2</v>
      </c>
      <c r="CD127">
        <v>1</v>
      </c>
      <c r="CE127">
        <v>1</v>
      </c>
      <c r="CF127">
        <v>0</v>
      </c>
      <c r="CG127">
        <v>0</v>
      </c>
      <c r="CH127">
        <v>0</v>
      </c>
      <c r="CI127">
        <v>0</v>
      </c>
      <c r="CJ127">
        <v>0</v>
      </c>
      <c r="CK127">
        <v>0</v>
      </c>
      <c r="CL127">
        <v>0</v>
      </c>
      <c r="CM127">
        <v>1</v>
      </c>
      <c r="CN127">
        <v>0</v>
      </c>
      <c r="CO127">
        <v>-27.91</v>
      </c>
      <c r="CP127">
        <v>2.15</v>
      </c>
      <c r="CQ127">
        <v>267.27</v>
      </c>
      <c r="CR127">
        <v>0.8</v>
      </c>
      <c r="CS127">
        <v>16.04</v>
      </c>
      <c r="CT127">
        <v>16.88</v>
      </c>
      <c r="CU127">
        <v>47.61</v>
      </c>
      <c r="CV127">
        <v>46.31</v>
      </c>
      <c r="CW127">
        <v>51.81</v>
      </c>
      <c r="CX127">
        <v>57.01</v>
      </c>
      <c r="CY127">
        <v>51.11</v>
      </c>
      <c r="CZ127">
        <v>59.25</v>
      </c>
    </row>
    <row r="128" spans="1:104">
      <c r="A128" t="s">
        <v>114</v>
      </c>
      <c r="B128" t="s">
        <v>115</v>
      </c>
      <c r="C128" t="s">
        <v>68</v>
      </c>
      <c r="D128" t="s">
        <v>116</v>
      </c>
      <c r="E128">
        <v>73</v>
      </c>
      <c r="F128">
        <v>20142015</v>
      </c>
      <c r="G128">
        <v>27</v>
      </c>
      <c r="H128">
        <v>12</v>
      </c>
      <c r="I128">
        <v>8.6999999999999993</v>
      </c>
      <c r="J128">
        <v>10</v>
      </c>
      <c r="K128">
        <v>21</v>
      </c>
      <c r="L128">
        <v>31</v>
      </c>
      <c r="M128">
        <v>2.2000000000000002</v>
      </c>
      <c r="N128">
        <v>4.6100000000000003</v>
      </c>
      <c r="O128">
        <v>6.81</v>
      </c>
      <c r="P128">
        <v>1</v>
      </c>
      <c r="Q128">
        <v>90.17</v>
      </c>
      <c r="R128">
        <v>91.4</v>
      </c>
      <c r="S128">
        <v>18.18</v>
      </c>
      <c r="T128">
        <v>19.12</v>
      </c>
      <c r="U128">
        <v>3.74</v>
      </c>
      <c r="V128">
        <v>5.07</v>
      </c>
      <c r="W128">
        <v>89.03</v>
      </c>
      <c r="X128">
        <v>83.96</v>
      </c>
      <c r="Y128">
        <v>249</v>
      </c>
      <c r="Z128">
        <v>284</v>
      </c>
      <c r="AA128">
        <v>35</v>
      </c>
      <c r="AB128">
        <v>62.41</v>
      </c>
      <c r="AC128">
        <v>7.69</v>
      </c>
      <c r="AD128">
        <v>70.099999999999994</v>
      </c>
      <c r="AE128">
        <v>57</v>
      </c>
      <c r="AF128">
        <v>4.45</v>
      </c>
      <c r="AG128">
        <v>85.71</v>
      </c>
      <c r="AH128">
        <v>433</v>
      </c>
      <c r="AI128">
        <v>486</v>
      </c>
      <c r="AJ128">
        <v>53</v>
      </c>
      <c r="AK128">
        <v>106.8</v>
      </c>
      <c r="AL128">
        <v>11.65</v>
      </c>
      <c r="AM128">
        <v>118.45</v>
      </c>
      <c r="AN128">
        <v>60.7</v>
      </c>
      <c r="AO128">
        <v>18</v>
      </c>
      <c r="AP128">
        <v>0</v>
      </c>
      <c r="AQ128">
        <v>88</v>
      </c>
      <c r="AR128">
        <v>4.05</v>
      </c>
      <c r="AS128">
        <v>89.02</v>
      </c>
      <c r="AT128">
        <v>84.97</v>
      </c>
      <c r="AU128">
        <v>341</v>
      </c>
      <c r="AV128">
        <v>389</v>
      </c>
      <c r="AW128">
        <v>48</v>
      </c>
      <c r="AX128">
        <v>85.48</v>
      </c>
      <c r="AY128">
        <v>10.55</v>
      </c>
      <c r="AZ128">
        <v>96.03</v>
      </c>
      <c r="BA128">
        <v>75.84</v>
      </c>
      <c r="BB128">
        <v>15</v>
      </c>
      <c r="BC128">
        <v>70</v>
      </c>
      <c r="BD128">
        <v>5.92</v>
      </c>
      <c r="BE128">
        <v>88.06</v>
      </c>
      <c r="BF128">
        <v>82.14</v>
      </c>
      <c r="BG128">
        <v>255</v>
      </c>
      <c r="BH128">
        <v>64.83</v>
      </c>
      <c r="BI128">
        <v>8.7899999999999991</v>
      </c>
      <c r="BJ128">
        <v>295</v>
      </c>
      <c r="BK128">
        <v>40</v>
      </c>
      <c r="BL128">
        <v>55</v>
      </c>
      <c r="BM128">
        <v>-1.33</v>
      </c>
      <c r="BN128">
        <v>83.33</v>
      </c>
      <c r="BO128">
        <v>9.01</v>
      </c>
      <c r="BP128">
        <v>1.98</v>
      </c>
      <c r="BQ128">
        <v>41</v>
      </c>
      <c r="BR128">
        <v>9</v>
      </c>
      <c r="BS128">
        <v>32</v>
      </c>
      <c r="BT128">
        <v>82</v>
      </c>
      <c r="BU128">
        <v>14.29</v>
      </c>
      <c r="BV128">
        <v>13.9</v>
      </c>
      <c r="BW128">
        <v>10.54</v>
      </c>
      <c r="BX128">
        <v>77.5</v>
      </c>
      <c r="BY128">
        <v>52.57</v>
      </c>
      <c r="BZ128">
        <v>174</v>
      </c>
      <c r="CA128">
        <v>157</v>
      </c>
      <c r="CB128">
        <v>96.64</v>
      </c>
      <c r="CC128">
        <v>288</v>
      </c>
      <c r="CD128">
        <v>38</v>
      </c>
      <c r="CE128">
        <v>10</v>
      </c>
      <c r="CF128">
        <v>3</v>
      </c>
      <c r="CG128">
        <v>18</v>
      </c>
      <c r="CH128">
        <v>10</v>
      </c>
      <c r="CI128">
        <v>11</v>
      </c>
      <c r="CJ128">
        <v>45</v>
      </c>
      <c r="CK128">
        <v>14</v>
      </c>
      <c r="CL128">
        <v>3</v>
      </c>
      <c r="CM128">
        <v>1</v>
      </c>
      <c r="CN128">
        <v>2</v>
      </c>
      <c r="CO128">
        <v>0.22</v>
      </c>
      <c r="CP128">
        <v>273.02999999999997</v>
      </c>
      <c r="CQ128">
        <v>119.13</v>
      </c>
      <c r="CR128">
        <v>69.62</v>
      </c>
      <c r="CS128">
        <v>18.739999999999998</v>
      </c>
      <c r="CT128">
        <v>17.77</v>
      </c>
      <c r="CU128">
        <v>52.28</v>
      </c>
      <c r="CV128">
        <v>50.28</v>
      </c>
      <c r="CW128">
        <v>56.55</v>
      </c>
      <c r="CX128">
        <v>51.62</v>
      </c>
      <c r="CY128">
        <v>54.53</v>
      </c>
      <c r="CZ128">
        <v>53.93</v>
      </c>
    </row>
    <row r="129" spans="1:104">
      <c r="A129" t="s">
        <v>436</v>
      </c>
      <c r="B129" t="s">
        <v>437</v>
      </c>
      <c r="C129" t="s">
        <v>273</v>
      </c>
      <c r="D129" t="s">
        <v>74</v>
      </c>
      <c r="E129">
        <v>61</v>
      </c>
      <c r="F129">
        <v>20142015</v>
      </c>
      <c r="G129">
        <v>37</v>
      </c>
      <c r="H129">
        <v>4</v>
      </c>
      <c r="I129">
        <v>4</v>
      </c>
      <c r="J129">
        <v>0</v>
      </c>
      <c r="K129">
        <v>4</v>
      </c>
      <c r="L129">
        <v>4</v>
      </c>
      <c r="M129">
        <v>0</v>
      </c>
      <c r="N129">
        <v>7.67</v>
      </c>
      <c r="O129">
        <v>7.67</v>
      </c>
      <c r="P129">
        <v>1</v>
      </c>
      <c r="Q129">
        <v>92.98</v>
      </c>
      <c r="R129">
        <v>75</v>
      </c>
      <c r="S129">
        <v>0</v>
      </c>
      <c r="T129">
        <v>-2.88</v>
      </c>
      <c r="U129">
        <v>0.51</v>
      </c>
      <c r="V129">
        <v>-2.78</v>
      </c>
      <c r="W129">
        <v>88</v>
      </c>
      <c r="X129">
        <v>90.78</v>
      </c>
      <c r="Y129">
        <v>19</v>
      </c>
      <c r="Z129">
        <v>22</v>
      </c>
      <c r="AA129">
        <v>3</v>
      </c>
      <c r="AB129">
        <v>42.19</v>
      </c>
      <c r="AC129">
        <v>5.75</v>
      </c>
      <c r="AD129">
        <v>47.95</v>
      </c>
      <c r="AE129">
        <v>3</v>
      </c>
      <c r="AF129">
        <v>2.86</v>
      </c>
      <c r="AG129">
        <v>90.13</v>
      </c>
      <c r="AH129">
        <v>49</v>
      </c>
      <c r="AI129">
        <v>53</v>
      </c>
      <c r="AJ129">
        <v>4</v>
      </c>
      <c r="AK129">
        <v>101.65</v>
      </c>
      <c r="AL129">
        <v>7.67</v>
      </c>
      <c r="AM129">
        <v>109.32</v>
      </c>
      <c r="AN129">
        <v>52.83</v>
      </c>
      <c r="AO129">
        <v>2</v>
      </c>
      <c r="AP129">
        <v>0</v>
      </c>
      <c r="AQ129">
        <v>8</v>
      </c>
      <c r="AR129">
        <v>1.8</v>
      </c>
      <c r="AS129">
        <v>92.68</v>
      </c>
      <c r="AT129">
        <v>90.88</v>
      </c>
      <c r="AU129">
        <v>35</v>
      </c>
      <c r="AV129">
        <v>38</v>
      </c>
      <c r="AW129">
        <v>3</v>
      </c>
      <c r="AX129">
        <v>72.88</v>
      </c>
      <c r="AY129">
        <v>5.75</v>
      </c>
      <c r="AZ129">
        <v>78.64</v>
      </c>
      <c r="BA129">
        <v>73.680000000000007</v>
      </c>
      <c r="BB129">
        <v>3</v>
      </c>
      <c r="BC129">
        <v>6</v>
      </c>
      <c r="BD129">
        <v>3.98</v>
      </c>
      <c r="BE129">
        <v>93.33</v>
      </c>
      <c r="BF129">
        <v>89.35</v>
      </c>
      <c r="BG129">
        <v>26</v>
      </c>
      <c r="BH129">
        <v>53.7</v>
      </c>
      <c r="BI129">
        <v>3.84</v>
      </c>
      <c r="BJ129">
        <v>28</v>
      </c>
      <c r="BK129">
        <v>2</v>
      </c>
      <c r="BL129">
        <v>3</v>
      </c>
      <c r="BM129">
        <v>-8.65</v>
      </c>
      <c r="BN129">
        <v>96.15</v>
      </c>
      <c r="BO129">
        <v>13.43</v>
      </c>
      <c r="BP129">
        <v>1.92</v>
      </c>
      <c r="BQ129">
        <v>7</v>
      </c>
      <c r="BR129">
        <v>1</v>
      </c>
      <c r="BS129">
        <v>6</v>
      </c>
      <c r="BT129">
        <v>87.5</v>
      </c>
      <c r="BU129">
        <v>0</v>
      </c>
      <c r="BV129">
        <v>25</v>
      </c>
      <c r="BW129">
        <v>18.420000000000002</v>
      </c>
      <c r="BX129">
        <v>50</v>
      </c>
      <c r="BY129">
        <v>45</v>
      </c>
      <c r="BZ129">
        <v>5</v>
      </c>
      <c r="CA129">
        <v>5</v>
      </c>
      <c r="CB129">
        <v>90.32</v>
      </c>
      <c r="CC129">
        <v>28</v>
      </c>
      <c r="CD129">
        <v>10</v>
      </c>
      <c r="CE129">
        <v>3</v>
      </c>
      <c r="CF129">
        <v>0</v>
      </c>
      <c r="CG129">
        <v>1</v>
      </c>
      <c r="CH129">
        <v>1</v>
      </c>
      <c r="CI129">
        <v>3</v>
      </c>
      <c r="CJ129">
        <v>3</v>
      </c>
      <c r="CK129">
        <v>1</v>
      </c>
      <c r="CL129">
        <v>1</v>
      </c>
      <c r="CM129">
        <v>0</v>
      </c>
      <c r="CN129">
        <v>1</v>
      </c>
      <c r="CO129">
        <v>1.92</v>
      </c>
      <c r="CP129">
        <v>31.28</v>
      </c>
      <c r="CQ129">
        <v>287.48</v>
      </c>
      <c r="CR129">
        <v>9.81</v>
      </c>
      <c r="CS129">
        <v>17.670000000000002</v>
      </c>
      <c r="CT129">
        <v>17.45</v>
      </c>
      <c r="CU129">
        <v>51.86</v>
      </c>
      <c r="CV129">
        <v>50.17</v>
      </c>
      <c r="CW129">
        <v>55.92</v>
      </c>
      <c r="CX129">
        <v>51.9</v>
      </c>
      <c r="CY129">
        <v>53.99</v>
      </c>
      <c r="CZ129">
        <v>53.62</v>
      </c>
    </row>
    <row r="130" spans="1:104">
      <c r="A130" t="s">
        <v>1176</v>
      </c>
      <c r="B130" t="s">
        <v>1177</v>
      </c>
      <c r="C130" t="s">
        <v>97</v>
      </c>
      <c r="D130" t="s">
        <v>1178</v>
      </c>
      <c r="E130">
        <v>49</v>
      </c>
      <c r="F130">
        <v>20142015</v>
      </c>
      <c r="G130">
        <v>24</v>
      </c>
      <c r="H130">
        <v>0.6</v>
      </c>
      <c r="I130">
        <v>0.6</v>
      </c>
      <c r="J130">
        <v>0</v>
      </c>
      <c r="K130">
        <v>0</v>
      </c>
      <c r="L130">
        <v>0</v>
      </c>
      <c r="M130">
        <v>0</v>
      </c>
      <c r="N130">
        <v>0</v>
      </c>
      <c r="O130">
        <v>0</v>
      </c>
      <c r="P130">
        <v>0</v>
      </c>
      <c r="Q130">
        <v>75</v>
      </c>
      <c r="R130">
        <v>100</v>
      </c>
      <c r="S130" t="s">
        <v>1488</v>
      </c>
      <c r="T130">
        <v>-21.59</v>
      </c>
      <c r="U130">
        <v>0.11</v>
      </c>
      <c r="V130">
        <v>-37.08</v>
      </c>
      <c r="W130">
        <v>50</v>
      </c>
      <c r="X130">
        <v>87.08</v>
      </c>
      <c r="Y130">
        <v>0</v>
      </c>
      <c r="Z130">
        <v>1</v>
      </c>
      <c r="AA130">
        <v>1</v>
      </c>
      <c r="AB130">
        <v>11.5</v>
      </c>
      <c r="AC130">
        <v>11.5</v>
      </c>
      <c r="AD130">
        <v>23</v>
      </c>
      <c r="AE130">
        <v>0</v>
      </c>
      <c r="AF130">
        <v>-14.95</v>
      </c>
      <c r="AG130">
        <v>89.95</v>
      </c>
      <c r="AH130">
        <v>2</v>
      </c>
      <c r="AI130">
        <v>3</v>
      </c>
      <c r="AJ130">
        <v>1</v>
      </c>
      <c r="AK130">
        <v>34.5</v>
      </c>
      <c r="AL130">
        <v>11.5</v>
      </c>
      <c r="AM130">
        <v>46.01</v>
      </c>
      <c r="AN130">
        <v>33.33</v>
      </c>
      <c r="AO130">
        <v>0</v>
      </c>
      <c r="AP130">
        <v>0</v>
      </c>
      <c r="AQ130">
        <v>0</v>
      </c>
      <c r="AR130">
        <v>-13.67</v>
      </c>
      <c r="AS130">
        <v>75</v>
      </c>
      <c r="AT130">
        <v>88.67</v>
      </c>
      <c r="AU130">
        <v>2</v>
      </c>
      <c r="AV130">
        <v>3</v>
      </c>
      <c r="AW130">
        <v>1</v>
      </c>
      <c r="AX130">
        <v>34.5</v>
      </c>
      <c r="AY130">
        <v>11.5</v>
      </c>
      <c r="AZ130">
        <v>46.01</v>
      </c>
      <c r="BA130">
        <v>33.33</v>
      </c>
      <c r="BB130">
        <v>0</v>
      </c>
      <c r="BC130">
        <v>0</v>
      </c>
      <c r="BD130">
        <v>-37.56</v>
      </c>
      <c r="BE130">
        <v>50</v>
      </c>
      <c r="BF130">
        <v>87.56</v>
      </c>
      <c r="BG130">
        <v>0</v>
      </c>
      <c r="BH130">
        <v>11.5</v>
      </c>
      <c r="BI130">
        <v>11.5</v>
      </c>
      <c r="BJ130">
        <v>1</v>
      </c>
      <c r="BK130">
        <v>1</v>
      </c>
      <c r="BL130">
        <v>0</v>
      </c>
      <c r="BM130" t="s">
        <v>1488</v>
      </c>
      <c r="BN130">
        <v>85.71</v>
      </c>
      <c r="BO130">
        <v>0</v>
      </c>
      <c r="BP130">
        <v>0</v>
      </c>
      <c r="BQ130">
        <v>0</v>
      </c>
      <c r="BR130">
        <v>0</v>
      </c>
      <c r="BS130">
        <v>0</v>
      </c>
      <c r="BT130" t="s">
        <v>1488</v>
      </c>
      <c r="BU130" t="s">
        <v>1488</v>
      </c>
      <c r="BV130">
        <v>0</v>
      </c>
      <c r="BW130">
        <v>0</v>
      </c>
      <c r="BX130">
        <v>100</v>
      </c>
      <c r="BY130">
        <v>42</v>
      </c>
      <c r="BZ130">
        <v>2</v>
      </c>
      <c r="CA130">
        <v>2</v>
      </c>
      <c r="CB130">
        <v>75</v>
      </c>
      <c r="CC130">
        <v>6</v>
      </c>
      <c r="CD130">
        <v>3</v>
      </c>
      <c r="CE130">
        <v>2</v>
      </c>
      <c r="CF130">
        <v>0</v>
      </c>
      <c r="CG130">
        <v>0</v>
      </c>
      <c r="CH130">
        <v>0</v>
      </c>
      <c r="CI130">
        <v>0</v>
      </c>
      <c r="CJ130">
        <v>0</v>
      </c>
      <c r="CK130">
        <v>0</v>
      </c>
      <c r="CL130">
        <v>0</v>
      </c>
      <c r="CM130">
        <v>0</v>
      </c>
      <c r="CN130">
        <v>0</v>
      </c>
      <c r="CO130">
        <v>0</v>
      </c>
      <c r="CP130">
        <v>5.22</v>
      </c>
      <c r="CQ130">
        <v>201.82</v>
      </c>
      <c r="CR130">
        <v>2.52</v>
      </c>
      <c r="CS130">
        <v>17.05</v>
      </c>
      <c r="CT130">
        <v>16.95</v>
      </c>
      <c r="CU130">
        <v>50.21</v>
      </c>
      <c r="CV130">
        <v>49.13</v>
      </c>
      <c r="CW130">
        <v>54.09</v>
      </c>
      <c r="CX130">
        <v>53.64</v>
      </c>
      <c r="CY130">
        <v>51.61</v>
      </c>
      <c r="CZ130">
        <v>53.43</v>
      </c>
    </row>
    <row r="131" spans="1:104">
      <c r="A131" t="s">
        <v>1319</v>
      </c>
      <c r="B131" t="s">
        <v>1320</v>
      </c>
      <c r="C131" t="s">
        <v>62</v>
      </c>
      <c r="D131" t="s">
        <v>163</v>
      </c>
      <c r="E131">
        <v>67</v>
      </c>
      <c r="F131">
        <v>20142015</v>
      </c>
      <c r="G131">
        <v>30</v>
      </c>
      <c r="H131">
        <v>3.5</v>
      </c>
      <c r="I131">
        <v>3.3</v>
      </c>
      <c r="J131">
        <v>6</v>
      </c>
      <c r="K131">
        <v>6</v>
      </c>
      <c r="L131">
        <v>12</v>
      </c>
      <c r="M131">
        <v>2.02</v>
      </c>
      <c r="N131">
        <v>2.02</v>
      </c>
      <c r="O131">
        <v>4.04</v>
      </c>
      <c r="P131">
        <v>-3</v>
      </c>
      <c r="Q131">
        <v>84.02</v>
      </c>
      <c r="R131">
        <v>105.69</v>
      </c>
      <c r="S131">
        <v>18.75</v>
      </c>
      <c r="T131">
        <v>3.8</v>
      </c>
      <c r="U131">
        <v>2.66</v>
      </c>
      <c r="V131">
        <v>-1.1599999999999999</v>
      </c>
      <c r="W131">
        <v>79.89</v>
      </c>
      <c r="X131">
        <v>81.05</v>
      </c>
      <c r="Y131">
        <v>110</v>
      </c>
      <c r="Z131">
        <v>147</v>
      </c>
      <c r="AA131">
        <v>37</v>
      </c>
      <c r="AB131">
        <v>49.5</v>
      </c>
      <c r="AC131">
        <v>12.46</v>
      </c>
      <c r="AD131">
        <v>61.96</v>
      </c>
      <c r="AE131">
        <v>22</v>
      </c>
      <c r="AF131">
        <v>-2.44</v>
      </c>
      <c r="AG131">
        <v>86.46</v>
      </c>
      <c r="AH131">
        <v>230</v>
      </c>
      <c r="AI131">
        <v>284</v>
      </c>
      <c r="AJ131">
        <v>54</v>
      </c>
      <c r="AK131">
        <v>95.63</v>
      </c>
      <c r="AL131">
        <v>18.18</v>
      </c>
      <c r="AM131">
        <v>113.81</v>
      </c>
      <c r="AN131">
        <v>51.41</v>
      </c>
      <c r="AO131">
        <v>21</v>
      </c>
      <c r="AP131">
        <v>5</v>
      </c>
      <c r="AQ131">
        <v>62</v>
      </c>
      <c r="AR131">
        <v>-2.17</v>
      </c>
      <c r="AS131">
        <v>81.53</v>
      </c>
      <c r="AT131">
        <v>83.7</v>
      </c>
      <c r="AU131">
        <v>157</v>
      </c>
      <c r="AV131">
        <v>203</v>
      </c>
      <c r="AW131">
        <v>46</v>
      </c>
      <c r="AX131">
        <v>68.349999999999994</v>
      </c>
      <c r="AY131">
        <v>15.49</v>
      </c>
      <c r="AZ131">
        <v>83.84</v>
      </c>
      <c r="BA131">
        <v>71.92</v>
      </c>
      <c r="BB131">
        <v>9</v>
      </c>
      <c r="BC131">
        <v>41</v>
      </c>
      <c r="BD131">
        <v>1.02</v>
      </c>
      <c r="BE131">
        <v>82.02</v>
      </c>
      <c r="BF131">
        <v>81.010000000000005</v>
      </c>
      <c r="BG131">
        <v>114</v>
      </c>
      <c r="BH131">
        <v>49.16</v>
      </c>
      <c r="BI131">
        <v>10.77</v>
      </c>
      <c r="BJ131">
        <v>146</v>
      </c>
      <c r="BK131">
        <v>32</v>
      </c>
      <c r="BL131">
        <v>32</v>
      </c>
      <c r="BM131">
        <v>0</v>
      </c>
      <c r="BN131">
        <v>88</v>
      </c>
      <c r="BO131">
        <v>7.41</v>
      </c>
      <c r="BP131">
        <v>1.01</v>
      </c>
      <c r="BQ131">
        <v>22</v>
      </c>
      <c r="BR131">
        <v>3</v>
      </c>
      <c r="BS131">
        <v>19</v>
      </c>
      <c r="BT131">
        <v>88</v>
      </c>
      <c r="BU131">
        <v>14.63</v>
      </c>
      <c r="BV131">
        <v>15.07</v>
      </c>
      <c r="BW131">
        <v>10.84</v>
      </c>
      <c r="BX131">
        <v>90.62</v>
      </c>
      <c r="BY131">
        <v>40</v>
      </c>
      <c r="BZ131">
        <v>0</v>
      </c>
      <c r="CA131">
        <v>0</v>
      </c>
      <c r="CB131">
        <v>93.68</v>
      </c>
      <c r="CC131">
        <v>178</v>
      </c>
      <c r="CD131">
        <v>39</v>
      </c>
      <c r="CE131">
        <v>12</v>
      </c>
      <c r="CF131">
        <v>0</v>
      </c>
      <c r="CG131">
        <v>7</v>
      </c>
      <c r="CH131">
        <v>4</v>
      </c>
      <c r="CI131">
        <v>2</v>
      </c>
      <c r="CJ131">
        <v>26</v>
      </c>
      <c r="CK131">
        <v>4</v>
      </c>
      <c r="CL131">
        <v>3</v>
      </c>
      <c r="CM131">
        <v>3</v>
      </c>
      <c r="CN131">
        <v>0</v>
      </c>
      <c r="CO131">
        <v>-1.01</v>
      </c>
      <c r="CP131">
        <v>178.19</v>
      </c>
      <c r="CQ131">
        <v>194.97</v>
      </c>
      <c r="CR131">
        <v>47.75</v>
      </c>
      <c r="CS131">
        <v>16.64</v>
      </c>
      <c r="CT131">
        <v>17.7</v>
      </c>
      <c r="CU131">
        <v>50.75</v>
      </c>
      <c r="CV131">
        <v>50.42</v>
      </c>
      <c r="CW131">
        <v>58.47</v>
      </c>
      <c r="CX131">
        <v>56.73</v>
      </c>
      <c r="CY131">
        <v>54.72</v>
      </c>
      <c r="CZ131">
        <v>53.8</v>
      </c>
    </row>
    <row r="132" spans="1:104">
      <c r="A132" t="s">
        <v>1532</v>
      </c>
      <c r="B132" t="s">
        <v>1533</v>
      </c>
      <c r="C132" t="s">
        <v>87</v>
      </c>
      <c r="D132" t="s">
        <v>77</v>
      </c>
      <c r="E132">
        <v>2</v>
      </c>
      <c r="F132">
        <v>20142015</v>
      </c>
      <c r="G132">
        <v>21</v>
      </c>
      <c r="H132">
        <v>0.92500000000000004</v>
      </c>
      <c r="I132">
        <v>0.92500000000000004</v>
      </c>
      <c r="J132">
        <v>0</v>
      </c>
      <c r="K132">
        <v>0</v>
      </c>
      <c r="L132">
        <v>0</v>
      </c>
      <c r="M132">
        <v>0</v>
      </c>
      <c r="N132">
        <v>0</v>
      </c>
      <c r="O132">
        <v>0</v>
      </c>
      <c r="P132">
        <v>0</v>
      </c>
      <c r="Q132">
        <v>75</v>
      </c>
      <c r="R132">
        <v>100</v>
      </c>
      <c r="S132" t="s">
        <v>1488</v>
      </c>
      <c r="T132">
        <v>-50</v>
      </c>
      <c r="U132">
        <v>1.27</v>
      </c>
      <c r="V132">
        <v>-100</v>
      </c>
      <c r="W132">
        <v>0</v>
      </c>
      <c r="X132">
        <v>100</v>
      </c>
      <c r="Y132">
        <v>-1</v>
      </c>
      <c r="Z132">
        <v>0</v>
      </c>
      <c r="AA132">
        <v>1</v>
      </c>
      <c r="AB132">
        <v>0</v>
      </c>
      <c r="AC132">
        <v>23.61</v>
      </c>
      <c r="AD132">
        <v>23.61</v>
      </c>
      <c r="AE132">
        <v>0</v>
      </c>
      <c r="AF132">
        <v>-25</v>
      </c>
      <c r="AG132">
        <v>100</v>
      </c>
      <c r="AH132">
        <v>2</v>
      </c>
      <c r="AI132">
        <v>3</v>
      </c>
      <c r="AJ132">
        <v>1</v>
      </c>
      <c r="AK132">
        <v>70.819999999999993</v>
      </c>
      <c r="AL132">
        <v>23.61</v>
      </c>
      <c r="AM132">
        <v>94.43</v>
      </c>
      <c r="AN132">
        <v>33.33</v>
      </c>
      <c r="AO132">
        <v>0</v>
      </c>
      <c r="AP132">
        <v>0</v>
      </c>
      <c r="AQ132">
        <v>0</v>
      </c>
      <c r="AR132">
        <v>-33.33</v>
      </c>
      <c r="AS132">
        <v>66.67</v>
      </c>
      <c r="AT132">
        <v>100</v>
      </c>
      <c r="AU132">
        <v>1</v>
      </c>
      <c r="AV132">
        <v>2</v>
      </c>
      <c r="AW132">
        <v>1</v>
      </c>
      <c r="AX132">
        <v>47.21</v>
      </c>
      <c r="AY132">
        <v>23.61</v>
      </c>
      <c r="AZ132">
        <v>70.819999999999993</v>
      </c>
      <c r="BA132">
        <v>50</v>
      </c>
      <c r="BB132">
        <v>0</v>
      </c>
      <c r="BC132">
        <v>0</v>
      </c>
      <c r="BD132">
        <v>-50</v>
      </c>
      <c r="BE132">
        <v>50</v>
      </c>
      <c r="BF132">
        <v>100</v>
      </c>
      <c r="BG132">
        <v>0</v>
      </c>
      <c r="BH132">
        <v>23.61</v>
      </c>
      <c r="BI132">
        <v>23.61</v>
      </c>
      <c r="BJ132">
        <v>1</v>
      </c>
      <c r="BK132">
        <v>1</v>
      </c>
      <c r="BL132">
        <v>0</v>
      </c>
      <c r="BM132" t="s">
        <v>1488</v>
      </c>
      <c r="BN132">
        <v>100</v>
      </c>
      <c r="BO132">
        <v>0</v>
      </c>
      <c r="BP132">
        <v>0</v>
      </c>
      <c r="BQ132">
        <v>0</v>
      </c>
      <c r="BR132">
        <v>0</v>
      </c>
      <c r="BS132">
        <v>0</v>
      </c>
      <c r="BT132" t="s">
        <v>1488</v>
      </c>
      <c r="BU132" t="s">
        <v>1488</v>
      </c>
      <c r="BV132">
        <v>0</v>
      </c>
      <c r="BW132">
        <v>0</v>
      </c>
      <c r="BX132">
        <v>100</v>
      </c>
      <c r="BY132">
        <v>38</v>
      </c>
      <c r="BZ132">
        <v>0</v>
      </c>
      <c r="CA132">
        <v>1</v>
      </c>
      <c r="CB132">
        <v>50</v>
      </c>
      <c r="CC132">
        <v>1</v>
      </c>
      <c r="CD132">
        <v>0</v>
      </c>
      <c r="CE132">
        <v>1</v>
      </c>
      <c r="CF132">
        <v>1</v>
      </c>
      <c r="CG132">
        <v>0</v>
      </c>
      <c r="CH132">
        <v>0</v>
      </c>
      <c r="CI132">
        <v>0</v>
      </c>
      <c r="CJ132">
        <v>0</v>
      </c>
      <c r="CK132">
        <v>0</v>
      </c>
      <c r="CL132">
        <v>0</v>
      </c>
      <c r="CM132">
        <v>0</v>
      </c>
      <c r="CN132">
        <v>0</v>
      </c>
      <c r="CO132">
        <v>0</v>
      </c>
      <c r="CP132">
        <v>2.54</v>
      </c>
      <c r="CQ132">
        <v>16.899999999999999</v>
      </c>
      <c r="CR132">
        <v>13.07</v>
      </c>
      <c r="CS132">
        <v>15.71</v>
      </c>
      <c r="CT132">
        <v>16.670000000000002</v>
      </c>
      <c r="CU132">
        <v>53.32</v>
      </c>
      <c r="CV132">
        <v>47.35</v>
      </c>
      <c r="CW132">
        <v>58.99</v>
      </c>
      <c r="CX132">
        <v>51.65</v>
      </c>
      <c r="CY132">
        <v>52.48</v>
      </c>
      <c r="CZ132">
        <v>58.37</v>
      </c>
    </row>
    <row r="133" spans="1:104">
      <c r="A133" t="s">
        <v>545</v>
      </c>
      <c r="B133" t="s">
        <v>546</v>
      </c>
      <c r="C133" t="s">
        <v>68</v>
      </c>
      <c r="D133" t="s">
        <v>544</v>
      </c>
      <c r="E133">
        <v>35</v>
      </c>
      <c r="F133">
        <v>20142015</v>
      </c>
      <c r="G133">
        <v>19</v>
      </c>
      <c r="H133">
        <v>0.92500000000000004</v>
      </c>
      <c r="I133">
        <v>0.92500000000000004</v>
      </c>
      <c r="J133">
        <v>0</v>
      </c>
      <c r="K133">
        <v>0</v>
      </c>
      <c r="L133">
        <v>0</v>
      </c>
      <c r="M133">
        <v>0</v>
      </c>
      <c r="N133">
        <v>0</v>
      </c>
      <c r="O133">
        <v>0</v>
      </c>
      <c r="P133">
        <v>0</v>
      </c>
      <c r="Q133">
        <v>60</v>
      </c>
      <c r="R133" t="s">
        <v>1488</v>
      </c>
      <c r="S133">
        <v>0</v>
      </c>
      <c r="T133">
        <v>-12.9</v>
      </c>
      <c r="U133">
        <v>0.18</v>
      </c>
      <c r="V133">
        <v>-13.51</v>
      </c>
      <c r="W133">
        <v>75</v>
      </c>
      <c r="X133">
        <v>88.51</v>
      </c>
      <c r="Y133">
        <v>2</v>
      </c>
      <c r="Z133">
        <v>3</v>
      </c>
      <c r="AA133">
        <v>1</v>
      </c>
      <c r="AB133">
        <v>28.12</v>
      </c>
      <c r="AC133">
        <v>9.3800000000000008</v>
      </c>
      <c r="AD133">
        <v>37.5</v>
      </c>
      <c r="AE133">
        <v>1</v>
      </c>
      <c r="AF133">
        <v>-29.05</v>
      </c>
      <c r="AG133">
        <v>89.05</v>
      </c>
      <c r="AH133">
        <v>1</v>
      </c>
      <c r="AI133">
        <v>3</v>
      </c>
      <c r="AJ133">
        <v>2</v>
      </c>
      <c r="AK133">
        <v>28.12</v>
      </c>
      <c r="AL133">
        <v>18.75</v>
      </c>
      <c r="AM133">
        <v>46.88</v>
      </c>
      <c r="AN133">
        <v>100</v>
      </c>
      <c r="AO133">
        <v>0</v>
      </c>
      <c r="AP133">
        <v>0</v>
      </c>
      <c r="AQ133">
        <v>1</v>
      </c>
      <c r="AR133">
        <v>-28.21</v>
      </c>
      <c r="AS133">
        <v>60</v>
      </c>
      <c r="AT133">
        <v>88.21</v>
      </c>
      <c r="AU133">
        <v>1</v>
      </c>
      <c r="AV133">
        <v>3</v>
      </c>
      <c r="AW133">
        <v>2</v>
      </c>
      <c r="AX133">
        <v>28.12</v>
      </c>
      <c r="AY133">
        <v>18.75</v>
      </c>
      <c r="AZ133">
        <v>46.88</v>
      </c>
      <c r="BA133">
        <v>100</v>
      </c>
      <c r="BB133">
        <v>0</v>
      </c>
      <c r="BC133">
        <v>1</v>
      </c>
      <c r="BD133">
        <v>11.95</v>
      </c>
      <c r="BE133">
        <v>100</v>
      </c>
      <c r="BF133">
        <v>88.05</v>
      </c>
      <c r="BG133">
        <v>3</v>
      </c>
      <c r="BH133">
        <v>28.12</v>
      </c>
      <c r="BI133">
        <v>0</v>
      </c>
      <c r="BJ133">
        <v>3</v>
      </c>
      <c r="BK133">
        <v>0</v>
      </c>
      <c r="BL133">
        <v>1</v>
      </c>
      <c r="BM133" t="s">
        <v>1488</v>
      </c>
      <c r="BN133">
        <v>88</v>
      </c>
      <c r="BO133">
        <v>0</v>
      </c>
      <c r="BP133">
        <v>0</v>
      </c>
      <c r="BQ133">
        <v>0</v>
      </c>
      <c r="BR133">
        <v>0</v>
      </c>
      <c r="BS133">
        <v>0</v>
      </c>
      <c r="BT133" t="s">
        <v>1488</v>
      </c>
      <c r="BU133">
        <v>0</v>
      </c>
      <c r="BV133">
        <v>0</v>
      </c>
      <c r="BW133">
        <v>0</v>
      </c>
      <c r="BX133" t="s">
        <v>1488</v>
      </c>
      <c r="BY133">
        <v>40</v>
      </c>
      <c r="BZ133">
        <v>0</v>
      </c>
      <c r="CA133">
        <v>0</v>
      </c>
      <c r="CB133">
        <v>80</v>
      </c>
      <c r="CC133">
        <v>4</v>
      </c>
      <c r="CD133">
        <v>4</v>
      </c>
      <c r="CE133">
        <v>1</v>
      </c>
      <c r="CF133">
        <v>1</v>
      </c>
      <c r="CG133">
        <v>0</v>
      </c>
      <c r="CH133">
        <v>0</v>
      </c>
      <c r="CI133">
        <v>0</v>
      </c>
      <c r="CJ133">
        <v>1</v>
      </c>
      <c r="CK133">
        <v>1</v>
      </c>
      <c r="CL133">
        <v>0</v>
      </c>
      <c r="CM133">
        <v>0</v>
      </c>
      <c r="CN133">
        <v>0</v>
      </c>
      <c r="CO133">
        <v>0</v>
      </c>
      <c r="CP133">
        <v>6.4</v>
      </c>
      <c r="CQ133">
        <v>155.56</v>
      </c>
      <c r="CR133">
        <v>3.95</v>
      </c>
      <c r="CS133">
        <v>16.84</v>
      </c>
      <c r="CT133">
        <v>17.010000000000002</v>
      </c>
      <c r="CU133">
        <v>48.36</v>
      </c>
      <c r="CV133">
        <v>48.66</v>
      </c>
      <c r="CW133">
        <v>50.88</v>
      </c>
      <c r="CX133">
        <v>54.33</v>
      </c>
      <c r="CY133">
        <v>54.69</v>
      </c>
      <c r="CZ133">
        <v>57.69</v>
      </c>
    </row>
    <row r="134" spans="1:104">
      <c r="A134" t="s">
        <v>93</v>
      </c>
      <c r="B134" t="s">
        <v>94</v>
      </c>
      <c r="C134" t="s">
        <v>87</v>
      </c>
      <c r="D134" t="s">
        <v>81</v>
      </c>
      <c r="E134">
        <v>63</v>
      </c>
      <c r="F134">
        <v>20142015</v>
      </c>
      <c r="G134">
        <v>36</v>
      </c>
      <c r="H134">
        <v>10</v>
      </c>
      <c r="I134">
        <v>7.5</v>
      </c>
      <c r="J134">
        <v>8</v>
      </c>
      <c r="K134">
        <v>16</v>
      </c>
      <c r="L134">
        <v>24</v>
      </c>
      <c r="M134">
        <v>2.63</v>
      </c>
      <c r="N134">
        <v>5.26</v>
      </c>
      <c r="O134">
        <v>7.89</v>
      </c>
      <c r="P134">
        <v>1</v>
      </c>
      <c r="Q134">
        <v>89.62</v>
      </c>
      <c r="R134">
        <v>107.16</v>
      </c>
      <c r="S134">
        <v>20</v>
      </c>
      <c r="T134">
        <v>2.33</v>
      </c>
      <c r="U134">
        <v>2.9</v>
      </c>
      <c r="V134">
        <v>-0.32</v>
      </c>
      <c r="W134">
        <v>89.04</v>
      </c>
      <c r="X134">
        <v>89.36</v>
      </c>
      <c r="Y134">
        <v>171</v>
      </c>
      <c r="Z134">
        <v>195</v>
      </c>
      <c r="AA134">
        <v>24</v>
      </c>
      <c r="AB134">
        <v>64.069999999999993</v>
      </c>
      <c r="AC134">
        <v>7.89</v>
      </c>
      <c r="AD134">
        <v>71.959999999999994</v>
      </c>
      <c r="AE134">
        <v>49</v>
      </c>
      <c r="AF134">
        <v>7.0000000000000007E-2</v>
      </c>
      <c r="AG134">
        <v>89.55</v>
      </c>
      <c r="AH134">
        <v>290</v>
      </c>
      <c r="AI134">
        <v>328</v>
      </c>
      <c r="AJ134">
        <v>38</v>
      </c>
      <c r="AK134">
        <v>107.78</v>
      </c>
      <c r="AL134">
        <v>12.49</v>
      </c>
      <c r="AM134">
        <v>120.26</v>
      </c>
      <c r="AN134">
        <v>54.57</v>
      </c>
      <c r="AO134">
        <v>17</v>
      </c>
      <c r="AP134">
        <v>3</v>
      </c>
      <c r="AQ134">
        <v>74</v>
      </c>
      <c r="AR134">
        <v>0.63</v>
      </c>
      <c r="AS134">
        <v>88.07</v>
      </c>
      <c r="AT134">
        <v>87.44</v>
      </c>
      <c r="AU134">
        <v>217</v>
      </c>
      <c r="AV134">
        <v>251</v>
      </c>
      <c r="AW134">
        <v>34</v>
      </c>
      <c r="AX134">
        <v>82.48</v>
      </c>
      <c r="AY134">
        <v>11.17</v>
      </c>
      <c r="AZ134">
        <v>93.65</v>
      </c>
      <c r="BA134">
        <v>71.31</v>
      </c>
      <c r="BB134">
        <v>17</v>
      </c>
      <c r="BC134">
        <v>57</v>
      </c>
      <c r="BD134">
        <v>1.06</v>
      </c>
      <c r="BE134">
        <v>86.47</v>
      </c>
      <c r="BF134">
        <v>85.42</v>
      </c>
      <c r="BG134">
        <v>151</v>
      </c>
      <c r="BH134">
        <v>58.82</v>
      </c>
      <c r="BI134">
        <v>9.1999999999999993</v>
      </c>
      <c r="BJ134">
        <v>179</v>
      </c>
      <c r="BK134">
        <v>28</v>
      </c>
      <c r="BL134">
        <v>40</v>
      </c>
      <c r="BM134">
        <v>7.43</v>
      </c>
      <c r="BN134">
        <v>84</v>
      </c>
      <c r="BO134">
        <v>10.51</v>
      </c>
      <c r="BP134">
        <v>0.99</v>
      </c>
      <c r="BQ134">
        <v>32</v>
      </c>
      <c r="BR134">
        <v>3</v>
      </c>
      <c r="BS134">
        <v>29</v>
      </c>
      <c r="BT134">
        <v>91.43</v>
      </c>
      <c r="BU134">
        <v>14.04</v>
      </c>
      <c r="BV134">
        <v>17.88</v>
      </c>
      <c r="BW134">
        <v>12.75</v>
      </c>
      <c r="BX134">
        <v>89.29</v>
      </c>
      <c r="BY134">
        <v>56.94</v>
      </c>
      <c r="BZ134">
        <v>119</v>
      </c>
      <c r="CA134">
        <v>90</v>
      </c>
      <c r="CB134">
        <v>94.33</v>
      </c>
      <c r="CC134">
        <v>183</v>
      </c>
      <c r="CD134">
        <v>35</v>
      </c>
      <c r="CE134">
        <v>11</v>
      </c>
      <c r="CF134">
        <v>0</v>
      </c>
      <c r="CG134">
        <v>5</v>
      </c>
      <c r="CH134">
        <v>8</v>
      </c>
      <c r="CI134">
        <v>8</v>
      </c>
      <c r="CJ134">
        <v>32</v>
      </c>
      <c r="CK134">
        <v>6</v>
      </c>
      <c r="CL134">
        <v>3</v>
      </c>
      <c r="CM134">
        <v>0</v>
      </c>
      <c r="CN134">
        <v>1</v>
      </c>
      <c r="CO134">
        <v>0.33</v>
      </c>
      <c r="CP134">
        <v>182.6</v>
      </c>
      <c r="CQ134">
        <v>156.05000000000001</v>
      </c>
      <c r="CR134">
        <v>53.92</v>
      </c>
      <c r="CS134">
        <v>18.37</v>
      </c>
      <c r="CT134">
        <v>17.850000000000001</v>
      </c>
      <c r="CU134">
        <v>53.72</v>
      </c>
      <c r="CV134">
        <v>49.79</v>
      </c>
      <c r="CW134">
        <v>53.82</v>
      </c>
      <c r="CX134">
        <v>46.38</v>
      </c>
      <c r="CY134">
        <v>54.77</v>
      </c>
      <c r="CZ134">
        <v>55.23</v>
      </c>
    </row>
    <row r="135" spans="1:104">
      <c r="A135" t="s">
        <v>303</v>
      </c>
      <c r="B135" t="s">
        <v>304</v>
      </c>
      <c r="C135" t="s">
        <v>62</v>
      </c>
      <c r="D135" t="s">
        <v>105</v>
      </c>
      <c r="E135">
        <v>65</v>
      </c>
      <c r="F135">
        <v>20142015</v>
      </c>
      <c r="G135">
        <v>23</v>
      </c>
      <c r="H135">
        <v>1</v>
      </c>
      <c r="I135">
        <v>1.9670000000000001</v>
      </c>
      <c r="J135">
        <v>0</v>
      </c>
      <c r="K135">
        <v>0</v>
      </c>
      <c r="L135">
        <v>0</v>
      </c>
      <c r="M135">
        <v>0</v>
      </c>
      <c r="N135">
        <v>0</v>
      </c>
      <c r="O135">
        <v>0</v>
      </c>
      <c r="P135">
        <v>0</v>
      </c>
      <c r="Q135">
        <v>88.24</v>
      </c>
      <c r="R135">
        <v>111.11</v>
      </c>
      <c r="S135" t="s">
        <v>1488</v>
      </c>
      <c r="T135">
        <v>-2.1</v>
      </c>
      <c r="U135">
        <v>0.18</v>
      </c>
      <c r="V135">
        <v>-9.66</v>
      </c>
      <c r="W135">
        <v>80</v>
      </c>
      <c r="X135">
        <v>89.66</v>
      </c>
      <c r="Y135">
        <v>6</v>
      </c>
      <c r="Z135">
        <v>8</v>
      </c>
      <c r="AA135">
        <v>2</v>
      </c>
      <c r="AB135">
        <v>41.26</v>
      </c>
      <c r="AC135">
        <v>10.32</v>
      </c>
      <c r="AD135">
        <v>51.58</v>
      </c>
      <c r="AE135">
        <v>1</v>
      </c>
      <c r="AF135">
        <v>-2.0099999999999998</v>
      </c>
      <c r="AG135">
        <v>90.24</v>
      </c>
      <c r="AH135">
        <v>13</v>
      </c>
      <c r="AI135">
        <v>15</v>
      </c>
      <c r="AJ135">
        <v>2</v>
      </c>
      <c r="AK135">
        <v>77.36</v>
      </c>
      <c r="AL135">
        <v>10.32</v>
      </c>
      <c r="AM135">
        <v>87.68</v>
      </c>
      <c r="AN135">
        <v>60</v>
      </c>
      <c r="AO135">
        <v>1</v>
      </c>
      <c r="AP135">
        <v>0</v>
      </c>
      <c r="AQ135">
        <v>2</v>
      </c>
      <c r="AR135">
        <v>3.17</v>
      </c>
      <c r="AS135">
        <v>91.67</v>
      </c>
      <c r="AT135">
        <v>88.5</v>
      </c>
      <c r="AU135">
        <v>10</v>
      </c>
      <c r="AV135">
        <v>11</v>
      </c>
      <c r="AW135">
        <v>1</v>
      </c>
      <c r="AX135">
        <v>56.73</v>
      </c>
      <c r="AY135">
        <v>5.16</v>
      </c>
      <c r="AZ135">
        <v>61.89</v>
      </c>
      <c r="BA135">
        <v>81.819999999999993</v>
      </c>
      <c r="BB135">
        <v>1</v>
      </c>
      <c r="BC135">
        <v>1</v>
      </c>
      <c r="BD135">
        <v>1.73</v>
      </c>
      <c r="BE135">
        <v>90</v>
      </c>
      <c r="BF135">
        <v>88.27</v>
      </c>
      <c r="BG135">
        <v>8</v>
      </c>
      <c r="BH135">
        <v>46.42</v>
      </c>
      <c r="BI135">
        <v>5.16</v>
      </c>
      <c r="BJ135">
        <v>9</v>
      </c>
      <c r="BK135">
        <v>1</v>
      </c>
      <c r="BL135">
        <v>0</v>
      </c>
      <c r="BM135">
        <v>7.89</v>
      </c>
      <c r="BN135">
        <v>92.11</v>
      </c>
      <c r="BO135">
        <v>5.16</v>
      </c>
      <c r="BP135">
        <v>0</v>
      </c>
      <c r="BQ135">
        <v>1</v>
      </c>
      <c r="BR135">
        <v>0</v>
      </c>
      <c r="BS135">
        <v>1</v>
      </c>
      <c r="BT135">
        <v>100</v>
      </c>
      <c r="BU135">
        <v>0</v>
      </c>
      <c r="BV135">
        <v>11.11</v>
      </c>
      <c r="BW135">
        <v>9.09</v>
      </c>
      <c r="BX135">
        <v>100</v>
      </c>
      <c r="BY135">
        <v>40</v>
      </c>
      <c r="BZ135">
        <v>0</v>
      </c>
      <c r="CA135">
        <v>0</v>
      </c>
      <c r="CB135">
        <v>93.75</v>
      </c>
      <c r="CC135">
        <v>15</v>
      </c>
      <c r="CD135">
        <v>8</v>
      </c>
      <c r="CE135">
        <v>1</v>
      </c>
      <c r="CF135">
        <v>0</v>
      </c>
      <c r="CG135">
        <v>1</v>
      </c>
      <c r="CH135">
        <v>0</v>
      </c>
      <c r="CI135">
        <v>0</v>
      </c>
      <c r="CJ135">
        <v>0</v>
      </c>
      <c r="CK135">
        <v>0</v>
      </c>
      <c r="CL135">
        <v>0</v>
      </c>
      <c r="CM135">
        <v>0</v>
      </c>
      <c r="CN135">
        <v>0</v>
      </c>
      <c r="CO135">
        <v>0</v>
      </c>
      <c r="CP135">
        <v>11.63</v>
      </c>
      <c r="CQ135">
        <v>335.83</v>
      </c>
      <c r="CR135">
        <v>3.35</v>
      </c>
      <c r="CS135">
        <v>16.86</v>
      </c>
      <c r="CT135">
        <v>17.559999999999999</v>
      </c>
      <c r="CU135">
        <v>51.28</v>
      </c>
      <c r="CV135">
        <v>49.37</v>
      </c>
      <c r="CW135">
        <v>57.73</v>
      </c>
      <c r="CX135">
        <v>54.84</v>
      </c>
      <c r="CY135">
        <v>53.38</v>
      </c>
      <c r="CZ135">
        <v>54.75</v>
      </c>
    </row>
    <row r="136" spans="1:104">
      <c r="A136" t="s">
        <v>261</v>
      </c>
      <c r="B136" t="s">
        <v>262</v>
      </c>
      <c r="C136" t="s">
        <v>62</v>
      </c>
      <c r="D136" t="s">
        <v>81</v>
      </c>
      <c r="E136">
        <v>80</v>
      </c>
      <c r="F136">
        <v>20142015</v>
      </c>
      <c r="G136">
        <v>24</v>
      </c>
      <c r="H136">
        <v>2.125</v>
      </c>
      <c r="I136">
        <v>2.1880000000000002</v>
      </c>
      <c r="J136">
        <v>0</v>
      </c>
      <c r="K136">
        <v>6</v>
      </c>
      <c r="L136">
        <v>6</v>
      </c>
      <c r="M136">
        <v>0</v>
      </c>
      <c r="N136">
        <v>3.74</v>
      </c>
      <c r="O136">
        <v>3.74</v>
      </c>
      <c r="P136">
        <v>-1</v>
      </c>
      <c r="Q136">
        <v>91.81</v>
      </c>
      <c r="R136">
        <v>102.22</v>
      </c>
      <c r="S136">
        <v>0</v>
      </c>
      <c r="T136">
        <v>1.2</v>
      </c>
      <c r="U136">
        <v>1.2</v>
      </c>
      <c r="V136">
        <v>2.08</v>
      </c>
      <c r="W136">
        <v>90.1</v>
      </c>
      <c r="X136">
        <v>88.02</v>
      </c>
      <c r="Y136">
        <v>81</v>
      </c>
      <c r="Z136">
        <v>91</v>
      </c>
      <c r="AA136">
        <v>10</v>
      </c>
      <c r="AB136">
        <v>56.71</v>
      </c>
      <c r="AC136">
        <v>6.23</v>
      </c>
      <c r="AD136">
        <v>62.94</v>
      </c>
      <c r="AE136">
        <v>7</v>
      </c>
      <c r="AF136">
        <v>3.65</v>
      </c>
      <c r="AG136">
        <v>88.17</v>
      </c>
      <c r="AH136">
        <v>143</v>
      </c>
      <c r="AI136">
        <v>157</v>
      </c>
      <c r="AJ136">
        <v>14</v>
      </c>
      <c r="AK136">
        <v>97.84</v>
      </c>
      <c r="AL136">
        <v>8.73</v>
      </c>
      <c r="AM136">
        <v>106.57</v>
      </c>
      <c r="AN136">
        <v>47.77</v>
      </c>
      <c r="AO136">
        <v>18</v>
      </c>
      <c r="AP136">
        <v>1</v>
      </c>
      <c r="AQ136">
        <v>37</v>
      </c>
      <c r="AR136">
        <v>4.46</v>
      </c>
      <c r="AS136">
        <v>91.27</v>
      </c>
      <c r="AT136">
        <v>86.81</v>
      </c>
      <c r="AU136">
        <v>104</v>
      </c>
      <c r="AV136">
        <v>115</v>
      </c>
      <c r="AW136">
        <v>11</v>
      </c>
      <c r="AX136">
        <v>71.67</v>
      </c>
      <c r="AY136">
        <v>6.86</v>
      </c>
      <c r="AZ136">
        <v>78.53</v>
      </c>
      <c r="BA136">
        <v>65.22</v>
      </c>
      <c r="BB136">
        <v>9</v>
      </c>
      <c r="BC136">
        <v>19</v>
      </c>
      <c r="BD136">
        <v>3.5</v>
      </c>
      <c r="BE136">
        <v>89.29</v>
      </c>
      <c r="BF136">
        <v>85.79</v>
      </c>
      <c r="BG136">
        <v>66</v>
      </c>
      <c r="BH136">
        <v>46.74</v>
      </c>
      <c r="BI136">
        <v>5.61</v>
      </c>
      <c r="BJ136">
        <v>75</v>
      </c>
      <c r="BK136">
        <v>9</v>
      </c>
      <c r="BL136">
        <v>10</v>
      </c>
      <c r="BM136">
        <v>2.2000000000000002</v>
      </c>
      <c r="BN136">
        <v>88.71</v>
      </c>
      <c r="BO136">
        <v>6.23</v>
      </c>
      <c r="BP136">
        <v>0.62</v>
      </c>
      <c r="BQ136">
        <v>10</v>
      </c>
      <c r="BR136">
        <v>1</v>
      </c>
      <c r="BS136">
        <v>9</v>
      </c>
      <c r="BT136">
        <v>90.91</v>
      </c>
      <c r="BU136">
        <v>0</v>
      </c>
      <c r="BV136">
        <v>13.33</v>
      </c>
      <c r="BW136">
        <v>8.6999999999999993</v>
      </c>
      <c r="BX136">
        <v>88.89</v>
      </c>
      <c r="BY136">
        <v>40</v>
      </c>
      <c r="BZ136">
        <v>0</v>
      </c>
      <c r="CA136">
        <v>0</v>
      </c>
      <c r="CB136">
        <v>95</v>
      </c>
      <c r="CC136">
        <v>76</v>
      </c>
      <c r="CD136">
        <v>22</v>
      </c>
      <c r="CE136">
        <v>4</v>
      </c>
      <c r="CF136">
        <v>4</v>
      </c>
      <c r="CG136">
        <v>2</v>
      </c>
      <c r="CH136">
        <v>4</v>
      </c>
      <c r="CI136">
        <v>2</v>
      </c>
      <c r="CJ136">
        <v>10</v>
      </c>
      <c r="CK136">
        <v>1</v>
      </c>
      <c r="CL136">
        <v>0</v>
      </c>
      <c r="CM136">
        <v>1</v>
      </c>
      <c r="CN136">
        <v>0</v>
      </c>
      <c r="CO136">
        <v>-0.62</v>
      </c>
      <c r="CP136">
        <v>96.28</v>
      </c>
      <c r="CQ136">
        <v>356.39</v>
      </c>
      <c r="CR136">
        <v>21.27</v>
      </c>
      <c r="CS136">
        <v>16.940000000000001</v>
      </c>
      <c r="CT136">
        <v>17.5</v>
      </c>
      <c r="CU136">
        <v>53.11</v>
      </c>
      <c r="CV136">
        <v>49.46</v>
      </c>
      <c r="CW136">
        <v>52.58</v>
      </c>
      <c r="CX136">
        <v>46.43</v>
      </c>
      <c r="CY136">
        <v>53.98</v>
      </c>
      <c r="CZ136">
        <v>55.17</v>
      </c>
    </row>
    <row r="137" spans="1:104">
      <c r="A137" t="s">
        <v>1084</v>
      </c>
      <c r="B137" t="s">
        <v>1085</v>
      </c>
      <c r="C137" t="s">
        <v>87</v>
      </c>
      <c r="D137" t="s">
        <v>282</v>
      </c>
      <c r="E137">
        <v>32</v>
      </c>
      <c r="F137">
        <v>20142015</v>
      </c>
      <c r="G137">
        <v>19</v>
      </c>
      <c r="H137">
        <v>0.92500000000000004</v>
      </c>
      <c r="I137">
        <v>0.92500000000000004</v>
      </c>
      <c r="J137">
        <v>0</v>
      </c>
      <c r="K137">
        <v>0</v>
      </c>
      <c r="L137">
        <v>0</v>
      </c>
      <c r="M137">
        <v>0</v>
      </c>
      <c r="N137">
        <v>0</v>
      </c>
      <c r="O137">
        <v>0</v>
      </c>
      <c r="P137">
        <v>0</v>
      </c>
      <c r="Q137">
        <v>87.5</v>
      </c>
      <c r="R137" t="s">
        <v>1488</v>
      </c>
      <c r="S137" t="s">
        <v>1488</v>
      </c>
      <c r="T137">
        <v>6.43</v>
      </c>
      <c r="U137">
        <v>0.14000000000000001</v>
      </c>
      <c r="V137">
        <v>-1.02</v>
      </c>
      <c r="W137">
        <v>80</v>
      </c>
      <c r="X137">
        <v>81.02</v>
      </c>
      <c r="Y137">
        <v>3</v>
      </c>
      <c r="Z137">
        <v>4</v>
      </c>
      <c r="AA137">
        <v>1</v>
      </c>
      <c r="AB137">
        <v>52.36</v>
      </c>
      <c r="AC137">
        <v>13.09</v>
      </c>
      <c r="AD137">
        <v>65.45</v>
      </c>
      <c r="AE137">
        <v>0</v>
      </c>
      <c r="AF137">
        <v>2.39</v>
      </c>
      <c r="AG137">
        <v>85.11</v>
      </c>
      <c r="AH137">
        <v>6</v>
      </c>
      <c r="AI137">
        <v>7</v>
      </c>
      <c r="AJ137">
        <v>1</v>
      </c>
      <c r="AK137">
        <v>91.64</v>
      </c>
      <c r="AL137">
        <v>13.09</v>
      </c>
      <c r="AM137">
        <v>104.73</v>
      </c>
      <c r="AN137">
        <v>42.86</v>
      </c>
      <c r="AO137">
        <v>0</v>
      </c>
      <c r="AP137">
        <v>0</v>
      </c>
      <c r="AQ137">
        <v>0</v>
      </c>
      <c r="AR137">
        <v>16.82</v>
      </c>
      <c r="AS137">
        <v>100</v>
      </c>
      <c r="AT137">
        <v>83.18</v>
      </c>
      <c r="AU137">
        <v>5</v>
      </c>
      <c r="AV137">
        <v>5</v>
      </c>
      <c r="AW137">
        <v>0</v>
      </c>
      <c r="AX137">
        <v>65.45</v>
      </c>
      <c r="AY137">
        <v>0</v>
      </c>
      <c r="AZ137">
        <v>65.45</v>
      </c>
      <c r="BA137">
        <v>60</v>
      </c>
      <c r="BB137">
        <v>0</v>
      </c>
      <c r="BC137">
        <v>0</v>
      </c>
      <c r="BD137">
        <v>14.74</v>
      </c>
      <c r="BE137">
        <v>100</v>
      </c>
      <c r="BF137">
        <v>85.26</v>
      </c>
      <c r="BG137">
        <v>3</v>
      </c>
      <c r="BH137">
        <v>39.270000000000003</v>
      </c>
      <c r="BI137">
        <v>0</v>
      </c>
      <c r="BJ137">
        <v>3</v>
      </c>
      <c r="BK137">
        <v>0</v>
      </c>
      <c r="BL137">
        <v>0</v>
      </c>
      <c r="BM137" t="s">
        <v>1488</v>
      </c>
      <c r="BN137">
        <v>94.12</v>
      </c>
      <c r="BO137">
        <v>0</v>
      </c>
      <c r="BP137">
        <v>0</v>
      </c>
      <c r="BQ137">
        <v>0</v>
      </c>
      <c r="BR137">
        <v>0</v>
      </c>
      <c r="BS137">
        <v>0</v>
      </c>
      <c r="BT137" t="s">
        <v>1488</v>
      </c>
      <c r="BU137" t="s">
        <v>1488</v>
      </c>
      <c r="BV137">
        <v>0</v>
      </c>
      <c r="BW137">
        <v>0</v>
      </c>
      <c r="BX137" t="s">
        <v>1488</v>
      </c>
      <c r="BY137">
        <v>41</v>
      </c>
      <c r="BZ137">
        <v>1</v>
      </c>
      <c r="CA137">
        <v>1</v>
      </c>
      <c r="CB137">
        <v>100</v>
      </c>
      <c r="CC137">
        <v>3</v>
      </c>
      <c r="CD137">
        <v>1</v>
      </c>
      <c r="CE137">
        <v>0</v>
      </c>
      <c r="CF137">
        <v>0</v>
      </c>
      <c r="CG137">
        <v>1</v>
      </c>
      <c r="CH137">
        <v>0</v>
      </c>
      <c r="CI137">
        <v>0</v>
      </c>
      <c r="CJ137">
        <v>0</v>
      </c>
      <c r="CK137">
        <v>0</v>
      </c>
      <c r="CL137">
        <v>0</v>
      </c>
      <c r="CM137">
        <v>0</v>
      </c>
      <c r="CN137">
        <v>0</v>
      </c>
      <c r="CO137">
        <v>0</v>
      </c>
      <c r="CP137">
        <v>4.58</v>
      </c>
      <c r="CQ137">
        <v>155.54</v>
      </c>
      <c r="CR137">
        <v>2.86</v>
      </c>
      <c r="CS137">
        <v>17.690000000000001</v>
      </c>
      <c r="CT137">
        <v>17.27</v>
      </c>
      <c r="CU137">
        <v>47.14</v>
      </c>
      <c r="CV137">
        <v>48.73</v>
      </c>
      <c r="CW137">
        <v>51.5</v>
      </c>
      <c r="CX137">
        <v>57.76</v>
      </c>
      <c r="CY137">
        <v>53.22</v>
      </c>
      <c r="CZ137">
        <v>55.99</v>
      </c>
    </row>
    <row r="138" spans="1:104">
      <c r="A138" t="s">
        <v>1008</v>
      </c>
      <c r="B138" t="s">
        <v>1009</v>
      </c>
      <c r="C138" t="s">
        <v>62</v>
      </c>
      <c r="D138" t="s">
        <v>230</v>
      </c>
      <c r="E138">
        <v>63</v>
      </c>
      <c r="F138">
        <v>20142015</v>
      </c>
      <c r="G138">
        <v>24</v>
      </c>
      <c r="H138">
        <v>1.3</v>
      </c>
      <c r="I138">
        <v>1.3</v>
      </c>
      <c r="J138">
        <v>1</v>
      </c>
      <c r="K138">
        <v>7</v>
      </c>
      <c r="L138">
        <v>8</v>
      </c>
      <c r="M138">
        <v>0.59</v>
      </c>
      <c r="N138">
        <v>4.1500000000000004</v>
      </c>
      <c r="O138">
        <v>4.74</v>
      </c>
      <c r="P138">
        <v>-2</v>
      </c>
      <c r="Q138">
        <v>86.63</v>
      </c>
      <c r="R138">
        <v>104.34</v>
      </c>
      <c r="S138">
        <v>7.69</v>
      </c>
      <c r="T138">
        <v>-9.64</v>
      </c>
      <c r="U138">
        <v>1.61</v>
      </c>
      <c r="V138">
        <v>-5.17</v>
      </c>
      <c r="W138">
        <v>82.95</v>
      </c>
      <c r="X138">
        <v>88.13</v>
      </c>
      <c r="Y138">
        <v>58</v>
      </c>
      <c r="Z138">
        <v>73</v>
      </c>
      <c r="AA138">
        <v>15</v>
      </c>
      <c r="AB138">
        <v>43.25</v>
      </c>
      <c r="AC138">
        <v>8.89</v>
      </c>
      <c r="AD138">
        <v>52.14</v>
      </c>
      <c r="AE138">
        <v>10</v>
      </c>
      <c r="AF138">
        <v>-2.33</v>
      </c>
      <c r="AG138">
        <v>88.96</v>
      </c>
      <c r="AH138">
        <v>126</v>
      </c>
      <c r="AI138">
        <v>149</v>
      </c>
      <c r="AJ138">
        <v>23</v>
      </c>
      <c r="AK138">
        <v>88.28</v>
      </c>
      <c r="AL138">
        <v>13.63</v>
      </c>
      <c r="AM138">
        <v>101.91</v>
      </c>
      <c r="AN138">
        <v>49.66</v>
      </c>
      <c r="AO138">
        <v>15</v>
      </c>
      <c r="AP138">
        <v>0</v>
      </c>
      <c r="AQ138">
        <v>33</v>
      </c>
      <c r="AR138">
        <v>-3.76</v>
      </c>
      <c r="AS138">
        <v>82.95</v>
      </c>
      <c r="AT138">
        <v>86.7</v>
      </c>
      <c r="AU138">
        <v>85</v>
      </c>
      <c r="AV138">
        <v>107</v>
      </c>
      <c r="AW138">
        <v>22</v>
      </c>
      <c r="AX138">
        <v>63.4</v>
      </c>
      <c r="AY138">
        <v>13.03</v>
      </c>
      <c r="AZ138">
        <v>76.430000000000007</v>
      </c>
      <c r="BA138">
        <v>69.16</v>
      </c>
      <c r="BB138">
        <v>5</v>
      </c>
      <c r="BC138">
        <v>18</v>
      </c>
      <c r="BD138">
        <v>-4.3</v>
      </c>
      <c r="BE138">
        <v>79.569999999999993</v>
      </c>
      <c r="BF138">
        <v>83.87</v>
      </c>
      <c r="BG138">
        <v>55</v>
      </c>
      <c r="BH138">
        <v>43.84</v>
      </c>
      <c r="BI138">
        <v>11.26</v>
      </c>
      <c r="BJ138">
        <v>74</v>
      </c>
      <c r="BK138">
        <v>19</v>
      </c>
      <c r="BL138">
        <v>13</v>
      </c>
      <c r="BM138">
        <v>-8.24</v>
      </c>
      <c r="BN138">
        <v>92.86</v>
      </c>
      <c r="BO138">
        <v>6.52</v>
      </c>
      <c r="BP138">
        <v>1.18</v>
      </c>
      <c r="BQ138">
        <v>11</v>
      </c>
      <c r="BR138">
        <v>2</v>
      </c>
      <c r="BS138">
        <v>9</v>
      </c>
      <c r="BT138">
        <v>84.62</v>
      </c>
      <c r="BU138">
        <v>5.56</v>
      </c>
      <c r="BV138">
        <v>14.86</v>
      </c>
      <c r="BW138">
        <v>10.28</v>
      </c>
      <c r="BX138">
        <v>89.47</v>
      </c>
      <c r="BY138">
        <v>40</v>
      </c>
      <c r="BZ138">
        <v>0</v>
      </c>
      <c r="CA138">
        <v>0</v>
      </c>
      <c r="CB138">
        <v>85.71</v>
      </c>
      <c r="CC138">
        <v>60</v>
      </c>
      <c r="CD138">
        <v>29</v>
      </c>
      <c r="CE138">
        <v>10</v>
      </c>
      <c r="CF138">
        <v>2</v>
      </c>
      <c r="CG138">
        <v>7</v>
      </c>
      <c r="CH138">
        <v>2</v>
      </c>
      <c r="CI138">
        <v>5</v>
      </c>
      <c r="CJ138">
        <v>12</v>
      </c>
      <c r="CK138">
        <v>1</v>
      </c>
      <c r="CL138">
        <v>1</v>
      </c>
      <c r="CM138">
        <v>2</v>
      </c>
      <c r="CN138">
        <v>0</v>
      </c>
      <c r="CO138">
        <v>-1.18</v>
      </c>
      <c r="CP138">
        <v>101.27</v>
      </c>
      <c r="CQ138">
        <v>226.77</v>
      </c>
      <c r="CR138">
        <v>30.87</v>
      </c>
      <c r="CS138">
        <v>16.59</v>
      </c>
      <c r="CT138">
        <v>17.440000000000001</v>
      </c>
      <c r="CU138">
        <v>48.87</v>
      </c>
      <c r="CV138">
        <v>49.82</v>
      </c>
      <c r="CW138">
        <v>53.67</v>
      </c>
      <c r="CX138">
        <v>56.16</v>
      </c>
      <c r="CY138">
        <v>54.38</v>
      </c>
      <c r="CZ138">
        <v>54.78</v>
      </c>
    </row>
    <row r="139" spans="1:104">
      <c r="A139" t="s">
        <v>152</v>
      </c>
      <c r="B139" t="s">
        <v>153</v>
      </c>
      <c r="C139" t="s">
        <v>62</v>
      </c>
      <c r="D139" t="s">
        <v>154</v>
      </c>
      <c r="E139">
        <v>80</v>
      </c>
      <c r="F139">
        <v>20142015</v>
      </c>
      <c r="G139">
        <v>26</v>
      </c>
      <c r="H139">
        <v>3.15</v>
      </c>
      <c r="I139">
        <v>3.4</v>
      </c>
      <c r="J139">
        <v>2</v>
      </c>
      <c r="K139">
        <v>3</v>
      </c>
      <c r="L139">
        <v>5</v>
      </c>
      <c r="M139">
        <v>0.97</v>
      </c>
      <c r="N139">
        <v>1.46</v>
      </c>
      <c r="O139">
        <v>2.4300000000000002</v>
      </c>
      <c r="P139">
        <v>0</v>
      </c>
      <c r="Q139">
        <v>85.29</v>
      </c>
      <c r="R139">
        <v>103.6</v>
      </c>
      <c r="S139">
        <v>10.53</v>
      </c>
      <c r="T139">
        <v>-12.31</v>
      </c>
      <c r="U139">
        <v>1.54</v>
      </c>
      <c r="V139">
        <v>-0.22</v>
      </c>
      <c r="W139">
        <v>84.38</v>
      </c>
      <c r="X139">
        <v>84.6</v>
      </c>
      <c r="Y139">
        <v>66</v>
      </c>
      <c r="Z139">
        <v>81</v>
      </c>
      <c r="AA139">
        <v>15</v>
      </c>
      <c r="AB139">
        <v>39.44</v>
      </c>
      <c r="AC139">
        <v>7.3</v>
      </c>
      <c r="AD139">
        <v>46.74</v>
      </c>
      <c r="AE139">
        <v>12</v>
      </c>
      <c r="AF139">
        <v>-3.75</v>
      </c>
      <c r="AG139">
        <v>89.04</v>
      </c>
      <c r="AH139">
        <v>144</v>
      </c>
      <c r="AI139">
        <v>174</v>
      </c>
      <c r="AJ139">
        <v>30</v>
      </c>
      <c r="AK139">
        <v>84.72</v>
      </c>
      <c r="AL139">
        <v>14.61</v>
      </c>
      <c r="AM139">
        <v>99.33</v>
      </c>
      <c r="AN139">
        <v>52.87</v>
      </c>
      <c r="AO139">
        <v>13</v>
      </c>
      <c r="AP139">
        <v>1</v>
      </c>
      <c r="AQ139">
        <v>38</v>
      </c>
      <c r="AR139">
        <v>-4.46</v>
      </c>
      <c r="AS139">
        <v>82.99</v>
      </c>
      <c r="AT139">
        <v>87.45</v>
      </c>
      <c r="AU139">
        <v>97</v>
      </c>
      <c r="AV139">
        <v>122</v>
      </c>
      <c r="AW139">
        <v>25</v>
      </c>
      <c r="AX139">
        <v>59.4</v>
      </c>
      <c r="AY139">
        <v>12.17</v>
      </c>
      <c r="AZ139">
        <v>71.58</v>
      </c>
      <c r="BA139">
        <v>75.41</v>
      </c>
      <c r="BB139">
        <v>6</v>
      </c>
      <c r="BC139">
        <v>25</v>
      </c>
      <c r="BD139">
        <v>-3.39</v>
      </c>
      <c r="BE139">
        <v>82.88</v>
      </c>
      <c r="BF139">
        <v>86.27</v>
      </c>
      <c r="BG139">
        <v>73</v>
      </c>
      <c r="BH139">
        <v>44.8</v>
      </c>
      <c r="BI139">
        <v>9.25</v>
      </c>
      <c r="BJ139">
        <v>92</v>
      </c>
      <c r="BK139">
        <v>19</v>
      </c>
      <c r="BL139">
        <v>19</v>
      </c>
      <c r="BM139">
        <v>-5.33</v>
      </c>
      <c r="BN139">
        <v>92</v>
      </c>
      <c r="BO139">
        <v>6.33</v>
      </c>
      <c r="BP139">
        <v>0.97</v>
      </c>
      <c r="BQ139">
        <v>13</v>
      </c>
      <c r="BR139">
        <v>2</v>
      </c>
      <c r="BS139">
        <v>11</v>
      </c>
      <c r="BT139">
        <v>86.67</v>
      </c>
      <c r="BU139">
        <v>8</v>
      </c>
      <c r="BV139">
        <v>14.13</v>
      </c>
      <c r="BW139">
        <v>10.66</v>
      </c>
      <c r="BX139">
        <v>89.47</v>
      </c>
      <c r="BY139">
        <v>40</v>
      </c>
      <c r="BZ139">
        <v>0</v>
      </c>
      <c r="CA139">
        <v>0</v>
      </c>
      <c r="CB139">
        <v>81.91</v>
      </c>
      <c r="CC139">
        <v>77</v>
      </c>
      <c r="CD139">
        <v>37</v>
      </c>
      <c r="CE139">
        <v>17</v>
      </c>
      <c r="CF139">
        <v>2</v>
      </c>
      <c r="CG139">
        <v>2</v>
      </c>
      <c r="CH139">
        <v>0</v>
      </c>
      <c r="CI139">
        <v>3</v>
      </c>
      <c r="CJ139">
        <v>17</v>
      </c>
      <c r="CK139">
        <v>0</v>
      </c>
      <c r="CL139">
        <v>1</v>
      </c>
      <c r="CM139">
        <v>0</v>
      </c>
      <c r="CN139">
        <v>0</v>
      </c>
      <c r="CO139">
        <v>0</v>
      </c>
      <c r="CP139">
        <v>123.22</v>
      </c>
      <c r="CQ139">
        <v>339.61</v>
      </c>
      <c r="CR139">
        <v>26.62</v>
      </c>
      <c r="CS139">
        <v>15.99</v>
      </c>
      <c r="CT139">
        <v>17.27</v>
      </c>
      <c r="CU139">
        <v>51.11</v>
      </c>
      <c r="CV139">
        <v>50.08</v>
      </c>
      <c r="CW139">
        <v>59.04</v>
      </c>
      <c r="CX139">
        <v>56.48</v>
      </c>
      <c r="CY139">
        <v>54.39</v>
      </c>
      <c r="CZ139">
        <v>54.22</v>
      </c>
    </row>
    <row r="140" spans="1:104">
      <c r="A140" t="s">
        <v>611</v>
      </c>
      <c r="B140" t="s">
        <v>612</v>
      </c>
      <c r="C140" t="s">
        <v>68</v>
      </c>
      <c r="D140" t="s">
        <v>282</v>
      </c>
      <c r="E140">
        <v>81</v>
      </c>
      <c r="F140">
        <v>20142015</v>
      </c>
      <c r="G140">
        <v>28</v>
      </c>
      <c r="H140">
        <v>3.5</v>
      </c>
      <c r="I140">
        <v>3.5</v>
      </c>
      <c r="J140">
        <v>2</v>
      </c>
      <c r="K140">
        <v>9</v>
      </c>
      <c r="L140">
        <v>11</v>
      </c>
      <c r="M140">
        <v>0.61</v>
      </c>
      <c r="N140">
        <v>2.76</v>
      </c>
      <c r="O140">
        <v>3.38</v>
      </c>
      <c r="P140">
        <v>-2</v>
      </c>
      <c r="Q140">
        <v>85.75</v>
      </c>
      <c r="R140">
        <v>101.22</v>
      </c>
      <c r="S140">
        <v>22.22</v>
      </c>
      <c r="T140">
        <v>-0.74</v>
      </c>
      <c r="U140">
        <v>2.41</v>
      </c>
      <c r="V140">
        <v>-1.23</v>
      </c>
      <c r="W140">
        <v>83.1</v>
      </c>
      <c r="X140">
        <v>84.32</v>
      </c>
      <c r="Y140">
        <v>94</v>
      </c>
      <c r="Z140">
        <v>118</v>
      </c>
      <c r="AA140">
        <v>24</v>
      </c>
      <c r="AB140">
        <v>36.21</v>
      </c>
      <c r="AC140">
        <v>7.37</v>
      </c>
      <c r="AD140">
        <v>43.58</v>
      </c>
      <c r="AE140">
        <v>15</v>
      </c>
      <c r="AF140">
        <v>-1</v>
      </c>
      <c r="AG140">
        <v>86.75</v>
      </c>
      <c r="AH140">
        <v>251</v>
      </c>
      <c r="AI140">
        <v>301</v>
      </c>
      <c r="AJ140">
        <v>50</v>
      </c>
      <c r="AK140">
        <v>92.37</v>
      </c>
      <c r="AL140">
        <v>15.34</v>
      </c>
      <c r="AM140">
        <v>107.71</v>
      </c>
      <c r="AN140">
        <v>48.5</v>
      </c>
      <c r="AO140">
        <v>7</v>
      </c>
      <c r="AP140">
        <v>0</v>
      </c>
      <c r="AQ140">
        <v>19</v>
      </c>
      <c r="AR140">
        <v>-0.79</v>
      </c>
      <c r="AS140">
        <v>84.87</v>
      </c>
      <c r="AT140">
        <v>85.67</v>
      </c>
      <c r="AU140">
        <v>166</v>
      </c>
      <c r="AV140">
        <v>202</v>
      </c>
      <c r="AW140">
        <v>36</v>
      </c>
      <c r="AX140">
        <v>61.99</v>
      </c>
      <c r="AY140">
        <v>11.05</v>
      </c>
      <c r="AZ140">
        <v>73.040000000000006</v>
      </c>
      <c r="BA140">
        <v>72.28</v>
      </c>
      <c r="BB140">
        <v>3</v>
      </c>
      <c r="BC140">
        <v>12</v>
      </c>
      <c r="BD140">
        <v>0.67</v>
      </c>
      <c r="BE140">
        <v>84.39</v>
      </c>
      <c r="BF140">
        <v>83.72</v>
      </c>
      <c r="BG140">
        <v>119</v>
      </c>
      <c r="BH140">
        <v>44.8</v>
      </c>
      <c r="BI140">
        <v>8.2899999999999991</v>
      </c>
      <c r="BJ140">
        <v>146</v>
      </c>
      <c r="BK140">
        <v>27</v>
      </c>
      <c r="BL140">
        <v>9</v>
      </c>
      <c r="BM140">
        <v>-14.29</v>
      </c>
      <c r="BN140">
        <v>100</v>
      </c>
      <c r="BO140">
        <v>5.52</v>
      </c>
      <c r="BP140">
        <v>0.92</v>
      </c>
      <c r="BQ140">
        <v>18</v>
      </c>
      <c r="BR140">
        <v>3</v>
      </c>
      <c r="BS140">
        <v>15</v>
      </c>
      <c r="BT140">
        <v>85.71</v>
      </c>
      <c r="BU140">
        <v>16.670000000000002</v>
      </c>
      <c r="BV140">
        <v>12.33</v>
      </c>
      <c r="BW140">
        <v>8.91</v>
      </c>
      <c r="BX140">
        <v>88.89</v>
      </c>
      <c r="BY140">
        <v>62.09</v>
      </c>
      <c r="BZ140">
        <v>113</v>
      </c>
      <c r="CA140">
        <v>69</v>
      </c>
      <c r="CB140">
        <v>93.09</v>
      </c>
      <c r="CC140">
        <v>175</v>
      </c>
      <c r="CD140">
        <v>29</v>
      </c>
      <c r="CE140">
        <v>13</v>
      </c>
      <c r="CF140">
        <v>2</v>
      </c>
      <c r="CG140">
        <v>14</v>
      </c>
      <c r="CH140">
        <v>3</v>
      </c>
      <c r="CI140">
        <v>6</v>
      </c>
      <c r="CJ140">
        <v>7</v>
      </c>
      <c r="CK140">
        <v>6</v>
      </c>
      <c r="CL140">
        <v>1</v>
      </c>
      <c r="CM140">
        <v>3</v>
      </c>
      <c r="CN140">
        <v>1</v>
      </c>
      <c r="CO140">
        <v>-0.61</v>
      </c>
      <c r="CP140">
        <v>195.52</v>
      </c>
      <c r="CQ140">
        <v>204.76</v>
      </c>
      <c r="CR140">
        <v>48.85</v>
      </c>
      <c r="CS140">
        <v>18.350000000000001</v>
      </c>
      <c r="CT140">
        <v>17.559999999999999</v>
      </c>
      <c r="CU140">
        <v>49.06</v>
      </c>
      <c r="CV140">
        <v>50.11</v>
      </c>
      <c r="CW140">
        <v>55.31</v>
      </c>
      <c r="CX140">
        <v>57.42</v>
      </c>
      <c r="CY140">
        <v>54.02</v>
      </c>
      <c r="CZ140">
        <v>53.8</v>
      </c>
    </row>
    <row r="141" spans="1:104">
      <c r="A141" t="s">
        <v>1153</v>
      </c>
      <c r="B141" t="s">
        <v>1154</v>
      </c>
      <c r="C141" t="s">
        <v>68</v>
      </c>
      <c r="D141" t="s">
        <v>1155</v>
      </c>
      <c r="E141">
        <v>68</v>
      </c>
      <c r="F141">
        <v>20142015</v>
      </c>
      <c r="G141">
        <v>28</v>
      </c>
      <c r="H141">
        <v>0.75</v>
      </c>
      <c r="I141">
        <v>0.75</v>
      </c>
      <c r="J141">
        <v>0</v>
      </c>
      <c r="K141">
        <v>0</v>
      </c>
      <c r="L141">
        <v>0</v>
      </c>
      <c r="M141">
        <v>0</v>
      </c>
      <c r="N141">
        <v>0</v>
      </c>
      <c r="O141">
        <v>0</v>
      </c>
      <c r="P141">
        <v>0</v>
      </c>
      <c r="Q141">
        <v>83.33</v>
      </c>
      <c r="R141">
        <v>100</v>
      </c>
      <c r="S141">
        <v>0</v>
      </c>
      <c r="T141">
        <v>-14.11</v>
      </c>
      <c r="U141">
        <v>0.06</v>
      </c>
      <c r="V141">
        <v>-35.049999999999997</v>
      </c>
      <c r="W141">
        <v>50</v>
      </c>
      <c r="X141">
        <v>85.05</v>
      </c>
      <c r="Y141">
        <v>0</v>
      </c>
      <c r="Z141">
        <v>1</v>
      </c>
      <c r="AA141">
        <v>1</v>
      </c>
      <c r="AB141">
        <v>14.78</v>
      </c>
      <c r="AC141">
        <v>14.78</v>
      </c>
      <c r="AD141">
        <v>29.57</v>
      </c>
      <c r="AE141">
        <v>0</v>
      </c>
      <c r="AF141">
        <v>-4.4400000000000004</v>
      </c>
      <c r="AG141">
        <v>87.77</v>
      </c>
      <c r="AH141">
        <v>4</v>
      </c>
      <c r="AI141">
        <v>5</v>
      </c>
      <c r="AJ141">
        <v>1</v>
      </c>
      <c r="AK141">
        <v>73.92</v>
      </c>
      <c r="AL141">
        <v>14.78</v>
      </c>
      <c r="AM141">
        <v>88.71</v>
      </c>
      <c r="AN141">
        <v>40</v>
      </c>
      <c r="AO141">
        <v>0</v>
      </c>
      <c r="AP141">
        <v>0</v>
      </c>
      <c r="AQ141">
        <v>1</v>
      </c>
      <c r="AR141">
        <v>-6.33</v>
      </c>
      <c r="AS141">
        <v>80</v>
      </c>
      <c r="AT141">
        <v>86.33</v>
      </c>
      <c r="AU141">
        <v>3</v>
      </c>
      <c r="AV141">
        <v>4</v>
      </c>
      <c r="AW141">
        <v>1</v>
      </c>
      <c r="AX141">
        <v>59.14</v>
      </c>
      <c r="AY141">
        <v>14.78</v>
      </c>
      <c r="AZ141">
        <v>73.92</v>
      </c>
      <c r="BA141">
        <v>50</v>
      </c>
      <c r="BB141">
        <v>0</v>
      </c>
      <c r="BC141">
        <v>1</v>
      </c>
      <c r="BD141">
        <v>-17.95</v>
      </c>
      <c r="BE141">
        <v>66.67</v>
      </c>
      <c r="BF141">
        <v>84.62</v>
      </c>
      <c r="BG141">
        <v>1</v>
      </c>
      <c r="BH141">
        <v>29.57</v>
      </c>
      <c r="BI141">
        <v>14.78</v>
      </c>
      <c r="BJ141">
        <v>2</v>
      </c>
      <c r="BK141">
        <v>1</v>
      </c>
      <c r="BL141">
        <v>1</v>
      </c>
      <c r="BM141" t="s">
        <v>1488</v>
      </c>
      <c r="BN141">
        <v>89.13</v>
      </c>
      <c r="BO141">
        <v>0</v>
      </c>
      <c r="BP141">
        <v>0</v>
      </c>
      <c r="BQ141">
        <v>0</v>
      </c>
      <c r="BR141">
        <v>0</v>
      </c>
      <c r="BS141">
        <v>0</v>
      </c>
      <c r="BT141" t="s">
        <v>1488</v>
      </c>
      <c r="BU141">
        <v>0</v>
      </c>
      <c r="BV141">
        <v>0</v>
      </c>
      <c r="BW141">
        <v>0</v>
      </c>
      <c r="BX141">
        <v>100</v>
      </c>
      <c r="BY141">
        <v>45</v>
      </c>
      <c r="BZ141">
        <v>3</v>
      </c>
      <c r="CA141">
        <v>2</v>
      </c>
      <c r="CB141">
        <v>77.78</v>
      </c>
      <c r="CC141">
        <v>7</v>
      </c>
      <c r="CD141">
        <v>3</v>
      </c>
      <c r="CE141">
        <v>2</v>
      </c>
      <c r="CF141">
        <v>0</v>
      </c>
      <c r="CG141">
        <v>0</v>
      </c>
      <c r="CH141">
        <v>0</v>
      </c>
      <c r="CI141">
        <v>0</v>
      </c>
      <c r="CJ141">
        <v>1</v>
      </c>
      <c r="CK141">
        <v>0</v>
      </c>
      <c r="CL141">
        <v>0</v>
      </c>
      <c r="CM141">
        <v>0</v>
      </c>
      <c r="CN141">
        <v>0</v>
      </c>
      <c r="CO141">
        <v>0</v>
      </c>
      <c r="CP141">
        <v>4.0599999999999996</v>
      </c>
      <c r="CQ141">
        <v>345.84</v>
      </c>
      <c r="CR141">
        <v>1.1599999999999999</v>
      </c>
      <c r="CS141">
        <v>16.29</v>
      </c>
      <c r="CT141">
        <v>16.940000000000001</v>
      </c>
      <c r="CU141">
        <v>49.73</v>
      </c>
      <c r="CV141">
        <v>49.26</v>
      </c>
      <c r="CW141">
        <v>54.53</v>
      </c>
      <c r="CX141">
        <v>55.13</v>
      </c>
      <c r="CY141">
        <v>53.39</v>
      </c>
      <c r="CZ141">
        <v>55</v>
      </c>
    </row>
    <row r="142" spans="1:104">
      <c r="A142" t="s">
        <v>1431</v>
      </c>
      <c r="B142" t="s">
        <v>1432</v>
      </c>
      <c r="C142" t="s">
        <v>80</v>
      </c>
      <c r="D142" t="s">
        <v>1243</v>
      </c>
      <c r="E142">
        <v>79</v>
      </c>
      <c r="F142">
        <v>20142015</v>
      </c>
      <c r="G142">
        <v>23</v>
      </c>
      <c r="H142">
        <v>0.625</v>
      </c>
      <c r="I142">
        <v>0.63700000000000001</v>
      </c>
      <c r="J142">
        <v>0</v>
      </c>
      <c r="K142">
        <v>0</v>
      </c>
      <c r="L142">
        <v>0</v>
      </c>
      <c r="M142">
        <v>0</v>
      </c>
      <c r="N142">
        <v>0</v>
      </c>
      <c r="O142">
        <v>0</v>
      </c>
      <c r="P142">
        <v>-1</v>
      </c>
      <c r="Q142">
        <v>63.64</v>
      </c>
      <c r="R142" t="s">
        <v>1488</v>
      </c>
      <c r="S142" t="s">
        <v>1488</v>
      </c>
      <c r="T142">
        <v>-36.17</v>
      </c>
      <c r="U142">
        <v>0.12</v>
      </c>
      <c r="V142">
        <v>-14.05</v>
      </c>
      <c r="W142">
        <v>66.67</v>
      </c>
      <c r="X142">
        <v>80.709999999999994</v>
      </c>
      <c r="Y142">
        <v>2</v>
      </c>
      <c r="Z142">
        <v>4</v>
      </c>
      <c r="AA142">
        <v>2</v>
      </c>
      <c r="AB142">
        <v>25.78</v>
      </c>
      <c r="AC142">
        <v>12.89</v>
      </c>
      <c r="AD142">
        <v>38.68</v>
      </c>
      <c r="AE142">
        <v>0</v>
      </c>
      <c r="AF142">
        <v>-18.760000000000002</v>
      </c>
      <c r="AG142">
        <v>82.39</v>
      </c>
      <c r="AH142">
        <v>3</v>
      </c>
      <c r="AI142">
        <v>7</v>
      </c>
      <c r="AJ142">
        <v>4</v>
      </c>
      <c r="AK142">
        <v>45.12</v>
      </c>
      <c r="AL142">
        <v>25.78</v>
      </c>
      <c r="AM142">
        <v>70.900000000000006</v>
      </c>
      <c r="AN142">
        <v>28.57</v>
      </c>
      <c r="AO142">
        <v>1</v>
      </c>
      <c r="AP142">
        <v>0</v>
      </c>
      <c r="AQ142">
        <v>1</v>
      </c>
      <c r="AR142">
        <v>-31.97</v>
      </c>
      <c r="AS142">
        <v>50</v>
      </c>
      <c r="AT142">
        <v>81.97</v>
      </c>
      <c r="AU142">
        <v>0</v>
      </c>
      <c r="AV142">
        <v>3</v>
      </c>
      <c r="AW142">
        <v>3</v>
      </c>
      <c r="AX142">
        <v>19.34</v>
      </c>
      <c r="AY142">
        <v>19.34</v>
      </c>
      <c r="AZ142">
        <v>38.68</v>
      </c>
      <c r="BA142">
        <v>66.67</v>
      </c>
      <c r="BB142">
        <v>0</v>
      </c>
      <c r="BC142">
        <v>0</v>
      </c>
      <c r="BD142">
        <v>19.5</v>
      </c>
      <c r="BE142">
        <v>100</v>
      </c>
      <c r="BF142">
        <v>80.5</v>
      </c>
      <c r="BG142">
        <v>2</v>
      </c>
      <c r="BH142">
        <v>12.89</v>
      </c>
      <c r="BI142">
        <v>0</v>
      </c>
      <c r="BJ142">
        <v>2</v>
      </c>
      <c r="BK142">
        <v>0</v>
      </c>
      <c r="BL142">
        <v>0</v>
      </c>
      <c r="BM142">
        <v>22.22</v>
      </c>
      <c r="BN142">
        <v>77.78</v>
      </c>
      <c r="BO142">
        <v>6.45</v>
      </c>
      <c r="BP142">
        <v>0</v>
      </c>
      <c r="BQ142">
        <v>1</v>
      </c>
      <c r="BR142">
        <v>0</v>
      </c>
      <c r="BS142">
        <v>1</v>
      </c>
      <c r="BT142">
        <v>100</v>
      </c>
      <c r="BU142" t="s">
        <v>1488</v>
      </c>
      <c r="BV142">
        <v>50</v>
      </c>
      <c r="BW142">
        <v>33.33</v>
      </c>
      <c r="BX142" t="s">
        <v>1488</v>
      </c>
      <c r="BY142">
        <v>40</v>
      </c>
      <c r="BZ142">
        <v>0</v>
      </c>
      <c r="CA142">
        <v>0</v>
      </c>
      <c r="CB142">
        <v>54.55</v>
      </c>
      <c r="CC142">
        <v>6</v>
      </c>
      <c r="CD142">
        <v>5</v>
      </c>
      <c r="CE142">
        <v>5</v>
      </c>
      <c r="CF142">
        <v>0</v>
      </c>
      <c r="CG142">
        <v>0</v>
      </c>
      <c r="CH142">
        <v>0</v>
      </c>
      <c r="CI142">
        <v>0</v>
      </c>
      <c r="CJ142">
        <v>0</v>
      </c>
      <c r="CK142">
        <v>0</v>
      </c>
      <c r="CL142">
        <v>0</v>
      </c>
      <c r="CM142">
        <v>1</v>
      </c>
      <c r="CN142">
        <v>0</v>
      </c>
      <c r="CO142">
        <v>-6.45</v>
      </c>
      <c r="CP142">
        <v>9.31</v>
      </c>
      <c r="CQ142">
        <v>360.02</v>
      </c>
      <c r="CR142">
        <v>2.52</v>
      </c>
      <c r="CS142">
        <v>16.420000000000002</v>
      </c>
      <c r="CT142">
        <v>16.87</v>
      </c>
      <c r="CU142">
        <v>40.46</v>
      </c>
      <c r="CV142">
        <v>49.23</v>
      </c>
      <c r="CW142">
        <v>42.17</v>
      </c>
      <c r="CX142">
        <v>62.05</v>
      </c>
      <c r="CY142">
        <v>52.67</v>
      </c>
      <c r="CZ142">
        <v>54.31</v>
      </c>
    </row>
    <row r="143" spans="1:104">
      <c r="A143" t="s">
        <v>459</v>
      </c>
      <c r="B143" t="s">
        <v>460</v>
      </c>
      <c r="C143" t="s">
        <v>62</v>
      </c>
      <c r="D143" t="s">
        <v>461</v>
      </c>
      <c r="E143">
        <v>72</v>
      </c>
      <c r="F143">
        <v>20142015</v>
      </c>
      <c r="G143">
        <v>23</v>
      </c>
      <c r="H143">
        <v>0.9</v>
      </c>
      <c r="I143">
        <v>0.9</v>
      </c>
      <c r="J143">
        <v>0</v>
      </c>
      <c r="K143">
        <v>1</v>
      </c>
      <c r="L143">
        <v>1</v>
      </c>
      <c r="M143">
        <v>0</v>
      </c>
      <c r="N143">
        <v>1.88</v>
      </c>
      <c r="O143">
        <v>1.88</v>
      </c>
      <c r="P143">
        <v>1</v>
      </c>
      <c r="Q143">
        <v>83.08</v>
      </c>
      <c r="R143">
        <v>102.94</v>
      </c>
      <c r="S143">
        <v>0</v>
      </c>
      <c r="T143">
        <v>-6.68</v>
      </c>
      <c r="U143">
        <v>0.44</v>
      </c>
      <c r="V143">
        <v>-5.98</v>
      </c>
      <c r="W143">
        <v>81.48</v>
      </c>
      <c r="X143">
        <v>87.47</v>
      </c>
      <c r="Y143">
        <v>17</v>
      </c>
      <c r="Z143">
        <v>22</v>
      </c>
      <c r="AA143">
        <v>5</v>
      </c>
      <c r="AB143">
        <v>41.47</v>
      </c>
      <c r="AC143">
        <v>9.42</v>
      </c>
      <c r="AD143">
        <v>50.89</v>
      </c>
      <c r="AE143">
        <v>1</v>
      </c>
      <c r="AF143">
        <v>-6.14</v>
      </c>
      <c r="AG143">
        <v>89.22</v>
      </c>
      <c r="AH143">
        <v>43</v>
      </c>
      <c r="AI143">
        <v>54</v>
      </c>
      <c r="AJ143">
        <v>11</v>
      </c>
      <c r="AK143">
        <v>101.78</v>
      </c>
      <c r="AL143">
        <v>20.73</v>
      </c>
      <c r="AM143">
        <v>122.51</v>
      </c>
      <c r="AN143">
        <v>62.96</v>
      </c>
      <c r="AO143">
        <v>4</v>
      </c>
      <c r="AP143">
        <v>1</v>
      </c>
      <c r="AQ143">
        <v>10</v>
      </c>
      <c r="AR143">
        <v>-6.88</v>
      </c>
      <c r="AS143">
        <v>81.13</v>
      </c>
      <c r="AT143">
        <v>88.02</v>
      </c>
      <c r="AU143">
        <v>33</v>
      </c>
      <c r="AV143">
        <v>43</v>
      </c>
      <c r="AW143">
        <v>10</v>
      </c>
      <c r="AX143">
        <v>81.05</v>
      </c>
      <c r="AY143">
        <v>18.850000000000001</v>
      </c>
      <c r="AZ143">
        <v>99.9</v>
      </c>
      <c r="BA143">
        <v>79.069999999999993</v>
      </c>
      <c r="BB143">
        <v>2</v>
      </c>
      <c r="BC143">
        <v>6</v>
      </c>
      <c r="BD143">
        <v>-7.58</v>
      </c>
      <c r="BE143">
        <v>79.069999999999993</v>
      </c>
      <c r="BF143">
        <v>86.65</v>
      </c>
      <c r="BG143">
        <v>25</v>
      </c>
      <c r="BH143">
        <v>64.08</v>
      </c>
      <c r="BI143">
        <v>16.96</v>
      </c>
      <c r="BJ143">
        <v>34</v>
      </c>
      <c r="BK143">
        <v>9</v>
      </c>
      <c r="BL143">
        <v>4</v>
      </c>
      <c r="BM143">
        <v>15.38</v>
      </c>
      <c r="BN143">
        <v>84.62</v>
      </c>
      <c r="BO143">
        <v>1.88</v>
      </c>
      <c r="BP143">
        <v>0</v>
      </c>
      <c r="BQ143">
        <v>1</v>
      </c>
      <c r="BR143">
        <v>0</v>
      </c>
      <c r="BS143">
        <v>1</v>
      </c>
      <c r="BT143">
        <v>100</v>
      </c>
      <c r="BU143">
        <v>0</v>
      </c>
      <c r="BV143">
        <v>2.94</v>
      </c>
      <c r="BW143">
        <v>2.33</v>
      </c>
      <c r="BX143">
        <v>100</v>
      </c>
      <c r="BY143">
        <v>40</v>
      </c>
      <c r="BZ143">
        <v>0</v>
      </c>
      <c r="CA143">
        <v>0</v>
      </c>
      <c r="CB143">
        <v>85.71</v>
      </c>
      <c r="CC143">
        <v>24</v>
      </c>
      <c r="CD143">
        <v>8</v>
      </c>
      <c r="CE143">
        <v>4</v>
      </c>
      <c r="CF143">
        <v>0</v>
      </c>
      <c r="CG143">
        <v>2</v>
      </c>
      <c r="CH143">
        <v>0</v>
      </c>
      <c r="CI143">
        <v>1</v>
      </c>
      <c r="CJ143">
        <v>4</v>
      </c>
      <c r="CK143">
        <v>0</v>
      </c>
      <c r="CL143">
        <v>0</v>
      </c>
      <c r="CM143">
        <v>0</v>
      </c>
      <c r="CN143">
        <v>1</v>
      </c>
      <c r="CO143">
        <v>1.88</v>
      </c>
      <c r="CP143">
        <v>31.83</v>
      </c>
      <c r="CQ143">
        <v>336.31</v>
      </c>
      <c r="CR143">
        <v>8.65</v>
      </c>
      <c r="CS143">
        <v>16.55</v>
      </c>
      <c r="CT143">
        <v>17.12</v>
      </c>
      <c r="CU143">
        <v>49.99</v>
      </c>
      <c r="CV143">
        <v>49.84</v>
      </c>
      <c r="CW143">
        <v>52.3</v>
      </c>
      <c r="CX143">
        <v>52.32</v>
      </c>
      <c r="CY143">
        <v>53.01</v>
      </c>
      <c r="CZ143">
        <v>53.34</v>
      </c>
    </row>
    <row r="144" spans="1:104">
      <c r="A144" t="s">
        <v>1110</v>
      </c>
      <c r="B144" t="s">
        <v>1111</v>
      </c>
      <c r="C144" t="s">
        <v>62</v>
      </c>
      <c r="D144" t="s">
        <v>1056</v>
      </c>
      <c r="E144">
        <v>55</v>
      </c>
      <c r="F144">
        <v>20142015</v>
      </c>
      <c r="G144">
        <v>28</v>
      </c>
      <c r="H144">
        <v>0.7</v>
      </c>
      <c r="I144">
        <v>0.7</v>
      </c>
      <c r="J144">
        <v>1</v>
      </c>
      <c r="K144">
        <v>0</v>
      </c>
      <c r="L144">
        <v>1</v>
      </c>
      <c r="M144">
        <v>1.17</v>
      </c>
      <c r="N144">
        <v>0</v>
      </c>
      <c r="O144">
        <v>1.17</v>
      </c>
      <c r="P144">
        <v>-1</v>
      </c>
      <c r="Q144">
        <v>90.48</v>
      </c>
      <c r="R144">
        <v>107.89</v>
      </c>
      <c r="S144">
        <v>8.33</v>
      </c>
      <c r="T144">
        <v>0.06</v>
      </c>
      <c r="U144">
        <v>0.93</v>
      </c>
      <c r="V144">
        <v>7.37</v>
      </c>
      <c r="W144">
        <v>93.02</v>
      </c>
      <c r="X144">
        <v>85.65</v>
      </c>
      <c r="Y144">
        <v>37</v>
      </c>
      <c r="Z144">
        <v>40</v>
      </c>
      <c r="AA144">
        <v>3</v>
      </c>
      <c r="AB144">
        <v>46.92</v>
      </c>
      <c r="AC144">
        <v>3.52</v>
      </c>
      <c r="AD144">
        <v>50.44</v>
      </c>
      <c r="AE144">
        <v>5</v>
      </c>
      <c r="AF144">
        <v>4.25</v>
      </c>
      <c r="AG144">
        <v>86.22</v>
      </c>
      <c r="AH144">
        <v>85</v>
      </c>
      <c r="AI144">
        <v>95</v>
      </c>
      <c r="AJ144">
        <v>10</v>
      </c>
      <c r="AK144">
        <v>111.44</v>
      </c>
      <c r="AL144">
        <v>11.73</v>
      </c>
      <c r="AM144">
        <v>123.17</v>
      </c>
      <c r="AN144">
        <v>40</v>
      </c>
      <c r="AO144">
        <v>10</v>
      </c>
      <c r="AP144">
        <v>0</v>
      </c>
      <c r="AQ144">
        <v>31</v>
      </c>
      <c r="AR144">
        <v>0.49</v>
      </c>
      <c r="AS144">
        <v>85.71</v>
      </c>
      <c r="AT144">
        <v>85.23</v>
      </c>
      <c r="AU144">
        <v>50</v>
      </c>
      <c r="AV144">
        <v>60</v>
      </c>
      <c r="AW144">
        <v>10</v>
      </c>
      <c r="AX144">
        <v>70.38</v>
      </c>
      <c r="AY144">
        <v>11.73</v>
      </c>
      <c r="AZ144">
        <v>82.11</v>
      </c>
      <c r="BA144">
        <v>63.33</v>
      </c>
      <c r="BB144">
        <v>9</v>
      </c>
      <c r="BC144">
        <v>21</v>
      </c>
      <c r="BD144">
        <v>-0.77</v>
      </c>
      <c r="BE144">
        <v>84.44</v>
      </c>
      <c r="BF144">
        <v>85.21</v>
      </c>
      <c r="BG144">
        <v>31</v>
      </c>
      <c r="BH144">
        <v>44.57</v>
      </c>
      <c r="BI144">
        <v>8.2100000000000009</v>
      </c>
      <c r="BJ144">
        <v>38</v>
      </c>
      <c r="BK144">
        <v>7</v>
      </c>
      <c r="BL144">
        <v>12</v>
      </c>
      <c r="BM144">
        <v>10</v>
      </c>
      <c r="BN144">
        <v>90</v>
      </c>
      <c r="BO144">
        <v>3.52</v>
      </c>
      <c r="BP144">
        <v>0</v>
      </c>
      <c r="BQ144">
        <v>3</v>
      </c>
      <c r="BR144">
        <v>0</v>
      </c>
      <c r="BS144">
        <v>3</v>
      </c>
      <c r="BT144">
        <v>100</v>
      </c>
      <c r="BU144">
        <v>4.76</v>
      </c>
      <c r="BV144">
        <v>7.89</v>
      </c>
      <c r="BW144">
        <v>5</v>
      </c>
      <c r="BX144">
        <v>100</v>
      </c>
      <c r="BY144">
        <v>40</v>
      </c>
      <c r="BZ144">
        <v>0</v>
      </c>
      <c r="CA144">
        <v>0</v>
      </c>
      <c r="CB144">
        <v>92.68</v>
      </c>
      <c r="CC144">
        <v>38</v>
      </c>
      <c r="CD144">
        <v>6</v>
      </c>
      <c r="CE144">
        <v>3</v>
      </c>
      <c r="CF144">
        <v>1</v>
      </c>
      <c r="CG144">
        <v>1</v>
      </c>
      <c r="CH144">
        <v>0</v>
      </c>
      <c r="CI144">
        <v>0</v>
      </c>
      <c r="CJ144">
        <v>11</v>
      </c>
      <c r="CK144">
        <v>1</v>
      </c>
      <c r="CL144">
        <v>0</v>
      </c>
      <c r="CM144">
        <v>1</v>
      </c>
      <c r="CN144">
        <v>0</v>
      </c>
      <c r="CO144">
        <v>-1.17</v>
      </c>
      <c r="CP144">
        <v>51.15</v>
      </c>
      <c r="CQ144">
        <v>239.9</v>
      </c>
      <c r="CR144">
        <v>17.57</v>
      </c>
      <c r="CS144">
        <v>14.9</v>
      </c>
      <c r="CT144">
        <v>16.55</v>
      </c>
      <c r="CU144">
        <v>45.36</v>
      </c>
      <c r="CV144">
        <v>49.48</v>
      </c>
      <c r="CW144">
        <v>49.93</v>
      </c>
      <c r="CX144">
        <v>60.15</v>
      </c>
      <c r="CY144">
        <v>52.65</v>
      </c>
      <c r="CZ144">
        <v>53.76</v>
      </c>
    </row>
    <row r="145" spans="1:104">
      <c r="A145" t="s">
        <v>452</v>
      </c>
      <c r="B145" t="s">
        <v>453</v>
      </c>
      <c r="C145" t="s">
        <v>62</v>
      </c>
      <c r="D145" t="s">
        <v>454</v>
      </c>
      <c r="E145">
        <v>80</v>
      </c>
      <c r="F145">
        <v>20142015</v>
      </c>
      <c r="G145">
        <v>23</v>
      </c>
      <c r="H145">
        <v>1.25</v>
      </c>
      <c r="I145">
        <v>1.25</v>
      </c>
      <c r="J145">
        <v>0</v>
      </c>
      <c r="K145">
        <v>0</v>
      </c>
      <c r="L145">
        <v>0</v>
      </c>
      <c r="M145">
        <v>0</v>
      </c>
      <c r="N145">
        <v>0</v>
      </c>
      <c r="O145">
        <v>0</v>
      </c>
      <c r="P145">
        <v>0</v>
      </c>
      <c r="Q145">
        <v>58.82</v>
      </c>
      <c r="R145">
        <v>100</v>
      </c>
      <c r="S145" t="s">
        <v>1488</v>
      </c>
      <c r="T145">
        <v>-22.13</v>
      </c>
      <c r="U145">
        <v>0.11</v>
      </c>
      <c r="V145">
        <v>-56.08</v>
      </c>
      <c r="W145">
        <v>28.57</v>
      </c>
      <c r="X145">
        <v>84.65</v>
      </c>
      <c r="Y145">
        <v>-3</v>
      </c>
      <c r="Z145">
        <v>2</v>
      </c>
      <c r="AA145">
        <v>5</v>
      </c>
      <c r="AB145">
        <v>13.78</v>
      </c>
      <c r="AC145">
        <v>34.450000000000003</v>
      </c>
      <c r="AD145">
        <v>48.23</v>
      </c>
      <c r="AE145">
        <v>0</v>
      </c>
      <c r="AF145">
        <v>-27.75</v>
      </c>
      <c r="AG145">
        <v>86.58</v>
      </c>
      <c r="AH145">
        <v>3</v>
      </c>
      <c r="AI145">
        <v>10</v>
      </c>
      <c r="AJ145">
        <v>7</v>
      </c>
      <c r="AK145">
        <v>68.900000000000006</v>
      </c>
      <c r="AL145">
        <v>48.23</v>
      </c>
      <c r="AM145">
        <v>117.13</v>
      </c>
      <c r="AN145">
        <v>70</v>
      </c>
      <c r="AO145">
        <v>0</v>
      </c>
      <c r="AP145">
        <v>0</v>
      </c>
      <c r="AQ145">
        <v>0</v>
      </c>
      <c r="AR145">
        <v>-15.49</v>
      </c>
      <c r="AS145">
        <v>69.23</v>
      </c>
      <c r="AT145">
        <v>84.72</v>
      </c>
      <c r="AU145">
        <v>5</v>
      </c>
      <c r="AV145">
        <v>9</v>
      </c>
      <c r="AW145">
        <v>4</v>
      </c>
      <c r="AX145">
        <v>62.01</v>
      </c>
      <c r="AY145">
        <v>27.56</v>
      </c>
      <c r="AZ145">
        <v>89.57</v>
      </c>
      <c r="BA145">
        <v>77.78</v>
      </c>
      <c r="BB145">
        <v>0</v>
      </c>
      <c r="BC145">
        <v>0</v>
      </c>
      <c r="BD145">
        <v>-14.2</v>
      </c>
      <c r="BE145">
        <v>70</v>
      </c>
      <c r="BF145">
        <v>84.2</v>
      </c>
      <c r="BG145">
        <v>4</v>
      </c>
      <c r="BH145">
        <v>48.23</v>
      </c>
      <c r="BI145">
        <v>20.67</v>
      </c>
      <c r="BJ145">
        <v>7</v>
      </c>
      <c r="BK145">
        <v>3</v>
      </c>
      <c r="BL145">
        <v>0</v>
      </c>
      <c r="BM145" t="s">
        <v>1488</v>
      </c>
      <c r="BN145">
        <v>92.16</v>
      </c>
      <c r="BO145">
        <v>0</v>
      </c>
      <c r="BP145">
        <v>0</v>
      </c>
      <c r="BQ145">
        <v>0</v>
      </c>
      <c r="BR145">
        <v>0</v>
      </c>
      <c r="BS145">
        <v>0</v>
      </c>
      <c r="BT145" t="s">
        <v>1488</v>
      </c>
      <c r="BU145" t="s">
        <v>1488</v>
      </c>
      <c r="BV145">
        <v>0</v>
      </c>
      <c r="BW145">
        <v>0</v>
      </c>
      <c r="BX145">
        <v>100</v>
      </c>
      <c r="BY145">
        <v>40</v>
      </c>
      <c r="BZ145">
        <v>0</v>
      </c>
      <c r="CA145">
        <v>0</v>
      </c>
      <c r="CB145">
        <v>69.23</v>
      </c>
      <c r="CC145">
        <v>9</v>
      </c>
      <c r="CD145">
        <v>3</v>
      </c>
      <c r="CE145">
        <v>4</v>
      </c>
      <c r="CF145">
        <v>0</v>
      </c>
      <c r="CG145">
        <v>1</v>
      </c>
      <c r="CH145">
        <v>0</v>
      </c>
      <c r="CI145">
        <v>0</v>
      </c>
      <c r="CJ145">
        <v>0</v>
      </c>
      <c r="CK145">
        <v>0</v>
      </c>
      <c r="CL145">
        <v>0</v>
      </c>
      <c r="CM145">
        <v>0</v>
      </c>
      <c r="CN145">
        <v>0</v>
      </c>
      <c r="CO145">
        <v>0</v>
      </c>
      <c r="CP145">
        <v>8.7100000000000009</v>
      </c>
      <c r="CQ145">
        <v>403.03</v>
      </c>
      <c r="CR145">
        <v>2.11</v>
      </c>
      <c r="CS145">
        <v>16.850000000000001</v>
      </c>
      <c r="CT145">
        <v>17.53</v>
      </c>
      <c r="CU145">
        <v>51.54</v>
      </c>
      <c r="CV145">
        <v>51.1</v>
      </c>
      <c r="CW145">
        <v>58.51</v>
      </c>
      <c r="CX145">
        <v>55.01</v>
      </c>
      <c r="CY145">
        <v>55.43</v>
      </c>
      <c r="CZ145">
        <v>53.05</v>
      </c>
    </row>
    <row r="146" spans="1:104">
      <c r="A146" t="s">
        <v>918</v>
      </c>
      <c r="B146" t="s">
        <v>919</v>
      </c>
      <c r="C146" t="s">
        <v>113</v>
      </c>
      <c r="D146" t="s">
        <v>345</v>
      </c>
      <c r="E146">
        <v>76</v>
      </c>
      <c r="F146">
        <v>20142015</v>
      </c>
      <c r="G146">
        <v>37</v>
      </c>
      <c r="H146">
        <v>5.05</v>
      </c>
      <c r="I146">
        <v>5.2519999999999998</v>
      </c>
      <c r="J146">
        <v>5</v>
      </c>
      <c r="K146">
        <v>5</v>
      </c>
      <c r="L146">
        <v>10</v>
      </c>
      <c r="M146">
        <v>1.51</v>
      </c>
      <c r="N146">
        <v>1.51</v>
      </c>
      <c r="O146">
        <v>3.01</v>
      </c>
      <c r="P146">
        <v>-3</v>
      </c>
      <c r="Q146">
        <v>88.72</v>
      </c>
      <c r="R146">
        <v>103.86</v>
      </c>
      <c r="S146">
        <v>13.51</v>
      </c>
      <c r="T146">
        <v>4.25</v>
      </c>
      <c r="U146">
        <v>2.62</v>
      </c>
      <c r="V146">
        <v>-0.56999999999999995</v>
      </c>
      <c r="W146">
        <v>84.54</v>
      </c>
      <c r="X146">
        <v>85.11</v>
      </c>
      <c r="Y146">
        <v>134</v>
      </c>
      <c r="Z146">
        <v>164</v>
      </c>
      <c r="AA146">
        <v>30</v>
      </c>
      <c r="AB146">
        <v>49.37</v>
      </c>
      <c r="AC146">
        <v>9.0299999999999994</v>
      </c>
      <c r="AD146">
        <v>58.4</v>
      </c>
      <c r="AE146">
        <v>45</v>
      </c>
      <c r="AF146">
        <v>1.73</v>
      </c>
      <c r="AG146">
        <v>86.99</v>
      </c>
      <c r="AH146">
        <v>302</v>
      </c>
      <c r="AI146">
        <v>346</v>
      </c>
      <c r="AJ146">
        <v>44</v>
      </c>
      <c r="AK146">
        <v>104.16</v>
      </c>
      <c r="AL146">
        <v>13.25</v>
      </c>
      <c r="AM146">
        <v>117.41</v>
      </c>
      <c r="AN146">
        <v>52.89</v>
      </c>
      <c r="AO146">
        <v>5</v>
      </c>
      <c r="AP146">
        <v>0</v>
      </c>
      <c r="AQ146">
        <v>56</v>
      </c>
      <c r="AR146">
        <v>1.72</v>
      </c>
      <c r="AS146">
        <v>87.07</v>
      </c>
      <c r="AT146">
        <v>85.36</v>
      </c>
      <c r="AU146">
        <v>218</v>
      </c>
      <c r="AV146">
        <v>256</v>
      </c>
      <c r="AW146">
        <v>38</v>
      </c>
      <c r="AX146">
        <v>77.069999999999993</v>
      </c>
      <c r="AY146">
        <v>11.44</v>
      </c>
      <c r="AZ146">
        <v>88.51</v>
      </c>
      <c r="BA146">
        <v>71.48</v>
      </c>
      <c r="BB146">
        <v>14</v>
      </c>
      <c r="BC146">
        <v>51</v>
      </c>
      <c r="BD146">
        <v>3.16</v>
      </c>
      <c r="BE146">
        <v>86.32</v>
      </c>
      <c r="BF146">
        <v>83.16</v>
      </c>
      <c r="BG146">
        <v>154</v>
      </c>
      <c r="BH146">
        <v>55.09</v>
      </c>
      <c r="BI146">
        <v>8.73</v>
      </c>
      <c r="BJ146">
        <v>183</v>
      </c>
      <c r="BK146">
        <v>29</v>
      </c>
      <c r="BL146">
        <v>37</v>
      </c>
      <c r="BM146">
        <v>-0.82</v>
      </c>
      <c r="BN146">
        <v>90.48</v>
      </c>
      <c r="BO146">
        <v>7.83</v>
      </c>
      <c r="BP146">
        <v>0.9</v>
      </c>
      <c r="BQ146">
        <v>26</v>
      </c>
      <c r="BR146">
        <v>3</v>
      </c>
      <c r="BS146">
        <v>23</v>
      </c>
      <c r="BT146">
        <v>89.66</v>
      </c>
      <c r="BU146">
        <v>9.8000000000000007</v>
      </c>
      <c r="BV146">
        <v>14.21</v>
      </c>
      <c r="BW146">
        <v>10.16</v>
      </c>
      <c r="BX146">
        <v>89.66</v>
      </c>
      <c r="BY146">
        <v>37</v>
      </c>
      <c r="BZ146">
        <v>1</v>
      </c>
      <c r="CA146">
        <v>3</v>
      </c>
      <c r="CB146">
        <v>94.25</v>
      </c>
      <c r="CC146">
        <v>213</v>
      </c>
      <c r="CD146">
        <v>38</v>
      </c>
      <c r="CE146">
        <v>13</v>
      </c>
      <c r="CF146">
        <v>20</v>
      </c>
      <c r="CG146">
        <v>13</v>
      </c>
      <c r="CH146">
        <v>4</v>
      </c>
      <c r="CI146">
        <v>1</v>
      </c>
      <c r="CJ146">
        <v>32</v>
      </c>
      <c r="CK146">
        <v>7</v>
      </c>
      <c r="CL146">
        <v>2</v>
      </c>
      <c r="CM146">
        <v>3</v>
      </c>
      <c r="CN146">
        <v>0</v>
      </c>
      <c r="CO146">
        <v>-0.9</v>
      </c>
      <c r="CP146">
        <v>199.3</v>
      </c>
      <c r="CQ146">
        <v>164.54</v>
      </c>
      <c r="CR146">
        <v>54.78</v>
      </c>
      <c r="CS146">
        <v>18.350000000000001</v>
      </c>
      <c r="CT146">
        <v>17.649999999999999</v>
      </c>
      <c r="CU146">
        <v>49.34</v>
      </c>
      <c r="CV146">
        <v>50.05</v>
      </c>
      <c r="CW146">
        <v>53.53</v>
      </c>
      <c r="CX146">
        <v>54.95</v>
      </c>
      <c r="CY146">
        <v>54.34</v>
      </c>
      <c r="CZ146">
        <v>54.23</v>
      </c>
    </row>
    <row r="147" spans="1:104">
      <c r="A147" t="s">
        <v>1534</v>
      </c>
      <c r="B147" t="s">
        <v>1535</v>
      </c>
      <c r="C147" t="s">
        <v>62</v>
      </c>
      <c r="D147" t="s">
        <v>105</v>
      </c>
      <c r="E147">
        <v>12</v>
      </c>
      <c r="F147">
        <v>20142015</v>
      </c>
      <c r="G147">
        <v>24</v>
      </c>
      <c r="H147">
        <v>0.82699999999999996</v>
      </c>
      <c r="I147">
        <v>0.82699999999999996</v>
      </c>
      <c r="J147">
        <v>0</v>
      </c>
      <c r="K147">
        <v>0</v>
      </c>
      <c r="L147">
        <v>0</v>
      </c>
      <c r="M147">
        <v>0</v>
      </c>
      <c r="N147">
        <v>0</v>
      </c>
      <c r="O147">
        <v>0</v>
      </c>
      <c r="P147">
        <v>0</v>
      </c>
      <c r="Q147">
        <v>91.3</v>
      </c>
      <c r="R147">
        <v>100</v>
      </c>
      <c r="S147">
        <v>0</v>
      </c>
      <c r="T147">
        <v>-5.65</v>
      </c>
      <c r="U147">
        <v>1.06</v>
      </c>
      <c r="V147">
        <v>4.3600000000000003</v>
      </c>
      <c r="W147">
        <v>85.71</v>
      </c>
      <c r="X147">
        <v>81.36</v>
      </c>
      <c r="Y147">
        <v>10</v>
      </c>
      <c r="Z147">
        <v>12</v>
      </c>
      <c r="AA147">
        <v>2</v>
      </c>
      <c r="AB147">
        <v>56.8</v>
      </c>
      <c r="AC147">
        <v>9.4700000000000006</v>
      </c>
      <c r="AD147">
        <v>66.27</v>
      </c>
      <c r="AE147">
        <v>3</v>
      </c>
      <c r="AF147">
        <v>7.97</v>
      </c>
      <c r="AG147">
        <v>83.33</v>
      </c>
      <c r="AH147">
        <v>19</v>
      </c>
      <c r="AI147">
        <v>21</v>
      </c>
      <c r="AJ147">
        <v>2</v>
      </c>
      <c r="AK147">
        <v>99.41</v>
      </c>
      <c r="AL147">
        <v>9.4700000000000006</v>
      </c>
      <c r="AM147">
        <v>108.88</v>
      </c>
      <c r="AN147">
        <v>33.33</v>
      </c>
      <c r="AO147">
        <v>2</v>
      </c>
      <c r="AP147">
        <v>0</v>
      </c>
      <c r="AQ147">
        <v>7</v>
      </c>
      <c r="AR147">
        <v>-1.73</v>
      </c>
      <c r="AS147">
        <v>81.819999999999993</v>
      </c>
      <c r="AT147">
        <v>83.54</v>
      </c>
      <c r="AU147">
        <v>7</v>
      </c>
      <c r="AV147">
        <v>9</v>
      </c>
      <c r="AW147">
        <v>2</v>
      </c>
      <c r="AX147">
        <v>42.6</v>
      </c>
      <c r="AY147">
        <v>9.4700000000000006</v>
      </c>
      <c r="AZ147">
        <v>52.07</v>
      </c>
      <c r="BA147">
        <v>77.78</v>
      </c>
      <c r="BB147">
        <v>2</v>
      </c>
      <c r="BC147">
        <v>5</v>
      </c>
      <c r="BD147">
        <v>-5.83</v>
      </c>
      <c r="BE147">
        <v>77.78</v>
      </c>
      <c r="BF147">
        <v>83.61</v>
      </c>
      <c r="BG147">
        <v>5</v>
      </c>
      <c r="BH147">
        <v>33.14</v>
      </c>
      <c r="BI147">
        <v>9.4700000000000006</v>
      </c>
      <c r="BJ147">
        <v>7</v>
      </c>
      <c r="BK147">
        <v>2</v>
      </c>
      <c r="BL147">
        <v>3</v>
      </c>
      <c r="BM147" t="s">
        <v>1488</v>
      </c>
      <c r="BN147">
        <v>80</v>
      </c>
      <c r="BO147">
        <v>0</v>
      </c>
      <c r="BP147">
        <v>0</v>
      </c>
      <c r="BQ147">
        <v>0</v>
      </c>
      <c r="BR147">
        <v>0</v>
      </c>
      <c r="BS147">
        <v>0</v>
      </c>
      <c r="BT147" t="s">
        <v>1488</v>
      </c>
      <c r="BU147">
        <v>0</v>
      </c>
      <c r="BV147">
        <v>0</v>
      </c>
      <c r="BW147">
        <v>0</v>
      </c>
      <c r="BX147">
        <v>100</v>
      </c>
      <c r="BY147">
        <v>40</v>
      </c>
      <c r="BZ147">
        <v>0</v>
      </c>
      <c r="CA147">
        <v>0</v>
      </c>
      <c r="CB147">
        <v>90</v>
      </c>
      <c r="CC147">
        <v>9</v>
      </c>
      <c r="CD147">
        <v>2</v>
      </c>
      <c r="CE147">
        <v>1</v>
      </c>
      <c r="CF147">
        <v>0</v>
      </c>
      <c r="CG147">
        <v>0</v>
      </c>
      <c r="CH147">
        <v>0</v>
      </c>
      <c r="CI147">
        <v>0</v>
      </c>
      <c r="CJ147">
        <v>3</v>
      </c>
      <c r="CK147">
        <v>1</v>
      </c>
      <c r="CL147">
        <v>0</v>
      </c>
      <c r="CM147">
        <v>0</v>
      </c>
      <c r="CN147">
        <v>0</v>
      </c>
      <c r="CO147">
        <v>0</v>
      </c>
      <c r="CP147">
        <v>12.68</v>
      </c>
      <c r="CQ147">
        <v>53.49</v>
      </c>
      <c r="CR147">
        <v>19.16</v>
      </c>
      <c r="CS147">
        <v>16.59</v>
      </c>
      <c r="CT147">
        <v>17.07</v>
      </c>
      <c r="CU147">
        <v>52.84</v>
      </c>
      <c r="CV147">
        <v>50.25</v>
      </c>
      <c r="CW147">
        <v>60.49</v>
      </c>
      <c r="CX147">
        <v>53.99</v>
      </c>
      <c r="CY147">
        <v>52.18</v>
      </c>
      <c r="CZ147">
        <v>51.66</v>
      </c>
    </row>
    <row r="148" spans="1:104">
      <c r="A148" t="s">
        <v>1356</v>
      </c>
      <c r="B148" t="s">
        <v>1357</v>
      </c>
      <c r="C148" t="s">
        <v>80</v>
      </c>
      <c r="D148" t="s">
        <v>256</v>
      </c>
      <c r="E148">
        <v>74</v>
      </c>
      <c r="F148">
        <v>20142015</v>
      </c>
      <c r="G148">
        <v>27</v>
      </c>
      <c r="H148">
        <v>2</v>
      </c>
      <c r="I148">
        <v>1.633</v>
      </c>
      <c r="J148">
        <v>0</v>
      </c>
      <c r="K148">
        <v>0</v>
      </c>
      <c r="L148">
        <v>0</v>
      </c>
      <c r="M148">
        <v>0</v>
      </c>
      <c r="N148">
        <v>0</v>
      </c>
      <c r="O148">
        <v>0</v>
      </c>
      <c r="P148">
        <v>-4</v>
      </c>
      <c r="Q148">
        <v>85</v>
      </c>
      <c r="R148">
        <v>106.25</v>
      </c>
      <c r="S148">
        <v>0</v>
      </c>
      <c r="T148">
        <v>-12.3</v>
      </c>
      <c r="U148">
        <v>0.4</v>
      </c>
      <c r="V148">
        <v>-1.05</v>
      </c>
      <c r="W148">
        <v>84.62</v>
      </c>
      <c r="X148">
        <v>85.67</v>
      </c>
      <c r="Y148">
        <v>18</v>
      </c>
      <c r="Z148">
        <v>22</v>
      </c>
      <c r="AA148">
        <v>4</v>
      </c>
      <c r="AB148">
        <v>45.03</v>
      </c>
      <c r="AC148">
        <v>8.19</v>
      </c>
      <c r="AD148">
        <v>53.21</v>
      </c>
      <c r="AE148">
        <v>4</v>
      </c>
      <c r="AF148">
        <v>-3.36</v>
      </c>
      <c r="AG148">
        <v>88.36</v>
      </c>
      <c r="AH148">
        <v>28</v>
      </c>
      <c r="AI148">
        <v>34</v>
      </c>
      <c r="AJ148">
        <v>6</v>
      </c>
      <c r="AK148">
        <v>69.58</v>
      </c>
      <c r="AL148">
        <v>12.28</v>
      </c>
      <c r="AM148">
        <v>81.86</v>
      </c>
      <c r="AN148">
        <v>47.06</v>
      </c>
      <c r="AO148">
        <v>0</v>
      </c>
      <c r="AP148">
        <v>0</v>
      </c>
      <c r="AQ148">
        <v>4</v>
      </c>
      <c r="AR148">
        <v>-5.93</v>
      </c>
      <c r="AS148">
        <v>81.25</v>
      </c>
      <c r="AT148">
        <v>87.18</v>
      </c>
      <c r="AU148">
        <v>20</v>
      </c>
      <c r="AV148">
        <v>26</v>
      </c>
      <c r="AW148">
        <v>6</v>
      </c>
      <c r="AX148">
        <v>53.21</v>
      </c>
      <c r="AY148">
        <v>12.28</v>
      </c>
      <c r="AZ148">
        <v>65.489999999999995</v>
      </c>
      <c r="BA148">
        <v>61.54</v>
      </c>
      <c r="BB148">
        <v>3</v>
      </c>
      <c r="BC148">
        <v>4</v>
      </c>
      <c r="BD148">
        <v>-13.19</v>
      </c>
      <c r="BE148">
        <v>72.73</v>
      </c>
      <c r="BF148">
        <v>85.92</v>
      </c>
      <c r="BG148">
        <v>10</v>
      </c>
      <c r="BH148">
        <v>32.75</v>
      </c>
      <c r="BI148">
        <v>12.28</v>
      </c>
      <c r="BJ148">
        <v>16</v>
      </c>
      <c r="BK148">
        <v>6</v>
      </c>
      <c r="BL148">
        <v>1</v>
      </c>
      <c r="BM148">
        <v>2.38</v>
      </c>
      <c r="BN148">
        <v>97.62</v>
      </c>
      <c r="BO148">
        <v>2.0499999999999998</v>
      </c>
      <c r="BP148">
        <v>0</v>
      </c>
      <c r="BQ148">
        <v>1</v>
      </c>
      <c r="BR148">
        <v>0</v>
      </c>
      <c r="BS148">
        <v>1</v>
      </c>
      <c r="BT148">
        <v>100</v>
      </c>
      <c r="BU148">
        <v>0</v>
      </c>
      <c r="BV148">
        <v>6.25</v>
      </c>
      <c r="BW148">
        <v>3.85</v>
      </c>
      <c r="BX148">
        <v>100</v>
      </c>
      <c r="BY148">
        <v>40</v>
      </c>
      <c r="BZ148">
        <v>0</v>
      </c>
      <c r="CA148">
        <v>0</v>
      </c>
      <c r="CB148">
        <v>80.95</v>
      </c>
      <c r="CC148">
        <v>17</v>
      </c>
      <c r="CD148">
        <v>5</v>
      </c>
      <c r="CE148">
        <v>4</v>
      </c>
      <c r="CF148">
        <v>0</v>
      </c>
      <c r="CG148">
        <v>2</v>
      </c>
      <c r="CH148">
        <v>0</v>
      </c>
      <c r="CI148">
        <v>0</v>
      </c>
      <c r="CJ148">
        <v>1</v>
      </c>
      <c r="CK148">
        <v>0</v>
      </c>
      <c r="CL148">
        <v>0</v>
      </c>
      <c r="CM148">
        <v>4</v>
      </c>
      <c r="CN148">
        <v>0</v>
      </c>
      <c r="CO148">
        <v>-8.19</v>
      </c>
      <c r="CP148">
        <v>29.32</v>
      </c>
      <c r="CQ148">
        <v>338.46</v>
      </c>
      <c r="CR148">
        <v>7.97</v>
      </c>
      <c r="CS148">
        <v>16.940000000000001</v>
      </c>
      <c r="CT148">
        <v>17.18</v>
      </c>
      <c r="CU148">
        <v>49.21</v>
      </c>
      <c r="CV148">
        <v>51.36</v>
      </c>
      <c r="CW148">
        <v>53.56</v>
      </c>
      <c r="CX148">
        <v>55.29</v>
      </c>
      <c r="CY148">
        <v>55.63</v>
      </c>
      <c r="CZ148">
        <v>52.68</v>
      </c>
    </row>
    <row r="149" spans="1:104">
      <c r="A149" t="s">
        <v>60</v>
      </c>
      <c r="B149" t="s">
        <v>61</v>
      </c>
      <c r="C149" t="s">
        <v>62</v>
      </c>
      <c r="D149" t="s">
        <v>63</v>
      </c>
      <c r="E149">
        <v>80</v>
      </c>
      <c r="F149">
        <v>20142015</v>
      </c>
      <c r="G149">
        <v>24</v>
      </c>
      <c r="H149">
        <v>7</v>
      </c>
      <c r="I149">
        <v>7</v>
      </c>
      <c r="J149">
        <v>1</v>
      </c>
      <c r="K149">
        <v>16</v>
      </c>
      <c r="L149">
        <v>17</v>
      </c>
      <c r="M149">
        <v>0.22</v>
      </c>
      <c r="N149">
        <v>3.52</v>
      </c>
      <c r="O149">
        <v>3.74</v>
      </c>
      <c r="P149">
        <v>-1</v>
      </c>
      <c r="Q149">
        <v>89.64</v>
      </c>
      <c r="R149">
        <v>110.83</v>
      </c>
      <c r="S149">
        <v>1.72</v>
      </c>
      <c r="T149">
        <v>10.55</v>
      </c>
      <c r="U149">
        <v>3.41</v>
      </c>
      <c r="V149">
        <v>8.2899999999999991</v>
      </c>
      <c r="W149">
        <v>86.99</v>
      </c>
      <c r="X149">
        <v>78.7</v>
      </c>
      <c r="Y149">
        <v>199</v>
      </c>
      <c r="Z149">
        <v>234</v>
      </c>
      <c r="AA149">
        <v>35</v>
      </c>
      <c r="AB149">
        <v>51.46</v>
      </c>
      <c r="AC149">
        <v>7.7</v>
      </c>
      <c r="AD149">
        <v>59.16</v>
      </c>
      <c r="AE149">
        <v>36</v>
      </c>
      <c r="AF149">
        <v>6.87</v>
      </c>
      <c r="AG149">
        <v>82.77</v>
      </c>
      <c r="AH149">
        <v>421</v>
      </c>
      <c r="AI149">
        <v>476</v>
      </c>
      <c r="AJ149">
        <v>55</v>
      </c>
      <c r="AK149">
        <v>104.69</v>
      </c>
      <c r="AL149">
        <v>12.1</v>
      </c>
      <c r="AM149">
        <v>116.79</v>
      </c>
      <c r="AN149">
        <v>50.21</v>
      </c>
      <c r="AO149">
        <v>34</v>
      </c>
      <c r="AP149">
        <v>3</v>
      </c>
      <c r="AQ149">
        <v>124</v>
      </c>
      <c r="AR149">
        <v>6.93</v>
      </c>
      <c r="AS149">
        <v>88.4</v>
      </c>
      <c r="AT149">
        <v>81.459999999999994</v>
      </c>
      <c r="AU149">
        <v>311</v>
      </c>
      <c r="AV149">
        <v>358</v>
      </c>
      <c r="AW149">
        <v>47</v>
      </c>
      <c r="AX149">
        <v>78.739999999999995</v>
      </c>
      <c r="AY149">
        <v>10.34</v>
      </c>
      <c r="AZ149">
        <v>89.07</v>
      </c>
      <c r="BA149">
        <v>66.760000000000005</v>
      </c>
      <c r="BB149">
        <v>32</v>
      </c>
      <c r="BC149">
        <v>90</v>
      </c>
      <c r="BD149">
        <v>5.48</v>
      </c>
      <c r="BE149">
        <v>85.97</v>
      </c>
      <c r="BF149">
        <v>80.489999999999995</v>
      </c>
      <c r="BG149">
        <v>200</v>
      </c>
      <c r="BH149">
        <v>52.56</v>
      </c>
      <c r="BI149">
        <v>8.58</v>
      </c>
      <c r="BJ149">
        <v>239</v>
      </c>
      <c r="BK149">
        <v>39</v>
      </c>
      <c r="BL149">
        <v>58</v>
      </c>
      <c r="BM149">
        <v>-3.03</v>
      </c>
      <c r="BN149">
        <v>100</v>
      </c>
      <c r="BO149">
        <v>7.04</v>
      </c>
      <c r="BP149">
        <v>0.22</v>
      </c>
      <c r="BQ149">
        <v>32</v>
      </c>
      <c r="BR149">
        <v>1</v>
      </c>
      <c r="BS149">
        <v>31</v>
      </c>
      <c r="BT149">
        <v>96.97</v>
      </c>
      <c r="BU149">
        <v>1.1100000000000001</v>
      </c>
      <c r="BV149">
        <v>13.39</v>
      </c>
      <c r="BW149">
        <v>8.94</v>
      </c>
      <c r="BX149">
        <v>97.44</v>
      </c>
      <c r="BY149">
        <v>40</v>
      </c>
      <c r="BZ149">
        <v>0</v>
      </c>
      <c r="CA149">
        <v>0</v>
      </c>
      <c r="CB149">
        <v>96.92</v>
      </c>
      <c r="CC149">
        <v>283</v>
      </c>
      <c r="CD149">
        <v>41</v>
      </c>
      <c r="CE149">
        <v>9</v>
      </c>
      <c r="CF149">
        <v>3</v>
      </c>
      <c r="CG149">
        <v>8</v>
      </c>
      <c r="CH149">
        <v>9</v>
      </c>
      <c r="CI149">
        <v>7</v>
      </c>
      <c r="CJ149">
        <v>57</v>
      </c>
      <c r="CK149">
        <v>8</v>
      </c>
      <c r="CL149">
        <v>1</v>
      </c>
      <c r="CM149">
        <v>1</v>
      </c>
      <c r="CN149">
        <v>0</v>
      </c>
      <c r="CO149">
        <v>-0.22</v>
      </c>
      <c r="CP149">
        <v>272.81</v>
      </c>
      <c r="CQ149">
        <v>125.61</v>
      </c>
      <c r="CR149">
        <v>68.47</v>
      </c>
      <c r="CS149">
        <v>16.77</v>
      </c>
      <c r="CT149">
        <v>17.53</v>
      </c>
      <c r="CU149">
        <v>54.65</v>
      </c>
      <c r="CV149">
        <v>50.06</v>
      </c>
      <c r="CW149">
        <v>59.39</v>
      </c>
      <c r="CX149">
        <v>49.29</v>
      </c>
      <c r="CY149">
        <v>54.64</v>
      </c>
      <c r="CZ149">
        <v>54.51</v>
      </c>
    </row>
    <row r="150" spans="1:104">
      <c r="A150" t="s">
        <v>870</v>
      </c>
      <c r="B150" t="s">
        <v>871</v>
      </c>
      <c r="C150" t="s">
        <v>113</v>
      </c>
      <c r="D150" t="s">
        <v>116</v>
      </c>
      <c r="E150">
        <v>68</v>
      </c>
      <c r="F150">
        <v>20142015</v>
      </c>
      <c r="G150">
        <v>27</v>
      </c>
      <c r="H150">
        <v>1</v>
      </c>
      <c r="I150">
        <v>1</v>
      </c>
      <c r="J150">
        <v>3</v>
      </c>
      <c r="K150">
        <v>2</v>
      </c>
      <c r="L150">
        <v>5</v>
      </c>
      <c r="M150">
        <v>1.8</v>
      </c>
      <c r="N150">
        <v>1.2</v>
      </c>
      <c r="O150">
        <v>2.99</v>
      </c>
      <c r="P150">
        <v>-2</v>
      </c>
      <c r="Q150">
        <v>87.29</v>
      </c>
      <c r="R150">
        <v>95.42</v>
      </c>
      <c r="S150">
        <v>37.5</v>
      </c>
      <c r="T150">
        <v>-12.94</v>
      </c>
      <c r="U150">
        <v>1.47</v>
      </c>
      <c r="V150">
        <v>-2.92</v>
      </c>
      <c r="W150">
        <v>85.42</v>
      </c>
      <c r="X150">
        <v>88.33</v>
      </c>
      <c r="Y150">
        <v>68</v>
      </c>
      <c r="Z150">
        <v>82</v>
      </c>
      <c r="AA150">
        <v>14</v>
      </c>
      <c r="AB150">
        <v>49.09</v>
      </c>
      <c r="AC150">
        <v>8.3800000000000008</v>
      </c>
      <c r="AD150">
        <v>57.48</v>
      </c>
      <c r="AE150">
        <v>11</v>
      </c>
      <c r="AF150">
        <v>-1.93</v>
      </c>
      <c r="AG150">
        <v>89.22</v>
      </c>
      <c r="AH150">
        <v>135</v>
      </c>
      <c r="AI150">
        <v>158</v>
      </c>
      <c r="AJ150">
        <v>23</v>
      </c>
      <c r="AK150">
        <v>94.6</v>
      </c>
      <c r="AL150">
        <v>13.77</v>
      </c>
      <c r="AM150">
        <v>108.37</v>
      </c>
      <c r="AN150">
        <v>50.63</v>
      </c>
      <c r="AO150">
        <v>0</v>
      </c>
      <c r="AP150">
        <v>0</v>
      </c>
      <c r="AQ150">
        <v>11</v>
      </c>
      <c r="AR150">
        <v>-1.43</v>
      </c>
      <c r="AS150">
        <v>86.57</v>
      </c>
      <c r="AT150">
        <v>88</v>
      </c>
      <c r="AU150">
        <v>98</v>
      </c>
      <c r="AV150">
        <v>116</v>
      </c>
      <c r="AW150">
        <v>18</v>
      </c>
      <c r="AX150">
        <v>69.45</v>
      </c>
      <c r="AY150">
        <v>10.78</v>
      </c>
      <c r="AZ150">
        <v>80.23</v>
      </c>
      <c r="BA150">
        <v>68.97</v>
      </c>
      <c r="BB150">
        <v>3</v>
      </c>
      <c r="BC150">
        <v>11</v>
      </c>
      <c r="BD150">
        <v>-2.92</v>
      </c>
      <c r="BE150">
        <v>84.21</v>
      </c>
      <c r="BF150">
        <v>87.13</v>
      </c>
      <c r="BG150">
        <v>65</v>
      </c>
      <c r="BH150">
        <v>47.9</v>
      </c>
      <c r="BI150">
        <v>8.98</v>
      </c>
      <c r="BJ150">
        <v>80</v>
      </c>
      <c r="BK150">
        <v>15</v>
      </c>
      <c r="BL150">
        <v>8</v>
      </c>
      <c r="BM150">
        <v>-7</v>
      </c>
      <c r="BN150">
        <v>84.78</v>
      </c>
      <c r="BO150">
        <v>4.1900000000000004</v>
      </c>
      <c r="BP150">
        <v>1.2</v>
      </c>
      <c r="BQ150">
        <v>7</v>
      </c>
      <c r="BR150">
        <v>2</v>
      </c>
      <c r="BS150">
        <v>5</v>
      </c>
      <c r="BT150">
        <v>77.78</v>
      </c>
      <c r="BU150">
        <v>27.27</v>
      </c>
      <c r="BV150">
        <v>8.75</v>
      </c>
      <c r="BW150">
        <v>6.03</v>
      </c>
      <c r="BX150">
        <v>86.67</v>
      </c>
      <c r="BY150">
        <v>43</v>
      </c>
      <c r="BZ150">
        <v>1</v>
      </c>
      <c r="CA150">
        <v>0</v>
      </c>
      <c r="CB150">
        <v>81.48</v>
      </c>
      <c r="CC150">
        <v>44</v>
      </c>
      <c r="CD150">
        <v>22</v>
      </c>
      <c r="CE150">
        <v>10</v>
      </c>
      <c r="CF150">
        <v>5</v>
      </c>
      <c r="CG150">
        <v>7</v>
      </c>
      <c r="CH150">
        <v>2</v>
      </c>
      <c r="CI150">
        <v>0</v>
      </c>
      <c r="CJ150">
        <v>5</v>
      </c>
      <c r="CK150">
        <v>4</v>
      </c>
      <c r="CL150">
        <v>1</v>
      </c>
      <c r="CM150">
        <v>2</v>
      </c>
      <c r="CN150">
        <v>0</v>
      </c>
      <c r="CO150">
        <v>-1.2</v>
      </c>
      <c r="CP150">
        <v>100.22</v>
      </c>
      <c r="CQ150">
        <v>272.18</v>
      </c>
      <c r="CR150">
        <v>26.91</v>
      </c>
      <c r="CS150">
        <v>17.57</v>
      </c>
      <c r="CT150">
        <v>17.079999999999998</v>
      </c>
      <c r="CU150">
        <v>50.22</v>
      </c>
      <c r="CV150">
        <v>49.85</v>
      </c>
      <c r="CW150">
        <v>52.52</v>
      </c>
      <c r="CX150">
        <v>52.06</v>
      </c>
      <c r="CY150">
        <v>53.82</v>
      </c>
      <c r="CZ150">
        <v>54.15</v>
      </c>
    </row>
    <row r="151" spans="1:104">
      <c r="A151" t="s">
        <v>641</v>
      </c>
      <c r="B151" t="s">
        <v>642</v>
      </c>
      <c r="C151" t="s">
        <v>87</v>
      </c>
      <c r="D151" t="s">
        <v>643</v>
      </c>
      <c r="E151">
        <v>36</v>
      </c>
      <c r="F151">
        <v>20142015</v>
      </c>
      <c r="G151">
        <v>18</v>
      </c>
      <c r="H151">
        <v>0.92500000000000004</v>
      </c>
      <c r="I151">
        <v>0.92500000000000004</v>
      </c>
      <c r="J151">
        <v>1</v>
      </c>
      <c r="K151">
        <v>1</v>
      </c>
      <c r="L151">
        <v>2</v>
      </c>
      <c r="M151">
        <v>0.95</v>
      </c>
      <c r="N151">
        <v>0.95</v>
      </c>
      <c r="O151">
        <v>1.91</v>
      </c>
      <c r="P151">
        <v>0</v>
      </c>
      <c r="Q151">
        <v>89.69</v>
      </c>
      <c r="R151">
        <v>86.47</v>
      </c>
      <c r="S151">
        <v>10</v>
      </c>
      <c r="T151">
        <v>1.1200000000000001</v>
      </c>
      <c r="U151">
        <v>1.75</v>
      </c>
      <c r="V151">
        <v>-4.76</v>
      </c>
      <c r="W151">
        <v>83.67</v>
      </c>
      <c r="X151">
        <v>88.43</v>
      </c>
      <c r="Y151">
        <v>33</v>
      </c>
      <c r="Z151">
        <v>41</v>
      </c>
      <c r="AA151">
        <v>8</v>
      </c>
      <c r="AB151">
        <v>39.130000000000003</v>
      </c>
      <c r="AC151">
        <v>7.63</v>
      </c>
      <c r="AD151">
        <v>46.76</v>
      </c>
      <c r="AE151">
        <v>12</v>
      </c>
      <c r="AF151">
        <v>-1.72</v>
      </c>
      <c r="AG151">
        <v>91.41</v>
      </c>
      <c r="AH151">
        <v>77</v>
      </c>
      <c r="AI151">
        <v>87</v>
      </c>
      <c r="AJ151">
        <v>10</v>
      </c>
      <c r="AK151">
        <v>83.02</v>
      </c>
      <c r="AL151">
        <v>9.5399999999999991</v>
      </c>
      <c r="AM151">
        <v>92.56</v>
      </c>
      <c r="AN151">
        <v>52.87</v>
      </c>
      <c r="AO151">
        <v>2</v>
      </c>
      <c r="AP151">
        <v>0</v>
      </c>
      <c r="AQ151">
        <v>16</v>
      </c>
      <c r="AR151">
        <v>-3.66</v>
      </c>
      <c r="AS151">
        <v>86.67</v>
      </c>
      <c r="AT151">
        <v>90.32</v>
      </c>
      <c r="AU151">
        <v>55</v>
      </c>
      <c r="AV151">
        <v>65</v>
      </c>
      <c r="AW151">
        <v>10</v>
      </c>
      <c r="AX151">
        <v>62.03</v>
      </c>
      <c r="AY151">
        <v>9.5399999999999991</v>
      </c>
      <c r="AZ151">
        <v>71.569999999999993</v>
      </c>
      <c r="BA151">
        <v>70.77</v>
      </c>
      <c r="BB151">
        <v>4</v>
      </c>
      <c r="BC151">
        <v>14</v>
      </c>
      <c r="BD151">
        <v>-5.88</v>
      </c>
      <c r="BE151">
        <v>83.64</v>
      </c>
      <c r="BF151">
        <v>89.52</v>
      </c>
      <c r="BG151">
        <v>37</v>
      </c>
      <c r="BH151">
        <v>43.9</v>
      </c>
      <c r="BI151">
        <v>8.59</v>
      </c>
      <c r="BJ151">
        <v>46</v>
      </c>
      <c r="BK151">
        <v>9</v>
      </c>
      <c r="BL151">
        <v>10</v>
      </c>
      <c r="BM151">
        <v>-8.33</v>
      </c>
      <c r="BN151">
        <v>75</v>
      </c>
      <c r="BO151">
        <v>3.82</v>
      </c>
      <c r="BP151">
        <v>1.91</v>
      </c>
      <c r="BQ151">
        <v>4</v>
      </c>
      <c r="BR151">
        <v>2</v>
      </c>
      <c r="BS151">
        <v>2</v>
      </c>
      <c r="BT151">
        <v>66.67</v>
      </c>
      <c r="BU151">
        <v>7.14</v>
      </c>
      <c r="BV151">
        <v>8.6999999999999993</v>
      </c>
      <c r="BW151">
        <v>6.15</v>
      </c>
      <c r="BX151">
        <v>77.78</v>
      </c>
      <c r="BY151">
        <v>35.56</v>
      </c>
      <c r="BZ151">
        <v>16</v>
      </c>
      <c r="CA151">
        <v>29</v>
      </c>
      <c r="CB151">
        <v>97.67</v>
      </c>
      <c r="CC151">
        <v>42</v>
      </c>
      <c r="CD151">
        <v>10</v>
      </c>
      <c r="CE151">
        <v>1</v>
      </c>
      <c r="CF151">
        <v>0</v>
      </c>
      <c r="CG151">
        <v>4</v>
      </c>
      <c r="CH151">
        <v>0</v>
      </c>
      <c r="CI151">
        <v>1</v>
      </c>
      <c r="CJ151">
        <v>9</v>
      </c>
      <c r="CK151">
        <v>5</v>
      </c>
      <c r="CL151">
        <v>0</v>
      </c>
      <c r="CM151">
        <v>0</v>
      </c>
      <c r="CN151">
        <v>0</v>
      </c>
      <c r="CO151">
        <v>0</v>
      </c>
      <c r="CP151">
        <v>62.88</v>
      </c>
      <c r="CQ151">
        <v>130.93</v>
      </c>
      <c r="CR151">
        <v>32.44</v>
      </c>
      <c r="CS151">
        <v>17.64</v>
      </c>
      <c r="CT151">
        <v>16.96</v>
      </c>
      <c r="CU151">
        <v>47.89</v>
      </c>
      <c r="CV151">
        <v>49.79</v>
      </c>
      <c r="CW151">
        <v>52.27</v>
      </c>
      <c r="CX151">
        <v>56.88</v>
      </c>
      <c r="CY151">
        <v>53.53</v>
      </c>
      <c r="CZ151">
        <v>53.98</v>
      </c>
    </row>
    <row r="152" spans="1:104">
      <c r="A152" t="s">
        <v>420</v>
      </c>
      <c r="B152" t="s">
        <v>421</v>
      </c>
      <c r="C152" t="s">
        <v>273</v>
      </c>
      <c r="D152" t="s">
        <v>110</v>
      </c>
      <c r="E152">
        <v>68</v>
      </c>
      <c r="F152">
        <v>20142015</v>
      </c>
      <c r="G152">
        <v>19</v>
      </c>
      <c r="H152">
        <v>0.92500000000000004</v>
      </c>
      <c r="I152">
        <v>0.92500000000000004</v>
      </c>
      <c r="J152">
        <v>3</v>
      </c>
      <c r="K152">
        <v>3</v>
      </c>
      <c r="L152">
        <v>6</v>
      </c>
      <c r="M152">
        <v>1.41</v>
      </c>
      <c r="N152">
        <v>1.41</v>
      </c>
      <c r="O152">
        <v>2.81</v>
      </c>
      <c r="P152">
        <v>-1</v>
      </c>
      <c r="Q152">
        <v>87.7</v>
      </c>
      <c r="R152">
        <v>105.63</v>
      </c>
      <c r="S152">
        <v>37.5</v>
      </c>
      <c r="T152">
        <v>0.13</v>
      </c>
      <c r="U152">
        <v>1.88</v>
      </c>
      <c r="V152">
        <v>-3.84</v>
      </c>
      <c r="W152">
        <v>81.05</v>
      </c>
      <c r="X152">
        <v>84.89</v>
      </c>
      <c r="Y152">
        <v>59</v>
      </c>
      <c r="Z152">
        <v>77</v>
      </c>
      <c r="AA152">
        <v>18</v>
      </c>
      <c r="AB152">
        <v>36.08</v>
      </c>
      <c r="AC152">
        <v>8.44</v>
      </c>
      <c r="AD152">
        <v>44.52</v>
      </c>
      <c r="AE152">
        <v>11</v>
      </c>
      <c r="AF152">
        <v>0.56999999999999995</v>
      </c>
      <c r="AG152">
        <v>87.13</v>
      </c>
      <c r="AH152">
        <v>141</v>
      </c>
      <c r="AI152">
        <v>164</v>
      </c>
      <c r="AJ152">
        <v>23</v>
      </c>
      <c r="AK152">
        <v>76.849999999999994</v>
      </c>
      <c r="AL152">
        <v>10.78</v>
      </c>
      <c r="AM152">
        <v>87.63</v>
      </c>
      <c r="AN152">
        <v>42.07</v>
      </c>
      <c r="AO152">
        <v>4</v>
      </c>
      <c r="AP152">
        <v>0</v>
      </c>
      <c r="AQ152">
        <v>14</v>
      </c>
      <c r="AR152">
        <v>-2.93</v>
      </c>
      <c r="AS152">
        <v>83.21</v>
      </c>
      <c r="AT152">
        <v>86.14</v>
      </c>
      <c r="AU152">
        <v>87</v>
      </c>
      <c r="AV152">
        <v>109</v>
      </c>
      <c r="AW152">
        <v>22</v>
      </c>
      <c r="AX152">
        <v>51.08</v>
      </c>
      <c r="AY152">
        <v>10.31</v>
      </c>
      <c r="AZ152">
        <v>61.39</v>
      </c>
      <c r="BA152">
        <v>63.3</v>
      </c>
      <c r="BB152">
        <v>2</v>
      </c>
      <c r="BC152">
        <v>10</v>
      </c>
      <c r="BD152">
        <v>-4.8600000000000003</v>
      </c>
      <c r="BE152">
        <v>80.23</v>
      </c>
      <c r="BF152">
        <v>85.1</v>
      </c>
      <c r="BG152">
        <v>52</v>
      </c>
      <c r="BH152">
        <v>32.340000000000003</v>
      </c>
      <c r="BI152">
        <v>7.97</v>
      </c>
      <c r="BJ152">
        <v>69</v>
      </c>
      <c r="BK152">
        <v>17</v>
      </c>
      <c r="BL152">
        <v>8</v>
      </c>
      <c r="BM152">
        <v>-4.91</v>
      </c>
      <c r="BN152">
        <v>90.62</v>
      </c>
      <c r="BO152">
        <v>5.62</v>
      </c>
      <c r="BP152">
        <v>0.94</v>
      </c>
      <c r="BQ152">
        <v>12</v>
      </c>
      <c r="BR152">
        <v>2</v>
      </c>
      <c r="BS152">
        <v>10</v>
      </c>
      <c r="BT152">
        <v>85.71</v>
      </c>
      <c r="BU152">
        <v>30</v>
      </c>
      <c r="BV152">
        <v>17.39</v>
      </c>
      <c r="BW152">
        <v>11.01</v>
      </c>
      <c r="BX152">
        <v>88.24</v>
      </c>
      <c r="BY152">
        <v>44</v>
      </c>
      <c r="BZ152">
        <v>2</v>
      </c>
      <c r="CA152">
        <v>1</v>
      </c>
      <c r="CB152">
        <v>95.05</v>
      </c>
      <c r="CC152">
        <v>96</v>
      </c>
      <c r="CD152">
        <v>22</v>
      </c>
      <c r="CE152">
        <v>5</v>
      </c>
      <c r="CF152">
        <v>1</v>
      </c>
      <c r="CG152">
        <v>3</v>
      </c>
      <c r="CH152">
        <v>1</v>
      </c>
      <c r="CI152">
        <v>2</v>
      </c>
      <c r="CJ152">
        <v>5</v>
      </c>
      <c r="CK152">
        <v>8</v>
      </c>
      <c r="CL152">
        <v>3</v>
      </c>
      <c r="CM152">
        <v>1</v>
      </c>
      <c r="CN152">
        <v>0</v>
      </c>
      <c r="CO152">
        <v>-0.47</v>
      </c>
      <c r="CP152">
        <v>128.03</v>
      </c>
      <c r="CQ152">
        <v>256.77</v>
      </c>
      <c r="CR152">
        <v>33.270000000000003</v>
      </c>
      <c r="CS152">
        <v>17.45</v>
      </c>
      <c r="CT152">
        <v>17.07</v>
      </c>
      <c r="CU152">
        <v>52.82</v>
      </c>
      <c r="CV152">
        <v>49.39</v>
      </c>
      <c r="CW152">
        <v>55.26</v>
      </c>
      <c r="CX152">
        <v>49.36</v>
      </c>
      <c r="CY152">
        <v>53.06</v>
      </c>
      <c r="CZ152">
        <v>54.38</v>
      </c>
    </row>
    <row r="153" spans="1:104">
      <c r="A153" t="s">
        <v>593</v>
      </c>
      <c r="B153" t="s">
        <v>594</v>
      </c>
      <c r="C153" t="s">
        <v>87</v>
      </c>
      <c r="D153" t="s">
        <v>544</v>
      </c>
      <c r="E153">
        <v>46</v>
      </c>
      <c r="F153">
        <v>20142015</v>
      </c>
      <c r="G153">
        <v>28</v>
      </c>
      <c r="H153">
        <v>4.6500000000000004</v>
      </c>
      <c r="I153">
        <v>4.2</v>
      </c>
      <c r="J153">
        <v>0</v>
      </c>
      <c r="K153">
        <v>7</v>
      </c>
      <c r="L153">
        <v>7</v>
      </c>
      <c r="M153">
        <v>0</v>
      </c>
      <c r="N153">
        <v>4.68</v>
      </c>
      <c r="O153">
        <v>4.68</v>
      </c>
      <c r="P153">
        <v>1</v>
      </c>
      <c r="Q153">
        <v>91.89</v>
      </c>
      <c r="R153">
        <v>110</v>
      </c>
      <c r="S153">
        <v>0</v>
      </c>
      <c r="T153">
        <v>0.2</v>
      </c>
      <c r="U153">
        <v>1.95</v>
      </c>
      <c r="V153">
        <v>11.2</v>
      </c>
      <c r="W153">
        <v>91.36</v>
      </c>
      <c r="X153">
        <v>80.16</v>
      </c>
      <c r="Y153">
        <v>67</v>
      </c>
      <c r="Z153">
        <v>74</v>
      </c>
      <c r="AA153">
        <v>7</v>
      </c>
      <c r="AB153">
        <v>49.53</v>
      </c>
      <c r="AC153">
        <v>4.68</v>
      </c>
      <c r="AD153">
        <v>54.21</v>
      </c>
      <c r="AE153">
        <v>13</v>
      </c>
      <c r="AF153">
        <v>7.52</v>
      </c>
      <c r="AG153">
        <v>84.38</v>
      </c>
      <c r="AH153">
        <v>124</v>
      </c>
      <c r="AI153">
        <v>136</v>
      </c>
      <c r="AJ153">
        <v>12</v>
      </c>
      <c r="AK153">
        <v>91.02</v>
      </c>
      <c r="AL153">
        <v>8.0299999999999994</v>
      </c>
      <c r="AM153">
        <v>99.05</v>
      </c>
      <c r="AN153">
        <v>51.47</v>
      </c>
      <c r="AO153">
        <v>7</v>
      </c>
      <c r="AP153">
        <v>0</v>
      </c>
      <c r="AQ153">
        <v>26</v>
      </c>
      <c r="AR153">
        <v>8.7899999999999991</v>
      </c>
      <c r="AS153">
        <v>91.07</v>
      </c>
      <c r="AT153">
        <v>82.29</v>
      </c>
      <c r="AU153">
        <v>92</v>
      </c>
      <c r="AV153">
        <v>102</v>
      </c>
      <c r="AW153">
        <v>10</v>
      </c>
      <c r="AX153">
        <v>68.27</v>
      </c>
      <c r="AY153">
        <v>6.69</v>
      </c>
      <c r="AZ153">
        <v>74.959999999999994</v>
      </c>
      <c r="BA153">
        <v>68.63</v>
      </c>
      <c r="BB153">
        <v>9</v>
      </c>
      <c r="BC153">
        <v>19</v>
      </c>
      <c r="BD153">
        <v>7.55</v>
      </c>
      <c r="BE153">
        <v>88.61</v>
      </c>
      <c r="BF153">
        <v>81.06</v>
      </c>
      <c r="BG153">
        <v>61</v>
      </c>
      <c r="BH153">
        <v>46.85</v>
      </c>
      <c r="BI153">
        <v>6.02</v>
      </c>
      <c r="BJ153">
        <v>70</v>
      </c>
      <c r="BK153">
        <v>9</v>
      </c>
      <c r="BL153">
        <v>10</v>
      </c>
      <c r="BM153">
        <v>13.64</v>
      </c>
      <c r="BN153">
        <v>86.36</v>
      </c>
      <c r="BO153">
        <v>4.68</v>
      </c>
      <c r="BP153">
        <v>0</v>
      </c>
      <c r="BQ153">
        <v>7</v>
      </c>
      <c r="BR153">
        <v>0</v>
      </c>
      <c r="BS153">
        <v>7</v>
      </c>
      <c r="BT153">
        <v>100</v>
      </c>
      <c r="BU153">
        <v>0</v>
      </c>
      <c r="BV153">
        <v>10</v>
      </c>
      <c r="BW153">
        <v>6.86</v>
      </c>
      <c r="BX153">
        <v>100</v>
      </c>
      <c r="BY153">
        <v>52.81</v>
      </c>
      <c r="BZ153">
        <v>47</v>
      </c>
      <c r="CA153">
        <v>42</v>
      </c>
      <c r="CB153">
        <v>93.06</v>
      </c>
      <c r="CC153">
        <v>67</v>
      </c>
      <c r="CD153">
        <v>22</v>
      </c>
      <c r="CE153">
        <v>5</v>
      </c>
      <c r="CF153">
        <v>2</v>
      </c>
      <c r="CG153">
        <v>3</v>
      </c>
      <c r="CH153">
        <v>3</v>
      </c>
      <c r="CI153">
        <v>4</v>
      </c>
      <c r="CJ153">
        <v>10</v>
      </c>
      <c r="CK153">
        <v>3</v>
      </c>
      <c r="CL153">
        <v>0</v>
      </c>
      <c r="CM153">
        <v>0</v>
      </c>
      <c r="CN153">
        <v>1</v>
      </c>
      <c r="CO153">
        <v>0.67</v>
      </c>
      <c r="CP153">
        <v>89.65</v>
      </c>
      <c r="CQ153">
        <v>126.71</v>
      </c>
      <c r="CR153">
        <v>41.44</v>
      </c>
      <c r="CS153">
        <v>18.09</v>
      </c>
      <c r="CT153">
        <v>17.63</v>
      </c>
      <c r="CU153">
        <v>47.7</v>
      </c>
      <c r="CV153">
        <v>50.31</v>
      </c>
      <c r="CW153">
        <v>50.59</v>
      </c>
      <c r="CX153">
        <v>55.48</v>
      </c>
      <c r="CY153">
        <v>54.58</v>
      </c>
      <c r="CZ153">
        <v>53.9</v>
      </c>
    </row>
    <row r="154" spans="1:104">
      <c r="A154" t="s">
        <v>1386</v>
      </c>
      <c r="B154" t="s">
        <v>1387</v>
      </c>
      <c r="C154" t="s">
        <v>68</v>
      </c>
      <c r="D154" t="s">
        <v>976</v>
      </c>
      <c r="E154">
        <v>81</v>
      </c>
      <c r="F154">
        <v>20142015</v>
      </c>
      <c r="G154">
        <v>23</v>
      </c>
      <c r="H154">
        <v>5.5</v>
      </c>
      <c r="I154">
        <v>6</v>
      </c>
      <c r="J154">
        <v>2</v>
      </c>
      <c r="K154">
        <v>4</v>
      </c>
      <c r="L154">
        <v>6</v>
      </c>
      <c r="M154">
        <v>0.69</v>
      </c>
      <c r="N154">
        <v>1.38</v>
      </c>
      <c r="O154">
        <v>2.0699999999999998</v>
      </c>
      <c r="P154">
        <v>3</v>
      </c>
      <c r="Q154">
        <v>83.96</v>
      </c>
      <c r="R154">
        <v>107.52</v>
      </c>
      <c r="S154">
        <v>5.71</v>
      </c>
      <c r="T154">
        <v>-2.0099999999999998</v>
      </c>
      <c r="U154">
        <v>2.14</v>
      </c>
      <c r="V154">
        <v>-6.42</v>
      </c>
      <c r="W154">
        <v>81.680000000000007</v>
      </c>
      <c r="X154">
        <v>88.1</v>
      </c>
      <c r="Y154">
        <v>83</v>
      </c>
      <c r="Z154">
        <v>107</v>
      </c>
      <c r="AA154">
        <v>24</v>
      </c>
      <c r="AB154">
        <v>36.979999999999997</v>
      </c>
      <c r="AC154">
        <v>8.3000000000000007</v>
      </c>
      <c r="AD154">
        <v>45.28</v>
      </c>
      <c r="AE154">
        <v>26</v>
      </c>
      <c r="AF154">
        <v>-5.78</v>
      </c>
      <c r="AG154">
        <v>89.74</v>
      </c>
      <c r="AH154">
        <v>199</v>
      </c>
      <c r="AI154">
        <v>246</v>
      </c>
      <c r="AJ154">
        <v>47</v>
      </c>
      <c r="AK154">
        <v>85.03</v>
      </c>
      <c r="AL154">
        <v>16.25</v>
      </c>
      <c r="AM154">
        <v>101.27</v>
      </c>
      <c r="AN154">
        <v>54.07</v>
      </c>
      <c r="AO154">
        <v>4</v>
      </c>
      <c r="AP154">
        <v>3</v>
      </c>
      <c r="AQ154">
        <v>48</v>
      </c>
      <c r="AR154">
        <v>-6.02</v>
      </c>
      <c r="AS154">
        <v>82.02</v>
      </c>
      <c r="AT154">
        <v>88.04</v>
      </c>
      <c r="AU154">
        <v>146</v>
      </c>
      <c r="AV154">
        <v>187</v>
      </c>
      <c r="AW154">
        <v>41</v>
      </c>
      <c r="AX154">
        <v>64.63</v>
      </c>
      <c r="AY154">
        <v>14.17</v>
      </c>
      <c r="AZ154">
        <v>78.81</v>
      </c>
      <c r="BA154">
        <v>71.12</v>
      </c>
      <c r="BB154">
        <v>9</v>
      </c>
      <c r="BC154">
        <v>44</v>
      </c>
      <c r="BD154">
        <v>-6.93</v>
      </c>
      <c r="BE154">
        <v>80.12</v>
      </c>
      <c r="BF154">
        <v>87.05</v>
      </c>
      <c r="BG154">
        <v>100</v>
      </c>
      <c r="BH154">
        <v>45.97</v>
      </c>
      <c r="BI154">
        <v>11.41</v>
      </c>
      <c r="BJ154">
        <v>133</v>
      </c>
      <c r="BK154">
        <v>33</v>
      </c>
      <c r="BL154">
        <v>35</v>
      </c>
      <c r="BM154">
        <v>3.7</v>
      </c>
      <c r="BN154">
        <v>96.3</v>
      </c>
      <c r="BO154">
        <v>3.46</v>
      </c>
      <c r="BP154">
        <v>0</v>
      </c>
      <c r="BQ154">
        <v>10</v>
      </c>
      <c r="BR154">
        <v>0</v>
      </c>
      <c r="BS154">
        <v>10</v>
      </c>
      <c r="BT154">
        <v>100</v>
      </c>
      <c r="BU154">
        <v>4.55</v>
      </c>
      <c r="BV154">
        <v>7.52</v>
      </c>
      <c r="BW154">
        <v>5.35</v>
      </c>
      <c r="BX154">
        <v>100</v>
      </c>
      <c r="BY154">
        <v>50.48</v>
      </c>
      <c r="BZ154">
        <v>53</v>
      </c>
      <c r="CA154">
        <v>52</v>
      </c>
      <c r="CB154">
        <v>91.95</v>
      </c>
      <c r="CC154">
        <v>137</v>
      </c>
      <c r="CD154">
        <v>21</v>
      </c>
      <c r="CE154">
        <v>12</v>
      </c>
      <c r="CF154">
        <v>0</v>
      </c>
      <c r="CG154">
        <v>10</v>
      </c>
      <c r="CH154">
        <v>1</v>
      </c>
      <c r="CI154">
        <v>3</v>
      </c>
      <c r="CJ154">
        <v>33</v>
      </c>
      <c r="CK154">
        <v>7</v>
      </c>
      <c r="CL154">
        <v>0</v>
      </c>
      <c r="CM154">
        <v>0</v>
      </c>
      <c r="CN154">
        <v>3</v>
      </c>
      <c r="CO154">
        <v>1.04</v>
      </c>
      <c r="CP154">
        <v>173.59</v>
      </c>
      <c r="CQ154">
        <v>220.46</v>
      </c>
      <c r="CR154">
        <v>44.05</v>
      </c>
      <c r="CS154">
        <v>18.32</v>
      </c>
      <c r="CT154">
        <v>17.78</v>
      </c>
      <c r="CU154">
        <v>44.89</v>
      </c>
      <c r="CV154">
        <v>50.74</v>
      </c>
      <c r="CW154">
        <v>49.95</v>
      </c>
      <c r="CX154">
        <v>61.34</v>
      </c>
      <c r="CY154">
        <v>55.24</v>
      </c>
      <c r="CZ154">
        <v>53.63</v>
      </c>
    </row>
    <row r="155" spans="1:104">
      <c r="A155" t="s">
        <v>1536</v>
      </c>
      <c r="B155" t="s">
        <v>1537</v>
      </c>
      <c r="C155" t="s">
        <v>113</v>
      </c>
      <c r="D155" t="s">
        <v>393</v>
      </c>
      <c r="E155">
        <v>18</v>
      </c>
      <c r="F155">
        <v>20142015</v>
      </c>
      <c r="G155">
        <v>19</v>
      </c>
      <c r="H155">
        <v>0.74299999999999999</v>
      </c>
      <c r="I155" t="s">
        <v>1488</v>
      </c>
      <c r="J155">
        <v>0</v>
      </c>
      <c r="K155">
        <v>1</v>
      </c>
      <c r="L155">
        <v>1</v>
      </c>
      <c r="M155">
        <v>0</v>
      </c>
      <c r="N155">
        <v>2.37</v>
      </c>
      <c r="O155">
        <v>2.37</v>
      </c>
      <c r="P155">
        <v>-1</v>
      </c>
      <c r="Q155">
        <v>92.5</v>
      </c>
      <c r="R155">
        <v>71.930000000000007</v>
      </c>
      <c r="S155">
        <v>0</v>
      </c>
      <c r="T155">
        <v>2.34</v>
      </c>
      <c r="U155">
        <v>1.41</v>
      </c>
      <c r="V155">
        <v>9.27</v>
      </c>
      <c r="W155">
        <v>93.75</v>
      </c>
      <c r="X155">
        <v>84.48</v>
      </c>
      <c r="Y155">
        <v>14</v>
      </c>
      <c r="Z155">
        <v>15</v>
      </c>
      <c r="AA155">
        <v>1</v>
      </c>
      <c r="AB155">
        <v>35.53</v>
      </c>
      <c r="AC155">
        <v>2.37</v>
      </c>
      <c r="AD155">
        <v>37.89</v>
      </c>
      <c r="AE155">
        <v>5</v>
      </c>
      <c r="AF155">
        <v>3.44</v>
      </c>
      <c r="AG155">
        <v>89.06</v>
      </c>
      <c r="AH155">
        <v>34</v>
      </c>
      <c r="AI155">
        <v>37</v>
      </c>
      <c r="AJ155">
        <v>3</v>
      </c>
      <c r="AK155">
        <v>87.63</v>
      </c>
      <c r="AL155">
        <v>7.11</v>
      </c>
      <c r="AM155">
        <v>94.74</v>
      </c>
      <c r="AN155">
        <v>51.35</v>
      </c>
      <c r="AO155">
        <v>0</v>
      </c>
      <c r="AP155">
        <v>0</v>
      </c>
      <c r="AQ155">
        <v>5</v>
      </c>
      <c r="AR155">
        <v>2.5</v>
      </c>
      <c r="AS155">
        <v>90</v>
      </c>
      <c r="AT155">
        <v>87.5</v>
      </c>
      <c r="AU155">
        <v>24</v>
      </c>
      <c r="AV155">
        <v>27</v>
      </c>
      <c r="AW155">
        <v>3</v>
      </c>
      <c r="AX155">
        <v>63.95</v>
      </c>
      <c r="AY155">
        <v>7.11</v>
      </c>
      <c r="AZ155">
        <v>71.05</v>
      </c>
      <c r="BA155">
        <v>70.37</v>
      </c>
      <c r="BB155">
        <v>3</v>
      </c>
      <c r="BC155">
        <v>5</v>
      </c>
      <c r="BD155">
        <v>1.64</v>
      </c>
      <c r="BE155">
        <v>86.36</v>
      </c>
      <c r="BF155">
        <v>84.72</v>
      </c>
      <c r="BG155">
        <v>16</v>
      </c>
      <c r="BH155">
        <v>45</v>
      </c>
      <c r="BI155">
        <v>7.11</v>
      </c>
      <c r="BJ155">
        <v>19</v>
      </c>
      <c r="BK155">
        <v>3</v>
      </c>
      <c r="BL155">
        <v>2</v>
      </c>
      <c r="BM155">
        <v>-27.78</v>
      </c>
      <c r="BN155">
        <v>77.78</v>
      </c>
      <c r="BO155">
        <v>2.37</v>
      </c>
      <c r="BP155">
        <v>2.37</v>
      </c>
      <c r="BQ155">
        <v>1</v>
      </c>
      <c r="BR155">
        <v>1</v>
      </c>
      <c r="BS155">
        <v>0</v>
      </c>
      <c r="BT155">
        <v>50</v>
      </c>
      <c r="BU155">
        <v>0</v>
      </c>
      <c r="BV155">
        <v>5.26</v>
      </c>
      <c r="BW155">
        <v>3.7</v>
      </c>
      <c r="BX155">
        <v>66.67</v>
      </c>
      <c r="BY155">
        <v>40</v>
      </c>
      <c r="BZ155">
        <v>0</v>
      </c>
      <c r="CA155">
        <v>0</v>
      </c>
      <c r="CB155">
        <v>94.12</v>
      </c>
      <c r="CC155">
        <v>16</v>
      </c>
      <c r="CD155">
        <v>9</v>
      </c>
      <c r="CE155">
        <v>1</v>
      </c>
      <c r="CF155">
        <v>0</v>
      </c>
      <c r="CG155">
        <v>1</v>
      </c>
      <c r="CH155">
        <v>0</v>
      </c>
      <c r="CI155">
        <v>1</v>
      </c>
      <c r="CJ155">
        <v>2</v>
      </c>
      <c r="CK155">
        <v>0</v>
      </c>
      <c r="CL155">
        <v>0</v>
      </c>
      <c r="CM155">
        <v>1</v>
      </c>
      <c r="CN155">
        <v>0</v>
      </c>
      <c r="CO155">
        <v>-2.37</v>
      </c>
      <c r="CP155">
        <v>25.33</v>
      </c>
      <c r="CQ155">
        <v>73.06</v>
      </c>
      <c r="CR155">
        <v>25.75</v>
      </c>
      <c r="CS155">
        <v>17.5</v>
      </c>
      <c r="CT155">
        <v>17.02</v>
      </c>
      <c r="CU155">
        <v>49.24</v>
      </c>
      <c r="CV155">
        <v>48.95</v>
      </c>
      <c r="CW155">
        <v>53.79</v>
      </c>
      <c r="CX155">
        <v>55.46</v>
      </c>
      <c r="CY155">
        <v>53.17</v>
      </c>
      <c r="CZ155">
        <v>55.45</v>
      </c>
    </row>
    <row r="156" spans="1:104">
      <c r="A156" t="s">
        <v>547</v>
      </c>
      <c r="B156" t="s">
        <v>548</v>
      </c>
      <c r="C156" t="s">
        <v>62</v>
      </c>
      <c r="D156" t="s">
        <v>204</v>
      </c>
      <c r="E156">
        <v>56</v>
      </c>
      <c r="F156">
        <v>20142015</v>
      </c>
      <c r="G156">
        <v>20</v>
      </c>
      <c r="H156">
        <v>0.92500000000000004</v>
      </c>
      <c r="I156">
        <v>0.92500000000000004</v>
      </c>
      <c r="J156">
        <v>2</v>
      </c>
      <c r="K156">
        <v>4</v>
      </c>
      <c r="L156">
        <v>6</v>
      </c>
      <c r="M156">
        <v>1.41</v>
      </c>
      <c r="N156">
        <v>2.83</v>
      </c>
      <c r="O156">
        <v>4.24</v>
      </c>
      <c r="P156">
        <v>-1</v>
      </c>
      <c r="Q156">
        <v>84.67</v>
      </c>
      <c r="R156">
        <v>106.49</v>
      </c>
      <c r="S156">
        <v>8</v>
      </c>
      <c r="T156">
        <v>0.26</v>
      </c>
      <c r="U156">
        <v>1.52</v>
      </c>
      <c r="V156">
        <v>-13.77</v>
      </c>
      <c r="W156">
        <v>75.41</v>
      </c>
      <c r="X156">
        <v>89.18</v>
      </c>
      <c r="Y156">
        <v>31</v>
      </c>
      <c r="Z156">
        <v>46</v>
      </c>
      <c r="AA156">
        <v>15</v>
      </c>
      <c r="AB156">
        <v>32.5</v>
      </c>
      <c r="AC156">
        <v>10.6</v>
      </c>
      <c r="AD156">
        <v>43.1</v>
      </c>
      <c r="AE156">
        <v>7</v>
      </c>
      <c r="AF156">
        <v>-3.94</v>
      </c>
      <c r="AG156">
        <v>88.61</v>
      </c>
      <c r="AH156">
        <v>95</v>
      </c>
      <c r="AI156">
        <v>116</v>
      </c>
      <c r="AJ156">
        <v>21</v>
      </c>
      <c r="AK156">
        <v>81.95</v>
      </c>
      <c r="AL156">
        <v>14.84</v>
      </c>
      <c r="AM156">
        <v>96.79</v>
      </c>
      <c r="AN156">
        <v>56.9</v>
      </c>
      <c r="AO156">
        <v>8</v>
      </c>
      <c r="AP156">
        <v>0</v>
      </c>
      <c r="AQ156">
        <v>43</v>
      </c>
      <c r="AR156">
        <v>-4.17</v>
      </c>
      <c r="AS156">
        <v>82.73</v>
      </c>
      <c r="AT156">
        <v>86.9</v>
      </c>
      <c r="AU156">
        <v>72</v>
      </c>
      <c r="AV156">
        <v>91</v>
      </c>
      <c r="AW156">
        <v>19</v>
      </c>
      <c r="AX156">
        <v>64.290000000000006</v>
      </c>
      <c r="AY156">
        <v>13.42</v>
      </c>
      <c r="AZ156">
        <v>77.72</v>
      </c>
      <c r="BA156">
        <v>72.53</v>
      </c>
      <c r="BB156">
        <v>10</v>
      </c>
      <c r="BC156">
        <v>35</v>
      </c>
      <c r="BD156">
        <v>-4.66</v>
      </c>
      <c r="BE156">
        <v>82.5</v>
      </c>
      <c r="BF156">
        <v>87.16</v>
      </c>
      <c r="BG156">
        <v>52</v>
      </c>
      <c r="BH156">
        <v>46.63</v>
      </c>
      <c r="BI156">
        <v>9.89</v>
      </c>
      <c r="BJ156">
        <v>66</v>
      </c>
      <c r="BK156">
        <v>14</v>
      </c>
      <c r="BL156">
        <v>25</v>
      </c>
      <c r="BM156">
        <v>-10</v>
      </c>
      <c r="BN156">
        <v>100</v>
      </c>
      <c r="BO156">
        <v>6.36</v>
      </c>
      <c r="BP156">
        <v>0.71</v>
      </c>
      <c r="BQ156">
        <v>9</v>
      </c>
      <c r="BR156">
        <v>1</v>
      </c>
      <c r="BS156">
        <v>8</v>
      </c>
      <c r="BT156">
        <v>90</v>
      </c>
      <c r="BU156">
        <v>5.71</v>
      </c>
      <c r="BV156">
        <v>13.64</v>
      </c>
      <c r="BW156">
        <v>9.89</v>
      </c>
      <c r="BX156">
        <v>92.86</v>
      </c>
      <c r="BY156">
        <v>40</v>
      </c>
      <c r="BZ156">
        <v>0</v>
      </c>
      <c r="CA156">
        <v>0</v>
      </c>
      <c r="CB156">
        <v>94.92</v>
      </c>
      <c r="CC156">
        <v>56</v>
      </c>
      <c r="CD156">
        <v>19</v>
      </c>
      <c r="CE156">
        <v>3</v>
      </c>
      <c r="CF156">
        <v>1</v>
      </c>
      <c r="CG156">
        <v>7</v>
      </c>
      <c r="CH156">
        <v>1</v>
      </c>
      <c r="CI156">
        <v>3</v>
      </c>
      <c r="CJ156">
        <v>23</v>
      </c>
      <c r="CK156">
        <v>2</v>
      </c>
      <c r="CL156">
        <v>0</v>
      </c>
      <c r="CM156">
        <v>1</v>
      </c>
      <c r="CN156">
        <v>0</v>
      </c>
      <c r="CO156">
        <v>-0.71</v>
      </c>
      <c r="CP156">
        <v>84.92</v>
      </c>
      <c r="CQ156">
        <v>184.18</v>
      </c>
      <c r="CR156">
        <v>31.56</v>
      </c>
      <c r="CS156">
        <v>16.399999999999999</v>
      </c>
      <c r="CT156">
        <v>16.96</v>
      </c>
      <c r="CU156">
        <v>50.23</v>
      </c>
      <c r="CV156">
        <v>48.77</v>
      </c>
      <c r="CW156">
        <v>52.71</v>
      </c>
      <c r="CX156">
        <v>52.24</v>
      </c>
      <c r="CY156">
        <v>52.45</v>
      </c>
      <c r="CZ156">
        <v>55.1</v>
      </c>
    </row>
    <row r="157" spans="1:104">
      <c r="A157" t="s">
        <v>1538</v>
      </c>
      <c r="B157" t="s">
        <v>1539</v>
      </c>
      <c r="C157" t="s">
        <v>62</v>
      </c>
      <c r="D157" t="s">
        <v>116</v>
      </c>
      <c r="E157">
        <v>8</v>
      </c>
      <c r="F157">
        <v>20142015</v>
      </c>
      <c r="G157">
        <v>23</v>
      </c>
      <c r="H157">
        <v>0.89</v>
      </c>
      <c r="I157">
        <v>0.83199999999999996</v>
      </c>
      <c r="J157">
        <v>0</v>
      </c>
      <c r="K157">
        <v>0</v>
      </c>
      <c r="L157">
        <v>0</v>
      </c>
      <c r="M157">
        <v>0</v>
      </c>
      <c r="N157">
        <v>0</v>
      </c>
      <c r="O157">
        <v>0</v>
      </c>
      <c r="P157">
        <v>0</v>
      </c>
      <c r="Q157">
        <v>60</v>
      </c>
      <c r="R157">
        <v>100</v>
      </c>
      <c r="S157" t="s">
        <v>1488</v>
      </c>
      <c r="T157">
        <v>-9.1300000000000008</v>
      </c>
      <c r="U157">
        <v>0.32</v>
      </c>
      <c r="V157">
        <v>-26.19</v>
      </c>
      <c r="W157">
        <v>66.67</v>
      </c>
      <c r="X157">
        <v>92.86</v>
      </c>
      <c r="Y157">
        <v>1</v>
      </c>
      <c r="Z157">
        <v>2</v>
      </c>
      <c r="AA157">
        <v>1</v>
      </c>
      <c r="AB157">
        <v>46.75</v>
      </c>
      <c r="AC157">
        <v>23.38</v>
      </c>
      <c r="AD157">
        <v>70.13</v>
      </c>
      <c r="AE157">
        <v>0</v>
      </c>
      <c r="AF157">
        <v>-33.75</v>
      </c>
      <c r="AG157">
        <v>93.75</v>
      </c>
      <c r="AH157">
        <v>1</v>
      </c>
      <c r="AI157">
        <v>3</v>
      </c>
      <c r="AJ157">
        <v>2</v>
      </c>
      <c r="AK157">
        <v>70.13</v>
      </c>
      <c r="AL157">
        <v>46.75</v>
      </c>
      <c r="AM157">
        <v>116.88</v>
      </c>
      <c r="AN157">
        <v>66.67</v>
      </c>
      <c r="AO157">
        <v>0</v>
      </c>
      <c r="AP157">
        <v>0</v>
      </c>
      <c r="AQ157">
        <v>0</v>
      </c>
      <c r="AR157">
        <v>-33.549999999999997</v>
      </c>
      <c r="AS157">
        <v>60</v>
      </c>
      <c r="AT157">
        <v>93.55</v>
      </c>
      <c r="AU157">
        <v>1</v>
      </c>
      <c r="AV157">
        <v>3</v>
      </c>
      <c r="AW157">
        <v>2</v>
      </c>
      <c r="AX157">
        <v>70.13</v>
      </c>
      <c r="AY157">
        <v>46.75</v>
      </c>
      <c r="AZ157">
        <v>116.88</v>
      </c>
      <c r="BA157">
        <v>66.67</v>
      </c>
      <c r="BB157">
        <v>0</v>
      </c>
      <c r="BC157">
        <v>0</v>
      </c>
      <c r="BD157">
        <v>-40.479999999999997</v>
      </c>
      <c r="BE157">
        <v>50</v>
      </c>
      <c r="BF157">
        <v>90.48</v>
      </c>
      <c r="BG157">
        <v>0</v>
      </c>
      <c r="BH157">
        <v>46.75</v>
      </c>
      <c r="BI157">
        <v>46.75</v>
      </c>
      <c r="BJ157">
        <v>2</v>
      </c>
      <c r="BK157">
        <v>2</v>
      </c>
      <c r="BL157">
        <v>0</v>
      </c>
      <c r="BM157" t="s">
        <v>1488</v>
      </c>
      <c r="BN157">
        <v>75</v>
      </c>
      <c r="BO157">
        <v>0</v>
      </c>
      <c r="BP157">
        <v>0</v>
      </c>
      <c r="BQ157">
        <v>0</v>
      </c>
      <c r="BR157">
        <v>0</v>
      </c>
      <c r="BS157">
        <v>0</v>
      </c>
      <c r="BT157" t="s">
        <v>1488</v>
      </c>
      <c r="BU157" t="s">
        <v>1488</v>
      </c>
      <c r="BV157">
        <v>0</v>
      </c>
      <c r="BW157">
        <v>0</v>
      </c>
      <c r="BX157">
        <v>100</v>
      </c>
      <c r="BY157">
        <v>40</v>
      </c>
      <c r="BZ157">
        <v>0</v>
      </c>
      <c r="CA157">
        <v>0</v>
      </c>
      <c r="CB157">
        <v>80</v>
      </c>
      <c r="CC157">
        <v>4</v>
      </c>
      <c r="CD157">
        <v>0</v>
      </c>
      <c r="CE157">
        <v>1</v>
      </c>
      <c r="CF157">
        <v>0</v>
      </c>
      <c r="CG157">
        <v>0</v>
      </c>
      <c r="CH157">
        <v>0</v>
      </c>
      <c r="CI157">
        <v>0</v>
      </c>
      <c r="CJ157">
        <v>0</v>
      </c>
      <c r="CK157">
        <v>0</v>
      </c>
      <c r="CL157">
        <v>0</v>
      </c>
      <c r="CM157">
        <v>0</v>
      </c>
      <c r="CN157">
        <v>0</v>
      </c>
      <c r="CO157">
        <v>0</v>
      </c>
      <c r="CP157">
        <v>2.57</v>
      </c>
      <c r="CQ157">
        <v>41</v>
      </c>
      <c r="CR157">
        <v>5.89</v>
      </c>
      <c r="CS157">
        <v>17.12</v>
      </c>
      <c r="CT157">
        <v>17.309999999999999</v>
      </c>
      <c r="CU157">
        <v>50.41</v>
      </c>
      <c r="CV157">
        <v>50.24</v>
      </c>
      <c r="CW157">
        <v>53.15</v>
      </c>
      <c r="CX157">
        <v>52.3</v>
      </c>
      <c r="CY157">
        <v>52.07</v>
      </c>
      <c r="CZ157">
        <v>51.58</v>
      </c>
    </row>
    <row r="158" spans="1:104">
      <c r="A158" t="s">
        <v>1540</v>
      </c>
      <c r="B158" t="s">
        <v>1541</v>
      </c>
      <c r="C158" t="s">
        <v>80</v>
      </c>
      <c r="D158" t="s">
        <v>116</v>
      </c>
      <c r="E158">
        <v>16</v>
      </c>
      <c r="F158">
        <v>20142015</v>
      </c>
      <c r="G158">
        <v>35</v>
      </c>
      <c r="H158">
        <v>4</v>
      </c>
      <c r="I158">
        <v>3.75</v>
      </c>
      <c r="J158">
        <v>2</v>
      </c>
      <c r="K158">
        <v>1</v>
      </c>
      <c r="L158">
        <v>3</v>
      </c>
      <c r="M158">
        <v>4.1399999999999997</v>
      </c>
      <c r="N158">
        <v>2.0699999999999998</v>
      </c>
      <c r="O158">
        <v>6.21</v>
      </c>
      <c r="P158">
        <v>0</v>
      </c>
      <c r="Q158">
        <v>80.7</v>
      </c>
      <c r="R158">
        <v>100</v>
      </c>
      <c r="S158">
        <v>33.33</v>
      </c>
      <c r="T158">
        <v>-16.670000000000002</v>
      </c>
      <c r="U158">
        <v>1.81</v>
      </c>
      <c r="V158">
        <v>-4.3899999999999997</v>
      </c>
      <c r="W158">
        <v>82.35</v>
      </c>
      <c r="X158">
        <v>86.75</v>
      </c>
      <c r="Y158">
        <v>22</v>
      </c>
      <c r="Z158">
        <v>28</v>
      </c>
      <c r="AA158">
        <v>6</v>
      </c>
      <c r="AB158">
        <v>58</v>
      </c>
      <c r="AC158">
        <v>12.43</v>
      </c>
      <c r="AD158">
        <v>70.430000000000007</v>
      </c>
      <c r="AE158">
        <v>9</v>
      </c>
      <c r="AF158">
        <v>-8.51</v>
      </c>
      <c r="AG158">
        <v>89.21</v>
      </c>
      <c r="AH158">
        <v>35</v>
      </c>
      <c r="AI158">
        <v>46</v>
      </c>
      <c r="AJ158">
        <v>11</v>
      </c>
      <c r="AK158">
        <v>95.28</v>
      </c>
      <c r="AL158">
        <v>22.78</v>
      </c>
      <c r="AM158">
        <v>118.07</v>
      </c>
      <c r="AN158">
        <v>52.17</v>
      </c>
      <c r="AO158">
        <v>1</v>
      </c>
      <c r="AP158">
        <v>1</v>
      </c>
      <c r="AQ158">
        <v>10</v>
      </c>
      <c r="AR158">
        <v>-8.24</v>
      </c>
      <c r="AS158">
        <v>80</v>
      </c>
      <c r="AT158">
        <v>88.24</v>
      </c>
      <c r="AU158">
        <v>27</v>
      </c>
      <c r="AV158">
        <v>36</v>
      </c>
      <c r="AW158">
        <v>9</v>
      </c>
      <c r="AX158">
        <v>74.569999999999993</v>
      </c>
      <c r="AY158">
        <v>18.64</v>
      </c>
      <c r="AZ158">
        <v>93.21</v>
      </c>
      <c r="BA158">
        <v>66.67</v>
      </c>
      <c r="BB158">
        <v>3</v>
      </c>
      <c r="BC158">
        <v>9</v>
      </c>
      <c r="BD158">
        <v>-13.17</v>
      </c>
      <c r="BE158">
        <v>75</v>
      </c>
      <c r="BF158">
        <v>88.17</v>
      </c>
      <c r="BG158">
        <v>16</v>
      </c>
      <c r="BH158">
        <v>49.71</v>
      </c>
      <c r="BI158">
        <v>16.57</v>
      </c>
      <c r="BJ158">
        <v>24</v>
      </c>
      <c r="BK158">
        <v>8</v>
      </c>
      <c r="BL158">
        <v>6</v>
      </c>
      <c r="BM158">
        <v>-15</v>
      </c>
      <c r="BN158">
        <v>90</v>
      </c>
      <c r="BO158">
        <v>6.21</v>
      </c>
      <c r="BP158">
        <v>2.0699999999999998</v>
      </c>
      <c r="BQ158">
        <v>3</v>
      </c>
      <c r="BR158">
        <v>1</v>
      </c>
      <c r="BS158">
        <v>2</v>
      </c>
      <c r="BT158">
        <v>75</v>
      </c>
      <c r="BU158">
        <v>22.22</v>
      </c>
      <c r="BV158">
        <v>12.5</v>
      </c>
      <c r="BW158">
        <v>8.33</v>
      </c>
      <c r="BX158">
        <v>87.5</v>
      </c>
      <c r="BY158">
        <v>40</v>
      </c>
      <c r="BZ158">
        <v>0</v>
      </c>
      <c r="CA158">
        <v>0</v>
      </c>
      <c r="CB158">
        <v>75</v>
      </c>
      <c r="CC158">
        <v>12</v>
      </c>
      <c r="CD158">
        <v>7</v>
      </c>
      <c r="CE158">
        <v>4</v>
      </c>
      <c r="CF158">
        <v>1</v>
      </c>
      <c r="CG158">
        <v>1</v>
      </c>
      <c r="CH158">
        <v>1</v>
      </c>
      <c r="CI158">
        <v>0</v>
      </c>
      <c r="CJ158">
        <v>4</v>
      </c>
      <c r="CK158">
        <v>1</v>
      </c>
      <c r="CL158">
        <v>0</v>
      </c>
      <c r="CM158">
        <v>0</v>
      </c>
      <c r="CN158">
        <v>0</v>
      </c>
      <c r="CO158">
        <v>0</v>
      </c>
      <c r="CP158">
        <v>28.97</v>
      </c>
      <c r="CQ158">
        <v>68.83</v>
      </c>
      <c r="CR158">
        <v>29.62</v>
      </c>
      <c r="CS158">
        <v>18.510000000000002</v>
      </c>
      <c r="CT158">
        <v>17.57</v>
      </c>
      <c r="CU158">
        <v>51.91</v>
      </c>
      <c r="CV158">
        <v>49.13</v>
      </c>
      <c r="CW158">
        <v>55.72</v>
      </c>
      <c r="CX158">
        <v>51.62</v>
      </c>
      <c r="CY158">
        <v>53.65</v>
      </c>
      <c r="CZ158">
        <v>55.55</v>
      </c>
    </row>
    <row r="159" spans="1:104">
      <c r="A159" t="s">
        <v>1232</v>
      </c>
      <c r="B159" t="s">
        <v>1233</v>
      </c>
      <c r="C159" t="s">
        <v>113</v>
      </c>
      <c r="D159" t="s">
        <v>88</v>
      </c>
      <c r="E159">
        <v>68</v>
      </c>
      <c r="F159">
        <v>20142015</v>
      </c>
      <c r="G159">
        <v>31</v>
      </c>
      <c r="H159">
        <v>0.9</v>
      </c>
      <c r="I159">
        <v>0.9</v>
      </c>
      <c r="J159">
        <v>0</v>
      </c>
      <c r="K159">
        <v>0</v>
      </c>
      <c r="L159">
        <v>0</v>
      </c>
      <c r="M159">
        <v>0</v>
      </c>
      <c r="N159">
        <v>0</v>
      </c>
      <c r="O159">
        <v>0</v>
      </c>
      <c r="P159">
        <v>0</v>
      </c>
      <c r="Q159">
        <v>63.64</v>
      </c>
      <c r="R159">
        <v>100</v>
      </c>
      <c r="S159" t="s">
        <v>1488</v>
      </c>
      <c r="T159">
        <v>-10.65</v>
      </c>
      <c r="U159">
        <v>0.12</v>
      </c>
      <c r="V159">
        <v>-39.119999999999997</v>
      </c>
      <c r="W159">
        <v>50</v>
      </c>
      <c r="X159">
        <v>89.12</v>
      </c>
      <c r="Y159">
        <v>0</v>
      </c>
      <c r="Z159">
        <v>2</v>
      </c>
      <c r="AA159">
        <v>2</v>
      </c>
      <c r="AB159">
        <v>15.24</v>
      </c>
      <c r="AC159">
        <v>15.24</v>
      </c>
      <c r="AD159">
        <v>30.48</v>
      </c>
      <c r="AE159">
        <v>1</v>
      </c>
      <c r="AF159">
        <v>-27.47</v>
      </c>
      <c r="AG159">
        <v>91.11</v>
      </c>
      <c r="AH159">
        <v>3</v>
      </c>
      <c r="AI159">
        <v>7</v>
      </c>
      <c r="AJ159">
        <v>4</v>
      </c>
      <c r="AK159">
        <v>53.33</v>
      </c>
      <c r="AL159">
        <v>30.48</v>
      </c>
      <c r="AM159">
        <v>83.81</v>
      </c>
      <c r="AN159">
        <v>57.14</v>
      </c>
      <c r="AO159">
        <v>1</v>
      </c>
      <c r="AP159">
        <v>0</v>
      </c>
      <c r="AQ159">
        <v>1</v>
      </c>
      <c r="AR159">
        <v>-32.81</v>
      </c>
      <c r="AS159">
        <v>57.14</v>
      </c>
      <c r="AT159">
        <v>89.96</v>
      </c>
      <c r="AU159">
        <v>1</v>
      </c>
      <c r="AV159">
        <v>4</v>
      </c>
      <c r="AW159">
        <v>3</v>
      </c>
      <c r="AX159">
        <v>30.48</v>
      </c>
      <c r="AY159">
        <v>22.86</v>
      </c>
      <c r="AZ159">
        <v>53.33</v>
      </c>
      <c r="BA159">
        <v>100</v>
      </c>
      <c r="BB159">
        <v>0</v>
      </c>
      <c r="BC159">
        <v>0</v>
      </c>
      <c r="BD159">
        <v>-23.03</v>
      </c>
      <c r="BE159">
        <v>66.67</v>
      </c>
      <c r="BF159">
        <v>89.7</v>
      </c>
      <c r="BG159">
        <v>2</v>
      </c>
      <c r="BH159">
        <v>30.48</v>
      </c>
      <c r="BI159">
        <v>15.24</v>
      </c>
      <c r="BJ159">
        <v>4</v>
      </c>
      <c r="BK159">
        <v>2</v>
      </c>
      <c r="BL159">
        <v>0</v>
      </c>
      <c r="BM159" t="s">
        <v>1488</v>
      </c>
      <c r="BN159">
        <v>92.68</v>
      </c>
      <c r="BO159">
        <v>0</v>
      </c>
      <c r="BP159">
        <v>0</v>
      </c>
      <c r="BQ159">
        <v>0</v>
      </c>
      <c r="BR159">
        <v>0</v>
      </c>
      <c r="BS159">
        <v>0</v>
      </c>
      <c r="BT159" t="s">
        <v>1488</v>
      </c>
      <c r="BU159" t="s">
        <v>1488</v>
      </c>
      <c r="BV159">
        <v>0</v>
      </c>
      <c r="BW159">
        <v>0</v>
      </c>
      <c r="BX159">
        <v>100</v>
      </c>
      <c r="BY159">
        <v>41</v>
      </c>
      <c r="BZ159">
        <v>1</v>
      </c>
      <c r="CA159">
        <v>1</v>
      </c>
      <c r="CB159">
        <v>83.33</v>
      </c>
      <c r="CC159">
        <v>15</v>
      </c>
      <c r="CD159">
        <v>8</v>
      </c>
      <c r="CE159">
        <v>3</v>
      </c>
      <c r="CF159">
        <v>1</v>
      </c>
      <c r="CG159">
        <v>0</v>
      </c>
      <c r="CH159">
        <v>0</v>
      </c>
      <c r="CI159">
        <v>0</v>
      </c>
      <c r="CJ159">
        <v>0</v>
      </c>
      <c r="CK159">
        <v>1</v>
      </c>
      <c r="CL159">
        <v>1</v>
      </c>
      <c r="CM159">
        <v>0</v>
      </c>
      <c r="CN159">
        <v>0</v>
      </c>
      <c r="CO159">
        <v>0</v>
      </c>
      <c r="CP159">
        <v>7.88</v>
      </c>
      <c r="CQ159">
        <v>332.57</v>
      </c>
      <c r="CR159">
        <v>2.31</v>
      </c>
      <c r="CS159">
        <v>16.97</v>
      </c>
      <c r="CT159">
        <v>16.88</v>
      </c>
      <c r="CU159">
        <v>48.48</v>
      </c>
      <c r="CV159">
        <v>50.01</v>
      </c>
      <c r="CW159">
        <v>52.29</v>
      </c>
      <c r="CX159">
        <v>55.57</v>
      </c>
      <c r="CY159">
        <v>53.6</v>
      </c>
      <c r="CZ159">
        <v>53.58</v>
      </c>
    </row>
    <row r="160" spans="1:104">
      <c r="A160" t="s">
        <v>801</v>
      </c>
      <c r="B160" t="s">
        <v>802</v>
      </c>
      <c r="C160" t="s">
        <v>68</v>
      </c>
      <c r="D160" t="s">
        <v>163</v>
      </c>
      <c r="E160">
        <v>77</v>
      </c>
      <c r="F160">
        <v>20142015</v>
      </c>
      <c r="G160">
        <v>23</v>
      </c>
      <c r="H160">
        <v>1.5</v>
      </c>
      <c r="I160">
        <v>1.9</v>
      </c>
      <c r="J160">
        <v>2</v>
      </c>
      <c r="K160">
        <v>2</v>
      </c>
      <c r="L160">
        <v>4</v>
      </c>
      <c r="M160">
        <v>1.24</v>
      </c>
      <c r="N160">
        <v>1.24</v>
      </c>
      <c r="O160">
        <v>2.48</v>
      </c>
      <c r="P160">
        <v>-1</v>
      </c>
      <c r="Q160">
        <v>79.27</v>
      </c>
      <c r="R160">
        <v>106.96</v>
      </c>
      <c r="S160">
        <v>14.29</v>
      </c>
      <c r="T160">
        <v>0.73</v>
      </c>
      <c r="U160">
        <v>1.26</v>
      </c>
      <c r="V160">
        <v>-12.11</v>
      </c>
      <c r="W160">
        <v>72.28</v>
      </c>
      <c r="X160">
        <v>84.38</v>
      </c>
      <c r="Y160">
        <v>45</v>
      </c>
      <c r="Z160">
        <v>73</v>
      </c>
      <c r="AA160">
        <v>28</v>
      </c>
      <c r="AB160">
        <v>45.19</v>
      </c>
      <c r="AC160">
        <v>17.329999999999998</v>
      </c>
      <c r="AD160">
        <v>62.52</v>
      </c>
      <c r="AE160">
        <v>14</v>
      </c>
      <c r="AF160">
        <v>-9.16</v>
      </c>
      <c r="AG160">
        <v>88.44</v>
      </c>
      <c r="AH160">
        <v>113</v>
      </c>
      <c r="AI160">
        <v>153</v>
      </c>
      <c r="AJ160">
        <v>40</v>
      </c>
      <c r="AK160">
        <v>94.7</v>
      </c>
      <c r="AL160">
        <v>24.76</v>
      </c>
      <c r="AM160">
        <v>119.46</v>
      </c>
      <c r="AN160">
        <v>48.37</v>
      </c>
      <c r="AO160">
        <v>4</v>
      </c>
      <c r="AP160">
        <v>0</v>
      </c>
      <c r="AQ160">
        <v>22</v>
      </c>
      <c r="AR160">
        <v>-11.97</v>
      </c>
      <c r="AS160">
        <v>74.83</v>
      </c>
      <c r="AT160">
        <v>86.79</v>
      </c>
      <c r="AU160">
        <v>71</v>
      </c>
      <c r="AV160">
        <v>107</v>
      </c>
      <c r="AW160">
        <v>36</v>
      </c>
      <c r="AX160">
        <v>66.23</v>
      </c>
      <c r="AY160">
        <v>22.28</v>
      </c>
      <c r="AZ160">
        <v>88.51</v>
      </c>
      <c r="BA160">
        <v>69.16</v>
      </c>
      <c r="BB160">
        <v>4</v>
      </c>
      <c r="BC160">
        <v>18</v>
      </c>
      <c r="BD160">
        <v>-12.27</v>
      </c>
      <c r="BE160">
        <v>74</v>
      </c>
      <c r="BF160">
        <v>86.27</v>
      </c>
      <c r="BG160">
        <v>48</v>
      </c>
      <c r="BH160">
        <v>45.8</v>
      </c>
      <c r="BI160">
        <v>16.09</v>
      </c>
      <c r="BJ160">
        <v>74</v>
      </c>
      <c r="BK160">
        <v>26</v>
      </c>
      <c r="BL160">
        <v>14</v>
      </c>
      <c r="BM160">
        <v>-1.1100000000000001</v>
      </c>
      <c r="BN160">
        <v>90</v>
      </c>
      <c r="BO160">
        <v>4.95</v>
      </c>
      <c r="BP160">
        <v>0.62</v>
      </c>
      <c r="BQ160">
        <v>8</v>
      </c>
      <c r="BR160">
        <v>1</v>
      </c>
      <c r="BS160">
        <v>7</v>
      </c>
      <c r="BT160">
        <v>88.89</v>
      </c>
      <c r="BU160">
        <v>11.11</v>
      </c>
      <c r="BV160">
        <v>10.81</v>
      </c>
      <c r="BW160">
        <v>7.48</v>
      </c>
      <c r="BX160">
        <v>96.15</v>
      </c>
      <c r="BY160">
        <v>46</v>
      </c>
      <c r="BZ160">
        <v>23</v>
      </c>
      <c r="CA160">
        <v>27</v>
      </c>
      <c r="CB160">
        <v>93.46</v>
      </c>
      <c r="CC160">
        <v>100</v>
      </c>
      <c r="CD160">
        <v>19</v>
      </c>
      <c r="CE160">
        <v>7</v>
      </c>
      <c r="CF160">
        <v>2</v>
      </c>
      <c r="CG160">
        <v>6</v>
      </c>
      <c r="CH160">
        <v>1</v>
      </c>
      <c r="CI160">
        <v>1</v>
      </c>
      <c r="CJ160">
        <v>12</v>
      </c>
      <c r="CK160">
        <v>3</v>
      </c>
      <c r="CL160">
        <v>1</v>
      </c>
      <c r="CM160">
        <v>1</v>
      </c>
      <c r="CN160">
        <v>0</v>
      </c>
      <c r="CO160">
        <v>-0.62</v>
      </c>
      <c r="CP160">
        <v>96.93</v>
      </c>
      <c r="CQ160">
        <v>347.7</v>
      </c>
      <c r="CR160">
        <v>21.8</v>
      </c>
      <c r="CS160">
        <v>18.04</v>
      </c>
      <c r="CT160">
        <v>17.670000000000002</v>
      </c>
      <c r="CU160">
        <v>51.08</v>
      </c>
      <c r="CV160">
        <v>50.53</v>
      </c>
      <c r="CW160">
        <v>59.32</v>
      </c>
      <c r="CX160">
        <v>56.8</v>
      </c>
      <c r="CY160">
        <v>54.82</v>
      </c>
      <c r="CZ160">
        <v>53.67</v>
      </c>
    </row>
    <row r="161" spans="1:104">
      <c r="A161" t="s">
        <v>432</v>
      </c>
      <c r="B161" t="s">
        <v>433</v>
      </c>
      <c r="C161" t="s">
        <v>113</v>
      </c>
      <c r="D161" t="s">
        <v>163</v>
      </c>
      <c r="E161">
        <v>47</v>
      </c>
      <c r="F161">
        <v>20142015</v>
      </c>
      <c r="G161">
        <v>30</v>
      </c>
      <c r="H161">
        <v>0.65</v>
      </c>
      <c r="I161">
        <v>0.65</v>
      </c>
      <c r="J161">
        <v>6</v>
      </c>
      <c r="K161">
        <v>3</v>
      </c>
      <c r="L161">
        <v>9</v>
      </c>
      <c r="M161">
        <v>4.1100000000000003</v>
      </c>
      <c r="N161">
        <v>2.0499999999999998</v>
      </c>
      <c r="O161">
        <v>6.16</v>
      </c>
      <c r="P161">
        <v>3</v>
      </c>
      <c r="Q161">
        <v>89.58</v>
      </c>
      <c r="R161">
        <v>105.56</v>
      </c>
      <c r="S161">
        <v>35.29</v>
      </c>
      <c r="T161">
        <v>2.89</v>
      </c>
      <c r="U161">
        <v>1.87</v>
      </c>
      <c r="V161">
        <v>4.13</v>
      </c>
      <c r="W161">
        <v>84.62</v>
      </c>
      <c r="X161">
        <v>80.489999999999995</v>
      </c>
      <c r="Y161">
        <v>63</v>
      </c>
      <c r="Z161">
        <v>77</v>
      </c>
      <c r="AA161">
        <v>14</v>
      </c>
      <c r="AB161">
        <v>52.69</v>
      </c>
      <c r="AC161">
        <v>9.58</v>
      </c>
      <c r="AD161">
        <v>62.27</v>
      </c>
      <c r="AE161">
        <v>25</v>
      </c>
      <c r="AF161">
        <v>6.58</v>
      </c>
      <c r="AG161">
        <v>83</v>
      </c>
      <c r="AH161">
        <v>152</v>
      </c>
      <c r="AI161">
        <v>172</v>
      </c>
      <c r="AJ161">
        <v>20</v>
      </c>
      <c r="AK161">
        <v>117.7</v>
      </c>
      <c r="AL161">
        <v>13.69</v>
      </c>
      <c r="AM161">
        <v>131.38</v>
      </c>
      <c r="AN161">
        <v>52.33</v>
      </c>
      <c r="AO161">
        <v>4</v>
      </c>
      <c r="AP161">
        <v>0</v>
      </c>
      <c r="AQ161">
        <v>29</v>
      </c>
      <c r="AR161">
        <v>7.86</v>
      </c>
      <c r="AS161">
        <v>87.5</v>
      </c>
      <c r="AT161">
        <v>79.64</v>
      </c>
      <c r="AU161">
        <v>108</v>
      </c>
      <c r="AV161">
        <v>126</v>
      </c>
      <c r="AW161">
        <v>18</v>
      </c>
      <c r="AX161">
        <v>86.22</v>
      </c>
      <c r="AY161">
        <v>12.32</v>
      </c>
      <c r="AZ161">
        <v>98.54</v>
      </c>
      <c r="BA161">
        <v>71.430000000000007</v>
      </c>
      <c r="BB161">
        <v>8</v>
      </c>
      <c r="BC161">
        <v>25</v>
      </c>
      <c r="BD161">
        <v>5.84</v>
      </c>
      <c r="BE161">
        <v>85.71</v>
      </c>
      <c r="BF161">
        <v>79.87</v>
      </c>
      <c r="BG161">
        <v>75</v>
      </c>
      <c r="BH161">
        <v>61.59</v>
      </c>
      <c r="BI161">
        <v>10.26</v>
      </c>
      <c r="BJ161">
        <v>90</v>
      </c>
      <c r="BK161">
        <v>15</v>
      </c>
      <c r="BL161">
        <v>17</v>
      </c>
      <c r="BM161">
        <v>-5.76</v>
      </c>
      <c r="BN161">
        <v>95.24</v>
      </c>
      <c r="BO161">
        <v>11.63</v>
      </c>
      <c r="BP161">
        <v>1.37</v>
      </c>
      <c r="BQ161">
        <v>17</v>
      </c>
      <c r="BR161">
        <v>2</v>
      </c>
      <c r="BS161">
        <v>15</v>
      </c>
      <c r="BT161">
        <v>89.47</v>
      </c>
      <c r="BU161">
        <v>24</v>
      </c>
      <c r="BV161">
        <v>18.89</v>
      </c>
      <c r="BW161">
        <v>13.49</v>
      </c>
      <c r="BX161">
        <v>86.67</v>
      </c>
      <c r="BY161">
        <v>40</v>
      </c>
      <c r="BZ161">
        <v>0</v>
      </c>
      <c r="CA161">
        <v>0</v>
      </c>
      <c r="CB161">
        <v>93.33</v>
      </c>
      <c r="CC161">
        <v>98</v>
      </c>
      <c r="CD161">
        <v>20</v>
      </c>
      <c r="CE161">
        <v>7</v>
      </c>
      <c r="CF161">
        <v>6</v>
      </c>
      <c r="CG161">
        <v>3</v>
      </c>
      <c r="CH161">
        <v>0</v>
      </c>
      <c r="CI161">
        <v>3</v>
      </c>
      <c r="CJ161">
        <v>11</v>
      </c>
      <c r="CK161">
        <v>2</v>
      </c>
      <c r="CL161">
        <v>0</v>
      </c>
      <c r="CM161">
        <v>0</v>
      </c>
      <c r="CN161">
        <v>3</v>
      </c>
      <c r="CO161">
        <v>2.0499999999999998</v>
      </c>
      <c r="CP161">
        <v>87.68</v>
      </c>
      <c r="CQ161">
        <v>183.39</v>
      </c>
      <c r="CR161">
        <v>32.35</v>
      </c>
      <c r="CS161">
        <v>17.920000000000002</v>
      </c>
      <c r="CT161">
        <v>17.510000000000002</v>
      </c>
      <c r="CU161">
        <v>52.47</v>
      </c>
      <c r="CV161">
        <v>50.59</v>
      </c>
      <c r="CW161">
        <v>61.4</v>
      </c>
      <c r="CX161">
        <v>55.62</v>
      </c>
      <c r="CY161">
        <v>55.7</v>
      </c>
      <c r="CZ161">
        <v>54.4</v>
      </c>
    </row>
    <row r="162" spans="1:104">
      <c r="A162" t="s">
        <v>711</v>
      </c>
      <c r="B162" t="s">
        <v>712</v>
      </c>
      <c r="C162" t="s">
        <v>100</v>
      </c>
      <c r="D162" t="s">
        <v>643</v>
      </c>
      <c r="E162">
        <v>76</v>
      </c>
      <c r="F162">
        <v>20142015</v>
      </c>
      <c r="G162">
        <v>24</v>
      </c>
      <c r="H162">
        <v>6</v>
      </c>
      <c r="I162">
        <v>6</v>
      </c>
      <c r="J162">
        <v>6</v>
      </c>
      <c r="K162">
        <v>14</v>
      </c>
      <c r="L162">
        <v>20</v>
      </c>
      <c r="M162">
        <v>1.73</v>
      </c>
      <c r="N162">
        <v>4.03</v>
      </c>
      <c r="O162">
        <v>5.76</v>
      </c>
      <c r="P162">
        <v>0</v>
      </c>
      <c r="Q162">
        <v>90.14</v>
      </c>
      <c r="R162">
        <v>94.05</v>
      </c>
      <c r="S162">
        <v>13.95</v>
      </c>
      <c r="T162">
        <v>4.54</v>
      </c>
      <c r="U162">
        <v>2.74</v>
      </c>
      <c r="V162">
        <v>-4.87</v>
      </c>
      <c r="W162">
        <v>85.71</v>
      </c>
      <c r="X162">
        <v>90.58</v>
      </c>
      <c r="Y162">
        <v>155</v>
      </c>
      <c r="Z162">
        <v>186</v>
      </c>
      <c r="AA162">
        <v>31</v>
      </c>
      <c r="AB162">
        <v>53.53</v>
      </c>
      <c r="AC162">
        <v>8.92</v>
      </c>
      <c r="AD162">
        <v>62.46</v>
      </c>
      <c r="AE162">
        <v>41</v>
      </c>
      <c r="AF162">
        <v>0.43</v>
      </c>
      <c r="AG162">
        <v>89.72</v>
      </c>
      <c r="AH162">
        <v>334</v>
      </c>
      <c r="AI162">
        <v>375</v>
      </c>
      <c r="AJ162">
        <v>41</v>
      </c>
      <c r="AK162">
        <v>107.93</v>
      </c>
      <c r="AL162">
        <v>11.8</v>
      </c>
      <c r="AM162">
        <v>119.73</v>
      </c>
      <c r="AN162">
        <v>49.33</v>
      </c>
      <c r="AO162">
        <v>13</v>
      </c>
      <c r="AP162">
        <v>0</v>
      </c>
      <c r="AQ162">
        <v>66</v>
      </c>
      <c r="AR162">
        <v>-1.23</v>
      </c>
      <c r="AS162">
        <v>87.92</v>
      </c>
      <c r="AT162">
        <v>89.15</v>
      </c>
      <c r="AU162">
        <v>226</v>
      </c>
      <c r="AV162">
        <v>262</v>
      </c>
      <c r="AW162">
        <v>36</v>
      </c>
      <c r="AX162">
        <v>75.41</v>
      </c>
      <c r="AY162">
        <v>10.36</v>
      </c>
      <c r="AZ162">
        <v>85.77</v>
      </c>
      <c r="BA162">
        <v>70.61</v>
      </c>
      <c r="BB162">
        <v>10</v>
      </c>
      <c r="BC162">
        <v>53</v>
      </c>
      <c r="BD162">
        <v>0.04</v>
      </c>
      <c r="BE162">
        <v>88.1</v>
      </c>
      <c r="BF162">
        <v>88.05</v>
      </c>
      <c r="BG162">
        <v>160</v>
      </c>
      <c r="BH162">
        <v>53.25</v>
      </c>
      <c r="BI162">
        <v>7.2</v>
      </c>
      <c r="BJ162">
        <v>185</v>
      </c>
      <c r="BK162">
        <v>25</v>
      </c>
      <c r="BL162">
        <v>43</v>
      </c>
      <c r="BM162">
        <v>-9.4600000000000009</v>
      </c>
      <c r="BN162">
        <v>93.33</v>
      </c>
      <c r="BO162">
        <v>7.48</v>
      </c>
      <c r="BP162">
        <v>1.44</v>
      </c>
      <c r="BQ162">
        <v>26</v>
      </c>
      <c r="BR162">
        <v>5</v>
      </c>
      <c r="BS162">
        <v>21</v>
      </c>
      <c r="BT162">
        <v>83.87</v>
      </c>
      <c r="BU162">
        <v>11.32</v>
      </c>
      <c r="BV162">
        <v>14.05</v>
      </c>
      <c r="BW162">
        <v>9.92</v>
      </c>
      <c r="BX162">
        <v>80</v>
      </c>
      <c r="BY162">
        <v>40</v>
      </c>
      <c r="BZ162">
        <v>0</v>
      </c>
      <c r="CA162">
        <v>0</v>
      </c>
      <c r="CB162">
        <v>97.21</v>
      </c>
      <c r="CC162">
        <v>209</v>
      </c>
      <c r="CD162">
        <v>49</v>
      </c>
      <c r="CE162">
        <v>6</v>
      </c>
      <c r="CF162">
        <v>1</v>
      </c>
      <c r="CG162">
        <v>8</v>
      </c>
      <c r="CH162">
        <v>8</v>
      </c>
      <c r="CI162">
        <v>6</v>
      </c>
      <c r="CJ162">
        <v>37</v>
      </c>
      <c r="CK162">
        <v>12</v>
      </c>
      <c r="CL162">
        <v>3</v>
      </c>
      <c r="CM162">
        <v>0</v>
      </c>
      <c r="CN162">
        <v>0</v>
      </c>
      <c r="CO162">
        <v>0</v>
      </c>
      <c r="CP162">
        <v>208.47</v>
      </c>
      <c r="CQ162">
        <v>160.05000000000001</v>
      </c>
      <c r="CR162">
        <v>56.57</v>
      </c>
      <c r="CS162">
        <v>18.89</v>
      </c>
      <c r="CT162">
        <v>17.88</v>
      </c>
      <c r="CU162">
        <v>48.34</v>
      </c>
      <c r="CV162">
        <v>50.56</v>
      </c>
      <c r="CW162">
        <v>53.01</v>
      </c>
      <c r="CX162">
        <v>56.65</v>
      </c>
      <c r="CY162">
        <v>54.8</v>
      </c>
      <c r="CZ162">
        <v>53.6</v>
      </c>
    </row>
    <row r="163" spans="1:104">
      <c r="A163" t="s">
        <v>457</v>
      </c>
      <c r="B163" t="s">
        <v>458</v>
      </c>
      <c r="C163" t="s">
        <v>62</v>
      </c>
      <c r="D163" t="s">
        <v>256</v>
      </c>
      <c r="E163">
        <v>70</v>
      </c>
      <c r="F163">
        <v>20142015</v>
      </c>
      <c r="G163">
        <v>28</v>
      </c>
      <c r="H163">
        <v>4.25</v>
      </c>
      <c r="I163">
        <v>5</v>
      </c>
      <c r="J163">
        <v>5</v>
      </c>
      <c r="K163">
        <v>9</v>
      </c>
      <c r="L163">
        <v>14</v>
      </c>
      <c r="M163">
        <v>1.4</v>
      </c>
      <c r="N163">
        <v>2.52</v>
      </c>
      <c r="O163">
        <v>3.92</v>
      </c>
      <c r="P163">
        <v>-2</v>
      </c>
      <c r="Q163">
        <v>89.95</v>
      </c>
      <c r="R163">
        <v>115.34</v>
      </c>
      <c r="S163">
        <v>11.63</v>
      </c>
      <c r="T163">
        <v>3.82</v>
      </c>
      <c r="U163">
        <v>3.06</v>
      </c>
      <c r="V163">
        <v>4.67</v>
      </c>
      <c r="W163">
        <v>87.11</v>
      </c>
      <c r="X163">
        <v>82.44</v>
      </c>
      <c r="Y163">
        <v>144</v>
      </c>
      <c r="Z163">
        <v>169</v>
      </c>
      <c r="AA163">
        <v>25</v>
      </c>
      <c r="AB163">
        <v>47.27</v>
      </c>
      <c r="AC163">
        <v>6.99</v>
      </c>
      <c r="AD163">
        <v>54.26</v>
      </c>
      <c r="AE163">
        <v>27</v>
      </c>
      <c r="AF163">
        <v>4.71</v>
      </c>
      <c r="AG163">
        <v>85.25</v>
      </c>
      <c r="AH163">
        <v>326</v>
      </c>
      <c r="AI163">
        <v>367</v>
      </c>
      <c r="AJ163">
        <v>41</v>
      </c>
      <c r="AK163">
        <v>102.65</v>
      </c>
      <c r="AL163">
        <v>11.47</v>
      </c>
      <c r="AM163">
        <v>114.11</v>
      </c>
      <c r="AN163">
        <v>51.5</v>
      </c>
      <c r="AO163">
        <v>44</v>
      </c>
      <c r="AP163">
        <v>4</v>
      </c>
      <c r="AQ163">
        <v>108</v>
      </c>
      <c r="AR163">
        <v>5.48</v>
      </c>
      <c r="AS163">
        <v>88.82</v>
      </c>
      <c r="AT163">
        <v>83.33</v>
      </c>
      <c r="AU163">
        <v>236</v>
      </c>
      <c r="AV163">
        <v>270</v>
      </c>
      <c r="AW163">
        <v>34</v>
      </c>
      <c r="AX163">
        <v>75.52</v>
      </c>
      <c r="AY163">
        <v>9.51</v>
      </c>
      <c r="AZ163">
        <v>85.03</v>
      </c>
      <c r="BA163">
        <v>70</v>
      </c>
      <c r="BB163">
        <v>21</v>
      </c>
      <c r="BC163">
        <v>64</v>
      </c>
      <c r="BD163">
        <v>6.65</v>
      </c>
      <c r="BE163">
        <v>87.5</v>
      </c>
      <c r="BF163">
        <v>80.849999999999994</v>
      </c>
      <c r="BG163">
        <v>162</v>
      </c>
      <c r="BH163">
        <v>52.86</v>
      </c>
      <c r="BI163">
        <v>7.55</v>
      </c>
      <c r="BJ163">
        <v>189</v>
      </c>
      <c r="BK163">
        <v>27</v>
      </c>
      <c r="BL163">
        <v>43</v>
      </c>
      <c r="BM163">
        <v>8.33</v>
      </c>
      <c r="BN163">
        <v>91.67</v>
      </c>
      <c r="BO163">
        <v>8.11</v>
      </c>
      <c r="BP163">
        <v>0</v>
      </c>
      <c r="BQ163">
        <v>29</v>
      </c>
      <c r="BR163">
        <v>0</v>
      </c>
      <c r="BS163">
        <v>29</v>
      </c>
      <c r="BT163">
        <v>100</v>
      </c>
      <c r="BU163">
        <v>7.81</v>
      </c>
      <c r="BV163">
        <v>15.34</v>
      </c>
      <c r="BW163">
        <v>10.74</v>
      </c>
      <c r="BX163">
        <v>100</v>
      </c>
      <c r="BY163">
        <v>40</v>
      </c>
      <c r="BZ163">
        <v>0</v>
      </c>
      <c r="CA163">
        <v>0</v>
      </c>
      <c r="CB163">
        <v>94.34</v>
      </c>
      <c r="CC163">
        <v>200</v>
      </c>
      <c r="CD163">
        <v>29</v>
      </c>
      <c r="CE163">
        <v>12</v>
      </c>
      <c r="CF163">
        <v>4</v>
      </c>
      <c r="CG163">
        <v>8</v>
      </c>
      <c r="CH163">
        <v>4</v>
      </c>
      <c r="CI163">
        <v>5</v>
      </c>
      <c r="CJ163">
        <v>38</v>
      </c>
      <c r="CK163">
        <v>6</v>
      </c>
      <c r="CL163">
        <v>1</v>
      </c>
      <c r="CM163">
        <v>3</v>
      </c>
      <c r="CN163">
        <v>1</v>
      </c>
      <c r="CO163">
        <v>-0.56000000000000005</v>
      </c>
      <c r="CP163">
        <v>214.53</v>
      </c>
      <c r="CQ163">
        <v>142.26</v>
      </c>
      <c r="CR163">
        <v>60.13</v>
      </c>
      <c r="CS163">
        <v>16.52</v>
      </c>
      <c r="CT163">
        <v>17.64</v>
      </c>
      <c r="CU163">
        <v>51.19</v>
      </c>
      <c r="CV163">
        <v>50.1</v>
      </c>
      <c r="CW163">
        <v>55.06</v>
      </c>
      <c r="CX163">
        <v>52.5</v>
      </c>
      <c r="CY163">
        <v>54.86</v>
      </c>
      <c r="CZ163">
        <v>54.64</v>
      </c>
    </row>
    <row r="164" spans="1:104">
      <c r="A164" t="s">
        <v>591</v>
      </c>
      <c r="B164" t="s">
        <v>592</v>
      </c>
      <c r="C164" t="s">
        <v>62</v>
      </c>
      <c r="D164" t="s">
        <v>116</v>
      </c>
      <c r="E164">
        <v>47</v>
      </c>
      <c r="F164">
        <v>20142015</v>
      </c>
      <c r="G164">
        <v>32</v>
      </c>
      <c r="H164">
        <v>4</v>
      </c>
      <c r="I164">
        <v>4</v>
      </c>
      <c r="J164">
        <v>0</v>
      </c>
      <c r="K164">
        <v>2</v>
      </c>
      <c r="L164">
        <v>2</v>
      </c>
      <c r="M164">
        <v>0</v>
      </c>
      <c r="N164">
        <v>1.24</v>
      </c>
      <c r="O164">
        <v>1.24</v>
      </c>
      <c r="P164">
        <v>0</v>
      </c>
      <c r="Q164">
        <v>86.05</v>
      </c>
      <c r="R164">
        <v>101.09</v>
      </c>
      <c r="S164">
        <v>0</v>
      </c>
      <c r="T164">
        <v>-7.59</v>
      </c>
      <c r="U164">
        <v>2.06</v>
      </c>
      <c r="V164">
        <v>-1.6</v>
      </c>
      <c r="W164">
        <v>86.25</v>
      </c>
      <c r="X164">
        <v>87.85</v>
      </c>
      <c r="Y164">
        <v>58</v>
      </c>
      <c r="Z164">
        <v>69</v>
      </c>
      <c r="AA164">
        <v>11</v>
      </c>
      <c r="AB164">
        <v>42.72</v>
      </c>
      <c r="AC164">
        <v>6.81</v>
      </c>
      <c r="AD164">
        <v>49.54</v>
      </c>
      <c r="AE164">
        <v>11</v>
      </c>
      <c r="AF164">
        <v>-3.79</v>
      </c>
      <c r="AG164">
        <v>89.84</v>
      </c>
      <c r="AH164">
        <v>124</v>
      </c>
      <c r="AI164">
        <v>148</v>
      </c>
      <c r="AJ164">
        <v>24</v>
      </c>
      <c r="AK164">
        <v>91.64</v>
      </c>
      <c r="AL164">
        <v>14.86</v>
      </c>
      <c r="AM164">
        <v>106.5</v>
      </c>
      <c r="AN164">
        <v>58.11</v>
      </c>
      <c r="AO164">
        <v>13</v>
      </c>
      <c r="AP164">
        <v>0</v>
      </c>
      <c r="AQ164">
        <v>46</v>
      </c>
      <c r="AR164">
        <v>-2.54</v>
      </c>
      <c r="AS164">
        <v>85.71</v>
      </c>
      <c r="AT164">
        <v>88.26</v>
      </c>
      <c r="AU164">
        <v>100</v>
      </c>
      <c r="AV164">
        <v>120</v>
      </c>
      <c r="AW164">
        <v>20</v>
      </c>
      <c r="AX164">
        <v>74.3</v>
      </c>
      <c r="AY164">
        <v>12.38</v>
      </c>
      <c r="AZ164">
        <v>86.69</v>
      </c>
      <c r="BA164">
        <v>71.67</v>
      </c>
      <c r="BB164">
        <v>15</v>
      </c>
      <c r="BC164">
        <v>33</v>
      </c>
      <c r="BD164">
        <v>-4.13</v>
      </c>
      <c r="BE164">
        <v>83.5</v>
      </c>
      <c r="BF164">
        <v>87.63</v>
      </c>
      <c r="BG164">
        <v>69</v>
      </c>
      <c r="BH164">
        <v>53.25</v>
      </c>
      <c r="BI164">
        <v>10.53</v>
      </c>
      <c r="BJ164">
        <v>86</v>
      </c>
      <c r="BK164">
        <v>17</v>
      </c>
      <c r="BL164">
        <v>18</v>
      </c>
      <c r="BM164">
        <v>-2.52</v>
      </c>
      <c r="BN164">
        <v>88.24</v>
      </c>
      <c r="BO164">
        <v>3.72</v>
      </c>
      <c r="BP164">
        <v>0.62</v>
      </c>
      <c r="BQ164">
        <v>6</v>
      </c>
      <c r="BR164">
        <v>1</v>
      </c>
      <c r="BS164">
        <v>5</v>
      </c>
      <c r="BT164">
        <v>85.71</v>
      </c>
      <c r="BU164">
        <v>0</v>
      </c>
      <c r="BV164">
        <v>6.98</v>
      </c>
      <c r="BW164">
        <v>5</v>
      </c>
      <c r="BX164">
        <v>94.12</v>
      </c>
      <c r="BY164">
        <v>40</v>
      </c>
      <c r="BZ164">
        <v>0</v>
      </c>
      <c r="CA164">
        <v>0</v>
      </c>
      <c r="CB164">
        <v>87.5</v>
      </c>
      <c r="CC164">
        <v>63</v>
      </c>
      <c r="CD164">
        <v>20</v>
      </c>
      <c r="CE164">
        <v>9</v>
      </c>
      <c r="CF164">
        <v>3</v>
      </c>
      <c r="CG164">
        <v>4</v>
      </c>
      <c r="CH164">
        <v>0</v>
      </c>
      <c r="CI164">
        <v>2</v>
      </c>
      <c r="CJ164">
        <v>18</v>
      </c>
      <c r="CK164">
        <v>2</v>
      </c>
      <c r="CL164">
        <v>0</v>
      </c>
      <c r="CM164">
        <v>0</v>
      </c>
      <c r="CN164">
        <v>0</v>
      </c>
      <c r="CO164">
        <v>0</v>
      </c>
      <c r="CP164">
        <v>96.9</v>
      </c>
      <c r="CQ164">
        <v>160.47</v>
      </c>
      <c r="CR164">
        <v>37.65</v>
      </c>
      <c r="CS164">
        <v>16.8</v>
      </c>
      <c r="CT164">
        <v>17.52</v>
      </c>
      <c r="CU164">
        <v>51.12</v>
      </c>
      <c r="CV164">
        <v>49.9</v>
      </c>
      <c r="CW164">
        <v>54.15</v>
      </c>
      <c r="CX164">
        <v>51.78</v>
      </c>
      <c r="CY164">
        <v>54.09</v>
      </c>
      <c r="CZ164">
        <v>54.31</v>
      </c>
    </row>
    <row r="165" spans="1:104">
      <c r="A165" t="s">
        <v>191</v>
      </c>
      <c r="B165" t="s">
        <v>192</v>
      </c>
      <c r="C165" t="s">
        <v>62</v>
      </c>
      <c r="D165" t="s">
        <v>149</v>
      </c>
      <c r="E165">
        <v>81</v>
      </c>
      <c r="F165">
        <v>20142015</v>
      </c>
      <c r="G165">
        <v>18</v>
      </c>
      <c r="H165">
        <v>0.92500000000000004</v>
      </c>
      <c r="I165">
        <v>0.92500000000000004</v>
      </c>
      <c r="J165">
        <v>6</v>
      </c>
      <c r="K165">
        <v>7</v>
      </c>
      <c r="L165">
        <v>13</v>
      </c>
      <c r="M165">
        <v>1.65</v>
      </c>
      <c r="N165">
        <v>1.92</v>
      </c>
      <c r="O165">
        <v>3.57</v>
      </c>
      <c r="P165">
        <v>-2</v>
      </c>
      <c r="Q165">
        <v>87.73</v>
      </c>
      <c r="R165">
        <v>97.72</v>
      </c>
      <c r="S165">
        <v>15.79</v>
      </c>
      <c r="T165">
        <v>3.01</v>
      </c>
      <c r="U165">
        <v>2.7</v>
      </c>
      <c r="V165">
        <v>3</v>
      </c>
      <c r="W165">
        <v>86.21</v>
      </c>
      <c r="X165">
        <v>83.21</v>
      </c>
      <c r="Y165">
        <v>126</v>
      </c>
      <c r="Z165">
        <v>150</v>
      </c>
      <c r="AA165">
        <v>24</v>
      </c>
      <c r="AB165">
        <v>41.17</v>
      </c>
      <c r="AC165">
        <v>6.59</v>
      </c>
      <c r="AD165">
        <v>47.76</v>
      </c>
      <c r="AE165">
        <v>19</v>
      </c>
      <c r="AF165">
        <v>-0.73</v>
      </c>
      <c r="AG165">
        <v>88.46</v>
      </c>
      <c r="AH165">
        <v>283</v>
      </c>
      <c r="AI165">
        <v>329</v>
      </c>
      <c r="AJ165">
        <v>46</v>
      </c>
      <c r="AK165">
        <v>90.3</v>
      </c>
      <c r="AL165">
        <v>12.63</v>
      </c>
      <c r="AM165">
        <v>102.92</v>
      </c>
      <c r="AN165">
        <v>60.49</v>
      </c>
      <c r="AO165">
        <v>25</v>
      </c>
      <c r="AP165">
        <v>2</v>
      </c>
      <c r="AQ165">
        <v>81</v>
      </c>
      <c r="AR165">
        <v>-1.21</v>
      </c>
      <c r="AS165">
        <v>86.56</v>
      </c>
      <c r="AT165">
        <v>87.76</v>
      </c>
      <c r="AU165">
        <v>223</v>
      </c>
      <c r="AV165">
        <v>264</v>
      </c>
      <c r="AW165">
        <v>41</v>
      </c>
      <c r="AX165">
        <v>72.459999999999994</v>
      </c>
      <c r="AY165">
        <v>11.25</v>
      </c>
      <c r="AZ165">
        <v>83.71</v>
      </c>
      <c r="BA165">
        <v>75.38</v>
      </c>
      <c r="BB165">
        <v>18</v>
      </c>
      <c r="BC165">
        <v>56</v>
      </c>
      <c r="BD165">
        <v>0.79</v>
      </c>
      <c r="BE165">
        <v>86.9</v>
      </c>
      <c r="BF165">
        <v>86.11</v>
      </c>
      <c r="BG165">
        <v>169</v>
      </c>
      <c r="BH165">
        <v>54.62</v>
      </c>
      <c r="BI165">
        <v>8.23</v>
      </c>
      <c r="BJ165">
        <v>199</v>
      </c>
      <c r="BK165">
        <v>30</v>
      </c>
      <c r="BL165">
        <v>38</v>
      </c>
      <c r="BM165">
        <v>-5.38</v>
      </c>
      <c r="BN165">
        <v>90</v>
      </c>
      <c r="BO165">
        <v>6.04</v>
      </c>
      <c r="BP165">
        <v>1.1000000000000001</v>
      </c>
      <c r="BQ165">
        <v>22</v>
      </c>
      <c r="BR165">
        <v>4</v>
      </c>
      <c r="BS165">
        <v>18</v>
      </c>
      <c r="BT165">
        <v>84.62</v>
      </c>
      <c r="BU165">
        <v>10.71</v>
      </c>
      <c r="BV165">
        <v>11.06</v>
      </c>
      <c r="BW165">
        <v>8.33</v>
      </c>
      <c r="BX165">
        <v>86.67</v>
      </c>
      <c r="BY165">
        <v>40</v>
      </c>
      <c r="BZ165">
        <v>0</v>
      </c>
      <c r="CA165">
        <v>0</v>
      </c>
      <c r="CB165">
        <v>93.01</v>
      </c>
      <c r="CC165">
        <v>213</v>
      </c>
      <c r="CD165">
        <v>34</v>
      </c>
      <c r="CE165">
        <v>16</v>
      </c>
      <c r="CF165">
        <v>5</v>
      </c>
      <c r="CG165">
        <v>6</v>
      </c>
      <c r="CH165">
        <v>1</v>
      </c>
      <c r="CI165">
        <v>6</v>
      </c>
      <c r="CJ165">
        <v>32</v>
      </c>
      <c r="CK165">
        <v>2</v>
      </c>
      <c r="CL165">
        <v>3</v>
      </c>
      <c r="CM165">
        <v>2</v>
      </c>
      <c r="CN165">
        <v>0</v>
      </c>
      <c r="CO165">
        <v>-0.55000000000000004</v>
      </c>
      <c r="CP165">
        <v>218.61</v>
      </c>
      <c r="CQ165">
        <v>176.47</v>
      </c>
      <c r="CR165">
        <v>55.33</v>
      </c>
      <c r="CS165">
        <v>16.95</v>
      </c>
      <c r="CT165">
        <v>17.16</v>
      </c>
      <c r="CU165">
        <v>51.87</v>
      </c>
      <c r="CV165">
        <v>49.48</v>
      </c>
      <c r="CW165">
        <v>54.74</v>
      </c>
      <c r="CX165">
        <v>50.8</v>
      </c>
      <c r="CY165">
        <v>53.28</v>
      </c>
      <c r="CZ165">
        <v>54.39</v>
      </c>
    </row>
    <row r="166" spans="1:104">
      <c r="A166" t="s">
        <v>106</v>
      </c>
      <c r="B166" t="s">
        <v>107</v>
      </c>
      <c r="C166" t="s">
        <v>62</v>
      </c>
      <c r="D166" t="s">
        <v>74</v>
      </c>
      <c r="E166">
        <v>79</v>
      </c>
      <c r="F166">
        <v>20142015</v>
      </c>
      <c r="G166">
        <v>24</v>
      </c>
      <c r="H166">
        <v>1.038</v>
      </c>
      <c r="I166">
        <v>1.038</v>
      </c>
      <c r="J166">
        <v>1</v>
      </c>
      <c r="K166">
        <v>1</v>
      </c>
      <c r="L166">
        <v>2</v>
      </c>
      <c r="M166">
        <v>1.25</v>
      </c>
      <c r="N166">
        <v>1.25</v>
      </c>
      <c r="O166">
        <v>2.5</v>
      </c>
      <c r="P166">
        <v>-3</v>
      </c>
      <c r="Q166">
        <v>94.59</v>
      </c>
      <c r="R166">
        <v>117.65</v>
      </c>
      <c r="S166">
        <v>20</v>
      </c>
      <c r="T166">
        <v>-0.19</v>
      </c>
      <c r="U166">
        <v>0.61</v>
      </c>
      <c r="V166">
        <v>5.39</v>
      </c>
      <c r="W166">
        <v>92.5</v>
      </c>
      <c r="X166">
        <v>87.11</v>
      </c>
      <c r="Y166">
        <v>34</v>
      </c>
      <c r="Z166">
        <v>37</v>
      </c>
      <c r="AA166">
        <v>3</v>
      </c>
      <c r="AB166">
        <v>46.29</v>
      </c>
      <c r="AC166">
        <v>3.75</v>
      </c>
      <c r="AD166">
        <v>50.04</v>
      </c>
      <c r="AE166">
        <v>6</v>
      </c>
      <c r="AF166">
        <v>5.92</v>
      </c>
      <c r="AG166">
        <v>88.67</v>
      </c>
      <c r="AH166">
        <v>66</v>
      </c>
      <c r="AI166">
        <v>70</v>
      </c>
      <c r="AJ166">
        <v>4</v>
      </c>
      <c r="AK166">
        <v>87.58</v>
      </c>
      <c r="AL166">
        <v>5</v>
      </c>
      <c r="AM166">
        <v>92.58</v>
      </c>
      <c r="AN166">
        <v>48.57</v>
      </c>
      <c r="AO166">
        <v>11</v>
      </c>
      <c r="AP166">
        <v>0</v>
      </c>
      <c r="AQ166">
        <v>18</v>
      </c>
      <c r="AR166">
        <v>4.01</v>
      </c>
      <c r="AS166">
        <v>92.86</v>
      </c>
      <c r="AT166">
        <v>88.85</v>
      </c>
      <c r="AU166">
        <v>48</v>
      </c>
      <c r="AV166">
        <v>52</v>
      </c>
      <c r="AW166">
        <v>4</v>
      </c>
      <c r="AX166">
        <v>65.06</v>
      </c>
      <c r="AY166">
        <v>5</v>
      </c>
      <c r="AZ166">
        <v>70.06</v>
      </c>
      <c r="BA166">
        <v>65.38</v>
      </c>
      <c r="BB166">
        <v>2</v>
      </c>
      <c r="BC166">
        <v>7</v>
      </c>
      <c r="BD166">
        <v>7.45</v>
      </c>
      <c r="BE166">
        <v>94.44</v>
      </c>
      <c r="BF166">
        <v>86.99</v>
      </c>
      <c r="BG166">
        <v>32</v>
      </c>
      <c r="BH166">
        <v>42.54</v>
      </c>
      <c r="BI166">
        <v>2.5</v>
      </c>
      <c r="BJ166">
        <v>34</v>
      </c>
      <c r="BK166">
        <v>2</v>
      </c>
      <c r="BL166">
        <v>5</v>
      </c>
      <c r="BM166">
        <v>13.16</v>
      </c>
      <c r="BN166">
        <v>86.84</v>
      </c>
      <c r="BO166">
        <v>7.51</v>
      </c>
      <c r="BP166">
        <v>0</v>
      </c>
      <c r="BQ166">
        <v>6</v>
      </c>
      <c r="BR166">
        <v>0</v>
      </c>
      <c r="BS166">
        <v>6</v>
      </c>
      <c r="BT166">
        <v>100</v>
      </c>
      <c r="BU166">
        <v>14.29</v>
      </c>
      <c r="BV166">
        <v>17.649999999999999</v>
      </c>
      <c r="BW166">
        <v>11.54</v>
      </c>
      <c r="BX166">
        <v>100</v>
      </c>
      <c r="BY166">
        <v>40</v>
      </c>
      <c r="BZ166">
        <v>0</v>
      </c>
      <c r="CA166">
        <v>0</v>
      </c>
      <c r="CB166">
        <v>93.94</v>
      </c>
      <c r="CC166">
        <v>31</v>
      </c>
      <c r="CD166">
        <v>10</v>
      </c>
      <c r="CE166">
        <v>2</v>
      </c>
      <c r="CF166">
        <v>0</v>
      </c>
      <c r="CG166">
        <v>1</v>
      </c>
      <c r="CH166">
        <v>0</v>
      </c>
      <c r="CI166">
        <v>1</v>
      </c>
      <c r="CJ166">
        <v>4</v>
      </c>
      <c r="CK166">
        <v>0</v>
      </c>
      <c r="CL166">
        <v>0</v>
      </c>
      <c r="CM166">
        <v>3</v>
      </c>
      <c r="CN166">
        <v>0</v>
      </c>
      <c r="CO166">
        <v>-3.75</v>
      </c>
      <c r="CP166">
        <v>47.96</v>
      </c>
      <c r="CQ166">
        <v>381.68</v>
      </c>
      <c r="CR166">
        <v>11.16</v>
      </c>
      <c r="CS166">
        <v>15.96</v>
      </c>
      <c r="CT166">
        <v>17.440000000000001</v>
      </c>
      <c r="CU166">
        <v>52.37</v>
      </c>
      <c r="CV166">
        <v>50.3</v>
      </c>
      <c r="CW166">
        <v>57.25</v>
      </c>
      <c r="CX166">
        <v>52.06</v>
      </c>
      <c r="CY166">
        <v>54.98</v>
      </c>
      <c r="CZ166">
        <v>54.33</v>
      </c>
    </row>
    <row r="167" spans="1:104">
      <c r="A167" t="s">
        <v>448</v>
      </c>
      <c r="B167" t="s">
        <v>449</v>
      </c>
      <c r="C167" t="s">
        <v>62</v>
      </c>
      <c r="D167" t="s">
        <v>345</v>
      </c>
      <c r="E167">
        <v>78</v>
      </c>
      <c r="F167">
        <v>20142015</v>
      </c>
      <c r="G167">
        <v>23</v>
      </c>
      <c r="H167">
        <v>4</v>
      </c>
      <c r="I167">
        <v>5.5</v>
      </c>
      <c r="J167">
        <v>10</v>
      </c>
      <c r="K167">
        <v>10</v>
      </c>
      <c r="L167">
        <v>20</v>
      </c>
      <c r="M167">
        <v>1.94</v>
      </c>
      <c r="N167">
        <v>1.94</v>
      </c>
      <c r="O167">
        <v>3.89</v>
      </c>
      <c r="P167">
        <v>2</v>
      </c>
      <c r="Q167">
        <v>88.03</v>
      </c>
      <c r="R167">
        <v>102.63</v>
      </c>
      <c r="S167">
        <v>11.11</v>
      </c>
      <c r="T167">
        <v>6.91</v>
      </c>
      <c r="U167">
        <v>3.96</v>
      </c>
      <c r="V167">
        <v>-1.08</v>
      </c>
      <c r="W167">
        <v>84.42</v>
      </c>
      <c r="X167">
        <v>85.51</v>
      </c>
      <c r="Y167">
        <v>221</v>
      </c>
      <c r="Z167">
        <v>271</v>
      </c>
      <c r="AA167">
        <v>50</v>
      </c>
      <c r="AB167">
        <v>52.67</v>
      </c>
      <c r="AC167">
        <v>9.7200000000000006</v>
      </c>
      <c r="AD167">
        <v>62.38</v>
      </c>
      <c r="AE167">
        <v>65</v>
      </c>
      <c r="AF167">
        <v>0.36</v>
      </c>
      <c r="AG167">
        <v>87.67</v>
      </c>
      <c r="AH167">
        <v>483</v>
      </c>
      <c r="AI167">
        <v>559</v>
      </c>
      <c r="AJ167">
        <v>76</v>
      </c>
      <c r="AK167">
        <v>108.64</v>
      </c>
      <c r="AL167">
        <v>14.77</v>
      </c>
      <c r="AM167">
        <v>123.41</v>
      </c>
      <c r="AN167">
        <v>51.88</v>
      </c>
      <c r="AO167">
        <v>67</v>
      </c>
      <c r="AP167">
        <v>2</v>
      </c>
      <c r="AQ167">
        <v>202</v>
      </c>
      <c r="AR167">
        <v>-0.59</v>
      </c>
      <c r="AS167">
        <v>86.13</v>
      </c>
      <c r="AT167">
        <v>86.73</v>
      </c>
      <c r="AU167">
        <v>344</v>
      </c>
      <c r="AV167">
        <v>410</v>
      </c>
      <c r="AW167">
        <v>66</v>
      </c>
      <c r="AX167">
        <v>79.680000000000007</v>
      </c>
      <c r="AY167">
        <v>12.83</v>
      </c>
      <c r="AZ167">
        <v>92.51</v>
      </c>
      <c r="BA167">
        <v>70.73</v>
      </c>
      <c r="BB167">
        <v>45</v>
      </c>
      <c r="BC167">
        <v>135</v>
      </c>
      <c r="BD167">
        <v>-4.9800000000000004</v>
      </c>
      <c r="BE167">
        <v>84.06</v>
      </c>
      <c r="BF167">
        <v>89.04</v>
      </c>
      <c r="BG167">
        <v>235</v>
      </c>
      <c r="BH167">
        <v>56.36</v>
      </c>
      <c r="BI167">
        <v>10.69</v>
      </c>
      <c r="BJ167">
        <v>290</v>
      </c>
      <c r="BK167">
        <v>55</v>
      </c>
      <c r="BL167">
        <v>90</v>
      </c>
      <c r="BM167">
        <v>-12.82</v>
      </c>
      <c r="BN167">
        <v>100</v>
      </c>
      <c r="BO167">
        <v>6.61</v>
      </c>
      <c r="BP167">
        <v>0.97</v>
      </c>
      <c r="BQ167">
        <v>34</v>
      </c>
      <c r="BR167">
        <v>5</v>
      </c>
      <c r="BS167">
        <v>29</v>
      </c>
      <c r="BT167">
        <v>87.18</v>
      </c>
      <c r="BU167">
        <v>7.41</v>
      </c>
      <c r="BV167">
        <v>11.72</v>
      </c>
      <c r="BW167">
        <v>8.2899999999999991</v>
      </c>
      <c r="BX167">
        <v>90.91</v>
      </c>
      <c r="BY167">
        <v>40</v>
      </c>
      <c r="BZ167">
        <v>0</v>
      </c>
      <c r="CA167">
        <v>0</v>
      </c>
      <c r="CB167">
        <v>93.87</v>
      </c>
      <c r="CC167">
        <v>291</v>
      </c>
      <c r="CD167">
        <v>60</v>
      </c>
      <c r="CE167">
        <v>19</v>
      </c>
      <c r="CF167">
        <v>9</v>
      </c>
      <c r="CG167">
        <v>9</v>
      </c>
      <c r="CH167">
        <v>6</v>
      </c>
      <c r="CI167">
        <v>4</v>
      </c>
      <c r="CJ167">
        <v>80</v>
      </c>
      <c r="CK167">
        <v>10</v>
      </c>
      <c r="CL167">
        <v>2</v>
      </c>
      <c r="CM167">
        <v>1</v>
      </c>
      <c r="CN167">
        <v>3</v>
      </c>
      <c r="CO167">
        <v>0.39</v>
      </c>
      <c r="CP167">
        <v>308.73</v>
      </c>
      <c r="CQ167">
        <v>65.78</v>
      </c>
      <c r="CR167">
        <v>82.44</v>
      </c>
      <c r="CS167">
        <v>16.86</v>
      </c>
      <c r="CT167">
        <v>17.670000000000002</v>
      </c>
      <c r="CU167">
        <v>49.48</v>
      </c>
      <c r="CV167">
        <v>50.3</v>
      </c>
      <c r="CW167">
        <v>53.52</v>
      </c>
      <c r="CX167">
        <v>54.66</v>
      </c>
      <c r="CY167">
        <v>54.91</v>
      </c>
      <c r="CZ167">
        <v>54.25</v>
      </c>
    </row>
    <row r="168" spans="1:104">
      <c r="A168" t="s">
        <v>1017</v>
      </c>
      <c r="B168" t="s">
        <v>1018</v>
      </c>
      <c r="C168" t="s">
        <v>87</v>
      </c>
      <c r="D168" t="s">
        <v>767</v>
      </c>
      <c r="E168">
        <v>66</v>
      </c>
      <c r="F168">
        <v>20142015</v>
      </c>
      <c r="G168">
        <v>38</v>
      </c>
      <c r="H168">
        <v>5.5</v>
      </c>
      <c r="I168">
        <v>5.5</v>
      </c>
      <c r="J168">
        <v>5</v>
      </c>
      <c r="K168">
        <v>4</v>
      </c>
      <c r="L168">
        <v>9</v>
      </c>
      <c r="M168">
        <v>2.21</v>
      </c>
      <c r="N168">
        <v>1.77</v>
      </c>
      <c r="O168">
        <v>3.98</v>
      </c>
      <c r="P168">
        <v>0</v>
      </c>
      <c r="Q168">
        <v>87.56</v>
      </c>
      <c r="R168">
        <v>98.08</v>
      </c>
      <c r="S168">
        <v>17.86</v>
      </c>
      <c r="T168">
        <v>5.26</v>
      </c>
      <c r="U168">
        <v>2.0499999999999998</v>
      </c>
      <c r="V168">
        <v>-2.92</v>
      </c>
      <c r="W168">
        <v>85.6</v>
      </c>
      <c r="X168">
        <v>88.52</v>
      </c>
      <c r="Y168">
        <v>89</v>
      </c>
      <c r="Z168">
        <v>107</v>
      </c>
      <c r="AA168">
        <v>18</v>
      </c>
      <c r="AB168">
        <v>47.36</v>
      </c>
      <c r="AC168">
        <v>7.97</v>
      </c>
      <c r="AD168">
        <v>55.33</v>
      </c>
      <c r="AE168">
        <v>33</v>
      </c>
      <c r="AF168">
        <v>1.1499999999999999</v>
      </c>
      <c r="AG168">
        <v>86.4</v>
      </c>
      <c r="AH168">
        <v>163</v>
      </c>
      <c r="AI168">
        <v>190</v>
      </c>
      <c r="AJ168">
        <v>27</v>
      </c>
      <c r="AK168">
        <v>84.1</v>
      </c>
      <c r="AL168">
        <v>11.95</v>
      </c>
      <c r="AM168">
        <v>96.05</v>
      </c>
      <c r="AN168">
        <v>54.74</v>
      </c>
      <c r="AO168">
        <v>5</v>
      </c>
      <c r="AP168">
        <v>0</v>
      </c>
      <c r="AQ168">
        <v>39</v>
      </c>
      <c r="AR168">
        <v>-1.19</v>
      </c>
      <c r="AS168">
        <v>84.52</v>
      </c>
      <c r="AT168">
        <v>85.71</v>
      </c>
      <c r="AU168">
        <v>116</v>
      </c>
      <c r="AV168">
        <v>142</v>
      </c>
      <c r="AW168">
        <v>26</v>
      </c>
      <c r="AX168">
        <v>62.85</v>
      </c>
      <c r="AY168">
        <v>11.51</v>
      </c>
      <c r="AZ168">
        <v>74.36</v>
      </c>
      <c r="BA168">
        <v>73.239999999999995</v>
      </c>
      <c r="BB168">
        <v>6</v>
      </c>
      <c r="BC168">
        <v>34</v>
      </c>
      <c r="BD168">
        <v>-4.13</v>
      </c>
      <c r="BE168">
        <v>81.25</v>
      </c>
      <c r="BF168">
        <v>85.38</v>
      </c>
      <c r="BG168">
        <v>80</v>
      </c>
      <c r="BH168">
        <v>46.03</v>
      </c>
      <c r="BI168">
        <v>10.62</v>
      </c>
      <c r="BJ168">
        <v>104</v>
      </c>
      <c r="BK168">
        <v>24</v>
      </c>
      <c r="BL168">
        <v>28</v>
      </c>
      <c r="BM168">
        <v>-21.43</v>
      </c>
      <c r="BN168">
        <v>100</v>
      </c>
      <c r="BO168">
        <v>4.87</v>
      </c>
      <c r="BP168">
        <v>1.33</v>
      </c>
      <c r="BQ168">
        <v>11</v>
      </c>
      <c r="BR168">
        <v>3</v>
      </c>
      <c r="BS168">
        <v>8</v>
      </c>
      <c r="BT168">
        <v>78.569999999999993</v>
      </c>
      <c r="BU168">
        <v>14.71</v>
      </c>
      <c r="BV168">
        <v>10.58</v>
      </c>
      <c r="BW168">
        <v>7.75</v>
      </c>
      <c r="BX168">
        <v>87.5</v>
      </c>
      <c r="BY168">
        <v>52.63</v>
      </c>
      <c r="BZ168">
        <v>30</v>
      </c>
      <c r="CA168">
        <v>27</v>
      </c>
      <c r="CB168">
        <v>95.8</v>
      </c>
      <c r="CC168">
        <v>114</v>
      </c>
      <c r="CD168">
        <v>18</v>
      </c>
      <c r="CE168">
        <v>5</v>
      </c>
      <c r="CF168">
        <v>1</v>
      </c>
      <c r="CG168">
        <v>6</v>
      </c>
      <c r="CH168">
        <v>2</v>
      </c>
      <c r="CI168">
        <v>2</v>
      </c>
      <c r="CJ168">
        <v>23</v>
      </c>
      <c r="CK168">
        <v>6</v>
      </c>
      <c r="CL168">
        <v>0</v>
      </c>
      <c r="CM168">
        <v>0</v>
      </c>
      <c r="CN168">
        <v>0</v>
      </c>
      <c r="CO168">
        <v>0</v>
      </c>
      <c r="CP168">
        <v>135.56</v>
      </c>
      <c r="CQ168">
        <v>157.21</v>
      </c>
      <c r="CR168">
        <v>46.3</v>
      </c>
      <c r="CS168">
        <v>18.22</v>
      </c>
      <c r="CT168">
        <v>17.690000000000001</v>
      </c>
      <c r="CU168">
        <v>49.62</v>
      </c>
      <c r="CV168">
        <v>50.01</v>
      </c>
      <c r="CW168">
        <v>47.54</v>
      </c>
      <c r="CX168">
        <v>48.26</v>
      </c>
      <c r="CY168">
        <v>54.69</v>
      </c>
      <c r="CZ168">
        <v>54.65</v>
      </c>
    </row>
    <row r="169" spans="1:104">
      <c r="A169" t="s">
        <v>1119</v>
      </c>
      <c r="B169" t="s">
        <v>1120</v>
      </c>
      <c r="C169" t="s">
        <v>87</v>
      </c>
      <c r="D169" t="s">
        <v>282</v>
      </c>
      <c r="E169">
        <v>76</v>
      </c>
      <c r="F169">
        <v>20142015</v>
      </c>
      <c r="G169">
        <v>25</v>
      </c>
      <c r="H169">
        <v>2.5</v>
      </c>
      <c r="I169">
        <v>3.5</v>
      </c>
      <c r="J169">
        <v>1</v>
      </c>
      <c r="K169">
        <v>1</v>
      </c>
      <c r="L169">
        <v>2</v>
      </c>
      <c r="M169">
        <v>1.71</v>
      </c>
      <c r="N169">
        <v>1.71</v>
      </c>
      <c r="O169">
        <v>3.42</v>
      </c>
      <c r="P169">
        <v>1</v>
      </c>
      <c r="Q169">
        <v>85.07</v>
      </c>
      <c r="R169">
        <v>114.29</v>
      </c>
      <c r="S169">
        <v>14.29</v>
      </c>
      <c r="T169">
        <v>-10.210000000000001</v>
      </c>
      <c r="U169">
        <v>0.46</v>
      </c>
      <c r="V169">
        <v>-10.4</v>
      </c>
      <c r="W169">
        <v>74.069999999999993</v>
      </c>
      <c r="X169">
        <v>84.48</v>
      </c>
      <c r="Y169">
        <v>13</v>
      </c>
      <c r="Z169">
        <v>20</v>
      </c>
      <c r="AA169">
        <v>7</v>
      </c>
      <c r="AB169">
        <v>34.17</v>
      </c>
      <c r="AC169">
        <v>11.96</v>
      </c>
      <c r="AD169">
        <v>46.13</v>
      </c>
      <c r="AE169">
        <v>4</v>
      </c>
      <c r="AF169">
        <v>-1.5</v>
      </c>
      <c r="AG169">
        <v>86.57</v>
      </c>
      <c r="AH169">
        <v>47</v>
      </c>
      <c r="AI169">
        <v>57</v>
      </c>
      <c r="AJ169">
        <v>10</v>
      </c>
      <c r="AK169">
        <v>97.39</v>
      </c>
      <c r="AL169">
        <v>17.09</v>
      </c>
      <c r="AM169">
        <v>114.48</v>
      </c>
      <c r="AN169">
        <v>49.12</v>
      </c>
      <c r="AO169">
        <v>0</v>
      </c>
      <c r="AP169">
        <v>0</v>
      </c>
      <c r="AQ169">
        <v>7</v>
      </c>
      <c r="AR169">
        <v>-1.97</v>
      </c>
      <c r="AS169">
        <v>84</v>
      </c>
      <c r="AT169">
        <v>85.97</v>
      </c>
      <c r="AU169">
        <v>34</v>
      </c>
      <c r="AV169">
        <v>42</v>
      </c>
      <c r="AW169">
        <v>8</v>
      </c>
      <c r="AX169">
        <v>71.760000000000005</v>
      </c>
      <c r="AY169">
        <v>13.67</v>
      </c>
      <c r="AZ169">
        <v>85.43</v>
      </c>
      <c r="BA169">
        <v>66.67</v>
      </c>
      <c r="BB169">
        <v>0</v>
      </c>
      <c r="BC169">
        <v>7</v>
      </c>
      <c r="BD169">
        <v>-5.4</v>
      </c>
      <c r="BE169">
        <v>80</v>
      </c>
      <c r="BF169">
        <v>85.4</v>
      </c>
      <c r="BG169">
        <v>21</v>
      </c>
      <c r="BH169">
        <v>47.84</v>
      </c>
      <c r="BI169">
        <v>11.96</v>
      </c>
      <c r="BJ169">
        <v>28</v>
      </c>
      <c r="BK169">
        <v>7</v>
      </c>
      <c r="BL169">
        <v>7</v>
      </c>
      <c r="BM169">
        <v>5.88</v>
      </c>
      <c r="BN169">
        <v>94.12</v>
      </c>
      <c r="BO169">
        <v>6.83</v>
      </c>
      <c r="BP169">
        <v>0</v>
      </c>
      <c r="BQ169">
        <v>4</v>
      </c>
      <c r="BR169">
        <v>0</v>
      </c>
      <c r="BS169">
        <v>4</v>
      </c>
      <c r="BT169">
        <v>100</v>
      </c>
      <c r="BU169">
        <v>14.29</v>
      </c>
      <c r="BV169">
        <v>14.29</v>
      </c>
      <c r="BW169">
        <v>9.52</v>
      </c>
      <c r="BX169">
        <v>100</v>
      </c>
      <c r="BY169">
        <v>57</v>
      </c>
      <c r="BZ169">
        <v>11</v>
      </c>
      <c r="CA169">
        <v>8</v>
      </c>
      <c r="CB169">
        <v>84.38</v>
      </c>
      <c r="CC169">
        <v>27</v>
      </c>
      <c r="CD169">
        <v>6</v>
      </c>
      <c r="CE169">
        <v>5</v>
      </c>
      <c r="CF169">
        <v>0</v>
      </c>
      <c r="CG169">
        <v>7</v>
      </c>
      <c r="CH169">
        <v>0</v>
      </c>
      <c r="CI169">
        <v>1</v>
      </c>
      <c r="CJ169">
        <v>6</v>
      </c>
      <c r="CK169">
        <v>0</v>
      </c>
      <c r="CL169">
        <v>0</v>
      </c>
      <c r="CM169">
        <v>0</v>
      </c>
      <c r="CN169">
        <v>1</v>
      </c>
      <c r="CO169">
        <v>1.71</v>
      </c>
      <c r="CP169">
        <v>35.119999999999997</v>
      </c>
      <c r="CQ169">
        <v>338.73</v>
      </c>
      <c r="CR169">
        <v>9.39</v>
      </c>
      <c r="CS169">
        <v>17.63</v>
      </c>
      <c r="CT169">
        <v>17.25</v>
      </c>
      <c r="CU169">
        <v>48.02</v>
      </c>
      <c r="CV169">
        <v>49.7</v>
      </c>
      <c r="CW169">
        <v>52.63</v>
      </c>
      <c r="CX169">
        <v>56.97</v>
      </c>
      <c r="CY169">
        <v>53.2</v>
      </c>
      <c r="CZ169">
        <v>53.84</v>
      </c>
    </row>
    <row r="170" spans="1:104">
      <c r="A170" t="s">
        <v>1542</v>
      </c>
      <c r="B170" t="s">
        <v>1543</v>
      </c>
      <c r="C170" t="s">
        <v>62</v>
      </c>
      <c r="D170" t="s">
        <v>976</v>
      </c>
      <c r="E170">
        <v>5</v>
      </c>
      <c r="F170">
        <v>20142015</v>
      </c>
      <c r="G170">
        <v>23</v>
      </c>
      <c r="H170">
        <v>0.85099999999999998</v>
      </c>
      <c r="I170">
        <v>0.85099999999999998</v>
      </c>
      <c r="J170">
        <v>0</v>
      </c>
      <c r="K170">
        <v>0</v>
      </c>
      <c r="L170">
        <v>0</v>
      </c>
      <c r="M170">
        <v>0</v>
      </c>
      <c r="N170">
        <v>0</v>
      </c>
      <c r="O170">
        <v>0</v>
      </c>
      <c r="P170">
        <v>0</v>
      </c>
      <c r="Q170">
        <v>81.25</v>
      </c>
      <c r="R170">
        <v>100</v>
      </c>
      <c r="S170">
        <v>0</v>
      </c>
      <c r="T170">
        <v>5</v>
      </c>
      <c r="U170">
        <v>1.6</v>
      </c>
      <c r="V170">
        <v>-25</v>
      </c>
      <c r="W170">
        <v>66.67</v>
      </c>
      <c r="X170">
        <v>91.67</v>
      </c>
      <c r="Y170">
        <v>2</v>
      </c>
      <c r="Z170">
        <v>4</v>
      </c>
      <c r="AA170">
        <v>2</v>
      </c>
      <c r="AB170">
        <v>30.09</v>
      </c>
      <c r="AC170">
        <v>15.05</v>
      </c>
      <c r="AD170">
        <v>45.14</v>
      </c>
      <c r="AE170">
        <v>1</v>
      </c>
      <c r="AF170">
        <v>-10.050000000000001</v>
      </c>
      <c r="AG170">
        <v>91.3</v>
      </c>
      <c r="AH170">
        <v>10</v>
      </c>
      <c r="AI170">
        <v>13</v>
      </c>
      <c r="AJ170">
        <v>3</v>
      </c>
      <c r="AK170">
        <v>97.81</v>
      </c>
      <c r="AL170">
        <v>22.57</v>
      </c>
      <c r="AM170">
        <v>120.38</v>
      </c>
      <c r="AN170">
        <v>53.85</v>
      </c>
      <c r="AO170">
        <v>3</v>
      </c>
      <c r="AP170">
        <v>0</v>
      </c>
      <c r="AQ170">
        <v>8</v>
      </c>
      <c r="AR170">
        <v>-15</v>
      </c>
      <c r="AS170">
        <v>75</v>
      </c>
      <c r="AT170">
        <v>90</v>
      </c>
      <c r="AU170">
        <v>6</v>
      </c>
      <c r="AV170">
        <v>9</v>
      </c>
      <c r="AW170">
        <v>3</v>
      </c>
      <c r="AX170">
        <v>67.709999999999994</v>
      </c>
      <c r="AY170">
        <v>22.57</v>
      </c>
      <c r="AZ170">
        <v>90.28</v>
      </c>
      <c r="BA170">
        <v>77.78</v>
      </c>
      <c r="BB170">
        <v>1</v>
      </c>
      <c r="BC170">
        <v>5</v>
      </c>
      <c r="BD170">
        <v>-16.670000000000002</v>
      </c>
      <c r="BE170">
        <v>70</v>
      </c>
      <c r="BF170">
        <v>86.67</v>
      </c>
      <c r="BG170">
        <v>4</v>
      </c>
      <c r="BH170">
        <v>52.66</v>
      </c>
      <c r="BI170">
        <v>22.57</v>
      </c>
      <c r="BJ170">
        <v>7</v>
      </c>
      <c r="BK170">
        <v>3</v>
      </c>
      <c r="BL170">
        <v>4</v>
      </c>
      <c r="BM170" t="s">
        <v>1488</v>
      </c>
      <c r="BN170">
        <v>100</v>
      </c>
      <c r="BO170">
        <v>0</v>
      </c>
      <c r="BP170">
        <v>0</v>
      </c>
      <c r="BQ170">
        <v>0</v>
      </c>
      <c r="BR170">
        <v>0</v>
      </c>
      <c r="BS170">
        <v>0</v>
      </c>
      <c r="BT170" t="s">
        <v>1488</v>
      </c>
      <c r="BU170">
        <v>0</v>
      </c>
      <c r="BV170">
        <v>0</v>
      </c>
      <c r="BW170">
        <v>0</v>
      </c>
      <c r="BX170">
        <v>100</v>
      </c>
      <c r="BY170">
        <v>40</v>
      </c>
      <c r="BZ170">
        <v>0</v>
      </c>
      <c r="CA170">
        <v>0</v>
      </c>
      <c r="CB170">
        <v>100</v>
      </c>
      <c r="CC170">
        <v>5</v>
      </c>
      <c r="CD170">
        <v>2</v>
      </c>
      <c r="CE170">
        <v>0</v>
      </c>
      <c r="CF170">
        <v>0</v>
      </c>
      <c r="CG170">
        <v>0</v>
      </c>
      <c r="CH170">
        <v>0</v>
      </c>
      <c r="CI170">
        <v>0</v>
      </c>
      <c r="CJ170">
        <v>4</v>
      </c>
      <c r="CK170">
        <v>0</v>
      </c>
      <c r="CL170">
        <v>0</v>
      </c>
      <c r="CM170">
        <v>0</v>
      </c>
      <c r="CN170">
        <v>0</v>
      </c>
      <c r="CO170">
        <v>0</v>
      </c>
      <c r="CP170">
        <v>7.97</v>
      </c>
      <c r="CQ170">
        <v>15.12</v>
      </c>
      <c r="CR170">
        <v>34.520000000000003</v>
      </c>
      <c r="CS170">
        <v>15.5</v>
      </c>
      <c r="CT170">
        <v>16.95</v>
      </c>
      <c r="CU170">
        <v>43.57</v>
      </c>
      <c r="CV170">
        <v>51.68</v>
      </c>
      <c r="CW170">
        <v>46.92</v>
      </c>
      <c r="CX170">
        <v>60.77</v>
      </c>
      <c r="CY170">
        <v>53.44</v>
      </c>
      <c r="CZ170">
        <v>49.96</v>
      </c>
    </row>
    <row r="171" spans="1:104">
      <c r="A171" t="s">
        <v>213</v>
      </c>
      <c r="B171" t="s">
        <v>214</v>
      </c>
      <c r="C171" t="s">
        <v>62</v>
      </c>
      <c r="D171" t="s">
        <v>74</v>
      </c>
      <c r="E171">
        <v>57</v>
      </c>
      <c r="F171">
        <v>20142015</v>
      </c>
      <c r="G171">
        <v>23</v>
      </c>
      <c r="H171">
        <v>1.5</v>
      </c>
      <c r="I171">
        <v>2.5</v>
      </c>
      <c r="J171">
        <v>2</v>
      </c>
      <c r="K171">
        <v>4</v>
      </c>
      <c r="L171">
        <v>6</v>
      </c>
      <c r="M171">
        <v>0.95</v>
      </c>
      <c r="N171">
        <v>1.91</v>
      </c>
      <c r="O171">
        <v>2.86</v>
      </c>
      <c r="P171">
        <v>0</v>
      </c>
      <c r="Q171">
        <v>90.52</v>
      </c>
      <c r="R171">
        <v>93.75</v>
      </c>
      <c r="S171">
        <v>5.56</v>
      </c>
      <c r="T171">
        <v>-1.0900000000000001</v>
      </c>
      <c r="U171">
        <v>2.21</v>
      </c>
      <c r="V171">
        <v>-0.75</v>
      </c>
      <c r="W171">
        <v>85.58</v>
      </c>
      <c r="X171">
        <v>86.33</v>
      </c>
      <c r="Y171">
        <v>74</v>
      </c>
      <c r="Z171">
        <v>89</v>
      </c>
      <c r="AA171">
        <v>15</v>
      </c>
      <c r="AB171">
        <v>42.39</v>
      </c>
      <c r="AC171">
        <v>7.14</v>
      </c>
      <c r="AD171">
        <v>49.53</v>
      </c>
      <c r="AE171">
        <v>8</v>
      </c>
      <c r="AF171">
        <v>1.06</v>
      </c>
      <c r="AG171">
        <v>89.46</v>
      </c>
      <c r="AH171">
        <v>188</v>
      </c>
      <c r="AI171">
        <v>210</v>
      </c>
      <c r="AJ171">
        <v>22</v>
      </c>
      <c r="AK171">
        <v>100.01</v>
      </c>
      <c r="AL171">
        <v>10.48</v>
      </c>
      <c r="AM171">
        <v>110.49</v>
      </c>
      <c r="AN171">
        <v>53.81</v>
      </c>
      <c r="AO171">
        <v>14</v>
      </c>
      <c r="AP171">
        <v>2</v>
      </c>
      <c r="AQ171">
        <v>60</v>
      </c>
      <c r="AR171">
        <v>0.33</v>
      </c>
      <c r="AS171">
        <v>89.67</v>
      </c>
      <c r="AT171">
        <v>89.34</v>
      </c>
      <c r="AU171">
        <v>146</v>
      </c>
      <c r="AV171">
        <v>165</v>
      </c>
      <c r="AW171">
        <v>19</v>
      </c>
      <c r="AX171">
        <v>78.58</v>
      </c>
      <c r="AY171">
        <v>9.0500000000000007</v>
      </c>
      <c r="AZ171">
        <v>87.63</v>
      </c>
      <c r="BA171">
        <v>68.48</v>
      </c>
      <c r="BB171">
        <v>10</v>
      </c>
      <c r="BC171">
        <v>46</v>
      </c>
      <c r="BD171">
        <v>0.85</v>
      </c>
      <c r="BE171">
        <v>88.28</v>
      </c>
      <c r="BF171">
        <v>87.43</v>
      </c>
      <c r="BG171">
        <v>98</v>
      </c>
      <c r="BH171">
        <v>53.82</v>
      </c>
      <c r="BI171">
        <v>7.14</v>
      </c>
      <c r="BJ171">
        <v>113</v>
      </c>
      <c r="BK171">
        <v>15</v>
      </c>
      <c r="BL171">
        <v>36</v>
      </c>
      <c r="BM171">
        <v>-10</v>
      </c>
      <c r="BN171">
        <v>90</v>
      </c>
      <c r="BO171">
        <v>3.81</v>
      </c>
      <c r="BP171">
        <v>0.95</v>
      </c>
      <c r="BQ171">
        <v>8</v>
      </c>
      <c r="BR171">
        <v>2</v>
      </c>
      <c r="BS171">
        <v>6</v>
      </c>
      <c r="BT171">
        <v>80</v>
      </c>
      <c r="BU171">
        <v>4.3499999999999996</v>
      </c>
      <c r="BV171">
        <v>7.08</v>
      </c>
      <c r="BW171">
        <v>4.8499999999999996</v>
      </c>
      <c r="BX171">
        <v>86.67</v>
      </c>
      <c r="BY171">
        <v>40</v>
      </c>
      <c r="BZ171">
        <v>0</v>
      </c>
      <c r="CA171">
        <v>0</v>
      </c>
      <c r="CB171">
        <v>93.91</v>
      </c>
      <c r="CC171">
        <v>108</v>
      </c>
      <c r="CD171">
        <v>23</v>
      </c>
      <c r="CE171">
        <v>7</v>
      </c>
      <c r="CF171">
        <v>0</v>
      </c>
      <c r="CG171">
        <v>6</v>
      </c>
      <c r="CH171">
        <v>3</v>
      </c>
      <c r="CI171">
        <v>1</v>
      </c>
      <c r="CJ171">
        <v>34</v>
      </c>
      <c r="CK171">
        <v>4</v>
      </c>
      <c r="CL171">
        <v>0</v>
      </c>
      <c r="CM171">
        <v>0</v>
      </c>
      <c r="CN171">
        <v>0</v>
      </c>
      <c r="CO171">
        <v>0</v>
      </c>
      <c r="CP171">
        <v>125.98</v>
      </c>
      <c r="CQ171">
        <v>191.28</v>
      </c>
      <c r="CR171">
        <v>39.71</v>
      </c>
      <c r="CS171">
        <v>16.45</v>
      </c>
      <c r="CT171">
        <v>17.43</v>
      </c>
      <c r="CU171">
        <v>52.44</v>
      </c>
      <c r="CV171">
        <v>50.31</v>
      </c>
      <c r="CW171">
        <v>56.51</v>
      </c>
      <c r="CX171">
        <v>51.26</v>
      </c>
      <c r="CY171">
        <v>54.91</v>
      </c>
      <c r="CZ171">
        <v>54.23</v>
      </c>
    </row>
    <row r="172" spans="1:104">
      <c r="A172" t="s">
        <v>1305</v>
      </c>
      <c r="B172" t="s">
        <v>1306</v>
      </c>
      <c r="C172" t="s">
        <v>62</v>
      </c>
      <c r="D172" t="s">
        <v>282</v>
      </c>
      <c r="E172">
        <v>68</v>
      </c>
      <c r="F172">
        <v>20142015</v>
      </c>
      <c r="G172">
        <v>28</v>
      </c>
      <c r="H172">
        <v>3.9</v>
      </c>
      <c r="I172">
        <v>4.0999999999999996</v>
      </c>
      <c r="J172">
        <v>0</v>
      </c>
      <c r="K172">
        <v>0</v>
      </c>
      <c r="L172">
        <v>0</v>
      </c>
      <c r="M172">
        <v>0</v>
      </c>
      <c r="N172">
        <v>0</v>
      </c>
      <c r="O172">
        <v>0</v>
      </c>
      <c r="P172">
        <v>0</v>
      </c>
      <c r="Q172">
        <v>100</v>
      </c>
      <c r="R172" t="s">
        <v>1488</v>
      </c>
      <c r="S172" t="s">
        <v>1488</v>
      </c>
      <c r="T172">
        <v>-14.1</v>
      </c>
      <c r="U172">
        <v>0.11</v>
      </c>
      <c r="V172">
        <v>16.03</v>
      </c>
      <c r="W172">
        <v>100</v>
      </c>
      <c r="X172">
        <v>83.97</v>
      </c>
      <c r="Y172">
        <v>2</v>
      </c>
      <c r="Z172">
        <v>2</v>
      </c>
      <c r="AA172">
        <v>0</v>
      </c>
      <c r="AB172">
        <v>16.25</v>
      </c>
      <c r="AC172">
        <v>0</v>
      </c>
      <c r="AD172">
        <v>16.25</v>
      </c>
      <c r="AE172">
        <v>0</v>
      </c>
      <c r="AF172">
        <v>12.58</v>
      </c>
      <c r="AG172">
        <v>87.42</v>
      </c>
      <c r="AH172">
        <v>3</v>
      </c>
      <c r="AI172">
        <v>3</v>
      </c>
      <c r="AJ172">
        <v>0</v>
      </c>
      <c r="AK172">
        <v>24.38</v>
      </c>
      <c r="AL172">
        <v>0</v>
      </c>
      <c r="AM172">
        <v>24.38</v>
      </c>
      <c r="AN172">
        <v>0</v>
      </c>
      <c r="AO172">
        <v>0</v>
      </c>
      <c r="AP172">
        <v>0</v>
      </c>
      <c r="AQ172">
        <v>0</v>
      </c>
      <c r="AR172">
        <v>13.44</v>
      </c>
      <c r="AS172">
        <v>100</v>
      </c>
      <c r="AT172">
        <v>86.56</v>
      </c>
      <c r="AU172">
        <v>1</v>
      </c>
      <c r="AV172">
        <v>1</v>
      </c>
      <c r="AW172">
        <v>0</v>
      </c>
      <c r="AX172">
        <v>8.1300000000000008</v>
      </c>
      <c r="AY172">
        <v>0</v>
      </c>
      <c r="AZ172">
        <v>8.1300000000000008</v>
      </c>
      <c r="BA172">
        <v>0</v>
      </c>
      <c r="BB172">
        <v>0</v>
      </c>
      <c r="BC172">
        <v>0</v>
      </c>
      <c r="BD172" t="s">
        <v>1488</v>
      </c>
      <c r="BE172" t="s">
        <v>1488</v>
      </c>
      <c r="BF172">
        <v>85.15</v>
      </c>
      <c r="BG172">
        <v>0</v>
      </c>
      <c r="BH172">
        <v>0</v>
      </c>
      <c r="BI172">
        <v>0</v>
      </c>
      <c r="BJ172">
        <v>0</v>
      </c>
      <c r="BK172">
        <v>0</v>
      </c>
      <c r="BL172">
        <v>0</v>
      </c>
      <c r="BM172" t="s">
        <v>1488</v>
      </c>
      <c r="BN172">
        <v>92.11</v>
      </c>
      <c r="BO172">
        <v>0</v>
      </c>
      <c r="BP172">
        <v>0</v>
      </c>
      <c r="BQ172">
        <v>0</v>
      </c>
      <c r="BR172">
        <v>0</v>
      </c>
      <c r="BS172">
        <v>0</v>
      </c>
      <c r="BT172" t="s">
        <v>1488</v>
      </c>
      <c r="BU172" t="s">
        <v>1488</v>
      </c>
      <c r="BV172" t="s">
        <v>1488</v>
      </c>
      <c r="BW172">
        <v>0</v>
      </c>
      <c r="BX172" t="s">
        <v>1488</v>
      </c>
      <c r="BY172">
        <v>40</v>
      </c>
      <c r="BZ172">
        <v>0</v>
      </c>
      <c r="CA172">
        <v>0</v>
      </c>
      <c r="CB172">
        <v>80</v>
      </c>
      <c r="CC172">
        <v>8</v>
      </c>
      <c r="CD172">
        <v>1</v>
      </c>
      <c r="CE172">
        <v>2</v>
      </c>
      <c r="CF172">
        <v>0</v>
      </c>
      <c r="CG172">
        <v>0</v>
      </c>
      <c r="CH172">
        <v>0</v>
      </c>
      <c r="CI172">
        <v>0</v>
      </c>
      <c r="CJ172">
        <v>0</v>
      </c>
      <c r="CK172">
        <v>0</v>
      </c>
      <c r="CL172">
        <v>0</v>
      </c>
      <c r="CM172">
        <v>0</v>
      </c>
      <c r="CN172">
        <v>0</v>
      </c>
      <c r="CO172">
        <v>0</v>
      </c>
      <c r="CP172">
        <v>7.38</v>
      </c>
      <c r="CQ172">
        <v>332.83</v>
      </c>
      <c r="CR172">
        <v>2.17</v>
      </c>
      <c r="CS172">
        <v>16.78</v>
      </c>
      <c r="CT172">
        <v>17.440000000000001</v>
      </c>
      <c r="CU172">
        <v>48.43</v>
      </c>
      <c r="CV172">
        <v>47.97</v>
      </c>
      <c r="CW172">
        <v>53.82</v>
      </c>
      <c r="CX172">
        <v>57.3</v>
      </c>
      <c r="CY172">
        <v>51.75</v>
      </c>
      <c r="CZ172">
        <v>56.13</v>
      </c>
    </row>
    <row r="173" spans="1:104">
      <c r="A173" t="s">
        <v>1435</v>
      </c>
      <c r="B173" t="s">
        <v>1436</v>
      </c>
      <c r="C173" t="s">
        <v>68</v>
      </c>
      <c r="D173" t="s">
        <v>1243</v>
      </c>
      <c r="E173">
        <v>75</v>
      </c>
      <c r="F173">
        <v>20142015</v>
      </c>
      <c r="G173">
        <v>24</v>
      </c>
      <c r="H173">
        <v>7.3</v>
      </c>
      <c r="I173">
        <v>4.5999999999999996</v>
      </c>
      <c r="J173">
        <v>6</v>
      </c>
      <c r="K173">
        <v>11</v>
      </c>
      <c r="L173">
        <v>17</v>
      </c>
      <c r="M173">
        <v>1.63</v>
      </c>
      <c r="N173">
        <v>2.98</v>
      </c>
      <c r="O173">
        <v>4.6100000000000003</v>
      </c>
      <c r="P173">
        <v>-1</v>
      </c>
      <c r="Q173">
        <v>84</v>
      </c>
      <c r="R173">
        <v>109.29</v>
      </c>
      <c r="S173">
        <v>15.38</v>
      </c>
      <c r="T173">
        <v>10.9</v>
      </c>
      <c r="U173">
        <v>2.95</v>
      </c>
      <c r="V173">
        <v>9.25</v>
      </c>
      <c r="W173">
        <v>83.04</v>
      </c>
      <c r="X173">
        <v>73.790000000000006</v>
      </c>
      <c r="Y173">
        <v>148</v>
      </c>
      <c r="Z173">
        <v>186</v>
      </c>
      <c r="AA173">
        <v>38</v>
      </c>
      <c r="AB173">
        <v>50.43</v>
      </c>
      <c r="AC173">
        <v>10.3</v>
      </c>
      <c r="AD173">
        <v>60.74</v>
      </c>
      <c r="AE173">
        <v>40</v>
      </c>
      <c r="AF173">
        <v>5.9</v>
      </c>
      <c r="AG173">
        <v>78.099999999999994</v>
      </c>
      <c r="AH173">
        <v>255</v>
      </c>
      <c r="AI173">
        <v>315</v>
      </c>
      <c r="AJ173">
        <v>60</v>
      </c>
      <c r="AK173">
        <v>85.41</v>
      </c>
      <c r="AL173">
        <v>16.27</v>
      </c>
      <c r="AM173">
        <v>101.68</v>
      </c>
      <c r="AN173">
        <v>59.68</v>
      </c>
      <c r="AO173">
        <v>13</v>
      </c>
      <c r="AP173">
        <v>1</v>
      </c>
      <c r="AQ173">
        <v>62</v>
      </c>
      <c r="AR173">
        <v>8.9</v>
      </c>
      <c r="AS173">
        <v>84.35</v>
      </c>
      <c r="AT173">
        <v>75.45</v>
      </c>
      <c r="AU173">
        <v>202</v>
      </c>
      <c r="AV173">
        <v>248</v>
      </c>
      <c r="AW173">
        <v>46</v>
      </c>
      <c r="AX173">
        <v>67.239999999999995</v>
      </c>
      <c r="AY173">
        <v>12.47</v>
      </c>
      <c r="AZ173">
        <v>79.72</v>
      </c>
      <c r="BA173">
        <v>75.81</v>
      </c>
      <c r="BB173">
        <v>10</v>
      </c>
      <c r="BC173">
        <v>49</v>
      </c>
      <c r="BD173">
        <v>13.72</v>
      </c>
      <c r="BE173">
        <v>84.68</v>
      </c>
      <c r="BF173">
        <v>70.97</v>
      </c>
      <c r="BG173">
        <v>154</v>
      </c>
      <c r="BH173">
        <v>50.98</v>
      </c>
      <c r="BI173">
        <v>9.2200000000000006</v>
      </c>
      <c r="BJ173">
        <v>188</v>
      </c>
      <c r="BK173">
        <v>34</v>
      </c>
      <c r="BL173">
        <v>39</v>
      </c>
      <c r="BM173">
        <v>54.17</v>
      </c>
      <c r="BN173">
        <v>41.67</v>
      </c>
      <c r="BO173">
        <v>6.24</v>
      </c>
      <c r="BP173">
        <v>0.27</v>
      </c>
      <c r="BQ173">
        <v>23</v>
      </c>
      <c r="BR173">
        <v>1</v>
      </c>
      <c r="BS173">
        <v>22</v>
      </c>
      <c r="BT173">
        <v>95.83</v>
      </c>
      <c r="BU173">
        <v>12.24</v>
      </c>
      <c r="BV173">
        <v>12.23</v>
      </c>
      <c r="BW173">
        <v>9.27</v>
      </c>
      <c r="BX173">
        <v>97.06</v>
      </c>
      <c r="BY173">
        <v>34.78</v>
      </c>
      <c r="BZ173">
        <v>8</v>
      </c>
      <c r="CA173">
        <v>15</v>
      </c>
      <c r="CB173">
        <v>93.1</v>
      </c>
      <c r="CC173">
        <v>189</v>
      </c>
      <c r="CD173">
        <v>42</v>
      </c>
      <c r="CE173">
        <v>14</v>
      </c>
      <c r="CF173">
        <v>4</v>
      </c>
      <c r="CG173">
        <v>8</v>
      </c>
      <c r="CH173">
        <v>9</v>
      </c>
      <c r="CI173">
        <v>2</v>
      </c>
      <c r="CJ173">
        <v>33</v>
      </c>
      <c r="CK173">
        <v>3</v>
      </c>
      <c r="CL173">
        <v>1</v>
      </c>
      <c r="CM173">
        <v>3</v>
      </c>
      <c r="CN173">
        <v>2</v>
      </c>
      <c r="CO173">
        <v>-0.27</v>
      </c>
      <c r="CP173">
        <v>221.28</v>
      </c>
      <c r="CQ173">
        <v>132.04</v>
      </c>
      <c r="CR173">
        <v>62.63</v>
      </c>
      <c r="CS173">
        <v>18.420000000000002</v>
      </c>
      <c r="CT173">
        <v>17.52</v>
      </c>
      <c r="CU173">
        <v>41.07</v>
      </c>
      <c r="CV173">
        <v>50.48</v>
      </c>
      <c r="CW173">
        <v>44.16</v>
      </c>
      <c r="CX173">
        <v>63.35</v>
      </c>
      <c r="CY173">
        <v>54.89</v>
      </c>
      <c r="CZ173">
        <v>53.84</v>
      </c>
    </row>
    <row r="174" spans="1:104">
      <c r="A174" t="s">
        <v>639</v>
      </c>
      <c r="B174" t="s">
        <v>640</v>
      </c>
      <c r="C174" t="s">
        <v>62</v>
      </c>
      <c r="D174" t="s">
        <v>168</v>
      </c>
      <c r="E174">
        <v>58</v>
      </c>
      <c r="F174">
        <v>20142015</v>
      </c>
      <c r="G174">
        <v>29</v>
      </c>
      <c r="H174">
        <v>5.75</v>
      </c>
      <c r="I174">
        <v>5.75</v>
      </c>
      <c r="J174">
        <v>1</v>
      </c>
      <c r="K174">
        <v>6</v>
      </c>
      <c r="L174">
        <v>7</v>
      </c>
      <c r="M174">
        <v>0.35</v>
      </c>
      <c r="N174">
        <v>2.0699999999999998</v>
      </c>
      <c r="O174">
        <v>2.42</v>
      </c>
      <c r="P174">
        <v>-3</v>
      </c>
      <c r="Q174">
        <v>88.58</v>
      </c>
      <c r="R174">
        <v>104.5</v>
      </c>
      <c r="S174">
        <v>7.14</v>
      </c>
      <c r="T174">
        <v>6.52</v>
      </c>
      <c r="U174">
        <v>2.99</v>
      </c>
      <c r="V174">
        <v>1.1100000000000001</v>
      </c>
      <c r="W174">
        <v>88.44</v>
      </c>
      <c r="X174">
        <v>87.33</v>
      </c>
      <c r="Y174">
        <v>133</v>
      </c>
      <c r="Z174">
        <v>153</v>
      </c>
      <c r="AA174">
        <v>20</v>
      </c>
      <c r="AB174">
        <v>52.91</v>
      </c>
      <c r="AC174">
        <v>6.92</v>
      </c>
      <c r="AD174">
        <v>59.82</v>
      </c>
      <c r="AE174">
        <v>18</v>
      </c>
      <c r="AF174">
        <v>0.43</v>
      </c>
      <c r="AG174">
        <v>88.15</v>
      </c>
      <c r="AH174">
        <v>250</v>
      </c>
      <c r="AI174">
        <v>287</v>
      </c>
      <c r="AJ174">
        <v>37</v>
      </c>
      <c r="AK174">
        <v>99.24</v>
      </c>
      <c r="AL174">
        <v>12.79</v>
      </c>
      <c r="AM174">
        <v>112.04</v>
      </c>
      <c r="AN174">
        <v>52.61</v>
      </c>
      <c r="AO174">
        <v>15</v>
      </c>
      <c r="AP174">
        <v>2</v>
      </c>
      <c r="AQ174">
        <v>40</v>
      </c>
      <c r="AR174">
        <v>0.48</v>
      </c>
      <c r="AS174">
        <v>86.67</v>
      </c>
      <c r="AT174">
        <v>86.19</v>
      </c>
      <c r="AU174">
        <v>176</v>
      </c>
      <c r="AV174">
        <v>208</v>
      </c>
      <c r="AW174">
        <v>32</v>
      </c>
      <c r="AX174">
        <v>71.92</v>
      </c>
      <c r="AY174">
        <v>11.07</v>
      </c>
      <c r="AZ174">
        <v>82.99</v>
      </c>
      <c r="BA174">
        <v>72.599999999999994</v>
      </c>
      <c r="BB174">
        <v>11</v>
      </c>
      <c r="BC174">
        <v>25</v>
      </c>
      <c r="BD174">
        <v>-4.1100000000000003</v>
      </c>
      <c r="BE174">
        <v>83.89</v>
      </c>
      <c r="BF174">
        <v>88</v>
      </c>
      <c r="BG174">
        <v>122</v>
      </c>
      <c r="BH174">
        <v>52.21</v>
      </c>
      <c r="BI174">
        <v>10.029999999999999</v>
      </c>
      <c r="BJ174">
        <v>151</v>
      </c>
      <c r="BK174">
        <v>29</v>
      </c>
      <c r="BL174">
        <v>14</v>
      </c>
      <c r="BM174">
        <v>-7.69</v>
      </c>
      <c r="BN174">
        <v>100</v>
      </c>
      <c r="BO174">
        <v>4.1500000000000004</v>
      </c>
      <c r="BP174">
        <v>0.35</v>
      </c>
      <c r="BQ174">
        <v>12</v>
      </c>
      <c r="BR174">
        <v>1</v>
      </c>
      <c r="BS174">
        <v>11</v>
      </c>
      <c r="BT174">
        <v>92.31</v>
      </c>
      <c r="BU174">
        <v>4</v>
      </c>
      <c r="BV174">
        <v>7.95</v>
      </c>
      <c r="BW174">
        <v>5.77</v>
      </c>
      <c r="BX174">
        <v>96.55</v>
      </c>
      <c r="BY174">
        <v>40</v>
      </c>
      <c r="BZ174">
        <v>0</v>
      </c>
      <c r="CA174">
        <v>0</v>
      </c>
      <c r="CB174">
        <v>93.29</v>
      </c>
      <c r="CC174">
        <v>153</v>
      </c>
      <c r="CD174">
        <v>32</v>
      </c>
      <c r="CE174">
        <v>11</v>
      </c>
      <c r="CF174">
        <v>0</v>
      </c>
      <c r="CG174">
        <v>2</v>
      </c>
      <c r="CH174">
        <v>5</v>
      </c>
      <c r="CI174">
        <v>1</v>
      </c>
      <c r="CJ174">
        <v>13</v>
      </c>
      <c r="CK174">
        <v>2</v>
      </c>
      <c r="CL174">
        <v>0</v>
      </c>
      <c r="CM174">
        <v>3</v>
      </c>
      <c r="CN174">
        <v>0</v>
      </c>
      <c r="CO174">
        <v>-1.04</v>
      </c>
      <c r="CP174">
        <v>173.52</v>
      </c>
      <c r="CQ174">
        <v>138.53</v>
      </c>
      <c r="CR174">
        <v>55.61</v>
      </c>
      <c r="CS174">
        <v>17.87</v>
      </c>
      <c r="CT174">
        <v>17.62</v>
      </c>
      <c r="CU174">
        <v>50.67</v>
      </c>
      <c r="CV174">
        <v>50.67</v>
      </c>
      <c r="CW174">
        <v>55.69</v>
      </c>
      <c r="CX174">
        <v>54.22</v>
      </c>
      <c r="CY174">
        <v>54.78</v>
      </c>
      <c r="CZ174">
        <v>53.33</v>
      </c>
    </row>
    <row r="175" spans="1:104">
      <c r="A175" t="s">
        <v>343</v>
      </c>
      <c r="B175" t="s">
        <v>344</v>
      </c>
      <c r="C175" t="s">
        <v>113</v>
      </c>
      <c r="D175" t="s">
        <v>345</v>
      </c>
      <c r="E175">
        <v>75</v>
      </c>
      <c r="F175">
        <v>20142015</v>
      </c>
      <c r="G175">
        <v>33</v>
      </c>
      <c r="H175">
        <v>2.25</v>
      </c>
      <c r="I175">
        <v>4.5</v>
      </c>
      <c r="J175">
        <v>3</v>
      </c>
      <c r="K175">
        <v>3</v>
      </c>
      <c r="L175">
        <v>6</v>
      </c>
      <c r="M175">
        <v>1.44</v>
      </c>
      <c r="N175">
        <v>1.44</v>
      </c>
      <c r="O175">
        <v>2.89</v>
      </c>
      <c r="P175">
        <v>-4</v>
      </c>
      <c r="Q175">
        <v>89.86</v>
      </c>
      <c r="R175">
        <v>102.32</v>
      </c>
      <c r="S175">
        <v>25</v>
      </c>
      <c r="T175">
        <v>-4.29</v>
      </c>
      <c r="U175">
        <v>1.66</v>
      </c>
      <c r="V175">
        <v>4.59</v>
      </c>
      <c r="W175">
        <v>87.33</v>
      </c>
      <c r="X175">
        <v>82.74</v>
      </c>
      <c r="Y175">
        <v>112</v>
      </c>
      <c r="Z175">
        <v>131</v>
      </c>
      <c r="AA175">
        <v>19</v>
      </c>
      <c r="AB175">
        <v>62.99</v>
      </c>
      <c r="AC175">
        <v>9.14</v>
      </c>
      <c r="AD175">
        <v>72.13</v>
      </c>
      <c r="AE175">
        <v>16</v>
      </c>
      <c r="AF175">
        <v>3.05</v>
      </c>
      <c r="AG175">
        <v>86.81</v>
      </c>
      <c r="AH175">
        <v>228</v>
      </c>
      <c r="AI175">
        <v>257</v>
      </c>
      <c r="AJ175">
        <v>29</v>
      </c>
      <c r="AK175">
        <v>123.57</v>
      </c>
      <c r="AL175">
        <v>13.94</v>
      </c>
      <c r="AM175">
        <v>137.52000000000001</v>
      </c>
      <c r="AN175">
        <v>47.47</v>
      </c>
      <c r="AO175">
        <v>7</v>
      </c>
      <c r="AP175">
        <v>1</v>
      </c>
      <c r="AQ175">
        <v>28</v>
      </c>
      <c r="AR175">
        <v>1.73</v>
      </c>
      <c r="AS175">
        <v>87.16</v>
      </c>
      <c r="AT175">
        <v>85.43</v>
      </c>
      <c r="AU175">
        <v>162</v>
      </c>
      <c r="AV175">
        <v>190</v>
      </c>
      <c r="AW175">
        <v>28</v>
      </c>
      <c r="AX175">
        <v>91.36</v>
      </c>
      <c r="AY175">
        <v>13.46</v>
      </c>
      <c r="AZ175">
        <v>104.82</v>
      </c>
      <c r="BA175">
        <v>64.209999999999994</v>
      </c>
      <c r="BB175">
        <v>9</v>
      </c>
      <c r="BC175">
        <v>21</v>
      </c>
      <c r="BD175">
        <v>-1.87</v>
      </c>
      <c r="BE175">
        <v>83.56</v>
      </c>
      <c r="BF175">
        <v>85.43</v>
      </c>
      <c r="BG175">
        <v>98</v>
      </c>
      <c r="BH175">
        <v>58.66</v>
      </c>
      <c r="BI175">
        <v>11.54</v>
      </c>
      <c r="BJ175">
        <v>122</v>
      </c>
      <c r="BK175">
        <v>24</v>
      </c>
      <c r="BL175">
        <v>12</v>
      </c>
      <c r="BM175">
        <v>-4.76</v>
      </c>
      <c r="BN175">
        <v>91.43</v>
      </c>
      <c r="BO175">
        <v>6.25</v>
      </c>
      <c r="BP175">
        <v>0.96</v>
      </c>
      <c r="BQ175">
        <v>13</v>
      </c>
      <c r="BR175">
        <v>2</v>
      </c>
      <c r="BS175">
        <v>11</v>
      </c>
      <c r="BT175">
        <v>86.67</v>
      </c>
      <c r="BU175">
        <v>14.29</v>
      </c>
      <c r="BV175">
        <v>10.66</v>
      </c>
      <c r="BW175">
        <v>6.84</v>
      </c>
      <c r="BX175">
        <v>91.67</v>
      </c>
      <c r="BY175">
        <v>40</v>
      </c>
      <c r="BZ175">
        <v>0</v>
      </c>
      <c r="CA175">
        <v>0</v>
      </c>
      <c r="CB175">
        <v>90.43</v>
      </c>
      <c r="CC175">
        <v>85</v>
      </c>
      <c r="CD175">
        <v>21</v>
      </c>
      <c r="CE175">
        <v>9</v>
      </c>
      <c r="CF175">
        <v>5</v>
      </c>
      <c r="CG175">
        <v>13</v>
      </c>
      <c r="CH175">
        <v>1</v>
      </c>
      <c r="CI175">
        <v>2</v>
      </c>
      <c r="CJ175">
        <v>9</v>
      </c>
      <c r="CK175">
        <v>3</v>
      </c>
      <c r="CL175">
        <v>1</v>
      </c>
      <c r="CM175">
        <v>4</v>
      </c>
      <c r="CN175">
        <v>0</v>
      </c>
      <c r="CO175">
        <v>-1.92</v>
      </c>
      <c r="CP175">
        <v>124.78</v>
      </c>
      <c r="CQ175">
        <v>232.71</v>
      </c>
      <c r="CR175">
        <v>34.909999999999997</v>
      </c>
      <c r="CS175">
        <v>17.850000000000001</v>
      </c>
      <c r="CT175">
        <v>17.510000000000002</v>
      </c>
      <c r="CU175">
        <v>49.73</v>
      </c>
      <c r="CV175">
        <v>49.74</v>
      </c>
      <c r="CW175">
        <v>53.93</v>
      </c>
      <c r="CX175">
        <v>54.51</v>
      </c>
      <c r="CY175">
        <v>54.18</v>
      </c>
      <c r="CZ175">
        <v>54.75</v>
      </c>
    </row>
    <row r="176" spans="1:104">
      <c r="A176" t="s">
        <v>770</v>
      </c>
      <c r="B176" t="s">
        <v>771</v>
      </c>
      <c r="C176" t="s">
        <v>62</v>
      </c>
      <c r="D176" t="s">
        <v>81</v>
      </c>
      <c r="E176">
        <v>82</v>
      </c>
      <c r="F176">
        <v>20142015</v>
      </c>
      <c r="G176">
        <v>30</v>
      </c>
      <c r="H176">
        <v>4.25</v>
      </c>
      <c r="I176">
        <v>4.25</v>
      </c>
      <c r="J176">
        <v>0</v>
      </c>
      <c r="K176">
        <v>0</v>
      </c>
      <c r="L176">
        <v>0</v>
      </c>
      <c r="M176">
        <v>0</v>
      </c>
      <c r="N176">
        <v>0</v>
      </c>
      <c r="O176">
        <v>0</v>
      </c>
      <c r="P176">
        <v>0</v>
      </c>
      <c r="Q176">
        <v>78.95</v>
      </c>
      <c r="R176">
        <v>50</v>
      </c>
      <c r="S176">
        <v>0</v>
      </c>
      <c r="T176">
        <v>-25.91</v>
      </c>
      <c r="U176">
        <v>0.13</v>
      </c>
      <c r="V176">
        <v>-22</v>
      </c>
      <c r="W176">
        <v>66.67</v>
      </c>
      <c r="X176">
        <v>88.66</v>
      </c>
      <c r="Y176">
        <v>2</v>
      </c>
      <c r="Z176">
        <v>4</v>
      </c>
      <c r="AA176">
        <v>2</v>
      </c>
      <c r="AB176">
        <v>21.93</v>
      </c>
      <c r="AC176">
        <v>10.97</v>
      </c>
      <c r="AD176">
        <v>32.9</v>
      </c>
      <c r="AE176">
        <v>0</v>
      </c>
      <c r="AF176">
        <v>-10.23</v>
      </c>
      <c r="AG176">
        <v>89.18</v>
      </c>
      <c r="AH176">
        <v>11</v>
      </c>
      <c r="AI176">
        <v>15</v>
      </c>
      <c r="AJ176">
        <v>4</v>
      </c>
      <c r="AK176">
        <v>82.25</v>
      </c>
      <c r="AL176">
        <v>21.93</v>
      </c>
      <c r="AM176">
        <v>104.19</v>
      </c>
      <c r="AN176">
        <v>73.33</v>
      </c>
      <c r="AO176">
        <v>0</v>
      </c>
      <c r="AP176">
        <v>0</v>
      </c>
      <c r="AQ176">
        <v>3</v>
      </c>
      <c r="AR176">
        <v>-6.61</v>
      </c>
      <c r="AS176">
        <v>81.25</v>
      </c>
      <c r="AT176">
        <v>87.86</v>
      </c>
      <c r="AU176">
        <v>10</v>
      </c>
      <c r="AV176">
        <v>13</v>
      </c>
      <c r="AW176">
        <v>3</v>
      </c>
      <c r="AX176">
        <v>71.290000000000006</v>
      </c>
      <c r="AY176">
        <v>16.45</v>
      </c>
      <c r="AZ176">
        <v>87.74</v>
      </c>
      <c r="BA176">
        <v>84.62</v>
      </c>
      <c r="BB176">
        <v>2</v>
      </c>
      <c r="BC176">
        <v>3</v>
      </c>
      <c r="BD176">
        <v>-1.83</v>
      </c>
      <c r="BE176">
        <v>84.62</v>
      </c>
      <c r="BF176">
        <v>86.44</v>
      </c>
      <c r="BG176">
        <v>9</v>
      </c>
      <c r="BH176">
        <v>60.32</v>
      </c>
      <c r="BI176">
        <v>10.97</v>
      </c>
      <c r="BJ176">
        <v>11</v>
      </c>
      <c r="BK176">
        <v>2</v>
      </c>
      <c r="BL176">
        <v>1</v>
      </c>
      <c r="BM176">
        <v>-90.67</v>
      </c>
      <c r="BN176">
        <v>90.67</v>
      </c>
      <c r="BO176">
        <v>0</v>
      </c>
      <c r="BP176">
        <v>5.48</v>
      </c>
      <c r="BQ176">
        <v>0</v>
      </c>
      <c r="BR176">
        <v>1</v>
      </c>
      <c r="BS176">
        <v>-1</v>
      </c>
      <c r="BT176">
        <v>0</v>
      </c>
      <c r="BU176">
        <v>0</v>
      </c>
      <c r="BV176">
        <v>0</v>
      </c>
      <c r="BW176">
        <v>0</v>
      </c>
      <c r="BX176">
        <v>50</v>
      </c>
      <c r="BY176">
        <v>40</v>
      </c>
      <c r="BZ176">
        <v>0</v>
      </c>
      <c r="CA176">
        <v>0</v>
      </c>
      <c r="CB176">
        <v>68.75</v>
      </c>
      <c r="CC176">
        <v>11</v>
      </c>
      <c r="CD176">
        <v>6</v>
      </c>
      <c r="CE176">
        <v>5</v>
      </c>
      <c r="CF176">
        <v>0</v>
      </c>
      <c r="CG176">
        <v>0</v>
      </c>
      <c r="CH176">
        <v>0</v>
      </c>
      <c r="CI176">
        <v>0</v>
      </c>
      <c r="CJ176">
        <v>1</v>
      </c>
      <c r="CK176">
        <v>0</v>
      </c>
      <c r="CL176">
        <v>0</v>
      </c>
      <c r="CM176">
        <v>1</v>
      </c>
      <c r="CN176">
        <v>1</v>
      </c>
      <c r="CO176">
        <v>0</v>
      </c>
      <c r="CP176">
        <v>10.94</v>
      </c>
      <c r="CQ176">
        <v>451.47</v>
      </c>
      <c r="CR176">
        <v>2.37</v>
      </c>
      <c r="CS176">
        <v>16.940000000000001</v>
      </c>
      <c r="CT176">
        <v>17.809999999999999</v>
      </c>
      <c r="CU176">
        <v>53.3</v>
      </c>
      <c r="CV176">
        <v>49.71</v>
      </c>
      <c r="CW176">
        <v>52.86</v>
      </c>
      <c r="CX176">
        <v>46.31</v>
      </c>
      <c r="CY176">
        <v>54.36</v>
      </c>
      <c r="CZ176">
        <v>55</v>
      </c>
    </row>
    <row r="177" spans="1:104">
      <c r="A177" t="s">
        <v>383</v>
      </c>
      <c r="B177" t="s">
        <v>384</v>
      </c>
      <c r="C177" t="s">
        <v>113</v>
      </c>
      <c r="D177" t="s">
        <v>84</v>
      </c>
      <c r="E177">
        <v>77</v>
      </c>
      <c r="F177">
        <v>20142015</v>
      </c>
      <c r="G177">
        <v>29</v>
      </c>
      <c r="H177">
        <v>4.5</v>
      </c>
      <c r="I177">
        <v>4.25</v>
      </c>
      <c r="J177">
        <v>6</v>
      </c>
      <c r="K177">
        <v>4</v>
      </c>
      <c r="L177">
        <v>10</v>
      </c>
      <c r="M177">
        <v>1.79</v>
      </c>
      <c r="N177">
        <v>1.2</v>
      </c>
      <c r="O177">
        <v>2.99</v>
      </c>
      <c r="P177">
        <v>2</v>
      </c>
      <c r="Q177">
        <v>93.49</v>
      </c>
      <c r="R177">
        <v>106.3</v>
      </c>
      <c r="S177">
        <v>18.75</v>
      </c>
      <c r="T177">
        <v>1.91</v>
      </c>
      <c r="U177">
        <v>2.61</v>
      </c>
      <c r="V177">
        <v>9.19</v>
      </c>
      <c r="W177">
        <v>90.73</v>
      </c>
      <c r="X177">
        <v>81.540000000000006</v>
      </c>
      <c r="Y177">
        <v>202</v>
      </c>
      <c r="Z177">
        <v>225</v>
      </c>
      <c r="AA177">
        <v>23</v>
      </c>
      <c r="AB177">
        <v>67.260000000000005</v>
      </c>
      <c r="AC177">
        <v>6.88</v>
      </c>
      <c r="AD177">
        <v>74.14</v>
      </c>
      <c r="AE177">
        <v>41</v>
      </c>
      <c r="AF177">
        <v>7.82</v>
      </c>
      <c r="AG177">
        <v>85.66</v>
      </c>
      <c r="AH177">
        <v>414</v>
      </c>
      <c r="AI177">
        <v>445</v>
      </c>
      <c r="AJ177">
        <v>31</v>
      </c>
      <c r="AK177">
        <v>133.03</v>
      </c>
      <c r="AL177">
        <v>9.27</v>
      </c>
      <c r="AM177">
        <v>142.30000000000001</v>
      </c>
      <c r="AN177">
        <v>48.76</v>
      </c>
      <c r="AO177">
        <v>5</v>
      </c>
      <c r="AP177">
        <v>0</v>
      </c>
      <c r="AQ177">
        <v>49</v>
      </c>
      <c r="AR177">
        <v>8.8699999999999992</v>
      </c>
      <c r="AS177">
        <v>92.37</v>
      </c>
      <c r="AT177">
        <v>83.51</v>
      </c>
      <c r="AU177">
        <v>311</v>
      </c>
      <c r="AV177">
        <v>339</v>
      </c>
      <c r="AW177">
        <v>28</v>
      </c>
      <c r="AX177">
        <v>101.35</v>
      </c>
      <c r="AY177">
        <v>8.3699999999999992</v>
      </c>
      <c r="AZ177">
        <v>109.72</v>
      </c>
      <c r="BA177">
        <v>64.010000000000005</v>
      </c>
      <c r="BB177">
        <v>12</v>
      </c>
      <c r="BC177">
        <v>44</v>
      </c>
      <c r="BD177">
        <v>11.04</v>
      </c>
      <c r="BE177">
        <v>91.18</v>
      </c>
      <c r="BF177">
        <v>80.14</v>
      </c>
      <c r="BG177">
        <v>196</v>
      </c>
      <c r="BH177">
        <v>64.87</v>
      </c>
      <c r="BI177">
        <v>6.28</v>
      </c>
      <c r="BJ177">
        <v>217</v>
      </c>
      <c r="BK177">
        <v>21</v>
      </c>
      <c r="BL177">
        <v>32</v>
      </c>
      <c r="BM177">
        <v>10.29</v>
      </c>
      <c r="BN177">
        <v>85.71</v>
      </c>
      <c r="BO177">
        <v>7.17</v>
      </c>
      <c r="BP177">
        <v>0.3</v>
      </c>
      <c r="BQ177">
        <v>24</v>
      </c>
      <c r="BR177">
        <v>1</v>
      </c>
      <c r="BS177">
        <v>23</v>
      </c>
      <c r="BT177">
        <v>96</v>
      </c>
      <c r="BU177">
        <v>13.64</v>
      </c>
      <c r="BV177">
        <v>11.06</v>
      </c>
      <c r="BW177">
        <v>7.08</v>
      </c>
      <c r="BX177">
        <v>95.24</v>
      </c>
      <c r="BY177">
        <v>40</v>
      </c>
      <c r="BZ177">
        <v>0</v>
      </c>
      <c r="CA177">
        <v>0</v>
      </c>
      <c r="CB177">
        <v>96.36</v>
      </c>
      <c r="CC177">
        <v>238</v>
      </c>
      <c r="CD177">
        <v>41</v>
      </c>
      <c r="CE177">
        <v>9</v>
      </c>
      <c r="CF177">
        <v>0</v>
      </c>
      <c r="CG177">
        <v>7</v>
      </c>
      <c r="CH177">
        <v>3</v>
      </c>
      <c r="CI177">
        <v>1</v>
      </c>
      <c r="CJ177">
        <v>26</v>
      </c>
      <c r="CK177">
        <v>3</v>
      </c>
      <c r="CL177">
        <v>1</v>
      </c>
      <c r="CM177">
        <v>0</v>
      </c>
      <c r="CN177">
        <v>2</v>
      </c>
      <c r="CO177">
        <v>0.6</v>
      </c>
      <c r="CP177">
        <v>200.7</v>
      </c>
      <c r="CQ177">
        <v>158.43</v>
      </c>
      <c r="CR177">
        <v>55.88</v>
      </c>
      <c r="CS177">
        <v>18.09</v>
      </c>
      <c r="CT177">
        <v>17.34</v>
      </c>
      <c r="CU177">
        <v>52.4</v>
      </c>
      <c r="CV177">
        <v>50.24</v>
      </c>
      <c r="CW177">
        <v>56.05</v>
      </c>
      <c r="CX177">
        <v>50.92</v>
      </c>
      <c r="CY177">
        <v>54.64</v>
      </c>
      <c r="CZ177">
        <v>54.11</v>
      </c>
    </row>
    <row r="178" spans="1:104">
      <c r="A178" t="s">
        <v>938</v>
      </c>
      <c r="B178" t="s">
        <v>939</v>
      </c>
      <c r="C178" t="s">
        <v>62</v>
      </c>
      <c r="D178" t="s">
        <v>940</v>
      </c>
      <c r="E178">
        <v>42</v>
      </c>
      <c r="F178">
        <v>20142015</v>
      </c>
      <c r="G178">
        <v>23</v>
      </c>
      <c r="H178">
        <v>0.6</v>
      </c>
      <c r="I178">
        <v>0.6</v>
      </c>
      <c r="J178">
        <v>1</v>
      </c>
      <c r="K178">
        <v>4</v>
      </c>
      <c r="L178">
        <v>5</v>
      </c>
      <c r="M178">
        <v>0.74</v>
      </c>
      <c r="N178">
        <v>2.95</v>
      </c>
      <c r="O178">
        <v>3.68</v>
      </c>
      <c r="P178">
        <v>0</v>
      </c>
      <c r="Q178">
        <v>89.55</v>
      </c>
      <c r="R178">
        <v>100.65</v>
      </c>
      <c r="S178">
        <v>12.5</v>
      </c>
      <c r="T178">
        <v>-2.33</v>
      </c>
      <c r="U178">
        <v>1.94</v>
      </c>
      <c r="V178">
        <v>9.69</v>
      </c>
      <c r="W178">
        <v>93.94</v>
      </c>
      <c r="X178">
        <v>84.25</v>
      </c>
      <c r="Y178">
        <v>58</v>
      </c>
      <c r="Z178">
        <v>62</v>
      </c>
      <c r="AA178">
        <v>4</v>
      </c>
      <c r="AB178">
        <v>45.67</v>
      </c>
      <c r="AC178">
        <v>2.95</v>
      </c>
      <c r="AD178">
        <v>48.62</v>
      </c>
      <c r="AE178">
        <v>4</v>
      </c>
      <c r="AF178">
        <v>2.2200000000000002</v>
      </c>
      <c r="AG178">
        <v>87.33</v>
      </c>
      <c r="AH178">
        <v>106</v>
      </c>
      <c r="AI178">
        <v>120</v>
      </c>
      <c r="AJ178">
        <v>14</v>
      </c>
      <c r="AK178">
        <v>88.4</v>
      </c>
      <c r="AL178">
        <v>10.31</v>
      </c>
      <c r="AM178">
        <v>98.71</v>
      </c>
      <c r="AN178">
        <v>56.67</v>
      </c>
      <c r="AO178">
        <v>10</v>
      </c>
      <c r="AP178">
        <v>1</v>
      </c>
      <c r="AQ178">
        <v>18</v>
      </c>
      <c r="AR178">
        <v>3.3</v>
      </c>
      <c r="AS178">
        <v>87.63</v>
      </c>
      <c r="AT178">
        <v>84.33</v>
      </c>
      <c r="AU178">
        <v>73</v>
      </c>
      <c r="AV178">
        <v>85</v>
      </c>
      <c r="AW178">
        <v>12</v>
      </c>
      <c r="AX178">
        <v>62.62</v>
      </c>
      <c r="AY178">
        <v>8.84</v>
      </c>
      <c r="AZ178">
        <v>71.45</v>
      </c>
      <c r="BA178">
        <v>80</v>
      </c>
      <c r="BB178">
        <v>0</v>
      </c>
      <c r="BC178">
        <v>8</v>
      </c>
      <c r="BD178">
        <v>1.92</v>
      </c>
      <c r="BE178">
        <v>88.31</v>
      </c>
      <c r="BF178">
        <v>86.39</v>
      </c>
      <c r="BG178">
        <v>59</v>
      </c>
      <c r="BH178">
        <v>50.09</v>
      </c>
      <c r="BI178">
        <v>6.63</v>
      </c>
      <c r="BJ178">
        <v>68</v>
      </c>
      <c r="BK178">
        <v>9</v>
      </c>
      <c r="BL178">
        <v>8</v>
      </c>
      <c r="BM178">
        <v>-1.59</v>
      </c>
      <c r="BN178">
        <v>90.48</v>
      </c>
      <c r="BO178">
        <v>5.89</v>
      </c>
      <c r="BP178">
        <v>0.74</v>
      </c>
      <c r="BQ178">
        <v>8</v>
      </c>
      <c r="BR178">
        <v>1</v>
      </c>
      <c r="BS178">
        <v>7</v>
      </c>
      <c r="BT178">
        <v>88.89</v>
      </c>
      <c r="BU178">
        <v>12.5</v>
      </c>
      <c r="BV178">
        <v>11.76</v>
      </c>
      <c r="BW178">
        <v>9.41</v>
      </c>
      <c r="BX178">
        <v>88.89</v>
      </c>
      <c r="BY178">
        <v>40</v>
      </c>
      <c r="BZ178">
        <v>0</v>
      </c>
      <c r="CA178">
        <v>0</v>
      </c>
      <c r="CB178">
        <v>90.48</v>
      </c>
      <c r="CC178">
        <v>76</v>
      </c>
      <c r="CD178">
        <v>16</v>
      </c>
      <c r="CE178">
        <v>8</v>
      </c>
      <c r="CF178">
        <v>4</v>
      </c>
      <c r="CG178">
        <v>2</v>
      </c>
      <c r="CH178">
        <v>1</v>
      </c>
      <c r="CI178">
        <v>3</v>
      </c>
      <c r="CJ178">
        <v>7</v>
      </c>
      <c r="CK178">
        <v>1</v>
      </c>
      <c r="CL178">
        <v>0</v>
      </c>
      <c r="CM178">
        <v>0</v>
      </c>
      <c r="CN178">
        <v>0</v>
      </c>
      <c r="CO178">
        <v>0</v>
      </c>
      <c r="CP178">
        <v>81.45</v>
      </c>
      <c r="CQ178">
        <v>160.44999999999999</v>
      </c>
      <c r="CR178">
        <v>33.67</v>
      </c>
      <c r="CS178">
        <v>15.98</v>
      </c>
      <c r="CT178">
        <v>16.95</v>
      </c>
      <c r="CU178">
        <v>48.9</v>
      </c>
      <c r="CV178">
        <v>49.3</v>
      </c>
      <c r="CW178">
        <v>52.5</v>
      </c>
      <c r="CX178">
        <v>54.85</v>
      </c>
      <c r="CY178">
        <v>52.99</v>
      </c>
      <c r="CZ178">
        <v>54.49</v>
      </c>
    </row>
    <row r="179" spans="1:104">
      <c r="A179" t="s">
        <v>524</v>
      </c>
      <c r="B179" t="s">
        <v>525</v>
      </c>
      <c r="C179" t="s">
        <v>80</v>
      </c>
      <c r="D179" t="s">
        <v>364</v>
      </c>
      <c r="E179">
        <v>44</v>
      </c>
      <c r="F179">
        <v>20142015</v>
      </c>
      <c r="G179">
        <v>22</v>
      </c>
      <c r="H179">
        <v>0.9</v>
      </c>
      <c r="I179">
        <v>0.9</v>
      </c>
      <c r="J179">
        <v>0</v>
      </c>
      <c r="K179">
        <v>0</v>
      </c>
      <c r="L179">
        <v>0</v>
      </c>
      <c r="M179">
        <v>0</v>
      </c>
      <c r="N179">
        <v>0</v>
      </c>
      <c r="O179">
        <v>0</v>
      </c>
      <c r="P179">
        <v>0</v>
      </c>
      <c r="Q179">
        <v>71.430000000000007</v>
      </c>
      <c r="R179">
        <v>100</v>
      </c>
      <c r="S179" t="s">
        <v>1488</v>
      </c>
      <c r="T179">
        <v>-21.9</v>
      </c>
      <c r="U179">
        <v>0.27</v>
      </c>
      <c r="V179">
        <v>-14.95</v>
      </c>
      <c r="W179">
        <v>75</v>
      </c>
      <c r="X179">
        <v>89.95</v>
      </c>
      <c r="Y179">
        <v>4</v>
      </c>
      <c r="Z179">
        <v>6</v>
      </c>
      <c r="AA179">
        <v>2</v>
      </c>
      <c r="AB179">
        <v>30.08</v>
      </c>
      <c r="AC179">
        <v>10.029999999999999</v>
      </c>
      <c r="AD179">
        <v>40.11</v>
      </c>
      <c r="AE179">
        <v>1</v>
      </c>
      <c r="AF179">
        <v>-19.48</v>
      </c>
      <c r="AG179">
        <v>90.91</v>
      </c>
      <c r="AH179">
        <v>6</v>
      </c>
      <c r="AI179">
        <v>10</v>
      </c>
      <c r="AJ179">
        <v>4</v>
      </c>
      <c r="AK179">
        <v>50.14</v>
      </c>
      <c r="AL179">
        <v>20.059999999999999</v>
      </c>
      <c r="AM179">
        <v>70.19</v>
      </c>
      <c r="AN179">
        <v>40</v>
      </c>
      <c r="AO179">
        <v>1</v>
      </c>
      <c r="AP179">
        <v>0</v>
      </c>
      <c r="AQ179">
        <v>1</v>
      </c>
      <c r="AR179">
        <v>-29.12</v>
      </c>
      <c r="AS179">
        <v>60</v>
      </c>
      <c r="AT179">
        <v>89.12</v>
      </c>
      <c r="AU179">
        <v>2</v>
      </c>
      <c r="AV179">
        <v>6</v>
      </c>
      <c r="AW179">
        <v>4</v>
      </c>
      <c r="AX179">
        <v>30.08</v>
      </c>
      <c r="AY179">
        <v>20.059999999999999</v>
      </c>
      <c r="AZ179">
        <v>50.14</v>
      </c>
      <c r="BA179">
        <v>66.67</v>
      </c>
      <c r="BB179">
        <v>0</v>
      </c>
      <c r="BC179">
        <v>0</v>
      </c>
      <c r="BD179">
        <v>-38.44</v>
      </c>
      <c r="BE179">
        <v>50</v>
      </c>
      <c r="BF179">
        <v>88.44</v>
      </c>
      <c r="BG179">
        <v>0</v>
      </c>
      <c r="BH179">
        <v>20.059999999999999</v>
      </c>
      <c r="BI179">
        <v>20.059999999999999</v>
      </c>
      <c r="BJ179">
        <v>4</v>
      </c>
      <c r="BK179">
        <v>4</v>
      </c>
      <c r="BL179">
        <v>0</v>
      </c>
      <c r="BM179" t="s">
        <v>1488</v>
      </c>
      <c r="BN179">
        <v>85</v>
      </c>
      <c r="BO179">
        <v>0</v>
      </c>
      <c r="BP179">
        <v>0</v>
      </c>
      <c r="BQ179">
        <v>0</v>
      </c>
      <c r="BR179">
        <v>0</v>
      </c>
      <c r="BS179">
        <v>0</v>
      </c>
      <c r="BT179" t="s">
        <v>1488</v>
      </c>
      <c r="BU179" t="s">
        <v>1488</v>
      </c>
      <c r="BV179">
        <v>0</v>
      </c>
      <c r="BW179">
        <v>0</v>
      </c>
      <c r="BX179">
        <v>100</v>
      </c>
      <c r="BY179">
        <v>40</v>
      </c>
      <c r="BZ179">
        <v>0</v>
      </c>
      <c r="CA179">
        <v>0</v>
      </c>
      <c r="CB179">
        <v>70</v>
      </c>
      <c r="CC179">
        <v>7</v>
      </c>
      <c r="CD179">
        <v>6</v>
      </c>
      <c r="CE179">
        <v>3</v>
      </c>
      <c r="CF179">
        <v>0</v>
      </c>
      <c r="CG179">
        <v>2</v>
      </c>
      <c r="CH179">
        <v>0</v>
      </c>
      <c r="CI179">
        <v>0</v>
      </c>
      <c r="CJ179">
        <v>0</v>
      </c>
      <c r="CK179">
        <v>0</v>
      </c>
      <c r="CL179">
        <v>0</v>
      </c>
      <c r="CM179">
        <v>0</v>
      </c>
      <c r="CN179">
        <v>0</v>
      </c>
      <c r="CO179">
        <v>0</v>
      </c>
      <c r="CP179">
        <v>11.97</v>
      </c>
      <c r="CQ179">
        <v>194.59</v>
      </c>
      <c r="CR179">
        <v>5.79</v>
      </c>
      <c r="CS179">
        <v>17.09</v>
      </c>
      <c r="CT179">
        <v>17.09</v>
      </c>
      <c r="CU179">
        <v>48.95</v>
      </c>
      <c r="CV179">
        <v>49.87</v>
      </c>
      <c r="CW179">
        <v>53.69</v>
      </c>
      <c r="CX179">
        <v>55.99</v>
      </c>
      <c r="CY179">
        <v>53.16</v>
      </c>
      <c r="CZ179">
        <v>53.44</v>
      </c>
    </row>
    <row r="180" spans="1:104">
      <c r="A180" t="s">
        <v>1348</v>
      </c>
      <c r="B180" t="s">
        <v>1349</v>
      </c>
      <c r="C180" t="s">
        <v>68</v>
      </c>
      <c r="D180" t="s">
        <v>976</v>
      </c>
      <c r="E180">
        <v>54</v>
      </c>
      <c r="F180">
        <v>20142015</v>
      </c>
      <c r="G180">
        <v>22</v>
      </c>
      <c r="H180">
        <v>0.6</v>
      </c>
      <c r="I180">
        <v>0.61299999999999999</v>
      </c>
      <c r="J180">
        <v>0</v>
      </c>
      <c r="K180">
        <v>0</v>
      </c>
      <c r="L180">
        <v>0</v>
      </c>
      <c r="M180">
        <v>0</v>
      </c>
      <c r="N180">
        <v>0</v>
      </c>
      <c r="O180">
        <v>0</v>
      </c>
      <c r="P180">
        <v>0</v>
      </c>
      <c r="Q180">
        <v>85.71</v>
      </c>
      <c r="R180">
        <v>107.69</v>
      </c>
      <c r="S180">
        <v>0</v>
      </c>
      <c r="T180">
        <v>8.3699999999999992</v>
      </c>
      <c r="U180">
        <v>0.22</v>
      </c>
      <c r="V180">
        <v>-8.07</v>
      </c>
      <c r="W180">
        <v>77.78</v>
      </c>
      <c r="X180">
        <v>85.84</v>
      </c>
      <c r="Y180">
        <v>5</v>
      </c>
      <c r="Z180">
        <v>7</v>
      </c>
      <c r="AA180">
        <v>2</v>
      </c>
      <c r="AB180">
        <v>35.72</v>
      </c>
      <c r="AC180">
        <v>10.210000000000001</v>
      </c>
      <c r="AD180">
        <v>45.92</v>
      </c>
      <c r="AE180">
        <v>0</v>
      </c>
      <c r="AF180">
        <v>-1.1299999999999999</v>
      </c>
      <c r="AG180">
        <v>86.85</v>
      </c>
      <c r="AH180">
        <v>15</v>
      </c>
      <c r="AI180">
        <v>18</v>
      </c>
      <c r="AJ180">
        <v>3</v>
      </c>
      <c r="AK180">
        <v>91.85</v>
      </c>
      <c r="AL180">
        <v>15.31</v>
      </c>
      <c r="AM180">
        <v>107.16</v>
      </c>
      <c r="AN180">
        <v>72.22</v>
      </c>
      <c r="AO180">
        <v>1</v>
      </c>
      <c r="AP180">
        <v>0</v>
      </c>
      <c r="AQ180">
        <v>3</v>
      </c>
      <c r="AR180">
        <v>-0.14000000000000001</v>
      </c>
      <c r="AS180">
        <v>84.21</v>
      </c>
      <c r="AT180">
        <v>84.35</v>
      </c>
      <c r="AU180">
        <v>13</v>
      </c>
      <c r="AV180">
        <v>16</v>
      </c>
      <c r="AW180">
        <v>3</v>
      </c>
      <c r="AX180">
        <v>81.64</v>
      </c>
      <c r="AY180">
        <v>15.31</v>
      </c>
      <c r="AZ180">
        <v>96.95</v>
      </c>
      <c r="BA180">
        <v>81.25</v>
      </c>
      <c r="BB180">
        <v>0</v>
      </c>
      <c r="BC180">
        <v>2</v>
      </c>
      <c r="BD180">
        <v>4.5199999999999996</v>
      </c>
      <c r="BE180">
        <v>86.67</v>
      </c>
      <c r="BF180">
        <v>82.14</v>
      </c>
      <c r="BG180">
        <v>11</v>
      </c>
      <c r="BH180">
        <v>66.34</v>
      </c>
      <c r="BI180">
        <v>10.210000000000001</v>
      </c>
      <c r="BJ180">
        <v>13</v>
      </c>
      <c r="BK180">
        <v>2</v>
      </c>
      <c r="BL180">
        <v>2</v>
      </c>
      <c r="BM180">
        <v>4.55</v>
      </c>
      <c r="BN180">
        <v>95.45</v>
      </c>
      <c r="BO180">
        <v>5.0999999999999996</v>
      </c>
      <c r="BP180">
        <v>0</v>
      </c>
      <c r="BQ180">
        <v>1</v>
      </c>
      <c r="BR180">
        <v>0</v>
      </c>
      <c r="BS180">
        <v>1</v>
      </c>
      <c r="BT180">
        <v>100</v>
      </c>
      <c r="BU180">
        <v>0</v>
      </c>
      <c r="BV180">
        <v>7.69</v>
      </c>
      <c r="BW180">
        <v>6.25</v>
      </c>
      <c r="BX180">
        <v>100</v>
      </c>
      <c r="BY180">
        <v>40</v>
      </c>
      <c r="BZ180">
        <v>0</v>
      </c>
      <c r="CA180">
        <v>0</v>
      </c>
      <c r="CB180">
        <v>100</v>
      </c>
      <c r="CC180">
        <v>13</v>
      </c>
      <c r="CD180">
        <v>1</v>
      </c>
      <c r="CE180">
        <v>0</v>
      </c>
      <c r="CF180">
        <v>1</v>
      </c>
      <c r="CG180">
        <v>0</v>
      </c>
      <c r="CH180">
        <v>0</v>
      </c>
      <c r="CI180">
        <v>0</v>
      </c>
      <c r="CJ180">
        <v>2</v>
      </c>
      <c r="CK180">
        <v>1</v>
      </c>
      <c r="CL180">
        <v>0</v>
      </c>
      <c r="CM180">
        <v>1</v>
      </c>
      <c r="CN180">
        <v>1</v>
      </c>
      <c r="CO180">
        <v>0</v>
      </c>
      <c r="CP180">
        <v>11.76</v>
      </c>
      <c r="CQ180">
        <v>263.2</v>
      </c>
      <c r="CR180">
        <v>4.28</v>
      </c>
      <c r="CS180">
        <v>17.79</v>
      </c>
      <c r="CT180">
        <v>17.55</v>
      </c>
      <c r="CU180">
        <v>42.87</v>
      </c>
      <c r="CV180">
        <v>51.03</v>
      </c>
      <c r="CW180">
        <v>47.59</v>
      </c>
      <c r="CX180">
        <v>63.42</v>
      </c>
      <c r="CY180">
        <v>54.52</v>
      </c>
      <c r="CZ180">
        <v>52.32</v>
      </c>
    </row>
    <row r="181" spans="1:104">
      <c r="A181" t="s">
        <v>823</v>
      </c>
      <c r="B181" t="s">
        <v>824</v>
      </c>
      <c r="C181" t="s">
        <v>113</v>
      </c>
      <c r="D181" t="s">
        <v>393</v>
      </c>
      <c r="E181">
        <v>56</v>
      </c>
      <c r="F181">
        <v>20142015</v>
      </c>
      <c r="G181">
        <v>22</v>
      </c>
      <c r="H181">
        <v>0.9</v>
      </c>
      <c r="I181">
        <v>0.80500000000000005</v>
      </c>
      <c r="J181">
        <v>0</v>
      </c>
      <c r="K181">
        <v>1</v>
      </c>
      <c r="L181">
        <v>1</v>
      </c>
      <c r="M181">
        <v>0</v>
      </c>
      <c r="N181">
        <v>19.2</v>
      </c>
      <c r="O181">
        <v>19.2</v>
      </c>
      <c r="P181">
        <v>0</v>
      </c>
      <c r="Q181">
        <v>75</v>
      </c>
      <c r="R181">
        <v>150</v>
      </c>
      <c r="S181">
        <v>0</v>
      </c>
      <c r="T181">
        <v>-52.43</v>
      </c>
      <c r="U181">
        <v>0.06</v>
      </c>
      <c r="V181">
        <v>13.7</v>
      </c>
      <c r="W181">
        <v>100</v>
      </c>
      <c r="X181">
        <v>86.3</v>
      </c>
      <c r="Y181">
        <v>3</v>
      </c>
      <c r="Z181">
        <v>3</v>
      </c>
      <c r="AA181">
        <v>0</v>
      </c>
      <c r="AB181">
        <v>57.6</v>
      </c>
      <c r="AC181">
        <v>0</v>
      </c>
      <c r="AD181">
        <v>57.6</v>
      </c>
      <c r="AE181">
        <v>1</v>
      </c>
      <c r="AF181">
        <v>-14.53</v>
      </c>
      <c r="AG181">
        <v>89.53</v>
      </c>
      <c r="AH181">
        <v>2</v>
      </c>
      <c r="AI181">
        <v>3</v>
      </c>
      <c r="AJ181">
        <v>1</v>
      </c>
      <c r="AK181">
        <v>57.6</v>
      </c>
      <c r="AL181">
        <v>19.2</v>
      </c>
      <c r="AM181">
        <v>76.8</v>
      </c>
      <c r="AN181">
        <v>66.67</v>
      </c>
      <c r="AO181">
        <v>0</v>
      </c>
      <c r="AP181">
        <v>0</v>
      </c>
      <c r="AQ181">
        <v>1</v>
      </c>
      <c r="AR181">
        <v>-22.03</v>
      </c>
      <c r="AS181">
        <v>66.67</v>
      </c>
      <c r="AT181">
        <v>88.69</v>
      </c>
      <c r="AU181">
        <v>1</v>
      </c>
      <c r="AV181">
        <v>2</v>
      </c>
      <c r="AW181">
        <v>1</v>
      </c>
      <c r="AX181">
        <v>38.4</v>
      </c>
      <c r="AY181">
        <v>19.2</v>
      </c>
      <c r="AZ181">
        <v>57.6</v>
      </c>
      <c r="BA181">
        <v>100</v>
      </c>
      <c r="BB181">
        <v>0</v>
      </c>
      <c r="BC181">
        <v>1</v>
      </c>
      <c r="BD181">
        <v>-19.43</v>
      </c>
      <c r="BE181">
        <v>66.67</v>
      </c>
      <c r="BF181">
        <v>86.09</v>
      </c>
      <c r="BG181">
        <v>1</v>
      </c>
      <c r="BH181">
        <v>38.4</v>
      </c>
      <c r="BI181">
        <v>19.2</v>
      </c>
      <c r="BJ181">
        <v>2</v>
      </c>
      <c r="BK181">
        <v>1</v>
      </c>
      <c r="BL181">
        <v>1</v>
      </c>
      <c r="BM181">
        <v>6.9</v>
      </c>
      <c r="BN181">
        <v>93.1</v>
      </c>
      <c r="BO181">
        <v>19.2</v>
      </c>
      <c r="BP181">
        <v>0</v>
      </c>
      <c r="BQ181">
        <v>1</v>
      </c>
      <c r="BR181">
        <v>0</v>
      </c>
      <c r="BS181">
        <v>1</v>
      </c>
      <c r="BT181">
        <v>100</v>
      </c>
      <c r="BU181">
        <v>0</v>
      </c>
      <c r="BV181">
        <v>50</v>
      </c>
      <c r="BW181">
        <v>50</v>
      </c>
      <c r="BX181">
        <v>100</v>
      </c>
      <c r="BY181">
        <v>40</v>
      </c>
      <c r="BZ181">
        <v>0</v>
      </c>
      <c r="CA181">
        <v>0</v>
      </c>
      <c r="CB181">
        <v>40</v>
      </c>
      <c r="CC181">
        <v>2</v>
      </c>
      <c r="CD181">
        <v>1</v>
      </c>
      <c r="CE181">
        <v>3</v>
      </c>
      <c r="CF181">
        <v>0</v>
      </c>
      <c r="CG181">
        <v>0</v>
      </c>
      <c r="CH181">
        <v>1</v>
      </c>
      <c r="CI181">
        <v>0</v>
      </c>
      <c r="CJ181">
        <v>1</v>
      </c>
      <c r="CK181">
        <v>0</v>
      </c>
      <c r="CL181">
        <v>0</v>
      </c>
      <c r="CM181">
        <v>0</v>
      </c>
      <c r="CN181">
        <v>0</v>
      </c>
      <c r="CO181">
        <v>0</v>
      </c>
      <c r="CP181">
        <v>3.12</v>
      </c>
      <c r="CQ181">
        <v>273.66000000000003</v>
      </c>
      <c r="CR181">
        <v>1.1299999999999999</v>
      </c>
      <c r="CS181">
        <v>17.21</v>
      </c>
      <c r="CT181">
        <v>16.71</v>
      </c>
      <c r="CU181">
        <v>48.75</v>
      </c>
      <c r="CV181">
        <v>51.12</v>
      </c>
      <c r="CW181">
        <v>51.98</v>
      </c>
      <c r="CX181">
        <v>54.64</v>
      </c>
      <c r="CY181">
        <v>55.09</v>
      </c>
      <c r="CZ181">
        <v>52.67</v>
      </c>
    </row>
    <row r="182" spans="1:104">
      <c r="A182" t="s">
        <v>101</v>
      </c>
      <c r="B182" t="s">
        <v>102</v>
      </c>
      <c r="C182" t="s">
        <v>62</v>
      </c>
      <c r="D182" t="s">
        <v>88</v>
      </c>
      <c r="E182">
        <v>79</v>
      </c>
      <c r="F182">
        <v>20142015</v>
      </c>
      <c r="G182">
        <v>22</v>
      </c>
      <c r="H182">
        <v>2.5</v>
      </c>
      <c r="I182">
        <v>4.8330000000000002</v>
      </c>
      <c r="J182">
        <v>7</v>
      </c>
      <c r="K182">
        <v>12</v>
      </c>
      <c r="L182">
        <v>19</v>
      </c>
      <c r="M182">
        <v>1.92</v>
      </c>
      <c r="N182">
        <v>3.3</v>
      </c>
      <c r="O182">
        <v>5.22</v>
      </c>
      <c r="P182">
        <v>-3</v>
      </c>
      <c r="Q182">
        <v>91.54</v>
      </c>
      <c r="R182">
        <v>94.07</v>
      </c>
      <c r="S182">
        <v>11.29</v>
      </c>
      <c r="T182">
        <v>3.47</v>
      </c>
      <c r="U182">
        <v>2.76</v>
      </c>
      <c r="V182">
        <v>-0.08</v>
      </c>
      <c r="W182">
        <v>88.61</v>
      </c>
      <c r="X182">
        <v>88.69</v>
      </c>
      <c r="Y182">
        <v>156</v>
      </c>
      <c r="Z182">
        <v>179</v>
      </c>
      <c r="AA182">
        <v>23</v>
      </c>
      <c r="AB182">
        <v>49.21</v>
      </c>
      <c r="AC182">
        <v>6.32</v>
      </c>
      <c r="AD182">
        <v>55.53</v>
      </c>
      <c r="AE182">
        <v>32</v>
      </c>
      <c r="AF182">
        <v>2.76</v>
      </c>
      <c r="AG182">
        <v>88.79</v>
      </c>
      <c r="AH182">
        <v>334</v>
      </c>
      <c r="AI182">
        <v>368</v>
      </c>
      <c r="AJ182">
        <v>34</v>
      </c>
      <c r="AK182">
        <v>101.16</v>
      </c>
      <c r="AL182">
        <v>9.35</v>
      </c>
      <c r="AM182">
        <v>110.51</v>
      </c>
      <c r="AN182">
        <v>52.99</v>
      </c>
      <c r="AO182">
        <v>31</v>
      </c>
      <c r="AP182">
        <v>4</v>
      </c>
      <c r="AQ182">
        <v>121</v>
      </c>
      <c r="AR182">
        <v>6.1</v>
      </c>
      <c r="AS182">
        <v>91.75</v>
      </c>
      <c r="AT182">
        <v>85.65</v>
      </c>
      <c r="AU182">
        <v>243</v>
      </c>
      <c r="AV182">
        <v>267</v>
      </c>
      <c r="AW182">
        <v>24</v>
      </c>
      <c r="AX182">
        <v>73.400000000000006</v>
      </c>
      <c r="AY182">
        <v>6.6</v>
      </c>
      <c r="AZ182">
        <v>80</v>
      </c>
      <c r="BA182">
        <v>73.03</v>
      </c>
      <c r="BB182">
        <v>28</v>
      </c>
      <c r="BC182">
        <v>90</v>
      </c>
      <c r="BD182">
        <v>7.99</v>
      </c>
      <c r="BE182">
        <v>92.42</v>
      </c>
      <c r="BF182">
        <v>84.43</v>
      </c>
      <c r="BG182">
        <v>179</v>
      </c>
      <c r="BH182">
        <v>53.61</v>
      </c>
      <c r="BI182">
        <v>4.4000000000000004</v>
      </c>
      <c r="BJ182">
        <v>195</v>
      </c>
      <c r="BK182">
        <v>16</v>
      </c>
      <c r="BL182">
        <v>62</v>
      </c>
      <c r="BM182">
        <v>-5.45</v>
      </c>
      <c r="BN182">
        <v>94.74</v>
      </c>
      <c r="BO182">
        <v>6.87</v>
      </c>
      <c r="BP182">
        <v>0.82</v>
      </c>
      <c r="BQ182">
        <v>25</v>
      </c>
      <c r="BR182">
        <v>3</v>
      </c>
      <c r="BS182">
        <v>22</v>
      </c>
      <c r="BT182">
        <v>89.29</v>
      </c>
      <c r="BU182">
        <v>7.78</v>
      </c>
      <c r="BV182">
        <v>12.82</v>
      </c>
      <c r="BW182">
        <v>9.36</v>
      </c>
      <c r="BX182">
        <v>81.25</v>
      </c>
      <c r="BY182">
        <v>40</v>
      </c>
      <c r="BZ182">
        <v>0</v>
      </c>
      <c r="CA182">
        <v>0</v>
      </c>
      <c r="CB182">
        <v>94.55</v>
      </c>
      <c r="CC182">
        <v>208</v>
      </c>
      <c r="CD182">
        <v>38</v>
      </c>
      <c r="CE182">
        <v>12</v>
      </c>
      <c r="CF182">
        <v>0</v>
      </c>
      <c r="CG182">
        <v>8</v>
      </c>
      <c r="CH182">
        <v>7</v>
      </c>
      <c r="CI182">
        <v>5</v>
      </c>
      <c r="CJ182">
        <v>55</v>
      </c>
      <c r="CK182">
        <v>6</v>
      </c>
      <c r="CL182">
        <v>6</v>
      </c>
      <c r="CM182">
        <v>3</v>
      </c>
      <c r="CN182">
        <v>0</v>
      </c>
      <c r="CO182">
        <v>-0.82</v>
      </c>
      <c r="CP182">
        <v>218.26</v>
      </c>
      <c r="CQ182">
        <v>174.38</v>
      </c>
      <c r="CR182">
        <v>55.59</v>
      </c>
      <c r="CS182">
        <v>17.03</v>
      </c>
      <c r="CT182">
        <v>17.68</v>
      </c>
      <c r="CU182">
        <v>51.67</v>
      </c>
      <c r="CV182">
        <v>50.33</v>
      </c>
      <c r="CW182">
        <v>57.36</v>
      </c>
      <c r="CX182">
        <v>53.66</v>
      </c>
      <c r="CY182">
        <v>54.7</v>
      </c>
      <c r="CZ182">
        <v>53.99</v>
      </c>
    </row>
    <row r="183" spans="1:104">
      <c r="A183" t="s">
        <v>1277</v>
      </c>
      <c r="B183" t="s">
        <v>1278</v>
      </c>
      <c r="C183" t="s">
        <v>62</v>
      </c>
      <c r="D183" t="s">
        <v>643</v>
      </c>
      <c r="E183">
        <v>71</v>
      </c>
      <c r="F183">
        <v>20142015</v>
      </c>
      <c r="G183">
        <v>27</v>
      </c>
      <c r="H183">
        <v>4</v>
      </c>
      <c r="I183">
        <v>3.625</v>
      </c>
      <c r="J183">
        <v>0</v>
      </c>
      <c r="K183">
        <v>0</v>
      </c>
      <c r="L183">
        <v>0</v>
      </c>
      <c r="M183">
        <v>0</v>
      </c>
      <c r="N183">
        <v>0</v>
      </c>
      <c r="O183">
        <v>0</v>
      </c>
      <c r="P183">
        <v>0</v>
      </c>
      <c r="Q183">
        <v>91.18</v>
      </c>
      <c r="R183">
        <v>100</v>
      </c>
      <c r="S183">
        <v>0</v>
      </c>
      <c r="T183">
        <v>7.0000000000000007E-2</v>
      </c>
      <c r="U183">
        <v>0.25</v>
      </c>
      <c r="V183">
        <v>5.43</v>
      </c>
      <c r="W183">
        <v>92.86</v>
      </c>
      <c r="X183">
        <v>87.43</v>
      </c>
      <c r="Y183">
        <v>12</v>
      </c>
      <c r="Z183">
        <v>13</v>
      </c>
      <c r="AA183">
        <v>1</v>
      </c>
      <c r="AB183">
        <v>43.94</v>
      </c>
      <c r="AC183">
        <v>3.38</v>
      </c>
      <c r="AD183">
        <v>47.32</v>
      </c>
      <c r="AE183">
        <v>1</v>
      </c>
      <c r="AF183">
        <v>0.76</v>
      </c>
      <c r="AG183">
        <v>90.42</v>
      </c>
      <c r="AH183">
        <v>28</v>
      </c>
      <c r="AI183">
        <v>31</v>
      </c>
      <c r="AJ183">
        <v>3</v>
      </c>
      <c r="AK183">
        <v>104.79</v>
      </c>
      <c r="AL183">
        <v>10.14</v>
      </c>
      <c r="AM183">
        <v>114.93</v>
      </c>
      <c r="AN183">
        <v>48.39</v>
      </c>
      <c r="AO183">
        <v>2</v>
      </c>
      <c r="AP183">
        <v>1</v>
      </c>
      <c r="AQ183">
        <v>8</v>
      </c>
      <c r="AR183">
        <v>3.92</v>
      </c>
      <c r="AS183">
        <v>92.86</v>
      </c>
      <c r="AT183">
        <v>88.94</v>
      </c>
      <c r="AU183">
        <v>24</v>
      </c>
      <c r="AV183">
        <v>26</v>
      </c>
      <c r="AW183">
        <v>2</v>
      </c>
      <c r="AX183">
        <v>87.89</v>
      </c>
      <c r="AY183">
        <v>6.76</v>
      </c>
      <c r="AZ183">
        <v>94.65</v>
      </c>
      <c r="BA183">
        <v>57.69</v>
      </c>
      <c r="BB183">
        <v>2</v>
      </c>
      <c r="BC183">
        <v>6</v>
      </c>
      <c r="BD183">
        <v>-0.43</v>
      </c>
      <c r="BE183">
        <v>88.24</v>
      </c>
      <c r="BF183">
        <v>88.66</v>
      </c>
      <c r="BG183">
        <v>13</v>
      </c>
      <c r="BH183">
        <v>50.7</v>
      </c>
      <c r="BI183">
        <v>6.76</v>
      </c>
      <c r="BJ183">
        <v>15</v>
      </c>
      <c r="BK183">
        <v>2</v>
      </c>
      <c r="BL183">
        <v>4</v>
      </c>
      <c r="BM183" t="s">
        <v>1488</v>
      </c>
      <c r="BN183">
        <v>84.78</v>
      </c>
      <c r="BO183">
        <v>0</v>
      </c>
      <c r="BP183">
        <v>0</v>
      </c>
      <c r="BQ183">
        <v>0</v>
      </c>
      <c r="BR183">
        <v>0</v>
      </c>
      <c r="BS183">
        <v>0</v>
      </c>
      <c r="BT183" t="s">
        <v>1488</v>
      </c>
      <c r="BU183">
        <v>0</v>
      </c>
      <c r="BV183">
        <v>0</v>
      </c>
      <c r="BW183">
        <v>0</v>
      </c>
      <c r="BX183">
        <v>100</v>
      </c>
      <c r="BY183">
        <v>40</v>
      </c>
      <c r="BZ183">
        <v>0</v>
      </c>
      <c r="CA183">
        <v>0</v>
      </c>
      <c r="CB183">
        <v>95.24</v>
      </c>
      <c r="CC183">
        <v>20</v>
      </c>
      <c r="CD183">
        <v>6</v>
      </c>
      <c r="CE183">
        <v>1</v>
      </c>
      <c r="CF183">
        <v>0</v>
      </c>
      <c r="CG183">
        <v>0</v>
      </c>
      <c r="CH183">
        <v>0</v>
      </c>
      <c r="CI183">
        <v>0</v>
      </c>
      <c r="CJ183">
        <v>4</v>
      </c>
      <c r="CK183">
        <v>1</v>
      </c>
      <c r="CL183">
        <v>0</v>
      </c>
      <c r="CM183">
        <v>0</v>
      </c>
      <c r="CN183">
        <v>0</v>
      </c>
      <c r="CO183">
        <v>0</v>
      </c>
      <c r="CP183">
        <v>17.75</v>
      </c>
      <c r="CQ183">
        <v>340.67</v>
      </c>
      <c r="CR183">
        <v>4.95</v>
      </c>
      <c r="CS183">
        <v>16.87</v>
      </c>
      <c r="CT183">
        <v>17.59</v>
      </c>
      <c r="CU183">
        <v>48.01</v>
      </c>
      <c r="CV183">
        <v>50.5</v>
      </c>
      <c r="CW183">
        <v>52.01</v>
      </c>
      <c r="CX183">
        <v>56.31</v>
      </c>
      <c r="CY183">
        <v>55.04</v>
      </c>
      <c r="CZ183">
        <v>53.96</v>
      </c>
    </row>
    <row r="184" spans="1:104">
      <c r="A184" t="s">
        <v>1544</v>
      </c>
      <c r="B184" t="s">
        <v>1545</v>
      </c>
      <c r="C184" t="s">
        <v>62</v>
      </c>
      <c r="D184" t="s">
        <v>71</v>
      </c>
      <c r="E184">
        <v>7</v>
      </c>
      <c r="F184">
        <v>20142015</v>
      </c>
      <c r="G184">
        <v>26</v>
      </c>
      <c r="H184">
        <v>0.57499999999999996</v>
      </c>
      <c r="I184">
        <v>0.57499999999999996</v>
      </c>
      <c r="J184">
        <v>0</v>
      </c>
      <c r="K184">
        <v>2</v>
      </c>
      <c r="L184">
        <v>2</v>
      </c>
      <c r="M184">
        <v>0</v>
      </c>
      <c r="N184">
        <v>10.82</v>
      </c>
      <c r="O184">
        <v>10.82</v>
      </c>
      <c r="P184">
        <v>0</v>
      </c>
      <c r="Q184">
        <v>93.33</v>
      </c>
      <c r="R184">
        <v>128.57</v>
      </c>
      <c r="S184">
        <v>0</v>
      </c>
      <c r="T184">
        <v>-31.94</v>
      </c>
      <c r="U184">
        <v>1.58</v>
      </c>
      <c r="V184">
        <v>0</v>
      </c>
      <c r="W184">
        <v>85.71</v>
      </c>
      <c r="X184">
        <v>85.71</v>
      </c>
      <c r="Y184">
        <v>5</v>
      </c>
      <c r="Z184">
        <v>6</v>
      </c>
      <c r="AA184">
        <v>1</v>
      </c>
      <c r="AB184">
        <v>32.46</v>
      </c>
      <c r="AC184">
        <v>5.41</v>
      </c>
      <c r="AD184">
        <v>37.869999999999997</v>
      </c>
      <c r="AE184">
        <v>1</v>
      </c>
      <c r="AF184">
        <v>4.29</v>
      </c>
      <c r="AG184">
        <v>89.04</v>
      </c>
      <c r="AH184">
        <v>13</v>
      </c>
      <c r="AI184">
        <v>14</v>
      </c>
      <c r="AJ184">
        <v>1</v>
      </c>
      <c r="AK184">
        <v>75.73</v>
      </c>
      <c r="AL184">
        <v>5.41</v>
      </c>
      <c r="AM184">
        <v>81.14</v>
      </c>
      <c r="AN184">
        <v>50</v>
      </c>
      <c r="AO184">
        <v>0</v>
      </c>
      <c r="AP184">
        <v>0</v>
      </c>
      <c r="AQ184">
        <v>5</v>
      </c>
      <c r="AR184">
        <v>5.39</v>
      </c>
      <c r="AS184">
        <v>91.67</v>
      </c>
      <c r="AT184">
        <v>86.27</v>
      </c>
      <c r="AU184">
        <v>10</v>
      </c>
      <c r="AV184">
        <v>11</v>
      </c>
      <c r="AW184">
        <v>1</v>
      </c>
      <c r="AX184">
        <v>59.5</v>
      </c>
      <c r="AY184">
        <v>5.41</v>
      </c>
      <c r="AZ184">
        <v>64.91</v>
      </c>
      <c r="BA184">
        <v>63.64</v>
      </c>
      <c r="BB184">
        <v>1</v>
      </c>
      <c r="BC184">
        <v>5</v>
      </c>
      <c r="BD184">
        <v>1.01</v>
      </c>
      <c r="BE184">
        <v>87.5</v>
      </c>
      <c r="BF184">
        <v>86.49</v>
      </c>
      <c r="BG184">
        <v>6</v>
      </c>
      <c r="BH184">
        <v>37.869999999999997</v>
      </c>
      <c r="BI184">
        <v>5.41</v>
      </c>
      <c r="BJ184">
        <v>7</v>
      </c>
      <c r="BK184">
        <v>1</v>
      </c>
      <c r="BL184">
        <v>4</v>
      </c>
      <c r="BM184">
        <v>0</v>
      </c>
      <c r="BN184">
        <v>100</v>
      </c>
      <c r="BO184">
        <v>10.82</v>
      </c>
      <c r="BP184">
        <v>0</v>
      </c>
      <c r="BQ184">
        <v>2</v>
      </c>
      <c r="BR184">
        <v>0</v>
      </c>
      <c r="BS184">
        <v>2</v>
      </c>
      <c r="BT184">
        <v>100</v>
      </c>
      <c r="BU184">
        <v>0</v>
      </c>
      <c r="BV184">
        <v>28.57</v>
      </c>
      <c r="BW184">
        <v>18.18</v>
      </c>
      <c r="BX184">
        <v>100</v>
      </c>
      <c r="BY184">
        <v>40</v>
      </c>
      <c r="BZ184">
        <v>0</v>
      </c>
      <c r="CA184">
        <v>0</v>
      </c>
      <c r="CB184">
        <v>62.5</v>
      </c>
      <c r="CC184">
        <v>5</v>
      </c>
      <c r="CD184">
        <v>0</v>
      </c>
      <c r="CE184">
        <v>3</v>
      </c>
      <c r="CF184">
        <v>0</v>
      </c>
      <c r="CG184">
        <v>0</v>
      </c>
      <c r="CH184">
        <v>1</v>
      </c>
      <c r="CI184">
        <v>1</v>
      </c>
      <c r="CJ184">
        <v>4</v>
      </c>
      <c r="CK184">
        <v>0</v>
      </c>
      <c r="CL184">
        <v>0</v>
      </c>
      <c r="CM184">
        <v>0</v>
      </c>
      <c r="CN184">
        <v>0</v>
      </c>
      <c r="CO184">
        <v>0</v>
      </c>
      <c r="CP184">
        <v>11.09</v>
      </c>
      <c r="CQ184">
        <v>33.07</v>
      </c>
      <c r="CR184">
        <v>25.12</v>
      </c>
      <c r="CS184">
        <v>16.36</v>
      </c>
      <c r="CT184">
        <v>17.170000000000002</v>
      </c>
      <c r="CU184">
        <v>51.5</v>
      </c>
      <c r="CV184">
        <v>50.43</v>
      </c>
      <c r="CW184">
        <v>58.88</v>
      </c>
      <c r="CX184">
        <v>55.45</v>
      </c>
      <c r="CY184">
        <v>56.34</v>
      </c>
      <c r="CZ184">
        <v>55.38</v>
      </c>
    </row>
    <row r="185" spans="1:104">
      <c r="A185" t="s">
        <v>737</v>
      </c>
      <c r="B185" t="s">
        <v>738</v>
      </c>
      <c r="C185" t="s">
        <v>68</v>
      </c>
      <c r="D185" t="s">
        <v>195</v>
      </c>
      <c r="E185">
        <v>73</v>
      </c>
      <c r="F185">
        <v>20142015</v>
      </c>
      <c r="G185">
        <v>29</v>
      </c>
      <c r="H185">
        <v>1.6</v>
      </c>
      <c r="I185">
        <v>1.5</v>
      </c>
      <c r="J185">
        <v>1</v>
      </c>
      <c r="K185">
        <v>0</v>
      </c>
      <c r="L185">
        <v>1</v>
      </c>
      <c r="M185">
        <v>4.3899999999999997</v>
      </c>
      <c r="N185">
        <v>0</v>
      </c>
      <c r="O185">
        <v>4.3899999999999997</v>
      </c>
      <c r="P185">
        <v>-2</v>
      </c>
      <c r="Q185">
        <v>75</v>
      </c>
      <c r="R185">
        <v>122.22</v>
      </c>
      <c r="S185">
        <v>50</v>
      </c>
      <c r="T185">
        <v>-1.51</v>
      </c>
      <c r="U185">
        <v>0.19</v>
      </c>
      <c r="V185">
        <v>-8.5299999999999994</v>
      </c>
      <c r="W185">
        <v>80</v>
      </c>
      <c r="X185">
        <v>88.53</v>
      </c>
      <c r="Y185">
        <v>6</v>
      </c>
      <c r="Z185">
        <v>8</v>
      </c>
      <c r="AA185">
        <v>2</v>
      </c>
      <c r="AB185">
        <v>35.14</v>
      </c>
      <c r="AC185">
        <v>8.7899999999999991</v>
      </c>
      <c r="AD185">
        <v>43.93</v>
      </c>
      <c r="AE185">
        <v>5</v>
      </c>
      <c r="AF185">
        <v>-14.51</v>
      </c>
      <c r="AG185">
        <v>89.51</v>
      </c>
      <c r="AH185">
        <v>12</v>
      </c>
      <c r="AI185">
        <v>18</v>
      </c>
      <c r="AJ185">
        <v>6</v>
      </c>
      <c r="AK185">
        <v>79.069999999999993</v>
      </c>
      <c r="AL185">
        <v>26.36</v>
      </c>
      <c r="AM185">
        <v>105.43</v>
      </c>
      <c r="AN185">
        <v>50</v>
      </c>
      <c r="AO185">
        <v>1</v>
      </c>
      <c r="AP185">
        <v>0</v>
      </c>
      <c r="AQ185">
        <v>7</v>
      </c>
      <c r="AR185">
        <v>-18.12</v>
      </c>
      <c r="AS185">
        <v>70</v>
      </c>
      <c r="AT185">
        <v>88.12</v>
      </c>
      <c r="AU185">
        <v>8</v>
      </c>
      <c r="AV185">
        <v>14</v>
      </c>
      <c r="AW185">
        <v>6</v>
      </c>
      <c r="AX185">
        <v>61.5</v>
      </c>
      <c r="AY185">
        <v>26.36</v>
      </c>
      <c r="AZ185">
        <v>87.86</v>
      </c>
      <c r="BA185">
        <v>64.290000000000006</v>
      </c>
      <c r="BB185">
        <v>4</v>
      </c>
      <c r="BC185">
        <v>6</v>
      </c>
      <c r="BD185">
        <v>-21.5</v>
      </c>
      <c r="BE185">
        <v>64.290000000000006</v>
      </c>
      <c r="BF185">
        <v>85.79</v>
      </c>
      <c r="BG185">
        <v>4</v>
      </c>
      <c r="BH185">
        <v>39.54</v>
      </c>
      <c r="BI185">
        <v>21.96</v>
      </c>
      <c r="BJ185">
        <v>9</v>
      </c>
      <c r="BK185">
        <v>5</v>
      </c>
      <c r="BL185">
        <v>2</v>
      </c>
      <c r="BM185">
        <v>5.56</v>
      </c>
      <c r="BN185">
        <v>94.44</v>
      </c>
      <c r="BO185">
        <v>8.7899999999999991</v>
      </c>
      <c r="BP185">
        <v>0</v>
      </c>
      <c r="BQ185">
        <v>2</v>
      </c>
      <c r="BR185">
        <v>0</v>
      </c>
      <c r="BS185">
        <v>2</v>
      </c>
      <c r="BT185">
        <v>100</v>
      </c>
      <c r="BU185">
        <v>16.670000000000002</v>
      </c>
      <c r="BV185">
        <v>22.22</v>
      </c>
      <c r="BW185">
        <v>14.29</v>
      </c>
      <c r="BX185">
        <v>100</v>
      </c>
      <c r="BY185">
        <v>60</v>
      </c>
      <c r="BZ185">
        <v>12</v>
      </c>
      <c r="CA185">
        <v>8</v>
      </c>
      <c r="CB185">
        <v>95.45</v>
      </c>
      <c r="CC185">
        <v>21</v>
      </c>
      <c r="CD185">
        <v>6</v>
      </c>
      <c r="CE185">
        <v>1</v>
      </c>
      <c r="CF185">
        <v>0</v>
      </c>
      <c r="CG185">
        <v>0</v>
      </c>
      <c r="CH185">
        <v>0</v>
      </c>
      <c r="CI185">
        <v>0</v>
      </c>
      <c r="CJ185">
        <v>1</v>
      </c>
      <c r="CK185">
        <v>0</v>
      </c>
      <c r="CL185">
        <v>0</v>
      </c>
      <c r="CM185">
        <v>2</v>
      </c>
      <c r="CN185">
        <v>0</v>
      </c>
      <c r="CO185">
        <v>-8.7899999999999991</v>
      </c>
      <c r="CP185">
        <v>13.66</v>
      </c>
      <c r="CQ185">
        <v>325.55</v>
      </c>
      <c r="CR185">
        <v>4.03</v>
      </c>
      <c r="CS185">
        <v>18.21</v>
      </c>
      <c r="CT185">
        <v>17.64</v>
      </c>
      <c r="CU185">
        <v>48.95</v>
      </c>
      <c r="CV185">
        <v>50.01</v>
      </c>
      <c r="CW185">
        <v>53.24</v>
      </c>
      <c r="CX185">
        <v>55.53</v>
      </c>
      <c r="CY185">
        <v>54.39</v>
      </c>
      <c r="CZ185">
        <v>54.36</v>
      </c>
    </row>
    <row r="186" spans="1:104">
      <c r="A186" t="s">
        <v>1346</v>
      </c>
      <c r="B186" t="s">
        <v>1347</v>
      </c>
      <c r="C186" t="s">
        <v>62</v>
      </c>
      <c r="D186" t="s">
        <v>643</v>
      </c>
      <c r="E186">
        <v>67</v>
      </c>
      <c r="F186">
        <v>20142015</v>
      </c>
      <c r="G186">
        <v>35</v>
      </c>
      <c r="H186">
        <v>3.75</v>
      </c>
      <c r="I186">
        <v>3.25</v>
      </c>
      <c r="J186">
        <v>0</v>
      </c>
      <c r="K186">
        <v>0</v>
      </c>
      <c r="L186">
        <v>0</v>
      </c>
      <c r="M186">
        <v>0</v>
      </c>
      <c r="N186">
        <v>0</v>
      </c>
      <c r="O186">
        <v>0</v>
      </c>
      <c r="P186">
        <v>0</v>
      </c>
      <c r="Q186">
        <v>100</v>
      </c>
      <c r="R186" t="s">
        <v>1488</v>
      </c>
      <c r="S186">
        <v>0</v>
      </c>
      <c r="T186">
        <v>-8.44</v>
      </c>
      <c r="U186">
        <v>0.09</v>
      </c>
      <c r="V186" t="s">
        <v>1488</v>
      </c>
      <c r="W186" t="s">
        <v>1488</v>
      </c>
      <c r="X186">
        <v>88.54</v>
      </c>
      <c r="Y186">
        <v>0</v>
      </c>
      <c r="Z186">
        <v>0</v>
      </c>
      <c r="AA186">
        <v>0</v>
      </c>
      <c r="AB186">
        <v>0</v>
      </c>
      <c r="AC186">
        <v>0</v>
      </c>
      <c r="AD186">
        <v>0</v>
      </c>
      <c r="AE186">
        <v>0</v>
      </c>
      <c r="AF186">
        <v>9</v>
      </c>
      <c r="AG186">
        <v>91</v>
      </c>
      <c r="AH186">
        <v>6</v>
      </c>
      <c r="AI186">
        <v>6</v>
      </c>
      <c r="AJ186">
        <v>0</v>
      </c>
      <c r="AK186">
        <v>58.14</v>
      </c>
      <c r="AL186">
        <v>0</v>
      </c>
      <c r="AM186">
        <v>58.14</v>
      </c>
      <c r="AN186">
        <v>66.67</v>
      </c>
      <c r="AO186">
        <v>0</v>
      </c>
      <c r="AP186">
        <v>0</v>
      </c>
      <c r="AQ186">
        <v>2</v>
      </c>
      <c r="AR186">
        <v>10.28</v>
      </c>
      <c r="AS186">
        <v>100</v>
      </c>
      <c r="AT186">
        <v>89.72</v>
      </c>
      <c r="AU186">
        <v>4</v>
      </c>
      <c r="AV186">
        <v>4</v>
      </c>
      <c r="AW186">
        <v>0</v>
      </c>
      <c r="AX186">
        <v>38.76</v>
      </c>
      <c r="AY186">
        <v>0</v>
      </c>
      <c r="AZ186">
        <v>38.76</v>
      </c>
      <c r="BA186">
        <v>100</v>
      </c>
      <c r="BB186">
        <v>0</v>
      </c>
      <c r="BC186">
        <v>2</v>
      </c>
      <c r="BD186">
        <v>10.84</v>
      </c>
      <c r="BE186">
        <v>100</v>
      </c>
      <c r="BF186">
        <v>89.16</v>
      </c>
      <c r="BG186">
        <v>4</v>
      </c>
      <c r="BH186">
        <v>38.76</v>
      </c>
      <c r="BI186">
        <v>0</v>
      </c>
      <c r="BJ186">
        <v>4</v>
      </c>
      <c r="BK186">
        <v>0</v>
      </c>
      <c r="BL186">
        <v>2</v>
      </c>
      <c r="BM186">
        <v>16.28</v>
      </c>
      <c r="BN186">
        <v>83.72</v>
      </c>
      <c r="BO186">
        <v>9.69</v>
      </c>
      <c r="BP186">
        <v>0</v>
      </c>
      <c r="BQ186">
        <v>1</v>
      </c>
      <c r="BR186">
        <v>0</v>
      </c>
      <c r="BS186">
        <v>1</v>
      </c>
      <c r="BT186">
        <v>100</v>
      </c>
      <c r="BU186">
        <v>0</v>
      </c>
      <c r="BV186">
        <v>25</v>
      </c>
      <c r="BW186">
        <v>25</v>
      </c>
      <c r="BX186" t="s">
        <v>1488</v>
      </c>
      <c r="BY186">
        <v>40</v>
      </c>
      <c r="BZ186">
        <v>0</v>
      </c>
      <c r="CA186">
        <v>0</v>
      </c>
      <c r="CB186">
        <v>87.5</v>
      </c>
      <c r="CC186">
        <v>7</v>
      </c>
      <c r="CD186">
        <v>8</v>
      </c>
      <c r="CE186">
        <v>1</v>
      </c>
      <c r="CF186">
        <v>0</v>
      </c>
      <c r="CG186">
        <v>0</v>
      </c>
      <c r="CH186">
        <v>0</v>
      </c>
      <c r="CI186">
        <v>0</v>
      </c>
      <c r="CJ186">
        <v>2</v>
      </c>
      <c r="CK186">
        <v>0</v>
      </c>
      <c r="CL186">
        <v>0</v>
      </c>
      <c r="CM186">
        <v>0</v>
      </c>
      <c r="CN186">
        <v>0</v>
      </c>
      <c r="CO186">
        <v>0</v>
      </c>
      <c r="CP186">
        <v>6.19</v>
      </c>
      <c r="CQ186">
        <v>331.11</v>
      </c>
      <c r="CR186">
        <v>1.84</v>
      </c>
      <c r="CS186">
        <v>16.63</v>
      </c>
      <c r="CT186">
        <v>17.55</v>
      </c>
      <c r="CU186">
        <v>47.58</v>
      </c>
      <c r="CV186">
        <v>49.87</v>
      </c>
      <c r="CW186">
        <v>51.56</v>
      </c>
      <c r="CX186">
        <v>56.81</v>
      </c>
      <c r="CY186">
        <v>53.51</v>
      </c>
      <c r="CZ186">
        <v>53.8</v>
      </c>
    </row>
    <row r="187" spans="1:104">
      <c r="A187" t="s">
        <v>1546</v>
      </c>
      <c r="B187" t="s">
        <v>1547</v>
      </c>
      <c r="C187" t="s">
        <v>124</v>
      </c>
      <c r="D187" t="s">
        <v>1056</v>
      </c>
      <c r="E187">
        <v>25</v>
      </c>
      <c r="F187">
        <v>20142015</v>
      </c>
      <c r="G187">
        <v>22</v>
      </c>
      <c r="H187" t="s">
        <v>1488</v>
      </c>
      <c r="I187" t="s">
        <v>1488</v>
      </c>
      <c r="J187">
        <v>0</v>
      </c>
      <c r="K187">
        <v>1</v>
      </c>
      <c r="L187">
        <v>1</v>
      </c>
      <c r="M187">
        <v>0</v>
      </c>
      <c r="N187">
        <v>6.82</v>
      </c>
      <c r="O187">
        <v>6.82</v>
      </c>
      <c r="P187">
        <v>0</v>
      </c>
      <c r="Q187">
        <v>92.86</v>
      </c>
      <c r="R187">
        <v>133.33000000000001</v>
      </c>
      <c r="S187">
        <v>0</v>
      </c>
      <c r="T187">
        <v>-16.670000000000002</v>
      </c>
      <c r="U187">
        <v>0.35</v>
      </c>
      <c r="V187">
        <v>-6.2</v>
      </c>
      <c r="W187">
        <v>85.71</v>
      </c>
      <c r="X187">
        <v>91.92</v>
      </c>
      <c r="Y187">
        <v>5</v>
      </c>
      <c r="Z187">
        <v>6</v>
      </c>
      <c r="AA187">
        <v>1</v>
      </c>
      <c r="AB187">
        <v>40.909999999999997</v>
      </c>
      <c r="AC187">
        <v>6.82</v>
      </c>
      <c r="AD187">
        <v>47.73</v>
      </c>
      <c r="AE187">
        <v>3</v>
      </c>
      <c r="AF187">
        <v>1.1000000000000001</v>
      </c>
      <c r="AG187">
        <v>91.75</v>
      </c>
      <c r="AH187">
        <v>12</v>
      </c>
      <c r="AI187">
        <v>13</v>
      </c>
      <c r="AJ187">
        <v>1</v>
      </c>
      <c r="AK187">
        <v>88.64</v>
      </c>
      <c r="AL187">
        <v>6.82</v>
      </c>
      <c r="AM187">
        <v>95.45</v>
      </c>
      <c r="AN187">
        <v>46.15</v>
      </c>
      <c r="AO187">
        <v>1</v>
      </c>
      <c r="AP187">
        <v>0</v>
      </c>
      <c r="AQ187">
        <v>3</v>
      </c>
      <c r="AR187">
        <v>-3.06</v>
      </c>
      <c r="AS187">
        <v>88.89</v>
      </c>
      <c r="AT187">
        <v>91.95</v>
      </c>
      <c r="AU187">
        <v>7</v>
      </c>
      <c r="AV187">
        <v>8</v>
      </c>
      <c r="AW187">
        <v>1</v>
      </c>
      <c r="AX187">
        <v>54.55</v>
      </c>
      <c r="AY187">
        <v>6.82</v>
      </c>
      <c r="AZ187">
        <v>61.36</v>
      </c>
      <c r="BA187">
        <v>75</v>
      </c>
      <c r="BB187">
        <v>1</v>
      </c>
      <c r="BC187">
        <v>2</v>
      </c>
      <c r="BD187">
        <v>-5.46</v>
      </c>
      <c r="BE187">
        <v>85.71</v>
      </c>
      <c r="BF187">
        <v>91.18</v>
      </c>
      <c r="BG187">
        <v>5</v>
      </c>
      <c r="BH187">
        <v>40.909999999999997</v>
      </c>
      <c r="BI187">
        <v>6.82</v>
      </c>
      <c r="BJ187">
        <v>6</v>
      </c>
      <c r="BK187">
        <v>1</v>
      </c>
      <c r="BL187">
        <v>1</v>
      </c>
      <c r="BM187">
        <v>0</v>
      </c>
      <c r="BN187">
        <v>100</v>
      </c>
      <c r="BO187">
        <v>13.64</v>
      </c>
      <c r="BP187">
        <v>0</v>
      </c>
      <c r="BQ187">
        <v>2</v>
      </c>
      <c r="BR187">
        <v>0</v>
      </c>
      <c r="BS187">
        <v>2</v>
      </c>
      <c r="BT187">
        <v>100</v>
      </c>
      <c r="BU187">
        <v>0</v>
      </c>
      <c r="BV187">
        <v>33.33</v>
      </c>
      <c r="BW187">
        <v>25</v>
      </c>
      <c r="BX187">
        <v>100</v>
      </c>
      <c r="BY187">
        <v>40</v>
      </c>
      <c r="BZ187">
        <v>0</v>
      </c>
      <c r="CA187">
        <v>0</v>
      </c>
      <c r="CB187">
        <v>83.33</v>
      </c>
      <c r="CC187">
        <v>5</v>
      </c>
      <c r="CD187">
        <v>2</v>
      </c>
      <c r="CE187">
        <v>1</v>
      </c>
      <c r="CF187">
        <v>0</v>
      </c>
      <c r="CG187">
        <v>0</v>
      </c>
      <c r="CH187">
        <v>1</v>
      </c>
      <c r="CI187">
        <v>0</v>
      </c>
      <c r="CJ187">
        <v>1</v>
      </c>
      <c r="CK187">
        <v>0</v>
      </c>
      <c r="CL187">
        <v>1</v>
      </c>
      <c r="CM187">
        <v>0</v>
      </c>
      <c r="CN187">
        <v>0</v>
      </c>
      <c r="CO187">
        <v>0</v>
      </c>
      <c r="CP187">
        <v>8.8000000000000007</v>
      </c>
      <c r="CQ187">
        <v>100.43</v>
      </c>
      <c r="CR187">
        <v>8.06</v>
      </c>
      <c r="CS187">
        <v>17.09</v>
      </c>
      <c r="CT187">
        <v>16.489999999999998</v>
      </c>
      <c r="CU187">
        <v>45.66</v>
      </c>
      <c r="CV187">
        <v>50.91</v>
      </c>
      <c r="CW187">
        <v>47.97</v>
      </c>
      <c r="CX187">
        <v>57.1</v>
      </c>
      <c r="CY187">
        <v>53.11</v>
      </c>
      <c r="CZ187">
        <v>51.21</v>
      </c>
    </row>
    <row r="188" spans="1:104">
      <c r="A188" t="s">
        <v>868</v>
      </c>
      <c r="B188" t="s">
        <v>869</v>
      </c>
      <c r="C188" t="s">
        <v>68</v>
      </c>
      <c r="D188" t="s">
        <v>163</v>
      </c>
      <c r="E188">
        <v>79</v>
      </c>
      <c r="F188">
        <v>20142015</v>
      </c>
      <c r="G188">
        <v>34</v>
      </c>
      <c r="H188">
        <v>1</v>
      </c>
      <c r="I188">
        <v>1.25</v>
      </c>
      <c r="J188">
        <v>3</v>
      </c>
      <c r="K188">
        <v>0</v>
      </c>
      <c r="L188">
        <v>3</v>
      </c>
      <c r="M188">
        <v>4.82</v>
      </c>
      <c r="N188">
        <v>0</v>
      </c>
      <c r="O188">
        <v>4.82</v>
      </c>
      <c r="P188">
        <v>-1</v>
      </c>
      <c r="Q188">
        <v>78.180000000000007</v>
      </c>
      <c r="R188">
        <v>120</v>
      </c>
      <c r="S188">
        <v>33.33</v>
      </c>
      <c r="T188">
        <v>-13.96</v>
      </c>
      <c r="U188">
        <v>0.47</v>
      </c>
      <c r="V188">
        <v>-8.17</v>
      </c>
      <c r="W188">
        <v>73.33</v>
      </c>
      <c r="X188">
        <v>81.5</v>
      </c>
      <c r="Y188">
        <v>14</v>
      </c>
      <c r="Z188">
        <v>22</v>
      </c>
      <c r="AA188">
        <v>8</v>
      </c>
      <c r="AB188">
        <v>35.33</v>
      </c>
      <c r="AC188">
        <v>12.85</v>
      </c>
      <c r="AD188">
        <v>48.17</v>
      </c>
      <c r="AE188">
        <v>7</v>
      </c>
      <c r="AF188">
        <v>-8.43</v>
      </c>
      <c r="AG188">
        <v>86.62</v>
      </c>
      <c r="AH188">
        <v>31</v>
      </c>
      <c r="AI188">
        <v>43</v>
      </c>
      <c r="AJ188">
        <v>12</v>
      </c>
      <c r="AK188">
        <v>69.05</v>
      </c>
      <c r="AL188">
        <v>19.27</v>
      </c>
      <c r="AM188">
        <v>88.31</v>
      </c>
      <c r="AN188">
        <v>58.14</v>
      </c>
      <c r="AO188">
        <v>1</v>
      </c>
      <c r="AP188">
        <v>0</v>
      </c>
      <c r="AQ188">
        <v>13</v>
      </c>
      <c r="AR188">
        <v>-5.37</v>
      </c>
      <c r="AS188">
        <v>78.569999999999993</v>
      </c>
      <c r="AT188">
        <v>83.94</v>
      </c>
      <c r="AU188">
        <v>24</v>
      </c>
      <c r="AV188">
        <v>33</v>
      </c>
      <c r="AW188">
        <v>9</v>
      </c>
      <c r="AX188">
        <v>52.99</v>
      </c>
      <c r="AY188">
        <v>14.45</v>
      </c>
      <c r="AZ188">
        <v>67.44</v>
      </c>
      <c r="BA188">
        <v>75.760000000000005</v>
      </c>
      <c r="BB188">
        <v>3</v>
      </c>
      <c r="BC188">
        <v>12</v>
      </c>
      <c r="BD188">
        <v>0.2</v>
      </c>
      <c r="BE188">
        <v>83.33</v>
      </c>
      <c r="BF188">
        <v>83.13</v>
      </c>
      <c r="BG188">
        <v>20</v>
      </c>
      <c r="BH188">
        <v>40.14</v>
      </c>
      <c r="BI188">
        <v>8.0299999999999994</v>
      </c>
      <c r="BJ188">
        <v>25</v>
      </c>
      <c r="BK188">
        <v>5</v>
      </c>
      <c r="BL188">
        <v>9</v>
      </c>
      <c r="BM188">
        <v>9.26</v>
      </c>
      <c r="BN188">
        <v>90.74</v>
      </c>
      <c r="BO188">
        <v>8.0299999999999994</v>
      </c>
      <c r="BP188">
        <v>0</v>
      </c>
      <c r="BQ188">
        <v>5</v>
      </c>
      <c r="BR188">
        <v>0</v>
      </c>
      <c r="BS188">
        <v>5</v>
      </c>
      <c r="BT188">
        <v>100</v>
      </c>
      <c r="BU188">
        <v>25</v>
      </c>
      <c r="BV188">
        <v>20</v>
      </c>
      <c r="BW188">
        <v>15.15</v>
      </c>
      <c r="BX188">
        <v>100</v>
      </c>
      <c r="BY188">
        <v>40</v>
      </c>
      <c r="BZ188">
        <v>10</v>
      </c>
      <c r="CA188">
        <v>15</v>
      </c>
      <c r="CB188">
        <v>78.95</v>
      </c>
      <c r="CC188">
        <v>15</v>
      </c>
      <c r="CD188">
        <v>7</v>
      </c>
      <c r="CE188">
        <v>4</v>
      </c>
      <c r="CF188">
        <v>0</v>
      </c>
      <c r="CG188">
        <v>2</v>
      </c>
      <c r="CH188">
        <v>0</v>
      </c>
      <c r="CI188">
        <v>0</v>
      </c>
      <c r="CJ188">
        <v>6</v>
      </c>
      <c r="CK188">
        <v>2</v>
      </c>
      <c r="CL188">
        <v>0</v>
      </c>
      <c r="CM188">
        <v>1</v>
      </c>
      <c r="CN188">
        <v>0</v>
      </c>
      <c r="CO188">
        <v>-1.61</v>
      </c>
      <c r="CP188">
        <v>37.369999999999997</v>
      </c>
      <c r="CQ188">
        <v>409.44</v>
      </c>
      <c r="CR188">
        <v>8.36</v>
      </c>
      <c r="CS188">
        <v>16.8</v>
      </c>
      <c r="CT188">
        <v>16.97</v>
      </c>
      <c r="CU188">
        <v>51.82</v>
      </c>
      <c r="CV188">
        <v>49.62</v>
      </c>
      <c r="CW188">
        <v>59.45</v>
      </c>
      <c r="CX188">
        <v>55.28</v>
      </c>
      <c r="CY188">
        <v>53.62</v>
      </c>
      <c r="CZ188">
        <v>54.44</v>
      </c>
    </row>
    <row r="189" spans="1:104">
      <c r="A189" t="s">
        <v>709</v>
      </c>
      <c r="B189" t="s">
        <v>710</v>
      </c>
      <c r="C189" t="s">
        <v>87</v>
      </c>
      <c r="D189" t="s">
        <v>110</v>
      </c>
      <c r="E189">
        <v>80</v>
      </c>
      <c r="F189">
        <v>20142015</v>
      </c>
      <c r="G189">
        <v>30</v>
      </c>
      <c r="H189">
        <v>5</v>
      </c>
      <c r="I189">
        <v>5</v>
      </c>
      <c r="J189">
        <v>2</v>
      </c>
      <c r="K189">
        <v>14</v>
      </c>
      <c r="L189">
        <v>16</v>
      </c>
      <c r="M189">
        <v>0.45</v>
      </c>
      <c r="N189">
        <v>3.15</v>
      </c>
      <c r="O189">
        <v>3.6</v>
      </c>
      <c r="P189">
        <v>0</v>
      </c>
      <c r="Q189">
        <v>87.76</v>
      </c>
      <c r="R189">
        <v>104.01</v>
      </c>
      <c r="S189">
        <v>14.29</v>
      </c>
      <c r="T189">
        <v>4.1900000000000004</v>
      </c>
      <c r="U189">
        <v>3.34</v>
      </c>
      <c r="V189">
        <v>-0.25</v>
      </c>
      <c r="W189">
        <v>84.51</v>
      </c>
      <c r="X189">
        <v>84.77</v>
      </c>
      <c r="Y189">
        <v>156</v>
      </c>
      <c r="Z189">
        <v>191</v>
      </c>
      <c r="AA189">
        <v>35</v>
      </c>
      <c r="AB189">
        <v>42.95</v>
      </c>
      <c r="AC189">
        <v>7.87</v>
      </c>
      <c r="AD189">
        <v>50.82</v>
      </c>
      <c r="AE189">
        <v>16</v>
      </c>
      <c r="AF189">
        <v>0.17</v>
      </c>
      <c r="AG189">
        <v>87.59</v>
      </c>
      <c r="AH189">
        <v>321</v>
      </c>
      <c r="AI189">
        <v>373</v>
      </c>
      <c r="AJ189">
        <v>52</v>
      </c>
      <c r="AK189">
        <v>83.88</v>
      </c>
      <c r="AL189">
        <v>11.69</v>
      </c>
      <c r="AM189">
        <v>95.57</v>
      </c>
      <c r="AN189">
        <v>49.87</v>
      </c>
      <c r="AO189">
        <v>9</v>
      </c>
      <c r="AP189">
        <v>0</v>
      </c>
      <c r="AQ189">
        <v>31</v>
      </c>
      <c r="AR189">
        <v>0.1</v>
      </c>
      <c r="AS189">
        <v>85.67</v>
      </c>
      <c r="AT189">
        <v>85.57</v>
      </c>
      <c r="AU189">
        <v>229</v>
      </c>
      <c r="AV189">
        <v>275</v>
      </c>
      <c r="AW189">
        <v>46</v>
      </c>
      <c r="AX189">
        <v>61.84</v>
      </c>
      <c r="AY189">
        <v>10.34</v>
      </c>
      <c r="AZ189">
        <v>72.180000000000007</v>
      </c>
      <c r="BA189">
        <v>67.64</v>
      </c>
      <c r="BB189">
        <v>8</v>
      </c>
      <c r="BC189">
        <v>22</v>
      </c>
      <c r="BD189">
        <v>2.36</v>
      </c>
      <c r="BE189">
        <v>84.93</v>
      </c>
      <c r="BF189">
        <v>82.58</v>
      </c>
      <c r="BG189">
        <v>153</v>
      </c>
      <c r="BH189">
        <v>41.83</v>
      </c>
      <c r="BI189">
        <v>7.42</v>
      </c>
      <c r="BJ189">
        <v>186</v>
      </c>
      <c r="BK189">
        <v>33</v>
      </c>
      <c r="BL189">
        <v>14</v>
      </c>
      <c r="BM189">
        <v>-3.07</v>
      </c>
      <c r="BN189">
        <v>91.3</v>
      </c>
      <c r="BO189">
        <v>6.75</v>
      </c>
      <c r="BP189">
        <v>0.9</v>
      </c>
      <c r="BQ189">
        <v>30</v>
      </c>
      <c r="BR189">
        <v>4</v>
      </c>
      <c r="BS189">
        <v>26</v>
      </c>
      <c r="BT189">
        <v>88.24</v>
      </c>
      <c r="BU189">
        <v>9.09</v>
      </c>
      <c r="BV189">
        <v>16.13</v>
      </c>
      <c r="BW189">
        <v>10.91</v>
      </c>
      <c r="BX189">
        <v>87.88</v>
      </c>
      <c r="BY189">
        <v>59.56</v>
      </c>
      <c r="BZ189">
        <v>109</v>
      </c>
      <c r="CA189">
        <v>74</v>
      </c>
      <c r="CB189">
        <v>95.92</v>
      </c>
      <c r="CC189">
        <v>235</v>
      </c>
      <c r="CD189">
        <v>38</v>
      </c>
      <c r="CE189">
        <v>10</v>
      </c>
      <c r="CF189">
        <v>1</v>
      </c>
      <c r="CG189">
        <v>8</v>
      </c>
      <c r="CH189">
        <v>6</v>
      </c>
      <c r="CI189">
        <v>8</v>
      </c>
      <c r="CJ189">
        <v>12</v>
      </c>
      <c r="CK189">
        <v>10</v>
      </c>
      <c r="CL189">
        <v>2</v>
      </c>
      <c r="CM189">
        <v>0</v>
      </c>
      <c r="CN189">
        <v>0</v>
      </c>
      <c r="CO189">
        <v>0</v>
      </c>
      <c r="CP189">
        <v>266.82</v>
      </c>
      <c r="CQ189">
        <v>182.57</v>
      </c>
      <c r="CR189">
        <v>59.37</v>
      </c>
      <c r="CS189">
        <v>18.04</v>
      </c>
      <c r="CT189">
        <v>17.57</v>
      </c>
      <c r="CU189">
        <v>52.6</v>
      </c>
      <c r="CV189">
        <v>49.88</v>
      </c>
      <c r="CW189">
        <v>55.65</v>
      </c>
      <c r="CX189">
        <v>50.15</v>
      </c>
      <c r="CY189">
        <v>54.11</v>
      </c>
      <c r="CZ189">
        <v>54.37</v>
      </c>
    </row>
    <row r="190" spans="1:104">
      <c r="A190" t="s">
        <v>538</v>
      </c>
      <c r="B190" t="s">
        <v>539</v>
      </c>
      <c r="C190" t="s">
        <v>68</v>
      </c>
      <c r="D190" t="s">
        <v>74</v>
      </c>
      <c r="E190">
        <v>58</v>
      </c>
      <c r="F190">
        <v>20142015</v>
      </c>
      <c r="G190">
        <v>34</v>
      </c>
      <c r="H190">
        <v>4.2</v>
      </c>
      <c r="I190">
        <v>4.2</v>
      </c>
      <c r="J190">
        <v>7</v>
      </c>
      <c r="K190">
        <v>3</v>
      </c>
      <c r="L190">
        <v>10</v>
      </c>
      <c r="M190">
        <v>2.62</v>
      </c>
      <c r="N190">
        <v>1.1200000000000001</v>
      </c>
      <c r="O190">
        <v>3.74</v>
      </c>
      <c r="P190">
        <v>0</v>
      </c>
      <c r="Q190">
        <v>88.81</v>
      </c>
      <c r="R190">
        <v>105.48</v>
      </c>
      <c r="S190">
        <v>36.840000000000003</v>
      </c>
      <c r="T190">
        <v>-2.4900000000000002</v>
      </c>
      <c r="U190">
        <v>2.77</v>
      </c>
      <c r="V190">
        <v>2.5499999999999998</v>
      </c>
      <c r="W190">
        <v>91.53</v>
      </c>
      <c r="X190">
        <v>88.98</v>
      </c>
      <c r="Y190">
        <v>98</v>
      </c>
      <c r="Z190">
        <v>108</v>
      </c>
      <c r="AA190">
        <v>10</v>
      </c>
      <c r="AB190">
        <v>40.39</v>
      </c>
      <c r="AC190">
        <v>3.74</v>
      </c>
      <c r="AD190">
        <v>44.13</v>
      </c>
      <c r="AE190">
        <v>21</v>
      </c>
      <c r="AF190">
        <v>-2.57</v>
      </c>
      <c r="AG190">
        <v>91.39</v>
      </c>
      <c r="AH190">
        <v>222</v>
      </c>
      <c r="AI190">
        <v>254</v>
      </c>
      <c r="AJ190">
        <v>32</v>
      </c>
      <c r="AK190">
        <v>94.99</v>
      </c>
      <c r="AL190">
        <v>11.97</v>
      </c>
      <c r="AM190">
        <v>106.96</v>
      </c>
      <c r="AN190">
        <v>51.97</v>
      </c>
      <c r="AO190">
        <v>1</v>
      </c>
      <c r="AP190">
        <v>1</v>
      </c>
      <c r="AQ190">
        <v>27</v>
      </c>
      <c r="AR190">
        <v>-1.57</v>
      </c>
      <c r="AS190">
        <v>89.86</v>
      </c>
      <c r="AT190">
        <v>91.43</v>
      </c>
      <c r="AU190">
        <v>165</v>
      </c>
      <c r="AV190">
        <v>186</v>
      </c>
      <c r="AW190">
        <v>21</v>
      </c>
      <c r="AX190">
        <v>69.56</v>
      </c>
      <c r="AY190">
        <v>7.85</v>
      </c>
      <c r="AZ190">
        <v>77.42</v>
      </c>
      <c r="BA190">
        <v>70.97</v>
      </c>
      <c r="BB190">
        <v>7</v>
      </c>
      <c r="BC190">
        <v>26</v>
      </c>
      <c r="BD190">
        <v>-2.08</v>
      </c>
      <c r="BE190">
        <v>88.59</v>
      </c>
      <c r="BF190">
        <v>90.67</v>
      </c>
      <c r="BG190">
        <v>115</v>
      </c>
      <c r="BH190">
        <v>49.37</v>
      </c>
      <c r="BI190">
        <v>6.36</v>
      </c>
      <c r="BJ190">
        <v>132</v>
      </c>
      <c r="BK190">
        <v>17</v>
      </c>
      <c r="BL190">
        <v>19</v>
      </c>
      <c r="BM190">
        <v>4.28</v>
      </c>
      <c r="BN190">
        <v>89.47</v>
      </c>
      <c r="BO190">
        <v>5.61</v>
      </c>
      <c r="BP190">
        <v>0.37</v>
      </c>
      <c r="BQ190">
        <v>15</v>
      </c>
      <c r="BR190">
        <v>1</v>
      </c>
      <c r="BS190">
        <v>14</v>
      </c>
      <c r="BT190">
        <v>93.75</v>
      </c>
      <c r="BU190">
        <v>26.92</v>
      </c>
      <c r="BV190">
        <v>11.36</v>
      </c>
      <c r="BW190">
        <v>8.06</v>
      </c>
      <c r="BX190">
        <v>94.12</v>
      </c>
      <c r="BY190">
        <v>54.35</v>
      </c>
      <c r="BZ190">
        <v>100</v>
      </c>
      <c r="CA190">
        <v>84</v>
      </c>
      <c r="CB190">
        <v>93.75</v>
      </c>
      <c r="CC190">
        <v>150</v>
      </c>
      <c r="CD190">
        <v>34</v>
      </c>
      <c r="CE190">
        <v>10</v>
      </c>
      <c r="CF190">
        <v>4</v>
      </c>
      <c r="CG190">
        <v>4</v>
      </c>
      <c r="CH190">
        <v>2</v>
      </c>
      <c r="CI190">
        <v>1</v>
      </c>
      <c r="CJ190">
        <v>12</v>
      </c>
      <c r="CK190">
        <v>5</v>
      </c>
      <c r="CL190">
        <v>0</v>
      </c>
      <c r="CM190">
        <v>0</v>
      </c>
      <c r="CN190">
        <v>0</v>
      </c>
      <c r="CO190">
        <v>0</v>
      </c>
      <c r="CP190">
        <v>160.43</v>
      </c>
      <c r="CQ190">
        <v>162.43</v>
      </c>
      <c r="CR190">
        <v>49.69</v>
      </c>
      <c r="CS190">
        <v>18.190000000000001</v>
      </c>
      <c r="CT190">
        <v>17.53</v>
      </c>
      <c r="CU190">
        <v>52.6</v>
      </c>
      <c r="CV190">
        <v>49.85</v>
      </c>
      <c r="CW190">
        <v>58.65</v>
      </c>
      <c r="CX190">
        <v>52.86</v>
      </c>
      <c r="CY190">
        <v>53.98</v>
      </c>
      <c r="CZ190">
        <v>54.3</v>
      </c>
    </row>
    <row r="191" spans="1:104">
      <c r="A191" t="s">
        <v>557</v>
      </c>
      <c r="B191" t="s">
        <v>558</v>
      </c>
      <c r="C191" t="s">
        <v>80</v>
      </c>
      <c r="D191" t="s">
        <v>559</v>
      </c>
      <c r="E191">
        <v>65</v>
      </c>
      <c r="F191">
        <v>20142015</v>
      </c>
      <c r="G191">
        <v>30</v>
      </c>
      <c r="H191">
        <v>4.5</v>
      </c>
      <c r="I191">
        <v>4.5</v>
      </c>
      <c r="J191">
        <v>0</v>
      </c>
      <c r="K191">
        <v>1</v>
      </c>
      <c r="L191">
        <v>1</v>
      </c>
      <c r="M191">
        <v>0</v>
      </c>
      <c r="N191">
        <v>0.82</v>
      </c>
      <c r="O191">
        <v>0.82</v>
      </c>
      <c r="P191">
        <v>0</v>
      </c>
      <c r="Q191">
        <v>87.6</v>
      </c>
      <c r="R191">
        <v>107.58</v>
      </c>
      <c r="S191">
        <v>0</v>
      </c>
      <c r="T191">
        <v>-3.67</v>
      </c>
      <c r="U191">
        <v>1.1299999999999999</v>
      </c>
      <c r="V191">
        <v>5.03</v>
      </c>
      <c r="W191">
        <v>88.71</v>
      </c>
      <c r="X191">
        <v>83.68</v>
      </c>
      <c r="Y191">
        <v>48</v>
      </c>
      <c r="Z191">
        <v>55</v>
      </c>
      <c r="AA191">
        <v>7</v>
      </c>
      <c r="AB191">
        <v>44.92</v>
      </c>
      <c r="AC191">
        <v>5.72</v>
      </c>
      <c r="AD191">
        <v>50.64</v>
      </c>
      <c r="AE191">
        <v>11</v>
      </c>
      <c r="AF191">
        <v>0.7</v>
      </c>
      <c r="AG191">
        <v>86.89</v>
      </c>
      <c r="AH191">
        <v>97</v>
      </c>
      <c r="AI191">
        <v>113</v>
      </c>
      <c r="AJ191">
        <v>16</v>
      </c>
      <c r="AK191">
        <v>92.3</v>
      </c>
      <c r="AL191">
        <v>13.07</v>
      </c>
      <c r="AM191">
        <v>105.37</v>
      </c>
      <c r="AN191">
        <v>58.41</v>
      </c>
      <c r="AO191">
        <v>5</v>
      </c>
      <c r="AP191">
        <v>0</v>
      </c>
      <c r="AQ191">
        <v>22</v>
      </c>
      <c r="AR191">
        <v>-0.01</v>
      </c>
      <c r="AS191">
        <v>85.58</v>
      </c>
      <c r="AT191">
        <v>85.58</v>
      </c>
      <c r="AU191">
        <v>74</v>
      </c>
      <c r="AV191">
        <v>89</v>
      </c>
      <c r="AW191">
        <v>15</v>
      </c>
      <c r="AX191">
        <v>72.69</v>
      </c>
      <c r="AY191">
        <v>12.25</v>
      </c>
      <c r="AZ191">
        <v>84.95</v>
      </c>
      <c r="BA191">
        <v>74.16</v>
      </c>
      <c r="BB191">
        <v>4</v>
      </c>
      <c r="BC191">
        <v>17</v>
      </c>
      <c r="BD191">
        <v>-3.04</v>
      </c>
      <c r="BE191">
        <v>82.5</v>
      </c>
      <c r="BF191">
        <v>85.54</v>
      </c>
      <c r="BG191">
        <v>52</v>
      </c>
      <c r="BH191">
        <v>53.91</v>
      </c>
      <c r="BI191">
        <v>11.44</v>
      </c>
      <c r="BJ191">
        <v>66</v>
      </c>
      <c r="BK191">
        <v>14</v>
      </c>
      <c r="BL191">
        <v>13</v>
      </c>
      <c r="BM191">
        <v>14.29</v>
      </c>
      <c r="BN191">
        <v>85.71</v>
      </c>
      <c r="BO191">
        <v>4.08</v>
      </c>
      <c r="BP191">
        <v>0</v>
      </c>
      <c r="BQ191">
        <v>5</v>
      </c>
      <c r="BR191">
        <v>0</v>
      </c>
      <c r="BS191">
        <v>5</v>
      </c>
      <c r="BT191">
        <v>100</v>
      </c>
      <c r="BU191">
        <v>0</v>
      </c>
      <c r="BV191">
        <v>7.58</v>
      </c>
      <c r="BW191">
        <v>5.62</v>
      </c>
      <c r="BX191">
        <v>100</v>
      </c>
      <c r="BY191">
        <v>41</v>
      </c>
      <c r="BZ191">
        <v>1</v>
      </c>
      <c r="CA191">
        <v>1</v>
      </c>
      <c r="CB191">
        <v>87.67</v>
      </c>
      <c r="CC191">
        <v>64</v>
      </c>
      <c r="CD191">
        <v>11</v>
      </c>
      <c r="CE191">
        <v>9</v>
      </c>
      <c r="CF191">
        <v>1</v>
      </c>
      <c r="CG191">
        <v>6</v>
      </c>
      <c r="CH191">
        <v>1</v>
      </c>
      <c r="CI191">
        <v>0</v>
      </c>
      <c r="CJ191">
        <v>13</v>
      </c>
      <c r="CK191">
        <v>1</v>
      </c>
      <c r="CL191">
        <v>1</v>
      </c>
      <c r="CM191">
        <v>0</v>
      </c>
      <c r="CN191">
        <v>0</v>
      </c>
      <c r="CO191">
        <v>0</v>
      </c>
      <c r="CP191">
        <v>73.459999999999994</v>
      </c>
      <c r="CQ191">
        <v>236.78</v>
      </c>
      <c r="CR191">
        <v>23.68</v>
      </c>
      <c r="CS191">
        <v>17.940000000000001</v>
      </c>
      <c r="CT191">
        <v>17.399999999999999</v>
      </c>
      <c r="CU191">
        <v>51.1</v>
      </c>
      <c r="CV191">
        <v>49.15</v>
      </c>
      <c r="CW191">
        <v>54.97</v>
      </c>
      <c r="CX191">
        <v>52.59</v>
      </c>
      <c r="CY191">
        <v>52.93</v>
      </c>
      <c r="CZ191">
        <v>54.77</v>
      </c>
    </row>
    <row r="192" spans="1:104">
      <c r="A192" t="s">
        <v>1388</v>
      </c>
      <c r="B192" t="s">
        <v>1389</v>
      </c>
      <c r="C192" t="s">
        <v>68</v>
      </c>
      <c r="D192" t="s">
        <v>1376</v>
      </c>
      <c r="E192">
        <v>62</v>
      </c>
      <c r="F192">
        <v>20142015</v>
      </c>
      <c r="G192">
        <v>26</v>
      </c>
      <c r="H192">
        <v>0.65</v>
      </c>
      <c r="I192">
        <v>0.63700000000000001</v>
      </c>
      <c r="J192">
        <v>0</v>
      </c>
      <c r="K192">
        <v>1</v>
      </c>
      <c r="L192">
        <v>1</v>
      </c>
      <c r="M192">
        <v>0</v>
      </c>
      <c r="N192">
        <v>1.31</v>
      </c>
      <c r="O192">
        <v>1.31</v>
      </c>
      <c r="P192">
        <v>1</v>
      </c>
      <c r="Q192">
        <v>76.81</v>
      </c>
      <c r="R192">
        <v>92.9</v>
      </c>
      <c r="S192">
        <v>0</v>
      </c>
      <c r="T192">
        <v>-15.27</v>
      </c>
      <c r="U192">
        <v>0.74</v>
      </c>
      <c r="V192">
        <v>-11.07</v>
      </c>
      <c r="W192">
        <v>69.7</v>
      </c>
      <c r="X192">
        <v>80.77</v>
      </c>
      <c r="Y192">
        <v>13</v>
      </c>
      <c r="Z192">
        <v>23</v>
      </c>
      <c r="AA192">
        <v>10</v>
      </c>
      <c r="AB192">
        <v>30.15</v>
      </c>
      <c r="AC192">
        <v>13.11</v>
      </c>
      <c r="AD192">
        <v>43.26</v>
      </c>
      <c r="AE192">
        <v>7</v>
      </c>
      <c r="AF192">
        <v>-4.72</v>
      </c>
      <c r="AG192">
        <v>81.53</v>
      </c>
      <c r="AH192">
        <v>37</v>
      </c>
      <c r="AI192">
        <v>53</v>
      </c>
      <c r="AJ192">
        <v>16</v>
      </c>
      <c r="AK192">
        <v>69.47</v>
      </c>
      <c r="AL192">
        <v>20.97</v>
      </c>
      <c r="AM192">
        <v>90.44</v>
      </c>
      <c r="AN192">
        <v>58.49</v>
      </c>
      <c r="AO192">
        <v>3</v>
      </c>
      <c r="AP192">
        <v>1</v>
      </c>
      <c r="AQ192">
        <v>9</v>
      </c>
      <c r="AR192">
        <v>-4.7</v>
      </c>
      <c r="AS192">
        <v>76.92</v>
      </c>
      <c r="AT192">
        <v>81.62</v>
      </c>
      <c r="AU192">
        <v>28</v>
      </c>
      <c r="AV192">
        <v>40</v>
      </c>
      <c r="AW192">
        <v>12</v>
      </c>
      <c r="AX192">
        <v>52.43</v>
      </c>
      <c r="AY192">
        <v>15.73</v>
      </c>
      <c r="AZ192">
        <v>68.16</v>
      </c>
      <c r="BA192">
        <v>77.5</v>
      </c>
      <c r="BB192">
        <v>1</v>
      </c>
      <c r="BC192">
        <v>6</v>
      </c>
      <c r="BD192">
        <v>-5.21</v>
      </c>
      <c r="BE192">
        <v>75.61</v>
      </c>
      <c r="BF192">
        <v>80.819999999999993</v>
      </c>
      <c r="BG192">
        <v>21</v>
      </c>
      <c r="BH192">
        <v>40.630000000000003</v>
      </c>
      <c r="BI192">
        <v>13.11</v>
      </c>
      <c r="BJ192">
        <v>31</v>
      </c>
      <c r="BK192">
        <v>10</v>
      </c>
      <c r="BL192">
        <v>5</v>
      </c>
      <c r="BM192">
        <v>-10.26</v>
      </c>
      <c r="BN192">
        <v>76.92</v>
      </c>
      <c r="BO192">
        <v>5.24</v>
      </c>
      <c r="BP192">
        <v>2.62</v>
      </c>
      <c r="BQ192">
        <v>4</v>
      </c>
      <c r="BR192">
        <v>2</v>
      </c>
      <c r="BS192">
        <v>2</v>
      </c>
      <c r="BT192">
        <v>66.67</v>
      </c>
      <c r="BU192">
        <v>0</v>
      </c>
      <c r="BV192">
        <v>12.9</v>
      </c>
      <c r="BW192">
        <v>10</v>
      </c>
      <c r="BX192">
        <v>80</v>
      </c>
      <c r="BY192">
        <v>50</v>
      </c>
      <c r="BZ192">
        <v>14</v>
      </c>
      <c r="CA192">
        <v>14</v>
      </c>
      <c r="CB192">
        <v>76.739999999999995</v>
      </c>
      <c r="CC192">
        <v>33</v>
      </c>
      <c r="CD192">
        <v>4</v>
      </c>
      <c r="CE192">
        <v>10</v>
      </c>
      <c r="CF192">
        <v>0</v>
      </c>
      <c r="CG192">
        <v>3</v>
      </c>
      <c r="CH192">
        <v>1</v>
      </c>
      <c r="CI192">
        <v>0</v>
      </c>
      <c r="CJ192">
        <v>5</v>
      </c>
      <c r="CK192">
        <v>1</v>
      </c>
      <c r="CL192">
        <v>0</v>
      </c>
      <c r="CM192">
        <v>0</v>
      </c>
      <c r="CN192">
        <v>1</v>
      </c>
      <c r="CO192">
        <v>1.31</v>
      </c>
      <c r="CP192">
        <v>45.77</v>
      </c>
      <c r="CQ192">
        <v>244.39</v>
      </c>
      <c r="CR192">
        <v>15.78</v>
      </c>
      <c r="CS192">
        <v>17.670000000000002</v>
      </c>
      <c r="CT192">
        <v>17.3</v>
      </c>
      <c r="CU192">
        <v>39.950000000000003</v>
      </c>
      <c r="CV192">
        <v>49.86</v>
      </c>
      <c r="CW192">
        <v>41.89</v>
      </c>
      <c r="CX192">
        <v>62.97</v>
      </c>
      <c r="CY192">
        <v>53.12</v>
      </c>
      <c r="CZ192">
        <v>53.43</v>
      </c>
    </row>
    <row r="193" spans="1:104">
      <c r="A193" t="s">
        <v>1392</v>
      </c>
      <c r="B193" t="s">
        <v>1393</v>
      </c>
      <c r="C193" t="s">
        <v>273</v>
      </c>
      <c r="D193" t="s">
        <v>1243</v>
      </c>
      <c r="E193">
        <v>55</v>
      </c>
      <c r="F193">
        <v>20142015</v>
      </c>
      <c r="G193">
        <v>23</v>
      </c>
      <c r="H193">
        <v>1.5</v>
      </c>
      <c r="I193">
        <v>1.875</v>
      </c>
      <c r="J193">
        <v>0</v>
      </c>
      <c r="K193">
        <v>1</v>
      </c>
      <c r="L193">
        <v>1</v>
      </c>
      <c r="M193">
        <v>0</v>
      </c>
      <c r="N193">
        <v>1.1599999999999999</v>
      </c>
      <c r="O193">
        <v>1.1599999999999999</v>
      </c>
      <c r="P193">
        <v>0</v>
      </c>
      <c r="Q193">
        <v>79.31</v>
      </c>
      <c r="R193">
        <v>108.11</v>
      </c>
      <c r="S193">
        <v>0</v>
      </c>
      <c r="T193">
        <v>-7.86</v>
      </c>
      <c r="U193">
        <v>0.94</v>
      </c>
      <c r="V193">
        <v>-7.5</v>
      </c>
      <c r="W193">
        <v>73.81</v>
      </c>
      <c r="X193">
        <v>81.31</v>
      </c>
      <c r="Y193">
        <v>20</v>
      </c>
      <c r="Z193">
        <v>31</v>
      </c>
      <c r="AA193">
        <v>11</v>
      </c>
      <c r="AB193">
        <v>35.81</v>
      </c>
      <c r="AC193">
        <v>12.71</v>
      </c>
      <c r="AD193">
        <v>48.52</v>
      </c>
      <c r="AE193">
        <v>8</v>
      </c>
      <c r="AF193">
        <v>-3.26</v>
      </c>
      <c r="AG193">
        <v>82.57</v>
      </c>
      <c r="AH193">
        <v>51</v>
      </c>
      <c r="AI193">
        <v>69</v>
      </c>
      <c r="AJ193">
        <v>18</v>
      </c>
      <c r="AK193">
        <v>79.7</v>
      </c>
      <c r="AL193">
        <v>20.79</v>
      </c>
      <c r="AM193">
        <v>100.5</v>
      </c>
      <c r="AN193">
        <v>53.62</v>
      </c>
      <c r="AO193">
        <v>1</v>
      </c>
      <c r="AP193">
        <v>0</v>
      </c>
      <c r="AQ193">
        <v>9</v>
      </c>
      <c r="AR193">
        <v>-1.93</v>
      </c>
      <c r="AS193">
        <v>79.37</v>
      </c>
      <c r="AT193">
        <v>81.290000000000006</v>
      </c>
      <c r="AU193">
        <v>37</v>
      </c>
      <c r="AV193">
        <v>50</v>
      </c>
      <c r="AW193">
        <v>13</v>
      </c>
      <c r="AX193">
        <v>57.76</v>
      </c>
      <c r="AY193">
        <v>15.02</v>
      </c>
      <c r="AZ193">
        <v>72.77</v>
      </c>
      <c r="BA193">
        <v>74</v>
      </c>
      <c r="BB193">
        <v>4</v>
      </c>
      <c r="BC193">
        <v>8</v>
      </c>
      <c r="BD193">
        <v>-6.22</v>
      </c>
      <c r="BE193">
        <v>75.510000000000005</v>
      </c>
      <c r="BF193">
        <v>81.739999999999995</v>
      </c>
      <c r="BG193">
        <v>25</v>
      </c>
      <c r="BH193">
        <v>42.74</v>
      </c>
      <c r="BI193">
        <v>13.86</v>
      </c>
      <c r="BJ193">
        <v>37</v>
      </c>
      <c r="BK193">
        <v>12</v>
      </c>
      <c r="BL193">
        <v>4</v>
      </c>
      <c r="BM193">
        <v>21.74</v>
      </c>
      <c r="BN193">
        <v>78.260000000000005</v>
      </c>
      <c r="BO193">
        <v>3.47</v>
      </c>
      <c r="BP193">
        <v>0</v>
      </c>
      <c r="BQ193">
        <v>3</v>
      </c>
      <c r="BR193">
        <v>0</v>
      </c>
      <c r="BS193">
        <v>3</v>
      </c>
      <c r="BT193">
        <v>100</v>
      </c>
      <c r="BU193">
        <v>0</v>
      </c>
      <c r="BV193">
        <v>8.11</v>
      </c>
      <c r="BW193">
        <v>6</v>
      </c>
      <c r="BX193">
        <v>100</v>
      </c>
      <c r="BY193">
        <v>51</v>
      </c>
      <c r="BZ193">
        <v>5</v>
      </c>
      <c r="CA193">
        <v>2</v>
      </c>
      <c r="CB193">
        <v>83.72</v>
      </c>
      <c r="CC193">
        <v>36</v>
      </c>
      <c r="CD193">
        <v>10</v>
      </c>
      <c r="CE193">
        <v>7</v>
      </c>
      <c r="CF193">
        <v>2</v>
      </c>
      <c r="CG193">
        <v>4</v>
      </c>
      <c r="CH193">
        <v>0</v>
      </c>
      <c r="CI193">
        <v>1</v>
      </c>
      <c r="CJ193">
        <v>4</v>
      </c>
      <c r="CK193">
        <v>1</v>
      </c>
      <c r="CL193">
        <v>0</v>
      </c>
      <c r="CM193">
        <v>0</v>
      </c>
      <c r="CN193">
        <v>0</v>
      </c>
      <c r="CO193">
        <v>0</v>
      </c>
      <c r="CP193">
        <v>51.94</v>
      </c>
      <c r="CQ193">
        <v>213.09</v>
      </c>
      <c r="CR193">
        <v>19.600000000000001</v>
      </c>
      <c r="CS193">
        <v>17.86</v>
      </c>
      <c r="CT193">
        <v>17.16</v>
      </c>
      <c r="CU193">
        <v>40.15</v>
      </c>
      <c r="CV193">
        <v>50.13</v>
      </c>
      <c r="CW193">
        <v>43.16</v>
      </c>
      <c r="CX193">
        <v>64.34</v>
      </c>
      <c r="CY193">
        <v>54.66</v>
      </c>
      <c r="CZ193">
        <v>54.38</v>
      </c>
    </row>
    <row r="194" spans="1:104">
      <c r="A194" t="s">
        <v>743</v>
      </c>
      <c r="B194" t="s">
        <v>744</v>
      </c>
      <c r="C194" t="s">
        <v>113</v>
      </c>
      <c r="D194" t="s">
        <v>544</v>
      </c>
      <c r="E194">
        <v>78</v>
      </c>
      <c r="F194">
        <v>20142015</v>
      </c>
      <c r="G194">
        <v>26</v>
      </c>
      <c r="H194">
        <v>3.75</v>
      </c>
      <c r="I194">
        <v>3.383</v>
      </c>
      <c r="J194">
        <v>11</v>
      </c>
      <c r="K194">
        <v>15</v>
      </c>
      <c r="L194">
        <v>26</v>
      </c>
      <c r="M194">
        <v>3.51</v>
      </c>
      <c r="N194">
        <v>4.78</v>
      </c>
      <c r="O194">
        <v>8.2899999999999991</v>
      </c>
      <c r="P194">
        <v>-3</v>
      </c>
      <c r="Q194">
        <v>89.05</v>
      </c>
      <c r="R194">
        <v>110.23</v>
      </c>
      <c r="S194">
        <v>36.67</v>
      </c>
      <c r="T194">
        <v>2.78</v>
      </c>
      <c r="U194">
        <v>2.41</v>
      </c>
      <c r="V194">
        <v>-7.56</v>
      </c>
      <c r="W194">
        <v>84.62</v>
      </c>
      <c r="X194">
        <v>92.18</v>
      </c>
      <c r="Y194">
        <v>126</v>
      </c>
      <c r="Z194">
        <v>154</v>
      </c>
      <c r="AA194">
        <v>28</v>
      </c>
      <c r="AB194">
        <v>49.1</v>
      </c>
      <c r="AC194">
        <v>8.93</v>
      </c>
      <c r="AD194">
        <v>58.03</v>
      </c>
      <c r="AE194">
        <v>39</v>
      </c>
      <c r="AF194">
        <v>-1.72</v>
      </c>
      <c r="AG194">
        <v>90.77</v>
      </c>
      <c r="AH194">
        <v>264</v>
      </c>
      <c r="AI194">
        <v>301</v>
      </c>
      <c r="AJ194">
        <v>37</v>
      </c>
      <c r="AK194">
        <v>95.97</v>
      </c>
      <c r="AL194">
        <v>11.8</v>
      </c>
      <c r="AM194">
        <v>107.77</v>
      </c>
      <c r="AN194">
        <v>54.49</v>
      </c>
      <c r="AO194">
        <v>7</v>
      </c>
      <c r="AP194">
        <v>0</v>
      </c>
      <c r="AQ194">
        <v>46</v>
      </c>
      <c r="AR194">
        <v>-4.3899999999999997</v>
      </c>
      <c r="AS194">
        <v>86.22</v>
      </c>
      <c r="AT194">
        <v>90.61</v>
      </c>
      <c r="AU194">
        <v>184</v>
      </c>
      <c r="AV194">
        <v>219</v>
      </c>
      <c r="AW194">
        <v>35</v>
      </c>
      <c r="AX194">
        <v>69.83</v>
      </c>
      <c r="AY194">
        <v>11.16</v>
      </c>
      <c r="AZ194">
        <v>80.989999999999995</v>
      </c>
      <c r="BA194">
        <v>74.89</v>
      </c>
      <c r="BB194">
        <v>9</v>
      </c>
      <c r="BC194">
        <v>39</v>
      </c>
      <c r="BD194">
        <v>-3.7</v>
      </c>
      <c r="BE194">
        <v>85.86</v>
      </c>
      <c r="BF194">
        <v>89.56</v>
      </c>
      <c r="BG194">
        <v>137</v>
      </c>
      <c r="BH194">
        <v>52.29</v>
      </c>
      <c r="BI194">
        <v>8.61</v>
      </c>
      <c r="BJ194">
        <v>164</v>
      </c>
      <c r="BK194">
        <v>27</v>
      </c>
      <c r="BL194">
        <v>30</v>
      </c>
      <c r="BM194">
        <v>-0.75</v>
      </c>
      <c r="BN194">
        <v>92.86</v>
      </c>
      <c r="BO194">
        <v>11.16</v>
      </c>
      <c r="BP194">
        <v>0.96</v>
      </c>
      <c r="BQ194">
        <v>35</v>
      </c>
      <c r="BR194">
        <v>3</v>
      </c>
      <c r="BS194">
        <v>32</v>
      </c>
      <c r="BT194">
        <v>92.11</v>
      </c>
      <c r="BU194">
        <v>28.21</v>
      </c>
      <c r="BV194">
        <v>21.34</v>
      </c>
      <c r="BW194">
        <v>15.98</v>
      </c>
      <c r="BX194">
        <v>88.89</v>
      </c>
      <c r="BY194">
        <v>47</v>
      </c>
      <c r="BZ194">
        <v>7</v>
      </c>
      <c r="CA194">
        <v>7</v>
      </c>
      <c r="CB194">
        <v>94.3</v>
      </c>
      <c r="CC194">
        <v>182</v>
      </c>
      <c r="CD194">
        <v>37</v>
      </c>
      <c r="CE194">
        <v>11</v>
      </c>
      <c r="CF194">
        <v>6</v>
      </c>
      <c r="CG194">
        <v>8</v>
      </c>
      <c r="CH194">
        <v>10</v>
      </c>
      <c r="CI194">
        <v>5</v>
      </c>
      <c r="CJ194">
        <v>19</v>
      </c>
      <c r="CK194">
        <v>4</v>
      </c>
      <c r="CL194">
        <v>4</v>
      </c>
      <c r="CM194">
        <v>3</v>
      </c>
      <c r="CN194">
        <v>0</v>
      </c>
      <c r="CO194">
        <v>-0.96</v>
      </c>
      <c r="CP194">
        <v>188.18</v>
      </c>
      <c r="CQ194">
        <v>192.18</v>
      </c>
      <c r="CR194">
        <v>49.47</v>
      </c>
      <c r="CS194">
        <v>18.07</v>
      </c>
      <c r="CT194">
        <v>17.73</v>
      </c>
      <c r="CU194">
        <v>48.62</v>
      </c>
      <c r="CV194">
        <v>50.17</v>
      </c>
      <c r="CW194">
        <v>52.41</v>
      </c>
      <c r="CX194">
        <v>55.4</v>
      </c>
      <c r="CY194">
        <v>54.51</v>
      </c>
      <c r="CZ194">
        <v>54.13</v>
      </c>
    </row>
    <row r="195" spans="1:104">
      <c r="A195" t="s">
        <v>768</v>
      </c>
      <c r="B195" t="s">
        <v>769</v>
      </c>
      <c r="C195" t="s">
        <v>62</v>
      </c>
      <c r="D195" t="s">
        <v>204</v>
      </c>
      <c r="E195">
        <v>38</v>
      </c>
      <c r="F195">
        <v>20142015</v>
      </c>
      <c r="G195">
        <v>23</v>
      </c>
      <c r="H195">
        <v>0.92500000000000004</v>
      </c>
      <c r="I195">
        <v>0.92500000000000004</v>
      </c>
      <c r="J195">
        <v>0</v>
      </c>
      <c r="K195">
        <v>1</v>
      </c>
      <c r="L195">
        <v>1</v>
      </c>
      <c r="M195">
        <v>0</v>
      </c>
      <c r="N195">
        <v>11.21</v>
      </c>
      <c r="O195">
        <v>11.21</v>
      </c>
      <c r="P195">
        <v>0</v>
      </c>
      <c r="Q195">
        <v>100</v>
      </c>
      <c r="R195" t="s">
        <v>1488</v>
      </c>
      <c r="S195" t="s">
        <v>1488</v>
      </c>
      <c r="T195">
        <v>-8.9600000000000009</v>
      </c>
      <c r="U195">
        <v>0.14000000000000001</v>
      </c>
      <c r="V195">
        <v>5.8</v>
      </c>
      <c r="W195">
        <v>100</v>
      </c>
      <c r="X195">
        <v>94.2</v>
      </c>
      <c r="Y195">
        <v>5</v>
      </c>
      <c r="Z195">
        <v>5</v>
      </c>
      <c r="AA195">
        <v>0</v>
      </c>
      <c r="AB195">
        <v>56.07</v>
      </c>
      <c r="AC195">
        <v>0</v>
      </c>
      <c r="AD195">
        <v>56.07</v>
      </c>
      <c r="AE195">
        <v>1</v>
      </c>
      <c r="AF195">
        <v>7.52</v>
      </c>
      <c r="AG195">
        <v>92.48</v>
      </c>
      <c r="AH195">
        <v>7</v>
      </c>
      <c r="AI195">
        <v>7</v>
      </c>
      <c r="AJ195">
        <v>0</v>
      </c>
      <c r="AK195">
        <v>78.5</v>
      </c>
      <c r="AL195">
        <v>0</v>
      </c>
      <c r="AM195">
        <v>78.5</v>
      </c>
      <c r="AN195">
        <v>71.430000000000007</v>
      </c>
      <c r="AO195">
        <v>1</v>
      </c>
      <c r="AP195">
        <v>0</v>
      </c>
      <c r="AQ195">
        <v>1</v>
      </c>
      <c r="AR195">
        <v>7.07</v>
      </c>
      <c r="AS195">
        <v>100</v>
      </c>
      <c r="AT195">
        <v>92.93</v>
      </c>
      <c r="AU195">
        <v>5</v>
      </c>
      <c r="AV195">
        <v>5</v>
      </c>
      <c r="AW195">
        <v>0</v>
      </c>
      <c r="AX195">
        <v>56.07</v>
      </c>
      <c r="AY195">
        <v>0</v>
      </c>
      <c r="AZ195">
        <v>56.07</v>
      </c>
      <c r="BA195">
        <v>100</v>
      </c>
      <c r="BB195">
        <v>0</v>
      </c>
      <c r="BC195">
        <v>0</v>
      </c>
      <c r="BD195">
        <v>8.09</v>
      </c>
      <c r="BE195">
        <v>100</v>
      </c>
      <c r="BF195">
        <v>91.91</v>
      </c>
      <c r="BG195">
        <v>5</v>
      </c>
      <c r="BH195">
        <v>56.07</v>
      </c>
      <c r="BI195">
        <v>0</v>
      </c>
      <c r="BJ195">
        <v>5</v>
      </c>
      <c r="BK195">
        <v>0</v>
      </c>
      <c r="BL195">
        <v>0</v>
      </c>
      <c r="BM195">
        <v>4.55</v>
      </c>
      <c r="BN195">
        <v>95.45</v>
      </c>
      <c r="BO195">
        <v>11.21</v>
      </c>
      <c r="BP195">
        <v>0</v>
      </c>
      <c r="BQ195">
        <v>1</v>
      </c>
      <c r="BR195">
        <v>0</v>
      </c>
      <c r="BS195">
        <v>1</v>
      </c>
      <c r="BT195">
        <v>100</v>
      </c>
      <c r="BU195" t="s">
        <v>1488</v>
      </c>
      <c r="BV195">
        <v>20</v>
      </c>
      <c r="BW195">
        <v>20</v>
      </c>
      <c r="BX195" t="s">
        <v>1488</v>
      </c>
      <c r="BY195">
        <v>40</v>
      </c>
      <c r="BZ195">
        <v>0</v>
      </c>
      <c r="CA195">
        <v>0</v>
      </c>
      <c r="CB195">
        <v>87.5</v>
      </c>
      <c r="CC195">
        <v>7</v>
      </c>
      <c r="CD195">
        <v>2</v>
      </c>
      <c r="CE195">
        <v>1</v>
      </c>
      <c r="CF195">
        <v>0</v>
      </c>
      <c r="CG195">
        <v>4</v>
      </c>
      <c r="CH195">
        <v>0</v>
      </c>
      <c r="CI195">
        <v>1</v>
      </c>
      <c r="CJ195">
        <v>0</v>
      </c>
      <c r="CK195">
        <v>0</v>
      </c>
      <c r="CL195">
        <v>0</v>
      </c>
      <c r="CM195">
        <v>0</v>
      </c>
      <c r="CN195">
        <v>0</v>
      </c>
      <c r="CO195">
        <v>0</v>
      </c>
      <c r="CP195">
        <v>5.35</v>
      </c>
      <c r="CQ195">
        <v>213.3</v>
      </c>
      <c r="CR195">
        <v>2.4500000000000002</v>
      </c>
      <c r="CS195">
        <v>17.079999999999998</v>
      </c>
      <c r="CT195">
        <v>17.11</v>
      </c>
      <c r="CU195">
        <v>51.13</v>
      </c>
      <c r="CV195">
        <v>46.45</v>
      </c>
      <c r="CW195">
        <v>54.42</v>
      </c>
      <c r="CX195">
        <v>52.02</v>
      </c>
      <c r="CY195">
        <v>49.28</v>
      </c>
      <c r="CZ195">
        <v>56.82</v>
      </c>
    </row>
    <row r="196" spans="1:104">
      <c r="A196" t="s">
        <v>703</v>
      </c>
      <c r="B196" t="s">
        <v>704</v>
      </c>
      <c r="C196" t="s">
        <v>100</v>
      </c>
      <c r="D196" t="s">
        <v>204</v>
      </c>
      <c r="E196">
        <v>69</v>
      </c>
      <c r="F196">
        <v>20142015</v>
      </c>
      <c r="G196">
        <v>26</v>
      </c>
      <c r="H196">
        <v>0.95</v>
      </c>
      <c r="I196">
        <v>1</v>
      </c>
      <c r="J196">
        <v>0</v>
      </c>
      <c r="K196">
        <v>2</v>
      </c>
      <c r="L196">
        <v>2</v>
      </c>
      <c r="M196">
        <v>0</v>
      </c>
      <c r="N196">
        <v>4.96</v>
      </c>
      <c r="O196">
        <v>4.96</v>
      </c>
      <c r="P196">
        <v>0</v>
      </c>
      <c r="Q196">
        <v>86.11</v>
      </c>
      <c r="R196">
        <v>111.76</v>
      </c>
      <c r="S196">
        <v>0</v>
      </c>
      <c r="T196">
        <v>-18.559999999999999</v>
      </c>
      <c r="U196">
        <v>0.35</v>
      </c>
      <c r="V196">
        <v>-4.13</v>
      </c>
      <c r="W196">
        <v>84.62</v>
      </c>
      <c r="X196">
        <v>88.75</v>
      </c>
      <c r="Y196">
        <v>18</v>
      </c>
      <c r="Z196">
        <v>22</v>
      </c>
      <c r="AA196">
        <v>4</v>
      </c>
      <c r="AB196">
        <v>54.58</v>
      </c>
      <c r="AC196">
        <v>9.92</v>
      </c>
      <c r="AD196">
        <v>64.510000000000005</v>
      </c>
      <c r="AE196">
        <v>4</v>
      </c>
      <c r="AF196">
        <v>-3.01</v>
      </c>
      <c r="AG196">
        <v>89.12</v>
      </c>
      <c r="AH196">
        <v>26</v>
      </c>
      <c r="AI196">
        <v>31</v>
      </c>
      <c r="AJ196">
        <v>5</v>
      </c>
      <c r="AK196">
        <v>76.91</v>
      </c>
      <c r="AL196">
        <v>12.41</v>
      </c>
      <c r="AM196">
        <v>89.32</v>
      </c>
      <c r="AN196">
        <v>54.84</v>
      </c>
      <c r="AO196">
        <v>0</v>
      </c>
      <c r="AP196">
        <v>0</v>
      </c>
      <c r="AQ196">
        <v>4</v>
      </c>
      <c r="AR196">
        <v>-1.68</v>
      </c>
      <c r="AS196">
        <v>86.21</v>
      </c>
      <c r="AT196">
        <v>87.89</v>
      </c>
      <c r="AU196">
        <v>21</v>
      </c>
      <c r="AV196">
        <v>25</v>
      </c>
      <c r="AW196">
        <v>4</v>
      </c>
      <c r="AX196">
        <v>62.03</v>
      </c>
      <c r="AY196">
        <v>9.92</v>
      </c>
      <c r="AZ196">
        <v>71.95</v>
      </c>
      <c r="BA196">
        <v>68</v>
      </c>
      <c r="BB196">
        <v>2</v>
      </c>
      <c r="BC196">
        <v>4</v>
      </c>
      <c r="BD196">
        <v>1.37</v>
      </c>
      <c r="BE196">
        <v>89.47</v>
      </c>
      <c r="BF196">
        <v>88.11</v>
      </c>
      <c r="BG196">
        <v>15</v>
      </c>
      <c r="BH196">
        <v>42.18</v>
      </c>
      <c r="BI196">
        <v>4.96</v>
      </c>
      <c r="BJ196">
        <v>17</v>
      </c>
      <c r="BK196">
        <v>2</v>
      </c>
      <c r="BL196">
        <v>2</v>
      </c>
      <c r="BM196">
        <v>6.06</v>
      </c>
      <c r="BN196">
        <v>93.94</v>
      </c>
      <c r="BO196">
        <v>4.96</v>
      </c>
      <c r="BP196">
        <v>0</v>
      </c>
      <c r="BQ196">
        <v>2</v>
      </c>
      <c r="BR196">
        <v>0</v>
      </c>
      <c r="BS196">
        <v>2</v>
      </c>
      <c r="BT196">
        <v>100</v>
      </c>
      <c r="BU196">
        <v>0</v>
      </c>
      <c r="BV196">
        <v>11.76</v>
      </c>
      <c r="BW196">
        <v>8</v>
      </c>
      <c r="BX196">
        <v>100</v>
      </c>
      <c r="BY196">
        <v>43</v>
      </c>
      <c r="BZ196">
        <v>1</v>
      </c>
      <c r="CA196">
        <v>0</v>
      </c>
      <c r="CB196">
        <v>76.92</v>
      </c>
      <c r="CC196">
        <v>10</v>
      </c>
      <c r="CD196">
        <v>5</v>
      </c>
      <c r="CE196">
        <v>3</v>
      </c>
      <c r="CF196">
        <v>0</v>
      </c>
      <c r="CG196">
        <v>4</v>
      </c>
      <c r="CH196">
        <v>1</v>
      </c>
      <c r="CI196">
        <v>1</v>
      </c>
      <c r="CJ196">
        <v>2</v>
      </c>
      <c r="CK196">
        <v>2</v>
      </c>
      <c r="CL196">
        <v>0</v>
      </c>
      <c r="CM196">
        <v>0</v>
      </c>
      <c r="CN196">
        <v>0</v>
      </c>
      <c r="CO196">
        <v>0</v>
      </c>
      <c r="CP196">
        <v>24.18</v>
      </c>
      <c r="CQ196">
        <v>332.24</v>
      </c>
      <c r="CR196">
        <v>6.78</v>
      </c>
      <c r="CS196">
        <v>17.52</v>
      </c>
      <c r="CT196">
        <v>17.079999999999998</v>
      </c>
      <c r="CU196">
        <v>50.35</v>
      </c>
      <c r="CV196">
        <v>50.12</v>
      </c>
      <c r="CW196">
        <v>51.85</v>
      </c>
      <c r="CX196">
        <v>51.12</v>
      </c>
      <c r="CY196">
        <v>54.2</v>
      </c>
      <c r="CZ196">
        <v>53.93</v>
      </c>
    </row>
    <row r="197" spans="1:104">
      <c r="A197" t="s">
        <v>91</v>
      </c>
      <c r="B197" t="s">
        <v>92</v>
      </c>
      <c r="C197" t="s">
        <v>80</v>
      </c>
      <c r="D197" t="s">
        <v>74</v>
      </c>
      <c r="E197">
        <v>81</v>
      </c>
      <c r="F197">
        <v>20142015</v>
      </c>
      <c r="G197">
        <v>20</v>
      </c>
      <c r="H197">
        <v>0.92500000000000004</v>
      </c>
      <c r="I197">
        <v>0.92500000000000004</v>
      </c>
      <c r="J197">
        <v>6</v>
      </c>
      <c r="K197">
        <v>12</v>
      </c>
      <c r="L197">
        <v>18</v>
      </c>
      <c r="M197">
        <v>1.58</v>
      </c>
      <c r="N197">
        <v>3.15</v>
      </c>
      <c r="O197">
        <v>4.7300000000000004</v>
      </c>
      <c r="P197">
        <v>-2</v>
      </c>
      <c r="Q197">
        <v>89.81</v>
      </c>
      <c r="R197">
        <v>101.51</v>
      </c>
      <c r="S197">
        <v>15.38</v>
      </c>
      <c r="T197">
        <v>-3.57</v>
      </c>
      <c r="U197">
        <v>2.82</v>
      </c>
      <c r="V197">
        <v>4.6100000000000003</v>
      </c>
      <c r="W197">
        <v>90.24</v>
      </c>
      <c r="X197">
        <v>85.63</v>
      </c>
      <c r="Y197">
        <v>132</v>
      </c>
      <c r="Z197">
        <v>148</v>
      </c>
      <c r="AA197">
        <v>16</v>
      </c>
      <c r="AB197">
        <v>38.880000000000003</v>
      </c>
      <c r="AC197">
        <v>4.2</v>
      </c>
      <c r="AD197">
        <v>43.09</v>
      </c>
      <c r="AE197">
        <v>38</v>
      </c>
      <c r="AF197">
        <v>0.98</v>
      </c>
      <c r="AG197">
        <v>88.83</v>
      </c>
      <c r="AH197">
        <v>328</v>
      </c>
      <c r="AI197">
        <v>370</v>
      </c>
      <c r="AJ197">
        <v>42</v>
      </c>
      <c r="AK197">
        <v>97.2</v>
      </c>
      <c r="AL197">
        <v>11.03</v>
      </c>
      <c r="AM197">
        <v>108.24</v>
      </c>
      <c r="AN197">
        <v>49.73</v>
      </c>
      <c r="AO197">
        <v>19</v>
      </c>
      <c r="AP197">
        <v>1</v>
      </c>
      <c r="AQ197">
        <v>77</v>
      </c>
      <c r="AR197">
        <v>0.51</v>
      </c>
      <c r="AS197">
        <v>89.63</v>
      </c>
      <c r="AT197">
        <v>89.12</v>
      </c>
      <c r="AU197">
        <v>237</v>
      </c>
      <c r="AV197">
        <v>268</v>
      </c>
      <c r="AW197">
        <v>31</v>
      </c>
      <c r="AX197">
        <v>70.41</v>
      </c>
      <c r="AY197">
        <v>8.14</v>
      </c>
      <c r="AZ197">
        <v>78.55</v>
      </c>
      <c r="BA197">
        <v>68.66</v>
      </c>
      <c r="BB197">
        <v>19</v>
      </c>
      <c r="BC197">
        <v>58</v>
      </c>
      <c r="BD197">
        <v>-0.3</v>
      </c>
      <c r="BE197">
        <v>87.62</v>
      </c>
      <c r="BF197">
        <v>87.92</v>
      </c>
      <c r="BG197">
        <v>158</v>
      </c>
      <c r="BH197">
        <v>48.34</v>
      </c>
      <c r="BI197">
        <v>6.83</v>
      </c>
      <c r="BJ197">
        <v>184</v>
      </c>
      <c r="BK197">
        <v>26</v>
      </c>
      <c r="BL197">
        <v>39</v>
      </c>
      <c r="BM197">
        <v>-0.57999999999999996</v>
      </c>
      <c r="BN197">
        <v>89.47</v>
      </c>
      <c r="BO197">
        <v>6.31</v>
      </c>
      <c r="BP197">
        <v>0.79</v>
      </c>
      <c r="BQ197">
        <v>24</v>
      </c>
      <c r="BR197">
        <v>3</v>
      </c>
      <c r="BS197">
        <v>21</v>
      </c>
      <c r="BT197">
        <v>88.89</v>
      </c>
      <c r="BU197">
        <v>10.34</v>
      </c>
      <c r="BV197">
        <v>13.04</v>
      </c>
      <c r="BW197">
        <v>8.9600000000000009</v>
      </c>
      <c r="BX197">
        <v>88.46</v>
      </c>
      <c r="BY197">
        <v>38</v>
      </c>
      <c r="BZ197">
        <v>0</v>
      </c>
      <c r="CA197">
        <v>1</v>
      </c>
      <c r="CB197">
        <v>92.34</v>
      </c>
      <c r="CC197">
        <v>193</v>
      </c>
      <c r="CD197">
        <v>45</v>
      </c>
      <c r="CE197">
        <v>16</v>
      </c>
      <c r="CF197">
        <v>4</v>
      </c>
      <c r="CG197">
        <v>5</v>
      </c>
      <c r="CH197">
        <v>5</v>
      </c>
      <c r="CI197">
        <v>7</v>
      </c>
      <c r="CJ197">
        <v>33</v>
      </c>
      <c r="CK197">
        <v>16</v>
      </c>
      <c r="CL197">
        <v>2</v>
      </c>
      <c r="CM197">
        <v>3</v>
      </c>
      <c r="CN197">
        <v>1</v>
      </c>
      <c r="CO197">
        <v>-0.53</v>
      </c>
      <c r="CP197">
        <v>228.38</v>
      </c>
      <c r="CQ197">
        <v>214.7</v>
      </c>
      <c r="CR197">
        <v>51.54</v>
      </c>
      <c r="CS197">
        <v>18.91</v>
      </c>
      <c r="CT197">
        <v>17.579999999999998</v>
      </c>
      <c r="CU197">
        <v>53.18</v>
      </c>
      <c r="CV197">
        <v>49.95</v>
      </c>
      <c r="CW197">
        <v>59.46</v>
      </c>
      <c r="CX197">
        <v>52.36</v>
      </c>
      <c r="CY197">
        <v>54.31</v>
      </c>
      <c r="CZ197">
        <v>54.43</v>
      </c>
    </row>
    <row r="198" spans="1:104">
      <c r="A198" t="s">
        <v>793</v>
      </c>
      <c r="B198" t="s">
        <v>794</v>
      </c>
      <c r="C198" t="s">
        <v>62</v>
      </c>
      <c r="D198" t="s">
        <v>364</v>
      </c>
      <c r="E198">
        <v>78</v>
      </c>
      <c r="F198">
        <v>20142015</v>
      </c>
      <c r="G198">
        <v>22</v>
      </c>
      <c r="H198">
        <v>4</v>
      </c>
      <c r="I198">
        <v>4</v>
      </c>
      <c r="J198">
        <v>1</v>
      </c>
      <c r="K198">
        <v>8</v>
      </c>
      <c r="L198">
        <v>9</v>
      </c>
      <c r="M198">
        <v>0.32</v>
      </c>
      <c r="N198">
        <v>2.5299999999999998</v>
      </c>
      <c r="O198">
        <v>2.85</v>
      </c>
      <c r="P198">
        <v>0</v>
      </c>
      <c r="Q198">
        <v>88.42</v>
      </c>
      <c r="R198">
        <v>107.48</v>
      </c>
      <c r="S198">
        <v>4</v>
      </c>
      <c r="T198">
        <v>-1.1200000000000001</v>
      </c>
      <c r="U198">
        <v>2.4300000000000002</v>
      </c>
      <c r="V198">
        <v>-2.2200000000000002</v>
      </c>
      <c r="W198">
        <v>86.36</v>
      </c>
      <c r="X198">
        <v>88.59</v>
      </c>
      <c r="Y198">
        <v>128</v>
      </c>
      <c r="Z198">
        <v>152</v>
      </c>
      <c r="AA198">
        <v>24</v>
      </c>
      <c r="AB198">
        <v>48.05</v>
      </c>
      <c r="AC198">
        <v>7.59</v>
      </c>
      <c r="AD198">
        <v>55.64</v>
      </c>
      <c r="AE198">
        <v>18</v>
      </c>
      <c r="AF198">
        <v>-2.13</v>
      </c>
      <c r="AG198">
        <v>90.55</v>
      </c>
      <c r="AH198">
        <v>272</v>
      </c>
      <c r="AI198">
        <v>313</v>
      </c>
      <c r="AJ198">
        <v>41</v>
      </c>
      <c r="AK198">
        <v>98.95</v>
      </c>
      <c r="AL198">
        <v>12.96</v>
      </c>
      <c r="AM198">
        <v>111.91</v>
      </c>
      <c r="AN198">
        <v>54.95</v>
      </c>
      <c r="AO198">
        <v>25</v>
      </c>
      <c r="AP198">
        <v>2</v>
      </c>
      <c r="AQ198">
        <v>60</v>
      </c>
      <c r="AR198">
        <v>-2.61</v>
      </c>
      <c r="AS198">
        <v>85.66</v>
      </c>
      <c r="AT198">
        <v>88.28</v>
      </c>
      <c r="AU198">
        <v>194</v>
      </c>
      <c r="AV198">
        <v>233</v>
      </c>
      <c r="AW198">
        <v>39</v>
      </c>
      <c r="AX198">
        <v>73.66</v>
      </c>
      <c r="AY198">
        <v>12.33</v>
      </c>
      <c r="AZ198">
        <v>85.99</v>
      </c>
      <c r="BA198">
        <v>73.819999999999993</v>
      </c>
      <c r="BB198">
        <v>10</v>
      </c>
      <c r="BC198">
        <v>35</v>
      </c>
      <c r="BD198">
        <v>0.36</v>
      </c>
      <c r="BE198">
        <v>86</v>
      </c>
      <c r="BF198">
        <v>85.64</v>
      </c>
      <c r="BG198">
        <v>144</v>
      </c>
      <c r="BH198">
        <v>54.37</v>
      </c>
      <c r="BI198">
        <v>8.85</v>
      </c>
      <c r="BJ198">
        <v>172</v>
      </c>
      <c r="BK198">
        <v>28</v>
      </c>
      <c r="BL198">
        <v>25</v>
      </c>
      <c r="BM198">
        <v>18.809999999999999</v>
      </c>
      <c r="BN198">
        <v>76.19</v>
      </c>
      <c r="BO198">
        <v>6.01</v>
      </c>
      <c r="BP198">
        <v>0.32</v>
      </c>
      <c r="BQ198">
        <v>19</v>
      </c>
      <c r="BR198">
        <v>1</v>
      </c>
      <c r="BS198">
        <v>18</v>
      </c>
      <c r="BT198">
        <v>95</v>
      </c>
      <c r="BU198">
        <v>2.86</v>
      </c>
      <c r="BV198">
        <v>11.05</v>
      </c>
      <c r="BW198">
        <v>8.15</v>
      </c>
      <c r="BX198">
        <v>96.43</v>
      </c>
      <c r="BY198">
        <v>40</v>
      </c>
      <c r="BZ198">
        <v>0</v>
      </c>
      <c r="CA198">
        <v>0</v>
      </c>
      <c r="CB198">
        <v>91.11</v>
      </c>
      <c r="CC198">
        <v>164</v>
      </c>
      <c r="CD198">
        <v>40</v>
      </c>
      <c r="CE198">
        <v>16</v>
      </c>
      <c r="CF198">
        <v>0</v>
      </c>
      <c r="CG198">
        <v>4</v>
      </c>
      <c r="CH198">
        <v>2</v>
      </c>
      <c r="CI198">
        <v>6</v>
      </c>
      <c r="CJ198">
        <v>24</v>
      </c>
      <c r="CK198">
        <v>5</v>
      </c>
      <c r="CL198">
        <v>2</v>
      </c>
      <c r="CM198">
        <v>0</v>
      </c>
      <c r="CN198">
        <v>0</v>
      </c>
      <c r="CO198">
        <v>0</v>
      </c>
      <c r="CP198">
        <v>189.8</v>
      </c>
      <c r="CQ198">
        <v>189.43</v>
      </c>
      <c r="CR198">
        <v>50.05</v>
      </c>
      <c r="CS198">
        <v>16.47</v>
      </c>
      <c r="CT198">
        <v>17.41</v>
      </c>
      <c r="CU198">
        <v>50.28</v>
      </c>
      <c r="CV198">
        <v>50.33</v>
      </c>
      <c r="CW198">
        <v>55.15</v>
      </c>
      <c r="CX198">
        <v>54.53</v>
      </c>
      <c r="CY198">
        <v>54.84</v>
      </c>
      <c r="CZ198">
        <v>54.12</v>
      </c>
    </row>
    <row r="199" spans="1:104">
      <c r="A199" t="s">
        <v>865</v>
      </c>
      <c r="B199" t="s">
        <v>866</v>
      </c>
      <c r="C199" t="s">
        <v>62</v>
      </c>
      <c r="D199" t="s">
        <v>867</v>
      </c>
      <c r="E199">
        <v>78</v>
      </c>
      <c r="F199">
        <v>20142015</v>
      </c>
      <c r="G199">
        <v>27</v>
      </c>
      <c r="H199">
        <v>3.3</v>
      </c>
      <c r="I199">
        <v>3.3</v>
      </c>
      <c r="J199">
        <v>5</v>
      </c>
      <c r="K199">
        <v>12</v>
      </c>
      <c r="L199">
        <v>17</v>
      </c>
      <c r="M199">
        <v>1.58</v>
      </c>
      <c r="N199">
        <v>3.8</v>
      </c>
      <c r="O199">
        <v>5.38</v>
      </c>
      <c r="P199">
        <v>-1</v>
      </c>
      <c r="Q199">
        <v>86.45</v>
      </c>
      <c r="R199">
        <v>101.59</v>
      </c>
      <c r="S199">
        <v>14.71</v>
      </c>
      <c r="T199">
        <v>1.76</v>
      </c>
      <c r="U199">
        <v>2.4300000000000002</v>
      </c>
      <c r="V199">
        <v>-2.48</v>
      </c>
      <c r="W199">
        <v>84.46</v>
      </c>
      <c r="X199">
        <v>86.93</v>
      </c>
      <c r="Y199">
        <v>133</v>
      </c>
      <c r="Z199">
        <v>163</v>
      </c>
      <c r="AA199">
        <v>30</v>
      </c>
      <c r="AB199">
        <v>51.57</v>
      </c>
      <c r="AC199">
        <v>9.49</v>
      </c>
      <c r="AD199">
        <v>61.06</v>
      </c>
      <c r="AE199">
        <v>21</v>
      </c>
      <c r="AF199">
        <v>-0.43</v>
      </c>
      <c r="AG199">
        <v>86.88</v>
      </c>
      <c r="AH199">
        <v>269</v>
      </c>
      <c r="AI199">
        <v>319</v>
      </c>
      <c r="AJ199">
        <v>50</v>
      </c>
      <c r="AK199">
        <v>100.93</v>
      </c>
      <c r="AL199">
        <v>15.82</v>
      </c>
      <c r="AM199">
        <v>116.75</v>
      </c>
      <c r="AN199">
        <v>54.86</v>
      </c>
      <c r="AO199">
        <v>21</v>
      </c>
      <c r="AP199">
        <v>7</v>
      </c>
      <c r="AQ199">
        <v>61</v>
      </c>
      <c r="AR199">
        <v>-2.0099999999999998</v>
      </c>
      <c r="AS199">
        <v>85.87</v>
      </c>
      <c r="AT199">
        <v>87.88</v>
      </c>
      <c r="AU199">
        <v>193</v>
      </c>
      <c r="AV199">
        <v>231</v>
      </c>
      <c r="AW199">
        <v>38</v>
      </c>
      <c r="AX199">
        <v>73.09</v>
      </c>
      <c r="AY199">
        <v>12.02</v>
      </c>
      <c r="AZ199">
        <v>85.11</v>
      </c>
      <c r="BA199">
        <v>75.760000000000005</v>
      </c>
      <c r="BB199">
        <v>6</v>
      </c>
      <c r="BC199">
        <v>40</v>
      </c>
      <c r="BD199">
        <v>-1.98</v>
      </c>
      <c r="BE199">
        <v>84.13</v>
      </c>
      <c r="BF199">
        <v>86.11</v>
      </c>
      <c r="BG199">
        <v>142</v>
      </c>
      <c r="BH199">
        <v>55.37</v>
      </c>
      <c r="BI199">
        <v>10.44</v>
      </c>
      <c r="BJ199">
        <v>175</v>
      </c>
      <c r="BK199">
        <v>33</v>
      </c>
      <c r="BL199">
        <v>34</v>
      </c>
      <c r="BM199">
        <v>14.88</v>
      </c>
      <c r="BN199">
        <v>70.83</v>
      </c>
      <c r="BO199">
        <v>7.59</v>
      </c>
      <c r="BP199">
        <v>1.27</v>
      </c>
      <c r="BQ199">
        <v>24</v>
      </c>
      <c r="BR199">
        <v>4</v>
      </c>
      <c r="BS199">
        <v>20</v>
      </c>
      <c r="BT199">
        <v>85.71</v>
      </c>
      <c r="BU199">
        <v>12.5</v>
      </c>
      <c r="BV199">
        <v>13.71</v>
      </c>
      <c r="BW199">
        <v>10.39</v>
      </c>
      <c r="BX199">
        <v>87.88</v>
      </c>
      <c r="BY199">
        <v>40</v>
      </c>
      <c r="BZ199">
        <v>0</v>
      </c>
      <c r="CA199">
        <v>0</v>
      </c>
      <c r="CB199">
        <v>94.95</v>
      </c>
      <c r="CC199">
        <v>188</v>
      </c>
      <c r="CD199">
        <v>42</v>
      </c>
      <c r="CE199">
        <v>10</v>
      </c>
      <c r="CF199">
        <v>6</v>
      </c>
      <c r="CG199">
        <v>3</v>
      </c>
      <c r="CH199">
        <v>5</v>
      </c>
      <c r="CI199">
        <v>7</v>
      </c>
      <c r="CJ199">
        <v>29</v>
      </c>
      <c r="CK199">
        <v>5</v>
      </c>
      <c r="CL199">
        <v>4</v>
      </c>
      <c r="CM199">
        <v>1</v>
      </c>
      <c r="CN199">
        <v>0</v>
      </c>
      <c r="CO199">
        <v>-0.32</v>
      </c>
      <c r="CP199">
        <v>189.64</v>
      </c>
      <c r="CQ199">
        <v>232.62</v>
      </c>
      <c r="CR199">
        <v>44.91</v>
      </c>
      <c r="CS199">
        <v>17.27</v>
      </c>
      <c r="CT199">
        <v>17.68</v>
      </c>
      <c r="CU199">
        <v>45.79</v>
      </c>
      <c r="CV199">
        <v>50.07</v>
      </c>
      <c r="CW199">
        <v>53</v>
      </c>
      <c r="CX199">
        <v>62.75</v>
      </c>
      <c r="CY199">
        <v>54.32</v>
      </c>
      <c r="CZ199">
        <v>54.17</v>
      </c>
    </row>
    <row r="200" spans="1:104">
      <c r="A200" t="s">
        <v>656</v>
      </c>
      <c r="B200" t="s">
        <v>657</v>
      </c>
      <c r="C200" t="s">
        <v>113</v>
      </c>
      <c r="D200" t="s">
        <v>81</v>
      </c>
      <c r="E200">
        <v>33</v>
      </c>
      <c r="F200">
        <v>20142015</v>
      </c>
      <c r="G200">
        <v>34</v>
      </c>
      <c r="H200">
        <v>5</v>
      </c>
      <c r="I200">
        <v>3.9550000000000001</v>
      </c>
      <c r="J200">
        <v>4</v>
      </c>
      <c r="K200">
        <v>7</v>
      </c>
      <c r="L200">
        <v>11</v>
      </c>
      <c r="M200">
        <v>2.33</v>
      </c>
      <c r="N200">
        <v>4.08</v>
      </c>
      <c r="O200">
        <v>6.41</v>
      </c>
      <c r="P200">
        <v>-2</v>
      </c>
      <c r="Q200">
        <v>91.62</v>
      </c>
      <c r="R200">
        <v>101.97</v>
      </c>
      <c r="S200">
        <v>20</v>
      </c>
      <c r="T200">
        <v>10.31</v>
      </c>
      <c r="U200">
        <v>3.12</v>
      </c>
      <c r="V200">
        <v>1.75</v>
      </c>
      <c r="W200">
        <v>91.67</v>
      </c>
      <c r="X200">
        <v>89.92</v>
      </c>
      <c r="Y200">
        <v>90</v>
      </c>
      <c r="Z200">
        <v>99</v>
      </c>
      <c r="AA200">
        <v>9</v>
      </c>
      <c r="AB200">
        <v>57.71</v>
      </c>
      <c r="AC200">
        <v>5.25</v>
      </c>
      <c r="AD200">
        <v>62.95</v>
      </c>
      <c r="AE200">
        <v>21</v>
      </c>
      <c r="AF200">
        <v>2.95</v>
      </c>
      <c r="AG200">
        <v>88.67</v>
      </c>
      <c r="AH200">
        <v>159</v>
      </c>
      <c r="AI200">
        <v>175</v>
      </c>
      <c r="AJ200">
        <v>16</v>
      </c>
      <c r="AK200">
        <v>102.01</v>
      </c>
      <c r="AL200">
        <v>9.33</v>
      </c>
      <c r="AM200">
        <v>111.33</v>
      </c>
      <c r="AN200">
        <v>56</v>
      </c>
      <c r="AO200">
        <v>7</v>
      </c>
      <c r="AP200">
        <v>0</v>
      </c>
      <c r="AQ200">
        <v>38</v>
      </c>
      <c r="AR200">
        <v>0.14000000000000001</v>
      </c>
      <c r="AS200">
        <v>89.58</v>
      </c>
      <c r="AT200">
        <v>89.44</v>
      </c>
      <c r="AU200">
        <v>114</v>
      </c>
      <c r="AV200">
        <v>129</v>
      </c>
      <c r="AW200">
        <v>15</v>
      </c>
      <c r="AX200">
        <v>75.19</v>
      </c>
      <c r="AY200">
        <v>8.74</v>
      </c>
      <c r="AZ200">
        <v>83.94</v>
      </c>
      <c r="BA200">
        <v>75.97</v>
      </c>
      <c r="BB200">
        <v>11</v>
      </c>
      <c r="BC200">
        <v>31</v>
      </c>
      <c r="BD200">
        <v>0.36</v>
      </c>
      <c r="BE200">
        <v>86.73</v>
      </c>
      <c r="BF200">
        <v>86.36</v>
      </c>
      <c r="BG200">
        <v>83</v>
      </c>
      <c r="BH200">
        <v>57.12</v>
      </c>
      <c r="BI200">
        <v>8.74</v>
      </c>
      <c r="BJ200">
        <v>98</v>
      </c>
      <c r="BK200">
        <v>15</v>
      </c>
      <c r="BL200">
        <v>20</v>
      </c>
      <c r="BM200">
        <v>-11.76</v>
      </c>
      <c r="BN200">
        <v>100</v>
      </c>
      <c r="BO200">
        <v>8.74</v>
      </c>
      <c r="BP200">
        <v>1.17</v>
      </c>
      <c r="BQ200">
        <v>15</v>
      </c>
      <c r="BR200">
        <v>2</v>
      </c>
      <c r="BS200">
        <v>13</v>
      </c>
      <c r="BT200">
        <v>88.24</v>
      </c>
      <c r="BU200">
        <v>12.9</v>
      </c>
      <c r="BV200">
        <v>15.31</v>
      </c>
      <c r="BW200">
        <v>11.63</v>
      </c>
      <c r="BX200">
        <v>86.67</v>
      </c>
      <c r="BY200">
        <v>39</v>
      </c>
      <c r="BZ200">
        <v>1</v>
      </c>
      <c r="CA200">
        <v>2</v>
      </c>
      <c r="CB200">
        <v>96.33</v>
      </c>
      <c r="CC200">
        <v>105</v>
      </c>
      <c r="CD200">
        <v>18</v>
      </c>
      <c r="CE200">
        <v>4</v>
      </c>
      <c r="CF200">
        <v>3</v>
      </c>
      <c r="CG200">
        <v>4</v>
      </c>
      <c r="CH200">
        <v>2</v>
      </c>
      <c r="CI200">
        <v>5</v>
      </c>
      <c r="CJ200">
        <v>16</v>
      </c>
      <c r="CK200">
        <v>2</v>
      </c>
      <c r="CL200">
        <v>1</v>
      </c>
      <c r="CM200">
        <v>2</v>
      </c>
      <c r="CN200">
        <v>0</v>
      </c>
      <c r="CO200">
        <v>-1.17</v>
      </c>
      <c r="CP200">
        <v>102.93</v>
      </c>
      <c r="CQ200">
        <v>104.49</v>
      </c>
      <c r="CR200">
        <v>49.62</v>
      </c>
      <c r="CS200">
        <v>18.149999999999999</v>
      </c>
      <c r="CT200">
        <v>17.350000000000001</v>
      </c>
      <c r="CU200">
        <v>53.35</v>
      </c>
      <c r="CV200">
        <v>49.3</v>
      </c>
      <c r="CW200">
        <v>53.77</v>
      </c>
      <c r="CX200">
        <v>47.03</v>
      </c>
      <c r="CY200">
        <v>53.99</v>
      </c>
      <c r="CZ200">
        <v>55.52</v>
      </c>
    </row>
    <row r="201" spans="1:104">
      <c r="A201" t="s">
        <v>1134</v>
      </c>
      <c r="B201" t="s">
        <v>1135</v>
      </c>
      <c r="C201" t="s">
        <v>80</v>
      </c>
      <c r="D201" t="s">
        <v>1136</v>
      </c>
      <c r="E201">
        <v>55</v>
      </c>
      <c r="F201">
        <v>20142015</v>
      </c>
      <c r="G201">
        <v>24</v>
      </c>
      <c r="H201">
        <v>0.625</v>
      </c>
      <c r="I201">
        <v>0.625</v>
      </c>
      <c r="J201">
        <v>1</v>
      </c>
      <c r="K201">
        <v>0</v>
      </c>
      <c r="L201">
        <v>1</v>
      </c>
      <c r="M201">
        <v>2.2999999999999998</v>
      </c>
      <c r="N201">
        <v>0</v>
      </c>
      <c r="O201">
        <v>2.2999999999999998</v>
      </c>
      <c r="P201">
        <v>0</v>
      </c>
      <c r="Q201">
        <v>88.46</v>
      </c>
      <c r="R201">
        <v>84.52</v>
      </c>
      <c r="S201">
        <v>12.5</v>
      </c>
      <c r="T201">
        <v>-1.57</v>
      </c>
      <c r="U201">
        <v>0.47</v>
      </c>
      <c r="V201">
        <v>-1.97</v>
      </c>
      <c r="W201">
        <v>88.89</v>
      </c>
      <c r="X201">
        <v>90.86</v>
      </c>
      <c r="Y201">
        <v>21</v>
      </c>
      <c r="Z201">
        <v>24</v>
      </c>
      <c r="AA201">
        <v>3</v>
      </c>
      <c r="AB201">
        <v>55.23</v>
      </c>
      <c r="AC201">
        <v>6.9</v>
      </c>
      <c r="AD201">
        <v>62.13</v>
      </c>
      <c r="AE201">
        <v>10</v>
      </c>
      <c r="AF201">
        <v>-3.29</v>
      </c>
      <c r="AG201">
        <v>91.75</v>
      </c>
      <c r="AH201">
        <v>40</v>
      </c>
      <c r="AI201">
        <v>46</v>
      </c>
      <c r="AJ201">
        <v>6</v>
      </c>
      <c r="AK201">
        <v>105.85</v>
      </c>
      <c r="AL201">
        <v>13.81</v>
      </c>
      <c r="AM201">
        <v>119.65</v>
      </c>
      <c r="AN201">
        <v>45.65</v>
      </c>
      <c r="AO201">
        <v>5</v>
      </c>
      <c r="AP201">
        <v>0</v>
      </c>
      <c r="AQ201">
        <v>14</v>
      </c>
      <c r="AR201">
        <v>-3.23</v>
      </c>
      <c r="AS201">
        <v>87.5</v>
      </c>
      <c r="AT201">
        <v>90.73</v>
      </c>
      <c r="AU201">
        <v>24</v>
      </c>
      <c r="AV201">
        <v>28</v>
      </c>
      <c r="AW201">
        <v>4</v>
      </c>
      <c r="AX201">
        <v>64.430000000000007</v>
      </c>
      <c r="AY201">
        <v>9.1999999999999993</v>
      </c>
      <c r="AZ201">
        <v>73.63</v>
      </c>
      <c r="BA201">
        <v>75</v>
      </c>
      <c r="BB201">
        <v>1</v>
      </c>
      <c r="BC201">
        <v>9</v>
      </c>
      <c r="BD201">
        <v>-6.45</v>
      </c>
      <c r="BE201">
        <v>84</v>
      </c>
      <c r="BF201">
        <v>90.45</v>
      </c>
      <c r="BG201">
        <v>17</v>
      </c>
      <c r="BH201">
        <v>48.32</v>
      </c>
      <c r="BI201">
        <v>9.1999999999999993</v>
      </c>
      <c r="BJ201">
        <v>21</v>
      </c>
      <c r="BK201">
        <v>4</v>
      </c>
      <c r="BL201">
        <v>8</v>
      </c>
      <c r="BM201">
        <v>-29.89</v>
      </c>
      <c r="BN201">
        <v>96.55</v>
      </c>
      <c r="BO201">
        <v>4.5999999999999996</v>
      </c>
      <c r="BP201">
        <v>2.2999999999999998</v>
      </c>
      <c r="BQ201">
        <v>2</v>
      </c>
      <c r="BR201">
        <v>1</v>
      </c>
      <c r="BS201">
        <v>1</v>
      </c>
      <c r="BT201">
        <v>66.67</v>
      </c>
      <c r="BU201">
        <v>11.11</v>
      </c>
      <c r="BV201">
        <v>9.52</v>
      </c>
      <c r="BW201">
        <v>7.14</v>
      </c>
      <c r="BX201">
        <v>75</v>
      </c>
      <c r="BY201">
        <v>43</v>
      </c>
      <c r="BZ201">
        <v>1</v>
      </c>
      <c r="CA201">
        <v>0</v>
      </c>
      <c r="CB201">
        <v>94.44</v>
      </c>
      <c r="CC201">
        <v>17</v>
      </c>
      <c r="CD201">
        <v>2</v>
      </c>
      <c r="CE201">
        <v>1</v>
      </c>
      <c r="CF201">
        <v>2</v>
      </c>
      <c r="CG201">
        <v>4</v>
      </c>
      <c r="CH201">
        <v>0</v>
      </c>
      <c r="CI201">
        <v>0</v>
      </c>
      <c r="CJ201">
        <v>7</v>
      </c>
      <c r="CK201">
        <v>0</v>
      </c>
      <c r="CL201">
        <v>0</v>
      </c>
      <c r="CM201">
        <v>0</v>
      </c>
      <c r="CN201">
        <v>0</v>
      </c>
      <c r="CO201">
        <v>0</v>
      </c>
      <c r="CP201">
        <v>26.07</v>
      </c>
      <c r="CQ201">
        <v>211.48</v>
      </c>
      <c r="CR201">
        <v>10.98</v>
      </c>
      <c r="CS201">
        <v>17.27</v>
      </c>
      <c r="CT201">
        <v>17.510000000000002</v>
      </c>
      <c r="CU201">
        <v>47.2</v>
      </c>
      <c r="CV201">
        <v>49.07</v>
      </c>
      <c r="CW201">
        <v>50.98</v>
      </c>
      <c r="CX201">
        <v>57.04</v>
      </c>
      <c r="CY201">
        <v>52.27</v>
      </c>
      <c r="CZ201">
        <v>54.25</v>
      </c>
    </row>
    <row r="202" spans="1:104">
      <c r="A202" t="s">
        <v>166</v>
      </c>
      <c r="B202" t="s">
        <v>167</v>
      </c>
      <c r="C202" t="s">
        <v>100</v>
      </c>
      <c r="D202" t="s">
        <v>168</v>
      </c>
      <c r="E202">
        <v>79</v>
      </c>
      <c r="F202">
        <v>20142015</v>
      </c>
      <c r="G202">
        <v>26</v>
      </c>
      <c r="H202">
        <v>3.3</v>
      </c>
      <c r="I202">
        <v>3.3</v>
      </c>
      <c r="J202">
        <v>3</v>
      </c>
      <c r="K202">
        <v>4</v>
      </c>
      <c r="L202">
        <v>7</v>
      </c>
      <c r="M202">
        <v>1.44</v>
      </c>
      <c r="N202">
        <v>1.92</v>
      </c>
      <c r="O202">
        <v>3.35</v>
      </c>
      <c r="P202">
        <v>-2</v>
      </c>
      <c r="Q202">
        <v>88.43</v>
      </c>
      <c r="R202">
        <v>104.29</v>
      </c>
      <c r="S202">
        <v>16.670000000000002</v>
      </c>
      <c r="T202">
        <v>-10.48</v>
      </c>
      <c r="U202">
        <v>1.59</v>
      </c>
      <c r="V202">
        <v>-3.03</v>
      </c>
      <c r="W202">
        <v>86.11</v>
      </c>
      <c r="X202">
        <v>89.14</v>
      </c>
      <c r="Y202">
        <v>78</v>
      </c>
      <c r="Z202">
        <v>93</v>
      </c>
      <c r="AA202">
        <v>15</v>
      </c>
      <c r="AB202">
        <v>44.54</v>
      </c>
      <c r="AC202">
        <v>7.18</v>
      </c>
      <c r="AD202">
        <v>51.73</v>
      </c>
      <c r="AE202">
        <v>19</v>
      </c>
      <c r="AF202">
        <v>-0.15</v>
      </c>
      <c r="AG202">
        <v>88.58</v>
      </c>
      <c r="AH202">
        <v>166</v>
      </c>
      <c r="AI202">
        <v>191</v>
      </c>
      <c r="AJ202">
        <v>25</v>
      </c>
      <c r="AK202">
        <v>91.48</v>
      </c>
      <c r="AL202">
        <v>11.97</v>
      </c>
      <c r="AM202">
        <v>103.45</v>
      </c>
      <c r="AN202">
        <v>54.97</v>
      </c>
      <c r="AO202">
        <v>9</v>
      </c>
      <c r="AP202">
        <v>0</v>
      </c>
      <c r="AQ202">
        <v>31</v>
      </c>
      <c r="AR202">
        <v>2.4900000000000002</v>
      </c>
      <c r="AS202">
        <v>88.24</v>
      </c>
      <c r="AT202">
        <v>85.75</v>
      </c>
      <c r="AU202">
        <v>117</v>
      </c>
      <c r="AV202">
        <v>135</v>
      </c>
      <c r="AW202">
        <v>18</v>
      </c>
      <c r="AX202">
        <v>64.66</v>
      </c>
      <c r="AY202">
        <v>8.6199999999999992</v>
      </c>
      <c r="AZ202">
        <v>73.28</v>
      </c>
      <c r="BA202">
        <v>77.78</v>
      </c>
      <c r="BB202">
        <v>4</v>
      </c>
      <c r="BC202">
        <v>22</v>
      </c>
      <c r="BD202">
        <v>3.88</v>
      </c>
      <c r="BE202">
        <v>88.24</v>
      </c>
      <c r="BF202">
        <v>84.36</v>
      </c>
      <c r="BG202">
        <v>91</v>
      </c>
      <c r="BH202">
        <v>50.29</v>
      </c>
      <c r="BI202">
        <v>6.71</v>
      </c>
      <c r="BJ202">
        <v>105</v>
      </c>
      <c r="BK202">
        <v>14</v>
      </c>
      <c r="BL202">
        <v>18</v>
      </c>
      <c r="BM202">
        <v>-4.91</v>
      </c>
      <c r="BN202">
        <v>97.22</v>
      </c>
      <c r="BO202">
        <v>5.75</v>
      </c>
      <c r="BP202">
        <v>0.48</v>
      </c>
      <c r="BQ202">
        <v>12</v>
      </c>
      <c r="BR202">
        <v>1</v>
      </c>
      <c r="BS202">
        <v>11</v>
      </c>
      <c r="BT202">
        <v>92.31</v>
      </c>
      <c r="BU202">
        <v>13.64</v>
      </c>
      <c r="BV202">
        <v>11.43</v>
      </c>
      <c r="BW202">
        <v>8.89</v>
      </c>
      <c r="BX202">
        <v>92.86</v>
      </c>
      <c r="BY202">
        <v>29</v>
      </c>
      <c r="BZ202">
        <v>1</v>
      </c>
      <c r="CA202">
        <v>7</v>
      </c>
      <c r="CB202">
        <v>81.319999999999993</v>
      </c>
      <c r="CC202">
        <v>74</v>
      </c>
      <c r="CD202">
        <v>30</v>
      </c>
      <c r="CE202">
        <v>17</v>
      </c>
      <c r="CF202">
        <v>2</v>
      </c>
      <c r="CG202">
        <v>7</v>
      </c>
      <c r="CH202">
        <v>0</v>
      </c>
      <c r="CI202">
        <v>4</v>
      </c>
      <c r="CJ202">
        <v>15</v>
      </c>
      <c r="CK202">
        <v>1</v>
      </c>
      <c r="CL202">
        <v>2</v>
      </c>
      <c r="CM202">
        <v>2</v>
      </c>
      <c r="CN202">
        <v>0</v>
      </c>
      <c r="CO202">
        <v>-0.96</v>
      </c>
      <c r="CP202">
        <v>125.28</v>
      </c>
      <c r="CQ202">
        <v>315.01</v>
      </c>
      <c r="CR202">
        <v>28.45</v>
      </c>
      <c r="CS202">
        <v>18.489999999999998</v>
      </c>
      <c r="CT202">
        <v>17.32</v>
      </c>
      <c r="CU202">
        <v>51.57</v>
      </c>
      <c r="CV202">
        <v>49.83</v>
      </c>
      <c r="CW202">
        <v>55.4</v>
      </c>
      <c r="CX202">
        <v>52.02</v>
      </c>
      <c r="CY202">
        <v>54.43</v>
      </c>
      <c r="CZ202">
        <v>54.8</v>
      </c>
    </row>
    <row r="203" spans="1:104">
      <c r="A203" t="s">
        <v>89</v>
      </c>
      <c r="B203" t="s">
        <v>90</v>
      </c>
      <c r="C203" t="s">
        <v>80</v>
      </c>
      <c r="D203" t="s">
        <v>63</v>
      </c>
      <c r="E203">
        <v>67</v>
      </c>
      <c r="F203">
        <v>20142015</v>
      </c>
      <c r="G203">
        <v>32</v>
      </c>
      <c r="H203">
        <v>6.0750000000000002</v>
      </c>
      <c r="I203">
        <v>4.875</v>
      </c>
      <c r="J203">
        <v>10</v>
      </c>
      <c r="K203">
        <v>8</v>
      </c>
      <c r="L203">
        <v>18</v>
      </c>
      <c r="M203">
        <v>3.2</v>
      </c>
      <c r="N203">
        <v>2.56</v>
      </c>
      <c r="O203">
        <v>5.75</v>
      </c>
      <c r="P203">
        <v>-1</v>
      </c>
      <c r="Q203">
        <v>88.2</v>
      </c>
      <c r="R203">
        <v>114.6</v>
      </c>
      <c r="S203">
        <v>25.64</v>
      </c>
      <c r="T203">
        <v>6.8</v>
      </c>
      <c r="U203">
        <v>2.8</v>
      </c>
      <c r="V203">
        <v>5.62</v>
      </c>
      <c r="W203">
        <v>85.79</v>
      </c>
      <c r="X203">
        <v>80.17</v>
      </c>
      <c r="Y203">
        <v>136</v>
      </c>
      <c r="Z203">
        <v>163</v>
      </c>
      <c r="AA203">
        <v>27</v>
      </c>
      <c r="AB203">
        <v>52.11</v>
      </c>
      <c r="AC203">
        <v>8.6300000000000008</v>
      </c>
      <c r="AD203">
        <v>60.74</v>
      </c>
      <c r="AE203">
        <v>45</v>
      </c>
      <c r="AF203">
        <v>3.65</v>
      </c>
      <c r="AG203">
        <v>84.56</v>
      </c>
      <c r="AH203">
        <v>285</v>
      </c>
      <c r="AI203">
        <v>329</v>
      </c>
      <c r="AJ203">
        <v>44</v>
      </c>
      <c r="AK203">
        <v>105.18</v>
      </c>
      <c r="AL203">
        <v>14.07</v>
      </c>
      <c r="AM203">
        <v>119.24</v>
      </c>
      <c r="AN203">
        <v>48.02</v>
      </c>
      <c r="AO203">
        <v>8</v>
      </c>
      <c r="AP203">
        <v>0</v>
      </c>
      <c r="AQ203">
        <v>59</v>
      </c>
      <c r="AR203">
        <v>0.51</v>
      </c>
      <c r="AS203">
        <v>85.87</v>
      </c>
      <c r="AT203">
        <v>85.35</v>
      </c>
      <c r="AU203">
        <v>203</v>
      </c>
      <c r="AV203">
        <v>243</v>
      </c>
      <c r="AW203">
        <v>40</v>
      </c>
      <c r="AX203">
        <v>77.680000000000007</v>
      </c>
      <c r="AY203">
        <v>12.79</v>
      </c>
      <c r="AZ203">
        <v>90.47</v>
      </c>
      <c r="BA203">
        <v>65.02</v>
      </c>
      <c r="BB203">
        <v>12</v>
      </c>
      <c r="BC203">
        <v>51</v>
      </c>
      <c r="BD203">
        <v>-0.78</v>
      </c>
      <c r="BE203">
        <v>83.16</v>
      </c>
      <c r="BF203">
        <v>83.94</v>
      </c>
      <c r="BG203">
        <v>126</v>
      </c>
      <c r="BH203">
        <v>50.51</v>
      </c>
      <c r="BI203">
        <v>10.23</v>
      </c>
      <c r="BJ203">
        <v>158</v>
      </c>
      <c r="BK203">
        <v>32</v>
      </c>
      <c r="BL203">
        <v>39</v>
      </c>
      <c r="BM203">
        <v>-3.45</v>
      </c>
      <c r="BN203">
        <v>100</v>
      </c>
      <c r="BO203">
        <v>8.9499999999999993</v>
      </c>
      <c r="BP203">
        <v>0.32</v>
      </c>
      <c r="BQ203">
        <v>28</v>
      </c>
      <c r="BR203">
        <v>1</v>
      </c>
      <c r="BS203">
        <v>27</v>
      </c>
      <c r="BT203">
        <v>96.55</v>
      </c>
      <c r="BU203">
        <v>19.61</v>
      </c>
      <c r="BV203">
        <v>17.72</v>
      </c>
      <c r="BW203">
        <v>11.52</v>
      </c>
      <c r="BX203">
        <v>96.88</v>
      </c>
      <c r="BY203">
        <v>40</v>
      </c>
      <c r="BZ203">
        <v>0</v>
      </c>
      <c r="CA203">
        <v>0</v>
      </c>
      <c r="CB203">
        <v>96.95</v>
      </c>
      <c r="CC203">
        <v>191</v>
      </c>
      <c r="CD203">
        <v>37</v>
      </c>
      <c r="CE203">
        <v>6</v>
      </c>
      <c r="CF203">
        <v>1</v>
      </c>
      <c r="CG203">
        <v>2</v>
      </c>
      <c r="CH203">
        <v>7</v>
      </c>
      <c r="CI203">
        <v>1</v>
      </c>
      <c r="CJ203">
        <v>29</v>
      </c>
      <c r="CK203">
        <v>6</v>
      </c>
      <c r="CL203">
        <v>0</v>
      </c>
      <c r="CM203">
        <v>1</v>
      </c>
      <c r="CN203">
        <v>0</v>
      </c>
      <c r="CO203">
        <v>-0.32</v>
      </c>
      <c r="CP203">
        <v>187.68</v>
      </c>
      <c r="CQ203">
        <v>146.63999999999999</v>
      </c>
      <c r="CR203">
        <v>56.14</v>
      </c>
      <c r="CS203">
        <v>18.87</v>
      </c>
      <c r="CT203">
        <v>17.73</v>
      </c>
      <c r="CU203">
        <v>55.34</v>
      </c>
      <c r="CV203">
        <v>50.24</v>
      </c>
      <c r="CW203">
        <v>60.46</v>
      </c>
      <c r="CX203">
        <v>48.79</v>
      </c>
      <c r="CY203">
        <v>54.92</v>
      </c>
      <c r="CZ203">
        <v>54.39</v>
      </c>
    </row>
    <row r="204" spans="1:104">
      <c r="A204" t="s">
        <v>442</v>
      </c>
      <c r="B204" t="s">
        <v>443</v>
      </c>
      <c r="C204" t="s">
        <v>68</v>
      </c>
      <c r="D204" t="s">
        <v>345</v>
      </c>
      <c r="E204">
        <v>77</v>
      </c>
      <c r="F204">
        <v>20142015</v>
      </c>
      <c r="G204">
        <v>25</v>
      </c>
      <c r="H204">
        <v>5</v>
      </c>
      <c r="I204">
        <v>4.8</v>
      </c>
      <c r="J204">
        <v>6</v>
      </c>
      <c r="K204">
        <v>6</v>
      </c>
      <c r="L204">
        <v>12</v>
      </c>
      <c r="M204">
        <v>2.0699999999999998</v>
      </c>
      <c r="N204">
        <v>2.0699999999999998</v>
      </c>
      <c r="O204">
        <v>4.13</v>
      </c>
      <c r="P204">
        <v>-1</v>
      </c>
      <c r="Q204">
        <v>86.01</v>
      </c>
      <c r="R204">
        <v>104.24</v>
      </c>
      <c r="S204">
        <v>18.75</v>
      </c>
      <c r="T204">
        <v>-1.65</v>
      </c>
      <c r="U204">
        <v>2.2599999999999998</v>
      </c>
      <c r="V204">
        <v>-6.1</v>
      </c>
      <c r="W204">
        <v>81.73</v>
      </c>
      <c r="X204">
        <v>87.83</v>
      </c>
      <c r="Y204">
        <v>125</v>
      </c>
      <c r="Z204">
        <v>161</v>
      </c>
      <c r="AA204">
        <v>36</v>
      </c>
      <c r="AB204">
        <v>55.42</v>
      </c>
      <c r="AC204">
        <v>12.39</v>
      </c>
      <c r="AD204">
        <v>67.81</v>
      </c>
      <c r="AE204">
        <v>28</v>
      </c>
      <c r="AF204">
        <v>-4.0199999999999996</v>
      </c>
      <c r="AG204">
        <v>90.03</v>
      </c>
      <c r="AH204">
        <v>283</v>
      </c>
      <c r="AI204">
        <v>338</v>
      </c>
      <c r="AJ204">
        <v>55</v>
      </c>
      <c r="AK204">
        <v>116.35</v>
      </c>
      <c r="AL204">
        <v>18.93</v>
      </c>
      <c r="AM204">
        <v>135.28</v>
      </c>
      <c r="AN204">
        <v>49.41</v>
      </c>
      <c r="AO204">
        <v>8</v>
      </c>
      <c r="AP204">
        <v>0</v>
      </c>
      <c r="AQ204">
        <v>54</v>
      </c>
      <c r="AR204">
        <v>-4.1500000000000004</v>
      </c>
      <c r="AS204">
        <v>84.12</v>
      </c>
      <c r="AT204">
        <v>88.28</v>
      </c>
      <c r="AU204">
        <v>202</v>
      </c>
      <c r="AV204">
        <v>249</v>
      </c>
      <c r="AW204">
        <v>47</v>
      </c>
      <c r="AX204">
        <v>85.71</v>
      </c>
      <c r="AY204">
        <v>16.18</v>
      </c>
      <c r="AZ204">
        <v>101.89</v>
      </c>
      <c r="BA204">
        <v>67.069999999999993</v>
      </c>
      <c r="BB204">
        <v>14</v>
      </c>
      <c r="BC204">
        <v>46</v>
      </c>
      <c r="BD204">
        <v>-5</v>
      </c>
      <c r="BE204">
        <v>82.27</v>
      </c>
      <c r="BF204">
        <v>87.26</v>
      </c>
      <c r="BG204">
        <v>131</v>
      </c>
      <c r="BH204">
        <v>57.48</v>
      </c>
      <c r="BI204">
        <v>12.39</v>
      </c>
      <c r="BJ204">
        <v>167</v>
      </c>
      <c r="BK204">
        <v>36</v>
      </c>
      <c r="BL204">
        <v>32</v>
      </c>
      <c r="BM204">
        <v>-4.8099999999999996</v>
      </c>
      <c r="BN204">
        <v>92.31</v>
      </c>
      <c r="BO204">
        <v>7.23</v>
      </c>
      <c r="BP204">
        <v>1.03</v>
      </c>
      <c r="BQ204">
        <v>21</v>
      </c>
      <c r="BR204">
        <v>3</v>
      </c>
      <c r="BS204">
        <v>18</v>
      </c>
      <c r="BT204">
        <v>87.5</v>
      </c>
      <c r="BU204">
        <v>13.04</v>
      </c>
      <c r="BV204">
        <v>12.57</v>
      </c>
      <c r="BW204">
        <v>8.43</v>
      </c>
      <c r="BX204">
        <v>91.67</v>
      </c>
      <c r="BY204">
        <v>56.64</v>
      </c>
      <c r="BZ204">
        <v>64</v>
      </c>
      <c r="CA204">
        <v>49</v>
      </c>
      <c r="CB204">
        <v>91.95</v>
      </c>
      <c r="CC204">
        <v>137</v>
      </c>
      <c r="CD204">
        <v>28</v>
      </c>
      <c r="CE204">
        <v>12</v>
      </c>
      <c r="CF204">
        <v>3</v>
      </c>
      <c r="CG204">
        <v>6</v>
      </c>
      <c r="CH204">
        <v>5</v>
      </c>
      <c r="CI204">
        <v>1</v>
      </c>
      <c r="CJ204">
        <v>26</v>
      </c>
      <c r="CK204">
        <v>4</v>
      </c>
      <c r="CL204">
        <v>0</v>
      </c>
      <c r="CM204">
        <v>1</v>
      </c>
      <c r="CN204">
        <v>0</v>
      </c>
      <c r="CO204">
        <v>-0.34</v>
      </c>
      <c r="CP204">
        <v>174.31</v>
      </c>
      <c r="CQ204">
        <v>196.14</v>
      </c>
      <c r="CR204">
        <v>47.05</v>
      </c>
      <c r="CS204">
        <v>17.97</v>
      </c>
      <c r="CT204">
        <v>17.260000000000002</v>
      </c>
      <c r="CU204">
        <v>49.66</v>
      </c>
      <c r="CV204">
        <v>49.64</v>
      </c>
      <c r="CW204">
        <v>53.94</v>
      </c>
      <c r="CX204">
        <v>54.68</v>
      </c>
      <c r="CY204">
        <v>53.75</v>
      </c>
      <c r="CZ204">
        <v>54.53</v>
      </c>
    </row>
    <row r="205" spans="1:104">
      <c r="A205" t="s">
        <v>1548</v>
      </c>
      <c r="B205" t="s">
        <v>1549</v>
      </c>
      <c r="C205" t="s">
        <v>113</v>
      </c>
      <c r="D205" t="s">
        <v>84</v>
      </c>
      <c r="E205">
        <v>21</v>
      </c>
      <c r="F205">
        <v>20142015</v>
      </c>
      <c r="G205">
        <v>34</v>
      </c>
      <c r="H205">
        <v>0.6</v>
      </c>
      <c r="I205">
        <v>0.6</v>
      </c>
      <c r="J205">
        <v>0</v>
      </c>
      <c r="K205">
        <v>0</v>
      </c>
      <c r="L205">
        <v>0</v>
      </c>
      <c r="M205">
        <v>0</v>
      </c>
      <c r="N205">
        <v>0</v>
      </c>
      <c r="O205">
        <v>0</v>
      </c>
      <c r="P205">
        <v>0</v>
      </c>
      <c r="Q205">
        <v>100</v>
      </c>
      <c r="R205" t="s">
        <v>1488</v>
      </c>
      <c r="S205" t="s">
        <v>1488</v>
      </c>
      <c r="T205">
        <v>3.37</v>
      </c>
      <c r="U205">
        <v>0.06</v>
      </c>
      <c r="V205" t="s">
        <v>1488</v>
      </c>
      <c r="W205" t="s">
        <v>1488</v>
      </c>
      <c r="X205">
        <v>88.76</v>
      </c>
      <c r="Y205">
        <v>0</v>
      </c>
      <c r="Z205">
        <v>0</v>
      </c>
      <c r="AA205">
        <v>0</v>
      </c>
      <c r="AB205">
        <v>0</v>
      </c>
      <c r="AC205">
        <v>0</v>
      </c>
      <c r="AD205">
        <v>0</v>
      </c>
      <c r="AE205">
        <v>0</v>
      </c>
      <c r="AF205">
        <v>7.53</v>
      </c>
      <c r="AG205">
        <v>92.47</v>
      </c>
      <c r="AH205">
        <v>1</v>
      </c>
      <c r="AI205">
        <v>1</v>
      </c>
      <c r="AJ205">
        <v>0</v>
      </c>
      <c r="AK205">
        <v>45</v>
      </c>
      <c r="AL205">
        <v>0</v>
      </c>
      <c r="AM205">
        <v>45</v>
      </c>
      <c r="AN205">
        <v>0</v>
      </c>
      <c r="AO205">
        <v>0</v>
      </c>
      <c r="AP205">
        <v>0</v>
      </c>
      <c r="AQ205">
        <v>0</v>
      </c>
      <c r="AR205" t="s">
        <v>1488</v>
      </c>
      <c r="AS205" t="s">
        <v>1488</v>
      </c>
      <c r="AT205">
        <v>91.04</v>
      </c>
      <c r="AU205">
        <v>0</v>
      </c>
      <c r="AV205">
        <v>0</v>
      </c>
      <c r="AW205">
        <v>0</v>
      </c>
      <c r="AX205">
        <v>0</v>
      </c>
      <c r="AY205">
        <v>0</v>
      </c>
      <c r="AZ205">
        <v>0</v>
      </c>
      <c r="BA205" t="s">
        <v>1488</v>
      </c>
      <c r="BB205">
        <v>0</v>
      </c>
      <c r="BC205">
        <v>0</v>
      </c>
      <c r="BD205" t="s">
        <v>1488</v>
      </c>
      <c r="BE205" t="s">
        <v>1488</v>
      </c>
      <c r="BF205">
        <v>87.88</v>
      </c>
      <c r="BG205">
        <v>0</v>
      </c>
      <c r="BH205">
        <v>0</v>
      </c>
      <c r="BI205">
        <v>0</v>
      </c>
      <c r="BJ205">
        <v>0</v>
      </c>
      <c r="BK205">
        <v>0</v>
      </c>
      <c r="BL205">
        <v>0</v>
      </c>
      <c r="BM205" t="s">
        <v>1488</v>
      </c>
      <c r="BN205">
        <v>100</v>
      </c>
      <c r="BO205">
        <v>0</v>
      </c>
      <c r="BP205">
        <v>0</v>
      </c>
      <c r="BQ205">
        <v>0</v>
      </c>
      <c r="BR205">
        <v>0</v>
      </c>
      <c r="BS205">
        <v>0</v>
      </c>
      <c r="BT205" t="s">
        <v>1488</v>
      </c>
      <c r="BU205" t="s">
        <v>1488</v>
      </c>
      <c r="BV205" t="s">
        <v>1488</v>
      </c>
      <c r="BW205" t="s">
        <v>1488</v>
      </c>
      <c r="BX205" t="s">
        <v>1488</v>
      </c>
      <c r="BY205">
        <v>38</v>
      </c>
      <c r="BZ205">
        <v>0</v>
      </c>
      <c r="CA205">
        <v>1</v>
      </c>
      <c r="CB205">
        <v>100</v>
      </c>
      <c r="CC205">
        <v>3</v>
      </c>
      <c r="CD205">
        <v>1</v>
      </c>
      <c r="CE205">
        <v>0</v>
      </c>
      <c r="CF205">
        <v>0</v>
      </c>
      <c r="CG205">
        <v>0</v>
      </c>
      <c r="CH205">
        <v>0</v>
      </c>
      <c r="CI205">
        <v>0</v>
      </c>
      <c r="CJ205">
        <v>0</v>
      </c>
      <c r="CK205">
        <v>0</v>
      </c>
      <c r="CL205">
        <v>0</v>
      </c>
      <c r="CM205">
        <v>0</v>
      </c>
      <c r="CN205">
        <v>0</v>
      </c>
      <c r="CO205">
        <v>0</v>
      </c>
      <c r="CP205">
        <v>1.33</v>
      </c>
      <c r="CQ205">
        <v>85.11</v>
      </c>
      <c r="CR205">
        <v>1.54</v>
      </c>
      <c r="CS205">
        <v>16.829999999999998</v>
      </c>
      <c r="CT205">
        <v>17.18</v>
      </c>
      <c r="CU205">
        <v>50.57</v>
      </c>
      <c r="CV205">
        <v>50.85</v>
      </c>
      <c r="CW205">
        <v>53.18</v>
      </c>
      <c r="CX205">
        <v>51.98</v>
      </c>
      <c r="CY205">
        <v>53.98</v>
      </c>
      <c r="CZ205">
        <v>52.17</v>
      </c>
    </row>
    <row r="206" spans="1:104">
      <c r="A206" t="s">
        <v>625</v>
      </c>
      <c r="B206" t="s">
        <v>626</v>
      </c>
      <c r="C206" t="s">
        <v>273</v>
      </c>
      <c r="D206" t="s">
        <v>282</v>
      </c>
      <c r="E206">
        <v>79</v>
      </c>
      <c r="F206">
        <v>20142015</v>
      </c>
      <c r="G206">
        <v>20</v>
      </c>
      <c r="H206">
        <v>0.92500000000000004</v>
      </c>
      <c r="I206">
        <v>0.92500000000000004</v>
      </c>
      <c r="J206">
        <v>3</v>
      </c>
      <c r="K206">
        <v>8</v>
      </c>
      <c r="L206">
        <v>11</v>
      </c>
      <c r="M206">
        <v>1.05</v>
      </c>
      <c r="N206">
        <v>2.79</v>
      </c>
      <c r="O206">
        <v>3.84</v>
      </c>
      <c r="P206">
        <v>-3</v>
      </c>
      <c r="Q206">
        <v>87.83</v>
      </c>
      <c r="R206">
        <v>112.74</v>
      </c>
      <c r="S206">
        <v>9.68</v>
      </c>
      <c r="T206">
        <v>2.8</v>
      </c>
      <c r="U206">
        <v>2.1800000000000002</v>
      </c>
      <c r="V206">
        <v>6.51</v>
      </c>
      <c r="W206">
        <v>87.1</v>
      </c>
      <c r="X206">
        <v>80.59</v>
      </c>
      <c r="Y206">
        <v>115</v>
      </c>
      <c r="Z206">
        <v>135</v>
      </c>
      <c r="AA206">
        <v>20</v>
      </c>
      <c r="AB206">
        <v>47.13</v>
      </c>
      <c r="AC206">
        <v>6.98</v>
      </c>
      <c r="AD206">
        <v>54.11</v>
      </c>
      <c r="AE206">
        <v>37</v>
      </c>
      <c r="AF206">
        <v>3.15</v>
      </c>
      <c r="AG206">
        <v>84.67</v>
      </c>
      <c r="AH206">
        <v>261</v>
      </c>
      <c r="AI206">
        <v>303</v>
      </c>
      <c r="AJ206">
        <v>42</v>
      </c>
      <c r="AK206">
        <v>105.77</v>
      </c>
      <c r="AL206">
        <v>14.66</v>
      </c>
      <c r="AM206">
        <v>120.44</v>
      </c>
      <c r="AN206">
        <v>51.82</v>
      </c>
      <c r="AO206">
        <v>13</v>
      </c>
      <c r="AP206">
        <v>0</v>
      </c>
      <c r="AQ206">
        <v>58</v>
      </c>
      <c r="AR206">
        <v>2.4300000000000002</v>
      </c>
      <c r="AS206">
        <v>86.33</v>
      </c>
      <c r="AT206">
        <v>83.9</v>
      </c>
      <c r="AU206">
        <v>186</v>
      </c>
      <c r="AV206">
        <v>221</v>
      </c>
      <c r="AW206">
        <v>35</v>
      </c>
      <c r="AX206">
        <v>77.150000000000006</v>
      </c>
      <c r="AY206">
        <v>12.22</v>
      </c>
      <c r="AZ206">
        <v>89.37</v>
      </c>
      <c r="BA206">
        <v>71.040000000000006</v>
      </c>
      <c r="BB206">
        <v>14</v>
      </c>
      <c r="BC206">
        <v>45</v>
      </c>
      <c r="BD206">
        <v>2.04</v>
      </c>
      <c r="BE206">
        <v>84.86</v>
      </c>
      <c r="BF206">
        <v>82.83</v>
      </c>
      <c r="BG206">
        <v>129</v>
      </c>
      <c r="BH206">
        <v>54.81</v>
      </c>
      <c r="BI206">
        <v>9.77</v>
      </c>
      <c r="BJ206">
        <v>157</v>
      </c>
      <c r="BK206">
        <v>28</v>
      </c>
      <c r="BL206">
        <v>31</v>
      </c>
      <c r="BM206">
        <v>14.29</v>
      </c>
      <c r="BN206">
        <v>85.71</v>
      </c>
      <c r="BO206">
        <v>6.98</v>
      </c>
      <c r="BP206">
        <v>0</v>
      </c>
      <c r="BQ206">
        <v>20</v>
      </c>
      <c r="BR206">
        <v>0</v>
      </c>
      <c r="BS206">
        <v>20</v>
      </c>
      <c r="BT206">
        <v>100</v>
      </c>
      <c r="BU206">
        <v>6.67</v>
      </c>
      <c r="BV206">
        <v>12.74</v>
      </c>
      <c r="BW206">
        <v>9.0500000000000007</v>
      </c>
      <c r="BX206">
        <v>100</v>
      </c>
      <c r="BY206">
        <v>50</v>
      </c>
      <c r="BZ206">
        <v>12</v>
      </c>
      <c r="CA206">
        <v>12</v>
      </c>
      <c r="CB206">
        <v>95.04</v>
      </c>
      <c r="CC206">
        <v>134</v>
      </c>
      <c r="CD206">
        <v>28</v>
      </c>
      <c r="CE206">
        <v>7</v>
      </c>
      <c r="CF206">
        <v>0</v>
      </c>
      <c r="CG206">
        <v>13</v>
      </c>
      <c r="CH206">
        <v>2</v>
      </c>
      <c r="CI206">
        <v>6</v>
      </c>
      <c r="CJ206">
        <v>28</v>
      </c>
      <c r="CK206">
        <v>1</v>
      </c>
      <c r="CL206">
        <v>0</v>
      </c>
      <c r="CM206">
        <v>3</v>
      </c>
      <c r="CN206">
        <v>0</v>
      </c>
      <c r="CO206">
        <v>-1.05</v>
      </c>
      <c r="CP206">
        <v>171.88</v>
      </c>
      <c r="CQ206">
        <v>221.48</v>
      </c>
      <c r="CR206">
        <v>43.69</v>
      </c>
      <c r="CS206">
        <v>18.690000000000001</v>
      </c>
      <c r="CT206">
        <v>17.62</v>
      </c>
      <c r="CU206">
        <v>49.3</v>
      </c>
      <c r="CV206">
        <v>50.2</v>
      </c>
      <c r="CW206">
        <v>56.22</v>
      </c>
      <c r="CX206">
        <v>57.8</v>
      </c>
      <c r="CY206">
        <v>54.15</v>
      </c>
      <c r="CZ206">
        <v>53.73</v>
      </c>
    </row>
    <row r="207" spans="1:104">
      <c r="A207" t="s">
        <v>988</v>
      </c>
      <c r="B207" t="s">
        <v>989</v>
      </c>
      <c r="C207" t="s">
        <v>68</v>
      </c>
      <c r="D207" t="s">
        <v>168</v>
      </c>
      <c r="E207">
        <v>38</v>
      </c>
      <c r="F207">
        <v>20142015</v>
      </c>
      <c r="G207">
        <v>26</v>
      </c>
      <c r="H207">
        <v>0.75</v>
      </c>
      <c r="I207">
        <v>0.75</v>
      </c>
      <c r="J207">
        <v>0</v>
      </c>
      <c r="K207">
        <v>0</v>
      </c>
      <c r="L207">
        <v>0</v>
      </c>
      <c r="M207">
        <v>0</v>
      </c>
      <c r="N207">
        <v>0</v>
      </c>
      <c r="O207">
        <v>0</v>
      </c>
      <c r="P207">
        <v>0</v>
      </c>
      <c r="Q207">
        <v>100</v>
      </c>
      <c r="R207" t="s">
        <v>1488</v>
      </c>
      <c r="S207">
        <v>0</v>
      </c>
      <c r="T207">
        <v>7.96</v>
      </c>
      <c r="U207">
        <v>0.06</v>
      </c>
      <c r="V207">
        <v>6.47</v>
      </c>
      <c r="W207">
        <v>100</v>
      </c>
      <c r="X207">
        <v>93.53</v>
      </c>
      <c r="Y207">
        <v>1</v>
      </c>
      <c r="Z207">
        <v>1</v>
      </c>
      <c r="AA207">
        <v>0</v>
      </c>
      <c r="AB207">
        <v>24.32</v>
      </c>
      <c r="AC207">
        <v>0</v>
      </c>
      <c r="AD207">
        <v>24.32</v>
      </c>
      <c r="AE207">
        <v>1</v>
      </c>
      <c r="AF207">
        <v>6.28</v>
      </c>
      <c r="AG207">
        <v>93.72</v>
      </c>
      <c r="AH207">
        <v>2</v>
      </c>
      <c r="AI207">
        <v>2</v>
      </c>
      <c r="AJ207">
        <v>0</v>
      </c>
      <c r="AK207">
        <v>48.65</v>
      </c>
      <c r="AL207">
        <v>0</v>
      </c>
      <c r="AM207">
        <v>48.65</v>
      </c>
      <c r="AN207">
        <v>50</v>
      </c>
      <c r="AO207">
        <v>0</v>
      </c>
      <c r="AP207">
        <v>0</v>
      </c>
      <c r="AQ207">
        <v>1</v>
      </c>
      <c r="AR207">
        <v>6.81</v>
      </c>
      <c r="AS207">
        <v>100</v>
      </c>
      <c r="AT207">
        <v>93.19</v>
      </c>
      <c r="AU207">
        <v>1</v>
      </c>
      <c r="AV207">
        <v>1</v>
      </c>
      <c r="AW207">
        <v>0</v>
      </c>
      <c r="AX207">
        <v>24.32</v>
      </c>
      <c r="AY207">
        <v>0</v>
      </c>
      <c r="AZ207">
        <v>24.32</v>
      </c>
      <c r="BA207">
        <v>100</v>
      </c>
      <c r="BB207">
        <v>0</v>
      </c>
      <c r="BC207">
        <v>1</v>
      </c>
      <c r="BD207">
        <v>8.42</v>
      </c>
      <c r="BE207">
        <v>100</v>
      </c>
      <c r="BF207">
        <v>91.58</v>
      </c>
      <c r="BG207">
        <v>1</v>
      </c>
      <c r="BH207">
        <v>24.32</v>
      </c>
      <c r="BI207">
        <v>0</v>
      </c>
      <c r="BJ207">
        <v>1</v>
      </c>
      <c r="BK207">
        <v>0</v>
      </c>
      <c r="BL207">
        <v>1</v>
      </c>
      <c r="BM207" t="s">
        <v>1488</v>
      </c>
      <c r="BN207">
        <v>100</v>
      </c>
      <c r="BO207">
        <v>0</v>
      </c>
      <c r="BP207">
        <v>0</v>
      </c>
      <c r="BQ207">
        <v>0</v>
      </c>
      <c r="BR207">
        <v>0</v>
      </c>
      <c r="BS207">
        <v>0</v>
      </c>
      <c r="BT207" t="s">
        <v>1488</v>
      </c>
      <c r="BU207">
        <v>0</v>
      </c>
      <c r="BV207">
        <v>0</v>
      </c>
      <c r="BW207">
        <v>0</v>
      </c>
      <c r="BX207" t="s">
        <v>1488</v>
      </c>
      <c r="BY207">
        <v>40</v>
      </c>
      <c r="BZ207">
        <v>0</v>
      </c>
      <c r="CA207">
        <v>0</v>
      </c>
      <c r="CB207">
        <v>100</v>
      </c>
      <c r="CC207">
        <v>2</v>
      </c>
      <c r="CD207">
        <v>2</v>
      </c>
      <c r="CE207">
        <v>0</v>
      </c>
      <c r="CF207">
        <v>0</v>
      </c>
      <c r="CG207">
        <v>0</v>
      </c>
      <c r="CH207">
        <v>0</v>
      </c>
      <c r="CI207">
        <v>0</v>
      </c>
      <c r="CJ207">
        <v>1</v>
      </c>
      <c r="CK207">
        <v>0</v>
      </c>
      <c r="CL207">
        <v>0</v>
      </c>
      <c r="CM207">
        <v>0</v>
      </c>
      <c r="CN207">
        <v>0</v>
      </c>
      <c r="CO207">
        <v>0</v>
      </c>
      <c r="CP207">
        <v>2.4700000000000002</v>
      </c>
      <c r="CQ207">
        <v>204.3</v>
      </c>
      <c r="CR207">
        <v>1.19</v>
      </c>
      <c r="CS207">
        <v>15.55</v>
      </c>
      <c r="CT207">
        <v>16.71</v>
      </c>
      <c r="CU207">
        <v>49.58</v>
      </c>
      <c r="CV207">
        <v>48.37</v>
      </c>
      <c r="CW207">
        <v>52.88</v>
      </c>
      <c r="CX207">
        <v>53.77</v>
      </c>
      <c r="CY207">
        <v>53.13</v>
      </c>
      <c r="CZ207">
        <v>56.71</v>
      </c>
    </row>
    <row r="208" spans="1:104">
      <c r="A208" t="s">
        <v>280</v>
      </c>
      <c r="B208" t="s">
        <v>281</v>
      </c>
      <c r="C208" t="s">
        <v>100</v>
      </c>
      <c r="D208" t="s">
        <v>282</v>
      </c>
      <c r="E208">
        <v>81</v>
      </c>
      <c r="F208">
        <v>20142015</v>
      </c>
      <c r="G208">
        <v>22</v>
      </c>
      <c r="H208">
        <v>0.65</v>
      </c>
      <c r="I208">
        <v>0.68600000000000005</v>
      </c>
      <c r="J208">
        <v>3</v>
      </c>
      <c r="K208">
        <v>5</v>
      </c>
      <c r="L208">
        <v>8</v>
      </c>
      <c r="M208">
        <v>0.93</v>
      </c>
      <c r="N208">
        <v>1.55</v>
      </c>
      <c r="O208">
        <v>2.4700000000000002</v>
      </c>
      <c r="P208">
        <v>-2</v>
      </c>
      <c r="Q208">
        <v>87.75</v>
      </c>
      <c r="R208">
        <v>111.24</v>
      </c>
      <c r="S208">
        <v>7.14</v>
      </c>
      <c r="T208">
        <v>2.33</v>
      </c>
      <c r="U208">
        <v>2.4</v>
      </c>
      <c r="V208">
        <v>5.36</v>
      </c>
      <c r="W208">
        <v>86.29</v>
      </c>
      <c r="X208">
        <v>80.92</v>
      </c>
      <c r="Y208">
        <v>127</v>
      </c>
      <c r="Z208">
        <v>151</v>
      </c>
      <c r="AA208">
        <v>24</v>
      </c>
      <c r="AB208">
        <v>46.7</v>
      </c>
      <c r="AC208">
        <v>7.42</v>
      </c>
      <c r="AD208">
        <v>54.12</v>
      </c>
      <c r="AE208">
        <v>56</v>
      </c>
      <c r="AF208">
        <v>3.13</v>
      </c>
      <c r="AG208">
        <v>84.62</v>
      </c>
      <c r="AH208">
        <v>302</v>
      </c>
      <c r="AI208">
        <v>351</v>
      </c>
      <c r="AJ208">
        <v>49</v>
      </c>
      <c r="AK208">
        <v>108.54</v>
      </c>
      <c r="AL208">
        <v>15.15</v>
      </c>
      <c r="AM208">
        <v>123.7</v>
      </c>
      <c r="AN208">
        <v>50.71</v>
      </c>
      <c r="AO208">
        <v>13</v>
      </c>
      <c r="AP208">
        <v>0</v>
      </c>
      <c r="AQ208">
        <v>68</v>
      </c>
      <c r="AR208">
        <v>0.88</v>
      </c>
      <c r="AS208">
        <v>85.71</v>
      </c>
      <c r="AT208">
        <v>84.84</v>
      </c>
      <c r="AU208">
        <v>205</v>
      </c>
      <c r="AV208">
        <v>246</v>
      </c>
      <c r="AW208">
        <v>41</v>
      </c>
      <c r="AX208">
        <v>76.069999999999993</v>
      </c>
      <c r="AY208">
        <v>12.68</v>
      </c>
      <c r="AZ208">
        <v>88.75</v>
      </c>
      <c r="BA208">
        <v>72.36</v>
      </c>
      <c r="BB208">
        <v>13</v>
      </c>
      <c r="BC208">
        <v>55</v>
      </c>
      <c r="BD208">
        <v>4.22</v>
      </c>
      <c r="BE208">
        <v>85.99</v>
      </c>
      <c r="BF208">
        <v>81.77</v>
      </c>
      <c r="BG208">
        <v>149</v>
      </c>
      <c r="BH208">
        <v>55.04</v>
      </c>
      <c r="BI208">
        <v>8.9700000000000006</v>
      </c>
      <c r="BJ208">
        <v>178</v>
      </c>
      <c r="BK208">
        <v>29</v>
      </c>
      <c r="BL208">
        <v>42</v>
      </c>
      <c r="BM208">
        <v>13.64</v>
      </c>
      <c r="BN208">
        <v>86.36</v>
      </c>
      <c r="BO208">
        <v>6.18</v>
      </c>
      <c r="BP208">
        <v>0</v>
      </c>
      <c r="BQ208">
        <v>20</v>
      </c>
      <c r="BR208">
        <v>0</v>
      </c>
      <c r="BS208">
        <v>20</v>
      </c>
      <c r="BT208">
        <v>100</v>
      </c>
      <c r="BU208">
        <v>5.45</v>
      </c>
      <c r="BV208">
        <v>11.24</v>
      </c>
      <c r="BW208">
        <v>8.1300000000000008</v>
      </c>
      <c r="BX208">
        <v>100</v>
      </c>
      <c r="BY208">
        <v>50</v>
      </c>
      <c r="BZ208">
        <v>10</v>
      </c>
      <c r="CA208">
        <v>10</v>
      </c>
      <c r="CB208">
        <v>94.59</v>
      </c>
      <c r="CC208">
        <v>175</v>
      </c>
      <c r="CD208">
        <v>33</v>
      </c>
      <c r="CE208">
        <v>10</v>
      </c>
      <c r="CF208">
        <v>1</v>
      </c>
      <c r="CG208">
        <v>17</v>
      </c>
      <c r="CH208">
        <v>1</v>
      </c>
      <c r="CI208">
        <v>4</v>
      </c>
      <c r="CJ208">
        <v>39</v>
      </c>
      <c r="CK208">
        <v>2</v>
      </c>
      <c r="CL208">
        <v>4</v>
      </c>
      <c r="CM208">
        <v>3</v>
      </c>
      <c r="CN208">
        <v>1</v>
      </c>
      <c r="CO208">
        <v>-0.62</v>
      </c>
      <c r="CP208">
        <v>194.03</v>
      </c>
      <c r="CQ208">
        <v>206.25</v>
      </c>
      <c r="CR208">
        <v>48.47</v>
      </c>
      <c r="CS208">
        <v>18.84</v>
      </c>
      <c r="CT208">
        <v>17.66</v>
      </c>
      <c r="CU208">
        <v>49.29</v>
      </c>
      <c r="CV208">
        <v>50.14</v>
      </c>
      <c r="CW208">
        <v>56.09</v>
      </c>
      <c r="CX208">
        <v>57.7</v>
      </c>
      <c r="CY208">
        <v>54.17</v>
      </c>
      <c r="CZ208">
        <v>53.86</v>
      </c>
    </row>
    <row r="209" spans="1:104">
      <c r="A209" t="s">
        <v>863</v>
      </c>
      <c r="B209" t="s">
        <v>864</v>
      </c>
      <c r="C209" t="s">
        <v>113</v>
      </c>
      <c r="D209" t="s">
        <v>163</v>
      </c>
      <c r="E209">
        <v>66</v>
      </c>
      <c r="F209">
        <v>20142015</v>
      </c>
      <c r="G209">
        <v>29</v>
      </c>
      <c r="H209">
        <v>1.6</v>
      </c>
      <c r="I209">
        <v>1.8</v>
      </c>
      <c r="J209">
        <v>0</v>
      </c>
      <c r="K209">
        <v>0</v>
      </c>
      <c r="L209">
        <v>0</v>
      </c>
      <c r="M209">
        <v>0</v>
      </c>
      <c r="N209">
        <v>0</v>
      </c>
      <c r="O209">
        <v>0</v>
      </c>
      <c r="P209">
        <v>-3</v>
      </c>
      <c r="Q209">
        <v>80</v>
      </c>
      <c r="R209">
        <v>100</v>
      </c>
      <c r="S209">
        <v>0</v>
      </c>
      <c r="T209">
        <v>7.69</v>
      </c>
      <c r="U209">
        <v>0.08</v>
      </c>
      <c r="V209">
        <v>-3.46</v>
      </c>
      <c r="W209">
        <v>77.78</v>
      </c>
      <c r="X209">
        <v>81.23</v>
      </c>
      <c r="Y209">
        <v>5</v>
      </c>
      <c r="Z209">
        <v>7</v>
      </c>
      <c r="AA209">
        <v>2</v>
      </c>
      <c r="AB209">
        <v>77.3</v>
      </c>
      <c r="AC209">
        <v>22.09</v>
      </c>
      <c r="AD209">
        <v>99.39</v>
      </c>
      <c r="AE209">
        <v>1</v>
      </c>
      <c r="AF209">
        <v>-6.52</v>
      </c>
      <c r="AG209">
        <v>86.52</v>
      </c>
      <c r="AH209">
        <v>6</v>
      </c>
      <c r="AI209">
        <v>8</v>
      </c>
      <c r="AJ209">
        <v>2</v>
      </c>
      <c r="AK209">
        <v>88.34</v>
      </c>
      <c r="AL209">
        <v>22.09</v>
      </c>
      <c r="AM209">
        <v>110.43</v>
      </c>
      <c r="AN209">
        <v>37.5</v>
      </c>
      <c r="AO209">
        <v>0</v>
      </c>
      <c r="AP209">
        <v>0</v>
      </c>
      <c r="AQ209">
        <v>1</v>
      </c>
      <c r="AR209">
        <v>-3.93</v>
      </c>
      <c r="AS209">
        <v>80</v>
      </c>
      <c r="AT209">
        <v>83.93</v>
      </c>
      <c r="AU209">
        <v>6</v>
      </c>
      <c r="AV209">
        <v>8</v>
      </c>
      <c r="AW209">
        <v>2</v>
      </c>
      <c r="AX209">
        <v>88.34</v>
      </c>
      <c r="AY209">
        <v>22.09</v>
      </c>
      <c r="AZ209">
        <v>110.43</v>
      </c>
      <c r="BA209">
        <v>37.5</v>
      </c>
      <c r="BB209">
        <v>0</v>
      </c>
      <c r="BC209">
        <v>1</v>
      </c>
      <c r="BD209">
        <v>-23.11</v>
      </c>
      <c r="BE209">
        <v>60</v>
      </c>
      <c r="BF209">
        <v>83.11</v>
      </c>
      <c r="BG209">
        <v>1</v>
      </c>
      <c r="BH209">
        <v>33.130000000000003</v>
      </c>
      <c r="BI209">
        <v>22.09</v>
      </c>
      <c r="BJ209">
        <v>3</v>
      </c>
      <c r="BK209">
        <v>2</v>
      </c>
      <c r="BL209">
        <v>1</v>
      </c>
      <c r="BM209" t="s">
        <v>1488</v>
      </c>
      <c r="BN209">
        <v>88.46</v>
      </c>
      <c r="BO209">
        <v>0</v>
      </c>
      <c r="BP209">
        <v>0</v>
      </c>
      <c r="BQ209">
        <v>0</v>
      </c>
      <c r="BR209">
        <v>0</v>
      </c>
      <c r="BS209">
        <v>0</v>
      </c>
      <c r="BT209" t="s">
        <v>1488</v>
      </c>
      <c r="BU209">
        <v>0</v>
      </c>
      <c r="BV209">
        <v>0</v>
      </c>
      <c r="BW209">
        <v>0</v>
      </c>
      <c r="BX209">
        <v>100</v>
      </c>
      <c r="BY209">
        <v>38</v>
      </c>
      <c r="BZ209">
        <v>0</v>
      </c>
      <c r="CA209">
        <v>1</v>
      </c>
      <c r="CB209">
        <v>100</v>
      </c>
      <c r="CC209">
        <v>9</v>
      </c>
      <c r="CD209">
        <v>3</v>
      </c>
      <c r="CE209">
        <v>0</v>
      </c>
      <c r="CF209">
        <v>0</v>
      </c>
      <c r="CG209">
        <v>1</v>
      </c>
      <c r="CH209">
        <v>0</v>
      </c>
      <c r="CI209">
        <v>0</v>
      </c>
      <c r="CJ209">
        <v>1</v>
      </c>
      <c r="CK209">
        <v>0</v>
      </c>
      <c r="CL209">
        <v>0</v>
      </c>
      <c r="CM209">
        <v>3</v>
      </c>
      <c r="CN209">
        <v>0</v>
      </c>
      <c r="CO209">
        <v>-33.130000000000003</v>
      </c>
      <c r="CP209">
        <v>5.43</v>
      </c>
      <c r="CQ209">
        <v>372.26</v>
      </c>
      <c r="CR209">
        <v>1.44</v>
      </c>
      <c r="CS209">
        <v>17.96</v>
      </c>
      <c r="CT209">
        <v>17.64</v>
      </c>
      <c r="CU209">
        <v>50.81</v>
      </c>
      <c r="CV209">
        <v>51.19</v>
      </c>
      <c r="CW209">
        <v>58.86</v>
      </c>
      <c r="CX209">
        <v>56.98</v>
      </c>
      <c r="CY209">
        <v>56.19</v>
      </c>
      <c r="CZ209">
        <v>53.56</v>
      </c>
    </row>
    <row r="210" spans="1:104">
      <c r="A210" t="s">
        <v>874</v>
      </c>
      <c r="B210" t="s">
        <v>875</v>
      </c>
      <c r="C210" t="s">
        <v>62</v>
      </c>
      <c r="D210" t="s">
        <v>858</v>
      </c>
      <c r="E210">
        <v>79</v>
      </c>
      <c r="F210">
        <v>20142015</v>
      </c>
      <c r="G210">
        <v>24</v>
      </c>
      <c r="H210">
        <v>4.6500000000000004</v>
      </c>
      <c r="I210">
        <v>4.05</v>
      </c>
      <c r="J210">
        <v>0</v>
      </c>
      <c r="K210">
        <v>8</v>
      </c>
      <c r="L210">
        <v>8</v>
      </c>
      <c r="M210">
        <v>0</v>
      </c>
      <c r="N210">
        <v>2.59</v>
      </c>
      <c r="O210">
        <v>2.59</v>
      </c>
      <c r="P210">
        <v>0</v>
      </c>
      <c r="Q210">
        <v>82.69</v>
      </c>
      <c r="R210">
        <v>89.12</v>
      </c>
      <c r="S210">
        <v>0</v>
      </c>
      <c r="T210">
        <v>-3.39</v>
      </c>
      <c r="U210">
        <v>2.34</v>
      </c>
      <c r="V210">
        <v>-0.67</v>
      </c>
      <c r="W210">
        <v>83.33</v>
      </c>
      <c r="X210">
        <v>84</v>
      </c>
      <c r="Y210">
        <v>116</v>
      </c>
      <c r="Z210">
        <v>145</v>
      </c>
      <c r="AA210">
        <v>29</v>
      </c>
      <c r="AB210">
        <v>47.01</v>
      </c>
      <c r="AC210">
        <v>9.4</v>
      </c>
      <c r="AD210">
        <v>56.41</v>
      </c>
      <c r="AE210">
        <v>11</v>
      </c>
      <c r="AF210">
        <v>-3.05</v>
      </c>
      <c r="AG210">
        <v>85.74</v>
      </c>
      <c r="AH210">
        <v>204</v>
      </c>
      <c r="AI210">
        <v>258</v>
      </c>
      <c r="AJ210">
        <v>54</v>
      </c>
      <c r="AK210">
        <v>83.65</v>
      </c>
      <c r="AL210">
        <v>17.510000000000002</v>
      </c>
      <c r="AM210">
        <v>101.16</v>
      </c>
      <c r="AN210">
        <v>53.88</v>
      </c>
      <c r="AO210">
        <v>18</v>
      </c>
      <c r="AP210">
        <v>2</v>
      </c>
      <c r="AQ210">
        <v>43</v>
      </c>
      <c r="AR210">
        <v>-2.97</v>
      </c>
      <c r="AS210">
        <v>80.739999999999995</v>
      </c>
      <c r="AT210">
        <v>83.71</v>
      </c>
      <c r="AU210">
        <v>150</v>
      </c>
      <c r="AV210">
        <v>197</v>
      </c>
      <c r="AW210">
        <v>47</v>
      </c>
      <c r="AX210">
        <v>63.87</v>
      </c>
      <c r="AY210">
        <v>15.24</v>
      </c>
      <c r="AZ210">
        <v>79.11</v>
      </c>
      <c r="BA210">
        <v>70.56</v>
      </c>
      <c r="BB210">
        <v>6</v>
      </c>
      <c r="BC210">
        <v>25</v>
      </c>
      <c r="BD210">
        <v>-4.22</v>
      </c>
      <c r="BE210">
        <v>77.22</v>
      </c>
      <c r="BF210">
        <v>81.44</v>
      </c>
      <c r="BG210">
        <v>98</v>
      </c>
      <c r="BH210">
        <v>45.07</v>
      </c>
      <c r="BI210">
        <v>13.29</v>
      </c>
      <c r="BJ210">
        <v>139</v>
      </c>
      <c r="BK210">
        <v>41</v>
      </c>
      <c r="BL210">
        <v>19</v>
      </c>
      <c r="BM210">
        <v>-27.5</v>
      </c>
      <c r="BN210">
        <v>87.5</v>
      </c>
      <c r="BO210">
        <v>3.89</v>
      </c>
      <c r="BP210">
        <v>2.59</v>
      </c>
      <c r="BQ210">
        <v>12</v>
      </c>
      <c r="BR210">
        <v>8</v>
      </c>
      <c r="BS210">
        <v>4</v>
      </c>
      <c r="BT210">
        <v>60</v>
      </c>
      <c r="BU210">
        <v>0</v>
      </c>
      <c r="BV210">
        <v>8.6300000000000008</v>
      </c>
      <c r="BW210">
        <v>6.09</v>
      </c>
      <c r="BX210">
        <v>80.489999999999995</v>
      </c>
      <c r="BY210">
        <v>40</v>
      </c>
      <c r="BZ210">
        <v>0</v>
      </c>
      <c r="CA210">
        <v>0</v>
      </c>
      <c r="CB210">
        <v>90.77</v>
      </c>
      <c r="CC210">
        <v>118</v>
      </c>
      <c r="CD210">
        <v>44</v>
      </c>
      <c r="CE210">
        <v>12</v>
      </c>
      <c r="CF210">
        <v>2</v>
      </c>
      <c r="CG210">
        <v>4</v>
      </c>
      <c r="CH210">
        <v>1</v>
      </c>
      <c r="CI210">
        <v>7</v>
      </c>
      <c r="CJ210">
        <v>19</v>
      </c>
      <c r="CK210">
        <v>7</v>
      </c>
      <c r="CL210">
        <v>2</v>
      </c>
      <c r="CM210">
        <v>0</v>
      </c>
      <c r="CN210">
        <v>0</v>
      </c>
      <c r="CO210">
        <v>0</v>
      </c>
      <c r="CP210">
        <v>185.06</v>
      </c>
      <c r="CQ210">
        <v>257.07</v>
      </c>
      <c r="CR210">
        <v>41.86</v>
      </c>
      <c r="CS210">
        <v>16.649999999999999</v>
      </c>
      <c r="CT210">
        <v>17.21</v>
      </c>
      <c r="CU210">
        <v>45.55</v>
      </c>
      <c r="CV210">
        <v>49.67</v>
      </c>
      <c r="CW210">
        <v>51.51</v>
      </c>
      <c r="CX210">
        <v>61.57</v>
      </c>
      <c r="CY210">
        <v>53.25</v>
      </c>
      <c r="CZ210">
        <v>53.95</v>
      </c>
    </row>
    <row r="211" spans="1:104">
      <c r="A211" t="s">
        <v>409</v>
      </c>
      <c r="B211" t="s">
        <v>410</v>
      </c>
      <c r="C211" t="s">
        <v>62</v>
      </c>
      <c r="D211" t="s">
        <v>110</v>
      </c>
      <c r="E211">
        <v>68</v>
      </c>
      <c r="F211">
        <v>20142015</v>
      </c>
      <c r="G211">
        <v>29</v>
      </c>
      <c r="H211">
        <v>5</v>
      </c>
      <c r="I211">
        <v>4.5999999999999996</v>
      </c>
      <c r="J211">
        <v>1</v>
      </c>
      <c r="K211">
        <v>8</v>
      </c>
      <c r="L211">
        <v>9</v>
      </c>
      <c r="M211">
        <v>0.53</v>
      </c>
      <c r="N211">
        <v>4.21</v>
      </c>
      <c r="O211">
        <v>4.7300000000000004</v>
      </c>
      <c r="P211">
        <v>0</v>
      </c>
      <c r="Q211">
        <v>85.71</v>
      </c>
      <c r="R211">
        <v>104.78</v>
      </c>
      <c r="S211">
        <v>6.25</v>
      </c>
      <c r="T211">
        <v>-4.42</v>
      </c>
      <c r="U211">
        <v>1.68</v>
      </c>
      <c r="V211">
        <v>-3.56</v>
      </c>
      <c r="W211">
        <v>82.42</v>
      </c>
      <c r="X211">
        <v>85.98</v>
      </c>
      <c r="Y211">
        <v>59</v>
      </c>
      <c r="Z211">
        <v>75</v>
      </c>
      <c r="AA211">
        <v>16</v>
      </c>
      <c r="AB211">
        <v>39.44</v>
      </c>
      <c r="AC211">
        <v>8.41</v>
      </c>
      <c r="AD211">
        <v>47.85</v>
      </c>
      <c r="AE211">
        <v>7</v>
      </c>
      <c r="AF211">
        <v>-2.21</v>
      </c>
      <c r="AG211">
        <v>87.93</v>
      </c>
      <c r="AH211">
        <v>130</v>
      </c>
      <c r="AI211">
        <v>156</v>
      </c>
      <c r="AJ211">
        <v>26</v>
      </c>
      <c r="AK211">
        <v>82.03</v>
      </c>
      <c r="AL211">
        <v>13.67</v>
      </c>
      <c r="AM211">
        <v>95.7</v>
      </c>
      <c r="AN211">
        <v>51.92</v>
      </c>
      <c r="AO211">
        <v>12</v>
      </c>
      <c r="AP211">
        <v>2</v>
      </c>
      <c r="AQ211">
        <v>35</v>
      </c>
      <c r="AR211">
        <v>-0.63</v>
      </c>
      <c r="AS211">
        <v>84.78</v>
      </c>
      <c r="AT211">
        <v>85.41</v>
      </c>
      <c r="AU211">
        <v>96</v>
      </c>
      <c r="AV211">
        <v>117</v>
      </c>
      <c r="AW211">
        <v>21</v>
      </c>
      <c r="AX211">
        <v>61.52</v>
      </c>
      <c r="AY211">
        <v>11.04</v>
      </c>
      <c r="AZ211">
        <v>72.56</v>
      </c>
      <c r="BA211">
        <v>69.23</v>
      </c>
      <c r="BB211">
        <v>7</v>
      </c>
      <c r="BC211">
        <v>23</v>
      </c>
      <c r="BD211">
        <v>-0.54</v>
      </c>
      <c r="BE211">
        <v>83.51</v>
      </c>
      <c r="BF211">
        <v>84.04</v>
      </c>
      <c r="BG211">
        <v>65</v>
      </c>
      <c r="BH211">
        <v>42.59</v>
      </c>
      <c r="BI211">
        <v>8.41</v>
      </c>
      <c r="BJ211">
        <v>81</v>
      </c>
      <c r="BK211">
        <v>16</v>
      </c>
      <c r="BL211">
        <v>16</v>
      </c>
      <c r="BM211">
        <v>-2.82</v>
      </c>
      <c r="BN211">
        <v>90.32</v>
      </c>
      <c r="BO211">
        <v>7.36</v>
      </c>
      <c r="BP211">
        <v>1.05</v>
      </c>
      <c r="BQ211">
        <v>14</v>
      </c>
      <c r="BR211">
        <v>2</v>
      </c>
      <c r="BS211">
        <v>12</v>
      </c>
      <c r="BT211">
        <v>87.5</v>
      </c>
      <c r="BU211">
        <v>4.3499999999999996</v>
      </c>
      <c r="BV211">
        <v>17.28</v>
      </c>
      <c r="BW211">
        <v>11.97</v>
      </c>
      <c r="BX211">
        <v>87.5</v>
      </c>
      <c r="BY211">
        <v>40</v>
      </c>
      <c r="BZ211">
        <v>0</v>
      </c>
      <c r="CA211">
        <v>0</v>
      </c>
      <c r="CB211">
        <v>91.23</v>
      </c>
      <c r="CC211">
        <v>104</v>
      </c>
      <c r="CD211">
        <v>21</v>
      </c>
      <c r="CE211">
        <v>10</v>
      </c>
      <c r="CF211">
        <v>2</v>
      </c>
      <c r="CG211">
        <v>0</v>
      </c>
      <c r="CH211">
        <v>3</v>
      </c>
      <c r="CI211">
        <v>5</v>
      </c>
      <c r="CJ211">
        <v>15</v>
      </c>
      <c r="CK211">
        <v>2</v>
      </c>
      <c r="CL211">
        <v>4</v>
      </c>
      <c r="CM211">
        <v>0</v>
      </c>
      <c r="CN211">
        <v>0</v>
      </c>
      <c r="CO211">
        <v>0</v>
      </c>
      <c r="CP211">
        <v>114.11</v>
      </c>
      <c r="CQ211">
        <v>264.20999999999998</v>
      </c>
      <c r="CR211">
        <v>30.16</v>
      </c>
      <c r="CS211">
        <v>16.5</v>
      </c>
      <c r="CT211">
        <v>17.45</v>
      </c>
      <c r="CU211">
        <v>52.13</v>
      </c>
      <c r="CV211">
        <v>49.86</v>
      </c>
      <c r="CW211">
        <v>55.17</v>
      </c>
      <c r="CX211">
        <v>50.67</v>
      </c>
      <c r="CY211">
        <v>54.02</v>
      </c>
      <c r="CZ211">
        <v>54.34</v>
      </c>
    </row>
    <row r="212" spans="1:104">
      <c r="A212" t="s">
        <v>1279</v>
      </c>
      <c r="B212" t="s">
        <v>1280</v>
      </c>
      <c r="C212" t="s">
        <v>124</v>
      </c>
      <c r="D212" t="s">
        <v>1056</v>
      </c>
      <c r="E212">
        <v>79</v>
      </c>
      <c r="F212">
        <v>20142015</v>
      </c>
      <c r="G212">
        <v>21</v>
      </c>
      <c r="H212">
        <v>0.92500000000000004</v>
      </c>
      <c r="I212">
        <v>0.92500000000000004</v>
      </c>
      <c r="J212">
        <v>7</v>
      </c>
      <c r="K212">
        <v>11</v>
      </c>
      <c r="L212">
        <v>18</v>
      </c>
      <c r="M212">
        <v>1.88</v>
      </c>
      <c r="N212">
        <v>2.96</v>
      </c>
      <c r="O212">
        <v>4.84</v>
      </c>
      <c r="P212">
        <v>1</v>
      </c>
      <c r="Q212">
        <v>87.76</v>
      </c>
      <c r="R212">
        <v>111.27</v>
      </c>
      <c r="S212">
        <v>21.21</v>
      </c>
      <c r="T212">
        <v>4.38</v>
      </c>
      <c r="U212">
        <v>2.82</v>
      </c>
      <c r="V212">
        <v>-3.69</v>
      </c>
      <c r="W212">
        <v>85.45</v>
      </c>
      <c r="X212">
        <v>89.14</v>
      </c>
      <c r="Y212">
        <v>156</v>
      </c>
      <c r="Z212">
        <v>188</v>
      </c>
      <c r="AA212">
        <v>32</v>
      </c>
      <c r="AB212">
        <v>50.55</v>
      </c>
      <c r="AC212">
        <v>8.61</v>
      </c>
      <c r="AD212">
        <v>59.16</v>
      </c>
      <c r="AE212">
        <v>29</v>
      </c>
      <c r="AF212">
        <v>0.23</v>
      </c>
      <c r="AG212">
        <v>87.53</v>
      </c>
      <c r="AH212">
        <v>327</v>
      </c>
      <c r="AI212">
        <v>380</v>
      </c>
      <c r="AJ212">
        <v>53</v>
      </c>
      <c r="AK212">
        <v>102.18</v>
      </c>
      <c r="AL212">
        <v>14.25</v>
      </c>
      <c r="AM212">
        <v>116.44</v>
      </c>
      <c r="AN212">
        <v>51.84</v>
      </c>
      <c r="AO212">
        <v>10</v>
      </c>
      <c r="AP212">
        <v>0</v>
      </c>
      <c r="AQ212">
        <v>52</v>
      </c>
      <c r="AR212">
        <v>1.33</v>
      </c>
      <c r="AS212">
        <v>86.71</v>
      </c>
      <c r="AT212">
        <v>85.38</v>
      </c>
      <c r="AU212">
        <v>232</v>
      </c>
      <c r="AV212">
        <v>274</v>
      </c>
      <c r="AW212">
        <v>42</v>
      </c>
      <c r="AX212">
        <v>73.680000000000007</v>
      </c>
      <c r="AY212">
        <v>11.29</v>
      </c>
      <c r="AZ212">
        <v>84.97</v>
      </c>
      <c r="BA212">
        <v>71.900000000000006</v>
      </c>
      <c r="BB212">
        <v>9</v>
      </c>
      <c r="BC212">
        <v>42</v>
      </c>
      <c r="BD212">
        <v>3.46</v>
      </c>
      <c r="BE212">
        <v>87.17</v>
      </c>
      <c r="BF212">
        <v>83.71</v>
      </c>
      <c r="BG212">
        <v>168</v>
      </c>
      <c r="BH212">
        <v>52.97</v>
      </c>
      <c r="BI212">
        <v>7.8</v>
      </c>
      <c r="BJ212">
        <v>197</v>
      </c>
      <c r="BK212">
        <v>29</v>
      </c>
      <c r="BL212">
        <v>33</v>
      </c>
      <c r="BM212">
        <v>8.43</v>
      </c>
      <c r="BN212">
        <v>88.24</v>
      </c>
      <c r="BO212">
        <v>7.8</v>
      </c>
      <c r="BP212">
        <v>0.27</v>
      </c>
      <c r="BQ212">
        <v>29</v>
      </c>
      <c r="BR212">
        <v>1</v>
      </c>
      <c r="BS212">
        <v>28</v>
      </c>
      <c r="BT212">
        <v>96.67</v>
      </c>
      <c r="BU212">
        <v>16.670000000000002</v>
      </c>
      <c r="BV212">
        <v>14.72</v>
      </c>
      <c r="BW212">
        <v>10.58</v>
      </c>
      <c r="BX212">
        <v>96.55</v>
      </c>
      <c r="BY212">
        <v>38</v>
      </c>
      <c r="BZ212">
        <v>0</v>
      </c>
      <c r="CA212">
        <v>1</v>
      </c>
      <c r="CB212">
        <v>95.73</v>
      </c>
      <c r="CC212">
        <v>202</v>
      </c>
      <c r="CD212">
        <v>34</v>
      </c>
      <c r="CE212">
        <v>9</v>
      </c>
      <c r="CF212">
        <v>1</v>
      </c>
      <c r="CG212">
        <v>5</v>
      </c>
      <c r="CH212">
        <v>8</v>
      </c>
      <c r="CI212">
        <v>3</v>
      </c>
      <c r="CJ212">
        <v>26</v>
      </c>
      <c r="CK212">
        <v>24</v>
      </c>
      <c r="CL212">
        <v>3</v>
      </c>
      <c r="CM212">
        <v>0</v>
      </c>
      <c r="CN212">
        <v>1</v>
      </c>
      <c r="CO212">
        <v>0.27</v>
      </c>
      <c r="CP212">
        <v>223.12</v>
      </c>
      <c r="CQ212">
        <v>192.85</v>
      </c>
      <c r="CR212">
        <v>53.64</v>
      </c>
      <c r="CS212">
        <v>18.989999999999998</v>
      </c>
      <c r="CT212">
        <v>17.57</v>
      </c>
      <c r="CU212">
        <v>45.67</v>
      </c>
      <c r="CV212">
        <v>50.35</v>
      </c>
      <c r="CW212">
        <v>50.5</v>
      </c>
      <c r="CX212">
        <v>60.07</v>
      </c>
      <c r="CY212">
        <v>54.88</v>
      </c>
      <c r="CZ212">
        <v>54.12</v>
      </c>
    </row>
    <row r="213" spans="1:104">
      <c r="A213" t="s">
        <v>1303</v>
      </c>
      <c r="B213" t="s">
        <v>1304</v>
      </c>
      <c r="C213" t="s">
        <v>68</v>
      </c>
      <c r="D213" t="s">
        <v>74</v>
      </c>
      <c r="E213">
        <v>72</v>
      </c>
      <c r="F213">
        <v>20142015</v>
      </c>
      <c r="G213">
        <v>32</v>
      </c>
      <c r="H213">
        <v>4</v>
      </c>
      <c r="I213">
        <v>3.25</v>
      </c>
      <c r="J213">
        <v>0</v>
      </c>
      <c r="K213">
        <v>0</v>
      </c>
      <c r="L213">
        <v>0</v>
      </c>
      <c r="M213">
        <v>0</v>
      </c>
      <c r="N213">
        <v>0</v>
      </c>
      <c r="O213">
        <v>0</v>
      </c>
      <c r="P213">
        <v>-1</v>
      </c>
      <c r="Q213">
        <v>100</v>
      </c>
      <c r="R213" t="s">
        <v>1488</v>
      </c>
      <c r="S213">
        <v>0</v>
      </c>
      <c r="T213">
        <v>-32.44</v>
      </c>
      <c r="U213">
        <v>0.08</v>
      </c>
      <c r="V213">
        <v>12.09</v>
      </c>
      <c r="W213">
        <v>100</v>
      </c>
      <c r="X213">
        <v>87.91</v>
      </c>
      <c r="Y213">
        <v>2</v>
      </c>
      <c r="Z213">
        <v>2</v>
      </c>
      <c r="AA213">
        <v>0</v>
      </c>
      <c r="AB213">
        <v>20.399999999999999</v>
      </c>
      <c r="AC213">
        <v>0</v>
      </c>
      <c r="AD213">
        <v>20.399999999999999</v>
      </c>
      <c r="AE213">
        <v>0</v>
      </c>
      <c r="AF213">
        <v>11.03</v>
      </c>
      <c r="AG213">
        <v>88.97</v>
      </c>
      <c r="AH213">
        <v>6</v>
      </c>
      <c r="AI213">
        <v>6</v>
      </c>
      <c r="AJ213">
        <v>0</v>
      </c>
      <c r="AK213">
        <v>61.19</v>
      </c>
      <c r="AL213">
        <v>0</v>
      </c>
      <c r="AM213">
        <v>61.19</v>
      </c>
      <c r="AN213">
        <v>33.33</v>
      </c>
      <c r="AO213">
        <v>0</v>
      </c>
      <c r="AP213">
        <v>0</v>
      </c>
      <c r="AQ213">
        <v>1</v>
      </c>
      <c r="AR213">
        <v>10.51</v>
      </c>
      <c r="AS213">
        <v>100</v>
      </c>
      <c r="AT213">
        <v>89.49</v>
      </c>
      <c r="AU213">
        <v>3</v>
      </c>
      <c r="AV213">
        <v>3</v>
      </c>
      <c r="AW213">
        <v>0</v>
      </c>
      <c r="AX213">
        <v>30.59</v>
      </c>
      <c r="AY213">
        <v>0</v>
      </c>
      <c r="AZ213">
        <v>30.59</v>
      </c>
      <c r="BA213">
        <v>66.67</v>
      </c>
      <c r="BB213">
        <v>0</v>
      </c>
      <c r="BC213">
        <v>1</v>
      </c>
      <c r="BD213">
        <v>12.4</v>
      </c>
      <c r="BE213">
        <v>100</v>
      </c>
      <c r="BF213">
        <v>87.6</v>
      </c>
      <c r="BG213">
        <v>2</v>
      </c>
      <c r="BH213">
        <v>20.399999999999999</v>
      </c>
      <c r="BI213">
        <v>0</v>
      </c>
      <c r="BJ213">
        <v>2</v>
      </c>
      <c r="BK213">
        <v>0</v>
      </c>
      <c r="BL213">
        <v>1</v>
      </c>
      <c r="BM213" t="s">
        <v>1488</v>
      </c>
      <c r="BN213">
        <v>88.37</v>
      </c>
      <c r="BO213">
        <v>0</v>
      </c>
      <c r="BP213">
        <v>0</v>
      </c>
      <c r="BQ213">
        <v>0</v>
      </c>
      <c r="BR213">
        <v>0</v>
      </c>
      <c r="BS213">
        <v>0</v>
      </c>
      <c r="BT213" t="s">
        <v>1488</v>
      </c>
      <c r="BU213">
        <v>0</v>
      </c>
      <c r="BV213">
        <v>0</v>
      </c>
      <c r="BW213">
        <v>0</v>
      </c>
      <c r="BX213" t="s">
        <v>1488</v>
      </c>
      <c r="BY213">
        <v>49</v>
      </c>
      <c r="BZ213">
        <v>7</v>
      </c>
      <c r="CA213">
        <v>6</v>
      </c>
      <c r="CB213">
        <v>62.5</v>
      </c>
      <c r="CC213">
        <v>5</v>
      </c>
      <c r="CD213">
        <v>5</v>
      </c>
      <c r="CE213">
        <v>3</v>
      </c>
      <c r="CF213">
        <v>0</v>
      </c>
      <c r="CG213">
        <v>0</v>
      </c>
      <c r="CH213">
        <v>0</v>
      </c>
      <c r="CI213">
        <v>0</v>
      </c>
      <c r="CJ213">
        <v>1</v>
      </c>
      <c r="CK213">
        <v>0</v>
      </c>
      <c r="CL213">
        <v>0</v>
      </c>
      <c r="CM213">
        <v>1</v>
      </c>
      <c r="CN213">
        <v>0</v>
      </c>
      <c r="CO213">
        <v>-10.199999999999999</v>
      </c>
      <c r="CP213">
        <v>5.88</v>
      </c>
      <c r="CQ213">
        <v>388.49</v>
      </c>
      <c r="CR213">
        <v>1.49</v>
      </c>
      <c r="CS213">
        <v>17.329999999999998</v>
      </c>
      <c r="CT213">
        <v>17.43</v>
      </c>
      <c r="CU213">
        <v>50.06</v>
      </c>
      <c r="CV213">
        <v>50.35</v>
      </c>
      <c r="CW213">
        <v>53.03</v>
      </c>
      <c r="CX213">
        <v>52.89</v>
      </c>
      <c r="CY213">
        <v>55.31</v>
      </c>
      <c r="CZ213">
        <v>54.54</v>
      </c>
    </row>
    <row r="214" spans="1:104">
      <c r="A214" t="s">
        <v>980</v>
      </c>
      <c r="B214" t="s">
        <v>981</v>
      </c>
      <c r="C214" t="s">
        <v>62</v>
      </c>
      <c r="D214" t="s">
        <v>767</v>
      </c>
      <c r="E214">
        <v>59</v>
      </c>
      <c r="F214">
        <v>20142015</v>
      </c>
      <c r="G214">
        <v>23</v>
      </c>
      <c r="H214">
        <v>0.9</v>
      </c>
      <c r="I214">
        <v>0.9</v>
      </c>
      <c r="J214">
        <v>3</v>
      </c>
      <c r="K214">
        <v>6</v>
      </c>
      <c r="L214">
        <v>9</v>
      </c>
      <c r="M214">
        <v>1.37</v>
      </c>
      <c r="N214">
        <v>2.75</v>
      </c>
      <c r="O214">
        <v>4.12</v>
      </c>
      <c r="P214">
        <v>-1</v>
      </c>
      <c r="Q214">
        <v>84.62</v>
      </c>
      <c r="R214">
        <v>102.43</v>
      </c>
      <c r="S214">
        <v>11.11</v>
      </c>
      <c r="T214">
        <v>2.96</v>
      </c>
      <c r="U214">
        <v>2.2200000000000002</v>
      </c>
      <c r="V214">
        <v>2.5099999999999998</v>
      </c>
      <c r="W214">
        <v>84.4</v>
      </c>
      <c r="X214">
        <v>81.900000000000006</v>
      </c>
      <c r="Y214">
        <v>75</v>
      </c>
      <c r="Z214">
        <v>92</v>
      </c>
      <c r="AA214">
        <v>17</v>
      </c>
      <c r="AB214">
        <v>42.12</v>
      </c>
      <c r="AC214">
        <v>7.78</v>
      </c>
      <c r="AD214">
        <v>49.9</v>
      </c>
      <c r="AE214">
        <v>13</v>
      </c>
      <c r="AF214">
        <v>-0.76</v>
      </c>
      <c r="AG214">
        <v>85.38</v>
      </c>
      <c r="AH214">
        <v>144</v>
      </c>
      <c r="AI214">
        <v>176</v>
      </c>
      <c r="AJ214">
        <v>32</v>
      </c>
      <c r="AK214">
        <v>80.569999999999993</v>
      </c>
      <c r="AL214">
        <v>14.65</v>
      </c>
      <c r="AM214">
        <v>95.22</v>
      </c>
      <c r="AN214">
        <v>55.11</v>
      </c>
      <c r="AO214">
        <v>16</v>
      </c>
      <c r="AP214">
        <v>0</v>
      </c>
      <c r="AQ214">
        <v>55</v>
      </c>
      <c r="AR214">
        <v>-1.1200000000000001</v>
      </c>
      <c r="AS214">
        <v>81.819999999999993</v>
      </c>
      <c r="AT214">
        <v>82.94</v>
      </c>
      <c r="AU214">
        <v>105</v>
      </c>
      <c r="AV214">
        <v>135</v>
      </c>
      <c r="AW214">
        <v>30</v>
      </c>
      <c r="AX214">
        <v>61.8</v>
      </c>
      <c r="AY214">
        <v>13.73</v>
      </c>
      <c r="AZ214">
        <v>75.540000000000006</v>
      </c>
      <c r="BA214">
        <v>71.849999999999994</v>
      </c>
      <c r="BB214">
        <v>12</v>
      </c>
      <c r="BC214">
        <v>39</v>
      </c>
      <c r="BD214">
        <v>-1</v>
      </c>
      <c r="BE214">
        <v>79.510000000000005</v>
      </c>
      <c r="BF214">
        <v>80.510000000000005</v>
      </c>
      <c r="BG214">
        <v>72</v>
      </c>
      <c r="BH214">
        <v>44.41</v>
      </c>
      <c r="BI214">
        <v>11.45</v>
      </c>
      <c r="BJ214">
        <v>97</v>
      </c>
      <c r="BK214">
        <v>25</v>
      </c>
      <c r="BL214">
        <v>27</v>
      </c>
      <c r="BM214">
        <v>-5.15</v>
      </c>
      <c r="BN214">
        <v>87.5</v>
      </c>
      <c r="BO214">
        <v>6.41</v>
      </c>
      <c r="BP214">
        <v>1.37</v>
      </c>
      <c r="BQ214">
        <v>14</v>
      </c>
      <c r="BR214">
        <v>3</v>
      </c>
      <c r="BS214">
        <v>11</v>
      </c>
      <c r="BT214">
        <v>82.35</v>
      </c>
      <c r="BU214">
        <v>7.69</v>
      </c>
      <c r="BV214">
        <v>14.43</v>
      </c>
      <c r="BW214">
        <v>10.37</v>
      </c>
      <c r="BX214">
        <v>88</v>
      </c>
      <c r="BY214">
        <v>40</v>
      </c>
      <c r="BZ214">
        <v>0</v>
      </c>
      <c r="CA214">
        <v>0</v>
      </c>
      <c r="CB214">
        <v>93.33</v>
      </c>
      <c r="CC214">
        <v>112</v>
      </c>
      <c r="CD214">
        <v>29</v>
      </c>
      <c r="CE214">
        <v>8</v>
      </c>
      <c r="CF214">
        <v>2</v>
      </c>
      <c r="CG214">
        <v>10</v>
      </c>
      <c r="CH214">
        <v>6</v>
      </c>
      <c r="CI214">
        <v>0</v>
      </c>
      <c r="CJ214">
        <v>24</v>
      </c>
      <c r="CK214">
        <v>7</v>
      </c>
      <c r="CL214">
        <v>0</v>
      </c>
      <c r="CM214">
        <v>1</v>
      </c>
      <c r="CN214">
        <v>0</v>
      </c>
      <c r="CO214">
        <v>-0.46</v>
      </c>
      <c r="CP214">
        <v>131.06</v>
      </c>
      <c r="CQ214">
        <v>140.55000000000001</v>
      </c>
      <c r="CR214">
        <v>48.25</v>
      </c>
      <c r="CS214">
        <v>16.309999999999999</v>
      </c>
      <c r="CT214">
        <v>16.95</v>
      </c>
      <c r="CU214">
        <v>49.34</v>
      </c>
      <c r="CV214">
        <v>49.09</v>
      </c>
      <c r="CW214">
        <v>47.17</v>
      </c>
      <c r="CX214">
        <v>48.42</v>
      </c>
      <c r="CY214">
        <v>52.89</v>
      </c>
      <c r="CZ214">
        <v>54.84</v>
      </c>
    </row>
    <row r="215" spans="1:104">
      <c r="A215" t="s">
        <v>298</v>
      </c>
      <c r="B215" t="s">
        <v>299</v>
      </c>
      <c r="C215" t="s">
        <v>80</v>
      </c>
      <c r="D215" t="s">
        <v>88</v>
      </c>
      <c r="E215">
        <v>75</v>
      </c>
      <c r="F215">
        <v>20142015</v>
      </c>
      <c r="G215">
        <v>27</v>
      </c>
      <c r="H215">
        <v>1.5</v>
      </c>
      <c r="I215">
        <v>1.75</v>
      </c>
      <c r="J215">
        <v>2</v>
      </c>
      <c r="K215">
        <v>6</v>
      </c>
      <c r="L215">
        <v>8</v>
      </c>
      <c r="M215">
        <v>1.03</v>
      </c>
      <c r="N215">
        <v>3.08</v>
      </c>
      <c r="O215">
        <v>4.1100000000000003</v>
      </c>
      <c r="P215">
        <v>1</v>
      </c>
      <c r="Q215">
        <v>92.75</v>
      </c>
      <c r="R215">
        <v>90.68</v>
      </c>
      <c r="S215">
        <v>11.76</v>
      </c>
      <c r="T215">
        <v>-0.14000000000000001</v>
      </c>
      <c r="U215">
        <v>1.56</v>
      </c>
      <c r="V215">
        <v>2.85</v>
      </c>
      <c r="W215">
        <v>90.99</v>
      </c>
      <c r="X215">
        <v>88.14</v>
      </c>
      <c r="Y215">
        <v>91</v>
      </c>
      <c r="Z215">
        <v>101</v>
      </c>
      <c r="AA215">
        <v>10</v>
      </c>
      <c r="AB215">
        <v>51.87</v>
      </c>
      <c r="AC215">
        <v>5.14</v>
      </c>
      <c r="AD215">
        <v>57</v>
      </c>
      <c r="AE215">
        <v>18</v>
      </c>
      <c r="AF215">
        <v>2.79</v>
      </c>
      <c r="AG215">
        <v>89.96</v>
      </c>
      <c r="AH215">
        <v>165</v>
      </c>
      <c r="AI215">
        <v>179</v>
      </c>
      <c r="AJ215">
        <v>14</v>
      </c>
      <c r="AK215">
        <v>91.93</v>
      </c>
      <c r="AL215">
        <v>7.19</v>
      </c>
      <c r="AM215">
        <v>99.12</v>
      </c>
      <c r="AN215">
        <v>51.96</v>
      </c>
      <c r="AO215">
        <v>1</v>
      </c>
      <c r="AP215">
        <v>0</v>
      </c>
      <c r="AQ215">
        <v>24</v>
      </c>
      <c r="AR215">
        <v>4.53</v>
      </c>
      <c r="AS215">
        <v>93.06</v>
      </c>
      <c r="AT215">
        <v>88.52</v>
      </c>
      <c r="AU215">
        <v>124</v>
      </c>
      <c r="AV215">
        <v>134</v>
      </c>
      <c r="AW215">
        <v>10</v>
      </c>
      <c r="AX215">
        <v>68.819999999999993</v>
      </c>
      <c r="AY215">
        <v>5.14</v>
      </c>
      <c r="AZ215">
        <v>73.95</v>
      </c>
      <c r="BA215">
        <v>69.400000000000006</v>
      </c>
      <c r="BB215">
        <v>6</v>
      </c>
      <c r="BC215">
        <v>23</v>
      </c>
      <c r="BD215">
        <v>2.29</v>
      </c>
      <c r="BE215">
        <v>91.18</v>
      </c>
      <c r="BF215">
        <v>88.89</v>
      </c>
      <c r="BG215">
        <v>84</v>
      </c>
      <c r="BH215">
        <v>47.76</v>
      </c>
      <c r="BI215">
        <v>4.62</v>
      </c>
      <c r="BJ215">
        <v>93</v>
      </c>
      <c r="BK215">
        <v>9</v>
      </c>
      <c r="BL215">
        <v>17</v>
      </c>
      <c r="BM215">
        <v>-8.0399999999999991</v>
      </c>
      <c r="BN215">
        <v>93.75</v>
      </c>
      <c r="BO215">
        <v>6.16</v>
      </c>
      <c r="BP215">
        <v>1.03</v>
      </c>
      <c r="BQ215">
        <v>12</v>
      </c>
      <c r="BR215">
        <v>2</v>
      </c>
      <c r="BS215">
        <v>10</v>
      </c>
      <c r="BT215">
        <v>85.71</v>
      </c>
      <c r="BU215">
        <v>8.6999999999999993</v>
      </c>
      <c r="BV215">
        <v>12.9</v>
      </c>
      <c r="BW215">
        <v>8.9600000000000009</v>
      </c>
      <c r="BX215">
        <v>77.78</v>
      </c>
      <c r="BY215">
        <v>43</v>
      </c>
      <c r="BZ215">
        <v>1</v>
      </c>
      <c r="CA215">
        <v>0</v>
      </c>
      <c r="CB215">
        <v>93.41</v>
      </c>
      <c r="CC215">
        <v>85</v>
      </c>
      <c r="CD215">
        <v>16</v>
      </c>
      <c r="CE215">
        <v>6</v>
      </c>
      <c r="CF215">
        <v>3</v>
      </c>
      <c r="CG215">
        <v>4</v>
      </c>
      <c r="CH215">
        <v>2</v>
      </c>
      <c r="CI215">
        <v>4</v>
      </c>
      <c r="CJ215">
        <v>15</v>
      </c>
      <c r="CK215">
        <v>4</v>
      </c>
      <c r="CL215">
        <v>0</v>
      </c>
      <c r="CM215">
        <v>0</v>
      </c>
      <c r="CN215">
        <v>1</v>
      </c>
      <c r="CO215">
        <v>0.51</v>
      </c>
      <c r="CP215">
        <v>116.83</v>
      </c>
      <c r="CQ215">
        <v>258.07</v>
      </c>
      <c r="CR215">
        <v>31.16</v>
      </c>
      <c r="CS215">
        <v>17.829999999999998</v>
      </c>
      <c r="CT215">
        <v>17.5</v>
      </c>
      <c r="CU215">
        <v>50.76</v>
      </c>
      <c r="CV215">
        <v>50.09</v>
      </c>
      <c r="CW215">
        <v>56.22</v>
      </c>
      <c r="CX215">
        <v>54.54</v>
      </c>
      <c r="CY215">
        <v>54.04</v>
      </c>
      <c r="CZ215">
        <v>53.85</v>
      </c>
    </row>
    <row r="216" spans="1:104">
      <c r="A216" t="s">
        <v>507</v>
      </c>
      <c r="B216" t="s">
        <v>508</v>
      </c>
      <c r="C216" t="s">
        <v>68</v>
      </c>
      <c r="D216" t="s">
        <v>364</v>
      </c>
      <c r="E216">
        <v>75</v>
      </c>
      <c r="F216">
        <v>20142015</v>
      </c>
      <c r="G216">
        <v>29</v>
      </c>
      <c r="H216">
        <v>8.75</v>
      </c>
      <c r="I216">
        <v>8.25</v>
      </c>
      <c r="J216">
        <v>3</v>
      </c>
      <c r="K216">
        <v>10</v>
      </c>
      <c r="L216">
        <v>13</v>
      </c>
      <c r="M216">
        <v>0.79</v>
      </c>
      <c r="N216">
        <v>2.64</v>
      </c>
      <c r="O216">
        <v>3.43</v>
      </c>
      <c r="P216">
        <v>-5</v>
      </c>
      <c r="Q216">
        <v>90.26</v>
      </c>
      <c r="R216">
        <v>91.54</v>
      </c>
      <c r="S216">
        <v>6.82</v>
      </c>
      <c r="T216">
        <v>-0.19</v>
      </c>
      <c r="U216">
        <v>3.03</v>
      </c>
      <c r="V216">
        <v>5.65</v>
      </c>
      <c r="W216">
        <v>88.84</v>
      </c>
      <c r="X216">
        <v>83.19</v>
      </c>
      <c r="Y216">
        <v>181</v>
      </c>
      <c r="Z216">
        <v>207</v>
      </c>
      <c r="AA216">
        <v>26</v>
      </c>
      <c r="AB216">
        <v>54.64</v>
      </c>
      <c r="AC216">
        <v>6.86</v>
      </c>
      <c r="AD216">
        <v>61.51</v>
      </c>
      <c r="AE216">
        <v>36</v>
      </c>
      <c r="AF216">
        <v>3.65</v>
      </c>
      <c r="AG216">
        <v>86.61</v>
      </c>
      <c r="AH216">
        <v>372</v>
      </c>
      <c r="AI216">
        <v>417</v>
      </c>
      <c r="AJ216">
        <v>45</v>
      </c>
      <c r="AK216">
        <v>110.08</v>
      </c>
      <c r="AL216">
        <v>11.88</v>
      </c>
      <c r="AM216">
        <v>121.96</v>
      </c>
      <c r="AN216">
        <v>51.8</v>
      </c>
      <c r="AO216">
        <v>22</v>
      </c>
      <c r="AP216">
        <v>0</v>
      </c>
      <c r="AQ216">
        <v>79</v>
      </c>
      <c r="AR216">
        <v>3.91</v>
      </c>
      <c r="AS216">
        <v>87.57</v>
      </c>
      <c r="AT216">
        <v>83.66</v>
      </c>
      <c r="AU216">
        <v>260</v>
      </c>
      <c r="AV216">
        <v>303</v>
      </c>
      <c r="AW216">
        <v>43</v>
      </c>
      <c r="AX216">
        <v>79.989999999999995</v>
      </c>
      <c r="AY216">
        <v>11.35</v>
      </c>
      <c r="AZ216">
        <v>91.34</v>
      </c>
      <c r="BA216">
        <v>71.290000000000006</v>
      </c>
      <c r="BB216">
        <v>13</v>
      </c>
      <c r="BC216">
        <v>57</v>
      </c>
      <c r="BD216">
        <v>5.63</v>
      </c>
      <c r="BE216">
        <v>86.75</v>
      </c>
      <c r="BF216">
        <v>81.12</v>
      </c>
      <c r="BG216">
        <v>183</v>
      </c>
      <c r="BH216">
        <v>57.02</v>
      </c>
      <c r="BI216">
        <v>8.7100000000000009</v>
      </c>
      <c r="BJ216">
        <v>216</v>
      </c>
      <c r="BK216">
        <v>33</v>
      </c>
      <c r="BL216">
        <v>44</v>
      </c>
      <c r="BM216">
        <v>-22.22</v>
      </c>
      <c r="BN216">
        <v>100</v>
      </c>
      <c r="BO216">
        <v>5.54</v>
      </c>
      <c r="BP216">
        <v>1.58</v>
      </c>
      <c r="BQ216">
        <v>21</v>
      </c>
      <c r="BR216">
        <v>6</v>
      </c>
      <c r="BS216">
        <v>15</v>
      </c>
      <c r="BT216">
        <v>77.78</v>
      </c>
      <c r="BU216">
        <v>5.26</v>
      </c>
      <c r="BV216">
        <v>9.7200000000000006</v>
      </c>
      <c r="BW216">
        <v>6.93</v>
      </c>
      <c r="BX216">
        <v>81.819999999999993</v>
      </c>
      <c r="BY216">
        <v>48.25</v>
      </c>
      <c r="BZ216">
        <v>55</v>
      </c>
      <c r="CA216">
        <v>59</v>
      </c>
      <c r="CB216">
        <v>91.81</v>
      </c>
      <c r="CC216">
        <v>213</v>
      </c>
      <c r="CD216">
        <v>30</v>
      </c>
      <c r="CE216">
        <v>19</v>
      </c>
      <c r="CF216">
        <v>0</v>
      </c>
      <c r="CG216">
        <v>19</v>
      </c>
      <c r="CH216">
        <v>7</v>
      </c>
      <c r="CI216">
        <v>3</v>
      </c>
      <c r="CJ216">
        <v>41</v>
      </c>
      <c r="CK216">
        <v>12</v>
      </c>
      <c r="CL216">
        <v>3</v>
      </c>
      <c r="CM216">
        <v>5</v>
      </c>
      <c r="CN216">
        <v>0</v>
      </c>
      <c r="CO216">
        <v>-1.32</v>
      </c>
      <c r="CP216">
        <v>227.29</v>
      </c>
      <c r="CQ216">
        <v>140.33000000000001</v>
      </c>
      <c r="CR216">
        <v>61.83</v>
      </c>
      <c r="CS216">
        <v>17.96</v>
      </c>
      <c r="CT216">
        <v>17.87</v>
      </c>
      <c r="CU216">
        <v>49.89</v>
      </c>
      <c r="CV216">
        <v>50.4</v>
      </c>
      <c r="CW216">
        <v>54.99</v>
      </c>
      <c r="CX216">
        <v>55.23</v>
      </c>
      <c r="CY216">
        <v>55</v>
      </c>
      <c r="CZ216">
        <v>54.12</v>
      </c>
    </row>
    <row r="217" spans="1:104">
      <c r="A217" t="s">
        <v>1550</v>
      </c>
      <c r="B217" t="s">
        <v>1551</v>
      </c>
      <c r="C217" t="s">
        <v>68</v>
      </c>
      <c r="D217" t="s">
        <v>544</v>
      </c>
      <c r="E217">
        <v>25</v>
      </c>
      <c r="F217">
        <v>20142015</v>
      </c>
      <c r="G217">
        <v>26</v>
      </c>
      <c r="H217">
        <v>0.75</v>
      </c>
      <c r="I217">
        <v>0.75</v>
      </c>
      <c r="J217">
        <v>0</v>
      </c>
      <c r="K217">
        <v>1</v>
      </c>
      <c r="L217">
        <v>1</v>
      </c>
      <c r="M217">
        <v>0</v>
      </c>
      <c r="N217">
        <v>3.76</v>
      </c>
      <c r="O217">
        <v>3.76</v>
      </c>
      <c r="P217">
        <v>0</v>
      </c>
      <c r="Q217">
        <v>95.45</v>
      </c>
      <c r="R217">
        <v>125</v>
      </c>
      <c r="S217">
        <v>0</v>
      </c>
      <c r="T217">
        <v>-1.55</v>
      </c>
      <c r="U217">
        <v>0.64</v>
      </c>
      <c r="V217">
        <v>7.94</v>
      </c>
      <c r="W217">
        <v>100</v>
      </c>
      <c r="X217">
        <v>92.06</v>
      </c>
      <c r="Y217">
        <v>10</v>
      </c>
      <c r="Z217">
        <v>10</v>
      </c>
      <c r="AA217">
        <v>0</v>
      </c>
      <c r="AB217">
        <v>37.64</v>
      </c>
      <c r="AC217">
        <v>0</v>
      </c>
      <c r="AD217">
        <v>37.64</v>
      </c>
      <c r="AE217">
        <v>0</v>
      </c>
      <c r="AF217">
        <v>3.11</v>
      </c>
      <c r="AG217">
        <v>92.34</v>
      </c>
      <c r="AH217">
        <v>20</v>
      </c>
      <c r="AI217">
        <v>21</v>
      </c>
      <c r="AJ217">
        <v>1</v>
      </c>
      <c r="AK217">
        <v>79.040000000000006</v>
      </c>
      <c r="AL217">
        <v>3.76</v>
      </c>
      <c r="AM217">
        <v>82.8</v>
      </c>
      <c r="AN217">
        <v>57.14</v>
      </c>
      <c r="AO217">
        <v>0</v>
      </c>
      <c r="AP217">
        <v>0</v>
      </c>
      <c r="AQ217">
        <v>2</v>
      </c>
      <c r="AR217">
        <v>2.98</v>
      </c>
      <c r="AS217">
        <v>94.44</v>
      </c>
      <c r="AT217">
        <v>91.46</v>
      </c>
      <c r="AU217">
        <v>16</v>
      </c>
      <c r="AV217">
        <v>17</v>
      </c>
      <c r="AW217">
        <v>1</v>
      </c>
      <c r="AX217">
        <v>63.98</v>
      </c>
      <c r="AY217">
        <v>3.76</v>
      </c>
      <c r="AZ217">
        <v>67.75</v>
      </c>
      <c r="BA217">
        <v>70.59</v>
      </c>
      <c r="BB217">
        <v>1</v>
      </c>
      <c r="BC217">
        <v>2</v>
      </c>
      <c r="BD217">
        <v>0.77</v>
      </c>
      <c r="BE217">
        <v>92.31</v>
      </c>
      <c r="BF217">
        <v>91.54</v>
      </c>
      <c r="BG217">
        <v>11</v>
      </c>
      <c r="BH217">
        <v>45.16</v>
      </c>
      <c r="BI217">
        <v>3.76</v>
      </c>
      <c r="BJ217">
        <v>12</v>
      </c>
      <c r="BK217">
        <v>1</v>
      </c>
      <c r="BL217">
        <v>1</v>
      </c>
      <c r="BM217">
        <v>10</v>
      </c>
      <c r="BN217">
        <v>90</v>
      </c>
      <c r="BO217">
        <v>11.29</v>
      </c>
      <c r="BP217">
        <v>0</v>
      </c>
      <c r="BQ217">
        <v>3</v>
      </c>
      <c r="BR217">
        <v>0</v>
      </c>
      <c r="BS217">
        <v>3</v>
      </c>
      <c r="BT217">
        <v>100</v>
      </c>
      <c r="BU217">
        <v>0</v>
      </c>
      <c r="BV217">
        <v>25</v>
      </c>
      <c r="BW217">
        <v>17.649999999999999</v>
      </c>
      <c r="BX217">
        <v>100</v>
      </c>
      <c r="BY217">
        <v>40</v>
      </c>
      <c r="BZ217">
        <v>0</v>
      </c>
      <c r="CA217">
        <v>0</v>
      </c>
      <c r="CB217">
        <v>95</v>
      </c>
      <c r="CC217">
        <v>19</v>
      </c>
      <c r="CD217">
        <v>7</v>
      </c>
      <c r="CE217">
        <v>1</v>
      </c>
      <c r="CF217">
        <v>0</v>
      </c>
      <c r="CG217">
        <v>0</v>
      </c>
      <c r="CH217">
        <v>0</v>
      </c>
      <c r="CI217">
        <v>1</v>
      </c>
      <c r="CJ217">
        <v>1</v>
      </c>
      <c r="CK217">
        <v>1</v>
      </c>
      <c r="CL217">
        <v>0</v>
      </c>
      <c r="CM217">
        <v>0</v>
      </c>
      <c r="CN217">
        <v>0</v>
      </c>
      <c r="CO217">
        <v>0</v>
      </c>
      <c r="CP217">
        <v>15.94</v>
      </c>
      <c r="CQ217">
        <v>117.96</v>
      </c>
      <c r="CR217">
        <v>11.91</v>
      </c>
      <c r="CS217">
        <v>18.2</v>
      </c>
      <c r="CT217">
        <v>17.57</v>
      </c>
      <c r="CU217">
        <v>49.52</v>
      </c>
      <c r="CV217">
        <v>50.94</v>
      </c>
      <c r="CW217">
        <v>53.12</v>
      </c>
      <c r="CX217">
        <v>54.14</v>
      </c>
      <c r="CY217">
        <v>53.92</v>
      </c>
      <c r="CZ217">
        <v>51.94</v>
      </c>
    </row>
    <row r="218" spans="1:104">
      <c r="A218" t="s">
        <v>1315</v>
      </c>
      <c r="B218" t="s">
        <v>1316</v>
      </c>
      <c r="C218" t="s">
        <v>62</v>
      </c>
      <c r="D218" t="s">
        <v>282</v>
      </c>
      <c r="E218">
        <v>71</v>
      </c>
      <c r="F218">
        <v>20142015</v>
      </c>
      <c r="G218">
        <v>31</v>
      </c>
      <c r="H218">
        <v>2.8</v>
      </c>
      <c r="I218">
        <v>2.8</v>
      </c>
      <c r="J218">
        <v>0</v>
      </c>
      <c r="K218">
        <v>0</v>
      </c>
      <c r="L218">
        <v>0</v>
      </c>
      <c r="M218">
        <v>0</v>
      </c>
      <c r="N218">
        <v>0</v>
      </c>
      <c r="O218">
        <v>0</v>
      </c>
      <c r="P218">
        <v>0</v>
      </c>
      <c r="Q218">
        <v>88.37</v>
      </c>
      <c r="R218">
        <v>102.5</v>
      </c>
      <c r="S218">
        <v>0</v>
      </c>
      <c r="T218">
        <v>-4.4000000000000004</v>
      </c>
      <c r="U218">
        <v>0.74</v>
      </c>
      <c r="V218">
        <v>-1.75</v>
      </c>
      <c r="W218">
        <v>83.33</v>
      </c>
      <c r="X218">
        <v>85.09</v>
      </c>
      <c r="Y218">
        <v>28</v>
      </c>
      <c r="Z218">
        <v>35</v>
      </c>
      <c r="AA218">
        <v>7</v>
      </c>
      <c r="AB218">
        <v>39.9</v>
      </c>
      <c r="AC218">
        <v>7.98</v>
      </c>
      <c r="AD218">
        <v>47.88</v>
      </c>
      <c r="AE218">
        <v>1</v>
      </c>
      <c r="AF218">
        <v>2.14</v>
      </c>
      <c r="AG218">
        <v>86.23</v>
      </c>
      <c r="AH218">
        <v>66</v>
      </c>
      <c r="AI218">
        <v>76</v>
      </c>
      <c r="AJ218">
        <v>10</v>
      </c>
      <c r="AK218">
        <v>86.64</v>
      </c>
      <c r="AL218">
        <v>11.4</v>
      </c>
      <c r="AM218">
        <v>98.04</v>
      </c>
      <c r="AN218">
        <v>52.63</v>
      </c>
      <c r="AO218">
        <v>5</v>
      </c>
      <c r="AP218">
        <v>0</v>
      </c>
      <c r="AQ218">
        <v>15</v>
      </c>
      <c r="AR218">
        <v>-0.79</v>
      </c>
      <c r="AS218">
        <v>84.85</v>
      </c>
      <c r="AT218">
        <v>85.64</v>
      </c>
      <c r="AU218">
        <v>46</v>
      </c>
      <c r="AV218">
        <v>56</v>
      </c>
      <c r="AW218">
        <v>10</v>
      </c>
      <c r="AX218">
        <v>63.84</v>
      </c>
      <c r="AY218">
        <v>11.4</v>
      </c>
      <c r="AZ218">
        <v>75.239999999999995</v>
      </c>
      <c r="BA218">
        <v>71.430000000000007</v>
      </c>
      <c r="BB218">
        <v>2</v>
      </c>
      <c r="BC218">
        <v>10</v>
      </c>
      <c r="BD218">
        <v>-3.87</v>
      </c>
      <c r="BE218">
        <v>80</v>
      </c>
      <c r="BF218">
        <v>83.87</v>
      </c>
      <c r="BG218">
        <v>30</v>
      </c>
      <c r="BH218">
        <v>45.6</v>
      </c>
      <c r="BI218">
        <v>11.4</v>
      </c>
      <c r="BJ218">
        <v>40</v>
      </c>
      <c r="BK218">
        <v>10</v>
      </c>
      <c r="BL218">
        <v>8</v>
      </c>
      <c r="BM218">
        <v>6.25</v>
      </c>
      <c r="BN218">
        <v>93.75</v>
      </c>
      <c r="BO218">
        <v>1.1399999999999999</v>
      </c>
      <c r="BP218">
        <v>0</v>
      </c>
      <c r="BQ218">
        <v>1</v>
      </c>
      <c r="BR218">
        <v>0</v>
      </c>
      <c r="BS218">
        <v>1</v>
      </c>
      <c r="BT218">
        <v>100</v>
      </c>
      <c r="BU218">
        <v>0</v>
      </c>
      <c r="BV218">
        <v>2.5</v>
      </c>
      <c r="BW218">
        <v>1.79</v>
      </c>
      <c r="BX218">
        <v>100</v>
      </c>
      <c r="BY218">
        <v>40</v>
      </c>
      <c r="BZ218">
        <v>0</v>
      </c>
      <c r="CA218">
        <v>0</v>
      </c>
      <c r="CB218">
        <v>88.89</v>
      </c>
      <c r="CC218">
        <v>32</v>
      </c>
      <c r="CD218">
        <v>13</v>
      </c>
      <c r="CE218">
        <v>4</v>
      </c>
      <c r="CF218">
        <v>0</v>
      </c>
      <c r="CG218">
        <v>1</v>
      </c>
      <c r="CH218">
        <v>0</v>
      </c>
      <c r="CI218">
        <v>0</v>
      </c>
      <c r="CJ218">
        <v>8</v>
      </c>
      <c r="CK218">
        <v>1</v>
      </c>
      <c r="CL218">
        <v>2</v>
      </c>
      <c r="CM218">
        <v>0</v>
      </c>
      <c r="CN218">
        <v>0</v>
      </c>
      <c r="CO218">
        <v>0</v>
      </c>
      <c r="CP218">
        <v>52.63</v>
      </c>
      <c r="CQ218">
        <v>293.61</v>
      </c>
      <c r="CR218">
        <v>15.2</v>
      </c>
      <c r="CS218">
        <v>16.28</v>
      </c>
      <c r="CT218">
        <v>17.21</v>
      </c>
      <c r="CU218">
        <v>48.14</v>
      </c>
      <c r="CV218">
        <v>50.33</v>
      </c>
      <c r="CW218">
        <v>53.37</v>
      </c>
      <c r="CX218">
        <v>57.5</v>
      </c>
      <c r="CY218">
        <v>54.15</v>
      </c>
      <c r="CZ218">
        <v>53.45</v>
      </c>
    </row>
    <row r="219" spans="1:104">
      <c r="A219" t="s">
        <v>1394</v>
      </c>
      <c r="B219" t="s">
        <v>1395</v>
      </c>
      <c r="C219" t="s">
        <v>100</v>
      </c>
      <c r="D219" t="s">
        <v>1243</v>
      </c>
      <c r="E219">
        <v>67</v>
      </c>
      <c r="F219">
        <v>20142015</v>
      </c>
      <c r="G219">
        <v>35</v>
      </c>
      <c r="H219">
        <v>5.25</v>
      </c>
      <c r="I219">
        <v>4.25</v>
      </c>
      <c r="J219">
        <v>3</v>
      </c>
      <c r="K219">
        <v>6</v>
      </c>
      <c r="L219">
        <v>9</v>
      </c>
      <c r="M219">
        <v>1.33</v>
      </c>
      <c r="N219">
        <v>2.66</v>
      </c>
      <c r="O219">
        <v>3.99</v>
      </c>
      <c r="P219">
        <v>-1</v>
      </c>
      <c r="Q219">
        <v>81.03</v>
      </c>
      <c r="R219">
        <v>98.71</v>
      </c>
      <c r="S219">
        <v>12.5</v>
      </c>
      <c r="T219">
        <v>5.65</v>
      </c>
      <c r="U219">
        <v>2.02</v>
      </c>
      <c r="V219">
        <v>-2.4500000000000002</v>
      </c>
      <c r="W219">
        <v>79.53</v>
      </c>
      <c r="X219">
        <v>81.98</v>
      </c>
      <c r="Y219">
        <v>75</v>
      </c>
      <c r="Z219">
        <v>101</v>
      </c>
      <c r="AA219">
        <v>26</v>
      </c>
      <c r="AB219">
        <v>44.74</v>
      </c>
      <c r="AC219">
        <v>11.52</v>
      </c>
      <c r="AD219">
        <v>56.26</v>
      </c>
      <c r="AE219">
        <v>22</v>
      </c>
      <c r="AF219">
        <v>-1.63</v>
      </c>
      <c r="AG219">
        <v>82.67</v>
      </c>
      <c r="AH219">
        <v>144</v>
      </c>
      <c r="AI219">
        <v>188</v>
      </c>
      <c r="AJ219">
        <v>44</v>
      </c>
      <c r="AK219">
        <v>83.28</v>
      </c>
      <c r="AL219">
        <v>19.489999999999998</v>
      </c>
      <c r="AM219">
        <v>102.77</v>
      </c>
      <c r="AN219">
        <v>51.06</v>
      </c>
      <c r="AO219">
        <v>5</v>
      </c>
      <c r="AP219">
        <v>1</v>
      </c>
      <c r="AQ219">
        <v>36</v>
      </c>
      <c r="AR219">
        <v>-4.43</v>
      </c>
      <c r="AS219">
        <v>78.98</v>
      </c>
      <c r="AT219">
        <v>83.4</v>
      </c>
      <c r="AU219">
        <v>102</v>
      </c>
      <c r="AV219">
        <v>139</v>
      </c>
      <c r="AW219">
        <v>37</v>
      </c>
      <c r="AX219">
        <v>61.58</v>
      </c>
      <c r="AY219">
        <v>16.39</v>
      </c>
      <c r="AZ219">
        <v>77.97</v>
      </c>
      <c r="BA219">
        <v>69.06</v>
      </c>
      <c r="BB219">
        <v>7</v>
      </c>
      <c r="BC219">
        <v>31</v>
      </c>
      <c r="BD219">
        <v>-7.49</v>
      </c>
      <c r="BE219">
        <v>76.8</v>
      </c>
      <c r="BF219">
        <v>84.29</v>
      </c>
      <c r="BG219">
        <v>67</v>
      </c>
      <c r="BH219">
        <v>42.53</v>
      </c>
      <c r="BI219">
        <v>12.85</v>
      </c>
      <c r="BJ219">
        <v>96</v>
      </c>
      <c r="BK219">
        <v>29</v>
      </c>
      <c r="BL219">
        <v>24</v>
      </c>
      <c r="BM219">
        <v>-18.329999999999998</v>
      </c>
      <c r="BN219">
        <v>93.33</v>
      </c>
      <c r="BO219">
        <v>5.32</v>
      </c>
      <c r="BP219">
        <v>1.77</v>
      </c>
      <c r="BQ219">
        <v>12</v>
      </c>
      <c r="BR219">
        <v>4</v>
      </c>
      <c r="BS219">
        <v>8</v>
      </c>
      <c r="BT219">
        <v>75</v>
      </c>
      <c r="BU219">
        <v>9.68</v>
      </c>
      <c r="BV219">
        <v>12.5</v>
      </c>
      <c r="BW219">
        <v>8.6300000000000008</v>
      </c>
      <c r="BX219">
        <v>86.21</v>
      </c>
      <c r="BY219">
        <v>51.61</v>
      </c>
      <c r="BZ219">
        <v>16</v>
      </c>
      <c r="CA219">
        <v>15</v>
      </c>
      <c r="CB219">
        <v>93.22</v>
      </c>
      <c r="CC219">
        <v>110</v>
      </c>
      <c r="CD219">
        <v>23</v>
      </c>
      <c r="CE219">
        <v>8</v>
      </c>
      <c r="CF219">
        <v>0</v>
      </c>
      <c r="CG219">
        <v>5</v>
      </c>
      <c r="CH219">
        <v>1</v>
      </c>
      <c r="CI219">
        <v>5</v>
      </c>
      <c r="CJ219">
        <v>21</v>
      </c>
      <c r="CK219">
        <v>1</v>
      </c>
      <c r="CL219">
        <v>0</v>
      </c>
      <c r="CM219">
        <v>1</v>
      </c>
      <c r="CN219">
        <v>0</v>
      </c>
      <c r="CO219">
        <v>-0.44</v>
      </c>
      <c r="CP219">
        <v>135.44</v>
      </c>
      <c r="CQ219">
        <v>178.82</v>
      </c>
      <c r="CR219">
        <v>43.1</v>
      </c>
      <c r="CS219">
        <v>18.28</v>
      </c>
      <c r="CT219">
        <v>17.47</v>
      </c>
      <c r="CU219">
        <v>41.16</v>
      </c>
      <c r="CV219">
        <v>50.08</v>
      </c>
      <c r="CW219">
        <v>43.95</v>
      </c>
      <c r="CX219">
        <v>62.82</v>
      </c>
      <c r="CY219">
        <v>54.55</v>
      </c>
      <c r="CZ219">
        <v>54.36</v>
      </c>
    </row>
    <row r="220" spans="1:104">
      <c r="A220" t="s">
        <v>999</v>
      </c>
      <c r="B220" t="s">
        <v>1000</v>
      </c>
      <c r="C220" t="s">
        <v>119</v>
      </c>
      <c r="D220" t="s">
        <v>767</v>
      </c>
      <c r="E220">
        <v>58</v>
      </c>
      <c r="F220">
        <v>20142015</v>
      </c>
      <c r="G220">
        <v>30</v>
      </c>
      <c r="H220">
        <v>0.85</v>
      </c>
      <c r="I220">
        <v>0.85</v>
      </c>
      <c r="J220">
        <v>0</v>
      </c>
      <c r="K220">
        <v>0</v>
      </c>
      <c r="L220">
        <v>0</v>
      </c>
      <c r="M220">
        <v>0</v>
      </c>
      <c r="N220">
        <v>0</v>
      </c>
      <c r="O220">
        <v>0</v>
      </c>
      <c r="P220">
        <v>0</v>
      </c>
      <c r="Q220">
        <v>40</v>
      </c>
      <c r="R220">
        <v>66.67</v>
      </c>
      <c r="S220" t="s">
        <v>1488</v>
      </c>
      <c r="T220">
        <v>-9.52</v>
      </c>
      <c r="U220">
        <v>0.09</v>
      </c>
      <c r="V220">
        <v>-36.94</v>
      </c>
      <c r="W220">
        <v>50</v>
      </c>
      <c r="X220">
        <v>86.94</v>
      </c>
      <c r="Y220">
        <v>0</v>
      </c>
      <c r="Z220">
        <v>1</v>
      </c>
      <c r="AA220">
        <v>1</v>
      </c>
      <c r="AB220">
        <v>12</v>
      </c>
      <c r="AC220">
        <v>12</v>
      </c>
      <c r="AD220">
        <v>24</v>
      </c>
      <c r="AE220">
        <v>0</v>
      </c>
      <c r="AF220">
        <v>-47.38</v>
      </c>
      <c r="AG220">
        <v>87.38</v>
      </c>
      <c r="AH220">
        <v>-1</v>
      </c>
      <c r="AI220">
        <v>2</v>
      </c>
      <c r="AJ220">
        <v>3</v>
      </c>
      <c r="AK220">
        <v>24</v>
      </c>
      <c r="AL220">
        <v>36</v>
      </c>
      <c r="AM220">
        <v>60</v>
      </c>
      <c r="AN220">
        <v>50</v>
      </c>
      <c r="AO220">
        <v>0</v>
      </c>
      <c r="AP220">
        <v>0</v>
      </c>
      <c r="AQ220">
        <v>0</v>
      </c>
      <c r="AR220">
        <v>-45.41</v>
      </c>
      <c r="AS220">
        <v>40</v>
      </c>
      <c r="AT220">
        <v>85.41</v>
      </c>
      <c r="AU220">
        <v>-1</v>
      </c>
      <c r="AV220">
        <v>2</v>
      </c>
      <c r="AW220">
        <v>3</v>
      </c>
      <c r="AX220">
        <v>24</v>
      </c>
      <c r="AY220">
        <v>36</v>
      </c>
      <c r="AZ220">
        <v>60</v>
      </c>
      <c r="BA220">
        <v>50</v>
      </c>
      <c r="BB220">
        <v>0</v>
      </c>
      <c r="BC220">
        <v>0</v>
      </c>
      <c r="BD220">
        <v>-58.61</v>
      </c>
      <c r="BE220">
        <v>25</v>
      </c>
      <c r="BF220">
        <v>83.61</v>
      </c>
      <c r="BG220">
        <v>-2</v>
      </c>
      <c r="BH220">
        <v>12</v>
      </c>
      <c r="BI220">
        <v>36</v>
      </c>
      <c r="BJ220">
        <v>1</v>
      </c>
      <c r="BK220">
        <v>3</v>
      </c>
      <c r="BL220">
        <v>0</v>
      </c>
      <c r="BM220">
        <v>-91.43</v>
      </c>
      <c r="BN220">
        <v>91.43</v>
      </c>
      <c r="BO220">
        <v>0</v>
      </c>
      <c r="BP220">
        <v>12</v>
      </c>
      <c r="BQ220">
        <v>0</v>
      </c>
      <c r="BR220">
        <v>1</v>
      </c>
      <c r="BS220">
        <v>-1</v>
      </c>
      <c r="BT220">
        <v>0</v>
      </c>
      <c r="BU220" t="s">
        <v>1488</v>
      </c>
      <c r="BV220">
        <v>0</v>
      </c>
      <c r="BW220">
        <v>0</v>
      </c>
      <c r="BX220">
        <v>66.67</v>
      </c>
      <c r="BY220">
        <v>48</v>
      </c>
      <c r="BZ220">
        <v>4</v>
      </c>
      <c r="CA220">
        <v>2</v>
      </c>
      <c r="CB220">
        <v>83.33</v>
      </c>
      <c r="CC220">
        <v>5</v>
      </c>
      <c r="CD220">
        <v>4</v>
      </c>
      <c r="CE220">
        <v>1</v>
      </c>
      <c r="CF220">
        <v>0</v>
      </c>
      <c r="CG220">
        <v>0</v>
      </c>
      <c r="CH220">
        <v>0</v>
      </c>
      <c r="CI220">
        <v>0</v>
      </c>
      <c r="CJ220">
        <v>0</v>
      </c>
      <c r="CK220">
        <v>0</v>
      </c>
      <c r="CL220">
        <v>0</v>
      </c>
      <c r="CM220">
        <v>0</v>
      </c>
      <c r="CN220">
        <v>0</v>
      </c>
      <c r="CO220">
        <v>0</v>
      </c>
      <c r="CP220">
        <v>5</v>
      </c>
      <c r="CQ220">
        <v>262.10000000000002</v>
      </c>
      <c r="CR220">
        <v>1.87</v>
      </c>
      <c r="CS220">
        <v>16.93</v>
      </c>
      <c r="CT220">
        <v>17.03</v>
      </c>
      <c r="CU220">
        <v>47.76</v>
      </c>
      <c r="CV220">
        <v>51</v>
      </c>
      <c r="CW220">
        <v>44.58</v>
      </c>
      <c r="CX220">
        <v>48.77</v>
      </c>
      <c r="CY220">
        <v>54.31</v>
      </c>
      <c r="CZ220">
        <v>52.19</v>
      </c>
    </row>
    <row r="221" spans="1:104">
      <c r="A221" t="s">
        <v>1054</v>
      </c>
      <c r="B221" t="s">
        <v>1055</v>
      </c>
      <c r="C221" t="s">
        <v>62</v>
      </c>
      <c r="D221" t="s">
        <v>1056</v>
      </c>
      <c r="E221">
        <v>60</v>
      </c>
      <c r="F221">
        <v>20142015</v>
      </c>
      <c r="G221">
        <v>30</v>
      </c>
      <c r="H221">
        <v>4</v>
      </c>
      <c r="I221">
        <v>4.0199999999999996</v>
      </c>
      <c r="J221">
        <v>2</v>
      </c>
      <c r="K221">
        <v>12</v>
      </c>
      <c r="L221">
        <v>14</v>
      </c>
      <c r="M221">
        <v>0.63</v>
      </c>
      <c r="N221">
        <v>3.78</v>
      </c>
      <c r="O221">
        <v>4.41</v>
      </c>
      <c r="P221">
        <v>-1</v>
      </c>
      <c r="Q221">
        <v>88.14</v>
      </c>
      <c r="R221">
        <v>106.23</v>
      </c>
      <c r="S221">
        <v>4.26</v>
      </c>
      <c r="T221">
        <v>0.09</v>
      </c>
      <c r="U221">
        <v>3.17</v>
      </c>
      <c r="V221">
        <v>1.84</v>
      </c>
      <c r="W221">
        <v>87.43</v>
      </c>
      <c r="X221">
        <v>85.59</v>
      </c>
      <c r="Y221">
        <v>137</v>
      </c>
      <c r="Z221">
        <v>160</v>
      </c>
      <c r="AA221">
        <v>23</v>
      </c>
      <c r="AB221">
        <v>50.42</v>
      </c>
      <c r="AC221">
        <v>7.25</v>
      </c>
      <c r="AD221">
        <v>57.67</v>
      </c>
      <c r="AE221">
        <v>29</v>
      </c>
      <c r="AF221">
        <v>2.0299999999999998</v>
      </c>
      <c r="AG221">
        <v>86.11</v>
      </c>
      <c r="AH221">
        <v>283</v>
      </c>
      <c r="AI221">
        <v>327</v>
      </c>
      <c r="AJ221">
        <v>44</v>
      </c>
      <c r="AK221">
        <v>103.04</v>
      </c>
      <c r="AL221">
        <v>13.86</v>
      </c>
      <c r="AM221">
        <v>116.91</v>
      </c>
      <c r="AN221">
        <v>49.24</v>
      </c>
      <c r="AO221">
        <v>35</v>
      </c>
      <c r="AP221">
        <v>6</v>
      </c>
      <c r="AQ221">
        <v>100</v>
      </c>
      <c r="AR221">
        <v>2.98</v>
      </c>
      <c r="AS221">
        <v>86.62</v>
      </c>
      <c r="AT221">
        <v>83.64</v>
      </c>
      <c r="AU221">
        <v>197</v>
      </c>
      <c r="AV221">
        <v>233</v>
      </c>
      <c r="AW221">
        <v>36</v>
      </c>
      <c r="AX221">
        <v>73.42</v>
      </c>
      <c r="AY221">
        <v>11.34</v>
      </c>
      <c r="AZ221">
        <v>84.77</v>
      </c>
      <c r="BA221">
        <v>69.099999999999994</v>
      </c>
      <c r="BB221">
        <v>18</v>
      </c>
      <c r="BC221">
        <v>65</v>
      </c>
      <c r="BD221">
        <v>0.48</v>
      </c>
      <c r="BE221">
        <v>85.64</v>
      </c>
      <c r="BF221">
        <v>85.16</v>
      </c>
      <c r="BG221">
        <v>134</v>
      </c>
      <c r="BH221">
        <v>50.73</v>
      </c>
      <c r="BI221">
        <v>8.51</v>
      </c>
      <c r="BJ221">
        <v>161</v>
      </c>
      <c r="BK221">
        <v>27</v>
      </c>
      <c r="BL221">
        <v>47</v>
      </c>
      <c r="BM221">
        <v>5.88</v>
      </c>
      <c r="BN221">
        <v>88.24</v>
      </c>
      <c r="BO221">
        <v>5.04</v>
      </c>
      <c r="BP221">
        <v>0.32</v>
      </c>
      <c r="BQ221">
        <v>16</v>
      </c>
      <c r="BR221">
        <v>1</v>
      </c>
      <c r="BS221">
        <v>15</v>
      </c>
      <c r="BT221">
        <v>94.12</v>
      </c>
      <c r="BU221">
        <v>3.08</v>
      </c>
      <c r="BV221">
        <v>9.94</v>
      </c>
      <c r="BW221">
        <v>6.87</v>
      </c>
      <c r="BX221">
        <v>96.3</v>
      </c>
      <c r="BY221">
        <v>40</v>
      </c>
      <c r="BZ221">
        <v>0</v>
      </c>
      <c r="CA221">
        <v>0</v>
      </c>
      <c r="CB221">
        <v>93.37</v>
      </c>
      <c r="CC221">
        <v>155</v>
      </c>
      <c r="CD221">
        <v>33</v>
      </c>
      <c r="CE221">
        <v>11</v>
      </c>
      <c r="CF221">
        <v>1</v>
      </c>
      <c r="CG221">
        <v>5</v>
      </c>
      <c r="CH221">
        <v>6</v>
      </c>
      <c r="CI221">
        <v>6</v>
      </c>
      <c r="CJ221">
        <v>45</v>
      </c>
      <c r="CK221">
        <v>4</v>
      </c>
      <c r="CL221">
        <v>2</v>
      </c>
      <c r="CM221">
        <v>1</v>
      </c>
      <c r="CN221">
        <v>0</v>
      </c>
      <c r="CO221">
        <v>-0.32</v>
      </c>
      <c r="CP221">
        <v>190.41</v>
      </c>
      <c r="CQ221">
        <v>142.62</v>
      </c>
      <c r="CR221">
        <v>57.18</v>
      </c>
      <c r="CS221">
        <v>17.670000000000002</v>
      </c>
      <c r="CT221">
        <v>17.84</v>
      </c>
      <c r="CU221">
        <v>46.83</v>
      </c>
      <c r="CV221">
        <v>50.6</v>
      </c>
      <c r="CW221">
        <v>50.7</v>
      </c>
      <c r="CX221">
        <v>57.57</v>
      </c>
      <c r="CY221">
        <v>55.05</v>
      </c>
      <c r="CZ221">
        <v>53.73</v>
      </c>
    </row>
    <row r="222" spans="1:104">
      <c r="A222" t="s">
        <v>1354</v>
      </c>
      <c r="B222" t="s">
        <v>1355</v>
      </c>
      <c r="C222" t="s">
        <v>62</v>
      </c>
      <c r="D222" t="s">
        <v>393</v>
      </c>
      <c r="E222">
        <v>79</v>
      </c>
      <c r="F222">
        <v>20142015</v>
      </c>
      <c r="G222">
        <v>30</v>
      </c>
      <c r="H222">
        <v>7</v>
      </c>
      <c r="I222">
        <v>5.5</v>
      </c>
      <c r="J222">
        <v>1</v>
      </c>
      <c r="K222">
        <v>2</v>
      </c>
      <c r="L222">
        <v>3</v>
      </c>
      <c r="M222">
        <v>0.51</v>
      </c>
      <c r="N222">
        <v>1.03</v>
      </c>
      <c r="O222">
        <v>1.54</v>
      </c>
      <c r="P222">
        <v>0</v>
      </c>
      <c r="Q222">
        <v>87.28</v>
      </c>
      <c r="R222">
        <v>110.43</v>
      </c>
      <c r="S222">
        <v>3.45</v>
      </c>
      <c r="T222">
        <v>-7.31</v>
      </c>
      <c r="U222">
        <v>1.48</v>
      </c>
      <c r="V222">
        <v>-4.83</v>
      </c>
      <c r="W222">
        <v>83.81</v>
      </c>
      <c r="X222">
        <v>88.64</v>
      </c>
      <c r="Y222">
        <v>71</v>
      </c>
      <c r="Z222">
        <v>88</v>
      </c>
      <c r="AA222">
        <v>17</v>
      </c>
      <c r="AB222">
        <v>45.24</v>
      </c>
      <c r="AC222">
        <v>8.74</v>
      </c>
      <c r="AD222">
        <v>53.98</v>
      </c>
      <c r="AE222">
        <v>15</v>
      </c>
      <c r="AF222">
        <v>-2.52</v>
      </c>
      <c r="AG222">
        <v>89.8</v>
      </c>
      <c r="AH222">
        <v>170</v>
      </c>
      <c r="AI222">
        <v>199</v>
      </c>
      <c r="AJ222">
        <v>29</v>
      </c>
      <c r="AK222">
        <v>102.3</v>
      </c>
      <c r="AL222">
        <v>14.91</v>
      </c>
      <c r="AM222">
        <v>117.21</v>
      </c>
      <c r="AN222">
        <v>57.79</v>
      </c>
      <c r="AO222">
        <v>13</v>
      </c>
      <c r="AP222">
        <v>2</v>
      </c>
      <c r="AQ222">
        <v>51</v>
      </c>
      <c r="AR222">
        <v>0.46</v>
      </c>
      <c r="AS222">
        <v>88.57</v>
      </c>
      <c r="AT222">
        <v>88.11</v>
      </c>
      <c r="AU222">
        <v>135</v>
      </c>
      <c r="AV222">
        <v>155</v>
      </c>
      <c r="AW222">
        <v>20</v>
      </c>
      <c r="AX222">
        <v>79.680000000000007</v>
      </c>
      <c r="AY222">
        <v>10.28</v>
      </c>
      <c r="AZ222">
        <v>89.96</v>
      </c>
      <c r="BA222">
        <v>74.19</v>
      </c>
      <c r="BB222">
        <v>9</v>
      </c>
      <c r="BC222">
        <v>38</v>
      </c>
      <c r="BD222">
        <v>-0.73</v>
      </c>
      <c r="BE222">
        <v>85.19</v>
      </c>
      <c r="BF222">
        <v>85.91</v>
      </c>
      <c r="BG222">
        <v>95</v>
      </c>
      <c r="BH222">
        <v>59.12</v>
      </c>
      <c r="BI222">
        <v>10.28</v>
      </c>
      <c r="BJ222">
        <v>115</v>
      </c>
      <c r="BK222">
        <v>20</v>
      </c>
      <c r="BL222">
        <v>29</v>
      </c>
      <c r="BM222">
        <v>16.670000000000002</v>
      </c>
      <c r="BN222">
        <v>83.33</v>
      </c>
      <c r="BO222">
        <v>6.17</v>
      </c>
      <c r="BP222">
        <v>0</v>
      </c>
      <c r="BQ222">
        <v>12</v>
      </c>
      <c r="BR222">
        <v>0</v>
      </c>
      <c r="BS222">
        <v>12</v>
      </c>
      <c r="BT222">
        <v>100</v>
      </c>
      <c r="BU222">
        <v>2.63</v>
      </c>
      <c r="BV222">
        <v>10.43</v>
      </c>
      <c r="BW222">
        <v>7.74</v>
      </c>
      <c r="BX222">
        <v>100</v>
      </c>
      <c r="BY222">
        <v>40</v>
      </c>
      <c r="BZ222">
        <v>0</v>
      </c>
      <c r="CA222">
        <v>0</v>
      </c>
      <c r="CB222">
        <v>86.6</v>
      </c>
      <c r="CC222">
        <v>84</v>
      </c>
      <c r="CD222">
        <v>32</v>
      </c>
      <c r="CE222">
        <v>13</v>
      </c>
      <c r="CF222">
        <v>3</v>
      </c>
      <c r="CG222">
        <v>7</v>
      </c>
      <c r="CH222">
        <v>1</v>
      </c>
      <c r="CI222">
        <v>1</v>
      </c>
      <c r="CJ222">
        <v>28</v>
      </c>
      <c r="CK222">
        <v>5</v>
      </c>
      <c r="CL222">
        <v>0</v>
      </c>
      <c r="CM222">
        <v>0</v>
      </c>
      <c r="CN222">
        <v>0</v>
      </c>
      <c r="CO222">
        <v>0</v>
      </c>
      <c r="CP222">
        <v>116.72</v>
      </c>
      <c r="CQ222">
        <v>271.12</v>
      </c>
      <c r="CR222">
        <v>30.09</v>
      </c>
      <c r="CS222">
        <v>16.93</v>
      </c>
      <c r="CT222">
        <v>17.78</v>
      </c>
      <c r="CU222">
        <v>49.61</v>
      </c>
      <c r="CV222">
        <v>49.93</v>
      </c>
      <c r="CW222">
        <v>54.25</v>
      </c>
      <c r="CX222">
        <v>55.11</v>
      </c>
      <c r="CY222">
        <v>54.11</v>
      </c>
      <c r="CZ222">
        <v>54.25</v>
      </c>
    </row>
    <row r="223" spans="1:104">
      <c r="A223" t="s">
        <v>1429</v>
      </c>
      <c r="B223" t="s">
        <v>1430</v>
      </c>
      <c r="C223" t="s">
        <v>87</v>
      </c>
      <c r="D223" t="s">
        <v>1243</v>
      </c>
      <c r="E223">
        <v>60</v>
      </c>
      <c r="F223">
        <v>20142015</v>
      </c>
      <c r="G223">
        <v>20</v>
      </c>
      <c r="H223">
        <v>0.92500000000000004</v>
      </c>
      <c r="I223">
        <v>0.92500000000000004</v>
      </c>
      <c r="J223">
        <v>0</v>
      </c>
      <c r="K223">
        <v>3</v>
      </c>
      <c r="L223">
        <v>3</v>
      </c>
      <c r="M223">
        <v>0</v>
      </c>
      <c r="N223">
        <v>1.57</v>
      </c>
      <c r="O223">
        <v>1.57</v>
      </c>
      <c r="P223">
        <v>0</v>
      </c>
      <c r="Q223">
        <v>86.96</v>
      </c>
      <c r="R223">
        <v>110.23</v>
      </c>
      <c r="S223">
        <v>0</v>
      </c>
      <c r="T223">
        <v>8.5299999999999994</v>
      </c>
      <c r="U223">
        <v>1.91</v>
      </c>
      <c r="V223">
        <v>16.489999999999998</v>
      </c>
      <c r="W223">
        <v>89.09</v>
      </c>
      <c r="X223">
        <v>72.599999999999994</v>
      </c>
      <c r="Y223">
        <v>86</v>
      </c>
      <c r="Z223">
        <v>98</v>
      </c>
      <c r="AA223">
        <v>12</v>
      </c>
      <c r="AB223">
        <v>51.26</v>
      </c>
      <c r="AC223">
        <v>6.28</v>
      </c>
      <c r="AD223">
        <v>57.54</v>
      </c>
      <c r="AE223">
        <v>16</v>
      </c>
      <c r="AF223">
        <v>9.89</v>
      </c>
      <c r="AG223">
        <v>77.069999999999993</v>
      </c>
      <c r="AH223">
        <v>136</v>
      </c>
      <c r="AI223">
        <v>160</v>
      </c>
      <c r="AJ223">
        <v>24</v>
      </c>
      <c r="AK223">
        <v>83.7</v>
      </c>
      <c r="AL223">
        <v>12.55</v>
      </c>
      <c r="AM223">
        <v>96.25</v>
      </c>
      <c r="AN223">
        <v>55</v>
      </c>
      <c r="AO223">
        <v>4</v>
      </c>
      <c r="AP223">
        <v>2</v>
      </c>
      <c r="AQ223">
        <v>18</v>
      </c>
      <c r="AR223">
        <v>12.04</v>
      </c>
      <c r="AS223">
        <v>87.76</v>
      </c>
      <c r="AT223">
        <v>75.709999999999994</v>
      </c>
      <c r="AU223">
        <v>111</v>
      </c>
      <c r="AV223">
        <v>129</v>
      </c>
      <c r="AW223">
        <v>18</v>
      </c>
      <c r="AX223">
        <v>67.48</v>
      </c>
      <c r="AY223">
        <v>9.42</v>
      </c>
      <c r="AZ223">
        <v>76.900000000000006</v>
      </c>
      <c r="BA223">
        <v>68.22</v>
      </c>
      <c r="BB223">
        <v>7</v>
      </c>
      <c r="BC223">
        <v>14</v>
      </c>
      <c r="BD223">
        <v>9.77</v>
      </c>
      <c r="BE223">
        <v>84.62</v>
      </c>
      <c r="BF223">
        <v>74.849999999999994</v>
      </c>
      <c r="BG223">
        <v>72</v>
      </c>
      <c r="BH223">
        <v>46.03</v>
      </c>
      <c r="BI223">
        <v>8.3699999999999992</v>
      </c>
      <c r="BJ223">
        <v>88</v>
      </c>
      <c r="BK223">
        <v>16</v>
      </c>
      <c r="BL223">
        <v>7</v>
      </c>
      <c r="BM223">
        <v>44.44</v>
      </c>
      <c r="BN223">
        <v>55.56</v>
      </c>
      <c r="BO223">
        <v>4.71</v>
      </c>
      <c r="BP223">
        <v>0</v>
      </c>
      <c r="BQ223">
        <v>9</v>
      </c>
      <c r="BR223">
        <v>0</v>
      </c>
      <c r="BS223">
        <v>9</v>
      </c>
      <c r="BT223">
        <v>100</v>
      </c>
      <c r="BU223">
        <v>0</v>
      </c>
      <c r="BV223">
        <v>10.23</v>
      </c>
      <c r="BW223">
        <v>6.98</v>
      </c>
      <c r="BX223">
        <v>100</v>
      </c>
      <c r="BY223">
        <v>45.95</v>
      </c>
      <c r="BZ223">
        <v>51</v>
      </c>
      <c r="CA223">
        <v>60</v>
      </c>
      <c r="CB223">
        <v>92.86</v>
      </c>
      <c r="CC223">
        <v>104</v>
      </c>
      <c r="CD223">
        <v>26</v>
      </c>
      <c r="CE223">
        <v>8</v>
      </c>
      <c r="CF223">
        <v>1</v>
      </c>
      <c r="CG223">
        <v>14</v>
      </c>
      <c r="CH223">
        <v>1</v>
      </c>
      <c r="CI223">
        <v>2</v>
      </c>
      <c r="CJ223">
        <v>7</v>
      </c>
      <c r="CK223">
        <v>0</v>
      </c>
      <c r="CL223">
        <v>0</v>
      </c>
      <c r="CM223">
        <v>1</v>
      </c>
      <c r="CN223">
        <v>1</v>
      </c>
      <c r="CO223">
        <v>0</v>
      </c>
      <c r="CP223">
        <v>114.7</v>
      </c>
      <c r="CQ223">
        <v>163.47999999999999</v>
      </c>
      <c r="CR223">
        <v>41.23</v>
      </c>
      <c r="CS223">
        <v>18.54</v>
      </c>
      <c r="CT223">
        <v>17.53</v>
      </c>
      <c r="CU223">
        <v>40.090000000000003</v>
      </c>
      <c r="CV223">
        <v>50.77</v>
      </c>
      <c r="CW223">
        <v>43.31</v>
      </c>
      <c r="CX223">
        <v>64.709999999999994</v>
      </c>
      <c r="CY223">
        <v>55</v>
      </c>
      <c r="CZ223">
        <v>53.32</v>
      </c>
    </row>
    <row r="224" spans="1:104">
      <c r="A224" t="s">
        <v>331</v>
      </c>
      <c r="B224" t="s">
        <v>332</v>
      </c>
      <c r="C224" t="s">
        <v>68</v>
      </c>
      <c r="D224" t="s">
        <v>230</v>
      </c>
      <c r="E224">
        <v>80</v>
      </c>
      <c r="F224">
        <v>20142015</v>
      </c>
      <c r="G224">
        <v>26</v>
      </c>
      <c r="H224">
        <v>10</v>
      </c>
      <c r="I224">
        <v>8.2750000000000004</v>
      </c>
      <c r="J224">
        <v>13</v>
      </c>
      <c r="K224">
        <v>22</v>
      </c>
      <c r="L224">
        <v>35</v>
      </c>
      <c r="M224">
        <v>2.88</v>
      </c>
      <c r="N224">
        <v>4.88</v>
      </c>
      <c r="O224">
        <v>7.77</v>
      </c>
      <c r="P224">
        <v>2</v>
      </c>
      <c r="Q224">
        <v>90.78</v>
      </c>
      <c r="R224">
        <v>109.8</v>
      </c>
      <c r="S224">
        <v>20.97</v>
      </c>
      <c r="T224">
        <v>11.46</v>
      </c>
      <c r="U224">
        <v>3.38</v>
      </c>
      <c r="V224">
        <v>9.48</v>
      </c>
      <c r="W224">
        <v>89.66</v>
      </c>
      <c r="X224">
        <v>80.17</v>
      </c>
      <c r="Y224">
        <v>276</v>
      </c>
      <c r="Z224">
        <v>312</v>
      </c>
      <c r="AA224">
        <v>36</v>
      </c>
      <c r="AB224">
        <v>69.23</v>
      </c>
      <c r="AC224">
        <v>7.99</v>
      </c>
      <c r="AD224">
        <v>77.22</v>
      </c>
      <c r="AE224">
        <v>52</v>
      </c>
      <c r="AF224">
        <v>6.93</v>
      </c>
      <c r="AG224">
        <v>83.84</v>
      </c>
      <c r="AH224">
        <v>504</v>
      </c>
      <c r="AI224">
        <v>561</v>
      </c>
      <c r="AJ224">
        <v>57</v>
      </c>
      <c r="AK224">
        <v>124.48</v>
      </c>
      <c r="AL224">
        <v>12.65</v>
      </c>
      <c r="AM224">
        <v>137.13</v>
      </c>
      <c r="AN224">
        <v>52.41</v>
      </c>
      <c r="AO224">
        <v>42</v>
      </c>
      <c r="AP224">
        <v>0</v>
      </c>
      <c r="AQ224">
        <v>119</v>
      </c>
      <c r="AR224">
        <v>9.0399999999999991</v>
      </c>
      <c r="AS224">
        <v>89.04</v>
      </c>
      <c r="AT224">
        <v>80</v>
      </c>
      <c r="AU224">
        <v>356</v>
      </c>
      <c r="AV224">
        <v>406</v>
      </c>
      <c r="AW224">
        <v>50</v>
      </c>
      <c r="AX224">
        <v>90.09</v>
      </c>
      <c r="AY224">
        <v>11.09</v>
      </c>
      <c r="AZ224">
        <v>101.18</v>
      </c>
      <c r="BA224">
        <v>72.41</v>
      </c>
      <c r="BB224">
        <v>15</v>
      </c>
      <c r="BC224">
        <v>77</v>
      </c>
      <c r="BD224">
        <v>9.86</v>
      </c>
      <c r="BE224">
        <v>86.47</v>
      </c>
      <c r="BF224">
        <v>76.61</v>
      </c>
      <c r="BG224">
        <v>248</v>
      </c>
      <c r="BH224">
        <v>65.239999999999995</v>
      </c>
      <c r="BI224">
        <v>10.210000000000001</v>
      </c>
      <c r="BJ224">
        <v>294</v>
      </c>
      <c r="BK224">
        <v>46</v>
      </c>
      <c r="BL224">
        <v>62</v>
      </c>
      <c r="BM224">
        <v>17.190000000000001</v>
      </c>
      <c r="BN224">
        <v>76.92</v>
      </c>
      <c r="BO224">
        <v>10.65</v>
      </c>
      <c r="BP224">
        <v>0.67</v>
      </c>
      <c r="BQ224">
        <v>48</v>
      </c>
      <c r="BR224">
        <v>3</v>
      </c>
      <c r="BS224">
        <v>45</v>
      </c>
      <c r="BT224">
        <v>94.12</v>
      </c>
      <c r="BU224">
        <v>16.88</v>
      </c>
      <c r="BV224">
        <v>16.329999999999998</v>
      </c>
      <c r="BW224">
        <v>11.82</v>
      </c>
      <c r="BX224">
        <v>93.48</v>
      </c>
      <c r="BY224">
        <v>59.69</v>
      </c>
      <c r="BZ224">
        <v>191</v>
      </c>
      <c r="CA224">
        <v>129</v>
      </c>
      <c r="CB224">
        <v>96.61</v>
      </c>
      <c r="CC224">
        <v>285</v>
      </c>
      <c r="CD224">
        <v>48</v>
      </c>
      <c r="CE224">
        <v>10</v>
      </c>
      <c r="CF224">
        <v>5</v>
      </c>
      <c r="CG224">
        <v>11</v>
      </c>
      <c r="CH224">
        <v>7</v>
      </c>
      <c r="CI224">
        <v>15</v>
      </c>
      <c r="CJ224">
        <v>49</v>
      </c>
      <c r="CK224">
        <v>7</v>
      </c>
      <c r="CL224">
        <v>0</v>
      </c>
      <c r="CM224">
        <v>1</v>
      </c>
      <c r="CN224">
        <v>3</v>
      </c>
      <c r="CO224">
        <v>0.44</v>
      </c>
      <c r="CP224">
        <v>270.39999999999998</v>
      </c>
      <c r="CQ224">
        <v>137.36000000000001</v>
      </c>
      <c r="CR224">
        <v>66.31</v>
      </c>
      <c r="CS224">
        <v>18.12</v>
      </c>
      <c r="CT224">
        <v>17.73</v>
      </c>
      <c r="CU224">
        <v>50.46</v>
      </c>
      <c r="CV224">
        <v>50.07</v>
      </c>
      <c r="CW224">
        <v>56.04</v>
      </c>
      <c r="CX224">
        <v>55.02</v>
      </c>
      <c r="CY224">
        <v>54.33</v>
      </c>
      <c r="CZ224">
        <v>54.18</v>
      </c>
    </row>
    <row r="225" spans="1:104">
      <c r="A225" t="s">
        <v>1250</v>
      </c>
      <c r="B225" t="s">
        <v>1251</v>
      </c>
      <c r="C225" t="s">
        <v>124</v>
      </c>
      <c r="D225" t="s">
        <v>393</v>
      </c>
      <c r="E225">
        <v>64</v>
      </c>
      <c r="F225">
        <v>20142015</v>
      </c>
      <c r="G225">
        <v>30</v>
      </c>
      <c r="H225">
        <v>1.9</v>
      </c>
      <c r="I225">
        <v>1.45</v>
      </c>
      <c r="J225">
        <v>0</v>
      </c>
      <c r="K225">
        <v>0</v>
      </c>
      <c r="L225">
        <v>0</v>
      </c>
      <c r="M225">
        <v>0</v>
      </c>
      <c r="N225">
        <v>0</v>
      </c>
      <c r="O225">
        <v>0</v>
      </c>
      <c r="P225">
        <v>-1</v>
      </c>
      <c r="Q225">
        <v>100</v>
      </c>
      <c r="R225" t="s">
        <v>1488</v>
      </c>
      <c r="S225" t="s">
        <v>1488</v>
      </c>
      <c r="T225">
        <v>-59.13</v>
      </c>
      <c r="U225">
        <v>0.04</v>
      </c>
      <c r="V225">
        <v>12.94</v>
      </c>
      <c r="W225">
        <v>100</v>
      </c>
      <c r="X225">
        <v>87.06</v>
      </c>
      <c r="Y225">
        <v>3</v>
      </c>
      <c r="Z225">
        <v>3</v>
      </c>
      <c r="AA225">
        <v>0</v>
      </c>
      <c r="AB225">
        <v>71.52</v>
      </c>
      <c r="AC225">
        <v>0</v>
      </c>
      <c r="AD225">
        <v>71.52</v>
      </c>
      <c r="AE225">
        <v>0</v>
      </c>
      <c r="AF225">
        <v>11.47</v>
      </c>
      <c r="AG225">
        <v>88.53</v>
      </c>
      <c r="AH225">
        <v>3</v>
      </c>
      <c r="AI225">
        <v>3</v>
      </c>
      <c r="AJ225">
        <v>0</v>
      </c>
      <c r="AK225">
        <v>71.52</v>
      </c>
      <c r="AL225">
        <v>0</v>
      </c>
      <c r="AM225">
        <v>71.52</v>
      </c>
      <c r="AN225">
        <v>33.33</v>
      </c>
      <c r="AO225">
        <v>0</v>
      </c>
      <c r="AP225">
        <v>0</v>
      </c>
      <c r="AQ225">
        <v>0</v>
      </c>
      <c r="AR225">
        <v>12.05</v>
      </c>
      <c r="AS225">
        <v>100</v>
      </c>
      <c r="AT225">
        <v>87.95</v>
      </c>
      <c r="AU225">
        <v>2</v>
      </c>
      <c r="AV225">
        <v>2</v>
      </c>
      <c r="AW225">
        <v>0</v>
      </c>
      <c r="AX225">
        <v>47.68</v>
      </c>
      <c r="AY225">
        <v>0</v>
      </c>
      <c r="AZ225">
        <v>47.68</v>
      </c>
      <c r="BA225">
        <v>50</v>
      </c>
      <c r="BB225">
        <v>0</v>
      </c>
      <c r="BC225">
        <v>0</v>
      </c>
      <c r="BD225">
        <v>14.62</v>
      </c>
      <c r="BE225">
        <v>100</v>
      </c>
      <c r="BF225">
        <v>85.38</v>
      </c>
      <c r="BG225">
        <v>1</v>
      </c>
      <c r="BH225">
        <v>23.84</v>
      </c>
      <c r="BI225">
        <v>0</v>
      </c>
      <c r="BJ225">
        <v>1</v>
      </c>
      <c r="BK225">
        <v>0</v>
      </c>
      <c r="BL225">
        <v>0</v>
      </c>
      <c r="BM225" t="s">
        <v>1488</v>
      </c>
      <c r="BN225">
        <v>86.67</v>
      </c>
      <c r="BO225">
        <v>0</v>
      </c>
      <c r="BP225">
        <v>0</v>
      </c>
      <c r="BQ225">
        <v>0</v>
      </c>
      <c r="BR225">
        <v>0</v>
      </c>
      <c r="BS225">
        <v>0</v>
      </c>
      <c r="BT225" t="s">
        <v>1488</v>
      </c>
      <c r="BU225" t="s">
        <v>1488</v>
      </c>
      <c r="BV225">
        <v>0</v>
      </c>
      <c r="BW225">
        <v>0</v>
      </c>
      <c r="BX225" t="s">
        <v>1488</v>
      </c>
      <c r="BY225">
        <v>40</v>
      </c>
      <c r="BZ225">
        <v>0</v>
      </c>
      <c r="CA225">
        <v>0</v>
      </c>
      <c r="CB225">
        <v>33.33</v>
      </c>
      <c r="CC225">
        <v>1</v>
      </c>
      <c r="CD225">
        <v>1</v>
      </c>
      <c r="CE225">
        <v>2</v>
      </c>
      <c r="CF225">
        <v>0</v>
      </c>
      <c r="CG225">
        <v>0</v>
      </c>
      <c r="CH225">
        <v>0</v>
      </c>
      <c r="CI225">
        <v>0</v>
      </c>
      <c r="CJ225">
        <v>0</v>
      </c>
      <c r="CK225">
        <v>0</v>
      </c>
      <c r="CL225">
        <v>0</v>
      </c>
      <c r="CM225">
        <v>1</v>
      </c>
      <c r="CN225">
        <v>0</v>
      </c>
      <c r="CO225">
        <v>-23.84</v>
      </c>
      <c r="CP225">
        <v>2.52</v>
      </c>
      <c r="CQ225">
        <v>306.22000000000003</v>
      </c>
      <c r="CR225">
        <v>0.82</v>
      </c>
      <c r="CS225">
        <v>16.91</v>
      </c>
      <c r="CT225">
        <v>16.78</v>
      </c>
      <c r="CU225">
        <v>50.03</v>
      </c>
      <c r="CV225">
        <v>50.6</v>
      </c>
      <c r="CW225">
        <v>53.59</v>
      </c>
      <c r="CX225">
        <v>53.52</v>
      </c>
      <c r="CY225">
        <v>52.33</v>
      </c>
      <c r="CZ225">
        <v>51.08</v>
      </c>
    </row>
    <row r="226" spans="1:104">
      <c r="A226" t="s">
        <v>933</v>
      </c>
      <c r="B226" t="s">
        <v>934</v>
      </c>
      <c r="C226" t="s">
        <v>62</v>
      </c>
      <c r="D226" t="s">
        <v>935</v>
      </c>
      <c r="E226">
        <v>69</v>
      </c>
      <c r="F226">
        <v>20142015</v>
      </c>
      <c r="G226">
        <v>31</v>
      </c>
      <c r="H226">
        <v>1.2</v>
      </c>
      <c r="I226">
        <v>1.2</v>
      </c>
      <c r="J226">
        <v>0</v>
      </c>
      <c r="K226">
        <v>0</v>
      </c>
      <c r="L226">
        <v>0</v>
      </c>
      <c r="M226">
        <v>0</v>
      </c>
      <c r="N226">
        <v>0</v>
      </c>
      <c r="O226">
        <v>0</v>
      </c>
      <c r="P226">
        <v>-1</v>
      </c>
      <c r="Q226">
        <v>100</v>
      </c>
      <c r="R226" t="s">
        <v>1488</v>
      </c>
      <c r="S226" t="s">
        <v>1488</v>
      </c>
      <c r="T226">
        <v>6.93</v>
      </c>
      <c r="U226">
        <v>0.04</v>
      </c>
      <c r="V226">
        <v>13.88</v>
      </c>
      <c r="W226">
        <v>100</v>
      </c>
      <c r="X226">
        <v>86.12</v>
      </c>
      <c r="Y226">
        <v>3</v>
      </c>
      <c r="Z226">
        <v>3</v>
      </c>
      <c r="AA226">
        <v>0</v>
      </c>
      <c r="AB226">
        <v>63.91</v>
      </c>
      <c r="AC226">
        <v>0</v>
      </c>
      <c r="AD226">
        <v>63.91</v>
      </c>
      <c r="AE226">
        <v>0</v>
      </c>
      <c r="AF226">
        <v>11.24</v>
      </c>
      <c r="AG226">
        <v>88.76</v>
      </c>
      <c r="AH226">
        <v>3</v>
      </c>
      <c r="AI226">
        <v>3</v>
      </c>
      <c r="AJ226">
        <v>0</v>
      </c>
      <c r="AK226">
        <v>63.91</v>
      </c>
      <c r="AL226">
        <v>0</v>
      </c>
      <c r="AM226">
        <v>63.91</v>
      </c>
      <c r="AN226">
        <v>66.67</v>
      </c>
      <c r="AO226">
        <v>0</v>
      </c>
      <c r="AP226">
        <v>0</v>
      </c>
      <c r="AQ226">
        <v>0</v>
      </c>
      <c r="AR226">
        <v>13.52</v>
      </c>
      <c r="AS226">
        <v>100</v>
      </c>
      <c r="AT226">
        <v>86.48</v>
      </c>
      <c r="AU226">
        <v>3</v>
      </c>
      <c r="AV226">
        <v>3</v>
      </c>
      <c r="AW226">
        <v>0</v>
      </c>
      <c r="AX226">
        <v>63.91</v>
      </c>
      <c r="AY226">
        <v>0</v>
      </c>
      <c r="AZ226">
        <v>63.91</v>
      </c>
      <c r="BA226">
        <v>66.67</v>
      </c>
      <c r="BB226">
        <v>0</v>
      </c>
      <c r="BC226">
        <v>0</v>
      </c>
      <c r="BD226">
        <v>14.97</v>
      </c>
      <c r="BE226">
        <v>100</v>
      </c>
      <c r="BF226">
        <v>85.03</v>
      </c>
      <c r="BG226">
        <v>2</v>
      </c>
      <c r="BH226">
        <v>42.6</v>
      </c>
      <c r="BI226">
        <v>0</v>
      </c>
      <c r="BJ226">
        <v>2</v>
      </c>
      <c r="BK226">
        <v>0</v>
      </c>
      <c r="BL226">
        <v>0</v>
      </c>
      <c r="BM226" t="s">
        <v>1488</v>
      </c>
      <c r="BN226">
        <v>91.67</v>
      </c>
      <c r="BO226">
        <v>0</v>
      </c>
      <c r="BP226">
        <v>0</v>
      </c>
      <c r="BQ226">
        <v>0</v>
      </c>
      <c r="BR226">
        <v>0</v>
      </c>
      <c r="BS226">
        <v>0</v>
      </c>
      <c r="BT226" t="s">
        <v>1488</v>
      </c>
      <c r="BU226" t="s">
        <v>1488</v>
      </c>
      <c r="BV226">
        <v>0</v>
      </c>
      <c r="BW226">
        <v>0</v>
      </c>
      <c r="BX226" t="s">
        <v>1488</v>
      </c>
      <c r="BY226">
        <v>40</v>
      </c>
      <c r="BZ226">
        <v>0</v>
      </c>
      <c r="CA226">
        <v>0</v>
      </c>
      <c r="CB226">
        <v>100</v>
      </c>
      <c r="CC226">
        <v>2</v>
      </c>
      <c r="CD226">
        <v>2</v>
      </c>
      <c r="CE226">
        <v>0</v>
      </c>
      <c r="CF226">
        <v>0</v>
      </c>
      <c r="CG226">
        <v>0</v>
      </c>
      <c r="CH226">
        <v>0</v>
      </c>
      <c r="CI226">
        <v>0</v>
      </c>
      <c r="CJ226">
        <v>0</v>
      </c>
      <c r="CK226">
        <v>0</v>
      </c>
      <c r="CL226">
        <v>0</v>
      </c>
      <c r="CM226">
        <v>1</v>
      </c>
      <c r="CN226">
        <v>0</v>
      </c>
      <c r="CO226">
        <v>-21.3</v>
      </c>
      <c r="CP226">
        <v>2.82</v>
      </c>
      <c r="CQ226">
        <v>310.68</v>
      </c>
      <c r="CR226">
        <v>0.9</v>
      </c>
      <c r="CS226">
        <v>16.420000000000002</v>
      </c>
      <c r="CT226">
        <v>17.22</v>
      </c>
      <c r="CU226">
        <v>50.15</v>
      </c>
      <c r="CV226">
        <v>50.14</v>
      </c>
      <c r="CW226">
        <v>55.75</v>
      </c>
      <c r="CX226">
        <v>55.42</v>
      </c>
      <c r="CY226">
        <v>54.84</v>
      </c>
      <c r="CZ226">
        <v>54.54</v>
      </c>
    </row>
    <row r="227" spans="1:104">
      <c r="A227" t="s">
        <v>1254</v>
      </c>
      <c r="B227" t="s">
        <v>1255</v>
      </c>
      <c r="C227" t="s">
        <v>124</v>
      </c>
      <c r="D227" t="s">
        <v>1256</v>
      </c>
      <c r="E227">
        <v>69</v>
      </c>
      <c r="F227">
        <v>20142015</v>
      </c>
      <c r="G227">
        <v>31</v>
      </c>
      <c r="H227">
        <v>2.5</v>
      </c>
      <c r="I227">
        <v>2.5499999999999998</v>
      </c>
      <c r="J227">
        <v>4</v>
      </c>
      <c r="K227">
        <v>6</v>
      </c>
      <c r="L227">
        <v>10</v>
      </c>
      <c r="M227">
        <v>1.88</v>
      </c>
      <c r="N227">
        <v>2.81</v>
      </c>
      <c r="O227">
        <v>4.6900000000000004</v>
      </c>
      <c r="P227">
        <v>-2</v>
      </c>
      <c r="Q227">
        <v>85.83</v>
      </c>
      <c r="R227">
        <v>110.55</v>
      </c>
      <c r="S227">
        <v>25</v>
      </c>
      <c r="T227">
        <v>-4.04</v>
      </c>
      <c r="U227">
        <v>1.85</v>
      </c>
      <c r="V227">
        <v>3.82</v>
      </c>
      <c r="W227">
        <v>88.03</v>
      </c>
      <c r="X227">
        <v>84.21</v>
      </c>
      <c r="Y227">
        <v>89</v>
      </c>
      <c r="Z227">
        <v>103</v>
      </c>
      <c r="AA227">
        <v>14</v>
      </c>
      <c r="AB227">
        <v>48.3</v>
      </c>
      <c r="AC227">
        <v>6.57</v>
      </c>
      <c r="AD227">
        <v>54.87</v>
      </c>
      <c r="AE227">
        <v>25</v>
      </c>
      <c r="AF227">
        <v>-0.68</v>
      </c>
      <c r="AG227">
        <v>86.51</v>
      </c>
      <c r="AH227">
        <v>172</v>
      </c>
      <c r="AI227">
        <v>206</v>
      </c>
      <c r="AJ227">
        <v>34</v>
      </c>
      <c r="AK227">
        <v>96.6</v>
      </c>
      <c r="AL227">
        <v>15.94</v>
      </c>
      <c r="AM227">
        <v>112.54</v>
      </c>
      <c r="AN227">
        <v>51.46</v>
      </c>
      <c r="AO227">
        <v>4</v>
      </c>
      <c r="AP227">
        <v>0</v>
      </c>
      <c r="AQ227">
        <v>28</v>
      </c>
      <c r="AR227">
        <v>0.04</v>
      </c>
      <c r="AS227">
        <v>84.36</v>
      </c>
      <c r="AT227">
        <v>84.31</v>
      </c>
      <c r="AU227">
        <v>123</v>
      </c>
      <c r="AV227">
        <v>151</v>
      </c>
      <c r="AW227">
        <v>28</v>
      </c>
      <c r="AX227">
        <v>70.81</v>
      </c>
      <c r="AY227">
        <v>13.13</v>
      </c>
      <c r="AZ227">
        <v>83.94</v>
      </c>
      <c r="BA227">
        <v>70.2</v>
      </c>
      <c r="BB227">
        <v>8</v>
      </c>
      <c r="BC227">
        <v>24</v>
      </c>
      <c r="BD227">
        <v>-0.16</v>
      </c>
      <c r="BE227">
        <v>82.81</v>
      </c>
      <c r="BF227">
        <v>82.97</v>
      </c>
      <c r="BG227">
        <v>84</v>
      </c>
      <c r="BH227">
        <v>49.71</v>
      </c>
      <c r="BI227">
        <v>10.32</v>
      </c>
      <c r="BJ227">
        <v>106</v>
      </c>
      <c r="BK227">
        <v>22</v>
      </c>
      <c r="BL227">
        <v>16</v>
      </c>
      <c r="BM227">
        <v>4.83</v>
      </c>
      <c r="BN227">
        <v>89.29</v>
      </c>
      <c r="BO227">
        <v>7.5</v>
      </c>
      <c r="BP227">
        <v>0.47</v>
      </c>
      <c r="BQ227">
        <v>16</v>
      </c>
      <c r="BR227">
        <v>1</v>
      </c>
      <c r="BS227">
        <v>15</v>
      </c>
      <c r="BT227">
        <v>94.12</v>
      </c>
      <c r="BU227">
        <v>16.670000000000002</v>
      </c>
      <c r="BV227">
        <v>15.09</v>
      </c>
      <c r="BW227">
        <v>10.6</v>
      </c>
      <c r="BX227">
        <v>95.45</v>
      </c>
      <c r="BY227">
        <v>42</v>
      </c>
      <c r="BZ227">
        <v>2</v>
      </c>
      <c r="CA227">
        <v>2</v>
      </c>
      <c r="CB227">
        <v>90.48</v>
      </c>
      <c r="CC227">
        <v>95</v>
      </c>
      <c r="CD227">
        <v>23</v>
      </c>
      <c r="CE227">
        <v>10</v>
      </c>
      <c r="CF227">
        <v>5</v>
      </c>
      <c r="CG227">
        <v>2</v>
      </c>
      <c r="CH227">
        <v>4</v>
      </c>
      <c r="CI227">
        <v>2</v>
      </c>
      <c r="CJ227">
        <v>12</v>
      </c>
      <c r="CK227">
        <v>5</v>
      </c>
      <c r="CL227">
        <v>0</v>
      </c>
      <c r="CM227">
        <v>3</v>
      </c>
      <c r="CN227">
        <v>1</v>
      </c>
      <c r="CO227">
        <v>-0.94</v>
      </c>
      <c r="CP227">
        <v>127.95</v>
      </c>
      <c r="CQ227">
        <v>218.54</v>
      </c>
      <c r="CR227">
        <v>36.93</v>
      </c>
      <c r="CS227">
        <v>18.52</v>
      </c>
      <c r="CT227">
        <v>17.489999999999998</v>
      </c>
      <c r="CU227">
        <v>47.18</v>
      </c>
      <c r="CV227">
        <v>50.17</v>
      </c>
      <c r="CW227">
        <v>51.08</v>
      </c>
      <c r="CX227">
        <v>57.19</v>
      </c>
      <c r="CY227">
        <v>54.39</v>
      </c>
      <c r="CZ227">
        <v>54.03</v>
      </c>
    </row>
    <row r="228" spans="1:104">
      <c r="A228" t="s">
        <v>1293</v>
      </c>
      <c r="B228" t="s">
        <v>1294</v>
      </c>
      <c r="C228" t="s">
        <v>68</v>
      </c>
      <c r="D228" t="s">
        <v>81</v>
      </c>
      <c r="E228">
        <v>82</v>
      </c>
      <c r="F228">
        <v>20142015</v>
      </c>
      <c r="G228">
        <v>25</v>
      </c>
      <c r="H228">
        <v>0.61</v>
      </c>
      <c r="I228">
        <v>0.628</v>
      </c>
      <c r="J228">
        <v>0</v>
      </c>
      <c r="K228">
        <v>0</v>
      </c>
      <c r="L228">
        <v>0</v>
      </c>
      <c r="M228">
        <v>0</v>
      </c>
      <c r="N228">
        <v>0</v>
      </c>
      <c r="O228">
        <v>0</v>
      </c>
      <c r="P228">
        <v>1</v>
      </c>
      <c r="Q228">
        <v>66.67</v>
      </c>
      <c r="R228">
        <v>100</v>
      </c>
      <c r="S228">
        <v>0</v>
      </c>
      <c r="T228">
        <v>-22.42</v>
      </c>
      <c r="U228">
        <v>0.12</v>
      </c>
      <c r="V228">
        <v>-22</v>
      </c>
      <c r="W228">
        <v>66.67</v>
      </c>
      <c r="X228">
        <v>88.66</v>
      </c>
      <c r="Y228">
        <v>2</v>
      </c>
      <c r="Z228">
        <v>4</v>
      </c>
      <c r="AA228">
        <v>2</v>
      </c>
      <c r="AB228">
        <v>24.74</v>
      </c>
      <c r="AC228">
        <v>12.37</v>
      </c>
      <c r="AD228">
        <v>37.11</v>
      </c>
      <c r="AE228">
        <v>4</v>
      </c>
      <c r="AF228">
        <v>-22.6</v>
      </c>
      <c r="AG228">
        <v>89.26</v>
      </c>
      <c r="AH228">
        <v>4</v>
      </c>
      <c r="AI228">
        <v>8</v>
      </c>
      <c r="AJ228">
        <v>4</v>
      </c>
      <c r="AK228">
        <v>49.48</v>
      </c>
      <c r="AL228">
        <v>24.74</v>
      </c>
      <c r="AM228">
        <v>74.23</v>
      </c>
      <c r="AN228">
        <v>50</v>
      </c>
      <c r="AO228">
        <v>0</v>
      </c>
      <c r="AP228">
        <v>1</v>
      </c>
      <c r="AQ228">
        <v>4</v>
      </c>
      <c r="AR228">
        <v>-21.33</v>
      </c>
      <c r="AS228">
        <v>66.67</v>
      </c>
      <c r="AT228">
        <v>87.99</v>
      </c>
      <c r="AU228">
        <v>3</v>
      </c>
      <c r="AV228">
        <v>6</v>
      </c>
      <c r="AW228">
        <v>3</v>
      </c>
      <c r="AX228">
        <v>37.11</v>
      </c>
      <c r="AY228">
        <v>18.559999999999999</v>
      </c>
      <c r="AZ228">
        <v>55.67</v>
      </c>
      <c r="BA228">
        <v>66.67</v>
      </c>
      <c r="BB228">
        <v>1</v>
      </c>
      <c r="BC228">
        <v>4</v>
      </c>
      <c r="BD228">
        <v>-19.97</v>
      </c>
      <c r="BE228">
        <v>66.67</v>
      </c>
      <c r="BF228">
        <v>86.64</v>
      </c>
      <c r="BG228">
        <v>2</v>
      </c>
      <c r="BH228">
        <v>24.74</v>
      </c>
      <c r="BI228">
        <v>12.37</v>
      </c>
      <c r="BJ228">
        <v>4</v>
      </c>
      <c r="BK228">
        <v>2</v>
      </c>
      <c r="BL228">
        <v>3</v>
      </c>
      <c r="BM228" t="s">
        <v>1488</v>
      </c>
      <c r="BN228">
        <v>89.47</v>
      </c>
      <c r="BO228">
        <v>0</v>
      </c>
      <c r="BP228">
        <v>0</v>
      </c>
      <c r="BQ228">
        <v>0</v>
      </c>
      <c r="BR228">
        <v>0</v>
      </c>
      <c r="BS228">
        <v>0</v>
      </c>
      <c r="BT228" t="s">
        <v>1488</v>
      </c>
      <c r="BU228">
        <v>0</v>
      </c>
      <c r="BV228">
        <v>0</v>
      </c>
      <c r="BW228">
        <v>0</v>
      </c>
      <c r="BX228">
        <v>100</v>
      </c>
      <c r="BY228">
        <v>58</v>
      </c>
      <c r="BZ228">
        <v>10</v>
      </c>
      <c r="CA228">
        <v>6</v>
      </c>
      <c r="CB228">
        <v>72.22</v>
      </c>
      <c r="CC228">
        <v>13</v>
      </c>
      <c r="CD228">
        <v>5</v>
      </c>
      <c r="CE228">
        <v>5</v>
      </c>
      <c r="CF228">
        <v>0</v>
      </c>
      <c r="CG228">
        <v>1</v>
      </c>
      <c r="CH228">
        <v>0</v>
      </c>
      <c r="CI228">
        <v>0</v>
      </c>
      <c r="CJ228">
        <v>3</v>
      </c>
      <c r="CK228">
        <v>1</v>
      </c>
      <c r="CL228">
        <v>0</v>
      </c>
      <c r="CM228">
        <v>0</v>
      </c>
      <c r="CN228">
        <v>1</v>
      </c>
      <c r="CO228">
        <v>6.19</v>
      </c>
      <c r="CP228">
        <v>9.6999999999999993</v>
      </c>
      <c r="CQ228">
        <v>452.71</v>
      </c>
      <c r="CR228">
        <v>2.1</v>
      </c>
      <c r="CS228">
        <v>17.28</v>
      </c>
      <c r="CT228">
        <v>17.239999999999998</v>
      </c>
      <c r="CU228">
        <v>51.05</v>
      </c>
      <c r="CV228">
        <v>50.34</v>
      </c>
      <c r="CW228">
        <v>49.9</v>
      </c>
      <c r="CX228">
        <v>47.84</v>
      </c>
      <c r="CY228">
        <v>55.03</v>
      </c>
      <c r="CZ228">
        <v>54.28</v>
      </c>
    </row>
    <row r="229" spans="1:104">
      <c r="A229" t="s">
        <v>821</v>
      </c>
      <c r="B229" t="s">
        <v>822</v>
      </c>
      <c r="C229" t="s">
        <v>68</v>
      </c>
      <c r="D229" t="s">
        <v>504</v>
      </c>
      <c r="E229">
        <v>71</v>
      </c>
      <c r="F229">
        <v>20142015</v>
      </c>
      <c r="G229">
        <v>31</v>
      </c>
      <c r="H229">
        <v>1.2</v>
      </c>
      <c r="I229">
        <v>1.2</v>
      </c>
      <c r="J229">
        <v>0</v>
      </c>
      <c r="K229">
        <v>0</v>
      </c>
      <c r="L229">
        <v>0</v>
      </c>
      <c r="M229">
        <v>0</v>
      </c>
      <c r="N229">
        <v>0</v>
      </c>
      <c r="O229">
        <v>0</v>
      </c>
      <c r="P229">
        <v>0</v>
      </c>
      <c r="Q229">
        <v>88.89</v>
      </c>
      <c r="R229">
        <v>72.55</v>
      </c>
      <c r="S229">
        <v>0</v>
      </c>
      <c r="T229">
        <v>-15.74</v>
      </c>
      <c r="U229">
        <v>0.28999999999999998</v>
      </c>
      <c r="V229">
        <v>-6.19</v>
      </c>
      <c r="W229">
        <v>80</v>
      </c>
      <c r="X229">
        <v>86.19</v>
      </c>
      <c r="Y229">
        <v>9</v>
      </c>
      <c r="Z229">
        <v>12</v>
      </c>
      <c r="AA229">
        <v>3</v>
      </c>
      <c r="AB229">
        <v>34.950000000000003</v>
      </c>
      <c r="AC229">
        <v>8.74</v>
      </c>
      <c r="AD229">
        <v>43.69</v>
      </c>
      <c r="AE229">
        <v>2</v>
      </c>
      <c r="AF229">
        <v>1.67</v>
      </c>
      <c r="AG229">
        <v>87.22</v>
      </c>
      <c r="AH229">
        <v>28</v>
      </c>
      <c r="AI229">
        <v>32</v>
      </c>
      <c r="AJ229">
        <v>4</v>
      </c>
      <c r="AK229">
        <v>93.2</v>
      </c>
      <c r="AL229">
        <v>11.65</v>
      </c>
      <c r="AM229">
        <v>104.85</v>
      </c>
      <c r="AN229">
        <v>53.12</v>
      </c>
      <c r="AO229">
        <v>0</v>
      </c>
      <c r="AP229">
        <v>0</v>
      </c>
      <c r="AQ229">
        <v>4</v>
      </c>
      <c r="AR229">
        <v>3.04</v>
      </c>
      <c r="AS229">
        <v>89.29</v>
      </c>
      <c r="AT229">
        <v>86.25</v>
      </c>
      <c r="AU229">
        <v>22</v>
      </c>
      <c r="AV229">
        <v>25</v>
      </c>
      <c r="AW229">
        <v>3</v>
      </c>
      <c r="AX229">
        <v>72.819999999999993</v>
      </c>
      <c r="AY229">
        <v>8.74</v>
      </c>
      <c r="AZ229">
        <v>81.55</v>
      </c>
      <c r="BA229">
        <v>68</v>
      </c>
      <c r="BB229">
        <v>2</v>
      </c>
      <c r="BC229">
        <v>4</v>
      </c>
      <c r="BD229">
        <v>-1.05</v>
      </c>
      <c r="BE229">
        <v>85</v>
      </c>
      <c r="BF229">
        <v>86.05</v>
      </c>
      <c r="BG229">
        <v>14</v>
      </c>
      <c r="BH229">
        <v>49.51</v>
      </c>
      <c r="BI229">
        <v>8.74</v>
      </c>
      <c r="BJ229">
        <v>17</v>
      </c>
      <c r="BK229">
        <v>3</v>
      </c>
      <c r="BL229">
        <v>2</v>
      </c>
      <c r="BM229">
        <v>-37.270000000000003</v>
      </c>
      <c r="BN229">
        <v>87.27</v>
      </c>
      <c r="BO229">
        <v>2.91</v>
      </c>
      <c r="BP229">
        <v>2.91</v>
      </c>
      <c r="BQ229">
        <v>1</v>
      </c>
      <c r="BR229">
        <v>1</v>
      </c>
      <c r="BS229">
        <v>0</v>
      </c>
      <c r="BT229">
        <v>50</v>
      </c>
      <c r="BU229">
        <v>0</v>
      </c>
      <c r="BV229">
        <v>5.88</v>
      </c>
      <c r="BW229">
        <v>4</v>
      </c>
      <c r="BX229">
        <v>66.67</v>
      </c>
      <c r="BY229">
        <v>67</v>
      </c>
      <c r="BZ229">
        <v>13</v>
      </c>
      <c r="CA229">
        <v>6</v>
      </c>
      <c r="CB229">
        <v>76.47</v>
      </c>
      <c r="CC229">
        <v>13</v>
      </c>
      <c r="CD229">
        <v>4</v>
      </c>
      <c r="CE229">
        <v>4</v>
      </c>
      <c r="CF229">
        <v>2</v>
      </c>
      <c r="CG229">
        <v>2</v>
      </c>
      <c r="CH229">
        <v>0</v>
      </c>
      <c r="CI229">
        <v>0</v>
      </c>
      <c r="CJ229">
        <v>2</v>
      </c>
      <c r="CK229">
        <v>1</v>
      </c>
      <c r="CL229">
        <v>1</v>
      </c>
      <c r="CM229">
        <v>0</v>
      </c>
      <c r="CN229">
        <v>0</v>
      </c>
      <c r="CO229">
        <v>0</v>
      </c>
      <c r="CP229">
        <v>20.6</v>
      </c>
      <c r="CQ229">
        <v>323.98</v>
      </c>
      <c r="CR229">
        <v>5.98</v>
      </c>
      <c r="CS229">
        <v>16.39</v>
      </c>
      <c r="CT229">
        <v>17.010000000000002</v>
      </c>
      <c r="CU229">
        <v>48.93</v>
      </c>
      <c r="CV229">
        <v>49.21</v>
      </c>
      <c r="CW229">
        <v>49.99</v>
      </c>
      <c r="CX229">
        <v>52.18</v>
      </c>
      <c r="CY229">
        <v>52.62</v>
      </c>
      <c r="CZ229">
        <v>54.3</v>
      </c>
    </row>
    <row r="230" spans="1:104">
      <c r="A230" t="s">
        <v>164</v>
      </c>
      <c r="B230" t="s">
        <v>165</v>
      </c>
      <c r="C230" t="s">
        <v>62</v>
      </c>
      <c r="D230" t="s">
        <v>163</v>
      </c>
      <c r="E230">
        <v>80</v>
      </c>
      <c r="F230">
        <v>20142015</v>
      </c>
      <c r="G230">
        <v>29</v>
      </c>
      <c r="H230">
        <v>4.8</v>
      </c>
      <c r="I230">
        <v>4.5999999999999996</v>
      </c>
      <c r="J230">
        <v>0</v>
      </c>
      <c r="K230">
        <v>8</v>
      </c>
      <c r="L230">
        <v>8</v>
      </c>
      <c r="M230">
        <v>0</v>
      </c>
      <c r="N230">
        <v>3.03</v>
      </c>
      <c r="O230">
        <v>3.03</v>
      </c>
      <c r="P230">
        <v>-1</v>
      </c>
      <c r="Q230">
        <v>87.79</v>
      </c>
      <c r="R230">
        <v>104.94</v>
      </c>
      <c r="S230">
        <v>0</v>
      </c>
      <c r="T230">
        <v>-2.41</v>
      </c>
      <c r="U230">
        <v>1.98</v>
      </c>
      <c r="V230">
        <v>0.75</v>
      </c>
      <c r="W230">
        <v>82.14</v>
      </c>
      <c r="X230">
        <v>81.39</v>
      </c>
      <c r="Y230">
        <v>90</v>
      </c>
      <c r="Z230">
        <v>115</v>
      </c>
      <c r="AA230">
        <v>25</v>
      </c>
      <c r="AB230">
        <v>43.51</v>
      </c>
      <c r="AC230">
        <v>9.4600000000000009</v>
      </c>
      <c r="AD230">
        <v>52.96</v>
      </c>
      <c r="AE230">
        <v>15</v>
      </c>
      <c r="AF230">
        <v>1.93</v>
      </c>
      <c r="AG230">
        <v>85.86</v>
      </c>
      <c r="AH230">
        <v>198</v>
      </c>
      <c r="AI230">
        <v>230</v>
      </c>
      <c r="AJ230">
        <v>32</v>
      </c>
      <c r="AK230">
        <v>87.01</v>
      </c>
      <c r="AL230">
        <v>12.11</v>
      </c>
      <c r="AM230">
        <v>99.12</v>
      </c>
      <c r="AN230">
        <v>49.13</v>
      </c>
      <c r="AO230">
        <v>16</v>
      </c>
      <c r="AP230">
        <v>1</v>
      </c>
      <c r="AQ230">
        <v>37</v>
      </c>
      <c r="AR230">
        <v>0.7</v>
      </c>
      <c r="AS230">
        <v>84.57</v>
      </c>
      <c r="AT230">
        <v>83.88</v>
      </c>
      <c r="AU230">
        <v>130</v>
      </c>
      <c r="AV230">
        <v>159</v>
      </c>
      <c r="AW230">
        <v>29</v>
      </c>
      <c r="AX230">
        <v>60.15</v>
      </c>
      <c r="AY230">
        <v>10.97</v>
      </c>
      <c r="AZ230">
        <v>71.12</v>
      </c>
      <c r="BA230">
        <v>71.069999999999993</v>
      </c>
      <c r="BB230">
        <v>7</v>
      </c>
      <c r="BC230">
        <v>21</v>
      </c>
      <c r="BD230">
        <v>-1.43</v>
      </c>
      <c r="BE230">
        <v>82.48</v>
      </c>
      <c r="BF230">
        <v>83.91</v>
      </c>
      <c r="BG230">
        <v>89</v>
      </c>
      <c r="BH230">
        <v>42.75</v>
      </c>
      <c r="BI230">
        <v>9.08</v>
      </c>
      <c r="BJ230">
        <v>113</v>
      </c>
      <c r="BK230">
        <v>24</v>
      </c>
      <c r="BL230">
        <v>14</v>
      </c>
      <c r="BM230">
        <v>-2.46</v>
      </c>
      <c r="BN230">
        <v>90.7</v>
      </c>
      <c r="BO230">
        <v>5.67</v>
      </c>
      <c r="BP230">
        <v>0.76</v>
      </c>
      <c r="BQ230">
        <v>15</v>
      </c>
      <c r="BR230">
        <v>2</v>
      </c>
      <c r="BS230">
        <v>13</v>
      </c>
      <c r="BT230">
        <v>88.24</v>
      </c>
      <c r="BU230">
        <v>0</v>
      </c>
      <c r="BV230">
        <v>13.27</v>
      </c>
      <c r="BW230">
        <v>9.43</v>
      </c>
      <c r="BX230">
        <v>91.67</v>
      </c>
      <c r="BY230">
        <v>40</v>
      </c>
      <c r="BZ230">
        <v>0</v>
      </c>
      <c r="CA230">
        <v>0</v>
      </c>
      <c r="CB230">
        <v>90.73</v>
      </c>
      <c r="CC230">
        <v>137</v>
      </c>
      <c r="CD230">
        <v>30</v>
      </c>
      <c r="CE230">
        <v>14</v>
      </c>
      <c r="CF230">
        <v>1</v>
      </c>
      <c r="CG230">
        <v>3</v>
      </c>
      <c r="CH230">
        <v>5</v>
      </c>
      <c r="CI230">
        <v>3</v>
      </c>
      <c r="CJ230">
        <v>14</v>
      </c>
      <c r="CK230">
        <v>10</v>
      </c>
      <c r="CL230">
        <v>3</v>
      </c>
      <c r="CM230">
        <v>1</v>
      </c>
      <c r="CN230">
        <v>0</v>
      </c>
      <c r="CO230">
        <v>-0.38</v>
      </c>
      <c r="CP230">
        <v>158.6</v>
      </c>
      <c r="CQ230">
        <v>302.77</v>
      </c>
      <c r="CR230">
        <v>34.380000000000003</v>
      </c>
      <c r="CS230">
        <v>16.829999999999998</v>
      </c>
      <c r="CT230">
        <v>17.72</v>
      </c>
      <c r="CU230">
        <v>51.1</v>
      </c>
      <c r="CV230">
        <v>50.88</v>
      </c>
      <c r="CW230">
        <v>59.17</v>
      </c>
      <c r="CX230">
        <v>56.64</v>
      </c>
      <c r="CY230">
        <v>55.64</v>
      </c>
      <c r="CZ230">
        <v>53.71</v>
      </c>
    </row>
    <row r="231" spans="1:104">
      <c r="A231" t="s">
        <v>811</v>
      </c>
      <c r="B231" t="s">
        <v>812</v>
      </c>
      <c r="C231" t="s">
        <v>62</v>
      </c>
      <c r="D231" t="s">
        <v>544</v>
      </c>
      <c r="E231">
        <v>36</v>
      </c>
      <c r="F231">
        <v>20142015</v>
      </c>
      <c r="G231">
        <v>24</v>
      </c>
      <c r="H231">
        <v>0.625</v>
      </c>
      <c r="I231">
        <v>0.625</v>
      </c>
      <c r="J231">
        <v>0</v>
      </c>
      <c r="K231">
        <v>0</v>
      </c>
      <c r="L231">
        <v>0</v>
      </c>
      <c r="M231">
        <v>0</v>
      </c>
      <c r="N231">
        <v>0</v>
      </c>
      <c r="O231">
        <v>0</v>
      </c>
      <c r="P231">
        <v>0</v>
      </c>
      <c r="Q231">
        <v>75</v>
      </c>
      <c r="R231">
        <v>0</v>
      </c>
      <c r="S231">
        <v>0</v>
      </c>
      <c r="T231">
        <v>-24.72</v>
      </c>
      <c r="U231">
        <v>0.04</v>
      </c>
      <c r="V231">
        <v>-18.59</v>
      </c>
      <c r="W231">
        <v>66.67</v>
      </c>
      <c r="X231">
        <v>85.26</v>
      </c>
      <c r="Y231">
        <v>1</v>
      </c>
      <c r="Z231">
        <v>2</v>
      </c>
      <c r="AA231">
        <v>1</v>
      </c>
      <c r="AB231">
        <v>87.27</v>
      </c>
      <c r="AC231">
        <v>43.64</v>
      </c>
      <c r="AD231">
        <v>130.91</v>
      </c>
      <c r="AE231">
        <v>0</v>
      </c>
      <c r="AF231">
        <v>-11.52</v>
      </c>
      <c r="AG231">
        <v>86.52</v>
      </c>
      <c r="AH231">
        <v>2</v>
      </c>
      <c r="AI231">
        <v>3</v>
      </c>
      <c r="AJ231">
        <v>1</v>
      </c>
      <c r="AK231">
        <v>130.91</v>
      </c>
      <c r="AL231">
        <v>43.64</v>
      </c>
      <c r="AM231">
        <v>174.55</v>
      </c>
      <c r="AN231">
        <v>66.67</v>
      </c>
      <c r="AO231">
        <v>0</v>
      </c>
      <c r="AP231">
        <v>0</v>
      </c>
      <c r="AQ231">
        <v>1</v>
      </c>
      <c r="AR231">
        <v>-10.44</v>
      </c>
      <c r="AS231">
        <v>75</v>
      </c>
      <c r="AT231">
        <v>85.44</v>
      </c>
      <c r="AU231">
        <v>2</v>
      </c>
      <c r="AV231">
        <v>3</v>
      </c>
      <c r="AW231">
        <v>1</v>
      </c>
      <c r="AX231">
        <v>130.91</v>
      </c>
      <c r="AY231">
        <v>43.64</v>
      </c>
      <c r="AZ231">
        <v>174.55</v>
      </c>
      <c r="BA231">
        <v>66.67</v>
      </c>
      <c r="BB231">
        <v>0</v>
      </c>
      <c r="BC231">
        <v>1</v>
      </c>
      <c r="BD231">
        <v>-18.96</v>
      </c>
      <c r="BE231">
        <v>66.67</v>
      </c>
      <c r="BF231">
        <v>85.62</v>
      </c>
      <c r="BG231">
        <v>1</v>
      </c>
      <c r="BH231">
        <v>87.27</v>
      </c>
      <c r="BI231">
        <v>43.64</v>
      </c>
      <c r="BJ231">
        <v>2</v>
      </c>
      <c r="BK231">
        <v>1</v>
      </c>
      <c r="BL231">
        <v>1</v>
      </c>
      <c r="BM231">
        <v>-95</v>
      </c>
      <c r="BN231">
        <v>95</v>
      </c>
      <c r="BO231">
        <v>0</v>
      </c>
      <c r="BP231">
        <v>43.64</v>
      </c>
      <c r="BQ231">
        <v>0</v>
      </c>
      <c r="BR231">
        <v>1</v>
      </c>
      <c r="BS231">
        <v>-1</v>
      </c>
      <c r="BT231">
        <v>0</v>
      </c>
      <c r="BU231">
        <v>0</v>
      </c>
      <c r="BV231">
        <v>0</v>
      </c>
      <c r="BW231">
        <v>0</v>
      </c>
      <c r="BX231">
        <v>0</v>
      </c>
      <c r="BY231">
        <v>40</v>
      </c>
      <c r="BZ231">
        <v>0</v>
      </c>
      <c r="CA231">
        <v>0</v>
      </c>
      <c r="CB231">
        <v>66.67</v>
      </c>
      <c r="CC231">
        <v>2</v>
      </c>
      <c r="CD231">
        <v>2</v>
      </c>
      <c r="CE231">
        <v>1</v>
      </c>
      <c r="CF231">
        <v>0</v>
      </c>
      <c r="CG231">
        <v>0</v>
      </c>
      <c r="CH231">
        <v>0</v>
      </c>
      <c r="CI231">
        <v>0</v>
      </c>
      <c r="CJ231">
        <v>1</v>
      </c>
      <c r="CK231">
        <v>0</v>
      </c>
      <c r="CL231">
        <v>0</v>
      </c>
      <c r="CM231">
        <v>0</v>
      </c>
      <c r="CN231">
        <v>0</v>
      </c>
      <c r="CO231">
        <v>0</v>
      </c>
      <c r="CP231">
        <v>1.38</v>
      </c>
      <c r="CQ231">
        <v>151.93</v>
      </c>
      <c r="CR231">
        <v>0.9</v>
      </c>
      <c r="CS231">
        <v>16.52</v>
      </c>
      <c r="CT231">
        <v>17.53</v>
      </c>
      <c r="CU231">
        <v>47.76</v>
      </c>
      <c r="CV231">
        <v>48.33</v>
      </c>
      <c r="CW231">
        <v>51.05</v>
      </c>
      <c r="CX231">
        <v>55.84</v>
      </c>
      <c r="CY231">
        <v>52.02</v>
      </c>
      <c r="CZ231">
        <v>55.63</v>
      </c>
    </row>
    <row r="232" spans="1:104">
      <c r="A232" t="s">
        <v>1097</v>
      </c>
      <c r="B232" t="s">
        <v>1098</v>
      </c>
      <c r="C232" t="s">
        <v>68</v>
      </c>
      <c r="D232" t="s">
        <v>767</v>
      </c>
      <c r="E232">
        <v>57</v>
      </c>
      <c r="F232">
        <v>20142015</v>
      </c>
      <c r="G232">
        <v>34</v>
      </c>
      <c r="H232">
        <v>0.55000000000000004</v>
      </c>
      <c r="I232">
        <v>0.55000000000000004</v>
      </c>
      <c r="J232">
        <v>0</v>
      </c>
      <c r="K232">
        <v>14</v>
      </c>
      <c r="L232">
        <v>14</v>
      </c>
      <c r="M232">
        <v>0</v>
      </c>
      <c r="N232">
        <v>7.97</v>
      </c>
      <c r="O232">
        <v>7.97</v>
      </c>
      <c r="P232">
        <v>1</v>
      </c>
      <c r="Q232">
        <v>80.61</v>
      </c>
      <c r="R232">
        <v>108.48</v>
      </c>
      <c r="S232">
        <v>0</v>
      </c>
      <c r="T232">
        <v>-3.47</v>
      </c>
      <c r="U232">
        <v>1.85</v>
      </c>
      <c r="V232">
        <v>-5.19</v>
      </c>
      <c r="W232">
        <v>79.569999999999993</v>
      </c>
      <c r="X232">
        <v>84.76</v>
      </c>
      <c r="Y232">
        <v>55</v>
      </c>
      <c r="Z232">
        <v>74</v>
      </c>
      <c r="AA232">
        <v>19</v>
      </c>
      <c r="AB232">
        <v>42.14</v>
      </c>
      <c r="AC232">
        <v>10.82</v>
      </c>
      <c r="AD232">
        <v>52.96</v>
      </c>
      <c r="AE232">
        <v>7</v>
      </c>
      <c r="AF232">
        <v>-4.88</v>
      </c>
      <c r="AG232">
        <v>85.48</v>
      </c>
      <c r="AH232">
        <v>101</v>
      </c>
      <c r="AI232">
        <v>133</v>
      </c>
      <c r="AJ232">
        <v>32</v>
      </c>
      <c r="AK232">
        <v>75.739999999999995</v>
      </c>
      <c r="AL232">
        <v>18.22</v>
      </c>
      <c r="AM232">
        <v>93.97</v>
      </c>
      <c r="AN232">
        <v>59.4</v>
      </c>
      <c r="AO232">
        <v>5</v>
      </c>
      <c r="AP232">
        <v>0</v>
      </c>
      <c r="AQ232">
        <v>12</v>
      </c>
      <c r="AR232">
        <v>-2.56</v>
      </c>
      <c r="AS232">
        <v>79.069999999999993</v>
      </c>
      <c r="AT232">
        <v>81.63</v>
      </c>
      <c r="AU232">
        <v>75</v>
      </c>
      <c r="AV232">
        <v>102</v>
      </c>
      <c r="AW232">
        <v>27</v>
      </c>
      <c r="AX232">
        <v>58.09</v>
      </c>
      <c r="AY232">
        <v>15.38</v>
      </c>
      <c r="AZ232">
        <v>73.459999999999994</v>
      </c>
      <c r="BA232">
        <v>77.45</v>
      </c>
      <c r="BB232">
        <v>2</v>
      </c>
      <c r="BC232">
        <v>7</v>
      </c>
      <c r="BD232">
        <v>0.45</v>
      </c>
      <c r="BE232">
        <v>77.45</v>
      </c>
      <c r="BF232">
        <v>77</v>
      </c>
      <c r="BG232">
        <v>56</v>
      </c>
      <c r="BH232">
        <v>44.99</v>
      </c>
      <c r="BI232">
        <v>13.1</v>
      </c>
      <c r="BJ232">
        <v>79</v>
      </c>
      <c r="BK232">
        <v>23</v>
      </c>
      <c r="BL232">
        <v>5</v>
      </c>
      <c r="BM232">
        <v>-5</v>
      </c>
      <c r="BN232">
        <v>90</v>
      </c>
      <c r="BO232">
        <v>9.68</v>
      </c>
      <c r="BP232">
        <v>1.71</v>
      </c>
      <c r="BQ232">
        <v>17</v>
      </c>
      <c r="BR232">
        <v>3</v>
      </c>
      <c r="BS232">
        <v>14</v>
      </c>
      <c r="BT232">
        <v>85</v>
      </c>
      <c r="BU232">
        <v>0</v>
      </c>
      <c r="BV232">
        <v>21.52</v>
      </c>
      <c r="BW232">
        <v>16.670000000000002</v>
      </c>
      <c r="BX232">
        <v>86.96</v>
      </c>
      <c r="BY232">
        <v>48.51</v>
      </c>
      <c r="BZ232">
        <v>49</v>
      </c>
      <c r="CA232">
        <v>52</v>
      </c>
      <c r="CB232">
        <v>87.76</v>
      </c>
      <c r="CC232">
        <v>86</v>
      </c>
      <c r="CD232">
        <v>23</v>
      </c>
      <c r="CE232">
        <v>12</v>
      </c>
      <c r="CF232">
        <v>1</v>
      </c>
      <c r="CG232">
        <v>2</v>
      </c>
      <c r="CH232">
        <v>5</v>
      </c>
      <c r="CI232">
        <v>9</v>
      </c>
      <c r="CJ232">
        <v>5</v>
      </c>
      <c r="CK232">
        <v>5</v>
      </c>
      <c r="CL232">
        <v>0</v>
      </c>
      <c r="CM232">
        <v>0</v>
      </c>
      <c r="CN232">
        <v>1</v>
      </c>
      <c r="CO232">
        <v>0.56999999999999995</v>
      </c>
      <c r="CP232">
        <v>105.36</v>
      </c>
      <c r="CQ232">
        <v>121.12</v>
      </c>
      <c r="CR232">
        <v>46.52</v>
      </c>
      <c r="CS232">
        <v>17.97</v>
      </c>
      <c r="CT232">
        <v>17.28</v>
      </c>
      <c r="CU232">
        <v>48.54</v>
      </c>
      <c r="CV232">
        <v>49.37</v>
      </c>
      <c r="CW232">
        <v>47.08</v>
      </c>
      <c r="CX232">
        <v>49.91</v>
      </c>
      <c r="CY232">
        <v>53.68</v>
      </c>
      <c r="CZ232">
        <v>55.06</v>
      </c>
    </row>
    <row r="233" spans="1:104">
      <c r="A233" t="s">
        <v>1158</v>
      </c>
      <c r="B233" t="s">
        <v>1159</v>
      </c>
      <c r="C233" t="s">
        <v>62</v>
      </c>
      <c r="D233" t="s">
        <v>1160</v>
      </c>
      <c r="E233">
        <v>47</v>
      </c>
      <c r="F233">
        <v>20142015</v>
      </c>
      <c r="G233">
        <v>40</v>
      </c>
      <c r="H233">
        <v>5</v>
      </c>
      <c r="I233">
        <v>5</v>
      </c>
      <c r="J233">
        <v>0</v>
      </c>
      <c r="K233">
        <v>4</v>
      </c>
      <c r="L233">
        <v>4</v>
      </c>
      <c r="M233">
        <v>0</v>
      </c>
      <c r="N233">
        <v>2.4300000000000002</v>
      </c>
      <c r="O233">
        <v>2.4300000000000002</v>
      </c>
      <c r="P233">
        <v>0</v>
      </c>
      <c r="Q233">
        <v>83.62</v>
      </c>
      <c r="R233">
        <v>109.3</v>
      </c>
      <c r="S233">
        <v>0</v>
      </c>
      <c r="T233">
        <v>-6.94</v>
      </c>
      <c r="U233">
        <v>2.1</v>
      </c>
      <c r="V233">
        <v>-1.38</v>
      </c>
      <c r="W233">
        <v>83.54</v>
      </c>
      <c r="X233">
        <v>84.92</v>
      </c>
      <c r="Y233">
        <v>53</v>
      </c>
      <c r="Z233">
        <v>66</v>
      </c>
      <c r="AA233">
        <v>13</v>
      </c>
      <c r="AB233">
        <v>40.15</v>
      </c>
      <c r="AC233">
        <v>7.91</v>
      </c>
      <c r="AD233">
        <v>48.05</v>
      </c>
      <c r="AE233">
        <v>3</v>
      </c>
      <c r="AF233">
        <v>-5.04</v>
      </c>
      <c r="AG233">
        <v>88.66</v>
      </c>
      <c r="AH233">
        <v>119</v>
      </c>
      <c r="AI233">
        <v>148</v>
      </c>
      <c r="AJ233">
        <v>29</v>
      </c>
      <c r="AK233">
        <v>90.02</v>
      </c>
      <c r="AL233">
        <v>17.64</v>
      </c>
      <c r="AM233">
        <v>107.66</v>
      </c>
      <c r="AN233">
        <v>58.11</v>
      </c>
      <c r="AO233">
        <v>7</v>
      </c>
      <c r="AP233">
        <v>8</v>
      </c>
      <c r="AQ233">
        <v>32</v>
      </c>
      <c r="AR233">
        <v>-1.77</v>
      </c>
      <c r="AS233">
        <v>85.29</v>
      </c>
      <c r="AT233">
        <v>87.06</v>
      </c>
      <c r="AU233">
        <v>96</v>
      </c>
      <c r="AV233">
        <v>116</v>
      </c>
      <c r="AW233">
        <v>20</v>
      </c>
      <c r="AX233">
        <v>70.56</v>
      </c>
      <c r="AY233">
        <v>12.17</v>
      </c>
      <c r="AZ233">
        <v>82.72</v>
      </c>
      <c r="BA233">
        <v>74.14</v>
      </c>
      <c r="BB233">
        <v>8</v>
      </c>
      <c r="BC233">
        <v>25</v>
      </c>
      <c r="BD233">
        <v>-0.79</v>
      </c>
      <c r="BE233">
        <v>83.5</v>
      </c>
      <c r="BF233">
        <v>84.29</v>
      </c>
      <c r="BG233">
        <v>69</v>
      </c>
      <c r="BH233">
        <v>52.31</v>
      </c>
      <c r="BI233">
        <v>10.34</v>
      </c>
      <c r="BJ233">
        <v>86</v>
      </c>
      <c r="BK233">
        <v>17</v>
      </c>
      <c r="BL233">
        <v>17</v>
      </c>
      <c r="BM233">
        <v>12.5</v>
      </c>
      <c r="BN233">
        <v>87.5</v>
      </c>
      <c r="BO233">
        <v>4.87</v>
      </c>
      <c r="BP233">
        <v>0</v>
      </c>
      <c r="BQ233">
        <v>8</v>
      </c>
      <c r="BR233">
        <v>0</v>
      </c>
      <c r="BS233">
        <v>8</v>
      </c>
      <c r="BT233">
        <v>100</v>
      </c>
      <c r="BU233">
        <v>0</v>
      </c>
      <c r="BV233">
        <v>9.3000000000000007</v>
      </c>
      <c r="BW233">
        <v>6.9</v>
      </c>
      <c r="BX233">
        <v>100</v>
      </c>
      <c r="BY233">
        <v>40</v>
      </c>
      <c r="BZ233">
        <v>0</v>
      </c>
      <c r="CA233">
        <v>0</v>
      </c>
      <c r="CB233">
        <v>88</v>
      </c>
      <c r="CC233">
        <v>66</v>
      </c>
      <c r="CD233">
        <v>11</v>
      </c>
      <c r="CE233">
        <v>9</v>
      </c>
      <c r="CF233">
        <v>2</v>
      </c>
      <c r="CG233">
        <v>3</v>
      </c>
      <c r="CH233">
        <v>2</v>
      </c>
      <c r="CI233">
        <v>2</v>
      </c>
      <c r="CJ233">
        <v>17</v>
      </c>
      <c r="CK233">
        <v>2</v>
      </c>
      <c r="CL233">
        <v>1</v>
      </c>
      <c r="CM233">
        <v>0</v>
      </c>
      <c r="CN233">
        <v>0</v>
      </c>
      <c r="CO233">
        <v>0</v>
      </c>
      <c r="CP233">
        <v>98.64</v>
      </c>
      <c r="CQ233">
        <v>150.47999999999999</v>
      </c>
      <c r="CR233">
        <v>39.6</v>
      </c>
      <c r="CS233">
        <v>16.809999999999999</v>
      </c>
      <c r="CT233">
        <v>17.22</v>
      </c>
      <c r="CU233">
        <v>48.59</v>
      </c>
      <c r="CV233">
        <v>49.81</v>
      </c>
      <c r="CW233">
        <v>53.74</v>
      </c>
      <c r="CX233">
        <v>56.86</v>
      </c>
      <c r="CY233">
        <v>53.33</v>
      </c>
      <c r="CZ233">
        <v>53.73</v>
      </c>
    </row>
    <row r="234" spans="1:104">
      <c r="A234" t="s">
        <v>1038</v>
      </c>
      <c r="B234" t="s">
        <v>1039</v>
      </c>
      <c r="C234" t="s">
        <v>80</v>
      </c>
      <c r="D234" t="s">
        <v>71</v>
      </c>
      <c r="E234">
        <v>60</v>
      </c>
      <c r="F234">
        <v>20142015</v>
      </c>
      <c r="G234">
        <v>21</v>
      </c>
      <c r="H234">
        <v>0.61</v>
      </c>
      <c r="I234">
        <v>0.627</v>
      </c>
      <c r="J234">
        <v>0</v>
      </c>
      <c r="K234">
        <v>0</v>
      </c>
      <c r="L234">
        <v>0</v>
      </c>
      <c r="M234">
        <v>0</v>
      </c>
      <c r="N234">
        <v>0</v>
      </c>
      <c r="O234">
        <v>0</v>
      </c>
      <c r="P234">
        <v>0</v>
      </c>
      <c r="Q234">
        <v>85.29</v>
      </c>
      <c r="R234">
        <v>110</v>
      </c>
      <c r="S234">
        <v>0</v>
      </c>
      <c r="T234">
        <v>2.8</v>
      </c>
      <c r="U234">
        <v>0.27</v>
      </c>
      <c r="V234">
        <v>-1.42</v>
      </c>
      <c r="W234">
        <v>86.67</v>
      </c>
      <c r="X234">
        <v>88.09</v>
      </c>
      <c r="Y234">
        <v>11</v>
      </c>
      <c r="Z234">
        <v>13</v>
      </c>
      <c r="AA234">
        <v>2</v>
      </c>
      <c r="AB234">
        <v>48.78</v>
      </c>
      <c r="AC234">
        <v>7.5</v>
      </c>
      <c r="AD234">
        <v>56.28</v>
      </c>
      <c r="AE234">
        <v>3</v>
      </c>
      <c r="AF234">
        <v>-2.87</v>
      </c>
      <c r="AG234">
        <v>88.17</v>
      </c>
      <c r="AH234">
        <v>24</v>
      </c>
      <c r="AI234">
        <v>29</v>
      </c>
      <c r="AJ234">
        <v>5</v>
      </c>
      <c r="AK234">
        <v>108.81</v>
      </c>
      <c r="AL234">
        <v>18.760000000000002</v>
      </c>
      <c r="AM234">
        <v>127.57</v>
      </c>
      <c r="AN234">
        <v>34.479999999999997</v>
      </c>
      <c r="AO234">
        <v>2</v>
      </c>
      <c r="AP234">
        <v>0</v>
      </c>
      <c r="AQ234">
        <v>5</v>
      </c>
      <c r="AR234">
        <v>-0.63</v>
      </c>
      <c r="AS234">
        <v>86.96</v>
      </c>
      <c r="AT234">
        <v>87.58</v>
      </c>
      <c r="AU234">
        <v>17</v>
      </c>
      <c r="AV234">
        <v>20</v>
      </c>
      <c r="AW234">
        <v>3</v>
      </c>
      <c r="AX234">
        <v>75.040000000000006</v>
      </c>
      <c r="AY234">
        <v>11.26</v>
      </c>
      <c r="AZ234">
        <v>86.29</v>
      </c>
      <c r="BA234">
        <v>50</v>
      </c>
      <c r="BB234">
        <v>2</v>
      </c>
      <c r="BC234">
        <v>3</v>
      </c>
      <c r="BD234">
        <v>-10.58</v>
      </c>
      <c r="BE234">
        <v>76.92</v>
      </c>
      <c r="BF234">
        <v>87.5</v>
      </c>
      <c r="BG234">
        <v>7</v>
      </c>
      <c r="BH234">
        <v>37.520000000000003</v>
      </c>
      <c r="BI234">
        <v>11.26</v>
      </c>
      <c r="BJ234">
        <v>10</v>
      </c>
      <c r="BK234">
        <v>3</v>
      </c>
      <c r="BL234">
        <v>1</v>
      </c>
      <c r="BM234">
        <v>2.56</v>
      </c>
      <c r="BN234">
        <v>97.44</v>
      </c>
      <c r="BO234">
        <v>3.75</v>
      </c>
      <c r="BP234">
        <v>0</v>
      </c>
      <c r="BQ234">
        <v>1</v>
      </c>
      <c r="BR234">
        <v>0</v>
      </c>
      <c r="BS234">
        <v>1</v>
      </c>
      <c r="BT234">
        <v>100</v>
      </c>
      <c r="BU234">
        <v>0</v>
      </c>
      <c r="BV234">
        <v>10</v>
      </c>
      <c r="BW234">
        <v>5</v>
      </c>
      <c r="BX234">
        <v>100</v>
      </c>
      <c r="BY234">
        <v>40</v>
      </c>
      <c r="BZ234">
        <v>0</v>
      </c>
      <c r="CA234">
        <v>0</v>
      </c>
      <c r="CB234">
        <v>92.31</v>
      </c>
      <c r="CC234">
        <v>12</v>
      </c>
      <c r="CD234">
        <v>5</v>
      </c>
      <c r="CE234">
        <v>1</v>
      </c>
      <c r="CF234">
        <v>0</v>
      </c>
      <c r="CG234">
        <v>0</v>
      </c>
      <c r="CH234">
        <v>0</v>
      </c>
      <c r="CI234">
        <v>0</v>
      </c>
      <c r="CJ234">
        <v>1</v>
      </c>
      <c r="CK234">
        <v>1</v>
      </c>
      <c r="CL234">
        <v>0</v>
      </c>
      <c r="CM234">
        <v>0</v>
      </c>
      <c r="CN234">
        <v>0</v>
      </c>
      <c r="CO234">
        <v>0</v>
      </c>
      <c r="CP234">
        <v>15.99</v>
      </c>
      <c r="CQ234">
        <v>282.20999999999998</v>
      </c>
      <c r="CR234">
        <v>5.36</v>
      </c>
      <c r="CS234">
        <v>17.98</v>
      </c>
      <c r="CT234">
        <v>17.489999999999998</v>
      </c>
      <c r="CU234">
        <v>51.17</v>
      </c>
      <c r="CV234">
        <v>50.46</v>
      </c>
      <c r="CW234">
        <v>56.92</v>
      </c>
      <c r="CX234">
        <v>54.32</v>
      </c>
      <c r="CY234">
        <v>55.31</v>
      </c>
      <c r="CZ234">
        <v>54.29</v>
      </c>
    </row>
    <row r="235" spans="1:104">
      <c r="A235" t="s">
        <v>1281</v>
      </c>
      <c r="B235" t="s">
        <v>1282</v>
      </c>
      <c r="C235" t="s">
        <v>68</v>
      </c>
      <c r="D235" t="s">
        <v>643</v>
      </c>
      <c r="E235">
        <v>65</v>
      </c>
      <c r="F235">
        <v>20142015</v>
      </c>
      <c r="G235">
        <v>30</v>
      </c>
      <c r="H235">
        <v>3</v>
      </c>
      <c r="I235">
        <v>3</v>
      </c>
      <c r="J235">
        <v>1</v>
      </c>
      <c r="K235">
        <v>0</v>
      </c>
      <c r="L235">
        <v>1</v>
      </c>
      <c r="M235">
        <v>1.63</v>
      </c>
      <c r="N235">
        <v>0</v>
      </c>
      <c r="O235">
        <v>1.63</v>
      </c>
      <c r="P235">
        <v>0</v>
      </c>
      <c r="Q235">
        <v>97.44</v>
      </c>
      <c r="R235">
        <v>109.76</v>
      </c>
      <c r="S235">
        <v>20</v>
      </c>
      <c r="T235">
        <v>4.97</v>
      </c>
      <c r="U235">
        <v>0.56999999999999995</v>
      </c>
      <c r="V235">
        <v>11.34</v>
      </c>
      <c r="W235">
        <v>97.3</v>
      </c>
      <c r="X235">
        <v>85.96</v>
      </c>
      <c r="Y235">
        <v>35</v>
      </c>
      <c r="Z235">
        <v>36</v>
      </c>
      <c r="AA235">
        <v>1</v>
      </c>
      <c r="AB235">
        <v>58.76</v>
      </c>
      <c r="AC235">
        <v>1.63</v>
      </c>
      <c r="AD235">
        <v>60.39</v>
      </c>
      <c r="AE235">
        <v>6</v>
      </c>
      <c r="AF235">
        <v>8.23</v>
      </c>
      <c r="AG235">
        <v>89.21</v>
      </c>
      <c r="AH235">
        <v>74</v>
      </c>
      <c r="AI235">
        <v>76</v>
      </c>
      <c r="AJ235">
        <v>2</v>
      </c>
      <c r="AK235">
        <v>124.05</v>
      </c>
      <c r="AL235">
        <v>3.26</v>
      </c>
      <c r="AM235">
        <v>127.32</v>
      </c>
      <c r="AN235">
        <v>53.95</v>
      </c>
      <c r="AO235">
        <v>0</v>
      </c>
      <c r="AP235">
        <v>0</v>
      </c>
      <c r="AQ235">
        <v>8</v>
      </c>
      <c r="AR235">
        <v>8.6199999999999992</v>
      </c>
      <c r="AS235">
        <v>96.61</v>
      </c>
      <c r="AT235">
        <v>87.99</v>
      </c>
      <c r="AU235">
        <v>55</v>
      </c>
      <c r="AV235">
        <v>57</v>
      </c>
      <c r="AW235">
        <v>2</v>
      </c>
      <c r="AX235">
        <v>93.04</v>
      </c>
      <c r="AY235">
        <v>3.26</v>
      </c>
      <c r="AZ235">
        <v>96.3</v>
      </c>
      <c r="BA235">
        <v>71.930000000000007</v>
      </c>
      <c r="BB235">
        <v>3</v>
      </c>
      <c r="BC235">
        <v>8</v>
      </c>
      <c r="BD235">
        <v>7.89</v>
      </c>
      <c r="BE235">
        <v>95.35</v>
      </c>
      <c r="BF235">
        <v>87.46</v>
      </c>
      <c r="BG235">
        <v>39</v>
      </c>
      <c r="BH235">
        <v>66.92</v>
      </c>
      <c r="BI235">
        <v>3.26</v>
      </c>
      <c r="BJ235">
        <v>41</v>
      </c>
      <c r="BK235">
        <v>2</v>
      </c>
      <c r="BL235">
        <v>5</v>
      </c>
      <c r="BM235">
        <v>17.5</v>
      </c>
      <c r="BN235">
        <v>82.5</v>
      </c>
      <c r="BO235">
        <v>6.53</v>
      </c>
      <c r="BP235">
        <v>0</v>
      </c>
      <c r="BQ235">
        <v>4</v>
      </c>
      <c r="BR235">
        <v>0</v>
      </c>
      <c r="BS235">
        <v>4</v>
      </c>
      <c r="BT235">
        <v>100</v>
      </c>
      <c r="BU235">
        <v>12.5</v>
      </c>
      <c r="BV235">
        <v>9.76</v>
      </c>
      <c r="BW235">
        <v>7.02</v>
      </c>
      <c r="BX235">
        <v>100</v>
      </c>
      <c r="BY235">
        <v>46.38</v>
      </c>
      <c r="BZ235">
        <v>32</v>
      </c>
      <c r="CA235">
        <v>37</v>
      </c>
      <c r="CB235">
        <v>98.67</v>
      </c>
      <c r="CC235">
        <v>74</v>
      </c>
      <c r="CD235">
        <v>5</v>
      </c>
      <c r="CE235">
        <v>1</v>
      </c>
      <c r="CF235">
        <v>0</v>
      </c>
      <c r="CG235">
        <v>2</v>
      </c>
      <c r="CH235">
        <v>0</v>
      </c>
      <c r="CI235">
        <v>0</v>
      </c>
      <c r="CJ235">
        <v>4</v>
      </c>
      <c r="CK235">
        <v>0</v>
      </c>
      <c r="CL235">
        <v>0</v>
      </c>
      <c r="CM235">
        <v>0</v>
      </c>
      <c r="CN235">
        <v>0</v>
      </c>
      <c r="CO235">
        <v>0</v>
      </c>
      <c r="CP235">
        <v>36.76</v>
      </c>
      <c r="CQ235">
        <v>296.73</v>
      </c>
      <c r="CR235">
        <v>11.02</v>
      </c>
      <c r="CS235">
        <v>16.43</v>
      </c>
      <c r="CT235">
        <v>16.98</v>
      </c>
      <c r="CU235">
        <v>46.42</v>
      </c>
      <c r="CV235">
        <v>50.41</v>
      </c>
      <c r="CW235">
        <v>49.2</v>
      </c>
      <c r="CX235">
        <v>56.78</v>
      </c>
      <c r="CY235">
        <v>54.67</v>
      </c>
      <c r="CZ235">
        <v>53.79</v>
      </c>
    </row>
    <row r="236" spans="1:104">
      <c r="A236" t="s">
        <v>1427</v>
      </c>
      <c r="B236" t="s">
        <v>1428</v>
      </c>
      <c r="C236" t="s">
        <v>62</v>
      </c>
      <c r="D236" t="s">
        <v>1243</v>
      </c>
      <c r="E236">
        <v>45</v>
      </c>
      <c r="F236">
        <v>20142015</v>
      </c>
      <c r="G236">
        <v>30</v>
      </c>
      <c r="H236">
        <v>3.9</v>
      </c>
      <c r="I236">
        <v>3.9</v>
      </c>
      <c r="J236">
        <v>0</v>
      </c>
      <c r="K236">
        <v>0</v>
      </c>
      <c r="L236">
        <v>0</v>
      </c>
      <c r="M236">
        <v>0</v>
      </c>
      <c r="N236">
        <v>0</v>
      </c>
      <c r="O236">
        <v>0</v>
      </c>
      <c r="P236">
        <v>1</v>
      </c>
      <c r="Q236">
        <v>82.81</v>
      </c>
      <c r="R236">
        <v>73.12</v>
      </c>
      <c r="S236">
        <v>0</v>
      </c>
      <c r="T236">
        <v>-18.12</v>
      </c>
      <c r="U236">
        <v>0.94</v>
      </c>
      <c r="V236">
        <v>3.3</v>
      </c>
      <c r="W236">
        <v>82.14</v>
      </c>
      <c r="X236">
        <v>78.849999999999994</v>
      </c>
      <c r="Y236">
        <v>18</v>
      </c>
      <c r="Z236">
        <v>23</v>
      </c>
      <c r="AA236">
        <v>5</v>
      </c>
      <c r="AB236">
        <v>32.68</v>
      </c>
      <c r="AC236">
        <v>7.1</v>
      </c>
      <c r="AD236">
        <v>39.78</v>
      </c>
      <c r="AE236">
        <v>0</v>
      </c>
      <c r="AF236">
        <v>2.73</v>
      </c>
      <c r="AG236">
        <v>80.08</v>
      </c>
      <c r="AH236">
        <v>42</v>
      </c>
      <c r="AI236">
        <v>53</v>
      </c>
      <c r="AJ236">
        <v>11</v>
      </c>
      <c r="AK236">
        <v>75.3</v>
      </c>
      <c r="AL236">
        <v>15.63</v>
      </c>
      <c r="AM236">
        <v>90.92</v>
      </c>
      <c r="AN236">
        <v>58.49</v>
      </c>
      <c r="AO236">
        <v>1</v>
      </c>
      <c r="AP236">
        <v>0</v>
      </c>
      <c r="AQ236">
        <v>5</v>
      </c>
      <c r="AR236">
        <v>4.2300000000000004</v>
      </c>
      <c r="AS236">
        <v>83.33</v>
      </c>
      <c r="AT236">
        <v>79.099999999999994</v>
      </c>
      <c r="AU236">
        <v>36</v>
      </c>
      <c r="AV236">
        <v>45</v>
      </c>
      <c r="AW236">
        <v>9</v>
      </c>
      <c r="AX236">
        <v>63.93</v>
      </c>
      <c r="AY236">
        <v>12.79</v>
      </c>
      <c r="AZ236">
        <v>76.72</v>
      </c>
      <c r="BA236">
        <v>68.89</v>
      </c>
      <c r="BB236">
        <v>1</v>
      </c>
      <c r="BC236">
        <v>4</v>
      </c>
      <c r="BD236">
        <v>0.26</v>
      </c>
      <c r="BE236">
        <v>77.5</v>
      </c>
      <c r="BF236">
        <v>77.239999999999995</v>
      </c>
      <c r="BG236">
        <v>22</v>
      </c>
      <c r="BH236">
        <v>44.04</v>
      </c>
      <c r="BI236">
        <v>12.79</v>
      </c>
      <c r="BJ236">
        <v>31</v>
      </c>
      <c r="BK236">
        <v>9</v>
      </c>
      <c r="BL236">
        <v>3</v>
      </c>
      <c r="BM236">
        <v>-38.57</v>
      </c>
      <c r="BN236">
        <v>78.569999999999993</v>
      </c>
      <c r="BO236">
        <v>2.84</v>
      </c>
      <c r="BP236">
        <v>4.26</v>
      </c>
      <c r="BQ236">
        <v>2</v>
      </c>
      <c r="BR236">
        <v>3</v>
      </c>
      <c r="BS236">
        <v>-1</v>
      </c>
      <c r="BT236">
        <v>40</v>
      </c>
      <c r="BU236">
        <v>0</v>
      </c>
      <c r="BV236">
        <v>6.45</v>
      </c>
      <c r="BW236">
        <v>4.4400000000000004</v>
      </c>
      <c r="BX236">
        <v>66.67</v>
      </c>
      <c r="BY236">
        <v>40</v>
      </c>
      <c r="BZ236">
        <v>0</v>
      </c>
      <c r="CA236">
        <v>0</v>
      </c>
      <c r="CB236">
        <v>72.73</v>
      </c>
      <c r="CC236">
        <v>24</v>
      </c>
      <c r="CD236">
        <v>4</v>
      </c>
      <c r="CE236">
        <v>9</v>
      </c>
      <c r="CF236">
        <v>1</v>
      </c>
      <c r="CG236">
        <v>0</v>
      </c>
      <c r="CH236">
        <v>0</v>
      </c>
      <c r="CI236">
        <v>0</v>
      </c>
      <c r="CJ236">
        <v>3</v>
      </c>
      <c r="CK236">
        <v>0</v>
      </c>
      <c r="CL236">
        <v>0</v>
      </c>
      <c r="CM236">
        <v>0</v>
      </c>
      <c r="CN236">
        <v>1</v>
      </c>
      <c r="CO236">
        <v>1.42</v>
      </c>
      <c r="CP236">
        <v>42.23</v>
      </c>
      <c r="CQ236">
        <v>166.01</v>
      </c>
      <c r="CR236">
        <v>20.28</v>
      </c>
      <c r="CS236">
        <v>16.96</v>
      </c>
      <c r="CT236">
        <v>17.75</v>
      </c>
      <c r="CU236">
        <v>40.29</v>
      </c>
      <c r="CV236">
        <v>51.27</v>
      </c>
      <c r="CW236">
        <v>42.82</v>
      </c>
      <c r="CX236">
        <v>63.47</v>
      </c>
      <c r="CY236">
        <v>55.29</v>
      </c>
      <c r="CZ236">
        <v>52.55</v>
      </c>
    </row>
    <row r="237" spans="1:104">
      <c r="A237" t="s">
        <v>910</v>
      </c>
      <c r="B237" t="s">
        <v>911</v>
      </c>
      <c r="C237" t="s">
        <v>62</v>
      </c>
      <c r="D237" t="s">
        <v>345</v>
      </c>
      <c r="E237">
        <v>27</v>
      </c>
      <c r="F237">
        <v>20142015</v>
      </c>
      <c r="G237">
        <v>22</v>
      </c>
      <c r="H237">
        <v>0.9</v>
      </c>
      <c r="I237">
        <v>0.9</v>
      </c>
      <c r="J237">
        <v>1</v>
      </c>
      <c r="K237">
        <v>0</v>
      </c>
      <c r="L237">
        <v>1</v>
      </c>
      <c r="M237">
        <v>3.79</v>
      </c>
      <c r="N237">
        <v>0</v>
      </c>
      <c r="O237">
        <v>3.79</v>
      </c>
      <c r="P237">
        <v>0</v>
      </c>
      <c r="Q237">
        <v>75</v>
      </c>
      <c r="R237">
        <v>116.67</v>
      </c>
      <c r="S237">
        <v>50</v>
      </c>
      <c r="T237">
        <v>-15.14</v>
      </c>
      <c r="U237">
        <v>0.59</v>
      </c>
      <c r="V237">
        <v>-4.76</v>
      </c>
      <c r="W237">
        <v>78.569999999999993</v>
      </c>
      <c r="X237">
        <v>83.33</v>
      </c>
      <c r="Y237">
        <v>8</v>
      </c>
      <c r="Z237">
        <v>11</v>
      </c>
      <c r="AA237">
        <v>3</v>
      </c>
      <c r="AB237">
        <v>41.73</v>
      </c>
      <c r="AC237">
        <v>11.38</v>
      </c>
      <c r="AD237">
        <v>53.11</v>
      </c>
      <c r="AE237">
        <v>1</v>
      </c>
      <c r="AF237">
        <v>-11.21</v>
      </c>
      <c r="AG237">
        <v>86.21</v>
      </c>
      <c r="AH237">
        <v>14</v>
      </c>
      <c r="AI237">
        <v>21</v>
      </c>
      <c r="AJ237">
        <v>7</v>
      </c>
      <c r="AK237">
        <v>79.66</v>
      </c>
      <c r="AL237">
        <v>26.55</v>
      </c>
      <c r="AM237">
        <v>106.22</v>
      </c>
      <c r="AN237">
        <v>57.14</v>
      </c>
      <c r="AO237">
        <v>2</v>
      </c>
      <c r="AP237">
        <v>1</v>
      </c>
      <c r="AQ237">
        <v>4</v>
      </c>
      <c r="AR237">
        <v>-11.05</v>
      </c>
      <c r="AS237">
        <v>75</v>
      </c>
      <c r="AT237">
        <v>86.05</v>
      </c>
      <c r="AU237">
        <v>10</v>
      </c>
      <c r="AV237">
        <v>15</v>
      </c>
      <c r="AW237">
        <v>5</v>
      </c>
      <c r="AX237">
        <v>56.9</v>
      </c>
      <c r="AY237">
        <v>18.97</v>
      </c>
      <c r="AZ237">
        <v>75.87</v>
      </c>
      <c r="BA237">
        <v>80</v>
      </c>
      <c r="BB237">
        <v>0</v>
      </c>
      <c r="BC237">
        <v>2</v>
      </c>
      <c r="BD237">
        <v>-5.61</v>
      </c>
      <c r="BE237">
        <v>80</v>
      </c>
      <c r="BF237">
        <v>85.61</v>
      </c>
      <c r="BG237">
        <v>9</v>
      </c>
      <c r="BH237">
        <v>45.52</v>
      </c>
      <c r="BI237">
        <v>11.38</v>
      </c>
      <c r="BJ237">
        <v>12</v>
      </c>
      <c r="BK237">
        <v>3</v>
      </c>
      <c r="BL237">
        <v>2</v>
      </c>
      <c r="BM237">
        <v>8.33</v>
      </c>
      <c r="BN237">
        <v>91.67</v>
      </c>
      <c r="BO237">
        <v>7.59</v>
      </c>
      <c r="BP237">
        <v>0</v>
      </c>
      <c r="BQ237">
        <v>2</v>
      </c>
      <c r="BR237">
        <v>0</v>
      </c>
      <c r="BS237">
        <v>2</v>
      </c>
      <c r="BT237">
        <v>100</v>
      </c>
      <c r="BU237">
        <v>50</v>
      </c>
      <c r="BV237">
        <v>16.670000000000002</v>
      </c>
      <c r="BW237">
        <v>13.33</v>
      </c>
      <c r="BX237">
        <v>100</v>
      </c>
      <c r="BY237">
        <v>40</v>
      </c>
      <c r="BZ237">
        <v>0</v>
      </c>
      <c r="CA237">
        <v>0</v>
      </c>
      <c r="CB237">
        <v>77.78</v>
      </c>
      <c r="CC237">
        <v>7</v>
      </c>
      <c r="CD237">
        <v>5</v>
      </c>
      <c r="CE237">
        <v>2</v>
      </c>
      <c r="CF237">
        <v>1</v>
      </c>
      <c r="CG237">
        <v>2</v>
      </c>
      <c r="CH237">
        <v>0</v>
      </c>
      <c r="CI237">
        <v>0</v>
      </c>
      <c r="CJ237">
        <v>1</v>
      </c>
      <c r="CK237">
        <v>1</v>
      </c>
      <c r="CL237">
        <v>0</v>
      </c>
      <c r="CM237">
        <v>0</v>
      </c>
      <c r="CN237">
        <v>0</v>
      </c>
      <c r="CO237">
        <v>0</v>
      </c>
      <c r="CP237">
        <v>15.82</v>
      </c>
      <c r="CQ237">
        <v>108.62</v>
      </c>
      <c r="CR237">
        <v>12.71</v>
      </c>
      <c r="CS237">
        <v>15.83</v>
      </c>
      <c r="CT237">
        <v>17</v>
      </c>
      <c r="CU237">
        <v>48.71</v>
      </c>
      <c r="CV237">
        <v>49.22</v>
      </c>
      <c r="CW237">
        <v>53.5</v>
      </c>
      <c r="CX237">
        <v>56.33</v>
      </c>
      <c r="CY237">
        <v>53.47</v>
      </c>
      <c r="CZ237">
        <v>55.16</v>
      </c>
    </row>
    <row r="238" spans="1:104">
      <c r="A238" t="s">
        <v>1552</v>
      </c>
      <c r="B238" t="s">
        <v>1553</v>
      </c>
      <c r="C238" t="s">
        <v>62</v>
      </c>
      <c r="D238" t="s">
        <v>230</v>
      </c>
      <c r="E238">
        <v>2</v>
      </c>
      <c r="F238">
        <v>20142015</v>
      </c>
      <c r="G238">
        <v>21</v>
      </c>
      <c r="H238">
        <v>0.92500000000000004</v>
      </c>
      <c r="I238">
        <v>0.92500000000000004</v>
      </c>
      <c r="J238">
        <v>0</v>
      </c>
      <c r="K238">
        <v>0</v>
      </c>
      <c r="L238">
        <v>0</v>
      </c>
      <c r="M238">
        <v>0</v>
      </c>
      <c r="N238">
        <v>0</v>
      </c>
      <c r="O238">
        <v>0</v>
      </c>
      <c r="P238">
        <v>0</v>
      </c>
      <c r="Q238">
        <v>66.67</v>
      </c>
      <c r="R238" t="s">
        <v>1488</v>
      </c>
      <c r="S238" t="s">
        <v>1488</v>
      </c>
      <c r="T238" t="s">
        <v>1488</v>
      </c>
      <c r="U238">
        <v>1.53</v>
      </c>
      <c r="V238">
        <v>-81.819999999999993</v>
      </c>
      <c r="W238">
        <v>0</v>
      </c>
      <c r="X238">
        <v>81.819999999999993</v>
      </c>
      <c r="Y238">
        <v>-1</v>
      </c>
      <c r="Z238">
        <v>0</v>
      </c>
      <c r="AA238">
        <v>1</v>
      </c>
      <c r="AB238">
        <v>0</v>
      </c>
      <c r="AC238">
        <v>19.62</v>
      </c>
      <c r="AD238">
        <v>19.62</v>
      </c>
      <c r="AE238">
        <v>0</v>
      </c>
      <c r="AF238">
        <v>-16.670000000000002</v>
      </c>
      <c r="AG238">
        <v>83.33</v>
      </c>
      <c r="AH238">
        <v>1</v>
      </c>
      <c r="AI238">
        <v>2</v>
      </c>
      <c r="AJ238">
        <v>1</v>
      </c>
      <c r="AK238">
        <v>39.24</v>
      </c>
      <c r="AL238">
        <v>19.62</v>
      </c>
      <c r="AM238">
        <v>58.86</v>
      </c>
      <c r="AN238">
        <v>0</v>
      </c>
      <c r="AO238">
        <v>0</v>
      </c>
      <c r="AP238">
        <v>0</v>
      </c>
      <c r="AQ238">
        <v>0</v>
      </c>
      <c r="AR238">
        <v>-30</v>
      </c>
      <c r="AS238">
        <v>50</v>
      </c>
      <c r="AT238">
        <v>80</v>
      </c>
      <c r="AU238">
        <v>0</v>
      </c>
      <c r="AV238">
        <v>1</v>
      </c>
      <c r="AW238">
        <v>1</v>
      </c>
      <c r="AX238">
        <v>19.62</v>
      </c>
      <c r="AY238">
        <v>19.62</v>
      </c>
      <c r="AZ238">
        <v>39.24</v>
      </c>
      <c r="BA238">
        <v>0</v>
      </c>
      <c r="BB238">
        <v>0</v>
      </c>
      <c r="BC238">
        <v>0</v>
      </c>
      <c r="BD238">
        <v>-72.73</v>
      </c>
      <c r="BE238">
        <v>0</v>
      </c>
      <c r="BF238">
        <v>72.73</v>
      </c>
      <c r="BG238">
        <v>-1</v>
      </c>
      <c r="BH238">
        <v>0</v>
      </c>
      <c r="BI238">
        <v>19.62</v>
      </c>
      <c r="BJ238">
        <v>0</v>
      </c>
      <c r="BK238">
        <v>1</v>
      </c>
      <c r="BL238">
        <v>0</v>
      </c>
      <c r="BM238" t="s">
        <v>1488</v>
      </c>
      <c r="BN238">
        <v>50</v>
      </c>
      <c r="BO238">
        <v>0</v>
      </c>
      <c r="BP238">
        <v>0</v>
      </c>
      <c r="BQ238">
        <v>0</v>
      </c>
      <c r="BR238">
        <v>0</v>
      </c>
      <c r="BS238">
        <v>0</v>
      </c>
      <c r="BT238" t="s">
        <v>1488</v>
      </c>
      <c r="BU238" t="s">
        <v>1488</v>
      </c>
      <c r="BV238" t="s">
        <v>1488</v>
      </c>
      <c r="BW238">
        <v>0</v>
      </c>
      <c r="BX238">
        <v>100</v>
      </c>
      <c r="BY238">
        <v>40</v>
      </c>
      <c r="BZ238">
        <v>0</v>
      </c>
      <c r="CA238">
        <v>0</v>
      </c>
      <c r="CB238" t="s">
        <v>1488</v>
      </c>
      <c r="CC238">
        <v>0</v>
      </c>
      <c r="CD238">
        <v>2</v>
      </c>
      <c r="CE238">
        <v>0</v>
      </c>
      <c r="CF238">
        <v>0</v>
      </c>
      <c r="CG238">
        <v>0</v>
      </c>
      <c r="CH238">
        <v>0</v>
      </c>
      <c r="CI238">
        <v>0</v>
      </c>
      <c r="CJ238">
        <v>0</v>
      </c>
      <c r="CK238">
        <v>1</v>
      </c>
      <c r="CL238">
        <v>1</v>
      </c>
      <c r="CM238">
        <v>0</v>
      </c>
      <c r="CN238">
        <v>0</v>
      </c>
      <c r="CO238">
        <v>0</v>
      </c>
      <c r="CP238">
        <v>3.06</v>
      </c>
      <c r="CQ238">
        <v>9.2799999999999994</v>
      </c>
      <c r="CR238">
        <v>24.78</v>
      </c>
      <c r="CS238">
        <v>16.09</v>
      </c>
      <c r="CT238">
        <v>17.2</v>
      </c>
      <c r="CU238">
        <v>48.78</v>
      </c>
      <c r="CV238">
        <v>51.76</v>
      </c>
      <c r="CW238">
        <v>55.6</v>
      </c>
      <c r="CX238">
        <v>58.39</v>
      </c>
      <c r="CY238">
        <v>52.47</v>
      </c>
      <c r="CZ238">
        <v>48.9</v>
      </c>
    </row>
    <row r="239" spans="1:104">
      <c r="A239" t="s">
        <v>791</v>
      </c>
      <c r="B239" t="s">
        <v>792</v>
      </c>
      <c r="C239" t="s">
        <v>124</v>
      </c>
      <c r="D239" t="s">
        <v>105</v>
      </c>
      <c r="E239">
        <v>34</v>
      </c>
      <c r="F239">
        <v>20142015</v>
      </c>
      <c r="G239">
        <v>26</v>
      </c>
      <c r="H239">
        <v>4</v>
      </c>
      <c r="I239">
        <v>3</v>
      </c>
      <c r="J239">
        <v>0</v>
      </c>
      <c r="K239">
        <v>0</v>
      </c>
      <c r="L239">
        <v>0</v>
      </c>
      <c r="M239">
        <v>0</v>
      </c>
      <c r="N239">
        <v>0</v>
      </c>
      <c r="O239">
        <v>0</v>
      </c>
      <c r="P239">
        <v>0</v>
      </c>
      <c r="Q239">
        <v>50</v>
      </c>
      <c r="R239" t="s">
        <v>1488</v>
      </c>
      <c r="S239" t="s">
        <v>1488</v>
      </c>
      <c r="T239">
        <v>3.29</v>
      </c>
      <c r="U239">
        <v>7.0000000000000007E-2</v>
      </c>
      <c r="V239">
        <v>-39.07</v>
      </c>
      <c r="W239">
        <v>50</v>
      </c>
      <c r="X239">
        <v>89.07</v>
      </c>
      <c r="Y239">
        <v>0</v>
      </c>
      <c r="Z239">
        <v>1</v>
      </c>
      <c r="AA239">
        <v>1</v>
      </c>
      <c r="AB239">
        <v>26.18</v>
      </c>
      <c r="AC239">
        <v>26.18</v>
      </c>
      <c r="AD239">
        <v>52.36</v>
      </c>
      <c r="AE239">
        <v>0</v>
      </c>
      <c r="AF239">
        <v>-39.39</v>
      </c>
      <c r="AG239">
        <v>89.39</v>
      </c>
      <c r="AH239">
        <v>0</v>
      </c>
      <c r="AI239">
        <v>1</v>
      </c>
      <c r="AJ239">
        <v>1</v>
      </c>
      <c r="AK239">
        <v>26.18</v>
      </c>
      <c r="AL239">
        <v>26.18</v>
      </c>
      <c r="AM239">
        <v>52.36</v>
      </c>
      <c r="AN239">
        <v>100</v>
      </c>
      <c r="AO239">
        <v>0</v>
      </c>
      <c r="AP239">
        <v>0</v>
      </c>
      <c r="AQ239">
        <v>0</v>
      </c>
      <c r="AR239">
        <v>12.3</v>
      </c>
      <c r="AS239">
        <v>100</v>
      </c>
      <c r="AT239">
        <v>87.7</v>
      </c>
      <c r="AU239">
        <v>1</v>
      </c>
      <c r="AV239">
        <v>1</v>
      </c>
      <c r="AW239">
        <v>0</v>
      </c>
      <c r="AX239">
        <v>26.18</v>
      </c>
      <c r="AY239">
        <v>0</v>
      </c>
      <c r="AZ239">
        <v>26.18</v>
      </c>
      <c r="BA239">
        <v>100</v>
      </c>
      <c r="BB239">
        <v>0</v>
      </c>
      <c r="BC239">
        <v>0</v>
      </c>
      <c r="BD239">
        <v>11.35</v>
      </c>
      <c r="BE239">
        <v>100</v>
      </c>
      <c r="BF239">
        <v>88.65</v>
      </c>
      <c r="BG239">
        <v>1</v>
      </c>
      <c r="BH239">
        <v>26.18</v>
      </c>
      <c r="BI239">
        <v>0</v>
      </c>
      <c r="BJ239">
        <v>1</v>
      </c>
      <c r="BK239">
        <v>0</v>
      </c>
      <c r="BL239">
        <v>0</v>
      </c>
      <c r="BM239" t="s">
        <v>1488</v>
      </c>
      <c r="BN239">
        <v>95</v>
      </c>
      <c r="BO239">
        <v>0</v>
      </c>
      <c r="BP239">
        <v>0</v>
      </c>
      <c r="BQ239">
        <v>0</v>
      </c>
      <c r="BR239">
        <v>0</v>
      </c>
      <c r="BS239">
        <v>0</v>
      </c>
      <c r="BT239" t="s">
        <v>1488</v>
      </c>
      <c r="BU239" t="s">
        <v>1488</v>
      </c>
      <c r="BV239">
        <v>0</v>
      </c>
      <c r="BW239">
        <v>0</v>
      </c>
      <c r="BX239" t="s">
        <v>1488</v>
      </c>
      <c r="BY239">
        <v>40</v>
      </c>
      <c r="BZ239">
        <v>0</v>
      </c>
      <c r="CA239">
        <v>0</v>
      </c>
      <c r="CB239">
        <v>100</v>
      </c>
      <c r="CC239">
        <v>2</v>
      </c>
      <c r="CD239">
        <v>0</v>
      </c>
      <c r="CE239">
        <v>0</v>
      </c>
      <c r="CF239">
        <v>0</v>
      </c>
      <c r="CG239">
        <v>0</v>
      </c>
      <c r="CH239">
        <v>0</v>
      </c>
      <c r="CI239">
        <v>0</v>
      </c>
      <c r="CJ239">
        <v>0</v>
      </c>
      <c r="CK239">
        <v>0</v>
      </c>
      <c r="CL239">
        <v>0</v>
      </c>
      <c r="CM239">
        <v>0</v>
      </c>
      <c r="CN239">
        <v>0</v>
      </c>
      <c r="CO239">
        <v>0</v>
      </c>
      <c r="CP239">
        <v>2.29</v>
      </c>
      <c r="CQ239">
        <v>168.25</v>
      </c>
      <c r="CR239">
        <v>1.34</v>
      </c>
      <c r="CS239">
        <v>17.2</v>
      </c>
      <c r="CT239">
        <v>17.14</v>
      </c>
      <c r="CU239">
        <v>52.81</v>
      </c>
      <c r="CV239">
        <v>48.33</v>
      </c>
      <c r="CW239">
        <v>60.98</v>
      </c>
      <c r="CX239">
        <v>54.5</v>
      </c>
      <c r="CY239">
        <v>52.22</v>
      </c>
      <c r="CZ239">
        <v>55.82</v>
      </c>
    </row>
    <row r="240" spans="1:104">
      <c r="A240" t="s">
        <v>287</v>
      </c>
      <c r="B240" t="s">
        <v>288</v>
      </c>
      <c r="C240" t="s">
        <v>68</v>
      </c>
      <c r="D240" t="s">
        <v>105</v>
      </c>
      <c r="E240">
        <v>51</v>
      </c>
      <c r="F240">
        <v>20142015</v>
      </c>
      <c r="G240">
        <v>30</v>
      </c>
      <c r="H240">
        <v>4</v>
      </c>
      <c r="I240">
        <v>5</v>
      </c>
      <c r="J240">
        <v>0</v>
      </c>
      <c r="K240">
        <v>1</v>
      </c>
      <c r="L240">
        <v>1</v>
      </c>
      <c r="M240">
        <v>0</v>
      </c>
      <c r="N240">
        <v>0.95</v>
      </c>
      <c r="O240">
        <v>0.95</v>
      </c>
      <c r="P240">
        <v>0</v>
      </c>
      <c r="Q240">
        <v>85.71</v>
      </c>
      <c r="R240">
        <v>104.44</v>
      </c>
      <c r="S240">
        <v>0</v>
      </c>
      <c r="T240">
        <v>-8.59</v>
      </c>
      <c r="U240">
        <v>1.24</v>
      </c>
      <c r="V240">
        <v>-8.85</v>
      </c>
      <c r="W240">
        <v>84.48</v>
      </c>
      <c r="X240">
        <v>93.33</v>
      </c>
      <c r="Y240">
        <v>40</v>
      </c>
      <c r="Z240">
        <v>49</v>
      </c>
      <c r="AA240">
        <v>9</v>
      </c>
      <c r="AB240">
        <v>46.53</v>
      </c>
      <c r="AC240">
        <v>8.5500000000000007</v>
      </c>
      <c r="AD240">
        <v>55.08</v>
      </c>
      <c r="AE240">
        <v>10</v>
      </c>
      <c r="AF240">
        <v>-6.17</v>
      </c>
      <c r="AG240">
        <v>91.88</v>
      </c>
      <c r="AH240">
        <v>70</v>
      </c>
      <c r="AI240">
        <v>84</v>
      </c>
      <c r="AJ240">
        <v>14</v>
      </c>
      <c r="AK240">
        <v>79.77</v>
      </c>
      <c r="AL240">
        <v>13.29</v>
      </c>
      <c r="AM240">
        <v>93.06</v>
      </c>
      <c r="AN240">
        <v>53.57</v>
      </c>
      <c r="AO240">
        <v>1</v>
      </c>
      <c r="AP240">
        <v>0</v>
      </c>
      <c r="AQ240">
        <v>10</v>
      </c>
      <c r="AR240">
        <v>-8.36</v>
      </c>
      <c r="AS240">
        <v>82.43</v>
      </c>
      <c r="AT240">
        <v>90.79</v>
      </c>
      <c r="AU240">
        <v>48</v>
      </c>
      <c r="AV240">
        <v>61</v>
      </c>
      <c r="AW240">
        <v>13</v>
      </c>
      <c r="AX240">
        <v>57.93</v>
      </c>
      <c r="AY240">
        <v>12.35</v>
      </c>
      <c r="AZ240">
        <v>70.27</v>
      </c>
      <c r="BA240">
        <v>73.77</v>
      </c>
      <c r="BB240">
        <v>2</v>
      </c>
      <c r="BC240">
        <v>9</v>
      </c>
      <c r="BD240">
        <v>-4.57</v>
      </c>
      <c r="BE240">
        <v>84.91</v>
      </c>
      <c r="BF240">
        <v>89.47</v>
      </c>
      <c r="BG240">
        <v>37</v>
      </c>
      <c r="BH240">
        <v>42.73</v>
      </c>
      <c r="BI240">
        <v>7.6</v>
      </c>
      <c r="BJ240">
        <v>45</v>
      </c>
      <c r="BK240">
        <v>8</v>
      </c>
      <c r="BL240">
        <v>7</v>
      </c>
      <c r="BM240">
        <v>3.03</v>
      </c>
      <c r="BN240">
        <v>96.97</v>
      </c>
      <c r="BO240">
        <v>1.9</v>
      </c>
      <c r="BP240">
        <v>0</v>
      </c>
      <c r="BQ240">
        <v>2</v>
      </c>
      <c r="BR240">
        <v>0</v>
      </c>
      <c r="BS240">
        <v>2</v>
      </c>
      <c r="BT240">
        <v>100</v>
      </c>
      <c r="BU240">
        <v>0</v>
      </c>
      <c r="BV240">
        <v>4.4400000000000004</v>
      </c>
      <c r="BW240">
        <v>3.28</v>
      </c>
      <c r="BX240">
        <v>100</v>
      </c>
      <c r="BY240">
        <v>60</v>
      </c>
      <c r="BZ240">
        <v>10</v>
      </c>
      <c r="CA240">
        <v>5</v>
      </c>
      <c r="CB240">
        <v>89.13</v>
      </c>
      <c r="CC240">
        <v>41</v>
      </c>
      <c r="CD240">
        <v>14</v>
      </c>
      <c r="CE240">
        <v>5</v>
      </c>
      <c r="CF240">
        <v>0</v>
      </c>
      <c r="CG240">
        <v>7</v>
      </c>
      <c r="CH240">
        <v>0</v>
      </c>
      <c r="CI240">
        <v>1</v>
      </c>
      <c r="CJ240">
        <v>7</v>
      </c>
      <c r="CK240">
        <v>2</v>
      </c>
      <c r="CL240">
        <v>2</v>
      </c>
      <c r="CM240">
        <v>0</v>
      </c>
      <c r="CN240">
        <v>0</v>
      </c>
      <c r="CO240">
        <v>0</v>
      </c>
      <c r="CP240">
        <v>63.18</v>
      </c>
      <c r="CQ240">
        <v>209.97</v>
      </c>
      <c r="CR240">
        <v>23.13</v>
      </c>
      <c r="CS240">
        <v>17.61</v>
      </c>
      <c r="CT240">
        <v>17.52</v>
      </c>
      <c r="CU240">
        <v>52.24</v>
      </c>
      <c r="CV240">
        <v>50.38</v>
      </c>
      <c r="CW240">
        <v>58.2</v>
      </c>
      <c r="CX240">
        <v>53.21</v>
      </c>
      <c r="CY240">
        <v>54.02</v>
      </c>
      <c r="CZ240">
        <v>53.21</v>
      </c>
    </row>
    <row r="241" spans="1:104">
      <c r="A241" t="s">
        <v>1330</v>
      </c>
      <c r="B241" t="s">
        <v>1331</v>
      </c>
      <c r="C241" t="s">
        <v>68</v>
      </c>
      <c r="D241" t="s">
        <v>1056</v>
      </c>
      <c r="E241">
        <v>47</v>
      </c>
      <c r="F241">
        <v>20142015</v>
      </c>
      <c r="G241">
        <v>21</v>
      </c>
      <c r="H241">
        <v>0.76700000000000002</v>
      </c>
      <c r="I241">
        <v>0.76700000000000002</v>
      </c>
      <c r="J241">
        <v>1</v>
      </c>
      <c r="K241">
        <v>1</v>
      </c>
      <c r="L241">
        <v>2</v>
      </c>
      <c r="M241">
        <v>2.57</v>
      </c>
      <c r="N241">
        <v>2.57</v>
      </c>
      <c r="O241">
        <v>5.14</v>
      </c>
      <c r="P241">
        <v>-2</v>
      </c>
      <c r="Q241">
        <v>90.91</v>
      </c>
      <c r="R241">
        <v>110.71</v>
      </c>
      <c r="S241">
        <v>50</v>
      </c>
      <c r="T241">
        <v>-3.62</v>
      </c>
      <c r="U241">
        <v>0.5</v>
      </c>
      <c r="V241">
        <v>7.48</v>
      </c>
      <c r="W241">
        <v>95.83</v>
      </c>
      <c r="X241">
        <v>88.35</v>
      </c>
      <c r="Y241">
        <v>22</v>
      </c>
      <c r="Z241">
        <v>23</v>
      </c>
      <c r="AA241">
        <v>1</v>
      </c>
      <c r="AB241">
        <v>59.08</v>
      </c>
      <c r="AC241">
        <v>2.57</v>
      </c>
      <c r="AD241">
        <v>61.65</v>
      </c>
      <c r="AE241">
        <v>3</v>
      </c>
      <c r="AF241">
        <v>1.34</v>
      </c>
      <c r="AG241">
        <v>89.57</v>
      </c>
      <c r="AH241">
        <v>36</v>
      </c>
      <c r="AI241">
        <v>40</v>
      </c>
      <c r="AJ241">
        <v>4</v>
      </c>
      <c r="AK241">
        <v>102.75</v>
      </c>
      <c r="AL241">
        <v>10.27</v>
      </c>
      <c r="AM241">
        <v>113.02</v>
      </c>
      <c r="AN241">
        <v>70</v>
      </c>
      <c r="AO241">
        <v>2</v>
      </c>
      <c r="AP241">
        <v>0</v>
      </c>
      <c r="AQ241">
        <v>5</v>
      </c>
      <c r="AR241">
        <v>3.68</v>
      </c>
      <c r="AS241">
        <v>91.18</v>
      </c>
      <c r="AT241">
        <v>87.5</v>
      </c>
      <c r="AU241">
        <v>28</v>
      </c>
      <c r="AV241">
        <v>31</v>
      </c>
      <c r="AW241">
        <v>3</v>
      </c>
      <c r="AX241">
        <v>79.63</v>
      </c>
      <c r="AY241">
        <v>7.71</v>
      </c>
      <c r="AZ241">
        <v>87.33</v>
      </c>
      <c r="BA241">
        <v>90.32</v>
      </c>
      <c r="BB241">
        <v>1</v>
      </c>
      <c r="BC241">
        <v>3</v>
      </c>
      <c r="BD241">
        <v>9.76</v>
      </c>
      <c r="BE241">
        <v>96.55</v>
      </c>
      <c r="BF241">
        <v>86.79</v>
      </c>
      <c r="BG241">
        <v>27</v>
      </c>
      <c r="BH241">
        <v>71.92</v>
      </c>
      <c r="BI241">
        <v>2.57</v>
      </c>
      <c r="BJ241">
        <v>28</v>
      </c>
      <c r="BK241">
        <v>1</v>
      </c>
      <c r="BL241">
        <v>2</v>
      </c>
      <c r="BM241">
        <v>8.6999999999999993</v>
      </c>
      <c r="BN241">
        <v>91.3</v>
      </c>
      <c r="BO241">
        <v>7.71</v>
      </c>
      <c r="BP241">
        <v>0</v>
      </c>
      <c r="BQ241">
        <v>3</v>
      </c>
      <c r="BR241">
        <v>0</v>
      </c>
      <c r="BS241">
        <v>3</v>
      </c>
      <c r="BT241">
        <v>100</v>
      </c>
      <c r="BU241">
        <v>33.33</v>
      </c>
      <c r="BV241">
        <v>10.71</v>
      </c>
      <c r="BW241">
        <v>9.68</v>
      </c>
      <c r="BX241">
        <v>100</v>
      </c>
      <c r="BY241">
        <v>50</v>
      </c>
      <c r="BZ241">
        <v>10</v>
      </c>
      <c r="CA241">
        <v>10</v>
      </c>
      <c r="CB241">
        <v>91.3</v>
      </c>
      <c r="CC241">
        <v>21</v>
      </c>
      <c r="CD241">
        <v>4</v>
      </c>
      <c r="CE241">
        <v>2</v>
      </c>
      <c r="CF241">
        <v>0</v>
      </c>
      <c r="CG241">
        <v>4</v>
      </c>
      <c r="CH241">
        <v>0</v>
      </c>
      <c r="CI241">
        <v>1</v>
      </c>
      <c r="CJ241">
        <v>1</v>
      </c>
      <c r="CK241">
        <v>0</v>
      </c>
      <c r="CL241">
        <v>0</v>
      </c>
      <c r="CM241">
        <v>2</v>
      </c>
      <c r="CN241">
        <v>0</v>
      </c>
      <c r="CO241">
        <v>-5.14</v>
      </c>
      <c r="CP241">
        <v>23.36</v>
      </c>
      <c r="CQ241">
        <v>227.68</v>
      </c>
      <c r="CR241">
        <v>9.3000000000000007</v>
      </c>
      <c r="CS241">
        <v>17.95</v>
      </c>
      <c r="CT241">
        <v>17.3</v>
      </c>
      <c r="CU241">
        <v>45.97</v>
      </c>
      <c r="CV241">
        <v>48.92</v>
      </c>
      <c r="CW241">
        <v>49.78</v>
      </c>
      <c r="CX241">
        <v>58.52</v>
      </c>
      <c r="CY241">
        <v>52.36</v>
      </c>
      <c r="CZ241">
        <v>54.67</v>
      </c>
    </row>
    <row r="242" spans="1:104">
      <c r="A242" t="s">
        <v>426</v>
      </c>
      <c r="B242" t="s">
        <v>427</v>
      </c>
      <c r="C242" t="s">
        <v>68</v>
      </c>
      <c r="D242" t="s">
        <v>204</v>
      </c>
      <c r="E242">
        <v>66</v>
      </c>
      <c r="F242">
        <v>20142015</v>
      </c>
      <c r="G242">
        <v>22</v>
      </c>
      <c r="H242">
        <v>0.9</v>
      </c>
      <c r="I242">
        <v>0.9</v>
      </c>
      <c r="J242">
        <v>0</v>
      </c>
      <c r="K242">
        <v>7</v>
      </c>
      <c r="L242">
        <v>7</v>
      </c>
      <c r="M242">
        <v>0</v>
      </c>
      <c r="N242">
        <v>3.12</v>
      </c>
      <c r="O242">
        <v>3.12</v>
      </c>
      <c r="P242">
        <v>0</v>
      </c>
      <c r="Q242">
        <v>87.64</v>
      </c>
      <c r="R242">
        <v>109.52</v>
      </c>
      <c r="S242">
        <v>0</v>
      </c>
      <c r="T242">
        <v>-5.85</v>
      </c>
      <c r="U242">
        <v>2.04</v>
      </c>
      <c r="V242">
        <v>-1.19</v>
      </c>
      <c r="W242">
        <v>86.92</v>
      </c>
      <c r="X242">
        <v>88.11</v>
      </c>
      <c r="Y242">
        <v>96</v>
      </c>
      <c r="Z242">
        <v>113</v>
      </c>
      <c r="AA242">
        <v>17</v>
      </c>
      <c r="AB242">
        <v>50.38</v>
      </c>
      <c r="AC242">
        <v>7.58</v>
      </c>
      <c r="AD242">
        <v>57.96</v>
      </c>
      <c r="AE242">
        <v>18</v>
      </c>
      <c r="AF242">
        <v>-2.21</v>
      </c>
      <c r="AG242">
        <v>89.86</v>
      </c>
      <c r="AH242">
        <v>195</v>
      </c>
      <c r="AI242">
        <v>227</v>
      </c>
      <c r="AJ242">
        <v>32</v>
      </c>
      <c r="AK242">
        <v>101.2</v>
      </c>
      <c r="AL242">
        <v>14.27</v>
      </c>
      <c r="AM242">
        <v>115.47</v>
      </c>
      <c r="AN242">
        <v>55.51</v>
      </c>
      <c r="AO242">
        <v>9</v>
      </c>
      <c r="AP242">
        <v>0</v>
      </c>
      <c r="AQ242">
        <v>29</v>
      </c>
      <c r="AR242">
        <v>-2.1</v>
      </c>
      <c r="AS242">
        <v>86.14</v>
      </c>
      <c r="AT242">
        <v>88.24</v>
      </c>
      <c r="AU242">
        <v>146</v>
      </c>
      <c r="AV242">
        <v>174</v>
      </c>
      <c r="AW242">
        <v>28</v>
      </c>
      <c r="AX242">
        <v>77.569999999999993</v>
      </c>
      <c r="AY242">
        <v>12.48</v>
      </c>
      <c r="AZ242">
        <v>90.06</v>
      </c>
      <c r="BA242">
        <v>72.41</v>
      </c>
      <c r="BB242">
        <v>4</v>
      </c>
      <c r="BC242">
        <v>20</v>
      </c>
      <c r="BD242">
        <v>-0.6</v>
      </c>
      <c r="BE242">
        <v>87.5</v>
      </c>
      <c r="BF242">
        <v>88.1</v>
      </c>
      <c r="BG242">
        <v>108</v>
      </c>
      <c r="BH242">
        <v>56.17</v>
      </c>
      <c r="BI242">
        <v>8.02</v>
      </c>
      <c r="BJ242">
        <v>126</v>
      </c>
      <c r="BK242">
        <v>18</v>
      </c>
      <c r="BL242">
        <v>16</v>
      </c>
      <c r="BM242">
        <v>11.76</v>
      </c>
      <c r="BN242">
        <v>88.24</v>
      </c>
      <c r="BO242">
        <v>5.35</v>
      </c>
      <c r="BP242">
        <v>0</v>
      </c>
      <c r="BQ242">
        <v>12</v>
      </c>
      <c r="BR242">
        <v>0</v>
      </c>
      <c r="BS242">
        <v>12</v>
      </c>
      <c r="BT242">
        <v>100</v>
      </c>
      <c r="BU242">
        <v>0</v>
      </c>
      <c r="BV242">
        <v>9.52</v>
      </c>
      <c r="BW242">
        <v>6.9</v>
      </c>
      <c r="BX242">
        <v>100</v>
      </c>
      <c r="BY242">
        <v>50</v>
      </c>
      <c r="BZ242">
        <v>39</v>
      </c>
      <c r="CA242">
        <v>39</v>
      </c>
      <c r="CB242">
        <v>91.67</v>
      </c>
      <c r="CC242">
        <v>99</v>
      </c>
      <c r="CD242">
        <v>23</v>
      </c>
      <c r="CE242">
        <v>9</v>
      </c>
      <c r="CF242">
        <v>0</v>
      </c>
      <c r="CG242">
        <v>10</v>
      </c>
      <c r="CH242">
        <v>5</v>
      </c>
      <c r="CI242">
        <v>2</v>
      </c>
      <c r="CJ242">
        <v>16</v>
      </c>
      <c r="CK242">
        <v>4</v>
      </c>
      <c r="CL242">
        <v>0</v>
      </c>
      <c r="CM242">
        <v>0</v>
      </c>
      <c r="CN242">
        <v>0</v>
      </c>
      <c r="CO242">
        <v>0</v>
      </c>
      <c r="CP242">
        <v>134.58000000000001</v>
      </c>
      <c r="CQ242">
        <v>199.55</v>
      </c>
      <c r="CR242">
        <v>40.28</v>
      </c>
      <c r="CS242">
        <v>19.420000000000002</v>
      </c>
      <c r="CT242">
        <v>17.61</v>
      </c>
      <c r="CU242">
        <v>52.64</v>
      </c>
      <c r="CV242">
        <v>50.21</v>
      </c>
      <c r="CW242">
        <v>56.6</v>
      </c>
      <c r="CX242">
        <v>50.92</v>
      </c>
      <c r="CY242">
        <v>54.65</v>
      </c>
      <c r="CZ242">
        <v>54.19</v>
      </c>
    </row>
    <row r="243" spans="1:104">
      <c r="A243" t="s">
        <v>1141</v>
      </c>
      <c r="B243" t="s">
        <v>1142</v>
      </c>
      <c r="C243" t="s">
        <v>62</v>
      </c>
      <c r="D243" t="s">
        <v>767</v>
      </c>
      <c r="E243">
        <v>79</v>
      </c>
      <c r="F243">
        <v>20142015</v>
      </c>
      <c r="G243">
        <v>31</v>
      </c>
      <c r="H243">
        <v>3.5</v>
      </c>
      <c r="I243">
        <v>3</v>
      </c>
      <c r="J243">
        <v>0</v>
      </c>
      <c r="K243">
        <v>1</v>
      </c>
      <c r="L243">
        <v>1</v>
      </c>
      <c r="M243">
        <v>0</v>
      </c>
      <c r="N243">
        <v>1.45</v>
      </c>
      <c r="O243">
        <v>1.45</v>
      </c>
      <c r="P243">
        <v>0</v>
      </c>
      <c r="Q243">
        <v>81.25</v>
      </c>
      <c r="R243">
        <v>113.04</v>
      </c>
      <c r="S243">
        <v>0</v>
      </c>
      <c r="T243">
        <v>-11.34</v>
      </c>
      <c r="U243">
        <v>0.52</v>
      </c>
      <c r="V243">
        <v>-9.8699999999999992</v>
      </c>
      <c r="W243">
        <v>76.67</v>
      </c>
      <c r="X243">
        <v>86.54</v>
      </c>
      <c r="Y243">
        <v>16</v>
      </c>
      <c r="Z243">
        <v>23</v>
      </c>
      <c r="AA243">
        <v>7</v>
      </c>
      <c r="AB243">
        <v>33.4</v>
      </c>
      <c r="AC243">
        <v>10.17</v>
      </c>
      <c r="AD243">
        <v>43.57</v>
      </c>
      <c r="AE243">
        <v>7</v>
      </c>
      <c r="AF243">
        <v>-4.82</v>
      </c>
      <c r="AG243">
        <v>86.07</v>
      </c>
      <c r="AH243">
        <v>30</v>
      </c>
      <c r="AI243">
        <v>39</v>
      </c>
      <c r="AJ243">
        <v>9</v>
      </c>
      <c r="AK243">
        <v>56.64</v>
      </c>
      <c r="AL243">
        <v>13.07</v>
      </c>
      <c r="AM243">
        <v>69.709999999999994</v>
      </c>
      <c r="AN243">
        <v>58.97</v>
      </c>
      <c r="AO243">
        <v>2</v>
      </c>
      <c r="AP243">
        <v>0</v>
      </c>
      <c r="AQ243">
        <v>8</v>
      </c>
      <c r="AR243">
        <v>-2.02</v>
      </c>
      <c r="AS243">
        <v>81.58</v>
      </c>
      <c r="AT243">
        <v>83.6</v>
      </c>
      <c r="AU243">
        <v>24</v>
      </c>
      <c r="AV243">
        <v>31</v>
      </c>
      <c r="AW243">
        <v>7</v>
      </c>
      <c r="AX243">
        <v>45.02</v>
      </c>
      <c r="AY243">
        <v>10.17</v>
      </c>
      <c r="AZ243">
        <v>55.18</v>
      </c>
      <c r="BA243">
        <v>74.19</v>
      </c>
      <c r="BB243">
        <v>4</v>
      </c>
      <c r="BC243">
        <v>6</v>
      </c>
      <c r="BD243">
        <v>1.21</v>
      </c>
      <c r="BE243">
        <v>82.14</v>
      </c>
      <c r="BF243">
        <v>80.94</v>
      </c>
      <c r="BG243">
        <v>18</v>
      </c>
      <c r="BH243">
        <v>33.4</v>
      </c>
      <c r="BI243">
        <v>7.26</v>
      </c>
      <c r="BJ243">
        <v>23</v>
      </c>
      <c r="BK243">
        <v>5</v>
      </c>
      <c r="BL243">
        <v>2</v>
      </c>
      <c r="BM243">
        <v>11.9</v>
      </c>
      <c r="BN243">
        <v>88.1</v>
      </c>
      <c r="BO243">
        <v>4.3600000000000003</v>
      </c>
      <c r="BP243">
        <v>0</v>
      </c>
      <c r="BQ243">
        <v>3</v>
      </c>
      <c r="BR243">
        <v>0</v>
      </c>
      <c r="BS243">
        <v>3</v>
      </c>
      <c r="BT243">
        <v>100</v>
      </c>
      <c r="BU243">
        <v>0</v>
      </c>
      <c r="BV243">
        <v>13.04</v>
      </c>
      <c r="BW243">
        <v>9.68</v>
      </c>
      <c r="BX243">
        <v>100</v>
      </c>
      <c r="BY243">
        <v>40</v>
      </c>
      <c r="BZ243">
        <v>0</v>
      </c>
      <c r="CA243">
        <v>0</v>
      </c>
      <c r="CB243">
        <v>82.5</v>
      </c>
      <c r="CC243">
        <v>33</v>
      </c>
      <c r="CD243">
        <v>6</v>
      </c>
      <c r="CE243">
        <v>7</v>
      </c>
      <c r="CF243">
        <v>0</v>
      </c>
      <c r="CG243">
        <v>0</v>
      </c>
      <c r="CH243">
        <v>1</v>
      </c>
      <c r="CI243">
        <v>0</v>
      </c>
      <c r="CJ243">
        <v>2</v>
      </c>
      <c r="CK243">
        <v>2</v>
      </c>
      <c r="CL243">
        <v>0</v>
      </c>
      <c r="CM243">
        <v>0</v>
      </c>
      <c r="CN243">
        <v>0</v>
      </c>
      <c r="CO243">
        <v>0</v>
      </c>
      <c r="CP243">
        <v>41.32</v>
      </c>
      <c r="CQ243">
        <v>302.97000000000003</v>
      </c>
      <c r="CR243">
        <v>12</v>
      </c>
      <c r="CS243">
        <v>16.86</v>
      </c>
      <c r="CT243">
        <v>17.690000000000001</v>
      </c>
      <c r="CU243">
        <v>50.24</v>
      </c>
      <c r="CV243">
        <v>50.35</v>
      </c>
      <c r="CW243">
        <v>48.15</v>
      </c>
      <c r="CX243">
        <v>47.7</v>
      </c>
      <c r="CY243">
        <v>54.67</v>
      </c>
      <c r="CZ243">
        <v>53.9</v>
      </c>
    </row>
    <row r="244" spans="1:104">
      <c r="A244" t="s">
        <v>1554</v>
      </c>
      <c r="B244" t="s">
        <v>1555</v>
      </c>
      <c r="C244" t="s">
        <v>124</v>
      </c>
      <c r="D244" t="s">
        <v>221</v>
      </c>
      <c r="E244">
        <v>26</v>
      </c>
      <c r="F244">
        <v>20142015</v>
      </c>
      <c r="G244">
        <v>28</v>
      </c>
      <c r="H244">
        <v>2</v>
      </c>
      <c r="I244">
        <v>2.65</v>
      </c>
      <c r="J244">
        <v>0</v>
      </c>
      <c r="K244">
        <v>0</v>
      </c>
      <c r="L244">
        <v>0</v>
      </c>
      <c r="M244">
        <v>0</v>
      </c>
      <c r="N244">
        <v>0</v>
      </c>
      <c r="O244">
        <v>0</v>
      </c>
      <c r="P244">
        <v>0</v>
      </c>
      <c r="Q244" t="s">
        <v>1488</v>
      </c>
      <c r="R244" t="s">
        <v>1488</v>
      </c>
      <c r="S244" t="s">
        <v>1488</v>
      </c>
      <c r="T244">
        <v>-25.42</v>
      </c>
      <c r="U244">
        <v>0.06</v>
      </c>
      <c r="V244" t="s">
        <v>1488</v>
      </c>
      <c r="W244" t="s">
        <v>1488</v>
      </c>
      <c r="X244">
        <v>85.29</v>
      </c>
      <c r="Y244">
        <v>0</v>
      </c>
      <c r="Z244">
        <v>0</v>
      </c>
      <c r="AA244">
        <v>0</v>
      </c>
      <c r="AB244">
        <v>0</v>
      </c>
      <c r="AC244">
        <v>0</v>
      </c>
      <c r="AD244">
        <v>0</v>
      </c>
      <c r="AE244">
        <v>0</v>
      </c>
      <c r="AF244" t="s">
        <v>1488</v>
      </c>
      <c r="AG244">
        <v>87.21</v>
      </c>
      <c r="AH244">
        <v>0</v>
      </c>
      <c r="AI244">
        <v>0</v>
      </c>
      <c r="AJ244">
        <v>0</v>
      </c>
      <c r="AK244">
        <v>0</v>
      </c>
      <c r="AL244">
        <v>0</v>
      </c>
      <c r="AM244">
        <v>0</v>
      </c>
      <c r="AN244" t="s">
        <v>1488</v>
      </c>
      <c r="AO244">
        <v>0</v>
      </c>
      <c r="AP244">
        <v>0</v>
      </c>
      <c r="AQ244">
        <v>0</v>
      </c>
      <c r="AR244" t="s">
        <v>1488</v>
      </c>
      <c r="AS244" t="s">
        <v>1488</v>
      </c>
      <c r="AT244">
        <v>85.84</v>
      </c>
      <c r="AU244">
        <v>0</v>
      </c>
      <c r="AV244">
        <v>0</v>
      </c>
      <c r="AW244">
        <v>0</v>
      </c>
      <c r="AX244">
        <v>0</v>
      </c>
      <c r="AY244">
        <v>0</v>
      </c>
      <c r="AZ244">
        <v>0</v>
      </c>
      <c r="BA244" t="s">
        <v>1488</v>
      </c>
      <c r="BB244">
        <v>0</v>
      </c>
      <c r="BC244">
        <v>0</v>
      </c>
      <c r="BD244" t="s">
        <v>1488</v>
      </c>
      <c r="BE244" t="s">
        <v>1488</v>
      </c>
      <c r="BF244">
        <v>86.36</v>
      </c>
      <c r="BG244">
        <v>0</v>
      </c>
      <c r="BH244">
        <v>0</v>
      </c>
      <c r="BI244">
        <v>0</v>
      </c>
      <c r="BJ244">
        <v>0</v>
      </c>
      <c r="BK244">
        <v>0</v>
      </c>
      <c r="BL244">
        <v>0</v>
      </c>
      <c r="BM244" t="s">
        <v>1488</v>
      </c>
      <c r="BN244">
        <v>86.67</v>
      </c>
      <c r="BO244">
        <v>0</v>
      </c>
      <c r="BP244">
        <v>0</v>
      </c>
      <c r="BQ244">
        <v>0</v>
      </c>
      <c r="BR244">
        <v>0</v>
      </c>
      <c r="BS244">
        <v>0</v>
      </c>
      <c r="BT244" t="s">
        <v>1488</v>
      </c>
      <c r="BU244" t="s">
        <v>1488</v>
      </c>
      <c r="BV244" t="s">
        <v>1488</v>
      </c>
      <c r="BW244" t="s">
        <v>1488</v>
      </c>
      <c r="BX244" t="s">
        <v>1488</v>
      </c>
      <c r="BY244">
        <v>40</v>
      </c>
      <c r="BZ244">
        <v>0</v>
      </c>
      <c r="CA244">
        <v>0</v>
      </c>
      <c r="CB244">
        <v>66.67</v>
      </c>
      <c r="CC244">
        <v>2</v>
      </c>
      <c r="CD244">
        <v>2</v>
      </c>
      <c r="CE244">
        <v>1</v>
      </c>
      <c r="CF244">
        <v>0</v>
      </c>
      <c r="CG244">
        <v>0</v>
      </c>
      <c r="CH244">
        <v>0</v>
      </c>
      <c r="CI244">
        <v>0</v>
      </c>
      <c r="CJ244">
        <v>0</v>
      </c>
      <c r="CK244">
        <v>0</v>
      </c>
      <c r="CL244">
        <v>0</v>
      </c>
      <c r="CM244">
        <v>0</v>
      </c>
      <c r="CN244">
        <v>0</v>
      </c>
      <c r="CO244">
        <v>0</v>
      </c>
      <c r="CP244">
        <v>1.59</v>
      </c>
      <c r="CQ244">
        <v>145.08000000000001</v>
      </c>
      <c r="CR244">
        <v>1.0900000000000001</v>
      </c>
      <c r="CS244">
        <v>17.12</v>
      </c>
      <c r="CT244">
        <v>17.16</v>
      </c>
      <c r="CU244">
        <v>50.05</v>
      </c>
      <c r="CV244">
        <v>49.13</v>
      </c>
      <c r="CW244">
        <v>55.53</v>
      </c>
      <c r="CX244">
        <v>55.42</v>
      </c>
      <c r="CY244">
        <v>53.54</v>
      </c>
      <c r="CZ244">
        <v>55.42</v>
      </c>
    </row>
    <row r="245" spans="1:104">
      <c r="A245" t="s">
        <v>226</v>
      </c>
      <c r="B245" t="s">
        <v>227</v>
      </c>
      <c r="C245" t="s">
        <v>62</v>
      </c>
      <c r="D245" t="s">
        <v>63</v>
      </c>
      <c r="E245">
        <v>80</v>
      </c>
      <c r="F245">
        <v>20142015</v>
      </c>
      <c r="G245">
        <v>31</v>
      </c>
      <c r="H245">
        <v>2.5</v>
      </c>
      <c r="I245">
        <v>2.5</v>
      </c>
      <c r="J245">
        <v>0</v>
      </c>
      <c r="K245">
        <v>0</v>
      </c>
      <c r="L245">
        <v>0</v>
      </c>
      <c r="M245">
        <v>0</v>
      </c>
      <c r="N245">
        <v>0</v>
      </c>
      <c r="O245">
        <v>0</v>
      </c>
      <c r="P245">
        <v>-1</v>
      </c>
      <c r="Q245">
        <v>71.430000000000007</v>
      </c>
      <c r="R245">
        <v>100</v>
      </c>
      <c r="S245" t="s">
        <v>1488</v>
      </c>
      <c r="T245">
        <v>-6.66</v>
      </c>
      <c r="U245">
        <v>0.05</v>
      </c>
      <c r="V245">
        <v>-51.69</v>
      </c>
      <c r="W245">
        <v>33.33</v>
      </c>
      <c r="X245">
        <v>85.03</v>
      </c>
      <c r="Y245">
        <v>-1</v>
      </c>
      <c r="Z245">
        <v>1</v>
      </c>
      <c r="AA245">
        <v>2</v>
      </c>
      <c r="AB245">
        <v>13.87</v>
      </c>
      <c r="AC245">
        <v>27.75</v>
      </c>
      <c r="AD245">
        <v>41.62</v>
      </c>
      <c r="AE245">
        <v>0</v>
      </c>
      <c r="AF245">
        <v>-16.239999999999998</v>
      </c>
      <c r="AG245">
        <v>87.66</v>
      </c>
      <c r="AH245">
        <v>3</v>
      </c>
      <c r="AI245">
        <v>5</v>
      </c>
      <c r="AJ245">
        <v>2</v>
      </c>
      <c r="AK245">
        <v>69.36</v>
      </c>
      <c r="AL245">
        <v>27.75</v>
      </c>
      <c r="AM245">
        <v>97.11</v>
      </c>
      <c r="AN245">
        <v>80</v>
      </c>
      <c r="AO245">
        <v>0</v>
      </c>
      <c r="AP245">
        <v>0</v>
      </c>
      <c r="AQ245">
        <v>0</v>
      </c>
      <c r="AR245">
        <v>-15.03</v>
      </c>
      <c r="AS245">
        <v>71.430000000000007</v>
      </c>
      <c r="AT245">
        <v>86.46</v>
      </c>
      <c r="AU245">
        <v>3</v>
      </c>
      <c r="AV245">
        <v>5</v>
      </c>
      <c r="AW245">
        <v>2</v>
      </c>
      <c r="AX245">
        <v>69.36</v>
      </c>
      <c r="AY245">
        <v>27.75</v>
      </c>
      <c r="AZ245">
        <v>97.11</v>
      </c>
      <c r="BA245">
        <v>80</v>
      </c>
      <c r="BB245">
        <v>0</v>
      </c>
      <c r="BC245">
        <v>0</v>
      </c>
      <c r="BD245">
        <v>-4.34</v>
      </c>
      <c r="BE245">
        <v>80</v>
      </c>
      <c r="BF245">
        <v>84.34</v>
      </c>
      <c r="BG245">
        <v>3</v>
      </c>
      <c r="BH245">
        <v>55.49</v>
      </c>
      <c r="BI245">
        <v>13.87</v>
      </c>
      <c r="BJ245">
        <v>4</v>
      </c>
      <c r="BK245">
        <v>1</v>
      </c>
      <c r="BL245">
        <v>0</v>
      </c>
      <c r="BM245" t="s">
        <v>1488</v>
      </c>
      <c r="BN245">
        <v>97.78</v>
      </c>
      <c r="BO245">
        <v>0</v>
      </c>
      <c r="BP245">
        <v>0</v>
      </c>
      <c r="BQ245">
        <v>0</v>
      </c>
      <c r="BR245">
        <v>0</v>
      </c>
      <c r="BS245">
        <v>0</v>
      </c>
      <c r="BT245" t="s">
        <v>1488</v>
      </c>
      <c r="BU245" t="s">
        <v>1488</v>
      </c>
      <c r="BV245">
        <v>0</v>
      </c>
      <c r="BW245">
        <v>0</v>
      </c>
      <c r="BX245">
        <v>100</v>
      </c>
      <c r="BY245">
        <v>40</v>
      </c>
      <c r="BZ245">
        <v>0</v>
      </c>
      <c r="CA245">
        <v>0</v>
      </c>
      <c r="CB245">
        <v>87.5</v>
      </c>
      <c r="CC245">
        <v>7</v>
      </c>
      <c r="CD245">
        <v>2</v>
      </c>
      <c r="CE245">
        <v>1</v>
      </c>
      <c r="CF245">
        <v>0</v>
      </c>
      <c r="CG245">
        <v>0</v>
      </c>
      <c r="CH245">
        <v>0</v>
      </c>
      <c r="CI245">
        <v>0</v>
      </c>
      <c r="CJ245">
        <v>0</v>
      </c>
      <c r="CK245">
        <v>0</v>
      </c>
      <c r="CL245">
        <v>0</v>
      </c>
      <c r="CM245">
        <v>1</v>
      </c>
      <c r="CN245">
        <v>0</v>
      </c>
      <c r="CO245">
        <v>-13.87</v>
      </c>
      <c r="CP245">
        <v>4.33</v>
      </c>
      <c r="CQ245">
        <v>394.09</v>
      </c>
      <c r="CR245">
        <v>1.0900000000000001</v>
      </c>
      <c r="CS245">
        <v>16.32</v>
      </c>
      <c r="CT245">
        <v>16.760000000000002</v>
      </c>
      <c r="CU245">
        <v>54.21</v>
      </c>
      <c r="CV245">
        <v>49.02</v>
      </c>
      <c r="CW245">
        <v>58.81</v>
      </c>
      <c r="CX245">
        <v>49.68</v>
      </c>
      <c r="CY245">
        <v>51.49</v>
      </c>
      <c r="CZ245">
        <v>53.55</v>
      </c>
    </row>
    <row r="246" spans="1:104">
      <c r="A246" t="s">
        <v>440</v>
      </c>
      <c r="B246" t="s">
        <v>441</v>
      </c>
      <c r="C246" t="s">
        <v>62</v>
      </c>
      <c r="D246" t="s">
        <v>195</v>
      </c>
      <c r="E246">
        <v>70</v>
      </c>
      <c r="F246">
        <v>20142015</v>
      </c>
      <c r="G246">
        <v>28</v>
      </c>
      <c r="H246" t="s">
        <v>1488</v>
      </c>
      <c r="I246" t="s">
        <v>1488</v>
      </c>
      <c r="J246">
        <v>1</v>
      </c>
      <c r="K246">
        <v>16</v>
      </c>
      <c r="L246">
        <v>17</v>
      </c>
      <c r="M246">
        <v>0.31</v>
      </c>
      <c r="N246">
        <v>4.9000000000000004</v>
      </c>
      <c r="O246">
        <v>5.2</v>
      </c>
      <c r="P246">
        <v>-1</v>
      </c>
      <c r="Q246">
        <v>90.51</v>
      </c>
      <c r="R246">
        <v>112.81</v>
      </c>
      <c r="S246">
        <v>2.94</v>
      </c>
      <c r="T246">
        <v>1.49</v>
      </c>
      <c r="U246">
        <v>2.8</v>
      </c>
      <c r="V246">
        <v>4.4800000000000004</v>
      </c>
      <c r="W246">
        <v>89.9</v>
      </c>
      <c r="X246">
        <v>85.42</v>
      </c>
      <c r="Y246">
        <v>158</v>
      </c>
      <c r="Z246">
        <v>178</v>
      </c>
      <c r="AA246">
        <v>20</v>
      </c>
      <c r="AB246">
        <v>54.48</v>
      </c>
      <c r="AC246">
        <v>6.12</v>
      </c>
      <c r="AD246">
        <v>60.6</v>
      </c>
      <c r="AE246">
        <v>17</v>
      </c>
      <c r="AF246">
        <v>2.61</v>
      </c>
      <c r="AG246">
        <v>87.9</v>
      </c>
      <c r="AH246">
        <v>333</v>
      </c>
      <c r="AI246">
        <v>372</v>
      </c>
      <c r="AJ246">
        <v>39</v>
      </c>
      <c r="AK246">
        <v>113.86</v>
      </c>
      <c r="AL246">
        <v>11.94</v>
      </c>
      <c r="AM246">
        <v>125.8</v>
      </c>
      <c r="AN246">
        <v>54.57</v>
      </c>
      <c r="AO246">
        <v>17</v>
      </c>
      <c r="AP246">
        <v>3</v>
      </c>
      <c r="AQ246">
        <v>66</v>
      </c>
      <c r="AR246">
        <v>3.3</v>
      </c>
      <c r="AS246">
        <v>89.36</v>
      </c>
      <c r="AT246">
        <v>86.07</v>
      </c>
      <c r="AU246">
        <v>259</v>
      </c>
      <c r="AV246">
        <v>294</v>
      </c>
      <c r="AW246">
        <v>35</v>
      </c>
      <c r="AX246">
        <v>89.99</v>
      </c>
      <c r="AY246">
        <v>10.71</v>
      </c>
      <c r="AZ246">
        <v>100.7</v>
      </c>
      <c r="BA246">
        <v>69.05</v>
      </c>
      <c r="BB246">
        <v>15</v>
      </c>
      <c r="BC246">
        <v>49</v>
      </c>
      <c r="BD246">
        <v>4.66</v>
      </c>
      <c r="BE246">
        <v>87.5</v>
      </c>
      <c r="BF246">
        <v>82.84</v>
      </c>
      <c r="BG246">
        <v>174</v>
      </c>
      <c r="BH246">
        <v>62.13</v>
      </c>
      <c r="BI246">
        <v>8.8800000000000008</v>
      </c>
      <c r="BJ246">
        <v>203</v>
      </c>
      <c r="BK246">
        <v>29</v>
      </c>
      <c r="BL246">
        <v>34</v>
      </c>
      <c r="BM246">
        <v>6.58</v>
      </c>
      <c r="BN246">
        <v>90.48</v>
      </c>
      <c r="BO246">
        <v>10.1</v>
      </c>
      <c r="BP246">
        <v>0.31</v>
      </c>
      <c r="BQ246">
        <v>33</v>
      </c>
      <c r="BR246">
        <v>1</v>
      </c>
      <c r="BS246">
        <v>32</v>
      </c>
      <c r="BT246">
        <v>97.06</v>
      </c>
      <c r="BU246">
        <v>2.04</v>
      </c>
      <c r="BV246">
        <v>16.260000000000002</v>
      </c>
      <c r="BW246">
        <v>11.22</v>
      </c>
      <c r="BX246">
        <v>96.55</v>
      </c>
      <c r="BY246">
        <v>40</v>
      </c>
      <c r="BZ246">
        <v>0</v>
      </c>
      <c r="CA246">
        <v>0</v>
      </c>
      <c r="CB246">
        <v>96.79</v>
      </c>
      <c r="CC246">
        <v>181</v>
      </c>
      <c r="CD246">
        <v>39</v>
      </c>
      <c r="CE246">
        <v>6</v>
      </c>
      <c r="CF246">
        <v>1</v>
      </c>
      <c r="CG246">
        <v>5</v>
      </c>
      <c r="CH246">
        <v>11</v>
      </c>
      <c r="CI246">
        <v>5</v>
      </c>
      <c r="CJ246">
        <v>33</v>
      </c>
      <c r="CK246">
        <v>4</v>
      </c>
      <c r="CL246">
        <v>5</v>
      </c>
      <c r="CM246">
        <v>1</v>
      </c>
      <c r="CN246">
        <v>0</v>
      </c>
      <c r="CO246">
        <v>-0.31</v>
      </c>
      <c r="CP246">
        <v>196.03</v>
      </c>
      <c r="CQ246">
        <v>135.69</v>
      </c>
      <c r="CR246">
        <v>59.09</v>
      </c>
      <c r="CS246">
        <v>15.64</v>
      </c>
      <c r="CT246">
        <v>16.84</v>
      </c>
      <c r="CU246">
        <v>49.61</v>
      </c>
      <c r="CV246">
        <v>49.73</v>
      </c>
      <c r="CW246">
        <v>53.4</v>
      </c>
      <c r="CX246">
        <v>54.25</v>
      </c>
      <c r="CY246">
        <v>52.57</v>
      </c>
      <c r="CZ246">
        <v>53.13</v>
      </c>
    </row>
    <row r="247" spans="1:104">
      <c r="A247" t="s">
        <v>861</v>
      </c>
      <c r="B247" t="s">
        <v>862</v>
      </c>
      <c r="C247" t="s">
        <v>100</v>
      </c>
      <c r="D247" t="s">
        <v>84</v>
      </c>
      <c r="E247">
        <v>29</v>
      </c>
      <c r="F247">
        <v>20142015</v>
      </c>
      <c r="G247">
        <v>21</v>
      </c>
      <c r="H247">
        <v>0.74299999999999999</v>
      </c>
      <c r="I247">
        <v>0.75900000000000001</v>
      </c>
      <c r="J247">
        <v>1</v>
      </c>
      <c r="K247">
        <v>2</v>
      </c>
      <c r="L247">
        <v>3</v>
      </c>
      <c r="M247">
        <v>1.28</v>
      </c>
      <c r="N247">
        <v>2.5499999999999998</v>
      </c>
      <c r="O247">
        <v>3.83</v>
      </c>
      <c r="P247">
        <v>0</v>
      </c>
      <c r="Q247">
        <v>87.5</v>
      </c>
      <c r="R247">
        <v>114.29</v>
      </c>
      <c r="S247">
        <v>20</v>
      </c>
      <c r="T247">
        <v>1.6</v>
      </c>
      <c r="U247">
        <v>1.62</v>
      </c>
      <c r="V247">
        <v>-8.0399999999999991</v>
      </c>
      <c r="W247">
        <v>85.71</v>
      </c>
      <c r="X247">
        <v>93.75</v>
      </c>
      <c r="Y247">
        <v>30</v>
      </c>
      <c r="Z247">
        <v>36</v>
      </c>
      <c r="AA247">
        <v>6</v>
      </c>
      <c r="AB247">
        <v>45.96</v>
      </c>
      <c r="AC247">
        <v>7.66</v>
      </c>
      <c r="AD247">
        <v>53.62</v>
      </c>
      <c r="AE247">
        <v>5</v>
      </c>
      <c r="AF247">
        <v>-7.13</v>
      </c>
      <c r="AG247">
        <v>94.63</v>
      </c>
      <c r="AH247">
        <v>66</v>
      </c>
      <c r="AI247">
        <v>77</v>
      </c>
      <c r="AJ247">
        <v>11</v>
      </c>
      <c r="AK247">
        <v>98.3</v>
      </c>
      <c r="AL247">
        <v>14.04</v>
      </c>
      <c r="AM247">
        <v>112.34</v>
      </c>
      <c r="AN247">
        <v>45.45</v>
      </c>
      <c r="AO247">
        <v>2</v>
      </c>
      <c r="AP247">
        <v>0</v>
      </c>
      <c r="AQ247">
        <v>9</v>
      </c>
      <c r="AR247">
        <v>-9.26</v>
      </c>
      <c r="AS247">
        <v>84.38</v>
      </c>
      <c r="AT247">
        <v>93.64</v>
      </c>
      <c r="AU247">
        <v>44</v>
      </c>
      <c r="AV247">
        <v>54</v>
      </c>
      <c r="AW247">
        <v>10</v>
      </c>
      <c r="AX247">
        <v>68.94</v>
      </c>
      <c r="AY247">
        <v>12.77</v>
      </c>
      <c r="AZ247">
        <v>81.7</v>
      </c>
      <c r="BA247">
        <v>64.81</v>
      </c>
      <c r="BB247">
        <v>2</v>
      </c>
      <c r="BC247">
        <v>7</v>
      </c>
      <c r="BD247">
        <v>-10.71</v>
      </c>
      <c r="BE247">
        <v>81.400000000000006</v>
      </c>
      <c r="BF247">
        <v>92.11</v>
      </c>
      <c r="BG247">
        <v>27</v>
      </c>
      <c r="BH247">
        <v>44.68</v>
      </c>
      <c r="BI247">
        <v>10.210000000000001</v>
      </c>
      <c r="BJ247">
        <v>35</v>
      </c>
      <c r="BK247">
        <v>8</v>
      </c>
      <c r="BL247">
        <v>5</v>
      </c>
      <c r="BM247">
        <v>0</v>
      </c>
      <c r="BN247">
        <v>100</v>
      </c>
      <c r="BO247">
        <v>6.38</v>
      </c>
      <c r="BP247">
        <v>0</v>
      </c>
      <c r="BQ247">
        <v>5</v>
      </c>
      <c r="BR247">
        <v>0</v>
      </c>
      <c r="BS247">
        <v>5</v>
      </c>
      <c r="BT247">
        <v>100</v>
      </c>
      <c r="BU247">
        <v>14.29</v>
      </c>
      <c r="BV247">
        <v>14.29</v>
      </c>
      <c r="BW247">
        <v>9.26</v>
      </c>
      <c r="BX247">
        <v>100</v>
      </c>
      <c r="BY247">
        <v>38</v>
      </c>
      <c r="BZ247">
        <v>0</v>
      </c>
      <c r="CA247">
        <v>1</v>
      </c>
      <c r="CB247">
        <v>97.44</v>
      </c>
      <c r="CC247">
        <v>38</v>
      </c>
      <c r="CD247">
        <v>4</v>
      </c>
      <c r="CE247">
        <v>1</v>
      </c>
      <c r="CF247">
        <v>0</v>
      </c>
      <c r="CG247">
        <v>2</v>
      </c>
      <c r="CH247">
        <v>0</v>
      </c>
      <c r="CI247">
        <v>2</v>
      </c>
      <c r="CJ247">
        <v>4</v>
      </c>
      <c r="CK247">
        <v>0</v>
      </c>
      <c r="CL247">
        <v>1</v>
      </c>
      <c r="CM247">
        <v>0</v>
      </c>
      <c r="CN247">
        <v>0</v>
      </c>
      <c r="CO247">
        <v>0</v>
      </c>
      <c r="CP247">
        <v>47</v>
      </c>
      <c r="CQ247">
        <v>65.84</v>
      </c>
      <c r="CR247">
        <v>41.65</v>
      </c>
      <c r="CS247">
        <v>18.22</v>
      </c>
      <c r="CT247">
        <v>17.45</v>
      </c>
      <c r="CU247">
        <v>52.72</v>
      </c>
      <c r="CV247">
        <v>48.97</v>
      </c>
      <c r="CW247">
        <v>57.17</v>
      </c>
      <c r="CX247">
        <v>51.27</v>
      </c>
      <c r="CY247">
        <v>53.72</v>
      </c>
      <c r="CZ247">
        <v>55.99</v>
      </c>
    </row>
    <row r="248" spans="1:104">
      <c r="A248" t="s">
        <v>1241</v>
      </c>
      <c r="B248" t="s">
        <v>1242</v>
      </c>
      <c r="C248" t="s">
        <v>87</v>
      </c>
      <c r="D248" t="s">
        <v>1243</v>
      </c>
      <c r="E248">
        <v>22</v>
      </c>
      <c r="F248">
        <v>20142015</v>
      </c>
      <c r="G248">
        <v>20</v>
      </c>
      <c r="H248">
        <v>0.92500000000000004</v>
      </c>
      <c r="I248">
        <v>0.92500000000000004</v>
      </c>
      <c r="J248">
        <v>1</v>
      </c>
      <c r="K248">
        <v>1</v>
      </c>
      <c r="L248">
        <v>2</v>
      </c>
      <c r="M248">
        <v>2.19</v>
      </c>
      <c r="N248">
        <v>2.19</v>
      </c>
      <c r="O248">
        <v>4.37</v>
      </c>
      <c r="P248">
        <v>0</v>
      </c>
      <c r="Q248">
        <v>87.27</v>
      </c>
      <c r="R248">
        <v>66.900000000000006</v>
      </c>
      <c r="S248">
        <v>20</v>
      </c>
      <c r="T248">
        <v>-8.6</v>
      </c>
      <c r="U248">
        <v>1.25</v>
      </c>
      <c r="V248">
        <v>-13.29</v>
      </c>
      <c r="W248">
        <v>76</v>
      </c>
      <c r="X248">
        <v>89.29</v>
      </c>
      <c r="Y248">
        <v>13</v>
      </c>
      <c r="Z248">
        <v>19</v>
      </c>
      <c r="AA248">
        <v>6</v>
      </c>
      <c r="AB248">
        <v>41.52</v>
      </c>
      <c r="AC248">
        <v>13.11</v>
      </c>
      <c r="AD248">
        <v>54.63</v>
      </c>
      <c r="AE248">
        <v>4</v>
      </c>
      <c r="AF248">
        <v>-0.51</v>
      </c>
      <c r="AG248">
        <v>87.79</v>
      </c>
      <c r="AH248">
        <v>41</v>
      </c>
      <c r="AI248">
        <v>48</v>
      </c>
      <c r="AJ248">
        <v>7</v>
      </c>
      <c r="AK248">
        <v>104.89</v>
      </c>
      <c r="AL248">
        <v>15.3</v>
      </c>
      <c r="AM248">
        <v>120.18</v>
      </c>
      <c r="AN248">
        <v>60.42</v>
      </c>
      <c r="AO248">
        <v>1</v>
      </c>
      <c r="AP248">
        <v>0</v>
      </c>
      <c r="AQ248">
        <v>7</v>
      </c>
      <c r="AR248">
        <v>-0.55000000000000004</v>
      </c>
      <c r="AS248">
        <v>86.36</v>
      </c>
      <c r="AT248">
        <v>86.92</v>
      </c>
      <c r="AU248">
        <v>32</v>
      </c>
      <c r="AV248">
        <v>38</v>
      </c>
      <c r="AW248">
        <v>6</v>
      </c>
      <c r="AX248">
        <v>83.03</v>
      </c>
      <c r="AY248">
        <v>13.11</v>
      </c>
      <c r="AZ248">
        <v>96.15</v>
      </c>
      <c r="BA248">
        <v>76.319999999999993</v>
      </c>
      <c r="BB248">
        <v>1</v>
      </c>
      <c r="BC248">
        <v>6</v>
      </c>
      <c r="BD248">
        <v>-1.61</v>
      </c>
      <c r="BE248">
        <v>85.29</v>
      </c>
      <c r="BF248">
        <v>86.9</v>
      </c>
      <c r="BG248">
        <v>24</v>
      </c>
      <c r="BH248">
        <v>63.37</v>
      </c>
      <c r="BI248">
        <v>10.93</v>
      </c>
      <c r="BJ248">
        <v>29</v>
      </c>
      <c r="BK248">
        <v>5</v>
      </c>
      <c r="BL248">
        <v>5</v>
      </c>
      <c r="BM248">
        <v>-40.909999999999997</v>
      </c>
      <c r="BN248">
        <v>90.91</v>
      </c>
      <c r="BO248">
        <v>4.37</v>
      </c>
      <c r="BP248">
        <v>4.37</v>
      </c>
      <c r="BQ248">
        <v>2</v>
      </c>
      <c r="BR248">
        <v>2</v>
      </c>
      <c r="BS248">
        <v>0</v>
      </c>
      <c r="BT248">
        <v>50</v>
      </c>
      <c r="BU248">
        <v>16.670000000000002</v>
      </c>
      <c r="BV248">
        <v>6.9</v>
      </c>
      <c r="BW248">
        <v>5.26</v>
      </c>
      <c r="BX248">
        <v>60</v>
      </c>
      <c r="BY248">
        <v>68.180000000000007</v>
      </c>
      <c r="BZ248">
        <v>15</v>
      </c>
      <c r="CA248">
        <v>7</v>
      </c>
      <c r="CB248">
        <v>87.5</v>
      </c>
      <c r="CC248">
        <v>21</v>
      </c>
      <c r="CD248">
        <v>4</v>
      </c>
      <c r="CE248">
        <v>3</v>
      </c>
      <c r="CF248">
        <v>0</v>
      </c>
      <c r="CG248">
        <v>1</v>
      </c>
      <c r="CH248">
        <v>0</v>
      </c>
      <c r="CI248">
        <v>1</v>
      </c>
      <c r="CJ248">
        <v>4</v>
      </c>
      <c r="CK248">
        <v>3</v>
      </c>
      <c r="CL248">
        <v>0</v>
      </c>
      <c r="CM248">
        <v>0</v>
      </c>
      <c r="CN248">
        <v>0</v>
      </c>
      <c r="CO248">
        <v>0</v>
      </c>
      <c r="CP248">
        <v>27.46</v>
      </c>
      <c r="CQ248">
        <v>83.99</v>
      </c>
      <c r="CR248">
        <v>24.64</v>
      </c>
      <c r="CS248">
        <v>17.73</v>
      </c>
      <c r="CT248">
        <v>17.3</v>
      </c>
      <c r="CU248">
        <v>39.82</v>
      </c>
      <c r="CV248">
        <v>50.48</v>
      </c>
      <c r="CW248">
        <v>42.72</v>
      </c>
      <c r="CX248">
        <v>64.569999999999993</v>
      </c>
      <c r="CY248">
        <v>55.27</v>
      </c>
      <c r="CZ248">
        <v>54.22</v>
      </c>
    </row>
    <row r="249" spans="1:104">
      <c r="A249" t="s">
        <v>1556</v>
      </c>
      <c r="B249" t="s">
        <v>1557</v>
      </c>
      <c r="C249" t="s">
        <v>97</v>
      </c>
      <c r="D249" t="s">
        <v>149</v>
      </c>
      <c r="E249">
        <v>7</v>
      </c>
      <c r="F249">
        <v>20142015</v>
      </c>
      <c r="G249">
        <v>21</v>
      </c>
      <c r="H249">
        <v>0.92500000000000004</v>
      </c>
      <c r="I249">
        <v>0.92500000000000004</v>
      </c>
      <c r="J249">
        <v>0</v>
      </c>
      <c r="K249">
        <v>0</v>
      </c>
      <c r="L249">
        <v>0</v>
      </c>
      <c r="M249">
        <v>0</v>
      </c>
      <c r="N249">
        <v>0</v>
      </c>
      <c r="O249">
        <v>0</v>
      </c>
      <c r="P249">
        <v>0</v>
      </c>
      <c r="Q249">
        <v>100</v>
      </c>
      <c r="R249" t="s">
        <v>1488</v>
      </c>
      <c r="S249" t="s">
        <v>1488</v>
      </c>
      <c r="T249">
        <v>8.33</v>
      </c>
      <c r="U249">
        <v>0.44</v>
      </c>
      <c r="V249" t="s">
        <v>1488</v>
      </c>
      <c r="W249" t="s">
        <v>1488</v>
      </c>
      <c r="X249">
        <v>80</v>
      </c>
      <c r="Y249">
        <v>0</v>
      </c>
      <c r="Z249">
        <v>0</v>
      </c>
      <c r="AA249">
        <v>0</v>
      </c>
      <c r="AB249">
        <v>0</v>
      </c>
      <c r="AC249">
        <v>0</v>
      </c>
      <c r="AD249">
        <v>0</v>
      </c>
      <c r="AE249">
        <v>0</v>
      </c>
      <c r="AF249">
        <v>15.66</v>
      </c>
      <c r="AG249">
        <v>84.34</v>
      </c>
      <c r="AH249">
        <v>1</v>
      </c>
      <c r="AI249">
        <v>1</v>
      </c>
      <c r="AJ249">
        <v>0</v>
      </c>
      <c r="AK249">
        <v>19.62</v>
      </c>
      <c r="AL249">
        <v>0</v>
      </c>
      <c r="AM249">
        <v>19.62</v>
      </c>
      <c r="AN249">
        <v>100</v>
      </c>
      <c r="AO249">
        <v>0</v>
      </c>
      <c r="AP249">
        <v>0</v>
      </c>
      <c r="AQ249">
        <v>0</v>
      </c>
      <c r="AR249">
        <v>16.920000000000002</v>
      </c>
      <c r="AS249">
        <v>100</v>
      </c>
      <c r="AT249">
        <v>83.08</v>
      </c>
      <c r="AU249">
        <v>1</v>
      </c>
      <c r="AV249">
        <v>1</v>
      </c>
      <c r="AW249">
        <v>0</v>
      </c>
      <c r="AX249">
        <v>19.62</v>
      </c>
      <c r="AY249">
        <v>0</v>
      </c>
      <c r="AZ249">
        <v>19.62</v>
      </c>
      <c r="BA249">
        <v>100</v>
      </c>
      <c r="BB249">
        <v>0</v>
      </c>
      <c r="BC249">
        <v>0</v>
      </c>
      <c r="BD249">
        <v>20.45</v>
      </c>
      <c r="BE249">
        <v>100</v>
      </c>
      <c r="BF249">
        <v>79.55</v>
      </c>
      <c r="BG249">
        <v>1</v>
      </c>
      <c r="BH249">
        <v>19.62</v>
      </c>
      <c r="BI249">
        <v>0</v>
      </c>
      <c r="BJ249">
        <v>1</v>
      </c>
      <c r="BK249">
        <v>0</v>
      </c>
      <c r="BL249">
        <v>0</v>
      </c>
      <c r="BM249" t="s">
        <v>1488</v>
      </c>
      <c r="BN249">
        <v>80</v>
      </c>
      <c r="BO249">
        <v>0</v>
      </c>
      <c r="BP249">
        <v>0</v>
      </c>
      <c r="BQ249">
        <v>0</v>
      </c>
      <c r="BR249">
        <v>0</v>
      </c>
      <c r="BS249">
        <v>0</v>
      </c>
      <c r="BT249" t="s">
        <v>1488</v>
      </c>
      <c r="BU249" t="s">
        <v>1488</v>
      </c>
      <c r="BV249">
        <v>0</v>
      </c>
      <c r="BW249">
        <v>0</v>
      </c>
      <c r="BX249" t="s">
        <v>1488</v>
      </c>
      <c r="BY249">
        <v>43</v>
      </c>
      <c r="BZ249">
        <v>1</v>
      </c>
      <c r="CA249">
        <v>0</v>
      </c>
      <c r="CB249">
        <v>100</v>
      </c>
      <c r="CC249">
        <v>1</v>
      </c>
      <c r="CD249">
        <v>2</v>
      </c>
      <c r="CE249">
        <v>0</v>
      </c>
      <c r="CF249">
        <v>0</v>
      </c>
      <c r="CG249">
        <v>1</v>
      </c>
      <c r="CH249">
        <v>0</v>
      </c>
      <c r="CI249">
        <v>0</v>
      </c>
      <c r="CJ249">
        <v>0</v>
      </c>
      <c r="CK249">
        <v>0</v>
      </c>
      <c r="CL249">
        <v>0</v>
      </c>
      <c r="CM249">
        <v>0</v>
      </c>
      <c r="CN249">
        <v>0</v>
      </c>
      <c r="CO249">
        <v>0</v>
      </c>
      <c r="CP249">
        <v>3.06</v>
      </c>
      <c r="CQ249">
        <v>39.33</v>
      </c>
      <c r="CR249">
        <v>7.21</v>
      </c>
      <c r="CS249">
        <v>17.489999999999998</v>
      </c>
      <c r="CT249">
        <v>17.510000000000002</v>
      </c>
      <c r="CU249">
        <v>51.14</v>
      </c>
      <c r="CV249">
        <v>49.74</v>
      </c>
      <c r="CW249">
        <v>53.45</v>
      </c>
      <c r="CX249">
        <v>51.06</v>
      </c>
      <c r="CY249">
        <v>55.37</v>
      </c>
      <c r="CZ249">
        <v>55.93</v>
      </c>
    </row>
    <row r="250" spans="1:104">
      <c r="A250" t="s">
        <v>1239</v>
      </c>
      <c r="B250" t="s">
        <v>1240</v>
      </c>
      <c r="C250" t="s">
        <v>62</v>
      </c>
      <c r="D250" t="s">
        <v>230</v>
      </c>
      <c r="E250">
        <v>67</v>
      </c>
      <c r="F250">
        <v>20142015</v>
      </c>
      <c r="G250">
        <v>29</v>
      </c>
      <c r="H250">
        <v>3.5</v>
      </c>
      <c r="I250">
        <v>3.5</v>
      </c>
      <c r="J250">
        <v>0</v>
      </c>
      <c r="K250">
        <v>0</v>
      </c>
      <c r="L250">
        <v>0</v>
      </c>
      <c r="M250">
        <v>0</v>
      </c>
      <c r="N250">
        <v>0</v>
      </c>
      <c r="O250">
        <v>0</v>
      </c>
      <c r="P250">
        <v>0</v>
      </c>
      <c r="Q250">
        <v>0</v>
      </c>
      <c r="R250" t="s">
        <v>1488</v>
      </c>
      <c r="S250" t="s">
        <v>1488</v>
      </c>
      <c r="T250">
        <v>7.32</v>
      </c>
      <c r="U250">
        <v>0.02</v>
      </c>
      <c r="V250" t="s">
        <v>1488</v>
      </c>
      <c r="W250" t="s">
        <v>1488</v>
      </c>
      <c r="X250">
        <v>88.31</v>
      </c>
      <c r="Y250">
        <v>0</v>
      </c>
      <c r="Z250">
        <v>0</v>
      </c>
      <c r="AA250">
        <v>0</v>
      </c>
      <c r="AB250">
        <v>0</v>
      </c>
      <c r="AC250">
        <v>0</v>
      </c>
      <c r="AD250">
        <v>0</v>
      </c>
      <c r="AE250">
        <v>0</v>
      </c>
      <c r="AF250">
        <v>-89.35</v>
      </c>
      <c r="AG250">
        <v>89.35</v>
      </c>
      <c r="AH250">
        <v>-1</v>
      </c>
      <c r="AI250">
        <v>0</v>
      </c>
      <c r="AJ250">
        <v>1</v>
      </c>
      <c r="AK250">
        <v>0</v>
      </c>
      <c r="AL250">
        <v>40.450000000000003</v>
      </c>
      <c r="AM250">
        <v>40.450000000000003</v>
      </c>
      <c r="AN250" t="s">
        <v>1488</v>
      </c>
      <c r="AO250">
        <v>0</v>
      </c>
      <c r="AP250">
        <v>1</v>
      </c>
      <c r="AQ250">
        <v>0</v>
      </c>
      <c r="AR250" t="s">
        <v>1488</v>
      </c>
      <c r="AS250" t="s">
        <v>1488</v>
      </c>
      <c r="AT250">
        <v>87.23</v>
      </c>
      <c r="AU250">
        <v>0</v>
      </c>
      <c r="AV250">
        <v>0</v>
      </c>
      <c r="AW250">
        <v>0</v>
      </c>
      <c r="AX250">
        <v>0</v>
      </c>
      <c r="AY250">
        <v>0</v>
      </c>
      <c r="AZ250">
        <v>0</v>
      </c>
      <c r="BA250" t="s">
        <v>1488</v>
      </c>
      <c r="BB250">
        <v>0</v>
      </c>
      <c r="BC250">
        <v>0</v>
      </c>
      <c r="BD250" t="s">
        <v>1488</v>
      </c>
      <c r="BE250" t="s">
        <v>1488</v>
      </c>
      <c r="BF250">
        <v>84.7</v>
      </c>
      <c r="BG250">
        <v>0</v>
      </c>
      <c r="BH250">
        <v>0</v>
      </c>
      <c r="BI250">
        <v>0</v>
      </c>
      <c r="BJ250">
        <v>0</v>
      </c>
      <c r="BK250">
        <v>0</v>
      </c>
      <c r="BL250">
        <v>0</v>
      </c>
      <c r="BM250" t="s">
        <v>1488</v>
      </c>
      <c r="BN250">
        <v>96</v>
      </c>
      <c r="BO250">
        <v>0</v>
      </c>
      <c r="BP250">
        <v>0</v>
      </c>
      <c r="BQ250">
        <v>0</v>
      </c>
      <c r="BR250">
        <v>0</v>
      </c>
      <c r="BS250">
        <v>0</v>
      </c>
      <c r="BT250" t="s">
        <v>1488</v>
      </c>
      <c r="BU250" t="s">
        <v>1488</v>
      </c>
      <c r="BV250" t="s">
        <v>1488</v>
      </c>
      <c r="BW250" t="s">
        <v>1488</v>
      </c>
      <c r="BX250" t="s">
        <v>1488</v>
      </c>
      <c r="BY250">
        <v>40</v>
      </c>
      <c r="BZ250">
        <v>0</v>
      </c>
      <c r="CA250">
        <v>0</v>
      </c>
      <c r="CB250">
        <v>100</v>
      </c>
      <c r="CC250">
        <v>3</v>
      </c>
      <c r="CD250">
        <v>3</v>
      </c>
      <c r="CE250">
        <v>0</v>
      </c>
      <c r="CF250">
        <v>0</v>
      </c>
      <c r="CG250">
        <v>0</v>
      </c>
      <c r="CH250">
        <v>0</v>
      </c>
      <c r="CI250">
        <v>0</v>
      </c>
      <c r="CJ250">
        <v>0</v>
      </c>
      <c r="CK250">
        <v>0</v>
      </c>
      <c r="CL250">
        <v>0</v>
      </c>
      <c r="CM250">
        <v>0</v>
      </c>
      <c r="CN250">
        <v>0</v>
      </c>
      <c r="CO250">
        <v>0</v>
      </c>
      <c r="CP250">
        <v>1.48</v>
      </c>
      <c r="CQ250">
        <v>341.54</v>
      </c>
      <c r="CR250">
        <v>0.43</v>
      </c>
      <c r="CS250">
        <v>16.63</v>
      </c>
      <c r="CT250">
        <v>17.46</v>
      </c>
      <c r="CU250">
        <v>48.79</v>
      </c>
      <c r="CV250">
        <v>49.7</v>
      </c>
      <c r="CW250">
        <v>54.19</v>
      </c>
      <c r="CX250">
        <v>56.88</v>
      </c>
      <c r="CY250">
        <v>53.9</v>
      </c>
      <c r="CZ250">
        <v>54.56</v>
      </c>
    </row>
    <row r="251" spans="1:104">
      <c r="A251" t="s">
        <v>1149</v>
      </c>
      <c r="B251" t="s">
        <v>1150</v>
      </c>
      <c r="C251" t="s">
        <v>62</v>
      </c>
      <c r="D251" t="s">
        <v>221</v>
      </c>
      <c r="E251">
        <v>75</v>
      </c>
      <c r="F251">
        <v>20142015</v>
      </c>
      <c r="G251">
        <v>26</v>
      </c>
      <c r="H251">
        <v>1.2</v>
      </c>
      <c r="I251">
        <v>1.25</v>
      </c>
      <c r="J251">
        <v>0</v>
      </c>
      <c r="K251">
        <v>0</v>
      </c>
      <c r="L251">
        <v>0</v>
      </c>
      <c r="M251">
        <v>0</v>
      </c>
      <c r="N251">
        <v>0</v>
      </c>
      <c r="O251">
        <v>0</v>
      </c>
      <c r="P251">
        <v>-1</v>
      </c>
      <c r="Q251">
        <v>100</v>
      </c>
      <c r="R251" t="s">
        <v>1488</v>
      </c>
      <c r="S251" t="s">
        <v>1488</v>
      </c>
      <c r="T251">
        <v>-26.63</v>
      </c>
      <c r="U251">
        <v>0.02</v>
      </c>
      <c r="V251">
        <v>14.46</v>
      </c>
      <c r="W251">
        <v>100</v>
      </c>
      <c r="X251">
        <v>85.54</v>
      </c>
      <c r="Y251">
        <v>1</v>
      </c>
      <c r="Z251">
        <v>1</v>
      </c>
      <c r="AA251">
        <v>0</v>
      </c>
      <c r="AB251">
        <v>35.29</v>
      </c>
      <c r="AC251">
        <v>0</v>
      </c>
      <c r="AD251">
        <v>35.29</v>
      </c>
      <c r="AE251">
        <v>0</v>
      </c>
      <c r="AF251">
        <v>12.24</v>
      </c>
      <c r="AG251">
        <v>87.76</v>
      </c>
      <c r="AH251">
        <v>3</v>
      </c>
      <c r="AI251">
        <v>3</v>
      </c>
      <c r="AJ251">
        <v>0</v>
      </c>
      <c r="AK251">
        <v>105.88</v>
      </c>
      <c r="AL251">
        <v>0</v>
      </c>
      <c r="AM251">
        <v>105.88</v>
      </c>
      <c r="AN251">
        <v>66.67</v>
      </c>
      <c r="AO251">
        <v>0</v>
      </c>
      <c r="AP251">
        <v>0</v>
      </c>
      <c r="AQ251">
        <v>0</v>
      </c>
      <c r="AR251">
        <v>13.73</v>
      </c>
      <c r="AS251">
        <v>100</v>
      </c>
      <c r="AT251">
        <v>86.27</v>
      </c>
      <c r="AU251">
        <v>2</v>
      </c>
      <c r="AV251">
        <v>2</v>
      </c>
      <c r="AW251">
        <v>0</v>
      </c>
      <c r="AX251">
        <v>70.59</v>
      </c>
      <c r="AY251">
        <v>0</v>
      </c>
      <c r="AZ251">
        <v>70.59</v>
      </c>
      <c r="BA251">
        <v>100</v>
      </c>
      <c r="BB251">
        <v>0</v>
      </c>
      <c r="BC251">
        <v>0</v>
      </c>
      <c r="BD251">
        <v>13.69</v>
      </c>
      <c r="BE251">
        <v>100</v>
      </c>
      <c r="BF251">
        <v>86.31</v>
      </c>
      <c r="BG251">
        <v>2</v>
      </c>
      <c r="BH251">
        <v>70.59</v>
      </c>
      <c r="BI251">
        <v>0</v>
      </c>
      <c r="BJ251">
        <v>2</v>
      </c>
      <c r="BK251">
        <v>0</v>
      </c>
      <c r="BL251">
        <v>0</v>
      </c>
      <c r="BM251" t="s">
        <v>1488</v>
      </c>
      <c r="BN251">
        <v>91.84</v>
      </c>
      <c r="BO251">
        <v>0</v>
      </c>
      <c r="BP251">
        <v>0</v>
      </c>
      <c r="BQ251">
        <v>0</v>
      </c>
      <c r="BR251">
        <v>0</v>
      </c>
      <c r="BS251">
        <v>0</v>
      </c>
      <c r="BT251" t="s">
        <v>1488</v>
      </c>
      <c r="BU251" t="s">
        <v>1488</v>
      </c>
      <c r="BV251">
        <v>0</v>
      </c>
      <c r="BW251">
        <v>0</v>
      </c>
      <c r="BX251" t="s">
        <v>1488</v>
      </c>
      <c r="BY251">
        <v>40</v>
      </c>
      <c r="BZ251">
        <v>0</v>
      </c>
      <c r="CA251">
        <v>0</v>
      </c>
      <c r="CB251">
        <v>66.67</v>
      </c>
      <c r="CC251">
        <v>2</v>
      </c>
      <c r="CD251">
        <v>2</v>
      </c>
      <c r="CE251">
        <v>1</v>
      </c>
      <c r="CF251">
        <v>1</v>
      </c>
      <c r="CG251">
        <v>0</v>
      </c>
      <c r="CH251">
        <v>0</v>
      </c>
      <c r="CI251">
        <v>0</v>
      </c>
      <c r="CJ251">
        <v>0</v>
      </c>
      <c r="CK251">
        <v>0</v>
      </c>
      <c r="CL251">
        <v>0</v>
      </c>
      <c r="CM251">
        <v>1</v>
      </c>
      <c r="CN251">
        <v>0</v>
      </c>
      <c r="CO251">
        <v>-35.29</v>
      </c>
      <c r="CP251">
        <v>1.7</v>
      </c>
      <c r="CQ251">
        <v>428.11</v>
      </c>
      <c r="CR251">
        <v>0.4</v>
      </c>
      <c r="CS251">
        <v>15.91</v>
      </c>
      <c r="CT251">
        <v>17.690000000000001</v>
      </c>
      <c r="CU251">
        <v>50.36</v>
      </c>
      <c r="CV251">
        <v>51.56</v>
      </c>
      <c r="CW251">
        <v>57.12</v>
      </c>
      <c r="CX251">
        <v>56.31</v>
      </c>
      <c r="CY251">
        <v>54.23</v>
      </c>
      <c r="CZ251">
        <v>50.94</v>
      </c>
    </row>
    <row r="252" spans="1:104">
      <c r="A252" t="s">
        <v>607</v>
      </c>
      <c r="B252" t="s">
        <v>608</v>
      </c>
      <c r="C252" t="s">
        <v>62</v>
      </c>
      <c r="D252" t="s">
        <v>110</v>
      </c>
      <c r="E252">
        <v>31</v>
      </c>
      <c r="F252">
        <v>20142015</v>
      </c>
      <c r="G252">
        <v>24</v>
      </c>
      <c r="H252">
        <v>1</v>
      </c>
      <c r="I252">
        <v>0.99199999999999999</v>
      </c>
      <c r="J252">
        <v>0</v>
      </c>
      <c r="K252">
        <v>0</v>
      </c>
      <c r="L252">
        <v>0</v>
      </c>
      <c r="M252">
        <v>0</v>
      </c>
      <c r="N252">
        <v>0</v>
      </c>
      <c r="O252">
        <v>0</v>
      </c>
      <c r="P252">
        <v>0</v>
      </c>
      <c r="Q252">
        <v>60</v>
      </c>
      <c r="R252">
        <v>100</v>
      </c>
      <c r="S252" t="s">
        <v>1488</v>
      </c>
      <c r="T252">
        <v>4.83</v>
      </c>
      <c r="U252">
        <v>0.05</v>
      </c>
      <c r="V252">
        <v>-40.85</v>
      </c>
      <c r="W252">
        <v>50</v>
      </c>
      <c r="X252">
        <v>90.85</v>
      </c>
      <c r="Y252">
        <v>0</v>
      </c>
      <c r="Z252">
        <v>2</v>
      </c>
      <c r="AA252">
        <v>2</v>
      </c>
      <c r="AB252">
        <v>75.39</v>
      </c>
      <c r="AC252">
        <v>75.39</v>
      </c>
      <c r="AD252">
        <v>150.79</v>
      </c>
      <c r="AE252">
        <v>0</v>
      </c>
      <c r="AF252">
        <v>-30.46</v>
      </c>
      <c r="AG252">
        <v>90.46</v>
      </c>
      <c r="AH252">
        <v>1</v>
      </c>
      <c r="AI252">
        <v>3</v>
      </c>
      <c r="AJ252">
        <v>2</v>
      </c>
      <c r="AK252">
        <v>113.09</v>
      </c>
      <c r="AL252">
        <v>75.39</v>
      </c>
      <c r="AM252">
        <v>188.48</v>
      </c>
      <c r="AN252">
        <v>66.67</v>
      </c>
      <c r="AO252">
        <v>0</v>
      </c>
      <c r="AP252">
        <v>0</v>
      </c>
      <c r="AQ252">
        <v>0</v>
      </c>
      <c r="AR252">
        <v>-39.799999999999997</v>
      </c>
      <c r="AS252">
        <v>50</v>
      </c>
      <c r="AT252">
        <v>89.8</v>
      </c>
      <c r="AU252">
        <v>0</v>
      </c>
      <c r="AV252">
        <v>2</v>
      </c>
      <c r="AW252">
        <v>2</v>
      </c>
      <c r="AX252">
        <v>75.39</v>
      </c>
      <c r="AY252">
        <v>75.39</v>
      </c>
      <c r="AZ252">
        <v>150.79</v>
      </c>
      <c r="BA252">
        <v>100</v>
      </c>
      <c r="BB252">
        <v>0</v>
      </c>
      <c r="BC252">
        <v>0</v>
      </c>
      <c r="BD252">
        <v>-21.12</v>
      </c>
      <c r="BE252">
        <v>66.67</v>
      </c>
      <c r="BF252">
        <v>87.79</v>
      </c>
      <c r="BG252">
        <v>1</v>
      </c>
      <c r="BH252">
        <v>75.39</v>
      </c>
      <c r="BI252">
        <v>37.700000000000003</v>
      </c>
      <c r="BJ252">
        <v>2</v>
      </c>
      <c r="BK252">
        <v>1</v>
      </c>
      <c r="BL252">
        <v>0</v>
      </c>
      <c r="BM252" t="s">
        <v>1488</v>
      </c>
      <c r="BN252">
        <v>92</v>
      </c>
      <c r="BO252">
        <v>0</v>
      </c>
      <c r="BP252">
        <v>0</v>
      </c>
      <c r="BQ252">
        <v>0</v>
      </c>
      <c r="BR252">
        <v>0</v>
      </c>
      <c r="BS252">
        <v>0</v>
      </c>
      <c r="BT252" t="s">
        <v>1488</v>
      </c>
      <c r="BU252" t="s">
        <v>1488</v>
      </c>
      <c r="BV252">
        <v>0</v>
      </c>
      <c r="BW252">
        <v>0</v>
      </c>
      <c r="BX252">
        <v>100</v>
      </c>
      <c r="BY252">
        <v>40</v>
      </c>
      <c r="BZ252">
        <v>0</v>
      </c>
      <c r="CA252">
        <v>0</v>
      </c>
      <c r="CB252">
        <v>100</v>
      </c>
      <c r="CC252">
        <v>1</v>
      </c>
      <c r="CD252">
        <v>0</v>
      </c>
      <c r="CE252">
        <v>0</v>
      </c>
      <c r="CF252">
        <v>0</v>
      </c>
      <c r="CG252">
        <v>0</v>
      </c>
      <c r="CH252">
        <v>0</v>
      </c>
      <c r="CI252">
        <v>0</v>
      </c>
      <c r="CJ252">
        <v>0</v>
      </c>
      <c r="CK252">
        <v>0</v>
      </c>
      <c r="CL252">
        <v>0</v>
      </c>
      <c r="CM252">
        <v>0</v>
      </c>
      <c r="CN252">
        <v>0</v>
      </c>
      <c r="CO252">
        <v>0</v>
      </c>
      <c r="CP252">
        <v>1.59</v>
      </c>
      <c r="CQ252">
        <v>175.03</v>
      </c>
      <c r="CR252">
        <v>0.9</v>
      </c>
      <c r="CS252">
        <v>16.75</v>
      </c>
      <c r="CT252">
        <v>17.350000000000001</v>
      </c>
      <c r="CU252">
        <v>51.85</v>
      </c>
      <c r="CV252">
        <v>49.84</v>
      </c>
      <c r="CW252">
        <v>55.83</v>
      </c>
      <c r="CX252">
        <v>51.85</v>
      </c>
      <c r="CY252">
        <v>53.83</v>
      </c>
      <c r="CZ252">
        <v>54.19</v>
      </c>
    </row>
    <row r="253" spans="1:104">
      <c r="A253" t="s">
        <v>908</v>
      </c>
      <c r="B253" t="s">
        <v>909</v>
      </c>
      <c r="C253" t="s">
        <v>62</v>
      </c>
      <c r="D253" t="s">
        <v>149</v>
      </c>
      <c r="E253">
        <v>76</v>
      </c>
      <c r="F253">
        <v>20142015</v>
      </c>
      <c r="G253">
        <v>22</v>
      </c>
      <c r="H253">
        <v>2.25</v>
      </c>
      <c r="I253">
        <v>2.5</v>
      </c>
      <c r="J253">
        <v>0</v>
      </c>
      <c r="K253">
        <v>4</v>
      </c>
      <c r="L253">
        <v>4</v>
      </c>
      <c r="M253">
        <v>0</v>
      </c>
      <c r="N253">
        <v>4</v>
      </c>
      <c r="O253">
        <v>4</v>
      </c>
      <c r="P253">
        <v>-1</v>
      </c>
      <c r="Q253">
        <v>88.99</v>
      </c>
      <c r="R253">
        <v>100.96</v>
      </c>
      <c r="S253">
        <v>0</v>
      </c>
      <c r="T253">
        <v>-4.8099999999999996</v>
      </c>
      <c r="U253">
        <v>0.79</v>
      </c>
      <c r="V253">
        <v>-9.31</v>
      </c>
      <c r="W253">
        <v>77.78</v>
      </c>
      <c r="X253">
        <v>87.08</v>
      </c>
      <c r="Y253">
        <v>25</v>
      </c>
      <c r="Z253">
        <v>35</v>
      </c>
      <c r="AA253">
        <v>10</v>
      </c>
      <c r="AB253">
        <v>35.01</v>
      </c>
      <c r="AC253">
        <v>10</v>
      </c>
      <c r="AD253">
        <v>45.01</v>
      </c>
      <c r="AE253">
        <v>5</v>
      </c>
      <c r="AF253">
        <v>0.35</v>
      </c>
      <c r="AG253">
        <v>88.64</v>
      </c>
      <c r="AH253">
        <v>85</v>
      </c>
      <c r="AI253">
        <v>97</v>
      </c>
      <c r="AJ253">
        <v>12</v>
      </c>
      <c r="AK253">
        <v>97.03</v>
      </c>
      <c r="AL253">
        <v>12</v>
      </c>
      <c r="AM253">
        <v>109.03</v>
      </c>
      <c r="AN253">
        <v>53.61</v>
      </c>
      <c r="AO253">
        <v>5</v>
      </c>
      <c r="AP253">
        <v>0</v>
      </c>
      <c r="AQ253">
        <v>28</v>
      </c>
      <c r="AR253">
        <v>1.48</v>
      </c>
      <c r="AS253">
        <v>89.16</v>
      </c>
      <c r="AT253">
        <v>87.68</v>
      </c>
      <c r="AU253">
        <v>65</v>
      </c>
      <c r="AV253">
        <v>74</v>
      </c>
      <c r="AW253">
        <v>9</v>
      </c>
      <c r="AX253">
        <v>74.02</v>
      </c>
      <c r="AY253">
        <v>9</v>
      </c>
      <c r="AZ253">
        <v>83.02</v>
      </c>
      <c r="BA253">
        <v>70.27</v>
      </c>
      <c r="BB253">
        <v>10</v>
      </c>
      <c r="BC253">
        <v>23</v>
      </c>
      <c r="BD253">
        <v>-0.99</v>
      </c>
      <c r="BE253">
        <v>86.67</v>
      </c>
      <c r="BF253">
        <v>87.65</v>
      </c>
      <c r="BG253">
        <v>44</v>
      </c>
      <c r="BH253">
        <v>52.01</v>
      </c>
      <c r="BI253">
        <v>8</v>
      </c>
      <c r="BJ253">
        <v>52</v>
      </c>
      <c r="BK253">
        <v>8</v>
      </c>
      <c r="BL253">
        <v>13</v>
      </c>
      <c r="BM253">
        <v>1.39</v>
      </c>
      <c r="BN253">
        <v>86.11</v>
      </c>
      <c r="BO253">
        <v>7</v>
      </c>
      <c r="BP253">
        <v>1</v>
      </c>
      <c r="BQ253">
        <v>7</v>
      </c>
      <c r="BR253">
        <v>1</v>
      </c>
      <c r="BS253">
        <v>6</v>
      </c>
      <c r="BT253">
        <v>87.5</v>
      </c>
      <c r="BU253">
        <v>0</v>
      </c>
      <c r="BV253">
        <v>13.46</v>
      </c>
      <c r="BW253">
        <v>9.4600000000000009</v>
      </c>
      <c r="BX253">
        <v>87.5</v>
      </c>
      <c r="BY253">
        <v>40</v>
      </c>
      <c r="BZ253">
        <v>0</v>
      </c>
      <c r="CA253">
        <v>0</v>
      </c>
      <c r="CB253">
        <v>87.5</v>
      </c>
      <c r="CC253">
        <v>49</v>
      </c>
      <c r="CD253">
        <v>15</v>
      </c>
      <c r="CE253">
        <v>7</v>
      </c>
      <c r="CF253">
        <v>2</v>
      </c>
      <c r="CG253">
        <v>3</v>
      </c>
      <c r="CH253">
        <v>1</v>
      </c>
      <c r="CI253">
        <v>3</v>
      </c>
      <c r="CJ253">
        <v>13</v>
      </c>
      <c r="CK253">
        <v>0</v>
      </c>
      <c r="CL253">
        <v>0</v>
      </c>
      <c r="CM253">
        <v>1</v>
      </c>
      <c r="CN253">
        <v>0</v>
      </c>
      <c r="CO253">
        <v>-1</v>
      </c>
      <c r="CP253">
        <v>59.98</v>
      </c>
      <c r="CQ253">
        <v>310.87</v>
      </c>
      <c r="CR253">
        <v>16.170000000000002</v>
      </c>
      <c r="CS253">
        <v>15.83</v>
      </c>
      <c r="CT253">
        <v>17.27</v>
      </c>
      <c r="CU253">
        <v>50.95</v>
      </c>
      <c r="CV253">
        <v>49.87</v>
      </c>
      <c r="CW253">
        <v>54.11</v>
      </c>
      <c r="CX253">
        <v>52.1</v>
      </c>
      <c r="CY253">
        <v>53.95</v>
      </c>
      <c r="CZ253">
        <v>54.22</v>
      </c>
    </row>
    <row r="254" spans="1:104">
      <c r="A254" t="s">
        <v>1412</v>
      </c>
      <c r="B254" t="s">
        <v>1413</v>
      </c>
      <c r="C254" t="s">
        <v>62</v>
      </c>
      <c r="D254" t="s">
        <v>976</v>
      </c>
      <c r="E254">
        <v>75</v>
      </c>
      <c r="F254">
        <v>20142015</v>
      </c>
      <c r="G254">
        <v>31</v>
      </c>
      <c r="H254">
        <v>0.75</v>
      </c>
      <c r="I254">
        <v>0.8</v>
      </c>
      <c r="J254">
        <v>0</v>
      </c>
      <c r="K254">
        <v>0</v>
      </c>
      <c r="L254">
        <v>0</v>
      </c>
      <c r="M254">
        <v>0</v>
      </c>
      <c r="N254">
        <v>0</v>
      </c>
      <c r="O254">
        <v>0</v>
      </c>
      <c r="P254">
        <v>0</v>
      </c>
      <c r="Q254">
        <v>85.71</v>
      </c>
      <c r="R254">
        <v>100</v>
      </c>
      <c r="S254" t="s">
        <v>1488</v>
      </c>
      <c r="T254">
        <v>-19.149999999999999</v>
      </c>
      <c r="U254">
        <v>0.04</v>
      </c>
      <c r="V254">
        <v>-18.63</v>
      </c>
      <c r="W254">
        <v>66.67</v>
      </c>
      <c r="X254">
        <v>85.29</v>
      </c>
      <c r="Y254">
        <v>1</v>
      </c>
      <c r="Z254">
        <v>2</v>
      </c>
      <c r="AA254">
        <v>1</v>
      </c>
      <c r="AB254">
        <v>38.81</v>
      </c>
      <c r="AC254">
        <v>19.41</v>
      </c>
      <c r="AD254">
        <v>58.22</v>
      </c>
      <c r="AE254">
        <v>0</v>
      </c>
      <c r="AF254">
        <v>-1.5</v>
      </c>
      <c r="AG254">
        <v>87.21</v>
      </c>
      <c r="AH254">
        <v>5</v>
      </c>
      <c r="AI254">
        <v>6</v>
      </c>
      <c r="AJ254">
        <v>1</v>
      </c>
      <c r="AK254">
        <v>116.44</v>
      </c>
      <c r="AL254">
        <v>19.41</v>
      </c>
      <c r="AM254">
        <v>135.85</v>
      </c>
      <c r="AN254">
        <v>83.33</v>
      </c>
      <c r="AO254">
        <v>0</v>
      </c>
      <c r="AP254">
        <v>0</v>
      </c>
      <c r="AQ254">
        <v>0</v>
      </c>
      <c r="AR254">
        <v>-1.89</v>
      </c>
      <c r="AS254">
        <v>83.33</v>
      </c>
      <c r="AT254">
        <v>85.22</v>
      </c>
      <c r="AU254">
        <v>4</v>
      </c>
      <c r="AV254">
        <v>5</v>
      </c>
      <c r="AW254">
        <v>1</v>
      </c>
      <c r="AX254">
        <v>97.04</v>
      </c>
      <c r="AY254">
        <v>19.41</v>
      </c>
      <c r="AZ254">
        <v>116.44</v>
      </c>
      <c r="BA254">
        <v>100</v>
      </c>
      <c r="BB254">
        <v>0</v>
      </c>
      <c r="BC254">
        <v>0</v>
      </c>
      <c r="BD254">
        <v>0.1</v>
      </c>
      <c r="BE254">
        <v>83.33</v>
      </c>
      <c r="BF254">
        <v>83.24</v>
      </c>
      <c r="BG254">
        <v>4</v>
      </c>
      <c r="BH254">
        <v>97.04</v>
      </c>
      <c r="BI254">
        <v>19.41</v>
      </c>
      <c r="BJ254">
        <v>5</v>
      </c>
      <c r="BK254">
        <v>1</v>
      </c>
      <c r="BL254">
        <v>0</v>
      </c>
      <c r="BM254" t="s">
        <v>1488</v>
      </c>
      <c r="BN254">
        <v>96.97</v>
      </c>
      <c r="BO254">
        <v>0</v>
      </c>
      <c r="BP254">
        <v>0</v>
      </c>
      <c r="BQ254">
        <v>0</v>
      </c>
      <c r="BR254">
        <v>0</v>
      </c>
      <c r="BS254">
        <v>0</v>
      </c>
      <c r="BT254" t="s">
        <v>1488</v>
      </c>
      <c r="BU254" t="s">
        <v>1488</v>
      </c>
      <c r="BV254">
        <v>0</v>
      </c>
      <c r="BW254">
        <v>0</v>
      </c>
      <c r="BX254">
        <v>100</v>
      </c>
      <c r="BY254">
        <v>40</v>
      </c>
      <c r="BZ254">
        <v>0</v>
      </c>
      <c r="CA254">
        <v>0</v>
      </c>
      <c r="CB254">
        <v>75</v>
      </c>
      <c r="CC254">
        <v>3</v>
      </c>
      <c r="CD254">
        <v>1</v>
      </c>
      <c r="CE254">
        <v>1</v>
      </c>
      <c r="CF254">
        <v>0</v>
      </c>
      <c r="CG254">
        <v>0</v>
      </c>
      <c r="CH254">
        <v>0</v>
      </c>
      <c r="CI254">
        <v>0</v>
      </c>
      <c r="CJ254">
        <v>0</v>
      </c>
      <c r="CK254">
        <v>0</v>
      </c>
      <c r="CL254">
        <v>0</v>
      </c>
      <c r="CM254">
        <v>0</v>
      </c>
      <c r="CN254">
        <v>0</v>
      </c>
      <c r="CO254">
        <v>0</v>
      </c>
      <c r="CP254">
        <v>3.09</v>
      </c>
      <c r="CQ254">
        <v>356.58</v>
      </c>
      <c r="CR254">
        <v>0.86</v>
      </c>
      <c r="CS254">
        <v>16.46</v>
      </c>
      <c r="CT254">
        <v>17.559999999999999</v>
      </c>
      <c r="CU254">
        <v>45.16</v>
      </c>
      <c r="CV254">
        <v>50.12</v>
      </c>
      <c r="CW254">
        <v>49.54</v>
      </c>
      <c r="CX254">
        <v>60.17</v>
      </c>
      <c r="CY254">
        <v>54.31</v>
      </c>
      <c r="CZ254">
        <v>54.06</v>
      </c>
    </row>
    <row r="255" spans="1:104">
      <c r="A255" t="s">
        <v>819</v>
      </c>
      <c r="B255" t="s">
        <v>820</v>
      </c>
      <c r="C255" t="s">
        <v>62</v>
      </c>
      <c r="D255" t="s">
        <v>182</v>
      </c>
      <c r="E255">
        <v>59</v>
      </c>
      <c r="F255">
        <v>20142015</v>
      </c>
      <c r="G255">
        <v>27</v>
      </c>
      <c r="H255">
        <v>3.15</v>
      </c>
      <c r="I255">
        <v>3.15</v>
      </c>
      <c r="J255">
        <v>0</v>
      </c>
      <c r="K255">
        <v>1</v>
      </c>
      <c r="L255">
        <v>1</v>
      </c>
      <c r="M255">
        <v>0</v>
      </c>
      <c r="N255">
        <v>3.82</v>
      </c>
      <c r="O255">
        <v>3.82</v>
      </c>
      <c r="P255">
        <v>0</v>
      </c>
      <c r="Q255">
        <v>91.67</v>
      </c>
      <c r="R255">
        <v>112.5</v>
      </c>
      <c r="S255">
        <v>0</v>
      </c>
      <c r="T255">
        <v>-16.03</v>
      </c>
      <c r="U255">
        <v>0.27</v>
      </c>
      <c r="V255">
        <v>6.84</v>
      </c>
      <c r="W255">
        <v>92.31</v>
      </c>
      <c r="X255">
        <v>85.47</v>
      </c>
      <c r="Y255">
        <v>11</v>
      </c>
      <c r="Z255">
        <v>12</v>
      </c>
      <c r="AA255">
        <v>1</v>
      </c>
      <c r="AB255">
        <v>45.86</v>
      </c>
      <c r="AC255">
        <v>3.82</v>
      </c>
      <c r="AD255">
        <v>49.68</v>
      </c>
      <c r="AE255">
        <v>2</v>
      </c>
      <c r="AF255">
        <v>4.0999999999999996</v>
      </c>
      <c r="AG255">
        <v>87.57</v>
      </c>
      <c r="AH255">
        <v>20</v>
      </c>
      <c r="AI255">
        <v>22</v>
      </c>
      <c r="AJ255">
        <v>2</v>
      </c>
      <c r="AK255">
        <v>84.08</v>
      </c>
      <c r="AL255">
        <v>7.64</v>
      </c>
      <c r="AM255">
        <v>91.72</v>
      </c>
      <c r="AN255">
        <v>72.73</v>
      </c>
      <c r="AO255">
        <v>1</v>
      </c>
      <c r="AP255">
        <v>0</v>
      </c>
      <c r="AQ255">
        <v>8</v>
      </c>
      <c r="AR255">
        <v>4.17</v>
      </c>
      <c r="AS255">
        <v>90.48</v>
      </c>
      <c r="AT255">
        <v>86.3</v>
      </c>
      <c r="AU255">
        <v>17</v>
      </c>
      <c r="AV255">
        <v>19</v>
      </c>
      <c r="AW255">
        <v>2</v>
      </c>
      <c r="AX255">
        <v>72.61</v>
      </c>
      <c r="AY255">
        <v>7.64</v>
      </c>
      <c r="AZ255">
        <v>80.25</v>
      </c>
      <c r="BA255">
        <v>84.21</v>
      </c>
      <c r="BB255">
        <v>0</v>
      </c>
      <c r="BC255">
        <v>7</v>
      </c>
      <c r="BD255">
        <v>2.4700000000000002</v>
      </c>
      <c r="BE255">
        <v>88.89</v>
      </c>
      <c r="BF255">
        <v>86.42</v>
      </c>
      <c r="BG255">
        <v>14</v>
      </c>
      <c r="BH255">
        <v>61.15</v>
      </c>
      <c r="BI255">
        <v>7.64</v>
      </c>
      <c r="BJ255">
        <v>16</v>
      </c>
      <c r="BK255">
        <v>2</v>
      </c>
      <c r="BL255">
        <v>7</v>
      </c>
      <c r="BM255">
        <v>10</v>
      </c>
      <c r="BN255">
        <v>90</v>
      </c>
      <c r="BO255">
        <v>7.64</v>
      </c>
      <c r="BP255">
        <v>0</v>
      </c>
      <c r="BQ255">
        <v>2</v>
      </c>
      <c r="BR255">
        <v>0</v>
      </c>
      <c r="BS255">
        <v>2</v>
      </c>
      <c r="BT255">
        <v>100</v>
      </c>
      <c r="BU255">
        <v>0</v>
      </c>
      <c r="BV255">
        <v>12.5</v>
      </c>
      <c r="BW255">
        <v>10.53</v>
      </c>
      <c r="BX255">
        <v>100</v>
      </c>
      <c r="BY255">
        <v>40</v>
      </c>
      <c r="BZ255">
        <v>0</v>
      </c>
      <c r="CA255">
        <v>0</v>
      </c>
      <c r="CB255">
        <v>76.92</v>
      </c>
      <c r="CC255">
        <v>10</v>
      </c>
      <c r="CD255">
        <v>8</v>
      </c>
      <c r="CE255">
        <v>3</v>
      </c>
      <c r="CF255">
        <v>1</v>
      </c>
      <c r="CG255">
        <v>0</v>
      </c>
      <c r="CH255">
        <v>0</v>
      </c>
      <c r="CI255">
        <v>1</v>
      </c>
      <c r="CJ255">
        <v>7</v>
      </c>
      <c r="CK255">
        <v>0</v>
      </c>
      <c r="CL255">
        <v>1</v>
      </c>
      <c r="CM255">
        <v>0</v>
      </c>
      <c r="CN255">
        <v>0</v>
      </c>
      <c r="CO255">
        <v>0</v>
      </c>
      <c r="CP255">
        <v>15.7</v>
      </c>
      <c r="CQ255">
        <v>286.5</v>
      </c>
      <c r="CR255">
        <v>5.2</v>
      </c>
      <c r="CS255">
        <v>17.12</v>
      </c>
      <c r="CT255">
        <v>17.600000000000001</v>
      </c>
      <c r="CU255">
        <v>51.89</v>
      </c>
      <c r="CV255">
        <v>49.42</v>
      </c>
      <c r="CW255">
        <v>55.41</v>
      </c>
      <c r="CX255">
        <v>51.38</v>
      </c>
      <c r="CY255">
        <v>53.93</v>
      </c>
      <c r="CZ255">
        <v>55.19</v>
      </c>
    </row>
    <row r="256" spans="1:104">
      <c r="A256" t="s">
        <v>758</v>
      </c>
      <c r="B256" t="s">
        <v>759</v>
      </c>
      <c r="C256" t="s">
        <v>124</v>
      </c>
      <c r="D256" t="s">
        <v>393</v>
      </c>
      <c r="E256">
        <v>79</v>
      </c>
      <c r="F256">
        <v>20142015</v>
      </c>
      <c r="G256">
        <v>26</v>
      </c>
      <c r="H256">
        <v>2.4</v>
      </c>
      <c r="I256">
        <v>2.25</v>
      </c>
      <c r="J256">
        <v>1</v>
      </c>
      <c r="K256">
        <v>0</v>
      </c>
      <c r="L256">
        <v>1</v>
      </c>
      <c r="M256">
        <v>7.83</v>
      </c>
      <c r="N256">
        <v>0</v>
      </c>
      <c r="O256">
        <v>7.83</v>
      </c>
      <c r="P256">
        <v>-1</v>
      </c>
      <c r="Q256">
        <v>75</v>
      </c>
      <c r="R256">
        <v>125</v>
      </c>
      <c r="S256">
        <v>100</v>
      </c>
      <c r="T256">
        <v>-25.77</v>
      </c>
      <c r="U256">
        <v>0.1</v>
      </c>
      <c r="V256">
        <v>-15.99</v>
      </c>
      <c r="W256">
        <v>71.430000000000007</v>
      </c>
      <c r="X256">
        <v>87.42</v>
      </c>
      <c r="Y256">
        <v>3</v>
      </c>
      <c r="Z256">
        <v>5</v>
      </c>
      <c r="AA256">
        <v>2</v>
      </c>
      <c r="AB256">
        <v>39.17</v>
      </c>
      <c r="AC256">
        <v>15.67</v>
      </c>
      <c r="AD256">
        <v>54.84</v>
      </c>
      <c r="AE256">
        <v>1</v>
      </c>
      <c r="AF256">
        <v>-14.26</v>
      </c>
      <c r="AG256">
        <v>89.26</v>
      </c>
      <c r="AH256">
        <v>6</v>
      </c>
      <c r="AI256">
        <v>9</v>
      </c>
      <c r="AJ256">
        <v>3</v>
      </c>
      <c r="AK256">
        <v>70.510000000000005</v>
      </c>
      <c r="AL256">
        <v>23.5</v>
      </c>
      <c r="AM256">
        <v>94.02</v>
      </c>
      <c r="AN256">
        <v>44.44</v>
      </c>
      <c r="AO256">
        <v>0</v>
      </c>
      <c r="AP256">
        <v>0</v>
      </c>
      <c r="AQ256">
        <v>2</v>
      </c>
      <c r="AR256">
        <v>0.64</v>
      </c>
      <c r="AS256">
        <v>88.89</v>
      </c>
      <c r="AT256">
        <v>88.25</v>
      </c>
      <c r="AU256">
        <v>7</v>
      </c>
      <c r="AV256">
        <v>8</v>
      </c>
      <c r="AW256">
        <v>1</v>
      </c>
      <c r="AX256">
        <v>62.68</v>
      </c>
      <c r="AY256">
        <v>7.83</v>
      </c>
      <c r="AZ256">
        <v>70.510000000000005</v>
      </c>
      <c r="BA256">
        <v>50</v>
      </c>
      <c r="BB256">
        <v>1</v>
      </c>
      <c r="BC256">
        <v>2</v>
      </c>
      <c r="BD256">
        <v>-5.75</v>
      </c>
      <c r="BE256">
        <v>80</v>
      </c>
      <c r="BF256">
        <v>85.75</v>
      </c>
      <c r="BG256">
        <v>3</v>
      </c>
      <c r="BH256">
        <v>31.34</v>
      </c>
      <c r="BI256">
        <v>7.83</v>
      </c>
      <c r="BJ256">
        <v>4</v>
      </c>
      <c r="BK256">
        <v>1</v>
      </c>
      <c r="BL256">
        <v>1</v>
      </c>
      <c r="BM256">
        <v>12.2</v>
      </c>
      <c r="BN256">
        <v>87.8</v>
      </c>
      <c r="BO256">
        <v>7.83</v>
      </c>
      <c r="BP256">
        <v>0</v>
      </c>
      <c r="BQ256">
        <v>1</v>
      </c>
      <c r="BR256">
        <v>0</v>
      </c>
      <c r="BS256">
        <v>1</v>
      </c>
      <c r="BT256">
        <v>100</v>
      </c>
      <c r="BU256">
        <v>50</v>
      </c>
      <c r="BV256">
        <v>25</v>
      </c>
      <c r="BW256">
        <v>12.5</v>
      </c>
      <c r="BX256">
        <v>100</v>
      </c>
      <c r="BY256">
        <v>40</v>
      </c>
      <c r="BZ256">
        <v>0</v>
      </c>
      <c r="CA256">
        <v>0</v>
      </c>
      <c r="CB256">
        <v>66.67</v>
      </c>
      <c r="CC256">
        <v>4</v>
      </c>
      <c r="CD256">
        <v>4</v>
      </c>
      <c r="CE256">
        <v>2</v>
      </c>
      <c r="CF256">
        <v>0</v>
      </c>
      <c r="CG256">
        <v>0</v>
      </c>
      <c r="CH256">
        <v>0</v>
      </c>
      <c r="CI256">
        <v>0</v>
      </c>
      <c r="CJ256">
        <v>0</v>
      </c>
      <c r="CK256">
        <v>0</v>
      </c>
      <c r="CL256">
        <v>0</v>
      </c>
      <c r="CM256">
        <v>1</v>
      </c>
      <c r="CN256">
        <v>0</v>
      </c>
      <c r="CO256">
        <v>-7.83</v>
      </c>
      <c r="CP256">
        <v>7.66</v>
      </c>
      <c r="CQ256">
        <v>380.18</v>
      </c>
      <c r="CR256">
        <v>1.97</v>
      </c>
      <c r="CS256">
        <v>17.5</v>
      </c>
      <c r="CT256">
        <v>17.25</v>
      </c>
      <c r="CU256">
        <v>49.73</v>
      </c>
      <c r="CV256">
        <v>49.09</v>
      </c>
      <c r="CW256">
        <v>53.77</v>
      </c>
      <c r="CX256">
        <v>54.35</v>
      </c>
      <c r="CY256">
        <v>52.2</v>
      </c>
      <c r="CZ256">
        <v>54.14</v>
      </c>
    </row>
    <row r="257" spans="1:104">
      <c r="A257" t="s">
        <v>403</v>
      </c>
      <c r="B257" t="s">
        <v>404</v>
      </c>
      <c r="C257" t="s">
        <v>62</v>
      </c>
      <c r="D257" t="s">
        <v>88</v>
      </c>
      <c r="E257">
        <v>78</v>
      </c>
      <c r="F257">
        <v>20142015</v>
      </c>
      <c r="G257">
        <v>33</v>
      </c>
      <c r="H257">
        <v>3</v>
      </c>
      <c r="I257">
        <v>2.8330000000000002</v>
      </c>
      <c r="J257">
        <v>0</v>
      </c>
      <c r="K257">
        <v>1</v>
      </c>
      <c r="L257">
        <v>1</v>
      </c>
      <c r="M257">
        <v>0</v>
      </c>
      <c r="N257">
        <v>2.88</v>
      </c>
      <c r="O257">
        <v>2.88</v>
      </c>
      <c r="P257">
        <v>0</v>
      </c>
      <c r="Q257">
        <v>82.35</v>
      </c>
      <c r="R257">
        <v>114.29</v>
      </c>
      <c r="S257">
        <v>0</v>
      </c>
      <c r="T257">
        <v>-17.14</v>
      </c>
      <c r="U257">
        <v>0.27</v>
      </c>
      <c r="V257">
        <v>-7.74</v>
      </c>
      <c r="W257">
        <v>81.25</v>
      </c>
      <c r="X257">
        <v>88.99</v>
      </c>
      <c r="Y257">
        <v>10</v>
      </c>
      <c r="Z257">
        <v>13</v>
      </c>
      <c r="AA257">
        <v>3</v>
      </c>
      <c r="AB257">
        <v>37.380000000000003</v>
      </c>
      <c r="AC257">
        <v>8.6300000000000008</v>
      </c>
      <c r="AD257">
        <v>46.01</v>
      </c>
      <c r="AE257">
        <v>2</v>
      </c>
      <c r="AF257">
        <v>-8.3000000000000007</v>
      </c>
      <c r="AG257">
        <v>90.65</v>
      </c>
      <c r="AH257">
        <v>22</v>
      </c>
      <c r="AI257">
        <v>28</v>
      </c>
      <c r="AJ257">
        <v>6</v>
      </c>
      <c r="AK257">
        <v>80.510000000000005</v>
      </c>
      <c r="AL257">
        <v>17.25</v>
      </c>
      <c r="AM257">
        <v>97.76</v>
      </c>
      <c r="AN257">
        <v>50</v>
      </c>
      <c r="AO257">
        <v>0</v>
      </c>
      <c r="AP257">
        <v>0</v>
      </c>
      <c r="AQ257">
        <v>3</v>
      </c>
      <c r="AR257">
        <v>-7.98</v>
      </c>
      <c r="AS257">
        <v>81.48</v>
      </c>
      <c r="AT257">
        <v>89.46</v>
      </c>
      <c r="AU257">
        <v>17</v>
      </c>
      <c r="AV257">
        <v>22</v>
      </c>
      <c r="AW257">
        <v>5</v>
      </c>
      <c r="AX257">
        <v>63.26</v>
      </c>
      <c r="AY257">
        <v>14.38</v>
      </c>
      <c r="AZ257">
        <v>77.64</v>
      </c>
      <c r="BA257">
        <v>63.64</v>
      </c>
      <c r="BB257">
        <v>0</v>
      </c>
      <c r="BC257">
        <v>3</v>
      </c>
      <c r="BD257">
        <v>-11.68</v>
      </c>
      <c r="BE257">
        <v>77.78</v>
      </c>
      <c r="BF257">
        <v>89.46</v>
      </c>
      <c r="BG257">
        <v>10</v>
      </c>
      <c r="BH257">
        <v>40.26</v>
      </c>
      <c r="BI257">
        <v>11.5</v>
      </c>
      <c r="BJ257">
        <v>14</v>
      </c>
      <c r="BK257">
        <v>4</v>
      </c>
      <c r="BL257">
        <v>3</v>
      </c>
      <c r="BM257">
        <v>9.3000000000000007</v>
      </c>
      <c r="BN257">
        <v>90.7</v>
      </c>
      <c r="BO257">
        <v>5.75</v>
      </c>
      <c r="BP257">
        <v>0</v>
      </c>
      <c r="BQ257">
        <v>2</v>
      </c>
      <c r="BR257">
        <v>0</v>
      </c>
      <c r="BS257">
        <v>2</v>
      </c>
      <c r="BT257">
        <v>100</v>
      </c>
      <c r="BU257">
        <v>0</v>
      </c>
      <c r="BV257">
        <v>14.29</v>
      </c>
      <c r="BW257">
        <v>9.09</v>
      </c>
      <c r="BX257">
        <v>100</v>
      </c>
      <c r="BY257">
        <v>40</v>
      </c>
      <c r="BZ257">
        <v>0</v>
      </c>
      <c r="CA257">
        <v>0</v>
      </c>
      <c r="CB257">
        <v>76.92</v>
      </c>
      <c r="CC257">
        <v>20</v>
      </c>
      <c r="CD257">
        <v>12</v>
      </c>
      <c r="CE257">
        <v>6</v>
      </c>
      <c r="CF257">
        <v>1</v>
      </c>
      <c r="CG257">
        <v>0</v>
      </c>
      <c r="CH257">
        <v>1</v>
      </c>
      <c r="CI257">
        <v>0</v>
      </c>
      <c r="CJ257">
        <v>3</v>
      </c>
      <c r="CK257">
        <v>0</v>
      </c>
      <c r="CL257">
        <v>0</v>
      </c>
      <c r="CM257">
        <v>0</v>
      </c>
      <c r="CN257">
        <v>0</v>
      </c>
      <c r="CO257">
        <v>0</v>
      </c>
      <c r="CP257">
        <v>20.87</v>
      </c>
      <c r="CQ257">
        <v>366.5</v>
      </c>
      <c r="CR257">
        <v>5.39</v>
      </c>
      <c r="CS257">
        <v>16.21</v>
      </c>
      <c r="CT257">
        <v>17.559999999999999</v>
      </c>
      <c r="CU257">
        <v>50.91</v>
      </c>
      <c r="CV257">
        <v>50.73</v>
      </c>
      <c r="CW257">
        <v>56</v>
      </c>
      <c r="CX257">
        <v>54</v>
      </c>
      <c r="CY257">
        <v>55.81</v>
      </c>
      <c r="CZ257">
        <v>54.21</v>
      </c>
    </row>
    <row r="258" spans="1:104">
      <c r="A258" t="s">
        <v>884</v>
      </c>
      <c r="B258" t="s">
        <v>885</v>
      </c>
      <c r="C258" t="s">
        <v>113</v>
      </c>
      <c r="D258" t="s">
        <v>168</v>
      </c>
      <c r="E258">
        <v>45</v>
      </c>
      <c r="F258">
        <v>20142015</v>
      </c>
      <c r="G258">
        <v>26</v>
      </c>
      <c r="H258">
        <v>0.72499999999999998</v>
      </c>
      <c r="I258">
        <v>0.72499999999999998</v>
      </c>
      <c r="J258">
        <v>0</v>
      </c>
      <c r="K258">
        <v>0</v>
      </c>
      <c r="L258">
        <v>0</v>
      </c>
      <c r="M258">
        <v>0</v>
      </c>
      <c r="N258">
        <v>0</v>
      </c>
      <c r="O258">
        <v>0</v>
      </c>
      <c r="P258">
        <v>0</v>
      </c>
      <c r="Q258">
        <v>100</v>
      </c>
      <c r="R258" t="s">
        <v>1488</v>
      </c>
      <c r="S258" t="s">
        <v>1488</v>
      </c>
      <c r="T258">
        <v>10.34</v>
      </c>
      <c r="U258">
        <v>0.12</v>
      </c>
      <c r="V258">
        <v>12.13</v>
      </c>
      <c r="W258">
        <v>100</v>
      </c>
      <c r="X258">
        <v>87.87</v>
      </c>
      <c r="Y258">
        <v>1</v>
      </c>
      <c r="Z258">
        <v>1</v>
      </c>
      <c r="AA258">
        <v>0</v>
      </c>
      <c r="AB258">
        <v>11.04</v>
      </c>
      <c r="AC258">
        <v>0</v>
      </c>
      <c r="AD258">
        <v>11.04</v>
      </c>
      <c r="AE258">
        <v>0</v>
      </c>
      <c r="AF258">
        <v>11.64</v>
      </c>
      <c r="AG258">
        <v>88.36</v>
      </c>
      <c r="AH258">
        <v>5</v>
      </c>
      <c r="AI258">
        <v>5</v>
      </c>
      <c r="AJ258">
        <v>0</v>
      </c>
      <c r="AK258">
        <v>55.21</v>
      </c>
      <c r="AL258">
        <v>0</v>
      </c>
      <c r="AM258">
        <v>55.21</v>
      </c>
      <c r="AN258">
        <v>60</v>
      </c>
      <c r="AO258">
        <v>0</v>
      </c>
      <c r="AP258">
        <v>0</v>
      </c>
      <c r="AQ258">
        <v>0</v>
      </c>
      <c r="AR258">
        <v>14.36</v>
      </c>
      <c r="AS258">
        <v>100</v>
      </c>
      <c r="AT258">
        <v>85.64</v>
      </c>
      <c r="AU258">
        <v>3</v>
      </c>
      <c r="AV258">
        <v>3</v>
      </c>
      <c r="AW258">
        <v>0</v>
      </c>
      <c r="AX258">
        <v>33.130000000000003</v>
      </c>
      <c r="AY258">
        <v>0</v>
      </c>
      <c r="AZ258">
        <v>33.130000000000003</v>
      </c>
      <c r="BA258">
        <v>100</v>
      </c>
      <c r="BB258">
        <v>0</v>
      </c>
      <c r="BC258">
        <v>0</v>
      </c>
      <c r="BD258">
        <v>15.56</v>
      </c>
      <c r="BE258">
        <v>100</v>
      </c>
      <c r="BF258">
        <v>84.44</v>
      </c>
      <c r="BG258">
        <v>3</v>
      </c>
      <c r="BH258">
        <v>33.130000000000003</v>
      </c>
      <c r="BI258">
        <v>0</v>
      </c>
      <c r="BJ258">
        <v>3</v>
      </c>
      <c r="BK258">
        <v>0</v>
      </c>
      <c r="BL258">
        <v>0</v>
      </c>
      <c r="BM258">
        <v>3.12</v>
      </c>
      <c r="BN258">
        <v>96.88</v>
      </c>
      <c r="BO258">
        <v>11.04</v>
      </c>
      <c r="BP258">
        <v>0</v>
      </c>
      <c r="BQ258">
        <v>1</v>
      </c>
      <c r="BR258">
        <v>0</v>
      </c>
      <c r="BS258">
        <v>1</v>
      </c>
      <c r="BT258">
        <v>100</v>
      </c>
      <c r="BU258" t="s">
        <v>1488</v>
      </c>
      <c r="BV258">
        <v>33.33</v>
      </c>
      <c r="BW258">
        <v>33.33</v>
      </c>
      <c r="BX258" t="s">
        <v>1488</v>
      </c>
      <c r="BY258">
        <v>40</v>
      </c>
      <c r="BZ258">
        <v>0</v>
      </c>
      <c r="CA258">
        <v>0</v>
      </c>
      <c r="CB258">
        <v>100</v>
      </c>
      <c r="CC258">
        <v>5</v>
      </c>
      <c r="CD258">
        <v>6</v>
      </c>
      <c r="CE258">
        <v>0</v>
      </c>
      <c r="CF258">
        <v>0</v>
      </c>
      <c r="CG258">
        <v>0</v>
      </c>
      <c r="CH258">
        <v>0</v>
      </c>
      <c r="CI258">
        <v>0</v>
      </c>
      <c r="CJ258">
        <v>0</v>
      </c>
      <c r="CK258">
        <v>0</v>
      </c>
      <c r="CL258">
        <v>0</v>
      </c>
      <c r="CM258">
        <v>0</v>
      </c>
      <c r="CN258">
        <v>0</v>
      </c>
      <c r="CO258">
        <v>0</v>
      </c>
      <c r="CP258">
        <v>5.43</v>
      </c>
      <c r="CQ258">
        <v>257.45</v>
      </c>
      <c r="CR258">
        <v>2.0699999999999998</v>
      </c>
      <c r="CS258">
        <v>17.48</v>
      </c>
      <c r="CT258">
        <v>16.95</v>
      </c>
      <c r="CU258">
        <v>51.12</v>
      </c>
      <c r="CV258">
        <v>47.3</v>
      </c>
      <c r="CW258">
        <v>54.26</v>
      </c>
      <c r="CX258">
        <v>51.89</v>
      </c>
      <c r="CY258">
        <v>51.26</v>
      </c>
      <c r="CZ258">
        <v>57.11</v>
      </c>
    </row>
    <row r="259" spans="1:104">
      <c r="A259" t="s">
        <v>774</v>
      </c>
      <c r="B259" t="s">
        <v>775</v>
      </c>
      <c r="C259" t="s">
        <v>124</v>
      </c>
      <c r="D259" t="s">
        <v>643</v>
      </c>
      <c r="E259">
        <v>50</v>
      </c>
      <c r="F259">
        <v>20142015</v>
      </c>
      <c r="G259">
        <v>22</v>
      </c>
      <c r="H259">
        <v>6</v>
      </c>
      <c r="I259">
        <v>6</v>
      </c>
      <c r="J259">
        <v>3</v>
      </c>
      <c r="K259">
        <v>3</v>
      </c>
      <c r="L259">
        <v>6</v>
      </c>
      <c r="M259">
        <v>1.36</v>
      </c>
      <c r="N259">
        <v>1.36</v>
      </c>
      <c r="O259">
        <v>2.72</v>
      </c>
      <c r="P259">
        <v>-1</v>
      </c>
      <c r="Q259">
        <v>92.34</v>
      </c>
      <c r="R259">
        <v>85.87</v>
      </c>
      <c r="S259">
        <v>7.5</v>
      </c>
      <c r="T259">
        <v>3.02</v>
      </c>
      <c r="U259">
        <v>2.65</v>
      </c>
      <c r="V259">
        <v>2.15</v>
      </c>
      <c r="W259">
        <v>90.91</v>
      </c>
      <c r="X259">
        <v>88.76</v>
      </c>
      <c r="Y259">
        <v>108</v>
      </c>
      <c r="Z259">
        <v>120</v>
      </c>
      <c r="AA259">
        <v>12</v>
      </c>
      <c r="AB259">
        <v>54.39</v>
      </c>
      <c r="AC259">
        <v>5.44</v>
      </c>
      <c r="AD259">
        <v>59.83</v>
      </c>
      <c r="AE259">
        <v>35</v>
      </c>
      <c r="AF259">
        <v>2.62</v>
      </c>
      <c r="AG259">
        <v>89.71</v>
      </c>
      <c r="AH259">
        <v>221</v>
      </c>
      <c r="AI259">
        <v>241</v>
      </c>
      <c r="AJ259">
        <v>20</v>
      </c>
      <c r="AK259">
        <v>109.24</v>
      </c>
      <c r="AL259">
        <v>9.07</v>
      </c>
      <c r="AM259">
        <v>118.3</v>
      </c>
      <c r="AN259">
        <v>51.04</v>
      </c>
      <c r="AO259">
        <v>27</v>
      </c>
      <c r="AP259">
        <v>1</v>
      </c>
      <c r="AQ259">
        <v>78</v>
      </c>
      <c r="AR259">
        <v>5.73</v>
      </c>
      <c r="AS259">
        <v>91.1</v>
      </c>
      <c r="AT259">
        <v>85.37</v>
      </c>
      <c r="AU259">
        <v>157</v>
      </c>
      <c r="AV259">
        <v>174</v>
      </c>
      <c r="AW259">
        <v>17</v>
      </c>
      <c r="AX259">
        <v>78.87</v>
      </c>
      <c r="AY259">
        <v>7.71</v>
      </c>
      <c r="AZ259">
        <v>86.57</v>
      </c>
      <c r="BA259">
        <v>70.69</v>
      </c>
      <c r="BB259">
        <v>11</v>
      </c>
      <c r="BC259">
        <v>51</v>
      </c>
      <c r="BD259">
        <v>6.72</v>
      </c>
      <c r="BE259">
        <v>90.44</v>
      </c>
      <c r="BF259">
        <v>83.72</v>
      </c>
      <c r="BG259">
        <v>110</v>
      </c>
      <c r="BH259">
        <v>55.75</v>
      </c>
      <c r="BI259">
        <v>5.89</v>
      </c>
      <c r="BJ259">
        <v>123</v>
      </c>
      <c r="BK259">
        <v>13</v>
      </c>
      <c r="BL259">
        <v>40</v>
      </c>
      <c r="BM259">
        <v>-3.25</v>
      </c>
      <c r="BN259">
        <v>81.819999999999993</v>
      </c>
      <c r="BO259">
        <v>4.99</v>
      </c>
      <c r="BP259">
        <v>1.36</v>
      </c>
      <c r="BQ259">
        <v>11</v>
      </c>
      <c r="BR259">
        <v>3</v>
      </c>
      <c r="BS259">
        <v>8</v>
      </c>
      <c r="BT259">
        <v>78.569999999999993</v>
      </c>
      <c r="BU259">
        <v>5.88</v>
      </c>
      <c r="BV259">
        <v>8.94</v>
      </c>
      <c r="BW259">
        <v>6.32</v>
      </c>
      <c r="BX259">
        <v>76.92</v>
      </c>
      <c r="BY259">
        <v>34</v>
      </c>
      <c r="BZ259">
        <v>0</v>
      </c>
      <c r="CA259">
        <v>3</v>
      </c>
      <c r="CB259">
        <v>97.96</v>
      </c>
      <c r="CC259">
        <v>144</v>
      </c>
      <c r="CD259">
        <v>30</v>
      </c>
      <c r="CE259">
        <v>3</v>
      </c>
      <c r="CF259">
        <v>6</v>
      </c>
      <c r="CG259">
        <v>4</v>
      </c>
      <c r="CH259">
        <v>3</v>
      </c>
      <c r="CI259">
        <v>0</v>
      </c>
      <c r="CJ259">
        <v>37</v>
      </c>
      <c r="CK259">
        <v>7</v>
      </c>
      <c r="CL259">
        <v>5</v>
      </c>
      <c r="CM259">
        <v>2</v>
      </c>
      <c r="CN259">
        <v>1</v>
      </c>
      <c r="CO259">
        <v>-0.45</v>
      </c>
      <c r="CP259">
        <v>132.38</v>
      </c>
      <c r="CQ259">
        <v>103.45</v>
      </c>
      <c r="CR259">
        <v>56.13</v>
      </c>
      <c r="CS259">
        <v>18.829999999999998</v>
      </c>
      <c r="CT259">
        <v>17.82</v>
      </c>
      <c r="CU259">
        <v>48.33</v>
      </c>
      <c r="CV259">
        <v>50.86</v>
      </c>
      <c r="CW259">
        <v>52.62</v>
      </c>
      <c r="CX259">
        <v>56.25</v>
      </c>
      <c r="CY259">
        <v>55.15</v>
      </c>
      <c r="CZ259">
        <v>53.29</v>
      </c>
    </row>
    <row r="260" spans="1:104">
      <c r="A260" t="s">
        <v>682</v>
      </c>
      <c r="B260" t="s">
        <v>683</v>
      </c>
      <c r="C260" t="s">
        <v>62</v>
      </c>
      <c r="D260" t="s">
        <v>256</v>
      </c>
      <c r="E260">
        <v>57</v>
      </c>
      <c r="F260">
        <v>20142015</v>
      </c>
      <c r="G260">
        <v>31</v>
      </c>
      <c r="H260">
        <v>4.25</v>
      </c>
      <c r="I260">
        <v>4.5</v>
      </c>
      <c r="J260">
        <v>1</v>
      </c>
      <c r="K260">
        <v>2</v>
      </c>
      <c r="L260">
        <v>3</v>
      </c>
      <c r="M260">
        <v>0.66</v>
      </c>
      <c r="N260">
        <v>1.31</v>
      </c>
      <c r="O260">
        <v>1.97</v>
      </c>
      <c r="P260">
        <v>0</v>
      </c>
      <c r="Q260">
        <v>85.29</v>
      </c>
      <c r="R260">
        <v>108.43</v>
      </c>
      <c r="S260">
        <v>10</v>
      </c>
      <c r="T260">
        <v>-9.4</v>
      </c>
      <c r="U260">
        <v>1.6</v>
      </c>
      <c r="V260">
        <v>-10.15</v>
      </c>
      <c r="W260">
        <v>80.650000000000006</v>
      </c>
      <c r="X260">
        <v>90.8</v>
      </c>
      <c r="Y260">
        <v>57</v>
      </c>
      <c r="Z260">
        <v>75</v>
      </c>
      <c r="AA260">
        <v>18</v>
      </c>
      <c r="AB260">
        <v>49.25</v>
      </c>
      <c r="AC260">
        <v>11.82</v>
      </c>
      <c r="AD260">
        <v>61.07</v>
      </c>
      <c r="AE260">
        <v>5</v>
      </c>
      <c r="AF260">
        <v>-6.04</v>
      </c>
      <c r="AG260">
        <v>91.33</v>
      </c>
      <c r="AH260">
        <v>120</v>
      </c>
      <c r="AI260">
        <v>145</v>
      </c>
      <c r="AJ260">
        <v>25</v>
      </c>
      <c r="AK260">
        <v>95.22</v>
      </c>
      <c r="AL260">
        <v>16.420000000000002</v>
      </c>
      <c r="AM260">
        <v>111.64</v>
      </c>
      <c r="AN260">
        <v>57.24</v>
      </c>
      <c r="AO260">
        <v>12</v>
      </c>
      <c r="AP260">
        <v>1</v>
      </c>
      <c r="AQ260">
        <v>24</v>
      </c>
      <c r="AR260">
        <v>-8.44</v>
      </c>
      <c r="AS260">
        <v>82.54</v>
      </c>
      <c r="AT260">
        <v>90.98</v>
      </c>
      <c r="AU260">
        <v>82</v>
      </c>
      <c r="AV260">
        <v>104</v>
      </c>
      <c r="AW260">
        <v>22</v>
      </c>
      <c r="AX260">
        <v>68.3</v>
      </c>
      <c r="AY260">
        <v>14.45</v>
      </c>
      <c r="AZ260">
        <v>82.74</v>
      </c>
      <c r="BA260">
        <v>79.81</v>
      </c>
      <c r="BB260">
        <v>2</v>
      </c>
      <c r="BC260">
        <v>12</v>
      </c>
      <c r="BD260">
        <v>-8.52</v>
      </c>
      <c r="BE260">
        <v>81.37</v>
      </c>
      <c r="BF260">
        <v>89.89</v>
      </c>
      <c r="BG260">
        <v>64</v>
      </c>
      <c r="BH260">
        <v>54.51</v>
      </c>
      <c r="BI260">
        <v>12.48</v>
      </c>
      <c r="BJ260">
        <v>83</v>
      </c>
      <c r="BK260">
        <v>19</v>
      </c>
      <c r="BL260">
        <v>10</v>
      </c>
      <c r="BM260">
        <v>4</v>
      </c>
      <c r="BN260">
        <v>96</v>
      </c>
      <c r="BO260">
        <v>4.5999999999999996</v>
      </c>
      <c r="BP260">
        <v>0</v>
      </c>
      <c r="BQ260">
        <v>7</v>
      </c>
      <c r="BR260">
        <v>0</v>
      </c>
      <c r="BS260">
        <v>7</v>
      </c>
      <c r="BT260">
        <v>100</v>
      </c>
      <c r="BU260">
        <v>8.33</v>
      </c>
      <c r="BV260">
        <v>8.43</v>
      </c>
      <c r="BW260">
        <v>6.73</v>
      </c>
      <c r="BX260">
        <v>100</v>
      </c>
      <c r="BY260">
        <v>40</v>
      </c>
      <c r="BZ260">
        <v>0</v>
      </c>
      <c r="CA260">
        <v>0</v>
      </c>
      <c r="CB260">
        <v>86.96</v>
      </c>
      <c r="CC260">
        <v>60</v>
      </c>
      <c r="CD260">
        <v>13</v>
      </c>
      <c r="CE260">
        <v>9</v>
      </c>
      <c r="CF260">
        <v>4</v>
      </c>
      <c r="CG260">
        <v>5</v>
      </c>
      <c r="CH260">
        <v>2</v>
      </c>
      <c r="CI260">
        <v>0</v>
      </c>
      <c r="CJ260">
        <v>9</v>
      </c>
      <c r="CK260">
        <v>3</v>
      </c>
      <c r="CL260">
        <v>0</v>
      </c>
      <c r="CM260">
        <v>0</v>
      </c>
      <c r="CN260">
        <v>0</v>
      </c>
      <c r="CO260">
        <v>0</v>
      </c>
      <c r="CP260">
        <v>91.37</v>
      </c>
      <c r="CQ260">
        <v>192.31</v>
      </c>
      <c r="CR260">
        <v>32.21</v>
      </c>
      <c r="CS260">
        <v>16.190000000000001</v>
      </c>
      <c r="CT260">
        <v>17.53</v>
      </c>
      <c r="CU260">
        <v>50.56</v>
      </c>
      <c r="CV260">
        <v>50.11</v>
      </c>
      <c r="CW260">
        <v>54.82</v>
      </c>
      <c r="CX260">
        <v>53.59</v>
      </c>
      <c r="CY260">
        <v>54.62</v>
      </c>
      <c r="CZ260">
        <v>54.38</v>
      </c>
    </row>
    <row r="261" spans="1:104">
      <c r="A261" t="s">
        <v>145</v>
      </c>
      <c r="B261" t="s">
        <v>146</v>
      </c>
      <c r="C261" t="s">
        <v>62</v>
      </c>
      <c r="D261" t="s">
        <v>84</v>
      </c>
      <c r="E261">
        <v>69</v>
      </c>
      <c r="F261">
        <v>20142015</v>
      </c>
      <c r="G261">
        <v>21</v>
      </c>
      <c r="H261">
        <v>0.92500000000000004</v>
      </c>
      <c r="I261">
        <v>0.92500000000000004</v>
      </c>
      <c r="J261">
        <v>5</v>
      </c>
      <c r="K261">
        <v>9</v>
      </c>
      <c r="L261">
        <v>14</v>
      </c>
      <c r="M261">
        <v>1.68</v>
      </c>
      <c r="N261">
        <v>3.02</v>
      </c>
      <c r="O261">
        <v>4.6900000000000004</v>
      </c>
      <c r="P261">
        <v>1</v>
      </c>
      <c r="Q261">
        <v>95.05</v>
      </c>
      <c r="R261">
        <v>110.38</v>
      </c>
      <c r="S261">
        <v>10.199999999999999</v>
      </c>
      <c r="T261">
        <v>4.1500000000000004</v>
      </c>
      <c r="U261">
        <v>2.59</v>
      </c>
      <c r="V261">
        <v>12.82</v>
      </c>
      <c r="W261">
        <v>93.56</v>
      </c>
      <c r="X261">
        <v>80.739999999999995</v>
      </c>
      <c r="Y261">
        <v>176</v>
      </c>
      <c r="Z261">
        <v>189</v>
      </c>
      <c r="AA261">
        <v>13</v>
      </c>
      <c r="AB261">
        <v>63.37</v>
      </c>
      <c r="AC261">
        <v>4.3600000000000003</v>
      </c>
      <c r="AD261">
        <v>67.73</v>
      </c>
      <c r="AE261">
        <v>26</v>
      </c>
      <c r="AF261">
        <v>9.8800000000000008</v>
      </c>
      <c r="AG261">
        <v>85.17</v>
      </c>
      <c r="AH261">
        <v>364</v>
      </c>
      <c r="AI261">
        <v>384</v>
      </c>
      <c r="AJ261">
        <v>20</v>
      </c>
      <c r="AK261">
        <v>128.75</v>
      </c>
      <c r="AL261">
        <v>6.71</v>
      </c>
      <c r="AM261">
        <v>135.46</v>
      </c>
      <c r="AN261">
        <v>47.66</v>
      </c>
      <c r="AO261">
        <v>29</v>
      </c>
      <c r="AP261">
        <v>2</v>
      </c>
      <c r="AQ261">
        <v>112</v>
      </c>
      <c r="AR261">
        <v>10.97</v>
      </c>
      <c r="AS261">
        <v>94.39</v>
      </c>
      <c r="AT261">
        <v>83.42</v>
      </c>
      <c r="AU261">
        <v>269</v>
      </c>
      <c r="AV261">
        <v>286</v>
      </c>
      <c r="AW261">
        <v>17</v>
      </c>
      <c r="AX261">
        <v>95.89</v>
      </c>
      <c r="AY261">
        <v>5.7</v>
      </c>
      <c r="AZ261">
        <v>101.59</v>
      </c>
      <c r="BA261">
        <v>63.99</v>
      </c>
      <c r="BB261">
        <v>34</v>
      </c>
      <c r="BC261">
        <v>83</v>
      </c>
      <c r="BD261">
        <v>14.41</v>
      </c>
      <c r="BE261">
        <v>93.85</v>
      </c>
      <c r="BF261">
        <v>79.430000000000007</v>
      </c>
      <c r="BG261">
        <v>171</v>
      </c>
      <c r="BH261">
        <v>61.36</v>
      </c>
      <c r="BI261">
        <v>4.0199999999999996</v>
      </c>
      <c r="BJ261">
        <v>183</v>
      </c>
      <c r="BK261">
        <v>12</v>
      </c>
      <c r="BL261">
        <v>49</v>
      </c>
      <c r="BM261">
        <v>18.75</v>
      </c>
      <c r="BN261">
        <v>81.25</v>
      </c>
      <c r="BO261">
        <v>6.37</v>
      </c>
      <c r="BP261">
        <v>0</v>
      </c>
      <c r="BQ261">
        <v>19</v>
      </c>
      <c r="BR261">
        <v>0</v>
      </c>
      <c r="BS261">
        <v>19</v>
      </c>
      <c r="BT261">
        <v>100</v>
      </c>
      <c r="BU261">
        <v>6.02</v>
      </c>
      <c r="BV261">
        <v>10.38</v>
      </c>
      <c r="BW261">
        <v>6.64</v>
      </c>
      <c r="BX261">
        <v>100</v>
      </c>
      <c r="BY261">
        <v>40</v>
      </c>
      <c r="BZ261">
        <v>0</v>
      </c>
      <c r="CA261">
        <v>0</v>
      </c>
      <c r="CB261">
        <v>97.61</v>
      </c>
      <c r="CC261">
        <v>204</v>
      </c>
      <c r="CD261">
        <v>38</v>
      </c>
      <c r="CE261">
        <v>5</v>
      </c>
      <c r="CF261">
        <v>4</v>
      </c>
      <c r="CG261">
        <v>1</v>
      </c>
      <c r="CH261">
        <v>3</v>
      </c>
      <c r="CI261">
        <v>6</v>
      </c>
      <c r="CJ261">
        <v>44</v>
      </c>
      <c r="CK261">
        <v>4</v>
      </c>
      <c r="CL261">
        <v>1</v>
      </c>
      <c r="CM261">
        <v>0</v>
      </c>
      <c r="CN261">
        <v>1</v>
      </c>
      <c r="CO261">
        <v>0.34</v>
      </c>
      <c r="CP261">
        <v>178.95</v>
      </c>
      <c r="CQ261">
        <v>140.49</v>
      </c>
      <c r="CR261">
        <v>56.02</v>
      </c>
      <c r="CS261">
        <v>16.95</v>
      </c>
      <c r="CT261">
        <v>17.649999999999999</v>
      </c>
      <c r="CU261">
        <v>53.34</v>
      </c>
      <c r="CV261">
        <v>50.13</v>
      </c>
      <c r="CW261">
        <v>57.89</v>
      </c>
      <c r="CX261">
        <v>50.65</v>
      </c>
      <c r="CY261">
        <v>54.89</v>
      </c>
      <c r="CZ261">
        <v>54.61</v>
      </c>
    </row>
    <row r="262" spans="1:104">
      <c r="A262" t="s">
        <v>1558</v>
      </c>
      <c r="B262" t="s">
        <v>1559</v>
      </c>
      <c r="C262" t="s">
        <v>119</v>
      </c>
      <c r="D262" t="s">
        <v>1560</v>
      </c>
      <c r="E262">
        <v>18</v>
      </c>
      <c r="F262">
        <v>20142015</v>
      </c>
      <c r="G262">
        <v>22</v>
      </c>
      <c r="H262" t="s">
        <v>1488</v>
      </c>
      <c r="I262" t="s">
        <v>1488</v>
      </c>
      <c r="J262">
        <v>0</v>
      </c>
      <c r="K262">
        <v>0</v>
      </c>
      <c r="L262">
        <v>0</v>
      </c>
      <c r="M262">
        <v>0</v>
      </c>
      <c r="N262">
        <v>0</v>
      </c>
      <c r="O262">
        <v>0</v>
      </c>
      <c r="P262">
        <v>0</v>
      </c>
      <c r="Q262">
        <v>75</v>
      </c>
      <c r="R262">
        <v>133.33000000000001</v>
      </c>
      <c r="S262" t="s">
        <v>1488</v>
      </c>
      <c r="T262">
        <v>-42.96</v>
      </c>
      <c r="U262">
        <v>0.15</v>
      </c>
      <c r="V262">
        <v>-17.260000000000002</v>
      </c>
      <c r="W262">
        <v>66.67</v>
      </c>
      <c r="X262">
        <v>83.93</v>
      </c>
      <c r="Y262">
        <v>1</v>
      </c>
      <c r="Z262">
        <v>2</v>
      </c>
      <c r="AA262">
        <v>1</v>
      </c>
      <c r="AB262">
        <v>43.64</v>
      </c>
      <c r="AC262">
        <v>21.82</v>
      </c>
      <c r="AD262">
        <v>65.45</v>
      </c>
      <c r="AE262">
        <v>0</v>
      </c>
      <c r="AF262">
        <v>-10.83</v>
      </c>
      <c r="AG262">
        <v>85.83</v>
      </c>
      <c r="AH262">
        <v>2</v>
      </c>
      <c r="AI262">
        <v>3</v>
      </c>
      <c r="AJ262">
        <v>1</v>
      </c>
      <c r="AK262">
        <v>65.45</v>
      </c>
      <c r="AL262">
        <v>21.82</v>
      </c>
      <c r="AM262">
        <v>87.27</v>
      </c>
      <c r="AN262">
        <v>100</v>
      </c>
      <c r="AO262">
        <v>0</v>
      </c>
      <c r="AP262">
        <v>0</v>
      </c>
      <c r="AQ262">
        <v>0</v>
      </c>
      <c r="AR262">
        <v>-9.2100000000000009</v>
      </c>
      <c r="AS262">
        <v>75</v>
      </c>
      <c r="AT262">
        <v>84.21</v>
      </c>
      <c r="AU262">
        <v>2</v>
      </c>
      <c r="AV262">
        <v>3</v>
      </c>
      <c r="AW262">
        <v>1</v>
      </c>
      <c r="AX262">
        <v>65.45</v>
      </c>
      <c r="AY262">
        <v>21.82</v>
      </c>
      <c r="AZ262">
        <v>87.27</v>
      </c>
      <c r="BA262">
        <v>100</v>
      </c>
      <c r="BB262">
        <v>0</v>
      </c>
      <c r="BC262">
        <v>0</v>
      </c>
      <c r="BD262">
        <v>-9.7200000000000006</v>
      </c>
      <c r="BE262">
        <v>75</v>
      </c>
      <c r="BF262">
        <v>84.72</v>
      </c>
      <c r="BG262">
        <v>2</v>
      </c>
      <c r="BH262">
        <v>65.45</v>
      </c>
      <c r="BI262">
        <v>21.82</v>
      </c>
      <c r="BJ262">
        <v>3</v>
      </c>
      <c r="BK262">
        <v>1</v>
      </c>
      <c r="BL262">
        <v>0</v>
      </c>
      <c r="BM262">
        <v>0</v>
      </c>
      <c r="BN262">
        <v>100</v>
      </c>
      <c r="BO262">
        <v>21.82</v>
      </c>
      <c r="BP262">
        <v>0</v>
      </c>
      <c r="BQ262">
        <v>1</v>
      </c>
      <c r="BR262">
        <v>0</v>
      </c>
      <c r="BS262">
        <v>1</v>
      </c>
      <c r="BT262">
        <v>100</v>
      </c>
      <c r="BU262" t="s">
        <v>1488</v>
      </c>
      <c r="BV262">
        <v>33.33</v>
      </c>
      <c r="BW262">
        <v>33.33</v>
      </c>
      <c r="BX262">
        <v>100</v>
      </c>
      <c r="BY262">
        <v>39</v>
      </c>
      <c r="BZ262">
        <v>1</v>
      </c>
      <c r="CA262">
        <v>2</v>
      </c>
      <c r="CB262">
        <v>50</v>
      </c>
      <c r="CC262">
        <v>1</v>
      </c>
      <c r="CD262">
        <v>2</v>
      </c>
      <c r="CE262">
        <v>1</v>
      </c>
      <c r="CF262">
        <v>0</v>
      </c>
      <c r="CG262">
        <v>0</v>
      </c>
      <c r="CH262">
        <v>0</v>
      </c>
      <c r="CI262">
        <v>0</v>
      </c>
      <c r="CJ262">
        <v>0</v>
      </c>
      <c r="CK262">
        <v>0</v>
      </c>
      <c r="CL262">
        <v>0</v>
      </c>
      <c r="CM262">
        <v>0</v>
      </c>
      <c r="CN262">
        <v>0</v>
      </c>
      <c r="CO262">
        <v>0</v>
      </c>
      <c r="CP262">
        <v>2.75</v>
      </c>
      <c r="CQ262">
        <v>73.09</v>
      </c>
      <c r="CR262">
        <v>3.63</v>
      </c>
      <c r="CS262">
        <v>16.760000000000002</v>
      </c>
      <c r="CT262">
        <v>16.73</v>
      </c>
      <c r="CU262">
        <v>42.98</v>
      </c>
      <c r="CV262">
        <v>48.16</v>
      </c>
      <c r="CW262">
        <v>47.03</v>
      </c>
      <c r="CX262">
        <v>62.41</v>
      </c>
      <c r="CY262">
        <v>51.08</v>
      </c>
      <c r="CZ262">
        <v>54.98</v>
      </c>
    </row>
    <row r="263" spans="1:104">
      <c r="A263" t="s">
        <v>1561</v>
      </c>
      <c r="B263" t="s">
        <v>1562</v>
      </c>
      <c r="C263" t="s">
        <v>124</v>
      </c>
      <c r="D263" t="s">
        <v>643</v>
      </c>
      <c r="E263">
        <v>14</v>
      </c>
      <c r="F263">
        <v>20142015</v>
      </c>
      <c r="G263">
        <v>29</v>
      </c>
      <c r="H263">
        <v>0.6</v>
      </c>
      <c r="I263">
        <v>0.6</v>
      </c>
      <c r="J263">
        <v>1</v>
      </c>
      <c r="K263">
        <v>0</v>
      </c>
      <c r="L263">
        <v>1</v>
      </c>
      <c r="M263">
        <v>3.94</v>
      </c>
      <c r="N263">
        <v>0</v>
      </c>
      <c r="O263">
        <v>3.94</v>
      </c>
      <c r="P263">
        <v>-1</v>
      </c>
      <c r="Q263">
        <v>80</v>
      </c>
      <c r="R263">
        <v>57.69</v>
      </c>
      <c r="S263">
        <v>100</v>
      </c>
      <c r="T263">
        <v>-1.85</v>
      </c>
      <c r="U263">
        <v>1.0900000000000001</v>
      </c>
      <c r="V263">
        <v>-12.78</v>
      </c>
      <c r="W263">
        <v>72.73</v>
      </c>
      <c r="X263">
        <v>85.51</v>
      </c>
      <c r="Y263">
        <v>5</v>
      </c>
      <c r="Z263">
        <v>8</v>
      </c>
      <c r="AA263">
        <v>3</v>
      </c>
      <c r="AB263">
        <v>31.54</v>
      </c>
      <c r="AC263">
        <v>11.83</v>
      </c>
      <c r="AD263">
        <v>43.37</v>
      </c>
      <c r="AE263">
        <v>1</v>
      </c>
      <c r="AF263">
        <v>-9.52</v>
      </c>
      <c r="AG263">
        <v>89.52</v>
      </c>
      <c r="AH263">
        <v>15</v>
      </c>
      <c r="AI263">
        <v>20</v>
      </c>
      <c r="AJ263">
        <v>5</v>
      </c>
      <c r="AK263">
        <v>78.86</v>
      </c>
      <c r="AL263">
        <v>19.72</v>
      </c>
      <c r="AM263">
        <v>98.58</v>
      </c>
      <c r="AN263">
        <v>65</v>
      </c>
      <c r="AO263">
        <v>0</v>
      </c>
      <c r="AP263">
        <v>0</v>
      </c>
      <c r="AQ263">
        <v>1</v>
      </c>
      <c r="AR263">
        <v>-5.94</v>
      </c>
      <c r="AS263">
        <v>82.35</v>
      </c>
      <c r="AT263">
        <v>88.3</v>
      </c>
      <c r="AU263">
        <v>11</v>
      </c>
      <c r="AV263">
        <v>14</v>
      </c>
      <c r="AW263">
        <v>3</v>
      </c>
      <c r="AX263">
        <v>55.2</v>
      </c>
      <c r="AY263">
        <v>11.83</v>
      </c>
      <c r="AZ263">
        <v>67.03</v>
      </c>
      <c r="BA263">
        <v>92.86</v>
      </c>
      <c r="BB263">
        <v>0</v>
      </c>
      <c r="BC263">
        <v>1</v>
      </c>
      <c r="BD263">
        <v>-3.04</v>
      </c>
      <c r="BE263">
        <v>86.67</v>
      </c>
      <c r="BF263">
        <v>89.71</v>
      </c>
      <c r="BG263">
        <v>11</v>
      </c>
      <c r="BH263">
        <v>51.26</v>
      </c>
      <c r="BI263">
        <v>7.89</v>
      </c>
      <c r="BJ263">
        <v>13</v>
      </c>
      <c r="BK263">
        <v>2</v>
      </c>
      <c r="BL263">
        <v>1</v>
      </c>
      <c r="BM263">
        <v>-42.86</v>
      </c>
      <c r="BN263">
        <v>92.86</v>
      </c>
      <c r="BO263">
        <v>3.94</v>
      </c>
      <c r="BP263">
        <v>3.94</v>
      </c>
      <c r="BQ263">
        <v>1</v>
      </c>
      <c r="BR263">
        <v>1</v>
      </c>
      <c r="BS263">
        <v>0</v>
      </c>
      <c r="BT263">
        <v>50</v>
      </c>
      <c r="BU263">
        <v>100</v>
      </c>
      <c r="BV263">
        <v>7.69</v>
      </c>
      <c r="BW263">
        <v>7.14</v>
      </c>
      <c r="BX263">
        <v>50</v>
      </c>
      <c r="BY263">
        <v>38</v>
      </c>
      <c r="BZ263">
        <v>0</v>
      </c>
      <c r="CA263">
        <v>1</v>
      </c>
      <c r="CB263">
        <v>94.44</v>
      </c>
      <c r="CC263">
        <v>17</v>
      </c>
      <c r="CD263">
        <v>2</v>
      </c>
      <c r="CE263">
        <v>1</v>
      </c>
      <c r="CF263">
        <v>2</v>
      </c>
      <c r="CG263">
        <v>1</v>
      </c>
      <c r="CH263">
        <v>0</v>
      </c>
      <c r="CI263">
        <v>0</v>
      </c>
      <c r="CJ263">
        <v>0</v>
      </c>
      <c r="CK263">
        <v>0</v>
      </c>
      <c r="CL263">
        <v>0</v>
      </c>
      <c r="CM263">
        <v>1</v>
      </c>
      <c r="CN263">
        <v>0</v>
      </c>
      <c r="CO263">
        <v>-3.94</v>
      </c>
      <c r="CP263">
        <v>15.22</v>
      </c>
      <c r="CQ263">
        <v>59.37</v>
      </c>
      <c r="CR263">
        <v>20.399999999999999</v>
      </c>
      <c r="CS263">
        <v>17.170000000000002</v>
      </c>
      <c r="CT263">
        <v>17.04</v>
      </c>
      <c r="CU263">
        <v>46.6</v>
      </c>
      <c r="CV263">
        <v>51.23</v>
      </c>
      <c r="CW263">
        <v>50.13</v>
      </c>
      <c r="CX263">
        <v>57.44</v>
      </c>
      <c r="CY263">
        <v>55.62</v>
      </c>
      <c r="CZ263">
        <v>52.95</v>
      </c>
    </row>
    <row r="264" spans="1:104">
      <c r="A264" t="s">
        <v>619</v>
      </c>
      <c r="B264" t="s">
        <v>620</v>
      </c>
      <c r="C264" t="s">
        <v>62</v>
      </c>
      <c r="D264" t="s">
        <v>105</v>
      </c>
      <c r="E264">
        <v>71</v>
      </c>
      <c r="F264">
        <v>20142015</v>
      </c>
      <c r="G264">
        <v>24</v>
      </c>
      <c r="H264">
        <v>2.5</v>
      </c>
      <c r="I264">
        <v>3.8570000000000002</v>
      </c>
      <c r="J264">
        <v>1</v>
      </c>
      <c r="K264">
        <v>6</v>
      </c>
      <c r="L264">
        <v>7</v>
      </c>
      <c r="M264">
        <v>0.76</v>
      </c>
      <c r="N264">
        <v>4.57</v>
      </c>
      <c r="O264">
        <v>5.33</v>
      </c>
      <c r="P264">
        <v>0</v>
      </c>
      <c r="Q264">
        <v>92.96</v>
      </c>
      <c r="R264">
        <v>110.59</v>
      </c>
      <c r="S264">
        <v>5</v>
      </c>
      <c r="T264">
        <v>-8.26</v>
      </c>
      <c r="U264">
        <v>1.1100000000000001</v>
      </c>
      <c r="V264">
        <v>6.52</v>
      </c>
      <c r="W264">
        <v>93.75</v>
      </c>
      <c r="X264">
        <v>87.23</v>
      </c>
      <c r="Y264">
        <v>70</v>
      </c>
      <c r="Z264">
        <v>75</v>
      </c>
      <c r="AA264">
        <v>5</v>
      </c>
      <c r="AB264">
        <v>57.12</v>
      </c>
      <c r="AC264">
        <v>3.81</v>
      </c>
      <c r="AD264">
        <v>60.93</v>
      </c>
      <c r="AE264">
        <v>10</v>
      </c>
      <c r="AF264">
        <v>3.79</v>
      </c>
      <c r="AG264">
        <v>89.17</v>
      </c>
      <c r="AH264">
        <v>122</v>
      </c>
      <c r="AI264">
        <v>132</v>
      </c>
      <c r="AJ264">
        <v>10</v>
      </c>
      <c r="AK264">
        <v>100.54</v>
      </c>
      <c r="AL264">
        <v>7.62</v>
      </c>
      <c r="AM264">
        <v>108.16</v>
      </c>
      <c r="AN264">
        <v>64.39</v>
      </c>
      <c r="AO264">
        <v>15</v>
      </c>
      <c r="AP264">
        <v>0</v>
      </c>
      <c r="AQ264">
        <v>40</v>
      </c>
      <c r="AR264">
        <v>3.48</v>
      </c>
      <c r="AS264">
        <v>91.07</v>
      </c>
      <c r="AT264">
        <v>87.59</v>
      </c>
      <c r="AU264">
        <v>92</v>
      </c>
      <c r="AV264">
        <v>102</v>
      </c>
      <c r="AW264">
        <v>10</v>
      </c>
      <c r="AX264">
        <v>77.69</v>
      </c>
      <c r="AY264">
        <v>7.62</v>
      </c>
      <c r="AZ264">
        <v>85.31</v>
      </c>
      <c r="BA264">
        <v>83.33</v>
      </c>
      <c r="BB264">
        <v>5</v>
      </c>
      <c r="BC264">
        <v>25</v>
      </c>
      <c r="BD264">
        <v>2.5299999999999998</v>
      </c>
      <c r="BE264">
        <v>89.47</v>
      </c>
      <c r="BF264">
        <v>86.94</v>
      </c>
      <c r="BG264">
        <v>75</v>
      </c>
      <c r="BH264">
        <v>64.739999999999995</v>
      </c>
      <c r="BI264">
        <v>7.62</v>
      </c>
      <c r="BJ264">
        <v>85</v>
      </c>
      <c r="BK264">
        <v>10</v>
      </c>
      <c r="BL264">
        <v>20</v>
      </c>
      <c r="BM264">
        <v>8.57</v>
      </c>
      <c r="BN264">
        <v>91.43</v>
      </c>
      <c r="BO264">
        <v>6.85</v>
      </c>
      <c r="BP264">
        <v>0</v>
      </c>
      <c r="BQ264">
        <v>9</v>
      </c>
      <c r="BR264">
        <v>0</v>
      </c>
      <c r="BS264">
        <v>9</v>
      </c>
      <c r="BT264">
        <v>100</v>
      </c>
      <c r="BU264">
        <v>4</v>
      </c>
      <c r="BV264">
        <v>10.59</v>
      </c>
      <c r="BW264">
        <v>8.82</v>
      </c>
      <c r="BX264">
        <v>100</v>
      </c>
      <c r="BY264">
        <v>40</v>
      </c>
      <c r="BZ264">
        <v>0</v>
      </c>
      <c r="CA264">
        <v>0</v>
      </c>
      <c r="CB264">
        <v>89.29</v>
      </c>
      <c r="CC264">
        <v>50</v>
      </c>
      <c r="CD264">
        <v>15</v>
      </c>
      <c r="CE264">
        <v>6</v>
      </c>
      <c r="CF264">
        <v>0</v>
      </c>
      <c r="CG264">
        <v>2</v>
      </c>
      <c r="CH264">
        <v>3</v>
      </c>
      <c r="CI264">
        <v>3</v>
      </c>
      <c r="CJ264">
        <v>19</v>
      </c>
      <c r="CK264">
        <v>8</v>
      </c>
      <c r="CL264">
        <v>2</v>
      </c>
      <c r="CM264">
        <v>1</v>
      </c>
      <c r="CN264">
        <v>1</v>
      </c>
      <c r="CO264">
        <v>0</v>
      </c>
      <c r="CP264">
        <v>78.78</v>
      </c>
      <c r="CQ264">
        <v>285.68</v>
      </c>
      <c r="CR264">
        <v>21.61</v>
      </c>
      <c r="CS264">
        <v>16.649999999999999</v>
      </c>
      <c r="CT264">
        <v>17.559999999999999</v>
      </c>
      <c r="CU264">
        <v>52.53</v>
      </c>
      <c r="CV264">
        <v>49.77</v>
      </c>
      <c r="CW264">
        <v>60.07</v>
      </c>
      <c r="CX264">
        <v>54.29</v>
      </c>
      <c r="CY264">
        <v>53.95</v>
      </c>
      <c r="CZ264">
        <v>54.44</v>
      </c>
    </row>
    <row r="265" spans="1:104">
      <c r="A265" t="s">
        <v>1108</v>
      </c>
      <c r="B265" t="s">
        <v>1109</v>
      </c>
      <c r="C265" t="s">
        <v>62</v>
      </c>
      <c r="D265" t="s">
        <v>71</v>
      </c>
      <c r="E265">
        <v>58</v>
      </c>
      <c r="F265">
        <v>20142015</v>
      </c>
      <c r="G265">
        <v>35</v>
      </c>
      <c r="H265">
        <v>1</v>
      </c>
      <c r="I265">
        <v>1</v>
      </c>
      <c r="J265">
        <v>0</v>
      </c>
      <c r="K265">
        <v>0</v>
      </c>
      <c r="L265">
        <v>0</v>
      </c>
      <c r="M265">
        <v>0</v>
      </c>
      <c r="N265">
        <v>0</v>
      </c>
      <c r="O265">
        <v>0</v>
      </c>
      <c r="P265">
        <v>0</v>
      </c>
      <c r="Q265">
        <v>57.14</v>
      </c>
      <c r="R265">
        <v>100</v>
      </c>
      <c r="S265" t="s">
        <v>1488</v>
      </c>
      <c r="T265">
        <v>-23.78</v>
      </c>
      <c r="U265">
        <v>0.1</v>
      </c>
      <c r="V265">
        <v>-47.21</v>
      </c>
      <c r="W265">
        <v>40</v>
      </c>
      <c r="X265">
        <v>87.21</v>
      </c>
      <c r="Y265">
        <v>-1</v>
      </c>
      <c r="Z265">
        <v>2</v>
      </c>
      <c r="AA265">
        <v>3</v>
      </c>
      <c r="AB265">
        <v>20.84</v>
      </c>
      <c r="AC265">
        <v>31.26</v>
      </c>
      <c r="AD265">
        <v>52.1</v>
      </c>
      <c r="AE265">
        <v>0</v>
      </c>
      <c r="AF265">
        <v>-30.92</v>
      </c>
      <c r="AG265">
        <v>88.06</v>
      </c>
      <c r="AH265">
        <v>1</v>
      </c>
      <c r="AI265">
        <v>4</v>
      </c>
      <c r="AJ265">
        <v>3</v>
      </c>
      <c r="AK265">
        <v>41.68</v>
      </c>
      <c r="AL265">
        <v>31.26</v>
      </c>
      <c r="AM265">
        <v>72.94</v>
      </c>
      <c r="AN265">
        <v>50</v>
      </c>
      <c r="AO265">
        <v>0</v>
      </c>
      <c r="AP265">
        <v>0</v>
      </c>
      <c r="AQ265">
        <v>0</v>
      </c>
      <c r="AR265">
        <v>-19.809999999999999</v>
      </c>
      <c r="AS265">
        <v>66.67</v>
      </c>
      <c r="AT265">
        <v>86.48</v>
      </c>
      <c r="AU265">
        <v>2</v>
      </c>
      <c r="AV265">
        <v>4</v>
      </c>
      <c r="AW265">
        <v>2</v>
      </c>
      <c r="AX265">
        <v>41.68</v>
      </c>
      <c r="AY265">
        <v>20.84</v>
      </c>
      <c r="AZ265">
        <v>62.52</v>
      </c>
      <c r="BA265">
        <v>50</v>
      </c>
      <c r="BB265">
        <v>0</v>
      </c>
      <c r="BC265">
        <v>0</v>
      </c>
      <c r="BD265">
        <v>-35.590000000000003</v>
      </c>
      <c r="BE265">
        <v>50</v>
      </c>
      <c r="BF265">
        <v>85.59</v>
      </c>
      <c r="BG265">
        <v>0</v>
      </c>
      <c r="BH265">
        <v>20.84</v>
      </c>
      <c r="BI265">
        <v>20.84</v>
      </c>
      <c r="BJ265">
        <v>2</v>
      </c>
      <c r="BK265">
        <v>2</v>
      </c>
      <c r="BL265">
        <v>0</v>
      </c>
      <c r="BM265" t="s">
        <v>1488</v>
      </c>
      <c r="BN265">
        <v>90.7</v>
      </c>
      <c r="BO265">
        <v>0</v>
      </c>
      <c r="BP265">
        <v>0</v>
      </c>
      <c r="BQ265">
        <v>0</v>
      </c>
      <c r="BR265">
        <v>0</v>
      </c>
      <c r="BS265">
        <v>0</v>
      </c>
      <c r="BT265" t="s">
        <v>1488</v>
      </c>
      <c r="BU265" t="s">
        <v>1488</v>
      </c>
      <c r="BV265">
        <v>0</v>
      </c>
      <c r="BW265">
        <v>0</v>
      </c>
      <c r="BX265">
        <v>100</v>
      </c>
      <c r="BY265">
        <v>40</v>
      </c>
      <c r="BZ265">
        <v>0</v>
      </c>
      <c r="CA265">
        <v>0</v>
      </c>
      <c r="CB265">
        <v>66.67</v>
      </c>
      <c r="CC265">
        <v>2</v>
      </c>
      <c r="CD265">
        <v>5</v>
      </c>
      <c r="CE265">
        <v>1</v>
      </c>
      <c r="CF265">
        <v>0</v>
      </c>
      <c r="CG265">
        <v>0</v>
      </c>
      <c r="CH265">
        <v>0</v>
      </c>
      <c r="CI265">
        <v>0</v>
      </c>
      <c r="CJ265">
        <v>0</v>
      </c>
      <c r="CK265">
        <v>1</v>
      </c>
      <c r="CL265">
        <v>0</v>
      </c>
      <c r="CM265">
        <v>0</v>
      </c>
      <c r="CN265">
        <v>0</v>
      </c>
      <c r="CO265">
        <v>0</v>
      </c>
      <c r="CP265">
        <v>5.76</v>
      </c>
      <c r="CQ265">
        <v>300.38</v>
      </c>
      <c r="CR265">
        <v>1.88</v>
      </c>
      <c r="CS265">
        <v>16.059999999999999</v>
      </c>
      <c r="CT265">
        <v>17.14</v>
      </c>
      <c r="CU265">
        <v>51.04</v>
      </c>
      <c r="CV265">
        <v>49.92</v>
      </c>
      <c r="CW265">
        <v>57.47</v>
      </c>
      <c r="CX265">
        <v>55.14</v>
      </c>
      <c r="CY265">
        <v>54.31</v>
      </c>
      <c r="CZ265">
        <v>54.48</v>
      </c>
    </row>
    <row r="266" spans="1:104">
      <c r="A266" t="s">
        <v>1024</v>
      </c>
      <c r="B266" t="s">
        <v>1025</v>
      </c>
      <c r="C266" t="s">
        <v>113</v>
      </c>
      <c r="D266" t="s">
        <v>256</v>
      </c>
      <c r="E266">
        <v>76</v>
      </c>
      <c r="F266">
        <v>20142015</v>
      </c>
      <c r="G266">
        <v>28</v>
      </c>
      <c r="H266">
        <v>1.5</v>
      </c>
      <c r="I266">
        <v>1.5</v>
      </c>
      <c r="J266">
        <v>0</v>
      </c>
      <c r="K266">
        <v>0</v>
      </c>
      <c r="L266">
        <v>0</v>
      </c>
      <c r="M266">
        <v>0</v>
      </c>
      <c r="N266">
        <v>0</v>
      </c>
      <c r="O266">
        <v>0</v>
      </c>
      <c r="P266">
        <v>0</v>
      </c>
      <c r="Q266">
        <v>82.86</v>
      </c>
      <c r="R266">
        <v>107.14</v>
      </c>
      <c r="S266">
        <v>0</v>
      </c>
      <c r="T266">
        <v>-6.3</v>
      </c>
      <c r="U266">
        <v>0.46</v>
      </c>
      <c r="V266">
        <v>1.61</v>
      </c>
      <c r="W266">
        <v>86.84</v>
      </c>
      <c r="X266">
        <v>85.23</v>
      </c>
      <c r="Y266">
        <v>28</v>
      </c>
      <c r="Z266">
        <v>33</v>
      </c>
      <c r="AA266">
        <v>5</v>
      </c>
      <c r="AB266">
        <v>56.96</v>
      </c>
      <c r="AC266">
        <v>8.6300000000000008</v>
      </c>
      <c r="AD266">
        <v>65.599999999999994</v>
      </c>
      <c r="AE266">
        <v>8</v>
      </c>
      <c r="AF266">
        <v>-5.72</v>
      </c>
      <c r="AG266">
        <v>88.58</v>
      </c>
      <c r="AH266">
        <v>46</v>
      </c>
      <c r="AI266">
        <v>58</v>
      </c>
      <c r="AJ266">
        <v>12</v>
      </c>
      <c r="AK266">
        <v>100.12</v>
      </c>
      <c r="AL266">
        <v>20.71</v>
      </c>
      <c r="AM266">
        <v>120.83</v>
      </c>
      <c r="AN266">
        <v>48.28</v>
      </c>
      <c r="AO266">
        <v>1</v>
      </c>
      <c r="AP266">
        <v>0</v>
      </c>
      <c r="AQ266">
        <v>10</v>
      </c>
      <c r="AR266">
        <v>-7.25</v>
      </c>
      <c r="AS266">
        <v>80</v>
      </c>
      <c r="AT266">
        <v>87.25</v>
      </c>
      <c r="AU266">
        <v>30</v>
      </c>
      <c r="AV266">
        <v>40</v>
      </c>
      <c r="AW266">
        <v>10</v>
      </c>
      <c r="AX266">
        <v>69.05</v>
      </c>
      <c r="AY266">
        <v>17.260000000000002</v>
      </c>
      <c r="AZ266">
        <v>86.31</v>
      </c>
      <c r="BA266">
        <v>70</v>
      </c>
      <c r="BB266">
        <v>2</v>
      </c>
      <c r="BC266">
        <v>9</v>
      </c>
      <c r="BD266">
        <v>-5.24</v>
      </c>
      <c r="BE266">
        <v>80</v>
      </c>
      <c r="BF266">
        <v>85.24</v>
      </c>
      <c r="BG266">
        <v>21</v>
      </c>
      <c r="BH266">
        <v>48.33</v>
      </c>
      <c r="BI266">
        <v>12.08</v>
      </c>
      <c r="BJ266">
        <v>28</v>
      </c>
      <c r="BK266">
        <v>7</v>
      </c>
      <c r="BL266">
        <v>7</v>
      </c>
      <c r="BM266">
        <v>2.5</v>
      </c>
      <c r="BN266">
        <v>97.5</v>
      </c>
      <c r="BO266">
        <v>3.45</v>
      </c>
      <c r="BP266">
        <v>0</v>
      </c>
      <c r="BQ266">
        <v>2</v>
      </c>
      <c r="BR266">
        <v>0</v>
      </c>
      <c r="BS266">
        <v>2</v>
      </c>
      <c r="BT266">
        <v>100</v>
      </c>
      <c r="BU266">
        <v>0</v>
      </c>
      <c r="BV266">
        <v>7.14</v>
      </c>
      <c r="BW266">
        <v>5</v>
      </c>
      <c r="BX266">
        <v>100</v>
      </c>
      <c r="BY266">
        <v>40</v>
      </c>
      <c r="BZ266">
        <v>0</v>
      </c>
      <c r="CA266">
        <v>0</v>
      </c>
      <c r="CB266">
        <v>86.96</v>
      </c>
      <c r="CC266">
        <v>20</v>
      </c>
      <c r="CD266">
        <v>3</v>
      </c>
      <c r="CE266">
        <v>3</v>
      </c>
      <c r="CF266">
        <v>3</v>
      </c>
      <c r="CG266">
        <v>0</v>
      </c>
      <c r="CH266">
        <v>0</v>
      </c>
      <c r="CI266">
        <v>0</v>
      </c>
      <c r="CJ266">
        <v>7</v>
      </c>
      <c r="CK266">
        <v>0</v>
      </c>
      <c r="CL266">
        <v>0</v>
      </c>
      <c r="CM266">
        <v>0</v>
      </c>
      <c r="CN266">
        <v>0</v>
      </c>
      <c r="CO266">
        <v>0</v>
      </c>
      <c r="CP266">
        <v>34.76</v>
      </c>
      <c r="CQ266">
        <v>339.57</v>
      </c>
      <c r="CR266">
        <v>9.2899999999999991</v>
      </c>
      <c r="CS266">
        <v>17.34</v>
      </c>
      <c r="CT266">
        <v>16.940000000000001</v>
      </c>
      <c r="CU266">
        <v>49.7</v>
      </c>
      <c r="CV266">
        <v>49.55</v>
      </c>
      <c r="CW266">
        <v>53.2</v>
      </c>
      <c r="CX266">
        <v>53.85</v>
      </c>
      <c r="CY266">
        <v>53.36</v>
      </c>
      <c r="CZ266">
        <v>54.32</v>
      </c>
    </row>
    <row r="267" spans="1:104">
      <c r="A267" t="s">
        <v>613</v>
      </c>
      <c r="B267" t="s">
        <v>614</v>
      </c>
      <c r="C267" t="s">
        <v>68</v>
      </c>
      <c r="D267" t="s">
        <v>345</v>
      </c>
      <c r="E267">
        <v>35</v>
      </c>
      <c r="F267">
        <v>20142015</v>
      </c>
      <c r="G267">
        <v>27</v>
      </c>
      <c r="H267">
        <v>3.25</v>
      </c>
      <c r="I267">
        <v>3.1</v>
      </c>
      <c r="J267">
        <v>1</v>
      </c>
      <c r="K267">
        <v>3</v>
      </c>
      <c r="L267">
        <v>4</v>
      </c>
      <c r="M267">
        <v>0.78</v>
      </c>
      <c r="N267">
        <v>2.33</v>
      </c>
      <c r="O267">
        <v>3.1</v>
      </c>
      <c r="P267">
        <v>-2</v>
      </c>
      <c r="Q267">
        <v>85.08</v>
      </c>
      <c r="R267">
        <v>103.63</v>
      </c>
      <c r="S267">
        <v>5.26</v>
      </c>
      <c r="T267">
        <v>-7.86</v>
      </c>
      <c r="U267">
        <v>2.21</v>
      </c>
      <c r="V267">
        <v>-0.19</v>
      </c>
      <c r="W267">
        <v>82.98</v>
      </c>
      <c r="X267">
        <v>83.17</v>
      </c>
      <c r="Y267">
        <v>62</v>
      </c>
      <c r="Z267">
        <v>78</v>
      </c>
      <c r="AA267">
        <v>16</v>
      </c>
      <c r="AB267">
        <v>60.52</v>
      </c>
      <c r="AC267">
        <v>12.41</v>
      </c>
      <c r="AD267">
        <v>72.930000000000007</v>
      </c>
      <c r="AE267">
        <v>23</v>
      </c>
      <c r="AF267">
        <v>-3.58</v>
      </c>
      <c r="AG267">
        <v>88.66</v>
      </c>
      <c r="AH267">
        <v>127</v>
      </c>
      <c r="AI267">
        <v>154</v>
      </c>
      <c r="AJ267">
        <v>27</v>
      </c>
      <c r="AK267">
        <v>119.48</v>
      </c>
      <c r="AL267">
        <v>20.95</v>
      </c>
      <c r="AM267">
        <v>140.43</v>
      </c>
      <c r="AN267">
        <v>52.6</v>
      </c>
      <c r="AO267">
        <v>1</v>
      </c>
      <c r="AP267">
        <v>0</v>
      </c>
      <c r="AQ267">
        <v>27</v>
      </c>
      <c r="AR267">
        <v>-3.33</v>
      </c>
      <c r="AS267">
        <v>83.33</v>
      </c>
      <c r="AT267">
        <v>86.67</v>
      </c>
      <c r="AU267">
        <v>88</v>
      </c>
      <c r="AV267">
        <v>110</v>
      </c>
      <c r="AW267">
        <v>22</v>
      </c>
      <c r="AX267">
        <v>85.34</v>
      </c>
      <c r="AY267">
        <v>17.07</v>
      </c>
      <c r="AZ267">
        <v>102.41</v>
      </c>
      <c r="BA267">
        <v>73.64</v>
      </c>
      <c r="BB267">
        <v>7</v>
      </c>
      <c r="BC267">
        <v>26</v>
      </c>
      <c r="BD267">
        <v>0.02</v>
      </c>
      <c r="BE267">
        <v>83.51</v>
      </c>
      <c r="BF267">
        <v>83.49</v>
      </c>
      <c r="BG267">
        <v>65</v>
      </c>
      <c r="BH267">
        <v>62.84</v>
      </c>
      <c r="BI267">
        <v>12.41</v>
      </c>
      <c r="BJ267">
        <v>81</v>
      </c>
      <c r="BK267">
        <v>16</v>
      </c>
      <c r="BL267">
        <v>19</v>
      </c>
      <c r="BM267">
        <v>-4.8600000000000003</v>
      </c>
      <c r="BN267">
        <v>93.75</v>
      </c>
      <c r="BO267">
        <v>6.21</v>
      </c>
      <c r="BP267">
        <v>0.78</v>
      </c>
      <c r="BQ267">
        <v>8</v>
      </c>
      <c r="BR267">
        <v>1</v>
      </c>
      <c r="BS267">
        <v>7</v>
      </c>
      <c r="BT267">
        <v>88.89</v>
      </c>
      <c r="BU267">
        <v>3.85</v>
      </c>
      <c r="BV267">
        <v>9.8800000000000008</v>
      </c>
      <c r="BW267">
        <v>7.27</v>
      </c>
      <c r="BX267">
        <v>93.75</v>
      </c>
      <c r="BY267">
        <v>58.82</v>
      </c>
      <c r="BZ267">
        <v>30</v>
      </c>
      <c r="CA267">
        <v>21</v>
      </c>
      <c r="CB267">
        <v>86.21</v>
      </c>
      <c r="CC267">
        <v>50</v>
      </c>
      <c r="CD267">
        <v>16</v>
      </c>
      <c r="CE267">
        <v>8</v>
      </c>
      <c r="CF267">
        <v>2</v>
      </c>
      <c r="CG267">
        <v>2</v>
      </c>
      <c r="CH267">
        <v>2</v>
      </c>
      <c r="CI267">
        <v>1</v>
      </c>
      <c r="CJ267">
        <v>18</v>
      </c>
      <c r="CK267">
        <v>1</v>
      </c>
      <c r="CL267">
        <v>1</v>
      </c>
      <c r="CM267">
        <v>2</v>
      </c>
      <c r="CN267">
        <v>0</v>
      </c>
      <c r="CO267">
        <v>-1.55</v>
      </c>
      <c r="CP267">
        <v>77.33</v>
      </c>
      <c r="CQ267">
        <v>103.28</v>
      </c>
      <c r="CR267">
        <v>42.82</v>
      </c>
      <c r="CS267">
        <v>18.11</v>
      </c>
      <c r="CT267">
        <v>17.59</v>
      </c>
      <c r="CU267">
        <v>50.43</v>
      </c>
      <c r="CV267">
        <v>49.77</v>
      </c>
      <c r="CW267">
        <v>53.52</v>
      </c>
      <c r="CX267">
        <v>52.62</v>
      </c>
      <c r="CY267">
        <v>54.72</v>
      </c>
      <c r="CZ267">
        <v>55.22</v>
      </c>
    </row>
    <row r="268" spans="1:104">
      <c r="A268" t="s">
        <v>799</v>
      </c>
      <c r="B268" t="s">
        <v>800</v>
      </c>
      <c r="C268" t="s">
        <v>62</v>
      </c>
      <c r="D268" t="s">
        <v>302</v>
      </c>
      <c r="E268">
        <v>53</v>
      </c>
      <c r="F268">
        <v>20142015</v>
      </c>
      <c r="G268">
        <v>31</v>
      </c>
      <c r="H268">
        <v>1.5</v>
      </c>
      <c r="I268">
        <v>1.5</v>
      </c>
      <c r="J268">
        <v>1</v>
      </c>
      <c r="K268">
        <v>1</v>
      </c>
      <c r="L268">
        <v>2</v>
      </c>
      <c r="M268">
        <v>2.04</v>
      </c>
      <c r="N268">
        <v>2.04</v>
      </c>
      <c r="O268">
        <v>4.07</v>
      </c>
      <c r="P268">
        <v>-2</v>
      </c>
      <c r="Q268">
        <v>90.74</v>
      </c>
      <c r="R268">
        <v>109.68</v>
      </c>
      <c r="S268">
        <v>14.29</v>
      </c>
      <c r="T268">
        <v>-7.27</v>
      </c>
      <c r="U268">
        <v>0.56000000000000005</v>
      </c>
      <c r="V268">
        <v>-0.11</v>
      </c>
      <c r="W268">
        <v>89.66</v>
      </c>
      <c r="X268">
        <v>89.76</v>
      </c>
      <c r="Y268">
        <v>23</v>
      </c>
      <c r="Z268">
        <v>26</v>
      </c>
      <c r="AA268">
        <v>3</v>
      </c>
      <c r="AB268">
        <v>52.94</v>
      </c>
      <c r="AC268">
        <v>6.11</v>
      </c>
      <c r="AD268">
        <v>59.05</v>
      </c>
      <c r="AE268">
        <v>6</v>
      </c>
      <c r="AF268">
        <v>1.87</v>
      </c>
      <c r="AG268">
        <v>88.87</v>
      </c>
      <c r="AH268">
        <v>44</v>
      </c>
      <c r="AI268">
        <v>49</v>
      </c>
      <c r="AJ268">
        <v>5</v>
      </c>
      <c r="AK268">
        <v>99.77</v>
      </c>
      <c r="AL268">
        <v>10.18</v>
      </c>
      <c r="AM268">
        <v>109.95</v>
      </c>
      <c r="AN268">
        <v>63.27</v>
      </c>
      <c r="AO268">
        <v>0</v>
      </c>
      <c r="AP268">
        <v>0</v>
      </c>
      <c r="AQ268">
        <v>12</v>
      </c>
      <c r="AR268">
        <v>4.82</v>
      </c>
      <c r="AS268">
        <v>91.67</v>
      </c>
      <c r="AT268">
        <v>86.84</v>
      </c>
      <c r="AU268">
        <v>40</v>
      </c>
      <c r="AV268">
        <v>44</v>
      </c>
      <c r="AW268">
        <v>4</v>
      </c>
      <c r="AX268">
        <v>89.59</v>
      </c>
      <c r="AY268">
        <v>8.14</v>
      </c>
      <c r="AZ268">
        <v>97.74</v>
      </c>
      <c r="BA268">
        <v>70.45</v>
      </c>
      <c r="BB268">
        <v>5</v>
      </c>
      <c r="BC268">
        <v>12</v>
      </c>
      <c r="BD268">
        <v>4.67</v>
      </c>
      <c r="BE268">
        <v>91.18</v>
      </c>
      <c r="BF268">
        <v>86.51</v>
      </c>
      <c r="BG268">
        <v>28</v>
      </c>
      <c r="BH268">
        <v>63.12</v>
      </c>
      <c r="BI268">
        <v>6.11</v>
      </c>
      <c r="BJ268">
        <v>31</v>
      </c>
      <c r="BK268">
        <v>3</v>
      </c>
      <c r="BL268">
        <v>7</v>
      </c>
      <c r="BM268">
        <v>0</v>
      </c>
      <c r="BN268">
        <v>100</v>
      </c>
      <c r="BO268">
        <v>6.11</v>
      </c>
      <c r="BP268">
        <v>0</v>
      </c>
      <c r="BQ268">
        <v>3</v>
      </c>
      <c r="BR268">
        <v>0</v>
      </c>
      <c r="BS268">
        <v>3</v>
      </c>
      <c r="BT268">
        <v>100</v>
      </c>
      <c r="BU268">
        <v>8.33</v>
      </c>
      <c r="BV268">
        <v>9.68</v>
      </c>
      <c r="BW268">
        <v>6.82</v>
      </c>
      <c r="BX268">
        <v>100</v>
      </c>
      <c r="BY268">
        <v>40</v>
      </c>
      <c r="BZ268">
        <v>0</v>
      </c>
      <c r="CA268">
        <v>0</v>
      </c>
      <c r="CB268">
        <v>84.21</v>
      </c>
      <c r="CC268">
        <v>16</v>
      </c>
      <c r="CD268">
        <v>7</v>
      </c>
      <c r="CE268">
        <v>3</v>
      </c>
      <c r="CF268">
        <v>2</v>
      </c>
      <c r="CG268">
        <v>0</v>
      </c>
      <c r="CH268">
        <v>0</v>
      </c>
      <c r="CI268">
        <v>1</v>
      </c>
      <c r="CJ268">
        <v>6</v>
      </c>
      <c r="CK268">
        <v>0</v>
      </c>
      <c r="CL268">
        <v>1</v>
      </c>
      <c r="CM268">
        <v>2</v>
      </c>
      <c r="CN268">
        <v>0</v>
      </c>
      <c r="CO268">
        <v>-4.07</v>
      </c>
      <c r="CP268">
        <v>29.47</v>
      </c>
      <c r="CQ268">
        <v>262.2</v>
      </c>
      <c r="CR268">
        <v>10.1</v>
      </c>
      <c r="CS268">
        <v>16.079999999999998</v>
      </c>
      <c r="CT268">
        <v>16.920000000000002</v>
      </c>
      <c r="CU268">
        <v>50.58</v>
      </c>
      <c r="CV268">
        <v>48.78</v>
      </c>
      <c r="CW268">
        <v>54.18</v>
      </c>
      <c r="CX268">
        <v>52.95</v>
      </c>
      <c r="CY268">
        <v>52.71</v>
      </c>
      <c r="CZ268">
        <v>55.34</v>
      </c>
    </row>
    <row r="269" spans="1:104">
      <c r="A269" t="s">
        <v>1563</v>
      </c>
      <c r="B269" t="s">
        <v>1564</v>
      </c>
      <c r="C269" t="s">
        <v>62</v>
      </c>
      <c r="D269" t="s">
        <v>116</v>
      </c>
      <c r="E269">
        <v>10</v>
      </c>
      <c r="F269">
        <v>20142015</v>
      </c>
      <c r="G269">
        <v>21</v>
      </c>
      <c r="H269">
        <v>0.61799999999999999</v>
      </c>
      <c r="I269">
        <v>0.61799999999999999</v>
      </c>
      <c r="J269">
        <v>0</v>
      </c>
      <c r="K269">
        <v>0</v>
      </c>
      <c r="L269">
        <v>0</v>
      </c>
      <c r="M269">
        <v>0</v>
      </c>
      <c r="N269">
        <v>0</v>
      </c>
      <c r="O269">
        <v>0</v>
      </c>
      <c r="P269">
        <v>0</v>
      </c>
      <c r="Q269">
        <v>80</v>
      </c>
      <c r="R269" t="s">
        <v>1488</v>
      </c>
      <c r="S269" t="s">
        <v>1488</v>
      </c>
      <c r="T269">
        <v>-46.15</v>
      </c>
      <c r="U269">
        <v>0.38</v>
      </c>
      <c r="V269">
        <v>1.96</v>
      </c>
      <c r="W269">
        <v>100</v>
      </c>
      <c r="X269">
        <v>98.04</v>
      </c>
      <c r="Y269">
        <v>1</v>
      </c>
      <c r="Z269">
        <v>1</v>
      </c>
      <c r="AA269">
        <v>0</v>
      </c>
      <c r="AB269">
        <v>16</v>
      </c>
      <c r="AC269">
        <v>0</v>
      </c>
      <c r="AD269">
        <v>16</v>
      </c>
      <c r="AE269">
        <v>0</v>
      </c>
      <c r="AF269">
        <v>-16.7</v>
      </c>
      <c r="AG269">
        <v>96.7</v>
      </c>
      <c r="AH269">
        <v>3</v>
      </c>
      <c r="AI269">
        <v>4</v>
      </c>
      <c r="AJ269">
        <v>1</v>
      </c>
      <c r="AK269">
        <v>64</v>
      </c>
      <c r="AL269">
        <v>16</v>
      </c>
      <c r="AM269">
        <v>80</v>
      </c>
      <c r="AN269">
        <v>0</v>
      </c>
      <c r="AO269">
        <v>0</v>
      </c>
      <c r="AP269">
        <v>0</v>
      </c>
      <c r="AQ269">
        <v>1</v>
      </c>
      <c r="AR269">
        <v>-23.73</v>
      </c>
      <c r="AS269">
        <v>75</v>
      </c>
      <c r="AT269">
        <v>98.73</v>
      </c>
      <c r="AU269">
        <v>2</v>
      </c>
      <c r="AV269">
        <v>3</v>
      </c>
      <c r="AW269">
        <v>1</v>
      </c>
      <c r="AX269">
        <v>48</v>
      </c>
      <c r="AY269">
        <v>16</v>
      </c>
      <c r="AZ269">
        <v>64</v>
      </c>
      <c r="BA269">
        <v>0</v>
      </c>
      <c r="BB269">
        <v>1</v>
      </c>
      <c r="BC269">
        <v>1</v>
      </c>
      <c r="BD269">
        <v>-98.31</v>
      </c>
      <c r="BE269">
        <v>0</v>
      </c>
      <c r="BF269">
        <v>98.31</v>
      </c>
      <c r="BG269">
        <v>-1</v>
      </c>
      <c r="BH269">
        <v>0</v>
      </c>
      <c r="BI269">
        <v>16</v>
      </c>
      <c r="BJ269">
        <v>0</v>
      </c>
      <c r="BK269">
        <v>1</v>
      </c>
      <c r="BL269">
        <v>0</v>
      </c>
      <c r="BM269" t="s">
        <v>1488</v>
      </c>
      <c r="BN269">
        <v>100</v>
      </c>
      <c r="BO269">
        <v>0</v>
      </c>
      <c r="BP269">
        <v>0</v>
      </c>
      <c r="BQ269">
        <v>0</v>
      </c>
      <c r="BR269">
        <v>0</v>
      </c>
      <c r="BS269">
        <v>0</v>
      </c>
      <c r="BT269" t="s">
        <v>1488</v>
      </c>
      <c r="BU269">
        <v>0</v>
      </c>
      <c r="BV269" t="s">
        <v>1488</v>
      </c>
      <c r="BW269">
        <v>0</v>
      </c>
      <c r="BX269">
        <v>100</v>
      </c>
      <c r="BY269">
        <v>40</v>
      </c>
      <c r="BZ269">
        <v>0</v>
      </c>
      <c r="CA269">
        <v>0</v>
      </c>
      <c r="CB269">
        <v>50</v>
      </c>
      <c r="CC269">
        <v>1</v>
      </c>
      <c r="CD269">
        <v>0</v>
      </c>
      <c r="CE269">
        <v>1</v>
      </c>
      <c r="CF269">
        <v>0</v>
      </c>
      <c r="CG269">
        <v>0</v>
      </c>
      <c r="CH269">
        <v>0</v>
      </c>
      <c r="CI269">
        <v>0</v>
      </c>
      <c r="CJ269">
        <v>0</v>
      </c>
      <c r="CK269">
        <v>1</v>
      </c>
      <c r="CL269">
        <v>0</v>
      </c>
      <c r="CM269">
        <v>0</v>
      </c>
      <c r="CN269">
        <v>0</v>
      </c>
      <c r="CO269">
        <v>0</v>
      </c>
      <c r="CP269">
        <v>3.75</v>
      </c>
      <c r="CQ269">
        <v>48.34</v>
      </c>
      <c r="CR269">
        <v>7.2</v>
      </c>
      <c r="CS269">
        <v>18.18</v>
      </c>
      <c r="CT269">
        <v>17.3</v>
      </c>
      <c r="CU269">
        <v>51.67</v>
      </c>
      <c r="CV269">
        <v>48.96</v>
      </c>
      <c r="CW269">
        <v>56.6</v>
      </c>
      <c r="CX269">
        <v>52.94</v>
      </c>
      <c r="CY269">
        <v>52.23</v>
      </c>
      <c r="CZ269">
        <v>54.45</v>
      </c>
    </row>
    <row r="270" spans="1:104">
      <c r="A270" t="s">
        <v>1198</v>
      </c>
      <c r="B270" t="s">
        <v>1199</v>
      </c>
      <c r="C270" t="s">
        <v>62</v>
      </c>
      <c r="D270" t="s">
        <v>767</v>
      </c>
      <c r="E270">
        <v>41</v>
      </c>
      <c r="F270">
        <v>20142015</v>
      </c>
      <c r="G270">
        <v>31</v>
      </c>
      <c r="H270">
        <v>0.8</v>
      </c>
      <c r="I270">
        <v>0.8</v>
      </c>
      <c r="J270">
        <v>0</v>
      </c>
      <c r="K270">
        <v>0</v>
      </c>
      <c r="L270">
        <v>0</v>
      </c>
      <c r="M270">
        <v>0</v>
      </c>
      <c r="N270">
        <v>0</v>
      </c>
      <c r="O270">
        <v>0</v>
      </c>
      <c r="P270">
        <v>0</v>
      </c>
      <c r="Q270">
        <v>70.59</v>
      </c>
      <c r="R270">
        <v>91.67</v>
      </c>
      <c r="S270">
        <v>0</v>
      </c>
      <c r="T270">
        <v>-11.66</v>
      </c>
      <c r="U270">
        <v>0.32</v>
      </c>
      <c r="V270">
        <v>-24.33</v>
      </c>
      <c r="W270">
        <v>63.64</v>
      </c>
      <c r="X270">
        <v>87.97</v>
      </c>
      <c r="Y270">
        <v>3</v>
      </c>
      <c r="Z270">
        <v>7</v>
      </c>
      <c r="AA270">
        <v>4</v>
      </c>
      <c r="AB270">
        <v>32.39</v>
      </c>
      <c r="AC270">
        <v>18.510000000000002</v>
      </c>
      <c r="AD270">
        <v>50.9</v>
      </c>
      <c r="AE270">
        <v>2</v>
      </c>
      <c r="AF270">
        <v>-15.18</v>
      </c>
      <c r="AG270">
        <v>85.77</v>
      </c>
      <c r="AH270">
        <v>7</v>
      </c>
      <c r="AI270">
        <v>12</v>
      </c>
      <c r="AJ270">
        <v>5</v>
      </c>
      <c r="AK270">
        <v>55.53</v>
      </c>
      <c r="AL270">
        <v>23.14</v>
      </c>
      <c r="AM270">
        <v>78.66</v>
      </c>
      <c r="AN270">
        <v>50</v>
      </c>
      <c r="AO270">
        <v>2</v>
      </c>
      <c r="AP270">
        <v>0</v>
      </c>
      <c r="AQ270">
        <v>5</v>
      </c>
      <c r="AR270">
        <v>-18.440000000000001</v>
      </c>
      <c r="AS270">
        <v>64.290000000000006</v>
      </c>
      <c r="AT270">
        <v>82.72</v>
      </c>
      <c r="AU270">
        <v>4</v>
      </c>
      <c r="AV270">
        <v>9</v>
      </c>
      <c r="AW270">
        <v>5</v>
      </c>
      <c r="AX270">
        <v>41.65</v>
      </c>
      <c r="AY270">
        <v>23.14</v>
      </c>
      <c r="AZ270">
        <v>64.78</v>
      </c>
      <c r="BA270">
        <v>66.67</v>
      </c>
      <c r="BB270">
        <v>1</v>
      </c>
      <c r="BC270">
        <v>3</v>
      </c>
      <c r="BD270">
        <v>-18.2</v>
      </c>
      <c r="BE270">
        <v>60</v>
      </c>
      <c r="BF270">
        <v>78.2</v>
      </c>
      <c r="BG270">
        <v>2</v>
      </c>
      <c r="BH270">
        <v>27.76</v>
      </c>
      <c r="BI270">
        <v>18.510000000000002</v>
      </c>
      <c r="BJ270">
        <v>6</v>
      </c>
      <c r="BK270">
        <v>4</v>
      </c>
      <c r="BL270">
        <v>2</v>
      </c>
      <c r="BM270">
        <v>-44.44</v>
      </c>
      <c r="BN270">
        <v>94.44</v>
      </c>
      <c r="BO270">
        <v>4.63</v>
      </c>
      <c r="BP270">
        <v>4.63</v>
      </c>
      <c r="BQ270">
        <v>1</v>
      </c>
      <c r="BR270">
        <v>1</v>
      </c>
      <c r="BS270">
        <v>0</v>
      </c>
      <c r="BT270">
        <v>50</v>
      </c>
      <c r="BU270">
        <v>0</v>
      </c>
      <c r="BV270">
        <v>16.670000000000002</v>
      </c>
      <c r="BW270">
        <v>11.11</v>
      </c>
      <c r="BX270">
        <v>75</v>
      </c>
      <c r="BY270">
        <v>40</v>
      </c>
      <c r="BZ270">
        <v>0</v>
      </c>
      <c r="CA270">
        <v>0</v>
      </c>
      <c r="CB270">
        <v>81.25</v>
      </c>
      <c r="CC270">
        <v>13</v>
      </c>
      <c r="CD270">
        <v>2</v>
      </c>
      <c r="CE270">
        <v>3</v>
      </c>
      <c r="CF270">
        <v>1</v>
      </c>
      <c r="CG270">
        <v>0</v>
      </c>
      <c r="CH270">
        <v>0</v>
      </c>
      <c r="CI270">
        <v>0</v>
      </c>
      <c r="CJ270">
        <v>2</v>
      </c>
      <c r="CK270">
        <v>1</v>
      </c>
      <c r="CL270">
        <v>0</v>
      </c>
      <c r="CM270">
        <v>0</v>
      </c>
      <c r="CN270">
        <v>0</v>
      </c>
      <c r="CO270">
        <v>0</v>
      </c>
      <c r="CP270">
        <v>12.97</v>
      </c>
      <c r="CQ270">
        <v>160.57</v>
      </c>
      <c r="CR270">
        <v>7.47</v>
      </c>
      <c r="CS270">
        <v>16.829999999999998</v>
      </c>
      <c r="CT270">
        <v>17.43</v>
      </c>
      <c r="CU270">
        <v>49.49</v>
      </c>
      <c r="CV270">
        <v>51.4</v>
      </c>
      <c r="CW270">
        <v>47.61</v>
      </c>
      <c r="CX270">
        <v>48.6</v>
      </c>
      <c r="CY270">
        <v>53.82</v>
      </c>
      <c r="CZ270">
        <v>50.89</v>
      </c>
    </row>
    <row r="271" spans="1:104">
      <c r="A271" t="s">
        <v>542</v>
      </c>
      <c r="B271" t="s">
        <v>543</v>
      </c>
      <c r="C271" t="s">
        <v>124</v>
      </c>
      <c r="D271" t="s">
        <v>544</v>
      </c>
      <c r="E271">
        <v>76</v>
      </c>
      <c r="F271">
        <v>20142015</v>
      </c>
      <c r="G271">
        <v>32</v>
      </c>
      <c r="H271">
        <v>5</v>
      </c>
      <c r="I271">
        <v>4.75</v>
      </c>
      <c r="J271">
        <v>8</v>
      </c>
      <c r="K271">
        <v>8</v>
      </c>
      <c r="L271">
        <v>16</v>
      </c>
      <c r="M271">
        <v>2.46</v>
      </c>
      <c r="N271">
        <v>2.46</v>
      </c>
      <c r="O271">
        <v>4.91</v>
      </c>
      <c r="P271">
        <v>-5</v>
      </c>
      <c r="Q271">
        <v>87.92</v>
      </c>
      <c r="R271">
        <v>107.78</v>
      </c>
      <c r="S271">
        <v>21.62</v>
      </c>
      <c r="T271">
        <v>5.7</v>
      </c>
      <c r="U271">
        <v>2.57</v>
      </c>
      <c r="V271">
        <v>-6.36</v>
      </c>
      <c r="W271">
        <v>84.86</v>
      </c>
      <c r="X271">
        <v>91.23</v>
      </c>
      <c r="Y271">
        <v>129</v>
      </c>
      <c r="Z271">
        <v>157</v>
      </c>
      <c r="AA271">
        <v>28</v>
      </c>
      <c r="AB271">
        <v>48.2</v>
      </c>
      <c r="AC271">
        <v>8.6</v>
      </c>
      <c r="AD271">
        <v>56.8</v>
      </c>
      <c r="AE271">
        <v>43</v>
      </c>
      <c r="AF271">
        <v>-3.05</v>
      </c>
      <c r="AG271">
        <v>90.97</v>
      </c>
      <c r="AH271">
        <v>270</v>
      </c>
      <c r="AI271">
        <v>313</v>
      </c>
      <c r="AJ271">
        <v>43</v>
      </c>
      <c r="AK271">
        <v>96.1</v>
      </c>
      <c r="AL271">
        <v>13.2</v>
      </c>
      <c r="AM271">
        <v>109.3</v>
      </c>
      <c r="AN271">
        <v>53.99</v>
      </c>
      <c r="AO271">
        <v>5</v>
      </c>
      <c r="AP271">
        <v>1</v>
      </c>
      <c r="AQ271">
        <v>52</v>
      </c>
      <c r="AR271">
        <v>-3.61</v>
      </c>
      <c r="AS271">
        <v>86.09</v>
      </c>
      <c r="AT271">
        <v>89.7</v>
      </c>
      <c r="AU271">
        <v>192</v>
      </c>
      <c r="AV271">
        <v>229</v>
      </c>
      <c r="AW271">
        <v>37</v>
      </c>
      <c r="AX271">
        <v>70.31</v>
      </c>
      <c r="AY271">
        <v>11.36</v>
      </c>
      <c r="AZ271">
        <v>81.67</v>
      </c>
      <c r="BA271">
        <v>73.8</v>
      </c>
      <c r="BB271">
        <v>10</v>
      </c>
      <c r="BC271">
        <v>47</v>
      </c>
      <c r="BD271">
        <v>-7.2</v>
      </c>
      <c r="BE271">
        <v>84.08</v>
      </c>
      <c r="BF271">
        <v>91.28</v>
      </c>
      <c r="BG271">
        <v>137</v>
      </c>
      <c r="BH271">
        <v>51.89</v>
      </c>
      <c r="BI271">
        <v>9.83</v>
      </c>
      <c r="BJ271">
        <v>169</v>
      </c>
      <c r="BK271">
        <v>32</v>
      </c>
      <c r="BL271">
        <v>37</v>
      </c>
      <c r="BM271">
        <v>-9.3800000000000008</v>
      </c>
      <c r="BN271">
        <v>100</v>
      </c>
      <c r="BO271">
        <v>8.9</v>
      </c>
      <c r="BP271">
        <v>0.92</v>
      </c>
      <c r="BQ271">
        <v>29</v>
      </c>
      <c r="BR271">
        <v>3</v>
      </c>
      <c r="BS271">
        <v>26</v>
      </c>
      <c r="BT271">
        <v>90.62</v>
      </c>
      <c r="BU271">
        <v>17.02</v>
      </c>
      <c r="BV271">
        <v>17.16</v>
      </c>
      <c r="BW271">
        <v>12.66</v>
      </c>
      <c r="BX271">
        <v>90.62</v>
      </c>
      <c r="BY271">
        <v>38</v>
      </c>
      <c r="BZ271">
        <v>0</v>
      </c>
      <c r="CA271">
        <v>1</v>
      </c>
      <c r="CB271">
        <v>94.66</v>
      </c>
      <c r="CC271">
        <v>195</v>
      </c>
      <c r="CD271">
        <v>34</v>
      </c>
      <c r="CE271">
        <v>11</v>
      </c>
      <c r="CF271">
        <v>10</v>
      </c>
      <c r="CG271">
        <v>4</v>
      </c>
      <c r="CH271">
        <v>3</v>
      </c>
      <c r="CI271">
        <v>5</v>
      </c>
      <c r="CJ271">
        <v>29</v>
      </c>
      <c r="CK271">
        <v>5</v>
      </c>
      <c r="CL271">
        <v>3</v>
      </c>
      <c r="CM271">
        <v>5</v>
      </c>
      <c r="CN271">
        <v>0</v>
      </c>
      <c r="CO271">
        <v>-1.54</v>
      </c>
      <c r="CP271">
        <v>195.42</v>
      </c>
      <c r="CQ271">
        <v>178.22</v>
      </c>
      <c r="CR271">
        <v>52.3</v>
      </c>
      <c r="CS271">
        <v>18.16</v>
      </c>
      <c r="CT271">
        <v>17.559999999999999</v>
      </c>
      <c r="CU271">
        <v>48.6</v>
      </c>
      <c r="CV271">
        <v>49.91</v>
      </c>
      <c r="CW271">
        <v>51.88</v>
      </c>
      <c r="CX271">
        <v>54.87</v>
      </c>
      <c r="CY271">
        <v>54.41</v>
      </c>
      <c r="CZ271">
        <v>54.61</v>
      </c>
    </row>
    <row r="272" spans="1:104">
      <c r="A272" t="s">
        <v>986</v>
      </c>
      <c r="B272" t="s">
        <v>987</v>
      </c>
      <c r="C272" t="s">
        <v>87</v>
      </c>
      <c r="D272" t="s">
        <v>204</v>
      </c>
      <c r="E272">
        <v>70</v>
      </c>
      <c r="F272">
        <v>20142015</v>
      </c>
      <c r="G272">
        <v>23</v>
      </c>
      <c r="H272">
        <v>0.9</v>
      </c>
      <c r="I272">
        <v>0.9</v>
      </c>
      <c r="J272">
        <v>1</v>
      </c>
      <c r="K272">
        <v>0</v>
      </c>
      <c r="L272">
        <v>1</v>
      </c>
      <c r="M272">
        <v>13.85</v>
      </c>
      <c r="N272">
        <v>0</v>
      </c>
      <c r="O272">
        <v>13.85</v>
      </c>
      <c r="P272">
        <v>-1</v>
      </c>
      <c r="Q272">
        <v>85.71</v>
      </c>
      <c r="R272">
        <v>120</v>
      </c>
      <c r="S272">
        <v>100</v>
      </c>
      <c r="T272">
        <v>5.03</v>
      </c>
      <c r="U272">
        <v>0.06</v>
      </c>
      <c r="V272">
        <v>10.64</v>
      </c>
      <c r="W272">
        <v>100</v>
      </c>
      <c r="X272">
        <v>89.36</v>
      </c>
      <c r="Y272">
        <v>2</v>
      </c>
      <c r="Z272">
        <v>2</v>
      </c>
      <c r="AA272">
        <v>0</v>
      </c>
      <c r="AB272">
        <v>27.69</v>
      </c>
      <c r="AC272">
        <v>0</v>
      </c>
      <c r="AD272">
        <v>27.69</v>
      </c>
      <c r="AE272">
        <v>1</v>
      </c>
      <c r="AF272">
        <v>-3.92</v>
      </c>
      <c r="AG272">
        <v>89.64</v>
      </c>
      <c r="AH272">
        <v>5</v>
      </c>
      <c r="AI272">
        <v>6</v>
      </c>
      <c r="AJ272">
        <v>1</v>
      </c>
      <c r="AK272">
        <v>83.08</v>
      </c>
      <c r="AL272">
        <v>13.85</v>
      </c>
      <c r="AM272">
        <v>96.92</v>
      </c>
      <c r="AN272">
        <v>83.33</v>
      </c>
      <c r="AO272">
        <v>0</v>
      </c>
      <c r="AP272">
        <v>0</v>
      </c>
      <c r="AQ272">
        <v>1</v>
      </c>
      <c r="AR272">
        <v>-5.03</v>
      </c>
      <c r="AS272">
        <v>83.33</v>
      </c>
      <c r="AT272">
        <v>88.37</v>
      </c>
      <c r="AU272">
        <v>4</v>
      </c>
      <c r="AV272">
        <v>5</v>
      </c>
      <c r="AW272">
        <v>1</v>
      </c>
      <c r="AX272">
        <v>69.23</v>
      </c>
      <c r="AY272">
        <v>13.85</v>
      </c>
      <c r="AZ272">
        <v>83.08</v>
      </c>
      <c r="BA272">
        <v>100</v>
      </c>
      <c r="BB272">
        <v>0</v>
      </c>
      <c r="BC272">
        <v>1</v>
      </c>
      <c r="BD272">
        <v>-4.92</v>
      </c>
      <c r="BE272">
        <v>83.33</v>
      </c>
      <c r="BF272">
        <v>88.25</v>
      </c>
      <c r="BG272">
        <v>4</v>
      </c>
      <c r="BH272">
        <v>69.23</v>
      </c>
      <c r="BI272">
        <v>13.85</v>
      </c>
      <c r="BJ272">
        <v>5</v>
      </c>
      <c r="BK272">
        <v>1</v>
      </c>
      <c r="BL272">
        <v>1</v>
      </c>
      <c r="BM272">
        <v>8.11</v>
      </c>
      <c r="BN272">
        <v>91.89</v>
      </c>
      <c r="BO272">
        <v>13.85</v>
      </c>
      <c r="BP272">
        <v>0</v>
      </c>
      <c r="BQ272">
        <v>1</v>
      </c>
      <c r="BR272">
        <v>0</v>
      </c>
      <c r="BS272">
        <v>1</v>
      </c>
      <c r="BT272">
        <v>100</v>
      </c>
      <c r="BU272">
        <v>100</v>
      </c>
      <c r="BV272">
        <v>20</v>
      </c>
      <c r="BW272">
        <v>20</v>
      </c>
      <c r="BX272">
        <v>100</v>
      </c>
      <c r="BY272">
        <v>40</v>
      </c>
      <c r="BZ272">
        <v>2</v>
      </c>
      <c r="CA272">
        <v>3</v>
      </c>
      <c r="CB272">
        <v>100</v>
      </c>
      <c r="CC272">
        <v>7</v>
      </c>
      <c r="CD272">
        <v>1</v>
      </c>
      <c r="CE272">
        <v>0</v>
      </c>
      <c r="CF272">
        <v>0</v>
      </c>
      <c r="CG272">
        <v>0</v>
      </c>
      <c r="CH272">
        <v>0</v>
      </c>
      <c r="CI272">
        <v>0</v>
      </c>
      <c r="CJ272">
        <v>0</v>
      </c>
      <c r="CK272">
        <v>0</v>
      </c>
      <c r="CL272">
        <v>0</v>
      </c>
      <c r="CM272">
        <v>1</v>
      </c>
      <c r="CN272">
        <v>0</v>
      </c>
      <c r="CO272">
        <v>-13.85</v>
      </c>
      <c r="CP272">
        <v>4.33</v>
      </c>
      <c r="CQ272">
        <v>376.53</v>
      </c>
      <c r="CR272">
        <v>1.1399999999999999</v>
      </c>
      <c r="CS272">
        <v>17.940000000000001</v>
      </c>
      <c r="CT272">
        <v>17.420000000000002</v>
      </c>
      <c r="CU272">
        <v>50.88</v>
      </c>
      <c r="CV272">
        <v>45.43</v>
      </c>
      <c r="CW272">
        <v>53.04</v>
      </c>
      <c r="CX272">
        <v>51.21</v>
      </c>
      <c r="CY272">
        <v>49.07</v>
      </c>
      <c r="CZ272">
        <v>58.95</v>
      </c>
    </row>
    <row r="273" spans="1:104">
      <c r="A273" t="s">
        <v>1095</v>
      </c>
      <c r="B273" t="s">
        <v>1096</v>
      </c>
      <c r="C273" t="s">
        <v>113</v>
      </c>
      <c r="D273" t="s">
        <v>767</v>
      </c>
      <c r="E273">
        <v>39</v>
      </c>
      <c r="F273">
        <v>20142015</v>
      </c>
      <c r="G273">
        <v>33</v>
      </c>
      <c r="H273">
        <v>1.5</v>
      </c>
      <c r="I273">
        <v>1.5</v>
      </c>
      <c r="J273">
        <v>3</v>
      </c>
      <c r="K273">
        <v>3</v>
      </c>
      <c r="L273">
        <v>6</v>
      </c>
      <c r="M273">
        <v>2.94</v>
      </c>
      <c r="N273">
        <v>2.94</v>
      </c>
      <c r="O273">
        <v>5.88</v>
      </c>
      <c r="P273">
        <v>0</v>
      </c>
      <c r="Q273">
        <v>82.61</v>
      </c>
      <c r="R273">
        <v>108.77</v>
      </c>
      <c r="S273">
        <v>42.86</v>
      </c>
      <c r="T273">
        <v>6.49</v>
      </c>
      <c r="U273">
        <v>1.57</v>
      </c>
      <c r="V273">
        <v>-6.95</v>
      </c>
      <c r="W273">
        <v>88.24</v>
      </c>
      <c r="X273">
        <v>95.18</v>
      </c>
      <c r="Y273">
        <v>39</v>
      </c>
      <c r="Z273">
        <v>45</v>
      </c>
      <c r="AA273">
        <v>6</v>
      </c>
      <c r="AB273">
        <v>44.06</v>
      </c>
      <c r="AC273">
        <v>5.88</v>
      </c>
      <c r="AD273">
        <v>49.94</v>
      </c>
      <c r="AE273">
        <v>10</v>
      </c>
      <c r="AF273">
        <v>-7.64</v>
      </c>
      <c r="AG273">
        <v>90.24</v>
      </c>
      <c r="AH273">
        <v>60</v>
      </c>
      <c r="AI273">
        <v>76</v>
      </c>
      <c r="AJ273">
        <v>16</v>
      </c>
      <c r="AK273">
        <v>74.42</v>
      </c>
      <c r="AL273">
        <v>15.67</v>
      </c>
      <c r="AM273">
        <v>90.09</v>
      </c>
      <c r="AN273">
        <v>57.89</v>
      </c>
      <c r="AO273">
        <v>1</v>
      </c>
      <c r="AP273">
        <v>0</v>
      </c>
      <c r="AQ273">
        <v>11</v>
      </c>
      <c r="AR273">
        <v>-11.05</v>
      </c>
      <c r="AS273">
        <v>78.95</v>
      </c>
      <c r="AT273">
        <v>90</v>
      </c>
      <c r="AU273">
        <v>44</v>
      </c>
      <c r="AV273">
        <v>60</v>
      </c>
      <c r="AW273">
        <v>16</v>
      </c>
      <c r="AX273">
        <v>58.75</v>
      </c>
      <c r="AY273">
        <v>15.67</v>
      </c>
      <c r="AZ273">
        <v>74.42</v>
      </c>
      <c r="BA273">
        <v>73.33</v>
      </c>
      <c r="BB273">
        <v>3</v>
      </c>
      <c r="BC273">
        <v>10</v>
      </c>
      <c r="BD273">
        <v>-16.36</v>
      </c>
      <c r="BE273">
        <v>75.86</v>
      </c>
      <c r="BF273">
        <v>92.22</v>
      </c>
      <c r="BG273">
        <v>30</v>
      </c>
      <c r="BH273">
        <v>43.08</v>
      </c>
      <c r="BI273">
        <v>13.71</v>
      </c>
      <c r="BJ273">
        <v>44</v>
      </c>
      <c r="BK273">
        <v>14</v>
      </c>
      <c r="BL273">
        <v>7</v>
      </c>
      <c r="BM273">
        <v>-12.5</v>
      </c>
      <c r="BN273">
        <v>100</v>
      </c>
      <c r="BO273">
        <v>6.85</v>
      </c>
      <c r="BP273">
        <v>0.98</v>
      </c>
      <c r="BQ273">
        <v>7</v>
      </c>
      <c r="BR273">
        <v>1</v>
      </c>
      <c r="BS273">
        <v>6</v>
      </c>
      <c r="BT273">
        <v>87.5</v>
      </c>
      <c r="BU273">
        <v>30</v>
      </c>
      <c r="BV273">
        <v>15.91</v>
      </c>
      <c r="BW273">
        <v>11.67</v>
      </c>
      <c r="BX273">
        <v>92.86</v>
      </c>
      <c r="BY273">
        <v>40</v>
      </c>
      <c r="BZ273">
        <v>0</v>
      </c>
      <c r="CA273">
        <v>0</v>
      </c>
      <c r="CB273">
        <v>97.92</v>
      </c>
      <c r="CC273">
        <v>47</v>
      </c>
      <c r="CD273">
        <v>7</v>
      </c>
      <c r="CE273">
        <v>1</v>
      </c>
      <c r="CF273">
        <v>0</v>
      </c>
      <c r="CG273">
        <v>4</v>
      </c>
      <c r="CH273">
        <v>2</v>
      </c>
      <c r="CI273">
        <v>1</v>
      </c>
      <c r="CJ273">
        <v>4</v>
      </c>
      <c r="CK273">
        <v>0</v>
      </c>
      <c r="CL273">
        <v>2</v>
      </c>
      <c r="CM273">
        <v>0</v>
      </c>
      <c r="CN273">
        <v>0</v>
      </c>
      <c r="CO273">
        <v>0</v>
      </c>
      <c r="CP273">
        <v>61.27</v>
      </c>
      <c r="CQ273">
        <v>105.6</v>
      </c>
      <c r="CR273">
        <v>36.72</v>
      </c>
      <c r="CS273">
        <v>18.329999999999998</v>
      </c>
      <c r="CT273">
        <v>17.78</v>
      </c>
      <c r="CU273">
        <v>50.85</v>
      </c>
      <c r="CV273">
        <v>50.59</v>
      </c>
      <c r="CW273">
        <v>47.81</v>
      </c>
      <c r="CX273">
        <v>46.21</v>
      </c>
      <c r="CY273">
        <v>55.4</v>
      </c>
      <c r="CZ273">
        <v>54.1</v>
      </c>
    </row>
    <row r="274" spans="1:104">
      <c r="A274" t="s">
        <v>560</v>
      </c>
      <c r="B274" t="s">
        <v>561</v>
      </c>
      <c r="C274" t="s">
        <v>100</v>
      </c>
      <c r="D274" t="s">
        <v>149</v>
      </c>
      <c r="E274">
        <v>72</v>
      </c>
      <c r="F274">
        <v>20142015</v>
      </c>
      <c r="G274">
        <v>24</v>
      </c>
      <c r="H274">
        <v>0.92500000000000004</v>
      </c>
      <c r="I274">
        <v>0.92500000000000004</v>
      </c>
      <c r="J274">
        <v>4</v>
      </c>
      <c r="K274">
        <v>7</v>
      </c>
      <c r="L274">
        <v>11</v>
      </c>
      <c r="M274">
        <v>1.8</v>
      </c>
      <c r="N274">
        <v>3.15</v>
      </c>
      <c r="O274">
        <v>4.95</v>
      </c>
      <c r="P274">
        <v>-4</v>
      </c>
      <c r="Q274">
        <v>87.85</v>
      </c>
      <c r="R274">
        <v>95.47</v>
      </c>
      <c r="S274">
        <v>20</v>
      </c>
      <c r="T274">
        <v>-2.15</v>
      </c>
      <c r="U274">
        <v>1.85</v>
      </c>
      <c r="V274">
        <v>2.41</v>
      </c>
      <c r="W274">
        <v>85.22</v>
      </c>
      <c r="X274">
        <v>82.8</v>
      </c>
      <c r="Y274">
        <v>81</v>
      </c>
      <c r="Z274">
        <v>98</v>
      </c>
      <c r="AA274">
        <v>17</v>
      </c>
      <c r="AB274">
        <v>44.12</v>
      </c>
      <c r="AC274">
        <v>7.65</v>
      </c>
      <c r="AD274">
        <v>51.77</v>
      </c>
      <c r="AE274">
        <v>27</v>
      </c>
      <c r="AF274">
        <v>0.53</v>
      </c>
      <c r="AG274">
        <v>87.32</v>
      </c>
      <c r="AH274">
        <v>187</v>
      </c>
      <c r="AI274">
        <v>217</v>
      </c>
      <c r="AJ274">
        <v>30</v>
      </c>
      <c r="AK274">
        <v>97.69</v>
      </c>
      <c r="AL274">
        <v>13.51</v>
      </c>
      <c r="AM274">
        <v>111.19</v>
      </c>
      <c r="AN274">
        <v>57.14</v>
      </c>
      <c r="AO274">
        <v>3</v>
      </c>
      <c r="AP274">
        <v>0</v>
      </c>
      <c r="AQ274">
        <v>30</v>
      </c>
      <c r="AR274">
        <v>-0.12</v>
      </c>
      <c r="AS274">
        <v>86.57</v>
      </c>
      <c r="AT274">
        <v>86.69</v>
      </c>
      <c r="AU274">
        <v>147</v>
      </c>
      <c r="AV274">
        <v>174</v>
      </c>
      <c r="AW274">
        <v>27</v>
      </c>
      <c r="AX274">
        <v>78.33</v>
      </c>
      <c r="AY274">
        <v>12.15</v>
      </c>
      <c r="AZ274">
        <v>90.48</v>
      </c>
      <c r="BA274">
        <v>71.260000000000005</v>
      </c>
      <c r="BB274">
        <v>7</v>
      </c>
      <c r="BC274">
        <v>27</v>
      </c>
      <c r="BD274">
        <v>-0.93</v>
      </c>
      <c r="BE274">
        <v>85.52</v>
      </c>
      <c r="BF274">
        <v>86.45</v>
      </c>
      <c r="BG274">
        <v>103</v>
      </c>
      <c r="BH274">
        <v>55.82</v>
      </c>
      <c r="BI274">
        <v>9.4499999999999993</v>
      </c>
      <c r="BJ274">
        <v>124</v>
      </c>
      <c r="BK274">
        <v>21</v>
      </c>
      <c r="BL274">
        <v>20</v>
      </c>
      <c r="BM274">
        <v>-7.66</v>
      </c>
      <c r="BN274">
        <v>89.47</v>
      </c>
      <c r="BO274">
        <v>8.1</v>
      </c>
      <c r="BP274">
        <v>1.8</v>
      </c>
      <c r="BQ274">
        <v>18</v>
      </c>
      <c r="BR274">
        <v>4</v>
      </c>
      <c r="BS274">
        <v>14</v>
      </c>
      <c r="BT274">
        <v>81.819999999999993</v>
      </c>
      <c r="BU274">
        <v>14.81</v>
      </c>
      <c r="BV274">
        <v>14.52</v>
      </c>
      <c r="BW274">
        <v>10.34</v>
      </c>
      <c r="BX274">
        <v>80.95</v>
      </c>
      <c r="BY274">
        <v>43</v>
      </c>
      <c r="BZ274">
        <v>1</v>
      </c>
      <c r="CA274">
        <v>0</v>
      </c>
      <c r="CB274">
        <v>89.93</v>
      </c>
      <c r="CC274">
        <v>125</v>
      </c>
      <c r="CD274">
        <v>19</v>
      </c>
      <c r="CE274">
        <v>14</v>
      </c>
      <c r="CF274">
        <v>1</v>
      </c>
      <c r="CG274">
        <v>7</v>
      </c>
      <c r="CH274">
        <v>5</v>
      </c>
      <c r="CI274">
        <v>2</v>
      </c>
      <c r="CJ274">
        <v>16</v>
      </c>
      <c r="CK274">
        <v>3</v>
      </c>
      <c r="CL274">
        <v>0</v>
      </c>
      <c r="CM274">
        <v>4</v>
      </c>
      <c r="CN274">
        <v>0</v>
      </c>
      <c r="CO274">
        <v>-1.8</v>
      </c>
      <c r="CP274">
        <v>133.28</v>
      </c>
      <c r="CQ274">
        <v>208.01</v>
      </c>
      <c r="CR274">
        <v>39.049999999999997</v>
      </c>
      <c r="CS274">
        <v>17.760000000000002</v>
      </c>
      <c r="CT274">
        <v>17.36</v>
      </c>
      <c r="CU274">
        <v>51.69</v>
      </c>
      <c r="CV274">
        <v>49.64</v>
      </c>
      <c r="CW274">
        <v>55.02</v>
      </c>
      <c r="CX274">
        <v>51.42</v>
      </c>
      <c r="CY274">
        <v>53.85</v>
      </c>
      <c r="CZ274">
        <v>54.64</v>
      </c>
    </row>
    <row r="275" spans="1:104">
      <c r="A275" t="s">
        <v>654</v>
      </c>
      <c r="B275" t="s">
        <v>655</v>
      </c>
      <c r="C275" t="s">
        <v>68</v>
      </c>
      <c r="D275" t="s">
        <v>393</v>
      </c>
      <c r="E275">
        <v>76</v>
      </c>
      <c r="F275">
        <v>20142015</v>
      </c>
      <c r="G275">
        <v>22</v>
      </c>
      <c r="H275">
        <v>0.9</v>
      </c>
      <c r="I275">
        <v>0.9</v>
      </c>
      <c r="J275">
        <v>1</v>
      </c>
      <c r="K275">
        <v>4</v>
      </c>
      <c r="L275">
        <v>5</v>
      </c>
      <c r="M275">
        <v>1.27</v>
      </c>
      <c r="N275">
        <v>5.07</v>
      </c>
      <c r="O275">
        <v>6.33</v>
      </c>
      <c r="P275">
        <v>-1</v>
      </c>
      <c r="Q275">
        <v>92.05</v>
      </c>
      <c r="R275">
        <v>112.5</v>
      </c>
      <c r="S275">
        <v>14.29</v>
      </c>
      <c r="T275">
        <v>0.16</v>
      </c>
      <c r="U275">
        <v>0.62</v>
      </c>
      <c r="V275">
        <v>9.18</v>
      </c>
      <c r="W275">
        <v>95</v>
      </c>
      <c r="X275">
        <v>85.82</v>
      </c>
      <c r="Y275">
        <v>36</v>
      </c>
      <c r="Z275">
        <v>38</v>
      </c>
      <c r="AA275">
        <v>2</v>
      </c>
      <c r="AB275">
        <v>48.14</v>
      </c>
      <c r="AC275">
        <v>2.5299999999999998</v>
      </c>
      <c r="AD275">
        <v>50.68</v>
      </c>
      <c r="AE275">
        <v>11</v>
      </c>
      <c r="AF275">
        <v>3.47</v>
      </c>
      <c r="AG275">
        <v>88.58</v>
      </c>
      <c r="AH275">
        <v>74</v>
      </c>
      <c r="AI275">
        <v>81</v>
      </c>
      <c r="AJ275">
        <v>7</v>
      </c>
      <c r="AK275">
        <v>102.62</v>
      </c>
      <c r="AL275">
        <v>8.8699999999999992</v>
      </c>
      <c r="AM275">
        <v>111.49</v>
      </c>
      <c r="AN275">
        <v>59.26</v>
      </c>
      <c r="AO275">
        <v>2</v>
      </c>
      <c r="AP275">
        <v>0</v>
      </c>
      <c r="AQ275">
        <v>11</v>
      </c>
      <c r="AR275">
        <v>4.3099999999999996</v>
      </c>
      <c r="AS275">
        <v>91.78</v>
      </c>
      <c r="AT275">
        <v>87.47</v>
      </c>
      <c r="AU275">
        <v>61</v>
      </c>
      <c r="AV275">
        <v>67</v>
      </c>
      <c r="AW275">
        <v>6</v>
      </c>
      <c r="AX275">
        <v>84.88</v>
      </c>
      <c r="AY275">
        <v>7.6</v>
      </c>
      <c r="AZ275">
        <v>92.49</v>
      </c>
      <c r="BA275">
        <v>71.64</v>
      </c>
      <c r="BB275">
        <v>2</v>
      </c>
      <c r="BC275">
        <v>9</v>
      </c>
      <c r="BD275">
        <v>3.96</v>
      </c>
      <c r="BE275">
        <v>88.89</v>
      </c>
      <c r="BF275">
        <v>84.93</v>
      </c>
      <c r="BG275">
        <v>42</v>
      </c>
      <c r="BH275">
        <v>60.81</v>
      </c>
      <c r="BI275">
        <v>7.6</v>
      </c>
      <c r="BJ275">
        <v>48</v>
      </c>
      <c r="BK275">
        <v>6</v>
      </c>
      <c r="BL275">
        <v>7</v>
      </c>
      <c r="BM275">
        <v>13.89</v>
      </c>
      <c r="BN275">
        <v>86.11</v>
      </c>
      <c r="BO275">
        <v>7.6</v>
      </c>
      <c r="BP275">
        <v>0</v>
      </c>
      <c r="BQ275">
        <v>6</v>
      </c>
      <c r="BR275">
        <v>0</v>
      </c>
      <c r="BS275">
        <v>6</v>
      </c>
      <c r="BT275">
        <v>100</v>
      </c>
      <c r="BU275">
        <v>11.11</v>
      </c>
      <c r="BV275">
        <v>12.5</v>
      </c>
      <c r="BW275">
        <v>8.9600000000000009</v>
      </c>
      <c r="BX275">
        <v>100</v>
      </c>
      <c r="BY275">
        <v>34.619999999999997</v>
      </c>
      <c r="BZ275">
        <v>9</v>
      </c>
      <c r="CA275">
        <v>17</v>
      </c>
      <c r="CB275">
        <v>92.68</v>
      </c>
      <c r="CC275">
        <v>38</v>
      </c>
      <c r="CD275">
        <v>15</v>
      </c>
      <c r="CE275">
        <v>3</v>
      </c>
      <c r="CF275">
        <v>0</v>
      </c>
      <c r="CG275">
        <v>1</v>
      </c>
      <c r="CH275">
        <v>2</v>
      </c>
      <c r="CI275">
        <v>2</v>
      </c>
      <c r="CJ275">
        <v>6</v>
      </c>
      <c r="CK275">
        <v>3</v>
      </c>
      <c r="CL275">
        <v>0</v>
      </c>
      <c r="CM275">
        <v>1</v>
      </c>
      <c r="CN275">
        <v>0</v>
      </c>
      <c r="CO275">
        <v>-1.27</v>
      </c>
      <c r="CP275">
        <v>47.36</v>
      </c>
      <c r="CQ275">
        <v>328.15</v>
      </c>
      <c r="CR275">
        <v>12.61</v>
      </c>
      <c r="CS275">
        <v>17.64</v>
      </c>
      <c r="CT275">
        <v>17.13</v>
      </c>
      <c r="CU275">
        <v>49.98</v>
      </c>
      <c r="CV275">
        <v>49.78</v>
      </c>
      <c r="CW275">
        <v>55.57</v>
      </c>
      <c r="CX275">
        <v>55.62</v>
      </c>
      <c r="CY275">
        <v>53.95</v>
      </c>
      <c r="CZ275">
        <v>54.42</v>
      </c>
    </row>
    <row r="276" spans="1:104">
      <c r="A276" t="s">
        <v>1565</v>
      </c>
      <c r="B276" t="s">
        <v>1566</v>
      </c>
      <c r="C276" t="s">
        <v>80</v>
      </c>
      <c r="D276" t="s">
        <v>364</v>
      </c>
      <c r="E276">
        <v>6</v>
      </c>
      <c r="F276">
        <v>20142015</v>
      </c>
      <c r="G276">
        <v>33</v>
      </c>
      <c r="H276">
        <v>1</v>
      </c>
      <c r="I276">
        <v>1</v>
      </c>
      <c r="J276">
        <v>0</v>
      </c>
      <c r="K276">
        <v>0</v>
      </c>
      <c r="L276">
        <v>0</v>
      </c>
      <c r="M276">
        <v>0</v>
      </c>
      <c r="N276">
        <v>0</v>
      </c>
      <c r="O276">
        <v>0</v>
      </c>
      <c r="P276">
        <v>0</v>
      </c>
      <c r="Q276">
        <v>100</v>
      </c>
      <c r="R276" t="s">
        <v>1488</v>
      </c>
      <c r="S276">
        <v>0</v>
      </c>
      <c r="T276">
        <v>-6.67</v>
      </c>
      <c r="U276">
        <v>1</v>
      </c>
      <c r="V276">
        <v>9.09</v>
      </c>
      <c r="W276">
        <v>100</v>
      </c>
      <c r="X276">
        <v>90.91</v>
      </c>
      <c r="Y276">
        <v>3</v>
      </c>
      <c r="Z276">
        <v>3</v>
      </c>
      <c r="AA276">
        <v>0</v>
      </c>
      <c r="AB276">
        <v>29.88</v>
      </c>
      <c r="AC276">
        <v>0</v>
      </c>
      <c r="AD276">
        <v>29.88</v>
      </c>
      <c r="AE276">
        <v>0</v>
      </c>
      <c r="AF276">
        <v>4.55</v>
      </c>
      <c r="AG276">
        <v>95.45</v>
      </c>
      <c r="AH276">
        <v>9</v>
      </c>
      <c r="AI276">
        <v>9</v>
      </c>
      <c r="AJ276">
        <v>0</v>
      </c>
      <c r="AK276">
        <v>89.63</v>
      </c>
      <c r="AL276">
        <v>0</v>
      </c>
      <c r="AM276">
        <v>89.63</v>
      </c>
      <c r="AN276">
        <v>66.67</v>
      </c>
      <c r="AO276">
        <v>0</v>
      </c>
      <c r="AP276">
        <v>0</v>
      </c>
      <c r="AQ276">
        <v>1</v>
      </c>
      <c r="AR276">
        <v>6.25</v>
      </c>
      <c r="AS276">
        <v>100</v>
      </c>
      <c r="AT276">
        <v>93.75</v>
      </c>
      <c r="AU276">
        <v>7</v>
      </c>
      <c r="AV276">
        <v>7</v>
      </c>
      <c r="AW276">
        <v>0</v>
      </c>
      <c r="AX276">
        <v>69.709999999999994</v>
      </c>
      <c r="AY276">
        <v>0</v>
      </c>
      <c r="AZ276">
        <v>69.709999999999994</v>
      </c>
      <c r="BA276">
        <v>85.71</v>
      </c>
      <c r="BB276">
        <v>0</v>
      </c>
      <c r="BC276">
        <v>1</v>
      </c>
      <c r="BD276">
        <v>9.09</v>
      </c>
      <c r="BE276">
        <v>100</v>
      </c>
      <c r="BF276">
        <v>90.91</v>
      </c>
      <c r="BG276">
        <v>6</v>
      </c>
      <c r="BH276">
        <v>59.75</v>
      </c>
      <c r="BI276">
        <v>0</v>
      </c>
      <c r="BJ276">
        <v>6</v>
      </c>
      <c r="BK276">
        <v>0</v>
      </c>
      <c r="BL276">
        <v>1</v>
      </c>
      <c r="BM276" t="s">
        <v>1488</v>
      </c>
      <c r="BN276">
        <v>66.67</v>
      </c>
      <c r="BO276">
        <v>0</v>
      </c>
      <c r="BP276">
        <v>0</v>
      </c>
      <c r="BQ276">
        <v>0</v>
      </c>
      <c r="BR276">
        <v>0</v>
      </c>
      <c r="BS276">
        <v>0</v>
      </c>
      <c r="BT276" t="s">
        <v>1488</v>
      </c>
      <c r="BU276">
        <v>0</v>
      </c>
      <c r="BV276">
        <v>0</v>
      </c>
      <c r="BW276">
        <v>0</v>
      </c>
      <c r="BX276" t="s">
        <v>1488</v>
      </c>
      <c r="BY276">
        <v>40</v>
      </c>
      <c r="BZ276">
        <v>0</v>
      </c>
      <c r="CA276">
        <v>0</v>
      </c>
      <c r="CB276">
        <v>83.33</v>
      </c>
      <c r="CC276">
        <v>5</v>
      </c>
      <c r="CD276">
        <v>1</v>
      </c>
      <c r="CE276">
        <v>1</v>
      </c>
      <c r="CF276">
        <v>0</v>
      </c>
      <c r="CG276">
        <v>1</v>
      </c>
      <c r="CH276">
        <v>0</v>
      </c>
      <c r="CI276">
        <v>0</v>
      </c>
      <c r="CJ276">
        <v>1</v>
      </c>
      <c r="CK276">
        <v>0</v>
      </c>
      <c r="CL276">
        <v>0</v>
      </c>
      <c r="CM276">
        <v>0</v>
      </c>
      <c r="CN276">
        <v>0</v>
      </c>
      <c r="CO276">
        <v>0</v>
      </c>
      <c r="CP276">
        <v>6.03</v>
      </c>
      <c r="CQ276">
        <v>11.02</v>
      </c>
      <c r="CR276">
        <v>35.35</v>
      </c>
      <c r="CS276">
        <v>17.78</v>
      </c>
      <c r="CT276">
        <v>17.07</v>
      </c>
      <c r="CU276">
        <v>49.02</v>
      </c>
      <c r="CV276">
        <v>51.1</v>
      </c>
      <c r="CW276">
        <v>53.69</v>
      </c>
      <c r="CX276">
        <v>55.83</v>
      </c>
      <c r="CY276">
        <v>55.54</v>
      </c>
      <c r="CZ276">
        <v>53.13</v>
      </c>
    </row>
    <row r="277" spans="1:104">
      <c r="A277" t="s">
        <v>317</v>
      </c>
      <c r="B277" t="s">
        <v>318</v>
      </c>
      <c r="C277" t="s">
        <v>62</v>
      </c>
      <c r="D277" t="s">
        <v>110</v>
      </c>
      <c r="E277">
        <v>58</v>
      </c>
      <c r="F277">
        <v>20142015</v>
      </c>
      <c r="G277">
        <v>23</v>
      </c>
      <c r="H277">
        <v>4</v>
      </c>
      <c r="I277">
        <v>4</v>
      </c>
      <c r="J277">
        <v>3</v>
      </c>
      <c r="K277">
        <v>8</v>
      </c>
      <c r="L277">
        <v>11</v>
      </c>
      <c r="M277">
        <v>1.23</v>
      </c>
      <c r="N277">
        <v>3.28</v>
      </c>
      <c r="O277">
        <v>4.5</v>
      </c>
      <c r="P277">
        <v>-1</v>
      </c>
      <c r="Q277">
        <v>89.12</v>
      </c>
      <c r="R277">
        <v>101.12</v>
      </c>
      <c r="S277">
        <v>13.64</v>
      </c>
      <c r="T277">
        <v>0.84</v>
      </c>
      <c r="U277">
        <v>2.5299999999999998</v>
      </c>
      <c r="V277">
        <v>-0.41</v>
      </c>
      <c r="W277">
        <v>84.43</v>
      </c>
      <c r="X277">
        <v>84.83</v>
      </c>
      <c r="Y277">
        <v>84</v>
      </c>
      <c r="Z277">
        <v>103</v>
      </c>
      <c r="AA277">
        <v>19</v>
      </c>
      <c r="AB277">
        <v>42.17</v>
      </c>
      <c r="AC277">
        <v>7.78</v>
      </c>
      <c r="AD277">
        <v>49.95</v>
      </c>
      <c r="AE277">
        <v>10</v>
      </c>
      <c r="AF277">
        <v>1.37</v>
      </c>
      <c r="AG277">
        <v>87.76</v>
      </c>
      <c r="AH277">
        <v>187</v>
      </c>
      <c r="AI277">
        <v>213</v>
      </c>
      <c r="AJ277">
        <v>26</v>
      </c>
      <c r="AK277">
        <v>87.21</v>
      </c>
      <c r="AL277">
        <v>10.64</v>
      </c>
      <c r="AM277">
        <v>97.85</v>
      </c>
      <c r="AN277">
        <v>48.36</v>
      </c>
      <c r="AO277">
        <v>9</v>
      </c>
      <c r="AP277">
        <v>4</v>
      </c>
      <c r="AQ277">
        <v>41</v>
      </c>
      <c r="AR277">
        <v>2.85</v>
      </c>
      <c r="AS277">
        <v>87.71</v>
      </c>
      <c r="AT277">
        <v>84.86</v>
      </c>
      <c r="AU277">
        <v>135</v>
      </c>
      <c r="AV277">
        <v>157</v>
      </c>
      <c r="AW277">
        <v>22</v>
      </c>
      <c r="AX277">
        <v>64.28</v>
      </c>
      <c r="AY277">
        <v>9.01</v>
      </c>
      <c r="AZ277">
        <v>73.290000000000006</v>
      </c>
      <c r="BA277">
        <v>65.61</v>
      </c>
      <c r="BB277">
        <v>10</v>
      </c>
      <c r="BC277">
        <v>32</v>
      </c>
      <c r="BD277">
        <v>-0.24</v>
      </c>
      <c r="BE277">
        <v>84.43</v>
      </c>
      <c r="BF277">
        <v>84.67</v>
      </c>
      <c r="BG277">
        <v>84</v>
      </c>
      <c r="BH277">
        <v>42.17</v>
      </c>
      <c r="BI277">
        <v>7.78</v>
      </c>
      <c r="BJ277">
        <v>103</v>
      </c>
      <c r="BK277">
        <v>19</v>
      </c>
      <c r="BL277">
        <v>22</v>
      </c>
      <c r="BM277">
        <v>-10.29</v>
      </c>
      <c r="BN277">
        <v>96</v>
      </c>
      <c r="BO277">
        <v>4.91</v>
      </c>
      <c r="BP277">
        <v>0.82</v>
      </c>
      <c r="BQ277">
        <v>12</v>
      </c>
      <c r="BR277">
        <v>2</v>
      </c>
      <c r="BS277">
        <v>10</v>
      </c>
      <c r="BT277">
        <v>85.71</v>
      </c>
      <c r="BU277">
        <v>9.3800000000000008</v>
      </c>
      <c r="BV277">
        <v>11.65</v>
      </c>
      <c r="BW277">
        <v>7.64</v>
      </c>
      <c r="BX277">
        <v>89.47</v>
      </c>
      <c r="BY277">
        <v>40</v>
      </c>
      <c r="BZ277">
        <v>0</v>
      </c>
      <c r="CA277">
        <v>0</v>
      </c>
      <c r="CB277">
        <v>94.81</v>
      </c>
      <c r="CC277">
        <v>128</v>
      </c>
      <c r="CD277">
        <v>23</v>
      </c>
      <c r="CE277">
        <v>7</v>
      </c>
      <c r="CF277">
        <v>0</v>
      </c>
      <c r="CG277">
        <v>6</v>
      </c>
      <c r="CH277">
        <v>2</v>
      </c>
      <c r="CI277">
        <v>6</v>
      </c>
      <c r="CJ277">
        <v>19</v>
      </c>
      <c r="CK277">
        <v>5</v>
      </c>
      <c r="CL277">
        <v>3</v>
      </c>
      <c r="CM277">
        <v>1</v>
      </c>
      <c r="CN277">
        <v>0</v>
      </c>
      <c r="CO277">
        <v>-0.41</v>
      </c>
      <c r="CP277">
        <v>146.55000000000001</v>
      </c>
      <c r="CQ277">
        <v>196.06</v>
      </c>
      <c r="CR277">
        <v>42.77</v>
      </c>
      <c r="CS277">
        <v>16.89</v>
      </c>
      <c r="CT277">
        <v>17.489999999999998</v>
      </c>
      <c r="CU277">
        <v>53.03</v>
      </c>
      <c r="CV277">
        <v>49.74</v>
      </c>
      <c r="CW277">
        <v>56.36</v>
      </c>
      <c r="CX277">
        <v>49.91</v>
      </c>
      <c r="CY277">
        <v>53.84</v>
      </c>
      <c r="CZ277">
        <v>54.4</v>
      </c>
    </row>
    <row r="278" spans="1:104">
      <c r="A278" t="s">
        <v>1398</v>
      </c>
      <c r="B278" t="s">
        <v>1399</v>
      </c>
      <c r="C278" t="s">
        <v>62</v>
      </c>
      <c r="D278" t="s">
        <v>976</v>
      </c>
      <c r="E278">
        <v>80</v>
      </c>
      <c r="F278">
        <v>20142015</v>
      </c>
      <c r="G278">
        <v>36</v>
      </c>
      <c r="H278">
        <v>3.25</v>
      </c>
      <c r="I278">
        <v>3.25</v>
      </c>
      <c r="J278">
        <v>0</v>
      </c>
      <c r="K278">
        <v>0</v>
      </c>
      <c r="L278">
        <v>0</v>
      </c>
      <c r="M278">
        <v>0</v>
      </c>
      <c r="N278">
        <v>0</v>
      </c>
      <c r="O278">
        <v>0</v>
      </c>
      <c r="P278">
        <v>0</v>
      </c>
      <c r="Q278">
        <v>80</v>
      </c>
      <c r="R278">
        <v>100</v>
      </c>
      <c r="S278" t="s">
        <v>1488</v>
      </c>
      <c r="T278">
        <v>-4.29</v>
      </c>
      <c r="U278">
        <v>0.09</v>
      </c>
      <c r="V278">
        <v>-35.93</v>
      </c>
      <c r="W278">
        <v>50</v>
      </c>
      <c r="X278">
        <v>85.93</v>
      </c>
      <c r="Y278">
        <v>0</v>
      </c>
      <c r="Z278">
        <v>2</v>
      </c>
      <c r="AA278">
        <v>2</v>
      </c>
      <c r="AB278">
        <v>16.27</v>
      </c>
      <c r="AC278">
        <v>16.27</v>
      </c>
      <c r="AD278">
        <v>32.54</v>
      </c>
      <c r="AE278">
        <v>0</v>
      </c>
      <c r="AF278">
        <v>-7.28</v>
      </c>
      <c r="AG278">
        <v>87.28</v>
      </c>
      <c r="AH278">
        <v>6</v>
      </c>
      <c r="AI278">
        <v>8</v>
      </c>
      <c r="AJ278">
        <v>2</v>
      </c>
      <c r="AK278">
        <v>65.08</v>
      </c>
      <c r="AL278">
        <v>16.27</v>
      </c>
      <c r="AM278">
        <v>81.36</v>
      </c>
      <c r="AN278">
        <v>12.5</v>
      </c>
      <c r="AO278">
        <v>0</v>
      </c>
      <c r="AP278">
        <v>0</v>
      </c>
      <c r="AQ278">
        <v>0</v>
      </c>
      <c r="AR278">
        <v>-52.3</v>
      </c>
      <c r="AS278">
        <v>33.33</v>
      </c>
      <c r="AT278">
        <v>85.63</v>
      </c>
      <c r="AU278">
        <v>-1</v>
      </c>
      <c r="AV278">
        <v>1</v>
      </c>
      <c r="AW278">
        <v>2</v>
      </c>
      <c r="AX278">
        <v>8.14</v>
      </c>
      <c r="AY278">
        <v>16.27</v>
      </c>
      <c r="AZ278">
        <v>24.41</v>
      </c>
      <c r="BA278">
        <v>100</v>
      </c>
      <c r="BB278">
        <v>0</v>
      </c>
      <c r="BC278">
        <v>0</v>
      </c>
      <c r="BD278">
        <v>-51.08</v>
      </c>
      <c r="BE278">
        <v>33.33</v>
      </c>
      <c r="BF278">
        <v>84.42</v>
      </c>
      <c r="BG278">
        <v>-1</v>
      </c>
      <c r="BH278">
        <v>8.14</v>
      </c>
      <c r="BI278">
        <v>16.27</v>
      </c>
      <c r="BJ278">
        <v>1</v>
      </c>
      <c r="BK278">
        <v>2</v>
      </c>
      <c r="BL278">
        <v>0</v>
      </c>
      <c r="BM278" t="s">
        <v>1488</v>
      </c>
      <c r="BN278">
        <v>97.3</v>
      </c>
      <c r="BO278">
        <v>0</v>
      </c>
      <c r="BP278">
        <v>0</v>
      </c>
      <c r="BQ278">
        <v>0</v>
      </c>
      <c r="BR278">
        <v>0</v>
      </c>
      <c r="BS278">
        <v>0</v>
      </c>
      <c r="BT278" t="s">
        <v>1488</v>
      </c>
      <c r="BU278" t="s">
        <v>1488</v>
      </c>
      <c r="BV278">
        <v>0</v>
      </c>
      <c r="BW278">
        <v>0</v>
      </c>
      <c r="BX278">
        <v>100</v>
      </c>
      <c r="BY278">
        <v>40</v>
      </c>
      <c r="BZ278">
        <v>0</v>
      </c>
      <c r="CA278">
        <v>0</v>
      </c>
      <c r="CB278">
        <v>88.89</v>
      </c>
      <c r="CC278">
        <v>8</v>
      </c>
      <c r="CD278">
        <v>4</v>
      </c>
      <c r="CE278">
        <v>1</v>
      </c>
      <c r="CF278">
        <v>0</v>
      </c>
      <c r="CG278">
        <v>0</v>
      </c>
      <c r="CH278">
        <v>0</v>
      </c>
      <c r="CI278">
        <v>0</v>
      </c>
      <c r="CJ278">
        <v>0</v>
      </c>
      <c r="CK278">
        <v>0</v>
      </c>
      <c r="CL278">
        <v>0</v>
      </c>
      <c r="CM278">
        <v>0</v>
      </c>
      <c r="CN278">
        <v>0</v>
      </c>
      <c r="CO278">
        <v>0</v>
      </c>
      <c r="CP278">
        <v>7.38</v>
      </c>
      <c r="CQ278">
        <v>384.66</v>
      </c>
      <c r="CR278">
        <v>1.88</v>
      </c>
      <c r="CS278">
        <v>17.11</v>
      </c>
      <c r="CT278">
        <v>17.18</v>
      </c>
      <c r="CU278">
        <v>45.55</v>
      </c>
      <c r="CV278">
        <v>49.9</v>
      </c>
      <c r="CW278">
        <v>50.41</v>
      </c>
      <c r="CX278">
        <v>60.25</v>
      </c>
      <c r="CY278">
        <v>53.96</v>
      </c>
      <c r="CZ278">
        <v>54.17</v>
      </c>
    </row>
    <row r="279" spans="1:104">
      <c r="A279" t="s">
        <v>139</v>
      </c>
      <c r="B279" t="s">
        <v>140</v>
      </c>
      <c r="C279" t="s">
        <v>68</v>
      </c>
      <c r="D279" t="s">
        <v>81</v>
      </c>
      <c r="E279">
        <v>75</v>
      </c>
      <c r="F279">
        <v>20142015</v>
      </c>
      <c r="G279">
        <v>27</v>
      </c>
      <c r="H279">
        <v>2.5</v>
      </c>
      <c r="I279">
        <v>2.125</v>
      </c>
      <c r="J279">
        <v>3</v>
      </c>
      <c r="K279">
        <v>4</v>
      </c>
      <c r="L279">
        <v>7</v>
      </c>
      <c r="M279">
        <v>1.71</v>
      </c>
      <c r="N279">
        <v>2.2799999999999998</v>
      </c>
      <c r="O279">
        <v>3.99</v>
      </c>
      <c r="P279">
        <v>-1</v>
      </c>
      <c r="Q279">
        <v>88.78</v>
      </c>
      <c r="R279">
        <v>111.13</v>
      </c>
      <c r="S279">
        <v>20</v>
      </c>
      <c r="T279">
        <v>1.86</v>
      </c>
      <c r="U279">
        <v>1.4</v>
      </c>
      <c r="V279">
        <v>-7.21</v>
      </c>
      <c r="W279">
        <v>83.02</v>
      </c>
      <c r="X279">
        <v>90.23</v>
      </c>
      <c r="Y279">
        <v>70</v>
      </c>
      <c r="Z279">
        <v>88</v>
      </c>
      <c r="AA279">
        <v>18</v>
      </c>
      <c r="AB279">
        <v>50.18</v>
      </c>
      <c r="AC279">
        <v>10.26</v>
      </c>
      <c r="AD279">
        <v>60.45</v>
      </c>
      <c r="AE279">
        <v>15</v>
      </c>
      <c r="AF279">
        <v>-0.13</v>
      </c>
      <c r="AG279">
        <v>88.91</v>
      </c>
      <c r="AH279">
        <v>159</v>
      </c>
      <c r="AI279">
        <v>182</v>
      </c>
      <c r="AJ279">
        <v>23</v>
      </c>
      <c r="AK279">
        <v>103.79</v>
      </c>
      <c r="AL279">
        <v>13.12</v>
      </c>
      <c r="AM279">
        <v>116.9</v>
      </c>
      <c r="AN279">
        <v>57.14</v>
      </c>
      <c r="AO279">
        <v>1</v>
      </c>
      <c r="AP279">
        <v>0</v>
      </c>
      <c r="AQ279">
        <v>17</v>
      </c>
      <c r="AR279">
        <v>-0.28000000000000003</v>
      </c>
      <c r="AS279">
        <v>87.58</v>
      </c>
      <c r="AT279">
        <v>87.86</v>
      </c>
      <c r="AU279">
        <v>115</v>
      </c>
      <c r="AV279">
        <v>134</v>
      </c>
      <c r="AW279">
        <v>19</v>
      </c>
      <c r="AX279">
        <v>76.41</v>
      </c>
      <c r="AY279">
        <v>10.83</v>
      </c>
      <c r="AZ279">
        <v>87.25</v>
      </c>
      <c r="BA279">
        <v>77.61</v>
      </c>
      <c r="BB279">
        <v>1</v>
      </c>
      <c r="BC279">
        <v>16</v>
      </c>
      <c r="BD279">
        <v>2.96</v>
      </c>
      <c r="BE279">
        <v>88.14</v>
      </c>
      <c r="BF279">
        <v>85.17</v>
      </c>
      <c r="BG279">
        <v>90</v>
      </c>
      <c r="BH279">
        <v>59.31</v>
      </c>
      <c r="BI279">
        <v>7.98</v>
      </c>
      <c r="BJ279">
        <v>104</v>
      </c>
      <c r="BK279">
        <v>14</v>
      </c>
      <c r="BL279">
        <v>15</v>
      </c>
      <c r="BM279">
        <v>5.64</v>
      </c>
      <c r="BN279">
        <v>89.36</v>
      </c>
      <c r="BO279">
        <v>10.83</v>
      </c>
      <c r="BP279">
        <v>0.56999999999999995</v>
      </c>
      <c r="BQ279">
        <v>19</v>
      </c>
      <c r="BR279">
        <v>1</v>
      </c>
      <c r="BS279">
        <v>18</v>
      </c>
      <c r="BT279">
        <v>95</v>
      </c>
      <c r="BU279">
        <v>18.75</v>
      </c>
      <c r="BV279">
        <v>18.27</v>
      </c>
      <c r="BW279">
        <v>14.18</v>
      </c>
      <c r="BX279">
        <v>92.86</v>
      </c>
      <c r="BY279">
        <v>56</v>
      </c>
      <c r="BZ279">
        <v>10</v>
      </c>
      <c r="CA279">
        <v>7</v>
      </c>
      <c r="CB279">
        <v>95</v>
      </c>
      <c r="CC279">
        <v>95</v>
      </c>
      <c r="CD279">
        <v>16</v>
      </c>
      <c r="CE279">
        <v>5</v>
      </c>
      <c r="CF279">
        <v>3</v>
      </c>
      <c r="CG279">
        <v>7</v>
      </c>
      <c r="CH279">
        <v>1</v>
      </c>
      <c r="CI279">
        <v>3</v>
      </c>
      <c r="CJ279">
        <v>12</v>
      </c>
      <c r="CK279">
        <v>3</v>
      </c>
      <c r="CL279">
        <v>0</v>
      </c>
      <c r="CM279">
        <v>1</v>
      </c>
      <c r="CN279">
        <v>0</v>
      </c>
      <c r="CO279">
        <v>-0.56999999999999995</v>
      </c>
      <c r="CP279">
        <v>105.22</v>
      </c>
      <c r="CQ279">
        <v>318.60000000000002</v>
      </c>
      <c r="CR279">
        <v>24.83</v>
      </c>
      <c r="CS279">
        <v>18.260000000000002</v>
      </c>
      <c r="CT279">
        <v>17.510000000000002</v>
      </c>
      <c r="CU279">
        <v>54.1</v>
      </c>
      <c r="CV279">
        <v>50.09</v>
      </c>
      <c r="CW279">
        <v>54.24</v>
      </c>
      <c r="CX279">
        <v>46.03</v>
      </c>
      <c r="CY279">
        <v>55.25</v>
      </c>
      <c r="CZ279">
        <v>55.05</v>
      </c>
    </row>
    <row r="280" spans="1:104">
      <c r="A280" t="s">
        <v>536</v>
      </c>
      <c r="B280" t="s">
        <v>537</v>
      </c>
      <c r="C280" t="s">
        <v>100</v>
      </c>
      <c r="D280" t="s">
        <v>163</v>
      </c>
      <c r="E280">
        <v>75</v>
      </c>
      <c r="F280">
        <v>20142015</v>
      </c>
      <c r="G280">
        <v>31</v>
      </c>
      <c r="H280">
        <v>4</v>
      </c>
      <c r="I280">
        <v>4</v>
      </c>
      <c r="J280">
        <v>1</v>
      </c>
      <c r="K280">
        <v>7</v>
      </c>
      <c r="L280">
        <v>8</v>
      </c>
      <c r="M280">
        <v>0.42</v>
      </c>
      <c r="N280">
        <v>2.96</v>
      </c>
      <c r="O280">
        <v>3.38</v>
      </c>
      <c r="P280">
        <v>-2</v>
      </c>
      <c r="Q280">
        <v>84.47</v>
      </c>
      <c r="R280">
        <v>103.25</v>
      </c>
      <c r="S280">
        <v>8.33</v>
      </c>
      <c r="T280">
        <v>-12.34</v>
      </c>
      <c r="U280">
        <v>1.89</v>
      </c>
      <c r="V280">
        <v>-3.25</v>
      </c>
      <c r="W280">
        <v>78.95</v>
      </c>
      <c r="X280">
        <v>82.2</v>
      </c>
      <c r="Y280">
        <v>66</v>
      </c>
      <c r="Z280">
        <v>90</v>
      </c>
      <c r="AA280">
        <v>24</v>
      </c>
      <c r="AB280">
        <v>38.03</v>
      </c>
      <c r="AC280">
        <v>10.14</v>
      </c>
      <c r="AD280">
        <v>48.17</v>
      </c>
      <c r="AE280">
        <v>10</v>
      </c>
      <c r="AF280">
        <v>-2.96</v>
      </c>
      <c r="AG280">
        <v>87.44</v>
      </c>
      <c r="AH280">
        <v>151</v>
      </c>
      <c r="AI280">
        <v>185</v>
      </c>
      <c r="AJ280">
        <v>34</v>
      </c>
      <c r="AK280">
        <v>78.16</v>
      </c>
      <c r="AL280">
        <v>14.37</v>
      </c>
      <c r="AM280">
        <v>92.53</v>
      </c>
      <c r="AN280">
        <v>44.86</v>
      </c>
      <c r="AO280">
        <v>12</v>
      </c>
      <c r="AP280">
        <v>1</v>
      </c>
      <c r="AQ280">
        <v>30</v>
      </c>
      <c r="AR280">
        <v>-4.4400000000000004</v>
      </c>
      <c r="AS280">
        <v>81.05</v>
      </c>
      <c r="AT280">
        <v>85.49</v>
      </c>
      <c r="AU280">
        <v>95</v>
      </c>
      <c r="AV280">
        <v>124</v>
      </c>
      <c r="AW280">
        <v>29</v>
      </c>
      <c r="AX280">
        <v>52.39</v>
      </c>
      <c r="AY280">
        <v>12.25</v>
      </c>
      <c r="AZ280">
        <v>64.64</v>
      </c>
      <c r="BA280">
        <v>66.94</v>
      </c>
      <c r="BB280">
        <v>6</v>
      </c>
      <c r="BC280">
        <v>18</v>
      </c>
      <c r="BD280">
        <v>-4.45</v>
      </c>
      <c r="BE280">
        <v>80.58</v>
      </c>
      <c r="BF280">
        <v>85.03</v>
      </c>
      <c r="BG280">
        <v>63</v>
      </c>
      <c r="BH280">
        <v>35.07</v>
      </c>
      <c r="BI280">
        <v>8.4499999999999993</v>
      </c>
      <c r="BJ280">
        <v>83</v>
      </c>
      <c r="BK280">
        <v>20</v>
      </c>
      <c r="BL280">
        <v>12</v>
      </c>
      <c r="BM280">
        <v>-8.24</v>
      </c>
      <c r="BN280">
        <v>92.86</v>
      </c>
      <c r="BO280">
        <v>4.6500000000000004</v>
      </c>
      <c r="BP280">
        <v>0.85</v>
      </c>
      <c r="BQ280">
        <v>11</v>
      </c>
      <c r="BR280">
        <v>2</v>
      </c>
      <c r="BS280">
        <v>9</v>
      </c>
      <c r="BT280">
        <v>84.62</v>
      </c>
      <c r="BU280">
        <v>5.56</v>
      </c>
      <c r="BV280">
        <v>13.25</v>
      </c>
      <c r="BW280">
        <v>8.8699999999999992</v>
      </c>
      <c r="BX280">
        <v>90</v>
      </c>
      <c r="BY280">
        <v>40</v>
      </c>
      <c r="BZ280">
        <v>0</v>
      </c>
      <c r="CA280">
        <v>0</v>
      </c>
      <c r="CB280">
        <v>82.8</v>
      </c>
      <c r="CC280">
        <v>77</v>
      </c>
      <c r="CD280">
        <v>38</v>
      </c>
      <c r="CE280">
        <v>16</v>
      </c>
      <c r="CF280">
        <v>2</v>
      </c>
      <c r="CG280">
        <v>12</v>
      </c>
      <c r="CH280">
        <v>4</v>
      </c>
      <c r="CI280">
        <v>3</v>
      </c>
      <c r="CJ280">
        <v>11</v>
      </c>
      <c r="CK280">
        <v>6</v>
      </c>
      <c r="CL280">
        <v>5</v>
      </c>
      <c r="CM280">
        <v>2</v>
      </c>
      <c r="CN280">
        <v>0</v>
      </c>
      <c r="CO280">
        <v>-0.85</v>
      </c>
      <c r="CP280">
        <v>142.01</v>
      </c>
      <c r="CQ280">
        <v>289.02</v>
      </c>
      <c r="CR280">
        <v>32.950000000000003</v>
      </c>
      <c r="CS280">
        <v>17.579999999999998</v>
      </c>
      <c r="CT280">
        <v>17.38</v>
      </c>
      <c r="CU280">
        <v>51.43</v>
      </c>
      <c r="CV280">
        <v>50.13</v>
      </c>
      <c r="CW280">
        <v>59.11</v>
      </c>
      <c r="CX280">
        <v>55.83</v>
      </c>
      <c r="CY280">
        <v>54.38</v>
      </c>
      <c r="CZ280">
        <v>54.1</v>
      </c>
    </row>
    <row r="281" spans="1:104">
      <c r="A281" t="s">
        <v>1225</v>
      </c>
      <c r="B281" t="s">
        <v>1226</v>
      </c>
      <c r="C281" t="s">
        <v>80</v>
      </c>
      <c r="D281" t="s">
        <v>643</v>
      </c>
      <c r="E281">
        <v>68</v>
      </c>
      <c r="F281">
        <v>20142015</v>
      </c>
      <c r="G281">
        <v>33</v>
      </c>
      <c r="H281">
        <v>1.85</v>
      </c>
      <c r="I281">
        <v>1.85</v>
      </c>
      <c r="J281">
        <v>0</v>
      </c>
      <c r="K281">
        <v>1</v>
      </c>
      <c r="L281">
        <v>1</v>
      </c>
      <c r="M281">
        <v>0</v>
      </c>
      <c r="N281">
        <v>3.64</v>
      </c>
      <c r="O281">
        <v>3.64</v>
      </c>
      <c r="P281">
        <v>0</v>
      </c>
      <c r="Q281">
        <v>87.1</v>
      </c>
      <c r="R281">
        <v>122.22</v>
      </c>
      <c r="S281">
        <v>0</v>
      </c>
      <c r="T281">
        <v>-2.5</v>
      </c>
      <c r="U281">
        <v>0.24</v>
      </c>
      <c r="V281">
        <v>0.45</v>
      </c>
      <c r="W281">
        <v>88.24</v>
      </c>
      <c r="X281">
        <v>87.78</v>
      </c>
      <c r="Y281">
        <v>13</v>
      </c>
      <c r="Z281">
        <v>15</v>
      </c>
      <c r="AA281">
        <v>2</v>
      </c>
      <c r="AB281">
        <v>54.57</v>
      </c>
      <c r="AC281">
        <v>7.28</v>
      </c>
      <c r="AD281">
        <v>61.85</v>
      </c>
      <c r="AE281">
        <v>2</v>
      </c>
      <c r="AF281">
        <v>-3.23</v>
      </c>
      <c r="AG281">
        <v>90.33</v>
      </c>
      <c r="AH281">
        <v>23</v>
      </c>
      <c r="AI281">
        <v>27</v>
      </c>
      <c r="AJ281">
        <v>4</v>
      </c>
      <c r="AK281">
        <v>98.23</v>
      </c>
      <c r="AL281">
        <v>14.55</v>
      </c>
      <c r="AM281">
        <v>112.78</v>
      </c>
      <c r="AN281">
        <v>66.67</v>
      </c>
      <c r="AO281">
        <v>0</v>
      </c>
      <c r="AP281">
        <v>0</v>
      </c>
      <c r="AQ281">
        <v>2</v>
      </c>
      <c r="AR281">
        <v>-3.68</v>
      </c>
      <c r="AS281">
        <v>85.19</v>
      </c>
      <c r="AT281">
        <v>88.86</v>
      </c>
      <c r="AU281">
        <v>19</v>
      </c>
      <c r="AV281">
        <v>23</v>
      </c>
      <c r="AW281">
        <v>4</v>
      </c>
      <c r="AX281">
        <v>83.68</v>
      </c>
      <c r="AY281">
        <v>14.55</v>
      </c>
      <c r="AZ281">
        <v>98.23</v>
      </c>
      <c r="BA281">
        <v>78.260000000000005</v>
      </c>
      <c r="BB281">
        <v>0</v>
      </c>
      <c r="BC281">
        <v>2</v>
      </c>
      <c r="BD281">
        <v>-2.78</v>
      </c>
      <c r="BE281">
        <v>85.71</v>
      </c>
      <c r="BF281">
        <v>88.5</v>
      </c>
      <c r="BG281">
        <v>15</v>
      </c>
      <c r="BH281">
        <v>65.489999999999995</v>
      </c>
      <c r="BI281">
        <v>10.91</v>
      </c>
      <c r="BJ281">
        <v>18</v>
      </c>
      <c r="BK281">
        <v>3</v>
      </c>
      <c r="BL281">
        <v>2</v>
      </c>
      <c r="BM281">
        <v>13.51</v>
      </c>
      <c r="BN281">
        <v>86.49</v>
      </c>
      <c r="BO281">
        <v>14.55</v>
      </c>
      <c r="BP281">
        <v>0</v>
      </c>
      <c r="BQ281">
        <v>4</v>
      </c>
      <c r="BR281">
        <v>0</v>
      </c>
      <c r="BS281">
        <v>4</v>
      </c>
      <c r="BT281">
        <v>100</v>
      </c>
      <c r="BU281">
        <v>0</v>
      </c>
      <c r="BV281">
        <v>22.22</v>
      </c>
      <c r="BW281">
        <v>17.39</v>
      </c>
      <c r="BX281">
        <v>100</v>
      </c>
      <c r="BY281">
        <v>43</v>
      </c>
      <c r="BZ281">
        <v>1</v>
      </c>
      <c r="CA281">
        <v>0</v>
      </c>
      <c r="CB281">
        <v>93.33</v>
      </c>
      <c r="CC281">
        <v>14</v>
      </c>
      <c r="CD281">
        <v>5</v>
      </c>
      <c r="CE281">
        <v>1</v>
      </c>
      <c r="CF281">
        <v>2</v>
      </c>
      <c r="CG281">
        <v>1</v>
      </c>
      <c r="CH281">
        <v>1</v>
      </c>
      <c r="CI281">
        <v>0</v>
      </c>
      <c r="CJ281">
        <v>2</v>
      </c>
      <c r="CK281">
        <v>0</v>
      </c>
      <c r="CL281">
        <v>0</v>
      </c>
      <c r="CM281">
        <v>0</v>
      </c>
      <c r="CN281">
        <v>0</v>
      </c>
      <c r="CO281">
        <v>0</v>
      </c>
      <c r="CP281">
        <v>16.489999999999998</v>
      </c>
      <c r="CQ281">
        <v>319.82</v>
      </c>
      <c r="CR281">
        <v>4.9000000000000004</v>
      </c>
      <c r="CS281">
        <v>16.100000000000001</v>
      </c>
      <c r="CT281">
        <v>17.54</v>
      </c>
      <c r="CU281">
        <v>46.09</v>
      </c>
      <c r="CV281">
        <v>49.42</v>
      </c>
      <c r="CW281">
        <v>48.16</v>
      </c>
      <c r="CX281">
        <v>56.33</v>
      </c>
      <c r="CY281">
        <v>52.81</v>
      </c>
      <c r="CZ281">
        <v>54.04</v>
      </c>
    </row>
    <row r="282" spans="1:104">
      <c r="A282" t="s">
        <v>1267</v>
      </c>
      <c r="B282" t="s">
        <v>1268</v>
      </c>
      <c r="C282" t="s">
        <v>87</v>
      </c>
      <c r="D282" t="s">
        <v>767</v>
      </c>
      <c r="E282">
        <v>72</v>
      </c>
      <c r="F282">
        <v>20142015</v>
      </c>
      <c r="G282">
        <v>24</v>
      </c>
      <c r="H282">
        <v>3</v>
      </c>
      <c r="I282">
        <v>3</v>
      </c>
      <c r="J282">
        <v>5</v>
      </c>
      <c r="K282">
        <v>11</v>
      </c>
      <c r="L282">
        <v>16</v>
      </c>
      <c r="M282">
        <v>2.37</v>
      </c>
      <c r="N282">
        <v>5.21</v>
      </c>
      <c r="O282">
        <v>7.58</v>
      </c>
      <c r="P282">
        <v>-1</v>
      </c>
      <c r="Q282">
        <v>84.08</v>
      </c>
      <c r="R282">
        <v>114.34</v>
      </c>
      <c r="S282">
        <v>33.33</v>
      </c>
      <c r="T282">
        <v>-6</v>
      </c>
      <c r="U282">
        <v>1.76</v>
      </c>
      <c r="V282">
        <v>-3.46</v>
      </c>
      <c r="W282">
        <v>82.73</v>
      </c>
      <c r="X282">
        <v>86.18</v>
      </c>
      <c r="Y282">
        <v>72</v>
      </c>
      <c r="Z282">
        <v>91</v>
      </c>
      <c r="AA282">
        <v>19</v>
      </c>
      <c r="AB282">
        <v>43.11</v>
      </c>
      <c r="AC282">
        <v>9</v>
      </c>
      <c r="AD282">
        <v>52.11</v>
      </c>
      <c r="AE282">
        <v>26</v>
      </c>
      <c r="AF282">
        <v>-1.53</v>
      </c>
      <c r="AG282">
        <v>85.61</v>
      </c>
      <c r="AH282">
        <v>137</v>
      </c>
      <c r="AI282">
        <v>169</v>
      </c>
      <c r="AJ282">
        <v>32</v>
      </c>
      <c r="AK282">
        <v>80.06</v>
      </c>
      <c r="AL282">
        <v>15.16</v>
      </c>
      <c r="AM282">
        <v>95.22</v>
      </c>
      <c r="AN282">
        <v>52.07</v>
      </c>
      <c r="AO282">
        <v>5</v>
      </c>
      <c r="AP282">
        <v>1</v>
      </c>
      <c r="AQ282">
        <v>29</v>
      </c>
      <c r="AR282">
        <v>-3.2</v>
      </c>
      <c r="AS282">
        <v>80.89</v>
      </c>
      <c r="AT282">
        <v>84.09</v>
      </c>
      <c r="AU282">
        <v>97</v>
      </c>
      <c r="AV282">
        <v>127</v>
      </c>
      <c r="AW282">
        <v>30</v>
      </c>
      <c r="AX282">
        <v>60.16</v>
      </c>
      <c r="AY282">
        <v>14.21</v>
      </c>
      <c r="AZ282">
        <v>74.37</v>
      </c>
      <c r="BA282">
        <v>69.290000000000006</v>
      </c>
      <c r="BB282">
        <v>9</v>
      </c>
      <c r="BC282">
        <v>24</v>
      </c>
      <c r="BD282">
        <v>0.73</v>
      </c>
      <c r="BE282">
        <v>80.73</v>
      </c>
      <c r="BF282">
        <v>80</v>
      </c>
      <c r="BG282">
        <v>67</v>
      </c>
      <c r="BH282">
        <v>41.69</v>
      </c>
      <c r="BI282">
        <v>9.9499999999999993</v>
      </c>
      <c r="BJ282">
        <v>88</v>
      </c>
      <c r="BK282">
        <v>21</v>
      </c>
      <c r="BL282">
        <v>15</v>
      </c>
      <c r="BM282">
        <v>0.83</v>
      </c>
      <c r="BN282">
        <v>90.48</v>
      </c>
      <c r="BO282">
        <v>9.9499999999999993</v>
      </c>
      <c r="BP282">
        <v>0.95</v>
      </c>
      <c r="BQ282">
        <v>21</v>
      </c>
      <c r="BR282">
        <v>2</v>
      </c>
      <c r="BS282">
        <v>19</v>
      </c>
      <c r="BT282">
        <v>91.3</v>
      </c>
      <c r="BU282">
        <v>20.83</v>
      </c>
      <c r="BV282">
        <v>23.86</v>
      </c>
      <c r="BW282">
        <v>16.54</v>
      </c>
      <c r="BX282">
        <v>90.48</v>
      </c>
      <c r="BY282">
        <v>61.11</v>
      </c>
      <c r="BZ282">
        <v>33</v>
      </c>
      <c r="CA282">
        <v>21</v>
      </c>
      <c r="CB282">
        <v>88.18</v>
      </c>
      <c r="CC282">
        <v>97</v>
      </c>
      <c r="CD282">
        <v>27</v>
      </c>
      <c r="CE282">
        <v>13</v>
      </c>
      <c r="CF282">
        <v>2</v>
      </c>
      <c r="CG282">
        <v>4</v>
      </c>
      <c r="CH282">
        <v>6</v>
      </c>
      <c r="CI282">
        <v>5</v>
      </c>
      <c r="CJ282">
        <v>10</v>
      </c>
      <c r="CK282">
        <v>5</v>
      </c>
      <c r="CL282">
        <v>0</v>
      </c>
      <c r="CM282">
        <v>1</v>
      </c>
      <c r="CN282">
        <v>0</v>
      </c>
      <c r="CO282">
        <v>-0.47</v>
      </c>
      <c r="CP282">
        <v>126.66</v>
      </c>
      <c r="CQ282">
        <v>179.74</v>
      </c>
      <c r="CR282">
        <v>41.34</v>
      </c>
      <c r="CS282">
        <v>17.97</v>
      </c>
      <c r="CT282">
        <v>17.34</v>
      </c>
      <c r="CU282">
        <v>49.46</v>
      </c>
      <c r="CV282">
        <v>49.75</v>
      </c>
      <c r="CW282">
        <v>47.57</v>
      </c>
      <c r="CX282">
        <v>48.6</v>
      </c>
      <c r="CY282">
        <v>54.17</v>
      </c>
      <c r="CZ282">
        <v>54.71</v>
      </c>
    </row>
    <row r="283" spans="1:104">
      <c r="A283" t="s">
        <v>246</v>
      </c>
      <c r="B283" t="s">
        <v>247</v>
      </c>
      <c r="C283" t="s">
        <v>113</v>
      </c>
      <c r="D283" t="s">
        <v>71</v>
      </c>
      <c r="E283">
        <v>82</v>
      </c>
      <c r="F283">
        <v>20142015</v>
      </c>
      <c r="G283">
        <v>20</v>
      </c>
      <c r="H283">
        <v>0.92500000000000004</v>
      </c>
      <c r="I283">
        <v>0.92500000000000004</v>
      </c>
      <c r="J283">
        <v>3</v>
      </c>
      <c r="K283">
        <v>2</v>
      </c>
      <c r="L283">
        <v>5</v>
      </c>
      <c r="M283">
        <v>1.51</v>
      </c>
      <c r="N283">
        <v>1.01</v>
      </c>
      <c r="O283">
        <v>2.52</v>
      </c>
      <c r="P283">
        <v>0</v>
      </c>
      <c r="Q283">
        <v>82.59</v>
      </c>
      <c r="R283">
        <v>101.67</v>
      </c>
      <c r="S283">
        <v>18.75</v>
      </c>
      <c r="T283">
        <v>-11.06</v>
      </c>
      <c r="U283">
        <v>1.45</v>
      </c>
      <c r="V283">
        <v>-9.81</v>
      </c>
      <c r="W283">
        <v>79.05</v>
      </c>
      <c r="X283">
        <v>88.86</v>
      </c>
      <c r="Y283">
        <v>61</v>
      </c>
      <c r="Z283">
        <v>83</v>
      </c>
      <c r="AA283">
        <v>22</v>
      </c>
      <c r="AB283">
        <v>41.81</v>
      </c>
      <c r="AC283">
        <v>11.08</v>
      </c>
      <c r="AD283">
        <v>52.89</v>
      </c>
      <c r="AE283">
        <v>23</v>
      </c>
      <c r="AF283">
        <v>-6.87</v>
      </c>
      <c r="AG283">
        <v>89.46</v>
      </c>
      <c r="AH283">
        <v>146</v>
      </c>
      <c r="AI283">
        <v>185</v>
      </c>
      <c r="AJ283">
        <v>39</v>
      </c>
      <c r="AK283">
        <v>93.19</v>
      </c>
      <c r="AL283">
        <v>19.64</v>
      </c>
      <c r="AM283">
        <v>112.83</v>
      </c>
      <c r="AN283">
        <v>48.65</v>
      </c>
      <c r="AO283">
        <v>10</v>
      </c>
      <c r="AP283">
        <v>1</v>
      </c>
      <c r="AQ283">
        <v>32</v>
      </c>
      <c r="AR283">
        <v>-10.01</v>
      </c>
      <c r="AS283">
        <v>78.98</v>
      </c>
      <c r="AT283">
        <v>88.99</v>
      </c>
      <c r="AU283">
        <v>91</v>
      </c>
      <c r="AV283">
        <v>124</v>
      </c>
      <c r="AW283">
        <v>33</v>
      </c>
      <c r="AX283">
        <v>62.46</v>
      </c>
      <c r="AY283">
        <v>16.62</v>
      </c>
      <c r="AZ283">
        <v>79.08</v>
      </c>
      <c r="BA283">
        <v>72.58</v>
      </c>
      <c r="BB283">
        <v>6</v>
      </c>
      <c r="BC283">
        <v>22</v>
      </c>
      <c r="BD283">
        <v>-8.68</v>
      </c>
      <c r="BE283">
        <v>78.95</v>
      </c>
      <c r="BF283">
        <v>87.63</v>
      </c>
      <c r="BG283">
        <v>66</v>
      </c>
      <c r="BH283">
        <v>45.33</v>
      </c>
      <c r="BI283">
        <v>12.09</v>
      </c>
      <c r="BJ283">
        <v>90</v>
      </c>
      <c r="BK283">
        <v>24</v>
      </c>
      <c r="BL283">
        <v>16</v>
      </c>
      <c r="BM283">
        <v>-13.83</v>
      </c>
      <c r="BN283">
        <v>95.65</v>
      </c>
      <c r="BO283">
        <v>4.53</v>
      </c>
      <c r="BP283">
        <v>1.01</v>
      </c>
      <c r="BQ283">
        <v>9</v>
      </c>
      <c r="BR283">
        <v>2</v>
      </c>
      <c r="BS283">
        <v>7</v>
      </c>
      <c r="BT283">
        <v>81.819999999999993</v>
      </c>
      <c r="BU283">
        <v>13.64</v>
      </c>
      <c r="BV283">
        <v>10</v>
      </c>
      <c r="BW283">
        <v>7.26</v>
      </c>
      <c r="BX283">
        <v>91.67</v>
      </c>
      <c r="BY283">
        <v>60</v>
      </c>
      <c r="BZ283">
        <v>15</v>
      </c>
      <c r="CA283">
        <v>10</v>
      </c>
      <c r="CB283">
        <v>81.11</v>
      </c>
      <c r="CC283">
        <v>73</v>
      </c>
      <c r="CD283">
        <v>24</v>
      </c>
      <c r="CE283">
        <v>17</v>
      </c>
      <c r="CF283">
        <v>1</v>
      </c>
      <c r="CG283">
        <v>5</v>
      </c>
      <c r="CH283">
        <v>0</v>
      </c>
      <c r="CI283">
        <v>2</v>
      </c>
      <c r="CJ283">
        <v>13</v>
      </c>
      <c r="CK283">
        <v>9</v>
      </c>
      <c r="CL283">
        <v>0</v>
      </c>
      <c r="CM283">
        <v>0</v>
      </c>
      <c r="CN283">
        <v>0</v>
      </c>
      <c r="CO283">
        <v>0</v>
      </c>
      <c r="CP283">
        <v>119.12</v>
      </c>
      <c r="CQ283">
        <v>303.62</v>
      </c>
      <c r="CR283">
        <v>28.18</v>
      </c>
      <c r="CS283">
        <v>17.649999999999999</v>
      </c>
      <c r="CT283">
        <v>17.43</v>
      </c>
      <c r="CU283">
        <v>51.79</v>
      </c>
      <c r="CV283">
        <v>50.29</v>
      </c>
      <c r="CW283">
        <v>59.66</v>
      </c>
      <c r="CX283">
        <v>55.53</v>
      </c>
      <c r="CY283">
        <v>54.77</v>
      </c>
      <c r="CZ283">
        <v>54.14</v>
      </c>
    </row>
    <row r="284" spans="1:104">
      <c r="A284" t="s">
        <v>424</v>
      </c>
      <c r="B284" t="s">
        <v>425</v>
      </c>
      <c r="C284" t="s">
        <v>62</v>
      </c>
      <c r="D284" t="s">
        <v>105</v>
      </c>
      <c r="E284">
        <v>81</v>
      </c>
      <c r="F284">
        <v>20142015</v>
      </c>
      <c r="G284">
        <v>25</v>
      </c>
      <c r="H284">
        <v>0.75</v>
      </c>
      <c r="I284">
        <v>0.67500000000000004</v>
      </c>
      <c r="J284">
        <v>0</v>
      </c>
      <c r="K284">
        <v>0</v>
      </c>
      <c r="L284">
        <v>0</v>
      </c>
      <c r="M284">
        <v>0</v>
      </c>
      <c r="N284">
        <v>0</v>
      </c>
      <c r="O284">
        <v>0</v>
      </c>
      <c r="P284">
        <v>0</v>
      </c>
      <c r="Q284">
        <v>77.78</v>
      </c>
      <c r="R284">
        <v>100</v>
      </c>
      <c r="S284">
        <v>0</v>
      </c>
      <c r="T284">
        <v>-12.62</v>
      </c>
      <c r="U284">
        <v>0.18</v>
      </c>
      <c r="V284">
        <v>-12.71</v>
      </c>
      <c r="W284">
        <v>77.78</v>
      </c>
      <c r="X284">
        <v>90.49</v>
      </c>
      <c r="Y284">
        <v>5</v>
      </c>
      <c r="Z284">
        <v>7</v>
      </c>
      <c r="AA284">
        <v>2</v>
      </c>
      <c r="AB284">
        <v>28.19</v>
      </c>
      <c r="AC284">
        <v>8.0500000000000007</v>
      </c>
      <c r="AD284">
        <v>36.24</v>
      </c>
      <c r="AE284">
        <v>0</v>
      </c>
      <c r="AF284">
        <v>-13.25</v>
      </c>
      <c r="AG284">
        <v>91.03</v>
      </c>
      <c r="AH284">
        <v>10</v>
      </c>
      <c r="AI284">
        <v>14</v>
      </c>
      <c r="AJ284">
        <v>4</v>
      </c>
      <c r="AK284">
        <v>56.38</v>
      </c>
      <c r="AL284">
        <v>16.11</v>
      </c>
      <c r="AM284">
        <v>72.48</v>
      </c>
      <c r="AN284">
        <v>50</v>
      </c>
      <c r="AO284">
        <v>1</v>
      </c>
      <c r="AP284">
        <v>1</v>
      </c>
      <c r="AQ284">
        <v>3</v>
      </c>
      <c r="AR284">
        <v>-11.59</v>
      </c>
      <c r="AS284">
        <v>77.78</v>
      </c>
      <c r="AT284">
        <v>89.37</v>
      </c>
      <c r="AU284">
        <v>5</v>
      </c>
      <c r="AV284">
        <v>7</v>
      </c>
      <c r="AW284">
        <v>2</v>
      </c>
      <c r="AX284">
        <v>28.19</v>
      </c>
      <c r="AY284">
        <v>8.0500000000000007</v>
      </c>
      <c r="AZ284">
        <v>36.24</v>
      </c>
      <c r="BA284">
        <v>100</v>
      </c>
      <c r="BB284">
        <v>0</v>
      </c>
      <c r="BC284">
        <v>2</v>
      </c>
      <c r="BD284">
        <v>-1.39</v>
      </c>
      <c r="BE284">
        <v>87.5</v>
      </c>
      <c r="BF284">
        <v>88.89</v>
      </c>
      <c r="BG284">
        <v>6</v>
      </c>
      <c r="BH284">
        <v>28.19</v>
      </c>
      <c r="BI284">
        <v>4.03</v>
      </c>
      <c r="BJ284">
        <v>7</v>
      </c>
      <c r="BK284">
        <v>1</v>
      </c>
      <c r="BL284">
        <v>2</v>
      </c>
      <c r="BM284" t="s">
        <v>1488</v>
      </c>
      <c r="BN284">
        <v>94.12</v>
      </c>
      <c r="BO284">
        <v>0</v>
      </c>
      <c r="BP284">
        <v>0</v>
      </c>
      <c r="BQ284">
        <v>0</v>
      </c>
      <c r="BR284">
        <v>0</v>
      </c>
      <c r="BS284">
        <v>0</v>
      </c>
      <c r="BT284" t="s">
        <v>1488</v>
      </c>
      <c r="BU284">
        <v>0</v>
      </c>
      <c r="BV284">
        <v>0</v>
      </c>
      <c r="BW284">
        <v>0</v>
      </c>
      <c r="BX284">
        <v>100</v>
      </c>
      <c r="BY284">
        <v>40</v>
      </c>
      <c r="BZ284">
        <v>0</v>
      </c>
      <c r="CA284">
        <v>0</v>
      </c>
      <c r="CB284">
        <v>84.21</v>
      </c>
      <c r="CC284">
        <v>16</v>
      </c>
      <c r="CD284">
        <v>5</v>
      </c>
      <c r="CE284">
        <v>3</v>
      </c>
      <c r="CF284">
        <v>0</v>
      </c>
      <c r="CG284">
        <v>0</v>
      </c>
      <c r="CH284">
        <v>0</v>
      </c>
      <c r="CI284">
        <v>0</v>
      </c>
      <c r="CJ284">
        <v>2</v>
      </c>
      <c r="CK284">
        <v>0</v>
      </c>
      <c r="CL284">
        <v>0</v>
      </c>
      <c r="CM284">
        <v>0</v>
      </c>
      <c r="CN284">
        <v>0</v>
      </c>
      <c r="CO284">
        <v>0</v>
      </c>
      <c r="CP284">
        <v>14.9</v>
      </c>
      <c r="CQ284">
        <v>407.17</v>
      </c>
      <c r="CR284">
        <v>3.53</v>
      </c>
      <c r="CS284">
        <v>16.5</v>
      </c>
      <c r="CT284">
        <v>17.29</v>
      </c>
      <c r="CU284">
        <v>52.11</v>
      </c>
      <c r="CV284">
        <v>49.76</v>
      </c>
      <c r="CW284">
        <v>59.34</v>
      </c>
      <c r="CX284">
        <v>54.55</v>
      </c>
      <c r="CY284">
        <v>53.86</v>
      </c>
      <c r="CZ284">
        <v>54.37</v>
      </c>
    </row>
    <row r="285" spans="1:104">
      <c r="A285" t="s">
        <v>674</v>
      </c>
      <c r="B285" t="s">
        <v>675</v>
      </c>
      <c r="C285" t="s">
        <v>124</v>
      </c>
      <c r="D285" t="s">
        <v>256</v>
      </c>
      <c r="E285">
        <v>72</v>
      </c>
      <c r="F285">
        <v>20142015</v>
      </c>
      <c r="G285">
        <v>31</v>
      </c>
      <c r="H285">
        <v>2.5</v>
      </c>
      <c r="I285">
        <v>2.5</v>
      </c>
      <c r="J285">
        <v>3</v>
      </c>
      <c r="K285">
        <v>2</v>
      </c>
      <c r="L285">
        <v>5</v>
      </c>
      <c r="M285">
        <v>1.51</v>
      </c>
      <c r="N285">
        <v>1.01</v>
      </c>
      <c r="O285">
        <v>2.52</v>
      </c>
      <c r="P285">
        <v>0</v>
      </c>
      <c r="Q285">
        <v>84.08</v>
      </c>
      <c r="R285">
        <v>106.25</v>
      </c>
      <c r="S285">
        <v>10</v>
      </c>
      <c r="T285">
        <v>-9.24</v>
      </c>
      <c r="U285">
        <v>1.66</v>
      </c>
      <c r="V285">
        <v>-10.31</v>
      </c>
      <c r="W285">
        <v>79.28</v>
      </c>
      <c r="X285">
        <v>89.59</v>
      </c>
      <c r="Y285">
        <v>65</v>
      </c>
      <c r="Z285">
        <v>88</v>
      </c>
      <c r="AA285">
        <v>23</v>
      </c>
      <c r="AB285">
        <v>44.28</v>
      </c>
      <c r="AC285">
        <v>11.57</v>
      </c>
      <c r="AD285">
        <v>55.85</v>
      </c>
      <c r="AE285">
        <v>30</v>
      </c>
      <c r="AF285">
        <v>-6.07</v>
      </c>
      <c r="AG285">
        <v>90.15</v>
      </c>
      <c r="AH285">
        <v>137</v>
      </c>
      <c r="AI285">
        <v>169</v>
      </c>
      <c r="AJ285">
        <v>32</v>
      </c>
      <c r="AK285">
        <v>85.04</v>
      </c>
      <c r="AL285">
        <v>16.100000000000001</v>
      </c>
      <c r="AM285">
        <v>101.14</v>
      </c>
      <c r="AN285">
        <v>56.8</v>
      </c>
      <c r="AO285">
        <v>4</v>
      </c>
      <c r="AP285">
        <v>1</v>
      </c>
      <c r="AQ285">
        <v>46</v>
      </c>
      <c r="AR285">
        <v>-7.79</v>
      </c>
      <c r="AS285">
        <v>81.7</v>
      </c>
      <c r="AT285">
        <v>89.49</v>
      </c>
      <c r="AU285">
        <v>97</v>
      </c>
      <c r="AV285">
        <v>125</v>
      </c>
      <c r="AW285">
        <v>28</v>
      </c>
      <c r="AX285">
        <v>62.9</v>
      </c>
      <c r="AY285">
        <v>14.09</v>
      </c>
      <c r="AZ285">
        <v>76.989999999999995</v>
      </c>
      <c r="BA285">
        <v>76.8</v>
      </c>
      <c r="BB285">
        <v>12</v>
      </c>
      <c r="BC285">
        <v>42</v>
      </c>
      <c r="BD285">
        <v>-7.03</v>
      </c>
      <c r="BE285">
        <v>80.67</v>
      </c>
      <c r="BF285">
        <v>87.7</v>
      </c>
      <c r="BG285">
        <v>73</v>
      </c>
      <c r="BH285">
        <v>48.31</v>
      </c>
      <c r="BI285">
        <v>11.57</v>
      </c>
      <c r="BJ285">
        <v>96</v>
      </c>
      <c r="BK285">
        <v>23</v>
      </c>
      <c r="BL285">
        <v>30</v>
      </c>
      <c r="BM285">
        <v>2.63</v>
      </c>
      <c r="BN285">
        <v>97.37</v>
      </c>
      <c r="BO285">
        <v>3.02</v>
      </c>
      <c r="BP285">
        <v>0</v>
      </c>
      <c r="BQ285">
        <v>6</v>
      </c>
      <c r="BR285">
        <v>0</v>
      </c>
      <c r="BS285">
        <v>6</v>
      </c>
      <c r="BT285">
        <v>100</v>
      </c>
      <c r="BU285">
        <v>7.14</v>
      </c>
      <c r="BV285">
        <v>6.25</v>
      </c>
      <c r="BW285">
        <v>4.8</v>
      </c>
      <c r="BX285">
        <v>100</v>
      </c>
      <c r="BY285">
        <v>38</v>
      </c>
      <c r="BZ285">
        <v>0</v>
      </c>
      <c r="CA285">
        <v>1</v>
      </c>
      <c r="CB285">
        <v>85.71</v>
      </c>
      <c r="CC285">
        <v>84</v>
      </c>
      <c r="CD285">
        <v>20</v>
      </c>
      <c r="CE285">
        <v>14</v>
      </c>
      <c r="CF285">
        <v>2</v>
      </c>
      <c r="CG285">
        <v>5</v>
      </c>
      <c r="CH285">
        <v>2</v>
      </c>
      <c r="CI285">
        <v>0</v>
      </c>
      <c r="CJ285">
        <v>27</v>
      </c>
      <c r="CK285">
        <v>3</v>
      </c>
      <c r="CL285">
        <v>0</v>
      </c>
      <c r="CM285">
        <v>0</v>
      </c>
      <c r="CN285">
        <v>0</v>
      </c>
      <c r="CO285">
        <v>0</v>
      </c>
      <c r="CP285">
        <v>119.24</v>
      </c>
      <c r="CQ285">
        <v>233.93</v>
      </c>
      <c r="CR285">
        <v>33.76</v>
      </c>
      <c r="CS285">
        <v>17.46</v>
      </c>
      <c r="CT285">
        <v>17.43</v>
      </c>
      <c r="CU285">
        <v>50.66</v>
      </c>
      <c r="CV285">
        <v>49.96</v>
      </c>
      <c r="CW285">
        <v>55.7</v>
      </c>
      <c r="CX285">
        <v>54.25</v>
      </c>
      <c r="CY285">
        <v>54.49</v>
      </c>
      <c r="CZ285">
        <v>54.57</v>
      </c>
    </row>
    <row r="286" spans="1:104">
      <c r="A286" t="s">
        <v>957</v>
      </c>
      <c r="B286" t="s">
        <v>958</v>
      </c>
      <c r="C286" t="s">
        <v>62</v>
      </c>
      <c r="D286" t="s">
        <v>959</v>
      </c>
      <c r="E286">
        <v>38</v>
      </c>
      <c r="F286">
        <v>20142015</v>
      </c>
      <c r="G286">
        <v>28</v>
      </c>
      <c r="H286">
        <v>0.7</v>
      </c>
      <c r="I286">
        <v>0.7</v>
      </c>
      <c r="J286">
        <v>0</v>
      </c>
      <c r="K286">
        <v>0</v>
      </c>
      <c r="L286">
        <v>0</v>
      </c>
      <c r="M286">
        <v>0</v>
      </c>
      <c r="N286">
        <v>0</v>
      </c>
      <c r="O286">
        <v>0</v>
      </c>
      <c r="P286">
        <v>0</v>
      </c>
      <c r="Q286" t="s">
        <v>1488</v>
      </c>
      <c r="R286" t="s">
        <v>1488</v>
      </c>
      <c r="S286" t="s">
        <v>1488</v>
      </c>
      <c r="T286">
        <v>5.14</v>
      </c>
      <c r="U286">
        <v>0.04</v>
      </c>
      <c r="V286" t="s">
        <v>1488</v>
      </c>
      <c r="W286" t="s">
        <v>1488</v>
      </c>
      <c r="X286">
        <v>87.5</v>
      </c>
      <c r="Y286">
        <v>0</v>
      </c>
      <c r="Z286">
        <v>0</v>
      </c>
      <c r="AA286">
        <v>0</v>
      </c>
      <c r="AB286">
        <v>0</v>
      </c>
      <c r="AC286">
        <v>0</v>
      </c>
      <c r="AD286">
        <v>0</v>
      </c>
      <c r="AE286">
        <v>0</v>
      </c>
      <c r="AF286" t="s">
        <v>1488</v>
      </c>
      <c r="AG286">
        <v>87.11</v>
      </c>
      <c r="AH286">
        <v>0</v>
      </c>
      <c r="AI286">
        <v>0</v>
      </c>
      <c r="AJ286">
        <v>0</v>
      </c>
      <c r="AK286">
        <v>0</v>
      </c>
      <c r="AL286">
        <v>0</v>
      </c>
      <c r="AM286">
        <v>0</v>
      </c>
      <c r="AN286" t="s">
        <v>1488</v>
      </c>
      <c r="AO286">
        <v>0</v>
      </c>
      <c r="AP286">
        <v>0</v>
      </c>
      <c r="AQ286">
        <v>0</v>
      </c>
      <c r="AR286" t="s">
        <v>1488</v>
      </c>
      <c r="AS286" t="s">
        <v>1488</v>
      </c>
      <c r="AT286">
        <v>85.51</v>
      </c>
      <c r="AU286">
        <v>0</v>
      </c>
      <c r="AV286">
        <v>0</v>
      </c>
      <c r="AW286">
        <v>0</v>
      </c>
      <c r="AX286">
        <v>0</v>
      </c>
      <c r="AY286">
        <v>0</v>
      </c>
      <c r="AZ286">
        <v>0</v>
      </c>
      <c r="BA286" t="s">
        <v>1488</v>
      </c>
      <c r="BB286">
        <v>0</v>
      </c>
      <c r="BC286">
        <v>0</v>
      </c>
      <c r="BD286" t="s">
        <v>1488</v>
      </c>
      <c r="BE286" t="s">
        <v>1488</v>
      </c>
      <c r="BF286">
        <v>83.57</v>
      </c>
      <c r="BG286">
        <v>0</v>
      </c>
      <c r="BH286">
        <v>0</v>
      </c>
      <c r="BI286">
        <v>0</v>
      </c>
      <c r="BJ286">
        <v>0</v>
      </c>
      <c r="BK286">
        <v>0</v>
      </c>
      <c r="BL286">
        <v>0</v>
      </c>
      <c r="BM286" t="s">
        <v>1488</v>
      </c>
      <c r="BN286">
        <v>93.1</v>
      </c>
      <c r="BO286">
        <v>0</v>
      </c>
      <c r="BP286">
        <v>0</v>
      </c>
      <c r="BQ286">
        <v>0</v>
      </c>
      <c r="BR286">
        <v>0</v>
      </c>
      <c r="BS286">
        <v>0</v>
      </c>
      <c r="BT286" t="s">
        <v>1488</v>
      </c>
      <c r="BU286" t="s">
        <v>1488</v>
      </c>
      <c r="BV286" t="s">
        <v>1488</v>
      </c>
      <c r="BW286" t="s">
        <v>1488</v>
      </c>
      <c r="BX286" t="s">
        <v>1488</v>
      </c>
      <c r="BY286">
        <v>40</v>
      </c>
      <c r="BZ286">
        <v>0</v>
      </c>
      <c r="CA286">
        <v>0</v>
      </c>
      <c r="CB286">
        <v>100</v>
      </c>
      <c r="CC286">
        <v>2</v>
      </c>
      <c r="CD286">
        <v>1</v>
      </c>
      <c r="CE286">
        <v>0</v>
      </c>
      <c r="CF286">
        <v>0</v>
      </c>
      <c r="CG286">
        <v>0</v>
      </c>
      <c r="CH286">
        <v>0</v>
      </c>
      <c r="CI286">
        <v>0</v>
      </c>
      <c r="CJ286">
        <v>0</v>
      </c>
      <c r="CK286">
        <v>0</v>
      </c>
      <c r="CL286">
        <v>0</v>
      </c>
      <c r="CM286">
        <v>0</v>
      </c>
      <c r="CN286">
        <v>0</v>
      </c>
      <c r="CO286">
        <v>0</v>
      </c>
      <c r="CP286">
        <v>1.56</v>
      </c>
      <c r="CQ286">
        <v>179.53</v>
      </c>
      <c r="CR286">
        <v>0.86</v>
      </c>
      <c r="CS286">
        <v>15.72</v>
      </c>
      <c r="CT286">
        <v>17.03</v>
      </c>
      <c r="CU286">
        <v>51.06</v>
      </c>
      <c r="CV286">
        <v>52.76</v>
      </c>
      <c r="CW286">
        <v>56.02</v>
      </c>
      <c r="CX286">
        <v>53.7</v>
      </c>
      <c r="CY286">
        <v>60.84</v>
      </c>
      <c r="CZ286">
        <v>54.47</v>
      </c>
    </row>
    <row r="287" spans="1:104">
      <c r="A287" t="s">
        <v>1567</v>
      </c>
      <c r="B287" t="s">
        <v>1568</v>
      </c>
      <c r="C287" t="s">
        <v>68</v>
      </c>
      <c r="D287" t="s">
        <v>976</v>
      </c>
      <c r="E287">
        <v>13</v>
      </c>
      <c r="F287">
        <v>20142015</v>
      </c>
      <c r="G287">
        <v>22</v>
      </c>
      <c r="H287">
        <v>0.85099999999999998</v>
      </c>
      <c r="I287">
        <v>0.85099999999999998</v>
      </c>
      <c r="J287">
        <v>0</v>
      </c>
      <c r="K287">
        <v>0</v>
      </c>
      <c r="L287">
        <v>0</v>
      </c>
      <c r="M287">
        <v>0</v>
      </c>
      <c r="N287">
        <v>0</v>
      </c>
      <c r="O287">
        <v>0</v>
      </c>
      <c r="P287">
        <v>0</v>
      </c>
      <c r="Q287">
        <v>77.27</v>
      </c>
      <c r="R287">
        <v>125</v>
      </c>
      <c r="S287">
        <v>0</v>
      </c>
      <c r="T287">
        <v>-9.35</v>
      </c>
      <c r="U287">
        <v>0.9</v>
      </c>
      <c r="V287">
        <v>-1.48</v>
      </c>
      <c r="W287">
        <v>80</v>
      </c>
      <c r="X287">
        <v>81.48</v>
      </c>
      <c r="Y287">
        <v>6</v>
      </c>
      <c r="Z287">
        <v>8</v>
      </c>
      <c r="AA287">
        <v>2</v>
      </c>
      <c r="AB287">
        <v>40.94</v>
      </c>
      <c r="AC287">
        <v>10.23</v>
      </c>
      <c r="AD287">
        <v>51.17</v>
      </c>
      <c r="AE287">
        <v>1</v>
      </c>
      <c r="AF287">
        <v>-14.28</v>
      </c>
      <c r="AG287">
        <v>91.55</v>
      </c>
      <c r="AH287">
        <v>12</v>
      </c>
      <c r="AI287">
        <v>17</v>
      </c>
      <c r="AJ287">
        <v>5</v>
      </c>
      <c r="AK287">
        <v>86.99</v>
      </c>
      <c r="AL287">
        <v>25.59</v>
      </c>
      <c r="AM287">
        <v>112.58</v>
      </c>
      <c r="AN287">
        <v>47.06</v>
      </c>
      <c r="AO287">
        <v>1</v>
      </c>
      <c r="AP287">
        <v>0</v>
      </c>
      <c r="AQ287">
        <v>2</v>
      </c>
      <c r="AR287">
        <v>-21.82</v>
      </c>
      <c r="AS287">
        <v>68.75</v>
      </c>
      <c r="AT287">
        <v>90.57</v>
      </c>
      <c r="AU287">
        <v>6</v>
      </c>
      <c r="AV287">
        <v>11</v>
      </c>
      <c r="AW287">
        <v>5</v>
      </c>
      <c r="AX287">
        <v>56.29</v>
      </c>
      <c r="AY287">
        <v>25.59</v>
      </c>
      <c r="AZ287">
        <v>81.88</v>
      </c>
      <c r="BA287">
        <v>72.73</v>
      </c>
      <c r="BB287">
        <v>0</v>
      </c>
      <c r="BC287">
        <v>1</v>
      </c>
      <c r="BD287">
        <v>-15.64</v>
      </c>
      <c r="BE287">
        <v>72.73</v>
      </c>
      <c r="BF287">
        <v>88.37</v>
      </c>
      <c r="BG287">
        <v>5</v>
      </c>
      <c r="BH287">
        <v>40.94</v>
      </c>
      <c r="BI287">
        <v>15.35</v>
      </c>
      <c r="BJ287">
        <v>8</v>
      </c>
      <c r="BK287">
        <v>3</v>
      </c>
      <c r="BL287">
        <v>1</v>
      </c>
      <c r="BM287">
        <v>0</v>
      </c>
      <c r="BN287">
        <v>100</v>
      </c>
      <c r="BO287">
        <v>10.23</v>
      </c>
      <c r="BP287">
        <v>0</v>
      </c>
      <c r="BQ287">
        <v>2</v>
      </c>
      <c r="BR287">
        <v>0</v>
      </c>
      <c r="BS287">
        <v>2</v>
      </c>
      <c r="BT287">
        <v>100</v>
      </c>
      <c r="BU287">
        <v>0</v>
      </c>
      <c r="BV287">
        <v>25</v>
      </c>
      <c r="BW287">
        <v>18.18</v>
      </c>
      <c r="BX287">
        <v>100</v>
      </c>
      <c r="BY287">
        <v>40</v>
      </c>
      <c r="BZ287">
        <v>0</v>
      </c>
      <c r="CA287">
        <v>0</v>
      </c>
      <c r="CB287">
        <v>83.33</v>
      </c>
      <c r="CC287">
        <v>10</v>
      </c>
      <c r="CD287">
        <v>0</v>
      </c>
      <c r="CE287">
        <v>2</v>
      </c>
      <c r="CF287">
        <v>0</v>
      </c>
      <c r="CG287">
        <v>2</v>
      </c>
      <c r="CH287">
        <v>0</v>
      </c>
      <c r="CI287">
        <v>0</v>
      </c>
      <c r="CJ287">
        <v>1</v>
      </c>
      <c r="CK287">
        <v>0</v>
      </c>
      <c r="CL287">
        <v>1</v>
      </c>
      <c r="CM287">
        <v>0</v>
      </c>
      <c r="CN287">
        <v>0</v>
      </c>
      <c r="CO287">
        <v>0</v>
      </c>
      <c r="CP287">
        <v>11.72</v>
      </c>
      <c r="CQ287">
        <v>39.659999999999997</v>
      </c>
      <c r="CR287">
        <v>22.82</v>
      </c>
      <c r="CS287">
        <v>15.89</v>
      </c>
      <c r="CT287">
        <v>16.82</v>
      </c>
      <c r="CU287">
        <v>42.79</v>
      </c>
      <c r="CV287">
        <v>50.63</v>
      </c>
      <c r="CW287">
        <v>45.38</v>
      </c>
      <c r="CX287">
        <v>60.68</v>
      </c>
      <c r="CY287">
        <v>54.28</v>
      </c>
      <c r="CZ287">
        <v>52.92</v>
      </c>
    </row>
    <row r="288" spans="1:104">
      <c r="A288" t="s">
        <v>209</v>
      </c>
      <c r="B288" t="s">
        <v>210</v>
      </c>
      <c r="C288" t="s">
        <v>62</v>
      </c>
      <c r="D288" t="s">
        <v>77</v>
      </c>
      <c r="E288">
        <v>79</v>
      </c>
      <c r="F288">
        <v>20142015</v>
      </c>
      <c r="G288">
        <v>27</v>
      </c>
      <c r="H288">
        <v>5.2</v>
      </c>
      <c r="I288">
        <v>4.5999999999999996</v>
      </c>
      <c r="J288">
        <v>0</v>
      </c>
      <c r="K288">
        <v>0</v>
      </c>
      <c r="L288">
        <v>0</v>
      </c>
      <c r="M288">
        <v>0</v>
      </c>
      <c r="N288">
        <v>0</v>
      </c>
      <c r="O288">
        <v>0</v>
      </c>
      <c r="P288">
        <v>0</v>
      </c>
      <c r="Q288">
        <v>75</v>
      </c>
      <c r="R288">
        <v>100</v>
      </c>
      <c r="S288" t="s">
        <v>1488</v>
      </c>
      <c r="T288">
        <v>-2.39</v>
      </c>
      <c r="U288">
        <v>0.16</v>
      </c>
      <c r="V288">
        <v>-36.99</v>
      </c>
      <c r="W288">
        <v>50</v>
      </c>
      <c r="X288">
        <v>86.99</v>
      </c>
      <c r="Y288">
        <v>0</v>
      </c>
      <c r="Z288">
        <v>1</v>
      </c>
      <c r="AA288">
        <v>1</v>
      </c>
      <c r="AB288">
        <v>4.6500000000000004</v>
      </c>
      <c r="AC288">
        <v>4.6500000000000004</v>
      </c>
      <c r="AD288">
        <v>9.2899999999999991</v>
      </c>
      <c r="AE288">
        <v>0</v>
      </c>
      <c r="AF288">
        <v>-14.84</v>
      </c>
      <c r="AG288">
        <v>89.84</v>
      </c>
      <c r="AH288">
        <v>6</v>
      </c>
      <c r="AI288">
        <v>9</v>
      </c>
      <c r="AJ288">
        <v>3</v>
      </c>
      <c r="AK288">
        <v>41.81</v>
      </c>
      <c r="AL288">
        <v>13.94</v>
      </c>
      <c r="AM288">
        <v>55.74</v>
      </c>
      <c r="AN288">
        <v>33.33</v>
      </c>
      <c r="AO288">
        <v>1</v>
      </c>
      <c r="AP288">
        <v>0</v>
      </c>
      <c r="AQ288">
        <v>1</v>
      </c>
      <c r="AR288">
        <v>-21.29</v>
      </c>
      <c r="AS288">
        <v>66.67</v>
      </c>
      <c r="AT288">
        <v>87.95</v>
      </c>
      <c r="AU288">
        <v>3</v>
      </c>
      <c r="AV288">
        <v>6</v>
      </c>
      <c r="AW288">
        <v>3</v>
      </c>
      <c r="AX288">
        <v>27.87</v>
      </c>
      <c r="AY288">
        <v>13.94</v>
      </c>
      <c r="AZ288">
        <v>41.81</v>
      </c>
      <c r="BA288">
        <v>50</v>
      </c>
      <c r="BB288">
        <v>0</v>
      </c>
      <c r="BC288">
        <v>0</v>
      </c>
      <c r="BD288">
        <v>-37.47</v>
      </c>
      <c r="BE288">
        <v>50</v>
      </c>
      <c r="BF288">
        <v>87.47</v>
      </c>
      <c r="BG288">
        <v>0</v>
      </c>
      <c r="BH288">
        <v>13.94</v>
      </c>
      <c r="BI288">
        <v>13.94</v>
      </c>
      <c r="BJ288">
        <v>3</v>
      </c>
      <c r="BK288">
        <v>3</v>
      </c>
      <c r="BL288">
        <v>0</v>
      </c>
      <c r="BM288" t="s">
        <v>1488</v>
      </c>
      <c r="BN288">
        <v>86.54</v>
      </c>
      <c r="BO288">
        <v>0</v>
      </c>
      <c r="BP288">
        <v>0</v>
      </c>
      <c r="BQ288">
        <v>0</v>
      </c>
      <c r="BR288">
        <v>0</v>
      </c>
      <c r="BS288">
        <v>0</v>
      </c>
      <c r="BT288" t="s">
        <v>1488</v>
      </c>
      <c r="BU288" t="s">
        <v>1488</v>
      </c>
      <c r="BV288">
        <v>0</v>
      </c>
      <c r="BW288">
        <v>0</v>
      </c>
      <c r="BX288">
        <v>100</v>
      </c>
      <c r="BY288">
        <v>40</v>
      </c>
      <c r="BZ288">
        <v>0</v>
      </c>
      <c r="CA288">
        <v>0</v>
      </c>
      <c r="CB288">
        <v>94.12</v>
      </c>
      <c r="CC288">
        <v>16</v>
      </c>
      <c r="CD288">
        <v>6</v>
      </c>
      <c r="CE288">
        <v>1</v>
      </c>
      <c r="CF288">
        <v>0</v>
      </c>
      <c r="CG288">
        <v>0</v>
      </c>
      <c r="CH288">
        <v>0</v>
      </c>
      <c r="CI288">
        <v>0</v>
      </c>
      <c r="CJ288">
        <v>0</v>
      </c>
      <c r="CK288">
        <v>0</v>
      </c>
      <c r="CL288">
        <v>0</v>
      </c>
      <c r="CM288">
        <v>0</v>
      </c>
      <c r="CN288">
        <v>0</v>
      </c>
      <c r="CO288">
        <v>0</v>
      </c>
      <c r="CP288">
        <v>12.92</v>
      </c>
      <c r="CQ288">
        <v>423.46</v>
      </c>
      <c r="CR288">
        <v>2.96</v>
      </c>
      <c r="CS288">
        <v>16.920000000000002</v>
      </c>
      <c r="CT288">
        <v>17.47</v>
      </c>
      <c r="CU288">
        <v>52.7</v>
      </c>
      <c r="CV288">
        <v>49.92</v>
      </c>
      <c r="CW288">
        <v>58.01</v>
      </c>
      <c r="CX288">
        <v>52.07</v>
      </c>
      <c r="CY288">
        <v>54.19</v>
      </c>
      <c r="CZ288">
        <v>54.36</v>
      </c>
    </row>
    <row r="289" spans="1:104">
      <c r="A289" t="s">
        <v>1569</v>
      </c>
      <c r="B289" t="s">
        <v>1570</v>
      </c>
      <c r="C289" t="s">
        <v>119</v>
      </c>
      <c r="D289" t="s">
        <v>345</v>
      </c>
      <c r="E289">
        <v>5</v>
      </c>
      <c r="F289">
        <v>20142015</v>
      </c>
      <c r="G289">
        <v>26</v>
      </c>
      <c r="H289">
        <v>0.55000000000000004</v>
      </c>
      <c r="I289">
        <v>0.55000000000000004</v>
      </c>
      <c r="J289">
        <v>1</v>
      </c>
      <c r="K289">
        <v>0</v>
      </c>
      <c r="L289">
        <v>1</v>
      </c>
      <c r="M289">
        <v>18.18</v>
      </c>
      <c r="N289">
        <v>0</v>
      </c>
      <c r="O289">
        <v>18.18</v>
      </c>
      <c r="P289">
        <v>0</v>
      </c>
      <c r="Q289">
        <v>100</v>
      </c>
      <c r="R289" t="s">
        <v>1488</v>
      </c>
      <c r="S289">
        <v>100</v>
      </c>
      <c r="T289">
        <v>5.13</v>
      </c>
      <c r="U289">
        <v>0.66</v>
      </c>
      <c r="V289">
        <v>9.52</v>
      </c>
      <c r="W289">
        <v>100</v>
      </c>
      <c r="X289">
        <v>90.48</v>
      </c>
      <c r="Y289">
        <v>3</v>
      </c>
      <c r="Z289">
        <v>3</v>
      </c>
      <c r="AA289">
        <v>0</v>
      </c>
      <c r="AB289">
        <v>54.55</v>
      </c>
      <c r="AC289">
        <v>0</v>
      </c>
      <c r="AD289">
        <v>54.55</v>
      </c>
      <c r="AE289">
        <v>2</v>
      </c>
      <c r="AF289">
        <v>10</v>
      </c>
      <c r="AG289">
        <v>90</v>
      </c>
      <c r="AH289">
        <v>5</v>
      </c>
      <c r="AI289">
        <v>5</v>
      </c>
      <c r="AJ289">
        <v>0</v>
      </c>
      <c r="AK289">
        <v>90.91</v>
      </c>
      <c r="AL289">
        <v>0</v>
      </c>
      <c r="AM289">
        <v>90.91</v>
      </c>
      <c r="AN289">
        <v>60</v>
      </c>
      <c r="AO289">
        <v>0</v>
      </c>
      <c r="AP289">
        <v>0</v>
      </c>
      <c r="AQ289">
        <v>2</v>
      </c>
      <c r="AR289">
        <v>10.77</v>
      </c>
      <c r="AS289">
        <v>100</v>
      </c>
      <c r="AT289">
        <v>89.23</v>
      </c>
      <c r="AU289">
        <v>4</v>
      </c>
      <c r="AV289">
        <v>4</v>
      </c>
      <c r="AW289">
        <v>0</v>
      </c>
      <c r="AX289">
        <v>72.73</v>
      </c>
      <c r="AY289">
        <v>0</v>
      </c>
      <c r="AZ289">
        <v>72.73</v>
      </c>
      <c r="BA289">
        <v>75</v>
      </c>
      <c r="BB289">
        <v>1</v>
      </c>
      <c r="BC289">
        <v>2</v>
      </c>
      <c r="BD289">
        <v>11.63</v>
      </c>
      <c r="BE289">
        <v>100</v>
      </c>
      <c r="BF289">
        <v>88.37</v>
      </c>
      <c r="BG289">
        <v>3</v>
      </c>
      <c r="BH289">
        <v>54.55</v>
      </c>
      <c r="BI289">
        <v>0</v>
      </c>
      <c r="BJ289">
        <v>3</v>
      </c>
      <c r="BK289">
        <v>0</v>
      </c>
      <c r="BL289">
        <v>1</v>
      </c>
      <c r="BM289">
        <v>0</v>
      </c>
      <c r="BN289">
        <v>100</v>
      </c>
      <c r="BO289">
        <v>18.18</v>
      </c>
      <c r="BP289">
        <v>0</v>
      </c>
      <c r="BQ289">
        <v>1</v>
      </c>
      <c r="BR289">
        <v>0</v>
      </c>
      <c r="BS289">
        <v>1</v>
      </c>
      <c r="BT289">
        <v>100</v>
      </c>
      <c r="BU289">
        <v>50</v>
      </c>
      <c r="BV289">
        <v>33.33</v>
      </c>
      <c r="BW289">
        <v>25</v>
      </c>
      <c r="BX289" t="s">
        <v>1488</v>
      </c>
      <c r="BY289">
        <v>46</v>
      </c>
      <c r="BZ289">
        <v>2</v>
      </c>
      <c r="CA289">
        <v>0</v>
      </c>
      <c r="CB289">
        <v>100</v>
      </c>
      <c r="CC289">
        <v>2</v>
      </c>
      <c r="CD289">
        <v>3</v>
      </c>
      <c r="CE289">
        <v>0</v>
      </c>
      <c r="CF289">
        <v>0</v>
      </c>
      <c r="CG289">
        <v>1</v>
      </c>
      <c r="CH289">
        <v>0</v>
      </c>
      <c r="CI289">
        <v>0</v>
      </c>
      <c r="CJ289">
        <v>0</v>
      </c>
      <c r="CK289">
        <v>1</v>
      </c>
      <c r="CL289">
        <v>0</v>
      </c>
      <c r="CM289">
        <v>0</v>
      </c>
      <c r="CN289">
        <v>0</v>
      </c>
      <c r="CO289">
        <v>0</v>
      </c>
      <c r="CP289">
        <v>3.3</v>
      </c>
      <c r="CQ289">
        <v>35.22</v>
      </c>
      <c r="CR289">
        <v>8.57</v>
      </c>
      <c r="CS289">
        <v>17.29</v>
      </c>
      <c r="CT289">
        <v>16.899999999999999</v>
      </c>
      <c r="CU289">
        <v>48.83</v>
      </c>
      <c r="CV289">
        <v>51.77</v>
      </c>
      <c r="CW289">
        <v>52.54</v>
      </c>
      <c r="CX289">
        <v>55.05</v>
      </c>
      <c r="CY289">
        <v>54.8</v>
      </c>
      <c r="CZ289">
        <v>51.06</v>
      </c>
    </row>
    <row r="290" spans="1:104">
      <c r="A290" t="s">
        <v>1402</v>
      </c>
      <c r="B290" t="s">
        <v>1403</v>
      </c>
      <c r="C290" t="s">
        <v>68</v>
      </c>
      <c r="D290" t="s">
        <v>1243</v>
      </c>
      <c r="E290">
        <v>75</v>
      </c>
      <c r="F290">
        <v>20142015</v>
      </c>
      <c r="G290">
        <v>24</v>
      </c>
      <c r="H290">
        <v>3.5</v>
      </c>
      <c r="I290">
        <v>4.25</v>
      </c>
      <c r="J290">
        <v>0</v>
      </c>
      <c r="K290">
        <v>1</v>
      </c>
      <c r="L290">
        <v>1</v>
      </c>
      <c r="M290">
        <v>0</v>
      </c>
      <c r="N290">
        <v>0.6</v>
      </c>
      <c r="O290">
        <v>0.6</v>
      </c>
      <c r="P290">
        <v>-2</v>
      </c>
      <c r="Q290">
        <v>82.46</v>
      </c>
      <c r="R290">
        <v>94.32</v>
      </c>
      <c r="S290">
        <v>0</v>
      </c>
      <c r="T290">
        <v>-4.99</v>
      </c>
      <c r="U290">
        <v>1.34</v>
      </c>
      <c r="V290">
        <v>3.89</v>
      </c>
      <c r="W290">
        <v>82.93</v>
      </c>
      <c r="X290">
        <v>79.03</v>
      </c>
      <c r="Y290">
        <v>54</v>
      </c>
      <c r="Z290">
        <v>68</v>
      </c>
      <c r="AA290">
        <v>14</v>
      </c>
      <c r="AB290">
        <v>40.6</v>
      </c>
      <c r="AC290">
        <v>8.36</v>
      </c>
      <c r="AD290">
        <v>48.96</v>
      </c>
      <c r="AE290">
        <v>24</v>
      </c>
      <c r="AF290">
        <v>0.56999999999999995</v>
      </c>
      <c r="AG290">
        <v>81.88</v>
      </c>
      <c r="AH290">
        <v>111</v>
      </c>
      <c r="AI290">
        <v>141</v>
      </c>
      <c r="AJ290">
        <v>30</v>
      </c>
      <c r="AK290">
        <v>84.19</v>
      </c>
      <c r="AL290">
        <v>17.91</v>
      </c>
      <c r="AM290">
        <v>102.11</v>
      </c>
      <c r="AN290">
        <v>55.32</v>
      </c>
      <c r="AO290">
        <v>12</v>
      </c>
      <c r="AP290">
        <v>0</v>
      </c>
      <c r="AQ290">
        <v>35</v>
      </c>
      <c r="AR290">
        <v>-1.25</v>
      </c>
      <c r="AS290">
        <v>80.599999999999994</v>
      </c>
      <c r="AT290">
        <v>81.849999999999994</v>
      </c>
      <c r="AU290">
        <v>82</v>
      </c>
      <c r="AV290">
        <v>108</v>
      </c>
      <c r="AW290">
        <v>26</v>
      </c>
      <c r="AX290">
        <v>64.489999999999995</v>
      </c>
      <c r="AY290">
        <v>15.52</v>
      </c>
      <c r="AZ290">
        <v>80.010000000000005</v>
      </c>
      <c r="BA290">
        <v>72.22</v>
      </c>
      <c r="BB290">
        <v>4</v>
      </c>
      <c r="BC290">
        <v>23</v>
      </c>
      <c r="BD290">
        <v>-2.1800000000000002</v>
      </c>
      <c r="BE290">
        <v>78.790000000000006</v>
      </c>
      <c r="BF290">
        <v>80.97</v>
      </c>
      <c r="BG290">
        <v>57</v>
      </c>
      <c r="BH290">
        <v>46.57</v>
      </c>
      <c r="BI290">
        <v>12.54</v>
      </c>
      <c r="BJ290">
        <v>78</v>
      </c>
      <c r="BK290">
        <v>21</v>
      </c>
      <c r="BL290">
        <v>19</v>
      </c>
      <c r="BM290">
        <v>-19.309999999999999</v>
      </c>
      <c r="BN290">
        <v>79.31</v>
      </c>
      <c r="BO290">
        <v>1.79</v>
      </c>
      <c r="BP290">
        <v>1.19</v>
      </c>
      <c r="BQ290">
        <v>3</v>
      </c>
      <c r="BR290">
        <v>2</v>
      </c>
      <c r="BS290">
        <v>1</v>
      </c>
      <c r="BT290">
        <v>60</v>
      </c>
      <c r="BU290">
        <v>0</v>
      </c>
      <c r="BV290">
        <v>3.85</v>
      </c>
      <c r="BW290">
        <v>2.78</v>
      </c>
      <c r="BX290">
        <v>90.48</v>
      </c>
      <c r="BY290">
        <v>55.17</v>
      </c>
      <c r="BZ290">
        <v>32</v>
      </c>
      <c r="CA290">
        <v>26</v>
      </c>
      <c r="CB290">
        <v>86.08</v>
      </c>
      <c r="CC290">
        <v>68</v>
      </c>
      <c r="CD290">
        <v>24</v>
      </c>
      <c r="CE290">
        <v>11</v>
      </c>
      <c r="CF290">
        <v>1</v>
      </c>
      <c r="CG290">
        <v>6</v>
      </c>
      <c r="CH290">
        <v>0</v>
      </c>
      <c r="CI290">
        <v>1</v>
      </c>
      <c r="CJ290">
        <v>19</v>
      </c>
      <c r="CK290">
        <v>1</v>
      </c>
      <c r="CL290">
        <v>0</v>
      </c>
      <c r="CM290">
        <v>2</v>
      </c>
      <c r="CN290">
        <v>0</v>
      </c>
      <c r="CO290">
        <v>-1.19</v>
      </c>
      <c r="CP290">
        <v>100.48</v>
      </c>
      <c r="CQ290">
        <v>246.88</v>
      </c>
      <c r="CR290">
        <v>28.93</v>
      </c>
      <c r="CS290">
        <v>17.41</v>
      </c>
      <c r="CT290">
        <v>17.29</v>
      </c>
      <c r="CU290">
        <v>41.09</v>
      </c>
      <c r="CV290">
        <v>50.69</v>
      </c>
      <c r="CW290">
        <v>43.83</v>
      </c>
      <c r="CX290">
        <v>62.82</v>
      </c>
      <c r="CY290">
        <v>55.21</v>
      </c>
      <c r="CZ290">
        <v>53.71</v>
      </c>
    </row>
    <row r="291" spans="1:104">
      <c r="A291" t="s">
        <v>555</v>
      </c>
      <c r="B291" t="s">
        <v>556</v>
      </c>
      <c r="C291" t="s">
        <v>124</v>
      </c>
      <c r="D291" t="s">
        <v>221</v>
      </c>
      <c r="E291">
        <v>79</v>
      </c>
      <c r="F291">
        <v>20142015</v>
      </c>
      <c r="G291">
        <v>24</v>
      </c>
      <c r="H291">
        <v>0.75</v>
      </c>
      <c r="I291">
        <v>0.75</v>
      </c>
      <c r="J291">
        <v>1</v>
      </c>
      <c r="K291">
        <v>2</v>
      </c>
      <c r="L291">
        <v>3</v>
      </c>
      <c r="M291">
        <v>0.45</v>
      </c>
      <c r="N291">
        <v>0.9</v>
      </c>
      <c r="O291">
        <v>1.35</v>
      </c>
      <c r="P291">
        <v>0</v>
      </c>
      <c r="Q291">
        <v>91.06</v>
      </c>
      <c r="R291">
        <v>100.31</v>
      </c>
      <c r="S291">
        <v>5.56</v>
      </c>
      <c r="T291">
        <v>0.11</v>
      </c>
      <c r="U291">
        <v>1.69</v>
      </c>
      <c r="V291">
        <v>6.49</v>
      </c>
      <c r="W291">
        <v>90.91</v>
      </c>
      <c r="X291">
        <v>84.42</v>
      </c>
      <c r="Y291">
        <v>99</v>
      </c>
      <c r="Z291">
        <v>110</v>
      </c>
      <c r="AA291">
        <v>11</v>
      </c>
      <c r="AB291">
        <v>49.37</v>
      </c>
      <c r="AC291">
        <v>4.9400000000000004</v>
      </c>
      <c r="AD291">
        <v>54.3</v>
      </c>
      <c r="AE291">
        <v>22</v>
      </c>
      <c r="AF291">
        <v>3.36</v>
      </c>
      <c r="AG291">
        <v>87.69</v>
      </c>
      <c r="AH291">
        <v>202</v>
      </c>
      <c r="AI291">
        <v>224</v>
      </c>
      <c r="AJ291">
        <v>22</v>
      </c>
      <c r="AK291">
        <v>100.53</v>
      </c>
      <c r="AL291">
        <v>9.8699999999999992</v>
      </c>
      <c r="AM291">
        <v>110.4</v>
      </c>
      <c r="AN291">
        <v>52.23</v>
      </c>
      <c r="AO291">
        <v>19</v>
      </c>
      <c r="AP291">
        <v>0</v>
      </c>
      <c r="AQ291">
        <v>51</v>
      </c>
      <c r="AR291">
        <v>3.38</v>
      </c>
      <c r="AS291">
        <v>89.56</v>
      </c>
      <c r="AT291">
        <v>86.18</v>
      </c>
      <c r="AU291">
        <v>144</v>
      </c>
      <c r="AV291">
        <v>163</v>
      </c>
      <c r="AW291">
        <v>19</v>
      </c>
      <c r="AX291">
        <v>73.150000000000006</v>
      </c>
      <c r="AY291">
        <v>8.5299999999999994</v>
      </c>
      <c r="AZ291">
        <v>81.680000000000007</v>
      </c>
      <c r="BA291">
        <v>71.78</v>
      </c>
      <c r="BB291">
        <v>14</v>
      </c>
      <c r="BC291">
        <v>32</v>
      </c>
      <c r="BD291">
        <v>6.36</v>
      </c>
      <c r="BE291">
        <v>91.41</v>
      </c>
      <c r="BF291">
        <v>85.04</v>
      </c>
      <c r="BG291">
        <v>106</v>
      </c>
      <c r="BH291">
        <v>52.51</v>
      </c>
      <c r="BI291">
        <v>4.9400000000000004</v>
      </c>
      <c r="BJ291">
        <v>117</v>
      </c>
      <c r="BK291">
        <v>11</v>
      </c>
      <c r="BL291">
        <v>18</v>
      </c>
      <c r="BM291">
        <v>0.24</v>
      </c>
      <c r="BN291">
        <v>91.43</v>
      </c>
      <c r="BO291">
        <v>4.9400000000000004</v>
      </c>
      <c r="BP291">
        <v>0.45</v>
      </c>
      <c r="BQ291">
        <v>11</v>
      </c>
      <c r="BR291">
        <v>1</v>
      </c>
      <c r="BS291">
        <v>10</v>
      </c>
      <c r="BT291">
        <v>91.67</v>
      </c>
      <c r="BU291">
        <v>3.12</v>
      </c>
      <c r="BV291">
        <v>9.4</v>
      </c>
      <c r="BW291">
        <v>6.75</v>
      </c>
      <c r="BX291">
        <v>90.91</v>
      </c>
      <c r="BY291">
        <v>43</v>
      </c>
      <c r="BZ291">
        <v>1</v>
      </c>
      <c r="CA291">
        <v>0</v>
      </c>
      <c r="CB291">
        <v>93.94</v>
      </c>
      <c r="CC291">
        <v>93</v>
      </c>
      <c r="CD291">
        <v>37</v>
      </c>
      <c r="CE291">
        <v>6</v>
      </c>
      <c r="CF291">
        <v>0</v>
      </c>
      <c r="CG291">
        <v>5</v>
      </c>
      <c r="CH291">
        <v>1</v>
      </c>
      <c r="CI291">
        <v>1</v>
      </c>
      <c r="CJ291">
        <v>17</v>
      </c>
      <c r="CK291">
        <v>7</v>
      </c>
      <c r="CL291">
        <v>3</v>
      </c>
      <c r="CM291">
        <v>1</v>
      </c>
      <c r="CN291">
        <v>1</v>
      </c>
      <c r="CO291">
        <v>0</v>
      </c>
      <c r="CP291">
        <v>133.69</v>
      </c>
      <c r="CQ291">
        <v>306.23</v>
      </c>
      <c r="CR291">
        <v>30.39</v>
      </c>
      <c r="CS291">
        <v>17.940000000000001</v>
      </c>
      <c r="CT291">
        <v>17.32</v>
      </c>
      <c r="CU291">
        <v>50.8</v>
      </c>
      <c r="CV291">
        <v>49.65</v>
      </c>
      <c r="CW291">
        <v>57.43</v>
      </c>
      <c r="CX291">
        <v>55.62</v>
      </c>
      <c r="CY291">
        <v>53.67</v>
      </c>
      <c r="CZ291">
        <v>54.43</v>
      </c>
    </row>
    <row r="292" spans="1:104">
      <c r="A292" t="s">
        <v>1396</v>
      </c>
      <c r="B292" t="s">
        <v>1397</v>
      </c>
      <c r="C292" t="s">
        <v>62</v>
      </c>
      <c r="D292" t="s">
        <v>976</v>
      </c>
      <c r="E292">
        <v>77</v>
      </c>
      <c r="F292">
        <v>20142015</v>
      </c>
      <c r="G292">
        <v>27</v>
      </c>
      <c r="H292">
        <v>0.6</v>
      </c>
      <c r="I292">
        <v>0.6</v>
      </c>
      <c r="J292">
        <v>2</v>
      </c>
      <c r="K292">
        <v>4</v>
      </c>
      <c r="L292">
        <v>6</v>
      </c>
      <c r="M292">
        <v>0.9</v>
      </c>
      <c r="N292">
        <v>1.79</v>
      </c>
      <c r="O292">
        <v>2.69</v>
      </c>
      <c r="P292">
        <v>0</v>
      </c>
      <c r="Q292">
        <v>85.59</v>
      </c>
      <c r="R292">
        <v>109.48</v>
      </c>
      <c r="S292">
        <v>14.29</v>
      </c>
      <c r="T292">
        <v>-7.34</v>
      </c>
      <c r="U292">
        <v>1.74</v>
      </c>
      <c r="V292">
        <v>-1.1599999999999999</v>
      </c>
      <c r="W292">
        <v>84.55</v>
      </c>
      <c r="X292">
        <v>85.71</v>
      </c>
      <c r="Y292">
        <v>85</v>
      </c>
      <c r="Z292">
        <v>104</v>
      </c>
      <c r="AA292">
        <v>19</v>
      </c>
      <c r="AB292">
        <v>46.63</v>
      </c>
      <c r="AC292">
        <v>8.52</v>
      </c>
      <c r="AD292">
        <v>55.15</v>
      </c>
      <c r="AE292">
        <v>12</v>
      </c>
      <c r="AF292">
        <v>-2.0299999999999998</v>
      </c>
      <c r="AG292">
        <v>87.62</v>
      </c>
      <c r="AH292">
        <v>168</v>
      </c>
      <c r="AI292">
        <v>202</v>
      </c>
      <c r="AJ292">
        <v>34</v>
      </c>
      <c r="AK292">
        <v>90.58</v>
      </c>
      <c r="AL292">
        <v>15.25</v>
      </c>
      <c r="AM292">
        <v>105.82</v>
      </c>
      <c r="AN292">
        <v>57.43</v>
      </c>
      <c r="AO292">
        <v>5</v>
      </c>
      <c r="AP292">
        <v>1</v>
      </c>
      <c r="AQ292">
        <v>28</v>
      </c>
      <c r="AR292">
        <v>-2.27</v>
      </c>
      <c r="AS292">
        <v>83.67</v>
      </c>
      <c r="AT292">
        <v>85.95</v>
      </c>
      <c r="AU292">
        <v>132</v>
      </c>
      <c r="AV292">
        <v>164</v>
      </c>
      <c r="AW292">
        <v>32</v>
      </c>
      <c r="AX292">
        <v>73.540000000000006</v>
      </c>
      <c r="AY292">
        <v>14.35</v>
      </c>
      <c r="AZ292">
        <v>87.89</v>
      </c>
      <c r="BA292">
        <v>70.73</v>
      </c>
      <c r="BB292">
        <v>9</v>
      </c>
      <c r="BC292">
        <v>23</v>
      </c>
      <c r="BD292">
        <v>-1.56</v>
      </c>
      <c r="BE292">
        <v>82.86</v>
      </c>
      <c r="BF292">
        <v>84.42</v>
      </c>
      <c r="BG292">
        <v>92</v>
      </c>
      <c r="BH292">
        <v>52.01</v>
      </c>
      <c r="BI292">
        <v>10.76</v>
      </c>
      <c r="BJ292">
        <v>116</v>
      </c>
      <c r="BK292">
        <v>24</v>
      </c>
      <c r="BL292">
        <v>14</v>
      </c>
      <c r="BM292">
        <v>4.55</v>
      </c>
      <c r="BN292">
        <v>95.45</v>
      </c>
      <c r="BO292">
        <v>4.93</v>
      </c>
      <c r="BP292">
        <v>0</v>
      </c>
      <c r="BQ292">
        <v>11</v>
      </c>
      <c r="BR292">
        <v>0</v>
      </c>
      <c r="BS292">
        <v>11</v>
      </c>
      <c r="BT292">
        <v>100</v>
      </c>
      <c r="BU292">
        <v>8.6999999999999993</v>
      </c>
      <c r="BV292">
        <v>9.48</v>
      </c>
      <c r="BW292">
        <v>6.71</v>
      </c>
      <c r="BX292">
        <v>100</v>
      </c>
      <c r="BY292">
        <v>40</v>
      </c>
      <c r="BZ292">
        <v>0</v>
      </c>
      <c r="CA292">
        <v>0</v>
      </c>
      <c r="CB292">
        <v>87.62</v>
      </c>
      <c r="CC292">
        <v>92</v>
      </c>
      <c r="CD292">
        <v>23</v>
      </c>
      <c r="CE292">
        <v>13</v>
      </c>
      <c r="CF292">
        <v>6</v>
      </c>
      <c r="CG292">
        <v>3</v>
      </c>
      <c r="CH292">
        <v>2</v>
      </c>
      <c r="CI292">
        <v>2</v>
      </c>
      <c r="CJ292">
        <v>12</v>
      </c>
      <c r="CK292">
        <v>1</v>
      </c>
      <c r="CL292">
        <v>1</v>
      </c>
      <c r="CM292">
        <v>0</v>
      </c>
      <c r="CN292">
        <v>0</v>
      </c>
      <c r="CO292">
        <v>0</v>
      </c>
      <c r="CP292">
        <v>133.81</v>
      </c>
      <c r="CQ292">
        <v>240.36</v>
      </c>
      <c r="CR292">
        <v>35.76</v>
      </c>
      <c r="CS292">
        <v>16.989999999999998</v>
      </c>
      <c r="CT292">
        <v>17.41</v>
      </c>
      <c r="CU292">
        <v>44.63</v>
      </c>
      <c r="CV292">
        <v>50.51</v>
      </c>
      <c r="CW292">
        <v>49.35</v>
      </c>
      <c r="CX292">
        <v>61.22</v>
      </c>
      <c r="CY292">
        <v>55.11</v>
      </c>
      <c r="CZ292">
        <v>54</v>
      </c>
    </row>
    <row r="293" spans="1:104">
      <c r="A293" t="s">
        <v>1291</v>
      </c>
      <c r="B293" t="s">
        <v>1292</v>
      </c>
      <c r="C293" t="s">
        <v>68</v>
      </c>
      <c r="D293" t="s">
        <v>858</v>
      </c>
      <c r="E293">
        <v>62</v>
      </c>
      <c r="F293">
        <v>20142015</v>
      </c>
      <c r="G293">
        <v>23</v>
      </c>
      <c r="H293">
        <v>0.77500000000000002</v>
      </c>
      <c r="I293">
        <v>0.77500000000000002</v>
      </c>
      <c r="J293">
        <v>1</v>
      </c>
      <c r="K293">
        <v>2</v>
      </c>
      <c r="L293">
        <v>3</v>
      </c>
      <c r="M293">
        <v>0.93</v>
      </c>
      <c r="N293">
        <v>1.87</v>
      </c>
      <c r="O293">
        <v>2.8</v>
      </c>
      <c r="P293">
        <v>0</v>
      </c>
      <c r="Q293">
        <v>79.349999999999994</v>
      </c>
      <c r="R293">
        <v>85.81</v>
      </c>
      <c r="S293">
        <v>20</v>
      </c>
      <c r="T293">
        <v>-4.12</v>
      </c>
      <c r="U293">
        <v>1.04</v>
      </c>
      <c r="V293">
        <v>-6.74</v>
      </c>
      <c r="W293">
        <v>77.27</v>
      </c>
      <c r="X293">
        <v>84.01</v>
      </c>
      <c r="Y293">
        <v>24</v>
      </c>
      <c r="Z293">
        <v>34</v>
      </c>
      <c r="AA293">
        <v>10</v>
      </c>
      <c r="AB293">
        <v>31.73</v>
      </c>
      <c r="AC293">
        <v>9.33</v>
      </c>
      <c r="AD293">
        <v>41.06</v>
      </c>
      <c r="AE293">
        <v>3</v>
      </c>
      <c r="AF293">
        <v>-5.44</v>
      </c>
      <c r="AG293">
        <v>84.79</v>
      </c>
      <c r="AH293">
        <v>54</v>
      </c>
      <c r="AI293">
        <v>73</v>
      </c>
      <c r="AJ293">
        <v>19</v>
      </c>
      <c r="AK293">
        <v>68.12</v>
      </c>
      <c r="AL293">
        <v>17.73</v>
      </c>
      <c r="AM293">
        <v>85.85</v>
      </c>
      <c r="AN293">
        <v>50.68</v>
      </c>
      <c r="AO293">
        <v>1</v>
      </c>
      <c r="AP293">
        <v>0</v>
      </c>
      <c r="AQ293">
        <v>7</v>
      </c>
      <c r="AR293">
        <v>-4.97</v>
      </c>
      <c r="AS293">
        <v>77.78</v>
      </c>
      <c r="AT293">
        <v>82.75</v>
      </c>
      <c r="AU293">
        <v>40</v>
      </c>
      <c r="AV293">
        <v>56</v>
      </c>
      <c r="AW293">
        <v>16</v>
      </c>
      <c r="AX293">
        <v>52.26</v>
      </c>
      <c r="AY293">
        <v>14.93</v>
      </c>
      <c r="AZ293">
        <v>67.19</v>
      </c>
      <c r="BA293">
        <v>66.069999999999993</v>
      </c>
      <c r="BB293">
        <v>1</v>
      </c>
      <c r="BC293">
        <v>6</v>
      </c>
      <c r="BD293">
        <v>-3.8</v>
      </c>
      <c r="BE293">
        <v>75.510000000000005</v>
      </c>
      <c r="BF293">
        <v>79.31</v>
      </c>
      <c r="BG293">
        <v>25</v>
      </c>
      <c r="BH293">
        <v>34.53</v>
      </c>
      <c r="BI293">
        <v>11.2</v>
      </c>
      <c r="BJ293">
        <v>37</v>
      </c>
      <c r="BK293">
        <v>12</v>
      </c>
      <c r="BL293">
        <v>5</v>
      </c>
      <c r="BM293">
        <v>-22.34</v>
      </c>
      <c r="BN293">
        <v>79.489999999999995</v>
      </c>
      <c r="BO293">
        <v>3.73</v>
      </c>
      <c r="BP293">
        <v>2.8</v>
      </c>
      <c r="BQ293">
        <v>4</v>
      </c>
      <c r="BR293">
        <v>3</v>
      </c>
      <c r="BS293">
        <v>1</v>
      </c>
      <c r="BT293">
        <v>57.14</v>
      </c>
      <c r="BU293">
        <v>16.670000000000002</v>
      </c>
      <c r="BV293">
        <v>10.81</v>
      </c>
      <c r="BW293">
        <v>7.14</v>
      </c>
      <c r="BX293">
        <v>75</v>
      </c>
      <c r="BY293">
        <v>44.44</v>
      </c>
      <c r="BZ293">
        <v>12</v>
      </c>
      <c r="CA293">
        <v>15</v>
      </c>
      <c r="CB293">
        <v>89.29</v>
      </c>
      <c r="CC293">
        <v>50</v>
      </c>
      <c r="CD293">
        <v>20</v>
      </c>
      <c r="CE293">
        <v>6</v>
      </c>
      <c r="CF293">
        <v>3</v>
      </c>
      <c r="CG293">
        <v>2</v>
      </c>
      <c r="CH293">
        <v>1</v>
      </c>
      <c r="CI293">
        <v>1</v>
      </c>
      <c r="CJ293">
        <v>4</v>
      </c>
      <c r="CK293">
        <v>2</v>
      </c>
      <c r="CL293">
        <v>3</v>
      </c>
      <c r="CM293">
        <v>0</v>
      </c>
      <c r="CN293">
        <v>0</v>
      </c>
      <c r="CO293">
        <v>0</v>
      </c>
      <c r="CP293">
        <v>64.3</v>
      </c>
      <c r="CQ293">
        <v>289.52999999999997</v>
      </c>
      <c r="CR293">
        <v>18.170000000000002</v>
      </c>
      <c r="CS293">
        <v>17.5</v>
      </c>
      <c r="CT293">
        <v>17.12</v>
      </c>
      <c r="CU293">
        <v>46.37</v>
      </c>
      <c r="CV293">
        <v>49.59</v>
      </c>
      <c r="CW293">
        <v>51.1</v>
      </c>
      <c r="CX293">
        <v>59.1</v>
      </c>
      <c r="CY293">
        <v>53.44</v>
      </c>
      <c r="CZ293">
        <v>54.33</v>
      </c>
    </row>
    <row r="294" spans="1:104">
      <c r="A294" t="s">
        <v>1186</v>
      </c>
      <c r="B294" t="s">
        <v>1187</v>
      </c>
      <c r="C294" t="s">
        <v>62</v>
      </c>
      <c r="D294" t="s">
        <v>858</v>
      </c>
      <c r="E294">
        <v>34</v>
      </c>
      <c r="F294">
        <v>20142015</v>
      </c>
      <c r="G294">
        <v>26</v>
      </c>
      <c r="H294">
        <v>0.85</v>
      </c>
      <c r="I294">
        <v>0.78700000000000003</v>
      </c>
      <c r="J294">
        <v>0</v>
      </c>
      <c r="K294">
        <v>0</v>
      </c>
      <c r="L294">
        <v>0</v>
      </c>
      <c r="M294">
        <v>0</v>
      </c>
      <c r="N294">
        <v>0</v>
      </c>
      <c r="O294">
        <v>0</v>
      </c>
      <c r="P294">
        <v>0</v>
      </c>
      <c r="Q294">
        <v>66.67</v>
      </c>
      <c r="R294">
        <v>100</v>
      </c>
      <c r="S294" t="s">
        <v>1488</v>
      </c>
      <c r="T294">
        <v>7.88</v>
      </c>
      <c r="U294">
        <v>0.05</v>
      </c>
      <c r="V294">
        <v>19.190000000000001</v>
      </c>
      <c r="W294">
        <v>100</v>
      </c>
      <c r="X294">
        <v>80.81</v>
      </c>
      <c r="Y294">
        <v>1</v>
      </c>
      <c r="Z294">
        <v>1</v>
      </c>
      <c r="AA294">
        <v>0</v>
      </c>
      <c r="AB294">
        <v>32.58</v>
      </c>
      <c r="AC294">
        <v>0</v>
      </c>
      <c r="AD294">
        <v>32.58</v>
      </c>
      <c r="AE294">
        <v>0</v>
      </c>
      <c r="AF294">
        <v>-17.14</v>
      </c>
      <c r="AG294">
        <v>83.81</v>
      </c>
      <c r="AH294">
        <v>1</v>
      </c>
      <c r="AI294">
        <v>2</v>
      </c>
      <c r="AJ294">
        <v>1</v>
      </c>
      <c r="AK294">
        <v>65.16</v>
      </c>
      <c r="AL294">
        <v>32.58</v>
      </c>
      <c r="AM294">
        <v>97.74</v>
      </c>
      <c r="AN294">
        <v>50</v>
      </c>
      <c r="AO294">
        <v>0</v>
      </c>
      <c r="AP294">
        <v>0</v>
      </c>
      <c r="AQ294">
        <v>0</v>
      </c>
      <c r="AR294">
        <v>-15.42</v>
      </c>
      <c r="AS294">
        <v>66.67</v>
      </c>
      <c r="AT294">
        <v>82.08</v>
      </c>
      <c r="AU294">
        <v>1</v>
      </c>
      <c r="AV294">
        <v>2</v>
      </c>
      <c r="AW294">
        <v>1</v>
      </c>
      <c r="AX294">
        <v>65.16</v>
      </c>
      <c r="AY294">
        <v>32.58</v>
      </c>
      <c r="AZ294">
        <v>97.74</v>
      </c>
      <c r="BA294">
        <v>50</v>
      </c>
      <c r="BB294">
        <v>0</v>
      </c>
      <c r="BC294">
        <v>0</v>
      </c>
      <c r="BD294">
        <v>-29.47</v>
      </c>
      <c r="BE294">
        <v>50</v>
      </c>
      <c r="BF294">
        <v>79.47</v>
      </c>
      <c r="BG294">
        <v>0</v>
      </c>
      <c r="BH294">
        <v>32.58</v>
      </c>
      <c r="BI294">
        <v>32.58</v>
      </c>
      <c r="BJ294">
        <v>1</v>
      </c>
      <c r="BK294">
        <v>1</v>
      </c>
      <c r="BL294">
        <v>0</v>
      </c>
      <c r="BM294" t="s">
        <v>1488</v>
      </c>
      <c r="BN294">
        <v>80.95</v>
      </c>
      <c r="BO294">
        <v>0</v>
      </c>
      <c r="BP294">
        <v>0</v>
      </c>
      <c r="BQ294">
        <v>0</v>
      </c>
      <c r="BR294">
        <v>0</v>
      </c>
      <c r="BS294">
        <v>0</v>
      </c>
      <c r="BT294" t="s">
        <v>1488</v>
      </c>
      <c r="BU294" t="s">
        <v>1488</v>
      </c>
      <c r="BV294">
        <v>0</v>
      </c>
      <c r="BW294">
        <v>0</v>
      </c>
      <c r="BX294">
        <v>100</v>
      </c>
      <c r="BY294">
        <v>40</v>
      </c>
      <c r="BZ294">
        <v>0</v>
      </c>
      <c r="CA294">
        <v>0</v>
      </c>
      <c r="CB294">
        <v>100</v>
      </c>
      <c r="CC294">
        <v>2</v>
      </c>
      <c r="CD294">
        <v>2</v>
      </c>
      <c r="CE294">
        <v>0</v>
      </c>
      <c r="CF294">
        <v>0</v>
      </c>
      <c r="CG294">
        <v>0</v>
      </c>
      <c r="CH294">
        <v>0</v>
      </c>
      <c r="CI294">
        <v>0</v>
      </c>
      <c r="CJ294">
        <v>0</v>
      </c>
      <c r="CK294">
        <v>0</v>
      </c>
      <c r="CL294">
        <v>0</v>
      </c>
      <c r="CM294">
        <v>0</v>
      </c>
      <c r="CN294">
        <v>0</v>
      </c>
      <c r="CO294">
        <v>0</v>
      </c>
      <c r="CP294">
        <v>1.84</v>
      </c>
      <c r="CQ294">
        <v>179.67</v>
      </c>
      <c r="CR294">
        <v>1.01</v>
      </c>
      <c r="CS294">
        <v>16.850000000000001</v>
      </c>
      <c r="CT294">
        <v>17.059999999999999</v>
      </c>
      <c r="CU294">
        <v>45.02</v>
      </c>
      <c r="CV294">
        <v>52.03</v>
      </c>
      <c r="CW294">
        <v>51.81</v>
      </c>
      <c r="CX294">
        <v>63.28</v>
      </c>
      <c r="CY294">
        <v>56.06</v>
      </c>
      <c r="CZ294">
        <v>51.69</v>
      </c>
    </row>
    <row r="295" spans="1:104">
      <c r="A295" t="s">
        <v>484</v>
      </c>
      <c r="B295" t="s">
        <v>485</v>
      </c>
      <c r="C295" t="s">
        <v>273</v>
      </c>
      <c r="D295" t="s">
        <v>163</v>
      </c>
      <c r="E295">
        <v>76</v>
      </c>
      <c r="F295">
        <v>20142015</v>
      </c>
      <c r="G295">
        <v>35</v>
      </c>
      <c r="H295">
        <v>3</v>
      </c>
      <c r="I295">
        <v>5.5</v>
      </c>
      <c r="J295">
        <v>4</v>
      </c>
      <c r="K295">
        <v>1</v>
      </c>
      <c r="L295">
        <v>5</v>
      </c>
      <c r="M295">
        <v>2.14</v>
      </c>
      <c r="N295">
        <v>0.54</v>
      </c>
      <c r="O295">
        <v>2.68</v>
      </c>
      <c r="P295">
        <v>0</v>
      </c>
      <c r="Q295">
        <v>86.1</v>
      </c>
      <c r="R295">
        <v>103.5</v>
      </c>
      <c r="S295">
        <v>36.36</v>
      </c>
      <c r="T295">
        <v>-8.9600000000000009</v>
      </c>
      <c r="U295">
        <v>1.48</v>
      </c>
      <c r="V295">
        <v>2.92</v>
      </c>
      <c r="W295">
        <v>83.33</v>
      </c>
      <c r="X295">
        <v>80.42</v>
      </c>
      <c r="Y295">
        <v>64</v>
      </c>
      <c r="Z295">
        <v>80</v>
      </c>
      <c r="AA295">
        <v>16</v>
      </c>
      <c r="AB295">
        <v>42.81</v>
      </c>
      <c r="AC295">
        <v>8.56</v>
      </c>
      <c r="AD295">
        <v>51.38</v>
      </c>
      <c r="AE295">
        <v>18</v>
      </c>
      <c r="AF295">
        <v>-0.12</v>
      </c>
      <c r="AG295">
        <v>86.21</v>
      </c>
      <c r="AH295">
        <v>135</v>
      </c>
      <c r="AI295">
        <v>161</v>
      </c>
      <c r="AJ295">
        <v>26</v>
      </c>
      <c r="AK295">
        <v>86.16</v>
      </c>
      <c r="AL295">
        <v>13.91</v>
      </c>
      <c r="AM295">
        <v>100.07</v>
      </c>
      <c r="AN295">
        <v>46.58</v>
      </c>
      <c r="AO295">
        <v>3</v>
      </c>
      <c r="AP295">
        <v>2</v>
      </c>
      <c r="AQ295">
        <v>24</v>
      </c>
      <c r="AR295">
        <v>-0.52</v>
      </c>
      <c r="AS295">
        <v>83.33</v>
      </c>
      <c r="AT295">
        <v>83.86</v>
      </c>
      <c r="AU295">
        <v>88</v>
      </c>
      <c r="AV295">
        <v>110</v>
      </c>
      <c r="AW295">
        <v>22</v>
      </c>
      <c r="AX295">
        <v>58.87</v>
      </c>
      <c r="AY295">
        <v>11.77</v>
      </c>
      <c r="AZ295">
        <v>70.64</v>
      </c>
      <c r="BA295">
        <v>68.180000000000007</v>
      </c>
      <c r="BB295">
        <v>10</v>
      </c>
      <c r="BC295">
        <v>21</v>
      </c>
      <c r="BD295">
        <v>-0.82</v>
      </c>
      <c r="BE295">
        <v>82.42</v>
      </c>
      <c r="BF295">
        <v>83.24</v>
      </c>
      <c r="BG295">
        <v>59</v>
      </c>
      <c r="BH295">
        <v>40.14</v>
      </c>
      <c r="BI295">
        <v>8.56</v>
      </c>
      <c r="BJ295">
        <v>75</v>
      </c>
      <c r="BK295">
        <v>16</v>
      </c>
      <c r="BL295">
        <v>11</v>
      </c>
      <c r="BM295">
        <v>-5.19</v>
      </c>
      <c r="BN295">
        <v>90.91</v>
      </c>
      <c r="BO295">
        <v>6.42</v>
      </c>
      <c r="BP295">
        <v>1.07</v>
      </c>
      <c r="BQ295">
        <v>12</v>
      </c>
      <c r="BR295">
        <v>2</v>
      </c>
      <c r="BS295">
        <v>10</v>
      </c>
      <c r="BT295">
        <v>85.71</v>
      </c>
      <c r="BU295">
        <v>19.05</v>
      </c>
      <c r="BV295">
        <v>16</v>
      </c>
      <c r="BW295">
        <v>10.91</v>
      </c>
      <c r="BX295">
        <v>87.5</v>
      </c>
      <c r="BY295">
        <v>55</v>
      </c>
      <c r="BZ295">
        <v>33</v>
      </c>
      <c r="CA295">
        <v>27</v>
      </c>
      <c r="CB295">
        <v>84.93</v>
      </c>
      <c r="CC295">
        <v>62</v>
      </c>
      <c r="CD295">
        <v>25</v>
      </c>
      <c r="CE295">
        <v>11</v>
      </c>
      <c r="CF295">
        <v>1</v>
      </c>
      <c r="CG295">
        <v>7</v>
      </c>
      <c r="CH295">
        <v>0</v>
      </c>
      <c r="CI295">
        <v>1</v>
      </c>
      <c r="CJ295">
        <v>7</v>
      </c>
      <c r="CK295">
        <v>1</v>
      </c>
      <c r="CL295">
        <v>1</v>
      </c>
      <c r="CM295">
        <v>0</v>
      </c>
      <c r="CN295">
        <v>0</v>
      </c>
      <c r="CO295">
        <v>0</v>
      </c>
      <c r="CP295">
        <v>112.12</v>
      </c>
      <c r="CQ295">
        <v>324.52999999999997</v>
      </c>
      <c r="CR295">
        <v>25.68</v>
      </c>
      <c r="CS295">
        <v>17.010000000000002</v>
      </c>
      <c r="CT295">
        <v>17.04</v>
      </c>
      <c r="CU295">
        <v>50.78</v>
      </c>
      <c r="CV295">
        <v>50.31</v>
      </c>
      <c r="CW295">
        <v>57.58</v>
      </c>
      <c r="CX295">
        <v>55.81</v>
      </c>
      <c r="CY295">
        <v>54.34</v>
      </c>
      <c r="CZ295">
        <v>53.67</v>
      </c>
    </row>
    <row r="296" spans="1:104">
      <c r="A296" t="s">
        <v>296</v>
      </c>
      <c r="B296" t="s">
        <v>297</v>
      </c>
      <c r="C296" t="s">
        <v>100</v>
      </c>
      <c r="D296" t="s">
        <v>116</v>
      </c>
      <c r="E296">
        <v>61</v>
      </c>
      <c r="F296">
        <v>20142015</v>
      </c>
      <c r="G296">
        <v>27</v>
      </c>
      <c r="H296">
        <v>4</v>
      </c>
      <c r="I296">
        <v>4.25</v>
      </c>
      <c r="J296">
        <v>6</v>
      </c>
      <c r="K296">
        <v>9</v>
      </c>
      <c r="L296">
        <v>15</v>
      </c>
      <c r="M296">
        <v>1.74</v>
      </c>
      <c r="N296">
        <v>2.61</v>
      </c>
      <c r="O296">
        <v>4.3499999999999996</v>
      </c>
      <c r="P296">
        <v>-5</v>
      </c>
      <c r="Q296">
        <v>90.2</v>
      </c>
      <c r="R296">
        <v>96.29</v>
      </c>
      <c r="S296">
        <v>10.53</v>
      </c>
      <c r="T296">
        <v>10.3</v>
      </c>
      <c r="U296">
        <v>3.39</v>
      </c>
      <c r="V296">
        <v>4.6100000000000003</v>
      </c>
      <c r="W296">
        <v>89.43</v>
      </c>
      <c r="X296">
        <v>84.82</v>
      </c>
      <c r="Y296">
        <v>194</v>
      </c>
      <c r="Z296">
        <v>220</v>
      </c>
      <c r="AA296">
        <v>26</v>
      </c>
      <c r="AB296">
        <v>63.81</v>
      </c>
      <c r="AC296">
        <v>7.54</v>
      </c>
      <c r="AD296">
        <v>71.349999999999994</v>
      </c>
      <c r="AE296">
        <v>69</v>
      </c>
      <c r="AF296">
        <v>4.0999999999999996</v>
      </c>
      <c r="AG296">
        <v>86.1</v>
      </c>
      <c r="AH296">
        <v>328</v>
      </c>
      <c r="AI296">
        <v>368</v>
      </c>
      <c r="AJ296">
        <v>40</v>
      </c>
      <c r="AK296">
        <v>106.74</v>
      </c>
      <c r="AL296">
        <v>11.6</v>
      </c>
      <c r="AM296">
        <v>118.34</v>
      </c>
      <c r="AN296">
        <v>61.96</v>
      </c>
      <c r="AO296">
        <v>9</v>
      </c>
      <c r="AP296">
        <v>0</v>
      </c>
      <c r="AQ296">
        <v>80</v>
      </c>
      <c r="AR296">
        <v>3.33</v>
      </c>
      <c r="AS296">
        <v>88.79</v>
      </c>
      <c r="AT296">
        <v>85.45</v>
      </c>
      <c r="AU296">
        <v>256</v>
      </c>
      <c r="AV296">
        <v>293</v>
      </c>
      <c r="AW296">
        <v>37</v>
      </c>
      <c r="AX296">
        <v>84.98</v>
      </c>
      <c r="AY296">
        <v>10.73</v>
      </c>
      <c r="AZ296">
        <v>95.71</v>
      </c>
      <c r="BA296">
        <v>77.819999999999993</v>
      </c>
      <c r="BB296">
        <v>14</v>
      </c>
      <c r="BC296">
        <v>71</v>
      </c>
      <c r="BD296">
        <v>3.19</v>
      </c>
      <c r="BE296">
        <v>87.36</v>
      </c>
      <c r="BF296">
        <v>84.17</v>
      </c>
      <c r="BG296">
        <v>195</v>
      </c>
      <c r="BH296">
        <v>66.13</v>
      </c>
      <c r="BI296">
        <v>9.57</v>
      </c>
      <c r="BJ296">
        <v>228</v>
      </c>
      <c r="BK296">
        <v>33</v>
      </c>
      <c r="BL296">
        <v>57</v>
      </c>
      <c r="BM296">
        <v>14.62</v>
      </c>
      <c r="BN296">
        <v>70</v>
      </c>
      <c r="BO296">
        <v>9.57</v>
      </c>
      <c r="BP296">
        <v>1.74</v>
      </c>
      <c r="BQ296">
        <v>33</v>
      </c>
      <c r="BR296">
        <v>6</v>
      </c>
      <c r="BS296">
        <v>27</v>
      </c>
      <c r="BT296">
        <v>84.62</v>
      </c>
      <c r="BU296">
        <v>8.4499999999999993</v>
      </c>
      <c r="BV296">
        <v>14.47</v>
      </c>
      <c r="BW296">
        <v>11.26</v>
      </c>
      <c r="BX296">
        <v>81.819999999999993</v>
      </c>
      <c r="BY296">
        <v>40</v>
      </c>
      <c r="BZ296">
        <v>0</v>
      </c>
      <c r="CA296">
        <v>0</v>
      </c>
      <c r="CB296">
        <v>96.19</v>
      </c>
      <c r="CC296">
        <v>227</v>
      </c>
      <c r="CD296">
        <v>27</v>
      </c>
      <c r="CE296">
        <v>9</v>
      </c>
      <c r="CF296">
        <v>8</v>
      </c>
      <c r="CG296">
        <v>19</v>
      </c>
      <c r="CH296">
        <v>4</v>
      </c>
      <c r="CI296">
        <v>5</v>
      </c>
      <c r="CJ296">
        <v>51</v>
      </c>
      <c r="CK296">
        <v>2</v>
      </c>
      <c r="CL296">
        <v>1</v>
      </c>
      <c r="CM296">
        <v>6</v>
      </c>
      <c r="CN296">
        <v>1</v>
      </c>
      <c r="CO296">
        <v>-1.45</v>
      </c>
      <c r="CP296">
        <v>206.87</v>
      </c>
      <c r="CQ296">
        <v>128.22</v>
      </c>
      <c r="CR296">
        <v>61.73</v>
      </c>
      <c r="CS296">
        <v>18.96</v>
      </c>
      <c r="CT296">
        <v>17.78</v>
      </c>
      <c r="CU296">
        <v>52.68</v>
      </c>
      <c r="CV296">
        <v>50.02</v>
      </c>
      <c r="CW296">
        <v>56.76</v>
      </c>
      <c r="CX296">
        <v>50.99</v>
      </c>
      <c r="CY296">
        <v>54.44</v>
      </c>
      <c r="CZ296">
        <v>54.4</v>
      </c>
    </row>
    <row r="297" spans="1:104">
      <c r="A297" t="s">
        <v>1265</v>
      </c>
      <c r="B297" t="s">
        <v>1266</v>
      </c>
      <c r="C297" t="s">
        <v>68</v>
      </c>
      <c r="D297" t="s">
        <v>256</v>
      </c>
      <c r="E297">
        <v>63</v>
      </c>
      <c r="F297">
        <v>20142015</v>
      </c>
      <c r="G297">
        <v>19</v>
      </c>
      <c r="H297">
        <v>0.92500000000000004</v>
      </c>
      <c r="I297">
        <v>0.92500000000000004</v>
      </c>
      <c r="J297">
        <v>0</v>
      </c>
      <c r="K297">
        <v>0</v>
      </c>
      <c r="L297">
        <v>0</v>
      </c>
      <c r="M297">
        <v>0</v>
      </c>
      <c r="N297">
        <v>0</v>
      </c>
      <c r="O297">
        <v>0</v>
      </c>
      <c r="P297">
        <v>0</v>
      </c>
      <c r="Q297">
        <v>84.38</v>
      </c>
      <c r="R297">
        <v>105.56</v>
      </c>
      <c r="S297">
        <v>0</v>
      </c>
      <c r="T297">
        <v>-22.49</v>
      </c>
      <c r="U297">
        <v>0.27</v>
      </c>
      <c r="V297">
        <v>4.0999999999999996</v>
      </c>
      <c r="W297">
        <v>89.47</v>
      </c>
      <c r="X297">
        <v>85.38</v>
      </c>
      <c r="Y297">
        <v>15</v>
      </c>
      <c r="Z297">
        <v>17</v>
      </c>
      <c r="AA297">
        <v>2</v>
      </c>
      <c r="AB297">
        <v>59.1</v>
      </c>
      <c r="AC297">
        <v>6.95</v>
      </c>
      <c r="AD297">
        <v>66.06</v>
      </c>
      <c r="AE297">
        <v>6</v>
      </c>
      <c r="AF297">
        <v>-3.74</v>
      </c>
      <c r="AG297">
        <v>88.11</v>
      </c>
      <c r="AH297">
        <v>22</v>
      </c>
      <c r="AI297">
        <v>27</v>
      </c>
      <c r="AJ297">
        <v>5</v>
      </c>
      <c r="AK297">
        <v>93.87</v>
      </c>
      <c r="AL297">
        <v>17.38</v>
      </c>
      <c r="AM297">
        <v>111.25</v>
      </c>
      <c r="AN297">
        <v>66.67</v>
      </c>
      <c r="AO297">
        <v>1</v>
      </c>
      <c r="AP297">
        <v>0</v>
      </c>
      <c r="AQ297">
        <v>8</v>
      </c>
      <c r="AR297">
        <v>1.82</v>
      </c>
      <c r="AS297">
        <v>88</v>
      </c>
      <c r="AT297">
        <v>86.18</v>
      </c>
      <c r="AU297">
        <v>19</v>
      </c>
      <c r="AV297">
        <v>22</v>
      </c>
      <c r="AW297">
        <v>3</v>
      </c>
      <c r="AX297">
        <v>76.48</v>
      </c>
      <c r="AY297">
        <v>10.43</v>
      </c>
      <c r="AZ297">
        <v>86.91</v>
      </c>
      <c r="BA297">
        <v>81.819999999999993</v>
      </c>
      <c r="BB297">
        <v>0</v>
      </c>
      <c r="BC297">
        <v>7</v>
      </c>
      <c r="BD297">
        <v>0.83</v>
      </c>
      <c r="BE297">
        <v>85.71</v>
      </c>
      <c r="BF297">
        <v>84.88</v>
      </c>
      <c r="BG297">
        <v>15</v>
      </c>
      <c r="BH297">
        <v>62.58</v>
      </c>
      <c r="BI297">
        <v>10.43</v>
      </c>
      <c r="BJ297">
        <v>18</v>
      </c>
      <c r="BK297">
        <v>3</v>
      </c>
      <c r="BL297">
        <v>7</v>
      </c>
      <c r="BM297">
        <v>0</v>
      </c>
      <c r="BN297">
        <v>100</v>
      </c>
      <c r="BO297">
        <v>3.48</v>
      </c>
      <c r="BP297">
        <v>0</v>
      </c>
      <c r="BQ297">
        <v>1</v>
      </c>
      <c r="BR297">
        <v>0</v>
      </c>
      <c r="BS297">
        <v>1</v>
      </c>
      <c r="BT297">
        <v>100</v>
      </c>
      <c r="BU297">
        <v>0</v>
      </c>
      <c r="BV297">
        <v>5.56</v>
      </c>
      <c r="BW297">
        <v>4.55</v>
      </c>
      <c r="BX297">
        <v>100</v>
      </c>
      <c r="BY297">
        <v>47.83</v>
      </c>
      <c r="BZ297">
        <v>11</v>
      </c>
      <c r="CA297">
        <v>12</v>
      </c>
      <c r="CB297">
        <v>71.430000000000007</v>
      </c>
      <c r="CC297">
        <v>15</v>
      </c>
      <c r="CD297">
        <v>3</v>
      </c>
      <c r="CE297">
        <v>6</v>
      </c>
      <c r="CF297">
        <v>0</v>
      </c>
      <c r="CG297">
        <v>0</v>
      </c>
      <c r="CH297">
        <v>0</v>
      </c>
      <c r="CI297">
        <v>0</v>
      </c>
      <c r="CJ297">
        <v>7</v>
      </c>
      <c r="CK297">
        <v>0</v>
      </c>
      <c r="CL297">
        <v>0</v>
      </c>
      <c r="CM297">
        <v>0</v>
      </c>
      <c r="CN297">
        <v>0</v>
      </c>
      <c r="CO297">
        <v>0</v>
      </c>
      <c r="CP297">
        <v>17.260000000000002</v>
      </c>
      <c r="CQ297">
        <v>292.29000000000002</v>
      </c>
      <c r="CR297">
        <v>5.58</v>
      </c>
      <c r="CS297">
        <v>17.3</v>
      </c>
      <c r="CT297">
        <v>17.09</v>
      </c>
      <c r="CU297">
        <v>49.94</v>
      </c>
      <c r="CV297">
        <v>50.34</v>
      </c>
      <c r="CW297">
        <v>53.13</v>
      </c>
      <c r="CX297">
        <v>53.27</v>
      </c>
      <c r="CY297">
        <v>54.28</v>
      </c>
      <c r="CZ297">
        <v>53.55</v>
      </c>
    </row>
    <row r="298" spans="1:104">
      <c r="A298" t="s">
        <v>150</v>
      </c>
      <c r="B298" t="s">
        <v>151</v>
      </c>
      <c r="C298" t="s">
        <v>100</v>
      </c>
      <c r="D298" t="s">
        <v>77</v>
      </c>
      <c r="E298">
        <v>79</v>
      </c>
      <c r="F298">
        <v>20142015</v>
      </c>
      <c r="G298">
        <v>35</v>
      </c>
      <c r="H298">
        <v>7.9</v>
      </c>
      <c r="I298">
        <v>5.2750000000000004</v>
      </c>
      <c r="J298">
        <v>6</v>
      </c>
      <c r="K298">
        <v>11</v>
      </c>
      <c r="L298">
        <v>17</v>
      </c>
      <c r="M298">
        <v>1.92</v>
      </c>
      <c r="N298">
        <v>3.51</v>
      </c>
      <c r="O298">
        <v>5.43</v>
      </c>
      <c r="P298">
        <v>-1</v>
      </c>
      <c r="Q298">
        <v>90.88</v>
      </c>
      <c r="R298">
        <v>98.07</v>
      </c>
      <c r="S298">
        <v>14.63</v>
      </c>
      <c r="T298">
        <v>-1.48</v>
      </c>
      <c r="U298">
        <v>2.38</v>
      </c>
      <c r="V298">
        <v>-1.58</v>
      </c>
      <c r="W298">
        <v>85.82</v>
      </c>
      <c r="X298">
        <v>87.39</v>
      </c>
      <c r="Y298">
        <v>101</v>
      </c>
      <c r="Z298">
        <v>121</v>
      </c>
      <c r="AA298">
        <v>20</v>
      </c>
      <c r="AB298">
        <v>38.64</v>
      </c>
      <c r="AC298">
        <v>6.39</v>
      </c>
      <c r="AD298">
        <v>45.02</v>
      </c>
      <c r="AE298">
        <v>33</v>
      </c>
      <c r="AF298">
        <v>2.15</v>
      </c>
      <c r="AG298">
        <v>88.73</v>
      </c>
      <c r="AH298">
        <v>287</v>
      </c>
      <c r="AI298">
        <v>319</v>
      </c>
      <c r="AJ298">
        <v>32</v>
      </c>
      <c r="AK298">
        <v>101.86</v>
      </c>
      <c r="AL298">
        <v>10.220000000000001</v>
      </c>
      <c r="AM298">
        <v>112.08</v>
      </c>
      <c r="AN298">
        <v>53.29</v>
      </c>
      <c r="AO298">
        <v>25</v>
      </c>
      <c r="AP298">
        <v>0</v>
      </c>
      <c r="AQ298">
        <v>78</v>
      </c>
      <c r="AR298">
        <v>2.4300000000000002</v>
      </c>
      <c r="AS298">
        <v>89.06</v>
      </c>
      <c r="AT298">
        <v>86.63</v>
      </c>
      <c r="AU298">
        <v>200</v>
      </c>
      <c r="AV298">
        <v>228</v>
      </c>
      <c r="AW298">
        <v>28</v>
      </c>
      <c r="AX298">
        <v>72.8</v>
      </c>
      <c r="AY298">
        <v>8.94</v>
      </c>
      <c r="AZ298">
        <v>81.739999999999995</v>
      </c>
      <c r="BA298">
        <v>74.56</v>
      </c>
      <c r="BB298">
        <v>12</v>
      </c>
      <c r="BC298">
        <v>53</v>
      </c>
      <c r="BD298">
        <v>3.51</v>
      </c>
      <c r="BE298">
        <v>89.01</v>
      </c>
      <c r="BF298">
        <v>85.5</v>
      </c>
      <c r="BG298">
        <v>149</v>
      </c>
      <c r="BH298">
        <v>54.28</v>
      </c>
      <c r="BI298">
        <v>6.71</v>
      </c>
      <c r="BJ298">
        <v>170</v>
      </c>
      <c r="BK298">
        <v>21</v>
      </c>
      <c r="BL298">
        <v>41</v>
      </c>
      <c r="BM298">
        <v>1.79</v>
      </c>
      <c r="BN298">
        <v>85.71</v>
      </c>
      <c r="BO298">
        <v>6.71</v>
      </c>
      <c r="BP298">
        <v>0.96</v>
      </c>
      <c r="BQ298">
        <v>21</v>
      </c>
      <c r="BR298">
        <v>3</v>
      </c>
      <c r="BS298">
        <v>18</v>
      </c>
      <c r="BT298">
        <v>87.5</v>
      </c>
      <c r="BU298">
        <v>11.32</v>
      </c>
      <c r="BV298">
        <v>12.35</v>
      </c>
      <c r="BW298">
        <v>9.2100000000000009</v>
      </c>
      <c r="BX298">
        <v>85.71</v>
      </c>
      <c r="BY298">
        <v>40</v>
      </c>
      <c r="BZ298">
        <v>0</v>
      </c>
      <c r="CA298">
        <v>0</v>
      </c>
      <c r="CB298">
        <v>95.51</v>
      </c>
      <c r="CC298">
        <v>149</v>
      </c>
      <c r="CD298">
        <v>30</v>
      </c>
      <c r="CE298">
        <v>7</v>
      </c>
      <c r="CF298">
        <v>3</v>
      </c>
      <c r="CG298">
        <v>7</v>
      </c>
      <c r="CH298">
        <v>4</v>
      </c>
      <c r="CI298">
        <v>7</v>
      </c>
      <c r="CJ298">
        <v>35</v>
      </c>
      <c r="CK298">
        <v>6</v>
      </c>
      <c r="CL298">
        <v>3</v>
      </c>
      <c r="CM298">
        <v>1</v>
      </c>
      <c r="CN298">
        <v>0</v>
      </c>
      <c r="CO298">
        <v>-0.32</v>
      </c>
      <c r="CP298">
        <v>187.91</v>
      </c>
      <c r="CQ298">
        <v>248.47</v>
      </c>
      <c r="CR298">
        <v>43.06</v>
      </c>
      <c r="CS298">
        <v>18.7</v>
      </c>
      <c r="CT298">
        <v>18.03</v>
      </c>
      <c r="CU298">
        <v>53.49</v>
      </c>
      <c r="CV298">
        <v>50.34</v>
      </c>
      <c r="CW298">
        <v>59.88</v>
      </c>
      <c r="CX298">
        <v>52.07</v>
      </c>
      <c r="CY298">
        <v>54.77</v>
      </c>
      <c r="CZ298">
        <v>54.03</v>
      </c>
    </row>
    <row r="299" spans="1:104">
      <c r="A299" t="s">
        <v>434</v>
      </c>
      <c r="B299" t="s">
        <v>435</v>
      </c>
      <c r="C299" t="s">
        <v>124</v>
      </c>
      <c r="D299" t="s">
        <v>149</v>
      </c>
      <c r="E299">
        <v>79</v>
      </c>
      <c r="F299">
        <v>20142015</v>
      </c>
      <c r="G299">
        <v>21</v>
      </c>
      <c r="H299">
        <v>0.92500000000000004</v>
      </c>
      <c r="I299">
        <v>0.92500000000000004</v>
      </c>
      <c r="J299">
        <v>0</v>
      </c>
      <c r="K299">
        <v>12</v>
      </c>
      <c r="L299">
        <v>12</v>
      </c>
      <c r="M299">
        <v>0</v>
      </c>
      <c r="N299">
        <v>4.07</v>
      </c>
      <c r="O299">
        <v>4.07</v>
      </c>
      <c r="P299">
        <v>0</v>
      </c>
      <c r="Q299">
        <v>87.7</v>
      </c>
      <c r="R299">
        <v>96.77</v>
      </c>
      <c r="S299">
        <v>0</v>
      </c>
      <c r="T299">
        <v>0.98</v>
      </c>
      <c r="U299">
        <v>2.2400000000000002</v>
      </c>
      <c r="V299">
        <v>-2.14</v>
      </c>
      <c r="W299">
        <v>83.21</v>
      </c>
      <c r="X299">
        <v>85.35</v>
      </c>
      <c r="Y299">
        <v>91</v>
      </c>
      <c r="Z299">
        <v>114</v>
      </c>
      <c r="AA299">
        <v>23</v>
      </c>
      <c r="AB299">
        <v>38.659999999999997</v>
      </c>
      <c r="AC299">
        <v>7.8</v>
      </c>
      <c r="AD299">
        <v>46.46</v>
      </c>
      <c r="AE299">
        <v>17</v>
      </c>
      <c r="AF299">
        <v>-0.5</v>
      </c>
      <c r="AG299">
        <v>88.2</v>
      </c>
      <c r="AH299">
        <v>233</v>
      </c>
      <c r="AI299">
        <v>271</v>
      </c>
      <c r="AJ299">
        <v>38</v>
      </c>
      <c r="AK299">
        <v>91.91</v>
      </c>
      <c r="AL299">
        <v>12.89</v>
      </c>
      <c r="AM299">
        <v>104.8</v>
      </c>
      <c r="AN299">
        <v>60.52</v>
      </c>
      <c r="AO299">
        <v>2</v>
      </c>
      <c r="AP299">
        <v>0</v>
      </c>
      <c r="AQ299">
        <v>32</v>
      </c>
      <c r="AR299">
        <v>-1.24</v>
      </c>
      <c r="AS299">
        <v>86.4</v>
      </c>
      <c r="AT299">
        <v>87.64</v>
      </c>
      <c r="AU299">
        <v>182</v>
      </c>
      <c r="AV299">
        <v>216</v>
      </c>
      <c r="AW299">
        <v>34</v>
      </c>
      <c r="AX299">
        <v>73.25</v>
      </c>
      <c r="AY299">
        <v>11.53</v>
      </c>
      <c r="AZ299">
        <v>84.79</v>
      </c>
      <c r="BA299">
        <v>75.930000000000007</v>
      </c>
      <c r="BB299">
        <v>3</v>
      </c>
      <c r="BC299">
        <v>30</v>
      </c>
      <c r="BD299">
        <v>-1.22</v>
      </c>
      <c r="BE299">
        <v>85.86</v>
      </c>
      <c r="BF299">
        <v>87.08</v>
      </c>
      <c r="BG299">
        <v>137</v>
      </c>
      <c r="BH299">
        <v>55.62</v>
      </c>
      <c r="BI299">
        <v>9.16</v>
      </c>
      <c r="BJ299">
        <v>164</v>
      </c>
      <c r="BK299">
        <v>27</v>
      </c>
      <c r="BL299">
        <v>27</v>
      </c>
      <c r="BM299">
        <v>-7.87</v>
      </c>
      <c r="BN299">
        <v>90.48</v>
      </c>
      <c r="BO299">
        <v>6.44</v>
      </c>
      <c r="BP299">
        <v>1.36</v>
      </c>
      <c r="BQ299">
        <v>19</v>
      </c>
      <c r="BR299">
        <v>4</v>
      </c>
      <c r="BS299">
        <v>15</v>
      </c>
      <c r="BT299">
        <v>82.61</v>
      </c>
      <c r="BU299">
        <v>0</v>
      </c>
      <c r="BV299">
        <v>11.59</v>
      </c>
      <c r="BW299">
        <v>8.8000000000000007</v>
      </c>
      <c r="BX299">
        <v>85.19</v>
      </c>
      <c r="BY299">
        <v>34</v>
      </c>
      <c r="BZ299">
        <v>0</v>
      </c>
      <c r="CA299">
        <v>3</v>
      </c>
      <c r="CB299">
        <v>92.31</v>
      </c>
      <c r="CC299">
        <v>168</v>
      </c>
      <c r="CD299">
        <v>34</v>
      </c>
      <c r="CE299">
        <v>14</v>
      </c>
      <c r="CF299">
        <v>1</v>
      </c>
      <c r="CG299">
        <v>8</v>
      </c>
      <c r="CH299">
        <v>8</v>
      </c>
      <c r="CI299">
        <v>4</v>
      </c>
      <c r="CJ299">
        <v>27</v>
      </c>
      <c r="CK299">
        <v>5</v>
      </c>
      <c r="CL299">
        <v>0</v>
      </c>
      <c r="CM299">
        <v>2</v>
      </c>
      <c r="CN299">
        <v>2</v>
      </c>
      <c r="CO299">
        <v>0</v>
      </c>
      <c r="CP299">
        <v>176.92</v>
      </c>
      <c r="CQ299">
        <v>204.27</v>
      </c>
      <c r="CR299">
        <v>46.41</v>
      </c>
      <c r="CS299">
        <v>18.25</v>
      </c>
      <c r="CT299">
        <v>17.579999999999998</v>
      </c>
      <c r="CU299">
        <v>51.71</v>
      </c>
      <c r="CV299">
        <v>49.7</v>
      </c>
      <c r="CW299">
        <v>54.54</v>
      </c>
      <c r="CX299">
        <v>50.94</v>
      </c>
      <c r="CY299">
        <v>53.74</v>
      </c>
      <c r="CZ299">
        <v>54.38</v>
      </c>
    </row>
    <row r="300" spans="1:104">
      <c r="A300" t="s">
        <v>1246</v>
      </c>
      <c r="B300" t="s">
        <v>1247</v>
      </c>
      <c r="C300" t="s">
        <v>113</v>
      </c>
      <c r="D300" t="s">
        <v>1056</v>
      </c>
      <c r="E300">
        <v>77</v>
      </c>
      <c r="F300">
        <v>20142015</v>
      </c>
      <c r="G300">
        <v>30</v>
      </c>
      <c r="H300">
        <v>4</v>
      </c>
      <c r="I300">
        <v>4</v>
      </c>
      <c r="J300">
        <v>5</v>
      </c>
      <c r="K300">
        <v>9</v>
      </c>
      <c r="L300">
        <v>14</v>
      </c>
      <c r="M300">
        <v>1.29</v>
      </c>
      <c r="N300">
        <v>2.31</v>
      </c>
      <c r="O300">
        <v>3.6</v>
      </c>
      <c r="P300">
        <v>1</v>
      </c>
      <c r="Q300">
        <v>87.02</v>
      </c>
      <c r="R300">
        <v>107.75</v>
      </c>
      <c r="S300">
        <v>11.9</v>
      </c>
      <c r="T300">
        <v>9.2200000000000006</v>
      </c>
      <c r="U300">
        <v>3.03</v>
      </c>
      <c r="V300">
        <v>0.71</v>
      </c>
      <c r="W300">
        <v>87.29</v>
      </c>
      <c r="X300">
        <v>86.58</v>
      </c>
      <c r="Y300">
        <v>176</v>
      </c>
      <c r="Z300">
        <v>206</v>
      </c>
      <c r="AA300">
        <v>30</v>
      </c>
      <c r="AB300">
        <v>52.94</v>
      </c>
      <c r="AC300">
        <v>7.71</v>
      </c>
      <c r="AD300">
        <v>60.66</v>
      </c>
      <c r="AE300">
        <v>49</v>
      </c>
      <c r="AF300">
        <v>-1.58</v>
      </c>
      <c r="AG300">
        <v>88.6</v>
      </c>
      <c r="AH300">
        <v>348</v>
      </c>
      <c r="AI300">
        <v>409</v>
      </c>
      <c r="AJ300">
        <v>61</v>
      </c>
      <c r="AK300">
        <v>105.12</v>
      </c>
      <c r="AL300">
        <v>15.68</v>
      </c>
      <c r="AM300">
        <v>120.8</v>
      </c>
      <c r="AN300">
        <v>48.9</v>
      </c>
      <c r="AO300">
        <v>8</v>
      </c>
      <c r="AP300">
        <v>1</v>
      </c>
      <c r="AQ300">
        <v>64</v>
      </c>
      <c r="AR300">
        <v>0.77</v>
      </c>
      <c r="AS300">
        <v>86.55</v>
      </c>
      <c r="AT300">
        <v>85.78</v>
      </c>
      <c r="AU300">
        <v>250</v>
      </c>
      <c r="AV300">
        <v>296</v>
      </c>
      <c r="AW300">
        <v>46</v>
      </c>
      <c r="AX300">
        <v>76.08</v>
      </c>
      <c r="AY300">
        <v>11.82</v>
      </c>
      <c r="AZ300">
        <v>87.9</v>
      </c>
      <c r="BA300">
        <v>67.569999999999993</v>
      </c>
      <c r="BB300">
        <v>14</v>
      </c>
      <c r="BC300">
        <v>56</v>
      </c>
      <c r="BD300">
        <v>0.84</v>
      </c>
      <c r="BE300">
        <v>86.21</v>
      </c>
      <c r="BF300">
        <v>85.37</v>
      </c>
      <c r="BG300">
        <v>168</v>
      </c>
      <c r="BH300">
        <v>51.4</v>
      </c>
      <c r="BI300">
        <v>8.2200000000000006</v>
      </c>
      <c r="BJ300">
        <v>200</v>
      </c>
      <c r="BK300">
        <v>32</v>
      </c>
      <c r="BL300">
        <v>42</v>
      </c>
      <c r="BM300">
        <v>0</v>
      </c>
      <c r="BN300">
        <v>93.33</v>
      </c>
      <c r="BO300">
        <v>7.2</v>
      </c>
      <c r="BP300">
        <v>0.51</v>
      </c>
      <c r="BQ300">
        <v>28</v>
      </c>
      <c r="BR300">
        <v>2</v>
      </c>
      <c r="BS300">
        <v>26</v>
      </c>
      <c r="BT300">
        <v>93.33</v>
      </c>
      <c r="BU300">
        <v>8.93</v>
      </c>
      <c r="BV300">
        <v>14</v>
      </c>
      <c r="BW300">
        <v>9.4600000000000009</v>
      </c>
      <c r="BX300">
        <v>93.75</v>
      </c>
      <c r="BY300">
        <v>42</v>
      </c>
      <c r="BZ300">
        <v>6</v>
      </c>
      <c r="CA300">
        <v>8</v>
      </c>
      <c r="CB300">
        <v>97.14</v>
      </c>
      <c r="CC300">
        <v>204</v>
      </c>
      <c r="CD300">
        <v>43</v>
      </c>
      <c r="CE300">
        <v>6</v>
      </c>
      <c r="CF300">
        <v>6</v>
      </c>
      <c r="CG300">
        <v>7</v>
      </c>
      <c r="CH300">
        <v>6</v>
      </c>
      <c r="CI300">
        <v>3</v>
      </c>
      <c r="CJ300">
        <v>37</v>
      </c>
      <c r="CK300">
        <v>6</v>
      </c>
      <c r="CL300">
        <v>6</v>
      </c>
      <c r="CM300">
        <v>1</v>
      </c>
      <c r="CN300">
        <v>2</v>
      </c>
      <c r="CO300">
        <v>0.26</v>
      </c>
      <c r="CP300">
        <v>233.45</v>
      </c>
      <c r="CQ300">
        <v>167.82</v>
      </c>
      <c r="CR300">
        <v>58.18</v>
      </c>
      <c r="CS300">
        <v>19.09</v>
      </c>
      <c r="CT300">
        <v>17.66</v>
      </c>
      <c r="CU300">
        <v>45.87</v>
      </c>
      <c r="CV300">
        <v>50.32</v>
      </c>
      <c r="CW300">
        <v>50.65</v>
      </c>
      <c r="CX300">
        <v>59.77</v>
      </c>
      <c r="CY300">
        <v>55.04</v>
      </c>
      <c r="CZ300">
        <v>54.34</v>
      </c>
    </row>
    <row r="301" spans="1:104">
      <c r="A301" t="s">
        <v>1571</v>
      </c>
      <c r="B301" t="s">
        <v>1572</v>
      </c>
      <c r="C301" t="s">
        <v>62</v>
      </c>
      <c r="D301" t="s">
        <v>643</v>
      </c>
      <c r="E301">
        <v>11</v>
      </c>
      <c r="F301">
        <v>20142015</v>
      </c>
      <c r="G301">
        <v>26</v>
      </c>
      <c r="H301">
        <v>0.55000000000000004</v>
      </c>
      <c r="I301">
        <v>0.55000000000000004</v>
      </c>
      <c r="J301">
        <v>1</v>
      </c>
      <c r="K301">
        <v>0</v>
      </c>
      <c r="L301">
        <v>1</v>
      </c>
      <c r="M301">
        <v>2.25</v>
      </c>
      <c r="N301">
        <v>0</v>
      </c>
      <c r="O301">
        <v>2.25</v>
      </c>
      <c r="P301">
        <v>0</v>
      </c>
      <c r="Q301">
        <v>90.38</v>
      </c>
      <c r="R301">
        <v>92</v>
      </c>
      <c r="S301">
        <v>16.670000000000002</v>
      </c>
      <c r="T301">
        <v>3.85</v>
      </c>
      <c r="U301">
        <v>2.42</v>
      </c>
      <c r="V301">
        <v>-13.55</v>
      </c>
      <c r="W301">
        <v>82.61</v>
      </c>
      <c r="X301">
        <v>96.15</v>
      </c>
      <c r="Y301">
        <v>15</v>
      </c>
      <c r="Z301">
        <v>19</v>
      </c>
      <c r="AA301">
        <v>4</v>
      </c>
      <c r="AB301">
        <v>42.76</v>
      </c>
      <c r="AC301">
        <v>9</v>
      </c>
      <c r="AD301">
        <v>51.77</v>
      </c>
      <c r="AE301">
        <v>2</v>
      </c>
      <c r="AF301">
        <v>-3.62</v>
      </c>
      <c r="AG301">
        <v>94</v>
      </c>
      <c r="AH301">
        <v>42</v>
      </c>
      <c r="AI301">
        <v>47</v>
      </c>
      <c r="AJ301">
        <v>5</v>
      </c>
      <c r="AK301">
        <v>105.78</v>
      </c>
      <c r="AL301">
        <v>11.25</v>
      </c>
      <c r="AM301">
        <v>117.04</v>
      </c>
      <c r="AN301">
        <v>53.19</v>
      </c>
      <c r="AO301">
        <v>4</v>
      </c>
      <c r="AP301">
        <v>0</v>
      </c>
      <c r="AQ301">
        <v>16</v>
      </c>
      <c r="AR301">
        <v>-6.93</v>
      </c>
      <c r="AS301">
        <v>87.8</v>
      </c>
      <c r="AT301">
        <v>94.74</v>
      </c>
      <c r="AU301">
        <v>31</v>
      </c>
      <c r="AV301">
        <v>36</v>
      </c>
      <c r="AW301">
        <v>5</v>
      </c>
      <c r="AX301">
        <v>81.03</v>
      </c>
      <c r="AY301">
        <v>11.25</v>
      </c>
      <c r="AZ301">
        <v>92.28</v>
      </c>
      <c r="BA301">
        <v>69.44</v>
      </c>
      <c r="BB301">
        <v>6</v>
      </c>
      <c r="BC301">
        <v>12</v>
      </c>
      <c r="BD301">
        <v>-8.9700000000000006</v>
      </c>
      <c r="BE301">
        <v>83.33</v>
      </c>
      <c r="BF301">
        <v>92.31</v>
      </c>
      <c r="BG301">
        <v>20</v>
      </c>
      <c r="BH301">
        <v>56.27</v>
      </c>
      <c r="BI301">
        <v>11.25</v>
      </c>
      <c r="BJ301">
        <v>25</v>
      </c>
      <c r="BK301">
        <v>5</v>
      </c>
      <c r="BL301">
        <v>6</v>
      </c>
      <c r="BM301">
        <v>25</v>
      </c>
      <c r="BN301">
        <v>50</v>
      </c>
      <c r="BO301">
        <v>6.75</v>
      </c>
      <c r="BP301">
        <v>2.25</v>
      </c>
      <c r="BQ301">
        <v>3</v>
      </c>
      <c r="BR301">
        <v>1</v>
      </c>
      <c r="BS301">
        <v>2</v>
      </c>
      <c r="BT301">
        <v>75</v>
      </c>
      <c r="BU301">
        <v>8.33</v>
      </c>
      <c r="BV301">
        <v>12</v>
      </c>
      <c r="BW301">
        <v>8.33</v>
      </c>
      <c r="BX301">
        <v>80</v>
      </c>
      <c r="BY301">
        <v>40</v>
      </c>
      <c r="BZ301">
        <v>0</v>
      </c>
      <c r="CA301">
        <v>0</v>
      </c>
      <c r="CB301">
        <v>100</v>
      </c>
      <c r="CC301">
        <v>28</v>
      </c>
      <c r="CD301">
        <v>5</v>
      </c>
      <c r="CE301">
        <v>0</v>
      </c>
      <c r="CF301">
        <v>0</v>
      </c>
      <c r="CG301">
        <v>0</v>
      </c>
      <c r="CH301">
        <v>0</v>
      </c>
      <c r="CI301">
        <v>0</v>
      </c>
      <c r="CJ301">
        <v>5</v>
      </c>
      <c r="CK301">
        <v>1</v>
      </c>
      <c r="CL301">
        <v>1</v>
      </c>
      <c r="CM301">
        <v>0</v>
      </c>
      <c r="CN301">
        <v>0</v>
      </c>
      <c r="CO301">
        <v>0</v>
      </c>
      <c r="CP301">
        <v>26.66</v>
      </c>
      <c r="CQ301">
        <v>28.66</v>
      </c>
      <c r="CR301">
        <v>48.19</v>
      </c>
      <c r="CS301">
        <v>17.14</v>
      </c>
      <c r="CT301">
        <v>17.100000000000001</v>
      </c>
      <c r="CU301">
        <v>46.76</v>
      </c>
      <c r="CV301">
        <v>49.38</v>
      </c>
      <c r="CW301">
        <v>51.07</v>
      </c>
      <c r="CX301">
        <v>58.15</v>
      </c>
      <c r="CY301">
        <v>53.8</v>
      </c>
      <c r="CZ301">
        <v>55.15</v>
      </c>
    </row>
    <row r="302" spans="1:104">
      <c r="A302" t="s">
        <v>455</v>
      </c>
      <c r="B302" t="s">
        <v>456</v>
      </c>
      <c r="C302" t="s">
        <v>62</v>
      </c>
      <c r="D302" t="s">
        <v>393</v>
      </c>
      <c r="E302">
        <v>53</v>
      </c>
      <c r="F302">
        <v>20142015</v>
      </c>
      <c r="G302">
        <v>29</v>
      </c>
      <c r="H302">
        <v>0.6</v>
      </c>
      <c r="I302">
        <v>0.6</v>
      </c>
      <c r="J302">
        <v>0</v>
      </c>
      <c r="K302">
        <v>2</v>
      </c>
      <c r="L302">
        <v>2</v>
      </c>
      <c r="M302">
        <v>0</v>
      </c>
      <c r="N302">
        <v>4.34</v>
      </c>
      <c r="O302">
        <v>4.34</v>
      </c>
      <c r="P302">
        <v>0</v>
      </c>
      <c r="Q302">
        <v>91.94</v>
      </c>
      <c r="R302">
        <v>57.69</v>
      </c>
      <c r="S302">
        <v>0</v>
      </c>
      <c r="T302">
        <v>-5.61</v>
      </c>
      <c r="U302">
        <v>0.52</v>
      </c>
      <c r="V302">
        <v>5.03</v>
      </c>
      <c r="W302">
        <v>92.59</v>
      </c>
      <c r="X302">
        <v>87.56</v>
      </c>
      <c r="Y302">
        <v>23</v>
      </c>
      <c r="Z302">
        <v>25</v>
      </c>
      <c r="AA302">
        <v>2</v>
      </c>
      <c r="AB302">
        <v>54.22</v>
      </c>
      <c r="AC302">
        <v>4.34</v>
      </c>
      <c r="AD302">
        <v>58.55</v>
      </c>
      <c r="AE302">
        <v>2</v>
      </c>
      <c r="AF302">
        <v>2.25</v>
      </c>
      <c r="AG302">
        <v>89.68</v>
      </c>
      <c r="AH302">
        <v>52</v>
      </c>
      <c r="AI302">
        <v>57</v>
      </c>
      <c r="AJ302">
        <v>5</v>
      </c>
      <c r="AK302">
        <v>123.61</v>
      </c>
      <c r="AL302">
        <v>10.84</v>
      </c>
      <c r="AM302">
        <v>134.46</v>
      </c>
      <c r="AN302">
        <v>45.61</v>
      </c>
      <c r="AO302">
        <v>4</v>
      </c>
      <c r="AP302">
        <v>0</v>
      </c>
      <c r="AQ302">
        <v>9</v>
      </c>
      <c r="AR302">
        <v>4.32</v>
      </c>
      <c r="AS302">
        <v>92.86</v>
      </c>
      <c r="AT302">
        <v>88.53</v>
      </c>
      <c r="AU302">
        <v>36</v>
      </c>
      <c r="AV302">
        <v>39</v>
      </c>
      <c r="AW302">
        <v>3</v>
      </c>
      <c r="AX302">
        <v>84.58</v>
      </c>
      <c r="AY302">
        <v>6.51</v>
      </c>
      <c r="AZ302">
        <v>91.08</v>
      </c>
      <c r="BA302">
        <v>66.67</v>
      </c>
      <c r="BB302">
        <v>1</v>
      </c>
      <c r="BC302">
        <v>5</v>
      </c>
      <c r="BD302">
        <v>7.53</v>
      </c>
      <c r="BE302">
        <v>92.86</v>
      </c>
      <c r="BF302">
        <v>85.32</v>
      </c>
      <c r="BG302">
        <v>24</v>
      </c>
      <c r="BH302">
        <v>56.39</v>
      </c>
      <c r="BI302">
        <v>4.34</v>
      </c>
      <c r="BJ302">
        <v>26</v>
      </c>
      <c r="BK302">
        <v>2</v>
      </c>
      <c r="BL302">
        <v>4</v>
      </c>
      <c r="BM302">
        <v>-26.19</v>
      </c>
      <c r="BN302">
        <v>92.86</v>
      </c>
      <c r="BO302">
        <v>4.34</v>
      </c>
      <c r="BP302">
        <v>2.17</v>
      </c>
      <c r="BQ302">
        <v>2</v>
      </c>
      <c r="BR302">
        <v>1</v>
      </c>
      <c r="BS302">
        <v>1</v>
      </c>
      <c r="BT302">
        <v>66.67</v>
      </c>
      <c r="BU302">
        <v>0</v>
      </c>
      <c r="BV302">
        <v>7.69</v>
      </c>
      <c r="BW302">
        <v>5.13</v>
      </c>
      <c r="BX302">
        <v>50</v>
      </c>
      <c r="BY302">
        <v>40</v>
      </c>
      <c r="BZ302">
        <v>0</v>
      </c>
      <c r="CA302">
        <v>0</v>
      </c>
      <c r="CB302">
        <v>88.24</v>
      </c>
      <c r="CC302">
        <v>15</v>
      </c>
      <c r="CD302">
        <v>5</v>
      </c>
      <c r="CE302">
        <v>2</v>
      </c>
      <c r="CF302">
        <v>0</v>
      </c>
      <c r="CG302">
        <v>0</v>
      </c>
      <c r="CH302">
        <v>1</v>
      </c>
      <c r="CI302">
        <v>1</v>
      </c>
      <c r="CJ302">
        <v>4</v>
      </c>
      <c r="CK302">
        <v>0</v>
      </c>
      <c r="CL302">
        <v>0</v>
      </c>
      <c r="CM302">
        <v>0</v>
      </c>
      <c r="CN302">
        <v>0</v>
      </c>
      <c r="CO302">
        <v>0</v>
      </c>
      <c r="CP302">
        <v>27.67</v>
      </c>
      <c r="CQ302">
        <v>241.59</v>
      </c>
      <c r="CR302">
        <v>10.28</v>
      </c>
      <c r="CS302">
        <v>16.260000000000002</v>
      </c>
      <c r="CT302">
        <v>17.14</v>
      </c>
      <c r="CU302">
        <v>49.77</v>
      </c>
      <c r="CV302">
        <v>48.7</v>
      </c>
      <c r="CW302">
        <v>53.79</v>
      </c>
      <c r="CX302">
        <v>54.3</v>
      </c>
      <c r="CY302">
        <v>52.6</v>
      </c>
      <c r="CZ302">
        <v>55.41</v>
      </c>
    </row>
    <row r="303" spans="1:104">
      <c r="A303" t="s">
        <v>1408</v>
      </c>
      <c r="B303" t="s">
        <v>1409</v>
      </c>
      <c r="C303" t="s">
        <v>100</v>
      </c>
      <c r="D303" t="s">
        <v>976</v>
      </c>
      <c r="E303">
        <v>81</v>
      </c>
      <c r="F303">
        <v>20142015</v>
      </c>
      <c r="G303">
        <v>37</v>
      </c>
      <c r="H303">
        <v>5.5</v>
      </c>
      <c r="I303">
        <v>5.3330000000000002</v>
      </c>
      <c r="J303">
        <v>8</v>
      </c>
      <c r="K303">
        <v>5</v>
      </c>
      <c r="L303">
        <v>13</v>
      </c>
      <c r="M303">
        <v>2.2400000000000002</v>
      </c>
      <c r="N303">
        <v>1.4</v>
      </c>
      <c r="O303">
        <v>3.64</v>
      </c>
      <c r="P303">
        <v>0</v>
      </c>
      <c r="Q303">
        <v>88.41</v>
      </c>
      <c r="R303">
        <v>107.19</v>
      </c>
      <c r="S303">
        <v>14.55</v>
      </c>
      <c r="T303">
        <v>3.69</v>
      </c>
      <c r="U303">
        <v>2.65</v>
      </c>
      <c r="V303">
        <v>0.52</v>
      </c>
      <c r="W303">
        <v>85.87</v>
      </c>
      <c r="X303">
        <v>85.35</v>
      </c>
      <c r="Y303">
        <v>132</v>
      </c>
      <c r="Z303">
        <v>158</v>
      </c>
      <c r="AA303">
        <v>26</v>
      </c>
      <c r="AB303">
        <v>44.24</v>
      </c>
      <c r="AC303">
        <v>7.28</v>
      </c>
      <c r="AD303">
        <v>51.51</v>
      </c>
      <c r="AE303">
        <v>45</v>
      </c>
      <c r="AF303">
        <v>2.5099999999999998</v>
      </c>
      <c r="AG303">
        <v>85.9</v>
      </c>
      <c r="AH303">
        <v>285</v>
      </c>
      <c r="AI303">
        <v>328</v>
      </c>
      <c r="AJ303">
        <v>43</v>
      </c>
      <c r="AK303">
        <v>91.83</v>
      </c>
      <c r="AL303">
        <v>12.04</v>
      </c>
      <c r="AM303">
        <v>103.87</v>
      </c>
      <c r="AN303">
        <v>52.13</v>
      </c>
      <c r="AO303">
        <v>29</v>
      </c>
      <c r="AP303">
        <v>0</v>
      </c>
      <c r="AQ303">
        <v>103</v>
      </c>
      <c r="AR303">
        <v>2.63</v>
      </c>
      <c r="AS303">
        <v>86.69</v>
      </c>
      <c r="AT303">
        <v>84.06</v>
      </c>
      <c r="AU303">
        <v>204</v>
      </c>
      <c r="AV303">
        <v>241</v>
      </c>
      <c r="AW303">
        <v>37</v>
      </c>
      <c r="AX303">
        <v>67.47</v>
      </c>
      <c r="AY303">
        <v>10.36</v>
      </c>
      <c r="AZ303">
        <v>77.83</v>
      </c>
      <c r="BA303">
        <v>70.95</v>
      </c>
      <c r="BB303">
        <v>19</v>
      </c>
      <c r="BC303">
        <v>74</v>
      </c>
      <c r="BD303">
        <v>2.0099999999999998</v>
      </c>
      <c r="BE303">
        <v>85.07</v>
      </c>
      <c r="BF303">
        <v>83.07</v>
      </c>
      <c r="BG303">
        <v>141</v>
      </c>
      <c r="BH303">
        <v>47.87</v>
      </c>
      <c r="BI303">
        <v>8.4</v>
      </c>
      <c r="BJ303">
        <v>171</v>
      </c>
      <c r="BK303">
        <v>30</v>
      </c>
      <c r="BL303">
        <v>55</v>
      </c>
      <c r="BM303">
        <v>-5.26</v>
      </c>
      <c r="BN303">
        <v>100</v>
      </c>
      <c r="BO303">
        <v>5.04</v>
      </c>
      <c r="BP303">
        <v>0.28000000000000003</v>
      </c>
      <c r="BQ303">
        <v>18</v>
      </c>
      <c r="BR303">
        <v>1</v>
      </c>
      <c r="BS303">
        <v>17</v>
      </c>
      <c r="BT303">
        <v>94.74</v>
      </c>
      <c r="BU303">
        <v>10.81</v>
      </c>
      <c r="BV303">
        <v>10.53</v>
      </c>
      <c r="BW303">
        <v>7.47</v>
      </c>
      <c r="BX303">
        <v>96.67</v>
      </c>
      <c r="BY303">
        <v>50</v>
      </c>
      <c r="BZ303">
        <v>11</v>
      </c>
      <c r="CA303">
        <v>11</v>
      </c>
      <c r="CB303">
        <v>94.71</v>
      </c>
      <c r="CC303">
        <v>197</v>
      </c>
      <c r="CD303">
        <v>36</v>
      </c>
      <c r="CE303">
        <v>11</v>
      </c>
      <c r="CF303">
        <v>4</v>
      </c>
      <c r="CG303">
        <v>4</v>
      </c>
      <c r="CH303">
        <v>3</v>
      </c>
      <c r="CI303">
        <v>2</v>
      </c>
      <c r="CJ303">
        <v>47</v>
      </c>
      <c r="CK303">
        <v>6</v>
      </c>
      <c r="CL303">
        <v>1</v>
      </c>
      <c r="CM303">
        <v>1</v>
      </c>
      <c r="CN303">
        <v>1</v>
      </c>
      <c r="CO303">
        <v>0</v>
      </c>
      <c r="CP303">
        <v>214.31</v>
      </c>
      <c r="CQ303">
        <v>179.74</v>
      </c>
      <c r="CR303">
        <v>54.39</v>
      </c>
      <c r="CS303">
        <v>18.47</v>
      </c>
      <c r="CT303">
        <v>17.75</v>
      </c>
      <c r="CU303">
        <v>44.52</v>
      </c>
      <c r="CV303">
        <v>50.63</v>
      </c>
      <c r="CW303">
        <v>49.52</v>
      </c>
      <c r="CX303">
        <v>61.72</v>
      </c>
      <c r="CY303">
        <v>55.2</v>
      </c>
      <c r="CZ303">
        <v>53.82</v>
      </c>
    </row>
    <row r="304" spans="1:104">
      <c r="A304" t="s">
        <v>605</v>
      </c>
      <c r="B304" t="s">
        <v>606</v>
      </c>
      <c r="C304" t="s">
        <v>62</v>
      </c>
      <c r="D304" t="s">
        <v>71</v>
      </c>
      <c r="E304">
        <v>53</v>
      </c>
      <c r="F304">
        <v>20142015</v>
      </c>
      <c r="G304">
        <v>26</v>
      </c>
      <c r="H304">
        <v>1.1000000000000001</v>
      </c>
      <c r="I304">
        <v>1</v>
      </c>
      <c r="J304">
        <v>1</v>
      </c>
      <c r="K304">
        <v>2</v>
      </c>
      <c r="L304">
        <v>3</v>
      </c>
      <c r="M304">
        <v>0.89</v>
      </c>
      <c r="N304">
        <v>1.78</v>
      </c>
      <c r="O304">
        <v>2.67</v>
      </c>
      <c r="P304">
        <v>0</v>
      </c>
      <c r="Q304">
        <v>80.34</v>
      </c>
      <c r="R304">
        <v>97.76</v>
      </c>
      <c r="S304">
        <v>6.25</v>
      </c>
      <c r="T304">
        <v>-9.09</v>
      </c>
      <c r="U304">
        <v>1.27</v>
      </c>
      <c r="V304">
        <v>-20.71</v>
      </c>
      <c r="W304">
        <v>68.89</v>
      </c>
      <c r="X304">
        <v>89.6</v>
      </c>
      <c r="Y304">
        <v>17</v>
      </c>
      <c r="Z304">
        <v>31</v>
      </c>
      <c r="AA304">
        <v>14</v>
      </c>
      <c r="AB304">
        <v>27.58</v>
      </c>
      <c r="AC304">
        <v>12.46</v>
      </c>
      <c r="AD304">
        <v>40.03</v>
      </c>
      <c r="AE304">
        <v>6</v>
      </c>
      <c r="AF304">
        <v>-9.25</v>
      </c>
      <c r="AG304">
        <v>89.6</v>
      </c>
      <c r="AH304">
        <v>71</v>
      </c>
      <c r="AI304">
        <v>94</v>
      </c>
      <c r="AJ304">
        <v>23</v>
      </c>
      <c r="AK304">
        <v>83.63</v>
      </c>
      <c r="AL304">
        <v>20.46</v>
      </c>
      <c r="AM304">
        <v>104.09</v>
      </c>
      <c r="AN304">
        <v>41.49</v>
      </c>
      <c r="AO304">
        <v>15</v>
      </c>
      <c r="AP304">
        <v>2</v>
      </c>
      <c r="AQ304">
        <v>36</v>
      </c>
      <c r="AR304">
        <v>-15.73</v>
      </c>
      <c r="AS304">
        <v>74.36</v>
      </c>
      <c r="AT304">
        <v>90.08</v>
      </c>
      <c r="AU304">
        <v>38</v>
      </c>
      <c r="AV304">
        <v>58</v>
      </c>
      <c r="AW304">
        <v>20</v>
      </c>
      <c r="AX304">
        <v>51.6</v>
      </c>
      <c r="AY304">
        <v>17.79</v>
      </c>
      <c r="AZ304">
        <v>69.39</v>
      </c>
      <c r="BA304">
        <v>67.239999999999995</v>
      </c>
      <c r="BB304">
        <v>5</v>
      </c>
      <c r="BC304">
        <v>21</v>
      </c>
      <c r="BD304">
        <v>-18.38</v>
      </c>
      <c r="BE304">
        <v>70.91</v>
      </c>
      <c r="BF304">
        <v>89.29</v>
      </c>
      <c r="BG304">
        <v>23</v>
      </c>
      <c r="BH304">
        <v>34.700000000000003</v>
      </c>
      <c r="BI304">
        <v>14.23</v>
      </c>
      <c r="BJ304">
        <v>39</v>
      </c>
      <c r="BK304">
        <v>16</v>
      </c>
      <c r="BL304">
        <v>16</v>
      </c>
      <c r="BM304">
        <v>-33.33</v>
      </c>
      <c r="BN304">
        <v>100</v>
      </c>
      <c r="BO304">
        <v>3.56</v>
      </c>
      <c r="BP304">
        <v>1.78</v>
      </c>
      <c r="BQ304">
        <v>4</v>
      </c>
      <c r="BR304">
        <v>2</v>
      </c>
      <c r="BS304">
        <v>2</v>
      </c>
      <c r="BT304">
        <v>66.67</v>
      </c>
      <c r="BU304">
        <v>4.76</v>
      </c>
      <c r="BV304">
        <v>10.26</v>
      </c>
      <c r="BW304">
        <v>6.9</v>
      </c>
      <c r="BX304">
        <v>87.5</v>
      </c>
      <c r="BY304">
        <v>40</v>
      </c>
      <c r="BZ304">
        <v>0</v>
      </c>
      <c r="CA304">
        <v>0</v>
      </c>
      <c r="CB304">
        <v>81.819999999999993</v>
      </c>
      <c r="CC304">
        <v>36</v>
      </c>
      <c r="CD304">
        <v>14</v>
      </c>
      <c r="CE304">
        <v>8</v>
      </c>
      <c r="CF304">
        <v>0</v>
      </c>
      <c r="CG304">
        <v>7</v>
      </c>
      <c r="CH304">
        <v>2</v>
      </c>
      <c r="CI304">
        <v>0</v>
      </c>
      <c r="CJ304">
        <v>15</v>
      </c>
      <c r="CK304">
        <v>1</v>
      </c>
      <c r="CL304">
        <v>1</v>
      </c>
      <c r="CM304">
        <v>0</v>
      </c>
      <c r="CN304">
        <v>0</v>
      </c>
      <c r="CO304">
        <v>0</v>
      </c>
      <c r="CP304">
        <v>67.44</v>
      </c>
      <c r="CQ304">
        <v>199.65</v>
      </c>
      <c r="CR304">
        <v>25.25</v>
      </c>
      <c r="CS304">
        <v>15.96</v>
      </c>
      <c r="CT304">
        <v>17.100000000000001</v>
      </c>
      <c r="CU304">
        <v>50.91</v>
      </c>
      <c r="CV304">
        <v>49.72</v>
      </c>
      <c r="CW304">
        <v>57.65</v>
      </c>
      <c r="CX304">
        <v>55.59</v>
      </c>
      <c r="CY304">
        <v>53.64</v>
      </c>
      <c r="CZ304">
        <v>54.26</v>
      </c>
    </row>
    <row r="305" spans="1:104">
      <c r="A305" t="s">
        <v>797</v>
      </c>
      <c r="B305" t="s">
        <v>798</v>
      </c>
      <c r="C305" t="s">
        <v>100</v>
      </c>
      <c r="D305" t="s">
        <v>364</v>
      </c>
      <c r="E305">
        <v>55</v>
      </c>
      <c r="F305">
        <v>20142015</v>
      </c>
      <c r="G305">
        <v>32</v>
      </c>
      <c r="H305">
        <v>0.63700000000000001</v>
      </c>
      <c r="I305">
        <v>0.63700000000000001</v>
      </c>
      <c r="J305">
        <v>0</v>
      </c>
      <c r="K305">
        <v>0</v>
      </c>
      <c r="L305">
        <v>0</v>
      </c>
      <c r="M305">
        <v>0</v>
      </c>
      <c r="N305">
        <v>0</v>
      </c>
      <c r="O305">
        <v>0</v>
      </c>
      <c r="P305">
        <v>-1</v>
      </c>
      <c r="Q305">
        <v>50</v>
      </c>
      <c r="R305" t="s">
        <v>1488</v>
      </c>
      <c r="S305" t="s">
        <v>1488</v>
      </c>
      <c r="T305">
        <v>-17.579999999999998</v>
      </c>
      <c r="U305">
        <v>0.02</v>
      </c>
      <c r="V305">
        <v>-89.3</v>
      </c>
      <c r="W305">
        <v>0</v>
      </c>
      <c r="X305">
        <v>89.3</v>
      </c>
      <c r="Y305">
        <v>-1</v>
      </c>
      <c r="Z305">
        <v>0</v>
      </c>
      <c r="AA305">
        <v>1</v>
      </c>
      <c r="AB305">
        <v>0</v>
      </c>
      <c r="AC305">
        <v>56.69</v>
      </c>
      <c r="AD305">
        <v>56.69</v>
      </c>
      <c r="AE305">
        <v>0</v>
      </c>
      <c r="AF305">
        <v>-40.61</v>
      </c>
      <c r="AG305">
        <v>90.61</v>
      </c>
      <c r="AH305">
        <v>0</v>
      </c>
      <c r="AI305">
        <v>1</v>
      </c>
      <c r="AJ305">
        <v>1</v>
      </c>
      <c r="AK305">
        <v>56.69</v>
      </c>
      <c r="AL305">
        <v>56.69</v>
      </c>
      <c r="AM305">
        <v>113.39</v>
      </c>
      <c r="AN305">
        <v>0</v>
      </c>
      <c r="AO305">
        <v>0</v>
      </c>
      <c r="AP305">
        <v>0</v>
      </c>
      <c r="AQ305">
        <v>0</v>
      </c>
      <c r="AR305">
        <v>-38.549999999999997</v>
      </c>
      <c r="AS305">
        <v>50</v>
      </c>
      <c r="AT305">
        <v>88.55</v>
      </c>
      <c r="AU305">
        <v>0</v>
      </c>
      <c r="AV305">
        <v>1</v>
      </c>
      <c r="AW305">
        <v>1</v>
      </c>
      <c r="AX305">
        <v>56.69</v>
      </c>
      <c r="AY305">
        <v>56.69</v>
      </c>
      <c r="AZ305">
        <v>113.39</v>
      </c>
      <c r="BA305">
        <v>0</v>
      </c>
      <c r="BB305">
        <v>0</v>
      </c>
      <c r="BC305">
        <v>0</v>
      </c>
      <c r="BD305" t="s">
        <v>1488</v>
      </c>
      <c r="BE305" t="s">
        <v>1488</v>
      </c>
      <c r="BF305">
        <v>86.93</v>
      </c>
      <c r="BG305">
        <v>0</v>
      </c>
      <c r="BH305">
        <v>0</v>
      </c>
      <c r="BI305">
        <v>0</v>
      </c>
      <c r="BJ305">
        <v>0</v>
      </c>
      <c r="BK305">
        <v>0</v>
      </c>
      <c r="BL305">
        <v>0</v>
      </c>
      <c r="BM305" t="s">
        <v>1488</v>
      </c>
      <c r="BN305">
        <v>88.89</v>
      </c>
      <c r="BO305">
        <v>0</v>
      </c>
      <c r="BP305">
        <v>0</v>
      </c>
      <c r="BQ305">
        <v>0</v>
      </c>
      <c r="BR305">
        <v>0</v>
      </c>
      <c r="BS305">
        <v>0</v>
      </c>
      <c r="BT305" t="s">
        <v>1488</v>
      </c>
      <c r="BU305" t="s">
        <v>1488</v>
      </c>
      <c r="BV305" t="s">
        <v>1488</v>
      </c>
      <c r="BW305">
        <v>0</v>
      </c>
      <c r="BX305" t="s">
        <v>1488</v>
      </c>
      <c r="BY305">
        <v>40</v>
      </c>
      <c r="BZ305">
        <v>0</v>
      </c>
      <c r="CA305">
        <v>0</v>
      </c>
      <c r="CB305">
        <v>75</v>
      </c>
      <c r="CC305">
        <v>3</v>
      </c>
      <c r="CD305">
        <v>0</v>
      </c>
      <c r="CE305">
        <v>1</v>
      </c>
      <c r="CF305">
        <v>0</v>
      </c>
      <c r="CG305">
        <v>0</v>
      </c>
      <c r="CH305">
        <v>0</v>
      </c>
      <c r="CI305">
        <v>0</v>
      </c>
      <c r="CJ305">
        <v>0</v>
      </c>
      <c r="CK305">
        <v>0</v>
      </c>
      <c r="CL305">
        <v>0</v>
      </c>
      <c r="CM305">
        <v>1</v>
      </c>
      <c r="CN305">
        <v>0</v>
      </c>
      <c r="CO305">
        <v>-56.69</v>
      </c>
      <c r="CP305">
        <v>1.06</v>
      </c>
      <c r="CQ305">
        <v>283.27</v>
      </c>
      <c r="CR305">
        <v>0.37</v>
      </c>
      <c r="CS305">
        <v>17.079999999999998</v>
      </c>
      <c r="CT305">
        <v>16.28</v>
      </c>
      <c r="CU305">
        <v>48.96</v>
      </c>
      <c r="CV305">
        <v>50.9</v>
      </c>
      <c r="CW305">
        <v>52.61</v>
      </c>
      <c r="CX305">
        <v>54.85</v>
      </c>
      <c r="CY305">
        <v>52.77</v>
      </c>
      <c r="CZ305">
        <v>50.9</v>
      </c>
    </row>
    <row r="306" spans="1:104">
      <c r="A306" t="s">
        <v>398</v>
      </c>
      <c r="B306" t="s">
        <v>399</v>
      </c>
      <c r="C306" t="s">
        <v>100</v>
      </c>
      <c r="D306" t="s">
        <v>400</v>
      </c>
      <c r="E306">
        <v>75</v>
      </c>
      <c r="F306">
        <v>20142015</v>
      </c>
      <c r="G306">
        <v>42</v>
      </c>
      <c r="H306">
        <v>3.5</v>
      </c>
      <c r="I306">
        <v>3.5</v>
      </c>
      <c r="J306">
        <v>4</v>
      </c>
      <c r="K306">
        <v>6</v>
      </c>
      <c r="L306">
        <v>10</v>
      </c>
      <c r="M306">
        <v>1.4</v>
      </c>
      <c r="N306">
        <v>2.1</v>
      </c>
      <c r="O306">
        <v>3.49</v>
      </c>
      <c r="P306">
        <v>0</v>
      </c>
      <c r="Q306">
        <v>88.6</v>
      </c>
      <c r="R306">
        <v>111.79</v>
      </c>
      <c r="S306">
        <v>15.38</v>
      </c>
      <c r="T306">
        <v>-1.62</v>
      </c>
      <c r="U306">
        <v>2.29</v>
      </c>
      <c r="V306">
        <v>1.65</v>
      </c>
      <c r="W306">
        <v>88.89</v>
      </c>
      <c r="X306">
        <v>87.23</v>
      </c>
      <c r="Y306">
        <v>112</v>
      </c>
      <c r="Z306">
        <v>128</v>
      </c>
      <c r="AA306">
        <v>16</v>
      </c>
      <c r="AB306">
        <v>44.7</v>
      </c>
      <c r="AC306">
        <v>5.59</v>
      </c>
      <c r="AD306">
        <v>50.29</v>
      </c>
      <c r="AE306">
        <v>31</v>
      </c>
      <c r="AF306">
        <v>-0.13</v>
      </c>
      <c r="AG306">
        <v>88.73</v>
      </c>
      <c r="AH306">
        <v>210</v>
      </c>
      <c r="AI306">
        <v>241</v>
      </c>
      <c r="AJ306">
        <v>31</v>
      </c>
      <c r="AK306">
        <v>84.16</v>
      </c>
      <c r="AL306">
        <v>10.83</v>
      </c>
      <c r="AM306">
        <v>94.98</v>
      </c>
      <c r="AN306">
        <v>56.85</v>
      </c>
      <c r="AO306">
        <v>14</v>
      </c>
      <c r="AP306">
        <v>0</v>
      </c>
      <c r="AQ306">
        <v>45</v>
      </c>
      <c r="AR306">
        <v>0.39</v>
      </c>
      <c r="AS306">
        <v>87.26</v>
      </c>
      <c r="AT306">
        <v>86.88</v>
      </c>
      <c r="AU306">
        <v>158</v>
      </c>
      <c r="AV306">
        <v>185</v>
      </c>
      <c r="AW306">
        <v>27</v>
      </c>
      <c r="AX306">
        <v>64.599999999999994</v>
      </c>
      <c r="AY306">
        <v>9.43</v>
      </c>
      <c r="AZ306">
        <v>74.03</v>
      </c>
      <c r="BA306">
        <v>74.05</v>
      </c>
      <c r="BB306">
        <v>5</v>
      </c>
      <c r="BC306">
        <v>31</v>
      </c>
      <c r="BD306">
        <v>3.41</v>
      </c>
      <c r="BE306">
        <v>87.26</v>
      </c>
      <c r="BF306">
        <v>83.85</v>
      </c>
      <c r="BG306">
        <v>117</v>
      </c>
      <c r="BH306">
        <v>47.84</v>
      </c>
      <c r="BI306">
        <v>6.98</v>
      </c>
      <c r="BJ306">
        <v>137</v>
      </c>
      <c r="BK306">
        <v>20</v>
      </c>
      <c r="BL306">
        <v>26</v>
      </c>
      <c r="BM306">
        <v>7.6</v>
      </c>
      <c r="BN306">
        <v>88.24</v>
      </c>
      <c r="BO306">
        <v>8.0299999999999994</v>
      </c>
      <c r="BP306">
        <v>0.35</v>
      </c>
      <c r="BQ306">
        <v>23</v>
      </c>
      <c r="BR306">
        <v>1</v>
      </c>
      <c r="BS306">
        <v>22</v>
      </c>
      <c r="BT306">
        <v>95.83</v>
      </c>
      <c r="BU306">
        <v>12.9</v>
      </c>
      <c r="BV306">
        <v>16.79</v>
      </c>
      <c r="BW306">
        <v>12.43</v>
      </c>
      <c r="BX306">
        <v>95</v>
      </c>
      <c r="BY306">
        <v>40</v>
      </c>
      <c r="BZ306">
        <v>0</v>
      </c>
      <c r="CA306">
        <v>0</v>
      </c>
      <c r="CB306">
        <v>94.58</v>
      </c>
      <c r="CC306">
        <v>157</v>
      </c>
      <c r="CD306">
        <v>37</v>
      </c>
      <c r="CE306">
        <v>9</v>
      </c>
      <c r="CF306">
        <v>0</v>
      </c>
      <c r="CG306">
        <v>6</v>
      </c>
      <c r="CH306">
        <v>4</v>
      </c>
      <c r="CI306">
        <v>2</v>
      </c>
      <c r="CJ306">
        <v>22</v>
      </c>
      <c r="CK306">
        <v>8</v>
      </c>
      <c r="CL306">
        <v>2</v>
      </c>
      <c r="CM306">
        <v>1</v>
      </c>
      <c r="CN306">
        <v>1</v>
      </c>
      <c r="CO306">
        <v>0</v>
      </c>
      <c r="CP306">
        <v>171.82</v>
      </c>
      <c r="CQ306">
        <v>178.57</v>
      </c>
      <c r="CR306">
        <v>49.04</v>
      </c>
      <c r="CS306">
        <v>18.57</v>
      </c>
      <c r="CT306">
        <v>17.59</v>
      </c>
      <c r="CU306">
        <v>50.97</v>
      </c>
      <c r="CV306">
        <v>49.75</v>
      </c>
      <c r="CW306">
        <v>50.18</v>
      </c>
      <c r="CX306">
        <v>48.27</v>
      </c>
      <c r="CY306">
        <v>53.87</v>
      </c>
      <c r="CZ306">
        <v>54.41</v>
      </c>
    </row>
    <row r="307" spans="1:104">
      <c r="A307" t="s">
        <v>379</v>
      </c>
      <c r="B307" t="s">
        <v>380</v>
      </c>
      <c r="C307" t="s">
        <v>68</v>
      </c>
      <c r="D307" t="s">
        <v>74</v>
      </c>
      <c r="E307">
        <v>73</v>
      </c>
      <c r="F307">
        <v>20142015</v>
      </c>
      <c r="G307">
        <v>22</v>
      </c>
      <c r="H307">
        <v>0.79</v>
      </c>
      <c r="I307">
        <v>0.71499999999999997</v>
      </c>
      <c r="J307">
        <v>0</v>
      </c>
      <c r="K307">
        <v>0</v>
      </c>
      <c r="L307">
        <v>0</v>
      </c>
      <c r="M307">
        <v>0</v>
      </c>
      <c r="N307">
        <v>0</v>
      </c>
      <c r="O307">
        <v>0</v>
      </c>
      <c r="P307">
        <v>1</v>
      </c>
      <c r="Q307">
        <v>81.819999999999993</v>
      </c>
      <c r="R307">
        <v>125</v>
      </c>
      <c r="S307">
        <v>0</v>
      </c>
      <c r="T307">
        <v>6.1</v>
      </c>
      <c r="U307">
        <v>0.19</v>
      </c>
      <c r="V307">
        <v>-13.14</v>
      </c>
      <c r="W307">
        <v>75</v>
      </c>
      <c r="X307">
        <v>88.14</v>
      </c>
      <c r="Y307">
        <v>4</v>
      </c>
      <c r="Z307">
        <v>6</v>
      </c>
      <c r="AA307">
        <v>2</v>
      </c>
      <c r="AB307">
        <v>25.79</v>
      </c>
      <c r="AC307">
        <v>8.6</v>
      </c>
      <c r="AD307">
        <v>34.39</v>
      </c>
      <c r="AE307">
        <v>1</v>
      </c>
      <c r="AF307">
        <v>-7.9</v>
      </c>
      <c r="AG307">
        <v>89.72</v>
      </c>
      <c r="AH307">
        <v>14</v>
      </c>
      <c r="AI307">
        <v>18</v>
      </c>
      <c r="AJ307">
        <v>4</v>
      </c>
      <c r="AK307">
        <v>77.37</v>
      </c>
      <c r="AL307">
        <v>17.190000000000001</v>
      </c>
      <c r="AM307">
        <v>94.57</v>
      </c>
      <c r="AN307">
        <v>44.44</v>
      </c>
      <c r="AO307">
        <v>0</v>
      </c>
      <c r="AP307">
        <v>0</v>
      </c>
      <c r="AQ307">
        <v>1</v>
      </c>
      <c r="AR307">
        <v>-13.43</v>
      </c>
      <c r="AS307">
        <v>76.47</v>
      </c>
      <c r="AT307">
        <v>89.9</v>
      </c>
      <c r="AU307">
        <v>9</v>
      </c>
      <c r="AV307">
        <v>13</v>
      </c>
      <c r="AW307">
        <v>4</v>
      </c>
      <c r="AX307">
        <v>55.88</v>
      </c>
      <c r="AY307">
        <v>17.190000000000001</v>
      </c>
      <c r="AZ307">
        <v>73.069999999999993</v>
      </c>
      <c r="BA307">
        <v>61.54</v>
      </c>
      <c r="BB307">
        <v>0</v>
      </c>
      <c r="BC307">
        <v>1</v>
      </c>
      <c r="BD307">
        <v>-15.73</v>
      </c>
      <c r="BE307">
        <v>72.73</v>
      </c>
      <c r="BF307">
        <v>88.46</v>
      </c>
      <c r="BG307">
        <v>5</v>
      </c>
      <c r="BH307">
        <v>34.39</v>
      </c>
      <c r="BI307">
        <v>12.9</v>
      </c>
      <c r="BJ307">
        <v>8</v>
      </c>
      <c r="BK307">
        <v>3</v>
      </c>
      <c r="BL307">
        <v>1</v>
      </c>
      <c r="BM307">
        <v>12.2</v>
      </c>
      <c r="BN307">
        <v>87.8</v>
      </c>
      <c r="BO307">
        <v>8.6</v>
      </c>
      <c r="BP307">
        <v>0</v>
      </c>
      <c r="BQ307">
        <v>2</v>
      </c>
      <c r="BR307">
        <v>0</v>
      </c>
      <c r="BS307">
        <v>2</v>
      </c>
      <c r="BT307">
        <v>100</v>
      </c>
      <c r="BU307">
        <v>0</v>
      </c>
      <c r="BV307">
        <v>25</v>
      </c>
      <c r="BW307">
        <v>15.38</v>
      </c>
      <c r="BX307">
        <v>100</v>
      </c>
      <c r="BY307">
        <v>43</v>
      </c>
      <c r="BZ307">
        <v>7</v>
      </c>
      <c r="CA307">
        <v>9</v>
      </c>
      <c r="CB307">
        <v>100</v>
      </c>
      <c r="CC307">
        <v>14</v>
      </c>
      <c r="CD307">
        <v>4</v>
      </c>
      <c r="CE307">
        <v>0</v>
      </c>
      <c r="CF307">
        <v>0</v>
      </c>
      <c r="CG307">
        <v>0</v>
      </c>
      <c r="CH307">
        <v>0</v>
      </c>
      <c r="CI307">
        <v>0</v>
      </c>
      <c r="CJ307">
        <v>1</v>
      </c>
      <c r="CK307">
        <v>0</v>
      </c>
      <c r="CL307">
        <v>0</v>
      </c>
      <c r="CM307">
        <v>0</v>
      </c>
      <c r="CN307">
        <v>1</v>
      </c>
      <c r="CO307">
        <v>4.3</v>
      </c>
      <c r="CP307">
        <v>13.96</v>
      </c>
      <c r="CQ307">
        <v>379.68</v>
      </c>
      <c r="CR307">
        <v>3.55</v>
      </c>
      <c r="CS307">
        <v>17.87</v>
      </c>
      <c r="CT307">
        <v>17.559999999999999</v>
      </c>
      <c r="CU307">
        <v>53.17</v>
      </c>
      <c r="CV307">
        <v>49.35</v>
      </c>
      <c r="CW307">
        <v>57.47</v>
      </c>
      <c r="CX307">
        <v>50.62</v>
      </c>
      <c r="CY307">
        <v>54.87</v>
      </c>
      <c r="CZ307">
        <v>56.32</v>
      </c>
    </row>
    <row r="308" spans="1:104">
      <c r="A308" t="s">
        <v>350</v>
      </c>
      <c r="B308" t="s">
        <v>351</v>
      </c>
      <c r="C308" t="s">
        <v>80</v>
      </c>
      <c r="D308" t="s">
        <v>182</v>
      </c>
      <c r="E308">
        <v>52</v>
      </c>
      <c r="F308">
        <v>20142015</v>
      </c>
      <c r="G308">
        <v>21</v>
      </c>
      <c r="H308">
        <v>0.92500000000000004</v>
      </c>
      <c r="I308">
        <v>0.80300000000000005</v>
      </c>
      <c r="J308">
        <v>3</v>
      </c>
      <c r="K308">
        <v>0</v>
      </c>
      <c r="L308">
        <v>3</v>
      </c>
      <c r="M308">
        <v>3.22</v>
      </c>
      <c r="N308">
        <v>0</v>
      </c>
      <c r="O308">
        <v>3.22</v>
      </c>
      <c r="P308">
        <v>0</v>
      </c>
      <c r="Q308">
        <v>89.08</v>
      </c>
      <c r="R308">
        <v>108.33</v>
      </c>
      <c r="S308">
        <v>17.649999999999999</v>
      </c>
      <c r="T308">
        <v>-12.65</v>
      </c>
      <c r="U308">
        <v>1.07</v>
      </c>
      <c r="V308">
        <v>4.24</v>
      </c>
      <c r="W308">
        <v>87.14</v>
      </c>
      <c r="X308">
        <v>82.9</v>
      </c>
      <c r="Y308">
        <v>52</v>
      </c>
      <c r="Z308">
        <v>61</v>
      </c>
      <c r="AA308">
        <v>9</v>
      </c>
      <c r="AB308">
        <v>65.540000000000006</v>
      </c>
      <c r="AC308">
        <v>9.67</v>
      </c>
      <c r="AD308">
        <v>75.209999999999994</v>
      </c>
      <c r="AE308">
        <v>21</v>
      </c>
      <c r="AF308">
        <v>2.2400000000000002</v>
      </c>
      <c r="AG308">
        <v>86.83</v>
      </c>
      <c r="AH308">
        <v>93</v>
      </c>
      <c r="AI308">
        <v>106</v>
      </c>
      <c r="AJ308">
        <v>13</v>
      </c>
      <c r="AK308">
        <v>113.89</v>
      </c>
      <c r="AL308">
        <v>13.97</v>
      </c>
      <c r="AM308">
        <v>127.86</v>
      </c>
      <c r="AN308">
        <v>56.6</v>
      </c>
      <c r="AO308">
        <v>1</v>
      </c>
      <c r="AP308">
        <v>1</v>
      </c>
      <c r="AQ308">
        <v>23</v>
      </c>
      <c r="AR308">
        <v>5.2</v>
      </c>
      <c r="AS308">
        <v>90.11</v>
      </c>
      <c r="AT308">
        <v>84.91</v>
      </c>
      <c r="AU308">
        <v>73</v>
      </c>
      <c r="AV308">
        <v>82</v>
      </c>
      <c r="AW308">
        <v>9</v>
      </c>
      <c r="AX308">
        <v>88.11</v>
      </c>
      <c r="AY308">
        <v>9.67</v>
      </c>
      <c r="AZ308">
        <v>97.78</v>
      </c>
      <c r="BA308">
        <v>73.17</v>
      </c>
      <c r="BB308">
        <v>5</v>
      </c>
      <c r="BC308">
        <v>22</v>
      </c>
      <c r="BD308">
        <v>3.51</v>
      </c>
      <c r="BE308">
        <v>89.55</v>
      </c>
      <c r="BF308">
        <v>86.05</v>
      </c>
      <c r="BG308">
        <v>53</v>
      </c>
      <c r="BH308">
        <v>64.47</v>
      </c>
      <c r="BI308">
        <v>7.52</v>
      </c>
      <c r="BJ308">
        <v>60</v>
      </c>
      <c r="BK308">
        <v>7</v>
      </c>
      <c r="BL308">
        <v>17</v>
      </c>
      <c r="BM308">
        <v>15.62</v>
      </c>
      <c r="BN308">
        <v>84.38</v>
      </c>
      <c r="BO308">
        <v>5.37</v>
      </c>
      <c r="BP308">
        <v>0</v>
      </c>
      <c r="BQ308">
        <v>5</v>
      </c>
      <c r="BR308">
        <v>0</v>
      </c>
      <c r="BS308">
        <v>5</v>
      </c>
      <c r="BT308">
        <v>100</v>
      </c>
      <c r="BU308">
        <v>13.64</v>
      </c>
      <c r="BV308">
        <v>8.33</v>
      </c>
      <c r="BW308">
        <v>6.1</v>
      </c>
      <c r="BX308">
        <v>100</v>
      </c>
      <c r="BY308">
        <v>44</v>
      </c>
      <c r="BZ308">
        <v>2</v>
      </c>
      <c r="CA308">
        <v>1</v>
      </c>
      <c r="CB308">
        <v>80</v>
      </c>
      <c r="CC308">
        <v>36</v>
      </c>
      <c r="CD308">
        <v>13</v>
      </c>
      <c r="CE308">
        <v>9</v>
      </c>
      <c r="CF308">
        <v>3</v>
      </c>
      <c r="CG308">
        <v>6</v>
      </c>
      <c r="CH308">
        <v>0</v>
      </c>
      <c r="CI308">
        <v>0</v>
      </c>
      <c r="CJ308">
        <v>14</v>
      </c>
      <c r="CK308">
        <v>2</v>
      </c>
      <c r="CL308">
        <v>0</v>
      </c>
      <c r="CM308">
        <v>0</v>
      </c>
      <c r="CN308">
        <v>0</v>
      </c>
      <c r="CO308">
        <v>0</v>
      </c>
      <c r="CP308">
        <v>55.84</v>
      </c>
      <c r="CQ308">
        <v>190.96</v>
      </c>
      <c r="CR308">
        <v>22.63</v>
      </c>
      <c r="CS308">
        <v>17.75</v>
      </c>
      <c r="CT308">
        <v>17.22</v>
      </c>
      <c r="CU308">
        <v>51.54</v>
      </c>
      <c r="CV308">
        <v>49.97</v>
      </c>
      <c r="CW308">
        <v>54.67</v>
      </c>
      <c r="CX308">
        <v>51.41</v>
      </c>
      <c r="CY308">
        <v>54.32</v>
      </c>
      <c r="CZ308">
        <v>54.39</v>
      </c>
    </row>
    <row r="309" spans="1:104">
      <c r="A309" t="s">
        <v>970</v>
      </c>
      <c r="B309" t="s">
        <v>971</v>
      </c>
      <c r="C309" t="s">
        <v>273</v>
      </c>
      <c r="D309" t="s">
        <v>544</v>
      </c>
      <c r="E309">
        <v>31</v>
      </c>
      <c r="F309">
        <v>20142015</v>
      </c>
      <c r="G309">
        <v>21</v>
      </c>
      <c r="H309">
        <v>0.79200000000000004</v>
      </c>
      <c r="I309" t="s">
        <v>1488</v>
      </c>
      <c r="J309">
        <v>2</v>
      </c>
      <c r="K309">
        <v>3</v>
      </c>
      <c r="L309">
        <v>5</v>
      </c>
      <c r="M309">
        <v>1.77</v>
      </c>
      <c r="N309">
        <v>2.65</v>
      </c>
      <c r="O309">
        <v>4.42</v>
      </c>
      <c r="P309">
        <v>1</v>
      </c>
      <c r="Q309">
        <v>88.98</v>
      </c>
      <c r="R309">
        <v>103.37</v>
      </c>
      <c r="S309">
        <v>15.38</v>
      </c>
      <c r="T309">
        <v>-1.4</v>
      </c>
      <c r="U309">
        <v>2.19</v>
      </c>
      <c r="V309">
        <v>1.26</v>
      </c>
      <c r="W309">
        <v>89.04</v>
      </c>
      <c r="X309">
        <v>87.78</v>
      </c>
      <c r="Y309">
        <v>57</v>
      </c>
      <c r="Z309">
        <v>65</v>
      </c>
      <c r="AA309">
        <v>8</v>
      </c>
      <c r="AB309">
        <v>57.52</v>
      </c>
      <c r="AC309">
        <v>7.08</v>
      </c>
      <c r="AD309">
        <v>64.59</v>
      </c>
      <c r="AE309">
        <v>18</v>
      </c>
      <c r="AF309">
        <v>-0.89</v>
      </c>
      <c r="AG309">
        <v>89.87</v>
      </c>
      <c r="AH309">
        <v>92</v>
      </c>
      <c r="AI309">
        <v>105</v>
      </c>
      <c r="AJ309">
        <v>13</v>
      </c>
      <c r="AK309">
        <v>92.91</v>
      </c>
      <c r="AL309">
        <v>11.5</v>
      </c>
      <c r="AM309">
        <v>104.41</v>
      </c>
      <c r="AN309">
        <v>60</v>
      </c>
      <c r="AO309">
        <v>3</v>
      </c>
      <c r="AP309">
        <v>0</v>
      </c>
      <c r="AQ309">
        <v>21</v>
      </c>
      <c r="AR309">
        <v>2.46</v>
      </c>
      <c r="AS309">
        <v>88.42</v>
      </c>
      <c r="AT309">
        <v>85.96</v>
      </c>
      <c r="AU309">
        <v>73</v>
      </c>
      <c r="AV309">
        <v>84</v>
      </c>
      <c r="AW309">
        <v>11</v>
      </c>
      <c r="AX309">
        <v>74.33</v>
      </c>
      <c r="AY309">
        <v>9.73</v>
      </c>
      <c r="AZ309">
        <v>84.06</v>
      </c>
      <c r="BA309">
        <v>75</v>
      </c>
      <c r="BB309">
        <v>5</v>
      </c>
      <c r="BC309">
        <v>18</v>
      </c>
      <c r="BD309">
        <v>3.51</v>
      </c>
      <c r="BE309">
        <v>88.73</v>
      </c>
      <c r="BF309">
        <v>85.23</v>
      </c>
      <c r="BG309">
        <v>55</v>
      </c>
      <c r="BH309">
        <v>55.75</v>
      </c>
      <c r="BI309">
        <v>7.08</v>
      </c>
      <c r="BJ309">
        <v>63</v>
      </c>
      <c r="BK309">
        <v>8</v>
      </c>
      <c r="BL309">
        <v>13</v>
      </c>
      <c r="BM309">
        <v>4.24</v>
      </c>
      <c r="BN309">
        <v>86.67</v>
      </c>
      <c r="BO309">
        <v>8.85</v>
      </c>
      <c r="BP309">
        <v>0.88</v>
      </c>
      <c r="BQ309">
        <v>10</v>
      </c>
      <c r="BR309">
        <v>1</v>
      </c>
      <c r="BS309">
        <v>9</v>
      </c>
      <c r="BT309">
        <v>90.91</v>
      </c>
      <c r="BU309">
        <v>11.11</v>
      </c>
      <c r="BV309">
        <v>15.87</v>
      </c>
      <c r="BW309">
        <v>11.9</v>
      </c>
      <c r="BX309">
        <v>87.5</v>
      </c>
      <c r="BY309">
        <v>48.78</v>
      </c>
      <c r="BZ309">
        <v>20</v>
      </c>
      <c r="CA309">
        <v>21</v>
      </c>
      <c r="CB309">
        <v>93.1</v>
      </c>
      <c r="CC309">
        <v>54</v>
      </c>
      <c r="CD309">
        <v>17</v>
      </c>
      <c r="CE309">
        <v>4</v>
      </c>
      <c r="CF309">
        <v>0</v>
      </c>
      <c r="CG309">
        <v>3</v>
      </c>
      <c r="CH309">
        <v>2</v>
      </c>
      <c r="CI309">
        <v>1</v>
      </c>
      <c r="CJ309">
        <v>11</v>
      </c>
      <c r="CK309">
        <v>0</v>
      </c>
      <c r="CL309">
        <v>0</v>
      </c>
      <c r="CM309">
        <v>0</v>
      </c>
      <c r="CN309">
        <v>1</v>
      </c>
      <c r="CO309">
        <v>0.88</v>
      </c>
      <c r="CP309">
        <v>67.81</v>
      </c>
      <c r="CQ309">
        <v>86.39</v>
      </c>
      <c r="CR309">
        <v>43.97</v>
      </c>
      <c r="CS309">
        <v>18.28</v>
      </c>
      <c r="CT309">
        <v>17.73</v>
      </c>
      <c r="CU309">
        <v>48.42</v>
      </c>
      <c r="CV309">
        <v>50.45</v>
      </c>
      <c r="CW309">
        <v>52.66</v>
      </c>
      <c r="CX309">
        <v>56.1</v>
      </c>
      <c r="CY309">
        <v>54.36</v>
      </c>
      <c r="CZ309">
        <v>53.4</v>
      </c>
    </row>
    <row r="310" spans="1:104">
      <c r="A310" t="s">
        <v>1573</v>
      </c>
      <c r="B310" t="s">
        <v>1574</v>
      </c>
      <c r="C310" t="s">
        <v>113</v>
      </c>
      <c r="D310" t="s">
        <v>643</v>
      </c>
      <c r="E310">
        <v>19</v>
      </c>
      <c r="F310">
        <v>20142015</v>
      </c>
      <c r="G310">
        <v>26</v>
      </c>
      <c r="H310">
        <v>1</v>
      </c>
      <c r="I310">
        <v>0.95</v>
      </c>
      <c r="J310">
        <v>0</v>
      </c>
      <c r="K310">
        <v>0</v>
      </c>
      <c r="L310">
        <v>0</v>
      </c>
      <c r="M310">
        <v>0</v>
      </c>
      <c r="N310">
        <v>0</v>
      </c>
      <c r="O310">
        <v>0</v>
      </c>
      <c r="P310">
        <v>0</v>
      </c>
      <c r="Q310">
        <v>66.67</v>
      </c>
      <c r="R310" t="s">
        <v>1488</v>
      </c>
      <c r="S310" t="s">
        <v>1488</v>
      </c>
      <c r="T310">
        <v>3.85</v>
      </c>
      <c r="U310">
        <v>0.2</v>
      </c>
      <c r="V310">
        <v>13.54</v>
      </c>
      <c r="W310">
        <v>100</v>
      </c>
      <c r="X310">
        <v>86.46</v>
      </c>
      <c r="Y310">
        <v>2</v>
      </c>
      <c r="Z310">
        <v>2</v>
      </c>
      <c r="AA310">
        <v>0</v>
      </c>
      <c r="AB310">
        <v>31.65</v>
      </c>
      <c r="AC310">
        <v>0</v>
      </c>
      <c r="AD310">
        <v>31.65</v>
      </c>
      <c r="AE310">
        <v>0</v>
      </c>
      <c r="AF310">
        <v>-24.15</v>
      </c>
      <c r="AG310">
        <v>90.82</v>
      </c>
      <c r="AH310">
        <v>1</v>
      </c>
      <c r="AI310">
        <v>2</v>
      </c>
      <c r="AJ310">
        <v>1</v>
      </c>
      <c r="AK310">
        <v>31.65</v>
      </c>
      <c r="AL310">
        <v>15.82</v>
      </c>
      <c r="AM310">
        <v>47.47</v>
      </c>
      <c r="AN310">
        <v>50</v>
      </c>
      <c r="AO310">
        <v>0</v>
      </c>
      <c r="AP310">
        <v>0</v>
      </c>
      <c r="AQ310">
        <v>0</v>
      </c>
      <c r="AR310">
        <v>10.69</v>
      </c>
      <c r="AS310">
        <v>100</v>
      </c>
      <c r="AT310">
        <v>89.31</v>
      </c>
      <c r="AU310">
        <v>2</v>
      </c>
      <c r="AV310">
        <v>2</v>
      </c>
      <c r="AW310">
        <v>0</v>
      </c>
      <c r="AX310">
        <v>31.65</v>
      </c>
      <c r="AY310">
        <v>0</v>
      </c>
      <c r="AZ310">
        <v>31.65</v>
      </c>
      <c r="BA310">
        <v>50</v>
      </c>
      <c r="BB310">
        <v>0</v>
      </c>
      <c r="BC310">
        <v>0</v>
      </c>
      <c r="BD310">
        <v>13.08</v>
      </c>
      <c r="BE310">
        <v>100</v>
      </c>
      <c r="BF310">
        <v>86.92</v>
      </c>
      <c r="BG310">
        <v>1</v>
      </c>
      <c r="BH310">
        <v>15.82</v>
      </c>
      <c r="BI310">
        <v>0</v>
      </c>
      <c r="BJ310">
        <v>1</v>
      </c>
      <c r="BK310">
        <v>0</v>
      </c>
      <c r="BL310">
        <v>0</v>
      </c>
      <c r="BM310" t="s">
        <v>1488</v>
      </c>
      <c r="BN310">
        <v>80</v>
      </c>
      <c r="BO310">
        <v>0</v>
      </c>
      <c r="BP310">
        <v>0</v>
      </c>
      <c r="BQ310">
        <v>0</v>
      </c>
      <c r="BR310">
        <v>0</v>
      </c>
      <c r="BS310">
        <v>0</v>
      </c>
      <c r="BT310" t="s">
        <v>1488</v>
      </c>
      <c r="BU310" t="s">
        <v>1488</v>
      </c>
      <c r="BV310">
        <v>0</v>
      </c>
      <c r="BW310">
        <v>0</v>
      </c>
      <c r="BX310" t="s">
        <v>1488</v>
      </c>
      <c r="BY310">
        <v>40</v>
      </c>
      <c r="BZ310">
        <v>0</v>
      </c>
      <c r="CA310">
        <v>0</v>
      </c>
      <c r="CB310">
        <v>100</v>
      </c>
      <c r="CC310">
        <v>4</v>
      </c>
      <c r="CD310">
        <v>1</v>
      </c>
      <c r="CE310">
        <v>0</v>
      </c>
      <c r="CF310">
        <v>0</v>
      </c>
      <c r="CG310">
        <v>0</v>
      </c>
      <c r="CH310">
        <v>0</v>
      </c>
      <c r="CI310">
        <v>0</v>
      </c>
      <c r="CJ310">
        <v>0</v>
      </c>
      <c r="CK310">
        <v>0</v>
      </c>
      <c r="CL310">
        <v>0</v>
      </c>
      <c r="CM310">
        <v>0</v>
      </c>
      <c r="CN310">
        <v>0</v>
      </c>
      <c r="CO310">
        <v>0</v>
      </c>
      <c r="CP310">
        <v>3.79</v>
      </c>
      <c r="CQ310">
        <v>103.14</v>
      </c>
      <c r="CR310">
        <v>3.55</v>
      </c>
      <c r="CS310">
        <v>16.75</v>
      </c>
      <c r="CT310">
        <v>16.97</v>
      </c>
      <c r="CU310">
        <v>45.85</v>
      </c>
      <c r="CV310">
        <v>50.74</v>
      </c>
      <c r="CW310">
        <v>48.86</v>
      </c>
      <c r="CX310">
        <v>57.71</v>
      </c>
      <c r="CY310">
        <v>54.98</v>
      </c>
      <c r="CZ310">
        <v>53.38</v>
      </c>
    </row>
    <row r="311" spans="1:104">
      <c r="A311" t="s">
        <v>358</v>
      </c>
      <c r="B311" t="s">
        <v>359</v>
      </c>
      <c r="C311" t="s">
        <v>68</v>
      </c>
      <c r="D311" t="s">
        <v>195</v>
      </c>
      <c r="E311">
        <v>80</v>
      </c>
      <c r="F311">
        <v>20142015</v>
      </c>
      <c r="G311">
        <v>23</v>
      </c>
      <c r="H311">
        <v>2.1749999999999998</v>
      </c>
      <c r="I311">
        <v>2.1749999999999998</v>
      </c>
      <c r="J311">
        <v>3</v>
      </c>
      <c r="K311">
        <v>12</v>
      </c>
      <c r="L311">
        <v>15</v>
      </c>
      <c r="M311">
        <v>0.75</v>
      </c>
      <c r="N311">
        <v>3.01</v>
      </c>
      <c r="O311">
        <v>3.76</v>
      </c>
      <c r="P311">
        <v>2</v>
      </c>
      <c r="Q311">
        <v>89.73</v>
      </c>
      <c r="R311">
        <v>112.57</v>
      </c>
      <c r="S311">
        <v>13.64</v>
      </c>
      <c r="T311">
        <v>7.17</v>
      </c>
      <c r="U311">
        <v>2.99</v>
      </c>
      <c r="V311">
        <v>3.91</v>
      </c>
      <c r="W311">
        <v>89.63</v>
      </c>
      <c r="X311">
        <v>85.71</v>
      </c>
      <c r="Y311">
        <v>191</v>
      </c>
      <c r="Z311">
        <v>216</v>
      </c>
      <c r="AA311">
        <v>25</v>
      </c>
      <c r="AB311">
        <v>54.12</v>
      </c>
      <c r="AC311">
        <v>6.26</v>
      </c>
      <c r="AD311">
        <v>60.38</v>
      </c>
      <c r="AE311">
        <v>28</v>
      </c>
      <c r="AF311">
        <v>2.1800000000000002</v>
      </c>
      <c r="AG311">
        <v>87.54</v>
      </c>
      <c r="AH311">
        <v>410</v>
      </c>
      <c r="AI311">
        <v>463</v>
      </c>
      <c r="AJ311">
        <v>53</v>
      </c>
      <c r="AK311">
        <v>116.01</v>
      </c>
      <c r="AL311">
        <v>13.28</v>
      </c>
      <c r="AM311">
        <v>129.29</v>
      </c>
      <c r="AN311">
        <v>54</v>
      </c>
      <c r="AO311">
        <v>7</v>
      </c>
      <c r="AP311">
        <v>0</v>
      </c>
      <c r="AQ311">
        <v>38</v>
      </c>
      <c r="AR311">
        <v>3.36</v>
      </c>
      <c r="AS311">
        <v>88.7</v>
      </c>
      <c r="AT311">
        <v>85.33</v>
      </c>
      <c r="AU311">
        <v>315</v>
      </c>
      <c r="AV311">
        <v>361</v>
      </c>
      <c r="AW311">
        <v>46</v>
      </c>
      <c r="AX311">
        <v>90.45</v>
      </c>
      <c r="AY311">
        <v>11.53</v>
      </c>
      <c r="AZ311">
        <v>101.98</v>
      </c>
      <c r="BA311">
        <v>69.25</v>
      </c>
      <c r="BB311">
        <v>9</v>
      </c>
      <c r="BC311">
        <v>31</v>
      </c>
      <c r="BD311">
        <v>4.99</v>
      </c>
      <c r="BE311">
        <v>86.81</v>
      </c>
      <c r="BF311">
        <v>81.819999999999993</v>
      </c>
      <c r="BG311">
        <v>212</v>
      </c>
      <c r="BH311">
        <v>62.64</v>
      </c>
      <c r="BI311">
        <v>9.52</v>
      </c>
      <c r="BJ311">
        <v>250</v>
      </c>
      <c r="BK311">
        <v>38</v>
      </c>
      <c r="BL311">
        <v>22</v>
      </c>
      <c r="BM311">
        <v>6.13</v>
      </c>
      <c r="BN311">
        <v>91.3</v>
      </c>
      <c r="BO311">
        <v>9.52</v>
      </c>
      <c r="BP311">
        <v>0.25</v>
      </c>
      <c r="BQ311">
        <v>38</v>
      </c>
      <c r="BR311">
        <v>1</v>
      </c>
      <c r="BS311">
        <v>37</v>
      </c>
      <c r="BT311">
        <v>97.44</v>
      </c>
      <c r="BU311">
        <v>9.68</v>
      </c>
      <c r="BV311">
        <v>15.2</v>
      </c>
      <c r="BW311">
        <v>10.53</v>
      </c>
      <c r="BX311">
        <v>97.37</v>
      </c>
      <c r="BY311">
        <v>41</v>
      </c>
      <c r="BZ311">
        <v>1</v>
      </c>
      <c r="CA311">
        <v>1</v>
      </c>
      <c r="CB311">
        <v>98.47</v>
      </c>
      <c r="CC311">
        <v>258</v>
      </c>
      <c r="CD311">
        <v>41</v>
      </c>
      <c r="CE311">
        <v>4</v>
      </c>
      <c r="CF311">
        <v>3</v>
      </c>
      <c r="CG311">
        <v>14</v>
      </c>
      <c r="CH311">
        <v>1</v>
      </c>
      <c r="CI311">
        <v>11</v>
      </c>
      <c r="CJ311">
        <v>19</v>
      </c>
      <c r="CK311">
        <v>11</v>
      </c>
      <c r="CL311">
        <v>2</v>
      </c>
      <c r="CM311">
        <v>1</v>
      </c>
      <c r="CN311">
        <v>3</v>
      </c>
      <c r="CO311">
        <v>0.5</v>
      </c>
      <c r="CP311">
        <v>239.47</v>
      </c>
      <c r="CQ311">
        <v>127.42</v>
      </c>
      <c r="CR311">
        <v>65.27</v>
      </c>
      <c r="CS311">
        <v>17.73</v>
      </c>
      <c r="CT311">
        <v>17.149999999999999</v>
      </c>
      <c r="CU311">
        <v>50.16</v>
      </c>
      <c r="CV311">
        <v>49.88</v>
      </c>
      <c r="CW311">
        <v>54.21</v>
      </c>
      <c r="CX311">
        <v>53.87</v>
      </c>
      <c r="CY311">
        <v>53.23</v>
      </c>
      <c r="CZ311">
        <v>53.49</v>
      </c>
    </row>
    <row r="312" spans="1:104">
      <c r="A312" t="s">
        <v>1181</v>
      </c>
      <c r="B312" t="s">
        <v>1182</v>
      </c>
      <c r="C312" t="s">
        <v>68</v>
      </c>
      <c r="D312" t="s">
        <v>544</v>
      </c>
      <c r="E312">
        <v>81</v>
      </c>
      <c r="F312">
        <v>20142015</v>
      </c>
      <c r="G312">
        <v>22</v>
      </c>
      <c r="H312">
        <v>3</v>
      </c>
      <c r="I312">
        <v>4</v>
      </c>
      <c r="J312">
        <v>7</v>
      </c>
      <c r="K312">
        <v>19</v>
      </c>
      <c r="L312">
        <v>26</v>
      </c>
      <c r="M312">
        <v>1.88</v>
      </c>
      <c r="N312">
        <v>5.09</v>
      </c>
      <c r="O312">
        <v>6.97</v>
      </c>
      <c r="P312">
        <v>-1</v>
      </c>
      <c r="Q312">
        <v>87.86</v>
      </c>
      <c r="R312">
        <v>106.39</v>
      </c>
      <c r="S312">
        <v>13.73</v>
      </c>
      <c r="T312">
        <v>6.09</v>
      </c>
      <c r="U312">
        <v>2.76</v>
      </c>
      <c r="V312">
        <v>-8.24</v>
      </c>
      <c r="W312">
        <v>84.91</v>
      </c>
      <c r="X312">
        <v>93.15</v>
      </c>
      <c r="Y312">
        <v>162</v>
      </c>
      <c r="Z312">
        <v>197</v>
      </c>
      <c r="AA312">
        <v>35</v>
      </c>
      <c r="AB312">
        <v>52.83</v>
      </c>
      <c r="AC312">
        <v>9.39</v>
      </c>
      <c r="AD312">
        <v>62.21</v>
      </c>
      <c r="AE312">
        <v>37</v>
      </c>
      <c r="AF312">
        <v>-4.1500000000000004</v>
      </c>
      <c r="AG312">
        <v>92.01</v>
      </c>
      <c r="AH312">
        <v>312</v>
      </c>
      <c r="AI312">
        <v>362</v>
      </c>
      <c r="AJ312">
        <v>50</v>
      </c>
      <c r="AK312">
        <v>97.07</v>
      </c>
      <c r="AL312">
        <v>13.41</v>
      </c>
      <c r="AM312">
        <v>110.48</v>
      </c>
      <c r="AN312">
        <v>55.8</v>
      </c>
      <c r="AO312">
        <v>25</v>
      </c>
      <c r="AP312">
        <v>0</v>
      </c>
      <c r="AQ312">
        <v>92</v>
      </c>
      <c r="AR312">
        <v>-5.53</v>
      </c>
      <c r="AS312">
        <v>85.71</v>
      </c>
      <c r="AT312">
        <v>91.24</v>
      </c>
      <c r="AU312">
        <v>225</v>
      </c>
      <c r="AV312">
        <v>270</v>
      </c>
      <c r="AW312">
        <v>45</v>
      </c>
      <c r="AX312">
        <v>72.400000000000006</v>
      </c>
      <c r="AY312">
        <v>12.07</v>
      </c>
      <c r="AZ312">
        <v>84.47</v>
      </c>
      <c r="BA312">
        <v>74.81</v>
      </c>
      <c r="BB312">
        <v>16</v>
      </c>
      <c r="BC312">
        <v>67</v>
      </c>
      <c r="BD312">
        <v>-6.02</v>
      </c>
      <c r="BE312">
        <v>85.23</v>
      </c>
      <c r="BF312">
        <v>91.25</v>
      </c>
      <c r="BG312">
        <v>167</v>
      </c>
      <c r="BH312">
        <v>54.17</v>
      </c>
      <c r="BI312">
        <v>9.39</v>
      </c>
      <c r="BJ312">
        <v>202</v>
      </c>
      <c r="BK312">
        <v>35</v>
      </c>
      <c r="BL312">
        <v>51</v>
      </c>
      <c r="BM312">
        <v>-10</v>
      </c>
      <c r="BN312">
        <v>100</v>
      </c>
      <c r="BO312">
        <v>9.65</v>
      </c>
      <c r="BP312">
        <v>1.07</v>
      </c>
      <c r="BQ312">
        <v>36</v>
      </c>
      <c r="BR312">
        <v>4</v>
      </c>
      <c r="BS312">
        <v>32</v>
      </c>
      <c r="BT312">
        <v>90</v>
      </c>
      <c r="BU312">
        <v>10.45</v>
      </c>
      <c r="BV312">
        <v>17.82</v>
      </c>
      <c r="BW312">
        <v>13.33</v>
      </c>
      <c r="BX312">
        <v>88.57</v>
      </c>
      <c r="BY312">
        <v>52.42</v>
      </c>
      <c r="BZ312">
        <v>130</v>
      </c>
      <c r="CA312">
        <v>118</v>
      </c>
      <c r="CB312">
        <v>95.2</v>
      </c>
      <c r="CC312">
        <v>218</v>
      </c>
      <c r="CD312">
        <v>43</v>
      </c>
      <c r="CE312">
        <v>11</v>
      </c>
      <c r="CF312">
        <v>4</v>
      </c>
      <c r="CG312">
        <v>4</v>
      </c>
      <c r="CH312">
        <v>9</v>
      </c>
      <c r="CI312">
        <v>10</v>
      </c>
      <c r="CJ312">
        <v>44</v>
      </c>
      <c r="CK312">
        <v>12</v>
      </c>
      <c r="CL312">
        <v>2</v>
      </c>
      <c r="CM312">
        <v>2</v>
      </c>
      <c r="CN312">
        <v>1</v>
      </c>
      <c r="CO312">
        <v>-0.27</v>
      </c>
      <c r="CP312">
        <v>223.75</v>
      </c>
      <c r="CQ312">
        <v>176.04</v>
      </c>
      <c r="CR312">
        <v>55.97</v>
      </c>
      <c r="CS312">
        <v>18.38</v>
      </c>
      <c r="CT312">
        <v>17.8</v>
      </c>
      <c r="CU312">
        <v>48.85</v>
      </c>
      <c r="CV312">
        <v>50.27</v>
      </c>
      <c r="CW312">
        <v>52.71</v>
      </c>
      <c r="CX312">
        <v>55.21</v>
      </c>
      <c r="CY312">
        <v>54.83</v>
      </c>
      <c r="CZ312">
        <v>54.23</v>
      </c>
    </row>
    <row r="313" spans="1:104">
      <c r="A313" t="s">
        <v>1204</v>
      </c>
      <c r="B313" t="s">
        <v>1205</v>
      </c>
      <c r="C313" t="s">
        <v>62</v>
      </c>
      <c r="D313" t="s">
        <v>976</v>
      </c>
      <c r="E313">
        <v>46</v>
      </c>
      <c r="F313">
        <v>20142015</v>
      </c>
      <c r="G313">
        <v>26</v>
      </c>
      <c r="H313">
        <v>3.75</v>
      </c>
      <c r="I313">
        <v>3.75</v>
      </c>
      <c r="J313">
        <v>3</v>
      </c>
      <c r="K313">
        <v>3</v>
      </c>
      <c r="L313">
        <v>6</v>
      </c>
      <c r="M313">
        <v>1.5</v>
      </c>
      <c r="N313">
        <v>1.5</v>
      </c>
      <c r="O313">
        <v>3.01</v>
      </c>
      <c r="P313">
        <v>0</v>
      </c>
      <c r="Q313">
        <v>89.74</v>
      </c>
      <c r="R313">
        <v>105.11</v>
      </c>
      <c r="S313">
        <v>11.54</v>
      </c>
      <c r="T313">
        <v>4.13</v>
      </c>
      <c r="U313">
        <v>2.6</v>
      </c>
      <c r="V313">
        <v>6.83</v>
      </c>
      <c r="W313">
        <v>91.09</v>
      </c>
      <c r="X313">
        <v>84.26</v>
      </c>
      <c r="Y313">
        <v>83</v>
      </c>
      <c r="Z313">
        <v>92</v>
      </c>
      <c r="AA313">
        <v>9</v>
      </c>
      <c r="AB313">
        <v>46.12</v>
      </c>
      <c r="AC313">
        <v>4.51</v>
      </c>
      <c r="AD313">
        <v>50.64</v>
      </c>
      <c r="AE313">
        <v>20</v>
      </c>
      <c r="AF313">
        <v>3.51</v>
      </c>
      <c r="AG313">
        <v>86.24</v>
      </c>
      <c r="AH313">
        <v>155</v>
      </c>
      <c r="AI313">
        <v>175</v>
      </c>
      <c r="AJ313">
        <v>20</v>
      </c>
      <c r="AK313">
        <v>87.74</v>
      </c>
      <c r="AL313">
        <v>10.029999999999999</v>
      </c>
      <c r="AM313">
        <v>97.76</v>
      </c>
      <c r="AN313">
        <v>50.29</v>
      </c>
      <c r="AO313">
        <v>20</v>
      </c>
      <c r="AP313">
        <v>0</v>
      </c>
      <c r="AQ313">
        <v>52</v>
      </c>
      <c r="AR313">
        <v>0.34</v>
      </c>
      <c r="AS313">
        <v>86.3</v>
      </c>
      <c r="AT313">
        <v>85.96</v>
      </c>
      <c r="AU313">
        <v>106</v>
      </c>
      <c r="AV313">
        <v>126</v>
      </c>
      <c r="AW313">
        <v>20</v>
      </c>
      <c r="AX313">
        <v>63.17</v>
      </c>
      <c r="AY313">
        <v>10.029999999999999</v>
      </c>
      <c r="AZ313">
        <v>73.2</v>
      </c>
      <c r="BA313">
        <v>69.84</v>
      </c>
      <c r="BB313">
        <v>6</v>
      </c>
      <c r="BC313">
        <v>32</v>
      </c>
      <c r="BD313">
        <v>0.24</v>
      </c>
      <c r="BE313">
        <v>84.62</v>
      </c>
      <c r="BF313">
        <v>84.38</v>
      </c>
      <c r="BG313">
        <v>72</v>
      </c>
      <c r="BH313">
        <v>44.12</v>
      </c>
      <c r="BI313">
        <v>8.02</v>
      </c>
      <c r="BJ313">
        <v>88</v>
      </c>
      <c r="BK313">
        <v>16</v>
      </c>
      <c r="BL313">
        <v>26</v>
      </c>
      <c r="BM313">
        <v>-9.09</v>
      </c>
      <c r="BN313">
        <v>100</v>
      </c>
      <c r="BO313">
        <v>5.01</v>
      </c>
      <c r="BP313">
        <v>0.5</v>
      </c>
      <c r="BQ313">
        <v>10</v>
      </c>
      <c r="BR313">
        <v>1</v>
      </c>
      <c r="BS313">
        <v>9</v>
      </c>
      <c r="BT313">
        <v>90.91</v>
      </c>
      <c r="BU313">
        <v>9.3800000000000008</v>
      </c>
      <c r="BV313">
        <v>11.36</v>
      </c>
      <c r="BW313">
        <v>7.94</v>
      </c>
      <c r="BX313">
        <v>93.75</v>
      </c>
      <c r="BY313">
        <v>40</v>
      </c>
      <c r="BZ313">
        <v>0</v>
      </c>
      <c r="CA313">
        <v>0</v>
      </c>
      <c r="CB313">
        <v>95.04</v>
      </c>
      <c r="CC313">
        <v>115</v>
      </c>
      <c r="CD313">
        <v>21</v>
      </c>
      <c r="CE313">
        <v>6</v>
      </c>
      <c r="CF313">
        <v>3</v>
      </c>
      <c r="CG313">
        <v>3</v>
      </c>
      <c r="CH313">
        <v>2</v>
      </c>
      <c r="CI313">
        <v>1</v>
      </c>
      <c r="CJ313">
        <v>23</v>
      </c>
      <c r="CK313">
        <v>3</v>
      </c>
      <c r="CL313">
        <v>0</v>
      </c>
      <c r="CM313">
        <v>0</v>
      </c>
      <c r="CN313">
        <v>0</v>
      </c>
      <c r="CO313">
        <v>0</v>
      </c>
      <c r="CP313">
        <v>119.67</v>
      </c>
      <c r="CQ313">
        <v>120.83</v>
      </c>
      <c r="CR313">
        <v>49.76</v>
      </c>
      <c r="CS313">
        <v>17.739999999999998</v>
      </c>
      <c r="CT313">
        <v>17.71</v>
      </c>
      <c r="CU313">
        <v>45.8</v>
      </c>
      <c r="CV313">
        <v>50.69</v>
      </c>
      <c r="CW313">
        <v>50.91</v>
      </c>
      <c r="CX313">
        <v>60.25</v>
      </c>
      <c r="CY313">
        <v>55.38</v>
      </c>
      <c r="CZ313">
        <v>53.88</v>
      </c>
    </row>
    <row r="314" spans="1:104">
      <c r="A314" t="s">
        <v>1214</v>
      </c>
      <c r="B314" t="s">
        <v>1215</v>
      </c>
      <c r="C314" t="s">
        <v>62</v>
      </c>
      <c r="D314" t="s">
        <v>544</v>
      </c>
      <c r="E314">
        <v>78</v>
      </c>
      <c r="F314">
        <v>20142015</v>
      </c>
      <c r="G314">
        <v>27</v>
      </c>
      <c r="H314">
        <v>5</v>
      </c>
      <c r="I314">
        <v>4.3570000000000002</v>
      </c>
      <c r="J314">
        <v>3</v>
      </c>
      <c r="K314">
        <v>18</v>
      </c>
      <c r="L314">
        <v>21</v>
      </c>
      <c r="M314">
        <v>0.88</v>
      </c>
      <c r="N314">
        <v>5.27</v>
      </c>
      <c r="O314">
        <v>6.15</v>
      </c>
      <c r="P314">
        <v>0</v>
      </c>
      <c r="Q314">
        <v>90.25</v>
      </c>
      <c r="R314">
        <v>109.02</v>
      </c>
      <c r="S314">
        <v>9.09</v>
      </c>
      <c r="T314">
        <v>3.66</v>
      </c>
      <c r="U314">
        <v>2.63</v>
      </c>
      <c r="V314">
        <v>1.86</v>
      </c>
      <c r="W314">
        <v>88.44</v>
      </c>
      <c r="X314">
        <v>86.59</v>
      </c>
      <c r="Y314">
        <v>153</v>
      </c>
      <c r="Z314">
        <v>176</v>
      </c>
      <c r="AA314">
        <v>23</v>
      </c>
      <c r="AB314">
        <v>51.52</v>
      </c>
      <c r="AC314">
        <v>6.73</v>
      </c>
      <c r="AD314">
        <v>58.26</v>
      </c>
      <c r="AE314">
        <v>24</v>
      </c>
      <c r="AF314">
        <v>2.21</v>
      </c>
      <c r="AG314">
        <v>88.04</v>
      </c>
      <c r="AH314">
        <v>289</v>
      </c>
      <c r="AI314">
        <v>324</v>
      </c>
      <c r="AJ314">
        <v>35</v>
      </c>
      <c r="AK314">
        <v>94.85</v>
      </c>
      <c r="AL314">
        <v>10.25</v>
      </c>
      <c r="AM314">
        <v>105.1</v>
      </c>
      <c r="AN314">
        <v>54.94</v>
      </c>
      <c r="AO314">
        <v>13</v>
      </c>
      <c r="AP314">
        <v>3</v>
      </c>
      <c r="AQ314">
        <v>60</v>
      </c>
      <c r="AR314">
        <v>2.5099999999999998</v>
      </c>
      <c r="AS314">
        <v>88.85</v>
      </c>
      <c r="AT314">
        <v>86.34</v>
      </c>
      <c r="AU314">
        <v>216</v>
      </c>
      <c r="AV314">
        <v>247</v>
      </c>
      <c r="AW314">
        <v>31</v>
      </c>
      <c r="AX314">
        <v>72.31</v>
      </c>
      <c r="AY314">
        <v>9.08</v>
      </c>
      <c r="AZ314">
        <v>81.39</v>
      </c>
      <c r="BA314">
        <v>72.06</v>
      </c>
      <c r="BB314">
        <v>14</v>
      </c>
      <c r="BC314">
        <v>47</v>
      </c>
      <c r="BD314">
        <v>4.7</v>
      </c>
      <c r="BE314">
        <v>89.45</v>
      </c>
      <c r="BF314">
        <v>84.75</v>
      </c>
      <c r="BG314">
        <v>157</v>
      </c>
      <c r="BH314">
        <v>52.11</v>
      </c>
      <c r="BI314">
        <v>6.15</v>
      </c>
      <c r="BJ314">
        <v>178</v>
      </c>
      <c r="BK314">
        <v>21</v>
      </c>
      <c r="BL314">
        <v>33</v>
      </c>
      <c r="BM314">
        <v>4.8099999999999996</v>
      </c>
      <c r="BN314">
        <v>89.47</v>
      </c>
      <c r="BO314">
        <v>9.66</v>
      </c>
      <c r="BP314">
        <v>0.59</v>
      </c>
      <c r="BQ314">
        <v>33</v>
      </c>
      <c r="BR314">
        <v>2</v>
      </c>
      <c r="BS314">
        <v>31</v>
      </c>
      <c r="BT314">
        <v>94.29</v>
      </c>
      <c r="BU314">
        <v>6.38</v>
      </c>
      <c r="BV314">
        <v>18.54</v>
      </c>
      <c r="BW314">
        <v>13.36</v>
      </c>
      <c r="BX314">
        <v>90.48</v>
      </c>
      <c r="BY314">
        <v>40</v>
      </c>
      <c r="BZ314">
        <v>0</v>
      </c>
      <c r="CA314">
        <v>0</v>
      </c>
      <c r="CB314">
        <v>94.05</v>
      </c>
      <c r="CC314">
        <v>174</v>
      </c>
      <c r="CD314">
        <v>37</v>
      </c>
      <c r="CE314">
        <v>11</v>
      </c>
      <c r="CF314">
        <v>6</v>
      </c>
      <c r="CG314">
        <v>6</v>
      </c>
      <c r="CH314">
        <v>7</v>
      </c>
      <c r="CI314">
        <v>11</v>
      </c>
      <c r="CJ314">
        <v>30</v>
      </c>
      <c r="CK314">
        <v>2</v>
      </c>
      <c r="CL314">
        <v>0</v>
      </c>
      <c r="CM314">
        <v>0</v>
      </c>
      <c r="CN314">
        <v>0</v>
      </c>
      <c r="CO314">
        <v>0</v>
      </c>
      <c r="CP314">
        <v>204.95</v>
      </c>
      <c r="CQ314">
        <v>172.54</v>
      </c>
      <c r="CR314">
        <v>54.29</v>
      </c>
      <c r="CS314">
        <v>17.059999999999999</v>
      </c>
      <c r="CT314">
        <v>17.52</v>
      </c>
      <c r="CU314">
        <v>48.25</v>
      </c>
      <c r="CV314">
        <v>50.3</v>
      </c>
      <c r="CW314">
        <v>51.54</v>
      </c>
      <c r="CX314">
        <v>55.28</v>
      </c>
      <c r="CY314">
        <v>54.77</v>
      </c>
      <c r="CZ314">
        <v>54.12</v>
      </c>
    </row>
    <row r="315" spans="1:104">
      <c r="A315" t="s">
        <v>244</v>
      </c>
      <c r="B315" t="s">
        <v>245</v>
      </c>
      <c r="C315" t="s">
        <v>119</v>
      </c>
      <c r="D315" t="s">
        <v>110</v>
      </c>
      <c r="E315">
        <v>75</v>
      </c>
      <c r="F315">
        <v>20142015</v>
      </c>
      <c r="G315">
        <v>24</v>
      </c>
      <c r="H315">
        <v>2.8</v>
      </c>
      <c r="I315">
        <v>3.3330000000000002</v>
      </c>
      <c r="J315">
        <v>8</v>
      </c>
      <c r="K315">
        <v>9</v>
      </c>
      <c r="L315">
        <v>17</v>
      </c>
      <c r="M315">
        <v>2.89</v>
      </c>
      <c r="N315">
        <v>3.26</v>
      </c>
      <c r="O315">
        <v>6.15</v>
      </c>
      <c r="P315">
        <v>2</v>
      </c>
      <c r="Q315">
        <v>88.98</v>
      </c>
      <c r="R315">
        <v>117.46</v>
      </c>
      <c r="S315">
        <v>29.63</v>
      </c>
      <c r="T315">
        <v>-0.02</v>
      </c>
      <c r="U315">
        <v>2.21</v>
      </c>
      <c r="V315">
        <v>3.75</v>
      </c>
      <c r="W315">
        <v>86.75</v>
      </c>
      <c r="X315">
        <v>83</v>
      </c>
      <c r="Y315">
        <v>111</v>
      </c>
      <c r="Z315">
        <v>131</v>
      </c>
      <c r="AA315">
        <v>20</v>
      </c>
      <c r="AB315">
        <v>47.39</v>
      </c>
      <c r="AC315">
        <v>7.24</v>
      </c>
      <c r="AD315">
        <v>54.62</v>
      </c>
      <c r="AE315">
        <v>30</v>
      </c>
      <c r="AF315">
        <v>2.4</v>
      </c>
      <c r="AG315">
        <v>86.58</v>
      </c>
      <c r="AH315">
        <v>198</v>
      </c>
      <c r="AI315">
        <v>226</v>
      </c>
      <c r="AJ315">
        <v>28</v>
      </c>
      <c r="AK315">
        <v>81.760000000000005</v>
      </c>
      <c r="AL315">
        <v>10.130000000000001</v>
      </c>
      <c r="AM315">
        <v>91.89</v>
      </c>
      <c r="AN315">
        <v>47.79</v>
      </c>
      <c r="AO315">
        <v>17</v>
      </c>
      <c r="AP315">
        <v>0</v>
      </c>
      <c r="AQ315">
        <v>58</v>
      </c>
      <c r="AR315">
        <v>1.88</v>
      </c>
      <c r="AS315">
        <v>86.84</v>
      </c>
      <c r="AT315">
        <v>84.97</v>
      </c>
      <c r="AU315">
        <v>140</v>
      </c>
      <c r="AV315">
        <v>165</v>
      </c>
      <c r="AW315">
        <v>25</v>
      </c>
      <c r="AX315">
        <v>59.69</v>
      </c>
      <c r="AY315">
        <v>9.0399999999999991</v>
      </c>
      <c r="AZ315">
        <v>68.73</v>
      </c>
      <c r="BA315">
        <v>65.45</v>
      </c>
      <c r="BB315">
        <v>14</v>
      </c>
      <c r="BC315">
        <v>41</v>
      </c>
      <c r="BD315">
        <v>-0.22</v>
      </c>
      <c r="BE315">
        <v>83.72</v>
      </c>
      <c r="BF315">
        <v>83.94</v>
      </c>
      <c r="BG315">
        <v>87</v>
      </c>
      <c r="BH315">
        <v>39.07</v>
      </c>
      <c r="BI315">
        <v>7.6</v>
      </c>
      <c r="BJ315">
        <v>108</v>
      </c>
      <c r="BK315">
        <v>21</v>
      </c>
      <c r="BL315">
        <v>27</v>
      </c>
      <c r="BM315">
        <v>10.29</v>
      </c>
      <c r="BN315">
        <v>85.71</v>
      </c>
      <c r="BO315">
        <v>8.68</v>
      </c>
      <c r="BP315">
        <v>0.36</v>
      </c>
      <c r="BQ315">
        <v>24</v>
      </c>
      <c r="BR315">
        <v>1</v>
      </c>
      <c r="BS315">
        <v>23</v>
      </c>
      <c r="BT315">
        <v>96</v>
      </c>
      <c r="BU315">
        <v>19.510000000000002</v>
      </c>
      <c r="BV315">
        <v>22.22</v>
      </c>
      <c r="BW315">
        <v>14.55</v>
      </c>
      <c r="BX315">
        <v>95.24</v>
      </c>
      <c r="BY315">
        <v>54.07</v>
      </c>
      <c r="BZ315">
        <v>73</v>
      </c>
      <c r="CA315">
        <v>62</v>
      </c>
      <c r="CB315">
        <v>94.07</v>
      </c>
      <c r="CC315">
        <v>127</v>
      </c>
      <c r="CD315">
        <v>32</v>
      </c>
      <c r="CE315">
        <v>8</v>
      </c>
      <c r="CF315">
        <v>1</v>
      </c>
      <c r="CG315">
        <v>8</v>
      </c>
      <c r="CH315">
        <v>8</v>
      </c>
      <c r="CI315">
        <v>1</v>
      </c>
      <c r="CJ315">
        <v>19</v>
      </c>
      <c r="CK315">
        <v>5</v>
      </c>
      <c r="CL315">
        <v>0</v>
      </c>
      <c r="CM315">
        <v>2</v>
      </c>
      <c r="CN315">
        <v>4</v>
      </c>
      <c r="CO315">
        <v>0.72</v>
      </c>
      <c r="CP315">
        <v>165.86</v>
      </c>
      <c r="CQ315">
        <v>247.4</v>
      </c>
      <c r="CR315">
        <v>40.130000000000003</v>
      </c>
      <c r="CS315">
        <v>17.84</v>
      </c>
      <c r="CT315">
        <v>17.57</v>
      </c>
      <c r="CU315">
        <v>53.75</v>
      </c>
      <c r="CV315">
        <v>49.47</v>
      </c>
      <c r="CW315">
        <v>58.41</v>
      </c>
      <c r="CX315">
        <v>50.25</v>
      </c>
      <c r="CY315">
        <v>53.7</v>
      </c>
      <c r="CZ315">
        <v>54.84</v>
      </c>
    </row>
    <row r="316" spans="1:104">
      <c r="A316" t="s">
        <v>699</v>
      </c>
      <c r="B316" t="s">
        <v>700</v>
      </c>
      <c r="C316" t="s">
        <v>68</v>
      </c>
      <c r="D316" t="s">
        <v>149</v>
      </c>
      <c r="E316">
        <v>81</v>
      </c>
      <c r="F316">
        <v>20142015</v>
      </c>
      <c r="G316">
        <v>31</v>
      </c>
      <c r="H316">
        <v>4</v>
      </c>
      <c r="I316">
        <v>4</v>
      </c>
      <c r="J316">
        <v>2</v>
      </c>
      <c r="K316">
        <v>7</v>
      </c>
      <c r="L316">
        <v>9</v>
      </c>
      <c r="M316">
        <v>0.7</v>
      </c>
      <c r="N316">
        <v>2.44</v>
      </c>
      <c r="O316">
        <v>3.13</v>
      </c>
      <c r="P316">
        <v>-2</v>
      </c>
      <c r="Q316">
        <v>86.88</v>
      </c>
      <c r="R316">
        <v>102.12</v>
      </c>
      <c r="S316">
        <v>5.88</v>
      </c>
      <c r="T316">
        <v>-0.5</v>
      </c>
      <c r="U316">
        <v>2.13</v>
      </c>
      <c r="V316">
        <v>-1.29</v>
      </c>
      <c r="W316">
        <v>84.25</v>
      </c>
      <c r="X316">
        <v>85.53</v>
      </c>
      <c r="Y316">
        <v>100</v>
      </c>
      <c r="Z316">
        <v>123</v>
      </c>
      <c r="AA316">
        <v>23</v>
      </c>
      <c r="AB316">
        <v>42.81</v>
      </c>
      <c r="AC316">
        <v>8.01</v>
      </c>
      <c r="AD316">
        <v>50.82</v>
      </c>
      <c r="AE316">
        <v>34</v>
      </c>
      <c r="AF316">
        <v>-2.41</v>
      </c>
      <c r="AG316">
        <v>89.29</v>
      </c>
      <c r="AH316">
        <v>236</v>
      </c>
      <c r="AI316">
        <v>278</v>
      </c>
      <c r="AJ316">
        <v>42</v>
      </c>
      <c r="AK316">
        <v>96.77</v>
      </c>
      <c r="AL316">
        <v>14.62</v>
      </c>
      <c r="AM316">
        <v>111.39</v>
      </c>
      <c r="AN316">
        <v>58.27</v>
      </c>
      <c r="AO316">
        <v>12</v>
      </c>
      <c r="AP316">
        <v>0</v>
      </c>
      <c r="AQ316">
        <v>54</v>
      </c>
      <c r="AR316">
        <v>-3.86</v>
      </c>
      <c r="AS316">
        <v>85.06</v>
      </c>
      <c r="AT316">
        <v>88.93</v>
      </c>
      <c r="AU316">
        <v>169</v>
      </c>
      <c r="AV316">
        <v>205</v>
      </c>
      <c r="AW316">
        <v>36</v>
      </c>
      <c r="AX316">
        <v>71.36</v>
      </c>
      <c r="AY316">
        <v>12.53</v>
      </c>
      <c r="AZ316">
        <v>83.89</v>
      </c>
      <c r="BA316">
        <v>79.02</v>
      </c>
      <c r="BB316">
        <v>8</v>
      </c>
      <c r="BC316">
        <v>42</v>
      </c>
      <c r="BD316">
        <v>-2.7</v>
      </c>
      <c r="BE316">
        <v>85.26</v>
      </c>
      <c r="BF316">
        <v>87.96</v>
      </c>
      <c r="BG316">
        <v>134</v>
      </c>
      <c r="BH316">
        <v>56.39</v>
      </c>
      <c r="BI316">
        <v>9.75</v>
      </c>
      <c r="BJ316">
        <v>162</v>
      </c>
      <c r="BK316">
        <v>28</v>
      </c>
      <c r="BL316">
        <v>34</v>
      </c>
      <c r="BM316">
        <v>2.0299999999999998</v>
      </c>
      <c r="BN316">
        <v>86.21</v>
      </c>
      <c r="BO316">
        <v>5.22</v>
      </c>
      <c r="BP316">
        <v>0.7</v>
      </c>
      <c r="BQ316">
        <v>15</v>
      </c>
      <c r="BR316">
        <v>2</v>
      </c>
      <c r="BS316">
        <v>13</v>
      </c>
      <c r="BT316">
        <v>88.24</v>
      </c>
      <c r="BU316">
        <v>4.76</v>
      </c>
      <c r="BV316">
        <v>9.26</v>
      </c>
      <c r="BW316">
        <v>7.32</v>
      </c>
      <c r="BX316">
        <v>92.86</v>
      </c>
      <c r="BY316">
        <v>62</v>
      </c>
      <c r="BZ316">
        <v>31</v>
      </c>
      <c r="CA316">
        <v>19</v>
      </c>
      <c r="CB316">
        <v>91.46</v>
      </c>
      <c r="CC316">
        <v>150</v>
      </c>
      <c r="CD316">
        <v>33</v>
      </c>
      <c r="CE316">
        <v>14</v>
      </c>
      <c r="CF316">
        <v>5</v>
      </c>
      <c r="CG316">
        <v>3</v>
      </c>
      <c r="CH316">
        <v>3</v>
      </c>
      <c r="CI316">
        <v>4</v>
      </c>
      <c r="CJ316">
        <v>32</v>
      </c>
      <c r="CK316">
        <v>5</v>
      </c>
      <c r="CL316">
        <v>2</v>
      </c>
      <c r="CM316">
        <v>2</v>
      </c>
      <c r="CN316">
        <v>0</v>
      </c>
      <c r="CO316">
        <v>-0.7</v>
      </c>
      <c r="CP316">
        <v>172.38</v>
      </c>
      <c r="CQ316">
        <v>221.17</v>
      </c>
      <c r="CR316">
        <v>43.8</v>
      </c>
      <c r="CS316">
        <v>17.829999999999998</v>
      </c>
      <c r="CT316">
        <v>17.46</v>
      </c>
      <c r="CU316">
        <v>51.12</v>
      </c>
      <c r="CV316">
        <v>49.62</v>
      </c>
      <c r="CW316">
        <v>54.23</v>
      </c>
      <c r="CX316">
        <v>51.86</v>
      </c>
      <c r="CY316">
        <v>53.84</v>
      </c>
      <c r="CZ316">
        <v>54.66</v>
      </c>
    </row>
    <row r="317" spans="1:104">
      <c r="A317" t="s">
        <v>666</v>
      </c>
      <c r="B317" t="s">
        <v>667</v>
      </c>
      <c r="C317" t="s">
        <v>68</v>
      </c>
      <c r="D317" t="s">
        <v>668</v>
      </c>
      <c r="E317">
        <v>61</v>
      </c>
      <c r="F317">
        <v>20142015</v>
      </c>
      <c r="G317">
        <v>35</v>
      </c>
      <c r="H317">
        <v>2.5</v>
      </c>
      <c r="I317">
        <v>2.5</v>
      </c>
      <c r="J317">
        <v>0</v>
      </c>
      <c r="K317">
        <v>0</v>
      </c>
      <c r="L317">
        <v>0</v>
      </c>
      <c r="M317">
        <v>0</v>
      </c>
      <c r="N317">
        <v>0</v>
      </c>
      <c r="O317">
        <v>0</v>
      </c>
      <c r="P317">
        <v>0</v>
      </c>
      <c r="Q317">
        <v>71.88</v>
      </c>
      <c r="R317">
        <v>100</v>
      </c>
      <c r="S317">
        <v>0</v>
      </c>
      <c r="T317">
        <v>-6.68</v>
      </c>
      <c r="U317">
        <v>0.4</v>
      </c>
      <c r="V317">
        <v>-21.43</v>
      </c>
      <c r="W317">
        <v>64.290000000000006</v>
      </c>
      <c r="X317">
        <v>85.71</v>
      </c>
      <c r="Y317">
        <v>4</v>
      </c>
      <c r="Z317">
        <v>9</v>
      </c>
      <c r="AA317">
        <v>5</v>
      </c>
      <c r="AB317">
        <v>22.15</v>
      </c>
      <c r="AC317">
        <v>12.3</v>
      </c>
      <c r="AD317">
        <v>34.450000000000003</v>
      </c>
      <c r="AE317">
        <v>2</v>
      </c>
      <c r="AF317">
        <v>-17.350000000000001</v>
      </c>
      <c r="AG317">
        <v>89.22</v>
      </c>
      <c r="AH317">
        <v>14</v>
      </c>
      <c r="AI317">
        <v>23</v>
      </c>
      <c r="AJ317">
        <v>9</v>
      </c>
      <c r="AK317">
        <v>56.6</v>
      </c>
      <c r="AL317">
        <v>22.15</v>
      </c>
      <c r="AM317">
        <v>78.739999999999995</v>
      </c>
      <c r="AN317">
        <v>34.78</v>
      </c>
      <c r="AO317">
        <v>1</v>
      </c>
      <c r="AP317">
        <v>0</v>
      </c>
      <c r="AQ317">
        <v>6</v>
      </c>
      <c r="AR317">
        <v>-20.72</v>
      </c>
      <c r="AS317">
        <v>66.67</v>
      </c>
      <c r="AT317">
        <v>87.39</v>
      </c>
      <c r="AU317">
        <v>7</v>
      </c>
      <c r="AV317">
        <v>14</v>
      </c>
      <c r="AW317">
        <v>7</v>
      </c>
      <c r="AX317">
        <v>34.450000000000003</v>
      </c>
      <c r="AY317">
        <v>17.22</v>
      </c>
      <c r="AZ317">
        <v>51.67</v>
      </c>
      <c r="BA317">
        <v>57.14</v>
      </c>
      <c r="BB317">
        <v>3</v>
      </c>
      <c r="BC317">
        <v>5</v>
      </c>
      <c r="BD317">
        <v>-31.67</v>
      </c>
      <c r="BE317">
        <v>53.33</v>
      </c>
      <c r="BF317">
        <v>85</v>
      </c>
      <c r="BG317">
        <v>1</v>
      </c>
      <c r="BH317">
        <v>19.690000000000001</v>
      </c>
      <c r="BI317">
        <v>17.22</v>
      </c>
      <c r="BJ317">
        <v>8</v>
      </c>
      <c r="BK317">
        <v>7</v>
      </c>
      <c r="BL317">
        <v>2</v>
      </c>
      <c r="BM317" t="s">
        <v>1488</v>
      </c>
      <c r="BN317">
        <v>94.59</v>
      </c>
      <c r="BO317">
        <v>0</v>
      </c>
      <c r="BP317">
        <v>0</v>
      </c>
      <c r="BQ317">
        <v>0</v>
      </c>
      <c r="BR317">
        <v>0</v>
      </c>
      <c r="BS317">
        <v>0</v>
      </c>
      <c r="BT317" t="s">
        <v>1488</v>
      </c>
      <c r="BU317">
        <v>0</v>
      </c>
      <c r="BV317">
        <v>0</v>
      </c>
      <c r="BW317">
        <v>0</v>
      </c>
      <c r="BX317">
        <v>100</v>
      </c>
      <c r="BY317">
        <v>47</v>
      </c>
      <c r="BZ317">
        <v>7</v>
      </c>
      <c r="CA317">
        <v>7</v>
      </c>
      <c r="CB317">
        <v>86.96</v>
      </c>
      <c r="CC317">
        <v>20</v>
      </c>
      <c r="CD317">
        <v>6</v>
      </c>
      <c r="CE317">
        <v>3</v>
      </c>
      <c r="CF317">
        <v>0</v>
      </c>
      <c r="CG317">
        <v>1</v>
      </c>
      <c r="CH317">
        <v>0</v>
      </c>
      <c r="CI317">
        <v>0</v>
      </c>
      <c r="CJ317">
        <v>2</v>
      </c>
      <c r="CK317">
        <v>0</v>
      </c>
      <c r="CL317">
        <v>0</v>
      </c>
      <c r="CM317">
        <v>0</v>
      </c>
      <c r="CN317">
        <v>0</v>
      </c>
      <c r="CO317">
        <v>0</v>
      </c>
      <c r="CP317">
        <v>24.38</v>
      </c>
      <c r="CQ317">
        <v>314.23</v>
      </c>
      <c r="CR317">
        <v>7.2</v>
      </c>
      <c r="CS317">
        <v>17.04</v>
      </c>
      <c r="CT317">
        <v>17.3</v>
      </c>
      <c r="CU317">
        <v>49.17</v>
      </c>
      <c r="CV317">
        <v>50.73</v>
      </c>
      <c r="CW317">
        <v>52.58</v>
      </c>
      <c r="CX317">
        <v>54.36</v>
      </c>
      <c r="CY317">
        <v>55.6</v>
      </c>
      <c r="CZ317">
        <v>54.01</v>
      </c>
    </row>
    <row r="318" spans="1:104">
      <c r="A318" t="s">
        <v>859</v>
      </c>
      <c r="B318" t="s">
        <v>860</v>
      </c>
      <c r="C318" t="s">
        <v>62</v>
      </c>
      <c r="D318" t="s">
        <v>163</v>
      </c>
      <c r="E318">
        <v>51</v>
      </c>
      <c r="F318">
        <v>20142015</v>
      </c>
      <c r="G318">
        <v>23</v>
      </c>
      <c r="H318">
        <v>0.72799999999999998</v>
      </c>
      <c r="I318">
        <v>0.66700000000000004</v>
      </c>
      <c r="J318">
        <v>0</v>
      </c>
      <c r="K318">
        <v>0</v>
      </c>
      <c r="L318">
        <v>0</v>
      </c>
      <c r="M318">
        <v>0</v>
      </c>
      <c r="N318">
        <v>0</v>
      </c>
      <c r="O318">
        <v>0</v>
      </c>
      <c r="P318">
        <v>0</v>
      </c>
      <c r="Q318">
        <v>100</v>
      </c>
      <c r="R318" t="s">
        <v>1488</v>
      </c>
      <c r="S318" t="s">
        <v>1488</v>
      </c>
      <c r="T318">
        <v>6.81</v>
      </c>
      <c r="U318">
        <v>7.0000000000000007E-2</v>
      </c>
      <c r="V318">
        <v>18.22</v>
      </c>
      <c r="W318">
        <v>100</v>
      </c>
      <c r="X318">
        <v>81.78</v>
      </c>
      <c r="Y318">
        <v>3</v>
      </c>
      <c r="Z318">
        <v>3</v>
      </c>
      <c r="AA318">
        <v>0</v>
      </c>
      <c r="AB318">
        <v>50.7</v>
      </c>
      <c r="AC318">
        <v>0</v>
      </c>
      <c r="AD318">
        <v>50.7</v>
      </c>
      <c r="AE318">
        <v>0</v>
      </c>
      <c r="AF318">
        <v>13.4</v>
      </c>
      <c r="AG318">
        <v>86.6</v>
      </c>
      <c r="AH318">
        <v>4</v>
      </c>
      <c r="AI318">
        <v>4</v>
      </c>
      <c r="AJ318">
        <v>0</v>
      </c>
      <c r="AK318">
        <v>67.61</v>
      </c>
      <c r="AL318">
        <v>0</v>
      </c>
      <c r="AM318">
        <v>67.61</v>
      </c>
      <c r="AN318">
        <v>50</v>
      </c>
      <c r="AO318">
        <v>0</v>
      </c>
      <c r="AP318">
        <v>0</v>
      </c>
      <c r="AQ318">
        <v>0</v>
      </c>
      <c r="AR318">
        <v>16.37</v>
      </c>
      <c r="AS318">
        <v>100</v>
      </c>
      <c r="AT318">
        <v>83.63</v>
      </c>
      <c r="AU318">
        <v>4</v>
      </c>
      <c r="AV318">
        <v>4</v>
      </c>
      <c r="AW318">
        <v>0</v>
      </c>
      <c r="AX318">
        <v>67.61</v>
      </c>
      <c r="AY318">
        <v>0</v>
      </c>
      <c r="AZ318">
        <v>67.61</v>
      </c>
      <c r="BA318">
        <v>50</v>
      </c>
      <c r="BB318">
        <v>0</v>
      </c>
      <c r="BC318">
        <v>0</v>
      </c>
      <c r="BD318">
        <v>17.18</v>
      </c>
      <c r="BE318">
        <v>100</v>
      </c>
      <c r="BF318">
        <v>82.82</v>
      </c>
      <c r="BG318">
        <v>2</v>
      </c>
      <c r="BH318">
        <v>33.799999999999997</v>
      </c>
      <c r="BI318">
        <v>0</v>
      </c>
      <c r="BJ318">
        <v>2</v>
      </c>
      <c r="BK318">
        <v>0</v>
      </c>
      <c r="BL318">
        <v>0</v>
      </c>
      <c r="BM318" t="s">
        <v>1488</v>
      </c>
      <c r="BN318">
        <v>91.67</v>
      </c>
      <c r="BO318">
        <v>0</v>
      </c>
      <c r="BP318">
        <v>0</v>
      </c>
      <c r="BQ318">
        <v>0</v>
      </c>
      <c r="BR318">
        <v>0</v>
      </c>
      <c r="BS318">
        <v>0</v>
      </c>
      <c r="BT318" t="s">
        <v>1488</v>
      </c>
      <c r="BU318" t="s">
        <v>1488</v>
      </c>
      <c r="BV318">
        <v>0</v>
      </c>
      <c r="BW318">
        <v>0</v>
      </c>
      <c r="BX318" t="s">
        <v>1488</v>
      </c>
      <c r="BY318">
        <v>40</v>
      </c>
      <c r="BZ318">
        <v>0</v>
      </c>
      <c r="CA318">
        <v>0</v>
      </c>
      <c r="CB318">
        <v>100</v>
      </c>
      <c r="CC318">
        <v>3</v>
      </c>
      <c r="CD318">
        <v>2</v>
      </c>
      <c r="CE318">
        <v>0</v>
      </c>
      <c r="CF318">
        <v>0</v>
      </c>
      <c r="CG318">
        <v>0</v>
      </c>
      <c r="CH318">
        <v>0</v>
      </c>
      <c r="CI318">
        <v>0</v>
      </c>
      <c r="CJ318">
        <v>0</v>
      </c>
      <c r="CK318">
        <v>0</v>
      </c>
      <c r="CL318">
        <v>0</v>
      </c>
      <c r="CM318">
        <v>0</v>
      </c>
      <c r="CN318">
        <v>0</v>
      </c>
      <c r="CO318">
        <v>0</v>
      </c>
      <c r="CP318">
        <v>3.55</v>
      </c>
      <c r="CQ318">
        <v>275.93</v>
      </c>
      <c r="CR318">
        <v>1.27</v>
      </c>
      <c r="CS318">
        <v>16.489999999999998</v>
      </c>
      <c r="CT318">
        <v>17.3</v>
      </c>
      <c r="CU318">
        <v>50.98</v>
      </c>
      <c r="CV318">
        <v>50.02</v>
      </c>
      <c r="CW318">
        <v>59.99</v>
      </c>
      <c r="CX318">
        <v>57.69</v>
      </c>
      <c r="CY318">
        <v>53.52</v>
      </c>
      <c r="CZ318">
        <v>53.49</v>
      </c>
    </row>
    <row r="319" spans="1:104">
      <c r="A319" t="s">
        <v>1360</v>
      </c>
      <c r="B319" t="s">
        <v>1361</v>
      </c>
      <c r="C319" t="s">
        <v>100</v>
      </c>
      <c r="D319" t="s">
        <v>1056</v>
      </c>
      <c r="E319">
        <v>66</v>
      </c>
      <c r="F319">
        <v>20142015</v>
      </c>
      <c r="G319">
        <v>30</v>
      </c>
      <c r="H319">
        <v>4</v>
      </c>
      <c r="I319">
        <v>4</v>
      </c>
      <c r="J319">
        <v>2</v>
      </c>
      <c r="K319">
        <v>0</v>
      </c>
      <c r="L319">
        <v>2</v>
      </c>
      <c r="M319">
        <v>2.02</v>
      </c>
      <c r="N319">
        <v>0</v>
      </c>
      <c r="O319">
        <v>2.02</v>
      </c>
      <c r="P319">
        <v>0</v>
      </c>
      <c r="Q319">
        <v>88.03</v>
      </c>
      <c r="R319">
        <v>98.64</v>
      </c>
      <c r="S319">
        <v>28.57</v>
      </c>
      <c r="T319">
        <v>-4.5599999999999996</v>
      </c>
      <c r="U319">
        <v>0.9</v>
      </c>
      <c r="V319">
        <v>-3.47</v>
      </c>
      <c r="W319">
        <v>86</v>
      </c>
      <c r="X319">
        <v>89.47</v>
      </c>
      <c r="Y319">
        <v>36</v>
      </c>
      <c r="Z319">
        <v>43</v>
      </c>
      <c r="AA319">
        <v>7</v>
      </c>
      <c r="AB319">
        <v>43.39</v>
      </c>
      <c r="AC319">
        <v>7.06</v>
      </c>
      <c r="AD319">
        <v>50.46</v>
      </c>
      <c r="AE319">
        <v>10</v>
      </c>
      <c r="AF319">
        <v>-0.77</v>
      </c>
      <c r="AG319">
        <v>88.81</v>
      </c>
      <c r="AH319">
        <v>89</v>
      </c>
      <c r="AI319">
        <v>103</v>
      </c>
      <c r="AJ319">
        <v>14</v>
      </c>
      <c r="AK319">
        <v>103.94</v>
      </c>
      <c r="AL319">
        <v>14.13</v>
      </c>
      <c r="AM319">
        <v>118.07</v>
      </c>
      <c r="AN319">
        <v>39.81</v>
      </c>
      <c r="AO319">
        <v>3</v>
      </c>
      <c r="AP319">
        <v>0</v>
      </c>
      <c r="AQ319">
        <v>13</v>
      </c>
      <c r="AR319">
        <v>-2.0699999999999998</v>
      </c>
      <c r="AS319">
        <v>85.71</v>
      </c>
      <c r="AT319">
        <v>87.78</v>
      </c>
      <c r="AU319">
        <v>55</v>
      </c>
      <c r="AV319">
        <v>66</v>
      </c>
      <c r="AW319">
        <v>11</v>
      </c>
      <c r="AX319">
        <v>66.599999999999994</v>
      </c>
      <c r="AY319">
        <v>11.1</v>
      </c>
      <c r="AZ319">
        <v>77.7</v>
      </c>
      <c r="BA319">
        <v>62.12</v>
      </c>
      <c r="BB319">
        <v>3</v>
      </c>
      <c r="BC319">
        <v>10</v>
      </c>
      <c r="BD319">
        <v>-5.94</v>
      </c>
      <c r="BE319">
        <v>82</v>
      </c>
      <c r="BF319">
        <v>87.94</v>
      </c>
      <c r="BG319">
        <v>32</v>
      </c>
      <c r="BH319">
        <v>41.37</v>
      </c>
      <c r="BI319">
        <v>9.08</v>
      </c>
      <c r="BJ319">
        <v>41</v>
      </c>
      <c r="BK319">
        <v>9</v>
      </c>
      <c r="BL319">
        <v>7</v>
      </c>
      <c r="BM319">
        <v>-13.94</v>
      </c>
      <c r="BN319">
        <v>93.94</v>
      </c>
      <c r="BO319">
        <v>4.04</v>
      </c>
      <c r="BP319">
        <v>1.01</v>
      </c>
      <c r="BQ319">
        <v>4</v>
      </c>
      <c r="BR319">
        <v>1</v>
      </c>
      <c r="BS319">
        <v>3</v>
      </c>
      <c r="BT319">
        <v>80</v>
      </c>
      <c r="BU319">
        <v>20</v>
      </c>
      <c r="BV319">
        <v>9.76</v>
      </c>
      <c r="BW319">
        <v>6.06</v>
      </c>
      <c r="BX319">
        <v>88.89</v>
      </c>
      <c r="BY319">
        <v>40</v>
      </c>
      <c r="BZ319">
        <v>2</v>
      </c>
      <c r="CA319">
        <v>3</v>
      </c>
      <c r="CB319">
        <v>90</v>
      </c>
      <c r="CC319">
        <v>54</v>
      </c>
      <c r="CD319">
        <v>9</v>
      </c>
      <c r="CE319">
        <v>6</v>
      </c>
      <c r="CF319">
        <v>2</v>
      </c>
      <c r="CG319">
        <v>3</v>
      </c>
      <c r="CH319">
        <v>0</v>
      </c>
      <c r="CI319">
        <v>0</v>
      </c>
      <c r="CJ319">
        <v>5</v>
      </c>
      <c r="CK319">
        <v>0</v>
      </c>
      <c r="CL319">
        <v>0</v>
      </c>
      <c r="CM319">
        <v>0</v>
      </c>
      <c r="CN319">
        <v>0</v>
      </c>
      <c r="CO319">
        <v>0</v>
      </c>
      <c r="CP319">
        <v>59.46</v>
      </c>
      <c r="CQ319">
        <v>279.38</v>
      </c>
      <c r="CR319">
        <v>17.55</v>
      </c>
      <c r="CS319">
        <v>18.89</v>
      </c>
      <c r="CT319">
        <v>17.55</v>
      </c>
      <c r="CU319">
        <v>46.11</v>
      </c>
      <c r="CV319">
        <v>50.46</v>
      </c>
      <c r="CW319">
        <v>50.59</v>
      </c>
      <c r="CX319">
        <v>59.13</v>
      </c>
      <c r="CY319">
        <v>55.01</v>
      </c>
      <c r="CZ319">
        <v>54.01</v>
      </c>
    </row>
    <row r="320" spans="1:104">
      <c r="A320" t="s">
        <v>205</v>
      </c>
      <c r="B320" t="s">
        <v>206</v>
      </c>
      <c r="C320" t="s">
        <v>62</v>
      </c>
      <c r="D320" t="s">
        <v>74</v>
      </c>
      <c r="E320">
        <v>81</v>
      </c>
      <c r="F320">
        <v>20142015</v>
      </c>
      <c r="G320">
        <v>19</v>
      </c>
      <c r="H320">
        <v>0.92500000000000004</v>
      </c>
      <c r="I320">
        <v>0.92500000000000004</v>
      </c>
      <c r="J320">
        <v>2</v>
      </c>
      <c r="K320">
        <v>9</v>
      </c>
      <c r="L320">
        <v>11</v>
      </c>
      <c r="M320">
        <v>0.7</v>
      </c>
      <c r="N320">
        <v>3.13</v>
      </c>
      <c r="O320">
        <v>3.83</v>
      </c>
      <c r="P320">
        <v>-1</v>
      </c>
      <c r="Q320">
        <v>89.44</v>
      </c>
      <c r="R320">
        <v>96.51</v>
      </c>
      <c r="S320">
        <v>7.41</v>
      </c>
      <c r="T320">
        <v>-1.1100000000000001</v>
      </c>
      <c r="U320">
        <v>2.13</v>
      </c>
      <c r="V320">
        <v>-3.08</v>
      </c>
      <c r="W320">
        <v>86.03</v>
      </c>
      <c r="X320">
        <v>89.11</v>
      </c>
      <c r="Y320">
        <v>98</v>
      </c>
      <c r="Z320">
        <v>117</v>
      </c>
      <c r="AA320">
        <v>19</v>
      </c>
      <c r="AB320">
        <v>40.75</v>
      </c>
      <c r="AC320">
        <v>6.62</v>
      </c>
      <c r="AD320">
        <v>47.37</v>
      </c>
      <c r="AE320">
        <v>13</v>
      </c>
      <c r="AF320">
        <v>0.14000000000000001</v>
      </c>
      <c r="AG320">
        <v>89.3</v>
      </c>
      <c r="AH320">
        <v>224</v>
      </c>
      <c r="AI320">
        <v>254</v>
      </c>
      <c r="AJ320">
        <v>30</v>
      </c>
      <c r="AK320">
        <v>88.47</v>
      </c>
      <c r="AL320">
        <v>10.45</v>
      </c>
      <c r="AM320">
        <v>98.92</v>
      </c>
      <c r="AN320">
        <v>54.72</v>
      </c>
      <c r="AO320">
        <v>14</v>
      </c>
      <c r="AP320">
        <v>1</v>
      </c>
      <c r="AQ320">
        <v>55</v>
      </c>
      <c r="AR320">
        <v>-1.2</v>
      </c>
      <c r="AS320">
        <v>88.64</v>
      </c>
      <c r="AT320">
        <v>89.84</v>
      </c>
      <c r="AU320">
        <v>170</v>
      </c>
      <c r="AV320">
        <v>195</v>
      </c>
      <c r="AW320">
        <v>25</v>
      </c>
      <c r="AX320">
        <v>67.92</v>
      </c>
      <c r="AY320">
        <v>8.7100000000000009</v>
      </c>
      <c r="AZ320">
        <v>76.63</v>
      </c>
      <c r="BA320">
        <v>71.28</v>
      </c>
      <c r="BB320">
        <v>14</v>
      </c>
      <c r="BC320">
        <v>41</v>
      </c>
      <c r="BD320">
        <v>-1.45</v>
      </c>
      <c r="BE320">
        <v>86.88</v>
      </c>
      <c r="BF320">
        <v>88.33</v>
      </c>
      <c r="BG320">
        <v>118</v>
      </c>
      <c r="BH320">
        <v>48.41</v>
      </c>
      <c r="BI320">
        <v>7.31</v>
      </c>
      <c r="BJ320">
        <v>139</v>
      </c>
      <c r="BK320">
        <v>21</v>
      </c>
      <c r="BL320">
        <v>27</v>
      </c>
      <c r="BM320">
        <v>-9.52</v>
      </c>
      <c r="BN320">
        <v>92.86</v>
      </c>
      <c r="BO320">
        <v>5.22</v>
      </c>
      <c r="BP320">
        <v>1.04</v>
      </c>
      <c r="BQ320">
        <v>15</v>
      </c>
      <c r="BR320">
        <v>3</v>
      </c>
      <c r="BS320">
        <v>12</v>
      </c>
      <c r="BT320">
        <v>83.33</v>
      </c>
      <c r="BU320">
        <v>4.88</v>
      </c>
      <c r="BV320">
        <v>10.79</v>
      </c>
      <c r="BW320">
        <v>7.69</v>
      </c>
      <c r="BX320">
        <v>85.71</v>
      </c>
      <c r="BY320">
        <v>40</v>
      </c>
      <c r="BZ320">
        <v>0</v>
      </c>
      <c r="CA320">
        <v>0</v>
      </c>
      <c r="CB320">
        <v>93.38</v>
      </c>
      <c r="CC320">
        <v>141</v>
      </c>
      <c r="CD320">
        <v>33</v>
      </c>
      <c r="CE320">
        <v>10</v>
      </c>
      <c r="CF320">
        <v>1</v>
      </c>
      <c r="CG320">
        <v>5</v>
      </c>
      <c r="CH320">
        <v>3</v>
      </c>
      <c r="CI320">
        <v>6</v>
      </c>
      <c r="CJ320">
        <v>25</v>
      </c>
      <c r="CK320">
        <v>8</v>
      </c>
      <c r="CL320">
        <v>1</v>
      </c>
      <c r="CM320">
        <v>1</v>
      </c>
      <c r="CN320">
        <v>0</v>
      </c>
      <c r="CO320">
        <v>-0.35</v>
      </c>
      <c r="CP320">
        <v>172.27</v>
      </c>
      <c r="CQ320">
        <v>270.82</v>
      </c>
      <c r="CR320">
        <v>38.880000000000003</v>
      </c>
      <c r="CS320">
        <v>15.96</v>
      </c>
      <c r="CT320">
        <v>17.149999999999999</v>
      </c>
      <c r="CU320">
        <v>52.04</v>
      </c>
      <c r="CV320">
        <v>49.62</v>
      </c>
      <c r="CW320">
        <v>56.31</v>
      </c>
      <c r="CX320">
        <v>51.89</v>
      </c>
      <c r="CY320">
        <v>53.8</v>
      </c>
      <c r="CZ320">
        <v>54.63</v>
      </c>
    </row>
    <row r="321" spans="1:104">
      <c r="A321" t="s">
        <v>1101</v>
      </c>
      <c r="B321" t="s">
        <v>1102</v>
      </c>
      <c r="C321" t="s">
        <v>119</v>
      </c>
      <c r="D321" t="s">
        <v>1056</v>
      </c>
      <c r="E321">
        <v>59</v>
      </c>
      <c r="F321">
        <v>20142015</v>
      </c>
      <c r="G321">
        <v>24</v>
      </c>
      <c r="H321">
        <v>0.92500000000000004</v>
      </c>
      <c r="I321">
        <v>0.92500000000000004</v>
      </c>
      <c r="J321">
        <v>3</v>
      </c>
      <c r="K321">
        <v>1</v>
      </c>
      <c r="L321">
        <v>4</v>
      </c>
      <c r="M321">
        <v>4.5999999999999996</v>
      </c>
      <c r="N321">
        <v>1.53</v>
      </c>
      <c r="O321">
        <v>6.13</v>
      </c>
      <c r="P321">
        <v>-1</v>
      </c>
      <c r="Q321">
        <v>83.56</v>
      </c>
      <c r="R321">
        <v>104.74</v>
      </c>
      <c r="S321">
        <v>37.5</v>
      </c>
      <c r="T321">
        <v>-5.26</v>
      </c>
      <c r="U321">
        <v>0.66</v>
      </c>
      <c r="V321">
        <v>-15.29</v>
      </c>
      <c r="W321">
        <v>76.47</v>
      </c>
      <c r="X321">
        <v>91.76</v>
      </c>
      <c r="Y321">
        <v>18</v>
      </c>
      <c r="Z321">
        <v>26</v>
      </c>
      <c r="AA321">
        <v>8</v>
      </c>
      <c r="AB321">
        <v>39.85</v>
      </c>
      <c r="AC321">
        <v>12.26</v>
      </c>
      <c r="AD321">
        <v>52.11</v>
      </c>
      <c r="AE321">
        <v>9</v>
      </c>
      <c r="AF321">
        <v>-6.95</v>
      </c>
      <c r="AG321">
        <v>90.51</v>
      </c>
      <c r="AH321">
        <v>49</v>
      </c>
      <c r="AI321">
        <v>61</v>
      </c>
      <c r="AJ321">
        <v>12</v>
      </c>
      <c r="AK321">
        <v>93.49</v>
      </c>
      <c r="AL321">
        <v>18.39</v>
      </c>
      <c r="AM321">
        <v>111.88</v>
      </c>
      <c r="AN321">
        <v>47.54</v>
      </c>
      <c r="AO321">
        <v>3</v>
      </c>
      <c r="AP321">
        <v>0</v>
      </c>
      <c r="AQ321">
        <v>14</v>
      </c>
      <c r="AR321">
        <v>-12.71</v>
      </c>
      <c r="AS321">
        <v>76.92</v>
      </c>
      <c r="AT321">
        <v>89.64</v>
      </c>
      <c r="AU321">
        <v>28</v>
      </c>
      <c r="AV321">
        <v>40</v>
      </c>
      <c r="AW321">
        <v>12</v>
      </c>
      <c r="AX321">
        <v>61.3</v>
      </c>
      <c r="AY321">
        <v>18.39</v>
      </c>
      <c r="AZ321">
        <v>79.69</v>
      </c>
      <c r="BA321">
        <v>72.5</v>
      </c>
      <c r="BB321">
        <v>3</v>
      </c>
      <c r="BC321">
        <v>11</v>
      </c>
      <c r="BD321">
        <v>-10.75</v>
      </c>
      <c r="BE321">
        <v>78.38</v>
      </c>
      <c r="BF321">
        <v>89.13</v>
      </c>
      <c r="BG321">
        <v>21</v>
      </c>
      <c r="BH321">
        <v>44.44</v>
      </c>
      <c r="BI321">
        <v>12.26</v>
      </c>
      <c r="BJ321">
        <v>29</v>
      </c>
      <c r="BK321">
        <v>8</v>
      </c>
      <c r="BL321">
        <v>8</v>
      </c>
      <c r="BM321">
        <v>-9.26</v>
      </c>
      <c r="BN321">
        <v>92.59</v>
      </c>
      <c r="BO321">
        <v>7.66</v>
      </c>
      <c r="BP321">
        <v>1.53</v>
      </c>
      <c r="BQ321">
        <v>5</v>
      </c>
      <c r="BR321">
        <v>1</v>
      </c>
      <c r="BS321">
        <v>4</v>
      </c>
      <c r="BT321">
        <v>83.33</v>
      </c>
      <c r="BU321">
        <v>27.27</v>
      </c>
      <c r="BV321">
        <v>17.239999999999998</v>
      </c>
      <c r="BW321">
        <v>12.5</v>
      </c>
      <c r="BX321">
        <v>87.5</v>
      </c>
      <c r="BY321">
        <v>53.57</v>
      </c>
      <c r="BZ321">
        <v>15</v>
      </c>
      <c r="CA321">
        <v>13</v>
      </c>
      <c r="CB321">
        <v>90.32</v>
      </c>
      <c r="CC321">
        <v>28</v>
      </c>
      <c r="CD321">
        <v>7</v>
      </c>
      <c r="CE321">
        <v>3</v>
      </c>
      <c r="CF321">
        <v>0</v>
      </c>
      <c r="CG321">
        <v>1</v>
      </c>
      <c r="CH321">
        <v>1</v>
      </c>
      <c r="CI321">
        <v>0</v>
      </c>
      <c r="CJ321">
        <v>5</v>
      </c>
      <c r="CK321">
        <v>1</v>
      </c>
      <c r="CL321">
        <v>0</v>
      </c>
      <c r="CM321">
        <v>1</v>
      </c>
      <c r="CN321">
        <v>0</v>
      </c>
      <c r="CO321">
        <v>-1.53</v>
      </c>
      <c r="CP321">
        <v>39.15</v>
      </c>
      <c r="CQ321">
        <v>273.02</v>
      </c>
      <c r="CR321">
        <v>12.54</v>
      </c>
      <c r="CS321">
        <v>18.100000000000001</v>
      </c>
      <c r="CT321">
        <v>17.2</v>
      </c>
      <c r="CU321">
        <v>45.95</v>
      </c>
      <c r="CV321">
        <v>49.97</v>
      </c>
      <c r="CW321">
        <v>50.2</v>
      </c>
      <c r="CX321">
        <v>59.05</v>
      </c>
      <c r="CY321">
        <v>54.52</v>
      </c>
      <c r="CZ321">
        <v>54.6</v>
      </c>
    </row>
    <row r="322" spans="1:104">
      <c r="A322" t="s">
        <v>662</v>
      </c>
      <c r="B322" t="s">
        <v>663</v>
      </c>
      <c r="C322" t="s">
        <v>62</v>
      </c>
      <c r="D322" t="s">
        <v>88</v>
      </c>
      <c r="E322">
        <v>36</v>
      </c>
      <c r="F322">
        <v>20142015</v>
      </c>
      <c r="G322">
        <v>24</v>
      </c>
      <c r="H322">
        <v>0.55000000000000004</v>
      </c>
      <c r="I322">
        <v>0.55000000000000004</v>
      </c>
      <c r="J322">
        <v>2</v>
      </c>
      <c r="K322">
        <v>0</v>
      </c>
      <c r="L322">
        <v>2</v>
      </c>
      <c r="M322">
        <v>3.39</v>
      </c>
      <c r="N322">
        <v>0</v>
      </c>
      <c r="O322">
        <v>3.39</v>
      </c>
      <c r="P322">
        <v>0</v>
      </c>
      <c r="Q322">
        <v>89.39</v>
      </c>
      <c r="R322">
        <v>108.82</v>
      </c>
      <c r="S322">
        <v>25</v>
      </c>
      <c r="T322">
        <v>-2.38</v>
      </c>
      <c r="U322">
        <v>0.98</v>
      </c>
      <c r="V322">
        <v>1.08</v>
      </c>
      <c r="W322">
        <v>93.33</v>
      </c>
      <c r="X322">
        <v>92.26</v>
      </c>
      <c r="Y322">
        <v>26</v>
      </c>
      <c r="Z322">
        <v>28</v>
      </c>
      <c r="AA322">
        <v>2</v>
      </c>
      <c r="AB322">
        <v>47.4</v>
      </c>
      <c r="AC322">
        <v>3.39</v>
      </c>
      <c r="AD322">
        <v>50.79</v>
      </c>
      <c r="AE322">
        <v>5</v>
      </c>
      <c r="AF322">
        <v>-3.36</v>
      </c>
      <c r="AG322">
        <v>92.75</v>
      </c>
      <c r="AH322">
        <v>52</v>
      </c>
      <c r="AI322">
        <v>59</v>
      </c>
      <c r="AJ322">
        <v>7</v>
      </c>
      <c r="AK322">
        <v>99.88</v>
      </c>
      <c r="AL322">
        <v>11.85</v>
      </c>
      <c r="AM322">
        <v>111.73</v>
      </c>
      <c r="AN322">
        <v>57.63</v>
      </c>
      <c r="AO322">
        <v>2</v>
      </c>
      <c r="AP322">
        <v>1</v>
      </c>
      <c r="AQ322">
        <v>11</v>
      </c>
      <c r="AR322">
        <v>-2.62</v>
      </c>
      <c r="AS322">
        <v>89.36</v>
      </c>
      <c r="AT322">
        <v>91.98</v>
      </c>
      <c r="AU322">
        <v>37</v>
      </c>
      <c r="AV322">
        <v>42</v>
      </c>
      <c r="AW322">
        <v>5</v>
      </c>
      <c r="AX322">
        <v>71.099999999999994</v>
      </c>
      <c r="AY322">
        <v>8.4600000000000009</v>
      </c>
      <c r="AZ322">
        <v>79.569999999999993</v>
      </c>
      <c r="BA322">
        <v>80.95</v>
      </c>
      <c r="BB322">
        <v>1</v>
      </c>
      <c r="BC322">
        <v>9</v>
      </c>
      <c r="BD322">
        <v>-0.42</v>
      </c>
      <c r="BE322">
        <v>91.89</v>
      </c>
      <c r="BF322">
        <v>92.31</v>
      </c>
      <c r="BG322">
        <v>31</v>
      </c>
      <c r="BH322">
        <v>57.56</v>
      </c>
      <c r="BI322">
        <v>5.08</v>
      </c>
      <c r="BJ322">
        <v>34</v>
      </c>
      <c r="BK322">
        <v>3</v>
      </c>
      <c r="BL322">
        <v>8</v>
      </c>
      <c r="BM322">
        <v>5.56</v>
      </c>
      <c r="BN322">
        <v>94.44</v>
      </c>
      <c r="BO322">
        <v>5.08</v>
      </c>
      <c r="BP322">
        <v>0</v>
      </c>
      <c r="BQ322">
        <v>3</v>
      </c>
      <c r="BR322">
        <v>0</v>
      </c>
      <c r="BS322">
        <v>3</v>
      </c>
      <c r="BT322">
        <v>100</v>
      </c>
      <c r="BU322">
        <v>22.22</v>
      </c>
      <c r="BV322">
        <v>8.82</v>
      </c>
      <c r="BW322">
        <v>7.14</v>
      </c>
      <c r="BX322">
        <v>100</v>
      </c>
      <c r="BY322">
        <v>40</v>
      </c>
      <c r="BZ322">
        <v>0</v>
      </c>
      <c r="CA322">
        <v>0</v>
      </c>
      <c r="CB322">
        <v>93.94</v>
      </c>
      <c r="CC322">
        <v>31</v>
      </c>
      <c r="CD322">
        <v>8</v>
      </c>
      <c r="CE322">
        <v>2</v>
      </c>
      <c r="CF322">
        <v>0</v>
      </c>
      <c r="CG322">
        <v>1</v>
      </c>
      <c r="CH322">
        <v>0</v>
      </c>
      <c r="CI322">
        <v>0</v>
      </c>
      <c r="CJ322">
        <v>6</v>
      </c>
      <c r="CK322">
        <v>1</v>
      </c>
      <c r="CL322">
        <v>1</v>
      </c>
      <c r="CM322">
        <v>0</v>
      </c>
      <c r="CN322">
        <v>0</v>
      </c>
      <c r="CO322">
        <v>0</v>
      </c>
      <c r="CP322">
        <v>35.44</v>
      </c>
      <c r="CQ322">
        <v>145.77000000000001</v>
      </c>
      <c r="CR322">
        <v>19.559999999999999</v>
      </c>
      <c r="CS322">
        <v>16.02</v>
      </c>
      <c r="CT322">
        <v>17.100000000000001</v>
      </c>
      <c r="CU322">
        <v>50.13</v>
      </c>
      <c r="CV322">
        <v>50.01</v>
      </c>
      <c r="CW322">
        <v>55.01</v>
      </c>
      <c r="CX322">
        <v>54.72</v>
      </c>
      <c r="CY322">
        <v>54.18</v>
      </c>
      <c r="CZ322">
        <v>54.15</v>
      </c>
    </row>
    <row r="323" spans="1:104">
      <c r="A323" t="s">
        <v>765</v>
      </c>
      <c r="B323" t="s">
        <v>766</v>
      </c>
      <c r="C323" t="s">
        <v>87</v>
      </c>
      <c r="D323" t="s">
        <v>767</v>
      </c>
      <c r="E323">
        <v>59</v>
      </c>
      <c r="F323">
        <v>20142015</v>
      </c>
      <c r="G323">
        <v>23</v>
      </c>
      <c r="H323">
        <v>0.8</v>
      </c>
      <c r="I323">
        <v>0.8</v>
      </c>
      <c r="J323">
        <v>0</v>
      </c>
      <c r="K323">
        <v>2</v>
      </c>
      <c r="L323">
        <v>2</v>
      </c>
      <c r="M323">
        <v>0</v>
      </c>
      <c r="N323">
        <v>4.12</v>
      </c>
      <c r="O323">
        <v>4.12</v>
      </c>
      <c r="P323">
        <v>-1</v>
      </c>
      <c r="Q323">
        <v>89.8</v>
      </c>
      <c r="R323">
        <v>112</v>
      </c>
      <c r="S323">
        <v>0</v>
      </c>
      <c r="T323">
        <v>-12.57</v>
      </c>
      <c r="U323">
        <v>0.49</v>
      </c>
      <c r="V323">
        <v>6.71</v>
      </c>
      <c r="W323">
        <v>90.32</v>
      </c>
      <c r="X323">
        <v>83.62</v>
      </c>
      <c r="Y323">
        <v>25</v>
      </c>
      <c r="Z323">
        <v>28</v>
      </c>
      <c r="AA323">
        <v>3</v>
      </c>
      <c r="AB323">
        <v>57.72</v>
      </c>
      <c r="AC323">
        <v>6.18</v>
      </c>
      <c r="AD323">
        <v>63.9</v>
      </c>
      <c r="AE323">
        <v>3</v>
      </c>
      <c r="AF323">
        <v>4.26</v>
      </c>
      <c r="AG323">
        <v>85.54</v>
      </c>
      <c r="AH323">
        <v>39</v>
      </c>
      <c r="AI323">
        <v>44</v>
      </c>
      <c r="AJ323">
        <v>5</v>
      </c>
      <c r="AK323">
        <v>90.7</v>
      </c>
      <c r="AL323">
        <v>10.31</v>
      </c>
      <c r="AM323">
        <v>101</v>
      </c>
      <c r="AN323">
        <v>56.82</v>
      </c>
      <c r="AO323">
        <v>1</v>
      </c>
      <c r="AP323">
        <v>0</v>
      </c>
      <c r="AQ323">
        <v>3</v>
      </c>
      <c r="AR323">
        <v>5.57</v>
      </c>
      <c r="AS323">
        <v>88.64</v>
      </c>
      <c r="AT323">
        <v>83.06</v>
      </c>
      <c r="AU323">
        <v>34</v>
      </c>
      <c r="AV323">
        <v>39</v>
      </c>
      <c r="AW323">
        <v>5</v>
      </c>
      <c r="AX323">
        <v>80.39</v>
      </c>
      <c r="AY323">
        <v>10.31</v>
      </c>
      <c r="AZ323">
        <v>90.7</v>
      </c>
      <c r="BA323">
        <v>64.099999999999994</v>
      </c>
      <c r="BB323">
        <v>0</v>
      </c>
      <c r="BC323">
        <v>2</v>
      </c>
      <c r="BD323">
        <v>5.77</v>
      </c>
      <c r="BE323">
        <v>86.21</v>
      </c>
      <c r="BF323">
        <v>80.430000000000007</v>
      </c>
      <c r="BG323">
        <v>21</v>
      </c>
      <c r="BH323">
        <v>51.53</v>
      </c>
      <c r="BI323">
        <v>8.25</v>
      </c>
      <c r="BJ323">
        <v>25</v>
      </c>
      <c r="BK323">
        <v>4</v>
      </c>
      <c r="BL323">
        <v>2</v>
      </c>
      <c r="BM323">
        <v>17.239999999999998</v>
      </c>
      <c r="BN323">
        <v>82.76</v>
      </c>
      <c r="BO323">
        <v>6.18</v>
      </c>
      <c r="BP323">
        <v>0</v>
      </c>
      <c r="BQ323">
        <v>3</v>
      </c>
      <c r="BR323">
        <v>0</v>
      </c>
      <c r="BS323">
        <v>3</v>
      </c>
      <c r="BT323">
        <v>100</v>
      </c>
      <c r="BU323">
        <v>0</v>
      </c>
      <c r="BV323">
        <v>12</v>
      </c>
      <c r="BW323">
        <v>7.69</v>
      </c>
      <c r="BX323">
        <v>100</v>
      </c>
      <c r="BY323">
        <v>50</v>
      </c>
      <c r="BZ323">
        <v>11</v>
      </c>
      <c r="CA323">
        <v>11</v>
      </c>
      <c r="CB323">
        <v>80</v>
      </c>
      <c r="CC323">
        <v>24</v>
      </c>
      <c r="CD323">
        <v>6</v>
      </c>
      <c r="CE323">
        <v>6</v>
      </c>
      <c r="CF323">
        <v>0</v>
      </c>
      <c r="CG323">
        <v>5</v>
      </c>
      <c r="CH323">
        <v>0</v>
      </c>
      <c r="CI323">
        <v>2</v>
      </c>
      <c r="CJ323">
        <v>2</v>
      </c>
      <c r="CK323">
        <v>3</v>
      </c>
      <c r="CL323">
        <v>0</v>
      </c>
      <c r="CM323">
        <v>1</v>
      </c>
      <c r="CN323">
        <v>0</v>
      </c>
      <c r="CO323">
        <v>-2.06</v>
      </c>
      <c r="CP323">
        <v>29.11</v>
      </c>
      <c r="CQ323">
        <v>220.82</v>
      </c>
      <c r="CR323">
        <v>11.65</v>
      </c>
      <c r="CS323">
        <v>16.88</v>
      </c>
      <c r="CT323">
        <v>16.64</v>
      </c>
      <c r="CU323">
        <v>46.65</v>
      </c>
      <c r="CV323">
        <v>48.54</v>
      </c>
      <c r="CW323">
        <v>44.18</v>
      </c>
      <c r="CX323">
        <v>50.52</v>
      </c>
      <c r="CY323">
        <v>52.1</v>
      </c>
      <c r="CZ323">
        <v>55.24</v>
      </c>
    </row>
    <row r="324" spans="1:104">
      <c r="A324" t="s">
        <v>707</v>
      </c>
      <c r="B324" t="s">
        <v>708</v>
      </c>
      <c r="C324" t="s">
        <v>62</v>
      </c>
      <c r="D324" t="s">
        <v>74</v>
      </c>
      <c r="E324">
        <v>80</v>
      </c>
      <c r="F324">
        <v>20142015</v>
      </c>
      <c r="G324">
        <v>24</v>
      </c>
      <c r="H324">
        <v>3</v>
      </c>
      <c r="I324">
        <v>4</v>
      </c>
      <c r="J324">
        <v>3</v>
      </c>
      <c r="K324">
        <v>11</v>
      </c>
      <c r="L324">
        <v>14</v>
      </c>
      <c r="M324">
        <v>0.73</v>
      </c>
      <c r="N324">
        <v>2.69</v>
      </c>
      <c r="O324">
        <v>3.43</v>
      </c>
      <c r="P324">
        <v>-1</v>
      </c>
      <c r="Q324">
        <v>87.91</v>
      </c>
      <c r="R324">
        <v>102.89</v>
      </c>
      <c r="S324">
        <v>7.69</v>
      </c>
      <c r="T324">
        <v>-1.46</v>
      </c>
      <c r="U324">
        <v>3.07</v>
      </c>
      <c r="V324">
        <v>-1.95</v>
      </c>
      <c r="W324">
        <v>87.22</v>
      </c>
      <c r="X324">
        <v>89.17</v>
      </c>
      <c r="Y324">
        <v>134</v>
      </c>
      <c r="Z324">
        <v>157</v>
      </c>
      <c r="AA324">
        <v>23</v>
      </c>
      <c r="AB324">
        <v>38.42</v>
      </c>
      <c r="AC324">
        <v>5.63</v>
      </c>
      <c r="AD324">
        <v>44.04</v>
      </c>
      <c r="AE324">
        <v>23</v>
      </c>
      <c r="AF324">
        <v>-3.44</v>
      </c>
      <c r="AG324">
        <v>91.34</v>
      </c>
      <c r="AH324">
        <v>326</v>
      </c>
      <c r="AI324">
        <v>378</v>
      </c>
      <c r="AJ324">
        <v>52</v>
      </c>
      <c r="AK324">
        <v>92.49</v>
      </c>
      <c r="AL324">
        <v>12.72</v>
      </c>
      <c r="AM324">
        <v>105.22</v>
      </c>
      <c r="AN324">
        <v>52.65</v>
      </c>
      <c r="AO324">
        <v>36</v>
      </c>
      <c r="AP324">
        <v>8</v>
      </c>
      <c r="AQ324">
        <v>83</v>
      </c>
      <c r="AR324">
        <v>-2.33</v>
      </c>
      <c r="AS324">
        <v>88.44</v>
      </c>
      <c r="AT324">
        <v>90.77</v>
      </c>
      <c r="AU324">
        <v>246</v>
      </c>
      <c r="AV324">
        <v>283</v>
      </c>
      <c r="AW324">
        <v>37</v>
      </c>
      <c r="AX324">
        <v>69.25</v>
      </c>
      <c r="AY324">
        <v>9.0500000000000007</v>
      </c>
      <c r="AZ324">
        <v>78.3</v>
      </c>
      <c r="BA324">
        <v>70.319999999999993</v>
      </c>
      <c r="BB324">
        <v>8</v>
      </c>
      <c r="BC324">
        <v>47</v>
      </c>
      <c r="BD324">
        <v>-3.1</v>
      </c>
      <c r="BE324">
        <v>86.52</v>
      </c>
      <c r="BF324">
        <v>89.62</v>
      </c>
      <c r="BG324">
        <v>168</v>
      </c>
      <c r="BH324">
        <v>48.69</v>
      </c>
      <c r="BI324">
        <v>7.59</v>
      </c>
      <c r="BJ324">
        <v>199</v>
      </c>
      <c r="BK324">
        <v>31</v>
      </c>
      <c r="BL324">
        <v>39</v>
      </c>
      <c r="BM324">
        <v>0.4</v>
      </c>
      <c r="BN324">
        <v>88.89</v>
      </c>
      <c r="BO324">
        <v>6.12</v>
      </c>
      <c r="BP324">
        <v>0.73</v>
      </c>
      <c r="BQ324">
        <v>25</v>
      </c>
      <c r="BR324">
        <v>3</v>
      </c>
      <c r="BS324">
        <v>22</v>
      </c>
      <c r="BT324">
        <v>89.29</v>
      </c>
      <c r="BU324">
        <v>6.38</v>
      </c>
      <c r="BV324">
        <v>12.56</v>
      </c>
      <c r="BW324">
        <v>8.83</v>
      </c>
      <c r="BX324">
        <v>90.32</v>
      </c>
      <c r="BY324">
        <v>40</v>
      </c>
      <c r="BZ324">
        <v>0</v>
      </c>
      <c r="CA324">
        <v>0</v>
      </c>
      <c r="CB324">
        <v>93.89</v>
      </c>
      <c r="CC324">
        <v>215</v>
      </c>
      <c r="CD324">
        <v>59</v>
      </c>
      <c r="CE324">
        <v>14</v>
      </c>
      <c r="CF324">
        <v>4</v>
      </c>
      <c r="CG324">
        <v>6</v>
      </c>
      <c r="CH324">
        <v>7</v>
      </c>
      <c r="CI324">
        <v>4</v>
      </c>
      <c r="CJ324">
        <v>36</v>
      </c>
      <c r="CK324">
        <v>3</v>
      </c>
      <c r="CL324">
        <v>0</v>
      </c>
      <c r="CM324">
        <v>2</v>
      </c>
      <c r="CN324">
        <v>1</v>
      </c>
      <c r="CO324">
        <v>-0.24</v>
      </c>
      <c r="CP324">
        <v>245.21</v>
      </c>
      <c r="CQ324">
        <v>195.72</v>
      </c>
      <c r="CR324">
        <v>55.61</v>
      </c>
      <c r="CS324">
        <v>17.34</v>
      </c>
      <c r="CT324">
        <v>17.77</v>
      </c>
      <c r="CU324">
        <v>50.95</v>
      </c>
      <c r="CV324">
        <v>50.12</v>
      </c>
      <c r="CW324">
        <v>55.89</v>
      </c>
      <c r="CX324">
        <v>53.8</v>
      </c>
      <c r="CY324">
        <v>54.69</v>
      </c>
      <c r="CZ324">
        <v>54.43</v>
      </c>
    </row>
    <row r="325" spans="1:104">
      <c r="A325" t="s">
        <v>369</v>
      </c>
      <c r="B325" t="s">
        <v>370</v>
      </c>
      <c r="C325" t="s">
        <v>113</v>
      </c>
      <c r="D325" t="s">
        <v>81</v>
      </c>
      <c r="E325">
        <v>63</v>
      </c>
      <c r="F325">
        <v>20142015</v>
      </c>
      <c r="G325">
        <v>21</v>
      </c>
      <c r="H325">
        <v>0.76700000000000002</v>
      </c>
      <c r="I325">
        <v>0.70899999999999996</v>
      </c>
      <c r="J325">
        <v>1</v>
      </c>
      <c r="K325">
        <v>1</v>
      </c>
      <c r="L325">
        <v>2</v>
      </c>
      <c r="M325">
        <v>0.94</v>
      </c>
      <c r="N325">
        <v>0.94</v>
      </c>
      <c r="O325">
        <v>1.87</v>
      </c>
      <c r="P325">
        <v>0</v>
      </c>
      <c r="Q325">
        <v>92.79</v>
      </c>
      <c r="R325">
        <v>108.16</v>
      </c>
      <c r="S325">
        <v>8.33</v>
      </c>
      <c r="T325">
        <v>-5.09</v>
      </c>
      <c r="U325">
        <v>1.02</v>
      </c>
      <c r="V325">
        <v>5.61</v>
      </c>
      <c r="W325">
        <v>93.65</v>
      </c>
      <c r="X325">
        <v>88.04</v>
      </c>
      <c r="Y325">
        <v>55</v>
      </c>
      <c r="Z325">
        <v>59</v>
      </c>
      <c r="AA325">
        <v>4</v>
      </c>
      <c r="AB325">
        <v>55.3</v>
      </c>
      <c r="AC325">
        <v>3.75</v>
      </c>
      <c r="AD325">
        <v>59.05</v>
      </c>
      <c r="AE325">
        <v>13</v>
      </c>
      <c r="AF325">
        <v>4.3499999999999996</v>
      </c>
      <c r="AG325">
        <v>88.44</v>
      </c>
      <c r="AH325">
        <v>95</v>
      </c>
      <c r="AI325">
        <v>103</v>
      </c>
      <c r="AJ325">
        <v>8</v>
      </c>
      <c r="AK325">
        <v>96.54</v>
      </c>
      <c r="AL325">
        <v>7.5</v>
      </c>
      <c r="AM325">
        <v>104.04</v>
      </c>
      <c r="AN325">
        <v>47.57</v>
      </c>
      <c r="AO325">
        <v>6</v>
      </c>
      <c r="AP325">
        <v>0</v>
      </c>
      <c r="AQ325">
        <v>20</v>
      </c>
      <c r="AR325">
        <v>3.89</v>
      </c>
      <c r="AS325">
        <v>91.36</v>
      </c>
      <c r="AT325">
        <v>87.47</v>
      </c>
      <c r="AU325">
        <v>67</v>
      </c>
      <c r="AV325">
        <v>74</v>
      </c>
      <c r="AW325">
        <v>7</v>
      </c>
      <c r="AX325">
        <v>69.36</v>
      </c>
      <c r="AY325">
        <v>6.56</v>
      </c>
      <c r="AZ325">
        <v>75.92</v>
      </c>
      <c r="BA325">
        <v>66.22</v>
      </c>
      <c r="BB325">
        <v>2</v>
      </c>
      <c r="BC325">
        <v>14</v>
      </c>
      <c r="BD325">
        <v>3.59</v>
      </c>
      <c r="BE325">
        <v>89.09</v>
      </c>
      <c r="BF325">
        <v>85.5</v>
      </c>
      <c r="BG325">
        <v>43</v>
      </c>
      <c r="BH325">
        <v>45.93</v>
      </c>
      <c r="BI325">
        <v>5.62</v>
      </c>
      <c r="BJ325">
        <v>49</v>
      </c>
      <c r="BK325">
        <v>6</v>
      </c>
      <c r="BL325">
        <v>12</v>
      </c>
      <c r="BM325">
        <v>9.8000000000000007</v>
      </c>
      <c r="BN325">
        <v>90.2</v>
      </c>
      <c r="BO325">
        <v>3.75</v>
      </c>
      <c r="BP325">
        <v>0</v>
      </c>
      <c r="BQ325">
        <v>4</v>
      </c>
      <c r="BR325">
        <v>0</v>
      </c>
      <c r="BS325">
        <v>4</v>
      </c>
      <c r="BT325">
        <v>100</v>
      </c>
      <c r="BU325">
        <v>7.14</v>
      </c>
      <c r="BV325">
        <v>8.16</v>
      </c>
      <c r="BW325">
        <v>5.41</v>
      </c>
      <c r="BX325">
        <v>100</v>
      </c>
      <c r="BY325">
        <v>40</v>
      </c>
      <c r="BZ325">
        <v>0</v>
      </c>
      <c r="CA325">
        <v>0</v>
      </c>
      <c r="CB325">
        <v>88.89</v>
      </c>
      <c r="CC325">
        <v>48</v>
      </c>
      <c r="CD325">
        <v>9</v>
      </c>
      <c r="CE325">
        <v>6</v>
      </c>
      <c r="CF325">
        <v>1</v>
      </c>
      <c r="CG325">
        <v>2</v>
      </c>
      <c r="CH325">
        <v>1</v>
      </c>
      <c r="CI325">
        <v>0</v>
      </c>
      <c r="CJ325">
        <v>11</v>
      </c>
      <c r="CK325">
        <v>1</v>
      </c>
      <c r="CL325">
        <v>2</v>
      </c>
      <c r="CM325">
        <v>0</v>
      </c>
      <c r="CN325">
        <v>0</v>
      </c>
      <c r="CO325">
        <v>0</v>
      </c>
      <c r="CP325">
        <v>64.02</v>
      </c>
      <c r="CQ325">
        <v>303.14</v>
      </c>
      <c r="CR325">
        <v>17.440000000000001</v>
      </c>
      <c r="CS325">
        <v>17.5</v>
      </c>
      <c r="CT325">
        <v>17.170000000000002</v>
      </c>
      <c r="CU325">
        <v>52.69</v>
      </c>
      <c r="CV325">
        <v>49.22</v>
      </c>
      <c r="CW325">
        <v>52.79</v>
      </c>
      <c r="CX325">
        <v>47.41</v>
      </c>
      <c r="CY325">
        <v>54.2</v>
      </c>
      <c r="CZ325">
        <v>55.92</v>
      </c>
    </row>
    <row r="326" spans="1:104">
      <c r="A326" t="s">
        <v>856</v>
      </c>
      <c r="B326" t="s">
        <v>857</v>
      </c>
      <c r="C326" t="s">
        <v>68</v>
      </c>
      <c r="D326" t="s">
        <v>858</v>
      </c>
      <c r="E326">
        <v>73</v>
      </c>
      <c r="F326">
        <v>20142015</v>
      </c>
      <c r="G326">
        <v>23</v>
      </c>
      <c r="H326">
        <v>3.1</v>
      </c>
      <c r="I326">
        <v>2.9</v>
      </c>
      <c r="J326">
        <v>3</v>
      </c>
      <c r="K326">
        <v>3</v>
      </c>
      <c r="L326">
        <v>6</v>
      </c>
      <c r="M326">
        <v>1.0900000000000001</v>
      </c>
      <c r="N326">
        <v>1.0900000000000001</v>
      </c>
      <c r="O326">
        <v>2.1800000000000002</v>
      </c>
      <c r="P326">
        <v>2</v>
      </c>
      <c r="Q326">
        <v>81.59</v>
      </c>
      <c r="R326">
        <v>97.98</v>
      </c>
      <c r="S326">
        <v>9.68</v>
      </c>
      <c r="T326">
        <v>0.1</v>
      </c>
      <c r="U326">
        <v>2.2599999999999998</v>
      </c>
      <c r="V326">
        <v>-2.41</v>
      </c>
      <c r="W326">
        <v>82.05</v>
      </c>
      <c r="X326">
        <v>84.46</v>
      </c>
      <c r="Y326">
        <v>100</v>
      </c>
      <c r="Z326">
        <v>128</v>
      </c>
      <c r="AA326">
        <v>28</v>
      </c>
      <c r="AB326">
        <v>46.52</v>
      </c>
      <c r="AC326">
        <v>10.18</v>
      </c>
      <c r="AD326">
        <v>56.7</v>
      </c>
      <c r="AE326">
        <v>25</v>
      </c>
      <c r="AF326">
        <v>-4.16</v>
      </c>
      <c r="AG326">
        <v>85.75</v>
      </c>
      <c r="AH326">
        <v>175</v>
      </c>
      <c r="AI326">
        <v>226</v>
      </c>
      <c r="AJ326">
        <v>51</v>
      </c>
      <c r="AK326">
        <v>82.14</v>
      </c>
      <c r="AL326">
        <v>18.54</v>
      </c>
      <c r="AM326">
        <v>100.68</v>
      </c>
      <c r="AN326">
        <v>53.54</v>
      </c>
      <c r="AO326">
        <v>12</v>
      </c>
      <c r="AP326">
        <v>1</v>
      </c>
      <c r="AQ326">
        <v>57</v>
      </c>
      <c r="AR326">
        <v>-4.0999999999999996</v>
      </c>
      <c r="AS326">
        <v>79.819999999999993</v>
      </c>
      <c r="AT326">
        <v>83.92</v>
      </c>
      <c r="AU326">
        <v>130</v>
      </c>
      <c r="AV326">
        <v>174</v>
      </c>
      <c r="AW326">
        <v>44</v>
      </c>
      <c r="AX326">
        <v>63.24</v>
      </c>
      <c r="AY326">
        <v>15.99</v>
      </c>
      <c r="AZ326">
        <v>79.23</v>
      </c>
      <c r="BA326">
        <v>69.540000000000006</v>
      </c>
      <c r="BB326">
        <v>14</v>
      </c>
      <c r="BC326">
        <v>45</v>
      </c>
      <c r="BD326">
        <v>-3.79</v>
      </c>
      <c r="BE326">
        <v>77.069999999999993</v>
      </c>
      <c r="BF326">
        <v>80.86</v>
      </c>
      <c r="BG326">
        <v>85</v>
      </c>
      <c r="BH326">
        <v>43.98</v>
      </c>
      <c r="BI326">
        <v>13.08</v>
      </c>
      <c r="BJ326">
        <v>121</v>
      </c>
      <c r="BK326">
        <v>36</v>
      </c>
      <c r="BL326">
        <v>31</v>
      </c>
      <c r="BM326">
        <v>-9.52</v>
      </c>
      <c r="BN326">
        <v>82.86</v>
      </c>
      <c r="BO326">
        <v>4</v>
      </c>
      <c r="BP326">
        <v>1.45</v>
      </c>
      <c r="BQ326">
        <v>11</v>
      </c>
      <c r="BR326">
        <v>4</v>
      </c>
      <c r="BS326">
        <v>7</v>
      </c>
      <c r="BT326">
        <v>73.33</v>
      </c>
      <c r="BU326">
        <v>6.67</v>
      </c>
      <c r="BV326">
        <v>9.09</v>
      </c>
      <c r="BW326">
        <v>6.32</v>
      </c>
      <c r="BX326">
        <v>88.89</v>
      </c>
      <c r="BY326">
        <v>40.19</v>
      </c>
      <c r="BZ326">
        <v>43</v>
      </c>
      <c r="CA326">
        <v>64</v>
      </c>
      <c r="CB326">
        <v>93.6</v>
      </c>
      <c r="CC326">
        <v>117</v>
      </c>
      <c r="CD326">
        <v>34</v>
      </c>
      <c r="CE326">
        <v>8</v>
      </c>
      <c r="CF326">
        <v>3</v>
      </c>
      <c r="CG326">
        <v>25</v>
      </c>
      <c r="CH326">
        <v>1</v>
      </c>
      <c r="CI326">
        <v>2</v>
      </c>
      <c r="CJ326">
        <v>28</v>
      </c>
      <c r="CK326">
        <v>6</v>
      </c>
      <c r="CL326">
        <v>2</v>
      </c>
      <c r="CM326">
        <v>0</v>
      </c>
      <c r="CN326">
        <v>2</v>
      </c>
      <c r="CO326">
        <v>0.73</v>
      </c>
      <c r="CP326">
        <v>165.08</v>
      </c>
      <c r="CQ326">
        <v>245.53</v>
      </c>
      <c r="CR326">
        <v>40.200000000000003</v>
      </c>
      <c r="CS326">
        <v>18.079999999999998</v>
      </c>
      <c r="CT326">
        <v>17.5</v>
      </c>
      <c r="CU326">
        <v>45.99</v>
      </c>
      <c r="CV326">
        <v>50.08</v>
      </c>
      <c r="CW326">
        <v>51.94</v>
      </c>
      <c r="CX326">
        <v>60.99</v>
      </c>
      <c r="CY326">
        <v>54.09</v>
      </c>
      <c r="CZ326">
        <v>53.91</v>
      </c>
    </row>
    <row r="327" spans="1:104">
      <c r="A327" t="s">
        <v>1326</v>
      </c>
      <c r="B327" t="s">
        <v>1327</v>
      </c>
      <c r="C327" t="s">
        <v>113</v>
      </c>
      <c r="D327" t="s">
        <v>1243</v>
      </c>
      <c r="E327">
        <v>39</v>
      </c>
      <c r="F327">
        <v>20142015</v>
      </c>
      <c r="G327">
        <v>28</v>
      </c>
      <c r="H327">
        <v>1.25</v>
      </c>
      <c r="I327">
        <v>1.25</v>
      </c>
      <c r="J327">
        <v>0</v>
      </c>
      <c r="K327">
        <v>0</v>
      </c>
      <c r="L327">
        <v>0</v>
      </c>
      <c r="M327">
        <v>0</v>
      </c>
      <c r="N327">
        <v>0</v>
      </c>
      <c r="O327">
        <v>0</v>
      </c>
      <c r="P327">
        <v>0</v>
      </c>
      <c r="Q327" t="s">
        <v>1488</v>
      </c>
      <c r="R327" t="s">
        <v>1488</v>
      </c>
      <c r="S327" t="s">
        <v>1488</v>
      </c>
      <c r="T327">
        <v>-88.7</v>
      </c>
      <c r="U327">
        <v>0.04</v>
      </c>
      <c r="V327" t="s">
        <v>1488</v>
      </c>
      <c r="W327" t="s">
        <v>1488</v>
      </c>
      <c r="X327">
        <v>80.37</v>
      </c>
      <c r="Y327">
        <v>0</v>
      </c>
      <c r="Z327">
        <v>0</v>
      </c>
      <c r="AA327">
        <v>0</v>
      </c>
      <c r="AB327">
        <v>0</v>
      </c>
      <c r="AC327">
        <v>0</v>
      </c>
      <c r="AD327">
        <v>0</v>
      </c>
      <c r="AE327">
        <v>0</v>
      </c>
      <c r="AF327" t="s">
        <v>1488</v>
      </c>
      <c r="AG327">
        <v>81.849999999999994</v>
      </c>
      <c r="AH327">
        <v>0</v>
      </c>
      <c r="AI327">
        <v>0</v>
      </c>
      <c r="AJ327">
        <v>0</v>
      </c>
      <c r="AK327">
        <v>0</v>
      </c>
      <c r="AL327">
        <v>0</v>
      </c>
      <c r="AM327">
        <v>0</v>
      </c>
      <c r="AN327" t="s">
        <v>1488</v>
      </c>
      <c r="AO327">
        <v>0</v>
      </c>
      <c r="AP327">
        <v>0</v>
      </c>
      <c r="AQ327">
        <v>0</v>
      </c>
      <c r="AR327" t="s">
        <v>1488</v>
      </c>
      <c r="AS327" t="s">
        <v>1488</v>
      </c>
      <c r="AT327">
        <v>82.13</v>
      </c>
      <c r="AU327">
        <v>0</v>
      </c>
      <c r="AV327">
        <v>0</v>
      </c>
      <c r="AW327">
        <v>0</v>
      </c>
      <c r="AX327">
        <v>0</v>
      </c>
      <c r="AY327">
        <v>0</v>
      </c>
      <c r="AZ327">
        <v>0</v>
      </c>
      <c r="BA327" t="s">
        <v>1488</v>
      </c>
      <c r="BB327">
        <v>0</v>
      </c>
      <c r="BC327">
        <v>0</v>
      </c>
      <c r="BD327" t="s">
        <v>1488</v>
      </c>
      <c r="BE327" t="s">
        <v>1488</v>
      </c>
      <c r="BF327">
        <v>79.89</v>
      </c>
      <c r="BG327">
        <v>0</v>
      </c>
      <c r="BH327">
        <v>0</v>
      </c>
      <c r="BI327">
        <v>0</v>
      </c>
      <c r="BJ327">
        <v>0</v>
      </c>
      <c r="BK327">
        <v>0</v>
      </c>
      <c r="BL327">
        <v>0</v>
      </c>
      <c r="BM327" t="s">
        <v>1488</v>
      </c>
      <c r="BN327">
        <v>75</v>
      </c>
      <c r="BO327">
        <v>0</v>
      </c>
      <c r="BP327">
        <v>0</v>
      </c>
      <c r="BQ327">
        <v>0</v>
      </c>
      <c r="BR327">
        <v>0</v>
      </c>
      <c r="BS327">
        <v>0</v>
      </c>
      <c r="BT327" t="s">
        <v>1488</v>
      </c>
      <c r="BU327" t="s">
        <v>1488</v>
      </c>
      <c r="BV327" t="s">
        <v>1488</v>
      </c>
      <c r="BW327" t="s">
        <v>1488</v>
      </c>
      <c r="BX327" t="s">
        <v>1488</v>
      </c>
      <c r="BY327">
        <v>40</v>
      </c>
      <c r="BZ327">
        <v>0</v>
      </c>
      <c r="CA327">
        <v>0</v>
      </c>
      <c r="CB327">
        <v>0</v>
      </c>
      <c r="CC327">
        <v>0</v>
      </c>
      <c r="CD327">
        <v>3</v>
      </c>
      <c r="CE327">
        <v>1</v>
      </c>
      <c r="CF327">
        <v>0</v>
      </c>
      <c r="CG327">
        <v>1</v>
      </c>
      <c r="CH327">
        <v>0</v>
      </c>
      <c r="CI327">
        <v>0</v>
      </c>
      <c r="CJ327">
        <v>0</v>
      </c>
      <c r="CK327">
        <v>0</v>
      </c>
      <c r="CL327">
        <v>0</v>
      </c>
      <c r="CM327">
        <v>0</v>
      </c>
      <c r="CN327">
        <v>0</v>
      </c>
      <c r="CO327">
        <v>0</v>
      </c>
      <c r="CP327">
        <v>1.69</v>
      </c>
      <c r="CQ327">
        <v>184.47</v>
      </c>
      <c r="CR327">
        <v>0.91</v>
      </c>
      <c r="CS327">
        <v>16.600000000000001</v>
      </c>
      <c r="CT327">
        <v>16.57</v>
      </c>
      <c r="CU327">
        <v>40.74</v>
      </c>
      <c r="CV327">
        <v>49.82</v>
      </c>
      <c r="CW327">
        <v>42.2</v>
      </c>
      <c r="CX327">
        <v>61.38</v>
      </c>
      <c r="CY327">
        <v>52.2</v>
      </c>
      <c r="CZ327">
        <v>52.58</v>
      </c>
    </row>
    <row r="328" spans="1:104">
      <c r="A328" t="s">
        <v>916</v>
      </c>
      <c r="B328" t="s">
        <v>917</v>
      </c>
      <c r="C328" t="s">
        <v>62</v>
      </c>
      <c r="D328" t="s">
        <v>149</v>
      </c>
      <c r="E328">
        <v>25</v>
      </c>
      <c r="F328">
        <v>20142015</v>
      </c>
      <c r="G328">
        <v>25</v>
      </c>
      <c r="H328">
        <v>0.55000000000000004</v>
      </c>
      <c r="I328">
        <v>0.55000000000000004</v>
      </c>
      <c r="J328">
        <v>0</v>
      </c>
      <c r="K328">
        <v>1</v>
      </c>
      <c r="L328">
        <v>1</v>
      </c>
      <c r="M328">
        <v>0</v>
      </c>
      <c r="N328">
        <v>7.43</v>
      </c>
      <c r="O328">
        <v>7.43</v>
      </c>
      <c r="P328">
        <v>0</v>
      </c>
      <c r="Q328">
        <v>87.5</v>
      </c>
      <c r="R328">
        <v>110</v>
      </c>
      <c r="S328">
        <v>0</v>
      </c>
      <c r="T328">
        <v>-7.26</v>
      </c>
      <c r="U328">
        <v>0.32</v>
      </c>
      <c r="V328">
        <v>15.96</v>
      </c>
      <c r="W328">
        <v>100</v>
      </c>
      <c r="X328">
        <v>84.04</v>
      </c>
      <c r="Y328">
        <v>4</v>
      </c>
      <c r="Z328">
        <v>4</v>
      </c>
      <c r="AA328">
        <v>0</v>
      </c>
      <c r="AB328">
        <v>29.72</v>
      </c>
      <c r="AC328">
        <v>0</v>
      </c>
      <c r="AD328">
        <v>29.72</v>
      </c>
      <c r="AE328">
        <v>0</v>
      </c>
      <c r="AF328">
        <v>-0.91</v>
      </c>
      <c r="AG328">
        <v>88.41</v>
      </c>
      <c r="AH328">
        <v>12</v>
      </c>
      <c r="AI328">
        <v>14</v>
      </c>
      <c r="AJ328">
        <v>2</v>
      </c>
      <c r="AK328">
        <v>104.02</v>
      </c>
      <c r="AL328">
        <v>14.86</v>
      </c>
      <c r="AM328">
        <v>118.89</v>
      </c>
      <c r="AN328">
        <v>71.430000000000007</v>
      </c>
      <c r="AO328">
        <v>1</v>
      </c>
      <c r="AP328">
        <v>0</v>
      </c>
      <c r="AQ328">
        <v>3</v>
      </c>
      <c r="AR328">
        <v>-2.52</v>
      </c>
      <c r="AS328">
        <v>85.71</v>
      </c>
      <c r="AT328">
        <v>88.24</v>
      </c>
      <c r="AU328">
        <v>10</v>
      </c>
      <c r="AV328">
        <v>12</v>
      </c>
      <c r="AW328">
        <v>2</v>
      </c>
      <c r="AX328">
        <v>89.16</v>
      </c>
      <c r="AY328">
        <v>14.86</v>
      </c>
      <c r="AZ328">
        <v>104.02</v>
      </c>
      <c r="BA328">
        <v>83.33</v>
      </c>
      <c r="BB328">
        <v>0</v>
      </c>
      <c r="BC328">
        <v>2</v>
      </c>
      <c r="BD328">
        <v>-5.3</v>
      </c>
      <c r="BE328">
        <v>83.33</v>
      </c>
      <c r="BF328">
        <v>88.64</v>
      </c>
      <c r="BG328">
        <v>8</v>
      </c>
      <c r="BH328">
        <v>74.3</v>
      </c>
      <c r="BI328">
        <v>14.86</v>
      </c>
      <c r="BJ328">
        <v>10</v>
      </c>
      <c r="BK328">
        <v>2</v>
      </c>
      <c r="BL328">
        <v>2</v>
      </c>
      <c r="BM328">
        <v>12.5</v>
      </c>
      <c r="BN328">
        <v>87.5</v>
      </c>
      <c r="BO328">
        <v>7.43</v>
      </c>
      <c r="BP328">
        <v>0</v>
      </c>
      <c r="BQ328">
        <v>1</v>
      </c>
      <c r="BR328">
        <v>0</v>
      </c>
      <c r="BS328">
        <v>1</v>
      </c>
      <c r="BT328">
        <v>100</v>
      </c>
      <c r="BU328">
        <v>0</v>
      </c>
      <c r="BV328">
        <v>10</v>
      </c>
      <c r="BW328">
        <v>8.33</v>
      </c>
      <c r="BX328">
        <v>100</v>
      </c>
      <c r="BY328">
        <v>40</v>
      </c>
      <c r="BZ328">
        <v>0</v>
      </c>
      <c r="CA328">
        <v>0</v>
      </c>
      <c r="CB328">
        <v>83.33</v>
      </c>
      <c r="CC328">
        <v>5</v>
      </c>
      <c r="CD328">
        <v>1</v>
      </c>
      <c r="CE328">
        <v>1</v>
      </c>
      <c r="CF328">
        <v>0</v>
      </c>
      <c r="CG328">
        <v>1</v>
      </c>
      <c r="CH328">
        <v>1</v>
      </c>
      <c r="CI328">
        <v>0</v>
      </c>
      <c r="CJ328">
        <v>2</v>
      </c>
      <c r="CK328">
        <v>0</v>
      </c>
      <c r="CL328">
        <v>0</v>
      </c>
      <c r="CM328">
        <v>0</v>
      </c>
      <c r="CN328">
        <v>0</v>
      </c>
      <c r="CO328">
        <v>0</v>
      </c>
      <c r="CP328">
        <v>8.07</v>
      </c>
      <c r="CQ328">
        <v>117.87</v>
      </c>
      <c r="CR328">
        <v>6.41</v>
      </c>
      <c r="CS328">
        <v>16.079999999999998</v>
      </c>
      <c r="CT328">
        <v>17.18</v>
      </c>
      <c r="CU328">
        <v>50.99</v>
      </c>
      <c r="CV328">
        <v>49.85</v>
      </c>
      <c r="CW328">
        <v>53.21</v>
      </c>
      <c r="CX328">
        <v>51.16</v>
      </c>
      <c r="CY328">
        <v>54.32</v>
      </c>
      <c r="CZ328">
        <v>54.64</v>
      </c>
    </row>
    <row r="329" spans="1:104">
      <c r="A329" t="s">
        <v>570</v>
      </c>
      <c r="B329" t="s">
        <v>571</v>
      </c>
      <c r="C329" t="s">
        <v>124</v>
      </c>
      <c r="D329" t="s">
        <v>168</v>
      </c>
      <c r="E329">
        <v>34</v>
      </c>
      <c r="F329">
        <v>20142015</v>
      </c>
      <c r="G329">
        <v>23</v>
      </c>
      <c r="H329">
        <v>6</v>
      </c>
      <c r="I329">
        <v>5.25</v>
      </c>
      <c r="J329">
        <v>3</v>
      </c>
      <c r="K329">
        <v>2</v>
      </c>
      <c r="L329">
        <v>5</v>
      </c>
      <c r="M329">
        <v>2.39</v>
      </c>
      <c r="N329">
        <v>1.59</v>
      </c>
      <c r="O329">
        <v>3.98</v>
      </c>
      <c r="P329">
        <v>0</v>
      </c>
      <c r="Q329">
        <v>89.31</v>
      </c>
      <c r="R329">
        <v>102.61</v>
      </c>
      <c r="S329">
        <v>15</v>
      </c>
      <c r="T329">
        <v>-8.18</v>
      </c>
      <c r="U329">
        <v>2.2200000000000002</v>
      </c>
      <c r="V329">
        <v>6.26</v>
      </c>
      <c r="W329">
        <v>89.09</v>
      </c>
      <c r="X329">
        <v>82.84</v>
      </c>
      <c r="Y329">
        <v>43</v>
      </c>
      <c r="Z329">
        <v>49</v>
      </c>
      <c r="AA329">
        <v>6</v>
      </c>
      <c r="AB329">
        <v>38.979999999999997</v>
      </c>
      <c r="AC329">
        <v>4.7699999999999996</v>
      </c>
      <c r="AD329">
        <v>43.75</v>
      </c>
      <c r="AE329">
        <v>17</v>
      </c>
      <c r="AF329">
        <v>3.48</v>
      </c>
      <c r="AG329">
        <v>85.83</v>
      </c>
      <c r="AH329">
        <v>103</v>
      </c>
      <c r="AI329">
        <v>117</v>
      </c>
      <c r="AJ329">
        <v>14</v>
      </c>
      <c r="AK329">
        <v>93.07</v>
      </c>
      <c r="AL329">
        <v>11.14</v>
      </c>
      <c r="AM329">
        <v>104.21</v>
      </c>
      <c r="AN329">
        <v>43.59</v>
      </c>
      <c r="AO329">
        <v>10</v>
      </c>
      <c r="AP329">
        <v>0</v>
      </c>
      <c r="AQ329">
        <v>36</v>
      </c>
      <c r="AR329">
        <v>0.92</v>
      </c>
      <c r="AS329">
        <v>84.52</v>
      </c>
      <c r="AT329">
        <v>83.61</v>
      </c>
      <c r="AU329">
        <v>58</v>
      </c>
      <c r="AV329">
        <v>71</v>
      </c>
      <c r="AW329">
        <v>13</v>
      </c>
      <c r="AX329">
        <v>56.48</v>
      </c>
      <c r="AY329">
        <v>10.34</v>
      </c>
      <c r="AZ329">
        <v>66.819999999999993</v>
      </c>
      <c r="BA329">
        <v>71.83</v>
      </c>
      <c r="BB329">
        <v>6</v>
      </c>
      <c r="BC329">
        <v>26</v>
      </c>
      <c r="BD329">
        <v>3.8</v>
      </c>
      <c r="BE329">
        <v>85</v>
      </c>
      <c r="BF329">
        <v>81.2</v>
      </c>
      <c r="BG329">
        <v>42</v>
      </c>
      <c r="BH329">
        <v>40.57</v>
      </c>
      <c r="BI329">
        <v>7.16</v>
      </c>
      <c r="BJ329">
        <v>51</v>
      </c>
      <c r="BK329">
        <v>9</v>
      </c>
      <c r="BL329">
        <v>20</v>
      </c>
      <c r="BM329">
        <v>-12.5</v>
      </c>
      <c r="BN329">
        <v>100</v>
      </c>
      <c r="BO329">
        <v>5.57</v>
      </c>
      <c r="BP329">
        <v>0.8</v>
      </c>
      <c r="BQ329">
        <v>7</v>
      </c>
      <c r="BR329">
        <v>1</v>
      </c>
      <c r="BS329">
        <v>6</v>
      </c>
      <c r="BT329">
        <v>87.5</v>
      </c>
      <c r="BU329">
        <v>11.54</v>
      </c>
      <c r="BV329">
        <v>13.73</v>
      </c>
      <c r="BW329">
        <v>9.86</v>
      </c>
      <c r="BX329">
        <v>88.89</v>
      </c>
      <c r="BY329">
        <v>49</v>
      </c>
      <c r="BZ329">
        <v>5</v>
      </c>
      <c r="CA329">
        <v>3</v>
      </c>
      <c r="CB329">
        <v>82.26</v>
      </c>
      <c r="CC329">
        <v>51</v>
      </c>
      <c r="CD329">
        <v>18</v>
      </c>
      <c r="CE329">
        <v>11</v>
      </c>
      <c r="CF329">
        <v>3</v>
      </c>
      <c r="CG329">
        <v>6</v>
      </c>
      <c r="CH329">
        <v>1</v>
      </c>
      <c r="CI329">
        <v>1</v>
      </c>
      <c r="CJ329">
        <v>17</v>
      </c>
      <c r="CK329">
        <v>2</v>
      </c>
      <c r="CL329">
        <v>1</v>
      </c>
      <c r="CM329">
        <v>0</v>
      </c>
      <c r="CN329">
        <v>0</v>
      </c>
      <c r="CO329">
        <v>0</v>
      </c>
      <c r="CP329">
        <v>75.42</v>
      </c>
      <c r="CQ329">
        <v>116.84</v>
      </c>
      <c r="CR329">
        <v>39.229999999999997</v>
      </c>
      <c r="CS329">
        <v>18.37</v>
      </c>
      <c r="CT329">
        <v>17.34</v>
      </c>
      <c r="CU329">
        <v>50.9</v>
      </c>
      <c r="CV329">
        <v>50.35</v>
      </c>
      <c r="CW329">
        <v>55.23</v>
      </c>
      <c r="CX329">
        <v>53.28</v>
      </c>
      <c r="CY329">
        <v>53.86</v>
      </c>
      <c r="CZ329">
        <v>53.11</v>
      </c>
    </row>
    <row r="330" spans="1:104">
      <c r="A330" t="s">
        <v>377</v>
      </c>
      <c r="B330" t="s">
        <v>378</v>
      </c>
      <c r="C330" t="s">
        <v>100</v>
      </c>
      <c r="D330" t="s">
        <v>77</v>
      </c>
      <c r="E330">
        <v>61</v>
      </c>
      <c r="F330">
        <v>20142015</v>
      </c>
      <c r="G330">
        <v>25</v>
      </c>
      <c r="H330">
        <v>6.5</v>
      </c>
      <c r="I330">
        <v>6.3</v>
      </c>
      <c r="J330">
        <v>6</v>
      </c>
      <c r="K330">
        <v>15</v>
      </c>
      <c r="L330">
        <v>21</v>
      </c>
      <c r="M330">
        <v>1.6</v>
      </c>
      <c r="N330">
        <v>3.99</v>
      </c>
      <c r="O330">
        <v>5.59</v>
      </c>
      <c r="P330">
        <v>1</v>
      </c>
      <c r="Q330">
        <v>90.93</v>
      </c>
      <c r="R330">
        <v>103.62</v>
      </c>
      <c r="S330">
        <v>15</v>
      </c>
      <c r="T330">
        <v>9.1199999999999992</v>
      </c>
      <c r="U330">
        <v>3.69</v>
      </c>
      <c r="V330">
        <v>8.48</v>
      </c>
      <c r="W330">
        <v>90.41</v>
      </c>
      <c r="X330">
        <v>81.93</v>
      </c>
      <c r="Y330">
        <v>177</v>
      </c>
      <c r="Z330">
        <v>198</v>
      </c>
      <c r="AA330">
        <v>21</v>
      </c>
      <c r="AB330">
        <v>52.72</v>
      </c>
      <c r="AC330">
        <v>5.59</v>
      </c>
      <c r="AD330">
        <v>58.31</v>
      </c>
      <c r="AE330">
        <v>36</v>
      </c>
      <c r="AF330">
        <v>1.78</v>
      </c>
      <c r="AG330">
        <v>89.15</v>
      </c>
      <c r="AH330">
        <v>370</v>
      </c>
      <c r="AI330">
        <v>411</v>
      </c>
      <c r="AJ330">
        <v>41</v>
      </c>
      <c r="AK330">
        <v>109.43</v>
      </c>
      <c r="AL330">
        <v>10.92</v>
      </c>
      <c r="AM330">
        <v>120.34</v>
      </c>
      <c r="AN330">
        <v>51.82</v>
      </c>
      <c r="AO330">
        <v>18</v>
      </c>
      <c r="AP330">
        <v>0</v>
      </c>
      <c r="AQ330">
        <v>70</v>
      </c>
      <c r="AR330">
        <v>2.08</v>
      </c>
      <c r="AS330">
        <v>88.36</v>
      </c>
      <c r="AT330">
        <v>86.27</v>
      </c>
      <c r="AU330">
        <v>257</v>
      </c>
      <c r="AV330">
        <v>296</v>
      </c>
      <c r="AW330">
        <v>39</v>
      </c>
      <c r="AX330">
        <v>78.81</v>
      </c>
      <c r="AY330">
        <v>10.38</v>
      </c>
      <c r="AZ330">
        <v>89.19</v>
      </c>
      <c r="BA330">
        <v>71.959999999999994</v>
      </c>
      <c r="BB330">
        <v>12</v>
      </c>
      <c r="BC330">
        <v>52</v>
      </c>
      <c r="BD330">
        <v>2.1800000000000002</v>
      </c>
      <c r="BE330">
        <v>87.65</v>
      </c>
      <c r="BF330">
        <v>85.47</v>
      </c>
      <c r="BG330">
        <v>183</v>
      </c>
      <c r="BH330">
        <v>56.71</v>
      </c>
      <c r="BI330">
        <v>7.99</v>
      </c>
      <c r="BJ330">
        <v>213</v>
      </c>
      <c r="BK330">
        <v>30</v>
      </c>
      <c r="BL330">
        <v>40</v>
      </c>
      <c r="BM330">
        <v>8.81</v>
      </c>
      <c r="BN330">
        <v>81.819999999999993</v>
      </c>
      <c r="BO330">
        <v>7.72</v>
      </c>
      <c r="BP330">
        <v>0.8</v>
      </c>
      <c r="BQ330">
        <v>29</v>
      </c>
      <c r="BR330">
        <v>3</v>
      </c>
      <c r="BS330">
        <v>26</v>
      </c>
      <c r="BT330">
        <v>90.62</v>
      </c>
      <c r="BU330">
        <v>11.54</v>
      </c>
      <c r="BV330">
        <v>13.62</v>
      </c>
      <c r="BW330">
        <v>9.8000000000000007</v>
      </c>
      <c r="BX330">
        <v>90</v>
      </c>
      <c r="BY330">
        <v>40</v>
      </c>
      <c r="BZ330">
        <v>0</v>
      </c>
      <c r="CA330">
        <v>0</v>
      </c>
      <c r="CB330">
        <v>98.65</v>
      </c>
      <c r="CC330">
        <v>220</v>
      </c>
      <c r="CD330">
        <v>39</v>
      </c>
      <c r="CE330">
        <v>3</v>
      </c>
      <c r="CF330">
        <v>2</v>
      </c>
      <c r="CG330">
        <v>9</v>
      </c>
      <c r="CH330">
        <v>9</v>
      </c>
      <c r="CI330">
        <v>6</v>
      </c>
      <c r="CJ330">
        <v>34</v>
      </c>
      <c r="CK330">
        <v>6</v>
      </c>
      <c r="CL330">
        <v>3</v>
      </c>
      <c r="CM330">
        <v>0</v>
      </c>
      <c r="CN330">
        <v>1</v>
      </c>
      <c r="CO330">
        <v>0.27</v>
      </c>
      <c r="CP330">
        <v>225.36</v>
      </c>
      <c r="CQ330">
        <v>117.18</v>
      </c>
      <c r="CR330">
        <v>65.790000000000006</v>
      </c>
      <c r="CS330">
        <v>18.21</v>
      </c>
      <c r="CT330">
        <v>17.48</v>
      </c>
      <c r="CU330">
        <v>53.26</v>
      </c>
      <c r="CV330">
        <v>49.9</v>
      </c>
      <c r="CW330">
        <v>59.38</v>
      </c>
      <c r="CX330">
        <v>52.11</v>
      </c>
      <c r="CY330">
        <v>54.03</v>
      </c>
      <c r="CZ330">
        <v>54.24</v>
      </c>
    </row>
    <row r="331" spans="1:104">
      <c r="A331" t="s">
        <v>219</v>
      </c>
      <c r="B331" t="s">
        <v>220</v>
      </c>
      <c r="C331" t="s">
        <v>62</v>
      </c>
      <c r="D331" t="s">
        <v>221</v>
      </c>
      <c r="E331">
        <v>82</v>
      </c>
      <c r="F331">
        <v>20142015</v>
      </c>
      <c r="G331">
        <v>24</v>
      </c>
      <c r="H331">
        <v>6.5</v>
      </c>
      <c r="I331">
        <v>6.5</v>
      </c>
      <c r="J331">
        <v>6</v>
      </c>
      <c r="K331">
        <v>24</v>
      </c>
      <c r="L331">
        <v>30</v>
      </c>
      <c r="M331">
        <v>0.93</v>
      </c>
      <c r="N331">
        <v>3.71</v>
      </c>
      <c r="O331">
        <v>4.63</v>
      </c>
      <c r="P331">
        <v>-1</v>
      </c>
      <c r="Q331">
        <v>88.77</v>
      </c>
      <c r="R331">
        <v>102.4</v>
      </c>
      <c r="S331">
        <v>6.45</v>
      </c>
      <c r="T331">
        <v>11.7</v>
      </c>
      <c r="U331">
        <v>4.74</v>
      </c>
      <c r="V331">
        <v>3.15</v>
      </c>
      <c r="W331">
        <v>86.48</v>
      </c>
      <c r="X331">
        <v>83.33</v>
      </c>
      <c r="Y331">
        <v>286</v>
      </c>
      <c r="Z331">
        <v>339</v>
      </c>
      <c r="AA331">
        <v>53</v>
      </c>
      <c r="AB331">
        <v>52.34</v>
      </c>
      <c r="AC331">
        <v>8.18</v>
      </c>
      <c r="AD331">
        <v>60.52</v>
      </c>
      <c r="AE331">
        <v>49</v>
      </c>
      <c r="AF331">
        <v>3.4</v>
      </c>
      <c r="AG331">
        <v>85.37</v>
      </c>
      <c r="AH331">
        <v>628</v>
      </c>
      <c r="AI331">
        <v>719</v>
      </c>
      <c r="AJ331">
        <v>91</v>
      </c>
      <c r="AK331">
        <v>111.01</v>
      </c>
      <c r="AL331">
        <v>14.05</v>
      </c>
      <c r="AM331">
        <v>125.06</v>
      </c>
      <c r="AN331">
        <v>51.04</v>
      </c>
      <c r="AO331">
        <v>62</v>
      </c>
      <c r="AP331">
        <v>5</v>
      </c>
      <c r="AQ331">
        <v>207</v>
      </c>
      <c r="AR331">
        <v>2.31</v>
      </c>
      <c r="AS331">
        <v>87.09</v>
      </c>
      <c r="AT331">
        <v>84.78</v>
      </c>
      <c r="AU331">
        <v>454</v>
      </c>
      <c r="AV331">
        <v>533</v>
      </c>
      <c r="AW331">
        <v>79</v>
      </c>
      <c r="AX331">
        <v>82.29</v>
      </c>
      <c r="AY331">
        <v>12.2</v>
      </c>
      <c r="AZ331">
        <v>94.49</v>
      </c>
      <c r="BA331">
        <v>68.86</v>
      </c>
      <c r="BB331">
        <v>52</v>
      </c>
      <c r="BC331">
        <v>145</v>
      </c>
      <c r="BD331">
        <v>-0.01</v>
      </c>
      <c r="BE331">
        <v>86.56</v>
      </c>
      <c r="BF331">
        <v>86.57</v>
      </c>
      <c r="BG331">
        <v>310</v>
      </c>
      <c r="BH331">
        <v>56.66</v>
      </c>
      <c r="BI331">
        <v>8.8000000000000007</v>
      </c>
      <c r="BJ331">
        <v>367</v>
      </c>
      <c r="BK331">
        <v>57</v>
      </c>
      <c r="BL331">
        <v>93</v>
      </c>
      <c r="BM331">
        <v>-10.87</v>
      </c>
      <c r="BN331">
        <v>100</v>
      </c>
      <c r="BO331">
        <v>6.33</v>
      </c>
      <c r="BP331">
        <v>0.77</v>
      </c>
      <c r="BQ331">
        <v>41</v>
      </c>
      <c r="BR331">
        <v>5</v>
      </c>
      <c r="BS331">
        <v>36</v>
      </c>
      <c r="BT331">
        <v>89.13</v>
      </c>
      <c r="BU331">
        <v>4.1399999999999997</v>
      </c>
      <c r="BV331">
        <v>11.17</v>
      </c>
      <c r="BW331">
        <v>7.69</v>
      </c>
      <c r="BX331">
        <v>91.23</v>
      </c>
      <c r="BY331">
        <v>40</v>
      </c>
      <c r="BZ331">
        <v>0</v>
      </c>
      <c r="CA331">
        <v>0</v>
      </c>
      <c r="CB331">
        <v>95.26</v>
      </c>
      <c r="CC331">
        <v>342</v>
      </c>
      <c r="CD331">
        <v>82</v>
      </c>
      <c r="CE331">
        <v>17</v>
      </c>
      <c r="CF331">
        <v>5</v>
      </c>
      <c r="CG331">
        <v>5</v>
      </c>
      <c r="CH331">
        <v>14</v>
      </c>
      <c r="CI331">
        <v>10</v>
      </c>
      <c r="CJ331">
        <v>87</v>
      </c>
      <c r="CK331">
        <v>11</v>
      </c>
      <c r="CL331">
        <v>4</v>
      </c>
      <c r="CM331">
        <v>2</v>
      </c>
      <c r="CN331">
        <v>1</v>
      </c>
      <c r="CO331">
        <v>-0.15</v>
      </c>
      <c r="CP331">
        <v>388.61</v>
      </c>
      <c r="CQ331">
        <v>75.8</v>
      </c>
      <c r="CR331">
        <v>83.68</v>
      </c>
      <c r="CS331">
        <v>16.95</v>
      </c>
      <c r="CT331">
        <v>17.45</v>
      </c>
      <c r="CU331">
        <v>51.16</v>
      </c>
      <c r="CV331">
        <v>49.64</v>
      </c>
      <c r="CW331">
        <v>57.74</v>
      </c>
      <c r="CX331">
        <v>55.11</v>
      </c>
      <c r="CY331">
        <v>53.58</v>
      </c>
      <c r="CZ331">
        <v>54.36</v>
      </c>
    </row>
    <row r="332" spans="1:104">
      <c r="A332" t="s">
        <v>348</v>
      </c>
      <c r="B332" t="s">
        <v>349</v>
      </c>
      <c r="C332" t="s">
        <v>97</v>
      </c>
      <c r="D332" t="s">
        <v>71</v>
      </c>
      <c r="E332">
        <v>53</v>
      </c>
      <c r="F332">
        <v>20142015</v>
      </c>
      <c r="G332">
        <v>24</v>
      </c>
      <c r="H332">
        <v>0.82499999999999996</v>
      </c>
      <c r="I332">
        <v>0.82499999999999996</v>
      </c>
      <c r="J332">
        <v>1</v>
      </c>
      <c r="K332">
        <v>0</v>
      </c>
      <c r="L332">
        <v>1</v>
      </c>
      <c r="M332">
        <v>1.2</v>
      </c>
      <c r="N332">
        <v>0</v>
      </c>
      <c r="O332">
        <v>1.2</v>
      </c>
      <c r="P332">
        <v>0</v>
      </c>
      <c r="Q332">
        <v>82.05</v>
      </c>
      <c r="R332">
        <v>89.78</v>
      </c>
      <c r="S332">
        <v>100</v>
      </c>
      <c r="T332">
        <v>-7.36</v>
      </c>
      <c r="U332">
        <v>0.95</v>
      </c>
      <c r="V332">
        <v>-17.309999999999999</v>
      </c>
      <c r="W332">
        <v>70</v>
      </c>
      <c r="X332">
        <v>87.31</v>
      </c>
      <c r="Y332">
        <v>12</v>
      </c>
      <c r="Z332">
        <v>21</v>
      </c>
      <c r="AA332">
        <v>9</v>
      </c>
      <c r="AB332">
        <v>25.11</v>
      </c>
      <c r="AC332">
        <v>10.76</v>
      </c>
      <c r="AD332">
        <v>35.869999999999997</v>
      </c>
      <c r="AE332">
        <v>2</v>
      </c>
      <c r="AF332">
        <v>-5.03</v>
      </c>
      <c r="AG332">
        <v>87.08</v>
      </c>
      <c r="AH332">
        <v>50</v>
      </c>
      <c r="AI332">
        <v>64</v>
      </c>
      <c r="AJ332">
        <v>14</v>
      </c>
      <c r="AK332">
        <v>76.52</v>
      </c>
      <c r="AL332">
        <v>16.739999999999998</v>
      </c>
      <c r="AM332">
        <v>93.26</v>
      </c>
      <c r="AN332">
        <v>39.06</v>
      </c>
      <c r="AO332">
        <v>1</v>
      </c>
      <c r="AP332">
        <v>1</v>
      </c>
      <c r="AQ332">
        <v>3</v>
      </c>
      <c r="AR332">
        <v>-12</v>
      </c>
      <c r="AS332">
        <v>75.47</v>
      </c>
      <c r="AT332">
        <v>87.47</v>
      </c>
      <c r="AU332">
        <v>27</v>
      </c>
      <c r="AV332">
        <v>40</v>
      </c>
      <c r="AW332">
        <v>13</v>
      </c>
      <c r="AX332">
        <v>47.82</v>
      </c>
      <c r="AY332">
        <v>15.54</v>
      </c>
      <c r="AZ332">
        <v>63.37</v>
      </c>
      <c r="BA332">
        <v>62.5</v>
      </c>
      <c r="BB332">
        <v>1</v>
      </c>
      <c r="BC332">
        <v>2</v>
      </c>
      <c r="BD332">
        <v>-13.24</v>
      </c>
      <c r="BE332">
        <v>73.53</v>
      </c>
      <c r="BF332">
        <v>86.76</v>
      </c>
      <c r="BG332">
        <v>16</v>
      </c>
      <c r="BH332">
        <v>29.89</v>
      </c>
      <c r="BI332">
        <v>10.76</v>
      </c>
      <c r="BJ332">
        <v>25</v>
      </c>
      <c r="BK332">
        <v>9</v>
      </c>
      <c r="BL332">
        <v>1</v>
      </c>
      <c r="BM332">
        <v>-40</v>
      </c>
      <c r="BN332">
        <v>100</v>
      </c>
      <c r="BO332">
        <v>3.59</v>
      </c>
      <c r="BP332">
        <v>2.39</v>
      </c>
      <c r="BQ332">
        <v>3</v>
      </c>
      <c r="BR332">
        <v>2</v>
      </c>
      <c r="BS332">
        <v>1</v>
      </c>
      <c r="BT332">
        <v>60</v>
      </c>
      <c r="BU332">
        <v>50</v>
      </c>
      <c r="BV332">
        <v>12</v>
      </c>
      <c r="BW332">
        <v>7.5</v>
      </c>
      <c r="BX332">
        <v>77.78</v>
      </c>
      <c r="BY332">
        <v>41</v>
      </c>
      <c r="BZ332">
        <v>5</v>
      </c>
      <c r="CA332">
        <v>7</v>
      </c>
      <c r="CB332">
        <v>82.86</v>
      </c>
      <c r="CC332">
        <v>29</v>
      </c>
      <c r="CD332">
        <v>12</v>
      </c>
      <c r="CE332">
        <v>6</v>
      </c>
      <c r="CF332">
        <v>1</v>
      </c>
      <c r="CG332">
        <v>5</v>
      </c>
      <c r="CH332">
        <v>0</v>
      </c>
      <c r="CI332">
        <v>0</v>
      </c>
      <c r="CJ332">
        <v>0</v>
      </c>
      <c r="CK332">
        <v>1</v>
      </c>
      <c r="CL332">
        <v>0</v>
      </c>
      <c r="CM332">
        <v>0</v>
      </c>
      <c r="CN332">
        <v>0</v>
      </c>
      <c r="CO332">
        <v>0</v>
      </c>
      <c r="CP332">
        <v>50.18</v>
      </c>
      <c r="CQ332">
        <v>221.08</v>
      </c>
      <c r="CR332">
        <v>18.5</v>
      </c>
      <c r="CS332">
        <v>18.510000000000002</v>
      </c>
      <c r="CT332">
        <v>17.75</v>
      </c>
      <c r="CU332">
        <v>52.9</v>
      </c>
      <c r="CV332">
        <v>50.22</v>
      </c>
      <c r="CW332">
        <v>60.86</v>
      </c>
      <c r="CX332">
        <v>54.18</v>
      </c>
      <c r="CY332">
        <v>54.79</v>
      </c>
      <c r="CZ332">
        <v>54.31</v>
      </c>
    </row>
    <row r="333" spans="1:104">
      <c r="A333" t="s">
        <v>1575</v>
      </c>
      <c r="B333" t="s">
        <v>1576</v>
      </c>
      <c r="C333" t="s">
        <v>68</v>
      </c>
      <c r="D333" t="s">
        <v>1577</v>
      </c>
      <c r="E333">
        <v>21</v>
      </c>
      <c r="F333">
        <v>20142015</v>
      </c>
      <c r="G333">
        <v>21</v>
      </c>
      <c r="H333">
        <v>0.92500000000000004</v>
      </c>
      <c r="I333">
        <v>0.83099999999999996</v>
      </c>
      <c r="J333">
        <v>0</v>
      </c>
      <c r="K333">
        <v>1</v>
      </c>
      <c r="L333">
        <v>1</v>
      </c>
      <c r="M333">
        <v>0</v>
      </c>
      <c r="N333">
        <v>1.6</v>
      </c>
      <c r="O333">
        <v>1.6</v>
      </c>
      <c r="P333">
        <v>0</v>
      </c>
      <c r="Q333">
        <v>83.87</v>
      </c>
      <c r="R333">
        <v>109.68</v>
      </c>
      <c r="S333">
        <v>0</v>
      </c>
      <c r="T333">
        <v>0.9</v>
      </c>
      <c r="U333">
        <v>1.79</v>
      </c>
      <c r="V333">
        <v>-5.84</v>
      </c>
      <c r="W333">
        <v>85.71</v>
      </c>
      <c r="X333">
        <v>91.55</v>
      </c>
      <c r="Y333">
        <v>20</v>
      </c>
      <c r="Z333">
        <v>24</v>
      </c>
      <c r="AA333">
        <v>4</v>
      </c>
      <c r="AB333">
        <v>38.31</v>
      </c>
      <c r="AC333">
        <v>6.38</v>
      </c>
      <c r="AD333">
        <v>44.69</v>
      </c>
      <c r="AE333">
        <v>7</v>
      </c>
      <c r="AF333">
        <v>-8.61</v>
      </c>
      <c r="AG333">
        <v>92.48</v>
      </c>
      <c r="AH333">
        <v>42</v>
      </c>
      <c r="AI333">
        <v>52</v>
      </c>
      <c r="AJ333">
        <v>10</v>
      </c>
      <c r="AK333">
        <v>83</v>
      </c>
      <c r="AL333">
        <v>15.96</v>
      </c>
      <c r="AM333">
        <v>98.96</v>
      </c>
      <c r="AN333">
        <v>59.62</v>
      </c>
      <c r="AO333">
        <v>1</v>
      </c>
      <c r="AP333">
        <v>0</v>
      </c>
      <c r="AQ333">
        <v>10</v>
      </c>
      <c r="AR333">
        <v>-9.44</v>
      </c>
      <c r="AS333">
        <v>82.14</v>
      </c>
      <c r="AT333">
        <v>91.58</v>
      </c>
      <c r="AU333">
        <v>36</v>
      </c>
      <c r="AV333">
        <v>46</v>
      </c>
      <c r="AW333">
        <v>10</v>
      </c>
      <c r="AX333">
        <v>73.42</v>
      </c>
      <c r="AY333">
        <v>15.96</v>
      </c>
      <c r="AZ333">
        <v>89.38</v>
      </c>
      <c r="BA333">
        <v>67.39</v>
      </c>
      <c r="BB333">
        <v>3</v>
      </c>
      <c r="BC333">
        <v>9</v>
      </c>
      <c r="BD333">
        <v>-9.33</v>
      </c>
      <c r="BE333">
        <v>81.58</v>
      </c>
      <c r="BF333">
        <v>90.91</v>
      </c>
      <c r="BG333">
        <v>24</v>
      </c>
      <c r="BH333">
        <v>49.48</v>
      </c>
      <c r="BI333">
        <v>11.17</v>
      </c>
      <c r="BJ333">
        <v>31</v>
      </c>
      <c r="BK333">
        <v>7</v>
      </c>
      <c r="BL333">
        <v>6</v>
      </c>
      <c r="BM333">
        <v>10</v>
      </c>
      <c r="BN333">
        <v>90</v>
      </c>
      <c r="BO333">
        <v>4.79</v>
      </c>
      <c r="BP333">
        <v>0</v>
      </c>
      <c r="BQ333">
        <v>3</v>
      </c>
      <c r="BR333">
        <v>0</v>
      </c>
      <c r="BS333">
        <v>3</v>
      </c>
      <c r="BT333">
        <v>100</v>
      </c>
      <c r="BU333">
        <v>0</v>
      </c>
      <c r="BV333">
        <v>9.68</v>
      </c>
      <c r="BW333">
        <v>6.52</v>
      </c>
      <c r="BX333">
        <v>100</v>
      </c>
      <c r="BY333">
        <v>37.5</v>
      </c>
      <c r="BZ333">
        <v>12</v>
      </c>
      <c r="CA333">
        <v>20</v>
      </c>
      <c r="CB333">
        <v>96.55</v>
      </c>
      <c r="CC333">
        <v>28</v>
      </c>
      <c r="CD333">
        <v>10</v>
      </c>
      <c r="CE333">
        <v>1</v>
      </c>
      <c r="CF333">
        <v>0</v>
      </c>
      <c r="CG333">
        <v>6</v>
      </c>
      <c r="CH333">
        <v>1</v>
      </c>
      <c r="CI333">
        <v>0</v>
      </c>
      <c r="CJ333">
        <v>6</v>
      </c>
      <c r="CK333">
        <v>2</v>
      </c>
      <c r="CL333">
        <v>0</v>
      </c>
      <c r="CM333">
        <v>0</v>
      </c>
      <c r="CN333">
        <v>0</v>
      </c>
      <c r="CO333">
        <v>0</v>
      </c>
      <c r="CP333">
        <v>37.590000000000003</v>
      </c>
      <c r="CQ333">
        <v>67.2</v>
      </c>
      <c r="CR333">
        <v>35.869999999999997</v>
      </c>
      <c r="CS333">
        <v>17.100000000000001</v>
      </c>
      <c r="CT333">
        <v>17.149999999999999</v>
      </c>
      <c r="CU333">
        <v>48.8</v>
      </c>
      <c r="CV333">
        <v>48.56</v>
      </c>
      <c r="CW333">
        <v>53.32</v>
      </c>
      <c r="CX333">
        <v>55.93</v>
      </c>
      <c r="CY333">
        <v>52.7</v>
      </c>
      <c r="CZ333">
        <v>55.82</v>
      </c>
    </row>
    <row r="334" spans="1:104">
      <c r="A334" t="s">
        <v>833</v>
      </c>
      <c r="B334" t="s">
        <v>834</v>
      </c>
      <c r="C334" t="s">
        <v>100</v>
      </c>
      <c r="D334" t="s">
        <v>256</v>
      </c>
      <c r="E334">
        <v>39</v>
      </c>
      <c r="F334">
        <v>20142015</v>
      </c>
      <c r="G334">
        <v>23</v>
      </c>
      <c r="H334">
        <v>1.5</v>
      </c>
      <c r="I334">
        <v>1.75</v>
      </c>
      <c r="J334">
        <v>1</v>
      </c>
      <c r="K334">
        <v>0</v>
      </c>
      <c r="L334">
        <v>1</v>
      </c>
      <c r="M334">
        <v>2.27</v>
      </c>
      <c r="N334">
        <v>0</v>
      </c>
      <c r="O334">
        <v>2.27</v>
      </c>
      <c r="P334">
        <v>-1</v>
      </c>
      <c r="Q334">
        <v>79.59</v>
      </c>
      <c r="R334">
        <v>120</v>
      </c>
      <c r="S334">
        <v>20</v>
      </c>
      <c r="T334">
        <v>3.21</v>
      </c>
      <c r="U334">
        <v>0.68</v>
      </c>
      <c r="V334">
        <v>-21.2</v>
      </c>
      <c r="W334">
        <v>65.38</v>
      </c>
      <c r="X334">
        <v>86.59</v>
      </c>
      <c r="Y334">
        <v>8</v>
      </c>
      <c r="Z334">
        <v>17</v>
      </c>
      <c r="AA334">
        <v>9</v>
      </c>
      <c r="AB334">
        <v>38.53</v>
      </c>
      <c r="AC334">
        <v>20.399999999999999</v>
      </c>
      <c r="AD334">
        <v>58.92</v>
      </c>
      <c r="AE334">
        <v>4</v>
      </c>
      <c r="AF334">
        <v>-10.58</v>
      </c>
      <c r="AG334">
        <v>90.18</v>
      </c>
      <c r="AH334">
        <v>29</v>
      </c>
      <c r="AI334">
        <v>39</v>
      </c>
      <c r="AJ334">
        <v>10</v>
      </c>
      <c r="AK334">
        <v>88.39</v>
      </c>
      <c r="AL334">
        <v>22.66</v>
      </c>
      <c r="AM334">
        <v>111.05</v>
      </c>
      <c r="AN334">
        <v>51.28</v>
      </c>
      <c r="AO334">
        <v>1</v>
      </c>
      <c r="AP334">
        <v>0</v>
      </c>
      <c r="AQ334">
        <v>9</v>
      </c>
      <c r="AR334">
        <v>-14.86</v>
      </c>
      <c r="AS334">
        <v>75</v>
      </c>
      <c r="AT334">
        <v>89.86</v>
      </c>
      <c r="AU334">
        <v>18</v>
      </c>
      <c r="AV334">
        <v>27</v>
      </c>
      <c r="AW334">
        <v>9</v>
      </c>
      <c r="AX334">
        <v>61.19</v>
      </c>
      <c r="AY334">
        <v>20.399999999999999</v>
      </c>
      <c r="AZ334">
        <v>81.59</v>
      </c>
      <c r="BA334">
        <v>74.069999999999993</v>
      </c>
      <c r="BB334">
        <v>3</v>
      </c>
      <c r="BC334">
        <v>8</v>
      </c>
      <c r="BD334">
        <v>-12.38</v>
      </c>
      <c r="BE334">
        <v>74.069999999999993</v>
      </c>
      <c r="BF334">
        <v>86.45</v>
      </c>
      <c r="BG334">
        <v>13</v>
      </c>
      <c r="BH334">
        <v>45.33</v>
      </c>
      <c r="BI334">
        <v>15.86</v>
      </c>
      <c r="BJ334">
        <v>20</v>
      </c>
      <c r="BK334">
        <v>7</v>
      </c>
      <c r="BL334">
        <v>5</v>
      </c>
      <c r="BM334">
        <v>5.88</v>
      </c>
      <c r="BN334">
        <v>94.12</v>
      </c>
      <c r="BO334">
        <v>9.07</v>
      </c>
      <c r="BP334">
        <v>0</v>
      </c>
      <c r="BQ334">
        <v>4</v>
      </c>
      <c r="BR334">
        <v>0</v>
      </c>
      <c r="BS334">
        <v>4</v>
      </c>
      <c r="BT334">
        <v>100</v>
      </c>
      <c r="BU334">
        <v>12.5</v>
      </c>
      <c r="BV334">
        <v>20</v>
      </c>
      <c r="BW334">
        <v>14.81</v>
      </c>
      <c r="BX334">
        <v>100</v>
      </c>
      <c r="BY334">
        <v>38</v>
      </c>
      <c r="BZ334">
        <v>0</v>
      </c>
      <c r="CA334">
        <v>1</v>
      </c>
      <c r="CB334">
        <v>96.15</v>
      </c>
      <c r="CC334">
        <v>25</v>
      </c>
      <c r="CD334">
        <v>8</v>
      </c>
      <c r="CE334">
        <v>1</v>
      </c>
      <c r="CF334">
        <v>0</v>
      </c>
      <c r="CG334">
        <v>1</v>
      </c>
      <c r="CH334">
        <v>0</v>
      </c>
      <c r="CI334">
        <v>0</v>
      </c>
      <c r="CJ334">
        <v>4</v>
      </c>
      <c r="CK334">
        <v>1</v>
      </c>
      <c r="CL334">
        <v>1</v>
      </c>
      <c r="CM334">
        <v>1</v>
      </c>
      <c r="CN334">
        <v>0</v>
      </c>
      <c r="CO334">
        <v>-2.27</v>
      </c>
      <c r="CP334">
        <v>26.48</v>
      </c>
      <c r="CQ334">
        <v>170.26</v>
      </c>
      <c r="CR334">
        <v>13.46</v>
      </c>
      <c r="CS334">
        <v>17.559999999999999</v>
      </c>
      <c r="CT334">
        <v>17.079999999999998</v>
      </c>
      <c r="CU334">
        <v>50.22</v>
      </c>
      <c r="CV334">
        <v>51.43</v>
      </c>
      <c r="CW334">
        <v>54.25</v>
      </c>
      <c r="CX334">
        <v>53.77</v>
      </c>
      <c r="CY334">
        <v>55.37</v>
      </c>
      <c r="CZ334">
        <v>52.29</v>
      </c>
    </row>
    <row r="335" spans="1:104">
      <c r="A335" t="s">
        <v>75</v>
      </c>
      <c r="B335" t="s">
        <v>76</v>
      </c>
      <c r="C335" t="s">
        <v>62</v>
      </c>
      <c r="D335" t="s">
        <v>77</v>
      </c>
      <c r="E335">
        <v>78</v>
      </c>
      <c r="F335">
        <v>20142015</v>
      </c>
      <c r="G335">
        <v>31</v>
      </c>
      <c r="H335">
        <v>7.6</v>
      </c>
      <c r="I335">
        <v>5.5380000000000003</v>
      </c>
      <c r="J335">
        <v>3</v>
      </c>
      <c r="K335">
        <v>12</v>
      </c>
      <c r="L335">
        <v>15</v>
      </c>
      <c r="M335">
        <v>0.68</v>
      </c>
      <c r="N335">
        <v>2.73</v>
      </c>
      <c r="O335">
        <v>3.41</v>
      </c>
      <c r="P335">
        <v>0</v>
      </c>
      <c r="Q335">
        <v>91.09</v>
      </c>
      <c r="R335">
        <v>101.06</v>
      </c>
      <c r="S335">
        <v>6.25</v>
      </c>
      <c r="T335">
        <v>7.53</v>
      </c>
      <c r="U335">
        <v>3.38</v>
      </c>
      <c r="V335">
        <v>7.72</v>
      </c>
      <c r="W335">
        <v>89.17</v>
      </c>
      <c r="X335">
        <v>81.45</v>
      </c>
      <c r="Y335">
        <v>188</v>
      </c>
      <c r="Z335">
        <v>214</v>
      </c>
      <c r="AA335">
        <v>26</v>
      </c>
      <c r="AB335">
        <v>48.67</v>
      </c>
      <c r="AC335">
        <v>5.91</v>
      </c>
      <c r="AD335">
        <v>54.58</v>
      </c>
      <c r="AE335">
        <v>30</v>
      </c>
      <c r="AF335">
        <v>4.3099999999999996</v>
      </c>
      <c r="AG335">
        <v>86.77</v>
      </c>
      <c r="AH335">
        <v>424</v>
      </c>
      <c r="AI335">
        <v>470</v>
      </c>
      <c r="AJ335">
        <v>46</v>
      </c>
      <c r="AK335">
        <v>106.89</v>
      </c>
      <c r="AL335">
        <v>10.46</v>
      </c>
      <c r="AM335">
        <v>117.35</v>
      </c>
      <c r="AN335">
        <v>50</v>
      </c>
      <c r="AO335">
        <v>47</v>
      </c>
      <c r="AP335">
        <v>3</v>
      </c>
      <c r="AQ335">
        <v>112</v>
      </c>
      <c r="AR335">
        <v>4.72</v>
      </c>
      <c r="AS335">
        <v>89.33</v>
      </c>
      <c r="AT335">
        <v>84.62</v>
      </c>
      <c r="AU335">
        <v>295</v>
      </c>
      <c r="AV335">
        <v>335</v>
      </c>
      <c r="AW335">
        <v>40</v>
      </c>
      <c r="AX335">
        <v>76.19</v>
      </c>
      <c r="AY335">
        <v>9.1</v>
      </c>
      <c r="AZ335">
        <v>85.28</v>
      </c>
      <c r="BA335">
        <v>70.150000000000006</v>
      </c>
      <c r="BB335">
        <v>17</v>
      </c>
      <c r="BC335">
        <v>65</v>
      </c>
      <c r="BD335">
        <v>4.53</v>
      </c>
      <c r="BE335">
        <v>88.68</v>
      </c>
      <c r="BF335">
        <v>84.15</v>
      </c>
      <c r="BG335">
        <v>205</v>
      </c>
      <c r="BH335">
        <v>53.44</v>
      </c>
      <c r="BI335">
        <v>6.82</v>
      </c>
      <c r="BJ335">
        <v>235</v>
      </c>
      <c r="BK335">
        <v>30</v>
      </c>
      <c r="BL335">
        <v>48</v>
      </c>
      <c r="BM335">
        <v>7.84</v>
      </c>
      <c r="BN335">
        <v>81.819999999999993</v>
      </c>
      <c r="BO335">
        <v>5.91</v>
      </c>
      <c r="BP335">
        <v>0.68</v>
      </c>
      <c r="BQ335">
        <v>26</v>
      </c>
      <c r="BR335">
        <v>3</v>
      </c>
      <c r="BS335">
        <v>23</v>
      </c>
      <c r="BT335">
        <v>89.66</v>
      </c>
      <c r="BU335">
        <v>4.62</v>
      </c>
      <c r="BV335">
        <v>11.06</v>
      </c>
      <c r="BW335">
        <v>7.76</v>
      </c>
      <c r="BX335">
        <v>90</v>
      </c>
      <c r="BY335">
        <v>40</v>
      </c>
      <c r="BZ335">
        <v>0</v>
      </c>
      <c r="CA335">
        <v>0</v>
      </c>
      <c r="CB335">
        <v>98.52</v>
      </c>
      <c r="CC335">
        <v>267</v>
      </c>
      <c r="CD335">
        <v>41</v>
      </c>
      <c r="CE335">
        <v>4</v>
      </c>
      <c r="CF335">
        <v>0</v>
      </c>
      <c r="CG335">
        <v>4</v>
      </c>
      <c r="CH335">
        <v>7</v>
      </c>
      <c r="CI335">
        <v>5</v>
      </c>
      <c r="CJ335">
        <v>45</v>
      </c>
      <c r="CK335">
        <v>6</v>
      </c>
      <c r="CL335">
        <v>1</v>
      </c>
      <c r="CM335">
        <v>0</v>
      </c>
      <c r="CN335">
        <v>0</v>
      </c>
      <c r="CO335">
        <v>0</v>
      </c>
      <c r="CP335">
        <v>263.82</v>
      </c>
      <c r="CQ335">
        <v>167.82</v>
      </c>
      <c r="CR335">
        <v>61.12</v>
      </c>
      <c r="CS335">
        <v>16.62</v>
      </c>
      <c r="CT335">
        <v>17.43</v>
      </c>
      <c r="CU335">
        <v>53.28</v>
      </c>
      <c r="CV335">
        <v>49.97</v>
      </c>
      <c r="CW335">
        <v>59.48</v>
      </c>
      <c r="CX335">
        <v>52.16</v>
      </c>
      <c r="CY335">
        <v>54.52</v>
      </c>
      <c r="CZ335">
        <v>54.58</v>
      </c>
    </row>
    <row r="336" spans="1:104">
      <c r="A336" t="s">
        <v>568</v>
      </c>
      <c r="B336" t="s">
        <v>569</v>
      </c>
      <c r="C336" t="s">
        <v>273</v>
      </c>
      <c r="D336" t="s">
        <v>84</v>
      </c>
      <c r="E336">
        <v>76</v>
      </c>
      <c r="F336">
        <v>20142015</v>
      </c>
      <c r="G336">
        <v>33</v>
      </c>
      <c r="H336">
        <v>3.5</v>
      </c>
      <c r="I336">
        <v>3</v>
      </c>
      <c r="J336">
        <v>0</v>
      </c>
      <c r="K336">
        <v>0</v>
      </c>
      <c r="L336">
        <v>0</v>
      </c>
      <c r="M336">
        <v>0</v>
      </c>
      <c r="N336">
        <v>0</v>
      </c>
      <c r="O336">
        <v>0</v>
      </c>
      <c r="P336">
        <v>-1</v>
      </c>
      <c r="Q336">
        <v>57.14</v>
      </c>
      <c r="R336">
        <v>100</v>
      </c>
      <c r="S336" t="s">
        <v>1488</v>
      </c>
      <c r="T336">
        <v>4.3499999999999996</v>
      </c>
      <c r="U336">
        <v>0.1</v>
      </c>
      <c r="V336">
        <v>-27.9</v>
      </c>
      <c r="W336">
        <v>60</v>
      </c>
      <c r="X336">
        <v>87.9</v>
      </c>
      <c r="Y336">
        <v>1</v>
      </c>
      <c r="Z336">
        <v>3</v>
      </c>
      <c r="AA336">
        <v>2</v>
      </c>
      <c r="AB336">
        <v>22.59</v>
      </c>
      <c r="AC336">
        <v>15.06</v>
      </c>
      <c r="AD336">
        <v>37.659999999999997</v>
      </c>
      <c r="AE336">
        <v>0</v>
      </c>
      <c r="AF336">
        <v>-33.74</v>
      </c>
      <c r="AG336">
        <v>90.88</v>
      </c>
      <c r="AH336">
        <v>1</v>
      </c>
      <c r="AI336">
        <v>4</v>
      </c>
      <c r="AJ336">
        <v>3</v>
      </c>
      <c r="AK336">
        <v>30.13</v>
      </c>
      <c r="AL336">
        <v>22.59</v>
      </c>
      <c r="AM336">
        <v>52.72</v>
      </c>
      <c r="AN336">
        <v>75</v>
      </c>
      <c r="AO336">
        <v>0</v>
      </c>
      <c r="AP336">
        <v>0</v>
      </c>
      <c r="AQ336">
        <v>0</v>
      </c>
      <c r="AR336">
        <v>-22.85</v>
      </c>
      <c r="AS336">
        <v>66.67</v>
      </c>
      <c r="AT336">
        <v>89.51</v>
      </c>
      <c r="AU336">
        <v>2</v>
      </c>
      <c r="AV336">
        <v>4</v>
      </c>
      <c r="AW336">
        <v>2</v>
      </c>
      <c r="AX336">
        <v>30.13</v>
      </c>
      <c r="AY336">
        <v>15.06</v>
      </c>
      <c r="AZ336">
        <v>45.19</v>
      </c>
      <c r="BA336">
        <v>75</v>
      </c>
      <c r="BB336">
        <v>0</v>
      </c>
      <c r="BC336">
        <v>0</v>
      </c>
      <c r="BD336">
        <v>-27.3</v>
      </c>
      <c r="BE336">
        <v>60</v>
      </c>
      <c r="BF336">
        <v>87.3</v>
      </c>
      <c r="BG336">
        <v>1</v>
      </c>
      <c r="BH336">
        <v>22.59</v>
      </c>
      <c r="BI336">
        <v>15.06</v>
      </c>
      <c r="BJ336">
        <v>3</v>
      </c>
      <c r="BK336">
        <v>2</v>
      </c>
      <c r="BL336">
        <v>0</v>
      </c>
      <c r="BM336" t="s">
        <v>1488</v>
      </c>
      <c r="BN336">
        <v>92.5</v>
      </c>
      <c r="BO336">
        <v>0</v>
      </c>
      <c r="BP336">
        <v>0</v>
      </c>
      <c r="BQ336">
        <v>0</v>
      </c>
      <c r="BR336">
        <v>0</v>
      </c>
      <c r="BS336">
        <v>0</v>
      </c>
      <c r="BT336" t="s">
        <v>1488</v>
      </c>
      <c r="BU336" t="s">
        <v>1488</v>
      </c>
      <c r="BV336">
        <v>0</v>
      </c>
      <c r="BW336">
        <v>0</v>
      </c>
      <c r="BX336">
        <v>100</v>
      </c>
      <c r="BY336">
        <v>36</v>
      </c>
      <c r="BZ336">
        <v>2</v>
      </c>
      <c r="CA336">
        <v>5</v>
      </c>
      <c r="CB336">
        <v>100</v>
      </c>
      <c r="CC336">
        <v>8</v>
      </c>
      <c r="CD336">
        <v>4</v>
      </c>
      <c r="CE336">
        <v>0</v>
      </c>
      <c r="CF336">
        <v>0</v>
      </c>
      <c r="CG336">
        <v>0</v>
      </c>
      <c r="CH336">
        <v>0</v>
      </c>
      <c r="CI336">
        <v>0</v>
      </c>
      <c r="CJ336">
        <v>0</v>
      </c>
      <c r="CK336">
        <v>0</v>
      </c>
      <c r="CL336">
        <v>0</v>
      </c>
      <c r="CM336">
        <v>1</v>
      </c>
      <c r="CN336">
        <v>0</v>
      </c>
      <c r="CO336">
        <v>-7.53</v>
      </c>
      <c r="CP336">
        <v>7.97</v>
      </c>
      <c r="CQ336">
        <v>346.08</v>
      </c>
      <c r="CR336">
        <v>2.25</v>
      </c>
      <c r="CS336">
        <v>17.899999999999999</v>
      </c>
      <c r="CT336">
        <v>17.23</v>
      </c>
      <c r="CU336">
        <v>52.16</v>
      </c>
      <c r="CV336">
        <v>50.8</v>
      </c>
      <c r="CW336">
        <v>55.62</v>
      </c>
      <c r="CX336">
        <v>51.02</v>
      </c>
      <c r="CY336">
        <v>54.79</v>
      </c>
      <c r="CZ336">
        <v>53.07</v>
      </c>
    </row>
    <row r="337" spans="1:104">
      <c r="A337" t="s">
        <v>949</v>
      </c>
      <c r="B337" t="s">
        <v>950</v>
      </c>
      <c r="C337" t="s">
        <v>124</v>
      </c>
      <c r="D337" t="s">
        <v>256</v>
      </c>
      <c r="E337">
        <v>29</v>
      </c>
      <c r="F337">
        <v>20142015</v>
      </c>
      <c r="G337">
        <v>23</v>
      </c>
      <c r="H337">
        <v>0.71799999999999997</v>
      </c>
      <c r="I337">
        <v>0.68</v>
      </c>
      <c r="J337">
        <v>0</v>
      </c>
      <c r="K337">
        <v>0</v>
      </c>
      <c r="L337">
        <v>0</v>
      </c>
      <c r="M337">
        <v>0</v>
      </c>
      <c r="N337">
        <v>0</v>
      </c>
      <c r="O337">
        <v>0</v>
      </c>
      <c r="P337">
        <v>0</v>
      </c>
      <c r="Q337">
        <v>50</v>
      </c>
      <c r="R337" t="s">
        <v>1488</v>
      </c>
      <c r="S337" t="s">
        <v>1488</v>
      </c>
      <c r="T337">
        <v>-45.24</v>
      </c>
      <c r="U337">
        <v>0.1</v>
      </c>
      <c r="V337">
        <v>11.93</v>
      </c>
      <c r="W337">
        <v>100</v>
      </c>
      <c r="X337">
        <v>88.07</v>
      </c>
      <c r="Y337">
        <v>1</v>
      </c>
      <c r="Z337">
        <v>1</v>
      </c>
      <c r="AA337">
        <v>0</v>
      </c>
      <c r="AB337">
        <v>21.36</v>
      </c>
      <c r="AC337">
        <v>0</v>
      </c>
      <c r="AD337">
        <v>21.36</v>
      </c>
      <c r="AE337">
        <v>0</v>
      </c>
      <c r="AF337">
        <v>-38.159999999999997</v>
      </c>
      <c r="AG337">
        <v>88.16</v>
      </c>
      <c r="AH337">
        <v>0</v>
      </c>
      <c r="AI337">
        <v>2</v>
      </c>
      <c r="AJ337">
        <v>2</v>
      </c>
      <c r="AK337">
        <v>42.73</v>
      </c>
      <c r="AL337">
        <v>42.73</v>
      </c>
      <c r="AM337">
        <v>85.46</v>
      </c>
      <c r="AN337">
        <v>50</v>
      </c>
      <c r="AO337">
        <v>0</v>
      </c>
      <c r="AP337">
        <v>0</v>
      </c>
      <c r="AQ337">
        <v>0</v>
      </c>
      <c r="AR337">
        <v>-19.86</v>
      </c>
      <c r="AS337">
        <v>66.67</v>
      </c>
      <c r="AT337">
        <v>86.53</v>
      </c>
      <c r="AU337">
        <v>1</v>
      </c>
      <c r="AV337">
        <v>2</v>
      </c>
      <c r="AW337">
        <v>1</v>
      </c>
      <c r="AX337">
        <v>42.73</v>
      </c>
      <c r="AY337">
        <v>21.36</v>
      </c>
      <c r="AZ337">
        <v>64.09</v>
      </c>
      <c r="BA337">
        <v>50</v>
      </c>
      <c r="BB337">
        <v>0</v>
      </c>
      <c r="BC337">
        <v>0</v>
      </c>
      <c r="BD337">
        <v>14.38</v>
      </c>
      <c r="BE337">
        <v>100</v>
      </c>
      <c r="BF337">
        <v>85.62</v>
      </c>
      <c r="BG337">
        <v>1</v>
      </c>
      <c r="BH337">
        <v>21.36</v>
      </c>
      <c r="BI337">
        <v>0</v>
      </c>
      <c r="BJ337">
        <v>1</v>
      </c>
      <c r="BK337">
        <v>0</v>
      </c>
      <c r="BL337">
        <v>0</v>
      </c>
      <c r="BM337" t="s">
        <v>1488</v>
      </c>
      <c r="BN337">
        <v>100</v>
      </c>
      <c r="BO337">
        <v>0</v>
      </c>
      <c r="BP337">
        <v>0</v>
      </c>
      <c r="BQ337">
        <v>0</v>
      </c>
      <c r="BR337">
        <v>0</v>
      </c>
      <c r="BS337">
        <v>0</v>
      </c>
      <c r="BT337" t="s">
        <v>1488</v>
      </c>
      <c r="BU337" t="s">
        <v>1488</v>
      </c>
      <c r="BV337">
        <v>0</v>
      </c>
      <c r="BW337">
        <v>0</v>
      </c>
      <c r="BX337" t="s">
        <v>1488</v>
      </c>
      <c r="BY337">
        <v>40</v>
      </c>
      <c r="BZ337">
        <v>0</v>
      </c>
      <c r="CA337">
        <v>0</v>
      </c>
      <c r="CB337">
        <v>50</v>
      </c>
      <c r="CC337">
        <v>2</v>
      </c>
      <c r="CD337">
        <v>2</v>
      </c>
      <c r="CE337">
        <v>2</v>
      </c>
      <c r="CF337">
        <v>0</v>
      </c>
      <c r="CG337">
        <v>0</v>
      </c>
      <c r="CH337">
        <v>0</v>
      </c>
      <c r="CI337">
        <v>0</v>
      </c>
      <c r="CJ337">
        <v>0</v>
      </c>
      <c r="CK337">
        <v>0</v>
      </c>
      <c r="CL337">
        <v>0</v>
      </c>
      <c r="CM337">
        <v>0</v>
      </c>
      <c r="CN337">
        <v>0</v>
      </c>
      <c r="CO337">
        <v>0</v>
      </c>
      <c r="CP337">
        <v>2.81</v>
      </c>
      <c r="CQ337">
        <v>135.29</v>
      </c>
      <c r="CR337">
        <v>2.0299999999999998</v>
      </c>
      <c r="CS337">
        <v>16.77</v>
      </c>
      <c r="CT337">
        <v>17.47</v>
      </c>
      <c r="CU337">
        <v>48.59</v>
      </c>
      <c r="CV337">
        <v>50.92</v>
      </c>
      <c r="CW337">
        <v>52.37</v>
      </c>
      <c r="CX337">
        <v>55.42</v>
      </c>
      <c r="CY337">
        <v>56.12</v>
      </c>
      <c r="CZ337">
        <v>54.09</v>
      </c>
    </row>
    <row r="338" spans="1:104">
      <c r="A338" t="s">
        <v>499</v>
      </c>
      <c r="B338" t="s">
        <v>500</v>
      </c>
      <c r="C338" t="s">
        <v>113</v>
      </c>
      <c r="D338" t="s">
        <v>501</v>
      </c>
      <c r="E338">
        <v>38</v>
      </c>
      <c r="F338">
        <v>20142015</v>
      </c>
      <c r="G338">
        <v>28</v>
      </c>
      <c r="H338">
        <v>2.35</v>
      </c>
      <c r="I338">
        <v>2.35</v>
      </c>
      <c r="J338">
        <v>0</v>
      </c>
      <c r="K338">
        <v>0</v>
      </c>
      <c r="L338">
        <v>0</v>
      </c>
      <c r="M338">
        <v>0</v>
      </c>
      <c r="N338">
        <v>0</v>
      </c>
      <c r="O338">
        <v>0</v>
      </c>
      <c r="P338">
        <v>0</v>
      </c>
      <c r="Q338">
        <v>83.33</v>
      </c>
      <c r="R338">
        <v>0</v>
      </c>
      <c r="S338" t="s">
        <v>1488</v>
      </c>
      <c r="T338">
        <v>-28.16</v>
      </c>
      <c r="U338">
        <v>0.14000000000000001</v>
      </c>
      <c r="V338">
        <v>-13.29</v>
      </c>
      <c r="W338">
        <v>75</v>
      </c>
      <c r="X338">
        <v>88.29</v>
      </c>
      <c r="Y338">
        <v>2</v>
      </c>
      <c r="Z338">
        <v>3</v>
      </c>
      <c r="AA338">
        <v>1</v>
      </c>
      <c r="AB338">
        <v>35.01</v>
      </c>
      <c r="AC338">
        <v>11.67</v>
      </c>
      <c r="AD338">
        <v>46.68</v>
      </c>
      <c r="AE338">
        <v>0</v>
      </c>
      <c r="AF338">
        <v>-6.96</v>
      </c>
      <c r="AG338">
        <v>90.29</v>
      </c>
      <c r="AH338">
        <v>4</v>
      </c>
      <c r="AI338">
        <v>5</v>
      </c>
      <c r="AJ338">
        <v>1</v>
      </c>
      <c r="AK338">
        <v>58.35</v>
      </c>
      <c r="AL338">
        <v>11.67</v>
      </c>
      <c r="AM338">
        <v>70.02</v>
      </c>
      <c r="AN338">
        <v>80</v>
      </c>
      <c r="AO338">
        <v>0</v>
      </c>
      <c r="AP338">
        <v>0</v>
      </c>
      <c r="AQ338">
        <v>0</v>
      </c>
      <c r="AR338">
        <v>-6.53</v>
      </c>
      <c r="AS338">
        <v>83.33</v>
      </c>
      <c r="AT338">
        <v>89.86</v>
      </c>
      <c r="AU338">
        <v>4</v>
      </c>
      <c r="AV338">
        <v>5</v>
      </c>
      <c r="AW338">
        <v>1</v>
      </c>
      <c r="AX338">
        <v>58.35</v>
      </c>
      <c r="AY338">
        <v>11.67</v>
      </c>
      <c r="AZ338">
        <v>70.02</v>
      </c>
      <c r="BA338">
        <v>80</v>
      </c>
      <c r="BB338">
        <v>0</v>
      </c>
      <c r="BC338">
        <v>0</v>
      </c>
      <c r="BD338">
        <v>-9.76</v>
      </c>
      <c r="BE338">
        <v>80</v>
      </c>
      <c r="BF338">
        <v>89.76</v>
      </c>
      <c r="BG338">
        <v>3</v>
      </c>
      <c r="BH338">
        <v>46.68</v>
      </c>
      <c r="BI338">
        <v>11.67</v>
      </c>
      <c r="BJ338">
        <v>4</v>
      </c>
      <c r="BK338">
        <v>1</v>
      </c>
      <c r="BL338">
        <v>0</v>
      </c>
      <c r="BM338">
        <v>-86.96</v>
      </c>
      <c r="BN338">
        <v>86.96</v>
      </c>
      <c r="BO338">
        <v>0</v>
      </c>
      <c r="BP338">
        <v>11.67</v>
      </c>
      <c r="BQ338">
        <v>0</v>
      </c>
      <c r="BR338">
        <v>1</v>
      </c>
      <c r="BS338">
        <v>-1</v>
      </c>
      <c r="BT338">
        <v>0</v>
      </c>
      <c r="BU338" t="s">
        <v>1488</v>
      </c>
      <c r="BV338">
        <v>0</v>
      </c>
      <c r="BW338">
        <v>0</v>
      </c>
      <c r="BX338">
        <v>0</v>
      </c>
      <c r="BY338">
        <v>40</v>
      </c>
      <c r="BZ338">
        <v>0</v>
      </c>
      <c r="CA338">
        <v>0</v>
      </c>
      <c r="CB338">
        <v>66.67</v>
      </c>
      <c r="CC338">
        <v>2</v>
      </c>
      <c r="CD338">
        <v>3</v>
      </c>
      <c r="CE338">
        <v>1</v>
      </c>
      <c r="CF338">
        <v>0</v>
      </c>
      <c r="CG338">
        <v>0</v>
      </c>
      <c r="CH338">
        <v>0</v>
      </c>
      <c r="CI338">
        <v>0</v>
      </c>
      <c r="CJ338">
        <v>0</v>
      </c>
      <c r="CK338">
        <v>0</v>
      </c>
      <c r="CL338">
        <v>0</v>
      </c>
      <c r="CM338">
        <v>0</v>
      </c>
      <c r="CN338">
        <v>0</v>
      </c>
      <c r="CO338">
        <v>0</v>
      </c>
      <c r="CP338">
        <v>5.14</v>
      </c>
      <c r="CQ338">
        <v>181.23</v>
      </c>
      <c r="CR338">
        <v>2.76</v>
      </c>
      <c r="CS338">
        <v>17.420000000000002</v>
      </c>
      <c r="CT338">
        <v>16.920000000000002</v>
      </c>
      <c r="CU338">
        <v>51.59</v>
      </c>
      <c r="CV338">
        <v>48.42</v>
      </c>
      <c r="CW338">
        <v>59.59</v>
      </c>
      <c r="CX338">
        <v>55.91</v>
      </c>
      <c r="CY338">
        <v>53.46</v>
      </c>
      <c r="CZ338">
        <v>56.94</v>
      </c>
    </row>
    <row r="339" spans="1:104">
      <c r="A339" t="s">
        <v>623</v>
      </c>
      <c r="B339" t="s">
        <v>624</v>
      </c>
      <c r="C339" t="s">
        <v>68</v>
      </c>
      <c r="D339" t="s">
        <v>364</v>
      </c>
      <c r="E339">
        <v>79</v>
      </c>
      <c r="F339">
        <v>20142015</v>
      </c>
      <c r="G339">
        <v>30</v>
      </c>
      <c r="H339">
        <v>5</v>
      </c>
      <c r="I339">
        <v>5</v>
      </c>
      <c r="J339">
        <v>5</v>
      </c>
      <c r="K339">
        <v>6</v>
      </c>
      <c r="L339">
        <v>11</v>
      </c>
      <c r="M339">
        <v>1.52</v>
      </c>
      <c r="N339">
        <v>1.82</v>
      </c>
      <c r="O339">
        <v>3.34</v>
      </c>
      <c r="P339">
        <v>-2</v>
      </c>
      <c r="Q339">
        <v>92.04</v>
      </c>
      <c r="R339">
        <v>99.33</v>
      </c>
      <c r="S339">
        <v>8.77</v>
      </c>
      <c r="T339">
        <v>0.87</v>
      </c>
      <c r="U339">
        <v>2.5</v>
      </c>
      <c r="V339">
        <v>7.04</v>
      </c>
      <c r="W339">
        <v>90.7</v>
      </c>
      <c r="X339">
        <v>83.66</v>
      </c>
      <c r="Y339">
        <v>175</v>
      </c>
      <c r="Z339">
        <v>195</v>
      </c>
      <c r="AA339">
        <v>20</v>
      </c>
      <c r="AB339">
        <v>59.19</v>
      </c>
      <c r="AC339">
        <v>6.07</v>
      </c>
      <c r="AD339">
        <v>65.260000000000005</v>
      </c>
      <c r="AE339">
        <v>59</v>
      </c>
      <c r="AF339">
        <v>5.53</v>
      </c>
      <c r="AG339">
        <v>86.5</v>
      </c>
      <c r="AH339">
        <v>359</v>
      </c>
      <c r="AI339">
        <v>393</v>
      </c>
      <c r="AJ339">
        <v>34</v>
      </c>
      <c r="AK339">
        <v>119.29</v>
      </c>
      <c r="AL339">
        <v>10.32</v>
      </c>
      <c r="AM339">
        <v>129.61000000000001</v>
      </c>
      <c r="AN339">
        <v>53.18</v>
      </c>
      <c r="AO339">
        <v>31</v>
      </c>
      <c r="AP339">
        <v>0</v>
      </c>
      <c r="AQ339">
        <v>114</v>
      </c>
      <c r="AR339">
        <v>7.64</v>
      </c>
      <c r="AS339">
        <v>90.3</v>
      </c>
      <c r="AT339">
        <v>82.66</v>
      </c>
      <c r="AU339">
        <v>266</v>
      </c>
      <c r="AV339">
        <v>298</v>
      </c>
      <c r="AW339">
        <v>32</v>
      </c>
      <c r="AX339">
        <v>90.46</v>
      </c>
      <c r="AY339">
        <v>9.7100000000000009</v>
      </c>
      <c r="AZ339">
        <v>100.17</v>
      </c>
      <c r="BA339">
        <v>70.13</v>
      </c>
      <c r="BB339">
        <v>26</v>
      </c>
      <c r="BC339">
        <v>83</v>
      </c>
      <c r="BD339">
        <v>6.26</v>
      </c>
      <c r="BE339">
        <v>88.19</v>
      </c>
      <c r="BF339">
        <v>81.92</v>
      </c>
      <c r="BG339">
        <v>181</v>
      </c>
      <c r="BH339">
        <v>63.44</v>
      </c>
      <c r="BI339">
        <v>8.5</v>
      </c>
      <c r="BJ339">
        <v>209</v>
      </c>
      <c r="BK339">
        <v>28</v>
      </c>
      <c r="BL339">
        <v>57</v>
      </c>
      <c r="BM339">
        <v>3.29</v>
      </c>
      <c r="BN339">
        <v>84.21</v>
      </c>
      <c r="BO339">
        <v>6.37</v>
      </c>
      <c r="BP339">
        <v>0.91</v>
      </c>
      <c r="BQ339">
        <v>21</v>
      </c>
      <c r="BR339">
        <v>3</v>
      </c>
      <c r="BS339">
        <v>18</v>
      </c>
      <c r="BT339">
        <v>87.5</v>
      </c>
      <c r="BU339">
        <v>6.02</v>
      </c>
      <c r="BV339">
        <v>10.050000000000001</v>
      </c>
      <c r="BW339">
        <v>7.05</v>
      </c>
      <c r="BX339">
        <v>89.29</v>
      </c>
      <c r="BY339">
        <v>58.82</v>
      </c>
      <c r="BZ339">
        <v>130</v>
      </c>
      <c r="CA339">
        <v>91</v>
      </c>
      <c r="CB339">
        <v>92.34</v>
      </c>
      <c r="CC339">
        <v>205</v>
      </c>
      <c r="CD339">
        <v>36</v>
      </c>
      <c r="CE339">
        <v>17</v>
      </c>
      <c r="CF339">
        <v>9</v>
      </c>
      <c r="CG339">
        <v>11</v>
      </c>
      <c r="CH339">
        <v>5</v>
      </c>
      <c r="CI339">
        <v>1</v>
      </c>
      <c r="CJ339">
        <v>52</v>
      </c>
      <c r="CK339">
        <v>4</v>
      </c>
      <c r="CL339">
        <v>2</v>
      </c>
      <c r="CM339">
        <v>3</v>
      </c>
      <c r="CN339">
        <v>1</v>
      </c>
      <c r="CO339">
        <v>-0.61</v>
      </c>
      <c r="CP339">
        <v>197.67</v>
      </c>
      <c r="CQ339">
        <v>187.72</v>
      </c>
      <c r="CR339">
        <v>51.29</v>
      </c>
      <c r="CS339">
        <v>17.61</v>
      </c>
      <c r="CT339">
        <v>17.670000000000002</v>
      </c>
      <c r="CU339">
        <v>49.88</v>
      </c>
      <c r="CV339">
        <v>50.53</v>
      </c>
      <c r="CW339">
        <v>54.81</v>
      </c>
      <c r="CX339">
        <v>55.08</v>
      </c>
      <c r="CY339">
        <v>55.32</v>
      </c>
      <c r="CZ339">
        <v>54.15</v>
      </c>
    </row>
    <row r="340" spans="1:104">
      <c r="A340" t="s">
        <v>1336</v>
      </c>
      <c r="B340" t="s">
        <v>1337</v>
      </c>
      <c r="C340" t="s">
        <v>100</v>
      </c>
      <c r="D340" t="s">
        <v>858</v>
      </c>
      <c r="E340">
        <v>82</v>
      </c>
      <c r="F340">
        <v>20142015</v>
      </c>
      <c r="G340">
        <v>26</v>
      </c>
      <c r="H340">
        <v>10</v>
      </c>
      <c r="I340">
        <v>8</v>
      </c>
      <c r="J340">
        <v>6</v>
      </c>
      <c r="K340">
        <v>17</v>
      </c>
      <c r="L340">
        <v>23</v>
      </c>
      <c r="M340">
        <v>1.24</v>
      </c>
      <c r="N340">
        <v>3.5</v>
      </c>
      <c r="O340">
        <v>4.74</v>
      </c>
      <c r="P340">
        <v>-2</v>
      </c>
      <c r="Q340">
        <v>85.81</v>
      </c>
      <c r="R340">
        <v>102.98</v>
      </c>
      <c r="S340">
        <v>9.09</v>
      </c>
      <c r="T340">
        <v>4.42</v>
      </c>
      <c r="U340">
        <v>3.55</v>
      </c>
      <c r="V340">
        <v>4.95</v>
      </c>
      <c r="W340">
        <v>85.67</v>
      </c>
      <c r="X340">
        <v>80.709999999999994</v>
      </c>
      <c r="Y340">
        <v>224</v>
      </c>
      <c r="Z340">
        <v>269</v>
      </c>
      <c r="AA340">
        <v>45</v>
      </c>
      <c r="AB340">
        <v>55.45</v>
      </c>
      <c r="AC340">
        <v>9.2799999999999994</v>
      </c>
      <c r="AD340">
        <v>64.72</v>
      </c>
      <c r="AE340">
        <v>63</v>
      </c>
      <c r="AF340">
        <v>3.46</v>
      </c>
      <c r="AG340">
        <v>82.35</v>
      </c>
      <c r="AH340">
        <v>414</v>
      </c>
      <c r="AI340">
        <v>496</v>
      </c>
      <c r="AJ340">
        <v>82</v>
      </c>
      <c r="AK340">
        <v>102.24</v>
      </c>
      <c r="AL340">
        <v>16.899999999999999</v>
      </c>
      <c r="AM340">
        <v>119.14</v>
      </c>
      <c r="AN340">
        <v>53.23</v>
      </c>
      <c r="AO340">
        <v>47</v>
      </c>
      <c r="AP340">
        <v>1</v>
      </c>
      <c r="AQ340">
        <v>135</v>
      </c>
      <c r="AR340">
        <v>3.31</v>
      </c>
      <c r="AS340">
        <v>83.91</v>
      </c>
      <c r="AT340">
        <v>80.599999999999994</v>
      </c>
      <c r="AU340">
        <v>295</v>
      </c>
      <c r="AV340">
        <v>365</v>
      </c>
      <c r="AW340">
        <v>70</v>
      </c>
      <c r="AX340">
        <v>75.23</v>
      </c>
      <c r="AY340">
        <v>14.43</v>
      </c>
      <c r="AZ340">
        <v>89.66</v>
      </c>
      <c r="BA340">
        <v>72.33</v>
      </c>
      <c r="BB340">
        <v>22</v>
      </c>
      <c r="BC340">
        <v>88</v>
      </c>
      <c r="BD340">
        <v>1.71</v>
      </c>
      <c r="BE340">
        <v>80.73</v>
      </c>
      <c r="BF340">
        <v>79.02</v>
      </c>
      <c r="BG340">
        <v>201</v>
      </c>
      <c r="BH340">
        <v>54.42</v>
      </c>
      <c r="BI340">
        <v>12.99</v>
      </c>
      <c r="BJ340">
        <v>264</v>
      </c>
      <c r="BK340">
        <v>63</v>
      </c>
      <c r="BL340">
        <v>66</v>
      </c>
      <c r="BM340">
        <v>22.12</v>
      </c>
      <c r="BN340">
        <v>62.5</v>
      </c>
      <c r="BO340">
        <v>6.8</v>
      </c>
      <c r="BP340">
        <v>1.24</v>
      </c>
      <c r="BQ340">
        <v>33</v>
      </c>
      <c r="BR340">
        <v>6</v>
      </c>
      <c r="BS340">
        <v>27</v>
      </c>
      <c r="BT340">
        <v>84.62</v>
      </c>
      <c r="BU340">
        <v>6.82</v>
      </c>
      <c r="BV340">
        <v>12.5</v>
      </c>
      <c r="BW340">
        <v>9.0399999999999991</v>
      </c>
      <c r="BX340">
        <v>90.48</v>
      </c>
      <c r="BY340">
        <v>41</v>
      </c>
      <c r="BZ340">
        <v>1</v>
      </c>
      <c r="CA340">
        <v>1</v>
      </c>
      <c r="CB340">
        <v>94.79</v>
      </c>
      <c r="CC340">
        <v>273</v>
      </c>
      <c r="CD340">
        <v>54</v>
      </c>
      <c r="CE340">
        <v>15</v>
      </c>
      <c r="CF340">
        <v>0</v>
      </c>
      <c r="CG340">
        <v>10</v>
      </c>
      <c r="CH340">
        <v>8</v>
      </c>
      <c r="CI340">
        <v>9</v>
      </c>
      <c r="CJ340">
        <v>60</v>
      </c>
      <c r="CK340">
        <v>16</v>
      </c>
      <c r="CL340">
        <v>1</v>
      </c>
      <c r="CM340">
        <v>2</v>
      </c>
      <c r="CN340">
        <v>0</v>
      </c>
      <c r="CO340">
        <v>-0.41</v>
      </c>
      <c r="CP340">
        <v>291.08999999999997</v>
      </c>
      <c r="CQ340">
        <v>169.04</v>
      </c>
      <c r="CR340">
        <v>63.26</v>
      </c>
      <c r="CS340">
        <v>18.649999999999999</v>
      </c>
      <c r="CT340">
        <v>17.760000000000002</v>
      </c>
      <c r="CU340">
        <v>45.43</v>
      </c>
      <c r="CV340">
        <v>49.89</v>
      </c>
      <c r="CW340">
        <v>53.11</v>
      </c>
      <c r="CX340">
        <v>63.79</v>
      </c>
      <c r="CY340">
        <v>54.08</v>
      </c>
      <c r="CZ340">
        <v>54.31</v>
      </c>
    </row>
    <row r="341" spans="1:104">
      <c r="A341" t="s">
        <v>1578</v>
      </c>
      <c r="B341" t="s">
        <v>1579</v>
      </c>
      <c r="C341" t="s">
        <v>87</v>
      </c>
      <c r="D341" t="s">
        <v>84</v>
      </c>
      <c r="E341">
        <v>3</v>
      </c>
      <c r="F341">
        <v>20142015</v>
      </c>
      <c r="G341">
        <v>21</v>
      </c>
      <c r="H341">
        <v>0.81799999999999995</v>
      </c>
      <c r="I341" t="s">
        <v>1488</v>
      </c>
      <c r="J341">
        <v>0</v>
      </c>
      <c r="K341">
        <v>0</v>
      </c>
      <c r="L341">
        <v>0</v>
      </c>
      <c r="M341">
        <v>0</v>
      </c>
      <c r="N341">
        <v>0</v>
      </c>
      <c r="O341">
        <v>0</v>
      </c>
      <c r="P341">
        <v>0</v>
      </c>
      <c r="Q341">
        <v>100</v>
      </c>
      <c r="R341" t="s">
        <v>1488</v>
      </c>
      <c r="S341" t="s">
        <v>1488</v>
      </c>
      <c r="T341" t="s">
        <v>1488</v>
      </c>
      <c r="U341">
        <v>0.79</v>
      </c>
      <c r="V341" t="s">
        <v>1488</v>
      </c>
      <c r="W341" t="s">
        <v>1488</v>
      </c>
      <c r="X341">
        <v>87.5</v>
      </c>
      <c r="Y341">
        <v>0</v>
      </c>
      <c r="Z341">
        <v>0</v>
      </c>
      <c r="AA341">
        <v>0</v>
      </c>
      <c r="AB341">
        <v>0</v>
      </c>
      <c r="AC341">
        <v>0</v>
      </c>
      <c r="AD341">
        <v>0</v>
      </c>
      <c r="AE341">
        <v>0</v>
      </c>
      <c r="AF341">
        <v>8.33</v>
      </c>
      <c r="AG341">
        <v>91.67</v>
      </c>
      <c r="AH341">
        <v>1</v>
      </c>
      <c r="AI341">
        <v>1</v>
      </c>
      <c r="AJ341">
        <v>0</v>
      </c>
      <c r="AK341">
        <v>25.26</v>
      </c>
      <c r="AL341">
        <v>0</v>
      </c>
      <c r="AM341">
        <v>25.26</v>
      </c>
      <c r="AN341">
        <v>0</v>
      </c>
      <c r="AO341">
        <v>0</v>
      </c>
      <c r="AP341">
        <v>0</v>
      </c>
      <c r="AQ341">
        <v>0</v>
      </c>
      <c r="AR341" t="s">
        <v>1488</v>
      </c>
      <c r="AS341" t="s">
        <v>1488</v>
      </c>
      <c r="AT341">
        <v>90</v>
      </c>
      <c r="AU341">
        <v>0</v>
      </c>
      <c r="AV341">
        <v>0</v>
      </c>
      <c r="AW341">
        <v>0</v>
      </c>
      <c r="AX341">
        <v>0</v>
      </c>
      <c r="AY341">
        <v>0</v>
      </c>
      <c r="AZ341">
        <v>0</v>
      </c>
      <c r="BA341" t="s">
        <v>1488</v>
      </c>
      <c r="BB341">
        <v>0</v>
      </c>
      <c r="BC341">
        <v>0</v>
      </c>
      <c r="BD341" t="s">
        <v>1488</v>
      </c>
      <c r="BE341" t="s">
        <v>1488</v>
      </c>
      <c r="BF341">
        <v>87.5</v>
      </c>
      <c r="BG341">
        <v>0</v>
      </c>
      <c r="BH341">
        <v>0</v>
      </c>
      <c r="BI341">
        <v>0</v>
      </c>
      <c r="BJ341">
        <v>0</v>
      </c>
      <c r="BK341">
        <v>0</v>
      </c>
      <c r="BL341">
        <v>0</v>
      </c>
      <c r="BM341" t="s">
        <v>1488</v>
      </c>
      <c r="BN341" t="s">
        <v>1488</v>
      </c>
      <c r="BO341">
        <v>0</v>
      </c>
      <c r="BP341">
        <v>0</v>
      </c>
      <c r="BQ341">
        <v>0</v>
      </c>
      <c r="BR341">
        <v>0</v>
      </c>
      <c r="BS341">
        <v>0</v>
      </c>
      <c r="BT341" t="s">
        <v>1488</v>
      </c>
      <c r="BU341" t="s">
        <v>1488</v>
      </c>
      <c r="BV341" t="s">
        <v>1488</v>
      </c>
      <c r="BW341" t="s">
        <v>1488</v>
      </c>
      <c r="BX341" t="s">
        <v>1488</v>
      </c>
      <c r="BY341">
        <v>40</v>
      </c>
      <c r="BZ341">
        <v>0</v>
      </c>
      <c r="CA341">
        <v>0</v>
      </c>
      <c r="CB341" t="s">
        <v>1488</v>
      </c>
      <c r="CC341">
        <v>0</v>
      </c>
      <c r="CD341">
        <v>0</v>
      </c>
      <c r="CE341">
        <v>0</v>
      </c>
      <c r="CF341">
        <v>0</v>
      </c>
      <c r="CG341">
        <v>0</v>
      </c>
      <c r="CH341">
        <v>0</v>
      </c>
      <c r="CI341">
        <v>0</v>
      </c>
      <c r="CJ341">
        <v>0</v>
      </c>
      <c r="CK341">
        <v>0</v>
      </c>
      <c r="CL341">
        <v>0</v>
      </c>
      <c r="CM341">
        <v>0</v>
      </c>
      <c r="CN341">
        <v>0</v>
      </c>
      <c r="CO341">
        <v>0</v>
      </c>
      <c r="CP341">
        <v>2.38</v>
      </c>
      <c r="CQ341">
        <v>7.89</v>
      </c>
      <c r="CR341">
        <v>23.13</v>
      </c>
      <c r="CS341">
        <v>17.010000000000002</v>
      </c>
      <c r="CT341">
        <v>16.75</v>
      </c>
      <c r="CU341">
        <v>51.37</v>
      </c>
      <c r="CV341">
        <v>47.15</v>
      </c>
      <c r="CW341">
        <v>54.19</v>
      </c>
      <c r="CX341">
        <v>51.3</v>
      </c>
      <c r="CY341">
        <v>50.67</v>
      </c>
      <c r="CZ341">
        <v>56.8</v>
      </c>
    </row>
    <row r="342" spans="1:104">
      <c r="A342" t="s">
        <v>252</v>
      </c>
      <c r="B342" t="s">
        <v>253</v>
      </c>
      <c r="C342" t="s">
        <v>80</v>
      </c>
      <c r="D342" t="s">
        <v>110</v>
      </c>
      <c r="E342">
        <v>70</v>
      </c>
      <c r="F342">
        <v>20142015</v>
      </c>
      <c r="G342">
        <v>25</v>
      </c>
      <c r="H342">
        <v>2.4</v>
      </c>
      <c r="I342">
        <v>2.5499999999999998</v>
      </c>
      <c r="J342">
        <v>1</v>
      </c>
      <c r="K342">
        <v>2</v>
      </c>
      <c r="L342">
        <v>3</v>
      </c>
      <c r="M342">
        <v>0.43</v>
      </c>
      <c r="N342">
        <v>0.85</v>
      </c>
      <c r="O342">
        <v>1.28</v>
      </c>
      <c r="P342">
        <v>-2</v>
      </c>
      <c r="Q342">
        <v>87.26</v>
      </c>
      <c r="R342">
        <v>98.01</v>
      </c>
      <c r="S342">
        <v>7.14</v>
      </c>
      <c r="T342">
        <v>-0.26</v>
      </c>
      <c r="U342">
        <v>2.0099999999999998</v>
      </c>
      <c r="V342">
        <v>-0.72</v>
      </c>
      <c r="W342">
        <v>84.68</v>
      </c>
      <c r="X342">
        <v>85.41</v>
      </c>
      <c r="Y342">
        <v>77</v>
      </c>
      <c r="Z342">
        <v>94</v>
      </c>
      <c r="AA342">
        <v>17</v>
      </c>
      <c r="AB342">
        <v>40.020000000000003</v>
      </c>
      <c r="AC342">
        <v>7.24</v>
      </c>
      <c r="AD342">
        <v>47.26</v>
      </c>
      <c r="AE342">
        <v>29</v>
      </c>
      <c r="AF342">
        <v>-0.88</v>
      </c>
      <c r="AG342">
        <v>88.15</v>
      </c>
      <c r="AH342">
        <v>158</v>
      </c>
      <c r="AI342">
        <v>185</v>
      </c>
      <c r="AJ342">
        <v>27</v>
      </c>
      <c r="AK342">
        <v>78.77</v>
      </c>
      <c r="AL342">
        <v>11.5</v>
      </c>
      <c r="AM342">
        <v>90.26</v>
      </c>
      <c r="AN342">
        <v>52.43</v>
      </c>
      <c r="AO342">
        <v>7</v>
      </c>
      <c r="AP342">
        <v>0</v>
      </c>
      <c r="AQ342">
        <v>30</v>
      </c>
      <c r="AR342">
        <v>-0.09</v>
      </c>
      <c r="AS342">
        <v>85.71</v>
      </c>
      <c r="AT342">
        <v>85.81</v>
      </c>
      <c r="AU342">
        <v>115</v>
      </c>
      <c r="AV342">
        <v>138</v>
      </c>
      <c r="AW342">
        <v>23</v>
      </c>
      <c r="AX342">
        <v>58.75</v>
      </c>
      <c r="AY342">
        <v>9.7899999999999991</v>
      </c>
      <c r="AZ342">
        <v>68.55</v>
      </c>
      <c r="BA342">
        <v>70.290000000000006</v>
      </c>
      <c r="BB342">
        <v>9</v>
      </c>
      <c r="BC342">
        <v>23</v>
      </c>
      <c r="BD342">
        <v>3.03</v>
      </c>
      <c r="BE342">
        <v>86.61</v>
      </c>
      <c r="BF342">
        <v>83.57</v>
      </c>
      <c r="BG342">
        <v>82</v>
      </c>
      <c r="BH342">
        <v>41.3</v>
      </c>
      <c r="BI342">
        <v>6.39</v>
      </c>
      <c r="BJ342">
        <v>97</v>
      </c>
      <c r="BK342">
        <v>15</v>
      </c>
      <c r="BL342">
        <v>14</v>
      </c>
      <c r="BM342">
        <v>-6.81</v>
      </c>
      <c r="BN342">
        <v>91.43</v>
      </c>
      <c r="BO342">
        <v>4.68</v>
      </c>
      <c r="BP342">
        <v>0.85</v>
      </c>
      <c r="BQ342">
        <v>11</v>
      </c>
      <c r="BR342">
        <v>2</v>
      </c>
      <c r="BS342">
        <v>9</v>
      </c>
      <c r="BT342">
        <v>84.62</v>
      </c>
      <c r="BU342">
        <v>4.3499999999999996</v>
      </c>
      <c r="BV342">
        <v>11.34</v>
      </c>
      <c r="BW342">
        <v>7.97</v>
      </c>
      <c r="BX342">
        <v>86.67</v>
      </c>
      <c r="BY342">
        <v>41</v>
      </c>
      <c r="BZ342">
        <v>1</v>
      </c>
      <c r="CA342">
        <v>1</v>
      </c>
      <c r="CB342">
        <v>94.59</v>
      </c>
      <c r="CC342">
        <v>105</v>
      </c>
      <c r="CD342">
        <v>31</v>
      </c>
      <c r="CE342">
        <v>6</v>
      </c>
      <c r="CF342">
        <v>3</v>
      </c>
      <c r="CG342">
        <v>12</v>
      </c>
      <c r="CH342">
        <v>1</v>
      </c>
      <c r="CI342">
        <v>1</v>
      </c>
      <c r="CJ342">
        <v>13</v>
      </c>
      <c r="CK342">
        <v>5</v>
      </c>
      <c r="CL342">
        <v>1</v>
      </c>
      <c r="CM342">
        <v>4</v>
      </c>
      <c r="CN342">
        <v>2</v>
      </c>
      <c r="CO342">
        <v>-0.85</v>
      </c>
      <c r="CP342">
        <v>140.93</v>
      </c>
      <c r="CQ342">
        <v>257.76</v>
      </c>
      <c r="CR342">
        <v>35.35</v>
      </c>
      <c r="CS342">
        <v>18.36</v>
      </c>
      <c r="CT342">
        <v>17.45</v>
      </c>
      <c r="CU342">
        <v>52.94</v>
      </c>
      <c r="CV342">
        <v>49.18</v>
      </c>
      <c r="CW342">
        <v>56.58</v>
      </c>
      <c r="CX342">
        <v>50.29</v>
      </c>
      <c r="CY342">
        <v>53.69</v>
      </c>
      <c r="CZ342">
        <v>55.47</v>
      </c>
    </row>
    <row r="343" spans="1:104">
      <c r="A343" t="s">
        <v>354</v>
      </c>
      <c r="B343" t="s">
        <v>355</v>
      </c>
      <c r="C343" t="s">
        <v>62</v>
      </c>
      <c r="D343" t="s">
        <v>81</v>
      </c>
      <c r="E343">
        <v>35</v>
      </c>
      <c r="F343">
        <v>20142015</v>
      </c>
      <c r="G343">
        <v>27</v>
      </c>
      <c r="H343">
        <v>2.5</v>
      </c>
      <c r="I343">
        <v>2.4</v>
      </c>
      <c r="J343">
        <v>2</v>
      </c>
      <c r="K343">
        <v>4</v>
      </c>
      <c r="L343">
        <v>6</v>
      </c>
      <c r="M343">
        <v>1.79</v>
      </c>
      <c r="N343">
        <v>3.58</v>
      </c>
      <c r="O343">
        <v>5.37</v>
      </c>
      <c r="P343">
        <v>0</v>
      </c>
      <c r="Q343">
        <v>90.3</v>
      </c>
      <c r="R343">
        <v>106.35</v>
      </c>
      <c r="S343">
        <v>14.29</v>
      </c>
      <c r="T343">
        <v>-5.07</v>
      </c>
      <c r="U343">
        <v>1.91</v>
      </c>
      <c r="V343">
        <v>-6.81</v>
      </c>
      <c r="W343">
        <v>86.49</v>
      </c>
      <c r="X343">
        <v>93.29</v>
      </c>
      <c r="Y343">
        <v>54</v>
      </c>
      <c r="Z343">
        <v>64</v>
      </c>
      <c r="AA343">
        <v>10</v>
      </c>
      <c r="AB343">
        <v>57.31</v>
      </c>
      <c r="AC343">
        <v>8.9600000000000009</v>
      </c>
      <c r="AD343">
        <v>66.27</v>
      </c>
      <c r="AE343">
        <v>6</v>
      </c>
      <c r="AF343">
        <v>-1.67</v>
      </c>
      <c r="AG343">
        <v>91.97</v>
      </c>
      <c r="AH343">
        <v>108</v>
      </c>
      <c r="AI343">
        <v>121</v>
      </c>
      <c r="AJ343">
        <v>13</v>
      </c>
      <c r="AK343">
        <v>108.36</v>
      </c>
      <c r="AL343">
        <v>11.64</v>
      </c>
      <c r="AM343">
        <v>120</v>
      </c>
      <c r="AN343">
        <v>52.07</v>
      </c>
      <c r="AO343">
        <v>14</v>
      </c>
      <c r="AP343">
        <v>1</v>
      </c>
      <c r="AQ343">
        <v>29</v>
      </c>
      <c r="AR343">
        <v>-2.69</v>
      </c>
      <c r="AS343">
        <v>88.66</v>
      </c>
      <c r="AT343">
        <v>91.35</v>
      </c>
      <c r="AU343">
        <v>75</v>
      </c>
      <c r="AV343">
        <v>86</v>
      </c>
      <c r="AW343">
        <v>11</v>
      </c>
      <c r="AX343">
        <v>77.010000000000005</v>
      </c>
      <c r="AY343">
        <v>9.85</v>
      </c>
      <c r="AZ343">
        <v>86.87</v>
      </c>
      <c r="BA343">
        <v>73.260000000000005</v>
      </c>
      <c r="BB343">
        <v>1</v>
      </c>
      <c r="BC343">
        <v>15</v>
      </c>
      <c r="BD343">
        <v>-1.76</v>
      </c>
      <c r="BE343">
        <v>87.5</v>
      </c>
      <c r="BF343">
        <v>89.26</v>
      </c>
      <c r="BG343">
        <v>54</v>
      </c>
      <c r="BH343">
        <v>56.42</v>
      </c>
      <c r="BI343">
        <v>8.06</v>
      </c>
      <c r="BJ343">
        <v>63</v>
      </c>
      <c r="BK343">
        <v>9</v>
      </c>
      <c r="BL343">
        <v>14</v>
      </c>
      <c r="BM343">
        <v>-3.79</v>
      </c>
      <c r="BN343">
        <v>95.45</v>
      </c>
      <c r="BO343">
        <v>9.85</v>
      </c>
      <c r="BP343">
        <v>0.9</v>
      </c>
      <c r="BQ343">
        <v>11</v>
      </c>
      <c r="BR343">
        <v>1</v>
      </c>
      <c r="BS343">
        <v>10</v>
      </c>
      <c r="BT343">
        <v>91.67</v>
      </c>
      <c r="BU343">
        <v>13.33</v>
      </c>
      <c r="BV343">
        <v>17.46</v>
      </c>
      <c r="BW343">
        <v>12.79</v>
      </c>
      <c r="BX343">
        <v>88.89</v>
      </c>
      <c r="BY343">
        <v>40</v>
      </c>
      <c r="BZ343">
        <v>0</v>
      </c>
      <c r="CA343">
        <v>0</v>
      </c>
      <c r="CB343">
        <v>90.38</v>
      </c>
      <c r="CC343">
        <v>47</v>
      </c>
      <c r="CD343">
        <v>13</v>
      </c>
      <c r="CE343">
        <v>5</v>
      </c>
      <c r="CF343">
        <v>1</v>
      </c>
      <c r="CG343">
        <v>1</v>
      </c>
      <c r="CH343">
        <v>2</v>
      </c>
      <c r="CI343">
        <v>2</v>
      </c>
      <c r="CJ343">
        <v>12</v>
      </c>
      <c r="CK343">
        <v>3</v>
      </c>
      <c r="CL343">
        <v>0</v>
      </c>
      <c r="CM343">
        <v>0</v>
      </c>
      <c r="CN343">
        <v>0</v>
      </c>
      <c r="CO343">
        <v>0</v>
      </c>
      <c r="CP343">
        <v>67</v>
      </c>
      <c r="CQ343">
        <v>150.07</v>
      </c>
      <c r="CR343">
        <v>30.87</v>
      </c>
      <c r="CS343">
        <v>16.22</v>
      </c>
      <c r="CT343">
        <v>16.850000000000001</v>
      </c>
      <c r="CU343">
        <v>53.04</v>
      </c>
      <c r="CV343">
        <v>49.75</v>
      </c>
      <c r="CW343">
        <v>52.7</v>
      </c>
      <c r="CX343">
        <v>46.65</v>
      </c>
      <c r="CY343">
        <v>53.72</v>
      </c>
      <c r="CZ343">
        <v>54.25</v>
      </c>
    </row>
    <row r="344" spans="1:104">
      <c r="A344" t="s">
        <v>236</v>
      </c>
      <c r="B344" t="s">
        <v>237</v>
      </c>
      <c r="C344" t="s">
        <v>113</v>
      </c>
      <c r="D344" t="s">
        <v>63</v>
      </c>
      <c r="E344">
        <v>79</v>
      </c>
      <c r="F344">
        <v>20142015</v>
      </c>
      <c r="G344">
        <v>25</v>
      </c>
      <c r="H344">
        <v>1.75</v>
      </c>
      <c r="I344">
        <v>1.95</v>
      </c>
      <c r="J344">
        <v>0</v>
      </c>
      <c r="K344">
        <v>1</v>
      </c>
      <c r="L344">
        <v>1</v>
      </c>
      <c r="M344">
        <v>0</v>
      </c>
      <c r="N344">
        <v>1.77</v>
      </c>
      <c r="O344">
        <v>1.77</v>
      </c>
      <c r="P344">
        <v>0</v>
      </c>
      <c r="Q344">
        <v>80.36</v>
      </c>
      <c r="R344">
        <v>103.7</v>
      </c>
      <c r="S344">
        <v>0</v>
      </c>
      <c r="T344">
        <v>-0.23</v>
      </c>
      <c r="U344">
        <v>0.43</v>
      </c>
      <c r="V344">
        <v>-8.8800000000000008</v>
      </c>
      <c r="W344">
        <v>76</v>
      </c>
      <c r="X344">
        <v>84.88</v>
      </c>
      <c r="Y344">
        <v>13</v>
      </c>
      <c r="Z344">
        <v>19</v>
      </c>
      <c r="AA344">
        <v>6</v>
      </c>
      <c r="AB344">
        <v>33.6</v>
      </c>
      <c r="AC344">
        <v>10.61</v>
      </c>
      <c r="AD344">
        <v>44.2</v>
      </c>
      <c r="AE344">
        <v>1</v>
      </c>
      <c r="AF344">
        <v>-7.57</v>
      </c>
      <c r="AG344">
        <v>87.93</v>
      </c>
      <c r="AH344">
        <v>34</v>
      </c>
      <c r="AI344">
        <v>45</v>
      </c>
      <c r="AJ344">
        <v>11</v>
      </c>
      <c r="AK344">
        <v>79.569999999999993</v>
      </c>
      <c r="AL344">
        <v>19.45</v>
      </c>
      <c r="AM344">
        <v>99.02</v>
      </c>
      <c r="AN344">
        <v>60</v>
      </c>
      <c r="AO344">
        <v>0</v>
      </c>
      <c r="AP344">
        <v>1</v>
      </c>
      <c r="AQ344">
        <v>1</v>
      </c>
      <c r="AR344">
        <v>-3.84</v>
      </c>
      <c r="AS344">
        <v>82.61</v>
      </c>
      <c r="AT344">
        <v>86.45</v>
      </c>
      <c r="AU344">
        <v>30</v>
      </c>
      <c r="AV344">
        <v>38</v>
      </c>
      <c r="AW344">
        <v>8</v>
      </c>
      <c r="AX344">
        <v>67.19</v>
      </c>
      <c r="AY344">
        <v>14.15</v>
      </c>
      <c r="AZ344">
        <v>81.34</v>
      </c>
      <c r="BA344">
        <v>71.05</v>
      </c>
      <c r="BB344">
        <v>0</v>
      </c>
      <c r="BC344">
        <v>1</v>
      </c>
      <c r="BD344">
        <v>-2.58</v>
      </c>
      <c r="BE344">
        <v>81.819999999999993</v>
      </c>
      <c r="BF344">
        <v>84.4</v>
      </c>
      <c r="BG344">
        <v>21</v>
      </c>
      <c r="BH344">
        <v>47.74</v>
      </c>
      <c r="BI344">
        <v>10.61</v>
      </c>
      <c r="BJ344">
        <v>27</v>
      </c>
      <c r="BK344">
        <v>6</v>
      </c>
      <c r="BL344">
        <v>1</v>
      </c>
      <c r="BM344">
        <v>2.38</v>
      </c>
      <c r="BN344">
        <v>97.62</v>
      </c>
      <c r="BO344">
        <v>1.77</v>
      </c>
      <c r="BP344">
        <v>0</v>
      </c>
      <c r="BQ344">
        <v>1</v>
      </c>
      <c r="BR344">
        <v>0</v>
      </c>
      <c r="BS344">
        <v>1</v>
      </c>
      <c r="BT344">
        <v>100</v>
      </c>
      <c r="BU344">
        <v>0</v>
      </c>
      <c r="BV344">
        <v>3.7</v>
      </c>
      <c r="BW344">
        <v>2.63</v>
      </c>
      <c r="BX344">
        <v>100</v>
      </c>
      <c r="BY344">
        <v>40</v>
      </c>
      <c r="BZ344">
        <v>0</v>
      </c>
      <c r="CA344">
        <v>0</v>
      </c>
      <c r="CB344">
        <v>93.94</v>
      </c>
      <c r="CC344">
        <v>31</v>
      </c>
      <c r="CD344">
        <v>9</v>
      </c>
      <c r="CE344">
        <v>2</v>
      </c>
      <c r="CF344">
        <v>0</v>
      </c>
      <c r="CG344">
        <v>1</v>
      </c>
      <c r="CH344">
        <v>1</v>
      </c>
      <c r="CI344">
        <v>0</v>
      </c>
      <c r="CJ344">
        <v>1</v>
      </c>
      <c r="CK344">
        <v>1</v>
      </c>
      <c r="CL344">
        <v>0</v>
      </c>
      <c r="CM344">
        <v>0</v>
      </c>
      <c r="CN344">
        <v>0</v>
      </c>
      <c r="CO344">
        <v>0</v>
      </c>
      <c r="CP344">
        <v>33.93</v>
      </c>
      <c r="CQ344">
        <v>358.75</v>
      </c>
      <c r="CR344">
        <v>8.64</v>
      </c>
      <c r="CS344">
        <v>18.14</v>
      </c>
      <c r="CT344">
        <v>17.29</v>
      </c>
      <c r="CU344">
        <v>54.6</v>
      </c>
      <c r="CV344">
        <v>49.42</v>
      </c>
      <c r="CW344">
        <v>60.45</v>
      </c>
      <c r="CX344">
        <v>50.27</v>
      </c>
      <c r="CY344">
        <v>54.04</v>
      </c>
      <c r="CZ344">
        <v>55.31</v>
      </c>
    </row>
    <row r="345" spans="1:104">
      <c r="A345" t="s">
        <v>854</v>
      </c>
      <c r="B345" t="s">
        <v>855</v>
      </c>
      <c r="C345" t="s">
        <v>62</v>
      </c>
      <c r="D345" t="s">
        <v>643</v>
      </c>
      <c r="E345">
        <v>55</v>
      </c>
      <c r="F345">
        <v>20142015</v>
      </c>
      <c r="G345">
        <v>21</v>
      </c>
      <c r="H345">
        <v>0.92500000000000004</v>
      </c>
      <c r="I345">
        <v>0.92500000000000004</v>
      </c>
      <c r="J345">
        <v>0</v>
      </c>
      <c r="K345">
        <v>2</v>
      </c>
      <c r="L345">
        <v>2</v>
      </c>
      <c r="M345">
        <v>0</v>
      </c>
      <c r="N345">
        <v>4.33</v>
      </c>
      <c r="O345">
        <v>4.33</v>
      </c>
      <c r="P345">
        <v>0</v>
      </c>
      <c r="Q345">
        <v>94</v>
      </c>
      <c r="R345">
        <v>109.09</v>
      </c>
      <c r="S345">
        <v>0</v>
      </c>
      <c r="T345">
        <v>-6.11</v>
      </c>
      <c r="U345">
        <v>0.5</v>
      </c>
      <c r="V345">
        <v>7.03</v>
      </c>
      <c r="W345">
        <v>93.75</v>
      </c>
      <c r="X345">
        <v>86.72</v>
      </c>
      <c r="Y345">
        <v>14</v>
      </c>
      <c r="Z345">
        <v>15</v>
      </c>
      <c r="AA345">
        <v>1</v>
      </c>
      <c r="AB345">
        <v>32.49</v>
      </c>
      <c r="AC345">
        <v>2.17</v>
      </c>
      <c r="AD345">
        <v>34.659999999999997</v>
      </c>
      <c r="AE345">
        <v>0</v>
      </c>
      <c r="AF345">
        <v>5.49</v>
      </c>
      <c r="AG345">
        <v>88.51</v>
      </c>
      <c r="AH345">
        <v>44</v>
      </c>
      <c r="AI345">
        <v>47</v>
      </c>
      <c r="AJ345">
        <v>3</v>
      </c>
      <c r="AK345">
        <v>101.81</v>
      </c>
      <c r="AL345">
        <v>6.5</v>
      </c>
      <c r="AM345">
        <v>108.3</v>
      </c>
      <c r="AN345">
        <v>46.81</v>
      </c>
      <c r="AO345">
        <v>5</v>
      </c>
      <c r="AP345">
        <v>0</v>
      </c>
      <c r="AQ345">
        <v>13</v>
      </c>
      <c r="AR345">
        <v>3.55</v>
      </c>
      <c r="AS345">
        <v>90.62</v>
      </c>
      <c r="AT345">
        <v>87.08</v>
      </c>
      <c r="AU345">
        <v>26</v>
      </c>
      <c r="AV345">
        <v>29</v>
      </c>
      <c r="AW345">
        <v>3</v>
      </c>
      <c r="AX345">
        <v>62.82</v>
      </c>
      <c r="AY345">
        <v>6.5</v>
      </c>
      <c r="AZ345">
        <v>69.31</v>
      </c>
      <c r="BA345">
        <v>75.86</v>
      </c>
      <c r="BB345">
        <v>3</v>
      </c>
      <c r="BC345">
        <v>8</v>
      </c>
      <c r="BD345">
        <v>4.53</v>
      </c>
      <c r="BE345">
        <v>91.67</v>
      </c>
      <c r="BF345">
        <v>87.14</v>
      </c>
      <c r="BG345">
        <v>20</v>
      </c>
      <c r="BH345">
        <v>47.65</v>
      </c>
      <c r="BI345">
        <v>4.33</v>
      </c>
      <c r="BJ345">
        <v>22</v>
      </c>
      <c r="BK345">
        <v>2</v>
      </c>
      <c r="BL345">
        <v>5</v>
      </c>
      <c r="BM345">
        <v>11.76</v>
      </c>
      <c r="BN345">
        <v>88.24</v>
      </c>
      <c r="BO345">
        <v>4.33</v>
      </c>
      <c r="BP345">
        <v>0</v>
      </c>
      <c r="BQ345">
        <v>2</v>
      </c>
      <c r="BR345">
        <v>0</v>
      </c>
      <c r="BS345">
        <v>2</v>
      </c>
      <c r="BT345">
        <v>100</v>
      </c>
      <c r="BU345">
        <v>0</v>
      </c>
      <c r="BV345">
        <v>9.09</v>
      </c>
      <c r="BW345">
        <v>6.9</v>
      </c>
      <c r="BX345">
        <v>100</v>
      </c>
      <c r="BY345">
        <v>40</v>
      </c>
      <c r="BZ345">
        <v>0</v>
      </c>
      <c r="CA345">
        <v>0</v>
      </c>
      <c r="CB345">
        <v>88.89</v>
      </c>
      <c r="CC345">
        <v>16</v>
      </c>
      <c r="CD345">
        <v>11</v>
      </c>
      <c r="CE345">
        <v>2</v>
      </c>
      <c r="CF345">
        <v>0</v>
      </c>
      <c r="CG345">
        <v>1</v>
      </c>
      <c r="CH345">
        <v>1</v>
      </c>
      <c r="CI345">
        <v>1</v>
      </c>
      <c r="CJ345">
        <v>5</v>
      </c>
      <c r="CK345">
        <v>0</v>
      </c>
      <c r="CL345">
        <v>0</v>
      </c>
      <c r="CM345">
        <v>0</v>
      </c>
      <c r="CN345">
        <v>0</v>
      </c>
      <c r="CO345">
        <v>0</v>
      </c>
      <c r="CP345">
        <v>27.7</v>
      </c>
      <c r="CQ345">
        <v>231.47</v>
      </c>
      <c r="CR345">
        <v>10.69</v>
      </c>
      <c r="CS345">
        <v>17.16</v>
      </c>
      <c r="CT345">
        <v>17.46</v>
      </c>
      <c r="CU345">
        <v>48.04</v>
      </c>
      <c r="CV345">
        <v>49.96</v>
      </c>
      <c r="CW345">
        <v>52.34</v>
      </c>
      <c r="CX345">
        <v>56.61</v>
      </c>
      <c r="CY345">
        <v>54.35</v>
      </c>
      <c r="CZ345">
        <v>54.43</v>
      </c>
    </row>
    <row r="346" spans="1:104">
      <c r="A346" t="s">
        <v>947</v>
      </c>
      <c r="B346" t="s">
        <v>948</v>
      </c>
      <c r="C346" t="s">
        <v>62</v>
      </c>
      <c r="D346" t="s">
        <v>393</v>
      </c>
      <c r="E346">
        <v>63</v>
      </c>
      <c r="F346">
        <v>20142015</v>
      </c>
      <c r="G346">
        <v>29</v>
      </c>
      <c r="H346">
        <v>3</v>
      </c>
      <c r="I346">
        <v>2.9</v>
      </c>
      <c r="J346">
        <v>0</v>
      </c>
      <c r="K346">
        <v>0</v>
      </c>
      <c r="L346">
        <v>0</v>
      </c>
      <c r="M346">
        <v>0</v>
      </c>
      <c r="N346">
        <v>0</v>
      </c>
      <c r="O346">
        <v>0</v>
      </c>
      <c r="P346">
        <v>0</v>
      </c>
      <c r="Q346">
        <v>70</v>
      </c>
      <c r="R346">
        <v>100</v>
      </c>
      <c r="S346">
        <v>0</v>
      </c>
      <c r="T346">
        <v>-37.15</v>
      </c>
      <c r="U346">
        <v>0.12</v>
      </c>
      <c r="V346">
        <v>-5.77</v>
      </c>
      <c r="W346">
        <v>80</v>
      </c>
      <c r="X346">
        <v>85.77</v>
      </c>
      <c r="Y346">
        <v>3</v>
      </c>
      <c r="Z346">
        <v>4</v>
      </c>
      <c r="AA346">
        <v>1</v>
      </c>
      <c r="AB346">
        <v>31.37</v>
      </c>
      <c r="AC346">
        <v>7.84</v>
      </c>
      <c r="AD346">
        <v>39.22</v>
      </c>
      <c r="AE346">
        <v>1</v>
      </c>
      <c r="AF346">
        <v>-18.64</v>
      </c>
      <c r="AG346">
        <v>88.64</v>
      </c>
      <c r="AH346">
        <v>4</v>
      </c>
      <c r="AI346">
        <v>7</v>
      </c>
      <c r="AJ346">
        <v>3</v>
      </c>
      <c r="AK346">
        <v>54.9</v>
      </c>
      <c r="AL346">
        <v>23.53</v>
      </c>
      <c r="AM346">
        <v>78.430000000000007</v>
      </c>
      <c r="AN346">
        <v>42.86</v>
      </c>
      <c r="AO346">
        <v>1</v>
      </c>
      <c r="AP346">
        <v>0</v>
      </c>
      <c r="AQ346">
        <v>2</v>
      </c>
      <c r="AR346">
        <v>-25.57</v>
      </c>
      <c r="AS346">
        <v>62.5</v>
      </c>
      <c r="AT346">
        <v>88.07</v>
      </c>
      <c r="AU346">
        <v>2</v>
      </c>
      <c r="AV346">
        <v>5</v>
      </c>
      <c r="AW346">
        <v>3</v>
      </c>
      <c r="AX346">
        <v>39.22</v>
      </c>
      <c r="AY346">
        <v>23.53</v>
      </c>
      <c r="AZ346">
        <v>62.75</v>
      </c>
      <c r="BA346">
        <v>60</v>
      </c>
      <c r="BB346">
        <v>0</v>
      </c>
      <c r="BC346">
        <v>1</v>
      </c>
      <c r="BD346">
        <v>-25.76</v>
      </c>
      <c r="BE346">
        <v>60</v>
      </c>
      <c r="BF346">
        <v>85.76</v>
      </c>
      <c r="BG346">
        <v>1</v>
      </c>
      <c r="BH346">
        <v>23.53</v>
      </c>
      <c r="BI346">
        <v>15.69</v>
      </c>
      <c r="BJ346">
        <v>3</v>
      </c>
      <c r="BK346">
        <v>2</v>
      </c>
      <c r="BL346">
        <v>1</v>
      </c>
      <c r="BM346" t="s">
        <v>1488</v>
      </c>
      <c r="BN346">
        <v>86.11</v>
      </c>
      <c r="BO346">
        <v>0</v>
      </c>
      <c r="BP346">
        <v>0</v>
      </c>
      <c r="BQ346">
        <v>0</v>
      </c>
      <c r="BR346">
        <v>0</v>
      </c>
      <c r="BS346">
        <v>0</v>
      </c>
      <c r="BT346" t="s">
        <v>1488</v>
      </c>
      <c r="BU346">
        <v>0</v>
      </c>
      <c r="BV346">
        <v>0</v>
      </c>
      <c r="BW346">
        <v>0</v>
      </c>
      <c r="BX346">
        <v>100</v>
      </c>
      <c r="BY346">
        <v>40</v>
      </c>
      <c r="BZ346">
        <v>0</v>
      </c>
      <c r="CA346">
        <v>0</v>
      </c>
      <c r="CB346">
        <v>55.56</v>
      </c>
      <c r="CC346">
        <v>5</v>
      </c>
      <c r="CD346">
        <v>4</v>
      </c>
      <c r="CE346">
        <v>4</v>
      </c>
      <c r="CF346">
        <v>0</v>
      </c>
      <c r="CG346">
        <v>0</v>
      </c>
      <c r="CH346">
        <v>0</v>
      </c>
      <c r="CI346">
        <v>0</v>
      </c>
      <c r="CJ346">
        <v>1</v>
      </c>
      <c r="CK346">
        <v>0</v>
      </c>
      <c r="CL346">
        <v>0</v>
      </c>
      <c r="CM346">
        <v>0</v>
      </c>
      <c r="CN346">
        <v>0</v>
      </c>
      <c r="CO346">
        <v>0</v>
      </c>
      <c r="CP346">
        <v>7.65</v>
      </c>
      <c r="CQ346">
        <v>302.02</v>
      </c>
      <c r="CR346">
        <v>2.4700000000000002</v>
      </c>
      <c r="CS346">
        <v>16.47</v>
      </c>
      <c r="CT346">
        <v>17.079999999999998</v>
      </c>
      <c r="CU346">
        <v>49.73</v>
      </c>
      <c r="CV346">
        <v>49.89</v>
      </c>
      <c r="CW346">
        <v>53.21</v>
      </c>
      <c r="CX346">
        <v>53.8</v>
      </c>
      <c r="CY346">
        <v>53.98</v>
      </c>
      <c r="CZ346">
        <v>54.21</v>
      </c>
    </row>
    <row r="347" spans="1:104">
      <c r="A347" t="s">
        <v>242</v>
      </c>
      <c r="B347" t="s">
        <v>243</v>
      </c>
      <c r="C347" t="s">
        <v>62</v>
      </c>
      <c r="D347" t="s">
        <v>163</v>
      </c>
      <c r="E347">
        <v>64</v>
      </c>
      <c r="F347">
        <v>20142015</v>
      </c>
      <c r="G347">
        <v>22</v>
      </c>
      <c r="H347" t="s">
        <v>1488</v>
      </c>
      <c r="I347" t="s">
        <v>1488</v>
      </c>
      <c r="J347">
        <v>2</v>
      </c>
      <c r="K347">
        <v>10</v>
      </c>
      <c r="L347">
        <v>12</v>
      </c>
      <c r="M347">
        <v>0.64</v>
      </c>
      <c r="N347">
        <v>3.19</v>
      </c>
      <c r="O347">
        <v>3.83</v>
      </c>
      <c r="P347">
        <v>-1</v>
      </c>
      <c r="Q347">
        <v>88.62</v>
      </c>
      <c r="R347">
        <v>110.95</v>
      </c>
      <c r="S347">
        <v>7.41</v>
      </c>
      <c r="T347">
        <v>0.76</v>
      </c>
      <c r="U347">
        <v>2.93</v>
      </c>
      <c r="V347">
        <v>-0.49</v>
      </c>
      <c r="W347">
        <v>83.42</v>
      </c>
      <c r="X347">
        <v>83.91</v>
      </c>
      <c r="Y347">
        <v>133</v>
      </c>
      <c r="Z347">
        <v>166</v>
      </c>
      <c r="AA347">
        <v>33</v>
      </c>
      <c r="AB347">
        <v>53.03</v>
      </c>
      <c r="AC347">
        <v>10.54</v>
      </c>
      <c r="AD347">
        <v>63.58</v>
      </c>
      <c r="AE347">
        <v>19</v>
      </c>
      <c r="AF347">
        <v>1.24</v>
      </c>
      <c r="AG347">
        <v>87.39</v>
      </c>
      <c r="AH347">
        <v>292</v>
      </c>
      <c r="AI347">
        <v>335</v>
      </c>
      <c r="AJ347">
        <v>43</v>
      </c>
      <c r="AK347">
        <v>107.02</v>
      </c>
      <c r="AL347">
        <v>13.74</v>
      </c>
      <c r="AM347">
        <v>120.76</v>
      </c>
      <c r="AN347">
        <v>52.24</v>
      </c>
      <c r="AO347">
        <v>19</v>
      </c>
      <c r="AP347">
        <v>2</v>
      </c>
      <c r="AQ347">
        <v>57</v>
      </c>
      <c r="AR347">
        <v>1.89</v>
      </c>
      <c r="AS347">
        <v>86.6</v>
      </c>
      <c r="AT347">
        <v>84.71</v>
      </c>
      <c r="AU347">
        <v>213</v>
      </c>
      <c r="AV347">
        <v>252</v>
      </c>
      <c r="AW347">
        <v>39</v>
      </c>
      <c r="AX347">
        <v>80.510000000000005</v>
      </c>
      <c r="AY347">
        <v>12.46</v>
      </c>
      <c r="AZ347">
        <v>92.97</v>
      </c>
      <c r="BA347">
        <v>69.44</v>
      </c>
      <c r="BB347">
        <v>11</v>
      </c>
      <c r="BC347">
        <v>38</v>
      </c>
      <c r="BD347">
        <v>0.27</v>
      </c>
      <c r="BE347">
        <v>85.37</v>
      </c>
      <c r="BF347">
        <v>85.09</v>
      </c>
      <c r="BG347">
        <v>145</v>
      </c>
      <c r="BH347">
        <v>55.91</v>
      </c>
      <c r="BI347">
        <v>9.58</v>
      </c>
      <c r="BJ347">
        <v>175</v>
      </c>
      <c r="BK347">
        <v>30</v>
      </c>
      <c r="BL347">
        <v>27</v>
      </c>
      <c r="BM347">
        <v>10.44</v>
      </c>
      <c r="BN347">
        <v>85.71</v>
      </c>
      <c r="BO347">
        <v>7.99</v>
      </c>
      <c r="BP347">
        <v>0.32</v>
      </c>
      <c r="BQ347">
        <v>25</v>
      </c>
      <c r="BR347">
        <v>1</v>
      </c>
      <c r="BS347">
        <v>24</v>
      </c>
      <c r="BT347">
        <v>96.15</v>
      </c>
      <c r="BU347">
        <v>5.26</v>
      </c>
      <c r="BV347">
        <v>14.29</v>
      </c>
      <c r="BW347">
        <v>9.92</v>
      </c>
      <c r="BX347">
        <v>96.67</v>
      </c>
      <c r="BY347">
        <v>40</v>
      </c>
      <c r="BZ347">
        <v>0</v>
      </c>
      <c r="CA347">
        <v>0</v>
      </c>
      <c r="CB347">
        <v>92.68</v>
      </c>
      <c r="CC347">
        <v>190</v>
      </c>
      <c r="CD347">
        <v>34</v>
      </c>
      <c r="CE347">
        <v>15</v>
      </c>
      <c r="CF347">
        <v>0</v>
      </c>
      <c r="CG347">
        <v>8</v>
      </c>
      <c r="CH347">
        <v>6</v>
      </c>
      <c r="CI347">
        <v>4</v>
      </c>
      <c r="CJ347">
        <v>25</v>
      </c>
      <c r="CK347">
        <v>9</v>
      </c>
      <c r="CL347">
        <v>2</v>
      </c>
      <c r="CM347">
        <v>1</v>
      </c>
      <c r="CN347">
        <v>0</v>
      </c>
      <c r="CO347">
        <v>-0.32</v>
      </c>
      <c r="CP347">
        <v>187.81</v>
      </c>
      <c r="CQ347">
        <v>169.28</v>
      </c>
      <c r="CR347">
        <v>52.6</v>
      </c>
      <c r="CS347">
        <v>16.78</v>
      </c>
      <c r="CT347">
        <v>17.55</v>
      </c>
      <c r="CU347">
        <v>51.68</v>
      </c>
      <c r="CV347">
        <v>49.92</v>
      </c>
      <c r="CW347">
        <v>60.58</v>
      </c>
      <c r="CX347">
        <v>56.65</v>
      </c>
      <c r="CY347">
        <v>54.43</v>
      </c>
      <c r="CZ347">
        <v>54.6</v>
      </c>
    </row>
    <row r="348" spans="1:104">
      <c r="A348" t="s">
        <v>1021</v>
      </c>
      <c r="B348" t="s">
        <v>1022</v>
      </c>
      <c r="C348" t="s">
        <v>124</v>
      </c>
      <c r="D348" t="s">
        <v>1023</v>
      </c>
      <c r="E348">
        <v>64</v>
      </c>
      <c r="F348">
        <v>20142015</v>
      </c>
      <c r="G348">
        <v>28</v>
      </c>
      <c r="H348">
        <v>0.65</v>
      </c>
      <c r="I348">
        <v>0.625</v>
      </c>
      <c r="J348">
        <v>0</v>
      </c>
      <c r="K348">
        <v>0</v>
      </c>
      <c r="L348">
        <v>0</v>
      </c>
      <c r="M348">
        <v>0</v>
      </c>
      <c r="N348">
        <v>0</v>
      </c>
      <c r="O348">
        <v>0</v>
      </c>
      <c r="P348">
        <v>0</v>
      </c>
      <c r="Q348">
        <v>100</v>
      </c>
      <c r="R348" t="s">
        <v>1488</v>
      </c>
      <c r="S348" t="s">
        <v>1488</v>
      </c>
      <c r="T348">
        <v>-9.6199999999999992</v>
      </c>
      <c r="U348">
        <v>0.06</v>
      </c>
      <c r="V348" t="s">
        <v>1488</v>
      </c>
      <c r="W348" t="s">
        <v>1488</v>
      </c>
      <c r="X348">
        <v>86.48</v>
      </c>
      <c r="Y348">
        <v>0</v>
      </c>
      <c r="Z348">
        <v>0</v>
      </c>
      <c r="AA348">
        <v>0</v>
      </c>
      <c r="AB348">
        <v>0</v>
      </c>
      <c r="AC348">
        <v>0</v>
      </c>
      <c r="AD348">
        <v>0</v>
      </c>
      <c r="AE348">
        <v>0</v>
      </c>
      <c r="AF348">
        <v>12.06</v>
      </c>
      <c r="AG348">
        <v>87.94</v>
      </c>
      <c r="AH348">
        <v>7</v>
      </c>
      <c r="AI348">
        <v>7</v>
      </c>
      <c r="AJ348">
        <v>0</v>
      </c>
      <c r="AK348">
        <v>107.92</v>
      </c>
      <c r="AL348">
        <v>0</v>
      </c>
      <c r="AM348">
        <v>107.92</v>
      </c>
      <c r="AN348">
        <v>71.430000000000007</v>
      </c>
      <c r="AO348">
        <v>0</v>
      </c>
      <c r="AP348">
        <v>0</v>
      </c>
      <c r="AQ348">
        <v>0</v>
      </c>
      <c r="AR348">
        <v>14</v>
      </c>
      <c r="AS348">
        <v>100</v>
      </c>
      <c r="AT348">
        <v>86</v>
      </c>
      <c r="AU348">
        <v>6</v>
      </c>
      <c r="AV348">
        <v>6</v>
      </c>
      <c r="AW348">
        <v>0</v>
      </c>
      <c r="AX348">
        <v>92.51</v>
      </c>
      <c r="AY348">
        <v>0</v>
      </c>
      <c r="AZ348">
        <v>92.51</v>
      </c>
      <c r="BA348">
        <v>83.33</v>
      </c>
      <c r="BB348">
        <v>0</v>
      </c>
      <c r="BC348">
        <v>0</v>
      </c>
      <c r="BD348">
        <v>14.2</v>
      </c>
      <c r="BE348">
        <v>100</v>
      </c>
      <c r="BF348">
        <v>85.8</v>
      </c>
      <c r="BG348">
        <v>5</v>
      </c>
      <c r="BH348">
        <v>77.09</v>
      </c>
      <c r="BI348">
        <v>0</v>
      </c>
      <c r="BJ348">
        <v>5</v>
      </c>
      <c r="BK348">
        <v>0</v>
      </c>
      <c r="BL348">
        <v>0</v>
      </c>
      <c r="BM348">
        <v>7.89</v>
      </c>
      <c r="BN348">
        <v>92.11</v>
      </c>
      <c r="BO348">
        <v>15.42</v>
      </c>
      <c r="BP348">
        <v>0</v>
      </c>
      <c r="BQ348">
        <v>1</v>
      </c>
      <c r="BR348">
        <v>0</v>
      </c>
      <c r="BS348">
        <v>1</v>
      </c>
      <c r="BT348">
        <v>100</v>
      </c>
      <c r="BU348" t="s">
        <v>1488</v>
      </c>
      <c r="BV348">
        <v>20</v>
      </c>
      <c r="BW348">
        <v>16.670000000000002</v>
      </c>
      <c r="BX348" t="s">
        <v>1488</v>
      </c>
      <c r="BY348">
        <v>40</v>
      </c>
      <c r="BZ348">
        <v>0</v>
      </c>
      <c r="CA348">
        <v>0</v>
      </c>
      <c r="CB348">
        <v>83.33</v>
      </c>
      <c r="CC348">
        <v>5</v>
      </c>
      <c r="CD348">
        <v>3</v>
      </c>
      <c r="CE348">
        <v>1</v>
      </c>
      <c r="CF348">
        <v>0</v>
      </c>
      <c r="CG348">
        <v>0</v>
      </c>
      <c r="CH348">
        <v>0</v>
      </c>
      <c r="CI348">
        <v>0</v>
      </c>
      <c r="CJ348">
        <v>0</v>
      </c>
      <c r="CK348">
        <v>0</v>
      </c>
      <c r="CL348">
        <v>0</v>
      </c>
      <c r="CM348">
        <v>0</v>
      </c>
      <c r="CN348">
        <v>0</v>
      </c>
      <c r="CO348">
        <v>0</v>
      </c>
      <c r="CP348">
        <v>3.89</v>
      </c>
      <c r="CQ348">
        <v>315.82</v>
      </c>
      <c r="CR348">
        <v>1.22</v>
      </c>
      <c r="CS348">
        <v>16.96</v>
      </c>
      <c r="CT348">
        <v>17.77</v>
      </c>
      <c r="CU348">
        <v>46.17</v>
      </c>
      <c r="CV348">
        <v>49.28</v>
      </c>
      <c r="CW348">
        <v>48.44</v>
      </c>
      <c r="CX348">
        <v>56.47</v>
      </c>
      <c r="CY348">
        <v>53.38</v>
      </c>
      <c r="CZ348">
        <v>54.94</v>
      </c>
    </row>
    <row r="349" spans="1:104">
      <c r="A349" t="s">
        <v>217</v>
      </c>
      <c r="B349" t="s">
        <v>218</v>
      </c>
      <c r="C349" t="s">
        <v>68</v>
      </c>
      <c r="D349" t="s">
        <v>204</v>
      </c>
      <c r="E349">
        <v>78</v>
      </c>
      <c r="F349">
        <v>20142015</v>
      </c>
      <c r="G349">
        <v>31</v>
      </c>
      <c r="H349">
        <v>5.4</v>
      </c>
      <c r="I349">
        <v>6.75</v>
      </c>
      <c r="J349">
        <v>4</v>
      </c>
      <c r="K349">
        <v>11</v>
      </c>
      <c r="L349">
        <v>15</v>
      </c>
      <c r="M349">
        <v>0.92</v>
      </c>
      <c r="N349">
        <v>2.52</v>
      </c>
      <c r="O349">
        <v>3.44</v>
      </c>
      <c r="P349">
        <v>-3</v>
      </c>
      <c r="Q349">
        <v>90.85</v>
      </c>
      <c r="R349">
        <v>103.45</v>
      </c>
      <c r="S349">
        <v>7.02</v>
      </c>
      <c r="T349">
        <v>10.99</v>
      </c>
      <c r="U349">
        <v>3.35</v>
      </c>
      <c r="V349">
        <v>4.08</v>
      </c>
      <c r="W349">
        <v>90.94</v>
      </c>
      <c r="X349">
        <v>86.86</v>
      </c>
      <c r="Y349">
        <v>208</v>
      </c>
      <c r="Z349">
        <v>231</v>
      </c>
      <c r="AA349">
        <v>23</v>
      </c>
      <c r="AB349">
        <v>53.01</v>
      </c>
      <c r="AC349">
        <v>5.28</v>
      </c>
      <c r="AD349">
        <v>58.29</v>
      </c>
      <c r="AE349">
        <v>44</v>
      </c>
      <c r="AF349">
        <v>3</v>
      </c>
      <c r="AG349">
        <v>87.85</v>
      </c>
      <c r="AH349">
        <v>402</v>
      </c>
      <c r="AI349">
        <v>447</v>
      </c>
      <c r="AJ349">
        <v>45</v>
      </c>
      <c r="AK349">
        <v>102.58</v>
      </c>
      <c r="AL349">
        <v>10.33</v>
      </c>
      <c r="AM349">
        <v>112.91</v>
      </c>
      <c r="AN349">
        <v>59.73</v>
      </c>
      <c r="AO349">
        <v>14</v>
      </c>
      <c r="AP349">
        <v>1</v>
      </c>
      <c r="AQ349">
        <v>76</v>
      </c>
      <c r="AR349">
        <v>3.42</v>
      </c>
      <c r="AS349">
        <v>90.16</v>
      </c>
      <c r="AT349">
        <v>86.73</v>
      </c>
      <c r="AU349">
        <v>310</v>
      </c>
      <c r="AV349">
        <v>348</v>
      </c>
      <c r="AW349">
        <v>38</v>
      </c>
      <c r="AX349">
        <v>79.86</v>
      </c>
      <c r="AY349">
        <v>8.7200000000000006</v>
      </c>
      <c r="AZ349">
        <v>88.58</v>
      </c>
      <c r="BA349">
        <v>76.72</v>
      </c>
      <c r="BB349">
        <v>5</v>
      </c>
      <c r="BC349">
        <v>62</v>
      </c>
      <c r="BD349">
        <v>3.28</v>
      </c>
      <c r="BE349">
        <v>89.9</v>
      </c>
      <c r="BF349">
        <v>86.62</v>
      </c>
      <c r="BG349">
        <v>237</v>
      </c>
      <c r="BH349">
        <v>61.27</v>
      </c>
      <c r="BI349">
        <v>6.88</v>
      </c>
      <c r="BJ349">
        <v>267</v>
      </c>
      <c r="BK349">
        <v>30</v>
      </c>
      <c r="BL349">
        <v>57</v>
      </c>
      <c r="BM349">
        <v>2.19</v>
      </c>
      <c r="BN349">
        <v>90.91</v>
      </c>
      <c r="BO349">
        <v>6.2</v>
      </c>
      <c r="BP349">
        <v>0.46</v>
      </c>
      <c r="BQ349">
        <v>27</v>
      </c>
      <c r="BR349">
        <v>2</v>
      </c>
      <c r="BS349">
        <v>25</v>
      </c>
      <c r="BT349">
        <v>93.1</v>
      </c>
      <c r="BU349">
        <v>6.45</v>
      </c>
      <c r="BV349">
        <v>10.11</v>
      </c>
      <c r="BW349">
        <v>7.76</v>
      </c>
      <c r="BX349">
        <v>93.33</v>
      </c>
      <c r="BY349">
        <v>57.97</v>
      </c>
      <c r="BZ349">
        <v>171</v>
      </c>
      <c r="CA349">
        <v>124</v>
      </c>
      <c r="CB349">
        <v>98.22</v>
      </c>
      <c r="CC349">
        <v>276</v>
      </c>
      <c r="CD349">
        <v>43</v>
      </c>
      <c r="CE349">
        <v>5</v>
      </c>
      <c r="CF349">
        <v>3</v>
      </c>
      <c r="CG349">
        <v>8</v>
      </c>
      <c r="CH349">
        <v>5</v>
      </c>
      <c r="CI349">
        <v>6</v>
      </c>
      <c r="CJ349">
        <v>53</v>
      </c>
      <c r="CK349">
        <v>9</v>
      </c>
      <c r="CL349">
        <v>4</v>
      </c>
      <c r="CM349">
        <v>3</v>
      </c>
      <c r="CN349">
        <v>0</v>
      </c>
      <c r="CO349">
        <v>-0.69</v>
      </c>
      <c r="CP349">
        <v>261.45999999999998</v>
      </c>
      <c r="CQ349">
        <v>141.96</v>
      </c>
      <c r="CR349">
        <v>64.81</v>
      </c>
      <c r="CS349">
        <v>19.43</v>
      </c>
      <c r="CT349">
        <v>17.579999999999998</v>
      </c>
      <c r="CU349">
        <v>51.24</v>
      </c>
      <c r="CV349">
        <v>49.91</v>
      </c>
      <c r="CW349">
        <v>54.75</v>
      </c>
      <c r="CX349">
        <v>52.1</v>
      </c>
      <c r="CY349">
        <v>54.43</v>
      </c>
      <c r="CZ349">
        <v>54.63</v>
      </c>
    </row>
    <row r="350" spans="1:104">
      <c r="A350" t="s">
        <v>1099</v>
      </c>
      <c r="B350" t="s">
        <v>1100</v>
      </c>
      <c r="C350" t="s">
        <v>80</v>
      </c>
      <c r="D350" t="s">
        <v>858</v>
      </c>
      <c r="E350">
        <v>62</v>
      </c>
      <c r="F350">
        <v>20142015</v>
      </c>
      <c r="G350">
        <v>27</v>
      </c>
      <c r="H350">
        <v>2.95</v>
      </c>
      <c r="I350">
        <v>2.95</v>
      </c>
      <c r="J350">
        <v>0</v>
      </c>
      <c r="K350">
        <v>1</v>
      </c>
      <c r="L350">
        <v>1</v>
      </c>
      <c r="M350">
        <v>0</v>
      </c>
      <c r="N350">
        <v>7.19</v>
      </c>
      <c r="O350">
        <v>7.19</v>
      </c>
      <c r="P350">
        <v>0</v>
      </c>
      <c r="Q350">
        <v>81.819999999999993</v>
      </c>
      <c r="R350">
        <v>125</v>
      </c>
      <c r="S350">
        <v>0</v>
      </c>
      <c r="T350">
        <v>-26.3</v>
      </c>
      <c r="U350">
        <v>0.13</v>
      </c>
      <c r="V350">
        <v>-14.66</v>
      </c>
      <c r="W350">
        <v>71.430000000000007</v>
      </c>
      <c r="X350">
        <v>86.09</v>
      </c>
      <c r="Y350">
        <v>3</v>
      </c>
      <c r="Z350">
        <v>5</v>
      </c>
      <c r="AA350">
        <v>2</v>
      </c>
      <c r="AB350">
        <v>35.93</v>
      </c>
      <c r="AC350">
        <v>14.37</v>
      </c>
      <c r="AD350">
        <v>50.3</v>
      </c>
      <c r="AE350">
        <v>1</v>
      </c>
      <c r="AF350">
        <v>-3.62</v>
      </c>
      <c r="AG350">
        <v>85.44</v>
      </c>
      <c r="AH350">
        <v>7</v>
      </c>
      <c r="AI350">
        <v>9</v>
      </c>
      <c r="AJ350">
        <v>2</v>
      </c>
      <c r="AK350">
        <v>64.67</v>
      </c>
      <c r="AL350">
        <v>14.37</v>
      </c>
      <c r="AM350">
        <v>79.040000000000006</v>
      </c>
      <c r="AN350">
        <v>44.44</v>
      </c>
      <c r="AO350">
        <v>0</v>
      </c>
      <c r="AP350">
        <v>0</v>
      </c>
      <c r="AQ350">
        <v>1</v>
      </c>
      <c r="AR350">
        <v>-16.600000000000001</v>
      </c>
      <c r="AS350">
        <v>66.67</v>
      </c>
      <c r="AT350">
        <v>83.26</v>
      </c>
      <c r="AU350">
        <v>2</v>
      </c>
      <c r="AV350">
        <v>4</v>
      </c>
      <c r="AW350">
        <v>2</v>
      </c>
      <c r="AX350">
        <v>28.74</v>
      </c>
      <c r="AY350">
        <v>14.37</v>
      </c>
      <c r="AZ350">
        <v>43.11</v>
      </c>
      <c r="BA350">
        <v>100</v>
      </c>
      <c r="BB350">
        <v>0</v>
      </c>
      <c r="BC350">
        <v>1</v>
      </c>
      <c r="BD350">
        <v>-0.34</v>
      </c>
      <c r="BE350">
        <v>80</v>
      </c>
      <c r="BF350">
        <v>80.34</v>
      </c>
      <c r="BG350">
        <v>3</v>
      </c>
      <c r="BH350">
        <v>28.74</v>
      </c>
      <c r="BI350">
        <v>7.19</v>
      </c>
      <c r="BJ350">
        <v>4</v>
      </c>
      <c r="BK350">
        <v>1</v>
      </c>
      <c r="BL350">
        <v>1</v>
      </c>
      <c r="BM350">
        <v>23.81</v>
      </c>
      <c r="BN350">
        <v>76.19</v>
      </c>
      <c r="BO350">
        <v>7.19</v>
      </c>
      <c r="BP350">
        <v>0</v>
      </c>
      <c r="BQ350">
        <v>1</v>
      </c>
      <c r="BR350">
        <v>0</v>
      </c>
      <c r="BS350">
        <v>1</v>
      </c>
      <c r="BT350">
        <v>100</v>
      </c>
      <c r="BU350">
        <v>0</v>
      </c>
      <c r="BV350">
        <v>25</v>
      </c>
      <c r="BW350">
        <v>25</v>
      </c>
      <c r="BX350">
        <v>100</v>
      </c>
      <c r="BY350">
        <v>36</v>
      </c>
      <c r="BZ350">
        <v>0</v>
      </c>
      <c r="CA350">
        <v>2</v>
      </c>
      <c r="CB350">
        <v>66.67</v>
      </c>
      <c r="CC350">
        <v>6</v>
      </c>
      <c r="CD350">
        <v>8</v>
      </c>
      <c r="CE350">
        <v>3</v>
      </c>
      <c r="CF350">
        <v>0</v>
      </c>
      <c r="CG350">
        <v>1</v>
      </c>
      <c r="CH350">
        <v>1</v>
      </c>
      <c r="CI350">
        <v>0</v>
      </c>
      <c r="CJ350">
        <v>1</v>
      </c>
      <c r="CK350">
        <v>0</v>
      </c>
      <c r="CL350">
        <v>0</v>
      </c>
      <c r="CM350">
        <v>0</v>
      </c>
      <c r="CN350">
        <v>0</v>
      </c>
      <c r="CO350">
        <v>0</v>
      </c>
      <c r="CP350">
        <v>8.35</v>
      </c>
      <c r="CQ350">
        <v>344.03</v>
      </c>
      <c r="CR350">
        <v>2.37</v>
      </c>
      <c r="CS350">
        <v>17.45</v>
      </c>
      <c r="CT350">
        <v>17.25</v>
      </c>
      <c r="CU350">
        <v>45.83</v>
      </c>
      <c r="CV350">
        <v>51.14</v>
      </c>
      <c r="CW350">
        <v>50.89</v>
      </c>
      <c r="CX350">
        <v>60.14</v>
      </c>
      <c r="CY350">
        <v>55.23</v>
      </c>
      <c r="CZ350">
        <v>52.77</v>
      </c>
    </row>
    <row r="351" spans="1:104">
      <c r="A351" t="s">
        <v>1012</v>
      </c>
      <c r="B351" t="s">
        <v>1013</v>
      </c>
      <c r="C351" t="s">
        <v>80</v>
      </c>
      <c r="D351" t="s">
        <v>149</v>
      </c>
      <c r="E351">
        <v>64</v>
      </c>
      <c r="F351">
        <v>20142015</v>
      </c>
      <c r="G351">
        <v>32</v>
      </c>
      <c r="H351">
        <v>2.85</v>
      </c>
      <c r="I351">
        <v>3</v>
      </c>
      <c r="J351">
        <v>0</v>
      </c>
      <c r="K351">
        <v>0</v>
      </c>
      <c r="L351">
        <v>0</v>
      </c>
      <c r="M351">
        <v>0</v>
      </c>
      <c r="N351">
        <v>0</v>
      </c>
      <c r="O351">
        <v>0</v>
      </c>
      <c r="P351">
        <v>-1</v>
      </c>
      <c r="Q351">
        <v>100</v>
      </c>
      <c r="R351" t="s">
        <v>1488</v>
      </c>
      <c r="S351">
        <v>0</v>
      </c>
      <c r="T351">
        <v>-11.13</v>
      </c>
      <c r="U351">
        <v>0.09</v>
      </c>
      <c r="V351">
        <v>14.92</v>
      </c>
      <c r="W351">
        <v>100</v>
      </c>
      <c r="X351">
        <v>85.08</v>
      </c>
      <c r="Y351">
        <v>3</v>
      </c>
      <c r="Z351">
        <v>3</v>
      </c>
      <c r="AA351">
        <v>0</v>
      </c>
      <c r="AB351">
        <v>30.13</v>
      </c>
      <c r="AC351">
        <v>0</v>
      </c>
      <c r="AD351">
        <v>30.13</v>
      </c>
      <c r="AE351">
        <v>2</v>
      </c>
      <c r="AF351">
        <v>12.34</v>
      </c>
      <c r="AG351">
        <v>87.66</v>
      </c>
      <c r="AH351">
        <v>6</v>
      </c>
      <c r="AI351">
        <v>6</v>
      </c>
      <c r="AJ351">
        <v>0</v>
      </c>
      <c r="AK351">
        <v>60.25</v>
      </c>
      <c r="AL351">
        <v>0</v>
      </c>
      <c r="AM351">
        <v>60.25</v>
      </c>
      <c r="AN351">
        <v>66.67</v>
      </c>
      <c r="AO351">
        <v>0</v>
      </c>
      <c r="AP351">
        <v>0</v>
      </c>
      <c r="AQ351">
        <v>2</v>
      </c>
      <c r="AR351">
        <v>13.54</v>
      </c>
      <c r="AS351">
        <v>100</v>
      </c>
      <c r="AT351">
        <v>86.46</v>
      </c>
      <c r="AU351">
        <v>6</v>
      </c>
      <c r="AV351">
        <v>6</v>
      </c>
      <c r="AW351">
        <v>0</v>
      </c>
      <c r="AX351">
        <v>60.25</v>
      </c>
      <c r="AY351">
        <v>0</v>
      </c>
      <c r="AZ351">
        <v>60.25</v>
      </c>
      <c r="BA351">
        <v>66.67</v>
      </c>
      <c r="BB351">
        <v>0</v>
      </c>
      <c r="BC351">
        <v>2</v>
      </c>
      <c r="BD351">
        <v>14.69</v>
      </c>
      <c r="BE351">
        <v>100</v>
      </c>
      <c r="BF351">
        <v>85.31</v>
      </c>
      <c r="BG351">
        <v>4</v>
      </c>
      <c r="BH351">
        <v>40.17</v>
      </c>
      <c r="BI351">
        <v>0</v>
      </c>
      <c r="BJ351">
        <v>4</v>
      </c>
      <c r="BK351">
        <v>0</v>
      </c>
      <c r="BL351">
        <v>2</v>
      </c>
      <c r="BM351" t="s">
        <v>1488</v>
      </c>
      <c r="BN351">
        <v>85.71</v>
      </c>
      <c r="BO351">
        <v>0</v>
      </c>
      <c r="BP351">
        <v>0</v>
      </c>
      <c r="BQ351">
        <v>0</v>
      </c>
      <c r="BR351">
        <v>0</v>
      </c>
      <c r="BS351">
        <v>0</v>
      </c>
      <c r="BT351" t="s">
        <v>1488</v>
      </c>
      <c r="BU351">
        <v>0</v>
      </c>
      <c r="BV351">
        <v>0</v>
      </c>
      <c r="BW351">
        <v>0</v>
      </c>
      <c r="BX351" t="s">
        <v>1488</v>
      </c>
      <c r="BY351">
        <v>40</v>
      </c>
      <c r="BZ351">
        <v>0</v>
      </c>
      <c r="CA351">
        <v>0</v>
      </c>
      <c r="CB351">
        <v>80</v>
      </c>
      <c r="CC351">
        <v>8</v>
      </c>
      <c r="CD351">
        <v>4</v>
      </c>
      <c r="CE351">
        <v>2</v>
      </c>
      <c r="CF351">
        <v>0</v>
      </c>
      <c r="CG351">
        <v>2</v>
      </c>
      <c r="CH351">
        <v>0</v>
      </c>
      <c r="CI351">
        <v>0</v>
      </c>
      <c r="CJ351">
        <v>2</v>
      </c>
      <c r="CK351">
        <v>1</v>
      </c>
      <c r="CL351">
        <v>0</v>
      </c>
      <c r="CM351">
        <v>1</v>
      </c>
      <c r="CN351">
        <v>0</v>
      </c>
      <c r="CO351">
        <v>-10.039999999999999</v>
      </c>
      <c r="CP351">
        <v>5.97</v>
      </c>
      <c r="CQ351">
        <v>304.60000000000002</v>
      </c>
      <c r="CR351">
        <v>1.92</v>
      </c>
      <c r="CS351">
        <v>16.86</v>
      </c>
      <c r="CT351">
        <v>17.010000000000002</v>
      </c>
      <c r="CU351">
        <v>50.78</v>
      </c>
      <c r="CV351">
        <v>49.66</v>
      </c>
      <c r="CW351">
        <v>52.57</v>
      </c>
      <c r="CX351">
        <v>50.96</v>
      </c>
      <c r="CY351">
        <v>54.62</v>
      </c>
      <c r="CZ351">
        <v>55.36</v>
      </c>
    </row>
    <row r="352" spans="1:104">
      <c r="A352" t="s">
        <v>66</v>
      </c>
      <c r="B352" t="s">
        <v>67</v>
      </c>
      <c r="C352" t="s">
        <v>68</v>
      </c>
      <c r="D352" t="s">
        <v>63</v>
      </c>
      <c r="E352">
        <v>77</v>
      </c>
      <c r="F352">
        <v>20142015</v>
      </c>
      <c r="G352">
        <v>27</v>
      </c>
      <c r="H352">
        <v>7.5</v>
      </c>
      <c r="I352">
        <v>6.8</v>
      </c>
      <c r="J352">
        <v>6</v>
      </c>
      <c r="K352">
        <v>15</v>
      </c>
      <c r="L352">
        <v>21</v>
      </c>
      <c r="M352">
        <v>1.62</v>
      </c>
      <c r="N352">
        <v>4.04</v>
      </c>
      <c r="O352">
        <v>5.65</v>
      </c>
      <c r="P352">
        <v>0</v>
      </c>
      <c r="Q352">
        <v>90.72</v>
      </c>
      <c r="R352">
        <v>111.46</v>
      </c>
      <c r="S352">
        <v>24</v>
      </c>
      <c r="T352">
        <v>8.23</v>
      </c>
      <c r="U352">
        <v>2.89</v>
      </c>
      <c r="V352">
        <v>7.81</v>
      </c>
      <c r="W352">
        <v>87.34</v>
      </c>
      <c r="X352">
        <v>79.53</v>
      </c>
      <c r="Y352">
        <v>171</v>
      </c>
      <c r="Z352">
        <v>200</v>
      </c>
      <c r="AA352">
        <v>29</v>
      </c>
      <c r="AB352">
        <v>53.84</v>
      </c>
      <c r="AC352">
        <v>7.81</v>
      </c>
      <c r="AD352">
        <v>61.64</v>
      </c>
      <c r="AE352">
        <v>26</v>
      </c>
      <c r="AF352">
        <v>8.25</v>
      </c>
      <c r="AG352">
        <v>82.47</v>
      </c>
      <c r="AH352">
        <v>360</v>
      </c>
      <c r="AI352">
        <v>401</v>
      </c>
      <c r="AJ352">
        <v>41</v>
      </c>
      <c r="AK352">
        <v>107.94</v>
      </c>
      <c r="AL352">
        <v>11.04</v>
      </c>
      <c r="AM352">
        <v>118.98</v>
      </c>
      <c r="AN352">
        <v>48.88</v>
      </c>
      <c r="AO352">
        <v>17</v>
      </c>
      <c r="AP352">
        <v>0</v>
      </c>
      <c r="AQ352">
        <v>52</v>
      </c>
      <c r="AR352">
        <v>6.04</v>
      </c>
      <c r="AS352">
        <v>88.69</v>
      </c>
      <c r="AT352">
        <v>82.65</v>
      </c>
      <c r="AU352">
        <v>260</v>
      </c>
      <c r="AV352">
        <v>298</v>
      </c>
      <c r="AW352">
        <v>38</v>
      </c>
      <c r="AX352">
        <v>80.22</v>
      </c>
      <c r="AY352">
        <v>10.23</v>
      </c>
      <c r="AZ352">
        <v>90.45</v>
      </c>
      <c r="BA352">
        <v>65.77</v>
      </c>
      <c r="BB352">
        <v>10</v>
      </c>
      <c r="BC352">
        <v>35</v>
      </c>
      <c r="BD352">
        <v>5.56</v>
      </c>
      <c r="BE352">
        <v>86.73</v>
      </c>
      <c r="BF352">
        <v>81.17</v>
      </c>
      <c r="BG352">
        <v>166</v>
      </c>
      <c r="BH352">
        <v>52.76</v>
      </c>
      <c r="BI352">
        <v>8.08</v>
      </c>
      <c r="BJ352">
        <v>196</v>
      </c>
      <c r="BK352">
        <v>30</v>
      </c>
      <c r="BL352">
        <v>25</v>
      </c>
      <c r="BM352">
        <v>-3.33</v>
      </c>
      <c r="BN352">
        <v>100</v>
      </c>
      <c r="BO352">
        <v>7.81</v>
      </c>
      <c r="BP352">
        <v>0.27</v>
      </c>
      <c r="BQ352">
        <v>29</v>
      </c>
      <c r="BR352">
        <v>1</v>
      </c>
      <c r="BS352">
        <v>28</v>
      </c>
      <c r="BT352">
        <v>96.67</v>
      </c>
      <c r="BU352">
        <v>17.14</v>
      </c>
      <c r="BV352">
        <v>14.8</v>
      </c>
      <c r="BW352">
        <v>9.73</v>
      </c>
      <c r="BX352">
        <v>96.67</v>
      </c>
      <c r="BY352">
        <v>58.89</v>
      </c>
      <c r="BZ352">
        <v>106</v>
      </c>
      <c r="CA352">
        <v>74</v>
      </c>
      <c r="CB352">
        <v>97.2</v>
      </c>
      <c r="CC352">
        <v>243</v>
      </c>
      <c r="CD352">
        <v>38</v>
      </c>
      <c r="CE352">
        <v>7</v>
      </c>
      <c r="CF352">
        <v>5</v>
      </c>
      <c r="CG352">
        <v>12</v>
      </c>
      <c r="CH352">
        <v>9</v>
      </c>
      <c r="CI352">
        <v>6</v>
      </c>
      <c r="CJ352">
        <v>19</v>
      </c>
      <c r="CK352">
        <v>13</v>
      </c>
      <c r="CL352">
        <v>0</v>
      </c>
      <c r="CM352">
        <v>0</v>
      </c>
      <c r="CN352">
        <v>0</v>
      </c>
      <c r="CO352">
        <v>0</v>
      </c>
      <c r="CP352">
        <v>222.89</v>
      </c>
      <c r="CQ352">
        <v>162.82</v>
      </c>
      <c r="CR352">
        <v>57.79</v>
      </c>
      <c r="CS352">
        <v>18.68</v>
      </c>
      <c r="CT352">
        <v>17.79</v>
      </c>
      <c r="CU352">
        <v>54.89</v>
      </c>
      <c r="CV352">
        <v>50.14</v>
      </c>
      <c r="CW352">
        <v>60.17</v>
      </c>
      <c r="CX352">
        <v>49.45</v>
      </c>
      <c r="CY352">
        <v>54.83</v>
      </c>
      <c r="CZ352">
        <v>54.53</v>
      </c>
    </row>
    <row r="353" spans="1:104">
      <c r="A353" t="s">
        <v>1334</v>
      </c>
      <c r="B353" t="s">
        <v>1335</v>
      </c>
      <c r="C353" t="s">
        <v>80</v>
      </c>
      <c r="D353" t="s">
        <v>345</v>
      </c>
      <c r="E353">
        <v>66</v>
      </c>
      <c r="F353">
        <v>20142015</v>
      </c>
      <c r="G353">
        <v>28</v>
      </c>
      <c r="H353">
        <v>2.2999999999999998</v>
      </c>
      <c r="I353">
        <v>2.5</v>
      </c>
      <c r="J353">
        <v>5</v>
      </c>
      <c r="K353">
        <v>3</v>
      </c>
      <c r="L353">
        <v>8</v>
      </c>
      <c r="M353">
        <v>4.83</v>
      </c>
      <c r="N353">
        <v>2.9</v>
      </c>
      <c r="O353">
        <v>7.72</v>
      </c>
      <c r="P353">
        <v>0</v>
      </c>
      <c r="Q353">
        <v>87.79</v>
      </c>
      <c r="R353">
        <v>108.97</v>
      </c>
      <c r="S353">
        <v>45.45</v>
      </c>
      <c r="T353">
        <v>3.36</v>
      </c>
      <c r="U353">
        <v>0.94</v>
      </c>
      <c r="V353">
        <v>1.05</v>
      </c>
      <c r="W353">
        <v>84.06</v>
      </c>
      <c r="X353">
        <v>83.01</v>
      </c>
      <c r="Y353">
        <v>47</v>
      </c>
      <c r="Z353">
        <v>58</v>
      </c>
      <c r="AA353">
        <v>11</v>
      </c>
      <c r="AB353">
        <v>56</v>
      </c>
      <c r="AC353">
        <v>10.62</v>
      </c>
      <c r="AD353">
        <v>66.62</v>
      </c>
      <c r="AE353">
        <v>17</v>
      </c>
      <c r="AF353">
        <v>0.26</v>
      </c>
      <c r="AG353">
        <v>87.52</v>
      </c>
      <c r="AH353">
        <v>99</v>
      </c>
      <c r="AI353">
        <v>115</v>
      </c>
      <c r="AJ353">
        <v>16</v>
      </c>
      <c r="AK353">
        <v>111.04</v>
      </c>
      <c r="AL353">
        <v>15.45</v>
      </c>
      <c r="AM353">
        <v>126.49</v>
      </c>
      <c r="AN353">
        <v>50.43</v>
      </c>
      <c r="AO353">
        <v>1</v>
      </c>
      <c r="AP353">
        <v>0</v>
      </c>
      <c r="AQ353">
        <v>20</v>
      </c>
      <c r="AR353">
        <v>1.29</v>
      </c>
      <c r="AS353">
        <v>87.25</v>
      </c>
      <c r="AT353">
        <v>85.97</v>
      </c>
      <c r="AU353">
        <v>76</v>
      </c>
      <c r="AV353">
        <v>89</v>
      </c>
      <c r="AW353">
        <v>13</v>
      </c>
      <c r="AX353">
        <v>85.93</v>
      </c>
      <c r="AY353">
        <v>12.55</v>
      </c>
      <c r="AZ353">
        <v>98.48</v>
      </c>
      <c r="BA353">
        <v>65.17</v>
      </c>
      <c r="BB353">
        <v>8</v>
      </c>
      <c r="BC353">
        <v>19</v>
      </c>
      <c r="BD353">
        <v>1.2</v>
      </c>
      <c r="BE353">
        <v>85.29</v>
      </c>
      <c r="BF353">
        <v>84.1</v>
      </c>
      <c r="BG353">
        <v>48</v>
      </c>
      <c r="BH353">
        <v>56</v>
      </c>
      <c r="BI353">
        <v>9.66</v>
      </c>
      <c r="BJ353">
        <v>58</v>
      </c>
      <c r="BK353">
        <v>10</v>
      </c>
      <c r="BL353">
        <v>11</v>
      </c>
      <c r="BM353">
        <v>3.43</v>
      </c>
      <c r="BN353">
        <v>88.24</v>
      </c>
      <c r="BO353">
        <v>10.62</v>
      </c>
      <c r="BP353">
        <v>0.97</v>
      </c>
      <c r="BQ353">
        <v>11</v>
      </c>
      <c r="BR353">
        <v>1</v>
      </c>
      <c r="BS353">
        <v>10</v>
      </c>
      <c r="BT353">
        <v>91.67</v>
      </c>
      <c r="BU353">
        <v>26.32</v>
      </c>
      <c r="BV353">
        <v>18.97</v>
      </c>
      <c r="BW353">
        <v>12.36</v>
      </c>
      <c r="BX353">
        <v>90</v>
      </c>
      <c r="BY353">
        <v>38</v>
      </c>
      <c r="BZ353">
        <v>0</v>
      </c>
      <c r="CA353">
        <v>1</v>
      </c>
      <c r="CB353">
        <v>95.45</v>
      </c>
      <c r="CC353">
        <v>42</v>
      </c>
      <c r="CD353">
        <v>16</v>
      </c>
      <c r="CE353">
        <v>2</v>
      </c>
      <c r="CF353">
        <v>1</v>
      </c>
      <c r="CG353">
        <v>5</v>
      </c>
      <c r="CH353">
        <v>3</v>
      </c>
      <c r="CI353">
        <v>0</v>
      </c>
      <c r="CJ353">
        <v>6</v>
      </c>
      <c r="CK353">
        <v>2</v>
      </c>
      <c r="CL353">
        <v>0</v>
      </c>
      <c r="CM353">
        <v>0</v>
      </c>
      <c r="CN353">
        <v>0</v>
      </c>
      <c r="CO353">
        <v>0</v>
      </c>
      <c r="CP353">
        <v>62.14</v>
      </c>
      <c r="CQ353">
        <v>248.66</v>
      </c>
      <c r="CR353">
        <v>19.989999999999998</v>
      </c>
      <c r="CS353">
        <v>17.54</v>
      </c>
      <c r="CT353">
        <v>17.39</v>
      </c>
      <c r="CU353">
        <v>49.72</v>
      </c>
      <c r="CV353">
        <v>50.72</v>
      </c>
      <c r="CW353">
        <v>53.85</v>
      </c>
      <c r="CX353">
        <v>54.46</v>
      </c>
      <c r="CY353">
        <v>54.55</v>
      </c>
      <c r="CZ353">
        <v>53</v>
      </c>
    </row>
    <row r="354" spans="1:104">
      <c r="A354" t="s">
        <v>789</v>
      </c>
      <c r="B354" t="s">
        <v>790</v>
      </c>
      <c r="C354" t="s">
        <v>124</v>
      </c>
      <c r="D354" t="s">
        <v>393</v>
      </c>
      <c r="E354">
        <v>77</v>
      </c>
      <c r="F354">
        <v>20142015</v>
      </c>
      <c r="G354">
        <v>23</v>
      </c>
      <c r="H354">
        <v>2.35</v>
      </c>
      <c r="I354">
        <v>2.4750000000000001</v>
      </c>
      <c r="J354">
        <v>6</v>
      </c>
      <c r="K354">
        <v>1</v>
      </c>
      <c r="L354">
        <v>7</v>
      </c>
      <c r="M354">
        <v>2.4900000000000002</v>
      </c>
      <c r="N354">
        <v>0.42</v>
      </c>
      <c r="O354">
        <v>2.91</v>
      </c>
      <c r="P354">
        <v>0</v>
      </c>
      <c r="Q354">
        <v>88.69</v>
      </c>
      <c r="R354">
        <v>91.43</v>
      </c>
      <c r="S354">
        <v>26.09</v>
      </c>
      <c r="T354">
        <v>-4.6900000000000004</v>
      </c>
      <c r="U354">
        <v>1.87</v>
      </c>
      <c r="V354">
        <v>-3.37</v>
      </c>
      <c r="W354">
        <v>85.94</v>
      </c>
      <c r="X354">
        <v>89.3</v>
      </c>
      <c r="Y354">
        <v>92</v>
      </c>
      <c r="Z354">
        <v>110</v>
      </c>
      <c r="AA354">
        <v>18</v>
      </c>
      <c r="AB354">
        <v>45.72</v>
      </c>
      <c r="AC354">
        <v>7.48</v>
      </c>
      <c r="AD354">
        <v>53.21</v>
      </c>
      <c r="AE354">
        <v>24</v>
      </c>
      <c r="AF354">
        <v>-0.84</v>
      </c>
      <c r="AG354">
        <v>89.52</v>
      </c>
      <c r="AH354">
        <v>212</v>
      </c>
      <c r="AI354">
        <v>243</v>
      </c>
      <c r="AJ354">
        <v>31</v>
      </c>
      <c r="AK354">
        <v>101.01</v>
      </c>
      <c r="AL354">
        <v>12.89</v>
      </c>
      <c r="AM354">
        <v>113.9</v>
      </c>
      <c r="AN354">
        <v>55.97</v>
      </c>
      <c r="AO354">
        <v>1</v>
      </c>
      <c r="AP354">
        <v>0</v>
      </c>
      <c r="AQ354">
        <v>33</v>
      </c>
      <c r="AR354">
        <v>-0.25</v>
      </c>
      <c r="AS354">
        <v>88.41</v>
      </c>
      <c r="AT354">
        <v>88.66</v>
      </c>
      <c r="AU354">
        <v>159</v>
      </c>
      <c r="AV354">
        <v>183</v>
      </c>
      <c r="AW354">
        <v>24</v>
      </c>
      <c r="AX354">
        <v>76.069999999999993</v>
      </c>
      <c r="AY354">
        <v>9.98</v>
      </c>
      <c r="AZ354">
        <v>86.05</v>
      </c>
      <c r="BA354">
        <v>74.319999999999993</v>
      </c>
      <c r="BB354">
        <v>9</v>
      </c>
      <c r="BC354">
        <v>32</v>
      </c>
      <c r="BD354">
        <v>-0.47</v>
      </c>
      <c r="BE354">
        <v>85.53</v>
      </c>
      <c r="BF354">
        <v>86</v>
      </c>
      <c r="BG354">
        <v>113</v>
      </c>
      <c r="BH354">
        <v>56.53</v>
      </c>
      <c r="BI354">
        <v>9.56</v>
      </c>
      <c r="BJ354">
        <v>136</v>
      </c>
      <c r="BK354">
        <v>23</v>
      </c>
      <c r="BL354">
        <v>23</v>
      </c>
      <c r="BM354">
        <v>-21</v>
      </c>
      <c r="BN354">
        <v>96</v>
      </c>
      <c r="BO354">
        <v>4.99</v>
      </c>
      <c r="BP354">
        <v>1.66</v>
      </c>
      <c r="BQ354">
        <v>12</v>
      </c>
      <c r="BR354">
        <v>4</v>
      </c>
      <c r="BS354">
        <v>8</v>
      </c>
      <c r="BT354">
        <v>75</v>
      </c>
      <c r="BU354">
        <v>18.75</v>
      </c>
      <c r="BV354">
        <v>8.82</v>
      </c>
      <c r="BW354">
        <v>6.56</v>
      </c>
      <c r="BX354">
        <v>82.61</v>
      </c>
      <c r="BY354">
        <v>35</v>
      </c>
      <c r="BZ354">
        <v>1</v>
      </c>
      <c r="CA354">
        <v>4</v>
      </c>
      <c r="CB354">
        <v>89.06</v>
      </c>
      <c r="CC354">
        <v>114</v>
      </c>
      <c r="CD354">
        <v>32</v>
      </c>
      <c r="CE354">
        <v>14</v>
      </c>
      <c r="CF354">
        <v>9</v>
      </c>
      <c r="CG354">
        <v>7</v>
      </c>
      <c r="CH354">
        <v>0</v>
      </c>
      <c r="CI354">
        <v>1</v>
      </c>
      <c r="CJ354">
        <v>17</v>
      </c>
      <c r="CK354">
        <v>5</v>
      </c>
      <c r="CL354">
        <v>0</v>
      </c>
      <c r="CM354">
        <v>2</v>
      </c>
      <c r="CN354">
        <v>2</v>
      </c>
      <c r="CO354">
        <v>0</v>
      </c>
      <c r="CP354">
        <v>144.34</v>
      </c>
      <c r="CQ354">
        <v>228.73</v>
      </c>
      <c r="CR354">
        <v>38.69</v>
      </c>
      <c r="CS354">
        <v>18.190000000000001</v>
      </c>
      <c r="CT354">
        <v>17.63</v>
      </c>
      <c r="CU354">
        <v>49.27</v>
      </c>
      <c r="CV354">
        <v>49.75</v>
      </c>
      <c r="CW354">
        <v>54.89</v>
      </c>
      <c r="CX354">
        <v>56.52</v>
      </c>
      <c r="CY354">
        <v>53.73</v>
      </c>
      <c r="CZ354">
        <v>54.26</v>
      </c>
    </row>
    <row r="355" spans="1:104">
      <c r="A355" t="s">
        <v>658</v>
      </c>
      <c r="B355" t="s">
        <v>659</v>
      </c>
      <c r="C355" t="s">
        <v>68</v>
      </c>
      <c r="D355" t="s">
        <v>84</v>
      </c>
      <c r="E355">
        <v>45</v>
      </c>
      <c r="F355">
        <v>20142015</v>
      </c>
      <c r="G355">
        <v>28</v>
      </c>
      <c r="H355">
        <v>5.25</v>
      </c>
      <c r="I355">
        <v>5.25</v>
      </c>
      <c r="J355">
        <v>1</v>
      </c>
      <c r="K355">
        <v>7</v>
      </c>
      <c r="L355">
        <v>8</v>
      </c>
      <c r="M355">
        <v>0.62</v>
      </c>
      <c r="N355">
        <v>4.32</v>
      </c>
      <c r="O355">
        <v>4.93</v>
      </c>
      <c r="P355">
        <v>0</v>
      </c>
      <c r="Q355">
        <v>87.38</v>
      </c>
      <c r="R355">
        <v>104.76</v>
      </c>
      <c r="S355">
        <v>7.69</v>
      </c>
      <c r="T355">
        <v>-1.83</v>
      </c>
      <c r="U355">
        <v>2.16</v>
      </c>
      <c r="V355">
        <v>-9.91</v>
      </c>
      <c r="W355">
        <v>80.91</v>
      </c>
      <c r="X355">
        <v>90.82</v>
      </c>
      <c r="Y355">
        <v>68</v>
      </c>
      <c r="Z355">
        <v>89</v>
      </c>
      <c r="AA355">
        <v>21</v>
      </c>
      <c r="AB355">
        <v>54.9</v>
      </c>
      <c r="AC355">
        <v>12.95</v>
      </c>
      <c r="AD355">
        <v>67.849999999999994</v>
      </c>
      <c r="AE355">
        <v>13</v>
      </c>
      <c r="AF355">
        <v>-5.47</v>
      </c>
      <c r="AG355">
        <v>92.86</v>
      </c>
      <c r="AH355">
        <v>160</v>
      </c>
      <c r="AI355">
        <v>187</v>
      </c>
      <c r="AJ355">
        <v>27</v>
      </c>
      <c r="AK355">
        <v>115.34</v>
      </c>
      <c r="AL355">
        <v>16.649999999999999</v>
      </c>
      <c r="AM355">
        <v>132</v>
      </c>
      <c r="AN355">
        <v>52.41</v>
      </c>
      <c r="AO355">
        <v>19</v>
      </c>
      <c r="AP355">
        <v>0</v>
      </c>
      <c r="AQ355">
        <v>39</v>
      </c>
      <c r="AR355">
        <v>-7.95</v>
      </c>
      <c r="AS355">
        <v>84.52</v>
      </c>
      <c r="AT355">
        <v>92.47</v>
      </c>
      <c r="AU355">
        <v>107</v>
      </c>
      <c r="AV355">
        <v>131</v>
      </c>
      <c r="AW355">
        <v>24</v>
      </c>
      <c r="AX355">
        <v>80.8</v>
      </c>
      <c r="AY355">
        <v>14.8</v>
      </c>
      <c r="AZ355">
        <v>95.61</v>
      </c>
      <c r="BA355">
        <v>74.81</v>
      </c>
      <c r="BB355">
        <v>7</v>
      </c>
      <c r="BC355">
        <v>20</v>
      </c>
      <c r="BD355">
        <v>-8.86</v>
      </c>
      <c r="BE355">
        <v>82.35</v>
      </c>
      <c r="BF355">
        <v>91.21</v>
      </c>
      <c r="BG355">
        <v>77</v>
      </c>
      <c r="BH355">
        <v>60.45</v>
      </c>
      <c r="BI355">
        <v>12.95</v>
      </c>
      <c r="BJ355">
        <v>98</v>
      </c>
      <c r="BK355">
        <v>21</v>
      </c>
      <c r="BL355">
        <v>13</v>
      </c>
      <c r="BM355">
        <v>-12.5</v>
      </c>
      <c r="BN355">
        <v>100</v>
      </c>
      <c r="BO355">
        <v>8.64</v>
      </c>
      <c r="BP355">
        <v>1.23</v>
      </c>
      <c r="BQ355">
        <v>14</v>
      </c>
      <c r="BR355">
        <v>2</v>
      </c>
      <c r="BS355">
        <v>12</v>
      </c>
      <c r="BT355">
        <v>87.5</v>
      </c>
      <c r="BU355">
        <v>5</v>
      </c>
      <c r="BV355">
        <v>14.29</v>
      </c>
      <c r="BW355">
        <v>10.69</v>
      </c>
      <c r="BX355">
        <v>90.48</v>
      </c>
      <c r="BY355">
        <v>70</v>
      </c>
      <c r="BZ355">
        <v>21</v>
      </c>
      <c r="CA355">
        <v>9</v>
      </c>
      <c r="CB355">
        <v>94.25</v>
      </c>
      <c r="CC355">
        <v>82</v>
      </c>
      <c r="CD355">
        <v>20</v>
      </c>
      <c r="CE355">
        <v>5</v>
      </c>
      <c r="CF355">
        <v>1</v>
      </c>
      <c r="CG355">
        <v>5</v>
      </c>
      <c r="CH355">
        <v>4</v>
      </c>
      <c r="CI355">
        <v>3</v>
      </c>
      <c r="CJ355">
        <v>12</v>
      </c>
      <c r="CK355">
        <v>3</v>
      </c>
      <c r="CL355">
        <v>3</v>
      </c>
      <c r="CM355">
        <v>1</v>
      </c>
      <c r="CN355">
        <v>1</v>
      </c>
      <c r="CO355">
        <v>0</v>
      </c>
      <c r="CP355">
        <v>97.28</v>
      </c>
      <c r="CQ355">
        <v>98.72</v>
      </c>
      <c r="CR355">
        <v>49.63</v>
      </c>
      <c r="CS355">
        <v>18.14</v>
      </c>
      <c r="CT355">
        <v>17.579999999999998</v>
      </c>
      <c r="CU355">
        <v>52.38</v>
      </c>
      <c r="CV355">
        <v>49.65</v>
      </c>
      <c r="CW355">
        <v>56.57</v>
      </c>
      <c r="CX355">
        <v>51.42</v>
      </c>
      <c r="CY355">
        <v>53.81</v>
      </c>
      <c r="CZ355">
        <v>54.58</v>
      </c>
    </row>
    <row r="356" spans="1:104">
      <c r="A356" t="s">
        <v>829</v>
      </c>
      <c r="B356" t="s">
        <v>830</v>
      </c>
      <c r="C356" t="s">
        <v>62</v>
      </c>
      <c r="D356" t="s">
        <v>81</v>
      </c>
      <c r="E356">
        <v>80</v>
      </c>
      <c r="F356">
        <v>20142015</v>
      </c>
      <c r="G356">
        <v>33</v>
      </c>
      <c r="H356">
        <v>6</v>
      </c>
      <c r="I356">
        <v>4.75</v>
      </c>
      <c r="J356">
        <v>3</v>
      </c>
      <c r="K356">
        <v>20</v>
      </c>
      <c r="L356">
        <v>23</v>
      </c>
      <c r="M356">
        <v>0.72</v>
      </c>
      <c r="N356">
        <v>4.7699999999999996</v>
      </c>
      <c r="O356">
        <v>5.49</v>
      </c>
      <c r="P356">
        <v>0</v>
      </c>
      <c r="Q356">
        <v>87.42</v>
      </c>
      <c r="R356">
        <v>106.6</v>
      </c>
      <c r="S356">
        <v>7.69</v>
      </c>
      <c r="T356">
        <v>1.07</v>
      </c>
      <c r="U356">
        <v>3.14</v>
      </c>
      <c r="V356">
        <v>0.86</v>
      </c>
      <c r="W356">
        <v>88.93</v>
      </c>
      <c r="X356">
        <v>88.07</v>
      </c>
      <c r="Y356">
        <v>211</v>
      </c>
      <c r="Z356">
        <v>241</v>
      </c>
      <c r="AA356">
        <v>30</v>
      </c>
      <c r="AB356">
        <v>57.48</v>
      </c>
      <c r="AC356">
        <v>7.16</v>
      </c>
      <c r="AD356">
        <v>64.64</v>
      </c>
      <c r="AE356">
        <v>24</v>
      </c>
      <c r="AF356">
        <v>-3.46</v>
      </c>
      <c r="AG356">
        <v>90.88</v>
      </c>
      <c r="AH356">
        <v>357</v>
      </c>
      <c r="AI356">
        <v>417</v>
      </c>
      <c r="AJ356">
        <v>60</v>
      </c>
      <c r="AK356">
        <v>99.46</v>
      </c>
      <c r="AL356">
        <v>14.31</v>
      </c>
      <c r="AM356">
        <v>113.77</v>
      </c>
      <c r="AN356">
        <v>56.35</v>
      </c>
      <c r="AO356">
        <v>25</v>
      </c>
      <c r="AP356">
        <v>6</v>
      </c>
      <c r="AQ356">
        <v>80</v>
      </c>
      <c r="AR356">
        <v>-1.92</v>
      </c>
      <c r="AS356">
        <v>86.93</v>
      </c>
      <c r="AT356">
        <v>88.85</v>
      </c>
      <c r="AU356">
        <v>277</v>
      </c>
      <c r="AV356">
        <v>326</v>
      </c>
      <c r="AW356">
        <v>49</v>
      </c>
      <c r="AX356">
        <v>77.760000000000005</v>
      </c>
      <c r="AY356">
        <v>11.69</v>
      </c>
      <c r="AZ356">
        <v>89.44</v>
      </c>
      <c r="BA356">
        <v>72.09</v>
      </c>
      <c r="BB356">
        <v>16</v>
      </c>
      <c r="BC356">
        <v>55</v>
      </c>
      <c r="BD356">
        <v>-1.55</v>
      </c>
      <c r="BE356">
        <v>85.45</v>
      </c>
      <c r="BF356">
        <v>87</v>
      </c>
      <c r="BG356">
        <v>195</v>
      </c>
      <c r="BH356">
        <v>56.05</v>
      </c>
      <c r="BI356">
        <v>9.5399999999999991</v>
      </c>
      <c r="BJ356">
        <v>235</v>
      </c>
      <c r="BK356">
        <v>40</v>
      </c>
      <c r="BL356">
        <v>39</v>
      </c>
      <c r="BM356">
        <v>3.2</v>
      </c>
      <c r="BN356">
        <v>87.5</v>
      </c>
      <c r="BO356">
        <v>9.3000000000000007</v>
      </c>
      <c r="BP356">
        <v>0.95</v>
      </c>
      <c r="BQ356">
        <v>39</v>
      </c>
      <c r="BR356">
        <v>4</v>
      </c>
      <c r="BS356">
        <v>35</v>
      </c>
      <c r="BT356">
        <v>90.7</v>
      </c>
      <c r="BU356">
        <v>5.45</v>
      </c>
      <c r="BV356">
        <v>16.600000000000001</v>
      </c>
      <c r="BW356">
        <v>11.96</v>
      </c>
      <c r="BX356">
        <v>90</v>
      </c>
      <c r="BY356">
        <v>40</v>
      </c>
      <c r="BZ356">
        <v>0</v>
      </c>
      <c r="CA356">
        <v>0</v>
      </c>
      <c r="CB356">
        <v>94.01</v>
      </c>
      <c r="CC356">
        <v>251</v>
      </c>
      <c r="CD356">
        <v>52</v>
      </c>
      <c r="CE356">
        <v>16</v>
      </c>
      <c r="CF356">
        <v>8</v>
      </c>
      <c r="CG356">
        <v>5</v>
      </c>
      <c r="CH356">
        <v>9</v>
      </c>
      <c r="CI356">
        <v>11</v>
      </c>
      <c r="CJ356">
        <v>36</v>
      </c>
      <c r="CK356">
        <v>3</v>
      </c>
      <c r="CL356">
        <v>0</v>
      </c>
      <c r="CM356">
        <v>0</v>
      </c>
      <c r="CN356">
        <v>0</v>
      </c>
      <c r="CO356">
        <v>0</v>
      </c>
      <c r="CP356">
        <v>251.56</v>
      </c>
      <c r="CQ356">
        <v>200.22</v>
      </c>
      <c r="CR356">
        <v>55.68</v>
      </c>
      <c r="CS356">
        <v>16.95</v>
      </c>
      <c r="CT356">
        <v>17.8</v>
      </c>
      <c r="CU356">
        <v>52.81</v>
      </c>
      <c r="CV356">
        <v>49.92</v>
      </c>
      <c r="CW356">
        <v>52.72</v>
      </c>
      <c r="CX356">
        <v>47.12</v>
      </c>
      <c r="CY356">
        <v>55.13</v>
      </c>
      <c r="CZ356">
        <v>55.31</v>
      </c>
    </row>
    <row r="357" spans="1:104">
      <c r="A357" t="s">
        <v>520</v>
      </c>
      <c r="B357" t="s">
        <v>521</v>
      </c>
      <c r="C357" t="s">
        <v>68</v>
      </c>
      <c r="D357" t="s">
        <v>77</v>
      </c>
      <c r="E357">
        <v>78</v>
      </c>
      <c r="F357">
        <v>20142015</v>
      </c>
      <c r="G357">
        <v>24</v>
      </c>
      <c r="H357">
        <v>1.4</v>
      </c>
      <c r="I357">
        <v>1.325</v>
      </c>
      <c r="J357">
        <v>0</v>
      </c>
      <c r="K357">
        <v>0</v>
      </c>
      <c r="L357">
        <v>0</v>
      </c>
      <c r="M357">
        <v>0</v>
      </c>
      <c r="N357">
        <v>0</v>
      </c>
      <c r="O357">
        <v>0</v>
      </c>
      <c r="P357">
        <v>-1</v>
      </c>
      <c r="Q357">
        <v>100</v>
      </c>
      <c r="R357" t="s">
        <v>1488</v>
      </c>
      <c r="S357" t="s">
        <v>1488</v>
      </c>
      <c r="T357">
        <v>3.41</v>
      </c>
      <c r="U357">
        <v>0.03</v>
      </c>
      <c r="V357">
        <v>13.08</v>
      </c>
      <c r="W357">
        <v>100</v>
      </c>
      <c r="X357">
        <v>86.92</v>
      </c>
      <c r="Y357">
        <v>1</v>
      </c>
      <c r="Z357">
        <v>1</v>
      </c>
      <c r="AA357">
        <v>0</v>
      </c>
      <c r="AB357">
        <v>29.75</v>
      </c>
      <c r="AC357">
        <v>0</v>
      </c>
      <c r="AD357">
        <v>29.75</v>
      </c>
      <c r="AE357">
        <v>1</v>
      </c>
      <c r="AF357">
        <v>10</v>
      </c>
      <c r="AG357">
        <v>90</v>
      </c>
      <c r="AH357">
        <v>2</v>
      </c>
      <c r="AI357">
        <v>2</v>
      </c>
      <c r="AJ357">
        <v>0</v>
      </c>
      <c r="AK357">
        <v>59.5</v>
      </c>
      <c r="AL357">
        <v>0</v>
      </c>
      <c r="AM357">
        <v>59.5</v>
      </c>
      <c r="AN357">
        <v>0</v>
      </c>
      <c r="AO357">
        <v>0</v>
      </c>
      <c r="AP357">
        <v>0</v>
      </c>
      <c r="AQ357">
        <v>1</v>
      </c>
      <c r="AR357">
        <v>12.15</v>
      </c>
      <c r="AS357">
        <v>100</v>
      </c>
      <c r="AT357">
        <v>87.85</v>
      </c>
      <c r="AU357">
        <v>1</v>
      </c>
      <c r="AV357">
        <v>1</v>
      </c>
      <c r="AW357">
        <v>0</v>
      </c>
      <c r="AX357">
        <v>29.75</v>
      </c>
      <c r="AY357">
        <v>0</v>
      </c>
      <c r="AZ357">
        <v>29.75</v>
      </c>
      <c r="BA357">
        <v>0</v>
      </c>
      <c r="BB357">
        <v>1</v>
      </c>
      <c r="BC357">
        <v>1</v>
      </c>
      <c r="BD357" t="s">
        <v>1488</v>
      </c>
      <c r="BE357" t="s">
        <v>1488</v>
      </c>
      <c r="BF357">
        <v>87.31</v>
      </c>
      <c r="BG357">
        <v>0</v>
      </c>
      <c r="BH357">
        <v>0</v>
      </c>
      <c r="BI357">
        <v>0</v>
      </c>
      <c r="BJ357">
        <v>0</v>
      </c>
      <c r="BK357">
        <v>0</v>
      </c>
      <c r="BL357">
        <v>0</v>
      </c>
      <c r="BM357" t="s">
        <v>1488</v>
      </c>
      <c r="BN357">
        <v>86.54</v>
      </c>
      <c r="BO357">
        <v>0</v>
      </c>
      <c r="BP357">
        <v>0</v>
      </c>
      <c r="BQ357">
        <v>0</v>
      </c>
      <c r="BR357">
        <v>0</v>
      </c>
      <c r="BS357">
        <v>0</v>
      </c>
      <c r="BT357" t="s">
        <v>1488</v>
      </c>
      <c r="BU357">
        <v>0</v>
      </c>
      <c r="BV357" t="s">
        <v>1488</v>
      </c>
      <c r="BW357">
        <v>0</v>
      </c>
      <c r="BX357" t="s">
        <v>1488</v>
      </c>
      <c r="BY357">
        <v>39</v>
      </c>
      <c r="BZ357">
        <v>1</v>
      </c>
      <c r="CA357">
        <v>2</v>
      </c>
      <c r="CB357">
        <v>100</v>
      </c>
      <c r="CC357">
        <v>4</v>
      </c>
      <c r="CD357">
        <v>2</v>
      </c>
      <c r="CE357">
        <v>0</v>
      </c>
      <c r="CF357">
        <v>0</v>
      </c>
      <c r="CG357">
        <v>0</v>
      </c>
      <c r="CH357">
        <v>0</v>
      </c>
      <c r="CI357">
        <v>0</v>
      </c>
      <c r="CJ357">
        <v>0</v>
      </c>
      <c r="CK357">
        <v>0</v>
      </c>
      <c r="CL357">
        <v>0</v>
      </c>
      <c r="CM357">
        <v>1</v>
      </c>
      <c r="CN357">
        <v>0</v>
      </c>
      <c r="CO357">
        <v>-29.75</v>
      </c>
      <c r="CP357">
        <v>2.02</v>
      </c>
      <c r="CQ357">
        <v>430.45</v>
      </c>
      <c r="CR357">
        <v>0.47</v>
      </c>
      <c r="CS357">
        <v>17.55</v>
      </c>
      <c r="CT357">
        <v>17.14</v>
      </c>
      <c r="CU357">
        <v>52.12</v>
      </c>
      <c r="CV357">
        <v>48.57</v>
      </c>
      <c r="CW357">
        <v>56.21</v>
      </c>
      <c r="CX357">
        <v>51.65</v>
      </c>
      <c r="CY357">
        <v>54.58</v>
      </c>
      <c r="CZ357">
        <v>57.79</v>
      </c>
    </row>
    <row r="358" spans="1:104">
      <c r="A358" t="s">
        <v>307</v>
      </c>
      <c r="B358" t="s">
        <v>308</v>
      </c>
      <c r="C358" t="s">
        <v>62</v>
      </c>
      <c r="D358" t="s">
        <v>84</v>
      </c>
      <c r="E358">
        <v>75</v>
      </c>
      <c r="F358">
        <v>20142015</v>
      </c>
      <c r="G358">
        <v>23</v>
      </c>
      <c r="H358">
        <v>1.4</v>
      </c>
      <c r="I358">
        <v>1.4</v>
      </c>
      <c r="J358">
        <v>2</v>
      </c>
      <c r="K358">
        <v>12</v>
      </c>
      <c r="L358">
        <v>14</v>
      </c>
      <c r="M358">
        <v>0.61</v>
      </c>
      <c r="N358">
        <v>3.63</v>
      </c>
      <c r="O358">
        <v>4.24</v>
      </c>
      <c r="P358">
        <v>0</v>
      </c>
      <c r="Q358">
        <v>89.43</v>
      </c>
      <c r="R358">
        <v>103.65</v>
      </c>
      <c r="S358">
        <v>3.28</v>
      </c>
      <c r="T358">
        <v>0.91</v>
      </c>
      <c r="U358">
        <v>2.64</v>
      </c>
      <c r="V358">
        <v>-6.33</v>
      </c>
      <c r="W358">
        <v>85.33</v>
      </c>
      <c r="X358">
        <v>91.67</v>
      </c>
      <c r="Y358">
        <v>159</v>
      </c>
      <c r="Z358">
        <v>192</v>
      </c>
      <c r="AA358">
        <v>33</v>
      </c>
      <c r="AB358">
        <v>58.1</v>
      </c>
      <c r="AC358">
        <v>9.99</v>
      </c>
      <c r="AD358">
        <v>68.08</v>
      </c>
      <c r="AE358">
        <v>39</v>
      </c>
      <c r="AF358">
        <v>-3.31</v>
      </c>
      <c r="AG358">
        <v>92.74</v>
      </c>
      <c r="AH358">
        <v>343</v>
      </c>
      <c r="AI358">
        <v>389</v>
      </c>
      <c r="AJ358">
        <v>46</v>
      </c>
      <c r="AK358">
        <v>117.71</v>
      </c>
      <c r="AL358">
        <v>13.92</v>
      </c>
      <c r="AM358">
        <v>131.63</v>
      </c>
      <c r="AN358">
        <v>52.96</v>
      </c>
      <c r="AO358">
        <v>33</v>
      </c>
      <c r="AP358">
        <v>4</v>
      </c>
      <c r="AQ358">
        <v>116</v>
      </c>
      <c r="AR358">
        <v>-3.23</v>
      </c>
      <c r="AS358">
        <v>88.32</v>
      </c>
      <c r="AT358">
        <v>91.55</v>
      </c>
      <c r="AU358">
        <v>256</v>
      </c>
      <c r="AV358">
        <v>295</v>
      </c>
      <c r="AW358">
        <v>39</v>
      </c>
      <c r="AX358">
        <v>89.27</v>
      </c>
      <c r="AY358">
        <v>11.8</v>
      </c>
      <c r="AZ358">
        <v>101.07</v>
      </c>
      <c r="BA358">
        <v>69.83</v>
      </c>
      <c r="BB358">
        <v>22</v>
      </c>
      <c r="BC358">
        <v>83</v>
      </c>
      <c r="BD358">
        <v>-3.36</v>
      </c>
      <c r="BE358">
        <v>86.19</v>
      </c>
      <c r="BF358">
        <v>89.55</v>
      </c>
      <c r="BG358">
        <v>173</v>
      </c>
      <c r="BH358">
        <v>62.34</v>
      </c>
      <c r="BI358">
        <v>9.99</v>
      </c>
      <c r="BJ358">
        <v>206</v>
      </c>
      <c r="BK358">
        <v>33</v>
      </c>
      <c r="BL358">
        <v>61</v>
      </c>
      <c r="BM358">
        <v>-2.84</v>
      </c>
      <c r="BN358">
        <v>93.75</v>
      </c>
      <c r="BO358">
        <v>6.05</v>
      </c>
      <c r="BP358">
        <v>0.61</v>
      </c>
      <c r="BQ358">
        <v>20</v>
      </c>
      <c r="BR358">
        <v>2</v>
      </c>
      <c r="BS358">
        <v>18</v>
      </c>
      <c r="BT358">
        <v>90.91</v>
      </c>
      <c r="BU358">
        <v>2.41</v>
      </c>
      <c r="BV358">
        <v>9.7100000000000009</v>
      </c>
      <c r="BW358">
        <v>6.78</v>
      </c>
      <c r="BX358">
        <v>93.94</v>
      </c>
      <c r="BY358">
        <v>40</v>
      </c>
      <c r="BZ358">
        <v>0</v>
      </c>
      <c r="CA358">
        <v>0</v>
      </c>
      <c r="CB358">
        <v>96.34</v>
      </c>
      <c r="CC358">
        <v>184</v>
      </c>
      <c r="CD358">
        <v>39</v>
      </c>
      <c r="CE358">
        <v>7</v>
      </c>
      <c r="CF358">
        <v>3</v>
      </c>
      <c r="CG358">
        <v>8</v>
      </c>
      <c r="CH358">
        <v>7</v>
      </c>
      <c r="CI358">
        <v>5</v>
      </c>
      <c r="CJ358">
        <v>59</v>
      </c>
      <c r="CK358">
        <v>4</v>
      </c>
      <c r="CL358">
        <v>1</v>
      </c>
      <c r="CM358">
        <v>0</v>
      </c>
      <c r="CN358">
        <v>0</v>
      </c>
      <c r="CO358">
        <v>0</v>
      </c>
      <c r="CP358">
        <v>198.28</v>
      </c>
      <c r="CQ358">
        <v>149.11000000000001</v>
      </c>
      <c r="CR358">
        <v>57.08</v>
      </c>
      <c r="CS358">
        <v>16.54</v>
      </c>
      <c r="CT358">
        <v>17.07</v>
      </c>
      <c r="CU358">
        <v>51.6</v>
      </c>
      <c r="CV358">
        <v>49.97</v>
      </c>
      <c r="CW358">
        <v>55.39</v>
      </c>
      <c r="CX358">
        <v>51.95</v>
      </c>
      <c r="CY358">
        <v>53.6</v>
      </c>
      <c r="CZ358">
        <v>53.66</v>
      </c>
    </row>
    <row r="359" spans="1:104">
      <c r="A359" t="s">
        <v>143</v>
      </c>
      <c r="B359" t="s">
        <v>144</v>
      </c>
      <c r="C359" t="s">
        <v>113</v>
      </c>
      <c r="D359" t="s">
        <v>110</v>
      </c>
      <c r="E359">
        <v>80</v>
      </c>
      <c r="F359">
        <v>20142015</v>
      </c>
      <c r="G359">
        <v>21</v>
      </c>
      <c r="H359">
        <v>0.74299999999999999</v>
      </c>
      <c r="I359" t="s">
        <v>1488</v>
      </c>
      <c r="J359">
        <v>2</v>
      </c>
      <c r="K359">
        <v>13</v>
      </c>
      <c r="L359">
        <v>15</v>
      </c>
      <c r="M359">
        <v>0.69</v>
      </c>
      <c r="N359">
        <v>4.5199999999999996</v>
      </c>
      <c r="O359">
        <v>5.21</v>
      </c>
      <c r="P359">
        <v>-3</v>
      </c>
      <c r="Q359">
        <v>89.43</v>
      </c>
      <c r="R359">
        <v>115.91</v>
      </c>
      <c r="S359">
        <v>6.06</v>
      </c>
      <c r="T359">
        <v>-0.31</v>
      </c>
      <c r="U359">
        <v>2.16</v>
      </c>
      <c r="V359">
        <v>4.51</v>
      </c>
      <c r="W359">
        <v>87.33</v>
      </c>
      <c r="X359">
        <v>82.82</v>
      </c>
      <c r="Y359">
        <v>112</v>
      </c>
      <c r="Z359">
        <v>131</v>
      </c>
      <c r="AA359">
        <v>19</v>
      </c>
      <c r="AB359">
        <v>45.52</v>
      </c>
      <c r="AC359">
        <v>6.6</v>
      </c>
      <c r="AD359">
        <v>52.12</v>
      </c>
      <c r="AE359">
        <v>39</v>
      </c>
      <c r="AF359">
        <v>2.81</v>
      </c>
      <c r="AG359">
        <v>86.62</v>
      </c>
      <c r="AH359">
        <v>209</v>
      </c>
      <c r="AI359">
        <v>237</v>
      </c>
      <c r="AJ359">
        <v>28</v>
      </c>
      <c r="AK359">
        <v>82.35</v>
      </c>
      <c r="AL359">
        <v>9.73</v>
      </c>
      <c r="AM359">
        <v>92.08</v>
      </c>
      <c r="AN359">
        <v>46.41</v>
      </c>
      <c r="AO359">
        <v>13</v>
      </c>
      <c r="AP359">
        <v>0</v>
      </c>
      <c r="AQ359">
        <v>61</v>
      </c>
      <c r="AR359">
        <v>3.32</v>
      </c>
      <c r="AS359">
        <v>87.69</v>
      </c>
      <c r="AT359">
        <v>84.38</v>
      </c>
      <c r="AU359">
        <v>147</v>
      </c>
      <c r="AV359">
        <v>171</v>
      </c>
      <c r="AW359">
        <v>24</v>
      </c>
      <c r="AX359">
        <v>59.42</v>
      </c>
      <c r="AY359">
        <v>8.34</v>
      </c>
      <c r="AZ359">
        <v>67.75</v>
      </c>
      <c r="BA359">
        <v>64.33</v>
      </c>
      <c r="BB359">
        <v>15</v>
      </c>
      <c r="BC359">
        <v>48</v>
      </c>
      <c r="BD359">
        <v>0.9</v>
      </c>
      <c r="BE359">
        <v>84.62</v>
      </c>
      <c r="BF359">
        <v>83.71</v>
      </c>
      <c r="BG359">
        <v>90</v>
      </c>
      <c r="BH359">
        <v>38.22</v>
      </c>
      <c r="BI359">
        <v>6.95</v>
      </c>
      <c r="BJ359">
        <v>110</v>
      </c>
      <c r="BK359">
        <v>20</v>
      </c>
      <c r="BL359">
        <v>33</v>
      </c>
      <c r="BM359">
        <v>10.98</v>
      </c>
      <c r="BN359">
        <v>84.85</v>
      </c>
      <c r="BO359">
        <v>7.99</v>
      </c>
      <c r="BP359">
        <v>0.35</v>
      </c>
      <c r="BQ359">
        <v>23</v>
      </c>
      <c r="BR359">
        <v>1</v>
      </c>
      <c r="BS359">
        <v>22</v>
      </c>
      <c r="BT359">
        <v>95.83</v>
      </c>
      <c r="BU359">
        <v>4.17</v>
      </c>
      <c r="BV359">
        <v>20.91</v>
      </c>
      <c r="BW359">
        <v>13.45</v>
      </c>
      <c r="BX359">
        <v>95</v>
      </c>
      <c r="BY359">
        <v>40</v>
      </c>
      <c r="BZ359">
        <v>0</v>
      </c>
      <c r="CA359">
        <v>0</v>
      </c>
      <c r="CB359">
        <v>94.16</v>
      </c>
      <c r="CC359">
        <v>129</v>
      </c>
      <c r="CD359">
        <v>34</v>
      </c>
      <c r="CE359">
        <v>8</v>
      </c>
      <c r="CF359">
        <v>1</v>
      </c>
      <c r="CG359">
        <v>7</v>
      </c>
      <c r="CH359">
        <v>6</v>
      </c>
      <c r="CI359">
        <v>7</v>
      </c>
      <c r="CJ359">
        <v>31</v>
      </c>
      <c r="CK359">
        <v>14</v>
      </c>
      <c r="CL359">
        <v>0</v>
      </c>
      <c r="CM359">
        <v>3</v>
      </c>
      <c r="CN359">
        <v>0</v>
      </c>
      <c r="CO359">
        <v>-1.04</v>
      </c>
      <c r="CP359">
        <v>172.68</v>
      </c>
      <c r="CQ359">
        <v>276.72000000000003</v>
      </c>
      <c r="CR359">
        <v>38.43</v>
      </c>
      <c r="CS359">
        <v>17.809999999999999</v>
      </c>
      <c r="CT359">
        <v>17.489999999999998</v>
      </c>
      <c r="CU359">
        <v>53.33</v>
      </c>
      <c r="CV359">
        <v>49.39</v>
      </c>
      <c r="CW359">
        <v>58.08</v>
      </c>
      <c r="CX359">
        <v>50.82</v>
      </c>
      <c r="CY359">
        <v>53.5</v>
      </c>
      <c r="CZ359">
        <v>54.83</v>
      </c>
    </row>
    <row r="360" spans="1:104">
      <c r="A360" t="s">
        <v>473</v>
      </c>
      <c r="B360" t="s">
        <v>474</v>
      </c>
      <c r="C360" t="s">
        <v>80</v>
      </c>
      <c r="D360" t="s">
        <v>105</v>
      </c>
      <c r="E360">
        <v>82</v>
      </c>
      <c r="F360">
        <v>20142015</v>
      </c>
      <c r="G360">
        <v>28</v>
      </c>
      <c r="H360">
        <v>3</v>
      </c>
      <c r="I360">
        <v>4.1879999999999997</v>
      </c>
      <c r="J360">
        <v>0</v>
      </c>
      <c r="K360">
        <v>0</v>
      </c>
      <c r="L360">
        <v>0</v>
      </c>
      <c r="M360">
        <v>0</v>
      </c>
      <c r="N360">
        <v>0</v>
      </c>
      <c r="O360">
        <v>0</v>
      </c>
      <c r="P360">
        <v>0</v>
      </c>
      <c r="Q360">
        <v>92.59</v>
      </c>
      <c r="R360">
        <v>100</v>
      </c>
      <c r="S360">
        <v>0</v>
      </c>
      <c r="T360">
        <v>-6.17</v>
      </c>
      <c r="U360">
        <v>0.18</v>
      </c>
      <c r="V360">
        <v>-4.1100000000000003</v>
      </c>
      <c r="W360">
        <v>85.71</v>
      </c>
      <c r="X360">
        <v>89.82</v>
      </c>
      <c r="Y360">
        <v>10</v>
      </c>
      <c r="Z360">
        <v>12</v>
      </c>
      <c r="AA360">
        <v>2</v>
      </c>
      <c r="AB360">
        <v>49.34</v>
      </c>
      <c r="AC360">
        <v>8.2200000000000006</v>
      </c>
      <c r="AD360">
        <v>57.57</v>
      </c>
      <c r="AE360">
        <v>2</v>
      </c>
      <c r="AF360">
        <v>2.39</v>
      </c>
      <c r="AG360">
        <v>90.2</v>
      </c>
      <c r="AH360">
        <v>23</v>
      </c>
      <c r="AI360">
        <v>25</v>
      </c>
      <c r="AJ360">
        <v>2</v>
      </c>
      <c r="AK360">
        <v>102.8</v>
      </c>
      <c r="AL360">
        <v>8.2200000000000006</v>
      </c>
      <c r="AM360">
        <v>111.02</v>
      </c>
      <c r="AN360">
        <v>64</v>
      </c>
      <c r="AO360">
        <v>0</v>
      </c>
      <c r="AP360">
        <v>0</v>
      </c>
      <c r="AQ360">
        <v>2</v>
      </c>
      <c r="AR360">
        <v>1.23</v>
      </c>
      <c r="AS360">
        <v>90</v>
      </c>
      <c r="AT360">
        <v>88.77</v>
      </c>
      <c r="AU360">
        <v>16</v>
      </c>
      <c r="AV360">
        <v>18</v>
      </c>
      <c r="AW360">
        <v>2</v>
      </c>
      <c r="AX360">
        <v>74.010000000000005</v>
      </c>
      <c r="AY360">
        <v>8.2200000000000006</v>
      </c>
      <c r="AZ360">
        <v>82.24</v>
      </c>
      <c r="BA360">
        <v>88.89</v>
      </c>
      <c r="BB360">
        <v>1</v>
      </c>
      <c r="BC360">
        <v>2</v>
      </c>
      <c r="BD360">
        <v>0.6</v>
      </c>
      <c r="BE360">
        <v>88.89</v>
      </c>
      <c r="BF360">
        <v>88.29</v>
      </c>
      <c r="BG360">
        <v>14</v>
      </c>
      <c r="BH360">
        <v>65.790000000000006</v>
      </c>
      <c r="BI360">
        <v>8.2200000000000006</v>
      </c>
      <c r="BJ360">
        <v>16</v>
      </c>
      <c r="BK360">
        <v>2</v>
      </c>
      <c r="BL360">
        <v>1</v>
      </c>
      <c r="BM360" t="s">
        <v>1488</v>
      </c>
      <c r="BN360">
        <v>94.12</v>
      </c>
      <c r="BO360">
        <v>0</v>
      </c>
      <c r="BP360">
        <v>0</v>
      </c>
      <c r="BQ360">
        <v>0</v>
      </c>
      <c r="BR360">
        <v>0</v>
      </c>
      <c r="BS360">
        <v>0</v>
      </c>
      <c r="BT360" t="s">
        <v>1488</v>
      </c>
      <c r="BU360">
        <v>0</v>
      </c>
      <c r="BV360">
        <v>0</v>
      </c>
      <c r="BW360">
        <v>0</v>
      </c>
      <c r="BX360">
        <v>100</v>
      </c>
      <c r="BY360">
        <v>40</v>
      </c>
      <c r="BZ360">
        <v>0</v>
      </c>
      <c r="CA360">
        <v>0</v>
      </c>
      <c r="CB360">
        <v>90</v>
      </c>
      <c r="CC360">
        <v>9</v>
      </c>
      <c r="CD360">
        <v>2</v>
      </c>
      <c r="CE360">
        <v>1</v>
      </c>
      <c r="CF360">
        <v>0</v>
      </c>
      <c r="CG360">
        <v>1</v>
      </c>
      <c r="CH360">
        <v>0</v>
      </c>
      <c r="CI360">
        <v>0</v>
      </c>
      <c r="CJ360">
        <v>1</v>
      </c>
      <c r="CK360">
        <v>0</v>
      </c>
      <c r="CL360">
        <v>1</v>
      </c>
      <c r="CM360">
        <v>0</v>
      </c>
      <c r="CN360">
        <v>0</v>
      </c>
      <c r="CO360">
        <v>0</v>
      </c>
      <c r="CP360">
        <v>14.59</v>
      </c>
      <c r="CQ360">
        <v>412.69</v>
      </c>
      <c r="CR360">
        <v>3.41</v>
      </c>
      <c r="CS360">
        <v>17.95</v>
      </c>
      <c r="CT360">
        <v>17.52</v>
      </c>
      <c r="CU360">
        <v>52.19</v>
      </c>
      <c r="CV360">
        <v>49.52</v>
      </c>
      <c r="CW360">
        <v>60.84</v>
      </c>
      <c r="CX360">
        <v>55.74</v>
      </c>
      <c r="CY360">
        <v>54.89</v>
      </c>
      <c r="CZ360">
        <v>55.95</v>
      </c>
    </row>
    <row r="361" spans="1:104">
      <c r="A361" t="s">
        <v>609</v>
      </c>
      <c r="B361" t="s">
        <v>610</v>
      </c>
      <c r="C361" t="s">
        <v>62</v>
      </c>
      <c r="D361" t="s">
        <v>149</v>
      </c>
      <c r="E361">
        <v>73</v>
      </c>
      <c r="F361">
        <v>20142015</v>
      </c>
      <c r="G361">
        <v>23</v>
      </c>
      <c r="H361">
        <v>4</v>
      </c>
      <c r="I361">
        <v>4.3330000000000002</v>
      </c>
      <c r="J361">
        <v>1</v>
      </c>
      <c r="K361">
        <v>5</v>
      </c>
      <c r="L361">
        <v>6</v>
      </c>
      <c r="M361">
        <v>0.61</v>
      </c>
      <c r="N361">
        <v>3.04</v>
      </c>
      <c r="O361">
        <v>3.65</v>
      </c>
      <c r="P361">
        <v>-1</v>
      </c>
      <c r="Q361">
        <v>88.59</v>
      </c>
      <c r="R361">
        <v>105.35</v>
      </c>
      <c r="S361">
        <v>6.67</v>
      </c>
      <c r="T361">
        <v>-4.33</v>
      </c>
      <c r="U361">
        <v>1.35</v>
      </c>
      <c r="V361">
        <v>2.54</v>
      </c>
      <c r="W361">
        <v>86.05</v>
      </c>
      <c r="X361">
        <v>83.51</v>
      </c>
      <c r="Y361">
        <v>62</v>
      </c>
      <c r="Z361">
        <v>74</v>
      </c>
      <c r="AA361">
        <v>12</v>
      </c>
      <c r="AB361">
        <v>45</v>
      </c>
      <c r="AC361">
        <v>7.3</v>
      </c>
      <c r="AD361">
        <v>52.3</v>
      </c>
      <c r="AE361">
        <v>8</v>
      </c>
      <c r="AF361">
        <v>0.74</v>
      </c>
      <c r="AG361">
        <v>87.84</v>
      </c>
      <c r="AH361">
        <v>142</v>
      </c>
      <c r="AI361">
        <v>163</v>
      </c>
      <c r="AJ361">
        <v>21</v>
      </c>
      <c r="AK361">
        <v>99.12</v>
      </c>
      <c r="AL361">
        <v>12.77</v>
      </c>
      <c r="AM361">
        <v>111.89</v>
      </c>
      <c r="AN361">
        <v>56.44</v>
      </c>
      <c r="AO361">
        <v>12</v>
      </c>
      <c r="AP361">
        <v>4</v>
      </c>
      <c r="AQ361">
        <v>35</v>
      </c>
      <c r="AR361">
        <v>2.91</v>
      </c>
      <c r="AS361">
        <v>89.36</v>
      </c>
      <c r="AT361">
        <v>86.46</v>
      </c>
      <c r="AU361">
        <v>111</v>
      </c>
      <c r="AV361">
        <v>126</v>
      </c>
      <c r="AW361">
        <v>15</v>
      </c>
      <c r="AX361">
        <v>76.62</v>
      </c>
      <c r="AY361">
        <v>9.1199999999999992</v>
      </c>
      <c r="AZ361">
        <v>85.74</v>
      </c>
      <c r="BA361">
        <v>73.02</v>
      </c>
      <c r="BB361">
        <v>8</v>
      </c>
      <c r="BC361">
        <v>23</v>
      </c>
      <c r="BD361">
        <v>1.52</v>
      </c>
      <c r="BE361">
        <v>87.62</v>
      </c>
      <c r="BF361">
        <v>86.1</v>
      </c>
      <c r="BG361">
        <v>79</v>
      </c>
      <c r="BH361">
        <v>55.95</v>
      </c>
      <c r="BI361">
        <v>7.91</v>
      </c>
      <c r="BJ361">
        <v>92</v>
      </c>
      <c r="BK361">
        <v>13</v>
      </c>
      <c r="BL361">
        <v>15</v>
      </c>
      <c r="BM361">
        <v>10.16</v>
      </c>
      <c r="BN361">
        <v>82.14</v>
      </c>
      <c r="BO361">
        <v>7.3</v>
      </c>
      <c r="BP361">
        <v>0.61</v>
      </c>
      <c r="BQ361">
        <v>12</v>
      </c>
      <c r="BR361">
        <v>1</v>
      </c>
      <c r="BS361">
        <v>11</v>
      </c>
      <c r="BT361">
        <v>92.31</v>
      </c>
      <c r="BU361">
        <v>4.3499999999999996</v>
      </c>
      <c r="BV361">
        <v>13.04</v>
      </c>
      <c r="BW361">
        <v>9.52</v>
      </c>
      <c r="BX361">
        <v>92.31</v>
      </c>
      <c r="BY361">
        <v>40</v>
      </c>
      <c r="BZ361">
        <v>0</v>
      </c>
      <c r="CA361">
        <v>0</v>
      </c>
      <c r="CB361">
        <v>89.13</v>
      </c>
      <c r="CC361">
        <v>82</v>
      </c>
      <c r="CD361">
        <v>24</v>
      </c>
      <c r="CE361">
        <v>10</v>
      </c>
      <c r="CF361">
        <v>0</v>
      </c>
      <c r="CG361">
        <v>4</v>
      </c>
      <c r="CH361">
        <v>2</v>
      </c>
      <c r="CI361">
        <v>3</v>
      </c>
      <c r="CJ361">
        <v>14</v>
      </c>
      <c r="CK361">
        <v>2</v>
      </c>
      <c r="CL361">
        <v>1</v>
      </c>
      <c r="CM361">
        <v>1</v>
      </c>
      <c r="CN361">
        <v>0</v>
      </c>
      <c r="CO361">
        <v>-0.61</v>
      </c>
      <c r="CP361">
        <v>98.67</v>
      </c>
      <c r="CQ361">
        <v>257.86</v>
      </c>
      <c r="CR361">
        <v>27.67</v>
      </c>
      <c r="CS361">
        <v>16.72</v>
      </c>
      <c r="CT361">
        <v>17.47</v>
      </c>
      <c r="CU361">
        <v>51.24</v>
      </c>
      <c r="CV361">
        <v>49.64</v>
      </c>
      <c r="CW361">
        <v>54.56</v>
      </c>
      <c r="CX361">
        <v>51.91</v>
      </c>
      <c r="CY361">
        <v>53.25</v>
      </c>
      <c r="CZ361">
        <v>54.03</v>
      </c>
    </row>
    <row r="362" spans="1:104">
      <c r="A362" t="s">
        <v>122</v>
      </c>
      <c r="B362" t="s">
        <v>123</v>
      </c>
      <c r="C362" t="s">
        <v>124</v>
      </c>
      <c r="D362" t="s">
        <v>116</v>
      </c>
      <c r="E362">
        <v>70</v>
      </c>
      <c r="F362">
        <v>20142015</v>
      </c>
      <c r="G362">
        <v>34</v>
      </c>
      <c r="H362">
        <v>4</v>
      </c>
      <c r="I362">
        <v>3.85</v>
      </c>
      <c r="J362">
        <v>9</v>
      </c>
      <c r="K362">
        <v>7</v>
      </c>
      <c r="L362">
        <v>16</v>
      </c>
      <c r="M362">
        <v>2.39</v>
      </c>
      <c r="N362">
        <v>1.86</v>
      </c>
      <c r="O362">
        <v>4.24</v>
      </c>
      <c r="P362">
        <v>-3</v>
      </c>
      <c r="Q362">
        <v>89.07</v>
      </c>
      <c r="R362">
        <v>99.94</v>
      </c>
      <c r="S362">
        <v>21.95</v>
      </c>
      <c r="T362">
        <v>12.8</v>
      </c>
      <c r="U362">
        <v>3.23</v>
      </c>
      <c r="V362">
        <v>-1.32</v>
      </c>
      <c r="W362">
        <v>87.5</v>
      </c>
      <c r="X362">
        <v>88.82</v>
      </c>
      <c r="Y362">
        <v>192</v>
      </c>
      <c r="Z362">
        <v>224</v>
      </c>
      <c r="AA362">
        <v>32</v>
      </c>
      <c r="AB362">
        <v>59.39</v>
      </c>
      <c r="AC362">
        <v>8.48</v>
      </c>
      <c r="AD362">
        <v>67.88</v>
      </c>
      <c r="AE362">
        <v>48</v>
      </c>
      <c r="AF362">
        <v>0.77</v>
      </c>
      <c r="AG362">
        <v>88.3</v>
      </c>
      <c r="AH362">
        <v>343</v>
      </c>
      <c r="AI362">
        <v>391</v>
      </c>
      <c r="AJ362">
        <v>48</v>
      </c>
      <c r="AK362">
        <v>103.67</v>
      </c>
      <c r="AL362">
        <v>12.73</v>
      </c>
      <c r="AM362">
        <v>116.4</v>
      </c>
      <c r="AN362">
        <v>61.13</v>
      </c>
      <c r="AO362">
        <v>8</v>
      </c>
      <c r="AP362">
        <v>0</v>
      </c>
      <c r="AQ362">
        <v>63</v>
      </c>
      <c r="AR362">
        <v>1.48</v>
      </c>
      <c r="AS362">
        <v>88.52</v>
      </c>
      <c r="AT362">
        <v>87.04</v>
      </c>
      <c r="AU362">
        <v>275</v>
      </c>
      <c r="AV362">
        <v>316</v>
      </c>
      <c r="AW362">
        <v>41</v>
      </c>
      <c r="AX362">
        <v>83.79</v>
      </c>
      <c r="AY362">
        <v>10.87</v>
      </c>
      <c r="AZ362">
        <v>94.66</v>
      </c>
      <c r="BA362">
        <v>75.63</v>
      </c>
      <c r="BB362">
        <v>14</v>
      </c>
      <c r="BC362">
        <v>55</v>
      </c>
      <c r="BD362">
        <v>2.36</v>
      </c>
      <c r="BE362">
        <v>87.55</v>
      </c>
      <c r="BF362">
        <v>85.19</v>
      </c>
      <c r="BG362">
        <v>205</v>
      </c>
      <c r="BH362">
        <v>63.37</v>
      </c>
      <c r="BI362">
        <v>9.01</v>
      </c>
      <c r="BJ362">
        <v>239</v>
      </c>
      <c r="BK362">
        <v>34</v>
      </c>
      <c r="BL362">
        <v>41</v>
      </c>
      <c r="BM362">
        <v>12.5</v>
      </c>
      <c r="BN362">
        <v>75</v>
      </c>
      <c r="BO362">
        <v>9.2799999999999994</v>
      </c>
      <c r="BP362">
        <v>1.33</v>
      </c>
      <c r="BQ362">
        <v>35</v>
      </c>
      <c r="BR362">
        <v>5</v>
      </c>
      <c r="BS362">
        <v>30</v>
      </c>
      <c r="BT362">
        <v>87.5</v>
      </c>
      <c r="BU362">
        <v>16.36</v>
      </c>
      <c r="BV362">
        <v>14.64</v>
      </c>
      <c r="BW362">
        <v>11.08</v>
      </c>
      <c r="BX362">
        <v>85.29</v>
      </c>
      <c r="BY362">
        <v>46</v>
      </c>
      <c r="BZ362">
        <v>4</v>
      </c>
      <c r="CA362">
        <v>3</v>
      </c>
      <c r="CB362">
        <v>96.8</v>
      </c>
      <c r="CC362">
        <v>242</v>
      </c>
      <c r="CD362">
        <v>31</v>
      </c>
      <c r="CE362">
        <v>8</v>
      </c>
      <c r="CF362">
        <v>27</v>
      </c>
      <c r="CG362">
        <v>12</v>
      </c>
      <c r="CH362">
        <v>4</v>
      </c>
      <c r="CI362">
        <v>3</v>
      </c>
      <c r="CJ362">
        <v>32</v>
      </c>
      <c r="CK362">
        <v>6</v>
      </c>
      <c r="CL362">
        <v>2</v>
      </c>
      <c r="CM362">
        <v>3</v>
      </c>
      <c r="CN362">
        <v>0</v>
      </c>
      <c r="CO362">
        <v>-0.8</v>
      </c>
      <c r="CP362">
        <v>226.29</v>
      </c>
      <c r="CQ362">
        <v>154.47</v>
      </c>
      <c r="CR362">
        <v>59.43</v>
      </c>
      <c r="CS362">
        <v>18.82</v>
      </c>
      <c r="CT362">
        <v>17.579999999999998</v>
      </c>
      <c r="CU362">
        <v>52.3</v>
      </c>
      <c r="CV362">
        <v>50.23</v>
      </c>
      <c r="CW362">
        <v>56.58</v>
      </c>
      <c r="CX362">
        <v>51.62</v>
      </c>
      <c r="CY362">
        <v>54.42</v>
      </c>
      <c r="CZ362">
        <v>53.92</v>
      </c>
    </row>
    <row r="363" spans="1:104">
      <c r="A363" t="s">
        <v>931</v>
      </c>
      <c r="B363" t="s">
        <v>932</v>
      </c>
      <c r="C363" t="s">
        <v>68</v>
      </c>
      <c r="D363" t="s">
        <v>195</v>
      </c>
      <c r="E363">
        <v>78</v>
      </c>
      <c r="F363">
        <v>20142015</v>
      </c>
      <c r="G363">
        <v>22</v>
      </c>
      <c r="H363">
        <v>0.87</v>
      </c>
      <c r="I363">
        <v>0.87</v>
      </c>
      <c r="J363">
        <v>4</v>
      </c>
      <c r="K363">
        <v>8</v>
      </c>
      <c r="L363">
        <v>12</v>
      </c>
      <c r="M363">
        <v>2.25</v>
      </c>
      <c r="N363">
        <v>4.51</v>
      </c>
      <c r="O363">
        <v>6.76</v>
      </c>
      <c r="P363">
        <v>2</v>
      </c>
      <c r="Q363">
        <v>84.78</v>
      </c>
      <c r="R363">
        <v>108.78</v>
      </c>
      <c r="S363">
        <v>14.81</v>
      </c>
      <c r="T363">
        <v>-9.4499999999999993</v>
      </c>
      <c r="U363">
        <v>1.36</v>
      </c>
      <c r="V363">
        <v>-8.24</v>
      </c>
      <c r="W363">
        <v>82.46</v>
      </c>
      <c r="X363">
        <v>90.7</v>
      </c>
      <c r="Y363">
        <v>74</v>
      </c>
      <c r="Z363">
        <v>94</v>
      </c>
      <c r="AA363">
        <v>20</v>
      </c>
      <c r="AB363">
        <v>52.97</v>
      </c>
      <c r="AC363">
        <v>11.27</v>
      </c>
      <c r="AD363">
        <v>64.25</v>
      </c>
      <c r="AE363">
        <v>20</v>
      </c>
      <c r="AF363">
        <v>-6.11</v>
      </c>
      <c r="AG363">
        <v>90.89</v>
      </c>
      <c r="AH363">
        <v>160</v>
      </c>
      <c r="AI363">
        <v>195</v>
      </c>
      <c r="AJ363">
        <v>35</v>
      </c>
      <c r="AK363">
        <v>109.89</v>
      </c>
      <c r="AL363">
        <v>19.72</v>
      </c>
      <c r="AM363">
        <v>129.62</v>
      </c>
      <c r="AN363">
        <v>53.85</v>
      </c>
      <c r="AO363">
        <v>11</v>
      </c>
      <c r="AP363">
        <v>0</v>
      </c>
      <c r="AQ363">
        <v>40</v>
      </c>
      <c r="AR363">
        <v>-7.78</v>
      </c>
      <c r="AS363">
        <v>82.07</v>
      </c>
      <c r="AT363">
        <v>89.84</v>
      </c>
      <c r="AU363">
        <v>118</v>
      </c>
      <c r="AV363">
        <v>151</v>
      </c>
      <c r="AW363">
        <v>33</v>
      </c>
      <c r="AX363">
        <v>85.1</v>
      </c>
      <c r="AY363">
        <v>18.600000000000001</v>
      </c>
      <c r="AZ363">
        <v>103.69</v>
      </c>
      <c r="BA363">
        <v>69.540000000000006</v>
      </c>
      <c r="BB363">
        <v>2</v>
      </c>
      <c r="BC363">
        <v>29</v>
      </c>
      <c r="BD363">
        <v>-8.0399999999999991</v>
      </c>
      <c r="BE363">
        <v>79.55</v>
      </c>
      <c r="BF363">
        <v>87.58</v>
      </c>
      <c r="BG363">
        <v>78</v>
      </c>
      <c r="BH363">
        <v>59.17</v>
      </c>
      <c r="BI363">
        <v>15.22</v>
      </c>
      <c r="BJ363">
        <v>105</v>
      </c>
      <c r="BK363">
        <v>27</v>
      </c>
      <c r="BL363">
        <v>27</v>
      </c>
      <c r="BM363">
        <v>-8.1999999999999993</v>
      </c>
      <c r="BN363">
        <v>97.67</v>
      </c>
      <c r="BO363">
        <v>9.58</v>
      </c>
      <c r="BP363">
        <v>1.1299999999999999</v>
      </c>
      <c r="BQ363">
        <v>17</v>
      </c>
      <c r="BR363">
        <v>2</v>
      </c>
      <c r="BS363">
        <v>15</v>
      </c>
      <c r="BT363">
        <v>89.47</v>
      </c>
      <c r="BU363">
        <v>13.79</v>
      </c>
      <c r="BV363">
        <v>16.190000000000001</v>
      </c>
      <c r="BW363">
        <v>11.26</v>
      </c>
      <c r="BX363">
        <v>92.59</v>
      </c>
      <c r="BY363">
        <v>50</v>
      </c>
      <c r="BZ363">
        <v>32</v>
      </c>
      <c r="CA363">
        <v>32</v>
      </c>
      <c r="CB363">
        <v>89.16</v>
      </c>
      <c r="CC363">
        <v>74</v>
      </c>
      <c r="CD363">
        <v>26</v>
      </c>
      <c r="CE363">
        <v>9</v>
      </c>
      <c r="CF363">
        <v>0</v>
      </c>
      <c r="CG363">
        <v>6</v>
      </c>
      <c r="CH363">
        <v>5</v>
      </c>
      <c r="CI363">
        <v>3</v>
      </c>
      <c r="CJ363">
        <v>23</v>
      </c>
      <c r="CK363">
        <v>4</v>
      </c>
      <c r="CL363">
        <v>2</v>
      </c>
      <c r="CM363">
        <v>1</v>
      </c>
      <c r="CN363">
        <v>3</v>
      </c>
      <c r="CO363">
        <v>1.1299999999999999</v>
      </c>
      <c r="CP363">
        <v>106.47</v>
      </c>
      <c r="CQ363">
        <v>255.32</v>
      </c>
      <c r="CR363">
        <v>29.43</v>
      </c>
      <c r="CS363">
        <v>17.13</v>
      </c>
      <c r="CT363">
        <v>16.899999999999999</v>
      </c>
      <c r="CU363">
        <v>49.73</v>
      </c>
      <c r="CV363">
        <v>49.76</v>
      </c>
      <c r="CW363">
        <v>53.45</v>
      </c>
      <c r="CX363">
        <v>54.04</v>
      </c>
      <c r="CY363">
        <v>52.99</v>
      </c>
      <c r="CZ363">
        <v>53.51</v>
      </c>
    </row>
    <row r="364" spans="1:104">
      <c r="A364" t="s">
        <v>250</v>
      </c>
      <c r="B364" t="s">
        <v>251</v>
      </c>
      <c r="C364" t="s">
        <v>124</v>
      </c>
      <c r="D364" t="s">
        <v>168</v>
      </c>
      <c r="E364">
        <v>78</v>
      </c>
      <c r="F364">
        <v>20142015</v>
      </c>
      <c r="G364">
        <v>28</v>
      </c>
      <c r="H364">
        <v>4.5</v>
      </c>
      <c r="I364">
        <v>4.4000000000000004</v>
      </c>
      <c r="J364">
        <v>9</v>
      </c>
      <c r="K364">
        <v>10</v>
      </c>
      <c r="L364">
        <v>19</v>
      </c>
      <c r="M364">
        <v>2.16</v>
      </c>
      <c r="N364">
        <v>2.4</v>
      </c>
      <c r="O364">
        <v>4.5599999999999996</v>
      </c>
      <c r="P364">
        <v>-1</v>
      </c>
      <c r="Q364">
        <v>89.71</v>
      </c>
      <c r="R364">
        <v>110.63</v>
      </c>
      <c r="S364">
        <v>18</v>
      </c>
      <c r="T364">
        <v>8.2799999999999994</v>
      </c>
      <c r="U364">
        <v>3.2</v>
      </c>
      <c r="V364">
        <v>2.8</v>
      </c>
      <c r="W364">
        <v>89.29</v>
      </c>
      <c r="X364">
        <v>86.49</v>
      </c>
      <c r="Y364">
        <v>242</v>
      </c>
      <c r="Z364">
        <v>275</v>
      </c>
      <c r="AA364">
        <v>33</v>
      </c>
      <c r="AB364">
        <v>66.03</v>
      </c>
      <c r="AC364">
        <v>7.92</v>
      </c>
      <c r="AD364">
        <v>73.95</v>
      </c>
      <c r="AE364">
        <v>71</v>
      </c>
      <c r="AF364">
        <v>3.44</v>
      </c>
      <c r="AG364">
        <v>86.26</v>
      </c>
      <c r="AH364">
        <v>432</v>
      </c>
      <c r="AI364">
        <v>488</v>
      </c>
      <c r="AJ364">
        <v>56</v>
      </c>
      <c r="AK364">
        <v>117.17</v>
      </c>
      <c r="AL364">
        <v>13.45</v>
      </c>
      <c r="AM364">
        <v>130.62</v>
      </c>
      <c r="AN364">
        <v>49.18</v>
      </c>
      <c r="AO364">
        <v>14</v>
      </c>
      <c r="AP364">
        <v>1</v>
      </c>
      <c r="AQ364">
        <v>86</v>
      </c>
      <c r="AR364">
        <v>3.85</v>
      </c>
      <c r="AS364">
        <v>87.63</v>
      </c>
      <c r="AT364">
        <v>83.78</v>
      </c>
      <c r="AU364">
        <v>292</v>
      </c>
      <c r="AV364">
        <v>340</v>
      </c>
      <c r="AW364">
        <v>48</v>
      </c>
      <c r="AX364">
        <v>81.64</v>
      </c>
      <c r="AY364">
        <v>11.53</v>
      </c>
      <c r="AZ364">
        <v>93.16</v>
      </c>
      <c r="BA364">
        <v>70.59</v>
      </c>
      <c r="BB364">
        <v>22</v>
      </c>
      <c r="BC364">
        <v>72</v>
      </c>
      <c r="BD364">
        <v>3.72</v>
      </c>
      <c r="BE364">
        <v>86.64</v>
      </c>
      <c r="BF364">
        <v>82.93</v>
      </c>
      <c r="BG364">
        <v>203</v>
      </c>
      <c r="BH364">
        <v>57.63</v>
      </c>
      <c r="BI364">
        <v>8.8800000000000008</v>
      </c>
      <c r="BJ364">
        <v>240</v>
      </c>
      <c r="BK364">
        <v>37</v>
      </c>
      <c r="BL364">
        <v>50</v>
      </c>
      <c r="BM364">
        <v>3.22</v>
      </c>
      <c r="BN364">
        <v>93.75</v>
      </c>
      <c r="BO364">
        <v>7.68</v>
      </c>
      <c r="BP364">
        <v>0.24</v>
      </c>
      <c r="BQ364">
        <v>32</v>
      </c>
      <c r="BR364">
        <v>1</v>
      </c>
      <c r="BS364">
        <v>31</v>
      </c>
      <c r="BT364">
        <v>96.97</v>
      </c>
      <c r="BU364">
        <v>12.5</v>
      </c>
      <c r="BV364">
        <v>13.33</v>
      </c>
      <c r="BW364">
        <v>9.41</v>
      </c>
      <c r="BX364">
        <v>97.3</v>
      </c>
      <c r="BY364">
        <v>43</v>
      </c>
      <c r="BZ364">
        <v>1</v>
      </c>
      <c r="CA364">
        <v>0</v>
      </c>
      <c r="CB364">
        <v>92.31</v>
      </c>
      <c r="CC364">
        <v>240</v>
      </c>
      <c r="CD364">
        <v>50</v>
      </c>
      <c r="CE364">
        <v>20</v>
      </c>
      <c r="CF364">
        <v>8</v>
      </c>
      <c r="CG364">
        <v>4</v>
      </c>
      <c r="CH364">
        <v>4</v>
      </c>
      <c r="CI364">
        <v>6</v>
      </c>
      <c r="CJ364">
        <v>41</v>
      </c>
      <c r="CK364">
        <v>4</v>
      </c>
      <c r="CL364">
        <v>1</v>
      </c>
      <c r="CM364">
        <v>2</v>
      </c>
      <c r="CN364">
        <v>1</v>
      </c>
      <c r="CO364">
        <v>-0.24</v>
      </c>
      <c r="CP364">
        <v>249.88</v>
      </c>
      <c r="CQ364">
        <v>184.26</v>
      </c>
      <c r="CR364">
        <v>57.56</v>
      </c>
      <c r="CS364">
        <v>19.059999999999999</v>
      </c>
      <c r="CT364">
        <v>17.82</v>
      </c>
      <c r="CU364">
        <v>52.27</v>
      </c>
      <c r="CV364">
        <v>50.39</v>
      </c>
      <c r="CW364">
        <v>57.56</v>
      </c>
      <c r="CX364">
        <v>52.55</v>
      </c>
      <c r="CY364">
        <v>55</v>
      </c>
      <c r="CZ364">
        <v>54.15</v>
      </c>
    </row>
    <row r="365" spans="1:104">
      <c r="A365" t="s">
        <v>842</v>
      </c>
      <c r="B365" t="s">
        <v>843</v>
      </c>
      <c r="C365" t="s">
        <v>68</v>
      </c>
      <c r="D365" t="s">
        <v>195</v>
      </c>
      <c r="E365">
        <v>65</v>
      </c>
      <c r="F365">
        <v>20142015</v>
      </c>
      <c r="G365">
        <v>31</v>
      </c>
      <c r="H365">
        <v>4.5</v>
      </c>
      <c r="I365">
        <v>4.5</v>
      </c>
      <c r="J365">
        <v>0</v>
      </c>
      <c r="K365">
        <v>1</v>
      </c>
      <c r="L365">
        <v>1</v>
      </c>
      <c r="M365">
        <v>0</v>
      </c>
      <c r="N365">
        <v>2.65</v>
      </c>
      <c r="O365">
        <v>2.65</v>
      </c>
      <c r="P365">
        <v>1</v>
      </c>
      <c r="Q365">
        <v>82</v>
      </c>
      <c r="R365">
        <v>93.65</v>
      </c>
      <c r="S365">
        <v>0</v>
      </c>
      <c r="T365">
        <v>-7.54</v>
      </c>
      <c r="U365">
        <v>0.35</v>
      </c>
      <c r="V365">
        <v>-12.61</v>
      </c>
      <c r="W365">
        <v>75.86</v>
      </c>
      <c r="X365">
        <v>88.48</v>
      </c>
      <c r="Y365">
        <v>15</v>
      </c>
      <c r="Z365">
        <v>22</v>
      </c>
      <c r="AA365">
        <v>7</v>
      </c>
      <c r="AB365">
        <v>58.3</v>
      </c>
      <c r="AC365">
        <v>18.55</v>
      </c>
      <c r="AD365">
        <v>76.849999999999994</v>
      </c>
      <c r="AE365">
        <v>2</v>
      </c>
      <c r="AF365">
        <v>-6.51</v>
      </c>
      <c r="AG365">
        <v>88.51</v>
      </c>
      <c r="AH365">
        <v>32</v>
      </c>
      <c r="AI365">
        <v>41</v>
      </c>
      <c r="AJ365">
        <v>9</v>
      </c>
      <c r="AK365">
        <v>108.65</v>
      </c>
      <c r="AL365">
        <v>23.85</v>
      </c>
      <c r="AM365">
        <v>132.5</v>
      </c>
      <c r="AN365">
        <v>51.22</v>
      </c>
      <c r="AO365">
        <v>0</v>
      </c>
      <c r="AP365">
        <v>0</v>
      </c>
      <c r="AQ365">
        <v>2</v>
      </c>
      <c r="AR365">
        <v>-9.82</v>
      </c>
      <c r="AS365">
        <v>77.5</v>
      </c>
      <c r="AT365">
        <v>87.32</v>
      </c>
      <c r="AU365">
        <v>22</v>
      </c>
      <c r="AV365">
        <v>31</v>
      </c>
      <c r="AW365">
        <v>9</v>
      </c>
      <c r="AX365">
        <v>82.15</v>
      </c>
      <c r="AY365">
        <v>23.85</v>
      </c>
      <c r="AZ365">
        <v>106</v>
      </c>
      <c r="BA365">
        <v>67.739999999999995</v>
      </c>
      <c r="BB365">
        <v>0</v>
      </c>
      <c r="BC365">
        <v>2</v>
      </c>
      <c r="BD365">
        <v>-15.02</v>
      </c>
      <c r="BE365">
        <v>70</v>
      </c>
      <c r="BF365">
        <v>85.02</v>
      </c>
      <c r="BG365">
        <v>12</v>
      </c>
      <c r="BH365">
        <v>55.65</v>
      </c>
      <c r="BI365">
        <v>23.85</v>
      </c>
      <c r="BJ365">
        <v>21</v>
      </c>
      <c r="BK365">
        <v>9</v>
      </c>
      <c r="BL365">
        <v>2</v>
      </c>
      <c r="BM365">
        <v>-45.83</v>
      </c>
      <c r="BN365">
        <v>95.83</v>
      </c>
      <c r="BO365">
        <v>2.65</v>
      </c>
      <c r="BP365">
        <v>2.65</v>
      </c>
      <c r="BQ365">
        <v>1</v>
      </c>
      <c r="BR365">
        <v>1</v>
      </c>
      <c r="BS365">
        <v>0</v>
      </c>
      <c r="BT365">
        <v>50</v>
      </c>
      <c r="BU365">
        <v>0</v>
      </c>
      <c r="BV365">
        <v>4.76</v>
      </c>
      <c r="BW365">
        <v>3.23</v>
      </c>
      <c r="BX365">
        <v>88.89</v>
      </c>
      <c r="BY365">
        <v>40</v>
      </c>
      <c r="BZ365">
        <v>0</v>
      </c>
      <c r="CA365">
        <v>0</v>
      </c>
      <c r="CB365">
        <v>89.47</v>
      </c>
      <c r="CC365">
        <v>17</v>
      </c>
      <c r="CD365">
        <v>11</v>
      </c>
      <c r="CE365">
        <v>2</v>
      </c>
      <c r="CF365">
        <v>0</v>
      </c>
      <c r="CG365">
        <v>3</v>
      </c>
      <c r="CH365">
        <v>1</v>
      </c>
      <c r="CI365">
        <v>0</v>
      </c>
      <c r="CJ365">
        <v>2</v>
      </c>
      <c r="CK365">
        <v>0</v>
      </c>
      <c r="CL365">
        <v>0</v>
      </c>
      <c r="CM365">
        <v>0</v>
      </c>
      <c r="CN365">
        <v>1</v>
      </c>
      <c r="CO365">
        <v>2.65</v>
      </c>
      <c r="CP365">
        <v>22.64</v>
      </c>
      <c r="CQ365">
        <v>281.88</v>
      </c>
      <c r="CR365">
        <v>7.44</v>
      </c>
      <c r="CS365">
        <v>18.36</v>
      </c>
      <c r="CT365">
        <v>17.510000000000002</v>
      </c>
      <c r="CU365">
        <v>49.9</v>
      </c>
      <c r="CV365">
        <v>49.92</v>
      </c>
      <c r="CW365">
        <v>53.85</v>
      </c>
      <c r="CX365">
        <v>54.06</v>
      </c>
      <c r="CY365">
        <v>53.56</v>
      </c>
      <c r="CZ365">
        <v>53.73</v>
      </c>
    </row>
    <row r="366" spans="1:104">
      <c r="A366" t="s">
        <v>945</v>
      </c>
      <c r="B366" t="s">
        <v>946</v>
      </c>
      <c r="C366" t="s">
        <v>68</v>
      </c>
      <c r="D366" t="s">
        <v>643</v>
      </c>
      <c r="E366">
        <v>36</v>
      </c>
      <c r="F366">
        <v>20142015</v>
      </c>
      <c r="G366">
        <v>23</v>
      </c>
      <c r="H366">
        <v>0.6</v>
      </c>
      <c r="I366">
        <v>0.6</v>
      </c>
      <c r="J366">
        <v>4</v>
      </c>
      <c r="K366">
        <v>3</v>
      </c>
      <c r="L366">
        <v>7</v>
      </c>
      <c r="M366">
        <v>3.31</v>
      </c>
      <c r="N366">
        <v>2.48</v>
      </c>
      <c r="O366">
        <v>5.79</v>
      </c>
      <c r="P366">
        <v>1</v>
      </c>
      <c r="Q366">
        <v>87.59</v>
      </c>
      <c r="R366">
        <v>106.28</v>
      </c>
      <c r="S366">
        <v>26.67</v>
      </c>
      <c r="T366">
        <v>5.6</v>
      </c>
      <c r="U366">
        <v>2.0099999999999998</v>
      </c>
      <c r="V366">
        <v>-4.57</v>
      </c>
      <c r="W366">
        <v>88.61</v>
      </c>
      <c r="X366">
        <v>93.18</v>
      </c>
      <c r="Y366">
        <v>61</v>
      </c>
      <c r="Z366">
        <v>70</v>
      </c>
      <c r="AA366">
        <v>9</v>
      </c>
      <c r="AB366">
        <v>57.94</v>
      </c>
      <c r="AC366">
        <v>7.45</v>
      </c>
      <c r="AD366">
        <v>65.39</v>
      </c>
      <c r="AE366">
        <v>14</v>
      </c>
      <c r="AF366">
        <v>-5.0199999999999996</v>
      </c>
      <c r="AG366">
        <v>92.61</v>
      </c>
      <c r="AH366">
        <v>103</v>
      </c>
      <c r="AI366">
        <v>120</v>
      </c>
      <c r="AJ366">
        <v>17</v>
      </c>
      <c r="AK366">
        <v>99.32</v>
      </c>
      <c r="AL366">
        <v>14.07</v>
      </c>
      <c r="AM366">
        <v>113.39</v>
      </c>
      <c r="AN366">
        <v>57.5</v>
      </c>
      <c r="AO366">
        <v>1</v>
      </c>
      <c r="AP366">
        <v>1</v>
      </c>
      <c r="AQ366">
        <v>18</v>
      </c>
      <c r="AR366">
        <v>-5.92</v>
      </c>
      <c r="AS366">
        <v>86.14</v>
      </c>
      <c r="AT366">
        <v>92.06</v>
      </c>
      <c r="AU366">
        <v>73</v>
      </c>
      <c r="AV366">
        <v>87</v>
      </c>
      <c r="AW366">
        <v>14</v>
      </c>
      <c r="AX366">
        <v>72.010000000000005</v>
      </c>
      <c r="AY366">
        <v>11.59</v>
      </c>
      <c r="AZ366">
        <v>83.6</v>
      </c>
      <c r="BA366">
        <v>79.31</v>
      </c>
      <c r="BB366">
        <v>2</v>
      </c>
      <c r="BC366">
        <v>17</v>
      </c>
      <c r="BD366">
        <v>-2.2599999999999998</v>
      </c>
      <c r="BE366">
        <v>88.46</v>
      </c>
      <c r="BF366">
        <v>90.72</v>
      </c>
      <c r="BG366">
        <v>60</v>
      </c>
      <c r="BH366">
        <v>57.11</v>
      </c>
      <c r="BI366">
        <v>7.45</v>
      </c>
      <c r="BJ366">
        <v>69</v>
      </c>
      <c r="BK366">
        <v>9</v>
      </c>
      <c r="BL366">
        <v>15</v>
      </c>
      <c r="BM366">
        <v>-7.69</v>
      </c>
      <c r="BN366">
        <v>100</v>
      </c>
      <c r="BO366">
        <v>9.93</v>
      </c>
      <c r="BP366">
        <v>0.83</v>
      </c>
      <c r="BQ366">
        <v>12</v>
      </c>
      <c r="BR366">
        <v>1</v>
      </c>
      <c r="BS366">
        <v>11</v>
      </c>
      <c r="BT366">
        <v>92.31</v>
      </c>
      <c r="BU366">
        <v>23.53</v>
      </c>
      <c r="BV366">
        <v>17.39</v>
      </c>
      <c r="BW366">
        <v>13.79</v>
      </c>
      <c r="BX366">
        <v>88.89</v>
      </c>
      <c r="BY366">
        <v>44.74</v>
      </c>
      <c r="BZ366">
        <v>17</v>
      </c>
      <c r="CA366">
        <v>21</v>
      </c>
      <c r="CB366">
        <v>96.77</v>
      </c>
      <c r="CC366">
        <v>60</v>
      </c>
      <c r="CD366">
        <v>11</v>
      </c>
      <c r="CE366">
        <v>2</v>
      </c>
      <c r="CF366">
        <v>0</v>
      </c>
      <c r="CG366">
        <v>3</v>
      </c>
      <c r="CH366">
        <v>1</v>
      </c>
      <c r="CI366">
        <v>2</v>
      </c>
      <c r="CJ366">
        <v>11</v>
      </c>
      <c r="CK366">
        <v>3</v>
      </c>
      <c r="CL366">
        <v>0</v>
      </c>
      <c r="CM366">
        <v>0</v>
      </c>
      <c r="CN366">
        <v>1</v>
      </c>
      <c r="CO366">
        <v>0.83</v>
      </c>
      <c r="CP366">
        <v>72.489999999999995</v>
      </c>
      <c r="CQ366">
        <v>89.24</v>
      </c>
      <c r="CR366">
        <v>44.82</v>
      </c>
      <c r="CS366">
        <v>16.91</v>
      </c>
      <c r="CT366">
        <v>16.91</v>
      </c>
      <c r="CU366">
        <v>47.26</v>
      </c>
      <c r="CV366">
        <v>50.07</v>
      </c>
      <c r="CW366">
        <v>50.43</v>
      </c>
      <c r="CX366">
        <v>56.27</v>
      </c>
      <c r="CY366">
        <v>53.22</v>
      </c>
      <c r="CZ366">
        <v>53.07</v>
      </c>
    </row>
    <row r="367" spans="1:104">
      <c r="A367" t="s">
        <v>1172</v>
      </c>
      <c r="B367" t="s">
        <v>1173</v>
      </c>
      <c r="C367" t="s">
        <v>124</v>
      </c>
      <c r="D367" t="s">
        <v>976</v>
      </c>
      <c r="E367">
        <v>81</v>
      </c>
      <c r="F367">
        <v>20142015</v>
      </c>
      <c r="G367">
        <v>21</v>
      </c>
      <c r="H367">
        <v>4.5</v>
      </c>
      <c r="I367">
        <v>5.5</v>
      </c>
      <c r="J367">
        <v>8</v>
      </c>
      <c r="K367">
        <v>9</v>
      </c>
      <c r="L367">
        <v>17</v>
      </c>
      <c r="M367">
        <v>2.36</v>
      </c>
      <c r="N367">
        <v>2.66</v>
      </c>
      <c r="O367">
        <v>5.03</v>
      </c>
      <c r="P367">
        <v>2</v>
      </c>
      <c r="Q367">
        <v>90.88</v>
      </c>
      <c r="R367">
        <v>114.29</v>
      </c>
      <c r="S367">
        <v>20</v>
      </c>
      <c r="T367">
        <v>3.28</v>
      </c>
      <c r="U367">
        <v>2.5099999999999998</v>
      </c>
      <c r="V367">
        <v>6.54</v>
      </c>
      <c r="W367">
        <v>88.89</v>
      </c>
      <c r="X367">
        <v>82.35</v>
      </c>
      <c r="Y367">
        <v>133</v>
      </c>
      <c r="Z367">
        <v>152</v>
      </c>
      <c r="AA367">
        <v>19</v>
      </c>
      <c r="AB367">
        <v>44.93</v>
      </c>
      <c r="AC367">
        <v>5.62</v>
      </c>
      <c r="AD367">
        <v>50.55</v>
      </c>
      <c r="AE367">
        <v>42</v>
      </c>
      <c r="AF367">
        <v>7.21</v>
      </c>
      <c r="AG367">
        <v>83.67</v>
      </c>
      <c r="AH367">
        <v>278</v>
      </c>
      <c r="AI367">
        <v>309</v>
      </c>
      <c r="AJ367">
        <v>31</v>
      </c>
      <c r="AK367">
        <v>91.34</v>
      </c>
      <c r="AL367">
        <v>9.16</v>
      </c>
      <c r="AM367">
        <v>100.5</v>
      </c>
      <c r="AN367">
        <v>54.37</v>
      </c>
      <c r="AO367">
        <v>6</v>
      </c>
      <c r="AP367">
        <v>0</v>
      </c>
      <c r="AQ367">
        <v>59</v>
      </c>
      <c r="AR367">
        <v>6.36</v>
      </c>
      <c r="AS367">
        <v>88.72</v>
      </c>
      <c r="AT367">
        <v>82.35</v>
      </c>
      <c r="AU367">
        <v>199</v>
      </c>
      <c r="AV367">
        <v>228</v>
      </c>
      <c r="AW367">
        <v>29</v>
      </c>
      <c r="AX367">
        <v>67.39</v>
      </c>
      <c r="AY367">
        <v>8.57</v>
      </c>
      <c r="AZ367">
        <v>75.97</v>
      </c>
      <c r="BA367">
        <v>73.680000000000007</v>
      </c>
      <c r="BB367">
        <v>13</v>
      </c>
      <c r="BC367">
        <v>53</v>
      </c>
      <c r="BD367">
        <v>7.56</v>
      </c>
      <c r="BE367">
        <v>87.96</v>
      </c>
      <c r="BF367">
        <v>80.400000000000006</v>
      </c>
      <c r="BG367">
        <v>145</v>
      </c>
      <c r="BH367">
        <v>49.66</v>
      </c>
      <c r="BI367">
        <v>6.8</v>
      </c>
      <c r="BJ367">
        <v>168</v>
      </c>
      <c r="BK367">
        <v>23</v>
      </c>
      <c r="BL367">
        <v>40</v>
      </c>
      <c r="BM367">
        <v>7.69</v>
      </c>
      <c r="BN367">
        <v>92.31</v>
      </c>
      <c r="BO367">
        <v>7.09</v>
      </c>
      <c r="BP367">
        <v>0</v>
      </c>
      <c r="BQ367">
        <v>24</v>
      </c>
      <c r="BR367">
        <v>0</v>
      </c>
      <c r="BS367">
        <v>24</v>
      </c>
      <c r="BT367">
        <v>100</v>
      </c>
      <c r="BU367">
        <v>15.09</v>
      </c>
      <c r="BV367">
        <v>14.29</v>
      </c>
      <c r="BW367">
        <v>10.53</v>
      </c>
      <c r="BX367">
        <v>100</v>
      </c>
      <c r="BY367">
        <v>28</v>
      </c>
      <c r="BZ367">
        <v>2</v>
      </c>
      <c r="CA367">
        <v>9</v>
      </c>
      <c r="CB367">
        <v>94.71</v>
      </c>
      <c r="CC367">
        <v>179</v>
      </c>
      <c r="CD367">
        <v>36</v>
      </c>
      <c r="CE367">
        <v>10</v>
      </c>
      <c r="CF367">
        <v>11</v>
      </c>
      <c r="CG367">
        <v>12</v>
      </c>
      <c r="CH367">
        <v>2</v>
      </c>
      <c r="CI367">
        <v>7</v>
      </c>
      <c r="CJ367">
        <v>32</v>
      </c>
      <c r="CK367">
        <v>6</v>
      </c>
      <c r="CL367">
        <v>0</v>
      </c>
      <c r="CM367">
        <v>1</v>
      </c>
      <c r="CN367">
        <v>3</v>
      </c>
      <c r="CO367">
        <v>0.59</v>
      </c>
      <c r="CP367">
        <v>202.98</v>
      </c>
      <c r="CQ367">
        <v>191.07</v>
      </c>
      <c r="CR367">
        <v>51.51</v>
      </c>
      <c r="CS367">
        <v>18.62</v>
      </c>
      <c r="CT367">
        <v>17.82</v>
      </c>
      <c r="CU367">
        <v>45.44</v>
      </c>
      <c r="CV367">
        <v>51.03</v>
      </c>
      <c r="CW367">
        <v>50.82</v>
      </c>
      <c r="CX367">
        <v>61.02</v>
      </c>
      <c r="CY367">
        <v>55.76</v>
      </c>
      <c r="CZ367">
        <v>53.5</v>
      </c>
    </row>
    <row r="368" spans="1:104">
      <c r="A368" t="s">
        <v>1230</v>
      </c>
      <c r="B368" t="s">
        <v>1231</v>
      </c>
      <c r="C368" t="s">
        <v>68</v>
      </c>
      <c r="D368" t="s">
        <v>233</v>
      </c>
      <c r="E368">
        <v>75</v>
      </c>
      <c r="F368">
        <v>20142015</v>
      </c>
      <c r="G368">
        <v>29</v>
      </c>
      <c r="H368">
        <v>1.2</v>
      </c>
      <c r="I368">
        <v>1.1000000000000001</v>
      </c>
      <c r="J368">
        <v>0</v>
      </c>
      <c r="K368">
        <v>0</v>
      </c>
      <c r="L368">
        <v>0</v>
      </c>
      <c r="M368">
        <v>0</v>
      </c>
      <c r="N368">
        <v>0</v>
      </c>
      <c r="O368">
        <v>0</v>
      </c>
      <c r="P368">
        <v>0</v>
      </c>
      <c r="Q368">
        <v>60</v>
      </c>
      <c r="R368" t="s">
        <v>1488</v>
      </c>
      <c r="S368" t="s">
        <v>1488</v>
      </c>
      <c r="T368">
        <v>-9.73</v>
      </c>
      <c r="U368">
        <v>0.04</v>
      </c>
      <c r="V368">
        <v>-13.71</v>
      </c>
      <c r="W368">
        <v>75</v>
      </c>
      <c r="X368">
        <v>88.71</v>
      </c>
      <c r="Y368">
        <v>2</v>
      </c>
      <c r="Z368">
        <v>3</v>
      </c>
      <c r="AA368">
        <v>1</v>
      </c>
      <c r="AB368">
        <v>61.02</v>
      </c>
      <c r="AC368">
        <v>20.34</v>
      </c>
      <c r="AD368">
        <v>81.36</v>
      </c>
      <c r="AE368">
        <v>0</v>
      </c>
      <c r="AF368">
        <v>-29.48</v>
      </c>
      <c r="AG368">
        <v>89.48</v>
      </c>
      <c r="AH368">
        <v>1</v>
      </c>
      <c r="AI368">
        <v>3</v>
      </c>
      <c r="AJ368">
        <v>2</v>
      </c>
      <c r="AK368">
        <v>61.02</v>
      </c>
      <c r="AL368">
        <v>40.68</v>
      </c>
      <c r="AM368">
        <v>101.69</v>
      </c>
      <c r="AN368">
        <v>33.33</v>
      </c>
      <c r="AO368">
        <v>0</v>
      </c>
      <c r="AP368">
        <v>0</v>
      </c>
      <c r="AQ368">
        <v>0</v>
      </c>
      <c r="AR368">
        <v>11.57</v>
      </c>
      <c r="AS368">
        <v>100</v>
      </c>
      <c r="AT368">
        <v>88.43</v>
      </c>
      <c r="AU368">
        <v>1</v>
      </c>
      <c r="AV368">
        <v>1</v>
      </c>
      <c r="AW368">
        <v>0</v>
      </c>
      <c r="AX368">
        <v>20.34</v>
      </c>
      <c r="AY368">
        <v>0</v>
      </c>
      <c r="AZ368">
        <v>20.34</v>
      </c>
      <c r="BA368">
        <v>100</v>
      </c>
      <c r="BB368">
        <v>0</v>
      </c>
      <c r="BC368">
        <v>0</v>
      </c>
      <c r="BD368">
        <v>12.88</v>
      </c>
      <c r="BE368">
        <v>100</v>
      </c>
      <c r="BF368">
        <v>87.12</v>
      </c>
      <c r="BG368">
        <v>1</v>
      </c>
      <c r="BH368">
        <v>20.34</v>
      </c>
      <c r="BI368">
        <v>0</v>
      </c>
      <c r="BJ368">
        <v>1</v>
      </c>
      <c r="BK368">
        <v>0</v>
      </c>
      <c r="BL368">
        <v>0</v>
      </c>
      <c r="BM368" t="s">
        <v>1488</v>
      </c>
      <c r="BN368">
        <v>88.14</v>
      </c>
      <c r="BO368">
        <v>0</v>
      </c>
      <c r="BP368">
        <v>0</v>
      </c>
      <c r="BQ368">
        <v>0</v>
      </c>
      <c r="BR368">
        <v>0</v>
      </c>
      <c r="BS368">
        <v>0</v>
      </c>
      <c r="BT368" t="s">
        <v>1488</v>
      </c>
      <c r="BU368" t="s">
        <v>1488</v>
      </c>
      <c r="BV368">
        <v>0</v>
      </c>
      <c r="BW368">
        <v>0</v>
      </c>
      <c r="BX368" t="s">
        <v>1488</v>
      </c>
      <c r="BY368">
        <v>50</v>
      </c>
      <c r="BZ368">
        <v>4</v>
      </c>
      <c r="CA368">
        <v>1</v>
      </c>
      <c r="CB368">
        <v>83.33</v>
      </c>
      <c r="CC368">
        <v>5</v>
      </c>
      <c r="CD368">
        <v>1</v>
      </c>
      <c r="CE368">
        <v>1</v>
      </c>
      <c r="CF368">
        <v>0</v>
      </c>
      <c r="CG368">
        <v>0</v>
      </c>
      <c r="CH368">
        <v>0</v>
      </c>
      <c r="CI368">
        <v>0</v>
      </c>
      <c r="CJ368">
        <v>0</v>
      </c>
      <c r="CK368">
        <v>0</v>
      </c>
      <c r="CL368">
        <v>0</v>
      </c>
      <c r="CM368">
        <v>0</v>
      </c>
      <c r="CN368">
        <v>0</v>
      </c>
      <c r="CO368">
        <v>0</v>
      </c>
      <c r="CP368">
        <v>2.95</v>
      </c>
      <c r="CQ368">
        <v>419.75</v>
      </c>
      <c r="CR368">
        <v>0.7</v>
      </c>
      <c r="CS368">
        <v>16.25</v>
      </c>
      <c r="CT368">
        <v>16.45</v>
      </c>
      <c r="CU368">
        <v>49.3</v>
      </c>
      <c r="CV368">
        <v>47.64</v>
      </c>
      <c r="CW368">
        <v>51.07</v>
      </c>
      <c r="CX368">
        <v>52.52</v>
      </c>
      <c r="CY368">
        <v>51.55</v>
      </c>
      <c r="CZ368">
        <v>56.67</v>
      </c>
    </row>
    <row r="369" spans="1:104">
      <c r="A369" t="s">
        <v>1170</v>
      </c>
      <c r="B369" t="s">
        <v>1171</v>
      </c>
      <c r="C369" t="s">
        <v>62</v>
      </c>
      <c r="D369" t="s">
        <v>767</v>
      </c>
      <c r="E369">
        <v>62</v>
      </c>
      <c r="F369">
        <v>20142015</v>
      </c>
      <c r="G369">
        <v>21</v>
      </c>
      <c r="H369">
        <v>0.9</v>
      </c>
      <c r="I369">
        <v>0.9</v>
      </c>
      <c r="J369">
        <v>0</v>
      </c>
      <c r="K369">
        <v>0</v>
      </c>
      <c r="L369">
        <v>0</v>
      </c>
      <c r="M369">
        <v>0</v>
      </c>
      <c r="N369">
        <v>0</v>
      </c>
      <c r="O369">
        <v>0</v>
      </c>
      <c r="P369">
        <v>0</v>
      </c>
      <c r="Q369">
        <v>96</v>
      </c>
      <c r="R369">
        <v>100</v>
      </c>
      <c r="S369">
        <v>0</v>
      </c>
      <c r="T369">
        <v>-4.0199999999999996</v>
      </c>
      <c r="U369">
        <v>0.28999999999999998</v>
      </c>
      <c r="V369">
        <v>6.04</v>
      </c>
      <c r="W369">
        <v>90</v>
      </c>
      <c r="X369">
        <v>83.96</v>
      </c>
      <c r="Y369">
        <v>8</v>
      </c>
      <c r="Z369">
        <v>9</v>
      </c>
      <c r="AA369">
        <v>1</v>
      </c>
      <c r="AB369">
        <v>30.37</v>
      </c>
      <c r="AC369">
        <v>3.37</v>
      </c>
      <c r="AD369">
        <v>33.74</v>
      </c>
      <c r="AE369">
        <v>0</v>
      </c>
      <c r="AF369">
        <v>12.09</v>
      </c>
      <c r="AG369">
        <v>83.91</v>
      </c>
      <c r="AH369">
        <v>23</v>
      </c>
      <c r="AI369">
        <v>24</v>
      </c>
      <c r="AJ369">
        <v>1</v>
      </c>
      <c r="AK369">
        <v>80.97</v>
      </c>
      <c r="AL369">
        <v>3.37</v>
      </c>
      <c r="AM369">
        <v>84.35</v>
      </c>
      <c r="AN369">
        <v>62.5</v>
      </c>
      <c r="AO369">
        <v>1</v>
      </c>
      <c r="AP369">
        <v>0</v>
      </c>
      <c r="AQ369">
        <v>5</v>
      </c>
      <c r="AR369">
        <v>14.12</v>
      </c>
      <c r="AS369">
        <v>95.24</v>
      </c>
      <c r="AT369">
        <v>81.12</v>
      </c>
      <c r="AU369">
        <v>19</v>
      </c>
      <c r="AV369">
        <v>20</v>
      </c>
      <c r="AW369">
        <v>1</v>
      </c>
      <c r="AX369">
        <v>67.48</v>
      </c>
      <c r="AY369">
        <v>3.37</v>
      </c>
      <c r="AZ369">
        <v>70.849999999999994</v>
      </c>
      <c r="BA369">
        <v>75</v>
      </c>
      <c r="BB369">
        <v>0</v>
      </c>
      <c r="BC369">
        <v>4</v>
      </c>
      <c r="BD369">
        <v>15.87</v>
      </c>
      <c r="BE369">
        <v>93.75</v>
      </c>
      <c r="BF369">
        <v>77.88</v>
      </c>
      <c r="BG369">
        <v>14</v>
      </c>
      <c r="BH369">
        <v>50.61</v>
      </c>
      <c r="BI369">
        <v>3.37</v>
      </c>
      <c r="BJ369">
        <v>15</v>
      </c>
      <c r="BK369">
        <v>1</v>
      </c>
      <c r="BL369">
        <v>4</v>
      </c>
      <c r="BM369" t="s">
        <v>1488</v>
      </c>
      <c r="BN369">
        <v>87.5</v>
      </c>
      <c r="BO369">
        <v>0</v>
      </c>
      <c r="BP369">
        <v>0</v>
      </c>
      <c r="BQ369">
        <v>0</v>
      </c>
      <c r="BR369">
        <v>0</v>
      </c>
      <c r="BS369">
        <v>0</v>
      </c>
      <c r="BT369" t="s">
        <v>1488</v>
      </c>
      <c r="BU369">
        <v>0</v>
      </c>
      <c r="BV369">
        <v>0</v>
      </c>
      <c r="BW369">
        <v>0</v>
      </c>
      <c r="BX369">
        <v>100</v>
      </c>
      <c r="BY369">
        <v>40</v>
      </c>
      <c r="BZ369">
        <v>0</v>
      </c>
      <c r="CA369">
        <v>0</v>
      </c>
      <c r="CB369">
        <v>87.5</v>
      </c>
      <c r="CC369">
        <v>14</v>
      </c>
      <c r="CD369">
        <v>3</v>
      </c>
      <c r="CE369">
        <v>2</v>
      </c>
      <c r="CF369">
        <v>0</v>
      </c>
      <c r="CG369">
        <v>2</v>
      </c>
      <c r="CH369">
        <v>0</v>
      </c>
      <c r="CI369">
        <v>0</v>
      </c>
      <c r="CJ369">
        <v>4</v>
      </c>
      <c r="CK369">
        <v>1</v>
      </c>
      <c r="CL369">
        <v>0</v>
      </c>
      <c r="CM369">
        <v>0</v>
      </c>
      <c r="CN369">
        <v>0</v>
      </c>
      <c r="CO369">
        <v>0</v>
      </c>
      <c r="CP369">
        <v>17.78</v>
      </c>
      <c r="CQ369">
        <v>241.63</v>
      </c>
      <c r="CR369">
        <v>6.86</v>
      </c>
      <c r="CS369">
        <v>17.23</v>
      </c>
      <c r="CT369">
        <v>17.559999999999999</v>
      </c>
      <c r="CU369">
        <v>48.8</v>
      </c>
      <c r="CV369">
        <v>48.94</v>
      </c>
      <c r="CW369">
        <v>46.24</v>
      </c>
      <c r="CX369">
        <v>48.52</v>
      </c>
      <c r="CY369">
        <v>52.9</v>
      </c>
      <c r="CZ369">
        <v>55.2</v>
      </c>
    </row>
    <row r="370" spans="1:104">
      <c r="A370" t="s">
        <v>1259</v>
      </c>
      <c r="B370" t="s">
        <v>1260</v>
      </c>
      <c r="C370" t="s">
        <v>273</v>
      </c>
      <c r="D370" t="s">
        <v>1243</v>
      </c>
      <c r="E370">
        <v>36</v>
      </c>
      <c r="F370">
        <v>20142015</v>
      </c>
      <c r="G370">
        <v>22</v>
      </c>
      <c r="H370" t="s">
        <v>1488</v>
      </c>
      <c r="I370" t="s">
        <v>1488</v>
      </c>
      <c r="J370">
        <v>1</v>
      </c>
      <c r="K370">
        <v>3</v>
      </c>
      <c r="L370">
        <v>4</v>
      </c>
      <c r="M370">
        <v>1.26</v>
      </c>
      <c r="N370">
        <v>3.77</v>
      </c>
      <c r="O370">
        <v>5.03</v>
      </c>
      <c r="P370">
        <v>0</v>
      </c>
      <c r="Q370">
        <v>85.71</v>
      </c>
      <c r="R370">
        <v>120.45</v>
      </c>
      <c r="S370">
        <v>11.11</v>
      </c>
      <c r="T370">
        <v>3.47</v>
      </c>
      <c r="U370">
        <v>1.33</v>
      </c>
      <c r="V370">
        <v>1.64</v>
      </c>
      <c r="W370">
        <v>83.93</v>
      </c>
      <c r="X370">
        <v>82.29</v>
      </c>
      <c r="Y370">
        <v>38</v>
      </c>
      <c r="Z370">
        <v>47</v>
      </c>
      <c r="AA370">
        <v>9</v>
      </c>
      <c r="AB370">
        <v>59.12</v>
      </c>
      <c r="AC370">
        <v>11.32</v>
      </c>
      <c r="AD370">
        <v>70.44</v>
      </c>
      <c r="AE370">
        <v>12</v>
      </c>
      <c r="AF370">
        <v>-0.22</v>
      </c>
      <c r="AG370">
        <v>85.93</v>
      </c>
      <c r="AH370">
        <v>60</v>
      </c>
      <c r="AI370">
        <v>72</v>
      </c>
      <c r="AJ370">
        <v>12</v>
      </c>
      <c r="AK370">
        <v>90.57</v>
      </c>
      <c r="AL370">
        <v>15.09</v>
      </c>
      <c r="AM370">
        <v>105.66</v>
      </c>
      <c r="AN370">
        <v>61.11</v>
      </c>
      <c r="AO370">
        <v>2</v>
      </c>
      <c r="AP370">
        <v>0</v>
      </c>
      <c r="AQ370">
        <v>16</v>
      </c>
      <c r="AR370">
        <v>-1.23</v>
      </c>
      <c r="AS370">
        <v>84.85</v>
      </c>
      <c r="AT370">
        <v>86.08</v>
      </c>
      <c r="AU370">
        <v>46</v>
      </c>
      <c r="AV370">
        <v>56</v>
      </c>
      <c r="AW370">
        <v>10</v>
      </c>
      <c r="AX370">
        <v>70.44</v>
      </c>
      <c r="AY370">
        <v>12.58</v>
      </c>
      <c r="AZ370">
        <v>83.02</v>
      </c>
      <c r="BA370">
        <v>78.569999999999993</v>
      </c>
      <c r="BB370">
        <v>5</v>
      </c>
      <c r="BC370">
        <v>14</v>
      </c>
      <c r="BD370">
        <v>-1.01</v>
      </c>
      <c r="BE370">
        <v>86.27</v>
      </c>
      <c r="BF370">
        <v>87.29</v>
      </c>
      <c r="BG370">
        <v>37</v>
      </c>
      <c r="BH370">
        <v>55.35</v>
      </c>
      <c r="BI370">
        <v>8.81</v>
      </c>
      <c r="BJ370">
        <v>44</v>
      </c>
      <c r="BK370">
        <v>7</v>
      </c>
      <c r="BL370">
        <v>9</v>
      </c>
      <c r="BM370">
        <v>14.29</v>
      </c>
      <c r="BN370">
        <v>85.71</v>
      </c>
      <c r="BO370">
        <v>11.32</v>
      </c>
      <c r="BP370">
        <v>0</v>
      </c>
      <c r="BQ370">
        <v>9</v>
      </c>
      <c r="BR370">
        <v>0</v>
      </c>
      <c r="BS370">
        <v>9</v>
      </c>
      <c r="BT370">
        <v>100</v>
      </c>
      <c r="BU370">
        <v>7.14</v>
      </c>
      <c r="BV370">
        <v>20.45</v>
      </c>
      <c r="BW370">
        <v>16.07</v>
      </c>
      <c r="BX370">
        <v>100</v>
      </c>
      <c r="BY370">
        <v>41.46</v>
      </c>
      <c r="BZ370">
        <v>17</v>
      </c>
      <c r="CA370">
        <v>24</v>
      </c>
      <c r="CB370">
        <v>95.92</v>
      </c>
      <c r="CC370">
        <v>47</v>
      </c>
      <c r="CD370">
        <v>10</v>
      </c>
      <c r="CE370">
        <v>2</v>
      </c>
      <c r="CF370">
        <v>1</v>
      </c>
      <c r="CG370">
        <v>3</v>
      </c>
      <c r="CH370">
        <v>1</v>
      </c>
      <c r="CI370">
        <v>2</v>
      </c>
      <c r="CJ370">
        <v>8</v>
      </c>
      <c r="CK370">
        <v>1</v>
      </c>
      <c r="CL370">
        <v>0</v>
      </c>
      <c r="CM370">
        <v>0</v>
      </c>
      <c r="CN370">
        <v>0</v>
      </c>
      <c r="CO370">
        <v>0</v>
      </c>
      <c r="CP370">
        <v>47.7</v>
      </c>
      <c r="CQ370">
        <v>122.85</v>
      </c>
      <c r="CR370">
        <v>27.97</v>
      </c>
      <c r="CS370">
        <v>18.989999999999998</v>
      </c>
      <c r="CT370">
        <v>17.559999999999999</v>
      </c>
      <c r="CU370">
        <v>40.229999999999997</v>
      </c>
      <c r="CV370">
        <v>49.77</v>
      </c>
      <c r="CW370">
        <v>44.4</v>
      </c>
      <c r="CX370">
        <v>65.959999999999994</v>
      </c>
      <c r="CY370">
        <v>54.96</v>
      </c>
      <c r="CZ370">
        <v>55.46</v>
      </c>
    </row>
    <row r="371" spans="1:104">
      <c r="A371" t="s">
        <v>752</v>
      </c>
      <c r="B371" t="s">
        <v>753</v>
      </c>
      <c r="C371" t="s">
        <v>68</v>
      </c>
      <c r="D371" t="s">
        <v>195</v>
      </c>
      <c r="E371">
        <v>51</v>
      </c>
      <c r="F371">
        <v>20142015</v>
      </c>
      <c r="G371">
        <v>23</v>
      </c>
      <c r="H371">
        <v>0.57499999999999996</v>
      </c>
      <c r="I371">
        <v>0.57499999999999996</v>
      </c>
      <c r="J371">
        <v>0</v>
      </c>
      <c r="K371">
        <v>0</v>
      </c>
      <c r="L371">
        <v>0</v>
      </c>
      <c r="M371">
        <v>0</v>
      </c>
      <c r="N371">
        <v>0</v>
      </c>
      <c r="O371">
        <v>0</v>
      </c>
      <c r="P371">
        <v>0</v>
      </c>
      <c r="Q371">
        <v>0</v>
      </c>
      <c r="R371" t="s">
        <v>1488</v>
      </c>
      <c r="S371" t="s">
        <v>1488</v>
      </c>
      <c r="T371">
        <v>-29.38</v>
      </c>
      <c r="U371">
        <v>0.05</v>
      </c>
      <c r="V371">
        <v>-87.26</v>
      </c>
      <c r="W371">
        <v>0</v>
      </c>
      <c r="X371">
        <v>87.26</v>
      </c>
      <c r="Y371">
        <v>-1</v>
      </c>
      <c r="Z371">
        <v>0</v>
      </c>
      <c r="AA371">
        <v>1</v>
      </c>
      <c r="AB371">
        <v>0</v>
      </c>
      <c r="AC371">
        <v>25.53</v>
      </c>
      <c r="AD371">
        <v>25.53</v>
      </c>
      <c r="AE371">
        <v>0</v>
      </c>
      <c r="AF371">
        <v>-89.27</v>
      </c>
      <c r="AG371">
        <v>89.27</v>
      </c>
      <c r="AH371">
        <v>-1</v>
      </c>
      <c r="AI371">
        <v>0</v>
      </c>
      <c r="AJ371">
        <v>1</v>
      </c>
      <c r="AK371">
        <v>0</v>
      </c>
      <c r="AL371">
        <v>25.53</v>
      </c>
      <c r="AM371">
        <v>25.53</v>
      </c>
      <c r="AN371" t="s">
        <v>1488</v>
      </c>
      <c r="AO371">
        <v>0</v>
      </c>
      <c r="AP371">
        <v>0</v>
      </c>
      <c r="AQ371">
        <v>0</v>
      </c>
      <c r="AR371">
        <v>-87.96</v>
      </c>
      <c r="AS371">
        <v>0</v>
      </c>
      <c r="AT371">
        <v>87.96</v>
      </c>
      <c r="AU371">
        <v>-1</v>
      </c>
      <c r="AV371">
        <v>0</v>
      </c>
      <c r="AW371">
        <v>1</v>
      </c>
      <c r="AX371">
        <v>0</v>
      </c>
      <c r="AY371">
        <v>25.53</v>
      </c>
      <c r="AZ371">
        <v>25.53</v>
      </c>
      <c r="BA371" t="s">
        <v>1488</v>
      </c>
      <c r="BB371">
        <v>0</v>
      </c>
      <c r="BC371">
        <v>0</v>
      </c>
      <c r="BD371">
        <v>-85.76</v>
      </c>
      <c r="BE371">
        <v>0</v>
      </c>
      <c r="BF371">
        <v>85.76</v>
      </c>
      <c r="BG371">
        <v>-1</v>
      </c>
      <c r="BH371">
        <v>0</v>
      </c>
      <c r="BI371">
        <v>25.53</v>
      </c>
      <c r="BJ371">
        <v>0</v>
      </c>
      <c r="BK371">
        <v>1</v>
      </c>
      <c r="BL371">
        <v>0</v>
      </c>
      <c r="BM371" t="s">
        <v>1488</v>
      </c>
      <c r="BN371">
        <v>93.02</v>
      </c>
      <c r="BO371">
        <v>0</v>
      </c>
      <c r="BP371">
        <v>0</v>
      </c>
      <c r="BQ371">
        <v>0</v>
      </c>
      <c r="BR371">
        <v>0</v>
      </c>
      <c r="BS371">
        <v>0</v>
      </c>
      <c r="BT371" t="s">
        <v>1488</v>
      </c>
      <c r="BU371" t="s">
        <v>1488</v>
      </c>
      <c r="BV371" t="s">
        <v>1488</v>
      </c>
      <c r="BW371" t="s">
        <v>1488</v>
      </c>
      <c r="BX371">
        <v>100</v>
      </c>
      <c r="BY371">
        <v>42</v>
      </c>
      <c r="BZ371">
        <v>2</v>
      </c>
      <c r="CA371">
        <v>2</v>
      </c>
      <c r="CB371">
        <v>66.67</v>
      </c>
      <c r="CC371">
        <v>2</v>
      </c>
      <c r="CD371">
        <v>3</v>
      </c>
      <c r="CE371">
        <v>1</v>
      </c>
      <c r="CF371">
        <v>0</v>
      </c>
      <c r="CG371">
        <v>0</v>
      </c>
      <c r="CH371">
        <v>0</v>
      </c>
      <c r="CI371">
        <v>0</v>
      </c>
      <c r="CJ371">
        <v>0</v>
      </c>
      <c r="CK371">
        <v>0</v>
      </c>
      <c r="CL371">
        <v>0</v>
      </c>
      <c r="CM371">
        <v>0</v>
      </c>
      <c r="CN371">
        <v>0</v>
      </c>
      <c r="CO371">
        <v>0</v>
      </c>
      <c r="CP371">
        <v>2.35</v>
      </c>
      <c r="CQ371">
        <v>259.99</v>
      </c>
      <c r="CR371">
        <v>0.9</v>
      </c>
      <c r="CS371">
        <v>16.850000000000001</v>
      </c>
      <c r="CT371">
        <v>16.18</v>
      </c>
      <c r="CU371">
        <v>49.23</v>
      </c>
      <c r="CV371">
        <v>48.49</v>
      </c>
      <c r="CW371">
        <v>52.28</v>
      </c>
      <c r="CX371">
        <v>53.92</v>
      </c>
      <c r="CY371">
        <v>51.6</v>
      </c>
      <c r="CZ371">
        <v>54.81</v>
      </c>
    </row>
    <row r="372" spans="1:104">
      <c r="A372" t="s">
        <v>1036</v>
      </c>
      <c r="B372" t="s">
        <v>1037</v>
      </c>
      <c r="C372" t="s">
        <v>68</v>
      </c>
      <c r="D372" t="s">
        <v>230</v>
      </c>
      <c r="E372">
        <v>31</v>
      </c>
      <c r="F372">
        <v>20142015</v>
      </c>
      <c r="G372">
        <v>20</v>
      </c>
      <c r="H372">
        <v>0.92500000000000004</v>
      </c>
      <c r="I372">
        <v>0.92500000000000004</v>
      </c>
      <c r="J372">
        <v>0</v>
      </c>
      <c r="K372">
        <v>1</v>
      </c>
      <c r="L372">
        <v>1</v>
      </c>
      <c r="M372">
        <v>0</v>
      </c>
      <c r="N372">
        <v>5.92</v>
      </c>
      <c r="O372">
        <v>5.92</v>
      </c>
      <c r="P372">
        <v>0</v>
      </c>
      <c r="Q372">
        <v>89.47</v>
      </c>
      <c r="R372">
        <v>122.22</v>
      </c>
      <c r="S372">
        <v>0</v>
      </c>
      <c r="T372">
        <v>-9.6300000000000008</v>
      </c>
      <c r="U372">
        <v>0.33</v>
      </c>
      <c r="V372">
        <v>16.670000000000002</v>
      </c>
      <c r="W372">
        <v>100</v>
      </c>
      <c r="X372">
        <v>83.33</v>
      </c>
      <c r="Y372">
        <v>7</v>
      </c>
      <c r="Z372">
        <v>7</v>
      </c>
      <c r="AA372">
        <v>0</v>
      </c>
      <c r="AB372">
        <v>41.41</v>
      </c>
      <c r="AC372">
        <v>0</v>
      </c>
      <c r="AD372">
        <v>41.41</v>
      </c>
      <c r="AE372">
        <v>1</v>
      </c>
      <c r="AF372">
        <v>3.64</v>
      </c>
      <c r="AG372">
        <v>85.83</v>
      </c>
      <c r="AH372">
        <v>15</v>
      </c>
      <c r="AI372">
        <v>17</v>
      </c>
      <c r="AJ372">
        <v>2</v>
      </c>
      <c r="AK372">
        <v>100.58</v>
      </c>
      <c r="AL372">
        <v>11.83</v>
      </c>
      <c r="AM372">
        <v>112.41</v>
      </c>
      <c r="AN372">
        <v>52.94</v>
      </c>
      <c r="AO372">
        <v>1</v>
      </c>
      <c r="AP372">
        <v>0</v>
      </c>
      <c r="AQ372">
        <v>2</v>
      </c>
      <c r="AR372">
        <v>1.44</v>
      </c>
      <c r="AS372">
        <v>85.71</v>
      </c>
      <c r="AT372">
        <v>84.27</v>
      </c>
      <c r="AU372">
        <v>10</v>
      </c>
      <c r="AV372">
        <v>12</v>
      </c>
      <c r="AW372">
        <v>2</v>
      </c>
      <c r="AX372">
        <v>70.989999999999995</v>
      </c>
      <c r="AY372">
        <v>11.83</v>
      </c>
      <c r="AZ372">
        <v>82.83</v>
      </c>
      <c r="BA372">
        <v>75</v>
      </c>
      <c r="BB372">
        <v>0</v>
      </c>
      <c r="BC372">
        <v>1</v>
      </c>
      <c r="BD372">
        <v>0.47</v>
      </c>
      <c r="BE372">
        <v>81.819999999999993</v>
      </c>
      <c r="BF372">
        <v>81.34</v>
      </c>
      <c r="BG372">
        <v>7</v>
      </c>
      <c r="BH372">
        <v>53.25</v>
      </c>
      <c r="BI372">
        <v>11.83</v>
      </c>
      <c r="BJ372">
        <v>9</v>
      </c>
      <c r="BK372">
        <v>2</v>
      </c>
      <c r="BL372">
        <v>1</v>
      </c>
      <c r="BM372">
        <v>10</v>
      </c>
      <c r="BN372">
        <v>90</v>
      </c>
      <c r="BO372">
        <v>11.83</v>
      </c>
      <c r="BP372">
        <v>0</v>
      </c>
      <c r="BQ372">
        <v>2</v>
      </c>
      <c r="BR372">
        <v>0</v>
      </c>
      <c r="BS372">
        <v>2</v>
      </c>
      <c r="BT372">
        <v>100</v>
      </c>
      <c r="BU372">
        <v>0</v>
      </c>
      <c r="BV372">
        <v>22.22</v>
      </c>
      <c r="BW372">
        <v>16.670000000000002</v>
      </c>
      <c r="BX372">
        <v>100</v>
      </c>
      <c r="BY372">
        <v>34</v>
      </c>
      <c r="BZ372">
        <v>0</v>
      </c>
      <c r="CA372">
        <v>3</v>
      </c>
      <c r="CB372">
        <v>85.71</v>
      </c>
      <c r="CC372">
        <v>6</v>
      </c>
      <c r="CD372">
        <v>2</v>
      </c>
      <c r="CE372">
        <v>1</v>
      </c>
      <c r="CF372">
        <v>0</v>
      </c>
      <c r="CG372">
        <v>0</v>
      </c>
      <c r="CH372">
        <v>1</v>
      </c>
      <c r="CI372">
        <v>0</v>
      </c>
      <c r="CJ372">
        <v>1</v>
      </c>
      <c r="CK372">
        <v>1</v>
      </c>
      <c r="CL372">
        <v>0</v>
      </c>
      <c r="CM372">
        <v>0</v>
      </c>
      <c r="CN372">
        <v>0</v>
      </c>
      <c r="CO372">
        <v>0</v>
      </c>
      <c r="CP372">
        <v>10.14</v>
      </c>
      <c r="CQ372">
        <v>138.03</v>
      </c>
      <c r="CR372">
        <v>6.84</v>
      </c>
      <c r="CS372">
        <v>18.02</v>
      </c>
      <c r="CT372">
        <v>17.04</v>
      </c>
      <c r="CU372">
        <v>48.6</v>
      </c>
      <c r="CV372">
        <v>51.18</v>
      </c>
      <c r="CW372">
        <v>53.94</v>
      </c>
      <c r="CX372">
        <v>57.04</v>
      </c>
      <c r="CY372">
        <v>54.8</v>
      </c>
      <c r="CZ372">
        <v>52.28</v>
      </c>
    </row>
    <row r="373" spans="1:104">
      <c r="A373" t="s">
        <v>680</v>
      </c>
      <c r="B373" t="s">
        <v>681</v>
      </c>
      <c r="C373" t="s">
        <v>119</v>
      </c>
      <c r="D373" t="s">
        <v>221</v>
      </c>
      <c r="E373">
        <v>67</v>
      </c>
      <c r="F373">
        <v>20142015</v>
      </c>
      <c r="G373">
        <v>19</v>
      </c>
      <c r="H373">
        <v>0.92500000000000004</v>
      </c>
      <c r="I373">
        <v>0.92500000000000004</v>
      </c>
      <c r="J373">
        <v>0</v>
      </c>
      <c r="K373">
        <v>0</v>
      </c>
      <c r="L373">
        <v>0</v>
      </c>
      <c r="M373">
        <v>0</v>
      </c>
      <c r="N373">
        <v>0</v>
      </c>
      <c r="O373">
        <v>0</v>
      </c>
      <c r="P373">
        <v>0</v>
      </c>
      <c r="Q373">
        <v>84.62</v>
      </c>
      <c r="R373">
        <v>100</v>
      </c>
      <c r="S373">
        <v>0</v>
      </c>
      <c r="T373">
        <v>5.9</v>
      </c>
      <c r="U373">
        <v>0.13</v>
      </c>
      <c r="V373">
        <v>-0.36</v>
      </c>
      <c r="W373">
        <v>85.71</v>
      </c>
      <c r="X373">
        <v>86.07</v>
      </c>
      <c r="Y373">
        <v>5</v>
      </c>
      <c r="Z373">
        <v>6</v>
      </c>
      <c r="AA373">
        <v>1</v>
      </c>
      <c r="AB373">
        <v>39.96</v>
      </c>
      <c r="AC373">
        <v>6.66</v>
      </c>
      <c r="AD373">
        <v>46.62</v>
      </c>
      <c r="AE373">
        <v>1</v>
      </c>
      <c r="AF373">
        <v>-4.04</v>
      </c>
      <c r="AG373">
        <v>88.66</v>
      </c>
      <c r="AH373">
        <v>9</v>
      </c>
      <c r="AI373">
        <v>11</v>
      </c>
      <c r="AJ373">
        <v>2</v>
      </c>
      <c r="AK373">
        <v>73.27</v>
      </c>
      <c r="AL373">
        <v>13.32</v>
      </c>
      <c r="AM373">
        <v>86.59</v>
      </c>
      <c r="AN373">
        <v>63.64</v>
      </c>
      <c r="AO373">
        <v>0</v>
      </c>
      <c r="AP373">
        <v>0</v>
      </c>
      <c r="AQ373">
        <v>1</v>
      </c>
      <c r="AR373">
        <v>3.11</v>
      </c>
      <c r="AS373">
        <v>90</v>
      </c>
      <c r="AT373">
        <v>86.89</v>
      </c>
      <c r="AU373">
        <v>8</v>
      </c>
      <c r="AV373">
        <v>9</v>
      </c>
      <c r="AW373">
        <v>1</v>
      </c>
      <c r="AX373">
        <v>59.94</v>
      </c>
      <c r="AY373">
        <v>6.66</v>
      </c>
      <c r="AZ373">
        <v>66.599999999999994</v>
      </c>
      <c r="BA373">
        <v>77.78</v>
      </c>
      <c r="BB373">
        <v>0</v>
      </c>
      <c r="BC373">
        <v>1</v>
      </c>
      <c r="BD373">
        <v>0.9</v>
      </c>
      <c r="BE373">
        <v>87.5</v>
      </c>
      <c r="BF373">
        <v>86.6</v>
      </c>
      <c r="BG373">
        <v>6</v>
      </c>
      <c r="BH373">
        <v>46.62</v>
      </c>
      <c r="BI373">
        <v>6.66</v>
      </c>
      <c r="BJ373">
        <v>7</v>
      </c>
      <c r="BK373">
        <v>1</v>
      </c>
      <c r="BL373">
        <v>1</v>
      </c>
      <c r="BM373" t="s">
        <v>1488</v>
      </c>
      <c r="BN373">
        <v>88.64</v>
      </c>
      <c r="BO373">
        <v>0</v>
      </c>
      <c r="BP373">
        <v>0</v>
      </c>
      <c r="BQ373">
        <v>0</v>
      </c>
      <c r="BR373">
        <v>0</v>
      </c>
      <c r="BS373">
        <v>0</v>
      </c>
      <c r="BT373" t="s">
        <v>1488</v>
      </c>
      <c r="BU373">
        <v>0</v>
      </c>
      <c r="BV373">
        <v>0</v>
      </c>
      <c r="BW373">
        <v>0</v>
      </c>
      <c r="BX373">
        <v>100</v>
      </c>
      <c r="BY373">
        <v>53</v>
      </c>
      <c r="BZ373">
        <v>5</v>
      </c>
      <c r="CA373">
        <v>1</v>
      </c>
      <c r="CB373">
        <v>100</v>
      </c>
      <c r="CC373">
        <v>8</v>
      </c>
      <c r="CD373">
        <v>5</v>
      </c>
      <c r="CE373">
        <v>0</v>
      </c>
      <c r="CF373">
        <v>0</v>
      </c>
      <c r="CG373">
        <v>0</v>
      </c>
      <c r="CH373">
        <v>0</v>
      </c>
      <c r="CI373">
        <v>0</v>
      </c>
      <c r="CJ373">
        <v>1</v>
      </c>
      <c r="CK373">
        <v>0</v>
      </c>
      <c r="CL373">
        <v>0</v>
      </c>
      <c r="CM373">
        <v>0</v>
      </c>
      <c r="CN373">
        <v>0</v>
      </c>
      <c r="CO373">
        <v>0</v>
      </c>
      <c r="CP373">
        <v>9.01</v>
      </c>
      <c r="CQ373">
        <v>368.58</v>
      </c>
      <c r="CR373">
        <v>2.39</v>
      </c>
      <c r="CS373">
        <v>17.54</v>
      </c>
      <c r="CT373">
        <v>17.239999999999998</v>
      </c>
      <c r="CU373">
        <v>51.58</v>
      </c>
      <c r="CV373">
        <v>49</v>
      </c>
      <c r="CW373">
        <v>58.46</v>
      </c>
      <c r="CX373">
        <v>54.89</v>
      </c>
      <c r="CY373">
        <v>53.02</v>
      </c>
      <c r="CZ373">
        <v>55.19</v>
      </c>
    </row>
    <row r="374" spans="1:104">
      <c r="A374" t="s">
        <v>1086</v>
      </c>
      <c r="B374" t="s">
        <v>1087</v>
      </c>
      <c r="C374" t="s">
        <v>68</v>
      </c>
      <c r="D374" t="s">
        <v>230</v>
      </c>
      <c r="E374">
        <v>56</v>
      </c>
      <c r="F374">
        <v>20142015</v>
      </c>
      <c r="G374">
        <v>34</v>
      </c>
      <c r="H374">
        <v>6</v>
      </c>
      <c r="I374">
        <v>4.5</v>
      </c>
      <c r="J374">
        <v>1</v>
      </c>
      <c r="K374">
        <v>3</v>
      </c>
      <c r="L374">
        <v>4</v>
      </c>
      <c r="M374">
        <v>0.59</v>
      </c>
      <c r="N374">
        <v>1.76</v>
      </c>
      <c r="O374">
        <v>2.35</v>
      </c>
      <c r="P374">
        <v>0</v>
      </c>
      <c r="Q374">
        <v>86.67</v>
      </c>
      <c r="R374">
        <v>106.43</v>
      </c>
      <c r="S374">
        <v>4.17</v>
      </c>
      <c r="T374">
        <v>-7.16</v>
      </c>
      <c r="U374">
        <v>1.82</v>
      </c>
      <c r="V374">
        <v>-5.4</v>
      </c>
      <c r="W374">
        <v>83.96</v>
      </c>
      <c r="X374">
        <v>89.36</v>
      </c>
      <c r="Y374">
        <v>72</v>
      </c>
      <c r="Z374">
        <v>89</v>
      </c>
      <c r="AA374">
        <v>17</v>
      </c>
      <c r="AB374">
        <v>52.31</v>
      </c>
      <c r="AC374">
        <v>9.99</v>
      </c>
      <c r="AD374">
        <v>62.3</v>
      </c>
      <c r="AE374">
        <v>30</v>
      </c>
      <c r="AF374">
        <v>-3.62</v>
      </c>
      <c r="AG374">
        <v>90.29</v>
      </c>
      <c r="AH374">
        <v>143</v>
      </c>
      <c r="AI374">
        <v>169</v>
      </c>
      <c r="AJ374">
        <v>26</v>
      </c>
      <c r="AK374">
        <v>99.33</v>
      </c>
      <c r="AL374">
        <v>15.28</v>
      </c>
      <c r="AM374">
        <v>114.61</v>
      </c>
      <c r="AN374">
        <v>45.56</v>
      </c>
      <c r="AO374">
        <v>10</v>
      </c>
      <c r="AP374">
        <v>0</v>
      </c>
      <c r="AQ374">
        <v>50</v>
      </c>
      <c r="AR374">
        <v>-4.42</v>
      </c>
      <c r="AS374">
        <v>83.33</v>
      </c>
      <c r="AT374">
        <v>87.75</v>
      </c>
      <c r="AU374">
        <v>92</v>
      </c>
      <c r="AV374">
        <v>115</v>
      </c>
      <c r="AW374">
        <v>23</v>
      </c>
      <c r="AX374">
        <v>67.59</v>
      </c>
      <c r="AY374">
        <v>13.52</v>
      </c>
      <c r="AZ374">
        <v>81.11</v>
      </c>
      <c r="BA374">
        <v>66.959999999999994</v>
      </c>
      <c r="BB374">
        <v>16</v>
      </c>
      <c r="BC374">
        <v>40</v>
      </c>
      <c r="BD374">
        <v>-5.19</v>
      </c>
      <c r="BE374">
        <v>80.209999999999994</v>
      </c>
      <c r="BF374">
        <v>85.4</v>
      </c>
      <c r="BG374">
        <v>58</v>
      </c>
      <c r="BH374">
        <v>45.26</v>
      </c>
      <c r="BI374">
        <v>11.17</v>
      </c>
      <c r="BJ374">
        <v>77</v>
      </c>
      <c r="BK374">
        <v>19</v>
      </c>
      <c r="BL374">
        <v>24</v>
      </c>
      <c r="BM374">
        <v>-1.18</v>
      </c>
      <c r="BN374">
        <v>91.18</v>
      </c>
      <c r="BO374">
        <v>5.29</v>
      </c>
      <c r="BP374">
        <v>0.59</v>
      </c>
      <c r="BQ374">
        <v>9</v>
      </c>
      <c r="BR374">
        <v>1</v>
      </c>
      <c r="BS374">
        <v>8</v>
      </c>
      <c r="BT374">
        <v>90</v>
      </c>
      <c r="BU374">
        <v>2.5</v>
      </c>
      <c r="BV374">
        <v>11.69</v>
      </c>
      <c r="BW374">
        <v>7.83</v>
      </c>
      <c r="BX374">
        <v>94.74</v>
      </c>
      <c r="BY374">
        <v>43.33</v>
      </c>
      <c r="BZ374">
        <v>13</v>
      </c>
      <c r="CA374">
        <v>17</v>
      </c>
      <c r="CB374">
        <v>89.74</v>
      </c>
      <c r="CC374">
        <v>70</v>
      </c>
      <c r="CD374">
        <v>20</v>
      </c>
      <c r="CE374">
        <v>8</v>
      </c>
      <c r="CF374">
        <v>1</v>
      </c>
      <c r="CG374">
        <v>2</v>
      </c>
      <c r="CH374">
        <v>3</v>
      </c>
      <c r="CI374">
        <v>0</v>
      </c>
      <c r="CJ374">
        <v>23</v>
      </c>
      <c r="CK374">
        <v>4</v>
      </c>
      <c r="CL374">
        <v>1</v>
      </c>
      <c r="CM374">
        <v>1</v>
      </c>
      <c r="CN374">
        <v>1</v>
      </c>
      <c r="CO374">
        <v>0</v>
      </c>
      <c r="CP374">
        <v>102.08</v>
      </c>
      <c r="CQ374">
        <v>186.38</v>
      </c>
      <c r="CR374">
        <v>35.39</v>
      </c>
      <c r="CS374">
        <v>16.809999999999999</v>
      </c>
      <c r="CT374">
        <v>16.75</v>
      </c>
      <c r="CU374">
        <v>47.83</v>
      </c>
      <c r="CV374">
        <v>49.25</v>
      </c>
      <c r="CW374">
        <v>51.39</v>
      </c>
      <c r="CX374">
        <v>56.04</v>
      </c>
      <c r="CY374">
        <v>52.71</v>
      </c>
      <c r="CZ374">
        <v>54.3</v>
      </c>
    </row>
    <row r="375" spans="1:104">
      <c r="A375" t="s">
        <v>103</v>
      </c>
      <c r="B375" t="s">
        <v>104</v>
      </c>
      <c r="C375" t="s">
        <v>62</v>
      </c>
      <c r="D375" t="s">
        <v>105</v>
      </c>
      <c r="E375">
        <v>78</v>
      </c>
      <c r="F375">
        <v>20142015</v>
      </c>
      <c r="G375">
        <v>23</v>
      </c>
      <c r="H375">
        <v>3.4</v>
      </c>
      <c r="I375">
        <v>2.7</v>
      </c>
      <c r="J375">
        <v>1</v>
      </c>
      <c r="K375">
        <v>11</v>
      </c>
      <c r="L375">
        <v>12</v>
      </c>
      <c r="M375">
        <v>0.33</v>
      </c>
      <c r="N375">
        <v>3.59</v>
      </c>
      <c r="O375">
        <v>3.92</v>
      </c>
      <c r="P375">
        <v>-2</v>
      </c>
      <c r="Q375">
        <v>88.52</v>
      </c>
      <c r="R375">
        <v>103.41</v>
      </c>
      <c r="S375">
        <v>5</v>
      </c>
      <c r="T375">
        <v>-3.33</v>
      </c>
      <c r="U375">
        <v>2.36</v>
      </c>
      <c r="V375">
        <v>-4.22</v>
      </c>
      <c r="W375">
        <v>88.83</v>
      </c>
      <c r="X375">
        <v>93.05</v>
      </c>
      <c r="Y375">
        <v>139</v>
      </c>
      <c r="Z375">
        <v>159</v>
      </c>
      <c r="AA375">
        <v>20</v>
      </c>
      <c r="AB375">
        <v>51.88</v>
      </c>
      <c r="AC375">
        <v>6.53</v>
      </c>
      <c r="AD375">
        <v>58.4</v>
      </c>
      <c r="AE375">
        <v>15</v>
      </c>
      <c r="AF375">
        <v>-4.63</v>
      </c>
      <c r="AG375">
        <v>93.15</v>
      </c>
      <c r="AH375">
        <v>235</v>
      </c>
      <c r="AI375">
        <v>270</v>
      </c>
      <c r="AJ375">
        <v>35</v>
      </c>
      <c r="AK375">
        <v>88.09</v>
      </c>
      <c r="AL375">
        <v>11.42</v>
      </c>
      <c r="AM375">
        <v>99.51</v>
      </c>
      <c r="AN375">
        <v>56.3</v>
      </c>
      <c r="AO375">
        <v>17</v>
      </c>
      <c r="AP375">
        <v>2</v>
      </c>
      <c r="AQ375">
        <v>47</v>
      </c>
      <c r="AR375">
        <v>-4.45</v>
      </c>
      <c r="AS375">
        <v>87.29</v>
      </c>
      <c r="AT375">
        <v>91.74</v>
      </c>
      <c r="AU375">
        <v>176</v>
      </c>
      <c r="AV375">
        <v>206</v>
      </c>
      <c r="AW375">
        <v>30</v>
      </c>
      <c r="AX375">
        <v>67.209999999999994</v>
      </c>
      <c r="AY375">
        <v>9.7899999999999991</v>
      </c>
      <c r="AZ375">
        <v>77</v>
      </c>
      <c r="BA375">
        <v>73.790000000000006</v>
      </c>
      <c r="BB375">
        <v>10</v>
      </c>
      <c r="BC375">
        <v>30</v>
      </c>
      <c r="BD375">
        <v>-3.52</v>
      </c>
      <c r="BE375">
        <v>87.36</v>
      </c>
      <c r="BF375">
        <v>90.87</v>
      </c>
      <c r="BG375">
        <v>130</v>
      </c>
      <c r="BH375">
        <v>49.59</v>
      </c>
      <c r="BI375">
        <v>7.18</v>
      </c>
      <c r="BJ375">
        <v>152</v>
      </c>
      <c r="BK375">
        <v>22</v>
      </c>
      <c r="BL375">
        <v>20</v>
      </c>
      <c r="BM375">
        <v>-9.52</v>
      </c>
      <c r="BN375">
        <v>100</v>
      </c>
      <c r="BO375">
        <v>6.2</v>
      </c>
      <c r="BP375">
        <v>0.65</v>
      </c>
      <c r="BQ375">
        <v>19</v>
      </c>
      <c r="BR375">
        <v>2</v>
      </c>
      <c r="BS375">
        <v>17</v>
      </c>
      <c r="BT375">
        <v>90.48</v>
      </c>
      <c r="BU375">
        <v>3.33</v>
      </c>
      <c r="BV375">
        <v>12.5</v>
      </c>
      <c r="BW375">
        <v>9.2200000000000006</v>
      </c>
      <c r="BX375">
        <v>90.91</v>
      </c>
      <c r="BY375">
        <v>40</v>
      </c>
      <c r="BZ375">
        <v>0</v>
      </c>
      <c r="CA375">
        <v>0</v>
      </c>
      <c r="CB375">
        <v>94.41</v>
      </c>
      <c r="CC375">
        <v>152</v>
      </c>
      <c r="CD375">
        <v>31</v>
      </c>
      <c r="CE375">
        <v>9</v>
      </c>
      <c r="CF375">
        <v>4</v>
      </c>
      <c r="CG375">
        <v>6</v>
      </c>
      <c r="CH375">
        <v>4</v>
      </c>
      <c r="CI375">
        <v>7</v>
      </c>
      <c r="CJ375">
        <v>19</v>
      </c>
      <c r="CK375">
        <v>10</v>
      </c>
      <c r="CL375">
        <v>4</v>
      </c>
      <c r="CM375">
        <v>2</v>
      </c>
      <c r="CN375">
        <v>0</v>
      </c>
      <c r="CO375">
        <v>-0.65</v>
      </c>
      <c r="CP375">
        <v>183.9</v>
      </c>
      <c r="CQ375">
        <v>215.42</v>
      </c>
      <c r="CR375">
        <v>46.05</v>
      </c>
      <c r="CS375">
        <v>16.440000000000001</v>
      </c>
      <c r="CT375">
        <v>17.37</v>
      </c>
      <c r="CU375">
        <v>52.76</v>
      </c>
      <c r="CV375">
        <v>50.01</v>
      </c>
      <c r="CW375">
        <v>60.36</v>
      </c>
      <c r="CX375">
        <v>54.05</v>
      </c>
      <c r="CY375">
        <v>53.59</v>
      </c>
      <c r="CZ375">
        <v>53.57</v>
      </c>
    </row>
    <row r="376" spans="1:104">
      <c r="A376" t="s">
        <v>271</v>
      </c>
      <c r="B376" t="s">
        <v>272</v>
      </c>
      <c r="C376" t="s">
        <v>273</v>
      </c>
      <c r="D376" t="s">
        <v>105</v>
      </c>
      <c r="E376">
        <v>76</v>
      </c>
      <c r="F376">
        <v>20142015</v>
      </c>
      <c r="G376">
        <v>24</v>
      </c>
      <c r="H376">
        <v>0.85099999999999998</v>
      </c>
      <c r="I376">
        <v>0.85099999999999998</v>
      </c>
      <c r="J376">
        <v>5</v>
      </c>
      <c r="K376">
        <v>1</v>
      </c>
      <c r="L376">
        <v>6</v>
      </c>
      <c r="M376">
        <v>1.9</v>
      </c>
      <c r="N376">
        <v>0.38</v>
      </c>
      <c r="O376">
        <v>2.29</v>
      </c>
      <c r="P376">
        <v>-1</v>
      </c>
      <c r="Q376">
        <v>90.67</v>
      </c>
      <c r="R376">
        <v>105.34</v>
      </c>
      <c r="S376">
        <v>15.62</v>
      </c>
      <c r="T376">
        <v>-0.04</v>
      </c>
      <c r="U376">
        <v>2.0699999999999998</v>
      </c>
      <c r="V376">
        <v>3.29</v>
      </c>
      <c r="W376">
        <v>91.41</v>
      </c>
      <c r="X376">
        <v>88.12</v>
      </c>
      <c r="Y376">
        <v>135</v>
      </c>
      <c r="Z376">
        <v>149</v>
      </c>
      <c r="AA376">
        <v>14</v>
      </c>
      <c r="AB376">
        <v>56.76</v>
      </c>
      <c r="AC376">
        <v>5.33</v>
      </c>
      <c r="AD376">
        <v>62.09</v>
      </c>
      <c r="AE376">
        <v>42</v>
      </c>
      <c r="AF376">
        <v>0.9</v>
      </c>
      <c r="AG376">
        <v>89.77</v>
      </c>
      <c r="AH376">
        <v>218</v>
      </c>
      <c r="AI376">
        <v>243</v>
      </c>
      <c r="AJ376">
        <v>25</v>
      </c>
      <c r="AK376">
        <v>92.57</v>
      </c>
      <c r="AL376">
        <v>9.52</v>
      </c>
      <c r="AM376">
        <v>102.09</v>
      </c>
      <c r="AN376">
        <v>56.79</v>
      </c>
      <c r="AO376">
        <v>4</v>
      </c>
      <c r="AP376">
        <v>0</v>
      </c>
      <c r="AQ376">
        <v>48</v>
      </c>
      <c r="AR376">
        <v>-0.41</v>
      </c>
      <c r="AS376">
        <v>88.35</v>
      </c>
      <c r="AT376">
        <v>88.76</v>
      </c>
      <c r="AU376">
        <v>158</v>
      </c>
      <c r="AV376">
        <v>182</v>
      </c>
      <c r="AW376">
        <v>24</v>
      </c>
      <c r="AX376">
        <v>69.33</v>
      </c>
      <c r="AY376">
        <v>9.14</v>
      </c>
      <c r="AZ376">
        <v>78.47</v>
      </c>
      <c r="BA376">
        <v>75.819999999999993</v>
      </c>
      <c r="BB376">
        <v>12</v>
      </c>
      <c r="BC376">
        <v>44</v>
      </c>
      <c r="BD376">
        <v>2.46</v>
      </c>
      <c r="BE376">
        <v>89.61</v>
      </c>
      <c r="BF376">
        <v>87.15</v>
      </c>
      <c r="BG376">
        <v>122</v>
      </c>
      <c r="BH376">
        <v>52.57</v>
      </c>
      <c r="BI376">
        <v>6.09</v>
      </c>
      <c r="BJ376">
        <v>138</v>
      </c>
      <c r="BK376">
        <v>16</v>
      </c>
      <c r="BL376">
        <v>32</v>
      </c>
      <c r="BM376">
        <v>1.53</v>
      </c>
      <c r="BN376">
        <v>92.59</v>
      </c>
      <c r="BO376">
        <v>6.09</v>
      </c>
      <c r="BP376">
        <v>0.38</v>
      </c>
      <c r="BQ376">
        <v>16</v>
      </c>
      <c r="BR376">
        <v>1</v>
      </c>
      <c r="BS376">
        <v>15</v>
      </c>
      <c r="BT376">
        <v>94.12</v>
      </c>
      <c r="BU376">
        <v>11.36</v>
      </c>
      <c r="BV376">
        <v>11.59</v>
      </c>
      <c r="BW376">
        <v>8.7899999999999991</v>
      </c>
      <c r="BX376">
        <v>93.75</v>
      </c>
      <c r="BY376">
        <v>40</v>
      </c>
      <c r="BZ376">
        <v>0</v>
      </c>
      <c r="CA376">
        <v>0</v>
      </c>
      <c r="CB376">
        <v>95.83</v>
      </c>
      <c r="CC376">
        <v>138</v>
      </c>
      <c r="CD376">
        <v>32</v>
      </c>
      <c r="CE376">
        <v>6</v>
      </c>
      <c r="CF376">
        <v>7</v>
      </c>
      <c r="CG376">
        <v>15</v>
      </c>
      <c r="CH376">
        <v>1</v>
      </c>
      <c r="CI376">
        <v>0</v>
      </c>
      <c r="CJ376">
        <v>27</v>
      </c>
      <c r="CK376">
        <v>6</v>
      </c>
      <c r="CL376">
        <v>1</v>
      </c>
      <c r="CM376">
        <v>1</v>
      </c>
      <c r="CN376">
        <v>0</v>
      </c>
      <c r="CO376">
        <v>-0.38</v>
      </c>
      <c r="CP376">
        <v>157.51</v>
      </c>
      <c r="CQ376">
        <v>234.03</v>
      </c>
      <c r="CR376">
        <v>40.229999999999997</v>
      </c>
      <c r="CS376">
        <v>18.03</v>
      </c>
      <c r="CT376">
        <v>17.32</v>
      </c>
      <c r="CU376">
        <v>53.23</v>
      </c>
      <c r="CV376">
        <v>49.8</v>
      </c>
      <c r="CW376">
        <v>62.13</v>
      </c>
      <c r="CX376">
        <v>54.59</v>
      </c>
      <c r="CY376">
        <v>53.61</v>
      </c>
      <c r="CZ376">
        <v>54.03</v>
      </c>
    </row>
    <row r="377" spans="1:104">
      <c r="A377" t="s">
        <v>906</v>
      </c>
      <c r="B377" t="s">
        <v>907</v>
      </c>
      <c r="C377" t="s">
        <v>87</v>
      </c>
      <c r="D377" t="s">
        <v>221</v>
      </c>
      <c r="E377">
        <v>80</v>
      </c>
      <c r="F377">
        <v>20142015</v>
      </c>
      <c r="G377">
        <v>34</v>
      </c>
      <c r="H377">
        <v>2.5</v>
      </c>
      <c r="I377">
        <v>3</v>
      </c>
      <c r="J377">
        <v>6</v>
      </c>
      <c r="K377">
        <v>6</v>
      </c>
      <c r="L377">
        <v>12</v>
      </c>
      <c r="M377">
        <v>1.9</v>
      </c>
      <c r="N377">
        <v>1.9</v>
      </c>
      <c r="O377">
        <v>3.81</v>
      </c>
      <c r="P377">
        <v>0</v>
      </c>
      <c r="Q377">
        <v>90.68</v>
      </c>
      <c r="R377">
        <v>99.48</v>
      </c>
      <c r="S377">
        <v>28.57</v>
      </c>
      <c r="T377">
        <v>0.45</v>
      </c>
      <c r="U377">
        <v>2.36</v>
      </c>
      <c r="V377">
        <v>0.47</v>
      </c>
      <c r="W377">
        <v>86.34</v>
      </c>
      <c r="X377">
        <v>85.87</v>
      </c>
      <c r="Y377">
        <v>133</v>
      </c>
      <c r="Z377">
        <v>158</v>
      </c>
      <c r="AA377">
        <v>25</v>
      </c>
      <c r="AB377">
        <v>50.12</v>
      </c>
      <c r="AC377">
        <v>7.93</v>
      </c>
      <c r="AD377">
        <v>58.05</v>
      </c>
      <c r="AE377">
        <v>25</v>
      </c>
      <c r="AF377">
        <v>3.71</v>
      </c>
      <c r="AG377">
        <v>86.97</v>
      </c>
      <c r="AH377">
        <v>323</v>
      </c>
      <c r="AI377">
        <v>360</v>
      </c>
      <c r="AJ377">
        <v>37</v>
      </c>
      <c r="AK377">
        <v>114.21</v>
      </c>
      <c r="AL377">
        <v>11.74</v>
      </c>
      <c r="AM377">
        <v>125.94</v>
      </c>
      <c r="AN377">
        <v>50.83</v>
      </c>
      <c r="AO377">
        <v>8</v>
      </c>
      <c r="AP377">
        <v>0</v>
      </c>
      <c r="AQ377">
        <v>37</v>
      </c>
      <c r="AR377">
        <v>4.03</v>
      </c>
      <c r="AS377">
        <v>89.49</v>
      </c>
      <c r="AT377">
        <v>85.46</v>
      </c>
      <c r="AU377">
        <v>233</v>
      </c>
      <c r="AV377">
        <v>264</v>
      </c>
      <c r="AW377">
        <v>31</v>
      </c>
      <c r="AX377">
        <v>83.75</v>
      </c>
      <c r="AY377">
        <v>9.83</v>
      </c>
      <c r="AZ377">
        <v>93.58</v>
      </c>
      <c r="BA377">
        <v>69.319999999999993</v>
      </c>
      <c r="BB377">
        <v>8</v>
      </c>
      <c r="BC377">
        <v>29</v>
      </c>
      <c r="BD377">
        <v>2.06</v>
      </c>
      <c r="BE377">
        <v>87.98</v>
      </c>
      <c r="BF377">
        <v>85.92</v>
      </c>
      <c r="BG377">
        <v>158</v>
      </c>
      <c r="BH377">
        <v>58.05</v>
      </c>
      <c r="BI377">
        <v>7.93</v>
      </c>
      <c r="BJ377">
        <v>183</v>
      </c>
      <c r="BK377">
        <v>25</v>
      </c>
      <c r="BL377">
        <v>21</v>
      </c>
      <c r="BM377">
        <v>-5.09</v>
      </c>
      <c r="BN377">
        <v>92.59</v>
      </c>
      <c r="BO377">
        <v>6.66</v>
      </c>
      <c r="BP377">
        <v>0.95</v>
      </c>
      <c r="BQ377">
        <v>21</v>
      </c>
      <c r="BR377">
        <v>3</v>
      </c>
      <c r="BS377">
        <v>18</v>
      </c>
      <c r="BT377">
        <v>87.5</v>
      </c>
      <c r="BU377">
        <v>20.69</v>
      </c>
      <c r="BV377">
        <v>11.48</v>
      </c>
      <c r="BW377">
        <v>7.95</v>
      </c>
      <c r="BX377">
        <v>88</v>
      </c>
      <c r="BY377">
        <v>53.33</v>
      </c>
      <c r="BZ377">
        <v>56</v>
      </c>
      <c r="CA377">
        <v>49</v>
      </c>
      <c r="CB377">
        <v>93.89</v>
      </c>
      <c r="CC377">
        <v>169</v>
      </c>
      <c r="CD377">
        <v>35</v>
      </c>
      <c r="CE377">
        <v>11</v>
      </c>
      <c r="CF377">
        <v>1</v>
      </c>
      <c r="CG377">
        <v>12</v>
      </c>
      <c r="CH377">
        <v>4</v>
      </c>
      <c r="CI377">
        <v>2</v>
      </c>
      <c r="CJ377">
        <v>15</v>
      </c>
      <c r="CK377">
        <v>8</v>
      </c>
      <c r="CL377">
        <v>5</v>
      </c>
      <c r="CM377">
        <v>1</v>
      </c>
      <c r="CN377">
        <v>1</v>
      </c>
      <c r="CO377">
        <v>0</v>
      </c>
      <c r="CP377">
        <v>189.13</v>
      </c>
      <c r="CQ377">
        <v>263.93</v>
      </c>
      <c r="CR377">
        <v>41.75</v>
      </c>
      <c r="CS377">
        <v>16.989999999999998</v>
      </c>
      <c r="CT377">
        <v>16.91</v>
      </c>
      <c r="CU377">
        <v>50.47</v>
      </c>
      <c r="CV377">
        <v>49.6</v>
      </c>
      <c r="CW377">
        <v>56.34</v>
      </c>
      <c r="CX377">
        <v>55.29</v>
      </c>
      <c r="CY377">
        <v>52.93</v>
      </c>
      <c r="CZ377">
        <v>53.78</v>
      </c>
    </row>
    <row r="378" spans="1:104">
      <c r="A378" t="s">
        <v>534</v>
      </c>
      <c r="B378" t="s">
        <v>535</v>
      </c>
      <c r="C378" t="s">
        <v>68</v>
      </c>
      <c r="D378" t="s">
        <v>182</v>
      </c>
      <c r="E378">
        <v>71</v>
      </c>
      <c r="F378">
        <v>20142015</v>
      </c>
      <c r="G378">
        <v>26</v>
      </c>
      <c r="H378">
        <v>3.25</v>
      </c>
      <c r="I378">
        <v>2.75</v>
      </c>
      <c r="J378">
        <v>2</v>
      </c>
      <c r="K378">
        <v>6</v>
      </c>
      <c r="L378">
        <v>8</v>
      </c>
      <c r="M378">
        <v>0.7</v>
      </c>
      <c r="N378">
        <v>2.09</v>
      </c>
      <c r="O378">
        <v>2.78</v>
      </c>
      <c r="P378">
        <v>-3</v>
      </c>
      <c r="Q378">
        <v>89.41</v>
      </c>
      <c r="R378">
        <v>99.57</v>
      </c>
      <c r="S378">
        <v>8.6999999999999993</v>
      </c>
      <c r="T378">
        <v>2.91</v>
      </c>
      <c r="U378">
        <v>2.4300000000000002</v>
      </c>
      <c r="V378">
        <v>-1.32</v>
      </c>
      <c r="W378">
        <v>87.67</v>
      </c>
      <c r="X378">
        <v>88.99</v>
      </c>
      <c r="Y378">
        <v>110</v>
      </c>
      <c r="Z378">
        <v>128</v>
      </c>
      <c r="AA378">
        <v>18</v>
      </c>
      <c r="AB378">
        <v>44.55</v>
      </c>
      <c r="AC378">
        <v>6.26</v>
      </c>
      <c r="AD378">
        <v>50.81</v>
      </c>
      <c r="AE378">
        <v>22</v>
      </c>
      <c r="AF378">
        <v>-0.52</v>
      </c>
      <c r="AG378">
        <v>89.93</v>
      </c>
      <c r="AH378">
        <v>253</v>
      </c>
      <c r="AI378">
        <v>287</v>
      </c>
      <c r="AJ378">
        <v>34</v>
      </c>
      <c r="AK378">
        <v>99.88</v>
      </c>
      <c r="AL378">
        <v>11.83</v>
      </c>
      <c r="AM378">
        <v>111.71</v>
      </c>
      <c r="AN378">
        <v>55.4</v>
      </c>
      <c r="AO378">
        <v>2</v>
      </c>
      <c r="AP378">
        <v>0</v>
      </c>
      <c r="AQ378">
        <v>30</v>
      </c>
      <c r="AR378">
        <v>-3.25</v>
      </c>
      <c r="AS378">
        <v>87.6</v>
      </c>
      <c r="AT378">
        <v>90.85</v>
      </c>
      <c r="AU378">
        <v>188</v>
      </c>
      <c r="AV378">
        <v>219</v>
      </c>
      <c r="AW378">
        <v>31</v>
      </c>
      <c r="AX378">
        <v>76.209999999999994</v>
      </c>
      <c r="AY378">
        <v>10.79</v>
      </c>
      <c r="AZ378">
        <v>87</v>
      </c>
      <c r="BA378">
        <v>72.599999999999994</v>
      </c>
      <c r="BB378">
        <v>5</v>
      </c>
      <c r="BC378">
        <v>28</v>
      </c>
      <c r="BD378">
        <v>-2.0699999999999998</v>
      </c>
      <c r="BE378">
        <v>87.85</v>
      </c>
      <c r="BF378">
        <v>89.92</v>
      </c>
      <c r="BG378">
        <v>137</v>
      </c>
      <c r="BH378">
        <v>55.33</v>
      </c>
      <c r="BI378">
        <v>7.66</v>
      </c>
      <c r="BJ378">
        <v>159</v>
      </c>
      <c r="BK378">
        <v>22</v>
      </c>
      <c r="BL378">
        <v>23</v>
      </c>
      <c r="BM378">
        <v>-9.56</v>
      </c>
      <c r="BN378">
        <v>97.06</v>
      </c>
      <c r="BO378">
        <v>7.31</v>
      </c>
      <c r="BP378">
        <v>1.04</v>
      </c>
      <c r="BQ378">
        <v>21</v>
      </c>
      <c r="BR378">
        <v>3</v>
      </c>
      <c r="BS378">
        <v>18</v>
      </c>
      <c r="BT378">
        <v>87.5</v>
      </c>
      <c r="BU378">
        <v>7.14</v>
      </c>
      <c r="BV378">
        <v>13.21</v>
      </c>
      <c r="BW378">
        <v>9.59</v>
      </c>
      <c r="BX378">
        <v>86.36</v>
      </c>
      <c r="BY378">
        <v>54.3</v>
      </c>
      <c r="BZ378">
        <v>82</v>
      </c>
      <c r="CA378">
        <v>69</v>
      </c>
      <c r="CB378">
        <v>93.41</v>
      </c>
      <c r="CC378">
        <v>156</v>
      </c>
      <c r="CD378">
        <v>35</v>
      </c>
      <c r="CE378">
        <v>11</v>
      </c>
      <c r="CF378">
        <v>1</v>
      </c>
      <c r="CG378">
        <v>12</v>
      </c>
      <c r="CH378">
        <v>2</v>
      </c>
      <c r="CI378">
        <v>4</v>
      </c>
      <c r="CJ378">
        <v>21</v>
      </c>
      <c r="CK378">
        <v>1</v>
      </c>
      <c r="CL378">
        <v>1</v>
      </c>
      <c r="CM378">
        <v>3</v>
      </c>
      <c r="CN378">
        <v>0</v>
      </c>
      <c r="CO378">
        <v>-1.04</v>
      </c>
      <c r="CP378">
        <v>172.41</v>
      </c>
      <c r="CQ378">
        <v>201.46</v>
      </c>
      <c r="CR378">
        <v>46.11</v>
      </c>
      <c r="CS378">
        <v>18.5</v>
      </c>
      <c r="CT378">
        <v>17.52</v>
      </c>
      <c r="CU378">
        <v>52.36</v>
      </c>
      <c r="CV378">
        <v>50.17</v>
      </c>
      <c r="CW378">
        <v>56.7</v>
      </c>
      <c r="CX378">
        <v>51.59</v>
      </c>
      <c r="CY378">
        <v>54.76</v>
      </c>
      <c r="CZ378">
        <v>54.39</v>
      </c>
    </row>
    <row r="379" spans="1:104">
      <c r="A379" t="s">
        <v>1580</v>
      </c>
      <c r="B379" t="s">
        <v>1581</v>
      </c>
      <c r="C379" t="s">
        <v>113</v>
      </c>
      <c r="D379" t="s">
        <v>858</v>
      </c>
      <c r="E379">
        <v>9</v>
      </c>
      <c r="F379">
        <v>20142015</v>
      </c>
      <c r="G379">
        <v>21</v>
      </c>
      <c r="H379">
        <v>0.84299999999999997</v>
      </c>
      <c r="I379">
        <v>0.79200000000000004</v>
      </c>
      <c r="J379">
        <v>0</v>
      </c>
      <c r="K379">
        <v>0</v>
      </c>
      <c r="L379">
        <v>0</v>
      </c>
      <c r="M379">
        <v>0</v>
      </c>
      <c r="N379">
        <v>0</v>
      </c>
      <c r="O379">
        <v>0</v>
      </c>
      <c r="P379">
        <v>0</v>
      </c>
      <c r="Q379">
        <v>100</v>
      </c>
      <c r="R379" t="s">
        <v>1488</v>
      </c>
      <c r="S379" t="s">
        <v>1488</v>
      </c>
      <c r="T379">
        <v>12</v>
      </c>
      <c r="U379">
        <v>0.11</v>
      </c>
      <c r="V379">
        <v>11.11</v>
      </c>
      <c r="W379">
        <v>100</v>
      </c>
      <c r="X379">
        <v>88.89</v>
      </c>
      <c r="Y379">
        <v>2</v>
      </c>
      <c r="Z379">
        <v>2</v>
      </c>
      <c r="AA379">
        <v>0</v>
      </c>
      <c r="AB379">
        <v>116.13</v>
      </c>
      <c r="AC379">
        <v>0</v>
      </c>
      <c r="AD379">
        <v>116.13</v>
      </c>
      <c r="AE379">
        <v>1</v>
      </c>
      <c r="AF379">
        <v>9.8000000000000007</v>
      </c>
      <c r="AG379">
        <v>90.2</v>
      </c>
      <c r="AH379">
        <v>3</v>
      </c>
      <c r="AI379">
        <v>3</v>
      </c>
      <c r="AJ379">
        <v>0</v>
      </c>
      <c r="AK379">
        <v>174.19</v>
      </c>
      <c r="AL379">
        <v>0</v>
      </c>
      <c r="AM379">
        <v>174.19</v>
      </c>
      <c r="AN379">
        <v>0</v>
      </c>
      <c r="AO379">
        <v>0</v>
      </c>
      <c r="AP379">
        <v>0</v>
      </c>
      <c r="AQ379">
        <v>1</v>
      </c>
      <c r="AR379">
        <v>11.27</v>
      </c>
      <c r="AS379">
        <v>100</v>
      </c>
      <c r="AT379">
        <v>88.73</v>
      </c>
      <c r="AU379">
        <v>2</v>
      </c>
      <c r="AV379">
        <v>2</v>
      </c>
      <c r="AW379">
        <v>0</v>
      </c>
      <c r="AX379">
        <v>116.13</v>
      </c>
      <c r="AY379">
        <v>0</v>
      </c>
      <c r="AZ379">
        <v>116.13</v>
      </c>
      <c r="BA379">
        <v>0</v>
      </c>
      <c r="BB379">
        <v>1</v>
      </c>
      <c r="BC379">
        <v>1</v>
      </c>
      <c r="BD379" t="s">
        <v>1488</v>
      </c>
      <c r="BE379" t="s">
        <v>1488</v>
      </c>
      <c r="BF379">
        <v>86.54</v>
      </c>
      <c r="BG379">
        <v>0</v>
      </c>
      <c r="BH379">
        <v>0</v>
      </c>
      <c r="BI379">
        <v>0</v>
      </c>
      <c r="BJ379">
        <v>0</v>
      </c>
      <c r="BK379">
        <v>0</v>
      </c>
      <c r="BL379">
        <v>0</v>
      </c>
      <c r="BM379" t="s">
        <v>1488</v>
      </c>
      <c r="BN379">
        <v>75</v>
      </c>
      <c r="BO379">
        <v>0</v>
      </c>
      <c r="BP379">
        <v>0</v>
      </c>
      <c r="BQ379">
        <v>0</v>
      </c>
      <c r="BR379">
        <v>0</v>
      </c>
      <c r="BS379">
        <v>0</v>
      </c>
      <c r="BT379" t="s">
        <v>1488</v>
      </c>
      <c r="BU379">
        <v>0</v>
      </c>
      <c r="BV379" t="s">
        <v>1488</v>
      </c>
      <c r="BW379">
        <v>0</v>
      </c>
      <c r="BX379" t="s">
        <v>1488</v>
      </c>
      <c r="BY379">
        <v>40</v>
      </c>
      <c r="BZ379">
        <v>0</v>
      </c>
      <c r="CA379">
        <v>0</v>
      </c>
      <c r="CB379">
        <v>100</v>
      </c>
      <c r="CC379">
        <v>1</v>
      </c>
      <c r="CD379">
        <v>0</v>
      </c>
      <c r="CE379">
        <v>0</v>
      </c>
      <c r="CF379">
        <v>0</v>
      </c>
      <c r="CG379">
        <v>1</v>
      </c>
      <c r="CH379">
        <v>0</v>
      </c>
      <c r="CI379">
        <v>0</v>
      </c>
      <c r="CJ379">
        <v>0</v>
      </c>
      <c r="CK379">
        <v>0</v>
      </c>
      <c r="CL379">
        <v>0</v>
      </c>
      <c r="CM379">
        <v>0</v>
      </c>
      <c r="CN379">
        <v>0</v>
      </c>
      <c r="CO379">
        <v>0</v>
      </c>
      <c r="CP379">
        <v>1.03</v>
      </c>
      <c r="CQ379">
        <v>54.89</v>
      </c>
      <c r="CR379">
        <v>1.85</v>
      </c>
      <c r="CS379">
        <v>15.8</v>
      </c>
      <c r="CT379">
        <v>16</v>
      </c>
      <c r="CU379">
        <v>45.23</v>
      </c>
      <c r="CV379">
        <v>50.82</v>
      </c>
      <c r="CW379">
        <v>48.92</v>
      </c>
      <c r="CX379">
        <v>59.23</v>
      </c>
      <c r="CY379">
        <v>52.62</v>
      </c>
      <c r="CZ379">
        <v>50.93</v>
      </c>
    </row>
    <row r="380" spans="1:104">
      <c r="A380" t="s">
        <v>1163</v>
      </c>
      <c r="B380" t="s">
        <v>1164</v>
      </c>
      <c r="C380" t="s">
        <v>62</v>
      </c>
      <c r="D380" t="s">
        <v>1165</v>
      </c>
      <c r="E380">
        <v>42</v>
      </c>
      <c r="F380">
        <v>20142015</v>
      </c>
      <c r="G380">
        <v>34</v>
      </c>
      <c r="H380">
        <v>2.25</v>
      </c>
      <c r="I380">
        <v>2.25</v>
      </c>
      <c r="J380">
        <v>1</v>
      </c>
      <c r="K380">
        <v>0</v>
      </c>
      <c r="L380">
        <v>1</v>
      </c>
      <c r="M380">
        <v>5.49</v>
      </c>
      <c r="N380">
        <v>0</v>
      </c>
      <c r="O380">
        <v>5.49</v>
      </c>
      <c r="P380">
        <v>-1</v>
      </c>
      <c r="Q380">
        <v>86.96</v>
      </c>
      <c r="R380">
        <v>107.14</v>
      </c>
      <c r="S380">
        <v>25</v>
      </c>
      <c r="T380">
        <v>-4.9400000000000004</v>
      </c>
      <c r="U380">
        <v>0.26</v>
      </c>
      <c r="V380">
        <v>5.56</v>
      </c>
      <c r="W380">
        <v>91.67</v>
      </c>
      <c r="X380">
        <v>86.11</v>
      </c>
      <c r="Y380">
        <v>10</v>
      </c>
      <c r="Z380">
        <v>11</v>
      </c>
      <c r="AA380">
        <v>1</v>
      </c>
      <c r="AB380">
        <v>60.41</v>
      </c>
      <c r="AC380">
        <v>5.49</v>
      </c>
      <c r="AD380">
        <v>65.900000000000006</v>
      </c>
      <c r="AE380">
        <v>1</v>
      </c>
      <c r="AF380">
        <v>-1.1200000000000001</v>
      </c>
      <c r="AG380">
        <v>88.08</v>
      </c>
      <c r="AH380">
        <v>17</v>
      </c>
      <c r="AI380">
        <v>20</v>
      </c>
      <c r="AJ380">
        <v>3</v>
      </c>
      <c r="AK380">
        <v>109.84</v>
      </c>
      <c r="AL380">
        <v>16.48</v>
      </c>
      <c r="AM380">
        <v>126.32</v>
      </c>
      <c r="AN380">
        <v>70</v>
      </c>
      <c r="AO380">
        <v>0</v>
      </c>
      <c r="AP380">
        <v>0</v>
      </c>
      <c r="AQ380">
        <v>4</v>
      </c>
      <c r="AR380">
        <v>2.96</v>
      </c>
      <c r="AS380">
        <v>90</v>
      </c>
      <c r="AT380">
        <v>87.04</v>
      </c>
      <c r="AU380">
        <v>16</v>
      </c>
      <c r="AV380">
        <v>18</v>
      </c>
      <c r="AW380">
        <v>2</v>
      </c>
      <c r="AX380">
        <v>98.86</v>
      </c>
      <c r="AY380">
        <v>10.98</v>
      </c>
      <c r="AZ380">
        <v>109.84</v>
      </c>
      <c r="BA380">
        <v>77.78</v>
      </c>
      <c r="BB380">
        <v>0</v>
      </c>
      <c r="BC380">
        <v>4</v>
      </c>
      <c r="BD380">
        <v>1.86</v>
      </c>
      <c r="BE380">
        <v>87.5</v>
      </c>
      <c r="BF380">
        <v>85.64</v>
      </c>
      <c r="BG380">
        <v>12</v>
      </c>
      <c r="BH380">
        <v>76.89</v>
      </c>
      <c r="BI380">
        <v>10.98</v>
      </c>
      <c r="BJ380">
        <v>14</v>
      </c>
      <c r="BK380">
        <v>2</v>
      </c>
      <c r="BL380">
        <v>4</v>
      </c>
      <c r="BM380">
        <v>4.17</v>
      </c>
      <c r="BN380">
        <v>95.83</v>
      </c>
      <c r="BO380">
        <v>5.49</v>
      </c>
      <c r="BP380">
        <v>0</v>
      </c>
      <c r="BQ380">
        <v>1</v>
      </c>
      <c r="BR380">
        <v>0</v>
      </c>
      <c r="BS380">
        <v>1</v>
      </c>
      <c r="BT380">
        <v>100</v>
      </c>
      <c r="BU380">
        <v>25</v>
      </c>
      <c r="BV380">
        <v>7.14</v>
      </c>
      <c r="BW380">
        <v>5.56</v>
      </c>
      <c r="BX380">
        <v>100</v>
      </c>
      <c r="BY380">
        <v>40</v>
      </c>
      <c r="BZ380">
        <v>0</v>
      </c>
      <c r="CA380">
        <v>0</v>
      </c>
      <c r="CB380">
        <v>91.67</v>
      </c>
      <c r="CC380">
        <v>11</v>
      </c>
      <c r="CD380">
        <v>4</v>
      </c>
      <c r="CE380">
        <v>1</v>
      </c>
      <c r="CF380">
        <v>0</v>
      </c>
      <c r="CG380">
        <v>0</v>
      </c>
      <c r="CH380">
        <v>0</v>
      </c>
      <c r="CI380">
        <v>0</v>
      </c>
      <c r="CJ380">
        <v>3</v>
      </c>
      <c r="CK380">
        <v>0</v>
      </c>
      <c r="CL380">
        <v>0</v>
      </c>
      <c r="CM380">
        <v>1</v>
      </c>
      <c r="CN380">
        <v>0</v>
      </c>
      <c r="CO380">
        <v>-5.49</v>
      </c>
      <c r="CP380">
        <v>10.93</v>
      </c>
      <c r="CQ380">
        <v>189.57</v>
      </c>
      <c r="CR380">
        <v>5.45</v>
      </c>
      <c r="CS380">
        <v>17.37</v>
      </c>
      <c r="CT380">
        <v>17.649999999999999</v>
      </c>
      <c r="CU380">
        <v>48.35</v>
      </c>
      <c r="CV380">
        <v>51.65</v>
      </c>
      <c r="CW380">
        <v>52.61</v>
      </c>
      <c r="CX380">
        <v>56.19</v>
      </c>
      <c r="CY380">
        <v>56.45</v>
      </c>
      <c r="CZ380">
        <v>52.84</v>
      </c>
    </row>
    <row r="381" spans="1:104">
      <c r="A381" t="s">
        <v>1582</v>
      </c>
      <c r="B381" t="s">
        <v>1583</v>
      </c>
      <c r="C381" t="s">
        <v>124</v>
      </c>
      <c r="D381" t="s">
        <v>71</v>
      </c>
      <c r="E381">
        <v>2</v>
      </c>
      <c r="F381">
        <v>20142015</v>
      </c>
      <c r="G381">
        <v>28</v>
      </c>
      <c r="H381">
        <v>0.57499999999999996</v>
      </c>
      <c r="I381">
        <v>0.57499999999999996</v>
      </c>
      <c r="J381">
        <v>0</v>
      </c>
      <c r="K381">
        <v>0</v>
      </c>
      <c r="L381">
        <v>0</v>
      </c>
      <c r="M381">
        <v>0</v>
      </c>
      <c r="N381">
        <v>0</v>
      </c>
      <c r="O381">
        <v>0</v>
      </c>
      <c r="P381">
        <v>0</v>
      </c>
      <c r="Q381">
        <v>100</v>
      </c>
      <c r="R381" t="s">
        <v>1488</v>
      </c>
      <c r="S381" t="s">
        <v>1488</v>
      </c>
      <c r="T381" t="s">
        <v>1488</v>
      </c>
      <c r="U381">
        <v>0.66</v>
      </c>
      <c r="V381" t="s">
        <v>1488</v>
      </c>
      <c r="W381" t="s">
        <v>1488</v>
      </c>
      <c r="X381">
        <v>77.78</v>
      </c>
      <c r="Y381">
        <v>0</v>
      </c>
      <c r="Z381">
        <v>0</v>
      </c>
      <c r="AA381">
        <v>0</v>
      </c>
      <c r="AB381">
        <v>0</v>
      </c>
      <c r="AC381">
        <v>0</v>
      </c>
      <c r="AD381">
        <v>0</v>
      </c>
      <c r="AE381">
        <v>0</v>
      </c>
      <c r="AF381">
        <v>15.38</v>
      </c>
      <c r="AG381">
        <v>84.62</v>
      </c>
      <c r="AH381">
        <v>3</v>
      </c>
      <c r="AI381">
        <v>3</v>
      </c>
      <c r="AJ381">
        <v>0</v>
      </c>
      <c r="AK381">
        <v>136.71</v>
      </c>
      <c r="AL381">
        <v>0</v>
      </c>
      <c r="AM381">
        <v>136.71</v>
      </c>
      <c r="AN381">
        <v>33.33</v>
      </c>
      <c r="AO381">
        <v>0</v>
      </c>
      <c r="AP381">
        <v>0</v>
      </c>
      <c r="AQ381">
        <v>0</v>
      </c>
      <c r="AR381">
        <v>20</v>
      </c>
      <c r="AS381">
        <v>100</v>
      </c>
      <c r="AT381">
        <v>80</v>
      </c>
      <c r="AU381">
        <v>3</v>
      </c>
      <c r="AV381">
        <v>3</v>
      </c>
      <c r="AW381">
        <v>0</v>
      </c>
      <c r="AX381">
        <v>136.71</v>
      </c>
      <c r="AY381">
        <v>0</v>
      </c>
      <c r="AZ381">
        <v>136.71</v>
      </c>
      <c r="BA381">
        <v>33.33</v>
      </c>
      <c r="BB381">
        <v>0</v>
      </c>
      <c r="BC381">
        <v>0</v>
      </c>
      <c r="BD381">
        <v>16.670000000000002</v>
      </c>
      <c r="BE381">
        <v>100</v>
      </c>
      <c r="BF381">
        <v>83.33</v>
      </c>
      <c r="BG381">
        <v>1</v>
      </c>
      <c r="BH381">
        <v>45.57</v>
      </c>
      <c r="BI381">
        <v>0</v>
      </c>
      <c r="BJ381">
        <v>1</v>
      </c>
      <c r="BK381">
        <v>0</v>
      </c>
      <c r="BL381">
        <v>0</v>
      </c>
      <c r="BM381" t="s">
        <v>1488</v>
      </c>
      <c r="BN381">
        <v>100</v>
      </c>
      <c r="BO381">
        <v>0</v>
      </c>
      <c r="BP381">
        <v>0</v>
      </c>
      <c r="BQ381">
        <v>0</v>
      </c>
      <c r="BR381">
        <v>0</v>
      </c>
      <c r="BS381">
        <v>0</v>
      </c>
      <c r="BT381" t="s">
        <v>1488</v>
      </c>
      <c r="BU381" t="s">
        <v>1488</v>
      </c>
      <c r="BV381">
        <v>0</v>
      </c>
      <c r="BW381">
        <v>0</v>
      </c>
      <c r="BX381" t="s">
        <v>1488</v>
      </c>
      <c r="BY381">
        <v>40</v>
      </c>
      <c r="BZ381">
        <v>0</v>
      </c>
      <c r="CA381">
        <v>0</v>
      </c>
      <c r="CB381" t="s">
        <v>1488</v>
      </c>
      <c r="CC381">
        <v>0</v>
      </c>
      <c r="CD381">
        <v>0</v>
      </c>
      <c r="CE381">
        <v>0</v>
      </c>
      <c r="CF381">
        <v>0</v>
      </c>
      <c r="CG381">
        <v>1</v>
      </c>
      <c r="CH381">
        <v>0</v>
      </c>
      <c r="CI381">
        <v>0</v>
      </c>
      <c r="CJ381">
        <v>0</v>
      </c>
      <c r="CK381">
        <v>0</v>
      </c>
      <c r="CL381">
        <v>0</v>
      </c>
      <c r="CM381">
        <v>0</v>
      </c>
      <c r="CN381">
        <v>0</v>
      </c>
      <c r="CO381">
        <v>0</v>
      </c>
      <c r="CP381">
        <v>1.32</v>
      </c>
      <c r="CQ381">
        <v>8.11</v>
      </c>
      <c r="CR381">
        <v>13.97</v>
      </c>
      <c r="CS381">
        <v>15.46</v>
      </c>
      <c r="CT381">
        <v>15.76</v>
      </c>
      <c r="CU381">
        <v>50.45</v>
      </c>
      <c r="CV381">
        <v>45.99</v>
      </c>
      <c r="CW381">
        <v>56.12</v>
      </c>
      <c r="CX381">
        <v>55.11</v>
      </c>
      <c r="CY381">
        <v>49.2</v>
      </c>
      <c r="CZ381">
        <v>57.78</v>
      </c>
    </row>
    <row r="382" spans="1:104">
      <c r="A382" t="s">
        <v>896</v>
      </c>
      <c r="B382" t="s">
        <v>897</v>
      </c>
      <c r="C382" t="s">
        <v>124</v>
      </c>
      <c r="D382" t="s">
        <v>345</v>
      </c>
      <c r="E382">
        <v>24</v>
      </c>
      <c r="F382">
        <v>20142015</v>
      </c>
      <c r="G382">
        <v>21</v>
      </c>
      <c r="H382">
        <v>0.86799999999999999</v>
      </c>
      <c r="I382" t="s">
        <v>1488</v>
      </c>
      <c r="J382">
        <v>0</v>
      </c>
      <c r="K382">
        <v>0</v>
      </c>
      <c r="L382">
        <v>0</v>
      </c>
      <c r="M382">
        <v>0</v>
      </c>
      <c r="N382">
        <v>0</v>
      </c>
      <c r="O382">
        <v>0</v>
      </c>
      <c r="P382">
        <v>0</v>
      </c>
      <c r="Q382">
        <v>90.91</v>
      </c>
      <c r="R382" t="s">
        <v>1488</v>
      </c>
      <c r="S382" t="s">
        <v>1488</v>
      </c>
      <c r="T382">
        <v>-43.33</v>
      </c>
      <c r="U382">
        <v>0.3</v>
      </c>
      <c r="V382">
        <v>16.82</v>
      </c>
      <c r="W382">
        <v>100</v>
      </c>
      <c r="X382">
        <v>83.18</v>
      </c>
      <c r="Y382">
        <v>4</v>
      </c>
      <c r="Z382">
        <v>4</v>
      </c>
      <c r="AA382">
        <v>0</v>
      </c>
      <c r="AB382">
        <v>33.61</v>
      </c>
      <c r="AC382">
        <v>0</v>
      </c>
      <c r="AD382">
        <v>33.61</v>
      </c>
      <c r="AE382">
        <v>0</v>
      </c>
      <c r="AF382">
        <v>2.27</v>
      </c>
      <c r="AG382">
        <v>88.64</v>
      </c>
      <c r="AH382">
        <v>9</v>
      </c>
      <c r="AI382">
        <v>10</v>
      </c>
      <c r="AJ382">
        <v>1</v>
      </c>
      <c r="AK382">
        <v>84.01</v>
      </c>
      <c r="AL382">
        <v>8.4</v>
      </c>
      <c r="AM382">
        <v>92.42</v>
      </c>
      <c r="AN382">
        <v>40</v>
      </c>
      <c r="AO382">
        <v>0</v>
      </c>
      <c r="AP382">
        <v>0</v>
      </c>
      <c r="AQ382">
        <v>0</v>
      </c>
      <c r="AR382">
        <v>11.76</v>
      </c>
      <c r="AS382">
        <v>100</v>
      </c>
      <c r="AT382">
        <v>88.24</v>
      </c>
      <c r="AU382">
        <v>6</v>
      </c>
      <c r="AV382">
        <v>6</v>
      </c>
      <c r="AW382">
        <v>0</v>
      </c>
      <c r="AX382">
        <v>50.41</v>
      </c>
      <c r="AY382">
        <v>0</v>
      </c>
      <c r="AZ382">
        <v>50.41</v>
      </c>
      <c r="BA382">
        <v>66.67</v>
      </c>
      <c r="BB382">
        <v>0</v>
      </c>
      <c r="BC382">
        <v>0</v>
      </c>
      <c r="BD382">
        <v>13.56</v>
      </c>
      <c r="BE382">
        <v>100</v>
      </c>
      <c r="BF382">
        <v>86.44</v>
      </c>
      <c r="BG382">
        <v>4</v>
      </c>
      <c r="BH382">
        <v>33.61</v>
      </c>
      <c r="BI382">
        <v>0</v>
      </c>
      <c r="BJ382">
        <v>4</v>
      </c>
      <c r="BK382">
        <v>0</v>
      </c>
      <c r="BL382">
        <v>0</v>
      </c>
      <c r="BM382" t="s">
        <v>1488</v>
      </c>
      <c r="BN382">
        <v>87.5</v>
      </c>
      <c r="BO382">
        <v>0</v>
      </c>
      <c r="BP382">
        <v>0</v>
      </c>
      <c r="BQ382">
        <v>0</v>
      </c>
      <c r="BR382">
        <v>0</v>
      </c>
      <c r="BS382">
        <v>0</v>
      </c>
      <c r="BT382" t="s">
        <v>1488</v>
      </c>
      <c r="BU382" t="s">
        <v>1488</v>
      </c>
      <c r="BV382">
        <v>0</v>
      </c>
      <c r="BW382">
        <v>0</v>
      </c>
      <c r="BX382" t="s">
        <v>1488</v>
      </c>
      <c r="BY382">
        <v>40</v>
      </c>
      <c r="BZ382">
        <v>0</v>
      </c>
      <c r="CA382">
        <v>0</v>
      </c>
      <c r="CB382">
        <v>50</v>
      </c>
      <c r="CC382">
        <v>2</v>
      </c>
      <c r="CD382">
        <v>1</v>
      </c>
      <c r="CE382">
        <v>2</v>
      </c>
      <c r="CF382">
        <v>0</v>
      </c>
      <c r="CG382">
        <v>0</v>
      </c>
      <c r="CH382">
        <v>0</v>
      </c>
      <c r="CI382">
        <v>0</v>
      </c>
      <c r="CJ382">
        <v>0</v>
      </c>
      <c r="CK382">
        <v>0</v>
      </c>
      <c r="CL382">
        <v>0</v>
      </c>
      <c r="CM382">
        <v>0</v>
      </c>
      <c r="CN382">
        <v>0</v>
      </c>
      <c r="CO382">
        <v>0</v>
      </c>
      <c r="CP382">
        <v>7.14</v>
      </c>
      <c r="CQ382">
        <v>99.35</v>
      </c>
      <c r="CR382">
        <v>6.71</v>
      </c>
      <c r="CS382">
        <v>17.97</v>
      </c>
      <c r="CT382">
        <v>17.350000000000001</v>
      </c>
      <c r="CU382">
        <v>48.87</v>
      </c>
      <c r="CV382">
        <v>51.26</v>
      </c>
      <c r="CW382">
        <v>54.21</v>
      </c>
      <c r="CX382">
        <v>56.72</v>
      </c>
      <c r="CY382">
        <v>57.01</v>
      </c>
      <c r="CZ382">
        <v>54.2</v>
      </c>
    </row>
    <row r="383" spans="1:104">
      <c r="A383" t="s">
        <v>127</v>
      </c>
      <c r="B383" t="s">
        <v>128</v>
      </c>
      <c r="C383" t="s">
        <v>62</v>
      </c>
      <c r="D383" t="s">
        <v>116</v>
      </c>
      <c r="E383">
        <v>66</v>
      </c>
      <c r="F383">
        <v>20142015</v>
      </c>
      <c r="G383">
        <v>27</v>
      </c>
      <c r="H383">
        <v>7.25</v>
      </c>
      <c r="I383">
        <v>7.25</v>
      </c>
      <c r="J383">
        <v>2</v>
      </c>
      <c r="K383">
        <v>22</v>
      </c>
      <c r="L383">
        <v>24</v>
      </c>
      <c r="M383">
        <v>0.47</v>
      </c>
      <c r="N383">
        <v>5.22</v>
      </c>
      <c r="O383">
        <v>5.69</v>
      </c>
      <c r="P383">
        <v>-4</v>
      </c>
      <c r="Q383">
        <v>88</v>
      </c>
      <c r="R383">
        <v>100.57</v>
      </c>
      <c r="S383">
        <v>4.08</v>
      </c>
      <c r="T383">
        <v>13.33</v>
      </c>
      <c r="U383">
        <v>3.83</v>
      </c>
      <c r="V383">
        <v>-4.12</v>
      </c>
      <c r="W383">
        <v>86.79</v>
      </c>
      <c r="X383">
        <v>90.91</v>
      </c>
      <c r="Y383">
        <v>206</v>
      </c>
      <c r="Z383">
        <v>243</v>
      </c>
      <c r="AA383">
        <v>37</v>
      </c>
      <c r="AB383">
        <v>57.61</v>
      </c>
      <c r="AC383">
        <v>8.77</v>
      </c>
      <c r="AD383">
        <v>66.38</v>
      </c>
      <c r="AE383">
        <v>35</v>
      </c>
      <c r="AF383">
        <v>-1.05</v>
      </c>
      <c r="AG383">
        <v>89.05</v>
      </c>
      <c r="AH383">
        <v>361</v>
      </c>
      <c r="AI383">
        <v>418</v>
      </c>
      <c r="AJ383">
        <v>57</v>
      </c>
      <c r="AK383">
        <v>99.09</v>
      </c>
      <c r="AL383">
        <v>13.51</v>
      </c>
      <c r="AM383">
        <v>112.61</v>
      </c>
      <c r="AN383">
        <v>58.37</v>
      </c>
      <c r="AO383">
        <v>23</v>
      </c>
      <c r="AP383">
        <v>4</v>
      </c>
      <c r="AQ383">
        <v>85</v>
      </c>
      <c r="AR383">
        <v>-2.2799999999999998</v>
      </c>
      <c r="AS383">
        <v>87.07</v>
      </c>
      <c r="AT383">
        <v>89.35</v>
      </c>
      <c r="AU383">
        <v>281</v>
      </c>
      <c r="AV383">
        <v>330</v>
      </c>
      <c r="AW383">
        <v>49</v>
      </c>
      <c r="AX383">
        <v>78.23</v>
      </c>
      <c r="AY383">
        <v>11.62</v>
      </c>
      <c r="AZ383">
        <v>89.85</v>
      </c>
      <c r="BA383">
        <v>73.94</v>
      </c>
      <c r="BB383">
        <v>13</v>
      </c>
      <c r="BC383">
        <v>62</v>
      </c>
      <c r="BD383">
        <v>-2.72</v>
      </c>
      <c r="BE383">
        <v>85.92</v>
      </c>
      <c r="BF383">
        <v>88.64</v>
      </c>
      <c r="BG383">
        <v>204</v>
      </c>
      <c r="BH383">
        <v>57.84</v>
      </c>
      <c r="BI383">
        <v>9.48</v>
      </c>
      <c r="BJ383">
        <v>244</v>
      </c>
      <c r="BK383">
        <v>40</v>
      </c>
      <c r="BL383">
        <v>49</v>
      </c>
      <c r="BM383">
        <v>-2.5299999999999998</v>
      </c>
      <c r="BN383">
        <v>88.89</v>
      </c>
      <c r="BO383">
        <v>9.01</v>
      </c>
      <c r="BP383">
        <v>1.42</v>
      </c>
      <c r="BQ383">
        <v>38</v>
      </c>
      <c r="BR383">
        <v>6</v>
      </c>
      <c r="BS383">
        <v>32</v>
      </c>
      <c r="BT383">
        <v>86.36</v>
      </c>
      <c r="BU383">
        <v>3.23</v>
      </c>
      <c r="BV383">
        <v>15.57</v>
      </c>
      <c r="BW383">
        <v>11.52</v>
      </c>
      <c r="BX383">
        <v>85</v>
      </c>
      <c r="BY383">
        <v>40</v>
      </c>
      <c r="BZ383">
        <v>0</v>
      </c>
      <c r="CA383">
        <v>0</v>
      </c>
      <c r="CB383">
        <v>96.15</v>
      </c>
      <c r="CC383">
        <v>250</v>
      </c>
      <c r="CD383">
        <v>32</v>
      </c>
      <c r="CE383">
        <v>10</v>
      </c>
      <c r="CF383">
        <v>15</v>
      </c>
      <c r="CG383">
        <v>8</v>
      </c>
      <c r="CH383">
        <v>11</v>
      </c>
      <c r="CI383">
        <v>11</v>
      </c>
      <c r="CJ383">
        <v>47</v>
      </c>
      <c r="CK383">
        <v>13</v>
      </c>
      <c r="CL383">
        <v>7</v>
      </c>
      <c r="CM383">
        <v>4</v>
      </c>
      <c r="CN383">
        <v>0</v>
      </c>
      <c r="CO383">
        <v>-0.95</v>
      </c>
      <c r="CP383">
        <v>253.09</v>
      </c>
      <c r="CQ383">
        <v>116.47</v>
      </c>
      <c r="CR383">
        <v>68.48</v>
      </c>
      <c r="CS383">
        <v>17.25</v>
      </c>
      <c r="CT383">
        <v>17.690000000000001</v>
      </c>
      <c r="CU383">
        <v>51.84</v>
      </c>
      <c r="CV383">
        <v>50.37</v>
      </c>
      <c r="CW383">
        <v>55.22</v>
      </c>
      <c r="CX383">
        <v>51.29</v>
      </c>
      <c r="CY383">
        <v>54.76</v>
      </c>
      <c r="CZ383">
        <v>53.96</v>
      </c>
    </row>
    <row r="384" spans="1:104">
      <c r="A384" t="s">
        <v>1218</v>
      </c>
      <c r="B384" t="s">
        <v>1219</v>
      </c>
      <c r="C384" t="s">
        <v>119</v>
      </c>
      <c r="D384" t="s">
        <v>544</v>
      </c>
      <c r="E384">
        <v>53</v>
      </c>
      <c r="F384">
        <v>20142015</v>
      </c>
      <c r="G384">
        <v>29</v>
      </c>
      <c r="H384">
        <v>1.3</v>
      </c>
      <c r="I384">
        <v>1.3</v>
      </c>
      <c r="J384">
        <v>0</v>
      </c>
      <c r="K384">
        <v>1</v>
      </c>
      <c r="L384">
        <v>1</v>
      </c>
      <c r="M384">
        <v>0</v>
      </c>
      <c r="N384">
        <v>2.2599999999999998</v>
      </c>
      <c r="O384">
        <v>2.2599999999999998</v>
      </c>
      <c r="P384">
        <v>0</v>
      </c>
      <c r="Q384">
        <v>78.569999999999993</v>
      </c>
      <c r="R384">
        <v>111.11</v>
      </c>
      <c r="S384">
        <v>0</v>
      </c>
      <c r="T384">
        <v>-2.2400000000000002</v>
      </c>
      <c r="U384">
        <v>0.5</v>
      </c>
      <c r="V384">
        <v>-2.92</v>
      </c>
      <c r="W384">
        <v>83.33</v>
      </c>
      <c r="X384">
        <v>86.26</v>
      </c>
      <c r="Y384">
        <v>16</v>
      </c>
      <c r="Z384">
        <v>20</v>
      </c>
      <c r="AA384">
        <v>4</v>
      </c>
      <c r="AB384">
        <v>45.14</v>
      </c>
      <c r="AC384">
        <v>9.0299999999999994</v>
      </c>
      <c r="AD384">
        <v>54.17</v>
      </c>
      <c r="AE384">
        <v>1</v>
      </c>
      <c r="AF384">
        <v>-10.09</v>
      </c>
      <c r="AG384">
        <v>88.66</v>
      </c>
      <c r="AH384">
        <v>24</v>
      </c>
      <c r="AI384">
        <v>33</v>
      </c>
      <c r="AJ384">
        <v>9</v>
      </c>
      <c r="AK384">
        <v>74.48</v>
      </c>
      <c r="AL384">
        <v>20.309999999999999</v>
      </c>
      <c r="AM384">
        <v>94.8</v>
      </c>
      <c r="AN384">
        <v>54.55</v>
      </c>
      <c r="AO384">
        <v>3</v>
      </c>
      <c r="AP384">
        <v>0</v>
      </c>
      <c r="AQ384">
        <v>5</v>
      </c>
      <c r="AR384">
        <v>-12.5</v>
      </c>
      <c r="AS384">
        <v>75</v>
      </c>
      <c r="AT384">
        <v>87.5</v>
      </c>
      <c r="AU384">
        <v>16</v>
      </c>
      <c r="AV384">
        <v>24</v>
      </c>
      <c r="AW384">
        <v>8</v>
      </c>
      <c r="AX384">
        <v>54.17</v>
      </c>
      <c r="AY384">
        <v>18.059999999999999</v>
      </c>
      <c r="AZ384">
        <v>72.23</v>
      </c>
      <c r="BA384">
        <v>75</v>
      </c>
      <c r="BB384">
        <v>1</v>
      </c>
      <c r="BC384">
        <v>2</v>
      </c>
      <c r="BD384">
        <v>-11.73</v>
      </c>
      <c r="BE384">
        <v>75</v>
      </c>
      <c r="BF384">
        <v>86.73</v>
      </c>
      <c r="BG384">
        <v>12</v>
      </c>
      <c r="BH384">
        <v>40.630000000000003</v>
      </c>
      <c r="BI384">
        <v>13.54</v>
      </c>
      <c r="BJ384">
        <v>18</v>
      </c>
      <c r="BK384">
        <v>6</v>
      </c>
      <c r="BL384">
        <v>1</v>
      </c>
      <c r="BM384">
        <v>6.9</v>
      </c>
      <c r="BN384">
        <v>93.1</v>
      </c>
      <c r="BO384">
        <v>4.51</v>
      </c>
      <c r="BP384">
        <v>0</v>
      </c>
      <c r="BQ384">
        <v>2</v>
      </c>
      <c r="BR384">
        <v>0</v>
      </c>
      <c r="BS384">
        <v>2</v>
      </c>
      <c r="BT384">
        <v>100</v>
      </c>
      <c r="BU384">
        <v>0</v>
      </c>
      <c r="BV384">
        <v>11.11</v>
      </c>
      <c r="BW384">
        <v>8.33</v>
      </c>
      <c r="BX384">
        <v>100</v>
      </c>
      <c r="BY384">
        <v>42</v>
      </c>
      <c r="BZ384">
        <v>6</v>
      </c>
      <c r="CA384">
        <v>8</v>
      </c>
      <c r="CB384">
        <v>88.46</v>
      </c>
      <c r="CC384">
        <v>23</v>
      </c>
      <c r="CD384">
        <v>6</v>
      </c>
      <c r="CE384">
        <v>3</v>
      </c>
      <c r="CF384">
        <v>2</v>
      </c>
      <c r="CG384">
        <v>0</v>
      </c>
      <c r="CH384">
        <v>1</v>
      </c>
      <c r="CI384">
        <v>0</v>
      </c>
      <c r="CJ384">
        <v>1</v>
      </c>
      <c r="CK384">
        <v>0</v>
      </c>
      <c r="CL384">
        <v>0</v>
      </c>
      <c r="CM384">
        <v>0</v>
      </c>
      <c r="CN384">
        <v>0</v>
      </c>
      <c r="CO384">
        <v>0</v>
      </c>
      <c r="CP384">
        <v>26.58</v>
      </c>
      <c r="CQ384">
        <v>223.34</v>
      </c>
      <c r="CR384">
        <v>10.64</v>
      </c>
      <c r="CS384">
        <v>16.559999999999999</v>
      </c>
      <c r="CT384">
        <v>16.809999999999999</v>
      </c>
      <c r="CU384">
        <v>46.73</v>
      </c>
      <c r="CV384">
        <v>49.76</v>
      </c>
      <c r="CW384">
        <v>48.44</v>
      </c>
      <c r="CX384">
        <v>55.21</v>
      </c>
      <c r="CY384">
        <v>54.09</v>
      </c>
      <c r="CZ384">
        <v>54.62</v>
      </c>
    </row>
    <row r="385" spans="1:104">
      <c r="A385" t="s">
        <v>178</v>
      </c>
      <c r="B385" t="s">
        <v>179</v>
      </c>
      <c r="C385" t="s">
        <v>68</v>
      </c>
      <c r="D385" t="s">
        <v>63</v>
      </c>
      <c r="E385">
        <v>71</v>
      </c>
      <c r="F385">
        <v>20142015</v>
      </c>
      <c r="G385">
        <v>27</v>
      </c>
      <c r="H385">
        <v>1.5</v>
      </c>
      <c r="I385">
        <v>1.5249999999999999</v>
      </c>
      <c r="J385">
        <v>0</v>
      </c>
      <c r="K385">
        <v>0</v>
      </c>
      <c r="L385">
        <v>0</v>
      </c>
      <c r="M385">
        <v>0</v>
      </c>
      <c r="N385">
        <v>0</v>
      </c>
      <c r="O385">
        <v>0</v>
      </c>
      <c r="P385">
        <v>0</v>
      </c>
      <c r="Q385">
        <v>73.33</v>
      </c>
      <c r="R385">
        <v>118.18</v>
      </c>
      <c r="S385" t="s">
        <v>1488</v>
      </c>
      <c r="T385">
        <v>-5.19</v>
      </c>
      <c r="U385">
        <v>0.26</v>
      </c>
      <c r="V385">
        <v>-18.47</v>
      </c>
      <c r="W385">
        <v>66.67</v>
      </c>
      <c r="X385">
        <v>85.14</v>
      </c>
      <c r="Y385">
        <v>3</v>
      </c>
      <c r="Z385">
        <v>6</v>
      </c>
      <c r="AA385">
        <v>3</v>
      </c>
      <c r="AB385">
        <v>19.87</v>
      </c>
      <c r="AC385">
        <v>9.94</v>
      </c>
      <c r="AD385">
        <v>29.81</v>
      </c>
      <c r="AE385">
        <v>0</v>
      </c>
      <c r="AF385">
        <v>-14.88</v>
      </c>
      <c r="AG385">
        <v>88.22</v>
      </c>
      <c r="AH385">
        <v>14</v>
      </c>
      <c r="AI385">
        <v>22</v>
      </c>
      <c r="AJ385">
        <v>8</v>
      </c>
      <c r="AK385">
        <v>72.86</v>
      </c>
      <c r="AL385">
        <v>26.49</v>
      </c>
      <c r="AM385">
        <v>99.36</v>
      </c>
      <c r="AN385">
        <v>50</v>
      </c>
      <c r="AO385">
        <v>0</v>
      </c>
      <c r="AP385">
        <v>0</v>
      </c>
      <c r="AQ385">
        <v>1</v>
      </c>
      <c r="AR385">
        <v>-11.83</v>
      </c>
      <c r="AS385">
        <v>75</v>
      </c>
      <c r="AT385">
        <v>86.83</v>
      </c>
      <c r="AU385">
        <v>10</v>
      </c>
      <c r="AV385">
        <v>15</v>
      </c>
      <c r="AW385">
        <v>5</v>
      </c>
      <c r="AX385">
        <v>49.68</v>
      </c>
      <c r="AY385">
        <v>16.559999999999999</v>
      </c>
      <c r="AZ385">
        <v>66.239999999999995</v>
      </c>
      <c r="BA385">
        <v>73.33</v>
      </c>
      <c r="BB385">
        <v>1</v>
      </c>
      <c r="BC385">
        <v>1</v>
      </c>
      <c r="BD385">
        <v>-11.51</v>
      </c>
      <c r="BE385">
        <v>73.33</v>
      </c>
      <c r="BF385">
        <v>84.84</v>
      </c>
      <c r="BG385">
        <v>7</v>
      </c>
      <c r="BH385">
        <v>36.43</v>
      </c>
      <c r="BI385">
        <v>13.25</v>
      </c>
      <c r="BJ385">
        <v>11</v>
      </c>
      <c r="BK385">
        <v>4</v>
      </c>
      <c r="BL385">
        <v>0</v>
      </c>
      <c r="BM385">
        <v>2.63</v>
      </c>
      <c r="BN385">
        <v>97.37</v>
      </c>
      <c r="BO385">
        <v>6.62</v>
      </c>
      <c r="BP385">
        <v>0</v>
      </c>
      <c r="BQ385">
        <v>2</v>
      </c>
      <c r="BR385">
        <v>0</v>
      </c>
      <c r="BS385">
        <v>2</v>
      </c>
      <c r="BT385">
        <v>100</v>
      </c>
      <c r="BU385">
        <v>0</v>
      </c>
      <c r="BV385">
        <v>18.18</v>
      </c>
      <c r="BW385">
        <v>13.33</v>
      </c>
      <c r="BX385">
        <v>100</v>
      </c>
      <c r="BY385">
        <v>39</v>
      </c>
      <c r="BZ385">
        <v>3</v>
      </c>
      <c r="CA385">
        <v>5</v>
      </c>
      <c r="CB385">
        <v>89.47</v>
      </c>
      <c r="CC385">
        <v>17</v>
      </c>
      <c r="CD385">
        <v>5</v>
      </c>
      <c r="CE385">
        <v>2</v>
      </c>
      <c r="CF385">
        <v>1</v>
      </c>
      <c r="CG385">
        <v>1</v>
      </c>
      <c r="CH385">
        <v>0</v>
      </c>
      <c r="CI385">
        <v>0</v>
      </c>
      <c r="CJ385">
        <v>0</v>
      </c>
      <c r="CK385">
        <v>0</v>
      </c>
      <c r="CL385">
        <v>1</v>
      </c>
      <c r="CM385">
        <v>0</v>
      </c>
      <c r="CN385">
        <v>0</v>
      </c>
      <c r="CO385">
        <v>0</v>
      </c>
      <c r="CP385">
        <v>18.12</v>
      </c>
      <c r="CQ385">
        <v>336.71</v>
      </c>
      <c r="CR385">
        <v>5.1100000000000003</v>
      </c>
      <c r="CS385">
        <v>18.25</v>
      </c>
      <c r="CT385">
        <v>17.32</v>
      </c>
      <c r="CU385">
        <v>54.31</v>
      </c>
      <c r="CV385">
        <v>49.96</v>
      </c>
      <c r="CW385">
        <v>59.49</v>
      </c>
      <c r="CX385">
        <v>50.05</v>
      </c>
      <c r="CY385">
        <v>54.57</v>
      </c>
      <c r="CZ385">
        <v>54.65</v>
      </c>
    </row>
    <row r="386" spans="1:104">
      <c r="A386" t="s">
        <v>257</v>
      </c>
      <c r="B386" t="s">
        <v>258</v>
      </c>
      <c r="C386" t="s">
        <v>62</v>
      </c>
      <c r="D386" t="s">
        <v>88</v>
      </c>
      <c r="E386">
        <v>54</v>
      </c>
      <c r="F386">
        <v>20142015</v>
      </c>
      <c r="G386">
        <v>33</v>
      </c>
      <c r="H386">
        <v>4.25</v>
      </c>
      <c r="I386">
        <v>3.875</v>
      </c>
      <c r="J386">
        <v>0</v>
      </c>
      <c r="K386">
        <v>7</v>
      </c>
      <c r="L386">
        <v>7</v>
      </c>
      <c r="M386">
        <v>0</v>
      </c>
      <c r="N386">
        <v>4.16</v>
      </c>
      <c r="O386">
        <v>4.16</v>
      </c>
      <c r="P386">
        <v>0</v>
      </c>
      <c r="Q386">
        <v>89.81</v>
      </c>
      <c r="R386">
        <v>104.28</v>
      </c>
      <c r="S386">
        <v>0</v>
      </c>
      <c r="T386">
        <v>-0.32</v>
      </c>
      <c r="U386">
        <v>1.87</v>
      </c>
      <c r="V386">
        <v>-1.35</v>
      </c>
      <c r="W386">
        <v>88.79</v>
      </c>
      <c r="X386">
        <v>90.13</v>
      </c>
      <c r="Y386">
        <v>83</v>
      </c>
      <c r="Z386">
        <v>95</v>
      </c>
      <c r="AA386">
        <v>12</v>
      </c>
      <c r="AB386">
        <v>56.51</v>
      </c>
      <c r="AC386">
        <v>7.14</v>
      </c>
      <c r="AD386">
        <v>63.65</v>
      </c>
      <c r="AE386">
        <v>11</v>
      </c>
      <c r="AF386">
        <v>-1.28</v>
      </c>
      <c r="AG386">
        <v>91.09</v>
      </c>
      <c r="AH386">
        <v>164</v>
      </c>
      <c r="AI386">
        <v>185</v>
      </c>
      <c r="AJ386">
        <v>21</v>
      </c>
      <c r="AK386">
        <v>110.06</v>
      </c>
      <c r="AL386">
        <v>12.49</v>
      </c>
      <c r="AM386">
        <v>122.55</v>
      </c>
      <c r="AN386">
        <v>51.35</v>
      </c>
      <c r="AO386">
        <v>11</v>
      </c>
      <c r="AP386">
        <v>1</v>
      </c>
      <c r="AQ386">
        <v>33</v>
      </c>
      <c r="AR386">
        <v>-4.57</v>
      </c>
      <c r="AS386">
        <v>86.3</v>
      </c>
      <c r="AT386">
        <v>90.87</v>
      </c>
      <c r="AU386">
        <v>106</v>
      </c>
      <c r="AV386">
        <v>126</v>
      </c>
      <c r="AW386">
        <v>20</v>
      </c>
      <c r="AX386">
        <v>74.959999999999994</v>
      </c>
      <c r="AY386">
        <v>11.9</v>
      </c>
      <c r="AZ386">
        <v>86.85</v>
      </c>
      <c r="BA386">
        <v>75.400000000000006</v>
      </c>
      <c r="BB386">
        <v>6</v>
      </c>
      <c r="BC386">
        <v>22</v>
      </c>
      <c r="BD386">
        <v>-4.92</v>
      </c>
      <c r="BE386">
        <v>85.59</v>
      </c>
      <c r="BF386">
        <v>90.51</v>
      </c>
      <c r="BG386">
        <v>79</v>
      </c>
      <c r="BH386">
        <v>56.51</v>
      </c>
      <c r="BI386">
        <v>9.52</v>
      </c>
      <c r="BJ386">
        <v>95</v>
      </c>
      <c r="BK386">
        <v>16</v>
      </c>
      <c r="BL386">
        <v>16</v>
      </c>
      <c r="BM386">
        <v>2.02</v>
      </c>
      <c r="BN386">
        <v>88.89</v>
      </c>
      <c r="BO386">
        <v>5.95</v>
      </c>
      <c r="BP386">
        <v>0.59</v>
      </c>
      <c r="BQ386">
        <v>10</v>
      </c>
      <c r="BR386">
        <v>1</v>
      </c>
      <c r="BS386">
        <v>9</v>
      </c>
      <c r="BT386">
        <v>90.91</v>
      </c>
      <c r="BU386">
        <v>0</v>
      </c>
      <c r="BV386">
        <v>10.53</v>
      </c>
      <c r="BW386">
        <v>7.94</v>
      </c>
      <c r="BX386">
        <v>93.75</v>
      </c>
      <c r="BY386">
        <v>40</v>
      </c>
      <c r="BZ386">
        <v>0</v>
      </c>
      <c r="CA386">
        <v>0</v>
      </c>
      <c r="CB386">
        <v>93.14</v>
      </c>
      <c r="CC386">
        <v>95</v>
      </c>
      <c r="CD386">
        <v>15</v>
      </c>
      <c r="CE386">
        <v>7</v>
      </c>
      <c r="CF386">
        <v>4</v>
      </c>
      <c r="CG386">
        <v>6</v>
      </c>
      <c r="CH386">
        <v>5</v>
      </c>
      <c r="CI386">
        <v>2</v>
      </c>
      <c r="CJ386">
        <v>16</v>
      </c>
      <c r="CK386">
        <v>5</v>
      </c>
      <c r="CL386">
        <v>2</v>
      </c>
      <c r="CM386">
        <v>0</v>
      </c>
      <c r="CN386">
        <v>0</v>
      </c>
      <c r="CO386">
        <v>0</v>
      </c>
      <c r="CP386">
        <v>100.86</v>
      </c>
      <c r="CQ386">
        <v>167.51</v>
      </c>
      <c r="CR386">
        <v>37.58</v>
      </c>
      <c r="CS386">
        <v>16.23</v>
      </c>
      <c r="CT386">
        <v>17.170000000000002</v>
      </c>
      <c r="CU386">
        <v>50.33</v>
      </c>
      <c r="CV386">
        <v>49.89</v>
      </c>
      <c r="CW386">
        <v>55.13</v>
      </c>
      <c r="CX386">
        <v>54.4</v>
      </c>
      <c r="CY386">
        <v>53.52</v>
      </c>
      <c r="CZ386">
        <v>53.75</v>
      </c>
    </row>
    <row r="387" spans="1:104">
      <c r="A387" t="s">
        <v>313</v>
      </c>
      <c r="B387" t="s">
        <v>314</v>
      </c>
      <c r="C387" t="s">
        <v>97</v>
      </c>
      <c r="D387" t="s">
        <v>88</v>
      </c>
      <c r="E387">
        <v>78</v>
      </c>
      <c r="F387">
        <v>20142015</v>
      </c>
      <c r="G387">
        <v>19</v>
      </c>
      <c r="H387">
        <v>0.92500000000000004</v>
      </c>
      <c r="I387">
        <v>0.92500000000000004</v>
      </c>
      <c r="J387">
        <v>3</v>
      </c>
      <c r="K387">
        <v>11</v>
      </c>
      <c r="L387">
        <v>14</v>
      </c>
      <c r="M387">
        <v>0.89</v>
      </c>
      <c r="N387">
        <v>3.25</v>
      </c>
      <c r="O387">
        <v>4.1399999999999997</v>
      </c>
      <c r="P387">
        <v>-4</v>
      </c>
      <c r="Q387">
        <v>91.71</v>
      </c>
      <c r="R387">
        <v>98.81</v>
      </c>
      <c r="S387">
        <v>10.71</v>
      </c>
      <c r="T387">
        <v>4.9400000000000004</v>
      </c>
      <c r="U387">
        <v>2.6</v>
      </c>
      <c r="V387">
        <v>1.33</v>
      </c>
      <c r="W387">
        <v>89.5</v>
      </c>
      <c r="X387">
        <v>88.17</v>
      </c>
      <c r="Y387">
        <v>143</v>
      </c>
      <c r="Z387">
        <v>162</v>
      </c>
      <c r="AA387">
        <v>19</v>
      </c>
      <c r="AB387">
        <v>47.88</v>
      </c>
      <c r="AC387">
        <v>5.62</v>
      </c>
      <c r="AD387">
        <v>53.49</v>
      </c>
      <c r="AE387">
        <v>28</v>
      </c>
      <c r="AF387">
        <v>2.7</v>
      </c>
      <c r="AG387">
        <v>89.01</v>
      </c>
      <c r="AH387">
        <v>292</v>
      </c>
      <c r="AI387">
        <v>321</v>
      </c>
      <c r="AJ387">
        <v>29</v>
      </c>
      <c r="AK387">
        <v>94.87</v>
      </c>
      <c r="AL387">
        <v>8.57</v>
      </c>
      <c r="AM387">
        <v>103.44</v>
      </c>
      <c r="AN387">
        <v>52.34</v>
      </c>
      <c r="AO387">
        <v>15</v>
      </c>
      <c r="AP387">
        <v>0</v>
      </c>
      <c r="AQ387">
        <v>50</v>
      </c>
      <c r="AR387">
        <v>4.7699999999999996</v>
      </c>
      <c r="AS387">
        <v>91.57</v>
      </c>
      <c r="AT387">
        <v>86.79</v>
      </c>
      <c r="AU387">
        <v>207</v>
      </c>
      <c r="AV387">
        <v>228</v>
      </c>
      <c r="AW387">
        <v>21</v>
      </c>
      <c r="AX387">
        <v>67.38</v>
      </c>
      <c r="AY387">
        <v>6.21</v>
      </c>
      <c r="AZ387">
        <v>73.59</v>
      </c>
      <c r="BA387">
        <v>73.680000000000007</v>
      </c>
      <c r="BB387">
        <v>7</v>
      </c>
      <c r="BC387">
        <v>35</v>
      </c>
      <c r="BD387">
        <v>6.59</v>
      </c>
      <c r="BE387">
        <v>92.31</v>
      </c>
      <c r="BF387">
        <v>85.71</v>
      </c>
      <c r="BG387">
        <v>154</v>
      </c>
      <c r="BH387">
        <v>49.65</v>
      </c>
      <c r="BI387">
        <v>4.1399999999999997</v>
      </c>
      <c r="BJ387">
        <v>168</v>
      </c>
      <c r="BK387">
        <v>14</v>
      </c>
      <c r="BL387">
        <v>28</v>
      </c>
      <c r="BM387">
        <v>-3.79</v>
      </c>
      <c r="BN387">
        <v>95.45</v>
      </c>
      <c r="BO387">
        <v>6.5</v>
      </c>
      <c r="BP387">
        <v>0.59</v>
      </c>
      <c r="BQ387">
        <v>22</v>
      </c>
      <c r="BR387">
        <v>2</v>
      </c>
      <c r="BS387">
        <v>20</v>
      </c>
      <c r="BT387">
        <v>91.67</v>
      </c>
      <c r="BU387">
        <v>8.57</v>
      </c>
      <c r="BV387">
        <v>13.1</v>
      </c>
      <c r="BW387">
        <v>9.65</v>
      </c>
      <c r="BX387">
        <v>85.71</v>
      </c>
      <c r="BY387">
        <v>59.7</v>
      </c>
      <c r="BZ387">
        <v>40</v>
      </c>
      <c r="CA387">
        <v>27</v>
      </c>
      <c r="CB387">
        <v>95.54</v>
      </c>
      <c r="CC387">
        <v>193</v>
      </c>
      <c r="CD387">
        <v>33</v>
      </c>
      <c r="CE387">
        <v>9</v>
      </c>
      <c r="CF387">
        <v>7</v>
      </c>
      <c r="CG387">
        <v>16</v>
      </c>
      <c r="CH387">
        <v>4</v>
      </c>
      <c r="CI387">
        <v>7</v>
      </c>
      <c r="CJ387">
        <v>25</v>
      </c>
      <c r="CK387">
        <v>9</v>
      </c>
      <c r="CL387">
        <v>3</v>
      </c>
      <c r="CM387">
        <v>4</v>
      </c>
      <c r="CN387">
        <v>0</v>
      </c>
      <c r="CO387">
        <v>-1.18</v>
      </c>
      <c r="CP387">
        <v>203.03</v>
      </c>
      <c r="CQ387">
        <v>185.55</v>
      </c>
      <c r="CR387">
        <v>52.25</v>
      </c>
      <c r="CS387">
        <v>18.04</v>
      </c>
      <c r="CT387">
        <v>17.55</v>
      </c>
      <c r="CU387">
        <v>51.46</v>
      </c>
      <c r="CV387">
        <v>50.12</v>
      </c>
      <c r="CW387">
        <v>57.46</v>
      </c>
      <c r="CX387">
        <v>54.2</v>
      </c>
      <c r="CY387">
        <v>54.24</v>
      </c>
      <c r="CZ387">
        <v>53.98</v>
      </c>
    </row>
    <row r="388" spans="1:104">
      <c r="A388" t="s">
        <v>490</v>
      </c>
      <c r="B388" t="s">
        <v>491</v>
      </c>
      <c r="C388" t="s">
        <v>62</v>
      </c>
      <c r="D388" t="s">
        <v>364</v>
      </c>
      <c r="E388">
        <v>77</v>
      </c>
      <c r="F388">
        <v>20142015</v>
      </c>
      <c r="G388">
        <v>20</v>
      </c>
      <c r="H388">
        <v>0.92500000000000004</v>
      </c>
      <c r="I388">
        <v>0.92500000000000004</v>
      </c>
      <c r="J388">
        <v>0</v>
      </c>
      <c r="K388">
        <v>6</v>
      </c>
      <c r="L388">
        <v>6</v>
      </c>
      <c r="M388">
        <v>0</v>
      </c>
      <c r="N388">
        <v>2.89</v>
      </c>
      <c r="O388">
        <v>2.89</v>
      </c>
      <c r="P388">
        <v>-1</v>
      </c>
      <c r="Q388">
        <v>86.78</v>
      </c>
      <c r="R388">
        <v>103.75</v>
      </c>
      <c r="S388">
        <v>0</v>
      </c>
      <c r="T388">
        <v>-3.47</v>
      </c>
      <c r="U388">
        <v>1.62</v>
      </c>
      <c r="V388">
        <v>-6.02</v>
      </c>
      <c r="W388">
        <v>83</v>
      </c>
      <c r="X388">
        <v>89.02</v>
      </c>
      <c r="Y388">
        <v>66</v>
      </c>
      <c r="Z388">
        <v>83</v>
      </c>
      <c r="AA388">
        <v>17</v>
      </c>
      <c r="AB388">
        <v>39.979999999999997</v>
      </c>
      <c r="AC388">
        <v>8.19</v>
      </c>
      <c r="AD388">
        <v>48.17</v>
      </c>
      <c r="AE388">
        <v>8</v>
      </c>
      <c r="AF388">
        <v>-3.53</v>
      </c>
      <c r="AG388">
        <v>90.32</v>
      </c>
      <c r="AH388">
        <v>167</v>
      </c>
      <c r="AI388">
        <v>197</v>
      </c>
      <c r="AJ388">
        <v>30</v>
      </c>
      <c r="AK388">
        <v>94.89</v>
      </c>
      <c r="AL388">
        <v>14.45</v>
      </c>
      <c r="AM388">
        <v>109.34</v>
      </c>
      <c r="AN388">
        <v>55.33</v>
      </c>
      <c r="AO388">
        <v>13</v>
      </c>
      <c r="AP388">
        <v>1</v>
      </c>
      <c r="AQ388">
        <v>37</v>
      </c>
      <c r="AR388">
        <v>-4.4400000000000004</v>
      </c>
      <c r="AS388">
        <v>83.62</v>
      </c>
      <c r="AT388">
        <v>88.05</v>
      </c>
      <c r="AU388">
        <v>119</v>
      </c>
      <c r="AV388">
        <v>148</v>
      </c>
      <c r="AW388">
        <v>29</v>
      </c>
      <c r="AX388">
        <v>71.290000000000006</v>
      </c>
      <c r="AY388">
        <v>13.97</v>
      </c>
      <c r="AZ388">
        <v>85.26</v>
      </c>
      <c r="BA388">
        <v>73.650000000000006</v>
      </c>
      <c r="BB388">
        <v>6</v>
      </c>
      <c r="BC388">
        <v>24</v>
      </c>
      <c r="BD388">
        <v>-3.09</v>
      </c>
      <c r="BE388">
        <v>83.21</v>
      </c>
      <c r="BF388">
        <v>86.3</v>
      </c>
      <c r="BG388">
        <v>87</v>
      </c>
      <c r="BH388">
        <v>52.5</v>
      </c>
      <c r="BI388">
        <v>10.6</v>
      </c>
      <c r="BJ388">
        <v>109</v>
      </c>
      <c r="BK388">
        <v>22</v>
      </c>
      <c r="BL388">
        <v>18</v>
      </c>
      <c r="BM388">
        <v>-0.5</v>
      </c>
      <c r="BN388">
        <v>88</v>
      </c>
      <c r="BO388">
        <v>6.74</v>
      </c>
      <c r="BP388">
        <v>0.96</v>
      </c>
      <c r="BQ388">
        <v>14</v>
      </c>
      <c r="BR388">
        <v>2</v>
      </c>
      <c r="BS388">
        <v>12</v>
      </c>
      <c r="BT388">
        <v>87.5</v>
      </c>
      <c r="BU388">
        <v>0</v>
      </c>
      <c r="BV388">
        <v>12.84</v>
      </c>
      <c r="BW388">
        <v>9.4600000000000009</v>
      </c>
      <c r="BX388">
        <v>90.91</v>
      </c>
      <c r="BY388">
        <v>40</v>
      </c>
      <c r="BZ388">
        <v>0</v>
      </c>
      <c r="CA388">
        <v>0</v>
      </c>
      <c r="CB388">
        <v>89.47</v>
      </c>
      <c r="CC388">
        <v>119</v>
      </c>
      <c r="CD388">
        <v>29</v>
      </c>
      <c r="CE388">
        <v>14</v>
      </c>
      <c r="CF388">
        <v>0</v>
      </c>
      <c r="CG388">
        <v>1</v>
      </c>
      <c r="CH388">
        <v>5</v>
      </c>
      <c r="CI388">
        <v>1</v>
      </c>
      <c r="CJ388">
        <v>18</v>
      </c>
      <c r="CK388">
        <v>7</v>
      </c>
      <c r="CL388">
        <v>2</v>
      </c>
      <c r="CM388">
        <v>1</v>
      </c>
      <c r="CN388">
        <v>0</v>
      </c>
      <c r="CO388">
        <v>-0.48</v>
      </c>
      <c r="CP388">
        <v>124.57</v>
      </c>
      <c r="CQ388">
        <v>251.6</v>
      </c>
      <c r="CR388">
        <v>33.11</v>
      </c>
      <c r="CS388">
        <v>16.739999999999998</v>
      </c>
      <c r="CT388">
        <v>17.47</v>
      </c>
      <c r="CU388">
        <v>49.72</v>
      </c>
      <c r="CV388">
        <v>50.65</v>
      </c>
      <c r="CW388">
        <v>54.93</v>
      </c>
      <c r="CX388">
        <v>55.54</v>
      </c>
      <c r="CY388">
        <v>54.83</v>
      </c>
      <c r="CZ388">
        <v>53.42</v>
      </c>
    </row>
    <row r="389" spans="1:104">
      <c r="A389" t="s">
        <v>725</v>
      </c>
      <c r="B389" t="s">
        <v>726</v>
      </c>
      <c r="C389" t="s">
        <v>113</v>
      </c>
      <c r="D389" t="s">
        <v>727</v>
      </c>
      <c r="E389">
        <v>52</v>
      </c>
      <c r="F389">
        <v>20142015</v>
      </c>
      <c r="G389">
        <v>30</v>
      </c>
      <c r="H389">
        <v>0.7</v>
      </c>
      <c r="I389">
        <v>0.7</v>
      </c>
      <c r="J389">
        <v>2</v>
      </c>
      <c r="K389">
        <v>3</v>
      </c>
      <c r="L389">
        <v>5</v>
      </c>
      <c r="M389">
        <v>2.81</v>
      </c>
      <c r="N389">
        <v>4.21</v>
      </c>
      <c r="O389">
        <v>7.01</v>
      </c>
      <c r="P389">
        <v>2</v>
      </c>
      <c r="Q389">
        <v>88.89</v>
      </c>
      <c r="R389">
        <v>114.71</v>
      </c>
      <c r="S389">
        <v>15.38</v>
      </c>
      <c r="T389">
        <v>3.23</v>
      </c>
      <c r="U389">
        <v>0.82</v>
      </c>
      <c r="V389">
        <v>7.16</v>
      </c>
      <c r="W389">
        <v>93.75</v>
      </c>
      <c r="X389">
        <v>86.59</v>
      </c>
      <c r="Y389">
        <v>28</v>
      </c>
      <c r="Z389">
        <v>30</v>
      </c>
      <c r="AA389">
        <v>2</v>
      </c>
      <c r="AB389">
        <v>42.09</v>
      </c>
      <c r="AC389">
        <v>2.81</v>
      </c>
      <c r="AD389">
        <v>44.89</v>
      </c>
      <c r="AE389">
        <v>10</v>
      </c>
      <c r="AF389">
        <v>1.97</v>
      </c>
      <c r="AG389">
        <v>86.92</v>
      </c>
      <c r="AH389">
        <v>56</v>
      </c>
      <c r="AI389">
        <v>64</v>
      </c>
      <c r="AJ389">
        <v>8</v>
      </c>
      <c r="AK389">
        <v>89.79</v>
      </c>
      <c r="AL389">
        <v>11.22</v>
      </c>
      <c r="AM389">
        <v>101.01</v>
      </c>
      <c r="AN389">
        <v>53.12</v>
      </c>
      <c r="AO389">
        <v>3</v>
      </c>
      <c r="AP389">
        <v>0</v>
      </c>
      <c r="AQ389">
        <v>21</v>
      </c>
      <c r="AR389">
        <v>-0.43</v>
      </c>
      <c r="AS389">
        <v>85.71</v>
      </c>
      <c r="AT389">
        <v>86.14</v>
      </c>
      <c r="AU389">
        <v>40</v>
      </c>
      <c r="AV389">
        <v>48</v>
      </c>
      <c r="AW389">
        <v>8</v>
      </c>
      <c r="AX389">
        <v>67.34</v>
      </c>
      <c r="AY389">
        <v>11.22</v>
      </c>
      <c r="AZ389">
        <v>78.569999999999993</v>
      </c>
      <c r="BA389">
        <v>70.83</v>
      </c>
      <c r="BB389">
        <v>5</v>
      </c>
      <c r="BC389">
        <v>18</v>
      </c>
      <c r="BD389">
        <v>3.07</v>
      </c>
      <c r="BE389">
        <v>87.18</v>
      </c>
      <c r="BF389">
        <v>84.11</v>
      </c>
      <c r="BG389">
        <v>29</v>
      </c>
      <c r="BH389">
        <v>47.7</v>
      </c>
      <c r="BI389">
        <v>7.01</v>
      </c>
      <c r="BJ389">
        <v>34</v>
      </c>
      <c r="BK389">
        <v>5</v>
      </c>
      <c r="BL389">
        <v>13</v>
      </c>
      <c r="BM389">
        <v>14.71</v>
      </c>
      <c r="BN389">
        <v>85.29</v>
      </c>
      <c r="BO389">
        <v>7.01</v>
      </c>
      <c r="BP389">
        <v>0</v>
      </c>
      <c r="BQ389">
        <v>5</v>
      </c>
      <c r="BR389">
        <v>0</v>
      </c>
      <c r="BS389">
        <v>5</v>
      </c>
      <c r="BT389">
        <v>100</v>
      </c>
      <c r="BU389">
        <v>11.11</v>
      </c>
      <c r="BV389">
        <v>14.71</v>
      </c>
      <c r="BW389">
        <v>10.42</v>
      </c>
      <c r="BX389">
        <v>100</v>
      </c>
      <c r="BY389">
        <v>40</v>
      </c>
      <c r="BZ389">
        <v>0</v>
      </c>
      <c r="CA389">
        <v>0</v>
      </c>
      <c r="CB389">
        <v>97.06</v>
      </c>
      <c r="CC389">
        <v>33</v>
      </c>
      <c r="CD389">
        <v>6</v>
      </c>
      <c r="CE389">
        <v>1</v>
      </c>
      <c r="CF389">
        <v>0</v>
      </c>
      <c r="CG389">
        <v>2</v>
      </c>
      <c r="CH389">
        <v>1</v>
      </c>
      <c r="CI389">
        <v>2</v>
      </c>
      <c r="CJ389">
        <v>11</v>
      </c>
      <c r="CK389">
        <v>0</v>
      </c>
      <c r="CL389">
        <v>1</v>
      </c>
      <c r="CM389">
        <v>0</v>
      </c>
      <c r="CN389">
        <v>2</v>
      </c>
      <c r="CO389">
        <v>2.81</v>
      </c>
      <c r="CP389">
        <v>42.77</v>
      </c>
      <c r="CQ389">
        <v>248.99</v>
      </c>
      <c r="CR389">
        <v>14.66</v>
      </c>
      <c r="CS389">
        <v>18.05</v>
      </c>
      <c r="CT389">
        <v>17.07</v>
      </c>
      <c r="CU389">
        <v>50.44</v>
      </c>
      <c r="CV389">
        <v>49.19</v>
      </c>
      <c r="CW389">
        <v>54.54</v>
      </c>
      <c r="CX389">
        <v>53.59</v>
      </c>
      <c r="CY389">
        <v>53.02</v>
      </c>
      <c r="CZ389">
        <v>54.77</v>
      </c>
    </row>
    <row r="390" spans="1:104">
      <c r="A390" t="s">
        <v>327</v>
      </c>
      <c r="B390" t="s">
        <v>328</v>
      </c>
      <c r="C390" t="s">
        <v>68</v>
      </c>
      <c r="D390" t="s">
        <v>168</v>
      </c>
      <c r="E390">
        <v>67</v>
      </c>
      <c r="F390">
        <v>20142015</v>
      </c>
      <c r="G390">
        <v>26</v>
      </c>
      <c r="H390">
        <v>4.75</v>
      </c>
      <c r="I390">
        <v>4.7</v>
      </c>
      <c r="J390">
        <v>9</v>
      </c>
      <c r="K390">
        <v>9</v>
      </c>
      <c r="L390">
        <v>18</v>
      </c>
      <c r="M390">
        <v>2.5099999999999998</v>
      </c>
      <c r="N390">
        <v>2.5099999999999998</v>
      </c>
      <c r="O390">
        <v>5.01</v>
      </c>
      <c r="P390">
        <v>1</v>
      </c>
      <c r="Q390">
        <v>92.17</v>
      </c>
      <c r="R390">
        <v>111.5</v>
      </c>
      <c r="S390">
        <v>23.08</v>
      </c>
      <c r="T390">
        <v>7.76</v>
      </c>
      <c r="U390">
        <v>3.21</v>
      </c>
      <c r="V390">
        <v>8.6300000000000008</v>
      </c>
      <c r="W390">
        <v>92.19</v>
      </c>
      <c r="X390">
        <v>83.56</v>
      </c>
      <c r="Y390">
        <v>216</v>
      </c>
      <c r="Z390">
        <v>236</v>
      </c>
      <c r="AA390">
        <v>20</v>
      </c>
      <c r="AB390">
        <v>65.75</v>
      </c>
      <c r="AC390">
        <v>5.57</v>
      </c>
      <c r="AD390">
        <v>71.319999999999993</v>
      </c>
      <c r="AE390">
        <v>54</v>
      </c>
      <c r="AF390">
        <v>7.33</v>
      </c>
      <c r="AG390">
        <v>84.85</v>
      </c>
      <c r="AH390">
        <v>388</v>
      </c>
      <c r="AI390">
        <v>424</v>
      </c>
      <c r="AJ390">
        <v>36</v>
      </c>
      <c r="AK390">
        <v>118.12</v>
      </c>
      <c r="AL390">
        <v>10.029999999999999</v>
      </c>
      <c r="AM390">
        <v>128.15</v>
      </c>
      <c r="AN390">
        <v>47.17</v>
      </c>
      <c r="AO390">
        <v>23</v>
      </c>
      <c r="AP390">
        <v>2</v>
      </c>
      <c r="AQ390">
        <v>76</v>
      </c>
      <c r="AR390">
        <v>6.75</v>
      </c>
      <c r="AS390">
        <v>89.69</v>
      </c>
      <c r="AT390">
        <v>82.94</v>
      </c>
      <c r="AU390">
        <v>254</v>
      </c>
      <c r="AV390">
        <v>287</v>
      </c>
      <c r="AW390">
        <v>33</v>
      </c>
      <c r="AX390">
        <v>79.959999999999994</v>
      </c>
      <c r="AY390">
        <v>9.19</v>
      </c>
      <c r="AZ390">
        <v>89.15</v>
      </c>
      <c r="BA390">
        <v>69.69</v>
      </c>
      <c r="BB390">
        <v>14</v>
      </c>
      <c r="BC390">
        <v>53</v>
      </c>
      <c r="BD390">
        <v>6.33</v>
      </c>
      <c r="BE390">
        <v>88.5</v>
      </c>
      <c r="BF390">
        <v>82.17</v>
      </c>
      <c r="BG390">
        <v>174</v>
      </c>
      <c r="BH390">
        <v>55.72</v>
      </c>
      <c r="BI390">
        <v>7.24</v>
      </c>
      <c r="BJ390">
        <v>200</v>
      </c>
      <c r="BK390">
        <v>26</v>
      </c>
      <c r="BL390">
        <v>39</v>
      </c>
      <c r="BM390">
        <v>11.11</v>
      </c>
      <c r="BN390">
        <v>88.89</v>
      </c>
      <c r="BO390">
        <v>6.41</v>
      </c>
      <c r="BP390">
        <v>0</v>
      </c>
      <c r="BQ390">
        <v>23</v>
      </c>
      <c r="BR390">
        <v>0</v>
      </c>
      <c r="BS390">
        <v>23</v>
      </c>
      <c r="BT390">
        <v>100</v>
      </c>
      <c r="BU390">
        <v>16.98</v>
      </c>
      <c r="BV390">
        <v>11.5</v>
      </c>
      <c r="BW390">
        <v>8.01</v>
      </c>
      <c r="BX390">
        <v>100</v>
      </c>
      <c r="BY390">
        <v>55.85</v>
      </c>
      <c r="BZ390">
        <v>105</v>
      </c>
      <c r="CA390">
        <v>83</v>
      </c>
      <c r="CB390">
        <v>92.14</v>
      </c>
      <c r="CC390">
        <v>211</v>
      </c>
      <c r="CD390">
        <v>44</v>
      </c>
      <c r="CE390">
        <v>18</v>
      </c>
      <c r="CF390">
        <v>4</v>
      </c>
      <c r="CG390">
        <v>4</v>
      </c>
      <c r="CH390">
        <v>6</v>
      </c>
      <c r="CI390">
        <v>3</v>
      </c>
      <c r="CJ390">
        <v>30</v>
      </c>
      <c r="CK390">
        <v>5</v>
      </c>
      <c r="CL390">
        <v>1</v>
      </c>
      <c r="CM390">
        <v>1</v>
      </c>
      <c r="CN390">
        <v>2</v>
      </c>
      <c r="CO390">
        <v>0.28000000000000003</v>
      </c>
      <c r="CP390">
        <v>215.37</v>
      </c>
      <c r="CQ390">
        <v>167.36</v>
      </c>
      <c r="CR390">
        <v>56.27</v>
      </c>
      <c r="CS390">
        <v>19.21</v>
      </c>
      <c r="CT390">
        <v>17.87</v>
      </c>
      <c r="CU390">
        <v>52.02</v>
      </c>
      <c r="CV390">
        <v>50.16</v>
      </c>
      <c r="CW390">
        <v>57.77</v>
      </c>
      <c r="CX390">
        <v>53.27</v>
      </c>
      <c r="CY390">
        <v>54.77</v>
      </c>
      <c r="CZ390">
        <v>54.43</v>
      </c>
    </row>
    <row r="391" spans="1:104">
      <c r="A391" t="s">
        <v>492</v>
      </c>
      <c r="B391" t="s">
        <v>493</v>
      </c>
      <c r="C391" t="s">
        <v>62</v>
      </c>
      <c r="D391" t="s">
        <v>494</v>
      </c>
      <c r="E391">
        <v>58</v>
      </c>
      <c r="F391">
        <v>20142015</v>
      </c>
      <c r="G391">
        <v>30</v>
      </c>
      <c r="H391">
        <v>1.1000000000000001</v>
      </c>
      <c r="I391">
        <v>1.133</v>
      </c>
      <c r="J391">
        <v>0</v>
      </c>
      <c r="K391">
        <v>0</v>
      </c>
      <c r="L391">
        <v>0</v>
      </c>
      <c r="M391">
        <v>0</v>
      </c>
      <c r="N391">
        <v>0</v>
      </c>
      <c r="O391">
        <v>0</v>
      </c>
      <c r="P391">
        <v>0</v>
      </c>
      <c r="Q391">
        <v>75</v>
      </c>
      <c r="R391">
        <v>112.5</v>
      </c>
      <c r="S391">
        <v>0</v>
      </c>
      <c r="T391">
        <v>-22.26</v>
      </c>
      <c r="U391">
        <v>0.22</v>
      </c>
      <c r="V391">
        <v>-9.98</v>
      </c>
      <c r="W391">
        <v>77.78</v>
      </c>
      <c r="X391">
        <v>87.76</v>
      </c>
      <c r="Y391">
        <v>5</v>
      </c>
      <c r="Z391">
        <v>7</v>
      </c>
      <c r="AA391">
        <v>2</v>
      </c>
      <c r="AB391">
        <v>32.25</v>
      </c>
      <c r="AC391">
        <v>9.2100000000000009</v>
      </c>
      <c r="AD391">
        <v>41.46</v>
      </c>
      <c r="AE391">
        <v>2</v>
      </c>
      <c r="AF391">
        <v>-14.73</v>
      </c>
      <c r="AG391">
        <v>89.73</v>
      </c>
      <c r="AH391">
        <v>10</v>
      </c>
      <c r="AI391">
        <v>15</v>
      </c>
      <c r="AJ391">
        <v>5</v>
      </c>
      <c r="AK391">
        <v>69.099999999999994</v>
      </c>
      <c r="AL391">
        <v>23.03</v>
      </c>
      <c r="AM391">
        <v>92.13</v>
      </c>
      <c r="AN391">
        <v>53.33</v>
      </c>
      <c r="AO391">
        <v>1</v>
      </c>
      <c r="AP391">
        <v>0</v>
      </c>
      <c r="AQ391">
        <v>5</v>
      </c>
      <c r="AR391">
        <v>-8.67</v>
      </c>
      <c r="AS391">
        <v>78.569999999999993</v>
      </c>
      <c r="AT391">
        <v>87.24</v>
      </c>
      <c r="AU391">
        <v>8</v>
      </c>
      <c r="AV391">
        <v>11</v>
      </c>
      <c r="AW391">
        <v>3</v>
      </c>
      <c r="AX391">
        <v>50.67</v>
      </c>
      <c r="AY391">
        <v>13.82</v>
      </c>
      <c r="AZ391">
        <v>64.489999999999995</v>
      </c>
      <c r="BA391">
        <v>72.73</v>
      </c>
      <c r="BB391">
        <v>1</v>
      </c>
      <c r="BC391">
        <v>4</v>
      </c>
      <c r="BD391">
        <v>-13.65</v>
      </c>
      <c r="BE391">
        <v>72.73</v>
      </c>
      <c r="BF391">
        <v>86.38</v>
      </c>
      <c r="BG391">
        <v>5</v>
      </c>
      <c r="BH391">
        <v>36.85</v>
      </c>
      <c r="BI391">
        <v>13.82</v>
      </c>
      <c r="BJ391">
        <v>8</v>
      </c>
      <c r="BK391">
        <v>3</v>
      </c>
      <c r="BL391">
        <v>3</v>
      </c>
      <c r="BM391">
        <v>16.670000000000002</v>
      </c>
      <c r="BN391">
        <v>83.33</v>
      </c>
      <c r="BO391">
        <v>4.6100000000000003</v>
      </c>
      <c r="BP391">
        <v>0</v>
      </c>
      <c r="BQ391">
        <v>1</v>
      </c>
      <c r="BR391">
        <v>0</v>
      </c>
      <c r="BS391">
        <v>1</v>
      </c>
      <c r="BT391">
        <v>100</v>
      </c>
      <c r="BU391">
        <v>0</v>
      </c>
      <c r="BV391">
        <v>12.5</v>
      </c>
      <c r="BW391">
        <v>9.09</v>
      </c>
      <c r="BX391">
        <v>100</v>
      </c>
      <c r="BY391">
        <v>40</v>
      </c>
      <c r="BZ391">
        <v>0</v>
      </c>
      <c r="CA391">
        <v>0</v>
      </c>
      <c r="CB391">
        <v>71.430000000000007</v>
      </c>
      <c r="CC391">
        <v>10</v>
      </c>
      <c r="CD391">
        <v>6</v>
      </c>
      <c r="CE391">
        <v>4</v>
      </c>
      <c r="CF391">
        <v>1</v>
      </c>
      <c r="CG391">
        <v>0</v>
      </c>
      <c r="CH391">
        <v>0</v>
      </c>
      <c r="CI391">
        <v>0</v>
      </c>
      <c r="CJ391">
        <v>3</v>
      </c>
      <c r="CK391">
        <v>0</v>
      </c>
      <c r="CL391">
        <v>0</v>
      </c>
      <c r="CM391">
        <v>0</v>
      </c>
      <c r="CN391">
        <v>0</v>
      </c>
      <c r="CO391">
        <v>0</v>
      </c>
      <c r="CP391">
        <v>13.03</v>
      </c>
      <c r="CQ391">
        <v>282.43</v>
      </c>
      <c r="CR391">
        <v>4.41</v>
      </c>
      <c r="CS391">
        <v>16.59</v>
      </c>
      <c r="CT391">
        <v>17.37</v>
      </c>
      <c r="CU391">
        <v>51.25</v>
      </c>
      <c r="CV391">
        <v>49.44</v>
      </c>
      <c r="CW391">
        <v>54.89</v>
      </c>
      <c r="CX391">
        <v>52.22</v>
      </c>
      <c r="CY391">
        <v>53.72</v>
      </c>
      <c r="CZ391">
        <v>54.94</v>
      </c>
    </row>
    <row r="392" spans="1:104">
      <c r="A392" t="s">
        <v>285</v>
      </c>
      <c r="B392" t="s">
        <v>286</v>
      </c>
      <c r="C392" t="s">
        <v>273</v>
      </c>
      <c r="D392" t="s">
        <v>168</v>
      </c>
      <c r="E392">
        <v>77</v>
      </c>
      <c r="F392">
        <v>20142015</v>
      </c>
      <c r="G392">
        <v>21</v>
      </c>
      <c r="H392">
        <v>0.81799999999999995</v>
      </c>
      <c r="I392">
        <v>0.82799999999999996</v>
      </c>
      <c r="J392">
        <v>0</v>
      </c>
      <c r="K392">
        <v>3</v>
      </c>
      <c r="L392">
        <v>3</v>
      </c>
      <c r="M392">
        <v>0</v>
      </c>
      <c r="N392">
        <v>4.05</v>
      </c>
      <c r="O392">
        <v>4.05</v>
      </c>
      <c r="P392">
        <v>-1</v>
      </c>
      <c r="Q392">
        <v>82.43</v>
      </c>
      <c r="R392">
        <v>118.75</v>
      </c>
      <c r="S392">
        <v>0</v>
      </c>
      <c r="T392">
        <v>-0.84</v>
      </c>
      <c r="U392">
        <v>0.57999999999999996</v>
      </c>
      <c r="V392">
        <v>-8.91</v>
      </c>
      <c r="W392">
        <v>80.56</v>
      </c>
      <c r="X392">
        <v>89.46</v>
      </c>
      <c r="Y392">
        <v>22</v>
      </c>
      <c r="Z392">
        <v>29</v>
      </c>
      <c r="AA392">
        <v>7</v>
      </c>
      <c r="AB392">
        <v>39.200000000000003</v>
      </c>
      <c r="AC392">
        <v>9.4600000000000009</v>
      </c>
      <c r="AD392">
        <v>48.66</v>
      </c>
      <c r="AE392">
        <v>5</v>
      </c>
      <c r="AF392">
        <v>-7.12</v>
      </c>
      <c r="AG392">
        <v>89.55</v>
      </c>
      <c r="AH392">
        <v>48</v>
      </c>
      <c r="AI392">
        <v>61</v>
      </c>
      <c r="AJ392">
        <v>13</v>
      </c>
      <c r="AK392">
        <v>82.45</v>
      </c>
      <c r="AL392">
        <v>17.57</v>
      </c>
      <c r="AM392">
        <v>100.02</v>
      </c>
      <c r="AN392">
        <v>52.46</v>
      </c>
      <c r="AO392">
        <v>2</v>
      </c>
      <c r="AP392">
        <v>0</v>
      </c>
      <c r="AQ392">
        <v>8</v>
      </c>
      <c r="AR392">
        <v>-4.34</v>
      </c>
      <c r="AS392">
        <v>83.02</v>
      </c>
      <c r="AT392">
        <v>87.36</v>
      </c>
      <c r="AU392">
        <v>35</v>
      </c>
      <c r="AV392">
        <v>44</v>
      </c>
      <c r="AW392">
        <v>9</v>
      </c>
      <c r="AX392">
        <v>59.47</v>
      </c>
      <c r="AY392">
        <v>12.16</v>
      </c>
      <c r="AZ392">
        <v>71.64</v>
      </c>
      <c r="BA392">
        <v>72.73</v>
      </c>
      <c r="BB392">
        <v>4</v>
      </c>
      <c r="BC392">
        <v>6</v>
      </c>
      <c r="BD392">
        <v>-6.53</v>
      </c>
      <c r="BE392">
        <v>80</v>
      </c>
      <c r="BF392">
        <v>86.53</v>
      </c>
      <c r="BG392">
        <v>24</v>
      </c>
      <c r="BH392">
        <v>43.25</v>
      </c>
      <c r="BI392">
        <v>10.81</v>
      </c>
      <c r="BJ392">
        <v>32</v>
      </c>
      <c r="BK392">
        <v>8</v>
      </c>
      <c r="BL392">
        <v>2</v>
      </c>
      <c r="BM392">
        <v>5</v>
      </c>
      <c r="BN392">
        <v>95</v>
      </c>
      <c r="BO392">
        <v>8.11</v>
      </c>
      <c r="BP392">
        <v>0</v>
      </c>
      <c r="BQ392">
        <v>6</v>
      </c>
      <c r="BR392">
        <v>0</v>
      </c>
      <c r="BS392">
        <v>6</v>
      </c>
      <c r="BT392">
        <v>100</v>
      </c>
      <c r="BU392">
        <v>0</v>
      </c>
      <c r="BV392">
        <v>18.75</v>
      </c>
      <c r="BW392">
        <v>13.64</v>
      </c>
      <c r="BX392">
        <v>100</v>
      </c>
      <c r="BY392">
        <v>57.69</v>
      </c>
      <c r="BZ392">
        <v>15</v>
      </c>
      <c r="CA392">
        <v>11</v>
      </c>
      <c r="CB392">
        <v>89.19</v>
      </c>
      <c r="CC392">
        <v>33</v>
      </c>
      <c r="CD392">
        <v>14</v>
      </c>
      <c r="CE392">
        <v>4</v>
      </c>
      <c r="CF392">
        <v>2</v>
      </c>
      <c r="CG392">
        <v>6</v>
      </c>
      <c r="CH392">
        <v>1</v>
      </c>
      <c r="CI392">
        <v>2</v>
      </c>
      <c r="CJ392">
        <v>2</v>
      </c>
      <c r="CK392">
        <v>0</v>
      </c>
      <c r="CL392">
        <v>0</v>
      </c>
      <c r="CM392">
        <v>1</v>
      </c>
      <c r="CN392">
        <v>0</v>
      </c>
      <c r="CO392">
        <v>-1.35</v>
      </c>
      <c r="CP392">
        <v>44.39</v>
      </c>
      <c r="CQ392">
        <v>379.38</v>
      </c>
      <c r="CR392">
        <v>10.48</v>
      </c>
      <c r="CS392">
        <v>16.87</v>
      </c>
      <c r="CT392">
        <v>16.989999999999998</v>
      </c>
      <c r="CU392">
        <v>50.72</v>
      </c>
      <c r="CV392">
        <v>49.7</v>
      </c>
      <c r="CW392">
        <v>54.38</v>
      </c>
      <c r="CX392">
        <v>52.83</v>
      </c>
      <c r="CY392">
        <v>54.21</v>
      </c>
      <c r="CZ392">
        <v>54.87</v>
      </c>
    </row>
    <row r="393" spans="1:104">
      <c r="A393" t="s">
        <v>589</v>
      </c>
      <c r="B393" t="s">
        <v>590</v>
      </c>
      <c r="C393" t="s">
        <v>124</v>
      </c>
      <c r="D393" t="s">
        <v>84</v>
      </c>
      <c r="E393">
        <v>77</v>
      </c>
      <c r="F393">
        <v>20142015</v>
      </c>
      <c r="G393">
        <v>26</v>
      </c>
      <c r="H393">
        <v>6</v>
      </c>
      <c r="I393">
        <v>6</v>
      </c>
      <c r="J393">
        <v>2</v>
      </c>
      <c r="K393">
        <v>6</v>
      </c>
      <c r="L393">
        <v>8</v>
      </c>
      <c r="M393">
        <v>0.87</v>
      </c>
      <c r="N393">
        <v>2.61</v>
      </c>
      <c r="O393">
        <v>3.49</v>
      </c>
      <c r="P393">
        <v>-1</v>
      </c>
      <c r="Q393">
        <v>84.5</v>
      </c>
      <c r="R393">
        <v>104.56</v>
      </c>
      <c r="S393">
        <v>18.18</v>
      </c>
      <c r="T393">
        <v>0.91</v>
      </c>
      <c r="U393">
        <v>1.79</v>
      </c>
      <c r="V393">
        <v>-13.14</v>
      </c>
      <c r="W393">
        <v>78.69</v>
      </c>
      <c r="X393">
        <v>91.83</v>
      </c>
      <c r="Y393">
        <v>70</v>
      </c>
      <c r="Z393">
        <v>96</v>
      </c>
      <c r="AA393">
        <v>26</v>
      </c>
      <c r="AB393">
        <v>41.84</v>
      </c>
      <c r="AC393">
        <v>11.33</v>
      </c>
      <c r="AD393">
        <v>53.17</v>
      </c>
      <c r="AE393">
        <v>17</v>
      </c>
      <c r="AF393">
        <v>-9.2899999999999991</v>
      </c>
      <c r="AG393">
        <v>93.79</v>
      </c>
      <c r="AH393">
        <v>178</v>
      </c>
      <c r="AI393">
        <v>218</v>
      </c>
      <c r="AJ393">
        <v>40</v>
      </c>
      <c r="AK393">
        <v>95.01</v>
      </c>
      <c r="AL393">
        <v>17.43</v>
      </c>
      <c r="AM393">
        <v>112.44</v>
      </c>
      <c r="AN393">
        <v>50</v>
      </c>
      <c r="AO393">
        <v>6</v>
      </c>
      <c r="AP393">
        <v>0</v>
      </c>
      <c r="AQ393">
        <v>26</v>
      </c>
      <c r="AR393">
        <v>-10.55</v>
      </c>
      <c r="AS393">
        <v>82.12</v>
      </c>
      <c r="AT393">
        <v>92.67</v>
      </c>
      <c r="AU393">
        <v>115</v>
      </c>
      <c r="AV393">
        <v>147</v>
      </c>
      <c r="AW393">
        <v>32</v>
      </c>
      <c r="AX393">
        <v>64.06</v>
      </c>
      <c r="AY393">
        <v>13.95</v>
      </c>
      <c r="AZ393">
        <v>78.010000000000005</v>
      </c>
      <c r="BA393">
        <v>74.150000000000006</v>
      </c>
      <c r="BB393">
        <v>9</v>
      </c>
      <c r="BC393">
        <v>20</v>
      </c>
      <c r="BD393">
        <v>-14.42</v>
      </c>
      <c r="BE393">
        <v>77.86</v>
      </c>
      <c r="BF393">
        <v>92.28</v>
      </c>
      <c r="BG393">
        <v>78</v>
      </c>
      <c r="BH393">
        <v>47.5</v>
      </c>
      <c r="BI393">
        <v>13.51</v>
      </c>
      <c r="BJ393">
        <v>109</v>
      </c>
      <c r="BK393">
        <v>31</v>
      </c>
      <c r="BL393">
        <v>11</v>
      </c>
      <c r="BM393">
        <v>-10.29</v>
      </c>
      <c r="BN393">
        <v>96</v>
      </c>
      <c r="BO393">
        <v>5.23</v>
      </c>
      <c r="BP393">
        <v>0.87</v>
      </c>
      <c r="BQ393">
        <v>12</v>
      </c>
      <c r="BR393">
        <v>2</v>
      </c>
      <c r="BS393">
        <v>10</v>
      </c>
      <c r="BT393">
        <v>85.71</v>
      </c>
      <c r="BU393">
        <v>10</v>
      </c>
      <c r="BV393">
        <v>11.01</v>
      </c>
      <c r="BW393">
        <v>8.16</v>
      </c>
      <c r="BX393">
        <v>93.55</v>
      </c>
      <c r="BY393">
        <v>42.55</v>
      </c>
      <c r="BZ393">
        <v>20</v>
      </c>
      <c r="CA393">
        <v>27</v>
      </c>
      <c r="CB393">
        <v>96.51</v>
      </c>
      <c r="CC393">
        <v>83</v>
      </c>
      <c r="CD393">
        <v>35</v>
      </c>
      <c r="CE393">
        <v>3</v>
      </c>
      <c r="CF393">
        <v>14</v>
      </c>
      <c r="CG393">
        <v>13</v>
      </c>
      <c r="CH393">
        <v>3</v>
      </c>
      <c r="CI393">
        <v>3</v>
      </c>
      <c r="CJ393">
        <v>9</v>
      </c>
      <c r="CK393">
        <v>4</v>
      </c>
      <c r="CL393">
        <v>0</v>
      </c>
      <c r="CM393">
        <v>1</v>
      </c>
      <c r="CN393">
        <v>0</v>
      </c>
      <c r="CO393">
        <v>-0.44</v>
      </c>
      <c r="CP393">
        <v>137.68</v>
      </c>
      <c r="CQ393">
        <v>222.96</v>
      </c>
      <c r="CR393">
        <v>38.18</v>
      </c>
      <c r="CS393">
        <v>17.64</v>
      </c>
      <c r="CT393">
        <v>17.29</v>
      </c>
      <c r="CU393">
        <v>52.06</v>
      </c>
      <c r="CV393">
        <v>49.6</v>
      </c>
      <c r="CW393">
        <v>56.39</v>
      </c>
      <c r="CX393">
        <v>51.92</v>
      </c>
      <c r="CY393">
        <v>53.74</v>
      </c>
      <c r="CZ393">
        <v>54.61</v>
      </c>
    </row>
    <row r="394" spans="1:104">
      <c r="A394" t="s">
        <v>1297</v>
      </c>
      <c r="B394" t="s">
        <v>1298</v>
      </c>
      <c r="C394" t="s">
        <v>80</v>
      </c>
      <c r="D394" t="s">
        <v>858</v>
      </c>
      <c r="E394">
        <v>55</v>
      </c>
      <c r="F394">
        <v>20142015</v>
      </c>
      <c r="G394">
        <v>30</v>
      </c>
      <c r="H394">
        <v>5.25</v>
      </c>
      <c r="I394">
        <v>5.25</v>
      </c>
      <c r="J394">
        <v>2</v>
      </c>
      <c r="K394">
        <v>1</v>
      </c>
      <c r="L394">
        <v>3</v>
      </c>
      <c r="M394">
        <v>1.04</v>
      </c>
      <c r="N394">
        <v>0.52</v>
      </c>
      <c r="O394">
        <v>1.56</v>
      </c>
      <c r="P394">
        <v>-1</v>
      </c>
      <c r="Q394">
        <v>80.209999999999994</v>
      </c>
      <c r="R394">
        <v>90.17</v>
      </c>
      <c r="S394">
        <v>12.5</v>
      </c>
      <c r="T394">
        <v>-3</v>
      </c>
      <c r="U394">
        <v>2.1</v>
      </c>
      <c r="V394">
        <v>-8.8800000000000008</v>
      </c>
      <c r="W394">
        <v>76.150000000000006</v>
      </c>
      <c r="X394">
        <v>85.02</v>
      </c>
      <c r="Y394">
        <v>57</v>
      </c>
      <c r="Z394">
        <v>83</v>
      </c>
      <c r="AA394">
        <v>26</v>
      </c>
      <c r="AB394">
        <v>43.19</v>
      </c>
      <c r="AC394">
        <v>13.53</v>
      </c>
      <c r="AD394">
        <v>56.73</v>
      </c>
      <c r="AE394">
        <v>25</v>
      </c>
      <c r="AF394">
        <v>-5.32</v>
      </c>
      <c r="AG394">
        <v>85.53</v>
      </c>
      <c r="AH394">
        <v>116</v>
      </c>
      <c r="AI394">
        <v>154</v>
      </c>
      <c r="AJ394">
        <v>38</v>
      </c>
      <c r="AK394">
        <v>80.14</v>
      </c>
      <c r="AL394">
        <v>19.78</v>
      </c>
      <c r="AM394">
        <v>99.92</v>
      </c>
      <c r="AN394">
        <v>52.6</v>
      </c>
      <c r="AO394">
        <v>5</v>
      </c>
      <c r="AP394">
        <v>0</v>
      </c>
      <c r="AQ394">
        <v>31</v>
      </c>
      <c r="AR394">
        <v>-6.42</v>
      </c>
      <c r="AS394">
        <v>77.03</v>
      </c>
      <c r="AT394">
        <v>83.44</v>
      </c>
      <c r="AU394">
        <v>80</v>
      </c>
      <c r="AV394">
        <v>114</v>
      </c>
      <c r="AW394">
        <v>34</v>
      </c>
      <c r="AX394">
        <v>59.33</v>
      </c>
      <c r="AY394">
        <v>17.690000000000001</v>
      </c>
      <c r="AZ394">
        <v>77.02</v>
      </c>
      <c r="BA394">
        <v>71.05</v>
      </c>
      <c r="BB394">
        <v>10</v>
      </c>
      <c r="BC394">
        <v>26</v>
      </c>
      <c r="BD394">
        <v>-6.91</v>
      </c>
      <c r="BE394">
        <v>73.64</v>
      </c>
      <c r="BF394">
        <v>80.540000000000006</v>
      </c>
      <c r="BG394">
        <v>52</v>
      </c>
      <c r="BH394">
        <v>42.15</v>
      </c>
      <c r="BI394">
        <v>15.09</v>
      </c>
      <c r="BJ394">
        <v>81</v>
      </c>
      <c r="BK394">
        <v>29</v>
      </c>
      <c r="BL394">
        <v>16</v>
      </c>
      <c r="BM394">
        <v>-30.07</v>
      </c>
      <c r="BN394">
        <v>84.62</v>
      </c>
      <c r="BO394">
        <v>3.12</v>
      </c>
      <c r="BP394">
        <v>2.6</v>
      </c>
      <c r="BQ394">
        <v>6</v>
      </c>
      <c r="BR394">
        <v>5</v>
      </c>
      <c r="BS394">
        <v>1</v>
      </c>
      <c r="BT394">
        <v>54.55</v>
      </c>
      <c r="BU394">
        <v>7.69</v>
      </c>
      <c r="BV394">
        <v>7.41</v>
      </c>
      <c r="BW394">
        <v>5.26</v>
      </c>
      <c r="BX394">
        <v>82.76</v>
      </c>
      <c r="BY394">
        <v>46</v>
      </c>
      <c r="BZ394">
        <v>2</v>
      </c>
      <c r="CA394">
        <v>0</v>
      </c>
      <c r="CB394">
        <v>92.59</v>
      </c>
      <c r="CC394">
        <v>75</v>
      </c>
      <c r="CD394">
        <v>29</v>
      </c>
      <c r="CE394">
        <v>6</v>
      </c>
      <c r="CF394">
        <v>9</v>
      </c>
      <c r="CG394">
        <v>10</v>
      </c>
      <c r="CH394">
        <v>1</v>
      </c>
      <c r="CI394">
        <v>0</v>
      </c>
      <c r="CJ394">
        <v>14</v>
      </c>
      <c r="CK394">
        <v>2</v>
      </c>
      <c r="CL394">
        <v>2</v>
      </c>
      <c r="CM394">
        <v>1</v>
      </c>
      <c r="CN394">
        <v>0</v>
      </c>
      <c r="CO394">
        <v>-0.52</v>
      </c>
      <c r="CP394">
        <v>115.29</v>
      </c>
      <c r="CQ394">
        <v>199.4</v>
      </c>
      <c r="CR394">
        <v>36.64</v>
      </c>
      <c r="CS394">
        <v>17.84</v>
      </c>
      <c r="CT394">
        <v>17.37</v>
      </c>
      <c r="CU394">
        <v>46.14</v>
      </c>
      <c r="CV394">
        <v>49.63</v>
      </c>
      <c r="CW394">
        <v>51.84</v>
      </c>
      <c r="CX394">
        <v>60.51</v>
      </c>
      <c r="CY394">
        <v>53.43</v>
      </c>
      <c r="CZ394">
        <v>54.21</v>
      </c>
    </row>
    <row r="395" spans="1:104">
      <c r="A395" t="s">
        <v>787</v>
      </c>
      <c r="B395" t="s">
        <v>788</v>
      </c>
      <c r="C395" t="s">
        <v>62</v>
      </c>
      <c r="D395" t="s">
        <v>116</v>
      </c>
      <c r="E395">
        <v>19</v>
      </c>
      <c r="F395">
        <v>20142015</v>
      </c>
      <c r="G395">
        <v>20</v>
      </c>
      <c r="H395">
        <v>0.92500000000000004</v>
      </c>
      <c r="I395">
        <v>0.92500000000000004</v>
      </c>
      <c r="J395">
        <v>0</v>
      </c>
      <c r="K395">
        <v>2</v>
      </c>
      <c r="L395">
        <v>2</v>
      </c>
      <c r="M395">
        <v>0</v>
      </c>
      <c r="N395">
        <v>4.75</v>
      </c>
      <c r="O395">
        <v>4.75</v>
      </c>
      <c r="P395">
        <v>0</v>
      </c>
      <c r="Q395">
        <v>93.75</v>
      </c>
      <c r="R395">
        <v>111.54</v>
      </c>
      <c r="S395">
        <v>0</v>
      </c>
      <c r="T395">
        <v>1.36</v>
      </c>
      <c r="U395">
        <v>1.33</v>
      </c>
      <c r="V395">
        <v>11.49</v>
      </c>
      <c r="W395">
        <v>96.55</v>
      </c>
      <c r="X395">
        <v>85.06</v>
      </c>
      <c r="Y395">
        <v>27</v>
      </c>
      <c r="Z395">
        <v>28</v>
      </c>
      <c r="AA395">
        <v>1</v>
      </c>
      <c r="AB395">
        <v>66.56</v>
      </c>
      <c r="AC395">
        <v>2.38</v>
      </c>
      <c r="AD395">
        <v>68.930000000000007</v>
      </c>
      <c r="AE395">
        <v>3</v>
      </c>
      <c r="AF395">
        <v>5.56</v>
      </c>
      <c r="AG395">
        <v>88.19</v>
      </c>
      <c r="AH395">
        <v>42</v>
      </c>
      <c r="AI395">
        <v>45</v>
      </c>
      <c r="AJ395">
        <v>3</v>
      </c>
      <c r="AK395">
        <v>106.97</v>
      </c>
      <c r="AL395">
        <v>7.13</v>
      </c>
      <c r="AM395">
        <v>114.1</v>
      </c>
      <c r="AN395">
        <v>57.78</v>
      </c>
      <c r="AO395">
        <v>3</v>
      </c>
      <c r="AP395">
        <v>0</v>
      </c>
      <c r="AQ395">
        <v>10</v>
      </c>
      <c r="AR395">
        <v>5.28</v>
      </c>
      <c r="AS395">
        <v>91.89</v>
      </c>
      <c r="AT395">
        <v>86.61</v>
      </c>
      <c r="AU395">
        <v>31</v>
      </c>
      <c r="AV395">
        <v>34</v>
      </c>
      <c r="AW395">
        <v>3</v>
      </c>
      <c r="AX395">
        <v>80.819999999999993</v>
      </c>
      <c r="AY395">
        <v>7.13</v>
      </c>
      <c r="AZ395">
        <v>87.95</v>
      </c>
      <c r="BA395">
        <v>76.47</v>
      </c>
      <c r="BB395">
        <v>1</v>
      </c>
      <c r="BC395">
        <v>7</v>
      </c>
      <c r="BD395">
        <v>6.13</v>
      </c>
      <c r="BE395">
        <v>89.66</v>
      </c>
      <c r="BF395">
        <v>83.53</v>
      </c>
      <c r="BG395">
        <v>23</v>
      </c>
      <c r="BH395">
        <v>61.8</v>
      </c>
      <c r="BI395">
        <v>7.13</v>
      </c>
      <c r="BJ395">
        <v>26</v>
      </c>
      <c r="BK395">
        <v>3</v>
      </c>
      <c r="BL395">
        <v>6</v>
      </c>
      <c r="BM395">
        <v>13.64</v>
      </c>
      <c r="BN395">
        <v>86.36</v>
      </c>
      <c r="BO395">
        <v>7.13</v>
      </c>
      <c r="BP395">
        <v>0</v>
      </c>
      <c r="BQ395">
        <v>3</v>
      </c>
      <c r="BR395">
        <v>0</v>
      </c>
      <c r="BS395">
        <v>3</v>
      </c>
      <c r="BT395">
        <v>100</v>
      </c>
      <c r="BU395">
        <v>0</v>
      </c>
      <c r="BV395">
        <v>11.54</v>
      </c>
      <c r="BW395">
        <v>8.82</v>
      </c>
      <c r="BX395">
        <v>100</v>
      </c>
      <c r="BY395">
        <v>40</v>
      </c>
      <c r="BZ395">
        <v>0</v>
      </c>
      <c r="CA395">
        <v>0</v>
      </c>
      <c r="CB395">
        <v>90.91</v>
      </c>
      <c r="CC395">
        <v>20</v>
      </c>
      <c r="CD395">
        <v>8</v>
      </c>
      <c r="CE395">
        <v>2</v>
      </c>
      <c r="CF395">
        <v>1</v>
      </c>
      <c r="CG395">
        <v>0</v>
      </c>
      <c r="CH395">
        <v>0</v>
      </c>
      <c r="CI395">
        <v>2</v>
      </c>
      <c r="CJ395">
        <v>6</v>
      </c>
      <c r="CK395">
        <v>0</v>
      </c>
      <c r="CL395">
        <v>0</v>
      </c>
      <c r="CM395">
        <v>0</v>
      </c>
      <c r="CN395">
        <v>0</v>
      </c>
      <c r="CO395">
        <v>0</v>
      </c>
      <c r="CP395">
        <v>25.24</v>
      </c>
      <c r="CQ395">
        <v>70.599999999999994</v>
      </c>
      <c r="CR395">
        <v>26.34</v>
      </c>
      <c r="CS395">
        <v>17.32</v>
      </c>
      <c r="CT395">
        <v>17.559999999999999</v>
      </c>
      <c r="CU395">
        <v>50.5</v>
      </c>
      <c r="CV395">
        <v>50.59</v>
      </c>
      <c r="CW395">
        <v>54.17</v>
      </c>
      <c r="CX395">
        <v>53.1</v>
      </c>
      <c r="CY395">
        <v>54.25</v>
      </c>
      <c r="CZ395">
        <v>52.98</v>
      </c>
    </row>
    <row r="396" spans="1:104">
      <c r="A396" t="s">
        <v>735</v>
      </c>
      <c r="B396" t="s">
        <v>736</v>
      </c>
      <c r="C396" t="s">
        <v>124</v>
      </c>
      <c r="D396" t="s">
        <v>221</v>
      </c>
      <c r="E396">
        <v>62</v>
      </c>
      <c r="F396">
        <v>20142015</v>
      </c>
      <c r="G396">
        <v>29</v>
      </c>
      <c r="H396">
        <v>3.25</v>
      </c>
      <c r="I396">
        <v>3.25</v>
      </c>
      <c r="J396">
        <v>6</v>
      </c>
      <c r="K396">
        <v>4</v>
      </c>
      <c r="L396">
        <v>10</v>
      </c>
      <c r="M396">
        <v>1.94</v>
      </c>
      <c r="N396">
        <v>1.3</v>
      </c>
      <c r="O396">
        <v>3.24</v>
      </c>
      <c r="P396">
        <v>-1</v>
      </c>
      <c r="Q396">
        <v>88.14</v>
      </c>
      <c r="R396">
        <v>101.49</v>
      </c>
      <c r="S396">
        <v>15.79</v>
      </c>
      <c r="T396">
        <v>1.39</v>
      </c>
      <c r="U396">
        <v>2.99</v>
      </c>
      <c r="V396">
        <v>-0.74</v>
      </c>
      <c r="W396">
        <v>85.06</v>
      </c>
      <c r="X396">
        <v>85.8</v>
      </c>
      <c r="Y396">
        <v>122</v>
      </c>
      <c r="Z396">
        <v>148</v>
      </c>
      <c r="AA396">
        <v>26</v>
      </c>
      <c r="AB396">
        <v>47.93</v>
      </c>
      <c r="AC396">
        <v>8.42</v>
      </c>
      <c r="AD396">
        <v>56.35</v>
      </c>
      <c r="AE396">
        <v>46</v>
      </c>
      <c r="AF396">
        <v>-0.31</v>
      </c>
      <c r="AG396">
        <v>88.45</v>
      </c>
      <c r="AH396">
        <v>296</v>
      </c>
      <c r="AI396">
        <v>342</v>
      </c>
      <c r="AJ396">
        <v>46</v>
      </c>
      <c r="AK396">
        <v>110.76</v>
      </c>
      <c r="AL396">
        <v>14.9</v>
      </c>
      <c r="AM396">
        <v>125.66</v>
      </c>
      <c r="AN396">
        <v>50.88</v>
      </c>
      <c r="AO396">
        <v>12</v>
      </c>
      <c r="AP396">
        <v>1</v>
      </c>
      <c r="AQ396">
        <v>69</v>
      </c>
      <c r="AR396">
        <v>0.12</v>
      </c>
      <c r="AS396">
        <v>86.41</v>
      </c>
      <c r="AT396">
        <v>86.29</v>
      </c>
      <c r="AU396">
        <v>209</v>
      </c>
      <c r="AV396">
        <v>248</v>
      </c>
      <c r="AW396">
        <v>39</v>
      </c>
      <c r="AX396">
        <v>80.319999999999993</v>
      </c>
      <c r="AY396">
        <v>12.63</v>
      </c>
      <c r="AZ396">
        <v>92.95</v>
      </c>
      <c r="BA396">
        <v>70.16</v>
      </c>
      <c r="BB396">
        <v>19</v>
      </c>
      <c r="BC396">
        <v>57</v>
      </c>
      <c r="BD396">
        <v>-2.5</v>
      </c>
      <c r="BE396">
        <v>85.29</v>
      </c>
      <c r="BF396">
        <v>87.79</v>
      </c>
      <c r="BG396">
        <v>144</v>
      </c>
      <c r="BH396">
        <v>56.35</v>
      </c>
      <c r="BI396">
        <v>9.7200000000000006</v>
      </c>
      <c r="BJ396">
        <v>174</v>
      </c>
      <c r="BK396">
        <v>30</v>
      </c>
      <c r="BL396">
        <v>38</v>
      </c>
      <c r="BM396">
        <v>-7.78</v>
      </c>
      <c r="BN396">
        <v>94.74</v>
      </c>
      <c r="BO396">
        <v>6.48</v>
      </c>
      <c r="BP396">
        <v>0.97</v>
      </c>
      <c r="BQ396">
        <v>20</v>
      </c>
      <c r="BR396">
        <v>3</v>
      </c>
      <c r="BS396">
        <v>17</v>
      </c>
      <c r="BT396">
        <v>86.96</v>
      </c>
      <c r="BU396">
        <v>10.53</v>
      </c>
      <c r="BV396">
        <v>11.49</v>
      </c>
      <c r="BW396">
        <v>8.06</v>
      </c>
      <c r="BX396">
        <v>90</v>
      </c>
      <c r="BY396">
        <v>36</v>
      </c>
      <c r="BZ396">
        <v>0</v>
      </c>
      <c r="CA396">
        <v>2</v>
      </c>
      <c r="CB396">
        <v>93.83</v>
      </c>
      <c r="CC396">
        <v>152</v>
      </c>
      <c r="CD396">
        <v>36</v>
      </c>
      <c r="CE396">
        <v>10</v>
      </c>
      <c r="CF396">
        <v>3</v>
      </c>
      <c r="CG396">
        <v>11</v>
      </c>
      <c r="CH396">
        <v>2</v>
      </c>
      <c r="CI396">
        <v>2</v>
      </c>
      <c r="CJ396">
        <v>32</v>
      </c>
      <c r="CK396">
        <v>5</v>
      </c>
      <c r="CL396">
        <v>2</v>
      </c>
      <c r="CM396">
        <v>3</v>
      </c>
      <c r="CN396">
        <v>2</v>
      </c>
      <c r="CO396">
        <v>-0.32</v>
      </c>
      <c r="CP396">
        <v>185.26</v>
      </c>
      <c r="CQ396">
        <v>172.5</v>
      </c>
      <c r="CR396">
        <v>51.78</v>
      </c>
      <c r="CS396">
        <v>18.97</v>
      </c>
      <c r="CT396">
        <v>17.670000000000002</v>
      </c>
      <c r="CU396">
        <v>51</v>
      </c>
      <c r="CV396">
        <v>49.87</v>
      </c>
      <c r="CW396">
        <v>58.51</v>
      </c>
      <c r="CX396">
        <v>56.21</v>
      </c>
      <c r="CY396">
        <v>53.68</v>
      </c>
      <c r="CZ396">
        <v>53.95</v>
      </c>
    </row>
    <row r="397" spans="1:104">
      <c r="A397" t="s">
        <v>964</v>
      </c>
      <c r="B397" t="s">
        <v>965</v>
      </c>
      <c r="C397" t="s">
        <v>62</v>
      </c>
      <c r="D397" t="s">
        <v>230</v>
      </c>
      <c r="E397">
        <v>58</v>
      </c>
      <c r="F397">
        <v>20142015</v>
      </c>
      <c r="G397">
        <v>28</v>
      </c>
      <c r="H397">
        <v>4.25</v>
      </c>
      <c r="I397">
        <v>5</v>
      </c>
      <c r="J397">
        <v>1</v>
      </c>
      <c r="K397">
        <v>4</v>
      </c>
      <c r="L397">
        <v>5</v>
      </c>
      <c r="M397">
        <v>0.81</v>
      </c>
      <c r="N397">
        <v>3.25</v>
      </c>
      <c r="O397">
        <v>4.07</v>
      </c>
      <c r="P397">
        <v>-1</v>
      </c>
      <c r="Q397">
        <v>84.82</v>
      </c>
      <c r="R397">
        <v>112.96</v>
      </c>
      <c r="S397">
        <v>6.67</v>
      </c>
      <c r="T397">
        <v>-7.8</v>
      </c>
      <c r="U397">
        <v>1.27</v>
      </c>
      <c r="V397">
        <v>-6.79</v>
      </c>
      <c r="W397">
        <v>81.67</v>
      </c>
      <c r="X397">
        <v>88.46</v>
      </c>
      <c r="Y397">
        <v>38</v>
      </c>
      <c r="Z397">
        <v>49</v>
      </c>
      <c r="AA397">
        <v>11</v>
      </c>
      <c r="AB397">
        <v>39.86</v>
      </c>
      <c r="AC397">
        <v>8.9499999999999993</v>
      </c>
      <c r="AD397">
        <v>48.81</v>
      </c>
      <c r="AE397">
        <v>7</v>
      </c>
      <c r="AF397">
        <v>-6.28</v>
      </c>
      <c r="AG397">
        <v>91.11</v>
      </c>
      <c r="AH397">
        <v>78</v>
      </c>
      <c r="AI397">
        <v>95</v>
      </c>
      <c r="AJ397">
        <v>17</v>
      </c>
      <c r="AK397">
        <v>77.290000000000006</v>
      </c>
      <c r="AL397">
        <v>13.83</v>
      </c>
      <c r="AM397">
        <v>91.12</v>
      </c>
      <c r="AN397">
        <v>56.84</v>
      </c>
      <c r="AO397">
        <v>10</v>
      </c>
      <c r="AP397">
        <v>2</v>
      </c>
      <c r="AQ397">
        <v>28</v>
      </c>
      <c r="AR397">
        <v>-4.17</v>
      </c>
      <c r="AS397">
        <v>84.34</v>
      </c>
      <c r="AT397">
        <v>88.51</v>
      </c>
      <c r="AU397">
        <v>57</v>
      </c>
      <c r="AV397">
        <v>70</v>
      </c>
      <c r="AW397">
        <v>13</v>
      </c>
      <c r="AX397">
        <v>56.95</v>
      </c>
      <c r="AY397">
        <v>10.58</v>
      </c>
      <c r="AZ397">
        <v>67.53</v>
      </c>
      <c r="BA397">
        <v>77.14</v>
      </c>
      <c r="BB397">
        <v>3</v>
      </c>
      <c r="BC397">
        <v>18</v>
      </c>
      <c r="BD397">
        <v>-4.29</v>
      </c>
      <c r="BE397">
        <v>81.819999999999993</v>
      </c>
      <c r="BF397">
        <v>86.11</v>
      </c>
      <c r="BG397">
        <v>42</v>
      </c>
      <c r="BH397">
        <v>43.93</v>
      </c>
      <c r="BI397">
        <v>9.76</v>
      </c>
      <c r="BJ397">
        <v>54</v>
      </c>
      <c r="BK397">
        <v>12</v>
      </c>
      <c r="BL397">
        <v>15</v>
      </c>
      <c r="BM397">
        <v>12.82</v>
      </c>
      <c r="BN397">
        <v>87.18</v>
      </c>
      <c r="BO397">
        <v>5.69</v>
      </c>
      <c r="BP397">
        <v>0</v>
      </c>
      <c r="BQ397">
        <v>7</v>
      </c>
      <c r="BR397">
        <v>0</v>
      </c>
      <c r="BS397">
        <v>7</v>
      </c>
      <c r="BT397">
        <v>100</v>
      </c>
      <c r="BU397">
        <v>5.56</v>
      </c>
      <c r="BV397">
        <v>12.96</v>
      </c>
      <c r="BW397">
        <v>10</v>
      </c>
      <c r="BX397">
        <v>100</v>
      </c>
      <c r="BY397">
        <v>40</v>
      </c>
      <c r="BZ397">
        <v>0</v>
      </c>
      <c r="CA397">
        <v>0</v>
      </c>
      <c r="CB397">
        <v>88.24</v>
      </c>
      <c r="CC397">
        <v>45</v>
      </c>
      <c r="CD397">
        <v>22</v>
      </c>
      <c r="CE397">
        <v>6</v>
      </c>
      <c r="CF397">
        <v>1</v>
      </c>
      <c r="CG397">
        <v>2</v>
      </c>
      <c r="CH397">
        <v>2</v>
      </c>
      <c r="CI397">
        <v>2</v>
      </c>
      <c r="CJ397">
        <v>14</v>
      </c>
      <c r="CK397">
        <v>1</v>
      </c>
      <c r="CL397">
        <v>1</v>
      </c>
      <c r="CM397">
        <v>1</v>
      </c>
      <c r="CN397">
        <v>0</v>
      </c>
      <c r="CO397">
        <v>-0.81</v>
      </c>
      <c r="CP397">
        <v>73.75</v>
      </c>
      <c r="CQ397">
        <v>213.08</v>
      </c>
      <c r="CR397">
        <v>25.71</v>
      </c>
      <c r="CS397">
        <v>16.329999999999998</v>
      </c>
      <c r="CT397">
        <v>17.2</v>
      </c>
      <c r="CU397">
        <v>49.02</v>
      </c>
      <c r="CV397">
        <v>50.08</v>
      </c>
      <c r="CW397">
        <v>53.34</v>
      </c>
      <c r="CX397">
        <v>55.48</v>
      </c>
      <c r="CY397">
        <v>53.87</v>
      </c>
      <c r="CZ397">
        <v>53.7</v>
      </c>
    </row>
    <row r="398" spans="1:104">
      <c r="A398" t="s">
        <v>955</v>
      </c>
      <c r="B398" t="s">
        <v>956</v>
      </c>
      <c r="C398" t="s">
        <v>87</v>
      </c>
      <c r="D398" t="s">
        <v>149</v>
      </c>
      <c r="E398">
        <v>82</v>
      </c>
      <c r="F398">
        <v>20142015</v>
      </c>
      <c r="G398">
        <v>33</v>
      </c>
      <c r="H398">
        <v>1.3</v>
      </c>
      <c r="I398">
        <v>1.3</v>
      </c>
      <c r="J398">
        <v>1</v>
      </c>
      <c r="K398">
        <v>0</v>
      </c>
      <c r="L398">
        <v>1</v>
      </c>
      <c r="M398">
        <v>4.01</v>
      </c>
      <c r="N398">
        <v>0</v>
      </c>
      <c r="O398">
        <v>4.01</v>
      </c>
      <c r="P398">
        <v>0</v>
      </c>
      <c r="Q398">
        <v>95.24</v>
      </c>
      <c r="R398" t="s">
        <v>1488</v>
      </c>
      <c r="S398">
        <v>33.33</v>
      </c>
      <c r="T398">
        <v>8.56</v>
      </c>
      <c r="U398">
        <v>0.18</v>
      </c>
      <c r="V398">
        <v>15.44</v>
      </c>
      <c r="W398">
        <v>100</v>
      </c>
      <c r="X398">
        <v>84.56</v>
      </c>
      <c r="Y398">
        <v>8</v>
      </c>
      <c r="Z398">
        <v>8</v>
      </c>
      <c r="AA398">
        <v>0</v>
      </c>
      <c r="AB398">
        <v>32.090000000000003</v>
      </c>
      <c r="AC398">
        <v>0</v>
      </c>
      <c r="AD398">
        <v>32.090000000000003</v>
      </c>
      <c r="AE398">
        <v>2</v>
      </c>
      <c r="AF398">
        <v>7.36</v>
      </c>
      <c r="AG398">
        <v>87.87</v>
      </c>
      <c r="AH398">
        <v>19</v>
      </c>
      <c r="AI398">
        <v>20</v>
      </c>
      <c r="AJ398">
        <v>1</v>
      </c>
      <c r="AK398">
        <v>80.22</v>
      </c>
      <c r="AL398">
        <v>4.01</v>
      </c>
      <c r="AM398">
        <v>84.23</v>
      </c>
      <c r="AN398">
        <v>70</v>
      </c>
      <c r="AO398">
        <v>1</v>
      </c>
      <c r="AP398">
        <v>0</v>
      </c>
      <c r="AQ398">
        <v>4</v>
      </c>
      <c r="AR398">
        <v>7.56</v>
      </c>
      <c r="AS398">
        <v>94.44</v>
      </c>
      <c r="AT398">
        <v>86.88</v>
      </c>
      <c r="AU398">
        <v>16</v>
      </c>
      <c r="AV398">
        <v>17</v>
      </c>
      <c r="AW398">
        <v>1</v>
      </c>
      <c r="AX398">
        <v>68.19</v>
      </c>
      <c r="AY398">
        <v>4.01</v>
      </c>
      <c r="AZ398">
        <v>72.2</v>
      </c>
      <c r="BA398">
        <v>82.35</v>
      </c>
      <c r="BB398">
        <v>0</v>
      </c>
      <c r="BC398">
        <v>3</v>
      </c>
      <c r="BD398">
        <v>13.85</v>
      </c>
      <c r="BE398">
        <v>100</v>
      </c>
      <c r="BF398">
        <v>86.15</v>
      </c>
      <c r="BG398">
        <v>14</v>
      </c>
      <c r="BH398">
        <v>56.16</v>
      </c>
      <c r="BI398">
        <v>0</v>
      </c>
      <c r="BJ398">
        <v>14</v>
      </c>
      <c r="BK398">
        <v>0</v>
      </c>
      <c r="BL398">
        <v>3</v>
      </c>
      <c r="BM398">
        <v>13.33</v>
      </c>
      <c r="BN398">
        <v>86.67</v>
      </c>
      <c r="BO398">
        <v>4.01</v>
      </c>
      <c r="BP398">
        <v>0</v>
      </c>
      <c r="BQ398">
        <v>1</v>
      </c>
      <c r="BR398">
        <v>0</v>
      </c>
      <c r="BS398">
        <v>1</v>
      </c>
      <c r="BT398">
        <v>100</v>
      </c>
      <c r="BU398">
        <v>33.33</v>
      </c>
      <c r="BV398">
        <v>7.14</v>
      </c>
      <c r="BW398">
        <v>5.88</v>
      </c>
      <c r="BX398" t="s">
        <v>1488</v>
      </c>
      <c r="BY398">
        <v>37</v>
      </c>
      <c r="BZ398">
        <v>7</v>
      </c>
      <c r="CA398">
        <v>12</v>
      </c>
      <c r="CB398">
        <v>100</v>
      </c>
      <c r="CC398">
        <v>17</v>
      </c>
      <c r="CD398">
        <v>5</v>
      </c>
      <c r="CE398">
        <v>0</v>
      </c>
      <c r="CF398">
        <v>0</v>
      </c>
      <c r="CG398">
        <v>4</v>
      </c>
      <c r="CH398">
        <v>0</v>
      </c>
      <c r="CI398">
        <v>0</v>
      </c>
      <c r="CJ398">
        <v>2</v>
      </c>
      <c r="CK398">
        <v>0</v>
      </c>
      <c r="CL398">
        <v>0</v>
      </c>
      <c r="CM398">
        <v>1</v>
      </c>
      <c r="CN398">
        <v>1</v>
      </c>
      <c r="CO398">
        <v>0</v>
      </c>
      <c r="CP398">
        <v>14.96</v>
      </c>
      <c r="CQ398">
        <v>381.75</v>
      </c>
      <c r="CR398">
        <v>3.77</v>
      </c>
      <c r="CS398">
        <v>16.829999999999998</v>
      </c>
      <c r="CT398">
        <v>16.72</v>
      </c>
      <c r="CU398">
        <v>50.91</v>
      </c>
      <c r="CV398">
        <v>50.78</v>
      </c>
      <c r="CW398">
        <v>53.43</v>
      </c>
      <c r="CX398">
        <v>51.51</v>
      </c>
      <c r="CY398">
        <v>52.16</v>
      </c>
      <c r="CZ398">
        <v>50.55</v>
      </c>
    </row>
    <row r="399" spans="1:104">
      <c r="A399" t="s">
        <v>974</v>
      </c>
      <c r="B399" t="s">
        <v>975</v>
      </c>
      <c r="C399" t="s">
        <v>119</v>
      </c>
      <c r="D399" t="s">
        <v>976</v>
      </c>
      <c r="E399">
        <v>63</v>
      </c>
      <c r="F399">
        <v>20142015</v>
      </c>
      <c r="G399">
        <v>19</v>
      </c>
      <c r="H399">
        <v>0.92500000000000004</v>
      </c>
      <c r="I399">
        <v>0.92500000000000004</v>
      </c>
      <c r="J399">
        <v>3</v>
      </c>
      <c r="K399">
        <v>4</v>
      </c>
      <c r="L399">
        <v>7</v>
      </c>
      <c r="M399">
        <v>1.19</v>
      </c>
      <c r="N399">
        <v>1.59</v>
      </c>
      <c r="O399">
        <v>2.78</v>
      </c>
      <c r="P399">
        <v>-1</v>
      </c>
      <c r="Q399">
        <v>89.88</v>
      </c>
      <c r="R399">
        <v>110.26</v>
      </c>
      <c r="S399">
        <v>14.29</v>
      </c>
      <c r="T399">
        <v>-0.76</v>
      </c>
      <c r="U399">
        <v>2.4</v>
      </c>
      <c r="V399">
        <v>3.99</v>
      </c>
      <c r="W399">
        <v>88.8</v>
      </c>
      <c r="X399">
        <v>84.81</v>
      </c>
      <c r="Y399">
        <v>97</v>
      </c>
      <c r="Z399">
        <v>111</v>
      </c>
      <c r="AA399">
        <v>14</v>
      </c>
      <c r="AB399">
        <v>44</v>
      </c>
      <c r="AC399">
        <v>5.55</v>
      </c>
      <c r="AD399">
        <v>49.55</v>
      </c>
      <c r="AE399">
        <v>21</v>
      </c>
      <c r="AF399">
        <v>4.16</v>
      </c>
      <c r="AG399">
        <v>85.71</v>
      </c>
      <c r="AH399">
        <v>197</v>
      </c>
      <c r="AI399">
        <v>222</v>
      </c>
      <c r="AJ399">
        <v>25</v>
      </c>
      <c r="AK399">
        <v>88.01</v>
      </c>
      <c r="AL399">
        <v>9.91</v>
      </c>
      <c r="AM399">
        <v>97.92</v>
      </c>
      <c r="AN399">
        <v>52.7</v>
      </c>
      <c r="AO399">
        <v>11</v>
      </c>
      <c r="AP399">
        <v>0</v>
      </c>
      <c r="AQ399">
        <v>41</v>
      </c>
      <c r="AR399">
        <v>2</v>
      </c>
      <c r="AS399">
        <v>86.77</v>
      </c>
      <c r="AT399">
        <v>84.77</v>
      </c>
      <c r="AU399">
        <v>139</v>
      </c>
      <c r="AV399">
        <v>164</v>
      </c>
      <c r="AW399">
        <v>25</v>
      </c>
      <c r="AX399">
        <v>65.010000000000005</v>
      </c>
      <c r="AY399">
        <v>9.91</v>
      </c>
      <c r="AZ399">
        <v>74.930000000000007</v>
      </c>
      <c r="BA399">
        <v>71.34</v>
      </c>
      <c r="BB399">
        <v>9</v>
      </c>
      <c r="BC399">
        <v>30</v>
      </c>
      <c r="BD399">
        <v>1.45</v>
      </c>
      <c r="BE399">
        <v>84.78</v>
      </c>
      <c r="BF399">
        <v>83.33</v>
      </c>
      <c r="BG399">
        <v>96</v>
      </c>
      <c r="BH399">
        <v>46.38</v>
      </c>
      <c r="BI399">
        <v>8.33</v>
      </c>
      <c r="BJ399">
        <v>117</v>
      </c>
      <c r="BK399">
        <v>21</v>
      </c>
      <c r="BL399">
        <v>21</v>
      </c>
      <c r="BM399">
        <v>6.67</v>
      </c>
      <c r="BN399">
        <v>93.33</v>
      </c>
      <c r="BO399">
        <v>4.76</v>
      </c>
      <c r="BP399">
        <v>0</v>
      </c>
      <c r="BQ399">
        <v>12</v>
      </c>
      <c r="BR399">
        <v>0</v>
      </c>
      <c r="BS399">
        <v>12</v>
      </c>
      <c r="BT399">
        <v>100</v>
      </c>
      <c r="BU399">
        <v>10</v>
      </c>
      <c r="BV399">
        <v>10.26</v>
      </c>
      <c r="BW399">
        <v>7.32</v>
      </c>
      <c r="BX399">
        <v>100</v>
      </c>
      <c r="BY399">
        <v>54.39</v>
      </c>
      <c r="BZ399">
        <v>31</v>
      </c>
      <c r="CA399">
        <v>26</v>
      </c>
      <c r="CB399">
        <v>92.7</v>
      </c>
      <c r="CC399">
        <v>127</v>
      </c>
      <c r="CD399">
        <v>30</v>
      </c>
      <c r="CE399">
        <v>10</v>
      </c>
      <c r="CF399">
        <v>3</v>
      </c>
      <c r="CG399">
        <v>9</v>
      </c>
      <c r="CH399">
        <v>2</v>
      </c>
      <c r="CI399">
        <v>2</v>
      </c>
      <c r="CJ399">
        <v>18</v>
      </c>
      <c r="CK399">
        <v>10</v>
      </c>
      <c r="CL399">
        <v>1</v>
      </c>
      <c r="CM399">
        <v>1</v>
      </c>
      <c r="CN399">
        <v>0</v>
      </c>
      <c r="CO399">
        <v>-0.4</v>
      </c>
      <c r="CP399">
        <v>151.35</v>
      </c>
      <c r="CQ399">
        <v>169.78</v>
      </c>
      <c r="CR399">
        <v>47.13</v>
      </c>
      <c r="CS399">
        <v>18.68</v>
      </c>
      <c r="CT399">
        <v>17.61</v>
      </c>
      <c r="CU399">
        <v>45.84</v>
      </c>
      <c r="CV399">
        <v>51.19</v>
      </c>
      <c r="CW399">
        <v>51.21</v>
      </c>
      <c r="CX399">
        <v>60.52</v>
      </c>
      <c r="CY399">
        <v>55.84</v>
      </c>
      <c r="CZ399">
        <v>53.24</v>
      </c>
    </row>
    <row r="400" spans="1:104">
      <c r="A400" t="s">
        <v>1364</v>
      </c>
      <c r="B400" t="s">
        <v>1365</v>
      </c>
      <c r="C400" t="s">
        <v>87</v>
      </c>
      <c r="D400" t="s">
        <v>282</v>
      </c>
      <c r="E400">
        <v>57</v>
      </c>
      <c r="F400">
        <v>20142015</v>
      </c>
      <c r="G400">
        <v>34</v>
      </c>
      <c r="H400">
        <v>0.85</v>
      </c>
      <c r="I400">
        <v>0.85</v>
      </c>
      <c r="J400">
        <v>0</v>
      </c>
      <c r="K400">
        <v>0</v>
      </c>
      <c r="L400">
        <v>0</v>
      </c>
      <c r="M400">
        <v>0</v>
      </c>
      <c r="N400">
        <v>0</v>
      </c>
      <c r="O400">
        <v>0</v>
      </c>
      <c r="P400">
        <v>0</v>
      </c>
      <c r="Q400">
        <v>100</v>
      </c>
      <c r="R400" t="s">
        <v>1488</v>
      </c>
      <c r="S400">
        <v>0</v>
      </c>
      <c r="T400">
        <v>-44.33</v>
      </c>
      <c r="U400">
        <v>0.04</v>
      </c>
      <c r="V400" t="s">
        <v>1488</v>
      </c>
      <c r="W400" t="s">
        <v>1488</v>
      </c>
      <c r="X400">
        <v>84.16</v>
      </c>
      <c r="Y400">
        <v>0</v>
      </c>
      <c r="Z400">
        <v>0</v>
      </c>
      <c r="AA400">
        <v>0</v>
      </c>
      <c r="AB400">
        <v>0</v>
      </c>
      <c r="AC400">
        <v>0</v>
      </c>
      <c r="AD400">
        <v>0</v>
      </c>
      <c r="AE400">
        <v>0</v>
      </c>
      <c r="AF400">
        <v>13.35</v>
      </c>
      <c r="AG400">
        <v>86.65</v>
      </c>
      <c r="AH400">
        <v>3</v>
      </c>
      <c r="AI400">
        <v>3</v>
      </c>
      <c r="AJ400">
        <v>0</v>
      </c>
      <c r="AK400">
        <v>89.63</v>
      </c>
      <c r="AL400">
        <v>0</v>
      </c>
      <c r="AM400">
        <v>89.63</v>
      </c>
      <c r="AN400">
        <v>33.33</v>
      </c>
      <c r="AO400">
        <v>0</v>
      </c>
      <c r="AP400">
        <v>0</v>
      </c>
      <c r="AQ400">
        <v>1</v>
      </c>
      <c r="AR400">
        <v>14.16</v>
      </c>
      <c r="AS400">
        <v>100</v>
      </c>
      <c r="AT400">
        <v>85.84</v>
      </c>
      <c r="AU400">
        <v>2</v>
      </c>
      <c r="AV400">
        <v>2</v>
      </c>
      <c r="AW400">
        <v>0</v>
      </c>
      <c r="AX400">
        <v>59.75</v>
      </c>
      <c r="AY400">
        <v>0</v>
      </c>
      <c r="AZ400">
        <v>59.75</v>
      </c>
      <c r="BA400">
        <v>50</v>
      </c>
      <c r="BB400">
        <v>0</v>
      </c>
      <c r="BC400">
        <v>1</v>
      </c>
      <c r="BD400">
        <v>16.670000000000002</v>
      </c>
      <c r="BE400">
        <v>100</v>
      </c>
      <c r="BF400">
        <v>83.33</v>
      </c>
      <c r="BG400">
        <v>1</v>
      </c>
      <c r="BH400">
        <v>29.88</v>
      </c>
      <c r="BI400">
        <v>0</v>
      </c>
      <c r="BJ400">
        <v>1</v>
      </c>
      <c r="BK400">
        <v>0</v>
      </c>
      <c r="BL400">
        <v>1</v>
      </c>
      <c r="BM400" t="s">
        <v>1488</v>
      </c>
      <c r="BN400">
        <v>92.86</v>
      </c>
      <c r="BO400">
        <v>0</v>
      </c>
      <c r="BP400">
        <v>0</v>
      </c>
      <c r="BQ400">
        <v>0</v>
      </c>
      <c r="BR400">
        <v>0</v>
      </c>
      <c r="BS400">
        <v>0</v>
      </c>
      <c r="BT400" t="s">
        <v>1488</v>
      </c>
      <c r="BU400">
        <v>0</v>
      </c>
      <c r="BV400">
        <v>0</v>
      </c>
      <c r="BW400">
        <v>0</v>
      </c>
      <c r="BX400" t="s">
        <v>1488</v>
      </c>
      <c r="BY400">
        <v>42</v>
      </c>
      <c r="BZ400">
        <v>2</v>
      </c>
      <c r="CA400">
        <v>2</v>
      </c>
      <c r="CB400">
        <v>50</v>
      </c>
      <c r="CC400">
        <v>2</v>
      </c>
      <c r="CD400">
        <v>0</v>
      </c>
      <c r="CE400">
        <v>2</v>
      </c>
      <c r="CF400">
        <v>0</v>
      </c>
      <c r="CG400">
        <v>0</v>
      </c>
      <c r="CH400">
        <v>0</v>
      </c>
      <c r="CI400">
        <v>0</v>
      </c>
      <c r="CJ400">
        <v>1</v>
      </c>
      <c r="CK400">
        <v>0</v>
      </c>
      <c r="CL400">
        <v>0</v>
      </c>
      <c r="CM400">
        <v>0</v>
      </c>
      <c r="CN400">
        <v>0</v>
      </c>
      <c r="CO400">
        <v>0</v>
      </c>
      <c r="CP400">
        <v>2.0099999999999998</v>
      </c>
      <c r="CQ400">
        <v>266.29000000000002</v>
      </c>
      <c r="CR400">
        <v>0.75</v>
      </c>
      <c r="CS400">
        <v>17.77</v>
      </c>
      <c r="CT400">
        <v>17.079999999999998</v>
      </c>
      <c r="CU400">
        <v>49.13</v>
      </c>
      <c r="CV400">
        <v>50.19</v>
      </c>
      <c r="CW400">
        <v>54.23</v>
      </c>
      <c r="CX400">
        <v>56.15</v>
      </c>
      <c r="CY400">
        <v>54.63</v>
      </c>
      <c r="CZ400">
        <v>54.21</v>
      </c>
    </row>
    <row r="401" spans="1:104">
      <c r="A401" t="s">
        <v>196</v>
      </c>
      <c r="B401" t="s">
        <v>197</v>
      </c>
      <c r="C401" t="s">
        <v>119</v>
      </c>
      <c r="D401" t="s">
        <v>116</v>
      </c>
      <c r="E401">
        <v>66</v>
      </c>
      <c r="F401">
        <v>20142015</v>
      </c>
      <c r="G401">
        <v>28</v>
      </c>
      <c r="H401">
        <v>9.5</v>
      </c>
      <c r="I401">
        <v>9.5</v>
      </c>
      <c r="J401">
        <v>9</v>
      </c>
      <c r="K401">
        <v>17</v>
      </c>
      <c r="L401">
        <v>26</v>
      </c>
      <c r="M401">
        <v>2.2200000000000002</v>
      </c>
      <c r="N401">
        <v>4.1900000000000004</v>
      </c>
      <c r="O401">
        <v>6.41</v>
      </c>
      <c r="P401">
        <v>0</v>
      </c>
      <c r="Q401">
        <v>88.64</v>
      </c>
      <c r="R401">
        <v>93.67</v>
      </c>
      <c r="S401">
        <v>14.52</v>
      </c>
      <c r="T401">
        <v>12.62</v>
      </c>
      <c r="U401">
        <v>3.69</v>
      </c>
      <c r="V401">
        <v>0.88</v>
      </c>
      <c r="W401">
        <v>88.11</v>
      </c>
      <c r="X401">
        <v>87.23</v>
      </c>
      <c r="Y401">
        <v>218</v>
      </c>
      <c r="Z401">
        <v>252</v>
      </c>
      <c r="AA401">
        <v>34</v>
      </c>
      <c r="AB401">
        <v>62.13</v>
      </c>
      <c r="AC401">
        <v>8.3800000000000008</v>
      </c>
      <c r="AD401">
        <v>70.510000000000005</v>
      </c>
      <c r="AE401">
        <v>56</v>
      </c>
      <c r="AF401">
        <v>0.04</v>
      </c>
      <c r="AG401">
        <v>88.6</v>
      </c>
      <c r="AH401">
        <v>374</v>
      </c>
      <c r="AI401">
        <v>429</v>
      </c>
      <c r="AJ401">
        <v>55</v>
      </c>
      <c r="AK401">
        <v>105.76</v>
      </c>
      <c r="AL401">
        <v>13.56</v>
      </c>
      <c r="AM401">
        <v>119.32</v>
      </c>
      <c r="AN401">
        <v>59.67</v>
      </c>
      <c r="AO401">
        <v>26</v>
      </c>
      <c r="AP401">
        <v>1</v>
      </c>
      <c r="AQ401">
        <v>118</v>
      </c>
      <c r="AR401">
        <v>-1.4</v>
      </c>
      <c r="AS401">
        <v>87.56</v>
      </c>
      <c r="AT401">
        <v>88.97</v>
      </c>
      <c r="AU401">
        <v>296</v>
      </c>
      <c r="AV401">
        <v>345</v>
      </c>
      <c r="AW401">
        <v>49</v>
      </c>
      <c r="AX401">
        <v>85.05</v>
      </c>
      <c r="AY401">
        <v>12.08</v>
      </c>
      <c r="AZ401">
        <v>97.13</v>
      </c>
      <c r="BA401">
        <v>74.2</v>
      </c>
      <c r="BB401">
        <v>30</v>
      </c>
      <c r="BC401">
        <v>92</v>
      </c>
      <c r="BD401">
        <v>-0.96</v>
      </c>
      <c r="BE401">
        <v>86.2</v>
      </c>
      <c r="BF401">
        <v>87.16</v>
      </c>
      <c r="BG401">
        <v>215</v>
      </c>
      <c r="BH401">
        <v>63.11</v>
      </c>
      <c r="BI401">
        <v>10.11</v>
      </c>
      <c r="BJ401">
        <v>256</v>
      </c>
      <c r="BK401">
        <v>41</v>
      </c>
      <c r="BL401">
        <v>62</v>
      </c>
      <c r="BM401">
        <v>-18.37</v>
      </c>
      <c r="BN401">
        <v>100</v>
      </c>
      <c r="BO401">
        <v>9.86</v>
      </c>
      <c r="BP401">
        <v>2.2200000000000002</v>
      </c>
      <c r="BQ401">
        <v>40</v>
      </c>
      <c r="BR401">
        <v>9</v>
      </c>
      <c r="BS401">
        <v>31</v>
      </c>
      <c r="BT401">
        <v>81.63</v>
      </c>
      <c r="BU401">
        <v>9.7799999999999994</v>
      </c>
      <c r="BV401">
        <v>15.62</v>
      </c>
      <c r="BW401">
        <v>11.59</v>
      </c>
      <c r="BX401">
        <v>78.05</v>
      </c>
      <c r="BY401">
        <v>30</v>
      </c>
      <c r="BZ401">
        <v>4</v>
      </c>
      <c r="CA401">
        <v>11</v>
      </c>
      <c r="CB401">
        <v>95.95</v>
      </c>
      <c r="CC401">
        <v>237</v>
      </c>
      <c r="CD401">
        <v>32</v>
      </c>
      <c r="CE401">
        <v>10</v>
      </c>
      <c r="CF401">
        <v>3</v>
      </c>
      <c r="CG401">
        <v>17</v>
      </c>
      <c r="CH401">
        <v>9</v>
      </c>
      <c r="CI401">
        <v>8</v>
      </c>
      <c r="CJ401">
        <v>53</v>
      </c>
      <c r="CK401">
        <v>16</v>
      </c>
      <c r="CL401">
        <v>3</v>
      </c>
      <c r="CM401">
        <v>3</v>
      </c>
      <c r="CN401">
        <v>3</v>
      </c>
      <c r="CO401">
        <v>0</v>
      </c>
      <c r="CP401">
        <v>243.38</v>
      </c>
      <c r="CQ401">
        <v>117.07</v>
      </c>
      <c r="CR401">
        <v>67.52</v>
      </c>
      <c r="CS401">
        <v>18.18</v>
      </c>
      <c r="CT401">
        <v>17.579999999999998</v>
      </c>
      <c r="CU401">
        <v>51.55</v>
      </c>
      <c r="CV401">
        <v>50.05</v>
      </c>
      <c r="CW401">
        <v>54.73</v>
      </c>
      <c r="CX401">
        <v>51.44</v>
      </c>
      <c r="CY401">
        <v>54.35</v>
      </c>
      <c r="CZ401">
        <v>54.26</v>
      </c>
    </row>
    <row r="402" spans="1:104">
      <c r="A402" t="s">
        <v>1166</v>
      </c>
      <c r="B402" t="s">
        <v>1167</v>
      </c>
      <c r="C402" t="s">
        <v>273</v>
      </c>
      <c r="D402" t="s">
        <v>88</v>
      </c>
      <c r="E402">
        <v>63</v>
      </c>
      <c r="F402">
        <v>20142015</v>
      </c>
      <c r="G402">
        <v>25</v>
      </c>
      <c r="H402">
        <v>0.6</v>
      </c>
      <c r="I402">
        <v>0.65</v>
      </c>
      <c r="J402">
        <v>0</v>
      </c>
      <c r="K402">
        <v>0</v>
      </c>
      <c r="L402">
        <v>0</v>
      </c>
      <c r="M402">
        <v>0</v>
      </c>
      <c r="N402">
        <v>0</v>
      </c>
      <c r="O402">
        <v>0</v>
      </c>
      <c r="P402">
        <v>0</v>
      </c>
      <c r="Q402">
        <v>54.55</v>
      </c>
      <c r="R402">
        <v>100</v>
      </c>
      <c r="S402">
        <v>0</v>
      </c>
      <c r="T402">
        <v>-9.89</v>
      </c>
      <c r="U402">
        <v>0.09</v>
      </c>
      <c r="V402">
        <v>-48.32</v>
      </c>
      <c r="W402">
        <v>40</v>
      </c>
      <c r="X402">
        <v>88.32</v>
      </c>
      <c r="Y402">
        <v>-1</v>
      </c>
      <c r="Z402">
        <v>2</v>
      </c>
      <c r="AA402">
        <v>3</v>
      </c>
      <c r="AB402">
        <v>20.2</v>
      </c>
      <c r="AC402">
        <v>30.29</v>
      </c>
      <c r="AD402">
        <v>50.49</v>
      </c>
      <c r="AE402">
        <v>1</v>
      </c>
      <c r="AF402">
        <v>-35.97</v>
      </c>
      <c r="AG402">
        <v>90.51</v>
      </c>
      <c r="AH402">
        <v>1</v>
      </c>
      <c r="AI402">
        <v>6</v>
      </c>
      <c r="AJ402">
        <v>5</v>
      </c>
      <c r="AK402">
        <v>60.59</v>
      </c>
      <c r="AL402">
        <v>50.49</v>
      </c>
      <c r="AM402">
        <v>111.08</v>
      </c>
      <c r="AN402">
        <v>66.67</v>
      </c>
      <c r="AO402">
        <v>0</v>
      </c>
      <c r="AP402">
        <v>0</v>
      </c>
      <c r="AQ402">
        <v>1</v>
      </c>
      <c r="AR402">
        <v>-45.04</v>
      </c>
      <c r="AS402">
        <v>44.44</v>
      </c>
      <c r="AT402">
        <v>89.49</v>
      </c>
      <c r="AU402">
        <v>-1</v>
      </c>
      <c r="AV402">
        <v>4</v>
      </c>
      <c r="AW402">
        <v>5</v>
      </c>
      <c r="AX402">
        <v>40.39</v>
      </c>
      <c r="AY402">
        <v>50.49</v>
      </c>
      <c r="AZ402">
        <v>90.88</v>
      </c>
      <c r="BA402">
        <v>100</v>
      </c>
      <c r="BB402">
        <v>0</v>
      </c>
      <c r="BC402">
        <v>1</v>
      </c>
      <c r="BD402">
        <v>-31.99</v>
      </c>
      <c r="BE402">
        <v>57.14</v>
      </c>
      <c r="BF402">
        <v>89.13</v>
      </c>
      <c r="BG402">
        <v>1</v>
      </c>
      <c r="BH402">
        <v>40.39</v>
      </c>
      <c r="BI402">
        <v>30.29</v>
      </c>
      <c r="BJ402">
        <v>4</v>
      </c>
      <c r="BK402">
        <v>3</v>
      </c>
      <c r="BL402">
        <v>1</v>
      </c>
      <c r="BM402" t="s">
        <v>1488</v>
      </c>
      <c r="BN402">
        <v>92.5</v>
      </c>
      <c r="BO402">
        <v>0</v>
      </c>
      <c r="BP402">
        <v>0</v>
      </c>
      <c r="BQ402">
        <v>0</v>
      </c>
      <c r="BR402">
        <v>0</v>
      </c>
      <c r="BS402">
        <v>0</v>
      </c>
      <c r="BT402" t="s">
        <v>1488</v>
      </c>
      <c r="BU402">
        <v>0</v>
      </c>
      <c r="BV402">
        <v>0</v>
      </c>
      <c r="BW402">
        <v>0</v>
      </c>
      <c r="BX402">
        <v>100</v>
      </c>
      <c r="BY402">
        <v>38</v>
      </c>
      <c r="BZ402">
        <v>0</v>
      </c>
      <c r="CA402">
        <v>1</v>
      </c>
      <c r="CB402">
        <v>84.62</v>
      </c>
      <c r="CC402">
        <v>11</v>
      </c>
      <c r="CD402">
        <v>3</v>
      </c>
      <c r="CE402">
        <v>2</v>
      </c>
      <c r="CF402">
        <v>0</v>
      </c>
      <c r="CG402">
        <v>0</v>
      </c>
      <c r="CH402">
        <v>0</v>
      </c>
      <c r="CI402">
        <v>0</v>
      </c>
      <c r="CJ402">
        <v>1</v>
      </c>
      <c r="CK402">
        <v>1</v>
      </c>
      <c r="CL402">
        <v>0</v>
      </c>
      <c r="CM402">
        <v>0</v>
      </c>
      <c r="CN402">
        <v>0</v>
      </c>
      <c r="CO402">
        <v>0</v>
      </c>
      <c r="CP402">
        <v>5.94</v>
      </c>
      <c r="CQ402">
        <v>295.02</v>
      </c>
      <c r="CR402">
        <v>1.97</v>
      </c>
      <c r="CS402">
        <v>16.59</v>
      </c>
      <c r="CT402">
        <v>17.170000000000002</v>
      </c>
      <c r="CU402">
        <v>48.19</v>
      </c>
      <c r="CV402">
        <v>50.93</v>
      </c>
      <c r="CW402">
        <v>52.09</v>
      </c>
      <c r="CX402">
        <v>56.01</v>
      </c>
      <c r="CY402">
        <v>55.41</v>
      </c>
      <c r="CZ402">
        <v>53.39</v>
      </c>
    </row>
    <row r="403" spans="1:104">
      <c r="A403" t="s">
        <v>1584</v>
      </c>
      <c r="B403" t="s">
        <v>1585</v>
      </c>
      <c r="C403" t="s">
        <v>80</v>
      </c>
      <c r="D403" t="s">
        <v>393</v>
      </c>
      <c r="E403">
        <v>6</v>
      </c>
      <c r="F403">
        <v>20142015</v>
      </c>
      <c r="G403">
        <v>34</v>
      </c>
      <c r="H403">
        <v>0.7</v>
      </c>
      <c r="I403">
        <v>0.7</v>
      </c>
      <c r="J403">
        <v>0</v>
      </c>
      <c r="K403">
        <v>0</v>
      </c>
      <c r="L403">
        <v>0</v>
      </c>
      <c r="M403">
        <v>0</v>
      </c>
      <c r="N403">
        <v>0</v>
      </c>
      <c r="O403">
        <v>0</v>
      </c>
      <c r="P403">
        <v>-1</v>
      </c>
      <c r="Q403">
        <v>89.47</v>
      </c>
      <c r="R403">
        <v>122.22</v>
      </c>
      <c r="S403">
        <v>0</v>
      </c>
      <c r="T403">
        <v>10.53</v>
      </c>
      <c r="U403">
        <v>2.1</v>
      </c>
      <c r="V403">
        <v>11.11</v>
      </c>
      <c r="W403">
        <v>100</v>
      </c>
      <c r="X403">
        <v>88.89</v>
      </c>
      <c r="Y403">
        <v>8</v>
      </c>
      <c r="Z403">
        <v>8</v>
      </c>
      <c r="AA403">
        <v>0</v>
      </c>
      <c r="AB403">
        <v>38.17</v>
      </c>
      <c r="AC403">
        <v>0</v>
      </c>
      <c r="AD403">
        <v>38.17</v>
      </c>
      <c r="AE403">
        <v>1</v>
      </c>
      <c r="AF403">
        <v>-3.86</v>
      </c>
      <c r="AG403">
        <v>93.33</v>
      </c>
      <c r="AH403">
        <v>15</v>
      </c>
      <c r="AI403">
        <v>17</v>
      </c>
      <c r="AJ403">
        <v>2</v>
      </c>
      <c r="AK403">
        <v>81.11</v>
      </c>
      <c r="AL403">
        <v>9.5399999999999991</v>
      </c>
      <c r="AM403">
        <v>90.66</v>
      </c>
      <c r="AN403">
        <v>52.94</v>
      </c>
      <c r="AO403">
        <v>0</v>
      </c>
      <c r="AP403">
        <v>0</v>
      </c>
      <c r="AQ403">
        <v>1</v>
      </c>
      <c r="AR403">
        <v>-5</v>
      </c>
      <c r="AS403">
        <v>86.67</v>
      </c>
      <c r="AT403">
        <v>91.67</v>
      </c>
      <c r="AU403">
        <v>11</v>
      </c>
      <c r="AV403">
        <v>13</v>
      </c>
      <c r="AW403">
        <v>2</v>
      </c>
      <c r="AX403">
        <v>62.03</v>
      </c>
      <c r="AY403">
        <v>9.5399999999999991</v>
      </c>
      <c r="AZ403">
        <v>71.569999999999993</v>
      </c>
      <c r="BA403">
        <v>69.23</v>
      </c>
      <c r="BB403">
        <v>0</v>
      </c>
      <c r="BC403">
        <v>1</v>
      </c>
      <c r="BD403">
        <v>-6.42</v>
      </c>
      <c r="BE403">
        <v>81.819999999999993</v>
      </c>
      <c r="BF403">
        <v>88.24</v>
      </c>
      <c r="BG403">
        <v>7</v>
      </c>
      <c r="BH403">
        <v>42.94</v>
      </c>
      <c r="BI403">
        <v>9.5399999999999991</v>
      </c>
      <c r="BJ403">
        <v>9</v>
      </c>
      <c r="BK403">
        <v>2</v>
      </c>
      <c r="BL403">
        <v>1</v>
      </c>
      <c r="BM403">
        <v>0</v>
      </c>
      <c r="BN403">
        <v>100</v>
      </c>
      <c r="BO403">
        <v>9.5399999999999991</v>
      </c>
      <c r="BP403">
        <v>0</v>
      </c>
      <c r="BQ403">
        <v>2</v>
      </c>
      <c r="BR403">
        <v>0</v>
      </c>
      <c r="BS403">
        <v>2</v>
      </c>
      <c r="BT403">
        <v>100</v>
      </c>
      <c r="BU403">
        <v>0</v>
      </c>
      <c r="BV403">
        <v>22.22</v>
      </c>
      <c r="BW403">
        <v>15.38</v>
      </c>
      <c r="BX403">
        <v>100</v>
      </c>
      <c r="BY403">
        <v>43</v>
      </c>
      <c r="BZ403">
        <v>1</v>
      </c>
      <c r="CA403">
        <v>0</v>
      </c>
      <c r="CB403">
        <v>100</v>
      </c>
      <c r="CC403">
        <v>12</v>
      </c>
      <c r="CD403">
        <v>3</v>
      </c>
      <c r="CE403">
        <v>0</v>
      </c>
      <c r="CF403">
        <v>1</v>
      </c>
      <c r="CG403">
        <v>0</v>
      </c>
      <c r="CH403">
        <v>0</v>
      </c>
      <c r="CI403">
        <v>0</v>
      </c>
      <c r="CJ403">
        <v>1</v>
      </c>
      <c r="CK403">
        <v>0</v>
      </c>
      <c r="CL403">
        <v>0</v>
      </c>
      <c r="CM403">
        <v>1</v>
      </c>
      <c r="CN403">
        <v>0</v>
      </c>
      <c r="CO403">
        <v>-4.7699999999999996</v>
      </c>
      <c r="CP403">
        <v>12.57</v>
      </c>
      <c r="CQ403">
        <v>17.579999999999998</v>
      </c>
      <c r="CR403">
        <v>41.7</v>
      </c>
      <c r="CS403">
        <v>16.52</v>
      </c>
      <c r="CT403">
        <v>16.39</v>
      </c>
      <c r="CU403">
        <v>48.29</v>
      </c>
      <c r="CV403">
        <v>49.4</v>
      </c>
      <c r="CW403">
        <v>51.55</v>
      </c>
      <c r="CX403">
        <v>55.21</v>
      </c>
      <c r="CY403">
        <v>52.37</v>
      </c>
      <c r="CZ403">
        <v>53.64</v>
      </c>
    </row>
    <row r="404" spans="1:104">
      <c r="A404" t="s">
        <v>1586</v>
      </c>
      <c r="B404" t="s">
        <v>1587</v>
      </c>
      <c r="C404" t="s">
        <v>62</v>
      </c>
      <c r="D404" t="s">
        <v>230</v>
      </c>
      <c r="E404">
        <v>11</v>
      </c>
      <c r="F404">
        <v>20142015</v>
      </c>
      <c r="G404">
        <v>24</v>
      </c>
      <c r="H404">
        <v>0.7</v>
      </c>
      <c r="I404">
        <v>0.7</v>
      </c>
      <c r="J404">
        <v>0</v>
      </c>
      <c r="K404">
        <v>0</v>
      </c>
      <c r="L404">
        <v>0</v>
      </c>
      <c r="M404">
        <v>0</v>
      </c>
      <c r="N404">
        <v>0</v>
      </c>
      <c r="O404">
        <v>0</v>
      </c>
      <c r="P404">
        <v>0</v>
      </c>
      <c r="Q404">
        <v>0</v>
      </c>
      <c r="R404" t="s">
        <v>1488</v>
      </c>
      <c r="S404" t="s">
        <v>1488</v>
      </c>
      <c r="T404">
        <v>-26.09</v>
      </c>
      <c r="U404">
        <v>0.25</v>
      </c>
      <c r="V404">
        <v>-86.3</v>
      </c>
      <c r="W404">
        <v>0</v>
      </c>
      <c r="X404">
        <v>86.3</v>
      </c>
      <c r="Y404">
        <v>-2</v>
      </c>
      <c r="Z404">
        <v>0</v>
      </c>
      <c r="AA404">
        <v>2</v>
      </c>
      <c r="AB404">
        <v>0</v>
      </c>
      <c r="AC404">
        <v>43.64</v>
      </c>
      <c r="AD404">
        <v>43.64</v>
      </c>
      <c r="AE404">
        <v>0</v>
      </c>
      <c r="AF404">
        <v>-87.25</v>
      </c>
      <c r="AG404">
        <v>87.25</v>
      </c>
      <c r="AH404">
        <v>-2</v>
      </c>
      <c r="AI404">
        <v>0</v>
      </c>
      <c r="AJ404">
        <v>2</v>
      </c>
      <c r="AK404">
        <v>0</v>
      </c>
      <c r="AL404">
        <v>43.64</v>
      </c>
      <c r="AM404">
        <v>43.64</v>
      </c>
      <c r="AN404" t="s">
        <v>1488</v>
      </c>
      <c r="AO404">
        <v>0</v>
      </c>
      <c r="AP404">
        <v>0</v>
      </c>
      <c r="AQ404">
        <v>0</v>
      </c>
      <c r="AR404">
        <v>-84.91</v>
      </c>
      <c r="AS404">
        <v>0</v>
      </c>
      <c r="AT404">
        <v>84.91</v>
      </c>
      <c r="AU404">
        <v>-2</v>
      </c>
      <c r="AV404">
        <v>0</v>
      </c>
      <c r="AW404">
        <v>2</v>
      </c>
      <c r="AX404">
        <v>0</v>
      </c>
      <c r="AY404">
        <v>43.64</v>
      </c>
      <c r="AZ404">
        <v>43.64</v>
      </c>
      <c r="BA404" t="s">
        <v>1488</v>
      </c>
      <c r="BB404">
        <v>0</v>
      </c>
      <c r="BC404">
        <v>0</v>
      </c>
      <c r="BD404">
        <v>-82.14</v>
      </c>
      <c r="BE404">
        <v>0</v>
      </c>
      <c r="BF404">
        <v>82.14</v>
      </c>
      <c r="BG404">
        <v>-1</v>
      </c>
      <c r="BH404">
        <v>0</v>
      </c>
      <c r="BI404">
        <v>21.82</v>
      </c>
      <c r="BJ404">
        <v>0</v>
      </c>
      <c r="BK404">
        <v>1</v>
      </c>
      <c r="BL404">
        <v>0</v>
      </c>
      <c r="BM404" t="s">
        <v>1488</v>
      </c>
      <c r="BN404">
        <v>80</v>
      </c>
      <c r="BO404">
        <v>0</v>
      </c>
      <c r="BP404">
        <v>0</v>
      </c>
      <c r="BQ404">
        <v>0</v>
      </c>
      <c r="BR404">
        <v>0</v>
      </c>
      <c r="BS404">
        <v>0</v>
      </c>
      <c r="BT404" t="s">
        <v>1488</v>
      </c>
      <c r="BU404" t="s">
        <v>1488</v>
      </c>
      <c r="BV404" t="s">
        <v>1488</v>
      </c>
      <c r="BW404" t="s">
        <v>1488</v>
      </c>
      <c r="BX404">
        <v>100</v>
      </c>
      <c r="BY404">
        <v>40</v>
      </c>
      <c r="BZ404">
        <v>0</v>
      </c>
      <c r="CA404">
        <v>0</v>
      </c>
      <c r="CB404">
        <v>66.67</v>
      </c>
      <c r="CC404">
        <v>2</v>
      </c>
      <c r="CD404">
        <v>2</v>
      </c>
      <c r="CE404">
        <v>1</v>
      </c>
      <c r="CF404">
        <v>0</v>
      </c>
      <c r="CG404">
        <v>0</v>
      </c>
      <c r="CH404">
        <v>0</v>
      </c>
      <c r="CI404">
        <v>0</v>
      </c>
      <c r="CJ404">
        <v>0</v>
      </c>
      <c r="CK404">
        <v>0</v>
      </c>
      <c r="CL404">
        <v>0</v>
      </c>
      <c r="CM404">
        <v>0</v>
      </c>
      <c r="CN404">
        <v>0</v>
      </c>
      <c r="CO404">
        <v>0</v>
      </c>
      <c r="CP404">
        <v>2.75</v>
      </c>
      <c r="CQ404">
        <v>63.3</v>
      </c>
      <c r="CR404">
        <v>4.16</v>
      </c>
      <c r="CS404">
        <v>16</v>
      </c>
      <c r="CT404">
        <v>17.579999999999998</v>
      </c>
      <c r="CU404">
        <v>49.24</v>
      </c>
      <c r="CV404">
        <v>50.35</v>
      </c>
      <c r="CW404">
        <v>53.45</v>
      </c>
      <c r="CX404">
        <v>55.09</v>
      </c>
      <c r="CY404">
        <v>56.79</v>
      </c>
      <c r="CZ404">
        <v>55.99</v>
      </c>
    </row>
    <row r="405" spans="1:104">
      <c r="A405" t="s">
        <v>516</v>
      </c>
      <c r="B405" t="s">
        <v>517</v>
      </c>
      <c r="C405" t="s">
        <v>62</v>
      </c>
      <c r="D405" t="s">
        <v>364</v>
      </c>
      <c r="E405">
        <v>27</v>
      </c>
      <c r="F405">
        <v>20142015</v>
      </c>
      <c r="G405">
        <v>22</v>
      </c>
      <c r="H405">
        <v>0.92500000000000004</v>
      </c>
      <c r="I405">
        <v>0.92500000000000004</v>
      </c>
      <c r="J405">
        <v>0</v>
      </c>
      <c r="K405">
        <v>0</v>
      </c>
      <c r="L405">
        <v>0</v>
      </c>
      <c r="M405">
        <v>0</v>
      </c>
      <c r="N405">
        <v>0</v>
      </c>
      <c r="O405">
        <v>0</v>
      </c>
      <c r="P405">
        <v>-1</v>
      </c>
      <c r="Q405">
        <v>50</v>
      </c>
      <c r="R405">
        <v>100</v>
      </c>
      <c r="S405" t="s">
        <v>1488</v>
      </c>
      <c r="T405">
        <v>-15.24</v>
      </c>
      <c r="U405">
        <v>0.05</v>
      </c>
      <c r="V405" t="s">
        <v>1488</v>
      </c>
      <c r="W405" t="s">
        <v>1488</v>
      </c>
      <c r="X405">
        <v>81.37</v>
      </c>
      <c r="Y405">
        <v>0</v>
      </c>
      <c r="Z405">
        <v>0</v>
      </c>
      <c r="AA405">
        <v>0</v>
      </c>
      <c r="AB405">
        <v>0</v>
      </c>
      <c r="AC405">
        <v>0</v>
      </c>
      <c r="AD405">
        <v>0</v>
      </c>
      <c r="AE405">
        <v>0</v>
      </c>
      <c r="AF405">
        <v>-35.380000000000003</v>
      </c>
      <c r="AG405">
        <v>85.38</v>
      </c>
      <c r="AH405">
        <v>0</v>
      </c>
      <c r="AI405">
        <v>1</v>
      </c>
      <c r="AJ405">
        <v>1</v>
      </c>
      <c r="AK405">
        <v>48.65</v>
      </c>
      <c r="AL405">
        <v>48.65</v>
      </c>
      <c r="AM405">
        <v>97.3</v>
      </c>
      <c r="AN405">
        <v>100</v>
      </c>
      <c r="AO405">
        <v>0</v>
      </c>
      <c r="AP405">
        <v>0</v>
      </c>
      <c r="AQ405">
        <v>0</v>
      </c>
      <c r="AR405">
        <v>-30.98</v>
      </c>
      <c r="AS405">
        <v>50</v>
      </c>
      <c r="AT405">
        <v>80.98</v>
      </c>
      <c r="AU405">
        <v>0</v>
      </c>
      <c r="AV405">
        <v>1</v>
      </c>
      <c r="AW405">
        <v>1</v>
      </c>
      <c r="AX405">
        <v>48.65</v>
      </c>
      <c r="AY405">
        <v>48.65</v>
      </c>
      <c r="AZ405">
        <v>97.3</v>
      </c>
      <c r="BA405">
        <v>100</v>
      </c>
      <c r="BB405">
        <v>0</v>
      </c>
      <c r="BC405">
        <v>0</v>
      </c>
      <c r="BD405">
        <v>-29.82</v>
      </c>
      <c r="BE405">
        <v>50</v>
      </c>
      <c r="BF405">
        <v>79.819999999999993</v>
      </c>
      <c r="BG405">
        <v>0</v>
      </c>
      <c r="BH405">
        <v>48.65</v>
      </c>
      <c r="BI405">
        <v>48.65</v>
      </c>
      <c r="BJ405">
        <v>1</v>
      </c>
      <c r="BK405">
        <v>1</v>
      </c>
      <c r="BL405">
        <v>0</v>
      </c>
      <c r="BM405" t="s">
        <v>1488</v>
      </c>
      <c r="BN405">
        <v>81.819999999999993</v>
      </c>
      <c r="BO405">
        <v>0</v>
      </c>
      <c r="BP405">
        <v>0</v>
      </c>
      <c r="BQ405">
        <v>0</v>
      </c>
      <c r="BR405">
        <v>0</v>
      </c>
      <c r="BS405">
        <v>0</v>
      </c>
      <c r="BT405" t="s">
        <v>1488</v>
      </c>
      <c r="BU405" t="s">
        <v>1488</v>
      </c>
      <c r="BV405">
        <v>0</v>
      </c>
      <c r="BW405">
        <v>0</v>
      </c>
      <c r="BX405">
        <v>100</v>
      </c>
      <c r="BY405">
        <v>40</v>
      </c>
      <c r="BZ405">
        <v>0</v>
      </c>
      <c r="CA405">
        <v>0</v>
      </c>
      <c r="CB405">
        <v>75</v>
      </c>
      <c r="CC405">
        <v>3</v>
      </c>
      <c r="CD405">
        <v>0</v>
      </c>
      <c r="CE405">
        <v>1</v>
      </c>
      <c r="CF405">
        <v>0</v>
      </c>
      <c r="CG405">
        <v>0</v>
      </c>
      <c r="CH405">
        <v>0</v>
      </c>
      <c r="CI405">
        <v>0</v>
      </c>
      <c r="CJ405">
        <v>0</v>
      </c>
      <c r="CK405">
        <v>0</v>
      </c>
      <c r="CL405">
        <v>0</v>
      </c>
      <c r="CM405">
        <v>1</v>
      </c>
      <c r="CN405">
        <v>0</v>
      </c>
      <c r="CO405">
        <v>-48.65</v>
      </c>
      <c r="CP405">
        <v>1.23</v>
      </c>
      <c r="CQ405">
        <v>120.18</v>
      </c>
      <c r="CR405">
        <v>1.02</v>
      </c>
      <c r="CS405">
        <v>16.61</v>
      </c>
      <c r="CT405">
        <v>17.2</v>
      </c>
      <c r="CU405">
        <v>49.6</v>
      </c>
      <c r="CV405">
        <v>52.52</v>
      </c>
      <c r="CW405">
        <v>54.75</v>
      </c>
      <c r="CX405">
        <v>55.63</v>
      </c>
      <c r="CY405">
        <v>57.47</v>
      </c>
      <c r="CZ405">
        <v>51.95</v>
      </c>
    </row>
    <row r="406" spans="1:104">
      <c r="A406" t="s">
        <v>1588</v>
      </c>
      <c r="B406" t="s">
        <v>1589</v>
      </c>
      <c r="C406" t="s">
        <v>62</v>
      </c>
      <c r="D406" t="s">
        <v>81</v>
      </c>
      <c r="E406">
        <v>13</v>
      </c>
      <c r="F406">
        <v>20142015</v>
      </c>
      <c r="G406">
        <v>22</v>
      </c>
      <c r="H406">
        <v>0.67500000000000004</v>
      </c>
      <c r="I406">
        <v>0.66700000000000004</v>
      </c>
      <c r="J406">
        <v>0</v>
      </c>
      <c r="K406">
        <v>0</v>
      </c>
      <c r="L406">
        <v>0</v>
      </c>
      <c r="M406">
        <v>0</v>
      </c>
      <c r="N406">
        <v>0</v>
      </c>
      <c r="O406">
        <v>0</v>
      </c>
      <c r="P406">
        <v>0</v>
      </c>
      <c r="Q406">
        <v>50</v>
      </c>
      <c r="R406">
        <v>100</v>
      </c>
      <c r="S406" t="s">
        <v>1488</v>
      </c>
      <c r="T406">
        <v>6.78</v>
      </c>
      <c r="U406">
        <v>0.12</v>
      </c>
      <c r="V406">
        <v>14.75</v>
      </c>
      <c r="W406">
        <v>100</v>
      </c>
      <c r="X406">
        <v>85.25</v>
      </c>
      <c r="Y406">
        <v>2</v>
      </c>
      <c r="Z406">
        <v>2</v>
      </c>
      <c r="AA406">
        <v>0</v>
      </c>
      <c r="AB406">
        <v>79.12</v>
      </c>
      <c r="AC406">
        <v>0</v>
      </c>
      <c r="AD406">
        <v>79.12</v>
      </c>
      <c r="AE406">
        <v>0</v>
      </c>
      <c r="AF406">
        <v>-37.159999999999997</v>
      </c>
      <c r="AG406">
        <v>87.16</v>
      </c>
      <c r="AH406">
        <v>0</v>
      </c>
      <c r="AI406">
        <v>2</v>
      </c>
      <c r="AJ406">
        <v>2</v>
      </c>
      <c r="AK406">
        <v>79.12</v>
      </c>
      <c r="AL406">
        <v>79.12</v>
      </c>
      <c r="AM406">
        <v>158.24</v>
      </c>
      <c r="AN406">
        <v>50</v>
      </c>
      <c r="AO406">
        <v>0</v>
      </c>
      <c r="AP406">
        <v>0</v>
      </c>
      <c r="AQ406">
        <v>0</v>
      </c>
      <c r="AR406">
        <v>-17.48</v>
      </c>
      <c r="AS406">
        <v>66.67</v>
      </c>
      <c r="AT406">
        <v>84.15</v>
      </c>
      <c r="AU406">
        <v>1</v>
      </c>
      <c r="AV406">
        <v>2</v>
      </c>
      <c r="AW406">
        <v>1</v>
      </c>
      <c r="AX406">
        <v>79.12</v>
      </c>
      <c r="AY406">
        <v>39.56</v>
      </c>
      <c r="AZ406">
        <v>118.68</v>
      </c>
      <c r="BA406">
        <v>50</v>
      </c>
      <c r="BB406">
        <v>0</v>
      </c>
      <c r="BC406">
        <v>0</v>
      </c>
      <c r="BD406">
        <v>-33.61</v>
      </c>
      <c r="BE406">
        <v>50</v>
      </c>
      <c r="BF406">
        <v>83.61</v>
      </c>
      <c r="BG406">
        <v>0</v>
      </c>
      <c r="BH406">
        <v>39.56</v>
      </c>
      <c r="BI406">
        <v>39.56</v>
      </c>
      <c r="BJ406">
        <v>1</v>
      </c>
      <c r="BK406">
        <v>1</v>
      </c>
      <c r="BL406">
        <v>0</v>
      </c>
      <c r="BM406" t="s">
        <v>1488</v>
      </c>
      <c r="BN406">
        <v>100</v>
      </c>
      <c r="BO406">
        <v>0</v>
      </c>
      <c r="BP406">
        <v>0</v>
      </c>
      <c r="BQ406">
        <v>0</v>
      </c>
      <c r="BR406">
        <v>0</v>
      </c>
      <c r="BS406">
        <v>0</v>
      </c>
      <c r="BT406" t="s">
        <v>1488</v>
      </c>
      <c r="BU406" t="s">
        <v>1488</v>
      </c>
      <c r="BV406">
        <v>0</v>
      </c>
      <c r="BW406">
        <v>0</v>
      </c>
      <c r="BX406">
        <v>100</v>
      </c>
      <c r="BY406">
        <v>40</v>
      </c>
      <c r="BZ406">
        <v>0</v>
      </c>
      <c r="CA406">
        <v>0</v>
      </c>
      <c r="CB406">
        <v>100</v>
      </c>
      <c r="CC406">
        <v>2</v>
      </c>
      <c r="CD406">
        <v>0</v>
      </c>
      <c r="CE406">
        <v>0</v>
      </c>
      <c r="CF406">
        <v>0</v>
      </c>
      <c r="CG406">
        <v>0</v>
      </c>
      <c r="CH406">
        <v>0</v>
      </c>
      <c r="CI406">
        <v>0</v>
      </c>
      <c r="CJ406">
        <v>0</v>
      </c>
      <c r="CK406">
        <v>0</v>
      </c>
      <c r="CL406">
        <v>0</v>
      </c>
      <c r="CM406">
        <v>0</v>
      </c>
      <c r="CN406">
        <v>0</v>
      </c>
      <c r="CO406">
        <v>0</v>
      </c>
      <c r="CP406">
        <v>1.52</v>
      </c>
      <c r="CQ406">
        <v>63.23</v>
      </c>
      <c r="CR406">
        <v>2.34</v>
      </c>
      <c r="CS406">
        <v>16.14</v>
      </c>
      <c r="CT406">
        <v>16.82</v>
      </c>
      <c r="CU406">
        <v>53.41</v>
      </c>
      <c r="CV406">
        <v>50.72</v>
      </c>
      <c r="CW406">
        <v>51.24</v>
      </c>
      <c r="CX406">
        <v>44.71</v>
      </c>
      <c r="CY406">
        <v>55.87</v>
      </c>
      <c r="CZ406">
        <v>54.28</v>
      </c>
    </row>
    <row r="407" spans="1:104">
      <c r="A407" t="s">
        <v>125</v>
      </c>
      <c r="B407" t="s">
        <v>126</v>
      </c>
      <c r="C407" t="s">
        <v>124</v>
      </c>
      <c r="D407" t="s">
        <v>84</v>
      </c>
      <c r="E407">
        <v>73</v>
      </c>
      <c r="F407">
        <v>20142015</v>
      </c>
      <c r="G407">
        <v>26</v>
      </c>
      <c r="H407">
        <v>4.5</v>
      </c>
      <c r="I407">
        <v>4.5</v>
      </c>
      <c r="J407">
        <v>1</v>
      </c>
      <c r="K407">
        <v>0</v>
      </c>
      <c r="L407">
        <v>1</v>
      </c>
      <c r="M407">
        <v>0.85</v>
      </c>
      <c r="N407">
        <v>0</v>
      </c>
      <c r="O407">
        <v>0.85</v>
      </c>
      <c r="P407">
        <v>-2</v>
      </c>
      <c r="Q407">
        <v>86.15</v>
      </c>
      <c r="R407">
        <v>109.43</v>
      </c>
      <c r="S407">
        <v>14.29</v>
      </c>
      <c r="T407">
        <v>-2.52</v>
      </c>
      <c r="U407">
        <v>0.96</v>
      </c>
      <c r="V407">
        <v>-6.83</v>
      </c>
      <c r="W407">
        <v>81.819999999999993</v>
      </c>
      <c r="X407">
        <v>88.64</v>
      </c>
      <c r="Y407">
        <v>35</v>
      </c>
      <c r="Z407">
        <v>45</v>
      </c>
      <c r="AA407">
        <v>10</v>
      </c>
      <c r="AB407">
        <v>38.44</v>
      </c>
      <c r="AC407">
        <v>8.5399999999999991</v>
      </c>
      <c r="AD407">
        <v>46.98</v>
      </c>
      <c r="AE407">
        <v>6</v>
      </c>
      <c r="AF407">
        <v>-5.25</v>
      </c>
      <c r="AG407">
        <v>91.4</v>
      </c>
      <c r="AH407">
        <v>94</v>
      </c>
      <c r="AI407">
        <v>112</v>
      </c>
      <c r="AJ407">
        <v>18</v>
      </c>
      <c r="AK407">
        <v>95.67</v>
      </c>
      <c r="AL407">
        <v>15.38</v>
      </c>
      <c r="AM407">
        <v>111.05</v>
      </c>
      <c r="AN407">
        <v>47.32</v>
      </c>
      <c r="AO407">
        <v>2</v>
      </c>
      <c r="AP407">
        <v>0</v>
      </c>
      <c r="AQ407">
        <v>12</v>
      </c>
      <c r="AR407">
        <v>-8.02</v>
      </c>
      <c r="AS407">
        <v>82.61</v>
      </c>
      <c r="AT407">
        <v>90.63</v>
      </c>
      <c r="AU407">
        <v>60</v>
      </c>
      <c r="AV407">
        <v>76</v>
      </c>
      <c r="AW407">
        <v>16</v>
      </c>
      <c r="AX407">
        <v>64.92</v>
      </c>
      <c r="AY407">
        <v>13.67</v>
      </c>
      <c r="AZ407">
        <v>78.59</v>
      </c>
      <c r="BA407">
        <v>69.739999999999995</v>
      </c>
      <c r="BB407">
        <v>3</v>
      </c>
      <c r="BC407">
        <v>10</v>
      </c>
      <c r="BD407">
        <v>-8.16</v>
      </c>
      <c r="BE407">
        <v>80.3</v>
      </c>
      <c r="BF407">
        <v>88.46</v>
      </c>
      <c r="BG407">
        <v>40</v>
      </c>
      <c r="BH407">
        <v>45.27</v>
      </c>
      <c r="BI407">
        <v>11.1</v>
      </c>
      <c r="BJ407">
        <v>53</v>
      </c>
      <c r="BK407">
        <v>13</v>
      </c>
      <c r="BL407">
        <v>7</v>
      </c>
      <c r="BM407">
        <v>8.82</v>
      </c>
      <c r="BN407">
        <v>91.18</v>
      </c>
      <c r="BO407">
        <v>4.2699999999999996</v>
      </c>
      <c r="BP407">
        <v>0</v>
      </c>
      <c r="BQ407">
        <v>5</v>
      </c>
      <c r="BR407">
        <v>0</v>
      </c>
      <c r="BS407">
        <v>5</v>
      </c>
      <c r="BT407">
        <v>100</v>
      </c>
      <c r="BU407">
        <v>10</v>
      </c>
      <c r="BV407">
        <v>9.43</v>
      </c>
      <c r="BW407">
        <v>6.58</v>
      </c>
      <c r="BX407">
        <v>100</v>
      </c>
      <c r="BY407">
        <v>43</v>
      </c>
      <c r="BZ407">
        <v>5</v>
      </c>
      <c r="CA407">
        <v>6</v>
      </c>
      <c r="CB407">
        <v>93.48</v>
      </c>
      <c r="CC407">
        <v>43</v>
      </c>
      <c r="CD407">
        <v>23</v>
      </c>
      <c r="CE407">
        <v>3</v>
      </c>
      <c r="CF407">
        <v>2</v>
      </c>
      <c r="CG407">
        <v>4</v>
      </c>
      <c r="CH407">
        <v>0</v>
      </c>
      <c r="CI407">
        <v>0</v>
      </c>
      <c r="CJ407">
        <v>6</v>
      </c>
      <c r="CK407">
        <v>3</v>
      </c>
      <c r="CL407">
        <v>1</v>
      </c>
      <c r="CM407">
        <v>2</v>
      </c>
      <c r="CN407">
        <v>0</v>
      </c>
      <c r="CO407">
        <v>-1.71</v>
      </c>
      <c r="CP407">
        <v>70.239999999999995</v>
      </c>
      <c r="CQ407">
        <v>274.02</v>
      </c>
      <c r="CR407">
        <v>20.399999999999999</v>
      </c>
      <c r="CS407">
        <v>18.100000000000001</v>
      </c>
      <c r="CT407">
        <v>17.91</v>
      </c>
      <c r="CU407">
        <v>54.54</v>
      </c>
      <c r="CV407">
        <v>49.62</v>
      </c>
      <c r="CW407">
        <v>59.21</v>
      </c>
      <c r="CX407">
        <v>49.36</v>
      </c>
      <c r="CY407">
        <v>54.36</v>
      </c>
      <c r="CZ407">
        <v>55.2</v>
      </c>
    </row>
    <row r="408" spans="1:104">
      <c r="A408" t="s">
        <v>1590</v>
      </c>
      <c r="B408" t="s">
        <v>1591</v>
      </c>
      <c r="C408" t="s">
        <v>80</v>
      </c>
      <c r="D408" t="s">
        <v>110</v>
      </c>
      <c r="E408">
        <v>2</v>
      </c>
      <c r="F408">
        <v>20142015</v>
      </c>
      <c r="G408">
        <v>23</v>
      </c>
      <c r="H408" t="s">
        <v>1488</v>
      </c>
      <c r="I408" t="s">
        <v>1488</v>
      </c>
      <c r="J408">
        <v>0</v>
      </c>
      <c r="K408">
        <v>0</v>
      </c>
      <c r="L408">
        <v>0</v>
      </c>
      <c r="M408">
        <v>0</v>
      </c>
      <c r="N408">
        <v>0</v>
      </c>
      <c r="O408">
        <v>0</v>
      </c>
      <c r="P408">
        <v>0</v>
      </c>
      <c r="Q408">
        <v>0</v>
      </c>
      <c r="R408" t="s">
        <v>1488</v>
      </c>
      <c r="S408" t="s">
        <v>1488</v>
      </c>
      <c r="T408">
        <v>-16.670000000000002</v>
      </c>
      <c r="U408">
        <v>0.62</v>
      </c>
      <c r="V408" t="s">
        <v>1488</v>
      </c>
      <c r="W408" t="s">
        <v>1488</v>
      </c>
      <c r="X408">
        <v>71.430000000000007</v>
      </c>
      <c r="Y408">
        <v>0</v>
      </c>
      <c r="Z408">
        <v>0</v>
      </c>
      <c r="AA408">
        <v>0</v>
      </c>
      <c r="AB408">
        <v>0</v>
      </c>
      <c r="AC408">
        <v>0</v>
      </c>
      <c r="AD408">
        <v>0</v>
      </c>
      <c r="AE408">
        <v>0</v>
      </c>
      <c r="AF408">
        <v>-85.71</v>
      </c>
      <c r="AG408">
        <v>85.71</v>
      </c>
      <c r="AH408">
        <v>-1</v>
      </c>
      <c r="AI408">
        <v>0</v>
      </c>
      <c r="AJ408">
        <v>1</v>
      </c>
      <c r="AK408">
        <v>0</v>
      </c>
      <c r="AL408">
        <v>48.65</v>
      </c>
      <c r="AM408">
        <v>48.65</v>
      </c>
      <c r="AN408" t="s">
        <v>1488</v>
      </c>
      <c r="AO408">
        <v>0</v>
      </c>
      <c r="AP408">
        <v>0</v>
      </c>
      <c r="AQ408">
        <v>0</v>
      </c>
      <c r="AR408">
        <v>-77.78</v>
      </c>
      <c r="AS408">
        <v>0</v>
      </c>
      <c r="AT408">
        <v>77.78</v>
      </c>
      <c r="AU408">
        <v>-1</v>
      </c>
      <c r="AV408">
        <v>0</v>
      </c>
      <c r="AW408">
        <v>1</v>
      </c>
      <c r="AX408">
        <v>0</v>
      </c>
      <c r="AY408">
        <v>48.65</v>
      </c>
      <c r="AZ408">
        <v>48.65</v>
      </c>
      <c r="BA408" t="s">
        <v>1488</v>
      </c>
      <c r="BB408">
        <v>0</v>
      </c>
      <c r="BC408">
        <v>0</v>
      </c>
      <c r="BD408">
        <v>-33.33</v>
      </c>
      <c r="BE408">
        <v>0</v>
      </c>
      <c r="BF408">
        <v>33.33</v>
      </c>
      <c r="BG408">
        <v>-1</v>
      </c>
      <c r="BH408">
        <v>0</v>
      </c>
      <c r="BI408">
        <v>48.65</v>
      </c>
      <c r="BJ408">
        <v>0</v>
      </c>
      <c r="BK408">
        <v>1</v>
      </c>
      <c r="BL408">
        <v>0</v>
      </c>
      <c r="BM408" t="s">
        <v>1488</v>
      </c>
      <c r="BN408">
        <v>0</v>
      </c>
      <c r="BO408">
        <v>0</v>
      </c>
      <c r="BP408">
        <v>0</v>
      </c>
      <c r="BQ408">
        <v>0</v>
      </c>
      <c r="BR408">
        <v>0</v>
      </c>
      <c r="BS408">
        <v>0</v>
      </c>
      <c r="BT408" t="s">
        <v>1488</v>
      </c>
      <c r="BU408" t="s">
        <v>1488</v>
      </c>
      <c r="BV408" t="s">
        <v>1488</v>
      </c>
      <c r="BW408" t="s">
        <v>1488</v>
      </c>
      <c r="BX408">
        <v>100</v>
      </c>
      <c r="BY408">
        <v>38</v>
      </c>
      <c r="BZ408">
        <v>0</v>
      </c>
      <c r="CA408">
        <v>1</v>
      </c>
      <c r="CB408">
        <v>50</v>
      </c>
      <c r="CC408">
        <v>1</v>
      </c>
      <c r="CD408">
        <v>1</v>
      </c>
      <c r="CE408">
        <v>1</v>
      </c>
      <c r="CF408">
        <v>0</v>
      </c>
      <c r="CG408">
        <v>0</v>
      </c>
      <c r="CH408">
        <v>0</v>
      </c>
      <c r="CI408">
        <v>0</v>
      </c>
      <c r="CJ408">
        <v>0</v>
      </c>
      <c r="CK408">
        <v>0</v>
      </c>
      <c r="CL408">
        <v>0</v>
      </c>
      <c r="CM408">
        <v>0</v>
      </c>
      <c r="CN408">
        <v>0</v>
      </c>
      <c r="CO408">
        <v>0</v>
      </c>
      <c r="CP408">
        <v>1.23</v>
      </c>
      <c r="CQ408">
        <v>8.1300000000000008</v>
      </c>
      <c r="CR408">
        <v>13.17</v>
      </c>
      <c r="CS408">
        <v>17.75</v>
      </c>
      <c r="CT408">
        <v>17.28</v>
      </c>
      <c r="CU408">
        <v>50.72</v>
      </c>
      <c r="CV408">
        <v>51.31</v>
      </c>
      <c r="CW408">
        <v>53.25</v>
      </c>
      <c r="CX408">
        <v>51.75</v>
      </c>
      <c r="CY408">
        <v>54.55</v>
      </c>
      <c r="CZ408">
        <v>51.77</v>
      </c>
    </row>
    <row r="409" spans="1:104">
      <c r="A409" t="s">
        <v>953</v>
      </c>
      <c r="B409" t="s">
        <v>954</v>
      </c>
      <c r="C409" t="s">
        <v>62</v>
      </c>
      <c r="D409" t="s">
        <v>643</v>
      </c>
      <c r="E409">
        <v>37</v>
      </c>
      <c r="F409">
        <v>20142015</v>
      </c>
      <c r="G409">
        <v>22</v>
      </c>
      <c r="H409" t="s">
        <v>1488</v>
      </c>
      <c r="I409" t="s">
        <v>1488</v>
      </c>
      <c r="J409">
        <v>0</v>
      </c>
      <c r="K409">
        <v>0</v>
      </c>
      <c r="L409">
        <v>0</v>
      </c>
      <c r="M409">
        <v>0</v>
      </c>
      <c r="N409">
        <v>0</v>
      </c>
      <c r="O409">
        <v>0</v>
      </c>
      <c r="P409">
        <v>0</v>
      </c>
      <c r="Q409">
        <v>85.71</v>
      </c>
      <c r="R409" t="s">
        <v>1488</v>
      </c>
      <c r="S409">
        <v>0</v>
      </c>
      <c r="T409">
        <v>4.6500000000000004</v>
      </c>
      <c r="U409">
        <v>0.13</v>
      </c>
      <c r="V409">
        <v>-9.75</v>
      </c>
      <c r="W409">
        <v>75</v>
      </c>
      <c r="X409">
        <v>84.75</v>
      </c>
      <c r="Y409">
        <v>2</v>
      </c>
      <c r="Z409">
        <v>3</v>
      </c>
      <c r="AA409">
        <v>1</v>
      </c>
      <c r="AB409">
        <v>37.700000000000003</v>
      </c>
      <c r="AC409">
        <v>12.57</v>
      </c>
      <c r="AD409">
        <v>50.26</v>
      </c>
      <c r="AE409">
        <v>2</v>
      </c>
      <c r="AF409">
        <v>-1.86</v>
      </c>
      <c r="AG409">
        <v>87.58</v>
      </c>
      <c r="AH409">
        <v>5</v>
      </c>
      <c r="AI409">
        <v>6</v>
      </c>
      <c r="AJ409">
        <v>1</v>
      </c>
      <c r="AK409">
        <v>75.39</v>
      </c>
      <c r="AL409">
        <v>12.57</v>
      </c>
      <c r="AM409">
        <v>87.96</v>
      </c>
      <c r="AN409">
        <v>66.67</v>
      </c>
      <c r="AO409">
        <v>1</v>
      </c>
      <c r="AP409">
        <v>0</v>
      </c>
      <c r="AQ409">
        <v>4</v>
      </c>
      <c r="AR409">
        <v>-2.78</v>
      </c>
      <c r="AS409">
        <v>83.33</v>
      </c>
      <c r="AT409">
        <v>86.11</v>
      </c>
      <c r="AU409">
        <v>4</v>
      </c>
      <c r="AV409">
        <v>5</v>
      </c>
      <c r="AW409">
        <v>1</v>
      </c>
      <c r="AX409">
        <v>62.83</v>
      </c>
      <c r="AY409">
        <v>12.57</v>
      </c>
      <c r="AZ409">
        <v>75.39</v>
      </c>
      <c r="BA409">
        <v>80</v>
      </c>
      <c r="BB409">
        <v>1</v>
      </c>
      <c r="BC409">
        <v>3</v>
      </c>
      <c r="BD409">
        <v>12.85</v>
      </c>
      <c r="BE409">
        <v>100</v>
      </c>
      <c r="BF409">
        <v>87.15</v>
      </c>
      <c r="BG409">
        <v>4</v>
      </c>
      <c r="BH409">
        <v>50.26</v>
      </c>
      <c r="BI409">
        <v>0</v>
      </c>
      <c r="BJ409">
        <v>4</v>
      </c>
      <c r="BK409">
        <v>0</v>
      </c>
      <c r="BL409">
        <v>2</v>
      </c>
      <c r="BM409" t="s">
        <v>1488</v>
      </c>
      <c r="BN409">
        <v>86.96</v>
      </c>
      <c r="BO409">
        <v>0</v>
      </c>
      <c r="BP409">
        <v>0</v>
      </c>
      <c r="BQ409">
        <v>0</v>
      </c>
      <c r="BR409">
        <v>0</v>
      </c>
      <c r="BS409">
        <v>0</v>
      </c>
      <c r="BT409" t="s">
        <v>1488</v>
      </c>
      <c r="BU409">
        <v>0</v>
      </c>
      <c r="BV409">
        <v>0</v>
      </c>
      <c r="BW409">
        <v>0</v>
      </c>
      <c r="BX409" t="s">
        <v>1488</v>
      </c>
      <c r="BY409">
        <v>40</v>
      </c>
      <c r="BZ409">
        <v>0</v>
      </c>
      <c r="CA409">
        <v>0</v>
      </c>
      <c r="CB409">
        <v>100</v>
      </c>
      <c r="CC409">
        <v>6</v>
      </c>
      <c r="CD409">
        <v>3</v>
      </c>
      <c r="CE409">
        <v>0</v>
      </c>
      <c r="CF409">
        <v>0</v>
      </c>
      <c r="CG409">
        <v>0</v>
      </c>
      <c r="CH409">
        <v>0</v>
      </c>
      <c r="CI409">
        <v>0</v>
      </c>
      <c r="CJ409">
        <v>2</v>
      </c>
      <c r="CK409">
        <v>0</v>
      </c>
      <c r="CL409">
        <v>0</v>
      </c>
      <c r="CM409">
        <v>0</v>
      </c>
      <c r="CN409">
        <v>0</v>
      </c>
      <c r="CO409">
        <v>0</v>
      </c>
      <c r="CP409">
        <v>4.78</v>
      </c>
      <c r="CQ409">
        <v>178.85</v>
      </c>
      <c r="CR409">
        <v>2.6</v>
      </c>
      <c r="CS409">
        <v>16.350000000000001</v>
      </c>
      <c r="CT409">
        <v>17.59</v>
      </c>
      <c r="CU409">
        <v>47.04</v>
      </c>
      <c r="CV409">
        <v>48.01</v>
      </c>
      <c r="CW409">
        <v>50.51</v>
      </c>
      <c r="CX409">
        <v>56.87</v>
      </c>
      <c r="CY409">
        <v>53.14</v>
      </c>
      <c r="CZ409">
        <v>57.54</v>
      </c>
    </row>
    <row r="410" spans="1:104">
      <c r="A410" t="s">
        <v>621</v>
      </c>
      <c r="B410" t="s">
        <v>622</v>
      </c>
      <c r="C410" t="s">
        <v>62</v>
      </c>
      <c r="D410" t="s">
        <v>282</v>
      </c>
      <c r="E410">
        <v>80</v>
      </c>
      <c r="F410">
        <v>20142015</v>
      </c>
      <c r="G410">
        <v>35</v>
      </c>
      <c r="H410">
        <v>7</v>
      </c>
      <c r="I410">
        <v>5.75</v>
      </c>
      <c r="J410">
        <v>4</v>
      </c>
      <c r="K410">
        <v>21</v>
      </c>
      <c r="L410">
        <v>25</v>
      </c>
      <c r="M410">
        <v>0.94</v>
      </c>
      <c r="N410">
        <v>4.9400000000000004</v>
      </c>
      <c r="O410">
        <v>5.88</v>
      </c>
      <c r="P410">
        <v>-3</v>
      </c>
      <c r="Q410">
        <v>85.27</v>
      </c>
      <c r="R410">
        <v>108.9</v>
      </c>
      <c r="S410">
        <v>12.9</v>
      </c>
      <c r="T410">
        <v>6.25</v>
      </c>
      <c r="U410">
        <v>3.19</v>
      </c>
      <c r="V410">
        <v>-5.15</v>
      </c>
      <c r="W410">
        <v>82.13</v>
      </c>
      <c r="X410">
        <v>87.27</v>
      </c>
      <c r="Y410">
        <v>133</v>
      </c>
      <c r="Z410">
        <v>170</v>
      </c>
      <c r="AA410">
        <v>37</v>
      </c>
      <c r="AB410">
        <v>39.96</v>
      </c>
      <c r="AC410">
        <v>8.6999999999999993</v>
      </c>
      <c r="AD410">
        <v>48.66</v>
      </c>
      <c r="AE410">
        <v>12</v>
      </c>
      <c r="AF410">
        <v>-3.28</v>
      </c>
      <c r="AG410">
        <v>88.55</v>
      </c>
      <c r="AH410">
        <v>359</v>
      </c>
      <c r="AI410">
        <v>434</v>
      </c>
      <c r="AJ410">
        <v>75</v>
      </c>
      <c r="AK410">
        <v>102.02</v>
      </c>
      <c r="AL410">
        <v>17.63</v>
      </c>
      <c r="AM410">
        <v>119.66</v>
      </c>
      <c r="AN410">
        <v>48.39</v>
      </c>
      <c r="AO410">
        <v>20</v>
      </c>
      <c r="AP410">
        <v>7</v>
      </c>
      <c r="AQ410">
        <v>64</v>
      </c>
      <c r="AR410">
        <v>-3.09</v>
      </c>
      <c r="AS410">
        <v>84.18</v>
      </c>
      <c r="AT410">
        <v>87.27</v>
      </c>
      <c r="AU410">
        <v>242</v>
      </c>
      <c r="AV410">
        <v>298</v>
      </c>
      <c r="AW410">
        <v>56</v>
      </c>
      <c r="AX410">
        <v>70.05</v>
      </c>
      <c r="AY410">
        <v>13.16</v>
      </c>
      <c r="AZ410">
        <v>83.22</v>
      </c>
      <c r="BA410">
        <v>70.47</v>
      </c>
      <c r="BB410">
        <v>13</v>
      </c>
      <c r="BC410">
        <v>44</v>
      </c>
      <c r="BD410">
        <v>-2.92</v>
      </c>
      <c r="BE410">
        <v>82.68</v>
      </c>
      <c r="BF410">
        <v>85.6</v>
      </c>
      <c r="BG410">
        <v>166</v>
      </c>
      <c r="BH410">
        <v>49.37</v>
      </c>
      <c r="BI410">
        <v>10.34</v>
      </c>
      <c r="BJ410">
        <v>210</v>
      </c>
      <c r="BK410">
        <v>44</v>
      </c>
      <c r="BL410">
        <v>31</v>
      </c>
      <c r="BM410">
        <v>-8.33</v>
      </c>
      <c r="BN410">
        <v>100</v>
      </c>
      <c r="BO410">
        <v>7.76</v>
      </c>
      <c r="BP410">
        <v>0.71</v>
      </c>
      <c r="BQ410">
        <v>33</v>
      </c>
      <c r="BR410">
        <v>3</v>
      </c>
      <c r="BS410">
        <v>30</v>
      </c>
      <c r="BT410">
        <v>91.67</v>
      </c>
      <c r="BU410">
        <v>9.09</v>
      </c>
      <c r="BV410">
        <v>15.71</v>
      </c>
      <c r="BW410">
        <v>11.07</v>
      </c>
      <c r="BX410">
        <v>93.18</v>
      </c>
      <c r="BY410">
        <v>40</v>
      </c>
      <c r="BZ410">
        <v>0</v>
      </c>
      <c r="CA410">
        <v>0</v>
      </c>
      <c r="CB410">
        <v>94.76</v>
      </c>
      <c r="CC410">
        <v>253</v>
      </c>
      <c r="CD410">
        <v>41</v>
      </c>
      <c r="CE410">
        <v>14</v>
      </c>
      <c r="CF410">
        <v>2</v>
      </c>
      <c r="CG410">
        <v>3</v>
      </c>
      <c r="CH410">
        <v>14</v>
      </c>
      <c r="CI410">
        <v>7</v>
      </c>
      <c r="CJ410">
        <v>27</v>
      </c>
      <c r="CK410">
        <v>3</v>
      </c>
      <c r="CL410">
        <v>7</v>
      </c>
      <c r="CM410">
        <v>3</v>
      </c>
      <c r="CN410">
        <v>0</v>
      </c>
      <c r="CO410">
        <v>-0.71</v>
      </c>
      <c r="CP410">
        <v>255.23</v>
      </c>
      <c r="CQ410">
        <v>132.56</v>
      </c>
      <c r="CR410">
        <v>65.819999999999993</v>
      </c>
      <c r="CS410">
        <v>17.57</v>
      </c>
      <c r="CT410">
        <v>17.68</v>
      </c>
      <c r="CU410">
        <v>48.94</v>
      </c>
      <c r="CV410">
        <v>50.24</v>
      </c>
      <c r="CW410">
        <v>54.85</v>
      </c>
      <c r="CX410">
        <v>57.23</v>
      </c>
      <c r="CY410">
        <v>54.58</v>
      </c>
      <c r="CZ410">
        <v>54.05</v>
      </c>
    </row>
    <row r="411" spans="1:104">
      <c r="A411" t="s">
        <v>733</v>
      </c>
      <c r="B411" t="s">
        <v>734</v>
      </c>
      <c r="C411" t="s">
        <v>80</v>
      </c>
      <c r="D411" t="s">
        <v>71</v>
      </c>
      <c r="E411">
        <v>82</v>
      </c>
      <c r="F411">
        <v>20142015</v>
      </c>
      <c r="G411">
        <v>35</v>
      </c>
      <c r="H411">
        <v>7</v>
      </c>
      <c r="I411">
        <v>6.6669999999999998</v>
      </c>
      <c r="J411">
        <v>7</v>
      </c>
      <c r="K411">
        <v>17</v>
      </c>
      <c r="L411">
        <v>24</v>
      </c>
      <c r="M411">
        <v>1.53</v>
      </c>
      <c r="N411">
        <v>3.73</v>
      </c>
      <c r="O411">
        <v>5.26</v>
      </c>
      <c r="P411">
        <v>0</v>
      </c>
      <c r="Q411">
        <v>90.17</v>
      </c>
      <c r="R411">
        <v>108.73</v>
      </c>
      <c r="S411">
        <v>10.14</v>
      </c>
      <c r="T411">
        <v>12.91</v>
      </c>
      <c r="U411">
        <v>3.34</v>
      </c>
      <c r="V411">
        <v>12.34</v>
      </c>
      <c r="W411">
        <v>89.94</v>
      </c>
      <c r="X411">
        <v>77.599999999999994</v>
      </c>
      <c r="Y411">
        <v>278</v>
      </c>
      <c r="Z411">
        <v>313</v>
      </c>
      <c r="AA411">
        <v>35</v>
      </c>
      <c r="AB411">
        <v>68.61</v>
      </c>
      <c r="AC411">
        <v>7.67</v>
      </c>
      <c r="AD411">
        <v>76.28</v>
      </c>
      <c r="AE411">
        <v>68</v>
      </c>
      <c r="AF411">
        <v>7.99</v>
      </c>
      <c r="AG411">
        <v>82.18</v>
      </c>
      <c r="AH411">
        <v>523</v>
      </c>
      <c r="AI411">
        <v>587</v>
      </c>
      <c r="AJ411">
        <v>64</v>
      </c>
      <c r="AK411">
        <v>128.66999999999999</v>
      </c>
      <c r="AL411">
        <v>14.03</v>
      </c>
      <c r="AM411">
        <v>142.69</v>
      </c>
      <c r="AN411">
        <v>53.83</v>
      </c>
      <c r="AO411">
        <v>36</v>
      </c>
      <c r="AP411">
        <v>2</v>
      </c>
      <c r="AQ411">
        <v>133</v>
      </c>
      <c r="AR411">
        <v>9.7899999999999991</v>
      </c>
      <c r="AS411">
        <v>89.36</v>
      </c>
      <c r="AT411">
        <v>79.569999999999993</v>
      </c>
      <c r="AU411">
        <v>392</v>
      </c>
      <c r="AV411">
        <v>445</v>
      </c>
      <c r="AW411">
        <v>53</v>
      </c>
      <c r="AX411">
        <v>97.54</v>
      </c>
      <c r="AY411">
        <v>11.62</v>
      </c>
      <c r="AZ411">
        <v>109.16</v>
      </c>
      <c r="BA411">
        <v>71.010000000000005</v>
      </c>
      <c r="BB411">
        <v>28</v>
      </c>
      <c r="BC411">
        <v>97</v>
      </c>
      <c r="BD411">
        <v>10.41</v>
      </c>
      <c r="BE411">
        <v>88.52</v>
      </c>
      <c r="BF411">
        <v>78.099999999999994</v>
      </c>
      <c r="BG411">
        <v>275</v>
      </c>
      <c r="BH411">
        <v>69.260000000000005</v>
      </c>
      <c r="BI411">
        <v>8.99</v>
      </c>
      <c r="BJ411">
        <v>316</v>
      </c>
      <c r="BK411">
        <v>41</v>
      </c>
      <c r="BL411">
        <v>69</v>
      </c>
      <c r="BM411">
        <v>12.22</v>
      </c>
      <c r="BN411">
        <v>83.33</v>
      </c>
      <c r="BO411">
        <v>9.43</v>
      </c>
      <c r="BP411">
        <v>0.44</v>
      </c>
      <c r="BQ411">
        <v>43</v>
      </c>
      <c r="BR411">
        <v>2</v>
      </c>
      <c r="BS411">
        <v>41</v>
      </c>
      <c r="BT411">
        <v>95.56</v>
      </c>
      <c r="BU411">
        <v>7.22</v>
      </c>
      <c r="BV411">
        <v>13.61</v>
      </c>
      <c r="BW411">
        <v>9.66</v>
      </c>
      <c r="BX411">
        <v>95.12</v>
      </c>
      <c r="BY411">
        <v>51.61</v>
      </c>
      <c r="BZ411">
        <v>16</v>
      </c>
      <c r="CA411">
        <v>15</v>
      </c>
      <c r="CB411">
        <v>93.42</v>
      </c>
      <c r="CC411">
        <v>284</v>
      </c>
      <c r="CD411">
        <v>44</v>
      </c>
      <c r="CE411">
        <v>20</v>
      </c>
      <c r="CF411">
        <v>5</v>
      </c>
      <c r="CG411">
        <v>12</v>
      </c>
      <c r="CH411">
        <v>9</v>
      </c>
      <c r="CI411">
        <v>8</v>
      </c>
      <c r="CJ411">
        <v>62</v>
      </c>
      <c r="CK411">
        <v>18</v>
      </c>
      <c r="CL411">
        <v>4</v>
      </c>
      <c r="CM411">
        <v>0</v>
      </c>
      <c r="CN411">
        <v>0</v>
      </c>
      <c r="CO411">
        <v>0</v>
      </c>
      <c r="CP411">
        <v>273.73</v>
      </c>
      <c r="CQ411">
        <v>149.01</v>
      </c>
      <c r="CR411">
        <v>64.75</v>
      </c>
      <c r="CS411">
        <v>18.149999999999999</v>
      </c>
      <c r="CT411">
        <v>17.93</v>
      </c>
      <c r="CU411">
        <v>51.82</v>
      </c>
      <c r="CV411">
        <v>50.75</v>
      </c>
      <c r="CW411">
        <v>60.05</v>
      </c>
      <c r="CX411">
        <v>55.83</v>
      </c>
      <c r="CY411">
        <v>55.41</v>
      </c>
      <c r="CZ411">
        <v>53.78</v>
      </c>
    </row>
    <row r="412" spans="1:104">
      <c r="A412" t="s">
        <v>532</v>
      </c>
      <c r="B412" t="s">
        <v>533</v>
      </c>
      <c r="C412" t="s">
        <v>124</v>
      </c>
      <c r="D412" t="s">
        <v>364</v>
      </c>
      <c r="E412">
        <v>69</v>
      </c>
      <c r="F412">
        <v>20142015</v>
      </c>
      <c r="G412">
        <v>26</v>
      </c>
      <c r="H412">
        <v>0.57499999999999996</v>
      </c>
      <c r="I412">
        <v>0.57499999999999996</v>
      </c>
      <c r="J412">
        <v>1</v>
      </c>
      <c r="K412">
        <v>6</v>
      </c>
      <c r="L412">
        <v>7</v>
      </c>
      <c r="M412">
        <v>0.4</v>
      </c>
      <c r="N412">
        <v>2.38</v>
      </c>
      <c r="O412">
        <v>2.78</v>
      </c>
      <c r="P412">
        <v>0</v>
      </c>
      <c r="Q412">
        <v>90.54</v>
      </c>
      <c r="R412">
        <v>90.37</v>
      </c>
      <c r="S412">
        <v>5.88</v>
      </c>
      <c r="T412">
        <v>0.45</v>
      </c>
      <c r="U412">
        <v>2.19</v>
      </c>
      <c r="V412">
        <v>3.76</v>
      </c>
      <c r="W412">
        <v>87.84</v>
      </c>
      <c r="X412">
        <v>84.08</v>
      </c>
      <c r="Y412">
        <v>112</v>
      </c>
      <c r="Z412">
        <v>130</v>
      </c>
      <c r="AA412">
        <v>18</v>
      </c>
      <c r="AB412">
        <v>51.6</v>
      </c>
      <c r="AC412">
        <v>7.14</v>
      </c>
      <c r="AD412">
        <v>58.74</v>
      </c>
      <c r="AE412">
        <v>27</v>
      </c>
      <c r="AF412">
        <v>2.6</v>
      </c>
      <c r="AG412">
        <v>87.94</v>
      </c>
      <c r="AH412">
        <v>240</v>
      </c>
      <c r="AI412">
        <v>268</v>
      </c>
      <c r="AJ412">
        <v>28</v>
      </c>
      <c r="AK412">
        <v>106.37</v>
      </c>
      <c r="AL412">
        <v>11.11</v>
      </c>
      <c r="AM412">
        <v>117.48</v>
      </c>
      <c r="AN412">
        <v>50.37</v>
      </c>
      <c r="AO412">
        <v>8</v>
      </c>
      <c r="AP412">
        <v>0</v>
      </c>
      <c r="AQ412">
        <v>36</v>
      </c>
      <c r="AR412">
        <v>3.08</v>
      </c>
      <c r="AS412">
        <v>87.78</v>
      </c>
      <c r="AT412">
        <v>84.71</v>
      </c>
      <c r="AU412">
        <v>167</v>
      </c>
      <c r="AV412">
        <v>194</v>
      </c>
      <c r="AW412">
        <v>27</v>
      </c>
      <c r="AX412">
        <v>77</v>
      </c>
      <c r="AY412">
        <v>10.72</v>
      </c>
      <c r="AZ412">
        <v>87.71</v>
      </c>
      <c r="BA412">
        <v>69.59</v>
      </c>
      <c r="BB412">
        <v>11</v>
      </c>
      <c r="BC412">
        <v>28</v>
      </c>
      <c r="BD412">
        <v>4.28</v>
      </c>
      <c r="BE412">
        <v>87.1</v>
      </c>
      <c r="BF412">
        <v>82.81</v>
      </c>
      <c r="BG412">
        <v>115</v>
      </c>
      <c r="BH412">
        <v>53.58</v>
      </c>
      <c r="BI412">
        <v>7.94</v>
      </c>
      <c r="BJ412">
        <v>135</v>
      </c>
      <c r="BK412">
        <v>20</v>
      </c>
      <c r="BL412">
        <v>17</v>
      </c>
      <c r="BM412">
        <v>-12.22</v>
      </c>
      <c r="BN412">
        <v>90</v>
      </c>
      <c r="BO412">
        <v>5.56</v>
      </c>
      <c r="BP412">
        <v>1.59</v>
      </c>
      <c r="BQ412">
        <v>14</v>
      </c>
      <c r="BR412">
        <v>4</v>
      </c>
      <c r="BS412">
        <v>10</v>
      </c>
      <c r="BT412">
        <v>77.78</v>
      </c>
      <c r="BU412">
        <v>3.57</v>
      </c>
      <c r="BV412">
        <v>10.37</v>
      </c>
      <c r="BW412">
        <v>7.22</v>
      </c>
      <c r="BX412">
        <v>80</v>
      </c>
      <c r="BY412">
        <v>43</v>
      </c>
      <c r="BZ412">
        <v>3</v>
      </c>
      <c r="CA412">
        <v>3</v>
      </c>
      <c r="CB412">
        <v>92.5</v>
      </c>
      <c r="CC412">
        <v>148</v>
      </c>
      <c r="CD412">
        <v>27</v>
      </c>
      <c r="CE412">
        <v>12</v>
      </c>
      <c r="CF412">
        <v>3</v>
      </c>
      <c r="CG412">
        <v>9</v>
      </c>
      <c r="CH412">
        <v>4</v>
      </c>
      <c r="CI412">
        <v>2</v>
      </c>
      <c r="CJ412">
        <v>16</v>
      </c>
      <c r="CK412">
        <v>2</v>
      </c>
      <c r="CL412">
        <v>2</v>
      </c>
      <c r="CM412">
        <v>1</v>
      </c>
      <c r="CN412">
        <v>1</v>
      </c>
      <c r="CO412">
        <v>0</v>
      </c>
      <c r="CP412">
        <v>151.18</v>
      </c>
      <c r="CQ412">
        <v>173.39</v>
      </c>
      <c r="CR412">
        <v>46.58</v>
      </c>
      <c r="CS412">
        <v>17.93</v>
      </c>
      <c r="CT412">
        <v>17.37</v>
      </c>
      <c r="CU412">
        <v>50.02</v>
      </c>
      <c r="CV412">
        <v>50.44</v>
      </c>
      <c r="CW412">
        <v>55.04</v>
      </c>
      <c r="CX412">
        <v>54.99</v>
      </c>
      <c r="CY412">
        <v>54.61</v>
      </c>
      <c r="CZ412">
        <v>53.67</v>
      </c>
    </row>
    <row r="413" spans="1:104">
      <c r="A413" t="s">
        <v>418</v>
      </c>
      <c r="B413" t="s">
        <v>419</v>
      </c>
      <c r="C413" t="s">
        <v>62</v>
      </c>
      <c r="D413" t="s">
        <v>63</v>
      </c>
      <c r="E413">
        <v>54</v>
      </c>
      <c r="F413">
        <v>20142015</v>
      </c>
      <c r="G413">
        <v>27</v>
      </c>
      <c r="H413">
        <v>1.1000000000000001</v>
      </c>
      <c r="I413">
        <v>1.1000000000000001</v>
      </c>
      <c r="J413">
        <v>2</v>
      </c>
      <c r="K413">
        <v>3</v>
      </c>
      <c r="L413">
        <v>5</v>
      </c>
      <c r="M413">
        <v>1.17</v>
      </c>
      <c r="N413">
        <v>1.76</v>
      </c>
      <c r="O413">
        <v>2.93</v>
      </c>
      <c r="P413">
        <v>-1</v>
      </c>
      <c r="Q413">
        <v>84.8</v>
      </c>
      <c r="R413">
        <v>110</v>
      </c>
      <c r="S413">
        <v>10.53</v>
      </c>
      <c r="T413">
        <v>-8.43</v>
      </c>
      <c r="U413">
        <v>1.9</v>
      </c>
      <c r="V413">
        <v>-2.52</v>
      </c>
      <c r="W413">
        <v>81.180000000000007</v>
      </c>
      <c r="X413">
        <v>83.7</v>
      </c>
      <c r="Y413">
        <v>53</v>
      </c>
      <c r="Z413">
        <v>69</v>
      </c>
      <c r="AA413">
        <v>16</v>
      </c>
      <c r="AB413">
        <v>40.380000000000003</v>
      </c>
      <c r="AC413">
        <v>9.36</v>
      </c>
      <c r="AD413">
        <v>49.74</v>
      </c>
      <c r="AE413">
        <v>16</v>
      </c>
      <c r="AF413">
        <v>-2.66</v>
      </c>
      <c r="AG413">
        <v>87.46</v>
      </c>
      <c r="AH413">
        <v>142</v>
      </c>
      <c r="AI413">
        <v>173</v>
      </c>
      <c r="AJ413">
        <v>31</v>
      </c>
      <c r="AK413">
        <v>101.24</v>
      </c>
      <c r="AL413">
        <v>18.14</v>
      </c>
      <c r="AM413">
        <v>119.39</v>
      </c>
      <c r="AN413">
        <v>46.24</v>
      </c>
      <c r="AO413">
        <v>21</v>
      </c>
      <c r="AP413">
        <v>2</v>
      </c>
      <c r="AQ413">
        <v>54</v>
      </c>
      <c r="AR413">
        <v>-3.85</v>
      </c>
      <c r="AS413">
        <v>81.760000000000005</v>
      </c>
      <c r="AT413">
        <v>85.61</v>
      </c>
      <c r="AU413">
        <v>94</v>
      </c>
      <c r="AV413">
        <v>121</v>
      </c>
      <c r="AW413">
        <v>27</v>
      </c>
      <c r="AX413">
        <v>70.81</v>
      </c>
      <c r="AY413">
        <v>15.8</v>
      </c>
      <c r="AZ413">
        <v>86.61</v>
      </c>
      <c r="BA413">
        <v>66.12</v>
      </c>
      <c r="BB413">
        <v>14</v>
      </c>
      <c r="BC413">
        <v>33</v>
      </c>
      <c r="BD413">
        <v>-3.26</v>
      </c>
      <c r="BE413">
        <v>80.81</v>
      </c>
      <c r="BF413">
        <v>84.07</v>
      </c>
      <c r="BG413">
        <v>61</v>
      </c>
      <c r="BH413">
        <v>46.82</v>
      </c>
      <c r="BI413">
        <v>11.12</v>
      </c>
      <c r="BJ413">
        <v>80</v>
      </c>
      <c r="BK413">
        <v>19</v>
      </c>
      <c r="BL413">
        <v>19</v>
      </c>
      <c r="BM413">
        <v>4.3499999999999996</v>
      </c>
      <c r="BN413">
        <v>95.65</v>
      </c>
      <c r="BO413">
        <v>4.68</v>
      </c>
      <c r="BP413">
        <v>0</v>
      </c>
      <c r="BQ413">
        <v>8</v>
      </c>
      <c r="BR413">
        <v>0</v>
      </c>
      <c r="BS413">
        <v>8</v>
      </c>
      <c r="BT413">
        <v>100</v>
      </c>
      <c r="BU413">
        <v>6.06</v>
      </c>
      <c r="BV413">
        <v>10</v>
      </c>
      <c r="BW413">
        <v>6.61</v>
      </c>
      <c r="BX413">
        <v>100</v>
      </c>
      <c r="BY413">
        <v>40</v>
      </c>
      <c r="BZ413">
        <v>0</v>
      </c>
      <c r="CA413">
        <v>0</v>
      </c>
      <c r="CB413">
        <v>86.52</v>
      </c>
      <c r="CC413">
        <v>77</v>
      </c>
      <c r="CD413">
        <v>18</v>
      </c>
      <c r="CE413">
        <v>12</v>
      </c>
      <c r="CF413">
        <v>3</v>
      </c>
      <c r="CG413">
        <v>2</v>
      </c>
      <c r="CH413">
        <v>2</v>
      </c>
      <c r="CI413">
        <v>1</v>
      </c>
      <c r="CJ413">
        <v>17</v>
      </c>
      <c r="CK413">
        <v>1</v>
      </c>
      <c r="CL413">
        <v>0</v>
      </c>
      <c r="CM413">
        <v>1</v>
      </c>
      <c r="CN413">
        <v>0</v>
      </c>
      <c r="CO413">
        <v>-0.59</v>
      </c>
      <c r="CP413">
        <v>102.53</v>
      </c>
      <c r="CQ413">
        <v>169.21</v>
      </c>
      <c r="CR413">
        <v>37.729999999999997</v>
      </c>
      <c r="CS413">
        <v>15.97</v>
      </c>
      <c r="CT413">
        <v>17.29</v>
      </c>
      <c r="CU413">
        <v>54.18</v>
      </c>
      <c r="CV413">
        <v>49.3</v>
      </c>
      <c r="CW413">
        <v>59.32</v>
      </c>
      <c r="CX413">
        <v>50.17</v>
      </c>
      <c r="CY413">
        <v>53.75</v>
      </c>
      <c r="CZ413">
        <v>55.29</v>
      </c>
    </row>
    <row r="414" spans="1:104">
      <c r="A414" t="s">
        <v>646</v>
      </c>
      <c r="B414" t="s">
        <v>647</v>
      </c>
      <c r="C414" t="s">
        <v>80</v>
      </c>
      <c r="D414" t="s">
        <v>105</v>
      </c>
      <c r="E414">
        <v>78</v>
      </c>
      <c r="F414">
        <v>20142015</v>
      </c>
      <c r="G414">
        <v>25</v>
      </c>
      <c r="H414">
        <v>1.1000000000000001</v>
      </c>
      <c r="I414">
        <v>1</v>
      </c>
      <c r="J414">
        <v>0</v>
      </c>
      <c r="K414">
        <v>0</v>
      </c>
      <c r="L414">
        <v>0</v>
      </c>
      <c r="M414">
        <v>0</v>
      </c>
      <c r="N414">
        <v>0</v>
      </c>
      <c r="O414">
        <v>0</v>
      </c>
      <c r="P414">
        <v>0</v>
      </c>
      <c r="Q414">
        <v>94.44</v>
      </c>
      <c r="R414">
        <v>109.09</v>
      </c>
      <c r="S414">
        <v>0</v>
      </c>
      <c r="T414">
        <v>-14.14</v>
      </c>
      <c r="U414">
        <v>0.13</v>
      </c>
      <c r="V414">
        <v>2.17</v>
      </c>
      <c r="W414">
        <v>91.67</v>
      </c>
      <c r="X414">
        <v>89.5</v>
      </c>
      <c r="Y414">
        <v>10</v>
      </c>
      <c r="Z414">
        <v>11</v>
      </c>
      <c r="AA414">
        <v>1</v>
      </c>
      <c r="AB414">
        <v>63.61</v>
      </c>
      <c r="AC414">
        <v>5.78</v>
      </c>
      <c r="AD414">
        <v>69.400000000000006</v>
      </c>
      <c r="AE414">
        <v>2</v>
      </c>
      <c r="AF414">
        <v>4.37</v>
      </c>
      <c r="AG414">
        <v>90.07</v>
      </c>
      <c r="AH414">
        <v>16</v>
      </c>
      <c r="AI414">
        <v>17</v>
      </c>
      <c r="AJ414">
        <v>1</v>
      </c>
      <c r="AK414">
        <v>98.31</v>
      </c>
      <c r="AL414">
        <v>5.78</v>
      </c>
      <c r="AM414">
        <v>104.1</v>
      </c>
      <c r="AN414">
        <v>64.709999999999994</v>
      </c>
      <c r="AO414">
        <v>0</v>
      </c>
      <c r="AP414">
        <v>0</v>
      </c>
      <c r="AQ414">
        <v>2</v>
      </c>
      <c r="AR414">
        <v>3.68</v>
      </c>
      <c r="AS414">
        <v>92.31</v>
      </c>
      <c r="AT414">
        <v>88.63</v>
      </c>
      <c r="AU414">
        <v>11</v>
      </c>
      <c r="AV414">
        <v>12</v>
      </c>
      <c r="AW414">
        <v>1</v>
      </c>
      <c r="AX414">
        <v>69.400000000000006</v>
      </c>
      <c r="AY414">
        <v>5.78</v>
      </c>
      <c r="AZ414">
        <v>75.180000000000007</v>
      </c>
      <c r="BA414">
        <v>91.67</v>
      </c>
      <c r="BB414">
        <v>0</v>
      </c>
      <c r="BC414">
        <v>2</v>
      </c>
      <c r="BD414">
        <v>3.66</v>
      </c>
      <c r="BE414">
        <v>91.67</v>
      </c>
      <c r="BF414">
        <v>88.01</v>
      </c>
      <c r="BG414">
        <v>10</v>
      </c>
      <c r="BH414">
        <v>63.61</v>
      </c>
      <c r="BI414">
        <v>5.78</v>
      </c>
      <c r="BJ414">
        <v>11</v>
      </c>
      <c r="BK414">
        <v>1</v>
      </c>
      <c r="BL414">
        <v>2</v>
      </c>
      <c r="BM414">
        <v>6.25</v>
      </c>
      <c r="BN414">
        <v>93.75</v>
      </c>
      <c r="BO414">
        <v>5.78</v>
      </c>
      <c r="BP414">
        <v>0</v>
      </c>
      <c r="BQ414">
        <v>1</v>
      </c>
      <c r="BR414">
        <v>0</v>
      </c>
      <c r="BS414">
        <v>1</v>
      </c>
      <c r="BT414">
        <v>100</v>
      </c>
      <c r="BU414">
        <v>0</v>
      </c>
      <c r="BV414">
        <v>9.09</v>
      </c>
      <c r="BW414">
        <v>8.33</v>
      </c>
      <c r="BX414">
        <v>100</v>
      </c>
      <c r="BY414">
        <v>40</v>
      </c>
      <c r="BZ414">
        <v>0</v>
      </c>
      <c r="CA414">
        <v>0</v>
      </c>
      <c r="CB414">
        <v>82.35</v>
      </c>
      <c r="CC414">
        <v>14</v>
      </c>
      <c r="CD414">
        <v>7</v>
      </c>
      <c r="CE414">
        <v>3</v>
      </c>
      <c r="CF414">
        <v>1</v>
      </c>
      <c r="CG414">
        <v>1</v>
      </c>
      <c r="CH414">
        <v>0</v>
      </c>
      <c r="CI414">
        <v>0</v>
      </c>
      <c r="CJ414">
        <v>2</v>
      </c>
      <c r="CK414">
        <v>0</v>
      </c>
      <c r="CL414">
        <v>0</v>
      </c>
      <c r="CM414">
        <v>0</v>
      </c>
      <c r="CN414">
        <v>0</v>
      </c>
      <c r="CO414">
        <v>0</v>
      </c>
      <c r="CP414">
        <v>10.38</v>
      </c>
      <c r="CQ414">
        <v>398.66</v>
      </c>
      <c r="CR414">
        <v>2.54</v>
      </c>
      <c r="CS414">
        <v>17.34</v>
      </c>
      <c r="CT414">
        <v>16.510000000000002</v>
      </c>
      <c r="CU414">
        <v>51.53</v>
      </c>
      <c r="CV414">
        <v>47.98</v>
      </c>
      <c r="CW414">
        <v>56</v>
      </c>
      <c r="CX414">
        <v>52.67</v>
      </c>
      <c r="CY414">
        <v>51.08</v>
      </c>
      <c r="CZ414">
        <v>55.38</v>
      </c>
    </row>
    <row r="415" spans="1:104">
      <c r="A415" t="s">
        <v>346</v>
      </c>
      <c r="B415" t="s">
        <v>347</v>
      </c>
      <c r="C415" t="s">
        <v>62</v>
      </c>
      <c r="D415" t="s">
        <v>116</v>
      </c>
      <c r="E415">
        <v>70</v>
      </c>
      <c r="F415">
        <v>20142015</v>
      </c>
      <c r="G415">
        <v>33</v>
      </c>
      <c r="H415">
        <v>5</v>
      </c>
      <c r="I415">
        <v>5</v>
      </c>
      <c r="J415">
        <v>0</v>
      </c>
      <c r="K415">
        <v>1</v>
      </c>
      <c r="L415">
        <v>1</v>
      </c>
      <c r="M415">
        <v>0</v>
      </c>
      <c r="N415">
        <v>0.52</v>
      </c>
      <c r="O415">
        <v>0.52</v>
      </c>
      <c r="P415">
        <v>0</v>
      </c>
      <c r="Q415">
        <v>87.85</v>
      </c>
      <c r="R415">
        <v>87.31</v>
      </c>
      <c r="S415">
        <v>0</v>
      </c>
      <c r="T415">
        <v>-2.17</v>
      </c>
      <c r="U415">
        <v>1.66</v>
      </c>
      <c r="V415">
        <v>-0.75</v>
      </c>
      <c r="W415">
        <v>86.67</v>
      </c>
      <c r="X415">
        <v>87.41</v>
      </c>
      <c r="Y415">
        <v>88</v>
      </c>
      <c r="Z415">
        <v>104</v>
      </c>
      <c r="AA415">
        <v>16</v>
      </c>
      <c r="AB415">
        <v>53.59</v>
      </c>
      <c r="AC415">
        <v>8.24</v>
      </c>
      <c r="AD415">
        <v>61.83</v>
      </c>
      <c r="AE415">
        <v>6</v>
      </c>
      <c r="AF415">
        <v>-0.91</v>
      </c>
      <c r="AG415">
        <v>88.76</v>
      </c>
      <c r="AH415">
        <v>162</v>
      </c>
      <c r="AI415">
        <v>188</v>
      </c>
      <c r="AJ415">
        <v>26</v>
      </c>
      <c r="AK415">
        <v>96.87</v>
      </c>
      <c r="AL415">
        <v>13.4</v>
      </c>
      <c r="AM415">
        <v>110.26</v>
      </c>
      <c r="AN415">
        <v>52.66</v>
      </c>
      <c r="AO415">
        <v>9</v>
      </c>
      <c r="AP415">
        <v>5</v>
      </c>
      <c r="AQ415">
        <v>22</v>
      </c>
      <c r="AR415">
        <v>0.32</v>
      </c>
      <c r="AS415">
        <v>87.58</v>
      </c>
      <c r="AT415">
        <v>87.26</v>
      </c>
      <c r="AU415">
        <v>115</v>
      </c>
      <c r="AV415">
        <v>134</v>
      </c>
      <c r="AW415">
        <v>19</v>
      </c>
      <c r="AX415">
        <v>69.040000000000006</v>
      </c>
      <c r="AY415">
        <v>9.7899999999999991</v>
      </c>
      <c r="AZ415">
        <v>78.83</v>
      </c>
      <c r="BA415">
        <v>73.88</v>
      </c>
      <c r="BB415">
        <v>4</v>
      </c>
      <c r="BC415">
        <v>13</v>
      </c>
      <c r="BD415">
        <v>0.11</v>
      </c>
      <c r="BE415">
        <v>86.09</v>
      </c>
      <c r="BF415">
        <v>85.98</v>
      </c>
      <c r="BG415">
        <v>83</v>
      </c>
      <c r="BH415">
        <v>51.01</v>
      </c>
      <c r="BI415">
        <v>8.24</v>
      </c>
      <c r="BJ415">
        <v>99</v>
      </c>
      <c r="BK415">
        <v>16</v>
      </c>
      <c r="BL415">
        <v>9</v>
      </c>
      <c r="BM415">
        <v>-18.75</v>
      </c>
      <c r="BN415">
        <v>85.42</v>
      </c>
      <c r="BO415">
        <v>3.09</v>
      </c>
      <c r="BP415">
        <v>1.55</v>
      </c>
      <c r="BQ415">
        <v>6</v>
      </c>
      <c r="BR415">
        <v>3</v>
      </c>
      <c r="BS415">
        <v>3</v>
      </c>
      <c r="BT415">
        <v>66.67</v>
      </c>
      <c r="BU415">
        <v>0</v>
      </c>
      <c r="BV415">
        <v>6.06</v>
      </c>
      <c r="BW415">
        <v>4.4800000000000004</v>
      </c>
      <c r="BX415">
        <v>81.25</v>
      </c>
      <c r="BY415">
        <v>40</v>
      </c>
      <c r="BZ415">
        <v>0</v>
      </c>
      <c r="CA415">
        <v>0</v>
      </c>
      <c r="CB415">
        <v>91.35</v>
      </c>
      <c r="CC415">
        <v>95</v>
      </c>
      <c r="CD415">
        <v>28</v>
      </c>
      <c r="CE415">
        <v>9</v>
      </c>
      <c r="CF415">
        <v>2</v>
      </c>
      <c r="CG415">
        <v>3</v>
      </c>
      <c r="CH415">
        <v>1</v>
      </c>
      <c r="CI415">
        <v>0</v>
      </c>
      <c r="CJ415">
        <v>9</v>
      </c>
      <c r="CK415">
        <v>2</v>
      </c>
      <c r="CL415">
        <v>0</v>
      </c>
      <c r="CM415">
        <v>0</v>
      </c>
      <c r="CN415">
        <v>0</v>
      </c>
      <c r="CO415">
        <v>0</v>
      </c>
      <c r="CP415">
        <v>116.45</v>
      </c>
      <c r="CQ415">
        <v>267.89999999999998</v>
      </c>
      <c r="CR415">
        <v>30.3</v>
      </c>
      <c r="CS415">
        <v>17.27</v>
      </c>
      <c r="CT415">
        <v>17.73</v>
      </c>
      <c r="CU415">
        <v>51.9</v>
      </c>
      <c r="CV415">
        <v>50.1</v>
      </c>
      <c r="CW415">
        <v>55.66</v>
      </c>
      <c r="CX415">
        <v>51.58</v>
      </c>
      <c r="CY415">
        <v>54.78</v>
      </c>
      <c r="CZ415">
        <v>54.57</v>
      </c>
    </row>
    <row r="416" spans="1:104">
      <c r="A416" t="s">
        <v>1093</v>
      </c>
      <c r="B416" t="s">
        <v>1094</v>
      </c>
      <c r="C416" t="s">
        <v>273</v>
      </c>
      <c r="D416" t="s">
        <v>256</v>
      </c>
      <c r="E416">
        <v>73</v>
      </c>
      <c r="F416">
        <v>20142015</v>
      </c>
      <c r="G416">
        <v>26</v>
      </c>
      <c r="H416">
        <v>1.85</v>
      </c>
      <c r="I416">
        <v>1.75</v>
      </c>
      <c r="J416">
        <v>1</v>
      </c>
      <c r="K416">
        <v>0</v>
      </c>
      <c r="L416">
        <v>1</v>
      </c>
      <c r="M416">
        <v>10.43</v>
      </c>
      <c r="N416">
        <v>0</v>
      </c>
      <c r="O416">
        <v>10.43</v>
      </c>
      <c r="P416">
        <v>1</v>
      </c>
      <c r="Q416">
        <v>90.91</v>
      </c>
      <c r="R416">
        <v>116.67</v>
      </c>
      <c r="S416">
        <v>100</v>
      </c>
      <c r="T416">
        <v>-9.44</v>
      </c>
      <c r="U416">
        <v>0.08</v>
      </c>
      <c r="V416">
        <v>-11.87</v>
      </c>
      <c r="W416">
        <v>75</v>
      </c>
      <c r="X416">
        <v>86.87</v>
      </c>
      <c r="Y416">
        <v>2</v>
      </c>
      <c r="Z416">
        <v>3</v>
      </c>
      <c r="AA416">
        <v>1</v>
      </c>
      <c r="AB416">
        <v>31.3</v>
      </c>
      <c r="AC416">
        <v>10.43</v>
      </c>
      <c r="AD416">
        <v>41.74</v>
      </c>
      <c r="AE416">
        <v>2</v>
      </c>
      <c r="AF416">
        <v>1.75</v>
      </c>
      <c r="AG416">
        <v>89.16</v>
      </c>
      <c r="AH416">
        <v>9</v>
      </c>
      <c r="AI416">
        <v>10</v>
      </c>
      <c r="AJ416">
        <v>1</v>
      </c>
      <c r="AK416">
        <v>104.35</v>
      </c>
      <c r="AL416">
        <v>10.43</v>
      </c>
      <c r="AM416">
        <v>114.78</v>
      </c>
      <c r="AN416">
        <v>60</v>
      </c>
      <c r="AO416">
        <v>1</v>
      </c>
      <c r="AP416">
        <v>0</v>
      </c>
      <c r="AQ416">
        <v>2</v>
      </c>
      <c r="AR416">
        <v>1.03</v>
      </c>
      <c r="AS416">
        <v>88.89</v>
      </c>
      <c r="AT416">
        <v>87.85</v>
      </c>
      <c r="AU416">
        <v>7</v>
      </c>
      <c r="AV416">
        <v>8</v>
      </c>
      <c r="AW416">
        <v>1</v>
      </c>
      <c r="AX416">
        <v>83.48</v>
      </c>
      <c r="AY416">
        <v>10.43</v>
      </c>
      <c r="AZ416">
        <v>93.91</v>
      </c>
      <c r="BA416">
        <v>75</v>
      </c>
      <c r="BB416">
        <v>0</v>
      </c>
      <c r="BC416">
        <v>1</v>
      </c>
      <c r="BD416">
        <v>-0.44</v>
      </c>
      <c r="BE416">
        <v>85.71</v>
      </c>
      <c r="BF416">
        <v>86.15</v>
      </c>
      <c r="BG416">
        <v>5</v>
      </c>
      <c r="BH416">
        <v>62.61</v>
      </c>
      <c r="BI416">
        <v>10.43</v>
      </c>
      <c r="BJ416">
        <v>6</v>
      </c>
      <c r="BK416">
        <v>1</v>
      </c>
      <c r="BL416">
        <v>1</v>
      </c>
      <c r="BM416">
        <v>2.44</v>
      </c>
      <c r="BN416">
        <v>97.56</v>
      </c>
      <c r="BO416">
        <v>10.43</v>
      </c>
      <c r="BP416">
        <v>0</v>
      </c>
      <c r="BQ416">
        <v>1</v>
      </c>
      <c r="BR416">
        <v>0</v>
      </c>
      <c r="BS416">
        <v>1</v>
      </c>
      <c r="BT416">
        <v>100</v>
      </c>
      <c r="BU416">
        <v>100</v>
      </c>
      <c r="BV416">
        <v>16.670000000000002</v>
      </c>
      <c r="BW416">
        <v>12.5</v>
      </c>
      <c r="BX416">
        <v>100</v>
      </c>
      <c r="BY416">
        <v>46</v>
      </c>
      <c r="BZ416">
        <v>2</v>
      </c>
      <c r="CA416">
        <v>0</v>
      </c>
      <c r="CB416">
        <v>83.33</v>
      </c>
      <c r="CC416">
        <v>5</v>
      </c>
      <c r="CD416">
        <v>4</v>
      </c>
      <c r="CE416">
        <v>1</v>
      </c>
      <c r="CF416">
        <v>0</v>
      </c>
      <c r="CG416">
        <v>1</v>
      </c>
      <c r="CH416">
        <v>0</v>
      </c>
      <c r="CI416">
        <v>0</v>
      </c>
      <c r="CJ416">
        <v>0</v>
      </c>
      <c r="CK416">
        <v>0</v>
      </c>
      <c r="CL416">
        <v>0</v>
      </c>
      <c r="CM416">
        <v>0</v>
      </c>
      <c r="CN416">
        <v>1</v>
      </c>
      <c r="CO416">
        <v>10.43</v>
      </c>
      <c r="CP416">
        <v>5.75</v>
      </c>
      <c r="CQ416">
        <v>355.94</v>
      </c>
      <c r="CR416">
        <v>1.59</v>
      </c>
      <c r="CS416">
        <v>17.13</v>
      </c>
      <c r="CT416">
        <v>16.97</v>
      </c>
      <c r="CU416">
        <v>49.52</v>
      </c>
      <c r="CV416">
        <v>49.81</v>
      </c>
      <c r="CW416">
        <v>53.44</v>
      </c>
      <c r="CX416">
        <v>54.46</v>
      </c>
      <c r="CY416">
        <v>53.68</v>
      </c>
      <c r="CZ416">
        <v>54.09</v>
      </c>
    </row>
    <row r="417" spans="1:104">
      <c r="A417" t="s">
        <v>1592</v>
      </c>
      <c r="B417" t="s">
        <v>1593</v>
      </c>
      <c r="C417" t="s">
        <v>62</v>
      </c>
      <c r="D417" t="s">
        <v>63</v>
      </c>
      <c r="E417">
        <v>26</v>
      </c>
      <c r="F417">
        <v>20142015</v>
      </c>
      <c r="G417">
        <v>26</v>
      </c>
      <c r="H417">
        <v>0.55000000000000004</v>
      </c>
      <c r="I417">
        <v>0.55000000000000004</v>
      </c>
      <c r="J417">
        <v>1</v>
      </c>
      <c r="K417">
        <v>3</v>
      </c>
      <c r="L417">
        <v>4</v>
      </c>
      <c r="M417">
        <v>1.31</v>
      </c>
      <c r="N417">
        <v>3.94</v>
      </c>
      <c r="O417">
        <v>5.25</v>
      </c>
      <c r="P417">
        <v>-1</v>
      </c>
      <c r="Q417">
        <v>87.21</v>
      </c>
      <c r="R417">
        <v>117.95</v>
      </c>
      <c r="S417">
        <v>14.29</v>
      </c>
      <c r="T417">
        <v>-4.5599999999999996</v>
      </c>
      <c r="U417">
        <v>1.76</v>
      </c>
      <c r="V417">
        <v>3.79</v>
      </c>
      <c r="W417">
        <v>88.57</v>
      </c>
      <c r="X417">
        <v>84.78</v>
      </c>
      <c r="Y417">
        <v>27</v>
      </c>
      <c r="Z417">
        <v>31</v>
      </c>
      <c r="AA417">
        <v>4</v>
      </c>
      <c r="AB417">
        <v>40.72</v>
      </c>
      <c r="AC417">
        <v>5.25</v>
      </c>
      <c r="AD417">
        <v>45.98</v>
      </c>
      <c r="AE417">
        <v>6</v>
      </c>
      <c r="AF417">
        <v>0.15</v>
      </c>
      <c r="AG417">
        <v>87.06</v>
      </c>
      <c r="AH417">
        <v>64</v>
      </c>
      <c r="AI417">
        <v>75</v>
      </c>
      <c r="AJ417">
        <v>11</v>
      </c>
      <c r="AK417">
        <v>98.52</v>
      </c>
      <c r="AL417">
        <v>14.45</v>
      </c>
      <c r="AM417">
        <v>112.97</v>
      </c>
      <c r="AN417">
        <v>52</v>
      </c>
      <c r="AO417">
        <v>10</v>
      </c>
      <c r="AP417">
        <v>2</v>
      </c>
      <c r="AQ417">
        <v>20</v>
      </c>
      <c r="AR417">
        <v>1.35</v>
      </c>
      <c r="AS417">
        <v>87.5</v>
      </c>
      <c r="AT417">
        <v>86.15</v>
      </c>
      <c r="AU417">
        <v>48</v>
      </c>
      <c r="AV417">
        <v>56</v>
      </c>
      <c r="AW417">
        <v>8</v>
      </c>
      <c r="AX417">
        <v>73.56</v>
      </c>
      <c r="AY417">
        <v>10.51</v>
      </c>
      <c r="AZ417">
        <v>84.07</v>
      </c>
      <c r="BA417">
        <v>69.64</v>
      </c>
      <c r="BB417">
        <v>3</v>
      </c>
      <c r="BC417">
        <v>10</v>
      </c>
      <c r="BD417">
        <v>3.15</v>
      </c>
      <c r="BE417">
        <v>86.67</v>
      </c>
      <c r="BF417">
        <v>83.52</v>
      </c>
      <c r="BG417">
        <v>33</v>
      </c>
      <c r="BH417">
        <v>51.23</v>
      </c>
      <c r="BI417">
        <v>7.88</v>
      </c>
      <c r="BJ417">
        <v>39</v>
      </c>
      <c r="BK417">
        <v>6</v>
      </c>
      <c r="BL417">
        <v>7</v>
      </c>
      <c r="BM417">
        <v>0</v>
      </c>
      <c r="BN417">
        <v>100</v>
      </c>
      <c r="BO417">
        <v>9.1999999999999993</v>
      </c>
      <c r="BP417">
        <v>0</v>
      </c>
      <c r="BQ417">
        <v>7</v>
      </c>
      <c r="BR417">
        <v>0</v>
      </c>
      <c r="BS417">
        <v>7</v>
      </c>
      <c r="BT417">
        <v>100</v>
      </c>
      <c r="BU417">
        <v>10</v>
      </c>
      <c r="BV417">
        <v>17.95</v>
      </c>
      <c r="BW417">
        <v>12.5</v>
      </c>
      <c r="BX417">
        <v>100</v>
      </c>
      <c r="BY417">
        <v>40</v>
      </c>
      <c r="BZ417">
        <v>0</v>
      </c>
      <c r="CA417">
        <v>0</v>
      </c>
      <c r="CB417">
        <v>93.33</v>
      </c>
      <c r="CC417">
        <v>28</v>
      </c>
      <c r="CD417">
        <v>12</v>
      </c>
      <c r="CE417">
        <v>2</v>
      </c>
      <c r="CF417">
        <v>0</v>
      </c>
      <c r="CG417">
        <v>1</v>
      </c>
      <c r="CH417">
        <v>0</v>
      </c>
      <c r="CI417">
        <v>3</v>
      </c>
      <c r="CJ417">
        <v>6</v>
      </c>
      <c r="CK417">
        <v>0</v>
      </c>
      <c r="CL417">
        <v>0</v>
      </c>
      <c r="CM417">
        <v>1</v>
      </c>
      <c r="CN417">
        <v>0</v>
      </c>
      <c r="CO417">
        <v>-1.31</v>
      </c>
      <c r="CP417">
        <v>45.67</v>
      </c>
      <c r="CQ417">
        <v>89.79</v>
      </c>
      <c r="CR417">
        <v>33.72</v>
      </c>
      <c r="CS417">
        <v>15.94</v>
      </c>
      <c r="CT417">
        <v>16.45</v>
      </c>
      <c r="CU417">
        <v>54</v>
      </c>
      <c r="CV417">
        <v>49.81</v>
      </c>
      <c r="CW417">
        <v>58.78</v>
      </c>
      <c r="CX417">
        <v>50.07</v>
      </c>
      <c r="CY417">
        <v>53.69</v>
      </c>
      <c r="CZ417">
        <v>54.09</v>
      </c>
    </row>
    <row r="418" spans="1:104">
      <c r="A418" t="s">
        <v>1332</v>
      </c>
      <c r="B418" t="s">
        <v>1333</v>
      </c>
      <c r="C418" t="s">
        <v>68</v>
      </c>
      <c r="D418" t="s">
        <v>88</v>
      </c>
      <c r="E418">
        <v>79</v>
      </c>
      <c r="F418">
        <v>20142015</v>
      </c>
      <c r="G418">
        <v>31</v>
      </c>
      <c r="H418">
        <v>1</v>
      </c>
      <c r="I418">
        <v>1</v>
      </c>
      <c r="J418">
        <v>0</v>
      </c>
      <c r="K418">
        <v>0</v>
      </c>
      <c r="L418">
        <v>0</v>
      </c>
      <c r="M418">
        <v>0</v>
      </c>
      <c r="N418">
        <v>0</v>
      </c>
      <c r="O418">
        <v>0</v>
      </c>
      <c r="P418">
        <v>-1</v>
      </c>
      <c r="Q418">
        <v>70.59</v>
      </c>
      <c r="R418">
        <v>122.22</v>
      </c>
      <c r="S418" t="s">
        <v>1488</v>
      </c>
      <c r="T418">
        <v>-9.66</v>
      </c>
      <c r="U418">
        <v>0.15</v>
      </c>
      <c r="V418">
        <v>-11.14</v>
      </c>
      <c r="W418">
        <v>77.78</v>
      </c>
      <c r="X418">
        <v>88.92</v>
      </c>
      <c r="Y418">
        <v>5</v>
      </c>
      <c r="Z418">
        <v>7</v>
      </c>
      <c r="AA418">
        <v>2</v>
      </c>
      <c r="AB418">
        <v>34.47</v>
      </c>
      <c r="AC418">
        <v>9.85</v>
      </c>
      <c r="AD418">
        <v>44.32</v>
      </c>
      <c r="AE418">
        <v>0</v>
      </c>
      <c r="AF418">
        <v>-20.2</v>
      </c>
      <c r="AG418">
        <v>90.79</v>
      </c>
      <c r="AH418">
        <v>7</v>
      </c>
      <c r="AI418">
        <v>12</v>
      </c>
      <c r="AJ418">
        <v>5</v>
      </c>
      <c r="AK418">
        <v>59.1</v>
      </c>
      <c r="AL418">
        <v>24.62</v>
      </c>
      <c r="AM418">
        <v>83.72</v>
      </c>
      <c r="AN418">
        <v>75</v>
      </c>
      <c r="AO418">
        <v>0</v>
      </c>
      <c r="AP418">
        <v>0</v>
      </c>
      <c r="AQ418">
        <v>0</v>
      </c>
      <c r="AR418">
        <v>-18.12</v>
      </c>
      <c r="AS418">
        <v>71.430000000000007</v>
      </c>
      <c r="AT418">
        <v>89.55</v>
      </c>
      <c r="AU418">
        <v>6</v>
      </c>
      <c r="AV418">
        <v>10</v>
      </c>
      <c r="AW418">
        <v>4</v>
      </c>
      <c r="AX418">
        <v>49.25</v>
      </c>
      <c r="AY418">
        <v>19.7</v>
      </c>
      <c r="AZ418">
        <v>68.95</v>
      </c>
      <c r="BA418">
        <v>90</v>
      </c>
      <c r="BB418">
        <v>0</v>
      </c>
      <c r="BC418">
        <v>0</v>
      </c>
      <c r="BD418">
        <v>-7.28</v>
      </c>
      <c r="BE418">
        <v>81.819999999999993</v>
      </c>
      <c r="BF418">
        <v>89.1</v>
      </c>
      <c r="BG418">
        <v>7</v>
      </c>
      <c r="BH418">
        <v>44.32</v>
      </c>
      <c r="BI418">
        <v>9.85</v>
      </c>
      <c r="BJ418">
        <v>9</v>
      </c>
      <c r="BK418">
        <v>2</v>
      </c>
      <c r="BL418">
        <v>0</v>
      </c>
      <c r="BM418">
        <v>8.89</v>
      </c>
      <c r="BN418">
        <v>91.11</v>
      </c>
      <c r="BO418">
        <v>9.85</v>
      </c>
      <c r="BP418">
        <v>0</v>
      </c>
      <c r="BQ418">
        <v>2</v>
      </c>
      <c r="BR418">
        <v>0</v>
      </c>
      <c r="BS418">
        <v>2</v>
      </c>
      <c r="BT418">
        <v>100</v>
      </c>
      <c r="BU418" t="s">
        <v>1488</v>
      </c>
      <c r="BV418">
        <v>22.22</v>
      </c>
      <c r="BW418">
        <v>20</v>
      </c>
      <c r="BX418">
        <v>100</v>
      </c>
      <c r="BY418">
        <v>52.94</v>
      </c>
      <c r="BZ418">
        <v>18</v>
      </c>
      <c r="CA418">
        <v>16</v>
      </c>
      <c r="CB418">
        <v>84</v>
      </c>
      <c r="CC418">
        <v>21</v>
      </c>
      <c r="CD418">
        <v>12</v>
      </c>
      <c r="CE418">
        <v>4</v>
      </c>
      <c r="CF418">
        <v>0</v>
      </c>
      <c r="CG418">
        <v>3</v>
      </c>
      <c r="CH418">
        <v>0</v>
      </c>
      <c r="CI418">
        <v>0</v>
      </c>
      <c r="CJ418">
        <v>0</v>
      </c>
      <c r="CK418">
        <v>0</v>
      </c>
      <c r="CL418">
        <v>0</v>
      </c>
      <c r="CM418">
        <v>1</v>
      </c>
      <c r="CN418">
        <v>0</v>
      </c>
      <c r="CO418">
        <v>-4.92</v>
      </c>
      <c r="CP418">
        <v>12.18</v>
      </c>
      <c r="CQ418">
        <v>380.45</v>
      </c>
      <c r="CR418">
        <v>3.1</v>
      </c>
      <c r="CS418">
        <v>16.53</v>
      </c>
      <c r="CT418">
        <v>17.079999999999998</v>
      </c>
      <c r="CU418">
        <v>49.05</v>
      </c>
      <c r="CV418">
        <v>50.21</v>
      </c>
      <c r="CW418">
        <v>52.97</v>
      </c>
      <c r="CX418">
        <v>55.01</v>
      </c>
      <c r="CY418">
        <v>54.63</v>
      </c>
      <c r="CZ418">
        <v>54.18</v>
      </c>
    </row>
    <row r="419" spans="1:104">
      <c r="A419" t="s">
        <v>1285</v>
      </c>
      <c r="B419" t="s">
        <v>1286</v>
      </c>
      <c r="C419" t="s">
        <v>68</v>
      </c>
      <c r="D419" t="s">
        <v>1243</v>
      </c>
      <c r="E419">
        <v>32</v>
      </c>
      <c r="F419">
        <v>20142015</v>
      </c>
      <c r="G419">
        <v>31</v>
      </c>
      <c r="H419">
        <v>2</v>
      </c>
      <c r="I419">
        <v>1.5</v>
      </c>
      <c r="J419">
        <v>0</v>
      </c>
      <c r="K419">
        <v>0</v>
      </c>
      <c r="L419">
        <v>0</v>
      </c>
      <c r="M419">
        <v>0</v>
      </c>
      <c r="N419">
        <v>0</v>
      </c>
      <c r="O419">
        <v>0</v>
      </c>
      <c r="P419">
        <v>-1</v>
      </c>
      <c r="Q419" t="s">
        <v>1488</v>
      </c>
      <c r="R419" t="s">
        <v>1488</v>
      </c>
      <c r="S419" t="s">
        <v>1488</v>
      </c>
      <c r="T419">
        <v>-92.74</v>
      </c>
      <c r="U419">
        <v>0.06</v>
      </c>
      <c r="V419" t="s">
        <v>1488</v>
      </c>
      <c r="W419" t="s">
        <v>1488</v>
      </c>
      <c r="X419">
        <v>80</v>
      </c>
      <c r="Y419">
        <v>0</v>
      </c>
      <c r="Z419">
        <v>0</v>
      </c>
      <c r="AA419">
        <v>0</v>
      </c>
      <c r="AB419">
        <v>0</v>
      </c>
      <c r="AC419">
        <v>0</v>
      </c>
      <c r="AD419">
        <v>0</v>
      </c>
      <c r="AE419">
        <v>0</v>
      </c>
      <c r="AF419" t="s">
        <v>1488</v>
      </c>
      <c r="AG419">
        <v>82.03</v>
      </c>
      <c r="AH419">
        <v>0</v>
      </c>
      <c r="AI419">
        <v>0</v>
      </c>
      <c r="AJ419">
        <v>0</v>
      </c>
      <c r="AK419">
        <v>0</v>
      </c>
      <c r="AL419">
        <v>0</v>
      </c>
      <c r="AM419">
        <v>0</v>
      </c>
      <c r="AN419" t="s">
        <v>1488</v>
      </c>
      <c r="AO419">
        <v>0</v>
      </c>
      <c r="AP419">
        <v>0</v>
      </c>
      <c r="AQ419">
        <v>0</v>
      </c>
      <c r="AR419" t="s">
        <v>1488</v>
      </c>
      <c r="AS419" t="s">
        <v>1488</v>
      </c>
      <c r="AT419">
        <v>81.19</v>
      </c>
      <c r="AU419">
        <v>0</v>
      </c>
      <c r="AV419">
        <v>0</v>
      </c>
      <c r="AW419">
        <v>0</v>
      </c>
      <c r="AX419">
        <v>0</v>
      </c>
      <c r="AY419">
        <v>0</v>
      </c>
      <c r="AZ419">
        <v>0</v>
      </c>
      <c r="BA419" t="s">
        <v>1488</v>
      </c>
      <c r="BB419">
        <v>0</v>
      </c>
      <c r="BC419">
        <v>0</v>
      </c>
      <c r="BD419" t="s">
        <v>1488</v>
      </c>
      <c r="BE419" t="s">
        <v>1488</v>
      </c>
      <c r="BF419">
        <v>79.47</v>
      </c>
      <c r="BG419">
        <v>0</v>
      </c>
      <c r="BH419">
        <v>0</v>
      </c>
      <c r="BI419">
        <v>0</v>
      </c>
      <c r="BJ419">
        <v>0</v>
      </c>
      <c r="BK419">
        <v>0</v>
      </c>
      <c r="BL419">
        <v>0</v>
      </c>
      <c r="BM419" t="s">
        <v>1488</v>
      </c>
      <c r="BN419">
        <v>70</v>
      </c>
      <c r="BO419">
        <v>0</v>
      </c>
      <c r="BP419">
        <v>0</v>
      </c>
      <c r="BQ419">
        <v>0</v>
      </c>
      <c r="BR419">
        <v>0</v>
      </c>
      <c r="BS419">
        <v>0</v>
      </c>
      <c r="BT419" t="s">
        <v>1488</v>
      </c>
      <c r="BU419" t="s">
        <v>1488</v>
      </c>
      <c r="BV419" t="s">
        <v>1488</v>
      </c>
      <c r="BW419" t="s">
        <v>1488</v>
      </c>
      <c r="BX419" t="s">
        <v>1488</v>
      </c>
      <c r="BY419">
        <v>48</v>
      </c>
      <c r="BZ419">
        <v>4</v>
      </c>
      <c r="CA419">
        <v>2</v>
      </c>
      <c r="CB419">
        <v>0</v>
      </c>
      <c r="CC419">
        <v>0</v>
      </c>
      <c r="CD419">
        <v>5</v>
      </c>
      <c r="CE419">
        <v>3</v>
      </c>
      <c r="CF419">
        <v>0</v>
      </c>
      <c r="CG419">
        <v>0</v>
      </c>
      <c r="CH419">
        <v>0</v>
      </c>
      <c r="CI419">
        <v>0</v>
      </c>
      <c r="CJ419">
        <v>0</v>
      </c>
      <c r="CK419">
        <v>0</v>
      </c>
      <c r="CL419">
        <v>0</v>
      </c>
      <c r="CM419">
        <v>1</v>
      </c>
      <c r="CN419">
        <v>0</v>
      </c>
      <c r="CO419">
        <v>-33.18</v>
      </c>
      <c r="CP419">
        <v>1.81</v>
      </c>
      <c r="CQ419">
        <v>155.69999999999999</v>
      </c>
      <c r="CR419">
        <v>1.1499999999999999</v>
      </c>
      <c r="CS419">
        <v>16.13</v>
      </c>
      <c r="CT419">
        <v>16.809999999999999</v>
      </c>
      <c r="CU419">
        <v>41.6</v>
      </c>
      <c r="CV419">
        <v>51.4</v>
      </c>
      <c r="CW419">
        <v>42.26</v>
      </c>
      <c r="CX419">
        <v>59.32</v>
      </c>
      <c r="CY419">
        <v>54.28</v>
      </c>
      <c r="CZ419">
        <v>51.31</v>
      </c>
    </row>
    <row r="420" spans="1:104">
      <c r="A420" t="s">
        <v>1594</v>
      </c>
      <c r="B420" t="s">
        <v>1595</v>
      </c>
      <c r="C420" t="s">
        <v>100</v>
      </c>
      <c r="D420" t="s">
        <v>105</v>
      </c>
      <c r="E420">
        <v>18</v>
      </c>
      <c r="F420">
        <v>20142015</v>
      </c>
      <c r="G420">
        <v>29</v>
      </c>
      <c r="H420">
        <v>0.67500000000000004</v>
      </c>
      <c r="I420">
        <v>0.63700000000000001</v>
      </c>
      <c r="J420">
        <v>0</v>
      </c>
      <c r="K420">
        <v>0</v>
      </c>
      <c r="L420">
        <v>0</v>
      </c>
      <c r="M420">
        <v>0</v>
      </c>
      <c r="N420">
        <v>0</v>
      </c>
      <c r="O420">
        <v>0</v>
      </c>
      <c r="P420">
        <v>0</v>
      </c>
      <c r="Q420">
        <v>100</v>
      </c>
      <c r="R420" t="s">
        <v>1488</v>
      </c>
      <c r="S420" t="s">
        <v>1488</v>
      </c>
      <c r="T420">
        <v>3.61</v>
      </c>
      <c r="U420">
        <v>0.12</v>
      </c>
      <c r="V420">
        <v>8.51</v>
      </c>
      <c r="W420">
        <v>100</v>
      </c>
      <c r="X420">
        <v>91.49</v>
      </c>
      <c r="Y420">
        <v>1</v>
      </c>
      <c r="Z420">
        <v>1</v>
      </c>
      <c r="AA420">
        <v>0</v>
      </c>
      <c r="AB420">
        <v>27.38</v>
      </c>
      <c r="AC420">
        <v>0</v>
      </c>
      <c r="AD420">
        <v>27.38</v>
      </c>
      <c r="AE420">
        <v>0</v>
      </c>
      <c r="AF420">
        <v>9.52</v>
      </c>
      <c r="AG420">
        <v>90.48</v>
      </c>
      <c r="AH420">
        <v>5</v>
      </c>
      <c r="AI420">
        <v>5</v>
      </c>
      <c r="AJ420">
        <v>0</v>
      </c>
      <c r="AK420">
        <v>136.88</v>
      </c>
      <c r="AL420">
        <v>0</v>
      </c>
      <c r="AM420">
        <v>136.88</v>
      </c>
      <c r="AN420">
        <v>40</v>
      </c>
      <c r="AO420">
        <v>0</v>
      </c>
      <c r="AP420">
        <v>0</v>
      </c>
      <c r="AQ420">
        <v>0</v>
      </c>
      <c r="AR420">
        <v>11.02</v>
      </c>
      <c r="AS420">
        <v>100</v>
      </c>
      <c r="AT420">
        <v>88.98</v>
      </c>
      <c r="AU420">
        <v>2</v>
      </c>
      <c r="AV420">
        <v>2</v>
      </c>
      <c r="AW420">
        <v>0</v>
      </c>
      <c r="AX420">
        <v>54.75</v>
      </c>
      <c r="AY420">
        <v>0</v>
      </c>
      <c r="AZ420">
        <v>54.75</v>
      </c>
      <c r="BA420">
        <v>100</v>
      </c>
      <c r="BB420">
        <v>0</v>
      </c>
      <c r="BC420">
        <v>0</v>
      </c>
      <c r="BD420">
        <v>10.59</v>
      </c>
      <c r="BE420">
        <v>100</v>
      </c>
      <c r="BF420">
        <v>89.41</v>
      </c>
      <c r="BG420">
        <v>2</v>
      </c>
      <c r="BH420">
        <v>54.75</v>
      </c>
      <c r="BI420">
        <v>0</v>
      </c>
      <c r="BJ420">
        <v>2</v>
      </c>
      <c r="BK420">
        <v>0</v>
      </c>
      <c r="BL420">
        <v>0</v>
      </c>
      <c r="BM420" t="s">
        <v>1488</v>
      </c>
      <c r="BN420">
        <v>100</v>
      </c>
      <c r="BO420">
        <v>0</v>
      </c>
      <c r="BP420">
        <v>0</v>
      </c>
      <c r="BQ420">
        <v>0</v>
      </c>
      <c r="BR420">
        <v>0</v>
      </c>
      <c r="BS420">
        <v>0</v>
      </c>
      <c r="BT420" t="s">
        <v>1488</v>
      </c>
      <c r="BU420" t="s">
        <v>1488</v>
      </c>
      <c r="BV420">
        <v>0</v>
      </c>
      <c r="BW420">
        <v>0</v>
      </c>
      <c r="BX420" t="s">
        <v>1488</v>
      </c>
      <c r="BY420">
        <v>40</v>
      </c>
      <c r="BZ420">
        <v>0</v>
      </c>
      <c r="CA420">
        <v>0</v>
      </c>
      <c r="CB420">
        <v>100</v>
      </c>
      <c r="CC420">
        <v>2</v>
      </c>
      <c r="CD420">
        <v>0</v>
      </c>
      <c r="CE420">
        <v>0</v>
      </c>
      <c r="CF420">
        <v>0</v>
      </c>
      <c r="CG420">
        <v>0</v>
      </c>
      <c r="CH420">
        <v>0</v>
      </c>
      <c r="CI420">
        <v>0</v>
      </c>
      <c r="CJ420">
        <v>0</v>
      </c>
      <c r="CK420">
        <v>0</v>
      </c>
      <c r="CL420">
        <v>0</v>
      </c>
      <c r="CM420">
        <v>0</v>
      </c>
      <c r="CN420">
        <v>0</v>
      </c>
      <c r="CO420">
        <v>0</v>
      </c>
      <c r="CP420">
        <v>2.19</v>
      </c>
      <c r="CQ420">
        <v>87.43</v>
      </c>
      <c r="CR420">
        <v>2.4500000000000002</v>
      </c>
      <c r="CS420">
        <v>15.94</v>
      </c>
      <c r="CT420">
        <v>15.97</v>
      </c>
      <c r="CU420">
        <v>50.97</v>
      </c>
      <c r="CV420">
        <v>47.68</v>
      </c>
      <c r="CW420">
        <v>55</v>
      </c>
      <c r="CX420">
        <v>52.91</v>
      </c>
      <c r="CY420">
        <v>51.46</v>
      </c>
      <c r="CZ420">
        <v>56.47</v>
      </c>
    </row>
    <row r="421" spans="1:104">
      <c r="A421" t="s">
        <v>1030</v>
      </c>
      <c r="B421" t="s">
        <v>1031</v>
      </c>
      <c r="C421" t="s">
        <v>62</v>
      </c>
      <c r="D421" t="s">
        <v>393</v>
      </c>
      <c r="E421">
        <v>68</v>
      </c>
      <c r="F421">
        <v>20142015</v>
      </c>
      <c r="G421">
        <v>25</v>
      </c>
      <c r="H421">
        <v>4.3</v>
      </c>
      <c r="I421">
        <v>4.7</v>
      </c>
      <c r="J421">
        <v>2</v>
      </c>
      <c r="K421">
        <v>9</v>
      </c>
      <c r="L421">
        <v>11</v>
      </c>
      <c r="M421">
        <v>0.74</v>
      </c>
      <c r="N421">
        <v>3.32</v>
      </c>
      <c r="O421">
        <v>4.0599999999999996</v>
      </c>
      <c r="P421">
        <v>-1</v>
      </c>
      <c r="Q421">
        <v>88</v>
      </c>
      <c r="R421">
        <v>102.73</v>
      </c>
      <c r="S421">
        <v>5.26</v>
      </c>
      <c r="T421">
        <v>5.37</v>
      </c>
      <c r="U421">
        <v>2.39</v>
      </c>
      <c r="V421">
        <v>-1.89</v>
      </c>
      <c r="W421">
        <v>86.3</v>
      </c>
      <c r="X421">
        <v>88.19</v>
      </c>
      <c r="Y421">
        <v>106</v>
      </c>
      <c r="Z421">
        <v>126</v>
      </c>
      <c r="AA421">
        <v>20</v>
      </c>
      <c r="AB421">
        <v>46.47</v>
      </c>
      <c r="AC421">
        <v>7.38</v>
      </c>
      <c r="AD421">
        <v>53.85</v>
      </c>
      <c r="AE421">
        <v>19</v>
      </c>
      <c r="AF421">
        <v>-0.57999999999999996</v>
      </c>
      <c r="AG421">
        <v>88.58</v>
      </c>
      <c r="AH421">
        <v>228</v>
      </c>
      <c r="AI421">
        <v>264</v>
      </c>
      <c r="AJ421">
        <v>36</v>
      </c>
      <c r="AK421">
        <v>97.37</v>
      </c>
      <c r="AL421">
        <v>13.28</v>
      </c>
      <c r="AM421">
        <v>110.64</v>
      </c>
      <c r="AN421">
        <v>56.06</v>
      </c>
      <c r="AO421">
        <v>16</v>
      </c>
      <c r="AP421">
        <v>5</v>
      </c>
      <c r="AQ421">
        <v>65</v>
      </c>
      <c r="AR421">
        <v>-0.62</v>
      </c>
      <c r="AS421">
        <v>87.45</v>
      </c>
      <c r="AT421">
        <v>88.07</v>
      </c>
      <c r="AU421">
        <v>173</v>
      </c>
      <c r="AV421">
        <v>202</v>
      </c>
      <c r="AW421">
        <v>29</v>
      </c>
      <c r="AX421">
        <v>74.5</v>
      </c>
      <c r="AY421">
        <v>10.7</v>
      </c>
      <c r="AZ421">
        <v>85.2</v>
      </c>
      <c r="BA421">
        <v>73.27</v>
      </c>
      <c r="BB421">
        <v>11</v>
      </c>
      <c r="BC421">
        <v>49</v>
      </c>
      <c r="BD421">
        <v>-1.45</v>
      </c>
      <c r="BE421">
        <v>84.57</v>
      </c>
      <c r="BF421">
        <v>86.02</v>
      </c>
      <c r="BG421">
        <v>121</v>
      </c>
      <c r="BH421">
        <v>54.58</v>
      </c>
      <c r="BI421">
        <v>9.9600000000000009</v>
      </c>
      <c r="BJ421">
        <v>148</v>
      </c>
      <c r="BK421">
        <v>27</v>
      </c>
      <c r="BL421">
        <v>38</v>
      </c>
      <c r="BM421">
        <v>0.74</v>
      </c>
      <c r="BN421">
        <v>87.5</v>
      </c>
      <c r="BO421">
        <v>5.53</v>
      </c>
      <c r="BP421">
        <v>0.74</v>
      </c>
      <c r="BQ421">
        <v>15</v>
      </c>
      <c r="BR421">
        <v>2</v>
      </c>
      <c r="BS421">
        <v>13</v>
      </c>
      <c r="BT421">
        <v>88.24</v>
      </c>
      <c r="BU421">
        <v>4.08</v>
      </c>
      <c r="BV421">
        <v>10.14</v>
      </c>
      <c r="BW421">
        <v>7.43</v>
      </c>
      <c r="BX421">
        <v>92.59</v>
      </c>
      <c r="BY421">
        <v>40</v>
      </c>
      <c r="BZ421">
        <v>0</v>
      </c>
      <c r="CA421">
        <v>0</v>
      </c>
      <c r="CB421">
        <v>94.63</v>
      </c>
      <c r="CC421">
        <v>141</v>
      </c>
      <c r="CD421">
        <v>39</v>
      </c>
      <c r="CE421">
        <v>8</v>
      </c>
      <c r="CF421">
        <v>5</v>
      </c>
      <c r="CG421">
        <v>7</v>
      </c>
      <c r="CH421">
        <v>4</v>
      </c>
      <c r="CI421">
        <v>5</v>
      </c>
      <c r="CJ421">
        <v>36</v>
      </c>
      <c r="CK421">
        <v>5</v>
      </c>
      <c r="CL421">
        <v>6</v>
      </c>
      <c r="CM421">
        <v>1</v>
      </c>
      <c r="CN421">
        <v>0</v>
      </c>
      <c r="CO421">
        <v>-0.37</v>
      </c>
      <c r="CP421">
        <v>162.68</v>
      </c>
      <c r="CQ421">
        <v>170.62</v>
      </c>
      <c r="CR421">
        <v>48.81</v>
      </c>
      <c r="CS421">
        <v>16.66</v>
      </c>
      <c r="CT421">
        <v>17.690000000000001</v>
      </c>
      <c r="CU421">
        <v>49.22</v>
      </c>
      <c r="CV421">
        <v>49.78</v>
      </c>
      <c r="CW421">
        <v>54.35</v>
      </c>
      <c r="CX421">
        <v>56.07</v>
      </c>
      <c r="CY421">
        <v>53.78</v>
      </c>
      <c r="CZ421">
        <v>54.25</v>
      </c>
    </row>
    <row r="422" spans="1:104">
      <c r="A422" t="s">
        <v>1596</v>
      </c>
      <c r="B422" t="s">
        <v>1597</v>
      </c>
      <c r="C422" t="s">
        <v>80</v>
      </c>
      <c r="D422" t="s">
        <v>976</v>
      </c>
      <c r="E422">
        <v>19</v>
      </c>
      <c r="F422">
        <v>20142015</v>
      </c>
      <c r="G422">
        <v>26</v>
      </c>
      <c r="H422">
        <v>2.9</v>
      </c>
      <c r="I422">
        <v>2.95</v>
      </c>
      <c r="J422">
        <v>1</v>
      </c>
      <c r="K422">
        <v>0</v>
      </c>
      <c r="L422">
        <v>1</v>
      </c>
      <c r="M422">
        <v>1.7</v>
      </c>
      <c r="N422">
        <v>0</v>
      </c>
      <c r="O422">
        <v>1.7</v>
      </c>
      <c r="P422">
        <v>-1</v>
      </c>
      <c r="Q422">
        <v>84.06</v>
      </c>
      <c r="R422">
        <v>91.83</v>
      </c>
      <c r="S422">
        <v>12.5</v>
      </c>
      <c r="T422">
        <v>4.8</v>
      </c>
      <c r="U422">
        <v>1.86</v>
      </c>
      <c r="V422">
        <v>-8.57</v>
      </c>
      <c r="W422">
        <v>81.819999999999993</v>
      </c>
      <c r="X422">
        <v>90.38</v>
      </c>
      <c r="Y422">
        <v>21</v>
      </c>
      <c r="Z422">
        <v>27</v>
      </c>
      <c r="AA422">
        <v>6</v>
      </c>
      <c r="AB422">
        <v>45.83</v>
      </c>
      <c r="AC422">
        <v>10.18</v>
      </c>
      <c r="AD422">
        <v>56.01</v>
      </c>
      <c r="AE422">
        <v>9</v>
      </c>
      <c r="AF422">
        <v>-5.16</v>
      </c>
      <c r="AG422">
        <v>89.22</v>
      </c>
      <c r="AH422">
        <v>47</v>
      </c>
      <c r="AI422">
        <v>58</v>
      </c>
      <c r="AJ422">
        <v>11</v>
      </c>
      <c r="AK422">
        <v>98.44</v>
      </c>
      <c r="AL422">
        <v>18.670000000000002</v>
      </c>
      <c r="AM422">
        <v>117.11</v>
      </c>
      <c r="AN422">
        <v>58.62</v>
      </c>
      <c r="AO422">
        <v>0</v>
      </c>
      <c r="AP422">
        <v>0</v>
      </c>
      <c r="AQ422">
        <v>11</v>
      </c>
      <c r="AR422">
        <v>-5.73</v>
      </c>
      <c r="AS422">
        <v>81.48</v>
      </c>
      <c r="AT422">
        <v>87.21</v>
      </c>
      <c r="AU422">
        <v>34</v>
      </c>
      <c r="AV422">
        <v>44</v>
      </c>
      <c r="AW422">
        <v>10</v>
      </c>
      <c r="AX422">
        <v>74.680000000000007</v>
      </c>
      <c r="AY422">
        <v>16.97</v>
      </c>
      <c r="AZ422">
        <v>91.65</v>
      </c>
      <c r="BA422">
        <v>77.27</v>
      </c>
      <c r="BB422">
        <v>3</v>
      </c>
      <c r="BC422">
        <v>11</v>
      </c>
      <c r="BD422">
        <v>-9.26</v>
      </c>
      <c r="BE422">
        <v>79.069999999999993</v>
      </c>
      <c r="BF422">
        <v>88.33</v>
      </c>
      <c r="BG422">
        <v>25</v>
      </c>
      <c r="BH422">
        <v>57.71</v>
      </c>
      <c r="BI422">
        <v>15.28</v>
      </c>
      <c r="BJ422">
        <v>34</v>
      </c>
      <c r="BK422">
        <v>9</v>
      </c>
      <c r="BL422">
        <v>8</v>
      </c>
      <c r="BM422">
        <v>-50</v>
      </c>
      <c r="BN422">
        <v>100</v>
      </c>
      <c r="BO422">
        <v>1.7</v>
      </c>
      <c r="BP422">
        <v>1.7</v>
      </c>
      <c r="BQ422">
        <v>1</v>
      </c>
      <c r="BR422">
        <v>1</v>
      </c>
      <c r="BS422">
        <v>0</v>
      </c>
      <c r="BT422">
        <v>50</v>
      </c>
      <c r="BU422">
        <v>9.09</v>
      </c>
      <c r="BV422">
        <v>2.94</v>
      </c>
      <c r="BW422">
        <v>2.27</v>
      </c>
      <c r="BX422">
        <v>88.89</v>
      </c>
      <c r="BY422">
        <v>40</v>
      </c>
      <c r="BZ422">
        <v>0</v>
      </c>
      <c r="CA422">
        <v>0</v>
      </c>
      <c r="CB422">
        <v>92.86</v>
      </c>
      <c r="CC422">
        <v>26</v>
      </c>
      <c r="CD422">
        <v>8</v>
      </c>
      <c r="CE422">
        <v>2</v>
      </c>
      <c r="CF422">
        <v>2</v>
      </c>
      <c r="CG422">
        <v>1</v>
      </c>
      <c r="CH422">
        <v>0</v>
      </c>
      <c r="CI422">
        <v>0</v>
      </c>
      <c r="CJ422">
        <v>7</v>
      </c>
      <c r="CK422">
        <v>0</v>
      </c>
      <c r="CL422">
        <v>1</v>
      </c>
      <c r="CM422">
        <v>1</v>
      </c>
      <c r="CN422">
        <v>0</v>
      </c>
      <c r="CO422">
        <v>-1.7</v>
      </c>
      <c r="CP422">
        <v>35.35</v>
      </c>
      <c r="CQ422">
        <v>69.42</v>
      </c>
      <c r="CR422">
        <v>33.74</v>
      </c>
      <c r="CS422">
        <v>18.559999999999999</v>
      </c>
      <c r="CT422">
        <v>17.21</v>
      </c>
      <c r="CU422">
        <v>45.79</v>
      </c>
      <c r="CV422">
        <v>50.13</v>
      </c>
      <c r="CW422">
        <v>51.37</v>
      </c>
      <c r="CX422">
        <v>60.81</v>
      </c>
      <c r="CY422">
        <v>55.12</v>
      </c>
      <c r="CZ422">
        <v>54.84</v>
      </c>
    </row>
    <row r="423" spans="1:104">
      <c r="A423" t="s">
        <v>1014</v>
      </c>
      <c r="B423" t="s">
        <v>1015</v>
      </c>
      <c r="C423" t="s">
        <v>124</v>
      </c>
      <c r="D423" t="s">
        <v>1016</v>
      </c>
      <c r="E423">
        <v>50</v>
      </c>
      <c r="F423">
        <v>20142015</v>
      </c>
      <c r="G423">
        <v>24</v>
      </c>
      <c r="H423">
        <v>0.6</v>
      </c>
      <c r="I423">
        <v>0.6</v>
      </c>
      <c r="J423">
        <v>0</v>
      </c>
      <c r="K423">
        <v>0</v>
      </c>
      <c r="L423">
        <v>0</v>
      </c>
      <c r="M423">
        <v>0</v>
      </c>
      <c r="N423">
        <v>0</v>
      </c>
      <c r="O423">
        <v>0</v>
      </c>
      <c r="P423">
        <v>0</v>
      </c>
      <c r="Q423">
        <v>50</v>
      </c>
      <c r="R423">
        <v>100</v>
      </c>
      <c r="S423" t="s">
        <v>1488</v>
      </c>
      <c r="T423">
        <v>-52.54</v>
      </c>
      <c r="U423">
        <v>0.09</v>
      </c>
      <c r="V423">
        <v>-83.46</v>
      </c>
      <c r="W423">
        <v>0</v>
      </c>
      <c r="X423">
        <v>83.46</v>
      </c>
      <c r="Y423">
        <v>-1</v>
      </c>
      <c r="Z423">
        <v>0</v>
      </c>
      <c r="AA423">
        <v>1</v>
      </c>
      <c r="AB423">
        <v>0</v>
      </c>
      <c r="AC423">
        <v>12.97</v>
      </c>
      <c r="AD423">
        <v>12.97</v>
      </c>
      <c r="AE423">
        <v>0</v>
      </c>
      <c r="AF423">
        <v>-37.549999999999997</v>
      </c>
      <c r="AG423">
        <v>87.55</v>
      </c>
      <c r="AH423">
        <v>0</v>
      </c>
      <c r="AI423">
        <v>3</v>
      </c>
      <c r="AJ423">
        <v>3</v>
      </c>
      <c r="AK423">
        <v>38.92</v>
      </c>
      <c r="AL423">
        <v>38.92</v>
      </c>
      <c r="AM423">
        <v>77.84</v>
      </c>
      <c r="AN423">
        <v>66.67</v>
      </c>
      <c r="AO423">
        <v>0</v>
      </c>
      <c r="AP423">
        <v>0</v>
      </c>
      <c r="AQ423">
        <v>0</v>
      </c>
      <c r="AR423">
        <v>-26.01</v>
      </c>
      <c r="AS423">
        <v>60</v>
      </c>
      <c r="AT423">
        <v>86.01</v>
      </c>
      <c r="AU423">
        <v>1</v>
      </c>
      <c r="AV423">
        <v>3</v>
      </c>
      <c r="AW423">
        <v>2</v>
      </c>
      <c r="AX423">
        <v>38.92</v>
      </c>
      <c r="AY423">
        <v>25.95</v>
      </c>
      <c r="AZ423">
        <v>64.86</v>
      </c>
      <c r="BA423">
        <v>66.67</v>
      </c>
      <c r="BB423">
        <v>0</v>
      </c>
      <c r="BC423">
        <v>0</v>
      </c>
      <c r="BD423">
        <v>-35.299999999999997</v>
      </c>
      <c r="BE423">
        <v>50</v>
      </c>
      <c r="BF423">
        <v>85.3</v>
      </c>
      <c r="BG423">
        <v>0</v>
      </c>
      <c r="BH423">
        <v>25.95</v>
      </c>
      <c r="BI423">
        <v>25.95</v>
      </c>
      <c r="BJ423">
        <v>2</v>
      </c>
      <c r="BK423">
        <v>2</v>
      </c>
      <c r="BL423">
        <v>0</v>
      </c>
      <c r="BM423" t="s">
        <v>1488</v>
      </c>
      <c r="BN423">
        <v>82.14</v>
      </c>
      <c r="BO423">
        <v>0</v>
      </c>
      <c r="BP423">
        <v>0</v>
      </c>
      <c r="BQ423">
        <v>0</v>
      </c>
      <c r="BR423">
        <v>0</v>
      </c>
      <c r="BS423">
        <v>0</v>
      </c>
      <c r="BT423" t="s">
        <v>1488</v>
      </c>
      <c r="BU423" t="s">
        <v>1488</v>
      </c>
      <c r="BV423">
        <v>0</v>
      </c>
      <c r="BW423">
        <v>0</v>
      </c>
      <c r="BX423">
        <v>100</v>
      </c>
      <c r="BY423">
        <v>40</v>
      </c>
      <c r="BZ423">
        <v>0</v>
      </c>
      <c r="CA423">
        <v>0</v>
      </c>
      <c r="CB423">
        <v>40</v>
      </c>
      <c r="CC423">
        <v>2</v>
      </c>
      <c r="CD423">
        <v>4</v>
      </c>
      <c r="CE423">
        <v>3</v>
      </c>
      <c r="CF423">
        <v>0</v>
      </c>
      <c r="CG423">
        <v>0</v>
      </c>
      <c r="CH423">
        <v>0</v>
      </c>
      <c r="CI423">
        <v>0</v>
      </c>
      <c r="CJ423">
        <v>0</v>
      </c>
      <c r="CK423">
        <v>0</v>
      </c>
      <c r="CL423">
        <v>0</v>
      </c>
      <c r="CM423">
        <v>0</v>
      </c>
      <c r="CN423">
        <v>0</v>
      </c>
      <c r="CO423">
        <v>0</v>
      </c>
      <c r="CP423">
        <v>4.62</v>
      </c>
      <c r="CQ423">
        <v>242</v>
      </c>
      <c r="CR423">
        <v>1.88</v>
      </c>
      <c r="CS423">
        <v>16.45</v>
      </c>
      <c r="CT423">
        <v>16.75</v>
      </c>
      <c r="CU423">
        <v>50.23</v>
      </c>
      <c r="CV423">
        <v>47.97</v>
      </c>
      <c r="CW423">
        <v>56.38</v>
      </c>
      <c r="CX423">
        <v>55.85</v>
      </c>
      <c r="CY423">
        <v>51.99</v>
      </c>
      <c r="CZ423">
        <v>56.38</v>
      </c>
    </row>
    <row r="424" spans="1:104">
      <c r="A424" t="s">
        <v>756</v>
      </c>
      <c r="B424" t="s">
        <v>757</v>
      </c>
      <c r="C424" t="s">
        <v>124</v>
      </c>
      <c r="D424" t="s">
        <v>163</v>
      </c>
      <c r="E424">
        <v>36</v>
      </c>
      <c r="F424">
        <v>20142015</v>
      </c>
      <c r="G424">
        <v>23</v>
      </c>
      <c r="H424">
        <v>0.67</v>
      </c>
      <c r="I424">
        <v>0.64500000000000002</v>
      </c>
      <c r="J424">
        <v>0</v>
      </c>
      <c r="K424">
        <v>0</v>
      </c>
      <c r="L424">
        <v>0</v>
      </c>
      <c r="M424">
        <v>0</v>
      </c>
      <c r="N424">
        <v>0</v>
      </c>
      <c r="O424">
        <v>0</v>
      </c>
      <c r="P424">
        <v>-1</v>
      </c>
      <c r="Q424">
        <v>25</v>
      </c>
      <c r="R424">
        <v>100</v>
      </c>
      <c r="S424" t="s">
        <v>1488</v>
      </c>
      <c r="T424">
        <v>-41.26</v>
      </c>
      <c r="U424">
        <v>7.0000000000000007E-2</v>
      </c>
      <c r="V424">
        <v>-83.07</v>
      </c>
      <c r="W424">
        <v>0</v>
      </c>
      <c r="X424">
        <v>83.07</v>
      </c>
      <c r="Y424">
        <v>-1</v>
      </c>
      <c r="Z424">
        <v>0</v>
      </c>
      <c r="AA424">
        <v>1</v>
      </c>
      <c r="AB424">
        <v>0</v>
      </c>
      <c r="AC424">
        <v>23.23</v>
      </c>
      <c r="AD424">
        <v>23.23</v>
      </c>
      <c r="AE424">
        <v>0</v>
      </c>
      <c r="AF424">
        <v>-61.89</v>
      </c>
      <c r="AG424">
        <v>86.89</v>
      </c>
      <c r="AH424">
        <v>-2</v>
      </c>
      <c r="AI424">
        <v>1</v>
      </c>
      <c r="AJ424">
        <v>3</v>
      </c>
      <c r="AK424">
        <v>23.23</v>
      </c>
      <c r="AL424">
        <v>69.680000000000007</v>
      </c>
      <c r="AM424">
        <v>92.9</v>
      </c>
      <c r="AN424">
        <v>100</v>
      </c>
      <c r="AO424">
        <v>0</v>
      </c>
      <c r="AP424">
        <v>0</v>
      </c>
      <c r="AQ424">
        <v>0</v>
      </c>
      <c r="AR424">
        <v>-59.07</v>
      </c>
      <c r="AS424">
        <v>25</v>
      </c>
      <c r="AT424">
        <v>84.07</v>
      </c>
      <c r="AU424">
        <v>-2</v>
      </c>
      <c r="AV424">
        <v>1</v>
      </c>
      <c r="AW424">
        <v>3</v>
      </c>
      <c r="AX424">
        <v>23.23</v>
      </c>
      <c r="AY424">
        <v>69.680000000000007</v>
      </c>
      <c r="AZ424">
        <v>92.9</v>
      </c>
      <c r="BA424">
        <v>100</v>
      </c>
      <c r="BB424">
        <v>0</v>
      </c>
      <c r="BC424">
        <v>0</v>
      </c>
      <c r="BD424">
        <v>-59.46</v>
      </c>
      <c r="BE424">
        <v>25</v>
      </c>
      <c r="BF424">
        <v>84.46</v>
      </c>
      <c r="BG424">
        <v>-2</v>
      </c>
      <c r="BH424">
        <v>23.23</v>
      </c>
      <c r="BI424">
        <v>69.680000000000007</v>
      </c>
      <c r="BJ424">
        <v>1</v>
      </c>
      <c r="BK424">
        <v>3</v>
      </c>
      <c r="BL424">
        <v>0</v>
      </c>
      <c r="BM424" t="s">
        <v>1488</v>
      </c>
      <c r="BN424">
        <v>96.15</v>
      </c>
      <c r="BO424">
        <v>0</v>
      </c>
      <c r="BP424">
        <v>0</v>
      </c>
      <c r="BQ424">
        <v>0</v>
      </c>
      <c r="BR424">
        <v>0</v>
      </c>
      <c r="BS424">
        <v>0</v>
      </c>
      <c r="BT424" t="s">
        <v>1488</v>
      </c>
      <c r="BU424" t="s">
        <v>1488</v>
      </c>
      <c r="BV424">
        <v>0</v>
      </c>
      <c r="BW424">
        <v>0</v>
      </c>
      <c r="BX424">
        <v>100</v>
      </c>
      <c r="BY424">
        <v>40</v>
      </c>
      <c r="BZ424">
        <v>0</v>
      </c>
      <c r="CA424">
        <v>0</v>
      </c>
      <c r="CB424">
        <v>50</v>
      </c>
      <c r="CC424">
        <v>1</v>
      </c>
      <c r="CD424">
        <v>1</v>
      </c>
      <c r="CE424">
        <v>1</v>
      </c>
      <c r="CF424">
        <v>0</v>
      </c>
      <c r="CG424">
        <v>0</v>
      </c>
      <c r="CH424">
        <v>0</v>
      </c>
      <c r="CI424">
        <v>0</v>
      </c>
      <c r="CJ424">
        <v>0</v>
      </c>
      <c r="CK424">
        <v>0</v>
      </c>
      <c r="CL424">
        <v>0</v>
      </c>
      <c r="CM424">
        <v>1</v>
      </c>
      <c r="CN424">
        <v>0</v>
      </c>
      <c r="CO424">
        <v>-23.23</v>
      </c>
      <c r="CP424">
        <v>2.58</v>
      </c>
      <c r="CQ424">
        <v>194.27</v>
      </c>
      <c r="CR424">
        <v>1.31</v>
      </c>
      <c r="CS424">
        <v>17.079999999999998</v>
      </c>
      <c r="CT424">
        <v>16.55</v>
      </c>
      <c r="CU424">
        <v>51.14</v>
      </c>
      <c r="CV424">
        <v>49.36</v>
      </c>
      <c r="CW424">
        <v>58.29</v>
      </c>
      <c r="CX424">
        <v>55.7</v>
      </c>
      <c r="CY424">
        <v>53.09</v>
      </c>
      <c r="CZ424">
        <v>54.47</v>
      </c>
    </row>
    <row r="425" spans="1:104">
      <c r="A425" t="s">
        <v>1379</v>
      </c>
      <c r="B425" t="s">
        <v>1380</v>
      </c>
      <c r="C425" t="s">
        <v>80</v>
      </c>
      <c r="D425" t="s">
        <v>976</v>
      </c>
      <c r="E425">
        <v>81</v>
      </c>
      <c r="F425">
        <v>20142015</v>
      </c>
      <c r="G425">
        <v>30</v>
      </c>
      <c r="H425">
        <v>1.1499999999999999</v>
      </c>
      <c r="I425">
        <v>1.1499999999999999</v>
      </c>
      <c r="J425">
        <v>0</v>
      </c>
      <c r="K425">
        <v>0</v>
      </c>
      <c r="L425">
        <v>0</v>
      </c>
      <c r="M425">
        <v>0</v>
      </c>
      <c r="N425">
        <v>0</v>
      </c>
      <c r="O425">
        <v>0</v>
      </c>
      <c r="P425">
        <v>-1</v>
      </c>
      <c r="Q425">
        <v>83.33</v>
      </c>
      <c r="R425">
        <v>103.57</v>
      </c>
      <c r="S425">
        <v>0</v>
      </c>
      <c r="T425">
        <v>-4.58</v>
      </c>
      <c r="U425">
        <v>0.4</v>
      </c>
      <c r="V425">
        <v>-8.5299999999999994</v>
      </c>
      <c r="W425">
        <v>77.78</v>
      </c>
      <c r="X425">
        <v>86.31</v>
      </c>
      <c r="Y425">
        <v>15</v>
      </c>
      <c r="Z425">
        <v>21</v>
      </c>
      <c r="AA425">
        <v>6</v>
      </c>
      <c r="AB425">
        <v>38.69</v>
      </c>
      <c r="AC425">
        <v>11.05</v>
      </c>
      <c r="AD425">
        <v>49.74</v>
      </c>
      <c r="AE425">
        <v>6</v>
      </c>
      <c r="AF425">
        <v>-4.2699999999999996</v>
      </c>
      <c r="AG425">
        <v>87.6</v>
      </c>
      <c r="AH425">
        <v>36</v>
      </c>
      <c r="AI425">
        <v>45</v>
      </c>
      <c r="AJ425">
        <v>9</v>
      </c>
      <c r="AK425">
        <v>82.91</v>
      </c>
      <c r="AL425">
        <v>16.579999999999998</v>
      </c>
      <c r="AM425">
        <v>99.49</v>
      </c>
      <c r="AN425">
        <v>62.22</v>
      </c>
      <c r="AO425">
        <v>1</v>
      </c>
      <c r="AP425">
        <v>0</v>
      </c>
      <c r="AQ425">
        <v>7</v>
      </c>
      <c r="AR425">
        <v>-2.71</v>
      </c>
      <c r="AS425">
        <v>82.98</v>
      </c>
      <c r="AT425">
        <v>85.68</v>
      </c>
      <c r="AU425">
        <v>31</v>
      </c>
      <c r="AV425">
        <v>39</v>
      </c>
      <c r="AW425">
        <v>8</v>
      </c>
      <c r="AX425">
        <v>71.849999999999994</v>
      </c>
      <c r="AY425">
        <v>14.74</v>
      </c>
      <c r="AZ425">
        <v>86.59</v>
      </c>
      <c r="BA425">
        <v>71.790000000000006</v>
      </c>
      <c r="BB425">
        <v>1</v>
      </c>
      <c r="BC425">
        <v>6</v>
      </c>
      <c r="BD425">
        <v>-4.51</v>
      </c>
      <c r="BE425">
        <v>80</v>
      </c>
      <c r="BF425">
        <v>84.51</v>
      </c>
      <c r="BG425">
        <v>21</v>
      </c>
      <c r="BH425">
        <v>51.59</v>
      </c>
      <c r="BI425">
        <v>12.9</v>
      </c>
      <c r="BJ425">
        <v>28</v>
      </c>
      <c r="BK425">
        <v>7</v>
      </c>
      <c r="BL425">
        <v>5</v>
      </c>
      <c r="BM425">
        <v>2.78</v>
      </c>
      <c r="BN425">
        <v>97.22</v>
      </c>
      <c r="BO425">
        <v>1.84</v>
      </c>
      <c r="BP425">
        <v>0</v>
      </c>
      <c r="BQ425">
        <v>1</v>
      </c>
      <c r="BR425">
        <v>0</v>
      </c>
      <c r="BS425">
        <v>1</v>
      </c>
      <c r="BT425">
        <v>100</v>
      </c>
      <c r="BU425">
        <v>0</v>
      </c>
      <c r="BV425">
        <v>3.57</v>
      </c>
      <c r="BW425">
        <v>2.56</v>
      </c>
      <c r="BX425">
        <v>100</v>
      </c>
      <c r="BY425">
        <v>40</v>
      </c>
      <c r="BZ425">
        <v>0</v>
      </c>
      <c r="CA425">
        <v>0</v>
      </c>
      <c r="CB425">
        <v>88.89</v>
      </c>
      <c r="CC425">
        <v>24</v>
      </c>
      <c r="CD425">
        <v>7</v>
      </c>
      <c r="CE425">
        <v>3</v>
      </c>
      <c r="CF425">
        <v>2</v>
      </c>
      <c r="CG425">
        <v>2</v>
      </c>
      <c r="CH425">
        <v>0</v>
      </c>
      <c r="CI425">
        <v>0</v>
      </c>
      <c r="CJ425">
        <v>5</v>
      </c>
      <c r="CK425">
        <v>1</v>
      </c>
      <c r="CL425">
        <v>0</v>
      </c>
      <c r="CM425">
        <v>2</v>
      </c>
      <c r="CN425">
        <v>1</v>
      </c>
      <c r="CO425">
        <v>-1.84</v>
      </c>
      <c r="CP425">
        <v>32.57</v>
      </c>
      <c r="CQ425">
        <v>361.48</v>
      </c>
      <c r="CR425">
        <v>8.26</v>
      </c>
      <c r="CS425">
        <v>17.100000000000001</v>
      </c>
      <c r="CT425">
        <v>16.690000000000001</v>
      </c>
      <c r="CU425">
        <v>44.15</v>
      </c>
      <c r="CV425">
        <v>51.06</v>
      </c>
      <c r="CW425">
        <v>47.5</v>
      </c>
      <c r="CX425">
        <v>60.09</v>
      </c>
      <c r="CY425">
        <v>54.95</v>
      </c>
      <c r="CZ425">
        <v>52.67</v>
      </c>
    </row>
    <row r="426" spans="1:104">
      <c r="A426" t="s">
        <v>1066</v>
      </c>
      <c r="B426" t="s">
        <v>1067</v>
      </c>
      <c r="C426" t="s">
        <v>68</v>
      </c>
      <c r="D426" t="s">
        <v>1068</v>
      </c>
      <c r="E426">
        <v>56</v>
      </c>
      <c r="F426">
        <v>20142015</v>
      </c>
      <c r="G426">
        <v>24</v>
      </c>
      <c r="H426">
        <v>0.625</v>
      </c>
      <c r="I426">
        <v>0.625</v>
      </c>
      <c r="J426">
        <v>0</v>
      </c>
      <c r="K426">
        <v>0</v>
      </c>
      <c r="L426">
        <v>0</v>
      </c>
      <c r="M426">
        <v>0</v>
      </c>
      <c r="N426">
        <v>0</v>
      </c>
      <c r="O426">
        <v>0</v>
      </c>
      <c r="P426">
        <v>0</v>
      </c>
      <c r="Q426">
        <v>100</v>
      </c>
      <c r="R426" t="s">
        <v>1488</v>
      </c>
      <c r="S426" t="s">
        <v>1488</v>
      </c>
      <c r="T426">
        <v>7.69</v>
      </c>
      <c r="U426">
        <v>0.04</v>
      </c>
      <c r="V426" t="s">
        <v>1488</v>
      </c>
      <c r="W426" t="s">
        <v>1488</v>
      </c>
      <c r="X426">
        <v>86.33</v>
      </c>
      <c r="Y426">
        <v>0</v>
      </c>
      <c r="Z426">
        <v>0</v>
      </c>
      <c r="AA426">
        <v>0</v>
      </c>
      <c r="AB426">
        <v>0</v>
      </c>
      <c r="AC426">
        <v>0</v>
      </c>
      <c r="AD426">
        <v>0</v>
      </c>
      <c r="AE426">
        <v>0</v>
      </c>
      <c r="AF426">
        <v>11.13</v>
      </c>
      <c r="AG426">
        <v>88.87</v>
      </c>
      <c r="AH426">
        <v>1</v>
      </c>
      <c r="AI426">
        <v>1</v>
      </c>
      <c r="AJ426">
        <v>0</v>
      </c>
      <c r="AK426">
        <v>25.53</v>
      </c>
      <c r="AL426">
        <v>0</v>
      </c>
      <c r="AM426">
        <v>25.53</v>
      </c>
      <c r="AN426">
        <v>100</v>
      </c>
      <c r="AO426">
        <v>0</v>
      </c>
      <c r="AP426">
        <v>0</v>
      </c>
      <c r="AQ426">
        <v>0</v>
      </c>
      <c r="AR426">
        <v>12.72</v>
      </c>
      <c r="AS426">
        <v>100</v>
      </c>
      <c r="AT426">
        <v>87.28</v>
      </c>
      <c r="AU426">
        <v>1</v>
      </c>
      <c r="AV426">
        <v>1</v>
      </c>
      <c r="AW426">
        <v>0</v>
      </c>
      <c r="AX426">
        <v>25.53</v>
      </c>
      <c r="AY426">
        <v>0</v>
      </c>
      <c r="AZ426">
        <v>25.53</v>
      </c>
      <c r="BA426">
        <v>100</v>
      </c>
      <c r="BB426">
        <v>0</v>
      </c>
      <c r="BC426">
        <v>0</v>
      </c>
      <c r="BD426">
        <v>13.15</v>
      </c>
      <c r="BE426">
        <v>100</v>
      </c>
      <c r="BF426">
        <v>86.85</v>
      </c>
      <c r="BG426">
        <v>1</v>
      </c>
      <c r="BH426">
        <v>25.53</v>
      </c>
      <c r="BI426">
        <v>0</v>
      </c>
      <c r="BJ426">
        <v>1</v>
      </c>
      <c r="BK426">
        <v>0</v>
      </c>
      <c r="BL426">
        <v>0</v>
      </c>
      <c r="BM426" t="s">
        <v>1488</v>
      </c>
      <c r="BN426">
        <v>93.02</v>
      </c>
      <c r="BO426">
        <v>0</v>
      </c>
      <c r="BP426">
        <v>0</v>
      </c>
      <c r="BQ426">
        <v>0</v>
      </c>
      <c r="BR426">
        <v>0</v>
      </c>
      <c r="BS426">
        <v>0</v>
      </c>
      <c r="BT426" t="s">
        <v>1488</v>
      </c>
      <c r="BU426" t="s">
        <v>1488</v>
      </c>
      <c r="BV426">
        <v>0</v>
      </c>
      <c r="BW426">
        <v>0</v>
      </c>
      <c r="BX426" t="s">
        <v>1488</v>
      </c>
      <c r="BY426">
        <v>40</v>
      </c>
      <c r="BZ426">
        <v>0</v>
      </c>
      <c r="CA426">
        <v>0</v>
      </c>
      <c r="CB426">
        <v>100</v>
      </c>
      <c r="CC426">
        <v>5</v>
      </c>
      <c r="CD426">
        <v>3</v>
      </c>
      <c r="CE426">
        <v>0</v>
      </c>
      <c r="CF426">
        <v>0</v>
      </c>
      <c r="CG426">
        <v>1</v>
      </c>
      <c r="CH426">
        <v>0</v>
      </c>
      <c r="CI426">
        <v>0</v>
      </c>
      <c r="CJ426">
        <v>0</v>
      </c>
      <c r="CK426">
        <v>0</v>
      </c>
      <c r="CL426">
        <v>0</v>
      </c>
      <c r="CM426">
        <v>0</v>
      </c>
      <c r="CN426">
        <v>0</v>
      </c>
      <c r="CO426">
        <v>0</v>
      </c>
      <c r="CP426">
        <v>2.35</v>
      </c>
      <c r="CQ426">
        <v>283.18</v>
      </c>
      <c r="CR426">
        <v>0.82</v>
      </c>
      <c r="CS426">
        <v>17.23</v>
      </c>
      <c r="CT426">
        <v>16.98</v>
      </c>
      <c r="CU426">
        <v>49.46</v>
      </c>
      <c r="CV426">
        <v>50.6</v>
      </c>
      <c r="CW426">
        <v>52.93</v>
      </c>
      <c r="CX426">
        <v>54.07</v>
      </c>
      <c r="CY426">
        <v>55.97</v>
      </c>
      <c r="CZ426">
        <v>54.63</v>
      </c>
    </row>
    <row r="427" spans="1:104">
      <c r="A427" t="s">
        <v>137</v>
      </c>
      <c r="B427" t="s">
        <v>138</v>
      </c>
      <c r="C427" t="s">
        <v>62</v>
      </c>
      <c r="D427" t="s">
        <v>63</v>
      </c>
      <c r="E427">
        <v>69</v>
      </c>
      <c r="F427">
        <v>20142015</v>
      </c>
      <c r="G427">
        <v>23</v>
      </c>
      <c r="H427">
        <v>0.625</v>
      </c>
      <c r="I427">
        <v>0.65</v>
      </c>
      <c r="J427">
        <v>0</v>
      </c>
      <c r="K427">
        <v>5</v>
      </c>
      <c r="L427">
        <v>5</v>
      </c>
      <c r="M427">
        <v>0</v>
      </c>
      <c r="N427">
        <v>3.98</v>
      </c>
      <c r="O427">
        <v>3.98</v>
      </c>
      <c r="P427">
        <v>1</v>
      </c>
      <c r="Q427">
        <v>82.44</v>
      </c>
      <c r="R427">
        <v>115.38</v>
      </c>
      <c r="S427">
        <v>0</v>
      </c>
      <c r="T427">
        <v>-2.5299999999999998</v>
      </c>
      <c r="U427">
        <v>1.0900000000000001</v>
      </c>
      <c r="V427">
        <v>-2.92</v>
      </c>
      <c r="W427">
        <v>81.67</v>
      </c>
      <c r="X427">
        <v>84.59</v>
      </c>
      <c r="Y427">
        <v>38</v>
      </c>
      <c r="Z427">
        <v>49</v>
      </c>
      <c r="AA427">
        <v>11</v>
      </c>
      <c r="AB427">
        <v>38.96</v>
      </c>
      <c r="AC427">
        <v>8.75</v>
      </c>
      <c r="AD427">
        <v>47.7</v>
      </c>
      <c r="AE427">
        <v>10</v>
      </c>
      <c r="AF427">
        <v>-6.16</v>
      </c>
      <c r="AG427">
        <v>88.61</v>
      </c>
      <c r="AH427">
        <v>85</v>
      </c>
      <c r="AI427">
        <v>108</v>
      </c>
      <c r="AJ427">
        <v>23</v>
      </c>
      <c r="AK427">
        <v>85.87</v>
      </c>
      <c r="AL427">
        <v>18.29</v>
      </c>
      <c r="AM427">
        <v>104.15</v>
      </c>
      <c r="AN427">
        <v>48.15</v>
      </c>
      <c r="AO427">
        <v>9</v>
      </c>
      <c r="AP427">
        <v>3</v>
      </c>
      <c r="AQ427">
        <v>27</v>
      </c>
      <c r="AR427">
        <v>-4.32</v>
      </c>
      <c r="AS427">
        <v>82.65</v>
      </c>
      <c r="AT427">
        <v>86.98</v>
      </c>
      <c r="AU427">
        <v>64</v>
      </c>
      <c r="AV427">
        <v>81</v>
      </c>
      <c r="AW427">
        <v>17</v>
      </c>
      <c r="AX427">
        <v>64.400000000000006</v>
      </c>
      <c r="AY427">
        <v>13.52</v>
      </c>
      <c r="AZ427">
        <v>77.92</v>
      </c>
      <c r="BA427">
        <v>64.2</v>
      </c>
      <c r="BB427">
        <v>8</v>
      </c>
      <c r="BC427">
        <v>18</v>
      </c>
      <c r="BD427">
        <v>-4.46</v>
      </c>
      <c r="BE427">
        <v>80</v>
      </c>
      <c r="BF427">
        <v>84.46</v>
      </c>
      <c r="BG427">
        <v>39</v>
      </c>
      <c r="BH427">
        <v>41.34</v>
      </c>
      <c r="BI427">
        <v>10.34</v>
      </c>
      <c r="BJ427">
        <v>52</v>
      </c>
      <c r="BK427">
        <v>13</v>
      </c>
      <c r="BL427">
        <v>10</v>
      </c>
      <c r="BM427">
        <v>2.94</v>
      </c>
      <c r="BN427">
        <v>97.06</v>
      </c>
      <c r="BO427">
        <v>6.36</v>
      </c>
      <c r="BP427">
        <v>0</v>
      </c>
      <c r="BQ427">
        <v>8</v>
      </c>
      <c r="BR427">
        <v>0</v>
      </c>
      <c r="BS427">
        <v>8</v>
      </c>
      <c r="BT427">
        <v>100</v>
      </c>
      <c r="BU427">
        <v>0</v>
      </c>
      <c r="BV427">
        <v>15.38</v>
      </c>
      <c r="BW427">
        <v>9.8800000000000008</v>
      </c>
      <c r="BX427">
        <v>100</v>
      </c>
      <c r="BY427">
        <v>40</v>
      </c>
      <c r="BZ427">
        <v>0</v>
      </c>
      <c r="CA427">
        <v>0</v>
      </c>
      <c r="CB427">
        <v>91.07</v>
      </c>
      <c r="CC427">
        <v>51</v>
      </c>
      <c r="CD427">
        <v>15</v>
      </c>
      <c r="CE427">
        <v>5</v>
      </c>
      <c r="CF427">
        <v>5</v>
      </c>
      <c r="CG427">
        <v>4</v>
      </c>
      <c r="CH427">
        <v>2</v>
      </c>
      <c r="CI427">
        <v>3</v>
      </c>
      <c r="CJ427">
        <v>10</v>
      </c>
      <c r="CK427">
        <v>2</v>
      </c>
      <c r="CL427">
        <v>0</v>
      </c>
      <c r="CM427">
        <v>0</v>
      </c>
      <c r="CN427">
        <v>1</v>
      </c>
      <c r="CO427">
        <v>0.8</v>
      </c>
      <c r="CP427">
        <v>75.47</v>
      </c>
      <c r="CQ427">
        <v>274.57</v>
      </c>
      <c r="CR427">
        <v>21.56</v>
      </c>
      <c r="CS427">
        <v>16.170000000000002</v>
      </c>
      <c r="CT427">
        <v>16.940000000000001</v>
      </c>
      <c r="CU427">
        <v>53.88</v>
      </c>
      <c r="CV427">
        <v>49.4</v>
      </c>
      <c r="CW427">
        <v>58.67</v>
      </c>
      <c r="CX427">
        <v>50.22</v>
      </c>
      <c r="CY427">
        <v>53.63</v>
      </c>
      <c r="CZ427">
        <v>54.93</v>
      </c>
    </row>
    <row r="428" spans="1:104">
      <c r="A428" t="s">
        <v>904</v>
      </c>
      <c r="B428" t="s">
        <v>905</v>
      </c>
      <c r="C428" t="s">
        <v>62</v>
      </c>
      <c r="D428" t="s">
        <v>84</v>
      </c>
      <c r="E428">
        <v>60</v>
      </c>
      <c r="F428">
        <v>20142015</v>
      </c>
      <c r="G428">
        <v>27</v>
      </c>
      <c r="H428">
        <v>1.8</v>
      </c>
      <c r="I428">
        <v>1.5669999999999999</v>
      </c>
      <c r="J428">
        <v>0</v>
      </c>
      <c r="K428">
        <v>0</v>
      </c>
      <c r="L428">
        <v>0</v>
      </c>
      <c r="M428">
        <v>0</v>
      </c>
      <c r="N428">
        <v>0</v>
      </c>
      <c r="O428">
        <v>0</v>
      </c>
      <c r="P428">
        <v>0</v>
      </c>
      <c r="Q428">
        <v>100</v>
      </c>
      <c r="R428" t="s">
        <v>1488</v>
      </c>
      <c r="S428" t="s">
        <v>1488</v>
      </c>
      <c r="T428">
        <v>-18.68</v>
      </c>
      <c r="U428">
        <v>0.08</v>
      </c>
      <c r="V428">
        <v>12.88</v>
      </c>
      <c r="W428">
        <v>100</v>
      </c>
      <c r="X428">
        <v>87.12</v>
      </c>
      <c r="Y428">
        <v>2</v>
      </c>
      <c r="Z428">
        <v>2</v>
      </c>
      <c r="AA428">
        <v>0</v>
      </c>
      <c r="AB428">
        <v>24.12</v>
      </c>
      <c r="AC428">
        <v>0</v>
      </c>
      <c r="AD428">
        <v>24.12</v>
      </c>
      <c r="AE428">
        <v>1</v>
      </c>
      <c r="AF428">
        <v>9.7799999999999994</v>
      </c>
      <c r="AG428">
        <v>90.22</v>
      </c>
      <c r="AH428">
        <v>3</v>
      </c>
      <c r="AI428">
        <v>3</v>
      </c>
      <c r="AJ428">
        <v>0</v>
      </c>
      <c r="AK428">
        <v>36.18</v>
      </c>
      <c r="AL428">
        <v>0</v>
      </c>
      <c r="AM428">
        <v>36.18</v>
      </c>
      <c r="AN428">
        <v>66.67</v>
      </c>
      <c r="AO428">
        <v>0</v>
      </c>
      <c r="AP428">
        <v>0</v>
      </c>
      <c r="AQ428">
        <v>1</v>
      </c>
      <c r="AR428">
        <v>11.04</v>
      </c>
      <c r="AS428">
        <v>100</v>
      </c>
      <c r="AT428">
        <v>88.96</v>
      </c>
      <c r="AU428">
        <v>3</v>
      </c>
      <c r="AV428">
        <v>3</v>
      </c>
      <c r="AW428">
        <v>0</v>
      </c>
      <c r="AX428">
        <v>36.18</v>
      </c>
      <c r="AY428">
        <v>0</v>
      </c>
      <c r="AZ428">
        <v>36.18</v>
      </c>
      <c r="BA428">
        <v>66.67</v>
      </c>
      <c r="BB428">
        <v>1</v>
      </c>
      <c r="BC428">
        <v>1</v>
      </c>
      <c r="BD428">
        <v>13.44</v>
      </c>
      <c r="BE428">
        <v>100</v>
      </c>
      <c r="BF428">
        <v>86.56</v>
      </c>
      <c r="BG428">
        <v>2</v>
      </c>
      <c r="BH428">
        <v>24.12</v>
      </c>
      <c r="BI428">
        <v>0</v>
      </c>
      <c r="BJ428">
        <v>2</v>
      </c>
      <c r="BK428">
        <v>0</v>
      </c>
      <c r="BL428">
        <v>0</v>
      </c>
      <c r="BM428" t="s">
        <v>1488</v>
      </c>
      <c r="BN428">
        <v>91.43</v>
      </c>
      <c r="BO428">
        <v>0</v>
      </c>
      <c r="BP428">
        <v>0</v>
      </c>
      <c r="BQ428">
        <v>0</v>
      </c>
      <c r="BR428">
        <v>0</v>
      </c>
      <c r="BS428">
        <v>0</v>
      </c>
      <c r="BT428" t="s">
        <v>1488</v>
      </c>
      <c r="BU428">
        <v>0</v>
      </c>
      <c r="BV428">
        <v>0</v>
      </c>
      <c r="BW428">
        <v>0</v>
      </c>
      <c r="BX428" t="s">
        <v>1488</v>
      </c>
      <c r="BY428">
        <v>40</v>
      </c>
      <c r="BZ428">
        <v>0</v>
      </c>
      <c r="CA428">
        <v>0</v>
      </c>
      <c r="CB428">
        <v>77.78</v>
      </c>
      <c r="CC428">
        <v>7</v>
      </c>
      <c r="CD428">
        <v>4</v>
      </c>
      <c r="CE428">
        <v>2</v>
      </c>
      <c r="CF428">
        <v>0</v>
      </c>
      <c r="CG428">
        <v>0</v>
      </c>
      <c r="CH428">
        <v>0</v>
      </c>
      <c r="CI428">
        <v>0</v>
      </c>
      <c r="CJ428">
        <v>0</v>
      </c>
      <c r="CK428">
        <v>0</v>
      </c>
      <c r="CL428">
        <v>0</v>
      </c>
      <c r="CM428">
        <v>0</v>
      </c>
      <c r="CN428">
        <v>0</v>
      </c>
      <c r="CO428">
        <v>0</v>
      </c>
      <c r="CP428">
        <v>4.97</v>
      </c>
      <c r="CQ428">
        <v>285.3</v>
      </c>
      <c r="CR428">
        <v>1.71</v>
      </c>
      <c r="CS428">
        <v>16.420000000000002</v>
      </c>
      <c r="CT428">
        <v>17.21</v>
      </c>
      <c r="CU428">
        <v>52.37</v>
      </c>
      <c r="CV428">
        <v>49.74</v>
      </c>
      <c r="CW428">
        <v>56.61</v>
      </c>
      <c r="CX428">
        <v>51.48</v>
      </c>
      <c r="CY428">
        <v>51.38</v>
      </c>
      <c r="CZ428">
        <v>51.91</v>
      </c>
    </row>
    <row r="429" spans="1:104">
      <c r="A429" t="s">
        <v>1289</v>
      </c>
      <c r="B429" t="s">
        <v>1290</v>
      </c>
      <c r="C429" t="s">
        <v>62</v>
      </c>
      <c r="D429" t="s">
        <v>767</v>
      </c>
      <c r="E429">
        <v>64</v>
      </c>
      <c r="F429">
        <v>20142015</v>
      </c>
      <c r="G429">
        <v>22</v>
      </c>
      <c r="H429">
        <v>0.84</v>
      </c>
      <c r="I429">
        <v>0.84</v>
      </c>
      <c r="J429">
        <v>2</v>
      </c>
      <c r="K429">
        <v>2</v>
      </c>
      <c r="L429">
        <v>4</v>
      </c>
      <c r="M429">
        <v>1.91</v>
      </c>
      <c r="N429">
        <v>1.91</v>
      </c>
      <c r="O429">
        <v>3.82</v>
      </c>
      <c r="P429">
        <v>0</v>
      </c>
      <c r="Q429">
        <v>93.98</v>
      </c>
      <c r="R429">
        <v>127.91</v>
      </c>
      <c r="S429">
        <v>40</v>
      </c>
      <c r="T429">
        <v>0.68</v>
      </c>
      <c r="U429">
        <v>0.98</v>
      </c>
      <c r="V429">
        <v>12.5</v>
      </c>
      <c r="W429">
        <v>95.92</v>
      </c>
      <c r="X429">
        <v>83.42</v>
      </c>
      <c r="Y429">
        <v>45</v>
      </c>
      <c r="Z429">
        <v>47</v>
      </c>
      <c r="AA429">
        <v>2</v>
      </c>
      <c r="AB429">
        <v>44.85</v>
      </c>
      <c r="AC429">
        <v>1.91</v>
      </c>
      <c r="AD429">
        <v>46.76</v>
      </c>
      <c r="AE429">
        <v>4</v>
      </c>
      <c r="AF429">
        <v>11.03</v>
      </c>
      <c r="AG429">
        <v>82.95</v>
      </c>
      <c r="AH429">
        <v>73</v>
      </c>
      <c r="AI429">
        <v>78</v>
      </c>
      <c r="AJ429">
        <v>5</v>
      </c>
      <c r="AK429">
        <v>74.430000000000007</v>
      </c>
      <c r="AL429">
        <v>4.7699999999999996</v>
      </c>
      <c r="AM429">
        <v>79.2</v>
      </c>
      <c r="AN429">
        <v>55.13</v>
      </c>
      <c r="AO429">
        <v>3</v>
      </c>
      <c r="AP429">
        <v>1</v>
      </c>
      <c r="AQ429">
        <v>10</v>
      </c>
      <c r="AR429">
        <v>13.22</v>
      </c>
      <c r="AS429">
        <v>93.65</v>
      </c>
      <c r="AT429">
        <v>80.430000000000007</v>
      </c>
      <c r="AU429">
        <v>55</v>
      </c>
      <c r="AV429">
        <v>59</v>
      </c>
      <c r="AW429">
        <v>4</v>
      </c>
      <c r="AX429">
        <v>56.3</v>
      </c>
      <c r="AY429">
        <v>3.82</v>
      </c>
      <c r="AZ429">
        <v>60.12</v>
      </c>
      <c r="BA429">
        <v>72.88</v>
      </c>
      <c r="BB429">
        <v>2</v>
      </c>
      <c r="BC429">
        <v>7</v>
      </c>
      <c r="BD429">
        <v>13.16</v>
      </c>
      <c r="BE429">
        <v>91.49</v>
      </c>
      <c r="BF429">
        <v>78.33</v>
      </c>
      <c r="BG429">
        <v>39</v>
      </c>
      <c r="BH429">
        <v>41.03</v>
      </c>
      <c r="BI429">
        <v>3.82</v>
      </c>
      <c r="BJ429">
        <v>43</v>
      </c>
      <c r="BK429">
        <v>4</v>
      </c>
      <c r="BL429">
        <v>5</v>
      </c>
      <c r="BM429">
        <v>14.81</v>
      </c>
      <c r="BN429">
        <v>85.19</v>
      </c>
      <c r="BO429">
        <v>11.45</v>
      </c>
      <c r="BP429">
        <v>0</v>
      </c>
      <c r="BQ429">
        <v>12</v>
      </c>
      <c r="BR429">
        <v>0</v>
      </c>
      <c r="BS429">
        <v>12</v>
      </c>
      <c r="BT429">
        <v>100</v>
      </c>
      <c r="BU429">
        <v>28.57</v>
      </c>
      <c r="BV429">
        <v>27.91</v>
      </c>
      <c r="BW429">
        <v>20.34</v>
      </c>
      <c r="BX429">
        <v>100</v>
      </c>
      <c r="BY429">
        <v>40</v>
      </c>
      <c r="BZ429">
        <v>0</v>
      </c>
      <c r="CA429">
        <v>0</v>
      </c>
      <c r="CB429">
        <v>92.31</v>
      </c>
      <c r="CC429">
        <v>36</v>
      </c>
      <c r="CD429">
        <v>17</v>
      </c>
      <c r="CE429">
        <v>3</v>
      </c>
      <c r="CF429">
        <v>0</v>
      </c>
      <c r="CG429">
        <v>5</v>
      </c>
      <c r="CH429">
        <v>1</v>
      </c>
      <c r="CI429">
        <v>1</v>
      </c>
      <c r="CJ429">
        <v>3</v>
      </c>
      <c r="CK429">
        <v>2</v>
      </c>
      <c r="CL429">
        <v>1</v>
      </c>
      <c r="CM429">
        <v>0</v>
      </c>
      <c r="CN429">
        <v>0</v>
      </c>
      <c r="CO429">
        <v>0</v>
      </c>
      <c r="CP429">
        <v>62.88</v>
      </c>
      <c r="CQ429">
        <v>211.84</v>
      </c>
      <c r="CR429">
        <v>22.89</v>
      </c>
      <c r="CS429">
        <v>16.63</v>
      </c>
      <c r="CT429">
        <v>17.149999999999999</v>
      </c>
      <c r="CU429">
        <v>50.88</v>
      </c>
      <c r="CV429">
        <v>50.25</v>
      </c>
      <c r="CW429">
        <v>48.84</v>
      </c>
      <c r="CX429">
        <v>47.15</v>
      </c>
      <c r="CY429">
        <v>55.08</v>
      </c>
      <c r="CZ429">
        <v>54.53</v>
      </c>
    </row>
    <row r="430" spans="1:104">
      <c r="A430" t="s">
        <v>1406</v>
      </c>
      <c r="B430" t="s">
        <v>1407</v>
      </c>
      <c r="C430" t="s">
        <v>62</v>
      </c>
      <c r="D430" t="s">
        <v>1243</v>
      </c>
      <c r="E430">
        <v>58</v>
      </c>
      <c r="F430">
        <v>20142015</v>
      </c>
      <c r="G430">
        <v>28</v>
      </c>
      <c r="H430">
        <v>4.125</v>
      </c>
      <c r="I430">
        <v>4.125</v>
      </c>
      <c r="J430">
        <v>1</v>
      </c>
      <c r="K430">
        <v>0</v>
      </c>
      <c r="L430">
        <v>1</v>
      </c>
      <c r="M430">
        <v>0.64</v>
      </c>
      <c r="N430">
        <v>0</v>
      </c>
      <c r="O430">
        <v>0.64</v>
      </c>
      <c r="P430">
        <v>-1</v>
      </c>
      <c r="Q430">
        <v>78.44</v>
      </c>
      <c r="R430">
        <v>86.74</v>
      </c>
      <c r="S430">
        <v>5.56</v>
      </c>
      <c r="T430">
        <v>-2.66</v>
      </c>
      <c r="U430">
        <v>1.61</v>
      </c>
      <c r="V430">
        <v>-9.18</v>
      </c>
      <c r="W430">
        <v>75</v>
      </c>
      <c r="X430">
        <v>84.18</v>
      </c>
      <c r="Y430">
        <v>44</v>
      </c>
      <c r="Z430">
        <v>66</v>
      </c>
      <c r="AA430">
        <v>22</v>
      </c>
      <c r="AB430">
        <v>42.37</v>
      </c>
      <c r="AC430">
        <v>14.12</v>
      </c>
      <c r="AD430">
        <v>56.5</v>
      </c>
      <c r="AE430">
        <v>5</v>
      </c>
      <c r="AF430">
        <v>-5.92</v>
      </c>
      <c r="AG430">
        <v>84.36</v>
      </c>
      <c r="AH430">
        <v>95</v>
      </c>
      <c r="AI430">
        <v>131</v>
      </c>
      <c r="AJ430">
        <v>36</v>
      </c>
      <c r="AK430">
        <v>84.1</v>
      </c>
      <c r="AL430">
        <v>23.11</v>
      </c>
      <c r="AM430">
        <v>107.21</v>
      </c>
      <c r="AN430">
        <v>55.73</v>
      </c>
      <c r="AO430">
        <v>7</v>
      </c>
      <c r="AP430">
        <v>2</v>
      </c>
      <c r="AQ430">
        <v>34</v>
      </c>
      <c r="AR430">
        <v>-8.27</v>
      </c>
      <c r="AS430">
        <v>76.150000000000006</v>
      </c>
      <c r="AT430">
        <v>84.43</v>
      </c>
      <c r="AU430">
        <v>68</v>
      </c>
      <c r="AV430">
        <v>99</v>
      </c>
      <c r="AW430">
        <v>31</v>
      </c>
      <c r="AX430">
        <v>63.56</v>
      </c>
      <c r="AY430">
        <v>19.899999999999999</v>
      </c>
      <c r="AZ430">
        <v>83.46</v>
      </c>
      <c r="BA430">
        <v>73.739999999999995</v>
      </c>
      <c r="BB430">
        <v>9</v>
      </c>
      <c r="BC430">
        <v>27</v>
      </c>
      <c r="BD430">
        <v>-9.7799999999999994</v>
      </c>
      <c r="BE430">
        <v>74.489999999999995</v>
      </c>
      <c r="BF430">
        <v>84.27</v>
      </c>
      <c r="BG430">
        <v>48</v>
      </c>
      <c r="BH430">
        <v>46.87</v>
      </c>
      <c r="BI430">
        <v>16.05</v>
      </c>
      <c r="BJ430">
        <v>73</v>
      </c>
      <c r="BK430">
        <v>25</v>
      </c>
      <c r="BL430">
        <v>18</v>
      </c>
      <c r="BM430">
        <v>-57.58</v>
      </c>
      <c r="BN430">
        <v>90.91</v>
      </c>
      <c r="BO430">
        <v>1.28</v>
      </c>
      <c r="BP430">
        <v>2.57</v>
      </c>
      <c r="BQ430">
        <v>2</v>
      </c>
      <c r="BR430">
        <v>4</v>
      </c>
      <c r="BS430">
        <v>-2</v>
      </c>
      <c r="BT430">
        <v>33.33</v>
      </c>
      <c r="BU430">
        <v>3.7</v>
      </c>
      <c r="BV430">
        <v>2.74</v>
      </c>
      <c r="BW430">
        <v>2.02</v>
      </c>
      <c r="BX430">
        <v>84</v>
      </c>
      <c r="BY430">
        <v>40</v>
      </c>
      <c r="BZ430">
        <v>0</v>
      </c>
      <c r="CA430">
        <v>0</v>
      </c>
      <c r="CB430">
        <v>89.16</v>
      </c>
      <c r="CC430">
        <v>74</v>
      </c>
      <c r="CD430">
        <v>15</v>
      </c>
      <c r="CE430">
        <v>9</v>
      </c>
      <c r="CF430">
        <v>1</v>
      </c>
      <c r="CG430">
        <v>2</v>
      </c>
      <c r="CH430">
        <v>0</v>
      </c>
      <c r="CI430">
        <v>0</v>
      </c>
      <c r="CJ430">
        <v>17</v>
      </c>
      <c r="CK430">
        <v>2</v>
      </c>
      <c r="CL430">
        <v>0</v>
      </c>
      <c r="CM430">
        <v>1</v>
      </c>
      <c r="CN430">
        <v>0</v>
      </c>
      <c r="CO430">
        <v>-0.64</v>
      </c>
      <c r="CP430">
        <v>93.46</v>
      </c>
      <c r="CQ430">
        <v>188.28</v>
      </c>
      <c r="CR430">
        <v>33.17</v>
      </c>
      <c r="CS430">
        <v>16.350000000000001</v>
      </c>
      <c r="CT430">
        <v>17.190000000000001</v>
      </c>
      <c r="CU430">
        <v>40.67</v>
      </c>
      <c r="CV430">
        <v>50.3</v>
      </c>
      <c r="CW430">
        <v>43.44</v>
      </c>
      <c r="CX430">
        <v>63.37</v>
      </c>
      <c r="CY430">
        <v>54.63</v>
      </c>
      <c r="CZ430">
        <v>53.98</v>
      </c>
    </row>
    <row r="431" spans="1:104">
      <c r="A431" t="s">
        <v>311</v>
      </c>
      <c r="B431" t="s">
        <v>312</v>
      </c>
      <c r="C431" t="s">
        <v>62</v>
      </c>
      <c r="D431" t="s">
        <v>221</v>
      </c>
      <c r="E431">
        <v>45</v>
      </c>
      <c r="F431">
        <v>20142015</v>
      </c>
      <c r="G431">
        <v>29</v>
      </c>
      <c r="H431">
        <v>3.75</v>
      </c>
      <c r="I431">
        <v>3</v>
      </c>
      <c r="J431">
        <v>0</v>
      </c>
      <c r="K431">
        <v>0</v>
      </c>
      <c r="L431">
        <v>0</v>
      </c>
      <c r="M431">
        <v>0</v>
      </c>
      <c r="N431">
        <v>0</v>
      </c>
      <c r="O431">
        <v>0</v>
      </c>
      <c r="P431">
        <v>0</v>
      </c>
      <c r="Q431">
        <v>81.819999999999993</v>
      </c>
      <c r="R431">
        <v>100</v>
      </c>
      <c r="S431">
        <v>0</v>
      </c>
      <c r="T431">
        <v>-11.61</v>
      </c>
      <c r="U431">
        <v>0.15</v>
      </c>
      <c r="V431">
        <v>-8.49</v>
      </c>
      <c r="W431">
        <v>80</v>
      </c>
      <c r="X431">
        <v>88.49</v>
      </c>
      <c r="Y431">
        <v>3</v>
      </c>
      <c r="Z431">
        <v>4</v>
      </c>
      <c r="AA431">
        <v>1</v>
      </c>
      <c r="AB431">
        <v>36.590000000000003</v>
      </c>
      <c r="AC431">
        <v>9.15</v>
      </c>
      <c r="AD431">
        <v>45.74</v>
      </c>
      <c r="AE431">
        <v>0</v>
      </c>
      <c r="AF431">
        <v>-7.38</v>
      </c>
      <c r="AG431">
        <v>89.19</v>
      </c>
      <c r="AH431">
        <v>7</v>
      </c>
      <c r="AI431">
        <v>9</v>
      </c>
      <c r="AJ431">
        <v>2</v>
      </c>
      <c r="AK431">
        <v>82.34</v>
      </c>
      <c r="AL431">
        <v>18.3</v>
      </c>
      <c r="AM431">
        <v>100.64</v>
      </c>
      <c r="AN431">
        <v>44.44</v>
      </c>
      <c r="AO431">
        <v>0</v>
      </c>
      <c r="AP431">
        <v>1</v>
      </c>
      <c r="AQ431">
        <v>2</v>
      </c>
      <c r="AR431">
        <v>-2.17</v>
      </c>
      <c r="AS431">
        <v>85.71</v>
      </c>
      <c r="AT431">
        <v>87.89</v>
      </c>
      <c r="AU431">
        <v>5</v>
      </c>
      <c r="AV431">
        <v>6</v>
      </c>
      <c r="AW431">
        <v>1</v>
      </c>
      <c r="AX431">
        <v>54.89</v>
      </c>
      <c r="AY431">
        <v>9.15</v>
      </c>
      <c r="AZ431">
        <v>64.040000000000006</v>
      </c>
      <c r="BA431">
        <v>66.67</v>
      </c>
      <c r="BB431">
        <v>0</v>
      </c>
      <c r="BC431">
        <v>2</v>
      </c>
      <c r="BD431">
        <v>-7.3</v>
      </c>
      <c r="BE431">
        <v>80</v>
      </c>
      <c r="BF431">
        <v>87.3</v>
      </c>
      <c r="BG431">
        <v>3</v>
      </c>
      <c r="BH431">
        <v>36.590000000000003</v>
      </c>
      <c r="BI431">
        <v>9.15</v>
      </c>
      <c r="BJ431">
        <v>4</v>
      </c>
      <c r="BK431">
        <v>1</v>
      </c>
      <c r="BL431">
        <v>2</v>
      </c>
      <c r="BM431" t="s">
        <v>1488</v>
      </c>
      <c r="BN431">
        <v>96.3</v>
      </c>
      <c r="BO431">
        <v>0</v>
      </c>
      <c r="BP431">
        <v>0</v>
      </c>
      <c r="BQ431">
        <v>0</v>
      </c>
      <c r="BR431">
        <v>0</v>
      </c>
      <c r="BS431">
        <v>0</v>
      </c>
      <c r="BT431" t="s">
        <v>1488</v>
      </c>
      <c r="BU431">
        <v>0</v>
      </c>
      <c r="BV431">
        <v>0</v>
      </c>
      <c r="BW431">
        <v>0</v>
      </c>
      <c r="BX431">
        <v>100</v>
      </c>
      <c r="BY431">
        <v>40</v>
      </c>
      <c r="BZ431">
        <v>0</v>
      </c>
      <c r="CA431">
        <v>0</v>
      </c>
      <c r="CB431">
        <v>81.819999999999993</v>
      </c>
      <c r="CC431">
        <v>9</v>
      </c>
      <c r="CD431">
        <v>5</v>
      </c>
      <c r="CE431">
        <v>2</v>
      </c>
      <c r="CF431">
        <v>0</v>
      </c>
      <c r="CG431">
        <v>0</v>
      </c>
      <c r="CH431">
        <v>0</v>
      </c>
      <c r="CI431">
        <v>0</v>
      </c>
      <c r="CJ431">
        <v>2</v>
      </c>
      <c r="CK431">
        <v>0</v>
      </c>
      <c r="CL431">
        <v>0</v>
      </c>
      <c r="CM431">
        <v>0</v>
      </c>
      <c r="CN431">
        <v>0</v>
      </c>
      <c r="CO431">
        <v>0</v>
      </c>
      <c r="CP431">
        <v>6.56</v>
      </c>
      <c r="CQ431">
        <v>234.33</v>
      </c>
      <c r="CR431">
        <v>2.72</v>
      </c>
      <c r="CS431">
        <v>17.63</v>
      </c>
      <c r="CT431">
        <v>17.3</v>
      </c>
      <c r="CU431">
        <v>51.8</v>
      </c>
      <c r="CV431">
        <v>49.4</v>
      </c>
      <c r="CW431">
        <v>58.27</v>
      </c>
      <c r="CX431">
        <v>54.22</v>
      </c>
      <c r="CY431">
        <v>53.87</v>
      </c>
      <c r="CZ431">
        <v>55.19</v>
      </c>
    </row>
    <row r="432" spans="1:104">
      <c r="A432" t="s">
        <v>929</v>
      </c>
      <c r="B432" t="s">
        <v>930</v>
      </c>
      <c r="C432" t="s">
        <v>80</v>
      </c>
      <c r="D432" t="s">
        <v>221</v>
      </c>
      <c r="E432">
        <v>66</v>
      </c>
      <c r="F432">
        <v>20142015</v>
      </c>
      <c r="G432">
        <v>29</v>
      </c>
      <c r="H432">
        <v>4</v>
      </c>
      <c r="I432">
        <v>4</v>
      </c>
      <c r="J432">
        <v>5</v>
      </c>
      <c r="K432">
        <v>5</v>
      </c>
      <c r="L432">
        <v>10</v>
      </c>
      <c r="M432">
        <v>2.37</v>
      </c>
      <c r="N432">
        <v>2.37</v>
      </c>
      <c r="O432">
        <v>4.75</v>
      </c>
      <c r="P432">
        <v>0</v>
      </c>
      <c r="Q432">
        <v>86.1</v>
      </c>
      <c r="R432">
        <v>107.16</v>
      </c>
      <c r="S432">
        <v>22.73</v>
      </c>
      <c r="T432">
        <v>0.85</v>
      </c>
      <c r="U432">
        <v>1.91</v>
      </c>
      <c r="V432">
        <v>0.68</v>
      </c>
      <c r="W432">
        <v>86.01</v>
      </c>
      <c r="X432">
        <v>85.33</v>
      </c>
      <c r="Y432">
        <v>103</v>
      </c>
      <c r="Z432">
        <v>123</v>
      </c>
      <c r="AA432">
        <v>20</v>
      </c>
      <c r="AB432">
        <v>58.42</v>
      </c>
      <c r="AC432">
        <v>9.5</v>
      </c>
      <c r="AD432">
        <v>67.92</v>
      </c>
      <c r="AE432">
        <v>32</v>
      </c>
      <c r="AF432">
        <v>-3.11</v>
      </c>
      <c r="AG432">
        <v>89.21</v>
      </c>
      <c r="AH432">
        <v>187</v>
      </c>
      <c r="AI432">
        <v>223</v>
      </c>
      <c r="AJ432">
        <v>36</v>
      </c>
      <c r="AK432">
        <v>105.92</v>
      </c>
      <c r="AL432">
        <v>17.100000000000001</v>
      </c>
      <c r="AM432">
        <v>123.02</v>
      </c>
      <c r="AN432">
        <v>52.91</v>
      </c>
      <c r="AO432">
        <v>2</v>
      </c>
      <c r="AP432">
        <v>0</v>
      </c>
      <c r="AQ432">
        <v>33</v>
      </c>
      <c r="AR432">
        <v>-2.62</v>
      </c>
      <c r="AS432">
        <v>85.05</v>
      </c>
      <c r="AT432">
        <v>87.67</v>
      </c>
      <c r="AU432">
        <v>136</v>
      </c>
      <c r="AV432">
        <v>165</v>
      </c>
      <c r="AW432">
        <v>29</v>
      </c>
      <c r="AX432">
        <v>78.37</v>
      </c>
      <c r="AY432">
        <v>13.77</v>
      </c>
      <c r="AZ432">
        <v>92.15</v>
      </c>
      <c r="BA432">
        <v>71.52</v>
      </c>
      <c r="BB432">
        <v>9</v>
      </c>
      <c r="BC432">
        <v>31</v>
      </c>
      <c r="BD432">
        <v>0.36</v>
      </c>
      <c r="BE432">
        <v>86.76</v>
      </c>
      <c r="BF432">
        <v>86.4</v>
      </c>
      <c r="BG432">
        <v>100</v>
      </c>
      <c r="BH432">
        <v>56.05</v>
      </c>
      <c r="BI432">
        <v>8.5500000000000007</v>
      </c>
      <c r="BJ432">
        <v>118</v>
      </c>
      <c r="BK432">
        <v>18</v>
      </c>
      <c r="BL432">
        <v>22</v>
      </c>
      <c r="BM432">
        <v>5.29</v>
      </c>
      <c r="BN432">
        <v>88.46</v>
      </c>
      <c r="BO432">
        <v>7.12</v>
      </c>
      <c r="BP432">
        <v>0.47</v>
      </c>
      <c r="BQ432">
        <v>15</v>
      </c>
      <c r="BR432">
        <v>1</v>
      </c>
      <c r="BS432">
        <v>14</v>
      </c>
      <c r="BT432">
        <v>93.75</v>
      </c>
      <c r="BU432">
        <v>16.13</v>
      </c>
      <c r="BV432">
        <v>12.71</v>
      </c>
      <c r="BW432">
        <v>9.09</v>
      </c>
      <c r="BX432">
        <v>94.44</v>
      </c>
      <c r="BY432">
        <v>47</v>
      </c>
      <c r="BZ432">
        <v>3</v>
      </c>
      <c r="CA432">
        <v>1</v>
      </c>
      <c r="CB432">
        <v>93.55</v>
      </c>
      <c r="CC432">
        <v>116</v>
      </c>
      <c r="CD432">
        <v>28</v>
      </c>
      <c r="CE432">
        <v>8</v>
      </c>
      <c r="CF432">
        <v>1</v>
      </c>
      <c r="CG432">
        <v>1</v>
      </c>
      <c r="CH432">
        <v>2</v>
      </c>
      <c r="CI432">
        <v>3</v>
      </c>
      <c r="CJ432">
        <v>17</v>
      </c>
      <c r="CK432">
        <v>2</v>
      </c>
      <c r="CL432">
        <v>0</v>
      </c>
      <c r="CM432">
        <v>0</v>
      </c>
      <c r="CN432">
        <v>0</v>
      </c>
      <c r="CO432">
        <v>0</v>
      </c>
      <c r="CP432">
        <v>126.32</v>
      </c>
      <c r="CQ432">
        <v>241.66</v>
      </c>
      <c r="CR432">
        <v>34.33</v>
      </c>
      <c r="CS432">
        <v>17.97</v>
      </c>
      <c r="CT432">
        <v>17.489999999999998</v>
      </c>
      <c r="CU432">
        <v>51.19</v>
      </c>
      <c r="CV432">
        <v>49.33</v>
      </c>
      <c r="CW432">
        <v>57.69</v>
      </c>
      <c r="CX432">
        <v>55.01</v>
      </c>
      <c r="CY432">
        <v>53.29</v>
      </c>
      <c r="CZ432">
        <v>54.75</v>
      </c>
    </row>
    <row r="433" spans="1:104">
      <c r="A433" t="s">
        <v>513</v>
      </c>
      <c r="B433" t="s">
        <v>514</v>
      </c>
      <c r="C433" t="s">
        <v>62</v>
      </c>
      <c r="D433" t="s">
        <v>515</v>
      </c>
      <c r="E433">
        <v>64</v>
      </c>
      <c r="F433">
        <v>20142015</v>
      </c>
      <c r="G433">
        <v>31</v>
      </c>
      <c r="H433">
        <v>4</v>
      </c>
      <c r="I433">
        <v>4</v>
      </c>
      <c r="J433">
        <v>0</v>
      </c>
      <c r="K433">
        <v>0</v>
      </c>
      <c r="L433">
        <v>0</v>
      </c>
      <c r="M433">
        <v>0</v>
      </c>
      <c r="N433">
        <v>0</v>
      </c>
      <c r="O433">
        <v>0</v>
      </c>
      <c r="P433">
        <v>0</v>
      </c>
      <c r="Q433">
        <v>100</v>
      </c>
      <c r="R433" t="s">
        <v>1488</v>
      </c>
      <c r="S433" t="s">
        <v>1488</v>
      </c>
      <c r="T433">
        <v>-17.670000000000002</v>
      </c>
      <c r="U433">
        <v>0.04</v>
      </c>
      <c r="V433">
        <v>16.260000000000002</v>
      </c>
      <c r="W433">
        <v>100</v>
      </c>
      <c r="X433">
        <v>83.74</v>
      </c>
      <c r="Y433">
        <v>2</v>
      </c>
      <c r="Z433">
        <v>2</v>
      </c>
      <c r="AA433">
        <v>0</v>
      </c>
      <c r="AB433">
        <v>43.37</v>
      </c>
      <c r="AC433">
        <v>0</v>
      </c>
      <c r="AD433">
        <v>43.37</v>
      </c>
      <c r="AE433">
        <v>1</v>
      </c>
      <c r="AF433">
        <v>12.77</v>
      </c>
      <c r="AG433">
        <v>87.23</v>
      </c>
      <c r="AH433">
        <v>4</v>
      </c>
      <c r="AI433">
        <v>4</v>
      </c>
      <c r="AJ433">
        <v>0</v>
      </c>
      <c r="AK433">
        <v>86.75</v>
      </c>
      <c r="AL433">
        <v>0</v>
      </c>
      <c r="AM433">
        <v>86.75</v>
      </c>
      <c r="AN433">
        <v>75</v>
      </c>
      <c r="AO433">
        <v>1</v>
      </c>
      <c r="AP433">
        <v>0</v>
      </c>
      <c r="AQ433">
        <v>1</v>
      </c>
      <c r="AR433">
        <v>14.81</v>
      </c>
      <c r="AS433">
        <v>100</v>
      </c>
      <c r="AT433">
        <v>85.19</v>
      </c>
      <c r="AU433">
        <v>3</v>
      </c>
      <c r="AV433">
        <v>3</v>
      </c>
      <c r="AW433">
        <v>0</v>
      </c>
      <c r="AX433">
        <v>65.06</v>
      </c>
      <c r="AY433">
        <v>0</v>
      </c>
      <c r="AZ433">
        <v>65.06</v>
      </c>
      <c r="BA433">
        <v>100</v>
      </c>
      <c r="BB433">
        <v>0</v>
      </c>
      <c r="BC433">
        <v>0</v>
      </c>
      <c r="BD433">
        <v>15.97</v>
      </c>
      <c r="BE433">
        <v>100</v>
      </c>
      <c r="BF433">
        <v>84.03</v>
      </c>
      <c r="BG433">
        <v>3</v>
      </c>
      <c r="BH433">
        <v>65.06</v>
      </c>
      <c r="BI433">
        <v>0</v>
      </c>
      <c r="BJ433">
        <v>3</v>
      </c>
      <c r="BK433">
        <v>0</v>
      </c>
      <c r="BL433">
        <v>0</v>
      </c>
      <c r="BM433" t="s">
        <v>1488</v>
      </c>
      <c r="BN433">
        <v>91.49</v>
      </c>
      <c r="BO433">
        <v>0</v>
      </c>
      <c r="BP433">
        <v>0</v>
      </c>
      <c r="BQ433">
        <v>0</v>
      </c>
      <c r="BR433">
        <v>0</v>
      </c>
      <c r="BS433">
        <v>0</v>
      </c>
      <c r="BT433" t="s">
        <v>1488</v>
      </c>
      <c r="BU433" t="s">
        <v>1488</v>
      </c>
      <c r="BV433">
        <v>0</v>
      </c>
      <c r="BW433">
        <v>0</v>
      </c>
      <c r="BX433" t="s">
        <v>1488</v>
      </c>
      <c r="BY433">
        <v>40</v>
      </c>
      <c r="BZ433">
        <v>0</v>
      </c>
      <c r="CA433">
        <v>0</v>
      </c>
      <c r="CB433">
        <v>75</v>
      </c>
      <c r="CC433">
        <v>3</v>
      </c>
      <c r="CD433">
        <v>2</v>
      </c>
      <c r="CE433">
        <v>1</v>
      </c>
      <c r="CF433">
        <v>0</v>
      </c>
      <c r="CG433">
        <v>0</v>
      </c>
      <c r="CH433">
        <v>0</v>
      </c>
      <c r="CI433">
        <v>0</v>
      </c>
      <c r="CJ433">
        <v>0</v>
      </c>
      <c r="CK433">
        <v>0</v>
      </c>
      <c r="CL433">
        <v>0</v>
      </c>
      <c r="CM433">
        <v>0</v>
      </c>
      <c r="CN433">
        <v>0</v>
      </c>
      <c r="CO433">
        <v>0</v>
      </c>
      <c r="CP433">
        <v>2.77</v>
      </c>
      <c r="CQ433">
        <v>314.70999999999998</v>
      </c>
      <c r="CR433">
        <v>0.87</v>
      </c>
      <c r="CS433">
        <v>16.93</v>
      </c>
      <c r="CT433">
        <v>17.96</v>
      </c>
      <c r="CU433">
        <v>50.55</v>
      </c>
      <c r="CV433">
        <v>47.71</v>
      </c>
      <c r="CW433">
        <v>53.22</v>
      </c>
      <c r="CX433">
        <v>52.07</v>
      </c>
      <c r="CY433">
        <v>51.82</v>
      </c>
      <c r="CZ433">
        <v>56.8</v>
      </c>
    </row>
    <row r="434" spans="1:104">
      <c r="A434" t="s">
        <v>1311</v>
      </c>
      <c r="B434" t="s">
        <v>1312</v>
      </c>
      <c r="C434" t="s">
        <v>80</v>
      </c>
      <c r="D434" t="s">
        <v>81</v>
      </c>
      <c r="E434">
        <v>82</v>
      </c>
      <c r="F434">
        <v>20142015</v>
      </c>
      <c r="G434">
        <v>30</v>
      </c>
      <c r="H434" t="s">
        <v>1488</v>
      </c>
      <c r="I434" t="s">
        <v>1488</v>
      </c>
      <c r="J434">
        <v>0</v>
      </c>
      <c r="K434">
        <v>0</v>
      </c>
      <c r="L434">
        <v>0</v>
      </c>
      <c r="M434">
        <v>0</v>
      </c>
      <c r="N434">
        <v>0</v>
      </c>
      <c r="O434">
        <v>0</v>
      </c>
      <c r="P434">
        <v>0</v>
      </c>
      <c r="Q434">
        <v>37.5</v>
      </c>
      <c r="R434">
        <v>100</v>
      </c>
      <c r="S434" t="s">
        <v>1488</v>
      </c>
      <c r="T434">
        <v>-19.43</v>
      </c>
      <c r="U434">
        <v>0.08</v>
      </c>
      <c r="V434">
        <v>-13.51</v>
      </c>
      <c r="W434">
        <v>75</v>
      </c>
      <c r="X434">
        <v>88.51</v>
      </c>
      <c r="Y434">
        <v>2</v>
      </c>
      <c r="Z434">
        <v>3</v>
      </c>
      <c r="AA434">
        <v>1</v>
      </c>
      <c r="AB434">
        <v>27.91</v>
      </c>
      <c r="AC434">
        <v>9.3000000000000007</v>
      </c>
      <c r="AD434">
        <v>37.21</v>
      </c>
      <c r="AE434">
        <v>0</v>
      </c>
      <c r="AF434">
        <v>-51.93</v>
      </c>
      <c r="AG434">
        <v>89.43</v>
      </c>
      <c r="AH434">
        <v>-2</v>
      </c>
      <c r="AI434">
        <v>3</v>
      </c>
      <c r="AJ434">
        <v>5</v>
      </c>
      <c r="AK434">
        <v>27.91</v>
      </c>
      <c r="AL434">
        <v>46.51</v>
      </c>
      <c r="AM434">
        <v>74.42</v>
      </c>
      <c r="AN434">
        <v>33.33</v>
      </c>
      <c r="AO434">
        <v>0</v>
      </c>
      <c r="AP434">
        <v>0</v>
      </c>
      <c r="AQ434">
        <v>0</v>
      </c>
      <c r="AR434">
        <v>-38.049999999999997</v>
      </c>
      <c r="AS434">
        <v>50</v>
      </c>
      <c r="AT434">
        <v>88.05</v>
      </c>
      <c r="AU434">
        <v>0</v>
      </c>
      <c r="AV434">
        <v>3</v>
      </c>
      <c r="AW434">
        <v>3</v>
      </c>
      <c r="AX434">
        <v>27.91</v>
      </c>
      <c r="AY434">
        <v>27.91</v>
      </c>
      <c r="AZ434">
        <v>55.81</v>
      </c>
      <c r="BA434">
        <v>33.33</v>
      </c>
      <c r="BB434">
        <v>0</v>
      </c>
      <c r="BC434">
        <v>0</v>
      </c>
      <c r="BD434">
        <v>-53.39</v>
      </c>
      <c r="BE434">
        <v>33.33</v>
      </c>
      <c r="BF434">
        <v>86.72</v>
      </c>
      <c r="BG434">
        <v>-1</v>
      </c>
      <c r="BH434">
        <v>9.3000000000000007</v>
      </c>
      <c r="BI434">
        <v>18.600000000000001</v>
      </c>
      <c r="BJ434">
        <v>1</v>
      </c>
      <c r="BK434">
        <v>2</v>
      </c>
      <c r="BL434">
        <v>0</v>
      </c>
      <c r="BM434" t="s">
        <v>1488</v>
      </c>
      <c r="BN434">
        <v>89.47</v>
      </c>
      <c r="BO434">
        <v>0</v>
      </c>
      <c r="BP434">
        <v>0</v>
      </c>
      <c r="BQ434">
        <v>0</v>
      </c>
      <c r="BR434">
        <v>0</v>
      </c>
      <c r="BS434">
        <v>0</v>
      </c>
      <c r="BT434" t="s">
        <v>1488</v>
      </c>
      <c r="BU434" t="s">
        <v>1488</v>
      </c>
      <c r="BV434">
        <v>0</v>
      </c>
      <c r="BW434">
        <v>0</v>
      </c>
      <c r="BX434">
        <v>100</v>
      </c>
      <c r="BY434">
        <v>40</v>
      </c>
      <c r="BZ434">
        <v>0</v>
      </c>
      <c r="CA434">
        <v>0</v>
      </c>
      <c r="CB434">
        <v>75</v>
      </c>
      <c r="CC434">
        <v>12</v>
      </c>
      <c r="CD434">
        <v>4</v>
      </c>
      <c r="CE434">
        <v>4</v>
      </c>
      <c r="CF434">
        <v>1</v>
      </c>
      <c r="CG434">
        <v>0</v>
      </c>
      <c r="CH434">
        <v>0</v>
      </c>
      <c r="CI434">
        <v>0</v>
      </c>
      <c r="CJ434">
        <v>0</v>
      </c>
      <c r="CK434">
        <v>0</v>
      </c>
      <c r="CL434">
        <v>0</v>
      </c>
      <c r="CM434">
        <v>0</v>
      </c>
      <c r="CN434">
        <v>0</v>
      </c>
      <c r="CO434">
        <v>0</v>
      </c>
      <c r="CP434">
        <v>6.45</v>
      </c>
      <c r="CQ434">
        <v>455.96</v>
      </c>
      <c r="CR434">
        <v>1.39</v>
      </c>
      <c r="CS434">
        <v>16.75</v>
      </c>
      <c r="CT434">
        <v>17.13</v>
      </c>
      <c r="CU434">
        <v>50.84</v>
      </c>
      <c r="CV434">
        <v>49.88</v>
      </c>
      <c r="CW434">
        <v>49.13</v>
      </c>
      <c r="CX434">
        <v>47.51</v>
      </c>
      <c r="CY434">
        <v>53.65</v>
      </c>
      <c r="CZ434">
        <v>53.91</v>
      </c>
    </row>
    <row r="435" spans="1:104">
      <c r="A435" t="s">
        <v>717</v>
      </c>
      <c r="B435" t="s">
        <v>718</v>
      </c>
      <c r="C435" t="s">
        <v>68</v>
      </c>
      <c r="D435" t="s">
        <v>393</v>
      </c>
      <c r="E435">
        <v>55</v>
      </c>
      <c r="F435">
        <v>20142015</v>
      </c>
      <c r="G435">
        <v>21</v>
      </c>
      <c r="H435">
        <v>0.92500000000000004</v>
      </c>
      <c r="I435">
        <v>0.92500000000000004</v>
      </c>
      <c r="J435">
        <v>2</v>
      </c>
      <c r="K435">
        <v>1</v>
      </c>
      <c r="L435">
        <v>3</v>
      </c>
      <c r="M435">
        <v>2.41</v>
      </c>
      <c r="N435">
        <v>1.21</v>
      </c>
      <c r="O435">
        <v>3.62</v>
      </c>
      <c r="P435">
        <v>0</v>
      </c>
      <c r="Q435">
        <v>84.44</v>
      </c>
      <c r="R435">
        <v>96.15</v>
      </c>
      <c r="S435">
        <v>28.57</v>
      </c>
      <c r="T435">
        <v>-9.52</v>
      </c>
      <c r="U435">
        <v>0.9</v>
      </c>
      <c r="V435">
        <v>-2.69</v>
      </c>
      <c r="W435">
        <v>84.62</v>
      </c>
      <c r="X435">
        <v>87.3</v>
      </c>
      <c r="Y435">
        <v>27</v>
      </c>
      <c r="Z435">
        <v>33</v>
      </c>
      <c r="AA435">
        <v>6</v>
      </c>
      <c r="AB435">
        <v>39.79</v>
      </c>
      <c r="AC435">
        <v>7.23</v>
      </c>
      <c r="AD435">
        <v>47.03</v>
      </c>
      <c r="AE435">
        <v>6</v>
      </c>
      <c r="AF435">
        <v>-4.5</v>
      </c>
      <c r="AG435">
        <v>88.94</v>
      </c>
      <c r="AH435">
        <v>62</v>
      </c>
      <c r="AI435">
        <v>76</v>
      </c>
      <c r="AJ435">
        <v>14</v>
      </c>
      <c r="AK435">
        <v>91.64</v>
      </c>
      <c r="AL435">
        <v>16.88</v>
      </c>
      <c r="AM435">
        <v>108.52</v>
      </c>
      <c r="AN435">
        <v>51.32</v>
      </c>
      <c r="AO435">
        <v>2</v>
      </c>
      <c r="AP435">
        <v>0</v>
      </c>
      <c r="AQ435">
        <v>11</v>
      </c>
      <c r="AR435">
        <v>3.16</v>
      </c>
      <c r="AS435">
        <v>90.62</v>
      </c>
      <c r="AT435">
        <v>87.46</v>
      </c>
      <c r="AU435">
        <v>52</v>
      </c>
      <c r="AV435">
        <v>58</v>
      </c>
      <c r="AW435">
        <v>6</v>
      </c>
      <c r="AX435">
        <v>69.94</v>
      </c>
      <c r="AY435">
        <v>7.23</v>
      </c>
      <c r="AZ435">
        <v>77.17</v>
      </c>
      <c r="BA435">
        <v>67.239999999999995</v>
      </c>
      <c r="BB435">
        <v>2</v>
      </c>
      <c r="BC435">
        <v>9</v>
      </c>
      <c r="BD435">
        <v>1.47</v>
      </c>
      <c r="BE435">
        <v>86.67</v>
      </c>
      <c r="BF435">
        <v>85.2</v>
      </c>
      <c r="BG435">
        <v>33</v>
      </c>
      <c r="BH435">
        <v>47.03</v>
      </c>
      <c r="BI435">
        <v>7.23</v>
      </c>
      <c r="BJ435">
        <v>39</v>
      </c>
      <c r="BK435">
        <v>6</v>
      </c>
      <c r="BL435">
        <v>7</v>
      </c>
      <c r="BM435">
        <v>-7.14</v>
      </c>
      <c r="BN435">
        <v>90.48</v>
      </c>
      <c r="BO435">
        <v>6.03</v>
      </c>
      <c r="BP435">
        <v>1.21</v>
      </c>
      <c r="BQ435">
        <v>5</v>
      </c>
      <c r="BR435">
        <v>1</v>
      </c>
      <c r="BS435">
        <v>4</v>
      </c>
      <c r="BT435">
        <v>83.33</v>
      </c>
      <c r="BU435">
        <v>22.22</v>
      </c>
      <c r="BV435">
        <v>12.82</v>
      </c>
      <c r="BW435">
        <v>8.6199999999999992</v>
      </c>
      <c r="BX435">
        <v>83.33</v>
      </c>
      <c r="BY435">
        <v>48</v>
      </c>
      <c r="BZ435">
        <v>24</v>
      </c>
      <c r="CA435">
        <v>26</v>
      </c>
      <c r="CB435">
        <v>82.93</v>
      </c>
      <c r="CC435">
        <v>34</v>
      </c>
      <c r="CD435">
        <v>14</v>
      </c>
      <c r="CE435">
        <v>7</v>
      </c>
      <c r="CF435">
        <v>0</v>
      </c>
      <c r="CG435">
        <v>1</v>
      </c>
      <c r="CH435">
        <v>1</v>
      </c>
      <c r="CI435">
        <v>0</v>
      </c>
      <c r="CJ435">
        <v>5</v>
      </c>
      <c r="CK435">
        <v>3</v>
      </c>
      <c r="CL435">
        <v>1</v>
      </c>
      <c r="CM435">
        <v>0</v>
      </c>
      <c r="CN435">
        <v>0</v>
      </c>
      <c r="CO435">
        <v>0</v>
      </c>
      <c r="CP435">
        <v>49.76</v>
      </c>
      <c r="CQ435">
        <v>217.82</v>
      </c>
      <c r="CR435">
        <v>18.600000000000001</v>
      </c>
      <c r="CS435">
        <v>17.579999999999998</v>
      </c>
      <c r="CT435">
        <v>17.22</v>
      </c>
      <c r="CU435">
        <v>49.98</v>
      </c>
      <c r="CV435">
        <v>49.51</v>
      </c>
      <c r="CW435">
        <v>54.42</v>
      </c>
      <c r="CX435">
        <v>54.47</v>
      </c>
      <c r="CY435">
        <v>53.6</v>
      </c>
      <c r="CZ435">
        <v>54.66</v>
      </c>
    </row>
    <row r="436" spans="1:104">
      <c r="A436" t="s">
        <v>1372</v>
      </c>
      <c r="B436" t="s">
        <v>1373</v>
      </c>
      <c r="C436" t="s">
        <v>124</v>
      </c>
      <c r="D436" t="s">
        <v>976</v>
      </c>
      <c r="E436">
        <v>67</v>
      </c>
      <c r="F436">
        <v>20142015</v>
      </c>
      <c r="G436">
        <v>28</v>
      </c>
      <c r="H436">
        <v>1.7</v>
      </c>
      <c r="I436">
        <v>1.8</v>
      </c>
      <c r="J436">
        <v>2</v>
      </c>
      <c r="K436">
        <v>1</v>
      </c>
      <c r="L436">
        <v>3</v>
      </c>
      <c r="M436">
        <v>2.13</v>
      </c>
      <c r="N436">
        <v>1.06</v>
      </c>
      <c r="O436">
        <v>3.19</v>
      </c>
      <c r="P436">
        <v>-2</v>
      </c>
      <c r="Q436">
        <v>86.27</v>
      </c>
      <c r="R436">
        <v>111.11</v>
      </c>
      <c r="S436">
        <v>16.670000000000002</v>
      </c>
      <c r="T436">
        <v>-5.33</v>
      </c>
      <c r="U436">
        <v>0.84</v>
      </c>
      <c r="V436">
        <v>-1.28</v>
      </c>
      <c r="W436">
        <v>84.31</v>
      </c>
      <c r="X436">
        <v>85.59</v>
      </c>
      <c r="Y436">
        <v>35</v>
      </c>
      <c r="Z436">
        <v>43</v>
      </c>
      <c r="AA436">
        <v>8</v>
      </c>
      <c r="AB436">
        <v>45.79</v>
      </c>
      <c r="AC436">
        <v>8.52</v>
      </c>
      <c r="AD436">
        <v>54.31</v>
      </c>
      <c r="AE436">
        <v>10</v>
      </c>
      <c r="AF436">
        <v>-2.4700000000000002</v>
      </c>
      <c r="AG436">
        <v>88.75</v>
      </c>
      <c r="AH436">
        <v>74</v>
      </c>
      <c r="AI436">
        <v>88</v>
      </c>
      <c r="AJ436">
        <v>14</v>
      </c>
      <c r="AK436">
        <v>93.71</v>
      </c>
      <c r="AL436">
        <v>14.91</v>
      </c>
      <c r="AM436">
        <v>108.62</v>
      </c>
      <c r="AN436">
        <v>61.36</v>
      </c>
      <c r="AO436">
        <v>2</v>
      </c>
      <c r="AP436">
        <v>0</v>
      </c>
      <c r="AQ436">
        <v>15</v>
      </c>
      <c r="AR436">
        <v>-2.5499999999999998</v>
      </c>
      <c r="AS436">
        <v>84.88</v>
      </c>
      <c r="AT436">
        <v>87.43</v>
      </c>
      <c r="AU436">
        <v>60</v>
      </c>
      <c r="AV436">
        <v>73</v>
      </c>
      <c r="AW436">
        <v>13</v>
      </c>
      <c r="AX436">
        <v>77.739999999999995</v>
      </c>
      <c r="AY436">
        <v>13.84</v>
      </c>
      <c r="AZ436">
        <v>91.58</v>
      </c>
      <c r="BA436">
        <v>73.97</v>
      </c>
      <c r="BB436">
        <v>1</v>
      </c>
      <c r="BC436">
        <v>13</v>
      </c>
      <c r="BD436">
        <v>-1.24</v>
      </c>
      <c r="BE436">
        <v>84.38</v>
      </c>
      <c r="BF436">
        <v>85.61</v>
      </c>
      <c r="BG436">
        <v>44</v>
      </c>
      <c r="BH436">
        <v>57.51</v>
      </c>
      <c r="BI436">
        <v>10.65</v>
      </c>
      <c r="BJ436">
        <v>54</v>
      </c>
      <c r="BK436">
        <v>10</v>
      </c>
      <c r="BL436">
        <v>12</v>
      </c>
      <c r="BM436">
        <v>3.45</v>
      </c>
      <c r="BN436">
        <v>96.55</v>
      </c>
      <c r="BO436">
        <v>6.39</v>
      </c>
      <c r="BP436">
        <v>0</v>
      </c>
      <c r="BQ436">
        <v>6</v>
      </c>
      <c r="BR436">
        <v>0</v>
      </c>
      <c r="BS436">
        <v>6</v>
      </c>
      <c r="BT436">
        <v>100</v>
      </c>
      <c r="BU436">
        <v>15.38</v>
      </c>
      <c r="BV436">
        <v>11.11</v>
      </c>
      <c r="BW436">
        <v>8.2200000000000006</v>
      </c>
      <c r="BX436">
        <v>100</v>
      </c>
      <c r="BY436">
        <v>46</v>
      </c>
      <c r="BZ436">
        <v>8</v>
      </c>
      <c r="CA436">
        <v>9</v>
      </c>
      <c r="CB436">
        <v>89.09</v>
      </c>
      <c r="CC436">
        <v>49</v>
      </c>
      <c r="CD436">
        <v>8</v>
      </c>
      <c r="CE436">
        <v>6</v>
      </c>
      <c r="CF436">
        <v>1</v>
      </c>
      <c r="CG436">
        <v>3</v>
      </c>
      <c r="CH436">
        <v>0</v>
      </c>
      <c r="CI436">
        <v>1</v>
      </c>
      <c r="CJ436">
        <v>10</v>
      </c>
      <c r="CK436">
        <v>0</v>
      </c>
      <c r="CL436">
        <v>0</v>
      </c>
      <c r="CM436">
        <v>2</v>
      </c>
      <c r="CN436">
        <v>0</v>
      </c>
      <c r="CO436">
        <v>-2.13</v>
      </c>
      <c r="CP436">
        <v>56.34</v>
      </c>
      <c r="CQ436">
        <v>270.97000000000003</v>
      </c>
      <c r="CR436">
        <v>17.21</v>
      </c>
      <c r="CS436">
        <v>18.13</v>
      </c>
      <c r="CT436">
        <v>17.47</v>
      </c>
      <c r="CU436">
        <v>43.68</v>
      </c>
      <c r="CV436">
        <v>50.5</v>
      </c>
      <c r="CW436">
        <v>48.44</v>
      </c>
      <c r="CX436">
        <v>62.46</v>
      </c>
      <c r="CY436">
        <v>54.49</v>
      </c>
      <c r="CZ436">
        <v>53.4</v>
      </c>
    </row>
    <row r="437" spans="1:104">
      <c r="A437" t="s">
        <v>1374</v>
      </c>
      <c r="B437" t="s">
        <v>1375</v>
      </c>
      <c r="C437" t="s">
        <v>68</v>
      </c>
      <c r="D437" t="s">
        <v>1376</v>
      </c>
      <c r="E437">
        <v>65</v>
      </c>
      <c r="F437">
        <v>20142015</v>
      </c>
      <c r="G437">
        <v>29</v>
      </c>
      <c r="H437">
        <v>2.5</v>
      </c>
      <c r="I437">
        <v>1.7</v>
      </c>
      <c r="J437">
        <v>0</v>
      </c>
      <c r="K437">
        <v>0</v>
      </c>
      <c r="L437">
        <v>0</v>
      </c>
      <c r="M437">
        <v>0</v>
      </c>
      <c r="N437">
        <v>0</v>
      </c>
      <c r="O437">
        <v>0</v>
      </c>
      <c r="P437">
        <v>0</v>
      </c>
      <c r="Q437">
        <v>55.56</v>
      </c>
      <c r="R437">
        <v>100</v>
      </c>
      <c r="S437">
        <v>0</v>
      </c>
      <c r="T437">
        <v>-5.72</v>
      </c>
      <c r="U437">
        <v>0.12</v>
      </c>
      <c r="V437">
        <v>21.07</v>
      </c>
      <c r="W437">
        <v>100</v>
      </c>
      <c r="X437">
        <v>78.930000000000007</v>
      </c>
      <c r="Y437">
        <v>3</v>
      </c>
      <c r="Z437">
        <v>3</v>
      </c>
      <c r="AA437">
        <v>0</v>
      </c>
      <c r="AB437">
        <v>23.92</v>
      </c>
      <c r="AC437">
        <v>0</v>
      </c>
      <c r="AD437">
        <v>23.92</v>
      </c>
      <c r="AE437">
        <v>1</v>
      </c>
      <c r="AF437">
        <v>-25.2</v>
      </c>
      <c r="AG437">
        <v>80.75</v>
      </c>
      <c r="AH437">
        <v>1</v>
      </c>
      <c r="AI437">
        <v>5</v>
      </c>
      <c r="AJ437">
        <v>4</v>
      </c>
      <c r="AK437">
        <v>39.869999999999997</v>
      </c>
      <c r="AL437">
        <v>31.89</v>
      </c>
      <c r="AM437">
        <v>71.760000000000005</v>
      </c>
      <c r="AN437">
        <v>60</v>
      </c>
      <c r="AO437">
        <v>0</v>
      </c>
      <c r="AP437">
        <v>0</v>
      </c>
      <c r="AQ437">
        <v>1</v>
      </c>
      <c r="AR437">
        <v>-8.6199999999999992</v>
      </c>
      <c r="AS437">
        <v>71.430000000000007</v>
      </c>
      <c r="AT437">
        <v>80.05</v>
      </c>
      <c r="AU437">
        <v>3</v>
      </c>
      <c r="AV437">
        <v>5</v>
      </c>
      <c r="AW437">
        <v>2</v>
      </c>
      <c r="AX437">
        <v>39.869999999999997</v>
      </c>
      <c r="AY437">
        <v>15.95</v>
      </c>
      <c r="AZ437">
        <v>55.81</v>
      </c>
      <c r="BA437">
        <v>60</v>
      </c>
      <c r="BB437">
        <v>0</v>
      </c>
      <c r="BC437">
        <v>1</v>
      </c>
      <c r="BD437">
        <v>-20.07</v>
      </c>
      <c r="BE437">
        <v>60</v>
      </c>
      <c r="BF437">
        <v>80.069999999999993</v>
      </c>
      <c r="BG437">
        <v>1</v>
      </c>
      <c r="BH437">
        <v>23.92</v>
      </c>
      <c r="BI437">
        <v>15.95</v>
      </c>
      <c r="BJ437">
        <v>3</v>
      </c>
      <c r="BK437">
        <v>2</v>
      </c>
      <c r="BL437">
        <v>1</v>
      </c>
      <c r="BM437" t="s">
        <v>1488</v>
      </c>
      <c r="BN437">
        <v>79.31</v>
      </c>
      <c r="BO437">
        <v>0</v>
      </c>
      <c r="BP437">
        <v>0</v>
      </c>
      <c r="BQ437">
        <v>0</v>
      </c>
      <c r="BR437">
        <v>0</v>
      </c>
      <c r="BS437">
        <v>0</v>
      </c>
      <c r="BT437" t="s">
        <v>1488</v>
      </c>
      <c r="BU437">
        <v>0</v>
      </c>
      <c r="BV437">
        <v>0</v>
      </c>
      <c r="BW437">
        <v>0</v>
      </c>
      <c r="BX437">
        <v>100</v>
      </c>
      <c r="BY437">
        <v>35</v>
      </c>
      <c r="BZ437">
        <v>1</v>
      </c>
      <c r="CA437">
        <v>4</v>
      </c>
      <c r="CB437">
        <v>83.33</v>
      </c>
      <c r="CC437">
        <v>5</v>
      </c>
      <c r="CD437">
        <v>1</v>
      </c>
      <c r="CE437">
        <v>1</v>
      </c>
      <c r="CF437">
        <v>0</v>
      </c>
      <c r="CG437">
        <v>0</v>
      </c>
      <c r="CH437">
        <v>0</v>
      </c>
      <c r="CI437">
        <v>0</v>
      </c>
      <c r="CJ437">
        <v>1</v>
      </c>
      <c r="CK437">
        <v>0</v>
      </c>
      <c r="CL437">
        <v>0</v>
      </c>
      <c r="CM437">
        <v>0</v>
      </c>
      <c r="CN437">
        <v>0</v>
      </c>
      <c r="CO437">
        <v>0</v>
      </c>
      <c r="CP437">
        <v>7.53</v>
      </c>
      <c r="CQ437">
        <v>303.43</v>
      </c>
      <c r="CR437">
        <v>2.42</v>
      </c>
      <c r="CS437">
        <v>17.940000000000001</v>
      </c>
      <c r="CT437">
        <v>17.420000000000002</v>
      </c>
      <c r="CU437">
        <v>41.95</v>
      </c>
      <c r="CV437">
        <v>49.14</v>
      </c>
      <c r="CW437">
        <v>45.01</v>
      </c>
      <c r="CX437">
        <v>62.29</v>
      </c>
      <c r="CY437">
        <v>53.33</v>
      </c>
      <c r="CZ437">
        <v>55.19</v>
      </c>
    </row>
    <row r="438" spans="1:104">
      <c r="A438" t="s">
        <v>750</v>
      </c>
      <c r="B438" t="s">
        <v>751</v>
      </c>
      <c r="C438" t="s">
        <v>62</v>
      </c>
      <c r="D438" t="s">
        <v>149</v>
      </c>
      <c r="E438">
        <v>66</v>
      </c>
      <c r="F438">
        <v>20142015</v>
      </c>
      <c r="G438">
        <v>37</v>
      </c>
      <c r="H438">
        <v>4.25</v>
      </c>
      <c r="I438">
        <v>4.25</v>
      </c>
      <c r="J438">
        <v>0</v>
      </c>
      <c r="K438">
        <v>0</v>
      </c>
      <c r="L438">
        <v>0</v>
      </c>
      <c r="M438">
        <v>0</v>
      </c>
      <c r="N438">
        <v>0</v>
      </c>
      <c r="O438">
        <v>0</v>
      </c>
      <c r="P438">
        <v>0</v>
      </c>
      <c r="Q438">
        <v>66.67</v>
      </c>
      <c r="R438">
        <v>100</v>
      </c>
      <c r="S438" t="s">
        <v>1488</v>
      </c>
      <c r="T438">
        <v>-25.98</v>
      </c>
      <c r="U438">
        <v>0.12</v>
      </c>
      <c r="V438">
        <v>-4.75</v>
      </c>
      <c r="W438">
        <v>80</v>
      </c>
      <c r="X438">
        <v>84.75</v>
      </c>
      <c r="Y438">
        <v>3</v>
      </c>
      <c r="Z438">
        <v>4</v>
      </c>
      <c r="AA438">
        <v>1</v>
      </c>
      <c r="AB438">
        <v>30.35</v>
      </c>
      <c r="AC438">
        <v>7.59</v>
      </c>
      <c r="AD438">
        <v>37.93</v>
      </c>
      <c r="AE438">
        <v>0</v>
      </c>
      <c r="AF438">
        <v>-20.93</v>
      </c>
      <c r="AG438">
        <v>87.6</v>
      </c>
      <c r="AH438">
        <v>3</v>
      </c>
      <c r="AI438">
        <v>6</v>
      </c>
      <c r="AJ438">
        <v>3</v>
      </c>
      <c r="AK438">
        <v>45.52</v>
      </c>
      <c r="AL438">
        <v>22.76</v>
      </c>
      <c r="AM438">
        <v>68.28</v>
      </c>
      <c r="AN438">
        <v>50</v>
      </c>
      <c r="AO438">
        <v>0</v>
      </c>
      <c r="AP438">
        <v>0</v>
      </c>
      <c r="AQ438">
        <v>0</v>
      </c>
      <c r="AR438">
        <v>-14.99</v>
      </c>
      <c r="AS438">
        <v>71.430000000000007</v>
      </c>
      <c r="AT438">
        <v>86.42</v>
      </c>
      <c r="AU438">
        <v>3</v>
      </c>
      <c r="AV438">
        <v>5</v>
      </c>
      <c r="AW438">
        <v>2</v>
      </c>
      <c r="AX438">
        <v>37.93</v>
      </c>
      <c r="AY438">
        <v>15.17</v>
      </c>
      <c r="AZ438">
        <v>53.11</v>
      </c>
      <c r="BA438">
        <v>60</v>
      </c>
      <c r="BB438">
        <v>0</v>
      </c>
      <c r="BC438">
        <v>0</v>
      </c>
      <c r="BD438">
        <v>-25.48</v>
      </c>
      <c r="BE438">
        <v>60</v>
      </c>
      <c r="BF438">
        <v>85.48</v>
      </c>
      <c r="BG438">
        <v>1</v>
      </c>
      <c r="BH438">
        <v>22.76</v>
      </c>
      <c r="BI438">
        <v>15.17</v>
      </c>
      <c r="BJ438">
        <v>3</v>
      </c>
      <c r="BK438">
        <v>2</v>
      </c>
      <c r="BL438">
        <v>0</v>
      </c>
      <c r="BM438" t="s">
        <v>1488</v>
      </c>
      <c r="BN438">
        <v>86.11</v>
      </c>
      <c r="BO438">
        <v>0</v>
      </c>
      <c r="BP438">
        <v>0</v>
      </c>
      <c r="BQ438">
        <v>0</v>
      </c>
      <c r="BR438">
        <v>0</v>
      </c>
      <c r="BS438">
        <v>0</v>
      </c>
      <c r="BT438" t="s">
        <v>1488</v>
      </c>
      <c r="BU438" t="s">
        <v>1488</v>
      </c>
      <c r="BV438">
        <v>0</v>
      </c>
      <c r="BW438">
        <v>0</v>
      </c>
      <c r="BX438">
        <v>100</v>
      </c>
      <c r="BY438">
        <v>40</v>
      </c>
      <c r="BZ438">
        <v>0</v>
      </c>
      <c r="CA438">
        <v>0</v>
      </c>
      <c r="CB438">
        <v>66.67</v>
      </c>
      <c r="CC438">
        <v>6</v>
      </c>
      <c r="CD438">
        <v>5</v>
      </c>
      <c r="CE438">
        <v>3</v>
      </c>
      <c r="CF438">
        <v>0</v>
      </c>
      <c r="CG438">
        <v>0</v>
      </c>
      <c r="CH438">
        <v>0</v>
      </c>
      <c r="CI438">
        <v>0</v>
      </c>
      <c r="CJ438">
        <v>0</v>
      </c>
      <c r="CK438">
        <v>0</v>
      </c>
      <c r="CL438">
        <v>0</v>
      </c>
      <c r="CM438">
        <v>0</v>
      </c>
      <c r="CN438">
        <v>0</v>
      </c>
      <c r="CO438">
        <v>0</v>
      </c>
      <c r="CP438">
        <v>7.91</v>
      </c>
      <c r="CQ438">
        <v>301.95999999999998</v>
      </c>
      <c r="CR438">
        <v>2.5499999999999998</v>
      </c>
      <c r="CS438">
        <v>16.48</v>
      </c>
      <c r="CT438">
        <v>17.41</v>
      </c>
      <c r="CU438">
        <v>51.35</v>
      </c>
      <c r="CV438">
        <v>50.7</v>
      </c>
      <c r="CW438">
        <v>54.27</v>
      </c>
      <c r="CX438">
        <v>51.42</v>
      </c>
      <c r="CY438">
        <v>54.44</v>
      </c>
      <c r="CZ438">
        <v>52.94</v>
      </c>
    </row>
    <row r="439" spans="1:104">
      <c r="A439" t="s">
        <v>1352</v>
      </c>
      <c r="B439" t="s">
        <v>1353</v>
      </c>
      <c r="C439" t="s">
        <v>68</v>
      </c>
      <c r="D439" t="s">
        <v>1056</v>
      </c>
      <c r="E439">
        <v>80</v>
      </c>
      <c r="F439">
        <v>20142015</v>
      </c>
      <c r="G439">
        <v>19</v>
      </c>
      <c r="H439">
        <v>0.92500000000000004</v>
      </c>
      <c r="I439">
        <v>0.92500000000000004</v>
      </c>
      <c r="J439">
        <v>9</v>
      </c>
      <c r="K439">
        <v>7</v>
      </c>
      <c r="L439">
        <v>16</v>
      </c>
      <c r="M439">
        <v>2.37</v>
      </c>
      <c r="N439">
        <v>1.84</v>
      </c>
      <c r="O439">
        <v>4.21</v>
      </c>
      <c r="P439">
        <v>0</v>
      </c>
      <c r="Q439">
        <v>89.29</v>
      </c>
      <c r="R439">
        <v>114.49</v>
      </c>
      <c r="S439">
        <v>23.68</v>
      </c>
      <c r="T439">
        <v>9.3000000000000007</v>
      </c>
      <c r="U439">
        <v>2.85</v>
      </c>
      <c r="V439">
        <v>5.43</v>
      </c>
      <c r="W439">
        <v>89.33</v>
      </c>
      <c r="X439">
        <v>83.91</v>
      </c>
      <c r="Y439">
        <v>177</v>
      </c>
      <c r="Z439">
        <v>201</v>
      </c>
      <c r="AA439">
        <v>24</v>
      </c>
      <c r="AB439">
        <v>52.93</v>
      </c>
      <c r="AC439">
        <v>6.32</v>
      </c>
      <c r="AD439">
        <v>59.25</v>
      </c>
      <c r="AE439">
        <v>53</v>
      </c>
      <c r="AF439">
        <v>3.73</v>
      </c>
      <c r="AG439">
        <v>85.56</v>
      </c>
      <c r="AH439">
        <v>352</v>
      </c>
      <c r="AI439">
        <v>400</v>
      </c>
      <c r="AJ439">
        <v>48</v>
      </c>
      <c r="AK439">
        <v>105.34</v>
      </c>
      <c r="AL439">
        <v>12.64</v>
      </c>
      <c r="AM439">
        <v>117.98</v>
      </c>
      <c r="AN439">
        <v>53.5</v>
      </c>
      <c r="AO439">
        <v>10</v>
      </c>
      <c r="AP439">
        <v>0</v>
      </c>
      <c r="AQ439">
        <v>70</v>
      </c>
      <c r="AR439">
        <v>7.02</v>
      </c>
      <c r="AS439">
        <v>89.23</v>
      </c>
      <c r="AT439">
        <v>82.21</v>
      </c>
      <c r="AU439">
        <v>255</v>
      </c>
      <c r="AV439">
        <v>290</v>
      </c>
      <c r="AW439">
        <v>35</v>
      </c>
      <c r="AX439">
        <v>76.37</v>
      </c>
      <c r="AY439">
        <v>9.2200000000000006</v>
      </c>
      <c r="AZ439">
        <v>85.59</v>
      </c>
      <c r="BA439">
        <v>73.790000000000006</v>
      </c>
      <c r="BB439">
        <v>22</v>
      </c>
      <c r="BC439">
        <v>60</v>
      </c>
      <c r="BD439">
        <v>7.77</v>
      </c>
      <c r="BE439">
        <v>89.17</v>
      </c>
      <c r="BF439">
        <v>81.400000000000006</v>
      </c>
      <c r="BG439">
        <v>188</v>
      </c>
      <c r="BH439">
        <v>56.36</v>
      </c>
      <c r="BI439">
        <v>6.85</v>
      </c>
      <c r="BJ439">
        <v>214</v>
      </c>
      <c r="BK439">
        <v>26</v>
      </c>
      <c r="BL439">
        <v>38</v>
      </c>
      <c r="BM439">
        <v>18.75</v>
      </c>
      <c r="BN439">
        <v>81.25</v>
      </c>
      <c r="BO439">
        <v>8.16</v>
      </c>
      <c r="BP439">
        <v>0</v>
      </c>
      <c r="BQ439">
        <v>31</v>
      </c>
      <c r="BR439">
        <v>0</v>
      </c>
      <c r="BS439">
        <v>31</v>
      </c>
      <c r="BT439">
        <v>100</v>
      </c>
      <c r="BU439">
        <v>15</v>
      </c>
      <c r="BV439">
        <v>14.49</v>
      </c>
      <c r="BW439">
        <v>10.69</v>
      </c>
      <c r="BX439">
        <v>100</v>
      </c>
      <c r="BY439">
        <v>49.61</v>
      </c>
      <c r="BZ439">
        <v>127</v>
      </c>
      <c r="CA439">
        <v>129</v>
      </c>
      <c r="CB439">
        <v>97.38</v>
      </c>
      <c r="CC439">
        <v>223</v>
      </c>
      <c r="CD439">
        <v>38</v>
      </c>
      <c r="CE439">
        <v>6</v>
      </c>
      <c r="CF439">
        <v>2</v>
      </c>
      <c r="CG439">
        <v>4</v>
      </c>
      <c r="CH439">
        <v>4</v>
      </c>
      <c r="CI439">
        <v>3</v>
      </c>
      <c r="CJ439">
        <v>29</v>
      </c>
      <c r="CK439">
        <v>6</v>
      </c>
      <c r="CL439">
        <v>7</v>
      </c>
      <c r="CM439">
        <v>0</v>
      </c>
      <c r="CN439">
        <v>0</v>
      </c>
      <c r="CO439">
        <v>0</v>
      </c>
      <c r="CP439">
        <v>227.83</v>
      </c>
      <c r="CQ439">
        <v>195.71</v>
      </c>
      <c r="CR439">
        <v>53.79</v>
      </c>
      <c r="CS439">
        <v>19.079999999999998</v>
      </c>
      <c r="CT439">
        <v>17.7</v>
      </c>
      <c r="CU439">
        <v>45.69</v>
      </c>
      <c r="CV439">
        <v>50.6</v>
      </c>
      <c r="CW439">
        <v>50.64</v>
      </c>
      <c r="CX439">
        <v>60.21</v>
      </c>
      <c r="CY439">
        <v>55.42</v>
      </c>
      <c r="CZ439">
        <v>54.11</v>
      </c>
    </row>
    <row r="440" spans="1:104">
      <c r="A440" t="s">
        <v>1125</v>
      </c>
      <c r="B440" t="s">
        <v>1126</v>
      </c>
      <c r="C440" t="s">
        <v>87</v>
      </c>
      <c r="D440" t="s">
        <v>393</v>
      </c>
      <c r="E440">
        <v>79</v>
      </c>
      <c r="F440">
        <v>20142015</v>
      </c>
      <c r="G440">
        <v>34</v>
      </c>
      <c r="H440">
        <v>1.5</v>
      </c>
      <c r="I440">
        <v>1.5</v>
      </c>
      <c r="J440">
        <v>0</v>
      </c>
      <c r="K440">
        <v>1</v>
      </c>
      <c r="L440">
        <v>1</v>
      </c>
      <c r="M440">
        <v>0</v>
      </c>
      <c r="N440">
        <v>12.18</v>
      </c>
      <c r="O440">
        <v>12.18</v>
      </c>
      <c r="P440">
        <v>0</v>
      </c>
      <c r="Q440">
        <v>90.91</v>
      </c>
      <c r="R440" t="s">
        <v>1488</v>
      </c>
      <c r="S440" t="s">
        <v>1488</v>
      </c>
      <c r="T440">
        <v>-37.36</v>
      </c>
      <c r="U440">
        <v>0.06</v>
      </c>
      <c r="V440">
        <v>13.17</v>
      </c>
      <c r="W440">
        <v>100</v>
      </c>
      <c r="X440">
        <v>86.83</v>
      </c>
      <c r="Y440">
        <v>6</v>
      </c>
      <c r="Z440">
        <v>6</v>
      </c>
      <c r="AA440">
        <v>0</v>
      </c>
      <c r="AB440">
        <v>73.099999999999994</v>
      </c>
      <c r="AC440">
        <v>0</v>
      </c>
      <c r="AD440">
        <v>73.099999999999994</v>
      </c>
      <c r="AE440">
        <v>1</v>
      </c>
      <c r="AF440">
        <v>1.91</v>
      </c>
      <c r="AG440">
        <v>89</v>
      </c>
      <c r="AH440">
        <v>9</v>
      </c>
      <c r="AI440">
        <v>10</v>
      </c>
      <c r="AJ440">
        <v>1</v>
      </c>
      <c r="AK440">
        <v>121.83</v>
      </c>
      <c r="AL440">
        <v>12.18</v>
      </c>
      <c r="AM440">
        <v>134.01</v>
      </c>
      <c r="AN440">
        <v>50</v>
      </c>
      <c r="AO440">
        <v>1</v>
      </c>
      <c r="AP440">
        <v>0</v>
      </c>
      <c r="AQ440">
        <v>1</v>
      </c>
      <c r="AR440">
        <v>11.91</v>
      </c>
      <c r="AS440">
        <v>100</v>
      </c>
      <c r="AT440">
        <v>88.09</v>
      </c>
      <c r="AU440">
        <v>8</v>
      </c>
      <c r="AV440">
        <v>8</v>
      </c>
      <c r="AW440">
        <v>0</v>
      </c>
      <c r="AX440">
        <v>97.46</v>
      </c>
      <c r="AY440">
        <v>0</v>
      </c>
      <c r="AZ440">
        <v>97.46</v>
      </c>
      <c r="BA440">
        <v>62.5</v>
      </c>
      <c r="BB440">
        <v>0</v>
      </c>
      <c r="BC440">
        <v>0</v>
      </c>
      <c r="BD440">
        <v>14.49</v>
      </c>
      <c r="BE440">
        <v>100</v>
      </c>
      <c r="BF440">
        <v>85.51</v>
      </c>
      <c r="BG440">
        <v>5</v>
      </c>
      <c r="BH440">
        <v>60.91</v>
      </c>
      <c r="BI440">
        <v>0</v>
      </c>
      <c r="BJ440">
        <v>5</v>
      </c>
      <c r="BK440">
        <v>0</v>
      </c>
      <c r="BL440">
        <v>0</v>
      </c>
      <c r="BM440">
        <v>12.2</v>
      </c>
      <c r="BN440">
        <v>87.8</v>
      </c>
      <c r="BO440">
        <v>12.18</v>
      </c>
      <c r="BP440">
        <v>0</v>
      </c>
      <c r="BQ440">
        <v>1</v>
      </c>
      <c r="BR440">
        <v>0</v>
      </c>
      <c r="BS440">
        <v>1</v>
      </c>
      <c r="BT440">
        <v>100</v>
      </c>
      <c r="BU440" t="s">
        <v>1488</v>
      </c>
      <c r="BV440">
        <v>20</v>
      </c>
      <c r="BW440">
        <v>12.5</v>
      </c>
      <c r="BX440" t="s">
        <v>1488</v>
      </c>
      <c r="BY440">
        <v>53</v>
      </c>
      <c r="BZ440">
        <v>5</v>
      </c>
      <c r="CA440">
        <v>1</v>
      </c>
      <c r="CB440">
        <v>55.56</v>
      </c>
      <c r="CC440">
        <v>5</v>
      </c>
      <c r="CD440">
        <v>1</v>
      </c>
      <c r="CE440">
        <v>4</v>
      </c>
      <c r="CF440">
        <v>0</v>
      </c>
      <c r="CG440">
        <v>0</v>
      </c>
      <c r="CH440">
        <v>0</v>
      </c>
      <c r="CI440">
        <v>1</v>
      </c>
      <c r="CJ440">
        <v>0</v>
      </c>
      <c r="CK440">
        <v>0</v>
      </c>
      <c r="CL440">
        <v>0</v>
      </c>
      <c r="CM440">
        <v>0</v>
      </c>
      <c r="CN440">
        <v>0</v>
      </c>
      <c r="CO440">
        <v>0</v>
      </c>
      <c r="CP440">
        <v>4.92</v>
      </c>
      <c r="CQ440">
        <v>382.91</v>
      </c>
      <c r="CR440">
        <v>1.27</v>
      </c>
      <c r="CS440">
        <v>16.84</v>
      </c>
      <c r="CT440">
        <v>16.86</v>
      </c>
      <c r="CU440">
        <v>48.91</v>
      </c>
      <c r="CV440">
        <v>50.3</v>
      </c>
      <c r="CW440">
        <v>52.3</v>
      </c>
      <c r="CX440">
        <v>54.63</v>
      </c>
      <c r="CY440">
        <v>53.86</v>
      </c>
      <c r="CZ440">
        <v>53.21</v>
      </c>
    </row>
    <row r="441" spans="1:104">
      <c r="A441" t="s">
        <v>762</v>
      </c>
      <c r="B441" t="s">
        <v>763</v>
      </c>
      <c r="C441" t="s">
        <v>62</v>
      </c>
      <c r="D441" t="s">
        <v>764</v>
      </c>
      <c r="E441">
        <v>54</v>
      </c>
      <c r="F441">
        <v>20142015</v>
      </c>
      <c r="G441">
        <v>23</v>
      </c>
      <c r="H441">
        <v>0.85099999999999998</v>
      </c>
      <c r="I441">
        <v>0.85099999999999998</v>
      </c>
      <c r="J441">
        <v>0</v>
      </c>
      <c r="K441">
        <v>4</v>
      </c>
      <c r="L441">
        <v>4</v>
      </c>
      <c r="M441">
        <v>0</v>
      </c>
      <c r="N441">
        <v>3.23</v>
      </c>
      <c r="O441">
        <v>3.23</v>
      </c>
      <c r="P441">
        <v>0</v>
      </c>
      <c r="Q441">
        <v>88.28</v>
      </c>
      <c r="R441">
        <v>98.32</v>
      </c>
      <c r="S441">
        <v>0</v>
      </c>
      <c r="T441">
        <v>0.42</v>
      </c>
      <c r="U441">
        <v>1.38</v>
      </c>
      <c r="V441">
        <v>-3.82</v>
      </c>
      <c r="W441">
        <v>82.54</v>
      </c>
      <c r="X441">
        <v>86.36</v>
      </c>
      <c r="Y441">
        <v>41</v>
      </c>
      <c r="Z441">
        <v>52</v>
      </c>
      <c r="AA441">
        <v>11</v>
      </c>
      <c r="AB441">
        <v>42.02</v>
      </c>
      <c r="AC441">
        <v>8.89</v>
      </c>
      <c r="AD441">
        <v>50.9</v>
      </c>
      <c r="AE441">
        <v>8</v>
      </c>
      <c r="AF441">
        <v>-0.05</v>
      </c>
      <c r="AG441">
        <v>88.33</v>
      </c>
      <c r="AH441">
        <v>98</v>
      </c>
      <c r="AI441">
        <v>113</v>
      </c>
      <c r="AJ441">
        <v>15</v>
      </c>
      <c r="AK441">
        <v>91.3</v>
      </c>
      <c r="AL441">
        <v>12.12</v>
      </c>
      <c r="AM441">
        <v>103.42</v>
      </c>
      <c r="AN441">
        <v>46.9</v>
      </c>
      <c r="AO441">
        <v>8</v>
      </c>
      <c r="AP441">
        <v>1</v>
      </c>
      <c r="AQ441">
        <v>29</v>
      </c>
      <c r="AR441">
        <v>-2.85</v>
      </c>
      <c r="AS441">
        <v>85.11</v>
      </c>
      <c r="AT441">
        <v>87.95</v>
      </c>
      <c r="AU441">
        <v>66</v>
      </c>
      <c r="AV441">
        <v>80</v>
      </c>
      <c r="AW441">
        <v>14</v>
      </c>
      <c r="AX441">
        <v>64.64</v>
      </c>
      <c r="AY441">
        <v>11.31</v>
      </c>
      <c r="AZ441">
        <v>75.95</v>
      </c>
      <c r="BA441">
        <v>66.25</v>
      </c>
      <c r="BB441">
        <v>7</v>
      </c>
      <c r="BC441">
        <v>21</v>
      </c>
      <c r="BD441">
        <v>0.54</v>
      </c>
      <c r="BE441">
        <v>85.48</v>
      </c>
      <c r="BF441">
        <v>84.95</v>
      </c>
      <c r="BG441">
        <v>44</v>
      </c>
      <c r="BH441">
        <v>42.82</v>
      </c>
      <c r="BI441">
        <v>7.27</v>
      </c>
      <c r="BJ441">
        <v>53</v>
      </c>
      <c r="BK441">
        <v>9</v>
      </c>
      <c r="BL441">
        <v>14</v>
      </c>
      <c r="BM441">
        <v>1.52</v>
      </c>
      <c r="BN441">
        <v>81.819999999999993</v>
      </c>
      <c r="BO441">
        <v>4.04</v>
      </c>
      <c r="BP441">
        <v>0.81</v>
      </c>
      <c r="BQ441">
        <v>5</v>
      </c>
      <c r="BR441">
        <v>1</v>
      </c>
      <c r="BS441">
        <v>4</v>
      </c>
      <c r="BT441">
        <v>83.33</v>
      </c>
      <c r="BU441">
        <v>0</v>
      </c>
      <c r="BV441">
        <v>9.43</v>
      </c>
      <c r="BW441">
        <v>6.25</v>
      </c>
      <c r="BX441">
        <v>88.89</v>
      </c>
      <c r="BY441">
        <v>40</v>
      </c>
      <c r="BZ441">
        <v>0</v>
      </c>
      <c r="CA441">
        <v>0</v>
      </c>
      <c r="CB441">
        <v>92.42</v>
      </c>
      <c r="CC441">
        <v>61</v>
      </c>
      <c r="CD441">
        <v>13</v>
      </c>
      <c r="CE441">
        <v>5</v>
      </c>
      <c r="CF441">
        <v>1</v>
      </c>
      <c r="CG441">
        <v>2</v>
      </c>
      <c r="CH441">
        <v>1</v>
      </c>
      <c r="CI441">
        <v>3</v>
      </c>
      <c r="CJ441">
        <v>14</v>
      </c>
      <c r="CK441">
        <v>2</v>
      </c>
      <c r="CL441">
        <v>2</v>
      </c>
      <c r="CM441">
        <v>0</v>
      </c>
      <c r="CN441">
        <v>0</v>
      </c>
      <c r="CO441">
        <v>0</v>
      </c>
      <c r="CP441">
        <v>74.260000000000005</v>
      </c>
      <c r="CQ441">
        <v>167.29</v>
      </c>
      <c r="CR441">
        <v>30.74</v>
      </c>
      <c r="CS441">
        <v>15.83</v>
      </c>
      <c r="CT441">
        <v>16.96</v>
      </c>
      <c r="CU441">
        <v>48.94</v>
      </c>
      <c r="CV441">
        <v>48.88</v>
      </c>
      <c r="CW441">
        <v>54.11</v>
      </c>
      <c r="CX441">
        <v>56.45</v>
      </c>
      <c r="CY441">
        <v>52.56</v>
      </c>
      <c r="CZ441">
        <v>54.95</v>
      </c>
    </row>
    <row r="442" spans="1:104">
      <c r="A442" t="s">
        <v>584</v>
      </c>
      <c r="B442" t="s">
        <v>585</v>
      </c>
      <c r="C442" t="s">
        <v>113</v>
      </c>
      <c r="D442" t="s">
        <v>586</v>
      </c>
      <c r="E442">
        <v>43</v>
      </c>
      <c r="F442">
        <v>20142015</v>
      </c>
      <c r="G442">
        <v>23</v>
      </c>
      <c r="H442">
        <v>0.7</v>
      </c>
      <c r="I442">
        <v>0.8</v>
      </c>
      <c r="J442">
        <v>0</v>
      </c>
      <c r="K442">
        <v>0</v>
      </c>
      <c r="L442">
        <v>0</v>
      </c>
      <c r="M442">
        <v>0</v>
      </c>
      <c r="N442">
        <v>0</v>
      </c>
      <c r="O442">
        <v>0</v>
      </c>
      <c r="P442">
        <v>0</v>
      </c>
      <c r="Q442">
        <v>88.24</v>
      </c>
      <c r="R442">
        <v>100</v>
      </c>
      <c r="S442">
        <v>0</v>
      </c>
      <c r="T442">
        <v>-10.76</v>
      </c>
      <c r="U442">
        <v>0.26</v>
      </c>
      <c r="V442">
        <v>5.84</v>
      </c>
      <c r="W442">
        <v>88.89</v>
      </c>
      <c r="X442">
        <v>83.05</v>
      </c>
      <c r="Y442">
        <v>7</v>
      </c>
      <c r="Z442">
        <v>8</v>
      </c>
      <c r="AA442">
        <v>1</v>
      </c>
      <c r="AB442">
        <v>43.47</v>
      </c>
      <c r="AC442">
        <v>5.43</v>
      </c>
      <c r="AD442">
        <v>48.91</v>
      </c>
      <c r="AE442">
        <v>3</v>
      </c>
      <c r="AF442">
        <v>0.8</v>
      </c>
      <c r="AG442">
        <v>87.43</v>
      </c>
      <c r="AH442">
        <v>13</v>
      </c>
      <c r="AI442">
        <v>15</v>
      </c>
      <c r="AJ442">
        <v>2</v>
      </c>
      <c r="AK442">
        <v>81.510000000000005</v>
      </c>
      <c r="AL442">
        <v>10.87</v>
      </c>
      <c r="AM442">
        <v>92.38</v>
      </c>
      <c r="AN442">
        <v>53.33</v>
      </c>
      <c r="AO442">
        <v>0</v>
      </c>
      <c r="AP442">
        <v>0</v>
      </c>
      <c r="AQ442">
        <v>3</v>
      </c>
      <c r="AR442">
        <v>0.63</v>
      </c>
      <c r="AS442">
        <v>84.62</v>
      </c>
      <c r="AT442">
        <v>83.99</v>
      </c>
      <c r="AU442">
        <v>9</v>
      </c>
      <c r="AV442">
        <v>11</v>
      </c>
      <c r="AW442">
        <v>2</v>
      </c>
      <c r="AX442">
        <v>59.77</v>
      </c>
      <c r="AY442">
        <v>10.87</v>
      </c>
      <c r="AZ442">
        <v>70.64</v>
      </c>
      <c r="BA442">
        <v>72.73</v>
      </c>
      <c r="BB442">
        <v>0</v>
      </c>
      <c r="BC442">
        <v>3</v>
      </c>
      <c r="BD442">
        <v>7.25</v>
      </c>
      <c r="BE442">
        <v>88.89</v>
      </c>
      <c r="BF442">
        <v>81.64</v>
      </c>
      <c r="BG442">
        <v>7</v>
      </c>
      <c r="BH442">
        <v>43.47</v>
      </c>
      <c r="BI442">
        <v>5.43</v>
      </c>
      <c r="BJ442">
        <v>8</v>
      </c>
      <c r="BK442">
        <v>1</v>
      </c>
      <c r="BL442">
        <v>3</v>
      </c>
      <c r="BM442" t="s">
        <v>1488</v>
      </c>
      <c r="BN442">
        <v>84.38</v>
      </c>
      <c r="BO442">
        <v>0</v>
      </c>
      <c r="BP442">
        <v>0</v>
      </c>
      <c r="BQ442">
        <v>0</v>
      </c>
      <c r="BR442">
        <v>0</v>
      </c>
      <c r="BS442">
        <v>0</v>
      </c>
      <c r="BT442" t="s">
        <v>1488</v>
      </c>
      <c r="BU442">
        <v>0</v>
      </c>
      <c r="BV442">
        <v>0</v>
      </c>
      <c r="BW442">
        <v>0</v>
      </c>
      <c r="BX442">
        <v>100</v>
      </c>
      <c r="BY442">
        <v>43</v>
      </c>
      <c r="BZ442">
        <v>1</v>
      </c>
      <c r="CA442">
        <v>0</v>
      </c>
      <c r="CB442">
        <v>83.33</v>
      </c>
      <c r="CC442">
        <v>10</v>
      </c>
      <c r="CD442">
        <v>4</v>
      </c>
      <c r="CE442">
        <v>2</v>
      </c>
      <c r="CF442">
        <v>1</v>
      </c>
      <c r="CG442">
        <v>1</v>
      </c>
      <c r="CH442">
        <v>0</v>
      </c>
      <c r="CI442">
        <v>0</v>
      </c>
      <c r="CJ442">
        <v>3</v>
      </c>
      <c r="CK442">
        <v>0</v>
      </c>
      <c r="CL442">
        <v>0</v>
      </c>
      <c r="CM442">
        <v>0</v>
      </c>
      <c r="CN442">
        <v>0</v>
      </c>
      <c r="CO442">
        <v>0</v>
      </c>
      <c r="CP442">
        <v>11.04</v>
      </c>
      <c r="CQ442">
        <v>212.61</v>
      </c>
      <c r="CR442">
        <v>4.9400000000000004</v>
      </c>
      <c r="CS442">
        <v>18.41</v>
      </c>
      <c r="CT442">
        <v>17.809999999999999</v>
      </c>
      <c r="CU442">
        <v>47.98</v>
      </c>
      <c r="CV442">
        <v>50.14</v>
      </c>
      <c r="CW442">
        <v>51.29</v>
      </c>
      <c r="CX442">
        <v>55.61</v>
      </c>
      <c r="CY442">
        <v>55.49</v>
      </c>
      <c r="CZ442">
        <v>55.18</v>
      </c>
    </row>
    <row r="443" spans="1:104">
      <c r="A443" t="s">
        <v>1598</v>
      </c>
      <c r="B443" t="s">
        <v>1599</v>
      </c>
      <c r="C443" t="s">
        <v>68</v>
      </c>
      <c r="D443" t="s">
        <v>163</v>
      </c>
      <c r="E443">
        <v>6</v>
      </c>
      <c r="F443">
        <v>20142015</v>
      </c>
      <c r="G443">
        <v>30</v>
      </c>
      <c r="H443">
        <v>0.55000000000000004</v>
      </c>
      <c r="I443">
        <v>0.55000000000000004</v>
      </c>
      <c r="J443">
        <v>0</v>
      </c>
      <c r="K443">
        <v>0</v>
      </c>
      <c r="L443">
        <v>0</v>
      </c>
      <c r="M443">
        <v>0</v>
      </c>
      <c r="N443">
        <v>0</v>
      </c>
      <c r="O443">
        <v>0</v>
      </c>
      <c r="P443">
        <v>0</v>
      </c>
      <c r="Q443">
        <v>92.31</v>
      </c>
      <c r="R443">
        <v>100</v>
      </c>
      <c r="S443" t="s">
        <v>1488</v>
      </c>
      <c r="T443">
        <v>-33.33</v>
      </c>
      <c r="U443">
        <v>1.17</v>
      </c>
      <c r="V443">
        <v>-7.58</v>
      </c>
      <c r="W443">
        <v>83.33</v>
      </c>
      <c r="X443">
        <v>90.91</v>
      </c>
      <c r="Y443">
        <v>4</v>
      </c>
      <c r="Z443">
        <v>5</v>
      </c>
      <c r="AA443">
        <v>1</v>
      </c>
      <c r="AB443">
        <v>42.81</v>
      </c>
      <c r="AC443">
        <v>8.56</v>
      </c>
      <c r="AD443">
        <v>51.37</v>
      </c>
      <c r="AE443">
        <v>0</v>
      </c>
      <c r="AF443">
        <v>3.02</v>
      </c>
      <c r="AG443">
        <v>89.29</v>
      </c>
      <c r="AH443">
        <v>11</v>
      </c>
      <c r="AI443">
        <v>12</v>
      </c>
      <c r="AJ443">
        <v>1</v>
      </c>
      <c r="AK443">
        <v>102.73</v>
      </c>
      <c r="AL443">
        <v>8.56</v>
      </c>
      <c r="AM443">
        <v>111.3</v>
      </c>
      <c r="AN443">
        <v>50</v>
      </c>
      <c r="AO443">
        <v>0</v>
      </c>
      <c r="AP443">
        <v>0</v>
      </c>
      <c r="AQ443">
        <v>1</v>
      </c>
      <c r="AR443">
        <v>5.91</v>
      </c>
      <c r="AS443">
        <v>90.91</v>
      </c>
      <c r="AT443">
        <v>85</v>
      </c>
      <c r="AU443">
        <v>9</v>
      </c>
      <c r="AV443">
        <v>10</v>
      </c>
      <c r="AW443">
        <v>1</v>
      </c>
      <c r="AX443">
        <v>85.61</v>
      </c>
      <c r="AY443">
        <v>8.56</v>
      </c>
      <c r="AZ443">
        <v>94.17</v>
      </c>
      <c r="BA443">
        <v>60</v>
      </c>
      <c r="BB443">
        <v>1</v>
      </c>
      <c r="BC443">
        <v>1</v>
      </c>
      <c r="BD443">
        <v>1.1000000000000001</v>
      </c>
      <c r="BE443">
        <v>85.71</v>
      </c>
      <c r="BF443">
        <v>84.62</v>
      </c>
      <c r="BG443">
        <v>5</v>
      </c>
      <c r="BH443">
        <v>51.37</v>
      </c>
      <c r="BI443">
        <v>8.56</v>
      </c>
      <c r="BJ443">
        <v>6</v>
      </c>
      <c r="BK443">
        <v>1</v>
      </c>
      <c r="BL443">
        <v>0</v>
      </c>
      <c r="BM443" t="s">
        <v>1488</v>
      </c>
      <c r="BN443">
        <v>100</v>
      </c>
      <c r="BO443">
        <v>0</v>
      </c>
      <c r="BP443">
        <v>0</v>
      </c>
      <c r="BQ443">
        <v>0</v>
      </c>
      <c r="BR443">
        <v>0</v>
      </c>
      <c r="BS443">
        <v>0</v>
      </c>
      <c r="BT443" t="s">
        <v>1488</v>
      </c>
      <c r="BU443">
        <v>0</v>
      </c>
      <c r="BV443">
        <v>0</v>
      </c>
      <c r="BW443">
        <v>0</v>
      </c>
      <c r="BX443">
        <v>100</v>
      </c>
      <c r="BY443">
        <v>44</v>
      </c>
      <c r="BZ443">
        <v>2</v>
      </c>
      <c r="CA443">
        <v>1</v>
      </c>
      <c r="CB443">
        <v>66.67</v>
      </c>
      <c r="CC443">
        <v>4</v>
      </c>
      <c r="CD443">
        <v>0</v>
      </c>
      <c r="CE443">
        <v>2</v>
      </c>
      <c r="CF443">
        <v>0</v>
      </c>
      <c r="CG443">
        <v>1</v>
      </c>
      <c r="CH443">
        <v>0</v>
      </c>
      <c r="CI443">
        <v>0</v>
      </c>
      <c r="CJ443">
        <v>0</v>
      </c>
      <c r="CK443">
        <v>0</v>
      </c>
      <c r="CL443">
        <v>0</v>
      </c>
      <c r="CM443">
        <v>0</v>
      </c>
      <c r="CN443">
        <v>0</v>
      </c>
      <c r="CO443">
        <v>0</v>
      </c>
      <c r="CP443">
        <v>7.01</v>
      </c>
      <c r="CQ443">
        <v>16.059999999999999</v>
      </c>
      <c r="CR443">
        <v>30.38</v>
      </c>
      <c r="CS443">
        <v>17.73</v>
      </c>
      <c r="CT443">
        <v>17</v>
      </c>
      <c r="CU443">
        <v>50.66</v>
      </c>
      <c r="CV443">
        <v>48.17</v>
      </c>
      <c r="CW443">
        <v>58.29</v>
      </c>
      <c r="CX443">
        <v>56.78</v>
      </c>
      <c r="CY443">
        <v>51.48</v>
      </c>
      <c r="CZ443">
        <v>55.4</v>
      </c>
    </row>
    <row r="444" spans="1:104">
      <c r="A444" t="s">
        <v>582</v>
      </c>
      <c r="B444" t="s">
        <v>583</v>
      </c>
      <c r="C444" t="s">
        <v>124</v>
      </c>
      <c r="D444" t="s">
        <v>110</v>
      </c>
      <c r="E444">
        <v>68</v>
      </c>
      <c r="F444">
        <v>20142015</v>
      </c>
      <c r="G444">
        <v>35</v>
      </c>
      <c r="H444">
        <v>1.55</v>
      </c>
      <c r="I444">
        <v>1.55</v>
      </c>
      <c r="J444">
        <v>0</v>
      </c>
      <c r="K444">
        <v>0</v>
      </c>
      <c r="L444">
        <v>0</v>
      </c>
      <c r="M444">
        <v>0</v>
      </c>
      <c r="N444">
        <v>0</v>
      </c>
      <c r="O444">
        <v>0</v>
      </c>
      <c r="P444">
        <v>-2</v>
      </c>
      <c r="Q444">
        <v>75</v>
      </c>
      <c r="R444">
        <v>150</v>
      </c>
      <c r="S444" t="s">
        <v>1488</v>
      </c>
      <c r="T444">
        <v>-32.29</v>
      </c>
      <c r="U444">
        <v>0.14000000000000001</v>
      </c>
      <c r="V444">
        <v>-5.43</v>
      </c>
      <c r="W444">
        <v>80</v>
      </c>
      <c r="X444">
        <v>85.43</v>
      </c>
      <c r="Y444">
        <v>3</v>
      </c>
      <c r="Z444">
        <v>4</v>
      </c>
      <c r="AA444">
        <v>1</v>
      </c>
      <c r="AB444">
        <v>25.65</v>
      </c>
      <c r="AC444">
        <v>6.41</v>
      </c>
      <c r="AD444">
        <v>32.06</v>
      </c>
      <c r="AE444">
        <v>1</v>
      </c>
      <c r="AF444">
        <v>-13.39</v>
      </c>
      <c r="AG444">
        <v>88.39</v>
      </c>
      <c r="AH444">
        <v>6</v>
      </c>
      <c r="AI444">
        <v>9</v>
      </c>
      <c r="AJ444">
        <v>3</v>
      </c>
      <c r="AK444">
        <v>57.7</v>
      </c>
      <c r="AL444">
        <v>19.23</v>
      </c>
      <c r="AM444">
        <v>76.94</v>
      </c>
      <c r="AN444">
        <v>22.22</v>
      </c>
      <c r="AO444">
        <v>0</v>
      </c>
      <c r="AP444">
        <v>1</v>
      </c>
      <c r="AQ444">
        <v>2</v>
      </c>
      <c r="AR444">
        <v>-2.86</v>
      </c>
      <c r="AS444">
        <v>83.33</v>
      </c>
      <c r="AT444">
        <v>86.19</v>
      </c>
      <c r="AU444">
        <v>4</v>
      </c>
      <c r="AV444">
        <v>5</v>
      </c>
      <c r="AW444">
        <v>1</v>
      </c>
      <c r="AX444">
        <v>32.06</v>
      </c>
      <c r="AY444">
        <v>6.41</v>
      </c>
      <c r="AZ444">
        <v>38.47</v>
      </c>
      <c r="BA444">
        <v>40</v>
      </c>
      <c r="BB444">
        <v>2</v>
      </c>
      <c r="BC444">
        <v>2</v>
      </c>
      <c r="BD444">
        <v>-18.03</v>
      </c>
      <c r="BE444">
        <v>66.67</v>
      </c>
      <c r="BF444">
        <v>84.69</v>
      </c>
      <c r="BG444">
        <v>1</v>
      </c>
      <c r="BH444">
        <v>12.82</v>
      </c>
      <c r="BI444">
        <v>6.41</v>
      </c>
      <c r="BJ444">
        <v>2</v>
      </c>
      <c r="BK444">
        <v>1</v>
      </c>
      <c r="BL444">
        <v>0</v>
      </c>
      <c r="BM444">
        <v>8.51</v>
      </c>
      <c r="BN444">
        <v>91.49</v>
      </c>
      <c r="BO444">
        <v>6.41</v>
      </c>
      <c r="BP444">
        <v>0</v>
      </c>
      <c r="BQ444">
        <v>1</v>
      </c>
      <c r="BR444">
        <v>0</v>
      </c>
      <c r="BS444">
        <v>1</v>
      </c>
      <c r="BT444">
        <v>100</v>
      </c>
      <c r="BU444">
        <v>0</v>
      </c>
      <c r="BV444">
        <v>50</v>
      </c>
      <c r="BW444">
        <v>20</v>
      </c>
      <c r="BX444">
        <v>100</v>
      </c>
      <c r="BY444">
        <v>40</v>
      </c>
      <c r="BZ444">
        <v>0</v>
      </c>
      <c r="CA444">
        <v>0</v>
      </c>
      <c r="CB444">
        <v>62.5</v>
      </c>
      <c r="CC444">
        <v>5</v>
      </c>
      <c r="CD444">
        <v>3</v>
      </c>
      <c r="CE444">
        <v>3</v>
      </c>
      <c r="CF444">
        <v>2</v>
      </c>
      <c r="CG444">
        <v>0</v>
      </c>
      <c r="CH444">
        <v>0</v>
      </c>
      <c r="CI444">
        <v>0</v>
      </c>
      <c r="CJ444">
        <v>0</v>
      </c>
      <c r="CK444">
        <v>0</v>
      </c>
      <c r="CL444">
        <v>0</v>
      </c>
      <c r="CM444">
        <v>2</v>
      </c>
      <c r="CN444">
        <v>0</v>
      </c>
      <c r="CO444">
        <v>-12.82</v>
      </c>
      <c r="CP444">
        <v>9.36</v>
      </c>
      <c r="CQ444">
        <v>375.48</v>
      </c>
      <c r="CR444">
        <v>2.4300000000000002</v>
      </c>
      <c r="CS444">
        <v>16.5</v>
      </c>
      <c r="CT444">
        <v>16.760000000000002</v>
      </c>
      <c r="CU444">
        <v>49.88</v>
      </c>
      <c r="CV444">
        <v>49.69</v>
      </c>
      <c r="CW444">
        <v>51.58</v>
      </c>
      <c r="CX444">
        <v>51.84</v>
      </c>
      <c r="CY444">
        <v>52.5</v>
      </c>
      <c r="CZ444">
        <v>53.16</v>
      </c>
    </row>
    <row r="445" spans="1:104">
      <c r="A445" t="s">
        <v>1600</v>
      </c>
      <c r="B445" t="s">
        <v>1601</v>
      </c>
      <c r="C445" t="s">
        <v>62</v>
      </c>
      <c r="D445" t="s">
        <v>84</v>
      </c>
      <c r="E445">
        <v>14</v>
      </c>
      <c r="F445">
        <v>20142015</v>
      </c>
      <c r="G445">
        <v>21</v>
      </c>
      <c r="H445">
        <v>0.92500000000000004</v>
      </c>
      <c r="I445">
        <v>0.92500000000000004</v>
      </c>
      <c r="J445">
        <v>0</v>
      </c>
      <c r="K445">
        <v>0</v>
      </c>
      <c r="L445">
        <v>0</v>
      </c>
      <c r="M445">
        <v>0</v>
      </c>
      <c r="N445">
        <v>0</v>
      </c>
      <c r="O445">
        <v>0</v>
      </c>
      <c r="P445">
        <v>0</v>
      </c>
      <c r="Q445">
        <v>100</v>
      </c>
      <c r="R445" t="s">
        <v>1488</v>
      </c>
      <c r="S445" t="s">
        <v>1488</v>
      </c>
      <c r="T445">
        <v>3.57</v>
      </c>
      <c r="U445">
        <v>0.34</v>
      </c>
      <c r="V445">
        <v>9.43</v>
      </c>
      <c r="W445">
        <v>100</v>
      </c>
      <c r="X445">
        <v>90.57</v>
      </c>
      <c r="Y445">
        <v>1</v>
      </c>
      <c r="Z445">
        <v>1</v>
      </c>
      <c r="AA445">
        <v>0</v>
      </c>
      <c r="AB445">
        <v>12.5</v>
      </c>
      <c r="AC445">
        <v>0</v>
      </c>
      <c r="AD445">
        <v>12.5</v>
      </c>
      <c r="AE445">
        <v>0</v>
      </c>
      <c r="AF445">
        <v>6.19</v>
      </c>
      <c r="AG445">
        <v>93.81</v>
      </c>
      <c r="AH445">
        <v>2</v>
      </c>
      <c r="AI445">
        <v>2</v>
      </c>
      <c r="AJ445">
        <v>0</v>
      </c>
      <c r="AK445">
        <v>25</v>
      </c>
      <c r="AL445">
        <v>0</v>
      </c>
      <c r="AM445">
        <v>25</v>
      </c>
      <c r="AN445">
        <v>0</v>
      </c>
      <c r="AO445">
        <v>1</v>
      </c>
      <c r="AP445">
        <v>0</v>
      </c>
      <c r="AQ445">
        <v>1</v>
      </c>
      <c r="AR445" t="s">
        <v>1488</v>
      </c>
      <c r="AS445" t="s">
        <v>1488</v>
      </c>
      <c r="AT445">
        <v>92.77</v>
      </c>
      <c r="AU445">
        <v>0</v>
      </c>
      <c r="AV445">
        <v>0</v>
      </c>
      <c r="AW445">
        <v>0</v>
      </c>
      <c r="AX445">
        <v>0</v>
      </c>
      <c r="AY445">
        <v>0</v>
      </c>
      <c r="AZ445">
        <v>0</v>
      </c>
      <c r="BA445" t="s">
        <v>1488</v>
      </c>
      <c r="BB445">
        <v>0</v>
      </c>
      <c r="BC445">
        <v>0</v>
      </c>
      <c r="BD445" t="s">
        <v>1488</v>
      </c>
      <c r="BE445" t="s">
        <v>1488</v>
      </c>
      <c r="BF445">
        <v>90</v>
      </c>
      <c r="BG445">
        <v>0</v>
      </c>
      <c r="BH445">
        <v>0</v>
      </c>
      <c r="BI445">
        <v>0</v>
      </c>
      <c r="BJ445">
        <v>0</v>
      </c>
      <c r="BK445">
        <v>0</v>
      </c>
      <c r="BL445">
        <v>0</v>
      </c>
      <c r="BM445" t="s">
        <v>1488</v>
      </c>
      <c r="BN445">
        <v>100</v>
      </c>
      <c r="BO445">
        <v>0</v>
      </c>
      <c r="BP445">
        <v>0</v>
      </c>
      <c r="BQ445">
        <v>0</v>
      </c>
      <c r="BR445">
        <v>0</v>
      </c>
      <c r="BS445">
        <v>0</v>
      </c>
      <c r="BT445" t="s">
        <v>1488</v>
      </c>
      <c r="BU445" t="s">
        <v>1488</v>
      </c>
      <c r="BV445" t="s">
        <v>1488</v>
      </c>
      <c r="BW445" t="s">
        <v>1488</v>
      </c>
      <c r="BX445" t="s">
        <v>1488</v>
      </c>
      <c r="BY445">
        <v>40</v>
      </c>
      <c r="BZ445">
        <v>0</v>
      </c>
      <c r="CA445">
        <v>0</v>
      </c>
      <c r="CB445">
        <v>100</v>
      </c>
      <c r="CC445">
        <v>2</v>
      </c>
      <c r="CD445">
        <v>1</v>
      </c>
      <c r="CE445">
        <v>0</v>
      </c>
      <c r="CF445">
        <v>0</v>
      </c>
      <c r="CG445">
        <v>0</v>
      </c>
      <c r="CH445">
        <v>0</v>
      </c>
      <c r="CI445">
        <v>0</v>
      </c>
      <c r="CJ445">
        <v>0</v>
      </c>
      <c r="CK445">
        <v>0</v>
      </c>
      <c r="CL445">
        <v>0</v>
      </c>
      <c r="CM445">
        <v>0</v>
      </c>
      <c r="CN445">
        <v>0</v>
      </c>
      <c r="CO445">
        <v>0</v>
      </c>
      <c r="CP445">
        <v>4.8</v>
      </c>
      <c r="CQ445">
        <v>52.29</v>
      </c>
      <c r="CR445">
        <v>8.41</v>
      </c>
      <c r="CS445">
        <v>16.14</v>
      </c>
      <c r="CT445">
        <v>16.850000000000001</v>
      </c>
      <c r="CU445">
        <v>52.35</v>
      </c>
      <c r="CV445">
        <v>48.68</v>
      </c>
      <c r="CW445">
        <v>55.45</v>
      </c>
      <c r="CX445">
        <v>50.48</v>
      </c>
      <c r="CY445">
        <v>52.8</v>
      </c>
      <c r="CZ445">
        <v>55.65</v>
      </c>
    </row>
    <row r="446" spans="1:104">
      <c r="A446" t="s">
        <v>920</v>
      </c>
      <c r="B446" t="s">
        <v>921</v>
      </c>
      <c r="C446" t="s">
        <v>100</v>
      </c>
      <c r="D446" t="s">
        <v>345</v>
      </c>
      <c r="E446">
        <v>57</v>
      </c>
      <c r="F446">
        <v>20142015</v>
      </c>
      <c r="G446">
        <v>32</v>
      </c>
      <c r="H446">
        <v>0.8</v>
      </c>
      <c r="I446">
        <v>0.8</v>
      </c>
      <c r="J446">
        <v>1</v>
      </c>
      <c r="K446">
        <v>1</v>
      </c>
      <c r="L446">
        <v>2</v>
      </c>
      <c r="M446">
        <v>2.5099999999999998</v>
      </c>
      <c r="N446">
        <v>2.5099999999999998</v>
      </c>
      <c r="O446">
        <v>5.01</v>
      </c>
      <c r="P446">
        <v>-1</v>
      </c>
      <c r="Q446">
        <v>89.09</v>
      </c>
      <c r="R446">
        <v>110.71</v>
      </c>
      <c r="S446">
        <v>16.670000000000002</v>
      </c>
      <c r="T446">
        <v>-8.02</v>
      </c>
      <c r="U446">
        <v>0.42</v>
      </c>
      <c r="V446">
        <v>4.93</v>
      </c>
      <c r="W446">
        <v>90</v>
      </c>
      <c r="X446">
        <v>85.07</v>
      </c>
      <c r="Y446">
        <v>24</v>
      </c>
      <c r="Z446">
        <v>27</v>
      </c>
      <c r="AA446">
        <v>3</v>
      </c>
      <c r="AB446">
        <v>67.66</v>
      </c>
      <c r="AC446">
        <v>7.52</v>
      </c>
      <c r="AD446">
        <v>75.180000000000007</v>
      </c>
      <c r="AE446">
        <v>8</v>
      </c>
      <c r="AF446">
        <v>0.15</v>
      </c>
      <c r="AG446">
        <v>88.94</v>
      </c>
      <c r="AH446">
        <v>43</v>
      </c>
      <c r="AI446">
        <v>49</v>
      </c>
      <c r="AJ446">
        <v>6</v>
      </c>
      <c r="AK446">
        <v>122.8</v>
      </c>
      <c r="AL446">
        <v>15.04</v>
      </c>
      <c r="AM446">
        <v>137.84</v>
      </c>
      <c r="AN446">
        <v>57.14</v>
      </c>
      <c r="AO446">
        <v>0</v>
      </c>
      <c r="AP446">
        <v>0</v>
      </c>
      <c r="AQ446">
        <v>9</v>
      </c>
      <c r="AR446">
        <v>1.17</v>
      </c>
      <c r="AS446">
        <v>88.89</v>
      </c>
      <c r="AT446">
        <v>87.71</v>
      </c>
      <c r="AU446">
        <v>35</v>
      </c>
      <c r="AV446">
        <v>40</v>
      </c>
      <c r="AW446">
        <v>5</v>
      </c>
      <c r="AX446">
        <v>100.24</v>
      </c>
      <c r="AY446">
        <v>12.53</v>
      </c>
      <c r="AZ446">
        <v>112.77</v>
      </c>
      <c r="BA446">
        <v>70</v>
      </c>
      <c r="BB446">
        <v>3</v>
      </c>
      <c r="BC446">
        <v>9</v>
      </c>
      <c r="BD446">
        <v>1.23</v>
      </c>
      <c r="BE446">
        <v>87.5</v>
      </c>
      <c r="BF446">
        <v>86.27</v>
      </c>
      <c r="BG446">
        <v>24</v>
      </c>
      <c r="BH446">
        <v>70.17</v>
      </c>
      <c r="BI446">
        <v>10.02</v>
      </c>
      <c r="BJ446">
        <v>28</v>
      </c>
      <c r="BK446">
        <v>4</v>
      </c>
      <c r="BL446">
        <v>6</v>
      </c>
      <c r="BM446">
        <v>9.09</v>
      </c>
      <c r="BN446">
        <v>90.91</v>
      </c>
      <c r="BO446">
        <v>7.52</v>
      </c>
      <c r="BP446">
        <v>0</v>
      </c>
      <c r="BQ446">
        <v>3</v>
      </c>
      <c r="BR446">
        <v>0</v>
      </c>
      <c r="BS446">
        <v>3</v>
      </c>
      <c r="BT446">
        <v>100</v>
      </c>
      <c r="BU446">
        <v>11.11</v>
      </c>
      <c r="BV446">
        <v>10.71</v>
      </c>
      <c r="BW446">
        <v>7.5</v>
      </c>
      <c r="BX446">
        <v>100</v>
      </c>
      <c r="BY446">
        <v>40</v>
      </c>
      <c r="BZ446">
        <v>0</v>
      </c>
      <c r="CA446">
        <v>0</v>
      </c>
      <c r="CB446">
        <v>86.96</v>
      </c>
      <c r="CC446">
        <v>20</v>
      </c>
      <c r="CD446">
        <v>3</v>
      </c>
      <c r="CE446">
        <v>3</v>
      </c>
      <c r="CF446">
        <v>1</v>
      </c>
      <c r="CG446">
        <v>3</v>
      </c>
      <c r="CH446">
        <v>1</v>
      </c>
      <c r="CI446">
        <v>0</v>
      </c>
      <c r="CJ446">
        <v>5</v>
      </c>
      <c r="CK446">
        <v>0</v>
      </c>
      <c r="CL446">
        <v>0</v>
      </c>
      <c r="CM446">
        <v>1</v>
      </c>
      <c r="CN446">
        <v>0</v>
      </c>
      <c r="CO446">
        <v>-2.5099999999999998</v>
      </c>
      <c r="CP446">
        <v>23.94</v>
      </c>
      <c r="CQ446">
        <v>233.21</v>
      </c>
      <c r="CR446">
        <v>9.31</v>
      </c>
      <c r="CS446">
        <v>18.739999999999998</v>
      </c>
      <c r="CT446">
        <v>17.39</v>
      </c>
      <c r="CU446">
        <v>50.4</v>
      </c>
      <c r="CV446">
        <v>49.58</v>
      </c>
      <c r="CW446">
        <v>57.08</v>
      </c>
      <c r="CX446">
        <v>56.16</v>
      </c>
      <c r="CY446">
        <v>53.86</v>
      </c>
      <c r="CZ446">
        <v>54.77</v>
      </c>
    </row>
    <row r="447" spans="1:104">
      <c r="A447" t="s">
        <v>1410</v>
      </c>
      <c r="B447" t="s">
        <v>1411</v>
      </c>
      <c r="C447" t="s">
        <v>124</v>
      </c>
      <c r="D447" t="s">
        <v>1243</v>
      </c>
      <c r="E447">
        <v>74</v>
      </c>
      <c r="F447">
        <v>20142015</v>
      </c>
      <c r="G447">
        <v>30</v>
      </c>
      <c r="H447">
        <v>6</v>
      </c>
      <c r="I447">
        <v>5</v>
      </c>
      <c r="J447">
        <v>3</v>
      </c>
      <c r="K447">
        <v>7</v>
      </c>
      <c r="L447">
        <v>10</v>
      </c>
      <c r="M447">
        <v>0.89</v>
      </c>
      <c r="N447">
        <v>2.08</v>
      </c>
      <c r="O447">
        <v>2.97</v>
      </c>
      <c r="P447">
        <v>-1</v>
      </c>
      <c r="Q447">
        <v>84.68</v>
      </c>
      <c r="R447">
        <v>103.33</v>
      </c>
      <c r="S447">
        <v>8.33</v>
      </c>
      <c r="T447">
        <v>6.16</v>
      </c>
      <c r="U447">
        <v>2.73</v>
      </c>
      <c r="V447">
        <v>7.7</v>
      </c>
      <c r="W447">
        <v>83.51</v>
      </c>
      <c r="X447">
        <v>75.81</v>
      </c>
      <c r="Y447">
        <v>130</v>
      </c>
      <c r="Z447">
        <v>162</v>
      </c>
      <c r="AA447">
        <v>32</v>
      </c>
      <c r="AB447">
        <v>48.17</v>
      </c>
      <c r="AC447">
        <v>9.52</v>
      </c>
      <c r="AD447">
        <v>57.69</v>
      </c>
      <c r="AE447">
        <v>39</v>
      </c>
      <c r="AF447">
        <v>6.35</v>
      </c>
      <c r="AG447">
        <v>78.33</v>
      </c>
      <c r="AH447">
        <v>231</v>
      </c>
      <c r="AI447">
        <v>282</v>
      </c>
      <c r="AJ447">
        <v>51</v>
      </c>
      <c r="AK447">
        <v>83.86</v>
      </c>
      <c r="AL447">
        <v>15.17</v>
      </c>
      <c r="AM447">
        <v>99.03</v>
      </c>
      <c r="AN447">
        <v>60.28</v>
      </c>
      <c r="AO447">
        <v>6</v>
      </c>
      <c r="AP447">
        <v>1</v>
      </c>
      <c r="AQ447">
        <v>50</v>
      </c>
      <c r="AR447">
        <v>7.58</v>
      </c>
      <c r="AS447">
        <v>84.59</v>
      </c>
      <c r="AT447">
        <v>77.010000000000005</v>
      </c>
      <c r="AU447">
        <v>184</v>
      </c>
      <c r="AV447">
        <v>225</v>
      </c>
      <c r="AW447">
        <v>41</v>
      </c>
      <c r="AX447">
        <v>66.91</v>
      </c>
      <c r="AY447">
        <v>12.19</v>
      </c>
      <c r="AZ447">
        <v>79.099999999999994</v>
      </c>
      <c r="BA447">
        <v>75.56</v>
      </c>
      <c r="BB447">
        <v>8</v>
      </c>
      <c r="BC447">
        <v>44</v>
      </c>
      <c r="BD447">
        <v>11.52</v>
      </c>
      <c r="BE447">
        <v>85</v>
      </c>
      <c r="BF447">
        <v>73.48</v>
      </c>
      <c r="BG447">
        <v>140</v>
      </c>
      <c r="BH447">
        <v>50.55</v>
      </c>
      <c r="BI447">
        <v>8.92</v>
      </c>
      <c r="BJ447">
        <v>170</v>
      </c>
      <c r="BK447">
        <v>30</v>
      </c>
      <c r="BL447">
        <v>36</v>
      </c>
      <c r="BM447">
        <v>22.81</v>
      </c>
      <c r="BN447">
        <v>66.67</v>
      </c>
      <c r="BO447">
        <v>5.0599999999999996</v>
      </c>
      <c r="BP447">
        <v>0.59</v>
      </c>
      <c r="BQ447">
        <v>17</v>
      </c>
      <c r="BR447">
        <v>2</v>
      </c>
      <c r="BS447">
        <v>15</v>
      </c>
      <c r="BT447">
        <v>89.47</v>
      </c>
      <c r="BU447">
        <v>6.82</v>
      </c>
      <c r="BV447">
        <v>10</v>
      </c>
      <c r="BW447">
        <v>7.56</v>
      </c>
      <c r="BX447">
        <v>93.33</v>
      </c>
      <c r="BY447">
        <v>51</v>
      </c>
      <c r="BZ447">
        <v>5</v>
      </c>
      <c r="CA447">
        <v>2</v>
      </c>
      <c r="CB447">
        <v>91.75</v>
      </c>
      <c r="CC447">
        <v>178</v>
      </c>
      <c r="CD447">
        <v>40</v>
      </c>
      <c r="CE447">
        <v>16</v>
      </c>
      <c r="CF447">
        <v>2</v>
      </c>
      <c r="CG447">
        <v>2</v>
      </c>
      <c r="CH447">
        <v>4</v>
      </c>
      <c r="CI447">
        <v>3</v>
      </c>
      <c r="CJ447">
        <v>33</v>
      </c>
      <c r="CK447">
        <v>5</v>
      </c>
      <c r="CL447">
        <v>1</v>
      </c>
      <c r="CM447">
        <v>2</v>
      </c>
      <c r="CN447">
        <v>1</v>
      </c>
      <c r="CO447">
        <v>-0.3</v>
      </c>
      <c r="CP447">
        <v>201.77</v>
      </c>
      <c r="CQ447">
        <v>143.94</v>
      </c>
      <c r="CR447">
        <v>58.36</v>
      </c>
      <c r="CS447">
        <v>18.72</v>
      </c>
      <c r="CT447">
        <v>17.57</v>
      </c>
      <c r="CU447">
        <v>40.590000000000003</v>
      </c>
      <c r="CV447">
        <v>50.36</v>
      </c>
      <c r="CW447">
        <v>44.17</v>
      </c>
      <c r="CX447">
        <v>64.64</v>
      </c>
      <c r="CY447">
        <v>54.71</v>
      </c>
      <c r="CZ447">
        <v>53.94</v>
      </c>
    </row>
    <row r="448" spans="1:104">
      <c r="A448" t="s">
        <v>1602</v>
      </c>
      <c r="B448" t="s">
        <v>1603</v>
      </c>
      <c r="C448" t="s">
        <v>68</v>
      </c>
      <c r="D448" t="s">
        <v>393</v>
      </c>
      <c r="E448">
        <v>7</v>
      </c>
      <c r="F448">
        <v>20142015</v>
      </c>
      <c r="G448">
        <v>28</v>
      </c>
      <c r="H448">
        <v>0.6</v>
      </c>
      <c r="I448">
        <v>0.6</v>
      </c>
      <c r="J448">
        <v>1</v>
      </c>
      <c r="K448">
        <v>0</v>
      </c>
      <c r="L448">
        <v>1</v>
      </c>
      <c r="M448">
        <v>4.75</v>
      </c>
      <c r="N448">
        <v>0</v>
      </c>
      <c r="O448">
        <v>4.75</v>
      </c>
      <c r="P448">
        <v>0</v>
      </c>
      <c r="Q448">
        <v>88.89</v>
      </c>
      <c r="R448">
        <v>71.430000000000007</v>
      </c>
      <c r="S448">
        <v>25</v>
      </c>
      <c r="T448">
        <v>3.42</v>
      </c>
      <c r="U448">
        <v>1.81</v>
      </c>
      <c r="V448">
        <v>-16.41</v>
      </c>
      <c r="W448">
        <v>76.92</v>
      </c>
      <c r="X448">
        <v>93.33</v>
      </c>
      <c r="Y448">
        <v>7</v>
      </c>
      <c r="Z448">
        <v>10</v>
      </c>
      <c r="AA448">
        <v>3</v>
      </c>
      <c r="AB448">
        <v>47.46</v>
      </c>
      <c r="AC448">
        <v>14.24</v>
      </c>
      <c r="AD448">
        <v>61.7</v>
      </c>
      <c r="AE448">
        <v>4</v>
      </c>
      <c r="AF448">
        <v>-5.4</v>
      </c>
      <c r="AG448">
        <v>94.29</v>
      </c>
      <c r="AH448">
        <v>21</v>
      </c>
      <c r="AI448">
        <v>24</v>
      </c>
      <c r="AJ448">
        <v>3</v>
      </c>
      <c r="AK448">
        <v>113.91</v>
      </c>
      <c r="AL448">
        <v>14.24</v>
      </c>
      <c r="AM448">
        <v>128.15</v>
      </c>
      <c r="AN448">
        <v>58.33</v>
      </c>
      <c r="AO448">
        <v>1</v>
      </c>
      <c r="AP448">
        <v>0</v>
      </c>
      <c r="AQ448">
        <v>8</v>
      </c>
      <c r="AR448">
        <v>-1.0900000000000001</v>
      </c>
      <c r="AS448">
        <v>90.91</v>
      </c>
      <c r="AT448">
        <v>92</v>
      </c>
      <c r="AU448">
        <v>18</v>
      </c>
      <c r="AV448">
        <v>20</v>
      </c>
      <c r="AW448">
        <v>2</v>
      </c>
      <c r="AX448">
        <v>94.92</v>
      </c>
      <c r="AY448">
        <v>9.49</v>
      </c>
      <c r="AZ448">
        <v>104.42</v>
      </c>
      <c r="BA448">
        <v>70</v>
      </c>
      <c r="BB448">
        <v>3</v>
      </c>
      <c r="BC448">
        <v>7</v>
      </c>
      <c r="BD448">
        <v>-6.62</v>
      </c>
      <c r="BE448">
        <v>87.5</v>
      </c>
      <c r="BF448">
        <v>94.12</v>
      </c>
      <c r="BG448">
        <v>12</v>
      </c>
      <c r="BH448">
        <v>66.45</v>
      </c>
      <c r="BI448">
        <v>9.49</v>
      </c>
      <c r="BJ448">
        <v>14</v>
      </c>
      <c r="BK448">
        <v>2</v>
      </c>
      <c r="BL448">
        <v>4</v>
      </c>
      <c r="BM448">
        <v>-25</v>
      </c>
      <c r="BN448">
        <v>100</v>
      </c>
      <c r="BO448">
        <v>14.24</v>
      </c>
      <c r="BP448">
        <v>4.75</v>
      </c>
      <c r="BQ448">
        <v>3</v>
      </c>
      <c r="BR448">
        <v>1</v>
      </c>
      <c r="BS448">
        <v>2</v>
      </c>
      <c r="BT448">
        <v>75</v>
      </c>
      <c r="BU448">
        <v>14.29</v>
      </c>
      <c r="BV448">
        <v>21.43</v>
      </c>
      <c r="BW448">
        <v>15</v>
      </c>
      <c r="BX448">
        <v>50</v>
      </c>
      <c r="BY448">
        <v>74</v>
      </c>
      <c r="BZ448">
        <v>12</v>
      </c>
      <c r="CA448">
        <v>1</v>
      </c>
      <c r="CB448">
        <v>92.31</v>
      </c>
      <c r="CC448">
        <v>12</v>
      </c>
      <c r="CD448">
        <v>3</v>
      </c>
      <c r="CE448">
        <v>1</v>
      </c>
      <c r="CF448">
        <v>0</v>
      </c>
      <c r="CG448">
        <v>1</v>
      </c>
      <c r="CH448">
        <v>0</v>
      </c>
      <c r="CI448">
        <v>0</v>
      </c>
      <c r="CJ448">
        <v>3</v>
      </c>
      <c r="CK448">
        <v>2</v>
      </c>
      <c r="CL448">
        <v>0</v>
      </c>
      <c r="CM448">
        <v>0</v>
      </c>
      <c r="CN448">
        <v>0</v>
      </c>
      <c r="CO448">
        <v>0</v>
      </c>
      <c r="CP448">
        <v>12.64</v>
      </c>
      <c r="CQ448">
        <v>18.16</v>
      </c>
      <c r="CR448">
        <v>41.04</v>
      </c>
      <c r="CS448">
        <v>16.79</v>
      </c>
      <c r="CT448">
        <v>17.059999999999999</v>
      </c>
      <c r="CU448">
        <v>49.13</v>
      </c>
      <c r="CV448">
        <v>50.61</v>
      </c>
      <c r="CW448">
        <v>52.73</v>
      </c>
      <c r="CX448">
        <v>54.59</v>
      </c>
      <c r="CY448">
        <v>53.14</v>
      </c>
      <c r="CZ448">
        <v>51.85</v>
      </c>
    </row>
    <row r="449" spans="1:104">
      <c r="A449" t="s">
        <v>782</v>
      </c>
      <c r="B449" t="s">
        <v>783</v>
      </c>
      <c r="C449" t="s">
        <v>62</v>
      </c>
      <c r="D449" t="s">
        <v>71</v>
      </c>
      <c r="E449">
        <v>39</v>
      </c>
      <c r="F449">
        <v>20142015</v>
      </c>
      <c r="G449">
        <v>19</v>
      </c>
      <c r="H449">
        <v>0.92500000000000004</v>
      </c>
      <c r="I449">
        <v>0.92500000000000004</v>
      </c>
      <c r="J449">
        <v>0</v>
      </c>
      <c r="K449">
        <v>0</v>
      </c>
      <c r="L449">
        <v>0</v>
      </c>
      <c r="M449">
        <v>0</v>
      </c>
      <c r="N449">
        <v>0</v>
      </c>
      <c r="O449">
        <v>0</v>
      </c>
      <c r="P449">
        <v>0</v>
      </c>
      <c r="Q449">
        <v>66.67</v>
      </c>
      <c r="R449">
        <v>100</v>
      </c>
      <c r="S449">
        <v>0</v>
      </c>
      <c r="T449">
        <v>-13.95</v>
      </c>
      <c r="U449">
        <v>0.28000000000000003</v>
      </c>
      <c r="V449">
        <v>-27.76</v>
      </c>
      <c r="W449">
        <v>62.5</v>
      </c>
      <c r="X449">
        <v>90.26</v>
      </c>
      <c r="Y449">
        <v>2</v>
      </c>
      <c r="Z449">
        <v>5</v>
      </c>
      <c r="AA449">
        <v>3</v>
      </c>
      <c r="AB449">
        <v>27.82</v>
      </c>
      <c r="AC449">
        <v>16.690000000000001</v>
      </c>
      <c r="AD449">
        <v>44.51</v>
      </c>
      <c r="AE449">
        <v>0</v>
      </c>
      <c r="AF449">
        <v>-21.4</v>
      </c>
      <c r="AG449">
        <v>88.06</v>
      </c>
      <c r="AH449">
        <v>5</v>
      </c>
      <c r="AI449">
        <v>10</v>
      </c>
      <c r="AJ449">
        <v>5</v>
      </c>
      <c r="AK449">
        <v>55.64</v>
      </c>
      <c r="AL449">
        <v>27.82</v>
      </c>
      <c r="AM449">
        <v>83.46</v>
      </c>
      <c r="AN449">
        <v>80</v>
      </c>
      <c r="AO449">
        <v>0</v>
      </c>
      <c r="AP449">
        <v>1</v>
      </c>
      <c r="AQ449">
        <v>1</v>
      </c>
      <c r="AR449">
        <v>-19.91</v>
      </c>
      <c r="AS449">
        <v>66.67</v>
      </c>
      <c r="AT449">
        <v>86.57</v>
      </c>
      <c r="AU449">
        <v>4</v>
      </c>
      <c r="AV449">
        <v>8</v>
      </c>
      <c r="AW449">
        <v>4</v>
      </c>
      <c r="AX449">
        <v>44.51</v>
      </c>
      <c r="AY449">
        <v>22.26</v>
      </c>
      <c r="AZ449">
        <v>66.77</v>
      </c>
      <c r="BA449">
        <v>100</v>
      </c>
      <c r="BB449">
        <v>0</v>
      </c>
      <c r="BC449">
        <v>1</v>
      </c>
      <c r="BD449">
        <v>-18.77</v>
      </c>
      <c r="BE449">
        <v>66.67</v>
      </c>
      <c r="BF449">
        <v>85.44</v>
      </c>
      <c r="BG449">
        <v>4</v>
      </c>
      <c r="BH449">
        <v>44.51</v>
      </c>
      <c r="BI449">
        <v>22.26</v>
      </c>
      <c r="BJ449">
        <v>8</v>
      </c>
      <c r="BK449">
        <v>4</v>
      </c>
      <c r="BL449">
        <v>1</v>
      </c>
      <c r="BM449" t="s">
        <v>1488</v>
      </c>
      <c r="BN449">
        <v>96.3</v>
      </c>
      <c r="BO449">
        <v>0</v>
      </c>
      <c r="BP449">
        <v>0</v>
      </c>
      <c r="BQ449">
        <v>0</v>
      </c>
      <c r="BR449">
        <v>0</v>
      </c>
      <c r="BS449">
        <v>0</v>
      </c>
      <c r="BT449" t="s">
        <v>1488</v>
      </c>
      <c r="BU449">
        <v>0</v>
      </c>
      <c r="BV449">
        <v>0</v>
      </c>
      <c r="BW449">
        <v>0</v>
      </c>
      <c r="BX449">
        <v>100</v>
      </c>
      <c r="BY449">
        <v>40</v>
      </c>
      <c r="BZ449">
        <v>0</v>
      </c>
      <c r="CA449">
        <v>0</v>
      </c>
      <c r="CB449">
        <v>75</v>
      </c>
      <c r="CC449">
        <v>3</v>
      </c>
      <c r="CD449">
        <v>4</v>
      </c>
      <c r="CE449">
        <v>1</v>
      </c>
      <c r="CF449">
        <v>0</v>
      </c>
      <c r="CG449">
        <v>0</v>
      </c>
      <c r="CH449">
        <v>0</v>
      </c>
      <c r="CI449">
        <v>0</v>
      </c>
      <c r="CJ449">
        <v>1</v>
      </c>
      <c r="CK449">
        <v>0</v>
      </c>
      <c r="CL449">
        <v>0</v>
      </c>
      <c r="CM449">
        <v>0</v>
      </c>
      <c r="CN449">
        <v>0</v>
      </c>
      <c r="CO449">
        <v>0</v>
      </c>
      <c r="CP449">
        <v>10.78</v>
      </c>
      <c r="CQ449">
        <v>167.78</v>
      </c>
      <c r="CR449">
        <v>6.04</v>
      </c>
      <c r="CS449">
        <v>15.49</v>
      </c>
      <c r="CT449">
        <v>17.149999999999999</v>
      </c>
      <c r="CU449">
        <v>51.63</v>
      </c>
      <c r="CV449">
        <v>50.84</v>
      </c>
      <c r="CW449">
        <v>59.84</v>
      </c>
      <c r="CX449">
        <v>56.07</v>
      </c>
      <c r="CY449">
        <v>55.95</v>
      </c>
      <c r="CZ449">
        <v>54.11</v>
      </c>
    </row>
    <row r="450" spans="1:104">
      <c r="A450" t="s">
        <v>1340</v>
      </c>
      <c r="B450" t="s">
        <v>1341</v>
      </c>
      <c r="C450" t="s">
        <v>62</v>
      </c>
      <c r="D450" t="s">
        <v>345</v>
      </c>
      <c r="E450">
        <v>69</v>
      </c>
      <c r="F450">
        <v>20142015</v>
      </c>
      <c r="G450">
        <v>21</v>
      </c>
      <c r="H450">
        <v>0.83299999999999996</v>
      </c>
      <c r="I450">
        <v>0.83299999999999996</v>
      </c>
      <c r="J450">
        <v>0</v>
      </c>
      <c r="K450">
        <v>0</v>
      </c>
      <c r="L450">
        <v>0</v>
      </c>
      <c r="M450">
        <v>0</v>
      </c>
      <c r="N450">
        <v>0</v>
      </c>
      <c r="O450">
        <v>0</v>
      </c>
      <c r="P450">
        <v>-1</v>
      </c>
      <c r="Q450">
        <v>71.430000000000007</v>
      </c>
      <c r="R450">
        <v>100</v>
      </c>
      <c r="S450">
        <v>0</v>
      </c>
      <c r="T450">
        <v>7.08</v>
      </c>
      <c r="U450">
        <v>0.05</v>
      </c>
      <c r="V450">
        <v>-34.64</v>
      </c>
      <c r="W450">
        <v>50</v>
      </c>
      <c r="X450">
        <v>84.64</v>
      </c>
      <c r="Y450">
        <v>0</v>
      </c>
      <c r="Z450">
        <v>1</v>
      </c>
      <c r="AA450">
        <v>1</v>
      </c>
      <c r="AB450">
        <v>17.690000000000001</v>
      </c>
      <c r="AC450">
        <v>17.690000000000001</v>
      </c>
      <c r="AD450">
        <v>35.380000000000003</v>
      </c>
      <c r="AE450">
        <v>0</v>
      </c>
      <c r="AF450">
        <v>-16.72</v>
      </c>
      <c r="AG450">
        <v>88.15</v>
      </c>
      <c r="AH450">
        <v>3</v>
      </c>
      <c r="AI450">
        <v>5</v>
      </c>
      <c r="AJ450">
        <v>2</v>
      </c>
      <c r="AK450">
        <v>88.45</v>
      </c>
      <c r="AL450">
        <v>35.380000000000003</v>
      </c>
      <c r="AM450">
        <v>123.83</v>
      </c>
      <c r="AN450">
        <v>80</v>
      </c>
      <c r="AO450">
        <v>0</v>
      </c>
      <c r="AP450">
        <v>0</v>
      </c>
      <c r="AQ450">
        <v>2</v>
      </c>
      <c r="AR450">
        <v>-15.21</v>
      </c>
      <c r="AS450">
        <v>71.430000000000007</v>
      </c>
      <c r="AT450">
        <v>86.64</v>
      </c>
      <c r="AU450">
        <v>3</v>
      </c>
      <c r="AV450">
        <v>5</v>
      </c>
      <c r="AW450">
        <v>2</v>
      </c>
      <c r="AX450">
        <v>88.45</v>
      </c>
      <c r="AY450">
        <v>35.380000000000003</v>
      </c>
      <c r="AZ450">
        <v>123.83</v>
      </c>
      <c r="BA450">
        <v>80</v>
      </c>
      <c r="BB450">
        <v>0</v>
      </c>
      <c r="BC450">
        <v>2</v>
      </c>
      <c r="BD450">
        <v>-18.75</v>
      </c>
      <c r="BE450">
        <v>66.67</v>
      </c>
      <c r="BF450">
        <v>85.42</v>
      </c>
      <c r="BG450">
        <v>2</v>
      </c>
      <c r="BH450">
        <v>70.760000000000005</v>
      </c>
      <c r="BI450">
        <v>35.380000000000003</v>
      </c>
      <c r="BJ450">
        <v>4</v>
      </c>
      <c r="BK450">
        <v>2</v>
      </c>
      <c r="BL450">
        <v>2</v>
      </c>
      <c r="BM450" t="s">
        <v>1488</v>
      </c>
      <c r="BN450">
        <v>89.58</v>
      </c>
      <c r="BO450">
        <v>0</v>
      </c>
      <c r="BP450">
        <v>0</v>
      </c>
      <c r="BQ450">
        <v>0</v>
      </c>
      <c r="BR450">
        <v>0</v>
      </c>
      <c r="BS450">
        <v>0</v>
      </c>
      <c r="BT450" t="s">
        <v>1488</v>
      </c>
      <c r="BU450">
        <v>0</v>
      </c>
      <c r="BV450">
        <v>0</v>
      </c>
      <c r="BW450">
        <v>0</v>
      </c>
      <c r="BX450">
        <v>100</v>
      </c>
      <c r="BY450">
        <v>40</v>
      </c>
      <c r="BZ450">
        <v>0</v>
      </c>
      <c r="CA450">
        <v>0</v>
      </c>
      <c r="CB450">
        <v>100</v>
      </c>
      <c r="CC450">
        <v>1</v>
      </c>
      <c r="CD450">
        <v>2</v>
      </c>
      <c r="CE450">
        <v>0</v>
      </c>
      <c r="CF450">
        <v>0</v>
      </c>
      <c r="CG450">
        <v>0</v>
      </c>
      <c r="CH450">
        <v>0</v>
      </c>
      <c r="CI450">
        <v>0</v>
      </c>
      <c r="CJ450">
        <v>2</v>
      </c>
      <c r="CK450">
        <v>0</v>
      </c>
      <c r="CL450">
        <v>0</v>
      </c>
      <c r="CM450">
        <v>1</v>
      </c>
      <c r="CN450">
        <v>0</v>
      </c>
      <c r="CO450">
        <v>-17.690000000000001</v>
      </c>
      <c r="CP450">
        <v>3.39</v>
      </c>
      <c r="CQ450">
        <v>336.07</v>
      </c>
      <c r="CR450">
        <v>1</v>
      </c>
      <c r="CS450">
        <v>16.899999999999999</v>
      </c>
      <c r="CT450">
        <v>17.53</v>
      </c>
      <c r="CU450">
        <v>49.28</v>
      </c>
      <c r="CV450">
        <v>51.27</v>
      </c>
      <c r="CW450">
        <v>52.86</v>
      </c>
      <c r="CX450">
        <v>54.4</v>
      </c>
      <c r="CY450">
        <v>53.8</v>
      </c>
      <c r="CZ450">
        <v>51.13</v>
      </c>
    </row>
    <row r="451" spans="1:104">
      <c r="A451" t="s">
        <v>701</v>
      </c>
      <c r="B451" t="s">
        <v>702</v>
      </c>
      <c r="C451" t="s">
        <v>62</v>
      </c>
      <c r="D451" t="s">
        <v>88</v>
      </c>
      <c r="E451">
        <v>37</v>
      </c>
      <c r="F451">
        <v>20142015</v>
      </c>
      <c r="G451">
        <v>21</v>
      </c>
      <c r="H451">
        <v>0.92500000000000004</v>
      </c>
      <c r="I451">
        <v>0.92500000000000004</v>
      </c>
      <c r="J451">
        <v>3</v>
      </c>
      <c r="K451">
        <v>2</v>
      </c>
      <c r="L451">
        <v>5</v>
      </c>
      <c r="M451">
        <v>2.58</v>
      </c>
      <c r="N451">
        <v>1.72</v>
      </c>
      <c r="O451">
        <v>4.3</v>
      </c>
      <c r="P451">
        <v>0</v>
      </c>
      <c r="Q451">
        <v>91.3</v>
      </c>
      <c r="R451">
        <v>116.67</v>
      </c>
      <c r="S451">
        <v>25</v>
      </c>
      <c r="T451">
        <v>-4.54</v>
      </c>
      <c r="U451">
        <v>1.88</v>
      </c>
      <c r="V451">
        <v>5.33</v>
      </c>
      <c r="W451">
        <v>90.38</v>
      </c>
      <c r="X451">
        <v>85.06</v>
      </c>
      <c r="Y451">
        <v>42</v>
      </c>
      <c r="Z451">
        <v>47</v>
      </c>
      <c r="AA451">
        <v>5</v>
      </c>
      <c r="AB451">
        <v>40.450000000000003</v>
      </c>
      <c r="AC451">
        <v>4.3</v>
      </c>
      <c r="AD451">
        <v>44.76</v>
      </c>
      <c r="AE451">
        <v>4</v>
      </c>
      <c r="AF451">
        <v>1.89</v>
      </c>
      <c r="AG451">
        <v>89.42</v>
      </c>
      <c r="AH451">
        <v>95</v>
      </c>
      <c r="AI451">
        <v>105</v>
      </c>
      <c r="AJ451">
        <v>10</v>
      </c>
      <c r="AK451">
        <v>90.38</v>
      </c>
      <c r="AL451">
        <v>8.61</v>
      </c>
      <c r="AM451">
        <v>98.98</v>
      </c>
      <c r="AN451">
        <v>45.71</v>
      </c>
      <c r="AO451">
        <v>7</v>
      </c>
      <c r="AP451">
        <v>0</v>
      </c>
      <c r="AQ451">
        <v>25</v>
      </c>
      <c r="AR451">
        <v>-0.34</v>
      </c>
      <c r="AS451">
        <v>89.29</v>
      </c>
      <c r="AT451">
        <v>89.63</v>
      </c>
      <c r="AU451">
        <v>66</v>
      </c>
      <c r="AV451">
        <v>75</v>
      </c>
      <c r="AW451">
        <v>9</v>
      </c>
      <c r="AX451">
        <v>64.55</v>
      </c>
      <c r="AY451">
        <v>7.75</v>
      </c>
      <c r="AZ451">
        <v>72.3</v>
      </c>
      <c r="BA451">
        <v>64</v>
      </c>
      <c r="BB451">
        <v>6</v>
      </c>
      <c r="BC451">
        <v>18</v>
      </c>
      <c r="BD451">
        <v>-1.33</v>
      </c>
      <c r="BE451">
        <v>88.89</v>
      </c>
      <c r="BF451">
        <v>90.22</v>
      </c>
      <c r="BG451">
        <v>42</v>
      </c>
      <c r="BH451">
        <v>41.32</v>
      </c>
      <c r="BI451">
        <v>5.16</v>
      </c>
      <c r="BJ451">
        <v>48</v>
      </c>
      <c r="BK451">
        <v>6</v>
      </c>
      <c r="BL451">
        <v>12</v>
      </c>
      <c r="BM451">
        <v>18.18</v>
      </c>
      <c r="BN451">
        <v>81.819999999999993</v>
      </c>
      <c r="BO451">
        <v>6.89</v>
      </c>
      <c r="BP451">
        <v>0</v>
      </c>
      <c r="BQ451">
        <v>8</v>
      </c>
      <c r="BR451">
        <v>0</v>
      </c>
      <c r="BS451">
        <v>8</v>
      </c>
      <c r="BT451">
        <v>100</v>
      </c>
      <c r="BU451">
        <v>16.670000000000002</v>
      </c>
      <c r="BV451">
        <v>16.670000000000002</v>
      </c>
      <c r="BW451">
        <v>10.67</v>
      </c>
      <c r="BX451">
        <v>100</v>
      </c>
      <c r="BY451">
        <v>40</v>
      </c>
      <c r="BZ451">
        <v>0</v>
      </c>
      <c r="CA451">
        <v>0</v>
      </c>
      <c r="CB451">
        <v>87.69</v>
      </c>
      <c r="CC451">
        <v>57</v>
      </c>
      <c r="CD451">
        <v>14</v>
      </c>
      <c r="CE451">
        <v>8</v>
      </c>
      <c r="CF451">
        <v>0</v>
      </c>
      <c r="CG451">
        <v>3</v>
      </c>
      <c r="CH451">
        <v>2</v>
      </c>
      <c r="CI451">
        <v>0</v>
      </c>
      <c r="CJ451">
        <v>9</v>
      </c>
      <c r="CK451">
        <v>5</v>
      </c>
      <c r="CL451">
        <v>3</v>
      </c>
      <c r="CM451">
        <v>0</v>
      </c>
      <c r="CN451">
        <v>0</v>
      </c>
      <c r="CO451">
        <v>0</v>
      </c>
      <c r="CP451">
        <v>69.709999999999994</v>
      </c>
      <c r="CQ451">
        <v>100.58</v>
      </c>
      <c r="CR451">
        <v>40.93</v>
      </c>
      <c r="CS451">
        <v>15.98</v>
      </c>
      <c r="CT451">
        <v>17.079999999999998</v>
      </c>
      <c r="CU451">
        <v>50.16</v>
      </c>
      <c r="CV451">
        <v>48.89</v>
      </c>
      <c r="CW451">
        <v>54.51</v>
      </c>
      <c r="CX451">
        <v>54.16</v>
      </c>
      <c r="CY451">
        <v>52.78</v>
      </c>
      <c r="CZ451">
        <v>55.19</v>
      </c>
    </row>
    <row r="452" spans="1:104">
      <c r="A452" t="s">
        <v>1604</v>
      </c>
      <c r="B452" t="s">
        <v>1605</v>
      </c>
      <c r="C452" t="s">
        <v>62</v>
      </c>
      <c r="D452" t="s">
        <v>544</v>
      </c>
      <c r="E452">
        <v>11</v>
      </c>
      <c r="F452">
        <v>20142015</v>
      </c>
      <c r="G452">
        <v>20</v>
      </c>
      <c r="H452">
        <v>0.92500000000000004</v>
      </c>
      <c r="I452">
        <v>0.92500000000000004</v>
      </c>
      <c r="J452">
        <v>1</v>
      </c>
      <c r="K452">
        <v>0</v>
      </c>
      <c r="L452">
        <v>1</v>
      </c>
      <c r="M452">
        <v>7.35</v>
      </c>
      <c r="N452">
        <v>0</v>
      </c>
      <c r="O452">
        <v>7.35</v>
      </c>
      <c r="P452">
        <v>0</v>
      </c>
      <c r="Q452">
        <v>100</v>
      </c>
      <c r="R452" t="s">
        <v>1488</v>
      </c>
      <c r="S452">
        <v>100</v>
      </c>
      <c r="T452">
        <v>2.56</v>
      </c>
      <c r="U452">
        <v>0.74</v>
      </c>
      <c r="V452">
        <v>5.71</v>
      </c>
      <c r="W452">
        <v>100</v>
      </c>
      <c r="X452">
        <v>94.29</v>
      </c>
      <c r="Y452">
        <v>7</v>
      </c>
      <c r="Z452">
        <v>7</v>
      </c>
      <c r="AA452">
        <v>0</v>
      </c>
      <c r="AB452">
        <v>51.43</v>
      </c>
      <c r="AC452">
        <v>0</v>
      </c>
      <c r="AD452">
        <v>51.43</v>
      </c>
      <c r="AE452">
        <v>0</v>
      </c>
      <c r="AF452">
        <v>6.76</v>
      </c>
      <c r="AG452">
        <v>93.24</v>
      </c>
      <c r="AH452">
        <v>13</v>
      </c>
      <c r="AI452">
        <v>13</v>
      </c>
      <c r="AJ452">
        <v>0</v>
      </c>
      <c r="AK452">
        <v>95.51</v>
      </c>
      <c r="AL452">
        <v>0</v>
      </c>
      <c r="AM452">
        <v>95.51</v>
      </c>
      <c r="AN452">
        <v>53.85</v>
      </c>
      <c r="AO452">
        <v>2</v>
      </c>
      <c r="AP452">
        <v>0</v>
      </c>
      <c r="AQ452">
        <v>4</v>
      </c>
      <c r="AR452">
        <v>5.97</v>
      </c>
      <c r="AS452">
        <v>100</v>
      </c>
      <c r="AT452">
        <v>94.03</v>
      </c>
      <c r="AU452">
        <v>9</v>
      </c>
      <c r="AV452">
        <v>9</v>
      </c>
      <c r="AW452">
        <v>0</v>
      </c>
      <c r="AX452">
        <v>66.12</v>
      </c>
      <c r="AY452">
        <v>0</v>
      </c>
      <c r="AZ452">
        <v>66.12</v>
      </c>
      <c r="BA452">
        <v>77.78</v>
      </c>
      <c r="BB452">
        <v>1</v>
      </c>
      <c r="BC452">
        <v>2</v>
      </c>
      <c r="BD452">
        <v>2.27</v>
      </c>
      <c r="BE452">
        <v>100</v>
      </c>
      <c r="BF452">
        <v>97.73</v>
      </c>
      <c r="BG452">
        <v>7</v>
      </c>
      <c r="BH452">
        <v>51.43</v>
      </c>
      <c r="BI452">
        <v>0</v>
      </c>
      <c r="BJ452">
        <v>7</v>
      </c>
      <c r="BK452">
        <v>0</v>
      </c>
      <c r="BL452">
        <v>1</v>
      </c>
      <c r="BM452">
        <v>0</v>
      </c>
      <c r="BN452">
        <v>100</v>
      </c>
      <c r="BO452">
        <v>14.69</v>
      </c>
      <c r="BP452">
        <v>0</v>
      </c>
      <c r="BQ452">
        <v>2</v>
      </c>
      <c r="BR452">
        <v>0</v>
      </c>
      <c r="BS452">
        <v>2</v>
      </c>
      <c r="BT452">
        <v>100</v>
      </c>
      <c r="BU452">
        <v>50</v>
      </c>
      <c r="BV452">
        <v>28.57</v>
      </c>
      <c r="BW452">
        <v>22.22</v>
      </c>
      <c r="BX452" t="s">
        <v>1488</v>
      </c>
      <c r="BY452">
        <v>40</v>
      </c>
      <c r="BZ452">
        <v>0</v>
      </c>
      <c r="CA452">
        <v>0</v>
      </c>
      <c r="CB452">
        <v>100</v>
      </c>
      <c r="CC452">
        <v>7</v>
      </c>
      <c r="CD452">
        <v>1</v>
      </c>
      <c r="CE452">
        <v>0</v>
      </c>
      <c r="CF452">
        <v>0</v>
      </c>
      <c r="CG452">
        <v>0</v>
      </c>
      <c r="CH452">
        <v>0</v>
      </c>
      <c r="CI452">
        <v>0</v>
      </c>
      <c r="CJ452">
        <v>0</v>
      </c>
      <c r="CK452">
        <v>0</v>
      </c>
      <c r="CL452">
        <v>0</v>
      </c>
      <c r="CM452">
        <v>0</v>
      </c>
      <c r="CN452">
        <v>0</v>
      </c>
      <c r="CO452">
        <v>0</v>
      </c>
      <c r="CP452">
        <v>8.17</v>
      </c>
      <c r="CQ452">
        <v>45.1</v>
      </c>
      <c r="CR452">
        <v>15.33</v>
      </c>
      <c r="CS452">
        <v>16.28</v>
      </c>
      <c r="CT452">
        <v>17.309999999999999</v>
      </c>
      <c r="CU452">
        <v>49.15</v>
      </c>
      <c r="CV452">
        <v>47</v>
      </c>
      <c r="CW452">
        <v>52.3</v>
      </c>
      <c r="CX452">
        <v>54.11</v>
      </c>
      <c r="CY452">
        <v>51.15</v>
      </c>
      <c r="CZ452">
        <v>57.68</v>
      </c>
    </row>
    <row r="453" spans="1:104">
      <c r="A453" t="s">
        <v>64</v>
      </c>
      <c r="B453" t="s">
        <v>65</v>
      </c>
      <c r="C453" t="s">
        <v>62</v>
      </c>
      <c r="D453" t="s">
        <v>63</v>
      </c>
      <c r="E453">
        <v>74</v>
      </c>
      <c r="F453">
        <v>20142015</v>
      </c>
      <c r="G453">
        <v>25</v>
      </c>
      <c r="H453">
        <v>1</v>
      </c>
      <c r="I453">
        <v>1</v>
      </c>
      <c r="J453">
        <v>4</v>
      </c>
      <c r="K453">
        <v>9</v>
      </c>
      <c r="L453">
        <v>13</v>
      </c>
      <c r="M453">
        <v>1.29</v>
      </c>
      <c r="N453">
        <v>2.9</v>
      </c>
      <c r="O453">
        <v>4.1900000000000004</v>
      </c>
      <c r="P453">
        <v>0</v>
      </c>
      <c r="Q453">
        <v>86.8</v>
      </c>
      <c r="R453">
        <v>110.29</v>
      </c>
      <c r="S453">
        <v>9.09</v>
      </c>
      <c r="T453">
        <v>1.67</v>
      </c>
      <c r="U453">
        <v>2.5099999999999998</v>
      </c>
      <c r="V453">
        <v>-5.38</v>
      </c>
      <c r="W453">
        <v>82.3</v>
      </c>
      <c r="X453">
        <v>87.68</v>
      </c>
      <c r="Y453">
        <v>135</v>
      </c>
      <c r="Z453">
        <v>172</v>
      </c>
      <c r="AA453">
        <v>37</v>
      </c>
      <c r="AB453">
        <v>55.48</v>
      </c>
      <c r="AC453">
        <v>11.94</v>
      </c>
      <c r="AD453">
        <v>67.42</v>
      </c>
      <c r="AE453">
        <v>31</v>
      </c>
      <c r="AF453">
        <v>-2.0499999999999998</v>
      </c>
      <c r="AG453">
        <v>88.85</v>
      </c>
      <c r="AH453">
        <v>290</v>
      </c>
      <c r="AI453">
        <v>342</v>
      </c>
      <c r="AJ453">
        <v>52</v>
      </c>
      <c r="AK453">
        <v>110.32</v>
      </c>
      <c r="AL453">
        <v>16.77</v>
      </c>
      <c r="AM453">
        <v>127.1</v>
      </c>
      <c r="AN453">
        <v>51.17</v>
      </c>
      <c r="AO453">
        <v>27</v>
      </c>
      <c r="AP453">
        <v>2</v>
      </c>
      <c r="AQ453">
        <v>87</v>
      </c>
      <c r="AR453">
        <v>-2.0299999999999998</v>
      </c>
      <c r="AS453">
        <v>85.57</v>
      </c>
      <c r="AT453">
        <v>87.6</v>
      </c>
      <c r="AU453">
        <v>212</v>
      </c>
      <c r="AV453">
        <v>255</v>
      </c>
      <c r="AW453">
        <v>43</v>
      </c>
      <c r="AX453">
        <v>82.26</v>
      </c>
      <c r="AY453">
        <v>13.87</v>
      </c>
      <c r="AZ453">
        <v>96.13</v>
      </c>
      <c r="BA453">
        <v>68.63</v>
      </c>
      <c r="BB453">
        <v>16</v>
      </c>
      <c r="BC453">
        <v>60</v>
      </c>
      <c r="BD453">
        <v>-1.85</v>
      </c>
      <c r="BE453">
        <v>83.33</v>
      </c>
      <c r="BF453">
        <v>85.19</v>
      </c>
      <c r="BG453">
        <v>140</v>
      </c>
      <c r="BH453">
        <v>56.45</v>
      </c>
      <c r="BI453">
        <v>11.29</v>
      </c>
      <c r="BJ453">
        <v>175</v>
      </c>
      <c r="BK453">
        <v>35</v>
      </c>
      <c r="BL453">
        <v>44</v>
      </c>
      <c r="BM453">
        <v>-4.17</v>
      </c>
      <c r="BN453">
        <v>100</v>
      </c>
      <c r="BO453">
        <v>7.42</v>
      </c>
      <c r="BP453">
        <v>0.32</v>
      </c>
      <c r="BQ453">
        <v>23</v>
      </c>
      <c r="BR453">
        <v>1</v>
      </c>
      <c r="BS453">
        <v>22</v>
      </c>
      <c r="BT453">
        <v>95.83</v>
      </c>
      <c r="BU453">
        <v>6.67</v>
      </c>
      <c r="BV453">
        <v>13.14</v>
      </c>
      <c r="BW453">
        <v>9.02</v>
      </c>
      <c r="BX453">
        <v>97.14</v>
      </c>
      <c r="BY453">
        <v>40</v>
      </c>
      <c r="BZ453">
        <v>0</v>
      </c>
      <c r="CA453">
        <v>0</v>
      </c>
      <c r="CB453">
        <v>95.22</v>
      </c>
      <c r="CC453">
        <v>199</v>
      </c>
      <c r="CD453">
        <v>29</v>
      </c>
      <c r="CE453">
        <v>10</v>
      </c>
      <c r="CF453">
        <v>3</v>
      </c>
      <c r="CG453">
        <v>6</v>
      </c>
      <c r="CH453">
        <v>1</v>
      </c>
      <c r="CI453">
        <v>8</v>
      </c>
      <c r="CJ453">
        <v>40</v>
      </c>
      <c r="CK453">
        <v>4</v>
      </c>
      <c r="CL453">
        <v>1</v>
      </c>
      <c r="CM453">
        <v>0</v>
      </c>
      <c r="CN453">
        <v>0</v>
      </c>
      <c r="CO453">
        <v>0</v>
      </c>
      <c r="CP453">
        <v>186</v>
      </c>
      <c r="CQ453">
        <v>179.91</v>
      </c>
      <c r="CR453">
        <v>50.83</v>
      </c>
      <c r="CS453">
        <v>17.309999999999999</v>
      </c>
      <c r="CT453">
        <v>17.43</v>
      </c>
      <c r="CU453">
        <v>54.64</v>
      </c>
      <c r="CV453">
        <v>50.12</v>
      </c>
      <c r="CW453">
        <v>59.78</v>
      </c>
      <c r="CX453">
        <v>49.63</v>
      </c>
      <c r="CY453">
        <v>54.72</v>
      </c>
      <c r="CZ453">
        <v>54.45</v>
      </c>
    </row>
    <row r="454" spans="1:104">
      <c r="A454" t="s">
        <v>1433</v>
      </c>
      <c r="B454" t="s">
        <v>1434</v>
      </c>
      <c r="C454" t="s">
        <v>62</v>
      </c>
      <c r="D454" t="s">
        <v>1385</v>
      </c>
      <c r="E454">
        <v>71</v>
      </c>
      <c r="F454">
        <v>20142015</v>
      </c>
      <c r="G454">
        <v>24</v>
      </c>
      <c r="H454">
        <v>5</v>
      </c>
      <c r="I454">
        <v>5.5</v>
      </c>
      <c r="J454">
        <v>2</v>
      </c>
      <c r="K454">
        <v>4</v>
      </c>
      <c r="L454">
        <v>6</v>
      </c>
      <c r="M454">
        <v>0.62</v>
      </c>
      <c r="N454">
        <v>1.23</v>
      </c>
      <c r="O454">
        <v>1.85</v>
      </c>
      <c r="P454">
        <v>-2</v>
      </c>
      <c r="Q454">
        <v>83.13</v>
      </c>
      <c r="R454">
        <v>106.25</v>
      </c>
      <c r="S454">
        <v>5.26</v>
      </c>
      <c r="T454">
        <v>-1.55</v>
      </c>
      <c r="U454">
        <v>2.75</v>
      </c>
      <c r="V454">
        <v>3.53</v>
      </c>
      <c r="W454">
        <v>84.74</v>
      </c>
      <c r="X454">
        <v>81.209999999999994</v>
      </c>
      <c r="Y454">
        <v>132</v>
      </c>
      <c r="Z454">
        <v>161</v>
      </c>
      <c r="AA454">
        <v>29</v>
      </c>
      <c r="AB454">
        <v>49.56</v>
      </c>
      <c r="AC454">
        <v>8.93</v>
      </c>
      <c r="AD454">
        <v>58.49</v>
      </c>
      <c r="AE454">
        <v>26</v>
      </c>
      <c r="AF454">
        <v>1.42</v>
      </c>
      <c r="AG454">
        <v>81.709999999999994</v>
      </c>
      <c r="AH454">
        <v>220</v>
      </c>
      <c r="AI454">
        <v>276</v>
      </c>
      <c r="AJ454">
        <v>56</v>
      </c>
      <c r="AK454">
        <v>84.96</v>
      </c>
      <c r="AL454">
        <v>17.239999999999998</v>
      </c>
      <c r="AM454">
        <v>102.2</v>
      </c>
      <c r="AN454">
        <v>59.06</v>
      </c>
      <c r="AO454">
        <v>18</v>
      </c>
      <c r="AP454">
        <v>5</v>
      </c>
      <c r="AQ454">
        <v>63</v>
      </c>
      <c r="AR454">
        <v>4.0199999999999996</v>
      </c>
      <c r="AS454">
        <v>82.89</v>
      </c>
      <c r="AT454">
        <v>78.87</v>
      </c>
      <c r="AU454">
        <v>173</v>
      </c>
      <c r="AV454">
        <v>218</v>
      </c>
      <c r="AW454">
        <v>45</v>
      </c>
      <c r="AX454">
        <v>67.11</v>
      </c>
      <c r="AY454">
        <v>13.85</v>
      </c>
      <c r="AZ454">
        <v>80.959999999999994</v>
      </c>
      <c r="BA454">
        <v>74.77</v>
      </c>
      <c r="BB454">
        <v>7</v>
      </c>
      <c r="BC454">
        <v>45</v>
      </c>
      <c r="BD454">
        <v>4.13</v>
      </c>
      <c r="BE454">
        <v>81.5</v>
      </c>
      <c r="BF454">
        <v>77.37</v>
      </c>
      <c r="BG454">
        <v>126</v>
      </c>
      <c r="BH454">
        <v>50.18</v>
      </c>
      <c r="BI454">
        <v>11.39</v>
      </c>
      <c r="BJ454">
        <v>163</v>
      </c>
      <c r="BK454">
        <v>37</v>
      </c>
      <c r="BL454">
        <v>38</v>
      </c>
      <c r="BM454">
        <v>25.77</v>
      </c>
      <c r="BN454">
        <v>64.709999999999994</v>
      </c>
      <c r="BO454">
        <v>5.85</v>
      </c>
      <c r="BP454">
        <v>0.62</v>
      </c>
      <c r="BQ454">
        <v>19</v>
      </c>
      <c r="BR454">
        <v>2</v>
      </c>
      <c r="BS454">
        <v>17</v>
      </c>
      <c r="BT454">
        <v>90.48</v>
      </c>
      <c r="BU454">
        <v>4.4400000000000004</v>
      </c>
      <c r="BV454">
        <v>11.66</v>
      </c>
      <c r="BW454">
        <v>8.7200000000000006</v>
      </c>
      <c r="BX454">
        <v>94.59</v>
      </c>
      <c r="BY454">
        <v>40</v>
      </c>
      <c r="BZ454">
        <v>0</v>
      </c>
      <c r="CA454">
        <v>0</v>
      </c>
      <c r="CB454">
        <v>88.11</v>
      </c>
      <c r="CC454">
        <v>163</v>
      </c>
      <c r="CD454">
        <v>42</v>
      </c>
      <c r="CE454">
        <v>22</v>
      </c>
      <c r="CF454">
        <v>2</v>
      </c>
      <c r="CG454">
        <v>8</v>
      </c>
      <c r="CH454">
        <v>2</v>
      </c>
      <c r="CI454">
        <v>2</v>
      </c>
      <c r="CJ454">
        <v>36</v>
      </c>
      <c r="CK454">
        <v>2</v>
      </c>
      <c r="CL454">
        <v>5</v>
      </c>
      <c r="CM454">
        <v>2</v>
      </c>
      <c r="CN454">
        <v>0</v>
      </c>
      <c r="CO454">
        <v>-0.62</v>
      </c>
      <c r="CP454">
        <v>194.91</v>
      </c>
      <c r="CQ454">
        <v>140.13</v>
      </c>
      <c r="CR454">
        <v>58.17</v>
      </c>
      <c r="CS454">
        <v>17.350000000000001</v>
      </c>
      <c r="CT454">
        <v>17.649999999999999</v>
      </c>
      <c r="CU454">
        <v>45</v>
      </c>
      <c r="CV454">
        <v>50.68</v>
      </c>
      <c r="CW454">
        <v>47.9</v>
      </c>
      <c r="CX454">
        <v>58.55</v>
      </c>
      <c r="CY454">
        <v>55.2</v>
      </c>
      <c r="CZ454">
        <v>53.72</v>
      </c>
    </row>
    <row r="455" spans="1:104">
      <c r="A455" t="s">
        <v>882</v>
      </c>
      <c r="B455" t="s">
        <v>883</v>
      </c>
      <c r="C455" t="s">
        <v>273</v>
      </c>
      <c r="D455" t="s">
        <v>110</v>
      </c>
      <c r="E455">
        <v>41</v>
      </c>
      <c r="F455">
        <v>20142015</v>
      </c>
      <c r="G455">
        <v>21</v>
      </c>
      <c r="H455">
        <v>0.92500000000000004</v>
      </c>
      <c r="I455">
        <v>0.92500000000000004</v>
      </c>
      <c r="J455">
        <v>1</v>
      </c>
      <c r="K455">
        <v>0</v>
      </c>
      <c r="L455">
        <v>1</v>
      </c>
      <c r="M455">
        <v>1.92</v>
      </c>
      <c r="N455">
        <v>0</v>
      </c>
      <c r="O455">
        <v>1.92</v>
      </c>
      <c r="P455">
        <v>0</v>
      </c>
      <c r="Q455">
        <v>85.11</v>
      </c>
      <c r="R455">
        <v>74.67</v>
      </c>
      <c r="S455">
        <v>33.33</v>
      </c>
      <c r="T455">
        <v>-1.46</v>
      </c>
      <c r="U455">
        <v>0.76</v>
      </c>
      <c r="V455">
        <v>-5.78</v>
      </c>
      <c r="W455">
        <v>82.14</v>
      </c>
      <c r="X455">
        <v>87.92</v>
      </c>
      <c r="Y455">
        <v>18</v>
      </c>
      <c r="Z455">
        <v>23</v>
      </c>
      <c r="AA455">
        <v>5</v>
      </c>
      <c r="AB455">
        <v>44.05</v>
      </c>
      <c r="AC455">
        <v>9.58</v>
      </c>
      <c r="AD455">
        <v>53.63</v>
      </c>
      <c r="AE455">
        <v>5</v>
      </c>
      <c r="AF455">
        <v>-4.8899999999999997</v>
      </c>
      <c r="AG455">
        <v>90</v>
      </c>
      <c r="AH455">
        <v>33</v>
      </c>
      <c r="AI455">
        <v>40</v>
      </c>
      <c r="AJ455">
        <v>7</v>
      </c>
      <c r="AK455">
        <v>76.62</v>
      </c>
      <c r="AL455">
        <v>13.41</v>
      </c>
      <c r="AM455">
        <v>90.02</v>
      </c>
      <c r="AN455">
        <v>62.5</v>
      </c>
      <c r="AO455">
        <v>1</v>
      </c>
      <c r="AP455">
        <v>0</v>
      </c>
      <c r="AQ455">
        <v>6</v>
      </c>
      <c r="AR455">
        <v>-3.51</v>
      </c>
      <c r="AS455">
        <v>84.62</v>
      </c>
      <c r="AT455">
        <v>88.13</v>
      </c>
      <c r="AU455">
        <v>27</v>
      </c>
      <c r="AV455">
        <v>33</v>
      </c>
      <c r="AW455">
        <v>6</v>
      </c>
      <c r="AX455">
        <v>63.21</v>
      </c>
      <c r="AY455">
        <v>11.49</v>
      </c>
      <c r="AZ455">
        <v>74.7</v>
      </c>
      <c r="BA455">
        <v>75.760000000000005</v>
      </c>
      <c r="BB455">
        <v>2</v>
      </c>
      <c r="BC455">
        <v>5</v>
      </c>
      <c r="BD455">
        <v>-7.3</v>
      </c>
      <c r="BE455">
        <v>80.650000000000006</v>
      </c>
      <c r="BF455">
        <v>87.94</v>
      </c>
      <c r="BG455">
        <v>19</v>
      </c>
      <c r="BH455">
        <v>47.89</v>
      </c>
      <c r="BI455">
        <v>11.49</v>
      </c>
      <c r="BJ455">
        <v>25</v>
      </c>
      <c r="BK455">
        <v>6</v>
      </c>
      <c r="BL455">
        <v>3</v>
      </c>
      <c r="BM455">
        <v>-43.33</v>
      </c>
      <c r="BN455">
        <v>93.33</v>
      </c>
      <c r="BO455">
        <v>3.83</v>
      </c>
      <c r="BP455">
        <v>3.83</v>
      </c>
      <c r="BQ455">
        <v>2</v>
      </c>
      <c r="BR455">
        <v>2</v>
      </c>
      <c r="BS455">
        <v>0</v>
      </c>
      <c r="BT455">
        <v>50</v>
      </c>
      <c r="BU455">
        <v>20</v>
      </c>
      <c r="BV455">
        <v>8</v>
      </c>
      <c r="BW455">
        <v>6.06</v>
      </c>
      <c r="BX455">
        <v>66.67</v>
      </c>
      <c r="BY455">
        <v>44</v>
      </c>
      <c r="BZ455">
        <v>8</v>
      </c>
      <c r="CA455">
        <v>10</v>
      </c>
      <c r="CB455">
        <v>92.59</v>
      </c>
      <c r="CC455">
        <v>25</v>
      </c>
      <c r="CD455">
        <v>6</v>
      </c>
      <c r="CE455">
        <v>2</v>
      </c>
      <c r="CF455">
        <v>2</v>
      </c>
      <c r="CG455">
        <v>1</v>
      </c>
      <c r="CH455">
        <v>0</v>
      </c>
      <c r="CI455">
        <v>0</v>
      </c>
      <c r="CJ455">
        <v>2</v>
      </c>
      <c r="CK455">
        <v>0</v>
      </c>
      <c r="CL455">
        <v>0</v>
      </c>
      <c r="CM455">
        <v>0</v>
      </c>
      <c r="CN455">
        <v>0</v>
      </c>
      <c r="CO455">
        <v>0</v>
      </c>
      <c r="CP455">
        <v>31.32</v>
      </c>
      <c r="CQ455">
        <v>189.26</v>
      </c>
      <c r="CR455">
        <v>14.2</v>
      </c>
      <c r="CS455">
        <v>17.2</v>
      </c>
      <c r="CT455">
        <v>17.32</v>
      </c>
      <c r="CU455">
        <v>52.39</v>
      </c>
      <c r="CV455">
        <v>49.76</v>
      </c>
      <c r="CW455">
        <v>55.66</v>
      </c>
      <c r="CX455">
        <v>50.59</v>
      </c>
      <c r="CY455">
        <v>54.14</v>
      </c>
      <c r="CZ455">
        <v>54.67</v>
      </c>
    </row>
    <row r="456" spans="1:104">
      <c r="A456" t="s">
        <v>691</v>
      </c>
      <c r="B456" t="s">
        <v>692</v>
      </c>
      <c r="C456" t="s">
        <v>80</v>
      </c>
      <c r="D456" t="s">
        <v>393</v>
      </c>
      <c r="E456">
        <v>76</v>
      </c>
      <c r="F456">
        <v>20142015</v>
      </c>
      <c r="G456">
        <v>30</v>
      </c>
      <c r="H456">
        <v>7.9</v>
      </c>
      <c r="I456">
        <v>7.8</v>
      </c>
      <c r="J456">
        <v>5</v>
      </c>
      <c r="K456">
        <v>7</v>
      </c>
      <c r="L456">
        <v>12</v>
      </c>
      <c r="M456">
        <v>1.4</v>
      </c>
      <c r="N456">
        <v>1.96</v>
      </c>
      <c r="O456">
        <v>3.36</v>
      </c>
      <c r="P456">
        <v>0</v>
      </c>
      <c r="Q456">
        <v>88.89</v>
      </c>
      <c r="R456">
        <v>106.14</v>
      </c>
      <c r="S456">
        <v>10.64</v>
      </c>
      <c r="T456">
        <v>8.89</v>
      </c>
      <c r="U456">
        <v>2.82</v>
      </c>
      <c r="V456">
        <v>-0.99</v>
      </c>
      <c r="W456">
        <v>86.03</v>
      </c>
      <c r="X456">
        <v>87.02</v>
      </c>
      <c r="Y456">
        <v>129</v>
      </c>
      <c r="Z456">
        <v>154</v>
      </c>
      <c r="AA456">
        <v>25</v>
      </c>
      <c r="AB456">
        <v>43.15</v>
      </c>
      <c r="AC456">
        <v>7</v>
      </c>
      <c r="AD456">
        <v>50.15</v>
      </c>
      <c r="AE456">
        <v>45</v>
      </c>
      <c r="AF456">
        <v>-0.36</v>
      </c>
      <c r="AG456">
        <v>89.25</v>
      </c>
      <c r="AH456">
        <v>329</v>
      </c>
      <c r="AI456">
        <v>376</v>
      </c>
      <c r="AJ456">
        <v>47</v>
      </c>
      <c r="AK456">
        <v>105.35</v>
      </c>
      <c r="AL456">
        <v>13.17</v>
      </c>
      <c r="AM456">
        <v>118.52</v>
      </c>
      <c r="AN456">
        <v>56.65</v>
      </c>
      <c r="AO456">
        <v>11</v>
      </c>
      <c r="AP456">
        <v>1</v>
      </c>
      <c r="AQ456">
        <v>70</v>
      </c>
      <c r="AR456">
        <v>-3.06</v>
      </c>
      <c r="AS456">
        <v>87.04</v>
      </c>
      <c r="AT456">
        <v>90.09</v>
      </c>
      <c r="AU456">
        <v>240</v>
      </c>
      <c r="AV456">
        <v>282</v>
      </c>
      <c r="AW456">
        <v>42</v>
      </c>
      <c r="AX456">
        <v>79.010000000000005</v>
      </c>
      <c r="AY456">
        <v>11.77</v>
      </c>
      <c r="AZ456">
        <v>90.78</v>
      </c>
      <c r="BA456">
        <v>75.53</v>
      </c>
      <c r="BB456">
        <v>12</v>
      </c>
      <c r="BC456">
        <v>59</v>
      </c>
      <c r="BD456">
        <v>-3.06</v>
      </c>
      <c r="BE456">
        <v>84.52</v>
      </c>
      <c r="BF456">
        <v>87.58</v>
      </c>
      <c r="BG456">
        <v>174</v>
      </c>
      <c r="BH456">
        <v>59.68</v>
      </c>
      <c r="BI456">
        <v>10.93</v>
      </c>
      <c r="BJ456">
        <v>213</v>
      </c>
      <c r="BK456">
        <v>39</v>
      </c>
      <c r="BL456">
        <v>47</v>
      </c>
      <c r="BM456">
        <v>12.31</v>
      </c>
      <c r="BN456">
        <v>80</v>
      </c>
      <c r="BO456">
        <v>6.72</v>
      </c>
      <c r="BP456">
        <v>0.56000000000000005</v>
      </c>
      <c r="BQ456">
        <v>24</v>
      </c>
      <c r="BR456">
        <v>2</v>
      </c>
      <c r="BS456">
        <v>22</v>
      </c>
      <c r="BT456">
        <v>92.31</v>
      </c>
      <c r="BU456">
        <v>8.4700000000000006</v>
      </c>
      <c r="BV456">
        <v>11.27</v>
      </c>
      <c r="BW456">
        <v>8.51</v>
      </c>
      <c r="BX456">
        <v>94.87</v>
      </c>
      <c r="BY456">
        <v>40</v>
      </c>
      <c r="BZ456">
        <v>0</v>
      </c>
      <c r="CA456">
        <v>0</v>
      </c>
      <c r="CB456">
        <v>94.83</v>
      </c>
      <c r="CC456">
        <v>220</v>
      </c>
      <c r="CD456">
        <v>39</v>
      </c>
      <c r="CE456">
        <v>12</v>
      </c>
      <c r="CF456">
        <v>0</v>
      </c>
      <c r="CG456">
        <v>7</v>
      </c>
      <c r="CH456">
        <v>5</v>
      </c>
      <c r="CI456">
        <v>2</v>
      </c>
      <c r="CJ456">
        <v>42</v>
      </c>
      <c r="CK456">
        <v>10</v>
      </c>
      <c r="CL456">
        <v>2</v>
      </c>
      <c r="CM456">
        <v>0</v>
      </c>
      <c r="CN456">
        <v>0</v>
      </c>
      <c r="CO456">
        <v>0</v>
      </c>
      <c r="CP456">
        <v>214.15</v>
      </c>
      <c r="CQ456">
        <v>158.62</v>
      </c>
      <c r="CR456">
        <v>57.45</v>
      </c>
      <c r="CS456">
        <v>18.54</v>
      </c>
      <c r="CT456">
        <v>17.809999999999999</v>
      </c>
      <c r="CU456">
        <v>50.18</v>
      </c>
      <c r="CV456">
        <v>50.38</v>
      </c>
      <c r="CW456">
        <v>55.42</v>
      </c>
      <c r="CX456">
        <v>55.02</v>
      </c>
      <c r="CY456">
        <v>54.63</v>
      </c>
      <c r="CZ456">
        <v>53.8</v>
      </c>
    </row>
    <row r="457" spans="1:104">
      <c r="A457" t="s">
        <v>488</v>
      </c>
      <c r="B457" t="s">
        <v>489</v>
      </c>
      <c r="C457" t="s">
        <v>119</v>
      </c>
      <c r="D457" t="s">
        <v>88</v>
      </c>
      <c r="E457">
        <v>66</v>
      </c>
      <c r="F457">
        <v>20142015</v>
      </c>
      <c r="G457">
        <v>25</v>
      </c>
      <c r="H457">
        <v>0.6</v>
      </c>
      <c r="I457">
        <v>0.57499999999999996</v>
      </c>
      <c r="J457">
        <v>1</v>
      </c>
      <c r="K457">
        <v>5</v>
      </c>
      <c r="L457">
        <v>6</v>
      </c>
      <c r="M457">
        <v>0.51</v>
      </c>
      <c r="N457">
        <v>2.57</v>
      </c>
      <c r="O457">
        <v>3.09</v>
      </c>
      <c r="P457">
        <v>0</v>
      </c>
      <c r="Q457">
        <v>90</v>
      </c>
      <c r="R457">
        <v>113.19</v>
      </c>
      <c r="S457">
        <v>7.69</v>
      </c>
      <c r="T457">
        <v>1.85</v>
      </c>
      <c r="U457">
        <v>1.77</v>
      </c>
      <c r="V457">
        <v>-2.0699999999999998</v>
      </c>
      <c r="W457">
        <v>87.25</v>
      </c>
      <c r="X457">
        <v>89.32</v>
      </c>
      <c r="Y457">
        <v>76</v>
      </c>
      <c r="Z457">
        <v>89</v>
      </c>
      <c r="AA457">
        <v>13</v>
      </c>
      <c r="AB457">
        <v>45.81</v>
      </c>
      <c r="AC457">
        <v>6.69</v>
      </c>
      <c r="AD457">
        <v>52.5</v>
      </c>
      <c r="AE457">
        <v>17</v>
      </c>
      <c r="AF457">
        <v>-0.17</v>
      </c>
      <c r="AG457">
        <v>90.17</v>
      </c>
      <c r="AH457">
        <v>152</v>
      </c>
      <c r="AI457">
        <v>171</v>
      </c>
      <c r="AJ457">
        <v>19</v>
      </c>
      <c r="AK457">
        <v>88.02</v>
      </c>
      <c r="AL457">
        <v>9.7799999999999994</v>
      </c>
      <c r="AM457">
        <v>97.8</v>
      </c>
      <c r="AN457">
        <v>53.22</v>
      </c>
      <c r="AO457">
        <v>11</v>
      </c>
      <c r="AP457">
        <v>0</v>
      </c>
      <c r="AQ457">
        <v>30</v>
      </c>
      <c r="AR457">
        <v>-0.93</v>
      </c>
      <c r="AS457">
        <v>88.11</v>
      </c>
      <c r="AT457">
        <v>89.04</v>
      </c>
      <c r="AU457">
        <v>109</v>
      </c>
      <c r="AV457">
        <v>126</v>
      </c>
      <c r="AW457">
        <v>17</v>
      </c>
      <c r="AX457">
        <v>64.86</v>
      </c>
      <c r="AY457">
        <v>8.75</v>
      </c>
      <c r="AZ457">
        <v>73.61</v>
      </c>
      <c r="BA457">
        <v>72.22</v>
      </c>
      <c r="BB457">
        <v>6</v>
      </c>
      <c r="BC457">
        <v>19</v>
      </c>
      <c r="BD457">
        <v>-1.7</v>
      </c>
      <c r="BE457">
        <v>87.5</v>
      </c>
      <c r="BF457">
        <v>89.2</v>
      </c>
      <c r="BG457">
        <v>78</v>
      </c>
      <c r="BH457">
        <v>46.84</v>
      </c>
      <c r="BI457">
        <v>6.69</v>
      </c>
      <c r="BJ457">
        <v>91</v>
      </c>
      <c r="BK457">
        <v>13</v>
      </c>
      <c r="BL457">
        <v>13</v>
      </c>
      <c r="BM457">
        <v>13.33</v>
      </c>
      <c r="BN457">
        <v>86.67</v>
      </c>
      <c r="BO457">
        <v>6.18</v>
      </c>
      <c r="BP457">
        <v>0</v>
      </c>
      <c r="BQ457">
        <v>12</v>
      </c>
      <c r="BR457">
        <v>0</v>
      </c>
      <c r="BS457">
        <v>12</v>
      </c>
      <c r="BT457">
        <v>100</v>
      </c>
      <c r="BU457">
        <v>5.26</v>
      </c>
      <c r="BV457">
        <v>13.19</v>
      </c>
      <c r="BW457">
        <v>9.52</v>
      </c>
      <c r="BX457">
        <v>100</v>
      </c>
      <c r="BY457">
        <v>53.19</v>
      </c>
      <c r="BZ457">
        <v>50</v>
      </c>
      <c r="CA457">
        <v>44</v>
      </c>
      <c r="CB457">
        <v>93.52</v>
      </c>
      <c r="CC457">
        <v>101</v>
      </c>
      <c r="CD457">
        <v>19</v>
      </c>
      <c r="CE457">
        <v>7</v>
      </c>
      <c r="CF457">
        <v>5</v>
      </c>
      <c r="CG457">
        <v>7</v>
      </c>
      <c r="CH457">
        <v>4</v>
      </c>
      <c r="CI457">
        <v>1</v>
      </c>
      <c r="CJ457">
        <v>12</v>
      </c>
      <c r="CK457">
        <v>6</v>
      </c>
      <c r="CL457">
        <v>4</v>
      </c>
      <c r="CM457">
        <v>0</v>
      </c>
      <c r="CN457">
        <v>0</v>
      </c>
      <c r="CO457">
        <v>0</v>
      </c>
      <c r="CP457">
        <v>116.57</v>
      </c>
      <c r="CQ457">
        <v>213.04</v>
      </c>
      <c r="CR457">
        <v>35.369999999999997</v>
      </c>
      <c r="CS457">
        <v>17.71</v>
      </c>
      <c r="CT457">
        <v>17.47</v>
      </c>
      <c r="CU457">
        <v>50.48</v>
      </c>
      <c r="CV457">
        <v>50.02</v>
      </c>
      <c r="CW457">
        <v>56.13</v>
      </c>
      <c r="CX457">
        <v>55.06</v>
      </c>
      <c r="CY457">
        <v>53.93</v>
      </c>
      <c r="CZ457">
        <v>53.88</v>
      </c>
    </row>
    <row r="458" spans="1:104">
      <c r="A458" t="s">
        <v>111</v>
      </c>
      <c r="B458" t="s">
        <v>112</v>
      </c>
      <c r="C458" t="s">
        <v>113</v>
      </c>
      <c r="D458" t="s">
        <v>74</v>
      </c>
      <c r="E458">
        <v>66</v>
      </c>
      <c r="F458">
        <v>20142015</v>
      </c>
      <c r="G458">
        <v>27</v>
      </c>
      <c r="H458">
        <v>5</v>
      </c>
      <c r="I458">
        <v>5</v>
      </c>
      <c r="J458">
        <v>2</v>
      </c>
      <c r="K458">
        <v>1</v>
      </c>
      <c r="L458">
        <v>3</v>
      </c>
      <c r="M458">
        <v>0.63</v>
      </c>
      <c r="N458">
        <v>0.32</v>
      </c>
      <c r="O458">
        <v>0.95</v>
      </c>
      <c r="P458">
        <v>2</v>
      </c>
      <c r="Q458">
        <v>88.92</v>
      </c>
      <c r="R458">
        <v>107.12</v>
      </c>
      <c r="S458">
        <v>6.9</v>
      </c>
      <c r="T458">
        <v>-0.88</v>
      </c>
      <c r="U458">
        <v>2.88</v>
      </c>
      <c r="V458">
        <v>5.79</v>
      </c>
      <c r="W458">
        <v>90.08</v>
      </c>
      <c r="X458">
        <v>84.29</v>
      </c>
      <c r="Y458">
        <v>105</v>
      </c>
      <c r="Z458">
        <v>118</v>
      </c>
      <c r="AA458">
        <v>13</v>
      </c>
      <c r="AB458">
        <v>37.26</v>
      </c>
      <c r="AC458">
        <v>4.0999999999999996</v>
      </c>
      <c r="AD458">
        <v>41.36</v>
      </c>
      <c r="AE458">
        <v>32</v>
      </c>
      <c r="AF458">
        <v>0.43</v>
      </c>
      <c r="AG458">
        <v>88.49</v>
      </c>
      <c r="AH458">
        <v>267</v>
      </c>
      <c r="AI458">
        <v>305</v>
      </c>
      <c r="AJ458">
        <v>38</v>
      </c>
      <c r="AK458">
        <v>96.31</v>
      </c>
      <c r="AL458">
        <v>12</v>
      </c>
      <c r="AM458">
        <v>108.31</v>
      </c>
      <c r="AN458">
        <v>51.48</v>
      </c>
      <c r="AO458">
        <v>8</v>
      </c>
      <c r="AP458">
        <v>2</v>
      </c>
      <c r="AQ458">
        <v>47</v>
      </c>
      <c r="AR458">
        <v>0.16</v>
      </c>
      <c r="AS458">
        <v>88.45</v>
      </c>
      <c r="AT458">
        <v>88.29</v>
      </c>
      <c r="AU458">
        <v>193</v>
      </c>
      <c r="AV458">
        <v>222</v>
      </c>
      <c r="AW458">
        <v>29</v>
      </c>
      <c r="AX458">
        <v>70.099999999999994</v>
      </c>
      <c r="AY458">
        <v>9.16</v>
      </c>
      <c r="AZ458">
        <v>79.260000000000005</v>
      </c>
      <c r="BA458">
        <v>70.72</v>
      </c>
      <c r="BB458">
        <v>10</v>
      </c>
      <c r="BC458">
        <v>39</v>
      </c>
      <c r="BD458">
        <v>0.72</v>
      </c>
      <c r="BE458">
        <v>87.22</v>
      </c>
      <c r="BF458">
        <v>86.5</v>
      </c>
      <c r="BG458">
        <v>134</v>
      </c>
      <c r="BH458">
        <v>49.57</v>
      </c>
      <c r="BI458">
        <v>7.26</v>
      </c>
      <c r="BJ458">
        <v>157</v>
      </c>
      <c r="BK458">
        <v>23</v>
      </c>
      <c r="BL458">
        <v>29</v>
      </c>
      <c r="BM458">
        <v>8.07</v>
      </c>
      <c r="BN458">
        <v>86.67</v>
      </c>
      <c r="BO458">
        <v>5.68</v>
      </c>
      <c r="BP458">
        <v>0.32</v>
      </c>
      <c r="BQ458">
        <v>18</v>
      </c>
      <c r="BR458">
        <v>1</v>
      </c>
      <c r="BS458">
        <v>17</v>
      </c>
      <c r="BT458">
        <v>94.74</v>
      </c>
      <c r="BU458">
        <v>5.13</v>
      </c>
      <c r="BV458">
        <v>11.46</v>
      </c>
      <c r="BW458">
        <v>8.11</v>
      </c>
      <c r="BX458">
        <v>95.65</v>
      </c>
      <c r="BY458">
        <v>37</v>
      </c>
      <c r="BZ458">
        <v>1</v>
      </c>
      <c r="CA458">
        <v>3</v>
      </c>
      <c r="CB458">
        <v>93.79</v>
      </c>
      <c r="CC458">
        <v>166</v>
      </c>
      <c r="CD458">
        <v>38</v>
      </c>
      <c r="CE458">
        <v>11</v>
      </c>
      <c r="CF458">
        <v>3</v>
      </c>
      <c r="CG458">
        <v>6</v>
      </c>
      <c r="CH458">
        <v>1</v>
      </c>
      <c r="CI458">
        <v>0</v>
      </c>
      <c r="CJ458">
        <v>27</v>
      </c>
      <c r="CK458">
        <v>9</v>
      </c>
      <c r="CL458">
        <v>2</v>
      </c>
      <c r="CM458">
        <v>0</v>
      </c>
      <c r="CN458">
        <v>2</v>
      </c>
      <c r="CO458">
        <v>0.63</v>
      </c>
      <c r="CP458">
        <v>190.02</v>
      </c>
      <c r="CQ458">
        <v>171.82</v>
      </c>
      <c r="CR458">
        <v>52.51</v>
      </c>
      <c r="CS458">
        <v>18.59</v>
      </c>
      <c r="CT458">
        <v>17.62</v>
      </c>
      <c r="CU458">
        <v>52.13</v>
      </c>
      <c r="CV458">
        <v>49.79</v>
      </c>
      <c r="CW458">
        <v>57.6</v>
      </c>
      <c r="CX458">
        <v>52.88</v>
      </c>
      <c r="CY458">
        <v>54.21</v>
      </c>
      <c r="CZ458">
        <v>54.67</v>
      </c>
    </row>
    <row r="459" spans="1:104">
      <c r="A459" t="s">
        <v>1026</v>
      </c>
      <c r="B459" t="s">
        <v>1027</v>
      </c>
      <c r="C459" t="s">
        <v>100</v>
      </c>
      <c r="D459" t="s">
        <v>221</v>
      </c>
      <c r="E459">
        <v>38</v>
      </c>
      <c r="F459">
        <v>20142015</v>
      </c>
      <c r="G459">
        <v>35</v>
      </c>
      <c r="H459">
        <v>2.1</v>
      </c>
      <c r="I459">
        <v>1.9</v>
      </c>
      <c r="J459">
        <v>1</v>
      </c>
      <c r="K459">
        <v>0</v>
      </c>
      <c r="L459">
        <v>1</v>
      </c>
      <c r="M459">
        <v>11.9</v>
      </c>
      <c r="N459">
        <v>0</v>
      </c>
      <c r="O459">
        <v>11.9</v>
      </c>
      <c r="P459">
        <v>0</v>
      </c>
      <c r="Q459">
        <v>85.71</v>
      </c>
      <c r="R459">
        <v>200</v>
      </c>
      <c r="S459">
        <v>100</v>
      </c>
      <c r="T459">
        <v>-19.36</v>
      </c>
      <c r="U459">
        <v>0.13</v>
      </c>
      <c r="V459">
        <v>15.66</v>
      </c>
      <c r="W459">
        <v>100</v>
      </c>
      <c r="X459">
        <v>84.34</v>
      </c>
      <c r="Y459">
        <v>3</v>
      </c>
      <c r="Z459">
        <v>3</v>
      </c>
      <c r="AA459">
        <v>0</v>
      </c>
      <c r="AB459">
        <v>35.700000000000003</v>
      </c>
      <c r="AC459">
        <v>0</v>
      </c>
      <c r="AD459">
        <v>35.700000000000003</v>
      </c>
      <c r="AE459">
        <v>1</v>
      </c>
      <c r="AF459">
        <v>-2.65</v>
      </c>
      <c r="AG459">
        <v>88.36</v>
      </c>
      <c r="AH459">
        <v>5</v>
      </c>
      <c r="AI459">
        <v>6</v>
      </c>
      <c r="AJ459">
        <v>1</v>
      </c>
      <c r="AK459">
        <v>71.400000000000006</v>
      </c>
      <c r="AL459">
        <v>11.9</v>
      </c>
      <c r="AM459">
        <v>83.31</v>
      </c>
      <c r="AN459">
        <v>16.670000000000002</v>
      </c>
      <c r="AO459">
        <v>0</v>
      </c>
      <c r="AP459">
        <v>0</v>
      </c>
      <c r="AQ459">
        <v>1</v>
      </c>
      <c r="AR459">
        <v>-19.84</v>
      </c>
      <c r="AS459">
        <v>66.67</v>
      </c>
      <c r="AT459">
        <v>86.5</v>
      </c>
      <c r="AU459">
        <v>1</v>
      </c>
      <c r="AV459">
        <v>2</v>
      </c>
      <c r="AW459">
        <v>1</v>
      </c>
      <c r="AX459">
        <v>23.8</v>
      </c>
      <c r="AY459">
        <v>11.9</v>
      </c>
      <c r="AZ459">
        <v>35.700000000000003</v>
      </c>
      <c r="BA459">
        <v>50</v>
      </c>
      <c r="BB459">
        <v>0</v>
      </c>
      <c r="BC459">
        <v>1</v>
      </c>
      <c r="BD459">
        <v>-36.340000000000003</v>
      </c>
      <c r="BE459">
        <v>50</v>
      </c>
      <c r="BF459">
        <v>86.34</v>
      </c>
      <c r="BG459">
        <v>0</v>
      </c>
      <c r="BH459">
        <v>11.9</v>
      </c>
      <c r="BI459">
        <v>11.9</v>
      </c>
      <c r="BJ459">
        <v>1</v>
      </c>
      <c r="BK459">
        <v>1</v>
      </c>
      <c r="BL459">
        <v>1</v>
      </c>
      <c r="BM459">
        <v>10.71</v>
      </c>
      <c r="BN459">
        <v>89.29</v>
      </c>
      <c r="BO459">
        <v>11.9</v>
      </c>
      <c r="BP459">
        <v>0</v>
      </c>
      <c r="BQ459">
        <v>1</v>
      </c>
      <c r="BR459">
        <v>0</v>
      </c>
      <c r="BS459">
        <v>1</v>
      </c>
      <c r="BT459">
        <v>100</v>
      </c>
      <c r="BU459">
        <v>100</v>
      </c>
      <c r="BV459">
        <v>100</v>
      </c>
      <c r="BW459">
        <v>50</v>
      </c>
      <c r="BX459">
        <v>100</v>
      </c>
      <c r="BY459">
        <v>40</v>
      </c>
      <c r="BZ459">
        <v>0</v>
      </c>
      <c r="CA459">
        <v>0</v>
      </c>
      <c r="CB459">
        <v>75</v>
      </c>
      <c r="CC459">
        <v>6</v>
      </c>
      <c r="CD459">
        <v>3</v>
      </c>
      <c r="CE459">
        <v>2</v>
      </c>
      <c r="CF459">
        <v>0</v>
      </c>
      <c r="CG459">
        <v>1</v>
      </c>
      <c r="CH459">
        <v>0</v>
      </c>
      <c r="CI459">
        <v>0</v>
      </c>
      <c r="CJ459">
        <v>0</v>
      </c>
      <c r="CK459">
        <v>0</v>
      </c>
      <c r="CL459">
        <v>0</v>
      </c>
      <c r="CM459">
        <v>0</v>
      </c>
      <c r="CN459">
        <v>0</v>
      </c>
      <c r="CO459">
        <v>0</v>
      </c>
      <c r="CP459">
        <v>5.04</v>
      </c>
      <c r="CQ459">
        <v>209.04</v>
      </c>
      <c r="CR459">
        <v>2.36</v>
      </c>
      <c r="CS459">
        <v>16.88</v>
      </c>
      <c r="CT459">
        <v>16.86</v>
      </c>
      <c r="CU459">
        <v>50.2</v>
      </c>
      <c r="CV459">
        <v>49.79</v>
      </c>
      <c r="CW459">
        <v>56.07</v>
      </c>
      <c r="CX459">
        <v>55.62</v>
      </c>
      <c r="CY459">
        <v>54.19</v>
      </c>
      <c r="CZ459">
        <v>54.64</v>
      </c>
    </row>
    <row r="460" spans="1:104">
      <c r="A460" t="s">
        <v>367</v>
      </c>
      <c r="B460" t="s">
        <v>368</v>
      </c>
      <c r="C460" t="s">
        <v>87</v>
      </c>
      <c r="D460" t="s">
        <v>105</v>
      </c>
      <c r="E460">
        <v>82</v>
      </c>
      <c r="F460">
        <v>20142015</v>
      </c>
      <c r="G460">
        <v>22</v>
      </c>
      <c r="H460">
        <v>0.9</v>
      </c>
      <c r="I460">
        <v>0.9</v>
      </c>
      <c r="J460">
        <v>10</v>
      </c>
      <c r="K460">
        <v>5</v>
      </c>
      <c r="L460">
        <v>15</v>
      </c>
      <c r="M460">
        <v>2.74</v>
      </c>
      <c r="N460">
        <v>1.37</v>
      </c>
      <c r="O460">
        <v>4.1100000000000003</v>
      </c>
      <c r="P460">
        <v>-1</v>
      </c>
      <c r="Q460">
        <v>90.8</v>
      </c>
      <c r="R460">
        <v>106.45</v>
      </c>
      <c r="S460">
        <v>20.41</v>
      </c>
      <c r="T460">
        <v>4.1399999999999997</v>
      </c>
      <c r="U460">
        <v>2.67</v>
      </c>
      <c r="V460">
        <v>2.1</v>
      </c>
      <c r="W460">
        <v>90.69</v>
      </c>
      <c r="X460">
        <v>88.58</v>
      </c>
      <c r="Y460">
        <v>201</v>
      </c>
      <c r="Z460">
        <v>224</v>
      </c>
      <c r="AA460">
        <v>23</v>
      </c>
      <c r="AB460">
        <v>61.42</v>
      </c>
      <c r="AC460">
        <v>6.31</v>
      </c>
      <c r="AD460">
        <v>67.73</v>
      </c>
      <c r="AE460">
        <v>66</v>
      </c>
      <c r="AF460">
        <v>1.07</v>
      </c>
      <c r="AG460">
        <v>89.72</v>
      </c>
      <c r="AH460">
        <v>328</v>
      </c>
      <c r="AI460">
        <v>365</v>
      </c>
      <c r="AJ460">
        <v>37</v>
      </c>
      <c r="AK460">
        <v>100.08</v>
      </c>
      <c r="AL460">
        <v>10.15</v>
      </c>
      <c r="AM460">
        <v>110.23</v>
      </c>
      <c r="AN460">
        <v>55.34</v>
      </c>
      <c r="AO460">
        <v>11</v>
      </c>
      <c r="AP460">
        <v>0</v>
      </c>
      <c r="AQ460">
        <v>76</v>
      </c>
      <c r="AR460">
        <v>1.95</v>
      </c>
      <c r="AS460">
        <v>89.72</v>
      </c>
      <c r="AT460">
        <v>87.77</v>
      </c>
      <c r="AU460">
        <v>255</v>
      </c>
      <c r="AV460">
        <v>288</v>
      </c>
      <c r="AW460">
        <v>33</v>
      </c>
      <c r="AX460">
        <v>78.97</v>
      </c>
      <c r="AY460">
        <v>9.0500000000000007</v>
      </c>
      <c r="AZ460">
        <v>88.02</v>
      </c>
      <c r="BA460">
        <v>70.14</v>
      </c>
      <c r="BB460">
        <v>16</v>
      </c>
      <c r="BC460">
        <v>65</v>
      </c>
      <c r="BD460">
        <v>-0.22</v>
      </c>
      <c r="BE460">
        <v>88.21</v>
      </c>
      <c r="BF460">
        <v>88.43</v>
      </c>
      <c r="BG460">
        <v>175</v>
      </c>
      <c r="BH460">
        <v>55.39</v>
      </c>
      <c r="BI460">
        <v>7.4</v>
      </c>
      <c r="BJ460">
        <v>202</v>
      </c>
      <c r="BK460">
        <v>27</v>
      </c>
      <c r="BL460">
        <v>49</v>
      </c>
      <c r="BM460">
        <v>-1.9</v>
      </c>
      <c r="BN460">
        <v>95.24</v>
      </c>
      <c r="BO460">
        <v>7.68</v>
      </c>
      <c r="BP460">
        <v>0.55000000000000004</v>
      </c>
      <c r="BQ460">
        <v>28</v>
      </c>
      <c r="BR460">
        <v>2</v>
      </c>
      <c r="BS460">
        <v>26</v>
      </c>
      <c r="BT460">
        <v>93.33</v>
      </c>
      <c r="BU460">
        <v>15.38</v>
      </c>
      <c r="BV460">
        <v>13.86</v>
      </c>
      <c r="BW460">
        <v>9.7200000000000006</v>
      </c>
      <c r="BX460">
        <v>92.59</v>
      </c>
      <c r="BY460">
        <v>62.5</v>
      </c>
      <c r="BZ460">
        <v>15</v>
      </c>
      <c r="CA460">
        <v>9</v>
      </c>
      <c r="CB460">
        <v>98.05</v>
      </c>
      <c r="CC460">
        <v>201</v>
      </c>
      <c r="CD460">
        <v>27</v>
      </c>
      <c r="CE460">
        <v>4</v>
      </c>
      <c r="CF460">
        <v>2</v>
      </c>
      <c r="CG460">
        <v>10</v>
      </c>
      <c r="CH460">
        <v>4</v>
      </c>
      <c r="CI460">
        <v>1</v>
      </c>
      <c r="CJ460">
        <v>39</v>
      </c>
      <c r="CK460">
        <v>11</v>
      </c>
      <c r="CL460">
        <v>3</v>
      </c>
      <c r="CM460">
        <v>2</v>
      </c>
      <c r="CN460">
        <v>1</v>
      </c>
      <c r="CO460">
        <v>-0.27</v>
      </c>
      <c r="CP460">
        <v>218.82</v>
      </c>
      <c r="CQ460">
        <v>208.47</v>
      </c>
      <c r="CR460">
        <v>51.21</v>
      </c>
      <c r="CS460">
        <v>17.29</v>
      </c>
      <c r="CT460">
        <v>17.170000000000002</v>
      </c>
      <c r="CU460">
        <v>52.34</v>
      </c>
      <c r="CV460">
        <v>49.69</v>
      </c>
      <c r="CW460">
        <v>58.93</v>
      </c>
      <c r="CX460">
        <v>53.66</v>
      </c>
      <c r="CY460">
        <v>53.62</v>
      </c>
      <c r="CZ460">
        <v>54.28</v>
      </c>
    </row>
    <row r="461" spans="1:104">
      <c r="A461" t="s">
        <v>617</v>
      </c>
      <c r="B461" t="s">
        <v>618</v>
      </c>
      <c r="C461" t="s">
        <v>62</v>
      </c>
      <c r="D461" t="s">
        <v>163</v>
      </c>
      <c r="E461">
        <v>22</v>
      </c>
      <c r="F461">
        <v>20142015</v>
      </c>
      <c r="G461">
        <v>22</v>
      </c>
      <c r="H461" t="s">
        <v>1488</v>
      </c>
      <c r="I461" t="s">
        <v>1488</v>
      </c>
      <c r="J461">
        <v>0</v>
      </c>
      <c r="K461">
        <v>0</v>
      </c>
      <c r="L461">
        <v>0</v>
      </c>
      <c r="M461">
        <v>0</v>
      </c>
      <c r="N461">
        <v>0</v>
      </c>
      <c r="O461">
        <v>0</v>
      </c>
      <c r="P461">
        <v>1</v>
      </c>
      <c r="Q461">
        <v>50</v>
      </c>
      <c r="R461" t="s">
        <v>1488</v>
      </c>
      <c r="S461" t="s">
        <v>1488</v>
      </c>
      <c r="T461">
        <v>7.69</v>
      </c>
      <c r="U461">
        <v>0.08</v>
      </c>
      <c r="V461">
        <v>-35.979999999999997</v>
      </c>
      <c r="W461">
        <v>50</v>
      </c>
      <c r="X461">
        <v>85.98</v>
      </c>
      <c r="Y461">
        <v>0</v>
      </c>
      <c r="Z461">
        <v>1</v>
      </c>
      <c r="AA461">
        <v>1</v>
      </c>
      <c r="AB461">
        <v>32.58</v>
      </c>
      <c r="AC461">
        <v>32.58</v>
      </c>
      <c r="AD461">
        <v>65.16</v>
      </c>
      <c r="AE461">
        <v>0</v>
      </c>
      <c r="AF461">
        <v>-37.33</v>
      </c>
      <c r="AG461">
        <v>87.33</v>
      </c>
      <c r="AH461">
        <v>0</v>
      </c>
      <c r="AI461">
        <v>1</v>
      </c>
      <c r="AJ461">
        <v>1</v>
      </c>
      <c r="AK461">
        <v>32.58</v>
      </c>
      <c r="AL461">
        <v>32.58</v>
      </c>
      <c r="AM461">
        <v>65.16</v>
      </c>
      <c r="AN461">
        <v>0</v>
      </c>
      <c r="AO461">
        <v>0</v>
      </c>
      <c r="AP461">
        <v>0</v>
      </c>
      <c r="AQ461">
        <v>0</v>
      </c>
      <c r="AR461">
        <v>-85.45</v>
      </c>
      <c r="AS461">
        <v>0</v>
      </c>
      <c r="AT461">
        <v>85.45</v>
      </c>
      <c r="AU461">
        <v>-1</v>
      </c>
      <c r="AV461">
        <v>0</v>
      </c>
      <c r="AW461">
        <v>1</v>
      </c>
      <c r="AX461">
        <v>0</v>
      </c>
      <c r="AY461">
        <v>32.58</v>
      </c>
      <c r="AZ461">
        <v>32.58</v>
      </c>
      <c r="BA461" t="s">
        <v>1488</v>
      </c>
      <c r="BB461">
        <v>0</v>
      </c>
      <c r="BC461">
        <v>0</v>
      </c>
      <c r="BD461">
        <v>-86.96</v>
      </c>
      <c r="BE461">
        <v>0</v>
      </c>
      <c r="BF461">
        <v>86.96</v>
      </c>
      <c r="BG461">
        <v>-1</v>
      </c>
      <c r="BH461">
        <v>0</v>
      </c>
      <c r="BI461">
        <v>32.58</v>
      </c>
      <c r="BJ461">
        <v>0</v>
      </c>
      <c r="BK461">
        <v>1</v>
      </c>
      <c r="BL461">
        <v>0</v>
      </c>
      <c r="BM461" t="s">
        <v>1488</v>
      </c>
      <c r="BN461">
        <v>100</v>
      </c>
      <c r="BO461">
        <v>0</v>
      </c>
      <c r="BP461">
        <v>0</v>
      </c>
      <c r="BQ461">
        <v>0</v>
      </c>
      <c r="BR461">
        <v>0</v>
      </c>
      <c r="BS461">
        <v>0</v>
      </c>
      <c r="BT461" t="s">
        <v>1488</v>
      </c>
      <c r="BU461" t="s">
        <v>1488</v>
      </c>
      <c r="BV461" t="s">
        <v>1488</v>
      </c>
      <c r="BW461" t="s">
        <v>1488</v>
      </c>
      <c r="BX461">
        <v>100</v>
      </c>
      <c r="BY461">
        <v>40</v>
      </c>
      <c r="BZ461">
        <v>0</v>
      </c>
      <c r="CA461">
        <v>0</v>
      </c>
      <c r="CB461">
        <v>100</v>
      </c>
      <c r="CC461">
        <v>3</v>
      </c>
      <c r="CD461">
        <v>2</v>
      </c>
      <c r="CE461">
        <v>0</v>
      </c>
      <c r="CF461">
        <v>0</v>
      </c>
      <c r="CG461">
        <v>0</v>
      </c>
      <c r="CH461">
        <v>0</v>
      </c>
      <c r="CI461">
        <v>0</v>
      </c>
      <c r="CJ461">
        <v>0</v>
      </c>
      <c r="CK461">
        <v>0</v>
      </c>
      <c r="CL461">
        <v>0</v>
      </c>
      <c r="CM461">
        <v>0</v>
      </c>
      <c r="CN461">
        <v>1</v>
      </c>
      <c r="CO461">
        <v>32.58</v>
      </c>
      <c r="CP461">
        <v>1.84</v>
      </c>
      <c r="CQ461">
        <v>121.91</v>
      </c>
      <c r="CR461">
        <v>1.49</v>
      </c>
      <c r="CS461">
        <v>16.68</v>
      </c>
      <c r="CT461">
        <v>17.23</v>
      </c>
      <c r="CU461">
        <v>53.1</v>
      </c>
      <c r="CV461">
        <v>48.73</v>
      </c>
      <c r="CW461">
        <v>62.42</v>
      </c>
      <c r="CX461">
        <v>55.12</v>
      </c>
      <c r="CY461">
        <v>53.61</v>
      </c>
      <c r="CZ461">
        <v>56.39</v>
      </c>
    </row>
    <row r="462" spans="1:104">
      <c r="A462" t="s">
        <v>553</v>
      </c>
      <c r="B462" t="s">
        <v>554</v>
      </c>
      <c r="C462" t="s">
        <v>62</v>
      </c>
      <c r="D462" t="s">
        <v>110</v>
      </c>
      <c r="E462">
        <v>27</v>
      </c>
      <c r="F462">
        <v>20142015</v>
      </c>
      <c r="G462">
        <v>21</v>
      </c>
      <c r="H462">
        <v>0.74299999999999999</v>
      </c>
      <c r="I462">
        <v>0.74299999999999999</v>
      </c>
      <c r="J462">
        <v>1</v>
      </c>
      <c r="K462">
        <v>1</v>
      </c>
      <c r="L462">
        <v>2</v>
      </c>
      <c r="M462">
        <v>4.3</v>
      </c>
      <c r="N462">
        <v>4.3</v>
      </c>
      <c r="O462">
        <v>8.6</v>
      </c>
      <c r="P462">
        <v>-1</v>
      </c>
      <c r="Q462">
        <v>91.18</v>
      </c>
      <c r="R462">
        <v>121.43</v>
      </c>
      <c r="S462">
        <v>20</v>
      </c>
      <c r="T462">
        <v>-2.1800000000000002</v>
      </c>
      <c r="U462">
        <v>0.52</v>
      </c>
      <c r="V462">
        <v>10.63</v>
      </c>
      <c r="W462">
        <v>88.89</v>
      </c>
      <c r="X462">
        <v>78.260000000000005</v>
      </c>
      <c r="Y462">
        <v>14</v>
      </c>
      <c r="Z462">
        <v>16</v>
      </c>
      <c r="AA462">
        <v>2</v>
      </c>
      <c r="AB462">
        <v>68.78</v>
      </c>
      <c r="AC462">
        <v>8.6</v>
      </c>
      <c r="AD462">
        <v>77.37</v>
      </c>
      <c r="AE462">
        <v>4</v>
      </c>
      <c r="AF462">
        <v>7.06</v>
      </c>
      <c r="AG462">
        <v>84.11</v>
      </c>
      <c r="AH462">
        <v>28</v>
      </c>
      <c r="AI462">
        <v>31</v>
      </c>
      <c r="AJ462">
        <v>3</v>
      </c>
      <c r="AK462">
        <v>133.25</v>
      </c>
      <c r="AL462">
        <v>12.9</v>
      </c>
      <c r="AM462">
        <v>146.15</v>
      </c>
      <c r="AN462">
        <v>45.16</v>
      </c>
      <c r="AO462">
        <v>5</v>
      </c>
      <c r="AP462">
        <v>0</v>
      </c>
      <c r="AQ462">
        <v>13</v>
      </c>
      <c r="AR462">
        <v>7.37</v>
      </c>
      <c r="AS462">
        <v>88</v>
      </c>
      <c r="AT462">
        <v>80.62</v>
      </c>
      <c r="AU462">
        <v>19</v>
      </c>
      <c r="AV462">
        <v>22</v>
      </c>
      <c r="AW462">
        <v>3</v>
      </c>
      <c r="AX462">
        <v>94.57</v>
      </c>
      <c r="AY462">
        <v>12.9</v>
      </c>
      <c r="AZ462">
        <v>107.46</v>
      </c>
      <c r="BA462">
        <v>63.64</v>
      </c>
      <c r="BB462">
        <v>3</v>
      </c>
      <c r="BC462">
        <v>8</v>
      </c>
      <c r="BD462">
        <v>4.78</v>
      </c>
      <c r="BE462">
        <v>82.35</v>
      </c>
      <c r="BF462">
        <v>77.569999999999993</v>
      </c>
      <c r="BG462">
        <v>11</v>
      </c>
      <c r="BH462">
        <v>60.18</v>
      </c>
      <c r="BI462">
        <v>12.9</v>
      </c>
      <c r="BJ462">
        <v>14</v>
      </c>
      <c r="BK462">
        <v>3</v>
      </c>
      <c r="BL462">
        <v>5</v>
      </c>
      <c r="BM462">
        <v>20</v>
      </c>
      <c r="BN462">
        <v>80</v>
      </c>
      <c r="BO462">
        <v>12.9</v>
      </c>
      <c r="BP462">
        <v>0</v>
      </c>
      <c r="BQ462">
        <v>3</v>
      </c>
      <c r="BR462">
        <v>0</v>
      </c>
      <c r="BS462">
        <v>3</v>
      </c>
      <c r="BT462">
        <v>100</v>
      </c>
      <c r="BU462">
        <v>12.5</v>
      </c>
      <c r="BV462">
        <v>21.43</v>
      </c>
      <c r="BW462">
        <v>13.64</v>
      </c>
      <c r="BX462">
        <v>100</v>
      </c>
      <c r="BY462">
        <v>40</v>
      </c>
      <c r="BZ462">
        <v>0</v>
      </c>
      <c r="CA462">
        <v>0</v>
      </c>
      <c r="CB462">
        <v>92.31</v>
      </c>
      <c r="CC462">
        <v>12</v>
      </c>
      <c r="CD462">
        <v>2</v>
      </c>
      <c r="CE462">
        <v>1</v>
      </c>
      <c r="CF462">
        <v>1</v>
      </c>
      <c r="CG462">
        <v>0</v>
      </c>
      <c r="CH462">
        <v>0</v>
      </c>
      <c r="CI462">
        <v>1</v>
      </c>
      <c r="CJ462">
        <v>4</v>
      </c>
      <c r="CK462">
        <v>0</v>
      </c>
      <c r="CL462">
        <v>0</v>
      </c>
      <c r="CM462">
        <v>1</v>
      </c>
      <c r="CN462">
        <v>0</v>
      </c>
      <c r="CO462">
        <v>-4.3</v>
      </c>
      <c r="CP462">
        <v>13.96</v>
      </c>
      <c r="CQ462">
        <v>138.18</v>
      </c>
      <c r="CR462">
        <v>9.18</v>
      </c>
      <c r="CS462">
        <v>16.53</v>
      </c>
      <c r="CT462">
        <v>17.38</v>
      </c>
      <c r="CU462">
        <v>52.93</v>
      </c>
      <c r="CV462">
        <v>48.93</v>
      </c>
      <c r="CW462">
        <v>55.85</v>
      </c>
      <c r="CX462">
        <v>49.67</v>
      </c>
      <c r="CY462">
        <v>51.33</v>
      </c>
      <c r="CZ462">
        <v>53.57</v>
      </c>
    </row>
    <row r="463" spans="1:104">
      <c r="A463" t="s">
        <v>293</v>
      </c>
      <c r="B463" t="s">
        <v>294</v>
      </c>
      <c r="C463" t="s">
        <v>68</v>
      </c>
      <c r="D463" t="s">
        <v>295</v>
      </c>
      <c r="E463">
        <v>51</v>
      </c>
      <c r="F463">
        <v>20142015</v>
      </c>
      <c r="G463">
        <v>23</v>
      </c>
      <c r="H463">
        <v>0.55000000000000004</v>
      </c>
      <c r="I463">
        <v>0.55000000000000004</v>
      </c>
      <c r="J463">
        <v>2</v>
      </c>
      <c r="K463">
        <v>2</v>
      </c>
      <c r="L463">
        <v>4</v>
      </c>
      <c r="M463">
        <v>1.7</v>
      </c>
      <c r="N463">
        <v>1.7</v>
      </c>
      <c r="O463">
        <v>3.39</v>
      </c>
      <c r="P463">
        <v>1</v>
      </c>
      <c r="Q463">
        <v>90.55</v>
      </c>
      <c r="R463">
        <v>102.66</v>
      </c>
      <c r="S463">
        <v>20</v>
      </c>
      <c r="T463">
        <v>-2.17</v>
      </c>
      <c r="U463">
        <v>1.39</v>
      </c>
      <c r="V463">
        <v>0.46</v>
      </c>
      <c r="W463">
        <v>90.77</v>
      </c>
      <c r="X463">
        <v>90.31</v>
      </c>
      <c r="Y463">
        <v>53</v>
      </c>
      <c r="Z463">
        <v>59</v>
      </c>
      <c r="AA463">
        <v>6</v>
      </c>
      <c r="AB463">
        <v>50.02</v>
      </c>
      <c r="AC463">
        <v>5.09</v>
      </c>
      <c r="AD463">
        <v>55.1</v>
      </c>
      <c r="AE463">
        <v>15</v>
      </c>
      <c r="AF463">
        <v>-0.18</v>
      </c>
      <c r="AG463">
        <v>90.74</v>
      </c>
      <c r="AH463">
        <v>103</v>
      </c>
      <c r="AI463">
        <v>115</v>
      </c>
      <c r="AJ463">
        <v>12</v>
      </c>
      <c r="AK463">
        <v>97.49</v>
      </c>
      <c r="AL463">
        <v>10.17</v>
      </c>
      <c r="AM463">
        <v>107.67</v>
      </c>
      <c r="AN463">
        <v>51.3</v>
      </c>
      <c r="AO463">
        <v>2</v>
      </c>
      <c r="AP463">
        <v>0</v>
      </c>
      <c r="AQ463">
        <v>18</v>
      </c>
      <c r="AR463">
        <v>0.8</v>
      </c>
      <c r="AS463">
        <v>90.11</v>
      </c>
      <c r="AT463">
        <v>89.31</v>
      </c>
      <c r="AU463">
        <v>73</v>
      </c>
      <c r="AV463">
        <v>82</v>
      </c>
      <c r="AW463">
        <v>9</v>
      </c>
      <c r="AX463">
        <v>69.52</v>
      </c>
      <c r="AY463">
        <v>7.63</v>
      </c>
      <c r="AZ463">
        <v>77.150000000000006</v>
      </c>
      <c r="BA463">
        <v>71.95</v>
      </c>
      <c r="BB463">
        <v>6</v>
      </c>
      <c r="BC463">
        <v>16</v>
      </c>
      <c r="BD463">
        <v>-0.21</v>
      </c>
      <c r="BE463">
        <v>89.39</v>
      </c>
      <c r="BF463">
        <v>89.6</v>
      </c>
      <c r="BG463">
        <v>52</v>
      </c>
      <c r="BH463">
        <v>50.02</v>
      </c>
      <c r="BI463">
        <v>5.93</v>
      </c>
      <c r="BJ463">
        <v>59</v>
      </c>
      <c r="BK463">
        <v>7</v>
      </c>
      <c r="BL463">
        <v>10</v>
      </c>
      <c r="BM463">
        <v>0</v>
      </c>
      <c r="BN463">
        <v>90.91</v>
      </c>
      <c r="BO463">
        <v>8.48</v>
      </c>
      <c r="BP463">
        <v>0.85</v>
      </c>
      <c r="BQ463">
        <v>10</v>
      </c>
      <c r="BR463">
        <v>1</v>
      </c>
      <c r="BS463">
        <v>9</v>
      </c>
      <c r="BT463">
        <v>90.91</v>
      </c>
      <c r="BU463">
        <v>12.5</v>
      </c>
      <c r="BV463">
        <v>16.95</v>
      </c>
      <c r="BW463">
        <v>12.2</v>
      </c>
      <c r="BX463">
        <v>85.71</v>
      </c>
      <c r="BY463">
        <v>46</v>
      </c>
      <c r="BZ463">
        <v>2</v>
      </c>
      <c r="CA463">
        <v>0</v>
      </c>
      <c r="CB463">
        <v>92.31</v>
      </c>
      <c r="CC463">
        <v>60</v>
      </c>
      <c r="CD463">
        <v>13</v>
      </c>
      <c r="CE463">
        <v>5</v>
      </c>
      <c r="CF463">
        <v>1</v>
      </c>
      <c r="CG463">
        <v>6</v>
      </c>
      <c r="CH463">
        <v>0</v>
      </c>
      <c r="CI463">
        <v>2</v>
      </c>
      <c r="CJ463">
        <v>8</v>
      </c>
      <c r="CK463">
        <v>1</v>
      </c>
      <c r="CL463">
        <v>1</v>
      </c>
      <c r="CM463">
        <v>0</v>
      </c>
      <c r="CN463">
        <v>1</v>
      </c>
      <c r="CO463">
        <v>0.85</v>
      </c>
      <c r="CP463">
        <v>70.78</v>
      </c>
      <c r="CQ463">
        <v>194.5</v>
      </c>
      <c r="CR463">
        <v>26.68</v>
      </c>
      <c r="CS463">
        <v>17.25</v>
      </c>
      <c r="CT463">
        <v>17.13</v>
      </c>
      <c r="CU463">
        <v>51.93</v>
      </c>
      <c r="CV463">
        <v>49.6</v>
      </c>
      <c r="CW463">
        <v>54.97</v>
      </c>
      <c r="CX463">
        <v>50.89</v>
      </c>
      <c r="CY463">
        <v>53.68</v>
      </c>
      <c r="CZ463">
        <v>54.55</v>
      </c>
    </row>
    <row r="464" spans="1:104">
      <c r="A464" t="s">
        <v>1606</v>
      </c>
      <c r="B464" t="s">
        <v>1607</v>
      </c>
      <c r="C464" t="s">
        <v>100</v>
      </c>
      <c r="D464" t="s">
        <v>163</v>
      </c>
      <c r="E464">
        <v>8</v>
      </c>
      <c r="F464">
        <v>20142015</v>
      </c>
      <c r="G464">
        <v>19</v>
      </c>
      <c r="H464">
        <v>0.92500000000000004</v>
      </c>
      <c r="I464">
        <v>0.92500000000000004</v>
      </c>
      <c r="J464">
        <v>0</v>
      </c>
      <c r="K464">
        <v>0</v>
      </c>
      <c r="L464">
        <v>0</v>
      </c>
      <c r="M464">
        <v>0</v>
      </c>
      <c r="N464">
        <v>0</v>
      </c>
      <c r="O464">
        <v>0</v>
      </c>
      <c r="P464">
        <v>0</v>
      </c>
      <c r="Q464">
        <v>57.14</v>
      </c>
      <c r="R464">
        <v>66.67</v>
      </c>
      <c r="S464" t="s">
        <v>1488</v>
      </c>
      <c r="T464">
        <v>6.9</v>
      </c>
      <c r="U464">
        <v>0.51</v>
      </c>
      <c r="V464">
        <v>-40</v>
      </c>
      <c r="W464">
        <v>50</v>
      </c>
      <c r="X464">
        <v>90</v>
      </c>
      <c r="Y464">
        <v>0</v>
      </c>
      <c r="Z464">
        <v>2</v>
      </c>
      <c r="AA464">
        <v>2</v>
      </c>
      <c r="AB464">
        <v>29.33</v>
      </c>
      <c r="AC464">
        <v>29.33</v>
      </c>
      <c r="AD464">
        <v>58.66</v>
      </c>
      <c r="AE464">
        <v>0</v>
      </c>
      <c r="AF464">
        <v>-32.33</v>
      </c>
      <c r="AG464">
        <v>89.47</v>
      </c>
      <c r="AH464">
        <v>1</v>
      </c>
      <c r="AI464">
        <v>4</v>
      </c>
      <c r="AJ464">
        <v>3</v>
      </c>
      <c r="AK464">
        <v>58.66</v>
      </c>
      <c r="AL464">
        <v>43.99</v>
      </c>
      <c r="AM464">
        <v>102.65</v>
      </c>
      <c r="AN464">
        <v>25</v>
      </c>
      <c r="AO464">
        <v>0</v>
      </c>
      <c r="AP464">
        <v>0</v>
      </c>
      <c r="AQ464">
        <v>0</v>
      </c>
      <c r="AR464">
        <v>-38.1</v>
      </c>
      <c r="AS464">
        <v>50</v>
      </c>
      <c r="AT464">
        <v>88.1</v>
      </c>
      <c r="AU464">
        <v>0</v>
      </c>
      <c r="AV464">
        <v>3</v>
      </c>
      <c r="AW464">
        <v>3</v>
      </c>
      <c r="AX464">
        <v>43.99</v>
      </c>
      <c r="AY464">
        <v>43.99</v>
      </c>
      <c r="AZ464">
        <v>87.98</v>
      </c>
      <c r="BA464">
        <v>33.33</v>
      </c>
      <c r="BB464">
        <v>0</v>
      </c>
      <c r="BC464">
        <v>0</v>
      </c>
      <c r="BD464">
        <v>-64.66</v>
      </c>
      <c r="BE464">
        <v>25</v>
      </c>
      <c r="BF464">
        <v>89.66</v>
      </c>
      <c r="BG464">
        <v>-2</v>
      </c>
      <c r="BH464">
        <v>14.66</v>
      </c>
      <c r="BI464">
        <v>43.99</v>
      </c>
      <c r="BJ464">
        <v>1</v>
      </c>
      <c r="BK464">
        <v>3</v>
      </c>
      <c r="BL464">
        <v>0</v>
      </c>
      <c r="BM464">
        <v>-100</v>
      </c>
      <c r="BN464">
        <v>100</v>
      </c>
      <c r="BO464">
        <v>0</v>
      </c>
      <c r="BP464">
        <v>14.66</v>
      </c>
      <c r="BQ464">
        <v>0</v>
      </c>
      <c r="BR464">
        <v>1</v>
      </c>
      <c r="BS464">
        <v>-1</v>
      </c>
      <c r="BT464">
        <v>0</v>
      </c>
      <c r="BU464" t="s">
        <v>1488</v>
      </c>
      <c r="BV464">
        <v>0</v>
      </c>
      <c r="BW464">
        <v>0</v>
      </c>
      <c r="BX464">
        <v>66.67</v>
      </c>
      <c r="BY464">
        <v>40</v>
      </c>
      <c r="BZ464">
        <v>0</v>
      </c>
      <c r="CA464">
        <v>0</v>
      </c>
      <c r="CB464">
        <v>100</v>
      </c>
      <c r="CC464">
        <v>3</v>
      </c>
      <c r="CD464">
        <v>2</v>
      </c>
      <c r="CE464">
        <v>0</v>
      </c>
      <c r="CF464">
        <v>0</v>
      </c>
      <c r="CG464">
        <v>0</v>
      </c>
      <c r="CH464">
        <v>0</v>
      </c>
      <c r="CI464">
        <v>0</v>
      </c>
      <c r="CJ464">
        <v>0</v>
      </c>
      <c r="CK464">
        <v>0</v>
      </c>
      <c r="CL464">
        <v>0</v>
      </c>
      <c r="CM464">
        <v>0</v>
      </c>
      <c r="CN464">
        <v>0</v>
      </c>
      <c r="CO464">
        <v>0</v>
      </c>
      <c r="CP464">
        <v>4.09</v>
      </c>
      <c r="CQ464">
        <v>31.86</v>
      </c>
      <c r="CR464">
        <v>11.38</v>
      </c>
      <c r="CS464">
        <v>17.920000000000002</v>
      </c>
      <c r="CT464">
        <v>17.23</v>
      </c>
      <c r="CU464">
        <v>52.36</v>
      </c>
      <c r="CV464">
        <v>51.88</v>
      </c>
      <c r="CW464">
        <v>60.73</v>
      </c>
      <c r="CX464">
        <v>55.26</v>
      </c>
      <c r="CY464">
        <v>55.11</v>
      </c>
      <c r="CZ464">
        <v>51.1</v>
      </c>
    </row>
    <row r="465" spans="1:104">
      <c r="A465" t="s">
        <v>446</v>
      </c>
      <c r="B465" t="s">
        <v>447</v>
      </c>
      <c r="C465" t="s">
        <v>80</v>
      </c>
      <c r="D465" t="s">
        <v>204</v>
      </c>
      <c r="E465">
        <v>78</v>
      </c>
      <c r="F465">
        <v>20142015</v>
      </c>
      <c r="G465">
        <v>22</v>
      </c>
      <c r="H465">
        <v>1.9</v>
      </c>
      <c r="I465">
        <v>2.6669999999999998</v>
      </c>
      <c r="J465">
        <v>6</v>
      </c>
      <c r="K465">
        <v>2</v>
      </c>
      <c r="L465">
        <v>8</v>
      </c>
      <c r="M465">
        <v>3.06</v>
      </c>
      <c r="N465">
        <v>1.02</v>
      </c>
      <c r="O465">
        <v>4.08</v>
      </c>
      <c r="P465">
        <v>-1</v>
      </c>
      <c r="Q465">
        <v>87.5</v>
      </c>
      <c r="R465">
        <v>99.86</v>
      </c>
      <c r="S465">
        <v>28.57</v>
      </c>
      <c r="T465">
        <v>-11.71</v>
      </c>
      <c r="U465">
        <v>1.51</v>
      </c>
      <c r="V465">
        <v>-4.09</v>
      </c>
      <c r="W465">
        <v>85.71</v>
      </c>
      <c r="X465">
        <v>89.8</v>
      </c>
      <c r="Y465">
        <v>65</v>
      </c>
      <c r="Z465">
        <v>78</v>
      </c>
      <c r="AA465">
        <v>13</v>
      </c>
      <c r="AB465">
        <v>39.729999999999997</v>
      </c>
      <c r="AC465">
        <v>6.62</v>
      </c>
      <c r="AD465">
        <v>46.36</v>
      </c>
      <c r="AE465">
        <v>28</v>
      </c>
      <c r="AF465">
        <v>-2.57</v>
      </c>
      <c r="AG465">
        <v>90.07</v>
      </c>
      <c r="AH465">
        <v>132</v>
      </c>
      <c r="AI465">
        <v>154</v>
      </c>
      <c r="AJ465">
        <v>22</v>
      </c>
      <c r="AK465">
        <v>78.45</v>
      </c>
      <c r="AL465">
        <v>11.21</v>
      </c>
      <c r="AM465">
        <v>89.66</v>
      </c>
      <c r="AN465">
        <v>57.79</v>
      </c>
      <c r="AO465">
        <v>6</v>
      </c>
      <c r="AP465">
        <v>0</v>
      </c>
      <c r="AQ465">
        <v>36</v>
      </c>
      <c r="AR465">
        <v>-4.93</v>
      </c>
      <c r="AS465">
        <v>84.67</v>
      </c>
      <c r="AT465">
        <v>89.6</v>
      </c>
      <c r="AU465">
        <v>95</v>
      </c>
      <c r="AV465">
        <v>116</v>
      </c>
      <c r="AW465">
        <v>21</v>
      </c>
      <c r="AX465">
        <v>59.09</v>
      </c>
      <c r="AY465">
        <v>10.7</v>
      </c>
      <c r="AZ465">
        <v>69.790000000000006</v>
      </c>
      <c r="BA465">
        <v>76.72</v>
      </c>
      <c r="BB465">
        <v>9</v>
      </c>
      <c r="BC465">
        <v>30</v>
      </c>
      <c r="BD465">
        <v>-4.91</v>
      </c>
      <c r="BE465">
        <v>84.76</v>
      </c>
      <c r="BF465">
        <v>89.68</v>
      </c>
      <c r="BG465">
        <v>73</v>
      </c>
      <c r="BH465">
        <v>45.34</v>
      </c>
      <c r="BI465">
        <v>8.15</v>
      </c>
      <c r="BJ465">
        <v>89</v>
      </c>
      <c r="BK465">
        <v>16</v>
      </c>
      <c r="BL465">
        <v>21</v>
      </c>
      <c r="BM465">
        <v>-11.68</v>
      </c>
      <c r="BN465">
        <v>96.3</v>
      </c>
      <c r="BO465">
        <v>5.6</v>
      </c>
      <c r="BP465">
        <v>1.02</v>
      </c>
      <c r="BQ465">
        <v>11</v>
      </c>
      <c r="BR465">
        <v>2</v>
      </c>
      <c r="BS465">
        <v>9</v>
      </c>
      <c r="BT465">
        <v>84.62</v>
      </c>
      <c r="BU465">
        <v>20</v>
      </c>
      <c r="BV465">
        <v>12.36</v>
      </c>
      <c r="BW465">
        <v>9.48</v>
      </c>
      <c r="BX465">
        <v>87.5</v>
      </c>
      <c r="BY465">
        <v>38</v>
      </c>
      <c r="BZ465">
        <v>0</v>
      </c>
      <c r="CA465">
        <v>1</v>
      </c>
      <c r="CB465">
        <v>85.71</v>
      </c>
      <c r="CC465">
        <v>60</v>
      </c>
      <c r="CD465">
        <v>28</v>
      </c>
      <c r="CE465">
        <v>10</v>
      </c>
      <c r="CF465">
        <v>11</v>
      </c>
      <c r="CG465">
        <v>8</v>
      </c>
      <c r="CH465">
        <v>1</v>
      </c>
      <c r="CI465">
        <v>1</v>
      </c>
      <c r="CJ465">
        <v>15</v>
      </c>
      <c r="CK465">
        <v>1</v>
      </c>
      <c r="CL465">
        <v>3</v>
      </c>
      <c r="CM465">
        <v>1</v>
      </c>
      <c r="CN465">
        <v>0</v>
      </c>
      <c r="CO465">
        <v>-0.51</v>
      </c>
      <c r="CP465">
        <v>117.78</v>
      </c>
      <c r="CQ465">
        <v>295.60000000000002</v>
      </c>
      <c r="CR465">
        <v>28.49</v>
      </c>
      <c r="CS465">
        <v>18.37</v>
      </c>
      <c r="CT465">
        <v>17.350000000000001</v>
      </c>
      <c r="CU465">
        <v>50.97</v>
      </c>
      <c r="CV465">
        <v>50.25</v>
      </c>
      <c r="CW465">
        <v>53.08</v>
      </c>
      <c r="CX465">
        <v>51.05</v>
      </c>
      <c r="CY465">
        <v>54.55</v>
      </c>
      <c r="CZ465">
        <v>54</v>
      </c>
    </row>
    <row r="466" spans="1:104">
      <c r="A466" t="s">
        <v>462</v>
      </c>
      <c r="B466" t="s">
        <v>463</v>
      </c>
      <c r="C466" t="s">
        <v>68</v>
      </c>
      <c r="D466" t="s">
        <v>105</v>
      </c>
      <c r="E466">
        <v>78</v>
      </c>
      <c r="F466">
        <v>20142015</v>
      </c>
      <c r="G466">
        <v>30</v>
      </c>
      <c r="H466">
        <v>3</v>
      </c>
      <c r="I466">
        <v>2.75</v>
      </c>
      <c r="J466">
        <v>4</v>
      </c>
      <c r="K466">
        <v>14</v>
      </c>
      <c r="L466">
        <v>18</v>
      </c>
      <c r="M466">
        <v>1.1000000000000001</v>
      </c>
      <c r="N466">
        <v>3.86</v>
      </c>
      <c r="O466">
        <v>4.96</v>
      </c>
      <c r="P466">
        <v>1</v>
      </c>
      <c r="Q466">
        <v>90.66</v>
      </c>
      <c r="R466">
        <v>106.38</v>
      </c>
      <c r="S466">
        <v>11.43</v>
      </c>
      <c r="T466">
        <v>8.5299999999999994</v>
      </c>
      <c r="U466">
        <v>2.79</v>
      </c>
      <c r="V466">
        <v>0.68</v>
      </c>
      <c r="W466">
        <v>90.12</v>
      </c>
      <c r="X466">
        <v>89.45</v>
      </c>
      <c r="Y466">
        <v>195</v>
      </c>
      <c r="Z466">
        <v>219</v>
      </c>
      <c r="AA466">
        <v>24</v>
      </c>
      <c r="AB466">
        <v>60.37</v>
      </c>
      <c r="AC466">
        <v>6.62</v>
      </c>
      <c r="AD466">
        <v>66.989999999999995</v>
      </c>
      <c r="AE466">
        <v>43</v>
      </c>
      <c r="AF466">
        <v>0.81</v>
      </c>
      <c r="AG466">
        <v>89.85</v>
      </c>
      <c r="AH466">
        <v>322</v>
      </c>
      <c r="AI466">
        <v>359</v>
      </c>
      <c r="AJ466">
        <v>37</v>
      </c>
      <c r="AK466">
        <v>98.97</v>
      </c>
      <c r="AL466">
        <v>10.199999999999999</v>
      </c>
      <c r="AM466">
        <v>109.17</v>
      </c>
      <c r="AN466">
        <v>57.66</v>
      </c>
      <c r="AO466">
        <v>12</v>
      </c>
      <c r="AP466">
        <v>1</v>
      </c>
      <c r="AQ466">
        <v>58</v>
      </c>
      <c r="AR466">
        <v>0.48</v>
      </c>
      <c r="AS466">
        <v>89.1</v>
      </c>
      <c r="AT466">
        <v>88.63</v>
      </c>
      <c r="AU466">
        <v>244</v>
      </c>
      <c r="AV466">
        <v>278</v>
      </c>
      <c r="AW466">
        <v>34</v>
      </c>
      <c r="AX466">
        <v>76.64</v>
      </c>
      <c r="AY466">
        <v>9.3699999999999992</v>
      </c>
      <c r="AZ466">
        <v>86.01</v>
      </c>
      <c r="BA466">
        <v>74.459999999999994</v>
      </c>
      <c r="BB466">
        <v>11</v>
      </c>
      <c r="BC466">
        <v>46</v>
      </c>
      <c r="BD466">
        <v>-0.15</v>
      </c>
      <c r="BE466">
        <v>88.09</v>
      </c>
      <c r="BF466">
        <v>88.24</v>
      </c>
      <c r="BG466">
        <v>179</v>
      </c>
      <c r="BH466">
        <v>57.06</v>
      </c>
      <c r="BI466">
        <v>7.72</v>
      </c>
      <c r="BJ466">
        <v>207</v>
      </c>
      <c r="BK466">
        <v>28</v>
      </c>
      <c r="BL466">
        <v>35</v>
      </c>
      <c r="BM466">
        <v>-1.67</v>
      </c>
      <c r="BN466">
        <v>95</v>
      </c>
      <c r="BO466">
        <v>7.72</v>
      </c>
      <c r="BP466">
        <v>0.55000000000000004</v>
      </c>
      <c r="BQ466">
        <v>28</v>
      </c>
      <c r="BR466">
        <v>2</v>
      </c>
      <c r="BS466">
        <v>26</v>
      </c>
      <c r="BT466">
        <v>93.33</v>
      </c>
      <c r="BU466">
        <v>8.6999999999999993</v>
      </c>
      <c r="BV466">
        <v>13.53</v>
      </c>
      <c r="BW466">
        <v>10.07</v>
      </c>
      <c r="BX466">
        <v>92.86</v>
      </c>
      <c r="BY466">
        <v>51.43</v>
      </c>
      <c r="BZ466">
        <v>18</v>
      </c>
      <c r="CA466">
        <v>17</v>
      </c>
      <c r="CB466">
        <v>99.54</v>
      </c>
      <c r="CC466">
        <v>218</v>
      </c>
      <c r="CD466">
        <v>35</v>
      </c>
      <c r="CE466">
        <v>1</v>
      </c>
      <c r="CF466">
        <v>0</v>
      </c>
      <c r="CG466">
        <v>11</v>
      </c>
      <c r="CH466">
        <v>9</v>
      </c>
      <c r="CI466">
        <v>5</v>
      </c>
      <c r="CJ466">
        <v>31</v>
      </c>
      <c r="CK466">
        <v>7</v>
      </c>
      <c r="CL466">
        <v>3</v>
      </c>
      <c r="CM466">
        <v>0</v>
      </c>
      <c r="CN466">
        <v>1</v>
      </c>
      <c r="CO466">
        <v>0.28000000000000003</v>
      </c>
      <c r="CP466">
        <v>217.65</v>
      </c>
      <c r="CQ466">
        <v>187.69</v>
      </c>
      <c r="CR466">
        <v>53.7</v>
      </c>
      <c r="CS466">
        <v>17.63</v>
      </c>
      <c r="CT466">
        <v>17.559999999999999</v>
      </c>
      <c r="CU466">
        <v>52.55</v>
      </c>
      <c r="CV466">
        <v>50.17</v>
      </c>
      <c r="CW466">
        <v>59.87</v>
      </c>
      <c r="CX466">
        <v>54.05</v>
      </c>
      <c r="CY466">
        <v>54.36</v>
      </c>
      <c r="CZ466">
        <v>54</v>
      </c>
    </row>
    <row r="467" spans="1:104">
      <c r="A467" t="s">
        <v>407</v>
      </c>
      <c r="B467" t="s">
        <v>408</v>
      </c>
      <c r="C467" t="s">
        <v>80</v>
      </c>
      <c r="D467" t="s">
        <v>71</v>
      </c>
      <c r="E467">
        <v>72</v>
      </c>
      <c r="F467">
        <v>20142015</v>
      </c>
      <c r="G467">
        <v>21</v>
      </c>
      <c r="H467">
        <v>0.79200000000000004</v>
      </c>
      <c r="I467">
        <v>0.75900000000000001</v>
      </c>
      <c r="J467">
        <v>0</v>
      </c>
      <c r="K467">
        <v>3</v>
      </c>
      <c r="L467">
        <v>3</v>
      </c>
      <c r="M467">
        <v>0</v>
      </c>
      <c r="N467">
        <v>2.71</v>
      </c>
      <c r="O467">
        <v>2.71</v>
      </c>
      <c r="P467">
        <v>1</v>
      </c>
      <c r="Q467">
        <v>75.42</v>
      </c>
      <c r="R467">
        <v>102.2</v>
      </c>
      <c r="S467">
        <v>0</v>
      </c>
      <c r="T467">
        <v>-8.56</v>
      </c>
      <c r="U467">
        <v>0.92</v>
      </c>
      <c r="V467">
        <v>-18.989999999999998</v>
      </c>
      <c r="W467">
        <v>69.81</v>
      </c>
      <c r="X467">
        <v>88.8</v>
      </c>
      <c r="Y467">
        <v>21</v>
      </c>
      <c r="Z467">
        <v>37</v>
      </c>
      <c r="AA467">
        <v>16</v>
      </c>
      <c r="AB467">
        <v>33.450000000000003</v>
      </c>
      <c r="AC467">
        <v>14.47</v>
      </c>
      <c r="AD467">
        <v>47.92</v>
      </c>
      <c r="AE467">
        <v>8</v>
      </c>
      <c r="AF467">
        <v>-14.06</v>
      </c>
      <c r="AG467">
        <v>89.48</v>
      </c>
      <c r="AH467">
        <v>60</v>
      </c>
      <c r="AI467">
        <v>89</v>
      </c>
      <c r="AJ467">
        <v>29</v>
      </c>
      <c r="AK467">
        <v>80.47</v>
      </c>
      <c r="AL467">
        <v>26.22</v>
      </c>
      <c r="AM467">
        <v>106.69</v>
      </c>
      <c r="AN467">
        <v>46.07</v>
      </c>
      <c r="AO467">
        <v>2</v>
      </c>
      <c r="AP467">
        <v>0</v>
      </c>
      <c r="AQ467">
        <v>14</v>
      </c>
      <c r="AR467">
        <v>-19.45</v>
      </c>
      <c r="AS467">
        <v>69.62</v>
      </c>
      <c r="AT467">
        <v>89.07</v>
      </c>
      <c r="AU467">
        <v>31</v>
      </c>
      <c r="AV467">
        <v>55</v>
      </c>
      <c r="AW467">
        <v>24</v>
      </c>
      <c r="AX467">
        <v>49.73</v>
      </c>
      <c r="AY467">
        <v>21.7</v>
      </c>
      <c r="AZ467">
        <v>71.430000000000007</v>
      </c>
      <c r="BA467">
        <v>74.55</v>
      </c>
      <c r="BB467">
        <v>2</v>
      </c>
      <c r="BC467">
        <v>12</v>
      </c>
      <c r="BD467">
        <v>-20.83</v>
      </c>
      <c r="BE467">
        <v>67.209999999999994</v>
      </c>
      <c r="BF467">
        <v>88.04</v>
      </c>
      <c r="BG467">
        <v>21</v>
      </c>
      <c r="BH467">
        <v>37.07</v>
      </c>
      <c r="BI467">
        <v>18.079999999999998</v>
      </c>
      <c r="BJ467">
        <v>41</v>
      </c>
      <c r="BK467">
        <v>20</v>
      </c>
      <c r="BL467">
        <v>10</v>
      </c>
      <c r="BM467">
        <v>-24.13</v>
      </c>
      <c r="BN467">
        <v>95.56</v>
      </c>
      <c r="BO467">
        <v>4.5199999999999996</v>
      </c>
      <c r="BP467">
        <v>1.81</v>
      </c>
      <c r="BQ467">
        <v>5</v>
      </c>
      <c r="BR467">
        <v>2</v>
      </c>
      <c r="BS467">
        <v>3</v>
      </c>
      <c r="BT467">
        <v>71.430000000000007</v>
      </c>
      <c r="BU467">
        <v>0</v>
      </c>
      <c r="BV467">
        <v>12.2</v>
      </c>
      <c r="BW467">
        <v>9.09</v>
      </c>
      <c r="BX467">
        <v>90</v>
      </c>
      <c r="BY467">
        <v>40</v>
      </c>
      <c r="BZ467">
        <v>0</v>
      </c>
      <c r="CA467">
        <v>0</v>
      </c>
      <c r="CB467">
        <v>82</v>
      </c>
      <c r="CC467">
        <v>41</v>
      </c>
      <c r="CD467">
        <v>20</v>
      </c>
      <c r="CE467">
        <v>9</v>
      </c>
      <c r="CF467">
        <v>1</v>
      </c>
      <c r="CG467">
        <v>6</v>
      </c>
      <c r="CH467">
        <v>1</v>
      </c>
      <c r="CI467">
        <v>2</v>
      </c>
      <c r="CJ467">
        <v>10</v>
      </c>
      <c r="CK467">
        <v>2</v>
      </c>
      <c r="CL467">
        <v>0</v>
      </c>
      <c r="CM467">
        <v>0</v>
      </c>
      <c r="CN467">
        <v>1</v>
      </c>
      <c r="CO467">
        <v>0.9</v>
      </c>
      <c r="CP467">
        <v>66.36</v>
      </c>
      <c r="CQ467">
        <v>321.79000000000002</v>
      </c>
      <c r="CR467">
        <v>17.100000000000001</v>
      </c>
      <c r="CS467">
        <v>17.809999999999999</v>
      </c>
      <c r="CT467">
        <v>17.39</v>
      </c>
      <c r="CU467">
        <v>51.59</v>
      </c>
      <c r="CV467">
        <v>50.75</v>
      </c>
      <c r="CW467">
        <v>59.54</v>
      </c>
      <c r="CX467">
        <v>55.86</v>
      </c>
      <c r="CY467">
        <v>55.29</v>
      </c>
      <c r="CZ467">
        <v>53.66</v>
      </c>
    </row>
    <row r="468" spans="1:104">
      <c r="A468" t="s">
        <v>943</v>
      </c>
      <c r="B468" t="s">
        <v>944</v>
      </c>
      <c r="C468" t="s">
        <v>62</v>
      </c>
      <c r="D468" t="s">
        <v>643</v>
      </c>
      <c r="E468">
        <v>40</v>
      </c>
      <c r="F468">
        <v>20142015</v>
      </c>
      <c r="G468">
        <v>28</v>
      </c>
      <c r="H468">
        <v>4.5</v>
      </c>
      <c r="I468">
        <v>4.5</v>
      </c>
      <c r="J468">
        <v>2</v>
      </c>
      <c r="K468">
        <v>1</v>
      </c>
      <c r="L468">
        <v>3</v>
      </c>
      <c r="M468">
        <v>1.76</v>
      </c>
      <c r="N468">
        <v>0.88</v>
      </c>
      <c r="O468">
        <v>2.65</v>
      </c>
      <c r="P468">
        <v>0</v>
      </c>
      <c r="Q468">
        <v>90.57</v>
      </c>
      <c r="R468">
        <v>101.39</v>
      </c>
      <c r="S468">
        <v>22.22</v>
      </c>
      <c r="T468">
        <v>-7.63</v>
      </c>
      <c r="U468">
        <v>1.7</v>
      </c>
      <c r="V468">
        <v>-1.69</v>
      </c>
      <c r="W468">
        <v>87.27</v>
      </c>
      <c r="X468">
        <v>88.96</v>
      </c>
      <c r="Y468">
        <v>41</v>
      </c>
      <c r="Z468">
        <v>48</v>
      </c>
      <c r="AA468">
        <v>7</v>
      </c>
      <c r="AB468">
        <v>42.35</v>
      </c>
      <c r="AC468">
        <v>6.18</v>
      </c>
      <c r="AD468">
        <v>48.52</v>
      </c>
      <c r="AE468">
        <v>7</v>
      </c>
      <c r="AF468">
        <v>-0.78</v>
      </c>
      <c r="AG468">
        <v>91.35</v>
      </c>
      <c r="AH468">
        <v>86</v>
      </c>
      <c r="AI468">
        <v>96</v>
      </c>
      <c r="AJ468">
        <v>10</v>
      </c>
      <c r="AK468">
        <v>84.7</v>
      </c>
      <c r="AL468">
        <v>8.82</v>
      </c>
      <c r="AM468">
        <v>93.52</v>
      </c>
      <c r="AN468">
        <v>50</v>
      </c>
      <c r="AO468">
        <v>14</v>
      </c>
      <c r="AP468">
        <v>0</v>
      </c>
      <c r="AQ468">
        <v>29</v>
      </c>
      <c r="AR468">
        <v>-3.25</v>
      </c>
      <c r="AS468">
        <v>86.84</v>
      </c>
      <c r="AT468">
        <v>90.09</v>
      </c>
      <c r="AU468">
        <v>56</v>
      </c>
      <c r="AV468">
        <v>66</v>
      </c>
      <c r="AW468">
        <v>10</v>
      </c>
      <c r="AX468">
        <v>58.23</v>
      </c>
      <c r="AY468">
        <v>8.82</v>
      </c>
      <c r="AZ468">
        <v>67.05</v>
      </c>
      <c r="BA468">
        <v>72.73</v>
      </c>
      <c r="BB468">
        <v>6</v>
      </c>
      <c r="BC468">
        <v>15</v>
      </c>
      <c r="BD468">
        <v>-6.13</v>
      </c>
      <c r="BE468">
        <v>84.21</v>
      </c>
      <c r="BF468">
        <v>90.34</v>
      </c>
      <c r="BG468">
        <v>39</v>
      </c>
      <c r="BH468">
        <v>42.35</v>
      </c>
      <c r="BI468">
        <v>7.94</v>
      </c>
      <c r="BJ468">
        <v>48</v>
      </c>
      <c r="BK468">
        <v>9</v>
      </c>
      <c r="BL468">
        <v>9</v>
      </c>
      <c r="BM468">
        <v>4.46</v>
      </c>
      <c r="BN468">
        <v>81.25</v>
      </c>
      <c r="BO468">
        <v>5.29</v>
      </c>
      <c r="BP468">
        <v>0.88</v>
      </c>
      <c r="BQ468">
        <v>6</v>
      </c>
      <c r="BR468">
        <v>1</v>
      </c>
      <c r="BS468">
        <v>5</v>
      </c>
      <c r="BT468">
        <v>85.71</v>
      </c>
      <c r="BU468">
        <v>13.33</v>
      </c>
      <c r="BV468">
        <v>12.5</v>
      </c>
      <c r="BW468">
        <v>9.09</v>
      </c>
      <c r="BX468">
        <v>88.89</v>
      </c>
      <c r="BY468">
        <v>40</v>
      </c>
      <c r="BZ468">
        <v>0</v>
      </c>
      <c r="CA468">
        <v>0</v>
      </c>
      <c r="CB468">
        <v>89.55</v>
      </c>
      <c r="CC468">
        <v>60</v>
      </c>
      <c r="CD468">
        <v>15</v>
      </c>
      <c r="CE468">
        <v>7</v>
      </c>
      <c r="CF468">
        <v>0</v>
      </c>
      <c r="CG468">
        <v>2</v>
      </c>
      <c r="CH468">
        <v>0</v>
      </c>
      <c r="CI468">
        <v>1</v>
      </c>
      <c r="CJ468">
        <v>7</v>
      </c>
      <c r="CK468">
        <v>4</v>
      </c>
      <c r="CL468">
        <v>0</v>
      </c>
      <c r="CM468">
        <v>0</v>
      </c>
      <c r="CN468">
        <v>0</v>
      </c>
      <c r="CO468">
        <v>0</v>
      </c>
      <c r="CP468">
        <v>68.010000000000005</v>
      </c>
      <c r="CQ468">
        <v>143.28</v>
      </c>
      <c r="CR468">
        <v>32.19</v>
      </c>
      <c r="CS468">
        <v>16.670000000000002</v>
      </c>
      <c r="CT468">
        <v>17.329999999999998</v>
      </c>
      <c r="CU468">
        <v>47.59</v>
      </c>
      <c r="CV468">
        <v>50.39</v>
      </c>
      <c r="CW468">
        <v>51.78</v>
      </c>
      <c r="CX468">
        <v>57.03</v>
      </c>
      <c r="CY468">
        <v>54.23</v>
      </c>
      <c r="CZ468">
        <v>53.39</v>
      </c>
    </row>
    <row r="469" spans="1:104">
      <c r="A469" t="s">
        <v>401</v>
      </c>
      <c r="B469" t="s">
        <v>402</v>
      </c>
      <c r="C469" t="s">
        <v>62</v>
      </c>
      <c r="D469" t="s">
        <v>195</v>
      </c>
      <c r="E469">
        <v>80</v>
      </c>
      <c r="F469">
        <v>20142015</v>
      </c>
      <c r="G469">
        <v>27</v>
      </c>
      <c r="H469">
        <v>5.75</v>
      </c>
      <c r="I469">
        <v>5.75</v>
      </c>
      <c r="J469">
        <v>2</v>
      </c>
      <c r="K469">
        <v>8</v>
      </c>
      <c r="L469">
        <v>10</v>
      </c>
      <c r="M469">
        <v>1.35</v>
      </c>
      <c r="N469">
        <v>5.42</v>
      </c>
      <c r="O469">
        <v>6.77</v>
      </c>
      <c r="P469">
        <v>0</v>
      </c>
      <c r="Q469">
        <v>83.15</v>
      </c>
      <c r="R469">
        <v>108.75</v>
      </c>
      <c r="S469">
        <v>9.09</v>
      </c>
      <c r="T469">
        <v>-3.56</v>
      </c>
      <c r="U469">
        <v>1.1100000000000001</v>
      </c>
      <c r="V469">
        <v>-8.89</v>
      </c>
      <c r="W469">
        <v>81.25</v>
      </c>
      <c r="X469">
        <v>90.14</v>
      </c>
      <c r="Y469">
        <v>50</v>
      </c>
      <c r="Z469">
        <v>65</v>
      </c>
      <c r="AA469">
        <v>15</v>
      </c>
      <c r="AB469">
        <v>44.02</v>
      </c>
      <c r="AC469">
        <v>10.16</v>
      </c>
      <c r="AD469">
        <v>54.18</v>
      </c>
      <c r="AE469">
        <v>6</v>
      </c>
      <c r="AF469">
        <v>-7.55</v>
      </c>
      <c r="AG469">
        <v>90.7</v>
      </c>
      <c r="AH469">
        <v>122</v>
      </c>
      <c r="AI469">
        <v>153</v>
      </c>
      <c r="AJ469">
        <v>31</v>
      </c>
      <c r="AK469">
        <v>103.62</v>
      </c>
      <c r="AL469">
        <v>21</v>
      </c>
      <c r="AM469">
        <v>124.62</v>
      </c>
      <c r="AN469">
        <v>56.21</v>
      </c>
      <c r="AO469">
        <v>4</v>
      </c>
      <c r="AP469">
        <v>1</v>
      </c>
      <c r="AQ469">
        <v>34</v>
      </c>
      <c r="AR469">
        <v>-8.81</v>
      </c>
      <c r="AS469">
        <v>80.790000000000006</v>
      </c>
      <c r="AT469">
        <v>89.6</v>
      </c>
      <c r="AU469">
        <v>93</v>
      </c>
      <c r="AV469">
        <v>122</v>
      </c>
      <c r="AW469">
        <v>29</v>
      </c>
      <c r="AX469">
        <v>82.63</v>
      </c>
      <c r="AY469">
        <v>19.64</v>
      </c>
      <c r="AZ469">
        <v>102.27</v>
      </c>
      <c r="BA469">
        <v>70.489999999999995</v>
      </c>
      <c r="BB469">
        <v>8</v>
      </c>
      <c r="BC469">
        <v>30</v>
      </c>
      <c r="BD469">
        <v>-8.19</v>
      </c>
      <c r="BE469">
        <v>78.900000000000006</v>
      </c>
      <c r="BF469">
        <v>87.09</v>
      </c>
      <c r="BG469">
        <v>63</v>
      </c>
      <c r="BH469">
        <v>58.24</v>
      </c>
      <c r="BI469">
        <v>15.58</v>
      </c>
      <c r="BJ469">
        <v>86</v>
      </c>
      <c r="BK469">
        <v>23</v>
      </c>
      <c r="BL469">
        <v>22</v>
      </c>
      <c r="BM469">
        <v>-9.5399999999999991</v>
      </c>
      <c r="BN469">
        <v>97.78</v>
      </c>
      <c r="BO469">
        <v>10.16</v>
      </c>
      <c r="BP469">
        <v>1.35</v>
      </c>
      <c r="BQ469">
        <v>15</v>
      </c>
      <c r="BR469">
        <v>2</v>
      </c>
      <c r="BS469">
        <v>13</v>
      </c>
      <c r="BT469">
        <v>88.24</v>
      </c>
      <c r="BU469">
        <v>6.67</v>
      </c>
      <c r="BV469">
        <v>17.440000000000001</v>
      </c>
      <c r="BW469">
        <v>12.3</v>
      </c>
      <c r="BX469">
        <v>91.3</v>
      </c>
      <c r="BY469">
        <v>40</v>
      </c>
      <c r="BZ469">
        <v>0</v>
      </c>
      <c r="CA469">
        <v>0</v>
      </c>
      <c r="CB469">
        <v>93.62</v>
      </c>
      <c r="CC469">
        <v>88</v>
      </c>
      <c r="CD469">
        <v>30</v>
      </c>
      <c r="CE469">
        <v>6</v>
      </c>
      <c r="CF469">
        <v>1</v>
      </c>
      <c r="CG469">
        <v>0</v>
      </c>
      <c r="CH469">
        <v>4</v>
      </c>
      <c r="CI469">
        <v>4</v>
      </c>
      <c r="CJ469">
        <v>20</v>
      </c>
      <c r="CK469">
        <v>3</v>
      </c>
      <c r="CL469">
        <v>3</v>
      </c>
      <c r="CM469">
        <v>0</v>
      </c>
      <c r="CN469">
        <v>0</v>
      </c>
      <c r="CO469">
        <v>0</v>
      </c>
      <c r="CP469">
        <v>88.59</v>
      </c>
      <c r="CQ469">
        <v>278.29000000000002</v>
      </c>
      <c r="CR469">
        <v>24.15</v>
      </c>
      <c r="CS469">
        <v>16.649999999999999</v>
      </c>
      <c r="CT469">
        <v>17.329999999999998</v>
      </c>
      <c r="CU469">
        <v>49.38</v>
      </c>
      <c r="CV469">
        <v>50.16</v>
      </c>
      <c r="CW469">
        <v>53.2</v>
      </c>
      <c r="CX469">
        <v>54.54</v>
      </c>
      <c r="CY469">
        <v>53.98</v>
      </c>
      <c r="CZ469">
        <v>53.65</v>
      </c>
    </row>
    <row r="470" spans="1:104">
      <c r="A470" t="s">
        <v>922</v>
      </c>
      <c r="B470" t="s">
        <v>923</v>
      </c>
      <c r="C470" t="s">
        <v>113</v>
      </c>
      <c r="D470" t="s">
        <v>63</v>
      </c>
      <c r="E470">
        <v>58</v>
      </c>
      <c r="F470">
        <v>20142015</v>
      </c>
      <c r="G470">
        <v>25</v>
      </c>
      <c r="H470">
        <v>0.7</v>
      </c>
      <c r="I470">
        <v>0.7</v>
      </c>
      <c r="J470">
        <v>0</v>
      </c>
      <c r="K470">
        <v>0</v>
      </c>
      <c r="L470">
        <v>0</v>
      </c>
      <c r="M470">
        <v>0</v>
      </c>
      <c r="N470">
        <v>0</v>
      </c>
      <c r="O470">
        <v>0</v>
      </c>
      <c r="P470">
        <v>0</v>
      </c>
      <c r="Q470" t="s">
        <v>1488</v>
      </c>
      <c r="R470" t="s">
        <v>1488</v>
      </c>
      <c r="S470" t="s">
        <v>1488</v>
      </c>
      <c r="T470">
        <v>-20.22</v>
      </c>
      <c r="U470">
        <v>0.03</v>
      </c>
      <c r="V470" t="s">
        <v>1488</v>
      </c>
      <c r="W470" t="s">
        <v>1488</v>
      </c>
      <c r="X470">
        <v>86.25</v>
      </c>
      <c r="Y470">
        <v>0</v>
      </c>
      <c r="Z470">
        <v>0</v>
      </c>
      <c r="AA470">
        <v>0</v>
      </c>
      <c r="AB470">
        <v>0</v>
      </c>
      <c r="AC470">
        <v>0</v>
      </c>
      <c r="AD470">
        <v>0</v>
      </c>
      <c r="AE470">
        <v>0</v>
      </c>
      <c r="AF470" t="s">
        <v>1488</v>
      </c>
      <c r="AG470">
        <v>89.24</v>
      </c>
      <c r="AH470">
        <v>0</v>
      </c>
      <c r="AI470">
        <v>0</v>
      </c>
      <c r="AJ470">
        <v>0</v>
      </c>
      <c r="AK470">
        <v>0</v>
      </c>
      <c r="AL470">
        <v>0</v>
      </c>
      <c r="AM470">
        <v>0</v>
      </c>
      <c r="AN470" t="s">
        <v>1488</v>
      </c>
      <c r="AO470">
        <v>0</v>
      </c>
      <c r="AP470">
        <v>0</v>
      </c>
      <c r="AQ470">
        <v>0</v>
      </c>
      <c r="AR470" t="s">
        <v>1488</v>
      </c>
      <c r="AS470" t="s">
        <v>1488</v>
      </c>
      <c r="AT470">
        <v>88.06</v>
      </c>
      <c r="AU470">
        <v>0</v>
      </c>
      <c r="AV470">
        <v>0</v>
      </c>
      <c r="AW470">
        <v>0</v>
      </c>
      <c r="AX470">
        <v>0</v>
      </c>
      <c r="AY470">
        <v>0</v>
      </c>
      <c r="AZ470">
        <v>0</v>
      </c>
      <c r="BA470" t="s">
        <v>1488</v>
      </c>
      <c r="BB470">
        <v>0</v>
      </c>
      <c r="BC470">
        <v>0</v>
      </c>
      <c r="BD470" t="s">
        <v>1488</v>
      </c>
      <c r="BE470" t="s">
        <v>1488</v>
      </c>
      <c r="BF470">
        <v>86.22</v>
      </c>
      <c r="BG470">
        <v>0</v>
      </c>
      <c r="BH470">
        <v>0</v>
      </c>
      <c r="BI470">
        <v>0</v>
      </c>
      <c r="BJ470">
        <v>0</v>
      </c>
      <c r="BK470">
        <v>0</v>
      </c>
      <c r="BL470">
        <v>0</v>
      </c>
      <c r="BM470" t="s">
        <v>1488</v>
      </c>
      <c r="BN470">
        <v>100</v>
      </c>
      <c r="BO470">
        <v>0</v>
      </c>
      <c r="BP470">
        <v>0</v>
      </c>
      <c r="BQ470">
        <v>0</v>
      </c>
      <c r="BR470">
        <v>0</v>
      </c>
      <c r="BS470">
        <v>0</v>
      </c>
      <c r="BT470" t="s">
        <v>1488</v>
      </c>
      <c r="BU470" t="s">
        <v>1488</v>
      </c>
      <c r="BV470" t="s">
        <v>1488</v>
      </c>
      <c r="BW470" t="s">
        <v>1488</v>
      </c>
      <c r="BX470" t="s">
        <v>1488</v>
      </c>
      <c r="BY470">
        <v>38</v>
      </c>
      <c r="BZ470">
        <v>0</v>
      </c>
      <c r="CA470">
        <v>1</v>
      </c>
      <c r="CB470">
        <v>75</v>
      </c>
      <c r="CC470">
        <v>3</v>
      </c>
      <c r="CD470">
        <v>2</v>
      </c>
      <c r="CE470">
        <v>1</v>
      </c>
      <c r="CF470">
        <v>1</v>
      </c>
      <c r="CG470">
        <v>0</v>
      </c>
      <c r="CH470">
        <v>0</v>
      </c>
      <c r="CI470">
        <v>0</v>
      </c>
      <c r="CJ470">
        <v>0</v>
      </c>
      <c r="CK470">
        <v>0</v>
      </c>
      <c r="CL470">
        <v>0</v>
      </c>
      <c r="CM470">
        <v>0</v>
      </c>
      <c r="CN470">
        <v>0</v>
      </c>
      <c r="CO470">
        <v>0</v>
      </c>
      <c r="CP470">
        <v>1.88</v>
      </c>
      <c r="CQ470">
        <v>256.93</v>
      </c>
      <c r="CR470">
        <v>0.73</v>
      </c>
      <c r="CS470">
        <v>17.55</v>
      </c>
      <c r="CT470">
        <v>16.14</v>
      </c>
      <c r="CU470">
        <v>53.79</v>
      </c>
      <c r="CV470">
        <v>48.6</v>
      </c>
      <c r="CW470">
        <v>57.06</v>
      </c>
      <c r="CX470">
        <v>49.03</v>
      </c>
      <c r="CY470">
        <v>52.2</v>
      </c>
      <c r="CZ470">
        <v>55.21</v>
      </c>
    </row>
    <row r="471" spans="1:104">
      <c r="A471" t="s">
        <v>850</v>
      </c>
      <c r="B471" t="s">
        <v>851</v>
      </c>
      <c r="C471" t="s">
        <v>68</v>
      </c>
      <c r="D471" t="s">
        <v>77</v>
      </c>
      <c r="E471">
        <v>35</v>
      </c>
      <c r="F471">
        <v>20142015</v>
      </c>
      <c r="G471">
        <v>22</v>
      </c>
      <c r="H471">
        <v>0.6</v>
      </c>
      <c r="I471">
        <v>0.6</v>
      </c>
      <c r="J471">
        <v>0</v>
      </c>
      <c r="K471">
        <v>0</v>
      </c>
      <c r="L471">
        <v>0</v>
      </c>
      <c r="M471">
        <v>0</v>
      </c>
      <c r="N471">
        <v>0</v>
      </c>
      <c r="O471">
        <v>0</v>
      </c>
      <c r="P471">
        <v>0</v>
      </c>
      <c r="Q471">
        <v>100</v>
      </c>
      <c r="R471" t="s">
        <v>1488</v>
      </c>
      <c r="S471" t="s">
        <v>1488</v>
      </c>
      <c r="T471">
        <v>-47.4</v>
      </c>
      <c r="U471">
        <v>0.05</v>
      </c>
      <c r="V471" t="s">
        <v>1488</v>
      </c>
      <c r="W471" t="s">
        <v>1488</v>
      </c>
      <c r="X471">
        <v>90.59</v>
      </c>
      <c r="Y471">
        <v>0</v>
      </c>
      <c r="Z471">
        <v>0</v>
      </c>
      <c r="AA471">
        <v>0</v>
      </c>
      <c r="AB471">
        <v>0</v>
      </c>
      <c r="AC471">
        <v>0</v>
      </c>
      <c r="AD471">
        <v>0</v>
      </c>
      <c r="AE471">
        <v>0</v>
      </c>
      <c r="AF471">
        <v>9.7799999999999994</v>
      </c>
      <c r="AG471">
        <v>90.22</v>
      </c>
      <c r="AH471">
        <v>1</v>
      </c>
      <c r="AI471">
        <v>1</v>
      </c>
      <c r="AJ471">
        <v>0</v>
      </c>
      <c r="AK471">
        <v>36</v>
      </c>
      <c r="AL471">
        <v>0</v>
      </c>
      <c r="AM471">
        <v>36</v>
      </c>
      <c r="AN471">
        <v>100</v>
      </c>
      <c r="AO471">
        <v>0</v>
      </c>
      <c r="AP471">
        <v>0</v>
      </c>
      <c r="AQ471">
        <v>0</v>
      </c>
      <c r="AR471">
        <v>10.65</v>
      </c>
      <c r="AS471">
        <v>100</v>
      </c>
      <c r="AT471">
        <v>89.35</v>
      </c>
      <c r="AU471">
        <v>1</v>
      </c>
      <c r="AV471">
        <v>1</v>
      </c>
      <c r="AW471">
        <v>0</v>
      </c>
      <c r="AX471">
        <v>36</v>
      </c>
      <c r="AY471">
        <v>0</v>
      </c>
      <c r="AZ471">
        <v>36</v>
      </c>
      <c r="BA471">
        <v>100</v>
      </c>
      <c r="BB471">
        <v>0</v>
      </c>
      <c r="BC471">
        <v>0</v>
      </c>
      <c r="BD471">
        <v>10.4</v>
      </c>
      <c r="BE471">
        <v>100</v>
      </c>
      <c r="BF471">
        <v>89.6</v>
      </c>
      <c r="BG471">
        <v>1</v>
      </c>
      <c r="BH471">
        <v>36</v>
      </c>
      <c r="BI471">
        <v>0</v>
      </c>
      <c r="BJ471">
        <v>1</v>
      </c>
      <c r="BK471">
        <v>0</v>
      </c>
      <c r="BL471">
        <v>0</v>
      </c>
      <c r="BM471" t="s">
        <v>1488</v>
      </c>
      <c r="BN471">
        <v>95.45</v>
      </c>
      <c r="BO471">
        <v>0</v>
      </c>
      <c r="BP471">
        <v>0</v>
      </c>
      <c r="BQ471">
        <v>0</v>
      </c>
      <c r="BR471">
        <v>0</v>
      </c>
      <c r="BS471">
        <v>0</v>
      </c>
      <c r="BT471" t="s">
        <v>1488</v>
      </c>
      <c r="BU471" t="s">
        <v>1488</v>
      </c>
      <c r="BV471">
        <v>0</v>
      </c>
      <c r="BW471">
        <v>0</v>
      </c>
      <c r="BX471" t="s">
        <v>1488</v>
      </c>
      <c r="BY471">
        <v>38</v>
      </c>
      <c r="BZ471">
        <v>0</v>
      </c>
      <c r="CA471">
        <v>1</v>
      </c>
      <c r="CB471">
        <v>50</v>
      </c>
      <c r="CC471">
        <v>1</v>
      </c>
      <c r="CD471">
        <v>0</v>
      </c>
      <c r="CE471">
        <v>1</v>
      </c>
      <c r="CF471">
        <v>0</v>
      </c>
      <c r="CG471">
        <v>0</v>
      </c>
      <c r="CH471">
        <v>0</v>
      </c>
      <c r="CI471">
        <v>0</v>
      </c>
      <c r="CJ471">
        <v>0</v>
      </c>
      <c r="CK471">
        <v>0</v>
      </c>
      <c r="CL471">
        <v>0</v>
      </c>
      <c r="CM471">
        <v>0</v>
      </c>
      <c r="CN471">
        <v>0</v>
      </c>
      <c r="CO471">
        <v>0</v>
      </c>
      <c r="CP471">
        <v>1.67</v>
      </c>
      <c r="CQ471">
        <v>188.14</v>
      </c>
      <c r="CR471">
        <v>0.88</v>
      </c>
      <c r="CS471">
        <v>17.79</v>
      </c>
      <c r="CT471">
        <v>17.28</v>
      </c>
      <c r="CU471">
        <v>52.68</v>
      </c>
      <c r="CV471">
        <v>48.87</v>
      </c>
      <c r="CW471">
        <v>57.35</v>
      </c>
      <c r="CX471">
        <v>51.51</v>
      </c>
      <c r="CY471">
        <v>52.91</v>
      </c>
      <c r="CZ471">
        <v>55.36</v>
      </c>
    </row>
    <row r="472" spans="1:104">
      <c r="A472" t="s">
        <v>840</v>
      </c>
      <c r="B472" t="s">
        <v>841</v>
      </c>
      <c r="C472" t="s">
        <v>68</v>
      </c>
      <c r="D472" t="s">
        <v>643</v>
      </c>
      <c r="E472">
        <v>72</v>
      </c>
      <c r="F472">
        <v>20142015</v>
      </c>
      <c r="G472">
        <v>21</v>
      </c>
      <c r="H472">
        <v>6</v>
      </c>
      <c r="I472">
        <v>6</v>
      </c>
      <c r="J472">
        <v>2</v>
      </c>
      <c r="K472">
        <v>12</v>
      </c>
      <c r="L472">
        <v>14</v>
      </c>
      <c r="M472">
        <v>0.59</v>
      </c>
      <c r="N472">
        <v>3.55</v>
      </c>
      <c r="O472">
        <v>4.1399999999999997</v>
      </c>
      <c r="P472">
        <v>-1</v>
      </c>
      <c r="Q472">
        <v>90.66</v>
      </c>
      <c r="R472">
        <v>93.52</v>
      </c>
      <c r="S472">
        <v>6.67</v>
      </c>
      <c r="T472">
        <v>5.47</v>
      </c>
      <c r="U472">
        <v>2.82</v>
      </c>
      <c r="V472">
        <v>1.1200000000000001</v>
      </c>
      <c r="W472">
        <v>87.98</v>
      </c>
      <c r="X472">
        <v>86.86</v>
      </c>
      <c r="Y472">
        <v>158</v>
      </c>
      <c r="Z472">
        <v>183</v>
      </c>
      <c r="AA472">
        <v>25</v>
      </c>
      <c r="AB472">
        <v>54.08</v>
      </c>
      <c r="AC472">
        <v>7.39</v>
      </c>
      <c r="AD472">
        <v>61.47</v>
      </c>
      <c r="AE472">
        <v>40</v>
      </c>
      <c r="AF472">
        <v>1.03</v>
      </c>
      <c r="AG472">
        <v>89.63</v>
      </c>
      <c r="AH472">
        <v>331</v>
      </c>
      <c r="AI472">
        <v>369</v>
      </c>
      <c r="AJ472">
        <v>38</v>
      </c>
      <c r="AK472">
        <v>109.04</v>
      </c>
      <c r="AL472">
        <v>11.23</v>
      </c>
      <c r="AM472">
        <v>120.27</v>
      </c>
      <c r="AN472">
        <v>49.59</v>
      </c>
      <c r="AO472">
        <v>29</v>
      </c>
      <c r="AP472">
        <v>1</v>
      </c>
      <c r="AQ472">
        <v>74</v>
      </c>
      <c r="AR472">
        <v>1.18</v>
      </c>
      <c r="AS472">
        <v>89.42</v>
      </c>
      <c r="AT472">
        <v>88.24</v>
      </c>
      <c r="AU472">
        <v>231</v>
      </c>
      <c r="AV472">
        <v>262</v>
      </c>
      <c r="AW472">
        <v>31</v>
      </c>
      <c r="AX472">
        <v>77.42</v>
      </c>
      <c r="AY472">
        <v>9.16</v>
      </c>
      <c r="AZ472">
        <v>86.58</v>
      </c>
      <c r="BA472">
        <v>69.849999999999994</v>
      </c>
      <c r="BB472">
        <v>15</v>
      </c>
      <c r="BC472">
        <v>45</v>
      </c>
      <c r="BD472">
        <v>2.78</v>
      </c>
      <c r="BE472">
        <v>89.71</v>
      </c>
      <c r="BF472">
        <v>86.93</v>
      </c>
      <c r="BG472">
        <v>162</v>
      </c>
      <c r="BH472">
        <v>54.08</v>
      </c>
      <c r="BI472">
        <v>6.21</v>
      </c>
      <c r="BJ472">
        <v>183</v>
      </c>
      <c r="BK472">
        <v>21</v>
      </c>
      <c r="BL472">
        <v>30</v>
      </c>
      <c r="BM472">
        <v>-4.29</v>
      </c>
      <c r="BN472">
        <v>89.47</v>
      </c>
      <c r="BO472">
        <v>6.8</v>
      </c>
      <c r="BP472">
        <v>1.18</v>
      </c>
      <c r="BQ472">
        <v>23</v>
      </c>
      <c r="BR472">
        <v>4</v>
      </c>
      <c r="BS472">
        <v>19</v>
      </c>
      <c r="BT472">
        <v>85.19</v>
      </c>
      <c r="BU472">
        <v>4.4400000000000004</v>
      </c>
      <c r="BV472">
        <v>12.57</v>
      </c>
      <c r="BW472">
        <v>8.7799999999999994</v>
      </c>
      <c r="BX472">
        <v>80.95</v>
      </c>
      <c r="BY472">
        <v>53.19</v>
      </c>
      <c r="BZ472">
        <v>100</v>
      </c>
      <c r="CA472">
        <v>88</v>
      </c>
      <c r="CB472">
        <v>97.26</v>
      </c>
      <c r="CC472">
        <v>213</v>
      </c>
      <c r="CD472">
        <v>47</v>
      </c>
      <c r="CE472">
        <v>6</v>
      </c>
      <c r="CF472">
        <v>7</v>
      </c>
      <c r="CG472">
        <v>6</v>
      </c>
      <c r="CH472">
        <v>3</v>
      </c>
      <c r="CI472">
        <v>9</v>
      </c>
      <c r="CJ472">
        <v>28</v>
      </c>
      <c r="CK472">
        <v>7</v>
      </c>
      <c r="CL472">
        <v>1</v>
      </c>
      <c r="CM472">
        <v>1</v>
      </c>
      <c r="CN472">
        <v>0</v>
      </c>
      <c r="CO472">
        <v>-0.3</v>
      </c>
      <c r="CP472">
        <v>203.04</v>
      </c>
      <c r="CQ472">
        <v>153.65</v>
      </c>
      <c r="CR472">
        <v>56.92</v>
      </c>
      <c r="CS472">
        <v>19</v>
      </c>
      <c r="CT472">
        <v>17.95</v>
      </c>
      <c r="CU472">
        <v>48.56</v>
      </c>
      <c r="CV472">
        <v>50.58</v>
      </c>
      <c r="CW472">
        <v>53.22</v>
      </c>
      <c r="CX472">
        <v>56.38</v>
      </c>
      <c r="CY472">
        <v>54.92</v>
      </c>
      <c r="CZ472">
        <v>53.66</v>
      </c>
    </row>
    <row r="473" spans="1:104">
      <c r="A473" t="s">
        <v>373</v>
      </c>
      <c r="B473" t="s">
        <v>374</v>
      </c>
      <c r="C473" t="s">
        <v>80</v>
      </c>
      <c r="D473" t="s">
        <v>81</v>
      </c>
      <c r="E473">
        <v>82</v>
      </c>
      <c r="F473">
        <v>20142015</v>
      </c>
      <c r="G473">
        <v>25</v>
      </c>
      <c r="H473">
        <v>1.05</v>
      </c>
      <c r="I473">
        <v>0.95</v>
      </c>
      <c r="J473">
        <v>14</v>
      </c>
      <c r="K473">
        <v>10</v>
      </c>
      <c r="L473">
        <v>24</v>
      </c>
      <c r="M473">
        <v>3.47</v>
      </c>
      <c r="N473">
        <v>2.48</v>
      </c>
      <c r="O473">
        <v>5.95</v>
      </c>
      <c r="P473">
        <v>-2</v>
      </c>
      <c r="Q473">
        <v>87.64</v>
      </c>
      <c r="R473">
        <v>106.06</v>
      </c>
      <c r="S473">
        <v>29.17</v>
      </c>
      <c r="T473">
        <v>3.28</v>
      </c>
      <c r="U473">
        <v>2.95</v>
      </c>
      <c r="V473">
        <v>-1.1000000000000001</v>
      </c>
      <c r="W473">
        <v>87.88</v>
      </c>
      <c r="X473">
        <v>88.98</v>
      </c>
      <c r="Y473">
        <v>200</v>
      </c>
      <c r="Z473">
        <v>232</v>
      </c>
      <c r="AA473">
        <v>32</v>
      </c>
      <c r="AB473">
        <v>57.52</v>
      </c>
      <c r="AC473">
        <v>7.93</v>
      </c>
      <c r="AD473">
        <v>65.459999999999994</v>
      </c>
      <c r="AE473">
        <v>56</v>
      </c>
      <c r="AF473">
        <v>-2.75</v>
      </c>
      <c r="AG473">
        <v>90.38</v>
      </c>
      <c r="AH473">
        <v>341</v>
      </c>
      <c r="AI473">
        <v>397</v>
      </c>
      <c r="AJ473">
        <v>56</v>
      </c>
      <c r="AK473">
        <v>98.43</v>
      </c>
      <c r="AL473">
        <v>13.88</v>
      </c>
      <c r="AM473">
        <v>112.32</v>
      </c>
      <c r="AN473">
        <v>54.91</v>
      </c>
      <c r="AO473">
        <v>14</v>
      </c>
      <c r="AP473">
        <v>1</v>
      </c>
      <c r="AQ473">
        <v>75</v>
      </c>
      <c r="AR473">
        <v>-1.58</v>
      </c>
      <c r="AS473">
        <v>86.98</v>
      </c>
      <c r="AT473">
        <v>88.56</v>
      </c>
      <c r="AU473">
        <v>267</v>
      </c>
      <c r="AV473">
        <v>314</v>
      </c>
      <c r="AW473">
        <v>47</v>
      </c>
      <c r="AX473">
        <v>77.849999999999994</v>
      </c>
      <c r="AY473">
        <v>11.65</v>
      </c>
      <c r="AZ473">
        <v>89.51</v>
      </c>
      <c r="BA473">
        <v>69.430000000000007</v>
      </c>
      <c r="BB473">
        <v>13</v>
      </c>
      <c r="BC473">
        <v>61</v>
      </c>
      <c r="BD473">
        <v>-4.05</v>
      </c>
      <c r="BE473">
        <v>84.5</v>
      </c>
      <c r="BF473">
        <v>88.55</v>
      </c>
      <c r="BG473">
        <v>178</v>
      </c>
      <c r="BH473">
        <v>54.05</v>
      </c>
      <c r="BI473">
        <v>9.92</v>
      </c>
      <c r="BJ473">
        <v>218</v>
      </c>
      <c r="BK473">
        <v>40</v>
      </c>
      <c r="BL473">
        <v>48</v>
      </c>
      <c r="BM473">
        <v>0.55000000000000004</v>
      </c>
      <c r="BN473">
        <v>89.19</v>
      </c>
      <c r="BO473">
        <v>8.68</v>
      </c>
      <c r="BP473">
        <v>0.99</v>
      </c>
      <c r="BQ473">
        <v>35</v>
      </c>
      <c r="BR473">
        <v>4</v>
      </c>
      <c r="BS473">
        <v>31</v>
      </c>
      <c r="BT473">
        <v>89.74</v>
      </c>
      <c r="BU473">
        <v>22.95</v>
      </c>
      <c r="BV473">
        <v>16.059999999999999</v>
      </c>
      <c r="BW473">
        <v>11.15</v>
      </c>
      <c r="BX473">
        <v>90</v>
      </c>
      <c r="BY473">
        <v>38</v>
      </c>
      <c r="BZ473">
        <v>0</v>
      </c>
      <c r="CA473">
        <v>1</v>
      </c>
      <c r="CB473">
        <v>95.3</v>
      </c>
      <c r="CC473">
        <v>223</v>
      </c>
      <c r="CD473">
        <v>38</v>
      </c>
      <c r="CE473">
        <v>11</v>
      </c>
      <c r="CF473">
        <v>0</v>
      </c>
      <c r="CG473">
        <v>8</v>
      </c>
      <c r="CH473">
        <v>2</v>
      </c>
      <c r="CI473">
        <v>8</v>
      </c>
      <c r="CJ473">
        <v>34</v>
      </c>
      <c r="CK473">
        <v>11</v>
      </c>
      <c r="CL473">
        <v>1</v>
      </c>
      <c r="CM473">
        <v>3</v>
      </c>
      <c r="CN473">
        <v>1</v>
      </c>
      <c r="CO473">
        <v>-0.5</v>
      </c>
      <c r="CP473">
        <v>241.99</v>
      </c>
      <c r="CQ473">
        <v>220.42</v>
      </c>
      <c r="CR473">
        <v>52.33</v>
      </c>
      <c r="CS473">
        <v>18.239999999999998</v>
      </c>
      <c r="CT473">
        <v>17.54</v>
      </c>
      <c r="CU473">
        <v>53.22</v>
      </c>
      <c r="CV473">
        <v>49.62</v>
      </c>
      <c r="CW473">
        <v>53.02</v>
      </c>
      <c r="CX473">
        <v>46.61</v>
      </c>
      <c r="CY473">
        <v>54.61</v>
      </c>
      <c r="CZ473">
        <v>55.44</v>
      </c>
    </row>
    <row r="474" spans="1:104">
      <c r="A474" t="s">
        <v>1244</v>
      </c>
      <c r="B474" t="s">
        <v>1245</v>
      </c>
      <c r="C474" t="s">
        <v>80</v>
      </c>
      <c r="D474" t="s">
        <v>74</v>
      </c>
      <c r="E474">
        <v>59</v>
      </c>
      <c r="F474">
        <v>20142015</v>
      </c>
      <c r="G474">
        <v>31</v>
      </c>
      <c r="H474">
        <v>2</v>
      </c>
      <c r="I474">
        <v>2.5</v>
      </c>
      <c r="J474">
        <v>0</v>
      </c>
      <c r="K474">
        <v>0</v>
      </c>
      <c r="L474">
        <v>0</v>
      </c>
      <c r="M474">
        <v>0</v>
      </c>
      <c r="N474">
        <v>0</v>
      </c>
      <c r="O474">
        <v>0</v>
      </c>
      <c r="P474">
        <v>0</v>
      </c>
      <c r="Q474">
        <v>66.67</v>
      </c>
      <c r="R474" t="s">
        <v>1488</v>
      </c>
      <c r="S474" t="s">
        <v>1488</v>
      </c>
      <c r="T474">
        <v>-27.55</v>
      </c>
      <c r="U474">
        <v>0.05</v>
      </c>
      <c r="V474">
        <v>-87.82</v>
      </c>
      <c r="W474">
        <v>0</v>
      </c>
      <c r="X474">
        <v>87.82</v>
      </c>
      <c r="Y474">
        <v>-1</v>
      </c>
      <c r="Z474">
        <v>0</v>
      </c>
      <c r="AA474">
        <v>1</v>
      </c>
      <c r="AB474">
        <v>0</v>
      </c>
      <c r="AC474">
        <v>21.49</v>
      </c>
      <c r="AD474">
        <v>21.49</v>
      </c>
      <c r="AE474">
        <v>0</v>
      </c>
      <c r="AF474">
        <v>-22.56</v>
      </c>
      <c r="AG474">
        <v>89.22</v>
      </c>
      <c r="AH474">
        <v>1</v>
      </c>
      <c r="AI474">
        <v>2</v>
      </c>
      <c r="AJ474">
        <v>1</v>
      </c>
      <c r="AK474">
        <v>42.99</v>
      </c>
      <c r="AL474">
        <v>21.49</v>
      </c>
      <c r="AM474">
        <v>64.48</v>
      </c>
      <c r="AN474">
        <v>100</v>
      </c>
      <c r="AO474">
        <v>0</v>
      </c>
      <c r="AP474">
        <v>0</v>
      </c>
      <c r="AQ474">
        <v>0</v>
      </c>
      <c r="AR474">
        <v>-21.88</v>
      </c>
      <c r="AS474">
        <v>66.67</v>
      </c>
      <c r="AT474">
        <v>88.55</v>
      </c>
      <c r="AU474">
        <v>1</v>
      </c>
      <c r="AV474">
        <v>2</v>
      </c>
      <c r="AW474">
        <v>1</v>
      </c>
      <c r="AX474">
        <v>42.99</v>
      </c>
      <c r="AY474">
        <v>21.49</v>
      </c>
      <c r="AZ474">
        <v>64.48</v>
      </c>
      <c r="BA474">
        <v>100</v>
      </c>
      <c r="BB474">
        <v>0</v>
      </c>
      <c r="BC474">
        <v>0</v>
      </c>
      <c r="BD474">
        <v>13.4</v>
      </c>
      <c r="BE474">
        <v>100</v>
      </c>
      <c r="BF474">
        <v>86.6</v>
      </c>
      <c r="BG474">
        <v>2</v>
      </c>
      <c r="BH474">
        <v>42.99</v>
      </c>
      <c r="BI474">
        <v>0</v>
      </c>
      <c r="BJ474">
        <v>2</v>
      </c>
      <c r="BK474">
        <v>0</v>
      </c>
      <c r="BL474">
        <v>0</v>
      </c>
      <c r="BM474" t="s">
        <v>1488</v>
      </c>
      <c r="BN474">
        <v>90.91</v>
      </c>
      <c r="BO474">
        <v>0</v>
      </c>
      <c r="BP474">
        <v>0</v>
      </c>
      <c r="BQ474">
        <v>0</v>
      </c>
      <c r="BR474">
        <v>0</v>
      </c>
      <c r="BS474">
        <v>0</v>
      </c>
      <c r="BT474" t="s">
        <v>1488</v>
      </c>
      <c r="BU474" t="s">
        <v>1488</v>
      </c>
      <c r="BV474">
        <v>0</v>
      </c>
      <c r="BW474">
        <v>0</v>
      </c>
      <c r="BX474" t="s">
        <v>1488</v>
      </c>
      <c r="BY474">
        <v>40</v>
      </c>
      <c r="BZ474">
        <v>0</v>
      </c>
      <c r="CA474">
        <v>0</v>
      </c>
      <c r="CB474">
        <v>66.67</v>
      </c>
      <c r="CC474">
        <v>2</v>
      </c>
      <c r="CD474">
        <v>4</v>
      </c>
      <c r="CE474">
        <v>1</v>
      </c>
      <c r="CF474">
        <v>0</v>
      </c>
      <c r="CG474">
        <v>0</v>
      </c>
      <c r="CH474">
        <v>0</v>
      </c>
      <c r="CI474">
        <v>0</v>
      </c>
      <c r="CJ474">
        <v>0</v>
      </c>
      <c r="CK474">
        <v>0</v>
      </c>
      <c r="CL474">
        <v>0</v>
      </c>
      <c r="CM474">
        <v>0</v>
      </c>
      <c r="CN474">
        <v>0</v>
      </c>
      <c r="CO474">
        <v>0</v>
      </c>
      <c r="CP474">
        <v>2.79</v>
      </c>
      <c r="CQ474">
        <v>327.27999999999997</v>
      </c>
      <c r="CR474">
        <v>0.85</v>
      </c>
      <c r="CS474">
        <v>17.34</v>
      </c>
      <c r="CT474">
        <v>17.649999999999999</v>
      </c>
      <c r="CU474">
        <v>50.56</v>
      </c>
      <c r="CV474">
        <v>49.45</v>
      </c>
      <c r="CW474">
        <v>53.18</v>
      </c>
      <c r="CX474">
        <v>52.01</v>
      </c>
      <c r="CY474">
        <v>53.86</v>
      </c>
      <c r="CZ474">
        <v>55.07</v>
      </c>
    </row>
    <row r="475" spans="1:104">
      <c r="A475" t="s">
        <v>1608</v>
      </c>
      <c r="B475" t="s">
        <v>1609</v>
      </c>
      <c r="C475" t="s">
        <v>62</v>
      </c>
      <c r="D475" t="s">
        <v>149</v>
      </c>
      <c r="E475">
        <v>9</v>
      </c>
      <c r="F475">
        <v>20142015</v>
      </c>
      <c r="G475">
        <v>31</v>
      </c>
      <c r="H475">
        <v>0.65</v>
      </c>
      <c r="I475">
        <v>0.65</v>
      </c>
      <c r="J475">
        <v>0</v>
      </c>
      <c r="K475">
        <v>0</v>
      </c>
      <c r="L475">
        <v>0</v>
      </c>
      <c r="M475">
        <v>0</v>
      </c>
      <c r="N475">
        <v>0</v>
      </c>
      <c r="O475">
        <v>0</v>
      </c>
      <c r="P475">
        <v>0</v>
      </c>
      <c r="Q475">
        <v>100</v>
      </c>
      <c r="R475" t="s">
        <v>1488</v>
      </c>
      <c r="S475">
        <v>0</v>
      </c>
      <c r="T475">
        <v>6.25</v>
      </c>
      <c r="U475">
        <v>0.16</v>
      </c>
      <c r="V475" t="s">
        <v>1488</v>
      </c>
      <c r="W475" t="s">
        <v>1488</v>
      </c>
      <c r="X475">
        <v>88.46</v>
      </c>
      <c r="Y475">
        <v>0</v>
      </c>
      <c r="Z475">
        <v>0</v>
      </c>
      <c r="AA475">
        <v>0</v>
      </c>
      <c r="AB475">
        <v>0</v>
      </c>
      <c r="AC475">
        <v>0</v>
      </c>
      <c r="AD475">
        <v>0</v>
      </c>
      <c r="AE475">
        <v>0</v>
      </c>
      <c r="AF475">
        <v>14.29</v>
      </c>
      <c r="AG475">
        <v>85.71</v>
      </c>
      <c r="AH475">
        <v>2</v>
      </c>
      <c r="AI475">
        <v>2</v>
      </c>
      <c r="AJ475">
        <v>0</v>
      </c>
      <c r="AK475">
        <v>82.29</v>
      </c>
      <c r="AL475">
        <v>0</v>
      </c>
      <c r="AM475">
        <v>82.29</v>
      </c>
      <c r="AN475">
        <v>50</v>
      </c>
      <c r="AO475">
        <v>0</v>
      </c>
      <c r="AP475">
        <v>0</v>
      </c>
      <c r="AQ475">
        <v>1</v>
      </c>
      <c r="AR475">
        <v>16</v>
      </c>
      <c r="AS475">
        <v>100</v>
      </c>
      <c r="AT475">
        <v>84</v>
      </c>
      <c r="AU475">
        <v>1</v>
      </c>
      <c r="AV475">
        <v>1</v>
      </c>
      <c r="AW475">
        <v>0</v>
      </c>
      <c r="AX475">
        <v>41.14</v>
      </c>
      <c r="AY475">
        <v>0</v>
      </c>
      <c r="AZ475">
        <v>41.14</v>
      </c>
      <c r="BA475">
        <v>100</v>
      </c>
      <c r="BB475">
        <v>0</v>
      </c>
      <c r="BC475">
        <v>1</v>
      </c>
      <c r="BD475">
        <v>13.51</v>
      </c>
      <c r="BE475">
        <v>100</v>
      </c>
      <c r="BF475">
        <v>86.49</v>
      </c>
      <c r="BG475">
        <v>1</v>
      </c>
      <c r="BH475">
        <v>41.14</v>
      </c>
      <c r="BI475">
        <v>0</v>
      </c>
      <c r="BJ475">
        <v>1</v>
      </c>
      <c r="BK475">
        <v>0</v>
      </c>
      <c r="BL475">
        <v>1</v>
      </c>
      <c r="BM475" t="s">
        <v>1488</v>
      </c>
      <c r="BN475">
        <v>100</v>
      </c>
      <c r="BO475">
        <v>0</v>
      </c>
      <c r="BP475">
        <v>0</v>
      </c>
      <c r="BQ475">
        <v>0</v>
      </c>
      <c r="BR475">
        <v>0</v>
      </c>
      <c r="BS475">
        <v>0</v>
      </c>
      <c r="BT475" t="s">
        <v>1488</v>
      </c>
      <c r="BU475">
        <v>0</v>
      </c>
      <c r="BV475">
        <v>0</v>
      </c>
      <c r="BW475">
        <v>0</v>
      </c>
      <c r="BX475" t="s">
        <v>1488</v>
      </c>
      <c r="BY475">
        <v>40</v>
      </c>
      <c r="BZ475">
        <v>0</v>
      </c>
      <c r="CA475">
        <v>0</v>
      </c>
      <c r="CB475">
        <v>100</v>
      </c>
      <c r="CC475">
        <v>1</v>
      </c>
      <c r="CD475">
        <v>0</v>
      </c>
      <c r="CE475">
        <v>0</v>
      </c>
      <c r="CF475">
        <v>0</v>
      </c>
      <c r="CG475">
        <v>0</v>
      </c>
      <c r="CH475">
        <v>0</v>
      </c>
      <c r="CI475">
        <v>0</v>
      </c>
      <c r="CJ475">
        <v>1</v>
      </c>
      <c r="CK475">
        <v>0</v>
      </c>
      <c r="CL475">
        <v>0</v>
      </c>
      <c r="CM475">
        <v>0</v>
      </c>
      <c r="CN475">
        <v>0</v>
      </c>
      <c r="CO475">
        <v>0</v>
      </c>
      <c r="CP475">
        <v>1.46</v>
      </c>
      <c r="CQ475">
        <v>34.85</v>
      </c>
      <c r="CR475">
        <v>4.0199999999999996</v>
      </c>
      <c r="CS475">
        <v>15.77</v>
      </c>
      <c r="CT475">
        <v>17.190000000000001</v>
      </c>
      <c r="CU475">
        <v>51.31</v>
      </c>
      <c r="CV475">
        <v>50.55</v>
      </c>
      <c r="CW475">
        <v>53.96</v>
      </c>
      <c r="CX475">
        <v>51.2</v>
      </c>
      <c r="CY475">
        <v>54.83</v>
      </c>
      <c r="CZ475">
        <v>53.64</v>
      </c>
    </row>
    <row r="476" spans="1:104">
      <c r="A476" t="s">
        <v>1610</v>
      </c>
      <c r="B476" t="s">
        <v>1611</v>
      </c>
      <c r="C476" t="s">
        <v>68</v>
      </c>
      <c r="D476" t="s">
        <v>168</v>
      </c>
      <c r="E476">
        <v>11</v>
      </c>
      <c r="F476">
        <v>20142015</v>
      </c>
      <c r="G476">
        <v>24</v>
      </c>
      <c r="H476">
        <v>0.65</v>
      </c>
      <c r="I476">
        <v>0.65</v>
      </c>
      <c r="J476">
        <v>0</v>
      </c>
      <c r="K476">
        <v>0</v>
      </c>
      <c r="L476">
        <v>0</v>
      </c>
      <c r="M476">
        <v>0</v>
      </c>
      <c r="N476">
        <v>0</v>
      </c>
      <c r="O476">
        <v>0</v>
      </c>
      <c r="P476">
        <v>0</v>
      </c>
      <c r="Q476">
        <v>100</v>
      </c>
      <c r="R476" t="s">
        <v>1488</v>
      </c>
      <c r="S476" t="s">
        <v>1488</v>
      </c>
      <c r="T476">
        <v>13.64</v>
      </c>
      <c r="U476">
        <v>0.12</v>
      </c>
      <c r="V476" t="s">
        <v>1488</v>
      </c>
      <c r="W476" t="s">
        <v>1488</v>
      </c>
      <c r="X476">
        <v>85.11</v>
      </c>
      <c r="Y476">
        <v>0</v>
      </c>
      <c r="Z476">
        <v>0</v>
      </c>
      <c r="AA476">
        <v>0</v>
      </c>
      <c r="AB476">
        <v>0</v>
      </c>
      <c r="AC476">
        <v>0</v>
      </c>
      <c r="AD476">
        <v>0</v>
      </c>
      <c r="AE476">
        <v>0</v>
      </c>
      <c r="AF476">
        <v>18.68</v>
      </c>
      <c r="AG476">
        <v>81.319999999999993</v>
      </c>
      <c r="AH476">
        <v>1</v>
      </c>
      <c r="AI476">
        <v>1</v>
      </c>
      <c r="AJ476">
        <v>0</v>
      </c>
      <c r="AK476">
        <v>45.28</v>
      </c>
      <c r="AL476">
        <v>0</v>
      </c>
      <c r="AM476">
        <v>45.28</v>
      </c>
      <c r="AN476">
        <v>0</v>
      </c>
      <c r="AO476">
        <v>0</v>
      </c>
      <c r="AP476">
        <v>0</v>
      </c>
      <c r="AQ476">
        <v>0</v>
      </c>
      <c r="AR476">
        <v>19.12</v>
      </c>
      <c r="AS476">
        <v>100</v>
      </c>
      <c r="AT476">
        <v>80.88</v>
      </c>
      <c r="AU476">
        <v>1</v>
      </c>
      <c r="AV476">
        <v>1</v>
      </c>
      <c r="AW476">
        <v>0</v>
      </c>
      <c r="AX476">
        <v>45.28</v>
      </c>
      <c r="AY476">
        <v>0</v>
      </c>
      <c r="AZ476">
        <v>45.28</v>
      </c>
      <c r="BA476">
        <v>0</v>
      </c>
      <c r="BB476">
        <v>0</v>
      </c>
      <c r="BC476">
        <v>0</v>
      </c>
      <c r="BD476" t="s">
        <v>1488</v>
      </c>
      <c r="BE476" t="s">
        <v>1488</v>
      </c>
      <c r="BF476">
        <v>76.47</v>
      </c>
      <c r="BG476">
        <v>0</v>
      </c>
      <c r="BH476">
        <v>0</v>
      </c>
      <c r="BI476">
        <v>0</v>
      </c>
      <c r="BJ476">
        <v>0</v>
      </c>
      <c r="BK476">
        <v>0</v>
      </c>
      <c r="BL476">
        <v>0</v>
      </c>
      <c r="BM476" t="s">
        <v>1488</v>
      </c>
      <c r="BN476">
        <v>100</v>
      </c>
      <c r="BO476">
        <v>0</v>
      </c>
      <c r="BP476">
        <v>0</v>
      </c>
      <c r="BQ476">
        <v>0</v>
      </c>
      <c r="BR476">
        <v>0</v>
      </c>
      <c r="BS476">
        <v>0</v>
      </c>
      <c r="BT476" t="s">
        <v>1488</v>
      </c>
      <c r="BU476" t="s">
        <v>1488</v>
      </c>
      <c r="BV476" t="s">
        <v>1488</v>
      </c>
      <c r="BW476">
        <v>0</v>
      </c>
      <c r="BX476" t="s">
        <v>1488</v>
      </c>
      <c r="BY476">
        <v>40</v>
      </c>
      <c r="BZ476">
        <v>0</v>
      </c>
      <c r="CA476">
        <v>0</v>
      </c>
      <c r="CB476">
        <v>100</v>
      </c>
      <c r="CC476">
        <v>1</v>
      </c>
      <c r="CD476">
        <v>0</v>
      </c>
      <c r="CE476">
        <v>0</v>
      </c>
      <c r="CF476">
        <v>0</v>
      </c>
      <c r="CG476">
        <v>0</v>
      </c>
      <c r="CH476">
        <v>0</v>
      </c>
      <c r="CI476">
        <v>0</v>
      </c>
      <c r="CJ476">
        <v>0</v>
      </c>
      <c r="CK476">
        <v>0</v>
      </c>
      <c r="CL476">
        <v>0</v>
      </c>
      <c r="CM476">
        <v>0</v>
      </c>
      <c r="CN476">
        <v>0</v>
      </c>
      <c r="CO476">
        <v>0</v>
      </c>
      <c r="CP476">
        <v>1.32</v>
      </c>
      <c r="CQ476">
        <v>48.02</v>
      </c>
      <c r="CR476">
        <v>2.69</v>
      </c>
      <c r="CS476">
        <v>15.33</v>
      </c>
      <c r="CT476">
        <v>15.99</v>
      </c>
      <c r="CU476">
        <v>49.96</v>
      </c>
      <c r="CV476">
        <v>53.58</v>
      </c>
      <c r="CW476">
        <v>51.19</v>
      </c>
      <c r="CX476">
        <v>51.28</v>
      </c>
      <c r="CY476">
        <v>56.07</v>
      </c>
      <c r="CZ476">
        <v>48.58</v>
      </c>
    </row>
    <row r="477" spans="1:104">
      <c r="A477" t="s">
        <v>1301</v>
      </c>
      <c r="B477" t="s">
        <v>1302</v>
      </c>
      <c r="C477" t="s">
        <v>68</v>
      </c>
      <c r="D477" t="s">
        <v>976</v>
      </c>
      <c r="E477">
        <v>81</v>
      </c>
      <c r="F477">
        <v>20142015</v>
      </c>
      <c r="G477">
        <v>23</v>
      </c>
      <c r="H477">
        <v>5.8</v>
      </c>
      <c r="I477">
        <v>6</v>
      </c>
      <c r="J477">
        <v>2</v>
      </c>
      <c r="K477">
        <v>10</v>
      </c>
      <c r="L477">
        <v>12</v>
      </c>
      <c r="M477">
        <v>0.6</v>
      </c>
      <c r="N477">
        <v>2.98</v>
      </c>
      <c r="O477">
        <v>3.57</v>
      </c>
      <c r="P477">
        <v>0</v>
      </c>
      <c r="Q477">
        <v>88.71</v>
      </c>
      <c r="R477">
        <v>110.44</v>
      </c>
      <c r="S477">
        <v>8.33</v>
      </c>
      <c r="T477">
        <v>1.62</v>
      </c>
      <c r="U477">
        <v>2.4900000000000002</v>
      </c>
      <c r="V477">
        <v>3.26</v>
      </c>
      <c r="W477">
        <v>87.05</v>
      </c>
      <c r="X477">
        <v>83.78</v>
      </c>
      <c r="Y477">
        <v>143</v>
      </c>
      <c r="Z477">
        <v>168</v>
      </c>
      <c r="AA477">
        <v>25</v>
      </c>
      <c r="AB477">
        <v>50.01</v>
      </c>
      <c r="AC477">
        <v>7.44</v>
      </c>
      <c r="AD477">
        <v>57.45</v>
      </c>
      <c r="AE477">
        <v>38</v>
      </c>
      <c r="AF477">
        <v>3.08</v>
      </c>
      <c r="AG477">
        <v>85.62</v>
      </c>
      <c r="AH477">
        <v>281</v>
      </c>
      <c r="AI477">
        <v>322</v>
      </c>
      <c r="AJ477">
        <v>41</v>
      </c>
      <c r="AK477">
        <v>95.85</v>
      </c>
      <c r="AL477">
        <v>12.2</v>
      </c>
      <c r="AM477">
        <v>108.05</v>
      </c>
      <c r="AN477">
        <v>56.52</v>
      </c>
      <c r="AO477">
        <v>9</v>
      </c>
      <c r="AP477">
        <v>2</v>
      </c>
      <c r="AQ477">
        <v>47</v>
      </c>
      <c r="AR477">
        <v>4.37</v>
      </c>
      <c r="AS477">
        <v>87.5</v>
      </c>
      <c r="AT477">
        <v>83.13</v>
      </c>
      <c r="AU477">
        <v>210</v>
      </c>
      <c r="AV477">
        <v>245</v>
      </c>
      <c r="AW477">
        <v>35</v>
      </c>
      <c r="AX477">
        <v>72.930000000000007</v>
      </c>
      <c r="AY477">
        <v>10.42</v>
      </c>
      <c r="AZ477">
        <v>83.34</v>
      </c>
      <c r="BA477">
        <v>74.290000000000006</v>
      </c>
      <c r="BB477">
        <v>14</v>
      </c>
      <c r="BC477">
        <v>38</v>
      </c>
      <c r="BD477">
        <v>7.28</v>
      </c>
      <c r="BE477">
        <v>87.5</v>
      </c>
      <c r="BF477">
        <v>80.22</v>
      </c>
      <c r="BG477">
        <v>156</v>
      </c>
      <c r="BH477">
        <v>54.17</v>
      </c>
      <c r="BI477">
        <v>7.74</v>
      </c>
      <c r="BJ477">
        <v>182</v>
      </c>
      <c r="BK477">
        <v>26</v>
      </c>
      <c r="BL477">
        <v>24</v>
      </c>
      <c r="BM477">
        <v>-3.7</v>
      </c>
      <c r="BN477">
        <v>100</v>
      </c>
      <c r="BO477">
        <v>7.74</v>
      </c>
      <c r="BP477">
        <v>0.3</v>
      </c>
      <c r="BQ477">
        <v>26</v>
      </c>
      <c r="BR477">
        <v>1</v>
      </c>
      <c r="BS477">
        <v>25</v>
      </c>
      <c r="BT477">
        <v>96.3</v>
      </c>
      <c r="BU477">
        <v>5.26</v>
      </c>
      <c r="BV477">
        <v>14.29</v>
      </c>
      <c r="BW477">
        <v>10.61</v>
      </c>
      <c r="BX477">
        <v>96.15</v>
      </c>
      <c r="BY477">
        <v>55.94</v>
      </c>
      <c r="BZ477">
        <v>113</v>
      </c>
      <c r="CA477">
        <v>89</v>
      </c>
      <c r="CB477">
        <v>93.88</v>
      </c>
      <c r="CC477">
        <v>184</v>
      </c>
      <c r="CD477">
        <v>37</v>
      </c>
      <c r="CE477">
        <v>12</v>
      </c>
      <c r="CF477">
        <v>3</v>
      </c>
      <c r="CG477">
        <v>3</v>
      </c>
      <c r="CH477">
        <v>6</v>
      </c>
      <c r="CI477">
        <v>4</v>
      </c>
      <c r="CJ477">
        <v>22</v>
      </c>
      <c r="CK477">
        <v>2</v>
      </c>
      <c r="CL477">
        <v>4</v>
      </c>
      <c r="CM477">
        <v>0</v>
      </c>
      <c r="CN477">
        <v>0</v>
      </c>
      <c r="CO477">
        <v>0</v>
      </c>
      <c r="CP477">
        <v>201.57</v>
      </c>
      <c r="CQ477">
        <v>192.47</v>
      </c>
      <c r="CR477">
        <v>51.15</v>
      </c>
      <c r="CS477">
        <v>18.66</v>
      </c>
      <c r="CT477">
        <v>17.829999999999998</v>
      </c>
      <c r="CU477">
        <v>45.56</v>
      </c>
      <c r="CV477">
        <v>50.86</v>
      </c>
      <c r="CW477">
        <v>50.82</v>
      </c>
      <c r="CX477">
        <v>60.72</v>
      </c>
      <c r="CY477">
        <v>55.73</v>
      </c>
      <c r="CZ477">
        <v>53.83</v>
      </c>
    </row>
    <row r="478" spans="1:104">
      <c r="A478" t="s">
        <v>574</v>
      </c>
      <c r="B478" t="s">
        <v>575</v>
      </c>
      <c r="C478" t="s">
        <v>62</v>
      </c>
      <c r="D478" t="s">
        <v>77</v>
      </c>
      <c r="E478">
        <v>74</v>
      </c>
      <c r="F478">
        <v>20142015</v>
      </c>
      <c r="G478">
        <v>32</v>
      </c>
      <c r="H478">
        <v>2.8250000000000002</v>
      </c>
      <c r="I478">
        <v>3.375</v>
      </c>
      <c r="J478">
        <v>0</v>
      </c>
      <c r="K478">
        <v>0</v>
      </c>
      <c r="L478">
        <v>0</v>
      </c>
      <c r="M478">
        <v>0</v>
      </c>
      <c r="N478">
        <v>0</v>
      </c>
      <c r="O478">
        <v>0</v>
      </c>
      <c r="P478">
        <v>-1</v>
      </c>
      <c r="Q478">
        <v>80</v>
      </c>
      <c r="R478">
        <v>100</v>
      </c>
      <c r="S478">
        <v>0</v>
      </c>
      <c r="T478">
        <v>-4.03</v>
      </c>
      <c r="U478">
        <v>0.1</v>
      </c>
      <c r="V478">
        <v>-37.14</v>
      </c>
      <c r="W478">
        <v>50</v>
      </c>
      <c r="X478">
        <v>87.14</v>
      </c>
      <c r="Y478">
        <v>0</v>
      </c>
      <c r="Z478">
        <v>1</v>
      </c>
      <c r="AA478">
        <v>1</v>
      </c>
      <c r="AB478">
        <v>8.0299999999999994</v>
      </c>
      <c r="AC478">
        <v>8.0299999999999994</v>
      </c>
      <c r="AD478">
        <v>16.05</v>
      </c>
      <c r="AE478">
        <v>0</v>
      </c>
      <c r="AF478">
        <v>-9.75</v>
      </c>
      <c r="AG478">
        <v>89.75</v>
      </c>
      <c r="AH478">
        <v>6</v>
      </c>
      <c r="AI478">
        <v>8</v>
      </c>
      <c r="AJ478">
        <v>2</v>
      </c>
      <c r="AK478">
        <v>64.209999999999994</v>
      </c>
      <c r="AL478">
        <v>16.05</v>
      </c>
      <c r="AM478">
        <v>80.27</v>
      </c>
      <c r="AN478">
        <v>50</v>
      </c>
      <c r="AO478">
        <v>0</v>
      </c>
      <c r="AP478">
        <v>0</v>
      </c>
      <c r="AQ478">
        <v>1</v>
      </c>
      <c r="AR478">
        <v>-16.27</v>
      </c>
      <c r="AS478">
        <v>71.430000000000007</v>
      </c>
      <c r="AT478">
        <v>87.7</v>
      </c>
      <c r="AU478">
        <v>3</v>
      </c>
      <c r="AV478">
        <v>5</v>
      </c>
      <c r="AW478">
        <v>2</v>
      </c>
      <c r="AX478">
        <v>40.130000000000003</v>
      </c>
      <c r="AY478">
        <v>16.05</v>
      </c>
      <c r="AZ478">
        <v>56.19</v>
      </c>
      <c r="BA478">
        <v>80</v>
      </c>
      <c r="BB478">
        <v>0</v>
      </c>
      <c r="BC478">
        <v>1</v>
      </c>
      <c r="BD478">
        <v>-20.21</v>
      </c>
      <c r="BE478">
        <v>66.67</v>
      </c>
      <c r="BF478">
        <v>86.87</v>
      </c>
      <c r="BG478">
        <v>2</v>
      </c>
      <c r="BH478">
        <v>32.11</v>
      </c>
      <c r="BI478">
        <v>16.05</v>
      </c>
      <c r="BJ478">
        <v>4</v>
      </c>
      <c r="BK478">
        <v>2</v>
      </c>
      <c r="BL478">
        <v>1</v>
      </c>
      <c r="BM478" t="s">
        <v>1488</v>
      </c>
      <c r="BN478">
        <v>86.27</v>
      </c>
      <c r="BO478">
        <v>0</v>
      </c>
      <c r="BP478">
        <v>0</v>
      </c>
      <c r="BQ478">
        <v>0</v>
      </c>
      <c r="BR478">
        <v>0</v>
      </c>
      <c r="BS478">
        <v>0</v>
      </c>
      <c r="BT478" t="s">
        <v>1488</v>
      </c>
      <c r="BU478">
        <v>0</v>
      </c>
      <c r="BV478">
        <v>0</v>
      </c>
      <c r="BW478">
        <v>0</v>
      </c>
      <c r="BX478">
        <v>100</v>
      </c>
      <c r="BY478">
        <v>40</v>
      </c>
      <c r="BZ478">
        <v>0</v>
      </c>
      <c r="CA478">
        <v>0</v>
      </c>
      <c r="CB478">
        <v>92.31</v>
      </c>
      <c r="CC478">
        <v>12</v>
      </c>
      <c r="CD478">
        <v>7</v>
      </c>
      <c r="CE478">
        <v>1</v>
      </c>
      <c r="CF478">
        <v>0</v>
      </c>
      <c r="CG478">
        <v>0</v>
      </c>
      <c r="CH478">
        <v>0</v>
      </c>
      <c r="CI478">
        <v>0</v>
      </c>
      <c r="CJ478">
        <v>1</v>
      </c>
      <c r="CK478">
        <v>0</v>
      </c>
      <c r="CL478">
        <v>0</v>
      </c>
      <c r="CM478">
        <v>1</v>
      </c>
      <c r="CN478">
        <v>0</v>
      </c>
      <c r="CO478">
        <v>-8.0299999999999994</v>
      </c>
      <c r="CP478">
        <v>7.47</v>
      </c>
      <c r="CQ478">
        <v>400.17</v>
      </c>
      <c r="CR478">
        <v>1.83</v>
      </c>
      <c r="CS478">
        <v>16.97</v>
      </c>
      <c r="CT478">
        <v>17.5</v>
      </c>
      <c r="CU478">
        <v>53.25</v>
      </c>
      <c r="CV478">
        <v>50.45</v>
      </c>
      <c r="CW478">
        <v>58.6</v>
      </c>
      <c r="CX478">
        <v>51.44</v>
      </c>
      <c r="CY478">
        <v>55.7</v>
      </c>
      <c r="CZ478">
        <v>54.7</v>
      </c>
    </row>
    <row r="479" spans="1:104">
      <c r="A479" t="s">
        <v>1612</v>
      </c>
      <c r="B479" t="s">
        <v>1613</v>
      </c>
      <c r="C479" t="s">
        <v>62</v>
      </c>
      <c r="D479" t="s">
        <v>643</v>
      </c>
      <c r="E479">
        <v>4</v>
      </c>
      <c r="F479">
        <v>20142015</v>
      </c>
      <c r="G479">
        <v>22</v>
      </c>
      <c r="H479">
        <v>0.74299999999999999</v>
      </c>
      <c r="I479">
        <v>0.76700000000000002</v>
      </c>
      <c r="J479">
        <v>0</v>
      </c>
      <c r="K479">
        <v>0</v>
      </c>
      <c r="L479">
        <v>0</v>
      </c>
      <c r="M479">
        <v>0</v>
      </c>
      <c r="N479">
        <v>0</v>
      </c>
      <c r="O479">
        <v>0</v>
      </c>
      <c r="P479">
        <v>0</v>
      </c>
      <c r="Q479">
        <v>88.89</v>
      </c>
      <c r="R479">
        <v>0</v>
      </c>
      <c r="S479">
        <v>0</v>
      </c>
      <c r="T479">
        <v>0</v>
      </c>
      <c r="U479">
        <v>1.25</v>
      </c>
      <c r="V479">
        <v>8.33</v>
      </c>
      <c r="W479">
        <v>75</v>
      </c>
      <c r="X479">
        <v>66.67</v>
      </c>
      <c r="Y479">
        <v>2</v>
      </c>
      <c r="Z479">
        <v>3</v>
      </c>
      <c r="AA479">
        <v>1</v>
      </c>
      <c r="AB479">
        <v>35.880000000000003</v>
      </c>
      <c r="AC479">
        <v>11.96</v>
      </c>
      <c r="AD479">
        <v>47.84</v>
      </c>
      <c r="AE479">
        <v>0</v>
      </c>
      <c r="AF479">
        <v>11.11</v>
      </c>
      <c r="AG479">
        <v>77.78</v>
      </c>
      <c r="AH479">
        <v>7</v>
      </c>
      <c r="AI479">
        <v>8</v>
      </c>
      <c r="AJ479">
        <v>1</v>
      </c>
      <c r="AK479">
        <v>95.68</v>
      </c>
      <c r="AL479">
        <v>11.96</v>
      </c>
      <c r="AM479">
        <v>107.64</v>
      </c>
      <c r="AN479">
        <v>75</v>
      </c>
      <c r="AO479">
        <v>0</v>
      </c>
      <c r="AP479">
        <v>0</v>
      </c>
      <c r="AQ479">
        <v>2</v>
      </c>
      <c r="AR479">
        <v>12.5</v>
      </c>
      <c r="AS479">
        <v>87.5</v>
      </c>
      <c r="AT479">
        <v>75</v>
      </c>
      <c r="AU479">
        <v>6</v>
      </c>
      <c r="AV479">
        <v>7</v>
      </c>
      <c r="AW479">
        <v>1</v>
      </c>
      <c r="AX479">
        <v>83.72</v>
      </c>
      <c r="AY479">
        <v>11.96</v>
      </c>
      <c r="AZ479">
        <v>95.68</v>
      </c>
      <c r="BA479">
        <v>85.71</v>
      </c>
      <c r="BB479">
        <v>1</v>
      </c>
      <c r="BC479">
        <v>2</v>
      </c>
      <c r="BD479">
        <v>10.71</v>
      </c>
      <c r="BE479">
        <v>85.71</v>
      </c>
      <c r="BF479">
        <v>75</v>
      </c>
      <c r="BG479">
        <v>5</v>
      </c>
      <c r="BH479">
        <v>71.760000000000005</v>
      </c>
      <c r="BI479">
        <v>11.96</v>
      </c>
      <c r="BJ479">
        <v>6</v>
      </c>
      <c r="BK479">
        <v>1</v>
      </c>
      <c r="BL479">
        <v>1</v>
      </c>
      <c r="BM479">
        <v>-100</v>
      </c>
      <c r="BN479">
        <v>100</v>
      </c>
      <c r="BO479">
        <v>0</v>
      </c>
      <c r="BP479">
        <v>11.96</v>
      </c>
      <c r="BQ479">
        <v>0</v>
      </c>
      <c r="BR479">
        <v>1</v>
      </c>
      <c r="BS479">
        <v>-1</v>
      </c>
      <c r="BT479">
        <v>0</v>
      </c>
      <c r="BU479">
        <v>0</v>
      </c>
      <c r="BV479">
        <v>0</v>
      </c>
      <c r="BW479">
        <v>0</v>
      </c>
      <c r="BX479">
        <v>0</v>
      </c>
      <c r="BY479">
        <v>40</v>
      </c>
      <c r="BZ479">
        <v>0</v>
      </c>
      <c r="CA479">
        <v>0</v>
      </c>
      <c r="CB479">
        <v>100</v>
      </c>
      <c r="CC479">
        <v>3</v>
      </c>
      <c r="CD479">
        <v>4</v>
      </c>
      <c r="CE479">
        <v>0</v>
      </c>
      <c r="CF479">
        <v>0</v>
      </c>
      <c r="CG479">
        <v>0</v>
      </c>
      <c r="CH479">
        <v>0</v>
      </c>
      <c r="CI479">
        <v>0</v>
      </c>
      <c r="CJ479">
        <v>1</v>
      </c>
      <c r="CK479">
        <v>0</v>
      </c>
      <c r="CL479">
        <v>0</v>
      </c>
      <c r="CM479">
        <v>0</v>
      </c>
      <c r="CN479">
        <v>0</v>
      </c>
      <c r="CO479">
        <v>0</v>
      </c>
      <c r="CP479">
        <v>5.0199999999999996</v>
      </c>
      <c r="CQ479">
        <v>15.97</v>
      </c>
      <c r="CR479">
        <v>23.91</v>
      </c>
      <c r="CS479">
        <v>16.46</v>
      </c>
      <c r="CT479">
        <v>17.54</v>
      </c>
      <c r="CU479">
        <v>44.89</v>
      </c>
      <c r="CV479">
        <v>53.52</v>
      </c>
      <c r="CW479">
        <v>48.26</v>
      </c>
      <c r="CX479">
        <v>59.25</v>
      </c>
      <c r="CY479">
        <v>55.48</v>
      </c>
      <c r="CZ479">
        <v>48.19</v>
      </c>
    </row>
    <row r="480" spans="1:104">
      <c r="A480" t="s">
        <v>259</v>
      </c>
      <c r="B480" t="s">
        <v>260</v>
      </c>
      <c r="C480" t="s">
        <v>100</v>
      </c>
      <c r="D480" t="s">
        <v>105</v>
      </c>
      <c r="E480">
        <v>60</v>
      </c>
      <c r="F480">
        <v>20142015</v>
      </c>
      <c r="G480">
        <v>26</v>
      </c>
      <c r="H480">
        <v>3.5</v>
      </c>
      <c r="I480">
        <v>2.8</v>
      </c>
      <c r="J480">
        <v>6</v>
      </c>
      <c r="K480">
        <v>11</v>
      </c>
      <c r="L480">
        <v>17</v>
      </c>
      <c r="M480">
        <v>1.58</v>
      </c>
      <c r="N480">
        <v>2.89</v>
      </c>
      <c r="O480">
        <v>4.46</v>
      </c>
      <c r="P480">
        <v>1</v>
      </c>
      <c r="Q480">
        <v>90.32</v>
      </c>
      <c r="R480">
        <v>104.45</v>
      </c>
      <c r="S480">
        <v>13.95</v>
      </c>
      <c r="T480">
        <v>10.47</v>
      </c>
      <c r="U480">
        <v>3.81</v>
      </c>
      <c r="V480">
        <v>3.9</v>
      </c>
      <c r="W480">
        <v>90.22</v>
      </c>
      <c r="X480">
        <v>86.32</v>
      </c>
      <c r="Y480">
        <v>222</v>
      </c>
      <c r="Z480">
        <v>249</v>
      </c>
      <c r="AA480">
        <v>27</v>
      </c>
      <c r="AB480">
        <v>65.400000000000006</v>
      </c>
      <c r="AC480">
        <v>7.09</v>
      </c>
      <c r="AD480">
        <v>72.489999999999995</v>
      </c>
      <c r="AE480">
        <v>56</v>
      </c>
      <c r="AF480">
        <v>0.32</v>
      </c>
      <c r="AG480">
        <v>90</v>
      </c>
      <c r="AH480">
        <v>350</v>
      </c>
      <c r="AI480">
        <v>392</v>
      </c>
      <c r="AJ480">
        <v>42</v>
      </c>
      <c r="AK480">
        <v>102.95</v>
      </c>
      <c r="AL480">
        <v>11.03</v>
      </c>
      <c r="AM480">
        <v>113.99</v>
      </c>
      <c r="AN480">
        <v>55.36</v>
      </c>
      <c r="AO480">
        <v>16</v>
      </c>
      <c r="AP480">
        <v>0</v>
      </c>
      <c r="AQ480">
        <v>81</v>
      </c>
      <c r="AR480">
        <v>0.54</v>
      </c>
      <c r="AS480">
        <v>88.73</v>
      </c>
      <c r="AT480">
        <v>88.19</v>
      </c>
      <c r="AU480">
        <v>268</v>
      </c>
      <c r="AV480">
        <v>307</v>
      </c>
      <c r="AW480">
        <v>39</v>
      </c>
      <c r="AX480">
        <v>80.63</v>
      </c>
      <c r="AY480">
        <v>10.24</v>
      </c>
      <c r="AZ480">
        <v>90.87</v>
      </c>
      <c r="BA480">
        <v>70.680000000000007</v>
      </c>
      <c r="BB480">
        <v>22</v>
      </c>
      <c r="BC480">
        <v>65</v>
      </c>
      <c r="BD480">
        <v>-3.67</v>
      </c>
      <c r="BE480">
        <v>87.15</v>
      </c>
      <c r="BF480">
        <v>90.82</v>
      </c>
      <c r="BG480">
        <v>185</v>
      </c>
      <c r="BH480">
        <v>56.99</v>
      </c>
      <c r="BI480">
        <v>8.4</v>
      </c>
      <c r="BJ480">
        <v>217</v>
      </c>
      <c r="BK480">
        <v>32</v>
      </c>
      <c r="BL480">
        <v>43</v>
      </c>
      <c r="BM480">
        <v>-9.09</v>
      </c>
      <c r="BN480">
        <v>100</v>
      </c>
      <c r="BO480">
        <v>7.88</v>
      </c>
      <c r="BP480">
        <v>0.79</v>
      </c>
      <c r="BQ480">
        <v>30</v>
      </c>
      <c r="BR480">
        <v>3</v>
      </c>
      <c r="BS480">
        <v>27</v>
      </c>
      <c r="BT480">
        <v>90.91</v>
      </c>
      <c r="BU480">
        <v>9.23</v>
      </c>
      <c r="BV480">
        <v>13.82</v>
      </c>
      <c r="BW480">
        <v>9.77</v>
      </c>
      <c r="BX480">
        <v>90.62</v>
      </c>
      <c r="BY480">
        <v>45.45</v>
      </c>
      <c r="BZ480">
        <v>20</v>
      </c>
      <c r="CA480">
        <v>24</v>
      </c>
      <c r="CB480">
        <v>98.7</v>
      </c>
      <c r="CC480">
        <v>228</v>
      </c>
      <c r="CD480">
        <v>31</v>
      </c>
      <c r="CE480">
        <v>3</v>
      </c>
      <c r="CF480">
        <v>1</v>
      </c>
      <c r="CG480">
        <v>14</v>
      </c>
      <c r="CH480">
        <v>5</v>
      </c>
      <c r="CI480">
        <v>6</v>
      </c>
      <c r="CJ480">
        <v>37</v>
      </c>
      <c r="CK480">
        <v>8</v>
      </c>
      <c r="CL480">
        <v>3</v>
      </c>
      <c r="CM480">
        <v>0</v>
      </c>
      <c r="CN480">
        <v>1</v>
      </c>
      <c r="CO480">
        <v>0.26</v>
      </c>
      <c r="CP480">
        <v>228.45</v>
      </c>
      <c r="CQ480">
        <v>103.01</v>
      </c>
      <c r="CR480">
        <v>68.92</v>
      </c>
      <c r="CS480">
        <v>18.600000000000001</v>
      </c>
      <c r="CT480">
        <v>17.899999999999999</v>
      </c>
      <c r="CU480">
        <v>51.84</v>
      </c>
      <c r="CV480">
        <v>50.11</v>
      </c>
      <c r="CW480">
        <v>59.57</v>
      </c>
      <c r="CX480">
        <v>55.34</v>
      </c>
      <c r="CY480">
        <v>54.23</v>
      </c>
      <c r="CZ480">
        <v>54</v>
      </c>
    </row>
    <row r="481" spans="1:104">
      <c r="A481" t="s">
        <v>891</v>
      </c>
      <c r="B481" t="s">
        <v>892</v>
      </c>
      <c r="C481" t="s">
        <v>62</v>
      </c>
      <c r="D481" t="s">
        <v>163</v>
      </c>
      <c r="E481">
        <v>35</v>
      </c>
      <c r="F481">
        <v>20142015</v>
      </c>
      <c r="G481">
        <v>21</v>
      </c>
      <c r="H481">
        <v>0.92500000000000004</v>
      </c>
      <c r="I481">
        <v>0.92500000000000004</v>
      </c>
      <c r="J481">
        <v>0</v>
      </c>
      <c r="K481">
        <v>0</v>
      </c>
      <c r="L481">
        <v>0</v>
      </c>
      <c r="M481">
        <v>0</v>
      </c>
      <c r="N481">
        <v>0</v>
      </c>
      <c r="O481">
        <v>0</v>
      </c>
      <c r="P481">
        <v>0</v>
      </c>
      <c r="Q481">
        <v>66.67</v>
      </c>
      <c r="R481" t="s">
        <v>1488</v>
      </c>
      <c r="S481">
        <v>0</v>
      </c>
      <c r="T481">
        <v>-26.9</v>
      </c>
      <c r="U481">
        <v>0.05</v>
      </c>
      <c r="V481">
        <v>-77.55</v>
      </c>
      <c r="W481">
        <v>0</v>
      </c>
      <c r="X481">
        <v>77.55</v>
      </c>
      <c r="Y481">
        <v>-1</v>
      </c>
      <c r="Z481">
        <v>0</v>
      </c>
      <c r="AA481">
        <v>1</v>
      </c>
      <c r="AB481">
        <v>0</v>
      </c>
      <c r="AC481">
        <v>31.72</v>
      </c>
      <c r="AD481">
        <v>31.72</v>
      </c>
      <c r="AE481">
        <v>0</v>
      </c>
      <c r="AF481">
        <v>-17.329999999999998</v>
      </c>
      <c r="AG481">
        <v>84</v>
      </c>
      <c r="AH481">
        <v>1</v>
      </c>
      <c r="AI481">
        <v>2</v>
      </c>
      <c r="AJ481">
        <v>1</v>
      </c>
      <c r="AK481">
        <v>63.44</v>
      </c>
      <c r="AL481">
        <v>31.72</v>
      </c>
      <c r="AM481">
        <v>95.15</v>
      </c>
      <c r="AN481">
        <v>50</v>
      </c>
      <c r="AO481">
        <v>0</v>
      </c>
      <c r="AP481">
        <v>0</v>
      </c>
      <c r="AQ481">
        <v>1</v>
      </c>
      <c r="AR481">
        <v>-31.2</v>
      </c>
      <c r="AS481">
        <v>50</v>
      </c>
      <c r="AT481">
        <v>81.2</v>
      </c>
      <c r="AU481">
        <v>0</v>
      </c>
      <c r="AV481">
        <v>1</v>
      </c>
      <c r="AW481">
        <v>1</v>
      </c>
      <c r="AX481">
        <v>31.72</v>
      </c>
      <c r="AY481">
        <v>31.72</v>
      </c>
      <c r="AZ481">
        <v>63.44</v>
      </c>
      <c r="BA481">
        <v>100</v>
      </c>
      <c r="BB481">
        <v>0</v>
      </c>
      <c r="BC481">
        <v>1</v>
      </c>
      <c r="BD481">
        <v>19.39</v>
      </c>
      <c r="BE481">
        <v>100</v>
      </c>
      <c r="BF481">
        <v>80.61</v>
      </c>
      <c r="BG481">
        <v>1</v>
      </c>
      <c r="BH481">
        <v>31.72</v>
      </c>
      <c r="BI481">
        <v>0</v>
      </c>
      <c r="BJ481">
        <v>1</v>
      </c>
      <c r="BK481">
        <v>0</v>
      </c>
      <c r="BL481">
        <v>1</v>
      </c>
      <c r="BM481" t="s">
        <v>1488</v>
      </c>
      <c r="BN481">
        <v>79.17</v>
      </c>
      <c r="BO481">
        <v>0</v>
      </c>
      <c r="BP481">
        <v>0</v>
      </c>
      <c r="BQ481">
        <v>0</v>
      </c>
      <c r="BR481">
        <v>0</v>
      </c>
      <c r="BS481">
        <v>0</v>
      </c>
      <c r="BT481" t="s">
        <v>1488</v>
      </c>
      <c r="BU481">
        <v>0</v>
      </c>
      <c r="BV481">
        <v>0</v>
      </c>
      <c r="BW481">
        <v>0</v>
      </c>
      <c r="BX481" t="s">
        <v>1488</v>
      </c>
      <c r="BY481">
        <v>40</v>
      </c>
      <c r="BZ481">
        <v>0</v>
      </c>
      <c r="CA481">
        <v>0</v>
      </c>
      <c r="CB481">
        <v>66.67</v>
      </c>
      <c r="CC481">
        <v>2</v>
      </c>
      <c r="CD481">
        <v>0</v>
      </c>
      <c r="CE481">
        <v>1</v>
      </c>
      <c r="CF481">
        <v>0</v>
      </c>
      <c r="CG481">
        <v>0</v>
      </c>
      <c r="CH481">
        <v>0</v>
      </c>
      <c r="CI481">
        <v>0</v>
      </c>
      <c r="CJ481">
        <v>1</v>
      </c>
      <c r="CK481">
        <v>0</v>
      </c>
      <c r="CL481">
        <v>0</v>
      </c>
      <c r="CM481">
        <v>0</v>
      </c>
      <c r="CN481">
        <v>0</v>
      </c>
      <c r="CO481">
        <v>0</v>
      </c>
      <c r="CP481">
        <v>1.89</v>
      </c>
      <c r="CQ481">
        <v>213.57</v>
      </c>
      <c r="CR481">
        <v>0.88</v>
      </c>
      <c r="CS481">
        <v>15.97</v>
      </c>
      <c r="CT481">
        <v>16.28</v>
      </c>
      <c r="CU481">
        <v>51.01</v>
      </c>
      <c r="CV481">
        <v>49.66</v>
      </c>
      <c r="CW481">
        <v>59.37</v>
      </c>
      <c r="CX481">
        <v>57.03</v>
      </c>
      <c r="CY481">
        <v>53.61</v>
      </c>
      <c r="CZ481">
        <v>54.34</v>
      </c>
    </row>
    <row r="482" spans="1:104">
      <c r="A482" t="s">
        <v>941</v>
      </c>
      <c r="B482" t="s">
        <v>942</v>
      </c>
      <c r="C482" t="s">
        <v>62</v>
      </c>
      <c r="D482" t="s">
        <v>149</v>
      </c>
      <c r="E482">
        <v>44</v>
      </c>
      <c r="F482">
        <v>20142015</v>
      </c>
      <c r="G482">
        <v>23</v>
      </c>
      <c r="H482">
        <v>0.7</v>
      </c>
      <c r="I482">
        <v>0.77500000000000002</v>
      </c>
      <c r="J482">
        <v>0</v>
      </c>
      <c r="K482">
        <v>1</v>
      </c>
      <c r="L482">
        <v>1</v>
      </c>
      <c r="M482">
        <v>0</v>
      </c>
      <c r="N482">
        <v>2.16</v>
      </c>
      <c r="O482">
        <v>2.16</v>
      </c>
      <c r="P482">
        <v>0</v>
      </c>
      <c r="Q482">
        <v>87.8</v>
      </c>
      <c r="R482">
        <v>111.76</v>
      </c>
      <c r="S482">
        <v>0</v>
      </c>
      <c r="T482">
        <v>-1.84</v>
      </c>
      <c r="U482">
        <v>0.63</v>
      </c>
      <c r="V482">
        <v>-1.72</v>
      </c>
      <c r="W482">
        <v>82.35</v>
      </c>
      <c r="X482">
        <v>84.08</v>
      </c>
      <c r="Y482">
        <v>11</v>
      </c>
      <c r="Z482">
        <v>14</v>
      </c>
      <c r="AA482">
        <v>3</v>
      </c>
      <c r="AB482">
        <v>30.18</v>
      </c>
      <c r="AC482">
        <v>6.47</v>
      </c>
      <c r="AD482">
        <v>36.65</v>
      </c>
      <c r="AE482">
        <v>1</v>
      </c>
      <c r="AF482">
        <v>0.48</v>
      </c>
      <c r="AG482">
        <v>87.32</v>
      </c>
      <c r="AH482">
        <v>31</v>
      </c>
      <c r="AI482">
        <v>36</v>
      </c>
      <c r="AJ482">
        <v>5</v>
      </c>
      <c r="AK482">
        <v>77.599999999999994</v>
      </c>
      <c r="AL482">
        <v>10.78</v>
      </c>
      <c r="AM482">
        <v>88.38</v>
      </c>
      <c r="AN482">
        <v>47.22</v>
      </c>
      <c r="AO482">
        <v>7</v>
      </c>
      <c r="AP482">
        <v>0</v>
      </c>
      <c r="AQ482">
        <v>11</v>
      </c>
      <c r="AR482">
        <v>0.18</v>
      </c>
      <c r="AS482">
        <v>86.21</v>
      </c>
      <c r="AT482">
        <v>86.03</v>
      </c>
      <c r="AU482">
        <v>21</v>
      </c>
      <c r="AV482">
        <v>25</v>
      </c>
      <c r="AW482">
        <v>4</v>
      </c>
      <c r="AX482">
        <v>53.89</v>
      </c>
      <c r="AY482">
        <v>8.6199999999999992</v>
      </c>
      <c r="AZ482">
        <v>62.51</v>
      </c>
      <c r="BA482">
        <v>68</v>
      </c>
      <c r="BB482">
        <v>1</v>
      </c>
      <c r="BC482">
        <v>4</v>
      </c>
      <c r="BD482">
        <v>-0.5</v>
      </c>
      <c r="BE482">
        <v>85</v>
      </c>
      <c r="BF482">
        <v>85.5</v>
      </c>
      <c r="BG482">
        <v>14</v>
      </c>
      <c r="BH482">
        <v>36.65</v>
      </c>
      <c r="BI482">
        <v>6.47</v>
      </c>
      <c r="BJ482">
        <v>17</v>
      </c>
      <c r="BK482">
        <v>3</v>
      </c>
      <c r="BL482">
        <v>3</v>
      </c>
      <c r="BM482">
        <v>14.29</v>
      </c>
      <c r="BN482">
        <v>85.71</v>
      </c>
      <c r="BO482">
        <v>4.3099999999999996</v>
      </c>
      <c r="BP482">
        <v>0</v>
      </c>
      <c r="BQ482">
        <v>2</v>
      </c>
      <c r="BR482">
        <v>0</v>
      </c>
      <c r="BS482">
        <v>2</v>
      </c>
      <c r="BT482">
        <v>100</v>
      </c>
      <c r="BU482">
        <v>0</v>
      </c>
      <c r="BV482">
        <v>11.76</v>
      </c>
      <c r="BW482">
        <v>8</v>
      </c>
      <c r="BX482">
        <v>100</v>
      </c>
      <c r="BY482">
        <v>40</v>
      </c>
      <c r="BZ482">
        <v>0</v>
      </c>
      <c r="CA482">
        <v>0</v>
      </c>
      <c r="CB482">
        <v>90</v>
      </c>
      <c r="CC482">
        <v>18</v>
      </c>
      <c r="CD482">
        <v>9</v>
      </c>
      <c r="CE482">
        <v>2</v>
      </c>
      <c r="CF482">
        <v>1</v>
      </c>
      <c r="CG482">
        <v>0</v>
      </c>
      <c r="CH482">
        <v>0</v>
      </c>
      <c r="CI482">
        <v>1</v>
      </c>
      <c r="CJ482">
        <v>3</v>
      </c>
      <c r="CK482">
        <v>0</v>
      </c>
      <c r="CL482">
        <v>0</v>
      </c>
      <c r="CM482">
        <v>0</v>
      </c>
      <c r="CN482">
        <v>0</v>
      </c>
      <c r="CO482">
        <v>0</v>
      </c>
      <c r="CP482">
        <v>27.83</v>
      </c>
      <c r="CQ482">
        <v>193.96</v>
      </c>
      <c r="CR482">
        <v>12.55</v>
      </c>
      <c r="CS482">
        <v>15.96</v>
      </c>
      <c r="CT482">
        <v>17.25</v>
      </c>
      <c r="CU482">
        <v>51.5</v>
      </c>
      <c r="CV482">
        <v>49.47</v>
      </c>
      <c r="CW482">
        <v>54.95</v>
      </c>
      <c r="CX482">
        <v>51.75</v>
      </c>
      <c r="CY482">
        <v>53.87</v>
      </c>
      <c r="CZ482">
        <v>55.02</v>
      </c>
    </row>
    <row r="483" spans="1:104">
      <c r="A483" t="s">
        <v>914</v>
      </c>
      <c r="B483" t="s">
        <v>915</v>
      </c>
      <c r="C483" t="s">
        <v>62</v>
      </c>
      <c r="D483" t="s">
        <v>195</v>
      </c>
      <c r="E483">
        <v>76</v>
      </c>
      <c r="F483">
        <v>20142015</v>
      </c>
      <c r="G483">
        <v>33</v>
      </c>
      <c r="H483">
        <v>6.5</v>
      </c>
      <c r="I483">
        <v>5.5</v>
      </c>
      <c r="J483">
        <v>0</v>
      </c>
      <c r="K483">
        <v>0</v>
      </c>
      <c r="L483">
        <v>0</v>
      </c>
      <c r="M483">
        <v>0</v>
      </c>
      <c r="N483">
        <v>0</v>
      </c>
      <c r="O483">
        <v>0</v>
      </c>
      <c r="P483">
        <v>-2</v>
      </c>
      <c r="Q483" t="s">
        <v>1488</v>
      </c>
      <c r="R483" t="s">
        <v>1488</v>
      </c>
      <c r="S483" t="s">
        <v>1488</v>
      </c>
      <c r="T483">
        <v>-29.95</v>
      </c>
      <c r="U483">
        <v>0.05</v>
      </c>
      <c r="V483" t="s">
        <v>1488</v>
      </c>
      <c r="W483" t="s">
        <v>1488</v>
      </c>
      <c r="X483">
        <v>87.96</v>
      </c>
      <c r="Y483">
        <v>0</v>
      </c>
      <c r="Z483">
        <v>0</v>
      </c>
      <c r="AA483">
        <v>0</v>
      </c>
      <c r="AB483">
        <v>0</v>
      </c>
      <c r="AC483">
        <v>0</v>
      </c>
      <c r="AD483">
        <v>0</v>
      </c>
      <c r="AE483">
        <v>0</v>
      </c>
      <c r="AF483" t="s">
        <v>1488</v>
      </c>
      <c r="AG483">
        <v>89.24</v>
      </c>
      <c r="AH483">
        <v>0</v>
      </c>
      <c r="AI483">
        <v>0</v>
      </c>
      <c r="AJ483">
        <v>0</v>
      </c>
      <c r="AK483">
        <v>0</v>
      </c>
      <c r="AL483">
        <v>0</v>
      </c>
      <c r="AM483">
        <v>0</v>
      </c>
      <c r="AN483" t="s">
        <v>1488</v>
      </c>
      <c r="AO483">
        <v>0</v>
      </c>
      <c r="AP483">
        <v>0</v>
      </c>
      <c r="AQ483">
        <v>0</v>
      </c>
      <c r="AR483" t="s">
        <v>1488</v>
      </c>
      <c r="AS483" t="s">
        <v>1488</v>
      </c>
      <c r="AT483">
        <v>87.85</v>
      </c>
      <c r="AU483">
        <v>0</v>
      </c>
      <c r="AV483">
        <v>0</v>
      </c>
      <c r="AW483">
        <v>0</v>
      </c>
      <c r="AX483">
        <v>0</v>
      </c>
      <c r="AY483">
        <v>0</v>
      </c>
      <c r="AZ483">
        <v>0</v>
      </c>
      <c r="BA483" t="s">
        <v>1488</v>
      </c>
      <c r="BB483">
        <v>0</v>
      </c>
      <c r="BC483">
        <v>0</v>
      </c>
      <c r="BD483" t="s">
        <v>1488</v>
      </c>
      <c r="BE483" t="s">
        <v>1488</v>
      </c>
      <c r="BF483">
        <v>85.68</v>
      </c>
      <c r="BG483">
        <v>0</v>
      </c>
      <c r="BH483">
        <v>0</v>
      </c>
      <c r="BI483">
        <v>0</v>
      </c>
      <c r="BJ483">
        <v>0</v>
      </c>
      <c r="BK483">
        <v>0</v>
      </c>
      <c r="BL483">
        <v>0</v>
      </c>
      <c r="BM483" t="s">
        <v>1488</v>
      </c>
      <c r="BN483">
        <v>94.83</v>
      </c>
      <c r="BO483">
        <v>0</v>
      </c>
      <c r="BP483">
        <v>0</v>
      </c>
      <c r="BQ483">
        <v>0</v>
      </c>
      <c r="BR483">
        <v>0</v>
      </c>
      <c r="BS483">
        <v>0</v>
      </c>
      <c r="BT483" t="s">
        <v>1488</v>
      </c>
      <c r="BU483" t="s">
        <v>1488</v>
      </c>
      <c r="BV483" t="s">
        <v>1488</v>
      </c>
      <c r="BW483" t="s">
        <v>1488</v>
      </c>
      <c r="BX483" t="s">
        <v>1488</v>
      </c>
      <c r="BY483">
        <v>40</v>
      </c>
      <c r="BZ483">
        <v>0</v>
      </c>
      <c r="CA483">
        <v>0</v>
      </c>
      <c r="CB483">
        <v>66.67</v>
      </c>
      <c r="CC483">
        <v>4</v>
      </c>
      <c r="CD483">
        <v>4</v>
      </c>
      <c r="CE483">
        <v>2</v>
      </c>
      <c r="CF483">
        <v>0</v>
      </c>
      <c r="CG483">
        <v>0</v>
      </c>
      <c r="CH483">
        <v>0</v>
      </c>
      <c r="CI483">
        <v>0</v>
      </c>
      <c r="CJ483">
        <v>0</v>
      </c>
      <c r="CK483">
        <v>0</v>
      </c>
      <c r="CL483">
        <v>0</v>
      </c>
      <c r="CM483">
        <v>2</v>
      </c>
      <c r="CN483">
        <v>0</v>
      </c>
      <c r="CO483">
        <v>-31.93</v>
      </c>
      <c r="CP483">
        <v>3.76</v>
      </c>
      <c r="CQ483">
        <v>348.78</v>
      </c>
      <c r="CR483">
        <v>1.07</v>
      </c>
      <c r="CS483">
        <v>17.260000000000002</v>
      </c>
      <c r="CT483">
        <v>17.82</v>
      </c>
      <c r="CU483">
        <v>49.59</v>
      </c>
      <c r="CV483">
        <v>50.65</v>
      </c>
      <c r="CW483">
        <v>54.03</v>
      </c>
      <c r="CX483">
        <v>54.93</v>
      </c>
      <c r="CY483">
        <v>55.09</v>
      </c>
      <c r="CZ483">
        <v>53.67</v>
      </c>
    </row>
    <row r="484" spans="1:104">
      <c r="A484" t="s">
        <v>530</v>
      </c>
      <c r="B484" t="s">
        <v>531</v>
      </c>
      <c r="C484" t="s">
        <v>80</v>
      </c>
      <c r="D484" t="s">
        <v>182</v>
      </c>
      <c r="E484">
        <v>68</v>
      </c>
      <c r="F484">
        <v>20142015</v>
      </c>
      <c r="G484">
        <v>27</v>
      </c>
      <c r="H484">
        <v>4.5</v>
      </c>
      <c r="I484">
        <v>4.1749999999999998</v>
      </c>
      <c r="J484">
        <v>3</v>
      </c>
      <c r="K484">
        <v>10</v>
      </c>
      <c r="L484">
        <v>13</v>
      </c>
      <c r="M484">
        <v>1.1100000000000001</v>
      </c>
      <c r="N484">
        <v>3.7</v>
      </c>
      <c r="O484">
        <v>4.8099999999999996</v>
      </c>
      <c r="P484">
        <v>-2</v>
      </c>
      <c r="Q484">
        <v>89.36</v>
      </c>
      <c r="R484">
        <v>109.91</v>
      </c>
      <c r="S484">
        <v>13.64</v>
      </c>
      <c r="T484">
        <v>-2.76</v>
      </c>
      <c r="U484">
        <v>2.38</v>
      </c>
      <c r="V484">
        <v>3.11</v>
      </c>
      <c r="W484">
        <v>88.14</v>
      </c>
      <c r="X484">
        <v>85.03</v>
      </c>
      <c r="Y484">
        <v>148</v>
      </c>
      <c r="Z484">
        <v>171</v>
      </c>
      <c r="AA484">
        <v>23</v>
      </c>
      <c r="AB484">
        <v>63.31</v>
      </c>
      <c r="AC484">
        <v>8.52</v>
      </c>
      <c r="AD484">
        <v>71.83</v>
      </c>
      <c r="AE484">
        <v>22</v>
      </c>
      <c r="AF484">
        <v>1.76</v>
      </c>
      <c r="AG484">
        <v>87.61</v>
      </c>
      <c r="AH484">
        <v>259</v>
      </c>
      <c r="AI484">
        <v>294</v>
      </c>
      <c r="AJ484">
        <v>35</v>
      </c>
      <c r="AK484">
        <v>108.86</v>
      </c>
      <c r="AL484">
        <v>12.96</v>
      </c>
      <c r="AM484">
        <v>121.81</v>
      </c>
      <c r="AN484">
        <v>58.84</v>
      </c>
      <c r="AO484">
        <v>9</v>
      </c>
      <c r="AP484">
        <v>0</v>
      </c>
      <c r="AQ484">
        <v>40</v>
      </c>
      <c r="AR484">
        <v>1.6</v>
      </c>
      <c r="AS484">
        <v>88.51</v>
      </c>
      <c r="AT484">
        <v>86.91</v>
      </c>
      <c r="AU484">
        <v>201</v>
      </c>
      <c r="AV484">
        <v>231</v>
      </c>
      <c r="AW484">
        <v>30</v>
      </c>
      <c r="AX484">
        <v>85.53</v>
      </c>
      <c r="AY484">
        <v>11.11</v>
      </c>
      <c r="AZ484">
        <v>96.64</v>
      </c>
      <c r="BA484">
        <v>74.89</v>
      </c>
      <c r="BB484">
        <v>9</v>
      </c>
      <c r="BC484">
        <v>31</v>
      </c>
      <c r="BD484">
        <v>3</v>
      </c>
      <c r="BE484">
        <v>88.72</v>
      </c>
      <c r="BF484">
        <v>85.71</v>
      </c>
      <c r="BG484">
        <v>151</v>
      </c>
      <c r="BH484">
        <v>64.05</v>
      </c>
      <c r="BI484">
        <v>8.15</v>
      </c>
      <c r="BJ484">
        <v>173</v>
      </c>
      <c r="BK484">
        <v>22</v>
      </c>
      <c r="BL484">
        <v>22</v>
      </c>
      <c r="BM484">
        <v>12.82</v>
      </c>
      <c r="BN484">
        <v>83.33</v>
      </c>
      <c r="BO484">
        <v>9.26</v>
      </c>
      <c r="BP484">
        <v>0.37</v>
      </c>
      <c r="BQ484">
        <v>25</v>
      </c>
      <c r="BR484">
        <v>1</v>
      </c>
      <c r="BS484">
        <v>24</v>
      </c>
      <c r="BT484">
        <v>96.15</v>
      </c>
      <c r="BU484">
        <v>9.68</v>
      </c>
      <c r="BV484">
        <v>14.45</v>
      </c>
      <c r="BW484">
        <v>10.82</v>
      </c>
      <c r="BX484">
        <v>95.45</v>
      </c>
      <c r="BY484">
        <v>36</v>
      </c>
      <c r="BZ484">
        <v>0</v>
      </c>
      <c r="CA484">
        <v>2</v>
      </c>
      <c r="CB484">
        <v>91.03</v>
      </c>
      <c r="CC484">
        <v>142</v>
      </c>
      <c r="CD484">
        <v>32</v>
      </c>
      <c r="CE484">
        <v>14</v>
      </c>
      <c r="CF484">
        <v>8</v>
      </c>
      <c r="CG484">
        <v>12</v>
      </c>
      <c r="CH484">
        <v>5</v>
      </c>
      <c r="CI484">
        <v>5</v>
      </c>
      <c r="CJ484">
        <v>19</v>
      </c>
      <c r="CK484">
        <v>3</v>
      </c>
      <c r="CL484">
        <v>1</v>
      </c>
      <c r="CM484">
        <v>2</v>
      </c>
      <c r="CN484">
        <v>0</v>
      </c>
      <c r="CO484">
        <v>-0.74</v>
      </c>
      <c r="CP484">
        <v>162.05000000000001</v>
      </c>
      <c r="CQ484">
        <v>182.43</v>
      </c>
      <c r="CR484">
        <v>47.04</v>
      </c>
      <c r="CS484">
        <v>18.600000000000001</v>
      </c>
      <c r="CT484">
        <v>17.899999999999999</v>
      </c>
      <c r="CU484">
        <v>51.62</v>
      </c>
      <c r="CV484">
        <v>50.45</v>
      </c>
      <c r="CW484">
        <v>56.2</v>
      </c>
      <c r="CX484">
        <v>52.67</v>
      </c>
      <c r="CY484">
        <v>55.54</v>
      </c>
      <c r="CZ484">
        <v>54.56</v>
      </c>
    </row>
    <row r="485" spans="1:104">
      <c r="A485" t="s">
        <v>1077</v>
      </c>
      <c r="B485" t="s">
        <v>1078</v>
      </c>
      <c r="C485" t="s">
        <v>68</v>
      </c>
      <c r="D485" t="s">
        <v>182</v>
      </c>
      <c r="E485">
        <v>74</v>
      </c>
      <c r="F485">
        <v>20142015</v>
      </c>
      <c r="G485">
        <v>32</v>
      </c>
      <c r="H485">
        <v>2.6</v>
      </c>
      <c r="I485">
        <v>2.6</v>
      </c>
      <c r="J485">
        <v>0</v>
      </c>
      <c r="K485">
        <v>0</v>
      </c>
      <c r="L485">
        <v>0</v>
      </c>
      <c r="M485">
        <v>0</v>
      </c>
      <c r="N485">
        <v>0</v>
      </c>
      <c r="O485">
        <v>0</v>
      </c>
      <c r="P485">
        <v>0</v>
      </c>
      <c r="Q485">
        <v>80</v>
      </c>
      <c r="R485">
        <v>120</v>
      </c>
      <c r="S485">
        <v>0</v>
      </c>
      <c r="T485">
        <v>8.06</v>
      </c>
      <c r="U485">
        <v>0.18</v>
      </c>
      <c r="V485">
        <v>-4.04</v>
      </c>
      <c r="W485">
        <v>83.33</v>
      </c>
      <c r="X485">
        <v>87.37</v>
      </c>
      <c r="Y485">
        <v>8</v>
      </c>
      <c r="Z485">
        <v>10</v>
      </c>
      <c r="AA485">
        <v>2</v>
      </c>
      <c r="AB485">
        <v>46.07</v>
      </c>
      <c r="AC485">
        <v>9.2100000000000009</v>
      </c>
      <c r="AD485">
        <v>55.28</v>
      </c>
      <c r="AE485">
        <v>3</v>
      </c>
      <c r="AF485">
        <v>-9.2200000000000006</v>
      </c>
      <c r="AG485">
        <v>89.22</v>
      </c>
      <c r="AH485">
        <v>15</v>
      </c>
      <c r="AI485">
        <v>20</v>
      </c>
      <c r="AJ485">
        <v>5</v>
      </c>
      <c r="AK485">
        <v>92.13</v>
      </c>
      <c r="AL485">
        <v>23.03</v>
      </c>
      <c r="AM485">
        <v>115.16</v>
      </c>
      <c r="AN485">
        <v>50</v>
      </c>
      <c r="AO485">
        <v>0</v>
      </c>
      <c r="AP485">
        <v>0</v>
      </c>
      <c r="AQ485">
        <v>3</v>
      </c>
      <c r="AR485">
        <v>-13.56</v>
      </c>
      <c r="AS485">
        <v>75</v>
      </c>
      <c r="AT485">
        <v>88.56</v>
      </c>
      <c r="AU485">
        <v>10</v>
      </c>
      <c r="AV485">
        <v>15</v>
      </c>
      <c r="AW485">
        <v>5</v>
      </c>
      <c r="AX485">
        <v>69.099999999999994</v>
      </c>
      <c r="AY485">
        <v>23.03</v>
      </c>
      <c r="AZ485">
        <v>92.13</v>
      </c>
      <c r="BA485">
        <v>66.67</v>
      </c>
      <c r="BB485">
        <v>1</v>
      </c>
      <c r="BC485">
        <v>3</v>
      </c>
      <c r="BD485">
        <v>-11.28</v>
      </c>
      <c r="BE485">
        <v>76.92</v>
      </c>
      <c r="BF485">
        <v>88.21</v>
      </c>
      <c r="BG485">
        <v>7</v>
      </c>
      <c r="BH485">
        <v>46.07</v>
      </c>
      <c r="BI485">
        <v>13.82</v>
      </c>
      <c r="BJ485">
        <v>10</v>
      </c>
      <c r="BK485">
        <v>3</v>
      </c>
      <c r="BL485">
        <v>2</v>
      </c>
      <c r="BM485">
        <v>8.77</v>
      </c>
      <c r="BN485">
        <v>91.23</v>
      </c>
      <c r="BO485">
        <v>9.2100000000000009</v>
      </c>
      <c r="BP485">
        <v>0</v>
      </c>
      <c r="BQ485">
        <v>2</v>
      </c>
      <c r="BR485">
        <v>0</v>
      </c>
      <c r="BS485">
        <v>2</v>
      </c>
      <c r="BT485">
        <v>100</v>
      </c>
      <c r="BU485">
        <v>0</v>
      </c>
      <c r="BV485">
        <v>20</v>
      </c>
      <c r="BW485">
        <v>13.33</v>
      </c>
      <c r="BX485">
        <v>100</v>
      </c>
      <c r="BY485">
        <v>51</v>
      </c>
      <c r="BZ485">
        <v>5</v>
      </c>
      <c r="CA485">
        <v>2</v>
      </c>
      <c r="CB485">
        <v>100</v>
      </c>
      <c r="CC485">
        <v>10</v>
      </c>
      <c r="CD485">
        <v>3</v>
      </c>
      <c r="CE485">
        <v>0</v>
      </c>
      <c r="CF485">
        <v>1</v>
      </c>
      <c r="CG485">
        <v>1</v>
      </c>
      <c r="CH485">
        <v>0</v>
      </c>
      <c r="CI485">
        <v>0</v>
      </c>
      <c r="CJ485">
        <v>2</v>
      </c>
      <c r="CK485">
        <v>0</v>
      </c>
      <c r="CL485">
        <v>0</v>
      </c>
      <c r="CM485">
        <v>0</v>
      </c>
      <c r="CN485">
        <v>0</v>
      </c>
      <c r="CO485">
        <v>0</v>
      </c>
      <c r="CP485">
        <v>13.03</v>
      </c>
      <c r="CQ485">
        <v>375.66</v>
      </c>
      <c r="CR485">
        <v>3.35</v>
      </c>
      <c r="CS485">
        <v>16.84</v>
      </c>
      <c r="CT485">
        <v>16.79</v>
      </c>
      <c r="CU485">
        <v>50.32</v>
      </c>
      <c r="CV485">
        <v>49.84</v>
      </c>
      <c r="CW485">
        <v>52.52</v>
      </c>
      <c r="CX485">
        <v>51.85</v>
      </c>
      <c r="CY485">
        <v>54.35</v>
      </c>
      <c r="CZ485">
        <v>54.7</v>
      </c>
    </row>
    <row r="486" spans="1:104">
      <c r="A486" t="s">
        <v>482</v>
      </c>
      <c r="B486" t="s">
        <v>483</v>
      </c>
      <c r="C486" t="s">
        <v>62</v>
      </c>
      <c r="D486" t="s">
        <v>81</v>
      </c>
      <c r="E486">
        <v>21</v>
      </c>
      <c r="F486">
        <v>20142015</v>
      </c>
      <c r="G486">
        <v>21</v>
      </c>
      <c r="H486">
        <v>0.71799999999999997</v>
      </c>
      <c r="I486">
        <v>0.66300000000000003</v>
      </c>
      <c r="J486">
        <v>0</v>
      </c>
      <c r="K486">
        <v>0</v>
      </c>
      <c r="L486">
        <v>0</v>
      </c>
      <c r="M486">
        <v>0</v>
      </c>
      <c r="N486">
        <v>0</v>
      </c>
      <c r="O486">
        <v>0</v>
      </c>
      <c r="P486">
        <v>0</v>
      </c>
      <c r="Q486">
        <v>100</v>
      </c>
      <c r="R486" t="s">
        <v>1488</v>
      </c>
      <c r="S486" t="s">
        <v>1488</v>
      </c>
      <c r="T486">
        <v>-27.08</v>
      </c>
      <c r="U486">
        <v>0.16</v>
      </c>
      <c r="V486">
        <v>14.66</v>
      </c>
      <c r="W486">
        <v>100</v>
      </c>
      <c r="X486">
        <v>85.34</v>
      </c>
      <c r="Y486">
        <v>4</v>
      </c>
      <c r="Z486">
        <v>4</v>
      </c>
      <c r="AA486">
        <v>0</v>
      </c>
      <c r="AB486">
        <v>71.819999999999993</v>
      </c>
      <c r="AC486">
        <v>0</v>
      </c>
      <c r="AD486">
        <v>71.819999999999993</v>
      </c>
      <c r="AE486">
        <v>1</v>
      </c>
      <c r="AF486">
        <v>13.37</v>
      </c>
      <c r="AG486">
        <v>86.63</v>
      </c>
      <c r="AH486">
        <v>5</v>
      </c>
      <c r="AI486">
        <v>5</v>
      </c>
      <c r="AJ486">
        <v>0</v>
      </c>
      <c r="AK486">
        <v>89.78</v>
      </c>
      <c r="AL486">
        <v>0</v>
      </c>
      <c r="AM486">
        <v>89.78</v>
      </c>
      <c r="AN486">
        <v>40</v>
      </c>
      <c r="AO486">
        <v>0</v>
      </c>
      <c r="AP486">
        <v>0</v>
      </c>
      <c r="AQ486">
        <v>1</v>
      </c>
      <c r="AR486">
        <v>13.91</v>
      </c>
      <c r="AS486">
        <v>100</v>
      </c>
      <c r="AT486">
        <v>86.09</v>
      </c>
      <c r="AU486">
        <v>5</v>
      </c>
      <c r="AV486">
        <v>5</v>
      </c>
      <c r="AW486">
        <v>0</v>
      </c>
      <c r="AX486">
        <v>89.78</v>
      </c>
      <c r="AY486">
        <v>0</v>
      </c>
      <c r="AZ486">
        <v>89.78</v>
      </c>
      <c r="BA486">
        <v>40</v>
      </c>
      <c r="BB486">
        <v>1</v>
      </c>
      <c r="BC486">
        <v>1</v>
      </c>
      <c r="BD486">
        <v>15.6</v>
      </c>
      <c r="BE486">
        <v>100</v>
      </c>
      <c r="BF486">
        <v>84.4</v>
      </c>
      <c r="BG486">
        <v>2</v>
      </c>
      <c r="BH486">
        <v>35.909999999999997</v>
      </c>
      <c r="BI486">
        <v>0</v>
      </c>
      <c r="BJ486">
        <v>2</v>
      </c>
      <c r="BK486">
        <v>0</v>
      </c>
      <c r="BL486">
        <v>0</v>
      </c>
      <c r="BM486" t="s">
        <v>1488</v>
      </c>
      <c r="BN486">
        <v>85.71</v>
      </c>
      <c r="BO486">
        <v>0</v>
      </c>
      <c r="BP486">
        <v>0</v>
      </c>
      <c r="BQ486">
        <v>0</v>
      </c>
      <c r="BR486">
        <v>0</v>
      </c>
      <c r="BS486">
        <v>0</v>
      </c>
      <c r="BT486" t="s">
        <v>1488</v>
      </c>
      <c r="BU486">
        <v>0</v>
      </c>
      <c r="BV486">
        <v>0</v>
      </c>
      <c r="BW486">
        <v>0</v>
      </c>
      <c r="BX486" t="s">
        <v>1488</v>
      </c>
      <c r="BY486">
        <v>40</v>
      </c>
      <c r="BZ486">
        <v>0</v>
      </c>
      <c r="CA486">
        <v>0</v>
      </c>
      <c r="CB486">
        <v>66.67</v>
      </c>
      <c r="CC486">
        <v>2</v>
      </c>
      <c r="CD486">
        <v>0</v>
      </c>
      <c r="CE486">
        <v>1</v>
      </c>
      <c r="CF486">
        <v>0</v>
      </c>
      <c r="CG486">
        <v>0</v>
      </c>
      <c r="CH486">
        <v>0</v>
      </c>
      <c r="CI486">
        <v>0</v>
      </c>
      <c r="CJ486">
        <v>0</v>
      </c>
      <c r="CK486">
        <v>0</v>
      </c>
      <c r="CL486">
        <v>0</v>
      </c>
      <c r="CM486">
        <v>0</v>
      </c>
      <c r="CN486">
        <v>0</v>
      </c>
      <c r="CO486">
        <v>0</v>
      </c>
      <c r="CP486">
        <v>3.34</v>
      </c>
      <c r="CQ486">
        <v>99.36</v>
      </c>
      <c r="CR486">
        <v>3.25</v>
      </c>
      <c r="CS486">
        <v>16.21</v>
      </c>
      <c r="CT486">
        <v>16.920000000000002</v>
      </c>
      <c r="CU486">
        <v>53.49</v>
      </c>
      <c r="CV486">
        <v>45.41</v>
      </c>
      <c r="CW486">
        <v>52.79</v>
      </c>
      <c r="CX486">
        <v>45.9</v>
      </c>
      <c r="CY486">
        <v>49.94</v>
      </c>
      <c r="CZ486">
        <v>60.03</v>
      </c>
    </row>
    <row r="487" spans="1:104">
      <c r="A487" t="s">
        <v>211</v>
      </c>
      <c r="B487" t="s">
        <v>212</v>
      </c>
      <c r="C487" t="s">
        <v>80</v>
      </c>
      <c r="D487" t="s">
        <v>195</v>
      </c>
      <c r="E487">
        <v>79</v>
      </c>
      <c r="F487">
        <v>20142015</v>
      </c>
      <c r="G487">
        <v>28</v>
      </c>
      <c r="H487">
        <v>10</v>
      </c>
      <c r="I487">
        <v>9.5380000000000003</v>
      </c>
      <c r="J487">
        <v>25</v>
      </c>
      <c r="K487">
        <v>8</v>
      </c>
      <c r="L487">
        <v>33</v>
      </c>
      <c r="M487">
        <v>4.96</v>
      </c>
      <c r="N487">
        <v>1.59</v>
      </c>
      <c r="O487">
        <v>6.54</v>
      </c>
      <c r="P487">
        <v>-3</v>
      </c>
      <c r="Q487">
        <v>90.65</v>
      </c>
      <c r="R487">
        <v>113.21</v>
      </c>
      <c r="S487">
        <v>18.66</v>
      </c>
      <c r="T487">
        <v>6.88</v>
      </c>
      <c r="U487">
        <v>3.83</v>
      </c>
      <c r="V487">
        <v>13.11</v>
      </c>
      <c r="W487">
        <v>90.03</v>
      </c>
      <c r="X487">
        <v>76.92</v>
      </c>
      <c r="Y487">
        <v>257</v>
      </c>
      <c r="Z487">
        <v>289</v>
      </c>
      <c r="AA487">
        <v>32</v>
      </c>
      <c r="AB487">
        <v>57.28</v>
      </c>
      <c r="AC487">
        <v>6.34</v>
      </c>
      <c r="AD487">
        <v>63.63</v>
      </c>
      <c r="AE487">
        <v>103</v>
      </c>
      <c r="AF487">
        <v>11.14</v>
      </c>
      <c r="AG487">
        <v>79.510000000000005</v>
      </c>
      <c r="AH487">
        <v>548</v>
      </c>
      <c r="AI487">
        <v>611</v>
      </c>
      <c r="AJ487">
        <v>63</v>
      </c>
      <c r="AK487">
        <v>121.11</v>
      </c>
      <c r="AL487">
        <v>12.49</v>
      </c>
      <c r="AM487">
        <v>133.6</v>
      </c>
      <c r="AN487">
        <v>53.36</v>
      </c>
      <c r="AO487">
        <v>58</v>
      </c>
      <c r="AP487">
        <v>0</v>
      </c>
      <c r="AQ487">
        <v>263</v>
      </c>
      <c r="AR487">
        <v>13.22</v>
      </c>
      <c r="AS487">
        <v>89.51</v>
      </c>
      <c r="AT487">
        <v>76.290000000000006</v>
      </c>
      <c r="AU487">
        <v>422</v>
      </c>
      <c r="AV487">
        <v>478</v>
      </c>
      <c r="AW487">
        <v>56</v>
      </c>
      <c r="AX487">
        <v>94.75</v>
      </c>
      <c r="AY487">
        <v>11.1</v>
      </c>
      <c r="AZ487">
        <v>105.85</v>
      </c>
      <c r="BA487">
        <v>68.2</v>
      </c>
      <c r="BB487">
        <v>71</v>
      </c>
      <c r="BC487">
        <v>205</v>
      </c>
      <c r="BD487">
        <v>15.34</v>
      </c>
      <c r="BE487">
        <v>87.4</v>
      </c>
      <c r="BF487">
        <v>72.06</v>
      </c>
      <c r="BG487">
        <v>279</v>
      </c>
      <c r="BH487">
        <v>64.62</v>
      </c>
      <c r="BI487">
        <v>9.32</v>
      </c>
      <c r="BJ487">
        <v>326</v>
      </c>
      <c r="BK487">
        <v>47</v>
      </c>
      <c r="BL487">
        <v>134</v>
      </c>
      <c r="BM487">
        <v>18.04</v>
      </c>
      <c r="BN487">
        <v>80</v>
      </c>
      <c r="BO487">
        <v>9.91</v>
      </c>
      <c r="BP487">
        <v>0.2</v>
      </c>
      <c r="BQ487">
        <v>50</v>
      </c>
      <c r="BR487">
        <v>1</v>
      </c>
      <c r="BS487">
        <v>49</v>
      </c>
      <c r="BT487">
        <v>98.04</v>
      </c>
      <c r="BU487">
        <v>12.2</v>
      </c>
      <c r="BV487">
        <v>15.34</v>
      </c>
      <c r="BW487">
        <v>10.46</v>
      </c>
      <c r="BX487">
        <v>97.87</v>
      </c>
      <c r="BY487">
        <v>40</v>
      </c>
      <c r="BZ487">
        <v>0</v>
      </c>
      <c r="CA487">
        <v>0</v>
      </c>
      <c r="CB487">
        <v>97.67</v>
      </c>
      <c r="CC487">
        <v>294</v>
      </c>
      <c r="CD487">
        <v>42</v>
      </c>
      <c r="CE487">
        <v>7</v>
      </c>
      <c r="CF487">
        <v>6</v>
      </c>
      <c r="CG487">
        <v>7</v>
      </c>
      <c r="CH487">
        <v>5</v>
      </c>
      <c r="CI487">
        <v>3</v>
      </c>
      <c r="CJ487">
        <v>109</v>
      </c>
      <c r="CK487">
        <v>5</v>
      </c>
      <c r="CL487">
        <v>3</v>
      </c>
      <c r="CM487">
        <v>4</v>
      </c>
      <c r="CN487">
        <v>1</v>
      </c>
      <c r="CO487">
        <v>-0.59</v>
      </c>
      <c r="CP487">
        <v>302.7</v>
      </c>
      <c r="CQ487">
        <v>63.92</v>
      </c>
      <c r="CR487">
        <v>82.57</v>
      </c>
      <c r="CS487">
        <v>18.53</v>
      </c>
      <c r="CT487">
        <v>17.850000000000001</v>
      </c>
      <c r="CU487">
        <v>50.15</v>
      </c>
      <c r="CV487">
        <v>50.18</v>
      </c>
      <c r="CW487">
        <v>54.76</v>
      </c>
      <c r="CX487">
        <v>54.44</v>
      </c>
      <c r="CY487">
        <v>54.05</v>
      </c>
      <c r="CZ487">
        <v>53.67</v>
      </c>
    </row>
    <row r="488" spans="1:104">
      <c r="A488" t="s">
        <v>1614</v>
      </c>
      <c r="B488" t="s">
        <v>1615</v>
      </c>
      <c r="C488" t="s">
        <v>113</v>
      </c>
      <c r="D488" t="s">
        <v>182</v>
      </c>
      <c r="E488">
        <v>9</v>
      </c>
      <c r="F488">
        <v>20142015</v>
      </c>
      <c r="G488">
        <v>23</v>
      </c>
      <c r="H488">
        <v>1.4</v>
      </c>
      <c r="I488">
        <v>1.2</v>
      </c>
      <c r="J488">
        <v>0</v>
      </c>
      <c r="K488">
        <v>1</v>
      </c>
      <c r="L488">
        <v>1</v>
      </c>
      <c r="M488">
        <v>0</v>
      </c>
      <c r="N488">
        <v>22.29</v>
      </c>
      <c r="O488">
        <v>22.29</v>
      </c>
      <c r="P488">
        <v>0</v>
      </c>
      <c r="Q488">
        <v>100</v>
      </c>
      <c r="R488" t="s">
        <v>1488</v>
      </c>
      <c r="S488" t="s">
        <v>1488</v>
      </c>
      <c r="T488">
        <v>8.16</v>
      </c>
      <c r="U488">
        <v>0.3</v>
      </c>
      <c r="V488">
        <v>7.84</v>
      </c>
      <c r="W488">
        <v>100</v>
      </c>
      <c r="X488">
        <v>92.16</v>
      </c>
      <c r="Y488">
        <v>3</v>
      </c>
      <c r="Z488">
        <v>3</v>
      </c>
      <c r="AA488">
        <v>0</v>
      </c>
      <c r="AB488">
        <v>66.87</v>
      </c>
      <c r="AC488">
        <v>0</v>
      </c>
      <c r="AD488">
        <v>66.87</v>
      </c>
      <c r="AE488">
        <v>1</v>
      </c>
      <c r="AF488">
        <v>7.41</v>
      </c>
      <c r="AG488">
        <v>92.59</v>
      </c>
      <c r="AH488">
        <v>7</v>
      </c>
      <c r="AI488">
        <v>7</v>
      </c>
      <c r="AJ488">
        <v>0</v>
      </c>
      <c r="AK488">
        <v>156.04</v>
      </c>
      <c r="AL488">
        <v>0</v>
      </c>
      <c r="AM488">
        <v>156.04</v>
      </c>
      <c r="AN488">
        <v>57.14</v>
      </c>
      <c r="AO488">
        <v>0</v>
      </c>
      <c r="AP488">
        <v>0</v>
      </c>
      <c r="AQ488">
        <v>2</v>
      </c>
      <c r="AR488">
        <v>8.75</v>
      </c>
      <c r="AS488">
        <v>100</v>
      </c>
      <c r="AT488">
        <v>91.25</v>
      </c>
      <c r="AU488">
        <v>7</v>
      </c>
      <c r="AV488">
        <v>7</v>
      </c>
      <c r="AW488">
        <v>0</v>
      </c>
      <c r="AX488">
        <v>156.04</v>
      </c>
      <c r="AY488">
        <v>0</v>
      </c>
      <c r="AZ488">
        <v>156.04</v>
      </c>
      <c r="BA488">
        <v>57.14</v>
      </c>
      <c r="BB488">
        <v>2</v>
      </c>
      <c r="BC488">
        <v>2</v>
      </c>
      <c r="BD488">
        <v>8.93</v>
      </c>
      <c r="BE488">
        <v>100</v>
      </c>
      <c r="BF488">
        <v>91.07</v>
      </c>
      <c r="BG488">
        <v>4</v>
      </c>
      <c r="BH488">
        <v>89.16</v>
      </c>
      <c r="BI488">
        <v>0</v>
      </c>
      <c r="BJ488">
        <v>4</v>
      </c>
      <c r="BK488">
        <v>0</v>
      </c>
      <c r="BL488">
        <v>0</v>
      </c>
      <c r="BM488">
        <v>0</v>
      </c>
      <c r="BN488">
        <v>100</v>
      </c>
      <c r="BO488">
        <v>44.58</v>
      </c>
      <c r="BP488">
        <v>0</v>
      </c>
      <c r="BQ488">
        <v>2</v>
      </c>
      <c r="BR488">
        <v>0</v>
      </c>
      <c r="BS488">
        <v>2</v>
      </c>
      <c r="BT488">
        <v>100</v>
      </c>
      <c r="BU488">
        <v>0</v>
      </c>
      <c r="BV488">
        <v>50</v>
      </c>
      <c r="BW488">
        <v>28.57</v>
      </c>
      <c r="BX488" t="s">
        <v>1488</v>
      </c>
      <c r="BY488">
        <v>40</v>
      </c>
      <c r="BZ488">
        <v>0</v>
      </c>
      <c r="CA488">
        <v>0</v>
      </c>
      <c r="CB488">
        <v>100</v>
      </c>
      <c r="CC488">
        <v>3</v>
      </c>
      <c r="CD488">
        <v>1</v>
      </c>
      <c r="CE488">
        <v>0</v>
      </c>
      <c r="CF488">
        <v>0</v>
      </c>
      <c r="CG488">
        <v>0</v>
      </c>
      <c r="CH488">
        <v>0</v>
      </c>
      <c r="CI488">
        <v>1</v>
      </c>
      <c r="CJ488">
        <v>0</v>
      </c>
      <c r="CK488">
        <v>0</v>
      </c>
      <c r="CL488">
        <v>0</v>
      </c>
      <c r="CM488">
        <v>0</v>
      </c>
      <c r="CN488">
        <v>0</v>
      </c>
      <c r="CO488">
        <v>0</v>
      </c>
      <c r="CP488">
        <v>2.69</v>
      </c>
      <c r="CQ488">
        <v>57.89</v>
      </c>
      <c r="CR488">
        <v>4.4400000000000004</v>
      </c>
      <c r="CS488">
        <v>16.559999999999999</v>
      </c>
      <c r="CT488">
        <v>17.239999999999998</v>
      </c>
      <c r="CU488">
        <v>50.29</v>
      </c>
      <c r="CV488">
        <v>44.16</v>
      </c>
      <c r="CW488">
        <v>52.83</v>
      </c>
      <c r="CX488">
        <v>52.23</v>
      </c>
      <c r="CY488">
        <v>48.21</v>
      </c>
      <c r="CZ488">
        <v>60.97</v>
      </c>
    </row>
    <row r="489" spans="1:104">
      <c r="A489" t="s">
        <v>511</v>
      </c>
      <c r="B489" t="s">
        <v>512</v>
      </c>
      <c r="C489" t="s">
        <v>124</v>
      </c>
      <c r="D489" t="s">
        <v>282</v>
      </c>
      <c r="E489">
        <v>79</v>
      </c>
      <c r="F489">
        <v>20142015</v>
      </c>
      <c r="G489">
        <v>25</v>
      </c>
      <c r="H489">
        <v>4</v>
      </c>
      <c r="I489">
        <v>4.5</v>
      </c>
      <c r="J489">
        <v>7</v>
      </c>
      <c r="K489">
        <v>4</v>
      </c>
      <c r="L489">
        <v>11</v>
      </c>
      <c r="M489">
        <v>2.06</v>
      </c>
      <c r="N489">
        <v>1.18</v>
      </c>
      <c r="O489">
        <v>3.24</v>
      </c>
      <c r="P489">
        <v>-3</v>
      </c>
      <c r="Q489">
        <v>88.62</v>
      </c>
      <c r="R489">
        <v>111.25</v>
      </c>
      <c r="S489">
        <v>18.420000000000002</v>
      </c>
      <c r="T489">
        <v>5.97</v>
      </c>
      <c r="U489">
        <v>2.58</v>
      </c>
      <c r="V489">
        <v>2.74</v>
      </c>
      <c r="W489">
        <v>86.49</v>
      </c>
      <c r="X489">
        <v>83.75</v>
      </c>
      <c r="Y489">
        <v>108</v>
      </c>
      <c r="Z489">
        <v>128</v>
      </c>
      <c r="AA489">
        <v>20</v>
      </c>
      <c r="AB489">
        <v>37.69</v>
      </c>
      <c r="AC489">
        <v>5.89</v>
      </c>
      <c r="AD489">
        <v>43.58</v>
      </c>
      <c r="AE489">
        <v>42</v>
      </c>
      <c r="AF489">
        <v>3.2</v>
      </c>
      <c r="AG489">
        <v>85.42</v>
      </c>
      <c r="AH489">
        <v>292</v>
      </c>
      <c r="AI489">
        <v>335</v>
      </c>
      <c r="AJ489">
        <v>43</v>
      </c>
      <c r="AK489">
        <v>98.64</v>
      </c>
      <c r="AL489">
        <v>12.66</v>
      </c>
      <c r="AM489">
        <v>111.3</v>
      </c>
      <c r="AN489">
        <v>47.76</v>
      </c>
      <c r="AO489">
        <v>29</v>
      </c>
      <c r="AP489">
        <v>0</v>
      </c>
      <c r="AQ489">
        <v>87</v>
      </c>
      <c r="AR489">
        <v>2</v>
      </c>
      <c r="AS489">
        <v>87.26</v>
      </c>
      <c r="AT489">
        <v>85.26</v>
      </c>
      <c r="AU489">
        <v>193</v>
      </c>
      <c r="AV489">
        <v>226</v>
      </c>
      <c r="AW489">
        <v>33</v>
      </c>
      <c r="AX489">
        <v>66.540000000000006</v>
      </c>
      <c r="AY489">
        <v>9.7200000000000006</v>
      </c>
      <c r="AZ489">
        <v>76.260000000000005</v>
      </c>
      <c r="BA489">
        <v>70.8</v>
      </c>
      <c r="BB489">
        <v>20</v>
      </c>
      <c r="BC489">
        <v>58</v>
      </c>
      <c r="BD489">
        <v>2.23</v>
      </c>
      <c r="BE489">
        <v>85.56</v>
      </c>
      <c r="BF489">
        <v>83.33</v>
      </c>
      <c r="BG489">
        <v>133</v>
      </c>
      <c r="BH489">
        <v>47.11</v>
      </c>
      <c r="BI489">
        <v>7.95</v>
      </c>
      <c r="BJ489">
        <v>160</v>
      </c>
      <c r="BK489">
        <v>27</v>
      </c>
      <c r="BL489">
        <v>38</v>
      </c>
      <c r="BM489">
        <v>9.09</v>
      </c>
      <c r="BN489">
        <v>90.91</v>
      </c>
      <c r="BO489">
        <v>5.3</v>
      </c>
      <c r="BP489">
        <v>0</v>
      </c>
      <c r="BQ489">
        <v>18</v>
      </c>
      <c r="BR489">
        <v>0</v>
      </c>
      <c r="BS489">
        <v>18</v>
      </c>
      <c r="BT489">
        <v>100</v>
      </c>
      <c r="BU489">
        <v>12.07</v>
      </c>
      <c r="BV489">
        <v>11.25</v>
      </c>
      <c r="BW489">
        <v>7.96</v>
      </c>
      <c r="BX489">
        <v>100</v>
      </c>
      <c r="BY489">
        <v>36</v>
      </c>
      <c r="BZ489">
        <v>0</v>
      </c>
      <c r="CA489">
        <v>2</v>
      </c>
      <c r="CB489">
        <v>96.1</v>
      </c>
      <c r="CC489">
        <v>197</v>
      </c>
      <c r="CD489">
        <v>30</v>
      </c>
      <c r="CE489">
        <v>8</v>
      </c>
      <c r="CF489">
        <v>1</v>
      </c>
      <c r="CG489">
        <v>9</v>
      </c>
      <c r="CH489">
        <v>2</v>
      </c>
      <c r="CI489">
        <v>2</v>
      </c>
      <c r="CJ489">
        <v>31</v>
      </c>
      <c r="CK489">
        <v>5</v>
      </c>
      <c r="CL489">
        <v>2</v>
      </c>
      <c r="CM489">
        <v>3</v>
      </c>
      <c r="CN489">
        <v>0</v>
      </c>
      <c r="CO489">
        <v>-0.88</v>
      </c>
      <c r="CP489">
        <v>203.78</v>
      </c>
      <c r="CQ489">
        <v>183.78</v>
      </c>
      <c r="CR489">
        <v>52.58</v>
      </c>
      <c r="CS489">
        <v>18.579999999999998</v>
      </c>
      <c r="CT489">
        <v>17.7</v>
      </c>
      <c r="CU489">
        <v>49.24</v>
      </c>
      <c r="CV489">
        <v>50.1</v>
      </c>
      <c r="CW489">
        <v>55.78</v>
      </c>
      <c r="CX489">
        <v>57.5</v>
      </c>
      <c r="CY489">
        <v>54.06</v>
      </c>
      <c r="CZ489">
        <v>53.84</v>
      </c>
    </row>
    <row r="490" spans="1:104">
      <c r="A490" t="s">
        <v>631</v>
      </c>
      <c r="B490" t="s">
        <v>632</v>
      </c>
      <c r="C490" t="s">
        <v>68</v>
      </c>
      <c r="D490" t="s">
        <v>221</v>
      </c>
      <c r="E490">
        <v>50</v>
      </c>
      <c r="F490">
        <v>20142015</v>
      </c>
      <c r="G490">
        <v>21</v>
      </c>
      <c r="H490">
        <v>0.66</v>
      </c>
      <c r="I490">
        <v>0.61299999999999999</v>
      </c>
      <c r="J490">
        <v>0</v>
      </c>
      <c r="K490">
        <v>0</v>
      </c>
      <c r="L490">
        <v>0</v>
      </c>
      <c r="M490">
        <v>0</v>
      </c>
      <c r="N490">
        <v>0</v>
      </c>
      <c r="O490">
        <v>0</v>
      </c>
      <c r="P490">
        <v>0</v>
      </c>
      <c r="Q490">
        <v>91.67</v>
      </c>
      <c r="R490" t="s">
        <v>1488</v>
      </c>
      <c r="S490" t="s">
        <v>1488</v>
      </c>
      <c r="T490">
        <v>8.1300000000000008</v>
      </c>
      <c r="U490">
        <v>0.15</v>
      </c>
      <c r="V490">
        <v>-6.99</v>
      </c>
      <c r="W490">
        <v>80</v>
      </c>
      <c r="X490">
        <v>86.99</v>
      </c>
      <c r="Y490">
        <v>3</v>
      </c>
      <c r="Z490">
        <v>4</v>
      </c>
      <c r="AA490">
        <v>1</v>
      </c>
      <c r="AB490">
        <v>31.41</v>
      </c>
      <c r="AC490">
        <v>7.85</v>
      </c>
      <c r="AD490">
        <v>39.26</v>
      </c>
      <c r="AE490">
        <v>1</v>
      </c>
      <c r="AF490">
        <v>3.74</v>
      </c>
      <c r="AG490">
        <v>87.93</v>
      </c>
      <c r="AH490">
        <v>10</v>
      </c>
      <c r="AI490">
        <v>11</v>
      </c>
      <c r="AJ490">
        <v>1</v>
      </c>
      <c r="AK490">
        <v>86.37</v>
      </c>
      <c r="AL490">
        <v>7.85</v>
      </c>
      <c r="AM490">
        <v>94.22</v>
      </c>
      <c r="AN490">
        <v>45.45</v>
      </c>
      <c r="AO490">
        <v>0</v>
      </c>
      <c r="AP490">
        <v>0</v>
      </c>
      <c r="AQ490">
        <v>1</v>
      </c>
      <c r="AR490">
        <v>2.61</v>
      </c>
      <c r="AS490">
        <v>88.89</v>
      </c>
      <c r="AT490">
        <v>86.27</v>
      </c>
      <c r="AU490">
        <v>7</v>
      </c>
      <c r="AV490">
        <v>8</v>
      </c>
      <c r="AW490">
        <v>1</v>
      </c>
      <c r="AX490">
        <v>62.81</v>
      </c>
      <c r="AY490">
        <v>7.85</v>
      </c>
      <c r="AZ490">
        <v>70.67</v>
      </c>
      <c r="BA490">
        <v>62.5</v>
      </c>
      <c r="BB490">
        <v>1</v>
      </c>
      <c r="BC490">
        <v>1</v>
      </c>
      <c r="BD490">
        <v>14.14</v>
      </c>
      <c r="BE490">
        <v>100</v>
      </c>
      <c r="BF490">
        <v>85.86</v>
      </c>
      <c r="BG490">
        <v>5</v>
      </c>
      <c r="BH490">
        <v>39.26</v>
      </c>
      <c r="BI490">
        <v>0</v>
      </c>
      <c r="BJ490">
        <v>5</v>
      </c>
      <c r="BK490">
        <v>0</v>
      </c>
      <c r="BL490">
        <v>0</v>
      </c>
      <c r="BM490" t="s">
        <v>1488</v>
      </c>
      <c r="BN490">
        <v>96.15</v>
      </c>
      <c r="BO490">
        <v>0</v>
      </c>
      <c r="BP490">
        <v>0</v>
      </c>
      <c r="BQ490">
        <v>0</v>
      </c>
      <c r="BR490">
        <v>0</v>
      </c>
      <c r="BS490">
        <v>0</v>
      </c>
      <c r="BT490" t="s">
        <v>1488</v>
      </c>
      <c r="BU490">
        <v>0</v>
      </c>
      <c r="BV490">
        <v>0</v>
      </c>
      <c r="BW490">
        <v>0</v>
      </c>
      <c r="BX490" t="s">
        <v>1488</v>
      </c>
      <c r="BY490">
        <v>54</v>
      </c>
      <c r="BZ490">
        <v>8</v>
      </c>
      <c r="CA490">
        <v>5</v>
      </c>
      <c r="CB490">
        <v>100</v>
      </c>
      <c r="CC490">
        <v>9</v>
      </c>
      <c r="CD490">
        <v>4</v>
      </c>
      <c r="CE490">
        <v>0</v>
      </c>
      <c r="CF490">
        <v>0</v>
      </c>
      <c r="CG490">
        <v>1</v>
      </c>
      <c r="CH490">
        <v>0</v>
      </c>
      <c r="CI490">
        <v>0</v>
      </c>
      <c r="CJ490">
        <v>0</v>
      </c>
      <c r="CK490">
        <v>1</v>
      </c>
      <c r="CL490">
        <v>0</v>
      </c>
      <c r="CM490">
        <v>0</v>
      </c>
      <c r="CN490">
        <v>0</v>
      </c>
      <c r="CO490">
        <v>0</v>
      </c>
      <c r="CP490">
        <v>7.64</v>
      </c>
      <c r="CQ490">
        <v>268.93</v>
      </c>
      <c r="CR490">
        <v>2.76</v>
      </c>
      <c r="CS490">
        <v>17.59</v>
      </c>
      <c r="CT490">
        <v>16.88</v>
      </c>
      <c r="CU490">
        <v>50.58</v>
      </c>
      <c r="CV490">
        <v>48.31</v>
      </c>
      <c r="CW490">
        <v>56.07</v>
      </c>
      <c r="CX490">
        <v>54.77</v>
      </c>
      <c r="CY490">
        <v>53.26</v>
      </c>
      <c r="CZ490">
        <v>56.99</v>
      </c>
    </row>
    <row r="491" spans="1:104">
      <c r="A491" t="s">
        <v>1168</v>
      </c>
      <c r="B491" t="s">
        <v>1169</v>
      </c>
      <c r="C491" t="s">
        <v>124</v>
      </c>
      <c r="D491" t="s">
        <v>84</v>
      </c>
      <c r="E491">
        <v>68</v>
      </c>
      <c r="F491">
        <v>20142015</v>
      </c>
      <c r="G491">
        <v>30</v>
      </c>
      <c r="H491">
        <v>1.3</v>
      </c>
      <c r="I491">
        <v>1.3</v>
      </c>
      <c r="J491">
        <v>0</v>
      </c>
      <c r="K491">
        <v>0</v>
      </c>
      <c r="L491">
        <v>0</v>
      </c>
      <c r="M491">
        <v>0</v>
      </c>
      <c r="N491">
        <v>0</v>
      </c>
      <c r="O491">
        <v>0</v>
      </c>
      <c r="P491">
        <v>0</v>
      </c>
      <c r="Q491">
        <v>100</v>
      </c>
      <c r="R491" t="s">
        <v>1488</v>
      </c>
      <c r="S491" t="s">
        <v>1488</v>
      </c>
      <c r="T491">
        <v>-10.87</v>
      </c>
      <c r="U491">
        <v>0.08</v>
      </c>
      <c r="V491" t="s">
        <v>1488</v>
      </c>
      <c r="W491" t="s">
        <v>1488</v>
      </c>
      <c r="X491">
        <v>88.38</v>
      </c>
      <c r="Y491">
        <v>0</v>
      </c>
      <c r="Z491">
        <v>0</v>
      </c>
      <c r="AA491">
        <v>0</v>
      </c>
      <c r="AB491">
        <v>0</v>
      </c>
      <c r="AC491">
        <v>0</v>
      </c>
      <c r="AD491">
        <v>0</v>
      </c>
      <c r="AE491">
        <v>0</v>
      </c>
      <c r="AF491">
        <v>8.94</v>
      </c>
      <c r="AG491">
        <v>91.06</v>
      </c>
      <c r="AH491">
        <v>1</v>
      </c>
      <c r="AI491">
        <v>1</v>
      </c>
      <c r="AJ491">
        <v>0</v>
      </c>
      <c r="AK491">
        <v>10.56</v>
      </c>
      <c r="AL491">
        <v>0</v>
      </c>
      <c r="AM491">
        <v>10.56</v>
      </c>
      <c r="AN491">
        <v>0</v>
      </c>
      <c r="AO491">
        <v>0</v>
      </c>
      <c r="AP491">
        <v>0</v>
      </c>
      <c r="AQ491">
        <v>0</v>
      </c>
      <c r="AR491" t="s">
        <v>1488</v>
      </c>
      <c r="AS491" t="s">
        <v>1488</v>
      </c>
      <c r="AT491">
        <v>90.06</v>
      </c>
      <c r="AU491">
        <v>0</v>
      </c>
      <c r="AV491">
        <v>0</v>
      </c>
      <c r="AW491">
        <v>0</v>
      </c>
      <c r="AX491">
        <v>0</v>
      </c>
      <c r="AY491">
        <v>0</v>
      </c>
      <c r="AZ491">
        <v>0</v>
      </c>
      <c r="BA491" t="s">
        <v>1488</v>
      </c>
      <c r="BB491">
        <v>0</v>
      </c>
      <c r="BC491">
        <v>0</v>
      </c>
      <c r="BD491" t="s">
        <v>1488</v>
      </c>
      <c r="BE491" t="s">
        <v>1488</v>
      </c>
      <c r="BF491">
        <v>87.84</v>
      </c>
      <c r="BG491">
        <v>0</v>
      </c>
      <c r="BH491">
        <v>0</v>
      </c>
      <c r="BI491">
        <v>0</v>
      </c>
      <c r="BJ491">
        <v>0</v>
      </c>
      <c r="BK491">
        <v>0</v>
      </c>
      <c r="BL491">
        <v>0</v>
      </c>
      <c r="BM491" t="s">
        <v>1488</v>
      </c>
      <c r="BN491">
        <v>91.18</v>
      </c>
      <c r="BO491">
        <v>0</v>
      </c>
      <c r="BP491">
        <v>0</v>
      </c>
      <c r="BQ491">
        <v>0</v>
      </c>
      <c r="BR491">
        <v>0</v>
      </c>
      <c r="BS491">
        <v>0</v>
      </c>
      <c r="BT491" t="s">
        <v>1488</v>
      </c>
      <c r="BU491" t="s">
        <v>1488</v>
      </c>
      <c r="BV491" t="s">
        <v>1488</v>
      </c>
      <c r="BW491" t="s">
        <v>1488</v>
      </c>
      <c r="BX491" t="s">
        <v>1488</v>
      </c>
      <c r="BY491">
        <v>40</v>
      </c>
      <c r="BZ491">
        <v>0</v>
      </c>
      <c r="CA491">
        <v>0</v>
      </c>
      <c r="CB491">
        <v>85.71</v>
      </c>
      <c r="CC491">
        <v>12</v>
      </c>
      <c r="CD491">
        <v>4</v>
      </c>
      <c r="CE491">
        <v>2</v>
      </c>
      <c r="CF491">
        <v>0</v>
      </c>
      <c r="CG491">
        <v>0</v>
      </c>
      <c r="CH491">
        <v>0</v>
      </c>
      <c r="CI491">
        <v>0</v>
      </c>
      <c r="CJ491">
        <v>0</v>
      </c>
      <c r="CK491">
        <v>0</v>
      </c>
      <c r="CL491">
        <v>0</v>
      </c>
      <c r="CM491">
        <v>0</v>
      </c>
      <c r="CN491">
        <v>0</v>
      </c>
      <c r="CO491">
        <v>0</v>
      </c>
      <c r="CP491">
        <v>5.68</v>
      </c>
      <c r="CQ491">
        <v>303.49</v>
      </c>
      <c r="CR491">
        <v>1.84</v>
      </c>
      <c r="CS491">
        <v>17.27</v>
      </c>
      <c r="CT491">
        <v>16.96</v>
      </c>
      <c r="CU491">
        <v>50.75</v>
      </c>
      <c r="CV491">
        <v>50.41</v>
      </c>
      <c r="CW491">
        <v>54.48</v>
      </c>
      <c r="CX491">
        <v>52.88</v>
      </c>
      <c r="CY491">
        <v>54.44</v>
      </c>
      <c r="CZ491">
        <v>53.56</v>
      </c>
    </row>
    <row r="492" spans="1:104">
      <c r="A492" t="s">
        <v>1616</v>
      </c>
      <c r="B492" t="s">
        <v>1617</v>
      </c>
      <c r="C492" t="s">
        <v>113</v>
      </c>
      <c r="D492" t="s">
        <v>643</v>
      </c>
      <c r="E492">
        <v>16</v>
      </c>
      <c r="F492">
        <v>20142015</v>
      </c>
      <c r="G492">
        <v>23</v>
      </c>
      <c r="H492">
        <v>0.79200000000000004</v>
      </c>
      <c r="I492">
        <v>0.81799999999999995</v>
      </c>
      <c r="J492">
        <v>0</v>
      </c>
      <c r="K492">
        <v>2</v>
      </c>
      <c r="L492">
        <v>2</v>
      </c>
      <c r="M492">
        <v>0</v>
      </c>
      <c r="N492">
        <v>8.09</v>
      </c>
      <c r="O492">
        <v>8.09</v>
      </c>
      <c r="P492">
        <v>-1</v>
      </c>
      <c r="Q492">
        <v>88.89</v>
      </c>
      <c r="R492">
        <v>110.53</v>
      </c>
      <c r="S492">
        <v>0</v>
      </c>
      <c r="T492">
        <v>-7.89</v>
      </c>
      <c r="U492">
        <v>0.93</v>
      </c>
      <c r="V492">
        <v>10.69</v>
      </c>
      <c r="W492">
        <v>90</v>
      </c>
      <c r="X492">
        <v>79.31</v>
      </c>
      <c r="Y492">
        <v>16</v>
      </c>
      <c r="Z492">
        <v>18</v>
      </c>
      <c r="AA492">
        <v>2</v>
      </c>
      <c r="AB492">
        <v>72.77</v>
      </c>
      <c r="AC492">
        <v>8.09</v>
      </c>
      <c r="AD492">
        <v>80.849999999999994</v>
      </c>
      <c r="AE492">
        <v>1</v>
      </c>
      <c r="AF492">
        <v>3.17</v>
      </c>
      <c r="AG492">
        <v>85.71</v>
      </c>
      <c r="AH492">
        <v>28</v>
      </c>
      <c r="AI492">
        <v>32</v>
      </c>
      <c r="AJ492">
        <v>4</v>
      </c>
      <c r="AK492">
        <v>129.37</v>
      </c>
      <c r="AL492">
        <v>16.170000000000002</v>
      </c>
      <c r="AM492">
        <v>145.54</v>
      </c>
      <c r="AN492">
        <v>59.38</v>
      </c>
      <c r="AO492">
        <v>1</v>
      </c>
      <c r="AP492">
        <v>0</v>
      </c>
      <c r="AQ492">
        <v>5</v>
      </c>
      <c r="AR492">
        <v>8.0500000000000007</v>
      </c>
      <c r="AS492">
        <v>92</v>
      </c>
      <c r="AT492">
        <v>83.95</v>
      </c>
      <c r="AU492">
        <v>21</v>
      </c>
      <c r="AV492">
        <v>23</v>
      </c>
      <c r="AW492">
        <v>2</v>
      </c>
      <c r="AX492">
        <v>92.98</v>
      </c>
      <c r="AY492">
        <v>8.09</v>
      </c>
      <c r="AZ492">
        <v>101.07</v>
      </c>
      <c r="BA492">
        <v>82.61</v>
      </c>
      <c r="BB492">
        <v>0</v>
      </c>
      <c r="BC492">
        <v>4</v>
      </c>
      <c r="BD492">
        <v>11.67</v>
      </c>
      <c r="BE492">
        <v>95</v>
      </c>
      <c r="BF492">
        <v>83.33</v>
      </c>
      <c r="BG492">
        <v>18</v>
      </c>
      <c r="BH492">
        <v>76.81</v>
      </c>
      <c r="BI492">
        <v>4.04</v>
      </c>
      <c r="BJ492">
        <v>19</v>
      </c>
      <c r="BK492">
        <v>1</v>
      </c>
      <c r="BL492">
        <v>4</v>
      </c>
      <c r="BM492">
        <v>0</v>
      </c>
      <c r="BN492">
        <v>100</v>
      </c>
      <c r="BO492">
        <v>8.09</v>
      </c>
      <c r="BP492">
        <v>0</v>
      </c>
      <c r="BQ492">
        <v>2</v>
      </c>
      <c r="BR492">
        <v>0</v>
      </c>
      <c r="BS492">
        <v>2</v>
      </c>
      <c r="BT492">
        <v>100</v>
      </c>
      <c r="BU492">
        <v>0</v>
      </c>
      <c r="BV492">
        <v>10.53</v>
      </c>
      <c r="BW492">
        <v>8.6999999999999993</v>
      </c>
      <c r="BX492">
        <v>100</v>
      </c>
      <c r="BY492">
        <v>43</v>
      </c>
      <c r="BZ492">
        <v>1</v>
      </c>
      <c r="CA492">
        <v>0</v>
      </c>
      <c r="CB492">
        <v>83.33</v>
      </c>
      <c r="CC492">
        <v>15</v>
      </c>
      <c r="CD492">
        <v>0</v>
      </c>
      <c r="CE492">
        <v>3</v>
      </c>
      <c r="CF492">
        <v>0</v>
      </c>
      <c r="CG492">
        <v>2</v>
      </c>
      <c r="CH492">
        <v>0</v>
      </c>
      <c r="CI492">
        <v>2</v>
      </c>
      <c r="CJ492">
        <v>4</v>
      </c>
      <c r="CK492">
        <v>0</v>
      </c>
      <c r="CL492">
        <v>0</v>
      </c>
      <c r="CM492">
        <v>1</v>
      </c>
      <c r="CN492">
        <v>0</v>
      </c>
      <c r="CO492">
        <v>-4.04</v>
      </c>
      <c r="CP492">
        <v>14.84</v>
      </c>
      <c r="CQ492">
        <v>57.36</v>
      </c>
      <c r="CR492">
        <v>20.56</v>
      </c>
      <c r="CS492">
        <v>16.66</v>
      </c>
      <c r="CT492">
        <v>17.05</v>
      </c>
      <c r="CU492">
        <v>46.72</v>
      </c>
      <c r="CV492">
        <v>49.93</v>
      </c>
      <c r="CW492">
        <v>50.09</v>
      </c>
      <c r="CX492">
        <v>57.11</v>
      </c>
      <c r="CY492">
        <v>53.1</v>
      </c>
      <c r="CZ492">
        <v>53.24</v>
      </c>
    </row>
    <row r="493" spans="1:104">
      <c r="A493" t="s">
        <v>157</v>
      </c>
      <c r="B493" t="s">
        <v>158</v>
      </c>
      <c r="C493" t="s">
        <v>124</v>
      </c>
      <c r="D493" t="s">
        <v>110</v>
      </c>
      <c r="E493">
        <v>73</v>
      </c>
      <c r="F493">
        <v>20142015</v>
      </c>
      <c r="G493">
        <v>23</v>
      </c>
      <c r="H493">
        <v>2.8</v>
      </c>
      <c r="I493">
        <v>3.3330000000000002</v>
      </c>
      <c r="J493">
        <v>3</v>
      </c>
      <c r="K493">
        <v>8</v>
      </c>
      <c r="L493">
        <v>11</v>
      </c>
      <c r="M493">
        <v>1.06</v>
      </c>
      <c r="N493">
        <v>2.84</v>
      </c>
      <c r="O493">
        <v>3.9</v>
      </c>
      <c r="P493">
        <v>2</v>
      </c>
      <c r="Q493">
        <v>86.59</v>
      </c>
      <c r="R493">
        <v>103.76</v>
      </c>
      <c r="S493">
        <v>20</v>
      </c>
      <c r="T493">
        <v>-0.9</v>
      </c>
      <c r="U493">
        <v>2.3199999999999998</v>
      </c>
      <c r="V493">
        <v>-2.85</v>
      </c>
      <c r="W493">
        <v>81.62</v>
      </c>
      <c r="X493">
        <v>84.47</v>
      </c>
      <c r="Y493">
        <v>86</v>
      </c>
      <c r="Z493">
        <v>111</v>
      </c>
      <c r="AA493">
        <v>25</v>
      </c>
      <c r="AB493">
        <v>39.4</v>
      </c>
      <c r="AC493">
        <v>8.8699999999999992</v>
      </c>
      <c r="AD493">
        <v>48.27</v>
      </c>
      <c r="AE493">
        <v>20</v>
      </c>
      <c r="AF493">
        <v>-0.63</v>
      </c>
      <c r="AG493">
        <v>87.21</v>
      </c>
      <c r="AH493">
        <v>180</v>
      </c>
      <c r="AI493">
        <v>213</v>
      </c>
      <c r="AJ493">
        <v>33</v>
      </c>
      <c r="AK493">
        <v>75.61</v>
      </c>
      <c r="AL493">
        <v>11.71</v>
      </c>
      <c r="AM493">
        <v>87.32</v>
      </c>
      <c r="AN493">
        <v>48.83</v>
      </c>
      <c r="AO493">
        <v>4</v>
      </c>
      <c r="AP493">
        <v>0</v>
      </c>
      <c r="AQ493">
        <v>28</v>
      </c>
      <c r="AR493">
        <v>-1.1100000000000001</v>
      </c>
      <c r="AS493">
        <v>84.07</v>
      </c>
      <c r="AT493">
        <v>85.17</v>
      </c>
      <c r="AU493">
        <v>124</v>
      </c>
      <c r="AV493">
        <v>153</v>
      </c>
      <c r="AW493">
        <v>29</v>
      </c>
      <c r="AX493">
        <v>54.31</v>
      </c>
      <c r="AY493">
        <v>10.29</v>
      </c>
      <c r="AZ493">
        <v>64.599999999999994</v>
      </c>
      <c r="BA493">
        <v>67.97</v>
      </c>
      <c r="BB493">
        <v>9</v>
      </c>
      <c r="BC493">
        <v>24</v>
      </c>
      <c r="BD493">
        <v>-2.4500000000000002</v>
      </c>
      <c r="BE493">
        <v>81.89</v>
      </c>
      <c r="BF493">
        <v>84.34</v>
      </c>
      <c r="BG493">
        <v>81</v>
      </c>
      <c r="BH493">
        <v>36.92</v>
      </c>
      <c r="BI493">
        <v>8.16</v>
      </c>
      <c r="BJ493">
        <v>104</v>
      </c>
      <c r="BK493">
        <v>23</v>
      </c>
      <c r="BL493">
        <v>15</v>
      </c>
      <c r="BM493">
        <v>-11.68</v>
      </c>
      <c r="BN493">
        <v>96.3</v>
      </c>
      <c r="BO493">
        <v>7.81</v>
      </c>
      <c r="BP493">
        <v>1.42</v>
      </c>
      <c r="BQ493">
        <v>22</v>
      </c>
      <c r="BR493">
        <v>4</v>
      </c>
      <c r="BS493">
        <v>18</v>
      </c>
      <c r="BT493">
        <v>84.62</v>
      </c>
      <c r="BU493">
        <v>12.5</v>
      </c>
      <c r="BV493">
        <v>21.15</v>
      </c>
      <c r="BW493">
        <v>14.38</v>
      </c>
      <c r="BX493">
        <v>82.61</v>
      </c>
      <c r="BY493">
        <v>36</v>
      </c>
      <c r="BZ493">
        <v>0</v>
      </c>
      <c r="CA493">
        <v>2</v>
      </c>
      <c r="CB493">
        <v>93.62</v>
      </c>
      <c r="CC493">
        <v>132</v>
      </c>
      <c r="CD493">
        <v>31</v>
      </c>
      <c r="CE493">
        <v>9</v>
      </c>
      <c r="CF493">
        <v>3</v>
      </c>
      <c r="CG493">
        <v>6</v>
      </c>
      <c r="CH493">
        <v>5</v>
      </c>
      <c r="CI493">
        <v>3</v>
      </c>
      <c r="CJ493">
        <v>12</v>
      </c>
      <c r="CK493">
        <v>5</v>
      </c>
      <c r="CL493">
        <v>2</v>
      </c>
      <c r="CM493">
        <v>1</v>
      </c>
      <c r="CN493">
        <v>3</v>
      </c>
      <c r="CO493">
        <v>0.71</v>
      </c>
      <c r="CP493">
        <v>169.03</v>
      </c>
      <c r="CQ493">
        <v>246.98</v>
      </c>
      <c r="CR493">
        <v>40.630000000000003</v>
      </c>
      <c r="CS493">
        <v>17.97</v>
      </c>
      <c r="CT493">
        <v>17.54</v>
      </c>
      <c r="CU493">
        <v>53.31</v>
      </c>
      <c r="CV493">
        <v>49.53</v>
      </c>
      <c r="CW493">
        <v>58.18</v>
      </c>
      <c r="CX493">
        <v>50.95</v>
      </c>
      <c r="CY493">
        <v>53.66</v>
      </c>
      <c r="CZ493">
        <v>54.67</v>
      </c>
    </row>
    <row r="494" spans="1:104">
      <c r="A494" t="s">
        <v>629</v>
      </c>
      <c r="B494" t="s">
        <v>630</v>
      </c>
      <c r="C494" t="s">
        <v>113</v>
      </c>
      <c r="D494" t="s">
        <v>364</v>
      </c>
      <c r="E494">
        <v>55</v>
      </c>
      <c r="F494">
        <v>20142015</v>
      </c>
      <c r="G494">
        <v>23</v>
      </c>
      <c r="H494">
        <v>1.45</v>
      </c>
      <c r="I494">
        <v>1.4670000000000001</v>
      </c>
      <c r="J494">
        <v>5</v>
      </c>
      <c r="K494">
        <v>6</v>
      </c>
      <c r="L494">
        <v>11</v>
      </c>
      <c r="M494">
        <v>3.15</v>
      </c>
      <c r="N494">
        <v>3.78</v>
      </c>
      <c r="O494">
        <v>6.94</v>
      </c>
      <c r="P494">
        <v>0</v>
      </c>
      <c r="Q494">
        <v>87.38</v>
      </c>
      <c r="R494">
        <v>106.67</v>
      </c>
      <c r="S494">
        <v>20</v>
      </c>
      <c r="T494">
        <v>-0.81</v>
      </c>
      <c r="U494">
        <v>1.73</v>
      </c>
      <c r="V494">
        <v>-4.8099999999999996</v>
      </c>
      <c r="W494">
        <v>82.52</v>
      </c>
      <c r="X494">
        <v>87.33</v>
      </c>
      <c r="Y494">
        <v>67</v>
      </c>
      <c r="Z494">
        <v>85</v>
      </c>
      <c r="AA494">
        <v>18</v>
      </c>
      <c r="AB494">
        <v>53.61</v>
      </c>
      <c r="AC494">
        <v>11.35</v>
      </c>
      <c r="AD494">
        <v>64.959999999999994</v>
      </c>
      <c r="AE494">
        <v>23</v>
      </c>
      <c r="AF494">
        <v>-2.0099999999999998</v>
      </c>
      <c r="AG494">
        <v>89.39</v>
      </c>
      <c r="AH494">
        <v>154</v>
      </c>
      <c r="AI494">
        <v>180</v>
      </c>
      <c r="AJ494">
        <v>26</v>
      </c>
      <c r="AK494">
        <v>113.52</v>
      </c>
      <c r="AL494">
        <v>16.399999999999999</v>
      </c>
      <c r="AM494">
        <v>129.91999999999999</v>
      </c>
      <c r="AN494">
        <v>58.33</v>
      </c>
      <c r="AO494">
        <v>6</v>
      </c>
      <c r="AP494">
        <v>0</v>
      </c>
      <c r="AQ494">
        <v>40</v>
      </c>
      <c r="AR494">
        <v>-2.02</v>
      </c>
      <c r="AS494">
        <v>84.62</v>
      </c>
      <c r="AT494">
        <v>86.64</v>
      </c>
      <c r="AU494">
        <v>117</v>
      </c>
      <c r="AV494">
        <v>143</v>
      </c>
      <c r="AW494">
        <v>26</v>
      </c>
      <c r="AX494">
        <v>90.19</v>
      </c>
      <c r="AY494">
        <v>16.399999999999999</v>
      </c>
      <c r="AZ494">
        <v>106.59</v>
      </c>
      <c r="BA494">
        <v>73.430000000000007</v>
      </c>
      <c r="BB494">
        <v>9</v>
      </c>
      <c r="BC494">
        <v>34</v>
      </c>
      <c r="BD494">
        <v>-3.06</v>
      </c>
      <c r="BE494">
        <v>83.33</v>
      </c>
      <c r="BF494">
        <v>86.39</v>
      </c>
      <c r="BG494">
        <v>84</v>
      </c>
      <c r="BH494">
        <v>66.22</v>
      </c>
      <c r="BI494">
        <v>13.24</v>
      </c>
      <c r="BJ494">
        <v>105</v>
      </c>
      <c r="BK494">
        <v>21</v>
      </c>
      <c r="BL494">
        <v>25</v>
      </c>
      <c r="BM494">
        <v>6.59</v>
      </c>
      <c r="BN494">
        <v>85.71</v>
      </c>
      <c r="BO494">
        <v>7.57</v>
      </c>
      <c r="BP494">
        <v>0.63</v>
      </c>
      <c r="BQ494">
        <v>12</v>
      </c>
      <c r="BR494">
        <v>1</v>
      </c>
      <c r="BS494">
        <v>11</v>
      </c>
      <c r="BT494">
        <v>92.31</v>
      </c>
      <c r="BU494">
        <v>14.71</v>
      </c>
      <c r="BV494">
        <v>11.43</v>
      </c>
      <c r="BW494">
        <v>8.39</v>
      </c>
      <c r="BX494">
        <v>95.24</v>
      </c>
      <c r="BY494">
        <v>44</v>
      </c>
      <c r="BZ494">
        <v>2</v>
      </c>
      <c r="CA494">
        <v>1</v>
      </c>
      <c r="CB494">
        <v>91</v>
      </c>
      <c r="CC494">
        <v>91</v>
      </c>
      <c r="CD494">
        <v>23</v>
      </c>
      <c r="CE494">
        <v>9</v>
      </c>
      <c r="CF494">
        <v>3</v>
      </c>
      <c r="CG494">
        <v>10</v>
      </c>
      <c r="CH494">
        <v>3</v>
      </c>
      <c r="CI494">
        <v>3</v>
      </c>
      <c r="CJ494">
        <v>20</v>
      </c>
      <c r="CK494">
        <v>5</v>
      </c>
      <c r="CL494">
        <v>2</v>
      </c>
      <c r="CM494">
        <v>1</v>
      </c>
      <c r="CN494">
        <v>1</v>
      </c>
      <c r="CO494">
        <v>0</v>
      </c>
      <c r="CP494">
        <v>95.13</v>
      </c>
      <c r="CQ494">
        <v>162.01</v>
      </c>
      <c r="CR494">
        <v>37</v>
      </c>
      <c r="CS494">
        <v>18.12</v>
      </c>
      <c r="CT494">
        <v>17.53</v>
      </c>
      <c r="CU494">
        <v>51.01</v>
      </c>
      <c r="CV494">
        <v>50.38</v>
      </c>
      <c r="CW494">
        <v>56.24</v>
      </c>
      <c r="CX494">
        <v>54</v>
      </c>
      <c r="CY494">
        <v>54.53</v>
      </c>
      <c r="CZ494">
        <v>53.71</v>
      </c>
    </row>
    <row r="495" spans="1:104">
      <c r="A495" t="s">
        <v>1046</v>
      </c>
      <c r="B495" t="s">
        <v>1047</v>
      </c>
      <c r="C495" t="s">
        <v>113</v>
      </c>
      <c r="D495" t="s">
        <v>858</v>
      </c>
      <c r="E495">
        <v>76</v>
      </c>
      <c r="F495">
        <v>20142015</v>
      </c>
      <c r="G495">
        <v>23</v>
      </c>
      <c r="H495">
        <v>0.73499999999999999</v>
      </c>
      <c r="I495">
        <v>0.73499999999999999</v>
      </c>
      <c r="J495">
        <v>2</v>
      </c>
      <c r="K495">
        <v>0</v>
      </c>
      <c r="L495">
        <v>2</v>
      </c>
      <c r="M495">
        <v>2.13</v>
      </c>
      <c r="N495">
        <v>0</v>
      </c>
      <c r="O495">
        <v>2.13</v>
      </c>
      <c r="P495">
        <v>1</v>
      </c>
      <c r="Q495">
        <v>82.35</v>
      </c>
      <c r="R495">
        <v>81.900000000000006</v>
      </c>
      <c r="S495">
        <v>28.57</v>
      </c>
      <c r="T495">
        <v>-3.61</v>
      </c>
      <c r="U495">
        <v>0.74</v>
      </c>
      <c r="V495">
        <v>4.04</v>
      </c>
      <c r="W495">
        <v>87.5</v>
      </c>
      <c r="X495">
        <v>83.46</v>
      </c>
      <c r="Y495">
        <v>24</v>
      </c>
      <c r="Z495">
        <v>28</v>
      </c>
      <c r="AA495">
        <v>4</v>
      </c>
      <c r="AB495">
        <v>29.84</v>
      </c>
      <c r="AC495">
        <v>4.26</v>
      </c>
      <c r="AD495">
        <v>34.1</v>
      </c>
      <c r="AE495">
        <v>9</v>
      </c>
      <c r="AF495">
        <v>-2.27</v>
      </c>
      <c r="AG495">
        <v>84.63</v>
      </c>
      <c r="AH495">
        <v>44</v>
      </c>
      <c r="AI495">
        <v>56</v>
      </c>
      <c r="AJ495">
        <v>12</v>
      </c>
      <c r="AK495">
        <v>59.67</v>
      </c>
      <c r="AL495">
        <v>12.79</v>
      </c>
      <c r="AM495">
        <v>72.459999999999994</v>
      </c>
      <c r="AN495">
        <v>51.79</v>
      </c>
      <c r="AO495">
        <v>0</v>
      </c>
      <c r="AP495">
        <v>1</v>
      </c>
      <c r="AQ495">
        <v>10</v>
      </c>
      <c r="AR495">
        <v>-0.19</v>
      </c>
      <c r="AS495">
        <v>82.46</v>
      </c>
      <c r="AT495">
        <v>82.65</v>
      </c>
      <c r="AU495">
        <v>37</v>
      </c>
      <c r="AV495">
        <v>47</v>
      </c>
      <c r="AW495">
        <v>10</v>
      </c>
      <c r="AX495">
        <v>50.08</v>
      </c>
      <c r="AY495">
        <v>10.66</v>
      </c>
      <c r="AZ495">
        <v>60.74</v>
      </c>
      <c r="BA495">
        <v>61.7</v>
      </c>
      <c r="BB495">
        <v>3</v>
      </c>
      <c r="BC495">
        <v>10</v>
      </c>
      <c r="BD495">
        <v>-1.67</v>
      </c>
      <c r="BE495">
        <v>78.38</v>
      </c>
      <c r="BF495">
        <v>80.05</v>
      </c>
      <c r="BG495">
        <v>21</v>
      </c>
      <c r="BH495">
        <v>30.9</v>
      </c>
      <c r="BI495">
        <v>8.52</v>
      </c>
      <c r="BJ495">
        <v>29</v>
      </c>
      <c r="BK495">
        <v>8</v>
      </c>
      <c r="BL495">
        <v>7</v>
      </c>
      <c r="BM495">
        <v>-30</v>
      </c>
      <c r="BN495">
        <v>80</v>
      </c>
      <c r="BO495">
        <v>2.13</v>
      </c>
      <c r="BP495">
        <v>2.13</v>
      </c>
      <c r="BQ495">
        <v>2</v>
      </c>
      <c r="BR495">
        <v>2</v>
      </c>
      <c r="BS495">
        <v>0</v>
      </c>
      <c r="BT495">
        <v>50</v>
      </c>
      <c r="BU495">
        <v>20</v>
      </c>
      <c r="BV495">
        <v>6.9</v>
      </c>
      <c r="BW495">
        <v>4.26</v>
      </c>
      <c r="BX495">
        <v>75</v>
      </c>
      <c r="BY495">
        <v>36</v>
      </c>
      <c r="BZ495">
        <v>0</v>
      </c>
      <c r="CA495">
        <v>2</v>
      </c>
      <c r="CB495">
        <v>90.48</v>
      </c>
      <c r="CC495">
        <v>38</v>
      </c>
      <c r="CD495">
        <v>13</v>
      </c>
      <c r="CE495">
        <v>4</v>
      </c>
      <c r="CF495">
        <v>1</v>
      </c>
      <c r="CG495">
        <v>1</v>
      </c>
      <c r="CH495">
        <v>0</v>
      </c>
      <c r="CI495">
        <v>0</v>
      </c>
      <c r="CJ495">
        <v>5</v>
      </c>
      <c r="CK495">
        <v>2</v>
      </c>
      <c r="CL495">
        <v>2</v>
      </c>
      <c r="CM495">
        <v>0</v>
      </c>
      <c r="CN495">
        <v>1</v>
      </c>
      <c r="CO495">
        <v>1.07</v>
      </c>
      <c r="CP495">
        <v>56.31</v>
      </c>
      <c r="CQ495">
        <v>373.13</v>
      </c>
      <c r="CR495">
        <v>13.11</v>
      </c>
      <c r="CS495">
        <v>17.84</v>
      </c>
      <c r="CT495">
        <v>17.21</v>
      </c>
      <c r="CU495">
        <v>46.18</v>
      </c>
      <c r="CV495">
        <v>49.53</v>
      </c>
      <c r="CW495">
        <v>51.44</v>
      </c>
      <c r="CX495">
        <v>59.95</v>
      </c>
      <c r="CY495">
        <v>53.91</v>
      </c>
      <c r="CZ495">
        <v>54.94</v>
      </c>
    </row>
    <row r="496" spans="1:104">
      <c r="A496" t="s">
        <v>723</v>
      </c>
      <c r="B496" t="s">
        <v>724</v>
      </c>
      <c r="C496" t="s">
        <v>68</v>
      </c>
      <c r="D496" t="s">
        <v>110</v>
      </c>
      <c r="E496">
        <v>64</v>
      </c>
      <c r="F496">
        <v>20142015</v>
      </c>
      <c r="G496">
        <v>21</v>
      </c>
      <c r="H496">
        <v>0.625</v>
      </c>
      <c r="I496">
        <v>0.63300000000000001</v>
      </c>
      <c r="J496">
        <v>0</v>
      </c>
      <c r="K496">
        <v>0</v>
      </c>
      <c r="L496">
        <v>0</v>
      </c>
      <c r="M496">
        <v>0</v>
      </c>
      <c r="N496">
        <v>0</v>
      </c>
      <c r="O496">
        <v>0</v>
      </c>
      <c r="P496">
        <v>1</v>
      </c>
      <c r="Q496">
        <v>100</v>
      </c>
      <c r="R496" t="s">
        <v>1488</v>
      </c>
      <c r="S496">
        <v>0</v>
      </c>
      <c r="T496">
        <v>5.96</v>
      </c>
      <c r="U496">
        <v>0.04</v>
      </c>
      <c r="V496">
        <v>17.739999999999998</v>
      </c>
      <c r="W496">
        <v>100</v>
      </c>
      <c r="X496">
        <v>82.26</v>
      </c>
      <c r="Y496">
        <v>2</v>
      </c>
      <c r="Z496">
        <v>2</v>
      </c>
      <c r="AA496">
        <v>0</v>
      </c>
      <c r="AB496">
        <v>46.01</v>
      </c>
      <c r="AC496">
        <v>0</v>
      </c>
      <c r="AD496">
        <v>46.01</v>
      </c>
      <c r="AE496">
        <v>1</v>
      </c>
      <c r="AF496">
        <v>13.88</v>
      </c>
      <c r="AG496">
        <v>86.12</v>
      </c>
      <c r="AH496">
        <v>3</v>
      </c>
      <c r="AI496">
        <v>3</v>
      </c>
      <c r="AJ496">
        <v>0</v>
      </c>
      <c r="AK496">
        <v>69.010000000000005</v>
      </c>
      <c r="AL496">
        <v>0</v>
      </c>
      <c r="AM496">
        <v>69.010000000000005</v>
      </c>
      <c r="AN496">
        <v>33.33</v>
      </c>
      <c r="AO496">
        <v>0</v>
      </c>
      <c r="AP496">
        <v>0</v>
      </c>
      <c r="AQ496">
        <v>1</v>
      </c>
      <c r="AR496">
        <v>16.27</v>
      </c>
      <c r="AS496">
        <v>100</v>
      </c>
      <c r="AT496">
        <v>83.73</v>
      </c>
      <c r="AU496">
        <v>2</v>
      </c>
      <c r="AV496">
        <v>2</v>
      </c>
      <c r="AW496">
        <v>0</v>
      </c>
      <c r="AX496">
        <v>46.01</v>
      </c>
      <c r="AY496">
        <v>0</v>
      </c>
      <c r="AZ496">
        <v>46.01</v>
      </c>
      <c r="BA496">
        <v>50</v>
      </c>
      <c r="BB496">
        <v>0</v>
      </c>
      <c r="BC496">
        <v>1</v>
      </c>
      <c r="BD496">
        <v>18.25</v>
      </c>
      <c r="BE496">
        <v>100</v>
      </c>
      <c r="BF496">
        <v>81.75</v>
      </c>
      <c r="BG496">
        <v>1</v>
      </c>
      <c r="BH496">
        <v>23</v>
      </c>
      <c r="BI496">
        <v>0</v>
      </c>
      <c r="BJ496">
        <v>1</v>
      </c>
      <c r="BK496">
        <v>0</v>
      </c>
      <c r="BL496">
        <v>1</v>
      </c>
      <c r="BM496" t="s">
        <v>1488</v>
      </c>
      <c r="BN496">
        <v>87.23</v>
      </c>
      <c r="BO496">
        <v>0</v>
      </c>
      <c r="BP496">
        <v>0</v>
      </c>
      <c r="BQ496">
        <v>0</v>
      </c>
      <c r="BR496">
        <v>0</v>
      </c>
      <c r="BS496">
        <v>0</v>
      </c>
      <c r="BT496" t="s">
        <v>1488</v>
      </c>
      <c r="BU496">
        <v>0</v>
      </c>
      <c r="BV496">
        <v>0</v>
      </c>
      <c r="BW496">
        <v>0</v>
      </c>
      <c r="BX496" t="s">
        <v>1488</v>
      </c>
      <c r="BY496">
        <v>46</v>
      </c>
      <c r="BZ496">
        <v>2</v>
      </c>
      <c r="CA496">
        <v>0</v>
      </c>
      <c r="CB496">
        <v>100</v>
      </c>
      <c r="CC496">
        <v>3</v>
      </c>
      <c r="CD496">
        <v>1</v>
      </c>
      <c r="CE496">
        <v>0</v>
      </c>
      <c r="CF496">
        <v>0</v>
      </c>
      <c r="CG496">
        <v>0</v>
      </c>
      <c r="CH496">
        <v>0</v>
      </c>
      <c r="CI496">
        <v>0</v>
      </c>
      <c r="CJ496">
        <v>1</v>
      </c>
      <c r="CK496">
        <v>0</v>
      </c>
      <c r="CL496">
        <v>0</v>
      </c>
      <c r="CM496">
        <v>0</v>
      </c>
      <c r="CN496">
        <v>1</v>
      </c>
      <c r="CO496">
        <v>23</v>
      </c>
      <c r="CP496">
        <v>2.61</v>
      </c>
      <c r="CQ496">
        <v>369.45</v>
      </c>
      <c r="CR496">
        <v>0.7</v>
      </c>
      <c r="CS496">
        <v>17.63</v>
      </c>
      <c r="CT496">
        <v>17.579999999999998</v>
      </c>
      <c r="CU496">
        <v>52.09</v>
      </c>
      <c r="CV496">
        <v>45.43</v>
      </c>
      <c r="CW496">
        <v>55.11</v>
      </c>
      <c r="CX496">
        <v>50.69</v>
      </c>
      <c r="CY496">
        <v>48.33</v>
      </c>
      <c r="CZ496">
        <v>58.06</v>
      </c>
    </row>
    <row r="497" spans="1:104">
      <c r="A497" t="s">
        <v>664</v>
      </c>
      <c r="B497" t="s">
        <v>665</v>
      </c>
      <c r="C497" t="s">
        <v>62</v>
      </c>
      <c r="D497" t="s">
        <v>168</v>
      </c>
      <c r="E497">
        <v>54</v>
      </c>
      <c r="F497">
        <v>20142015</v>
      </c>
      <c r="G497">
        <v>30</v>
      </c>
      <c r="H497">
        <v>0.7</v>
      </c>
      <c r="I497">
        <v>0.7</v>
      </c>
      <c r="J497">
        <v>0</v>
      </c>
      <c r="K497">
        <v>0</v>
      </c>
      <c r="L497">
        <v>0</v>
      </c>
      <c r="M497">
        <v>0</v>
      </c>
      <c r="N497">
        <v>0</v>
      </c>
      <c r="O497">
        <v>0</v>
      </c>
      <c r="P497">
        <v>-2</v>
      </c>
      <c r="Q497">
        <v>100</v>
      </c>
      <c r="R497" t="s">
        <v>1488</v>
      </c>
      <c r="S497" t="s">
        <v>1488</v>
      </c>
      <c r="T497">
        <v>10.99</v>
      </c>
      <c r="U497">
        <v>0.08</v>
      </c>
      <c r="V497">
        <v>12.42</v>
      </c>
      <c r="W497">
        <v>100</v>
      </c>
      <c r="X497">
        <v>87.58</v>
      </c>
      <c r="Y497">
        <v>3</v>
      </c>
      <c r="Z497">
        <v>3</v>
      </c>
      <c r="AA497">
        <v>0</v>
      </c>
      <c r="AB497">
        <v>39.71</v>
      </c>
      <c r="AC497">
        <v>0</v>
      </c>
      <c r="AD497">
        <v>39.71</v>
      </c>
      <c r="AE497">
        <v>0</v>
      </c>
      <c r="AF497">
        <v>12.63</v>
      </c>
      <c r="AG497">
        <v>87.37</v>
      </c>
      <c r="AH497">
        <v>6</v>
      </c>
      <c r="AI497">
        <v>6</v>
      </c>
      <c r="AJ497">
        <v>0</v>
      </c>
      <c r="AK497">
        <v>79.41</v>
      </c>
      <c r="AL497">
        <v>0</v>
      </c>
      <c r="AM497">
        <v>79.41</v>
      </c>
      <c r="AN497">
        <v>66.67</v>
      </c>
      <c r="AO497">
        <v>0</v>
      </c>
      <c r="AP497">
        <v>0</v>
      </c>
      <c r="AQ497">
        <v>0</v>
      </c>
      <c r="AR497">
        <v>15.11</v>
      </c>
      <c r="AS497">
        <v>100</v>
      </c>
      <c r="AT497">
        <v>84.89</v>
      </c>
      <c r="AU497">
        <v>5</v>
      </c>
      <c r="AV497">
        <v>5</v>
      </c>
      <c r="AW497">
        <v>0</v>
      </c>
      <c r="AX497">
        <v>66.180000000000007</v>
      </c>
      <c r="AY497">
        <v>0</v>
      </c>
      <c r="AZ497">
        <v>66.180000000000007</v>
      </c>
      <c r="BA497">
        <v>80</v>
      </c>
      <c r="BB497">
        <v>0</v>
      </c>
      <c r="BC497">
        <v>0</v>
      </c>
      <c r="BD497">
        <v>16.72</v>
      </c>
      <c r="BE497">
        <v>100</v>
      </c>
      <c r="BF497">
        <v>83.28</v>
      </c>
      <c r="BG497">
        <v>4</v>
      </c>
      <c r="BH497">
        <v>52.94</v>
      </c>
      <c r="BI497">
        <v>0</v>
      </c>
      <c r="BJ497">
        <v>4</v>
      </c>
      <c r="BK497">
        <v>0</v>
      </c>
      <c r="BL497">
        <v>0</v>
      </c>
      <c r="BM497" t="s">
        <v>1488</v>
      </c>
      <c r="BN497">
        <v>94.44</v>
      </c>
      <c r="BO497">
        <v>0</v>
      </c>
      <c r="BP497">
        <v>0</v>
      </c>
      <c r="BQ497">
        <v>0</v>
      </c>
      <c r="BR497">
        <v>0</v>
      </c>
      <c r="BS497">
        <v>0</v>
      </c>
      <c r="BT497" t="s">
        <v>1488</v>
      </c>
      <c r="BU497" t="s">
        <v>1488</v>
      </c>
      <c r="BV497">
        <v>0</v>
      </c>
      <c r="BW497">
        <v>0</v>
      </c>
      <c r="BX497" t="s">
        <v>1488</v>
      </c>
      <c r="BY497">
        <v>40</v>
      </c>
      <c r="BZ497">
        <v>0</v>
      </c>
      <c r="CA497">
        <v>0</v>
      </c>
      <c r="CB497">
        <v>100</v>
      </c>
      <c r="CC497">
        <v>2</v>
      </c>
      <c r="CD497">
        <v>2</v>
      </c>
      <c r="CE497">
        <v>0</v>
      </c>
      <c r="CF497">
        <v>0</v>
      </c>
      <c r="CG497">
        <v>0</v>
      </c>
      <c r="CH497">
        <v>0</v>
      </c>
      <c r="CI497">
        <v>0</v>
      </c>
      <c r="CJ497">
        <v>0</v>
      </c>
      <c r="CK497">
        <v>0</v>
      </c>
      <c r="CL497">
        <v>0</v>
      </c>
      <c r="CM497">
        <v>2</v>
      </c>
      <c r="CN497">
        <v>0</v>
      </c>
      <c r="CO497">
        <v>-26.47</v>
      </c>
      <c r="CP497">
        <v>4.53</v>
      </c>
      <c r="CQ497">
        <v>298.32</v>
      </c>
      <c r="CR497">
        <v>1.5</v>
      </c>
      <c r="CS497">
        <v>15.78</v>
      </c>
      <c r="CT497">
        <v>16.100000000000001</v>
      </c>
      <c r="CU497">
        <v>51.37</v>
      </c>
      <c r="CV497">
        <v>48.71</v>
      </c>
      <c r="CW497">
        <v>54.61</v>
      </c>
      <c r="CX497">
        <v>51.69</v>
      </c>
      <c r="CY497">
        <v>51.71</v>
      </c>
      <c r="CZ497">
        <v>54.44</v>
      </c>
    </row>
    <row r="498" spans="1:104">
      <c r="A498" t="s">
        <v>748</v>
      </c>
      <c r="B498" t="s">
        <v>749</v>
      </c>
      <c r="C498" t="s">
        <v>100</v>
      </c>
      <c r="D498" t="s">
        <v>282</v>
      </c>
      <c r="E498">
        <v>55</v>
      </c>
      <c r="F498">
        <v>20142015</v>
      </c>
      <c r="G498">
        <v>31</v>
      </c>
      <c r="H498">
        <v>4</v>
      </c>
      <c r="I498">
        <v>4</v>
      </c>
      <c r="J498">
        <v>2</v>
      </c>
      <c r="K498">
        <v>1</v>
      </c>
      <c r="L498">
        <v>3</v>
      </c>
      <c r="M498">
        <v>0.97</v>
      </c>
      <c r="N498">
        <v>0.49</v>
      </c>
      <c r="O498">
        <v>1.46</v>
      </c>
      <c r="P498">
        <v>0</v>
      </c>
      <c r="Q498">
        <v>82.04</v>
      </c>
      <c r="R498">
        <v>97.3</v>
      </c>
      <c r="S498">
        <v>18.18</v>
      </c>
      <c r="T498">
        <v>2.25</v>
      </c>
      <c r="U498">
        <v>2.25</v>
      </c>
      <c r="V498">
        <v>-13.2</v>
      </c>
      <c r="W498">
        <v>74.75</v>
      </c>
      <c r="X498">
        <v>87.94</v>
      </c>
      <c r="Y498">
        <v>49</v>
      </c>
      <c r="Z498">
        <v>74</v>
      </c>
      <c r="AA498">
        <v>25</v>
      </c>
      <c r="AB498">
        <v>35.92</v>
      </c>
      <c r="AC498">
        <v>12.14</v>
      </c>
      <c r="AD498">
        <v>48.06</v>
      </c>
      <c r="AE498">
        <v>19</v>
      </c>
      <c r="AF498">
        <v>-6.12</v>
      </c>
      <c r="AG498">
        <v>88.16</v>
      </c>
      <c r="AH498">
        <v>132</v>
      </c>
      <c r="AI498">
        <v>169</v>
      </c>
      <c r="AJ498">
        <v>37</v>
      </c>
      <c r="AK498">
        <v>82.04</v>
      </c>
      <c r="AL498">
        <v>17.96</v>
      </c>
      <c r="AM498">
        <v>100</v>
      </c>
      <c r="AN498">
        <v>51.48</v>
      </c>
      <c r="AO498">
        <v>8</v>
      </c>
      <c r="AP498">
        <v>1</v>
      </c>
      <c r="AQ498">
        <v>26</v>
      </c>
      <c r="AR498">
        <v>-5.07</v>
      </c>
      <c r="AS498">
        <v>81.38</v>
      </c>
      <c r="AT498">
        <v>86.45</v>
      </c>
      <c r="AU498">
        <v>91</v>
      </c>
      <c r="AV498">
        <v>118</v>
      </c>
      <c r="AW498">
        <v>27</v>
      </c>
      <c r="AX498">
        <v>57.28</v>
      </c>
      <c r="AY498">
        <v>13.11</v>
      </c>
      <c r="AZ498">
        <v>70.39</v>
      </c>
      <c r="BA498">
        <v>73.73</v>
      </c>
      <c r="BB498">
        <v>7</v>
      </c>
      <c r="BC498">
        <v>18</v>
      </c>
      <c r="BD498">
        <v>-6.81</v>
      </c>
      <c r="BE498">
        <v>79.09</v>
      </c>
      <c r="BF498">
        <v>85.9</v>
      </c>
      <c r="BG498">
        <v>64</v>
      </c>
      <c r="BH498">
        <v>42.23</v>
      </c>
      <c r="BI498">
        <v>11.17</v>
      </c>
      <c r="BJ498">
        <v>87</v>
      </c>
      <c r="BK498">
        <v>23</v>
      </c>
      <c r="BL498">
        <v>11</v>
      </c>
      <c r="BM498">
        <v>-25</v>
      </c>
      <c r="BN498">
        <v>100</v>
      </c>
      <c r="BO498">
        <v>4.37</v>
      </c>
      <c r="BP498">
        <v>1.46</v>
      </c>
      <c r="BQ498">
        <v>9</v>
      </c>
      <c r="BR498">
        <v>3</v>
      </c>
      <c r="BS498">
        <v>6</v>
      </c>
      <c r="BT498">
        <v>75</v>
      </c>
      <c r="BU498">
        <v>11.11</v>
      </c>
      <c r="BV498">
        <v>10.34</v>
      </c>
      <c r="BW498">
        <v>7.63</v>
      </c>
      <c r="BX498">
        <v>86.96</v>
      </c>
      <c r="BY498">
        <v>38</v>
      </c>
      <c r="BZ498">
        <v>2</v>
      </c>
      <c r="CA498">
        <v>4</v>
      </c>
      <c r="CB498">
        <v>96.04</v>
      </c>
      <c r="CC498">
        <v>97</v>
      </c>
      <c r="CD498">
        <v>20</v>
      </c>
      <c r="CE498">
        <v>4</v>
      </c>
      <c r="CF498">
        <v>0</v>
      </c>
      <c r="CG498">
        <v>7</v>
      </c>
      <c r="CH498">
        <v>1</v>
      </c>
      <c r="CI498">
        <v>0</v>
      </c>
      <c r="CJ498">
        <v>9</v>
      </c>
      <c r="CK498">
        <v>0</v>
      </c>
      <c r="CL498">
        <v>2</v>
      </c>
      <c r="CM498">
        <v>1</v>
      </c>
      <c r="CN498">
        <v>1</v>
      </c>
      <c r="CO498">
        <v>0</v>
      </c>
      <c r="CP498">
        <v>123.6</v>
      </c>
      <c r="CQ498">
        <v>153.81</v>
      </c>
      <c r="CR498">
        <v>44.56</v>
      </c>
      <c r="CS498">
        <v>18.579999999999998</v>
      </c>
      <c r="CT498">
        <v>17.45</v>
      </c>
      <c r="CU498">
        <v>48.59</v>
      </c>
      <c r="CV498">
        <v>50.11</v>
      </c>
      <c r="CW498">
        <v>54.93</v>
      </c>
      <c r="CX498">
        <v>58.12</v>
      </c>
      <c r="CY498">
        <v>53.97</v>
      </c>
      <c r="CZ498">
        <v>53.72</v>
      </c>
    </row>
    <row r="499" spans="1:104">
      <c r="A499" t="s">
        <v>325</v>
      </c>
      <c r="B499" t="s">
        <v>326</v>
      </c>
      <c r="C499" t="s">
        <v>124</v>
      </c>
      <c r="D499" t="s">
        <v>204</v>
      </c>
      <c r="E499">
        <v>72</v>
      </c>
      <c r="F499">
        <v>20142015</v>
      </c>
      <c r="G499">
        <v>30</v>
      </c>
      <c r="H499">
        <v>11</v>
      </c>
      <c r="I499">
        <v>7.5380000000000003</v>
      </c>
      <c r="J499">
        <v>10</v>
      </c>
      <c r="K499">
        <v>5</v>
      </c>
      <c r="L499">
        <v>15</v>
      </c>
      <c r="M499">
        <v>2.4900000000000002</v>
      </c>
      <c r="N499">
        <v>1.25</v>
      </c>
      <c r="O499">
        <v>3.74</v>
      </c>
      <c r="P499">
        <v>0</v>
      </c>
      <c r="Q499">
        <v>90.6</v>
      </c>
      <c r="R499">
        <v>105.78</v>
      </c>
      <c r="S499">
        <v>16.95</v>
      </c>
      <c r="T499">
        <v>9.43</v>
      </c>
      <c r="U499">
        <v>3.35</v>
      </c>
      <c r="V499">
        <v>4.68</v>
      </c>
      <c r="W499">
        <v>89.72</v>
      </c>
      <c r="X499">
        <v>85.05</v>
      </c>
      <c r="Y499">
        <v>201</v>
      </c>
      <c r="Z499">
        <v>227</v>
      </c>
      <c r="AA499">
        <v>26</v>
      </c>
      <c r="AB499">
        <v>56.55</v>
      </c>
      <c r="AC499">
        <v>6.48</v>
      </c>
      <c r="AD499">
        <v>63.02</v>
      </c>
      <c r="AE499">
        <v>62</v>
      </c>
      <c r="AF499">
        <v>3.62</v>
      </c>
      <c r="AG499">
        <v>86.98</v>
      </c>
      <c r="AH499">
        <v>380</v>
      </c>
      <c r="AI499">
        <v>424</v>
      </c>
      <c r="AJ499">
        <v>44</v>
      </c>
      <c r="AK499">
        <v>105.62</v>
      </c>
      <c r="AL499">
        <v>10.96</v>
      </c>
      <c r="AM499">
        <v>116.58</v>
      </c>
      <c r="AN499">
        <v>58.02</v>
      </c>
      <c r="AO499">
        <v>9</v>
      </c>
      <c r="AP499">
        <v>0</v>
      </c>
      <c r="AQ499">
        <v>83</v>
      </c>
      <c r="AR499">
        <v>4.4000000000000004</v>
      </c>
      <c r="AS499">
        <v>89.86</v>
      </c>
      <c r="AT499">
        <v>85.47</v>
      </c>
      <c r="AU499">
        <v>291</v>
      </c>
      <c r="AV499">
        <v>328</v>
      </c>
      <c r="AW499">
        <v>37</v>
      </c>
      <c r="AX499">
        <v>81.7</v>
      </c>
      <c r="AY499">
        <v>9.2200000000000006</v>
      </c>
      <c r="AZ499">
        <v>90.92</v>
      </c>
      <c r="BA499">
        <v>75</v>
      </c>
      <c r="BB499">
        <v>15</v>
      </c>
      <c r="BC499">
        <v>74</v>
      </c>
      <c r="BD499">
        <v>4.4000000000000004</v>
      </c>
      <c r="BE499">
        <v>89.78</v>
      </c>
      <c r="BF499">
        <v>85.38</v>
      </c>
      <c r="BG499">
        <v>218</v>
      </c>
      <c r="BH499">
        <v>61.28</v>
      </c>
      <c r="BI499">
        <v>6.97</v>
      </c>
      <c r="BJ499">
        <v>246</v>
      </c>
      <c r="BK499">
        <v>28</v>
      </c>
      <c r="BL499">
        <v>59</v>
      </c>
      <c r="BM499">
        <v>11.22</v>
      </c>
      <c r="BN499">
        <v>84.62</v>
      </c>
      <c r="BO499">
        <v>5.73</v>
      </c>
      <c r="BP499">
        <v>0.25</v>
      </c>
      <c r="BQ499">
        <v>23</v>
      </c>
      <c r="BR499">
        <v>1</v>
      </c>
      <c r="BS499">
        <v>22</v>
      </c>
      <c r="BT499">
        <v>95.83</v>
      </c>
      <c r="BU499">
        <v>13.51</v>
      </c>
      <c r="BV499">
        <v>9.35</v>
      </c>
      <c r="BW499">
        <v>7.01</v>
      </c>
      <c r="BX499">
        <v>96.43</v>
      </c>
      <c r="BY499">
        <v>32</v>
      </c>
      <c r="BZ499">
        <v>0</v>
      </c>
      <c r="CA499">
        <v>4</v>
      </c>
      <c r="CB499">
        <v>98.07</v>
      </c>
      <c r="CC499">
        <v>254</v>
      </c>
      <c r="CD499">
        <v>31</v>
      </c>
      <c r="CE499">
        <v>5</v>
      </c>
      <c r="CF499">
        <v>4</v>
      </c>
      <c r="CG499">
        <v>17</v>
      </c>
      <c r="CH499">
        <v>2</v>
      </c>
      <c r="CI499">
        <v>3</v>
      </c>
      <c r="CJ499">
        <v>49</v>
      </c>
      <c r="CK499">
        <v>3</v>
      </c>
      <c r="CL499">
        <v>6</v>
      </c>
      <c r="CM499">
        <v>2</v>
      </c>
      <c r="CN499">
        <v>2</v>
      </c>
      <c r="CO499">
        <v>0</v>
      </c>
      <c r="CP499">
        <v>240.87</v>
      </c>
      <c r="CQ499">
        <v>139.32</v>
      </c>
      <c r="CR499">
        <v>63.35</v>
      </c>
      <c r="CS499">
        <v>19.649999999999999</v>
      </c>
      <c r="CT499">
        <v>17.62</v>
      </c>
      <c r="CU499">
        <v>52.38</v>
      </c>
      <c r="CV499">
        <v>49.81</v>
      </c>
      <c r="CW499">
        <v>56.75</v>
      </c>
      <c r="CX499">
        <v>51.59</v>
      </c>
      <c r="CY499">
        <v>54.13</v>
      </c>
      <c r="CZ499">
        <v>54.53</v>
      </c>
    </row>
    <row r="500" spans="1:104">
      <c r="A500" t="s">
        <v>375</v>
      </c>
      <c r="B500" t="s">
        <v>376</v>
      </c>
      <c r="C500" t="s">
        <v>113</v>
      </c>
      <c r="D500" t="s">
        <v>84</v>
      </c>
      <c r="E500">
        <v>43</v>
      </c>
      <c r="F500">
        <v>20142015</v>
      </c>
      <c r="G500">
        <v>18</v>
      </c>
      <c r="H500">
        <v>0.92500000000000004</v>
      </c>
      <c r="I500">
        <v>0.92500000000000004</v>
      </c>
      <c r="J500">
        <v>2</v>
      </c>
      <c r="K500">
        <v>1</v>
      </c>
      <c r="L500">
        <v>3</v>
      </c>
      <c r="M500">
        <v>1.67</v>
      </c>
      <c r="N500">
        <v>0.83</v>
      </c>
      <c r="O500">
        <v>2.5</v>
      </c>
      <c r="P500">
        <v>0</v>
      </c>
      <c r="Q500">
        <v>88.46</v>
      </c>
      <c r="R500">
        <v>100</v>
      </c>
      <c r="S500">
        <v>20</v>
      </c>
      <c r="T500">
        <v>2.62</v>
      </c>
      <c r="U500">
        <v>1.67</v>
      </c>
      <c r="V500">
        <v>0.19</v>
      </c>
      <c r="W500">
        <v>86.15</v>
      </c>
      <c r="X500">
        <v>85.96</v>
      </c>
      <c r="Y500">
        <v>47</v>
      </c>
      <c r="Z500">
        <v>56</v>
      </c>
      <c r="AA500">
        <v>9</v>
      </c>
      <c r="AB500">
        <v>46.69</v>
      </c>
      <c r="AC500">
        <v>7.5</v>
      </c>
      <c r="AD500">
        <v>54.2</v>
      </c>
      <c r="AE500">
        <v>6</v>
      </c>
      <c r="AF500">
        <v>-2.79</v>
      </c>
      <c r="AG500">
        <v>91.25</v>
      </c>
      <c r="AH500">
        <v>100</v>
      </c>
      <c r="AI500">
        <v>115</v>
      </c>
      <c r="AJ500">
        <v>15</v>
      </c>
      <c r="AK500">
        <v>95.89</v>
      </c>
      <c r="AL500">
        <v>12.51</v>
      </c>
      <c r="AM500">
        <v>108.4</v>
      </c>
      <c r="AN500">
        <v>47.83</v>
      </c>
      <c r="AO500">
        <v>3</v>
      </c>
      <c r="AP500">
        <v>0</v>
      </c>
      <c r="AQ500">
        <v>17</v>
      </c>
      <c r="AR500">
        <v>-2.0499999999999998</v>
      </c>
      <c r="AS500">
        <v>87.64</v>
      </c>
      <c r="AT500">
        <v>89.69</v>
      </c>
      <c r="AU500">
        <v>67</v>
      </c>
      <c r="AV500">
        <v>78</v>
      </c>
      <c r="AW500">
        <v>11</v>
      </c>
      <c r="AX500">
        <v>65.040000000000006</v>
      </c>
      <c r="AY500">
        <v>9.17</v>
      </c>
      <c r="AZ500">
        <v>74.209999999999994</v>
      </c>
      <c r="BA500">
        <v>70.510000000000005</v>
      </c>
      <c r="BB500">
        <v>4</v>
      </c>
      <c r="BC500">
        <v>14</v>
      </c>
      <c r="BD500">
        <v>-4.3099999999999996</v>
      </c>
      <c r="BE500">
        <v>83.33</v>
      </c>
      <c r="BF500">
        <v>87.64</v>
      </c>
      <c r="BG500">
        <v>44</v>
      </c>
      <c r="BH500">
        <v>45.86</v>
      </c>
      <c r="BI500">
        <v>9.17</v>
      </c>
      <c r="BJ500">
        <v>55</v>
      </c>
      <c r="BK500">
        <v>11</v>
      </c>
      <c r="BL500">
        <v>10</v>
      </c>
      <c r="BM500">
        <v>-4.9000000000000004</v>
      </c>
      <c r="BN500">
        <v>88.24</v>
      </c>
      <c r="BO500">
        <v>4.17</v>
      </c>
      <c r="BP500">
        <v>0.83</v>
      </c>
      <c r="BQ500">
        <v>5</v>
      </c>
      <c r="BR500">
        <v>1</v>
      </c>
      <c r="BS500">
        <v>4</v>
      </c>
      <c r="BT500">
        <v>83.33</v>
      </c>
      <c r="BU500">
        <v>14.29</v>
      </c>
      <c r="BV500">
        <v>9.09</v>
      </c>
      <c r="BW500">
        <v>6.41</v>
      </c>
      <c r="BX500">
        <v>90.91</v>
      </c>
      <c r="BY500">
        <v>43</v>
      </c>
      <c r="BZ500">
        <v>1</v>
      </c>
      <c r="CA500">
        <v>0</v>
      </c>
      <c r="CB500">
        <v>97.62</v>
      </c>
      <c r="CC500">
        <v>41</v>
      </c>
      <c r="CD500">
        <v>19</v>
      </c>
      <c r="CE500">
        <v>1</v>
      </c>
      <c r="CF500">
        <v>1</v>
      </c>
      <c r="CG500">
        <v>4</v>
      </c>
      <c r="CH500">
        <v>0</v>
      </c>
      <c r="CI500">
        <v>1</v>
      </c>
      <c r="CJ500">
        <v>8</v>
      </c>
      <c r="CK500">
        <v>2</v>
      </c>
      <c r="CL500">
        <v>0</v>
      </c>
      <c r="CM500">
        <v>0</v>
      </c>
      <c r="CN500">
        <v>0</v>
      </c>
      <c r="CO500">
        <v>0</v>
      </c>
      <c r="CP500">
        <v>71.959999999999994</v>
      </c>
      <c r="CQ500">
        <v>147.93</v>
      </c>
      <c r="CR500">
        <v>32.729999999999997</v>
      </c>
      <c r="CS500">
        <v>17.89</v>
      </c>
      <c r="CT500">
        <v>17.09</v>
      </c>
      <c r="CU500">
        <v>51.65</v>
      </c>
      <c r="CV500">
        <v>50.29</v>
      </c>
      <c r="CW500">
        <v>56.76</v>
      </c>
      <c r="CX500">
        <v>53.13</v>
      </c>
      <c r="CY500">
        <v>54.09</v>
      </c>
      <c r="CZ500">
        <v>53.46</v>
      </c>
    </row>
    <row r="501" spans="1:104">
      <c r="A501" t="s">
        <v>1618</v>
      </c>
      <c r="B501" t="s">
        <v>1619</v>
      </c>
      <c r="C501" t="s">
        <v>62</v>
      </c>
      <c r="D501" t="s">
        <v>282</v>
      </c>
      <c r="E501">
        <v>17</v>
      </c>
      <c r="F501">
        <v>20142015</v>
      </c>
      <c r="G501">
        <v>24</v>
      </c>
      <c r="H501">
        <v>0.55000000000000004</v>
      </c>
      <c r="I501">
        <v>0.56200000000000006</v>
      </c>
      <c r="J501">
        <v>0</v>
      </c>
      <c r="K501">
        <v>0</v>
      </c>
      <c r="L501">
        <v>0</v>
      </c>
      <c r="M501">
        <v>0</v>
      </c>
      <c r="N501">
        <v>0</v>
      </c>
      <c r="O501">
        <v>0</v>
      </c>
      <c r="P501">
        <v>0</v>
      </c>
      <c r="Q501">
        <v>80</v>
      </c>
      <c r="R501" t="s">
        <v>1488</v>
      </c>
      <c r="S501" t="s">
        <v>1488</v>
      </c>
      <c r="T501">
        <v>6.25</v>
      </c>
      <c r="U501">
        <v>0.13</v>
      </c>
      <c r="V501">
        <v>23.88</v>
      </c>
      <c r="W501">
        <v>100</v>
      </c>
      <c r="X501">
        <v>76.12</v>
      </c>
      <c r="Y501">
        <v>4</v>
      </c>
      <c r="Z501">
        <v>4</v>
      </c>
      <c r="AA501">
        <v>0</v>
      </c>
      <c r="AB501">
        <v>111.2</v>
      </c>
      <c r="AC501">
        <v>0</v>
      </c>
      <c r="AD501">
        <v>111.2</v>
      </c>
      <c r="AE501">
        <v>0</v>
      </c>
      <c r="AF501">
        <v>-2.2400000000000002</v>
      </c>
      <c r="AG501">
        <v>82.24</v>
      </c>
      <c r="AH501">
        <v>3</v>
      </c>
      <c r="AI501">
        <v>4</v>
      </c>
      <c r="AJ501">
        <v>1</v>
      </c>
      <c r="AK501">
        <v>111.2</v>
      </c>
      <c r="AL501">
        <v>27.8</v>
      </c>
      <c r="AM501">
        <v>139</v>
      </c>
      <c r="AN501">
        <v>50</v>
      </c>
      <c r="AO501">
        <v>0</v>
      </c>
      <c r="AP501">
        <v>1</v>
      </c>
      <c r="AQ501">
        <v>0</v>
      </c>
      <c r="AR501">
        <v>21.3</v>
      </c>
      <c r="AS501">
        <v>100</v>
      </c>
      <c r="AT501">
        <v>78.7</v>
      </c>
      <c r="AU501">
        <v>3</v>
      </c>
      <c r="AV501">
        <v>3</v>
      </c>
      <c r="AW501">
        <v>0</v>
      </c>
      <c r="AX501">
        <v>83.4</v>
      </c>
      <c r="AY501">
        <v>0</v>
      </c>
      <c r="AZ501">
        <v>83.4</v>
      </c>
      <c r="BA501">
        <v>66.67</v>
      </c>
      <c r="BB501">
        <v>0</v>
      </c>
      <c r="BC501">
        <v>0</v>
      </c>
      <c r="BD501">
        <v>17.72</v>
      </c>
      <c r="BE501">
        <v>100</v>
      </c>
      <c r="BF501">
        <v>82.28</v>
      </c>
      <c r="BG501">
        <v>2</v>
      </c>
      <c r="BH501">
        <v>55.6</v>
      </c>
      <c r="BI501">
        <v>0</v>
      </c>
      <c r="BJ501">
        <v>2</v>
      </c>
      <c r="BK501">
        <v>0</v>
      </c>
      <c r="BL501">
        <v>0</v>
      </c>
      <c r="BM501" t="s">
        <v>1488</v>
      </c>
      <c r="BN501">
        <v>87.5</v>
      </c>
      <c r="BO501">
        <v>0</v>
      </c>
      <c r="BP501">
        <v>0</v>
      </c>
      <c r="BQ501">
        <v>0</v>
      </c>
      <c r="BR501">
        <v>0</v>
      </c>
      <c r="BS501">
        <v>0</v>
      </c>
      <c r="BT501" t="s">
        <v>1488</v>
      </c>
      <c r="BU501" t="s">
        <v>1488</v>
      </c>
      <c r="BV501">
        <v>0</v>
      </c>
      <c r="BW501">
        <v>0</v>
      </c>
      <c r="BX501" t="s">
        <v>1488</v>
      </c>
      <c r="BY501">
        <v>40</v>
      </c>
      <c r="BZ501">
        <v>0</v>
      </c>
      <c r="CA501">
        <v>0</v>
      </c>
      <c r="CB501">
        <v>100</v>
      </c>
      <c r="CC501">
        <v>1</v>
      </c>
      <c r="CD501">
        <v>0</v>
      </c>
      <c r="CE501">
        <v>0</v>
      </c>
      <c r="CF501">
        <v>0</v>
      </c>
      <c r="CG501">
        <v>0</v>
      </c>
      <c r="CH501">
        <v>0</v>
      </c>
      <c r="CI501">
        <v>0</v>
      </c>
      <c r="CJ501">
        <v>0</v>
      </c>
      <c r="CK501">
        <v>0</v>
      </c>
      <c r="CL501">
        <v>0</v>
      </c>
      <c r="CM501">
        <v>0</v>
      </c>
      <c r="CN501">
        <v>0</v>
      </c>
      <c r="CO501">
        <v>0</v>
      </c>
      <c r="CP501">
        <v>2.16</v>
      </c>
      <c r="CQ501">
        <v>72.75</v>
      </c>
      <c r="CR501">
        <v>2.88</v>
      </c>
      <c r="CS501">
        <v>16</v>
      </c>
      <c r="CT501">
        <v>16.91</v>
      </c>
      <c r="CU501">
        <v>47.94</v>
      </c>
      <c r="CV501">
        <v>49.86</v>
      </c>
      <c r="CW501">
        <v>53.09</v>
      </c>
      <c r="CX501">
        <v>57.66</v>
      </c>
      <c r="CY501">
        <v>53.59</v>
      </c>
      <c r="CZ501">
        <v>53.89</v>
      </c>
    </row>
    <row r="502" spans="1:104">
      <c r="A502" t="s">
        <v>95</v>
      </c>
      <c r="B502" t="s">
        <v>96</v>
      </c>
      <c r="C502" t="s">
        <v>97</v>
      </c>
      <c r="D502" t="s">
        <v>71</v>
      </c>
      <c r="E502">
        <v>82</v>
      </c>
      <c r="F502">
        <v>20142015</v>
      </c>
      <c r="G502">
        <v>30</v>
      </c>
      <c r="H502">
        <v>6</v>
      </c>
      <c r="I502">
        <v>6</v>
      </c>
      <c r="J502">
        <v>19</v>
      </c>
      <c r="K502">
        <v>12</v>
      </c>
      <c r="L502">
        <v>31</v>
      </c>
      <c r="M502">
        <v>4.1100000000000003</v>
      </c>
      <c r="N502">
        <v>2.6</v>
      </c>
      <c r="O502">
        <v>6.71</v>
      </c>
      <c r="P502">
        <v>2</v>
      </c>
      <c r="Q502">
        <v>90.61</v>
      </c>
      <c r="R502">
        <v>105.39</v>
      </c>
      <c r="S502">
        <v>20.88</v>
      </c>
      <c r="T502">
        <v>15.95</v>
      </c>
      <c r="U502">
        <v>3.38</v>
      </c>
      <c r="V502">
        <v>17.260000000000002</v>
      </c>
      <c r="W502">
        <v>90.66</v>
      </c>
      <c r="X502">
        <v>73.39</v>
      </c>
      <c r="Y502">
        <v>296</v>
      </c>
      <c r="Z502">
        <v>330</v>
      </c>
      <c r="AA502">
        <v>34</v>
      </c>
      <c r="AB502">
        <v>71.41</v>
      </c>
      <c r="AC502">
        <v>7.36</v>
      </c>
      <c r="AD502">
        <v>78.77</v>
      </c>
      <c r="AE502">
        <v>95</v>
      </c>
      <c r="AF502">
        <v>10.220000000000001</v>
      </c>
      <c r="AG502">
        <v>80.39</v>
      </c>
      <c r="AH502">
        <v>545</v>
      </c>
      <c r="AI502">
        <v>608</v>
      </c>
      <c r="AJ502">
        <v>63</v>
      </c>
      <c r="AK502">
        <v>131.57</v>
      </c>
      <c r="AL502">
        <v>13.63</v>
      </c>
      <c r="AM502">
        <v>145.19999999999999</v>
      </c>
      <c r="AN502">
        <v>52.8</v>
      </c>
      <c r="AO502">
        <v>19</v>
      </c>
      <c r="AP502">
        <v>3</v>
      </c>
      <c r="AQ502">
        <v>131</v>
      </c>
      <c r="AR502">
        <v>11.96</v>
      </c>
      <c r="AS502">
        <v>89.86</v>
      </c>
      <c r="AT502">
        <v>77.900000000000006</v>
      </c>
      <c r="AU502">
        <v>401</v>
      </c>
      <c r="AV502">
        <v>452</v>
      </c>
      <c r="AW502">
        <v>51</v>
      </c>
      <c r="AX502">
        <v>97.81</v>
      </c>
      <c r="AY502">
        <v>11.04</v>
      </c>
      <c r="AZ502">
        <v>108.85</v>
      </c>
      <c r="BA502">
        <v>71.02</v>
      </c>
      <c r="BB502">
        <v>21</v>
      </c>
      <c r="BC502">
        <v>112</v>
      </c>
      <c r="BD502">
        <v>13.05</v>
      </c>
      <c r="BE502">
        <v>89.17</v>
      </c>
      <c r="BF502">
        <v>76.12</v>
      </c>
      <c r="BG502">
        <v>282</v>
      </c>
      <c r="BH502">
        <v>69.459999999999994</v>
      </c>
      <c r="BI502">
        <v>8.44</v>
      </c>
      <c r="BJ502">
        <v>321</v>
      </c>
      <c r="BK502">
        <v>39</v>
      </c>
      <c r="BL502">
        <v>91</v>
      </c>
      <c r="BM502">
        <v>1.67</v>
      </c>
      <c r="BN502">
        <v>91.67</v>
      </c>
      <c r="BO502">
        <v>9.09</v>
      </c>
      <c r="BP502">
        <v>0.65</v>
      </c>
      <c r="BQ502">
        <v>42</v>
      </c>
      <c r="BR502">
        <v>3</v>
      </c>
      <c r="BS502">
        <v>39</v>
      </c>
      <c r="BT502">
        <v>93.33</v>
      </c>
      <c r="BU502">
        <v>16.96</v>
      </c>
      <c r="BV502">
        <v>13.08</v>
      </c>
      <c r="BW502">
        <v>9.2899999999999991</v>
      </c>
      <c r="BX502">
        <v>92.31</v>
      </c>
      <c r="BY502">
        <v>61.41</v>
      </c>
      <c r="BZ502">
        <v>113</v>
      </c>
      <c r="CA502">
        <v>71</v>
      </c>
      <c r="CB502">
        <v>93.93</v>
      </c>
      <c r="CC502">
        <v>294</v>
      </c>
      <c r="CD502">
        <v>47</v>
      </c>
      <c r="CE502">
        <v>19</v>
      </c>
      <c r="CF502">
        <v>1</v>
      </c>
      <c r="CG502">
        <v>8</v>
      </c>
      <c r="CH502">
        <v>10</v>
      </c>
      <c r="CI502">
        <v>2</v>
      </c>
      <c r="CJ502">
        <v>72</v>
      </c>
      <c r="CK502">
        <v>18</v>
      </c>
      <c r="CL502">
        <v>3</v>
      </c>
      <c r="CM502">
        <v>0</v>
      </c>
      <c r="CN502">
        <v>2</v>
      </c>
      <c r="CO502">
        <v>0.43</v>
      </c>
      <c r="CP502">
        <v>277.27</v>
      </c>
      <c r="CQ502">
        <v>145.47</v>
      </c>
      <c r="CR502">
        <v>65.59</v>
      </c>
      <c r="CS502">
        <v>18.23</v>
      </c>
      <c r="CT502">
        <v>17.79</v>
      </c>
      <c r="CU502">
        <v>52.66</v>
      </c>
      <c r="CV502">
        <v>50.39</v>
      </c>
      <c r="CW502">
        <v>60.69</v>
      </c>
      <c r="CX502">
        <v>54.56</v>
      </c>
      <c r="CY502">
        <v>54.94</v>
      </c>
      <c r="CZ502">
        <v>54.1</v>
      </c>
    </row>
    <row r="503" spans="1:104">
      <c r="A503" t="s">
        <v>387</v>
      </c>
      <c r="B503" t="s">
        <v>388</v>
      </c>
      <c r="C503" t="s">
        <v>80</v>
      </c>
      <c r="D503" t="s">
        <v>63</v>
      </c>
      <c r="E503">
        <v>42</v>
      </c>
      <c r="F503">
        <v>20142015</v>
      </c>
      <c r="G503">
        <v>22</v>
      </c>
      <c r="H503">
        <v>0.77700000000000002</v>
      </c>
      <c r="I503">
        <v>0.73599999999999999</v>
      </c>
      <c r="J503">
        <v>1</v>
      </c>
      <c r="K503">
        <v>0</v>
      </c>
      <c r="L503">
        <v>1</v>
      </c>
      <c r="M503">
        <v>0.98</v>
      </c>
      <c r="N503">
        <v>0</v>
      </c>
      <c r="O503">
        <v>0.98</v>
      </c>
      <c r="P503">
        <v>0</v>
      </c>
      <c r="Q503">
        <v>93.28</v>
      </c>
      <c r="R503">
        <v>109.43</v>
      </c>
      <c r="S503">
        <v>14.29</v>
      </c>
      <c r="T503">
        <v>-3.1</v>
      </c>
      <c r="U503">
        <v>1.46</v>
      </c>
      <c r="V503">
        <v>10.54</v>
      </c>
      <c r="W503">
        <v>92.98</v>
      </c>
      <c r="X503">
        <v>82.45</v>
      </c>
      <c r="Y503">
        <v>49</v>
      </c>
      <c r="Z503">
        <v>53</v>
      </c>
      <c r="AA503">
        <v>4</v>
      </c>
      <c r="AB503">
        <v>51.87</v>
      </c>
      <c r="AC503">
        <v>3.91</v>
      </c>
      <c r="AD503">
        <v>55.78</v>
      </c>
      <c r="AE503">
        <v>11</v>
      </c>
      <c r="AF503">
        <v>8.07</v>
      </c>
      <c r="AG503">
        <v>85.21</v>
      </c>
      <c r="AH503">
        <v>103</v>
      </c>
      <c r="AI503">
        <v>111</v>
      </c>
      <c r="AJ503">
        <v>8</v>
      </c>
      <c r="AK503">
        <v>108.63</v>
      </c>
      <c r="AL503">
        <v>7.83</v>
      </c>
      <c r="AM503">
        <v>116.46</v>
      </c>
      <c r="AN503">
        <v>47.75</v>
      </c>
      <c r="AO503">
        <v>1</v>
      </c>
      <c r="AP503">
        <v>0</v>
      </c>
      <c r="AQ503">
        <v>14</v>
      </c>
      <c r="AR503">
        <v>7.3</v>
      </c>
      <c r="AS503">
        <v>91.11</v>
      </c>
      <c r="AT503">
        <v>83.81</v>
      </c>
      <c r="AU503">
        <v>74</v>
      </c>
      <c r="AV503">
        <v>82</v>
      </c>
      <c r="AW503">
        <v>8</v>
      </c>
      <c r="AX503">
        <v>80.25</v>
      </c>
      <c r="AY503">
        <v>7.83</v>
      </c>
      <c r="AZ503">
        <v>88.08</v>
      </c>
      <c r="BA503">
        <v>64.63</v>
      </c>
      <c r="BB503">
        <v>6</v>
      </c>
      <c r="BC503">
        <v>13</v>
      </c>
      <c r="BD503">
        <v>8.83</v>
      </c>
      <c r="BE503">
        <v>89.83</v>
      </c>
      <c r="BF503">
        <v>81</v>
      </c>
      <c r="BG503">
        <v>47</v>
      </c>
      <c r="BH503">
        <v>51.87</v>
      </c>
      <c r="BI503">
        <v>5.87</v>
      </c>
      <c r="BJ503">
        <v>53</v>
      </c>
      <c r="BK503">
        <v>6</v>
      </c>
      <c r="BL503">
        <v>7</v>
      </c>
      <c r="BM503">
        <v>3.85</v>
      </c>
      <c r="BN503">
        <v>96.15</v>
      </c>
      <c r="BO503">
        <v>4.8899999999999997</v>
      </c>
      <c r="BP503">
        <v>0</v>
      </c>
      <c r="BQ503">
        <v>5</v>
      </c>
      <c r="BR503">
        <v>0</v>
      </c>
      <c r="BS503">
        <v>5</v>
      </c>
      <c r="BT503">
        <v>100</v>
      </c>
      <c r="BU503">
        <v>7.69</v>
      </c>
      <c r="BV503">
        <v>9.43</v>
      </c>
      <c r="BW503">
        <v>6.1</v>
      </c>
      <c r="BX503">
        <v>100</v>
      </c>
      <c r="BY503">
        <v>40</v>
      </c>
      <c r="BZ503">
        <v>0</v>
      </c>
      <c r="CA503">
        <v>0</v>
      </c>
      <c r="CB503">
        <v>90.54</v>
      </c>
      <c r="CC503">
        <v>67</v>
      </c>
      <c r="CD503">
        <v>9</v>
      </c>
      <c r="CE503">
        <v>7</v>
      </c>
      <c r="CF503">
        <v>1</v>
      </c>
      <c r="CG503">
        <v>5</v>
      </c>
      <c r="CH503">
        <v>0</v>
      </c>
      <c r="CI503">
        <v>0</v>
      </c>
      <c r="CJ503">
        <v>6</v>
      </c>
      <c r="CK503">
        <v>0</v>
      </c>
      <c r="CL503">
        <v>1</v>
      </c>
      <c r="CM503">
        <v>0</v>
      </c>
      <c r="CN503">
        <v>0</v>
      </c>
      <c r="CO503">
        <v>0</v>
      </c>
      <c r="CP503">
        <v>61.31</v>
      </c>
      <c r="CQ503">
        <v>182.17</v>
      </c>
      <c r="CR503">
        <v>25.18</v>
      </c>
      <c r="CS503">
        <v>17.89</v>
      </c>
      <c r="CT503">
        <v>17.52</v>
      </c>
      <c r="CU503">
        <v>54.79</v>
      </c>
      <c r="CV503">
        <v>49.96</v>
      </c>
      <c r="CW503">
        <v>61.91</v>
      </c>
      <c r="CX503">
        <v>51.08</v>
      </c>
      <c r="CY503">
        <v>54.47</v>
      </c>
      <c r="CZ503">
        <v>54.55</v>
      </c>
    </row>
    <row r="504" spans="1:104">
      <c r="A504" t="s">
        <v>1620</v>
      </c>
      <c r="B504" t="s">
        <v>1621</v>
      </c>
      <c r="C504" t="s">
        <v>100</v>
      </c>
      <c r="D504" t="s">
        <v>168</v>
      </c>
      <c r="E504">
        <v>47</v>
      </c>
      <c r="F504">
        <v>20142015</v>
      </c>
      <c r="G504">
        <v>25</v>
      </c>
      <c r="H504">
        <v>0.57499999999999996</v>
      </c>
      <c r="I504">
        <v>0.56200000000000006</v>
      </c>
      <c r="J504">
        <v>0</v>
      </c>
      <c r="K504">
        <v>0</v>
      </c>
      <c r="L504">
        <v>0</v>
      </c>
      <c r="M504">
        <v>0</v>
      </c>
      <c r="N504">
        <v>0</v>
      </c>
      <c r="O504">
        <v>0</v>
      </c>
      <c r="P504">
        <v>0</v>
      </c>
      <c r="Q504" t="s">
        <v>1488</v>
      </c>
      <c r="R504" t="s">
        <v>1488</v>
      </c>
      <c r="S504" t="s">
        <v>1488</v>
      </c>
      <c r="T504">
        <v>-22.13</v>
      </c>
      <c r="U504">
        <v>0.05</v>
      </c>
      <c r="V504" t="s">
        <v>1488</v>
      </c>
      <c r="W504" t="s">
        <v>1488</v>
      </c>
      <c r="X504">
        <v>88.35</v>
      </c>
      <c r="Y504">
        <v>0</v>
      </c>
      <c r="Z504">
        <v>0</v>
      </c>
      <c r="AA504">
        <v>0</v>
      </c>
      <c r="AB504">
        <v>0</v>
      </c>
      <c r="AC504">
        <v>0</v>
      </c>
      <c r="AD504">
        <v>0</v>
      </c>
      <c r="AE504">
        <v>0</v>
      </c>
      <c r="AF504" t="s">
        <v>1488</v>
      </c>
      <c r="AG504">
        <v>90.2</v>
      </c>
      <c r="AH504">
        <v>0</v>
      </c>
      <c r="AI504">
        <v>0</v>
      </c>
      <c r="AJ504">
        <v>0</v>
      </c>
      <c r="AK504">
        <v>0</v>
      </c>
      <c r="AL504">
        <v>0</v>
      </c>
      <c r="AM504">
        <v>0</v>
      </c>
      <c r="AN504" t="s">
        <v>1488</v>
      </c>
      <c r="AO504">
        <v>0</v>
      </c>
      <c r="AP504">
        <v>0</v>
      </c>
      <c r="AQ504">
        <v>0</v>
      </c>
      <c r="AR504" t="s">
        <v>1488</v>
      </c>
      <c r="AS504" t="s">
        <v>1488</v>
      </c>
      <c r="AT504">
        <v>88.32</v>
      </c>
      <c r="AU504">
        <v>0</v>
      </c>
      <c r="AV504">
        <v>0</v>
      </c>
      <c r="AW504">
        <v>0</v>
      </c>
      <c r="AX504">
        <v>0</v>
      </c>
      <c r="AY504">
        <v>0</v>
      </c>
      <c r="AZ504">
        <v>0</v>
      </c>
      <c r="BA504" t="s">
        <v>1488</v>
      </c>
      <c r="BB504">
        <v>0</v>
      </c>
      <c r="BC504">
        <v>0</v>
      </c>
      <c r="BD504" t="s">
        <v>1488</v>
      </c>
      <c r="BE504" t="s">
        <v>1488</v>
      </c>
      <c r="BF504">
        <v>87.19</v>
      </c>
      <c r="BG504">
        <v>0</v>
      </c>
      <c r="BH504">
        <v>0</v>
      </c>
      <c r="BI504">
        <v>0</v>
      </c>
      <c r="BJ504">
        <v>0</v>
      </c>
      <c r="BK504">
        <v>0</v>
      </c>
      <c r="BL504">
        <v>0</v>
      </c>
      <c r="BM504" t="s">
        <v>1488</v>
      </c>
      <c r="BN504">
        <v>94.12</v>
      </c>
      <c r="BO504">
        <v>0</v>
      </c>
      <c r="BP504">
        <v>0</v>
      </c>
      <c r="BQ504">
        <v>0</v>
      </c>
      <c r="BR504">
        <v>0</v>
      </c>
      <c r="BS504">
        <v>0</v>
      </c>
      <c r="BT504" t="s">
        <v>1488</v>
      </c>
      <c r="BU504" t="s">
        <v>1488</v>
      </c>
      <c r="BV504" t="s">
        <v>1488</v>
      </c>
      <c r="BW504" t="s">
        <v>1488</v>
      </c>
      <c r="BX504" t="s">
        <v>1488</v>
      </c>
      <c r="BY504">
        <v>38</v>
      </c>
      <c r="BZ504">
        <v>0</v>
      </c>
      <c r="CA504">
        <v>1</v>
      </c>
      <c r="CB504">
        <v>66.67</v>
      </c>
      <c r="CC504">
        <v>2</v>
      </c>
      <c r="CD504">
        <v>0</v>
      </c>
      <c r="CE504">
        <v>1</v>
      </c>
      <c r="CF504">
        <v>0</v>
      </c>
      <c r="CG504">
        <v>1</v>
      </c>
      <c r="CH504">
        <v>0</v>
      </c>
      <c r="CI504">
        <v>0</v>
      </c>
      <c r="CJ504">
        <v>0</v>
      </c>
      <c r="CK504">
        <v>0</v>
      </c>
      <c r="CL504">
        <v>0</v>
      </c>
      <c r="CM504">
        <v>0</v>
      </c>
      <c r="CN504">
        <v>0</v>
      </c>
      <c r="CO504">
        <v>0</v>
      </c>
      <c r="CP504">
        <v>2.13</v>
      </c>
      <c r="CQ504">
        <v>253.8</v>
      </c>
      <c r="CR504">
        <v>0.83</v>
      </c>
      <c r="CS504">
        <v>14.44</v>
      </c>
      <c r="CT504">
        <v>16.84</v>
      </c>
      <c r="CU504">
        <v>49.85</v>
      </c>
      <c r="CV504">
        <v>49.26</v>
      </c>
      <c r="CW504">
        <v>53.01</v>
      </c>
      <c r="CX504">
        <v>53.33</v>
      </c>
      <c r="CY504">
        <v>53.98</v>
      </c>
      <c r="CZ504">
        <v>55.61</v>
      </c>
    </row>
    <row r="505" spans="1:104">
      <c r="A505" t="s">
        <v>1622</v>
      </c>
      <c r="B505" t="s">
        <v>1623</v>
      </c>
      <c r="C505" t="s">
        <v>62</v>
      </c>
      <c r="D505" t="s">
        <v>858</v>
      </c>
      <c r="E505">
        <v>9</v>
      </c>
      <c r="F505">
        <v>20142015</v>
      </c>
      <c r="G505">
        <v>21</v>
      </c>
      <c r="H505">
        <v>0.92500000000000004</v>
      </c>
      <c r="I505">
        <v>0.92500000000000004</v>
      </c>
      <c r="J505">
        <v>0</v>
      </c>
      <c r="K505">
        <v>2</v>
      </c>
      <c r="L505">
        <v>2</v>
      </c>
      <c r="M505">
        <v>0</v>
      </c>
      <c r="N505">
        <v>9.2100000000000009</v>
      </c>
      <c r="O505">
        <v>9.2100000000000009</v>
      </c>
      <c r="P505">
        <v>0</v>
      </c>
      <c r="Q505">
        <v>86.67</v>
      </c>
      <c r="R505">
        <v>113.33</v>
      </c>
      <c r="S505">
        <v>0</v>
      </c>
      <c r="T505">
        <v>5.56</v>
      </c>
      <c r="U505">
        <v>1.45</v>
      </c>
      <c r="V505">
        <v>14.81</v>
      </c>
      <c r="W505">
        <v>100</v>
      </c>
      <c r="X505">
        <v>85.19</v>
      </c>
      <c r="Y505">
        <v>14</v>
      </c>
      <c r="Z505">
        <v>14</v>
      </c>
      <c r="AA505">
        <v>0</v>
      </c>
      <c r="AB505">
        <v>64.489999999999995</v>
      </c>
      <c r="AC505">
        <v>0</v>
      </c>
      <c r="AD505">
        <v>64.489999999999995</v>
      </c>
      <c r="AE505">
        <v>4</v>
      </c>
      <c r="AF505">
        <v>-1.57</v>
      </c>
      <c r="AG505">
        <v>88.24</v>
      </c>
      <c r="AH505">
        <v>22</v>
      </c>
      <c r="AI505">
        <v>26</v>
      </c>
      <c r="AJ505">
        <v>4</v>
      </c>
      <c r="AK505">
        <v>119.77</v>
      </c>
      <c r="AL505">
        <v>18.43</v>
      </c>
      <c r="AM505">
        <v>138.19999999999999</v>
      </c>
      <c r="AN505">
        <v>57.69</v>
      </c>
      <c r="AO505">
        <v>3</v>
      </c>
      <c r="AP505">
        <v>0</v>
      </c>
      <c r="AQ505">
        <v>6</v>
      </c>
      <c r="AR505">
        <v>-1.96</v>
      </c>
      <c r="AS505">
        <v>85</v>
      </c>
      <c r="AT505">
        <v>86.96</v>
      </c>
      <c r="AU505">
        <v>14</v>
      </c>
      <c r="AV505">
        <v>17</v>
      </c>
      <c r="AW505">
        <v>3</v>
      </c>
      <c r="AX505">
        <v>78.31</v>
      </c>
      <c r="AY505">
        <v>13.82</v>
      </c>
      <c r="AZ505">
        <v>92.13</v>
      </c>
      <c r="BA505">
        <v>88.24</v>
      </c>
      <c r="BB505">
        <v>1</v>
      </c>
      <c r="BC505">
        <v>3</v>
      </c>
      <c r="BD505">
        <v>-6.03</v>
      </c>
      <c r="BE505">
        <v>83.33</v>
      </c>
      <c r="BF505">
        <v>89.36</v>
      </c>
      <c r="BG505">
        <v>12</v>
      </c>
      <c r="BH505">
        <v>69.099999999999994</v>
      </c>
      <c r="BI505">
        <v>13.82</v>
      </c>
      <c r="BJ505">
        <v>15</v>
      </c>
      <c r="BK505">
        <v>3</v>
      </c>
      <c r="BL505">
        <v>2</v>
      </c>
      <c r="BM505">
        <v>16.670000000000002</v>
      </c>
      <c r="BN505">
        <v>83.33</v>
      </c>
      <c r="BO505">
        <v>9.2100000000000009</v>
      </c>
      <c r="BP505">
        <v>0</v>
      </c>
      <c r="BQ505">
        <v>2</v>
      </c>
      <c r="BR505">
        <v>0</v>
      </c>
      <c r="BS505">
        <v>2</v>
      </c>
      <c r="BT505">
        <v>100</v>
      </c>
      <c r="BU505">
        <v>0</v>
      </c>
      <c r="BV505">
        <v>13.33</v>
      </c>
      <c r="BW505">
        <v>11.76</v>
      </c>
      <c r="BX505">
        <v>100</v>
      </c>
      <c r="BY505">
        <v>40</v>
      </c>
      <c r="BZ505">
        <v>0</v>
      </c>
      <c r="CA505">
        <v>0</v>
      </c>
      <c r="CB505">
        <v>100</v>
      </c>
      <c r="CC505">
        <v>10</v>
      </c>
      <c r="CD505">
        <v>2</v>
      </c>
      <c r="CE505">
        <v>0</v>
      </c>
      <c r="CF505">
        <v>0</v>
      </c>
      <c r="CG505">
        <v>1</v>
      </c>
      <c r="CH505">
        <v>2</v>
      </c>
      <c r="CI505">
        <v>0</v>
      </c>
      <c r="CJ505">
        <v>2</v>
      </c>
      <c r="CK505">
        <v>0</v>
      </c>
      <c r="CL505">
        <v>0</v>
      </c>
      <c r="CM505">
        <v>0</v>
      </c>
      <c r="CN505">
        <v>0</v>
      </c>
      <c r="CO505">
        <v>0</v>
      </c>
      <c r="CP505">
        <v>13.03</v>
      </c>
      <c r="CQ505">
        <v>38.04</v>
      </c>
      <c r="CR505">
        <v>25.51</v>
      </c>
      <c r="CS505">
        <v>16.93</v>
      </c>
      <c r="CT505">
        <v>17.43</v>
      </c>
      <c r="CU505">
        <v>45.26</v>
      </c>
      <c r="CV505">
        <v>47.92</v>
      </c>
      <c r="CW505">
        <v>50.93</v>
      </c>
      <c r="CX505">
        <v>61.6</v>
      </c>
      <c r="CY505">
        <v>52.6</v>
      </c>
      <c r="CZ505">
        <v>57.17</v>
      </c>
    </row>
    <row r="506" spans="1:104">
      <c r="A506" t="s">
        <v>207</v>
      </c>
      <c r="B506" t="s">
        <v>208</v>
      </c>
      <c r="C506" t="s">
        <v>87</v>
      </c>
      <c r="D506" t="s">
        <v>168</v>
      </c>
      <c r="E506">
        <v>59</v>
      </c>
      <c r="F506">
        <v>20142015</v>
      </c>
      <c r="G506">
        <v>26</v>
      </c>
      <c r="H506">
        <v>3</v>
      </c>
      <c r="I506">
        <v>3</v>
      </c>
      <c r="J506">
        <v>5</v>
      </c>
      <c r="K506">
        <v>7</v>
      </c>
      <c r="L506">
        <v>12</v>
      </c>
      <c r="M506">
        <v>1.61</v>
      </c>
      <c r="N506">
        <v>2.25</v>
      </c>
      <c r="O506">
        <v>3.85</v>
      </c>
      <c r="P506">
        <v>-1</v>
      </c>
      <c r="Q506">
        <v>89.27</v>
      </c>
      <c r="R506">
        <v>107.9</v>
      </c>
      <c r="S506">
        <v>16.670000000000002</v>
      </c>
      <c r="T506">
        <v>-2.48</v>
      </c>
      <c r="U506">
        <v>3.17</v>
      </c>
      <c r="V506">
        <v>2.52</v>
      </c>
      <c r="W506">
        <v>90.55</v>
      </c>
      <c r="X506">
        <v>88.02</v>
      </c>
      <c r="Y506">
        <v>163</v>
      </c>
      <c r="Z506">
        <v>182</v>
      </c>
      <c r="AA506">
        <v>19</v>
      </c>
      <c r="AB506">
        <v>58.44</v>
      </c>
      <c r="AC506">
        <v>6.1</v>
      </c>
      <c r="AD506">
        <v>64.540000000000006</v>
      </c>
      <c r="AE506">
        <v>33</v>
      </c>
      <c r="AF506">
        <v>-0.31</v>
      </c>
      <c r="AG506">
        <v>89.58</v>
      </c>
      <c r="AH506">
        <v>300</v>
      </c>
      <c r="AI506">
        <v>341</v>
      </c>
      <c r="AJ506">
        <v>41</v>
      </c>
      <c r="AK506">
        <v>109.49</v>
      </c>
      <c r="AL506">
        <v>13.17</v>
      </c>
      <c r="AM506">
        <v>122.66</v>
      </c>
      <c r="AN506">
        <v>49.27</v>
      </c>
      <c r="AO506">
        <v>17</v>
      </c>
      <c r="AP506">
        <v>1</v>
      </c>
      <c r="AQ506">
        <v>56</v>
      </c>
      <c r="AR506">
        <v>0.13</v>
      </c>
      <c r="AS506">
        <v>87.23</v>
      </c>
      <c r="AT506">
        <v>87.1</v>
      </c>
      <c r="AU506">
        <v>204</v>
      </c>
      <c r="AV506">
        <v>239</v>
      </c>
      <c r="AW506">
        <v>35</v>
      </c>
      <c r="AX506">
        <v>76.739999999999995</v>
      </c>
      <c r="AY506">
        <v>11.24</v>
      </c>
      <c r="AZ506">
        <v>87.98</v>
      </c>
      <c r="BA506">
        <v>70.290000000000006</v>
      </c>
      <c r="BB506">
        <v>9</v>
      </c>
      <c r="BC506">
        <v>39</v>
      </c>
      <c r="BD506">
        <v>0.09</v>
      </c>
      <c r="BE506">
        <v>87.05</v>
      </c>
      <c r="BF506">
        <v>86.96</v>
      </c>
      <c r="BG506">
        <v>143</v>
      </c>
      <c r="BH506">
        <v>53.94</v>
      </c>
      <c r="BI506">
        <v>8.0299999999999994</v>
      </c>
      <c r="BJ506">
        <v>168</v>
      </c>
      <c r="BK506">
        <v>25</v>
      </c>
      <c r="BL506">
        <v>30</v>
      </c>
      <c r="BM506">
        <v>-4.76</v>
      </c>
      <c r="BN506">
        <v>100</v>
      </c>
      <c r="BO506">
        <v>6.42</v>
      </c>
      <c r="BP506">
        <v>0.32</v>
      </c>
      <c r="BQ506">
        <v>20</v>
      </c>
      <c r="BR506">
        <v>1</v>
      </c>
      <c r="BS506">
        <v>19</v>
      </c>
      <c r="BT506">
        <v>95.24</v>
      </c>
      <c r="BU506">
        <v>12.82</v>
      </c>
      <c r="BV506">
        <v>11.9</v>
      </c>
      <c r="BW506">
        <v>8.3699999999999992</v>
      </c>
      <c r="BX506">
        <v>96</v>
      </c>
      <c r="BY506">
        <v>52.58</v>
      </c>
      <c r="BZ506">
        <v>51</v>
      </c>
      <c r="CA506">
        <v>46</v>
      </c>
      <c r="CB506">
        <v>88.5</v>
      </c>
      <c r="CC506">
        <v>177</v>
      </c>
      <c r="CD506">
        <v>39</v>
      </c>
      <c r="CE506">
        <v>23</v>
      </c>
      <c r="CF506">
        <v>1</v>
      </c>
      <c r="CG506">
        <v>10</v>
      </c>
      <c r="CH506">
        <v>6</v>
      </c>
      <c r="CI506">
        <v>1</v>
      </c>
      <c r="CJ506">
        <v>25</v>
      </c>
      <c r="CK506">
        <v>4</v>
      </c>
      <c r="CL506">
        <v>3</v>
      </c>
      <c r="CM506">
        <v>1</v>
      </c>
      <c r="CN506">
        <v>0</v>
      </c>
      <c r="CO506">
        <v>-0.32</v>
      </c>
      <c r="CP506">
        <v>186.86</v>
      </c>
      <c r="CQ506">
        <v>159.72999999999999</v>
      </c>
      <c r="CR506">
        <v>53.91</v>
      </c>
      <c r="CS506">
        <v>18.690000000000001</v>
      </c>
      <c r="CT506">
        <v>17.29</v>
      </c>
      <c r="CU506">
        <v>51.32</v>
      </c>
      <c r="CV506">
        <v>49.98</v>
      </c>
      <c r="CW506">
        <v>55.69</v>
      </c>
      <c r="CX506">
        <v>52.82</v>
      </c>
      <c r="CY506">
        <v>54.03</v>
      </c>
      <c r="CZ506">
        <v>54.07</v>
      </c>
    </row>
    <row r="507" spans="1:104">
      <c r="A507" t="s">
        <v>175</v>
      </c>
      <c r="B507" t="s">
        <v>176</v>
      </c>
      <c r="C507" t="s">
        <v>113</v>
      </c>
      <c r="D507" t="s">
        <v>177</v>
      </c>
      <c r="E507">
        <v>77</v>
      </c>
      <c r="F507">
        <v>20142015</v>
      </c>
      <c r="G507">
        <v>26</v>
      </c>
      <c r="H507">
        <v>4.25</v>
      </c>
      <c r="I507">
        <v>3.8119999999999998</v>
      </c>
      <c r="J507">
        <v>3</v>
      </c>
      <c r="K507">
        <v>6</v>
      </c>
      <c r="L507">
        <v>9</v>
      </c>
      <c r="M507">
        <v>0.85</v>
      </c>
      <c r="N507">
        <v>1.71</v>
      </c>
      <c r="O507">
        <v>2.56</v>
      </c>
      <c r="P507">
        <v>-1</v>
      </c>
      <c r="Q507">
        <v>89.89</v>
      </c>
      <c r="R507">
        <v>86.59</v>
      </c>
      <c r="S507">
        <v>7.69</v>
      </c>
      <c r="T507">
        <v>1.1399999999999999</v>
      </c>
      <c r="U507">
        <v>2.74</v>
      </c>
      <c r="V507">
        <v>0.96</v>
      </c>
      <c r="W507">
        <v>87.5</v>
      </c>
      <c r="X507">
        <v>86.54</v>
      </c>
      <c r="Y507">
        <v>138</v>
      </c>
      <c r="Z507">
        <v>161</v>
      </c>
      <c r="AA507">
        <v>23</v>
      </c>
      <c r="AB507">
        <v>45.86</v>
      </c>
      <c r="AC507">
        <v>6.55</v>
      </c>
      <c r="AD507">
        <v>52.41</v>
      </c>
      <c r="AE507">
        <v>32</v>
      </c>
      <c r="AF507">
        <v>0.67</v>
      </c>
      <c r="AG507">
        <v>89.22</v>
      </c>
      <c r="AH507">
        <v>292</v>
      </c>
      <c r="AI507">
        <v>329</v>
      </c>
      <c r="AJ507">
        <v>37</v>
      </c>
      <c r="AK507">
        <v>93.71</v>
      </c>
      <c r="AL507">
        <v>10.54</v>
      </c>
      <c r="AM507">
        <v>104.24</v>
      </c>
      <c r="AN507">
        <v>58.36</v>
      </c>
      <c r="AO507">
        <v>13</v>
      </c>
      <c r="AP507">
        <v>0</v>
      </c>
      <c r="AQ507">
        <v>61</v>
      </c>
      <c r="AR507">
        <v>0.69</v>
      </c>
      <c r="AS507">
        <v>88.53</v>
      </c>
      <c r="AT507">
        <v>87.84</v>
      </c>
      <c r="AU507">
        <v>215</v>
      </c>
      <c r="AV507">
        <v>247</v>
      </c>
      <c r="AW507">
        <v>32</v>
      </c>
      <c r="AX507">
        <v>70.349999999999994</v>
      </c>
      <c r="AY507">
        <v>9.11</v>
      </c>
      <c r="AZ507">
        <v>79.47</v>
      </c>
      <c r="BA507">
        <v>77.73</v>
      </c>
      <c r="BB507">
        <v>9</v>
      </c>
      <c r="BC507">
        <v>48</v>
      </c>
      <c r="BD507">
        <v>5.48</v>
      </c>
      <c r="BE507">
        <v>89.3</v>
      </c>
      <c r="BF507">
        <v>83.82</v>
      </c>
      <c r="BG507">
        <v>169</v>
      </c>
      <c r="BH507">
        <v>54.69</v>
      </c>
      <c r="BI507">
        <v>6.55</v>
      </c>
      <c r="BJ507">
        <v>192</v>
      </c>
      <c r="BK507">
        <v>23</v>
      </c>
      <c r="BL507">
        <v>39</v>
      </c>
      <c r="BM507">
        <v>-1.08</v>
      </c>
      <c r="BN507">
        <v>77.27</v>
      </c>
      <c r="BO507">
        <v>4.5599999999999996</v>
      </c>
      <c r="BP507">
        <v>1.42</v>
      </c>
      <c r="BQ507">
        <v>16</v>
      </c>
      <c r="BR507">
        <v>5</v>
      </c>
      <c r="BS507">
        <v>11</v>
      </c>
      <c r="BT507">
        <v>76.19</v>
      </c>
      <c r="BU507">
        <v>6.25</v>
      </c>
      <c r="BV507">
        <v>8.33</v>
      </c>
      <c r="BW507">
        <v>6.48</v>
      </c>
      <c r="BX507">
        <v>78.260000000000005</v>
      </c>
      <c r="BY507">
        <v>41</v>
      </c>
      <c r="BZ507">
        <v>1</v>
      </c>
      <c r="CA507">
        <v>1</v>
      </c>
      <c r="CB507">
        <v>95.88</v>
      </c>
      <c r="CC507">
        <v>186</v>
      </c>
      <c r="CD507">
        <v>30</v>
      </c>
      <c r="CE507">
        <v>8</v>
      </c>
      <c r="CF507">
        <v>10</v>
      </c>
      <c r="CG507">
        <v>10</v>
      </c>
      <c r="CH507">
        <v>5</v>
      </c>
      <c r="CI507">
        <v>1</v>
      </c>
      <c r="CJ507">
        <v>36</v>
      </c>
      <c r="CK507">
        <v>8</v>
      </c>
      <c r="CL507">
        <v>1</v>
      </c>
      <c r="CM507">
        <v>3</v>
      </c>
      <c r="CN507">
        <v>2</v>
      </c>
      <c r="CO507">
        <v>-0.28000000000000003</v>
      </c>
      <c r="CP507">
        <v>210.66</v>
      </c>
      <c r="CQ507">
        <v>200.47</v>
      </c>
      <c r="CR507">
        <v>51.24</v>
      </c>
      <c r="CS507">
        <v>18.34</v>
      </c>
      <c r="CT507">
        <v>17.48</v>
      </c>
      <c r="CU507">
        <v>50.75</v>
      </c>
      <c r="CV507">
        <v>50.46</v>
      </c>
      <c r="CW507">
        <v>55.06</v>
      </c>
      <c r="CX507">
        <v>53.44</v>
      </c>
      <c r="CY507">
        <v>54.66</v>
      </c>
      <c r="CZ507">
        <v>53.66</v>
      </c>
    </row>
    <row r="508" spans="1:104">
      <c r="A508" t="s">
        <v>637</v>
      </c>
      <c r="B508" t="s">
        <v>638</v>
      </c>
      <c r="C508" t="s">
        <v>100</v>
      </c>
      <c r="D508" t="s">
        <v>364</v>
      </c>
      <c r="E508">
        <v>65</v>
      </c>
      <c r="F508">
        <v>20142015</v>
      </c>
      <c r="G508">
        <v>29</v>
      </c>
      <c r="H508">
        <v>9</v>
      </c>
      <c r="I508">
        <v>8.625</v>
      </c>
      <c r="J508">
        <v>4</v>
      </c>
      <c r="K508">
        <v>3</v>
      </c>
      <c r="L508">
        <v>7</v>
      </c>
      <c r="M508">
        <v>1.31</v>
      </c>
      <c r="N508">
        <v>0.98</v>
      </c>
      <c r="O508">
        <v>2.29</v>
      </c>
      <c r="P508">
        <v>-6</v>
      </c>
      <c r="Q508">
        <v>88.83</v>
      </c>
      <c r="R508">
        <v>97.37</v>
      </c>
      <c r="S508">
        <v>10.53</v>
      </c>
      <c r="T508">
        <v>4.55</v>
      </c>
      <c r="U508">
        <v>2.82</v>
      </c>
      <c r="V508">
        <v>2.7</v>
      </c>
      <c r="W508">
        <v>87.5</v>
      </c>
      <c r="X508">
        <v>84.8</v>
      </c>
      <c r="Y508">
        <v>132</v>
      </c>
      <c r="Z508">
        <v>154</v>
      </c>
      <c r="AA508">
        <v>22</v>
      </c>
      <c r="AB508">
        <v>50.42</v>
      </c>
      <c r="AC508">
        <v>7.2</v>
      </c>
      <c r="AD508">
        <v>57.62</v>
      </c>
      <c r="AE508">
        <v>49</v>
      </c>
      <c r="AF508">
        <v>0.56999999999999995</v>
      </c>
      <c r="AG508">
        <v>88.26</v>
      </c>
      <c r="AH508">
        <v>271</v>
      </c>
      <c r="AI508">
        <v>310</v>
      </c>
      <c r="AJ508">
        <v>39</v>
      </c>
      <c r="AK508">
        <v>101.49</v>
      </c>
      <c r="AL508">
        <v>12.77</v>
      </c>
      <c r="AM508">
        <v>114.25</v>
      </c>
      <c r="AN508">
        <v>53.23</v>
      </c>
      <c r="AO508">
        <v>8</v>
      </c>
      <c r="AP508">
        <v>0</v>
      </c>
      <c r="AQ508">
        <v>60</v>
      </c>
      <c r="AR508">
        <v>0.25</v>
      </c>
      <c r="AS508">
        <v>86.3</v>
      </c>
      <c r="AT508">
        <v>86.05</v>
      </c>
      <c r="AU508">
        <v>196</v>
      </c>
      <c r="AV508">
        <v>233</v>
      </c>
      <c r="AW508">
        <v>37</v>
      </c>
      <c r="AX508">
        <v>76.28</v>
      </c>
      <c r="AY508">
        <v>12.11</v>
      </c>
      <c r="AZ508">
        <v>88.39</v>
      </c>
      <c r="BA508">
        <v>70.819999999999993</v>
      </c>
      <c r="BB508">
        <v>14</v>
      </c>
      <c r="BC508">
        <v>52</v>
      </c>
      <c r="BD508">
        <v>2.93</v>
      </c>
      <c r="BE508">
        <v>85.94</v>
      </c>
      <c r="BF508">
        <v>83.01</v>
      </c>
      <c r="BG508">
        <v>138</v>
      </c>
      <c r="BH508">
        <v>54.02</v>
      </c>
      <c r="BI508">
        <v>8.84</v>
      </c>
      <c r="BJ508">
        <v>165</v>
      </c>
      <c r="BK508">
        <v>27</v>
      </c>
      <c r="BL508">
        <v>38</v>
      </c>
      <c r="BM508">
        <v>-11.4</v>
      </c>
      <c r="BN508">
        <v>93.75</v>
      </c>
      <c r="BO508">
        <v>4.58</v>
      </c>
      <c r="BP508">
        <v>0.98</v>
      </c>
      <c r="BQ508">
        <v>14</v>
      </c>
      <c r="BR508">
        <v>3</v>
      </c>
      <c r="BS508">
        <v>11</v>
      </c>
      <c r="BT508">
        <v>82.35</v>
      </c>
      <c r="BU508">
        <v>7.69</v>
      </c>
      <c r="BV508">
        <v>8.48</v>
      </c>
      <c r="BW508">
        <v>6.01</v>
      </c>
      <c r="BX508">
        <v>88.89</v>
      </c>
      <c r="BY508">
        <v>34</v>
      </c>
      <c r="BZ508">
        <v>0</v>
      </c>
      <c r="CA508">
        <v>3</v>
      </c>
      <c r="CB508">
        <v>94.35</v>
      </c>
      <c r="CC508">
        <v>167</v>
      </c>
      <c r="CD508">
        <v>30</v>
      </c>
      <c r="CE508">
        <v>10</v>
      </c>
      <c r="CF508">
        <v>4</v>
      </c>
      <c r="CG508">
        <v>17</v>
      </c>
      <c r="CH508">
        <v>2</v>
      </c>
      <c r="CI508">
        <v>1</v>
      </c>
      <c r="CJ508">
        <v>34</v>
      </c>
      <c r="CK508">
        <v>10</v>
      </c>
      <c r="CL508">
        <v>2</v>
      </c>
      <c r="CM508">
        <v>6</v>
      </c>
      <c r="CN508">
        <v>0</v>
      </c>
      <c r="CO508">
        <v>-1.96</v>
      </c>
      <c r="CP508">
        <v>183.28</v>
      </c>
      <c r="CQ508">
        <v>130.91</v>
      </c>
      <c r="CR508">
        <v>58.33</v>
      </c>
      <c r="CS508">
        <v>18.16</v>
      </c>
      <c r="CT508">
        <v>17.829999999999998</v>
      </c>
      <c r="CU508">
        <v>50.17</v>
      </c>
      <c r="CV508">
        <v>50.21</v>
      </c>
      <c r="CW508">
        <v>55.4</v>
      </c>
      <c r="CX508">
        <v>55.02</v>
      </c>
      <c r="CY508">
        <v>54.77</v>
      </c>
      <c r="CZ508">
        <v>54.3</v>
      </c>
    </row>
    <row r="509" spans="1:104">
      <c r="A509" t="s">
        <v>962</v>
      </c>
      <c r="B509" t="s">
        <v>963</v>
      </c>
      <c r="C509" t="s">
        <v>62</v>
      </c>
      <c r="D509" t="s">
        <v>149</v>
      </c>
      <c r="E509">
        <v>33</v>
      </c>
      <c r="F509">
        <v>20142015</v>
      </c>
      <c r="G509">
        <v>22</v>
      </c>
      <c r="H509" t="s">
        <v>1488</v>
      </c>
      <c r="I509" t="s">
        <v>1488</v>
      </c>
      <c r="J509">
        <v>0</v>
      </c>
      <c r="K509">
        <v>0</v>
      </c>
      <c r="L509">
        <v>0</v>
      </c>
      <c r="M509">
        <v>0</v>
      </c>
      <c r="N509">
        <v>0</v>
      </c>
      <c r="O509">
        <v>0</v>
      </c>
      <c r="P509">
        <v>-1</v>
      </c>
      <c r="Q509">
        <v>100</v>
      </c>
      <c r="R509" t="s">
        <v>1488</v>
      </c>
      <c r="S509">
        <v>0</v>
      </c>
      <c r="T509">
        <v>7.75</v>
      </c>
      <c r="U509">
        <v>0.16</v>
      </c>
      <c r="V509">
        <v>12.07</v>
      </c>
      <c r="W509">
        <v>100</v>
      </c>
      <c r="X509">
        <v>87.93</v>
      </c>
      <c r="Y509">
        <v>2</v>
      </c>
      <c r="Z509">
        <v>2</v>
      </c>
      <c r="AA509">
        <v>0</v>
      </c>
      <c r="AB509">
        <v>23.04</v>
      </c>
      <c r="AC509">
        <v>0</v>
      </c>
      <c r="AD509">
        <v>23.04</v>
      </c>
      <c r="AE509">
        <v>0</v>
      </c>
      <c r="AF509">
        <v>10.55</v>
      </c>
      <c r="AG509">
        <v>89.45</v>
      </c>
      <c r="AH509">
        <v>10</v>
      </c>
      <c r="AI509">
        <v>10</v>
      </c>
      <c r="AJ509">
        <v>0</v>
      </c>
      <c r="AK509">
        <v>115.2</v>
      </c>
      <c r="AL509">
        <v>0</v>
      </c>
      <c r="AM509">
        <v>115.2</v>
      </c>
      <c r="AN509">
        <v>40</v>
      </c>
      <c r="AO509">
        <v>2</v>
      </c>
      <c r="AP509">
        <v>0</v>
      </c>
      <c r="AQ509">
        <v>3</v>
      </c>
      <c r="AR509">
        <v>11.37</v>
      </c>
      <c r="AS509">
        <v>100</v>
      </c>
      <c r="AT509">
        <v>88.63</v>
      </c>
      <c r="AU509">
        <v>6</v>
      </c>
      <c r="AV509">
        <v>6</v>
      </c>
      <c r="AW509">
        <v>0</v>
      </c>
      <c r="AX509">
        <v>69.12</v>
      </c>
      <c r="AY509">
        <v>0</v>
      </c>
      <c r="AZ509">
        <v>69.12</v>
      </c>
      <c r="BA509">
        <v>66.67</v>
      </c>
      <c r="BB509">
        <v>0</v>
      </c>
      <c r="BC509">
        <v>1</v>
      </c>
      <c r="BD509">
        <v>12.12</v>
      </c>
      <c r="BE509">
        <v>100</v>
      </c>
      <c r="BF509">
        <v>87.88</v>
      </c>
      <c r="BG509">
        <v>4</v>
      </c>
      <c r="BH509">
        <v>46.08</v>
      </c>
      <c r="BI509">
        <v>0</v>
      </c>
      <c r="BJ509">
        <v>4</v>
      </c>
      <c r="BK509">
        <v>0</v>
      </c>
      <c r="BL509">
        <v>1</v>
      </c>
      <c r="BM509" t="s">
        <v>1488</v>
      </c>
      <c r="BN509">
        <v>90</v>
      </c>
      <c r="BO509">
        <v>0</v>
      </c>
      <c r="BP509">
        <v>0</v>
      </c>
      <c r="BQ509">
        <v>0</v>
      </c>
      <c r="BR509">
        <v>0</v>
      </c>
      <c r="BS509">
        <v>0</v>
      </c>
      <c r="BT509" t="s">
        <v>1488</v>
      </c>
      <c r="BU509">
        <v>0</v>
      </c>
      <c r="BV509">
        <v>0</v>
      </c>
      <c r="BW509">
        <v>0</v>
      </c>
      <c r="BX509" t="s">
        <v>1488</v>
      </c>
      <c r="BY509">
        <v>40</v>
      </c>
      <c r="BZ509">
        <v>0</v>
      </c>
      <c r="CA509">
        <v>0</v>
      </c>
      <c r="CB509">
        <v>100</v>
      </c>
      <c r="CC509">
        <v>7</v>
      </c>
      <c r="CD509">
        <v>2</v>
      </c>
      <c r="CE509">
        <v>0</v>
      </c>
      <c r="CF509">
        <v>0</v>
      </c>
      <c r="CG509">
        <v>0</v>
      </c>
      <c r="CH509">
        <v>0</v>
      </c>
      <c r="CI509">
        <v>0</v>
      </c>
      <c r="CJ509">
        <v>1</v>
      </c>
      <c r="CK509">
        <v>0</v>
      </c>
      <c r="CL509">
        <v>0</v>
      </c>
      <c r="CM509">
        <v>1</v>
      </c>
      <c r="CN509">
        <v>0</v>
      </c>
      <c r="CO509">
        <v>-11.52</v>
      </c>
      <c r="CP509">
        <v>5.21</v>
      </c>
      <c r="CQ509">
        <v>146.22</v>
      </c>
      <c r="CR509">
        <v>3.44</v>
      </c>
      <c r="CS509">
        <v>16.45</v>
      </c>
      <c r="CT509">
        <v>16.920000000000002</v>
      </c>
      <c r="CU509">
        <v>50.85</v>
      </c>
      <c r="CV509">
        <v>51.63</v>
      </c>
      <c r="CW509">
        <v>52.68</v>
      </c>
      <c r="CX509">
        <v>50.91</v>
      </c>
      <c r="CY509">
        <v>54.7</v>
      </c>
      <c r="CZ509">
        <v>51.25</v>
      </c>
    </row>
    <row r="510" spans="1:104">
      <c r="A510" t="s">
        <v>1227</v>
      </c>
      <c r="B510" t="s">
        <v>1228</v>
      </c>
      <c r="C510" t="s">
        <v>62</v>
      </c>
      <c r="D510" t="s">
        <v>1229</v>
      </c>
      <c r="E510">
        <v>76</v>
      </c>
      <c r="F510">
        <v>20142015</v>
      </c>
      <c r="G510">
        <v>26</v>
      </c>
      <c r="H510">
        <v>3.0750000000000002</v>
      </c>
      <c r="I510">
        <v>3.0750000000000002</v>
      </c>
      <c r="J510">
        <v>1</v>
      </c>
      <c r="K510">
        <v>3</v>
      </c>
      <c r="L510">
        <v>4</v>
      </c>
      <c r="M510">
        <v>0.6</v>
      </c>
      <c r="N510">
        <v>1.81</v>
      </c>
      <c r="O510">
        <v>2.41</v>
      </c>
      <c r="P510">
        <v>-1</v>
      </c>
      <c r="Q510">
        <v>91.67</v>
      </c>
      <c r="R510">
        <v>109.41</v>
      </c>
      <c r="S510">
        <v>5.56</v>
      </c>
      <c r="T510">
        <v>-4.1500000000000004</v>
      </c>
      <c r="U510">
        <v>1.31</v>
      </c>
      <c r="V510">
        <v>7.57</v>
      </c>
      <c r="W510">
        <v>92.31</v>
      </c>
      <c r="X510">
        <v>84.73</v>
      </c>
      <c r="Y510">
        <v>77</v>
      </c>
      <c r="Z510">
        <v>84</v>
      </c>
      <c r="AA510">
        <v>7</v>
      </c>
      <c r="AB510">
        <v>50.69</v>
      </c>
      <c r="AC510">
        <v>4.22</v>
      </c>
      <c r="AD510">
        <v>54.92</v>
      </c>
      <c r="AE510">
        <v>8</v>
      </c>
      <c r="AF510">
        <v>3.35</v>
      </c>
      <c r="AG510">
        <v>88.32</v>
      </c>
      <c r="AH510">
        <v>140</v>
      </c>
      <c r="AI510">
        <v>154</v>
      </c>
      <c r="AJ510">
        <v>14</v>
      </c>
      <c r="AK510">
        <v>92.93</v>
      </c>
      <c r="AL510">
        <v>8.4499999999999993</v>
      </c>
      <c r="AM510">
        <v>101.38</v>
      </c>
      <c r="AN510">
        <v>55.19</v>
      </c>
      <c r="AO510">
        <v>16</v>
      </c>
      <c r="AP510">
        <v>1</v>
      </c>
      <c r="AQ510">
        <v>40</v>
      </c>
      <c r="AR510">
        <v>4.2699999999999996</v>
      </c>
      <c r="AS510">
        <v>91.53</v>
      </c>
      <c r="AT510">
        <v>87.25</v>
      </c>
      <c r="AU510">
        <v>98</v>
      </c>
      <c r="AV510">
        <v>108</v>
      </c>
      <c r="AW510">
        <v>10</v>
      </c>
      <c r="AX510">
        <v>65.17</v>
      </c>
      <c r="AY510">
        <v>6.03</v>
      </c>
      <c r="AZ510">
        <v>71.209999999999994</v>
      </c>
      <c r="BA510">
        <v>78.7</v>
      </c>
      <c r="BB510">
        <v>6</v>
      </c>
      <c r="BC510">
        <v>24</v>
      </c>
      <c r="BD510">
        <v>4.8899999999999997</v>
      </c>
      <c r="BE510">
        <v>92.39</v>
      </c>
      <c r="BF510">
        <v>87.5</v>
      </c>
      <c r="BG510">
        <v>78</v>
      </c>
      <c r="BH510">
        <v>51.29</v>
      </c>
      <c r="BI510">
        <v>4.22</v>
      </c>
      <c r="BJ510">
        <v>85</v>
      </c>
      <c r="BK510">
        <v>7</v>
      </c>
      <c r="BL510">
        <v>18</v>
      </c>
      <c r="BM510">
        <v>14.71</v>
      </c>
      <c r="BN510">
        <v>85.29</v>
      </c>
      <c r="BO510">
        <v>4.83</v>
      </c>
      <c r="BP510">
        <v>0</v>
      </c>
      <c r="BQ510">
        <v>8</v>
      </c>
      <c r="BR510">
        <v>0</v>
      </c>
      <c r="BS510">
        <v>8</v>
      </c>
      <c r="BT510">
        <v>100</v>
      </c>
      <c r="BU510">
        <v>4.17</v>
      </c>
      <c r="BV510">
        <v>9.41</v>
      </c>
      <c r="BW510">
        <v>7.41</v>
      </c>
      <c r="BX510">
        <v>100</v>
      </c>
      <c r="BY510">
        <v>40</v>
      </c>
      <c r="BZ510">
        <v>0</v>
      </c>
      <c r="CA510">
        <v>0</v>
      </c>
      <c r="CB510">
        <v>91.55</v>
      </c>
      <c r="CC510">
        <v>65</v>
      </c>
      <c r="CD510">
        <v>20</v>
      </c>
      <c r="CE510">
        <v>6</v>
      </c>
      <c r="CF510">
        <v>1</v>
      </c>
      <c r="CG510">
        <v>2</v>
      </c>
      <c r="CH510">
        <v>1</v>
      </c>
      <c r="CI510">
        <v>2</v>
      </c>
      <c r="CJ510">
        <v>17</v>
      </c>
      <c r="CK510">
        <v>2</v>
      </c>
      <c r="CL510">
        <v>0</v>
      </c>
      <c r="CM510">
        <v>1</v>
      </c>
      <c r="CN510">
        <v>0</v>
      </c>
      <c r="CO510">
        <v>-0.6</v>
      </c>
      <c r="CP510">
        <v>99.42</v>
      </c>
      <c r="CQ510">
        <v>284.72000000000003</v>
      </c>
      <c r="CR510">
        <v>25.88</v>
      </c>
      <c r="CS510">
        <v>16.7</v>
      </c>
      <c r="CT510">
        <v>17.43</v>
      </c>
      <c r="CU510">
        <v>47.39</v>
      </c>
      <c r="CV510">
        <v>50.69</v>
      </c>
      <c r="CW510">
        <v>51.69</v>
      </c>
      <c r="CX510">
        <v>57.38</v>
      </c>
      <c r="CY510">
        <v>54.35</v>
      </c>
      <c r="CZ510">
        <v>52.86</v>
      </c>
    </row>
    <row r="511" spans="1:104">
      <c r="A511" t="s">
        <v>1350</v>
      </c>
      <c r="B511" t="s">
        <v>1351</v>
      </c>
      <c r="C511" t="s">
        <v>62</v>
      </c>
      <c r="D511" t="s">
        <v>858</v>
      </c>
      <c r="E511">
        <v>70</v>
      </c>
      <c r="F511">
        <v>20142015</v>
      </c>
      <c r="G511">
        <v>29</v>
      </c>
      <c r="H511">
        <v>8</v>
      </c>
      <c r="I511">
        <v>7</v>
      </c>
      <c r="J511">
        <v>2</v>
      </c>
      <c r="K511">
        <v>13</v>
      </c>
      <c r="L511">
        <v>15</v>
      </c>
      <c r="M511">
        <v>0.5</v>
      </c>
      <c r="N511">
        <v>3.24</v>
      </c>
      <c r="O511">
        <v>3.74</v>
      </c>
      <c r="P511">
        <v>-2</v>
      </c>
      <c r="Q511">
        <v>85.53</v>
      </c>
      <c r="R511">
        <v>102.85</v>
      </c>
      <c r="S511">
        <v>4.26</v>
      </c>
      <c r="T511">
        <v>0.97</v>
      </c>
      <c r="U511">
        <v>3.44</v>
      </c>
      <c r="V511">
        <v>-5.04</v>
      </c>
      <c r="W511">
        <v>82.8</v>
      </c>
      <c r="X511">
        <v>87.84</v>
      </c>
      <c r="Y511">
        <v>164</v>
      </c>
      <c r="Z511">
        <v>207</v>
      </c>
      <c r="AA511">
        <v>43</v>
      </c>
      <c r="AB511">
        <v>51.58</v>
      </c>
      <c r="AC511">
        <v>10.71</v>
      </c>
      <c r="AD511">
        <v>62.29</v>
      </c>
      <c r="AE511">
        <v>25</v>
      </c>
      <c r="AF511">
        <v>-0.56000000000000005</v>
      </c>
      <c r="AG511">
        <v>86.09</v>
      </c>
      <c r="AH511">
        <v>334</v>
      </c>
      <c r="AI511">
        <v>402</v>
      </c>
      <c r="AJ511">
        <v>68</v>
      </c>
      <c r="AK511">
        <v>100.16</v>
      </c>
      <c r="AL511">
        <v>16.940000000000001</v>
      </c>
      <c r="AM511">
        <v>117.11</v>
      </c>
      <c r="AN511">
        <v>52.49</v>
      </c>
      <c r="AO511">
        <v>32</v>
      </c>
      <c r="AP511">
        <v>3</v>
      </c>
      <c r="AQ511">
        <v>108</v>
      </c>
      <c r="AR511">
        <v>-0.71</v>
      </c>
      <c r="AS511">
        <v>83.79</v>
      </c>
      <c r="AT511">
        <v>84.5</v>
      </c>
      <c r="AU511">
        <v>246</v>
      </c>
      <c r="AV511">
        <v>305</v>
      </c>
      <c r="AW511">
        <v>59</v>
      </c>
      <c r="AX511">
        <v>75.989999999999995</v>
      </c>
      <c r="AY511">
        <v>14.7</v>
      </c>
      <c r="AZ511">
        <v>90.69</v>
      </c>
      <c r="BA511">
        <v>69.180000000000007</v>
      </c>
      <c r="BB511">
        <v>29</v>
      </c>
      <c r="BC511">
        <v>76</v>
      </c>
      <c r="BD511">
        <v>0.01</v>
      </c>
      <c r="BE511">
        <v>81.47</v>
      </c>
      <c r="BF511">
        <v>81.459999999999994</v>
      </c>
      <c r="BG511">
        <v>163</v>
      </c>
      <c r="BH511">
        <v>52.57</v>
      </c>
      <c r="BI511">
        <v>11.96</v>
      </c>
      <c r="BJ511">
        <v>211</v>
      </c>
      <c r="BK511">
        <v>48</v>
      </c>
      <c r="BL511">
        <v>47</v>
      </c>
      <c r="BM511">
        <v>11.52</v>
      </c>
      <c r="BN511">
        <v>73.33</v>
      </c>
      <c r="BO511">
        <v>6.98</v>
      </c>
      <c r="BP511">
        <v>1.25</v>
      </c>
      <c r="BQ511">
        <v>28</v>
      </c>
      <c r="BR511">
        <v>5</v>
      </c>
      <c r="BS511">
        <v>23</v>
      </c>
      <c r="BT511">
        <v>84.85</v>
      </c>
      <c r="BU511">
        <v>2.63</v>
      </c>
      <c r="BV511">
        <v>13.27</v>
      </c>
      <c r="BW511">
        <v>9.18</v>
      </c>
      <c r="BX511">
        <v>89.58</v>
      </c>
      <c r="BY511">
        <v>40</v>
      </c>
      <c r="BZ511">
        <v>0</v>
      </c>
      <c r="CA511">
        <v>0</v>
      </c>
      <c r="CB511">
        <v>94.67</v>
      </c>
      <c r="CC511">
        <v>231</v>
      </c>
      <c r="CD511">
        <v>46</v>
      </c>
      <c r="CE511">
        <v>13</v>
      </c>
      <c r="CF511">
        <v>8</v>
      </c>
      <c r="CG511">
        <v>5</v>
      </c>
      <c r="CH511">
        <v>8</v>
      </c>
      <c r="CI511">
        <v>5</v>
      </c>
      <c r="CJ511">
        <v>45</v>
      </c>
      <c r="CK511">
        <v>6</v>
      </c>
      <c r="CL511">
        <v>2</v>
      </c>
      <c r="CM511">
        <v>2</v>
      </c>
      <c r="CN511">
        <v>0</v>
      </c>
      <c r="CO511">
        <v>-0.5</v>
      </c>
      <c r="CP511">
        <v>240.81</v>
      </c>
      <c r="CQ511">
        <v>156.61000000000001</v>
      </c>
      <c r="CR511">
        <v>60.59</v>
      </c>
      <c r="CS511">
        <v>17</v>
      </c>
      <c r="CT511">
        <v>17.71</v>
      </c>
      <c r="CU511">
        <v>45.97</v>
      </c>
      <c r="CV511">
        <v>50.1</v>
      </c>
      <c r="CW511">
        <v>52.54</v>
      </c>
      <c r="CX511">
        <v>61.75</v>
      </c>
      <c r="CY511">
        <v>54.6</v>
      </c>
      <c r="CZ511">
        <v>54.37</v>
      </c>
    </row>
    <row r="512" spans="1:104">
      <c r="A512" t="s">
        <v>1206</v>
      </c>
      <c r="B512" t="s">
        <v>1207</v>
      </c>
      <c r="C512" t="s">
        <v>62</v>
      </c>
      <c r="D512" t="s">
        <v>221</v>
      </c>
      <c r="E512">
        <v>36</v>
      </c>
      <c r="F512">
        <v>20142015</v>
      </c>
      <c r="G512">
        <v>36</v>
      </c>
      <c r="H512">
        <v>2.5</v>
      </c>
      <c r="I512">
        <v>2.5</v>
      </c>
      <c r="J512">
        <v>0</v>
      </c>
      <c r="K512">
        <v>1</v>
      </c>
      <c r="L512">
        <v>1</v>
      </c>
      <c r="M512">
        <v>0</v>
      </c>
      <c r="N512">
        <v>5.52</v>
      </c>
      <c r="O512">
        <v>5.52</v>
      </c>
      <c r="P512">
        <v>0</v>
      </c>
      <c r="Q512">
        <v>62.5</v>
      </c>
      <c r="R512">
        <v>96.67</v>
      </c>
      <c r="S512" t="s">
        <v>1488</v>
      </c>
      <c r="T512">
        <v>-18.73</v>
      </c>
      <c r="U512">
        <v>0.3</v>
      </c>
      <c r="V512">
        <v>-23.36</v>
      </c>
      <c r="W512">
        <v>62.5</v>
      </c>
      <c r="X512">
        <v>85.86</v>
      </c>
      <c r="Y512">
        <v>2</v>
      </c>
      <c r="Z512">
        <v>5</v>
      </c>
      <c r="AA512">
        <v>3</v>
      </c>
      <c r="AB512">
        <v>27.59</v>
      </c>
      <c r="AC512">
        <v>16.55</v>
      </c>
      <c r="AD512">
        <v>44.14</v>
      </c>
      <c r="AE512">
        <v>2</v>
      </c>
      <c r="AF512">
        <v>-26.67</v>
      </c>
      <c r="AG512">
        <v>89.17</v>
      </c>
      <c r="AH512">
        <v>4</v>
      </c>
      <c r="AI512">
        <v>10</v>
      </c>
      <c r="AJ512">
        <v>6</v>
      </c>
      <c r="AK512">
        <v>55.17</v>
      </c>
      <c r="AL512">
        <v>33.1</v>
      </c>
      <c r="AM512">
        <v>88.28</v>
      </c>
      <c r="AN512">
        <v>60</v>
      </c>
      <c r="AO512">
        <v>1</v>
      </c>
      <c r="AP512">
        <v>0</v>
      </c>
      <c r="AQ512">
        <v>2</v>
      </c>
      <c r="AR512">
        <v>-30.44</v>
      </c>
      <c r="AS512">
        <v>57.14</v>
      </c>
      <c r="AT512">
        <v>87.59</v>
      </c>
      <c r="AU512">
        <v>2</v>
      </c>
      <c r="AV512">
        <v>8</v>
      </c>
      <c r="AW512">
        <v>6</v>
      </c>
      <c r="AX512">
        <v>44.14</v>
      </c>
      <c r="AY512">
        <v>33.1</v>
      </c>
      <c r="AZ512">
        <v>77.239999999999995</v>
      </c>
      <c r="BA512">
        <v>75</v>
      </c>
      <c r="BB512">
        <v>1</v>
      </c>
      <c r="BC512">
        <v>1</v>
      </c>
      <c r="BD512">
        <v>-32.770000000000003</v>
      </c>
      <c r="BE512">
        <v>54.55</v>
      </c>
      <c r="BF512">
        <v>87.32</v>
      </c>
      <c r="BG512">
        <v>1</v>
      </c>
      <c r="BH512">
        <v>33.1</v>
      </c>
      <c r="BI512">
        <v>27.59</v>
      </c>
      <c r="BJ512">
        <v>6</v>
      </c>
      <c r="BK512">
        <v>5</v>
      </c>
      <c r="BL512">
        <v>0</v>
      </c>
      <c r="BM512">
        <v>-41.67</v>
      </c>
      <c r="BN512">
        <v>91.67</v>
      </c>
      <c r="BO512">
        <v>5.52</v>
      </c>
      <c r="BP512">
        <v>5.52</v>
      </c>
      <c r="BQ512">
        <v>1</v>
      </c>
      <c r="BR512">
        <v>1</v>
      </c>
      <c r="BS512">
        <v>0</v>
      </c>
      <c r="BT512">
        <v>50</v>
      </c>
      <c r="BU512">
        <v>0</v>
      </c>
      <c r="BV512">
        <v>16.670000000000002</v>
      </c>
      <c r="BW512">
        <v>12.5</v>
      </c>
      <c r="BX512">
        <v>80</v>
      </c>
      <c r="BY512">
        <v>40</v>
      </c>
      <c r="BZ512">
        <v>0</v>
      </c>
      <c r="CA512">
        <v>0</v>
      </c>
      <c r="CB512">
        <v>76.92</v>
      </c>
      <c r="CC512">
        <v>10</v>
      </c>
      <c r="CD512">
        <v>9</v>
      </c>
      <c r="CE512">
        <v>3</v>
      </c>
      <c r="CF512">
        <v>0</v>
      </c>
      <c r="CG512">
        <v>0</v>
      </c>
      <c r="CH512">
        <v>0</v>
      </c>
      <c r="CI512">
        <v>1</v>
      </c>
      <c r="CJ512">
        <v>0</v>
      </c>
      <c r="CK512">
        <v>0</v>
      </c>
      <c r="CL512">
        <v>0</v>
      </c>
      <c r="CM512">
        <v>0</v>
      </c>
      <c r="CN512">
        <v>0</v>
      </c>
      <c r="CO512">
        <v>0</v>
      </c>
      <c r="CP512">
        <v>10.88</v>
      </c>
      <c r="CQ512">
        <v>196.64</v>
      </c>
      <c r="CR512">
        <v>5.24</v>
      </c>
      <c r="CS512">
        <v>16.78</v>
      </c>
      <c r="CT512">
        <v>17.38</v>
      </c>
      <c r="CU512">
        <v>50.9</v>
      </c>
      <c r="CV512">
        <v>50.33</v>
      </c>
      <c r="CW512">
        <v>58.07</v>
      </c>
      <c r="CX512">
        <v>56.02</v>
      </c>
      <c r="CY512">
        <v>54.68</v>
      </c>
      <c r="CZ512">
        <v>53.96</v>
      </c>
    </row>
    <row r="513" spans="1:104">
      <c r="A513" t="s">
        <v>780</v>
      </c>
      <c r="B513" t="s">
        <v>781</v>
      </c>
      <c r="C513" t="s">
        <v>62</v>
      </c>
      <c r="D513" t="s">
        <v>182</v>
      </c>
      <c r="E513">
        <v>77</v>
      </c>
      <c r="F513">
        <v>20142015</v>
      </c>
      <c r="G513">
        <v>24</v>
      </c>
      <c r="H513">
        <v>5.5</v>
      </c>
      <c r="I513">
        <v>6.5</v>
      </c>
      <c r="J513">
        <v>1</v>
      </c>
      <c r="K513">
        <v>11</v>
      </c>
      <c r="L513">
        <v>12</v>
      </c>
      <c r="M513">
        <v>0.32</v>
      </c>
      <c r="N513">
        <v>3.55</v>
      </c>
      <c r="O513">
        <v>3.87</v>
      </c>
      <c r="P513">
        <v>0</v>
      </c>
      <c r="Q513">
        <v>86.84</v>
      </c>
      <c r="R513">
        <v>104.86</v>
      </c>
      <c r="S513">
        <v>2.38</v>
      </c>
      <c r="T513">
        <v>-2.59</v>
      </c>
      <c r="U513">
        <v>2.42</v>
      </c>
      <c r="V513">
        <v>-3.98</v>
      </c>
      <c r="W513">
        <v>85.06</v>
      </c>
      <c r="X513">
        <v>89.04</v>
      </c>
      <c r="Y513">
        <v>122</v>
      </c>
      <c r="Z513">
        <v>148</v>
      </c>
      <c r="AA513">
        <v>26</v>
      </c>
      <c r="AB513">
        <v>47.72</v>
      </c>
      <c r="AC513">
        <v>8.3800000000000008</v>
      </c>
      <c r="AD513">
        <v>56.11</v>
      </c>
      <c r="AE513">
        <v>21</v>
      </c>
      <c r="AF513">
        <v>-3.58</v>
      </c>
      <c r="AG513">
        <v>90.42</v>
      </c>
      <c r="AH513">
        <v>252</v>
      </c>
      <c r="AI513">
        <v>297</v>
      </c>
      <c r="AJ513">
        <v>45</v>
      </c>
      <c r="AK513">
        <v>95.77</v>
      </c>
      <c r="AL513">
        <v>14.51</v>
      </c>
      <c r="AM513">
        <v>110.28</v>
      </c>
      <c r="AN513">
        <v>60.61</v>
      </c>
      <c r="AO513">
        <v>9</v>
      </c>
      <c r="AP513">
        <v>2</v>
      </c>
      <c r="AQ513">
        <v>66</v>
      </c>
      <c r="AR513">
        <v>-3.36</v>
      </c>
      <c r="AS513">
        <v>86.35</v>
      </c>
      <c r="AT513">
        <v>89.71</v>
      </c>
      <c r="AU513">
        <v>213</v>
      </c>
      <c r="AV513">
        <v>253</v>
      </c>
      <c r="AW513">
        <v>40</v>
      </c>
      <c r="AX513">
        <v>81.58</v>
      </c>
      <c r="AY513">
        <v>12.9</v>
      </c>
      <c r="AZ513">
        <v>94.48</v>
      </c>
      <c r="BA513">
        <v>71.150000000000006</v>
      </c>
      <c r="BB513">
        <v>15</v>
      </c>
      <c r="BC513">
        <v>57</v>
      </c>
      <c r="BD513">
        <v>-5.53</v>
      </c>
      <c r="BE513">
        <v>84.91</v>
      </c>
      <c r="BF513">
        <v>90.43</v>
      </c>
      <c r="BG513">
        <v>148</v>
      </c>
      <c r="BH513">
        <v>58.04</v>
      </c>
      <c r="BI513">
        <v>10.32</v>
      </c>
      <c r="BJ513">
        <v>180</v>
      </c>
      <c r="BK513">
        <v>32</v>
      </c>
      <c r="BL513">
        <v>42</v>
      </c>
      <c r="BM513">
        <v>-1.2</v>
      </c>
      <c r="BN513">
        <v>92.11</v>
      </c>
      <c r="BO513">
        <v>6.45</v>
      </c>
      <c r="BP513">
        <v>0.64</v>
      </c>
      <c r="BQ513">
        <v>20</v>
      </c>
      <c r="BR513">
        <v>2</v>
      </c>
      <c r="BS513">
        <v>18</v>
      </c>
      <c r="BT513">
        <v>90.91</v>
      </c>
      <c r="BU513">
        <v>1.75</v>
      </c>
      <c r="BV513">
        <v>11.11</v>
      </c>
      <c r="BW513">
        <v>7.91</v>
      </c>
      <c r="BX513">
        <v>93.75</v>
      </c>
      <c r="BY513">
        <v>40</v>
      </c>
      <c r="BZ513">
        <v>0</v>
      </c>
      <c r="CA513">
        <v>0</v>
      </c>
      <c r="CB513">
        <v>90.8</v>
      </c>
      <c r="CC513">
        <v>148</v>
      </c>
      <c r="CD513">
        <v>44</v>
      </c>
      <c r="CE513">
        <v>15</v>
      </c>
      <c r="CF513">
        <v>0</v>
      </c>
      <c r="CG513">
        <v>6</v>
      </c>
      <c r="CH513">
        <v>6</v>
      </c>
      <c r="CI513">
        <v>5</v>
      </c>
      <c r="CJ513">
        <v>41</v>
      </c>
      <c r="CK513">
        <v>3</v>
      </c>
      <c r="CL513">
        <v>3</v>
      </c>
      <c r="CM513">
        <v>0</v>
      </c>
      <c r="CN513">
        <v>0</v>
      </c>
      <c r="CO513">
        <v>0</v>
      </c>
      <c r="CP513">
        <v>186.07</v>
      </c>
      <c r="CQ513">
        <v>210.82</v>
      </c>
      <c r="CR513">
        <v>46.88</v>
      </c>
      <c r="CS513">
        <v>16.95</v>
      </c>
      <c r="CT513">
        <v>17.64</v>
      </c>
      <c r="CU513">
        <v>51.68</v>
      </c>
      <c r="CV513">
        <v>49.96</v>
      </c>
      <c r="CW513">
        <v>55.28</v>
      </c>
      <c r="CX513">
        <v>51.69</v>
      </c>
      <c r="CY513">
        <v>54.48</v>
      </c>
      <c r="CZ513">
        <v>54.58</v>
      </c>
    </row>
    <row r="514" spans="1:104">
      <c r="A514" t="s">
        <v>578</v>
      </c>
      <c r="B514" t="s">
        <v>579</v>
      </c>
      <c r="C514" t="s">
        <v>68</v>
      </c>
      <c r="D514" t="s">
        <v>149</v>
      </c>
      <c r="E514">
        <v>49</v>
      </c>
      <c r="F514">
        <v>20142015</v>
      </c>
      <c r="G514">
        <v>23</v>
      </c>
      <c r="H514">
        <v>0.875</v>
      </c>
      <c r="I514">
        <v>0.92500000000000004</v>
      </c>
      <c r="J514">
        <v>7</v>
      </c>
      <c r="K514">
        <v>0</v>
      </c>
      <c r="L514">
        <v>7</v>
      </c>
      <c r="M514">
        <v>5.28</v>
      </c>
      <c r="N514">
        <v>0</v>
      </c>
      <c r="O514">
        <v>5.28</v>
      </c>
      <c r="P514">
        <v>0</v>
      </c>
      <c r="Q514">
        <v>88.41</v>
      </c>
      <c r="R514">
        <v>102.78</v>
      </c>
      <c r="S514">
        <v>21.88</v>
      </c>
      <c r="T514">
        <v>1.83</v>
      </c>
      <c r="U514">
        <v>1.62</v>
      </c>
      <c r="V514">
        <v>-6.08</v>
      </c>
      <c r="W514">
        <v>80.650000000000006</v>
      </c>
      <c r="X514">
        <v>86.73</v>
      </c>
      <c r="Y514">
        <v>38</v>
      </c>
      <c r="Z514">
        <v>50</v>
      </c>
      <c r="AA514">
        <v>12</v>
      </c>
      <c r="AB514">
        <v>37.74</v>
      </c>
      <c r="AC514">
        <v>9.06</v>
      </c>
      <c r="AD514">
        <v>46.79</v>
      </c>
      <c r="AE514">
        <v>17</v>
      </c>
      <c r="AF514">
        <v>-0.61</v>
      </c>
      <c r="AG514">
        <v>89.02</v>
      </c>
      <c r="AH514">
        <v>106</v>
      </c>
      <c r="AI514">
        <v>122</v>
      </c>
      <c r="AJ514">
        <v>16</v>
      </c>
      <c r="AK514">
        <v>92.08</v>
      </c>
      <c r="AL514">
        <v>12.08</v>
      </c>
      <c r="AM514">
        <v>104.15</v>
      </c>
      <c r="AN514">
        <v>59.02</v>
      </c>
      <c r="AO514">
        <v>11</v>
      </c>
      <c r="AP514">
        <v>0</v>
      </c>
      <c r="AQ514">
        <v>55</v>
      </c>
      <c r="AR514">
        <v>-1.94</v>
      </c>
      <c r="AS514">
        <v>87.16</v>
      </c>
      <c r="AT514">
        <v>89.1</v>
      </c>
      <c r="AU514">
        <v>81</v>
      </c>
      <c r="AV514">
        <v>95</v>
      </c>
      <c r="AW514">
        <v>14</v>
      </c>
      <c r="AX514">
        <v>71.7</v>
      </c>
      <c r="AY514">
        <v>10.57</v>
      </c>
      <c r="AZ514">
        <v>82.26</v>
      </c>
      <c r="BA514">
        <v>75.790000000000006</v>
      </c>
      <c r="BB514">
        <v>12</v>
      </c>
      <c r="BC514">
        <v>44</v>
      </c>
      <c r="BD514">
        <v>-1.63</v>
      </c>
      <c r="BE514">
        <v>85.71</v>
      </c>
      <c r="BF514">
        <v>87.34</v>
      </c>
      <c r="BG514">
        <v>60</v>
      </c>
      <c r="BH514">
        <v>54.34</v>
      </c>
      <c r="BI514">
        <v>9.06</v>
      </c>
      <c r="BJ514">
        <v>72</v>
      </c>
      <c r="BK514">
        <v>12</v>
      </c>
      <c r="BL514">
        <v>32</v>
      </c>
      <c r="BM514">
        <v>-1.59</v>
      </c>
      <c r="BN514">
        <v>90.48</v>
      </c>
      <c r="BO514">
        <v>6.04</v>
      </c>
      <c r="BP514">
        <v>0.75</v>
      </c>
      <c r="BQ514">
        <v>8</v>
      </c>
      <c r="BR514">
        <v>1</v>
      </c>
      <c r="BS514">
        <v>7</v>
      </c>
      <c r="BT514">
        <v>88.89</v>
      </c>
      <c r="BU514">
        <v>15.91</v>
      </c>
      <c r="BV514">
        <v>11.11</v>
      </c>
      <c r="BW514">
        <v>8.42</v>
      </c>
      <c r="BX514">
        <v>91.67</v>
      </c>
      <c r="BY514">
        <v>35</v>
      </c>
      <c r="BZ514">
        <v>3</v>
      </c>
      <c r="CA514">
        <v>7</v>
      </c>
      <c r="CB514">
        <v>93.67</v>
      </c>
      <c r="CC514">
        <v>74</v>
      </c>
      <c r="CD514">
        <v>18</v>
      </c>
      <c r="CE514">
        <v>5</v>
      </c>
      <c r="CF514">
        <v>1</v>
      </c>
      <c r="CG514">
        <v>4</v>
      </c>
      <c r="CH514">
        <v>0</v>
      </c>
      <c r="CI514">
        <v>0</v>
      </c>
      <c r="CJ514">
        <v>25</v>
      </c>
      <c r="CK514">
        <v>2</v>
      </c>
      <c r="CL514">
        <v>1</v>
      </c>
      <c r="CM514">
        <v>1</v>
      </c>
      <c r="CN514">
        <v>1</v>
      </c>
      <c r="CO514">
        <v>0</v>
      </c>
      <c r="CP514">
        <v>79.5</v>
      </c>
      <c r="CQ514">
        <v>152.53</v>
      </c>
      <c r="CR514">
        <v>34.26</v>
      </c>
      <c r="CS514">
        <v>17.91</v>
      </c>
      <c r="CT514">
        <v>17.16</v>
      </c>
      <c r="CU514">
        <v>51.33</v>
      </c>
      <c r="CV514">
        <v>49.73</v>
      </c>
      <c r="CW514">
        <v>54.28</v>
      </c>
      <c r="CX514">
        <v>51.46</v>
      </c>
      <c r="CY514">
        <v>53.48</v>
      </c>
      <c r="CZ514">
        <v>54.07</v>
      </c>
    </row>
    <row r="515" spans="1:104">
      <c r="A515" t="s">
        <v>1624</v>
      </c>
      <c r="B515" t="s">
        <v>1625</v>
      </c>
      <c r="C515" t="s">
        <v>97</v>
      </c>
      <c r="D515" t="s">
        <v>643</v>
      </c>
      <c r="E515">
        <v>17</v>
      </c>
      <c r="F515">
        <v>20142015</v>
      </c>
      <c r="G515">
        <v>22</v>
      </c>
      <c r="H515">
        <v>0.72499999999999998</v>
      </c>
      <c r="I515">
        <v>0.72499999999999998</v>
      </c>
      <c r="J515">
        <v>0</v>
      </c>
      <c r="K515">
        <v>0</v>
      </c>
      <c r="L515">
        <v>0</v>
      </c>
      <c r="M515">
        <v>0</v>
      </c>
      <c r="N515">
        <v>0</v>
      </c>
      <c r="O515">
        <v>0</v>
      </c>
      <c r="P515">
        <v>0</v>
      </c>
      <c r="Q515">
        <v>100</v>
      </c>
      <c r="R515" t="s">
        <v>1488</v>
      </c>
      <c r="S515" t="s">
        <v>1488</v>
      </c>
      <c r="T515">
        <v>1.45</v>
      </c>
      <c r="U515">
        <v>0.23</v>
      </c>
      <c r="V515">
        <v>10.34</v>
      </c>
      <c r="W515">
        <v>100</v>
      </c>
      <c r="X515">
        <v>89.66</v>
      </c>
      <c r="Y515">
        <v>2</v>
      </c>
      <c r="Z515">
        <v>2</v>
      </c>
      <c r="AA515">
        <v>0</v>
      </c>
      <c r="AB515">
        <v>30.7</v>
      </c>
      <c r="AC515">
        <v>0</v>
      </c>
      <c r="AD515">
        <v>30.7</v>
      </c>
      <c r="AE515">
        <v>0</v>
      </c>
      <c r="AF515">
        <v>9.23</v>
      </c>
      <c r="AG515">
        <v>90.77</v>
      </c>
      <c r="AH515">
        <v>5</v>
      </c>
      <c r="AI515">
        <v>5</v>
      </c>
      <c r="AJ515">
        <v>0</v>
      </c>
      <c r="AK515">
        <v>76.760000000000005</v>
      </c>
      <c r="AL515">
        <v>0</v>
      </c>
      <c r="AM515">
        <v>76.760000000000005</v>
      </c>
      <c r="AN515">
        <v>40</v>
      </c>
      <c r="AO515">
        <v>0</v>
      </c>
      <c r="AP515">
        <v>0</v>
      </c>
      <c r="AQ515">
        <v>0</v>
      </c>
      <c r="AR515">
        <v>12.36</v>
      </c>
      <c r="AS515">
        <v>100</v>
      </c>
      <c r="AT515">
        <v>87.64</v>
      </c>
      <c r="AU515">
        <v>3</v>
      </c>
      <c r="AV515">
        <v>3</v>
      </c>
      <c r="AW515">
        <v>0</v>
      </c>
      <c r="AX515">
        <v>46.06</v>
      </c>
      <c r="AY515">
        <v>0</v>
      </c>
      <c r="AZ515">
        <v>46.06</v>
      </c>
      <c r="BA515">
        <v>66.67</v>
      </c>
      <c r="BB515">
        <v>0</v>
      </c>
      <c r="BC515">
        <v>0</v>
      </c>
      <c r="BD515">
        <v>13.24</v>
      </c>
      <c r="BE515">
        <v>100</v>
      </c>
      <c r="BF515">
        <v>86.76</v>
      </c>
      <c r="BG515">
        <v>2</v>
      </c>
      <c r="BH515">
        <v>30.7</v>
      </c>
      <c r="BI515">
        <v>0</v>
      </c>
      <c r="BJ515">
        <v>2</v>
      </c>
      <c r="BK515">
        <v>0</v>
      </c>
      <c r="BL515">
        <v>0</v>
      </c>
      <c r="BM515" t="s">
        <v>1488</v>
      </c>
      <c r="BN515">
        <v>71.430000000000007</v>
      </c>
      <c r="BO515">
        <v>0</v>
      </c>
      <c r="BP515">
        <v>0</v>
      </c>
      <c r="BQ515">
        <v>0</v>
      </c>
      <c r="BR515">
        <v>0</v>
      </c>
      <c r="BS515">
        <v>0</v>
      </c>
      <c r="BT515" t="s">
        <v>1488</v>
      </c>
      <c r="BU515" t="s">
        <v>1488</v>
      </c>
      <c r="BV515">
        <v>0</v>
      </c>
      <c r="BW515">
        <v>0</v>
      </c>
      <c r="BX515" t="s">
        <v>1488</v>
      </c>
      <c r="BY515">
        <v>44</v>
      </c>
      <c r="BZ515">
        <v>2</v>
      </c>
      <c r="CA515">
        <v>1</v>
      </c>
      <c r="CB515">
        <v>100</v>
      </c>
      <c r="CC515">
        <v>5</v>
      </c>
      <c r="CD515">
        <v>1</v>
      </c>
      <c r="CE515">
        <v>0</v>
      </c>
      <c r="CF515">
        <v>0</v>
      </c>
      <c r="CG515">
        <v>0</v>
      </c>
      <c r="CH515">
        <v>0</v>
      </c>
      <c r="CI515">
        <v>0</v>
      </c>
      <c r="CJ515">
        <v>0</v>
      </c>
      <c r="CK515">
        <v>0</v>
      </c>
      <c r="CL515">
        <v>0</v>
      </c>
      <c r="CM515">
        <v>0</v>
      </c>
      <c r="CN515">
        <v>0</v>
      </c>
      <c r="CO515">
        <v>0</v>
      </c>
      <c r="CP515">
        <v>3.91</v>
      </c>
      <c r="CQ515">
        <v>67.98</v>
      </c>
      <c r="CR515">
        <v>5.44</v>
      </c>
      <c r="CS515">
        <v>17.559999999999999</v>
      </c>
      <c r="CT515">
        <v>17.04</v>
      </c>
      <c r="CU515">
        <v>49.24</v>
      </c>
      <c r="CV515">
        <v>48.82</v>
      </c>
      <c r="CW515">
        <v>52.5</v>
      </c>
      <c r="CX515">
        <v>54.11</v>
      </c>
      <c r="CY515">
        <v>52.79</v>
      </c>
      <c r="CZ515">
        <v>55.34</v>
      </c>
    </row>
    <row r="516" spans="1:104">
      <c r="A516" t="s">
        <v>992</v>
      </c>
      <c r="B516" t="s">
        <v>993</v>
      </c>
      <c r="C516" t="s">
        <v>68</v>
      </c>
      <c r="D516" t="s">
        <v>282</v>
      </c>
      <c r="E516">
        <v>81</v>
      </c>
      <c r="F516">
        <v>20142015</v>
      </c>
      <c r="G516">
        <v>31</v>
      </c>
      <c r="H516">
        <v>5</v>
      </c>
      <c r="I516">
        <v>5</v>
      </c>
      <c r="J516">
        <v>7</v>
      </c>
      <c r="K516">
        <v>8</v>
      </c>
      <c r="L516">
        <v>15</v>
      </c>
      <c r="M516">
        <v>2.4300000000000002</v>
      </c>
      <c r="N516">
        <v>2.78</v>
      </c>
      <c r="O516">
        <v>5.21</v>
      </c>
      <c r="P516">
        <v>0</v>
      </c>
      <c r="Q516">
        <v>87.02</v>
      </c>
      <c r="R516">
        <v>112.03</v>
      </c>
      <c r="S516">
        <v>18.420000000000002</v>
      </c>
      <c r="T516">
        <v>-2.21</v>
      </c>
      <c r="U516">
        <v>2.13</v>
      </c>
      <c r="V516">
        <v>1.9</v>
      </c>
      <c r="W516">
        <v>84.71</v>
      </c>
      <c r="X516">
        <v>82.8</v>
      </c>
      <c r="Y516">
        <v>118</v>
      </c>
      <c r="Z516">
        <v>144</v>
      </c>
      <c r="AA516">
        <v>26</v>
      </c>
      <c r="AB516">
        <v>50</v>
      </c>
      <c r="AC516">
        <v>9.0299999999999994</v>
      </c>
      <c r="AD516">
        <v>59.03</v>
      </c>
      <c r="AE516">
        <v>32</v>
      </c>
      <c r="AF516">
        <v>1.34</v>
      </c>
      <c r="AG516">
        <v>85.68</v>
      </c>
      <c r="AH516">
        <v>251</v>
      </c>
      <c r="AI516">
        <v>295</v>
      </c>
      <c r="AJ516">
        <v>44</v>
      </c>
      <c r="AK516">
        <v>102.44</v>
      </c>
      <c r="AL516">
        <v>15.28</v>
      </c>
      <c r="AM516">
        <v>117.72</v>
      </c>
      <c r="AN516">
        <v>53.56</v>
      </c>
      <c r="AO516">
        <v>19</v>
      </c>
      <c r="AP516">
        <v>0</v>
      </c>
      <c r="AQ516">
        <v>67</v>
      </c>
      <c r="AR516">
        <v>3.24</v>
      </c>
      <c r="AS516">
        <v>87.04</v>
      </c>
      <c r="AT516">
        <v>83.8</v>
      </c>
      <c r="AU516">
        <v>183</v>
      </c>
      <c r="AV516">
        <v>215</v>
      </c>
      <c r="AW516">
        <v>32</v>
      </c>
      <c r="AX516">
        <v>74.66</v>
      </c>
      <c r="AY516">
        <v>11.11</v>
      </c>
      <c r="AZ516">
        <v>85.77</v>
      </c>
      <c r="BA516">
        <v>73.489999999999995</v>
      </c>
      <c r="BB516">
        <v>10</v>
      </c>
      <c r="BC516">
        <v>48</v>
      </c>
      <c r="BD516">
        <v>4.3899999999999997</v>
      </c>
      <c r="BE516">
        <v>86.34</v>
      </c>
      <c r="BF516">
        <v>81.95</v>
      </c>
      <c r="BG516">
        <v>133</v>
      </c>
      <c r="BH516">
        <v>54.87</v>
      </c>
      <c r="BI516">
        <v>8.68</v>
      </c>
      <c r="BJ516">
        <v>158</v>
      </c>
      <c r="BK516">
        <v>25</v>
      </c>
      <c r="BL516">
        <v>38</v>
      </c>
      <c r="BM516">
        <v>13.04</v>
      </c>
      <c r="BN516">
        <v>86.96</v>
      </c>
      <c r="BO516">
        <v>6.6</v>
      </c>
      <c r="BP516">
        <v>0</v>
      </c>
      <c r="BQ516">
        <v>19</v>
      </c>
      <c r="BR516">
        <v>0</v>
      </c>
      <c r="BS516">
        <v>19</v>
      </c>
      <c r="BT516">
        <v>100</v>
      </c>
      <c r="BU516">
        <v>14.58</v>
      </c>
      <c r="BV516">
        <v>12.03</v>
      </c>
      <c r="BW516">
        <v>8.84</v>
      </c>
      <c r="BX516">
        <v>100</v>
      </c>
      <c r="BY516">
        <v>50.3</v>
      </c>
      <c r="BZ516">
        <v>84</v>
      </c>
      <c r="CA516">
        <v>83</v>
      </c>
      <c r="CB516">
        <v>92.16</v>
      </c>
      <c r="CC516">
        <v>141</v>
      </c>
      <c r="CD516">
        <v>24</v>
      </c>
      <c r="CE516">
        <v>12</v>
      </c>
      <c r="CF516">
        <v>1</v>
      </c>
      <c r="CG516">
        <v>9</v>
      </c>
      <c r="CH516">
        <v>3</v>
      </c>
      <c r="CI516">
        <v>5</v>
      </c>
      <c r="CJ516">
        <v>31</v>
      </c>
      <c r="CK516">
        <v>2</v>
      </c>
      <c r="CL516">
        <v>1</v>
      </c>
      <c r="CM516">
        <v>1</v>
      </c>
      <c r="CN516">
        <v>1</v>
      </c>
      <c r="CO516">
        <v>0</v>
      </c>
      <c r="CP516">
        <v>172.78</v>
      </c>
      <c r="CQ516">
        <v>227.49</v>
      </c>
      <c r="CR516">
        <v>43.17</v>
      </c>
      <c r="CS516">
        <v>18.579999999999998</v>
      </c>
      <c r="CT516">
        <v>17.78</v>
      </c>
      <c r="CU516">
        <v>49.13</v>
      </c>
      <c r="CV516">
        <v>50.02</v>
      </c>
      <c r="CW516">
        <v>55.58</v>
      </c>
      <c r="CX516">
        <v>57.54</v>
      </c>
      <c r="CY516">
        <v>54.22</v>
      </c>
      <c r="CZ516">
        <v>54.16</v>
      </c>
    </row>
    <row r="517" spans="1:104">
      <c r="A517" t="s">
        <v>1626</v>
      </c>
      <c r="B517" t="s">
        <v>1627</v>
      </c>
      <c r="C517" t="s">
        <v>113</v>
      </c>
      <c r="D517" t="s">
        <v>1056</v>
      </c>
      <c r="E517">
        <v>5</v>
      </c>
      <c r="F517">
        <v>20142015</v>
      </c>
      <c r="G517">
        <v>19</v>
      </c>
      <c r="H517">
        <v>0.92500000000000004</v>
      </c>
      <c r="I517">
        <v>0.92500000000000004</v>
      </c>
      <c r="J517">
        <v>0</v>
      </c>
      <c r="K517">
        <v>0</v>
      </c>
      <c r="L517">
        <v>0</v>
      </c>
      <c r="M517">
        <v>0</v>
      </c>
      <c r="N517">
        <v>0</v>
      </c>
      <c r="O517">
        <v>0</v>
      </c>
      <c r="P517">
        <v>0</v>
      </c>
      <c r="Q517">
        <v>100</v>
      </c>
      <c r="R517" t="s">
        <v>1488</v>
      </c>
      <c r="S517" t="s">
        <v>1488</v>
      </c>
      <c r="T517">
        <v>8.33</v>
      </c>
      <c r="U517">
        <v>0.32</v>
      </c>
      <c r="V517" t="s">
        <v>1488</v>
      </c>
      <c r="W517" t="s">
        <v>1488</v>
      </c>
      <c r="X517">
        <v>89.47</v>
      </c>
      <c r="Y517">
        <v>0</v>
      </c>
      <c r="Z517">
        <v>0</v>
      </c>
      <c r="AA517">
        <v>0</v>
      </c>
      <c r="AB517">
        <v>0</v>
      </c>
      <c r="AC517">
        <v>0</v>
      </c>
      <c r="AD517">
        <v>0</v>
      </c>
      <c r="AE517">
        <v>0</v>
      </c>
      <c r="AF517">
        <v>12.82</v>
      </c>
      <c r="AG517">
        <v>87.18</v>
      </c>
      <c r="AH517">
        <v>2</v>
      </c>
      <c r="AI517">
        <v>2</v>
      </c>
      <c r="AJ517">
        <v>0</v>
      </c>
      <c r="AK517">
        <v>75</v>
      </c>
      <c r="AL517">
        <v>0</v>
      </c>
      <c r="AM517">
        <v>75</v>
      </c>
      <c r="AN517">
        <v>50</v>
      </c>
      <c r="AO517">
        <v>0</v>
      </c>
      <c r="AP517">
        <v>0</v>
      </c>
      <c r="AQ517">
        <v>0</v>
      </c>
      <c r="AR517">
        <v>13.79</v>
      </c>
      <c r="AS517">
        <v>100</v>
      </c>
      <c r="AT517">
        <v>86.21</v>
      </c>
      <c r="AU517">
        <v>1</v>
      </c>
      <c r="AV517">
        <v>1</v>
      </c>
      <c r="AW517">
        <v>0</v>
      </c>
      <c r="AX517">
        <v>37.5</v>
      </c>
      <c r="AY517">
        <v>0</v>
      </c>
      <c r="AZ517">
        <v>37.5</v>
      </c>
      <c r="BA517">
        <v>100</v>
      </c>
      <c r="BB517">
        <v>0</v>
      </c>
      <c r="BC517">
        <v>0</v>
      </c>
      <c r="BD517">
        <v>21.05</v>
      </c>
      <c r="BE517">
        <v>100</v>
      </c>
      <c r="BF517">
        <v>78.95</v>
      </c>
      <c r="BG517">
        <v>1</v>
      </c>
      <c r="BH517">
        <v>37.5</v>
      </c>
      <c r="BI517">
        <v>0</v>
      </c>
      <c r="BJ517">
        <v>1</v>
      </c>
      <c r="BK517">
        <v>0</v>
      </c>
      <c r="BL517">
        <v>0</v>
      </c>
      <c r="BM517" t="s">
        <v>1488</v>
      </c>
      <c r="BN517">
        <v>100</v>
      </c>
      <c r="BO517">
        <v>0</v>
      </c>
      <c r="BP517">
        <v>0</v>
      </c>
      <c r="BQ517">
        <v>0</v>
      </c>
      <c r="BR517">
        <v>0</v>
      </c>
      <c r="BS517">
        <v>0</v>
      </c>
      <c r="BT517" t="s">
        <v>1488</v>
      </c>
      <c r="BU517" t="s">
        <v>1488</v>
      </c>
      <c r="BV517">
        <v>0</v>
      </c>
      <c r="BW517">
        <v>0</v>
      </c>
      <c r="BX517" t="s">
        <v>1488</v>
      </c>
      <c r="BY517">
        <v>40</v>
      </c>
      <c r="BZ517">
        <v>0</v>
      </c>
      <c r="CA517">
        <v>0</v>
      </c>
      <c r="CB517">
        <v>100</v>
      </c>
      <c r="CC517">
        <v>2</v>
      </c>
      <c r="CD517">
        <v>0</v>
      </c>
      <c r="CE517">
        <v>0</v>
      </c>
      <c r="CF517">
        <v>0</v>
      </c>
      <c r="CG517">
        <v>0</v>
      </c>
      <c r="CH517">
        <v>0</v>
      </c>
      <c r="CI517">
        <v>0</v>
      </c>
      <c r="CJ517">
        <v>0</v>
      </c>
      <c r="CK517">
        <v>0</v>
      </c>
      <c r="CL517">
        <v>0</v>
      </c>
      <c r="CM517">
        <v>0</v>
      </c>
      <c r="CN517">
        <v>0</v>
      </c>
      <c r="CO517">
        <v>0</v>
      </c>
      <c r="CP517">
        <v>1.6</v>
      </c>
      <c r="CQ517">
        <v>19.04</v>
      </c>
      <c r="CR517">
        <v>7.75</v>
      </c>
      <c r="CS517">
        <v>16.329999999999998</v>
      </c>
      <c r="CT517">
        <v>16.66</v>
      </c>
      <c r="CU517">
        <v>45.77</v>
      </c>
      <c r="CV517">
        <v>48.21</v>
      </c>
      <c r="CW517">
        <v>50.22</v>
      </c>
      <c r="CX517">
        <v>59.5</v>
      </c>
      <c r="CY517">
        <v>47.73</v>
      </c>
      <c r="CZ517">
        <v>51.28</v>
      </c>
    </row>
    <row r="518" spans="1:104">
      <c r="A518" t="s">
        <v>1317</v>
      </c>
      <c r="B518" t="s">
        <v>1318</v>
      </c>
      <c r="C518" t="s">
        <v>62</v>
      </c>
      <c r="D518" t="s">
        <v>858</v>
      </c>
      <c r="E518">
        <v>56</v>
      </c>
      <c r="F518">
        <v>20142015</v>
      </c>
      <c r="G518">
        <v>28</v>
      </c>
      <c r="H518">
        <v>3.1</v>
      </c>
      <c r="I518">
        <v>2.75</v>
      </c>
      <c r="J518">
        <v>0</v>
      </c>
      <c r="K518">
        <v>0</v>
      </c>
      <c r="L518">
        <v>0</v>
      </c>
      <c r="M518">
        <v>0</v>
      </c>
      <c r="N518">
        <v>0</v>
      </c>
      <c r="O518">
        <v>0</v>
      </c>
      <c r="P518">
        <v>0</v>
      </c>
      <c r="Q518">
        <v>80</v>
      </c>
      <c r="R518" t="s">
        <v>1488</v>
      </c>
      <c r="S518" t="s">
        <v>1488</v>
      </c>
      <c r="T518">
        <v>-26.86</v>
      </c>
      <c r="U518">
        <v>0.1</v>
      </c>
      <c r="V518">
        <v>15.58</v>
      </c>
      <c r="W518">
        <v>100</v>
      </c>
      <c r="X518">
        <v>84.42</v>
      </c>
      <c r="Y518">
        <v>2</v>
      </c>
      <c r="Z518">
        <v>2</v>
      </c>
      <c r="AA518">
        <v>0</v>
      </c>
      <c r="AB518">
        <v>21.08</v>
      </c>
      <c r="AC518">
        <v>0</v>
      </c>
      <c r="AD518">
        <v>21.08</v>
      </c>
      <c r="AE518">
        <v>0</v>
      </c>
      <c r="AF518">
        <v>-4.68</v>
      </c>
      <c r="AG518">
        <v>84.68</v>
      </c>
      <c r="AH518">
        <v>3</v>
      </c>
      <c r="AI518">
        <v>4</v>
      </c>
      <c r="AJ518">
        <v>1</v>
      </c>
      <c r="AK518">
        <v>42.17</v>
      </c>
      <c r="AL518">
        <v>10.54</v>
      </c>
      <c r="AM518">
        <v>52.71</v>
      </c>
      <c r="AN518">
        <v>25</v>
      </c>
      <c r="AO518">
        <v>0</v>
      </c>
      <c r="AP518">
        <v>1</v>
      </c>
      <c r="AQ518">
        <v>0</v>
      </c>
      <c r="AR518">
        <v>17.22</v>
      </c>
      <c r="AS518">
        <v>100</v>
      </c>
      <c r="AT518">
        <v>82.78</v>
      </c>
      <c r="AU518">
        <v>1</v>
      </c>
      <c r="AV518">
        <v>1</v>
      </c>
      <c r="AW518">
        <v>0</v>
      </c>
      <c r="AX518">
        <v>10.54</v>
      </c>
      <c r="AY518">
        <v>0</v>
      </c>
      <c r="AZ518">
        <v>10.54</v>
      </c>
      <c r="BA518">
        <v>100</v>
      </c>
      <c r="BB518">
        <v>0</v>
      </c>
      <c r="BC518">
        <v>0</v>
      </c>
      <c r="BD518">
        <v>19.87</v>
      </c>
      <c r="BE518">
        <v>100</v>
      </c>
      <c r="BF518">
        <v>80.13</v>
      </c>
      <c r="BG518">
        <v>1</v>
      </c>
      <c r="BH518">
        <v>10.54</v>
      </c>
      <c r="BI518">
        <v>0</v>
      </c>
      <c r="BJ518">
        <v>1</v>
      </c>
      <c r="BK518">
        <v>0</v>
      </c>
      <c r="BL518">
        <v>0</v>
      </c>
      <c r="BM518" t="s">
        <v>1488</v>
      </c>
      <c r="BN518">
        <v>76.92</v>
      </c>
      <c r="BO518">
        <v>0</v>
      </c>
      <c r="BP518">
        <v>0</v>
      </c>
      <c r="BQ518">
        <v>0</v>
      </c>
      <c r="BR518">
        <v>0</v>
      </c>
      <c r="BS518">
        <v>0</v>
      </c>
      <c r="BT518" t="s">
        <v>1488</v>
      </c>
      <c r="BU518" t="s">
        <v>1488</v>
      </c>
      <c r="BV518">
        <v>0</v>
      </c>
      <c r="BW518">
        <v>0</v>
      </c>
      <c r="BX518" t="s">
        <v>1488</v>
      </c>
      <c r="BY518">
        <v>40</v>
      </c>
      <c r="BZ518">
        <v>0</v>
      </c>
      <c r="CA518">
        <v>0</v>
      </c>
      <c r="CB518">
        <v>66.67</v>
      </c>
      <c r="CC518">
        <v>6</v>
      </c>
      <c r="CD518">
        <v>7</v>
      </c>
      <c r="CE518">
        <v>3</v>
      </c>
      <c r="CF518">
        <v>0</v>
      </c>
      <c r="CG518">
        <v>1</v>
      </c>
      <c r="CH518">
        <v>0</v>
      </c>
      <c r="CI518">
        <v>0</v>
      </c>
      <c r="CJ518">
        <v>0</v>
      </c>
      <c r="CK518">
        <v>0</v>
      </c>
      <c r="CL518">
        <v>0</v>
      </c>
      <c r="CM518">
        <v>0</v>
      </c>
      <c r="CN518">
        <v>0</v>
      </c>
      <c r="CO518">
        <v>0</v>
      </c>
      <c r="CP518">
        <v>5.69</v>
      </c>
      <c r="CQ518">
        <v>306.32</v>
      </c>
      <c r="CR518">
        <v>1.82</v>
      </c>
      <c r="CS518">
        <v>16.829999999999998</v>
      </c>
      <c r="CT518">
        <v>17.309999999999999</v>
      </c>
      <c r="CU518">
        <v>45.83</v>
      </c>
      <c r="CV518">
        <v>51.64</v>
      </c>
      <c r="CW518">
        <v>52.06</v>
      </c>
      <c r="CX518">
        <v>61.53</v>
      </c>
      <c r="CY518">
        <v>55.89</v>
      </c>
      <c r="CZ518">
        <v>52.35</v>
      </c>
    </row>
    <row r="519" spans="1:104">
      <c r="A519" t="s">
        <v>202</v>
      </c>
      <c r="B519" t="s">
        <v>203</v>
      </c>
      <c r="C519" t="s">
        <v>100</v>
      </c>
      <c r="D519" t="s">
        <v>204</v>
      </c>
      <c r="E519">
        <v>80</v>
      </c>
      <c r="F519">
        <v>20142015</v>
      </c>
      <c r="G519">
        <v>31</v>
      </c>
      <c r="H519">
        <v>5.75</v>
      </c>
      <c r="I519">
        <v>5.6</v>
      </c>
      <c r="J519">
        <v>3</v>
      </c>
      <c r="K519">
        <v>11</v>
      </c>
      <c r="L519">
        <v>14</v>
      </c>
      <c r="M519">
        <v>0.66</v>
      </c>
      <c r="N519">
        <v>2.41</v>
      </c>
      <c r="O519">
        <v>3.06</v>
      </c>
      <c r="P519">
        <v>1</v>
      </c>
      <c r="Q519">
        <v>91.09</v>
      </c>
      <c r="R519">
        <v>105.24</v>
      </c>
      <c r="S519">
        <v>4.6900000000000004</v>
      </c>
      <c r="T519">
        <v>11.52</v>
      </c>
      <c r="U519">
        <v>3.43</v>
      </c>
      <c r="V519">
        <v>8.44</v>
      </c>
      <c r="W519">
        <v>91.37</v>
      </c>
      <c r="X519">
        <v>82.93</v>
      </c>
      <c r="Y519">
        <v>230</v>
      </c>
      <c r="Z519">
        <v>254</v>
      </c>
      <c r="AA519">
        <v>24</v>
      </c>
      <c r="AB519">
        <v>55.56</v>
      </c>
      <c r="AC519">
        <v>5.25</v>
      </c>
      <c r="AD519">
        <v>60.81</v>
      </c>
      <c r="AE519">
        <v>49</v>
      </c>
      <c r="AF519">
        <v>5.96</v>
      </c>
      <c r="AG519">
        <v>85.14</v>
      </c>
      <c r="AH519">
        <v>443</v>
      </c>
      <c r="AI519">
        <v>491</v>
      </c>
      <c r="AJ519">
        <v>48</v>
      </c>
      <c r="AK519">
        <v>107.4</v>
      </c>
      <c r="AL519">
        <v>10.5</v>
      </c>
      <c r="AM519">
        <v>117.9</v>
      </c>
      <c r="AN519">
        <v>57.03</v>
      </c>
      <c r="AO519">
        <v>31</v>
      </c>
      <c r="AP519">
        <v>3</v>
      </c>
      <c r="AQ519">
        <v>116</v>
      </c>
      <c r="AR519">
        <v>7.33</v>
      </c>
      <c r="AS519">
        <v>90.48</v>
      </c>
      <c r="AT519">
        <v>83.15</v>
      </c>
      <c r="AU519">
        <v>340</v>
      </c>
      <c r="AV519">
        <v>380</v>
      </c>
      <c r="AW519">
        <v>40</v>
      </c>
      <c r="AX519">
        <v>83.12</v>
      </c>
      <c r="AY519">
        <v>8.75</v>
      </c>
      <c r="AZ519">
        <v>91.87</v>
      </c>
      <c r="BA519">
        <v>73.680000000000007</v>
      </c>
      <c r="BB519">
        <v>21</v>
      </c>
      <c r="BC519">
        <v>85</v>
      </c>
      <c r="BD519">
        <v>6.15</v>
      </c>
      <c r="BE519">
        <v>90.32</v>
      </c>
      <c r="BF519">
        <v>84.17</v>
      </c>
      <c r="BG519">
        <v>250</v>
      </c>
      <c r="BH519">
        <v>61.25</v>
      </c>
      <c r="BI519">
        <v>6.56</v>
      </c>
      <c r="BJ519">
        <v>280</v>
      </c>
      <c r="BK519">
        <v>30</v>
      </c>
      <c r="BL519">
        <v>64</v>
      </c>
      <c r="BM519">
        <v>8.5</v>
      </c>
      <c r="BN519">
        <v>87.5</v>
      </c>
      <c r="BO519">
        <v>5.25</v>
      </c>
      <c r="BP519">
        <v>0.22</v>
      </c>
      <c r="BQ519">
        <v>24</v>
      </c>
      <c r="BR519">
        <v>1</v>
      </c>
      <c r="BS519">
        <v>23</v>
      </c>
      <c r="BT519">
        <v>96</v>
      </c>
      <c r="BU519">
        <v>3.53</v>
      </c>
      <c r="BV519">
        <v>8.57</v>
      </c>
      <c r="BW519">
        <v>6.32</v>
      </c>
      <c r="BX519">
        <v>96.67</v>
      </c>
      <c r="BY519">
        <v>44</v>
      </c>
      <c r="BZ519">
        <v>6</v>
      </c>
      <c r="CA519">
        <v>7</v>
      </c>
      <c r="CB519">
        <v>98.26</v>
      </c>
      <c r="CC519">
        <v>282</v>
      </c>
      <c r="CD519">
        <v>38</v>
      </c>
      <c r="CE519">
        <v>5</v>
      </c>
      <c r="CF519">
        <v>4</v>
      </c>
      <c r="CG519">
        <v>7</v>
      </c>
      <c r="CH519">
        <v>7</v>
      </c>
      <c r="CI519">
        <v>4</v>
      </c>
      <c r="CJ519">
        <v>61</v>
      </c>
      <c r="CK519">
        <v>4</v>
      </c>
      <c r="CL519">
        <v>3</v>
      </c>
      <c r="CM519">
        <v>0</v>
      </c>
      <c r="CN519">
        <v>1</v>
      </c>
      <c r="CO519">
        <v>0.22</v>
      </c>
      <c r="CP519">
        <v>274.3</v>
      </c>
      <c r="CQ519">
        <v>143.66</v>
      </c>
      <c r="CR519">
        <v>65.63</v>
      </c>
      <c r="CS519">
        <v>19.72</v>
      </c>
      <c r="CT519">
        <v>17.579999999999998</v>
      </c>
      <c r="CU519">
        <v>52.6</v>
      </c>
      <c r="CV519">
        <v>49.94</v>
      </c>
      <c r="CW519">
        <v>56.74</v>
      </c>
      <c r="CX519">
        <v>51.12</v>
      </c>
      <c r="CY519">
        <v>54.23</v>
      </c>
      <c r="CZ519">
        <v>54.36</v>
      </c>
    </row>
    <row r="520" spans="1:104">
      <c r="A520" t="s">
        <v>497</v>
      </c>
      <c r="B520" t="s">
        <v>498</v>
      </c>
      <c r="C520" t="s">
        <v>62</v>
      </c>
      <c r="D520" t="s">
        <v>168</v>
      </c>
      <c r="E520">
        <v>40</v>
      </c>
      <c r="F520">
        <v>20142015</v>
      </c>
      <c r="G520">
        <v>25</v>
      </c>
      <c r="H520">
        <v>0.77500000000000002</v>
      </c>
      <c r="I520">
        <v>0.71299999999999997</v>
      </c>
      <c r="J520">
        <v>2</v>
      </c>
      <c r="K520">
        <v>0</v>
      </c>
      <c r="L520">
        <v>2</v>
      </c>
      <c r="M520">
        <v>2.93</v>
      </c>
      <c r="N520">
        <v>0</v>
      </c>
      <c r="O520">
        <v>2.93</v>
      </c>
      <c r="P520">
        <v>-2</v>
      </c>
      <c r="Q520">
        <v>91.78</v>
      </c>
      <c r="R520">
        <v>116.13</v>
      </c>
      <c r="S520">
        <v>40</v>
      </c>
      <c r="T520">
        <v>-25.72</v>
      </c>
      <c r="U520">
        <v>1.03</v>
      </c>
      <c r="V520">
        <v>2.0699999999999998</v>
      </c>
      <c r="W520">
        <v>90.91</v>
      </c>
      <c r="X520">
        <v>88.84</v>
      </c>
      <c r="Y520">
        <v>27</v>
      </c>
      <c r="Z520">
        <v>30</v>
      </c>
      <c r="AA520">
        <v>3</v>
      </c>
      <c r="AB520">
        <v>43.88</v>
      </c>
      <c r="AC520">
        <v>4.3899999999999997</v>
      </c>
      <c r="AD520">
        <v>48.26</v>
      </c>
      <c r="AE520">
        <v>4</v>
      </c>
      <c r="AF520">
        <v>2.37</v>
      </c>
      <c r="AG520">
        <v>89.41</v>
      </c>
      <c r="AH520">
        <v>61</v>
      </c>
      <c r="AI520">
        <v>67</v>
      </c>
      <c r="AJ520">
        <v>6</v>
      </c>
      <c r="AK520">
        <v>97.99</v>
      </c>
      <c r="AL520">
        <v>8.7799999999999994</v>
      </c>
      <c r="AM520">
        <v>106.76</v>
      </c>
      <c r="AN520">
        <v>46.27</v>
      </c>
      <c r="AO520">
        <v>7</v>
      </c>
      <c r="AP520">
        <v>2</v>
      </c>
      <c r="AQ520">
        <v>12</v>
      </c>
      <c r="AR520">
        <v>4.41</v>
      </c>
      <c r="AS520">
        <v>91.49</v>
      </c>
      <c r="AT520">
        <v>87.07</v>
      </c>
      <c r="AU520">
        <v>39</v>
      </c>
      <c r="AV520">
        <v>43</v>
      </c>
      <c r="AW520">
        <v>4</v>
      </c>
      <c r="AX520">
        <v>62.89</v>
      </c>
      <c r="AY520">
        <v>5.85</v>
      </c>
      <c r="AZ520">
        <v>68.739999999999995</v>
      </c>
      <c r="BA520">
        <v>72.09</v>
      </c>
      <c r="BB520">
        <v>0</v>
      </c>
      <c r="BC520">
        <v>5</v>
      </c>
      <c r="BD520">
        <v>3.52</v>
      </c>
      <c r="BE520">
        <v>88.57</v>
      </c>
      <c r="BF520">
        <v>85.05</v>
      </c>
      <c r="BG520">
        <v>27</v>
      </c>
      <c r="BH520">
        <v>45.34</v>
      </c>
      <c r="BI520">
        <v>5.85</v>
      </c>
      <c r="BJ520">
        <v>31</v>
      </c>
      <c r="BK520">
        <v>4</v>
      </c>
      <c r="BL520">
        <v>5</v>
      </c>
      <c r="BM520">
        <v>5</v>
      </c>
      <c r="BN520">
        <v>95</v>
      </c>
      <c r="BO520">
        <v>7.31</v>
      </c>
      <c r="BP520">
        <v>0</v>
      </c>
      <c r="BQ520">
        <v>5</v>
      </c>
      <c r="BR520">
        <v>0</v>
      </c>
      <c r="BS520">
        <v>5</v>
      </c>
      <c r="BT520">
        <v>100</v>
      </c>
      <c r="BU520">
        <v>40</v>
      </c>
      <c r="BV520">
        <v>16.13</v>
      </c>
      <c r="BW520">
        <v>11.63</v>
      </c>
      <c r="BX520">
        <v>100</v>
      </c>
      <c r="BY520">
        <v>40</v>
      </c>
      <c r="BZ520">
        <v>0</v>
      </c>
      <c r="CA520">
        <v>0</v>
      </c>
      <c r="CB520">
        <v>66.67</v>
      </c>
      <c r="CC520">
        <v>18</v>
      </c>
      <c r="CD520">
        <v>17</v>
      </c>
      <c r="CE520">
        <v>9</v>
      </c>
      <c r="CF520">
        <v>0</v>
      </c>
      <c r="CG520">
        <v>1</v>
      </c>
      <c r="CH520">
        <v>0</v>
      </c>
      <c r="CI520">
        <v>0</v>
      </c>
      <c r="CJ520">
        <v>3</v>
      </c>
      <c r="CK520">
        <v>1</v>
      </c>
      <c r="CL520">
        <v>2</v>
      </c>
      <c r="CM520">
        <v>2</v>
      </c>
      <c r="CN520">
        <v>0</v>
      </c>
      <c r="CO520">
        <v>-2.93</v>
      </c>
      <c r="CP520">
        <v>41.02</v>
      </c>
      <c r="CQ520">
        <v>197.1</v>
      </c>
      <c r="CR520">
        <v>17.23</v>
      </c>
      <c r="CS520">
        <v>15.92</v>
      </c>
      <c r="CT520">
        <v>16.86</v>
      </c>
      <c r="CU520">
        <v>51.65</v>
      </c>
      <c r="CV520">
        <v>48.94</v>
      </c>
      <c r="CW520">
        <v>55.12</v>
      </c>
      <c r="CX520">
        <v>51.6</v>
      </c>
      <c r="CY520">
        <v>52.79</v>
      </c>
      <c r="CZ520">
        <v>55.08</v>
      </c>
    </row>
    <row r="521" spans="1:104">
      <c r="A521" t="s">
        <v>741</v>
      </c>
      <c r="B521" t="s">
        <v>742</v>
      </c>
      <c r="C521" t="s">
        <v>124</v>
      </c>
      <c r="D521" t="s">
        <v>643</v>
      </c>
      <c r="E521">
        <v>54</v>
      </c>
      <c r="F521">
        <v>20142015</v>
      </c>
      <c r="G521">
        <v>27</v>
      </c>
      <c r="H521">
        <v>4</v>
      </c>
      <c r="I521">
        <v>4</v>
      </c>
      <c r="J521">
        <v>4</v>
      </c>
      <c r="K521">
        <v>3</v>
      </c>
      <c r="L521">
        <v>7</v>
      </c>
      <c r="M521">
        <v>2.14</v>
      </c>
      <c r="N521">
        <v>1.61</v>
      </c>
      <c r="O521">
        <v>3.75</v>
      </c>
      <c r="P521">
        <v>0</v>
      </c>
      <c r="Q521">
        <v>89.86</v>
      </c>
      <c r="R521">
        <v>105.1</v>
      </c>
      <c r="S521">
        <v>22.22</v>
      </c>
      <c r="T521">
        <v>-4.1500000000000004</v>
      </c>
      <c r="U521">
        <v>2.08</v>
      </c>
      <c r="V521">
        <v>0.94</v>
      </c>
      <c r="W521">
        <v>87.39</v>
      </c>
      <c r="X521">
        <v>86.45</v>
      </c>
      <c r="Y521">
        <v>83</v>
      </c>
      <c r="Z521">
        <v>97</v>
      </c>
      <c r="AA521">
        <v>14</v>
      </c>
      <c r="AB521">
        <v>51.92</v>
      </c>
      <c r="AC521">
        <v>7.49</v>
      </c>
      <c r="AD521">
        <v>59.41</v>
      </c>
      <c r="AE521">
        <v>20</v>
      </c>
      <c r="AF521">
        <v>0.9</v>
      </c>
      <c r="AG521">
        <v>88.96</v>
      </c>
      <c r="AH521">
        <v>173</v>
      </c>
      <c r="AI521">
        <v>195</v>
      </c>
      <c r="AJ521">
        <v>22</v>
      </c>
      <c r="AK521">
        <v>104.37</v>
      </c>
      <c r="AL521">
        <v>11.78</v>
      </c>
      <c r="AM521">
        <v>116.15</v>
      </c>
      <c r="AN521">
        <v>50.26</v>
      </c>
      <c r="AO521">
        <v>1</v>
      </c>
      <c r="AP521">
        <v>1</v>
      </c>
      <c r="AQ521">
        <v>23</v>
      </c>
      <c r="AR521">
        <v>1.45</v>
      </c>
      <c r="AS521">
        <v>88.48</v>
      </c>
      <c r="AT521">
        <v>87.04</v>
      </c>
      <c r="AU521">
        <v>127</v>
      </c>
      <c r="AV521">
        <v>146</v>
      </c>
      <c r="AW521">
        <v>19</v>
      </c>
      <c r="AX521">
        <v>78.14</v>
      </c>
      <c r="AY521">
        <v>10.17</v>
      </c>
      <c r="AZ521">
        <v>88.31</v>
      </c>
      <c r="BA521">
        <v>67.12</v>
      </c>
      <c r="BB521">
        <v>4</v>
      </c>
      <c r="BC521">
        <v>22</v>
      </c>
      <c r="BD521">
        <v>1.1599999999999999</v>
      </c>
      <c r="BE521">
        <v>87.5</v>
      </c>
      <c r="BF521">
        <v>86.34</v>
      </c>
      <c r="BG521">
        <v>84</v>
      </c>
      <c r="BH521">
        <v>52.45</v>
      </c>
      <c r="BI521">
        <v>7.49</v>
      </c>
      <c r="BJ521">
        <v>98</v>
      </c>
      <c r="BK521">
        <v>14</v>
      </c>
      <c r="BL521">
        <v>18</v>
      </c>
      <c r="BM521">
        <v>10.49</v>
      </c>
      <c r="BN521">
        <v>81.819999999999993</v>
      </c>
      <c r="BO521">
        <v>6.42</v>
      </c>
      <c r="BP521">
        <v>0.54</v>
      </c>
      <c r="BQ521">
        <v>12</v>
      </c>
      <c r="BR521">
        <v>1</v>
      </c>
      <c r="BS521">
        <v>11</v>
      </c>
      <c r="BT521">
        <v>92.31</v>
      </c>
      <c r="BU521">
        <v>18.18</v>
      </c>
      <c r="BV521">
        <v>12.24</v>
      </c>
      <c r="BW521">
        <v>8.2200000000000006</v>
      </c>
      <c r="BX521">
        <v>92.86</v>
      </c>
      <c r="BY521">
        <v>38</v>
      </c>
      <c r="BZ521">
        <v>0</v>
      </c>
      <c r="CA521">
        <v>1</v>
      </c>
      <c r="CB521">
        <v>92.23</v>
      </c>
      <c r="CC521">
        <v>95</v>
      </c>
      <c r="CD521">
        <v>31</v>
      </c>
      <c r="CE521">
        <v>8</v>
      </c>
      <c r="CF521">
        <v>0</v>
      </c>
      <c r="CG521">
        <v>5</v>
      </c>
      <c r="CH521">
        <v>3</v>
      </c>
      <c r="CI521">
        <v>0</v>
      </c>
      <c r="CJ521">
        <v>14</v>
      </c>
      <c r="CK521">
        <v>4</v>
      </c>
      <c r="CL521">
        <v>1</v>
      </c>
      <c r="CM521">
        <v>0</v>
      </c>
      <c r="CN521">
        <v>0</v>
      </c>
      <c r="CO521">
        <v>0</v>
      </c>
      <c r="CP521">
        <v>112.1</v>
      </c>
      <c r="CQ521">
        <v>161.61000000000001</v>
      </c>
      <c r="CR521">
        <v>40.96</v>
      </c>
      <c r="CS521">
        <v>18.47</v>
      </c>
      <c r="CT521">
        <v>17.61</v>
      </c>
      <c r="CU521">
        <v>47.79</v>
      </c>
      <c r="CV521">
        <v>50.66</v>
      </c>
      <c r="CW521">
        <v>52.5</v>
      </c>
      <c r="CX521">
        <v>57.35</v>
      </c>
      <c r="CY521">
        <v>54.63</v>
      </c>
      <c r="CZ521">
        <v>53.21</v>
      </c>
    </row>
    <row r="522" spans="1:104">
      <c r="A522" t="s">
        <v>615</v>
      </c>
      <c r="B522" t="s">
        <v>616</v>
      </c>
      <c r="C522" t="s">
        <v>62</v>
      </c>
      <c r="D522" t="s">
        <v>116</v>
      </c>
      <c r="E522">
        <v>33</v>
      </c>
      <c r="F522">
        <v>20142015</v>
      </c>
      <c r="G522">
        <v>20</v>
      </c>
      <c r="H522">
        <v>0.92500000000000004</v>
      </c>
      <c r="I522">
        <v>0.92500000000000004</v>
      </c>
      <c r="J522">
        <v>1</v>
      </c>
      <c r="K522">
        <v>3</v>
      </c>
      <c r="L522">
        <v>4</v>
      </c>
      <c r="M522">
        <v>0.73</v>
      </c>
      <c r="N522">
        <v>2.19</v>
      </c>
      <c r="O522">
        <v>2.92</v>
      </c>
      <c r="P522">
        <v>0</v>
      </c>
      <c r="Q522">
        <v>91.61</v>
      </c>
      <c r="R522">
        <v>72.69</v>
      </c>
      <c r="S522">
        <v>6.25</v>
      </c>
      <c r="T522">
        <v>-4.09</v>
      </c>
      <c r="U522">
        <v>2.4900000000000002</v>
      </c>
      <c r="V522">
        <v>6.16</v>
      </c>
      <c r="W522">
        <v>91.3</v>
      </c>
      <c r="X522">
        <v>85.15</v>
      </c>
      <c r="Y522">
        <v>76</v>
      </c>
      <c r="Z522">
        <v>84</v>
      </c>
      <c r="AA522">
        <v>8</v>
      </c>
      <c r="AB522">
        <v>61.3</v>
      </c>
      <c r="AC522">
        <v>5.84</v>
      </c>
      <c r="AD522">
        <v>67.14</v>
      </c>
      <c r="AE522">
        <v>15</v>
      </c>
      <c r="AF522">
        <v>5.13</v>
      </c>
      <c r="AG522">
        <v>86.49</v>
      </c>
      <c r="AH522">
        <v>129</v>
      </c>
      <c r="AI522">
        <v>142</v>
      </c>
      <c r="AJ522">
        <v>13</v>
      </c>
      <c r="AK522">
        <v>103.63</v>
      </c>
      <c r="AL522">
        <v>9.49</v>
      </c>
      <c r="AM522">
        <v>113.12</v>
      </c>
      <c r="AN522">
        <v>58.45</v>
      </c>
      <c r="AO522">
        <v>14</v>
      </c>
      <c r="AP522">
        <v>0</v>
      </c>
      <c r="AQ522">
        <v>33</v>
      </c>
      <c r="AR522">
        <v>2.46</v>
      </c>
      <c r="AS522">
        <v>88.98</v>
      </c>
      <c r="AT522">
        <v>86.52</v>
      </c>
      <c r="AU522">
        <v>92</v>
      </c>
      <c r="AV522">
        <v>105</v>
      </c>
      <c r="AW522">
        <v>13</v>
      </c>
      <c r="AX522">
        <v>76.63</v>
      </c>
      <c r="AY522">
        <v>9.49</v>
      </c>
      <c r="AZ522">
        <v>86.11</v>
      </c>
      <c r="BA522">
        <v>79.05</v>
      </c>
      <c r="BB522">
        <v>3</v>
      </c>
      <c r="BC522">
        <v>19</v>
      </c>
      <c r="BD522">
        <v>7.22</v>
      </c>
      <c r="BE522">
        <v>90.22</v>
      </c>
      <c r="BF522">
        <v>83</v>
      </c>
      <c r="BG522">
        <v>74</v>
      </c>
      <c r="BH522">
        <v>60.57</v>
      </c>
      <c r="BI522">
        <v>6.57</v>
      </c>
      <c r="BJ522">
        <v>83</v>
      </c>
      <c r="BK522">
        <v>9</v>
      </c>
      <c r="BL522">
        <v>16</v>
      </c>
      <c r="BM522">
        <v>-37.5</v>
      </c>
      <c r="BN522">
        <v>100</v>
      </c>
      <c r="BO522">
        <v>3.65</v>
      </c>
      <c r="BP522">
        <v>2.19</v>
      </c>
      <c r="BQ522">
        <v>5</v>
      </c>
      <c r="BR522">
        <v>3</v>
      </c>
      <c r="BS522">
        <v>2</v>
      </c>
      <c r="BT522">
        <v>62.5</v>
      </c>
      <c r="BU522">
        <v>5.26</v>
      </c>
      <c r="BV522">
        <v>6.02</v>
      </c>
      <c r="BW522">
        <v>4.76</v>
      </c>
      <c r="BX522">
        <v>66.67</v>
      </c>
      <c r="BY522">
        <v>40</v>
      </c>
      <c r="BZ522">
        <v>0</v>
      </c>
      <c r="CA522">
        <v>0</v>
      </c>
      <c r="CB522">
        <v>91.01</v>
      </c>
      <c r="CC522">
        <v>81</v>
      </c>
      <c r="CD522">
        <v>18</v>
      </c>
      <c r="CE522">
        <v>8</v>
      </c>
      <c r="CF522">
        <v>2</v>
      </c>
      <c r="CG522">
        <v>3</v>
      </c>
      <c r="CH522">
        <v>2</v>
      </c>
      <c r="CI522">
        <v>1</v>
      </c>
      <c r="CJ522">
        <v>15</v>
      </c>
      <c r="CK522">
        <v>4</v>
      </c>
      <c r="CL522">
        <v>0</v>
      </c>
      <c r="CM522">
        <v>0</v>
      </c>
      <c r="CN522">
        <v>0</v>
      </c>
      <c r="CO522">
        <v>0</v>
      </c>
      <c r="CP522">
        <v>82.22</v>
      </c>
      <c r="CQ522">
        <v>98.33</v>
      </c>
      <c r="CR522">
        <v>45.54</v>
      </c>
      <c r="CS522">
        <v>16.78</v>
      </c>
      <c r="CT522">
        <v>17.13</v>
      </c>
      <c r="CU522">
        <v>51.64</v>
      </c>
      <c r="CV522">
        <v>50.07</v>
      </c>
      <c r="CW522">
        <v>54.64</v>
      </c>
      <c r="CX522">
        <v>51.17</v>
      </c>
      <c r="CY522">
        <v>53.92</v>
      </c>
      <c r="CZ522">
        <v>53.78</v>
      </c>
    </row>
    <row r="523" spans="1:104">
      <c r="A523" t="s">
        <v>1073</v>
      </c>
      <c r="B523" t="s">
        <v>1074</v>
      </c>
      <c r="C523" t="s">
        <v>62</v>
      </c>
      <c r="D523" t="s">
        <v>204</v>
      </c>
      <c r="E523">
        <v>62</v>
      </c>
      <c r="F523">
        <v>20142015</v>
      </c>
      <c r="G523">
        <v>28</v>
      </c>
      <c r="H523">
        <v>0.7</v>
      </c>
      <c r="I523">
        <v>0.7</v>
      </c>
      <c r="J523">
        <v>0</v>
      </c>
      <c r="K523">
        <v>0</v>
      </c>
      <c r="L523">
        <v>0</v>
      </c>
      <c r="M523">
        <v>0</v>
      </c>
      <c r="N523">
        <v>0</v>
      </c>
      <c r="O523">
        <v>0</v>
      </c>
      <c r="P523">
        <v>0</v>
      </c>
      <c r="Q523">
        <v>100</v>
      </c>
      <c r="R523" t="s">
        <v>1488</v>
      </c>
      <c r="S523" t="s">
        <v>1488</v>
      </c>
      <c r="T523">
        <v>-19.93</v>
      </c>
      <c r="U523">
        <v>0.03</v>
      </c>
      <c r="V523">
        <v>12</v>
      </c>
      <c r="W523">
        <v>100</v>
      </c>
      <c r="X523">
        <v>88</v>
      </c>
      <c r="Y523">
        <v>1</v>
      </c>
      <c r="Z523">
        <v>1</v>
      </c>
      <c r="AA523">
        <v>0</v>
      </c>
      <c r="AB523">
        <v>34.78</v>
      </c>
      <c r="AC523">
        <v>0</v>
      </c>
      <c r="AD523">
        <v>34.78</v>
      </c>
      <c r="AE523">
        <v>0</v>
      </c>
      <c r="AF523">
        <v>10.89</v>
      </c>
      <c r="AG523">
        <v>89.11</v>
      </c>
      <c r="AH523">
        <v>1</v>
      </c>
      <c r="AI523">
        <v>1</v>
      </c>
      <c r="AJ523">
        <v>0</v>
      </c>
      <c r="AK523">
        <v>34.78</v>
      </c>
      <c r="AL523">
        <v>0</v>
      </c>
      <c r="AM523">
        <v>34.78</v>
      </c>
      <c r="AN523">
        <v>100</v>
      </c>
      <c r="AO523">
        <v>0</v>
      </c>
      <c r="AP523">
        <v>0</v>
      </c>
      <c r="AQ523">
        <v>0</v>
      </c>
      <c r="AR523">
        <v>12.15</v>
      </c>
      <c r="AS523">
        <v>100</v>
      </c>
      <c r="AT523">
        <v>87.85</v>
      </c>
      <c r="AU523">
        <v>1</v>
      </c>
      <c r="AV523">
        <v>1</v>
      </c>
      <c r="AW523">
        <v>0</v>
      </c>
      <c r="AX523">
        <v>34.78</v>
      </c>
      <c r="AY523">
        <v>0</v>
      </c>
      <c r="AZ523">
        <v>34.78</v>
      </c>
      <c r="BA523">
        <v>100</v>
      </c>
      <c r="BB523">
        <v>0</v>
      </c>
      <c r="BC523">
        <v>0</v>
      </c>
      <c r="BD523">
        <v>11.86</v>
      </c>
      <c r="BE523">
        <v>100</v>
      </c>
      <c r="BF523">
        <v>88.14</v>
      </c>
      <c r="BG523">
        <v>1</v>
      </c>
      <c r="BH523">
        <v>34.78</v>
      </c>
      <c r="BI523">
        <v>0</v>
      </c>
      <c r="BJ523">
        <v>1</v>
      </c>
      <c r="BK523">
        <v>0</v>
      </c>
      <c r="BL523">
        <v>0</v>
      </c>
      <c r="BM523" t="s">
        <v>1488</v>
      </c>
      <c r="BN523">
        <v>96.67</v>
      </c>
      <c r="BO523">
        <v>0</v>
      </c>
      <c r="BP523">
        <v>0</v>
      </c>
      <c r="BQ523">
        <v>0</v>
      </c>
      <c r="BR523">
        <v>0</v>
      </c>
      <c r="BS523">
        <v>0</v>
      </c>
      <c r="BT523" t="s">
        <v>1488</v>
      </c>
      <c r="BU523" t="s">
        <v>1488</v>
      </c>
      <c r="BV523">
        <v>0</v>
      </c>
      <c r="BW523">
        <v>0</v>
      </c>
      <c r="BX523" t="s">
        <v>1488</v>
      </c>
      <c r="BY523">
        <v>40</v>
      </c>
      <c r="BZ523">
        <v>0</v>
      </c>
      <c r="CA523">
        <v>0</v>
      </c>
      <c r="CB523">
        <v>75</v>
      </c>
      <c r="CC523">
        <v>3</v>
      </c>
      <c r="CD523">
        <v>1</v>
      </c>
      <c r="CE523">
        <v>1</v>
      </c>
      <c r="CF523">
        <v>0</v>
      </c>
      <c r="CG523">
        <v>0</v>
      </c>
      <c r="CH523">
        <v>0</v>
      </c>
      <c r="CI523">
        <v>0</v>
      </c>
      <c r="CJ523">
        <v>0</v>
      </c>
      <c r="CK523">
        <v>0</v>
      </c>
      <c r="CL523">
        <v>0</v>
      </c>
      <c r="CM523">
        <v>0</v>
      </c>
      <c r="CN523">
        <v>0</v>
      </c>
      <c r="CO523">
        <v>0</v>
      </c>
      <c r="CP523">
        <v>1.73</v>
      </c>
      <c r="CQ523">
        <v>328.02</v>
      </c>
      <c r="CR523">
        <v>0.52</v>
      </c>
      <c r="CS523">
        <v>16.399999999999999</v>
      </c>
      <c r="CT523">
        <v>17.260000000000002</v>
      </c>
      <c r="CU523">
        <v>50.86</v>
      </c>
      <c r="CV523">
        <v>51.57</v>
      </c>
      <c r="CW523">
        <v>53.48</v>
      </c>
      <c r="CX523">
        <v>51.66</v>
      </c>
      <c r="CY523">
        <v>57.71</v>
      </c>
      <c r="CZ523">
        <v>54.2</v>
      </c>
    </row>
    <row r="524" spans="1:104">
      <c r="A524" t="s">
        <v>1174</v>
      </c>
      <c r="B524" t="s">
        <v>1175</v>
      </c>
      <c r="C524" t="s">
        <v>62</v>
      </c>
      <c r="D524" t="s">
        <v>544</v>
      </c>
      <c r="E524">
        <v>63</v>
      </c>
      <c r="F524">
        <v>20142015</v>
      </c>
      <c r="G524">
        <v>24</v>
      </c>
      <c r="H524">
        <v>1.05</v>
      </c>
      <c r="I524">
        <v>1.075</v>
      </c>
      <c r="J524">
        <v>0</v>
      </c>
      <c r="K524">
        <v>0</v>
      </c>
      <c r="L524">
        <v>0</v>
      </c>
      <c r="M524">
        <v>0</v>
      </c>
      <c r="N524">
        <v>0</v>
      </c>
      <c r="O524">
        <v>0</v>
      </c>
      <c r="P524">
        <v>0</v>
      </c>
      <c r="Q524">
        <v>100</v>
      </c>
      <c r="R524" t="s">
        <v>1488</v>
      </c>
      <c r="S524" t="s">
        <v>1488</v>
      </c>
      <c r="T524">
        <v>-43.38</v>
      </c>
      <c r="U524">
        <v>0.06</v>
      </c>
      <c r="V524">
        <v>11.3</v>
      </c>
      <c r="W524">
        <v>100</v>
      </c>
      <c r="X524">
        <v>88.7</v>
      </c>
      <c r="Y524">
        <v>2</v>
      </c>
      <c r="Z524">
        <v>2</v>
      </c>
      <c r="AA524">
        <v>0</v>
      </c>
      <c r="AB524">
        <v>31.03</v>
      </c>
      <c r="AC524">
        <v>0</v>
      </c>
      <c r="AD524">
        <v>31.03</v>
      </c>
      <c r="AE524">
        <v>0</v>
      </c>
      <c r="AF524">
        <v>10.31</v>
      </c>
      <c r="AG524">
        <v>89.69</v>
      </c>
      <c r="AH524">
        <v>3</v>
      </c>
      <c r="AI524">
        <v>3</v>
      </c>
      <c r="AJ524">
        <v>0</v>
      </c>
      <c r="AK524">
        <v>46.55</v>
      </c>
      <c r="AL524">
        <v>0</v>
      </c>
      <c r="AM524">
        <v>46.55</v>
      </c>
      <c r="AN524">
        <v>33.33</v>
      </c>
      <c r="AO524">
        <v>0</v>
      </c>
      <c r="AP524">
        <v>0</v>
      </c>
      <c r="AQ524">
        <v>0</v>
      </c>
      <c r="AR524">
        <v>12.25</v>
      </c>
      <c r="AS524">
        <v>100</v>
      </c>
      <c r="AT524">
        <v>87.75</v>
      </c>
      <c r="AU524">
        <v>1</v>
      </c>
      <c r="AV524">
        <v>1</v>
      </c>
      <c r="AW524">
        <v>0</v>
      </c>
      <c r="AX524">
        <v>15.52</v>
      </c>
      <c r="AY524">
        <v>0</v>
      </c>
      <c r="AZ524">
        <v>15.52</v>
      </c>
      <c r="BA524">
        <v>100</v>
      </c>
      <c r="BB524">
        <v>0</v>
      </c>
      <c r="BC524">
        <v>0</v>
      </c>
      <c r="BD524">
        <v>12.13</v>
      </c>
      <c r="BE524">
        <v>100</v>
      </c>
      <c r="BF524">
        <v>87.87</v>
      </c>
      <c r="BG524">
        <v>1</v>
      </c>
      <c r="BH524">
        <v>15.52</v>
      </c>
      <c r="BI524">
        <v>0</v>
      </c>
      <c r="BJ524">
        <v>1</v>
      </c>
      <c r="BK524">
        <v>0</v>
      </c>
      <c r="BL524">
        <v>0</v>
      </c>
      <c r="BM524" t="s">
        <v>1488</v>
      </c>
      <c r="BN524">
        <v>93.75</v>
      </c>
      <c r="BO524">
        <v>0</v>
      </c>
      <c r="BP524">
        <v>0</v>
      </c>
      <c r="BQ524">
        <v>0</v>
      </c>
      <c r="BR524">
        <v>0</v>
      </c>
      <c r="BS524">
        <v>0</v>
      </c>
      <c r="BT524" t="s">
        <v>1488</v>
      </c>
      <c r="BU524" t="s">
        <v>1488</v>
      </c>
      <c r="BV524">
        <v>0</v>
      </c>
      <c r="BW524">
        <v>0</v>
      </c>
      <c r="BX524" t="s">
        <v>1488</v>
      </c>
      <c r="BY524">
        <v>40</v>
      </c>
      <c r="BZ524">
        <v>0</v>
      </c>
      <c r="CA524">
        <v>0</v>
      </c>
      <c r="CB524">
        <v>50</v>
      </c>
      <c r="CC524">
        <v>4</v>
      </c>
      <c r="CD524">
        <v>1</v>
      </c>
      <c r="CE524">
        <v>4</v>
      </c>
      <c r="CF524">
        <v>0</v>
      </c>
      <c r="CG524">
        <v>0</v>
      </c>
      <c r="CH524">
        <v>0</v>
      </c>
      <c r="CI524">
        <v>0</v>
      </c>
      <c r="CJ524">
        <v>0</v>
      </c>
      <c r="CK524">
        <v>0</v>
      </c>
      <c r="CL524">
        <v>0</v>
      </c>
      <c r="CM524">
        <v>0</v>
      </c>
      <c r="CN524">
        <v>0</v>
      </c>
      <c r="CO524">
        <v>0</v>
      </c>
      <c r="CP524">
        <v>3.87</v>
      </c>
      <c r="CQ524">
        <v>307.11</v>
      </c>
      <c r="CR524">
        <v>1.24</v>
      </c>
      <c r="CS524">
        <v>16.62</v>
      </c>
      <c r="CT524">
        <v>17.36</v>
      </c>
      <c r="CU524">
        <v>48.43</v>
      </c>
      <c r="CV524">
        <v>52.14</v>
      </c>
      <c r="CW524">
        <v>51.04</v>
      </c>
      <c r="CX524">
        <v>54.34</v>
      </c>
      <c r="CY524">
        <v>54.81</v>
      </c>
      <c r="CZ524">
        <v>50.31</v>
      </c>
    </row>
    <row r="525" spans="1:104">
      <c r="A525" t="s">
        <v>1257</v>
      </c>
      <c r="B525" t="s">
        <v>1258</v>
      </c>
      <c r="C525" t="s">
        <v>68</v>
      </c>
      <c r="D525" t="s">
        <v>282</v>
      </c>
      <c r="E525">
        <v>81</v>
      </c>
      <c r="F525">
        <v>20142015</v>
      </c>
      <c r="G525">
        <v>30</v>
      </c>
      <c r="H525">
        <v>2.5</v>
      </c>
      <c r="I525">
        <v>2.5</v>
      </c>
      <c r="J525">
        <v>0</v>
      </c>
      <c r="K525">
        <v>0</v>
      </c>
      <c r="L525">
        <v>0</v>
      </c>
      <c r="M525">
        <v>0</v>
      </c>
      <c r="N525">
        <v>0</v>
      </c>
      <c r="O525">
        <v>0</v>
      </c>
      <c r="P525">
        <v>0</v>
      </c>
      <c r="Q525">
        <v>70.59</v>
      </c>
      <c r="R525">
        <v>116.67</v>
      </c>
      <c r="S525">
        <v>0</v>
      </c>
      <c r="T525">
        <v>-1.18</v>
      </c>
      <c r="U525">
        <v>0.16</v>
      </c>
      <c r="V525">
        <v>-8.9</v>
      </c>
      <c r="W525">
        <v>75</v>
      </c>
      <c r="X525">
        <v>83.9</v>
      </c>
      <c r="Y525">
        <v>2</v>
      </c>
      <c r="Z525">
        <v>3</v>
      </c>
      <c r="AA525">
        <v>1</v>
      </c>
      <c r="AB525">
        <v>13.68</v>
      </c>
      <c r="AC525">
        <v>4.5599999999999996</v>
      </c>
      <c r="AD525">
        <v>18.239999999999998</v>
      </c>
      <c r="AE525">
        <v>1</v>
      </c>
      <c r="AF525">
        <v>-16.059999999999999</v>
      </c>
      <c r="AG525">
        <v>86.65</v>
      </c>
      <c r="AH525">
        <v>7</v>
      </c>
      <c r="AI525">
        <v>12</v>
      </c>
      <c r="AJ525">
        <v>5</v>
      </c>
      <c r="AK525">
        <v>54.72</v>
      </c>
      <c r="AL525">
        <v>22.8</v>
      </c>
      <c r="AM525">
        <v>77.52</v>
      </c>
      <c r="AN525">
        <v>50</v>
      </c>
      <c r="AO525">
        <v>0</v>
      </c>
      <c r="AP525">
        <v>0</v>
      </c>
      <c r="AQ525">
        <v>2</v>
      </c>
      <c r="AR525">
        <v>-8.6</v>
      </c>
      <c r="AS525">
        <v>76.92</v>
      </c>
      <c r="AT525">
        <v>85.52</v>
      </c>
      <c r="AU525">
        <v>7</v>
      </c>
      <c r="AV525">
        <v>10</v>
      </c>
      <c r="AW525">
        <v>3</v>
      </c>
      <c r="AX525">
        <v>45.6</v>
      </c>
      <c r="AY525">
        <v>13.68</v>
      </c>
      <c r="AZ525">
        <v>59.28</v>
      </c>
      <c r="BA525">
        <v>60</v>
      </c>
      <c r="BB525">
        <v>1</v>
      </c>
      <c r="BC525">
        <v>2</v>
      </c>
      <c r="BD525">
        <v>-17.77</v>
      </c>
      <c r="BE525">
        <v>66.67</v>
      </c>
      <c r="BF525">
        <v>84.43</v>
      </c>
      <c r="BG525">
        <v>3</v>
      </c>
      <c r="BH525">
        <v>27.36</v>
      </c>
      <c r="BI525">
        <v>13.68</v>
      </c>
      <c r="BJ525">
        <v>6</v>
      </c>
      <c r="BK525">
        <v>3</v>
      </c>
      <c r="BL525">
        <v>1</v>
      </c>
      <c r="BM525">
        <v>7.32</v>
      </c>
      <c r="BN525">
        <v>92.68</v>
      </c>
      <c r="BO525">
        <v>4.5599999999999996</v>
      </c>
      <c r="BP525">
        <v>0</v>
      </c>
      <c r="BQ525">
        <v>1</v>
      </c>
      <c r="BR525">
        <v>0</v>
      </c>
      <c r="BS525">
        <v>1</v>
      </c>
      <c r="BT525">
        <v>100</v>
      </c>
      <c r="BU525">
        <v>0</v>
      </c>
      <c r="BV525">
        <v>16.670000000000002</v>
      </c>
      <c r="BW525">
        <v>10</v>
      </c>
      <c r="BX525">
        <v>100</v>
      </c>
      <c r="BY525">
        <v>40</v>
      </c>
      <c r="BZ525">
        <v>0</v>
      </c>
      <c r="CA525">
        <v>0</v>
      </c>
      <c r="CB525">
        <v>92.31</v>
      </c>
      <c r="CC525">
        <v>12</v>
      </c>
      <c r="CD525">
        <v>2</v>
      </c>
      <c r="CE525">
        <v>1</v>
      </c>
      <c r="CF525">
        <v>1</v>
      </c>
      <c r="CG525">
        <v>0</v>
      </c>
      <c r="CH525">
        <v>0</v>
      </c>
      <c r="CI525">
        <v>0</v>
      </c>
      <c r="CJ525">
        <v>1</v>
      </c>
      <c r="CK525">
        <v>0</v>
      </c>
      <c r="CL525">
        <v>0</v>
      </c>
      <c r="CM525">
        <v>0</v>
      </c>
      <c r="CN525">
        <v>0</v>
      </c>
      <c r="CO525">
        <v>0</v>
      </c>
      <c r="CP525">
        <v>13.16</v>
      </c>
      <c r="CQ525">
        <v>387.12</v>
      </c>
      <c r="CR525">
        <v>3.29</v>
      </c>
      <c r="CS525">
        <v>17.25</v>
      </c>
      <c r="CT525">
        <v>17</v>
      </c>
      <c r="CU525">
        <v>47.44</v>
      </c>
      <c r="CV525">
        <v>49.43</v>
      </c>
      <c r="CW525">
        <v>51.78</v>
      </c>
      <c r="CX525">
        <v>57.38</v>
      </c>
      <c r="CY525">
        <v>53.34</v>
      </c>
      <c r="CZ525">
        <v>54.57</v>
      </c>
    </row>
    <row r="526" spans="1:104">
      <c r="A526" t="s">
        <v>1628</v>
      </c>
      <c r="B526" t="s">
        <v>1629</v>
      </c>
      <c r="C526" t="s">
        <v>80</v>
      </c>
      <c r="D526" t="s">
        <v>81</v>
      </c>
      <c r="E526">
        <v>31</v>
      </c>
      <c r="F526">
        <v>20142015</v>
      </c>
      <c r="G526">
        <v>22</v>
      </c>
      <c r="H526">
        <v>0.79</v>
      </c>
      <c r="I526">
        <v>0.69799999999999995</v>
      </c>
      <c r="J526">
        <v>1</v>
      </c>
      <c r="K526">
        <v>1</v>
      </c>
      <c r="L526">
        <v>2</v>
      </c>
      <c r="M526">
        <v>0.79</v>
      </c>
      <c r="N526">
        <v>0.79</v>
      </c>
      <c r="O526">
        <v>1.57</v>
      </c>
      <c r="P526">
        <v>0</v>
      </c>
      <c r="Q526">
        <v>91.84</v>
      </c>
      <c r="R526">
        <v>110.94</v>
      </c>
      <c r="S526">
        <v>4.76</v>
      </c>
      <c r="T526">
        <v>-3</v>
      </c>
      <c r="U526">
        <v>2.4700000000000002</v>
      </c>
      <c r="V526">
        <v>-0.05</v>
      </c>
      <c r="W526">
        <v>85.92</v>
      </c>
      <c r="X526">
        <v>85.96</v>
      </c>
      <c r="Y526">
        <v>51</v>
      </c>
      <c r="Z526">
        <v>61</v>
      </c>
      <c r="AA526">
        <v>10</v>
      </c>
      <c r="AB526">
        <v>47.9</v>
      </c>
      <c r="AC526">
        <v>7.85</v>
      </c>
      <c r="AD526">
        <v>55.75</v>
      </c>
      <c r="AE526">
        <v>15</v>
      </c>
      <c r="AF526">
        <v>5.0999999999999996</v>
      </c>
      <c r="AG526">
        <v>86.74</v>
      </c>
      <c r="AH526">
        <v>123</v>
      </c>
      <c r="AI526">
        <v>135</v>
      </c>
      <c r="AJ526">
        <v>12</v>
      </c>
      <c r="AK526">
        <v>106</v>
      </c>
      <c r="AL526">
        <v>9.42</v>
      </c>
      <c r="AM526">
        <v>115.42</v>
      </c>
      <c r="AN526">
        <v>47.41</v>
      </c>
      <c r="AO526">
        <v>11</v>
      </c>
      <c r="AP526">
        <v>0</v>
      </c>
      <c r="AQ526">
        <v>42</v>
      </c>
      <c r="AR526">
        <v>6.08</v>
      </c>
      <c r="AS526">
        <v>90.48</v>
      </c>
      <c r="AT526">
        <v>84.4</v>
      </c>
      <c r="AU526">
        <v>85</v>
      </c>
      <c r="AV526">
        <v>95</v>
      </c>
      <c r="AW526">
        <v>10</v>
      </c>
      <c r="AX526">
        <v>74.59</v>
      </c>
      <c r="AY526">
        <v>7.85</v>
      </c>
      <c r="AZ526">
        <v>82.44</v>
      </c>
      <c r="BA526">
        <v>67.37</v>
      </c>
      <c r="BB526">
        <v>10</v>
      </c>
      <c r="BC526">
        <v>31</v>
      </c>
      <c r="BD526">
        <v>8.14</v>
      </c>
      <c r="BE526">
        <v>92.75</v>
      </c>
      <c r="BF526">
        <v>84.62</v>
      </c>
      <c r="BG526">
        <v>59</v>
      </c>
      <c r="BH526">
        <v>50.25</v>
      </c>
      <c r="BI526">
        <v>3.93</v>
      </c>
      <c r="BJ526">
        <v>64</v>
      </c>
      <c r="BK526">
        <v>5</v>
      </c>
      <c r="BL526">
        <v>21</v>
      </c>
      <c r="BM526">
        <v>15.79</v>
      </c>
      <c r="BN526">
        <v>84.21</v>
      </c>
      <c r="BO526">
        <v>5.5</v>
      </c>
      <c r="BP526">
        <v>0</v>
      </c>
      <c r="BQ526">
        <v>7</v>
      </c>
      <c r="BR526">
        <v>0</v>
      </c>
      <c r="BS526">
        <v>7</v>
      </c>
      <c r="BT526">
        <v>100</v>
      </c>
      <c r="BU526">
        <v>3.23</v>
      </c>
      <c r="BV526">
        <v>10.94</v>
      </c>
      <c r="BW526">
        <v>7.37</v>
      </c>
      <c r="BX526">
        <v>100</v>
      </c>
      <c r="BY526">
        <v>40</v>
      </c>
      <c r="BZ526">
        <v>0</v>
      </c>
      <c r="CA526">
        <v>0</v>
      </c>
      <c r="CB526">
        <v>95.16</v>
      </c>
      <c r="CC526">
        <v>59</v>
      </c>
      <c r="CD526">
        <v>13</v>
      </c>
      <c r="CE526">
        <v>3</v>
      </c>
      <c r="CF526">
        <v>1</v>
      </c>
      <c r="CG526">
        <v>1</v>
      </c>
      <c r="CH526">
        <v>0</v>
      </c>
      <c r="CI526">
        <v>1</v>
      </c>
      <c r="CJ526">
        <v>20</v>
      </c>
      <c r="CK526">
        <v>1</v>
      </c>
      <c r="CL526">
        <v>0</v>
      </c>
      <c r="CM526">
        <v>0</v>
      </c>
      <c r="CN526">
        <v>0</v>
      </c>
      <c r="CO526">
        <v>0</v>
      </c>
      <c r="CP526">
        <v>76.42</v>
      </c>
      <c r="CQ526">
        <v>100.59</v>
      </c>
      <c r="CR526">
        <v>43.17</v>
      </c>
      <c r="CS526">
        <v>16.59</v>
      </c>
      <c r="CT526">
        <v>16.68</v>
      </c>
      <c r="CU526">
        <v>51.1</v>
      </c>
      <c r="CV526">
        <v>49.95</v>
      </c>
      <c r="CW526">
        <v>50.44</v>
      </c>
      <c r="CX526">
        <v>48.28</v>
      </c>
      <c r="CY526">
        <v>54.2</v>
      </c>
      <c r="CZ526">
        <v>54.3</v>
      </c>
    </row>
    <row r="527" spans="1:104">
      <c r="A527" t="s">
        <v>951</v>
      </c>
      <c r="B527" t="s">
        <v>952</v>
      </c>
      <c r="C527" t="s">
        <v>113</v>
      </c>
      <c r="D527" t="s">
        <v>643</v>
      </c>
      <c r="E527">
        <v>77</v>
      </c>
      <c r="F527">
        <v>20142015</v>
      </c>
      <c r="G527">
        <v>29</v>
      </c>
      <c r="H527">
        <v>4.5</v>
      </c>
      <c r="I527">
        <v>4.5</v>
      </c>
      <c r="J527">
        <v>5</v>
      </c>
      <c r="K527">
        <v>7</v>
      </c>
      <c r="L527">
        <v>12</v>
      </c>
      <c r="M527">
        <v>1.69</v>
      </c>
      <c r="N527">
        <v>2.37</v>
      </c>
      <c r="O527">
        <v>4.0599999999999996</v>
      </c>
      <c r="P527">
        <v>1</v>
      </c>
      <c r="Q527">
        <v>90.12</v>
      </c>
      <c r="R527">
        <v>100.96</v>
      </c>
      <c r="S527">
        <v>23.81</v>
      </c>
      <c r="T527">
        <v>3.67</v>
      </c>
      <c r="U527">
        <v>2.2999999999999998</v>
      </c>
      <c r="V527">
        <v>0.49</v>
      </c>
      <c r="W527">
        <v>87.79</v>
      </c>
      <c r="X527">
        <v>87.3</v>
      </c>
      <c r="Y527">
        <v>130</v>
      </c>
      <c r="Z527">
        <v>151</v>
      </c>
      <c r="AA527">
        <v>21</v>
      </c>
      <c r="AB527">
        <v>51.06</v>
      </c>
      <c r="AC527">
        <v>7.1</v>
      </c>
      <c r="AD527">
        <v>58.16</v>
      </c>
      <c r="AE527">
        <v>28</v>
      </c>
      <c r="AF527">
        <v>0.31</v>
      </c>
      <c r="AG527">
        <v>89.82</v>
      </c>
      <c r="AH527">
        <v>260</v>
      </c>
      <c r="AI527">
        <v>292</v>
      </c>
      <c r="AJ527">
        <v>32</v>
      </c>
      <c r="AK527">
        <v>98.73</v>
      </c>
      <c r="AL527">
        <v>10.82</v>
      </c>
      <c r="AM527">
        <v>109.55</v>
      </c>
      <c r="AN527">
        <v>51.37</v>
      </c>
      <c r="AO527">
        <v>7</v>
      </c>
      <c r="AP527">
        <v>1</v>
      </c>
      <c r="AQ527">
        <v>39</v>
      </c>
      <c r="AR527">
        <v>-1.4</v>
      </c>
      <c r="AS527">
        <v>87.61</v>
      </c>
      <c r="AT527">
        <v>89.01</v>
      </c>
      <c r="AU527">
        <v>176</v>
      </c>
      <c r="AV527">
        <v>205</v>
      </c>
      <c r="AW527">
        <v>29</v>
      </c>
      <c r="AX527">
        <v>69.319999999999993</v>
      </c>
      <c r="AY527">
        <v>9.81</v>
      </c>
      <c r="AZ527">
        <v>79.12</v>
      </c>
      <c r="BA527">
        <v>73.17</v>
      </c>
      <c r="BB527">
        <v>11</v>
      </c>
      <c r="BC527">
        <v>32</v>
      </c>
      <c r="BD527">
        <v>-2.35</v>
      </c>
      <c r="BE527">
        <v>86.71</v>
      </c>
      <c r="BF527">
        <v>89.05</v>
      </c>
      <c r="BG527">
        <v>127</v>
      </c>
      <c r="BH527">
        <v>50.72</v>
      </c>
      <c r="BI527">
        <v>7.78</v>
      </c>
      <c r="BJ527">
        <v>150</v>
      </c>
      <c r="BK527">
        <v>23</v>
      </c>
      <c r="BL527">
        <v>21</v>
      </c>
      <c r="BM527">
        <v>4.8899999999999997</v>
      </c>
      <c r="BN527">
        <v>82.61</v>
      </c>
      <c r="BO527">
        <v>7.1</v>
      </c>
      <c r="BP527">
        <v>1.01</v>
      </c>
      <c r="BQ527">
        <v>21</v>
      </c>
      <c r="BR527">
        <v>3</v>
      </c>
      <c r="BS527">
        <v>18</v>
      </c>
      <c r="BT527">
        <v>87.5</v>
      </c>
      <c r="BU527">
        <v>15.62</v>
      </c>
      <c r="BV527">
        <v>14</v>
      </c>
      <c r="BW527">
        <v>10.24</v>
      </c>
      <c r="BX527">
        <v>86.96</v>
      </c>
      <c r="BY527">
        <v>40</v>
      </c>
      <c r="BZ527">
        <v>0</v>
      </c>
      <c r="CA527">
        <v>0</v>
      </c>
      <c r="CB527">
        <v>97.48</v>
      </c>
      <c r="CC527">
        <v>155</v>
      </c>
      <c r="CD527">
        <v>31</v>
      </c>
      <c r="CE527">
        <v>4</v>
      </c>
      <c r="CF527">
        <v>0</v>
      </c>
      <c r="CG527">
        <v>3</v>
      </c>
      <c r="CH527">
        <v>6</v>
      </c>
      <c r="CI527">
        <v>1</v>
      </c>
      <c r="CJ527">
        <v>16</v>
      </c>
      <c r="CK527">
        <v>6</v>
      </c>
      <c r="CL527">
        <v>1</v>
      </c>
      <c r="CM527">
        <v>0</v>
      </c>
      <c r="CN527">
        <v>1</v>
      </c>
      <c r="CO527">
        <v>0.34</v>
      </c>
      <c r="CP527">
        <v>177.45</v>
      </c>
      <c r="CQ527">
        <v>197.21</v>
      </c>
      <c r="CR527">
        <v>47.36</v>
      </c>
      <c r="CS527">
        <v>18.14</v>
      </c>
      <c r="CT527">
        <v>17.45</v>
      </c>
      <c r="CU527">
        <v>47.56</v>
      </c>
      <c r="CV527">
        <v>50.33</v>
      </c>
      <c r="CW527">
        <v>51.79</v>
      </c>
      <c r="CX527">
        <v>57.11</v>
      </c>
      <c r="CY527">
        <v>54.36</v>
      </c>
      <c r="CZ527">
        <v>53.64</v>
      </c>
    </row>
    <row r="528" spans="1:104">
      <c r="A528" t="s">
        <v>1630</v>
      </c>
      <c r="B528" t="s">
        <v>1631</v>
      </c>
      <c r="C528" t="s">
        <v>62</v>
      </c>
      <c r="D528" t="s">
        <v>1243</v>
      </c>
      <c r="E528">
        <v>7</v>
      </c>
      <c r="F528">
        <v>20142015</v>
      </c>
      <c r="G528">
        <v>22</v>
      </c>
      <c r="H528">
        <v>0.9</v>
      </c>
      <c r="I528">
        <v>0.9</v>
      </c>
      <c r="J528">
        <v>0</v>
      </c>
      <c r="K528">
        <v>0</v>
      </c>
      <c r="L528">
        <v>0</v>
      </c>
      <c r="M528">
        <v>0</v>
      </c>
      <c r="N528">
        <v>0</v>
      </c>
      <c r="O528">
        <v>0</v>
      </c>
      <c r="P528">
        <v>0</v>
      </c>
      <c r="Q528">
        <v>100</v>
      </c>
      <c r="R528" t="s">
        <v>1488</v>
      </c>
      <c r="S528" t="s">
        <v>1488</v>
      </c>
      <c r="T528">
        <v>-7.14</v>
      </c>
      <c r="U528">
        <v>0.51</v>
      </c>
      <c r="V528">
        <v>18.18</v>
      </c>
      <c r="W528">
        <v>100</v>
      </c>
      <c r="X528">
        <v>81.819999999999993</v>
      </c>
      <c r="Y528">
        <v>3</v>
      </c>
      <c r="Z528">
        <v>3</v>
      </c>
      <c r="AA528">
        <v>0</v>
      </c>
      <c r="AB528">
        <v>50.59</v>
      </c>
      <c r="AC528">
        <v>0</v>
      </c>
      <c r="AD528">
        <v>50.59</v>
      </c>
      <c r="AE528">
        <v>0</v>
      </c>
      <c r="AF528">
        <v>17.95</v>
      </c>
      <c r="AG528">
        <v>82.05</v>
      </c>
      <c r="AH528">
        <v>7</v>
      </c>
      <c r="AI528">
        <v>7</v>
      </c>
      <c r="AJ528">
        <v>0</v>
      </c>
      <c r="AK528">
        <v>118.03</v>
      </c>
      <c r="AL528">
        <v>0</v>
      </c>
      <c r="AM528">
        <v>118.03</v>
      </c>
      <c r="AN528">
        <v>85.71</v>
      </c>
      <c r="AO528">
        <v>1</v>
      </c>
      <c r="AP528">
        <v>0</v>
      </c>
      <c r="AQ528">
        <v>1</v>
      </c>
      <c r="AR528">
        <v>19.350000000000001</v>
      </c>
      <c r="AS528">
        <v>100</v>
      </c>
      <c r="AT528">
        <v>80.650000000000006</v>
      </c>
      <c r="AU528">
        <v>6</v>
      </c>
      <c r="AV528">
        <v>6</v>
      </c>
      <c r="AW528">
        <v>0</v>
      </c>
      <c r="AX528">
        <v>101.17</v>
      </c>
      <c r="AY528">
        <v>0</v>
      </c>
      <c r="AZ528">
        <v>101.17</v>
      </c>
      <c r="BA528">
        <v>100</v>
      </c>
      <c r="BB528">
        <v>0</v>
      </c>
      <c r="BC528">
        <v>0</v>
      </c>
      <c r="BD528">
        <v>16.670000000000002</v>
      </c>
      <c r="BE528">
        <v>100</v>
      </c>
      <c r="BF528">
        <v>83.33</v>
      </c>
      <c r="BG528">
        <v>6</v>
      </c>
      <c r="BH528">
        <v>101.17</v>
      </c>
      <c r="BI528">
        <v>0</v>
      </c>
      <c r="BJ528">
        <v>6</v>
      </c>
      <c r="BK528">
        <v>0</v>
      </c>
      <c r="BL528">
        <v>0</v>
      </c>
      <c r="BM528" t="s">
        <v>1488</v>
      </c>
      <c r="BN528">
        <v>100</v>
      </c>
      <c r="BO528">
        <v>0</v>
      </c>
      <c r="BP528">
        <v>0</v>
      </c>
      <c r="BQ528">
        <v>0</v>
      </c>
      <c r="BR528">
        <v>0</v>
      </c>
      <c r="BS528">
        <v>0</v>
      </c>
      <c r="BT528" t="s">
        <v>1488</v>
      </c>
      <c r="BU528" t="s">
        <v>1488</v>
      </c>
      <c r="BV528">
        <v>0</v>
      </c>
      <c r="BW528">
        <v>0</v>
      </c>
      <c r="BX528" t="s">
        <v>1488</v>
      </c>
      <c r="BY528">
        <v>40</v>
      </c>
      <c r="BZ528">
        <v>0</v>
      </c>
      <c r="CA528">
        <v>0</v>
      </c>
      <c r="CB528">
        <v>83.33</v>
      </c>
      <c r="CC528">
        <v>5</v>
      </c>
      <c r="CD528">
        <v>3</v>
      </c>
      <c r="CE528">
        <v>1</v>
      </c>
      <c r="CF528">
        <v>0</v>
      </c>
      <c r="CG528">
        <v>0</v>
      </c>
      <c r="CH528">
        <v>0</v>
      </c>
      <c r="CI528">
        <v>0</v>
      </c>
      <c r="CJ528">
        <v>0</v>
      </c>
      <c r="CK528">
        <v>0</v>
      </c>
      <c r="CL528">
        <v>0</v>
      </c>
      <c r="CM528">
        <v>0</v>
      </c>
      <c r="CN528">
        <v>0</v>
      </c>
      <c r="CO528">
        <v>0</v>
      </c>
      <c r="CP528">
        <v>3.56</v>
      </c>
      <c r="CQ528">
        <v>24.68</v>
      </c>
      <c r="CR528">
        <v>12.6</v>
      </c>
      <c r="CS528">
        <v>16.37</v>
      </c>
      <c r="CT528">
        <v>17.100000000000001</v>
      </c>
      <c r="CU528">
        <v>39.409999999999997</v>
      </c>
      <c r="CV528">
        <v>47.86</v>
      </c>
      <c r="CW528">
        <v>41.85</v>
      </c>
      <c r="CX528">
        <v>64.36</v>
      </c>
      <c r="CY528">
        <v>51.41</v>
      </c>
      <c r="CZ528">
        <v>56.01</v>
      </c>
    </row>
    <row r="529" spans="1:104">
      <c r="A529" t="s">
        <v>337</v>
      </c>
      <c r="B529" t="s">
        <v>338</v>
      </c>
      <c r="C529" t="s">
        <v>62</v>
      </c>
      <c r="D529" t="s">
        <v>81</v>
      </c>
      <c r="E529">
        <v>73</v>
      </c>
      <c r="F529">
        <v>20142015</v>
      </c>
      <c r="G529">
        <v>29</v>
      </c>
      <c r="H529">
        <v>4.25</v>
      </c>
      <c r="I529">
        <v>4.25</v>
      </c>
      <c r="J529">
        <v>0</v>
      </c>
      <c r="K529">
        <v>0</v>
      </c>
      <c r="L529">
        <v>0</v>
      </c>
      <c r="M529">
        <v>0</v>
      </c>
      <c r="N529">
        <v>0</v>
      </c>
      <c r="O529">
        <v>0</v>
      </c>
      <c r="P529">
        <v>-2</v>
      </c>
      <c r="Q529">
        <v>83.33</v>
      </c>
      <c r="R529">
        <v>120</v>
      </c>
      <c r="S529">
        <v>0</v>
      </c>
      <c r="T529">
        <v>-13.07</v>
      </c>
      <c r="U529">
        <v>0.16</v>
      </c>
      <c r="V529">
        <v>-21.73</v>
      </c>
      <c r="W529">
        <v>66.67</v>
      </c>
      <c r="X529">
        <v>88.4</v>
      </c>
      <c r="Y529">
        <v>2</v>
      </c>
      <c r="Z529">
        <v>4</v>
      </c>
      <c r="AA529">
        <v>2</v>
      </c>
      <c r="AB529">
        <v>19.96</v>
      </c>
      <c r="AC529">
        <v>9.98</v>
      </c>
      <c r="AD529">
        <v>29.94</v>
      </c>
      <c r="AE529">
        <v>0</v>
      </c>
      <c r="AF529">
        <v>-5.5</v>
      </c>
      <c r="AG529">
        <v>88.83</v>
      </c>
      <c r="AH529">
        <v>8</v>
      </c>
      <c r="AI529">
        <v>10</v>
      </c>
      <c r="AJ529">
        <v>2</v>
      </c>
      <c r="AK529">
        <v>49.9</v>
      </c>
      <c r="AL529">
        <v>9.98</v>
      </c>
      <c r="AM529">
        <v>59.88</v>
      </c>
      <c r="AN529">
        <v>50</v>
      </c>
      <c r="AO529">
        <v>1</v>
      </c>
      <c r="AP529">
        <v>0</v>
      </c>
      <c r="AQ529">
        <v>2</v>
      </c>
      <c r="AR529">
        <v>-7.43</v>
      </c>
      <c r="AS529">
        <v>80</v>
      </c>
      <c r="AT529">
        <v>87.43</v>
      </c>
      <c r="AU529">
        <v>6</v>
      </c>
      <c r="AV529">
        <v>8</v>
      </c>
      <c r="AW529">
        <v>2</v>
      </c>
      <c r="AX529">
        <v>39.92</v>
      </c>
      <c r="AY529">
        <v>9.98</v>
      </c>
      <c r="AZ529">
        <v>49.9</v>
      </c>
      <c r="BA529">
        <v>62.5</v>
      </c>
      <c r="BB529">
        <v>0</v>
      </c>
      <c r="BC529">
        <v>1</v>
      </c>
      <c r="BD529">
        <v>-15.06</v>
      </c>
      <c r="BE529">
        <v>71.430000000000007</v>
      </c>
      <c r="BF529">
        <v>86.49</v>
      </c>
      <c r="BG529">
        <v>3</v>
      </c>
      <c r="BH529">
        <v>24.95</v>
      </c>
      <c r="BI529">
        <v>9.98</v>
      </c>
      <c r="BJ529">
        <v>5</v>
      </c>
      <c r="BK529">
        <v>2</v>
      </c>
      <c r="BL529">
        <v>1</v>
      </c>
      <c r="BM529">
        <v>11.76</v>
      </c>
      <c r="BN529">
        <v>88.24</v>
      </c>
      <c r="BO529">
        <v>4.99</v>
      </c>
      <c r="BP529">
        <v>0</v>
      </c>
      <c r="BQ529">
        <v>1</v>
      </c>
      <c r="BR529">
        <v>0</v>
      </c>
      <c r="BS529">
        <v>1</v>
      </c>
      <c r="BT529">
        <v>100</v>
      </c>
      <c r="BU529">
        <v>0</v>
      </c>
      <c r="BV529">
        <v>20</v>
      </c>
      <c r="BW529">
        <v>12.5</v>
      </c>
      <c r="BX529">
        <v>100</v>
      </c>
      <c r="BY529">
        <v>40</v>
      </c>
      <c r="BZ529">
        <v>0</v>
      </c>
      <c r="CA529">
        <v>0</v>
      </c>
      <c r="CB529">
        <v>81.25</v>
      </c>
      <c r="CC529">
        <v>13</v>
      </c>
      <c r="CD529">
        <v>7</v>
      </c>
      <c r="CE529">
        <v>3</v>
      </c>
      <c r="CF529">
        <v>1</v>
      </c>
      <c r="CG529">
        <v>0</v>
      </c>
      <c r="CH529">
        <v>0</v>
      </c>
      <c r="CI529">
        <v>0</v>
      </c>
      <c r="CJ529">
        <v>1</v>
      </c>
      <c r="CK529">
        <v>1</v>
      </c>
      <c r="CL529">
        <v>0</v>
      </c>
      <c r="CM529">
        <v>2</v>
      </c>
      <c r="CN529">
        <v>0</v>
      </c>
      <c r="CO529">
        <v>-9.98</v>
      </c>
      <c r="CP529">
        <v>12.03</v>
      </c>
      <c r="CQ529">
        <v>389.61</v>
      </c>
      <c r="CR529">
        <v>2.99</v>
      </c>
      <c r="CS529">
        <v>16.61</v>
      </c>
      <c r="CT529">
        <v>17.350000000000001</v>
      </c>
      <c r="CU529">
        <v>52.71</v>
      </c>
      <c r="CV529">
        <v>51.16</v>
      </c>
      <c r="CW529">
        <v>51.98</v>
      </c>
      <c r="CX529">
        <v>46.63</v>
      </c>
      <c r="CY529">
        <v>55.81</v>
      </c>
      <c r="CZ529">
        <v>53.27</v>
      </c>
    </row>
    <row r="530" spans="1:104">
      <c r="A530" t="s">
        <v>228</v>
      </c>
      <c r="B530" t="s">
        <v>229</v>
      </c>
      <c r="C530" t="s">
        <v>124</v>
      </c>
      <c r="D530" t="s">
        <v>230</v>
      </c>
      <c r="E530">
        <v>66</v>
      </c>
      <c r="F530">
        <v>20142015</v>
      </c>
      <c r="G530">
        <v>25</v>
      </c>
      <c r="H530">
        <v>1</v>
      </c>
      <c r="I530">
        <v>1.1000000000000001</v>
      </c>
      <c r="J530">
        <v>2</v>
      </c>
      <c r="K530">
        <v>0</v>
      </c>
      <c r="L530">
        <v>2</v>
      </c>
      <c r="M530">
        <v>4.72</v>
      </c>
      <c r="N530">
        <v>0</v>
      </c>
      <c r="O530">
        <v>4.72</v>
      </c>
      <c r="P530">
        <v>0</v>
      </c>
      <c r="Q530">
        <v>82.93</v>
      </c>
      <c r="R530">
        <v>114.29</v>
      </c>
      <c r="S530">
        <v>33.33</v>
      </c>
      <c r="T530">
        <v>-17.100000000000001</v>
      </c>
      <c r="U530">
        <v>0.38</v>
      </c>
      <c r="V530">
        <v>-9.6199999999999992</v>
      </c>
      <c r="W530">
        <v>77.78</v>
      </c>
      <c r="X530">
        <v>87.4</v>
      </c>
      <c r="Y530">
        <v>10</v>
      </c>
      <c r="Z530">
        <v>14</v>
      </c>
      <c r="AA530">
        <v>4</v>
      </c>
      <c r="AB530">
        <v>33.07</v>
      </c>
      <c r="AC530">
        <v>9.4499999999999993</v>
      </c>
      <c r="AD530">
        <v>42.52</v>
      </c>
      <c r="AE530">
        <v>6</v>
      </c>
      <c r="AF530">
        <v>-5.95</v>
      </c>
      <c r="AG530">
        <v>88.87</v>
      </c>
      <c r="AH530">
        <v>27</v>
      </c>
      <c r="AI530">
        <v>34</v>
      </c>
      <c r="AJ530">
        <v>7</v>
      </c>
      <c r="AK530">
        <v>80.31</v>
      </c>
      <c r="AL530">
        <v>16.54</v>
      </c>
      <c r="AM530">
        <v>96.85</v>
      </c>
      <c r="AN530">
        <v>61.76</v>
      </c>
      <c r="AO530">
        <v>0</v>
      </c>
      <c r="AP530">
        <v>0</v>
      </c>
      <c r="AQ530">
        <v>7</v>
      </c>
      <c r="AR530">
        <v>-7.92</v>
      </c>
      <c r="AS530">
        <v>78.790000000000006</v>
      </c>
      <c r="AT530">
        <v>86.71</v>
      </c>
      <c r="AU530">
        <v>19</v>
      </c>
      <c r="AV530">
        <v>26</v>
      </c>
      <c r="AW530">
        <v>7</v>
      </c>
      <c r="AX530">
        <v>61.42</v>
      </c>
      <c r="AY530">
        <v>16.54</v>
      </c>
      <c r="AZ530">
        <v>77.95</v>
      </c>
      <c r="BA530">
        <v>80.77</v>
      </c>
      <c r="BB530">
        <v>1</v>
      </c>
      <c r="BC530">
        <v>7</v>
      </c>
      <c r="BD530">
        <v>-2.2000000000000002</v>
      </c>
      <c r="BE530">
        <v>80.77</v>
      </c>
      <c r="BF530">
        <v>82.97</v>
      </c>
      <c r="BG530">
        <v>16</v>
      </c>
      <c r="BH530">
        <v>49.61</v>
      </c>
      <c r="BI530">
        <v>11.81</v>
      </c>
      <c r="BJ530">
        <v>21</v>
      </c>
      <c r="BK530">
        <v>5</v>
      </c>
      <c r="BL530">
        <v>6</v>
      </c>
      <c r="BM530">
        <v>11.76</v>
      </c>
      <c r="BN530">
        <v>88.24</v>
      </c>
      <c r="BO530">
        <v>7.09</v>
      </c>
      <c r="BP530">
        <v>0</v>
      </c>
      <c r="BQ530">
        <v>3</v>
      </c>
      <c r="BR530">
        <v>0</v>
      </c>
      <c r="BS530">
        <v>3</v>
      </c>
      <c r="BT530">
        <v>100</v>
      </c>
      <c r="BU530">
        <v>28.57</v>
      </c>
      <c r="BV530">
        <v>14.29</v>
      </c>
      <c r="BW530">
        <v>11.54</v>
      </c>
      <c r="BX530">
        <v>100</v>
      </c>
      <c r="BY530">
        <v>41</v>
      </c>
      <c r="BZ530">
        <v>1</v>
      </c>
      <c r="CA530">
        <v>1</v>
      </c>
      <c r="CB530">
        <v>77.27</v>
      </c>
      <c r="CC530">
        <v>17</v>
      </c>
      <c r="CD530">
        <v>9</v>
      </c>
      <c r="CE530">
        <v>5</v>
      </c>
      <c r="CF530">
        <v>3</v>
      </c>
      <c r="CG530">
        <v>0</v>
      </c>
      <c r="CH530">
        <v>0</v>
      </c>
      <c r="CI530">
        <v>0</v>
      </c>
      <c r="CJ530">
        <v>4</v>
      </c>
      <c r="CK530">
        <v>0</v>
      </c>
      <c r="CL530">
        <v>0</v>
      </c>
      <c r="CM530">
        <v>0</v>
      </c>
      <c r="CN530">
        <v>0</v>
      </c>
      <c r="CO530">
        <v>0</v>
      </c>
      <c r="CP530">
        <v>25.4</v>
      </c>
      <c r="CQ530">
        <v>326.27999999999997</v>
      </c>
      <c r="CR530">
        <v>7.22</v>
      </c>
      <c r="CS530">
        <v>18.75</v>
      </c>
      <c r="CT530">
        <v>17.670000000000002</v>
      </c>
      <c r="CU530">
        <v>50.48</v>
      </c>
      <c r="CV530">
        <v>50.08</v>
      </c>
      <c r="CW530">
        <v>56.53</v>
      </c>
      <c r="CX530">
        <v>55.46</v>
      </c>
      <c r="CY530">
        <v>55.03</v>
      </c>
      <c r="CZ530">
        <v>54.86</v>
      </c>
    </row>
    <row r="531" spans="1:104">
      <c r="A531" t="s">
        <v>430</v>
      </c>
      <c r="B531" t="s">
        <v>431</v>
      </c>
      <c r="C531" t="s">
        <v>68</v>
      </c>
      <c r="D531" t="s">
        <v>364</v>
      </c>
      <c r="E531">
        <v>69</v>
      </c>
      <c r="F531">
        <v>20142015</v>
      </c>
      <c r="G531">
        <v>21</v>
      </c>
      <c r="H531">
        <v>0.92500000000000004</v>
      </c>
      <c r="I531">
        <v>0.92500000000000004</v>
      </c>
      <c r="J531">
        <v>2</v>
      </c>
      <c r="K531">
        <v>7</v>
      </c>
      <c r="L531">
        <v>9</v>
      </c>
      <c r="M531">
        <v>1.36</v>
      </c>
      <c r="N531">
        <v>4.76</v>
      </c>
      <c r="O531">
        <v>6.12</v>
      </c>
      <c r="P531">
        <v>0</v>
      </c>
      <c r="Q531">
        <v>87.58</v>
      </c>
      <c r="R531">
        <v>117.33</v>
      </c>
      <c r="S531">
        <v>15.38</v>
      </c>
      <c r="T531">
        <v>-0.02</v>
      </c>
      <c r="U531">
        <v>1.28</v>
      </c>
      <c r="V531">
        <v>-8.27</v>
      </c>
      <c r="W531">
        <v>81.819999999999993</v>
      </c>
      <c r="X531">
        <v>90.09</v>
      </c>
      <c r="Y531">
        <v>49</v>
      </c>
      <c r="Z531">
        <v>63</v>
      </c>
      <c r="AA531">
        <v>14</v>
      </c>
      <c r="AB531">
        <v>42.86</v>
      </c>
      <c r="AC531">
        <v>9.52</v>
      </c>
      <c r="AD531">
        <v>52.39</v>
      </c>
      <c r="AE531">
        <v>13</v>
      </c>
      <c r="AF531">
        <v>-3.67</v>
      </c>
      <c r="AG531">
        <v>91.25</v>
      </c>
      <c r="AH531">
        <v>121</v>
      </c>
      <c r="AI531">
        <v>141</v>
      </c>
      <c r="AJ531">
        <v>20</v>
      </c>
      <c r="AK531">
        <v>95.93</v>
      </c>
      <c r="AL531">
        <v>13.61</v>
      </c>
      <c r="AM531">
        <v>109.53</v>
      </c>
      <c r="AN531">
        <v>53.19</v>
      </c>
      <c r="AO531">
        <v>6</v>
      </c>
      <c r="AP531">
        <v>0</v>
      </c>
      <c r="AQ531">
        <v>26</v>
      </c>
      <c r="AR531">
        <v>-4.82</v>
      </c>
      <c r="AS531">
        <v>84.55</v>
      </c>
      <c r="AT531">
        <v>89.37</v>
      </c>
      <c r="AU531">
        <v>85</v>
      </c>
      <c r="AV531">
        <v>104</v>
      </c>
      <c r="AW531">
        <v>19</v>
      </c>
      <c r="AX531">
        <v>70.75</v>
      </c>
      <c r="AY531">
        <v>12.93</v>
      </c>
      <c r="AZ531">
        <v>83.68</v>
      </c>
      <c r="BA531">
        <v>72.12</v>
      </c>
      <c r="BB531">
        <v>7</v>
      </c>
      <c r="BC531">
        <v>20</v>
      </c>
      <c r="BD531">
        <v>-6.85</v>
      </c>
      <c r="BE531">
        <v>82.42</v>
      </c>
      <c r="BF531">
        <v>89.27</v>
      </c>
      <c r="BG531">
        <v>59</v>
      </c>
      <c r="BH531">
        <v>51.03</v>
      </c>
      <c r="BI531">
        <v>10.89</v>
      </c>
      <c r="BJ531">
        <v>75</v>
      </c>
      <c r="BK531">
        <v>16</v>
      </c>
      <c r="BL531">
        <v>13</v>
      </c>
      <c r="BM531">
        <v>19.23</v>
      </c>
      <c r="BN531">
        <v>80.77</v>
      </c>
      <c r="BO531">
        <v>8.84</v>
      </c>
      <c r="BP531">
        <v>0</v>
      </c>
      <c r="BQ531">
        <v>13</v>
      </c>
      <c r="BR531">
        <v>0</v>
      </c>
      <c r="BS531">
        <v>13</v>
      </c>
      <c r="BT531">
        <v>100</v>
      </c>
      <c r="BU531">
        <v>10</v>
      </c>
      <c r="BV531">
        <v>17.329999999999998</v>
      </c>
      <c r="BW531">
        <v>12.5</v>
      </c>
      <c r="BX531">
        <v>100</v>
      </c>
      <c r="BY531">
        <v>51.85</v>
      </c>
      <c r="BZ531">
        <v>28</v>
      </c>
      <c r="CA531">
        <v>26</v>
      </c>
      <c r="CB531">
        <v>91.25</v>
      </c>
      <c r="CC531">
        <v>73</v>
      </c>
      <c r="CD531">
        <v>29</v>
      </c>
      <c r="CE531">
        <v>7</v>
      </c>
      <c r="CF531">
        <v>3</v>
      </c>
      <c r="CG531">
        <v>14</v>
      </c>
      <c r="CH531">
        <v>4</v>
      </c>
      <c r="CI531">
        <v>3</v>
      </c>
      <c r="CJ531">
        <v>11</v>
      </c>
      <c r="CK531">
        <v>4</v>
      </c>
      <c r="CL531">
        <v>0</v>
      </c>
      <c r="CM531">
        <v>0</v>
      </c>
      <c r="CN531">
        <v>0</v>
      </c>
      <c r="CO531">
        <v>0</v>
      </c>
      <c r="CP531">
        <v>88.19</v>
      </c>
      <c r="CQ531">
        <v>232.67</v>
      </c>
      <c r="CR531">
        <v>27.49</v>
      </c>
      <c r="CS531">
        <v>17.57</v>
      </c>
      <c r="CT531">
        <v>16.829999999999998</v>
      </c>
      <c r="CU531">
        <v>50.37</v>
      </c>
      <c r="CV531">
        <v>50.27</v>
      </c>
      <c r="CW531">
        <v>55.33</v>
      </c>
      <c r="CX531">
        <v>54.52</v>
      </c>
      <c r="CY531">
        <v>53.83</v>
      </c>
      <c r="CZ531">
        <v>53.25</v>
      </c>
    </row>
    <row r="532" spans="1:104">
      <c r="A532" t="s">
        <v>291</v>
      </c>
      <c r="B532" t="s">
        <v>292</v>
      </c>
      <c r="C532" t="s">
        <v>68</v>
      </c>
      <c r="D532" t="s">
        <v>88</v>
      </c>
      <c r="E532">
        <v>77</v>
      </c>
      <c r="F532">
        <v>20142015</v>
      </c>
      <c r="G532">
        <v>21</v>
      </c>
      <c r="H532" t="s">
        <v>1488</v>
      </c>
      <c r="I532" t="s">
        <v>1488</v>
      </c>
      <c r="J532">
        <v>2</v>
      </c>
      <c r="K532">
        <v>8</v>
      </c>
      <c r="L532">
        <v>10</v>
      </c>
      <c r="M532">
        <v>0.6</v>
      </c>
      <c r="N532">
        <v>2.4</v>
      </c>
      <c r="O532">
        <v>3</v>
      </c>
      <c r="P532">
        <v>0</v>
      </c>
      <c r="Q532">
        <v>92.8</v>
      </c>
      <c r="R532">
        <v>91.41</v>
      </c>
      <c r="S532">
        <v>6.25</v>
      </c>
      <c r="T532">
        <v>2.96</v>
      </c>
      <c r="U532">
        <v>2.6</v>
      </c>
      <c r="V532">
        <v>2.7</v>
      </c>
      <c r="W532">
        <v>90.36</v>
      </c>
      <c r="X532">
        <v>87.65</v>
      </c>
      <c r="Y532">
        <v>159</v>
      </c>
      <c r="Z532">
        <v>178</v>
      </c>
      <c r="AA532">
        <v>19</v>
      </c>
      <c r="AB532">
        <v>53.35</v>
      </c>
      <c r="AC532">
        <v>5.69</v>
      </c>
      <c r="AD532">
        <v>59.04</v>
      </c>
      <c r="AE532">
        <v>28</v>
      </c>
      <c r="AF532">
        <v>4.42</v>
      </c>
      <c r="AG532">
        <v>88.38</v>
      </c>
      <c r="AH532">
        <v>321</v>
      </c>
      <c r="AI532">
        <v>348</v>
      </c>
      <c r="AJ532">
        <v>27</v>
      </c>
      <c r="AK532">
        <v>104.3</v>
      </c>
      <c r="AL532">
        <v>8.09</v>
      </c>
      <c r="AM532">
        <v>112.39</v>
      </c>
      <c r="AN532">
        <v>53.74</v>
      </c>
      <c r="AO532">
        <v>20</v>
      </c>
      <c r="AP532">
        <v>5</v>
      </c>
      <c r="AQ532">
        <v>61</v>
      </c>
      <c r="AR532">
        <v>7.12</v>
      </c>
      <c r="AS532">
        <v>93.01</v>
      </c>
      <c r="AT532">
        <v>85.9</v>
      </c>
      <c r="AU532">
        <v>234</v>
      </c>
      <c r="AV532">
        <v>253</v>
      </c>
      <c r="AW532">
        <v>19</v>
      </c>
      <c r="AX532">
        <v>75.83</v>
      </c>
      <c r="AY532">
        <v>5.69</v>
      </c>
      <c r="AZ532">
        <v>81.52</v>
      </c>
      <c r="BA532">
        <v>73.91</v>
      </c>
      <c r="BB532">
        <v>9</v>
      </c>
      <c r="BC532">
        <v>41</v>
      </c>
      <c r="BD532">
        <v>8.6</v>
      </c>
      <c r="BE532">
        <v>93.03</v>
      </c>
      <c r="BF532">
        <v>84.43</v>
      </c>
      <c r="BG532">
        <v>173</v>
      </c>
      <c r="BH532">
        <v>56.05</v>
      </c>
      <c r="BI532">
        <v>4.2</v>
      </c>
      <c r="BJ532">
        <v>187</v>
      </c>
      <c r="BK532">
        <v>14</v>
      </c>
      <c r="BL532">
        <v>32</v>
      </c>
      <c r="BM532">
        <v>-5.23</v>
      </c>
      <c r="BN532">
        <v>94.12</v>
      </c>
      <c r="BO532">
        <v>7.19</v>
      </c>
      <c r="BP532">
        <v>0.9</v>
      </c>
      <c r="BQ532">
        <v>24</v>
      </c>
      <c r="BR532">
        <v>3</v>
      </c>
      <c r="BS532">
        <v>21</v>
      </c>
      <c r="BT532">
        <v>88.89</v>
      </c>
      <c r="BU532">
        <v>4.88</v>
      </c>
      <c r="BV532">
        <v>12.83</v>
      </c>
      <c r="BW532">
        <v>9.49</v>
      </c>
      <c r="BX532">
        <v>78.569999999999993</v>
      </c>
      <c r="BY532">
        <v>58.33</v>
      </c>
      <c r="BZ532">
        <v>14</v>
      </c>
      <c r="CA532">
        <v>10</v>
      </c>
      <c r="CB532">
        <v>94.36</v>
      </c>
      <c r="CC532">
        <v>184</v>
      </c>
      <c r="CD532">
        <v>27</v>
      </c>
      <c r="CE532">
        <v>11</v>
      </c>
      <c r="CF532">
        <v>2</v>
      </c>
      <c r="CG532">
        <v>8</v>
      </c>
      <c r="CH532">
        <v>3</v>
      </c>
      <c r="CI532">
        <v>5</v>
      </c>
      <c r="CJ532">
        <v>30</v>
      </c>
      <c r="CK532">
        <v>8</v>
      </c>
      <c r="CL532">
        <v>6</v>
      </c>
      <c r="CM532">
        <v>1</v>
      </c>
      <c r="CN532">
        <v>1</v>
      </c>
      <c r="CO532">
        <v>0</v>
      </c>
      <c r="CP532">
        <v>200.19</v>
      </c>
      <c r="CQ532">
        <v>184.21</v>
      </c>
      <c r="CR532">
        <v>52.08</v>
      </c>
      <c r="CS532">
        <v>17.64</v>
      </c>
      <c r="CT532">
        <v>17.309999999999999</v>
      </c>
      <c r="CU532">
        <v>51.1</v>
      </c>
      <c r="CV532">
        <v>49.99</v>
      </c>
      <c r="CW532">
        <v>56.42</v>
      </c>
      <c r="CX532">
        <v>53.98</v>
      </c>
      <c r="CY532">
        <v>53.9</v>
      </c>
      <c r="CZ532">
        <v>53.92</v>
      </c>
    </row>
    <row r="533" spans="1:104">
      <c r="A533" t="s">
        <v>1632</v>
      </c>
      <c r="B533" t="s">
        <v>1633</v>
      </c>
      <c r="C533" t="s">
        <v>100</v>
      </c>
      <c r="D533" t="s">
        <v>182</v>
      </c>
      <c r="E533">
        <v>11</v>
      </c>
      <c r="F533">
        <v>20142015</v>
      </c>
      <c r="G533">
        <v>21</v>
      </c>
      <c r="H533">
        <v>0.74299999999999999</v>
      </c>
      <c r="I533" t="s">
        <v>1488</v>
      </c>
      <c r="J533">
        <v>0</v>
      </c>
      <c r="K533">
        <v>0</v>
      </c>
      <c r="L533">
        <v>0</v>
      </c>
      <c r="M533">
        <v>0</v>
      </c>
      <c r="N533">
        <v>0</v>
      </c>
      <c r="O533">
        <v>0</v>
      </c>
      <c r="P533">
        <v>0</v>
      </c>
      <c r="Q533">
        <v>80</v>
      </c>
      <c r="R533">
        <v>111.11</v>
      </c>
      <c r="S533">
        <v>0</v>
      </c>
      <c r="T533">
        <v>-5.24</v>
      </c>
      <c r="U533">
        <v>0.59</v>
      </c>
      <c r="V533">
        <v>6.17</v>
      </c>
      <c r="W533">
        <v>85.71</v>
      </c>
      <c r="X533">
        <v>79.55</v>
      </c>
      <c r="Y533">
        <v>5</v>
      </c>
      <c r="Z533">
        <v>6</v>
      </c>
      <c r="AA533">
        <v>1</v>
      </c>
      <c r="AB533">
        <v>55.67</v>
      </c>
      <c r="AC533">
        <v>9.2799999999999994</v>
      </c>
      <c r="AD533">
        <v>64.95</v>
      </c>
      <c r="AE533">
        <v>1</v>
      </c>
      <c r="AF533">
        <v>-1.25</v>
      </c>
      <c r="AG533">
        <v>81.25</v>
      </c>
      <c r="AH533">
        <v>9</v>
      </c>
      <c r="AI533">
        <v>12</v>
      </c>
      <c r="AJ533">
        <v>3</v>
      </c>
      <c r="AK533">
        <v>111.34</v>
      </c>
      <c r="AL533">
        <v>27.84</v>
      </c>
      <c r="AM533">
        <v>139.18</v>
      </c>
      <c r="AN533">
        <v>75</v>
      </c>
      <c r="AO533">
        <v>0</v>
      </c>
      <c r="AP533">
        <v>0</v>
      </c>
      <c r="AQ533">
        <v>1</v>
      </c>
      <c r="AR533">
        <v>0.41</v>
      </c>
      <c r="AS533">
        <v>80</v>
      </c>
      <c r="AT533">
        <v>79.59</v>
      </c>
      <c r="AU533">
        <v>9</v>
      </c>
      <c r="AV533">
        <v>12</v>
      </c>
      <c r="AW533">
        <v>3</v>
      </c>
      <c r="AX533">
        <v>111.34</v>
      </c>
      <c r="AY533">
        <v>27.84</v>
      </c>
      <c r="AZ533">
        <v>139.18</v>
      </c>
      <c r="BA533">
        <v>75</v>
      </c>
      <c r="BB533">
        <v>0</v>
      </c>
      <c r="BC533">
        <v>1</v>
      </c>
      <c r="BD533">
        <v>4.68</v>
      </c>
      <c r="BE533">
        <v>81.819999999999993</v>
      </c>
      <c r="BF533">
        <v>77.14</v>
      </c>
      <c r="BG533">
        <v>7</v>
      </c>
      <c r="BH533">
        <v>83.51</v>
      </c>
      <c r="BI533">
        <v>18.559999999999999</v>
      </c>
      <c r="BJ533">
        <v>9</v>
      </c>
      <c r="BK533">
        <v>2</v>
      </c>
      <c r="BL533">
        <v>1</v>
      </c>
      <c r="BM533">
        <v>0</v>
      </c>
      <c r="BN533">
        <v>100</v>
      </c>
      <c r="BO533">
        <v>9.2799999999999994</v>
      </c>
      <c r="BP533">
        <v>0</v>
      </c>
      <c r="BQ533">
        <v>1</v>
      </c>
      <c r="BR533">
        <v>0</v>
      </c>
      <c r="BS533">
        <v>1</v>
      </c>
      <c r="BT533">
        <v>100</v>
      </c>
      <c r="BU533">
        <v>0</v>
      </c>
      <c r="BV533">
        <v>11.11</v>
      </c>
      <c r="BW533">
        <v>8.33</v>
      </c>
      <c r="BX533">
        <v>100</v>
      </c>
      <c r="BY533">
        <v>40</v>
      </c>
      <c r="BZ533">
        <v>0</v>
      </c>
      <c r="CA533">
        <v>0</v>
      </c>
      <c r="CB533">
        <v>83.33</v>
      </c>
      <c r="CC533">
        <v>5</v>
      </c>
      <c r="CD533">
        <v>2</v>
      </c>
      <c r="CE533">
        <v>1</v>
      </c>
      <c r="CF533">
        <v>0</v>
      </c>
      <c r="CG533">
        <v>0</v>
      </c>
      <c r="CH533">
        <v>0</v>
      </c>
      <c r="CI533">
        <v>0</v>
      </c>
      <c r="CJ533">
        <v>1</v>
      </c>
      <c r="CK533">
        <v>0</v>
      </c>
      <c r="CL533">
        <v>0</v>
      </c>
      <c r="CM533">
        <v>0</v>
      </c>
      <c r="CN533">
        <v>0</v>
      </c>
      <c r="CO533">
        <v>0</v>
      </c>
      <c r="CP533">
        <v>6.47</v>
      </c>
      <c r="CQ533">
        <v>34.82</v>
      </c>
      <c r="CR533">
        <v>15.66</v>
      </c>
      <c r="CS533">
        <v>17.170000000000002</v>
      </c>
      <c r="CT533">
        <v>16.440000000000001</v>
      </c>
      <c r="CU533">
        <v>51.66</v>
      </c>
      <c r="CV533">
        <v>50.05</v>
      </c>
      <c r="CW533">
        <v>54.16</v>
      </c>
      <c r="CX533">
        <v>50.68</v>
      </c>
      <c r="CY533">
        <v>55.15</v>
      </c>
      <c r="CZ533">
        <v>55.03</v>
      </c>
    </row>
    <row r="534" spans="1:104">
      <c r="A534" t="s">
        <v>1324</v>
      </c>
      <c r="B534" t="s">
        <v>1325</v>
      </c>
      <c r="C534" t="s">
        <v>113</v>
      </c>
      <c r="D534" t="s">
        <v>1056</v>
      </c>
      <c r="E534">
        <v>57</v>
      </c>
      <c r="F534">
        <v>20142015</v>
      </c>
      <c r="G534">
        <v>28</v>
      </c>
      <c r="H534">
        <v>3.15</v>
      </c>
      <c r="I534">
        <v>3.15</v>
      </c>
      <c r="J534">
        <v>0</v>
      </c>
      <c r="K534">
        <v>1</v>
      </c>
      <c r="L534">
        <v>1</v>
      </c>
      <c r="M534">
        <v>0</v>
      </c>
      <c r="N534">
        <v>0.55000000000000004</v>
      </c>
      <c r="O534">
        <v>0.55000000000000004</v>
      </c>
      <c r="P534">
        <v>1</v>
      </c>
      <c r="Q534">
        <v>85.71</v>
      </c>
      <c r="R534">
        <v>101.25</v>
      </c>
      <c r="S534">
        <v>0</v>
      </c>
      <c r="T534">
        <v>-8</v>
      </c>
      <c r="U534">
        <v>1.93</v>
      </c>
      <c r="V534">
        <v>-2.12</v>
      </c>
      <c r="W534">
        <v>85</v>
      </c>
      <c r="X534">
        <v>87.12</v>
      </c>
      <c r="Y534">
        <v>70</v>
      </c>
      <c r="Z534">
        <v>85</v>
      </c>
      <c r="AA534">
        <v>15</v>
      </c>
      <c r="AB534">
        <v>46.34</v>
      </c>
      <c r="AC534">
        <v>8.18</v>
      </c>
      <c r="AD534">
        <v>54.52</v>
      </c>
      <c r="AE534">
        <v>17</v>
      </c>
      <c r="AF534">
        <v>-3.14</v>
      </c>
      <c r="AG534">
        <v>88.86</v>
      </c>
      <c r="AH534">
        <v>150</v>
      </c>
      <c r="AI534">
        <v>180</v>
      </c>
      <c r="AJ534">
        <v>30</v>
      </c>
      <c r="AK534">
        <v>98.14</v>
      </c>
      <c r="AL534">
        <v>16.36</v>
      </c>
      <c r="AM534">
        <v>114.49</v>
      </c>
      <c r="AN534">
        <v>44.44</v>
      </c>
      <c r="AO534">
        <v>8</v>
      </c>
      <c r="AP534">
        <v>0</v>
      </c>
      <c r="AQ534">
        <v>31</v>
      </c>
      <c r="AR534">
        <v>-6.49</v>
      </c>
      <c r="AS534">
        <v>81.38</v>
      </c>
      <c r="AT534">
        <v>87.87</v>
      </c>
      <c r="AU534">
        <v>91</v>
      </c>
      <c r="AV534">
        <v>118</v>
      </c>
      <c r="AW534">
        <v>27</v>
      </c>
      <c r="AX534">
        <v>64.33</v>
      </c>
      <c r="AY534">
        <v>14.72</v>
      </c>
      <c r="AZ534">
        <v>79.05</v>
      </c>
      <c r="BA534">
        <v>67.8</v>
      </c>
      <c r="BB534">
        <v>5</v>
      </c>
      <c r="BC534">
        <v>23</v>
      </c>
      <c r="BD534">
        <v>-9.14</v>
      </c>
      <c r="BE534">
        <v>80</v>
      </c>
      <c r="BF534">
        <v>89.14</v>
      </c>
      <c r="BG534">
        <v>60</v>
      </c>
      <c r="BH534">
        <v>43.62</v>
      </c>
      <c r="BI534">
        <v>10.9</v>
      </c>
      <c r="BJ534">
        <v>80</v>
      </c>
      <c r="BK534">
        <v>20</v>
      </c>
      <c r="BL534">
        <v>18</v>
      </c>
      <c r="BM534">
        <v>-12.96</v>
      </c>
      <c r="BN534">
        <v>96.3</v>
      </c>
      <c r="BO534">
        <v>2.73</v>
      </c>
      <c r="BP534">
        <v>0.55000000000000004</v>
      </c>
      <c r="BQ534">
        <v>5</v>
      </c>
      <c r="BR534">
        <v>1</v>
      </c>
      <c r="BS534">
        <v>4</v>
      </c>
      <c r="BT534">
        <v>83.33</v>
      </c>
      <c r="BU534">
        <v>0</v>
      </c>
      <c r="BV534">
        <v>6.25</v>
      </c>
      <c r="BW534">
        <v>4.24</v>
      </c>
      <c r="BX534">
        <v>95</v>
      </c>
      <c r="BY534">
        <v>38</v>
      </c>
      <c r="BZ534">
        <v>0</v>
      </c>
      <c r="CA534">
        <v>1</v>
      </c>
      <c r="CB534">
        <v>88.61</v>
      </c>
      <c r="CC534">
        <v>70</v>
      </c>
      <c r="CD534">
        <v>15</v>
      </c>
      <c r="CE534">
        <v>9</v>
      </c>
      <c r="CF534">
        <v>0</v>
      </c>
      <c r="CG534">
        <v>5</v>
      </c>
      <c r="CH534">
        <v>0</v>
      </c>
      <c r="CI534">
        <v>1</v>
      </c>
      <c r="CJ534">
        <v>18</v>
      </c>
      <c r="CK534">
        <v>5</v>
      </c>
      <c r="CL534">
        <v>0</v>
      </c>
      <c r="CM534">
        <v>0</v>
      </c>
      <c r="CN534">
        <v>1</v>
      </c>
      <c r="CO534">
        <v>0.55000000000000004</v>
      </c>
      <c r="CP534">
        <v>110.05</v>
      </c>
      <c r="CQ534">
        <v>178.74</v>
      </c>
      <c r="CR534">
        <v>38.11</v>
      </c>
      <c r="CS534">
        <v>17.84</v>
      </c>
      <c r="CT534">
        <v>17.27</v>
      </c>
      <c r="CU534">
        <v>45.71</v>
      </c>
      <c r="CV534">
        <v>50.51</v>
      </c>
      <c r="CW534">
        <v>50</v>
      </c>
      <c r="CX534">
        <v>59.38</v>
      </c>
      <c r="CY534">
        <v>54.73</v>
      </c>
      <c r="CZ534">
        <v>53.61</v>
      </c>
    </row>
    <row r="535" spans="1:104">
      <c r="A535" t="s">
        <v>1194</v>
      </c>
      <c r="B535" t="s">
        <v>1195</v>
      </c>
      <c r="C535" t="s">
        <v>113</v>
      </c>
      <c r="D535" t="s">
        <v>230</v>
      </c>
      <c r="E535">
        <v>79</v>
      </c>
      <c r="F535">
        <v>20142015</v>
      </c>
      <c r="G535">
        <v>28</v>
      </c>
      <c r="H535">
        <v>3.5</v>
      </c>
      <c r="I535">
        <v>3.75</v>
      </c>
      <c r="J535">
        <v>2</v>
      </c>
      <c r="K535">
        <v>3</v>
      </c>
      <c r="L535">
        <v>5</v>
      </c>
      <c r="M535">
        <v>1.02</v>
      </c>
      <c r="N535">
        <v>1.53</v>
      </c>
      <c r="O535">
        <v>2.5499999999999998</v>
      </c>
      <c r="P535">
        <v>0</v>
      </c>
      <c r="Q535">
        <v>84.26</v>
      </c>
      <c r="R535">
        <v>103.39</v>
      </c>
      <c r="S535">
        <v>14.29</v>
      </c>
      <c r="T535">
        <v>-14.93</v>
      </c>
      <c r="U535">
        <v>1.49</v>
      </c>
      <c r="V535">
        <v>-5.47</v>
      </c>
      <c r="W535">
        <v>82.83</v>
      </c>
      <c r="X535">
        <v>88.3</v>
      </c>
      <c r="Y535">
        <v>65</v>
      </c>
      <c r="Z535">
        <v>82</v>
      </c>
      <c r="AA535">
        <v>17</v>
      </c>
      <c r="AB535">
        <v>41.89</v>
      </c>
      <c r="AC535">
        <v>8.68</v>
      </c>
      <c r="AD535">
        <v>50.57</v>
      </c>
      <c r="AE535">
        <v>21</v>
      </c>
      <c r="AF535">
        <v>-5.85</v>
      </c>
      <c r="AG535">
        <v>90.11</v>
      </c>
      <c r="AH535">
        <v>135</v>
      </c>
      <c r="AI535">
        <v>166</v>
      </c>
      <c r="AJ535">
        <v>31</v>
      </c>
      <c r="AK535">
        <v>84.8</v>
      </c>
      <c r="AL535">
        <v>15.84</v>
      </c>
      <c r="AM535">
        <v>100.63</v>
      </c>
      <c r="AN535">
        <v>47.59</v>
      </c>
      <c r="AO535">
        <v>3</v>
      </c>
      <c r="AP535">
        <v>0</v>
      </c>
      <c r="AQ535">
        <v>24</v>
      </c>
      <c r="AR535">
        <v>-7.61</v>
      </c>
      <c r="AS535">
        <v>80.56</v>
      </c>
      <c r="AT535">
        <v>88.16</v>
      </c>
      <c r="AU535">
        <v>88</v>
      </c>
      <c r="AV535">
        <v>116</v>
      </c>
      <c r="AW535">
        <v>28</v>
      </c>
      <c r="AX535">
        <v>59.26</v>
      </c>
      <c r="AY535">
        <v>14.3</v>
      </c>
      <c r="AZ535">
        <v>73.56</v>
      </c>
      <c r="BA535">
        <v>68.099999999999994</v>
      </c>
      <c r="BB535">
        <v>7</v>
      </c>
      <c r="BC535">
        <v>21</v>
      </c>
      <c r="BD535">
        <v>-9.75</v>
      </c>
      <c r="BE535">
        <v>75.959999999999994</v>
      </c>
      <c r="BF535">
        <v>85.71</v>
      </c>
      <c r="BG535">
        <v>54</v>
      </c>
      <c r="BH535">
        <v>40.35</v>
      </c>
      <c r="BI535">
        <v>12.77</v>
      </c>
      <c r="BJ535">
        <v>79</v>
      </c>
      <c r="BK535">
        <v>25</v>
      </c>
      <c r="BL535">
        <v>14</v>
      </c>
      <c r="BM535">
        <v>-10.77</v>
      </c>
      <c r="BN535">
        <v>92.59</v>
      </c>
      <c r="BO535">
        <v>4.5999999999999996</v>
      </c>
      <c r="BP535">
        <v>1.02</v>
      </c>
      <c r="BQ535">
        <v>9</v>
      </c>
      <c r="BR535">
        <v>2</v>
      </c>
      <c r="BS535">
        <v>7</v>
      </c>
      <c r="BT535">
        <v>81.819999999999993</v>
      </c>
      <c r="BU535">
        <v>9.52</v>
      </c>
      <c r="BV535">
        <v>11.39</v>
      </c>
      <c r="BW535">
        <v>7.76</v>
      </c>
      <c r="BX535">
        <v>92</v>
      </c>
      <c r="BY535">
        <v>43</v>
      </c>
      <c r="BZ535">
        <v>1</v>
      </c>
      <c r="CA535">
        <v>0</v>
      </c>
      <c r="CB535">
        <v>81.58</v>
      </c>
      <c r="CC535">
        <v>62</v>
      </c>
      <c r="CD535">
        <v>33</v>
      </c>
      <c r="CE535">
        <v>14</v>
      </c>
      <c r="CF535">
        <v>4</v>
      </c>
      <c r="CG535">
        <v>6</v>
      </c>
      <c r="CH535">
        <v>2</v>
      </c>
      <c r="CI535">
        <v>1</v>
      </c>
      <c r="CJ535">
        <v>12</v>
      </c>
      <c r="CK535">
        <v>3</v>
      </c>
      <c r="CL535">
        <v>3</v>
      </c>
      <c r="CM535">
        <v>0</v>
      </c>
      <c r="CN535">
        <v>0</v>
      </c>
      <c r="CO535">
        <v>0</v>
      </c>
      <c r="CP535">
        <v>117.46</v>
      </c>
      <c r="CQ535">
        <v>285.37</v>
      </c>
      <c r="CR535">
        <v>29.16</v>
      </c>
      <c r="CS535">
        <v>17.989999999999998</v>
      </c>
      <c r="CT535">
        <v>17.79</v>
      </c>
      <c r="CU535">
        <v>48.41</v>
      </c>
      <c r="CV535">
        <v>50.3</v>
      </c>
      <c r="CW535">
        <v>52.9</v>
      </c>
      <c r="CX535">
        <v>56.38</v>
      </c>
      <c r="CY535">
        <v>54.99</v>
      </c>
      <c r="CZ535">
        <v>54.34</v>
      </c>
    </row>
    <row r="536" spans="1:104">
      <c r="A536" t="s">
        <v>1156</v>
      </c>
      <c r="B536" t="s">
        <v>1157</v>
      </c>
      <c r="C536" t="s">
        <v>100</v>
      </c>
      <c r="D536" t="s">
        <v>182</v>
      </c>
      <c r="E536">
        <v>77</v>
      </c>
      <c r="F536">
        <v>20142015</v>
      </c>
      <c r="G536">
        <v>27</v>
      </c>
      <c r="H536">
        <v>1.125</v>
      </c>
      <c r="I536">
        <v>1.125</v>
      </c>
      <c r="J536">
        <v>0</v>
      </c>
      <c r="K536">
        <v>0</v>
      </c>
      <c r="L536">
        <v>0</v>
      </c>
      <c r="M536">
        <v>0</v>
      </c>
      <c r="N536">
        <v>0</v>
      </c>
      <c r="O536">
        <v>0</v>
      </c>
      <c r="P536">
        <v>0</v>
      </c>
      <c r="Q536">
        <v>66.67</v>
      </c>
      <c r="R536" t="s">
        <v>1488</v>
      </c>
      <c r="S536" t="s">
        <v>1488</v>
      </c>
      <c r="T536">
        <v>7.33</v>
      </c>
      <c r="U536">
        <v>0.02</v>
      </c>
      <c r="V536">
        <v>13.01</v>
      </c>
      <c r="W536">
        <v>100</v>
      </c>
      <c r="X536">
        <v>86.99</v>
      </c>
      <c r="Y536">
        <v>1</v>
      </c>
      <c r="Z536">
        <v>1</v>
      </c>
      <c r="AA536">
        <v>0</v>
      </c>
      <c r="AB536">
        <v>34.29</v>
      </c>
      <c r="AC536">
        <v>0</v>
      </c>
      <c r="AD536">
        <v>34.29</v>
      </c>
      <c r="AE536">
        <v>0</v>
      </c>
      <c r="AF536">
        <v>-22.46</v>
      </c>
      <c r="AG536">
        <v>89.12</v>
      </c>
      <c r="AH536">
        <v>1</v>
      </c>
      <c r="AI536">
        <v>2</v>
      </c>
      <c r="AJ536">
        <v>1</v>
      </c>
      <c r="AK536">
        <v>68.569999999999993</v>
      </c>
      <c r="AL536">
        <v>34.29</v>
      </c>
      <c r="AM536">
        <v>102.86</v>
      </c>
      <c r="AN536">
        <v>50</v>
      </c>
      <c r="AO536">
        <v>0</v>
      </c>
      <c r="AP536">
        <v>0</v>
      </c>
      <c r="AQ536">
        <v>0</v>
      </c>
      <c r="AR536">
        <v>11.68</v>
      </c>
      <c r="AS536">
        <v>100</v>
      </c>
      <c r="AT536">
        <v>88.32</v>
      </c>
      <c r="AU536">
        <v>2</v>
      </c>
      <c r="AV536">
        <v>2</v>
      </c>
      <c r="AW536">
        <v>0</v>
      </c>
      <c r="AX536">
        <v>68.569999999999993</v>
      </c>
      <c r="AY536">
        <v>0</v>
      </c>
      <c r="AZ536">
        <v>68.569999999999993</v>
      </c>
      <c r="BA536">
        <v>50</v>
      </c>
      <c r="BB536">
        <v>0</v>
      </c>
      <c r="BC536">
        <v>0</v>
      </c>
      <c r="BD536">
        <v>11.81</v>
      </c>
      <c r="BE536">
        <v>100</v>
      </c>
      <c r="BF536">
        <v>88.19</v>
      </c>
      <c r="BG536">
        <v>1</v>
      </c>
      <c r="BH536">
        <v>34.29</v>
      </c>
      <c r="BI536">
        <v>0</v>
      </c>
      <c r="BJ536">
        <v>1</v>
      </c>
      <c r="BK536">
        <v>0</v>
      </c>
      <c r="BL536">
        <v>0</v>
      </c>
      <c r="BM536" t="s">
        <v>1488</v>
      </c>
      <c r="BN536">
        <v>91.38</v>
      </c>
      <c r="BO536">
        <v>0</v>
      </c>
      <c r="BP536">
        <v>0</v>
      </c>
      <c r="BQ536">
        <v>0</v>
      </c>
      <c r="BR536">
        <v>0</v>
      </c>
      <c r="BS536">
        <v>0</v>
      </c>
      <c r="BT536" t="s">
        <v>1488</v>
      </c>
      <c r="BU536" t="s">
        <v>1488</v>
      </c>
      <c r="BV536">
        <v>0</v>
      </c>
      <c r="BW536">
        <v>0</v>
      </c>
      <c r="BX536" t="s">
        <v>1488</v>
      </c>
      <c r="BY536">
        <v>40</v>
      </c>
      <c r="BZ536">
        <v>0</v>
      </c>
      <c r="CA536">
        <v>0</v>
      </c>
      <c r="CB536">
        <v>100</v>
      </c>
      <c r="CC536">
        <v>3</v>
      </c>
      <c r="CD536">
        <v>0</v>
      </c>
      <c r="CE536">
        <v>0</v>
      </c>
      <c r="CF536">
        <v>0</v>
      </c>
      <c r="CG536">
        <v>0</v>
      </c>
      <c r="CH536">
        <v>0</v>
      </c>
      <c r="CI536">
        <v>0</v>
      </c>
      <c r="CJ536">
        <v>0</v>
      </c>
      <c r="CK536">
        <v>0</v>
      </c>
      <c r="CL536">
        <v>0</v>
      </c>
      <c r="CM536">
        <v>0</v>
      </c>
      <c r="CN536">
        <v>0</v>
      </c>
      <c r="CO536">
        <v>0</v>
      </c>
      <c r="CP536">
        <v>1.75</v>
      </c>
      <c r="CQ536">
        <v>384.62</v>
      </c>
      <c r="CR536">
        <v>0.45</v>
      </c>
      <c r="CS536">
        <v>15.9</v>
      </c>
      <c r="CT536">
        <v>15.48</v>
      </c>
      <c r="CU536">
        <v>46.72</v>
      </c>
      <c r="CV536">
        <v>48.72</v>
      </c>
      <c r="CW536">
        <v>49.48</v>
      </c>
      <c r="CX536">
        <v>56.44</v>
      </c>
      <c r="CY536">
        <v>52.98</v>
      </c>
      <c r="CZ536">
        <v>55.77</v>
      </c>
    </row>
    <row r="537" spans="1:104">
      <c r="A537" t="s">
        <v>1275</v>
      </c>
      <c r="B537" t="s">
        <v>1276</v>
      </c>
      <c r="C537" t="s">
        <v>62</v>
      </c>
      <c r="D537" t="s">
        <v>976</v>
      </c>
      <c r="E537">
        <v>58</v>
      </c>
      <c r="F537">
        <v>20142015</v>
      </c>
      <c r="G537">
        <v>26</v>
      </c>
      <c r="H537">
        <v>0.7</v>
      </c>
      <c r="I537">
        <v>0.75</v>
      </c>
      <c r="J537">
        <v>1</v>
      </c>
      <c r="K537">
        <v>5</v>
      </c>
      <c r="L537">
        <v>6</v>
      </c>
      <c r="M537">
        <v>0.69</v>
      </c>
      <c r="N537">
        <v>3.44</v>
      </c>
      <c r="O537">
        <v>4.13</v>
      </c>
      <c r="P537">
        <v>1</v>
      </c>
      <c r="Q537">
        <v>84.72</v>
      </c>
      <c r="R537">
        <v>110</v>
      </c>
      <c r="S537">
        <v>8.33</v>
      </c>
      <c r="T537">
        <v>-1.25</v>
      </c>
      <c r="U537">
        <v>1.5</v>
      </c>
      <c r="V537">
        <v>-4.3499999999999996</v>
      </c>
      <c r="W537">
        <v>82.61</v>
      </c>
      <c r="X537">
        <v>86.96</v>
      </c>
      <c r="Y537">
        <v>45</v>
      </c>
      <c r="Z537">
        <v>57</v>
      </c>
      <c r="AA537">
        <v>12</v>
      </c>
      <c r="AB537">
        <v>39.229999999999997</v>
      </c>
      <c r="AC537">
        <v>8.26</v>
      </c>
      <c r="AD537">
        <v>47.49</v>
      </c>
      <c r="AE537">
        <v>13</v>
      </c>
      <c r="AF537">
        <v>-3.46</v>
      </c>
      <c r="AG537">
        <v>88.18</v>
      </c>
      <c r="AH537">
        <v>100</v>
      </c>
      <c r="AI537">
        <v>122</v>
      </c>
      <c r="AJ537">
        <v>22</v>
      </c>
      <c r="AK537">
        <v>83.96</v>
      </c>
      <c r="AL537">
        <v>15.14</v>
      </c>
      <c r="AM537">
        <v>99.1</v>
      </c>
      <c r="AN537">
        <v>57.38</v>
      </c>
      <c r="AO537">
        <v>10</v>
      </c>
      <c r="AP537">
        <v>2</v>
      </c>
      <c r="AQ537">
        <v>26</v>
      </c>
      <c r="AR537">
        <v>-2.46</v>
      </c>
      <c r="AS537">
        <v>83.78</v>
      </c>
      <c r="AT537">
        <v>86.25</v>
      </c>
      <c r="AU537">
        <v>75</v>
      </c>
      <c r="AV537">
        <v>93</v>
      </c>
      <c r="AW537">
        <v>18</v>
      </c>
      <c r="AX537">
        <v>64</v>
      </c>
      <c r="AY537">
        <v>12.39</v>
      </c>
      <c r="AZ537">
        <v>76.39</v>
      </c>
      <c r="BA537">
        <v>75.27</v>
      </c>
      <c r="BB537">
        <v>4</v>
      </c>
      <c r="BC537">
        <v>16</v>
      </c>
      <c r="BD537">
        <v>-2.2599999999999998</v>
      </c>
      <c r="BE537">
        <v>82.35</v>
      </c>
      <c r="BF537">
        <v>84.62</v>
      </c>
      <c r="BG537">
        <v>55</v>
      </c>
      <c r="BH537">
        <v>48.17</v>
      </c>
      <c r="BI537">
        <v>10.32</v>
      </c>
      <c r="BJ537">
        <v>70</v>
      </c>
      <c r="BK537">
        <v>15</v>
      </c>
      <c r="BL537">
        <v>12</v>
      </c>
      <c r="BM537">
        <v>5.26</v>
      </c>
      <c r="BN537">
        <v>94.74</v>
      </c>
      <c r="BO537">
        <v>4.82</v>
      </c>
      <c r="BP537">
        <v>0</v>
      </c>
      <c r="BQ537">
        <v>7</v>
      </c>
      <c r="BR537">
        <v>0</v>
      </c>
      <c r="BS537">
        <v>7</v>
      </c>
      <c r="BT537">
        <v>100</v>
      </c>
      <c r="BU537">
        <v>6.25</v>
      </c>
      <c r="BV537">
        <v>10</v>
      </c>
      <c r="BW537">
        <v>7.53</v>
      </c>
      <c r="BX537">
        <v>100</v>
      </c>
      <c r="BY537">
        <v>40</v>
      </c>
      <c r="BZ537">
        <v>0</v>
      </c>
      <c r="CA537">
        <v>0</v>
      </c>
      <c r="CB537">
        <v>92.54</v>
      </c>
      <c r="CC537">
        <v>62</v>
      </c>
      <c r="CD537">
        <v>17</v>
      </c>
      <c r="CE537">
        <v>5</v>
      </c>
      <c r="CF537">
        <v>4</v>
      </c>
      <c r="CG537">
        <v>1</v>
      </c>
      <c r="CH537">
        <v>5</v>
      </c>
      <c r="CI537">
        <v>0</v>
      </c>
      <c r="CJ537">
        <v>11</v>
      </c>
      <c r="CK537">
        <v>1</v>
      </c>
      <c r="CL537">
        <v>0</v>
      </c>
      <c r="CM537">
        <v>0</v>
      </c>
      <c r="CN537">
        <v>1</v>
      </c>
      <c r="CO537">
        <v>0.69</v>
      </c>
      <c r="CP537">
        <v>87.18</v>
      </c>
      <c r="CQ537">
        <v>187</v>
      </c>
      <c r="CR537">
        <v>31.8</v>
      </c>
      <c r="CS537">
        <v>16.41</v>
      </c>
      <c r="CT537">
        <v>17.100000000000001</v>
      </c>
      <c r="CU537">
        <v>44.23</v>
      </c>
      <c r="CV537">
        <v>50.55</v>
      </c>
      <c r="CW537">
        <v>48.51</v>
      </c>
      <c r="CX537">
        <v>61.15</v>
      </c>
      <c r="CY537">
        <v>54.42</v>
      </c>
      <c r="CZ537">
        <v>53.24</v>
      </c>
    </row>
    <row r="538" spans="1:104">
      <c r="A538" t="s">
        <v>587</v>
      </c>
      <c r="B538" t="s">
        <v>588</v>
      </c>
      <c r="C538" t="s">
        <v>62</v>
      </c>
      <c r="D538" t="s">
        <v>63</v>
      </c>
      <c r="E538">
        <v>65</v>
      </c>
      <c r="F538">
        <v>20142015</v>
      </c>
      <c r="G538">
        <v>34</v>
      </c>
      <c r="H538">
        <v>3</v>
      </c>
      <c r="I538">
        <v>3</v>
      </c>
      <c r="J538">
        <v>0</v>
      </c>
      <c r="K538">
        <v>0</v>
      </c>
      <c r="L538">
        <v>0</v>
      </c>
      <c r="M538">
        <v>0</v>
      </c>
      <c r="N538">
        <v>0</v>
      </c>
      <c r="O538">
        <v>0</v>
      </c>
      <c r="P538">
        <v>0</v>
      </c>
      <c r="Q538">
        <v>77.78</v>
      </c>
      <c r="R538" t="s">
        <v>1488</v>
      </c>
      <c r="S538" t="s">
        <v>1488</v>
      </c>
      <c r="T538">
        <v>-19.440000000000001</v>
      </c>
      <c r="U538">
        <v>0.09</v>
      </c>
      <c r="V538">
        <v>-10.67</v>
      </c>
      <c r="W538">
        <v>75</v>
      </c>
      <c r="X538">
        <v>85.67</v>
      </c>
      <c r="Y538">
        <v>2</v>
      </c>
      <c r="Z538">
        <v>3</v>
      </c>
      <c r="AA538">
        <v>1</v>
      </c>
      <c r="AB538">
        <v>32</v>
      </c>
      <c r="AC538">
        <v>10.67</v>
      </c>
      <c r="AD538">
        <v>42.67</v>
      </c>
      <c r="AE538">
        <v>0</v>
      </c>
      <c r="AF538">
        <v>-10.41</v>
      </c>
      <c r="AG538">
        <v>88.19</v>
      </c>
      <c r="AH538">
        <v>5</v>
      </c>
      <c r="AI538">
        <v>7</v>
      </c>
      <c r="AJ538">
        <v>2</v>
      </c>
      <c r="AK538">
        <v>74.67</v>
      </c>
      <c r="AL538">
        <v>21.33</v>
      </c>
      <c r="AM538">
        <v>96</v>
      </c>
      <c r="AN538">
        <v>85.71</v>
      </c>
      <c r="AO538">
        <v>0</v>
      </c>
      <c r="AP538">
        <v>1</v>
      </c>
      <c r="AQ538">
        <v>0</v>
      </c>
      <c r="AR538">
        <v>0.21</v>
      </c>
      <c r="AS538">
        <v>87.5</v>
      </c>
      <c r="AT538">
        <v>87.29</v>
      </c>
      <c r="AU538">
        <v>6</v>
      </c>
      <c r="AV538">
        <v>7</v>
      </c>
      <c r="AW538">
        <v>1</v>
      </c>
      <c r="AX538">
        <v>74.67</v>
      </c>
      <c r="AY538">
        <v>10.67</v>
      </c>
      <c r="AZ538">
        <v>85.33</v>
      </c>
      <c r="BA538">
        <v>85.71</v>
      </c>
      <c r="BB538">
        <v>0</v>
      </c>
      <c r="BC538">
        <v>0</v>
      </c>
      <c r="BD538">
        <v>15.24</v>
      </c>
      <c r="BE538">
        <v>100</v>
      </c>
      <c r="BF538">
        <v>84.76</v>
      </c>
      <c r="BG538">
        <v>6</v>
      </c>
      <c r="BH538">
        <v>64</v>
      </c>
      <c r="BI538">
        <v>0</v>
      </c>
      <c r="BJ538">
        <v>6</v>
      </c>
      <c r="BK538">
        <v>0</v>
      </c>
      <c r="BL538">
        <v>0</v>
      </c>
      <c r="BM538" t="s">
        <v>1488</v>
      </c>
      <c r="BN538">
        <v>97.06</v>
      </c>
      <c r="BO538">
        <v>0</v>
      </c>
      <c r="BP538">
        <v>0</v>
      </c>
      <c r="BQ538">
        <v>0</v>
      </c>
      <c r="BR538">
        <v>0</v>
      </c>
      <c r="BS538">
        <v>0</v>
      </c>
      <c r="BT538" t="s">
        <v>1488</v>
      </c>
      <c r="BU538" t="s">
        <v>1488</v>
      </c>
      <c r="BV538">
        <v>0</v>
      </c>
      <c r="BW538">
        <v>0</v>
      </c>
      <c r="BX538" t="s">
        <v>1488</v>
      </c>
      <c r="BY538">
        <v>40</v>
      </c>
      <c r="BZ538">
        <v>0</v>
      </c>
      <c r="CA538">
        <v>0</v>
      </c>
      <c r="CB538">
        <v>75</v>
      </c>
      <c r="CC538">
        <v>6</v>
      </c>
      <c r="CD538">
        <v>6</v>
      </c>
      <c r="CE538">
        <v>2</v>
      </c>
      <c r="CF538">
        <v>0</v>
      </c>
      <c r="CG538">
        <v>0</v>
      </c>
      <c r="CH538">
        <v>0</v>
      </c>
      <c r="CI538">
        <v>0</v>
      </c>
      <c r="CJ538">
        <v>0</v>
      </c>
      <c r="CK538">
        <v>0</v>
      </c>
      <c r="CL538">
        <v>0</v>
      </c>
      <c r="CM538">
        <v>0</v>
      </c>
      <c r="CN538">
        <v>0</v>
      </c>
      <c r="CO538">
        <v>0</v>
      </c>
      <c r="CP538">
        <v>5.62</v>
      </c>
      <c r="CQ538">
        <v>312.7</v>
      </c>
      <c r="CR538">
        <v>1.77</v>
      </c>
      <c r="CS538">
        <v>17.28</v>
      </c>
      <c r="CT538">
        <v>17.55</v>
      </c>
      <c r="CU538">
        <v>54.8</v>
      </c>
      <c r="CV538">
        <v>49.71</v>
      </c>
      <c r="CW538">
        <v>59.51</v>
      </c>
      <c r="CX538">
        <v>49.09</v>
      </c>
      <c r="CY538">
        <v>54.62</v>
      </c>
      <c r="CZ538">
        <v>55.25</v>
      </c>
    </row>
    <row r="539" spans="1:104">
      <c r="A539" t="s">
        <v>1634</v>
      </c>
      <c r="B539" t="s">
        <v>1635</v>
      </c>
      <c r="C539" t="s">
        <v>68</v>
      </c>
      <c r="D539" t="s">
        <v>77</v>
      </c>
      <c r="E539">
        <v>4</v>
      </c>
      <c r="F539">
        <v>20142015</v>
      </c>
      <c r="G539">
        <v>28</v>
      </c>
      <c r="H539">
        <v>0.65</v>
      </c>
      <c r="I539">
        <v>0.65</v>
      </c>
      <c r="J539">
        <v>0</v>
      </c>
      <c r="K539">
        <v>0</v>
      </c>
      <c r="L539">
        <v>0</v>
      </c>
      <c r="M539">
        <v>0</v>
      </c>
      <c r="N539">
        <v>0</v>
      </c>
      <c r="O539">
        <v>0</v>
      </c>
      <c r="P539">
        <v>1</v>
      </c>
      <c r="Q539">
        <v>100</v>
      </c>
      <c r="R539" t="s">
        <v>1488</v>
      </c>
      <c r="S539" t="s">
        <v>1488</v>
      </c>
      <c r="T539">
        <v>12</v>
      </c>
      <c r="U539">
        <v>0.25</v>
      </c>
      <c r="V539">
        <v>8.33</v>
      </c>
      <c r="W539">
        <v>100</v>
      </c>
      <c r="X539">
        <v>91.67</v>
      </c>
      <c r="Y539">
        <v>1</v>
      </c>
      <c r="Z539">
        <v>1</v>
      </c>
      <c r="AA539">
        <v>0</v>
      </c>
      <c r="AB539">
        <v>59.02</v>
      </c>
      <c r="AC539">
        <v>0</v>
      </c>
      <c r="AD539">
        <v>59.02</v>
      </c>
      <c r="AE539">
        <v>0</v>
      </c>
      <c r="AF539">
        <v>10</v>
      </c>
      <c r="AG539">
        <v>90</v>
      </c>
      <c r="AH539">
        <v>2</v>
      </c>
      <c r="AI539">
        <v>2</v>
      </c>
      <c r="AJ539">
        <v>0</v>
      </c>
      <c r="AK539">
        <v>118.03</v>
      </c>
      <c r="AL539">
        <v>0</v>
      </c>
      <c r="AM539">
        <v>118.03</v>
      </c>
      <c r="AN539">
        <v>100</v>
      </c>
      <c r="AO539">
        <v>0</v>
      </c>
      <c r="AP539">
        <v>0</v>
      </c>
      <c r="AQ539">
        <v>0</v>
      </c>
      <c r="AR539">
        <v>15.38</v>
      </c>
      <c r="AS539">
        <v>100</v>
      </c>
      <c r="AT539">
        <v>84.62</v>
      </c>
      <c r="AU539">
        <v>2</v>
      </c>
      <c r="AV539">
        <v>2</v>
      </c>
      <c r="AW539">
        <v>0</v>
      </c>
      <c r="AX539">
        <v>118.03</v>
      </c>
      <c r="AY539">
        <v>0</v>
      </c>
      <c r="AZ539">
        <v>118.03</v>
      </c>
      <c r="BA539">
        <v>100</v>
      </c>
      <c r="BB539">
        <v>0</v>
      </c>
      <c r="BC539">
        <v>0</v>
      </c>
      <c r="BD539">
        <v>19.05</v>
      </c>
      <c r="BE539">
        <v>100</v>
      </c>
      <c r="BF539">
        <v>80.95</v>
      </c>
      <c r="BG539">
        <v>2</v>
      </c>
      <c r="BH539">
        <v>118.03</v>
      </c>
      <c r="BI539">
        <v>0</v>
      </c>
      <c r="BJ539">
        <v>2</v>
      </c>
      <c r="BK539">
        <v>0</v>
      </c>
      <c r="BL539">
        <v>0</v>
      </c>
      <c r="BM539" t="s">
        <v>1488</v>
      </c>
      <c r="BN539">
        <v>66.67</v>
      </c>
      <c r="BO539">
        <v>0</v>
      </c>
      <c r="BP539">
        <v>0</v>
      </c>
      <c r="BQ539">
        <v>0</v>
      </c>
      <c r="BR539">
        <v>0</v>
      </c>
      <c r="BS539">
        <v>0</v>
      </c>
      <c r="BT539" t="s">
        <v>1488</v>
      </c>
      <c r="BU539" t="s">
        <v>1488</v>
      </c>
      <c r="BV539">
        <v>0</v>
      </c>
      <c r="BW539">
        <v>0</v>
      </c>
      <c r="BX539" t="s">
        <v>1488</v>
      </c>
      <c r="BY539">
        <v>40</v>
      </c>
      <c r="BZ539">
        <v>0</v>
      </c>
      <c r="CA539">
        <v>0</v>
      </c>
      <c r="CB539">
        <v>100</v>
      </c>
      <c r="CC539">
        <v>2</v>
      </c>
      <c r="CD539">
        <v>0</v>
      </c>
      <c r="CE539">
        <v>0</v>
      </c>
      <c r="CF539">
        <v>0</v>
      </c>
      <c r="CG539">
        <v>0</v>
      </c>
      <c r="CH539">
        <v>0</v>
      </c>
      <c r="CI539">
        <v>0</v>
      </c>
      <c r="CJ539">
        <v>0</v>
      </c>
      <c r="CK539">
        <v>0</v>
      </c>
      <c r="CL539">
        <v>0</v>
      </c>
      <c r="CM539">
        <v>0</v>
      </c>
      <c r="CN539">
        <v>1</v>
      </c>
      <c r="CO539">
        <v>59.02</v>
      </c>
      <c r="CP539">
        <v>1.02</v>
      </c>
      <c r="CQ539">
        <v>22.1</v>
      </c>
      <c r="CR539">
        <v>4.4000000000000004</v>
      </c>
      <c r="CS539">
        <v>15.94</v>
      </c>
      <c r="CT539">
        <v>15.46</v>
      </c>
      <c r="CU539">
        <v>54.78</v>
      </c>
      <c r="CV539">
        <v>48.64</v>
      </c>
      <c r="CW539">
        <v>60.82</v>
      </c>
      <c r="CX539">
        <v>50.22</v>
      </c>
      <c r="CY539">
        <v>53.87</v>
      </c>
      <c r="CZ539">
        <v>56.87</v>
      </c>
    </row>
    <row r="540" spans="1:104">
      <c r="A540" t="s">
        <v>1636</v>
      </c>
      <c r="B540" t="s">
        <v>1637</v>
      </c>
      <c r="C540" t="s">
        <v>119</v>
      </c>
      <c r="D540" t="s">
        <v>1243</v>
      </c>
      <c r="E540">
        <v>9</v>
      </c>
      <c r="F540">
        <v>20142015</v>
      </c>
      <c r="G540">
        <v>18</v>
      </c>
      <c r="H540">
        <v>0.92500000000000004</v>
      </c>
      <c r="I540">
        <v>0.92500000000000004</v>
      </c>
      <c r="J540">
        <v>0</v>
      </c>
      <c r="K540">
        <v>0</v>
      </c>
      <c r="L540">
        <v>0</v>
      </c>
      <c r="M540">
        <v>0</v>
      </c>
      <c r="N540">
        <v>0</v>
      </c>
      <c r="O540">
        <v>0</v>
      </c>
      <c r="P540">
        <v>0</v>
      </c>
      <c r="Q540">
        <v>100</v>
      </c>
      <c r="R540" t="s">
        <v>1488</v>
      </c>
      <c r="S540" t="s">
        <v>1488</v>
      </c>
      <c r="T540">
        <v>12.12</v>
      </c>
      <c r="U540">
        <v>0.12</v>
      </c>
      <c r="V540">
        <v>21.95</v>
      </c>
      <c r="W540">
        <v>100</v>
      </c>
      <c r="X540">
        <v>78.05</v>
      </c>
      <c r="Y540">
        <v>1</v>
      </c>
      <c r="Z540">
        <v>1</v>
      </c>
      <c r="AA540">
        <v>0</v>
      </c>
      <c r="AB540">
        <v>53.73</v>
      </c>
      <c r="AC540">
        <v>0</v>
      </c>
      <c r="AD540">
        <v>53.73</v>
      </c>
      <c r="AE540">
        <v>0</v>
      </c>
      <c r="AF540">
        <v>19.72</v>
      </c>
      <c r="AG540">
        <v>80.28</v>
      </c>
      <c r="AH540">
        <v>1</v>
      </c>
      <c r="AI540">
        <v>1</v>
      </c>
      <c r="AJ540">
        <v>0</v>
      </c>
      <c r="AK540">
        <v>53.73</v>
      </c>
      <c r="AL540">
        <v>0</v>
      </c>
      <c r="AM540">
        <v>53.73</v>
      </c>
      <c r="AN540">
        <v>0</v>
      </c>
      <c r="AO540">
        <v>0</v>
      </c>
      <c r="AP540">
        <v>0</v>
      </c>
      <c r="AQ540">
        <v>0</v>
      </c>
      <c r="AR540">
        <v>24.07</v>
      </c>
      <c r="AS540">
        <v>100</v>
      </c>
      <c r="AT540">
        <v>75.930000000000007</v>
      </c>
      <c r="AU540">
        <v>1</v>
      </c>
      <c r="AV540">
        <v>1</v>
      </c>
      <c r="AW540">
        <v>0</v>
      </c>
      <c r="AX540">
        <v>53.73</v>
      </c>
      <c r="AY540">
        <v>0</v>
      </c>
      <c r="AZ540">
        <v>53.73</v>
      </c>
      <c r="BA540">
        <v>0</v>
      </c>
      <c r="BB540">
        <v>0</v>
      </c>
      <c r="BC540">
        <v>0</v>
      </c>
      <c r="BD540" t="s">
        <v>1488</v>
      </c>
      <c r="BE540" t="s">
        <v>1488</v>
      </c>
      <c r="BF540">
        <v>76.92</v>
      </c>
      <c r="BG540">
        <v>0</v>
      </c>
      <c r="BH540">
        <v>0</v>
      </c>
      <c r="BI540">
        <v>0</v>
      </c>
      <c r="BJ540">
        <v>0</v>
      </c>
      <c r="BK540">
        <v>0</v>
      </c>
      <c r="BL540">
        <v>0</v>
      </c>
      <c r="BM540" t="s">
        <v>1488</v>
      </c>
      <c r="BN540">
        <v>50</v>
      </c>
      <c r="BO540">
        <v>0</v>
      </c>
      <c r="BP540">
        <v>0</v>
      </c>
      <c r="BQ540">
        <v>0</v>
      </c>
      <c r="BR540">
        <v>0</v>
      </c>
      <c r="BS540">
        <v>0</v>
      </c>
      <c r="BT540" t="s">
        <v>1488</v>
      </c>
      <c r="BU540" t="s">
        <v>1488</v>
      </c>
      <c r="BV540" t="s">
        <v>1488</v>
      </c>
      <c r="BW540">
        <v>0</v>
      </c>
      <c r="BX540" t="s">
        <v>1488</v>
      </c>
      <c r="BY540">
        <v>46</v>
      </c>
      <c r="BZ540">
        <v>2</v>
      </c>
      <c r="CA540">
        <v>0</v>
      </c>
      <c r="CB540">
        <v>100</v>
      </c>
      <c r="CC540">
        <v>1</v>
      </c>
      <c r="CD540">
        <v>1</v>
      </c>
      <c r="CE540">
        <v>0</v>
      </c>
      <c r="CF540">
        <v>0</v>
      </c>
      <c r="CG540">
        <v>1</v>
      </c>
      <c r="CH540">
        <v>0</v>
      </c>
      <c r="CI540">
        <v>0</v>
      </c>
      <c r="CJ540">
        <v>0</v>
      </c>
      <c r="CK540">
        <v>0</v>
      </c>
      <c r="CL540">
        <v>0</v>
      </c>
      <c r="CM540">
        <v>0</v>
      </c>
      <c r="CN540">
        <v>0</v>
      </c>
      <c r="CO540">
        <v>0</v>
      </c>
      <c r="CP540">
        <v>1.1200000000000001</v>
      </c>
      <c r="CQ540">
        <v>37.5</v>
      </c>
      <c r="CR540">
        <v>2.89</v>
      </c>
      <c r="CS540">
        <v>16.2</v>
      </c>
      <c r="CT540">
        <v>15.9</v>
      </c>
      <c r="CU540">
        <v>42.19</v>
      </c>
      <c r="CV540">
        <v>45.75</v>
      </c>
      <c r="CW540">
        <v>45.21</v>
      </c>
      <c r="CX540">
        <v>61.96</v>
      </c>
      <c r="CY540">
        <v>50.03</v>
      </c>
      <c r="CZ540">
        <v>59.33</v>
      </c>
    </row>
    <row r="541" spans="1:104">
      <c r="A541" t="s">
        <v>1638</v>
      </c>
      <c r="B541" t="s">
        <v>1639</v>
      </c>
      <c r="C541" t="s">
        <v>100</v>
      </c>
      <c r="D541" t="s">
        <v>976</v>
      </c>
      <c r="E541">
        <v>11</v>
      </c>
      <c r="F541">
        <v>20142015</v>
      </c>
      <c r="G541">
        <v>22</v>
      </c>
      <c r="H541">
        <v>0.61</v>
      </c>
      <c r="I541">
        <v>0.62</v>
      </c>
      <c r="J541">
        <v>0</v>
      </c>
      <c r="K541">
        <v>0</v>
      </c>
      <c r="L541">
        <v>0</v>
      </c>
      <c r="M541">
        <v>0</v>
      </c>
      <c r="N541">
        <v>0</v>
      </c>
      <c r="O541">
        <v>0</v>
      </c>
      <c r="P541">
        <v>0</v>
      </c>
      <c r="Q541">
        <v>100</v>
      </c>
      <c r="R541" t="s">
        <v>1488</v>
      </c>
      <c r="S541" t="s">
        <v>1488</v>
      </c>
      <c r="T541">
        <v>4</v>
      </c>
      <c r="U541">
        <v>0.22</v>
      </c>
      <c r="V541">
        <v>15.91</v>
      </c>
      <c r="W541">
        <v>100</v>
      </c>
      <c r="X541">
        <v>84.09</v>
      </c>
      <c r="Y541">
        <v>2</v>
      </c>
      <c r="Z541">
        <v>2</v>
      </c>
      <c r="AA541">
        <v>0</v>
      </c>
      <c r="AB541">
        <v>49.66</v>
      </c>
      <c r="AC541">
        <v>0</v>
      </c>
      <c r="AD541">
        <v>49.66</v>
      </c>
      <c r="AE541">
        <v>0</v>
      </c>
      <c r="AF541">
        <v>18.28</v>
      </c>
      <c r="AG541">
        <v>81.72</v>
      </c>
      <c r="AH541">
        <v>3</v>
      </c>
      <c r="AI541">
        <v>3</v>
      </c>
      <c r="AJ541">
        <v>0</v>
      </c>
      <c r="AK541">
        <v>74.48</v>
      </c>
      <c r="AL541">
        <v>0</v>
      </c>
      <c r="AM541">
        <v>74.48</v>
      </c>
      <c r="AN541">
        <v>33.33</v>
      </c>
      <c r="AO541">
        <v>0</v>
      </c>
      <c r="AP541">
        <v>0</v>
      </c>
      <c r="AQ541">
        <v>0</v>
      </c>
      <c r="AR541">
        <v>21.05</v>
      </c>
      <c r="AS541">
        <v>100</v>
      </c>
      <c r="AT541">
        <v>78.95</v>
      </c>
      <c r="AU541">
        <v>3</v>
      </c>
      <c r="AV541">
        <v>3</v>
      </c>
      <c r="AW541">
        <v>0</v>
      </c>
      <c r="AX541">
        <v>74.48</v>
      </c>
      <c r="AY541">
        <v>0</v>
      </c>
      <c r="AZ541">
        <v>74.48</v>
      </c>
      <c r="BA541">
        <v>33.33</v>
      </c>
      <c r="BB541">
        <v>0</v>
      </c>
      <c r="BC541">
        <v>0</v>
      </c>
      <c r="BD541">
        <v>23.64</v>
      </c>
      <c r="BE541">
        <v>100</v>
      </c>
      <c r="BF541">
        <v>76.36</v>
      </c>
      <c r="BG541">
        <v>1</v>
      </c>
      <c r="BH541">
        <v>24.83</v>
      </c>
      <c r="BI541">
        <v>0</v>
      </c>
      <c r="BJ541">
        <v>1</v>
      </c>
      <c r="BK541">
        <v>0</v>
      </c>
      <c r="BL541">
        <v>0</v>
      </c>
      <c r="BM541" t="s">
        <v>1488</v>
      </c>
      <c r="BN541">
        <v>100</v>
      </c>
      <c r="BO541">
        <v>0</v>
      </c>
      <c r="BP541">
        <v>0</v>
      </c>
      <c r="BQ541">
        <v>0</v>
      </c>
      <c r="BR541">
        <v>0</v>
      </c>
      <c r="BS541">
        <v>0</v>
      </c>
      <c r="BT541" t="s">
        <v>1488</v>
      </c>
      <c r="BU541" t="s">
        <v>1488</v>
      </c>
      <c r="BV541">
        <v>0</v>
      </c>
      <c r="BW541">
        <v>0</v>
      </c>
      <c r="BX541" t="s">
        <v>1488</v>
      </c>
      <c r="BY541">
        <v>40</v>
      </c>
      <c r="BZ541">
        <v>0</v>
      </c>
      <c r="CA541">
        <v>0</v>
      </c>
      <c r="CB541">
        <v>100</v>
      </c>
      <c r="CC541">
        <v>2</v>
      </c>
      <c r="CD541">
        <v>1</v>
      </c>
      <c r="CE541">
        <v>0</v>
      </c>
      <c r="CF541">
        <v>1</v>
      </c>
      <c r="CG541">
        <v>0</v>
      </c>
      <c r="CH541">
        <v>0</v>
      </c>
      <c r="CI541">
        <v>0</v>
      </c>
      <c r="CJ541">
        <v>0</v>
      </c>
      <c r="CK541">
        <v>0</v>
      </c>
      <c r="CL541">
        <v>0</v>
      </c>
      <c r="CM541">
        <v>0</v>
      </c>
      <c r="CN541">
        <v>0</v>
      </c>
      <c r="CO541">
        <v>0</v>
      </c>
      <c r="CP541">
        <v>2.42</v>
      </c>
      <c r="CQ541">
        <v>55.88</v>
      </c>
      <c r="CR541">
        <v>4.1500000000000004</v>
      </c>
      <c r="CS541">
        <v>17.64</v>
      </c>
      <c r="CT541">
        <v>16.55</v>
      </c>
      <c r="CU541">
        <v>46.15</v>
      </c>
      <c r="CV541">
        <v>48.51</v>
      </c>
      <c r="CW541">
        <v>49.89</v>
      </c>
      <c r="CX541">
        <v>58.2</v>
      </c>
      <c r="CY541">
        <v>51.49</v>
      </c>
      <c r="CZ541">
        <v>54.66</v>
      </c>
    </row>
    <row r="542" spans="1:104">
      <c r="A542" t="s">
        <v>72</v>
      </c>
      <c r="B542" t="s">
        <v>73</v>
      </c>
      <c r="C542" t="s">
        <v>68</v>
      </c>
      <c r="D542" t="s">
        <v>74</v>
      </c>
      <c r="E542">
        <v>81</v>
      </c>
      <c r="F542">
        <v>20142015</v>
      </c>
      <c r="G542">
        <v>34</v>
      </c>
      <c r="H542">
        <v>1.05</v>
      </c>
      <c r="I542">
        <v>1.05</v>
      </c>
      <c r="J542">
        <v>1</v>
      </c>
      <c r="K542">
        <v>11</v>
      </c>
      <c r="L542">
        <v>12</v>
      </c>
      <c r="M542">
        <v>0.26</v>
      </c>
      <c r="N542">
        <v>2.89</v>
      </c>
      <c r="O542">
        <v>3.15</v>
      </c>
      <c r="P542">
        <v>-1</v>
      </c>
      <c r="Q542">
        <v>91.63</v>
      </c>
      <c r="R542">
        <v>100.19</v>
      </c>
      <c r="S542">
        <v>7.69</v>
      </c>
      <c r="T542">
        <v>3.46</v>
      </c>
      <c r="U542">
        <v>2.82</v>
      </c>
      <c r="V542">
        <v>4.41</v>
      </c>
      <c r="W542">
        <v>89.84</v>
      </c>
      <c r="X542">
        <v>85.43</v>
      </c>
      <c r="Y542">
        <v>149</v>
      </c>
      <c r="Z542">
        <v>168</v>
      </c>
      <c r="AA542">
        <v>19</v>
      </c>
      <c r="AB542">
        <v>44.07</v>
      </c>
      <c r="AC542">
        <v>4.9800000000000004</v>
      </c>
      <c r="AD542">
        <v>49.06</v>
      </c>
      <c r="AE542">
        <v>16</v>
      </c>
      <c r="AF542">
        <v>4.8099999999999996</v>
      </c>
      <c r="AG542">
        <v>86.81</v>
      </c>
      <c r="AH542">
        <v>338</v>
      </c>
      <c r="AI542">
        <v>372</v>
      </c>
      <c r="AJ542">
        <v>34</v>
      </c>
      <c r="AK542">
        <v>97.59</v>
      </c>
      <c r="AL542">
        <v>8.92</v>
      </c>
      <c r="AM542">
        <v>106.51</v>
      </c>
      <c r="AN542">
        <v>55.38</v>
      </c>
      <c r="AO542">
        <v>3</v>
      </c>
      <c r="AP542">
        <v>0</v>
      </c>
      <c r="AQ542">
        <v>25</v>
      </c>
      <c r="AR542">
        <v>5.89</v>
      </c>
      <c r="AS542">
        <v>92.09</v>
      </c>
      <c r="AT542">
        <v>86.19</v>
      </c>
      <c r="AU542">
        <v>266</v>
      </c>
      <c r="AV542">
        <v>291</v>
      </c>
      <c r="AW542">
        <v>25</v>
      </c>
      <c r="AX542">
        <v>76.34</v>
      </c>
      <c r="AY542">
        <v>6.56</v>
      </c>
      <c r="AZ542">
        <v>82.9</v>
      </c>
      <c r="BA542">
        <v>70.790000000000006</v>
      </c>
      <c r="BB542">
        <v>9</v>
      </c>
      <c r="BC542">
        <v>22</v>
      </c>
      <c r="BD542">
        <v>7.38</v>
      </c>
      <c r="BE542">
        <v>91.15</v>
      </c>
      <c r="BF542">
        <v>83.77</v>
      </c>
      <c r="BG542">
        <v>186</v>
      </c>
      <c r="BH542">
        <v>54.04</v>
      </c>
      <c r="BI542">
        <v>5.25</v>
      </c>
      <c r="BJ542">
        <v>206</v>
      </c>
      <c r="BK542">
        <v>20</v>
      </c>
      <c r="BL542">
        <v>13</v>
      </c>
      <c r="BM542">
        <v>4.3499999999999996</v>
      </c>
      <c r="BN542">
        <v>86.96</v>
      </c>
      <c r="BO542">
        <v>5.51</v>
      </c>
      <c r="BP542">
        <v>0.52</v>
      </c>
      <c r="BQ542">
        <v>21</v>
      </c>
      <c r="BR542">
        <v>2</v>
      </c>
      <c r="BS542">
        <v>19</v>
      </c>
      <c r="BT542">
        <v>91.3</v>
      </c>
      <c r="BU542">
        <v>4.55</v>
      </c>
      <c r="BV542">
        <v>10.19</v>
      </c>
      <c r="BW542">
        <v>7.22</v>
      </c>
      <c r="BX542">
        <v>90</v>
      </c>
      <c r="BY542">
        <v>46.45</v>
      </c>
      <c r="BZ542">
        <v>98</v>
      </c>
      <c r="CA542">
        <v>113</v>
      </c>
      <c r="CB542">
        <v>95.88</v>
      </c>
      <c r="CC542">
        <v>186</v>
      </c>
      <c r="CD542">
        <v>43</v>
      </c>
      <c r="CE542">
        <v>8</v>
      </c>
      <c r="CF542">
        <v>1</v>
      </c>
      <c r="CG542">
        <v>13</v>
      </c>
      <c r="CH542">
        <v>5</v>
      </c>
      <c r="CI542">
        <v>6</v>
      </c>
      <c r="CJ542">
        <v>12</v>
      </c>
      <c r="CK542">
        <v>17</v>
      </c>
      <c r="CL542">
        <v>3</v>
      </c>
      <c r="CM542">
        <v>1</v>
      </c>
      <c r="CN542">
        <v>0</v>
      </c>
      <c r="CO542">
        <v>-0.26</v>
      </c>
      <c r="CP542">
        <v>228.71</v>
      </c>
      <c r="CQ542">
        <v>214.38</v>
      </c>
      <c r="CR542">
        <v>51.62</v>
      </c>
      <c r="CS542">
        <v>18.45</v>
      </c>
      <c r="CT542">
        <v>17.59</v>
      </c>
      <c r="CU542">
        <v>53.09</v>
      </c>
      <c r="CV542">
        <v>49.83</v>
      </c>
      <c r="CW542">
        <v>59.04</v>
      </c>
      <c r="CX542">
        <v>52.16</v>
      </c>
      <c r="CY542">
        <v>54.22</v>
      </c>
      <c r="CZ542">
        <v>54.59</v>
      </c>
    </row>
    <row r="543" spans="1:104">
      <c r="A543" t="s">
        <v>265</v>
      </c>
      <c r="B543" t="s">
        <v>266</v>
      </c>
      <c r="C543" t="s">
        <v>68</v>
      </c>
      <c r="D543" t="s">
        <v>77</v>
      </c>
      <c r="E543">
        <v>74</v>
      </c>
      <c r="F543">
        <v>20142015</v>
      </c>
      <c r="G543">
        <v>34</v>
      </c>
      <c r="H543">
        <v>2</v>
      </c>
      <c r="I543">
        <v>2</v>
      </c>
      <c r="J543">
        <v>2</v>
      </c>
      <c r="K543">
        <v>5</v>
      </c>
      <c r="L543">
        <v>7</v>
      </c>
      <c r="M543">
        <v>0.83</v>
      </c>
      <c r="N543">
        <v>2.08</v>
      </c>
      <c r="O543">
        <v>2.92</v>
      </c>
      <c r="P543">
        <v>-1</v>
      </c>
      <c r="Q543">
        <v>86.55</v>
      </c>
      <c r="R543">
        <v>83.08</v>
      </c>
      <c r="S543">
        <v>6.06</v>
      </c>
      <c r="T543">
        <v>-4.8600000000000003</v>
      </c>
      <c r="U543">
        <v>1.95</v>
      </c>
      <c r="V543">
        <v>-10.210000000000001</v>
      </c>
      <c r="W543">
        <v>79.83</v>
      </c>
      <c r="X543">
        <v>90.04</v>
      </c>
      <c r="Y543">
        <v>71</v>
      </c>
      <c r="Z543">
        <v>95</v>
      </c>
      <c r="AA543">
        <v>24</v>
      </c>
      <c r="AB543">
        <v>39.56</v>
      </c>
      <c r="AC543">
        <v>9.99</v>
      </c>
      <c r="AD543">
        <v>49.56</v>
      </c>
      <c r="AE543">
        <v>26</v>
      </c>
      <c r="AF543">
        <v>-5.79</v>
      </c>
      <c r="AG543">
        <v>92.34</v>
      </c>
      <c r="AH543">
        <v>201</v>
      </c>
      <c r="AI543">
        <v>238</v>
      </c>
      <c r="AJ543">
        <v>37</v>
      </c>
      <c r="AK543">
        <v>99.12</v>
      </c>
      <c r="AL543">
        <v>15.41</v>
      </c>
      <c r="AM543">
        <v>114.52</v>
      </c>
      <c r="AN543">
        <v>54.62</v>
      </c>
      <c r="AO543">
        <v>24</v>
      </c>
      <c r="AP543">
        <v>0</v>
      </c>
      <c r="AQ543">
        <v>64</v>
      </c>
      <c r="AR543">
        <v>-7.12</v>
      </c>
      <c r="AS543">
        <v>83.57</v>
      </c>
      <c r="AT543">
        <v>90.7</v>
      </c>
      <c r="AU543">
        <v>139</v>
      </c>
      <c r="AV543">
        <v>173</v>
      </c>
      <c r="AW543">
        <v>34</v>
      </c>
      <c r="AX543">
        <v>72.05</v>
      </c>
      <c r="AY543">
        <v>14.16</v>
      </c>
      <c r="AZ543">
        <v>86.21</v>
      </c>
      <c r="BA543">
        <v>75.14</v>
      </c>
      <c r="BB543">
        <v>7</v>
      </c>
      <c r="BC543">
        <v>40</v>
      </c>
      <c r="BD543">
        <v>-6.27</v>
      </c>
      <c r="BE543">
        <v>83.33</v>
      </c>
      <c r="BF543">
        <v>89.61</v>
      </c>
      <c r="BG543">
        <v>104</v>
      </c>
      <c r="BH543">
        <v>54.14</v>
      </c>
      <c r="BI543">
        <v>10.83</v>
      </c>
      <c r="BJ543">
        <v>130</v>
      </c>
      <c r="BK543">
        <v>26</v>
      </c>
      <c r="BL543">
        <v>33</v>
      </c>
      <c r="BM543">
        <v>-35</v>
      </c>
      <c r="BN543">
        <v>100</v>
      </c>
      <c r="BO543">
        <v>5.41</v>
      </c>
      <c r="BP543">
        <v>2.92</v>
      </c>
      <c r="BQ543">
        <v>13</v>
      </c>
      <c r="BR543">
        <v>7</v>
      </c>
      <c r="BS543">
        <v>6</v>
      </c>
      <c r="BT543">
        <v>65</v>
      </c>
      <c r="BU543">
        <v>5</v>
      </c>
      <c r="BV543">
        <v>10</v>
      </c>
      <c r="BW543">
        <v>7.51</v>
      </c>
      <c r="BX543">
        <v>73.08</v>
      </c>
      <c r="BY543">
        <v>38.78</v>
      </c>
      <c r="BZ543">
        <v>19</v>
      </c>
      <c r="CA543">
        <v>30</v>
      </c>
      <c r="CB543">
        <v>93.02</v>
      </c>
      <c r="CC543">
        <v>80</v>
      </c>
      <c r="CD543">
        <v>26</v>
      </c>
      <c r="CE543">
        <v>6</v>
      </c>
      <c r="CF543">
        <v>1</v>
      </c>
      <c r="CG543">
        <v>1</v>
      </c>
      <c r="CH543">
        <v>5</v>
      </c>
      <c r="CI543">
        <v>0</v>
      </c>
      <c r="CJ543">
        <v>31</v>
      </c>
      <c r="CK543">
        <v>4</v>
      </c>
      <c r="CL543">
        <v>2</v>
      </c>
      <c r="CM543">
        <v>1</v>
      </c>
      <c r="CN543">
        <v>0</v>
      </c>
      <c r="CO543">
        <v>-0.42</v>
      </c>
      <c r="CP543">
        <v>144.07</v>
      </c>
      <c r="CQ543">
        <v>275.08</v>
      </c>
      <c r="CR543">
        <v>34.369999999999997</v>
      </c>
      <c r="CS543">
        <v>17.989999999999998</v>
      </c>
      <c r="CT543">
        <v>17.079999999999998</v>
      </c>
      <c r="CU543">
        <v>53.01</v>
      </c>
      <c r="CV543">
        <v>49.67</v>
      </c>
      <c r="CW543">
        <v>58.86</v>
      </c>
      <c r="CX543">
        <v>52.17</v>
      </c>
      <c r="CY543">
        <v>53.85</v>
      </c>
      <c r="CZ543">
        <v>54.56</v>
      </c>
    </row>
    <row r="544" spans="1:104">
      <c r="A544" t="s">
        <v>990</v>
      </c>
      <c r="B544" t="s">
        <v>991</v>
      </c>
      <c r="C544" t="s">
        <v>68</v>
      </c>
      <c r="D544" t="s">
        <v>256</v>
      </c>
      <c r="E544">
        <v>42</v>
      </c>
      <c r="F544">
        <v>20142015</v>
      </c>
      <c r="G544">
        <v>29</v>
      </c>
      <c r="H544">
        <v>1.1499999999999999</v>
      </c>
      <c r="I544">
        <v>1.1499999999999999</v>
      </c>
      <c r="J544">
        <v>0</v>
      </c>
      <c r="K544">
        <v>1</v>
      </c>
      <c r="L544">
        <v>1</v>
      </c>
      <c r="M544">
        <v>0</v>
      </c>
      <c r="N544">
        <v>10.33</v>
      </c>
      <c r="O544">
        <v>10.33</v>
      </c>
      <c r="P544">
        <v>0</v>
      </c>
      <c r="Q544">
        <v>87.5</v>
      </c>
      <c r="R544">
        <v>120</v>
      </c>
      <c r="S544" t="s">
        <v>1488</v>
      </c>
      <c r="T544">
        <v>-21.32</v>
      </c>
      <c r="U544">
        <v>0.14000000000000001</v>
      </c>
      <c r="V544">
        <v>-0.51</v>
      </c>
      <c r="W544">
        <v>83.33</v>
      </c>
      <c r="X544">
        <v>83.84</v>
      </c>
      <c r="Y544">
        <v>4</v>
      </c>
      <c r="Z544">
        <v>5</v>
      </c>
      <c r="AA544">
        <v>1</v>
      </c>
      <c r="AB544">
        <v>51.65</v>
      </c>
      <c r="AC544">
        <v>10.33</v>
      </c>
      <c r="AD544">
        <v>61.98</v>
      </c>
      <c r="AE544">
        <v>1</v>
      </c>
      <c r="AF544">
        <v>-0.43</v>
      </c>
      <c r="AG544">
        <v>87.93</v>
      </c>
      <c r="AH544">
        <v>6</v>
      </c>
      <c r="AI544">
        <v>7</v>
      </c>
      <c r="AJ544">
        <v>1</v>
      </c>
      <c r="AK544">
        <v>72.31</v>
      </c>
      <c r="AL544">
        <v>10.33</v>
      </c>
      <c r="AM544">
        <v>82.64</v>
      </c>
      <c r="AN544">
        <v>71.430000000000007</v>
      </c>
      <c r="AO544">
        <v>0</v>
      </c>
      <c r="AP544">
        <v>0</v>
      </c>
      <c r="AQ544">
        <v>1</v>
      </c>
      <c r="AR544">
        <v>-0.65</v>
      </c>
      <c r="AS544">
        <v>85.71</v>
      </c>
      <c r="AT544">
        <v>86.36</v>
      </c>
      <c r="AU544">
        <v>5</v>
      </c>
      <c r="AV544">
        <v>6</v>
      </c>
      <c r="AW544">
        <v>1</v>
      </c>
      <c r="AX544">
        <v>61.98</v>
      </c>
      <c r="AY544">
        <v>10.33</v>
      </c>
      <c r="AZ544">
        <v>72.31</v>
      </c>
      <c r="BA544">
        <v>83.33</v>
      </c>
      <c r="BB544">
        <v>1</v>
      </c>
      <c r="BC544">
        <v>1</v>
      </c>
      <c r="BD544">
        <v>-0.41</v>
      </c>
      <c r="BE544">
        <v>83.33</v>
      </c>
      <c r="BF544">
        <v>83.74</v>
      </c>
      <c r="BG544">
        <v>4</v>
      </c>
      <c r="BH544">
        <v>51.65</v>
      </c>
      <c r="BI544">
        <v>10.33</v>
      </c>
      <c r="BJ544">
        <v>5</v>
      </c>
      <c r="BK544">
        <v>1</v>
      </c>
      <c r="BL544">
        <v>0</v>
      </c>
      <c r="BM544">
        <v>4</v>
      </c>
      <c r="BN544">
        <v>96</v>
      </c>
      <c r="BO544">
        <v>10.33</v>
      </c>
      <c r="BP544">
        <v>0</v>
      </c>
      <c r="BQ544">
        <v>1</v>
      </c>
      <c r="BR544">
        <v>0</v>
      </c>
      <c r="BS544">
        <v>1</v>
      </c>
      <c r="BT544">
        <v>100</v>
      </c>
      <c r="BU544">
        <v>0</v>
      </c>
      <c r="BV544">
        <v>20</v>
      </c>
      <c r="BW544">
        <v>16.670000000000002</v>
      </c>
      <c r="BX544">
        <v>100</v>
      </c>
      <c r="BY544">
        <v>40</v>
      </c>
      <c r="BZ544">
        <v>2</v>
      </c>
      <c r="CA544">
        <v>3</v>
      </c>
      <c r="CB544">
        <v>71.430000000000007</v>
      </c>
      <c r="CC544">
        <v>5</v>
      </c>
      <c r="CD544">
        <v>2</v>
      </c>
      <c r="CE544">
        <v>2</v>
      </c>
      <c r="CF544">
        <v>0</v>
      </c>
      <c r="CG544">
        <v>0</v>
      </c>
      <c r="CH544">
        <v>1</v>
      </c>
      <c r="CI544">
        <v>0</v>
      </c>
      <c r="CJ544">
        <v>0</v>
      </c>
      <c r="CK544">
        <v>0</v>
      </c>
      <c r="CL544">
        <v>0</v>
      </c>
      <c r="CM544">
        <v>0</v>
      </c>
      <c r="CN544">
        <v>0</v>
      </c>
      <c r="CO544">
        <v>0</v>
      </c>
      <c r="CP544">
        <v>5.81</v>
      </c>
      <c r="CQ544">
        <v>202.32</v>
      </c>
      <c r="CR544">
        <v>2.79</v>
      </c>
      <c r="CS544">
        <v>17.100000000000001</v>
      </c>
      <c r="CT544">
        <v>17.13</v>
      </c>
      <c r="CU544">
        <v>49.4</v>
      </c>
      <c r="CV544">
        <v>51</v>
      </c>
      <c r="CW544">
        <v>53.62</v>
      </c>
      <c r="CX544">
        <v>54.91</v>
      </c>
      <c r="CY544">
        <v>55.54</v>
      </c>
      <c r="CZ544">
        <v>53.36</v>
      </c>
    </row>
    <row r="545" spans="1:104">
      <c r="A545" t="s">
        <v>652</v>
      </c>
      <c r="B545" t="s">
        <v>653</v>
      </c>
      <c r="C545" t="s">
        <v>87</v>
      </c>
      <c r="D545" t="s">
        <v>63</v>
      </c>
      <c r="E545">
        <v>52</v>
      </c>
      <c r="F545">
        <v>20142015</v>
      </c>
      <c r="G545">
        <v>29</v>
      </c>
      <c r="H545">
        <v>7</v>
      </c>
      <c r="I545">
        <v>5.75</v>
      </c>
      <c r="J545">
        <v>1</v>
      </c>
      <c r="K545">
        <v>2</v>
      </c>
      <c r="L545">
        <v>3</v>
      </c>
      <c r="M545">
        <v>0.92</v>
      </c>
      <c r="N545">
        <v>1.84</v>
      </c>
      <c r="O545">
        <v>2.77</v>
      </c>
      <c r="P545">
        <v>0</v>
      </c>
      <c r="Q545">
        <v>78.569999999999993</v>
      </c>
      <c r="R545">
        <v>106.82</v>
      </c>
      <c r="S545">
        <v>10</v>
      </c>
      <c r="T545">
        <v>-5.5</v>
      </c>
      <c r="U545">
        <v>1.25</v>
      </c>
      <c r="V545">
        <v>-15.6</v>
      </c>
      <c r="W545">
        <v>72.22</v>
      </c>
      <c r="X545">
        <v>87.83</v>
      </c>
      <c r="Y545">
        <v>24</v>
      </c>
      <c r="Z545">
        <v>39</v>
      </c>
      <c r="AA545">
        <v>15</v>
      </c>
      <c r="AB545">
        <v>35.950000000000003</v>
      </c>
      <c r="AC545">
        <v>13.83</v>
      </c>
      <c r="AD545">
        <v>49.78</v>
      </c>
      <c r="AE545">
        <v>11</v>
      </c>
      <c r="AF545">
        <v>-10.9</v>
      </c>
      <c r="AG545">
        <v>89.47</v>
      </c>
      <c r="AH545">
        <v>64</v>
      </c>
      <c r="AI545">
        <v>88</v>
      </c>
      <c r="AJ545">
        <v>24</v>
      </c>
      <c r="AK545">
        <v>81.12</v>
      </c>
      <c r="AL545">
        <v>22.12</v>
      </c>
      <c r="AM545">
        <v>103.24</v>
      </c>
      <c r="AN545">
        <v>50</v>
      </c>
      <c r="AO545">
        <v>3</v>
      </c>
      <c r="AP545">
        <v>0</v>
      </c>
      <c r="AQ545">
        <v>19</v>
      </c>
      <c r="AR545">
        <v>-13.24</v>
      </c>
      <c r="AS545">
        <v>75</v>
      </c>
      <c r="AT545">
        <v>88.24</v>
      </c>
      <c r="AU545">
        <v>44</v>
      </c>
      <c r="AV545">
        <v>66</v>
      </c>
      <c r="AW545">
        <v>22</v>
      </c>
      <c r="AX545">
        <v>60.84</v>
      </c>
      <c r="AY545">
        <v>20.28</v>
      </c>
      <c r="AZ545">
        <v>81.12</v>
      </c>
      <c r="BA545">
        <v>66.67</v>
      </c>
      <c r="BB545">
        <v>6</v>
      </c>
      <c r="BC545">
        <v>16</v>
      </c>
      <c r="BD545">
        <v>-15.64</v>
      </c>
      <c r="BE545">
        <v>70.97</v>
      </c>
      <c r="BF545">
        <v>86.61</v>
      </c>
      <c r="BG545">
        <v>26</v>
      </c>
      <c r="BH545">
        <v>40.56</v>
      </c>
      <c r="BI545">
        <v>16.59</v>
      </c>
      <c r="BJ545">
        <v>44</v>
      </c>
      <c r="BK545">
        <v>18</v>
      </c>
      <c r="BL545">
        <v>10</v>
      </c>
      <c r="BM545">
        <v>3.33</v>
      </c>
      <c r="BN545">
        <v>96.67</v>
      </c>
      <c r="BO545">
        <v>2.77</v>
      </c>
      <c r="BP545">
        <v>0</v>
      </c>
      <c r="BQ545">
        <v>3</v>
      </c>
      <c r="BR545">
        <v>0</v>
      </c>
      <c r="BS545">
        <v>3</v>
      </c>
      <c r="BT545">
        <v>100</v>
      </c>
      <c r="BU545">
        <v>6.25</v>
      </c>
      <c r="BV545">
        <v>6.82</v>
      </c>
      <c r="BW545">
        <v>4.55</v>
      </c>
      <c r="BX545">
        <v>100</v>
      </c>
      <c r="BY545">
        <v>44.44</v>
      </c>
      <c r="BZ545">
        <v>16</v>
      </c>
      <c r="CA545">
        <v>20</v>
      </c>
      <c r="CB545">
        <v>88</v>
      </c>
      <c r="CC545">
        <v>44</v>
      </c>
      <c r="CD545">
        <v>10</v>
      </c>
      <c r="CE545">
        <v>6</v>
      </c>
      <c r="CF545">
        <v>1</v>
      </c>
      <c r="CG545">
        <v>6</v>
      </c>
      <c r="CH545">
        <v>1</v>
      </c>
      <c r="CI545">
        <v>1</v>
      </c>
      <c r="CJ545">
        <v>9</v>
      </c>
      <c r="CK545">
        <v>4</v>
      </c>
      <c r="CL545">
        <v>0</v>
      </c>
      <c r="CM545">
        <v>0</v>
      </c>
      <c r="CN545">
        <v>0</v>
      </c>
      <c r="CO545">
        <v>0</v>
      </c>
      <c r="CP545">
        <v>65.09</v>
      </c>
      <c r="CQ545">
        <v>227.01</v>
      </c>
      <c r="CR545">
        <v>22.28</v>
      </c>
      <c r="CS545">
        <v>17.63</v>
      </c>
      <c r="CT545">
        <v>17.02</v>
      </c>
      <c r="CU545">
        <v>53.67</v>
      </c>
      <c r="CV545">
        <v>49.56</v>
      </c>
      <c r="CW545">
        <v>58.84</v>
      </c>
      <c r="CX545">
        <v>50.79</v>
      </c>
      <c r="CY545">
        <v>53.66</v>
      </c>
      <c r="CZ545">
        <v>54.62</v>
      </c>
    </row>
    <row r="546" spans="1:104">
      <c r="A546" t="s">
        <v>902</v>
      </c>
      <c r="B546" t="s">
        <v>903</v>
      </c>
      <c r="C546" t="s">
        <v>68</v>
      </c>
      <c r="D546" t="s">
        <v>345</v>
      </c>
      <c r="E546">
        <v>69</v>
      </c>
      <c r="F546">
        <v>20142015</v>
      </c>
      <c r="G546">
        <v>21</v>
      </c>
      <c r="H546">
        <v>0.84299999999999997</v>
      </c>
      <c r="I546">
        <v>0.85299999999999998</v>
      </c>
      <c r="J546">
        <v>0</v>
      </c>
      <c r="K546">
        <v>2</v>
      </c>
      <c r="L546">
        <v>2</v>
      </c>
      <c r="M546">
        <v>0</v>
      </c>
      <c r="N546">
        <v>1.24</v>
      </c>
      <c r="O546">
        <v>1.24</v>
      </c>
      <c r="P546">
        <v>0</v>
      </c>
      <c r="Q546">
        <v>85.2</v>
      </c>
      <c r="R546">
        <v>98.08</v>
      </c>
      <c r="S546">
        <v>0</v>
      </c>
      <c r="T546">
        <v>0.83</v>
      </c>
      <c r="U546">
        <v>1.4</v>
      </c>
      <c r="V546">
        <v>-4.55</v>
      </c>
      <c r="W546">
        <v>80.680000000000007</v>
      </c>
      <c r="X546">
        <v>85.23</v>
      </c>
      <c r="Y546">
        <v>54</v>
      </c>
      <c r="Z546">
        <v>71</v>
      </c>
      <c r="AA546">
        <v>17</v>
      </c>
      <c r="AB546">
        <v>44</v>
      </c>
      <c r="AC546">
        <v>10.54</v>
      </c>
      <c r="AD546">
        <v>54.54</v>
      </c>
      <c r="AE546">
        <v>12</v>
      </c>
      <c r="AF546">
        <v>-3.51</v>
      </c>
      <c r="AG546">
        <v>88.72</v>
      </c>
      <c r="AH546">
        <v>138</v>
      </c>
      <c r="AI546">
        <v>167</v>
      </c>
      <c r="AJ546">
        <v>29</v>
      </c>
      <c r="AK546">
        <v>103.49</v>
      </c>
      <c r="AL546">
        <v>17.97</v>
      </c>
      <c r="AM546">
        <v>121.47</v>
      </c>
      <c r="AN546">
        <v>52.1</v>
      </c>
      <c r="AO546">
        <v>4</v>
      </c>
      <c r="AP546">
        <v>0</v>
      </c>
      <c r="AQ546">
        <v>15</v>
      </c>
      <c r="AR546">
        <v>-2.77</v>
      </c>
      <c r="AS546">
        <v>84.25</v>
      </c>
      <c r="AT546">
        <v>87.02</v>
      </c>
      <c r="AU546">
        <v>100</v>
      </c>
      <c r="AV546">
        <v>123</v>
      </c>
      <c r="AW546">
        <v>23</v>
      </c>
      <c r="AX546">
        <v>76.23</v>
      </c>
      <c r="AY546">
        <v>14.25</v>
      </c>
      <c r="AZ546">
        <v>90.48</v>
      </c>
      <c r="BA546">
        <v>70.73</v>
      </c>
      <c r="BB546">
        <v>4</v>
      </c>
      <c r="BC546">
        <v>11</v>
      </c>
      <c r="BD546">
        <v>-2.67</v>
      </c>
      <c r="BE546">
        <v>82.86</v>
      </c>
      <c r="BF546">
        <v>85.53</v>
      </c>
      <c r="BG546">
        <v>69</v>
      </c>
      <c r="BH546">
        <v>53.92</v>
      </c>
      <c r="BI546">
        <v>11.16</v>
      </c>
      <c r="BJ546">
        <v>87</v>
      </c>
      <c r="BK546">
        <v>18</v>
      </c>
      <c r="BL546">
        <v>7</v>
      </c>
      <c r="BM546">
        <v>-13.55</v>
      </c>
      <c r="BN546">
        <v>93.55</v>
      </c>
      <c r="BO546">
        <v>4.96</v>
      </c>
      <c r="BP546">
        <v>1.24</v>
      </c>
      <c r="BQ546">
        <v>8</v>
      </c>
      <c r="BR546">
        <v>2</v>
      </c>
      <c r="BS546">
        <v>6</v>
      </c>
      <c r="BT546">
        <v>80</v>
      </c>
      <c r="BU546">
        <v>0</v>
      </c>
      <c r="BV546">
        <v>9.1999999999999993</v>
      </c>
      <c r="BW546">
        <v>6.5</v>
      </c>
      <c r="BX546">
        <v>88.89</v>
      </c>
      <c r="BY546">
        <v>40</v>
      </c>
      <c r="BZ546">
        <v>0</v>
      </c>
      <c r="CA546">
        <v>0</v>
      </c>
      <c r="CB546">
        <v>93.02</v>
      </c>
      <c r="CC546">
        <v>80</v>
      </c>
      <c r="CD546">
        <v>19</v>
      </c>
      <c r="CE546">
        <v>6</v>
      </c>
      <c r="CF546">
        <v>6</v>
      </c>
      <c r="CG546">
        <v>9</v>
      </c>
      <c r="CH546">
        <v>0</v>
      </c>
      <c r="CI546">
        <v>2</v>
      </c>
      <c r="CJ546">
        <v>7</v>
      </c>
      <c r="CK546">
        <v>2</v>
      </c>
      <c r="CL546">
        <v>0</v>
      </c>
      <c r="CM546">
        <v>0</v>
      </c>
      <c r="CN546">
        <v>0</v>
      </c>
      <c r="CO546">
        <v>0</v>
      </c>
      <c r="CP546">
        <v>96.82</v>
      </c>
      <c r="CQ546">
        <v>218.67</v>
      </c>
      <c r="CR546">
        <v>30.69</v>
      </c>
      <c r="CS546">
        <v>18.149999999999999</v>
      </c>
      <c r="CT546">
        <v>17.47</v>
      </c>
      <c r="CU546">
        <v>49.85</v>
      </c>
      <c r="CV546">
        <v>50.04</v>
      </c>
      <c r="CW546">
        <v>55.07</v>
      </c>
      <c r="CX546">
        <v>55.41</v>
      </c>
      <c r="CY546">
        <v>53.92</v>
      </c>
      <c r="CZ546">
        <v>53.84</v>
      </c>
    </row>
    <row r="547" spans="1:104">
      <c r="A547" t="s">
        <v>1123</v>
      </c>
      <c r="B547" t="s">
        <v>1124</v>
      </c>
      <c r="C547" t="s">
        <v>62</v>
      </c>
      <c r="D547" t="s">
        <v>858</v>
      </c>
      <c r="E547">
        <v>81</v>
      </c>
      <c r="F547">
        <v>20142015</v>
      </c>
      <c r="G547">
        <v>20</v>
      </c>
      <c r="H547">
        <v>0.92500000000000004</v>
      </c>
      <c r="I547">
        <v>0.92500000000000004</v>
      </c>
      <c r="J547">
        <v>1</v>
      </c>
      <c r="K547">
        <v>7</v>
      </c>
      <c r="L547">
        <v>8</v>
      </c>
      <c r="M547">
        <v>0.32</v>
      </c>
      <c r="N547">
        <v>2.25</v>
      </c>
      <c r="O547">
        <v>2.57</v>
      </c>
      <c r="P547">
        <v>0</v>
      </c>
      <c r="Q547">
        <v>86.17</v>
      </c>
      <c r="R547">
        <v>94.85</v>
      </c>
      <c r="S547">
        <v>6.25</v>
      </c>
      <c r="T547">
        <v>-1.18</v>
      </c>
      <c r="U547">
        <v>2.31</v>
      </c>
      <c r="V547">
        <v>3.75</v>
      </c>
      <c r="W547">
        <v>86.36</v>
      </c>
      <c r="X547">
        <v>82.61</v>
      </c>
      <c r="Y547">
        <v>128</v>
      </c>
      <c r="Z547">
        <v>152</v>
      </c>
      <c r="AA547">
        <v>24</v>
      </c>
      <c r="AB547">
        <v>48.78</v>
      </c>
      <c r="AC547">
        <v>7.7</v>
      </c>
      <c r="AD547">
        <v>56.49</v>
      </c>
      <c r="AE547">
        <v>15</v>
      </c>
      <c r="AF547">
        <v>2.33</v>
      </c>
      <c r="AG547">
        <v>83.85</v>
      </c>
      <c r="AH547">
        <v>225</v>
      </c>
      <c r="AI547">
        <v>268</v>
      </c>
      <c r="AJ547">
        <v>43</v>
      </c>
      <c r="AK547">
        <v>86.01</v>
      </c>
      <c r="AL547">
        <v>13.8</v>
      </c>
      <c r="AM547">
        <v>99.81</v>
      </c>
      <c r="AN547">
        <v>52.24</v>
      </c>
      <c r="AO547">
        <v>13</v>
      </c>
      <c r="AP547">
        <v>3</v>
      </c>
      <c r="AQ547">
        <v>34</v>
      </c>
      <c r="AR547">
        <v>2.2999999999999998</v>
      </c>
      <c r="AS547">
        <v>84.23</v>
      </c>
      <c r="AT547">
        <v>81.93</v>
      </c>
      <c r="AU547">
        <v>165</v>
      </c>
      <c r="AV547">
        <v>203</v>
      </c>
      <c r="AW547">
        <v>38</v>
      </c>
      <c r="AX547">
        <v>65.150000000000006</v>
      </c>
      <c r="AY547">
        <v>12.2</v>
      </c>
      <c r="AZ547">
        <v>77.349999999999994</v>
      </c>
      <c r="BA547">
        <v>68.97</v>
      </c>
      <c r="BB547">
        <v>5</v>
      </c>
      <c r="BC547">
        <v>21</v>
      </c>
      <c r="BD547">
        <v>1.26</v>
      </c>
      <c r="BE547">
        <v>80.92</v>
      </c>
      <c r="BF547">
        <v>79.66</v>
      </c>
      <c r="BG547">
        <v>107</v>
      </c>
      <c r="BH547">
        <v>44.93</v>
      </c>
      <c r="BI547">
        <v>10.59</v>
      </c>
      <c r="BJ547">
        <v>140</v>
      </c>
      <c r="BK547">
        <v>33</v>
      </c>
      <c r="BL547">
        <v>16</v>
      </c>
      <c r="BM547">
        <v>-6.32</v>
      </c>
      <c r="BN547">
        <v>80</v>
      </c>
      <c r="BO547">
        <v>4.49</v>
      </c>
      <c r="BP547">
        <v>1.6</v>
      </c>
      <c r="BQ547">
        <v>14</v>
      </c>
      <c r="BR547">
        <v>5</v>
      </c>
      <c r="BS547">
        <v>9</v>
      </c>
      <c r="BT547">
        <v>73.680000000000007</v>
      </c>
      <c r="BU547">
        <v>4.76</v>
      </c>
      <c r="BV547">
        <v>10</v>
      </c>
      <c r="BW547">
        <v>6.9</v>
      </c>
      <c r="BX547">
        <v>84.85</v>
      </c>
      <c r="BY547">
        <v>40</v>
      </c>
      <c r="BZ547">
        <v>0</v>
      </c>
      <c r="CA547">
        <v>0</v>
      </c>
      <c r="CB547">
        <v>92.64</v>
      </c>
      <c r="CC547">
        <v>151</v>
      </c>
      <c r="CD547">
        <v>45</v>
      </c>
      <c r="CE547">
        <v>12</v>
      </c>
      <c r="CF547">
        <v>2</v>
      </c>
      <c r="CG547">
        <v>13</v>
      </c>
      <c r="CH547">
        <v>4</v>
      </c>
      <c r="CI547">
        <v>3</v>
      </c>
      <c r="CJ547">
        <v>15</v>
      </c>
      <c r="CK547">
        <v>4</v>
      </c>
      <c r="CL547">
        <v>2</v>
      </c>
      <c r="CM547">
        <v>1</v>
      </c>
      <c r="CN547">
        <v>1</v>
      </c>
      <c r="CO547">
        <v>0</v>
      </c>
      <c r="CP547">
        <v>186.95</v>
      </c>
      <c r="CQ547">
        <v>272.62</v>
      </c>
      <c r="CR547">
        <v>40.68</v>
      </c>
      <c r="CS547">
        <v>17.07</v>
      </c>
      <c r="CT547">
        <v>17.25</v>
      </c>
      <c r="CU547">
        <v>46.03</v>
      </c>
      <c r="CV547">
        <v>49.71</v>
      </c>
      <c r="CW547">
        <v>51.7</v>
      </c>
      <c r="CX547">
        <v>60.62</v>
      </c>
      <c r="CY547">
        <v>53.54</v>
      </c>
      <c r="CZ547">
        <v>54.16</v>
      </c>
    </row>
    <row r="548" spans="1:104">
      <c r="A548" t="s">
        <v>1130</v>
      </c>
      <c r="B548" t="s">
        <v>1131</v>
      </c>
      <c r="C548" t="s">
        <v>80</v>
      </c>
      <c r="D548" t="s">
        <v>230</v>
      </c>
      <c r="E548">
        <v>57</v>
      </c>
      <c r="F548">
        <v>20142015</v>
      </c>
      <c r="G548">
        <v>24</v>
      </c>
      <c r="H548">
        <v>0.75</v>
      </c>
      <c r="I548">
        <v>0.75</v>
      </c>
      <c r="J548">
        <v>0</v>
      </c>
      <c r="K548">
        <v>0</v>
      </c>
      <c r="L548">
        <v>0</v>
      </c>
      <c r="M548">
        <v>0</v>
      </c>
      <c r="N548">
        <v>0</v>
      </c>
      <c r="O548">
        <v>0</v>
      </c>
      <c r="P548">
        <v>-2</v>
      </c>
      <c r="Q548">
        <v>100</v>
      </c>
      <c r="R548" t="s">
        <v>1488</v>
      </c>
      <c r="S548">
        <v>0</v>
      </c>
      <c r="T548">
        <v>7.27</v>
      </c>
      <c r="U548">
        <v>7.0000000000000007E-2</v>
      </c>
      <c r="V548">
        <v>13.03</v>
      </c>
      <c r="W548">
        <v>100</v>
      </c>
      <c r="X548">
        <v>86.97</v>
      </c>
      <c r="Y548">
        <v>2</v>
      </c>
      <c r="Z548">
        <v>2</v>
      </c>
      <c r="AA548">
        <v>0</v>
      </c>
      <c r="AB548">
        <v>28.57</v>
      </c>
      <c r="AC548">
        <v>0</v>
      </c>
      <c r="AD548">
        <v>28.57</v>
      </c>
      <c r="AE548">
        <v>1</v>
      </c>
      <c r="AF548">
        <v>11.24</v>
      </c>
      <c r="AG548">
        <v>88.76</v>
      </c>
      <c r="AH548">
        <v>7</v>
      </c>
      <c r="AI548">
        <v>7</v>
      </c>
      <c r="AJ548">
        <v>0</v>
      </c>
      <c r="AK548">
        <v>100</v>
      </c>
      <c r="AL548">
        <v>0</v>
      </c>
      <c r="AM548">
        <v>100</v>
      </c>
      <c r="AN548">
        <v>57.14</v>
      </c>
      <c r="AO548">
        <v>0</v>
      </c>
      <c r="AP548">
        <v>0</v>
      </c>
      <c r="AQ548">
        <v>2</v>
      </c>
      <c r="AR548">
        <v>13.62</v>
      </c>
      <c r="AS548">
        <v>100</v>
      </c>
      <c r="AT548">
        <v>86.38</v>
      </c>
      <c r="AU548">
        <v>5</v>
      </c>
      <c r="AV548">
        <v>5</v>
      </c>
      <c r="AW548">
        <v>0</v>
      </c>
      <c r="AX548">
        <v>71.430000000000007</v>
      </c>
      <c r="AY548">
        <v>0</v>
      </c>
      <c r="AZ548">
        <v>71.430000000000007</v>
      </c>
      <c r="BA548">
        <v>80</v>
      </c>
      <c r="BB548">
        <v>0</v>
      </c>
      <c r="BC548">
        <v>2</v>
      </c>
      <c r="BD548">
        <v>16.82</v>
      </c>
      <c r="BE548">
        <v>100</v>
      </c>
      <c r="BF548">
        <v>83.18</v>
      </c>
      <c r="BG548">
        <v>4</v>
      </c>
      <c r="BH548">
        <v>57.14</v>
      </c>
      <c r="BI548">
        <v>0</v>
      </c>
      <c r="BJ548">
        <v>4</v>
      </c>
      <c r="BK548">
        <v>0</v>
      </c>
      <c r="BL548">
        <v>2</v>
      </c>
      <c r="BM548" t="s">
        <v>1488</v>
      </c>
      <c r="BN548">
        <v>90.2</v>
      </c>
      <c r="BO548">
        <v>0</v>
      </c>
      <c r="BP548">
        <v>0</v>
      </c>
      <c r="BQ548">
        <v>0</v>
      </c>
      <c r="BR548">
        <v>0</v>
      </c>
      <c r="BS548">
        <v>0</v>
      </c>
      <c r="BT548" t="s">
        <v>1488</v>
      </c>
      <c r="BU548">
        <v>0</v>
      </c>
      <c r="BV548">
        <v>0</v>
      </c>
      <c r="BW548">
        <v>0</v>
      </c>
      <c r="BX548" t="s">
        <v>1488</v>
      </c>
      <c r="BY548">
        <v>40</v>
      </c>
      <c r="BZ548">
        <v>0</v>
      </c>
      <c r="CA548">
        <v>0</v>
      </c>
      <c r="CB548">
        <v>100</v>
      </c>
      <c r="CC548">
        <v>6</v>
      </c>
      <c r="CD548">
        <v>1</v>
      </c>
      <c r="CE548">
        <v>0</v>
      </c>
      <c r="CF548">
        <v>0</v>
      </c>
      <c r="CG548">
        <v>0</v>
      </c>
      <c r="CH548">
        <v>0</v>
      </c>
      <c r="CI548">
        <v>0</v>
      </c>
      <c r="CJ548">
        <v>2</v>
      </c>
      <c r="CK548">
        <v>0</v>
      </c>
      <c r="CL548">
        <v>0</v>
      </c>
      <c r="CM548">
        <v>3</v>
      </c>
      <c r="CN548">
        <v>1</v>
      </c>
      <c r="CO548">
        <v>-28.57</v>
      </c>
      <c r="CP548">
        <v>4.2</v>
      </c>
      <c r="CQ548">
        <v>292.99</v>
      </c>
      <c r="CR548">
        <v>1.41</v>
      </c>
      <c r="CS548">
        <v>16.28</v>
      </c>
      <c r="CT548">
        <v>17.239999999999998</v>
      </c>
      <c r="CU548">
        <v>47.94</v>
      </c>
      <c r="CV548">
        <v>50.94</v>
      </c>
      <c r="CW548">
        <v>52.72</v>
      </c>
      <c r="CX548">
        <v>57.25</v>
      </c>
      <c r="CY548">
        <v>54.61</v>
      </c>
      <c r="CZ548">
        <v>52.59</v>
      </c>
    </row>
    <row r="549" spans="1:104">
      <c r="A549" t="s">
        <v>1437</v>
      </c>
      <c r="B549" t="s">
        <v>1438</v>
      </c>
      <c r="C549" t="s">
        <v>62</v>
      </c>
      <c r="D549" t="s">
        <v>1243</v>
      </c>
      <c r="E549">
        <v>75</v>
      </c>
      <c r="F549">
        <v>20142015</v>
      </c>
      <c r="G549">
        <v>19</v>
      </c>
      <c r="H549">
        <v>0.92500000000000004</v>
      </c>
      <c r="I549">
        <v>0.92500000000000004</v>
      </c>
      <c r="J549">
        <v>4</v>
      </c>
      <c r="K549">
        <v>5</v>
      </c>
      <c r="L549">
        <v>9</v>
      </c>
      <c r="M549">
        <v>1.67</v>
      </c>
      <c r="N549">
        <v>2.09</v>
      </c>
      <c r="O549">
        <v>3.77</v>
      </c>
      <c r="P549">
        <v>0</v>
      </c>
      <c r="Q549">
        <v>80.19</v>
      </c>
      <c r="R549">
        <v>104.22</v>
      </c>
      <c r="S549">
        <v>17.39</v>
      </c>
      <c r="T549">
        <v>0.91</v>
      </c>
      <c r="U549">
        <v>1.91</v>
      </c>
      <c r="V549">
        <v>-2.64</v>
      </c>
      <c r="W549">
        <v>78.05</v>
      </c>
      <c r="X549">
        <v>80.69</v>
      </c>
      <c r="Y549">
        <v>69</v>
      </c>
      <c r="Z549">
        <v>96</v>
      </c>
      <c r="AA549">
        <v>27</v>
      </c>
      <c r="AB549">
        <v>40.17</v>
      </c>
      <c r="AC549">
        <v>11.3</v>
      </c>
      <c r="AD549">
        <v>51.46</v>
      </c>
      <c r="AE549">
        <v>13</v>
      </c>
      <c r="AF549">
        <v>-2.16</v>
      </c>
      <c r="AG549">
        <v>82.35</v>
      </c>
      <c r="AH549">
        <v>128</v>
      </c>
      <c r="AI549">
        <v>170</v>
      </c>
      <c r="AJ549">
        <v>42</v>
      </c>
      <c r="AK549">
        <v>71.13</v>
      </c>
      <c r="AL549">
        <v>17.57</v>
      </c>
      <c r="AM549">
        <v>88.7</v>
      </c>
      <c r="AN549">
        <v>60.59</v>
      </c>
      <c r="AO549">
        <v>18</v>
      </c>
      <c r="AP549">
        <v>3</v>
      </c>
      <c r="AQ549">
        <v>48</v>
      </c>
      <c r="AR549">
        <v>-3.15</v>
      </c>
      <c r="AS549">
        <v>79.290000000000006</v>
      </c>
      <c r="AT549">
        <v>82.44</v>
      </c>
      <c r="AU549">
        <v>99</v>
      </c>
      <c r="AV549">
        <v>134</v>
      </c>
      <c r="AW549">
        <v>35</v>
      </c>
      <c r="AX549">
        <v>56.06</v>
      </c>
      <c r="AY549">
        <v>14.64</v>
      </c>
      <c r="AZ549">
        <v>70.709999999999994</v>
      </c>
      <c r="BA549">
        <v>76.87</v>
      </c>
      <c r="BB549">
        <v>7</v>
      </c>
      <c r="BC549">
        <v>30</v>
      </c>
      <c r="BD549">
        <v>-4.18</v>
      </c>
      <c r="BE549">
        <v>78.03</v>
      </c>
      <c r="BF549">
        <v>82.21</v>
      </c>
      <c r="BG549">
        <v>74</v>
      </c>
      <c r="BH549">
        <v>43.09</v>
      </c>
      <c r="BI549">
        <v>12.13</v>
      </c>
      <c r="BJ549">
        <v>103</v>
      </c>
      <c r="BK549">
        <v>29</v>
      </c>
      <c r="BL549">
        <v>23</v>
      </c>
      <c r="BM549">
        <v>14.58</v>
      </c>
      <c r="BN549">
        <v>68.75</v>
      </c>
      <c r="BO549">
        <v>6.28</v>
      </c>
      <c r="BP549">
        <v>1.26</v>
      </c>
      <c r="BQ549">
        <v>15</v>
      </c>
      <c r="BR549">
        <v>3</v>
      </c>
      <c r="BS549">
        <v>12</v>
      </c>
      <c r="BT549">
        <v>83.33</v>
      </c>
      <c r="BU549">
        <v>13.33</v>
      </c>
      <c r="BV549">
        <v>14.56</v>
      </c>
      <c r="BW549">
        <v>11.19</v>
      </c>
      <c r="BX549">
        <v>89.66</v>
      </c>
      <c r="BY549">
        <v>40</v>
      </c>
      <c r="BZ549">
        <v>0</v>
      </c>
      <c r="CA549">
        <v>0</v>
      </c>
      <c r="CB549">
        <v>89.92</v>
      </c>
      <c r="CC549">
        <v>116</v>
      </c>
      <c r="CD549">
        <v>31</v>
      </c>
      <c r="CE549">
        <v>13</v>
      </c>
      <c r="CF549">
        <v>4</v>
      </c>
      <c r="CG549">
        <v>3</v>
      </c>
      <c r="CH549">
        <v>4</v>
      </c>
      <c r="CI549">
        <v>1</v>
      </c>
      <c r="CJ549">
        <v>19</v>
      </c>
      <c r="CK549">
        <v>1</v>
      </c>
      <c r="CL549">
        <v>0</v>
      </c>
      <c r="CM549">
        <v>0</v>
      </c>
      <c r="CN549">
        <v>0</v>
      </c>
      <c r="CO549">
        <v>0</v>
      </c>
      <c r="CP549">
        <v>143.41</v>
      </c>
      <c r="CQ549">
        <v>203.95</v>
      </c>
      <c r="CR549">
        <v>41.29</v>
      </c>
      <c r="CS549">
        <v>16.47</v>
      </c>
      <c r="CT549">
        <v>17.239999999999998</v>
      </c>
      <c r="CU549">
        <v>40.4</v>
      </c>
      <c r="CV549">
        <v>50.03</v>
      </c>
      <c r="CW549">
        <v>42.96</v>
      </c>
      <c r="CX549">
        <v>63.39</v>
      </c>
      <c r="CY549">
        <v>54.18</v>
      </c>
      <c r="CZ549">
        <v>54.11</v>
      </c>
    </row>
    <row r="550" spans="1:104">
      <c r="A550" t="s">
        <v>495</v>
      </c>
      <c r="B550" t="s">
        <v>496</v>
      </c>
      <c r="C550" t="s">
        <v>100</v>
      </c>
      <c r="D550" t="s">
        <v>163</v>
      </c>
      <c r="E550">
        <v>30</v>
      </c>
      <c r="F550">
        <v>20142015</v>
      </c>
      <c r="G550">
        <v>21</v>
      </c>
      <c r="H550">
        <v>0.81799999999999995</v>
      </c>
      <c r="I550" t="s">
        <v>1488</v>
      </c>
      <c r="J550">
        <v>0</v>
      </c>
      <c r="K550">
        <v>1</v>
      </c>
      <c r="L550">
        <v>1</v>
      </c>
      <c r="M550">
        <v>0</v>
      </c>
      <c r="N550">
        <v>0.85</v>
      </c>
      <c r="O550">
        <v>0.85</v>
      </c>
      <c r="P550">
        <v>-2</v>
      </c>
      <c r="Q550">
        <v>90.73</v>
      </c>
      <c r="R550">
        <v>91.9</v>
      </c>
      <c r="S550">
        <v>0</v>
      </c>
      <c r="T550">
        <v>4.96</v>
      </c>
      <c r="U550">
        <v>2.36</v>
      </c>
      <c r="V550">
        <v>4.84</v>
      </c>
      <c r="W550">
        <v>86.42</v>
      </c>
      <c r="X550">
        <v>81.58</v>
      </c>
      <c r="Y550">
        <v>59</v>
      </c>
      <c r="Z550">
        <v>70</v>
      </c>
      <c r="AA550">
        <v>11</v>
      </c>
      <c r="AB550">
        <v>59.32</v>
      </c>
      <c r="AC550">
        <v>9.32</v>
      </c>
      <c r="AD550">
        <v>68.64</v>
      </c>
      <c r="AE550">
        <v>16</v>
      </c>
      <c r="AF550">
        <v>5.36</v>
      </c>
      <c r="AG550">
        <v>85.37</v>
      </c>
      <c r="AH550">
        <v>123</v>
      </c>
      <c r="AI550">
        <v>137</v>
      </c>
      <c r="AJ550">
        <v>14</v>
      </c>
      <c r="AK550">
        <v>116.1</v>
      </c>
      <c r="AL550">
        <v>11.86</v>
      </c>
      <c r="AM550">
        <v>127.97</v>
      </c>
      <c r="AN550">
        <v>51.09</v>
      </c>
      <c r="AO550">
        <v>5</v>
      </c>
      <c r="AP550">
        <v>0</v>
      </c>
      <c r="AQ550">
        <v>22</v>
      </c>
      <c r="AR550">
        <v>6.49</v>
      </c>
      <c r="AS550">
        <v>90.91</v>
      </c>
      <c r="AT550">
        <v>84.42</v>
      </c>
      <c r="AU550">
        <v>90</v>
      </c>
      <c r="AV550">
        <v>100</v>
      </c>
      <c r="AW550">
        <v>10</v>
      </c>
      <c r="AX550">
        <v>84.75</v>
      </c>
      <c r="AY550">
        <v>8.4700000000000006</v>
      </c>
      <c r="AZ550">
        <v>93.22</v>
      </c>
      <c r="BA550">
        <v>70</v>
      </c>
      <c r="BB550">
        <v>3</v>
      </c>
      <c r="BC550">
        <v>17</v>
      </c>
      <c r="BD550">
        <v>6.53</v>
      </c>
      <c r="BE550">
        <v>92.11</v>
      </c>
      <c r="BF550">
        <v>85.58</v>
      </c>
      <c r="BG550">
        <v>64</v>
      </c>
      <c r="BH550">
        <v>59.32</v>
      </c>
      <c r="BI550">
        <v>5.08</v>
      </c>
      <c r="BJ550">
        <v>70</v>
      </c>
      <c r="BK550">
        <v>6</v>
      </c>
      <c r="BL550">
        <v>14</v>
      </c>
      <c r="BM550">
        <v>-5.95</v>
      </c>
      <c r="BN550">
        <v>91.67</v>
      </c>
      <c r="BO550">
        <v>5.08</v>
      </c>
      <c r="BP550">
        <v>0.85</v>
      </c>
      <c r="BQ550">
        <v>6</v>
      </c>
      <c r="BR550">
        <v>1</v>
      </c>
      <c r="BS550">
        <v>5</v>
      </c>
      <c r="BT550">
        <v>85.71</v>
      </c>
      <c r="BU550">
        <v>0</v>
      </c>
      <c r="BV550">
        <v>8.57</v>
      </c>
      <c r="BW550">
        <v>6</v>
      </c>
      <c r="BX550">
        <v>83.33</v>
      </c>
      <c r="BY550">
        <v>40</v>
      </c>
      <c r="BZ550">
        <v>0</v>
      </c>
      <c r="CA550">
        <v>0</v>
      </c>
      <c r="CB550">
        <v>95.06</v>
      </c>
      <c r="CC550">
        <v>77</v>
      </c>
      <c r="CD550">
        <v>16</v>
      </c>
      <c r="CE550">
        <v>4</v>
      </c>
      <c r="CF550">
        <v>1</v>
      </c>
      <c r="CG550">
        <v>1</v>
      </c>
      <c r="CH550">
        <v>0</v>
      </c>
      <c r="CI550">
        <v>1</v>
      </c>
      <c r="CJ550">
        <v>14</v>
      </c>
      <c r="CK550">
        <v>0</v>
      </c>
      <c r="CL550">
        <v>1</v>
      </c>
      <c r="CM550">
        <v>2</v>
      </c>
      <c r="CN550">
        <v>0</v>
      </c>
      <c r="CO550">
        <v>-1.69</v>
      </c>
      <c r="CP550">
        <v>70.8</v>
      </c>
      <c r="CQ550">
        <v>109.7</v>
      </c>
      <c r="CR550">
        <v>39.22</v>
      </c>
      <c r="CS550">
        <v>17.45</v>
      </c>
      <c r="CT550">
        <v>17.39</v>
      </c>
      <c r="CU550">
        <v>52.1</v>
      </c>
      <c r="CV550">
        <v>49.26</v>
      </c>
      <c r="CW550">
        <v>60.32</v>
      </c>
      <c r="CX550">
        <v>55.45</v>
      </c>
      <c r="CY550">
        <v>53.71</v>
      </c>
      <c r="CZ550">
        <v>55.33</v>
      </c>
    </row>
    <row r="551" spans="1:104">
      <c r="A551" t="s">
        <v>1299</v>
      </c>
      <c r="B551" t="s">
        <v>1300</v>
      </c>
      <c r="C551" t="s">
        <v>62</v>
      </c>
      <c r="D551" t="s">
        <v>858</v>
      </c>
      <c r="E551">
        <v>52</v>
      </c>
      <c r="F551">
        <v>20142015</v>
      </c>
      <c r="G551">
        <v>37</v>
      </c>
      <c r="H551">
        <v>4</v>
      </c>
      <c r="I551">
        <v>3</v>
      </c>
      <c r="J551">
        <v>0</v>
      </c>
      <c r="K551">
        <v>0</v>
      </c>
      <c r="L551">
        <v>0</v>
      </c>
      <c r="M551">
        <v>0</v>
      </c>
      <c r="N551">
        <v>0</v>
      </c>
      <c r="O551">
        <v>0</v>
      </c>
      <c r="P551">
        <v>0</v>
      </c>
      <c r="Q551">
        <v>90</v>
      </c>
      <c r="R551">
        <v>125</v>
      </c>
      <c r="S551" t="s">
        <v>1488</v>
      </c>
      <c r="T551">
        <v>-6.32</v>
      </c>
      <c r="U551">
        <v>0.15</v>
      </c>
      <c r="V551">
        <v>3.46</v>
      </c>
      <c r="W551">
        <v>85.71</v>
      </c>
      <c r="X551">
        <v>82.25</v>
      </c>
      <c r="Y551">
        <v>5</v>
      </c>
      <c r="Z551">
        <v>6</v>
      </c>
      <c r="AA551">
        <v>1</v>
      </c>
      <c r="AB551">
        <v>46.4</v>
      </c>
      <c r="AC551">
        <v>7.73</v>
      </c>
      <c r="AD551">
        <v>54.14</v>
      </c>
      <c r="AE551">
        <v>1</v>
      </c>
      <c r="AF551">
        <v>6.51</v>
      </c>
      <c r="AG551">
        <v>83.49</v>
      </c>
      <c r="AH551">
        <v>8</v>
      </c>
      <c r="AI551">
        <v>9</v>
      </c>
      <c r="AJ551">
        <v>1</v>
      </c>
      <c r="AK551">
        <v>69.599999999999994</v>
      </c>
      <c r="AL551">
        <v>7.73</v>
      </c>
      <c r="AM551">
        <v>77.34</v>
      </c>
      <c r="AN551">
        <v>44.44</v>
      </c>
      <c r="AO551">
        <v>1</v>
      </c>
      <c r="AP551">
        <v>0</v>
      </c>
      <c r="AQ551">
        <v>2</v>
      </c>
      <c r="AR551">
        <v>3.85</v>
      </c>
      <c r="AS551">
        <v>85.71</v>
      </c>
      <c r="AT551">
        <v>81.86</v>
      </c>
      <c r="AU551">
        <v>5</v>
      </c>
      <c r="AV551">
        <v>6</v>
      </c>
      <c r="AW551">
        <v>1</v>
      </c>
      <c r="AX551">
        <v>46.4</v>
      </c>
      <c r="AY551">
        <v>7.73</v>
      </c>
      <c r="AZ551">
        <v>54.14</v>
      </c>
      <c r="BA551">
        <v>66.67</v>
      </c>
      <c r="BB551">
        <v>1</v>
      </c>
      <c r="BC551">
        <v>1</v>
      </c>
      <c r="BD551">
        <v>2.2599999999999998</v>
      </c>
      <c r="BE551">
        <v>80</v>
      </c>
      <c r="BF551">
        <v>77.739999999999995</v>
      </c>
      <c r="BG551">
        <v>3</v>
      </c>
      <c r="BH551">
        <v>30.93</v>
      </c>
      <c r="BI551">
        <v>7.73</v>
      </c>
      <c r="BJ551">
        <v>4</v>
      </c>
      <c r="BK551">
        <v>1</v>
      </c>
      <c r="BL551">
        <v>0</v>
      </c>
      <c r="BM551">
        <v>19.510000000000002</v>
      </c>
      <c r="BN551">
        <v>80.489999999999995</v>
      </c>
      <c r="BO551">
        <v>7.73</v>
      </c>
      <c r="BP551">
        <v>0</v>
      </c>
      <c r="BQ551">
        <v>1</v>
      </c>
      <c r="BR551">
        <v>0</v>
      </c>
      <c r="BS551">
        <v>1</v>
      </c>
      <c r="BT551">
        <v>100</v>
      </c>
      <c r="BU551">
        <v>0</v>
      </c>
      <c r="BV551">
        <v>25</v>
      </c>
      <c r="BW551">
        <v>16.670000000000002</v>
      </c>
      <c r="BX551">
        <v>100</v>
      </c>
      <c r="BY551">
        <v>40</v>
      </c>
      <c r="BZ551">
        <v>0</v>
      </c>
      <c r="CA551">
        <v>0</v>
      </c>
      <c r="CB551">
        <v>87.5</v>
      </c>
      <c r="CC551">
        <v>7</v>
      </c>
      <c r="CD551">
        <v>3</v>
      </c>
      <c r="CE551">
        <v>1</v>
      </c>
      <c r="CF551">
        <v>0</v>
      </c>
      <c r="CG551">
        <v>0</v>
      </c>
      <c r="CH551">
        <v>0</v>
      </c>
      <c r="CI551">
        <v>0</v>
      </c>
      <c r="CJ551">
        <v>0</v>
      </c>
      <c r="CK551">
        <v>0</v>
      </c>
      <c r="CL551">
        <v>0</v>
      </c>
      <c r="CM551">
        <v>0</v>
      </c>
      <c r="CN551">
        <v>0</v>
      </c>
      <c r="CO551">
        <v>0</v>
      </c>
      <c r="CP551">
        <v>7.76</v>
      </c>
      <c r="CQ551">
        <v>282.35000000000002</v>
      </c>
      <c r="CR551">
        <v>2.67</v>
      </c>
      <c r="CS551">
        <v>16.07</v>
      </c>
      <c r="CT551">
        <v>17.03</v>
      </c>
      <c r="CU551">
        <v>45.39</v>
      </c>
      <c r="CV551">
        <v>50.47</v>
      </c>
      <c r="CW551">
        <v>50.79</v>
      </c>
      <c r="CX551">
        <v>61.1</v>
      </c>
      <c r="CY551">
        <v>54.67</v>
      </c>
      <c r="CZ551">
        <v>53.64</v>
      </c>
    </row>
    <row r="552" spans="1:104">
      <c r="A552" t="s">
        <v>689</v>
      </c>
      <c r="B552" t="s">
        <v>690</v>
      </c>
      <c r="C552" t="s">
        <v>124</v>
      </c>
      <c r="D552" t="s">
        <v>163</v>
      </c>
      <c r="E552">
        <v>79</v>
      </c>
      <c r="F552">
        <v>20142015</v>
      </c>
      <c r="G552">
        <v>24</v>
      </c>
      <c r="H552">
        <v>1.6</v>
      </c>
      <c r="I552">
        <v>2</v>
      </c>
      <c r="J552">
        <v>0</v>
      </c>
      <c r="K552">
        <v>3</v>
      </c>
      <c r="L552">
        <v>3</v>
      </c>
      <c r="M552">
        <v>0</v>
      </c>
      <c r="N552">
        <v>3.88</v>
      </c>
      <c r="O552">
        <v>3.88</v>
      </c>
      <c r="P552">
        <v>-1</v>
      </c>
      <c r="Q552">
        <v>89.01</v>
      </c>
      <c r="R552">
        <v>108.57</v>
      </c>
      <c r="S552">
        <v>0</v>
      </c>
      <c r="T552">
        <v>8.59</v>
      </c>
      <c r="U552">
        <v>0.59</v>
      </c>
      <c r="V552">
        <v>7.7</v>
      </c>
      <c r="W552">
        <v>88.46</v>
      </c>
      <c r="X552">
        <v>80.760000000000005</v>
      </c>
      <c r="Y552">
        <v>40</v>
      </c>
      <c r="Z552">
        <v>46</v>
      </c>
      <c r="AA552">
        <v>6</v>
      </c>
      <c r="AB552">
        <v>59.5</v>
      </c>
      <c r="AC552">
        <v>7.76</v>
      </c>
      <c r="AD552">
        <v>67.27</v>
      </c>
      <c r="AE552">
        <v>11</v>
      </c>
      <c r="AF552">
        <v>2.77</v>
      </c>
      <c r="AG552">
        <v>86.24</v>
      </c>
      <c r="AH552">
        <v>71</v>
      </c>
      <c r="AI552">
        <v>81</v>
      </c>
      <c r="AJ552">
        <v>10</v>
      </c>
      <c r="AK552">
        <v>104.78</v>
      </c>
      <c r="AL552">
        <v>12.94</v>
      </c>
      <c r="AM552">
        <v>117.71</v>
      </c>
      <c r="AN552">
        <v>43.21</v>
      </c>
      <c r="AO552">
        <v>1</v>
      </c>
      <c r="AP552">
        <v>0</v>
      </c>
      <c r="AQ552">
        <v>11</v>
      </c>
      <c r="AR552">
        <v>3.31</v>
      </c>
      <c r="AS552">
        <v>87.14</v>
      </c>
      <c r="AT552">
        <v>83.84</v>
      </c>
      <c r="AU552">
        <v>52</v>
      </c>
      <c r="AV552">
        <v>61</v>
      </c>
      <c r="AW552">
        <v>9</v>
      </c>
      <c r="AX552">
        <v>78.91</v>
      </c>
      <c r="AY552">
        <v>11.64</v>
      </c>
      <c r="AZ552">
        <v>90.55</v>
      </c>
      <c r="BA552">
        <v>57.38</v>
      </c>
      <c r="BB552">
        <v>5</v>
      </c>
      <c r="BC552">
        <v>10</v>
      </c>
      <c r="BD552">
        <v>3.96</v>
      </c>
      <c r="BE552">
        <v>87.5</v>
      </c>
      <c r="BF552">
        <v>83.54</v>
      </c>
      <c r="BG552">
        <v>30</v>
      </c>
      <c r="BH552">
        <v>45.27</v>
      </c>
      <c r="BI552">
        <v>6.47</v>
      </c>
      <c r="BJ552">
        <v>35</v>
      </c>
      <c r="BK552">
        <v>5</v>
      </c>
      <c r="BL552">
        <v>5</v>
      </c>
      <c r="BM552">
        <v>10.34</v>
      </c>
      <c r="BN552">
        <v>89.66</v>
      </c>
      <c r="BO552">
        <v>3.88</v>
      </c>
      <c r="BP552">
        <v>0</v>
      </c>
      <c r="BQ552">
        <v>3</v>
      </c>
      <c r="BR552">
        <v>0</v>
      </c>
      <c r="BS552">
        <v>3</v>
      </c>
      <c r="BT552">
        <v>100</v>
      </c>
      <c r="BU552">
        <v>0</v>
      </c>
      <c r="BV552">
        <v>8.57</v>
      </c>
      <c r="BW552">
        <v>4.92</v>
      </c>
      <c r="BX552">
        <v>100</v>
      </c>
      <c r="BY552">
        <v>38</v>
      </c>
      <c r="BZ552">
        <v>0</v>
      </c>
      <c r="CA552">
        <v>1</v>
      </c>
      <c r="CB552">
        <v>100</v>
      </c>
      <c r="CC552">
        <v>55</v>
      </c>
      <c r="CD552">
        <v>9</v>
      </c>
      <c r="CE552">
        <v>0</v>
      </c>
      <c r="CF552">
        <v>3</v>
      </c>
      <c r="CG552">
        <v>1</v>
      </c>
      <c r="CH552">
        <v>1</v>
      </c>
      <c r="CI552">
        <v>2</v>
      </c>
      <c r="CJ552">
        <v>5</v>
      </c>
      <c r="CK552">
        <v>4</v>
      </c>
      <c r="CL552">
        <v>2</v>
      </c>
      <c r="CM552">
        <v>1</v>
      </c>
      <c r="CN552">
        <v>0</v>
      </c>
      <c r="CO552">
        <v>-1.29</v>
      </c>
      <c r="CP552">
        <v>46.38</v>
      </c>
      <c r="CQ552">
        <v>406.14</v>
      </c>
      <c r="CR552">
        <v>10.25</v>
      </c>
      <c r="CS552">
        <v>17.690000000000001</v>
      </c>
      <c r="CT552">
        <v>17.41</v>
      </c>
      <c r="CU552">
        <v>50.6</v>
      </c>
      <c r="CV552">
        <v>50.22</v>
      </c>
      <c r="CW552">
        <v>57.68</v>
      </c>
      <c r="CX552">
        <v>56.3</v>
      </c>
      <c r="CY552">
        <v>54.69</v>
      </c>
      <c r="CZ552">
        <v>54.21</v>
      </c>
    </row>
    <row r="553" spans="1:104">
      <c r="A553" t="s">
        <v>1005</v>
      </c>
      <c r="B553" t="s">
        <v>1006</v>
      </c>
      <c r="C553" t="s">
        <v>68</v>
      </c>
      <c r="D553" t="s">
        <v>1007</v>
      </c>
      <c r="E553">
        <v>68</v>
      </c>
      <c r="F553">
        <v>20142015</v>
      </c>
      <c r="G553">
        <v>31</v>
      </c>
      <c r="H553">
        <v>1</v>
      </c>
      <c r="I553">
        <v>1</v>
      </c>
      <c r="J553">
        <v>4</v>
      </c>
      <c r="K553">
        <v>3</v>
      </c>
      <c r="L553">
        <v>7</v>
      </c>
      <c r="M553">
        <v>2.19</v>
      </c>
      <c r="N553">
        <v>1.64</v>
      </c>
      <c r="O553">
        <v>3.83</v>
      </c>
      <c r="P553">
        <v>1</v>
      </c>
      <c r="Q553">
        <v>85.22</v>
      </c>
      <c r="R553">
        <v>102.5</v>
      </c>
      <c r="S553">
        <v>25</v>
      </c>
      <c r="T553">
        <v>-5.96</v>
      </c>
      <c r="U553">
        <v>1.61</v>
      </c>
      <c r="V553">
        <v>-5.18</v>
      </c>
      <c r="W553">
        <v>82.57</v>
      </c>
      <c r="X553">
        <v>87.75</v>
      </c>
      <c r="Y553">
        <v>71</v>
      </c>
      <c r="Z553">
        <v>90</v>
      </c>
      <c r="AA553">
        <v>19</v>
      </c>
      <c r="AB553">
        <v>49.23</v>
      </c>
      <c r="AC553">
        <v>10.39</v>
      </c>
      <c r="AD553">
        <v>59.62</v>
      </c>
      <c r="AE553">
        <v>22</v>
      </c>
      <c r="AF553">
        <v>-5.47</v>
      </c>
      <c r="AG553">
        <v>90.69</v>
      </c>
      <c r="AH553">
        <v>143</v>
      </c>
      <c r="AI553">
        <v>173</v>
      </c>
      <c r="AJ553">
        <v>30</v>
      </c>
      <c r="AK553">
        <v>94.63</v>
      </c>
      <c r="AL553">
        <v>16.41</v>
      </c>
      <c r="AM553">
        <v>111.04</v>
      </c>
      <c r="AN553">
        <v>55.49</v>
      </c>
      <c r="AO553">
        <v>10</v>
      </c>
      <c r="AP553">
        <v>2</v>
      </c>
      <c r="AQ553">
        <v>31</v>
      </c>
      <c r="AR553">
        <v>-5.0199999999999996</v>
      </c>
      <c r="AS553">
        <v>83.77</v>
      </c>
      <c r="AT553">
        <v>88.79</v>
      </c>
      <c r="AU553">
        <v>104</v>
      </c>
      <c r="AV553">
        <v>129</v>
      </c>
      <c r="AW553">
        <v>25</v>
      </c>
      <c r="AX553">
        <v>70.56</v>
      </c>
      <c r="AY553">
        <v>13.67</v>
      </c>
      <c r="AZ553">
        <v>84.24</v>
      </c>
      <c r="BA553">
        <v>74.42</v>
      </c>
      <c r="BB553">
        <v>5</v>
      </c>
      <c r="BC553">
        <v>21</v>
      </c>
      <c r="BD553">
        <v>-5.22</v>
      </c>
      <c r="BE553">
        <v>82.76</v>
      </c>
      <c r="BF553">
        <v>87.98</v>
      </c>
      <c r="BG553">
        <v>76</v>
      </c>
      <c r="BH553">
        <v>52.51</v>
      </c>
      <c r="BI553">
        <v>10.94</v>
      </c>
      <c r="BJ553">
        <v>96</v>
      </c>
      <c r="BK553">
        <v>20</v>
      </c>
      <c r="BL553">
        <v>16</v>
      </c>
      <c r="BM553">
        <v>-7.39</v>
      </c>
      <c r="BN553">
        <v>93.1</v>
      </c>
      <c r="BO553">
        <v>6.56</v>
      </c>
      <c r="BP553">
        <v>1.0900000000000001</v>
      </c>
      <c r="BQ553">
        <v>12</v>
      </c>
      <c r="BR553">
        <v>2</v>
      </c>
      <c r="BS553">
        <v>10</v>
      </c>
      <c r="BT553">
        <v>85.71</v>
      </c>
      <c r="BU553">
        <v>19.05</v>
      </c>
      <c r="BV553">
        <v>12.5</v>
      </c>
      <c r="BW553">
        <v>9.3000000000000007</v>
      </c>
      <c r="BX553">
        <v>90</v>
      </c>
      <c r="BY553">
        <v>42.16</v>
      </c>
      <c r="BZ553">
        <v>43</v>
      </c>
      <c r="CA553">
        <v>59</v>
      </c>
      <c r="CB553">
        <v>89.69</v>
      </c>
      <c r="CC553">
        <v>87</v>
      </c>
      <c r="CD553">
        <v>22</v>
      </c>
      <c r="CE553">
        <v>10</v>
      </c>
      <c r="CF553">
        <v>0</v>
      </c>
      <c r="CG553">
        <v>2</v>
      </c>
      <c r="CH553">
        <v>2</v>
      </c>
      <c r="CI553">
        <v>1</v>
      </c>
      <c r="CJ553">
        <v>12</v>
      </c>
      <c r="CK553">
        <v>7</v>
      </c>
      <c r="CL553">
        <v>2</v>
      </c>
      <c r="CM553">
        <v>1</v>
      </c>
      <c r="CN553">
        <v>2</v>
      </c>
      <c r="CO553">
        <v>0.55000000000000004</v>
      </c>
      <c r="CP553">
        <v>109.69</v>
      </c>
      <c r="CQ553">
        <v>231.74</v>
      </c>
      <c r="CR553">
        <v>32.130000000000003</v>
      </c>
      <c r="CS553">
        <v>17.73</v>
      </c>
      <c r="CT553">
        <v>17.48</v>
      </c>
      <c r="CU553">
        <v>48.48</v>
      </c>
      <c r="CV553">
        <v>50.62</v>
      </c>
      <c r="CW553">
        <v>52.47</v>
      </c>
      <c r="CX553">
        <v>55.75</v>
      </c>
      <c r="CY553">
        <v>54.83</v>
      </c>
      <c r="CZ553">
        <v>53.49</v>
      </c>
    </row>
    <row r="554" spans="1:104">
      <c r="A554" t="s">
        <v>321</v>
      </c>
      <c r="B554" t="s">
        <v>322</v>
      </c>
      <c r="C554" t="s">
        <v>62</v>
      </c>
      <c r="D554" t="s">
        <v>77</v>
      </c>
      <c r="E554">
        <v>62</v>
      </c>
      <c r="F554">
        <v>20142015</v>
      </c>
      <c r="G554">
        <v>36</v>
      </c>
      <c r="H554">
        <v>1.75</v>
      </c>
      <c r="I554">
        <v>2.2000000000000002</v>
      </c>
      <c r="J554">
        <v>0</v>
      </c>
      <c r="K554">
        <v>0</v>
      </c>
      <c r="L554">
        <v>0</v>
      </c>
      <c r="M554">
        <v>0</v>
      </c>
      <c r="N554">
        <v>0</v>
      </c>
      <c r="O554">
        <v>0</v>
      </c>
      <c r="P554">
        <v>-1</v>
      </c>
      <c r="Q554">
        <v>82.22</v>
      </c>
      <c r="R554">
        <v>100</v>
      </c>
      <c r="S554">
        <v>0</v>
      </c>
      <c r="T554">
        <v>-21.2</v>
      </c>
      <c r="U554">
        <v>0.46</v>
      </c>
      <c r="V554">
        <v>-8.89</v>
      </c>
      <c r="W554">
        <v>80</v>
      </c>
      <c r="X554">
        <v>88.89</v>
      </c>
      <c r="Y554">
        <v>9</v>
      </c>
      <c r="Z554">
        <v>12</v>
      </c>
      <c r="AA554">
        <v>3</v>
      </c>
      <c r="AB554">
        <v>25.12</v>
      </c>
      <c r="AC554">
        <v>6.28</v>
      </c>
      <c r="AD554">
        <v>31.4</v>
      </c>
      <c r="AE554">
        <v>1</v>
      </c>
      <c r="AF554">
        <v>-8.67</v>
      </c>
      <c r="AG554">
        <v>90.89</v>
      </c>
      <c r="AH554">
        <v>29</v>
      </c>
      <c r="AI554">
        <v>37</v>
      </c>
      <c r="AJ554">
        <v>8</v>
      </c>
      <c r="AK554">
        <v>77.44</v>
      </c>
      <c r="AL554">
        <v>16.739999999999998</v>
      </c>
      <c r="AM554">
        <v>94.19</v>
      </c>
      <c r="AN554">
        <v>59.46</v>
      </c>
      <c r="AO554">
        <v>1</v>
      </c>
      <c r="AP554">
        <v>0</v>
      </c>
      <c r="AQ554">
        <v>5</v>
      </c>
      <c r="AR554">
        <v>-10.64</v>
      </c>
      <c r="AS554">
        <v>78.790000000000006</v>
      </c>
      <c r="AT554">
        <v>89.43</v>
      </c>
      <c r="AU554">
        <v>19</v>
      </c>
      <c r="AV554">
        <v>26</v>
      </c>
      <c r="AW554">
        <v>7</v>
      </c>
      <c r="AX554">
        <v>54.42</v>
      </c>
      <c r="AY554">
        <v>14.65</v>
      </c>
      <c r="AZ554">
        <v>69.069999999999993</v>
      </c>
      <c r="BA554">
        <v>84.62</v>
      </c>
      <c r="BB554">
        <v>0</v>
      </c>
      <c r="BC554">
        <v>4</v>
      </c>
      <c r="BD554">
        <v>-10.25</v>
      </c>
      <c r="BE554">
        <v>78.569999999999993</v>
      </c>
      <c r="BF554">
        <v>88.82</v>
      </c>
      <c r="BG554">
        <v>16</v>
      </c>
      <c r="BH554">
        <v>46.05</v>
      </c>
      <c r="BI554">
        <v>12.56</v>
      </c>
      <c r="BJ554">
        <v>22</v>
      </c>
      <c r="BK554">
        <v>6</v>
      </c>
      <c r="BL554">
        <v>4</v>
      </c>
      <c r="BM554" t="s">
        <v>1488</v>
      </c>
      <c r="BN554">
        <v>89.47</v>
      </c>
      <c r="BO554">
        <v>0</v>
      </c>
      <c r="BP554">
        <v>0</v>
      </c>
      <c r="BQ554">
        <v>0</v>
      </c>
      <c r="BR554">
        <v>0</v>
      </c>
      <c r="BS554">
        <v>0</v>
      </c>
      <c r="BT554" t="s">
        <v>1488</v>
      </c>
      <c r="BU554">
        <v>0</v>
      </c>
      <c r="BV554">
        <v>0</v>
      </c>
      <c r="BW554">
        <v>0</v>
      </c>
      <c r="BX554">
        <v>100</v>
      </c>
      <c r="BY554">
        <v>40</v>
      </c>
      <c r="BZ554">
        <v>0</v>
      </c>
      <c r="CA554">
        <v>0</v>
      </c>
      <c r="CB554">
        <v>77.27</v>
      </c>
      <c r="CC554">
        <v>17</v>
      </c>
      <c r="CD554">
        <v>8</v>
      </c>
      <c r="CE554">
        <v>5</v>
      </c>
      <c r="CF554">
        <v>0</v>
      </c>
      <c r="CG554">
        <v>1</v>
      </c>
      <c r="CH554">
        <v>0</v>
      </c>
      <c r="CI554">
        <v>0</v>
      </c>
      <c r="CJ554">
        <v>4</v>
      </c>
      <c r="CK554">
        <v>2</v>
      </c>
      <c r="CL554">
        <v>0</v>
      </c>
      <c r="CM554">
        <v>1</v>
      </c>
      <c r="CN554">
        <v>0</v>
      </c>
      <c r="CO554">
        <v>-2.09</v>
      </c>
      <c r="CP554">
        <v>28.67</v>
      </c>
      <c r="CQ554">
        <v>295.27999999999997</v>
      </c>
      <c r="CR554">
        <v>8.85</v>
      </c>
      <c r="CS554">
        <v>15.93</v>
      </c>
      <c r="CT554">
        <v>16.940000000000001</v>
      </c>
      <c r="CU554">
        <v>53.41</v>
      </c>
      <c r="CV554">
        <v>49.84</v>
      </c>
      <c r="CW554">
        <v>59.02</v>
      </c>
      <c r="CX554">
        <v>51.48</v>
      </c>
      <c r="CY554">
        <v>54.15</v>
      </c>
      <c r="CZ554">
        <v>54.49</v>
      </c>
    </row>
    <row r="555" spans="1:104">
      <c r="A555" t="s">
        <v>1640</v>
      </c>
      <c r="B555" t="s">
        <v>1641</v>
      </c>
      <c r="C555" t="s">
        <v>62</v>
      </c>
      <c r="D555" t="s">
        <v>1243</v>
      </c>
      <c r="E555">
        <v>3</v>
      </c>
      <c r="F555">
        <v>20142015</v>
      </c>
      <c r="G555">
        <v>24</v>
      </c>
      <c r="H555">
        <v>0.625</v>
      </c>
      <c r="I555">
        <v>0.65</v>
      </c>
      <c r="J555">
        <v>0</v>
      </c>
      <c r="K555">
        <v>0</v>
      </c>
      <c r="L555">
        <v>0</v>
      </c>
      <c r="M555">
        <v>0</v>
      </c>
      <c r="N555">
        <v>0</v>
      </c>
      <c r="O555">
        <v>0</v>
      </c>
      <c r="P555">
        <v>0</v>
      </c>
      <c r="Q555">
        <v>100</v>
      </c>
      <c r="R555" t="s">
        <v>1488</v>
      </c>
      <c r="S555" t="s">
        <v>1488</v>
      </c>
      <c r="T555" t="s">
        <v>1488</v>
      </c>
      <c r="U555">
        <v>0.42</v>
      </c>
      <c r="V555">
        <v>26.67</v>
      </c>
      <c r="W555">
        <v>100</v>
      </c>
      <c r="X555">
        <v>73.33</v>
      </c>
      <c r="Y555">
        <v>1</v>
      </c>
      <c r="Z555">
        <v>1</v>
      </c>
      <c r="AA555">
        <v>0</v>
      </c>
      <c r="AB555">
        <v>47.37</v>
      </c>
      <c r="AC555">
        <v>0</v>
      </c>
      <c r="AD555">
        <v>47.37</v>
      </c>
      <c r="AE555">
        <v>0</v>
      </c>
      <c r="AF555">
        <v>20</v>
      </c>
      <c r="AG555">
        <v>80</v>
      </c>
      <c r="AH555">
        <v>3</v>
      </c>
      <c r="AI555">
        <v>3</v>
      </c>
      <c r="AJ555">
        <v>0</v>
      </c>
      <c r="AK555">
        <v>142.11000000000001</v>
      </c>
      <c r="AL555">
        <v>0</v>
      </c>
      <c r="AM555">
        <v>142.11000000000001</v>
      </c>
      <c r="AN555">
        <v>66.67</v>
      </c>
      <c r="AO555">
        <v>0</v>
      </c>
      <c r="AP555">
        <v>0</v>
      </c>
      <c r="AQ555">
        <v>0</v>
      </c>
      <c r="AR555">
        <v>22.22</v>
      </c>
      <c r="AS555">
        <v>100</v>
      </c>
      <c r="AT555">
        <v>77.78</v>
      </c>
      <c r="AU555">
        <v>3</v>
      </c>
      <c r="AV555">
        <v>3</v>
      </c>
      <c r="AW555">
        <v>0</v>
      </c>
      <c r="AX555">
        <v>142.11000000000001</v>
      </c>
      <c r="AY555">
        <v>0</v>
      </c>
      <c r="AZ555">
        <v>142.11000000000001</v>
      </c>
      <c r="BA555">
        <v>66.67</v>
      </c>
      <c r="BB555">
        <v>0</v>
      </c>
      <c r="BC555">
        <v>0</v>
      </c>
      <c r="BD555">
        <v>8.33</v>
      </c>
      <c r="BE555">
        <v>100</v>
      </c>
      <c r="BF555">
        <v>91.67</v>
      </c>
      <c r="BG555">
        <v>2</v>
      </c>
      <c r="BH555">
        <v>94.74</v>
      </c>
      <c r="BI555">
        <v>0</v>
      </c>
      <c r="BJ555">
        <v>2</v>
      </c>
      <c r="BK555">
        <v>0</v>
      </c>
      <c r="BL555">
        <v>0</v>
      </c>
      <c r="BM555" t="s">
        <v>1488</v>
      </c>
      <c r="BN555">
        <v>100</v>
      </c>
      <c r="BO555">
        <v>0</v>
      </c>
      <c r="BP555">
        <v>0</v>
      </c>
      <c r="BQ555">
        <v>0</v>
      </c>
      <c r="BR555">
        <v>0</v>
      </c>
      <c r="BS555">
        <v>0</v>
      </c>
      <c r="BT555" t="s">
        <v>1488</v>
      </c>
      <c r="BU555" t="s">
        <v>1488</v>
      </c>
      <c r="BV555">
        <v>0</v>
      </c>
      <c r="BW555">
        <v>0</v>
      </c>
      <c r="BX555" t="s">
        <v>1488</v>
      </c>
      <c r="BY555">
        <v>40</v>
      </c>
      <c r="BZ555">
        <v>0</v>
      </c>
      <c r="CA555">
        <v>0</v>
      </c>
      <c r="CB555" t="s">
        <v>1488</v>
      </c>
      <c r="CC555">
        <v>0</v>
      </c>
      <c r="CD555">
        <v>0</v>
      </c>
      <c r="CE555">
        <v>0</v>
      </c>
      <c r="CF555">
        <v>0</v>
      </c>
      <c r="CG555">
        <v>0</v>
      </c>
      <c r="CH555">
        <v>0</v>
      </c>
      <c r="CI555">
        <v>0</v>
      </c>
      <c r="CJ555">
        <v>0</v>
      </c>
      <c r="CK555">
        <v>0</v>
      </c>
      <c r="CL555">
        <v>0</v>
      </c>
      <c r="CM555">
        <v>0</v>
      </c>
      <c r="CN555">
        <v>0</v>
      </c>
      <c r="CO555">
        <v>0</v>
      </c>
      <c r="CP555">
        <v>1.27</v>
      </c>
      <c r="CQ555">
        <v>11.82</v>
      </c>
      <c r="CR555">
        <v>9.68</v>
      </c>
      <c r="CS555">
        <v>16.13</v>
      </c>
      <c r="CT555">
        <v>16.82</v>
      </c>
      <c r="CU555">
        <v>39.99</v>
      </c>
      <c r="CV555">
        <v>49.61</v>
      </c>
      <c r="CW555">
        <v>42.33</v>
      </c>
      <c r="CX555">
        <v>63.52</v>
      </c>
      <c r="CY555">
        <v>53.91</v>
      </c>
      <c r="CZ555">
        <v>54.76</v>
      </c>
    </row>
    <row r="556" spans="1:104">
      <c r="A556" t="s">
        <v>278</v>
      </c>
      <c r="B556" t="s">
        <v>279</v>
      </c>
      <c r="C556" t="s">
        <v>62</v>
      </c>
      <c r="D556" t="s">
        <v>77</v>
      </c>
      <c r="E556">
        <v>47</v>
      </c>
      <c r="F556">
        <v>20142015</v>
      </c>
      <c r="G556">
        <v>23</v>
      </c>
      <c r="H556">
        <v>0.87</v>
      </c>
      <c r="I556">
        <v>0.78500000000000003</v>
      </c>
      <c r="J556">
        <v>0</v>
      </c>
      <c r="K556">
        <v>1</v>
      </c>
      <c r="L556">
        <v>1</v>
      </c>
      <c r="M556">
        <v>0</v>
      </c>
      <c r="N556">
        <v>2.62</v>
      </c>
      <c r="O556">
        <v>2.62</v>
      </c>
      <c r="P556">
        <v>0</v>
      </c>
      <c r="Q556">
        <v>81.819999999999993</v>
      </c>
      <c r="R556">
        <v>72.92</v>
      </c>
      <c r="S556">
        <v>0</v>
      </c>
      <c r="T556">
        <v>-7.18</v>
      </c>
      <c r="U556">
        <v>0.49</v>
      </c>
      <c r="V556">
        <v>-17.68</v>
      </c>
      <c r="W556">
        <v>69.23</v>
      </c>
      <c r="X556">
        <v>86.91</v>
      </c>
      <c r="Y556">
        <v>5</v>
      </c>
      <c r="Z556">
        <v>9</v>
      </c>
      <c r="AA556">
        <v>4</v>
      </c>
      <c r="AB556">
        <v>23.56</v>
      </c>
      <c r="AC556">
        <v>10.47</v>
      </c>
      <c r="AD556">
        <v>34.020000000000003</v>
      </c>
      <c r="AE556">
        <v>0</v>
      </c>
      <c r="AF556">
        <v>-7.27</v>
      </c>
      <c r="AG556">
        <v>89.09</v>
      </c>
      <c r="AH556">
        <v>21</v>
      </c>
      <c r="AI556">
        <v>27</v>
      </c>
      <c r="AJ556">
        <v>6</v>
      </c>
      <c r="AK556">
        <v>70.67</v>
      </c>
      <c r="AL556">
        <v>15.7</v>
      </c>
      <c r="AM556">
        <v>86.37</v>
      </c>
      <c r="AN556">
        <v>59.26</v>
      </c>
      <c r="AO556">
        <v>1</v>
      </c>
      <c r="AP556">
        <v>0</v>
      </c>
      <c r="AQ556">
        <v>3</v>
      </c>
      <c r="AR556">
        <v>-0.4</v>
      </c>
      <c r="AS556">
        <v>85.71</v>
      </c>
      <c r="AT556">
        <v>86.11</v>
      </c>
      <c r="AU556">
        <v>15</v>
      </c>
      <c r="AV556">
        <v>18</v>
      </c>
      <c r="AW556">
        <v>3</v>
      </c>
      <c r="AX556">
        <v>47.11</v>
      </c>
      <c r="AY556">
        <v>7.85</v>
      </c>
      <c r="AZ556">
        <v>54.96</v>
      </c>
      <c r="BA556">
        <v>88.89</v>
      </c>
      <c r="BB556">
        <v>0</v>
      </c>
      <c r="BC556">
        <v>2</v>
      </c>
      <c r="BD556">
        <v>-1.21</v>
      </c>
      <c r="BE556">
        <v>84.21</v>
      </c>
      <c r="BF556">
        <v>85.42</v>
      </c>
      <c r="BG556">
        <v>13</v>
      </c>
      <c r="BH556">
        <v>41.88</v>
      </c>
      <c r="BI556">
        <v>7.85</v>
      </c>
      <c r="BJ556">
        <v>16</v>
      </c>
      <c r="BK556">
        <v>3</v>
      </c>
      <c r="BL556">
        <v>2</v>
      </c>
      <c r="BM556">
        <v>-42</v>
      </c>
      <c r="BN556">
        <v>92</v>
      </c>
      <c r="BO556">
        <v>2.62</v>
      </c>
      <c r="BP556">
        <v>2.62</v>
      </c>
      <c r="BQ556">
        <v>1</v>
      </c>
      <c r="BR556">
        <v>1</v>
      </c>
      <c r="BS556">
        <v>0</v>
      </c>
      <c r="BT556">
        <v>50</v>
      </c>
      <c r="BU556">
        <v>0</v>
      </c>
      <c r="BV556">
        <v>6.25</v>
      </c>
      <c r="BW556">
        <v>5.56</v>
      </c>
      <c r="BX556">
        <v>66.67</v>
      </c>
      <c r="BY556">
        <v>40</v>
      </c>
      <c r="BZ556">
        <v>0</v>
      </c>
      <c r="CA556">
        <v>0</v>
      </c>
      <c r="CB556">
        <v>89.47</v>
      </c>
      <c r="CC556">
        <v>17</v>
      </c>
      <c r="CD556">
        <v>4</v>
      </c>
      <c r="CE556">
        <v>2</v>
      </c>
      <c r="CF556">
        <v>0</v>
      </c>
      <c r="CG556">
        <v>1</v>
      </c>
      <c r="CH556">
        <v>1</v>
      </c>
      <c r="CI556">
        <v>0</v>
      </c>
      <c r="CJ556">
        <v>2</v>
      </c>
      <c r="CK556">
        <v>0</v>
      </c>
      <c r="CL556">
        <v>0</v>
      </c>
      <c r="CM556">
        <v>0</v>
      </c>
      <c r="CN556">
        <v>0</v>
      </c>
      <c r="CO556">
        <v>0</v>
      </c>
      <c r="CP556">
        <v>22.93</v>
      </c>
      <c r="CQ556">
        <v>231.51</v>
      </c>
      <c r="CR556">
        <v>9.01</v>
      </c>
      <c r="CS556">
        <v>16.39</v>
      </c>
      <c r="CT556">
        <v>16.82</v>
      </c>
      <c r="CU556">
        <v>53.34</v>
      </c>
      <c r="CV556">
        <v>49.66</v>
      </c>
      <c r="CW556">
        <v>59.8</v>
      </c>
      <c r="CX556">
        <v>52.31</v>
      </c>
      <c r="CY556">
        <v>53.02</v>
      </c>
      <c r="CZ556">
        <v>53.75</v>
      </c>
    </row>
    <row r="557" spans="1:104">
      <c r="A557" t="s">
        <v>1414</v>
      </c>
      <c r="B557" t="s">
        <v>1415</v>
      </c>
      <c r="C557" t="s">
        <v>62</v>
      </c>
      <c r="D557" t="s">
        <v>1056</v>
      </c>
      <c r="E557">
        <v>78</v>
      </c>
      <c r="F557">
        <v>20142015</v>
      </c>
      <c r="G557">
        <v>27</v>
      </c>
      <c r="H557">
        <v>2.6</v>
      </c>
      <c r="I557">
        <v>2.6</v>
      </c>
      <c r="J557">
        <v>1</v>
      </c>
      <c r="K557">
        <v>13</v>
      </c>
      <c r="L557">
        <v>14</v>
      </c>
      <c r="M557">
        <v>0.32</v>
      </c>
      <c r="N557">
        <v>4.13</v>
      </c>
      <c r="O557">
        <v>4.45</v>
      </c>
      <c r="P557">
        <v>0</v>
      </c>
      <c r="Q557">
        <v>87.14</v>
      </c>
      <c r="R557">
        <v>111.44</v>
      </c>
      <c r="S557">
        <v>7.69</v>
      </c>
      <c r="T557">
        <v>7.04</v>
      </c>
      <c r="U557">
        <v>2.42</v>
      </c>
      <c r="V557">
        <v>-0.97</v>
      </c>
      <c r="W557">
        <v>86.11</v>
      </c>
      <c r="X557">
        <v>87.08</v>
      </c>
      <c r="Y557">
        <v>130</v>
      </c>
      <c r="Z557">
        <v>155</v>
      </c>
      <c r="AA557">
        <v>25</v>
      </c>
      <c r="AB557">
        <v>49.3</v>
      </c>
      <c r="AC557">
        <v>7.95</v>
      </c>
      <c r="AD557">
        <v>57.25</v>
      </c>
      <c r="AE557">
        <v>16</v>
      </c>
      <c r="AF557">
        <v>-0.3</v>
      </c>
      <c r="AG557">
        <v>87.44</v>
      </c>
      <c r="AH557">
        <v>260</v>
      </c>
      <c r="AI557">
        <v>305</v>
      </c>
      <c r="AJ557">
        <v>45</v>
      </c>
      <c r="AK557">
        <v>97.01</v>
      </c>
      <c r="AL557">
        <v>14.31</v>
      </c>
      <c r="AM557">
        <v>111.32</v>
      </c>
      <c r="AN557">
        <v>51.48</v>
      </c>
      <c r="AO557">
        <v>22</v>
      </c>
      <c r="AP557">
        <v>8</v>
      </c>
      <c r="AQ557">
        <v>40</v>
      </c>
      <c r="AR557">
        <v>0.56000000000000005</v>
      </c>
      <c r="AS557">
        <v>86.18</v>
      </c>
      <c r="AT557">
        <v>85.62</v>
      </c>
      <c r="AU557">
        <v>178</v>
      </c>
      <c r="AV557">
        <v>212</v>
      </c>
      <c r="AW557">
        <v>34</v>
      </c>
      <c r="AX557">
        <v>67.430000000000007</v>
      </c>
      <c r="AY557">
        <v>10.81</v>
      </c>
      <c r="AZ557">
        <v>78.239999999999995</v>
      </c>
      <c r="BA557">
        <v>74.06</v>
      </c>
      <c r="BB557">
        <v>5</v>
      </c>
      <c r="BC557">
        <v>18</v>
      </c>
      <c r="BD557">
        <v>0.62</v>
      </c>
      <c r="BE557">
        <v>85.79</v>
      </c>
      <c r="BF557">
        <v>85.17</v>
      </c>
      <c r="BG557">
        <v>131</v>
      </c>
      <c r="BH557">
        <v>49.94</v>
      </c>
      <c r="BI557">
        <v>8.27</v>
      </c>
      <c r="BJ557">
        <v>157</v>
      </c>
      <c r="BK557">
        <v>26</v>
      </c>
      <c r="BL557">
        <v>13</v>
      </c>
      <c r="BM557">
        <v>6</v>
      </c>
      <c r="BN557">
        <v>90</v>
      </c>
      <c r="BO557">
        <v>7.63</v>
      </c>
      <c r="BP557">
        <v>0.32</v>
      </c>
      <c r="BQ557">
        <v>24</v>
      </c>
      <c r="BR557">
        <v>1</v>
      </c>
      <c r="BS557">
        <v>23</v>
      </c>
      <c r="BT557">
        <v>96</v>
      </c>
      <c r="BU557">
        <v>5.56</v>
      </c>
      <c r="BV557">
        <v>15.29</v>
      </c>
      <c r="BW557">
        <v>11.32</v>
      </c>
      <c r="BX557">
        <v>96.15</v>
      </c>
      <c r="BY557">
        <v>40</v>
      </c>
      <c r="BZ557">
        <v>0</v>
      </c>
      <c r="CA557">
        <v>0</v>
      </c>
      <c r="CB557">
        <v>96.81</v>
      </c>
      <c r="CC557">
        <v>182</v>
      </c>
      <c r="CD557">
        <v>28</v>
      </c>
      <c r="CE557">
        <v>6</v>
      </c>
      <c r="CF557">
        <v>0</v>
      </c>
      <c r="CG557">
        <v>2</v>
      </c>
      <c r="CH557">
        <v>4</v>
      </c>
      <c r="CI557">
        <v>9</v>
      </c>
      <c r="CJ557">
        <v>12</v>
      </c>
      <c r="CK557">
        <v>7</v>
      </c>
      <c r="CL557">
        <v>0</v>
      </c>
      <c r="CM557">
        <v>0</v>
      </c>
      <c r="CN557">
        <v>0</v>
      </c>
      <c r="CO557">
        <v>0</v>
      </c>
      <c r="CP557">
        <v>188.64</v>
      </c>
      <c r="CQ557">
        <v>216.58</v>
      </c>
      <c r="CR557">
        <v>46.55</v>
      </c>
      <c r="CS557">
        <v>17.43</v>
      </c>
      <c r="CT557">
        <v>17.5</v>
      </c>
      <c r="CU557">
        <v>45.31</v>
      </c>
      <c r="CV557">
        <v>50.38</v>
      </c>
      <c r="CW557">
        <v>50.19</v>
      </c>
      <c r="CX557">
        <v>60.58</v>
      </c>
      <c r="CY557">
        <v>55.06</v>
      </c>
      <c r="CZ557">
        <v>54.22</v>
      </c>
    </row>
    <row r="558" spans="1:104">
      <c r="A558" t="s">
        <v>1642</v>
      </c>
      <c r="B558" t="s">
        <v>1643</v>
      </c>
      <c r="C558" t="s">
        <v>100</v>
      </c>
      <c r="D558" t="s">
        <v>116</v>
      </c>
      <c r="E558">
        <v>14</v>
      </c>
      <c r="F558">
        <v>20142015</v>
      </c>
      <c r="G558">
        <v>22</v>
      </c>
      <c r="H558">
        <v>0.64</v>
      </c>
      <c r="I558">
        <v>0.65200000000000002</v>
      </c>
      <c r="J558">
        <v>0</v>
      </c>
      <c r="K558">
        <v>0</v>
      </c>
      <c r="L558">
        <v>0</v>
      </c>
      <c r="M558">
        <v>0</v>
      </c>
      <c r="N558">
        <v>0</v>
      </c>
      <c r="O558">
        <v>0</v>
      </c>
      <c r="P558">
        <v>0</v>
      </c>
      <c r="Q558">
        <v>100</v>
      </c>
      <c r="R558" t="s">
        <v>1488</v>
      </c>
      <c r="S558">
        <v>0</v>
      </c>
      <c r="T558">
        <v>-20.59</v>
      </c>
      <c r="U558">
        <v>0.39</v>
      </c>
      <c r="V558">
        <v>9.23</v>
      </c>
      <c r="W558">
        <v>100</v>
      </c>
      <c r="X558">
        <v>90.77</v>
      </c>
      <c r="Y558">
        <v>2</v>
      </c>
      <c r="Z558">
        <v>2</v>
      </c>
      <c r="AA558">
        <v>0</v>
      </c>
      <c r="AB558">
        <v>22.09</v>
      </c>
      <c r="AC558">
        <v>0</v>
      </c>
      <c r="AD558">
        <v>22.09</v>
      </c>
      <c r="AE558">
        <v>0</v>
      </c>
      <c r="AF558">
        <v>8.4700000000000006</v>
      </c>
      <c r="AG558">
        <v>91.53</v>
      </c>
      <c r="AH558">
        <v>8</v>
      </c>
      <c r="AI558">
        <v>8</v>
      </c>
      <c r="AJ558">
        <v>0</v>
      </c>
      <c r="AK558">
        <v>88.34</v>
      </c>
      <c r="AL558">
        <v>0</v>
      </c>
      <c r="AM558">
        <v>88.34</v>
      </c>
      <c r="AN558">
        <v>87.5</v>
      </c>
      <c r="AO558">
        <v>0</v>
      </c>
      <c r="AP558">
        <v>0</v>
      </c>
      <c r="AQ558">
        <v>2</v>
      </c>
      <c r="AR558">
        <v>8.08</v>
      </c>
      <c r="AS558">
        <v>100</v>
      </c>
      <c r="AT558">
        <v>91.92</v>
      </c>
      <c r="AU558">
        <v>8</v>
      </c>
      <c r="AV558">
        <v>8</v>
      </c>
      <c r="AW558">
        <v>0</v>
      </c>
      <c r="AX558">
        <v>88.34</v>
      </c>
      <c r="AY558">
        <v>0</v>
      </c>
      <c r="AZ558">
        <v>88.34</v>
      </c>
      <c r="BA558">
        <v>87.5</v>
      </c>
      <c r="BB558">
        <v>0</v>
      </c>
      <c r="BC558">
        <v>2</v>
      </c>
      <c r="BD558">
        <v>8.4499999999999993</v>
      </c>
      <c r="BE558">
        <v>100</v>
      </c>
      <c r="BF558">
        <v>91.55</v>
      </c>
      <c r="BG558">
        <v>7</v>
      </c>
      <c r="BH558">
        <v>77.3</v>
      </c>
      <c r="BI558">
        <v>0</v>
      </c>
      <c r="BJ558">
        <v>7</v>
      </c>
      <c r="BK558">
        <v>0</v>
      </c>
      <c r="BL558">
        <v>2</v>
      </c>
      <c r="BM558">
        <v>0</v>
      </c>
      <c r="BN558">
        <v>100</v>
      </c>
      <c r="BO558">
        <v>11.04</v>
      </c>
      <c r="BP558">
        <v>0</v>
      </c>
      <c r="BQ558">
        <v>1</v>
      </c>
      <c r="BR558">
        <v>0</v>
      </c>
      <c r="BS558">
        <v>1</v>
      </c>
      <c r="BT558">
        <v>100</v>
      </c>
      <c r="BU558">
        <v>0</v>
      </c>
      <c r="BV558">
        <v>14.29</v>
      </c>
      <c r="BW558">
        <v>12.5</v>
      </c>
      <c r="BX558" t="s">
        <v>1488</v>
      </c>
      <c r="BY558">
        <v>40</v>
      </c>
      <c r="BZ558">
        <v>0</v>
      </c>
      <c r="CA558">
        <v>0</v>
      </c>
      <c r="CB558">
        <v>75</v>
      </c>
      <c r="CC558">
        <v>6</v>
      </c>
      <c r="CD558">
        <v>2</v>
      </c>
      <c r="CE558">
        <v>2</v>
      </c>
      <c r="CF558">
        <v>0</v>
      </c>
      <c r="CG558">
        <v>0</v>
      </c>
      <c r="CH558">
        <v>0</v>
      </c>
      <c r="CI558">
        <v>0</v>
      </c>
      <c r="CJ558">
        <v>2</v>
      </c>
      <c r="CK558">
        <v>1</v>
      </c>
      <c r="CL558">
        <v>0</v>
      </c>
      <c r="CM558">
        <v>0</v>
      </c>
      <c r="CN558">
        <v>0</v>
      </c>
      <c r="CO558">
        <v>0</v>
      </c>
      <c r="CP558">
        <v>5.43</v>
      </c>
      <c r="CQ558">
        <v>69.37</v>
      </c>
      <c r="CR558">
        <v>7.26</v>
      </c>
      <c r="CS558">
        <v>17.57</v>
      </c>
      <c r="CT558">
        <v>17.28</v>
      </c>
      <c r="CU558">
        <v>50.65</v>
      </c>
      <c r="CV558">
        <v>51.04</v>
      </c>
      <c r="CW558">
        <v>53.73</v>
      </c>
      <c r="CX558">
        <v>52.35</v>
      </c>
      <c r="CY558">
        <v>53.47</v>
      </c>
      <c r="CZ558">
        <v>51.29</v>
      </c>
    </row>
    <row r="559" spans="1:104">
      <c r="A559" t="s">
        <v>927</v>
      </c>
      <c r="B559" t="s">
        <v>928</v>
      </c>
      <c r="C559" t="s">
        <v>80</v>
      </c>
      <c r="D559" t="s">
        <v>767</v>
      </c>
      <c r="E559">
        <v>74</v>
      </c>
      <c r="F559">
        <v>20142015</v>
      </c>
      <c r="G559">
        <v>31</v>
      </c>
      <c r="H559">
        <v>5</v>
      </c>
      <c r="I559">
        <v>4.75</v>
      </c>
      <c r="J559">
        <v>0</v>
      </c>
      <c r="K559">
        <v>0</v>
      </c>
      <c r="L559">
        <v>0</v>
      </c>
      <c r="M559">
        <v>0</v>
      </c>
      <c r="N559">
        <v>0</v>
      </c>
      <c r="O559">
        <v>0</v>
      </c>
      <c r="P559">
        <v>0</v>
      </c>
      <c r="Q559">
        <v>84.62</v>
      </c>
      <c r="R559">
        <v>116.67</v>
      </c>
      <c r="S559" t="s">
        <v>1488</v>
      </c>
      <c r="T559">
        <v>-5.9</v>
      </c>
      <c r="U559">
        <v>0.12</v>
      </c>
      <c r="V559">
        <v>-1.63</v>
      </c>
      <c r="W559">
        <v>83.33</v>
      </c>
      <c r="X559">
        <v>84.96</v>
      </c>
      <c r="Y559">
        <v>4</v>
      </c>
      <c r="Z559">
        <v>5</v>
      </c>
      <c r="AA559">
        <v>1</v>
      </c>
      <c r="AB559">
        <v>35.19</v>
      </c>
      <c r="AC559">
        <v>7.04</v>
      </c>
      <c r="AD559">
        <v>42.23</v>
      </c>
      <c r="AE559">
        <v>0</v>
      </c>
      <c r="AF559">
        <v>-1.48</v>
      </c>
      <c r="AG559">
        <v>86.1</v>
      </c>
      <c r="AH559">
        <v>9</v>
      </c>
      <c r="AI559">
        <v>11</v>
      </c>
      <c r="AJ559">
        <v>2</v>
      </c>
      <c r="AK559">
        <v>77.42</v>
      </c>
      <c r="AL559">
        <v>14.08</v>
      </c>
      <c r="AM559">
        <v>91.5</v>
      </c>
      <c r="AN559">
        <v>54.55</v>
      </c>
      <c r="AO559">
        <v>0</v>
      </c>
      <c r="AP559">
        <v>0</v>
      </c>
      <c r="AQ559">
        <v>0</v>
      </c>
      <c r="AR559">
        <v>-3.91</v>
      </c>
      <c r="AS559">
        <v>80</v>
      </c>
      <c r="AT559">
        <v>83.91</v>
      </c>
      <c r="AU559">
        <v>6</v>
      </c>
      <c r="AV559">
        <v>8</v>
      </c>
      <c r="AW559">
        <v>2</v>
      </c>
      <c r="AX559">
        <v>56.3</v>
      </c>
      <c r="AY559">
        <v>14.08</v>
      </c>
      <c r="AZ559">
        <v>70.38</v>
      </c>
      <c r="BA559">
        <v>75</v>
      </c>
      <c r="BB559">
        <v>0</v>
      </c>
      <c r="BC559">
        <v>0</v>
      </c>
      <c r="BD559">
        <v>-6.75</v>
      </c>
      <c r="BE559">
        <v>75</v>
      </c>
      <c r="BF559">
        <v>81.75</v>
      </c>
      <c r="BG559">
        <v>4</v>
      </c>
      <c r="BH559">
        <v>42.23</v>
      </c>
      <c r="BI559">
        <v>14.08</v>
      </c>
      <c r="BJ559">
        <v>6</v>
      </c>
      <c r="BK559">
        <v>2</v>
      </c>
      <c r="BL559">
        <v>0</v>
      </c>
      <c r="BM559">
        <v>13.51</v>
      </c>
      <c r="BN559">
        <v>86.49</v>
      </c>
      <c r="BO559">
        <v>7.04</v>
      </c>
      <c r="BP559">
        <v>0</v>
      </c>
      <c r="BQ559">
        <v>1</v>
      </c>
      <c r="BR559">
        <v>0</v>
      </c>
      <c r="BS559">
        <v>1</v>
      </c>
      <c r="BT559">
        <v>100</v>
      </c>
      <c r="BU559" t="s">
        <v>1488</v>
      </c>
      <c r="BV559">
        <v>16.670000000000002</v>
      </c>
      <c r="BW559">
        <v>12.5</v>
      </c>
      <c r="BX559">
        <v>100</v>
      </c>
      <c r="BY559">
        <v>40</v>
      </c>
      <c r="BZ559">
        <v>0</v>
      </c>
      <c r="CA559">
        <v>0</v>
      </c>
      <c r="CB559">
        <v>87.5</v>
      </c>
      <c r="CC559">
        <v>7</v>
      </c>
      <c r="CD559">
        <v>0</v>
      </c>
      <c r="CE559">
        <v>1</v>
      </c>
      <c r="CF559">
        <v>0</v>
      </c>
      <c r="CG559">
        <v>2</v>
      </c>
      <c r="CH559">
        <v>0</v>
      </c>
      <c r="CI559">
        <v>0</v>
      </c>
      <c r="CJ559">
        <v>0</v>
      </c>
      <c r="CK559">
        <v>0</v>
      </c>
      <c r="CL559">
        <v>0</v>
      </c>
      <c r="CM559">
        <v>1</v>
      </c>
      <c r="CN559">
        <v>1</v>
      </c>
      <c r="CO559">
        <v>0</v>
      </c>
      <c r="CP559">
        <v>8.5299999999999994</v>
      </c>
      <c r="CQ559">
        <v>313.57</v>
      </c>
      <c r="CR559">
        <v>2.65</v>
      </c>
      <c r="CS559">
        <v>17.25</v>
      </c>
      <c r="CT559">
        <v>17.09</v>
      </c>
      <c r="CU559">
        <v>51.46</v>
      </c>
      <c r="CV559">
        <v>50.17</v>
      </c>
      <c r="CW559">
        <v>49.09</v>
      </c>
      <c r="CX559">
        <v>46.3</v>
      </c>
      <c r="CY559">
        <v>54.06</v>
      </c>
      <c r="CZ559">
        <v>53.69</v>
      </c>
    </row>
    <row r="560" spans="1:104">
      <c r="A560" t="s">
        <v>900</v>
      </c>
      <c r="B560" t="s">
        <v>901</v>
      </c>
      <c r="C560" t="s">
        <v>113</v>
      </c>
      <c r="D560" t="s">
        <v>221</v>
      </c>
      <c r="E560">
        <v>78</v>
      </c>
      <c r="F560">
        <v>20142015</v>
      </c>
      <c r="G560">
        <v>27</v>
      </c>
      <c r="H560">
        <v>5.5620000000000003</v>
      </c>
      <c r="I560">
        <v>5.0999999999999996</v>
      </c>
      <c r="J560">
        <v>4</v>
      </c>
      <c r="K560">
        <v>10</v>
      </c>
      <c r="L560">
        <v>14</v>
      </c>
      <c r="M560">
        <v>1.03</v>
      </c>
      <c r="N560">
        <v>2.57</v>
      </c>
      <c r="O560">
        <v>3.6</v>
      </c>
      <c r="P560">
        <v>1</v>
      </c>
      <c r="Q560">
        <v>90.11</v>
      </c>
      <c r="R560">
        <v>105.97</v>
      </c>
      <c r="S560">
        <v>7.27</v>
      </c>
      <c r="T560">
        <v>2.39</v>
      </c>
      <c r="U560">
        <v>2.99</v>
      </c>
      <c r="V560">
        <v>4.6500000000000004</v>
      </c>
      <c r="W560">
        <v>88.29</v>
      </c>
      <c r="X560">
        <v>83.64</v>
      </c>
      <c r="Y560">
        <v>170</v>
      </c>
      <c r="Z560">
        <v>196</v>
      </c>
      <c r="AA560">
        <v>26</v>
      </c>
      <c r="AB560">
        <v>50.45</v>
      </c>
      <c r="AC560">
        <v>6.69</v>
      </c>
      <c r="AD560">
        <v>57.14</v>
      </c>
      <c r="AE560">
        <v>41</v>
      </c>
      <c r="AF560">
        <v>3.58</v>
      </c>
      <c r="AG560">
        <v>86.53</v>
      </c>
      <c r="AH560">
        <v>365</v>
      </c>
      <c r="AI560">
        <v>410</v>
      </c>
      <c r="AJ560">
        <v>45</v>
      </c>
      <c r="AK560">
        <v>105.54</v>
      </c>
      <c r="AL560">
        <v>11.58</v>
      </c>
      <c r="AM560">
        <v>117.12</v>
      </c>
      <c r="AN560">
        <v>52.93</v>
      </c>
      <c r="AO560">
        <v>17</v>
      </c>
      <c r="AP560">
        <v>2</v>
      </c>
      <c r="AQ560">
        <v>88</v>
      </c>
      <c r="AR560">
        <v>5.09</v>
      </c>
      <c r="AS560">
        <v>89.37</v>
      </c>
      <c r="AT560">
        <v>84.27</v>
      </c>
      <c r="AU560">
        <v>274</v>
      </c>
      <c r="AV560">
        <v>311</v>
      </c>
      <c r="AW560">
        <v>37</v>
      </c>
      <c r="AX560">
        <v>80.05</v>
      </c>
      <c r="AY560">
        <v>9.52</v>
      </c>
      <c r="AZ560">
        <v>89.58</v>
      </c>
      <c r="BA560">
        <v>69.77</v>
      </c>
      <c r="BB560">
        <v>16</v>
      </c>
      <c r="BC560">
        <v>71</v>
      </c>
      <c r="BD560">
        <v>7.06</v>
      </c>
      <c r="BE560">
        <v>90.04</v>
      </c>
      <c r="BF560">
        <v>82.98</v>
      </c>
      <c r="BG560">
        <v>193</v>
      </c>
      <c r="BH560">
        <v>55.86</v>
      </c>
      <c r="BI560">
        <v>6.18</v>
      </c>
      <c r="BJ560">
        <v>217</v>
      </c>
      <c r="BK560">
        <v>24</v>
      </c>
      <c r="BL560">
        <v>55</v>
      </c>
      <c r="BM560">
        <v>7.65</v>
      </c>
      <c r="BN560">
        <v>88</v>
      </c>
      <c r="BO560">
        <v>5.66</v>
      </c>
      <c r="BP560">
        <v>0.26</v>
      </c>
      <c r="BQ560">
        <v>22</v>
      </c>
      <c r="BR560">
        <v>1</v>
      </c>
      <c r="BS560">
        <v>21</v>
      </c>
      <c r="BT560">
        <v>95.65</v>
      </c>
      <c r="BU560">
        <v>5.63</v>
      </c>
      <c r="BV560">
        <v>10.14</v>
      </c>
      <c r="BW560">
        <v>7.07</v>
      </c>
      <c r="BX560">
        <v>95.83</v>
      </c>
      <c r="BY560">
        <v>40</v>
      </c>
      <c r="BZ560">
        <v>0</v>
      </c>
      <c r="CA560">
        <v>0</v>
      </c>
      <c r="CB560">
        <v>94.55</v>
      </c>
      <c r="CC560">
        <v>191</v>
      </c>
      <c r="CD560">
        <v>48</v>
      </c>
      <c r="CE560">
        <v>11</v>
      </c>
      <c r="CF560">
        <v>10</v>
      </c>
      <c r="CG560">
        <v>9</v>
      </c>
      <c r="CH560">
        <v>4</v>
      </c>
      <c r="CI560">
        <v>6</v>
      </c>
      <c r="CJ560">
        <v>51</v>
      </c>
      <c r="CK560">
        <v>6</v>
      </c>
      <c r="CL560">
        <v>2</v>
      </c>
      <c r="CM560">
        <v>0</v>
      </c>
      <c r="CN560">
        <v>1</v>
      </c>
      <c r="CO560">
        <v>0.26</v>
      </c>
      <c r="CP560">
        <v>233.09</v>
      </c>
      <c r="CQ560">
        <v>221.76</v>
      </c>
      <c r="CR560">
        <v>51.25</v>
      </c>
      <c r="CS560">
        <v>18.100000000000001</v>
      </c>
      <c r="CT560">
        <v>17.61</v>
      </c>
      <c r="CU560">
        <v>51.18</v>
      </c>
      <c r="CV560">
        <v>50.06</v>
      </c>
      <c r="CW560">
        <v>58.15</v>
      </c>
      <c r="CX560">
        <v>55.48</v>
      </c>
      <c r="CY560">
        <v>54.01</v>
      </c>
      <c r="CZ560">
        <v>53.89</v>
      </c>
    </row>
    <row r="561" spans="1:104">
      <c r="A561" t="s">
        <v>1075</v>
      </c>
      <c r="B561" t="s">
        <v>1076</v>
      </c>
      <c r="C561" t="s">
        <v>100</v>
      </c>
      <c r="D561" t="s">
        <v>767</v>
      </c>
      <c r="E561">
        <v>45</v>
      </c>
      <c r="F561">
        <v>20142015</v>
      </c>
      <c r="G561">
        <v>34</v>
      </c>
      <c r="H561">
        <v>3.5</v>
      </c>
      <c r="I561">
        <v>3.5</v>
      </c>
      <c r="J561">
        <v>0</v>
      </c>
      <c r="K561">
        <v>2</v>
      </c>
      <c r="L561">
        <v>2</v>
      </c>
      <c r="M561">
        <v>0</v>
      </c>
      <c r="N561">
        <v>1.77</v>
      </c>
      <c r="O561">
        <v>1.77</v>
      </c>
      <c r="P561">
        <v>-1</v>
      </c>
      <c r="Q561">
        <v>88.24</v>
      </c>
      <c r="R561">
        <v>104.63</v>
      </c>
      <c r="S561">
        <v>0</v>
      </c>
      <c r="T561">
        <v>6.42</v>
      </c>
      <c r="U561">
        <v>1.51</v>
      </c>
      <c r="V561">
        <v>-3.38</v>
      </c>
      <c r="W561">
        <v>86.27</v>
      </c>
      <c r="X561">
        <v>89.66</v>
      </c>
      <c r="Y561">
        <v>37</v>
      </c>
      <c r="Z561">
        <v>44</v>
      </c>
      <c r="AA561">
        <v>7</v>
      </c>
      <c r="AB561">
        <v>38.94</v>
      </c>
      <c r="AC561">
        <v>6.2</v>
      </c>
      <c r="AD561">
        <v>45.14</v>
      </c>
      <c r="AE561">
        <v>11</v>
      </c>
      <c r="AF561">
        <v>1.47</v>
      </c>
      <c r="AG561">
        <v>86.76</v>
      </c>
      <c r="AH561">
        <v>91</v>
      </c>
      <c r="AI561">
        <v>105</v>
      </c>
      <c r="AJ561">
        <v>14</v>
      </c>
      <c r="AK561">
        <v>92.93</v>
      </c>
      <c r="AL561">
        <v>12.39</v>
      </c>
      <c r="AM561">
        <v>105.32</v>
      </c>
      <c r="AN561">
        <v>51.43</v>
      </c>
      <c r="AO561">
        <v>6</v>
      </c>
      <c r="AP561">
        <v>0</v>
      </c>
      <c r="AQ561">
        <v>21</v>
      </c>
      <c r="AR561">
        <v>0.99</v>
      </c>
      <c r="AS561">
        <v>85.56</v>
      </c>
      <c r="AT561">
        <v>84.57</v>
      </c>
      <c r="AU561">
        <v>64</v>
      </c>
      <c r="AV561">
        <v>77</v>
      </c>
      <c r="AW561">
        <v>13</v>
      </c>
      <c r="AX561">
        <v>68.150000000000006</v>
      </c>
      <c r="AY561">
        <v>11.51</v>
      </c>
      <c r="AZ561">
        <v>79.66</v>
      </c>
      <c r="BA561">
        <v>70.13</v>
      </c>
      <c r="BB561">
        <v>5</v>
      </c>
      <c r="BC561">
        <v>15</v>
      </c>
      <c r="BD561">
        <v>-1.65</v>
      </c>
      <c r="BE561">
        <v>81.819999999999993</v>
      </c>
      <c r="BF561">
        <v>83.46</v>
      </c>
      <c r="BG561">
        <v>42</v>
      </c>
      <c r="BH561">
        <v>47.79</v>
      </c>
      <c r="BI561">
        <v>10.62</v>
      </c>
      <c r="BJ561">
        <v>54</v>
      </c>
      <c r="BK561">
        <v>12</v>
      </c>
      <c r="BL561">
        <v>10</v>
      </c>
      <c r="BM561">
        <v>-7.74</v>
      </c>
      <c r="BN561">
        <v>95.24</v>
      </c>
      <c r="BO561">
        <v>6.2</v>
      </c>
      <c r="BP561">
        <v>0.89</v>
      </c>
      <c r="BQ561">
        <v>7</v>
      </c>
      <c r="BR561">
        <v>1</v>
      </c>
      <c r="BS561">
        <v>6</v>
      </c>
      <c r="BT561">
        <v>87.5</v>
      </c>
      <c r="BU561">
        <v>0</v>
      </c>
      <c r="BV561">
        <v>12.96</v>
      </c>
      <c r="BW561">
        <v>9.09</v>
      </c>
      <c r="BX561">
        <v>91.67</v>
      </c>
      <c r="BY561">
        <v>38</v>
      </c>
      <c r="BZ561">
        <v>0</v>
      </c>
      <c r="CA561">
        <v>1</v>
      </c>
      <c r="CB561">
        <v>98.21</v>
      </c>
      <c r="CC561">
        <v>55</v>
      </c>
      <c r="CD561">
        <v>8</v>
      </c>
      <c r="CE561">
        <v>1</v>
      </c>
      <c r="CF561">
        <v>1</v>
      </c>
      <c r="CG561">
        <v>1</v>
      </c>
      <c r="CH561">
        <v>1</v>
      </c>
      <c r="CI561">
        <v>1</v>
      </c>
      <c r="CJ561">
        <v>10</v>
      </c>
      <c r="CK561">
        <v>4</v>
      </c>
      <c r="CL561">
        <v>1</v>
      </c>
      <c r="CM561">
        <v>1</v>
      </c>
      <c r="CN561">
        <v>0</v>
      </c>
      <c r="CO561">
        <v>-0.89</v>
      </c>
      <c r="CP561">
        <v>67.790000000000006</v>
      </c>
      <c r="CQ561">
        <v>144.19999999999999</v>
      </c>
      <c r="CR561">
        <v>31.98</v>
      </c>
      <c r="CS561">
        <v>17.89</v>
      </c>
      <c r="CT561">
        <v>17.25</v>
      </c>
      <c r="CU561">
        <v>50.91</v>
      </c>
      <c r="CV561">
        <v>49.91</v>
      </c>
      <c r="CW561">
        <v>48.88</v>
      </c>
      <c r="CX561">
        <v>47.14</v>
      </c>
      <c r="CY561">
        <v>53.93</v>
      </c>
      <c r="CZ561">
        <v>54.13</v>
      </c>
    </row>
    <row r="562" spans="1:104">
      <c r="A562" t="s">
        <v>276</v>
      </c>
      <c r="B562" t="s">
        <v>277</v>
      </c>
      <c r="C562" t="s">
        <v>80</v>
      </c>
      <c r="D562" t="s">
        <v>77</v>
      </c>
      <c r="E562">
        <v>79</v>
      </c>
      <c r="F562">
        <v>20142015</v>
      </c>
      <c r="G562">
        <v>21</v>
      </c>
      <c r="H562" t="s">
        <v>1488</v>
      </c>
      <c r="I562" t="s">
        <v>1488</v>
      </c>
      <c r="J562">
        <v>1</v>
      </c>
      <c r="K562">
        <v>8</v>
      </c>
      <c r="L562">
        <v>9</v>
      </c>
      <c r="M562">
        <v>0.36</v>
      </c>
      <c r="N562">
        <v>2.87</v>
      </c>
      <c r="O562">
        <v>3.22</v>
      </c>
      <c r="P562">
        <v>1</v>
      </c>
      <c r="Q562">
        <v>87.95</v>
      </c>
      <c r="R562">
        <v>98.01</v>
      </c>
      <c r="S562">
        <v>6.25</v>
      </c>
      <c r="T562">
        <v>-4.8099999999999996</v>
      </c>
      <c r="U562">
        <v>2.12</v>
      </c>
      <c r="V562">
        <v>-8.17</v>
      </c>
      <c r="W562">
        <v>81.2</v>
      </c>
      <c r="X562">
        <v>89.37</v>
      </c>
      <c r="Y562">
        <v>73</v>
      </c>
      <c r="Z562">
        <v>95</v>
      </c>
      <c r="AA562">
        <v>22</v>
      </c>
      <c r="AB562">
        <v>34.04</v>
      </c>
      <c r="AC562">
        <v>7.88</v>
      </c>
      <c r="AD562">
        <v>41.92</v>
      </c>
      <c r="AE562">
        <v>21</v>
      </c>
      <c r="AF562">
        <v>-2.65</v>
      </c>
      <c r="AG562">
        <v>90.6</v>
      </c>
      <c r="AH562">
        <v>233</v>
      </c>
      <c r="AI562">
        <v>270</v>
      </c>
      <c r="AJ562">
        <v>37</v>
      </c>
      <c r="AK562">
        <v>96.74</v>
      </c>
      <c r="AL562">
        <v>13.26</v>
      </c>
      <c r="AM562">
        <v>109.99</v>
      </c>
      <c r="AN562">
        <v>54.07</v>
      </c>
      <c r="AO562">
        <v>12</v>
      </c>
      <c r="AP562">
        <v>1</v>
      </c>
      <c r="AQ562">
        <v>36</v>
      </c>
      <c r="AR562">
        <v>-1.63</v>
      </c>
      <c r="AS562">
        <v>86.61</v>
      </c>
      <c r="AT562">
        <v>88.24</v>
      </c>
      <c r="AU562">
        <v>164</v>
      </c>
      <c r="AV562">
        <v>194</v>
      </c>
      <c r="AW562">
        <v>30</v>
      </c>
      <c r="AX562">
        <v>69.510000000000005</v>
      </c>
      <c r="AY562">
        <v>10.75</v>
      </c>
      <c r="AZ562">
        <v>80.25</v>
      </c>
      <c r="BA562">
        <v>75.260000000000005</v>
      </c>
      <c r="BB562">
        <v>8</v>
      </c>
      <c r="BC562">
        <v>24</v>
      </c>
      <c r="BD562">
        <v>-0.11</v>
      </c>
      <c r="BE562">
        <v>86.9</v>
      </c>
      <c r="BF562">
        <v>87.02</v>
      </c>
      <c r="BG562">
        <v>124</v>
      </c>
      <c r="BH562">
        <v>52.31</v>
      </c>
      <c r="BI562">
        <v>7.88</v>
      </c>
      <c r="BJ562">
        <v>146</v>
      </c>
      <c r="BK562">
        <v>22</v>
      </c>
      <c r="BL562">
        <v>16</v>
      </c>
      <c r="BM562">
        <v>-2.5</v>
      </c>
      <c r="BN562">
        <v>87.5</v>
      </c>
      <c r="BO562">
        <v>6.09</v>
      </c>
      <c r="BP562">
        <v>1.07</v>
      </c>
      <c r="BQ562">
        <v>17</v>
      </c>
      <c r="BR562">
        <v>3</v>
      </c>
      <c r="BS562">
        <v>14</v>
      </c>
      <c r="BT562">
        <v>85</v>
      </c>
      <c r="BU562">
        <v>4.17</v>
      </c>
      <c r="BV562">
        <v>11.64</v>
      </c>
      <c r="BW562">
        <v>8.76</v>
      </c>
      <c r="BX562">
        <v>86.36</v>
      </c>
      <c r="BY562">
        <v>51.85</v>
      </c>
      <c r="BZ562">
        <v>14</v>
      </c>
      <c r="CA562">
        <v>13</v>
      </c>
      <c r="CB562">
        <v>93.23</v>
      </c>
      <c r="CC562">
        <v>124</v>
      </c>
      <c r="CD562">
        <v>26</v>
      </c>
      <c r="CE562">
        <v>9</v>
      </c>
      <c r="CF562">
        <v>1</v>
      </c>
      <c r="CG562">
        <v>12</v>
      </c>
      <c r="CH562">
        <v>4</v>
      </c>
      <c r="CI562">
        <v>4</v>
      </c>
      <c r="CJ562">
        <v>15</v>
      </c>
      <c r="CK562">
        <v>2</v>
      </c>
      <c r="CL562">
        <v>3</v>
      </c>
      <c r="CM562">
        <v>0</v>
      </c>
      <c r="CN562">
        <v>1</v>
      </c>
      <c r="CO562">
        <v>0.36</v>
      </c>
      <c r="CP562">
        <v>167.47</v>
      </c>
      <c r="CQ562">
        <v>268.91000000000003</v>
      </c>
      <c r="CR562">
        <v>38.380000000000003</v>
      </c>
      <c r="CS562">
        <v>18.32</v>
      </c>
      <c r="CT562">
        <v>17.48</v>
      </c>
      <c r="CU562">
        <v>53.39</v>
      </c>
      <c r="CV562">
        <v>50.12</v>
      </c>
      <c r="CW562">
        <v>59.22</v>
      </c>
      <c r="CX562">
        <v>51.7</v>
      </c>
      <c r="CY562">
        <v>54.43</v>
      </c>
      <c r="CZ562">
        <v>54.17</v>
      </c>
    </row>
    <row r="563" spans="1:104">
      <c r="A563" t="s">
        <v>1644</v>
      </c>
      <c r="B563" t="s">
        <v>1645</v>
      </c>
      <c r="C563" t="s">
        <v>97</v>
      </c>
      <c r="D563" t="s">
        <v>345</v>
      </c>
      <c r="E563">
        <v>3</v>
      </c>
      <c r="F563">
        <v>20142015</v>
      </c>
      <c r="G563">
        <v>20</v>
      </c>
      <c r="H563">
        <v>0.92500000000000004</v>
      </c>
      <c r="I563">
        <v>0.92500000000000004</v>
      </c>
      <c r="J563">
        <v>0</v>
      </c>
      <c r="K563">
        <v>0</v>
      </c>
      <c r="L563">
        <v>0</v>
      </c>
      <c r="M563">
        <v>0</v>
      </c>
      <c r="N563">
        <v>0</v>
      </c>
      <c r="O563">
        <v>0</v>
      </c>
      <c r="P563">
        <v>0</v>
      </c>
      <c r="Q563">
        <v>90.91</v>
      </c>
      <c r="R563">
        <v>100</v>
      </c>
      <c r="S563" t="s">
        <v>1488</v>
      </c>
      <c r="T563">
        <v>0</v>
      </c>
      <c r="U563">
        <v>1.84</v>
      </c>
      <c r="V563">
        <v>25</v>
      </c>
      <c r="W563">
        <v>75</v>
      </c>
      <c r="X563">
        <v>50</v>
      </c>
      <c r="Y563">
        <v>2</v>
      </c>
      <c r="Z563">
        <v>3</v>
      </c>
      <c r="AA563">
        <v>1</v>
      </c>
      <c r="AB563">
        <v>32.58</v>
      </c>
      <c r="AC563">
        <v>10.86</v>
      </c>
      <c r="AD563">
        <v>43.44</v>
      </c>
      <c r="AE563">
        <v>0</v>
      </c>
      <c r="AF563">
        <v>15.91</v>
      </c>
      <c r="AG563">
        <v>75</v>
      </c>
      <c r="AH563">
        <v>9</v>
      </c>
      <c r="AI563">
        <v>10</v>
      </c>
      <c r="AJ563">
        <v>1</v>
      </c>
      <c r="AK563">
        <v>108.6</v>
      </c>
      <c r="AL563">
        <v>10.86</v>
      </c>
      <c r="AM563">
        <v>119.46</v>
      </c>
      <c r="AN563">
        <v>30</v>
      </c>
      <c r="AO563">
        <v>0</v>
      </c>
      <c r="AP563">
        <v>0</v>
      </c>
      <c r="AQ563">
        <v>0</v>
      </c>
      <c r="AR563">
        <v>3.33</v>
      </c>
      <c r="AS563">
        <v>83.33</v>
      </c>
      <c r="AT563">
        <v>80</v>
      </c>
      <c r="AU563">
        <v>4</v>
      </c>
      <c r="AV563">
        <v>5</v>
      </c>
      <c r="AW563">
        <v>1</v>
      </c>
      <c r="AX563">
        <v>54.3</v>
      </c>
      <c r="AY563">
        <v>10.86</v>
      </c>
      <c r="AZ563">
        <v>65.16</v>
      </c>
      <c r="BA563">
        <v>60</v>
      </c>
      <c r="BB563">
        <v>0</v>
      </c>
      <c r="BC563">
        <v>0</v>
      </c>
      <c r="BD563">
        <v>-13.89</v>
      </c>
      <c r="BE563">
        <v>75</v>
      </c>
      <c r="BF563">
        <v>88.89</v>
      </c>
      <c r="BG563">
        <v>2</v>
      </c>
      <c r="BH563">
        <v>32.58</v>
      </c>
      <c r="BI563">
        <v>10.86</v>
      </c>
      <c r="BJ563">
        <v>3</v>
      </c>
      <c r="BK563">
        <v>1</v>
      </c>
      <c r="BL563">
        <v>0</v>
      </c>
      <c r="BM563" t="s">
        <v>1488</v>
      </c>
      <c r="BN563">
        <v>100</v>
      </c>
      <c r="BO563">
        <v>0</v>
      </c>
      <c r="BP563">
        <v>0</v>
      </c>
      <c r="BQ563">
        <v>0</v>
      </c>
      <c r="BR563">
        <v>0</v>
      </c>
      <c r="BS563">
        <v>0</v>
      </c>
      <c r="BT563" t="s">
        <v>1488</v>
      </c>
      <c r="BU563" t="s">
        <v>1488</v>
      </c>
      <c r="BV563">
        <v>0</v>
      </c>
      <c r="BW563">
        <v>0</v>
      </c>
      <c r="BX563">
        <v>100</v>
      </c>
      <c r="BY563">
        <v>43</v>
      </c>
      <c r="BZ563">
        <v>1</v>
      </c>
      <c r="CA563">
        <v>0</v>
      </c>
      <c r="CB563">
        <v>100</v>
      </c>
      <c r="CC563">
        <v>3</v>
      </c>
      <c r="CD563">
        <v>1</v>
      </c>
      <c r="CE563">
        <v>0</v>
      </c>
      <c r="CF563">
        <v>0</v>
      </c>
      <c r="CG563">
        <v>0</v>
      </c>
      <c r="CH563">
        <v>0</v>
      </c>
      <c r="CI563">
        <v>0</v>
      </c>
      <c r="CJ563">
        <v>0</v>
      </c>
      <c r="CK563">
        <v>0</v>
      </c>
      <c r="CL563">
        <v>0</v>
      </c>
      <c r="CM563">
        <v>0</v>
      </c>
      <c r="CN563">
        <v>0</v>
      </c>
      <c r="CO563">
        <v>0</v>
      </c>
      <c r="CP563">
        <v>5.53</v>
      </c>
      <c r="CQ563">
        <v>11.18</v>
      </c>
      <c r="CR563">
        <v>33.07</v>
      </c>
      <c r="CS563">
        <v>18.25</v>
      </c>
      <c r="CT563">
        <v>16.96</v>
      </c>
      <c r="CU563">
        <v>48.98</v>
      </c>
      <c r="CV563">
        <v>49.93</v>
      </c>
      <c r="CW563">
        <v>55.84</v>
      </c>
      <c r="CX563">
        <v>58.17</v>
      </c>
      <c r="CY563">
        <v>55.09</v>
      </c>
      <c r="CZ563">
        <v>55.25</v>
      </c>
    </row>
    <row r="564" spans="1:104">
      <c r="A564" t="s">
        <v>1139</v>
      </c>
      <c r="B564" t="s">
        <v>1140</v>
      </c>
      <c r="C564" t="s">
        <v>97</v>
      </c>
      <c r="D564" t="s">
        <v>867</v>
      </c>
      <c r="E564">
        <v>79</v>
      </c>
      <c r="F564">
        <v>20142015</v>
      </c>
      <c r="G564">
        <v>28</v>
      </c>
      <c r="H564">
        <v>1.5</v>
      </c>
      <c r="I564">
        <v>1.5</v>
      </c>
      <c r="J564">
        <v>0</v>
      </c>
      <c r="K564">
        <v>2</v>
      </c>
      <c r="L564">
        <v>2</v>
      </c>
      <c r="M564">
        <v>0</v>
      </c>
      <c r="N564">
        <v>3.97</v>
      </c>
      <c r="O564">
        <v>3.97</v>
      </c>
      <c r="P564">
        <v>-1</v>
      </c>
      <c r="Q564">
        <v>79.069999999999993</v>
      </c>
      <c r="R564">
        <v>120</v>
      </c>
      <c r="S564">
        <v>0</v>
      </c>
      <c r="T564">
        <v>-5.21</v>
      </c>
      <c r="U564">
        <v>0.38</v>
      </c>
      <c r="V564">
        <v>-7.74</v>
      </c>
      <c r="W564">
        <v>79.17</v>
      </c>
      <c r="X564">
        <v>86.91</v>
      </c>
      <c r="Y564">
        <v>14</v>
      </c>
      <c r="Z564">
        <v>19</v>
      </c>
      <c r="AA564">
        <v>5</v>
      </c>
      <c r="AB564">
        <v>37.76</v>
      </c>
      <c r="AC564">
        <v>9.94</v>
      </c>
      <c r="AD564">
        <v>47.7</v>
      </c>
      <c r="AE564">
        <v>5</v>
      </c>
      <c r="AF564">
        <v>-8.24</v>
      </c>
      <c r="AG564">
        <v>87.31</v>
      </c>
      <c r="AH564">
        <v>25</v>
      </c>
      <c r="AI564">
        <v>34</v>
      </c>
      <c r="AJ564">
        <v>9</v>
      </c>
      <c r="AK564">
        <v>67.569999999999993</v>
      </c>
      <c r="AL564">
        <v>17.89</v>
      </c>
      <c r="AM564">
        <v>85.45</v>
      </c>
      <c r="AN564">
        <v>73.53</v>
      </c>
      <c r="AO564">
        <v>1</v>
      </c>
      <c r="AP564">
        <v>1</v>
      </c>
      <c r="AQ564">
        <v>5</v>
      </c>
      <c r="AR564">
        <v>-5.96</v>
      </c>
      <c r="AS564">
        <v>81.25</v>
      </c>
      <c r="AT564">
        <v>87.21</v>
      </c>
      <c r="AU564">
        <v>20</v>
      </c>
      <c r="AV564">
        <v>26</v>
      </c>
      <c r="AW564">
        <v>6</v>
      </c>
      <c r="AX564">
        <v>51.67</v>
      </c>
      <c r="AY564">
        <v>11.92</v>
      </c>
      <c r="AZ564">
        <v>63.59</v>
      </c>
      <c r="BA564">
        <v>96.15</v>
      </c>
      <c r="BB564">
        <v>0</v>
      </c>
      <c r="BC564">
        <v>4</v>
      </c>
      <c r="BD564">
        <v>4.82</v>
      </c>
      <c r="BE564">
        <v>89.29</v>
      </c>
      <c r="BF564">
        <v>84.47</v>
      </c>
      <c r="BG564">
        <v>22</v>
      </c>
      <c r="BH564">
        <v>49.68</v>
      </c>
      <c r="BI564">
        <v>5.96</v>
      </c>
      <c r="BJ564">
        <v>25</v>
      </c>
      <c r="BK564">
        <v>3</v>
      </c>
      <c r="BL564">
        <v>4</v>
      </c>
      <c r="BM564">
        <v>22.45</v>
      </c>
      <c r="BN564">
        <v>77.55</v>
      </c>
      <c r="BO564">
        <v>9.94</v>
      </c>
      <c r="BP564">
        <v>0</v>
      </c>
      <c r="BQ564">
        <v>5</v>
      </c>
      <c r="BR564">
        <v>0</v>
      </c>
      <c r="BS564">
        <v>5</v>
      </c>
      <c r="BT564">
        <v>100</v>
      </c>
      <c r="BU564">
        <v>0</v>
      </c>
      <c r="BV564">
        <v>20</v>
      </c>
      <c r="BW564">
        <v>19.23</v>
      </c>
      <c r="BX564">
        <v>100</v>
      </c>
      <c r="BY564">
        <v>57</v>
      </c>
      <c r="BZ564">
        <v>9</v>
      </c>
      <c r="CA564">
        <v>5</v>
      </c>
      <c r="CB564">
        <v>88.89</v>
      </c>
      <c r="CC564">
        <v>24</v>
      </c>
      <c r="CD564">
        <v>11</v>
      </c>
      <c r="CE564">
        <v>3</v>
      </c>
      <c r="CF564">
        <v>2</v>
      </c>
      <c r="CG564">
        <v>2</v>
      </c>
      <c r="CH564">
        <v>0</v>
      </c>
      <c r="CI564">
        <v>2</v>
      </c>
      <c r="CJ564">
        <v>4</v>
      </c>
      <c r="CK564">
        <v>1</v>
      </c>
      <c r="CL564">
        <v>1</v>
      </c>
      <c r="CM564">
        <v>1</v>
      </c>
      <c r="CN564">
        <v>0</v>
      </c>
      <c r="CO564">
        <v>-1.99</v>
      </c>
      <c r="CP564">
        <v>30.19</v>
      </c>
      <c r="CQ564">
        <v>402.79</v>
      </c>
      <c r="CR564">
        <v>6.97</v>
      </c>
      <c r="CS564">
        <v>17.63</v>
      </c>
      <c r="CT564">
        <v>17.52</v>
      </c>
      <c r="CU564">
        <v>45.97</v>
      </c>
      <c r="CV564">
        <v>50.97</v>
      </c>
      <c r="CW564">
        <v>51.74</v>
      </c>
      <c r="CX564">
        <v>60.8</v>
      </c>
      <c r="CY564">
        <v>54.92</v>
      </c>
      <c r="CZ564">
        <v>52.84</v>
      </c>
    </row>
    <row r="565" spans="1:104">
      <c r="A565" t="s">
        <v>1269</v>
      </c>
      <c r="B565" t="s">
        <v>1270</v>
      </c>
      <c r="C565" t="s">
        <v>62</v>
      </c>
      <c r="D565" t="s">
        <v>544</v>
      </c>
      <c r="E565">
        <v>81</v>
      </c>
      <c r="F565">
        <v>20142015</v>
      </c>
      <c r="G565">
        <v>23</v>
      </c>
      <c r="H565">
        <v>1.3</v>
      </c>
      <c r="I565">
        <v>1.3</v>
      </c>
      <c r="J565">
        <v>3</v>
      </c>
      <c r="K565">
        <v>7</v>
      </c>
      <c r="L565">
        <v>10</v>
      </c>
      <c r="M565">
        <v>1.1399999999999999</v>
      </c>
      <c r="N565">
        <v>2.66</v>
      </c>
      <c r="O565">
        <v>3.8</v>
      </c>
      <c r="P565">
        <v>0</v>
      </c>
      <c r="Q565">
        <v>90.53</v>
      </c>
      <c r="R565">
        <v>108.42</v>
      </c>
      <c r="S565">
        <v>17.649999999999999</v>
      </c>
      <c r="T565">
        <v>-3.73</v>
      </c>
      <c r="U565">
        <v>1.95</v>
      </c>
      <c r="V565">
        <v>1.8</v>
      </c>
      <c r="W565">
        <v>89.19</v>
      </c>
      <c r="X565">
        <v>87.39</v>
      </c>
      <c r="Y565">
        <v>116</v>
      </c>
      <c r="Z565">
        <v>132</v>
      </c>
      <c r="AA565">
        <v>16</v>
      </c>
      <c r="AB565">
        <v>50.21</v>
      </c>
      <c r="AC565">
        <v>6.09</v>
      </c>
      <c r="AD565">
        <v>56.29</v>
      </c>
      <c r="AE565">
        <v>7</v>
      </c>
      <c r="AF565">
        <v>1.54</v>
      </c>
      <c r="AG565">
        <v>88.99</v>
      </c>
      <c r="AH565">
        <v>214</v>
      </c>
      <c r="AI565">
        <v>239</v>
      </c>
      <c r="AJ565">
        <v>25</v>
      </c>
      <c r="AK565">
        <v>90.9</v>
      </c>
      <c r="AL565">
        <v>9.51</v>
      </c>
      <c r="AM565">
        <v>100.41</v>
      </c>
      <c r="AN565">
        <v>56.9</v>
      </c>
      <c r="AO565">
        <v>14</v>
      </c>
      <c r="AP565">
        <v>0</v>
      </c>
      <c r="AQ565">
        <v>40</v>
      </c>
      <c r="AR565">
        <v>1.32</v>
      </c>
      <c r="AS565">
        <v>88.78</v>
      </c>
      <c r="AT565">
        <v>87.46</v>
      </c>
      <c r="AU565">
        <v>159</v>
      </c>
      <c r="AV565">
        <v>182</v>
      </c>
      <c r="AW565">
        <v>23</v>
      </c>
      <c r="AX565">
        <v>69.22</v>
      </c>
      <c r="AY565">
        <v>8.75</v>
      </c>
      <c r="AZ565">
        <v>77.97</v>
      </c>
      <c r="BA565">
        <v>74.73</v>
      </c>
      <c r="BB565">
        <v>9</v>
      </c>
      <c r="BC565">
        <v>26</v>
      </c>
      <c r="BD565">
        <v>1.07</v>
      </c>
      <c r="BE565">
        <v>88.31</v>
      </c>
      <c r="BF565">
        <v>87.24</v>
      </c>
      <c r="BG565">
        <v>118</v>
      </c>
      <c r="BH565">
        <v>51.73</v>
      </c>
      <c r="BI565">
        <v>6.85</v>
      </c>
      <c r="BJ565">
        <v>136</v>
      </c>
      <c r="BK565">
        <v>18</v>
      </c>
      <c r="BL565">
        <v>17</v>
      </c>
      <c r="BM565">
        <v>3.11</v>
      </c>
      <c r="BN565">
        <v>91.89</v>
      </c>
      <c r="BO565">
        <v>7.23</v>
      </c>
      <c r="BP565">
        <v>0.38</v>
      </c>
      <c r="BQ565">
        <v>19</v>
      </c>
      <c r="BR565">
        <v>1</v>
      </c>
      <c r="BS565">
        <v>18</v>
      </c>
      <c r="BT565">
        <v>95</v>
      </c>
      <c r="BU565">
        <v>11.54</v>
      </c>
      <c r="BV565">
        <v>13.97</v>
      </c>
      <c r="BW565">
        <v>10.44</v>
      </c>
      <c r="BX565">
        <v>94.44</v>
      </c>
      <c r="BY565">
        <v>40</v>
      </c>
      <c r="BZ565">
        <v>0</v>
      </c>
      <c r="CA565">
        <v>0</v>
      </c>
      <c r="CB565">
        <v>90.3</v>
      </c>
      <c r="CC565">
        <v>121</v>
      </c>
      <c r="CD565">
        <v>38</v>
      </c>
      <c r="CE565">
        <v>13</v>
      </c>
      <c r="CF565">
        <v>2</v>
      </c>
      <c r="CG565">
        <v>4</v>
      </c>
      <c r="CH565">
        <v>3</v>
      </c>
      <c r="CI565">
        <v>4</v>
      </c>
      <c r="CJ565">
        <v>14</v>
      </c>
      <c r="CK565">
        <v>1</v>
      </c>
      <c r="CL565">
        <v>1</v>
      </c>
      <c r="CM565">
        <v>0</v>
      </c>
      <c r="CN565">
        <v>0</v>
      </c>
      <c r="CO565">
        <v>0</v>
      </c>
      <c r="CP565">
        <v>157.75</v>
      </c>
      <c r="CQ565">
        <v>242.04</v>
      </c>
      <c r="CR565">
        <v>39.46</v>
      </c>
      <c r="CS565">
        <v>17.059999999999999</v>
      </c>
      <c r="CT565">
        <v>17.47</v>
      </c>
      <c r="CU565">
        <v>48.31</v>
      </c>
      <c r="CV565">
        <v>50.2</v>
      </c>
      <c r="CW565">
        <v>51.42</v>
      </c>
      <c r="CX565">
        <v>55.01</v>
      </c>
      <c r="CY565">
        <v>54.54</v>
      </c>
      <c r="CZ565">
        <v>54.09</v>
      </c>
    </row>
    <row r="566" spans="1:104">
      <c r="A566" t="s">
        <v>1220</v>
      </c>
      <c r="B566" t="s">
        <v>1221</v>
      </c>
      <c r="C566" t="s">
        <v>62</v>
      </c>
      <c r="D566" t="s">
        <v>256</v>
      </c>
      <c r="E566">
        <v>71</v>
      </c>
      <c r="F566">
        <v>20142015</v>
      </c>
      <c r="G566">
        <v>24</v>
      </c>
      <c r="H566">
        <v>2.9</v>
      </c>
      <c r="I566">
        <v>2.1749999999999998</v>
      </c>
      <c r="J566">
        <v>0</v>
      </c>
      <c r="K566">
        <v>0</v>
      </c>
      <c r="L566">
        <v>0</v>
      </c>
      <c r="M566">
        <v>0</v>
      </c>
      <c r="N566">
        <v>0</v>
      </c>
      <c r="O566">
        <v>0</v>
      </c>
      <c r="P566">
        <v>0</v>
      </c>
      <c r="Q566">
        <v>80</v>
      </c>
      <c r="R566">
        <v>114.29</v>
      </c>
      <c r="S566" t="s">
        <v>1488</v>
      </c>
      <c r="T566">
        <v>-1.66</v>
      </c>
      <c r="U566">
        <v>0.11</v>
      </c>
      <c r="V566">
        <v>-11.16</v>
      </c>
      <c r="W566">
        <v>75</v>
      </c>
      <c r="X566">
        <v>86.16</v>
      </c>
      <c r="Y566">
        <v>2</v>
      </c>
      <c r="Z566">
        <v>3</v>
      </c>
      <c r="AA566">
        <v>1</v>
      </c>
      <c r="AB566">
        <v>24</v>
      </c>
      <c r="AC566">
        <v>8</v>
      </c>
      <c r="AD566">
        <v>32</v>
      </c>
      <c r="AE566">
        <v>0</v>
      </c>
      <c r="AF566">
        <v>-8.1999999999999993</v>
      </c>
      <c r="AG566">
        <v>88.2</v>
      </c>
      <c r="AH566">
        <v>6</v>
      </c>
      <c r="AI566">
        <v>8</v>
      </c>
      <c r="AJ566">
        <v>2</v>
      </c>
      <c r="AK566">
        <v>64</v>
      </c>
      <c r="AL566">
        <v>16</v>
      </c>
      <c r="AM566">
        <v>80</v>
      </c>
      <c r="AN566">
        <v>87.5</v>
      </c>
      <c r="AO566">
        <v>0</v>
      </c>
      <c r="AP566">
        <v>0</v>
      </c>
      <c r="AQ566">
        <v>1</v>
      </c>
      <c r="AR566">
        <v>-7.08</v>
      </c>
      <c r="AS566">
        <v>80</v>
      </c>
      <c r="AT566">
        <v>87.08</v>
      </c>
      <c r="AU566">
        <v>6</v>
      </c>
      <c r="AV566">
        <v>8</v>
      </c>
      <c r="AW566">
        <v>2</v>
      </c>
      <c r="AX566">
        <v>64</v>
      </c>
      <c r="AY566">
        <v>16</v>
      </c>
      <c r="AZ566">
        <v>80</v>
      </c>
      <c r="BA566">
        <v>87.5</v>
      </c>
      <c r="BB566">
        <v>1</v>
      </c>
      <c r="BC566">
        <v>1</v>
      </c>
      <c r="BD566">
        <v>-8.02</v>
      </c>
      <c r="BE566">
        <v>77.78</v>
      </c>
      <c r="BF566">
        <v>85.8</v>
      </c>
      <c r="BG566">
        <v>5</v>
      </c>
      <c r="BH566">
        <v>56</v>
      </c>
      <c r="BI566">
        <v>16</v>
      </c>
      <c r="BJ566">
        <v>7</v>
      </c>
      <c r="BK566">
        <v>2</v>
      </c>
      <c r="BL566">
        <v>0</v>
      </c>
      <c r="BM566">
        <v>2.38</v>
      </c>
      <c r="BN566">
        <v>97.62</v>
      </c>
      <c r="BO566">
        <v>8</v>
      </c>
      <c r="BP566">
        <v>0</v>
      </c>
      <c r="BQ566">
        <v>1</v>
      </c>
      <c r="BR566">
        <v>0</v>
      </c>
      <c r="BS566">
        <v>1</v>
      </c>
      <c r="BT566">
        <v>100</v>
      </c>
      <c r="BU566">
        <v>0</v>
      </c>
      <c r="BV566">
        <v>14.29</v>
      </c>
      <c r="BW566">
        <v>12.5</v>
      </c>
      <c r="BX566">
        <v>100</v>
      </c>
      <c r="BY566">
        <v>40</v>
      </c>
      <c r="BZ566">
        <v>0</v>
      </c>
      <c r="CA566">
        <v>0</v>
      </c>
      <c r="CB566">
        <v>90.91</v>
      </c>
      <c r="CC566">
        <v>10</v>
      </c>
      <c r="CD566">
        <v>2</v>
      </c>
      <c r="CE566">
        <v>1</v>
      </c>
      <c r="CF566">
        <v>1</v>
      </c>
      <c r="CG566">
        <v>0</v>
      </c>
      <c r="CH566">
        <v>0</v>
      </c>
      <c r="CI566">
        <v>0</v>
      </c>
      <c r="CJ566">
        <v>0</v>
      </c>
      <c r="CK566">
        <v>0</v>
      </c>
      <c r="CL566">
        <v>0</v>
      </c>
      <c r="CM566">
        <v>0</v>
      </c>
      <c r="CN566">
        <v>0</v>
      </c>
      <c r="CO566">
        <v>0</v>
      </c>
      <c r="CP566">
        <v>7.5</v>
      </c>
      <c r="CQ566">
        <v>342.42</v>
      </c>
      <c r="CR566">
        <v>2.14</v>
      </c>
      <c r="CS566">
        <v>16.11</v>
      </c>
      <c r="CT566">
        <v>17.32</v>
      </c>
      <c r="CU566">
        <v>49.95</v>
      </c>
      <c r="CV566">
        <v>49.97</v>
      </c>
      <c r="CW566">
        <v>53.84</v>
      </c>
      <c r="CX566">
        <v>53.95</v>
      </c>
      <c r="CY566">
        <v>54.22</v>
      </c>
      <c r="CZ566">
        <v>54.29</v>
      </c>
    </row>
    <row r="567" spans="1:104">
      <c r="A567" t="s">
        <v>478</v>
      </c>
      <c r="B567" t="s">
        <v>479</v>
      </c>
      <c r="C567" t="s">
        <v>62</v>
      </c>
      <c r="D567" t="s">
        <v>204</v>
      </c>
      <c r="E567">
        <v>63</v>
      </c>
      <c r="F567">
        <v>20142015</v>
      </c>
      <c r="G567">
        <v>24</v>
      </c>
      <c r="H567">
        <v>1.1499999999999999</v>
      </c>
      <c r="I567">
        <v>1.0249999999999999</v>
      </c>
      <c r="J567">
        <v>1</v>
      </c>
      <c r="K567">
        <v>4</v>
      </c>
      <c r="L567">
        <v>5</v>
      </c>
      <c r="M567">
        <v>1.79</v>
      </c>
      <c r="N567">
        <v>7.14</v>
      </c>
      <c r="O567">
        <v>8.93</v>
      </c>
      <c r="P567">
        <v>-1</v>
      </c>
      <c r="Q567">
        <v>95.92</v>
      </c>
      <c r="R567">
        <v>119.23</v>
      </c>
      <c r="S567">
        <v>20</v>
      </c>
      <c r="T567">
        <v>-5.89</v>
      </c>
      <c r="U567">
        <v>0.53</v>
      </c>
      <c r="V567">
        <v>3.46</v>
      </c>
      <c r="W567">
        <v>92.31</v>
      </c>
      <c r="X567">
        <v>88.85</v>
      </c>
      <c r="Y567">
        <v>22</v>
      </c>
      <c r="Z567">
        <v>24</v>
      </c>
      <c r="AA567">
        <v>2</v>
      </c>
      <c r="AB567">
        <v>42.85</v>
      </c>
      <c r="AC567">
        <v>3.57</v>
      </c>
      <c r="AD567">
        <v>46.42</v>
      </c>
      <c r="AE567">
        <v>4</v>
      </c>
      <c r="AF567">
        <v>6.23</v>
      </c>
      <c r="AG567">
        <v>89.69</v>
      </c>
      <c r="AH567">
        <v>45</v>
      </c>
      <c r="AI567">
        <v>47</v>
      </c>
      <c r="AJ567">
        <v>2</v>
      </c>
      <c r="AK567">
        <v>83.91</v>
      </c>
      <c r="AL567">
        <v>3.57</v>
      </c>
      <c r="AM567">
        <v>87.48</v>
      </c>
      <c r="AN567">
        <v>55.32</v>
      </c>
      <c r="AO567">
        <v>6</v>
      </c>
      <c r="AP567">
        <v>0</v>
      </c>
      <c r="AQ567">
        <v>16</v>
      </c>
      <c r="AR567">
        <v>6.34</v>
      </c>
      <c r="AS567">
        <v>94.44</v>
      </c>
      <c r="AT567">
        <v>88.1</v>
      </c>
      <c r="AU567">
        <v>32</v>
      </c>
      <c r="AV567">
        <v>34</v>
      </c>
      <c r="AW567">
        <v>2</v>
      </c>
      <c r="AX567">
        <v>60.7</v>
      </c>
      <c r="AY567">
        <v>3.57</v>
      </c>
      <c r="AZ567">
        <v>64.27</v>
      </c>
      <c r="BA567">
        <v>76.47</v>
      </c>
      <c r="BB567">
        <v>5</v>
      </c>
      <c r="BC567">
        <v>10</v>
      </c>
      <c r="BD567">
        <v>7.61</v>
      </c>
      <c r="BE567">
        <v>96.3</v>
      </c>
      <c r="BF567">
        <v>88.69</v>
      </c>
      <c r="BG567">
        <v>25</v>
      </c>
      <c r="BH567">
        <v>46.42</v>
      </c>
      <c r="BI567">
        <v>1.79</v>
      </c>
      <c r="BJ567">
        <v>26</v>
      </c>
      <c r="BK567">
        <v>1</v>
      </c>
      <c r="BL567">
        <v>5</v>
      </c>
      <c r="BM567">
        <v>11.54</v>
      </c>
      <c r="BN567">
        <v>88.46</v>
      </c>
      <c r="BO567">
        <v>8.93</v>
      </c>
      <c r="BP567">
        <v>0</v>
      </c>
      <c r="BQ567">
        <v>5</v>
      </c>
      <c r="BR567">
        <v>0</v>
      </c>
      <c r="BS567">
        <v>5</v>
      </c>
      <c r="BT567">
        <v>100</v>
      </c>
      <c r="BU567">
        <v>10</v>
      </c>
      <c r="BV567">
        <v>19.23</v>
      </c>
      <c r="BW567">
        <v>14.71</v>
      </c>
      <c r="BX567">
        <v>100</v>
      </c>
      <c r="BY567">
        <v>40</v>
      </c>
      <c r="BZ567">
        <v>0</v>
      </c>
      <c r="CA567">
        <v>0</v>
      </c>
      <c r="CB567">
        <v>90.91</v>
      </c>
      <c r="CC567">
        <v>20</v>
      </c>
      <c r="CD567">
        <v>14</v>
      </c>
      <c r="CE567">
        <v>2</v>
      </c>
      <c r="CF567">
        <v>0</v>
      </c>
      <c r="CG567">
        <v>0</v>
      </c>
      <c r="CH567">
        <v>0</v>
      </c>
      <c r="CI567">
        <v>4</v>
      </c>
      <c r="CJ567">
        <v>4</v>
      </c>
      <c r="CK567">
        <v>1</v>
      </c>
      <c r="CL567">
        <v>0</v>
      </c>
      <c r="CM567">
        <v>1</v>
      </c>
      <c r="CN567">
        <v>0</v>
      </c>
      <c r="CO567">
        <v>-1.79</v>
      </c>
      <c r="CP567">
        <v>33.61</v>
      </c>
      <c r="CQ567">
        <v>296.14</v>
      </c>
      <c r="CR567">
        <v>10.19</v>
      </c>
      <c r="CS567">
        <v>16.87</v>
      </c>
      <c r="CT567">
        <v>17.420000000000002</v>
      </c>
      <c r="CU567">
        <v>51.67</v>
      </c>
      <c r="CV567">
        <v>50.37</v>
      </c>
      <c r="CW567">
        <v>54.52</v>
      </c>
      <c r="CX567">
        <v>51</v>
      </c>
      <c r="CY567">
        <v>54.59</v>
      </c>
      <c r="CZ567">
        <v>53.78</v>
      </c>
    </row>
    <row r="568" spans="1:104">
      <c r="A568" t="s">
        <v>371</v>
      </c>
      <c r="B568" t="s">
        <v>372</v>
      </c>
      <c r="C568" t="s">
        <v>100</v>
      </c>
      <c r="D568" t="s">
        <v>163</v>
      </c>
      <c r="E568">
        <v>70</v>
      </c>
      <c r="F568">
        <v>20142015</v>
      </c>
      <c r="G568">
        <v>25</v>
      </c>
      <c r="H568">
        <v>0.6</v>
      </c>
      <c r="I568">
        <v>0.65</v>
      </c>
      <c r="J568">
        <v>0</v>
      </c>
      <c r="K568">
        <v>4</v>
      </c>
      <c r="L568">
        <v>4</v>
      </c>
      <c r="M568">
        <v>0</v>
      </c>
      <c r="N568">
        <v>3.33</v>
      </c>
      <c r="O568">
        <v>3.33</v>
      </c>
      <c r="P568">
        <v>0</v>
      </c>
      <c r="Q568">
        <v>83.33</v>
      </c>
      <c r="R568">
        <v>109.52</v>
      </c>
      <c r="S568">
        <v>0</v>
      </c>
      <c r="T568">
        <v>-8.31</v>
      </c>
      <c r="U568">
        <v>1.03</v>
      </c>
      <c r="V568">
        <v>-0.08</v>
      </c>
      <c r="W568">
        <v>81.819999999999993</v>
      </c>
      <c r="X568">
        <v>81.900000000000006</v>
      </c>
      <c r="Y568">
        <v>42</v>
      </c>
      <c r="Z568">
        <v>54</v>
      </c>
      <c r="AA568">
        <v>12</v>
      </c>
      <c r="AB568">
        <v>44.89</v>
      </c>
      <c r="AC568">
        <v>9.98</v>
      </c>
      <c r="AD568">
        <v>54.87</v>
      </c>
      <c r="AE568">
        <v>13</v>
      </c>
      <c r="AF568">
        <v>-3.76</v>
      </c>
      <c r="AG568">
        <v>87.1</v>
      </c>
      <c r="AH568">
        <v>84</v>
      </c>
      <c r="AI568">
        <v>105</v>
      </c>
      <c r="AJ568">
        <v>21</v>
      </c>
      <c r="AK568">
        <v>87.29</v>
      </c>
      <c r="AL568">
        <v>17.46</v>
      </c>
      <c r="AM568">
        <v>104.75</v>
      </c>
      <c r="AN568">
        <v>51.43</v>
      </c>
      <c r="AO568">
        <v>5</v>
      </c>
      <c r="AP568">
        <v>0</v>
      </c>
      <c r="AQ568">
        <v>21</v>
      </c>
      <c r="AR568">
        <v>-3.54</v>
      </c>
      <c r="AS568">
        <v>80.849999999999994</v>
      </c>
      <c r="AT568">
        <v>84.39</v>
      </c>
      <c r="AU568">
        <v>58</v>
      </c>
      <c r="AV568">
        <v>76</v>
      </c>
      <c r="AW568">
        <v>18</v>
      </c>
      <c r="AX568">
        <v>63.18</v>
      </c>
      <c r="AY568">
        <v>14.96</v>
      </c>
      <c r="AZ568">
        <v>78.14</v>
      </c>
      <c r="BA568">
        <v>71.05</v>
      </c>
      <c r="BB568">
        <v>4</v>
      </c>
      <c r="BC568">
        <v>16</v>
      </c>
      <c r="BD568">
        <v>-5.36</v>
      </c>
      <c r="BE568">
        <v>79.41</v>
      </c>
      <c r="BF568">
        <v>84.77</v>
      </c>
      <c r="BG568">
        <v>40</v>
      </c>
      <c r="BH568">
        <v>44.89</v>
      </c>
      <c r="BI568">
        <v>11.64</v>
      </c>
      <c r="BJ568">
        <v>54</v>
      </c>
      <c r="BK568">
        <v>14</v>
      </c>
      <c r="BL568">
        <v>12</v>
      </c>
      <c r="BM568">
        <v>-3.02</v>
      </c>
      <c r="BN568">
        <v>93.02</v>
      </c>
      <c r="BO568">
        <v>7.48</v>
      </c>
      <c r="BP568">
        <v>0.83</v>
      </c>
      <c r="BQ568">
        <v>9</v>
      </c>
      <c r="BR568">
        <v>1</v>
      </c>
      <c r="BS568">
        <v>8</v>
      </c>
      <c r="BT568">
        <v>90</v>
      </c>
      <c r="BU568">
        <v>0</v>
      </c>
      <c r="BV568">
        <v>16.670000000000002</v>
      </c>
      <c r="BW568">
        <v>11.84</v>
      </c>
      <c r="BX568">
        <v>92.86</v>
      </c>
      <c r="BY568">
        <v>43</v>
      </c>
      <c r="BZ568">
        <v>7</v>
      </c>
      <c r="CA568">
        <v>9</v>
      </c>
      <c r="CB568">
        <v>85.45</v>
      </c>
      <c r="CC568">
        <v>47</v>
      </c>
      <c r="CD568">
        <v>15</v>
      </c>
      <c r="CE568">
        <v>8</v>
      </c>
      <c r="CF568">
        <v>1</v>
      </c>
      <c r="CG568">
        <v>2</v>
      </c>
      <c r="CH568">
        <v>0</v>
      </c>
      <c r="CI568">
        <v>4</v>
      </c>
      <c r="CJ568">
        <v>12</v>
      </c>
      <c r="CK568">
        <v>1</v>
      </c>
      <c r="CL568">
        <v>0</v>
      </c>
      <c r="CM568">
        <v>0</v>
      </c>
      <c r="CN568">
        <v>0</v>
      </c>
      <c r="CO568">
        <v>0</v>
      </c>
      <c r="CP568">
        <v>72.17</v>
      </c>
      <c r="CQ568">
        <v>336.93</v>
      </c>
      <c r="CR568">
        <v>17.64</v>
      </c>
      <c r="CS568">
        <v>17.18</v>
      </c>
      <c r="CT568">
        <v>17.29</v>
      </c>
      <c r="CU568">
        <v>50.36</v>
      </c>
      <c r="CV568">
        <v>50.31</v>
      </c>
      <c r="CW568">
        <v>57.39</v>
      </c>
      <c r="CX568">
        <v>56.57</v>
      </c>
      <c r="CY568">
        <v>54.26</v>
      </c>
      <c r="CZ568">
        <v>53.59</v>
      </c>
    </row>
    <row r="569" spans="1:104">
      <c r="A569" t="s">
        <v>329</v>
      </c>
      <c r="B569" t="s">
        <v>330</v>
      </c>
      <c r="C569" t="s">
        <v>68</v>
      </c>
      <c r="D569" t="s">
        <v>168</v>
      </c>
      <c r="E569">
        <v>79</v>
      </c>
      <c r="F569">
        <v>20142015</v>
      </c>
      <c r="G569">
        <v>21</v>
      </c>
      <c r="H569">
        <v>0.92500000000000004</v>
      </c>
      <c r="I569">
        <v>0.92500000000000004</v>
      </c>
      <c r="J569">
        <v>3</v>
      </c>
      <c r="K569">
        <v>10</v>
      </c>
      <c r="L569">
        <v>13</v>
      </c>
      <c r="M569">
        <v>0.95</v>
      </c>
      <c r="N569">
        <v>3.17</v>
      </c>
      <c r="O569">
        <v>4.12</v>
      </c>
      <c r="P569">
        <v>-1</v>
      </c>
      <c r="Q569">
        <v>85.63</v>
      </c>
      <c r="R569">
        <v>107.36</v>
      </c>
      <c r="S569">
        <v>9.68</v>
      </c>
      <c r="T569">
        <v>-3.93</v>
      </c>
      <c r="U569">
        <v>2.39</v>
      </c>
      <c r="V569">
        <v>-6.44</v>
      </c>
      <c r="W569">
        <v>84.53</v>
      </c>
      <c r="X569">
        <v>90.97</v>
      </c>
      <c r="Y569">
        <v>125</v>
      </c>
      <c r="Z569">
        <v>153</v>
      </c>
      <c r="AA569">
        <v>28</v>
      </c>
      <c r="AB569">
        <v>48.52</v>
      </c>
      <c r="AC569">
        <v>8.8800000000000008</v>
      </c>
      <c r="AD569">
        <v>57.4</v>
      </c>
      <c r="AE569">
        <v>39</v>
      </c>
      <c r="AF569">
        <v>-4.9400000000000004</v>
      </c>
      <c r="AG569">
        <v>90.57</v>
      </c>
      <c r="AH569">
        <v>253</v>
      </c>
      <c r="AI569">
        <v>304</v>
      </c>
      <c r="AJ569">
        <v>51</v>
      </c>
      <c r="AK569">
        <v>96.41</v>
      </c>
      <c r="AL569">
        <v>16.170000000000002</v>
      </c>
      <c r="AM569">
        <v>112.58</v>
      </c>
      <c r="AN569">
        <v>50</v>
      </c>
      <c r="AO569">
        <v>16</v>
      </c>
      <c r="AP569">
        <v>1</v>
      </c>
      <c r="AQ569">
        <v>54</v>
      </c>
      <c r="AR569">
        <v>-4.84</v>
      </c>
      <c r="AS569">
        <v>83.53</v>
      </c>
      <c r="AT569">
        <v>88.37</v>
      </c>
      <c r="AU569">
        <v>171</v>
      </c>
      <c r="AV569">
        <v>213</v>
      </c>
      <c r="AW569">
        <v>42</v>
      </c>
      <c r="AX569">
        <v>67.55</v>
      </c>
      <c r="AY569">
        <v>13.32</v>
      </c>
      <c r="AZ569">
        <v>80.87</v>
      </c>
      <c r="BA569">
        <v>71.36</v>
      </c>
      <c r="BB569">
        <v>7</v>
      </c>
      <c r="BC569">
        <v>38</v>
      </c>
      <c r="BD569">
        <v>-3.96</v>
      </c>
      <c r="BE569">
        <v>83.06</v>
      </c>
      <c r="BF569">
        <v>87.02</v>
      </c>
      <c r="BG569">
        <v>121</v>
      </c>
      <c r="BH569">
        <v>48.21</v>
      </c>
      <c r="BI569">
        <v>9.83</v>
      </c>
      <c r="BJ569">
        <v>152</v>
      </c>
      <c r="BK569">
        <v>31</v>
      </c>
      <c r="BL569">
        <v>31</v>
      </c>
      <c r="BM569">
        <v>-8.6999999999999993</v>
      </c>
      <c r="BN569">
        <v>100</v>
      </c>
      <c r="BO569">
        <v>6.66</v>
      </c>
      <c r="BP569">
        <v>0.63</v>
      </c>
      <c r="BQ569">
        <v>21</v>
      </c>
      <c r="BR569">
        <v>2</v>
      </c>
      <c r="BS569">
        <v>19</v>
      </c>
      <c r="BT569">
        <v>91.3</v>
      </c>
      <c r="BU569">
        <v>7.89</v>
      </c>
      <c r="BV569">
        <v>13.82</v>
      </c>
      <c r="BW569">
        <v>9.86</v>
      </c>
      <c r="BX569">
        <v>93.55</v>
      </c>
      <c r="BY569">
        <v>50.62</v>
      </c>
      <c r="BZ569">
        <v>82</v>
      </c>
      <c r="CA569">
        <v>80</v>
      </c>
      <c r="CB569">
        <v>87.01</v>
      </c>
      <c r="CC569">
        <v>134</v>
      </c>
      <c r="CD569">
        <v>42</v>
      </c>
      <c r="CE569">
        <v>20</v>
      </c>
      <c r="CF569">
        <v>3</v>
      </c>
      <c r="CG569">
        <v>11</v>
      </c>
      <c r="CH569">
        <v>4</v>
      </c>
      <c r="CI569">
        <v>6</v>
      </c>
      <c r="CJ569">
        <v>28</v>
      </c>
      <c r="CK569">
        <v>6</v>
      </c>
      <c r="CL569">
        <v>3</v>
      </c>
      <c r="CM569">
        <v>1</v>
      </c>
      <c r="CN569">
        <v>0</v>
      </c>
      <c r="CO569">
        <v>-0.32</v>
      </c>
      <c r="CP569">
        <v>189.19</v>
      </c>
      <c r="CQ569">
        <v>251.09</v>
      </c>
      <c r="CR569">
        <v>42.97</v>
      </c>
      <c r="CS569">
        <v>18.78</v>
      </c>
      <c r="CT569">
        <v>17.5</v>
      </c>
      <c r="CU569">
        <v>50.92</v>
      </c>
      <c r="CV569">
        <v>49.97</v>
      </c>
      <c r="CW569">
        <v>55.28</v>
      </c>
      <c r="CX569">
        <v>53.27</v>
      </c>
      <c r="CY569">
        <v>54.51</v>
      </c>
      <c r="CZ569">
        <v>54.58</v>
      </c>
    </row>
    <row r="570" spans="1:104">
      <c r="A570" t="s">
        <v>880</v>
      </c>
      <c r="B570" t="s">
        <v>881</v>
      </c>
      <c r="C570" t="s">
        <v>273</v>
      </c>
      <c r="D570" t="s">
        <v>230</v>
      </c>
      <c r="E570">
        <v>81</v>
      </c>
      <c r="F570">
        <v>20142015</v>
      </c>
      <c r="G570">
        <v>23</v>
      </c>
      <c r="H570">
        <v>2.25</v>
      </c>
      <c r="I570">
        <v>2.5</v>
      </c>
      <c r="J570">
        <v>7</v>
      </c>
      <c r="K570">
        <v>11</v>
      </c>
      <c r="L570">
        <v>18</v>
      </c>
      <c r="M570">
        <v>1.69</v>
      </c>
      <c r="N570">
        <v>2.66</v>
      </c>
      <c r="O570">
        <v>4.3499999999999996</v>
      </c>
      <c r="P570">
        <v>-1</v>
      </c>
      <c r="Q570">
        <v>90.18</v>
      </c>
      <c r="R570">
        <v>106.9</v>
      </c>
      <c r="S570">
        <v>12.73</v>
      </c>
      <c r="T570">
        <v>7.6</v>
      </c>
      <c r="U570">
        <v>3.07</v>
      </c>
      <c r="V570">
        <v>5.07</v>
      </c>
      <c r="W570">
        <v>88.96</v>
      </c>
      <c r="X570">
        <v>83.89</v>
      </c>
      <c r="Y570">
        <v>247</v>
      </c>
      <c r="Z570">
        <v>282</v>
      </c>
      <c r="AA570">
        <v>35</v>
      </c>
      <c r="AB570">
        <v>68.09</v>
      </c>
      <c r="AC570">
        <v>8.4499999999999993</v>
      </c>
      <c r="AD570">
        <v>76.540000000000006</v>
      </c>
      <c r="AE570">
        <v>89</v>
      </c>
      <c r="AF570">
        <v>3.58</v>
      </c>
      <c r="AG570">
        <v>86.6</v>
      </c>
      <c r="AH570">
        <v>450</v>
      </c>
      <c r="AI570">
        <v>505</v>
      </c>
      <c r="AJ570">
        <v>55</v>
      </c>
      <c r="AK570">
        <v>121.93</v>
      </c>
      <c r="AL570">
        <v>13.28</v>
      </c>
      <c r="AM570">
        <v>135.21</v>
      </c>
      <c r="AN570">
        <v>52.67</v>
      </c>
      <c r="AO570">
        <v>13</v>
      </c>
      <c r="AP570">
        <v>0</v>
      </c>
      <c r="AQ570">
        <v>95</v>
      </c>
      <c r="AR570">
        <v>5.39</v>
      </c>
      <c r="AS570">
        <v>88.49</v>
      </c>
      <c r="AT570">
        <v>83.1</v>
      </c>
      <c r="AU570">
        <v>321</v>
      </c>
      <c r="AV570">
        <v>369</v>
      </c>
      <c r="AW570">
        <v>48</v>
      </c>
      <c r="AX570">
        <v>89.09</v>
      </c>
      <c r="AY570">
        <v>11.59</v>
      </c>
      <c r="AZ570">
        <v>100.68</v>
      </c>
      <c r="BA570">
        <v>72.09</v>
      </c>
      <c r="BB570">
        <v>27</v>
      </c>
      <c r="BC570">
        <v>82</v>
      </c>
      <c r="BD570">
        <v>5.01</v>
      </c>
      <c r="BE570">
        <v>85.53</v>
      </c>
      <c r="BF570">
        <v>80.52</v>
      </c>
      <c r="BG570">
        <v>221</v>
      </c>
      <c r="BH570">
        <v>64.22</v>
      </c>
      <c r="BI570">
        <v>10.86</v>
      </c>
      <c r="BJ570">
        <v>266</v>
      </c>
      <c r="BK570">
        <v>45</v>
      </c>
      <c r="BL570">
        <v>55</v>
      </c>
      <c r="BM570">
        <v>1.83</v>
      </c>
      <c r="BN570">
        <v>89.47</v>
      </c>
      <c r="BO570">
        <v>10.14</v>
      </c>
      <c r="BP570">
        <v>0.97</v>
      </c>
      <c r="BQ570">
        <v>42</v>
      </c>
      <c r="BR570">
        <v>4</v>
      </c>
      <c r="BS570">
        <v>38</v>
      </c>
      <c r="BT570">
        <v>91.3</v>
      </c>
      <c r="BU570">
        <v>8.5399999999999991</v>
      </c>
      <c r="BV570">
        <v>15.79</v>
      </c>
      <c r="BW570">
        <v>11.38</v>
      </c>
      <c r="BX570">
        <v>91.11</v>
      </c>
      <c r="BY570">
        <v>60</v>
      </c>
      <c r="BZ570">
        <v>15</v>
      </c>
      <c r="CA570">
        <v>10</v>
      </c>
      <c r="CB570">
        <v>96.24</v>
      </c>
      <c r="CC570">
        <v>256</v>
      </c>
      <c r="CD570">
        <v>40</v>
      </c>
      <c r="CE570">
        <v>10</v>
      </c>
      <c r="CF570">
        <v>4</v>
      </c>
      <c r="CG570">
        <v>13</v>
      </c>
      <c r="CH570">
        <v>9</v>
      </c>
      <c r="CI570">
        <v>2</v>
      </c>
      <c r="CJ570">
        <v>48</v>
      </c>
      <c r="CK570">
        <v>1</v>
      </c>
      <c r="CL570">
        <v>2</v>
      </c>
      <c r="CM570">
        <v>2</v>
      </c>
      <c r="CN570">
        <v>1</v>
      </c>
      <c r="CO570">
        <v>-0.24</v>
      </c>
      <c r="CP570">
        <v>248.51</v>
      </c>
      <c r="CQ570">
        <v>162.5</v>
      </c>
      <c r="CR570">
        <v>60.46</v>
      </c>
      <c r="CS570">
        <v>18.09</v>
      </c>
      <c r="CT570">
        <v>17.39</v>
      </c>
      <c r="CU570">
        <v>49.59</v>
      </c>
      <c r="CV570">
        <v>49.9</v>
      </c>
      <c r="CW570">
        <v>54.26</v>
      </c>
      <c r="CX570">
        <v>55.17</v>
      </c>
      <c r="CY570">
        <v>53.94</v>
      </c>
      <c r="CZ570">
        <v>54.14</v>
      </c>
    </row>
    <row r="571" spans="1:104">
      <c r="A571" t="s">
        <v>715</v>
      </c>
      <c r="B571" t="s">
        <v>716</v>
      </c>
      <c r="C571" t="s">
        <v>62</v>
      </c>
      <c r="D571" t="s">
        <v>230</v>
      </c>
      <c r="E571">
        <v>57</v>
      </c>
      <c r="F571">
        <v>20142015</v>
      </c>
      <c r="G571">
        <v>24</v>
      </c>
      <c r="H571">
        <v>3.35</v>
      </c>
      <c r="I571">
        <v>3.6</v>
      </c>
      <c r="J571">
        <v>0</v>
      </c>
      <c r="K571">
        <v>0</v>
      </c>
      <c r="L571">
        <v>0</v>
      </c>
      <c r="M571">
        <v>0</v>
      </c>
      <c r="N571">
        <v>0</v>
      </c>
      <c r="O571">
        <v>0</v>
      </c>
      <c r="P571">
        <v>0</v>
      </c>
      <c r="Q571">
        <v>71.430000000000007</v>
      </c>
      <c r="R571">
        <v>100</v>
      </c>
      <c r="S571" t="s">
        <v>1488</v>
      </c>
      <c r="T571">
        <v>-11.83</v>
      </c>
      <c r="U571">
        <v>0.09</v>
      </c>
      <c r="V571">
        <v>-21.77</v>
      </c>
      <c r="W571">
        <v>66.67</v>
      </c>
      <c r="X571">
        <v>88.44</v>
      </c>
      <c r="Y571">
        <v>1</v>
      </c>
      <c r="Z571">
        <v>2</v>
      </c>
      <c r="AA571">
        <v>1</v>
      </c>
      <c r="AB571">
        <v>22.19</v>
      </c>
      <c r="AC571">
        <v>11.09</v>
      </c>
      <c r="AD571">
        <v>33.28</v>
      </c>
      <c r="AE571">
        <v>1</v>
      </c>
      <c r="AF571">
        <v>-19.079999999999998</v>
      </c>
      <c r="AG571">
        <v>90.51</v>
      </c>
      <c r="AH571">
        <v>3</v>
      </c>
      <c r="AI571">
        <v>5</v>
      </c>
      <c r="AJ571">
        <v>2</v>
      </c>
      <c r="AK571">
        <v>55.47</v>
      </c>
      <c r="AL571">
        <v>22.19</v>
      </c>
      <c r="AM571">
        <v>77.66</v>
      </c>
      <c r="AN571">
        <v>60</v>
      </c>
      <c r="AO571">
        <v>1</v>
      </c>
      <c r="AP571">
        <v>0</v>
      </c>
      <c r="AQ571">
        <v>2</v>
      </c>
      <c r="AR571">
        <v>-21.72</v>
      </c>
      <c r="AS571">
        <v>66.67</v>
      </c>
      <c r="AT571">
        <v>88.38</v>
      </c>
      <c r="AU571">
        <v>2</v>
      </c>
      <c r="AV571">
        <v>4</v>
      </c>
      <c r="AW571">
        <v>2</v>
      </c>
      <c r="AX571">
        <v>44.38</v>
      </c>
      <c r="AY571">
        <v>22.19</v>
      </c>
      <c r="AZ571">
        <v>66.56</v>
      </c>
      <c r="BA571">
        <v>75</v>
      </c>
      <c r="BB571">
        <v>1</v>
      </c>
      <c r="BC571">
        <v>1</v>
      </c>
      <c r="BD571">
        <v>-26.14</v>
      </c>
      <c r="BE571">
        <v>60</v>
      </c>
      <c r="BF571">
        <v>86.14</v>
      </c>
      <c r="BG571">
        <v>1</v>
      </c>
      <c r="BH571">
        <v>33.28</v>
      </c>
      <c r="BI571">
        <v>22.19</v>
      </c>
      <c r="BJ571">
        <v>3</v>
      </c>
      <c r="BK571">
        <v>2</v>
      </c>
      <c r="BL571">
        <v>0</v>
      </c>
      <c r="BM571" t="s">
        <v>1488</v>
      </c>
      <c r="BN571">
        <v>88.1</v>
      </c>
      <c r="BO571">
        <v>0</v>
      </c>
      <c r="BP571">
        <v>0</v>
      </c>
      <c r="BQ571">
        <v>0</v>
      </c>
      <c r="BR571">
        <v>0</v>
      </c>
      <c r="BS571">
        <v>0</v>
      </c>
      <c r="BT571" t="s">
        <v>1488</v>
      </c>
      <c r="BU571">
        <v>0</v>
      </c>
      <c r="BV571">
        <v>0</v>
      </c>
      <c r="BW571">
        <v>0</v>
      </c>
      <c r="BX571">
        <v>100</v>
      </c>
      <c r="BY571">
        <v>40</v>
      </c>
      <c r="BZ571">
        <v>0</v>
      </c>
      <c r="CA571">
        <v>0</v>
      </c>
      <c r="CB571">
        <v>84.62</v>
      </c>
      <c r="CC571">
        <v>11</v>
      </c>
      <c r="CD571">
        <v>4</v>
      </c>
      <c r="CE571">
        <v>2</v>
      </c>
      <c r="CF571">
        <v>0</v>
      </c>
      <c r="CG571">
        <v>0</v>
      </c>
      <c r="CH571">
        <v>0</v>
      </c>
      <c r="CI571">
        <v>0</v>
      </c>
      <c r="CJ571">
        <v>0</v>
      </c>
      <c r="CK571">
        <v>0</v>
      </c>
      <c r="CL571">
        <v>0</v>
      </c>
      <c r="CM571">
        <v>0</v>
      </c>
      <c r="CN571">
        <v>0</v>
      </c>
      <c r="CO571">
        <v>0</v>
      </c>
      <c r="CP571">
        <v>5.41</v>
      </c>
      <c r="CQ571">
        <v>270.04000000000002</v>
      </c>
      <c r="CR571">
        <v>1.96</v>
      </c>
      <c r="CS571">
        <v>16.38</v>
      </c>
      <c r="CT571">
        <v>17.079999999999998</v>
      </c>
      <c r="CU571">
        <v>48.69</v>
      </c>
      <c r="CV571">
        <v>49.6</v>
      </c>
      <c r="CW571">
        <v>52.5</v>
      </c>
      <c r="CX571">
        <v>55.31</v>
      </c>
      <c r="CY571">
        <v>52.76</v>
      </c>
      <c r="CZ571">
        <v>53.61</v>
      </c>
    </row>
    <row r="572" spans="1:104">
      <c r="A572" t="s">
        <v>893</v>
      </c>
      <c r="B572" t="s">
        <v>894</v>
      </c>
      <c r="C572" t="s">
        <v>62</v>
      </c>
      <c r="D572" t="s">
        <v>895</v>
      </c>
      <c r="E572">
        <v>43</v>
      </c>
      <c r="F572">
        <v>20142015</v>
      </c>
      <c r="G572">
        <v>27</v>
      </c>
      <c r="H572">
        <v>1.2749999999999999</v>
      </c>
      <c r="I572">
        <v>1.137</v>
      </c>
      <c r="J572">
        <v>0</v>
      </c>
      <c r="K572">
        <v>2</v>
      </c>
      <c r="L572">
        <v>2</v>
      </c>
      <c r="M572">
        <v>0</v>
      </c>
      <c r="N572">
        <v>5.7</v>
      </c>
      <c r="O572">
        <v>5.7</v>
      </c>
      <c r="P572">
        <v>0</v>
      </c>
      <c r="Q572">
        <v>93.75</v>
      </c>
      <c r="R572">
        <v>113.64</v>
      </c>
      <c r="S572">
        <v>0</v>
      </c>
      <c r="T572">
        <v>-0.91</v>
      </c>
      <c r="U572">
        <v>0.49</v>
      </c>
      <c r="V572">
        <v>10.58</v>
      </c>
      <c r="W572">
        <v>95.45</v>
      </c>
      <c r="X572">
        <v>84.88</v>
      </c>
      <c r="Y572">
        <v>20</v>
      </c>
      <c r="Z572">
        <v>21</v>
      </c>
      <c r="AA572">
        <v>1</v>
      </c>
      <c r="AB572">
        <v>59.83</v>
      </c>
      <c r="AC572">
        <v>2.85</v>
      </c>
      <c r="AD572">
        <v>62.68</v>
      </c>
      <c r="AE572">
        <v>1</v>
      </c>
      <c r="AF572">
        <v>6.15</v>
      </c>
      <c r="AG572">
        <v>87.6</v>
      </c>
      <c r="AH572">
        <v>42</v>
      </c>
      <c r="AI572">
        <v>45</v>
      </c>
      <c r="AJ572">
        <v>3</v>
      </c>
      <c r="AK572">
        <v>128.22</v>
      </c>
      <c r="AL572">
        <v>8.5500000000000007</v>
      </c>
      <c r="AM572">
        <v>136.76</v>
      </c>
      <c r="AN572">
        <v>48.89</v>
      </c>
      <c r="AO572">
        <v>5</v>
      </c>
      <c r="AP572">
        <v>1</v>
      </c>
      <c r="AQ572">
        <v>9</v>
      </c>
      <c r="AR572">
        <v>8.26</v>
      </c>
      <c r="AS572">
        <v>94.12</v>
      </c>
      <c r="AT572">
        <v>85.86</v>
      </c>
      <c r="AU572">
        <v>30</v>
      </c>
      <c r="AV572">
        <v>32</v>
      </c>
      <c r="AW572">
        <v>2</v>
      </c>
      <c r="AX572">
        <v>91.18</v>
      </c>
      <c r="AY572">
        <v>5.7</v>
      </c>
      <c r="AZ572">
        <v>96.87</v>
      </c>
      <c r="BA572">
        <v>68.75</v>
      </c>
      <c r="BB572">
        <v>0</v>
      </c>
      <c r="BC572">
        <v>4</v>
      </c>
      <c r="BD572">
        <v>10.29</v>
      </c>
      <c r="BE572">
        <v>95.65</v>
      </c>
      <c r="BF572">
        <v>85.37</v>
      </c>
      <c r="BG572">
        <v>21</v>
      </c>
      <c r="BH572">
        <v>62.68</v>
      </c>
      <c r="BI572">
        <v>2.85</v>
      </c>
      <c r="BJ572">
        <v>22</v>
      </c>
      <c r="BK572">
        <v>1</v>
      </c>
      <c r="BL572">
        <v>4</v>
      </c>
      <c r="BM572">
        <v>3.12</v>
      </c>
      <c r="BN572">
        <v>96.88</v>
      </c>
      <c r="BO572">
        <v>8.5500000000000007</v>
      </c>
      <c r="BP572">
        <v>0</v>
      </c>
      <c r="BQ572">
        <v>3</v>
      </c>
      <c r="BR572">
        <v>0</v>
      </c>
      <c r="BS572">
        <v>3</v>
      </c>
      <c r="BT572">
        <v>100</v>
      </c>
      <c r="BU572">
        <v>0</v>
      </c>
      <c r="BV572">
        <v>13.64</v>
      </c>
      <c r="BW572">
        <v>9.3800000000000008</v>
      </c>
      <c r="BX572">
        <v>100</v>
      </c>
      <c r="BY572">
        <v>40</v>
      </c>
      <c r="BZ572">
        <v>0</v>
      </c>
      <c r="CA572">
        <v>0</v>
      </c>
      <c r="CB572">
        <v>93.33</v>
      </c>
      <c r="CC572">
        <v>14</v>
      </c>
      <c r="CD572">
        <v>6</v>
      </c>
      <c r="CE572">
        <v>1</v>
      </c>
      <c r="CF572">
        <v>0</v>
      </c>
      <c r="CG572">
        <v>0</v>
      </c>
      <c r="CH572">
        <v>0</v>
      </c>
      <c r="CI572">
        <v>2</v>
      </c>
      <c r="CJ572">
        <v>4</v>
      </c>
      <c r="CK572">
        <v>0</v>
      </c>
      <c r="CL572">
        <v>0</v>
      </c>
      <c r="CM572">
        <v>0</v>
      </c>
      <c r="CN572">
        <v>0</v>
      </c>
      <c r="CO572">
        <v>0</v>
      </c>
      <c r="CP572">
        <v>21.06</v>
      </c>
      <c r="CQ572">
        <v>188</v>
      </c>
      <c r="CR572">
        <v>10.07</v>
      </c>
      <c r="CS572">
        <v>15.9</v>
      </c>
      <c r="CT572">
        <v>16.86</v>
      </c>
      <c r="CU572">
        <v>47.56</v>
      </c>
      <c r="CV572">
        <v>50.24</v>
      </c>
      <c r="CW572">
        <v>51.66</v>
      </c>
      <c r="CX572">
        <v>56.96</v>
      </c>
      <c r="CY572">
        <v>54.36</v>
      </c>
      <c r="CZ572">
        <v>53.85</v>
      </c>
    </row>
    <row r="573" spans="1:104">
      <c r="A573" t="s">
        <v>754</v>
      </c>
      <c r="B573" t="s">
        <v>755</v>
      </c>
      <c r="C573" t="s">
        <v>62</v>
      </c>
      <c r="D573" t="s">
        <v>643</v>
      </c>
      <c r="E573">
        <v>76</v>
      </c>
      <c r="F573">
        <v>20142015</v>
      </c>
      <c r="G573">
        <v>24</v>
      </c>
      <c r="H573">
        <v>3.6749999999999998</v>
      </c>
      <c r="I573">
        <v>3.6749999999999998</v>
      </c>
      <c r="J573">
        <v>0</v>
      </c>
      <c r="K573">
        <v>11</v>
      </c>
      <c r="L573">
        <v>11</v>
      </c>
      <c r="M573">
        <v>0</v>
      </c>
      <c r="N573">
        <v>3.05</v>
      </c>
      <c r="O573">
        <v>3.05</v>
      </c>
      <c r="P573">
        <v>0</v>
      </c>
      <c r="Q573">
        <v>90.09</v>
      </c>
      <c r="R573">
        <v>95.62</v>
      </c>
      <c r="S573">
        <v>0</v>
      </c>
      <c r="T573">
        <v>4.7300000000000004</v>
      </c>
      <c r="U573">
        <v>2.85</v>
      </c>
      <c r="V573">
        <v>0.48</v>
      </c>
      <c r="W573">
        <v>87.5</v>
      </c>
      <c r="X573">
        <v>87.02</v>
      </c>
      <c r="Y573">
        <v>168</v>
      </c>
      <c r="Z573">
        <v>196</v>
      </c>
      <c r="AA573">
        <v>28</v>
      </c>
      <c r="AB573">
        <v>54.33</v>
      </c>
      <c r="AC573">
        <v>7.76</v>
      </c>
      <c r="AD573">
        <v>62.09</v>
      </c>
      <c r="AE573">
        <v>18</v>
      </c>
      <c r="AF573">
        <v>0.66</v>
      </c>
      <c r="AG573">
        <v>89.43</v>
      </c>
      <c r="AH573">
        <v>348</v>
      </c>
      <c r="AI573">
        <v>391</v>
      </c>
      <c r="AJ573">
        <v>43</v>
      </c>
      <c r="AK573">
        <v>108.38</v>
      </c>
      <c r="AL573">
        <v>11.92</v>
      </c>
      <c r="AM573">
        <v>120.3</v>
      </c>
      <c r="AN573">
        <v>50.64</v>
      </c>
      <c r="AO573">
        <v>30</v>
      </c>
      <c r="AP573">
        <v>2</v>
      </c>
      <c r="AQ573">
        <v>75</v>
      </c>
      <c r="AR573">
        <v>0.62</v>
      </c>
      <c r="AS573">
        <v>88.5</v>
      </c>
      <c r="AT573">
        <v>87.88</v>
      </c>
      <c r="AU573">
        <v>241</v>
      </c>
      <c r="AV573">
        <v>277</v>
      </c>
      <c r="AW573">
        <v>36</v>
      </c>
      <c r="AX573">
        <v>76.78</v>
      </c>
      <c r="AY573">
        <v>9.98</v>
      </c>
      <c r="AZ573">
        <v>86.76</v>
      </c>
      <c r="BA573">
        <v>71.48</v>
      </c>
      <c r="BB573">
        <v>18</v>
      </c>
      <c r="BC573">
        <v>45</v>
      </c>
      <c r="BD573">
        <v>2.2999999999999998</v>
      </c>
      <c r="BE573">
        <v>88.79</v>
      </c>
      <c r="BF573">
        <v>86.49</v>
      </c>
      <c r="BG573">
        <v>173</v>
      </c>
      <c r="BH573">
        <v>54.88</v>
      </c>
      <c r="BI573">
        <v>6.93</v>
      </c>
      <c r="BJ573">
        <v>198</v>
      </c>
      <c r="BK573">
        <v>25</v>
      </c>
      <c r="BL573">
        <v>27</v>
      </c>
      <c r="BM573">
        <v>0.19</v>
      </c>
      <c r="BN573">
        <v>85</v>
      </c>
      <c r="BO573">
        <v>6.38</v>
      </c>
      <c r="BP573">
        <v>1.1100000000000001</v>
      </c>
      <c r="BQ573">
        <v>23</v>
      </c>
      <c r="BR573">
        <v>4</v>
      </c>
      <c r="BS573">
        <v>19</v>
      </c>
      <c r="BT573">
        <v>85.19</v>
      </c>
      <c r="BU573">
        <v>0</v>
      </c>
      <c r="BV573">
        <v>11.62</v>
      </c>
      <c r="BW573">
        <v>8.3000000000000007</v>
      </c>
      <c r="BX573">
        <v>84</v>
      </c>
      <c r="BY573">
        <v>40</v>
      </c>
      <c r="BZ573">
        <v>0</v>
      </c>
      <c r="CA573">
        <v>0</v>
      </c>
      <c r="CB573">
        <v>97.03</v>
      </c>
      <c r="CC573">
        <v>229</v>
      </c>
      <c r="CD573">
        <v>44</v>
      </c>
      <c r="CE573">
        <v>7</v>
      </c>
      <c r="CF573">
        <v>2</v>
      </c>
      <c r="CG573">
        <v>2</v>
      </c>
      <c r="CH573">
        <v>6</v>
      </c>
      <c r="CI573">
        <v>5</v>
      </c>
      <c r="CJ573">
        <v>27</v>
      </c>
      <c r="CK573">
        <v>5</v>
      </c>
      <c r="CL573">
        <v>5</v>
      </c>
      <c r="CM573">
        <v>0</v>
      </c>
      <c r="CN573">
        <v>0</v>
      </c>
      <c r="CO573">
        <v>0</v>
      </c>
      <c r="CP573">
        <v>216.47</v>
      </c>
      <c r="CQ573">
        <v>150.99</v>
      </c>
      <c r="CR573">
        <v>58.91</v>
      </c>
      <c r="CS573">
        <v>16.850000000000001</v>
      </c>
      <c r="CT573">
        <v>17.34</v>
      </c>
      <c r="CU573">
        <v>47.91</v>
      </c>
      <c r="CV573">
        <v>50.22</v>
      </c>
      <c r="CW573">
        <v>52.04</v>
      </c>
      <c r="CX573">
        <v>56.59</v>
      </c>
      <c r="CY573">
        <v>54.19</v>
      </c>
      <c r="CZ573">
        <v>53.71</v>
      </c>
    </row>
    <row r="574" spans="1:104">
      <c r="A574" t="s">
        <v>1200</v>
      </c>
      <c r="B574" t="s">
        <v>1201</v>
      </c>
      <c r="C574" t="s">
        <v>62</v>
      </c>
      <c r="D574" t="s">
        <v>230</v>
      </c>
      <c r="E574">
        <v>79</v>
      </c>
      <c r="F574">
        <v>20142015</v>
      </c>
      <c r="G574">
        <v>32</v>
      </c>
      <c r="H574">
        <v>1.25</v>
      </c>
      <c r="I574">
        <v>1.25</v>
      </c>
      <c r="J574">
        <v>0</v>
      </c>
      <c r="K574">
        <v>1</v>
      </c>
      <c r="L574">
        <v>1</v>
      </c>
      <c r="M574">
        <v>0</v>
      </c>
      <c r="N574">
        <v>3.82</v>
      </c>
      <c r="O574">
        <v>3.82</v>
      </c>
      <c r="P574">
        <v>0</v>
      </c>
      <c r="Q574">
        <v>82.76</v>
      </c>
      <c r="R574">
        <v>107.69</v>
      </c>
      <c r="S574">
        <v>0</v>
      </c>
      <c r="T574">
        <v>-11.13</v>
      </c>
      <c r="U574">
        <v>0.2</v>
      </c>
      <c r="V574">
        <v>-5.2</v>
      </c>
      <c r="W574">
        <v>82.35</v>
      </c>
      <c r="X574">
        <v>87.56</v>
      </c>
      <c r="Y574">
        <v>11</v>
      </c>
      <c r="Z574">
        <v>14</v>
      </c>
      <c r="AA574">
        <v>3</v>
      </c>
      <c r="AB574">
        <v>53.42</v>
      </c>
      <c r="AC574">
        <v>11.45</v>
      </c>
      <c r="AD574">
        <v>64.86</v>
      </c>
      <c r="AE574">
        <v>0</v>
      </c>
      <c r="AF574">
        <v>-6.24</v>
      </c>
      <c r="AG574">
        <v>89</v>
      </c>
      <c r="AH574">
        <v>19</v>
      </c>
      <c r="AI574">
        <v>24</v>
      </c>
      <c r="AJ574">
        <v>5</v>
      </c>
      <c r="AK574">
        <v>91.57</v>
      </c>
      <c r="AL574">
        <v>19.079999999999998</v>
      </c>
      <c r="AM574">
        <v>110.65</v>
      </c>
      <c r="AN574">
        <v>54.17</v>
      </c>
      <c r="AO574">
        <v>0</v>
      </c>
      <c r="AP574">
        <v>1</v>
      </c>
      <c r="AQ574">
        <v>1</v>
      </c>
      <c r="AR574">
        <v>-0.74</v>
      </c>
      <c r="AS574">
        <v>85.71</v>
      </c>
      <c r="AT574">
        <v>86.45</v>
      </c>
      <c r="AU574">
        <v>15</v>
      </c>
      <c r="AV574">
        <v>18</v>
      </c>
      <c r="AW574">
        <v>3</v>
      </c>
      <c r="AX574">
        <v>68.680000000000007</v>
      </c>
      <c r="AY574">
        <v>11.45</v>
      </c>
      <c r="AZ574">
        <v>80.13</v>
      </c>
      <c r="BA574">
        <v>72.22</v>
      </c>
      <c r="BB574">
        <v>0</v>
      </c>
      <c r="BC574">
        <v>1</v>
      </c>
      <c r="BD574">
        <v>3.29</v>
      </c>
      <c r="BE574">
        <v>86.67</v>
      </c>
      <c r="BF574">
        <v>83.37</v>
      </c>
      <c r="BG574">
        <v>11</v>
      </c>
      <c r="BH574">
        <v>49.6</v>
      </c>
      <c r="BI574">
        <v>7.63</v>
      </c>
      <c r="BJ574">
        <v>13</v>
      </c>
      <c r="BK574">
        <v>2</v>
      </c>
      <c r="BL574">
        <v>1</v>
      </c>
      <c r="BM574">
        <v>8.06</v>
      </c>
      <c r="BN574">
        <v>91.94</v>
      </c>
      <c r="BO574">
        <v>3.82</v>
      </c>
      <c r="BP574">
        <v>0</v>
      </c>
      <c r="BQ574">
        <v>1</v>
      </c>
      <c r="BR574">
        <v>0</v>
      </c>
      <c r="BS574">
        <v>1</v>
      </c>
      <c r="BT574">
        <v>100</v>
      </c>
      <c r="BU574">
        <v>0</v>
      </c>
      <c r="BV574">
        <v>7.69</v>
      </c>
      <c r="BW574">
        <v>5.56</v>
      </c>
      <c r="BX574">
        <v>100</v>
      </c>
      <c r="BY574">
        <v>40</v>
      </c>
      <c r="BZ574">
        <v>0</v>
      </c>
      <c r="CA574">
        <v>0</v>
      </c>
      <c r="CB574">
        <v>83.33</v>
      </c>
      <c r="CC574">
        <v>20</v>
      </c>
      <c r="CD574">
        <v>2</v>
      </c>
      <c r="CE574">
        <v>4</v>
      </c>
      <c r="CF574">
        <v>0</v>
      </c>
      <c r="CG574">
        <v>0</v>
      </c>
      <c r="CH574">
        <v>1</v>
      </c>
      <c r="CI574">
        <v>0</v>
      </c>
      <c r="CJ574">
        <v>1</v>
      </c>
      <c r="CK574">
        <v>0</v>
      </c>
      <c r="CL574">
        <v>0</v>
      </c>
      <c r="CM574">
        <v>0</v>
      </c>
      <c r="CN574">
        <v>0</v>
      </c>
      <c r="CO574">
        <v>0</v>
      </c>
      <c r="CP574">
        <v>15.72</v>
      </c>
      <c r="CQ574">
        <v>379.81</v>
      </c>
      <c r="CR574">
        <v>3.98</v>
      </c>
      <c r="CS574">
        <v>16.84</v>
      </c>
      <c r="CT574">
        <v>17.32</v>
      </c>
      <c r="CU574">
        <v>48.66</v>
      </c>
      <c r="CV574">
        <v>50.4</v>
      </c>
      <c r="CW574">
        <v>53.04</v>
      </c>
      <c r="CX574">
        <v>55.97</v>
      </c>
      <c r="CY574">
        <v>54.37</v>
      </c>
      <c r="CZ574">
        <v>53.52</v>
      </c>
    </row>
    <row r="575" spans="1:104">
      <c r="A575" t="s">
        <v>444</v>
      </c>
      <c r="B575" t="s">
        <v>445</v>
      </c>
      <c r="C575" t="s">
        <v>273</v>
      </c>
      <c r="D575" t="s">
        <v>182</v>
      </c>
      <c r="E575">
        <v>72</v>
      </c>
      <c r="F575">
        <v>20142015</v>
      </c>
      <c r="G575">
        <v>22</v>
      </c>
      <c r="H575">
        <v>2</v>
      </c>
      <c r="I575">
        <v>2.35</v>
      </c>
      <c r="J575">
        <v>8</v>
      </c>
      <c r="K575">
        <v>7</v>
      </c>
      <c r="L575">
        <v>15</v>
      </c>
      <c r="M575">
        <v>2.72</v>
      </c>
      <c r="N575">
        <v>2.38</v>
      </c>
      <c r="O575">
        <v>5.0999999999999996</v>
      </c>
      <c r="P575">
        <v>0</v>
      </c>
      <c r="Q575">
        <v>86.74</v>
      </c>
      <c r="R575">
        <v>104.12</v>
      </c>
      <c r="S575">
        <v>26.67</v>
      </c>
      <c r="T575">
        <v>6.2</v>
      </c>
      <c r="U575">
        <v>2.4500000000000002</v>
      </c>
      <c r="V575">
        <v>-6.44</v>
      </c>
      <c r="W575">
        <v>84.27</v>
      </c>
      <c r="X575">
        <v>90.71</v>
      </c>
      <c r="Y575">
        <v>122</v>
      </c>
      <c r="Z575">
        <v>150</v>
      </c>
      <c r="AA575">
        <v>28</v>
      </c>
      <c r="AB575">
        <v>51</v>
      </c>
      <c r="AC575">
        <v>9.52</v>
      </c>
      <c r="AD575">
        <v>60.52</v>
      </c>
      <c r="AE575">
        <v>32</v>
      </c>
      <c r="AF575">
        <v>-4.17</v>
      </c>
      <c r="AG575">
        <v>90.91</v>
      </c>
      <c r="AH575">
        <v>255</v>
      </c>
      <c r="AI575">
        <v>301</v>
      </c>
      <c r="AJ575">
        <v>46</v>
      </c>
      <c r="AK575">
        <v>102.34</v>
      </c>
      <c r="AL575">
        <v>15.64</v>
      </c>
      <c r="AM575">
        <v>117.98</v>
      </c>
      <c r="AN575">
        <v>56.48</v>
      </c>
      <c r="AO575">
        <v>10</v>
      </c>
      <c r="AP575">
        <v>0</v>
      </c>
      <c r="AQ575">
        <v>47</v>
      </c>
      <c r="AR575">
        <v>-5.47</v>
      </c>
      <c r="AS575">
        <v>85.51</v>
      </c>
      <c r="AT575">
        <v>90.97</v>
      </c>
      <c r="AU575">
        <v>196</v>
      </c>
      <c r="AV575">
        <v>236</v>
      </c>
      <c r="AW575">
        <v>40</v>
      </c>
      <c r="AX575">
        <v>80.239999999999995</v>
      </c>
      <c r="AY575">
        <v>13.6</v>
      </c>
      <c r="AZ575">
        <v>93.84</v>
      </c>
      <c r="BA575">
        <v>72.03</v>
      </c>
      <c r="BB575">
        <v>7</v>
      </c>
      <c r="BC575">
        <v>37</v>
      </c>
      <c r="BD575">
        <v>-6.22</v>
      </c>
      <c r="BE575">
        <v>85</v>
      </c>
      <c r="BF575">
        <v>91.22</v>
      </c>
      <c r="BG575">
        <v>140</v>
      </c>
      <c r="BH575">
        <v>57.8</v>
      </c>
      <c r="BI575">
        <v>10.199999999999999</v>
      </c>
      <c r="BJ575">
        <v>170</v>
      </c>
      <c r="BK575">
        <v>30</v>
      </c>
      <c r="BL575">
        <v>30</v>
      </c>
      <c r="BM575">
        <v>-7.66</v>
      </c>
      <c r="BN575">
        <v>96.55</v>
      </c>
      <c r="BO575">
        <v>8.16</v>
      </c>
      <c r="BP575">
        <v>1.02</v>
      </c>
      <c r="BQ575">
        <v>24</v>
      </c>
      <c r="BR575">
        <v>3</v>
      </c>
      <c r="BS575">
        <v>21</v>
      </c>
      <c r="BT575">
        <v>88.89</v>
      </c>
      <c r="BU575">
        <v>21.62</v>
      </c>
      <c r="BV575">
        <v>14.12</v>
      </c>
      <c r="BW575">
        <v>10.17</v>
      </c>
      <c r="BX575">
        <v>90</v>
      </c>
      <c r="BY575">
        <v>64.099999999999994</v>
      </c>
      <c r="BZ575">
        <v>25</v>
      </c>
      <c r="CA575">
        <v>14</v>
      </c>
      <c r="CB575">
        <v>96.47</v>
      </c>
      <c r="CC575">
        <v>164</v>
      </c>
      <c r="CD575">
        <v>40</v>
      </c>
      <c r="CE575">
        <v>6</v>
      </c>
      <c r="CF575">
        <v>2</v>
      </c>
      <c r="CG575">
        <v>6</v>
      </c>
      <c r="CH575">
        <v>3</v>
      </c>
      <c r="CI575">
        <v>4</v>
      </c>
      <c r="CJ575">
        <v>22</v>
      </c>
      <c r="CK575">
        <v>5</v>
      </c>
      <c r="CL575">
        <v>2</v>
      </c>
      <c r="CM575">
        <v>0</v>
      </c>
      <c r="CN575">
        <v>0</v>
      </c>
      <c r="CO575">
        <v>0</v>
      </c>
      <c r="CP575">
        <v>176.47</v>
      </c>
      <c r="CQ575">
        <v>189.01</v>
      </c>
      <c r="CR575">
        <v>48.28</v>
      </c>
      <c r="CS575">
        <v>18.38</v>
      </c>
      <c r="CT575">
        <v>17.61</v>
      </c>
      <c r="CU575">
        <v>52.01</v>
      </c>
      <c r="CV575">
        <v>50.33</v>
      </c>
      <c r="CW575">
        <v>56.02</v>
      </c>
      <c r="CX575">
        <v>51.69</v>
      </c>
      <c r="CY575">
        <v>55.19</v>
      </c>
      <c r="CZ575">
        <v>54.46</v>
      </c>
    </row>
    <row r="576" spans="1:104">
      <c r="A576" t="s">
        <v>635</v>
      </c>
      <c r="B576" t="s">
        <v>636</v>
      </c>
      <c r="C576" t="s">
        <v>62</v>
      </c>
      <c r="D576" t="s">
        <v>116</v>
      </c>
      <c r="E576">
        <v>78</v>
      </c>
      <c r="F576">
        <v>20142015</v>
      </c>
      <c r="G576">
        <v>35</v>
      </c>
      <c r="H576">
        <v>4</v>
      </c>
      <c r="I576">
        <v>3.375</v>
      </c>
      <c r="J576">
        <v>0</v>
      </c>
      <c r="K576">
        <v>0</v>
      </c>
      <c r="L576">
        <v>0</v>
      </c>
      <c r="M576">
        <v>0</v>
      </c>
      <c r="N576">
        <v>0</v>
      </c>
      <c r="O576">
        <v>0</v>
      </c>
      <c r="P576">
        <v>-1</v>
      </c>
      <c r="Q576">
        <v>100</v>
      </c>
      <c r="R576" t="s">
        <v>1488</v>
      </c>
      <c r="S576">
        <v>0</v>
      </c>
      <c r="T576">
        <v>7.35</v>
      </c>
      <c r="U576">
        <v>0.05</v>
      </c>
      <c r="V576">
        <v>12.13</v>
      </c>
      <c r="W576">
        <v>100</v>
      </c>
      <c r="X576">
        <v>87.87</v>
      </c>
      <c r="Y576">
        <v>1</v>
      </c>
      <c r="Z576">
        <v>1</v>
      </c>
      <c r="AA576">
        <v>0</v>
      </c>
      <c r="AB576">
        <v>15.42</v>
      </c>
      <c r="AC576">
        <v>0</v>
      </c>
      <c r="AD576">
        <v>15.42</v>
      </c>
      <c r="AE576">
        <v>0</v>
      </c>
      <c r="AF576">
        <v>11.29</v>
      </c>
      <c r="AG576">
        <v>88.71</v>
      </c>
      <c r="AH576">
        <v>4</v>
      </c>
      <c r="AI576">
        <v>4</v>
      </c>
      <c r="AJ576">
        <v>0</v>
      </c>
      <c r="AK576">
        <v>61.67</v>
      </c>
      <c r="AL576">
        <v>0</v>
      </c>
      <c r="AM576">
        <v>61.67</v>
      </c>
      <c r="AN576">
        <v>100</v>
      </c>
      <c r="AO576">
        <v>0</v>
      </c>
      <c r="AP576">
        <v>0</v>
      </c>
      <c r="AQ576">
        <v>1</v>
      </c>
      <c r="AR576">
        <v>12.28</v>
      </c>
      <c r="AS576">
        <v>100</v>
      </c>
      <c r="AT576">
        <v>87.72</v>
      </c>
      <c r="AU576">
        <v>4</v>
      </c>
      <c r="AV576">
        <v>4</v>
      </c>
      <c r="AW576">
        <v>0</v>
      </c>
      <c r="AX576">
        <v>61.67</v>
      </c>
      <c r="AY576">
        <v>0</v>
      </c>
      <c r="AZ576">
        <v>61.67</v>
      </c>
      <c r="BA576">
        <v>100</v>
      </c>
      <c r="BB576">
        <v>0</v>
      </c>
      <c r="BC576">
        <v>1</v>
      </c>
      <c r="BD576">
        <v>13.68</v>
      </c>
      <c r="BE576">
        <v>100</v>
      </c>
      <c r="BF576">
        <v>86.32</v>
      </c>
      <c r="BG576">
        <v>4</v>
      </c>
      <c r="BH576">
        <v>61.67</v>
      </c>
      <c r="BI576">
        <v>0</v>
      </c>
      <c r="BJ576">
        <v>4</v>
      </c>
      <c r="BK576">
        <v>0</v>
      </c>
      <c r="BL576">
        <v>1</v>
      </c>
      <c r="BM576" t="s">
        <v>1488</v>
      </c>
      <c r="BN576">
        <v>83.05</v>
      </c>
      <c r="BO576">
        <v>0</v>
      </c>
      <c r="BP576">
        <v>0</v>
      </c>
      <c r="BQ576">
        <v>0</v>
      </c>
      <c r="BR576">
        <v>0</v>
      </c>
      <c r="BS576">
        <v>0</v>
      </c>
      <c r="BT576" t="s">
        <v>1488</v>
      </c>
      <c r="BU576">
        <v>0</v>
      </c>
      <c r="BV576">
        <v>0</v>
      </c>
      <c r="BW576">
        <v>0</v>
      </c>
      <c r="BX576" t="s">
        <v>1488</v>
      </c>
      <c r="BY576">
        <v>40</v>
      </c>
      <c r="BZ576">
        <v>0</v>
      </c>
      <c r="CA576">
        <v>0</v>
      </c>
      <c r="CB576">
        <v>100</v>
      </c>
      <c r="CC576">
        <v>5</v>
      </c>
      <c r="CD576">
        <v>3</v>
      </c>
      <c r="CE576">
        <v>0</v>
      </c>
      <c r="CF576">
        <v>0</v>
      </c>
      <c r="CG576">
        <v>0</v>
      </c>
      <c r="CH576">
        <v>0</v>
      </c>
      <c r="CI576">
        <v>0</v>
      </c>
      <c r="CJ576">
        <v>1</v>
      </c>
      <c r="CK576">
        <v>0</v>
      </c>
      <c r="CL576">
        <v>0</v>
      </c>
      <c r="CM576">
        <v>1</v>
      </c>
      <c r="CN576">
        <v>0</v>
      </c>
      <c r="CO576">
        <v>-15.42</v>
      </c>
      <c r="CP576">
        <v>3.89</v>
      </c>
      <c r="CQ576">
        <v>420.43</v>
      </c>
      <c r="CR576">
        <v>0.92</v>
      </c>
      <c r="CS576">
        <v>16.260000000000002</v>
      </c>
      <c r="CT576">
        <v>16.989999999999998</v>
      </c>
      <c r="CU576">
        <v>51.22</v>
      </c>
      <c r="CV576">
        <v>50.76</v>
      </c>
      <c r="CW576">
        <v>53.43</v>
      </c>
      <c r="CX576">
        <v>50.88</v>
      </c>
      <c r="CY576">
        <v>53.19</v>
      </c>
      <c r="CZ576">
        <v>51.6</v>
      </c>
    </row>
    <row r="577" spans="1:104">
      <c r="A577" t="s">
        <v>365</v>
      </c>
      <c r="B577" t="s">
        <v>366</v>
      </c>
      <c r="C577" t="s">
        <v>62</v>
      </c>
      <c r="D577" t="s">
        <v>77</v>
      </c>
      <c r="E577">
        <v>79</v>
      </c>
      <c r="F577">
        <v>20142015</v>
      </c>
      <c r="G577">
        <v>29</v>
      </c>
      <c r="H577">
        <v>5</v>
      </c>
      <c r="I577">
        <v>5.8</v>
      </c>
      <c r="J577">
        <v>4</v>
      </c>
      <c r="K577">
        <v>11</v>
      </c>
      <c r="L577">
        <v>15</v>
      </c>
      <c r="M577">
        <v>1.27</v>
      </c>
      <c r="N577">
        <v>3.5</v>
      </c>
      <c r="O577">
        <v>4.78</v>
      </c>
      <c r="P577">
        <v>-2</v>
      </c>
      <c r="Q577">
        <v>88.4</v>
      </c>
      <c r="R577">
        <v>98.57</v>
      </c>
      <c r="S577">
        <v>7.55</v>
      </c>
      <c r="T577">
        <v>-5.92</v>
      </c>
      <c r="U577">
        <v>2.38</v>
      </c>
      <c r="V577">
        <v>-4.0599999999999996</v>
      </c>
      <c r="W577">
        <v>84.42</v>
      </c>
      <c r="X577">
        <v>88.48</v>
      </c>
      <c r="Y577">
        <v>106</v>
      </c>
      <c r="Z577">
        <v>130</v>
      </c>
      <c r="AA577">
        <v>24</v>
      </c>
      <c r="AB577">
        <v>41.4</v>
      </c>
      <c r="AC577">
        <v>7.64</v>
      </c>
      <c r="AD577">
        <v>49.04</v>
      </c>
      <c r="AE577">
        <v>13</v>
      </c>
      <c r="AF577">
        <v>-2.17</v>
      </c>
      <c r="AG577">
        <v>90.57</v>
      </c>
      <c r="AH577">
        <v>278</v>
      </c>
      <c r="AI577">
        <v>320</v>
      </c>
      <c r="AJ577">
        <v>42</v>
      </c>
      <c r="AK577">
        <v>101.91</v>
      </c>
      <c r="AL577">
        <v>13.38</v>
      </c>
      <c r="AM577">
        <v>115.28</v>
      </c>
      <c r="AN577">
        <v>55.62</v>
      </c>
      <c r="AO577">
        <v>23</v>
      </c>
      <c r="AP577">
        <v>4</v>
      </c>
      <c r="AQ577">
        <v>100</v>
      </c>
      <c r="AR577">
        <v>-1.82</v>
      </c>
      <c r="AS577">
        <v>86.64</v>
      </c>
      <c r="AT577">
        <v>88.46</v>
      </c>
      <c r="AU577">
        <v>203</v>
      </c>
      <c r="AV577">
        <v>240</v>
      </c>
      <c r="AW577">
        <v>37</v>
      </c>
      <c r="AX577">
        <v>76.430000000000007</v>
      </c>
      <c r="AY577">
        <v>11.78</v>
      </c>
      <c r="AZ577">
        <v>88.21</v>
      </c>
      <c r="BA577">
        <v>74.17</v>
      </c>
      <c r="BB577">
        <v>24</v>
      </c>
      <c r="BC577">
        <v>77</v>
      </c>
      <c r="BD577">
        <v>-1.81</v>
      </c>
      <c r="BE577">
        <v>85.99</v>
      </c>
      <c r="BF577">
        <v>87.8</v>
      </c>
      <c r="BG577">
        <v>149</v>
      </c>
      <c r="BH577">
        <v>56.69</v>
      </c>
      <c r="BI577">
        <v>9.24</v>
      </c>
      <c r="BJ577">
        <v>178</v>
      </c>
      <c r="BK577">
        <v>29</v>
      </c>
      <c r="BL577">
        <v>53</v>
      </c>
      <c r="BM577">
        <v>-3.85</v>
      </c>
      <c r="BN577">
        <v>88.46</v>
      </c>
      <c r="BO577">
        <v>7.01</v>
      </c>
      <c r="BP577">
        <v>1.27</v>
      </c>
      <c r="BQ577">
        <v>22</v>
      </c>
      <c r="BR577">
        <v>4</v>
      </c>
      <c r="BS577">
        <v>18</v>
      </c>
      <c r="BT577">
        <v>84.62</v>
      </c>
      <c r="BU577">
        <v>5.19</v>
      </c>
      <c r="BV577">
        <v>12.36</v>
      </c>
      <c r="BW577">
        <v>9.17</v>
      </c>
      <c r="BX577">
        <v>86.21</v>
      </c>
      <c r="BY577">
        <v>40</v>
      </c>
      <c r="BZ577">
        <v>0</v>
      </c>
      <c r="CA577">
        <v>0</v>
      </c>
      <c r="CB577">
        <v>92.81</v>
      </c>
      <c r="CC577">
        <v>142</v>
      </c>
      <c r="CD577">
        <v>37</v>
      </c>
      <c r="CE577">
        <v>11</v>
      </c>
      <c r="CF577">
        <v>2</v>
      </c>
      <c r="CG577">
        <v>6</v>
      </c>
      <c r="CH577">
        <v>4</v>
      </c>
      <c r="CI577">
        <v>7</v>
      </c>
      <c r="CJ577">
        <v>49</v>
      </c>
      <c r="CK577">
        <v>7</v>
      </c>
      <c r="CL577">
        <v>0</v>
      </c>
      <c r="CM577">
        <v>2</v>
      </c>
      <c r="CN577">
        <v>0</v>
      </c>
      <c r="CO577">
        <v>-0.64</v>
      </c>
      <c r="CP577">
        <v>188.41</v>
      </c>
      <c r="CQ577">
        <v>247.97</v>
      </c>
      <c r="CR577">
        <v>43.18</v>
      </c>
      <c r="CS577">
        <v>16.809999999999999</v>
      </c>
      <c r="CT577">
        <v>17.38</v>
      </c>
      <c r="CU577">
        <v>53.17</v>
      </c>
      <c r="CV577">
        <v>49.9</v>
      </c>
      <c r="CW577">
        <v>59.18</v>
      </c>
      <c r="CX577">
        <v>52.13</v>
      </c>
      <c r="CY577">
        <v>53.84</v>
      </c>
      <c r="CZ577">
        <v>54.06</v>
      </c>
    </row>
    <row r="578" spans="1:104">
      <c r="A578" t="s">
        <v>335</v>
      </c>
      <c r="B578" t="s">
        <v>336</v>
      </c>
      <c r="C578" t="s">
        <v>124</v>
      </c>
      <c r="D578" t="s">
        <v>256</v>
      </c>
      <c r="E578">
        <v>77</v>
      </c>
      <c r="F578">
        <v>20142015</v>
      </c>
      <c r="G578">
        <v>33</v>
      </c>
      <c r="H578">
        <v>7</v>
      </c>
      <c r="I578">
        <v>7</v>
      </c>
      <c r="J578">
        <v>4</v>
      </c>
      <c r="K578">
        <v>20</v>
      </c>
      <c r="L578">
        <v>24</v>
      </c>
      <c r="M578">
        <v>0.99</v>
      </c>
      <c r="N578">
        <v>4.9400000000000004</v>
      </c>
      <c r="O578">
        <v>5.93</v>
      </c>
      <c r="P578">
        <v>0</v>
      </c>
      <c r="Q578">
        <v>90.77</v>
      </c>
      <c r="R578">
        <v>113.22</v>
      </c>
      <c r="S578">
        <v>9.52</v>
      </c>
      <c r="T578">
        <v>11.93</v>
      </c>
      <c r="U578">
        <v>3.15</v>
      </c>
      <c r="V578">
        <v>9.1300000000000008</v>
      </c>
      <c r="W578">
        <v>89.29</v>
      </c>
      <c r="X578">
        <v>80.16</v>
      </c>
      <c r="Y578">
        <v>176</v>
      </c>
      <c r="Z578">
        <v>200</v>
      </c>
      <c r="AA578">
        <v>24</v>
      </c>
      <c r="AB578">
        <v>49.44</v>
      </c>
      <c r="AC578">
        <v>5.93</v>
      </c>
      <c r="AD578">
        <v>55.37</v>
      </c>
      <c r="AE578">
        <v>45</v>
      </c>
      <c r="AF578">
        <v>7.01</v>
      </c>
      <c r="AG578">
        <v>83.76</v>
      </c>
      <c r="AH578">
        <v>380</v>
      </c>
      <c r="AI578">
        <v>423</v>
      </c>
      <c r="AJ578">
        <v>43</v>
      </c>
      <c r="AK578">
        <v>104.56</v>
      </c>
      <c r="AL578">
        <v>10.63</v>
      </c>
      <c r="AM578">
        <v>115.18</v>
      </c>
      <c r="AN578">
        <v>52.48</v>
      </c>
      <c r="AO578">
        <v>7</v>
      </c>
      <c r="AP578">
        <v>0</v>
      </c>
      <c r="AQ578">
        <v>63</v>
      </c>
      <c r="AR578">
        <v>8.81</v>
      </c>
      <c r="AS578">
        <v>90.06</v>
      </c>
      <c r="AT578">
        <v>81.25</v>
      </c>
      <c r="AU578">
        <v>282</v>
      </c>
      <c r="AV578">
        <v>317</v>
      </c>
      <c r="AW578">
        <v>35</v>
      </c>
      <c r="AX578">
        <v>78.349999999999994</v>
      </c>
      <c r="AY578">
        <v>8.65</v>
      </c>
      <c r="AZ578">
        <v>87.01</v>
      </c>
      <c r="BA578">
        <v>70.03</v>
      </c>
      <c r="BB578">
        <v>14</v>
      </c>
      <c r="BC578">
        <v>56</v>
      </c>
      <c r="BD578">
        <v>8.3000000000000007</v>
      </c>
      <c r="BE578">
        <v>88.45</v>
      </c>
      <c r="BF578">
        <v>80.150000000000006</v>
      </c>
      <c r="BG578">
        <v>193</v>
      </c>
      <c r="BH578">
        <v>54.87</v>
      </c>
      <c r="BI578">
        <v>7.17</v>
      </c>
      <c r="BJ578">
        <v>222</v>
      </c>
      <c r="BK578">
        <v>29</v>
      </c>
      <c r="BL578">
        <v>42</v>
      </c>
      <c r="BM578">
        <v>-2.63</v>
      </c>
      <c r="BN578">
        <v>100</v>
      </c>
      <c r="BO578">
        <v>9.15</v>
      </c>
      <c r="BP578">
        <v>0.25</v>
      </c>
      <c r="BQ578">
        <v>37</v>
      </c>
      <c r="BR578">
        <v>1</v>
      </c>
      <c r="BS578">
        <v>36</v>
      </c>
      <c r="BT578">
        <v>97.37</v>
      </c>
      <c r="BU578">
        <v>7.14</v>
      </c>
      <c r="BV578">
        <v>16.670000000000002</v>
      </c>
      <c r="BW578">
        <v>11.67</v>
      </c>
      <c r="BX578">
        <v>96.55</v>
      </c>
      <c r="BY578">
        <v>38</v>
      </c>
      <c r="BZ578">
        <v>0</v>
      </c>
      <c r="CA578">
        <v>1</v>
      </c>
      <c r="CB578">
        <v>96.68</v>
      </c>
      <c r="CC578">
        <v>233</v>
      </c>
      <c r="CD578">
        <v>28</v>
      </c>
      <c r="CE578">
        <v>8</v>
      </c>
      <c r="CF578">
        <v>1</v>
      </c>
      <c r="CG578">
        <v>4</v>
      </c>
      <c r="CH578">
        <v>11</v>
      </c>
      <c r="CI578">
        <v>9</v>
      </c>
      <c r="CJ578">
        <v>38</v>
      </c>
      <c r="CK578">
        <v>6</v>
      </c>
      <c r="CL578">
        <v>0</v>
      </c>
      <c r="CM578">
        <v>0</v>
      </c>
      <c r="CN578">
        <v>0</v>
      </c>
      <c r="CO578">
        <v>0</v>
      </c>
      <c r="CP578">
        <v>242.74</v>
      </c>
      <c r="CQ578">
        <v>140.38999999999999</v>
      </c>
      <c r="CR578">
        <v>63.36</v>
      </c>
      <c r="CS578">
        <v>18.12</v>
      </c>
      <c r="CT578">
        <v>17.89</v>
      </c>
      <c r="CU578">
        <v>51.95</v>
      </c>
      <c r="CV578">
        <v>50.16</v>
      </c>
      <c r="CW578">
        <v>55.95</v>
      </c>
      <c r="CX578">
        <v>51.75</v>
      </c>
      <c r="CY578">
        <v>54.94</v>
      </c>
      <c r="CZ578">
        <v>54.59</v>
      </c>
    </row>
    <row r="579" spans="1:104">
      <c r="A579" t="s">
        <v>254</v>
      </c>
      <c r="B579" t="s">
        <v>255</v>
      </c>
      <c r="C579" t="s">
        <v>68</v>
      </c>
      <c r="D579" t="s">
        <v>256</v>
      </c>
      <c r="E579">
        <v>77</v>
      </c>
      <c r="F579">
        <v>20142015</v>
      </c>
      <c r="G579">
        <v>33</v>
      </c>
      <c r="H579">
        <v>7</v>
      </c>
      <c r="I579">
        <v>7</v>
      </c>
      <c r="J579">
        <v>5</v>
      </c>
      <c r="K579">
        <v>20</v>
      </c>
      <c r="L579">
        <v>25</v>
      </c>
      <c r="M579">
        <v>1.26</v>
      </c>
      <c r="N579">
        <v>5.0199999999999996</v>
      </c>
      <c r="O579">
        <v>6.28</v>
      </c>
      <c r="P579">
        <v>0</v>
      </c>
      <c r="Q579">
        <v>90.89</v>
      </c>
      <c r="R579">
        <v>113.4</v>
      </c>
      <c r="S579">
        <v>29.41</v>
      </c>
      <c r="T579">
        <v>11.79</v>
      </c>
      <c r="U579">
        <v>3.1</v>
      </c>
      <c r="V579">
        <v>10.16</v>
      </c>
      <c r="W579">
        <v>89.69</v>
      </c>
      <c r="X579">
        <v>79.53</v>
      </c>
      <c r="Y579">
        <v>177</v>
      </c>
      <c r="Z579">
        <v>200</v>
      </c>
      <c r="AA579">
        <v>23</v>
      </c>
      <c r="AB579">
        <v>50.23</v>
      </c>
      <c r="AC579">
        <v>5.78</v>
      </c>
      <c r="AD579">
        <v>56.01</v>
      </c>
      <c r="AE579">
        <v>23</v>
      </c>
      <c r="AF579">
        <v>7.21</v>
      </c>
      <c r="AG579">
        <v>83.68</v>
      </c>
      <c r="AH579">
        <v>377</v>
      </c>
      <c r="AI579">
        <v>419</v>
      </c>
      <c r="AJ579">
        <v>42</v>
      </c>
      <c r="AK579">
        <v>105.23</v>
      </c>
      <c r="AL579">
        <v>10.55</v>
      </c>
      <c r="AM579">
        <v>115.78</v>
      </c>
      <c r="AN579">
        <v>52.03</v>
      </c>
      <c r="AO579">
        <v>9</v>
      </c>
      <c r="AP579">
        <v>2</v>
      </c>
      <c r="AQ579">
        <v>32</v>
      </c>
      <c r="AR579">
        <v>8.7200000000000006</v>
      </c>
      <c r="AS579">
        <v>90.14</v>
      </c>
      <c r="AT579">
        <v>81.42</v>
      </c>
      <c r="AU579">
        <v>277</v>
      </c>
      <c r="AV579">
        <v>311</v>
      </c>
      <c r="AW579">
        <v>34</v>
      </c>
      <c r="AX579">
        <v>78.11</v>
      </c>
      <c r="AY579">
        <v>8.5399999999999991</v>
      </c>
      <c r="AZ579">
        <v>86.65</v>
      </c>
      <c r="BA579">
        <v>70.099999999999994</v>
      </c>
      <c r="BB579">
        <v>6</v>
      </c>
      <c r="BC579">
        <v>23</v>
      </c>
      <c r="BD579">
        <v>8.48</v>
      </c>
      <c r="BE579">
        <v>88.62</v>
      </c>
      <c r="BF579">
        <v>80.14</v>
      </c>
      <c r="BG579">
        <v>190</v>
      </c>
      <c r="BH579">
        <v>54.75</v>
      </c>
      <c r="BI579">
        <v>7.03</v>
      </c>
      <c r="BJ579">
        <v>218</v>
      </c>
      <c r="BK579">
        <v>28</v>
      </c>
      <c r="BL579">
        <v>17</v>
      </c>
      <c r="BM579">
        <v>-2.63</v>
      </c>
      <c r="BN579">
        <v>100</v>
      </c>
      <c r="BO579">
        <v>9.2899999999999991</v>
      </c>
      <c r="BP579">
        <v>0.25</v>
      </c>
      <c r="BQ579">
        <v>37</v>
      </c>
      <c r="BR579">
        <v>1</v>
      </c>
      <c r="BS579">
        <v>36</v>
      </c>
      <c r="BT579">
        <v>97.37</v>
      </c>
      <c r="BU579">
        <v>21.74</v>
      </c>
      <c r="BV579">
        <v>16.97</v>
      </c>
      <c r="BW579">
        <v>11.9</v>
      </c>
      <c r="BX579">
        <v>96.43</v>
      </c>
      <c r="BY579">
        <v>50</v>
      </c>
      <c r="BZ579">
        <v>114</v>
      </c>
      <c r="CA579">
        <v>114</v>
      </c>
      <c r="CB579">
        <v>96.67</v>
      </c>
      <c r="CC579">
        <v>232</v>
      </c>
      <c r="CD579">
        <v>28</v>
      </c>
      <c r="CE579">
        <v>8</v>
      </c>
      <c r="CF579">
        <v>0</v>
      </c>
      <c r="CG579">
        <v>8</v>
      </c>
      <c r="CH579">
        <v>11</v>
      </c>
      <c r="CI579">
        <v>9</v>
      </c>
      <c r="CJ579">
        <v>12</v>
      </c>
      <c r="CK579">
        <v>9</v>
      </c>
      <c r="CL579">
        <v>0</v>
      </c>
      <c r="CM579">
        <v>0</v>
      </c>
      <c r="CN579">
        <v>0</v>
      </c>
      <c r="CO579">
        <v>0</v>
      </c>
      <c r="CP579">
        <v>238.9</v>
      </c>
      <c r="CQ579">
        <v>144.22999999999999</v>
      </c>
      <c r="CR579">
        <v>62.35</v>
      </c>
      <c r="CS579">
        <v>18.05</v>
      </c>
      <c r="CT579">
        <v>17.88</v>
      </c>
      <c r="CU579">
        <v>52.04</v>
      </c>
      <c r="CV579">
        <v>50.15</v>
      </c>
      <c r="CW579">
        <v>56</v>
      </c>
      <c r="CX579">
        <v>51.6</v>
      </c>
      <c r="CY579">
        <v>54.89</v>
      </c>
      <c r="CZ579">
        <v>54.56</v>
      </c>
    </row>
    <row r="580" spans="1:104">
      <c r="A580" t="s">
        <v>224</v>
      </c>
      <c r="B580" t="s">
        <v>225</v>
      </c>
      <c r="C580" t="s">
        <v>119</v>
      </c>
      <c r="D580" t="s">
        <v>163</v>
      </c>
      <c r="E580">
        <v>70</v>
      </c>
      <c r="F580">
        <v>20142015</v>
      </c>
      <c r="G580">
        <v>22</v>
      </c>
      <c r="H580">
        <v>5.5</v>
      </c>
      <c r="I580">
        <v>5.75</v>
      </c>
      <c r="J580">
        <v>13</v>
      </c>
      <c r="K580">
        <v>16</v>
      </c>
      <c r="L580">
        <v>29</v>
      </c>
      <c r="M580">
        <v>2.9</v>
      </c>
      <c r="N580">
        <v>3.57</v>
      </c>
      <c r="O580">
        <v>6.47</v>
      </c>
      <c r="P580">
        <v>1</v>
      </c>
      <c r="Q580">
        <v>88.16</v>
      </c>
      <c r="R580">
        <v>107.54</v>
      </c>
      <c r="S580">
        <v>15.29</v>
      </c>
      <c r="T580">
        <v>12.46</v>
      </c>
      <c r="U580">
        <v>3.84</v>
      </c>
      <c r="V580">
        <v>1.78</v>
      </c>
      <c r="W580">
        <v>81.94</v>
      </c>
      <c r="X580">
        <v>80.17</v>
      </c>
      <c r="Y580">
        <v>184</v>
      </c>
      <c r="Z580">
        <v>236</v>
      </c>
      <c r="AA580">
        <v>52</v>
      </c>
      <c r="AB580">
        <v>52.69</v>
      </c>
      <c r="AC580">
        <v>11.61</v>
      </c>
      <c r="AD580">
        <v>64.3</v>
      </c>
      <c r="AE580">
        <v>64</v>
      </c>
      <c r="AF580">
        <v>5.59</v>
      </c>
      <c r="AG580">
        <v>82.57</v>
      </c>
      <c r="AH580">
        <v>419</v>
      </c>
      <c r="AI580">
        <v>484</v>
      </c>
      <c r="AJ580">
        <v>65</v>
      </c>
      <c r="AK580">
        <v>108.06</v>
      </c>
      <c r="AL580">
        <v>14.51</v>
      </c>
      <c r="AM580">
        <v>122.58</v>
      </c>
      <c r="AN580">
        <v>50.83</v>
      </c>
      <c r="AO580">
        <v>57</v>
      </c>
      <c r="AP580">
        <v>0</v>
      </c>
      <c r="AQ580">
        <v>174</v>
      </c>
      <c r="AR580">
        <v>6.34</v>
      </c>
      <c r="AS580">
        <v>85.96</v>
      </c>
      <c r="AT580">
        <v>79.62</v>
      </c>
      <c r="AU580">
        <v>292</v>
      </c>
      <c r="AV580">
        <v>349</v>
      </c>
      <c r="AW580">
        <v>57</v>
      </c>
      <c r="AX580">
        <v>77.92</v>
      </c>
      <c r="AY580">
        <v>12.73</v>
      </c>
      <c r="AZ580">
        <v>90.65</v>
      </c>
      <c r="BA580">
        <v>70.489999999999995</v>
      </c>
      <c r="BB580">
        <v>32</v>
      </c>
      <c r="BC580">
        <v>117</v>
      </c>
      <c r="BD580">
        <v>7.83</v>
      </c>
      <c r="BE580">
        <v>86.01</v>
      </c>
      <c r="BF580">
        <v>78.180000000000007</v>
      </c>
      <c r="BG580">
        <v>206</v>
      </c>
      <c r="BH580">
        <v>54.92</v>
      </c>
      <c r="BI580">
        <v>8.93</v>
      </c>
      <c r="BJ580">
        <v>246</v>
      </c>
      <c r="BK580">
        <v>40</v>
      </c>
      <c r="BL580">
        <v>85</v>
      </c>
      <c r="BM580">
        <v>12.5</v>
      </c>
      <c r="BN580">
        <v>80</v>
      </c>
      <c r="BO580">
        <v>8.26</v>
      </c>
      <c r="BP580">
        <v>0.67</v>
      </c>
      <c r="BQ580">
        <v>37</v>
      </c>
      <c r="BR580">
        <v>3</v>
      </c>
      <c r="BS580">
        <v>34</v>
      </c>
      <c r="BT580">
        <v>92.5</v>
      </c>
      <c r="BU580">
        <v>11.11</v>
      </c>
      <c r="BV580">
        <v>15.04</v>
      </c>
      <c r="BW580">
        <v>10.6</v>
      </c>
      <c r="BX580">
        <v>92.5</v>
      </c>
      <c r="BY580">
        <v>33</v>
      </c>
      <c r="BZ580">
        <v>5</v>
      </c>
      <c r="CA580">
        <v>11</v>
      </c>
      <c r="CB580">
        <v>95.64</v>
      </c>
      <c r="CC580">
        <v>285</v>
      </c>
      <c r="CD580">
        <v>50</v>
      </c>
      <c r="CE580">
        <v>13</v>
      </c>
      <c r="CF580">
        <v>4</v>
      </c>
      <c r="CG580">
        <v>6</v>
      </c>
      <c r="CH580">
        <v>12</v>
      </c>
      <c r="CI580">
        <v>4</v>
      </c>
      <c r="CJ580">
        <v>72</v>
      </c>
      <c r="CK580">
        <v>11</v>
      </c>
      <c r="CL580">
        <v>2</v>
      </c>
      <c r="CM580">
        <v>1</v>
      </c>
      <c r="CN580">
        <v>2</v>
      </c>
      <c r="CO580">
        <v>0.22</v>
      </c>
      <c r="CP580">
        <v>268.73</v>
      </c>
      <c r="CQ580">
        <v>141.88999999999999</v>
      </c>
      <c r="CR580">
        <v>65.44</v>
      </c>
      <c r="CS580">
        <v>18.21</v>
      </c>
      <c r="CT580">
        <v>17.920000000000002</v>
      </c>
      <c r="CU580">
        <v>51.86</v>
      </c>
      <c r="CV580">
        <v>50.23</v>
      </c>
      <c r="CW580">
        <v>60.4</v>
      </c>
      <c r="CX580">
        <v>56.07</v>
      </c>
      <c r="CY580">
        <v>54.79</v>
      </c>
      <c r="CZ580">
        <v>54.29</v>
      </c>
    </row>
    <row r="581" spans="1:104">
      <c r="A581" t="s">
        <v>1161</v>
      </c>
      <c r="B581" t="s">
        <v>1162</v>
      </c>
      <c r="C581" t="s">
        <v>62</v>
      </c>
      <c r="D581" t="s">
        <v>84</v>
      </c>
      <c r="E581">
        <v>78</v>
      </c>
      <c r="F581">
        <v>20142015</v>
      </c>
      <c r="G581">
        <v>33</v>
      </c>
      <c r="H581">
        <v>4</v>
      </c>
      <c r="I581">
        <v>4</v>
      </c>
      <c r="J581">
        <v>0</v>
      </c>
      <c r="K581">
        <v>0</v>
      </c>
      <c r="L581">
        <v>0</v>
      </c>
      <c r="M581">
        <v>0</v>
      </c>
      <c r="N581">
        <v>0</v>
      </c>
      <c r="O581">
        <v>0</v>
      </c>
      <c r="P581">
        <v>0</v>
      </c>
      <c r="Q581">
        <v>77.78</v>
      </c>
      <c r="R581">
        <v>100</v>
      </c>
      <c r="S581">
        <v>0</v>
      </c>
      <c r="T581">
        <v>-16.760000000000002</v>
      </c>
      <c r="U581">
        <v>0.21</v>
      </c>
      <c r="V581">
        <v>-21.54</v>
      </c>
      <c r="W581">
        <v>66.67</v>
      </c>
      <c r="X581">
        <v>88.2</v>
      </c>
      <c r="Y581">
        <v>3</v>
      </c>
      <c r="Z581">
        <v>6</v>
      </c>
      <c r="AA581">
        <v>3</v>
      </c>
      <c r="AB581">
        <v>21.65</v>
      </c>
      <c r="AC581">
        <v>10.83</v>
      </c>
      <c r="AD581">
        <v>32.479999999999997</v>
      </c>
      <c r="AE581">
        <v>0</v>
      </c>
      <c r="AF581">
        <v>-13.22</v>
      </c>
      <c r="AG581">
        <v>90.99</v>
      </c>
      <c r="AH581">
        <v>10</v>
      </c>
      <c r="AI581">
        <v>14</v>
      </c>
      <c r="AJ581">
        <v>4</v>
      </c>
      <c r="AK581">
        <v>50.53</v>
      </c>
      <c r="AL581">
        <v>14.44</v>
      </c>
      <c r="AM581">
        <v>64.959999999999994</v>
      </c>
      <c r="AN581">
        <v>57.14</v>
      </c>
      <c r="AO581">
        <v>0</v>
      </c>
      <c r="AP581">
        <v>1</v>
      </c>
      <c r="AQ581">
        <v>2</v>
      </c>
      <c r="AR581">
        <v>-6.2</v>
      </c>
      <c r="AS581">
        <v>83.33</v>
      </c>
      <c r="AT581">
        <v>89.53</v>
      </c>
      <c r="AU581">
        <v>8</v>
      </c>
      <c r="AV581">
        <v>10</v>
      </c>
      <c r="AW581">
        <v>2</v>
      </c>
      <c r="AX581">
        <v>36.090000000000003</v>
      </c>
      <c r="AY581">
        <v>7.22</v>
      </c>
      <c r="AZ581">
        <v>43.31</v>
      </c>
      <c r="BA581">
        <v>80</v>
      </c>
      <c r="BB581">
        <v>0</v>
      </c>
      <c r="BC581">
        <v>2</v>
      </c>
      <c r="BD581">
        <v>-7.34</v>
      </c>
      <c r="BE581">
        <v>80</v>
      </c>
      <c r="BF581">
        <v>87.34</v>
      </c>
      <c r="BG581">
        <v>6</v>
      </c>
      <c r="BH581">
        <v>28.87</v>
      </c>
      <c r="BI581">
        <v>7.22</v>
      </c>
      <c r="BJ581">
        <v>8</v>
      </c>
      <c r="BK581">
        <v>2</v>
      </c>
      <c r="BL581">
        <v>2</v>
      </c>
      <c r="BM581" t="s">
        <v>1488</v>
      </c>
      <c r="BN581">
        <v>92.5</v>
      </c>
      <c r="BO581">
        <v>0</v>
      </c>
      <c r="BP581">
        <v>0</v>
      </c>
      <c r="BQ581">
        <v>0</v>
      </c>
      <c r="BR581">
        <v>0</v>
      </c>
      <c r="BS581">
        <v>0</v>
      </c>
      <c r="BT581" t="s">
        <v>1488</v>
      </c>
      <c r="BU581">
        <v>0</v>
      </c>
      <c r="BV581">
        <v>0</v>
      </c>
      <c r="BW581">
        <v>0</v>
      </c>
      <c r="BX581">
        <v>100</v>
      </c>
      <c r="BY581">
        <v>40</v>
      </c>
      <c r="BZ581">
        <v>0</v>
      </c>
      <c r="CA581">
        <v>0</v>
      </c>
      <c r="CB581">
        <v>80</v>
      </c>
      <c r="CC581">
        <v>16</v>
      </c>
      <c r="CD581">
        <v>11</v>
      </c>
      <c r="CE581">
        <v>4</v>
      </c>
      <c r="CF581">
        <v>0</v>
      </c>
      <c r="CG581">
        <v>0</v>
      </c>
      <c r="CH581">
        <v>0</v>
      </c>
      <c r="CI581">
        <v>0</v>
      </c>
      <c r="CJ581">
        <v>2</v>
      </c>
      <c r="CK581">
        <v>0</v>
      </c>
      <c r="CL581">
        <v>0</v>
      </c>
      <c r="CM581">
        <v>0</v>
      </c>
      <c r="CN581">
        <v>0</v>
      </c>
      <c r="CO581">
        <v>0</v>
      </c>
      <c r="CP581">
        <v>16.62</v>
      </c>
      <c r="CQ581">
        <v>345.62</v>
      </c>
      <c r="CR581">
        <v>4.59</v>
      </c>
      <c r="CS581">
        <v>16.399999999999999</v>
      </c>
      <c r="CT581">
        <v>17.329999999999998</v>
      </c>
      <c r="CU581">
        <v>52.55</v>
      </c>
      <c r="CV581">
        <v>49.84</v>
      </c>
      <c r="CW581">
        <v>56.15</v>
      </c>
      <c r="CX581">
        <v>50.71</v>
      </c>
      <c r="CY581">
        <v>54.1</v>
      </c>
      <c r="CZ581">
        <v>54.45</v>
      </c>
    </row>
    <row r="582" spans="1:104">
      <c r="A582" t="s">
        <v>837</v>
      </c>
      <c r="B582" t="s">
        <v>838</v>
      </c>
      <c r="C582" t="s">
        <v>68</v>
      </c>
      <c r="D582" t="s">
        <v>839</v>
      </c>
      <c r="E582">
        <v>67</v>
      </c>
      <c r="F582">
        <v>20142015</v>
      </c>
      <c r="G582">
        <v>22</v>
      </c>
      <c r="H582">
        <v>0.92500000000000004</v>
      </c>
      <c r="I582">
        <v>0.92500000000000004</v>
      </c>
      <c r="J582">
        <v>2</v>
      </c>
      <c r="K582">
        <v>1</v>
      </c>
      <c r="L582">
        <v>3</v>
      </c>
      <c r="M582">
        <v>2.56</v>
      </c>
      <c r="N582">
        <v>1.28</v>
      </c>
      <c r="O582">
        <v>3.84</v>
      </c>
      <c r="P582">
        <v>-2</v>
      </c>
      <c r="Q582">
        <v>79.099999999999994</v>
      </c>
      <c r="R582">
        <v>121.74</v>
      </c>
      <c r="S582">
        <v>66.67</v>
      </c>
      <c r="T582">
        <v>-3.8</v>
      </c>
      <c r="U582">
        <v>0.7</v>
      </c>
      <c r="V582">
        <v>-8.91</v>
      </c>
      <c r="W582">
        <v>75</v>
      </c>
      <c r="X582">
        <v>83.91</v>
      </c>
      <c r="Y582">
        <v>16</v>
      </c>
      <c r="Z582">
        <v>24</v>
      </c>
      <c r="AA582">
        <v>8</v>
      </c>
      <c r="AB582">
        <v>30.69</v>
      </c>
      <c r="AC582">
        <v>10.23</v>
      </c>
      <c r="AD582">
        <v>40.92</v>
      </c>
      <c r="AE582">
        <v>6</v>
      </c>
      <c r="AF582">
        <v>-7.96</v>
      </c>
      <c r="AG582">
        <v>87.06</v>
      </c>
      <c r="AH582">
        <v>39</v>
      </c>
      <c r="AI582">
        <v>53</v>
      </c>
      <c r="AJ582">
        <v>14</v>
      </c>
      <c r="AK582">
        <v>67.77</v>
      </c>
      <c r="AL582">
        <v>17.899999999999999</v>
      </c>
      <c r="AM582">
        <v>85.67</v>
      </c>
      <c r="AN582">
        <v>43.4</v>
      </c>
      <c r="AO582">
        <v>1</v>
      </c>
      <c r="AP582">
        <v>0</v>
      </c>
      <c r="AQ582">
        <v>8</v>
      </c>
      <c r="AR582">
        <v>-11.44</v>
      </c>
      <c r="AS582">
        <v>74.42</v>
      </c>
      <c r="AT582">
        <v>85.86</v>
      </c>
      <c r="AU582">
        <v>21</v>
      </c>
      <c r="AV582">
        <v>32</v>
      </c>
      <c r="AW582">
        <v>11</v>
      </c>
      <c r="AX582">
        <v>40.92</v>
      </c>
      <c r="AY582">
        <v>14.06</v>
      </c>
      <c r="AZ582">
        <v>54.98</v>
      </c>
      <c r="BA582">
        <v>71.88</v>
      </c>
      <c r="BB582">
        <v>4</v>
      </c>
      <c r="BC582">
        <v>7</v>
      </c>
      <c r="BD582">
        <v>-13.23</v>
      </c>
      <c r="BE582">
        <v>69.7</v>
      </c>
      <c r="BF582">
        <v>82.93</v>
      </c>
      <c r="BG582">
        <v>13</v>
      </c>
      <c r="BH582">
        <v>29.41</v>
      </c>
      <c r="BI582">
        <v>12.79</v>
      </c>
      <c r="BJ582">
        <v>23</v>
      </c>
      <c r="BK582">
        <v>10</v>
      </c>
      <c r="BL582">
        <v>3</v>
      </c>
      <c r="BM582">
        <v>10.71</v>
      </c>
      <c r="BN582">
        <v>89.29</v>
      </c>
      <c r="BO582">
        <v>6.39</v>
      </c>
      <c r="BP582">
        <v>0</v>
      </c>
      <c r="BQ582">
        <v>5</v>
      </c>
      <c r="BR582">
        <v>0</v>
      </c>
      <c r="BS582">
        <v>5</v>
      </c>
      <c r="BT582">
        <v>100</v>
      </c>
      <c r="BU582">
        <v>28.57</v>
      </c>
      <c r="BV582">
        <v>21.74</v>
      </c>
      <c r="BW582">
        <v>15.62</v>
      </c>
      <c r="BX582">
        <v>100</v>
      </c>
      <c r="BY582">
        <v>40</v>
      </c>
      <c r="BZ582">
        <v>0</v>
      </c>
      <c r="CA582">
        <v>0</v>
      </c>
      <c r="CB582">
        <v>88.1</v>
      </c>
      <c r="CC582">
        <v>37</v>
      </c>
      <c r="CD582">
        <v>8</v>
      </c>
      <c r="CE582">
        <v>5</v>
      </c>
      <c r="CF582">
        <v>2</v>
      </c>
      <c r="CG582">
        <v>5</v>
      </c>
      <c r="CH582">
        <v>0</v>
      </c>
      <c r="CI582">
        <v>1</v>
      </c>
      <c r="CJ582">
        <v>1</v>
      </c>
      <c r="CK582">
        <v>0</v>
      </c>
      <c r="CL582">
        <v>0</v>
      </c>
      <c r="CM582">
        <v>2</v>
      </c>
      <c r="CN582">
        <v>0</v>
      </c>
      <c r="CO582">
        <v>-2.56</v>
      </c>
      <c r="CP582">
        <v>46.92</v>
      </c>
      <c r="CQ582">
        <v>262.69</v>
      </c>
      <c r="CR582">
        <v>15.16</v>
      </c>
      <c r="CS582">
        <v>17.75</v>
      </c>
      <c r="CT582">
        <v>17.07</v>
      </c>
      <c r="CU582">
        <v>48.9</v>
      </c>
      <c r="CV582">
        <v>48.47</v>
      </c>
      <c r="CW582">
        <v>53.51</v>
      </c>
      <c r="CX582">
        <v>55.92</v>
      </c>
      <c r="CY582">
        <v>52.79</v>
      </c>
      <c r="CZ582">
        <v>56.12</v>
      </c>
    </row>
    <row r="583" spans="1:104">
      <c r="A583" t="s">
        <v>172</v>
      </c>
      <c r="B583" t="s">
        <v>173</v>
      </c>
      <c r="C583" t="s">
        <v>62</v>
      </c>
      <c r="D583" t="s">
        <v>174</v>
      </c>
      <c r="E583">
        <v>72</v>
      </c>
      <c r="F583">
        <v>20142015</v>
      </c>
      <c r="G583">
        <v>28</v>
      </c>
      <c r="H583">
        <v>1.75</v>
      </c>
      <c r="I583">
        <v>2.75</v>
      </c>
      <c r="J583">
        <v>1</v>
      </c>
      <c r="K583">
        <v>5</v>
      </c>
      <c r="L583">
        <v>6</v>
      </c>
      <c r="M583">
        <v>0.46</v>
      </c>
      <c r="N583">
        <v>2.3199999999999998</v>
      </c>
      <c r="O583">
        <v>2.78</v>
      </c>
      <c r="P583">
        <v>0</v>
      </c>
      <c r="Q583">
        <v>87.44</v>
      </c>
      <c r="R583">
        <v>108.48</v>
      </c>
      <c r="S583">
        <v>5.88</v>
      </c>
      <c r="T583">
        <v>3.3</v>
      </c>
      <c r="U583">
        <v>1.8</v>
      </c>
      <c r="V583">
        <v>-0.61</v>
      </c>
      <c r="W583">
        <v>86.67</v>
      </c>
      <c r="X583">
        <v>87.27</v>
      </c>
      <c r="Y583">
        <v>77</v>
      </c>
      <c r="Z583">
        <v>91</v>
      </c>
      <c r="AA583">
        <v>14</v>
      </c>
      <c r="AB583">
        <v>42.22</v>
      </c>
      <c r="AC583">
        <v>6.5</v>
      </c>
      <c r="AD583">
        <v>48.72</v>
      </c>
      <c r="AE583">
        <v>13</v>
      </c>
      <c r="AF583">
        <v>-3.86</v>
      </c>
      <c r="AG583">
        <v>91.3</v>
      </c>
      <c r="AH583">
        <v>167</v>
      </c>
      <c r="AI583">
        <v>195</v>
      </c>
      <c r="AJ583">
        <v>28</v>
      </c>
      <c r="AK583">
        <v>90.48</v>
      </c>
      <c r="AL583">
        <v>12.99</v>
      </c>
      <c r="AM583">
        <v>103.47</v>
      </c>
      <c r="AN583">
        <v>45.64</v>
      </c>
      <c r="AO583">
        <v>21</v>
      </c>
      <c r="AP583">
        <v>2</v>
      </c>
      <c r="AQ583">
        <v>46</v>
      </c>
      <c r="AR583">
        <v>-6.54</v>
      </c>
      <c r="AS583">
        <v>84.11</v>
      </c>
      <c r="AT583">
        <v>90.65</v>
      </c>
      <c r="AU583">
        <v>103</v>
      </c>
      <c r="AV583">
        <v>127</v>
      </c>
      <c r="AW583">
        <v>24</v>
      </c>
      <c r="AX583">
        <v>58.93</v>
      </c>
      <c r="AY583">
        <v>11.14</v>
      </c>
      <c r="AZ583">
        <v>70.069999999999993</v>
      </c>
      <c r="BA583">
        <v>70.08</v>
      </c>
      <c r="BB583">
        <v>8</v>
      </c>
      <c r="BC583">
        <v>25</v>
      </c>
      <c r="BD583">
        <v>-8.93</v>
      </c>
      <c r="BE583">
        <v>81.650000000000006</v>
      </c>
      <c r="BF583">
        <v>90.58</v>
      </c>
      <c r="BG583">
        <v>69</v>
      </c>
      <c r="BH583">
        <v>41.3</v>
      </c>
      <c r="BI583">
        <v>9.2799999999999994</v>
      </c>
      <c r="BJ583">
        <v>89</v>
      </c>
      <c r="BK583">
        <v>20</v>
      </c>
      <c r="BL583">
        <v>17</v>
      </c>
      <c r="BM583">
        <v>-0.55000000000000004</v>
      </c>
      <c r="BN583">
        <v>92.86</v>
      </c>
      <c r="BO583">
        <v>5.57</v>
      </c>
      <c r="BP583">
        <v>0.46</v>
      </c>
      <c r="BQ583">
        <v>12</v>
      </c>
      <c r="BR583">
        <v>1</v>
      </c>
      <c r="BS583">
        <v>11</v>
      </c>
      <c r="BT583">
        <v>92.31</v>
      </c>
      <c r="BU583">
        <v>4</v>
      </c>
      <c r="BV583">
        <v>13.48</v>
      </c>
      <c r="BW583">
        <v>9.4499999999999993</v>
      </c>
      <c r="BX583">
        <v>95</v>
      </c>
      <c r="BY583">
        <v>40</v>
      </c>
      <c r="BZ583">
        <v>0</v>
      </c>
      <c r="CA583">
        <v>0</v>
      </c>
      <c r="CB583">
        <v>96.12</v>
      </c>
      <c r="CC583">
        <v>124</v>
      </c>
      <c r="CD583">
        <v>22</v>
      </c>
      <c r="CE583">
        <v>5</v>
      </c>
      <c r="CF583">
        <v>2</v>
      </c>
      <c r="CG583">
        <v>7</v>
      </c>
      <c r="CH583">
        <v>2</v>
      </c>
      <c r="CI583">
        <v>3</v>
      </c>
      <c r="CJ583">
        <v>16</v>
      </c>
      <c r="CK583">
        <v>7</v>
      </c>
      <c r="CL583">
        <v>1</v>
      </c>
      <c r="CM583">
        <v>0</v>
      </c>
      <c r="CN583">
        <v>0</v>
      </c>
      <c r="CO583">
        <v>0</v>
      </c>
      <c r="CP583">
        <v>129.31</v>
      </c>
      <c r="CQ583">
        <v>218.45</v>
      </c>
      <c r="CR583">
        <v>37.18</v>
      </c>
      <c r="CS583">
        <v>16.88</v>
      </c>
      <c r="CT583">
        <v>17.5</v>
      </c>
      <c r="CU583">
        <v>52.13</v>
      </c>
      <c r="CV583">
        <v>49.85</v>
      </c>
      <c r="CW583">
        <v>57.27</v>
      </c>
      <c r="CX583">
        <v>52.58</v>
      </c>
      <c r="CY583">
        <v>54.17</v>
      </c>
      <c r="CZ583">
        <v>54.5</v>
      </c>
    </row>
    <row r="584" spans="1:104">
      <c r="A584" t="s">
        <v>248</v>
      </c>
      <c r="B584" t="s">
        <v>249</v>
      </c>
      <c r="C584" t="s">
        <v>100</v>
      </c>
      <c r="D584" t="s">
        <v>88</v>
      </c>
      <c r="E584">
        <v>54</v>
      </c>
      <c r="F584">
        <v>20142015</v>
      </c>
      <c r="G584">
        <v>30</v>
      </c>
      <c r="H584">
        <v>7</v>
      </c>
      <c r="I584">
        <v>7</v>
      </c>
      <c r="J584">
        <v>0</v>
      </c>
      <c r="K584">
        <v>4</v>
      </c>
      <c r="L584">
        <v>4</v>
      </c>
      <c r="M584">
        <v>0</v>
      </c>
      <c r="N584">
        <v>2.95</v>
      </c>
      <c r="O584">
        <v>2.95</v>
      </c>
      <c r="P584">
        <v>-1</v>
      </c>
      <c r="Q584">
        <v>88.51</v>
      </c>
      <c r="R584">
        <v>102.78</v>
      </c>
      <c r="S584">
        <v>0</v>
      </c>
      <c r="T584">
        <v>7.0000000000000007E-2</v>
      </c>
      <c r="U584">
        <v>1.51</v>
      </c>
      <c r="V584">
        <v>-2.5</v>
      </c>
      <c r="W584">
        <v>88.46</v>
      </c>
      <c r="X584">
        <v>90.96</v>
      </c>
      <c r="Y584">
        <v>60</v>
      </c>
      <c r="Z584">
        <v>69</v>
      </c>
      <c r="AA584">
        <v>9</v>
      </c>
      <c r="AB584">
        <v>50.91</v>
      </c>
      <c r="AC584">
        <v>6.64</v>
      </c>
      <c r="AD584">
        <v>57.55</v>
      </c>
      <c r="AE584">
        <v>14</v>
      </c>
      <c r="AF584">
        <v>-3.92</v>
      </c>
      <c r="AG584">
        <v>92.44</v>
      </c>
      <c r="AH584">
        <v>114</v>
      </c>
      <c r="AI584">
        <v>131</v>
      </c>
      <c r="AJ584">
        <v>17</v>
      </c>
      <c r="AK584">
        <v>96.65</v>
      </c>
      <c r="AL584">
        <v>12.54</v>
      </c>
      <c r="AM584">
        <v>109.19</v>
      </c>
      <c r="AN584">
        <v>48.09</v>
      </c>
      <c r="AO584">
        <v>8</v>
      </c>
      <c r="AP584">
        <v>0</v>
      </c>
      <c r="AQ584">
        <v>22</v>
      </c>
      <c r="AR584">
        <v>-6.2</v>
      </c>
      <c r="AS584">
        <v>86.11</v>
      </c>
      <c r="AT584">
        <v>92.31</v>
      </c>
      <c r="AU584">
        <v>78</v>
      </c>
      <c r="AV584">
        <v>93</v>
      </c>
      <c r="AW584">
        <v>15</v>
      </c>
      <c r="AX584">
        <v>68.61</v>
      </c>
      <c r="AY584">
        <v>11.07</v>
      </c>
      <c r="AZ584">
        <v>79.680000000000007</v>
      </c>
      <c r="BA584">
        <v>67.739999999999995</v>
      </c>
      <c r="BB584">
        <v>4</v>
      </c>
      <c r="BC584">
        <v>14</v>
      </c>
      <c r="BD584">
        <v>-8.42</v>
      </c>
      <c r="BE584">
        <v>84</v>
      </c>
      <c r="BF584">
        <v>92.42</v>
      </c>
      <c r="BG584">
        <v>51</v>
      </c>
      <c r="BH584">
        <v>46.48</v>
      </c>
      <c r="BI584">
        <v>8.85</v>
      </c>
      <c r="BJ584">
        <v>63</v>
      </c>
      <c r="BK584">
        <v>12</v>
      </c>
      <c r="BL584">
        <v>10</v>
      </c>
      <c r="BM584">
        <v>-4.5</v>
      </c>
      <c r="BN584">
        <v>92</v>
      </c>
      <c r="BO584">
        <v>5.16</v>
      </c>
      <c r="BP584">
        <v>0.74</v>
      </c>
      <c r="BQ584">
        <v>7</v>
      </c>
      <c r="BR584">
        <v>1</v>
      </c>
      <c r="BS584">
        <v>6</v>
      </c>
      <c r="BT584">
        <v>87.5</v>
      </c>
      <c r="BU584">
        <v>0</v>
      </c>
      <c r="BV584">
        <v>11.11</v>
      </c>
      <c r="BW584">
        <v>7.53</v>
      </c>
      <c r="BX584">
        <v>91.67</v>
      </c>
      <c r="BY584">
        <v>43</v>
      </c>
      <c r="BZ584">
        <v>1</v>
      </c>
      <c r="CA584">
        <v>0</v>
      </c>
      <c r="CB584">
        <v>92.75</v>
      </c>
      <c r="CC584">
        <v>64</v>
      </c>
      <c r="CD584">
        <v>16</v>
      </c>
      <c r="CE584">
        <v>5</v>
      </c>
      <c r="CF584">
        <v>2</v>
      </c>
      <c r="CG584">
        <v>7</v>
      </c>
      <c r="CH584">
        <v>1</v>
      </c>
      <c r="CI584">
        <v>3</v>
      </c>
      <c r="CJ584">
        <v>10</v>
      </c>
      <c r="CK584">
        <v>3</v>
      </c>
      <c r="CL584">
        <v>0</v>
      </c>
      <c r="CM584">
        <v>2</v>
      </c>
      <c r="CN584">
        <v>1</v>
      </c>
      <c r="CO584">
        <v>-0.74</v>
      </c>
      <c r="CP584">
        <v>81.33</v>
      </c>
      <c r="CQ584">
        <v>189.72</v>
      </c>
      <c r="CR584">
        <v>30</v>
      </c>
      <c r="CS584">
        <v>17.87</v>
      </c>
      <c r="CT584">
        <v>17.510000000000002</v>
      </c>
      <c r="CU584">
        <v>50.91</v>
      </c>
      <c r="CV584">
        <v>49.47</v>
      </c>
      <c r="CW584">
        <v>57.16</v>
      </c>
      <c r="CX584">
        <v>55.11</v>
      </c>
      <c r="CY584">
        <v>53.91</v>
      </c>
      <c r="CZ584">
        <v>55.07</v>
      </c>
    </row>
    <row r="585" spans="1:104">
      <c r="A585" t="s">
        <v>1646</v>
      </c>
      <c r="B585" t="s">
        <v>1647</v>
      </c>
      <c r="C585" t="s">
        <v>100</v>
      </c>
      <c r="D585" t="s">
        <v>1056</v>
      </c>
      <c r="E585">
        <v>12</v>
      </c>
      <c r="F585">
        <v>20142015</v>
      </c>
      <c r="G585">
        <v>27</v>
      </c>
      <c r="H585">
        <v>0.75</v>
      </c>
      <c r="I585">
        <v>0.75</v>
      </c>
      <c r="J585">
        <v>0</v>
      </c>
      <c r="K585">
        <v>0</v>
      </c>
      <c r="L585">
        <v>0</v>
      </c>
      <c r="M585">
        <v>0</v>
      </c>
      <c r="N585">
        <v>0</v>
      </c>
      <c r="O585">
        <v>0</v>
      </c>
      <c r="P585">
        <v>0</v>
      </c>
      <c r="Q585">
        <v>90.91</v>
      </c>
      <c r="R585">
        <v>115.79</v>
      </c>
      <c r="S585">
        <v>0</v>
      </c>
      <c r="T585">
        <v>-2.38</v>
      </c>
      <c r="U585">
        <v>1.5</v>
      </c>
      <c r="V585">
        <v>2.08</v>
      </c>
      <c r="W585">
        <v>83.33</v>
      </c>
      <c r="X585">
        <v>81.25</v>
      </c>
      <c r="Y585">
        <v>12</v>
      </c>
      <c r="Z585">
        <v>15</v>
      </c>
      <c r="AA585">
        <v>3</v>
      </c>
      <c r="AB585">
        <v>49.88</v>
      </c>
      <c r="AC585">
        <v>9.98</v>
      </c>
      <c r="AD585">
        <v>59.86</v>
      </c>
      <c r="AE585">
        <v>4</v>
      </c>
      <c r="AF585">
        <v>13.9</v>
      </c>
      <c r="AG585">
        <v>77.010000000000005</v>
      </c>
      <c r="AH585">
        <v>27</v>
      </c>
      <c r="AI585">
        <v>30</v>
      </c>
      <c r="AJ585">
        <v>3</v>
      </c>
      <c r="AK585">
        <v>99.77</v>
      </c>
      <c r="AL585">
        <v>9.98</v>
      </c>
      <c r="AM585">
        <v>109.75</v>
      </c>
      <c r="AN585">
        <v>63.33</v>
      </c>
      <c r="AO585">
        <v>3</v>
      </c>
      <c r="AP585">
        <v>0</v>
      </c>
      <c r="AQ585">
        <v>7</v>
      </c>
      <c r="AR585">
        <v>13.94</v>
      </c>
      <c r="AS585">
        <v>86.96</v>
      </c>
      <c r="AT585">
        <v>73.02</v>
      </c>
      <c r="AU585">
        <v>17</v>
      </c>
      <c r="AV585">
        <v>20</v>
      </c>
      <c r="AW585">
        <v>3</v>
      </c>
      <c r="AX585">
        <v>66.510000000000005</v>
      </c>
      <c r="AY585">
        <v>9.98</v>
      </c>
      <c r="AZ585">
        <v>76.489999999999995</v>
      </c>
      <c r="BA585">
        <v>95</v>
      </c>
      <c r="BB585">
        <v>0</v>
      </c>
      <c r="BC585">
        <v>4</v>
      </c>
      <c r="BD585">
        <v>20.48</v>
      </c>
      <c r="BE585">
        <v>90.48</v>
      </c>
      <c r="BF585">
        <v>70</v>
      </c>
      <c r="BG585">
        <v>17</v>
      </c>
      <c r="BH585">
        <v>63.19</v>
      </c>
      <c r="BI585">
        <v>6.65</v>
      </c>
      <c r="BJ585">
        <v>19</v>
      </c>
      <c r="BK585">
        <v>2</v>
      </c>
      <c r="BL585">
        <v>4</v>
      </c>
      <c r="BM585">
        <v>14.29</v>
      </c>
      <c r="BN585">
        <v>85.71</v>
      </c>
      <c r="BO585">
        <v>9.98</v>
      </c>
      <c r="BP585">
        <v>0</v>
      </c>
      <c r="BQ585">
        <v>3</v>
      </c>
      <c r="BR585">
        <v>0</v>
      </c>
      <c r="BS585">
        <v>3</v>
      </c>
      <c r="BT585">
        <v>100</v>
      </c>
      <c r="BU585">
        <v>0</v>
      </c>
      <c r="BV585">
        <v>15.79</v>
      </c>
      <c r="BW585">
        <v>15</v>
      </c>
      <c r="BX585">
        <v>100</v>
      </c>
      <c r="BY585">
        <v>40</v>
      </c>
      <c r="BZ585">
        <v>0</v>
      </c>
      <c r="CA585">
        <v>0</v>
      </c>
      <c r="CB585">
        <v>90.48</v>
      </c>
      <c r="CC585">
        <v>19</v>
      </c>
      <c r="CD585">
        <v>4</v>
      </c>
      <c r="CE585">
        <v>2</v>
      </c>
      <c r="CF585">
        <v>1</v>
      </c>
      <c r="CG585">
        <v>0</v>
      </c>
      <c r="CH585">
        <v>0</v>
      </c>
      <c r="CI585">
        <v>0</v>
      </c>
      <c r="CJ585">
        <v>4</v>
      </c>
      <c r="CK585">
        <v>0</v>
      </c>
      <c r="CL585">
        <v>0</v>
      </c>
      <c r="CM585">
        <v>0</v>
      </c>
      <c r="CN585">
        <v>0</v>
      </c>
      <c r="CO585">
        <v>0</v>
      </c>
      <c r="CP585">
        <v>18.04</v>
      </c>
      <c r="CQ585">
        <v>47.5</v>
      </c>
      <c r="CR585">
        <v>27.53</v>
      </c>
      <c r="CS585">
        <v>17.88</v>
      </c>
      <c r="CT585">
        <v>17.27</v>
      </c>
      <c r="CU585">
        <v>46.44</v>
      </c>
      <c r="CV585">
        <v>50.45</v>
      </c>
      <c r="CW585">
        <v>49.42</v>
      </c>
      <c r="CX585">
        <v>57</v>
      </c>
      <c r="CY585">
        <v>54.2</v>
      </c>
      <c r="CZ585">
        <v>53.24</v>
      </c>
    </row>
    <row r="586" spans="1:104">
      <c r="A586" t="s">
        <v>772</v>
      </c>
      <c r="B586" t="s">
        <v>773</v>
      </c>
      <c r="C586" t="s">
        <v>62</v>
      </c>
      <c r="D586" t="s">
        <v>767</v>
      </c>
      <c r="E586">
        <v>48</v>
      </c>
      <c r="F586">
        <v>20142015</v>
      </c>
      <c r="G586">
        <v>20</v>
      </c>
      <c r="H586">
        <v>0.64200000000000002</v>
      </c>
      <c r="I586" t="s">
        <v>1488</v>
      </c>
      <c r="J586">
        <v>0</v>
      </c>
      <c r="K586">
        <v>7</v>
      </c>
      <c r="L586">
        <v>7</v>
      </c>
      <c r="M586">
        <v>0</v>
      </c>
      <c r="N586">
        <v>4.24</v>
      </c>
      <c r="O586">
        <v>4.24</v>
      </c>
      <c r="P586">
        <v>-1</v>
      </c>
      <c r="Q586">
        <v>86.75</v>
      </c>
      <c r="R586">
        <v>111.39</v>
      </c>
      <c r="S586">
        <v>0</v>
      </c>
      <c r="T586">
        <v>-0.9</v>
      </c>
      <c r="U586">
        <v>2.06</v>
      </c>
      <c r="V586">
        <v>2.72</v>
      </c>
      <c r="W586">
        <v>86.42</v>
      </c>
      <c r="X586">
        <v>83.7</v>
      </c>
      <c r="Y586">
        <v>59</v>
      </c>
      <c r="Z586">
        <v>70</v>
      </c>
      <c r="AA586">
        <v>11</v>
      </c>
      <c r="AB586">
        <v>42.38</v>
      </c>
      <c r="AC586">
        <v>6.66</v>
      </c>
      <c r="AD586">
        <v>49.04</v>
      </c>
      <c r="AE586">
        <v>7</v>
      </c>
      <c r="AF586">
        <v>2.0499999999999998</v>
      </c>
      <c r="AG586">
        <v>84.71</v>
      </c>
      <c r="AH586">
        <v>111</v>
      </c>
      <c r="AI586">
        <v>131</v>
      </c>
      <c r="AJ586">
        <v>20</v>
      </c>
      <c r="AK586">
        <v>79.31</v>
      </c>
      <c r="AL586">
        <v>12.11</v>
      </c>
      <c r="AM586">
        <v>91.42</v>
      </c>
      <c r="AN586">
        <v>54.96</v>
      </c>
      <c r="AO586">
        <v>7</v>
      </c>
      <c r="AP586">
        <v>0</v>
      </c>
      <c r="AQ586">
        <v>30</v>
      </c>
      <c r="AR586">
        <v>0.46</v>
      </c>
      <c r="AS586">
        <v>84.17</v>
      </c>
      <c r="AT586">
        <v>83.7</v>
      </c>
      <c r="AU586">
        <v>82</v>
      </c>
      <c r="AV586">
        <v>101</v>
      </c>
      <c r="AW586">
        <v>19</v>
      </c>
      <c r="AX586">
        <v>61.15</v>
      </c>
      <c r="AY586">
        <v>11.5</v>
      </c>
      <c r="AZ586">
        <v>72.650000000000006</v>
      </c>
      <c r="BA586">
        <v>71.290000000000006</v>
      </c>
      <c r="BB586">
        <v>4</v>
      </c>
      <c r="BC586">
        <v>23</v>
      </c>
      <c r="BD586">
        <v>1.81</v>
      </c>
      <c r="BE586">
        <v>82.76</v>
      </c>
      <c r="BF586">
        <v>80.95</v>
      </c>
      <c r="BG586">
        <v>57</v>
      </c>
      <c r="BH586">
        <v>43.59</v>
      </c>
      <c r="BI586">
        <v>9.08</v>
      </c>
      <c r="BJ586">
        <v>72</v>
      </c>
      <c r="BK586">
        <v>15</v>
      </c>
      <c r="BL586">
        <v>19</v>
      </c>
      <c r="BM586">
        <v>9.52</v>
      </c>
      <c r="BN586">
        <v>83.33</v>
      </c>
      <c r="BO586">
        <v>7.87</v>
      </c>
      <c r="BP586">
        <v>0.61</v>
      </c>
      <c r="BQ586">
        <v>13</v>
      </c>
      <c r="BR586">
        <v>1</v>
      </c>
      <c r="BS586">
        <v>12</v>
      </c>
      <c r="BT586">
        <v>92.86</v>
      </c>
      <c r="BU586">
        <v>0</v>
      </c>
      <c r="BV586">
        <v>18.059999999999999</v>
      </c>
      <c r="BW586">
        <v>12.87</v>
      </c>
      <c r="BX586">
        <v>93.33</v>
      </c>
      <c r="BY586">
        <v>40</v>
      </c>
      <c r="BZ586">
        <v>0</v>
      </c>
      <c r="CA586">
        <v>0</v>
      </c>
      <c r="CB586">
        <v>91.49</v>
      </c>
      <c r="CC586">
        <v>86</v>
      </c>
      <c r="CD586">
        <v>16</v>
      </c>
      <c r="CE586">
        <v>8</v>
      </c>
      <c r="CF586">
        <v>1</v>
      </c>
      <c r="CG586">
        <v>0</v>
      </c>
      <c r="CH586">
        <v>2</v>
      </c>
      <c r="CI586">
        <v>5</v>
      </c>
      <c r="CJ586">
        <v>19</v>
      </c>
      <c r="CK586">
        <v>2</v>
      </c>
      <c r="CL586">
        <v>1</v>
      </c>
      <c r="CM586">
        <v>1</v>
      </c>
      <c r="CN586">
        <v>0</v>
      </c>
      <c r="CO586">
        <v>-0.61</v>
      </c>
      <c r="CP586">
        <v>99.1</v>
      </c>
      <c r="CQ586">
        <v>106.31</v>
      </c>
      <c r="CR586">
        <v>48.25</v>
      </c>
      <c r="CS586">
        <v>16.89</v>
      </c>
      <c r="CT586">
        <v>17.48</v>
      </c>
      <c r="CU586">
        <v>51.67</v>
      </c>
      <c r="CV586">
        <v>50.11</v>
      </c>
      <c r="CW586">
        <v>49.28</v>
      </c>
      <c r="CX586">
        <v>46.1</v>
      </c>
      <c r="CY586">
        <v>54.5</v>
      </c>
      <c r="CZ586">
        <v>54.26</v>
      </c>
    </row>
    <row r="587" spans="1:104">
      <c r="A587" t="s">
        <v>187</v>
      </c>
      <c r="B587" t="s">
        <v>188</v>
      </c>
      <c r="C587" t="s">
        <v>124</v>
      </c>
      <c r="D587" t="s">
        <v>77</v>
      </c>
      <c r="E587">
        <v>65</v>
      </c>
      <c r="F587">
        <v>20142015</v>
      </c>
      <c r="G587">
        <v>32</v>
      </c>
      <c r="H587">
        <v>6.5</v>
      </c>
      <c r="I587">
        <v>5.9</v>
      </c>
      <c r="J587">
        <v>8</v>
      </c>
      <c r="K587">
        <v>6</v>
      </c>
      <c r="L587">
        <v>14</v>
      </c>
      <c r="M587">
        <v>2.54</v>
      </c>
      <c r="N587">
        <v>1.9</v>
      </c>
      <c r="O587">
        <v>4.4400000000000004</v>
      </c>
      <c r="P587">
        <v>-1</v>
      </c>
      <c r="Q587">
        <v>89.06</v>
      </c>
      <c r="R587">
        <v>103.63</v>
      </c>
      <c r="S587">
        <v>15.09</v>
      </c>
      <c r="T587">
        <v>1.19</v>
      </c>
      <c r="U587">
        <v>2.91</v>
      </c>
      <c r="V587">
        <v>8.65</v>
      </c>
      <c r="W587">
        <v>88.65</v>
      </c>
      <c r="X587">
        <v>80</v>
      </c>
      <c r="Y587">
        <v>143</v>
      </c>
      <c r="Z587">
        <v>164</v>
      </c>
      <c r="AA587">
        <v>21</v>
      </c>
      <c r="AB587">
        <v>52.06</v>
      </c>
      <c r="AC587">
        <v>6.67</v>
      </c>
      <c r="AD587">
        <v>58.72</v>
      </c>
      <c r="AE587">
        <v>38</v>
      </c>
      <c r="AF587">
        <v>0.33</v>
      </c>
      <c r="AG587">
        <v>88.74</v>
      </c>
      <c r="AH587">
        <v>300</v>
      </c>
      <c r="AI587">
        <v>342</v>
      </c>
      <c r="AJ587">
        <v>42</v>
      </c>
      <c r="AK587">
        <v>108.56</v>
      </c>
      <c r="AL587">
        <v>13.33</v>
      </c>
      <c r="AM587">
        <v>121.89</v>
      </c>
      <c r="AN587">
        <v>50</v>
      </c>
      <c r="AO587">
        <v>40</v>
      </c>
      <c r="AP587">
        <v>1</v>
      </c>
      <c r="AQ587">
        <v>113</v>
      </c>
      <c r="AR587">
        <v>-0.66</v>
      </c>
      <c r="AS587">
        <v>86.5</v>
      </c>
      <c r="AT587">
        <v>87.16</v>
      </c>
      <c r="AU587">
        <v>200</v>
      </c>
      <c r="AV587">
        <v>237</v>
      </c>
      <c r="AW587">
        <v>37</v>
      </c>
      <c r="AX587">
        <v>75.23</v>
      </c>
      <c r="AY587">
        <v>11.74</v>
      </c>
      <c r="AZ587">
        <v>86.97</v>
      </c>
      <c r="BA587">
        <v>72.150000000000006</v>
      </c>
      <c r="BB587">
        <v>20</v>
      </c>
      <c r="BC587">
        <v>73</v>
      </c>
      <c r="BD587">
        <v>-1.92</v>
      </c>
      <c r="BE587">
        <v>85.5</v>
      </c>
      <c r="BF587">
        <v>87.42</v>
      </c>
      <c r="BG587">
        <v>142</v>
      </c>
      <c r="BH587">
        <v>54.28</v>
      </c>
      <c r="BI587">
        <v>9.2100000000000009</v>
      </c>
      <c r="BJ587">
        <v>171</v>
      </c>
      <c r="BK587">
        <v>29</v>
      </c>
      <c r="BL587">
        <v>53</v>
      </c>
      <c r="BM587">
        <v>9.0500000000000007</v>
      </c>
      <c r="BN587">
        <v>80.95</v>
      </c>
      <c r="BO587">
        <v>5.71</v>
      </c>
      <c r="BP587">
        <v>0.63</v>
      </c>
      <c r="BQ587">
        <v>18</v>
      </c>
      <c r="BR587">
        <v>2</v>
      </c>
      <c r="BS587">
        <v>16</v>
      </c>
      <c r="BT587">
        <v>90</v>
      </c>
      <c r="BU587">
        <v>10.96</v>
      </c>
      <c r="BV587">
        <v>10.53</v>
      </c>
      <c r="BW587">
        <v>7.59</v>
      </c>
      <c r="BX587">
        <v>93.1</v>
      </c>
      <c r="BY587">
        <v>36</v>
      </c>
      <c r="BZ587">
        <v>4</v>
      </c>
      <c r="CA587">
        <v>8</v>
      </c>
      <c r="CB587">
        <v>97.59</v>
      </c>
      <c r="CC587">
        <v>162</v>
      </c>
      <c r="CD587">
        <v>36</v>
      </c>
      <c r="CE587">
        <v>4</v>
      </c>
      <c r="CF587">
        <v>2</v>
      </c>
      <c r="CG587">
        <v>4</v>
      </c>
      <c r="CH587">
        <v>4</v>
      </c>
      <c r="CI587">
        <v>2</v>
      </c>
      <c r="CJ587">
        <v>45</v>
      </c>
      <c r="CK587">
        <v>3</v>
      </c>
      <c r="CL587">
        <v>3</v>
      </c>
      <c r="CM587">
        <v>1</v>
      </c>
      <c r="CN587">
        <v>0</v>
      </c>
      <c r="CO587">
        <v>-0.32</v>
      </c>
      <c r="CP587">
        <v>189.03</v>
      </c>
      <c r="CQ587">
        <v>157.75</v>
      </c>
      <c r="CR587">
        <v>54.51</v>
      </c>
      <c r="CS587">
        <v>17.989999999999998</v>
      </c>
      <c r="CT587">
        <v>17.22</v>
      </c>
      <c r="CU587">
        <v>53</v>
      </c>
      <c r="CV587">
        <v>49.74</v>
      </c>
      <c r="CW587">
        <v>59.11</v>
      </c>
      <c r="CX587">
        <v>52.42</v>
      </c>
      <c r="CY587">
        <v>54.04</v>
      </c>
      <c r="CZ587">
        <v>54.6</v>
      </c>
    </row>
    <row r="588" spans="1:104">
      <c r="A588" t="s">
        <v>283</v>
      </c>
      <c r="B588" t="s">
        <v>284</v>
      </c>
      <c r="C588" t="s">
        <v>62</v>
      </c>
      <c r="D588" t="s">
        <v>182</v>
      </c>
      <c r="E588">
        <v>54</v>
      </c>
      <c r="F588">
        <v>20142015</v>
      </c>
      <c r="G588">
        <v>25</v>
      </c>
      <c r="H588">
        <v>4.2</v>
      </c>
      <c r="I588">
        <v>4.25</v>
      </c>
      <c r="J588">
        <v>4</v>
      </c>
      <c r="K588">
        <v>21</v>
      </c>
      <c r="L588">
        <v>25</v>
      </c>
      <c r="M588">
        <v>1.24</v>
      </c>
      <c r="N588">
        <v>6.5</v>
      </c>
      <c r="O588">
        <v>7.74</v>
      </c>
      <c r="P588">
        <v>-2</v>
      </c>
      <c r="Q588">
        <v>90.65</v>
      </c>
      <c r="R588">
        <v>110.88</v>
      </c>
      <c r="S588">
        <v>9.76</v>
      </c>
      <c r="T588">
        <v>9.1999999999999993</v>
      </c>
      <c r="U588">
        <v>3.59</v>
      </c>
      <c r="V588">
        <v>2.99</v>
      </c>
      <c r="W588">
        <v>89.95</v>
      </c>
      <c r="X588">
        <v>86.96</v>
      </c>
      <c r="Y588">
        <v>159</v>
      </c>
      <c r="Z588">
        <v>179</v>
      </c>
      <c r="AA588">
        <v>20</v>
      </c>
      <c r="AB588">
        <v>55.42</v>
      </c>
      <c r="AC588">
        <v>6.19</v>
      </c>
      <c r="AD588">
        <v>61.61</v>
      </c>
      <c r="AE588">
        <v>20</v>
      </c>
      <c r="AF588">
        <v>3.98</v>
      </c>
      <c r="AG588">
        <v>86.67</v>
      </c>
      <c r="AH588">
        <v>313</v>
      </c>
      <c r="AI588">
        <v>349</v>
      </c>
      <c r="AJ588">
        <v>36</v>
      </c>
      <c r="AK588">
        <v>108.04</v>
      </c>
      <c r="AL588">
        <v>11.15</v>
      </c>
      <c r="AM588">
        <v>119.19</v>
      </c>
      <c r="AN588">
        <v>54.15</v>
      </c>
      <c r="AO588">
        <v>23</v>
      </c>
      <c r="AP588">
        <v>5</v>
      </c>
      <c r="AQ588">
        <v>77</v>
      </c>
      <c r="AR588">
        <v>2.38</v>
      </c>
      <c r="AS588">
        <v>89.66</v>
      </c>
      <c r="AT588">
        <v>87.27</v>
      </c>
      <c r="AU588">
        <v>230</v>
      </c>
      <c r="AV588">
        <v>260</v>
      </c>
      <c r="AW588">
        <v>30</v>
      </c>
      <c r="AX588">
        <v>80.489999999999995</v>
      </c>
      <c r="AY588">
        <v>9.2899999999999991</v>
      </c>
      <c r="AZ588">
        <v>89.78</v>
      </c>
      <c r="BA588">
        <v>72.69</v>
      </c>
      <c r="BB588">
        <v>13</v>
      </c>
      <c r="BC588">
        <v>54</v>
      </c>
      <c r="BD588">
        <v>3.56</v>
      </c>
      <c r="BE588">
        <v>89.15</v>
      </c>
      <c r="BF588">
        <v>85.59</v>
      </c>
      <c r="BG588">
        <v>166</v>
      </c>
      <c r="BH588">
        <v>58.51</v>
      </c>
      <c r="BI588">
        <v>7.12</v>
      </c>
      <c r="BJ588">
        <v>189</v>
      </c>
      <c r="BK588">
        <v>23</v>
      </c>
      <c r="BL588">
        <v>41</v>
      </c>
      <c r="BM588">
        <v>5.98</v>
      </c>
      <c r="BN588">
        <v>88.89</v>
      </c>
      <c r="BO588">
        <v>11.45</v>
      </c>
      <c r="BP588">
        <v>0.62</v>
      </c>
      <c r="BQ588">
        <v>37</v>
      </c>
      <c r="BR588">
        <v>2</v>
      </c>
      <c r="BS588">
        <v>35</v>
      </c>
      <c r="BT588">
        <v>94.87</v>
      </c>
      <c r="BU588">
        <v>7.41</v>
      </c>
      <c r="BV588">
        <v>19.579999999999998</v>
      </c>
      <c r="BW588">
        <v>14.23</v>
      </c>
      <c r="BX588">
        <v>91.3</v>
      </c>
      <c r="BY588">
        <v>40</v>
      </c>
      <c r="BZ588">
        <v>0</v>
      </c>
      <c r="CA588">
        <v>0</v>
      </c>
      <c r="CB588">
        <v>94.01</v>
      </c>
      <c r="CC588">
        <v>204</v>
      </c>
      <c r="CD588">
        <v>31</v>
      </c>
      <c r="CE588">
        <v>13</v>
      </c>
      <c r="CF588">
        <v>0</v>
      </c>
      <c r="CG588">
        <v>4</v>
      </c>
      <c r="CH588">
        <v>11</v>
      </c>
      <c r="CI588">
        <v>10</v>
      </c>
      <c r="CJ588">
        <v>37</v>
      </c>
      <c r="CK588">
        <v>6</v>
      </c>
      <c r="CL588">
        <v>3</v>
      </c>
      <c r="CM588">
        <v>2</v>
      </c>
      <c r="CN588">
        <v>0</v>
      </c>
      <c r="CO588">
        <v>-0.62</v>
      </c>
      <c r="CP588">
        <v>193.81</v>
      </c>
      <c r="CQ588">
        <v>107.83</v>
      </c>
      <c r="CR588">
        <v>64.25</v>
      </c>
      <c r="CS588">
        <v>16.559999999999999</v>
      </c>
      <c r="CT588">
        <v>17.32</v>
      </c>
      <c r="CU588">
        <v>50.71</v>
      </c>
      <c r="CV588">
        <v>50</v>
      </c>
      <c r="CW588">
        <v>54.07</v>
      </c>
      <c r="CX588">
        <v>52.56</v>
      </c>
      <c r="CY588">
        <v>54.81</v>
      </c>
      <c r="CZ588">
        <v>54.8</v>
      </c>
    </row>
    <row r="589" spans="1:104">
      <c r="A589" t="s">
        <v>323</v>
      </c>
      <c r="B589" t="s">
        <v>324</v>
      </c>
      <c r="C589" t="s">
        <v>119</v>
      </c>
      <c r="D589" t="s">
        <v>77</v>
      </c>
      <c r="E589">
        <v>76</v>
      </c>
      <c r="F589">
        <v>20142015</v>
      </c>
      <c r="G589">
        <v>23</v>
      </c>
      <c r="H589">
        <v>1.5</v>
      </c>
      <c r="I589">
        <v>2</v>
      </c>
      <c r="J589">
        <v>5</v>
      </c>
      <c r="K589">
        <v>1</v>
      </c>
      <c r="L589">
        <v>6</v>
      </c>
      <c r="M589">
        <v>1.39</v>
      </c>
      <c r="N589">
        <v>0.28000000000000003</v>
      </c>
      <c r="O589">
        <v>1.66</v>
      </c>
      <c r="P589">
        <v>-3</v>
      </c>
      <c r="Q589">
        <v>92.11</v>
      </c>
      <c r="R589">
        <v>102.59</v>
      </c>
      <c r="S589">
        <v>26.32</v>
      </c>
      <c r="T589">
        <v>4.45</v>
      </c>
      <c r="U589">
        <v>2.85</v>
      </c>
      <c r="V589">
        <v>5.51</v>
      </c>
      <c r="W589">
        <v>88.95</v>
      </c>
      <c r="X589">
        <v>83.44</v>
      </c>
      <c r="Y589">
        <v>148</v>
      </c>
      <c r="Z589">
        <v>169</v>
      </c>
      <c r="AA589">
        <v>21</v>
      </c>
      <c r="AB589">
        <v>46.82</v>
      </c>
      <c r="AC589">
        <v>5.82</v>
      </c>
      <c r="AD589">
        <v>52.63</v>
      </c>
      <c r="AE589">
        <v>25</v>
      </c>
      <c r="AF589">
        <v>5.52</v>
      </c>
      <c r="AG589">
        <v>86.6</v>
      </c>
      <c r="AH589">
        <v>363</v>
      </c>
      <c r="AI589">
        <v>397</v>
      </c>
      <c r="AJ589">
        <v>34</v>
      </c>
      <c r="AK589">
        <v>109.98</v>
      </c>
      <c r="AL589">
        <v>9.42</v>
      </c>
      <c r="AM589">
        <v>119.4</v>
      </c>
      <c r="AN589">
        <v>49.12</v>
      </c>
      <c r="AO589">
        <v>0</v>
      </c>
      <c r="AP589">
        <v>0</v>
      </c>
      <c r="AQ589">
        <v>28</v>
      </c>
      <c r="AR589">
        <v>6.93</v>
      </c>
      <c r="AS589">
        <v>90.79</v>
      </c>
      <c r="AT589">
        <v>83.86</v>
      </c>
      <c r="AU589">
        <v>248</v>
      </c>
      <c r="AV589">
        <v>276</v>
      </c>
      <c r="AW589">
        <v>28</v>
      </c>
      <c r="AX589">
        <v>76.459999999999994</v>
      </c>
      <c r="AY589">
        <v>7.76</v>
      </c>
      <c r="AZ589">
        <v>84.21</v>
      </c>
      <c r="BA589">
        <v>70.650000000000006</v>
      </c>
      <c r="BB589">
        <v>9</v>
      </c>
      <c r="BC589">
        <v>28</v>
      </c>
      <c r="BD589">
        <v>5.26</v>
      </c>
      <c r="BE589">
        <v>89.45</v>
      </c>
      <c r="BF589">
        <v>84.19</v>
      </c>
      <c r="BG589">
        <v>172</v>
      </c>
      <c r="BH589">
        <v>54.02</v>
      </c>
      <c r="BI589">
        <v>6.37</v>
      </c>
      <c r="BJ589">
        <v>195</v>
      </c>
      <c r="BK589">
        <v>23</v>
      </c>
      <c r="BL589">
        <v>19</v>
      </c>
      <c r="BM589">
        <v>12.5</v>
      </c>
      <c r="BN589">
        <v>79.17</v>
      </c>
      <c r="BO589">
        <v>6.09</v>
      </c>
      <c r="BP589">
        <v>0.55000000000000004</v>
      </c>
      <c r="BQ589">
        <v>22</v>
      </c>
      <c r="BR589">
        <v>2</v>
      </c>
      <c r="BS589">
        <v>20</v>
      </c>
      <c r="BT589">
        <v>91.67</v>
      </c>
      <c r="BU589">
        <v>17.86</v>
      </c>
      <c r="BV589">
        <v>11.28</v>
      </c>
      <c r="BW589">
        <v>7.97</v>
      </c>
      <c r="BX589">
        <v>91.3</v>
      </c>
      <c r="BY589">
        <v>45.45</v>
      </c>
      <c r="BZ589">
        <v>10</v>
      </c>
      <c r="CA589">
        <v>12</v>
      </c>
      <c r="CB589">
        <v>98.53</v>
      </c>
      <c r="CC589">
        <v>201</v>
      </c>
      <c r="CD589">
        <v>28</v>
      </c>
      <c r="CE589">
        <v>3</v>
      </c>
      <c r="CF589">
        <v>4</v>
      </c>
      <c r="CG589">
        <v>17</v>
      </c>
      <c r="CH589">
        <v>0</v>
      </c>
      <c r="CI589">
        <v>1</v>
      </c>
      <c r="CJ589">
        <v>14</v>
      </c>
      <c r="CK589">
        <v>2</v>
      </c>
      <c r="CL589">
        <v>2</v>
      </c>
      <c r="CM589">
        <v>6</v>
      </c>
      <c r="CN589">
        <v>3</v>
      </c>
      <c r="CO589">
        <v>-0.83</v>
      </c>
      <c r="CP589">
        <v>216.59</v>
      </c>
      <c r="CQ589">
        <v>196.88</v>
      </c>
      <c r="CR589">
        <v>52.38</v>
      </c>
      <c r="CS589">
        <v>17.510000000000002</v>
      </c>
      <c r="CT589">
        <v>16.91</v>
      </c>
      <c r="CU589">
        <v>53</v>
      </c>
      <c r="CV589">
        <v>49.73</v>
      </c>
      <c r="CW589">
        <v>58.64</v>
      </c>
      <c r="CX589">
        <v>52.01</v>
      </c>
      <c r="CY589">
        <v>53.96</v>
      </c>
      <c r="CZ589">
        <v>54.54</v>
      </c>
    </row>
    <row r="590" spans="1:104">
      <c r="A590" t="s">
        <v>240</v>
      </c>
      <c r="B590" t="s">
        <v>241</v>
      </c>
      <c r="C590" t="s">
        <v>68</v>
      </c>
      <c r="D590" t="s">
        <v>81</v>
      </c>
      <c r="E590">
        <v>79</v>
      </c>
      <c r="F590">
        <v>20142015</v>
      </c>
      <c r="G590">
        <v>22</v>
      </c>
      <c r="H590">
        <v>0.85</v>
      </c>
      <c r="I590">
        <v>0.95</v>
      </c>
      <c r="J590">
        <v>5</v>
      </c>
      <c r="K590">
        <v>6</v>
      </c>
      <c r="L590">
        <v>11</v>
      </c>
      <c r="M590">
        <v>1.58</v>
      </c>
      <c r="N590">
        <v>1.9</v>
      </c>
      <c r="O590">
        <v>3.48</v>
      </c>
      <c r="P590">
        <v>-1</v>
      </c>
      <c r="Q590">
        <v>91.33</v>
      </c>
      <c r="R590">
        <v>115.98</v>
      </c>
      <c r="S590">
        <v>20.83</v>
      </c>
      <c r="T590">
        <v>0.34</v>
      </c>
      <c r="U590">
        <v>2.4</v>
      </c>
      <c r="V590">
        <v>1.73</v>
      </c>
      <c r="W590">
        <v>89.76</v>
      </c>
      <c r="X590">
        <v>88.03</v>
      </c>
      <c r="Y590">
        <v>163</v>
      </c>
      <c r="Z590">
        <v>184</v>
      </c>
      <c r="AA590">
        <v>21</v>
      </c>
      <c r="AB590">
        <v>58.16</v>
      </c>
      <c r="AC590">
        <v>6.64</v>
      </c>
      <c r="AD590">
        <v>64.790000000000006</v>
      </c>
      <c r="AE590">
        <v>31</v>
      </c>
      <c r="AF590">
        <v>3.51</v>
      </c>
      <c r="AG590">
        <v>87.82</v>
      </c>
      <c r="AH590">
        <v>286</v>
      </c>
      <c r="AI590">
        <v>316</v>
      </c>
      <c r="AJ590">
        <v>30</v>
      </c>
      <c r="AK590">
        <v>99.88</v>
      </c>
      <c r="AL590">
        <v>9.48</v>
      </c>
      <c r="AM590">
        <v>109.36</v>
      </c>
      <c r="AN590">
        <v>53.48</v>
      </c>
      <c r="AO590">
        <v>3</v>
      </c>
      <c r="AP590">
        <v>0</v>
      </c>
      <c r="AQ590">
        <v>37</v>
      </c>
      <c r="AR590">
        <v>3.15</v>
      </c>
      <c r="AS590">
        <v>89.88</v>
      </c>
      <c r="AT590">
        <v>86.73</v>
      </c>
      <c r="AU590">
        <v>205</v>
      </c>
      <c r="AV590">
        <v>231</v>
      </c>
      <c r="AW590">
        <v>26</v>
      </c>
      <c r="AX590">
        <v>73.010000000000005</v>
      </c>
      <c r="AY590">
        <v>8.2200000000000006</v>
      </c>
      <c r="AZ590">
        <v>81.23</v>
      </c>
      <c r="BA590">
        <v>73.16</v>
      </c>
      <c r="BB590">
        <v>10</v>
      </c>
      <c r="BC590">
        <v>34</v>
      </c>
      <c r="BD590">
        <v>5.33</v>
      </c>
      <c r="BE590">
        <v>89.89</v>
      </c>
      <c r="BF590">
        <v>84.56</v>
      </c>
      <c r="BG590">
        <v>150</v>
      </c>
      <c r="BH590">
        <v>53.42</v>
      </c>
      <c r="BI590">
        <v>6.01</v>
      </c>
      <c r="BJ590">
        <v>169</v>
      </c>
      <c r="BK590">
        <v>19</v>
      </c>
      <c r="BL590">
        <v>24</v>
      </c>
      <c r="BM590">
        <v>14.89</v>
      </c>
      <c r="BN590">
        <v>85.11</v>
      </c>
      <c r="BO590">
        <v>8.5299999999999994</v>
      </c>
      <c r="BP590">
        <v>0</v>
      </c>
      <c r="BQ590">
        <v>27</v>
      </c>
      <c r="BR590">
        <v>0</v>
      </c>
      <c r="BS590">
        <v>27</v>
      </c>
      <c r="BT590">
        <v>100</v>
      </c>
      <c r="BU590">
        <v>14.71</v>
      </c>
      <c r="BV590">
        <v>15.98</v>
      </c>
      <c r="BW590">
        <v>11.69</v>
      </c>
      <c r="BX590">
        <v>100</v>
      </c>
      <c r="BY590">
        <v>57.61</v>
      </c>
      <c r="BZ590">
        <v>53</v>
      </c>
      <c r="CA590">
        <v>39</v>
      </c>
      <c r="CB590">
        <v>93.98</v>
      </c>
      <c r="CC590">
        <v>156</v>
      </c>
      <c r="CD590">
        <v>35</v>
      </c>
      <c r="CE590">
        <v>10</v>
      </c>
      <c r="CF590">
        <v>1</v>
      </c>
      <c r="CG590">
        <v>12</v>
      </c>
      <c r="CH590">
        <v>5</v>
      </c>
      <c r="CI590">
        <v>1</v>
      </c>
      <c r="CJ590">
        <v>19</v>
      </c>
      <c r="CK590">
        <v>6</v>
      </c>
      <c r="CL590">
        <v>2</v>
      </c>
      <c r="CM590">
        <v>1</v>
      </c>
      <c r="CN590">
        <v>0</v>
      </c>
      <c r="CO590">
        <v>-0.32</v>
      </c>
      <c r="CP590">
        <v>189.83</v>
      </c>
      <c r="CQ590">
        <v>257.06</v>
      </c>
      <c r="CR590">
        <v>42.48</v>
      </c>
      <c r="CS590">
        <v>17.59</v>
      </c>
      <c r="CT590">
        <v>17.29</v>
      </c>
      <c r="CU590">
        <v>53.47</v>
      </c>
      <c r="CV590">
        <v>49.8</v>
      </c>
      <c r="CW590">
        <v>53.27</v>
      </c>
      <c r="CX590">
        <v>46.36</v>
      </c>
      <c r="CY590">
        <v>54.17</v>
      </c>
      <c r="CZ590">
        <v>54.61</v>
      </c>
    </row>
    <row r="591" spans="1:104">
      <c r="A591" t="s">
        <v>1103</v>
      </c>
      <c r="B591" t="s">
        <v>1104</v>
      </c>
      <c r="C591" t="s">
        <v>68</v>
      </c>
      <c r="D591" t="s">
        <v>1105</v>
      </c>
      <c r="E591">
        <v>70</v>
      </c>
      <c r="F591">
        <v>20142015</v>
      </c>
      <c r="G591">
        <v>26</v>
      </c>
      <c r="H591">
        <v>1.3</v>
      </c>
      <c r="I591">
        <v>1.3</v>
      </c>
      <c r="J591">
        <v>0</v>
      </c>
      <c r="K591">
        <v>1</v>
      </c>
      <c r="L591">
        <v>1</v>
      </c>
      <c r="M591">
        <v>0</v>
      </c>
      <c r="N591">
        <v>1.37</v>
      </c>
      <c r="O591">
        <v>1.37</v>
      </c>
      <c r="P591">
        <v>-1</v>
      </c>
      <c r="Q591">
        <v>85.14</v>
      </c>
      <c r="R591">
        <v>106.9</v>
      </c>
      <c r="S591">
        <v>0</v>
      </c>
      <c r="T591">
        <v>-9.8000000000000007</v>
      </c>
      <c r="U591">
        <v>0.62</v>
      </c>
      <c r="V591">
        <v>-12.73</v>
      </c>
      <c r="W591">
        <v>75.86</v>
      </c>
      <c r="X591">
        <v>88.59</v>
      </c>
      <c r="Y591">
        <v>15</v>
      </c>
      <c r="Z591">
        <v>22</v>
      </c>
      <c r="AA591">
        <v>7</v>
      </c>
      <c r="AB591">
        <v>30.23</v>
      </c>
      <c r="AC591">
        <v>9.6199999999999992</v>
      </c>
      <c r="AD591">
        <v>39.85</v>
      </c>
      <c r="AE591">
        <v>3</v>
      </c>
      <c r="AF591">
        <v>-5.33</v>
      </c>
      <c r="AG591">
        <v>90.47</v>
      </c>
      <c r="AH591">
        <v>52</v>
      </c>
      <c r="AI591">
        <v>63</v>
      </c>
      <c r="AJ591">
        <v>11</v>
      </c>
      <c r="AK591">
        <v>86.56</v>
      </c>
      <c r="AL591">
        <v>15.11</v>
      </c>
      <c r="AM591">
        <v>101.68</v>
      </c>
      <c r="AN591">
        <v>46.03</v>
      </c>
      <c r="AO591">
        <v>0</v>
      </c>
      <c r="AP591">
        <v>1</v>
      </c>
      <c r="AQ591">
        <v>4</v>
      </c>
      <c r="AR591">
        <v>-4.5599999999999996</v>
      </c>
      <c r="AS591">
        <v>84.62</v>
      </c>
      <c r="AT591">
        <v>89.17</v>
      </c>
      <c r="AU591">
        <v>36</v>
      </c>
      <c r="AV591">
        <v>44</v>
      </c>
      <c r="AW591">
        <v>8</v>
      </c>
      <c r="AX591">
        <v>60.46</v>
      </c>
      <c r="AY591">
        <v>10.99</v>
      </c>
      <c r="AZ591">
        <v>71.45</v>
      </c>
      <c r="BA591">
        <v>65.91</v>
      </c>
      <c r="BB591">
        <v>2</v>
      </c>
      <c r="BC591">
        <v>4</v>
      </c>
      <c r="BD591">
        <v>-5.39</v>
      </c>
      <c r="BE591">
        <v>82.86</v>
      </c>
      <c r="BF591">
        <v>88.25</v>
      </c>
      <c r="BG591">
        <v>23</v>
      </c>
      <c r="BH591">
        <v>39.85</v>
      </c>
      <c r="BI591">
        <v>8.24</v>
      </c>
      <c r="BJ591">
        <v>29</v>
      </c>
      <c r="BK591">
        <v>6</v>
      </c>
      <c r="BL591">
        <v>2</v>
      </c>
      <c r="BM591">
        <v>9.52</v>
      </c>
      <c r="BN591">
        <v>90.48</v>
      </c>
      <c r="BO591">
        <v>2.75</v>
      </c>
      <c r="BP591">
        <v>0</v>
      </c>
      <c r="BQ591">
        <v>2</v>
      </c>
      <c r="BR591">
        <v>0</v>
      </c>
      <c r="BS591">
        <v>2</v>
      </c>
      <c r="BT591">
        <v>100</v>
      </c>
      <c r="BU591">
        <v>0</v>
      </c>
      <c r="BV591">
        <v>6.9</v>
      </c>
      <c r="BW591">
        <v>4.55</v>
      </c>
      <c r="BX591">
        <v>100</v>
      </c>
      <c r="BY591">
        <v>44.12</v>
      </c>
      <c r="BZ591">
        <v>15</v>
      </c>
      <c r="CA591">
        <v>19</v>
      </c>
      <c r="CB591">
        <v>83.33</v>
      </c>
      <c r="CC591">
        <v>25</v>
      </c>
      <c r="CD591">
        <v>12</v>
      </c>
      <c r="CE591">
        <v>5</v>
      </c>
      <c r="CF591">
        <v>2</v>
      </c>
      <c r="CG591">
        <v>4</v>
      </c>
      <c r="CH591">
        <v>1</v>
      </c>
      <c r="CI591">
        <v>0</v>
      </c>
      <c r="CJ591">
        <v>2</v>
      </c>
      <c r="CK591">
        <v>1</v>
      </c>
      <c r="CL591">
        <v>1</v>
      </c>
      <c r="CM591">
        <v>1</v>
      </c>
      <c r="CN591">
        <v>0</v>
      </c>
      <c r="CO591">
        <v>-1.37</v>
      </c>
      <c r="CP591">
        <v>43.67</v>
      </c>
      <c r="CQ591">
        <v>298.85000000000002</v>
      </c>
      <c r="CR591">
        <v>12.75</v>
      </c>
      <c r="CS591">
        <v>17.52</v>
      </c>
      <c r="CT591">
        <v>17.260000000000002</v>
      </c>
      <c r="CU591">
        <v>51.46</v>
      </c>
      <c r="CV591">
        <v>50.22</v>
      </c>
      <c r="CW591">
        <v>57.37</v>
      </c>
      <c r="CX591">
        <v>54.12</v>
      </c>
      <c r="CY591">
        <v>54.18</v>
      </c>
      <c r="CZ591">
        <v>53.7</v>
      </c>
    </row>
    <row r="592" spans="1:104">
      <c r="A592" t="s">
        <v>1648</v>
      </c>
      <c r="B592" t="s">
        <v>1649</v>
      </c>
      <c r="C592" t="s">
        <v>68</v>
      </c>
      <c r="D592" t="s">
        <v>345</v>
      </c>
      <c r="E592">
        <v>11</v>
      </c>
      <c r="F592">
        <v>20142015</v>
      </c>
      <c r="G592">
        <v>23</v>
      </c>
      <c r="H592">
        <v>0.71799999999999997</v>
      </c>
      <c r="I592">
        <v>0.66700000000000004</v>
      </c>
      <c r="J592">
        <v>0</v>
      </c>
      <c r="K592">
        <v>0</v>
      </c>
      <c r="L592">
        <v>0</v>
      </c>
      <c r="M592">
        <v>0</v>
      </c>
      <c r="N592">
        <v>0</v>
      </c>
      <c r="O592">
        <v>0</v>
      </c>
      <c r="P592">
        <v>0</v>
      </c>
      <c r="Q592">
        <v>66.67</v>
      </c>
      <c r="R592">
        <v>100</v>
      </c>
      <c r="S592" t="s">
        <v>1488</v>
      </c>
      <c r="T592" t="s">
        <v>1488</v>
      </c>
      <c r="U592">
        <v>0.16</v>
      </c>
      <c r="V592">
        <v>-21.26</v>
      </c>
      <c r="W592">
        <v>66.67</v>
      </c>
      <c r="X592">
        <v>87.93</v>
      </c>
      <c r="Y592">
        <v>1</v>
      </c>
      <c r="Z592">
        <v>2</v>
      </c>
      <c r="AA592">
        <v>1</v>
      </c>
      <c r="AB592">
        <v>66.36</v>
      </c>
      <c r="AC592">
        <v>33.18</v>
      </c>
      <c r="AD592">
        <v>99.54</v>
      </c>
      <c r="AE592">
        <v>0</v>
      </c>
      <c r="AF592">
        <v>-25.44</v>
      </c>
      <c r="AG592">
        <v>92.11</v>
      </c>
      <c r="AH592">
        <v>2</v>
      </c>
      <c r="AI592">
        <v>4</v>
      </c>
      <c r="AJ592">
        <v>2</v>
      </c>
      <c r="AK592">
        <v>132.72</v>
      </c>
      <c r="AL592">
        <v>66.36</v>
      </c>
      <c r="AM592">
        <v>199.08</v>
      </c>
      <c r="AN592">
        <v>50</v>
      </c>
      <c r="AO592">
        <v>0</v>
      </c>
      <c r="AP592">
        <v>0</v>
      </c>
      <c r="AQ592">
        <v>0</v>
      </c>
      <c r="AR592">
        <v>-41.11</v>
      </c>
      <c r="AS592">
        <v>50</v>
      </c>
      <c r="AT592">
        <v>91.11</v>
      </c>
      <c r="AU592">
        <v>0</v>
      </c>
      <c r="AV592">
        <v>2</v>
      </c>
      <c r="AW592">
        <v>2</v>
      </c>
      <c r="AX592">
        <v>66.36</v>
      </c>
      <c r="AY592">
        <v>66.36</v>
      </c>
      <c r="AZ592">
        <v>132.72</v>
      </c>
      <c r="BA592">
        <v>100</v>
      </c>
      <c r="BB592">
        <v>0</v>
      </c>
      <c r="BC592">
        <v>0</v>
      </c>
      <c r="BD592">
        <v>-20.43</v>
      </c>
      <c r="BE592">
        <v>66.67</v>
      </c>
      <c r="BF592">
        <v>87.1</v>
      </c>
      <c r="BG592">
        <v>1</v>
      </c>
      <c r="BH592">
        <v>66.36</v>
      </c>
      <c r="BI592">
        <v>33.18</v>
      </c>
      <c r="BJ592">
        <v>2</v>
      </c>
      <c r="BK592">
        <v>1</v>
      </c>
      <c r="BL592">
        <v>0</v>
      </c>
      <c r="BM592" t="s">
        <v>1488</v>
      </c>
      <c r="BN592">
        <v>100</v>
      </c>
      <c r="BO592">
        <v>0</v>
      </c>
      <c r="BP592">
        <v>0</v>
      </c>
      <c r="BQ592">
        <v>0</v>
      </c>
      <c r="BR592">
        <v>0</v>
      </c>
      <c r="BS592">
        <v>0</v>
      </c>
      <c r="BT592" t="s">
        <v>1488</v>
      </c>
      <c r="BU592" t="s">
        <v>1488</v>
      </c>
      <c r="BV592">
        <v>0</v>
      </c>
      <c r="BW592">
        <v>0</v>
      </c>
      <c r="BX592">
        <v>100</v>
      </c>
      <c r="BY592">
        <v>40</v>
      </c>
      <c r="BZ592">
        <v>0</v>
      </c>
      <c r="CA592">
        <v>0</v>
      </c>
      <c r="CB592" t="s">
        <v>1488</v>
      </c>
      <c r="CC592">
        <v>0</v>
      </c>
      <c r="CD592">
        <v>0</v>
      </c>
      <c r="CE592">
        <v>0</v>
      </c>
      <c r="CF592">
        <v>0</v>
      </c>
      <c r="CG592">
        <v>0</v>
      </c>
      <c r="CH592">
        <v>0</v>
      </c>
      <c r="CI592">
        <v>0</v>
      </c>
      <c r="CJ592">
        <v>0</v>
      </c>
      <c r="CK592">
        <v>0</v>
      </c>
      <c r="CL592">
        <v>0</v>
      </c>
      <c r="CM592">
        <v>0</v>
      </c>
      <c r="CN592">
        <v>0</v>
      </c>
      <c r="CO592">
        <v>0</v>
      </c>
      <c r="CP592">
        <v>1.81</v>
      </c>
      <c r="CQ592">
        <v>43.58</v>
      </c>
      <c r="CR592">
        <v>3.98</v>
      </c>
      <c r="CS592">
        <v>17.739999999999998</v>
      </c>
      <c r="CT592">
        <v>17.61</v>
      </c>
      <c r="CU592">
        <v>50.49</v>
      </c>
      <c r="CV592">
        <v>52.7</v>
      </c>
      <c r="CW592">
        <v>56.44</v>
      </c>
      <c r="CX592">
        <v>55.34</v>
      </c>
      <c r="CY592">
        <v>58.31</v>
      </c>
      <c r="CZ592">
        <v>52.34</v>
      </c>
    </row>
    <row r="593" spans="1:104">
      <c r="A593" t="s">
        <v>1650</v>
      </c>
      <c r="B593" t="s">
        <v>1651</v>
      </c>
      <c r="C593" t="s">
        <v>119</v>
      </c>
      <c r="D593" t="s">
        <v>1056</v>
      </c>
      <c r="E593">
        <v>11</v>
      </c>
      <c r="F593">
        <v>20142015</v>
      </c>
      <c r="G593">
        <v>23</v>
      </c>
      <c r="H593">
        <v>0.9</v>
      </c>
      <c r="I593">
        <v>0.9</v>
      </c>
      <c r="J593">
        <v>0</v>
      </c>
      <c r="K593">
        <v>0</v>
      </c>
      <c r="L593">
        <v>0</v>
      </c>
      <c r="M593">
        <v>0</v>
      </c>
      <c r="N593">
        <v>0</v>
      </c>
      <c r="O593">
        <v>0</v>
      </c>
      <c r="P593">
        <v>0</v>
      </c>
      <c r="Q593">
        <v>100</v>
      </c>
      <c r="R593" t="s">
        <v>1488</v>
      </c>
      <c r="S593" t="s">
        <v>1488</v>
      </c>
      <c r="T593">
        <v>-25.83</v>
      </c>
      <c r="U593">
        <v>0.23</v>
      </c>
      <c r="V593" t="s">
        <v>1488</v>
      </c>
      <c r="W593" t="s">
        <v>1488</v>
      </c>
      <c r="X593">
        <v>85.19</v>
      </c>
      <c r="Y593">
        <v>0</v>
      </c>
      <c r="Z593">
        <v>0</v>
      </c>
      <c r="AA593">
        <v>0</v>
      </c>
      <c r="AB593">
        <v>0</v>
      </c>
      <c r="AC593">
        <v>0</v>
      </c>
      <c r="AD593">
        <v>0</v>
      </c>
      <c r="AE593">
        <v>0</v>
      </c>
      <c r="AF593">
        <v>15</v>
      </c>
      <c r="AG593">
        <v>85</v>
      </c>
      <c r="AH593">
        <v>1</v>
      </c>
      <c r="AI593">
        <v>1</v>
      </c>
      <c r="AJ593">
        <v>0</v>
      </c>
      <c r="AK593">
        <v>23.23</v>
      </c>
      <c r="AL593">
        <v>0</v>
      </c>
      <c r="AM593">
        <v>23.23</v>
      </c>
      <c r="AN593">
        <v>0</v>
      </c>
      <c r="AO593">
        <v>0</v>
      </c>
      <c r="AP593">
        <v>0</v>
      </c>
      <c r="AQ593">
        <v>0</v>
      </c>
      <c r="AR593" t="s">
        <v>1488</v>
      </c>
      <c r="AS593" t="s">
        <v>1488</v>
      </c>
      <c r="AT593">
        <v>87.67</v>
      </c>
      <c r="AU593">
        <v>0</v>
      </c>
      <c r="AV593">
        <v>0</v>
      </c>
      <c r="AW593">
        <v>0</v>
      </c>
      <c r="AX593">
        <v>0</v>
      </c>
      <c r="AY593">
        <v>0</v>
      </c>
      <c r="AZ593">
        <v>0</v>
      </c>
      <c r="BA593" t="s">
        <v>1488</v>
      </c>
      <c r="BB593">
        <v>0</v>
      </c>
      <c r="BC593">
        <v>0</v>
      </c>
      <c r="BD593" t="s">
        <v>1488</v>
      </c>
      <c r="BE593" t="s">
        <v>1488</v>
      </c>
      <c r="BF593">
        <v>84.31</v>
      </c>
      <c r="BG593">
        <v>0</v>
      </c>
      <c r="BH593">
        <v>0</v>
      </c>
      <c r="BI593">
        <v>0</v>
      </c>
      <c r="BJ593">
        <v>0</v>
      </c>
      <c r="BK593">
        <v>0</v>
      </c>
      <c r="BL593">
        <v>0</v>
      </c>
      <c r="BM593" t="s">
        <v>1488</v>
      </c>
      <c r="BN593">
        <v>100</v>
      </c>
      <c r="BO593">
        <v>0</v>
      </c>
      <c r="BP593">
        <v>0</v>
      </c>
      <c r="BQ593">
        <v>0</v>
      </c>
      <c r="BR593">
        <v>0</v>
      </c>
      <c r="BS593">
        <v>0</v>
      </c>
      <c r="BT593" t="s">
        <v>1488</v>
      </c>
      <c r="BU593" t="s">
        <v>1488</v>
      </c>
      <c r="BV593" t="s">
        <v>1488</v>
      </c>
      <c r="BW593" t="s">
        <v>1488</v>
      </c>
      <c r="BX593" t="s">
        <v>1488</v>
      </c>
      <c r="BY593">
        <v>41</v>
      </c>
      <c r="BZ593">
        <v>1</v>
      </c>
      <c r="CA593">
        <v>1</v>
      </c>
      <c r="CB593">
        <v>66.67</v>
      </c>
      <c r="CC593">
        <v>2</v>
      </c>
      <c r="CD593">
        <v>0</v>
      </c>
      <c r="CE593">
        <v>1</v>
      </c>
      <c r="CF593">
        <v>0</v>
      </c>
      <c r="CG593">
        <v>0</v>
      </c>
      <c r="CH593">
        <v>0</v>
      </c>
      <c r="CI593">
        <v>0</v>
      </c>
      <c r="CJ593">
        <v>0</v>
      </c>
      <c r="CK593">
        <v>0</v>
      </c>
      <c r="CL593">
        <v>0</v>
      </c>
      <c r="CM593">
        <v>0</v>
      </c>
      <c r="CN593">
        <v>0</v>
      </c>
      <c r="CO593">
        <v>0</v>
      </c>
      <c r="CP593">
        <v>2.58</v>
      </c>
      <c r="CQ593">
        <v>45.19</v>
      </c>
      <c r="CR593">
        <v>5.41</v>
      </c>
      <c r="CS593">
        <v>16.96</v>
      </c>
      <c r="CT593">
        <v>17.04</v>
      </c>
      <c r="CU593">
        <v>45.5</v>
      </c>
      <c r="CV593">
        <v>51.7</v>
      </c>
      <c r="CW593">
        <v>50.19</v>
      </c>
      <c r="CX593">
        <v>60.12</v>
      </c>
      <c r="CY593">
        <v>55.02</v>
      </c>
      <c r="CZ593">
        <v>51.41</v>
      </c>
    </row>
    <row r="594" spans="1:104">
      <c r="A594" t="s">
        <v>660</v>
      </c>
      <c r="B594" t="s">
        <v>661</v>
      </c>
      <c r="C594" t="s">
        <v>68</v>
      </c>
      <c r="D594" t="s">
        <v>63</v>
      </c>
      <c r="E594">
        <v>33</v>
      </c>
      <c r="F594">
        <v>20142015</v>
      </c>
      <c r="G594">
        <v>21</v>
      </c>
      <c r="H594">
        <v>0.92500000000000004</v>
      </c>
      <c r="I594">
        <v>0.92500000000000004</v>
      </c>
      <c r="J594">
        <v>0</v>
      </c>
      <c r="K594">
        <v>0</v>
      </c>
      <c r="L594">
        <v>0</v>
      </c>
      <c r="M594">
        <v>0</v>
      </c>
      <c r="N594">
        <v>0</v>
      </c>
      <c r="O594">
        <v>0</v>
      </c>
      <c r="P594">
        <v>0</v>
      </c>
      <c r="Q594">
        <v>75</v>
      </c>
      <c r="R594">
        <v>100</v>
      </c>
      <c r="S594" t="s">
        <v>1488</v>
      </c>
      <c r="T594">
        <v>-9.4700000000000006</v>
      </c>
      <c r="U594">
        <v>0.27</v>
      </c>
      <c r="V594">
        <v>-29.09</v>
      </c>
      <c r="W594">
        <v>60</v>
      </c>
      <c r="X594">
        <v>89.09</v>
      </c>
      <c r="Y594">
        <v>1</v>
      </c>
      <c r="Z594">
        <v>3</v>
      </c>
      <c r="AA594">
        <v>2</v>
      </c>
      <c r="AB594">
        <v>20.28</v>
      </c>
      <c r="AC594">
        <v>13.52</v>
      </c>
      <c r="AD594">
        <v>33.799999999999997</v>
      </c>
      <c r="AE594">
        <v>1</v>
      </c>
      <c r="AF594">
        <v>-15.87</v>
      </c>
      <c r="AG594">
        <v>90.87</v>
      </c>
      <c r="AH594">
        <v>6</v>
      </c>
      <c r="AI594">
        <v>9</v>
      </c>
      <c r="AJ594">
        <v>3</v>
      </c>
      <c r="AK594">
        <v>60.85</v>
      </c>
      <c r="AL594">
        <v>20.28</v>
      </c>
      <c r="AM594">
        <v>81.13</v>
      </c>
      <c r="AN594">
        <v>22.22</v>
      </c>
      <c r="AO594">
        <v>0</v>
      </c>
      <c r="AP594">
        <v>0</v>
      </c>
      <c r="AQ594">
        <v>1</v>
      </c>
      <c r="AR594">
        <v>-16.16</v>
      </c>
      <c r="AS594">
        <v>75</v>
      </c>
      <c r="AT594">
        <v>91.16</v>
      </c>
      <c r="AU594">
        <v>4</v>
      </c>
      <c r="AV594">
        <v>6</v>
      </c>
      <c r="AW594">
        <v>2</v>
      </c>
      <c r="AX594">
        <v>40.56</v>
      </c>
      <c r="AY594">
        <v>13.52</v>
      </c>
      <c r="AZ594">
        <v>54.08</v>
      </c>
      <c r="BA594">
        <v>33.33</v>
      </c>
      <c r="BB594">
        <v>1</v>
      </c>
      <c r="BC594">
        <v>1</v>
      </c>
      <c r="BD594">
        <v>-41.13</v>
      </c>
      <c r="BE594">
        <v>50</v>
      </c>
      <c r="BF594">
        <v>91.13</v>
      </c>
      <c r="BG594">
        <v>0</v>
      </c>
      <c r="BH594">
        <v>13.52</v>
      </c>
      <c r="BI594">
        <v>13.52</v>
      </c>
      <c r="BJ594">
        <v>2</v>
      </c>
      <c r="BK594">
        <v>2</v>
      </c>
      <c r="BL594">
        <v>0</v>
      </c>
      <c r="BM594" t="s">
        <v>1488</v>
      </c>
      <c r="BN594">
        <v>100</v>
      </c>
      <c r="BO594">
        <v>0</v>
      </c>
      <c r="BP594">
        <v>0</v>
      </c>
      <c r="BQ594">
        <v>0</v>
      </c>
      <c r="BR594">
        <v>0</v>
      </c>
      <c r="BS594">
        <v>0</v>
      </c>
      <c r="BT594" t="s">
        <v>1488</v>
      </c>
      <c r="BU594">
        <v>0</v>
      </c>
      <c r="BV594">
        <v>0</v>
      </c>
      <c r="BW594">
        <v>0</v>
      </c>
      <c r="BX594">
        <v>100</v>
      </c>
      <c r="BY594">
        <v>45</v>
      </c>
      <c r="BZ594">
        <v>5</v>
      </c>
      <c r="CA594">
        <v>5</v>
      </c>
      <c r="CB594">
        <v>87.5</v>
      </c>
      <c r="CC594">
        <v>7</v>
      </c>
      <c r="CD594">
        <v>4</v>
      </c>
      <c r="CE594">
        <v>1</v>
      </c>
      <c r="CF594">
        <v>1</v>
      </c>
      <c r="CG594">
        <v>2</v>
      </c>
      <c r="CH594">
        <v>0</v>
      </c>
      <c r="CI594">
        <v>0</v>
      </c>
      <c r="CJ594">
        <v>0</v>
      </c>
      <c r="CK594">
        <v>0</v>
      </c>
      <c r="CL594">
        <v>0</v>
      </c>
      <c r="CM594">
        <v>0</v>
      </c>
      <c r="CN594">
        <v>0</v>
      </c>
      <c r="CO594">
        <v>0</v>
      </c>
      <c r="CP594">
        <v>8.8800000000000008</v>
      </c>
      <c r="CQ594">
        <v>122.42</v>
      </c>
      <c r="CR594">
        <v>6.76</v>
      </c>
      <c r="CS594">
        <v>17.14</v>
      </c>
      <c r="CT594">
        <v>16.48</v>
      </c>
      <c r="CU594">
        <v>54.39</v>
      </c>
      <c r="CV594">
        <v>48.61</v>
      </c>
      <c r="CW594">
        <v>57.02</v>
      </c>
      <c r="CX594">
        <v>47.82</v>
      </c>
      <c r="CY594">
        <v>53.67</v>
      </c>
      <c r="CZ594">
        <v>56.73</v>
      </c>
    </row>
    <row r="595" spans="1:104">
      <c r="A595" t="s">
        <v>551</v>
      </c>
      <c r="B595" t="s">
        <v>552</v>
      </c>
      <c r="C595" t="s">
        <v>113</v>
      </c>
      <c r="D595" t="s">
        <v>364</v>
      </c>
      <c r="E595">
        <v>79</v>
      </c>
      <c r="F595">
        <v>20142015</v>
      </c>
      <c r="G595">
        <v>23</v>
      </c>
      <c r="H595">
        <v>0.85</v>
      </c>
      <c r="I595">
        <v>0.85</v>
      </c>
      <c r="J595">
        <v>2</v>
      </c>
      <c r="K595">
        <v>2</v>
      </c>
      <c r="L595">
        <v>4</v>
      </c>
      <c r="M595">
        <v>2.5299999999999998</v>
      </c>
      <c r="N595">
        <v>2.5299999999999998</v>
      </c>
      <c r="O595">
        <v>5.0599999999999996</v>
      </c>
      <c r="P595">
        <v>0</v>
      </c>
      <c r="Q595">
        <v>94.32</v>
      </c>
      <c r="R595">
        <v>80</v>
      </c>
      <c r="S595">
        <v>33.33</v>
      </c>
      <c r="T595">
        <v>2.11</v>
      </c>
      <c r="U595">
        <v>0.6</v>
      </c>
      <c r="V595">
        <v>4.3099999999999996</v>
      </c>
      <c r="W595">
        <v>91.18</v>
      </c>
      <c r="X595">
        <v>86.87</v>
      </c>
      <c r="Y595">
        <v>28</v>
      </c>
      <c r="Z595">
        <v>31</v>
      </c>
      <c r="AA595">
        <v>3</v>
      </c>
      <c r="AB595">
        <v>39.19</v>
      </c>
      <c r="AC595">
        <v>3.79</v>
      </c>
      <c r="AD595">
        <v>42.99</v>
      </c>
      <c r="AE595">
        <v>5</v>
      </c>
      <c r="AF595">
        <v>5.7</v>
      </c>
      <c r="AG595">
        <v>88.62</v>
      </c>
      <c r="AH595">
        <v>78</v>
      </c>
      <c r="AI595">
        <v>83</v>
      </c>
      <c r="AJ595">
        <v>5</v>
      </c>
      <c r="AK595">
        <v>104.93</v>
      </c>
      <c r="AL595">
        <v>6.32</v>
      </c>
      <c r="AM595">
        <v>111.26</v>
      </c>
      <c r="AN595">
        <v>54.22</v>
      </c>
      <c r="AO595">
        <v>1</v>
      </c>
      <c r="AP595">
        <v>0</v>
      </c>
      <c r="AQ595">
        <v>8</v>
      </c>
      <c r="AR595">
        <v>8.3800000000000008</v>
      </c>
      <c r="AS595">
        <v>94.12</v>
      </c>
      <c r="AT595">
        <v>85.74</v>
      </c>
      <c r="AU595">
        <v>60</v>
      </c>
      <c r="AV595">
        <v>64</v>
      </c>
      <c r="AW595">
        <v>4</v>
      </c>
      <c r="AX595">
        <v>80.91</v>
      </c>
      <c r="AY595">
        <v>5.0599999999999996</v>
      </c>
      <c r="AZ595">
        <v>85.97</v>
      </c>
      <c r="BA595">
        <v>70.31</v>
      </c>
      <c r="BB595">
        <v>1</v>
      </c>
      <c r="BC595">
        <v>7</v>
      </c>
      <c r="BD595">
        <v>9.5</v>
      </c>
      <c r="BE595">
        <v>93.75</v>
      </c>
      <c r="BF595">
        <v>84.25</v>
      </c>
      <c r="BG595">
        <v>42</v>
      </c>
      <c r="BH595">
        <v>56.89</v>
      </c>
      <c r="BI595">
        <v>3.79</v>
      </c>
      <c r="BJ595">
        <v>45</v>
      </c>
      <c r="BK595">
        <v>3</v>
      </c>
      <c r="BL595">
        <v>6</v>
      </c>
      <c r="BM595">
        <v>0</v>
      </c>
      <c r="BN595">
        <v>85.71</v>
      </c>
      <c r="BO595">
        <v>7.59</v>
      </c>
      <c r="BP595">
        <v>1.26</v>
      </c>
      <c r="BQ595">
        <v>6</v>
      </c>
      <c r="BR595">
        <v>1</v>
      </c>
      <c r="BS595">
        <v>5</v>
      </c>
      <c r="BT595">
        <v>85.71</v>
      </c>
      <c r="BU595">
        <v>28.57</v>
      </c>
      <c r="BV595">
        <v>13.33</v>
      </c>
      <c r="BW595">
        <v>9.3800000000000008</v>
      </c>
      <c r="BX595">
        <v>66.67</v>
      </c>
      <c r="BY595">
        <v>36</v>
      </c>
      <c r="BZ595">
        <v>0</v>
      </c>
      <c r="CA595">
        <v>2</v>
      </c>
      <c r="CB595">
        <v>93.75</v>
      </c>
      <c r="CC595">
        <v>45</v>
      </c>
      <c r="CD595">
        <v>12</v>
      </c>
      <c r="CE595">
        <v>3</v>
      </c>
      <c r="CF595">
        <v>0</v>
      </c>
      <c r="CG595">
        <v>1</v>
      </c>
      <c r="CH595">
        <v>2</v>
      </c>
      <c r="CI595">
        <v>0</v>
      </c>
      <c r="CJ595">
        <v>4</v>
      </c>
      <c r="CK595">
        <v>2</v>
      </c>
      <c r="CL595">
        <v>0</v>
      </c>
      <c r="CM595">
        <v>0</v>
      </c>
      <c r="CN595">
        <v>0</v>
      </c>
      <c r="CO595">
        <v>0</v>
      </c>
      <c r="CP595">
        <v>47.46</v>
      </c>
      <c r="CQ595">
        <v>335.85</v>
      </c>
      <c r="CR595">
        <v>12.38</v>
      </c>
      <c r="CS595">
        <v>17.850000000000001</v>
      </c>
      <c r="CT595">
        <v>17.649999999999999</v>
      </c>
      <c r="CU595">
        <v>49.65</v>
      </c>
      <c r="CV595">
        <v>51.19</v>
      </c>
      <c r="CW595">
        <v>54.45</v>
      </c>
      <c r="CX595">
        <v>55.22</v>
      </c>
      <c r="CY595">
        <v>55.54</v>
      </c>
      <c r="CZ595">
        <v>52.96</v>
      </c>
    </row>
    <row r="596" spans="1:104">
      <c r="A596" t="s">
        <v>1081</v>
      </c>
      <c r="B596" t="s">
        <v>1082</v>
      </c>
      <c r="C596" t="s">
        <v>273</v>
      </c>
      <c r="D596" t="s">
        <v>1083</v>
      </c>
      <c r="E596">
        <v>61</v>
      </c>
      <c r="F596">
        <v>20142015</v>
      </c>
      <c r="G596">
        <v>26</v>
      </c>
      <c r="H596">
        <v>0.55000000000000004</v>
      </c>
      <c r="I596">
        <v>0.55000000000000004</v>
      </c>
      <c r="J596">
        <v>0</v>
      </c>
      <c r="K596">
        <v>0</v>
      </c>
      <c r="L596">
        <v>0</v>
      </c>
      <c r="M596">
        <v>0</v>
      </c>
      <c r="N596">
        <v>0</v>
      </c>
      <c r="O596">
        <v>0</v>
      </c>
      <c r="P596">
        <v>1</v>
      </c>
      <c r="Q596">
        <v>100</v>
      </c>
      <c r="R596" t="s">
        <v>1488</v>
      </c>
      <c r="S596" t="s">
        <v>1488</v>
      </c>
      <c r="T596">
        <v>7.44</v>
      </c>
      <c r="U596">
        <v>0.05</v>
      </c>
      <c r="V596" t="s">
        <v>1488</v>
      </c>
      <c r="W596" t="s">
        <v>1488</v>
      </c>
      <c r="X596">
        <v>86.31</v>
      </c>
      <c r="Y596">
        <v>0</v>
      </c>
      <c r="Z596">
        <v>0</v>
      </c>
      <c r="AA596">
        <v>0</v>
      </c>
      <c r="AB596">
        <v>0</v>
      </c>
      <c r="AC596">
        <v>0</v>
      </c>
      <c r="AD596">
        <v>0</v>
      </c>
      <c r="AE596">
        <v>0</v>
      </c>
      <c r="AF596">
        <v>12.86</v>
      </c>
      <c r="AG596">
        <v>87.14</v>
      </c>
      <c r="AH596">
        <v>1</v>
      </c>
      <c r="AI596">
        <v>1</v>
      </c>
      <c r="AJ596">
        <v>0</v>
      </c>
      <c r="AK596">
        <v>18.850000000000001</v>
      </c>
      <c r="AL596">
        <v>0</v>
      </c>
      <c r="AM596">
        <v>18.850000000000001</v>
      </c>
      <c r="AN596">
        <v>0</v>
      </c>
      <c r="AO596">
        <v>0</v>
      </c>
      <c r="AP596">
        <v>0</v>
      </c>
      <c r="AQ596">
        <v>0</v>
      </c>
      <c r="AR596">
        <v>14.6</v>
      </c>
      <c r="AS596">
        <v>100</v>
      </c>
      <c r="AT596">
        <v>85.4</v>
      </c>
      <c r="AU596">
        <v>1</v>
      </c>
      <c r="AV596">
        <v>1</v>
      </c>
      <c r="AW596">
        <v>0</v>
      </c>
      <c r="AX596">
        <v>18.850000000000001</v>
      </c>
      <c r="AY596">
        <v>0</v>
      </c>
      <c r="AZ596">
        <v>18.850000000000001</v>
      </c>
      <c r="BA596">
        <v>0</v>
      </c>
      <c r="BB596">
        <v>0</v>
      </c>
      <c r="BC596">
        <v>0</v>
      </c>
      <c r="BD596" t="s">
        <v>1488</v>
      </c>
      <c r="BE596" t="s">
        <v>1488</v>
      </c>
      <c r="BF596">
        <v>84.02</v>
      </c>
      <c r="BG596">
        <v>0</v>
      </c>
      <c r="BH596">
        <v>0</v>
      </c>
      <c r="BI596">
        <v>0</v>
      </c>
      <c r="BJ596">
        <v>0</v>
      </c>
      <c r="BK596">
        <v>0</v>
      </c>
      <c r="BL596">
        <v>0</v>
      </c>
      <c r="BM596" t="s">
        <v>1488</v>
      </c>
      <c r="BN596">
        <v>85.42</v>
      </c>
      <c r="BO596">
        <v>0</v>
      </c>
      <c r="BP596">
        <v>0</v>
      </c>
      <c r="BQ596">
        <v>0</v>
      </c>
      <c r="BR596">
        <v>0</v>
      </c>
      <c r="BS596">
        <v>0</v>
      </c>
      <c r="BT596" t="s">
        <v>1488</v>
      </c>
      <c r="BU596" t="s">
        <v>1488</v>
      </c>
      <c r="BV596" t="s">
        <v>1488</v>
      </c>
      <c r="BW596">
        <v>0</v>
      </c>
      <c r="BX596" t="s">
        <v>1488</v>
      </c>
      <c r="BY596">
        <v>41</v>
      </c>
      <c r="BZ596">
        <v>1</v>
      </c>
      <c r="CA596">
        <v>1</v>
      </c>
      <c r="CB596">
        <v>100</v>
      </c>
      <c r="CC596">
        <v>5</v>
      </c>
      <c r="CD596">
        <v>2</v>
      </c>
      <c r="CE596">
        <v>0</v>
      </c>
      <c r="CF596">
        <v>1</v>
      </c>
      <c r="CG596">
        <v>0</v>
      </c>
      <c r="CH596">
        <v>0</v>
      </c>
      <c r="CI596">
        <v>0</v>
      </c>
      <c r="CJ596">
        <v>0</v>
      </c>
      <c r="CK596">
        <v>0</v>
      </c>
      <c r="CL596">
        <v>0</v>
      </c>
      <c r="CM596">
        <v>0</v>
      </c>
      <c r="CN596">
        <v>1</v>
      </c>
      <c r="CO596">
        <v>18.850000000000001</v>
      </c>
      <c r="CP596">
        <v>3.18</v>
      </c>
      <c r="CQ596">
        <v>336.27</v>
      </c>
      <c r="CR596">
        <v>0.94</v>
      </c>
      <c r="CS596">
        <v>15.63</v>
      </c>
      <c r="CT596">
        <v>16.600000000000001</v>
      </c>
      <c r="CU596">
        <v>48.2</v>
      </c>
      <c r="CV596">
        <v>50</v>
      </c>
      <c r="CW596">
        <v>49.82</v>
      </c>
      <c r="CX596">
        <v>53.53</v>
      </c>
      <c r="CY596">
        <v>51.11</v>
      </c>
      <c r="CZ596">
        <v>51.1</v>
      </c>
    </row>
    <row r="597" spans="1:104">
      <c r="A597" t="s">
        <v>739</v>
      </c>
      <c r="B597" t="s">
        <v>740</v>
      </c>
      <c r="C597" t="s">
        <v>113</v>
      </c>
      <c r="D597" t="s">
        <v>230</v>
      </c>
      <c r="E597">
        <v>74</v>
      </c>
      <c r="F597">
        <v>20142015</v>
      </c>
      <c r="G597">
        <v>26</v>
      </c>
      <c r="H597">
        <v>3.2</v>
      </c>
      <c r="I597">
        <v>3.9750000000000001</v>
      </c>
      <c r="J597">
        <v>14</v>
      </c>
      <c r="K597">
        <v>10</v>
      </c>
      <c r="L597">
        <v>24</v>
      </c>
      <c r="M597">
        <v>3.48</v>
      </c>
      <c r="N597">
        <v>2.4900000000000002</v>
      </c>
      <c r="O597">
        <v>5.97</v>
      </c>
      <c r="P597">
        <v>-2</v>
      </c>
      <c r="Q597">
        <v>91.93</v>
      </c>
      <c r="R597">
        <v>105.71</v>
      </c>
      <c r="S597">
        <v>25.93</v>
      </c>
      <c r="T597">
        <v>9.31</v>
      </c>
      <c r="U597">
        <v>3.26</v>
      </c>
      <c r="V597">
        <v>9.5299999999999994</v>
      </c>
      <c r="W597">
        <v>90.06</v>
      </c>
      <c r="X597">
        <v>80.53</v>
      </c>
      <c r="Y597">
        <v>250</v>
      </c>
      <c r="Z597">
        <v>281</v>
      </c>
      <c r="AA597">
        <v>31</v>
      </c>
      <c r="AB597">
        <v>69.88</v>
      </c>
      <c r="AC597">
        <v>7.71</v>
      </c>
      <c r="AD597">
        <v>77.59</v>
      </c>
      <c r="AE597">
        <v>70</v>
      </c>
      <c r="AF597">
        <v>8.23</v>
      </c>
      <c r="AG597">
        <v>83.7</v>
      </c>
      <c r="AH597">
        <v>457</v>
      </c>
      <c r="AI597">
        <v>501</v>
      </c>
      <c r="AJ597">
        <v>44</v>
      </c>
      <c r="AK597">
        <v>124.58</v>
      </c>
      <c r="AL597">
        <v>10.94</v>
      </c>
      <c r="AM597">
        <v>135.53</v>
      </c>
      <c r="AN597">
        <v>52.5</v>
      </c>
      <c r="AO597">
        <v>6</v>
      </c>
      <c r="AP597">
        <v>0</v>
      </c>
      <c r="AQ597">
        <v>80</v>
      </c>
      <c r="AR597">
        <v>8.9</v>
      </c>
      <c r="AS597">
        <v>89.83</v>
      </c>
      <c r="AT597">
        <v>80.92</v>
      </c>
      <c r="AU597">
        <v>321</v>
      </c>
      <c r="AV597">
        <v>362</v>
      </c>
      <c r="AW597">
        <v>41</v>
      </c>
      <c r="AX597">
        <v>90.02</v>
      </c>
      <c r="AY597">
        <v>10.199999999999999</v>
      </c>
      <c r="AZ597">
        <v>100.21</v>
      </c>
      <c r="BA597">
        <v>72.650000000000006</v>
      </c>
      <c r="BB597">
        <v>20</v>
      </c>
      <c r="BC597">
        <v>74</v>
      </c>
      <c r="BD597">
        <v>9.49</v>
      </c>
      <c r="BE597">
        <v>87.09</v>
      </c>
      <c r="BF597">
        <v>77.599999999999994</v>
      </c>
      <c r="BG597">
        <v>224</v>
      </c>
      <c r="BH597">
        <v>65.400000000000006</v>
      </c>
      <c r="BI597">
        <v>9.6999999999999993</v>
      </c>
      <c r="BJ597">
        <v>263</v>
      </c>
      <c r="BK597">
        <v>39</v>
      </c>
      <c r="BL597">
        <v>54</v>
      </c>
      <c r="BM597">
        <v>7.97</v>
      </c>
      <c r="BN597">
        <v>83.33</v>
      </c>
      <c r="BO597">
        <v>10.44</v>
      </c>
      <c r="BP597">
        <v>0.99</v>
      </c>
      <c r="BQ597">
        <v>42</v>
      </c>
      <c r="BR597">
        <v>4</v>
      </c>
      <c r="BS597">
        <v>38</v>
      </c>
      <c r="BT597">
        <v>91.3</v>
      </c>
      <c r="BU597">
        <v>18.920000000000002</v>
      </c>
      <c r="BV597">
        <v>15.97</v>
      </c>
      <c r="BW597">
        <v>11.6</v>
      </c>
      <c r="BX597">
        <v>89.74</v>
      </c>
      <c r="BY597">
        <v>40</v>
      </c>
      <c r="BZ597">
        <v>0</v>
      </c>
      <c r="CA597">
        <v>0</v>
      </c>
      <c r="CB597">
        <v>96.93</v>
      </c>
      <c r="CC597">
        <v>253</v>
      </c>
      <c r="CD597">
        <v>39</v>
      </c>
      <c r="CE597">
        <v>8</v>
      </c>
      <c r="CF597">
        <v>7</v>
      </c>
      <c r="CG597">
        <v>18</v>
      </c>
      <c r="CH597">
        <v>5</v>
      </c>
      <c r="CI597">
        <v>5</v>
      </c>
      <c r="CJ597">
        <v>40</v>
      </c>
      <c r="CK597">
        <v>5</v>
      </c>
      <c r="CL597">
        <v>2</v>
      </c>
      <c r="CM597">
        <v>2</v>
      </c>
      <c r="CN597">
        <v>0</v>
      </c>
      <c r="CO597">
        <v>-0.5</v>
      </c>
      <c r="CP597">
        <v>241.28</v>
      </c>
      <c r="CQ597">
        <v>134.47</v>
      </c>
      <c r="CR597">
        <v>64.209999999999994</v>
      </c>
      <c r="CS597">
        <v>17.78</v>
      </c>
      <c r="CT597">
        <v>17.37</v>
      </c>
      <c r="CU597">
        <v>49.14</v>
      </c>
      <c r="CV597">
        <v>49.71</v>
      </c>
      <c r="CW597">
        <v>53.68</v>
      </c>
      <c r="CX597">
        <v>55.56</v>
      </c>
      <c r="CY597">
        <v>53.76</v>
      </c>
      <c r="CZ597">
        <v>54.37</v>
      </c>
    </row>
    <row r="598" spans="1:104">
      <c r="A598" t="s">
        <v>1147</v>
      </c>
      <c r="B598" t="s">
        <v>1148</v>
      </c>
      <c r="C598" t="s">
        <v>113</v>
      </c>
      <c r="D598" t="s">
        <v>544</v>
      </c>
      <c r="E598">
        <v>44</v>
      </c>
      <c r="F598">
        <v>20142015</v>
      </c>
      <c r="G598">
        <v>27</v>
      </c>
      <c r="H598">
        <v>0.75</v>
      </c>
      <c r="I598">
        <v>0.75</v>
      </c>
      <c r="J598">
        <v>0</v>
      </c>
      <c r="K598">
        <v>0</v>
      </c>
      <c r="L598">
        <v>0</v>
      </c>
      <c r="M598">
        <v>0</v>
      </c>
      <c r="N598">
        <v>0</v>
      </c>
      <c r="O598">
        <v>0</v>
      </c>
      <c r="P598">
        <v>0</v>
      </c>
      <c r="Q598">
        <v>100</v>
      </c>
      <c r="R598" t="s">
        <v>1488</v>
      </c>
      <c r="S598">
        <v>0</v>
      </c>
      <c r="T598">
        <v>-44.17</v>
      </c>
      <c r="U598">
        <v>0.09</v>
      </c>
      <c r="V598">
        <v>11.21</v>
      </c>
      <c r="W598">
        <v>100</v>
      </c>
      <c r="X598">
        <v>88.79</v>
      </c>
      <c r="Y598">
        <v>3</v>
      </c>
      <c r="Z598">
        <v>3</v>
      </c>
      <c r="AA598">
        <v>0</v>
      </c>
      <c r="AB598">
        <v>45.67</v>
      </c>
      <c r="AC598">
        <v>0</v>
      </c>
      <c r="AD598">
        <v>45.67</v>
      </c>
      <c r="AE598">
        <v>1</v>
      </c>
      <c r="AF598">
        <v>9.0500000000000007</v>
      </c>
      <c r="AG598">
        <v>90.95</v>
      </c>
      <c r="AH598">
        <v>4</v>
      </c>
      <c r="AI598">
        <v>4</v>
      </c>
      <c r="AJ598">
        <v>0</v>
      </c>
      <c r="AK598">
        <v>60.89</v>
      </c>
      <c r="AL598">
        <v>0</v>
      </c>
      <c r="AM598">
        <v>60.89</v>
      </c>
      <c r="AN598">
        <v>100</v>
      </c>
      <c r="AO598">
        <v>0</v>
      </c>
      <c r="AP598">
        <v>0</v>
      </c>
      <c r="AQ598">
        <v>2</v>
      </c>
      <c r="AR598">
        <v>10.63</v>
      </c>
      <c r="AS598">
        <v>100</v>
      </c>
      <c r="AT598">
        <v>89.37</v>
      </c>
      <c r="AU598">
        <v>4</v>
      </c>
      <c r="AV598">
        <v>4</v>
      </c>
      <c r="AW598">
        <v>0</v>
      </c>
      <c r="AX598">
        <v>60.89</v>
      </c>
      <c r="AY598">
        <v>0</v>
      </c>
      <c r="AZ598">
        <v>60.89</v>
      </c>
      <c r="BA598">
        <v>100</v>
      </c>
      <c r="BB598">
        <v>0</v>
      </c>
      <c r="BC598">
        <v>2</v>
      </c>
      <c r="BD598">
        <v>11.11</v>
      </c>
      <c r="BE598">
        <v>100</v>
      </c>
      <c r="BF598">
        <v>88.89</v>
      </c>
      <c r="BG598">
        <v>4</v>
      </c>
      <c r="BH598">
        <v>60.89</v>
      </c>
      <c r="BI598">
        <v>0</v>
      </c>
      <c r="BJ598">
        <v>4</v>
      </c>
      <c r="BK598">
        <v>0</v>
      </c>
      <c r="BL598">
        <v>2</v>
      </c>
      <c r="BM598" t="s">
        <v>1488</v>
      </c>
      <c r="BN598">
        <v>94.12</v>
      </c>
      <c r="BO598">
        <v>0</v>
      </c>
      <c r="BP598">
        <v>0</v>
      </c>
      <c r="BQ598">
        <v>0</v>
      </c>
      <c r="BR598">
        <v>0</v>
      </c>
      <c r="BS598">
        <v>0</v>
      </c>
      <c r="BT598" t="s">
        <v>1488</v>
      </c>
      <c r="BU598">
        <v>0</v>
      </c>
      <c r="BV598">
        <v>0</v>
      </c>
      <c r="BW598">
        <v>0</v>
      </c>
      <c r="BX598" t="s">
        <v>1488</v>
      </c>
      <c r="BY598">
        <v>43</v>
      </c>
      <c r="BZ598">
        <v>1</v>
      </c>
      <c r="CA598">
        <v>0</v>
      </c>
      <c r="CB598">
        <v>50</v>
      </c>
      <c r="CC598">
        <v>3</v>
      </c>
      <c r="CD598">
        <v>1</v>
      </c>
      <c r="CE598">
        <v>3</v>
      </c>
      <c r="CF598">
        <v>0</v>
      </c>
      <c r="CG598">
        <v>0</v>
      </c>
      <c r="CH598">
        <v>0</v>
      </c>
      <c r="CI598">
        <v>0</v>
      </c>
      <c r="CJ598">
        <v>2</v>
      </c>
      <c r="CK598">
        <v>0</v>
      </c>
      <c r="CL598">
        <v>0</v>
      </c>
      <c r="CM598">
        <v>0</v>
      </c>
      <c r="CN598">
        <v>0</v>
      </c>
      <c r="CO598">
        <v>0</v>
      </c>
      <c r="CP598">
        <v>3.94</v>
      </c>
      <c r="CQ598">
        <v>228.41</v>
      </c>
      <c r="CR598">
        <v>1.7</v>
      </c>
      <c r="CS598">
        <v>17.57</v>
      </c>
      <c r="CT598">
        <v>17.5</v>
      </c>
      <c r="CU598">
        <v>48.91</v>
      </c>
      <c r="CV598">
        <v>50.95</v>
      </c>
      <c r="CW598">
        <v>51.8</v>
      </c>
      <c r="CX598">
        <v>54.12</v>
      </c>
      <c r="CY598">
        <v>55.27</v>
      </c>
      <c r="CZ598">
        <v>53.2</v>
      </c>
    </row>
    <row r="599" spans="1:104">
      <c r="A599" t="s">
        <v>562</v>
      </c>
      <c r="B599" t="s">
        <v>563</v>
      </c>
      <c r="C599" t="s">
        <v>124</v>
      </c>
      <c r="D599" t="s">
        <v>88</v>
      </c>
      <c r="E599">
        <v>74</v>
      </c>
      <c r="F599">
        <v>20142015</v>
      </c>
      <c r="G599">
        <v>22</v>
      </c>
      <c r="H599">
        <v>6</v>
      </c>
      <c r="I599">
        <v>5.7249999999999996</v>
      </c>
      <c r="J599">
        <v>4</v>
      </c>
      <c r="K599">
        <v>3</v>
      </c>
      <c r="L599">
        <v>7</v>
      </c>
      <c r="M599">
        <v>1.62</v>
      </c>
      <c r="N599">
        <v>1.22</v>
      </c>
      <c r="O599">
        <v>2.84</v>
      </c>
      <c r="P599">
        <v>-2</v>
      </c>
      <c r="Q599">
        <v>90.81</v>
      </c>
      <c r="R599">
        <v>106.94</v>
      </c>
      <c r="S599">
        <v>12.5</v>
      </c>
      <c r="T599">
        <v>-1.73</v>
      </c>
      <c r="U599">
        <v>2</v>
      </c>
      <c r="V599">
        <v>1.84</v>
      </c>
      <c r="W599">
        <v>89.66</v>
      </c>
      <c r="X599">
        <v>87.82</v>
      </c>
      <c r="Y599">
        <v>115</v>
      </c>
      <c r="Z599">
        <v>130</v>
      </c>
      <c r="AA599">
        <v>15</v>
      </c>
      <c r="AB599">
        <v>52.67</v>
      </c>
      <c r="AC599">
        <v>6.08</v>
      </c>
      <c r="AD599">
        <v>58.75</v>
      </c>
      <c r="AE599">
        <v>31</v>
      </c>
      <c r="AF599">
        <v>1</v>
      </c>
      <c r="AG599">
        <v>89.82</v>
      </c>
      <c r="AH599">
        <v>231</v>
      </c>
      <c r="AI599">
        <v>257</v>
      </c>
      <c r="AJ599">
        <v>26</v>
      </c>
      <c r="AK599">
        <v>104.13</v>
      </c>
      <c r="AL599">
        <v>10.53</v>
      </c>
      <c r="AM599">
        <v>114.67</v>
      </c>
      <c r="AN599">
        <v>49.81</v>
      </c>
      <c r="AO599">
        <v>28</v>
      </c>
      <c r="AP599">
        <v>0</v>
      </c>
      <c r="AQ599">
        <v>70</v>
      </c>
      <c r="AR599">
        <v>-0.78</v>
      </c>
      <c r="AS599">
        <v>88.24</v>
      </c>
      <c r="AT599">
        <v>89.01</v>
      </c>
      <c r="AU599">
        <v>156</v>
      </c>
      <c r="AV599">
        <v>180</v>
      </c>
      <c r="AW599">
        <v>24</v>
      </c>
      <c r="AX599">
        <v>72.930000000000007</v>
      </c>
      <c r="AY599">
        <v>9.7200000000000006</v>
      </c>
      <c r="AZ599">
        <v>82.66</v>
      </c>
      <c r="BA599">
        <v>71.11</v>
      </c>
      <c r="BB599">
        <v>10</v>
      </c>
      <c r="BC599">
        <v>42</v>
      </c>
      <c r="BD599">
        <v>-1.93</v>
      </c>
      <c r="BE599">
        <v>87.67</v>
      </c>
      <c r="BF599">
        <v>89.6</v>
      </c>
      <c r="BG599">
        <v>110</v>
      </c>
      <c r="BH599">
        <v>51.86</v>
      </c>
      <c r="BI599">
        <v>7.29</v>
      </c>
      <c r="BJ599">
        <v>128</v>
      </c>
      <c r="BK599">
        <v>18</v>
      </c>
      <c r="BL599">
        <v>32</v>
      </c>
      <c r="BM599">
        <v>5.66</v>
      </c>
      <c r="BN599">
        <v>88.46</v>
      </c>
      <c r="BO599">
        <v>6.48</v>
      </c>
      <c r="BP599">
        <v>0.41</v>
      </c>
      <c r="BQ599">
        <v>16</v>
      </c>
      <c r="BR599">
        <v>1</v>
      </c>
      <c r="BS599">
        <v>15</v>
      </c>
      <c r="BT599">
        <v>94.12</v>
      </c>
      <c r="BU599">
        <v>9.52</v>
      </c>
      <c r="BV599">
        <v>12.5</v>
      </c>
      <c r="BW599">
        <v>8.89</v>
      </c>
      <c r="BX599">
        <v>94.44</v>
      </c>
      <c r="BY599">
        <v>49</v>
      </c>
      <c r="BZ599">
        <v>9</v>
      </c>
      <c r="CA599">
        <v>9</v>
      </c>
      <c r="CB599">
        <v>91.72</v>
      </c>
      <c r="CC599">
        <v>133</v>
      </c>
      <c r="CD599">
        <v>17</v>
      </c>
      <c r="CE599">
        <v>12</v>
      </c>
      <c r="CF599">
        <v>1</v>
      </c>
      <c r="CG599">
        <v>8</v>
      </c>
      <c r="CH599">
        <v>2</v>
      </c>
      <c r="CI599">
        <v>1</v>
      </c>
      <c r="CJ599">
        <v>28</v>
      </c>
      <c r="CK599">
        <v>8</v>
      </c>
      <c r="CL599">
        <v>3</v>
      </c>
      <c r="CM599">
        <v>2</v>
      </c>
      <c r="CN599">
        <v>0</v>
      </c>
      <c r="CO599">
        <v>-0.81</v>
      </c>
      <c r="CP599">
        <v>148.08000000000001</v>
      </c>
      <c r="CQ599">
        <v>215.54</v>
      </c>
      <c r="CR599">
        <v>40.72</v>
      </c>
      <c r="CS599">
        <v>17.63</v>
      </c>
      <c r="CT599">
        <v>17.38</v>
      </c>
      <c r="CU599">
        <v>50.96</v>
      </c>
      <c r="CV599">
        <v>50.17</v>
      </c>
      <c r="CW599">
        <v>56.21</v>
      </c>
      <c r="CX599">
        <v>54.1</v>
      </c>
      <c r="CY599">
        <v>54.15</v>
      </c>
      <c r="CZ599">
        <v>53.78</v>
      </c>
    </row>
    <row r="600" spans="1:104">
      <c r="A600" t="s">
        <v>1132</v>
      </c>
      <c r="B600" t="s">
        <v>1133</v>
      </c>
      <c r="C600" t="s">
        <v>68</v>
      </c>
      <c r="D600" t="s">
        <v>168</v>
      </c>
      <c r="E600">
        <v>79</v>
      </c>
      <c r="F600">
        <v>20142015</v>
      </c>
      <c r="G600">
        <v>31</v>
      </c>
      <c r="H600">
        <v>1.6</v>
      </c>
      <c r="I600">
        <v>1.6</v>
      </c>
      <c r="J600">
        <v>0</v>
      </c>
      <c r="K600">
        <v>0</v>
      </c>
      <c r="L600">
        <v>0</v>
      </c>
      <c r="M600">
        <v>0</v>
      </c>
      <c r="N600">
        <v>0</v>
      </c>
      <c r="O600">
        <v>0</v>
      </c>
      <c r="P600">
        <v>-3</v>
      </c>
      <c r="Q600">
        <v>75</v>
      </c>
      <c r="R600">
        <v>100</v>
      </c>
      <c r="S600" t="s">
        <v>1488</v>
      </c>
      <c r="T600">
        <v>-14.6</v>
      </c>
      <c r="U600">
        <v>0.06</v>
      </c>
      <c r="V600">
        <v>-38.6</v>
      </c>
      <c r="W600">
        <v>50</v>
      </c>
      <c r="X600">
        <v>88.6</v>
      </c>
      <c r="Y600">
        <v>0</v>
      </c>
      <c r="Z600">
        <v>1</v>
      </c>
      <c r="AA600">
        <v>1</v>
      </c>
      <c r="AB600">
        <v>13.02</v>
      </c>
      <c r="AC600">
        <v>13.02</v>
      </c>
      <c r="AD600">
        <v>26.04</v>
      </c>
      <c r="AE600">
        <v>0</v>
      </c>
      <c r="AF600">
        <v>-13.6</v>
      </c>
      <c r="AG600">
        <v>88.6</v>
      </c>
      <c r="AH600">
        <v>2</v>
      </c>
      <c r="AI600">
        <v>3</v>
      </c>
      <c r="AJ600">
        <v>1</v>
      </c>
      <c r="AK600">
        <v>39.06</v>
      </c>
      <c r="AL600">
        <v>13.02</v>
      </c>
      <c r="AM600">
        <v>52.08</v>
      </c>
      <c r="AN600">
        <v>66.67</v>
      </c>
      <c r="AO600">
        <v>0</v>
      </c>
      <c r="AP600">
        <v>0</v>
      </c>
      <c r="AQ600">
        <v>0</v>
      </c>
      <c r="AR600">
        <v>-19.79</v>
      </c>
      <c r="AS600">
        <v>66.67</v>
      </c>
      <c r="AT600">
        <v>86.46</v>
      </c>
      <c r="AU600">
        <v>1</v>
      </c>
      <c r="AV600">
        <v>2</v>
      </c>
      <c r="AW600">
        <v>1</v>
      </c>
      <c r="AX600">
        <v>26.04</v>
      </c>
      <c r="AY600">
        <v>13.02</v>
      </c>
      <c r="AZ600">
        <v>39.06</v>
      </c>
      <c r="BA600">
        <v>100</v>
      </c>
      <c r="BB600">
        <v>0</v>
      </c>
      <c r="BC600">
        <v>0</v>
      </c>
      <c r="BD600">
        <v>-18.850000000000001</v>
      </c>
      <c r="BE600">
        <v>66.67</v>
      </c>
      <c r="BF600">
        <v>85.52</v>
      </c>
      <c r="BG600">
        <v>1</v>
      </c>
      <c r="BH600">
        <v>26.04</v>
      </c>
      <c r="BI600">
        <v>13.02</v>
      </c>
      <c r="BJ600">
        <v>2</v>
      </c>
      <c r="BK600">
        <v>1</v>
      </c>
      <c r="BL600">
        <v>0</v>
      </c>
      <c r="BM600" t="s">
        <v>1488</v>
      </c>
      <c r="BN600">
        <v>95.92</v>
      </c>
      <c r="BO600">
        <v>0</v>
      </c>
      <c r="BP600">
        <v>0</v>
      </c>
      <c r="BQ600">
        <v>0</v>
      </c>
      <c r="BR600">
        <v>0</v>
      </c>
      <c r="BS600">
        <v>0</v>
      </c>
      <c r="BT600" t="s">
        <v>1488</v>
      </c>
      <c r="BU600" t="s">
        <v>1488</v>
      </c>
      <c r="BV600">
        <v>0</v>
      </c>
      <c r="BW600">
        <v>0</v>
      </c>
      <c r="BX600">
        <v>100</v>
      </c>
      <c r="BY600">
        <v>47</v>
      </c>
      <c r="BZ600">
        <v>3</v>
      </c>
      <c r="CA600">
        <v>1</v>
      </c>
      <c r="CB600">
        <v>75</v>
      </c>
      <c r="CC600">
        <v>3</v>
      </c>
      <c r="CD600">
        <v>2</v>
      </c>
      <c r="CE600">
        <v>1</v>
      </c>
      <c r="CF600">
        <v>0</v>
      </c>
      <c r="CG600">
        <v>1</v>
      </c>
      <c r="CH600">
        <v>0</v>
      </c>
      <c r="CI600">
        <v>0</v>
      </c>
      <c r="CJ600">
        <v>0</v>
      </c>
      <c r="CK600">
        <v>1</v>
      </c>
      <c r="CL600">
        <v>0</v>
      </c>
      <c r="CM600">
        <v>3</v>
      </c>
      <c r="CN600">
        <v>0</v>
      </c>
      <c r="CO600">
        <v>-39.06</v>
      </c>
      <c r="CP600">
        <v>4.6100000000000003</v>
      </c>
      <c r="CQ600">
        <v>435.68</v>
      </c>
      <c r="CR600">
        <v>1.05</v>
      </c>
      <c r="CS600">
        <v>15.21</v>
      </c>
      <c r="CT600">
        <v>16.37</v>
      </c>
      <c r="CU600">
        <v>50.58</v>
      </c>
      <c r="CV600">
        <v>49.76</v>
      </c>
      <c r="CW600">
        <v>53.28</v>
      </c>
      <c r="CX600">
        <v>52.06</v>
      </c>
      <c r="CY600">
        <v>54.2</v>
      </c>
      <c r="CZ600">
        <v>54.71</v>
      </c>
    </row>
    <row r="601" spans="1:104">
      <c r="A601" t="s">
        <v>888</v>
      </c>
      <c r="B601" t="s">
        <v>889</v>
      </c>
      <c r="C601" t="s">
        <v>68</v>
      </c>
      <c r="D601" t="s">
        <v>890</v>
      </c>
      <c r="E601">
        <v>80</v>
      </c>
      <c r="F601">
        <v>20142015</v>
      </c>
      <c r="G601">
        <v>26</v>
      </c>
      <c r="H601">
        <v>1.5</v>
      </c>
      <c r="I601">
        <v>1.5</v>
      </c>
      <c r="J601">
        <v>0</v>
      </c>
      <c r="K601">
        <v>0</v>
      </c>
      <c r="L601">
        <v>0</v>
      </c>
      <c r="M601">
        <v>0</v>
      </c>
      <c r="N601">
        <v>0</v>
      </c>
      <c r="O601">
        <v>0</v>
      </c>
      <c r="P601">
        <v>0</v>
      </c>
      <c r="Q601">
        <v>85.71</v>
      </c>
      <c r="R601">
        <v>114.29</v>
      </c>
      <c r="S601" t="s">
        <v>1488</v>
      </c>
      <c r="T601">
        <v>6.14</v>
      </c>
      <c r="U601">
        <v>0.13</v>
      </c>
      <c r="V601">
        <v>-7.65</v>
      </c>
      <c r="W601">
        <v>80</v>
      </c>
      <c r="X601">
        <v>87.65</v>
      </c>
      <c r="Y601">
        <v>3</v>
      </c>
      <c r="Z601">
        <v>4</v>
      </c>
      <c r="AA601">
        <v>1</v>
      </c>
      <c r="AB601">
        <v>23.78</v>
      </c>
      <c r="AC601">
        <v>5.95</v>
      </c>
      <c r="AD601">
        <v>29.73</v>
      </c>
      <c r="AE601">
        <v>0</v>
      </c>
      <c r="AF601">
        <v>-3.69</v>
      </c>
      <c r="AG601">
        <v>89.41</v>
      </c>
      <c r="AH601">
        <v>10</v>
      </c>
      <c r="AI601">
        <v>12</v>
      </c>
      <c r="AJ601">
        <v>2</v>
      </c>
      <c r="AK601">
        <v>71.349999999999994</v>
      </c>
      <c r="AL601">
        <v>11.89</v>
      </c>
      <c r="AM601">
        <v>83.24</v>
      </c>
      <c r="AN601">
        <v>58.33</v>
      </c>
      <c r="AO601">
        <v>0</v>
      </c>
      <c r="AP601">
        <v>1</v>
      </c>
      <c r="AQ601">
        <v>0</v>
      </c>
      <c r="AR601">
        <v>2.64</v>
      </c>
      <c r="AS601">
        <v>90</v>
      </c>
      <c r="AT601">
        <v>87.36</v>
      </c>
      <c r="AU601">
        <v>8</v>
      </c>
      <c r="AV601">
        <v>9</v>
      </c>
      <c r="AW601">
        <v>1</v>
      </c>
      <c r="AX601">
        <v>53.51</v>
      </c>
      <c r="AY601">
        <v>5.95</v>
      </c>
      <c r="AZ601">
        <v>59.45</v>
      </c>
      <c r="BA601">
        <v>77.78</v>
      </c>
      <c r="BB601">
        <v>0</v>
      </c>
      <c r="BC601">
        <v>0</v>
      </c>
      <c r="BD601">
        <v>0.67</v>
      </c>
      <c r="BE601">
        <v>87.5</v>
      </c>
      <c r="BF601">
        <v>86.83</v>
      </c>
      <c r="BG601">
        <v>6</v>
      </c>
      <c r="BH601">
        <v>41.62</v>
      </c>
      <c r="BI601">
        <v>5.95</v>
      </c>
      <c r="BJ601">
        <v>7</v>
      </c>
      <c r="BK601">
        <v>1</v>
      </c>
      <c r="BL601">
        <v>0</v>
      </c>
      <c r="BM601">
        <v>9.43</v>
      </c>
      <c r="BN601">
        <v>90.57</v>
      </c>
      <c r="BO601">
        <v>5.95</v>
      </c>
      <c r="BP601">
        <v>0</v>
      </c>
      <c r="BQ601">
        <v>1</v>
      </c>
      <c r="BR601">
        <v>0</v>
      </c>
      <c r="BS601">
        <v>1</v>
      </c>
      <c r="BT601">
        <v>100</v>
      </c>
      <c r="BU601" t="s">
        <v>1488</v>
      </c>
      <c r="BV601">
        <v>14.29</v>
      </c>
      <c r="BW601">
        <v>11.11</v>
      </c>
      <c r="BX601">
        <v>100</v>
      </c>
      <c r="BY601">
        <v>33</v>
      </c>
      <c r="BZ601">
        <v>1</v>
      </c>
      <c r="CA601">
        <v>5</v>
      </c>
      <c r="CB601">
        <v>100</v>
      </c>
      <c r="CC601">
        <v>12</v>
      </c>
      <c r="CD601">
        <v>2</v>
      </c>
      <c r="CE601">
        <v>0</v>
      </c>
      <c r="CF601">
        <v>0</v>
      </c>
      <c r="CG601">
        <v>2</v>
      </c>
      <c r="CH601">
        <v>0</v>
      </c>
      <c r="CI601">
        <v>0</v>
      </c>
      <c r="CJ601">
        <v>0</v>
      </c>
      <c r="CK601">
        <v>1</v>
      </c>
      <c r="CL601">
        <v>0</v>
      </c>
      <c r="CM601">
        <v>0</v>
      </c>
      <c r="CN601">
        <v>0</v>
      </c>
      <c r="CO601">
        <v>0</v>
      </c>
      <c r="CP601">
        <v>10.09</v>
      </c>
      <c r="CQ601">
        <v>430.04</v>
      </c>
      <c r="CR601">
        <v>2.29</v>
      </c>
      <c r="CS601">
        <v>17.41</v>
      </c>
      <c r="CT601">
        <v>16.88</v>
      </c>
      <c r="CU601">
        <v>52.39</v>
      </c>
      <c r="CV601">
        <v>50.02</v>
      </c>
      <c r="CW601">
        <v>57.36</v>
      </c>
      <c r="CX601">
        <v>52.12</v>
      </c>
      <c r="CY601">
        <v>54.63</v>
      </c>
      <c r="CZ601">
        <v>54.58</v>
      </c>
    </row>
    <row r="602" spans="1:104">
      <c r="A602" t="s">
        <v>159</v>
      </c>
      <c r="B602" t="s">
        <v>160</v>
      </c>
      <c r="C602" t="s">
        <v>62</v>
      </c>
      <c r="D602" t="s">
        <v>81</v>
      </c>
      <c r="E602">
        <v>76</v>
      </c>
      <c r="F602">
        <v>20142015</v>
      </c>
      <c r="G602">
        <v>25</v>
      </c>
      <c r="H602">
        <v>1.2749999999999999</v>
      </c>
      <c r="I602">
        <v>1.2749999999999999</v>
      </c>
      <c r="J602">
        <v>0</v>
      </c>
      <c r="K602">
        <v>2</v>
      </c>
      <c r="L602">
        <v>2</v>
      </c>
      <c r="M602">
        <v>0</v>
      </c>
      <c r="N602">
        <v>6.51</v>
      </c>
      <c r="O602">
        <v>6.51</v>
      </c>
      <c r="P602">
        <v>-2</v>
      </c>
      <c r="Q602">
        <v>83.33</v>
      </c>
      <c r="R602">
        <v>122.22</v>
      </c>
      <c r="S602">
        <v>0</v>
      </c>
      <c r="T602">
        <v>-4.91</v>
      </c>
      <c r="U602">
        <v>0.24</v>
      </c>
      <c r="V602">
        <v>2.4500000000000002</v>
      </c>
      <c r="W602">
        <v>90.91</v>
      </c>
      <c r="X602">
        <v>88.46</v>
      </c>
      <c r="Y602">
        <v>9</v>
      </c>
      <c r="Z602">
        <v>10</v>
      </c>
      <c r="AA602">
        <v>1</v>
      </c>
      <c r="AB602">
        <v>32.549999999999997</v>
      </c>
      <c r="AC602">
        <v>3.25</v>
      </c>
      <c r="AD602">
        <v>35.799999999999997</v>
      </c>
      <c r="AE602">
        <v>1</v>
      </c>
      <c r="AF602">
        <v>-5.98</v>
      </c>
      <c r="AG602">
        <v>89.31</v>
      </c>
      <c r="AH602">
        <v>16</v>
      </c>
      <c r="AI602">
        <v>20</v>
      </c>
      <c r="AJ602">
        <v>4</v>
      </c>
      <c r="AK602">
        <v>65.099999999999994</v>
      </c>
      <c r="AL602">
        <v>13.02</v>
      </c>
      <c r="AM602">
        <v>78.12</v>
      </c>
      <c r="AN602">
        <v>45</v>
      </c>
      <c r="AO602">
        <v>1</v>
      </c>
      <c r="AP602">
        <v>1</v>
      </c>
      <c r="AQ602">
        <v>3</v>
      </c>
      <c r="AR602">
        <v>-3.59</v>
      </c>
      <c r="AS602">
        <v>84.21</v>
      </c>
      <c r="AT602">
        <v>87.8</v>
      </c>
      <c r="AU602">
        <v>13</v>
      </c>
      <c r="AV602">
        <v>16</v>
      </c>
      <c r="AW602">
        <v>3</v>
      </c>
      <c r="AX602">
        <v>52.08</v>
      </c>
      <c r="AY602">
        <v>9.76</v>
      </c>
      <c r="AZ602">
        <v>61.84</v>
      </c>
      <c r="BA602">
        <v>56.25</v>
      </c>
      <c r="BB602">
        <v>1</v>
      </c>
      <c r="BC602">
        <v>2</v>
      </c>
      <c r="BD602">
        <v>-4.43</v>
      </c>
      <c r="BE602">
        <v>81.819999999999993</v>
      </c>
      <c r="BF602">
        <v>86.25</v>
      </c>
      <c r="BG602">
        <v>7</v>
      </c>
      <c r="BH602">
        <v>29.29</v>
      </c>
      <c r="BI602">
        <v>6.51</v>
      </c>
      <c r="BJ602">
        <v>9</v>
      </c>
      <c r="BK602">
        <v>2</v>
      </c>
      <c r="BL602">
        <v>1</v>
      </c>
      <c r="BM602">
        <v>10.45</v>
      </c>
      <c r="BN602">
        <v>89.55</v>
      </c>
      <c r="BO602">
        <v>6.51</v>
      </c>
      <c r="BP602">
        <v>0</v>
      </c>
      <c r="BQ602">
        <v>2</v>
      </c>
      <c r="BR602">
        <v>0</v>
      </c>
      <c r="BS602">
        <v>2</v>
      </c>
      <c r="BT602">
        <v>100</v>
      </c>
      <c r="BU602">
        <v>0</v>
      </c>
      <c r="BV602">
        <v>22.22</v>
      </c>
      <c r="BW602">
        <v>12.5</v>
      </c>
      <c r="BX602">
        <v>100</v>
      </c>
      <c r="BY602">
        <v>40</v>
      </c>
      <c r="BZ602">
        <v>0</v>
      </c>
      <c r="CA602">
        <v>0</v>
      </c>
      <c r="CB602">
        <v>88.89</v>
      </c>
      <c r="CC602">
        <v>16</v>
      </c>
      <c r="CD602">
        <v>2</v>
      </c>
      <c r="CE602">
        <v>2</v>
      </c>
      <c r="CF602">
        <v>1</v>
      </c>
      <c r="CG602">
        <v>1</v>
      </c>
      <c r="CH602">
        <v>1</v>
      </c>
      <c r="CI602">
        <v>1</v>
      </c>
      <c r="CJ602">
        <v>1</v>
      </c>
      <c r="CK602">
        <v>1</v>
      </c>
      <c r="CL602">
        <v>0</v>
      </c>
      <c r="CM602">
        <v>2</v>
      </c>
      <c r="CN602">
        <v>0</v>
      </c>
      <c r="CO602">
        <v>-6.51</v>
      </c>
      <c r="CP602">
        <v>18.43</v>
      </c>
      <c r="CQ602">
        <v>409.27</v>
      </c>
      <c r="CR602">
        <v>4.3099999999999996</v>
      </c>
      <c r="CS602">
        <v>16.059999999999999</v>
      </c>
      <c r="CT602">
        <v>16.899999999999999</v>
      </c>
      <c r="CU602">
        <v>52.87</v>
      </c>
      <c r="CV602">
        <v>49.13</v>
      </c>
      <c r="CW602">
        <v>52.25</v>
      </c>
      <c r="CX602">
        <v>46.57</v>
      </c>
      <c r="CY602">
        <v>53.06</v>
      </c>
      <c r="CZ602">
        <v>54.93</v>
      </c>
    </row>
    <row r="603" spans="1:104">
      <c r="A603" t="s">
        <v>141</v>
      </c>
      <c r="B603" t="s">
        <v>142</v>
      </c>
      <c r="C603" t="s">
        <v>100</v>
      </c>
      <c r="D603" t="s">
        <v>74</v>
      </c>
      <c r="E603">
        <v>81</v>
      </c>
      <c r="F603">
        <v>20142015</v>
      </c>
      <c r="G603">
        <v>25</v>
      </c>
      <c r="H603">
        <v>2</v>
      </c>
      <c r="I603">
        <v>2</v>
      </c>
      <c r="J603">
        <v>5</v>
      </c>
      <c r="K603">
        <v>3</v>
      </c>
      <c r="L603">
        <v>8</v>
      </c>
      <c r="M603">
        <v>1.55</v>
      </c>
      <c r="N603">
        <v>0.93</v>
      </c>
      <c r="O603">
        <v>2.4700000000000002</v>
      </c>
      <c r="P603">
        <v>-3</v>
      </c>
      <c r="Q603">
        <v>90.37</v>
      </c>
      <c r="R603">
        <v>94.64</v>
      </c>
      <c r="S603">
        <v>12.5</v>
      </c>
      <c r="T603">
        <v>3.06</v>
      </c>
      <c r="U603">
        <v>2.4</v>
      </c>
      <c r="V603">
        <v>-1.28</v>
      </c>
      <c r="W603">
        <v>87.18</v>
      </c>
      <c r="X603">
        <v>88.46</v>
      </c>
      <c r="Y603">
        <v>116</v>
      </c>
      <c r="Z603">
        <v>136</v>
      </c>
      <c r="AA603">
        <v>20</v>
      </c>
      <c r="AB603">
        <v>42.06</v>
      </c>
      <c r="AC603">
        <v>6.19</v>
      </c>
      <c r="AD603">
        <v>48.24</v>
      </c>
      <c r="AE603">
        <v>50</v>
      </c>
      <c r="AF603">
        <v>1.76</v>
      </c>
      <c r="AG603">
        <v>88.62</v>
      </c>
      <c r="AH603">
        <v>260</v>
      </c>
      <c r="AI603">
        <v>291</v>
      </c>
      <c r="AJ603">
        <v>31</v>
      </c>
      <c r="AK603">
        <v>89.99</v>
      </c>
      <c r="AL603">
        <v>9.59</v>
      </c>
      <c r="AM603">
        <v>99.58</v>
      </c>
      <c r="AN603">
        <v>57.73</v>
      </c>
      <c r="AO603">
        <v>11</v>
      </c>
      <c r="AP603">
        <v>0</v>
      </c>
      <c r="AQ603">
        <v>66</v>
      </c>
      <c r="AR603">
        <v>1.8</v>
      </c>
      <c r="AS603">
        <v>90.38</v>
      </c>
      <c r="AT603">
        <v>88.58</v>
      </c>
      <c r="AU603">
        <v>210</v>
      </c>
      <c r="AV603">
        <v>235</v>
      </c>
      <c r="AW603">
        <v>25</v>
      </c>
      <c r="AX603">
        <v>72.67</v>
      </c>
      <c r="AY603">
        <v>7.73</v>
      </c>
      <c r="AZ603">
        <v>80.41</v>
      </c>
      <c r="BA603">
        <v>71.489999999999995</v>
      </c>
      <c r="BB603">
        <v>15</v>
      </c>
      <c r="BC603">
        <v>55</v>
      </c>
      <c r="BD603">
        <v>2.0499999999999998</v>
      </c>
      <c r="BE603">
        <v>88.89</v>
      </c>
      <c r="BF603">
        <v>86.84</v>
      </c>
      <c r="BG603">
        <v>147</v>
      </c>
      <c r="BH603">
        <v>51.95</v>
      </c>
      <c r="BI603">
        <v>6.49</v>
      </c>
      <c r="BJ603">
        <v>168</v>
      </c>
      <c r="BK603">
        <v>21</v>
      </c>
      <c r="BL603">
        <v>40</v>
      </c>
      <c r="BM603">
        <v>-9.52</v>
      </c>
      <c r="BN603">
        <v>92.86</v>
      </c>
      <c r="BO603">
        <v>4.6399999999999997</v>
      </c>
      <c r="BP603">
        <v>0.93</v>
      </c>
      <c r="BQ603">
        <v>15</v>
      </c>
      <c r="BR603">
        <v>3</v>
      </c>
      <c r="BS603">
        <v>12</v>
      </c>
      <c r="BT603">
        <v>83.33</v>
      </c>
      <c r="BU603">
        <v>9.09</v>
      </c>
      <c r="BV603">
        <v>8.93</v>
      </c>
      <c r="BW603">
        <v>6.38</v>
      </c>
      <c r="BX603">
        <v>85.71</v>
      </c>
      <c r="BY603">
        <v>32</v>
      </c>
      <c r="BZ603">
        <v>4</v>
      </c>
      <c r="CA603">
        <v>10</v>
      </c>
      <c r="CB603">
        <v>95.86</v>
      </c>
      <c r="CC603">
        <v>162</v>
      </c>
      <c r="CD603">
        <v>40</v>
      </c>
      <c r="CE603">
        <v>7</v>
      </c>
      <c r="CF603">
        <v>1</v>
      </c>
      <c r="CG603">
        <v>4</v>
      </c>
      <c r="CH603">
        <v>1</v>
      </c>
      <c r="CI603">
        <v>2</v>
      </c>
      <c r="CJ603">
        <v>35</v>
      </c>
      <c r="CK603">
        <v>10</v>
      </c>
      <c r="CL603">
        <v>2</v>
      </c>
      <c r="CM603">
        <v>3</v>
      </c>
      <c r="CN603">
        <v>0</v>
      </c>
      <c r="CO603">
        <v>-0.93</v>
      </c>
      <c r="CP603">
        <v>194.02</v>
      </c>
      <c r="CQ603">
        <v>249.07</v>
      </c>
      <c r="CR603">
        <v>43.79</v>
      </c>
      <c r="CS603">
        <v>18.28</v>
      </c>
      <c r="CT603">
        <v>17.43</v>
      </c>
      <c r="CU603">
        <v>52.69</v>
      </c>
      <c r="CV603">
        <v>49.83</v>
      </c>
      <c r="CW603">
        <v>58.14</v>
      </c>
      <c r="CX603">
        <v>52.2</v>
      </c>
      <c r="CY603">
        <v>54.28</v>
      </c>
      <c r="CZ603">
        <v>54.65</v>
      </c>
    </row>
    <row r="604" spans="1:104">
      <c r="A604" t="s">
        <v>1145</v>
      </c>
      <c r="B604" t="s">
        <v>1146</v>
      </c>
      <c r="C604" t="s">
        <v>68</v>
      </c>
      <c r="D604" t="s">
        <v>839</v>
      </c>
      <c r="E604">
        <v>73</v>
      </c>
      <c r="F604">
        <v>20142015</v>
      </c>
      <c r="G604">
        <v>22</v>
      </c>
      <c r="H604">
        <v>0.8</v>
      </c>
      <c r="I604">
        <v>0.8</v>
      </c>
      <c r="J604">
        <v>0</v>
      </c>
      <c r="K604">
        <v>1</v>
      </c>
      <c r="L604">
        <v>1</v>
      </c>
      <c r="M604">
        <v>0</v>
      </c>
      <c r="N604">
        <v>0.93</v>
      </c>
      <c r="O604">
        <v>0.93</v>
      </c>
      <c r="P604">
        <v>-2</v>
      </c>
      <c r="Q604">
        <v>85.32</v>
      </c>
      <c r="R604">
        <v>94.65</v>
      </c>
      <c r="S604">
        <v>0</v>
      </c>
      <c r="T604">
        <v>-7.39</v>
      </c>
      <c r="U604">
        <v>0.88</v>
      </c>
      <c r="V604">
        <v>-6.46</v>
      </c>
      <c r="W604">
        <v>80.430000000000007</v>
      </c>
      <c r="X604">
        <v>86.9</v>
      </c>
      <c r="Y604">
        <v>28</v>
      </c>
      <c r="Z604">
        <v>37</v>
      </c>
      <c r="AA604">
        <v>9</v>
      </c>
      <c r="AB604">
        <v>34.590000000000003</v>
      </c>
      <c r="AC604">
        <v>8.41</v>
      </c>
      <c r="AD604">
        <v>43</v>
      </c>
      <c r="AE604">
        <v>8</v>
      </c>
      <c r="AF604">
        <v>-2.81</v>
      </c>
      <c r="AG604">
        <v>88.13</v>
      </c>
      <c r="AH604">
        <v>77</v>
      </c>
      <c r="AI604">
        <v>93</v>
      </c>
      <c r="AJ604">
        <v>16</v>
      </c>
      <c r="AK604">
        <v>86.94</v>
      </c>
      <c r="AL604">
        <v>14.96</v>
      </c>
      <c r="AM604">
        <v>101.9</v>
      </c>
      <c r="AN604">
        <v>46.24</v>
      </c>
      <c r="AO604">
        <v>1</v>
      </c>
      <c r="AP604">
        <v>0</v>
      </c>
      <c r="AQ604">
        <v>10</v>
      </c>
      <c r="AR604">
        <v>-2.91</v>
      </c>
      <c r="AS604">
        <v>83.12</v>
      </c>
      <c r="AT604">
        <v>86.03</v>
      </c>
      <c r="AU604">
        <v>51</v>
      </c>
      <c r="AV604">
        <v>64</v>
      </c>
      <c r="AW604">
        <v>13</v>
      </c>
      <c r="AX604">
        <v>59.83</v>
      </c>
      <c r="AY604">
        <v>12.15</v>
      </c>
      <c r="AZ604">
        <v>71.98</v>
      </c>
      <c r="BA604">
        <v>67.19</v>
      </c>
      <c r="BB604">
        <v>3</v>
      </c>
      <c r="BC604">
        <v>9</v>
      </c>
      <c r="BD604">
        <v>-5.27</v>
      </c>
      <c r="BE604">
        <v>81.13</v>
      </c>
      <c r="BF604">
        <v>86.4</v>
      </c>
      <c r="BG604">
        <v>33</v>
      </c>
      <c r="BH604">
        <v>40.200000000000003</v>
      </c>
      <c r="BI604">
        <v>9.35</v>
      </c>
      <c r="BJ604">
        <v>43</v>
      </c>
      <c r="BK604">
        <v>10</v>
      </c>
      <c r="BL604">
        <v>6</v>
      </c>
      <c r="BM604">
        <v>-25.64</v>
      </c>
      <c r="BN604">
        <v>92.31</v>
      </c>
      <c r="BO604">
        <v>1.87</v>
      </c>
      <c r="BP604">
        <v>0.93</v>
      </c>
      <c r="BQ604">
        <v>2</v>
      </c>
      <c r="BR604">
        <v>1</v>
      </c>
      <c r="BS604">
        <v>1</v>
      </c>
      <c r="BT604">
        <v>66.67</v>
      </c>
      <c r="BU604">
        <v>0</v>
      </c>
      <c r="BV604">
        <v>4.6500000000000004</v>
      </c>
      <c r="BW604">
        <v>3.12</v>
      </c>
      <c r="BX604">
        <v>90</v>
      </c>
      <c r="BY604">
        <v>28</v>
      </c>
      <c r="BZ604">
        <v>0</v>
      </c>
      <c r="CA604">
        <v>6</v>
      </c>
      <c r="CB604">
        <v>86.44</v>
      </c>
      <c r="CC604">
        <v>51</v>
      </c>
      <c r="CD604">
        <v>14</v>
      </c>
      <c r="CE604">
        <v>8</v>
      </c>
      <c r="CF604">
        <v>3</v>
      </c>
      <c r="CG604">
        <v>4</v>
      </c>
      <c r="CH604">
        <v>0</v>
      </c>
      <c r="CI604">
        <v>1</v>
      </c>
      <c r="CJ604">
        <v>6</v>
      </c>
      <c r="CK604">
        <v>2</v>
      </c>
      <c r="CL604">
        <v>0</v>
      </c>
      <c r="CM604">
        <v>2</v>
      </c>
      <c r="CN604">
        <v>0</v>
      </c>
      <c r="CO604">
        <v>-1.87</v>
      </c>
      <c r="CP604">
        <v>64.180000000000007</v>
      </c>
      <c r="CQ604">
        <v>312.02999999999997</v>
      </c>
      <c r="CR604">
        <v>17.059999999999999</v>
      </c>
      <c r="CS604">
        <v>18.03</v>
      </c>
      <c r="CT604">
        <v>17.38</v>
      </c>
      <c r="CU604">
        <v>49.12</v>
      </c>
      <c r="CV604">
        <v>50.23</v>
      </c>
      <c r="CW604">
        <v>54.21</v>
      </c>
      <c r="CX604">
        <v>56.15</v>
      </c>
      <c r="CY604">
        <v>54.53</v>
      </c>
      <c r="CZ604">
        <v>54.03</v>
      </c>
    </row>
    <row r="605" spans="1:104">
      <c r="A605" t="s">
        <v>183</v>
      </c>
      <c r="B605" t="s">
        <v>184</v>
      </c>
      <c r="C605" t="s">
        <v>113</v>
      </c>
      <c r="D605" t="s">
        <v>84</v>
      </c>
      <c r="E605">
        <v>77</v>
      </c>
      <c r="F605">
        <v>20142015</v>
      </c>
      <c r="G605">
        <v>23</v>
      </c>
      <c r="H605">
        <v>1.4</v>
      </c>
      <c r="I605">
        <v>1.4</v>
      </c>
      <c r="J605">
        <v>1</v>
      </c>
      <c r="K605">
        <v>10</v>
      </c>
      <c r="L605">
        <v>11</v>
      </c>
      <c r="M605">
        <v>0.4</v>
      </c>
      <c r="N605">
        <v>4.03</v>
      </c>
      <c r="O605">
        <v>4.43</v>
      </c>
      <c r="P605">
        <v>-2</v>
      </c>
      <c r="Q605">
        <v>92.88</v>
      </c>
      <c r="R605">
        <v>104.49</v>
      </c>
      <c r="S605">
        <v>5.88</v>
      </c>
      <c r="T605">
        <v>2.5299999999999998</v>
      </c>
      <c r="U605">
        <v>1.94</v>
      </c>
      <c r="V605">
        <v>7.24</v>
      </c>
      <c r="W605">
        <v>91.89</v>
      </c>
      <c r="X605">
        <v>84.65</v>
      </c>
      <c r="Y605">
        <v>124</v>
      </c>
      <c r="Z605">
        <v>136</v>
      </c>
      <c r="AA605">
        <v>12</v>
      </c>
      <c r="AB605">
        <v>54.76</v>
      </c>
      <c r="AC605">
        <v>4.83</v>
      </c>
      <c r="AD605">
        <v>59.59</v>
      </c>
      <c r="AE605">
        <v>28</v>
      </c>
      <c r="AF605">
        <v>3.99</v>
      </c>
      <c r="AG605">
        <v>88.89</v>
      </c>
      <c r="AH605">
        <v>265</v>
      </c>
      <c r="AI605">
        <v>287</v>
      </c>
      <c r="AJ605">
        <v>22</v>
      </c>
      <c r="AK605">
        <v>115.55</v>
      </c>
      <c r="AL605">
        <v>8.86</v>
      </c>
      <c r="AM605">
        <v>124.41</v>
      </c>
      <c r="AN605">
        <v>44.95</v>
      </c>
      <c r="AO605">
        <v>26</v>
      </c>
      <c r="AP605">
        <v>1</v>
      </c>
      <c r="AQ605">
        <v>57</v>
      </c>
      <c r="AR605">
        <v>4.47</v>
      </c>
      <c r="AS605">
        <v>91.89</v>
      </c>
      <c r="AT605">
        <v>87.43</v>
      </c>
      <c r="AU605">
        <v>186</v>
      </c>
      <c r="AV605">
        <v>204</v>
      </c>
      <c r="AW605">
        <v>18</v>
      </c>
      <c r="AX605">
        <v>82.13</v>
      </c>
      <c r="AY605">
        <v>7.25</v>
      </c>
      <c r="AZ605">
        <v>89.38</v>
      </c>
      <c r="BA605">
        <v>63.24</v>
      </c>
      <c r="BB605">
        <v>14</v>
      </c>
      <c r="BC605">
        <v>31</v>
      </c>
      <c r="BD605">
        <v>5.15</v>
      </c>
      <c r="BE605">
        <v>90.21</v>
      </c>
      <c r="BF605">
        <v>85.06</v>
      </c>
      <c r="BG605">
        <v>115</v>
      </c>
      <c r="BH605">
        <v>51.94</v>
      </c>
      <c r="BI605">
        <v>5.64</v>
      </c>
      <c r="BJ605">
        <v>129</v>
      </c>
      <c r="BK605">
        <v>14</v>
      </c>
      <c r="BL605">
        <v>17</v>
      </c>
      <c r="BM605">
        <v>2.4500000000000002</v>
      </c>
      <c r="BN605">
        <v>91.3</v>
      </c>
      <c r="BO605">
        <v>6.04</v>
      </c>
      <c r="BP605">
        <v>0.4</v>
      </c>
      <c r="BQ605">
        <v>15</v>
      </c>
      <c r="BR605">
        <v>1</v>
      </c>
      <c r="BS605">
        <v>14</v>
      </c>
      <c r="BT605">
        <v>93.75</v>
      </c>
      <c r="BU605">
        <v>3.23</v>
      </c>
      <c r="BV605">
        <v>11.63</v>
      </c>
      <c r="BW605">
        <v>7.35</v>
      </c>
      <c r="BX605">
        <v>92.86</v>
      </c>
      <c r="BY605">
        <v>43</v>
      </c>
      <c r="BZ605">
        <v>1</v>
      </c>
      <c r="CA605">
        <v>0</v>
      </c>
      <c r="CB605">
        <v>97.24</v>
      </c>
      <c r="CC605">
        <v>141</v>
      </c>
      <c r="CD605">
        <v>41</v>
      </c>
      <c r="CE605">
        <v>4</v>
      </c>
      <c r="CF605">
        <v>2</v>
      </c>
      <c r="CG605">
        <v>7</v>
      </c>
      <c r="CH605">
        <v>6</v>
      </c>
      <c r="CI605">
        <v>4</v>
      </c>
      <c r="CJ605">
        <v>16</v>
      </c>
      <c r="CK605">
        <v>9</v>
      </c>
      <c r="CL605">
        <v>1</v>
      </c>
      <c r="CM605">
        <v>2</v>
      </c>
      <c r="CN605">
        <v>0</v>
      </c>
      <c r="CO605">
        <v>-0.81</v>
      </c>
      <c r="CP605">
        <v>149.03</v>
      </c>
      <c r="CQ605">
        <v>208.14</v>
      </c>
      <c r="CR605">
        <v>41.72</v>
      </c>
      <c r="CS605">
        <v>18.190000000000001</v>
      </c>
      <c r="CT605">
        <v>17.739999999999998</v>
      </c>
      <c r="CU605">
        <v>54.46</v>
      </c>
      <c r="CV605">
        <v>50.14</v>
      </c>
      <c r="CW605">
        <v>59.5</v>
      </c>
      <c r="CX605">
        <v>49.75</v>
      </c>
      <c r="CY605">
        <v>54.92</v>
      </c>
      <c r="CZ605">
        <v>54.6</v>
      </c>
    </row>
    <row r="606" spans="1:104">
      <c r="A606" t="s">
        <v>1079</v>
      </c>
      <c r="B606" t="s">
        <v>1080</v>
      </c>
      <c r="C606" t="s">
        <v>87</v>
      </c>
      <c r="D606" t="s">
        <v>858</v>
      </c>
      <c r="E606">
        <v>54</v>
      </c>
      <c r="F606">
        <v>20142015</v>
      </c>
      <c r="G606">
        <v>29</v>
      </c>
      <c r="H606">
        <v>0.55000000000000004</v>
      </c>
      <c r="I606">
        <v>0.55000000000000004</v>
      </c>
      <c r="J606">
        <v>0</v>
      </c>
      <c r="K606">
        <v>0</v>
      </c>
      <c r="L606">
        <v>0</v>
      </c>
      <c r="M606">
        <v>0</v>
      </c>
      <c r="N606">
        <v>0</v>
      </c>
      <c r="O606">
        <v>0</v>
      </c>
      <c r="P606">
        <v>0</v>
      </c>
      <c r="Q606">
        <v>84.62</v>
      </c>
      <c r="R606">
        <v>100</v>
      </c>
      <c r="S606">
        <v>0</v>
      </c>
      <c r="T606">
        <v>-50.73</v>
      </c>
      <c r="U606">
        <v>0.14000000000000001</v>
      </c>
      <c r="V606">
        <v>0.05</v>
      </c>
      <c r="W606">
        <v>85.71</v>
      </c>
      <c r="X606">
        <v>85.67</v>
      </c>
      <c r="Y606">
        <v>5</v>
      </c>
      <c r="Z606">
        <v>6</v>
      </c>
      <c r="AA606">
        <v>1</v>
      </c>
      <c r="AB606">
        <v>46.85</v>
      </c>
      <c r="AC606">
        <v>7.81</v>
      </c>
      <c r="AD606">
        <v>54.66</v>
      </c>
      <c r="AE606">
        <v>2</v>
      </c>
      <c r="AF606">
        <v>-0.46</v>
      </c>
      <c r="AG606">
        <v>85.07</v>
      </c>
      <c r="AH606">
        <v>9</v>
      </c>
      <c r="AI606">
        <v>11</v>
      </c>
      <c r="AJ606">
        <v>2</v>
      </c>
      <c r="AK606">
        <v>85.9</v>
      </c>
      <c r="AL606">
        <v>15.62</v>
      </c>
      <c r="AM606">
        <v>101.52</v>
      </c>
      <c r="AN606">
        <v>54.55</v>
      </c>
      <c r="AO606">
        <v>1</v>
      </c>
      <c r="AP606">
        <v>0</v>
      </c>
      <c r="AQ606">
        <v>2</v>
      </c>
      <c r="AR606">
        <v>-2.21</v>
      </c>
      <c r="AS606">
        <v>81.819999999999993</v>
      </c>
      <c r="AT606">
        <v>84.03</v>
      </c>
      <c r="AU606">
        <v>7</v>
      </c>
      <c r="AV606">
        <v>9</v>
      </c>
      <c r="AW606">
        <v>2</v>
      </c>
      <c r="AX606">
        <v>70.28</v>
      </c>
      <c r="AY606">
        <v>15.62</v>
      </c>
      <c r="AZ606">
        <v>85.9</v>
      </c>
      <c r="BA606">
        <v>66.67</v>
      </c>
      <c r="BB606">
        <v>0</v>
      </c>
      <c r="BC606">
        <v>1</v>
      </c>
      <c r="BD606">
        <v>3.4</v>
      </c>
      <c r="BE606">
        <v>85.71</v>
      </c>
      <c r="BF606">
        <v>82.32</v>
      </c>
      <c r="BG606">
        <v>5</v>
      </c>
      <c r="BH606">
        <v>46.85</v>
      </c>
      <c r="BI606">
        <v>7.81</v>
      </c>
      <c r="BJ606">
        <v>6</v>
      </c>
      <c r="BK606">
        <v>1</v>
      </c>
      <c r="BL606">
        <v>1</v>
      </c>
      <c r="BM606" t="s">
        <v>1488</v>
      </c>
      <c r="BN606">
        <v>73.680000000000007</v>
      </c>
      <c r="BO606">
        <v>0</v>
      </c>
      <c r="BP606">
        <v>0</v>
      </c>
      <c r="BQ606">
        <v>0</v>
      </c>
      <c r="BR606">
        <v>0</v>
      </c>
      <c r="BS606">
        <v>0</v>
      </c>
      <c r="BT606" t="s">
        <v>1488</v>
      </c>
      <c r="BU606">
        <v>0</v>
      </c>
      <c r="BV606">
        <v>0</v>
      </c>
      <c r="BW606">
        <v>0</v>
      </c>
      <c r="BX606">
        <v>100</v>
      </c>
      <c r="BY606">
        <v>60</v>
      </c>
      <c r="BZ606">
        <v>8</v>
      </c>
      <c r="CA606">
        <v>2</v>
      </c>
      <c r="CB606">
        <v>42.86</v>
      </c>
      <c r="CC606">
        <v>3</v>
      </c>
      <c r="CD606">
        <v>3</v>
      </c>
      <c r="CE606">
        <v>4</v>
      </c>
      <c r="CF606">
        <v>1</v>
      </c>
      <c r="CG606">
        <v>0</v>
      </c>
      <c r="CH606">
        <v>0</v>
      </c>
      <c r="CI606">
        <v>0</v>
      </c>
      <c r="CJ606">
        <v>1</v>
      </c>
      <c r="CK606">
        <v>0</v>
      </c>
      <c r="CL606">
        <v>0</v>
      </c>
      <c r="CM606">
        <v>0</v>
      </c>
      <c r="CN606">
        <v>0</v>
      </c>
      <c r="CO606">
        <v>0</v>
      </c>
      <c r="CP606">
        <v>7.68</v>
      </c>
      <c r="CQ606">
        <v>291.83</v>
      </c>
      <c r="CR606">
        <v>2.57</v>
      </c>
      <c r="CS606">
        <v>17.11</v>
      </c>
      <c r="CT606">
        <v>17.170000000000002</v>
      </c>
      <c r="CU606">
        <v>46.67</v>
      </c>
      <c r="CV606">
        <v>49.86</v>
      </c>
      <c r="CW606">
        <v>50.72</v>
      </c>
      <c r="CX606">
        <v>57.95</v>
      </c>
      <c r="CY606">
        <v>53.78</v>
      </c>
      <c r="CZ606">
        <v>54.08</v>
      </c>
    </row>
    <row r="607" spans="1:104">
      <c r="A607" t="s">
        <v>984</v>
      </c>
      <c r="B607" t="s">
        <v>985</v>
      </c>
      <c r="C607" t="s">
        <v>87</v>
      </c>
      <c r="D607" t="s">
        <v>221</v>
      </c>
      <c r="E607">
        <v>37</v>
      </c>
      <c r="F607">
        <v>20142015</v>
      </c>
      <c r="G607">
        <v>26</v>
      </c>
      <c r="H607">
        <v>1.7</v>
      </c>
      <c r="I607">
        <v>1.887</v>
      </c>
      <c r="J607">
        <v>0</v>
      </c>
      <c r="K607">
        <v>0</v>
      </c>
      <c r="L607">
        <v>0</v>
      </c>
      <c r="M607">
        <v>0</v>
      </c>
      <c r="N607">
        <v>0</v>
      </c>
      <c r="O607">
        <v>0</v>
      </c>
      <c r="P607">
        <v>-2</v>
      </c>
      <c r="Q607">
        <v>55.56</v>
      </c>
      <c r="R607" t="s">
        <v>1488</v>
      </c>
      <c r="S607" t="s">
        <v>1488</v>
      </c>
      <c r="T607">
        <v>-4.8499999999999996</v>
      </c>
      <c r="U607">
        <v>0.17</v>
      </c>
      <c r="V607">
        <v>-60.71</v>
      </c>
      <c r="W607">
        <v>25</v>
      </c>
      <c r="X607">
        <v>85.71</v>
      </c>
      <c r="Y607">
        <v>-2</v>
      </c>
      <c r="Z607">
        <v>1</v>
      </c>
      <c r="AA607">
        <v>3</v>
      </c>
      <c r="AB607">
        <v>9.65</v>
      </c>
      <c r="AC607">
        <v>28.95</v>
      </c>
      <c r="AD607">
        <v>38.61</v>
      </c>
      <c r="AE607">
        <v>0</v>
      </c>
      <c r="AF607">
        <v>-32.72</v>
      </c>
      <c r="AG607">
        <v>88.28</v>
      </c>
      <c r="AH607">
        <v>1</v>
      </c>
      <c r="AI607">
        <v>5</v>
      </c>
      <c r="AJ607">
        <v>4</v>
      </c>
      <c r="AK607">
        <v>48.26</v>
      </c>
      <c r="AL607">
        <v>38.61</v>
      </c>
      <c r="AM607">
        <v>86.86</v>
      </c>
      <c r="AN607">
        <v>0</v>
      </c>
      <c r="AO607">
        <v>0</v>
      </c>
      <c r="AP607">
        <v>0</v>
      </c>
      <c r="AQ607">
        <v>0</v>
      </c>
      <c r="AR607">
        <v>-46.34</v>
      </c>
      <c r="AS607">
        <v>40</v>
      </c>
      <c r="AT607">
        <v>86.34</v>
      </c>
      <c r="AU607">
        <v>-1</v>
      </c>
      <c r="AV607">
        <v>2</v>
      </c>
      <c r="AW607">
        <v>3</v>
      </c>
      <c r="AX607">
        <v>19.3</v>
      </c>
      <c r="AY607">
        <v>28.95</v>
      </c>
      <c r="AZ607">
        <v>48.26</v>
      </c>
      <c r="BA607">
        <v>0</v>
      </c>
      <c r="BB607">
        <v>0</v>
      </c>
      <c r="BC607">
        <v>0</v>
      </c>
      <c r="BD607">
        <v>-86.22</v>
      </c>
      <c r="BE607">
        <v>0</v>
      </c>
      <c r="BF607">
        <v>86.22</v>
      </c>
      <c r="BG607">
        <v>-2</v>
      </c>
      <c r="BH607">
        <v>0</v>
      </c>
      <c r="BI607">
        <v>19.3</v>
      </c>
      <c r="BJ607">
        <v>0</v>
      </c>
      <c r="BK607">
        <v>2</v>
      </c>
      <c r="BL607">
        <v>0</v>
      </c>
      <c r="BM607" t="s">
        <v>1488</v>
      </c>
      <c r="BN607">
        <v>86.21</v>
      </c>
      <c r="BO607">
        <v>0</v>
      </c>
      <c r="BP607">
        <v>0</v>
      </c>
      <c r="BQ607">
        <v>0</v>
      </c>
      <c r="BR607">
        <v>0</v>
      </c>
      <c r="BS607">
        <v>0</v>
      </c>
      <c r="BT607" t="s">
        <v>1488</v>
      </c>
      <c r="BU607" t="s">
        <v>1488</v>
      </c>
      <c r="BV607" t="s">
        <v>1488</v>
      </c>
      <c r="BW607">
        <v>0</v>
      </c>
      <c r="BX607">
        <v>100</v>
      </c>
      <c r="BY607">
        <v>37</v>
      </c>
      <c r="BZ607">
        <v>3</v>
      </c>
      <c r="CA607">
        <v>6</v>
      </c>
      <c r="CB607">
        <v>90</v>
      </c>
      <c r="CC607">
        <v>9</v>
      </c>
      <c r="CD607">
        <v>1</v>
      </c>
      <c r="CE607">
        <v>1</v>
      </c>
      <c r="CF607">
        <v>0</v>
      </c>
      <c r="CG607">
        <v>1</v>
      </c>
      <c r="CH607">
        <v>0</v>
      </c>
      <c r="CI607">
        <v>0</v>
      </c>
      <c r="CJ607">
        <v>0</v>
      </c>
      <c r="CK607">
        <v>0</v>
      </c>
      <c r="CL607">
        <v>0</v>
      </c>
      <c r="CM607">
        <v>2</v>
      </c>
      <c r="CN607">
        <v>0</v>
      </c>
      <c r="CO607">
        <v>-19.3</v>
      </c>
      <c r="CP607">
        <v>6.22</v>
      </c>
      <c r="CQ607">
        <v>216.73</v>
      </c>
      <c r="CR607">
        <v>2.79</v>
      </c>
      <c r="CS607">
        <v>17.07</v>
      </c>
      <c r="CT607">
        <v>17.03</v>
      </c>
      <c r="CU607">
        <v>50.68</v>
      </c>
      <c r="CV607">
        <v>49.9</v>
      </c>
      <c r="CW607">
        <v>57.16</v>
      </c>
      <c r="CX607">
        <v>55.62</v>
      </c>
      <c r="CY607">
        <v>53.3</v>
      </c>
      <c r="CZ607">
        <v>53.52</v>
      </c>
    </row>
    <row r="608" spans="1:104">
      <c r="A608" t="s">
        <v>572</v>
      </c>
      <c r="B608" t="s">
        <v>573</v>
      </c>
      <c r="C608" t="s">
        <v>68</v>
      </c>
      <c r="D608" t="s">
        <v>84</v>
      </c>
      <c r="E608">
        <v>78</v>
      </c>
      <c r="F608">
        <v>20142015</v>
      </c>
      <c r="G608">
        <v>28</v>
      </c>
      <c r="H608">
        <v>1</v>
      </c>
      <c r="I608">
        <v>1.008</v>
      </c>
      <c r="J608">
        <v>5</v>
      </c>
      <c r="K608">
        <v>3</v>
      </c>
      <c r="L608">
        <v>8</v>
      </c>
      <c r="M608">
        <v>1.8</v>
      </c>
      <c r="N608">
        <v>1.08</v>
      </c>
      <c r="O608">
        <v>2.88</v>
      </c>
      <c r="P608">
        <v>-1</v>
      </c>
      <c r="Q608">
        <v>90.26</v>
      </c>
      <c r="R608">
        <v>103.03</v>
      </c>
      <c r="S608">
        <v>14.71</v>
      </c>
      <c r="T608">
        <v>-0.61</v>
      </c>
      <c r="U608">
        <v>2.13</v>
      </c>
      <c r="V608">
        <v>1.59</v>
      </c>
      <c r="W608">
        <v>88.52</v>
      </c>
      <c r="X608">
        <v>86.93</v>
      </c>
      <c r="Y608">
        <v>141</v>
      </c>
      <c r="Z608">
        <v>162</v>
      </c>
      <c r="AA608">
        <v>21</v>
      </c>
      <c r="AB608">
        <v>58.38</v>
      </c>
      <c r="AC608">
        <v>7.57</v>
      </c>
      <c r="AD608">
        <v>65.95</v>
      </c>
      <c r="AE608">
        <v>34</v>
      </c>
      <c r="AF608">
        <v>-0.78</v>
      </c>
      <c r="AG608">
        <v>91.04</v>
      </c>
      <c r="AH608">
        <v>281</v>
      </c>
      <c r="AI608">
        <v>315</v>
      </c>
      <c r="AJ608">
        <v>34</v>
      </c>
      <c r="AK608">
        <v>113.52</v>
      </c>
      <c r="AL608">
        <v>12.25</v>
      </c>
      <c r="AM608">
        <v>125.77</v>
      </c>
      <c r="AN608">
        <v>46.03</v>
      </c>
      <c r="AO608">
        <v>3</v>
      </c>
      <c r="AP608">
        <v>0</v>
      </c>
      <c r="AQ608">
        <v>48</v>
      </c>
      <c r="AR608">
        <v>-0.61</v>
      </c>
      <c r="AS608">
        <v>89.06</v>
      </c>
      <c r="AT608">
        <v>89.68</v>
      </c>
      <c r="AU608">
        <v>200</v>
      </c>
      <c r="AV608">
        <v>228</v>
      </c>
      <c r="AW608">
        <v>28</v>
      </c>
      <c r="AX608">
        <v>82.17</v>
      </c>
      <c r="AY608">
        <v>10.09</v>
      </c>
      <c r="AZ608">
        <v>92.26</v>
      </c>
      <c r="BA608">
        <v>63.6</v>
      </c>
      <c r="BB608">
        <v>11</v>
      </c>
      <c r="BC608">
        <v>45</v>
      </c>
      <c r="BD608">
        <v>-1.47</v>
      </c>
      <c r="BE608">
        <v>86.31</v>
      </c>
      <c r="BF608">
        <v>87.78</v>
      </c>
      <c r="BG608">
        <v>122</v>
      </c>
      <c r="BH608">
        <v>52.25</v>
      </c>
      <c r="BI608">
        <v>8.2899999999999991</v>
      </c>
      <c r="BJ608">
        <v>145</v>
      </c>
      <c r="BK608">
        <v>23</v>
      </c>
      <c r="BL608">
        <v>34</v>
      </c>
      <c r="BM608">
        <v>-5.76</v>
      </c>
      <c r="BN608">
        <v>95.24</v>
      </c>
      <c r="BO608">
        <v>6.13</v>
      </c>
      <c r="BP608">
        <v>0.72</v>
      </c>
      <c r="BQ608">
        <v>17</v>
      </c>
      <c r="BR608">
        <v>2</v>
      </c>
      <c r="BS608">
        <v>15</v>
      </c>
      <c r="BT608">
        <v>89.47</v>
      </c>
      <c r="BU608">
        <v>11.11</v>
      </c>
      <c r="BV608">
        <v>11.72</v>
      </c>
      <c r="BW608">
        <v>7.46</v>
      </c>
      <c r="BX608">
        <v>91.3</v>
      </c>
      <c r="BY608">
        <v>52.17</v>
      </c>
      <c r="BZ608">
        <v>24</v>
      </c>
      <c r="CA608">
        <v>22</v>
      </c>
      <c r="CB608">
        <v>95.48</v>
      </c>
      <c r="CC608">
        <v>148</v>
      </c>
      <c r="CD608">
        <v>41</v>
      </c>
      <c r="CE608">
        <v>7</v>
      </c>
      <c r="CF608">
        <v>1</v>
      </c>
      <c r="CG608">
        <v>7</v>
      </c>
      <c r="CH608">
        <v>3</v>
      </c>
      <c r="CI608">
        <v>0</v>
      </c>
      <c r="CJ608">
        <v>29</v>
      </c>
      <c r="CK608">
        <v>2</v>
      </c>
      <c r="CL608">
        <v>0</v>
      </c>
      <c r="CM608">
        <v>1</v>
      </c>
      <c r="CN608">
        <v>0</v>
      </c>
      <c r="CO608">
        <v>-0.36</v>
      </c>
      <c r="CP608">
        <v>166.49</v>
      </c>
      <c r="CQ608">
        <v>195.76</v>
      </c>
      <c r="CR608">
        <v>45.96</v>
      </c>
      <c r="CS608">
        <v>17.940000000000001</v>
      </c>
      <c r="CT608">
        <v>17.29</v>
      </c>
      <c r="CU608">
        <v>52.63</v>
      </c>
      <c r="CV608">
        <v>50.02</v>
      </c>
      <c r="CW608">
        <v>56.37</v>
      </c>
      <c r="CX608">
        <v>50.73</v>
      </c>
      <c r="CY608">
        <v>54.5</v>
      </c>
      <c r="CZ608">
        <v>54.46</v>
      </c>
    </row>
    <row r="609" spans="1:104">
      <c r="A609" t="s">
        <v>564</v>
      </c>
      <c r="B609" t="s">
        <v>565</v>
      </c>
      <c r="C609" t="s">
        <v>273</v>
      </c>
      <c r="D609" t="s">
        <v>116</v>
      </c>
      <c r="E609">
        <v>78</v>
      </c>
      <c r="F609">
        <v>20142015</v>
      </c>
      <c r="G609">
        <v>25</v>
      </c>
      <c r="H609">
        <v>2.2000000000000002</v>
      </c>
      <c r="I609">
        <v>2.2000000000000002</v>
      </c>
      <c r="J609">
        <v>1</v>
      </c>
      <c r="K609">
        <v>0</v>
      </c>
      <c r="L609">
        <v>1</v>
      </c>
      <c r="M609">
        <v>3.09</v>
      </c>
      <c r="N609">
        <v>0</v>
      </c>
      <c r="O609">
        <v>3.09</v>
      </c>
      <c r="P609">
        <v>0</v>
      </c>
      <c r="Q609">
        <v>92.86</v>
      </c>
      <c r="R609">
        <v>106.25</v>
      </c>
      <c r="S609">
        <v>100</v>
      </c>
      <c r="T609">
        <v>-33.07</v>
      </c>
      <c r="U609">
        <v>0.25</v>
      </c>
      <c r="V609">
        <v>12.39</v>
      </c>
      <c r="W609">
        <v>100</v>
      </c>
      <c r="X609">
        <v>87.61</v>
      </c>
      <c r="Y609">
        <v>10</v>
      </c>
      <c r="Z609">
        <v>10</v>
      </c>
      <c r="AA609">
        <v>0</v>
      </c>
      <c r="AB609">
        <v>30.87</v>
      </c>
      <c r="AC609">
        <v>0</v>
      </c>
      <c r="AD609">
        <v>30.87</v>
      </c>
      <c r="AE609">
        <v>3</v>
      </c>
      <c r="AF609">
        <v>4.24</v>
      </c>
      <c r="AG609">
        <v>88.62</v>
      </c>
      <c r="AH609">
        <v>24</v>
      </c>
      <c r="AI609">
        <v>26</v>
      </c>
      <c r="AJ609">
        <v>2</v>
      </c>
      <c r="AK609">
        <v>80.27</v>
      </c>
      <c r="AL609">
        <v>6.17</v>
      </c>
      <c r="AM609">
        <v>86.45</v>
      </c>
      <c r="AN609">
        <v>61.54</v>
      </c>
      <c r="AO609">
        <v>0</v>
      </c>
      <c r="AP609">
        <v>0</v>
      </c>
      <c r="AQ609">
        <v>3</v>
      </c>
      <c r="AR609">
        <v>4.0199999999999996</v>
      </c>
      <c r="AS609">
        <v>91.67</v>
      </c>
      <c r="AT609">
        <v>87.64</v>
      </c>
      <c r="AU609">
        <v>20</v>
      </c>
      <c r="AV609">
        <v>22</v>
      </c>
      <c r="AW609">
        <v>2</v>
      </c>
      <c r="AX609">
        <v>67.92</v>
      </c>
      <c r="AY609">
        <v>6.17</v>
      </c>
      <c r="AZ609">
        <v>74.099999999999994</v>
      </c>
      <c r="BA609">
        <v>72.73</v>
      </c>
      <c r="BB609">
        <v>2</v>
      </c>
      <c r="BC609">
        <v>3</v>
      </c>
      <c r="BD609">
        <v>2.5499999999999998</v>
      </c>
      <c r="BE609">
        <v>88.89</v>
      </c>
      <c r="BF609">
        <v>86.33</v>
      </c>
      <c r="BG609">
        <v>14</v>
      </c>
      <c r="BH609">
        <v>49.4</v>
      </c>
      <c r="BI609">
        <v>6.17</v>
      </c>
      <c r="BJ609">
        <v>16</v>
      </c>
      <c r="BK609">
        <v>2</v>
      </c>
      <c r="BL609">
        <v>1</v>
      </c>
      <c r="BM609">
        <v>17.239999999999998</v>
      </c>
      <c r="BN609">
        <v>82.76</v>
      </c>
      <c r="BO609">
        <v>3.09</v>
      </c>
      <c r="BP609">
        <v>0</v>
      </c>
      <c r="BQ609">
        <v>1</v>
      </c>
      <c r="BR609">
        <v>0</v>
      </c>
      <c r="BS609">
        <v>1</v>
      </c>
      <c r="BT609">
        <v>100</v>
      </c>
      <c r="BU609">
        <v>33.33</v>
      </c>
      <c r="BV609">
        <v>6.25</v>
      </c>
      <c r="BW609">
        <v>4.55</v>
      </c>
      <c r="BX609">
        <v>100</v>
      </c>
      <c r="BY609">
        <v>42</v>
      </c>
      <c r="BZ609">
        <v>2</v>
      </c>
      <c r="CA609">
        <v>2</v>
      </c>
      <c r="CB609">
        <v>61.11</v>
      </c>
      <c r="CC609">
        <v>11</v>
      </c>
      <c r="CD609">
        <v>6</v>
      </c>
      <c r="CE609">
        <v>7</v>
      </c>
      <c r="CF609">
        <v>1</v>
      </c>
      <c r="CG609">
        <v>2</v>
      </c>
      <c r="CH609">
        <v>0</v>
      </c>
      <c r="CI609">
        <v>0</v>
      </c>
      <c r="CJ609">
        <v>0</v>
      </c>
      <c r="CK609">
        <v>0</v>
      </c>
      <c r="CL609">
        <v>0</v>
      </c>
      <c r="CM609">
        <v>0</v>
      </c>
      <c r="CN609">
        <v>0</v>
      </c>
      <c r="CO609">
        <v>0</v>
      </c>
      <c r="CP609">
        <v>19.43</v>
      </c>
      <c r="CQ609">
        <v>404.88</v>
      </c>
      <c r="CR609">
        <v>4.58</v>
      </c>
      <c r="CS609">
        <v>17.059999999999999</v>
      </c>
      <c r="CT609">
        <v>17.37</v>
      </c>
      <c r="CU609">
        <v>49.79</v>
      </c>
      <c r="CV609">
        <v>49.96</v>
      </c>
      <c r="CW609">
        <v>51.75</v>
      </c>
      <c r="CX609">
        <v>52.18</v>
      </c>
      <c r="CY609">
        <v>53.44</v>
      </c>
      <c r="CZ609">
        <v>53.52</v>
      </c>
    </row>
    <row r="610" spans="1:104">
      <c r="A610" t="s">
        <v>189</v>
      </c>
      <c r="B610" t="s">
        <v>190</v>
      </c>
      <c r="C610" t="s">
        <v>68</v>
      </c>
      <c r="D610" t="s">
        <v>163</v>
      </c>
      <c r="E610">
        <v>81</v>
      </c>
      <c r="F610">
        <v>20142015</v>
      </c>
      <c r="G610">
        <v>31</v>
      </c>
      <c r="H610">
        <v>4</v>
      </c>
      <c r="I610">
        <v>7</v>
      </c>
      <c r="J610">
        <v>4</v>
      </c>
      <c r="K610">
        <v>22</v>
      </c>
      <c r="L610">
        <v>26</v>
      </c>
      <c r="M610">
        <v>0.81</v>
      </c>
      <c r="N610">
        <v>4.4800000000000004</v>
      </c>
      <c r="O610">
        <v>5.29</v>
      </c>
      <c r="P610">
        <v>-2</v>
      </c>
      <c r="Q610">
        <v>88.18</v>
      </c>
      <c r="R610">
        <v>108.15</v>
      </c>
      <c r="S610">
        <v>8.33</v>
      </c>
      <c r="T610">
        <v>8.59</v>
      </c>
      <c r="U610">
        <v>3.64</v>
      </c>
      <c r="V610">
        <v>5.37</v>
      </c>
      <c r="W610">
        <v>83.23</v>
      </c>
      <c r="X610">
        <v>77.849999999999994</v>
      </c>
      <c r="Y610">
        <v>206</v>
      </c>
      <c r="Z610">
        <v>258</v>
      </c>
      <c r="AA610">
        <v>52</v>
      </c>
      <c r="AB610">
        <v>52.54</v>
      </c>
      <c r="AC610">
        <v>10.59</v>
      </c>
      <c r="AD610">
        <v>63.12</v>
      </c>
      <c r="AE610">
        <v>54</v>
      </c>
      <c r="AF610">
        <v>5.61</v>
      </c>
      <c r="AG610">
        <v>82.56</v>
      </c>
      <c r="AH610">
        <v>452</v>
      </c>
      <c r="AI610">
        <v>522</v>
      </c>
      <c r="AJ610">
        <v>70</v>
      </c>
      <c r="AK610">
        <v>106.29</v>
      </c>
      <c r="AL610">
        <v>14.25</v>
      </c>
      <c r="AM610">
        <v>120.55</v>
      </c>
      <c r="AN610">
        <v>51.92</v>
      </c>
      <c r="AO610">
        <v>26</v>
      </c>
      <c r="AP610">
        <v>2</v>
      </c>
      <c r="AQ610">
        <v>98</v>
      </c>
      <c r="AR610">
        <v>5.97</v>
      </c>
      <c r="AS610">
        <v>85.87</v>
      </c>
      <c r="AT610">
        <v>79.900000000000006</v>
      </c>
      <c r="AU610">
        <v>320</v>
      </c>
      <c r="AV610">
        <v>383</v>
      </c>
      <c r="AW610">
        <v>63</v>
      </c>
      <c r="AX610">
        <v>77.989999999999995</v>
      </c>
      <c r="AY610">
        <v>12.83</v>
      </c>
      <c r="AZ610">
        <v>90.82</v>
      </c>
      <c r="BA610">
        <v>70.760000000000005</v>
      </c>
      <c r="BB610">
        <v>24</v>
      </c>
      <c r="BC610">
        <v>72</v>
      </c>
      <c r="BD610">
        <v>8.84</v>
      </c>
      <c r="BE610">
        <v>86.31</v>
      </c>
      <c r="BF610">
        <v>77.459999999999994</v>
      </c>
      <c r="BG610">
        <v>228</v>
      </c>
      <c r="BH610">
        <v>55.18</v>
      </c>
      <c r="BI610">
        <v>8.76</v>
      </c>
      <c r="BJ610">
        <v>271</v>
      </c>
      <c r="BK610">
        <v>43</v>
      </c>
      <c r="BL610">
        <v>48</v>
      </c>
      <c r="BM610">
        <v>10.83</v>
      </c>
      <c r="BN610">
        <v>82.35</v>
      </c>
      <c r="BO610">
        <v>8.35</v>
      </c>
      <c r="BP610">
        <v>0.61</v>
      </c>
      <c r="BQ610">
        <v>41</v>
      </c>
      <c r="BR610">
        <v>3</v>
      </c>
      <c r="BS610">
        <v>38</v>
      </c>
      <c r="BT610">
        <v>93.18</v>
      </c>
      <c r="BU610">
        <v>5.56</v>
      </c>
      <c r="BV610">
        <v>15.13</v>
      </c>
      <c r="BW610">
        <v>10.7</v>
      </c>
      <c r="BX610">
        <v>93.02</v>
      </c>
      <c r="BY610">
        <v>57.47</v>
      </c>
      <c r="BZ610">
        <v>127</v>
      </c>
      <c r="CA610">
        <v>94</v>
      </c>
      <c r="CB610">
        <v>94.85</v>
      </c>
      <c r="CC610">
        <v>313</v>
      </c>
      <c r="CD610">
        <v>57</v>
      </c>
      <c r="CE610">
        <v>17</v>
      </c>
      <c r="CF610">
        <v>0</v>
      </c>
      <c r="CG610">
        <v>6</v>
      </c>
      <c r="CH610">
        <v>8</v>
      </c>
      <c r="CI610">
        <v>14</v>
      </c>
      <c r="CJ610">
        <v>44</v>
      </c>
      <c r="CK610">
        <v>17</v>
      </c>
      <c r="CL610">
        <v>5</v>
      </c>
      <c r="CM610">
        <v>2</v>
      </c>
      <c r="CN610">
        <v>0</v>
      </c>
      <c r="CO610">
        <v>-0.41</v>
      </c>
      <c r="CP610">
        <v>294.66000000000003</v>
      </c>
      <c r="CQ610">
        <v>169.77</v>
      </c>
      <c r="CR610">
        <v>63.45</v>
      </c>
      <c r="CS610">
        <v>17.72</v>
      </c>
      <c r="CT610">
        <v>17.52</v>
      </c>
      <c r="CU610">
        <v>51.37</v>
      </c>
      <c r="CV610">
        <v>50.18</v>
      </c>
      <c r="CW610">
        <v>59.73</v>
      </c>
      <c r="CX610">
        <v>56.55</v>
      </c>
      <c r="CY610">
        <v>54.51</v>
      </c>
      <c r="CZ610">
        <v>54.13</v>
      </c>
    </row>
    <row r="611" spans="1:104">
      <c r="A611" t="s">
        <v>809</v>
      </c>
      <c r="B611" t="s">
        <v>810</v>
      </c>
      <c r="C611" t="s">
        <v>87</v>
      </c>
      <c r="D611" t="s">
        <v>84</v>
      </c>
      <c r="E611">
        <v>28</v>
      </c>
      <c r="F611">
        <v>20142015</v>
      </c>
      <c r="G611">
        <v>22</v>
      </c>
      <c r="H611" t="s">
        <v>1488</v>
      </c>
      <c r="I611" t="s">
        <v>1488</v>
      </c>
      <c r="J611">
        <v>3</v>
      </c>
      <c r="K611">
        <v>2</v>
      </c>
      <c r="L611">
        <v>5</v>
      </c>
      <c r="M611">
        <v>2.29</v>
      </c>
      <c r="N611">
        <v>1.53</v>
      </c>
      <c r="O611">
        <v>3.82</v>
      </c>
      <c r="P611">
        <v>-1</v>
      </c>
      <c r="Q611">
        <v>92.93</v>
      </c>
      <c r="R611">
        <v>110.1</v>
      </c>
      <c r="S611">
        <v>13.64</v>
      </c>
      <c r="T611">
        <v>8.49</v>
      </c>
      <c r="U611">
        <v>2.81</v>
      </c>
      <c r="V611">
        <v>3.81</v>
      </c>
      <c r="W611">
        <v>88.89</v>
      </c>
      <c r="X611">
        <v>85.07</v>
      </c>
      <c r="Y611">
        <v>77</v>
      </c>
      <c r="Z611">
        <v>88</v>
      </c>
      <c r="AA611">
        <v>11</v>
      </c>
      <c r="AB611">
        <v>67.2</v>
      </c>
      <c r="AC611">
        <v>8.4</v>
      </c>
      <c r="AD611">
        <v>75.599999999999994</v>
      </c>
      <c r="AE611">
        <v>17</v>
      </c>
      <c r="AF611">
        <v>9.6</v>
      </c>
      <c r="AG611">
        <v>83.33</v>
      </c>
      <c r="AH611">
        <v>170</v>
      </c>
      <c r="AI611">
        <v>184</v>
      </c>
      <c r="AJ611">
        <v>14</v>
      </c>
      <c r="AK611">
        <v>140.52000000000001</v>
      </c>
      <c r="AL611">
        <v>10.69</v>
      </c>
      <c r="AM611">
        <v>151.21</v>
      </c>
      <c r="AN611">
        <v>53.8</v>
      </c>
      <c r="AO611">
        <v>11</v>
      </c>
      <c r="AP611">
        <v>0</v>
      </c>
      <c r="AQ611">
        <v>38</v>
      </c>
      <c r="AR611">
        <v>11.34</v>
      </c>
      <c r="AS611">
        <v>91.77</v>
      </c>
      <c r="AT611">
        <v>80.430000000000007</v>
      </c>
      <c r="AU611">
        <v>132</v>
      </c>
      <c r="AV611">
        <v>145</v>
      </c>
      <c r="AW611">
        <v>13</v>
      </c>
      <c r="AX611">
        <v>110.73</v>
      </c>
      <c r="AY611">
        <v>9.93</v>
      </c>
      <c r="AZ611">
        <v>120.66</v>
      </c>
      <c r="BA611">
        <v>68.28</v>
      </c>
      <c r="BB611">
        <v>5</v>
      </c>
      <c r="BC611">
        <v>27</v>
      </c>
      <c r="BD611">
        <v>15.55</v>
      </c>
      <c r="BE611">
        <v>91.67</v>
      </c>
      <c r="BF611">
        <v>76.12</v>
      </c>
      <c r="BG611">
        <v>90</v>
      </c>
      <c r="BH611">
        <v>75.599999999999994</v>
      </c>
      <c r="BI611">
        <v>6.87</v>
      </c>
      <c r="BJ611">
        <v>99</v>
      </c>
      <c r="BK611">
        <v>9</v>
      </c>
      <c r="BL611">
        <v>22</v>
      </c>
      <c r="BM611">
        <v>14.29</v>
      </c>
      <c r="BN611">
        <v>85.71</v>
      </c>
      <c r="BO611">
        <v>7.64</v>
      </c>
      <c r="BP611">
        <v>0</v>
      </c>
      <c r="BQ611">
        <v>10</v>
      </c>
      <c r="BR611">
        <v>0</v>
      </c>
      <c r="BS611">
        <v>10</v>
      </c>
      <c r="BT611">
        <v>100</v>
      </c>
      <c r="BU611">
        <v>11.11</v>
      </c>
      <c r="BV611">
        <v>10.1</v>
      </c>
      <c r="BW611">
        <v>6.9</v>
      </c>
      <c r="BX611">
        <v>100</v>
      </c>
      <c r="BY611">
        <v>48</v>
      </c>
      <c r="BZ611">
        <v>4</v>
      </c>
      <c r="CA611">
        <v>2</v>
      </c>
      <c r="CB611">
        <v>97.17</v>
      </c>
      <c r="CC611">
        <v>103</v>
      </c>
      <c r="CD611">
        <v>12</v>
      </c>
      <c r="CE611">
        <v>3</v>
      </c>
      <c r="CF611">
        <v>3</v>
      </c>
      <c r="CG611">
        <v>1</v>
      </c>
      <c r="CH611">
        <v>1</v>
      </c>
      <c r="CI611">
        <v>1</v>
      </c>
      <c r="CJ611">
        <v>19</v>
      </c>
      <c r="CK611">
        <v>5</v>
      </c>
      <c r="CL611">
        <v>0</v>
      </c>
      <c r="CM611">
        <v>1</v>
      </c>
      <c r="CN611">
        <v>0</v>
      </c>
      <c r="CO611">
        <v>-0.76</v>
      </c>
      <c r="CP611">
        <v>78.569999999999993</v>
      </c>
      <c r="CQ611">
        <v>76.11</v>
      </c>
      <c r="CR611">
        <v>50.79</v>
      </c>
      <c r="CS611">
        <v>17.59</v>
      </c>
      <c r="CT611">
        <v>16.89</v>
      </c>
      <c r="CU611">
        <v>51.72</v>
      </c>
      <c r="CV611">
        <v>50.41</v>
      </c>
      <c r="CW611">
        <v>57.32</v>
      </c>
      <c r="CX611">
        <v>53.5</v>
      </c>
      <c r="CY611">
        <v>53.53</v>
      </c>
      <c r="CZ611">
        <v>52.66</v>
      </c>
    </row>
    <row r="612" spans="1:104">
      <c r="A612" t="s">
        <v>238</v>
      </c>
      <c r="B612" t="s">
        <v>239</v>
      </c>
      <c r="C612" t="s">
        <v>62</v>
      </c>
      <c r="D612" t="s">
        <v>204</v>
      </c>
      <c r="E612">
        <v>65</v>
      </c>
      <c r="F612">
        <v>20142015</v>
      </c>
      <c r="G612">
        <v>24</v>
      </c>
      <c r="H612">
        <v>2.9</v>
      </c>
      <c r="I612">
        <v>2.6669999999999998</v>
      </c>
      <c r="J612">
        <v>3</v>
      </c>
      <c r="K612">
        <v>3</v>
      </c>
      <c r="L612">
        <v>6</v>
      </c>
      <c r="M612">
        <v>1.37</v>
      </c>
      <c r="N612">
        <v>1.37</v>
      </c>
      <c r="O612">
        <v>2.75</v>
      </c>
      <c r="P612">
        <v>0</v>
      </c>
      <c r="Q612">
        <v>88.66</v>
      </c>
      <c r="R612">
        <v>102.25</v>
      </c>
      <c r="S612">
        <v>14.29</v>
      </c>
      <c r="T612">
        <v>-7.01</v>
      </c>
      <c r="U612">
        <v>2.02</v>
      </c>
      <c r="V612">
        <v>1.96</v>
      </c>
      <c r="W612">
        <v>88.72</v>
      </c>
      <c r="X612">
        <v>86.76</v>
      </c>
      <c r="Y612">
        <v>103</v>
      </c>
      <c r="Z612">
        <v>118</v>
      </c>
      <c r="AA612">
        <v>15</v>
      </c>
      <c r="AB612">
        <v>54.02</v>
      </c>
      <c r="AC612">
        <v>6.87</v>
      </c>
      <c r="AD612">
        <v>60.89</v>
      </c>
      <c r="AE612">
        <v>23</v>
      </c>
      <c r="AF612">
        <v>0.19</v>
      </c>
      <c r="AG612">
        <v>88.46</v>
      </c>
      <c r="AH612">
        <v>184</v>
      </c>
      <c r="AI612">
        <v>211</v>
      </c>
      <c r="AJ612">
        <v>27</v>
      </c>
      <c r="AK612">
        <v>96.6</v>
      </c>
      <c r="AL612">
        <v>12.36</v>
      </c>
      <c r="AM612">
        <v>108.96</v>
      </c>
      <c r="AN612">
        <v>58.29</v>
      </c>
      <c r="AO612">
        <v>7</v>
      </c>
      <c r="AP612">
        <v>3</v>
      </c>
      <c r="AQ612">
        <v>39</v>
      </c>
      <c r="AR612">
        <v>0.44</v>
      </c>
      <c r="AS612">
        <v>87.56</v>
      </c>
      <c r="AT612">
        <v>87.13</v>
      </c>
      <c r="AU612">
        <v>145</v>
      </c>
      <c r="AV612">
        <v>169</v>
      </c>
      <c r="AW612">
        <v>24</v>
      </c>
      <c r="AX612">
        <v>77.37</v>
      </c>
      <c r="AY612">
        <v>10.99</v>
      </c>
      <c r="AZ612">
        <v>88.36</v>
      </c>
      <c r="BA612">
        <v>72.78</v>
      </c>
      <c r="BB612">
        <v>11</v>
      </c>
      <c r="BC612">
        <v>32</v>
      </c>
      <c r="BD612">
        <v>0.08</v>
      </c>
      <c r="BE612">
        <v>87.86</v>
      </c>
      <c r="BF612">
        <v>87.77</v>
      </c>
      <c r="BG612">
        <v>106</v>
      </c>
      <c r="BH612">
        <v>56.31</v>
      </c>
      <c r="BI612">
        <v>7.78</v>
      </c>
      <c r="BJ612">
        <v>123</v>
      </c>
      <c r="BK612">
        <v>17</v>
      </c>
      <c r="BL612">
        <v>21</v>
      </c>
      <c r="BM612">
        <v>-1.0900000000000001</v>
      </c>
      <c r="BN612">
        <v>92</v>
      </c>
      <c r="BO612">
        <v>4.58</v>
      </c>
      <c r="BP612">
        <v>0.46</v>
      </c>
      <c r="BQ612">
        <v>10</v>
      </c>
      <c r="BR612">
        <v>1</v>
      </c>
      <c r="BS612">
        <v>9</v>
      </c>
      <c r="BT612">
        <v>90.91</v>
      </c>
      <c r="BU612">
        <v>9.3800000000000008</v>
      </c>
      <c r="BV612">
        <v>8.1300000000000008</v>
      </c>
      <c r="BW612">
        <v>5.92</v>
      </c>
      <c r="BX612">
        <v>94.12</v>
      </c>
      <c r="BY612">
        <v>40</v>
      </c>
      <c r="BZ612">
        <v>0</v>
      </c>
      <c r="CA612">
        <v>0</v>
      </c>
      <c r="CB612">
        <v>90.2</v>
      </c>
      <c r="CC612">
        <v>92</v>
      </c>
      <c r="CD612">
        <v>25</v>
      </c>
      <c r="CE612">
        <v>10</v>
      </c>
      <c r="CF612">
        <v>1</v>
      </c>
      <c r="CG612">
        <v>6</v>
      </c>
      <c r="CH612">
        <v>2</v>
      </c>
      <c r="CI612">
        <v>1</v>
      </c>
      <c r="CJ612">
        <v>18</v>
      </c>
      <c r="CK612">
        <v>2</v>
      </c>
      <c r="CL612">
        <v>0</v>
      </c>
      <c r="CM612">
        <v>0</v>
      </c>
      <c r="CN612">
        <v>0</v>
      </c>
      <c r="CO612">
        <v>0</v>
      </c>
      <c r="CP612">
        <v>131.06</v>
      </c>
      <c r="CQ612">
        <v>211.73</v>
      </c>
      <c r="CR612">
        <v>38.229999999999997</v>
      </c>
      <c r="CS612">
        <v>17.809999999999999</v>
      </c>
      <c r="CT612">
        <v>17.62</v>
      </c>
      <c r="CU612">
        <v>52</v>
      </c>
      <c r="CV612">
        <v>49.47</v>
      </c>
      <c r="CW612">
        <v>55.04</v>
      </c>
      <c r="CX612">
        <v>50.8</v>
      </c>
      <c r="CY612">
        <v>53.94</v>
      </c>
      <c r="CZ612">
        <v>55.09</v>
      </c>
    </row>
    <row r="613" spans="1:104">
      <c r="A613" t="s">
        <v>1137</v>
      </c>
      <c r="B613" t="s">
        <v>1138</v>
      </c>
      <c r="C613" t="s">
        <v>68</v>
      </c>
      <c r="D613" t="s">
        <v>393</v>
      </c>
      <c r="E613">
        <v>72</v>
      </c>
      <c r="F613">
        <v>20142015</v>
      </c>
      <c r="G613">
        <v>39</v>
      </c>
      <c r="H613">
        <v>5</v>
      </c>
      <c r="I613">
        <v>5.625</v>
      </c>
      <c r="J613">
        <v>6</v>
      </c>
      <c r="K613">
        <v>8</v>
      </c>
      <c r="L613">
        <v>14</v>
      </c>
      <c r="M613">
        <v>1.68</v>
      </c>
      <c r="N613">
        <v>2.23</v>
      </c>
      <c r="O613">
        <v>3.91</v>
      </c>
      <c r="P613">
        <v>1</v>
      </c>
      <c r="Q613">
        <v>89.47</v>
      </c>
      <c r="R613">
        <v>101.24</v>
      </c>
      <c r="S613">
        <v>15.38</v>
      </c>
      <c r="T613">
        <v>6.39</v>
      </c>
      <c r="U613">
        <v>2.98</v>
      </c>
      <c r="V613">
        <v>0.18</v>
      </c>
      <c r="W613">
        <v>86.84</v>
      </c>
      <c r="X613">
        <v>86.67</v>
      </c>
      <c r="Y613">
        <v>140</v>
      </c>
      <c r="Z613">
        <v>165</v>
      </c>
      <c r="AA613">
        <v>25</v>
      </c>
      <c r="AB613">
        <v>46.1</v>
      </c>
      <c r="AC613">
        <v>6.98</v>
      </c>
      <c r="AD613">
        <v>53.08</v>
      </c>
      <c r="AE613">
        <v>33</v>
      </c>
      <c r="AF613">
        <v>2.2000000000000002</v>
      </c>
      <c r="AG613">
        <v>87.27</v>
      </c>
      <c r="AH613">
        <v>330</v>
      </c>
      <c r="AI613">
        <v>374</v>
      </c>
      <c r="AJ613">
        <v>44</v>
      </c>
      <c r="AK613">
        <v>104.49</v>
      </c>
      <c r="AL613">
        <v>12.29</v>
      </c>
      <c r="AM613">
        <v>116.78</v>
      </c>
      <c r="AN613">
        <v>55.88</v>
      </c>
      <c r="AO613">
        <v>15</v>
      </c>
      <c r="AP613">
        <v>0</v>
      </c>
      <c r="AQ613">
        <v>71</v>
      </c>
      <c r="AR613">
        <v>-0.21</v>
      </c>
      <c r="AS613">
        <v>87.77</v>
      </c>
      <c r="AT613">
        <v>87.98</v>
      </c>
      <c r="AU613">
        <v>241</v>
      </c>
      <c r="AV613">
        <v>280</v>
      </c>
      <c r="AW613">
        <v>39</v>
      </c>
      <c r="AX613">
        <v>78.22</v>
      </c>
      <c r="AY613">
        <v>10.9</v>
      </c>
      <c r="AZ613">
        <v>89.12</v>
      </c>
      <c r="BA613">
        <v>74.64</v>
      </c>
      <c r="BB613">
        <v>17</v>
      </c>
      <c r="BC613">
        <v>56</v>
      </c>
      <c r="BD613">
        <v>-0.14000000000000001</v>
      </c>
      <c r="BE613">
        <v>85.31</v>
      </c>
      <c r="BF613">
        <v>85.44</v>
      </c>
      <c r="BG613">
        <v>173</v>
      </c>
      <c r="BH613">
        <v>58.39</v>
      </c>
      <c r="BI613">
        <v>10.06</v>
      </c>
      <c r="BJ613">
        <v>209</v>
      </c>
      <c r="BK613">
        <v>36</v>
      </c>
      <c r="BL613">
        <v>39</v>
      </c>
      <c r="BM613">
        <v>-1.28</v>
      </c>
      <c r="BN613">
        <v>88.24</v>
      </c>
      <c r="BO613">
        <v>5.59</v>
      </c>
      <c r="BP613">
        <v>0.84</v>
      </c>
      <c r="BQ613">
        <v>20</v>
      </c>
      <c r="BR613">
        <v>3</v>
      </c>
      <c r="BS613">
        <v>17</v>
      </c>
      <c r="BT613">
        <v>86.96</v>
      </c>
      <c r="BU613">
        <v>10.71</v>
      </c>
      <c r="BV613">
        <v>9.57</v>
      </c>
      <c r="BW613">
        <v>7.14</v>
      </c>
      <c r="BX613">
        <v>91.67</v>
      </c>
      <c r="BY613">
        <v>51</v>
      </c>
      <c r="BZ613">
        <v>9</v>
      </c>
      <c r="CA613">
        <v>8</v>
      </c>
      <c r="CB613">
        <v>93.89</v>
      </c>
      <c r="CC613">
        <v>215</v>
      </c>
      <c r="CD613">
        <v>47</v>
      </c>
      <c r="CE613">
        <v>14</v>
      </c>
      <c r="CF613">
        <v>0</v>
      </c>
      <c r="CG613">
        <v>4</v>
      </c>
      <c r="CH613">
        <v>5</v>
      </c>
      <c r="CI613">
        <v>3</v>
      </c>
      <c r="CJ613">
        <v>33</v>
      </c>
      <c r="CK613">
        <v>10</v>
      </c>
      <c r="CL613">
        <v>3</v>
      </c>
      <c r="CM613">
        <v>1</v>
      </c>
      <c r="CN613">
        <v>2</v>
      </c>
      <c r="CO613">
        <v>0.28000000000000003</v>
      </c>
      <c r="CP613">
        <v>214.77</v>
      </c>
      <c r="CQ613">
        <v>150.38</v>
      </c>
      <c r="CR613">
        <v>58.82</v>
      </c>
      <c r="CS613">
        <v>18.12</v>
      </c>
      <c r="CT613">
        <v>17.54</v>
      </c>
      <c r="CU613">
        <v>49.71</v>
      </c>
      <c r="CV613">
        <v>49.92</v>
      </c>
      <c r="CW613">
        <v>55.01</v>
      </c>
      <c r="CX613">
        <v>55.65</v>
      </c>
      <c r="CY613">
        <v>53.88</v>
      </c>
      <c r="CZ613">
        <v>54.05</v>
      </c>
    </row>
    <row r="614" spans="1:104">
      <c r="A614" t="s">
        <v>85</v>
      </c>
      <c r="B614" t="s">
        <v>86</v>
      </c>
      <c r="C614" t="s">
        <v>87</v>
      </c>
      <c r="D614" t="s">
        <v>88</v>
      </c>
      <c r="E614">
        <v>74</v>
      </c>
      <c r="F614">
        <v>20142015</v>
      </c>
      <c r="G614">
        <v>29</v>
      </c>
      <c r="H614">
        <v>9.25</v>
      </c>
      <c r="I614">
        <v>8.25</v>
      </c>
      <c r="J614">
        <v>7</v>
      </c>
      <c r="K614">
        <v>8</v>
      </c>
      <c r="L614">
        <v>15</v>
      </c>
      <c r="M614">
        <v>2.1800000000000002</v>
      </c>
      <c r="N614">
        <v>2.4900000000000002</v>
      </c>
      <c r="O614">
        <v>4.68</v>
      </c>
      <c r="P614">
        <v>-1</v>
      </c>
      <c r="Q614">
        <v>90.98</v>
      </c>
      <c r="R614">
        <v>102.7</v>
      </c>
      <c r="S614">
        <v>18.420000000000002</v>
      </c>
      <c r="T614">
        <v>3.22</v>
      </c>
      <c r="U614">
        <v>2.6</v>
      </c>
      <c r="V614">
        <v>-0.81</v>
      </c>
      <c r="W614">
        <v>88.5</v>
      </c>
      <c r="X614">
        <v>89.31</v>
      </c>
      <c r="Y614">
        <v>154</v>
      </c>
      <c r="Z614">
        <v>177</v>
      </c>
      <c r="AA614">
        <v>23</v>
      </c>
      <c r="AB614">
        <v>55.19</v>
      </c>
      <c r="AC614">
        <v>7.17</v>
      </c>
      <c r="AD614">
        <v>62.36</v>
      </c>
      <c r="AE614">
        <v>52</v>
      </c>
      <c r="AF614">
        <v>0.6</v>
      </c>
      <c r="AG614">
        <v>90.38</v>
      </c>
      <c r="AH614">
        <v>327</v>
      </c>
      <c r="AI614">
        <v>363</v>
      </c>
      <c r="AJ614">
        <v>36</v>
      </c>
      <c r="AK614">
        <v>113.18</v>
      </c>
      <c r="AL614">
        <v>11.22</v>
      </c>
      <c r="AM614">
        <v>124.41</v>
      </c>
      <c r="AN614">
        <v>52.07</v>
      </c>
      <c r="AO614">
        <v>27</v>
      </c>
      <c r="AP614">
        <v>0</v>
      </c>
      <c r="AQ614">
        <v>79</v>
      </c>
      <c r="AR614">
        <v>1.18</v>
      </c>
      <c r="AS614">
        <v>90.07</v>
      </c>
      <c r="AT614">
        <v>88.89</v>
      </c>
      <c r="AU614">
        <v>226</v>
      </c>
      <c r="AV614">
        <v>254</v>
      </c>
      <c r="AW614">
        <v>28</v>
      </c>
      <c r="AX614">
        <v>79.2</v>
      </c>
      <c r="AY614">
        <v>8.73</v>
      </c>
      <c r="AZ614">
        <v>87.93</v>
      </c>
      <c r="BA614">
        <v>74.41</v>
      </c>
      <c r="BB614">
        <v>14</v>
      </c>
      <c r="BC614">
        <v>52</v>
      </c>
      <c r="BD614">
        <v>2.61</v>
      </c>
      <c r="BE614">
        <v>90.43</v>
      </c>
      <c r="BF614">
        <v>87.82</v>
      </c>
      <c r="BG614">
        <v>169</v>
      </c>
      <c r="BH614">
        <v>58.93</v>
      </c>
      <c r="BI614">
        <v>6.24</v>
      </c>
      <c r="BJ614">
        <v>189</v>
      </c>
      <c r="BK614">
        <v>20</v>
      </c>
      <c r="BL614">
        <v>38</v>
      </c>
      <c r="BM614">
        <v>2.31</v>
      </c>
      <c r="BN614">
        <v>90</v>
      </c>
      <c r="BO614">
        <v>7.48</v>
      </c>
      <c r="BP614">
        <v>0.62</v>
      </c>
      <c r="BQ614">
        <v>24</v>
      </c>
      <c r="BR614">
        <v>2</v>
      </c>
      <c r="BS614">
        <v>22</v>
      </c>
      <c r="BT614">
        <v>92.31</v>
      </c>
      <c r="BU614">
        <v>13.46</v>
      </c>
      <c r="BV614">
        <v>12.7</v>
      </c>
      <c r="BW614">
        <v>9.4499999999999993</v>
      </c>
      <c r="BX614">
        <v>90</v>
      </c>
      <c r="BY614">
        <v>58.82</v>
      </c>
      <c r="BZ614">
        <v>80</v>
      </c>
      <c r="CA614">
        <v>56</v>
      </c>
      <c r="CB614">
        <v>94.58</v>
      </c>
      <c r="CC614">
        <v>192</v>
      </c>
      <c r="CD614">
        <v>36</v>
      </c>
      <c r="CE614">
        <v>11</v>
      </c>
      <c r="CF614">
        <v>1</v>
      </c>
      <c r="CG614">
        <v>10</v>
      </c>
      <c r="CH614">
        <v>7</v>
      </c>
      <c r="CI614">
        <v>1</v>
      </c>
      <c r="CJ614">
        <v>31</v>
      </c>
      <c r="CK614">
        <v>7</v>
      </c>
      <c r="CL614">
        <v>1</v>
      </c>
      <c r="CM614">
        <v>1</v>
      </c>
      <c r="CN614">
        <v>0</v>
      </c>
      <c r="CO614">
        <v>-0.31</v>
      </c>
      <c r="CP614">
        <v>192.43</v>
      </c>
      <c r="CQ614">
        <v>176.2</v>
      </c>
      <c r="CR614">
        <v>52.2</v>
      </c>
      <c r="CS614">
        <v>18.239999999999998</v>
      </c>
      <c r="CT614">
        <v>17.739999999999998</v>
      </c>
      <c r="CU614">
        <v>52.07</v>
      </c>
      <c r="CV614">
        <v>50.15</v>
      </c>
      <c r="CW614">
        <v>58.44</v>
      </c>
      <c r="CX614">
        <v>53.79</v>
      </c>
      <c r="CY614">
        <v>54.49</v>
      </c>
      <c r="CZ614">
        <v>54.17</v>
      </c>
    </row>
    <row r="615" spans="1:104">
      <c r="A615" t="s">
        <v>131</v>
      </c>
      <c r="B615" t="s">
        <v>132</v>
      </c>
      <c r="C615" t="s">
        <v>68</v>
      </c>
      <c r="D615" t="s">
        <v>88</v>
      </c>
      <c r="E615">
        <v>45</v>
      </c>
      <c r="F615">
        <v>20142015</v>
      </c>
      <c r="G615">
        <v>26</v>
      </c>
      <c r="H615">
        <v>6</v>
      </c>
      <c r="I615">
        <v>6</v>
      </c>
      <c r="J615">
        <v>1</v>
      </c>
      <c r="K615">
        <v>6</v>
      </c>
      <c r="L615">
        <v>7</v>
      </c>
      <c r="M615">
        <v>0.68</v>
      </c>
      <c r="N615">
        <v>4.09</v>
      </c>
      <c r="O615">
        <v>4.7699999999999996</v>
      </c>
      <c r="P615">
        <v>1</v>
      </c>
      <c r="Q615">
        <v>90.86</v>
      </c>
      <c r="R615">
        <v>115</v>
      </c>
      <c r="S615">
        <v>5.56</v>
      </c>
      <c r="T615">
        <v>4.76</v>
      </c>
      <c r="U615">
        <v>1.95</v>
      </c>
      <c r="V615">
        <v>-1.1200000000000001</v>
      </c>
      <c r="W615">
        <v>88.51</v>
      </c>
      <c r="X615">
        <v>89.62</v>
      </c>
      <c r="Y615">
        <v>67</v>
      </c>
      <c r="Z615">
        <v>77</v>
      </c>
      <c r="AA615">
        <v>10</v>
      </c>
      <c r="AB615">
        <v>52.51</v>
      </c>
      <c r="AC615">
        <v>6.82</v>
      </c>
      <c r="AD615">
        <v>59.34</v>
      </c>
      <c r="AE615">
        <v>25</v>
      </c>
      <c r="AF615">
        <v>0.16</v>
      </c>
      <c r="AG615">
        <v>90.7</v>
      </c>
      <c r="AH615">
        <v>143</v>
      </c>
      <c r="AI615">
        <v>159</v>
      </c>
      <c r="AJ615">
        <v>16</v>
      </c>
      <c r="AK615">
        <v>108.44</v>
      </c>
      <c r="AL615">
        <v>10.91</v>
      </c>
      <c r="AM615">
        <v>119.35</v>
      </c>
      <c r="AN615">
        <v>50.31</v>
      </c>
      <c r="AO615">
        <v>3</v>
      </c>
      <c r="AP615">
        <v>0</v>
      </c>
      <c r="AQ615">
        <v>29</v>
      </c>
      <c r="AR615">
        <v>-0.55000000000000004</v>
      </c>
      <c r="AS615">
        <v>89.52</v>
      </c>
      <c r="AT615">
        <v>90.06</v>
      </c>
      <c r="AU615">
        <v>98</v>
      </c>
      <c r="AV615">
        <v>111</v>
      </c>
      <c r="AW615">
        <v>13</v>
      </c>
      <c r="AX615">
        <v>75.7</v>
      </c>
      <c r="AY615">
        <v>8.8699999999999992</v>
      </c>
      <c r="AZ615">
        <v>84.57</v>
      </c>
      <c r="BA615">
        <v>72.069999999999993</v>
      </c>
      <c r="BB615">
        <v>8</v>
      </c>
      <c r="BC615">
        <v>26</v>
      </c>
      <c r="BD615">
        <v>-2.15</v>
      </c>
      <c r="BE615">
        <v>89.89</v>
      </c>
      <c r="BF615">
        <v>92.04</v>
      </c>
      <c r="BG615">
        <v>71</v>
      </c>
      <c r="BH615">
        <v>54.56</v>
      </c>
      <c r="BI615">
        <v>6.14</v>
      </c>
      <c r="BJ615">
        <v>80</v>
      </c>
      <c r="BK615">
        <v>9</v>
      </c>
      <c r="BL615">
        <v>18</v>
      </c>
      <c r="BM615">
        <v>17.649999999999999</v>
      </c>
      <c r="BN615">
        <v>82.35</v>
      </c>
      <c r="BO615">
        <v>8.18</v>
      </c>
      <c r="BP615">
        <v>0</v>
      </c>
      <c r="BQ615">
        <v>12</v>
      </c>
      <c r="BR615">
        <v>0</v>
      </c>
      <c r="BS615">
        <v>12</v>
      </c>
      <c r="BT615">
        <v>100</v>
      </c>
      <c r="BU615">
        <v>3.85</v>
      </c>
      <c r="BV615">
        <v>15</v>
      </c>
      <c r="BW615">
        <v>10.81</v>
      </c>
      <c r="BX615">
        <v>100</v>
      </c>
      <c r="BY615">
        <v>58.75</v>
      </c>
      <c r="BZ615">
        <v>47</v>
      </c>
      <c r="CA615">
        <v>33</v>
      </c>
      <c r="CB615">
        <v>95.38</v>
      </c>
      <c r="CC615">
        <v>62</v>
      </c>
      <c r="CD615">
        <v>19</v>
      </c>
      <c r="CE615">
        <v>3</v>
      </c>
      <c r="CF615">
        <v>1</v>
      </c>
      <c r="CG615">
        <v>6</v>
      </c>
      <c r="CH615">
        <v>3</v>
      </c>
      <c r="CI615">
        <v>3</v>
      </c>
      <c r="CJ615">
        <v>17</v>
      </c>
      <c r="CK615">
        <v>4</v>
      </c>
      <c r="CL615">
        <v>0</v>
      </c>
      <c r="CM615">
        <v>0</v>
      </c>
      <c r="CN615">
        <v>1</v>
      </c>
      <c r="CO615">
        <v>0.68</v>
      </c>
      <c r="CP615">
        <v>87.97</v>
      </c>
      <c r="CQ615">
        <v>115.35</v>
      </c>
      <c r="CR615">
        <v>43.27</v>
      </c>
      <c r="CS615">
        <v>18.45</v>
      </c>
      <c r="CT615">
        <v>17.79</v>
      </c>
      <c r="CU615">
        <v>52.62</v>
      </c>
      <c r="CV615">
        <v>50.07</v>
      </c>
      <c r="CW615">
        <v>58.61</v>
      </c>
      <c r="CX615">
        <v>52.76</v>
      </c>
      <c r="CY615">
        <v>54.82</v>
      </c>
      <c r="CZ615">
        <v>54.66</v>
      </c>
    </row>
    <row r="616" spans="1:104">
      <c r="A616" t="s">
        <v>1295</v>
      </c>
      <c r="B616" t="s">
        <v>1296</v>
      </c>
      <c r="C616" t="s">
        <v>62</v>
      </c>
      <c r="D616" t="s">
        <v>393</v>
      </c>
      <c r="E616">
        <v>77</v>
      </c>
      <c r="F616">
        <v>20142015</v>
      </c>
      <c r="G616">
        <v>27</v>
      </c>
      <c r="H616">
        <v>5.45</v>
      </c>
      <c r="I616">
        <v>3.9750000000000001</v>
      </c>
      <c r="J616">
        <v>0</v>
      </c>
      <c r="K616">
        <v>0</v>
      </c>
      <c r="L616">
        <v>0</v>
      </c>
      <c r="M616">
        <v>0</v>
      </c>
      <c r="N616">
        <v>0</v>
      </c>
      <c r="O616">
        <v>0</v>
      </c>
      <c r="P616">
        <v>-1</v>
      </c>
      <c r="Q616">
        <v>88.89</v>
      </c>
      <c r="R616" t="s">
        <v>1488</v>
      </c>
      <c r="S616" t="s">
        <v>1488</v>
      </c>
      <c r="T616">
        <v>-38.409999999999997</v>
      </c>
      <c r="U616">
        <v>0.11</v>
      </c>
      <c r="V616">
        <v>13.55</v>
      </c>
      <c r="W616">
        <v>100</v>
      </c>
      <c r="X616">
        <v>86.45</v>
      </c>
      <c r="Y616">
        <v>3</v>
      </c>
      <c r="Z616">
        <v>3</v>
      </c>
      <c r="AA616">
        <v>0</v>
      </c>
      <c r="AB616">
        <v>20.399999999999999</v>
      </c>
      <c r="AC616">
        <v>0</v>
      </c>
      <c r="AD616">
        <v>20.399999999999999</v>
      </c>
      <c r="AE616">
        <v>0</v>
      </c>
      <c r="AF616">
        <v>-0.14000000000000001</v>
      </c>
      <c r="AG616">
        <v>89.03</v>
      </c>
      <c r="AH616">
        <v>7</v>
      </c>
      <c r="AI616">
        <v>8</v>
      </c>
      <c r="AJ616">
        <v>1</v>
      </c>
      <c r="AK616">
        <v>54.39</v>
      </c>
      <c r="AL616">
        <v>6.8</v>
      </c>
      <c r="AM616">
        <v>61.19</v>
      </c>
      <c r="AN616">
        <v>0</v>
      </c>
      <c r="AO616">
        <v>0</v>
      </c>
      <c r="AP616">
        <v>0</v>
      </c>
      <c r="AQ616">
        <v>0</v>
      </c>
      <c r="AR616">
        <v>-8.43</v>
      </c>
      <c r="AS616">
        <v>80</v>
      </c>
      <c r="AT616">
        <v>88.43</v>
      </c>
      <c r="AU616">
        <v>3</v>
      </c>
      <c r="AV616">
        <v>4</v>
      </c>
      <c r="AW616">
        <v>1</v>
      </c>
      <c r="AX616">
        <v>27.2</v>
      </c>
      <c r="AY616">
        <v>6.8</v>
      </c>
      <c r="AZ616">
        <v>33.99</v>
      </c>
      <c r="BA616">
        <v>0</v>
      </c>
      <c r="BB616">
        <v>0</v>
      </c>
      <c r="BC616">
        <v>0</v>
      </c>
      <c r="BD616">
        <v>-86.03</v>
      </c>
      <c r="BE616">
        <v>0</v>
      </c>
      <c r="BF616">
        <v>86.03</v>
      </c>
      <c r="BG616">
        <v>-1</v>
      </c>
      <c r="BH616">
        <v>0</v>
      </c>
      <c r="BI616">
        <v>6.8</v>
      </c>
      <c r="BJ616">
        <v>0</v>
      </c>
      <c r="BK616">
        <v>1</v>
      </c>
      <c r="BL616">
        <v>0</v>
      </c>
      <c r="BM616" t="s">
        <v>1488</v>
      </c>
      <c r="BN616">
        <v>87.8</v>
      </c>
      <c r="BO616">
        <v>0</v>
      </c>
      <c r="BP616">
        <v>0</v>
      </c>
      <c r="BQ616">
        <v>0</v>
      </c>
      <c r="BR616">
        <v>0</v>
      </c>
      <c r="BS616">
        <v>0</v>
      </c>
      <c r="BT616" t="s">
        <v>1488</v>
      </c>
      <c r="BU616" t="s">
        <v>1488</v>
      </c>
      <c r="BV616" t="s">
        <v>1488</v>
      </c>
      <c r="BW616">
        <v>0</v>
      </c>
      <c r="BX616">
        <v>100</v>
      </c>
      <c r="BY616">
        <v>40</v>
      </c>
      <c r="BZ616">
        <v>0</v>
      </c>
      <c r="CA616">
        <v>0</v>
      </c>
      <c r="CB616">
        <v>54.55</v>
      </c>
      <c r="CC616">
        <v>6</v>
      </c>
      <c r="CD616">
        <v>6</v>
      </c>
      <c r="CE616">
        <v>5</v>
      </c>
      <c r="CF616">
        <v>0</v>
      </c>
      <c r="CG616">
        <v>1</v>
      </c>
      <c r="CH616">
        <v>0</v>
      </c>
      <c r="CI616">
        <v>0</v>
      </c>
      <c r="CJ616">
        <v>0</v>
      </c>
      <c r="CK616">
        <v>0</v>
      </c>
      <c r="CL616">
        <v>0</v>
      </c>
      <c r="CM616">
        <v>1</v>
      </c>
      <c r="CN616">
        <v>0</v>
      </c>
      <c r="CO616">
        <v>-6.8</v>
      </c>
      <c r="CP616">
        <v>8.82</v>
      </c>
      <c r="CQ616">
        <v>367.73</v>
      </c>
      <c r="CR616">
        <v>2.34</v>
      </c>
      <c r="CS616">
        <v>16.440000000000001</v>
      </c>
      <c r="CT616">
        <v>17.37</v>
      </c>
      <c r="CU616">
        <v>49.75</v>
      </c>
      <c r="CV616">
        <v>50.45</v>
      </c>
      <c r="CW616">
        <v>54</v>
      </c>
      <c r="CX616">
        <v>54.54</v>
      </c>
      <c r="CY616">
        <v>54.47</v>
      </c>
      <c r="CZ616">
        <v>53.49</v>
      </c>
    </row>
    <row r="617" spans="1:104">
      <c r="A617" t="s">
        <v>1383</v>
      </c>
      <c r="B617" t="s">
        <v>1384</v>
      </c>
      <c r="C617" t="s">
        <v>97</v>
      </c>
      <c r="D617" t="s">
        <v>1385</v>
      </c>
      <c r="E617">
        <v>75</v>
      </c>
      <c r="F617">
        <v>20142015</v>
      </c>
      <c r="G617">
        <v>28</v>
      </c>
      <c r="H617">
        <v>4</v>
      </c>
      <c r="I617">
        <v>4</v>
      </c>
      <c r="J617">
        <v>4</v>
      </c>
      <c r="K617">
        <v>5</v>
      </c>
      <c r="L617">
        <v>9</v>
      </c>
      <c r="M617">
        <v>1.35</v>
      </c>
      <c r="N617">
        <v>1.69</v>
      </c>
      <c r="O617">
        <v>3.04</v>
      </c>
      <c r="P617">
        <v>0</v>
      </c>
      <c r="Q617">
        <v>81.03</v>
      </c>
      <c r="R617">
        <v>100.92</v>
      </c>
      <c r="S617">
        <v>10.81</v>
      </c>
      <c r="T617">
        <v>-2.87</v>
      </c>
      <c r="U617">
        <v>2.37</v>
      </c>
      <c r="V617">
        <v>-2.75</v>
      </c>
      <c r="W617">
        <v>81.03</v>
      </c>
      <c r="X617">
        <v>83.78</v>
      </c>
      <c r="Y617">
        <v>108</v>
      </c>
      <c r="Z617">
        <v>141</v>
      </c>
      <c r="AA617">
        <v>33</v>
      </c>
      <c r="AB617">
        <v>47.62</v>
      </c>
      <c r="AC617">
        <v>11.14</v>
      </c>
      <c r="AD617">
        <v>58.76</v>
      </c>
      <c r="AE617">
        <v>39</v>
      </c>
      <c r="AF617">
        <v>-1.27</v>
      </c>
      <c r="AG617">
        <v>82.3</v>
      </c>
      <c r="AH617">
        <v>193</v>
      </c>
      <c r="AI617">
        <v>252</v>
      </c>
      <c r="AJ617">
        <v>59</v>
      </c>
      <c r="AK617">
        <v>85.1</v>
      </c>
      <c r="AL617">
        <v>19.920000000000002</v>
      </c>
      <c r="AM617">
        <v>105.03</v>
      </c>
      <c r="AN617">
        <v>62.7</v>
      </c>
      <c r="AO617">
        <v>8</v>
      </c>
      <c r="AP617">
        <v>1</v>
      </c>
      <c r="AQ617">
        <v>55</v>
      </c>
      <c r="AR617">
        <v>-0.98</v>
      </c>
      <c r="AS617">
        <v>80.239999999999995</v>
      </c>
      <c r="AT617">
        <v>81.22</v>
      </c>
      <c r="AU617">
        <v>150</v>
      </c>
      <c r="AV617">
        <v>199</v>
      </c>
      <c r="AW617">
        <v>49</v>
      </c>
      <c r="AX617">
        <v>67.2</v>
      </c>
      <c r="AY617">
        <v>16.55</v>
      </c>
      <c r="AZ617">
        <v>83.75</v>
      </c>
      <c r="BA617">
        <v>79.400000000000006</v>
      </c>
      <c r="BB617">
        <v>10</v>
      </c>
      <c r="BC617">
        <v>47</v>
      </c>
      <c r="BD617">
        <v>5.43</v>
      </c>
      <c r="BE617">
        <v>81.87</v>
      </c>
      <c r="BF617">
        <v>76.44</v>
      </c>
      <c r="BG617">
        <v>123</v>
      </c>
      <c r="BH617">
        <v>53.36</v>
      </c>
      <c r="BI617">
        <v>11.82</v>
      </c>
      <c r="BJ617">
        <v>158</v>
      </c>
      <c r="BK617">
        <v>35</v>
      </c>
      <c r="BL617">
        <v>37</v>
      </c>
      <c r="BM617">
        <v>6.06</v>
      </c>
      <c r="BN617">
        <v>77.27</v>
      </c>
      <c r="BO617">
        <v>5.07</v>
      </c>
      <c r="BP617">
        <v>1.01</v>
      </c>
      <c r="BQ617">
        <v>15</v>
      </c>
      <c r="BR617">
        <v>3</v>
      </c>
      <c r="BS617">
        <v>12</v>
      </c>
      <c r="BT617">
        <v>83.33</v>
      </c>
      <c r="BU617">
        <v>8.51</v>
      </c>
      <c r="BV617">
        <v>9.49</v>
      </c>
      <c r="BW617">
        <v>7.54</v>
      </c>
      <c r="BX617">
        <v>91.43</v>
      </c>
      <c r="BY617">
        <v>46.43</v>
      </c>
      <c r="BZ617">
        <v>26</v>
      </c>
      <c r="CA617">
        <v>30</v>
      </c>
      <c r="CB617">
        <v>86.01</v>
      </c>
      <c r="CC617">
        <v>123</v>
      </c>
      <c r="CD617">
        <v>31</v>
      </c>
      <c r="CE617">
        <v>20</v>
      </c>
      <c r="CF617">
        <v>2</v>
      </c>
      <c r="CG617">
        <v>5</v>
      </c>
      <c r="CH617">
        <v>2</v>
      </c>
      <c r="CI617">
        <v>3</v>
      </c>
      <c r="CJ617">
        <v>33</v>
      </c>
      <c r="CK617">
        <v>2</v>
      </c>
      <c r="CL617">
        <v>2</v>
      </c>
      <c r="CM617">
        <v>2</v>
      </c>
      <c r="CN617">
        <v>2</v>
      </c>
      <c r="CO617">
        <v>0</v>
      </c>
      <c r="CP617">
        <v>177.67</v>
      </c>
      <c r="CQ617">
        <v>188.91</v>
      </c>
      <c r="CR617">
        <v>48.47</v>
      </c>
      <c r="CS617">
        <v>18.14</v>
      </c>
      <c r="CT617">
        <v>17.39</v>
      </c>
      <c r="CU617">
        <v>45.17</v>
      </c>
      <c r="CV617">
        <v>50.46</v>
      </c>
      <c r="CW617">
        <v>48.17</v>
      </c>
      <c r="CX617">
        <v>58.47</v>
      </c>
      <c r="CY617">
        <v>54.98</v>
      </c>
      <c r="CZ617">
        <v>53.98</v>
      </c>
    </row>
    <row r="618" spans="1:104">
      <c r="A618" t="s">
        <v>1216</v>
      </c>
      <c r="B618" t="s">
        <v>1217</v>
      </c>
      <c r="C618" t="s">
        <v>68</v>
      </c>
      <c r="D618" t="s">
        <v>1056</v>
      </c>
      <c r="E618">
        <v>59</v>
      </c>
      <c r="F618">
        <v>20142015</v>
      </c>
      <c r="G618">
        <v>30</v>
      </c>
      <c r="H618">
        <v>3.625</v>
      </c>
      <c r="I618">
        <v>3.25</v>
      </c>
      <c r="J618">
        <v>0</v>
      </c>
      <c r="K618">
        <v>0</v>
      </c>
      <c r="L618">
        <v>0</v>
      </c>
      <c r="M618">
        <v>0</v>
      </c>
      <c r="N618">
        <v>0</v>
      </c>
      <c r="O618">
        <v>0</v>
      </c>
      <c r="P618">
        <v>0</v>
      </c>
      <c r="Q618">
        <v>83.33</v>
      </c>
      <c r="R618" t="s">
        <v>1488</v>
      </c>
      <c r="S618" t="s">
        <v>1488</v>
      </c>
      <c r="T618">
        <v>-33.82</v>
      </c>
      <c r="U618">
        <v>0.06</v>
      </c>
      <c r="V618">
        <v>14.23</v>
      </c>
      <c r="W618">
        <v>100</v>
      </c>
      <c r="X618">
        <v>85.77</v>
      </c>
      <c r="Y618">
        <v>2</v>
      </c>
      <c r="Z618">
        <v>2</v>
      </c>
      <c r="AA618">
        <v>0</v>
      </c>
      <c r="AB618">
        <v>34.619999999999997</v>
      </c>
      <c r="AC618">
        <v>0</v>
      </c>
      <c r="AD618">
        <v>34.619999999999997</v>
      </c>
      <c r="AE618">
        <v>0</v>
      </c>
      <c r="AF618">
        <v>-3.86</v>
      </c>
      <c r="AG618">
        <v>87.19</v>
      </c>
      <c r="AH618">
        <v>4</v>
      </c>
      <c r="AI618">
        <v>5</v>
      </c>
      <c r="AJ618">
        <v>1</v>
      </c>
      <c r="AK618">
        <v>86.54</v>
      </c>
      <c r="AL618">
        <v>17.309999999999999</v>
      </c>
      <c r="AM618">
        <v>103.85</v>
      </c>
      <c r="AN618">
        <v>100</v>
      </c>
      <c r="AO618">
        <v>0</v>
      </c>
      <c r="AP618">
        <v>0</v>
      </c>
      <c r="AQ618">
        <v>0</v>
      </c>
      <c r="AR618">
        <v>14.68</v>
      </c>
      <c r="AS618">
        <v>100</v>
      </c>
      <c r="AT618">
        <v>85.32</v>
      </c>
      <c r="AU618">
        <v>5</v>
      </c>
      <c r="AV618">
        <v>5</v>
      </c>
      <c r="AW618">
        <v>0</v>
      </c>
      <c r="AX618">
        <v>86.54</v>
      </c>
      <c r="AY618">
        <v>0</v>
      </c>
      <c r="AZ618">
        <v>86.54</v>
      </c>
      <c r="BA618">
        <v>100</v>
      </c>
      <c r="BB618">
        <v>0</v>
      </c>
      <c r="BC618">
        <v>0</v>
      </c>
      <c r="BD618">
        <v>14.53</v>
      </c>
      <c r="BE618">
        <v>100</v>
      </c>
      <c r="BF618">
        <v>85.47</v>
      </c>
      <c r="BG618">
        <v>5</v>
      </c>
      <c r="BH618">
        <v>86.54</v>
      </c>
      <c r="BI618">
        <v>0</v>
      </c>
      <c r="BJ618">
        <v>5</v>
      </c>
      <c r="BK618">
        <v>0</v>
      </c>
      <c r="BL618">
        <v>0</v>
      </c>
      <c r="BM618">
        <v>6.67</v>
      </c>
      <c r="BN618">
        <v>93.33</v>
      </c>
      <c r="BO618">
        <v>17.309999999999999</v>
      </c>
      <c r="BP618">
        <v>0</v>
      </c>
      <c r="BQ618">
        <v>1</v>
      </c>
      <c r="BR618">
        <v>0</v>
      </c>
      <c r="BS618">
        <v>1</v>
      </c>
      <c r="BT618">
        <v>100</v>
      </c>
      <c r="BU618" t="s">
        <v>1488</v>
      </c>
      <c r="BV618">
        <v>20</v>
      </c>
      <c r="BW618">
        <v>20</v>
      </c>
      <c r="BX618" t="s">
        <v>1488</v>
      </c>
      <c r="BY618">
        <v>38</v>
      </c>
      <c r="BZ618">
        <v>2</v>
      </c>
      <c r="CA618">
        <v>4</v>
      </c>
      <c r="CB618">
        <v>60</v>
      </c>
      <c r="CC618">
        <v>3</v>
      </c>
      <c r="CD618">
        <v>2</v>
      </c>
      <c r="CE618">
        <v>2</v>
      </c>
      <c r="CF618">
        <v>0</v>
      </c>
      <c r="CG618">
        <v>0</v>
      </c>
      <c r="CH618">
        <v>0</v>
      </c>
      <c r="CI618">
        <v>0</v>
      </c>
      <c r="CJ618">
        <v>0</v>
      </c>
      <c r="CK618">
        <v>0</v>
      </c>
      <c r="CL618">
        <v>0</v>
      </c>
      <c r="CM618">
        <v>0</v>
      </c>
      <c r="CN618">
        <v>0</v>
      </c>
      <c r="CO618">
        <v>0</v>
      </c>
      <c r="CP618">
        <v>3.47</v>
      </c>
      <c r="CQ618">
        <v>303.88</v>
      </c>
      <c r="CR618">
        <v>1.1299999999999999</v>
      </c>
      <c r="CS618">
        <v>17.510000000000002</v>
      </c>
      <c r="CT618">
        <v>17.45</v>
      </c>
      <c r="CU618">
        <v>45.44</v>
      </c>
      <c r="CV618">
        <v>49.79</v>
      </c>
      <c r="CW618">
        <v>49.11</v>
      </c>
      <c r="CX618">
        <v>58.97</v>
      </c>
      <c r="CY618">
        <v>54.55</v>
      </c>
      <c r="CZ618">
        <v>55</v>
      </c>
    </row>
    <row r="619" spans="1:104">
      <c r="A619" t="s">
        <v>309</v>
      </c>
      <c r="B619" t="s">
        <v>310</v>
      </c>
      <c r="C619" t="s">
        <v>119</v>
      </c>
      <c r="D619" t="s">
        <v>110</v>
      </c>
      <c r="E619">
        <v>80</v>
      </c>
      <c r="F619">
        <v>20142015</v>
      </c>
      <c r="G619">
        <v>24</v>
      </c>
      <c r="H619">
        <v>8</v>
      </c>
      <c r="I619">
        <v>7.5</v>
      </c>
      <c r="J619">
        <v>11</v>
      </c>
      <c r="K619">
        <v>12</v>
      </c>
      <c r="L619">
        <v>23</v>
      </c>
      <c r="M619">
        <v>2.34</v>
      </c>
      <c r="N619">
        <v>2.5499999999999998</v>
      </c>
      <c r="O619">
        <v>4.8899999999999997</v>
      </c>
      <c r="P619">
        <v>-1</v>
      </c>
      <c r="Q619">
        <v>87.7</v>
      </c>
      <c r="R619">
        <v>105.47</v>
      </c>
      <c r="S619">
        <v>15.49</v>
      </c>
      <c r="T619">
        <v>7</v>
      </c>
      <c r="U619">
        <v>3.52</v>
      </c>
      <c r="V619">
        <v>-0.78</v>
      </c>
      <c r="W619">
        <v>84.32</v>
      </c>
      <c r="X619">
        <v>85.11</v>
      </c>
      <c r="Y619">
        <v>162</v>
      </c>
      <c r="Z619">
        <v>199</v>
      </c>
      <c r="AA619">
        <v>37</v>
      </c>
      <c r="AB619">
        <v>42.35</v>
      </c>
      <c r="AC619">
        <v>7.87</v>
      </c>
      <c r="AD619">
        <v>50.22</v>
      </c>
      <c r="AE619">
        <v>64</v>
      </c>
      <c r="AF619">
        <v>-0.01</v>
      </c>
      <c r="AG619">
        <v>87.7</v>
      </c>
      <c r="AH619">
        <v>337</v>
      </c>
      <c r="AI619">
        <v>392</v>
      </c>
      <c r="AJ619">
        <v>55</v>
      </c>
      <c r="AK619">
        <v>83.42</v>
      </c>
      <c r="AL619">
        <v>11.7</v>
      </c>
      <c r="AM619">
        <v>95.13</v>
      </c>
      <c r="AN619">
        <v>49.23</v>
      </c>
      <c r="AO619">
        <v>49</v>
      </c>
      <c r="AP619">
        <v>1</v>
      </c>
      <c r="AQ619">
        <v>155</v>
      </c>
      <c r="AR619">
        <v>-1.35</v>
      </c>
      <c r="AS619">
        <v>85.16</v>
      </c>
      <c r="AT619">
        <v>86.52</v>
      </c>
      <c r="AU619">
        <v>237</v>
      </c>
      <c r="AV619">
        <v>287</v>
      </c>
      <c r="AW619">
        <v>50</v>
      </c>
      <c r="AX619">
        <v>61.08</v>
      </c>
      <c r="AY619">
        <v>10.64</v>
      </c>
      <c r="AZ619">
        <v>71.72</v>
      </c>
      <c r="BA619">
        <v>67.25</v>
      </c>
      <c r="BB619">
        <v>35</v>
      </c>
      <c r="BC619">
        <v>106</v>
      </c>
      <c r="BD619">
        <v>0.67</v>
      </c>
      <c r="BE619">
        <v>84.28</v>
      </c>
      <c r="BF619">
        <v>83.61</v>
      </c>
      <c r="BG619">
        <v>157</v>
      </c>
      <c r="BH619">
        <v>41.07</v>
      </c>
      <c r="BI619">
        <v>7.66</v>
      </c>
      <c r="BJ619">
        <v>193</v>
      </c>
      <c r="BK619">
        <v>36</v>
      </c>
      <c r="BL619">
        <v>71</v>
      </c>
      <c r="BM619">
        <v>-1.59</v>
      </c>
      <c r="BN619">
        <v>90.48</v>
      </c>
      <c r="BO619">
        <v>6.81</v>
      </c>
      <c r="BP619">
        <v>0.85</v>
      </c>
      <c r="BQ619">
        <v>32</v>
      </c>
      <c r="BR619">
        <v>4</v>
      </c>
      <c r="BS619">
        <v>28</v>
      </c>
      <c r="BT619">
        <v>88.89</v>
      </c>
      <c r="BU619">
        <v>10.38</v>
      </c>
      <c r="BV619">
        <v>16.579999999999998</v>
      </c>
      <c r="BW619">
        <v>11.15</v>
      </c>
      <c r="BX619">
        <v>88.89</v>
      </c>
      <c r="BY619">
        <v>55</v>
      </c>
      <c r="BZ619">
        <v>44</v>
      </c>
      <c r="CA619">
        <v>36</v>
      </c>
      <c r="CB619">
        <v>96.6</v>
      </c>
      <c r="CC619">
        <v>256</v>
      </c>
      <c r="CD619">
        <v>42</v>
      </c>
      <c r="CE619">
        <v>9</v>
      </c>
      <c r="CF619">
        <v>2</v>
      </c>
      <c r="CG619">
        <v>8</v>
      </c>
      <c r="CH619">
        <v>8</v>
      </c>
      <c r="CI619">
        <v>4</v>
      </c>
      <c r="CJ619">
        <v>60</v>
      </c>
      <c r="CK619">
        <v>12</v>
      </c>
      <c r="CL619">
        <v>2</v>
      </c>
      <c r="CM619">
        <v>1</v>
      </c>
      <c r="CN619">
        <v>0</v>
      </c>
      <c r="CO619">
        <v>-0.21</v>
      </c>
      <c r="CP619">
        <v>281.93</v>
      </c>
      <c r="CQ619">
        <v>167.47</v>
      </c>
      <c r="CR619">
        <v>62.74</v>
      </c>
      <c r="CS619">
        <v>18.27</v>
      </c>
      <c r="CT619">
        <v>17.649999999999999</v>
      </c>
      <c r="CU619">
        <v>52.59</v>
      </c>
      <c r="CV619">
        <v>49.64</v>
      </c>
      <c r="CW619">
        <v>55.86</v>
      </c>
      <c r="CX619">
        <v>50.36</v>
      </c>
      <c r="CY619">
        <v>53.73</v>
      </c>
      <c r="CZ619">
        <v>54.52</v>
      </c>
    </row>
    <row r="620" spans="1:104">
      <c r="A620" t="s">
        <v>1263</v>
      </c>
      <c r="B620" t="s">
        <v>1264</v>
      </c>
      <c r="C620" t="s">
        <v>62</v>
      </c>
      <c r="D620" t="s">
        <v>256</v>
      </c>
      <c r="E620">
        <v>49</v>
      </c>
      <c r="F620">
        <v>20142015</v>
      </c>
      <c r="G620">
        <v>25</v>
      </c>
      <c r="H620">
        <v>0.55000000000000004</v>
      </c>
      <c r="I620">
        <v>0.55000000000000004</v>
      </c>
      <c r="J620">
        <v>0</v>
      </c>
      <c r="K620">
        <v>0</v>
      </c>
      <c r="L620">
        <v>0</v>
      </c>
      <c r="M620">
        <v>0</v>
      </c>
      <c r="N620">
        <v>0</v>
      </c>
      <c r="O620">
        <v>0</v>
      </c>
      <c r="P620">
        <v>0</v>
      </c>
      <c r="Q620">
        <v>75</v>
      </c>
      <c r="R620" t="s">
        <v>1488</v>
      </c>
      <c r="S620">
        <v>0</v>
      </c>
      <c r="T620">
        <v>-17.66</v>
      </c>
      <c r="U620">
        <v>7.0000000000000007E-2</v>
      </c>
      <c r="V620">
        <v>14.55</v>
      </c>
      <c r="W620">
        <v>100</v>
      </c>
      <c r="X620">
        <v>85.45</v>
      </c>
      <c r="Y620">
        <v>1</v>
      </c>
      <c r="Z620">
        <v>1</v>
      </c>
      <c r="AA620">
        <v>0</v>
      </c>
      <c r="AB620">
        <v>17.559999999999999</v>
      </c>
      <c r="AC620">
        <v>0</v>
      </c>
      <c r="AD620">
        <v>17.559999999999999</v>
      </c>
      <c r="AE620">
        <v>0</v>
      </c>
      <c r="AF620">
        <v>-13.43</v>
      </c>
      <c r="AG620">
        <v>88.43</v>
      </c>
      <c r="AH620">
        <v>2</v>
      </c>
      <c r="AI620">
        <v>3</v>
      </c>
      <c r="AJ620">
        <v>1</v>
      </c>
      <c r="AK620">
        <v>52.68</v>
      </c>
      <c r="AL620">
        <v>17.559999999999999</v>
      </c>
      <c r="AM620">
        <v>70.239999999999995</v>
      </c>
      <c r="AN620">
        <v>66.67</v>
      </c>
      <c r="AO620">
        <v>0</v>
      </c>
      <c r="AP620">
        <v>1</v>
      </c>
      <c r="AQ620">
        <v>1</v>
      </c>
      <c r="AR620">
        <v>12.81</v>
      </c>
      <c r="AS620">
        <v>100</v>
      </c>
      <c r="AT620">
        <v>87.19</v>
      </c>
      <c r="AU620">
        <v>3</v>
      </c>
      <c r="AV620">
        <v>3</v>
      </c>
      <c r="AW620">
        <v>0</v>
      </c>
      <c r="AX620">
        <v>52.68</v>
      </c>
      <c r="AY620">
        <v>0</v>
      </c>
      <c r="AZ620">
        <v>52.68</v>
      </c>
      <c r="BA620">
        <v>66.67</v>
      </c>
      <c r="BB620">
        <v>0</v>
      </c>
      <c r="BC620">
        <v>1</v>
      </c>
      <c r="BD620">
        <v>13.68</v>
      </c>
      <c r="BE620">
        <v>100</v>
      </c>
      <c r="BF620">
        <v>86.32</v>
      </c>
      <c r="BG620">
        <v>2</v>
      </c>
      <c r="BH620">
        <v>35.119999999999997</v>
      </c>
      <c r="BI620">
        <v>0</v>
      </c>
      <c r="BJ620">
        <v>2</v>
      </c>
      <c r="BK620">
        <v>0</v>
      </c>
      <c r="BL620">
        <v>1</v>
      </c>
      <c r="BM620" t="s">
        <v>1488</v>
      </c>
      <c r="BN620">
        <v>96.3</v>
      </c>
      <c r="BO620">
        <v>0</v>
      </c>
      <c r="BP620">
        <v>0</v>
      </c>
      <c r="BQ620">
        <v>0</v>
      </c>
      <c r="BR620">
        <v>0</v>
      </c>
      <c r="BS620">
        <v>0</v>
      </c>
      <c r="BT620" t="s">
        <v>1488</v>
      </c>
      <c r="BU620">
        <v>0</v>
      </c>
      <c r="BV620">
        <v>0</v>
      </c>
      <c r="BW620">
        <v>0</v>
      </c>
      <c r="BX620" t="s">
        <v>1488</v>
      </c>
      <c r="BY620">
        <v>40</v>
      </c>
      <c r="BZ620">
        <v>0</v>
      </c>
      <c r="CA620">
        <v>0</v>
      </c>
      <c r="CB620">
        <v>75</v>
      </c>
      <c r="CC620">
        <v>3</v>
      </c>
      <c r="CD620">
        <v>1</v>
      </c>
      <c r="CE620">
        <v>1</v>
      </c>
      <c r="CF620">
        <v>0</v>
      </c>
      <c r="CG620">
        <v>0</v>
      </c>
      <c r="CH620">
        <v>0</v>
      </c>
      <c r="CI620">
        <v>0</v>
      </c>
      <c r="CJ620">
        <v>1</v>
      </c>
      <c r="CK620">
        <v>0</v>
      </c>
      <c r="CL620">
        <v>0</v>
      </c>
      <c r="CM620">
        <v>0</v>
      </c>
      <c r="CN620">
        <v>0</v>
      </c>
      <c r="CO620">
        <v>0</v>
      </c>
      <c r="CP620">
        <v>3.42</v>
      </c>
      <c r="CQ620">
        <v>240.27</v>
      </c>
      <c r="CR620">
        <v>1.4</v>
      </c>
      <c r="CS620">
        <v>15.96</v>
      </c>
      <c r="CT620">
        <v>17.22</v>
      </c>
      <c r="CU620">
        <v>50.21</v>
      </c>
      <c r="CV620">
        <v>50.6</v>
      </c>
      <c r="CW620">
        <v>54.23</v>
      </c>
      <c r="CX620">
        <v>53.78</v>
      </c>
      <c r="CY620">
        <v>54.46</v>
      </c>
      <c r="CZ620">
        <v>53.17</v>
      </c>
    </row>
    <row r="621" spans="1:104">
      <c r="A621" t="s">
        <v>267</v>
      </c>
      <c r="B621" t="s">
        <v>268</v>
      </c>
      <c r="C621" t="s">
        <v>68</v>
      </c>
      <c r="D621" t="s">
        <v>182</v>
      </c>
      <c r="E621">
        <v>70</v>
      </c>
      <c r="F621">
        <v>20142015</v>
      </c>
      <c r="G621">
        <v>28</v>
      </c>
      <c r="H621">
        <v>6.5</v>
      </c>
      <c r="I621">
        <v>7</v>
      </c>
      <c r="J621">
        <v>7</v>
      </c>
      <c r="K621">
        <v>8</v>
      </c>
      <c r="L621">
        <v>15</v>
      </c>
      <c r="M621">
        <v>2.5099999999999998</v>
      </c>
      <c r="N621">
        <v>2.87</v>
      </c>
      <c r="O621">
        <v>5.38</v>
      </c>
      <c r="P621">
        <v>-1</v>
      </c>
      <c r="Q621">
        <v>91.1</v>
      </c>
      <c r="R621">
        <v>114.44</v>
      </c>
      <c r="S621">
        <v>25</v>
      </c>
      <c r="T621">
        <v>-0.78</v>
      </c>
      <c r="U621">
        <v>2.39</v>
      </c>
      <c r="V621">
        <v>5.44</v>
      </c>
      <c r="W621">
        <v>89.74</v>
      </c>
      <c r="X621">
        <v>84.3</v>
      </c>
      <c r="Y621">
        <v>155</v>
      </c>
      <c r="Z621">
        <v>175</v>
      </c>
      <c r="AA621">
        <v>20</v>
      </c>
      <c r="AB621">
        <v>62.81</v>
      </c>
      <c r="AC621">
        <v>7.18</v>
      </c>
      <c r="AD621">
        <v>69.98</v>
      </c>
      <c r="AE621">
        <v>36</v>
      </c>
      <c r="AF621">
        <v>5.0199999999999996</v>
      </c>
      <c r="AG621">
        <v>86.08</v>
      </c>
      <c r="AH621">
        <v>277</v>
      </c>
      <c r="AI621">
        <v>307</v>
      </c>
      <c r="AJ621">
        <v>30</v>
      </c>
      <c r="AK621">
        <v>110.18</v>
      </c>
      <c r="AL621">
        <v>10.77</v>
      </c>
      <c r="AM621">
        <v>120.95</v>
      </c>
      <c r="AN621">
        <v>58.63</v>
      </c>
      <c r="AO621">
        <v>9</v>
      </c>
      <c r="AP621">
        <v>0</v>
      </c>
      <c r="AQ621">
        <v>46</v>
      </c>
      <c r="AR621">
        <v>7.02</v>
      </c>
      <c r="AS621">
        <v>91.67</v>
      </c>
      <c r="AT621">
        <v>84.64</v>
      </c>
      <c r="AU621">
        <v>220</v>
      </c>
      <c r="AV621">
        <v>242</v>
      </c>
      <c r="AW621">
        <v>22</v>
      </c>
      <c r="AX621">
        <v>86.85</v>
      </c>
      <c r="AY621">
        <v>7.9</v>
      </c>
      <c r="AZ621">
        <v>94.75</v>
      </c>
      <c r="BA621">
        <v>74.38</v>
      </c>
      <c r="BB621">
        <v>9</v>
      </c>
      <c r="BC621">
        <v>37</v>
      </c>
      <c r="BD621">
        <v>4.78</v>
      </c>
      <c r="BE621">
        <v>90</v>
      </c>
      <c r="BF621">
        <v>85.22</v>
      </c>
      <c r="BG621">
        <v>160</v>
      </c>
      <c r="BH621">
        <v>64.599999999999994</v>
      </c>
      <c r="BI621">
        <v>7.18</v>
      </c>
      <c r="BJ621">
        <v>180</v>
      </c>
      <c r="BK621">
        <v>20</v>
      </c>
      <c r="BL621">
        <v>28</v>
      </c>
      <c r="BM621">
        <v>16.13</v>
      </c>
      <c r="BN621">
        <v>83.87</v>
      </c>
      <c r="BO621">
        <v>9.33</v>
      </c>
      <c r="BP621">
        <v>0</v>
      </c>
      <c r="BQ621">
        <v>26</v>
      </c>
      <c r="BR621">
        <v>0</v>
      </c>
      <c r="BS621">
        <v>26</v>
      </c>
      <c r="BT621">
        <v>100</v>
      </c>
      <c r="BU621">
        <v>18.920000000000002</v>
      </c>
      <c r="BV621">
        <v>14.44</v>
      </c>
      <c r="BW621">
        <v>10.74</v>
      </c>
      <c r="BX621">
        <v>100</v>
      </c>
      <c r="BY621">
        <v>60.17</v>
      </c>
      <c r="BZ621">
        <v>71</v>
      </c>
      <c r="CA621">
        <v>47</v>
      </c>
      <c r="CB621">
        <v>91.07</v>
      </c>
      <c r="CC621">
        <v>153</v>
      </c>
      <c r="CD621">
        <v>29</v>
      </c>
      <c r="CE621">
        <v>15</v>
      </c>
      <c r="CF621">
        <v>1</v>
      </c>
      <c r="CG621">
        <v>5</v>
      </c>
      <c r="CH621">
        <v>2</v>
      </c>
      <c r="CI621">
        <v>6</v>
      </c>
      <c r="CJ621">
        <v>21</v>
      </c>
      <c r="CK621">
        <v>2</v>
      </c>
      <c r="CL621">
        <v>0</v>
      </c>
      <c r="CM621">
        <v>1</v>
      </c>
      <c r="CN621">
        <v>0</v>
      </c>
      <c r="CO621">
        <v>-0.36</v>
      </c>
      <c r="CP621">
        <v>167.18</v>
      </c>
      <c r="CQ621">
        <v>185.13</v>
      </c>
      <c r="CR621">
        <v>47.45</v>
      </c>
      <c r="CS621">
        <v>17.89</v>
      </c>
      <c r="CT621">
        <v>17.420000000000002</v>
      </c>
      <c r="CU621">
        <v>51.69</v>
      </c>
      <c r="CV621">
        <v>50</v>
      </c>
      <c r="CW621">
        <v>54.91</v>
      </c>
      <c r="CX621">
        <v>51.31</v>
      </c>
      <c r="CY621">
        <v>54.62</v>
      </c>
      <c r="CZ621">
        <v>54.62</v>
      </c>
    </row>
    <row r="622" spans="1:104">
      <c r="A622" t="s">
        <v>396</v>
      </c>
      <c r="B622" t="s">
        <v>397</v>
      </c>
      <c r="C622" t="s">
        <v>273</v>
      </c>
      <c r="D622" t="s">
        <v>182</v>
      </c>
      <c r="E622">
        <v>70</v>
      </c>
      <c r="F622">
        <v>20142015</v>
      </c>
      <c r="G622">
        <v>30</v>
      </c>
      <c r="H622">
        <v>5.0999999999999996</v>
      </c>
      <c r="I622">
        <v>5.5</v>
      </c>
      <c r="J622">
        <v>8</v>
      </c>
      <c r="K622">
        <v>16</v>
      </c>
      <c r="L622">
        <v>24</v>
      </c>
      <c r="M622">
        <v>1.99</v>
      </c>
      <c r="N622">
        <v>3.98</v>
      </c>
      <c r="O622">
        <v>5.97</v>
      </c>
      <c r="P622">
        <v>-1</v>
      </c>
      <c r="Q622">
        <v>90.2</v>
      </c>
      <c r="R622">
        <v>100.16</v>
      </c>
      <c r="S622">
        <v>13.11</v>
      </c>
      <c r="T622">
        <v>5.55</v>
      </c>
      <c r="U622">
        <v>3.45</v>
      </c>
      <c r="V622">
        <v>1.38</v>
      </c>
      <c r="W622">
        <v>87.1</v>
      </c>
      <c r="X622">
        <v>85.71</v>
      </c>
      <c r="Y622">
        <v>184</v>
      </c>
      <c r="Z622">
        <v>216</v>
      </c>
      <c r="AA622">
        <v>32</v>
      </c>
      <c r="AB622">
        <v>53.7</v>
      </c>
      <c r="AC622">
        <v>7.96</v>
      </c>
      <c r="AD622">
        <v>61.66</v>
      </c>
      <c r="AE622">
        <v>43</v>
      </c>
      <c r="AF622">
        <v>5.33</v>
      </c>
      <c r="AG622">
        <v>84.88</v>
      </c>
      <c r="AH622">
        <v>394</v>
      </c>
      <c r="AI622">
        <v>442</v>
      </c>
      <c r="AJ622">
        <v>48</v>
      </c>
      <c r="AK622">
        <v>109.89</v>
      </c>
      <c r="AL622">
        <v>11.93</v>
      </c>
      <c r="AM622">
        <v>121.82</v>
      </c>
      <c r="AN622">
        <v>55.88</v>
      </c>
      <c r="AO622">
        <v>46</v>
      </c>
      <c r="AP622">
        <v>4</v>
      </c>
      <c r="AQ622">
        <v>127</v>
      </c>
      <c r="AR622">
        <v>4.67</v>
      </c>
      <c r="AS622">
        <v>89.5</v>
      </c>
      <c r="AT622">
        <v>84.83</v>
      </c>
      <c r="AU622">
        <v>286</v>
      </c>
      <c r="AV622">
        <v>324</v>
      </c>
      <c r="AW622">
        <v>38</v>
      </c>
      <c r="AX622">
        <v>80.55</v>
      </c>
      <c r="AY622">
        <v>9.4499999999999993</v>
      </c>
      <c r="AZ622">
        <v>90</v>
      </c>
      <c r="BA622">
        <v>76.23</v>
      </c>
      <c r="BB622">
        <v>20</v>
      </c>
      <c r="BC622">
        <v>81</v>
      </c>
      <c r="BD622">
        <v>6.54</v>
      </c>
      <c r="BE622">
        <v>90.15</v>
      </c>
      <c r="BF622">
        <v>83.61</v>
      </c>
      <c r="BG622">
        <v>220</v>
      </c>
      <c r="BH622">
        <v>61.41</v>
      </c>
      <c r="BI622">
        <v>6.71</v>
      </c>
      <c r="BJ622">
        <v>247</v>
      </c>
      <c r="BK622">
        <v>27</v>
      </c>
      <c r="BL622">
        <v>61</v>
      </c>
      <c r="BM622">
        <v>-2.61</v>
      </c>
      <c r="BN622">
        <v>92.86</v>
      </c>
      <c r="BO622">
        <v>9.1999999999999993</v>
      </c>
      <c r="BP622">
        <v>0.99</v>
      </c>
      <c r="BQ622">
        <v>37</v>
      </c>
      <c r="BR622">
        <v>4</v>
      </c>
      <c r="BS622">
        <v>33</v>
      </c>
      <c r="BT622">
        <v>90.24</v>
      </c>
      <c r="BU622">
        <v>9.8800000000000008</v>
      </c>
      <c r="BV622">
        <v>14.98</v>
      </c>
      <c r="BW622">
        <v>11.42</v>
      </c>
      <c r="BX622">
        <v>85.19</v>
      </c>
      <c r="BY622">
        <v>50</v>
      </c>
      <c r="BZ622">
        <v>4</v>
      </c>
      <c r="CA622">
        <v>1</v>
      </c>
      <c r="CB622">
        <v>93.85</v>
      </c>
      <c r="CC622">
        <v>244</v>
      </c>
      <c r="CD622">
        <v>39</v>
      </c>
      <c r="CE622">
        <v>16</v>
      </c>
      <c r="CF622">
        <v>0</v>
      </c>
      <c r="CG622">
        <v>5</v>
      </c>
      <c r="CH622">
        <v>12</v>
      </c>
      <c r="CI622">
        <v>4</v>
      </c>
      <c r="CJ622">
        <v>53</v>
      </c>
      <c r="CK622">
        <v>8</v>
      </c>
      <c r="CL622">
        <v>2</v>
      </c>
      <c r="CM622">
        <v>1</v>
      </c>
      <c r="CN622">
        <v>0</v>
      </c>
      <c r="CO622">
        <v>-0.25</v>
      </c>
      <c r="CP622">
        <v>241.33</v>
      </c>
      <c r="CQ622">
        <v>115.98</v>
      </c>
      <c r="CR622">
        <v>67.540000000000006</v>
      </c>
      <c r="CS622">
        <v>18.57</v>
      </c>
      <c r="CT622">
        <v>17.82</v>
      </c>
      <c r="CU622">
        <v>51.48</v>
      </c>
      <c r="CV622">
        <v>50.1</v>
      </c>
      <c r="CW622">
        <v>55.93</v>
      </c>
      <c r="CX622">
        <v>52.72</v>
      </c>
      <c r="CY622">
        <v>54.66</v>
      </c>
      <c r="CZ622">
        <v>54.44</v>
      </c>
    </row>
    <row r="623" spans="1:104">
      <c r="A623" t="s">
        <v>745</v>
      </c>
      <c r="B623" t="s">
        <v>746</v>
      </c>
      <c r="C623" t="s">
        <v>100</v>
      </c>
      <c r="D623" t="s">
        <v>747</v>
      </c>
      <c r="E623">
        <v>69</v>
      </c>
      <c r="F623">
        <v>20142015</v>
      </c>
      <c r="G623">
        <v>31</v>
      </c>
      <c r="H623">
        <v>0.9</v>
      </c>
      <c r="I623">
        <v>0.9</v>
      </c>
      <c r="J623">
        <v>0</v>
      </c>
      <c r="K623">
        <v>1</v>
      </c>
      <c r="L623">
        <v>1</v>
      </c>
      <c r="M623">
        <v>0</v>
      </c>
      <c r="N623">
        <v>0.88</v>
      </c>
      <c r="O623">
        <v>0.88</v>
      </c>
      <c r="P623">
        <v>0</v>
      </c>
      <c r="Q623">
        <v>85.59</v>
      </c>
      <c r="R623">
        <v>97.41</v>
      </c>
      <c r="S623">
        <v>0</v>
      </c>
      <c r="T623">
        <v>-2.7</v>
      </c>
      <c r="U623">
        <v>0.98</v>
      </c>
      <c r="V623">
        <v>-0.87</v>
      </c>
      <c r="W623">
        <v>84.31</v>
      </c>
      <c r="X623">
        <v>85.19</v>
      </c>
      <c r="Y623">
        <v>35</v>
      </c>
      <c r="Z623">
        <v>43</v>
      </c>
      <c r="AA623">
        <v>8</v>
      </c>
      <c r="AB623">
        <v>37.97</v>
      </c>
      <c r="AC623">
        <v>7.06</v>
      </c>
      <c r="AD623">
        <v>45.04</v>
      </c>
      <c r="AE623">
        <v>11</v>
      </c>
      <c r="AF623">
        <v>-0.91</v>
      </c>
      <c r="AG623">
        <v>86.5</v>
      </c>
      <c r="AH623">
        <v>79</v>
      </c>
      <c r="AI623">
        <v>95</v>
      </c>
      <c r="AJ623">
        <v>16</v>
      </c>
      <c r="AK623">
        <v>83.9</v>
      </c>
      <c r="AL623">
        <v>14.13</v>
      </c>
      <c r="AM623">
        <v>98.03</v>
      </c>
      <c r="AN623">
        <v>56.84</v>
      </c>
      <c r="AO623">
        <v>8</v>
      </c>
      <c r="AP623">
        <v>0</v>
      </c>
      <c r="AQ623">
        <v>22</v>
      </c>
      <c r="AR623">
        <v>0.13</v>
      </c>
      <c r="AS623">
        <v>85.54</v>
      </c>
      <c r="AT623">
        <v>85.42</v>
      </c>
      <c r="AU623">
        <v>59</v>
      </c>
      <c r="AV623">
        <v>71</v>
      </c>
      <c r="AW623">
        <v>12</v>
      </c>
      <c r="AX623">
        <v>62.7</v>
      </c>
      <c r="AY623">
        <v>10.6</v>
      </c>
      <c r="AZ623">
        <v>73.3</v>
      </c>
      <c r="BA623">
        <v>76.06</v>
      </c>
      <c r="BB623">
        <v>3</v>
      </c>
      <c r="BC623">
        <v>14</v>
      </c>
      <c r="BD623">
        <v>0.28000000000000003</v>
      </c>
      <c r="BE623">
        <v>84.38</v>
      </c>
      <c r="BF623">
        <v>84.1</v>
      </c>
      <c r="BG623">
        <v>44</v>
      </c>
      <c r="BH623">
        <v>47.69</v>
      </c>
      <c r="BI623">
        <v>8.83</v>
      </c>
      <c r="BJ623">
        <v>54</v>
      </c>
      <c r="BK623">
        <v>10</v>
      </c>
      <c r="BL623">
        <v>11</v>
      </c>
      <c r="BM623">
        <v>-8.24</v>
      </c>
      <c r="BN623">
        <v>88.24</v>
      </c>
      <c r="BO623">
        <v>3.53</v>
      </c>
      <c r="BP623">
        <v>0.88</v>
      </c>
      <c r="BQ623">
        <v>4</v>
      </c>
      <c r="BR623">
        <v>1</v>
      </c>
      <c r="BS623">
        <v>3</v>
      </c>
      <c r="BT623">
        <v>80</v>
      </c>
      <c r="BU623">
        <v>0</v>
      </c>
      <c r="BV623">
        <v>7.41</v>
      </c>
      <c r="BW623">
        <v>5.63</v>
      </c>
      <c r="BX623">
        <v>90</v>
      </c>
      <c r="BY623">
        <v>30</v>
      </c>
      <c r="BZ623">
        <v>0</v>
      </c>
      <c r="CA623">
        <v>5</v>
      </c>
      <c r="CB623">
        <v>88.46</v>
      </c>
      <c r="CC623">
        <v>46</v>
      </c>
      <c r="CD623">
        <v>15</v>
      </c>
      <c r="CE623">
        <v>6</v>
      </c>
      <c r="CF623">
        <v>0</v>
      </c>
      <c r="CG623">
        <v>4</v>
      </c>
      <c r="CH623">
        <v>1</v>
      </c>
      <c r="CI623">
        <v>0</v>
      </c>
      <c r="CJ623">
        <v>11</v>
      </c>
      <c r="CK623">
        <v>4</v>
      </c>
      <c r="CL623">
        <v>0</v>
      </c>
      <c r="CM623">
        <v>0</v>
      </c>
      <c r="CN623">
        <v>0</v>
      </c>
      <c r="CO623">
        <v>0</v>
      </c>
      <c r="CP623">
        <v>67.94</v>
      </c>
      <c r="CQ623">
        <v>283.06</v>
      </c>
      <c r="CR623">
        <v>19.36</v>
      </c>
      <c r="CS623">
        <v>17.34</v>
      </c>
      <c r="CT623">
        <v>17.100000000000001</v>
      </c>
      <c r="CU623">
        <v>49.64</v>
      </c>
      <c r="CV623">
        <v>49.82</v>
      </c>
      <c r="CW623">
        <v>53.18</v>
      </c>
      <c r="CX623">
        <v>53.96</v>
      </c>
      <c r="CY623">
        <v>53.52</v>
      </c>
      <c r="CZ623">
        <v>53.91</v>
      </c>
    </row>
    <row r="624" spans="1:104">
      <c r="A624" t="s">
        <v>1237</v>
      </c>
      <c r="B624" t="s">
        <v>1238</v>
      </c>
      <c r="C624" t="s">
        <v>68</v>
      </c>
      <c r="D624" t="s">
        <v>393</v>
      </c>
      <c r="E624">
        <v>65</v>
      </c>
      <c r="F624">
        <v>20142015</v>
      </c>
      <c r="G624">
        <v>24</v>
      </c>
      <c r="H624">
        <v>3.85</v>
      </c>
      <c r="I624">
        <v>3.0750000000000002</v>
      </c>
      <c r="J624">
        <v>3</v>
      </c>
      <c r="K624">
        <v>7</v>
      </c>
      <c r="L624">
        <v>10</v>
      </c>
      <c r="M624">
        <v>1</v>
      </c>
      <c r="N624">
        <v>2.33</v>
      </c>
      <c r="O624">
        <v>3.32</v>
      </c>
      <c r="P624">
        <v>-1</v>
      </c>
      <c r="Q624">
        <v>89.66</v>
      </c>
      <c r="R624">
        <v>99.77</v>
      </c>
      <c r="S624">
        <v>12</v>
      </c>
      <c r="T624">
        <v>9.09</v>
      </c>
      <c r="U624">
        <v>2.78</v>
      </c>
      <c r="V624">
        <v>0.08</v>
      </c>
      <c r="W624">
        <v>86.88</v>
      </c>
      <c r="X624">
        <v>86.79</v>
      </c>
      <c r="Y624">
        <v>118</v>
      </c>
      <c r="Z624">
        <v>139</v>
      </c>
      <c r="AA624">
        <v>21</v>
      </c>
      <c r="AB624">
        <v>46.18</v>
      </c>
      <c r="AC624">
        <v>6.98</v>
      </c>
      <c r="AD624">
        <v>53.16</v>
      </c>
      <c r="AE624">
        <v>26</v>
      </c>
      <c r="AF624">
        <v>2.31</v>
      </c>
      <c r="AG624">
        <v>87.35</v>
      </c>
      <c r="AH624">
        <v>284</v>
      </c>
      <c r="AI624">
        <v>321</v>
      </c>
      <c r="AJ624">
        <v>37</v>
      </c>
      <c r="AK624">
        <v>106.64</v>
      </c>
      <c r="AL624">
        <v>12.29</v>
      </c>
      <c r="AM624">
        <v>118.94</v>
      </c>
      <c r="AN624">
        <v>54.21</v>
      </c>
      <c r="AO624">
        <v>17</v>
      </c>
      <c r="AP624">
        <v>1</v>
      </c>
      <c r="AQ624">
        <v>53</v>
      </c>
      <c r="AR624">
        <v>-0.23</v>
      </c>
      <c r="AS624">
        <v>87.73</v>
      </c>
      <c r="AT624">
        <v>87.96</v>
      </c>
      <c r="AU624">
        <v>203</v>
      </c>
      <c r="AV624">
        <v>236</v>
      </c>
      <c r="AW624">
        <v>33</v>
      </c>
      <c r="AX624">
        <v>78.41</v>
      </c>
      <c r="AY624">
        <v>10.96</v>
      </c>
      <c r="AZ624">
        <v>89.37</v>
      </c>
      <c r="BA624">
        <v>73.73</v>
      </c>
      <c r="BB624">
        <v>11</v>
      </c>
      <c r="BC624">
        <v>36</v>
      </c>
      <c r="BD624">
        <v>0.16</v>
      </c>
      <c r="BE624">
        <v>85.29</v>
      </c>
      <c r="BF624">
        <v>85.14</v>
      </c>
      <c r="BG624">
        <v>144</v>
      </c>
      <c r="BH624">
        <v>57.81</v>
      </c>
      <c r="BI624">
        <v>9.9700000000000006</v>
      </c>
      <c r="BJ624">
        <v>174</v>
      </c>
      <c r="BK624">
        <v>30</v>
      </c>
      <c r="BL624">
        <v>25</v>
      </c>
      <c r="BM624">
        <v>-15</v>
      </c>
      <c r="BN624">
        <v>100</v>
      </c>
      <c r="BO624">
        <v>5.65</v>
      </c>
      <c r="BP624">
        <v>1</v>
      </c>
      <c r="BQ624">
        <v>17</v>
      </c>
      <c r="BR624">
        <v>3</v>
      </c>
      <c r="BS624">
        <v>14</v>
      </c>
      <c r="BT624">
        <v>85</v>
      </c>
      <c r="BU624">
        <v>8.33</v>
      </c>
      <c r="BV624">
        <v>9.77</v>
      </c>
      <c r="BW624">
        <v>7.2</v>
      </c>
      <c r="BX624">
        <v>90</v>
      </c>
      <c r="BY624">
        <v>50</v>
      </c>
      <c r="BZ624">
        <v>76</v>
      </c>
      <c r="CA624">
        <v>76</v>
      </c>
      <c r="CB624">
        <v>95.5</v>
      </c>
      <c r="CC624">
        <v>191</v>
      </c>
      <c r="CD624">
        <v>37</v>
      </c>
      <c r="CE624">
        <v>9</v>
      </c>
      <c r="CF624">
        <v>1</v>
      </c>
      <c r="CG624">
        <v>9</v>
      </c>
      <c r="CH624">
        <v>2</v>
      </c>
      <c r="CI624">
        <v>5</v>
      </c>
      <c r="CJ624">
        <v>22</v>
      </c>
      <c r="CK624">
        <v>5</v>
      </c>
      <c r="CL624">
        <v>5</v>
      </c>
      <c r="CM624">
        <v>1</v>
      </c>
      <c r="CN624">
        <v>0</v>
      </c>
      <c r="CO624">
        <v>-0.33</v>
      </c>
      <c r="CP624">
        <v>180.6</v>
      </c>
      <c r="CQ624">
        <v>136.47999999999999</v>
      </c>
      <c r="CR624">
        <v>56.96</v>
      </c>
      <c r="CS624">
        <v>18.38</v>
      </c>
      <c r="CT624">
        <v>17.61</v>
      </c>
      <c r="CU624">
        <v>49.5</v>
      </c>
      <c r="CV624">
        <v>50.03</v>
      </c>
      <c r="CW624">
        <v>55</v>
      </c>
      <c r="CX624">
        <v>56.12</v>
      </c>
      <c r="CY624">
        <v>54.07</v>
      </c>
      <c r="CZ624">
        <v>54.01</v>
      </c>
    </row>
    <row r="625" spans="1:104">
      <c r="A625" t="s">
        <v>1420</v>
      </c>
      <c r="B625" t="s">
        <v>1421</v>
      </c>
      <c r="C625" t="s">
        <v>100</v>
      </c>
      <c r="D625" t="s">
        <v>1422</v>
      </c>
      <c r="E625">
        <v>79</v>
      </c>
      <c r="F625">
        <v>20142015</v>
      </c>
      <c r="G625">
        <v>26</v>
      </c>
      <c r="H625">
        <v>4.2</v>
      </c>
      <c r="I625">
        <v>4.1500000000000004</v>
      </c>
      <c r="J625">
        <v>5</v>
      </c>
      <c r="K625">
        <v>4</v>
      </c>
      <c r="L625">
        <v>9</v>
      </c>
      <c r="M625">
        <v>2.08</v>
      </c>
      <c r="N625">
        <v>1.66</v>
      </c>
      <c r="O625">
        <v>3.74</v>
      </c>
      <c r="P625">
        <v>-1</v>
      </c>
      <c r="Q625">
        <v>81.069999999999993</v>
      </c>
      <c r="R625">
        <v>96.19</v>
      </c>
      <c r="S625">
        <v>20.83</v>
      </c>
      <c r="T625">
        <v>1.1100000000000001</v>
      </c>
      <c r="U625">
        <v>1.83</v>
      </c>
      <c r="V625">
        <v>-4.1900000000000004</v>
      </c>
      <c r="W625">
        <v>77.930000000000007</v>
      </c>
      <c r="X625">
        <v>82.12</v>
      </c>
      <c r="Y625">
        <v>81</v>
      </c>
      <c r="Z625">
        <v>113</v>
      </c>
      <c r="AA625">
        <v>32</v>
      </c>
      <c r="AB625">
        <v>46.9</v>
      </c>
      <c r="AC625">
        <v>13.28</v>
      </c>
      <c r="AD625">
        <v>60.18</v>
      </c>
      <c r="AE625">
        <v>36</v>
      </c>
      <c r="AF625">
        <v>-2.2200000000000002</v>
      </c>
      <c r="AG625">
        <v>83.29</v>
      </c>
      <c r="AH625">
        <v>151</v>
      </c>
      <c r="AI625">
        <v>197</v>
      </c>
      <c r="AJ625">
        <v>46</v>
      </c>
      <c r="AK625">
        <v>81.77</v>
      </c>
      <c r="AL625">
        <v>19.09</v>
      </c>
      <c r="AM625">
        <v>100.86</v>
      </c>
      <c r="AN625">
        <v>55.84</v>
      </c>
      <c r="AO625">
        <v>5</v>
      </c>
      <c r="AP625">
        <v>1</v>
      </c>
      <c r="AQ625">
        <v>43</v>
      </c>
      <c r="AR625">
        <v>-2.2799999999999998</v>
      </c>
      <c r="AS625">
        <v>80.510000000000005</v>
      </c>
      <c r="AT625">
        <v>82.8</v>
      </c>
      <c r="AU625">
        <v>119</v>
      </c>
      <c r="AV625">
        <v>157</v>
      </c>
      <c r="AW625">
        <v>38</v>
      </c>
      <c r="AX625">
        <v>65.16</v>
      </c>
      <c r="AY625">
        <v>15.77</v>
      </c>
      <c r="AZ625">
        <v>80.94</v>
      </c>
      <c r="BA625">
        <v>70.06</v>
      </c>
      <c r="BB625">
        <v>14</v>
      </c>
      <c r="BC625">
        <v>38</v>
      </c>
      <c r="BD625">
        <v>-5.87</v>
      </c>
      <c r="BE625">
        <v>77.459999999999994</v>
      </c>
      <c r="BF625">
        <v>83.33</v>
      </c>
      <c r="BG625">
        <v>78</v>
      </c>
      <c r="BH625">
        <v>45.66</v>
      </c>
      <c r="BI625">
        <v>13.28</v>
      </c>
      <c r="BJ625">
        <v>110</v>
      </c>
      <c r="BK625">
        <v>32</v>
      </c>
      <c r="BL625">
        <v>24</v>
      </c>
      <c r="BM625">
        <v>-14.44</v>
      </c>
      <c r="BN625">
        <v>86.67</v>
      </c>
      <c r="BO625">
        <v>5.4</v>
      </c>
      <c r="BP625">
        <v>2.08</v>
      </c>
      <c r="BQ625">
        <v>13</v>
      </c>
      <c r="BR625">
        <v>5</v>
      </c>
      <c r="BS625">
        <v>8</v>
      </c>
      <c r="BT625">
        <v>72.22</v>
      </c>
      <c r="BU625">
        <v>13.16</v>
      </c>
      <c r="BV625">
        <v>11.82</v>
      </c>
      <c r="BW625">
        <v>8.2799999999999994</v>
      </c>
      <c r="BX625">
        <v>84.38</v>
      </c>
      <c r="BY625">
        <v>26</v>
      </c>
      <c r="BZ625">
        <v>0</v>
      </c>
      <c r="CA625">
        <v>7</v>
      </c>
      <c r="CB625">
        <v>90.91</v>
      </c>
      <c r="CC625">
        <v>110</v>
      </c>
      <c r="CD625">
        <v>29</v>
      </c>
      <c r="CE625">
        <v>11</v>
      </c>
      <c r="CF625">
        <v>3</v>
      </c>
      <c r="CG625">
        <v>2</v>
      </c>
      <c r="CH625">
        <v>3</v>
      </c>
      <c r="CI625">
        <v>1</v>
      </c>
      <c r="CJ625">
        <v>19</v>
      </c>
      <c r="CK625">
        <v>6</v>
      </c>
      <c r="CL625">
        <v>1</v>
      </c>
      <c r="CM625">
        <v>2</v>
      </c>
      <c r="CN625">
        <v>1</v>
      </c>
      <c r="CO625">
        <v>-0.42</v>
      </c>
      <c r="CP625">
        <v>144.56</v>
      </c>
      <c r="CQ625">
        <v>214.38</v>
      </c>
      <c r="CR625">
        <v>40.270000000000003</v>
      </c>
      <c r="CS625">
        <v>18.14</v>
      </c>
      <c r="CT625">
        <v>17.28</v>
      </c>
      <c r="CU625">
        <v>42.73</v>
      </c>
      <c r="CV625">
        <v>50.42</v>
      </c>
      <c r="CW625">
        <v>45.26</v>
      </c>
      <c r="CX625">
        <v>60.67</v>
      </c>
      <c r="CY625">
        <v>54.34</v>
      </c>
      <c r="CZ625">
        <v>53.44</v>
      </c>
    </row>
    <row r="626" spans="1:104">
      <c r="A626" t="s">
        <v>650</v>
      </c>
      <c r="B626" t="s">
        <v>651</v>
      </c>
      <c r="C626" t="s">
        <v>68</v>
      </c>
      <c r="D626" t="s">
        <v>63</v>
      </c>
      <c r="E626">
        <v>71</v>
      </c>
      <c r="F626">
        <v>20142015</v>
      </c>
      <c r="G626">
        <v>32</v>
      </c>
      <c r="H626">
        <v>3.25</v>
      </c>
      <c r="I626">
        <v>3.25</v>
      </c>
      <c r="J626">
        <v>3</v>
      </c>
      <c r="K626">
        <v>1</v>
      </c>
      <c r="L626">
        <v>4</v>
      </c>
      <c r="M626">
        <v>2.52</v>
      </c>
      <c r="N626">
        <v>0.84</v>
      </c>
      <c r="O626">
        <v>3.36</v>
      </c>
      <c r="P626">
        <v>-4</v>
      </c>
      <c r="Q626">
        <v>86.47</v>
      </c>
      <c r="R626">
        <v>115.52</v>
      </c>
      <c r="S626">
        <v>37.5</v>
      </c>
      <c r="T626">
        <v>-8.35</v>
      </c>
      <c r="U626">
        <v>1.01</v>
      </c>
      <c r="V626">
        <v>2.11</v>
      </c>
      <c r="W626">
        <v>86.89</v>
      </c>
      <c r="X626">
        <v>84.78</v>
      </c>
      <c r="Y626">
        <v>45</v>
      </c>
      <c r="Z626">
        <v>53</v>
      </c>
      <c r="AA626">
        <v>8</v>
      </c>
      <c r="AB626">
        <v>44.47</v>
      </c>
      <c r="AC626">
        <v>6.71</v>
      </c>
      <c r="AD626">
        <v>51.18</v>
      </c>
      <c r="AE626">
        <v>9</v>
      </c>
      <c r="AF626">
        <v>-1.32</v>
      </c>
      <c r="AG626">
        <v>87.78</v>
      </c>
      <c r="AH626">
        <v>97</v>
      </c>
      <c r="AI626">
        <v>115</v>
      </c>
      <c r="AJ626">
        <v>18</v>
      </c>
      <c r="AK626">
        <v>96.48</v>
      </c>
      <c r="AL626">
        <v>15.1</v>
      </c>
      <c r="AM626">
        <v>111.58</v>
      </c>
      <c r="AN626">
        <v>50.43</v>
      </c>
      <c r="AO626">
        <v>2</v>
      </c>
      <c r="AP626">
        <v>1</v>
      </c>
      <c r="AQ626">
        <v>14</v>
      </c>
      <c r="AR626">
        <v>0.39</v>
      </c>
      <c r="AS626">
        <v>86.46</v>
      </c>
      <c r="AT626">
        <v>86.07</v>
      </c>
      <c r="AU626">
        <v>70</v>
      </c>
      <c r="AV626">
        <v>83</v>
      </c>
      <c r="AW626">
        <v>13</v>
      </c>
      <c r="AX626">
        <v>69.63</v>
      </c>
      <c r="AY626">
        <v>10.91</v>
      </c>
      <c r="AZ626">
        <v>80.540000000000006</v>
      </c>
      <c r="BA626">
        <v>69.88</v>
      </c>
      <c r="BB626">
        <v>4</v>
      </c>
      <c r="BC626">
        <v>12</v>
      </c>
      <c r="BD626">
        <v>-0.12</v>
      </c>
      <c r="BE626">
        <v>84.06</v>
      </c>
      <c r="BF626">
        <v>84.18</v>
      </c>
      <c r="BG626">
        <v>47</v>
      </c>
      <c r="BH626">
        <v>48.66</v>
      </c>
      <c r="BI626">
        <v>9.23</v>
      </c>
      <c r="BJ626">
        <v>58</v>
      </c>
      <c r="BK626">
        <v>11</v>
      </c>
      <c r="BL626">
        <v>8</v>
      </c>
      <c r="BM626">
        <v>3.12</v>
      </c>
      <c r="BN626">
        <v>96.88</v>
      </c>
      <c r="BO626">
        <v>7.55</v>
      </c>
      <c r="BP626">
        <v>0</v>
      </c>
      <c r="BQ626">
        <v>9</v>
      </c>
      <c r="BR626">
        <v>0</v>
      </c>
      <c r="BS626">
        <v>9</v>
      </c>
      <c r="BT626">
        <v>100</v>
      </c>
      <c r="BU626">
        <v>25</v>
      </c>
      <c r="BV626">
        <v>15.52</v>
      </c>
      <c r="BW626">
        <v>10.84</v>
      </c>
      <c r="BX626">
        <v>100</v>
      </c>
      <c r="BY626">
        <v>53.23</v>
      </c>
      <c r="BZ626">
        <v>33</v>
      </c>
      <c r="CA626">
        <v>29</v>
      </c>
      <c r="CB626">
        <v>86.44</v>
      </c>
      <c r="CC626">
        <v>51</v>
      </c>
      <c r="CD626">
        <v>13</v>
      </c>
      <c r="CE626">
        <v>8</v>
      </c>
      <c r="CF626">
        <v>6</v>
      </c>
      <c r="CG626">
        <v>3</v>
      </c>
      <c r="CH626">
        <v>1</v>
      </c>
      <c r="CI626">
        <v>0</v>
      </c>
      <c r="CJ626">
        <v>5</v>
      </c>
      <c r="CK626">
        <v>0</v>
      </c>
      <c r="CL626">
        <v>1</v>
      </c>
      <c r="CM626">
        <v>4</v>
      </c>
      <c r="CN626">
        <v>0</v>
      </c>
      <c r="CO626">
        <v>-3.36</v>
      </c>
      <c r="CP626">
        <v>71.52</v>
      </c>
      <c r="CQ626">
        <v>293.83999999999997</v>
      </c>
      <c r="CR626">
        <v>19.57</v>
      </c>
      <c r="CS626">
        <v>18.12</v>
      </c>
      <c r="CT626">
        <v>17.34</v>
      </c>
      <c r="CU626">
        <v>53.88</v>
      </c>
      <c r="CV626">
        <v>49.6</v>
      </c>
      <c r="CW626">
        <v>58.92</v>
      </c>
      <c r="CX626">
        <v>50.44</v>
      </c>
      <c r="CY626">
        <v>53.95</v>
      </c>
      <c r="CZ626">
        <v>54.82</v>
      </c>
    </row>
    <row r="627" spans="1:104">
      <c r="A627" t="s">
        <v>1652</v>
      </c>
      <c r="B627" t="s">
        <v>1653</v>
      </c>
      <c r="C627" t="s">
        <v>62</v>
      </c>
      <c r="D627" t="s">
        <v>1560</v>
      </c>
      <c r="E627">
        <v>10</v>
      </c>
      <c r="F627">
        <v>20142015</v>
      </c>
      <c r="G627">
        <v>26</v>
      </c>
      <c r="H627">
        <v>0.60499999999999998</v>
      </c>
      <c r="I627">
        <v>0.60499999999999998</v>
      </c>
      <c r="J627">
        <v>0</v>
      </c>
      <c r="K627">
        <v>0</v>
      </c>
      <c r="L627">
        <v>0</v>
      </c>
      <c r="M627">
        <v>0</v>
      </c>
      <c r="N627">
        <v>0</v>
      </c>
      <c r="O627">
        <v>0</v>
      </c>
      <c r="P627">
        <v>0</v>
      </c>
      <c r="Q627">
        <v>100</v>
      </c>
      <c r="R627" t="s">
        <v>1488</v>
      </c>
      <c r="S627" t="s">
        <v>1488</v>
      </c>
      <c r="T627" t="s">
        <v>1488</v>
      </c>
      <c r="U627">
        <v>0.16</v>
      </c>
      <c r="V627">
        <v>19.3</v>
      </c>
      <c r="W627">
        <v>100</v>
      </c>
      <c r="X627">
        <v>80.7</v>
      </c>
      <c r="Y627">
        <v>3</v>
      </c>
      <c r="Z627">
        <v>3</v>
      </c>
      <c r="AA627">
        <v>0</v>
      </c>
      <c r="AB627">
        <v>113.68</v>
      </c>
      <c r="AC627">
        <v>0</v>
      </c>
      <c r="AD627">
        <v>113.68</v>
      </c>
      <c r="AE627">
        <v>1</v>
      </c>
      <c r="AF627">
        <v>13.86</v>
      </c>
      <c r="AG627">
        <v>86.14</v>
      </c>
      <c r="AH627">
        <v>6</v>
      </c>
      <c r="AI627">
        <v>6</v>
      </c>
      <c r="AJ627">
        <v>0</v>
      </c>
      <c r="AK627">
        <v>227.37</v>
      </c>
      <c r="AL627">
        <v>0</v>
      </c>
      <c r="AM627">
        <v>227.37</v>
      </c>
      <c r="AN627">
        <v>33.33</v>
      </c>
      <c r="AO627">
        <v>1</v>
      </c>
      <c r="AP627">
        <v>0</v>
      </c>
      <c r="AQ627">
        <v>1</v>
      </c>
      <c r="AR627">
        <v>15.71</v>
      </c>
      <c r="AS627">
        <v>100</v>
      </c>
      <c r="AT627">
        <v>84.29</v>
      </c>
      <c r="AU627">
        <v>3</v>
      </c>
      <c r="AV627">
        <v>3</v>
      </c>
      <c r="AW627">
        <v>0</v>
      </c>
      <c r="AX627">
        <v>113.68</v>
      </c>
      <c r="AY627">
        <v>0</v>
      </c>
      <c r="AZ627">
        <v>113.68</v>
      </c>
      <c r="BA627">
        <v>66.67</v>
      </c>
      <c r="BB627">
        <v>0</v>
      </c>
      <c r="BC627">
        <v>0</v>
      </c>
      <c r="BD627">
        <v>17.02</v>
      </c>
      <c r="BE627">
        <v>100</v>
      </c>
      <c r="BF627">
        <v>82.98</v>
      </c>
      <c r="BG627">
        <v>2</v>
      </c>
      <c r="BH627">
        <v>75.790000000000006</v>
      </c>
      <c r="BI627">
        <v>0</v>
      </c>
      <c r="BJ627">
        <v>2</v>
      </c>
      <c r="BK627">
        <v>0</v>
      </c>
      <c r="BL627">
        <v>0</v>
      </c>
      <c r="BM627">
        <v>0</v>
      </c>
      <c r="BN627">
        <v>100</v>
      </c>
      <c r="BO627">
        <v>75.790000000000006</v>
      </c>
      <c r="BP627">
        <v>0</v>
      </c>
      <c r="BQ627">
        <v>2</v>
      </c>
      <c r="BR627">
        <v>0</v>
      </c>
      <c r="BS627">
        <v>2</v>
      </c>
      <c r="BT627">
        <v>100</v>
      </c>
      <c r="BU627" t="s">
        <v>1488</v>
      </c>
      <c r="BV627">
        <v>100</v>
      </c>
      <c r="BW627">
        <v>66.67</v>
      </c>
      <c r="BX627" t="s">
        <v>1488</v>
      </c>
      <c r="BY627">
        <v>40</v>
      </c>
      <c r="BZ627">
        <v>0</v>
      </c>
      <c r="CA627">
        <v>0</v>
      </c>
      <c r="CB627" t="s">
        <v>1488</v>
      </c>
      <c r="CC627">
        <v>0</v>
      </c>
      <c r="CD627">
        <v>0</v>
      </c>
      <c r="CE627">
        <v>0</v>
      </c>
      <c r="CF627">
        <v>0</v>
      </c>
      <c r="CG627">
        <v>0</v>
      </c>
      <c r="CH627">
        <v>0</v>
      </c>
      <c r="CI627">
        <v>0</v>
      </c>
      <c r="CJ627">
        <v>0</v>
      </c>
      <c r="CK627">
        <v>0</v>
      </c>
      <c r="CL627">
        <v>0</v>
      </c>
      <c r="CM627">
        <v>0</v>
      </c>
      <c r="CN627">
        <v>0</v>
      </c>
      <c r="CO627">
        <v>0</v>
      </c>
      <c r="CP627">
        <v>1.58</v>
      </c>
      <c r="CQ627">
        <v>48.8</v>
      </c>
      <c r="CR627">
        <v>3.14</v>
      </c>
      <c r="CS627">
        <v>16.5</v>
      </c>
      <c r="CT627">
        <v>16.73</v>
      </c>
      <c r="CU627">
        <v>46.64</v>
      </c>
      <c r="CV627">
        <v>51.18</v>
      </c>
      <c r="CW627">
        <v>50.86</v>
      </c>
      <c r="CX627">
        <v>58.19</v>
      </c>
      <c r="CY627">
        <v>54.74</v>
      </c>
      <c r="CZ627">
        <v>52.21</v>
      </c>
    </row>
    <row r="628" spans="1:104">
      <c r="A628" t="s">
        <v>576</v>
      </c>
      <c r="B628" t="s">
        <v>577</v>
      </c>
      <c r="C628" t="s">
        <v>62</v>
      </c>
      <c r="D628" t="s">
        <v>364</v>
      </c>
      <c r="E628">
        <v>67</v>
      </c>
      <c r="F628">
        <v>20142015</v>
      </c>
      <c r="G628">
        <v>29</v>
      </c>
      <c r="H628">
        <v>3.25</v>
      </c>
      <c r="I628">
        <v>3.25</v>
      </c>
      <c r="J628">
        <v>0</v>
      </c>
      <c r="K628">
        <v>0</v>
      </c>
      <c r="L628">
        <v>0</v>
      </c>
      <c r="M628">
        <v>0</v>
      </c>
      <c r="N628">
        <v>0</v>
      </c>
      <c r="O628">
        <v>0</v>
      </c>
      <c r="P628">
        <v>0</v>
      </c>
      <c r="Q628">
        <v>100</v>
      </c>
      <c r="R628" t="s">
        <v>1488</v>
      </c>
      <c r="S628">
        <v>0</v>
      </c>
      <c r="T628">
        <v>-25.75</v>
      </c>
      <c r="U628">
        <v>0.06</v>
      </c>
      <c r="V628">
        <v>10.97</v>
      </c>
      <c r="W628">
        <v>100</v>
      </c>
      <c r="X628">
        <v>89.03</v>
      </c>
      <c r="Y628">
        <v>3</v>
      </c>
      <c r="Z628">
        <v>3</v>
      </c>
      <c r="AA628">
        <v>0</v>
      </c>
      <c r="AB628">
        <v>47.37</v>
      </c>
      <c r="AC628">
        <v>0</v>
      </c>
      <c r="AD628">
        <v>47.37</v>
      </c>
      <c r="AE628">
        <v>1</v>
      </c>
      <c r="AF628">
        <v>8.6199999999999992</v>
      </c>
      <c r="AG628">
        <v>91.38</v>
      </c>
      <c r="AH628">
        <v>8</v>
      </c>
      <c r="AI628">
        <v>8</v>
      </c>
      <c r="AJ628">
        <v>0</v>
      </c>
      <c r="AK628">
        <v>126.32</v>
      </c>
      <c r="AL628">
        <v>0</v>
      </c>
      <c r="AM628">
        <v>126.32</v>
      </c>
      <c r="AN628">
        <v>12.5</v>
      </c>
      <c r="AO628">
        <v>2</v>
      </c>
      <c r="AP628">
        <v>0</v>
      </c>
      <c r="AQ628">
        <v>4</v>
      </c>
      <c r="AR628">
        <v>10.66</v>
      </c>
      <c r="AS628">
        <v>100</v>
      </c>
      <c r="AT628">
        <v>89.34</v>
      </c>
      <c r="AU628">
        <v>4</v>
      </c>
      <c r="AV628">
        <v>4</v>
      </c>
      <c r="AW628">
        <v>0</v>
      </c>
      <c r="AX628">
        <v>63.16</v>
      </c>
      <c r="AY628">
        <v>0</v>
      </c>
      <c r="AZ628">
        <v>63.16</v>
      </c>
      <c r="BA628">
        <v>25</v>
      </c>
      <c r="BB628">
        <v>1</v>
      </c>
      <c r="BC628">
        <v>2</v>
      </c>
      <c r="BD628">
        <v>11.58</v>
      </c>
      <c r="BE628">
        <v>100</v>
      </c>
      <c r="BF628">
        <v>88.42</v>
      </c>
      <c r="BG628">
        <v>1</v>
      </c>
      <c r="BH628">
        <v>15.79</v>
      </c>
      <c r="BI628">
        <v>0</v>
      </c>
      <c r="BJ628">
        <v>1</v>
      </c>
      <c r="BK628">
        <v>0</v>
      </c>
      <c r="BL628">
        <v>1</v>
      </c>
      <c r="BM628" t="s">
        <v>1488</v>
      </c>
      <c r="BN628">
        <v>89.74</v>
      </c>
      <c r="BO628">
        <v>0</v>
      </c>
      <c r="BP628">
        <v>0</v>
      </c>
      <c r="BQ628">
        <v>0</v>
      </c>
      <c r="BR628">
        <v>0</v>
      </c>
      <c r="BS628">
        <v>0</v>
      </c>
      <c r="BT628" t="s">
        <v>1488</v>
      </c>
      <c r="BU628">
        <v>0</v>
      </c>
      <c r="BV628">
        <v>0</v>
      </c>
      <c r="BW628">
        <v>0</v>
      </c>
      <c r="BX628" t="s">
        <v>1488</v>
      </c>
      <c r="BY628">
        <v>40</v>
      </c>
      <c r="BZ628">
        <v>0</v>
      </c>
      <c r="CA628">
        <v>0</v>
      </c>
      <c r="CB628">
        <v>66.67</v>
      </c>
      <c r="CC628">
        <v>4</v>
      </c>
      <c r="CD628">
        <v>0</v>
      </c>
      <c r="CE628">
        <v>2</v>
      </c>
      <c r="CF628">
        <v>0</v>
      </c>
      <c r="CG628">
        <v>0</v>
      </c>
      <c r="CH628">
        <v>0</v>
      </c>
      <c r="CI628">
        <v>0</v>
      </c>
      <c r="CJ628">
        <v>1</v>
      </c>
      <c r="CK628">
        <v>0</v>
      </c>
      <c r="CL628">
        <v>1</v>
      </c>
      <c r="CM628">
        <v>0</v>
      </c>
      <c r="CN628">
        <v>0</v>
      </c>
      <c r="CO628">
        <v>0</v>
      </c>
      <c r="CP628">
        <v>3.8</v>
      </c>
      <c r="CQ628">
        <v>328.95</v>
      </c>
      <c r="CR628">
        <v>1.1399999999999999</v>
      </c>
      <c r="CS628">
        <v>16.27</v>
      </c>
      <c r="CT628">
        <v>17.13</v>
      </c>
      <c r="CU628">
        <v>49.86</v>
      </c>
      <c r="CV628">
        <v>50.31</v>
      </c>
      <c r="CW628">
        <v>54.7</v>
      </c>
      <c r="CX628">
        <v>55</v>
      </c>
      <c r="CY628">
        <v>54.66</v>
      </c>
      <c r="CZ628">
        <v>53.99</v>
      </c>
    </row>
    <row r="629" spans="1:104">
      <c r="A629" t="s">
        <v>518</v>
      </c>
      <c r="B629" t="s">
        <v>519</v>
      </c>
      <c r="C629" t="s">
        <v>100</v>
      </c>
      <c r="D629" t="s">
        <v>221</v>
      </c>
      <c r="E629">
        <v>80</v>
      </c>
      <c r="F629">
        <v>20142015</v>
      </c>
      <c r="G629">
        <v>22</v>
      </c>
      <c r="H629">
        <v>0.57499999999999996</v>
      </c>
      <c r="I629">
        <v>0.60399999999999998</v>
      </c>
      <c r="J629">
        <v>5</v>
      </c>
      <c r="K629">
        <v>8</v>
      </c>
      <c r="L629">
        <v>13</v>
      </c>
      <c r="M629">
        <v>1.56</v>
      </c>
      <c r="N629">
        <v>2.5</v>
      </c>
      <c r="O629">
        <v>4.0599999999999996</v>
      </c>
      <c r="P629">
        <v>-2</v>
      </c>
      <c r="Q629">
        <v>85.04</v>
      </c>
      <c r="R629">
        <v>106.01</v>
      </c>
      <c r="S629">
        <v>15.62</v>
      </c>
      <c r="T629">
        <v>-1.97</v>
      </c>
      <c r="U629">
        <v>2.4</v>
      </c>
      <c r="V629">
        <v>-6.12</v>
      </c>
      <c r="W629">
        <v>82.59</v>
      </c>
      <c r="X629">
        <v>88.71</v>
      </c>
      <c r="Y629">
        <v>131</v>
      </c>
      <c r="Z629">
        <v>166</v>
      </c>
      <c r="AA629">
        <v>35</v>
      </c>
      <c r="AB629">
        <v>51.78</v>
      </c>
      <c r="AC629">
        <v>10.92</v>
      </c>
      <c r="AD629">
        <v>62.7</v>
      </c>
      <c r="AE629">
        <v>42</v>
      </c>
      <c r="AF629">
        <v>-5.55</v>
      </c>
      <c r="AG629">
        <v>90.59</v>
      </c>
      <c r="AH629">
        <v>281</v>
      </c>
      <c r="AI629">
        <v>341</v>
      </c>
      <c r="AJ629">
        <v>60</v>
      </c>
      <c r="AK629">
        <v>106.37</v>
      </c>
      <c r="AL629">
        <v>18.72</v>
      </c>
      <c r="AM629">
        <v>125.08</v>
      </c>
      <c r="AN629">
        <v>49.85</v>
      </c>
      <c r="AO629">
        <v>7</v>
      </c>
      <c r="AP629">
        <v>1</v>
      </c>
      <c r="AQ629">
        <v>49</v>
      </c>
      <c r="AR629">
        <v>-6.6</v>
      </c>
      <c r="AS629">
        <v>82.89</v>
      </c>
      <c r="AT629">
        <v>89.49</v>
      </c>
      <c r="AU629">
        <v>196</v>
      </c>
      <c r="AV629">
        <v>247</v>
      </c>
      <c r="AW629">
        <v>51</v>
      </c>
      <c r="AX629">
        <v>77.05</v>
      </c>
      <c r="AY629">
        <v>15.91</v>
      </c>
      <c r="AZ629">
        <v>92.96</v>
      </c>
      <c r="BA629">
        <v>68.83</v>
      </c>
      <c r="BB629">
        <v>10</v>
      </c>
      <c r="BC629">
        <v>42</v>
      </c>
      <c r="BD629">
        <v>-7.54</v>
      </c>
      <c r="BE629">
        <v>82.13</v>
      </c>
      <c r="BF629">
        <v>89.67</v>
      </c>
      <c r="BG629">
        <v>133</v>
      </c>
      <c r="BH629">
        <v>53.03</v>
      </c>
      <c r="BI629">
        <v>11.54</v>
      </c>
      <c r="BJ629">
        <v>170</v>
      </c>
      <c r="BK629">
        <v>37</v>
      </c>
      <c r="BL629">
        <v>32</v>
      </c>
      <c r="BM629">
        <v>-2.78</v>
      </c>
      <c r="BN629">
        <v>91.67</v>
      </c>
      <c r="BO629">
        <v>7.49</v>
      </c>
      <c r="BP629">
        <v>0.94</v>
      </c>
      <c r="BQ629">
        <v>24</v>
      </c>
      <c r="BR629">
        <v>3</v>
      </c>
      <c r="BS629">
        <v>21</v>
      </c>
      <c r="BT629">
        <v>88.89</v>
      </c>
      <c r="BU629">
        <v>11.9</v>
      </c>
      <c r="BV629">
        <v>14.12</v>
      </c>
      <c r="BW629">
        <v>9.7200000000000006</v>
      </c>
      <c r="BX629">
        <v>91.89</v>
      </c>
      <c r="BY629">
        <v>44</v>
      </c>
      <c r="BZ629">
        <v>2</v>
      </c>
      <c r="CA629">
        <v>1</v>
      </c>
      <c r="CB629">
        <v>92.02</v>
      </c>
      <c r="CC629">
        <v>173</v>
      </c>
      <c r="CD629">
        <v>47</v>
      </c>
      <c r="CE629">
        <v>15</v>
      </c>
      <c r="CF629">
        <v>1</v>
      </c>
      <c r="CG629">
        <v>7</v>
      </c>
      <c r="CH629">
        <v>2</v>
      </c>
      <c r="CI629">
        <v>6</v>
      </c>
      <c r="CJ629">
        <v>27</v>
      </c>
      <c r="CK629">
        <v>7</v>
      </c>
      <c r="CL629">
        <v>6</v>
      </c>
      <c r="CM629">
        <v>3</v>
      </c>
      <c r="CN629">
        <v>1</v>
      </c>
      <c r="CO629">
        <v>-0.62</v>
      </c>
      <c r="CP629">
        <v>192.35</v>
      </c>
      <c r="CQ629">
        <v>261.07</v>
      </c>
      <c r="CR629">
        <v>42.42</v>
      </c>
      <c r="CS629">
        <v>18.45</v>
      </c>
      <c r="CT629">
        <v>17.54</v>
      </c>
      <c r="CU629">
        <v>51.25</v>
      </c>
      <c r="CV629">
        <v>49.41</v>
      </c>
      <c r="CW629">
        <v>57.9</v>
      </c>
      <c r="CX629">
        <v>55.06</v>
      </c>
      <c r="CY629">
        <v>53.43</v>
      </c>
      <c r="CZ629">
        <v>54.7</v>
      </c>
    </row>
    <row r="630" spans="1:104">
      <c r="A630" t="s">
        <v>960</v>
      </c>
      <c r="B630" t="s">
        <v>961</v>
      </c>
      <c r="C630" t="s">
        <v>62</v>
      </c>
      <c r="D630" t="s">
        <v>345</v>
      </c>
      <c r="E630">
        <v>77</v>
      </c>
      <c r="F630">
        <v>20142015</v>
      </c>
      <c r="G630">
        <v>24</v>
      </c>
      <c r="H630">
        <v>1.2</v>
      </c>
      <c r="I630">
        <v>1.1499999999999999</v>
      </c>
      <c r="J630">
        <v>0</v>
      </c>
      <c r="K630">
        <v>5</v>
      </c>
      <c r="L630">
        <v>5</v>
      </c>
      <c r="M630">
        <v>0</v>
      </c>
      <c r="N630">
        <v>3.51</v>
      </c>
      <c r="O630">
        <v>3.51</v>
      </c>
      <c r="P630">
        <v>1</v>
      </c>
      <c r="Q630">
        <v>90.48</v>
      </c>
      <c r="R630">
        <v>113.48</v>
      </c>
      <c r="S630">
        <v>0</v>
      </c>
      <c r="T630">
        <v>-8.01</v>
      </c>
      <c r="U630">
        <v>1.1100000000000001</v>
      </c>
      <c r="V630">
        <v>5.08</v>
      </c>
      <c r="W630">
        <v>88.3</v>
      </c>
      <c r="X630">
        <v>83.22</v>
      </c>
      <c r="Y630">
        <v>72</v>
      </c>
      <c r="Z630">
        <v>83</v>
      </c>
      <c r="AA630">
        <v>11</v>
      </c>
      <c r="AB630">
        <v>58.26</v>
      </c>
      <c r="AC630">
        <v>7.72</v>
      </c>
      <c r="AD630">
        <v>65.98</v>
      </c>
      <c r="AE630">
        <v>16</v>
      </c>
      <c r="AF630">
        <v>3.32</v>
      </c>
      <c r="AG630">
        <v>87.16</v>
      </c>
      <c r="AH630">
        <v>153</v>
      </c>
      <c r="AI630">
        <v>171</v>
      </c>
      <c r="AJ630">
        <v>18</v>
      </c>
      <c r="AK630">
        <v>120.04</v>
      </c>
      <c r="AL630">
        <v>12.64</v>
      </c>
      <c r="AM630">
        <v>132.66999999999999</v>
      </c>
      <c r="AN630">
        <v>52.05</v>
      </c>
      <c r="AO630">
        <v>16</v>
      </c>
      <c r="AP630">
        <v>1</v>
      </c>
      <c r="AQ630">
        <v>55</v>
      </c>
      <c r="AR630">
        <v>4.5</v>
      </c>
      <c r="AS630">
        <v>89.73</v>
      </c>
      <c r="AT630">
        <v>85.23</v>
      </c>
      <c r="AU630">
        <v>116</v>
      </c>
      <c r="AV630">
        <v>131</v>
      </c>
      <c r="AW630">
        <v>15</v>
      </c>
      <c r="AX630">
        <v>91.96</v>
      </c>
      <c r="AY630">
        <v>10.53</v>
      </c>
      <c r="AZ630">
        <v>102.49</v>
      </c>
      <c r="BA630">
        <v>67.94</v>
      </c>
      <c r="BB630">
        <v>12</v>
      </c>
      <c r="BC630">
        <v>39</v>
      </c>
      <c r="BD630">
        <v>8.73</v>
      </c>
      <c r="BE630">
        <v>91.75</v>
      </c>
      <c r="BF630">
        <v>83.02</v>
      </c>
      <c r="BG630">
        <v>81</v>
      </c>
      <c r="BH630">
        <v>62.47</v>
      </c>
      <c r="BI630">
        <v>5.62</v>
      </c>
      <c r="BJ630">
        <v>89</v>
      </c>
      <c r="BK630">
        <v>8</v>
      </c>
      <c r="BL630">
        <v>27</v>
      </c>
      <c r="BM630">
        <v>12.82</v>
      </c>
      <c r="BN630">
        <v>87.18</v>
      </c>
      <c r="BO630">
        <v>8.42</v>
      </c>
      <c r="BP630">
        <v>0</v>
      </c>
      <c r="BQ630">
        <v>12</v>
      </c>
      <c r="BR630">
        <v>0</v>
      </c>
      <c r="BS630">
        <v>12</v>
      </c>
      <c r="BT630">
        <v>100</v>
      </c>
      <c r="BU630">
        <v>0</v>
      </c>
      <c r="BV630">
        <v>13.48</v>
      </c>
      <c r="BW630">
        <v>9.16</v>
      </c>
      <c r="BX630">
        <v>100</v>
      </c>
      <c r="BY630">
        <v>40</v>
      </c>
      <c r="BZ630">
        <v>0</v>
      </c>
      <c r="CA630">
        <v>0</v>
      </c>
      <c r="CB630">
        <v>86.21</v>
      </c>
      <c r="CC630">
        <v>50</v>
      </c>
      <c r="CD630">
        <v>21</v>
      </c>
      <c r="CE630">
        <v>8</v>
      </c>
      <c r="CF630">
        <v>3</v>
      </c>
      <c r="CG630">
        <v>1</v>
      </c>
      <c r="CH630">
        <v>5</v>
      </c>
      <c r="CI630">
        <v>0</v>
      </c>
      <c r="CJ630">
        <v>27</v>
      </c>
      <c r="CK630">
        <v>2</v>
      </c>
      <c r="CL630">
        <v>0</v>
      </c>
      <c r="CM630">
        <v>0</v>
      </c>
      <c r="CN630">
        <v>1</v>
      </c>
      <c r="CO630">
        <v>0.7</v>
      </c>
      <c r="CP630">
        <v>85.47</v>
      </c>
      <c r="CQ630">
        <v>284.02</v>
      </c>
      <c r="CR630">
        <v>23.13</v>
      </c>
      <c r="CS630">
        <v>16.88</v>
      </c>
      <c r="CT630">
        <v>17.329999999999998</v>
      </c>
      <c r="CU630">
        <v>49.29</v>
      </c>
      <c r="CV630">
        <v>49.73</v>
      </c>
      <c r="CW630">
        <v>54.05</v>
      </c>
      <c r="CX630">
        <v>55.6</v>
      </c>
      <c r="CY630">
        <v>53.99</v>
      </c>
      <c r="CZ630">
        <v>54.58</v>
      </c>
    </row>
    <row r="631" spans="1:104">
      <c r="A631" t="s">
        <v>1390</v>
      </c>
      <c r="B631" t="s">
        <v>1391</v>
      </c>
      <c r="C631" t="s">
        <v>62</v>
      </c>
      <c r="D631" t="s">
        <v>1243</v>
      </c>
      <c r="E631">
        <v>43</v>
      </c>
      <c r="F631">
        <v>20142015</v>
      </c>
      <c r="G631">
        <v>29</v>
      </c>
      <c r="H631">
        <v>0.65</v>
      </c>
      <c r="I631">
        <v>0.65</v>
      </c>
      <c r="J631">
        <v>0</v>
      </c>
      <c r="K631">
        <v>0</v>
      </c>
      <c r="L631">
        <v>0</v>
      </c>
      <c r="M631">
        <v>0</v>
      </c>
      <c r="N631">
        <v>0</v>
      </c>
      <c r="O631">
        <v>0</v>
      </c>
      <c r="P631">
        <v>0</v>
      </c>
      <c r="Q631">
        <v>62.5</v>
      </c>
      <c r="R631">
        <v>100</v>
      </c>
      <c r="S631" t="s">
        <v>1488</v>
      </c>
      <c r="T631">
        <v>-14.83</v>
      </c>
      <c r="U631">
        <v>0.13</v>
      </c>
      <c r="V631">
        <v>-47.78</v>
      </c>
      <c r="W631">
        <v>33.33</v>
      </c>
      <c r="X631">
        <v>81.11</v>
      </c>
      <c r="Y631">
        <v>-1</v>
      </c>
      <c r="Z631">
        <v>1</v>
      </c>
      <c r="AA631">
        <v>2</v>
      </c>
      <c r="AB631">
        <v>10.43</v>
      </c>
      <c r="AC631">
        <v>20.87</v>
      </c>
      <c r="AD631">
        <v>31.3</v>
      </c>
      <c r="AE631">
        <v>0</v>
      </c>
      <c r="AF631">
        <v>-19.96</v>
      </c>
      <c r="AG631">
        <v>82.46</v>
      </c>
      <c r="AH631">
        <v>2</v>
      </c>
      <c r="AI631">
        <v>5</v>
      </c>
      <c r="AJ631">
        <v>3</v>
      </c>
      <c r="AK631">
        <v>52.17</v>
      </c>
      <c r="AL631">
        <v>31.3</v>
      </c>
      <c r="AM631">
        <v>83.48</v>
      </c>
      <c r="AN631">
        <v>40</v>
      </c>
      <c r="AO631">
        <v>0</v>
      </c>
      <c r="AP631">
        <v>0</v>
      </c>
      <c r="AQ631">
        <v>1</v>
      </c>
      <c r="AR631">
        <v>-15.76</v>
      </c>
      <c r="AS631">
        <v>66.67</v>
      </c>
      <c r="AT631">
        <v>82.42</v>
      </c>
      <c r="AU631">
        <v>2</v>
      </c>
      <c r="AV631">
        <v>4</v>
      </c>
      <c r="AW631">
        <v>2</v>
      </c>
      <c r="AX631">
        <v>41.74</v>
      </c>
      <c r="AY631">
        <v>20.87</v>
      </c>
      <c r="AZ631">
        <v>62.61</v>
      </c>
      <c r="BA631">
        <v>50</v>
      </c>
      <c r="BB631">
        <v>1</v>
      </c>
      <c r="BC631">
        <v>1</v>
      </c>
      <c r="BD631">
        <v>-30.31</v>
      </c>
      <c r="BE631">
        <v>50</v>
      </c>
      <c r="BF631">
        <v>80.31</v>
      </c>
      <c r="BG631">
        <v>0</v>
      </c>
      <c r="BH631">
        <v>20.87</v>
      </c>
      <c r="BI631">
        <v>20.87</v>
      </c>
      <c r="BJ631">
        <v>2</v>
      </c>
      <c r="BK631">
        <v>2</v>
      </c>
      <c r="BL631">
        <v>0</v>
      </c>
      <c r="BM631" t="s">
        <v>1488</v>
      </c>
      <c r="BN631">
        <v>82.61</v>
      </c>
      <c r="BO631">
        <v>0</v>
      </c>
      <c r="BP631">
        <v>0</v>
      </c>
      <c r="BQ631">
        <v>0</v>
      </c>
      <c r="BR631">
        <v>0</v>
      </c>
      <c r="BS631">
        <v>0</v>
      </c>
      <c r="BT631" t="s">
        <v>1488</v>
      </c>
      <c r="BU631">
        <v>0</v>
      </c>
      <c r="BV631">
        <v>0</v>
      </c>
      <c r="BW631">
        <v>0</v>
      </c>
      <c r="BX631">
        <v>100</v>
      </c>
      <c r="BY631">
        <v>40</v>
      </c>
      <c r="BZ631">
        <v>0</v>
      </c>
      <c r="CA631">
        <v>0</v>
      </c>
      <c r="CB631">
        <v>75</v>
      </c>
      <c r="CC631">
        <v>3</v>
      </c>
      <c r="CD631">
        <v>5</v>
      </c>
      <c r="CE631">
        <v>1</v>
      </c>
      <c r="CF631">
        <v>0</v>
      </c>
      <c r="CG631">
        <v>0</v>
      </c>
      <c r="CH631">
        <v>0</v>
      </c>
      <c r="CI631">
        <v>0</v>
      </c>
      <c r="CJ631">
        <v>0</v>
      </c>
      <c r="CK631">
        <v>0</v>
      </c>
      <c r="CL631">
        <v>0</v>
      </c>
      <c r="CM631">
        <v>0</v>
      </c>
      <c r="CN631">
        <v>0</v>
      </c>
      <c r="CO631">
        <v>0</v>
      </c>
      <c r="CP631">
        <v>5.75</v>
      </c>
      <c r="CQ631">
        <v>192.48</v>
      </c>
      <c r="CR631">
        <v>2.9</v>
      </c>
      <c r="CS631">
        <v>16.100000000000001</v>
      </c>
      <c r="CT631">
        <v>17.27</v>
      </c>
      <c r="CU631">
        <v>40.26</v>
      </c>
      <c r="CV631">
        <v>50.25</v>
      </c>
      <c r="CW631">
        <v>42.91</v>
      </c>
      <c r="CX631">
        <v>63.67</v>
      </c>
      <c r="CY631">
        <v>54.98</v>
      </c>
      <c r="CZ631">
        <v>54.43</v>
      </c>
    </row>
    <row r="632" spans="1:104">
      <c r="A632" t="s">
        <v>1192</v>
      </c>
      <c r="B632" t="s">
        <v>1193</v>
      </c>
      <c r="C632" t="s">
        <v>62</v>
      </c>
      <c r="D632" t="s">
        <v>105</v>
      </c>
      <c r="E632">
        <v>52</v>
      </c>
      <c r="F632">
        <v>20142015</v>
      </c>
      <c r="G632">
        <v>26</v>
      </c>
      <c r="H632">
        <v>0.77500000000000002</v>
      </c>
      <c r="I632">
        <v>0.77500000000000002</v>
      </c>
      <c r="J632">
        <v>0</v>
      </c>
      <c r="K632">
        <v>0</v>
      </c>
      <c r="L632">
        <v>0</v>
      </c>
      <c r="M632">
        <v>0</v>
      </c>
      <c r="N632">
        <v>0</v>
      </c>
      <c r="O632">
        <v>0</v>
      </c>
      <c r="P632">
        <v>-1</v>
      </c>
      <c r="Q632">
        <v>100</v>
      </c>
      <c r="R632" t="s">
        <v>1488</v>
      </c>
      <c r="S632" t="s">
        <v>1488</v>
      </c>
      <c r="T632">
        <v>-12.93</v>
      </c>
      <c r="U632">
        <v>0.06</v>
      </c>
      <c r="V632">
        <v>11.52</v>
      </c>
      <c r="W632">
        <v>100</v>
      </c>
      <c r="X632">
        <v>88.48</v>
      </c>
      <c r="Y632">
        <v>1</v>
      </c>
      <c r="Z632">
        <v>1</v>
      </c>
      <c r="AA632">
        <v>0</v>
      </c>
      <c r="AB632">
        <v>19.510000000000002</v>
      </c>
      <c r="AC632">
        <v>0</v>
      </c>
      <c r="AD632">
        <v>19.510000000000002</v>
      </c>
      <c r="AE632">
        <v>0</v>
      </c>
      <c r="AF632">
        <v>11.36</v>
      </c>
      <c r="AG632">
        <v>88.64</v>
      </c>
      <c r="AH632">
        <v>2</v>
      </c>
      <c r="AI632">
        <v>2</v>
      </c>
      <c r="AJ632">
        <v>0</v>
      </c>
      <c r="AK632">
        <v>39.020000000000003</v>
      </c>
      <c r="AL632">
        <v>0</v>
      </c>
      <c r="AM632">
        <v>39.020000000000003</v>
      </c>
      <c r="AN632">
        <v>50</v>
      </c>
      <c r="AO632">
        <v>0</v>
      </c>
      <c r="AP632">
        <v>0</v>
      </c>
      <c r="AQ632">
        <v>0</v>
      </c>
      <c r="AR632">
        <v>13.11</v>
      </c>
      <c r="AS632">
        <v>100</v>
      </c>
      <c r="AT632">
        <v>86.89</v>
      </c>
      <c r="AU632">
        <v>2</v>
      </c>
      <c r="AV632">
        <v>2</v>
      </c>
      <c r="AW632">
        <v>0</v>
      </c>
      <c r="AX632">
        <v>39.020000000000003</v>
      </c>
      <c r="AY632">
        <v>0</v>
      </c>
      <c r="AZ632">
        <v>39.020000000000003</v>
      </c>
      <c r="BA632">
        <v>50</v>
      </c>
      <c r="BB632">
        <v>0</v>
      </c>
      <c r="BC632">
        <v>0</v>
      </c>
      <c r="BD632">
        <v>13.86</v>
      </c>
      <c r="BE632">
        <v>100</v>
      </c>
      <c r="BF632">
        <v>86.14</v>
      </c>
      <c r="BG632">
        <v>1</v>
      </c>
      <c r="BH632">
        <v>19.510000000000002</v>
      </c>
      <c r="BI632">
        <v>0</v>
      </c>
      <c r="BJ632">
        <v>1</v>
      </c>
      <c r="BK632">
        <v>0</v>
      </c>
      <c r="BL632">
        <v>0</v>
      </c>
      <c r="BM632" t="s">
        <v>1488</v>
      </c>
      <c r="BN632">
        <v>93.1</v>
      </c>
      <c r="BO632">
        <v>0</v>
      </c>
      <c r="BP632">
        <v>0</v>
      </c>
      <c r="BQ632">
        <v>0</v>
      </c>
      <c r="BR632">
        <v>0</v>
      </c>
      <c r="BS632">
        <v>0</v>
      </c>
      <c r="BT632" t="s">
        <v>1488</v>
      </c>
      <c r="BU632" t="s">
        <v>1488</v>
      </c>
      <c r="BV632">
        <v>0</v>
      </c>
      <c r="BW632">
        <v>0</v>
      </c>
      <c r="BX632" t="s">
        <v>1488</v>
      </c>
      <c r="BY632">
        <v>40</v>
      </c>
      <c r="BZ632">
        <v>0</v>
      </c>
      <c r="CA632">
        <v>0</v>
      </c>
      <c r="CB632">
        <v>83.33</v>
      </c>
      <c r="CC632">
        <v>5</v>
      </c>
      <c r="CD632">
        <v>0</v>
      </c>
      <c r="CE632">
        <v>1</v>
      </c>
      <c r="CF632">
        <v>0</v>
      </c>
      <c r="CG632">
        <v>0</v>
      </c>
      <c r="CH632">
        <v>0</v>
      </c>
      <c r="CI632">
        <v>0</v>
      </c>
      <c r="CJ632">
        <v>0</v>
      </c>
      <c r="CK632">
        <v>0</v>
      </c>
      <c r="CL632">
        <v>0</v>
      </c>
      <c r="CM632">
        <v>1</v>
      </c>
      <c r="CN632">
        <v>0</v>
      </c>
      <c r="CO632">
        <v>-19.510000000000002</v>
      </c>
      <c r="CP632">
        <v>3.08</v>
      </c>
      <c r="CQ632">
        <v>256.38</v>
      </c>
      <c r="CR632">
        <v>1.19</v>
      </c>
      <c r="CS632">
        <v>16.89</v>
      </c>
      <c r="CT632">
        <v>17.59</v>
      </c>
      <c r="CU632">
        <v>51.44</v>
      </c>
      <c r="CV632">
        <v>49.6</v>
      </c>
      <c r="CW632">
        <v>58.25</v>
      </c>
      <c r="CX632">
        <v>54.98</v>
      </c>
      <c r="CY632">
        <v>55.19</v>
      </c>
      <c r="CZ632">
        <v>56.09</v>
      </c>
    </row>
    <row r="633" spans="1:104">
      <c r="A633" t="s">
        <v>108</v>
      </c>
      <c r="B633" t="s">
        <v>109</v>
      </c>
      <c r="C633" t="s">
        <v>62</v>
      </c>
      <c r="D633" t="s">
        <v>110</v>
      </c>
      <c r="E633">
        <v>80</v>
      </c>
      <c r="F633">
        <v>20142015</v>
      </c>
      <c r="G633">
        <v>28</v>
      </c>
      <c r="H633">
        <v>4.5</v>
      </c>
      <c r="I633">
        <v>4.5</v>
      </c>
      <c r="J633">
        <v>2</v>
      </c>
      <c r="K633">
        <v>12</v>
      </c>
      <c r="L633">
        <v>14</v>
      </c>
      <c r="M633">
        <v>0.63</v>
      </c>
      <c r="N633">
        <v>3.78</v>
      </c>
      <c r="O633">
        <v>4.41</v>
      </c>
      <c r="P633">
        <v>0</v>
      </c>
      <c r="Q633">
        <v>86.62</v>
      </c>
      <c r="R633">
        <v>105.76</v>
      </c>
      <c r="S633">
        <v>15.38</v>
      </c>
      <c r="T633">
        <v>5.38</v>
      </c>
      <c r="U633">
        <v>2.38</v>
      </c>
      <c r="V633">
        <v>-1.84</v>
      </c>
      <c r="W633">
        <v>83.54</v>
      </c>
      <c r="X633">
        <v>85.39</v>
      </c>
      <c r="Y633">
        <v>106</v>
      </c>
      <c r="Z633">
        <v>132</v>
      </c>
      <c r="AA633">
        <v>26</v>
      </c>
      <c r="AB633">
        <v>41.63</v>
      </c>
      <c r="AC633">
        <v>8.1999999999999993</v>
      </c>
      <c r="AD633">
        <v>49.82</v>
      </c>
      <c r="AE633">
        <v>6</v>
      </c>
      <c r="AF633">
        <v>-1.77</v>
      </c>
      <c r="AG633">
        <v>88.39</v>
      </c>
      <c r="AH633">
        <v>197</v>
      </c>
      <c r="AI633">
        <v>233</v>
      </c>
      <c r="AJ633">
        <v>36</v>
      </c>
      <c r="AK633">
        <v>73.48</v>
      </c>
      <c r="AL633">
        <v>11.35</v>
      </c>
      <c r="AM633">
        <v>84.83</v>
      </c>
      <c r="AN633">
        <v>50.21</v>
      </c>
      <c r="AO633">
        <v>17</v>
      </c>
      <c r="AP633">
        <v>2</v>
      </c>
      <c r="AQ633">
        <v>33</v>
      </c>
      <c r="AR633">
        <v>-3.48</v>
      </c>
      <c r="AS633">
        <v>83.5</v>
      </c>
      <c r="AT633">
        <v>86.98</v>
      </c>
      <c r="AU633">
        <v>134</v>
      </c>
      <c r="AV633">
        <v>167</v>
      </c>
      <c r="AW633">
        <v>33</v>
      </c>
      <c r="AX633">
        <v>52.66</v>
      </c>
      <c r="AY633">
        <v>10.41</v>
      </c>
      <c r="AZ633">
        <v>63.07</v>
      </c>
      <c r="BA633">
        <v>70.06</v>
      </c>
      <c r="BB633">
        <v>3</v>
      </c>
      <c r="BC633">
        <v>16</v>
      </c>
      <c r="BD633">
        <v>-0.79</v>
      </c>
      <c r="BE633">
        <v>83.57</v>
      </c>
      <c r="BF633">
        <v>84.36</v>
      </c>
      <c r="BG633">
        <v>94</v>
      </c>
      <c r="BH633">
        <v>36.9</v>
      </c>
      <c r="BI633">
        <v>7.25</v>
      </c>
      <c r="BJ633">
        <v>117</v>
      </c>
      <c r="BK633">
        <v>23</v>
      </c>
      <c r="BL633">
        <v>13</v>
      </c>
      <c r="BM633">
        <v>-2.62</v>
      </c>
      <c r="BN633">
        <v>90.62</v>
      </c>
      <c r="BO633">
        <v>6.94</v>
      </c>
      <c r="BP633">
        <v>0.95</v>
      </c>
      <c r="BQ633">
        <v>22</v>
      </c>
      <c r="BR633">
        <v>3</v>
      </c>
      <c r="BS633">
        <v>19</v>
      </c>
      <c r="BT633">
        <v>88</v>
      </c>
      <c r="BU633">
        <v>12.5</v>
      </c>
      <c r="BV633">
        <v>18.8</v>
      </c>
      <c r="BW633">
        <v>13.17</v>
      </c>
      <c r="BX633">
        <v>86.96</v>
      </c>
      <c r="BY633">
        <v>40</v>
      </c>
      <c r="BZ633">
        <v>0</v>
      </c>
      <c r="CA633">
        <v>0</v>
      </c>
      <c r="CB633">
        <v>97.52</v>
      </c>
      <c r="CC633">
        <v>157</v>
      </c>
      <c r="CD633">
        <v>31</v>
      </c>
      <c r="CE633">
        <v>4</v>
      </c>
      <c r="CF633">
        <v>2</v>
      </c>
      <c r="CG633">
        <v>5</v>
      </c>
      <c r="CH633">
        <v>6</v>
      </c>
      <c r="CI633">
        <v>6</v>
      </c>
      <c r="CJ633">
        <v>11</v>
      </c>
      <c r="CK633">
        <v>9</v>
      </c>
      <c r="CL633">
        <v>1</v>
      </c>
      <c r="CM633">
        <v>1</v>
      </c>
      <c r="CN633">
        <v>1</v>
      </c>
      <c r="CO633">
        <v>0</v>
      </c>
      <c r="CP633">
        <v>190.27</v>
      </c>
      <c r="CQ633">
        <v>259.13</v>
      </c>
      <c r="CR633">
        <v>42.34</v>
      </c>
      <c r="CS633">
        <v>16.8</v>
      </c>
      <c r="CT633">
        <v>17.53</v>
      </c>
      <c r="CU633">
        <v>52.9</v>
      </c>
      <c r="CV633">
        <v>49.68</v>
      </c>
      <c r="CW633">
        <v>56.29</v>
      </c>
      <c r="CX633">
        <v>50.11</v>
      </c>
      <c r="CY633">
        <v>53.97</v>
      </c>
      <c r="CZ633">
        <v>54.67</v>
      </c>
    </row>
    <row r="634" spans="1:104">
      <c r="A634" t="s">
        <v>898</v>
      </c>
      <c r="B634" t="s">
        <v>899</v>
      </c>
      <c r="C634" t="s">
        <v>62</v>
      </c>
      <c r="D634" t="s">
        <v>230</v>
      </c>
      <c r="E634">
        <v>80</v>
      </c>
      <c r="F634">
        <v>20142015</v>
      </c>
      <c r="G634">
        <v>36</v>
      </c>
      <c r="H634">
        <v>6.25</v>
      </c>
      <c r="I634">
        <v>5.25</v>
      </c>
      <c r="J634">
        <v>4</v>
      </c>
      <c r="K634">
        <v>26</v>
      </c>
      <c r="L634">
        <v>30</v>
      </c>
      <c r="M634">
        <v>0.83</v>
      </c>
      <c r="N634">
        <v>5.43</v>
      </c>
      <c r="O634">
        <v>6.26</v>
      </c>
      <c r="P634">
        <v>0</v>
      </c>
      <c r="Q634">
        <v>89.77</v>
      </c>
      <c r="R634">
        <v>108.81</v>
      </c>
      <c r="S634">
        <v>8.16</v>
      </c>
      <c r="T634">
        <v>11.38</v>
      </c>
      <c r="U634">
        <v>3.59</v>
      </c>
      <c r="V634">
        <v>5.88</v>
      </c>
      <c r="W634">
        <v>88.73</v>
      </c>
      <c r="X634">
        <v>82.86</v>
      </c>
      <c r="Y634">
        <v>275</v>
      </c>
      <c r="Z634">
        <v>315</v>
      </c>
      <c r="AA634">
        <v>40</v>
      </c>
      <c r="AB634">
        <v>65.739999999999995</v>
      </c>
      <c r="AC634">
        <v>8.35</v>
      </c>
      <c r="AD634">
        <v>74.09</v>
      </c>
      <c r="AE634">
        <v>27</v>
      </c>
      <c r="AF634">
        <v>3.47</v>
      </c>
      <c r="AG634">
        <v>86.29</v>
      </c>
      <c r="AH634">
        <v>513</v>
      </c>
      <c r="AI634">
        <v>579</v>
      </c>
      <c r="AJ634">
        <v>66</v>
      </c>
      <c r="AK634">
        <v>120.84</v>
      </c>
      <c r="AL634">
        <v>13.77</v>
      </c>
      <c r="AM634">
        <v>134.61000000000001</v>
      </c>
      <c r="AN634">
        <v>51.12</v>
      </c>
      <c r="AO634">
        <v>52</v>
      </c>
      <c r="AP634">
        <v>6</v>
      </c>
      <c r="AQ634">
        <v>119</v>
      </c>
      <c r="AR634">
        <v>3.8</v>
      </c>
      <c r="AS634">
        <v>87.58</v>
      </c>
      <c r="AT634">
        <v>83.78</v>
      </c>
      <c r="AU634">
        <v>357</v>
      </c>
      <c r="AV634">
        <v>416</v>
      </c>
      <c r="AW634">
        <v>59</v>
      </c>
      <c r="AX634">
        <v>86.82</v>
      </c>
      <c r="AY634">
        <v>12.31</v>
      </c>
      <c r="AZ634">
        <v>99.13</v>
      </c>
      <c r="BA634">
        <v>71.150000000000006</v>
      </c>
      <c r="BB634">
        <v>18</v>
      </c>
      <c r="BC634">
        <v>67</v>
      </c>
      <c r="BD634">
        <v>2.75</v>
      </c>
      <c r="BE634">
        <v>84.57</v>
      </c>
      <c r="BF634">
        <v>81.819999999999993</v>
      </c>
      <c r="BG634">
        <v>242</v>
      </c>
      <c r="BH634">
        <v>61.78</v>
      </c>
      <c r="BI634">
        <v>11.27</v>
      </c>
      <c r="BJ634">
        <v>296</v>
      </c>
      <c r="BK634">
        <v>54</v>
      </c>
      <c r="BL634">
        <v>49</v>
      </c>
      <c r="BM634">
        <v>8.9700000000000006</v>
      </c>
      <c r="BN634">
        <v>83.33</v>
      </c>
      <c r="BO634">
        <v>10.02</v>
      </c>
      <c r="BP634">
        <v>0.83</v>
      </c>
      <c r="BQ634">
        <v>48</v>
      </c>
      <c r="BR634">
        <v>4</v>
      </c>
      <c r="BS634">
        <v>44</v>
      </c>
      <c r="BT634">
        <v>92.31</v>
      </c>
      <c r="BU634">
        <v>5.97</v>
      </c>
      <c r="BV634">
        <v>16.22</v>
      </c>
      <c r="BW634">
        <v>11.54</v>
      </c>
      <c r="BX634">
        <v>92.59</v>
      </c>
      <c r="BY634">
        <v>40</v>
      </c>
      <c r="BZ634">
        <v>0</v>
      </c>
      <c r="CA634">
        <v>0</v>
      </c>
      <c r="CB634">
        <v>96.64</v>
      </c>
      <c r="CC634">
        <v>288</v>
      </c>
      <c r="CD634">
        <v>47</v>
      </c>
      <c r="CE634">
        <v>10</v>
      </c>
      <c r="CF634">
        <v>5</v>
      </c>
      <c r="CG634">
        <v>2</v>
      </c>
      <c r="CH634">
        <v>16</v>
      </c>
      <c r="CI634">
        <v>10</v>
      </c>
      <c r="CJ634">
        <v>45</v>
      </c>
      <c r="CK634">
        <v>5</v>
      </c>
      <c r="CL634">
        <v>2</v>
      </c>
      <c r="CM634">
        <v>0</v>
      </c>
      <c r="CN634">
        <v>0</v>
      </c>
      <c r="CO634">
        <v>0</v>
      </c>
      <c r="CP634">
        <v>287.49</v>
      </c>
      <c r="CQ634">
        <v>117.68</v>
      </c>
      <c r="CR634">
        <v>70.95</v>
      </c>
      <c r="CS634">
        <v>16.7</v>
      </c>
      <c r="CT634">
        <v>17.5</v>
      </c>
      <c r="CU634">
        <v>49.05</v>
      </c>
      <c r="CV634">
        <v>49.96</v>
      </c>
      <c r="CW634">
        <v>53.62</v>
      </c>
      <c r="CX634">
        <v>55.7</v>
      </c>
      <c r="CY634">
        <v>54.04</v>
      </c>
      <c r="CZ634">
        <v>54.11</v>
      </c>
    </row>
    <row r="635" spans="1:104">
      <c r="A635" t="s">
        <v>319</v>
      </c>
      <c r="B635" t="s">
        <v>320</v>
      </c>
      <c r="C635" t="s">
        <v>97</v>
      </c>
      <c r="D635" t="s">
        <v>105</v>
      </c>
      <c r="E635">
        <v>81</v>
      </c>
      <c r="F635">
        <v>20142015</v>
      </c>
      <c r="G635">
        <v>21</v>
      </c>
      <c r="H635">
        <v>0.92500000000000004</v>
      </c>
      <c r="I635">
        <v>0.92500000000000004</v>
      </c>
      <c r="J635">
        <v>1</v>
      </c>
      <c r="K635">
        <v>7</v>
      </c>
      <c r="L635">
        <v>8</v>
      </c>
      <c r="M635">
        <v>0.39</v>
      </c>
      <c r="N635">
        <v>2.76</v>
      </c>
      <c r="O635">
        <v>3.15</v>
      </c>
      <c r="P635">
        <v>-3</v>
      </c>
      <c r="Q635">
        <v>90.67</v>
      </c>
      <c r="R635">
        <v>111.11</v>
      </c>
      <c r="S635">
        <v>4</v>
      </c>
      <c r="T635">
        <v>-3.88</v>
      </c>
      <c r="U635">
        <v>1.88</v>
      </c>
      <c r="V635">
        <v>2.06</v>
      </c>
      <c r="W635">
        <v>91.38</v>
      </c>
      <c r="X635">
        <v>89.32</v>
      </c>
      <c r="Y635">
        <v>144</v>
      </c>
      <c r="Z635">
        <v>159</v>
      </c>
      <c r="AA635">
        <v>15</v>
      </c>
      <c r="AB635">
        <v>62.62</v>
      </c>
      <c r="AC635">
        <v>5.91</v>
      </c>
      <c r="AD635">
        <v>68.53</v>
      </c>
      <c r="AE635">
        <v>32</v>
      </c>
      <c r="AF635">
        <v>0.32</v>
      </c>
      <c r="AG635">
        <v>90.36</v>
      </c>
      <c r="AH635">
        <v>218</v>
      </c>
      <c r="AI635">
        <v>243</v>
      </c>
      <c r="AJ635">
        <v>25</v>
      </c>
      <c r="AK635">
        <v>95.7</v>
      </c>
      <c r="AL635">
        <v>9.85</v>
      </c>
      <c r="AM635">
        <v>105.55</v>
      </c>
      <c r="AN635">
        <v>59.26</v>
      </c>
      <c r="AO635">
        <v>13</v>
      </c>
      <c r="AP635">
        <v>0</v>
      </c>
      <c r="AQ635">
        <v>42</v>
      </c>
      <c r="AR635">
        <v>0.66</v>
      </c>
      <c r="AS635">
        <v>89.52</v>
      </c>
      <c r="AT635">
        <v>88.86</v>
      </c>
      <c r="AU635">
        <v>166</v>
      </c>
      <c r="AV635">
        <v>188</v>
      </c>
      <c r="AW635">
        <v>22</v>
      </c>
      <c r="AX635">
        <v>74.040000000000006</v>
      </c>
      <c r="AY635">
        <v>8.66</v>
      </c>
      <c r="AZ635">
        <v>82.7</v>
      </c>
      <c r="BA635">
        <v>76.599999999999994</v>
      </c>
      <c r="BB635">
        <v>4</v>
      </c>
      <c r="BC635">
        <v>29</v>
      </c>
      <c r="BD635">
        <v>2.93</v>
      </c>
      <c r="BE635">
        <v>90.57</v>
      </c>
      <c r="BF635">
        <v>87.64</v>
      </c>
      <c r="BG635">
        <v>129</v>
      </c>
      <c r="BH635">
        <v>56.71</v>
      </c>
      <c r="BI635">
        <v>5.91</v>
      </c>
      <c r="BJ635">
        <v>144</v>
      </c>
      <c r="BK635">
        <v>15</v>
      </c>
      <c r="BL635">
        <v>25</v>
      </c>
      <c r="BM635">
        <v>5.88</v>
      </c>
      <c r="BN635">
        <v>94.12</v>
      </c>
      <c r="BO635">
        <v>6.3</v>
      </c>
      <c r="BP635">
        <v>0</v>
      </c>
      <c r="BQ635">
        <v>16</v>
      </c>
      <c r="BR635">
        <v>0</v>
      </c>
      <c r="BS635">
        <v>16</v>
      </c>
      <c r="BT635">
        <v>100</v>
      </c>
      <c r="BU635">
        <v>3.45</v>
      </c>
      <c r="BV635">
        <v>11.11</v>
      </c>
      <c r="BW635">
        <v>8.51</v>
      </c>
      <c r="BX635">
        <v>100</v>
      </c>
      <c r="BY635">
        <v>62.16</v>
      </c>
      <c r="BZ635">
        <v>23</v>
      </c>
      <c r="CA635">
        <v>14</v>
      </c>
      <c r="CB635">
        <v>93.55</v>
      </c>
      <c r="CC635">
        <v>116</v>
      </c>
      <c r="CD635">
        <v>15</v>
      </c>
      <c r="CE635">
        <v>8</v>
      </c>
      <c r="CF635">
        <v>0</v>
      </c>
      <c r="CG635">
        <v>6</v>
      </c>
      <c r="CH635">
        <v>5</v>
      </c>
      <c r="CI635">
        <v>2</v>
      </c>
      <c r="CJ635">
        <v>24</v>
      </c>
      <c r="CK635">
        <v>7</v>
      </c>
      <c r="CL635">
        <v>0</v>
      </c>
      <c r="CM635">
        <v>3</v>
      </c>
      <c r="CN635">
        <v>0</v>
      </c>
      <c r="CO635">
        <v>-1.18</v>
      </c>
      <c r="CP635">
        <v>152.35</v>
      </c>
      <c r="CQ635">
        <v>266.56</v>
      </c>
      <c r="CR635">
        <v>36.369999999999997</v>
      </c>
      <c r="CS635">
        <v>17.28</v>
      </c>
      <c r="CT635">
        <v>17.239999999999998</v>
      </c>
      <c r="CU635">
        <v>52.9</v>
      </c>
      <c r="CV635">
        <v>49.85</v>
      </c>
      <c r="CW635">
        <v>59.95</v>
      </c>
      <c r="CX635">
        <v>53.37</v>
      </c>
      <c r="CY635">
        <v>53.69</v>
      </c>
      <c r="CZ635">
        <v>54.01</v>
      </c>
    </row>
    <row r="636" spans="1:104">
      <c r="A636" t="s">
        <v>1423</v>
      </c>
      <c r="B636" t="s">
        <v>1424</v>
      </c>
      <c r="C636" t="s">
        <v>62</v>
      </c>
      <c r="D636" t="s">
        <v>976</v>
      </c>
      <c r="E636">
        <v>65</v>
      </c>
      <c r="F636">
        <v>20142015</v>
      </c>
      <c r="G636">
        <v>34</v>
      </c>
      <c r="H636">
        <v>3.6</v>
      </c>
      <c r="I636">
        <v>3.6</v>
      </c>
      <c r="J636">
        <v>0</v>
      </c>
      <c r="K636">
        <v>1</v>
      </c>
      <c r="L636">
        <v>1</v>
      </c>
      <c r="M636">
        <v>0</v>
      </c>
      <c r="N636">
        <v>3.2</v>
      </c>
      <c r="O636">
        <v>3.2</v>
      </c>
      <c r="P636">
        <v>0</v>
      </c>
      <c r="Q636">
        <v>83.33</v>
      </c>
      <c r="R636">
        <v>114.29</v>
      </c>
      <c r="S636">
        <v>0</v>
      </c>
      <c r="T636">
        <v>-1.23</v>
      </c>
      <c r="U636">
        <v>0.28999999999999998</v>
      </c>
      <c r="V636">
        <v>5.67</v>
      </c>
      <c r="W636">
        <v>91.67</v>
      </c>
      <c r="X636">
        <v>85.99</v>
      </c>
      <c r="Y636">
        <v>10</v>
      </c>
      <c r="Z636">
        <v>11</v>
      </c>
      <c r="AA636">
        <v>1</v>
      </c>
      <c r="AB636">
        <v>35.18</v>
      </c>
      <c r="AC636">
        <v>3.2</v>
      </c>
      <c r="AD636">
        <v>38.380000000000003</v>
      </c>
      <c r="AE636">
        <v>1</v>
      </c>
      <c r="AF636">
        <v>-5.75</v>
      </c>
      <c r="AG636">
        <v>89.08</v>
      </c>
      <c r="AH636">
        <v>16</v>
      </c>
      <c r="AI636">
        <v>20</v>
      </c>
      <c r="AJ636">
        <v>4</v>
      </c>
      <c r="AK636">
        <v>63.97</v>
      </c>
      <c r="AL636">
        <v>12.79</v>
      </c>
      <c r="AM636">
        <v>76.77</v>
      </c>
      <c r="AN636">
        <v>35</v>
      </c>
      <c r="AO636">
        <v>1</v>
      </c>
      <c r="AP636">
        <v>0</v>
      </c>
      <c r="AQ636">
        <v>4</v>
      </c>
      <c r="AR636">
        <v>-11.06</v>
      </c>
      <c r="AS636">
        <v>76.47</v>
      </c>
      <c r="AT636">
        <v>87.53</v>
      </c>
      <c r="AU636">
        <v>9</v>
      </c>
      <c r="AV636">
        <v>13</v>
      </c>
      <c r="AW636">
        <v>4</v>
      </c>
      <c r="AX636">
        <v>41.58</v>
      </c>
      <c r="AY636">
        <v>12.79</v>
      </c>
      <c r="AZ636">
        <v>54.38</v>
      </c>
      <c r="BA636">
        <v>53.85</v>
      </c>
      <c r="BB636">
        <v>1</v>
      </c>
      <c r="BC636">
        <v>3</v>
      </c>
      <c r="BD636">
        <v>-16.440000000000001</v>
      </c>
      <c r="BE636">
        <v>70</v>
      </c>
      <c r="BF636">
        <v>86.44</v>
      </c>
      <c r="BG636">
        <v>4</v>
      </c>
      <c r="BH636">
        <v>22.39</v>
      </c>
      <c r="BI636">
        <v>9.6</v>
      </c>
      <c r="BJ636">
        <v>7</v>
      </c>
      <c r="BK636">
        <v>3</v>
      </c>
      <c r="BL636">
        <v>2</v>
      </c>
      <c r="BM636">
        <v>0</v>
      </c>
      <c r="BN636">
        <v>100</v>
      </c>
      <c r="BO636">
        <v>3.2</v>
      </c>
      <c r="BP636">
        <v>0</v>
      </c>
      <c r="BQ636">
        <v>1</v>
      </c>
      <c r="BR636">
        <v>0</v>
      </c>
      <c r="BS636">
        <v>1</v>
      </c>
      <c r="BT636">
        <v>100</v>
      </c>
      <c r="BU636">
        <v>0</v>
      </c>
      <c r="BV636">
        <v>14.29</v>
      </c>
      <c r="BW636">
        <v>7.69</v>
      </c>
      <c r="BX636">
        <v>100</v>
      </c>
      <c r="BY636">
        <v>40</v>
      </c>
      <c r="BZ636">
        <v>0</v>
      </c>
      <c r="CA636">
        <v>0</v>
      </c>
      <c r="CB636">
        <v>92</v>
      </c>
      <c r="CC636">
        <v>23</v>
      </c>
      <c r="CD636">
        <v>3</v>
      </c>
      <c r="CE636">
        <v>2</v>
      </c>
      <c r="CF636">
        <v>0</v>
      </c>
      <c r="CG636">
        <v>0</v>
      </c>
      <c r="CH636">
        <v>0</v>
      </c>
      <c r="CI636">
        <v>1</v>
      </c>
      <c r="CJ636">
        <v>2</v>
      </c>
      <c r="CK636">
        <v>0</v>
      </c>
      <c r="CL636">
        <v>0</v>
      </c>
      <c r="CM636">
        <v>0</v>
      </c>
      <c r="CN636">
        <v>0</v>
      </c>
      <c r="CO636">
        <v>0</v>
      </c>
      <c r="CP636">
        <v>18.760000000000002</v>
      </c>
      <c r="CQ636">
        <v>299.19</v>
      </c>
      <c r="CR636">
        <v>5.9</v>
      </c>
      <c r="CS636">
        <v>16.809999999999999</v>
      </c>
      <c r="CT636">
        <v>17.489999999999998</v>
      </c>
      <c r="CU636">
        <v>46.02</v>
      </c>
      <c r="CV636">
        <v>49.09</v>
      </c>
      <c r="CW636">
        <v>50.48</v>
      </c>
      <c r="CX636">
        <v>59.21</v>
      </c>
      <c r="CY636">
        <v>52.27</v>
      </c>
      <c r="CZ636">
        <v>54.2</v>
      </c>
    </row>
    <row r="637" spans="1:104">
      <c r="A637" t="s">
        <v>341</v>
      </c>
      <c r="B637" t="s">
        <v>342</v>
      </c>
      <c r="C637" t="s">
        <v>62</v>
      </c>
      <c r="D637" t="s">
        <v>282</v>
      </c>
      <c r="E637">
        <v>81</v>
      </c>
      <c r="F637">
        <v>20142015</v>
      </c>
      <c r="G637">
        <v>25</v>
      </c>
      <c r="H637">
        <v>7</v>
      </c>
      <c r="I637">
        <v>9</v>
      </c>
      <c r="J637">
        <v>8</v>
      </c>
      <c r="K637">
        <v>13</v>
      </c>
      <c r="L637">
        <v>21</v>
      </c>
      <c r="M637">
        <v>1.64</v>
      </c>
      <c r="N637">
        <v>2.66</v>
      </c>
      <c r="O637">
        <v>4.3</v>
      </c>
      <c r="P637">
        <v>-2</v>
      </c>
      <c r="Q637">
        <v>86.7</v>
      </c>
      <c r="R637">
        <v>106.9</v>
      </c>
      <c r="S637">
        <v>11.94</v>
      </c>
      <c r="T637">
        <v>2.94</v>
      </c>
      <c r="U637">
        <v>3.62</v>
      </c>
      <c r="V637">
        <v>-1.23</v>
      </c>
      <c r="W637">
        <v>83.47</v>
      </c>
      <c r="X637">
        <v>84.71</v>
      </c>
      <c r="Y637">
        <v>162</v>
      </c>
      <c r="Z637">
        <v>202</v>
      </c>
      <c r="AA637">
        <v>40</v>
      </c>
      <c r="AB637">
        <v>41.35</v>
      </c>
      <c r="AC637">
        <v>8.19</v>
      </c>
      <c r="AD637">
        <v>49.54</v>
      </c>
      <c r="AE637">
        <v>31</v>
      </c>
      <c r="AF637">
        <v>1.68</v>
      </c>
      <c r="AG637">
        <v>85.03</v>
      </c>
      <c r="AH637">
        <v>414</v>
      </c>
      <c r="AI637">
        <v>489</v>
      </c>
      <c r="AJ637">
        <v>75</v>
      </c>
      <c r="AK637">
        <v>100.11</v>
      </c>
      <c r="AL637">
        <v>15.35</v>
      </c>
      <c r="AM637">
        <v>115.47</v>
      </c>
      <c r="AN637">
        <v>48.06</v>
      </c>
      <c r="AO637">
        <v>61</v>
      </c>
      <c r="AP637">
        <v>7</v>
      </c>
      <c r="AQ637">
        <v>154</v>
      </c>
      <c r="AR637">
        <v>-0.83</v>
      </c>
      <c r="AS637">
        <v>85.09</v>
      </c>
      <c r="AT637">
        <v>85.92</v>
      </c>
      <c r="AU637">
        <v>273</v>
      </c>
      <c r="AV637">
        <v>331</v>
      </c>
      <c r="AW637">
        <v>58</v>
      </c>
      <c r="AX637">
        <v>67.760000000000005</v>
      </c>
      <c r="AY637">
        <v>11.87</v>
      </c>
      <c r="AZ637">
        <v>79.64</v>
      </c>
      <c r="BA637">
        <v>71</v>
      </c>
      <c r="BB637">
        <v>26</v>
      </c>
      <c r="BC637">
        <v>93</v>
      </c>
      <c r="BD637">
        <v>2.86</v>
      </c>
      <c r="BE637">
        <v>84.84</v>
      </c>
      <c r="BF637">
        <v>81.98</v>
      </c>
      <c r="BG637">
        <v>193</v>
      </c>
      <c r="BH637">
        <v>48.11</v>
      </c>
      <c r="BI637">
        <v>8.6</v>
      </c>
      <c r="BJ637">
        <v>235</v>
      </c>
      <c r="BK637">
        <v>42</v>
      </c>
      <c r="BL637">
        <v>67</v>
      </c>
      <c r="BM637">
        <v>-8.33</v>
      </c>
      <c r="BN637">
        <v>100</v>
      </c>
      <c r="BO637">
        <v>6.76</v>
      </c>
      <c r="BP637">
        <v>0.61</v>
      </c>
      <c r="BQ637">
        <v>33</v>
      </c>
      <c r="BR637">
        <v>3</v>
      </c>
      <c r="BS637">
        <v>30</v>
      </c>
      <c r="BT637">
        <v>91.67</v>
      </c>
      <c r="BU637">
        <v>8.6</v>
      </c>
      <c r="BV637">
        <v>14.04</v>
      </c>
      <c r="BW637">
        <v>9.9700000000000006</v>
      </c>
      <c r="BX637">
        <v>92.86</v>
      </c>
      <c r="BY637">
        <v>40</v>
      </c>
      <c r="BZ637">
        <v>0</v>
      </c>
      <c r="CA637">
        <v>0</v>
      </c>
      <c r="CB637">
        <v>94.08</v>
      </c>
      <c r="CC637">
        <v>270</v>
      </c>
      <c r="CD637">
        <v>45</v>
      </c>
      <c r="CE637">
        <v>17</v>
      </c>
      <c r="CF637">
        <v>4</v>
      </c>
      <c r="CG637">
        <v>8</v>
      </c>
      <c r="CH637">
        <v>9</v>
      </c>
      <c r="CI637">
        <v>4</v>
      </c>
      <c r="CJ637">
        <v>59</v>
      </c>
      <c r="CK637">
        <v>10</v>
      </c>
      <c r="CL637">
        <v>3</v>
      </c>
      <c r="CM637">
        <v>3</v>
      </c>
      <c r="CN637">
        <v>1</v>
      </c>
      <c r="CO637">
        <v>-0.41</v>
      </c>
      <c r="CP637">
        <v>293.07</v>
      </c>
      <c r="CQ637">
        <v>107.2</v>
      </c>
      <c r="CR637">
        <v>73.22</v>
      </c>
      <c r="CS637">
        <v>17.260000000000002</v>
      </c>
      <c r="CT637">
        <v>17.670000000000002</v>
      </c>
      <c r="CU637">
        <v>48.61</v>
      </c>
      <c r="CV637">
        <v>50.08</v>
      </c>
      <c r="CW637">
        <v>54.77</v>
      </c>
      <c r="CX637">
        <v>57.91</v>
      </c>
      <c r="CY637">
        <v>54.18</v>
      </c>
      <c r="CZ637">
        <v>54</v>
      </c>
    </row>
    <row r="638" spans="1:104">
      <c r="A638" t="s">
        <v>817</v>
      </c>
      <c r="B638" t="s">
        <v>818</v>
      </c>
      <c r="C638" t="s">
        <v>62</v>
      </c>
      <c r="D638" t="s">
        <v>110</v>
      </c>
      <c r="E638">
        <v>70</v>
      </c>
      <c r="F638">
        <v>20142015</v>
      </c>
      <c r="G638">
        <v>23</v>
      </c>
      <c r="H638">
        <v>0.874</v>
      </c>
      <c r="I638">
        <v>0.874</v>
      </c>
      <c r="J638">
        <v>0</v>
      </c>
      <c r="K638">
        <v>1</v>
      </c>
      <c r="L638">
        <v>1</v>
      </c>
      <c r="M638">
        <v>0</v>
      </c>
      <c r="N638">
        <v>6.42</v>
      </c>
      <c r="O638">
        <v>6.42</v>
      </c>
      <c r="P638">
        <v>0</v>
      </c>
      <c r="Q638">
        <v>58.33</v>
      </c>
      <c r="R638">
        <v>125</v>
      </c>
      <c r="S638" t="s">
        <v>1488</v>
      </c>
      <c r="T638">
        <v>-28.29</v>
      </c>
      <c r="U638">
        <v>0.13</v>
      </c>
      <c r="V638">
        <v>-42.32</v>
      </c>
      <c r="W638">
        <v>42.86</v>
      </c>
      <c r="X638">
        <v>85.17</v>
      </c>
      <c r="Y638">
        <v>-1</v>
      </c>
      <c r="Z638">
        <v>3</v>
      </c>
      <c r="AA638">
        <v>4</v>
      </c>
      <c r="AB638">
        <v>19.25</v>
      </c>
      <c r="AC638">
        <v>25.67</v>
      </c>
      <c r="AD638">
        <v>44.92</v>
      </c>
      <c r="AE638">
        <v>0</v>
      </c>
      <c r="AF638">
        <v>-29.64</v>
      </c>
      <c r="AG638">
        <v>87.97</v>
      </c>
      <c r="AH638">
        <v>2</v>
      </c>
      <c r="AI638">
        <v>7</v>
      </c>
      <c r="AJ638">
        <v>5</v>
      </c>
      <c r="AK638">
        <v>44.92</v>
      </c>
      <c r="AL638">
        <v>32.090000000000003</v>
      </c>
      <c r="AM638">
        <v>77.010000000000005</v>
      </c>
      <c r="AN638">
        <v>57.14</v>
      </c>
      <c r="AO638">
        <v>0</v>
      </c>
      <c r="AP638">
        <v>1</v>
      </c>
      <c r="AQ638">
        <v>0</v>
      </c>
      <c r="AR638">
        <v>-28.77</v>
      </c>
      <c r="AS638">
        <v>57.14</v>
      </c>
      <c r="AT638">
        <v>85.91</v>
      </c>
      <c r="AU638">
        <v>1</v>
      </c>
      <c r="AV638">
        <v>4</v>
      </c>
      <c r="AW638">
        <v>3</v>
      </c>
      <c r="AX638">
        <v>25.67</v>
      </c>
      <c r="AY638">
        <v>19.25</v>
      </c>
      <c r="AZ638">
        <v>44.92</v>
      </c>
      <c r="BA638">
        <v>100</v>
      </c>
      <c r="BB638">
        <v>0</v>
      </c>
      <c r="BC638">
        <v>0</v>
      </c>
      <c r="BD638">
        <v>-27.74</v>
      </c>
      <c r="BE638">
        <v>57.14</v>
      </c>
      <c r="BF638">
        <v>84.88</v>
      </c>
      <c r="BG638">
        <v>1</v>
      </c>
      <c r="BH638">
        <v>25.67</v>
      </c>
      <c r="BI638">
        <v>19.25</v>
      </c>
      <c r="BJ638">
        <v>4</v>
      </c>
      <c r="BK638">
        <v>3</v>
      </c>
      <c r="BL638">
        <v>0</v>
      </c>
      <c r="BM638">
        <v>10.87</v>
      </c>
      <c r="BN638">
        <v>89.13</v>
      </c>
      <c r="BO638">
        <v>6.42</v>
      </c>
      <c r="BP638">
        <v>0</v>
      </c>
      <c r="BQ638">
        <v>1</v>
      </c>
      <c r="BR638">
        <v>0</v>
      </c>
      <c r="BS638">
        <v>1</v>
      </c>
      <c r="BT638">
        <v>100</v>
      </c>
      <c r="BU638" t="s">
        <v>1488</v>
      </c>
      <c r="BV638">
        <v>25</v>
      </c>
      <c r="BW638">
        <v>25</v>
      </c>
      <c r="BX638">
        <v>100</v>
      </c>
      <c r="BY638">
        <v>40</v>
      </c>
      <c r="BZ638">
        <v>0</v>
      </c>
      <c r="CA638">
        <v>0</v>
      </c>
      <c r="CB638">
        <v>66.67</v>
      </c>
      <c r="CC638">
        <v>4</v>
      </c>
      <c r="CD638">
        <v>3</v>
      </c>
      <c r="CE638">
        <v>2</v>
      </c>
      <c r="CF638">
        <v>0</v>
      </c>
      <c r="CG638">
        <v>0</v>
      </c>
      <c r="CH638">
        <v>0</v>
      </c>
      <c r="CI638">
        <v>1</v>
      </c>
      <c r="CJ638">
        <v>0</v>
      </c>
      <c r="CK638">
        <v>0</v>
      </c>
      <c r="CL638">
        <v>0</v>
      </c>
      <c r="CM638">
        <v>0</v>
      </c>
      <c r="CN638">
        <v>0</v>
      </c>
      <c r="CO638">
        <v>0</v>
      </c>
      <c r="CP638">
        <v>9.35</v>
      </c>
      <c r="CQ638">
        <v>393.46</v>
      </c>
      <c r="CR638">
        <v>2.3199999999999998</v>
      </c>
      <c r="CS638">
        <v>16.5</v>
      </c>
      <c r="CT638">
        <v>17.170000000000002</v>
      </c>
      <c r="CU638">
        <v>53.09</v>
      </c>
      <c r="CV638">
        <v>47.67</v>
      </c>
      <c r="CW638">
        <v>56.25</v>
      </c>
      <c r="CX638">
        <v>49.71</v>
      </c>
      <c r="CY638">
        <v>50.85</v>
      </c>
      <c r="CZ638">
        <v>55.82</v>
      </c>
    </row>
    <row r="639" spans="1:104">
      <c r="A639" t="s">
        <v>416</v>
      </c>
      <c r="B639" t="s">
        <v>417</v>
      </c>
      <c r="C639" t="s">
        <v>62</v>
      </c>
      <c r="D639" t="s">
        <v>204</v>
      </c>
      <c r="E639">
        <v>75</v>
      </c>
      <c r="F639">
        <v>20142015</v>
      </c>
      <c r="G639">
        <v>29</v>
      </c>
      <c r="H639">
        <v>11</v>
      </c>
      <c r="I639">
        <v>7.5380000000000003</v>
      </c>
      <c r="J639">
        <v>1</v>
      </c>
      <c r="K639">
        <v>10</v>
      </c>
      <c r="L639">
        <v>11</v>
      </c>
      <c r="M639">
        <v>0.21</v>
      </c>
      <c r="N639">
        <v>2.12</v>
      </c>
      <c r="O639">
        <v>2.34</v>
      </c>
      <c r="P639">
        <v>0</v>
      </c>
      <c r="Q639">
        <v>89.56</v>
      </c>
      <c r="R639">
        <v>99.96</v>
      </c>
      <c r="S639">
        <v>2.5</v>
      </c>
      <c r="T639">
        <v>12.69</v>
      </c>
      <c r="U639">
        <v>3.77</v>
      </c>
      <c r="V639">
        <v>1.91</v>
      </c>
      <c r="W639">
        <v>89.12</v>
      </c>
      <c r="X639">
        <v>87.21</v>
      </c>
      <c r="Y639">
        <v>230</v>
      </c>
      <c r="Z639">
        <v>262</v>
      </c>
      <c r="AA639">
        <v>32</v>
      </c>
      <c r="AB639">
        <v>55.65</v>
      </c>
      <c r="AC639">
        <v>6.8</v>
      </c>
      <c r="AD639">
        <v>62.44</v>
      </c>
      <c r="AE639">
        <v>27</v>
      </c>
      <c r="AF639">
        <v>1.25</v>
      </c>
      <c r="AG639">
        <v>88.31</v>
      </c>
      <c r="AH639">
        <v>432</v>
      </c>
      <c r="AI639">
        <v>489</v>
      </c>
      <c r="AJ639">
        <v>57</v>
      </c>
      <c r="AK639">
        <v>103.86</v>
      </c>
      <c r="AL639">
        <v>12.11</v>
      </c>
      <c r="AM639">
        <v>115.97</v>
      </c>
      <c r="AN639">
        <v>58.28</v>
      </c>
      <c r="AO639">
        <v>40</v>
      </c>
      <c r="AP639">
        <v>3</v>
      </c>
      <c r="AQ639">
        <v>98</v>
      </c>
      <c r="AR639">
        <v>1.48</v>
      </c>
      <c r="AS639">
        <v>88.58</v>
      </c>
      <c r="AT639">
        <v>87.1</v>
      </c>
      <c r="AU639">
        <v>331</v>
      </c>
      <c r="AV639">
        <v>380</v>
      </c>
      <c r="AW639">
        <v>49</v>
      </c>
      <c r="AX639">
        <v>80.709999999999994</v>
      </c>
      <c r="AY639">
        <v>10.41</v>
      </c>
      <c r="AZ639">
        <v>91.12</v>
      </c>
      <c r="BA639">
        <v>75</v>
      </c>
      <c r="BB639">
        <v>18</v>
      </c>
      <c r="BC639">
        <v>58</v>
      </c>
      <c r="BD639">
        <v>0.21</v>
      </c>
      <c r="BE639">
        <v>88.51</v>
      </c>
      <c r="BF639">
        <v>88.3</v>
      </c>
      <c r="BG639">
        <v>248</v>
      </c>
      <c r="BH639">
        <v>60.53</v>
      </c>
      <c r="BI639">
        <v>7.86</v>
      </c>
      <c r="BJ639">
        <v>285</v>
      </c>
      <c r="BK639">
        <v>37</v>
      </c>
      <c r="BL639">
        <v>40</v>
      </c>
      <c r="BM639">
        <v>-11.54</v>
      </c>
      <c r="BN639">
        <v>100</v>
      </c>
      <c r="BO639">
        <v>4.8899999999999997</v>
      </c>
      <c r="BP639">
        <v>0.64</v>
      </c>
      <c r="BQ639">
        <v>23</v>
      </c>
      <c r="BR639">
        <v>3</v>
      </c>
      <c r="BS639">
        <v>20</v>
      </c>
      <c r="BT639">
        <v>88.46</v>
      </c>
      <c r="BU639">
        <v>1.72</v>
      </c>
      <c r="BV639">
        <v>8.07</v>
      </c>
      <c r="BW639">
        <v>6.05</v>
      </c>
      <c r="BX639">
        <v>91.89</v>
      </c>
      <c r="BY639">
        <v>40</v>
      </c>
      <c r="BZ639">
        <v>0</v>
      </c>
      <c r="CA639">
        <v>0</v>
      </c>
      <c r="CB639">
        <v>97.54</v>
      </c>
      <c r="CC639">
        <v>277</v>
      </c>
      <c r="CD639">
        <v>39</v>
      </c>
      <c r="CE639">
        <v>7</v>
      </c>
      <c r="CF639">
        <v>4</v>
      </c>
      <c r="CG639">
        <v>0</v>
      </c>
      <c r="CH639">
        <v>5</v>
      </c>
      <c r="CI639">
        <v>5</v>
      </c>
      <c r="CJ639">
        <v>39</v>
      </c>
      <c r="CK639">
        <v>4</v>
      </c>
      <c r="CL639">
        <v>4</v>
      </c>
      <c r="CM639">
        <v>0</v>
      </c>
      <c r="CN639">
        <v>0</v>
      </c>
      <c r="CO639">
        <v>0</v>
      </c>
      <c r="CP639">
        <v>282.49</v>
      </c>
      <c r="CQ639">
        <v>101.29</v>
      </c>
      <c r="CR639">
        <v>73.61</v>
      </c>
      <c r="CS639">
        <v>17.579999999999998</v>
      </c>
      <c r="CT639">
        <v>17.57</v>
      </c>
      <c r="CU639">
        <v>51.64</v>
      </c>
      <c r="CV639">
        <v>50.24</v>
      </c>
      <c r="CW639">
        <v>54.66</v>
      </c>
      <c r="CX639">
        <v>51.19</v>
      </c>
      <c r="CY639">
        <v>54.8</v>
      </c>
      <c r="CZ639">
        <v>54.28</v>
      </c>
    </row>
    <row r="640" spans="1:104">
      <c r="A640" t="s">
        <v>912</v>
      </c>
      <c r="B640" t="s">
        <v>913</v>
      </c>
      <c r="C640" t="s">
        <v>68</v>
      </c>
      <c r="D640" t="s">
        <v>116</v>
      </c>
      <c r="E640">
        <v>76</v>
      </c>
      <c r="F640">
        <v>20142015</v>
      </c>
      <c r="G640">
        <v>25</v>
      </c>
      <c r="H640">
        <v>3.3</v>
      </c>
      <c r="I640">
        <v>3.3</v>
      </c>
      <c r="J640">
        <v>3</v>
      </c>
      <c r="K640">
        <v>2</v>
      </c>
      <c r="L640">
        <v>5</v>
      </c>
      <c r="M640">
        <v>1.53</v>
      </c>
      <c r="N640">
        <v>1.02</v>
      </c>
      <c r="O640">
        <v>2.56</v>
      </c>
      <c r="P640">
        <v>2</v>
      </c>
      <c r="Q640">
        <v>85.71</v>
      </c>
      <c r="R640">
        <v>101.97</v>
      </c>
      <c r="S640">
        <v>15.79</v>
      </c>
      <c r="T640">
        <v>-5.73</v>
      </c>
      <c r="U640">
        <v>1.54</v>
      </c>
      <c r="V640">
        <v>-4.3099999999999996</v>
      </c>
      <c r="W640">
        <v>84.55</v>
      </c>
      <c r="X640">
        <v>88.86</v>
      </c>
      <c r="Y640">
        <v>76</v>
      </c>
      <c r="Z640">
        <v>93</v>
      </c>
      <c r="AA640">
        <v>17</v>
      </c>
      <c r="AB640">
        <v>47.58</v>
      </c>
      <c r="AC640">
        <v>8.6999999999999993</v>
      </c>
      <c r="AD640">
        <v>56.28</v>
      </c>
      <c r="AE640">
        <v>18</v>
      </c>
      <c r="AF640">
        <v>-4.0999999999999996</v>
      </c>
      <c r="AG640">
        <v>89.81</v>
      </c>
      <c r="AH640">
        <v>150</v>
      </c>
      <c r="AI640">
        <v>180</v>
      </c>
      <c r="AJ640">
        <v>30</v>
      </c>
      <c r="AK640">
        <v>92.1</v>
      </c>
      <c r="AL640">
        <v>15.35</v>
      </c>
      <c r="AM640">
        <v>107.45</v>
      </c>
      <c r="AN640">
        <v>52.78</v>
      </c>
      <c r="AO640">
        <v>4</v>
      </c>
      <c r="AP640">
        <v>0</v>
      </c>
      <c r="AQ640">
        <v>26</v>
      </c>
      <c r="AR640">
        <v>-6.05</v>
      </c>
      <c r="AS640">
        <v>83.12</v>
      </c>
      <c r="AT640">
        <v>89.18</v>
      </c>
      <c r="AU640">
        <v>106</v>
      </c>
      <c r="AV640">
        <v>133</v>
      </c>
      <c r="AW640">
        <v>27</v>
      </c>
      <c r="AX640">
        <v>68.05</v>
      </c>
      <c r="AY640">
        <v>13.81</v>
      </c>
      <c r="AZ640">
        <v>81.86</v>
      </c>
      <c r="BA640">
        <v>71.430000000000007</v>
      </c>
      <c r="BB640">
        <v>3</v>
      </c>
      <c r="BC640">
        <v>22</v>
      </c>
      <c r="BD640">
        <v>-7.69</v>
      </c>
      <c r="BE640">
        <v>80.510000000000005</v>
      </c>
      <c r="BF640">
        <v>88.2</v>
      </c>
      <c r="BG640">
        <v>72</v>
      </c>
      <c r="BH640">
        <v>48.61</v>
      </c>
      <c r="BI640">
        <v>11.77</v>
      </c>
      <c r="BJ640">
        <v>95</v>
      </c>
      <c r="BK640">
        <v>23</v>
      </c>
      <c r="BL640">
        <v>19</v>
      </c>
      <c r="BM640">
        <v>3.36</v>
      </c>
      <c r="BN640">
        <v>82.35</v>
      </c>
      <c r="BO640">
        <v>3.07</v>
      </c>
      <c r="BP640">
        <v>0.51</v>
      </c>
      <c r="BQ640">
        <v>6</v>
      </c>
      <c r="BR640">
        <v>1</v>
      </c>
      <c r="BS640">
        <v>5</v>
      </c>
      <c r="BT640">
        <v>85.71</v>
      </c>
      <c r="BU640">
        <v>13.64</v>
      </c>
      <c r="BV640">
        <v>6.32</v>
      </c>
      <c r="BW640">
        <v>4.51</v>
      </c>
      <c r="BX640">
        <v>95.65</v>
      </c>
      <c r="BY640">
        <v>56.44</v>
      </c>
      <c r="BZ640">
        <v>57</v>
      </c>
      <c r="CA640">
        <v>44</v>
      </c>
      <c r="CB640">
        <v>88.42</v>
      </c>
      <c r="CC640">
        <v>84</v>
      </c>
      <c r="CD640">
        <v>28</v>
      </c>
      <c r="CE640">
        <v>11</v>
      </c>
      <c r="CF640">
        <v>3</v>
      </c>
      <c r="CG640">
        <v>9</v>
      </c>
      <c r="CH640">
        <v>1</v>
      </c>
      <c r="CI640">
        <v>1</v>
      </c>
      <c r="CJ640">
        <v>16</v>
      </c>
      <c r="CK640">
        <v>5</v>
      </c>
      <c r="CL640">
        <v>0</v>
      </c>
      <c r="CM640">
        <v>0</v>
      </c>
      <c r="CN640">
        <v>2</v>
      </c>
      <c r="CO640">
        <v>1.02</v>
      </c>
      <c r="CP640">
        <v>117.27</v>
      </c>
      <c r="CQ640">
        <v>298.38</v>
      </c>
      <c r="CR640">
        <v>28.21</v>
      </c>
      <c r="CS640">
        <v>17.82</v>
      </c>
      <c r="CT640">
        <v>17.350000000000001</v>
      </c>
      <c r="CU640">
        <v>50.99</v>
      </c>
      <c r="CV640">
        <v>50.02</v>
      </c>
      <c r="CW640">
        <v>53.87</v>
      </c>
      <c r="CX640">
        <v>51.77</v>
      </c>
      <c r="CY640">
        <v>54.2</v>
      </c>
      <c r="CZ640">
        <v>54.15</v>
      </c>
    </row>
    <row r="641" spans="1:104">
      <c r="A641" t="s">
        <v>1321</v>
      </c>
      <c r="B641" t="s">
        <v>1322</v>
      </c>
      <c r="C641" t="s">
        <v>68</v>
      </c>
      <c r="D641" t="s">
        <v>1323</v>
      </c>
      <c r="E641">
        <v>80</v>
      </c>
      <c r="F641">
        <v>20142015</v>
      </c>
      <c r="G641">
        <v>30</v>
      </c>
      <c r="H641">
        <v>1.25</v>
      </c>
      <c r="I641">
        <v>1.8</v>
      </c>
      <c r="J641">
        <v>0</v>
      </c>
      <c r="K641">
        <v>0</v>
      </c>
      <c r="L641">
        <v>0</v>
      </c>
      <c r="M641">
        <v>0</v>
      </c>
      <c r="N641">
        <v>0</v>
      </c>
      <c r="O641">
        <v>0</v>
      </c>
      <c r="P641">
        <v>-1</v>
      </c>
      <c r="Q641">
        <v>87.18</v>
      </c>
      <c r="R641">
        <v>100</v>
      </c>
      <c r="S641">
        <v>0</v>
      </c>
      <c r="T641">
        <v>-1.19</v>
      </c>
      <c r="U641">
        <v>0.3</v>
      </c>
      <c r="V641">
        <v>-6.46</v>
      </c>
      <c r="W641">
        <v>80</v>
      </c>
      <c r="X641">
        <v>86.46</v>
      </c>
      <c r="Y641">
        <v>12</v>
      </c>
      <c r="Z641">
        <v>16</v>
      </c>
      <c r="AA641">
        <v>4</v>
      </c>
      <c r="AB641">
        <v>39.96</v>
      </c>
      <c r="AC641">
        <v>9.99</v>
      </c>
      <c r="AD641">
        <v>49.95</v>
      </c>
      <c r="AE641">
        <v>4</v>
      </c>
      <c r="AF641">
        <v>-0.83</v>
      </c>
      <c r="AG641">
        <v>88.01</v>
      </c>
      <c r="AH641">
        <v>29</v>
      </c>
      <c r="AI641">
        <v>34</v>
      </c>
      <c r="AJ641">
        <v>5</v>
      </c>
      <c r="AK641">
        <v>84.91</v>
      </c>
      <c r="AL641">
        <v>12.49</v>
      </c>
      <c r="AM641">
        <v>97.4</v>
      </c>
      <c r="AN641">
        <v>38.24</v>
      </c>
      <c r="AO641">
        <v>0</v>
      </c>
      <c r="AP641">
        <v>0</v>
      </c>
      <c r="AQ641">
        <v>5</v>
      </c>
      <c r="AR641">
        <v>0.18</v>
      </c>
      <c r="AS641">
        <v>86.21</v>
      </c>
      <c r="AT641">
        <v>86.03</v>
      </c>
      <c r="AU641">
        <v>21</v>
      </c>
      <c r="AV641">
        <v>25</v>
      </c>
      <c r="AW641">
        <v>4</v>
      </c>
      <c r="AX641">
        <v>62.43</v>
      </c>
      <c r="AY641">
        <v>9.99</v>
      </c>
      <c r="AZ641">
        <v>72.42</v>
      </c>
      <c r="BA641">
        <v>52</v>
      </c>
      <c r="BB641">
        <v>2</v>
      </c>
      <c r="BC641">
        <v>5</v>
      </c>
      <c r="BD641">
        <v>-7.99</v>
      </c>
      <c r="BE641">
        <v>76.47</v>
      </c>
      <c r="BF641">
        <v>84.46</v>
      </c>
      <c r="BG641">
        <v>9</v>
      </c>
      <c r="BH641">
        <v>32.47</v>
      </c>
      <c r="BI641">
        <v>9.99</v>
      </c>
      <c r="BJ641">
        <v>13</v>
      </c>
      <c r="BK641">
        <v>4</v>
      </c>
      <c r="BL641">
        <v>3</v>
      </c>
      <c r="BM641" t="s">
        <v>1488</v>
      </c>
      <c r="BN641">
        <v>94.59</v>
      </c>
      <c r="BO641">
        <v>0</v>
      </c>
      <c r="BP641">
        <v>0</v>
      </c>
      <c r="BQ641">
        <v>0</v>
      </c>
      <c r="BR641">
        <v>0</v>
      </c>
      <c r="BS641">
        <v>0</v>
      </c>
      <c r="BT641" t="s">
        <v>1488</v>
      </c>
      <c r="BU641">
        <v>0</v>
      </c>
      <c r="BV641">
        <v>0</v>
      </c>
      <c r="BW641">
        <v>0</v>
      </c>
      <c r="BX641">
        <v>100</v>
      </c>
      <c r="BY641">
        <v>47</v>
      </c>
      <c r="BZ641">
        <v>3</v>
      </c>
      <c r="CA641">
        <v>1</v>
      </c>
      <c r="CB641">
        <v>92.86</v>
      </c>
      <c r="CC641">
        <v>26</v>
      </c>
      <c r="CD641">
        <v>4</v>
      </c>
      <c r="CE641">
        <v>2</v>
      </c>
      <c r="CF641">
        <v>1</v>
      </c>
      <c r="CG641">
        <v>0</v>
      </c>
      <c r="CH641">
        <v>0</v>
      </c>
      <c r="CI641">
        <v>0</v>
      </c>
      <c r="CJ641">
        <v>3</v>
      </c>
      <c r="CK641">
        <v>0</v>
      </c>
      <c r="CL641">
        <v>0</v>
      </c>
      <c r="CM641">
        <v>1</v>
      </c>
      <c r="CN641">
        <v>0</v>
      </c>
      <c r="CO641">
        <v>-2.5</v>
      </c>
      <c r="CP641">
        <v>24.02</v>
      </c>
      <c r="CQ641">
        <v>387.42</v>
      </c>
      <c r="CR641">
        <v>5.84</v>
      </c>
      <c r="CS641">
        <v>18.100000000000001</v>
      </c>
      <c r="CT641">
        <v>16.989999999999998</v>
      </c>
      <c r="CU641">
        <v>45.84</v>
      </c>
      <c r="CV641">
        <v>49.92</v>
      </c>
      <c r="CW641">
        <v>50.42</v>
      </c>
      <c r="CX641">
        <v>59.57</v>
      </c>
      <c r="CY641">
        <v>53.89</v>
      </c>
      <c r="CZ641">
        <v>54.05</v>
      </c>
    </row>
    <row r="642" spans="1:104">
      <c r="A642" t="s">
        <v>469</v>
      </c>
      <c r="B642" t="s">
        <v>470</v>
      </c>
      <c r="C642" t="s">
        <v>62</v>
      </c>
      <c r="D642" t="s">
        <v>256</v>
      </c>
      <c r="E642">
        <v>66</v>
      </c>
      <c r="F642">
        <v>20142015</v>
      </c>
      <c r="G642">
        <v>24</v>
      </c>
      <c r="H642">
        <v>2</v>
      </c>
      <c r="I642">
        <v>2</v>
      </c>
      <c r="J642">
        <v>0</v>
      </c>
      <c r="K642">
        <v>2</v>
      </c>
      <c r="L642">
        <v>2</v>
      </c>
      <c r="M642">
        <v>0</v>
      </c>
      <c r="N642">
        <v>3.67</v>
      </c>
      <c r="O642">
        <v>3.67</v>
      </c>
      <c r="P642">
        <v>1</v>
      </c>
      <c r="Q642">
        <v>87.72</v>
      </c>
      <c r="R642">
        <v>99.46</v>
      </c>
      <c r="S642">
        <v>0</v>
      </c>
      <c r="T642">
        <v>-14.77</v>
      </c>
      <c r="U642">
        <v>0.5</v>
      </c>
      <c r="V642">
        <v>0.97</v>
      </c>
      <c r="W642">
        <v>86.21</v>
      </c>
      <c r="X642">
        <v>85.24</v>
      </c>
      <c r="Y642">
        <v>21</v>
      </c>
      <c r="Z642">
        <v>25</v>
      </c>
      <c r="AA642">
        <v>4</v>
      </c>
      <c r="AB642">
        <v>45.85</v>
      </c>
      <c r="AC642">
        <v>7.34</v>
      </c>
      <c r="AD642">
        <v>53.18</v>
      </c>
      <c r="AE642">
        <v>2</v>
      </c>
      <c r="AF642">
        <v>-0.69</v>
      </c>
      <c r="AG642">
        <v>88.41</v>
      </c>
      <c r="AH642">
        <v>43</v>
      </c>
      <c r="AI642">
        <v>50</v>
      </c>
      <c r="AJ642">
        <v>7</v>
      </c>
      <c r="AK642">
        <v>91.7</v>
      </c>
      <c r="AL642">
        <v>12.84</v>
      </c>
      <c r="AM642">
        <v>104.53</v>
      </c>
      <c r="AN642">
        <v>62</v>
      </c>
      <c r="AO642">
        <v>5</v>
      </c>
      <c r="AP642">
        <v>0</v>
      </c>
      <c r="AQ642">
        <v>8</v>
      </c>
      <c r="AR642">
        <v>-1.88</v>
      </c>
      <c r="AS642">
        <v>85.11</v>
      </c>
      <c r="AT642">
        <v>86.99</v>
      </c>
      <c r="AU642">
        <v>33</v>
      </c>
      <c r="AV642">
        <v>40</v>
      </c>
      <c r="AW642">
        <v>7</v>
      </c>
      <c r="AX642">
        <v>73.36</v>
      </c>
      <c r="AY642">
        <v>12.84</v>
      </c>
      <c r="AZ642">
        <v>86.19</v>
      </c>
      <c r="BA642">
        <v>77.5</v>
      </c>
      <c r="BB642">
        <v>1</v>
      </c>
      <c r="BC642">
        <v>3</v>
      </c>
      <c r="BD642">
        <v>-1.25</v>
      </c>
      <c r="BE642">
        <v>83.78</v>
      </c>
      <c r="BF642">
        <v>85.03</v>
      </c>
      <c r="BG642">
        <v>25</v>
      </c>
      <c r="BH642">
        <v>56.85</v>
      </c>
      <c r="BI642">
        <v>11</v>
      </c>
      <c r="BJ642">
        <v>31</v>
      </c>
      <c r="BK642">
        <v>6</v>
      </c>
      <c r="BL642">
        <v>2</v>
      </c>
      <c r="BM642">
        <v>-16.670000000000002</v>
      </c>
      <c r="BN642">
        <v>100</v>
      </c>
      <c r="BO642">
        <v>9.17</v>
      </c>
      <c r="BP642">
        <v>1.83</v>
      </c>
      <c r="BQ642">
        <v>5</v>
      </c>
      <c r="BR642">
        <v>1</v>
      </c>
      <c r="BS642">
        <v>4</v>
      </c>
      <c r="BT642">
        <v>83.33</v>
      </c>
      <c r="BU642">
        <v>0</v>
      </c>
      <c r="BV642">
        <v>16.13</v>
      </c>
      <c r="BW642">
        <v>12.5</v>
      </c>
      <c r="BX642">
        <v>83.33</v>
      </c>
      <c r="BY642">
        <v>40</v>
      </c>
      <c r="BZ642">
        <v>0</v>
      </c>
      <c r="CA642">
        <v>0</v>
      </c>
      <c r="CB642">
        <v>79.41</v>
      </c>
      <c r="CC642">
        <v>27</v>
      </c>
      <c r="CD642">
        <v>10</v>
      </c>
      <c r="CE642">
        <v>7</v>
      </c>
      <c r="CF642">
        <v>0</v>
      </c>
      <c r="CG642">
        <v>1</v>
      </c>
      <c r="CH642">
        <v>0</v>
      </c>
      <c r="CI642">
        <v>2</v>
      </c>
      <c r="CJ642">
        <v>2</v>
      </c>
      <c r="CK642">
        <v>0</v>
      </c>
      <c r="CL642">
        <v>1</v>
      </c>
      <c r="CM642">
        <v>0</v>
      </c>
      <c r="CN642">
        <v>1</v>
      </c>
      <c r="CO642">
        <v>1.83</v>
      </c>
      <c r="CP642">
        <v>32.72</v>
      </c>
      <c r="CQ642">
        <v>298.58999999999997</v>
      </c>
      <c r="CR642">
        <v>9.8699999999999992</v>
      </c>
      <c r="CS642">
        <v>16.440000000000001</v>
      </c>
      <c r="CT642">
        <v>17.559999999999999</v>
      </c>
      <c r="CU642">
        <v>50.48</v>
      </c>
      <c r="CV642">
        <v>50.42</v>
      </c>
      <c r="CW642">
        <v>55.18</v>
      </c>
      <c r="CX642">
        <v>54.14</v>
      </c>
      <c r="CY642">
        <v>55.4</v>
      </c>
      <c r="CZ642">
        <v>54.48</v>
      </c>
    </row>
    <row r="643" spans="1:104">
      <c r="A643" t="s">
        <v>1381</v>
      </c>
      <c r="B643" t="s">
        <v>1382</v>
      </c>
      <c r="C643" t="s">
        <v>80</v>
      </c>
      <c r="D643" t="s">
        <v>976</v>
      </c>
      <c r="E643">
        <v>79</v>
      </c>
      <c r="F643">
        <v>20142015</v>
      </c>
      <c r="G643">
        <v>34</v>
      </c>
      <c r="H643">
        <v>3.5</v>
      </c>
      <c r="I643">
        <v>3.5</v>
      </c>
      <c r="J643">
        <v>2</v>
      </c>
      <c r="K643">
        <v>12</v>
      </c>
      <c r="L643">
        <v>14</v>
      </c>
      <c r="M643">
        <v>0.68</v>
      </c>
      <c r="N643">
        <v>4.09</v>
      </c>
      <c r="O643">
        <v>4.7699999999999996</v>
      </c>
      <c r="P643">
        <v>-3</v>
      </c>
      <c r="Q643">
        <v>86.17</v>
      </c>
      <c r="R643">
        <v>107.49</v>
      </c>
      <c r="S643">
        <v>9.09</v>
      </c>
      <c r="T643">
        <v>0.05</v>
      </c>
      <c r="U643">
        <v>2.23</v>
      </c>
      <c r="V643">
        <v>-2.92</v>
      </c>
      <c r="W643">
        <v>83.89</v>
      </c>
      <c r="X643">
        <v>86.81</v>
      </c>
      <c r="Y643">
        <v>101</v>
      </c>
      <c r="Z643">
        <v>125</v>
      </c>
      <c r="AA643">
        <v>24</v>
      </c>
      <c r="AB643">
        <v>42.62</v>
      </c>
      <c r="AC643">
        <v>8.18</v>
      </c>
      <c r="AD643">
        <v>50.8</v>
      </c>
      <c r="AE643">
        <v>14</v>
      </c>
      <c r="AF643">
        <v>-1.58</v>
      </c>
      <c r="AG643">
        <v>87.75</v>
      </c>
      <c r="AH643">
        <v>225</v>
      </c>
      <c r="AI643">
        <v>268</v>
      </c>
      <c r="AJ643">
        <v>43</v>
      </c>
      <c r="AK643">
        <v>91.37</v>
      </c>
      <c r="AL643">
        <v>14.66</v>
      </c>
      <c r="AM643">
        <v>106.03</v>
      </c>
      <c r="AN643">
        <v>58.58</v>
      </c>
      <c r="AO643">
        <v>10</v>
      </c>
      <c r="AP643">
        <v>1</v>
      </c>
      <c r="AQ643">
        <v>38</v>
      </c>
      <c r="AR643">
        <v>0.9</v>
      </c>
      <c r="AS643">
        <v>85.71</v>
      </c>
      <c r="AT643">
        <v>84.81</v>
      </c>
      <c r="AU643">
        <v>175</v>
      </c>
      <c r="AV643">
        <v>210</v>
      </c>
      <c r="AW643">
        <v>35</v>
      </c>
      <c r="AX643">
        <v>71.59</v>
      </c>
      <c r="AY643">
        <v>11.93</v>
      </c>
      <c r="AZ643">
        <v>83.53</v>
      </c>
      <c r="BA643">
        <v>74.760000000000005</v>
      </c>
      <c r="BB643">
        <v>6</v>
      </c>
      <c r="BC643">
        <v>28</v>
      </c>
      <c r="BD643">
        <v>0.1</v>
      </c>
      <c r="BE643">
        <v>83.96</v>
      </c>
      <c r="BF643">
        <v>83.85</v>
      </c>
      <c r="BG643">
        <v>127</v>
      </c>
      <c r="BH643">
        <v>53.53</v>
      </c>
      <c r="BI643">
        <v>10.23</v>
      </c>
      <c r="BJ643">
        <v>157</v>
      </c>
      <c r="BK643">
        <v>30</v>
      </c>
      <c r="BL643">
        <v>22</v>
      </c>
      <c r="BM643">
        <v>-5.56</v>
      </c>
      <c r="BN643">
        <v>100</v>
      </c>
      <c r="BO643">
        <v>5.8</v>
      </c>
      <c r="BP643">
        <v>0.34</v>
      </c>
      <c r="BQ643">
        <v>17</v>
      </c>
      <c r="BR643">
        <v>1</v>
      </c>
      <c r="BS643">
        <v>16</v>
      </c>
      <c r="BT643">
        <v>94.44</v>
      </c>
      <c r="BU643">
        <v>7.14</v>
      </c>
      <c r="BV643">
        <v>10.83</v>
      </c>
      <c r="BW643">
        <v>8.1</v>
      </c>
      <c r="BX643">
        <v>96.67</v>
      </c>
      <c r="BY643">
        <v>43</v>
      </c>
      <c r="BZ643">
        <v>1</v>
      </c>
      <c r="CA643">
        <v>0</v>
      </c>
      <c r="CB643">
        <v>92.94</v>
      </c>
      <c r="CC643">
        <v>158</v>
      </c>
      <c r="CD643">
        <v>28</v>
      </c>
      <c r="CE643">
        <v>12</v>
      </c>
      <c r="CF643">
        <v>5</v>
      </c>
      <c r="CG643">
        <v>1</v>
      </c>
      <c r="CH643">
        <v>7</v>
      </c>
      <c r="CI643">
        <v>5</v>
      </c>
      <c r="CJ643">
        <v>20</v>
      </c>
      <c r="CK643">
        <v>1</v>
      </c>
      <c r="CL643">
        <v>0</v>
      </c>
      <c r="CM643">
        <v>4</v>
      </c>
      <c r="CN643">
        <v>1</v>
      </c>
      <c r="CO643">
        <v>-1.02</v>
      </c>
      <c r="CP643">
        <v>175.99</v>
      </c>
      <c r="CQ643">
        <v>206.13</v>
      </c>
      <c r="CR643">
        <v>46.06</v>
      </c>
      <c r="CS643">
        <v>18.45</v>
      </c>
      <c r="CT643">
        <v>17.7</v>
      </c>
      <c r="CU643">
        <v>45.13</v>
      </c>
      <c r="CV643">
        <v>50.61</v>
      </c>
      <c r="CW643">
        <v>50.2</v>
      </c>
      <c r="CX643">
        <v>61.04</v>
      </c>
      <c r="CY643">
        <v>55.13</v>
      </c>
      <c r="CZ643">
        <v>53.8</v>
      </c>
    </row>
    <row r="644" spans="1:104">
      <c r="A644" t="s">
        <v>1654</v>
      </c>
      <c r="B644" t="s">
        <v>1655</v>
      </c>
      <c r="C644" t="s">
        <v>100</v>
      </c>
      <c r="D644" t="s">
        <v>71</v>
      </c>
      <c r="E644">
        <v>5</v>
      </c>
      <c r="F644">
        <v>20142015</v>
      </c>
      <c r="G644">
        <v>23</v>
      </c>
      <c r="H644">
        <v>0.70499999999999996</v>
      </c>
      <c r="I644">
        <v>0.68</v>
      </c>
      <c r="J644">
        <v>0</v>
      </c>
      <c r="K644">
        <v>0</v>
      </c>
      <c r="L644">
        <v>0</v>
      </c>
      <c r="M644">
        <v>0</v>
      </c>
      <c r="N644">
        <v>0</v>
      </c>
      <c r="O644">
        <v>0</v>
      </c>
      <c r="P644">
        <v>0</v>
      </c>
      <c r="Q644">
        <v>100</v>
      </c>
      <c r="R644" t="s">
        <v>1488</v>
      </c>
      <c r="S644" t="s">
        <v>1488</v>
      </c>
      <c r="T644">
        <v>18.18</v>
      </c>
      <c r="U644">
        <v>0.39</v>
      </c>
      <c r="V644">
        <v>13.64</v>
      </c>
      <c r="W644">
        <v>100</v>
      </c>
      <c r="X644">
        <v>86.36</v>
      </c>
      <c r="Y644">
        <v>2</v>
      </c>
      <c r="Z644">
        <v>2</v>
      </c>
      <c r="AA644">
        <v>0</v>
      </c>
      <c r="AB644">
        <v>61.8</v>
      </c>
      <c r="AC644">
        <v>0</v>
      </c>
      <c r="AD644">
        <v>61.8</v>
      </c>
      <c r="AE644">
        <v>0</v>
      </c>
      <c r="AF644">
        <v>21.74</v>
      </c>
      <c r="AG644">
        <v>78.260000000000005</v>
      </c>
      <c r="AH644">
        <v>7</v>
      </c>
      <c r="AI644">
        <v>7</v>
      </c>
      <c r="AJ644">
        <v>0</v>
      </c>
      <c r="AK644">
        <v>216.31</v>
      </c>
      <c r="AL644">
        <v>0</v>
      </c>
      <c r="AM644">
        <v>216.31</v>
      </c>
      <c r="AN644">
        <v>57.14</v>
      </c>
      <c r="AO644">
        <v>0</v>
      </c>
      <c r="AP644">
        <v>0</v>
      </c>
      <c r="AQ644">
        <v>0</v>
      </c>
      <c r="AR644">
        <v>24.32</v>
      </c>
      <c r="AS644">
        <v>100</v>
      </c>
      <c r="AT644">
        <v>75.680000000000007</v>
      </c>
      <c r="AU644">
        <v>7</v>
      </c>
      <c r="AV644">
        <v>7</v>
      </c>
      <c r="AW644">
        <v>0</v>
      </c>
      <c r="AX644">
        <v>216.31</v>
      </c>
      <c r="AY644">
        <v>0</v>
      </c>
      <c r="AZ644">
        <v>216.31</v>
      </c>
      <c r="BA644">
        <v>57.14</v>
      </c>
      <c r="BB644">
        <v>0</v>
      </c>
      <c r="BC644">
        <v>0</v>
      </c>
      <c r="BD644">
        <v>29.63</v>
      </c>
      <c r="BE644">
        <v>100</v>
      </c>
      <c r="BF644">
        <v>70.37</v>
      </c>
      <c r="BG644">
        <v>4</v>
      </c>
      <c r="BH644">
        <v>123.61</v>
      </c>
      <c r="BI644">
        <v>0</v>
      </c>
      <c r="BJ644">
        <v>4</v>
      </c>
      <c r="BK644">
        <v>0</v>
      </c>
      <c r="BL644">
        <v>0</v>
      </c>
      <c r="BM644" t="s">
        <v>1488</v>
      </c>
      <c r="BN644">
        <v>100</v>
      </c>
      <c r="BO644">
        <v>0</v>
      </c>
      <c r="BP644">
        <v>0</v>
      </c>
      <c r="BQ644">
        <v>0</v>
      </c>
      <c r="BR644">
        <v>0</v>
      </c>
      <c r="BS644">
        <v>0</v>
      </c>
      <c r="BT644" t="s">
        <v>1488</v>
      </c>
      <c r="BU644" t="s">
        <v>1488</v>
      </c>
      <c r="BV644">
        <v>0</v>
      </c>
      <c r="BW644">
        <v>0</v>
      </c>
      <c r="BX644" t="s">
        <v>1488</v>
      </c>
      <c r="BY644">
        <v>40</v>
      </c>
      <c r="BZ644">
        <v>0</v>
      </c>
      <c r="CA644">
        <v>0</v>
      </c>
      <c r="CB644">
        <v>100</v>
      </c>
      <c r="CC644">
        <v>2</v>
      </c>
      <c r="CD644">
        <v>1</v>
      </c>
      <c r="CE644">
        <v>0</v>
      </c>
      <c r="CF644">
        <v>0</v>
      </c>
      <c r="CG644">
        <v>0</v>
      </c>
      <c r="CH644">
        <v>0</v>
      </c>
      <c r="CI644">
        <v>0</v>
      </c>
      <c r="CJ644">
        <v>0</v>
      </c>
      <c r="CK644">
        <v>0</v>
      </c>
      <c r="CL644">
        <v>1</v>
      </c>
      <c r="CM644">
        <v>0</v>
      </c>
      <c r="CN644">
        <v>0</v>
      </c>
      <c r="CO644">
        <v>0</v>
      </c>
      <c r="CP644">
        <v>1.94</v>
      </c>
      <c r="CQ644">
        <v>20.76</v>
      </c>
      <c r="CR644">
        <v>8.5500000000000007</v>
      </c>
      <c r="CS644">
        <v>15.87</v>
      </c>
      <c r="CT644">
        <v>15.22</v>
      </c>
      <c r="CU644">
        <v>48.71</v>
      </c>
      <c r="CV644">
        <v>47.51</v>
      </c>
      <c r="CW644">
        <v>54.75</v>
      </c>
      <c r="CX644">
        <v>57.64</v>
      </c>
      <c r="CY644">
        <v>50.56</v>
      </c>
      <c r="CZ644">
        <v>55.86</v>
      </c>
    </row>
    <row r="645" spans="1:104">
      <c r="A645" t="s">
        <v>180</v>
      </c>
      <c r="B645" t="s">
        <v>181</v>
      </c>
      <c r="C645" t="s">
        <v>100</v>
      </c>
      <c r="D645" t="s">
        <v>182</v>
      </c>
      <c r="E645">
        <v>73</v>
      </c>
      <c r="F645">
        <v>20142015</v>
      </c>
      <c r="G645">
        <v>22</v>
      </c>
      <c r="H645">
        <v>0.9</v>
      </c>
      <c r="I645">
        <v>0.9</v>
      </c>
      <c r="J645">
        <v>8</v>
      </c>
      <c r="K645">
        <v>10</v>
      </c>
      <c r="L645">
        <v>18</v>
      </c>
      <c r="M645">
        <v>2.35</v>
      </c>
      <c r="N645">
        <v>2.94</v>
      </c>
      <c r="O645">
        <v>5.29</v>
      </c>
      <c r="P645">
        <v>-1</v>
      </c>
      <c r="Q645">
        <v>88.15</v>
      </c>
      <c r="R645">
        <v>101.44</v>
      </c>
      <c r="S645">
        <v>16.670000000000002</v>
      </c>
      <c r="T645">
        <v>3.39</v>
      </c>
      <c r="U645">
        <v>2.79</v>
      </c>
      <c r="V645">
        <v>-1.73</v>
      </c>
      <c r="W645">
        <v>86.27</v>
      </c>
      <c r="X645">
        <v>88</v>
      </c>
      <c r="Y645">
        <v>148</v>
      </c>
      <c r="Z645">
        <v>176</v>
      </c>
      <c r="AA645">
        <v>28</v>
      </c>
      <c r="AB645">
        <v>51.77</v>
      </c>
      <c r="AC645">
        <v>8.24</v>
      </c>
      <c r="AD645">
        <v>60</v>
      </c>
      <c r="AE645">
        <v>60</v>
      </c>
      <c r="AF645">
        <v>-1.91</v>
      </c>
      <c r="AG645">
        <v>90.06</v>
      </c>
      <c r="AH645">
        <v>309</v>
      </c>
      <c r="AI645">
        <v>357</v>
      </c>
      <c r="AJ645">
        <v>48</v>
      </c>
      <c r="AK645">
        <v>105.01</v>
      </c>
      <c r="AL645">
        <v>14.12</v>
      </c>
      <c r="AM645">
        <v>119.13</v>
      </c>
      <c r="AN645">
        <v>55.18</v>
      </c>
      <c r="AO645">
        <v>26</v>
      </c>
      <c r="AP645">
        <v>0</v>
      </c>
      <c r="AQ645">
        <v>103</v>
      </c>
      <c r="AR645">
        <v>-2.6</v>
      </c>
      <c r="AS645">
        <v>87.14</v>
      </c>
      <c r="AT645">
        <v>89.73</v>
      </c>
      <c r="AU645">
        <v>231</v>
      </c>
      <c r="AV645">
        <v>271</v>
      </c>
      <c r="AW645">
        <v>40</v>
      </c>
      <c r="AX645">
        <v>79.709999999999994</v>
      </c>
      <c r="AY645">
        <v>11.77</v>
      </c>
      <c r="AZ645">
        <v>91.48</v>
      </c>
      <c r="BA645">
        <v>72.69</v>
      </c>
      <c r="BB645">
        <v>29</v>
      </c>
      <c r="BC645">
        <v>77</v>
      </c>
      <c r="BD645">
        <v>-2.42</v>
      </c>
      <c r="BE645">
        <v>87.17</v>
      </c>
      <c r="BF645">
        <v>89.58</v>
      </c>
      <c r="BG645">
        <v>168</v>
      </c>
      <c r="BH645">
        <v>57.95</v>
      </c>
      <c r="BI645">
        <v>8.5299999999999994</v>
      </c>
      <c r="BJ645">
        <v>197</v>
      </c>
      <c r="BK645">
        <v>29</v>
      </c>
      <c r="BL645">
        <v>48</v>
      </c>
      <c r="BM645">
        <v>-7.6</v>
      </c>
      <c r="BN645">
        <v>95.83</v>
      </c>
      <c r="BO645">
        <v>8.82</v>
      </c>
      <c r="BP645">
        <v>1.18</v>
      </c>
      <c r="BQ645">
        <v>30</v>
      </c>
      <c r="BR645">
        <v>4</v>
      </c>
      <c r="BS645">
        <v>26</v>
      </c>
      <c r="BT645">
        <v>88.24</v>
      </c>
      <c r="BU645">
        <v>10.39</v>
      </c>
      <c r="BV645">
        <v>15.23</v>
      </c>
      <c r="BW645">
        <v>11.07</v>
      </c>
      <c r="BX645">
        <v>86.21</v>
      </c>
      <c r="BY645">
        <v>40</v>
      </c>
      <c r="BZ645">
        <v>0</v>
      </c>
      <c r="CA645">
        <v>0</v>
      </c>
      <c r="CB645">
        <v>93.95</v>
      </c>
      <c r="CC645">
        <v>202</v>
      </c>
      <c r="CD645">
        <v>38</v>
      </c>
      <c r="CE645">
        <v>13</v>
      </c>
      <c r="CF645">
        <v>3</v>
      </c>
      <c r="CG645">
        <v>5</v>
      </c>
      <c r="CH645">
        <v>6</v>
      </c>
      <c r="CI645">
        <v>4</v>
      </c>
      <c r="CJ645">
        <v>40</v>
      </c>
      <c r="CK645">
        <v>3</v>
      </c>
      <c r="CL645">
        <v>1</v>
      </c>
      <c r="CM645">
        <v>3</v>
      </c>
      <c r="CN645">
        <v>2</v>
      </c>
      <c r="CO645">
        <v>-0.28999999999999998</v>
      </c>
      <c r="CP645">
        <v>203.98</v>
      </c>
      <c r="CQ645">
        <v>171.09</v>
      </c>
      <c r="CR645">
        <v>54.38</v>
      </c>
      <c r="CS645">
        <v>18.27</v>
      </c>
      <c r="CT645">
        <v>17.559999999999999</v>
      </c>
      <c r="CU645">
        <v>51.44</v>
      </c>
      <c r="CV645">
        <v>50.19</v>
      </c>
      <c r="CW645">
        <v>55.17</v>
      </c>
      <c r="CX645">
        <v>52.08</v>
      </c>
      <c r="CY645">
        <v>54.82</v>
      </c>
      <c r="CZ645">
        <v>54.41</v>
      </c>
    </row>
    <row r="646" spans="1:104">
      <c r="A646" t="s">
        <v>78</v>
      </c>
      <c r="B646" t="s">
        <v>79</v>
      </c>
      <c r="C646" t="s">
        <v>80</v>
      </c>
      <c r="D646" t="s">
        <v>81</v>
      </c>
      <c r="E646">
        <v>82</v>
      </c>
      <c r="F646">
        <v>20142015</v>
      </c>
      <c r="G646">
        <v>23</v>
      </c>
      <c r="H646">
        <v>2.75</v>
      </c>
      <c r="I646">
        <v>2.75</v>
      </c>
      <c r="J646">
        <v>8</v>
      </c>
      <c r="K646">
        <v>10</v>
      </c>
      <c r="L646">
        <v>18</v>
      </c>
      <c r="M646">
        <v>2.38</v>
      </c>
      <c r="N646">
        <v>2.98</v>
      </c>
      <c r="O646">
        <v>5.37</v>
      </c>
      <c r="P646">
        <v>0</v>
      </c>
      <c r="Q646">
        <v>91.9</v>
      </c>
      <c r="R646">
        <v>105.18</v>
      </c>
      <c r="S646">
        <v>15.38</v>
      </c>
      <c r="T646">
        <v>1.68</v>
      </c>
      <c r="U646">
        <v>2.4500000000000002</v>
      </c>
      <c r="V646">
        <v>5.31</v>
      </c>
      <c r="W646">
        <v>91.47</v>
      </c>
      <c r="X646">
        <v>86.16</v>
      </c>
      <c r="Y646">
        <v>175</v>
      </c>
      <c r="Z646">
        <v>193</v>
      </c>
      <c r="AA646">
        <v>18</v>
      </c>
      <c r="AB646">
        <v>57.53</v>
      </c>
      <c r="AC646">
        <v>5.37</v>
      </c>
      <c r="AD646">
        <v>62.9</v>
      </c>
      <c r="AE646">
        <v>62</v>
      </c>
      <c r="AF646">
        <v>5.01</v>
      </c>
      <c r="AG646">
        <v>86.89</v>
      </c>
      <c r="AH646">
        <v>300</v>
      </c>
      <c r="AI646">
        <v>329</v>
      </c>
      <c r="AJ646">
        <v>29</v>
      </c>
      <c r="AK646">
        <v>98.07</v>
      </c>
      <c r="AL646">
        <v>8.64</v>
      </c>
      <c r="AM646">
        <v>106.72</v>
      </c>
      <c r="AN646">
        <v>54.1</v>
      </c>
      <c r="AO646">
        <v>17</v>
      </c>
      <c r="AP646">
        <v>0</v>
      </c>
      <c r="AQ646">
        <v>89</v>
      </c>
      <c r="AR646">
        <v>6.27</v>
      </c>
      <c r="AS646">
        <v>91.45</v>
      </c>
      <c r="AT646">
        <v>85.18</v>
      </c>
      <c r="AU646">
        <v>223</v>
      </c>
      <c r="AV646">
        <v>246</v>
      </c>
      <c r="AW646">
        <v>23</v>
      </c>
      <c r="AX646">
        <v>73.33</v>
      </c>
      <c r="AY646">
        <v>6.86</v>
      </c>
      <c r="AZ646">
        <v>80.19</v>
      </c>
      <c r="BA646">
        <v>72.36</v>
      </c>
      <c r="BB646">
        <v>20</v>
      </c>
      <c r="BC646">
        <v>72</v>
      </c>
      <c r="BD646">
        <v>7.43</v>
      </c>
      <c r="BE646">
        <v>90.82</v>
      </c>
      <c r="BF646">
        <v>83.39</v>
      </c>
      <c r="BG646">
        <v>160</v>
      </c>
      <c r="BH646">
        <v>53.06</v>
      </c>
      <c r="BI646">
        <v>5.37</v>
      </c>
      <c r="BJ646">
        <v>178</v>
      </c>
      <c r="BK646">
        <v>18</v>
      </c>
      <c r="BL646">
        <v>52</v>
      </c>
      <c r="BM646">
        <v>6.88</v>
      </c>
      <c r="BN646">
        <v>86.67</v>
      </c>
      <c r="BO646">
        <v>8.64</v>
      </c>
      <c r="BP646">
        <v>0.6</v>
      </c>
      <c r="BQ646">
        <v>29</v>
      </c>
      <c r="BR646">
        <v>2</v>
      </c>
      <c r="BS646">
        <v>27</v>
      </c>
      <c r="BT646">
        <v>93.55</v>
      </c>
      <c r="BU646">
        <v>11.11</v>
      </c>
      <c r="BV646">
        <v>16.29</v>
      </c>
      <c r="BW646">
        <v>11.79</v>
      </c>
      <c r="BX646">
        <v>88.89</v>
      </c>
      <c r="BY646">
        <v>38</v>
      </c>
      <c r="BZ646">
        <v>0</v>
      </c>
      <c r="CA646">
        <v>1</v>
      </c>
      <c r="CB646">
        <v>94.77</v>
      </c>
      <c r="CC646">
        <v>163</v>
      </c>
      <c r="CD646">
        <v>36</v>
      </c>
      <c r="CE646">
        <v>9</v>
      </c>
      <c r="CF646">
        <v>2</v>
      </c>
      <c r="CG646">
        <v>8</v>
      </c>
      <c r="CH646">
        <v>6</v>
      </c>
      <c r="CI646">
        <v>4</v>
      </c>
      <c r="CJ646">
        <v>44</v>
      </c>
      <c r="CK646">
        <v>10</v>
      </c>
      <c r="CL646">
        <v>4</v>
      </c>
      <c r="CM646">
        <v>2</v>
      </c>
      <c r="CN646">
        <v>2</v>
      </c>
      <c r="CO646">
        <v>0</v>
      </c>
      <c r="CP646">
        <v>201.28</v>
      </c>
      <c r="CQ646">
        <v>261.13</v>
      </c>
      <c r="CR646">
        <v>43.53</v>
      </c>
      <c r="CS646">
        <v>18.13</v>
      </c>
      <c r="CT646">
        <v>17.510000000000002</v>
      </c>
      <c r="CU646">
        <v>54.06</v>
      </c>
      <c r="CV646">
        <v>49.86</v>
      </c>
      <c r="CW646">
        <v>54.17</v>
      </c>
      <c r="CX646">
        <v>46.03</v>
      </c>
      <c r="CY646">
        <v>54.51</v>
      </c>
      <c r="CZ646">
        <v>54.81</v>
      </c>
    </row>
    <row r="647" spans="1:104">
      <c r="A647" t="s">
        <v>120</v>
      </c>
      <c r="B647" t="s">
        <v>121</v>
      </c>
      <c r="C647" t="s">
        <v>68</v>
      </c>
      <c r="D647" t="s">
        <v>105</v>
      </c>
      <c r="E647">
        <v>82</v>
      </c>
      <c r="F647">
        <v>20142015</v>
      </c>
      <c r="G647">
        <v>23</v>
      </c>
      <c r="H647">
        <v>6</v>
      </c>
      <c r="I647">
        <v>5.5</v>
      </c>
      <c r="J647">
        <v>13</v>
      </c>
      <c r="K647">
        <v>18</v>
      </c>
      <c r="L647">
        <v>31</v>
      </c>
      <c r="M647">
        <v>2.57</v>
      </c>
      <c r="N647">
        <v>3.57</v>
      </c>
      <c r="O647">
        <v>6.14</v>
      </c>
      <c r="P647">
        <v>-4</v>
      </c>
      <c r="Q647">
        <v>91.2</v>
      </c>
      <c r="R647">
        <v>108.59</v>
      </c>
      <c r="S647">
        <v>17.809999999999999</v>
      </c>
      <c r="T647">
        <v>9.4600000000000009</v>
      </c>
      <c r="U647">
        <v>3.69</v>
      </c>
      <c r="V647">
        <v>4.67</v>
      </c>
      <c r="W647">
        <v>90.78</v>
      </c>
      <c r="X647">
        <v>86.11</v>
      </c>
      <c r="Y647">
        <v>292</v>
      </c>
      <c r="Z647">
        <v>325</v>
      </c>
      <c r="AA647">
        <v>33</v>
      </c>
      <c r="AB647">
        <v>64.37</v>
      </c>
      <c r="AC647">
        <v>6.54</v>
      </c>
      <c r="AD647">
        <v>70.91</v>
      </c>
      <c r="AE647">
        <v>75</v>
      </c>
      <c r="AF647">
        <v>3.57</v>
      </c>
      <c r="AG647">
        <v>87.63</v>
      </c>
      <c r="AH647">
        <v>468</v>
      </c>
      <c r="AI647">
        <v>518</v>
      </c>
      <c r="AJ647">
        <v>50</v>
      </c>
      <c r="AK647">
        <v>102.6</v>
      </c>
      <c r="AL647">
        <v>9.9</v>
      </c>
      <c r="AM647">
        <v>112.5</v>
      </c>
      <c r="AN647">
        <v>57.34</v>
      </c>
      <c r="AO647">
        <v>15</v>
      </c>
      <c r="AP647">
        <v>1</v>
      </c>
      <c r="AQ647">
        <v>106</v>
      </c>
      <c r="AR647">
        <v>5.39</v>
      </c>
      <c r="AS647">
        <v>90.11</v>
      </c>
      <c r="AT647">
        <v>84.72</v>
      </c>
      <c r="AU647">
        <v>365</v>
      </c>
      <c r="AV647">
        <v>410</v>
      </c>
      <c r="AW647">
        <v>45</v>
      </c>
      <c r="AX647">
        <v>81.209999999999994</v>
      </c>
      <c r="AY647">
        <v>8.91</v>
      </c>
      <c r="AZ647">
        <v>90.12</v>
      </c>
      <c r="BA647">
        <v>72.44</v>
      </c>
      <c r="BB647">
        <v>18</v>
      </c>
      <c r="BC647">
        <v>91</v>
      </c>
      <c r="BD647">
        <v>3.47</v>
      </c>
      <c r="BE647">
        <v>89.19</v>
      </c>
      <c r="BF647">
        <v>85.71</v>
      </c>
      <c r="BG647">
        <v>261</v>
      </c>
      <c r="BH647">
        <v>58.82</v>
      </c>
      <c r="BI647">
        <v>7.13</v>
      </c>
      <c r="BJ647">
        <v>297</v>
      </c>
      <c r="BK647">
        <v>36</v>
      </c>
      <c r="BL647">
        <v>73</v>
      </c>
      <c r="BM647">
        <v>9.74</v>
      </c>
      <c r="BN647">
        <v>85.71</v>
      </c>
      <c r="BO647">
        <v>8.32</v>
      </c>
      <c r="BP647">
        <v>0.4</v>
      </c>
      <c r="BQ647">
        <v>42</v>
      </c>
      <c r="BR647">
        <v>2</v>
      </c>
      <c r="BS647">
        <v>40</v>
      </c>
      <c r="BT647">
        <v>95.45</v>
      </c>
      <c r="BU647">
        <v>14.29</v>
      </c>
      <c r="BV647">
        <v>14.14</v>
      </c>
      <c r="BW647">
        <v>10.24</v>
      </c>
      <c r="BX647">
        <v>94.44</v>
      </c>
      <c r="BY647">
        <v>50.88</v>
      </c>
      <c r="BZ647">
        <v>145</v>
      </c>
      <c r="CA647">
        <v>140</v>
      </c>
      <c r="CB647">
        <v>98.35</v>
      </c>
      <c r="CC647">
        <v>298</v>
      </c>
      <c r="CD647">
        <v>45</v>
      </c>
      <c r="CE647">
        <v>5</v>
      </c>
      <c r="CF647">
        <v>4</v>
      </c>
      <c r="CG647">
        <v>12</v>
      </c>
      <c r="CH647">
        <v>7</v>
      </c>
      <c r="CI647">
        <v>11</v>
      </c>
      <c r="CJ647">
        <v>60</v>
      </c>
      <c r="CK647">
        <v>29</v>
      </c>
      <c r="CL647">
        <v>6</v>
      </c>
      <c r="CM647">
        <v>5</v>
      </c>
      <c r="CN647">
        <v>1</v>
      </c>
      <c r="CO647">
        <v>-0.79</v>
      </c>
      <c r="CP647">
        <v>302.93</v>
      </c>
      <c r="CQ647">
        <v>124.35</v>
      </c>
      <c r="CR647">
        <v>70.900000000000006</v>
      </c>
      <c r="CS647">
        <v>18.46</v>
      </c>
      <c r="CT647">
        <v>17.850000000000001</v>
      </c>
      <c r="CU647">
        <v>52.48</v>
      </c>
      <c r="CV647">
        <v>49.96</v>
      </c>
      <c r="CW647">
        <v>60.39</v>
      </c>
      <c r="CX647">
        <v>54.68</v>
      </c>
      <c r="CY647">
        <v>54.1</v>
      </c>
      <c r="CZ647">
        <v>54.2</v>
      </c>
    </row>
    <row r="648" spans="1:104">
      <c r="A648" t="s">
        <v>968</v>
      </c>
      <c r="B648" t="s">
        <v>969</v>
      </c>
      <c r="C648" t="s">
        <v>62</v>
      </c>
      <c r="D648" t="s">
        <v>71</v>
      </c>
      <c r="E648">
        <v>27</v>
      </c>
      <c r="F648">
        <v>20142015</v>
      </c>
      <c r="G648">
        <v>24</v>
      </c>
      <c r="H648">
        <v>0.625</v>
      </c>
      <c r="I648">
        <v>0.625</v>
      </c>
      <c r="J648">
        <v>1</v>
      </c>
      <c r="K648">
        <v>1</v>
      </c>
      <c r="L648">
        <v>2</v>
      </c>
      <c r="M648">
        <v>1.35</v>
      </c>
      <c r="N648">
        <v>1.35</v>
      </c>
      <c r="O648">
        <v>2.69</v>
      </c>
      <c r="P648">
        <v>0</v>
      </c>
      <c r="Q648">
        <v>78.48</v>
      </c>
      <c r="R648">
        <v>107.41</v>
      </c>
      <c r="S648">
        <v>20</v>
      </c>
      <c r="T648">
        <v>-11.85</v>
      </c>
      <c r="U648">
        <v>1.65</v>
      </c>
      <c r="V648">
        <v>-20.94</v>
      </c>
      <c r="W648">
        <v>66.67</v>
      </c>
      <c r="X648">
        <v>87.61</v>
      </c>
      <c r="Y648">
        <v>12</v>
      </c>
      <c r="Z648">
        <v>24</v>
      </c>
      <c r="AA648">
        <v>12</v>
      </c>
      <c r="AB648">
        <v>32.29</v>
      </c>
      <c r="AC648">
        <v>16.14</v>
      </c>
      <c r="AD648">
        <v>48.43</v>
      </c>
      <c r="AE648">
        <v>3</v>
      </c>
      <c r="AF648">
        <v>-10.92</v>
      </c>
      <c r="AG648">
        <v>89.4</v>
      </c>
      <c r="AH648">
        <v>45</v>
      </c>
      <c r="AI648">
        <v>62</v>
      </c>
      <c r="AJ648">
        <v>17</v>
      </c>
      <c r="AK648">
        <v>83.41</v>
      </c>
      <c r="AL648">
        <v>22.87</v>
      </c>
      <c r="AM648">
        <v>106.28</v>
      </c>
      <c r="AN648">
        <v>43.55</v>
      </c>
      <c r="AO648">
        <v>6</v>
      </c>
      <c r="AP648">
        <v>1</v>
      </c>
      <c r="AQ648">
        <v>16</v>
      </c>
      <c r="AR648">
        <v>-9.08</v>
      </c>
      <c r="AS648">
        <v>78.569999999999993</v>
      </c>
      <c r="AT648">
        <v>87.65</v>
      </c>
      <c r="AU648">
        <v>32</v>
      </c>
      <c r="AV648">
        <v>44</v>
      </c>
      <c r="AW648">
        <v>12</v>
      </c>
      <c r="AX648">
        <v>59.19</v>
      </c>
      <c r="AY648">
        <v>16.14</v>
      </c>
      <c r="AZ648">
        <v>75.34</v>
      </c>
      <c r="BA648">
        <v>61.36</v>
      </c>
      <c r="BB648">
        <v>5</v>
      </c>
      <c r="BC648">
        <v>10</v>
      </c>
      <c r="BD648">
        <v>-14.32</v>
      </c>
      <c r="BE648">
        <v>72.97</v>
      </c>
      <c r="BF648">
        <v>87.29</v>
      </c>
      <c r="BG648">
        <v>17</v>
      </c>
      <c r="BH648">
        <v>36.32</v>
      </c>
      <c r="BI648">
        <v>13.45</v>
      </c>
      <c r="BJ648">
        <v>27</v>
      </c>
      <c r="BK648">
        <v>10</v>
      </c>
      <c r="BL648">
        <v>5</v>
      </c>
      <c r="BM648">
        <v>6.67</v>
      </c>
      <c r="BN648">
        <v>93.33</v>
      </c>
      <c r="BO648">
        <v>2.69</v>
      </c>
      <c r="BP648">
        <v>0</v>
      </c>
      <c r="BQ648">
        <v>2</v>
      </c>
      <c r="BR648">
        <v>0</v>
      </c>
      <c r="BS648">
        <v>2</v>
      </c>
      <c r="BT648">
        <v>100</v>
      </c>
      <c r="BU648">
        <v>10</v>
      </c>
      <c r="BV648">
        <v>7.41</v>
      </c>
      <c r="BW648">
        <v>4.55</v>
      </c>
      <c r="BX648">
        <v>100</v>
      </c>
      <c r="BY648">
        <v>40</v>
      </c>
      <c r="BZ648">
        <v>0</v>
      </c>
      <c r="CA648">
        <v>0</v>
      </c>
      <c r="CB648">
        <v>81.48</v>
      </c>
      <c r="CC648">
        <v>22</v>
      </c>
      <c r="CD648">
        <v>11</v>
      </c>
      <c r="CE648">
        <v>5</v>
      </c>
      <c r="CF648">
        <v>0</v>
      </c>
      <c r="CG648">
        <v>4</v>
      </c>
      <c r="CH648">
        <v>0</v>
      </c>
      <c r="CI648">
        <v>1</v>
      </c>
      <c r="CJ648">
        <v>4</v>
      </c>
      <c r="CK648">
        <v>1</v>
      </c>
      <c r="CL648">
        <v>0</v>
      </c>
      <c r="CM648">
        <v>0</v>
      </c>
      <c r="CN648">
        <v>0</v>
      </c>
      <c r="CO648">
        <v>0</v>
      </c>
      <c r="CP648">
        <v>44.6</v>
      </c>
      <c r="CQ648">
        <v>96.15</v>
      </c>
      <c r="CR648">
        <v>31.69</v>
      </c>
      <c r="CS648">
        <v>16.170000000000002</v>
      </c>
      <c r="CT648">
        <v>17.260000000000002</v>
      </c>
      <c r="CU648">
        <v>51.49</v>
      </c>
      <c r="CV648">
        <v>50.18</v>
      </c>
      <c r="CW648">
        <v>57.76</v>
      </c>
      <c r="CX648">
        <v>54.41</v>
      </c>
      <c r="CY648">
        <v>54.53</v>
      </c>
      <c r="CZ648">
        <v>54.13</v>
      </c>
    </row>
    <row r="649" spans="1:104">
      <c r="A649" t="s">
        <v>549</v>
      </c>
      <c r="B649" t="s">
        <v>550</v>
      </c>
      <c r="C649" t="s">
        <v>68</v>
      </c>
      <c r="D649" t="s">
        <v>77</v>
      </c>
      <c r="E649">
        <v>31</v>
      </c>
      <c r="F649">
        <v>20142015</v>
      </c>
      <c r="G649">
        <v>20</v>
      </c>
      <c r="H649">
        <v>0.92500000000000004</v>
      </c>
      <c r="I649">
        <v>0.92500000000000004</v>
      </c>
      <c r="J649">
        <v>0</v>
      </c>
      <c r="K649">
        <v>1</v>
      </c>
      <c r="L649">
        <v>1</v>
      </c>
      <c r="M649">
        <v>0</v>
      </c>
      <c r="N649">
        <v>2.33</v>
      </c>
      <c r="O649">
        <v>2.33</v>
      </c>
      <c r="P649">
        <v>0</v>
      </c>
      <c r="Q649">
        <v>88.24</v>
      </c>
      <c r="R649">
        <v>103.57</v>
      </c>
      <c r="S649">
        <v>0</v>
      </c>
      <c r="T649">
        <v>3.45</v>
      </c>
      <c r="U649">
        <v>0.83</v>
      </c>
      <c r="V649">
        <v>0.56999999999999995</v>
      </c>
      <c r="W649">
        <v>81.819999999999993</v>
      </c>
      <c r="X649">
        <v>81.25</v>
      </c>
      <c r="Y649">
        <v>14</v>
      </c>
      <c r="Z649">
        <v>18</v>
      </c>
      <c r="AA649">
        <v>4</v>
      </c>
      <c r="AB649">
        <v>41.89</v>
      </c>
      <c r="AC649">
        <v>9.31</v>
      </c>
      <c r="AD649">
        <v>51.2</v>
      </c>
      <c r="AE649">
        <v>1</v>
      </c>
      <c r="AF649">
        <v>0.27</v>
      </c>
      <c r="AG649">
        <v>87.97</v>
      </c>
      <c r="AH649">
        <v>39</v>
      </c>
      <c r="AI649">
        <v>45</v>
      </c>
      <c r="AJ649">
        <v>6</v>
      </c>
      <c r="AK649">
        <v>104.72</v>
      </c>
      <c r="AL649">
        <v>13.96</v>
      </c>
      <c r="AM649">
        <v>118.68</v>
      </c>
      <c r="AN649">
        <v>62.22</v>
      </c>
      <c r="AO649">
        <v>0</v>
      </c>
      <c r="AP649">
        <v>0</v>
      </c>
      <c r="AQ649">
        <v>4</v>
      </c>
      <c r="AR649">
        <v>-1.71</v>
      </c>
      <c r="AS649">
        <v>85.37</v>
      </c>
      <c r="AT649">
        <v>87.08</v>
      </c>
      <c r="AU649">
        <v>29</v>
      </c>
      <c r="AV649">
        <v>35</v>
      </c>
      <c r="AW649">
        <v>6</v>
      </c>
      <c r="AX649">
        <v>81.45</v>
      </c>
      <c r="AY649">
        <v>13.96</v>
      </c>
      <c r="AZ649">
        <v>95.41</v>
      </c>
      <c r="BA649">
        <v>80</v>
      </c>
      <c r="BB649">
        <v>1</v>
      </c>
      <c r="BC649">
        <v>4</v>
      </c>
      <c r="BD649">
        <v>-1.52</v>
      </c>
      <c r="BE649">
        <v>84.85</v>
      </c>
      <c r="BF649">
        <v>86.36</v>
      </c>
      <c r="BG649">
        <v>23</v>
      </c>
      <c r="BH649">
        <v>65.16</v>
      </c>
      <c r="BI649">
        <v>11.64</v>
      </c>
      <c r="BJ649">
        <v>28</v>
      </c>
      <c r="BK649">
        <v>5</v>
      </c>
      <c r="BL649">
        <v>3</v>
      </c>
      <c r="BM649">
        <v>21.43</v>
      </c>
      <c r="BN649">
        <v>78.569999999999993</v>
      </c>
      <c r="BO649">
        <v>2.33</v>
      </c>
      <c r="BP649">
        <v>0</v>
      </c>
      <c r="BQ649">
        <v>1</v>
      </c>
      <c r="BR649">
        <v>0</v>
      </c>
      <c r="BS649">
        <v>1</v>
      </c>
      <c r="BT649">
        <v>100</v>
      </c>
      <c r="BU649">
        <v>0</v>
      </c>
      <c r="BV649">
        <v>3.57</v>
      </c>
      <c r="BW649">
        <v>2.86</v>
      </c>
      <c r="BX649">
        <v>100</v>
      </c>
      <c r="BY649">
        <v>36</v>
      </c>
      <c r="BZ649">
        <v>0</v>
      </c>
      <c r="CA649">
        <v>2</v>
      </c>
      <c r="CB649">
        <v>100</v>
      </c>
      <c r="CC649">
        <v>17</v>
      </c>
      <c r="CD649">
        <v>6</v>
      </c>
      <c r="CE649">
        <v>0</v>
      </c>
      <c r="CF649">
        <v>0</v>
      </c>
      <c r="CG649">
        <v>0</v>
      </c>
      <c r="CH649">
        <v>0</v>
      </c>
      <c r="CI649">
        <v>1</v>
      </c>
      <c r="CJ649">
        <v>3</v>
      </c>
      <c r="CK649">
        <v>0</v>
      </c>
      <c r="CL649">
        <v>0</v>
      </c>
      <c r="CM649">
        <v>0</v>
      </c>
      <c r="CN649">
        <v>0</v>
      </c>
      <c r="CO649">
        <v>0</v>
      </c>
      <c r="CP649">
        <v>25.78</v>
      </c>
      <c r="CQ649">
        <v>128.26</v>
      </c>
      <c r="CR649">
        <v>16.739999999999998</v>
      </c>
      <c r="CS649">
        <v>17.8</v>
      </c>
      <c r="CT649">
        <v>17.11</v>
      </c>
      <c r="CU649">
        <v>51.74</v>
      </c>
      <c r="CV649">
        <v>50.8</v>
      </c>
      <c r="CW649">
        <v>57.46</v>
      </c>
      <c r="CX649">
        <v>53.6</v>
      </c>
      <c r="CY649">
        <v>56.75</v>
      </c>
      <c r="CZ649">
        <v>54.96</v>
      </c>
    </row>
    <row r="650" spans="1:104">
      <c r="A650" t="s">
        <v>597</v>
      </c>
      <c r="B650" t="s">
        <v>598</v>
      </c>
      <c r="C650" t="s">
        <v>113</v>
      </c>
      <c r="D650" t="s">
        <v>88</v>
      </c>
      <c r="E650">
        <v>56</v>
      </c>
      <c r="F650">
        <v>20142015</v>
      </c>
      <c r="G650">
        <v>25</v>
      </c>
      <c r="H650">
        <v>0.6</v>
      </c>
      <c r="I650">
        <v>0.6</v>
      </c>
      <c r="J650">
        <v>3</v>
      </c>
      <c r="K650">
        <v>1</v>
      </c>
      <c r="L650">
        <v>4</v>
      </c>
      <c r="M650">
        <v>2.71</v>
      </c>
      <c r="N650">
        <v>0.9</v>
      </c>
      <c r="O650">
        <v>3.61</v>
      </c>
      <c r="P650">
        <v>-1</v>
      </c>
      <c r="Q650">
        <v>90.09</v>
      </c>
      <c r="R650">
        <v>113.95</v>
      </c>
      <c r="S650">
        <v>33.33</v>
      </c>
      <c r="T650">
        <v>-0.14000000000000001</v>
      </c>
      <c r="U650">
        <v>1.19</v>
      </c>
      <c r="V650">
        <v>1.69</v>
      </c>
      <c r="W650">
        <v>89.83</v>
      </c>
      <c r="X650">
        <v>88.14</v>
      </c>
      <c r="Y650">
        <v>47</v>
      </c>
      <c r="Z650">
        <v>53</v>
      </c>
      <c r="AA650">
        <v>6</v>
      </c>
      <c r="AB650">
        <v>47.82</v>
      </c>
      <c r="AC650">
        <v>5.41</v>
      </c>
      <c r="AD650">
        <v>53.23</v>
      </c>
      <c r="AE650">
        <v>12</v>
      </c>
      <c r="AF650">
        <v>0.28999999999999998</v>
      </c>
      <c r="AG650">
        <v>89.8</v>
      </c>
      <c r="AH650">
        <v>89</v>
      </c>
      <c r="AI650">
        <v>100</v>
      </c>
      <c r="AJ650">
        <v>11</v>
      </c>
      <c r="AK650">
        <v>90.23</v>
      </c>
      <c r="AL650">
        <v>9.92</v>
      </c>
      <c r="AM650">
        <v>100.15</v>
      </c>
      <c r="AN650">
        <v>43</v>
      </c>
      <c r="AO650">
        <v>3</v>
      </c>
      <c r="AP650">
        <v>0</v>
      </c>
      <c r="AQ650">
        <v>17</v>
      </c>
      <c r="AR650">
        <v>0.95</v>
      </c>
      <c r="AS650">
        <v>89.33</v>
      </c>
      <c r="AT650">
        <v>88.38</v>
      </c>
      <c r="AU650">
        <v>59</v>
      </c>
      <c r="AV650">
        <v>67</v>
      </c>
      <c r="AW650">
        <v>8</v>
      </c>
      <c r="AX650">
        <v>60.45</v>
      </c>
      <c r="AY650">
        <v>7.22</v>
      </c>
      <c r="AZ650">
        <v>67.67</v>
      </c>
      <c r="BA650">
        <v>64.180000000000007</v>
      </c>
      <c r="BB650">
        <v>5</v>
      </c>
      <c r="BC650">
        <v>14</v>
      </c>
      <c r="BD650">
        <v>1.1200000000000001</v>
      </c>
      <c r="BE650">
        <v>89.58</v>
      </c>
      <c r="BF650">
        <v>88.46</v>
      </c>
      <c r="BG650">
        <v>38</v>
      </c>
      <c r="BH650">
        <v>38.799999999999997</v>
      </c>
      <c r="BI650">
        <v>4.51</v>
      </c>
      <c r="BJ650">
        <v>43</v>
      </c>
      <c r="BK650">
        <v>5</v>
      </c>
      <c r="BL650">
        <v>9</v>
      </c>
      <c r="BM650">
        <v>12</v>
      </c>
      <c r="BN650">
        <v>88</v>
      </c>
      <c r="BO650">
        <v>5.41</v>
      </c>
      <c r="BP650">
        <v>0</v>
      </c>
      <c r="BQ650">
        <v>6</v>
      </c>
      <c r="BR650">
        <v>0</v>
      </c>
      <c r="BS650">
        <v>6</v>
      </c>
      <c r="BT650">
        <v>100</v>
      </c>
      <c r="BU650">
        <v>21.43</v>
      </c>
      <c r="BV650">
        <v>13.95</v>
      </c>
      <c r="BW650">
        <v>8.9600000000000009</v>
      </c>
      <c r="BX650">
        <v>100</v>
      </c>
      <c r="BY650">
        <v>41</v>
      </c>
      <c r="BZ650">
        <v>1</v>
      </c>
      <c r="CA650">
        <v>1</v>
      </c>
      <c r="CB650">
        <v>92.65</v>
      </c>
      <c r="CC650">
        <v>63</v>
      </c>
      <c r="CD650">
        <v>12</v>
      </c>
      <c r="CE650">
        <v>5</v>
      </c>
      <c r="CF650">
        <v>1</v>
      </c>
      <c r="CG650">
        <v>2</v>
      </c>
      <c r="CH650">
        <v>0</v>
      </c>
      <c r="CI650">
        <v>1</v>
      </c>
      <c r="CJ650">
        <v>6</v>
      </c>
      <c r="CK650">
        <v>2</v>
      </c>
      <c r="CL650">
        <v>0</v>
      </c>
      <c r="CM650">
        <v>1</v>
      </c>
      <c r="CN650">
        <v>0</v>
      </c>
      <c r="CO650">
        <v>-0.9</v>
      </c>
      <c r="CP650">
        <v>66.5</v>
      </c>
      <c r="CQ650">
        <v>211.25</v>
      </c>
      <c r="CR650">
        <v>23.94</v>
      </c>
      <c r="CS650">
        <v>17.22</v>
      </c>
      <c r="CT650">
        <v>17.149999999999999</v>
      </c>
      <c r="CU650">
        <v>50.51</v>
      </c>
      <c r="CV650">
        <v>49.51</v>
      </c>
      <c r="CW650">
        <v>55.02</v>
      </c>
      <c r="CX650">
        <v>53.91</v>
      </c>
      <c r="CY650">
        <v>53.4</v>
      </c>
      <c r="CZ650">
        <v>54.45</v>
      </c>
    </row>
    <row r="651" spans="1:104">
      <c r="A651" t="s">
        <v>1656</v>
      </c>
      <c r="B651" t="s">
        <v>1657</v>
      </c>
      <c r="C651" t="s">
        <v>100</v>
      </c>
      <c r="D651" t="s">
        <v>282</v>
      </c>
      <c r="E651">
        <v>18</v>
      </c>
      <c r="F651">
        <v>20142015</v>
      </c>
      <c r="G651">
        <v>22</v>
      </c>
      <c r="H651" t="s">
        <v>1488</v>
      </c>
      <c r="I651" t="s">
        <v>1488</v>
      </c>
      <c r="J651">
        <v>0</v>
      </c>
      <c r="K651">
        <v>0</v>
      </c>
      <c r="L651">
        <v>0</v>
      </c>
      <c r="M651">
        <v>0</v>
      </c>
      <c r="N651">
        <v>0</v>
      </c>
      <c r="O651">
        <v>0</v>
      </c>
      <c r="P651">
        <v>0</v>
      </c>
      <c r="Q651">
        <v>100</v>
      </c>
      <c r="R651" t="s">
        <v>1488</v>
      </c>
      <c r="S651" t="s">
        <v>1488</v>
      </c>
      <c r="T651" t="s">
        <v>1488</v>
      </c>
      <c r="U651">
        <v>0.15</v>
      </c>
      <c r="V651" t="s">
        <v>1488</v>
      </c>
      <c r="W651" t="s">
        <v>1488</v>
      </c>
      <c r="X651">
        <v>87.5</v>
      </c>
      <c r="Y651">
        <v>0</v>
      </c>
      <c r="Z651">
        <v>0</v>
      </c>
      <c r="AA651">
        <v>0</v>
      </c>
      <c r="AB651">
        <v>0</v>
      </c>
      <c r="AC651">
        <v>0</v>
      </c>
      <c r="AD651">
        <v>0</v>
      </c>
      <c r="AE651">
        <v>0</v>
      </c>
      <c r="AF651">
        <v>11.8</v>
      </c>
      <c r="AG651">
        <v>88.2</v>
      </c>
      <c r="AH651">
        <v>1</v>
      </c>
      <c r="AI651">
        <v>1</v>
      </c>
      <c r="AJ651">
        <v>0</v>
      </c>
      <c r="AK651">
        <v>21.69</v>
      </c>
      <c r="AL651">
        <v>0</v>
      </c>
      <c r="AM651">
        <v>21.69</v>
      </c>
      <c r="AN651">
        <v>0</v>
      </c>
      <c r="AO651">
        <v>0</v>
      </c>
      <c r="AP651">
        <v>0</v>
      </c>
      <c r="AQ651">
        <v>1</v>
      </c>
      <c r="AR651">
        <v>12.7</v>
      </c>
      <c r="AS651">
        <v>100</v>
      </c>
      <c r="AT651">
        <v>87.3</v>
      </c>
      <c r="AU651">
        <v>1</v>
      </c>
      <c r="AV651">
        <v>1</v>
      </c>
      <c r="AW651">
        <v>0</v>
      </c>
      <c r="AX651">
        <v>21.69</v>
      </c>
      <c r="AY651">
        <v>0</v>
      </c>
      <c r="AZ651">
        <v>21.69</v>
      </c>
      <c r="BA651">
        <v>0</v>
      </c>
      <c r="BB651">
        <v>1</v>
      </c>
      <c r="BC651">
        <v>1</v>
      </c>
      <c r="BD651" t="s">
        <v>1488</v>
      </c>
      <c r="BE651" t="s">
        <v>1488</v>
      </c>
      <c r="BF651">
        <v>85.39</v>
      </c>
      <c r="BG651">
        <v>0</v>
      </c>
      <c r="BH651">
        <v>0</v>
      </c>
      <c r="BI651">
        <v>0</v>
      </c>
      <c r="BJ651">
        <v>0</v>
      </c>
      <c r="BK651">
        <v>0</v>
      </c>
      <c r="BL651">
        <v>0</v>
      </c>
      <c r="BM651" t="s">
        <v>1488</v>
      </c>
      <c r="BN651">
        <v>100</v>
      </c>
      <c r="BO651">
        <v>0</v>
      </c>
      <c r="BP651">
        <v>0</v>
      </c>
      <c r="BQ651">
        <v>0</v>
      </c>
      <c r="BR651">
        <v>0</v>
      </c>
      <c r="BS651">
        <v>0</v>
      </c>
      <c r="BT651" t="s">
        <v>1488</v>
      </c>
      <c r="BU651">
        <v>0</v>
      </c>
      <c r="BV651" t="s">
        <v>1488</v>
      </c>
      <c r="BW651">
        <v>0</v>
      </c>
      <c r="BX651" t="s">
        <v>1488</v>
      </c>
      <c r="BY651">
        <v>40</v>
      </c>
      <c r="BZ651">
        <v>0</v>
      </c>
      <c r="CA651">
        <v>0</v>
      </c>
      <c r="CB651" t="s">
        <v>1488</v>
      </c>
      <c r="CC651">
        <v>0</v>
      </c>
      <c r="CD651">
        <v>0</v>
      </c>
      <c r="CE651">
        <v>0</v>
      </c>
      <c r="CF651">
        <v>0</v>
      </c>
      <c r="CG651">
        <v>0</v>
      </c>
      <c r="CH651">
        <v>0</v>
      </c>
      <c r="CI651">
        <v>0</v>
      </c>
      <c r="CJ651">
        <v>0</v>
      </c>
      <c r="CK651">
        <v>0</v>
      </c>
      <c r="CL651">
        <v>1</v>
      </c>
      <c r="CM651">
        <v>0</v>
      </c>
      <c r="CN651">
        <v>0</v>
      </c>
      <c r="CO651">
        <v>0</v>
      </c>
      <c r="CP651">
        <v>2.77</v>
      </c>
      <c r="CQ651">
        <v>84.58</v>
      </c>
      <c r="CR651">
        <v>3.17</v>
      </c>
      <c r="CS651">
        <v>15.09</v>
      </c>
      <c r="CT651">
        <v>16.350000000000001</v>
      </c>
      <c r="CU651">
        <v>43.5</v>
      </c>
      <c r="CV651">
        <v>48.22</v>
      </c>
      <c r="CW651">
        <v>47.27</v>
      </c>
      <c r="CX651">
        <v>61.38</v>
      </c>
      <c r="CY651">
        <v>51.64</v>
      </c>
      <c r="CZ651">
        <v>55.45</v>
      </c>
    </row>
    <row r="652" spans="1:104">
      <c r="A652" t="s">
        <v>1064</v>
      </c>
      <c r="B652" t="s">
        <v>1065</v>
      </c>
      <c r="C652" t="s">
        <v>68</v>
      </c>
      <c r="D652" t="s">
        <v>364</v>
      </c>
      <c r="E652">
        <v>78</v>
      </c>
      <c r="F652">
        <v>20142015</v>
      </c>
      <c r="G652">
        <v>29</v>
      </c>
      <c r="H652">
        <v>1.6</v>
      </c>
      <c r="I652">
        <v>1.6</v>
      </c>
      <c r="J652">
        <v>0</v>
      </c>
      <c r="K652">
        <v>0</v>
      </c>
      <c r="L652">
        <v>0</v>
      </c>
      <c r="M652">
        <v>0</v>
      </c>
      <c r="N652">
        <v>0</v>
      </c>
      <c r="O652">
        <v>0</v>
      </c>
      <c r="P652">
        <v>0</v>
      </c>
      <c r="Q652">
        <v>92.86</v>
      </c>
      <c r="R652">
        <v>100</v>
      </c>
      <c r="S652">
        <v>0</v>
      </c>
      <c r="T652">
        <v>-0.14000000000000001</v>
      </c>
      <c r="U652">
        <v>0.15</v>
      </c>
      <c r="V652">
        <v>12.61</v>
      </c>
      <c r="W652">
        <v>100</v>
      </c>
      <c r="X652">
        <v>87.39</v>
      </c>
      <c r="Y652">
        <v>8</v>
      </c>
      <c r="Z652">
        <v>8</v>
      </c>
      <c r="AA652">
        <v>0</v>
      </c>
      <c r="AB652">
        <v>42.26</v>
      </c>
      <c r="AC652">
        <v>0</v>
      </c>
      <c r="AD652">
        <v>42.26</v>
      </c>
      <c r="AE652">
        <v>2</v>
      </c>
      <c r="AF652">
        <v>3.17</v>
      </c>
      <c r="AG652">
        <v>89.68</v>
      </c>
      <c r="AH652">
        <v>12</v>
      </c>
      <c r="AI652">
        <v>13</v>
      </c>
      <c r="AJ652">
        <v>1</v>
      </c>
      <c r="AK652">
        <v>68.67</v>
      </c>
      <c r="AL652">
        <v>5.28</v>
      </c>
      <c r="AM652">
        <v>73.95</v>
      </c>
      <c r="AN652">
        <v>38.46</v>
      </c>
      <c r="AO652">
        <v>0</v>
      </c>
      <c r="AP652">
        <v>0</v>
      </c>
      <c r="AQ652">
        <v>4</v>
      </c>
      <c r="AR652">
        <v>0.2</v>
      </c>
      <c r="AS652">
        <v>87.5</v>
      </c>
      <c r="AT652">
        <v>87.3</v>
      </c>
      <c r="AU652">
        <v>6</v>
      </c>
      <c r="AV652">
        <v>7</v>
      </c>
      <c r="AW652">
        <v>1</v>
      </c>
      <c r="AX652">
        <v>36.979999999999997</v>
      </c>
      <c r="AY652">
        <v>5.28</v>
      </c>
      <c r="AZ652">
        <v>42.26</v>
      </c>
      <c r="BA652">
        <v>71.430000000000007</v>
      </c>
      <c r="BB652">
        <v>1</v>
      </c>
      <c r="BC652">
        <v>4</v>
      </c>
      <c r="BD652">
        <v>-2.4900000000000002</v>
      </c>
      <c r="BE652">
        <v>83.33</v>
      </c>
      <c r="BF652">
        <v>85.82</v>
      </c>
      <c r="BG652">
        <v>4</v>
      </c>
      <c r="BH652">
        <v>26.41</v>
      </c>
      <c r="BI652">
        <v>5.28</v>
      </c>
      <c r="BJ652">
        <v>5</v>
      </c>
      <c r="BK652">
        <v>1</v>
      </c>
      <c r="BL652">
        <v>3</v>
      </c>
      <c r="BM652" t="s">
        <v>1488</v>
      </c>
      <c r="BN652">
        <v>86.05</v>
      </c>
      <c r="BO652">
        <v>0</v>
      </c>
      <c r="BP652">
        <v>0</v>
      </c>
      <c r="BQ652">
        <v>0</v>
      </c>
      <c r="BR652">
        <v>0</v>
      </c>
      <c r="BS652">
        <v>0</v>
      </c>
      <c r="BT652" t="s">
        <v>1488</v>
      </c>
      <c r="BU652">
        <v>0</v>
      </c>
      <c r="BV652">
        <v>0</v>
      </c>
      <c r="BW652">
        <v>0</v>
      </c>
      <c r="BX652">
        <v>100</v>
      </c>
      <c r="BY652">
        <v>45.83</v>
      </c>
      <c r="BZ652">
        <v>11</v>
      </c>
      <c r="CA652">
        <v>13</v>
      </c>
      <c r="CB652">
        <v>92</v>
      </c>
      <c r="CC652">
        <v>23</v>
      </c>
      <c r="CD652">
        <v>2</v>
      </c>
      <c r="CE652">
        <v>2</v>
      </c>
      <c r="CF652">
        <v>0</v>
      </c>
      <c r="CG652">
        <v>0</v>
      </c>
      <c r="CH652">
        <v>0</v>
      </c>
      <c r="CI652">
        <v>0</v>
      </c>
      <c r="CJ652">
        <v>3</v>
      </c>
      <c r="CK652">
        <v>0</v>
      </c>
      <c r="CL652">
        <v>0</v>
      </c>
      <c r="CM652">
        <v>1</v>
      </c>
      <c r="CN652">
        <v>1</v>
      </c>
      <c r="CO652">
        <v>0</v>
      </c>
      <c r="CP652">
        <v>11.36</v>
      </c>
      <c r="CQ652">
        <v>369.67</v>
      </c>
      <c r="CR652">
        <v>2.98</v>
      </c>
      <c r="CS652">
        <v>16.829999999999998</v>
      </c>
      <c r="CT652">
        <v>16.850000000000001</v>
      </c>
      <c r="CU652">
        <v>49.31</v>
      </c>
      <c r="CV652">
        <v>49.38</v>
      </c>
      <c r="CW652">
        <v>53.82</v>
      </c>
      <c r="CX652">
        <v>55.32</v>
      </c>
      <c r="CY652">
        <v>53.07</v>
      </c>
      <c r="CZ652">
        <v>54.4</v>
      </c>
    </row>
    <row r="653" spans="1:104">
      <c r="A653" t="s">
        <v>936</v>
      </c>
      <c r="B653" t="s">
        <v>937</v>
      </c>
      <c r="C653" t="s">
        <v>80</v>
      </c>
      <c r="D653" t="s">
        <v>168</v>
      </c>
      <c r="E653">
        <v>78</v>
      </c>
      <c r="F653">
        <v>20142015</v>
      </c>
      <c r="G653">
        <v>31</v>
      </c>
      <c r="H653">
        <v>1.2</v>
      </c>
      <c r="I653">
        <v>1.2</v>
      </c>
      <c r="J653">
        <v>0</v>
      </c>
      <c r="K653">
        <v>0</v>
      </c>
      <c r="L653">
        <v>0</v>
      </c>
      <c r="M653">
        <v>0</v>
      </c>
      <c r="N653">
        <v>0</v>
      </c>
      <c r="O653">
        <v>0</v>
      </c>
      <c r="P653">
        <v>-3</v>
      </c>
      <c r="Q653">
        <v>62.5</v>
      </c>
      <c r="R653">
        <v>100</v>
      </c>
      <c r="S653" t="s">
        <v>1488</v>
      </c>
      <c r="T653">
        <v>-3.68</v>
      </c>
      <c r="U653">
        <v>0.12</v>
      </c>
      <c r="V653">
        <v>-38.619999999999997</v>
      </c>
      <c r="W653">
        <v>50</v>
      </c>
      <c r="X653">
        <v>88.62</v>
      </c>
      <c r="Y653">
        <v>0</v>
      </c>
      <c r="Z653">
        <v>2</v>
      </c>
      <c r="AA653">
        <v>2</v>
      </c>
      <c r="AB653">
        <v>12.88</v>
      </c>
      <c r="AC653">
        <v>12.88</v>
      </c>
      <c r="AD653">
        <v>25.76</v>
      </c>
      <c r="AE653">
        <v>0</v>
      </c>
      <c r="AF653">
        <v>-26.15</v>
      </c>
      <c r="AG653">
        <v>88.65</v>
      </c>
      <c r="AH653">
        <v>2</v>
      </c>
      <c r="AI653">
        <v>5</v>
      </c>
      <c r="AJ653">
        <v>3</v>
      </c>
      <c r="AK653">
        <v>32.200000000000003</v>
      </c>
      <c r="AL653">
        <v>19.32</v>
      </c>
      <c r="AM653">
        <v>51.52</v>
      </c>
      <c r="AN653">
        <v>60</v>
      </c>
      <c r="AO653">
        <v>0</v>
      </c>
      <c r="AP653">
        <v>0</v>
      </c>
      <c r="AQ653">
        <v>0</v>
      </c>
      <c r="AR653">
        <v>-29.42</v>
      </c>
      <c r="AS653">
        <v>57.14</v>
      </c>
      <c r="AT653">
        <v>86.57</v>
      </c>
      <c r="AU653">
        <v>1</v>
      </c>
      <c r="AV653">
        <v>4</v>
      </c>
      <c r="AW653">
        <v>3</v>
      </c>
      <c r="AX653">
        <v>25.76</v>
      </c>
      <c r="AY653">
        <v>19.32</v>
      </c>
      <c r="AZ653">
        <v>45.08</v>
      </c>
      <c r="BA653">
        <v>75</v>
      </c>
      <c r="BB653">
        <v>0</v>
      </c>
      <c r="BC653">
        <v>0</v>
      </c>
      <c r="BD653">
        <v>-35.71</v>
      </c>
      <c r="BE653">
        <v>50</v>
      </c>
      <c r="BF653">
        <v>85.71</v>
      </c>
      <c r="BG653">
        <v>0</v>
      </c>
      <c r="BH653">
        <v>19.32</v>
      </c>
      <c r="BI653">
        <v>19.32</v>
      </c>
      <c r="BJ653">
        <v>3</v>
      </c>
      <c r="BK653">
        <v>3</v>
      </c>
      <c r="BL653">
        <v>0</v>
      </c>
      <c r="BM653" t="s">
        <v>1488</v>
      </c>
      <c r="BN653">
        <v>95.92</v>
      </c>
      <c r="BO653">
        <v>0</v>
      </c>
      <c r="BP653">
        <v>0</v>
      </c>
      <c r="BQ653">
        <v>0</v>
      </c>
      <c r="BR653">
        <v>0</v>
      </c>
      <c r="BS653">
        <v>0</v>
      </c>
      <c r="BT653" t="s">
        <v>1488</v>
      </c>
      <c r="BU653" t="s">
        <v>1488</v>
      </c>
      <c r="BV653">
        <v>0</v>
      </c>
      <c r="BW653">
        <v>0</v>
      </c>
      <c r="BX653">
        <v>100</v>
      </c>
      <c r="BY653">
        <v>40</v>
      </c>
      <c r="BZ653">
        <v>0</v>
      </c>
      <c r="CA653">
        <v>0</v>
      </c>
      <c r="CB653">
        <v>85.71</v>
      </c>
      <c r="CC653">
        <v>6</v>
      </c>
      <c r="CD653">
        <v>7</v>
      </c>
      <c r="CE653">
        <v>1</v>
      </c>
      <c r="CF653">
        <v>0</v>
      </c>
      <c r="CG653">
        <v>3</v>
      </c>
      <c r="CH653">
        <v>0</v>
      </c>
      <c r="CI653">
        <v>0</v>
      </c>
      <c r="CJ653">
        <v>0</v>
      </c>
      <c r="CK653">
        <v>0</v>
      </c>
      <c r="CL653">
        <v>0</v>
      </c>
      <c r="CM653">
        <v>3</v>
      </c>
      <c r="CN653">
        <v>0</v>
      </c>
      <c r="CO653">
        <v>-19.32</v>
      </c>
      <c r="CP653">
        <v>9.32</v>
      </c>
      <c r="CQ653">
        <v>426.93</v>
      </c>
      <c r="CR653">
        <v>2.14</v>
      </c>
      <c r="CS653">
        <v>16.510000000000002</v>
      </c>
      <c r="CT653">
        <v>16.71</v>
      </c>
      <c r="CU653">
        <v>51</v>
      </c>
      <c r="CV653">
        <v>46.98</v>
      </c>
      <c r="CW653">
        <v>54.21</v>
      </c>
      <c r="CX653">
        <v>52.1</v>
      </c>
      <c r="CY653">
        <v>50.67</v>
      </c>
      <c r="CZ653">
        <v>57.19</v>
      </c>
    </row>
    <row r="654" spans="1:104">
      <c r="A654" t="s">
        <v>69</v>
      </c>
      <c r="B654" t="s">
        <v>70</v>
      </c>
      <c r="C654" t="s">
        <v>68</v>
      </c>
      <c r="D654" t="s">
        <v>71</v>
      </c>
      <c r="E654">
        <v>78</v>
      </c>
      <c r="F654">
        <v>20142015</v>
      </c>
      <c r="G654">
        <v>35</v>
      </c>
      <c r="H654">
        <v>6.75</v>
      </c>
      <c r="I654">
        <v>6.75</v>
      </c>
      <c r="J654">
        <v>4</v>
      </c>
      <c r="K654">
        <v>18</v>
      </c>
      <c r="L654">
        <v>22</v>
      </c>
      <c r="M654">
        <v>0.96</v>
      </c>
      <c r="N654">
        <v>4.3099999999999996</v>
      </c>
      <c r="O654">
        <v>5.27</v>
      </c>
      <c r="P654">
        <v>-1</v>
      </c>
      <c r="Q654">
        <v>90.81</v>
      </c>
      <c r="R654">
        <v>107.14</v>
      </c>
      <c r="S654">
        <v>15.38</v>
      </c>
      <c r="T654">
        <v>13.46</v>
      </c>
      <c r="U654">
        <v>3.21</v>
      </c>
      <c r="V654">
        <v>11.97</v>
      </c>
      <c r="W654">
        <v>90.35</v>
      </c>
      <c r="X654">
        <v>78.38</v>
      </c>
      <c r="Y654">
        <v>276</v>
      </c>
      <c r="Z654">
        <v>309</v>
      </c>
      <c r="AA654">
        <v>33</v>
      </c>
      <c r="AB654">
        <v>73.97</v>
      </c>
      <c r="AC654">
        <v>7.9</v>
      </c>
      <c r="AD654">
        <v>81.87</v>
      </c>
      <c r="AE654">
        <v>40</v>
      </c>
      <c r="AF654">
        <v>9.4600000000000009</v>
      </c>
      <c r="AG654">
        <v>81.349999999999994</v>
      </c>
      <c r="AH654">
        <v>506</v>
      </c>
      <c r="AI654">
        <v>563</v>
      </c>
      <c r="AJ654">
        <v>57</v>
      </c>
      <c r="AK654">
        <v>134.78</v>
      </c>
      <c r="AL654">
        <v>13.65</v>
      </c>
      <c r="AM654">
        <v>148.41999999999999</v>
      </c>
      <c r="AN654">
        <v>53.82</v>
      </c>
      <c r="AO654">
        <v>21</v>
      </c>
      <c r="AP654">
        <v>2</v>
      </c>
      <c r="AQ654">
        <v>59</v>
      </c>
      <c r="AR654">
        <v>11.51</v>
      </c>
      <c r="AS654">
        <v>90.28</v>
      </c>
      <c r="AT654">
        <v>78.77</v>
      </c>
      <c r="AU654">
        <v>373</v>
      </c>
      <c r="AV654">
        <v>418</v>
      </c>
      <c r="AW654">
        <v>45</v>
      </c>
      <c r="AX654">
        <v>100.07</v>
      </c>
      <c r="AY654">
        <v>10.77</v>
      </c>
      <c r="AZ654">
        <v>110.84</v>
      </c>
      <c r="BA654">
        <v>72.489999999999995</v>
      </c>
      <c r="BB654">
        <v>12</v>
      </c>
      <c r="BC654">
        <v>38</v>
      </c>
      <c r="BD654">
        <v>14.61</v>
      </c>
      <c r="BE654">
        <v>90.18</v>
      </c>
      <c r="BF654">
        <v>75.569999999999993</v>
      </c>
      <c r="BG654">
        <v>270</v>
      </c>
      <c r="BH654">
        <v>72.540000000000006</v>
      </c>
      <c r="BI654">
        <v>7.9</v>
      </c>
      <c r="BJ654">
        <v>303</v>
      </c>
      <c r="BK654">
        <v>33</v>
      </c>
      <c r="BL654">
        <v>26</v>
      </c>
      <c r="BM654">
        <v>9.52</v>
      </c>
      <c r="BN654">
        <v>85.71</v>
      </c>
      <c r="BO654">
        <v>9.58</v>
      </c>
      <c r="BP654">
        <v>0.48</v>
      </c>
      <c r="BQ654">
        <v>40</v>
      </c>
      <c r="BR654">
        <v>2</v>
      </c>
      <c r="BS654">
        <v>38</v>
      </c>
      <c r="BT654">
        <v>95.24</v>
      </c>
      <c r="BU654">
        <v>10.53</v>
      </c>
      <c r="BV654">
        <v>13.2</v>
      </c>
      <c r="BW654">
        <v>9.57</v>
      </c>
      <c r="BX654">
        <v>93.94</v>
      </c>
      <c r="BY654">
        <v>57.89</v>
      </c>
      <c r="BZ654">
        <v>77</v>
      </c>
      <c r="CA654">
        <v>56</v>
      </c>
      <c r="CB654">
        <v>93.64</v>
      </c>
      <c r="CC654">
        <v>265</v>
      </c>
      <c r="CD654">
        <v>42</v>
      </c>
      <c r="CE654">
        <v>18</v>
      </c>
      <c r="CF654">
        <v>1</v>
      </c>
      <c r="CG654">
        <v>4</v>
      </c>
      <c r="CH654">
        <v>7</v>
      </c>
      <c r="CI654">
        <v>11</v>
      </c>
      <c r="CJ654">
        <v>22</v>
      </c>
      <c r="CK654">
        <v>12</v>
      </c>
      <c r="CL654">
        <v>3</v>
      </c>
      <c r="CM654">
        <v>1</v>
      </c>
      <c r="CN654">
        <v>0</v>
      </c>
      <c r="CO654">
        <v>-0.24</v>
      </c>
      <c r="CP654">
        <v>250.63</v>
      </c>
      <c r="CQ654">
        <v>140.19999999999999</v>
      </c>
      <c r="CR654">
        <v>64.13</v>
      </c>
      <c r="CS654">
        <v>18.36</v>
      </c>
      <c r="CT654">
        <v>17.8</v>
      </c>
      <c r="CU654">
        <v>52.53</v>
      </c>
      <c r="CV654">
        <v>50.34</v>
      </c>
      <c r="CW654">
        <v>60.76</v>
      </c>
      <c r="CX654">
        <v>54.91</v>
      </c>
      <c r="CY654">
        <v>54.85</v>
      </c>
      <c r="CZ654">
        <v>54.1</v>
      </c>
    </row>
    <row r="655" spans="1:104">
      <c r="A655" t="s">
        <v>878</v>
      </c>
      <c r="B655" t="s">
        <v>879</v>
      </c>
      <c r="C655" t="s">
        <v>100</v>
      </c>
      <c r="D655" t="s">
        <v>149</v>
      </c>
      <c r="E655">
        <v>46</v>
      </c>
      <c r="F655">
        <v>20142015</v>
      </c>
      <c r="G655">
        <v>37</v>
      </c>
      <c r="H655">
        <v>1.2</v>
      </c>
      <c r="I655">
        <v>1.2</v>
      </c>
      <c r="J655">
        <v>0</v>
      </c>
      <c r="K655">
        <v>0</v>
      </c>
      <c r="L655">
        <v>0</v>
      </c>
      <c r="M655">
        <v>0</v>
      </c>
      <c r="N655">
        <v>0</v>
      </c>
      <c r="O655">
        <v>0</v>
      </c>
      <c r="P655">
        <v>0</v>
      </c>
      <c r="Q655">
        <v>100</v>
      </c>
      <c r="R655" t="s">
        <v>1488</v>
      </c>
      <c r="S655" t="s">
        <v>1488</v>
      </c>
      <c r="T655">
        <v>8.06</v>
      </c>
      <c r="U655">
        <v>7.0000000000000007E-2</v>
      </c>
      <c r="V655">
        <v>15.2</v>
      </c>
      <c r="W655">
        <v>100</v>
      </c>
      <c r="X655">
        <v>84.8</v>
      </c>
      <c r="Y655">
        <v>1</v>
      </c>
      <c r="Z655">
        <v>1</v>
      </c>
      <c r="AA655">
        <v>0</v>
      </c>
      <c r="AB655">
        <v>19.100000000000001</v>
      </c>
      <c r="AC655">
        <v>0</v>
      </c>
      <c r="AD655">
        <v>19.100000000000001</v>
      </c>
      <c r="AE655">
        <v>0</v>
      </c>
      <c r="AF655">
        <v>12.11</v>
      </c>
      <c r="AG655">
        <v>87.89</v>
      </c>
      <c r="AH655">
        <v>4</v>
      </c>
      <c r="AI655">
        <v>4</v>
      </c>
      <c r="AJ655">
        <v>0</v>
      </c>
      <c r="AK655">
        <v>76.39</v>
      </c>
      <c r="AL655">
        <v>0</v>
      </c>
      <c r="AM655">
        <v>76.39</v>
      </c>
      <c r="AN655">
        <v>75</v>
      </c>
      <c r="AO655">
        <v>0</v>
      </c>
      <c r="AP655">
        <v>0</v>
      </c>
      <c r="AQ655">
        <v>0</v>
      </c>
      <c r="AR655">
        <v>13.27</v>
      </c>
      <c r="AS655">
        <v>100</v>
      </c>
      <c r="AT655">
        <v>86.73</v>
      </c>
      <c r="AU655">
        <v>4</v>
      </c>
      <c r="AV655">
        <v>4</v>
      </c>
      <c r="AW655">
        <v>0</v>
      </c>
      <c r="AX655">
        <v>76.39</v>
      </c>
      <c r="AY655">
        <v>0</v>
      </c>
      <c r="AZ655">
        <v>76.39</v>
      </c>
      <c r="BA655">
        <v>75</v>
      </c>
      <c r="BB655">
        <v>0</v>
      </c>
      <c r="BC655">
        <v>0</v>
      </c>
      <c r="BD655">
        <v>13.96</v>
      </c>
      <c r="BE655">
        <v>100</v>
      </c>
      <c r="BF655">
        <v>86.04</v>
      </c>
      <c r="BG655">
        <v>3</v>
      </c>
      <c r="BH655">
        <v>57.29</v>
      </c>
      <c r="BI655">
        <v>0</v>
      </c>
      <c r="BJ655">
        <v>3</v>
      </c>
      <c r="BK655">
        <v>0</v>
      </c>
      <c r="BL655">
        <v>0</v>
      </c>
      <c r="BM655" t="s">
        <v>1488</v>
      </c>
      <c r="BN655">
        <v>88.46</v>
      </c>
      <c r="BO655">
        <v>0</v>
      </c>
      <c r="BP655">
        <v>0</v>
      </c>
      <c r="BQ655">
        <v>0</v>
      </c>
      <c r="BR655">
        <v>0</v>
      </c>
      <c r="BS655">
        <v>0</v>
      </c>
      <c r="BT655" t="s">
        <v>1488</v>
      </c>
      <c r="BU655" t="s">
        <v>1488</v>
      </c>
      <c r="BV655">
        <v>0</v>
      </c>
      <c r="BW655">
        <v>0</v>
      </c>
      <c r="BX655" t="s">
        <v>1488</v>
      </c>
      <c r="BY655">
        <v>40</v>
      </c>
      <c r="BZ655">
        <v>0</v>
      </c>
      <c r="CA655">
        <v>0</v>
      </c>
      <c r="CB655">
        <v>100</v>
      </c>
      <c r="CC655">
        <v>4</v>
      </c>
      <c r="CD655">
        <v>1</v>
      </c>
      <c r="CE655">
        <v>0</v>
      </c>
      <c r="CF655">
        <v>0</v>
      </c>
      <c r="CG655">
        <v>0</v>
      </c>
      <c r="CH655">
        <v>0</v>
      </c>
      <c r="CI655">
        <v>0</v>
      </c>
      <c r="CJ655">
        <v>0</v>
      </c>
      <c r="CK655">
        <v>0</v>
      </c>
      <c r="CL655">
        <v>0</v>
      </c>
      <c r="CM655">
        <v>1</v>
      </c>
      <c r="CN655">
        <v>1</v>
      </c>
      <c r="CO655">
        <v>0</v>
      </c>
      <c r="CP655">
        <v>3.14</v>
      </c>
      <c r="CQ655">
        <v>221.1</v>
      </c>
      <c r="CR655">
        <v>1.4</v>
      </c>
      <c r="CS655">
        <v>16.559999999999999</v>
      </c>
      <c r="CT655">
        <v>16.91</v>
      </c>
      <c r="CU655">
        <v>50.57</v>
      </c>
      <c r="CV655">
        <v>49.85</v>
      </c>
      <c r="CW655">
        <v>52.35</v>
      </c>
      <c r="CX655">
        <v>51.17</v>
      </c>
      <c r="CY655">
        <v>54.34</v>
      </c>
      <c r="CZ655">
        <v>54.67</v>
      </c>
    </row>
    <row r="656" spans="1:104">
      <c r="A656" t="s">
        <v>1019</v>
      </c>
      <c r="B656" t="s">
        <v>1020</v>
      </c>
      <c r="C656" t="s">
        <v>68</v>
      </c>
      <c r="D656" t="s">
        <v>71</v>
      </c>
      <c r="E656">
        <v>43</v>
      </c>
      <c r="F656">
        <v>20142015</v>
      </c>
      <c r="G656">
        <v>20</v>
      </c>
      <c r="H656">
        <v>0.64200000000000002</v>
      </c>
      <c r="I656" t="s">
        <v>1488</v>
      </c>
      <c r="J656">
        <v>1</v>
      </c>
      <c r="K656">
        <v>2</v>
      </c>
      <c r="L656">
        <v>3</v>
      </c>
      <c r="M656">
        <v>2</v>
      </c>
      <c r="N656">
        <v>4.01</v>
      </c>
      <c r="O656">
        <v>6.01</v>
      </c>
      <c r="P656">
        <v>0</v>
      </c>
      <c r="Q656">
        <v>82.46</v>
      </c>
      <c r="R656">
        <v>116</v>
      </c>
      <c r="S656">
        <v>25</v>
      </c>
      <c r="T656">
        <v>-15.1</v>
      </c>
      <c r="U656">
        <v>0.7</v>
      </c>
      <c r="V656">
        <v>-17.64</v>
      </c>
      <c r="W656">
        <v>72</v>
      </c>
      <c r="X656">
        <v>89.64</v>
      </c>
      <c r="Y656">
        <v>11</v>
      </c>
      <c r="Z656">
        <v>18</v>
      </c>
      <c r="AA656">
        <v>7</v>
      </c>
      <c r="AB656">
        <v>36.049999999999997</v>
      </c>
      <c r="AC656">
        <v>14.02</v>
      </c>
      <c r="AD656">
        <v>50.07</v>
      </c>
      <c r="AE656">
        <v>4</v>
      </c>
      <c r="AF656">
        <v>-4.32</v>
      </c>
      <c r="AG656">
        <v>86.77</v>
      </c>
      <c r="AH656">
        <v>37</v>
      </c>
      <c r="AI656">
        <v>47</v>
      </c>
      <c r="AJ656">
        <v>10</v>
      </c>
      <c r="AK656">
        <v>94.13</v>
      </c>
      <c r="AL656">
        <v>20.03</v>
      </c>
      <c r="AM656">
        <v>114.16</v>
      </c>
      <c r="AN656">
        <v>53.19</v>
      </c>
      <c r="AO656">
        <v>2</v>
      </c>
      <c r="AP656">
        <v>0</v>
      </c>
      <c r="AQ656">
        <v>7</v>
      </c>
      <c r="AR656">
        <v>-7.48</v>
      </c>
      <c r="AS656">
        <v>78.05</v>
      </c>
      <c r="AT656">
        <v>85.53</v>
      </c>
      <c r="AU656">
        <v>23</v>
      </c>
      <c r="AV656">
        <v>32</v>
      </c>
      <c r="AW656">
        <v>9</v>
      </c>
      <c r="AX656">
        <v>64.09</v>
      </c>
      <c r="AY656">
        <v>18.03</v>
      </c>
      <c r="AZ656">
        <v>82.11</v>
      </c>
      <c r="BA656">
        <v>78.12</v>
      </c>
      <c r="BB656">
        <v>1</v>
      </c>
      <c r="BC656">
        <v>5</v>
      </c>
      <c r="BD656">
        <v>-11.61</v>
      </c>
      <c r="BE656">
        <v>73.53</v>
      </c>
      <c r="BF656">
        <v>85.14</v>
      </c>
      <c r="BG656">
        <v>16</v>
      </c>
      <c r="BH656">
        <v>50.07</v>
      </c>
      <c r="BI656">
        <v>18.03</v>
      </c>
      <c r="BJ656">
        <v>25</v>
      </c>
      <c r="BK656">
        <v>9</v>
      </c>
      <c r="BL656">
        <v>4</v>
      </c>
      <c r="BM656">
        <v>3.85</v>
      </c>
      <c r="BN656">
        <v>96.15</v>
      </c>
      <c r="BO656">
        <v>8.01</v>
      </c>
      <c r="BP656">
        <v>0</v>
      </c>
      <c r="BQ656">
        <v>4</v>
      </c>
      <c r="BR656">
        <v>0</v>
      </c>
      <c r="BS656">
        <v>4</v>
      </c>
      <c r="BT656">
        <v>100</v>
      </c>
      <c r="BU656">
        <v>20</v>
      </c>
      <c r="BV656">
        <v>16</v>
      </c>
      <c r="BW656">
        <v>12.5</v>
      </c>
      <c r="BX656">
        <v>100</v>
      </c>
      <c r="BY656">
        <v>48</v>
      </c>
      <c r="BZ656">
        <v>8</v>
      </c>
      <c r="CA656">
        <v>8</v>
      </c>
      <c r="CB656">
        <v>74.069999999999993</v>
      </c>
      <c r="CC656">
        <v>20</v>
      </c>
      <c r="CD656">
        <v>4</v>
      </c>
      <c r="CE656">
        <v>7</v>
      </c>
      <c r="CF656">
        <v>0</v>
      </c>
      <c r="CG656">
        <v>1</v>
      </c>
      <c r="CH656">
        <v>1</v>
      </c>
      <c r="CI656">
        <v>1</v>
      </c>
      <c r="CJ656">
        <v>3</v>
      </c>
      <c r="CK656">
        <v>2</v>
      </c>
      <c r="CL656">
        <v>0</v>
      </c>
      <c r="CM656">
        <v>0</v>
      </c>
      <c r="CN656">
        <v>0</v>
      </c>
      <c r="CO656">
        <v>0</v>
      </c>
      <c r="CP656">
        <v>29.96</v>
      </c>
      <c r="CQ656">
        <v>191.54</v>
      </c>
      <c r="CR656">
        <v>13.53</v>
      </c>
      <c r="CS656">
        <v>17.57</v>
      </c>
      <c r="CT656">
        <v>16.7</v>
      </c>
      <c r="CU656">
        <v>50.23</v>
      </c>
      <c r="CV656">
        <v>49.74</v>
      </c>
      <c r="CW656">
        <v>58.4</v>
      </c>
      <c r="CX656">
        <v>57.86</v>
      </c>
      <c r="CY656">
        <v>54.75</v>
      </c>
      <c r="CZ656">
        <v>55.33</v>
      </c>
    </row>
    <row r="657" spans="1:104">
      <c r="A657" t="s">
        <v>1658</v>
      </c>
      <c r="B657" t="s">
        <v>1659</v>
      </c>
      <c r="C657" t="s">
        <v>62</v>
      </c>
      <c r="D657" t="s">
        <v>77</v>
      </c>
      <c r="E657">
        <v>14</v>
      </c>
      <c r="F657">
        <v>20142015</v>
      </c>
      <c r="G657">
        <v>39</v>
      </c>
      <c r="H657">
        <v>2</v>
      </c>
      <c r="I657">
        <v>2</v>
      </c>
      <c r="J657">
        <v>0</v>
      </c>
      <c r="K657">
        <v>0</v>
      </c>
      <c r="L657">
        <v>0</v>
      </c>
      <c r="M657">
        <v>0</v>
      </c>
      <c r="N657">
        <v>0</v>
      </c>
      <c r="O657">
        <v>0</v>
      </c>
      <c r="P657">
        <v>0</v>
      </c>
      <c r="Q657">
        <v>85.71</v>
      </c>
      <c r="R657">
        <v>116.67</v>
      </c>
      <c r="S657">
        <v>0</v>
      </c>
      <c r="T657">
        <v>1.59</v>
      </c>
      <c r="U657">
        <v>0.55000000000000004</v>
      </c>
      <c r="V657">
        <v>16.07</v>
      </c>
      <c r="W657">
        <v>100</v>
      </c>
      <c r="X657">
        <v>83.93</v>
      </c>
      <c r="Y657">
        <v>4</v>
      </c>
      <c r="Z657">
        <v>4</v>
      </c>
      <c r="AA657">
        <v>0</v>
      </c>
      <c r="AB657">
        <v>31.34</v>
      </c>
      <c r="AC657">
        <v>0</v>
      </c>
      <c r="AD657">
        <v>31.34</v>
      </c>
      <c r="AE657">
        <v>0</v>
      </c>
      <c r="AF657">
        <v>-3.09</v>
      </c>
      <c r="AG657">
        <v>88.8</v>
      </c>
      <c r="AH657">
        <v>10</v>
      </c>
      <c r="AI657">
        <v>12</v>
      </c>
      <c r="AJ657">
        <v>2</v>
      </c>
      <c r="AK657">
        <v>94.02</v>
      </c>
      <c r="AL657">
        <v>15.67</v>
      </c>
      <c r="AM657">
        <v>109.68</v>
      </c>
      <c r="AN657">
        <v>50</v>
      </c>
      <c r="AO657">
        <v>0</v>
      </c>
      <c r="AP657">
        <v>0</v>
      </c>
      <c r="AQ657">
        <v>2</v>
      </c>
      <c r="AR657">
        <v>-5.68</v>
      </c>
      <c r="AS657">
        <v>83.33</v>
      </c>
      <c r="AT657">
        <v>89.01</v>
      </c>
      <c r="AU657">
        <v>8</v>
      </c>
      <c r="AV657">
        <v>10</v>
      </c>
      <c r="AW657">
        <v>2</v>
      </c>
      <c r="AX657">
        <v>78.349999999999994</v>
      </c>
      <c r="AY657">
        <v>15.67</v>
      </c>
      <c r="AZ657">
        <v>94.02</v>
      </c>
      <c r="BA657">
        <v>60</v>
      </c>
      <c r="BB657">
        <v>0</v>
      </c>
      <c r="BC657">
        <v>2</v>
      </c>
      <c r="BD657">
        <v>-1.05</v>
      </c>
      <c r="BE657">
        <v>85.71</v>
      </c>
      <c r="BF657">
        <v>86.76</v>
      </c>
      <c r="BG657">
        <v>5</v>
      </c>
      <c r="BH657">
        <v>47.01</v>
      </c>
      <c r="BI657">
        <v>7.83</v>
      </c>
      <c r="BJ657">
        <v>6</v>
      </c>
      <c r="BK657">
        <v>1</v>
      </c>
      <c r="BL657">
        <v>2</v>
      </c>
      <c r="BM657">
        <v>25</v>
      </c>
      <c r="BN657">
        <v>75</v>
      </c>
      <c r="BO657">
        <v>7.83</v>
      </c>
      <c r="BP657">
        <v>0</v>
      </c>
      <c r="BQ657">
        <v>1</v>
      </c>
      <c r="BR657">
        <v>0</v>
      </c>
      <c r="BS657">
        <v>1</v>
      </c>
      <c r="BT657">
        <v>100</v>
      </c>
      <c r="BU657">
        <v>0</v>
      </c>
      <c r="BV657">
        <v>16.670000000000002</v>
      </c>
      <c r="BW657">
        <v>10</v>
      </c>
      <c r="BX657">
        <v>100</v>
      </c>
      <c r="BY657">
        <v>40</v>
      </c>
      <c r="BZ657">
        <v>0</v>
      </c>
      <c r="CA657">
        <v>0</v>
      </c>
      <c r="CB657">
        <v>100</v>
      </c>
      <c r="CC657">
        <v>2</v>
      </c>
      <c r="CD657">
        <v>1</v>
      </c>
      <c r="CE657">
        <v>0</v>
      </c>
      <c r="CF657">
        <v>0</v>
      </c>
      <c r="CG657">
        <v>0</v>
      </c>
      <c r="CH657">
        <v>0</v>
      </c>
      <c r="CI657">
        <v>0</v>
      </c>
      <c r="CJ657">
        <v>2</v>
      </c>
      <c r="CK657">
        <v>0</v>
      </c>
      <c r="CL657">
        <v>0</v>
      </c>
      <c r="CM657">
        <v>0</v>
      </c>
      <c r="CN657">
        <v>0</v>
      </c>
      <c r="CO657">
        <v>0</v>
      </c>
      <c r="CP657">
        <v>7.66</v>
      </c>
      <c r="CQ657">
        <v>68.78</v>
      </c>
      <c r="CR657">
        <v>10.02</v>
      </c>
      <c r="CS657">
        <v>15.67</v>
      </c>
      <c r="CT657">
        <v>16.55</v>
      </c>
      <c r="CU657">
        <v>51.69</v>
      </c>
      <c r="CV657">
        <v>48.99</v>
      </c>
      <c r="CW657">
        <v>57.26</v>
      </c>
      <c r="CX657">
        <v>53.52</v>
      </c>
      <c r="CY657">
        <v>54.36</v>
      </c>
      <c r="CZ657">
        <v>56.6</v>
      </c>
    </row>
    <row r="658" spans="1:104">
      <c r="A658" t="s">
        <v>300</v>
      </c>
      <c r="B658" t="s">
        <v>301</v>
      </c>
      <c r="C658" t="s">
        <v>80</v>
      </c>
      <c r="D658" t="s">
        <v>302</v>
      </c>
      <c r="E658">
        <v>70</v>
      </c>
      <c r="F658">
        <v>20142015</v>
      </c>
      <c r="G658">
        <v>26</v>
      </c>
      <c r="H658">
        <v>2.95</v>
      </c>
      <c r="I658">
        <v>2.95</v>
      </c>
      <c r="J658">
        <v>5</v>
      </c>
      <c r="K658">
        <v>4</v>
      </c>
      <c r="L658">
        <v>9</v>
      </c>
      <c r="M658">
        <v>2.2999999999999998</v>
      </c>
      <c r="N658">
        <v>1.84</v>
      </c>
      <c r="O658">
        <v>4.1500000000000004</v>
      </c>
      <c r="P658">
        <v>3</v>
      </c>
      <c r="Q658">
        <v>87.6</v>
      </c>
      <c r="R658">
        <v>96.73</v>
      </c>
      <c r="S658">
        <v>25</v>
      </c>
      <c r="T658">
        <v>-0.8</v>
      </c>
      <c r="U658">
        <v>1.86</v>
      </c>
      <c r="V658">
        <v>-4.79</v>
      </c>
      <c r="W658">
        <v>83.61</v>
      </c>
      <c r="X658">
        <v>88.39</v>
      </c>
      <c r="Y658">
        <v>82</v>
      </c>
      <c r="Z658">
        <v>102</v>
      </c>
      <c r="AA658">
        <v>20</v>
      </c>
      <c r="AB658">
        <v>47</v>
      </c>
      <c r="AC658">
        <v>9.2200000000000006</v>
      </c>
      <c r="AD658">
        <v>56.21</v>
      </c>
      <c r="AE658">
        <v>26</v>
      </c>
      <c r="AF658">
        <v>-0.3</v>
      </c>
      <c r="AG658">
        <v>87.89</v>
      </c>
      <c r="AH658">
        <v>194</v>
      </c>
      <c r="AI658">
        <v>226</v>
      </c>
      <c r="AJ658">
        <v>32</v>
      </c>
      <c r="AK658">
        <v>104.13</v>
      </c>
      <c r="AL658">
        <v>14.74</v>
      </c>
      <c r="AM658">
        <v>118.88</v>
      </c>
      <c r="AN658">
        <v>52.21</v>
      </c>
      <c r="AO658">
        <v>3</v>
      </c>
      <c r="AP658">
        <v>0</v>
      </c>
      <c r="AQ658">
        <v>30</v>
      </c>
      <c r="AR658">
        <v>-1.5</v>
      </c>
      <c r="AS658">
        <v>84.82</v>
      </c>
      <c r="AT658">
        <v>86.32</v>
      </c>
      <c r="AU658">
        <v>133</v>
      </c>
      <c r="AV658">
        <v>162</v>
      </c>
      <c r="AW658">
        <v>29</v>
      </c>
      <c r="AX658">
        <v>74.64</v>
      </c>
      <c r="AY658">
        <v>13.36</v>
      </c>
      <c r="AZ658">
        <v>88.01</v>
      </c>
      <c r="BA658">
        <v>72.84</v>
      </c>
      <c r="BB658">
        <v>7</v>
      </c>
      <c r="BC658">
        <v>27</v>
      </c>
      <c r="BD658">
        <v>-2.04</v>
      </c>
      <c r="BE658">
        <v>84.89</v>
      </c>
      <c r="BF658">
        <v>86.94</v>
      </c>
      <c r="BG658">
        <v>97</v>
      </c>
      <c r="BH658">
        <v>54.37</v>
      </c>
      <c r="BI658">
        <v>9.68</v>
      </c>
      <c r="BJ658">
        <v>118</v>
      </c>
      <c r="BK658">
        <v>21</v>
      </c>
      <c r="BL658">
        <v>20</v>
      </c>
      <c r="BM658">
        <v>-18.75</v>
      </c>
      <c r="BN658">
        <v>100</v>
      </c>
      <c r="BO658">
        <v>5.99</v>
      </c>
      <c r="BP658">
        <v>1.38</v>
      </c>
      <c r="BQ658">
        <v>13</v>
      </c>
      <c r="BR658">
        <v>3</v>
      </c>
      <c r="BS658">
        <v>10</v>
      </c>
      <c r="BT658">
        <v>81.25</v>
      </c>
      <c r="BU658">
        <v>18.52</v>
      </c>
      <c r="BV658">
        <v>11.02</v>
      </c>
      <c r="BW658">
        <v>8.02</v>
      </c>
      <c r="BX658">
        <v>85.71</v>
      </c>
      <c r="BY658">
        <v>43</v>
      </c>
      <c r="BZ658">
        <v>1</v>
      </c>
      <c r="CA658">
        <v>0</v>
      </c>
      <c r="CB658">
        <v>91.34</v>
      </c>
      <c r="CC658">
        <v>116</v>
      </c>
      <c r="CD658">
        <v>21</v>
      </c>
      <c r="CE658">
        <v>11</v>
      </c>
      <c r="CF658">
        <v>6</v>
      </c>
      <c r="CG658">
        <v>7</v>
      </c>
      <c r="CH658">
        <v>1</v>
      </c>
      <c r="CI658">
        <v>3</v>
      </c>
      <c r="CJ658">
        <v>15</v>
      </c>
      <c r="CK658">
        <v>2</v>
      </c>
      <c r="CL658">
        <v>3</v>
      </c>
      <c r="CM658">
        <v>1</v>
      </c>
      <c r="CN658">
        <v>4</v>
      </c>
      <c r="CO658">
        <v>1.38</v>
      </c>
      <c r="CP658">
        <v>130.22</v>
      </c>
      <c r="CQ658">
        <v>228.88</v>
      </c>
      <c r="CR658">
        <v>36.26</v>
      </c>
      <c r="CS658">
        <v>18.239999999999998</v>
      </c>
      <c r="CT658">
        <v>17.5</v>
      </c>
      <c r="CU658">
        <v>50.92</v>
      </c>
      <c r="CV658">
        <v>50.44</v>
      </c>
      <c r="CW658">
        <v>56.57</v>
      </c>
      <c r="CX658">
        <v>54.54</v>
      </c>
      <c r="CY658">
        <v>54.61</v>
      </c>
      <c r="CZ658">
        <v>53.65</v>
      </c>
    </row>
    <row r="659" spans="1:104">
      <c r="A659" t="s">
        <v>133</v>
      </c>
      <c r="B659" t="s">
        <v>134</v>
      </c>
      <c r="C659" t="s">
        <v>68</v>
      </c>
      <c r="D659" t="s">
        <v>77</v>
      </c>
      <c r="E659">
        <v>79</v>
      </c>
      <c r="F659">
        <v>20142015</v>
      </c>
      <c r="G659">
        <v>26</v>
      </c>
      <c r="H659">
        <v>6.5</v>
      </c>
      <c r="I659">
        <v>6.3</v>
      </c>
      <c r="J659">
        <v>6</v>
      </c>
      <c r="K659">
        <v>11</v>
      </c>
      <c r="L659">
        <v>17</v>
      </c>
      <c r="M659">
        <v>1.28</v>
      </c>
      <c r="N659">
        <v>2.35</v>
      </c>
      <c r="O659">
        <v>3.64</v>
      </c>
      <c r="P659">
        <v>-4</v>
      </c>
      <c r="Q659">
        <v>91.77</v>
      </c>
      <c r="R659">
        <v>102.68</v>
      </c>
      <c r="S659">
        <v>11.32</v>
      </c>
      <c r="T659">
        <v>10.95</v>
      </c>
      <c r="U659">
        <v>3.55</v>
      </c>
      <c r="V659">
        <v>12.36</v>
      </c>
      <c r="W659">
        <v>90.62</v>
      </c>
      <c r="X659">
        <v>78.260000000000005</v>
      </c>
      <c r="Y659">
        <v>208</v>
      </c>
      <c r="Z659">
        <v>232</v>
      </c>
      <c r="AA659">
        <v>24</v>
      </c>
      <c r="AB659">
        <v>49.65</v>
      </c>
      <c r="AC659">
        <v>5.14</v>
      </c>
      <c r="AD659">
        <v>54.78</v>
      </c>
      <c r="AE659">
        <v>69</v>
      </c>
      <c r="AF659">
        <v>6.41</v>
      </c>
      <c r="AG659">
        <v>85.36</v>
      </c>
      <c r="AH659">
        <v>467</v>
      </c>
      <c r="AI659">
        <v>513</v>
      </c>
      <c r="AJ659">
        <v>46</v>
      </c>
      <c r="AK659">
        <v>109.78</v>
      </c>
      <c r="AL659">
        <v>9.84</v>
      </c>
      <c r="AM659">
        <v>119.62</v>
      </c>
      <c r="AN659">
        <v>50.49</v>
      </c>
      <c r="AO659">
        <v>13</v>
      </c>
      <c r="AP659">
        <v>0</v>
      </c>
      <c r="AQ659">
        <v>93</v>
      </c>
      <c r="AR659">
        <v>6.95</v>
      </c>
      <c r="AS659">
        <v>90.05</v>
      </c>
      <c r="AT659">
        <v>83.1</v>
      </c>
      <c r="AU659">
        <v>322</v>
      </c>
      <c r="AV659">
        <v>362</v>
      </c>
      <c r="AW659">
        <v>40</v>
      </c>
      <c r="AX659">
        <v>77.47</v>
      </c>
      <c r="AY659">
        <v>8.56</v>
      </c>
      <c r="AZ659">
        <v>86.03</v>
      </c>
      <c r="BA659">
        <v>71.55</v>
      </c>
      <c r="BB659">
        <v>27</v>
      </c>
      <c r="BC659">
        <v>80</v>
      </c>
      <c r="BD659">
        <v>6.49</v>
      </c>
      <c r="BE659">
        <v>89.31</v>
      </c>
      <c r="BF659">
        <v>82.82</v>
      </c>
      <c r="BG659">
        <v>228</v>
      </c>
      <c r="BH659">
        <v>55.42</v>
      </c>
      <c r="BI659">
        <v>6.63</v>
      </c>
      <c r="BJ659">
        <v>259</v>
      </c>
      <c r="BK659">
        <v>31</v>
      </c>
      <c r="BL659">
        <v>53</v>
      </c>
      <c r="BM659">
        <v>14.96</v>
      </c>
      <c r="BN659">
        <v>76.47</v>
      </c>
      <c r="BO659">
        <v>6.85</v>
      </c>
      <c r="BP659">
        <v>0.64</v>
      </c>
      <c r="BQ659">
        <v>32</v>
      </c>
      <c r="BR659">
        <v>3</v>
      </c>
      <c r="BS659">
        <v>29</v>
      </c>
      <c r="BT659">
        <v>91.43</v>
      </c>
      <c r="BU659">
        <v>7.5</v>
      </c>
      <c r="BV659">
        <v>12.36</v>
      </c>
      <c r="BW659">
        <v>8.84</v>
      </c>
      <c r="BX659">
        <v>90.32</v>
      </c>
      <c r="BY659">
        <v>63.19</v>
      </c>
      <c r="BZ659">
        <v>206</v>
      </c>
      <c r="CA659">
        <v>120</v>
      </c>
      <c r="CB659">
        <v>99.3</v>
      </c>
      <c r="CC659">
        <v>284</v>
      </c>
      <c r="CD659">
        <v>45</v>
      </c>
      <c r="CE659">
        <v>2</v>
      </c>
      <c r="CF659">
        <v>4</v>
      </c>
      <c r="CG659">
        <v>19</v>
      </c>
      <c r="CH659">
        <v>5</v>
      </c>
      <c r="CI659">
        <v>6</v>
      </c>
      <c r="CJ659">
        <v>47</v>
      </c>
      <c r="CK659">
        <v>6</v>
      </c>
      <c r="CL659">
        <v>2</v>
      </c>
      <c r="CM659">
        <v>5</v>
      </c>
      <c r="CN659">
        <v>1</v>
      </c>
      <c r="CO659">
        <v>-0.86</v>
      </c>
      <c r="CP659">
        <v>280.38</v>
      </c>
      <c r="CQ659">
        <v>155.99</v>
      </c>
      <c r="CR659">
        <v>64.25</v>
      </c>
      <c r="CS659">
        <v>18.829999999999998</v>
      </c>
      <c r="CT659">
        <v>18.02</v>
      </c>
      <c r="CU659">
        <v>53.43</v>
      </c>
      <c r="CV659">
        <v>50.41</v>
      </c>
      <c r="CW659">
        <v>59.38</v>
      </c>
      <c r="CX659">
        <v>51.75</v>
      </c>
      <c r="CY659">
        <v>55.15</v>
      </c>
      <c r="CZ659">
        <v>54.26</v>
      </c>
    </row>
    <row r="660" spans="1:104">
      <c r="A660" t="s">
        <v>135</v>
      </c>
      <c r="B660" t="s">
        <v>136</v>
      </c>
      <c r="C660" t="s">
        <v>113</v>
      </c>
      <c r="D660" t="s">
        <v>63</v>
      </c>
      <c r="E660">
        <v>74</v>
      </c>
      <c r="F660">
        <v>20142015</v>
      </c>
      <c r="G660">
        <v>22</v>
      </c>
      <c r="H660" t="s">
        <v>1488</v>
      </c>
      <c r="I660" t="s">
        <v>1488</v>
      </c>
      <c r="J660">
        <v>3</v>
      </c>
      <c r="K660">
        <v>2</v>
      </c>
      <c r="L660">
        <v>5</v>
      </c>
      <c r="M660">
        <v>1.71</v>
      </c>
      <c r="N660">
        <v>1.1399999999999999</v>
      </c>
      <c r="O660">
        <v>2.85</v>
      </c>
      <c r="P660">
        <v>-1</v>
      </c>
      <c r="Q660">
        <v>90.78</v>
      </c>
      <c r="R660">
        <v>106.73</v>
      </c>
      <c r="S660">
        <v>15.79</v>
      </c>
      <c r="T660">
        <v>1.42</v>
      </c>
      <c r="U660">
        <v>1.42</v>
      </c>
      <c r="V660">
        <v>5.86</v>
      </c>
      <c r="W660">
        <v>88.57</v>
      </c>
      <c r="X660">
        <v>82.72</v>
      </c>
      <c r="Y660">
        <v>81</v>
      </c>
      <c r="Z660">
        <v>93</v>
      </c>
      <c r="AA660">
        <v>12</v>
      </c>
      <c r="AB660">
        <v>53.05</v>
      </c>
      <c r="AC660">
        <v>6.85</v>
      </c>
      <c r="AD660">
        <v>59.9</v>
      </c>
      <c r="AE660">
        <v>22</v>
      </c>
      <c r="AF660">
        <v>4.83</v>
      </c>
      <c r="AG660">
        <v>85.94</v>
      </c>
      <c r="AH660">
        <v>168</v>
      </c>
      <c r="AI660">
        <v>187</v>
      </c>
      <c r="AJ660">
        <v>19</v>
      </c>
      <c r="AK660">
        <v>106.68</v>
      </c>
      <c r="AL660">
        <v>10.84</v>
      </c>
      <c r="AM660">
        <v>117.52</v>
      </c>
      <c r="AN660">
        <v>55.61</v>
      </c>
      <c r="AO660">
        <v>6</v>
      </c>
      <c r="AP660">
        <v>0</v>
      </c>
      <c r="AQ660">
        <v>34</v>
      </c>
      <c r="AR660">
        <v>6.49</v>
      </c>
      <c r="AS660">
        <v>90.85</v>
      </c>
      <c r="AT660">
        <v>84.37</v>
      </c>
      <c r="AU660">
        <v>134</v>
      </c>
      <c r="AV660">
        <v>149</v>
      </c>
      <c r="AW660">
        <v>15</v>
      </c>
      <c r="AX660">
        <v>85</v>
      </c>
      <c r="AY660">
        <v>8.56</v>
      </c>
      <c r="AZ660">
        <v>93.56</v>
      </c>
      <c r="BA660">
        <v>69.8</v>
      </c>
      <c r="BB660">
        <v>9</v>
      </c>
      <c r="BC660">
        <v>28</v>
      </c>
      <c r="BD660">
        <v>10.15</v>
      </c>
      <c r="BE660">
        <v>91.23</v>
      </c>
      <c r="BF660">
        <v>81.08</v>
      </c>
      <c r="BG660">
        <v>94</v>
      </c>
      <c r="BH660">
        <v>59.33</v>
      </c>
      <c r="BI660">
        <v>5.7</v>
      </c>
      <c r="BJ660">
        <v>104</v>
      </c>
      <c r="BK660">
        <v>10</v>
      </c>
      <c r="BL660">
        <v>19</v>
      </c>
      <c r="BM660">
        <v>2.86</v>
      </c>
      <c r="BN660">
        <v>97.14</v>
      </c>
      <c r="BO660">
        <v>3.99</v>
      </c>
      <c r="BP660">
        <v>0</v>
      </c>
      <c r="BQ660">
        <v>7</v>
      </c>
      <c r="BR660">
        <v>0</v>
      </c>
      <c r="BS660">
        <v>7</v>
      </c>
      <c r="BT660">
        <v>100</v>
      </c>
      <c r="BU660">
        <v>10.71</v>
      </c>
      <c r="BV660">
        <v>6.73</v>
      </c>
      <c r="BW660">
        <v>4.7</v>
      </c>
      <c r="BX660">
        <v>100</v>
      </c>
      <c r="BY660">
        <v>34</v>
      </c>
      <c r="BZ660">
        <v>0</v>
      </c>
      <c r="CA660">
        <v>3</v>
      </c>
      <c r="CB660">
        <v>95.54</v>
      </c>
      <c r="CC660">
        <v>107</v>
      </c>
      <c r="CD660">
        <v>10</v>
      </c>
      <c r="CE660">
        <v>5</v>
      </c>
      <c r="CF660">
        <v>0</v>
      </c>
      <c r="CG660">
        <v>6</v>
      </c>
      <c r="CH660">
        <v>1</v>
      </c>
      <c r="CI660">
        <v>1</v>
      </c>
      <c r="CJ660">
        <v>16</v>
      </c>
      <c r="CK660">
        <v>5</v>
      </c>
      <c r="CL660">
        <v>1</v>
      </c>
      <c r="CM660">
        <v>1</v>
      </c>
      <c r="CN660">
        <v>0</v>
      </c>
      <c r="CO660">
        <v>-0.56999999999999995</v>
      </c>
      <c r="CP660">
        <v>105.17</v>
      </c>
      <c r="CQ660">
        <v>256.07</v>
      </c>
      <c r="CR660">
        <v>29.11</v>
      </c>
      <c r="CS660">
        <v>17.87</v>
      </c>
      <c r="CT660">
        <v>17.41</v>
      </c>
      <c r="CU660">
        <v>54.7</v>
      </c>
      <c r="CV660">
        <v>49.83</v>
      </c>
      <c r="CW660">
        <v>61.01</v>
      </c>
      <c r="CX660">
        <v>50.52</v>
      </c>
      <c r="CY660">
        <v>54.31</v>
      </c>
      <c r="CZ660">
        <v>54.69</v>
      </c>
    </row>
    <row r="661" spans="1:104">
      <c r="A661" t="s">
        <v>1210</v>
      </c>
      <c r="B661" t="s">
        <v>1211</v>
      </c>
      <c r="C661" t="s">
        <v>100</v>
      </c>
      <c r="D661" t="s">
        <v>767</v>
      </c>
      <c r="E661">
        <v>67</v>
      </c>
      <c r="F661">
        <v>20142015</v>
      </c>
      <c r="G661">
        <v>31</v>
      </c>
      <c r="H661">
        <v>0.55000000000000004</v>
      </c>
      <c r="I661">
        <v>0.55000000000000004</v>
      </c>
      <c r="J661">
        <v>1</v>
      </c>
      <c r="K661">
        <v>0</v>
      </c>
      <c r="L661">
        <v>1</v>
      </c>
      <c r="M661">
        <v>1.0900000000000001</v>
      </c>
      <c r="N661">
        <v>0</v>
      </c>
      <c r="O661">
        <v>1.0900000000000001</v>
      </c>
      <c r="P661">
        <v>1</v>
      </c>
      <c r="Q661">
        <v>84.52</v>
      </c>
      <c r="R661">
        <v>110.53</v>
      </c>
      <c r="S661">
        <v>25</v>
      </c>
      <c r="T661">
        <v>-4.55</v>
      </c>
      <c r="U661">
        <v>0.82</v>
      </c>
      <c r="V661">
        <v>3</v>
      </c>
      <c r="W661">
        <v>86</v>
      </c>
      <c r="X661">
        <v>83</v>
      </c>
      <c r="Y661">
        <v>36</v>
      </c>
      <c r="Z661">
        <v>43</v>
      </c>
      <c r="AA661">
        <v>7</v>
      </c>
      <c r="AB661">
        <v>46.99</v>
      </c>
      <c r="AC661">
        <v>7.65</v>
      </c>
      <c r="AD661">
        <v>54.64</v>
      </c>
      <c r="AE661">
        <v>8</v>
      </c>
      <c r="AF661">
        <v>0.96</v>
      </c>
      <c r="AG661">
        <v>83.56</v>
      </c>
      <c r="AH661">
        <v>58</v>
      </c>
      <c r="AI661">
        <v>71</v>
      </c>
      <c r="AJ661">
        <v>13</v>
      </c>
      <c r="AK661">
        <v>77.599999999999994</v>
      </c>
      <c r="AL661">
        <v>14.21</v>
      </c>
      <c r="AM661">
        <v>91.8</v>
      </c>
      <c r="AN661">
        <v>53.52</v>
      </c>
      <c r="AO661">
        <v>0</v>
      </c>
      <c r="AP661">
        <v>0</v>
      </c>
      <c r="AQ661">
        <v>8</v>
      </c>
      <c r="AR661">
        <v>0.35</v>
      </c>
      <c r="AS661">
        <v>81.69</v>
      </c>
      <c r="AT661">
        <v>81.34</v>
      </c>
      <c r="AU661">
        <v>45</v>
      </c>
      <c r="AV661">
        <v>58</v>
      </c>
      <c r="AW661">
        <v>13</v>
      </c>
      <c r="AX661">
        <v>63.39</v>
      </c>
      <c r="AY661">
        <v>14.21</v>
      </c>
      <c r="AZ661">
        <v>77.599999999999994</v>
      </c>
      <c r="BA661">
        <v>65.52</v>
      </c>
      <c r="BB661">
        <v>4</v>
      </c>
      <c r="BC661">
        <v>8</v>
      </c>
      <c r="BD661">
        <v>0.39</v>
      </c>
      <c r="BE661">
        <v>79.17</v>
      </c>
      <c r="BF661">
        <v>78.77</v>
      </c>
      <c r="BG661">
        <v>28</v>
      </c>
      <c r="BH661">
        <v>41.53</v>
      </c>
      <c r="BI661">
        <v>10.93</v>
      </c>
      <c r="BJ661">
        <v>38</v>
      </c>
      <c r="BK661">
        <v>10</v>
      </c>
      <c r="BL661">
        <v>4</v>
      </c>
      <c r="BM661">
        <v>12.5</v>
      </c>
      <c r="BN661">
        <v>87.5</v>
      </c>
      <c r="BO661">
        <v>4.37</v>
      </c>
      <c r="BP661">
        <v>0</v>
      </c>
      <c r="BQ661">
        <v>4</v>
      </c>
      <c r="BR661">
        <v>0</v>
      </c>
      <c r="BS661">
        <v>4</v>
      </c>
      <c r="BT661">
        <v>100</v>
      </c>
      <c r="BU661">
        <v>12.5</v>
      </c>
      <c r="BV661">
        <v>10.53</v>
      </c>
      <c r="BW661">
        <v>6.9</v>
      </c>
      <c r="BX661">
        <v>100</v>
      </c>
      <c r="BY661">
        <v>43</v>
      </c>
      <c r="BZ661">
        <v>1</v>
      </c>
      <c r="CA661">
        <v>0</v>
      </c>
      <c r="CB661">
        <v>87.23</v>
      </c>
      <c r="CC661">
        <v>41</v>
      </c>
      <c r="CD661">
        <v>10</v>
      </c>
      <c r="CE661">
        <v>6</v>
      </c>
      <c r="CF661">
        <v>1</v>
      </c>
      <c r="CG661">
        <v>3</v>
      </c>
      <c r="CH661">
        <v>0</v>
      </c>
      <c r="CI661">
        <v>0</v>
      </c>
      <c r="CJ661">
        <v>3</v>
      </c>
      <c r="CK661">
        <v>1</v>
      </c>
      <c r="CL661">
        <v>1</v>
      </c>
      <c r="CM661">
        <v>0</v>
      </c>
      <c r="CN661">
        <v>1</v>
      </c>
      <c r="CO661">
        <v>1.0900000000000001</v>
      </c>
      <c r="CP661">
        <v>54.9</v>
      </c>
      <c r="CQ661">
        <v>225.48</v>
      </c>
      <c r="CR661">
        <v>19.579999999999998</v>
      </c>
      <c r="CS661">
        <v>17.79</v>
      </c>
      <c r="CT661">
        <v>16.98</v>
      </c>
      <c r="CU661">
        <v>47.02</v>
      </c>
      <c r="CV661">
        <v>48.89</v>
      </c>
      <c r="CW661">
        <v>44.43</v>
      </c>
      <c r="CX661">
        <v>50.05</v>
      </c>
      <c r="CY661">
        <v>52.94</v>
      </c>
      <c r="CZ661">
        <v>55.33</v>
      </c>
    </row>
    <row r="662" spans="1:104">
      <c r="A662" t="s">
        <v>486</v>
      </c>
      <c r="B662" t="s">
        <v>487</v>
      </c>
      <c r="C662" t="s">
        <v>68</v>
      </c>
      <c r="D662" t="s">
        <v>149</v>
      </c>
      <c r="E662">
        <v>50</v>
      </c>
      <c r="F662">
        <v>20142015</v>
      </c>
      <c r="G662">
        <v>21</v>
      </c>
      <c r="H662">
        <v>0.69299999999999995</v>
      </c>
      <c r="I662">
        <v>0.69299999999999995</v>
      </c>
      <c r="J662">
        <v>1</v>
      </c>
      <c r="K662">
        <v>0</v>
      </c>
      <c r="L662">
        <v>1</v>
      </c>
      <c r="M662">
        <v>1.43</v>
      </c>
      <c r="N662">
        <v>0</v>
      </c>
      <c r="O662">
        <v>1.43</v>
      </c>
      <c r="P662">
        <v>1</v>
      </c>
      <c r="Q662">
        <v>95</v>
      </c>
      <c r="R662">
        <v>102.33</v>
      </c>
      <c r="S662">
        <v>10</v>
      </c>
      <c r="T662">
        <v>-4.07</v>
      </c>
      <c r="U662">
        <v>0.84</v>
      </c>
      <c r="V662">
        <v>10.7</v>
      </c>
      <c r="W662">
        <v>93.75</v>
      </c>
      <c r="X662">
        <v>83.05</v>
      </c>
      <c r="Y662">
        <v>28</v>
      </c>
      <c r="Z662">
        <v>30</v>
      </c>
      <c r="AA662">
        <v>2</v>
      </c>
      <c r="AB662">
        <v>43.03</v>
      </c>
      <c r="AC662">
        <v>2.87</v>
      </c>
      <c r="AD662">
        <v>45.9</v>
      </c>
      <c r="AE662">
        <v>11</v>
      </c>
      <c r="AF662">
        <v>8.89</v>
      </c>
      <c r="AG662">
        <v>86.11</v>
      </c>
      <c r="AH662">
        <v>72</v>
      </c>
      <c r="AI662">
        <v>76</v>
      </c>
      <c r="AJ662">
        <v>4</v>
      </c>
      <c r="AK662">
        <v>109</v>
      </c>
      <c r="AL662">
        <v>5.74</v>
      </c>
      <c r="AM662">
        <v>114.74</v>
      </c>
      <c r="AN662">
        <v>56.58</v>
      </c>
      <c r="AO662">
        <v>1</v>
      </c>
      <c r="AP662">
        <v>0</v>
      </c>
      <c r="AQ662">
        <v>16</v>
      </c>
      <c r="AR662">
        <v>10.76</v>
      </c>
      <c r="AS662">
        <v>95.24</v>
      </c>
      <c r="AT662">
        <v>84.48</v>
      </c>
      <c r="AU662">
        <v>57</v>
      </c>
      <c r="AV662">
        <v>60</v>
      </c>
      <c r="AW662">
        <v>3</v>
      </c>
      <c r="AX662">
        <v>86.06</v>
      </c>
      <c r="AY662">
        <v>4.3</v>
      </c>
      <c r="AZ662">
        <v>90.36</v>
      </c>
      <c r="BA662">
        <v>71.67</v>
      </c>
      <c r="BB662">
        <v>5</v>
      </c>
      <c r="BC662">
        <v>15</v>
      </c>
      <c r="BD662">
        <v>12.52</v>
      </c>
      <c r="BE662">
        <v>95.56</v>
      </c>
      <c r="BF662">
        <v>83.04</v>
      </c>
      <c r="BG662">
        <v>41</v>
      </c>
      <c r="BH662">
        <v>61.67</v>
      </c>
      <c r="BI662">
        <v>2.87</v>
      </c>
      <c r="BJ662">
        <v>43</v>
      </c>
      <c r="BK662">
        <v>2</v>
      </c>
      <c r="BL662">
        <v>10</v>
      </c>
      <c r="BM662">
        <v>7.69</v>
      </c>
      <c r="BN662">
        <v>92.31</v>
      </c>
      <c r="BO662">
        <v>1.43</v>
      </c>
      <c r="BP662">
        <v>0</v>
      </c>
      <c r="BQ662">
        <v>1</v>
      </c>
      <c r="BR662">
        <v>0</v>
      </c>
      <c r="BS662">
        <v>1</v>
      </c>
      <c r="BT662">
        <v>100</v>
      </c>
      <c r="BU662">
        <v>6.67</v>
      </c>
      <c r="BV662">
        <v>2.33</v>
      </c>
      <c r="BW662">
        <v>1.67</v>
      </c>
      <c r="BX662">
        <v>100</v>
      </c>
      <c r="BY662">
        <v>55.17</v>
      </c>
      <c r="BZ662">
        <v>16</v>
      </c>
      <c r="CA662">
        <v>13</v>
      </c>
      <c r="CB662">
        <v>86.84</v>
      </c>
      <c r="CC662">
        <v>33</v>
      </c>
      <c r="CD662">
        <v>8</v>
      </c>
      <c r="CE662">
        <v>5</v>
      </c>
      <c r="CF662">
        <v>0</v>
      </c>
      <c r="CG662">
        <v>6</v>
      </c>
      <c r="CH662">
        <v>0</v>
      </c>
      <c r="CI662">
        <v>0</v>
      </c>
      <c r="CJ662">
        <v>9</v>
      </c>
      <c r="CK662">
        <v>0</v>
      </c>
      <c r="CL662">
        <v>0</v>
      </c>
      <c r="CM662">
        <v>1</v>
      </c>
      <c r="CN662">
        <v>2</v>
      </c>
      <c r="CO662">
        <v>1.43</v>
      </c>
      <c r="CP662">
        <v>41.83</v>
      </c>
      <c r="CQ662">
        <v>201.38</v>
      </c>
      <c r="CR662">
        <v>17.2</v>
      </c>
      <c r="CS662">
        <v>17.559999999999999</v>
      </c>
      <c r="CT662">
        <v>17.13</v>
      </c>
      <c r="CU662">
        <v>51.48</v>
      </c>
      <c r="CV662">
        <v>49.83</v>
      </c>
      <c r="CW662">
        <v>55.12</v>
      </c>
      <c r="CX662">
        <v>51.96</v>
      </c>
      <c r="CY662">
        <v>53.83</v>
      </c>
      <c r="CZ662">
        <v>54.2</v>
      </c>
    </row>
    <row r="663" spans="1:104">
      <c r="A663" t="s">
        <v>1338</v>
      </c>
      <c r="B663" t="s">
        <v>1339</v>
      </c>
      <c r="C663" t="s">
        <v>113</v>
      </c>
      <c r="D663" t="s">
        <v>544</v>
      </c>
      <c r="E663">
        <v>60</v>
      </c>
      <c r="F663">
        <v>20142015</v>
      </c>
      <c r="G663">
        <v>25</v>
      </c>
      <c r="H663">
        <v>0.625</v>
      </c>
      <c r="I663">
        <v>0.625</v>
      </c>
      <c r="J663">
        <v>0</v>
      </c>
      <c r="K663">
        <v>0</v>
      </c>
      <c r="L663">
        <v>0</v>
      </c>
      <c r="M663">
        <v>0</v>
      </c>
      <c r="N663">
        <v>0</v>
      </c>
      <c r="O663">
        <v>0</v>
      </c>
      <c r="P663">
        <v>1</v>
      </c>
      <c r="Q663">
        <v>100</v>
      </c>
      <c r="R663" t="s">
        <v>1488</v>
      </c>
      <c r="S663" t="s">
        <v>1488</v>
      </c>
      <c r="T663">
        <v>6.69</v>
      </c>
      <c r="U663">
        <v>0.04</v>
      </c>
      <c r="V663" t="s">
        <v>1488</v>
      </c>
      <c r="W663" t="s">
        <v>1488</v>
      </c>
      <c r="X663">
        <v>88.51</v>
      </c>
      <c r="Y663">
        <v>0</v>
      </c>
      <c r="Z663">
        <v>0</v>
      </c>
      <c r="AA663">
        <v>0</v>
      </c>
      <c r="AB663">
        <v>0</v>
      </c>
      <c r="AC663">
        <v>0</v>
      </c>
      <c r="AD663">
        <v>0</v>
      </c>
      <c r="AE663">
        <v>0</v>
      </c>
      <c r="AF663">
        <v>10.14</v>
      </c>
      <c r="AG663">
        <v>89.86</v>
      </c>
      <c r="AH663">
        <v>1</v>
      </c>
      <c r="AI663">
        <v>1</v>
      </c>
      <c r="AJ663">
        <v>0</v>
      </c>
      <c r="AK663">
        <v>23.92</v>
      </c>
      <c r="AL663">
        <v>0</v>
      </c>
      <c r="AM663">
        <v>23.92</v>
      </c>
      <c r="AN663">
        <v>0</v>
      </c>
      <c r="AO663">
        <v>0</v>
      </c>
      <c r="AP663">
        <v>0</v>
      </c>
      <c r="AQ663">
        <v>0</v>
      </c>
      <c r="AR663" t="s">
        <v>1488</v>
      </c>
      <c r="AS663" t="s">
        <v>1488</v>
      </c>
      <c r="AT663">
        <v>88.36</v>
      </c>
      <c r="AU663">
        <v>0</v>
      </c>
      <c r="AV663">
        <v>0</v>
      </c>
      <c r="AW663">
        <v>0</v>
      </c>
      <c r="AX663">
        <v>0</v>
      </c>
      <c r="AY663">
        <v>0</v>
      </c>
      <c r="AZ663">
        <v>0</v>
      </c>
      <c r="BA663" t="s">
        <v>1488</v>
      </c>
      <c r="BB663">
        <v>0</v>
      </c>
      <c r="BC663">
        <v>0</v>
      </c>
      <c r="BD663" t="s">
        <v>1488</v>
      </c>
      <c r="BE663" t="s">
        <v>1488</v>
      </c>
      <c r="BF663">
        <v>87.85</v>
      </c>
      <c r="BG663">
        <v>0</v>
      </c>
      <c r="BH663">
        <v>0</v>
      </c>
      <c r="BI663">
        <v>0</v>
      </c>
      <c r="BJ663">
        <v>0</v>
      </c>
      <c r="BK663">
        <v>0</v>
      </c>
      <c r="BL663">
        <v>0</v>
      </c>
      <c r="BM663" t="s">
        <v>1488</v>
      </c>
      <c r="BN663">
        <v>95.24</v>
      </c>
      <c r="BO663">
        <v>0</v>
      </c>
      <c r="BP663">
        <v>0</v>
      </c>
      <c r="BQ663">
        <v>0</v>
      </c>
      <c r="BR663">
        <v>0</v>
      </c>
      <c r="BS663">
        <v>0</v>
      </c>
      <c r="BT663" t="s">
        <v>1488</v>
      </c>
      <c r="BU663" t="s">
        <v>1488</v>
      </c>
      <c r="BV663" t="s">
        <v>1488</v>
      </c>
      <c r="BW663" t="s">
        <v>1488</v>
      </c>
      <c r="BX663" t="s">
        <v>1488</v>
      </c>
      <c r="BY663">
        <v>40</v>
      </c>
      <c r="BZ663">
        <v>0</v>
      </c>
      <c r="CA663">
        <v>0</v>
      </c>
      <c r="CB663">
        <v>100</v>
      </c>
      <c r="CC663">
        <v>2</v>
      </c>
      <c r="CD663">
        <v>2</v>
      </c>
      <c r="CE663">
        <v>0</v>
      </c>
      <c r="CF663">
        <v>0</v>
      </c>
      <c r="CG663">
        <v>0</v>
      </c>
      <c r="CH663">
        <v>0</v>
      </c>
      <c r="CI663">
        <v>0</v>
      </c>
      <c r="CJ663">
        <v>0</v>
      </c>
      <c r="CK663">
        <v>0</v>
      </c>
      <c r="CL663">
        <v>0</v>
      </c>
      <c r="CM663">
        <v>0</v>
      </c>
      <c r="CN663">
        <v>1</v>
      </c>
      <c r="CO663">
        <v>23.92</v>
      </c>
      <c r="CP663">
        <v>2.5099999999999998</v>
      </c>
      <c r="CQ663">
        <v>286.57</v>
      </c>
      <c r="CR663">
        <v>0.87</v>
      </c>
      <c r="CS663">
        <v>16.88</v>
      </c>
      <c r="CT663">
        <v>16.75</v>
      </c>
      <c r="CU663">
        <v>47.22</v>
      </c>
      <c r="CV663">
        <v>51.55</v>
      </c>
      <c r="CW663">
        <v>49.98</v>
      </c>
      <c r="CX663">
        <v>55.88</v>
      </c>
      <c r="CY663">
        <v>54.96</v>
      </c>
      <c r="CZ663">
        <v>51.66</v>
      </c>
    </row>
    <row r="664" spans="1:104">
      <c r="A664" t="s">
        <v>603</v>
      </c>
      <c r="B664" t="s">
        <v>604</v>
      </c>
      <c r="C664" t="s">
        <v>62</v>
      </c>
      <c r="D664" t="s">
        <v>84</v>
      </c>
      <c r="E664">
        <v>24</v>
      </c>
      <c r="F664">
        <v>20142015</v>
      </c>
      <c r="G664">
        <v>24</v>
      </c>
      <c r="H664">
        <v>0.6</v>
      </c>
      <c r="I664">
        <v>0.625</v>
      </c>
      <c r="J664">
        <v>0</v>
      </c>
      <c r="K664">
        <v>0</v>
      </c>
      <c r="L664">
        <v>0</v>
      </c>
      <c r="M664">
        <v>0</v>
      </c>
      <c r="N664">
        <v>0</v>
      </c>
      <c r="O664">
        <v>0</v>
      </c>
      <c r="P664">
        <v>0</v>
      </c>
      <c r="Q664">
        <v>94.12</v>
      </c>
      <c r="R664">
        <v>106.25</v>
      </c>
      <c r="S664">
        <v>0</v>
      </c>
      <c r="T664">
        <v>-1.76</v>
      </c>
      <c r="U664">
        <v>0.75</v>
      </c>
      <c r="V664">
        <v>13.73</v>
      </c>
      <c r="W664">
        <v>100</v>
      </c>
      <c r="X664">
        <v>86.27</v>
      </c>
      <c r="Y664">
        <v>10</v>
      </c>
      <c r="Z664">
        <v>10</v>
      </c>
      <c r="AA664">
        <v>0</v>
      </c>
      <c r="AB664">
        <v>33.32</v>
      </c>
      <c r="AC664">
        <v>0</v>
      </c>
      <c r="AD664">
        <v>33.32</v>
      </c>
      <c r="AE664">
        <v>1</v>
      </c>
      <c r="AF664">
        <v>4.21</v>
      </c>
      <c r="AG664">
        <v>89.9</v>
      </c>
      <c r="AH664">
        <v>30</v>
      </c>
      <c r="AI664">
        <v>32</v>
      </c>
      <c r="AJ664">
        <v>2</v>
      </c>
      <c r="AK664">
        <v>106.62</v>
      </c>
      <c r="AL664">
        <v>6.66</v>
      </c>
      <c r="AM664">
        <v>113.28</v>
      </c>
      <c r="AN664">
        <v>50</v>
      </c>
      <c r="AO664">
        <v>7</v>
      </c>
      <c r="AP664">
        <v>0</v>
      </c>
      <c r="AQ664">
        <v>15</v>
      </c>
      <c r="AR664">
        <v>4.41</v>
      </c>
      <c r="AS664">
        <v>91.67</v>
      </c>
      <c r="AT664">
        <v>87.26</v>
      </c>
      <c r="AU664">
        <v>20</v>
      </c>
      <c r="AV664">
        <v>22</v>
      </c>
      <c r="AW664">
        <v>2</v>
      </c>
      <c r="AX664">
        <v>73.3</v>
      </c>
      <c r="AY664">
        <v>6.66</v>
      </c>
      <c r="AZ664">
        <v>79.959999999999994</v>
      </c>
      <c r="BA664">
        <v>72.73</v>
      </c>
      <c r="BB664">
        <v>6</v>
      </c>
      <c r="BC664">
        <v>8</v>
      </c>
      <c r="BD664">
        <v>8.77</v>
      </c>
      <c r="BE664">
        <v>94.12</v>
      </c>
      <c r="BF664">
        <v>85.34</v>
      </c>
      <c r="BG664">
        <v>15</v>
      </c>
      <c r="BH664">
        <v>53.31</v>
      </c>
      <c r="BI664">
        <v>3.33</v>
      </c>
      <c r="BJ664">
        <v>16</v>
      </c>
      <c r="BK664">
        <v>1</v>
      </c>
      <c r="BL664">
        <v>2</v>
      </c>
      <c r="BM664">
        <v>0</v>
      </c>
      <c r="BN664">
        <v>100</v>
      </c>
      <c r="BO664">
        <v>3.33</v>
      </c>
      <c r="BP664">
        <v>0</v>
      </c>
      <c r="BQ664">
        <v>1</v>
      </c>
      <c r="BR664">
        <v>0</v>
      </c>
      <c r="BS664">
        <v>1</v>
      </c>
      <c r="BT664">
        <v>100</v>
      </c>
      <c r="BU664">
        <v>0</v>
      </c>
      <c r="BV664">
        <v>6.25</v>
      </c>
      <c r="BW664">
        <v>4.55</v>
      </c>
      <c r="BX664">
        <v>100</v>
      </c>
      <c r="BY664">
        <v>40</v>
      </c>
      <c r="BZ664">
        <v>0</v>
      </c>
      <c r="CA664">
        <v>0</v>
      </c>
      <c r="CB664">
        <v>94.12</v>
      </c>
      <c r="CC664">
        <v>16</v>
      </c>
      <c r="CD664">
        <v>3</v>
      </c>
      <c r="CE664">
        <v>1</v>
      </c>
      <c r="CF664">
        <v>0</v>
      </c>
      <c r="CG664">
        <v>0</v>
      </c>
      <c r="CH664">
        <v>0</v>
      </c>
      <c r="CI664">
        <v>0</v>
      </c>
      <c r="CJ664">
        <v>2</v>
      </c>
      <c r="CK664">
        <v>0</v>
      </c>
      <c r="CL664">
        <v>0</v>
      </c>
      <c r="CM664">
        <v>0</v>
      </c>
      <c r="CN664">
        <v>0</v>
      </c>
      <c r="CO664">
        <v>0</v>
      </c>
      <c r="CP664">
        <v>18.010000000000002</v>
      </c>
      <c r="CQ664">
        <v>87.97</v>
      </c>
      <c r="CR664">
        <v>16.989999999999998</v>
      </c>
      <c r="CS664">
        <v>16.329999999999998</v>
      </c>
      <c r="CT664">
        <v>17.03</v>
      </c>
      <c r="CU664">
        <v>52.26</v>
      </c>
      <c r="CV664">
        <v>49.87</v>
      </c>
      <c r="CW664">
        <v>56.14</v>
      </c>
      <c r="CX664">
        <v>51.29</v>
      </c>
      <c r="CY664">
        <v>54.39</v>
      </c>
      <c r="CZ664">
        <v>54.67</v>
      </c>
    </row>
    <row r="665" spans="1:104">
      <c r="A665" t="s">
        <v>185</v>
      </c>
      <c r="B665" t="s">
        <v>186</v>
      </c>
      <c r="C665" t="s">
        <v>62</v>
      </c>
      <c r="D665" t="s">
        <v>168</v>
      </c>
      <c r="E665">
        <v>62</v>
      </c>
      <c r="F665">
        <v>20142015</v>
      </c>
      <c r="G665">
        <v>20</v>
      </c>
      <c r="H665">
        <v>0.92500000000000004</v>
      </c>
      <c r="I665">
        <v>0.92500000000000004</v>
      </c>
      <c r="J665">
        <v>1</v>
      </c>
      <c r="K665">
        <v>4</v>
      </c>
      <c r="L665">
        <v>5</v>
      </c>
      <c r="M665">
        <v>0.49</v>
      </c>
      <c r="N665">
        <v>1.98</v>
      </c>
      <c r="O665">
        <v>2.4700000000000002</v>
      </c>
      <c r="P665">
        <v>0</v>
      </c>
      <c r="Q665">
        <v>88.21</v>
      </c>
      <c r="R665">
        <v>113.86</v>
      </c>
      <c r="S665">
        <v>4.3499999999999996</v>
      </c>
      <c r="T665">
        <v>-4.9800000000000004</v>
      </c>
      <c r="U665">
        <v>1.96</v>
      </c>
      <c r="V665">
        <v>-2.25</v>
      </c>
      <c r="W665">
        <v>87.1</v>
      </c>
      <c r="X665">
        <v>89.34</v>
      </c>
      <c r="Y665">
        <v>92</v>
      </c>
      <c r="Z665">
        <v>108</v>
      </c>
      <c r="AA665">
        <v>16</v>
      </c>
      <c r="AB665">
        <v>53.42</v>
      </c>
      <c r="AC665">
        <v>7.91</v>
      </c>
      <c r="AD665">
        <v>61.34</v>
      </c>
      <c r="AE665">
        <v>16</v>
      </c>
      <c r="AF665">
        <v>0.13</v>
      </c>
      <c r="AG665">
        <v>88.08</v>
      </c>
      <c r="AH665">
        <v>175</v>
      </c>
      <c r="AI665">
        <v>202</v>
      </c>
      <c r="AJ665">
        <v>27</v>
      </c>
      <c r="AK665">
        <v>99.92</v>
      </c>
      <c r="AL665">
        <v>13.36</v>
      </c>
      <c r="AM665">
        <v>113.27</v>
      </c>
      <c r="AN665">
        <v>50</v>
      </c>
      <c r="AO665">
        <v>21</v>
      </c>
      <c r="AP665">
        <v>1</v>
      </c>
      <c r="AQ665">
        <v>56</v>
      </c>
      <c r="AR665">
        <v>-0.56999999999999995</v>
      </c>
      <c r="AS665">
        <v>85.54</v>
      </c>
      <c r="AT665">
        <v>86.11</v>
      </c>
      <c r="AU665">
        <v>118</v>
      </c>
      <c r="AV665">
        <v>142</v>
      </c>
      <c r="AW665">
        <v>24</v>
      </c>
      <c r="AX665">
        <v>70.239999999999995</v>
      </c>
      <c r="AY665">
        <v>11.87</v>
      </c>
      <c r="AZ665">
        <v>82.11</v>
      </c>
      <c r="BA665">
        <v>71.13</v>
      </c>
      <c r="BB665">
        <v>12</v>
      </c>
      <c r="BC665">
        <v>35</v>
      </c>
      <c r="BD665">
        <v>-0.64</v>
      </c>
      <c r="BE665">
        <v>84.17</v>
      </c>
      <c r="BF665">
        <v>84.81</v>
      </c>
      <c r="BG665">
        <v>82</v>
      </c>
      <c r="BH665">
        <v>49.96</v>
      </c>
      <c r="BI665">
        <v>9.4</v>
      </c>
      <c r="BJ665">
        <v>101</v>
      </c>
      <c r="BK665">
        <v>19</v>
      </c>
      <c r="BL665">
        <v>23</v>
      </c>
      <c r="BM665">
        <v>8.6999999999999993</v>
      </c>
      <c r="BN665">
        <v>91.3</v>
      </c>
      <c r="BO665">
        <v>6.92</v>
      </c>
      <c r="BP665">
        <v>0</v>
      </c>
      <c r="BQ665">
        <v>14</v>
      </c>
      <c r="BR665">
        <v>0</v>
      </c>
      <c r="BS665">
        <v>14</v>
      </c>
      <c r="BT665">
        <v>100</v>
      </c>
      <c r="BU665">
        <v>2.86</v>
      </c>
      <c r="BV665">
        <v>13.86</v>
      </c>
      <c r="BW665">
        <v>9.86</v>
      </c>
      <c r="BX665">
        <v>100</v>
      </c>
      <c r="BY665">
        <v>40</v>
      </c>
      <c r="BZ665">
        <v>0</v>
      </c>
      <c r="CA665">
        <v>0</v>
      </c>
      <c r="CB665">
        <v>86.21</v>
      </c>
      <c r="CC665">
        <v>75</v>
      </c>
      <c r="CD665">
        <v>35</v>
      </c>
      <c r="CE665">
        <v>12</v>
      </c>
      <c r="CF665">
        <v>4</v>
      </c>
      <c r="CG665">
        <v>4</v>
      </c>
      <c r="CH665">
        <v>2</v>
      </c>
      <c r="CI665">
        <v>2</v>
      </c>
      <c r="CJ665">
        <v>22</v>
      </c>
      <c r="CK665">
        <v>4</v>
      </c>
      <c r="CL665">
        <v>4</v>
      </c>
      <c r="CM665">
        <v>0</v>
      </c>
      <c r="CN665">
        <v>0</v>
      </c>
      <c r="CO665">
        <v>0</v>
      </c>
      <c r="CP665">
        <v>121.3</v>
      </c>
      <c r="CQ665">
        <v>224.96</v>
      </c>
      <c r="CR665">
        <v>35.03</v>
      </c>
      <c r="CS665">
        <v>17.23</v>
      </c>
      <c r="CT665">
        <v>17.559999999999999</v>
      </c>
      <c r="CU665">
        <v>51.45</v>
      </c>
      <c r="CV665">
        <v>49.66</v>
      </c>
      <c r="CW665">
        <v>56.18</v>
      </c>
      <c r="CX665">
        <v>53.01</v>
      </c>
      <c r="CY665">
        <v>54.03</v>
      </c>
      <c r="CZ665">
        <v>54.78</v>
      </c>
    </row>
    <row r="666" spans="1:104">
      <c r="A666" t="s">
        <v>721</v>
      </c>
      <c r="B666" t="s">
        <v>722</v>
      </c>
      <c r="C666" t="s">
        <v>68</v>
      </c>
      <c r="D666" t="s">
        <v>221</v>
      </c>
      <c r="E666">
        <v>82</v>
      </c>
      <c r="F666">
        <v>20142015</v>
      </c>
      <c r="G666">
        <v>25</v>
      </c>
      <c r="H666">
        <v>3.5</v>
      </c>
      <c r="I666">
        <v>3.5</v>
      </c>
      <c r="J666">
        <v>4</v>
      </c>
      <c r="K666">
        <v>12</v>
      </c>
      <c r="L666">
        <v>16</v>
      </c>
      <c r="M666">
        <v>0.97</v>
      </c>
      <c r="N666">
        <v>2.92</v>
      </c>
      <c r="O666">
        <v>3.9</v>
      </c>
      <c r="P666">
        <v>1</v>
      </c>
      <c r="Q666">
        <v>87.07</v>
      </c>
      <c r="R666">
        <v>100.66</v>
      </c>
      <c r="S666">
        <v>9.3000000000000007</v>
      </c>
      <c r="T666">
        <v>-0.95</v>
      </c>
      <c r="U666">
        <v>3</v>
      </c>
      <c r="V666">
        <v>-4.1500000000000004</v>
      </c>
      <c r="W666">
        <v>84.23</v>
      </c>
      <c r="X666">
        <v>88.38</v>
      </c>
      <c r="Y666">
        <v>178</v>
      </c>
      <c r="Z666">
        <v>219</v>
      </c>
      <c r="AA666">
        <v>41</v>
      </c>
      <c r="AB666">
        <v>53.33</v>
      </c>
      <c r="AC666">
        <v>9.98</v>
      </c>
      <c r="AD666">
        <v>63.32</v>
      </c>
      <c r="AE666">
        <v>41</v>
      </c>
      <c r="AF666">
        <v>-2.85</v>
      </c>
      <c r="AG666">
        <v>89.93</v>
      </c>
      <c r="AH666">
        <v>390</v>
      </c>
      <c r="AI666">
        <v>458</v>
      </c>
      <c r="AJ666">
        <v>68</v>
      </c>
      <c r="AK666">
        <v>111.54</v>
      </c>
      <c r="AL666">
        <v>16.559999999999999</v>
      </c>
      <c r="AM666">
        <v>128.1</v>
      </c>
      <c r="AN666">
        <v>52.18</v>
      </c>
      <c r="AO666">
        <v>33</v>
      </c>
      <c r="AP666">
        <v>1</v>
      </c>
      <c r="AQ666">
        <v>96</v>
      </c>
      <c r="AR666">
        <v>-4.8</v>
      </c>
      <c r="AS666">
        <v>84.71</v>
      </c>
      <c r="AT666">
        <v>89.51</v>
      </c>
      <c r="AU666">
        <v>277</v>
      </c>
      <c r="AV666">
        <v>338</v>
      </c>
      <c r="AW666">
        <v>61</v>
      </c>
      <c r="AX666">
        <v>82.31</v>
      </c>
      <c r="AY666">
        <v>14.86</v>
      </c>
      <c r="AZ666">
        <v>97.17</v>
      </c>
      <c r="BA666">
        <v>70.709999999999994</v>
      </c>
      <c r="BB666">
        <v>20</v>
      </c>
      <c r="BC666">
        <v>63</v>
      </c>
      <c r="BD666">
        <v>-7.17</v>
      </c>
      <c r="BE666">
        <v>83.57</v>
      </c>
      <c r="BF666">
        <v>90.73</v>
      </c>
      <c r="BG666">
        <v>192</v>
      </c>
      <c r="BH666">
        <v>58.2</v>
      </c>
      <c r="BI666">
        <v>11.45</v>
      </c>
      <c r="BJ666">
        <v>239</v>
      </c>
      <c r="BK666">
        <v>47</v>
      </c>
      <c r="BL666">
        <v>43</v>
      </c>
      <c r="BM666">
        <v>-15.62</v>
      </c>
      <c r="BN666">
        <v>100</v>
      </c>
      <c r="BO666">
        <v>6.58</v>
      </c>
      <c r="BP666">
        <v>1.22</v>
      </c>
      <c r="BQ666">
        <v>27</v>
      </c>
      <c r="BR666">
        <v>5</v>
      </c>
      <c r="BS666">
        <v>22</v>
      </c>
      <c r="BT666">
        <v>84.38</v>
      </c>
      <c r="BU666">
        <v>6.35</v>
      </c>
      <c r="BV666">
        <v>11.3</v>
      </c>
      <c r="BW666">
        <v>7.99</v>
      </c>
      <c r="BX666">
        <v>89.36</v>
      </c>
      <c r="BY666">
        <v>56.5</v>
      </c>
      <c r="BZ666">
        <v>113</v>
      </c>
      <c r="CA666">
        <v>87</v>
      </c>
      <c r="CB666">
        <v>92.83</v>
      </c>
      <c r="CC666">
        <v>207</v>
      </c>
      <c r="CD666">
        <v>55</v>
      </c>
      <c r="CE666">
        <v>16</v>
      </c>
      <c r="CF666">
        <v>4</v>
      </c>
      <c r="CG666">
        <v>12</v>
      </c>
      <c r="CH666">
        <v>7</v>
      </c>
      <c r="CI666">
        <v>5</v>
      </c>
      <c r="CJ666">
        <v>39</v>
      </c>
      <c r="CK666">
        <v>11</v>
      </c>
      <c r="CL666">
        <v>0</v>
      </c>
      <c r="CM666">
        <v>2</v>
      </c>
      <c r="CN666">
        <v>3</v>
      </c>
      <c r="CO666">
        <v>0.24</v>
      </c>
      <c r="CP666">
        <v>246.38</v>
      </c>
      <c r="CQ666">
        <v>218.03</v>
      </c>
      <c r="CR666">
        <v>53.05</v>
      </c>
      <c r="CS666">
        <v>18.559999999999999</v>
      </c>
      <c r="CT666">
        <v>17.690000000000001</v>
      </c>
      <c r="CU666">
        <v>51.32</v>
      </c>
      <c r="CV666">
        <v>49.66</v>
      </c>
      <c r="CW666">
        <v>58.29</v>
      </c>
      <c r="CX666">
        <v>55.29</v>
      </c>
      <c r="CY666">
        <v>53.7</v>
      </c>
      <c r="CZ666">
        <v>54.44</v>
      </c>
    </row>
    <row r="667" spans="1:104">
      <c r="A667" t="s">
        <v>1283</v>
      </c>
      <c r="B667" t="s">
        <v>1284</v>
      </c>
      <c r="C667" t="s">
        <v>62</v>
      </c>
      <c r="D667" t="s">
        <v>544</v>
      </c>
      <c r="E667">
        <v>66</v>
      </c>
      <c r="F667">
        <v>20142015</v>
      </c>
      <c r="G667">
        <v>31</v>
      </c>
      <c r="H667">
        <v>4.75</v>
      </c>
      <c r="I667">
        <v>4.5</v>
      </c>
      <c r="J667">
        <v>0</v>
      </c>
      <c r="K667">
        <v>1</v>
      </c>
      <c r="L667">
        <v>1</v>
      </c>
      <c r="M667">
        <v>0</v>
      </c>
      <c r="N667">
        <v>2.89</v>
      </c>
      <c r="O667">
        <v>2.89</v>
      </c>
      <c r="P667">
        <v>-1</v>
      </c>
      <c r="Q667">
        <v>88</v>
      </c>
      <c r="R667" t="s">
        <v>1488</v>
      </c>
      <c r="S667">
        <v>0</v>
      </c>
      <c r="T667">
        <v>-30.75</v>
      </c>
      <c r="U667">
        <v>0.31</v>
      </c>
      <c r="V667">
        <v>5.43</v>
      </c>
      <c r="W667">
        <v>93.33</v>
      </c>
      <c r="X667">
        <v>87.9</v>
      </c>
      <c r="Y667">
        <v>13</v>
      </c>
      <c r="Z667">
        <v>14</v>
      </c>
      <c r="AA667">
        <v>1</v>
      </c>
      <c r="AB667">
        <v>40.43</v>
      </c>
      <c r="AC667">
        <v>2.89</v>
      </c>
      <c r="AD667">
        <v>43.32</v>
      </c>
      <c r="AE667">
        <v>3</v>
      </c>
      <c r="AF667">
        <v>-2.13</v>
      </c>
      <c r="AG667">
        <v>90.13</v>
      </c>
      <c r="AH667">
        <v>19</v>
      </c>
      <c r="AI667">
        <v>22</v>
      </c>
      <c r="AJ667">
        <v>3</v>
      </c>
      <c r="AK667">
        <v>63.54</v>
      </c>
      <c r="AL667">
        <v>8.66</v>
      </c>
      <c r="AM667">
        <v>72.2</v>
      </c>
      <c r="AN667">
        <v>68.180000000000007</v>
      </c>
      <c r="AO667">
        <v>1</v>
      </c>
      <c r="AP667">
        <v>2</v>
      </c>
      <c r="AQ667">
        <v>4</v>
      </c>
      <c r="AR667">
        <v>7.18</v>
      </c>
      <c r="AS667">
        <v>95.24</v>
      </c>
      <c r="AT667">
        <v>88.06</v>
      </c>
      <c r="AU667">
        <v>19</v>
      </c>
      <c r="AV667">
        <v>20</v>
      </c>
      <c r="AW667">
        <v>1</v>
      </c>
      <c r="AX667">
        <v>57.76</v>
      </c>
      <c r="AY667">
        <v>2.89</v>
      </c>
      <c r="AZ667">
        <v>60.65</v>
      </c>
      <c r="BA667">
        <v>75</v>
      </c>
      <c r="BB667">
        <v>0</v>
      </c>
      <c r="BC667">
        <v>3</v>
      </c>
      <c r="BD667">
        <v>12.58</v>
      </c>
      <c r="BE667">
        <v>100</v>
      </c>
      <c r="BF667">
        <v>87.42</v>
      </c>
      <c r="BG667">
        <v>15</v>
      </c>
      <c r="BH667">
        <v>43.32</v>
      </c>
      <c r="BI667">
        <v>0</v>
      </c>
      <c r="BJ667">
        <v>15</v>
      </c>
      <c r="BK667">
        <v>0</v>
      </c>
      <c r="BL667">
        <v>3</v>
      </c>
      <c r="BM667">
        <v>6.82</v>
      </c>
      <c r="BN667">
        <v>93.18</v>
      </c>
      <c r="BO667">
        <v>5.78</v>
      </c>
      <c r="BP667">
        <v>0</v>
      </c>
      <c r="BQ667">
        <v>2</v>
      </c>
      <c r="BR667">
        <v>0</v>
      </c>
      <c r="BS667">
        <v>2</v>
      </c>
      <c r="BT667">
        <v>100</v>
      </c>
      <c r="BU667">
        <v>0</v>
      </c>
      <c r="BV667">
        <v>13.33</v>
      </c>
      <c r="BW667">
        <v>10</v>
      </c>
      <c r="BX667" t="s">
        <v>1488</v>
      </c>
      <c r="BY667">
        <v>40</v>
      </c>
      <c r="BZ667">
        <v>0</v>
      </c>
      <c r="CA667">
        <v>0</v>
      </c>
      <c r="CB667">
        <v>64.290000000000006</v>
      </c>
      <c r="CC667">
        <v>18</v>
      </c>
      <c r="CD667">
        <v>13</v>
      </c>
      <c r="CE667">
        <v>10</v>
      </c>
      <c r="CF667">
        <v>2</v>
      </c>
      <c r="CG667">
        <v>1</v>
      </c>
      <c r="CH667">
        <v>1</v>
      </c>
      <c r="CI667">
        <v>0</v>
      </c>
      <c r="CJ667">
        <v>3</v>
      </c>
      <c r="CK667">
        <v>1</v>
      </c>
      <c r="CL667">
        <v>0</v>
      </c>
      <c r="CM667">
        <v>1</v>
      </c>
      <c r="CN667">
        <v>0</v>
      </c>
      <c r="CO667">
        <v>-2.89</v>
      </c>
      <c r="CP667">
        <v>20.77</v>
      </c>
      <c r="CQ667">
        <v>299.29000000000002</v>
      </c>
      <c r="CR667">
        <v>6.49</v>
      </c>
      <c r="CS667">
        <v>16.68</v>
      </c>
      <c r="CT667">
        <v>17.46</v>
      </c>
      <c r="CU667">
        <v>48.43</v>
      </c>
      <c r="CV667">
        <v>49.05</v>
      </c>
      <c r="CW667">
        <v>51.75</v>
      </c>
      <c r="CX667">
        <v>55.09</v>
      </c>
      <c r="CY667">
        <v>53.28</v>
      </c>
      <c r="CZ667">
        <v>55.33</v>
      </c>
    </row>
    <row r="668" spans="1:104">
      <c r="A668" t="s">
        <v>1143</v>
      </c>
      <c r="B668" t="s">
        <v>1144</v>
      </c>
      <c r="C668" t="s">
        <v>80</v>
      </c>
      <c r="D668" t="s">
        <v>230</v>
      </c>
      <c r="E668">
        <v>66</v>
      </c>
      <c r="F668">
        <v>20142015</v>
      </c>
      <c r="G668">
        <v>32</v>
      </c>
      <c r="H668">
        <v>4.5</v>
      </c>
      <c r="I668">
        <v>4.5999999999999996</v>
      </c>
      <c r="J668">
        <v>2</v>
      </c>
      <c r="K668">
        <v>0</v>
      </c>
      <c r="L668">
        <v>2</v>
      </c>
      <c r="M668">
        <v>1.56</v>
      </c>
      <c r="N668">
        <v>0</v>
      </c>
      <c r="O668">
        <v>1.56</v>
      </c>
      <c r="P668">
        <v>-1</v>
      </c>
      <c r="Q668">
        <v>82.11</v>
      </c>
      <c r="R668">
        <v>96.4</v>
      </c>
      <c r="S668">
        <v>25</v>
      </c>
      <c r="T668">
        <v>-4.5599999999999996</v>
      </c>
      <c r="U668">
        <v>1.17</v>
      </c>
      <c r="V668">
        <v>-10.83</v>
      </c>
      <c r="W668">
        <v>78.12</v>
      </c>
      <c r="X668">
        <v>88.96</v>
      </c>
      <c r="Y668">
        <v>36</v>
      </c>
      <c r="Z668">
        <v>50</v>
      </c>
      <c r="AA668">
        <v>14</v>
      </c>
      <c r="AB668">
        <v>39</v>
      </c>
      <c r="AC668">
        <v>10.92</v>
      </c>
      <c r="AD668">
        <v>49.92</v>
      </c>
      <c r="AE668">
        <v>13</v>
      </c>
      <c r="AF668">
        <v>-8.42</v>
      </c>
      <c r="AG668">
        <v>90.54</v>
      </c>
      <c r="AH668">
        <v>79</v>
      </c>
      <c r="AI668">
        <v>101</v>
      </c>
      <c r="AJ668">
        <v>22</v>
      </c>
      <c r="AK668">
        <v>78.78</v>
      </c>
      <c r="AL668">
        <v>17.16</v>
      </c>
      <c r="AM668">
        <v>95.94</v>
      </c>
      <c r="AN668">
        <v>48.51</v>
      </c>
      <c r="AO668">
        <v>1</v>
      </c>
      <c r="AP668">
        <v>0</v>
      </c>
      <c r="AQ668">
        <v>14</v>
      </c>
      <c r="AR668">
        <v>-8.2799999999999994</v>
      </c>
      <c r="AS668">
        <v>80</v>
      </c>
      <c r="AT668">
        <v>88.28</v>
      </c>
      <c r="AU668">
        <v>57</v>
      </c>
      <c r="AV668">
        <v>76</v>
      </c>
      <c r="AW668">
        <v>19</v>
      </c>
      <c r="AX668">
        <v>59.28</v>
      </c>
      <c r="AY668">
        <v>14.82</v>
      </c>
      <c r="AZ668">
        <v>74.099999999999994</v>
      </c>
      <c r="BA668">
        <v>64.47</v>
      </c>
      <c r="BB668">
        <v>5</v>
      </c>
      <c r="BC668">
        <v>13</v>
      </c>
      <c r="BD668">
        <v>-11.47</v>
      </c>
      <c r="BE668">
        <v>74.239999999999995</v>
      </c>
      <c r="BF668">
        <v>85.71</v>
      </c>
      <c r="BG668">
        <v>32</v>
      </c>
      <c r="BH668">
        <v>38.22</v>
      </c>
      <c r="BI668">
        <v>13.26</v>
      </c>
      <c r="BJ668">
        <v>49</v>
      </c>
      <c r="BK668">
        <v>17</v>
      </c>
      <c r="BL668">
        <v>8</v>
      </c>
      <c r="BM668">
        <v>-24.82</v>
      </c>
      <c r="BN668">
        <v>91.49</v>
      </c>
      <c r="BO668">
        <v>3.12</v>
      </c>
      <c r="BP668">
        <v>1.56</v>
      </c>
      <c r="BQ668">
        <v>4</v>
      </c>
      <c r="BR668">
        <v>2</v>
      </c>
      <c r="BS668">
        <v>2</v>
      </c>
      <c r="BT668">
        <v>66.67</v>
      </c>
      <c r="BU668">
        <v>15.38</v>
      </c>
      <c r="BV668">
        <v>8.16</v>
      </c>
      <c r="BW668">
        <v>5.26</v>
      </c>
      <c r="BX668">
        <v>88.24</v>
      </c>
      <c r="BY668">
        <v>36</v>
      </c>
      <c r="BZ668">
        <v>0</v>
      </c>
      <c r="CA668">
        <v>2</v>
      </c>
      <c r="CB668">
        <v>90.91</v>
      </c>
      <c r="CC668">
        <v>50</v>
      </c>
      <c r="CD668">
        <v>24</v>
      </c>
      <c r="CE668">
        <v>5</v>
      </c>
      <c r="CF668">
        <v>1</v>
      </c>
      <c r="CG668">
        <v>6</v>
      </c>
      <c r="CH668">
        <v>0</v>
      </c>
      <c r="CI668">
        <v>0</v>
      </c>
      <c r="CJ668">
        <v>6</v>
      </c>
      <c r="CK668">
        <v>1</v>
      </c>
      <c r="CL668">
        <v>1</v>
      </c>
      <c r="CM668">
        <v>2</v>
      </c>
      <c r="CN668">
        <v>1</v>
      </c>
      <c r="CO668">
        <v>-0.78</v>
      </c>
      <c r="CP668">
        <v>76.92</v>
      </c>
      <c r="CQ668">
        <v>259.73</v>
      </c>
      <c r="CR668">
        <v>22.85</v>
      </c>
      <c r="CS668">
        <v>17.72</v>
      </c>
      <c r="CT668">
        <v>17.38</v>
      </c>
      <c r="CU668">
        <v>47.96</v>
      </c>
      <c r="CV668">
        <v>49.6</v>
      </c>
      <c r="CW668">
        <v>51.88</v>
      </c>
      <c r="CX668">
        <v>56.29</v>
      </c>
      <c r="CY668">
        <v>53.58</v>
      </c>
      <c r="CZ668">
        <v>54.44</v>
      </c>
    </row>
    <row r="669" spans="1:104">
      <c r="A669" t="s">
        <v>719</v>
      </c>
      <c r="B669" t="s">
        <v>720</v>
      </c>
      <c r="C669" t="s">
        <v>113</v>
      </c>
      <c r="D669" t="s">
        <v>149</v>
      </c>
      <c r="E669">
        <v>63</v>
      </c>
      <c r="F669">
        <v>20142015</v>
      </c>
      <c r="G669">
        <v>30</v>
      </c>
      <c r="H669">
        <v>3.5</v>
      </c>
      <c r="I669">
        <v>3.5</v>
      </c>
      <c r="J669">
        <v>0</v>
      </c>
      <c r="K669">
        <v>1</v>
      </c>
      <c r="L669">
        <v>1</v>
      </c>
      <c r="M669">
        <v>0</v>
      </c>
      <c r="N669">
        <v>2.09</v>
      </c>
      <c r="O669">
        <v>2.09</v>
      </c>
      <c r="P669">
        <v>-1</v>
      </c>
      <c r="Q669">
        <v>92.86</v>
      </c>
      <c r="R669">
        <v>83.33</v>
      </c>
      <c r="S669">
        <v>0</v>
      </c>
      <c r="T669">
        <v>-2.2000000000000002</v>
      </c>
      <c r="U669">
        <v>0.46</v>
      </c>
      <c r="V669">
        <v>-7.07</v>
      </c>
      <c r="W669">
        <v>81.25</v>
      </c>
      <c r="X669">
        <v>88.32</v>
      </c>
      <c r="Y669">
        <v>10</v>
      </c>
      <c r="Z669">
        <v>13</v>
      </c>
      <c r="AA669">
        <v>3</v>
      </c>
      <c r="AB669">
        <v>27.18</v>
      </c>
      <c r="AC669">
        <v>6.27</v>
      </c>
      <c r="AD669">
        <v>33.450000000000003</v>
      </c>
      <c r="AE669">
        <v>4</v>
      </c>
      <c r="AF669">
        <v>3.49</v>
      </c>
      <c r="AG669">
        <v>89.37</v>
      </c>
      <c r="AH669">
        <v>36</v>
      </c>
      <c r="AI669">
        <v>39</v>
      </c>
      <c r="AJ669">
        <v>3</v>
      </c>
      <c r="AK669">
        <v>81.53</v>
      </c>
      <c r="AL669">
        <v>6.27</v>
      </c>
      <c r="AM669">
        <v>87.8</v>
      </c>
      <c r="AN669">
        <v>46.15</v>
      </c>
      <c r="AO669">
        <v>2</v>
      </c>
      <c r="AP669">
        <v>0</v>
      </c>
      <c r="AQ669">
        <v>6</v>
      </c>
      <c r="AR669">
        <v>2.21</v>
      </c>
      <c r="AS669">
        <v>90.32</v>
      </c>
      <c r="AT669">
        <v>88.11</v>
      </c>
      <c r="AU669">
        <v>25</v>
      </c>
      <c r="AV669">
        <v>28</v>
      </c>
      <c r="AW669">
        <v>3</v>
      </c>
      <c r="AX669">
        <v>58.54</v>
      </c>
      <c r="AY669">
        <v>6.27</v>
      </c>
      <c r="AZ669">
        <v>64.81</v>
      </c>
      <c r="BA669">
        <v>64.290000000000006</v>
      </c>
      <c r="BB669">
        <v>1</v>
      </c>
      <c r="BC669">
        <v>4</v>
      </c>
      <c r="BD669">
        <v>-2.98</v>
      </c>
      <c r="BE669">
        <v>85.71</v>
      </c>
      <c r="BF669">
        <v>88.7</v>
      </c>
      <c r="BG669">
        <v>15</v>
      </c>
      <c r="BH669">
        <v>37.630000000000003</v>
      </c>
      <c r="BI669">
        <v>6.27</v>
      </c>
      <c r="BJ669">
        <v>18</v>
      </c>
      <c r="BK669">
        <v>3</v>
      </c>
      <c r="BL669">
        <v>3</v>
      </c>
      <c r="BM669">
        <v>-12.1</v>
      </c>
      <c r="BN669">
        <v>87.1</v>
      </c>
      <c r="BO669">
        <v>6.27</v>
      </c>
      <c r="BP669">
        <v>2.09</v>
      </c>
      <c r="BQ669">
        <v>3</v>
      </c>
      <c r="BR669">
        <v>1</v>
      </c>
      <c r="BS669">
        <v>2</v>
      </c>
      <c r="BT669">
        <v>75</v>
      </c>
      <c r="BU669">
        <v>0</v>
      </c>
      <c r="BV669">
        <v>16.670000000000002</v>
      </c>
      <c r="BW669">
        <v>10.71</v>
      </c>
      <c r="BX669">
        <v>66.67</v>
      </c>
      <c r="BY669">
        <v>45</v>
      </c>
      <c r="BZ669">
        <v>3</v>
      </c>
      <c r="CA669">
        <v>2</v>
      </c>
      <c r="CB669">
        <v>91.3</v>
      </c>
      <c r="CC669">
        <v>21</v>
      </c>
      <c r="CD669">
        <v>12</v>
      </c>
      <c r="CE669">
        <v>2</v>
      </c>
      <c r="CF669">
        <v>2</v>
      </c>
      <c r="CG669">
        <v>1</v>
      </c>
      <c r="CH669">
        <v>1</v>
      </c>
      <c r="CI669">
        <v>0</v>
      </c>
      <c r="CJ669">
        <v>3</v>
      </c>
      <c r="CK669">
        <v>0</v>
      </c>
      <c r="CL669">
        <v>0</v>
      </c>
      <c r="CM669">
        <v>1</v>
      </c>
      <c r="CN669">
        <v>0</v>
      </c>
      <c r="CO669">
        <v>-2.09</v>
      </c>
      <c r="CP669">
        <v>28.7</v>
      </c>
      <c r="CQ669">
        <v>271.70999999999998</v>
      </c>
      <c r="CR669">
        <v>9.5500000000000007</v>
      </c>
      <c r="CS669">
        <v>17.7</v>
      </c>
      <c r="CT669">
        <v>17.399999999999999</v>
      </c>
      <c r="CU669">
        <v>51.16</v>
      </c>
      <c r="CV669">
        <v>50.09</v>
      </c>
      <c r="CW669">
        <v>54.13</v>
      </c>
      <c r="CX669">
        <v>51.67</v>
      </c>
      <c r="CY669">
        <v>53.69</v>
      </c>
      <c r="CZ669">
        <v>53.49</v>
      </c>
    </row>
    <row r="670" spans="1:104">
      <c r="A670" t="s">
        <v>1121</v>
      </c>
      <c r="B670" t="s">
        <v>1122</v>
      </c>
      <c r="C670" t="s">
        <v>68</v>
      </c>
      <c r="D670" t="s">
        <v>230</v>
      </c>
      <c r="E670">
        <v>71</v>
      </c>
      <c r="F670">
        <v>20142015</v>
      </c>
      <c r="G670">
        <v>27</v>
      </c>
      <c r="H670">
        <v>0.57499999999999996</v>
      </c>
      <c r="I670">
        <v>0.57499999999999996</v>
      </c>
      <c r="J670">
        <v>0</v>
      </c>
      <c r="K670">
        <v>0</v>
      </c>
      <c r="L670">
        <v>0</v>
      </c>
      <c r="M670">
        <v>0</v>
      </c>
      <c r="N670">
        <v>0</v>
      </c>
      <c r="O670">
        <v>0</v>
      </c>
      <c r="P670">
        <v>0</v>
      </c>
      <c r="Q670">
        <v>87.5</v>
      </c>
      <c r="R670">
        <v>100</v>
      </c>
      <c r="S670" t="s">
        <v>1488</v>
      </c>
      <c r="T670">
        <v>-2.54</v>
      </c>
      <c r="U670">
        <v>0.09</v>
      </c>
      <c r="V670">
        <v>12.53</v>
      </c>
      <c r="W670">
        <v>100</v>
      </c>
      <c r="X670">
        <v>87.47</v>
      </c>
      <c r="Y670">
        <v>1</v>
      </c>
      <c r="Z670">
        <v>1</v>
      </c>
      <c r="AA670">
        <v>0</v>
      </c>
      <c r="AB670">
        <v>9.06</v>
      </c>
      <c r="AC670">
        <v>0</v>
      </c>
      <c r="AD670">
        <v>9.06</v>
      </c>
      <c r="AE670">
        <v>0</v>
      </c>
      <c r="AF670">
        <v>-1.57</v>
      </c>
      <c r="AG670">
        <v>89.07</v>
      </c>
      <c r="AH670">
        <v>6</v>
      </c>
      <c r="AI670">
        <v>7</v>
      </c>
      <c r="AJ670">
        <v>1</v>
      </c>
      <c r="AK670">
        <v>63.4</v>
      </c>
      <c r="AL670">
        <v>9.06</v>
      </c>
      <c r="AM670">
        <v>72.45</v>
      </c>
      <c r="AN670">
        <v>71.430000000000007</v>
      </c>
      <c r="AO670">
        <v>0</v>
      </c>
      <c r="AP670">
        <v>0</v>
      </c>
      <c r="AQ670">
        <v>0</v>
      </c>
      <c r="AR670">
        <v>-1.19</v>
      </c>
      <c r="AS670">
        <v>85.71</v>
      </c>
      <c r="AT670">
        <v>86.9</v>
      </c>
      <c r="AU670">
        <v>5</v>
      </c>
      <c r="AV670">
        <v>6</v>
      </c>
      <c r="AW670">
        <v>1</v>
      </c>
      <c r="AX670">
        <v>54.34</v>
      </c>
      <c r="AY670">
        <v>9.06</v>
      </c>
      <c r="AZ670">
        <v>63.4</v>
      </c>
      <c r="BA670">
        <v>83.33</v>
      </c>
      <c r="BB670">
        <v>0</v>
      </c>
      <c r="BC670">
        <v>0</v>
      </c>
      <c r="BD670">
        <v>-0.51</v>
      </c>
      <c r="BE670">
        <v>83.33</v>
      </c>
      <c r="BF670">
        <v>83.84</v>
      </c>
      <c r="BG670">
        <v>4</v>
      </c>
      <c r="BH670">
        <v>45.28</v>
      </c>
      <c r="BI670">
        <v>9.06</v>
      </c>
      <c r="BJ670">
        <v>5</v>
      </c>
      <c r="BK670">
        <v>1</v>
      </c>
      <c r="BL670">
        <v>0</v>
      </c>
      <c r="BM670" t="s">
        <v>1488</v>
      </c>
      <c r="BN670">
        <v>91.23</v>
      </c>
      <c r="BO670">
        <v>0</v>
      </c>
      <c r="BP670">
        <v>0</v>
      </c>
      <c r="BQ670">
        <v>0</v>
      </c>
      <c r="BR670">
        <v>0</v>
      </c>
      <c r="BS670">
        <v>0</v>
      </c>
      <c r="BT670" t="s">
        <v>1488</v>
      </c>
      <c r="BU670" t="s">
        <v>1488</v>
      </c>
      <c r="BV670">
        <v>0</v>
      </c>
      <c r="BW670">
        <v>0</v>
      </c>
      <c r="BX670">
        <v>100</v>
      </c>
      <c r="BY670">
        <v>43</v>
      </c>
      <c r="BZ670">
        <v>1</v>
      </c>
      <c r="CA670">
        <v>0</v>
      </c>
      <c r="CB670">
        <v>90.91</v>
      </c>
      <c r="CC670">
        <v>10</v>
      </c>
      <c r="CD670">
        <v>5</v>
      </c>
      <c r="CE670">
        <v>1</v>
      </c>
      <c r="CF670">
        <v>0</v>
      </c>
      <c r="CG670">
        <v>0</v>
      </c>
      <c r="CH670">
        <v>0</v>
      </c>
      <c r="CI670">
        <v>0</v>
      </c>
      <c r="CJ670">
        <v>0</v>
      </c>
      <c r="CK670">
        <v>0</v>
      </c>
      <c r="CL670">
        <v>0</v>
      </c>
      <c r="CM670">
        <v>0</v>
      </c>
      <c r="CN670">
        <v>0</v>
      </c>
      <c r="CO670">
        <v>0</v>
      </c>
      <c r="CP670">
        <v>6.62</v>
      </c>
      <c r="CQ670">
        <v>348.52</v>
      </c>
      <c r="CR670">
        <v>1.87</v>
      </c>
      <c r="CS670">
        <v>16.489999999999998</v>
      </c>
      <c r="CT670">
        <v>16.84</v>
      </c>
      <c r="CU670">
        <v>48.4</v>
      </c>
      <c r="CV670">
        <v>49.57</v>
      </c>
      <c r="CW670">
        <v>51.91</v>
      </c>
      <c r="CX670">
        <v>55.34</v>
      </c>
      <c r="CY670">
        <v>52.84</v>
      </c>
      <c r="CZ670">
        <v>53.76</v>
      </c>
    </row>
    <row r="671" spans="1:104">
      <c r="A671" t="s">
        <v>1106</v>
      </c>
      <c r="B671" t="s">
        <v>1107</v>
      </c>
      <c r="C671" t="s">
        <v>113</v>
      </c>
      <c r="D671" t="s">
        <v>204</v>
      </c>
      <c r="E671">
        <v>78</v>
      </c>
      <c r="F671">
        <v>20142015</v>
      </c>
      <c r="G671">
        <v>30</v>
      </c>
      <c r="H671">
        <v>5.5</v>
      </c>
      <c r="I671">
        <v>6.5</v>
      </c>
      <c r="J671">
        <v>5</v>
      </c>
      <c r="K671">
        <v>11</v>
      </c>
      <c r="L671">
        <v>16</v>
      </c>
      <c r="M671">
        <v>1.27</v>
      </c>
      <c r="N671">
        <v>2.8</v>
      </c>
      <c r="O671">
        <v>4.08</v>
      </c>
      <c r="P671">
        <v>-4</v>
      </c>
      <c r="Q671">
        <v>88.26</v>
      </c>
      <c r="R671">
        <v>106.31</v>
      </c>
      <c r="S671">
        <v>9.6199999999999992</v>
      </c>
      <c r="T671">
        <v>6.31</v>
      </c>
      <c r="U671">
        <v>3.02</v>
      </c>
      <c r="V671">
        <v>0.76</v>
      </c>
      <c r="W671">
        <v>89.08</v>
      </c>
      <c r="X671">
        <v>88.31</v>
      </c>
      <c r="Y671">
        <v>186</v>
      </c>
      <c r="Z671">
        <v>212</v>
      </c>
      <c r="AA671">
        <v>26</v>
      </c>
      <c r="AB671">
        <v>54.02</v>
      </c>
      <c r="AC671">
        <v>6.63</v>
      </c>
      <c r="AD671">
        <v>60.65</v>
      </c>
      <c r="AE671">
        <v>59</v>
      </c>
      <c r="AF671">
        <v>-2.59</v>
      </c>
      <c r="AG671">
        <v>90.85</v>
      </c>
      <c r="AH671">
        <v>339</v>
      </c>
      <c r="AI671">
        <v>391</v>
      </c>
      <c r="AJ671">
        <v>52</v>
      </c>
      <c r="AK671">
        <v>99.64</v>
      </c>
      <c r="AL671">
        <v>13.25</v>
      </c>
      <c r="AM671">
        <v>112.89</v>
      </c>
      <c r="AN671">
        <v>61.38</v>
      </c>
      <c r="AO671">
        <v>9</v>
      </c>
      <c r="AP671">
        <v>0</v>
      </c>
      <c r="AQ671">
        <v>84</v>
      </c>
      <c r="AR671">
        <v>-2.54</v>
      </c>
      <c r="AS671">
        <v>87.29</v>
      </c>
      <c r="AT671">
        <v>89.83</v>
      </c>
      <c r="AU671">
        <v>264</v>
      </c>
      <c r="AV671">
        <v>309</v>
      </c>
      <c r="AW671">
        <v>45</v>
      </c>
      <c r="AX671">
        <v>78.739999999999995</v>
      </c>
      <c r="AY671">
        <v>11.47</v>
      </c>
      <c r="AZ671">
        <v>90.21</v>
      </c>
      <c r="BA671">
        <v>77.67</v>
      </c>
      <c r="BB671">
        <v>23</v>
      </c>
      <c r="BC671">
        <v>75</v>
      </c>
      <c r="BD671">
        <v>-2.79</v>
      </c>
      <c r="BE671">
        <v>87.27</v>
      </c>
      <c r="BF671">
        <v>90.06</v>
      </c>
      <c r="BG671">
        <v>205</v>
      </c>
      <c r="BH671">
        <v>61.16</v>
      </c>
      <c r="BI671">
        <v>8.92</v>
      </c>
      <c r="BJ671">
        <v>240</v>
      </c>
      <c r="BK671">
        <v>35</v>
      </c>
      <c r="BL671">
        <v>52</v>
      </c>
      <c r="BM671">
        <v>7.42</v>
      </c>
      <c r="BN671">
        <v>88.24</v>
      </c>
      <c r="BO671">
        <v>5.61</v>
      </c>
      <c r="BP671">
        <v>0.25</v>
      </c>
      <c r="BQ671">
        <v>22</v>
      </c>
      <c r="BR671">
        <v>1</v>
      </c>
      <c r="BS671">
        <v>21</v>
      </c>
      <c r="BT671">
        <v>95.65</v>
      </c>
      <c r="BU671">
        <v>6.67</v>
      </c>
      <c r="BV671">
        <v>9.17</v>
      </c>
      <c r="BW671">
        <v>7.12</v>
      </c>
      <c r="BX671">
        <v>97.14</v>
      </c>
      <c r="BY671">
        <v>39</v>
      </c>
      <c r="BZ671">
        <v>3</v>
      </c>
      <c r="CA671">
        <v>5</v>
      </c>
      <c r="CB671">
        <v>97.82</v>
      </c>
      <c r="CC671">
        <v>224</v>
      </c>
      <c r="CD671">
        <v>36</v>
      </c>
      <c r="CE671">
        <v>5</v>
      </c>
      <c r="CF671">
        <v>1</v>
      </c>
      <c r="CG671">
        <v>2</v>
      </c>
      <c r="CH671">
        <v>8</v>
      </c>
      <c r="CI671">
        <v>3</v>
      </c>
      <c r="CJ671">
        <v>47</v>
      </c>
      <c r="CK671">
        <v>15</v>
      </c>
      <c r="CL671">
        <v>3</v>
      </c>
      <c r="CM671">
        <v>4</v>
      </c>
      <c r="CN671">
        <v>0</v>
      </c>
      <c r="CO671">
        <v>-1.02</v>
      </c>
      <c r="CP671">
        <v>235.46</v>
      </c>
      <c r="CQ671">
        <v>176.64</v>
      </c>
      <c r="CR671">
        <v>57.14</v>
      </c>
      <c r="CS671">
        <v>18.45</v>
      </c>
      <c r="CT671">
        <v>17.32</v>
      </c>
      <c r="CU671">
        <v>51.37</v>
      </c>
      <c r="CV671">
        <v>49.82</v>
      </c>
      <c r="CW671">
        <v>53.93</v>
      </c>
      <c r="CX671">
        <v>51.05</v>
      </c>
      <c r="CY671">
        <v>54.01</v>
      </c>
      <c r="CZ671">
        <v>54.4</v>
      </c>
    </row>
    <row r="672" spans="1:104">
      <c r="A672" t="s">
        <v>1368</v>
      </c>
      <c r="B672" t="s">
        <v>1369</v>
      </c>
      <c r="C672" t="s">
        <v>124</v>
      </c>
      <c r="D672" t="s">
        <v>858</v>
      </c>
      <c r="E672">
        <v>82</v>
      </c>
      <c r="F672">
        <v>20142015</v>
      </c>
      <c r="G672">
        <v>25</v>
      </c>
      <c r="H672">
        <v>4.5</v>
      </c>
      <c r="I672">
        <v>4.25</v>
      </c>
      <c r="J672">
        <v>9</v>
      </c>
      <c r="K672">
        <v>9</v>
      </c>
      <c r="L672">
        <v>18</v>
      </c>
      <c r="M672">
        <v>1.9</v>
      </c>
      <c r="N672">
        <v>1.9</v>
      </c>
      <c r="O672">
        <v>3.8</v>
      </c>
      <c r="P672">
        <v>0</v>
      </c>
      <c r="Q672">
        <v>85.74</v>
      </c>
      <c r="R672">
        <v>104.69</v>
      </c>
      <c r="S672">
        <v>17.309999999999999</v>
      </c>
      <c r="T672">
        <v>3.99</v>
      </c>
      <c r="U672">
        <v>3.46</v>
      </c>
      <c r="V672">
        <v>4.1900000000000004</v>
      </c>
      <c r="W672">
        <v>85.53</v>
      </c>
      <c r="X672">
        <v>81.33</v>
      </c>
      <c r="Y672">
        <v>216</v>
      </c>
      <c r="Z672">
        <v>260</v>
      </c>
      <c r="AA672">
        <v>44</v>
      </c>
      <c r="AB672">
        <v>54.92</v>
      </c>
      <c r="AC672">
        <v>9.2899999999999991</v>
      </c>
      <c r="AD672">
        <v>64.209999999999994</v>
      </c>
      <c r="AE672">
        <v>69</v>
      </c>
      <c r="AF672">
        <v>3.02</v>
      </c>
      <c r="AG672">
        <v>82.72</v>
      </c>
      <c r="AH672">
        <v>401</v>
      </c>
      <c r="AI672">
        <v>481</v>
      </c>
      <c r="AJ672">
        <v>80</v>
      </c>
      <c r="AK672">
        <v>101.6</v>
      </c>
      <c r="AL672">
        <v>16.899999999999999</v>
      </c>
      <c r="AM672">
        <v>118.5</v>
      </c>
      <c r="AN672">
        <v>53.22</v>
      </c>
      <c r="AO672">
        <v>6</v>
      </c>
      <c r="AP672">
        <v>0</v>
      </c>
      <c r="AQ672">
        <v>81</v>
      </c>
      <c r="AR672">
        <v>2.98</v>
      </c>
      <c r="AS672">
        <v>83.84</v>
      </c>
      <c r="AT672">
        <v>80.86</v>
      </c>
      <c r="AU672">
        <v>289</v>
      </c>
      <c r="AV672">
        <v>358</v>
      </c>
      <c r="AW672">
        <v>69</v>
      </c>
      <c r="AX672">
        <v>75.62</v>
      </c>
      <c r="AY672">
        <v>14.57</v>
      </c>
      <c r="AZ672">
        <v>90.2</v>
      </c>
      <c r="BA672">
        <v>71.510000000000005</v>
      </c>
      <c r="BB672">
        <v>23</v>
      </c>
      <c r="BC672">
        <v>75</v>
      </c>
      <c r="BD672">
        <v>1.67</v>
      </c>
      <c r="BE672">
        <v>80.760000000000005</v>
      </c>
      <c r="BF672">
        <v>79.08</v>
      </c>
      <c r="BG672">
        <v>195</v>
      </c>
      <c r="BH672">
        <v>54.07</v>
      </c>
      <c r="BI672">
        <v>12.89</v>
      </c>
      <c r="BJ672">
        <v>256</v>
      </c>
      <c r="BK672">
        <v>61</v>
      </c>
      <c r="BL672">
        <v>52</v>
      </c>
      <c r="BM672">
        <v>28.02</v>
      </c>
      <c r="BN672">
        <v>58.82</v>
      </c>
      <c r="BO672">
        <v>6.97</v>
      </c>
      <c r="BP672">
        <v>1.06</v>
      </c>
      <c r="BQ672">
        <v>33</v>
      </c>
      <c r="BR672">
        <v>5</v>
      </c>
      <c r="BS672">
        <v>28</v>
      </c>
      <c r="BT672">
        <v>86.84</v>
      </c>
      <c r="BU672">
        <v>12</v>
      </c>
      <c r="BV672">
        <v>12.89</v>
      </c>
      <c r="BW672">
        <v>9.2200000000000006</v>
      </c>
      <c r="BX672">
        <v>91.8</v>
      </c>
      <c r="BY672">
        <v>40</v>
      </c>
      <c r="BZ672">
        <v>8</v>
      </c>
      <c r="CA672">
        <v>12</v>
      </c>
      <c r="CB672">
        <v>94.7</v>
      </c>
      <c r="CC672">
        <v>268</v>
      </c>
      <c r="CD672">
        <v>54</v>
      </c>
      <c r="CE672">
        <v>15</v>
      </c>
      <c r="CF672">
        <v>9</v>
      </c>
      <c r="CG672">
        <v>10</v>
      </c>
      <c r="CH672">
        <v>7</v>
      </c>
      <c r="CI672">
        <v>2</v>
      </c>
      <c r="CJ672">
        <v>43</v>
      </c>
      <c r="CK672">
        <v>5</v>
      </c>
      <c r="CL672">
        <v>4</v>
      </c>
      <c r="CM672">
        <v>3</v>
      </c>
      <c r="CN672">
        <v>3</v>
      </c>
      <c r="CO672">
        <v>0</v>
      </c>
      <c r="CP672">
        <v>284.05</v>
      </c>
      <c r="CQ672">
        <v>176.08</v>
      </c>
      <c r="CR672">
        <v>61.73</v>
      </c>
      <c r="CS672">
        <v>18.690000000000001</v>
      </c>
      <c r="CT672">
        <v>17.739999999999998</v>
      </c>
      <c r="CU672">
        <v>45.71</v>
      </c>
      <c r="CV672">
        <v>49.96</v>
      </c>
      <c r="CW672">
        <v>53.35</v>
      </c>
      <c r="CX672">
        <v>63.36</v>
      </c>
      <c r="CY672">
        <v>54.28</v>
      </c>
      <c r="CZ672">
        <v>54.36</v>
      </c>
    </row>
    <row r="673" spans="1:104">
      <c r="A673" t="s">
        <v>1660</v>
      </c>
      <c r="B673" t="s">
        <v>1661</v>
      </c>
      <c r="C673" t="s">
        <v>62</v>
      </c>
      <c r="D673" t="s">
        <v>77</v>
      </c>
      <c r="E673">
        <v>18</v>
      </c>
      <c r="F673">
        <v>20142015</v>
      </c>
      <c r="G673">
        <v>23</v>
      </c>
      <c r="H673">
        <v>0.92500000000000004</v>
      </c>
      <c r="I673">
        <v>0.92500000000000004</v>
      </c>
      <c r="J673">
        <v>0</v>
      </c>
      <c r="K673">
        <v>0</v>
      </c>
      <c r="L673">
        <v>0</v>
      </c>
      <c r="M673">
        <v>0</v>
      </c>
      <c r="N673">
        <v>0</v>
      </c>
      <c r="O673">
        <v>0</v>
      </c>
      <c r="P673">
        <v>0</v>
      </c>
      <c r="Q673">
        <v>100</v>
      </c>
      <c r="R673" t="s">
        <v>1488</v>
      </c>
      <c r="S673">
        <v>0</v>
      </c>
      <c r="T673">
        <v>5.31</v>
      </c>
      <c r="U673">
        <v>0.11</v>
      </c>
      <c r="V673">
        <v>15.15</v>
      </c>
      <c r="W673">
        <v>100</v>
      </c>
      <c r="X673">
        <v>84.85</v>
      </c>
      <c r="Y673">
        <v>1</v>
      </c>
      <c r="Z673">
        <v>1</v>
      </c>
      <c r="AA673">
        <v>0</v>
      </c>
      <c r="AB673">
        <v>29.03</v>
      </c>
      <c r="AC673">
        <v>0</v>
      </c>
      <c r="AD673">
        <v>29.03</v>
      </c>
      <c r="AE673">
        <v>0</v>
      </c>
      <c r="AF673">
        <v>10.26</v>
      </c>
      <c r="AG673">
        <v>89.74</v>
      </c>
      <c r="AH673">
        <v>2</v>
      </c>
      <c r="AI673">
        <v>2</v>
      </c>
      <c r="AJ673">
        <v>0</v>
      </c>
      <c r="AK673">
        <v>58.06</v>
      </c>
      <c r="AL673">
        <v>0</v>
      </c>
      <c r="AM673">
        <v>58.06</v>
      </c>
      <c r="AN673">
        <v>100</v>
      </c>
      <c r="AO673">
        <v>0</v>
      </c>
      <c r="AP673">
        <v>0</v>
      </c>
      <c r="AQ673">
        <v>1</v>
      </c>
      <c r="AR673">
        <v>14.2</v>
      </c>
      <c r="AS673">
        <v>100</v>
      </c>
      <c r="AT673">
        <v>85.8</v>
      </c>
      <c r="AU673">
        <v>2</v>
      </c>
      <c r="AV673">
        <v>2</v>
      </c>
      <c r="AW673">
        <v>0</v>
      </c>
      <c r="AX673">
        <v>58.06</v>
      </c>
      <c r="AY673">
        <v>0</v>
      </c>
      <c r="AZ673">
        <v>58.06</v>
      </c>
      <c r="BA673">
        <v>100</v>
      </c>
      <c r="BB673">
        <v>0</v>
      </c>
      <c r="BC673">
        <v>1</v>
      </c>
      <c r="BD673">
        <v>16.53</v>
      </c>
      <c r="BE673">
        <v>100</v>
      </c>
      <c r="BF673">
        <v>83.47</v>
      </c>
      <c r="BG673">
        <v>2</v>
      </c>
      <c r="BH673">
        <v>58.06</v>
      </c>
      <c r="BI673">
        <v>0</v>
      </c>
      <c r="BJ673">
        <v>2</v>
      </c>
      <c r="BK673">
        <v>0</v>
      </c>
      <c r="BL673">
        <v>1</v>
      </c>
      <c r="BM673" t="s">
        <v>1488</v>
      </c>
      <c r="BN673">
        <v>76.47</v>
      </c>
      <c r="BO673">
        <v>0</v>
      </c>
      <c r="BP673">
        <v>0</v>
      </c>
      <c r="BQ673">
        <v>0</v>
      </c>
      <c r="BR673">
        <v>0</v>
      </c>
      <c r="BS673">
        <v>0</v>
      </c>
      <c r="BT673" t="s">
        <v>1488</v>
      </c>
      <c r="BU673">
        <v>0</v>
      </c>
      <c r="BV673">
        <v>0</v>
      </c>
      <c r="BW673">
        <v>0</v>
      </c>
      <c r="BX673" t="s">
        <v>1488</v>
      </c>
      <c r="BY673">
        <v>40</v>
      </c>
      <c r="BZ673">
        <v>0</v>
      </c>
      <c r="CA673">
        <v>0</v>
      </c>
      <c r="CB673">
        <v>100</v>
      </c>
      <c r="CC673">
        <v>5</v>
      </c>
      <c r="CD673">
        <v>0</v>
      </c>
      <c r="CE673">
        <v>0</v>
      </c>
      <c r="CF673">
        <v>0</v>
      </c>
      <c r="CG673">
        <v>0</v>
      </c>
      <c r="CH673">
        <v>0</v>
      </c>
      <c r="CI673">
        <v>0</v>
      </c>
      <c r="CJ673">
        <v>1</v>
      </c>
      <c r="CK673">
        <v>0</v>
      </c>
      <c r="CL673">
        <v>0</v>
      </c>
      <c r="CM673">
        <v>0</v>
      </c>
      <c r="CN673">
        <v>0</v>
      </c>
      <c r="CO673">
        <v>0</v>
      </c>
      <c r="CP673">
        <v>2.0699999999999998</v>
      </c>
      <c r="CQ673">
        <v>114.04</v>
      </c>
      <c r="CR673">
        <v>1.78</v>
      </c>
      <c r="CS673">
        <v>17.420000000000002</v>
      </c>
      <c r="CT673">
        <v>17.84</v>
      </c>
      <c r="CU673">
        <v>54.77</v>
      </c>
      <c r="CV673">
        <v>52.71</v>
      </c>
      <c r="CW673">
        <v>61.42</v>
      </c>
      <c r="CX673">
        <v>50.73</v>
      </c>
      <c r="CY673">
        <v>61.72</v>
      </c>
      <c r="CZ673">
        <v>55.38</v>
      </c>
    </row>
    <row r="674" spans="1:104">
      <c r="A674" t="s">
        <v>1307</v>
      </c>
      <c r="B674" t="s">
        <v>1308</v>
      </c>
      <c r="C674" t="s">
        <v>87</v>
      </c>
      <c r="D674" t="s">
        <v>1243</v>
      </c>
      <c r="E674">
        <v>26</v>
      </c>
      <c r="F674">
        <v>20142015</v>
      </c>
      <c r="G674">
        <v>23</v>
      </c>
      <c r="H674">
        <v>0.56999999999999995</v>
      </c>
      <c r="I674">
        <v>0.56999999999999995</v>
      </c>
      <c r="J674">
        <v>0</v>
      </c>
      <c r="K674">
        <v>0</v>
      </c>
      <c r="L674">
        <v>0</v>
      </c>
      <c r="M674">
        <v>0</v>
      </c>
      <c r="N674">
        <v>0</v>
      </c>
      <c r="O674">
        <v>0</v>
      </c>
      <c r="P674">
        <v>0</v>
      </c>
      <c r="Q674">
        <v>76.319999999999993</v>
      </c>
      <c r="R674">
        <v>71.430000000000007</v>
      </c>
      <c r="S674">
        <v>0</v>
      </c>
      <c r="T674">
        <v>-10.83</v>
      </c>
      <c r="U674">
        <v>0.87</v>
      </c>
      <c r="V674">
        <v>-8.0399999999999991</v>
      </c>
      <c r="W674">
        <v>73.33</v>
      </c>
      <c r="X674">
        <v>81.37</v>
      </c>
      <c r="Y674">
        <v>7</v>
      </c>
      <c r="Z674">
        <v>11</v>
      </c>
      <c r="AA674">
        <v>4</v>
      </c>
      <c r="AB674">
        <v>29.33</v>
      </c>
      <c r="AC674">
        <v>10.67</v>
      </c>
      <c r="AD674">
        <v>40</v>
      </c>
      <c r="AE674">
        <v>1</v>
      </c>
      <c r="AF674">
        <v>-8.74</v>
      </c>
      <c r="AG674">
        <v>85.06</v>
      </c>
      <c r="AH674">
        <v>20</v>
      </c>
      <c r="AI674">
        <v>29</v>
      </c>
      <c r="AJ674">
        <v>9</v>
      </c>
      <c r="AK674">
        <v>77.33</v>
      </c>
      <c r="AL674">
        <v>24</v>
      </c>
      <c r="AM674">
        <v>101.33</v>
      </c>
      <c r="AN674">
        <v>72.41</v>
      </c>
      <c r="AO674">
        <v>0</v>
      </c>
      <c r="AP674">
        <v>0</v>
      </c>
      <c r="AQ674">
        <v>1</v>
      </c>
      <c r="AR674">
        <v>-12.88</v>
      </c>
      <c r="AS674">
        <v>72.73</v>
      </c>
      <c r="AT674">
        <v>85.61</v>
      </c>
      <c r="AU674">
        <v>15</v>
      </c>
      <c r="AV674">
        <v>24</v>
      </c>
      <c r="AW674">
        <v>9</v>
      </c>
      <c r="AX674">
        <v>64</v>
      </c>
      <c r="AY674">
        <v>24</v>
      </c>
      <c r="AZ674">
        <v>88</v>
      </c>
      <c r="BA674">
        <v>87.5</v>
      </c>
      <c r="BB674">
        <v>0</v>
      </c>
      <c r="BC674">
        <v>1</v>
      </c>
      <c r="BD674">
        <v>-9.6199999999999992</v>
      </c>
      <c r="BE674">
        <v>75</v>
      </c>
      <c r="BF674">
        <v>84.62</v>
      </c>
      <c r="BG674">
        <v>14</v>
      </c>
      <c r="BH674">
        <v>56</v>
      </c>
      <c r="BI674">
        <v>18.670000000000002</v>
      </c>
      <c r="BJ674">
        <v>21</v>
      </c>
      <c r="BK674">
        <v>7</v>
      </c>
      <c r="BL674">
        <v>1</v>
      </c>
      <c r="BM674">
        <v>-92.31</v>
      </c>
      <c r="BN674">
        <v>92.31</v>
      </c>
      <c r="BO674">
        <v>0</v>
      </c>
      <c r="BP674">
        <v>5.33</v>
      </c>
      <c r="BQ674">
        <v>0</v>
      </c>
      <c r="BR674">
        <v>2</v>
      </c>
      <c r="BS674">
        <v>-2</v>
      </c>
      <c r="BT674">
        <v>0</v>
      </c>
      <c r="BU674">
        <v>0</v>
      </c>
      <c r="BV674">
        <v>0</v>
      </c>
      <c r="BW674">
        <v>0</v>
      </c>
      <c r="BX674">
        <v>71.430000000000007</v>
      </c>
      <c r="BY674">
        <v>35</v>
      </c>
      <c r="BZ674">
        <v>3</v>
      </c>
      <c r="CA674">
        <v>7</v>
      </c>
      <c r="CB674">
        <v>81.25</v>
      </c>
      <c r="CC674">
        <v>13</v>
      </c>
      <c r="CD674">
        <v>3</v>
      </c>
      <c r="CE674">
        <v>3</v>
      </c>
      <c r="CF674">
        <v>0</v>
      </c>
      <c r="CG674">
        <v>1</v>
      </c>
      <c r="CH674">
        <v>0</v>
      </c>
      <c r="CI674">
        <v>0</v>
      </c>
      <c r="CJ674">
        <v>1</v>
      </c>
      <c r="CK674">
        <v>1</v>
      </c>
      <c r="CL674">
        <v>0</v>
      </c>
      <c r="CM674">
        <v>0</v>
      </c>
      <c r="CN674">
        <v>0</v>
      </c>
      <c r="CO674">
        <v>0</v>
      </c>
      <c r="CP674">
        <v>22.5</v>
      </c>
      <c r="CQ674">
        <v>97.95</v>
      </c>
      <c r="CR674">
        <v>18.68</v>
      </c>
      <c r="CS674">
        <v>17.73</v>
      </c>
      <c r="CT674">
        <v>17.2</v>
      </c>
      <c r="CU674">
        <v>39.549999999999997</v>
      </c>
      <c r="CV674">
        <v>51.4</v>
      </c>
      <c r="CW674">
        <v>42.62</v>
      </c>
      <c r="CX674">
        <v>65.150000000000006</v>
      </c>
      <c r="CY674">
        <v>55.32</v>
      </c>
      <c r="CZ674">
        <v>52.3</v>
      </c>
    </row>
    <row r="675" spans="1:104">
      <c r="A675" t="s">
        <v>528</v>
      </c>
      <c r="B675" t="s">
        <v>529</v>
      </c>
      <c r="C675" t="s">
        <v>62</v>
      </c>
      <c r="D675" t="s">
        <v>364</v>
      </c>
      <c r="E675">
        <v>66</v>
      </c>
      <c r="F675">
        <v>20142015</v>
      </c>
      <c r="G675">
        <v>23</v>
      </c>
      <c r="H675">
        <v>1.25</v>
      </c>
      <c r="I675">
        <v>1.262</v>
      </c>
      <c r="J675">
        <v>7</v>
      </c>
      <c r="K675">
        <v>10</v>
      </c>
      <c r="L675">
        <v>17</v>
      </c>
      <c r="M675">
        <v>2.11</v>
      </c>
      <c r="N675">
        <v>3.02</v>
      </c>
      <c r="O675">
        <v>5.14</v>
      </c>
      <c r="P675">
        <v>0</v>
      </c>
      <c r="Q675">
        <v>91.42</v>
      </c>
      <c r="R675">
        <v>94.73</v>
      </c>
      <c r="S675">
        <v>14.89</v>
      </c>
      <c r="T675">
        <v>5.87</v>
      </c>
      <c r="U675">
        <v>3.01</v>
      </c>
      <c r="V675">
        <v>6.59</v>
      </c>
      <c r="W675">
        <v>90.52</v>
      </c>
      <c r="X675">
        <v>83.93</v>
      </c>
      <c r="Y675">
        <v>171</v>
      </c>
      <c r="Z675">
        <v>191</v>
      </c>
      <c r="AA675">
        <v>20</v>
      </c>
      <c r="AB675">
        <v>57.69</v>
      </c>
      <c r="AC675">
        <v>6.04</v>
      </c>
      <c r="AD675">
        <v>63.74</v>
      </c>
      <c r="AE675">
        <v>24</v>
      </c>
      <c r="AF675">
        <v>4.45</v>
      </c>
      <c r="AG675">
        <v>86.97</v>
      </c>
      <c r="AH675">
        <v>338</v>
      </c>
      <c r="AI675">
        <v>373</v>
      </c>
      <c r="AJ675">
        <v>35</v>
      </c>
      <c r="AK675">
        <v>112.67</v>
      </c>
      <c r="AL675">
        <v>10.57</v>
      </c>
      <c r="AM675">
        <v>123.24</v>
      </c>
      <c r="AN675">
        <v>51.74</v>
      </c>
      <c r="AO675">
        <v>27</v>
      </c>
      <c r="AP675">
        <v>1</v>
      </c>
      <c r="AQ675">
        <v>94</v>
      </c>
      <c r="AR675">
        <v>4.7</v>
      </c>
      <c r="AS675">
        <v>89.35</v>
      </c>
      <c r="AT675">
        <v>84.66</v>
      </c>
      <c r="AU675">
        <v>244</v>
      </c>
      <c r="AV675">
        <v>277</v>
      </c>
      <c r="AW675">
        <v>33</v>
      </c>
      <c r="AX675">
        <v>83.67</v>
      </c>
      <c r="AY675">
        <v>9.9700000000000006</v>
      </c>
      <c r="AZ675">
        <v>93.64</v>
      </c>
      <c r="BA675">
        <v>69.680000000000007</v>
      </c>
      <c r="BB675">
        <v>20</v>
      </c>
      <c r="BC675">
        <v>67</v>
      </c>
      <c r="BD675">
        <v>1.7</v>
      </c>
      <c r="BE675">
        <v>86.55</v>
      </c>
      <c r="BF675">
        <v>84.85</v>
      </c>
      <c r="BG675">
        <v>163</v>
      </c>
      <c r="BH675">
        <v>58.3</v>
      </c>
      <c r="BI675">
        <v>9.06</v>
      </c>
      <c r="BJ675">
        <v>193</v>
      </c>
      <c r="BK675">
        <v>30</v>
      </c>
      <c r="BL675">
        <v>47</v>
      </c>
      <c r="BM675">
        <v>-10.83</v>
      </c>
      <c r="BN675">
        <v>92.31</v>
      </c>
      <c r="BO675">
        <v>6.65</v>
      </c>
      <c r="BP675">
        <v>1.51</v>
      </c>
      <c r="BQ675">
        <v>22</v>
      </c>
      <c r="BR675">
        <v>5</v>
      </c>
      <c r="BS675">
        <v>17</v>
      </c>
      <c r="BT675">
        <v>81.48</v>
      </c>
      <c r="BU675">
        <v>10.45</v>
      </c>
      <c r="BV675">
        <v>11.4</v>
      </c>
      <c r="BW675">
        <v>7.94</v>
      </c>
      <c r="BX675">
        <v>83.33</v>
      </c>
      <c r="BY675">
        <v>41</v>
      </c>
      <c r="BZ675">
        <v>1</v>
      </c>
      <c r="CA675">
        <v>1</v>
      </c>
      <c r="CB675">
        <v>95.63</v>
      </c>
      <c r="CC675">
        <v>197</v>
      </c>
      <c r="CD675">
        <v>33</v>
      </c>
      <c r="CE675">
        <v>9</v>
      </c>
      <c r="CF675">
        <v>1</v>
      </c>
      <c r="CG675">
        <v>7</v>
      </c>
      <c r="CH675">
        <v>2</v>
      </c>
      <c r="CI675">
        <v>8</v>
      </c>
      <c r="CJ675">
        <v>40</v>
      </c>
      <c r="CK675">
        <v>8</v>
      </c>
      <c r="CL675">
        <v>6</v>
      </c>
      <c r="CM675">
        <v>1</v>
      </c>
      <c r="CN675">
        <v>1</v>
      </c>
      <c r="CO675">
        <v>0</v>
      </c>
      <c r="CP675">
        <v>198.63</v>
      </c>
      <c r="CQ675">
        <v>135.34</v>
      </c>
      <c r="CR675">
        <v>59.48</v>
      </c>
      <c r="CS675">
        <v>16</v>
      </c>
      <c r="CT675">
        <v>17.32</v>
      </c>
      <c r="CU675">
        <v>49.56</v>
      </c>
      <c r="CV675">
        <v>50.08</v>
      </c>
      <c r="CW675">
        <v>54</v>
      </c>
      <c r="CX675">
        <v>54.95</v>
      </c>
      <c r="CY675">
        <v>54.37</v>
      </c>
      <c r="CZ675">
        <v>54.21</v>
      </c>
    </row>
    <row r="676" spans="1:104">
      <c r="A676" t="s">
        <v>1127</v>
      </c>
      <c r="B676" t="s">
        <v>1128</v>
      </c>
      <c r="C676" t="s">
        <v>68</v>
      </c>
      <c r="D676" t="s">
        <v>1129</v>
      </c>
      <c r="E676">
        <v>76</v>
      </c>
      <c r="F676">
        <v>20142015</v>
      </c>
      <c r="G676">
        <v>32</v>
      </c>
      <c r="H676">
        <v>3.75</v>
      </c>
      <c r="I676">
        <v>3.75</v>
      </c>
      <c r="J676">
        <v>6</v>
      </c>
      <c r="K676">
        <v>8</v>
      </c>
      <c r="L676">
        <v>14</v>
      </c>
      <c r="M676">
        <v>2.0099999999999998</v>
      </c>
      <c r="N676">
        <v>2.67</v>
      </c>
      <c r="O676">
        <v>4.68</v>
      </c>
      <c r="P676">
        <v>0</v>
      </c>
      <c r="Q676">
        <v>88.45</v>
      </c>
      <c r="R676">
        <v>106.23</v>
      </c>
      <c r="S676">
        <v>27.27</v>
      </c>
      <c r="T676">
        <v>3.33</v>
      </c>
      <c r="U676">
        <v>2.36</v>
      </c>
      <c r="V676">
        <v>1.46</v>
      </c>
      <c r="W676">
        <v>84.8</v>
      </c>
      <c r="X676">
        <v>83.33</v>
      </c>
      <c r="Y676">
        <v>119</v>
      </c>
      <c r="Z676">
        <v>145</v>
      </c>
      <c r="AA676">
        <v>26</v>
      </c>
      <c r="AB676">
        <v>48.46</v>
      </c>
      <c r="AC676">
        <v>8.69</v>
      </c>
      <c r="AD676">
        <v>57.15</v>
      </c>
      <c r="AE676">
        <v>22</v>
      </c>
      <c r="AF676">
        <v>2.0699999999999998</v>
      </c>
      <c r="AG676">
        <v>86.38</v>
      </c>
      <c r="AH676">
        <v>273</v>
      </c>
      <c r="AI676">
        <v>314</v>
      </c>
      <c r="AJ676">
        <v>41</v>
      </c>
      <c r="AK676">
        <v>104.94</v>
      </c>
      <c r="AL676">
        <v>13.7</v>
      </c>
      <c r="AM676">
        <v>118.64</v>
      </c>
      <c r="AN676">
        <v>54.78</v>
      </c>
      <c r="AO676">
        <v>5</v>
      </c>
      <c r="AP676">
        <v>0</v>
      </c>
      <c r="AQ676">
        <v>30</v>
      </c>
      <c r="AR676">
        <v>1.36</v>
      </c>
      <c r="AS676">
        <v>86.89</v>
      </c>
      <c r="AT676">
        <v>85.53</v>
      </c>
      <c r="AU676">
        <v>197</v>
      </c>
      <c r="AV676">
        <v>232</v>
      </c>
      <c r="AW676">
        <v>35</v>
      </c>
      <c r="AX676">
        <v>77.53</v>
      </c>
      <c r="AY676">
        <v>11.7</v>
      </c>
      <c r="AZ676">
        <v>89.23</v>
      </c>
      <c r="BA676">
        <v>74.14</v>
      </c>
      <c r="BB676">
        <v>3</v>
      </c>
      <c r="BC676">
        <v>25</v>
      </c>
      <c r="BD676">
        <v>2.44</v>
      </c>
      <c r="BE676">
        <v>86</v>
      </c>
      <c r="BF676">
        <v>83.56</v>
      </c>
      <c r="BG676">
        <v>144</v>
      </c>
      <c r="BH676">
        <v>57.48</v>
      </c>
      <c r="BI676">
        <v>9.36</v>
      </c>
      <c r="BJ676">
        <v>172</v>
      </c>
      <c r="BK676">
        <v>28</v>
      </c>
      <c r="BL676">
        <v>22</v>
      </c>
      <c r="BM676">
        <v>6.29</v>
      </c>
      <c r="BN676">
        <v>85.71</v>
      </c>
      <c r="BO676">
        <v>7.69</v>
      </c>
      <c r="BP676">
        <v>0.67</v>
      </c>
      <c r="BQ676">
        <v>23</v>
      </c>
      <c r="BR676">
        <v>2</v>
      </c>
      <c r="BS676">
        <v>21</v>
      </c>
      <c r="BT676">
        <v>92</v>
      </c>
      <c r="BU676">
        <v>24</v>
      </c>
      <c r="BV676">
        <v>13.37</v>
      </c>
      <c r="BW676">
        <v>9.91</v>
      </c>
      <c r="BX676">
        <v>92.86</v>
      </c>
      <c r="BY676">
        <v>60.26</v>
      </c>
      <c r="BZ676">
        <v>138</v>
      </c>
      <c r="CA676">
        <v>91</v>
      </c>
      <c r="CB676">
        <v>94.85</v>
      </c>
      <c r="CC676">
        <v>184</v>
      </c>
      <c r="CD676">
        <v>39</v>
      </c>
      <c r="CE676">
        <v>10</v>
      </c>
      <c r="CF676">
        <v>3</v>
      </c>
      <c r="CG676">
        <v>8</v>
      </c>
      <c r="CH676">
        <v>5</v>
      </c>
      <c r="CI676">
        <v>3</v>
      </c>
      <c r="CJ676">
        <v>16</v>
      </c>
      <c r="CK676">
        <v>8</v>
      </c>
      <c r="CL676">
        <v>1</v>
      </c>
      <c r="CM676">
        <v>1</v>
      </c>
      <c r="CN676">
        <v>1</v>
      </c>
      <c r="CO676">
        <v>0</v>
      </c>
      <c r="CP676">
        <v>179.53</v>
      </c>
      <c r="CQ676">
        <v>202.2</v>
      </c>
      <c r="CR676">
        <v>47.03</v>
      </c>
      <c r="CS676">
        <v>18.64</v>
      </c>
      <c r="CT676">
        <v>17.66</v>
      </c>
      <c r="CU676">
        <v>49.64</v>
      </c>
      <c r="CV676">
        <v>50.3</v>
      </c>
      <c r="CW676">
        <v>53.6</v>
      </c>
      <c r="CX676">
        <v>54.38</v>
      </c>
      <c r="CY676">
        <v>54.88</v>
      </c>
      <c r="CZ676">
        <v>54.22</v>
      </c>
    </row>
    <row r="677" spans="1:104">
      <c r="A677" t="s">
        <v>333</v>
      </c>
      <c r="B677" t="s">
        <v>334</v>
      </c>
      <c r="C677" t="s">
        <v>80</v>
      </c>
      <c r="D677" t="s">
        <v>77</v>
      </c>
      <c r="E677">
        <v>58</v>
      </c>
      <c r="F677">
        <v>20142015</v>
      </c>
      <c r="G677">
        <v>28</v>
      </c>
      <c r="H677">
        <v>4.7</v>
      </c>
      <c r="I677">
        <v>4.4000000000000004</v>
      </c>
      <c r="J677">
        <v>2</v>
      </c>
      <c r="K677">
        <v>3</v>
      </c>
      <c r="L677">
        <v>5</v>
      </c>
      <c r="M677">
        <v>1.1399999999999999</v>
      </c>
      <c r="N677">
        <v>1.7</v>
      </c>
      <c r="O677">
        <v>2.84</v>
      </c>
      <c r="P677">
        <v>-1</v>
      </c>
      <c r="Q677">
        <v>87.06</v>
      </c>
      <c r="R677">
        <v>97.12</v>
      </c>
      <c r="S677">
        <v>11.11</v>
      </c>
      <c r="T677">
        <v>-1.76</v>
      </c>
      <c r="U677">
        <v>1.82</v>
      </c>
      <c r="V677">
        <v>-1.1299999999999999</v>
      </c>
      <c r="W677">
        <v>87.63</v>
      </c>
      <c r="X677">
        <v>88.76</v>
      </c>
      <c r="Y677">
        <v>73</v>
      </c>
      <c r="Z677">
        <v>85</v>
      </c>
      <c r="AA677">
        <v>12</v>
      </c>
      <c r="AB677">
        <v>48.27</v>
      </c>
      <c r="AC677">
        <v>6.81</v>
      </c>
      <c r="AD677">
        <v>55.09</v>
      </c>
      <c r="AE677">
        <v>18</v>
      </c>
      <c r="AF677">
        <v>-4.42</v>
      </c>
      <c r="AG677">
        <v>91.49</v>
      </c>
      <c r="AH677">
        <v>149</v>
      </c>
      <c r="AI677">
        <v>175</v>
      </c>
      <c r="AJ677">
        <v>26</v>
      </c>
      <c r="AK677">
        <v>99.38</v>
      </c>
      <c r="AL677">
        <v>14.77</v>
      </c>
      <c r="AM677">
        <v>114.15</v>
      </c>
      <c r="AN677">
        <v>59.43</v>
      </c>
      <c r="AO677">
        <v>2</v>
      </c>
      <c r="AP677">
        <v>1</v>
      </c>
      <c r="AQ677">
        <v>22</v>
      </c>
      <c r="AR677">
        <v>-3.41</v>
      </c>
      <c r="AS677">
        <v>86.36</v>
      </c>
      <c r="AT677">
        <v>89.77</v>
      </c>
      <c r="AU677">
        <v>112</v>
      </c>
      <c r="AV677">
        <v>133</v>
      </c>
      <c r="AW677">
        <v>21</v>
      </c>
      <c r="AX677">
        <v>75.53</v>
      </c>
      <c r="AY677">
        <v>11.93</v>
      </c>
      <c r="AZ677">
        <v>87.46</v>
      </c>
      <c r="BA677">
        <v>78.2</v>
      </c>
      <c r="BB677">
        <v>2</v>
      </c>
      <c r="BC677">
        <v>20</v>
      </c>
      <c r="BD677">
        <v>-2.91</v>
      </c>
      <c r="BE677">
        <v>86.67</v>
      </c>
      <c r="BF677">
        <v>89.57</v>
      </c>
      <c r="BG677">
        <v>88</v>
      </c>
      <c r="BH677">
        <v>59.06</v>
      </c>
      <c r="BI677">
        <v>9.09</v>
      </c>
      <c r="BJ677">
        <v>104</v>
      </c>
      <c r="BK677">
        <v>16</v>
      </c>
      <c r="BL677">
        <v>18</v>
      </c>
      <c r="BM677">
        <v>-5.95</v>
      </c>
      <c r="BN677">
        <v>89.29</v>
      </c>
      <c r="BO677">
        <v>5.68</v>
      </c>
      <c r="BP677">
        <v>1.1399999999999999</v>
      </c>
      <c r="BQ677">
        <v>10</v>
      </c>
      <c r="BR677">
        <v>2</v>
      </c>
      <c r="BS677">
        <v>8</v>
      </c>
      <c r="BT677">
        <v>83.33</v>
      </c>
      <c r="BU677">
        <v>10</v>
      </c>
      <c r="BV677">
        <v>9.6199999999999992</v>
      </c>
      <c r="BW677">
        <v>7.52</v>
      </c>
      <c r="BX677">
        <v>87.5</v>
      </c>
      <c r="BY677">
        <v>33</v>
      </c>
      <c r="BZ677">
        <v>1</v>
      </c>
      <c r="CA677">
        <v>5</v>
      </c>
      <c r="CB677">
        <v>95.05</v>
      </c>
      <c r="CC677">
        <v>96</v>
      </c>
      <c r="CD677">
        <v>18</v>
      </c>
      <c r="CE677">
        <v>5</v>
      </c>
      <c r="CF677">
        <v>0</v>
      </c>
      <c r="CG677">
        <v>7</v>
      </c>
      <c r="CH677">
        <v>1</v>
      </c>
      <c r="CI677">
        <v>2</v>
      </c>
      <c r="CJ677">
        <v>16</v>
      </c>
      <c r="CK677">
        <v>3</v>
      </c>
      <c r="CL677">
        <v>1</v>
      </c>
      <c r="CM677">
        <v>2</v>
      </c>
      <c r="CN677">
        <v>1</v>
      </c>
      <c r="CO677">
        <v>-0.56999999999999995</v>
      </c>
      <c r="CP677">
        <v>105.65</v>
      </c>
      <c r="CQ677">
        <v>218.03</v>
      </c>
      <c r="CR677">
        <v>32.64</v>
      </c>
      <c r="CS677">
        <v>18.55</v>
      </c>
      <c r="CT677">
        <v>17.600000000000001</v>
      </c>
      <c r="CU677">
        <v>53.21</v>
      </c>
      <c r="CV677">
        <v>49.84</v>
      </c>
      <c r="CW677">
        <v>59.76</v>
      </c>
      <c r="CX677">
        <v>52.56</v>
      </c>
      <c r="CY677">
        <v>54.06</v>
      </c>
      <c r="CZ677">
        <v>54.4</v>
      </c>
    </row>
    <row r="678" spans="1:104">
      <c r="A678" t="s">
        <v>1044</v>
      </c>
      <c r="B678" t="s">
        <v>1045</v>
      </c>
      <c r="C678" t="s">
        <v>119</v>
      </c>
      <c r="D678" t="s">
        <v>256</v>
      </c>
      <c r="E678">
        <v>71</v>
      </c>
      <c r="F678">
        <v>20142015</v>
      </c>
      <c r="G678">
        <v>23</v>
      </c>
      <c r="H678">
        <v>0.73499999999999999</v>
      </c>
      <c r="I678">
        <v>0.73499999999999999</v>
      </c>
      <c r="J678">
        <v>4</v>
      </c>
      <c r="K678">
        <v>2</v>
      </c>
      <c r="L678">
        <v>6</v>
      </c>
      <c r="M678">
        <v>1.8</v>
      </c>
      <c r="N678">
        <v>0.9</v>
      </c>
      <c r="O678">
        <v>2.69</v>
      </c>
      <c r="P678">
        <v>-1</v>
      </c>
      <c r="Q678">
        <v>89.7</v>
      </c>
      <c r="R678">
        <v>112.17</v>
      </c>
      <c r="S678">
        <v>26.67</v>
      </c>
      <c r="T678">
        <v>-0.45</v>
      </c>
      <c r="U678">
        <v>1.88</v>
      </c>
      <c r="V678">
        <v>1.02</v>
      </c>
      <c r="W678">
        <v>88.33</v>
      </c>
      <c r="X678">
        <v>87.31</v>
      </c>
      <c r="Y678">
        <v>92</v>
      </c>
      <c r="Z678">
        <v>106</v>
      </c>
      <c r="AA678">
        <v>14</v>
      </c>
      <c r="AB678">
        <v>47.58</v>
      </c>
      <c r="AC678">
        <v>6.28</v>
      </c>
      <c r="AD678">
        <v>53.86</v>
      </c>
      <c r="AE678">
        <v>20</v>
      </c>
      <c r="AF678">
        <v>0.78</v>
      </c>
      <c r="AG678">
        <v>88.92</v>
      </c>
      <c r="AH678">
        <v>185</v>
      </c>
      <c r="AI678">
        <v>209</v>
      </c>
      <c r="AJ678">
        <v>24</v>
      </c>
      <c r="AK678">
        <v>93.81</v>
      </c>
      <c r="AL678">
        <v>10.77</v>
      </c>
      <c r="AM678">
        <v>104.58</v>
      </c>
      <c r="AN678">
        <v>55.02</v>
      </c>
      <c r="AO678">
        <v>4</v>
      </c>
      <c r="AP678">
        <v>0</v>
      </c>
      <c r="AQ678">
        <v>25</v>
      </c>
      <c r="AR678">
        <v>3.39</v>
      </c>
      <c r="AS678">
        <v>90.06</v>
      </c>
      <c r="AT678">
        <v>86.67</v>
      </c>
      <c r="AU678">
        <v>145</v>
      </c>
      <c r="AV678">
        <v>163</v>
      </c>
      <c r="AW678">
        <v>18</v>
      </c>
      <c r="AX678">
        <v>73.16</v>
      </c>
      <c r="AY678">
        <v>8.08</v>
      </c>
      <c r="AZ678">
        <v>81.239999999999995</v>
      </c>
      <c r="BA678">
        <v>70.55</v>
      </c>
      <c r="BB678">
        <v>6</v>
      </c>
      <c r="BC678">
        <v>21</v>
      </c>
      <c r="BD678">
        <v>4.71</v>
      </c>
      <c r="BE678">
        <v>89.84</v>
      </c>
      <c r="BF678">
        <v>85.14</v>
      </c>
      <c r="BG678">
        <v>102</v>
      </c>
      <c r="BH678">
        <v>51.62</v>
      </c>
      <c r="BI678">
        <v>5.84</v>
      </c>
      <c r="BJ678">
        <v>115</v>
      </c>
      <c r="BK678">
        <v>13</v>
      </c>
      <c r="BL678">
        <v>15</v>
      </c>
      <c r="BM678">
        <v>3.7</v>
      </c>
      <c r="BN678">
        <v>96.3</v>
      </c>
      <c r="BO678">
        <v>6.28</v>
      </c>
      <c r="BP678">
        <v>0</v>
      </c>
      <c r="BQ678">
        <v>14</v>
      </c>
      <c r="BR678">
        <v>0</v>
      </c>
      <c r="BS678">
        <v>14</v>
      </c>
      <c r="BT678">
        <v>100</v>
      </c>
      <c r="BU678">
        <v>19.05</v>
      </c>
      <c r="BV678">
        <v>12.17</v>
      </c>
      <c r="BW678">
        <v>8.59</v>
      </c>
      <c r="BX678">
        <v>100</v>
      </c>
      <c r="BY678">
        <v>45.45</v>
      </c>
      <c r="BZ678">
        <v>20</v>
      </c>
      <c r="CA678">
        <v>24</v>
      </c>
      <c r="CB678">
        <v>92.44</v>
      </c>
      <c r="CC678">
        <v>110</v>
      </c>
      <c r="CD678">
        <v>13</v>
      </c>
      <c r="CE678">
        <v>9</v>
      </c>
      <c r="CF678">
        <v>1</v>
      </c>
      <c r="CG678">
        <v>3</v>
      </c>
      <c r="CH678">
        <v>1</v>
      </c>
      <c r="CI678">
        <v>1</v>
      </c>
      <c r="CJ678">
        <v>11</v>
      </c>
      <c r="CK678">
        <v>3</v>
      </c>
      <c r="CL678">
        <v>1</v>
      </c>
      <c r="CM678">
        <v>2</v>
      </c>
      <c r="CN678">
        <v>1</v>
      </c>
      <c r="CO678">
        <v>-0.45</v>
      </c>
      <c r="CP678">
        <v>133.68</v>
      </c>
      <c r="CQ678">
        <v>218.57</v>
      </c>
      <c r="CR678">
        <v>37.950000000000003</v>
      </c>
      <c r="CS678">
        <v>17.27</v>
      </c>
      <c r="CT678">
        <v>17.190000000000001</v>
      </c>
      <c r="CU678">
        <v>50.44</v>
      </c>
      <c r="CV678">
        <v>49.66</v>
      </c>
      <c r="CW678">
        <v>54.63</v>
      </c>
      <c r="CX678">
        <v>53.68</v>
      </c>
      <c r="CY678">
        <v>54.23</v>
      </c>
      <c r="CZ678">
        <v>54.98</v>
      </c>
    </row>
    <row r="679" spans="1:104">
      <c r="A679" t="s">
        <v>289</v>
      </c>
      <c r="B679" t="s">
        <v>290</v>
      </c>
      <c r="C679" t="s">
        <v>62</v>
      </c>
      <c r="D679" t="s">
        <v>105</v>
      </c>
      <c r="E679">
        <v>53</v>
      </c>
      <c r="F679">
        <v>20142015</v>
      </c>
      <c r="G679">
        <v>38</v>
      </c>
      <c r="H679">
        <v>6</v>
      </c>
      <c r="I679">
        <v>4.75</v>
      </c>
      <c r="J679">
        <v>2</v>
      </c>
      <c r="K679">
        <v>3</v>
      </c>
      <c r="L679">
        <v>5</v>
      </c>
      <c r="M679">
        <v>0.9</v>
      </c>
      <c r="N679">
        <v>1.36</v>
      </c>
      <c r="O679">
        <v>2.2599999999999998</v>
      </c>
      <c r="P679">
        <v>0</v>
      </c>
      <c r="Q679">
        <v>90.57</v>
      </c>
      <c r="R679">
        <v>109.02</v>
      </c>
      <c r="S679">
        <v>13.33</v>
      </c>
      <c r="T679">
        <v>2.08</v>
      </c>
      <c r="U679">
        <v>2.5</v>
      </c>
      <c r="V679">
        <v>-1.17</v>
      </c>
      <c r="W679">
        <v>90.45</v>
      </c>
      <c r="X679">
        <v>91.61</v>
      </c>
      <c r="Y679">
        <v>127</v>
      </c>
      <c r="Z679">
        <v>142</v>
      </c>
      <c r="AA679">
        <v>15</v>
      </c>
      <c r="AB679">
        <v>64.23</v>
      </c>
      <c r="AC679">
        <v>6.79</v>
      </c>
      <c r="AD679">
        <v>71.02</v>
      </c>
      <c r="AE679">
        <v>16</v>
      </c>
      <c r="AF679">
        <v>-0.55000000000000004</v>
      </c>
      <c r="AG679">
        <v>91.12</v>
      </c>
      <c r="AH679">
        <v>198</v>
      </c>
      <c r="AI679">
        <v>221</v>
      </c>
      <c r="AJ679">
        <v>23</v>
      </c>
      <c r="AK679">
        <v>99.97</v>
      </c>
      <c r="AL679">
        <v>10.4</v>
      </c>
      <c r="AM679">
        <v>110.37</v>
      </c>
      <c r="AN679">
        <v>55.2</v>
      </c>
      <c r="AO679">
        <v>13</v>
      </c>
      <c r="AP679">
        <v>1</v>
      </c>
      <c r="AQ679">
        <v>36</v>
      </c>
      <c r="AR679">
        <v>-1.32</v>
      </c>
      <c r="AS679">
        <v>88.78</v>
      </c>
      <c r="AT679">
        <v>90.1</v>
      </c>
      <c r="AU679">
        <v>152</v>
      </c>
      <c r="AV679">
        <v>174</v>
      </c>
      <c r="AW679">
        <v>22</v>
      </c>
      <c r="AX679">
        <v>78.709999999999994</v>
      </c>
      <c r="AY679">
        <v>9.9499999999999993</v>
      </c>
      <c r="AZ679">
        <v>88.66</v>
      </c>
      <c r="BA679">
        <v>70.11</v>
      </c>
      <c r="BB679">
        <v>8</v>
      </c>
      <c r="BC679">
        <v>23</v>
      </c>
      <c r="BD679">
        <v>-1.1399999999999999</v>
      </c>
      <c r="BE679">
        <v>88.41</v>
      </c>
      <c r="BF679">
        <v>89.54</v>
      </c>
      <c r="BG679">
        <v>106</v>
      </c>
      <c r="BH679">
        <v>55.19</v>
      </c>
      <c r="BI679">
        <v>7.24</v>
      </c>
      <c r="BJ679">
        <v>122</v>
      </c>
      <c r="BK679">
        <v>16</v>
      </c>
      <c r="BL679">
        <v>15</v>
      </c>
      <c r="BM679">
        <v>4.76</v>
      </c>
      <c r="BN679">
        <v>95.24</v>
      </c>
      <c r="BO679">
        <v>4.9800000000000004</v>
      </c>
      <c r="BP679">
        <v>0</v>
      </c>
      <c r="BQ679">
        <v>11</v>
      </c>
      <c r="BR679">
        <v>0</v>
      </c>
      <c r="BS679">
        <v>11</v>
      </c>
      <c r="BT679">
        <v>100</v>
      </c>
      <c r="BU679">
        <v>8.6999999999999993</v>
      </c>
      <c r="BV679">
        <v>9.02</v>
      </c>
      <c r="BW679">
        <v>6.32</v>
      </c>
      <c r="BX679">
        <v>100</v>
      </c>
      <c r="BY679">
        <v>38</v>
      </c>
      <c r="BZ679">
        <v>0</v>
      </c>
      <c r="CA679">
        <v>1</v>
      </c>
      <c r="CB679">
        <v>96.64</v>
      </c>
      <c r="CC679">
        <v>115</v>
      </c>
      <c r="CD679">
        <v>24</v>
      </c>
      <c r="CE679">
        <v>4</v>
      </c>
      <c r="CF679">
        <v>2</v>
      </c>
      <c r="CG679">
        <v>1</v>
      </c>
      <c r="CH679">
        <v>3</v>
      </c>
      <c r="CI679">
        <v>0</v>
      </c>
      <c r="CJ679">
        <v>13</v>
      </c>
      <c r="CK679">
        <v>6</v>
      </c>
      <c r="CL679">
        <v>6</v>
      </c>
      <c r="CM679">
        <v>0</v>
      </c>
      <c r="CN679">
        <v>0</v>
      </c>
      <c r="CO679">
        <v>0</v>
      </c>
      <c r="CP679">
        <v>132.63999999999999</v>
      </c>
      <c r="CQ679">
        <v>156.05000000000001</v>
      </c>
      <c r="CR679">
        <v>45.95</v>
      </c>
      <c r="CS679">
        <v>16.5</v>
      </c>
      <c r="CT679">
        <v>17.170000000000002</v>
      </c>
      <c r="CU679">
        <v>51.67</v>
      </c>
      <c r="CV679">
        <v>49.48</v>
      </c>
      <c r="CW679">
        <v>58.27</v>
      </c>
      <c r="CX679">
        <v>54.52</v>
      </c>
      <c r="CY679">
        <v>53.25</v>
      </c>
      <c r="CZ679">
        <v>54.36</v>
      </c>
    </row>
    <row r="680" spans="1:104">
      <c r="A680" t="s">
        <v>1309</v>
      </c>
      <c r="B680" t="s">
        <v>1310</v>
      </c>
      <c r="C680" t="s">
        <v>119</v>
      </c>
      <c r="D680" t="s">
        <v>345</v>
      </c>
      <c r="E680">
        <v>67</v>
      </c>
      <c r="F680">
        <v>20142015</v>
      </c>
      <c r="G680">
        <v>29</v>
      </c>
      <c r="H680">
        <v>0.95</v>
      </c>
      <c r="I680">
        <v>1.117</v>
      </c>
      <c r="J680">
        <v>0</v>
      </c>
      <c r="K680">
        <v>0</v>
      </c>
      <c r="L680">
        <v>0</v>
      </c>
      <c r="M680">
        <v>0</v>
      </c>
      <c r="N680">
        <v>0</v>
      </c>
      <c r="O680">
        <v>0</v>
      </c>
      <c r="P680">
        <v>-1</v>
      </c>
      <c r="Q680">
        <v>100</v>
      </c>
      <c r="R680" t="s">
        <v>1488</v>
      </c>
      <c r="S680" t="s">
        <v>1488</v>
      </c>
      <c r="T680">
        <v>7.54</v>
      </c>
      <c r="U680">
        <v>0.03</v>
      </c>
      <c r="V680">
        <v>15.71</v>
      </c>
      <c r="W680">
        <v>100</v>
      </c>
      <c r="X680">
        <v>84.29</v>
      </c>
      <c r="Y680">
        <v>2</v>
      </c>
      <c r="Z680">
        <v>2</v>
      </c>
      <c r="AA680">
        <v>0</v>
      </c>
      <c r="AB680">
        <v>67.290000000000006</v>
      </c>
      <c r="AC680">
        <v>0</v>
      </c>
      <c r="AD680">
        <v>67.290000000000006</v>
      </c>
      <c r="AE680">
        <v>1</v>
      </c>
      <c r="AF680">
        <v>12.29</v>
      </c>
      <c r="AG680">
        <v>87.71</v>
      </c>
      <c r="AH680">
        <v>2</v>
      </c>
      <c r="AI680">
        <v>2</v>
      </c>
      <c r="AJ680">
        <v>0</v>
      </c>
      <c r="AK680">
        <v>67.290000000000006</v>
      </c>
      <c r="AL680">
        <v>0</v>
      </c>
      <c r="AM680">
        <v>67.290000000000006</v>
      </c>
      <c r="AN680">
        <v>0</v>
      </c>
      <c r="AO680">
        <v>0</v>
      </c>
      <c r="AP680">
        <v>0</v>
      </c>
      <c r="AQ680">
        <v>1</v>
      </c>
      <c r="AR680">
        <v>14.26</v>
      </c>
      <c r="AS680">
        <v>100</v>
      </c>
      <c r="AT680">
        <v>85.74</v>
      </c>
      <c r="AU680">
        <v>1</v>
      </c>
      <c r="AV680">
        <v>1</v>
      </c>
      <c r="AW680">
        <v>0</v>
      </c>
      <c r="AX680">
        <v>33.64</v>
      </c>
      <c r="AY680">
        <v>0</v>
      </c>
      <c r="AZ680">
        <v>33.64</v>
      </c>
      <c r="BA680">
        <v>0</v>
      </c>
      <c r="BB680">
        <v>1</v>
      </c>
      <c r="BC680">
        <v>1</v>
      </c>
      <c r="BD680" t="s">
        <v>1488</v>
      </c>
      <c r="BE680" t="s">
        <v>1488</v>
      </c>
      <c r="BF680">
        <v>84.73</v>
      </c>
      <c r="BG680">
        <v>0</v>
      </c>
      <c r="BH680">
        <v>0</v>
      </c>
      <c r="BI680">
        <v>0</v>
      </c>
      <c r="BJ680">
        <v>0</v>
      </c>
      <c r="BK680">
        <v>0</v>
      </c>
      <c r="BL680">
        <v>0</v>
      </c>
      <c r="BM680" t="s">
        <v>1488</v>
      </c>
      <c r="BN680">
        <v>88.37</v>
      </c>
      <c r="BO680">
        <v>0</v>
      </c>
      <c r="BP680">
        <v>0</v>
      </c>
      <c r="BQ680">
        <v>0</v>
      </c>
      <c r="BR680">
        <v>0</v>
      </c>
      <c r="BS680">
        <v>0</v>
      </c>
      <c r="BT680" t="s">
        <v>1488</v>
      </c>
      <c r="BU680">
        <v>0</v>
      </c>
      <c r="BV680" t="s">
        <v>1488</v>
      </c>
      <c r="BW680">
        <v>0</v>
      </c>
      <c r="BX680" t="s">
        <v>1488</v>
      </c>
      <c r="BY680">
        <v>43</v>
      </c>
      <c r="BZ680">
        <v>3</v>
      </c>
      <c r="CA680">
        <v>3</v>
      </c>
      <c r="CB680">
        <v>100</v>
      </c>
      <c r="CC680">
        <v>5</v>
      </c>
      <c r="CD680">
        <v>1</v>
      </c>
      <c r="CE680">
        <v>0</v>
      </c>
      <c r="CF680">
        <v>0</v>
      </c>
      <c r="CG680">
        <v>0</v>
      </c>
      <c r="CH680">
        <v>0</v>
      </c>
      <c r="CI680">
        <v>0</v>
      </c>
      <c r="CJ680">
        <v>0</v>
      </c>
      <c r="CK680">
        <v>0</v>
      </c>
      <c r="CL680">
        <v>0</v>
      </c>
      <c r="CM680">
        <v>1</v>
      </c>
      <c r="CN680">
        <v>0</v>
      </c>
      <c r="CO680">
        <v>-33.64</v>
      </c>
      <c r="CP680">
        <v>1.78</v>
      </c>
      <c r="CQ680">
        <v>323.82</v>
      </c>
      <c r="CR680">
        <v>0.55000000000000004</v>
      </c>
      <c r="CS680">
        <v>16.170000000000002</v>
      </c>
      <c r="CT680">
        <v>16.920000000000002</v>
      </c>
      <c r="CU680">
        <v>48.24</v>
      </c>
      <c r="CV680">
        <v>49.95</v>
      </c>
      <c r="CW680">
        <v>51.7</v>
      </c>
      <c r="CX680">
        <v>55.47</v>
      </c>
      <c r="CY680">
        <v>55.23</v>
      </c>
      <c r="CZ680">
        <v>55.35</v>
      </c>
    </row>
    <row r="681" spans="1:104">
      <c r="A681" t="s">
        <v>450</v>
      </c>
      <c r="B681" t="s">
        <v>451</v>
      </c>
      <c r="C681" t="s">
        <v>62</v>
      </c>
      <c r="D681" t="s">
        <v>71</v>
      </c>
      <c r="E681">
        <v>70</v>
      </c>
      <c r="F681">
        <v>20142015</v>
      </c>
      <c r="G681">
        <v>27</v>
      </c>
      <c r="H681">
        <v>4.25</v>
      </c>
      <c r="I681">
        <v>4.25</v>
      </c>
      <c r="J681">
        <v>0</v>
      </c>
      <c r="K681">
        <v>3</v>
      </c>
      <c r="L681">
        <v>3</v>
      </c>
      <c r="M681">
        <v>0</v>
      </c>
      <c r="N681">
        <v>2</v>
      </c>
      <c r="O681">
        <v>2</v>
      </c>
      <c r="P681">
        <v>1</v>
      </c>
      <c r="Q681">
        <v>86.42</v>
      </c>
      <c r="R681">
        <v>102.6</v>
      </c>
      <c r="S681">
        <v>0</v>
      </c>
      <c r="T681">
        <v>-12.21</v>
      </c>
      <c r="U681">
        <v>1.29</v>
      </c>
      <c r="V681">
        <v>-1.4</v>
      </c>
      <c r="W681">
        <v>85.92</v>
      </c>
      <c r="X681">
        <v>87.31</v>
      </c>
      <c r="Y681">
        <v>51</v>
      </c>
      <c r="Z681">
        <v>61</v>
      </c>
      <c r="AA681">
        <v>10</v>
      </c>
      <c r="AB681">
        <v>40.659999999999997</v>
      </c>
      <c r="AC681">
        <v>6.67</v>
      </c>
      <c r="AD681">
        <v>47.33</v>
      </c>
      <c r="AE681">
        <v>5</v>
      </c>
      <c r="AF681">
        <v>-1.4</v>
      </c>
      <c r="AG681">
        <v>87.82</v>
      </c>
      <c r="AH681">
        <v>118</v>
      </c>
      <c r="AI681">
        <v>140</v>
      </c>
      <c r="AJ681">
        <v>22</v>
      </c>
      <c r="AK681">
        <v>93.32</v>
      </c>
      <c r="AL681">
        <v>14.67</v>
      </c>
      <c r="AM681">
        <v>107.99</v>
      </c>
      <c r="AN681">
        <v>48.57</v>
      </c>
      <c r="AO681">
        <v>11</v>
      </c>
      <c r="AP681">
        <v>0</v>
      </c>
      <c r="AQ681">
        <v>32</v>
      </c>
      <c r="AR681">
        <v>-3.17</v>
      </c>
      <c r="AS681">
        <v>84.07</v>
      </c>
      <c r="AT681">
        <v>87.24</v>
      </c>
      <c r="AU681">
        <v>77</v>
      </c>
      <c r="AV681">
        <v>95</v>
      </c>
      <c r="AW681">
        <v>18</v>
      </c>
      <c r="AX681">
        <v>63.33</v>
      </c>
      <c r="AY681">
        <v>12</v>
      </c>
      <c r="AZ681">
        <v>75.33</v>
      </c>
      <c r="BA681">
        <v>71.58</v>
      </c>
      <c r="BB681">
        <v>7</v>
      </c>
      <c r="BC681">
        <v>21</v>
      </c>
      <c r="BD681">
        <v>-1.76</v>
      </c>
      <c r="BE681">
        <v>83.95</v>
      </c>
      <c r="BF681">
        <v>85.71</v>
      </c>
      <c r="BG681">
        <v>55</v>
      </c>
      <c r="BH681">
        <v>45.33</v>
      </c>
      <c r="BI681">
        <v>8.67</v>
      </c>
      <c r="BJ681">
        <v>68</v>
      </c>
      <c r="BK681">
        <v>13</v>
      </c>
      <c r="BL681">
        <v>14</v>
      </c>
      <c r="BM681">
        <v>-5.18</v>
      </c>
      <c r="BN681">
        <v>92.68</v>
      </c>
      <c r="BO681">
        <v>4.67</v>
      </c>
      <c r="BP681">
        <v>0.67</v>
      </c>
      <c r="BQ681">
        <v>7</v>
      </c>
      <c r="BR681">
        <v>1</v>
      </c>
      <c r="BS681">
        <v>6</v>
      </c>
      <c r="BT681">
        <v>87.5</v>
      </c>
      <c r="BU681">
        <v>0</v>
      </c>
      <c r="BV681">
        <v>10.29</v>
      </c>
      <c r="BW681">
        <v>7.37</v>
      </c>
      <c r="BX681">
        <v>92.31</v>
      </c>
      <c r="BY681">
        <v>40</v>
      </c>
      <c r="BZ681">
        <v>0</v>
      </c>
      <c r="CA681">
        <v>0</v>
      </c>
      <c r="CB681">
        <v>80.459999999999994</v>
      </c>
      <c r="CC681">
        <v>70</v>
      </c>
      <c r="CD681">
        <v>22</v>
      </c>
      <c r="CE681">
        <v>17</v>
      </c>
      <c r="CF681">
        <v>3</v>
      </c>
      <c r="CG681">
        <v>2</v>
      </c>
      <c r="CH681">
        <v>0</v>
      </c>
      <c r="CI681">
        <v>3</v>
      </c>
      <c r="CJ681">
        <v>14</v>
      </c>
      <c r="CK681">
        <v>2</v>
      </c>
      <c r="CL681">
        <v>2</v>
      </c>
      <c r="CM681">
        <v>1</v>
      </c>
      <c r="CN681">
        <v>2</v>
      </c>
      <c r="CO681">
        <v>0.67</v>
      </c>
      <c r="CP681">
        <v>90.01</v>
      </c>
      <c r="CQ681">
        <v>269.93</v>
      </c>
      <c r="CR681">
        <v>25.01</v>
      </c>
      <c r="CS681">
        <v>17.059999999999999</v>
      </c>
      <c r="CT681">
        <v>17.73</v>
      </c>
      <c r="CU681">
        <v>51.5</v>
      </c>
      <c r="CV681">
        <v>50.37</v>
      </c>
      <c r="CW681">
        <v>59.52</v>
      </c>
      <c r="CX681">
        <v>56.06</v>
      </c>
      <c r="CY681">
        <v>55.2</v>
      </c>
      <c r="CZ681">
        <v>54.39</v>
      </c>
    </row>
    <row r="682" spans="1:104">
      <c r="A682" t="s">
        <v>263</v>
      </c>
      <c r="B682" t="s">
        <v>264</v>
      </c>
      <c r="C682" t="s">
        <v>100</v>
      </c>
      <c r="D682" t="s">
        <v>230</v>
      </c>
      <c r="E682">
        <v>81</v>
      </c>
      <c r="F682">
        <v>20142015</v>
      </c>
      <c r="G682">
        <v>25</v>
      </c>
      <c r="H682">
        <v>4.5</v>
      </c>
      <c r="I682">
        <v>4.25</v>
      </c>
      <c r="J682">
        <v>10</v>
      </c>
      <c r="K682">
        <v>22</v>
      </c>
      <c r="L682">
        <v>32</v>
      </c>
      <c r="M682">
        <v>2.2000000000000002</v>
      </c>
      <c r="N682">
        <v>4.84</v>
      </c>
      <c r="O682">
        <v>7.05</v>
      </c>
      <c r="P682">
        <v>-3</v>
      </c>
      <c r="Q682">
        <v>90</v>
      </c>
      <c r="R682">
        <v>106.99</v>
      </c>
      <c r="S682">
        <v>16.13</v>
      </c>
      <c r="T682">
        <v>12.32</v>
      </c>
      <c r="U682">
        <v>3.36</v>
      </c>
      <c r="V682">
        <v>6.28</v>
      </c>
      <c r="W682">
        <v>88.89</v>
      </c>
      <c r="X682">
        <v>82.61</v>
      </c>
      <c r="Y682">
        <v>273</v>
      </c>
      <c r="Z682">
        <v>312</v>
      </c>
      <c r="AA682">
        <v>39</v>
      </c>
      <c r="AB682">
        <v>68.69</v>
      </c>
      <c r="AC682">
        <v>8.59</v>
      </c>
      <c r="AD682">
        <v>77.28</v>
      </c>
      <c r="AE682">
        <v>58</v>
      </c>
      <c r="AF682">
        <v>3.85</v>
      </c>
      <c r="AG682">
        <v>86.15</v>
      </c>
      <c r="AH682">
        <v>496</v>
      </c>
      <c r="AI682">
        <v>558</v>
      </c>
      <c r="AJ682">
        <v>62</v>
      </c>
      <c r="AK682">
        <v>122.85</v>
      </c>
      <c r="AL682">
        <v>13.65</v>
      </c>
      <c r="AM682">
        <v>136.5</v>
      </c>
      <c r="AN682">
        <v>51.79</v>
      </c>
      <c r="AO682">
        <v>44</v>
      </c>
      <c r="AP682">
        <v>0</v>
      </c>
      <c r="AQ682">
        <v>133</v>
      </c>
      <c r="AR682">
        <v>3.93</v>
      </c>
      <c r="AS682">
        <v>87.75</v>
      </c>
      <c r="AT682">
        <v>83.82</v>
      </c>
      <c r="AU682">
        <v>345</v>
      </c>
      <c r="AV682">
        <v>401</v>
      </c>
      <c r="AW682">
        <v>56</v>
      </c>
      <c r="AX682">
        <v>88.29</v>
      </c>
      <c r="AY682">
        <v>12.33</v>
      </c>
      <c r="AZ682">
        <v>100.61</v>
      </c>
      <c r="BA682">
        <v>72.069999999999993</v>
      </c>
      <c r="BB682">
        <v>27</v>
      </c>
      <c r="BC682">
        <v>89</v>
      </c>
      <c r="BD682">
        <v>3.3</v>
      </c>
      <c r="BE682">
        <v>84.75</v>
      </c>
      <c r="BF682">
        <v>81.45</v>
      </c>
      <c r="BG682">
        <v>237</v>
      </c>
      <c r="BH682">
        <v>63.63</v>
      </c>
      <c r="BI682">
        <v>11.45</v>
      </c>
      <c r="BJ682">
        <v>289</v>
      </c>
      <c r="BK682">
        <v>52</v>
      </c>
      <c r="BL682">
        <v>62</v>
      </c>
      <c r="BM682">
        <v>-1.1000000000000001</v>
      </c>
      <c r="BN682">
        <v>91.67</v>
      </c>
      <c r="BO682">
        <v>10.57</v>
      </c>
      <c r="BP682">
        <v>1.1000000000000001</v>
      </c>
      <c r="BQ682">
        <v>48</v>
      </c>
      <c r="BR682">
        <v>5</v>
      </c>
      <c r="BS682">
        <v>43</v>
      </c>
      <c r="BT682">
        <v>90.57</v>
      </c>
      <c r="BU682">
        <v>11.24</v>
      </c>
      <c r="BV682">
        <v>16.61</v>
      </c>
      <c r="BW682">
        <v>11.97</v>
      </c>
      <c r="BX682">
        <v>90.38</v>
      </c>
      <c r="BY682">
        <v>43</v>
      </c>
      <c r="BZ682">
        <v>1</v>
      </c>
      <c r="CA682">
        <v>0</v>
      </c>
      <c r="CB682">
        <v>96.94</v>
      </c>
      <c r="CC682">
        <v>285</v>
      </c>
      <c r="CD682">
        <v>48</v>
      </c>
      <c r="CE682">
        <v>9</v>
      </c>
      <c r="CF682">
        <v>3</v>
      </c>
      <c r="CG682">
        <v>12</v>
      </c>
      <c r="CH682">
        <v>8</v>
      </c>
      <c r="CI682">
        <v>14</v>
      </c>
      <c r="CJ682">
        <v>52</v>
      </c>
      <c r="CK682">
        <v>9</v>
      </c>
      <c r="CL682">
        <v>1</v>
      </c>
      <c r="CM682">
        <v>3</v>
      </c>
      <c r="CN682">
        <v>0</v>
      </c>
      <c r="CO682">
        <v>-0.66</v>
      </c>
      <c r="CP682">
        <v>272.52</v>
      </c>
      <c r="CQ682">
        <v>138.47999999999999</v>
      </c>
      <c r="CR682">
        <v>66.31</v>
      </c>
      <c r="CS682">
        <v>18.52</v>
      </c>
      <c r="CT682">
        <v>17.739999999999998</v>
      </c>
      <c r="CU682">
        <v>50.29</v>
      </c>
      <c r="CV682">
        <v>50.06</v>
      </c>
      <c r="CW682">
        <v>55.76</v>
      </c>
      <c r="CX682">
        <v>55.12</v>
      </c>
      <c r="CY682">
        <v>54.33</v>
      </c>
      <c r="CZ682">
        <v>54.21</v>
      </c>
    </row>
    <row r="683" spans="1:104">
      <c r="A683" t="s">
        <v>1662</v>
      </c>
      <c r="B683" t="s">
        <v>1663</v>
      </c>
      <c r="C683" t="s">
        <v>62</v>
      </c>
      <c r="D683" t="s">
        <v>63</v>
      </c>
      <c r="E683">
        <v>6</v>
      </c>
      <c r="F683">
        <v>20142015</v>
      </c>
      <c r="G683">
        <v>24</v>
      </c>
      <c r="H683">
        <v>3</v>
      </c>
      <c r="I683">
        <v>4.1669999999999998</v>
      </c>
      <c r="J683">
        <v>0</v>
      </c>
      <c r="K683">
        <v>1</v>
      </c>
      <c r="L683">
        <v>1</v>
      </c>
      <c r="M683">
        <v>0</v>
      </c>
      <c r="N683">
        <v>3.65</v>
      </c>
      <c r="O683">
        <v>3.65</v>
      </c>
      <c r="P683">
        <v>0</v>
      </c>
      <c r="Q683">
        <v>91.3</v>
      </c>
      <c r="R683" t="s">
        <v>1488</v>
      </c>
      <c r="S683">
        <v>0</v>
      </c>
      <c r="T683">
        <v>-11.67</v>
      </c>
      <c r="U683">
        <v>2.74</v>
      </c>
      <c r="V683">
        <v>8.33</v>
      </c>
      <c r="W683">
        <v>91.67</v>
      </c>
      <c r="X683">
        <v>83.33</v>
      </c>
      <c r="Y683">
        <v>10</v>
      </c>
      <c r="Z683">
        <v>11</v>
      </c>
      <c r="AA683">
        <v>1</v>
      </c>
      <c r="AB683">
        <v>40.18</v>
      </c>
      <c r="AC683">
        <v>3.65</v>
      </c>
      <c r="AD683">
        <v>43.84</v>
      </c>
      <c r="AE683">
        <v>0</v>
      </c>
      <c r="AF683">
        <v>11.99</v>
      </c>
      <c r="AG683">
        <v>79.31</v>
      </c>
      <c r="AH683">
        <v>19</v>
      </c>
      <c r="AI683">
        <v>21</v>
      </c>
      <c r="AJ683">
        <v>2</v>
      </c>
      <c r="AK683">
        <v>76.709999999999994</v>
      </c>
      <c r="AL683">
        <v>7.31</v>
      </c>
      <c r="AM683">
        <v>84.02</v>
      </c>
      <c r="AN683">
        <v>47.62</v>
      </c>
      <c r="AO683">
        <v>1</v>
      </c>
      <c r="AP683">
        <v>0</v>
      </c>
      <c r="AQ683">
        <v>3</v>
      </c>
      <c r="AR683">
        <v>10.31</v>
      </c>
      <c r="AS683">
        <v>89.47</v>
      </c>
      <c r="AT683">
        <v>79.17</v>
      </c>
      <c r="AU683">
        <v>15</v>
      </c>
      <c r="AV683">
        <v>17</v>
      </c>
      <c r="AW683">
        <v>2</v>
      </c>
      <c r="AX683">
        <v>62.1</v>
      </c>
      <c r="AY683">
        <v>7.31</v>
      </c>
      <c r="AZ683">
        <v>69.41</v>
      </c>
      <c r="BA683">
        <v>58.82</v>
      </c>
      <c r="BB683">
        <v>0</v>
      </c>
      <c r="BC683">
        <v>2</v>
      </c>
      <c r="BD683">
        <v>21.05</v>
      </c>
      <c r="BE683">
        <v>100</v>
      </c>
      <c r="BF683">
        <v>78.95</v>
      </c>
      <c r="BG683">
        <v>10</v>
      </c>
      <c r="BH683">
        <v>36.53</v>
      </c>
      <c r="BI683">
        <v>0</v>
      </c>
      <c r="BJ683">
        <v>10</v>
      </c>
      <c r="BK683">
        <v>0</v>
      </c>
      <c r="BL683">
        <v>2</v>
      </c>
      <c r="BM683">
        <v>0</v>
      </c>
      <c r="BN683">
        <v>100</v>
      </c>
      <c r="BO683">
        <v>3.65</v>
      </c>
      <c r="BP683">
        <v>0</v>
      </c>
      <c r="BQ683">
        <v>1</v>
      </c>
      <c r="BR683">
        <v>0</v>
      </c>
      <c r="BS683">
        <v>1</v>
      </c>
      <c r="BT683">
        <v>100</v>
      </c>
      <c r="BU683">
        <v>0</v>
      </c>
      <c r="BV683">
        <v>10</v>
      </c>
      <c r="BW683">
        <v>5.88</v>
      </c>
      <c r="BX683" t="s">
        <v>1488</v>
      </c>
      <c r="BY683">
        <v>40</v>
      </c>
      <c r="BZ683">
        <v>0</v>
      </c>
      <c r="CA683">
        <v>0</v>
      </c>
      <c r="CB683">
        <v>83.33</v>
      </c>
      <c r="CC683">
        <v>15</v>
      </c>
      <c r="CD683">
        <v>2</v>
      </c>
      <c r="CE683">
        <v>3</v>
      </c>
      <c r="CF683">
        <v>0</v>
      </c>
      <c r="CG683">
        <v>1</v>
      </c>
      <c r="CH683">
        <v>0</v>
      </c>
      <c r="CI683">
        <v>1</v>
      </c>
      <c r="CJ683">
        <v>2</v>
      </c>
      <c r="CK683">
        <v>1</v>
      </c>
      <c r="CL683">
        <v>0</v>
      </c>
      <c r="CM683">
        <v>0</v>
      </c>
      <c r="CN683">
        <v>0</v>
      </c>
      <c r="CO683">
        <v>0</v>
      </c>
      <c r="CP683">
        <v>16.43</v>
      </c>
      <c r="CQ683">
        <v>16.079999999999998</v>
      </c>
      <c r="CR683">
        <v>50.53</v>
      </c>
      <c r="CS683">
        <v>16.02</v>
      </c>
      <c r="CT683">
        <v>17.22</v>
      </c>
      <c r="CU683">
        <v>53.95</v>
      </c>
      <c r="CV683">
        <v>51.03</v>
      </c>
      <c r="CW683">
        <v>59.42</v>
      </c>
      <c r="CX683">
        <v>50.72</v>
      </c>
      <c r="CY683">
        <v>55.43</v>
      </c>
      <c r="CZ683">
        <v>53.19</v>
      </c>
    </row>
    <row r="684" spans="1:104">
      <c r="A684" t="s">
        <v>580</v>
      </c>
      <c r="B684" t="s">
        <v>581</v>
      </c>
      <c r="C684" t="s">
        <v>100</v>
      </c>
      <c r="D684" t="s">
        <v>256</v>
      </c>
      <c r="E684">
        <v>74</v>
      </c>
      <c r="F684">
        <v>20142015</v>
      </c>
      <c r="G684">
        <v>33</v>
      </c>
      <c r="H684">
        <v>5</v>
      </c>
      <c r="I684">
        <v>5</v>
      </c>
      <c r="J684">
        <v>10</v>
      </c>
      <c r="K684">
        <v>11</v>
      </c>
      <c r="L684">
        <v>21</v>
      </c>
      <c r="M684">
        <v>2.64</v>
      </c>
      <c r="N684">
        <v>2.9</v>
      </c>
      <c r="O684">
        <v>5.54</v>
      </c>
      <c r="P684">
        <v>-1</v>
      </c>
      <c r="Q684">
        <v>90.89</v>
      </c>
      <c r="R684">
        <v>112.35</v>
      </c>
      <c r="S684">
        <v>13.7</v>
      </c>
      <c r="T684">
        <v>12.47</v>
      </c>
      <c r="U684">
        <v>3.07</v>
      </c>
      <c r="V684">
        <v>10.029999999999999</v>
      </c>
      <c r="W684">
        <v>89.72</v>
      </c>
      <c r="X684">
        <v>79.69</v>
      </c>
      <c r="Y684">
        <v>170</v>
      </c>
      <c r="Z684">
        <v>192</v>
      </c>
      <c r="AA684">
        <v>22</v>
      </c>
      <c r="AB684">
        <v>50.69</v>
      </c>
      <c r="AC684">
        <v>5.81</v>
      </c>
      <c r="AD684">
        <v>56.5</v>
      </c>
      <c r="AE684">
        <v>53</v>
      </c>
      <c r="AF684">
        <v>7.14</v>
      </c>
      <c r="AG684">
        <v>83.75</v>
      </c>
      <c r="AH684">
        <v>359</v>
      </c>
      <c r="AI684">
        <v>399</v>
      </c>
      <c r="AJ684">
        <v>40</v>
      </c>
      <c r="AK684">
        <v>105.33</v>
      </c>
      <c r="AL684">
        <v>10.56</v>
      </c>
      <c r="AM684">
        <v>115.89</v>
      </c>
      <c r="AN684">
        <v>52.13</v>
      </c>
      <c r="AO684">
        <v>26</v>
      </c>
      <c r="AP684">
        <v>1</v>
      </c>
      <c r="AQ684">
        <v>125</v>
      </c>
      <c r="AR684">
        <v>8.8800000000000008</v>
      </c>
      <c r="AS684">
        <v>90.3</v>
      </c>
      <c r="AT684">
        <v>81.42</v>
      </c>
      <c r="AU684">
        <v>266</v>
      </c>
      <c r="AV684">
        <v>298</v>
      </c>
      <c r="AW684">
        <v>32</v>
      </c>
      <c r="AX684">
        <v>78.67</v>
      </c>
      <c r="AY684">
        <v>8.4499999999999993</v>
      </c>
      <c r="AZ684">
        <v>87.12</v>
      </c>
      <c r="BA684">
        <v>69.8</v>
      </c>
      <c r="BB684">
        <v>26</v>
      </c>
      <c r="BC684">
        <v>99</v>
      </c>
      <c r="BD684">
        <v>9.69</v>
      </c>
      <c r="BE684">
        <v>89.27</v>
      </c>
      <c r="BF684">
        <v>79.58</v>
      </c>
      <c r="BG684">
        <v>183</v>
      </c>
      <c r="BH684">
        <v>54.91</v>
      </c>
      <c r="BI684">
        <v>6.6</v>
      </c>
      <c r="BJ684">
        <v>208</v>
      </c>
      <c r="BK684">
        <v>25</v>
      </c>
      <c r="BL684">
        <v>73</v>
      </c>
      <c r="BM684">
        <v>-2.86</v>
      </c>
      <c r="BN684">
        <v>100</v>
      </c>
      <c r="BO684">
        <v>8.98</v>
      </c>
      <c r="BP684">
        <v>0.26</v>
      </c>
      <c r="BQ684">
        <v>34</v>
      </c>
      <c r="BR684">
        <v>1</v>
      </c>
      <c r="BS684">
        <v>33</v>
      </c>
      <c r="BT684">
        <v>97.14</v>
      </c>
      <c r="BU684">
        <v>10.1</v>
      </c>
      <c r="BV684">
        <v>16.350000000000001</v>
      </c>
      <c r="BW684">
        <v>11.41</v>
      </c>
      <c r="BX684">
        <v>96</v>
      </c>
      <c r="BY684">
        <v>41</v>
      </c>
      <c r="BZ684">
        <v>1</v>
      </c>
      <c r="CA684">
        <v>1</v>
      </c>
      <c r="CB684">
        <v>96.96</v>
      </c>
      <c r="CC684">
        <v>223</v>
      </c>
      <c r="CD684">
        <v>27</v>
      </c>
      <c r="CE684">
        <v>7</v>
      </c>
      <c r="CF684">
        <v>1</v>
      </c>
      <c r="CG684">
        <v>4</v>
      </c>
      <c r="CH684">
        <v>4</v>
      </c>
      <c r="CI684">
        <v>7</v>
      </c>
      <c r="CJ684">
        <v>63</v>
      </c>
      <c r="CK684">
        <v>5</v>
      </c>
      <c r="CL684">
        <v>2</v>
      </c>
      <c r="CM684">
        <v>1</v>
      </c>
      <c r="CN684">
        <v>0</v>
      </c>
      <c r="CO684">
        <v>-0.26</v>
      </c>
      <c r="CP684">
        <v>227.28</v>
      </c>
      <c r="CQ684">
        <v>141.59</v>
      </c>
      <c r="CR684">
        <v>61.61</v>
      </c>
      <c r="CS684">
        <v>18.059999999999999</v>
      </c>
      <c r="CT684">
        <v>17.78</v>
      </c>
      <c r="CU684">
        <v>51.84</v>
      </c>
      <c r="CV684">
        <v>50.04</v>
      </c>
      <c r="CW684">
        <v>56.27</v>
      </c>
      <c r="CX684">
        <v>52.27</v>
      </c>
      <c r="CY684">
        <v>54.69</v>
      </c>
      <c r="CZ684">
        <v>54.6</v>
      </c>
    </row>
    <row r="685" spans="1:104">
      <c r="A685" t="s">
        <v>805</v>
      </c>
      <c r="B685" t="s">
        <v>806</v>
      </c>
      <c r="C685" t="s">
        <v>100</v>
      </c>
      <c r="D685" t="s">
        <v>195</v>
      </c>
      <c r="E685">
        <v>80</v>
      </c>
      <c r="F685">
        <v>20142015</v>
      </c>
      <c r="G685">
        <v>33</v>
      </c>
      <c r="H685">
        <v>3</v>
      </c>
      <c r="I685">
        <v>3</v>
      </c>
      <c r="J685">
        <v>5</v>
      </c>
      <c r="K685">
        <v>5</v>
      </c>
      <c r="L685">
        <v>10</v>
      </c>
      <c r="M685">
        <v>2.5099999999999998</v>
      </c>
      <c r="N685">
        <v>2.5099999999999998</v>
      </c>
      <c r="O685">
        <v>5.0199999999999996</v>
      </c>
      <c r="P685">
        <v>-3</v>
      </c>
      <c r="Q685">
        <v>87.3</v>
      </c>
      <c r="R685">
        <v>107.69</v>
      </c>
      <c r="S685">
        <v>27.78</v>
      </c>
      <c r="T685">
        <v>-6.01</v>
      </c>
      <c r="U685">
        <v>1.49</v>
      </c>
      <c r="V685">
        <v>-5.44</v>
      </c>
      <c r="W685">
        <v>84.48</v>
      </c>
      <c r="X685">
        <v>89.92</v>
      </c>
      <c r="Y685">
        <v>80</v>
      </c>
      <c r="Z685">
        <v>98</v>
      </c>
      <c r="AA685">
        <v>18</v>
      </c>
      <c r="AB685">
        <v>49.21</v>
      </c>
      <c r="AC685">
        <v>9.0399999999999991</v>
      </c>
      <c r="AD685">
        <v>58.25</v>
      </c>
      <c r="AE685">
        <v>28</v>
      </c>
      <c r="AF685">
        <v>-2.42</v>
      </c>
      <c r="AG685">
        <v>89.72</v>
      </c>
      <c r="AH685">
        <v>188</v>
      </c>
      <c r="AI685">
        <v>220</v>
      </c>
      <c r="AJ685">
        <v>32</v>
      </c>
      <c r="AK685">
        <v>110.48</v>
      </c>
      <c r="AL685">
        <v>16.07</v>
      </c>
      <c r="AM685">
        <v>126.54</v>
      </c>
      <c r="AN685">
        <v>53.18</v>
      </c>
      <c r="AO685">
        <v>5</v>
      </c>
      <c r="AP685">
        <v>0</v>
      </c>
      <c r="AQ685">
        <v>33</v>
      </c>
      <c r="AR685">
        <v>-3.88</v>
      </c>
      <c r="AS685">
        <v>84.88</v>
      </c>
      <c r="AT685">
        <v>88.76</v>
      </c>
      <c r="AU685">
        <v>143</v>
      </c>
      <c r="AV685">
        <v>174</v>
      </c>
      <c r="AW685">
        <v>31</v>
      </c>
      <c r="AX685">
        <v>87.38</v>
      </c>
      <c r="AY685">
        <v>15.57</v>
      </c>
      <c r="AZ685">
        <v>102.94</v>
      </c>
      <c r="BA685">
        <v>67.239999999999995</v>
      </c>
      <c r="BB685">
        <v>10</v>
      </c>
      <c r="BC685">
        <v>28</v>
      </c>
      <c r="BD685">
        <v>-4.8</v>
      </c>
      <c r="BE685">
        <v>81.819999999999993</v>
      </c>
      <c r="BF685">
        <v>86.62</v>
      </c>
      <c r="BG685">
        <v>91</v>
      </c>
      <c r="BH685">
        <v>58.75</v>
      </c>
      <c r="BI685">
        <v>13.06</v>
      </c>
      <c r="BJ685">
        <v>117</v>
      </c>
      <c r="BK685">
        <v>26</v>
      </c>
      <c r="BL685">
        <v>18</v>
      </c>
      <c r="BM685">
        <v>-7.62</v>
      </c>
      <c r="BN685">
        <v>97.62</v>
      </c>
      <c r="BO685">
        <v>9.0399999999999991</v>
      </c>
      <c r="BP685">
        <v>1</v>
      </c>
      <c r="BQ685">
        <v>18</v>
      </c>
      <c r="BR685">
        <v>2</v>
      </c>
      <c r="BS685">
        <v>16</v>
      </c>
      <c r="BT685">
        <v>90</v>
      </c>
      <c r="BU685">
        <v>17.86</v>
      </c>
      <c r="BV685">
        <v>15.38</v>
      </c>
      <c r="BW685">
        <v>10.34</v>
      </c>
      <c r="BX685">
        <v>92.31</v>
      </c>
      <c r="BY685">
        <v>51.16</v>
      </c>
      <c r="BZ685">
        <v>22</v>
      </c>
      <c r="CA685">
        <v>21</v>
      </c>
      <c r="CB685">
        <v>91.84</v>
      </c>
      <c r="CC685">
        <v>90</v>
      </c>
      <c r="CD685">
        <v>27</v>
      </c>
      <c r="CE685">
        <v>8</v>
      </c>
      <c r="CF685">
        <v>1</v>
      </c>
      <c r="CG685">
        <v>3</v>
      </c>
      <c r="CH685">
        <v>3</v>
      </c>
      <c r="CI685">
        <v>2</v>
      </c>
      <c r="CJ685">
        <v>13</v>
      </c>
      <c r="CK685">
        <v>2</v>
      </c>
      <c r="CL685">
        <v>1</v>
      </c>
      <c r="CM685">
        <v>3</v>
      </c>
      <c r="CN685">
        <v>0</v>
      </c>
      <c r="CO685">
        <v>-1.51</v>
      </c>
      <c r="CP685">
        <v>119.48</v>
      </c>
      <c r="CQ685">
        <v>247.4</v>
      </c>
      <c r="CR685">
        <v>32.57</v>
      </c>
      <c r="CS685">
        <v>18.190000000000001</v>
      </c>
      <c r="CT685">
        <v>17.68</v>
      </c>
      <c r="CU685">
        <v>49.52</v>
      </c>
      <c r="CV685">
        <v>50.48</v>
      </c>
      <c r="CW685">
        <v>53.89</v>
      </c>
      <c r="CX685">
        <v>54.92</v>
      </c>
      <c r="CY685">
        <v>54.41</v>
      </c>
      <c r="CZ685">
        <v>53.38</v>
      </c>
    </row>
    <row r="686" spans="1:104">
      <c r="A686" t="s">
        <v>1664</v>
      </c>
      <c r="B686" t="s">
        <v>1665</v>
      </c>
      <c r="C686" t="s">
        <v>62</v>
      </c>
      <c r="D686" t="s">
        <v>84</v>
      </c>
      <c r="E686">
        <v>3</v>
      </c>
      <c r="F686">
        <v>20142015</v>
      </c>
      <c r="G686">
        <v>24</v>
      </c>
      <c r="H686">
        <v>0.6</v>
      </c>
      <c r="I686">
        <v>0.6</v>
      </c>
      <c r="J686">
        <v>0</v>
      </c>
      <c r="K686">
        <v>0</v>
      </c>
      <c r="L686">
        <v>0</v>
      </c>
      <c r="M686">
        <v>0</v>
      </c>
      <c r="N686">
        <v>0</v>
      </c>
      <c r="O686">
        <v>0</v>
      </c>
      <c r="P686">
        <v>0</v>
      </c>
      <c r="Q686">
        <v>83.33</v>
      </c>
      <c r="R686">
        <v>100</v>
      </c>
      <c r="S686">
        <v>0</v>
      </c>
      <c r="T686">
        <v>-20</v>
      </c>
      <c r="U686">
        <v>2.3199999999999998</v>
      </c>
      <c r="V686">
        <v>7.5</v>
      </c>
      <c r="W686">
        <v>87.5</v>
      </c>
      <c r="X686">
        <v>80</v>
      </c>
      <c r="Y686">
        <v>6</v>
      </c>
      <c r="Z686">
        <v>7</v>
      </c>
      <c r="AA686">
        <v>1</v>
      </c>
      <c r="AB686">
        <v>60.43</v>
      </c>
      <c r="AC686">
        <v>8.6300000000000008</v>
      </c>
      <c r="AD686">
        <v>69.06</v>
      </c>
      <c r="AE686">
        <v>2</v>
      </c>
      <c r="AF686">
        <v>-8.33</v>
      </c>
      <c r="AG686">
        <v>91.67</v>
      </c>
      <c r="AH686">
        <v>8</v>
      </c>
      <c r="AI686">
        <v>10</v>
      </c>
      <c r="AJ686">
        <v>2</v>
      </c>
      <c r="AK686">
        <v>86.33</v>
      </c>
      <c r="AL686">
        <v>17.27</v>
      </c>
      <c r="AM686">
        <v>103.6</v>
      </c>
      <c r="AN686">
        <v>60</v>
      </c>
      <c r="AO686">
        <v>2</v>
      </c>
      <c r="AP686">
        <v>0</v>
      </c>
      <c r="AQ686">
        <v>4</v>
      </c>
      <c r="AR686">
        <v>-12.22</v>
      </c>
      <c r="AS686">
        <v>77.78</v>
      </c>
      <c r="AT686">
        <v>90</v>
      </c>
      <c r="AU686">
        <v>5</v>
      </c>
      <c r="AV686">
        <v>7</v>
      </c>
      <c r="AW686">
        <v>2</v>
      </c>
      <c r="AX686">
        <v>60.43</v>
      </c>
      <c r="AY686">
        <v>17.27</v>
      </c>
      <c r="AZ686">
        <v>77.7</v>
      </c>
      <c r="BA686">
        <v>85.71</v>
      </c>
      <c r="BB686">
        <v>0</v>
      </c>
      <c r="BC686">
        <v>2</v>
      </c>
      <c r="BD686">
        <v>-12.5</v>
      </c>
      <c r="BE686">
        <v>75</v>
      </c>
      <c r="BF686">
        <v>87.5</v>
      </c>
      <c r="BG686">
        <v>4</v>
      </c>
      <c r="BH686">
        <v>51.8</v>
      </c>
      <c r="BI686">
        <v>17.27</v>
      </c>
      <c r="BJ686">
        <v>6</v>
      </c>
      <c r="BK686">
        <v>2</v>
      </c>
      <c r="BL686">
        <v>2</v>
      </c>
      <c r="BM686" t="s">
        <v>1488</v>
      </c>
      <c r="BN686">
        <v>100</v>
      </c>
      <c r="BO686">
        <v>0</v>
      </c>
      <c r="BP686">
        <v>0</v>
      </c>
      <c r="BQ686">
        <v>0</v>
      </c>
      <c r="BR686">
        <v>0</v>
      </c>
      <c r="BS686">
        <v>0</v>
      </c>
      <c r="BT686" t="s">
        <v>1488</v>
      </c>
      <c r="BU686">
        <v>0</v>
      </c>
      <c r="BV686">
        <v>0</v>
      </c>
      <c r="BW686">
        <v>0</v>
      </c>
      <c r="BX686">
        <v>100</v>
      </c>
      <c r="BY686">
        <v>40</v>
      </c>
      <c r="BZ686">
        <v>0</v>
      </c>
      <c r="CA686">
        <v>0</v>
      </c>
      <c r="CB686">
        <v>80</v>
      </c>
      <c r="CC686">
        <v>4</v>
      </c>
      <c r="CD686">
        <v>2</v>
      </c>
      <c r="CE686">
        <v>1</v>
      </c>
      <c r="CF686">
        <v>0</v>
      </c>
      <c r="CG686">
        <v>0</v>
      </c>
      <c r="CH686">
        <v>0</v>
      </c>
      <c r="CI686">
        <v>0</v>
      </c>
      <c r="CJ686">
        <v>2</v>
      </c>
      <c r="CK686">
        <v>0</v>
      </c>
      <c r="CL686">
        <v>0</v>
      </c>
      <c r="CM686">
        <v>0</v>
      </c>
      <c r="CN686">
        <v>0</v>
      </c>
      <c r="CO686">
        <v>0</v>
      </c>
      <c r="CP686">
        <v>6.95</v>
      </c>
      <c r="CQ686">
        <v>7.91</v>
      </c>
      <c r="CR686">
        <v>46.78</v>
      </c>
      <c r="CS686">
        <v>15.24</v>
      </c>
      <c r="CT686">
        <v>16.809999999999999</v>
      </c>
      <c r="CU686">
        <v>52.96</v>
      </c>
      <c r="CV686">
        <v>47.12</v>
      </c>
      <c r="CW686">
        <v>55.87</v>
      </c>
      <c r="CX686">
        <v>49.63</v>
      </c>
      <c r="CY686">
        <v>52.42</v>
      </c>
      <c r="CZ686">
        <v>58.83</v>
      </c>
    </row>
    <row r="687" spans="1:104">
      <c r="A687" t="s">
        <v>1416</v>
      </c>
      <c r="B687" t="s">
        <v>1417</v>
      </c>
      <c r="C687" t="s">
        <v>62</v>
      </c>
      <c r="D687" t="s">
        <v>1243</v>
      </c>
      <c r="E687">
        <v>63</v>
      </c>
      <c r="F687">
        <v>20142015</v>
      </c>
      <c r="G687">
        <v>26</v>
      </c>
      <c r="H687">
        <v>1.5</v>
      </c>
      <c r="I687">
        <v>1.667</v>
      </c>
      <c r="J687">
        <v>0</v>
      </c>
      <c r="K687">
        <v>0</v>
      </c>
      <c r="L687">
        <v>0</v>
      </c>
      <c r="M687">
        <v>0</v>
      </c>
      <c r="N687">
        <v>0</v>
      </c>
      <c r="O687">
        <v>0</v>
      </c>
      <c r="P687">
        <v>0</v>
      </c>
      <c r="Q687">
        <v>60</v>
      </c>
      <c r="R687" t="s">
        <v>1488</v>
      </c>
      <c r="S687">
        <v>0</v>
      </c>
      <c r="T687">
        <v>-6.32</v>
      </c>
      <c r="U687">
        <v>7.0000000000000007E-2</v>
      </c>
      <c r="V687">
        <v>-20.9</v>
      </c>
      <c r="W687">
        <v>60</v>
      </c>
      <c r="X687">
        <v>80.900000000000006</v>
      </c>
      <c r="Y687">
        <v>1</v>
      </c>
      <c r="Z687">
        <v>3</v>
      </c>
      <c r="AA687">
        <v>2</v>
      </c>
      <c r="AB687">
        <v>38.85</v>
      </c>
      <c r="AC687">
        <v>25.9</v>
      </c>
      <c r="AD687">
        <v>64.75</v>
      </c>
      <c r="AE687">
        <v>0</v>
      </c>
      <c r="AF687">
        <v>-21.91</v>
      </c>
      <c r="AG687">
        <v>81.91</v>
      </c>
      <c r="AH687">
        <v>2</v>
      </c>
      <c r="AI687">
        <v>6</v>
      </c>
      <c r="AJ687">
        <v>4</v>
      </c>
      <c r="AK687">
        <v>77.7</v>
      </c>
      <c r="AL687">
        <v>51.8</v>
      </c>
      <c r="AM687">
        <v>129.5</v>
      </c>
      <c r="AN687">
        <v>83.33</v>
      </c>
      <c r="AO687">
        <v>0</v>
      </c>
      <c r="AP687">
        <v>3</v>
      </c>
      <c r="AQ687">
        <v>2</v>
      </c>
      <c r="AR687">
        <v>-5.72</v>
      </c>
      <c r="AS687">
        <v>75</v>
      </c>
      <c r="AT687">
        <v>80.72</v>
      </c>
      <c r="AU687">
        <v>4</v>
      </c>
      <c r="AV687">
        <v>6</v>
      </c>
      <c r="AW687">
        <v>2</v>
      </c>
      <c r="AX687">
        <v>77.7</v>
      </c>
      <c r="AY687">
        <v>25.9</v>
      </c>
      <c r="AZ687">
        <v>103.6</v>
      </c>
      <c r="BA687">
        <v>83.33</v>
      </c>
      <c r="BB687">
        <v>1</v>
      </c>
      <c r="BC687">
        <v>2</v>
      </c>
      <c r="BD687">
        <v>20.76</v>
      </c>
      <c r="BE687">
        <v>100</v>
      </c>
      <c r="BF687">
        <v>79.239999999999995</v>
      </c>
      <c r="BG687">
        <v>5</v>
      </c>
      <c r="BH687">
        <v>64.75</v>
      </c>
      <c r="BI687">
        <v>0</v>
      </c>
      <c r="BJ687">
        <v>5</v>
      </c>
      <c r="BK687">
        <v>0</v>
      </c>
      <c r="BL687">
        <v>1</v>
      </c>
      <c r="BM687" t="s">
        <v>1488</v>
      </c>
      <c r="BN687">
        <v>77.78</v>
      </c>
      <c r="BO687">
        <v>0</v>
      </c>
      <c r="BP687">
        <v>0</v>
      </c>
      <c r="BQ687">
        <v>0</v>
      </c>
      <c r="BR687">
        <v>0</v>
      </c>
      <c r="BS687">
        <v>0</v>
      </c>
      <c r="BT687" t="s">
        <v>1488</v>
      </c>
      <c r="BU687">
        <v>0</v>
      </c>
      <c r="BV687">
        <v>0</v>
      </c>
      <c r="BW687">
        <v>0</v>
      </c>
      <c r="BX687" t="s">
        <v>1488</v>
      </c>
      <c r="BY687">
        <v>40</v>
      </c>
      <c r="BZ687">
        <v>0</v>
      </c>
      <c r="CA687">
        <v>0</v>
      </c>
      <c r="CB687">
        <v>83.33</v>
      </c>
      <c r="CC687">
        <v>5</v>
      </c>
      <c r="CD687">
        <v>4</v>
      </c>
      <c r="CE687">
        <v>1</v>
      </c>
      <c r="CF687">
        <v>0</v>
      </c>
      <c r="CG687">
        <v>0</v>
      </c>
      <c r="CH687">
        <v>0</v>
      </c>
      <c r="CI687">
        <v>0</v>
      </c>
      <c r="CJ687">
        <v>1</v>
      </c>
      <c r="CK687">
        <v>0</v>
      </c>
      <c r="CL687">
        <v>0</v>
      </c>
      <c r="CM687">
        <v>0</v>
      </c>
      <c r="CN687">
        <v>0</v>
      </c>
      <c r="CO687">
        <v>0</v>
      </c>
      <c r="CP687">
        <v>4.63</v>
      </c>
      <c r="CQ687">
        <v>295.68</v>
      </c>
      <c r="CR687">
        <v>1.54</v>
      </c>
      <c r="CS687">
        <v>16.600000000000001</v>
      </c>
      <c r="CT687">
        <v>17.11</v>
      </c>
      <c r="CU687">
        <v>40.770000000000003</v>
      </c>
      <c r="CV687">
        <v>49.72</v>
      </c>
      <c r="CW687">
        <v>43.47</v>
      </c>
      <c r="CX687">
        <v>63.16</v>
      </c>
      <c r="CY687">
        <v>53.76</v>
      </c>
      <c r="CZ687">
        <v>54.37</v>
      </c>
    </row>
    <row r="688" spans="1:104">
      <c r="A688" t="s">
        <v>627</v>
      </c>
      <c r="B688" t="s">
        <v>628</v>
      </c>
      <c r="C688" t="s">
        <v>62</v>
      </c>
      <c r="D688" t="s">
        <v>74</v>
      </c>
      <c r="E688">
        <v>77</v>
      </c>
      <c r="F688">
        <v>20142015</v>
      </c>
      <c r="G688">
        <v>29</v>
      </c>
      <c r="H688">
        <v>14</v>
      </c>
      <c r="I688">
        <v>7.8570000000000002</v>
      </c>
      <c r="J688">
        <v>5</v>
      </c>
      <c r="K688">
        <v>9</v>
      </c>
      <c r="L688">
        <v>14</v>
      </c>
      <c r="M688">
        <v>1.27</v>
      </c>
      <c r="N688">
        <v>2.2799999999999998</v>
      </c>
      <c r="O688">
        <v>3.55</v>
      </c>
      <c r="P688">
        <v>-1</v>
      </c>
      <c r="Q688">
        <v>88.65</v>
      </c>
      <c r="R688">
        <v>106.95</v>
      </c>
      <c r="S688">
        <v>7.35</v>
      </c>
      <c r="T688">
        <v>1</v>
      </c>
      <c r="U688">
        <v>3.07</v>
      </c>
      <c r="V688">
        <v>1.1200000000000001</v>
      </c>
      <c r="W688">
        <v>88.44</v>
      </c>
      <c r="X688">
        <v>87.32</v>
      </c>
      <c r="Y688">
        <v>133</v>
      </c>
      <c r="Z688">
        <v>153</v>
      </c>
      <c r="AA688">
        <v>20</v>
      </c>
      <c r="AB688">
        <v>38.79</v>
      </c>
      <c r="AC688">
        <v>5.07</v>
      </c>
      <c r="AD688">
        <v>43.86</v>
      </c>
      <c r="AE688">
        <v>29</v>
      </c>
      <c r="AF688">
        <v>-1.28</v>
      </c>
      <c r="AG688">
        <v>89.93</v>
      </c>
      <c r="AH688">
        <v>327</v>
      </c>
      <c r="AI688">
        <v>375</v>
      </c>
      <c r="AJ688">
        <v>48</v>
      </c>
      <c r="AK688">
        <v>95.06</v>
      </c>
      <c r="AL688">
        <v>12.17</v>
      </c>
      <c r="AM688">
        <v>107.23</v>
      </c>
      <c r="AN688">
        <v>53.87</v>
      </c>
      <c r="AO688">
        <v>35</v>
      </c>
      <c r="AP688">
        <v>4</v>
      </c>
      <c r="AQ688">
        <v>141</v>
      </c>
      <c r="AR688">
        <v>0.09</v>
      </c>
      <c r="AS688">
        <v>89.38</v>
      </c>
      <c r="AT688">
        <v>89.29</v>
      </c>
      <c r="AU688">
        <v>252</v>
      </c>
      <c r="AV688">
        <v>286</v>
      </c>
      <c r="AW688">
        <v>34</v>
      </c>
      <c r="AX688">
        <v>72.5</v>
      </c>
      <c r="AY688">
        <v>8.6199999999999992</v>
      </c>
      <c r="AZ688">
        <v>81.12</v>
      </c>
      <c r="BA688">
        <v>70.63</v>
      </c>
      <c r="BB688">
        <v>38</v>
      </c>
      <c r="BC688">
        <v>106</v>
      </c>
      <c r="BD688">
        <v>-1.0900000000000001</v>
      </c>
      <c r="BE688">
        <v>87.45</v>
      </c>
      <c r="BF688">
        <v>88.54</v>
      </c>
      <c r="BG688">
        <v>173</v>
      </c>
      <c r="BH688">
        <v>51.21</v>
      </c>
      <c r="BI688">
        <v>7.35</v>
      </c>
      <c r="BJ688">
        <v>202</v>
      </c>
      <c r="BK688">
        <v>29</v>
      </c>
      <c r="BL688">
        <v>68</v>
      </c>
      <c r="BM688">
        <v>5.45</v>
      </c>
      <c r="BN688">
        <v>90</v>
      </c>
      <c r="BO688">
        <v>5.32</v>
      </c>
      <c r="BP688">
        <v>0.25</v>
      </c>
      <c r="BQ688">
        <v>21</v>
      </c>
      <c r="BR688">
        <v>1</v>
      </c>
      <c r="BS688">
        <v>20</v>
      </c>
      <c r="BT688">
        <v>95.45</v>
      </c>
      <c r="BU688">
        <v>4.72</v>
      </c>
      <c r="BV688">
        <v>10.4</v>
      </c>
      <c r="BW688">
        <v>7.34</v>
      </c>
      <c r="BX688">
        <v>96.55</v>
      </c>
      <c r="BY688">
        <v>40</v>
      </c>
      <c r="BZ688">
        <v>0</v>
      </c>
      <c r="CA688">
        <v>0</v>
      </c>
      <c r="CB688">
        <v>94.59</v>
      </c>
      <c r="CC688">
        <v>210</v>
      </c>
      <c r="CD688">
        <v>54</v>
      </c>
      <c r="CE688">
        <v>12</v>
      </c>
      <c r="CF688">
        <v>3</v>
      </c>
      <c r="CG688">
        <v>3</v>
      </c>
      <c r="CH688">
        <v>5</v>
      </c>
      <c r="CI688">
        <v>4</v>
      </c>
      <c r="CJ688">
        <v>63</v>
      </c>
      <c r="CK688">
        <v>4</v>
      </c>
      <c r="CL688">
        <v>1</v>
      </c>
      <c r="CM688">
        <v>2</v>
      </c>
      <c r="CN688">
        <v>1</v>
      </c>
      <c r="CO688">
        <v>-0.25</v>
      </c>
      <c r="CP688">
        <v>236.68</v>
      </c>
      <c r="CQ688">
        <v>184.16</v>
      </c>
      <c r="CR688">
        <v>56.24</v>
      </c>
      <c r="CS688">
        <v>17.43</v>
      </c>
      <c r="CT688">
        <v>17.79</v>
      </c>
      <c r="CU688">
        <v>50.99</v>
      </c>
      <c r="CV688">
        <v>50.21</v>
      </c>
      <c r="CW688">
        <v>56.03</v>
      </c>
      <c r="CX688">
        <v>53.84</v>
      </c>
      <c r="CY688">
        <v>54.77</v>
      </c>
      <c r="CZ688">
        <v>54.3</v>
      </c>
    </row>
    <row r="689" spans="1:104">
      <c r="A689" t="s">
        <v>803</v>
      </c>
      <c r="B689" t="s">
        <v>804</v>
      </c>
      <c r="C689" t="s">
        <v>62</v>
      </c>
      <c r="D689" t="s">
        <v>256</v>
      </c>
      <c r="E689">
        <v>61</v>
      </c>
      <c r="F689">
        <v>20142015</v>
      </c>
      <c r="G689">
        <v>25</v>
      </c>
      <c r="H689">
        <v>0.85</v>
      </c>
      <c r="I689">
        <v>0.85</v>
      </c>
      <c r="J689">
        <v>4</v>
      </c>
      <c r="K689">
        <v>3</v>
      </c>
      <c r="L689">
        <v>7</v>
      </c>
      <c r="M689">
        <v>2.73</v>
      </c>
      <c r="N689">
        <v>2.0499999999999998</v>
      </c>
      <c r="O689">
        <v>4.78</v>
      </c>
      <c r="P689">
        <v>0</v>
      </c>
      <c r="Q689">
        <v>91.52</v>
      </c>
      <c r="R689">
        <v>116.67</v>
      </c>
      <c r="S689">
        <v>22.22</v>
      </c>
      <c r="T689">
        <v>4.0999999999999996</v>
      </c>
      <c r="U689">
        <v>1.44</v>
      </c>
      <c r="V689">
        <v>5.93</v>
      </c>
      <c r="W689">
        <v>90.14</v>
      </c>
      <c r="X689">
        <v>84.21</v>
      </c>
      <c r="Y689">
        <v>57</v>
      </c>
      <c r="Z689">
        <v>64</v>
      </c>
      <c r="AA689">
        <v>7</v>
      </c>
      <c r="AB689">
        <v>43.74</v>
      </c>
      <c r="AC689">
        <v>4.78</v>
      </c>
      <c r="AD689">
        <v>48.53</v>
      </c>
      <c r="AE689">
        <v>8</v>
      </c>
      <c r="AF689">
        <v>5.05</v>
      </c>
      <c r="AG689">
        <v>86.47</v>
      </c>
      <c r="AH689">
        <v>137</v>
      </c>
      <c r="AI689">
        <v>151</v>
      </c>
      <c r="AJ689">
        <v>14</v>
      </c>
      <c r="AK689">
        <v>103.21</v>
      </c>
      <c r="AL689">
        <v>9.57</v>
      </c>
      <c r="AM689">
        <v>112.78</v>
      </c>
      <c r="AN689">
        <v>55.63</v>
      </c>
      <c r="AO689">
        <v>21</v>
      </c>
      <c r="AP689">
        <v>2</v>
      </c>
      <c r="AQ689">
        <v>46</v>
      </c>
      <c r="AR689">
        <v>6.57</v>
      </c>
      <c r="AS689">
        <v>90.83</v>
      </c>
      <c r="AT689">
        <v>84.26</v>
      </c>
      <c r="AU689">
        <v>98</v>
      </c>
      <c r="AV689">
        <v>109</v>
      </c>
      <c r="AW689">
        <v>11</v>
      </c>
      <c r="AX689">
        <v>74.5</v>
      </c>
      <c r="AY689">
        <v>7.52</v>
      </c>
      <c r="AZ689">
        <v>82.02</v>
      </c>
      <c r="BA689">
        <v>77.06</v>
      </c>
      <c r="BB689">
        <v>7</v>
      </c>
      <c r="BC689">
        <v>25</v>
      </c>
      <c r="BD689">
        <v>10.16</v>
      </c>
      <c r="BE689">
        <v>91.3</v>
      </c>
      <c r="BF689">
        <v>81.14</v>
      </c>
      <c r="BG689">
        <v>76</v>
      </c>
      <c r="BH689">
        <v>57.41</v>
      </c>
      <c r="BI689">
        <v>5.47</v>
      </c>
      <c r="BJ689">
        <v>84</v>
      </c>
      <c r="BK689">
        <v>8</v>
      </c>
      <c r="BL689">
        <v>18</v>
      </c>
      <c r="BM689">
        <v>0</v>
      </c>
      <c r="BN689">
        <v>100</v>
      </c>
      <c r="BO689">
        <v>9.57</v>
      </c>
      <c r="BP689">
        <v>0</v>
      </c>
      <c r="BQ689">
        <v>14</v>
      </c>
      <c r="BR689">
        <v>0</v>
      </c>
      <c r="BS689">
        <v>14</v>
      </c>
      <c r="BT689">
        <v>100</v>
      </c>
      <c r="BU689">
        <v>16</v>
      </c>
      <c r="BV689">
        <v>16.670000000000002</v>
      </c>
      <c r="BW689">
        <v>12.84</v>
      </c>
      <c r="BX689">
        <v>100</v>
      </c>
      <c r="BY689">
        <v>40</v>
      </c>
      <c r="BZ689">
        <v>0</v>
      </c>
      <c r="CA689">
        <v>0</v>
      </c>
      <c r="CB689">
        <v>95.56</v>
      </c>
      <c r="CC689">
        <v>86</v>
      </c>
      <c r="CD689">
        <v>16</v>
      </c>
      <c r="CE689">
        <v>4</v>
      </c>
      <c r="CF689">
        <v>0</v>
      </c>
      <c r="CG689">
        <v>2</v>
      </c>
      <c r="CH689">
        <v>2</v>
      </c>
      <c r="CI689">
        <v>1</v>
      </c>
      <c r="CJ689">
        <v>14</v>
      </c>
      <c r="CK689">
        <v>2</v>
      </c>
      <c r="CL689">
        <v>0</v>
      </c>
      <c r="CM689">
        <v>0</v>
      </c>
      <c r="CN689">
        <v>0</v>
      </c>
      <c r="CO689">
        <v>0</v>
      </c>
      <c r="CP689">
        <v>87.78</v>
      </c>
      <c r="CQ689">
        <v>212.84</v>
      </c>
      <c r="CR689">
        <v>29.2</v>
      </c>
      <c r="CS689">
        <v>16.3</v>
      </c>
      <c r="CT689">
        <v>17.22</v>
      </c>
      <c r="CU689">
        <v>50.48</v>
      </c>
      <c r="CV689">
        <v>49.82</v>
      </c>
      <c r="CW689">
        <v>54.33</v>
      </c>
      <c r="CX689">
        <v>53.3</v>
      </c>
      <c r="CY689">
        <v>54.53</v>
      </c>
      <c r="CZ689">
        <v>54.92</v>
      </c>
    </row>
    <row r="690" spans="1:104">
      <c r="A690" t="s">
        <v>1252</v>
      </c>
      <c r="B690" t="s">
        <v>1253</v>
      </c>
      <c r="C690" t="s">
        <v>100</v>
      </c>
      <c r="D690" t="s">
        <v>282</v>
      </c>
      <c r="E690">
        <v>78</v>
      </c>
      <c r="F690">
        <v>20142015</v>
      </c>
      <c r="G690">
        <v>26</v>
      </c>
      <c r="H690">
        <v>1.0249999999999999</v>
      </c>
      <c r="I690">
        <v>1.0249999999999999</v>
      </c>
      <c r="J690">
        <v>0</v>
      </c>
      <c r="K690">
        <v>0</v>
      </c>
      <c r="L690">
        <v>0</v>
      </c>
      <c r="M690">
        <v>0</v>
      </c>
      <c r="N690">
        <v>0</v>
      </c>
      <c r="O690">
        <v>0</v>
      </c>
      <c r="P690">
        <v>-1</v>
      </c>
      <c r="Q690">
        <v>87.5</v>
      </c>
      <c r="R690">
        <v>100</v>
      </c>
      <c r="S690">
        <v>0</v>
      </c>
      <c r="T690">
        <v>-7.85</v>
      </c>
      <c r="U690">
        <v>0.1</v>
      </c>
      <c r="V690">
        <v>17.11</v>
      </c>
      <c r="W690">
        <v>100</v>
      </c>
      <c r="X690">
        <v>82.89</v>
      </c>
      <c r="Y690">
        <v>7</v>
      </c>
      <c r="Z690">
        <v>7</v>
      </c>
      <c r="AA690">
        <v>0</v>
      </c>
      <c r="AB690">
        <v>51.91</v>
      </c>
      <c r="AC690">
        <v>0</v>
      </c>
      <c r="AD690">
        <v>51.91</v>
      </c>
      <c r="AE690">
        <v>1</v>
      </c>
      <c r="AF690">
        <v>1.62</v>
      </c>
      <c r="AG690">
        <v>85.88</v>
      </c>
      <c r="AH690">
        <v>12</v>
      </c>
      <c r="AI690">
        <v>14</v>
      </c>
      <c r="AJ690">
        <v>2</v>
      </c>
      <c r="AK690">
        <v>103.81</v>
      </c>
      <c r="AL690">
        <v>14.83</v>
      </c>
      <c r="AM690">
        <v>118.64</v>
      </c>
      <c r="AN690">
        <v>42.86</v>
      </c>
      <c r="AO690">
        <v>0</v>
      </c>
      <c r="AP690">
        <v>0</v>
      </c>
      <c r="AQ690">
        <v>1</v>
      </c>
      <c r="AR690">
        <v>6.18</v>
      </c>
      <c r="AS690">
        <v>90.91</v>
      </c>
      <c r="AT690">
        <v>84.73</v>
      </c>
      <c r="AU690">
        <v>9</v>
      </c>
      <c r="AV690">
        <v>10</v>
      </c>
      <c r="AW690">
        <v>1</v>
      </c>
      <c r="AX690">
        <v>74.150000000000006</v>
      </c>
      <c r="AY690">
        <v>7.42</v>
      </c>
      <c r="AZ690">
        <v>81.569999999999993</v>
      </c>
      <c r="BA690">
        <v>60</v>
      </c>
      <c r="BB690">
        <v>0</v>
      </c>
      <c r="BC690">
        <v>1</v>
      </c>
      <c r="BD690">
        <v>2.1</v>
      </c>
      <c r="BE690">
        <v>85.71</v>
      </c>
      <c r="BF690">
        <v>83.61</v>
      </c>
      <c r="BG690">
        <v>5</v>
      </c>
      <c r="BH690">
        <v>44.49</v>
      </c>
      <c r="BI690">
        <v>7.42</v>
      </c>
      <c r="BJ690">
        <v>6</v>
      </c>
      <c r="BK690">
        <v>1</v>
      </c>
      <c r="BL690">
        <v>1</v>
      </c>
      <c r="BM690" t="s">
        <v>1488</v>
      </c>
      <c r="BN690">
        <v>92.5</v>
      </c>
      <c r="BO690">
        <v>0</v>
      </c>
      <c r="BP690">
        <v>0</v>
      </c>
      <c r="BQ690">
        <v>0</v>
      </c>
      <c r="BR690">
        <v>0</v>
      </c>
      <c r="BS690">
        <v>0</v>
      </c>
      <c r="BT690" t="s">
        <v>1488</v>
      </c>
      <c r="BU690">
        <v>0</v>
      </c>
      <c r="BV690">
        <v>0</v>
      </c>
      <c r="BW690">
        <v>0</v>
      </c>
      <c r="BX690">
        <v>100</v>
      </c>
      <c r="BY690">
        <v>38</v>
      </c>
      <c r="BZ690">
        <v>0</v>
      </c>
      <c r="CA690">
        <v>1</v>
      </c>
      <c r="CB690">
        <v>85.71</v>
      </c>
      <c r="CC690">
        <v>6</v>
      </c>
      <c r="CD690">
        <v>4</v>
      </c>
      <c r="CE690">
        <v>1</v>
      </c>
      <c r="CF690">
        <v>0</v>
      </c>
      <c r="CG690">
        <v>0</v>
      </c>
      <c r="CH690">
        <v>0</v>
      </c>
      <c r="CI690">
        <v>0</v>
      </c>
      <c r="CJ690">
        <v>1</v>
      </c>
      <c r="CK690">
        <v>0</v>
      </c>
      <c r="CL690">
        <v>0</v>
      </c>
      <c r="CM690">
        <v>1</v>
      </c>
      <c r="CN690">
        <v>0</v>
      </c>
      <c r="CO690">
        <v>-7.42</v>
      </c>
      <c r="CP690">
        <v>8.09</v>
      </c>
      <c r="CQ690">
        <v>377.1</v>
      </c>
      <c r="CR690">
        <v>2.1</v>
      </c>
      <c r="CS690">
        <v>18.7</v>
      </c>
      <c r="CT690">
        <v>17.489999999999998</v>
      </c>
      <c r="CU690">
        <v>48.86</v>
      </c>
      <c r="CV690">
        <v>49.39</v>
      </c>
      <c r="CW690">
        <v>55.34</v>
      </c>
      <c r="CX690">
        <v>57.91</v>
      </c>
      <c r="CY690">
        <v>53.37</v>
      </c>
      <c r="CZ690">
        <v>54.69</v>
      </c>
    </row>
    <row r="691" spans="1:104">
      <c r="A691" t="s">
        <v>601</v>
      </c>
      <c r="B691" t="s">
        <v>602</v>
      </c>
      <c r="C691" t="s">
        <v>273</v>
      </c>
      <c r="D691" t="s">
        <v>81</v>
      </c>
      <c r="E691">
        <v>52</v>
      </c>
      <c r="F691">
        <v>20142015</v>
      </c>
      <c r="G691">
        <v>31</v>
      </c>
      <c r="H691">
        <v>4.5</v>
      </c>
      <c r="I691">
        <v>4.9000000000000004</v>
      </c>
      <c r="J691">
        <v>3</v>
      </c>
      <c r="K691">
        <v>6</v>
      </c>
      <c r="L691">
        <v>9</v>
      </c>
      <c r="M691">
        <v>1.65</v>
      </c>
      <c r="N691">
        <v>3.29</v>
      </c>
      <c r="O691">
        <v>4.9400000000000004</v>
      </c>
      <c r="P691">
        <v>-2</v>
      </c>
      <c r="Q691">
        <v>84.62</v>
      </c>
      <c r="R691">
        <v>101.61</v>
      </c>
      <c r="S691">
        <v>25</v>
      </c>
      <c r="T691">
        <v>-2.92</v>
      </c>
      <c r="U691">
        <v>2.1</v>
      </c>
      <c r="V691">
        <v>-6.81</v>
      </c>
      <c r="W691">
        <v>83.19</v>
      </c>
      <c r="X691">
        <v>90</v>
      </c>
      <c r="Y691">
        <v>79</v>
      </c>
      <c r="Z691">
        <v>99</v>
      </c>
      <c r="AA691">
        <v>20</v>
      </c>
      <c r="AB691">
        <v>54.32</v>
      </c>
      <c r="AC691">
        <v>10.97</v>
      </c>
      <c r="AD691">
        <v>65.290000000000006</v>
      </c>
      <c r="AE691">
        <v>19</v>
      </c>
      <c r="AF691">
        <v>-4.41</v>
      </c>
      <c r="AG691">
        <v>89.02</v>
      </c>
      <c r="AH691">
        <v>144</v>
      </c>
      <c r="AI691">
        <v>176</v>
      </c>
      <c r="AJ691">
        <v>32</v>
      </c>
      <c r="AK691">
        <v>96.56</v>
      </c>
      <c r="AL691">
        <v>17.559999999999999</v>
      </c>
      <c r="AM691">
        <v>114.12</v>
      </c>
      <c r="AN691">
        <v>52.84</v>
      </c>
      <c r="AO691">
        <v>7</v>
      </c>
      <c r="AP691">
        <v>0</v>
      </c>
      <c r="AQ691">
        <v>21</v>
      </c>
      <c r="AR691">
        <v>-6.58</v>
      </c>
      <c r="AS691">
        <v>82.05</v>
      </c>
      <c r="AT691">
        <v>88.63</v>
      </c>
      <c r="AU691">
        <v>100</v>
      </c>
      <c r="AV691">
        <v>128</v>
      </c>
      <c r="AW691">
        <v>28</v>
      </c>
      <c r="AX691">
        <v>70.23</v>
      </c>
      <c r="AY691">
        <v>15.36</v>
      </c>
      <c r="AZ691">
        <v>85.59</v>
      </c>
      <c r="BA691">
        <v>72.66</v>
      </c>
      <c r="BB691">
        <v>2</v>
      </c>
      <c r="BC691">
        <v>14</v>
      </c>
      <c r="BD691">
        <v>-7.74</v>
      </c>
      <c r="BE691">
        <v>79.489999999999995</v>
      </c>
      <c r="BF691">
        <v>87.22</v>
      </c>
      <c r="BG691">
        <v>69</v>
      </c>
      <c r="BH691">
        <v>51.02</v>
      </c>
      <c r="BI691">
        <v>13.17</v>
      </c>
      <c r="BJ691">
        <v>93</v>
      </c>
      <c r="BK691">
        <v>24</v>
      </c>
      <c r="BL691">
        <v>12</v>
      </c>
      <c r="BM691">
        <v>-12.6</v>
      </c>
      <c r="BN691">
        <v>93.55</v>
      </c>
      <c r="BO691">
        <v>9.33</v>
      </c>
      <c r="BP691">
        <v>2.19</v>
      </c>
      <c r="BQ691">
        <v>17</v>
      </c>
      <c r="BR691">
        <v>4</v>
      </c>
      <c r="BS691">
        <v>13</v>
      </c>
      <c r="BT691">
        <v>80.95</v>
      </c>
      <c r="BU691">
        <v>21.43</v>
      </c>
      <c r="BV691">
        <v>18.28</v>
      </c>
      <c r="BW691">
        <v>13.28</v>
      </c>
      <c r="BX691">
        <v>83.33</v>
      </c>
      <c r="BY691">
        <v>47</v>
      </c>
      <c r="BZ691">
        <v>3</v>
      </c>
      <c r="CA691">
        <v>1</v>
      </c>
      <c r="CB691">
        <v>91.4</v>
      </c>
      <c r="CC691">
        <v>85</v>
      </c>
      <c r="CD691">
        <v>23</v>
      </c>
      <c r="CE691">
        <v>8</v>
      </c>
      <c r="CF691">
        <v>3</v>
      </c>
      <c r="CG691">
        <v>2</v>
      </c>
      <c r="CH691">
        <v>2</v>
      </c>
      <c r="CI691">
        <v>4</v>
      </c>
      <c r="CJ691">
        <v>9</v>
      </c>
      <c r="CK691">
        <v>6</v>
      </c>
      <c r="CL691">
        <v>0</v>
      </c>
      <c r="CM691">
        <v>2</v>
      </c>
      <c r="CN691">
        <v>0</v>
      </c>
      <c r="CO691">
        <v>-1.1000000000000001</v>
      </c>
      <c r="CP691">
        <v>109.36</v>
      </c>
      <c r="CQ691">
        <v>174.27</v>
      </c>
      <c r="CR691">
        <v>38.56</v>
      </c>
      <c r="CS691">
        <v>16.75</v>
      </c>
      <c r="CT691">
        <v>16.690000000000001</v>
      </c>
      <c r="CU691">
        <v>52.3</v>
      </c>
      <c r="CV691">
        <v>49.63</v>
      </c>
      <c r="CW691">
        <v>51.36</v>
      </c>
      <c r="CX691">
        <v>46.85</v>
      </c>
      <c r="CY691">
        <v>53.76</v>
      </c>
      <c r="CZ691">
        <v>54.56</v>
      </c>
    </row>
    <row r="692" spans="1:104">
      <c r="A692" t="s">
        <v>966</v>
      </c>
      <c r="B692" t="s">
        <v>967</v>
      </c>
      <c r="C692" t="s">
        <v>68</v>
      </c>
      <c r="D692" t="s">
        <v>544</v>
      </c>
      <c r="E692">
        <v>67</v>
      </c>
      <c r="F692">
        <v>20142015</v>
      </c>
      <c r="G692">
        <v>19</v>
      </c>
      <c r="H692">
        <v>0.92500000000000004</v>
      </c>
      <c r="I692">
        <v>0.92500000000000004</v>
      </c>
      <c r="J692">
        <v>1</v>
      </c>
      <c r="K692">
        <v>3</v>
      </c>
      <c r="L692">
        <v>4</v>
      </c>
      <c r="M692">
        <v>0.63</v>
      </c>
      <c r="N692">
        <v>1.88</v>
      </c>
      <c r="O692">
        <v>2.5</v>
      </c>
      <c r="P692">
        <v>-1</v>
      </c>
      <c r="Q692">
        <v>88.34</v>
      </c>
      <c r="R692">
        <v>102.47</v>
      </c>
      <c r="S692">
        <v>16.670000000000002</v>
      </c>
      <c r="T692">
        <v>2.56</v>
      </c>
      <c r="U692">
        <v>1.43</v>
      </c>
      <c r="V692">
        <v>0.42</v>
      </c>
      <c r="W692">
        <v>88.51</v>
      </c>
      <c r="X692">
        <v>88.09</v>
      </c>
      <c r="Y692">
        <v>67</v>
      </c>
      <c r="Z692">
        <v>77</v>
      </c>
      <c r="AA692">
        <v>10</v>
      </c>
      <c r="AB692">
        <v>48.18</v>
      </c>
      <c r="AC692">
        <v>6.26</v>
      </c>
      <c r="AD692">
        <v>54.43</v>
      </c>
      <c r="AE692">
        <v>10</v>
      </c>
      <c r="AF692">
        <v>-1.18</v>
      </c>
      <c r="AG692">
        <v>89.52</v>
      </c>
      <c r="AH692">
        <v>125</v>
      </c>
      <c r="AI692">
        <v>144</v>
      </c>
      <c r="AJ692">
        <v>19</v>
      </c>
      <c r="AK692">
        <v>90.09</v>
      </c>
      <c r="AL692">
        <v>11.89</v>
      </c>
      <c r="AM692">
        <v>101.98</v>
      </c>
      <c r="AN692">
        <v>56.25</v>
      </c>
      <c r="AO692">
        <v>5</v>
      </c>
      <c r="AP692">
        <v>0</v>
      </c>
      <c r="AQ692">
        <v>15</v>
      </c>
      <c r="AR692">
        <v>0</v>
      </c>
      <c r="AS692">
        <v>87.5</v>
      </c>
      <c r="AT692">
        <v>87.5</v>
      </c>
      <c r="AU692">
        <v>90</v>
      </c>
      <c r="AV692">
        <v>105</v>
      </c>
      <c r="AW692">
        <v>15</v>
      </c>
      <c r="AX692">
        <v>65.69</v>
      </c>
      <c r="AY692">
        <v>9.3800000000000008</v>
      </c>
      <c r="AZ692">
        <v>75.08</v>
      </c>
      <c r="BA692">
        <v>77.14</v>
      </c>
      <c r="BB692">
        <v>4</v>
      </c>
      <c r="BC692">
        <v>10</v>
      </c>
      <c r="BD692">
        <v>3.49</v>
      </c>
      <c r="BE692">
        <v>90</v>
      </c>
      <c r="BF692">
        <v>86.51</v>
      </c>
      <c r="BG692">
        <v>72</v>
      </c>
      <c r="BH692">
        <v>50.68</v>
      </c>
      <c r="BI692">
        <v>5.63</v>
      </c>
      <c r="BJ692">
        <v>81</v>
      </c>
      <c r="BK692">
        <v>9</v>
      </c>
      <c r="BL692">
        <v>6</v>
      </c>
      <c r="BM692">
        <v>-2.27</v>
      </c>
      <c r="BN692">
        <v>93.94</v>
      </c>
      <c r="BO692">
        <v>6.88</v>
      </c>
      <c r="BP692">
        <v>0.63</v>
      </c>
      <c r="BQ692">
        <v>11</v>
      </c>
      <c r="BR692">
        <v>1</v>
      </c>
      <c r="BS692">
        <v>10</v>
      </c>
      <c r="BT692">
        <v>91.67</v>
      </c>
      <c r="BU692">
        <v>10</v>
      </c>
      <c r="BV692">
        <v>13.58</v>
      </c>
      <c r="BW692">
        <v>10.48</v>
      </c>
      <c r="BX692">
        <v>88.89</v>
      </c>
      <c r="BY692">
        <v>47.06</v>
      </c>
      <c r="BZ692">
        <v>16</v>
      </c>
      <c r="CA692">
        <v>18</v>
      </c>
      <c r="CB692">
        <v>93.94</v>
      </c>
      <c r="CC692">
        <v>93</v>
      </c>
      <c r="CD692">
        <v>19</v>
      </c>
      <c r="CE692">
        <v>6</v>
      </c>
      <c r="CF692">
        <v>2</v>
      </c>
      <c r="CG692">
        <v>4</v>
      </c>
      <c r="CH692">
        <v>2</v>
      </c>
      <c r="CI692">
        <v>1</v>
      </c>
      <c r="CJ692">
        <v>5</v>
      </c>
      <c r="CK692">
        <v>2</v>
      </c>
      <c r="CL692">
        <v>0</v>
      </c>
      <c r="CM692">
        <v>1</v>
      </c>
      <c r="CN692">
        <v>0</v>
      </c>
      <c r="CO692">
        <v>-0.63</v>
      </c>
      <c r="CP692">
        <v>95.9</v>
      </c>
      <c r="CQ692">
        <v>242.54</v>
      </c>
      <c r="CR692">
        <v>28.34</v>
      </c>
      <c r="CS692">
        <v>17.850000000000001</v>
      </c>
      <c r="CT692">
        <v>17.32</v>
      </c>
      <c r="CU692">
        <v>48.96</v>
      </c>
      <c r="CV692">
        <v>48.98</v>
      </c>
      <c r="CW692">
        <v>52.28</v>
      </c>
      <c r="CX692">
        <v>54.49</v>
      </c>
      <c r="CY692">
        <v>52.81</v>
      </c>
      <c r="CZ692">
        <v>55.01</v>
      </c>
    </row>
    <row r="693" spans="1:104">
      <c r="A693" t="s">
        <v>215</v>
      </c>
      <c r="B693" t="s">
        <v>216</v>
      </c>
      <c r="C693" t="s">
        <v>100</v>
      </c>
      <c r="D693" t="s">
        <v>168</v>
      </c>
      <c r="E693">
        <v>76</v>
      </c>
      <c r="F693">
        <v>20142015</v>
      </c>
      <c r="G693">
        <v>28</v>
      </c>
      <c r="H693">
        <v>5.8</v>
      </c>
      <c r="I693">
        <v>5.6</v>
      </c>
      <c r="J693">
        <v>2</v>
      </c>
      <c r="K693">
        <v>10</v>
      </c>
      <c r="L693">
        <v>12</v>
      </c>
      <c r="M693">
        <v>0.49</v>
      </c>
      <c r="N693">
        <v>2.4300000000000002</v>
      </c>
      <c r="O693">
        <v>2.92</v>
      </c>
      <c r="P693">
        <v>0</v>
      </c>
      <c r="Q693">
        <v>87.93</v>
      </c>
      <c r="R693">
        <v>111.19</v>
      </c>
      <c r="S693">
        <v>5.13</v>
      </c>
      <c r="T693">
        <v>6.95</v>
      </c>
      <c r="U693">
        <v>3.25</v>
      </c>
      <c r="V693">
        <v>-0.93</v>
      </c>
      <c r="W693">
        <v>88.03</v>
      </c>
      <c r="X693">
        <v>88.96</v>
      </c>
      <c r="Y693">
        <v>216</v>
      </c>
      <c r="Z693">
        <v>250</v>
      </c>
      <c r="AA693">
        <v>34</v>
      </c>
      <c r="AB693">
        <v>60.77</v>
      </c>
      <c r="AC693">
        <v>8.26</v>
      </c>
      <c r="AD693">
        <v>69.03</v>
      </c>
      <c r="AE693">
        <v>46</v>
      </c>
      <c r="AF693">
        <v>-1.44</v>
      </c>
      <c r="AG693">
        <v>89.38</v>
      </c>
      <c r="AH693">
        <v>396</v>
      </c>
      <c r="AI693">
        <v>459</v>
      </c>
      <c r="AJ693">
        <v>63</v>
      </c>
      <c r="AK693">
        <v>111.57</v>
      </c>
      <c r="AL693">
        <v>15.31</v>
      </c>
      <c r="AM693">
        <v>126.88</v>
      </c>
      <c r="AN693">
        <v>45.32</v>
      </c>
      <c r="AO693">
        <v>10</v>
      </c>
      <c r="AP693">
        <v>1</v>
      </c>
      <c r="AQ693">
        <v>70</v>
      </c>
      <c r="AR693">
        <v>-3.85</v>
      </c>
      <c r="AS693">
        <v>84.66</v>
      </c>
      <c r="AT693">
        <v>88.51</v>
      </c>
      <c r="AU693">
        <v>253</v>
      </c>
      <c r="AV693">
        <v>309</v>
      </c>
      <c r="AW693">
        <v>56</v>
      </c>
      <c r="AX693">
        <v>75.11</v>
      </c>
      <c r="AY693">
        <v>13.61</v>
      </c>
      <c r="AZ693">
        <v>88.72</v>
      </c>
      <c r="BA693">
        <v>67.31</v>
      </c>
      <c r="BB693">
        <v>21</v>
      </c>
      <c r="BC693">
        <v>60</v>
      </c>
      <c r="BD693">
        <v>-6.53</v>
      </c>
      <c r="BE693">
        <v>82.54</v>
      </c>
      <c r="BF693">
        <v>89.07</v>
      </c>
      <c r="BG693">
        <v>164</v>
      </c>
      <c r="BH693">
        <v>50.56</v>
      </c>
      <c r="BI693">
        <v>10.69</v>
      </c>
      <c r="BJ693">
        <v>208</v>
      </c>
      <c r="BK693">
        <v>44</v>
      </c>
      <c r="BL693">
        <v>39</v>
      </c>
      <c r="BM693">
        <v>1.81</v>
      </c>
      <c r="BN693">
        <v>94.74</v>
      </c>
      <c r="BO693">
        <v>6.81</v>
      </c>
      <c r="BP693">
        <v>0.24</v>
      </c>
      <c r="BQ693">
        <v>28</v>
      </c>
      <c r="BR693">
        <v>1</v>
      </c>
      <c r="BS693">
        <v>27</v>
      </c>
      <c r="BT693">
        <v>96.55</v>
      </c>
      <c r="BU693">
        <v>3.33</v>
      </c>
      <c r="BV693">
        <v>13.46</v>
      </c>
      <c r="BW693">
        <v>9.06</v>
      </c>
      <c r="BX693">
        <v>97.73</v>
      </c>
      <c r="BY693">
        <v>46</v>
      </c>
      <c r="BZ693">
        <v>4</v>
      </c>
      <c r="CA693">
        <v>3</v>
      </c>
      <c r="CB693">
        <v>92.12</v>
      </c>
      <c r="CC693">
        <v>222</v>
      </c>
      <c r="CD693">
        <v>52</v>
      </c>
      <c r="CE693">
        <v>19</v>
      </c>
      <c r="CF693">
        <v>3</v>
      </c>
      <c r="CG693">
        <v>15</v>
      </c>
      <c r="CH693">
        <v>5</v>
      </c>
      <c r="CI693">
        <v>5</v>
      </c>
      <c r="CJ693">
        <v>37</v>
      </c>
      <c r="CK693">
        <v>10</v>
      </c>
      <c r="CL693">
        <v>1</v>
      </c>
      <c r="CM693">
        <v>0</v>
      </c>
      <c r="CN693">
        <v>0</v>
      </c>
      <c r="CO693">
        <v>0</v>
      </c>
      <c r="CP693">
        <v>246.85</v>
      </c>
      <c r="CQ693">
        <v>179.72</v>
      </c>
      <c r="CR693">
        <v>57.87</v>
      </c>
      <c r="CS693">
        <v>19.059999999999999</v>
      </c>
      <c r="CT693">
        <v>17.82</v>
      </c>
      <c r="CU693">
        <v>51.16</v>
      </c>
      <c r="CV693">
        <v>50.1</v>
      </c>
      <c r="CW693">
        <v>56.39</v>
      </c>
      <c r="CX693">
        <v>53.83</v>
      </c>
      <c r="CY693">
        <v>54.71</v>
      </c>
      <c r="CZ693">
        <v>54.49</v>
      </c>
    </row>
    <row r="694" spans="1:104">
      <c r="A694" t="s">
        <v>795</v>
      </c>
      <c r="B694" t="s">
        <v>796</v>
      </c>
      <c r="C694" t="s">
        <v>119</v>
      </c>
      <c r="D694" t="s">
        <v>230</v>
      </c>
      <c r="E694">
        <v>34</v>
      </c>
      <c r="F694">
        <v>20142015</v>
      </c>
      <c r="G694">
        <v>26</v>
      </c>
      <c r="H694">
        <v>0.57499999999999996</v>
      </c>
      <c r="I694">
        <v>0.57499999999999996</v>
      </c>
      <c r="J694">
        <v>0</v>
      </c>
      <c r="K694">
        <v>0</v>
      </c>
      <c r="L694">
        <v>0</v>
      </c>
      <c r="M694">
        <v>0</v>
      </c>
      <c r="N694">
        <v>0</v>
      </c>
      <c r="O694">
        <v>0</v>
      </c>
      <c r="P694">
        <v>0</v>
      </c>
      <c r="Q694">
        <v>85.71</v>
      </c>
      <c r="R694">
        <v>117.39</v>
      </c>
      <c r="S694">
        <v>0</v>
      </c>
      <c r="T694">
        <v>0</v>
      </c>
      <c r="U694">
        <v>0.68</v>
      </c>
      <c r="V694">
        <v>-4.3</v>
      </c>
      <c r="W694">
        <v>86.21</v>
      </c>
      <c r="X694">
        <v>90.51</v>
      </c>
      <c r="Y694">
        <v>21</v>
      </c>
      <c r="Z694">
        <v>25</v>
      </c>
      <c r="AA694">
        <v>4</v>
      </c>
      <c r="AB694">
        <v>64.52</v>
      </c>
      <c r="AC694">
        <v>10.32</v>
      </c>
      <c r="AD694">
        <v>74.84</v>
      </c>
      <c r="AE694">
        <v>6</v>
      </c>
      <c r="AF694">
        <v>-4.66</v>
      </c>
      <c r="AG694">
        <v>90.38</v>
      </c>
      <c r="AH694">
        <v>40</v>
      </c>
      <c r="AI694">
        <v>48</v>
      </c>
      <c r="AJ694">
        <v>8</v>
      </c>
      <c r="AK694">
        <v>123.87</v>
      </c>
      <c r="AL694">
        <v>20.65</v>
      </c>
      <c r="AM694">
        <v>144.52000000000001</v>
      </c>
      <c r="AN694">
        <v>47.92</v>
      </c>
      <c r="AO694">
        <v>0</v>
      </c>
      <c r="AP694">
        <v>0</v>
      </c>
      <c r="AQ694">
        <v>6</v>
      </c>
      <c r="AR694">
        <v>-2.77</v>
      </c>
      <c r="AS694">
        <v>84.62</v>
      </c>
      <c r="AT694">
        <v>87.38</v>
      </c>
      <c r="AU694">
        <v>27</v>
      </c>
      <c r="AV694">
        <v>33</v>
      </c>
      <c r="AW694">
        <v>6</v>
      </c>
      <c r="AX694">
        <v>85.16</v>
      </c>
      <c r="AY694">
        <v>15.48</v>
      </c>
      <c r="AZ694">
        <v>100.65</v>
      </c>
      <c r="BA694">
        <v>69.7</v>
      </c>
      <c r="BB694">
        <v>4</v>
      </c>
      <c r="BC694">
        <v>6</v>
      </c>
      <c r="BD694">
        <v>-7.0000000000000007E-2</v>
      </c>
      <c r="BE694">
        <v>85.19</v>
      </c>
      <c r="BF694">
        <v>85.26</v>
      </c>
      <c r="BG694">
        <v>19</v>
      </c>
      <c r="BH694">
        <v>59.35</v>
      </c>
      <c r="BI694">
        <v>10.32</v>
      </c>
      <c r="BJ694">
        <v>23</v>
      </c>
      <c r="BK694">
        <v>4</v>
      </c>
      <c r="BL694">
        <v>2</v>
      </c>
      <c r="BM694">
        <v>5.56</v>
      </c>
      <c r="BN694">
        <v>94.44</v>
      </c>
      <c r="BO694">
        <v>10.32</v>
      </c>
      <c r="BP694">
        <v>0</v>
      </c>
      <c r="BQ694">
        <v>4</v>
      </c>
      <c r="BR694">
        <v>0</v>
      </c>
      <c r="BS694">
        <v>4</v>
      </c>
      <c r="BT694">
        <v>100</v>
      </c>
      <c r="BU694">
        <v>0</v>
      </c>
      <c r="BV694">
        <v>17.39</v>
      </c>
      <c r="BW694">
        <v>12.12</v>
      </c>
      <c r="BX694">
        <v>100</v>
      </c>
      <c r="BY694">
        <v>38</v>
      </c>
      <c r="BZ694">
        <v>0</v>
      </c>
      <c r="CA694">
        <v>1</v>
      </c>
      <c r="CB694">
        <v>92.59</v>
      </c>
      <c r="CC694">
        <v>25</v>
      </c>
      <c r="CD694">
        <v>5</v>
      </c>
      <c r="CE694">
        <v>2</v>
      </c>
      <c r="CF694">
        <v>4</v>
      </c>
      <c r="CG694">
        <v>0</v>
      </c>
      <c r="CH694">
        <v>0</v>
      </c>
      <c r="CI694">
        <v>0</v>
      </c>
      <c r="CJ694">
        <v>2</v>
      </c>
      <c r="CK694">
        <v>0</v>
      </c>
      <c r="CL694">
        <v>0</v>
      </c>
      <c r="CM694">
        <v>0</v>
      </c>
      <c r="CN694">
        <v>0</v>
      </c>
      <c r="CO694">
        <v>0</v>
      </c>
      <c r="CP694">
        <v>23.25</v>
      </c>
      <c r="CQ694">
        <v>127.57</v>
      </c>
      <c r="CR694">
        <v>15.42</v>
      </c>
      <c r="CS694">
        <v>15.97</v>
      </c>
      <c r="CT694">
        <v>17.02</v>
      </c>
      <c r="CU694">
        <v>48.74</v>
      </c>
      <c r="CV694">
        <v>51.17</v>
      </c>
      <c r="CW694">
        <v>51.64</v>
      </c>
      <c r="CX694">
        <v>54.31</v>
      </c>
      <c r="CY694">
        <v>55.09</v>
      </c>
      <c r="CZ694">
        <v>52.57</v>
      </c>
    </row>
    <row r="695" spans="1:104">
      <c r="A695" t="s">
        <v>1418</v>
      </c>
      <c r="B695" t="s">
        <v>1419</v>
      </c>
      <c r="C695" t="s">
        <v>62</v>
      </c>
      <c r="D695" t="s">
        <v>1056</v>
      </c>
      <c r="E695">
        <v>79</v>
      </c>
      <c r="F695">
        <v>20142015</v>
      </c>
      <c r="G695">
        <v>31</v>
      </c>
      <c r="H695">
        <v>5</v>
      </c>
      <c r="I695">
        <v>5.25</v>
      </c>
      <c r="J695">
        <v>6</v>
      </c>
      <c r="K695">
        <v>15</v>
      </c>
      <c r="L695">
        <v>21</v>
      </c>
      <c r="M695">
        <v>1.49</v>
      </c>
      <c r="N695">
        <v>3.72</v>
      </c>
      <c r="O695">
        <v>5.2</v>
      </c>
      <c r="P695">
        <v>0</v>
      </c>
      <c r="Q695">
        <v>87.08</v>
      </c>
      <c r="R695">
        <v>108.62</v>
      </c>
      <c r="S695">
        <v>8.6999999999999993</v>
      </c>
      <c r="T695">
        <v>4.3899999999999997</v>
      </c>
      <c r="U695">
        <v>3.06</v>
      </c>
      <c r="V695">
        <v>-2.2799999999999998</v>
      </c>
      <c r="W695">
        <v>85.95</v>
      </c>
      <c r="X695">
        <v>88.24</v>
      </c>
      <c r="Y695">
        <v>174</v>
      </c>
      <c r="Z695">
        <v>208</v>
      </c>
      <c r="AA695">
        <v>34</v>
      </c>
      <c r="AB695">
        <v>51.54</v>
      </c>
      <c r="AC695">
        <v>8.43</v>
      </c>
      <c r="AD695">
        <v>59.97</v>
      </c>
      <c r="AE695">
        <v>38</v>
      </c>
      <c r="AF695">
        <v>-1.19</v>
      </c>
      <c r="AG695">
        <v>88.27</v>
      </c>
      <c r="AH695">
        <v>356</v>
      </c>
      <c r="AI695">
        <v>418</v>
      </c>
      <c r="AJ695">
        <v>62</v>
      </c>
      <c r="AK695">
        <v>103.58</v>
      </c>
      <c r="AL695">
        <v>15.36</v>
      </c>
      <c r="AM695">
        <v>118.95</v>
      </c>
      <c r="AN695">
        <v>52.15</v>
      </c>
      <c r="AO695">
        <v>52</v>
      </c>
      <c r="AP695">
        <v>3</v>
      </c>
      <c r="AQ695">
        <v>144</v>
      </c>
      <c r="AR695">
        <v>1.83</v>
      </c>
      <c r="AS695">
        <v>86.78</v>
      </c>
      <c r="AT695">
        <v>84.96</v>
      </c>
      <c r="AU695">
        <v>256</v>
      </c>
      <c r="AV695">
        <v>302</v>
      </c>
      <c r="AW695">
        <v>46</v>
      </c>
      <c r="AX695">
        <v>74.84</v>
      </c>
      <c r="AY695">
        <v>11.4</v>
      </c>
      <c r="AZ695">
        <v>86.24</v>
      </c>
      <c r="BA695">
        <v>72.19</v>
      </c>
      <c r="BB695">
        <v>23</v>
      </c>
      <c r="BC695">
        <v>92</v>
      </c>
      <c r="BD695">
        <v>2.68</v>
      </c>
      <c r="BE695">
        <v>86.85</v>
      </c>
      <c r="BF695">
        <v>84.18</v>
      </c>
      <c r="BG695">
        <v>185</v>
      </c>
      <c r="BH695">
        <v>54.02</v>
      </c>
      <c r="BI695">
        <v>8.18</v>
      </c>
      <c r="BJ695">
        <v>218</v>
      </c>
      <c r="BK695">
        <v>33</v>
      </c>
      <c r="BL695">
        <v>69</v>
      </c>
      <c r="BM695">
        <v>2.4500000000000002</v>
      </c>
      <c r="BN695">
        <v>91.67</v>
      </c>
      <c r="BO695">
        <v>7.93</v>
      </c>
      <c r="BP695">
        <v>0.5</v>
      </c>
      <c r="BQ695">
        <v>32</v>
      </c>
      <c r="BR695">
        <v>2</v>
      </c>
      <c r="BS695">
        <v>30</v>
      </c>
      <c r="BT695">
        <v>94.12</v>
      </c>
      <c r="BU695">
        <v>6.52</v>
      </c>
      <c r="BV695">
        <v>14.68</v>
      </c>
      <c r="BW695">
        <v>10.6</v>
      </c>
      <c r="BX695">
        <v>93.94</v>
      </c>
      <c r="BY695">
        <v>40</v>
      </c>
      <c r="BZ695">
        <v>0</v>
      </c>
      <c r="CA695">
        <v>0</v>
      </c>
      <c r="CB695">
        <v>95.48</v>
      </c>
      <c r="CC695">
        <v>211</v>
      </c>
      <c r="CD695">
        <v>37</v>
      </c>
      <c r="CE695">
        <v>10</v>
      </c>
      <c r="CF695">
        <v>6</v>
      </c>
      <c r="CG695">
        <v>6</v>
      </c>
      <c r="CH695">
        <v>7</v>
      </c>
      <c r="CI695">
        <v>8</v>
      </c>
      <c r="CJ695">
        <v>63</v>
      </c>
      <c r="CK695">
        <v>10</v>
      </c>
      <c r="CL695">
        <v>2</v>
      </c>
      <c r="CM695">
        <v>1</v>
      </c>
      <c r="CN695">
        <v>1</v>
      </c>
      <c r="CO695">
        <v>0</v>
      </c>
      <c r="CP695">
        <v>242.12</v>
      </c>
      <c r="CQ695">
        <v>178.73</v>
      </c>
      <c r="CR695">
        <v>57.53</v>
      </c>
      <c r="CS695">
        <v>17.440000000000001</v>
      </c>
      <c r="CT695">
        <v>17.47</v>
      </c>
      <c r="CU695">
        <v>45.16</v>
      </c>
      <c r="CV695">
        <v>50.26</v>
      </c>
      <c r="CW695">
        <v>49.99</v>
      </c>
      <c r="CX695">
        <v>60.7</v>
      </c>
      <c r="CY695">
        <v>54.82</v>
      </c>
      <c r="CZ695">
        <v>54.25</v>
      </c>
    </row>
    <row r="696" spans="1:104">
      <c r="A696" t="s">
        <v>315</v>
      </c>
      <c r="B696" t="s">
        <v>316</v>
      </c>
      <c r="C696" t="s">
        <v>62</v>
      </c>
      <c r="D696" t="s">
        <v>221</v>
      </c>
      <c r="E696">
        <v>56</v>
      </c>
      <c r="F696">
        <v>20142015</v>
      </c>
      <c r="G696">
        <v>24</v>
      </c>
      <c r="H696">
        <v>2.2000000000000002</v>
      </c>
      <c r="I696">
        <v>2</v>
      </c>
      <c r="J696">
        <v>1</v>
      </c>
      <c r="K696">
        <v>4</v>
      </c>
      <c r="L696">
        <v>5</v>
      </c>
      <c r="M696">
        <v>0.46</v>
      </c>
      <c r="N696">
        <v>1.83</v>
      </c>
      <c r="O696">
        <v>2.29</v>
      </c>
      <c r="P696">
        <v>-2</v>
      </c>
      <c r="Q696">
        <v>83.52</v>
      </c>
      <c r="R696">
        <v>106.71</v>
      </c>
      <c r="S696">
        <v>4.76</v>
      </c>
      <c r="T696">
        <v>-3.71</v>
      </c>
      <c r="U696">
        <v>2.34</v>
      </c>
      <c r="V696">
        <v>-6.97</v>
      </c>
      <c r="W696">
        <v>82.44</v>
      </c>
      <c r="X696">
        <v>89.41</v>
      </c>
      <c r="Y696">
        <v>85</v>
      </c>
      <c r="Z696">
        <v>108</v>
      </c>
      <c r="AA696">
        <v>23</v>
      </c>
      <c r="AB696">
        <v>49.38</v>
      </c>
      <c r="AC696">
        <v>10.52</v>
      </c>
      <c r="AD696">
        <v>59.9</v>
      </c>
      <c r="AE696">
        <v>11</v>
      </c>
      <c r="AF696">
        <v>-6.53</v>
      </c>
      <c r="AG696">
        <v>90.05</v>
      </c>
      <c r="AH696">
        <v>175</v>
      </c>
      <c r="AI696">
        <v>218</v>
      </c>
      <c r="AJ696">
        <v>43</v>
      </c>
      <c r="AK696">
        <v>99.68</v>
      </c>
      <c r="AL696">
        <v>19.66</v>
      </c>
      <c r="AM696">
        <v>119.34</v>
      </c>
      <c r="AN696">
        <v>51.38</v>
      </c>
      <c r="AO696">
        <v>25</v>
      </c>
      <c r="AP696">
        <v>5</v>
      </c>
      <c r="AQ696">
        <v>53</v>
      </c>
      <c r="AR696">
        <v>-6.1</v>
      </c>
      <c r="AS696">
        <v>82.59</v>
      </c>
      <c r="AT696">
        <v>88.69</v>
      </c>
      <c r="AU696">
        <v>131</v>
      </c>
      <c r="AV696">
        <v>166</v>
      </c>
      <c r="AW696">
        <v>35</v>
      </c>
      <c r="AX696">
        <v>75.900000000000006</v>
      </c>
      <c r="AY696">
        <v>16</v>
      </c>
      <c r="AZ696">
        <v>91.91</v>
      </c>
      <c r="BA696">
        <v>67.47</v>
      </c>
      <c r="BB696">
        <v>7</v>
      </c>
      <c r="BC696">
        <v>28</v>
      </c>
      <c r="BD696">
        <v>-8.0299999999999994</v>
      </c>
      <c r="BE696">
        <v>81.75</v>
      </c>
      <c r="BF696">
        <v>89.78</v>
      </c>
      <c r="BG696">
        <v>87</v>
      </c>
      <c r="BH696">
        <v>51.21</v>
      </c>
      <c r="BI696">
        <v>11.43</v>
      </c>
      <c r="BJ696">
        <v>112</v>
      </c>
      <c r="BK696">
        <v>25</v>
      </c>
      <c r="BL696">
        <v>21</v>
      </c>
      <c r="BM696">
        <v>3.42</v>
      </c>
      <c r="BN696">
        <v>88.89</v>
      </c>
      <c r="BO696">
        <v>5.49</v>
      </c>
      <c r="BP696">
        <v>0.46</v>
      </c>
      <c r="BQ696">
        <v>12</v>
      </c>
      <c r="BR696">
        <v>1</v>
      </c>
      <c r="BS696">
        <v>11</v>
      </c>
      <c r="BT696">
        <v>92.31</v>
      </c>
      <c r="BU696">
        <v>3.57</v>
      </c>
      <c r="BV696">
        <v>10.71</v>
      </c>
      <c r="BW696">
        <v>7.23</v>
      </c>
      <c r="BX696">
        <v>96</v>
      </c>
      <c r="BY696">
        <v>40</v>
      </c>
      <c r="BZ696">
        <v>0</v>
      </c>
      <c r="CA696">
        <v>0</v>
      </c>
      <c r="CB696">
        <v>89.15</v>
      </c>
      <c r="CC696">
        <v>115</v>
      </c>
      <c r="CD696">
        <v>30</v>
      </c>
      <c r="CE696">
        <v>14</v>
      </c>
      <c r="CF696">
        <v>5</v>
      </c>
      <c r="CG696">
        <v>7</v>
      </c>
      <c r="CH696">
        <v>2</v>
      </c>
      <c r="CI696">
        <v>2</v>
      </c>
      <c r="CJ696">
        <v>20</v>
      </c>
      <c r="CK696">
        <v>5</v>
      </c>
      <c r="CL696">
        <v>0</v>
      </c>
      <c r="CM696">
        <v>3</v>
      </c>
      <c r="CN696">
        <v>1</v>
      </c>
      <c r="CO696">
        <v>-0.91</v>
      </c>
      <c r="CP696">
        <v>131.22</v>
      </c>
      <c r="CQ696">
        <v>185.57</v>
      </c>
      <c r="CR696">
        <v>41.42</v>
      </c>
      <c r="CS696">
        <v>16.52</v>
      </c>
      <c r="CT696">
        <v>17.2</v>
      </c>
      <c r="CU696">
        <v>50.81</v>
      </c>
      <c r="CV696">
        <v>49.46</v>
      </c>
      <c r="CW696">
        <v>56.92</v>
      </c>
      <c r="CX696">
        <v>55.11</v>
      </c>
      <c r="CY696">
        <v>53.07</v>
      </c>
      <c r="CZ696">
        <v>54.23</v>
      </c>
    </row>
    <row r="697" spans="1:104">
      <c r="A697" t="s">
        <v>98</v>
      </c>
      <c r="B697" t="s">
        <v>99</v>
      </c>
      <c r="C697" t="s">
        <v>100</v>
      </c>
      <c r="D697" t="s">
        <v>63</v>
      </c>
      <c r="E697">
        <v>79</v>
      </c>
      <c r="F697">
        <v>20142015</v>
      </c>
      <c r="G697">
        <v>32</v>
      </c>
      <c r="H697">
        <v>3.05</v>
      </c>
      <c r="I697">
        <v>3.65</v>
      </c>
      <c r="J697">
        <v>4</v>
      </c>
      <c r="K697">
        <v>9</v>
      </c>
      <c r="L697">
        <v>13</v>
      </c>
      <c r="M697">
        <v>1.91</v>
      </c>
      <c r="N697">
        <v>4.3</v>
      </c>
      <c r="O697">
        <v>6.21</v>
      </c>
      <c r="P697">
        <v>3</v>
      </c>
      <c r="Q697">
        <v>83.47</v>
      </c>
      <c r="R697">
        <v>116.67</v>
      </c>
      <c r="S697">
        <v>13.79</v>
      </c>
      <c r="T697">
        <v>-7</v>
      </c>
      <c r="U697">
        <v>1.59</v>
      </c>
      <c r="V697">
        <v>-7.52</v>
      </c>
      <c r="W697">
        <v>79.489999999999995</v>
      </c>
      <c r="X697">
        <v>87.01</v>
      </c>
      <c r="Y697">
        <v>69</v>
      </c>
      <c r="Z697">
        <v>93</v>
      </c>
      <c r="AA697">
        <v>24</v>
      </c>
      <c r="AB697">
        <v>44.4</v>
      </c>
      <c r="AC697">
        <v>11.46</v>
      </c>
      <c r="AD697">
        <v>55.85</v>
      </c>
      <c r="AE697">
        <v>26</v>
      </c>
      <c r="AF697">
        <v>-5.94</v>
      </c>
      <c r="AG697">
        <v>89.41</v>
      </c>
      <c r="AH697">
        <v>166</v>
      </c>
      <c r="AI697">
        <v>207</v>
      </c>
      <c r="AJ697">
        <v>41</v>
      </c>
      <c r="AK697">
        <v>98.82</v>
      </c>
      <c r="AL697">
        <v>19.57</v>
      </c>
      <c r="AM697">
        <v>118.39</v>
      </c>
      <c r="AN697">
        <v>49.28</v>
      </c>
      <c r="AO697">
        <v>5</v>
      </c>
      <c r="AP697">
        <v>1</v>
      </c>
      <c r="AQ697">
        <v>47</v>
      </c>
      <c r="AR697">
        <v>-3.21</v>
      </c>
      <c r="AS697">
        <v>84.07</v>
      </c>
      <c r="AT697">
        <v>87.28</v>
      </c>
      <c r="AU697">
        <v>124</v>
      </c>
      <c r="AV697">
        <v>153</v>
      </c>
      <c r="AW697">
        <v>29</v>
      </c>
      <c r="AX697">
        <v>73.040000000000006</v>
      </c>
      <c r="AY697">
        <v>13.84</v>
      </c>
      <c r="AZ697">
        <v>86.89</v>
      </c>
      <c r="BA697">
        <v>66.67</v>
      </c>
      <c r="BB697">
        <v>13</v>
      </c>
      <c r="BC697">
        <v>42</v>
      </c>
      <c r="BD697">
        <v>-5.98</v>
      </c>
      <c r="BE697">
        <v>80.31</v>
      </c>
      <c r="BF697">
        <v>86.3</v>
      </c>
      <c r="BG697">
        <v>77</v>
      </c>
      <c r="BH697">
        <v>48.69</v>
      </c>
      <c r="BI697">
        <v>11.93</v>
      </c>
      <c r="BJ697">
        <v>102</v>
      </c>
      <c r="BK697">
        <v>25</v>
      </c>
      <c r="BL697">
        <v>29</v>
      </c>
      <c r="BM697">
        <v>3.57</v>
      </c>
      <c r="BN697">
        <v>96.43</v>
      </c>
      <c r="BO697">
        <v>8.1199999999999992</v>
      </c>
      <c r="BP697">
        <v>0</v>
      </c>
      <c r="BQ697">
        <v>17</v>
      </c>
      <c r="BR697">
        <v>0</v>
      </c>
      <c r="BS697">
        <v>17</v>
      </c>
      <c r="BT697">
        <v>100</v>
      </c>
      <c r="BU697">
        <v>9.52</v>
      </c>
      <c r="BV697">
        <v>16.670000000000002</v>
      </c>
      <c r="BW697">
        <v>11.11</v>
      </c>
      <c r="BX697">
        <v>100</v>
      </c>
      <c r="BY697">
        <v>40</v>
      </c>
      <c r="BZ697">
        <v>0</v>
      </c>
      <c r="CA697">
        <v>0</v>
      </c>
      <c r="CB697">
        <v>88.76</v>
      </c>
      <c r="CC697">
        <v>79</v>
      </c>
      <c r="CD697">
        <v>17</v>
      </c>
      <c r="CE697">
        <v>10</v>
      </c>
      <c r="CF697">
        <v>0</v>
      </c>
      <c r="CG697">
        <v>10</v>
      </c>
      <c r="CH697">
        <v>4</v>
      </c>
      <c r="CI697">
        <v>5</v>
      </c>
      <c r="CJ697">
        <v>25</v>
      </c>
      <c r="CK697">
        <v>7</v>
      </c>
      <c r="CL697">
        <v>2</v>
      </c>
      <c r="CM697">
        <v>0</v>
      </c>
      <c r="CN697">
        <v>3</v>
      </c>
      <c r="CO697">
        <v>1.43</v>
      </c>
      <c r="CP697">
        <v>125.68</v>
      </c>
      <c r="CQ697">
        <v>265.31</v>
      </c>
      <c r="CR697">
        <v>32.14</v>
      </c>
      <c r="CS697">
        <v>18.13</v>
      </c>
      <c r="CT697">
        <v>17.38</v>
      </c>
      <c r="CU697">
        <v>54.06</v>
      </c>
      <c r="CV697">
        <v>49.82</v>
      </c>
      <c r="CW697">
        <v>58.56</v>
      </c>
      <c r="CX697">
        <v>49.76</v>
      </c>
      <c r="CY697">
        <v>54.37</v>
      </c>
      <c r="CZ697">
        <v>54.77</v>
      </c>
    </row>
    <row r="698" spans="1:104">
      <c r="A698" t="s">
        <v>155</v>
      </c>
      <c r="B698" t="s">
        <v>156</v>
      </c>
      <c r="C698" t="s">
        <v>68</v>
      </c>
      <c r="D698" t="s">
        <v>74</v>
      </c>
      <c r="E698">
        <v>76</v>
      </c>
      <c r="F698">
        <v>20142015</v>
      </c>
      <c r="G698">
        <v>24</v>
      </c>
      <c r="H698">
        <v>2.5</v>
      </c>
      <c r="I698">
        <v>2</v>
      </c>
      <c r="J698">
        <v>3</v>
      </c>
      <c r="K698">
        <v>4</v>
      </c>
      <c r="L698">
        <v>7</v>
      </c>
      <c r="M698">
        <v>0.97</v>
      </c>
      <c r="N698">
        <v>1.29</v>
      </c>
      <c r="O698">
        <v>2.25</v>
      </c>
      <c r="P698">
        <v>1</v>
      </c>
      <c r="Q698">
        <v>90.62</v>
      </c>
      <c r="R698">
        <v>104.26</v>
      </c>
      <c r="S698">
        <v>10.71</v>
      </c>
      <c r="T698">
        <v>2.88</v>
      </c>
      <c r="U698">
        <v>2.4500000000000002</v>
      </c>
      <c r="V698">
        <v>-2.41</v>
      </c>
      <c r="W698">
        <v>86.88</v>
      </c>
      <c r="X698">
        <v>89.29</v>
      </c>
      <c r="Y698">
        <v>118</v>
      </c>
      <c r="Z698">
        <v>139</v>
      </c>
      <c r="AA698">
        <v>21</v>
      </c>
      <c r="AB698">
        <v>44.76</v>
      </c>
      <c r="AC698">
        <v>6.76</v>
      </c>
      <c r="AD698">
        <v>51.52</v>
      </c>
      <c r="AE698">
        <v>37</v>
      </c>
      <c r="AF698">
        <v>1.53</v>
      </c>
      <c r="AG698">
        <v>89.1</v>
      </c>
      <c r="AH698">
        <v>260</v>
      </c>
      <c r="AI698">
        <v>290</v>
      </c>
      <c r="AJ698">
        <v>30</v>
      </c>
      <c r="AK698">
        <v>93.38</v>
      </c>
      <c r="AL698">
        <v>9.66</v>
      </c>
      <c r="AM698">
        <v>103.04</v>
      </c>
      <c r="AN698">
        <v>56.21</v>
      </c>
      <c r="AO698">
        <v>5</v>
      </c>
      <c r="AP698">
        <v>0</v>
      </c>
      <c r="AQ698">
        <v>44</v>
      </c>
      <c r="AR698">
        <v>2.66</v>
      </c>
      <c r="AS698">
        <v>91.24</v>
      </c>
      <c r="AT698">
        <v>88.57</v>
      </c>
      <c r="AU698">
        <v>207</v>
      </c>
      <c r="AV698">
        <v>229</v>
      </c>
      <c r="AW698">
        <v>22</v>
      </c>
      <c r="AX698">
        <v>73.739999999999995</v>
      </c>
      <c r="AY698">
        <v>7.08</v>
      </c>
      <c r="AZ698">
        <v>80.819999999999993</v>
      </c>
      <c r="BA698">
        <v>71.180000000000007</v>
      </c>
      <c r="BB698">
        <v>11</v>
      </c>
      <c r="BC698">
        <v>39</v>
      </c>
      <c r="BD698">
        <v>3.12</v>
      </c>
      <c r="BE698">
        <v>90.06</v>
      </c>
      <c r="BF698">
        <v>86.94</v>
      </c>
      <c r="BG698">
        <v>145</v>
      </c>
      <c r="BH698">
        <v>52.48</v>
      </c>
      <c r="BI698">
        <v>5.8</v>
      </c>
      <c r="BJ698">
        <v>163</v>
      </c>
      <c r="BK698">
        <v>18</v>
      </c>
      <c r="BL698">
        <v>28</v>
      </c>
      <c r="BM698">
        <v>10.119999999999999</v>
      </c>
      <c r="BN698">
        <v>84</v>
      </c>
      <c r="BO698">
        <v>5.15</v>
      </c>
      <c r="BP698">
        <v>0.32</v>
      </c>
      <c r="BQ698">
        <v>16</v>
      </c>
      <c r="BR698">
        <v>1</v>
      </c>
      <c r="BS698">
        <v>15</v>
      </c>
      <c r="BT698">
        <v>94.12</v>
      </c>
      <c r="BU698">
        <v>7.69</v>
      </c>
      <c r="BV698">
        <v>9.82</v>
      </c>
      <c r="BW698">
        <v>6.99</v>
      </c>
      <c r="BX698">
        <v>94.44</v>
      </c>
      <c r="BY698">
        <v>28</v>
      </c>
      <c r="BZ698">
        <v>4</v>
      </c>
      <c r="CA698">
        <v>12</v>
      </c>
      <c r="CB698">
        <v>96.27</v>
      </c>
      <c r="CC698">
        <v>155</v>
      </c>
      <c r="CD698">
        <v>38</v>
      </c>
      <c r="CE698">
        <v>6</v>
      </c>
      <c r="CF698">
        <v>3</v>
      </c>
      <c r="CG698">
        <v>12</v>
      </c>
      <c r="CH698">
        <v>3</v>
      </c>
      <c r="CI698">
        <v>1</v>
      </c>
      <c r="CJ698">
        <v>25</v>
      </c>
      <c r="CK698">
        <v>4</v>
      </c>
      <c r="CL698">
        <v>3</v>
      </c>
      <c r="CM698">
        <v>0</v>
      </c>
      <c r="CN698">
        <v>1</v>
      </c>
      <c r="CO698">
        <v>0.32</v>
      </c>
      <c r="CP698">
        <v>186.34</v>
      </c>
      <c r="CQ698">
        <v>238.18</v>
      </c>
      <c r="CR698">
        <v>43.89</v>
      </c>
      <c r="CS698">
        <v>18.18</v>
      </c>
      <c r="CT698">
        <v>17.36</v>
      </c>
      <c r="CU698">
        <v>52.19</v>
      </c>
      <c r="CV698">
        <v>49.75</v>
      </c>
      <c r="CW698">
        <v>57.24</v>
      </c>
      <c r="CX698">
        <v>52.44</v>
      </c>
      <c r="CY698">
        <v>54.12</v>
      </c>
      <c r="CZ698">
        <v>54.66</v>
      </c>
    </row>
    <row r="699" spans="1:104">
      <c r="A699" t="s">
        <v>526</v>
      </c>
      <c r="B699" t="s">
        <v>527</v>
      </c>
      <c r="C699" t="s">
        <v>100</v>
      </c>
      <c r="D699" t="s">
        <v>195</v>
      </c>
      <c r="E699">
        <v>65</v>
      </c>
      <c r="F699">
        <v>20142015</v>
      </c>
      <c r="G699">
        <v>20</v>
      </c>
      <c r="H699">
        <v>0.92500000000000004</v>
      </c>
      <c r="I699">
        <v>0.92500000000000004</v>
      </c>
      <c r="J699">
        <v>0</v>
      </c>
      <c r="K699">
        <v>0</v>
      </c>
      <c r="L699">
        <v>0</v>
      </c>
      <c r="M699">
        <v>0</v>
      </c>
      <c r="N699">
        <v>0</v>
      </c>
      <c r="O699">
        <v>0</v>
      </c>
      <c r="P699">
        <v>-2</v>
      </c>
      <c r="Q699">
        <v>75</v>
      </c>
      <c r="R699">
        <v>100</v>
      </c>
      <c r="S699" t="s">
        <v>1488</v>
      </c>
      <c r="T699">
        <v>3.97</v>
      </c>
      <c r="U699">
        <v>0.04</v>
      </c>
      <c r="V699">
        <v>-87.71</v>
      </c>
      <c r="W699">
        <v>0</v>
      </c>
      <c r="X699">
        <v>87.71</v>
      </c>
      <c r="Y699">
        <v>-1</v>
      </c>
      <c r="Z699">
        <v>0</v>
      </c>
      <c r="AA699">
        <v>1</v>
      </c>
      <c r="AB699">
        <v>0</v>
      </c>
      <c r="AC699">
        <v>21.18</v>
      </c>
      <c r="AD699">
        <v>21.18</v>
      </c>
      <c r="AE699">
        <v>0</v>
      </c>
      <c r="AF699">
        <v>-14.08</v>
      </c>
      <c r="AG699">
        <v>89.08</v>
      </c>
      <c r="AH699">
        <v>2</v>
      </c>
      <c r="AI699">
        <v>3</v>
      </c>
      <c r="AJ699">
        <v>1</v>
      </c>
      <c r="AK699">
        <v>63.53</v>
      </c>
      <c r="AL699">
        <v>21.18</v>
      </c>
      <c r="AM699">
        <v>84.71</v>
      </c>
      <c r="AN699">
        <v>33.33</v>
      </c>
      <c r="AO699">
        <v>0</v>
      </c>
      <c r="AP699">
        <v>0</v>
      </c>
      <c r="AQ699">
        <v>0</v>
      </c>
      <c r="AR699">
        <v>-37.299999999999997</v>
      </c>
      <c r="AS699">
        <v>50</v>
      </c>
      <c r="AT699">
        <v>87.3</v>
      </c>
      <c r="AU699">
        <v>0</v>
      </c>
      <c r="AV699">
        <v>1</v>
      </c>
      <c r="AW699">
        <v>1</v>
      </c>
      <c r="AX699">
        <v>21.18</v>
      </c>
      <c r="AY699">
        <v>21.18</v>
      </c>
      <c r="AZ699">
        <v>42.35</v>
      </c>
      <c r="BA699">
        <v>100</v>
      </c>
      <c r="BB699">
        <v>0</v>
      </c>
      <c r="BC699">
        <v>0</v>
      </c>
      <c r="BD699">
        <v>-34.4</v>
      </c>
      <c r="BE699">
        <v>50</v>
      </c>
      <c r="BF699">
        <v>84.4</v>
      </c>
      <c r="BG699">
        <v>0</v>
      </c>
      <c r="BH699">
        <v>21.18</v>
      </c>
      <c r="BI699">
        <v>21.18</v>
      </c>
      <c r="BJ699">
        <v>1</v>
      </c>
      <c r="BK699">
        <v>1</v>
      </c>
      <c r="BL699">
        <v>0</v>
      </c>
      <c r="BM699" t="s">
        <v>1488</v>
      </c>
      <c r="BN699">
        <v>94</v>
      </c>
      <c r="BO699">
        <v>0</v>
      </c>
      <c r="BP699">
        <v>0</v>
      </c>
      <c r="BQ699">
        <v>0</v>
      </c>
      <c r="BR699">
        <v>0</v>
      </c>
      <c r="BS699">
        <v>0</v>
      </c>
      <c r="BT699" t="s">
        <v>1488</v>
      </c>
      <c r="BU699" t="s">
        <v>1488</v>
      </c>
      <c r="BV699">
        <v>0</v>
      </c>
      <c r="BW699">
        <v>0</v>
      </c>
      <c r="BX699">
        <v>100</v>
      </c>
      <c r="BY699">
        <v>40</v>
      </c>
      <c r="BZ699">
        <v>0</v>
      </c>
      <c r="CA699">
        <v>0</v>
      </c>
      <c r="CB699">
        <v>100</v>
      </c>
      <c r="CC699">
        <v>4</v>
      </c>
      <c r="CD699">
        <v>3</v>
      </c>
      <c r="CE699">
        <v>0</v>
      </c>
      <c r="CF699">
        <v>0</v>
      </c>
      <c r="CG699">
        <v>0</v>
      </c>
      <c r="CH699">
        <v>0</v>
      </c>
      <c r="CI699">
        <v>0</v>
      </c>
      <c r="CJ699">
        <v>0</v>
      </c>
      <c r="CK699">
        <v>0</v>
      </c>
      <c r="CL699">
        <v>0</v>
      </c>
      <c r="CM699">
        <v>3</v>
      </c>
      <c r="CN699">
        <v>1</v>
      </c>
      <c r="CO699">
        <v>-42.35</v>
      </c>
      <c r="CP699">
        <v>2.83</v>
      </c>
      <c r="CQ699">
        <v>290.88</v>
      </c>
      <c r="CR699">
        <v>0.96</v>
      </c>
      <c r="CS699">
        <v>17.29</v>
      </c>
      <c r="CT699">
        <v>16.739999999999998</v>
      </c>
      <c r="CU699">
        <v>50.04</v>
      </c>
      <c r="CV699">
        <v>48.38</v>
      </c>
      <c r="CW699">
        <v>53.99</v>
      </c>
      <c r="CX699">
        <v>53.9</v>
      </c>
      <c r="CY699">
        <v>51.77</v>
      </c>
      <c r="CZ699">
        <v>55.23</v>
      </c>
    </row>
    <row r="700" spans="1:104">
      <c r="A700" t="s">
        <v>1042</v>
      </c>
      <c r="B700" t="s">
        <v>1043</v>
      </c>
      <c r="C700" t="s">
        <v>113</v>
      </c>
      <c r="D700" t="s">
        <v>71</v>
      </c>
      <c r="E700">
        <v>75</v>
      </c>
      <c r="F700">
        <v>20142015</v>
      </c>
      <c r="G700">
        <v>26</v>
      </c>
      <c r="H700">
        <v>2.35</v>
      </c>
      <c r="I700">
        <v>2.4750000000000001</v>
      </c>
      <c r="J700">
        <v>3</v>
      </c>
      <c r="K700">
        <v>5</v>
      </c>
      <c r="L700">
        <v>8</v>
      </c>
      <c r="M700">
        <v>1.72</v>
      </c>
      <c r="N700">
        <v>2.86</v>
      </c>
      <c r="O700">
        <v>4.58</v>
      </c>
      <c r="P700">
        <v>0</v>
      </c>
      <c r="Q700">
        <v>82.91</v>
      </c>
      <c r="R700">
        <v>111.63</v>
      </c>
      <c r="S700">
        <v>13.64</v>
      </c>
      <c r="T700">
        <v>-12.84</v>
      </c>
      <c r="U700">
        <v>1.4</v>
      </c>
      <c r="V700">
        <v>-9.8800000000000008</v>
      </c>
      <c r="W700">
        <v>79.78</v>
      </c>
      <c r="X700">
        <v>89.66</v>
      </c>
      <c r="Y700">
        <v>53</v>
      </c>
      <c r="Z700">
        <v>71</v>
      </c>
      <c r="AA700">
        <v>18</v>
      </c>
      <c r="AB700">
        <v>40.61</v>
      </c>
      <c r="AC700">
        <v>10.29</v>
      </c>
      <c r="AD700">
        <v>50.9</v>
      </c>
      <c r="AE700">
        <v>23</v>
      </c>
      <c r="AF700">
        <v>-7.24</v>
      </c>
      <c r="AG700">
        <v>90.15</v>
      </c>
      <c r="AH700">
        <v>131</v>
      </c>
      <c r="AI700">
        <v>165</v>
      </c>
      <c r="AJ700">
        <v>34</v>
      </c>
      <c r="AK700">
        <v>94.37</v>
      </c>
      <c r="AL700">
        <v>19.45</v>
      </c>
      <c r="AM700">
        <v>113.81</v>
      </c>
      <c r="AN700">
        <v>52.12</v>
      </c>
      <c r="AO700">
        <v>1</v>
      </c>
      <c r="AP700">
        <v>0</v>
      </c>
      <c r="AQ700">
        <v>30</v>
      </c>
      <c r="AR700">
        <v>-10.01</v>
      </c>
      <c r="AS700">
        <v>79.72</v>
      </c>
      <c r="AT700">
        <v>89.73</v>
      </c>
      <c r="AU700">
        <v>85</v>
      </c>
      <c r="AV700">
        <v>114</v>
      </c>
      <c r="AW700">
        <v>29</v>
      </c>
      <c r="AX700">
        <v>65.2</v>
      </c>
      <c r="AY700">
        <v>16.59</v>
      </c>
      <c r="AZ700">
        <v>81.790000000000006</v>
      </c>
      <c r="BA700">
        <v>75.44</v>
      </c>
      <c r="BB700">
        <v>7</v>
      </c>
      <c r="BC700">
        <v>29</v>
      </c>
      <c r="BD700">
        <v>-9.93</v>
      </c>
      <c r="BE700">
        <v>78.900000000000006</v>
      </c>
      <c r="BF700">
        <v>88.83</v>
      </c>
      <c r="BG700">
        <v>63</v>
      </c>
      <c r="BH700">
        <v>49.19</v>
      </c>
      <c r="BI700">
        <v>13.15</v>
      </c>
      <c r="BJ700">
        <v>86</v>
      </c>
      <c r="BK700">
        <v>23</v>
      </c>
      <c r="BL700">
        <v>22</v>
      </c>
      <c r="BM700">
        <v>9.52</v>
      </c>
      <c r="BN700">
        <v>90.48</v>
      </c>
      <c r="BO700">
        <v>5.72</v>
      </c>
      <c r="BP700">
        <v>0</v>
      </c>
      <c r="BQ700">
        <v>10</v>
      </c>
      <c r="BR700">
        <v>0</v>
      </c>
      <c r="BS700">
        <v>10</v>
      </c>
      <c r="BT700">
        <v>100</v>
      </c>
      <c r="BU700">
        <v>10.34</v>
      </c>
      <c r="BV700">
        <v>11.63</v>
      </c>
      <c r="BW700">
        <v>8.77</v>
      </c>
      <c r="BX700">
        <v>100</v>
      </c>
      <c r="BY700">
        <v>45.95</v>
      </c>
      <c r="BZ700">
        <v>17</v>
      </c>
      <c r="CA700">
        <v>20</v>
      </c>
      <c r="CB700">
        <v>80.23</v>
      </c>
      <c r="CC700">
        <v>69</v>
      </c>
      <c r="CD700">
        <v>24</v>
      </c>
      <c r="CE700">
        <v>17</v>
      </c>
      <c r="CF700">
        <v>6</v>
      </c>
      <c r="CG700">
        <v>6</v>
      </c>
      <c r="CH700">
        <v>4</v>
      </c>
      <c r="CI700">
        <v>1</v>
      </c>
      <c r="CJ700">
        <v>19</v>
      </c>
      <c r="CK700">
        <v>3</v>
      </c>
      <c r="CL700">
        <v>1</v>
      </c>
      <c r="CM700">
        <v>2</v>
      </c>
      <c r="CN700">
        <v>2</v>
      </c>
      <c r="CO700">
        <v>0</v>
      </c>
      <c r="CP700">
        <v>104.91</v>
      </c>
      <c r="CQ700">
        <v>282.38</v>
      </c>
      <c r="CR700">
        <v>27.09</v>
      </c>
      <c r="CS700">
        <v>17.739999999999998</v>
      </c>
      <c r="CT700">
        <v>17.489999999999998</v>
      </c>
      <c r="CU700">
        <v>51.29</v>
      </c>
      <c r="CV700">
        <v>50.3</v>
      </c>
      <c r="CW700">
        <v>58.51</v>
      </c>
      <c r="CX700">
        <v>55.56</v>
      </c>
      <c r="CY700">
        <v>54.52</v>
      </c>
      <c r="CZ700">
        <v>53.87</v>
      </c>
    </row>
    <row r="701" spans="1:104">
      <c r="A701" t="s">
        <v>686</v>
      </c>
      <c r="B701" t="s">
        <v>687</v>
      </c>
      <c r="C701" t="s">
        <v>68</v>
      </c>
      <c r="D701" t="s">
        <v>688</v>
      </c>
      <c r="E701">
        <v>77</v>
      </c>
      <c r="F701">
        <v>20142015</v>
      </c>
      <c r="G701">
        <v>29</v>
      </c>
      <c r="H701">
        <v>1.3</v>
      </c>
      <c r="I701">
        <v>1.3</v>
      </c>
      <c r="J701">
        <v>0</v>
      </c>
      <c r="K701">
        <v>0</v>
      </c>
      <c r="L701">
        <v>0</v>
      </c>
      <c r="M701">
        <v>0</v>
      </c>
      <c r="N701">
        <v>0</v>
      </c>
      <c r="O701">
        <v>0</v>
      </c>
      <c r="P701">
        <v>1</v>
      </c>
      <c r="Q701">
        <v>66.67</v>
      </c>
      <c r="R701" t="s">
        <v>1488</v>
      </c>
      <c r="S701" t="s">
        <v>1488</v>
      </c>
      <c r="T701">
        <v>6.65</v>
      </c>
      <c r="U701">
        <v>7.0000000000000007E-2</v>
      </c>
      <c r="V701">
        <v>-35.19</v>
      </c>
      <c r="W701">
        <v>50</v>
      </c>
      <c r="X701">
        <v>85.19</v>
      </c>
      <c r="Y701">
        <v>0</v>
      </c>
      <c r="Z701">
        <v>1</v>
      </c>
      <c r="AA701">
        <v>1</v>
      </c>
      <c r="AB701">
        <v>10.86</v>
      </c>
      <c r="AC701">
        <v>10.86</v>
      </c>
      <c r="AD701">
        <v>21.72</v>
      </c>
      <c r="AE701">
        <v>0</v>
      </c>
      <c r="AF701">
        <v>-18.98</v>
      </c>
      <c r="AG701">
        <v>85.64</v>
      </c>
      <c r="AH701">
        <v>1</v>
      </c>
      <c r="AI701">
        <v>2</v>
      </c>
      <c r="AJ701">
        <v>1</v>
      </c>
      <c r="AK701">
        <v>21.72</v>
      </c>
      <c r="AL701">
        <v>10.86</v>
      </c>
      <c r="AM701">
        <v>32.58</v>
      </c>
      <c r="AN701">
        <v>50</v>
      </c>
      <c r="AO701">
        <v>0</v>
      </c>
      <c r="AP701">
        <v>0</v>
      </c>
      <c r="AQ701">
        <v>0</v>
      </c>
      <c r="AR701">
        <v>16.12</v>
      </c>
      <c r="AS701">
        <v>100</v>
      </c>
      <c r="AT701">
        <v>83.88</v>
      </c>
      <c r="AU701">
        <v>1</v>
      </c>
      <c r="AV701">
        <v>1</v>
      </c>
      <c r="AW701">
        <v>0</v>
      </c>
      <c r="AX701">
        <v>10.86</v>
      </c>
      <c r="AY701">
        <v>0</v>
      </c>
      <c r="AZ701">
        <v>10.86</v>
      </c>
      <c r="BA701">
        <v>100</v>
      </c>
      <c r="BB701">
        <v>0</v>
      </c>
      <c r="BC701">
        <v>0</v>
      </c>
      <c r="BD701">
        <v>18.18</v>
      </c>
      <c r="BE701">
        <v>100</v>
      </c>
      <c r="BF701">
        <v>81.819999999999993</v>
      </c>
      <c r="BG701">
        <v>1</v>
      </c>
      <c r="BH701">
        <v>10.86</v>
      </c>
      <c r="BI701">
        <v>0</v>
      </c>
      <c r="BJ701">
        <v>1</v>
      </c>
      <c r="BK701">
        <v>0</v>
      </c>
      <c r="BL701">
        <v>0</v>
      </c>
      <c r="BM701" t="s">
        <v>1488</v>
      </c>
      <c r="BN701">
        <v>77.59</v>
      </c>
      <c r="BO701">
        <v>0</v>
      </c>
      <c r="BP701">
        <v>0</v>
      </c>
      <c r="BQ701">
        <v>0</v>
      </c>
      <c r="BR701">
        <v>0</v>
      </c>
      <c r="BS701">
        <v>0</v>
      </c>
      <c r="BT701" t="s">
        <v>1488</v>
      </c>
      <c r="BU701" t="s">
        <v>1488</v>
      </c>
      <c r="BV701">
        <v>0</v>
      </c>
      <c r="BW701">
        <v>0</v>
      </c>
      <c r="BX701" t="s">
        <v>1488</v>
      </c>
      <c r="BY701">
        <v>43</v>
      </c>
      <c r="BZ701">
        <v>1</v>
      </c>
      <c r="CA701">
        <v>0</v>
      </c>
      <c r="CB701">
        <v>100</v>
      </c>
      <c r="CC701">
        <v>6</v>
      </c>
      <c r="CD701">
        <v>4</v>
      </c>
      <c r="CE701">
        <v>0</v>
      </c>
      <c r="CF701">
        <v>0</v>
      </c>
      <c r="CG701">
        <v>0</v>
      </c>
      <c r="CH701">
        <v>0</v>
      </c>
      <c r="CI701">
        <v>0</v>
      </c>
      <c r="CJ701">
        <v>0</v>
      </c>
      <c r="CK701">
        <v>0</v>
      </c>
      <c r="CL701">
        <v>0</v>
      </c>
      <c r="CM701">
        <v>0</v>
      </c>
      <c r="CN701">
        <v>1</v>
      </c>
      <c r="CO701">
        <v>10.86</v>
      </c>
      <c r="CP701">
        <v>5.53</v>
      </c>
      <c r="CQ701">
        <v>427.8</v>
      </c>
      <c r="CR701">
        <v>1.28</v>
      </c>
      <c r="CS701">
        <v>18.53</v>
      </c>
      <c r="CT701">
        <v>17.32</v>
      </c>
      <c r="CU701">
        <v>46.46</v>
      </c>
      <c r="CV701">
        <v>51.88</v>
      </c>
      <c r="CW701">
        <v>52.85</v>
      </c>
      <c r="CX701">
        <v>60.91</v>
      </c>
      <c r="CY701">
        <v>57.68</v>
      </c>
      <c r="CZ701">
        <v>53.51</v>
      </c>
    </row>
    <row r="702" spans="1:104">
      <c r="A702" t="s">
        <v>924</v>
      </c>
      <c r="B702" t="s">
        <v>925</v>
      </c>
      <c r="C702" t="s">
        <v>62</v>
      </c>
      <c r="D702" t="s">
        <v>926</v>
      </c>
      <c r="E702">
        <v>67</v>
      </c>
      <c r="F702">
        <v>20142015</v>
      </c>
      <c r="G702">
        <v>30</v>
      </c>
      <c r="H702">
        <v>5</v>
      </c>
      <c r="I702">
        <v>5.5</v>
      </c>
      <c r="J702">
        <v>7</v>
      </c>
      <c r="K702">
        <v>8</v>
      </c>
      <c r="L702">
        <v>15</v>
      </c>
      <c r="M702">
        <v>2.1</v>
      </c>
      <c r="N702">
        <v>2.41</v>
      </c>
      <c r="O702">
        <v>4.51</v>
      </c>
      <c r="P702">
        <v>-1</v>
      </c>
      <c r="Q702">
        <v>88.77</v>
      </c>
      <c r="R702">
        <v>106.19</v>
      </c>
      <c r="S702">
        <v>14.89</v>
      </c>
      <c r="T702">
        <v>6.42</v>
      </c>
      <c r="U702">
        <v>2.98</v>
      </c>
      <c r="V702">
        <v>-6.22</v>
      </c>
      <c r="W702">
        <v>86.29</v>
      </c>
      <c r="X702">
        <v>92.52</v>
      </c>
      <c r="Y702">
        <v>143</v>
      </c>
      <c r="Z702">
        <v>170</v>
      </c>
      <c r="AA702">
        <v>27</v>
      </c>
      <c r="AB702">
        <v>51.12</v>
      </c>
      <c r="AC702">
        <v>8.1199999999999992</v>
      </c>
      <c r="AD702">
        <v>59.23</v>
      </c>
      <c r="AE702">
        <v>33</v>
      </c>
      <c r="AF702">
        <v>-5.37</v>
      </c>
      <c r="AG702">
        <v>94.14</v>
      </c>
      <c r="AH702">
        <v>297</v>
      </c>
      <c r="AI702">
        <v>340</v>
      </c>
      <c r="AJ702">
        <v>43</v>
      </c>
      <c r="AK702">
        <v>102.23</v>
      </c>
      <c r="AL702">
        <v>12.93</v>
      </c>
      <c r="AM702">
        <v>115.16</v>
      </c>
      <c r="AN702">
        <v>52.94</v>
      </c>
      <c r="AO702">
        <v>35</v>
      </c>
      <c r="AP702">
        <v>2</v>
      </c>
      <c r="AQ702">
        <v>97</v>
      </c>
      <c r="AR702">
        <v>-4.92</v>
      </c>
      <c r="AS702">
        <v>87.5</v>
      </c>
      <c r="AT702">
        <v>92.42</v>
      </c>
      <c r="AU702">
        <v>216</v>
      </c>
      <c r="AV702">
        <v>252</v>
      </c>
      <c r="AW702">
        <v>36</v>
      </c>
      <c r="AX702">
        <v>75.77</v>
      </c>
      <c r="AY702">
        <v>10.82</v>
      </c>
      <c r="AZ702">
        <v>86.59</v>
      </c>
      <c r="BA702">
        <v>71.430000000000007</v>
      </c>
      <c r="BB702">
        <v>15</v>
      </c>
      <c r="BC702">
        <v>62</v>
      </c>
      <c r="BD702">
        <v>-5.34</v>
      </c>
      <c r="BE702">
        <v>86.54</v>
      </c>
      <c r="BF702">
        <v>91.88</v>
      </c>
      <c r="BG702">
        <v>152</v>
      </c>
      <c r="BH702">
        <v>54.12</v>
      </c>
      <c r="BI702">
        <v>8.42</v>
      </c>
      <c r="BJ702">
        <v>180</v>
      </c>
      <c r="BK702">
        <v>28</v>
      </c>
      <c r="BL702">
        <v>47</v>
      </c>
      <c r="BM702">
        <v>-1.81</v>
      </c>
      <c r="BN702">
        <v>94.12</v>
      </c>
      <c r="BO702">
        <v>7.22</v>
      </c>
      <c r="BP702">
        <v>0.6</v>
      </c>
      <c r="BQ702">
        <v>24</v>
      </c>
      <c r="BR702">
        <v>2</v>
      </c>
      <c r="BS702">
        <v>22</v>
      </c>
      <c r="BT702">
        <v>92.31</v>
      </c>
      <c r="BU702">
        <v>11.29</v>
      </c>
      <c r="BV702">
        <v>13.33</v>
      </c>
      <c r="BW702">
        <v>9.52</v>
      </c>
      <c r="BX702">
        <v>92.86</v>
      </c>
      <c r="BY702">
        <v>40</v>
      </c>
      <c r="BZ702">
        <v>0</v>
      </c>
      <c r="CA702">
        <v>0</v>
      </c>
      <c r="CB702">
        <v>96.48</v>
      </c>
      <c r="CC702">
        <v>192</v>
      </c>
      <c r="CD702">
        <v>42</v>
      </c>
      <c r="CE702">
        <v>7</v>
      </c>
      <c r="CF702">
        <v>3</v>
      </c>
      <c r="CG702">
        <v>4</v>
      </c>
      <c r="CH702">
        <v>4</v>
      </c>
      <c r="CI702">
        <v>4</v>
      </c>
      <c r="CJ702">
        <v>40</v>
      </c>
      <c r="CK702">
        <v>3</v>
      </c>
      <c r="CL702">
        <v>0</v>
      </c>
      <c r="CM702">
        <v>1</v>
      </c>
      <c r="CN702">
        <v>0</v>
      </c>
      <c r="CO702">
        <v>-0.3</v>
      </c>
      <c r="CP702">
        <v>199.55</v>
      </c>
      <c r="CQ702">
        <v>153.19999999999999</v>
      </c>
      <c r="CR702">
        <v>56.57</v>
      </c>
      <c r="CS702">
        <v>16.16</v>
      </c>
      <c r="CT702">
        <v>17.29</v>
      </c>
      <c r="CU702">
        <v>48.83</v>
      </c>
      <c r="CV702">
        <v>49.74</v>
      </c>
      <c r="CW702">
        <v>52.58</v>
      </c>
      <c r="CX702">
        <v>55.09</v>
      </c>
      <c r="CY702">
        <v>53.93</v>
      </c>
      <c r="CZ702">
        <v>54.5</v>
      </c>
    </row>
    <row r="703" spans="1:104">
      <c r="A703" t="s">
        <v>1261</v>
      </c>
      <c r="B703" t="s">
        <v>1262</v>
      </c>
      <c r="C703" t="s">
        <v>80</v>
      </c>
      <c r="D703" t="s">
        <v>643</v>
      </c>
      <c r="E703">
        <v>76</v>
      </c>
      <c r="F703">
        <v>20142015</v>
      </c>
      <c r="G703">
        <v>20</v>
      </c>
      <c r="H703">
        <v>0.92500000000000004</v>
      </c>
      <c r="I703">
        <v>0.92500000000000004</v>
      </c>
      <c r="J703">
        <v>4</v>
      </c>
      <c r="K703">
        <v>5</v>
      </c>
      <c r="L703">
        <v>9</v>
      </c>
      <c r="M703">
        <v>1.69</v>
      </c>
      <c r="N703">
        <v>2.12</v>
      </c>
      <c r="O703">
        <v>3.81</v>
      </c>
      <c r="P703">
        <v>0</v>
      </c>
      <c r="Q703">
        <v>88.72</v>
      </c>
      <c r="R703">
        <v>104.08</v>
      </c>
      <c r="S703">
        <v>11.11</v>
      </c>
      <c r="T703">
        <v>-5.9</v>
      </c>
      <c r="U703">
        <v>1.86</v>
      </c>
      <c r="V703">
        <v>-2</v>
      </c>
      <c r="W703">
        <v>86.43</v>
      </c>
      <c r="X703">
        <v>88.43</v>
      </c>
      <c r="Y703">
        <v>102</v>
      </c>
      <c r="Z703">
        <v>121</v>
      </c>
      <c r="AA703">
        <v>19</v>
      </c>
      <c r="AB703">
        <v>51.23</v>
      </c>
      <c r="AC703">
        <v>8.0399999999999991</v>
      </c>
      <c r="AD703">
        <v>59.27</v>
      </c>
      <c r="AE703">
        <v>39</v>
      </c>
      <c r="AF703">
        <v>-2.06</v>
      </c>
      <c r="AG703">
        <v>90.78</v>
      </c>
      <c r="AH703">
        <v>206</v>
      </c>
      <c r="AI703">
        <v>236</v>
      </c>
      <c r="AJ703">
        <v>30</v>
      </c>
      <c r="AK703">
        <v>99.92</v>
      </c>
      <c r="AL703">
        <v>12.7</v>
      </c>
      <c r="AM703">
        <v>112.62</v>
      </c>
      <c r="AN703">
        <v>52.97</v>
      </c>
      <c r="AO703">
        <v>17</v>
      </c>
      <c r="AP703">
        <v>0</v>
      </c>
      <c r="AQ703">
        <v>67</v>
      </c>
      <c r="AR703">
        <v>-2.19</v>
      </c>
      <c r="AS703">
        <v>87.11</v>
      </c>
      <c r="AT703">
        <v>89.31</v>
      </c>
      <c r="AU703">
        <v>144</v>
      </c>
      <c r="AV703">
        <v>169</v>
      </c>
      <c r="AW703">
        <v>25</v>
      </c>
      <c r="AX703">
        <v>71.55</v>
      </c>
      <c r="AY703">
        <v>10.58</v>
      </c>
      <c r="AZ703">
        <v>82.14</v>
      </c>
      <c r="BA703">
        <v>73.959999999999994</v>
      </c>
      <c r="BB703">
        <v>14</v>
      </c>
      <c r="BC703">
        <v>50</v>
      </c>
      <c r="BD703">
        <v>-3.72</v>
      </c>
      <c r="BE703">
        <v>85.62</v>
      </c>
      <c r="BF703">
        <v>89.33</v>
      </c>
      <c r="BG703">
        <v>104</v>
      </c>
      <c r="BH703">
        <v>52.92</v>
      </c>
      <c r="BI703">
        <v>8.89</v>
      </c>
      <c r="BJ703">
        <v>125</v>
      </c>
      <c r="BK703">
        <v>21</v>
      </c>
      <c r="BL703">
        <v>36</v>
      </c>
      <c r="BM703">
        <v>7.33</v>
      </c>
      <c r="BN703">
        <v>82.14</v>
      </c>
      <c r="BO703">
        <v>7.2</v>
      </c>
      <c r="BP703">
        <v>0.85</v>
      </c>
      <c r="BQ703">
        <v>17</v>
      </c>
      <c r="BR703">
        <v>2</v>
      </c>
      <c r="BS703">
        <v>15</v>
      </c>
      <c r="BT703">
        <v>89.47</v>
      </c>
      <c r="BU703">
        <v>8</v>
      </c>
      <c r="BV703">
        <v>13.6</v>
      </c>
      <c r="BW703">
        <v>10.06</v>
      </c>
      <c r="BX703">
        <v>90.48</v>
      </c>
      <c r="BY703">
        <v>40</v>
      </c>
      <c r="BZ703">
        <v>0</v>
      </c>
      <c r="CA703">
        <v>0</v>
      </c>
      <c r="CB703">
        <v>91.3</v>
      </c>
      <c r="CC703">
        <v>105</v>
      </c>
      <c r="CD703">
        <v>24</v>
      </c>
      <c r="CE703">
        <v>10</v>
      </c>
      <c r="CF703">
        <v>4</v>
      </c>
      <c r="CG703">
        <v>6</v>
      </c>
      <c r="CH703">
        <v>1</v>
      </c>
      <c r="CI703">
        <v>4</v>
      </c>
      <c r="CJ703">
        <v>32</v>
      </c>
      <c r="CK703">
        <v>5</v>
      </c>
      <c r="CL703">
        <v>1</v>
      </c>
      <c r="CM703">
        <v>2</v>
      </c>
      <c r="CN703">
        <v>2</v>
      </c>
      <c r="CO703">
        <v>0</v>
      </c>
      <c r="CP703">
        <v>141.72</v>
      </c>
      <c r="CQ703">
        <v>229.06</v>
      </c>
      <c r="CR703">
        <v>38.22</v>
      </c>
      <c r="CS703">
        <v>17.77</v>
      </c>
      <c r="CT703">
        <v>17.28</v>
      </c>
      <c r="CU703">
        <v>48.19</v>
      </c>
      <c r="CV703">
        <v>50.15</v>
      </c>
      <c r="CW703">
        <v>52.41</v>
      </c>
      <c r="CX703">
        <v>56.36</v>
      </c>
      <c r="CY703">
        <v>54.2</v>
      </c>
      <c r="CZ703">
        <v>53.88</v>
      </c>
    </row>
    <row r="704" spans="1:104">
      <c r="A704" t="s">
        <v>977</v>
      </c>
      <c r="B704" t="s">
        <v>978</v>
      </c>
      <c r="C704" t="s">
        <v>62</v>
      </c>
      <c r="D704" t="s">
        <v>979</v>
      </c>
      <c r="E704">
        <v>80</v>
      </c>
      <c r="F704">
        <v>20142015</v>
      </c>
      <c r="G704">
        <v>28</v>
      </c>
      <c r="H704">
        <v>5.5</v>
      </c>
      <c r="I704">
        <v>5.25</v>
      </c>
      <c r="J704">
        <v>2</v>
      </c>
      <c r="K704">
        <v>27</v>
      </c>
      <c r="L704">
        <v>29</v>
      </c>
      <c r="M704">
        <v>0.35</v>
      </c>
      <c r="N704">
        <v>4.79</v>
      </c>
      <c r="O704">
        <v>5.14</v>
      </c>
      <c r="P704">
        <v>-3</v>
      </c>
      <c r="Q704">
        <v>88.67</v>
      </c>
      <c r="R704">
        <v>104.84</v>
      </c>
      <c r="S704">
        <v>2.9</v>
      </c>
      <c r="T704">
        <v>7.07</v>
      </c>
      <c r="U704">
        <v>4.2300000000000004</v>
      </c>
      <c r="V704">
        <v>-1.26</v>
      </c>
      <c r="W704">
        <v>85.41</v>
      </c>
      <c r="X704">
        <v>86.67</v>
      </c>
      <c r="Y704">
        <v>233</v>
      </c>
      <c r="Z704">
        <v>281</v>
      </c>
      <c r="AA704">
        <v>48</v>
      </c>
      <c r="AB704">
        <v>49.81</v>
      </c>
      <c r="AC704">
        <v>8.51</v>
      </c>
      <c r="AD704">
        <v>58.32</v>
      </c>
      <c r="AE704">
        <v>42</v>
      </c>
      <c r="AF704">
        <v>1.17</v>
      </c>
      <c r="AG704">
        <v>87.5</v>
      </c>
      <c r="AH704">
        <v>539</v>
      </c>
      <c r="AI704">
        <v>618</v>
      </c>
      <c r="AJ704">
        <v>79</v>
      </c>
      <c r="AK704">
        <v>109.55</v>
      </c>
      <c r="AL704">
        <v>14</v>
      </c>
      <c r="AM704">
        <v>123.55</v>
      </c>
      <c r="AN704">
        <v>52.1</v>
      </c>
      <c r="AO704">
        <v>49</v>
      </c>
      <c r="AP704">
        <v>8</v>
      </c>
      <c r="AQ704">
        <v>144</v>
      </c>
      <c r="AR704">
        <v>1.77</v>
      </c>
      <c r="AS704">
        <v>87.14</v>
      </c>
      <c r="AT704">
        <v>85.37</v>
      </c>
      <c r="AU704">
        <v>387</v>
      </c>
      <c r="AV704">
        <v>454</v>
      </c>
      <c r="AW704">
        <v>67</v>
      </c>
      <c r="AX704">
        <v>80.48</v>
      </c>
      <c r="AY704">
        <v>11.88</v>
      </c>
      <c r="AZ704">
        <v>92.36</v>
      </c>
      <c r="BA704">
        <v>70.930000000000007</v>
      </c>
      <c r="BB704">
        <v>26</v>
      </c>
      <c r="BC704">
        <v>95</v>
      </c>
      <c r="BD704">
        <v>0.67</v>
      </c>
      <c r="BE704">
        <v>85.41</v>
      </c>
      <c r="BF704">
        <v>84.75</v>
      </c>
      <c r="BG704">
        <v>267</v>
      </c>
      <c r="BH704">
        <v>57.08</v>
      </c>
      <c r="BI704">
        <v>9.75</v>
      </c>
      <c r="BJ704">
        <v>322</v>
      </c>
      <c r="BK704">
        <v>55</v>
      </c>
      <c r="BL704">
        <v>69</v>
      </c>
      <c r="BM704">
        <v>-9.3000000000000007</v>
      </c>
      <c r="BN704">
        <v>100</v>
      </c>
      <c r="BO704">
        <v>6.91</v>
      </c>
      <c r="BP704">
        <v>0.71</v>
      </c>
      <c r="BQ704">
        <v>39</v>
      </c>
      <c r="BR704">
        <v>4</v>
      </c>
      <c r="BS704">
        <v>35</v>
      </c>
      <c r="BT704">
        <v>90.7</v>
      </c>
      <c r="BU704">
        <v>2.11</v>
      </c>
      <c r="BV704">
        <v>12.11</v>
      </c>
      <c r="BW704">
        <v>8.59</v>
      </c>
      <c r="BX704">
        <v>92.73</v>
      </c>
      <c r="BY704">
        <v>40</v>
      </c>
      <c r="BZ704">
        <v>0</v>
      </c>
      <c r="CA704">
        <v>0</v>
      </c>
      <c r="CB704">
        <v>93.43</v>
      </c>
      <c r="CC704">
        <v>313</v>
      </c>
      <c r="CD704">
        <v>58</v>
      </c>
      <c r="CE704">
        <v>22</v>
      </c>
      <c r="CF704">
        <v>0</v>
      </c>
      <c r="CG704">
        <v>3</v>
      </c>
      <c r="CH704">
        <v>9</v>
      </c>
      <c r="CI704">
        <v>18</v>
      </c>
      <c r="CJ704">
        <v>67</v>
      </c>
      <c r="CK704">
        <v>17</v>
      </c>
      <c r="CL704">
        <v>5</v>
      </c>
      <c r="CM704">
        <v>3</v>
      </c>
      <c r="CN704">
        <v>0</v>
      </c>
      <c r="CO704">
        <v>-0.53</v>
      </c>
      <c r="CP704">
        <v>338.48</v>
      </c>
      <c r="CQ704">
        <v>54.69</v>
      </c>
      <c r="CR704">
        <v>86.09</v>
      </c>
      <c r="CS704">
        <v>16.48</v>
      </c>
      <c r="CT704">
        <v>17.11</v>
      </c>
      <c r="CU704">
        <v>49.16</v>
      </c>
      <c r="CV704">
        <v>49.95</v>
      </c>
      <c r="CW704">
        <v>53.56</v>
      </c>
      <c r="CX704">
        <v>55.38</v>
      </c>
      <c r="CY704">
        <v>53.78</v>
      </c>
      <c r="CZ704">
        <v>53.89</v>
      </c>
    </row>
    <row r="705" spans="1:104">
      <c r="A705" t="s">
        <v>1400</v>
      </c>
      <c r="B705" t="s">
        <v>1401</v>
      </c>
      <c r="C705" t="s">
        <v>62</v>
      </c>
      <c r="D705" t="s">
        <v>1243</v>
      </c>
      <c r="E705">
        <v>57</v>
      </c>
      <c r="F705">
        <v>20142015</v>
      </c>
      <c r="G705">
        <v>19</v>
      </c>
      <c r="H705">
        <v>0.92500000000000004</v>
      </c>
      <c r="I705">
        <v>0.92500000000000004</v>
      </c>
      <c r="J705">
        <v>2</v>
      </c>
      <c r="K705">
        <v>3</v>
      </c>
      <c r="L705">
        <v>5</v>
      </c>
      <c r="M705">
        <v>1.52</v>
      </c>
      <c r="N705">
        <v>2.2799999999999998</v>
      </c>
      <c r="O705">
        <v>3.8</v>
      </c>
      <c r="P705">
        <v>-3</v>
      </c>
      <c r="Q705">
        <v>79.84</v>
      </c>
      <c r="R705">
        <v>100</v>
      </c>
      <c r="S705">
        <v>25</v>
      </c>
      <c r="T705">
        <v>4.04</v>
      </c>
      <c r="U705">
        <v>1.38</v>
      </c>
      <c r="V705">
        <v>-6.95</v>
      </c>
      <c r="W705">
        <v>74.650000000000006</v>
      </c>
      <c r="X705">
        <v>81.599999999999994</v>
      </c>
      <c r="Y705">
        <v>35</v>
      </c>
      <c r="Z705">
        <v>53</v>
      </c>
      <c r="AA705">
        <v>18</v>
      </c>
      <c r="AB705">
        <v>40.29</v>
      </c>
      <c r="AC705">
        <v>13.68</v>
      </c>
      <c r="AD705">
        <v>53.98</v>
      </c>
      <c r="AE705">
        <v>5</v>
      </c>
      <c r="AF705">
        <v>-3.16</v>
      </c>
      <c r="AG705">
        <v>83</v>
      </c>
      <c r="AH705">
        <v>74</v>
      </c>
      <c r="AI705">
        <v>99</v>
      </c>
      <c r="AJ705">
        <v>25</v>
      </c>
      <c r="AK705">
        <v>75.260000000000005</v>
      </c>
      <c r="AL705">
        <v>19.010000000000002</v>
      </c>
      <c r="AM705">
        <v>94.27</v>
      </c>
      <c r="AN705">
        <v>54.55</v>
      </c>
      <c r="AO705">
        <v>7</v>
      </c>
      <c r="AP705">
        <v>1</v>
      </c>
      <c r="AQ705">
        <v>23</v>
      </c>
      <c r="AR705">
        <v>-3.4</v>
      </c>
      <c r="AS705">
        <v>79.8</v>
      </c>
      <c r="AT705">
        <v>83.19</v>
      </c>
      <c r="AU705">
        <v>59</v>
      </c>
      <c r="AV705">
        <v>79</v>
      </c>
      <c r="AW705">
        <v>20</v>
      </c>
      <c r="AX705">
        <v>60.06</v>
      </c>
      <c r="AY705">
        <v>15.2</v>
      </c>
      <c r="AZ705">
        <v>75.260000000000005</v>
      </c>
      <c r="BA705">
        <v>68.349999999999994</v>
      </c>
      <c r="BB705">
        <v>8</v>
      </c>
      <c r="BC705">
        <v>16</v>
      </c>
      <c r="BD705">
        <v>-8.43</v>
      </c>
      <c r="BE705">
        <v>75</v>
      </c>
      <c r="BF705">
        <v>83.43</v>
      </c>
      <c r="BG705">
        <v>36</v>
      </c>
      <c r="BH705">
        <v>41.05</v>
      </c>
      <c r="BI705">
        <v>13.68</v>
      </c>
      <c r="BJ705">
        <v>54</v>
      </c>
      <c r="BK705">
        <v>18</v>
      </c>
      <c r="BL705">
        <v>8</v>
      </c>
      <c r="BM705">
        <v>-10</v>
      </c>
      <c r="BN705">
        <v>85</v>
      </c>
      <c r="BO705">
        <v>6.84</v>
      </c>
      <c r="BP705">
        <v>2.2799999999999998</v>
      </c>
      <c r="BQ705">
        <v>9</v>
      </c>
      <c r="BR705">
        <v>3</v>
      </c>
      <c r="BS705">
        <v>6</v>
      </c>
      <c r="BT705">
        <v>75</v>
      </c>
      <c r="BU705">
        <v>12.5</v>
      </c>
      <c r="BV705">
        <v>16.670000000000002</v>
      </c>
      <c r="BW705">
        <v>11.39</v>
      </c>
      <c r="BX705">
        <v>83.33</v>
      </c>
      <c r="BY705">
        <v>40</v>
      </c>
      <c r="BZ705">
        <v>0</v>
      </c>
      <c r="CA705">
        <v>0</v>
      </c>
      <c r="CB705">
        <v>92.31</v>
      </c>
      <c r="CC705">
        <v>60</v>
      </c>
      <c r="CD705">
        <v>15</v>
      </c>
      <c r="CE705">
        <v>5</v>
      </c>
      <c r="CF705">
        <v>6</v>
      </c>
      <c r="CG705">
        <v>3</v>
      </c>
      <c r="CH705">
        <v>1</v>
      </c>
      <c r="CI705">
        <v>2</v>
      </c>
      <c r="CJ705">
        <v>6</v>
      </c>
      <c r="CK705">
        <v>5</v>
      </c>
      <c r="CL705">
        <v>0</v>
      </c>
      <c r="CM705">
        <v>3</v>
      </c>
      <c r="CN705">
        <v>0</v>
      </c>
      <c r="CO705">
        <v>-2.2799999999999998</v>
      </c>
      <c r="CP705">
        <v>78.92</v>
      </c>
      <c r="CQ705">
        <v>188.1</v>
      </c>
      <c r="CR705">
        <v>29.56</v>
      </c>
      <c r="CS705">
        <v>16.510000000000002</v>
      </c>
      <c r="CT705">
        <v>17.18</v>
      </c>
      <c r="CU705">
        <v>39.979999999999997</v>
      </c>
      <c r="CV705">
        <v>50.29</v>
      </c>
      <c r="CW705">
        <v>42.55</v>
      </c>
      <c r="CX705">
        <v>63.88</v>
      </c>
      <c r="CY705">
        <v>54.34</v>
      </c>
      <c r="CZ705">
        <v>53.71</v>
      </c>
    </row>
    <row r="706" spans="1:104">
      <c r="A706" t="s">
        <v>1115</v>
      </c>
      <c r="B706" t="s">
        <v>1116</v>
      </c>
      <c r="C706" t="s">
        <v>68</v>
      </c>
      <c r="D706" t="s">
        <v>767</v>
      </c>
      <c r="E706">
        <v>71</v>
      </c>
      <c r="F706">
        <v>20142015</v>
      </c>
      <c r="G706">
        <v>29</v>
      </c>
      <c r="H706">
        <v>5</v>
      </c>
      <c r="I706">
        <v>5.75</v>
      </c>
      <c r="J706">
        <v>3</v>
      </c>
      <c r="K706">
        <v>3</v>
      </c>
      <c r="L706">
        <v>6</v>
      </c>
      <c r="M706">
        <v>1.24</v>
      </c>
      <c r="N706">
        <v>1.24</v>
      </c>
      <c r="O706">
        <v>2.48</v>
      </c>
      <c r="P706">
        <v>1</v>
      </c>
      <c r="Q706">
        <v>86.06</v>
      </c>
      <c r="R706">
        <v>108.02</v>
      </c>
      <c r="S706">
        <v>12.5</v>
      </c>
      <c r="T706">
        <v>3.31</v>
      </c>
      <c r="U706">
        <v>2.04</v>
      </c>
      <c r="V706">
        <v>3.54</v>
      </c>
      <c r="W706">
        <v>87.83</v>
      </c>
      <c r="X706">
        <v>84.29</v>
      </c>
      <c r="Y706">
        <v>87</v>
      </c>
      <c r="Z706">
        <v>101</v>
      </c>
      <c r="AA706">
        <v>14</v>
      </c>
      <c r="AB706">
        <v>41.77</v>
      </c>
      <c r="AC706">
        <v>5.79</v>
      </c>
      <c r="AD706">
        <v>47.56</v>
      </c>
      <c r="AE706">
        <v>29</v>
      </c>
      <c r="AF706">
        <v>1.04</v>
      </c>
      <c r="AG706">
        <v>85.02</v>
      </c>
      <c r="AH706">
        <v>150</v>
      </c>
      <c r="AI706">
        <v>179</v>
      </c>
      <c r="AJ706">
        <v>29</v>
      </c>
      <c r="AK706">
        <v>74.03</v>
      </c>
      <c r="AL706">
        <v>11.99</v>
      </c>
      <c r="AM706">
        <v>86.02</v>
      </c>
      <c r="AN706">
        <v>54.19</v>
      </c>
      <c r="AO706">
        <v>10</v>
      </c>
      <c r="AP706">
        <v>0</v>
      </c>
      <c r="AQ706">
        <v>43</v>
      </c>
      <c r="AR706">
        <v>-0.26</v>
      </c>
      <c r="AS706">
        <v>83.23</v>
      </c>
      <c r="AT706">
        <v>83.5</v>
      </c>
      <c r="AU706">
        <v>111</v>
      </c>
      <c r="AV706">
        <v>139</v>
      </c>
      <c r="AW706">
        <v>28</v>
      </c>
      <c r="AX706">
        <v>57.48</v>
      </c>
      <c r="AY706">
        <v>11.58</v>
      </c>
      <c r="AZ706">
        <v>69.06</v>
      </c>
      <c r="BA706">
        <v>69.78</v>
      </c>
      <c r="BB706">
        <v>9</v>
      </c>
      <c r="BC706">
        <v>33</v>
      </c>
      <c r="BD706">
        <v>-0.87</v>
      </c>
      <c r="BE706">
        <v>80.83</v>
      </c>
      <c r="BF706">
        <v>81.7</v>
      </c>
      <c r="BG706">
        <v>74</v>
      </c>
      <c r="BH706">
        <v>40.11</v>
      </c>
      <c r="BI706">
        <v>9.51</v>
      </c>
      <c r="BJ706">
        <v>97</v>
      </c>
      <c r="BK706">
        <v>23</v>
      </c>
      <c r="BL706">
        <v>24</v>
      </c>
      <c r="BM706">
        <v>3.85</v>
      </c>
      <c r="BN706">
        <v>88.46</v>
      </c>
      <c r="BO706">
        <v>4.96</v>
      </c>
      <c r="BP706">
        <v>0.41</v>
      </c>
      <c r="BQ706">
        <v>12</v>
      </c>
      <c r="BR706">
        <v>1</v>
      </c>
      <c r="BS706">
        <v>11</v>
      </c>
      <c r="BT706">
        <v>92.31</v>
      </c>
      <c r="BU706">
        <v>9.09</v>
      </c>
      <c r="BV706">
        <v>12.37</v>
      </c>
      <c r="BW706">
        <v>8.6300000000000008</v>
      </c>
      <c r="BX706">
        <v>95.65</v>
      </c>
      <c r="BY706">
        <v>56.36</v>
      </c>
      <c r="BZ706">
        <v>62</v>
      </c>
      <c r="CA706">
        <v>48</v>
      </c>
      <c r="CB706">
        <v>93.38</v>
      </c>
      <c r="CC706">
        <v>141</v>
      </c>
      <c r="CD706">
        <v>20</v>
      </c>
      <c r="CE706">
        <v>10</v>
      </c>
      <c r="CF706">
        <v>4</v>
      </c>
      <c r="CG706">
        <v>3</v>
      </c>
      <c r="CH706">
        <v>1</v>
      </c>
      <c r="CI706">
        <v>2</v>
      </c>
      <c r="CJ706">
        <v>21</v>
      </c>
      <c r="CK706">
        <v>8</v>
      </c>
      <c r="CL706">
        <v>1</v>
      </c>
      <c r="CM706">
        <v>0</v>
      </c>
      <c r="CN706">
        <v>1</v>
      </c>
      <c r="CO706">
        <v>0.41</v>
      </c>
      <c r="CP706">
        <v>145.08000000000001</v>
      </c>
      <c r="CQ706">
        <v>168.3</v>
      </c>
      <c r="CR706">
        <v>46.3</v>
      </c>
      <c r="CS706">
        <v>18.239999999999998</v>
      </c>
      <c r="CT706">
        <v>17.649999999999999</v>
      </c>
      <c r="CU706">
        <v>50.14</v>
      </c>
      <c r="CV706">
        <v>50.13</v>
      </c>
      <c r="CW706">
        <v>48.02</v>
      </c>
      <c r="CX706">
        <v>47.75</v>
      </c>
      <c r="CY706">
        <v>54.55</v>
      </c>
      <c r="CZ706">
        <v>54.28</v>
      </c>
    </row>
    <row r="707" spans="1:104">
      <c r="A707" t="s">
        <v>269</v>
      </c>
      <c r="B707" t="s">
        <v>270</v>
      </c>
      <c r="C707" t="s">
        <v>87</v>
      </c>
      <c r="D707" t="s">
        <v>81</v>
      </c>
      <c r="E707">
        <v>77</v>
      </c>
      <c r="F707">
        <v>20142015</v>
      </c>
      <c r="G707">
        <v>33</v>
      </c>
      <c r="H707">
        <v>7.5</v>
      </c>
      <c r="I707">
        <v>6.0830000000000002</v>
      </c>
      <c r="J707">
        <v>4</v>
      </c>
      <c r="K707">
        <v>24</v>
      </c>
      <c r="L707">
        <v>28</v>
      </c>
      <c r="M707">
        <v>0.99</v>
      </c>
      <c r="N707">
        <v>5.95</v>
      </c>
      <c r="O707">
        <v>6.95</v>
      </c>
      <c r="P707">
        <v>-4</v>
      </c>
      <c r="Q707">
        <v>88.03</v>
      </c>
      <c r="R707">
        <v>102.02</v>
      </c>
      <c r="S707">
        <v>8.51</v>
      </c>
      <c r="T707">
        <v>3.56</v>
      </c>
      <c r="U707">
        <v>3.14</v>
      </c>
      <c r="V707">
        <v>-1.27</v>
      </c>
      <c r="W707">
        <v>87.9</v>
      </c>
      <c r="X707">
        <v>89.18</v>
      </c>
      <c r="Y707">
        <v>213</v>
      </c>
      <c r="Z707">
        <v>247</v>
      </c>
      <c r="AA707">
        <v>34</v>
      </c>
      <c r="AB707">
        <v>61.27</v>
      </c>
      <c r="AC707">
        <v>8.43</v>
      </c>
      <c r="AD707">
        <v>69.709999999999994</v>
      </c>
      <c r="AE707">
        <v>53</v>
      </c>
      <c r="AF707">
        <v>-1.97</v>
      </c>
      <c r="AG707">
        <v>90</v>
      </c>
      <c r="AH707">
        <v>362</v>
      </c>
      <c r="AI707">
        <v>419</v>
      </c>
      <c r="AJ707">
        <v>57</v>
      </c>
      <c r="AK707">
        <v>103.94</v>
      </c>
      <c r="AL707">
        <v>14.14</v>
      </c>
      <c r="AM707">
        <v>118.08</v>
      </c>
      <c r="AN707">
        <v>55.61</v>
      </c>
      <c r="AO707">
        <v>32</v>
      </c>
      <c r="AP707">
        <v>0</v>
      </c>
      <c r="AQ707">
        <v>109</v>
      </c>
      <c r="AR707">
        <v>-2.97</v>
      </c>
      <c r="AS707">
        <v>86.4</v>
      </c>
      <c r="AT707">
        <v>89.37</v>
      </c>
      <c r="AU707">
        <v>273</v>
      </c>
      <c r="AV707">
        <v>324</v>
      </c>
      <c r="AW707">
        <v>51</v>
      </c>
      <c r="AX707">
        <v>80.37</v>
      </c>
      <c r="AY707">
        <v>12.65</v>
      </c>
      <c r="AZ707">
        <v>93.03</v>
      </c>
      <c r="BA707">
        <v>71.91</v>
      </c>
      <c r="BB707">
        <v>30</v>
      </c>
      <c r="BC707">
        <v>77</v>
      </c>
      <c r="BD707">
        <v>-3.86</v>
      </c>
      <c r="BE707">
        <v>84.73</v>
      </c>
      <c r="BF707">
        <v>88.59</v>
      </c>
      <c r="BG707">
        <v>191</v>
      </c>
      <c r="BH707">
        <v>57.8</v>
      </c>
      <c r="BI707">
        <v>10.42</v>
      </c>
      <c r="BJ707">
        <v>233</v>
      </c>
      <c r="BK707">
        <v>42</v>
      </c>
      <c r="BL707">
        <v>47</v>
      </c>
      <c r="BM707">
        <v>-6.74</v>
      </c>
      <c r="BN707">
        <v>93.1</v>
      </c>
      <c r="BO707">
        <v>9.43</v>
      </c>
      <c r="BP707">
        <v>1.49</v>
      </c>
      <c r="BQ707">
        <v>38</v>
      </c>
      <c r="BR707">
        <v>6</v>
      </c>
      <c r="BS707">
        <v>32</v>
      </c>
      <c r="BT707">
        <v>86.36</v>
      </c>
      <c r="BU707">
        <v>5.19</v>
      </c>
      <c r="BV707">
        <v>16.309999999999999</v>
      </c>
      <c r="BW707">
        <v>11.73</v>
      </c>
      <c r="BX707">
        <v>85.71</v>
      </c>
      <c r="BY707">
        <v>50.54</v>
      </c>
      <c r="BZ707">
        <v>94</v>
      </c>
      <c r="CA707">
        <v>92</v>
      </c>
      <c r="CB707">
        <v>94.74</v>
      </c>
      <c r="CC707">
        <v>234</v>
      </c>
      <c r="CD707">
        <v>51</v>
      </c>
      <c r="CE707">
        <v>13</v>
      </c>
      <c r="CF707">
        <v>0</v>
      </c>
      <c r="CG707">
        <v>10</v>
      </c>
      <c r="CH707">
        <v>15</v>
      </c>
      <c r="CI707">
        <v>9</v>
      </c>
      <c r="CJ707">
        <v>43</v>
      </c>
      <c r="CK707">
        <v>10</v>
      </c>
      <c r="CL707">
        <v>3</v>
      </c>
      <c r="CM707">
        <v>4</v>
      </c>
      <c r="CN707">
        <v>0</v>
      </c>
      <c r="CO707">
        <v>-0.99</v>
      </c>
      <c r="CP707">
        <v>241.87</v>
      </c>
      <c r="CQ707">
        <v>189.97</v>
      </c>
      <c r="CR707">
        <v>56.01</v>
      </c>
      <c r="CS707">
        <v>18.43</v>
      </c>
      <c r="CT707">
        <v>17.78</v>
      </c>
      <c r="CU707">
        <v>53.33</v>
      </c>
      <c r="CV707">
        <v>49.58</v>
      </c>
      <c r="CW707">
        <v>53.29</v>
      </c>
      <c r="CX707">
        <v>46.64</v>
      </c>
      <c r="CY707">
        <v>54.6</v>
      </c>
      <c r="CZ707">
        <v>55.52</v>
      </c>
    </row>
    <row r="708" spans="1:104">
      <c r="A708" t="s">
        <v>876</v>
      </c>
      <c r="B708" t="s">
        <v>877</v>
      </c>
      <c r="C708" t="s">
        <v>68</v>
      </c>
      <c r="D708" t="s">
        <v>221</v>
      </c>
      <c r="E708">
        <v>80</v>
      </c>
      <c r="F708">
        <v>20142015</v>
      </c>
      <c r="G708">
        <v>21</v>
      </c>
      <c r="H708">
        <v>0.92500000000000004</v>
      </c>
      <c r="I708">
        <v>0.92500000000000004</v>
      </c>
      <c r="J708">
        <v>4</v>
      </c>
      <c r="K708">
        <v>10</v>
      </c>
      <c r="L708">
        <v>14</v>
      </c>
      <c r="M708">
        <v>1.1399999999999999</v>
      </c>
      <c r="N708">
        <v>2.85</v>
      </c>
      <c r="O708">
        <v>3.98</v>
      </c>
      <c r="P708">
        <v>1</v>
      </c>
      <c r="Q708">
        <v>91.55</v>
      </c>
      <c r="R708">
        <v>105.4</v>
      </c>
      <c r="S708">
        <v>11.11</v>
      </c>
      <c r="T708">
        <v>2.27</v>
      </c>
      <c r="U708">
        <v>2.64</v>
      </c>
      <c r="V708">
        <v>7.14</v>
      </c>
      <c r="W708">
        <v>90</v>
      </c>
      <c r="X708">
        <v>82.86</v>
      </c>
      <c r="Y708">
        <v>168</v>
      </c>
      <c r="Z708">
        <v>189</v>
      </c>
      <c r="AA708">
        <v>21</v>
      </c>
      <c r="AB708">
        <v>53.77</v>
      </c>
      <c r="AC708">
        <v>5.97</v>
      </c>
      <c r="AD708">
        <v>59.75</v>
      </c>
      <c r="AE708">
        <v>43</v>
      </c>
      <c r="AF708">
        <v>5.55</v>
      </c>
      <c r="AG708">
        <v>86</v>
      </c>
      <c r="AH708">
        <v>344</v>
      </c>
      <c r="AI708">
        <v>379</v>
      </c>
      <c r="AJ708">
        <v>35</v>
      </c>
      <c r="AK708">
        <v>107.83</v>
      </c>
      <c r="AL708">
        <v>9.9600000000000009</v>
      </c>
      <c r="AM708">
        <v>117.79</v>
      </c>
      <c r="AN708">
        <v>51.98</v>
      </c>
      <c r="AO708">
        <v>18</v>
      </c>
      <c r="AP708">
        <v>0</v>
      </c>
      <c r="AQ708">
        <v>73</v>
      </c>
      <c r="AR708">
        <v>6.53</v>
      </c>
      <c r="AS708">
        <v>90.48</v>
      </c>
      <c r="AT708">
        <v>83.95</v>
      </c>
      <c r="AU708">
        <v>255</v>
      </c>
      <c r="AV708">
        <v>285</v>
      </c>
      <c r="AW708">
        <v>30</v>
      </c>
      <c r="AX708">
        <v>81.08</v>
      </c>
      <c r="AY708">
        <v>8.5399999999999991</v>
      </c>
      <c r="AZ708">
        <v>89.62</v>
      </c>
      <c r="BA708">
        <v>69.12</v>
      </c>
      <c r="BB708">
        <v>19</v>
      </c>
      <c r="BC708">
        <v>55</v>
      </c>
      <c r="BD708">
        <v>8.3000000000000007</v>
      </c>
      <c r="BE708">
        <v>91.2</v>
      </c>
      <c r="BF708">
        <v>82.9</v>
      </c>
      <c r="BG708">
        <v>178</v>
      </c>
      <c r="BH708">
        <v>56.05</v>
      </c>
      <c r="BI708">
        <v>5.41</v>
      </c>
      <c r="BJ708">
        <v>197</v>
      </c>
      <c r="BK708">
        <v>19</v>
      </c>
      <c r="BL708">
        <v>36</v>
      </c>
      <c r="BM708">
        <v>8.7899999999999991</v>
      </c>
      <c r="BN708">
        <v>86.67</v>
      </c>
      <c r="BO708">
        <v>5.97</v>
      </c>
      <c r="BP708">
        <v>0.28000000000000003</v>
      </c>
      <c r="BQ708">
        <v>21</v>
      </c>
      <c r="BR708">
        <v>1</v>
      </c>
      <c r="BS708">
        <v>20</v>
      </c>
      <c r="BT708">
        <v>95.45</v>
      </c>
      <c r="BU708">
        <v>7.27</v>
      </c>
      <c r="BV708">
        <v>10.66</v>
      </c>
      <c r="BW708">
        <v>7.37</v>
      </c>
      <c r="BX708">
        <v>94.74</v>
      </c>
      <c r="BY708">
        <v>48.22</v>
      </c>
      <c r="BZ708">
        <v>95</v>
      </c>
      <c r="CA708">
        <v>102</v>
      </c>
      <c r="CB708">
        <v>94.58</v>
      </c>
      <c r="CC708">
        <v>192</v>
      </c>
      <c r="CD708">
        <v>46</v>
      </c>
      <c r="CE708">
        <v>11</v>
      </c>
      <c r="CF708">
        <v>6</v>
      </c>
      <c r="CG708">
        <v>10</v>
      </c>
      <c r="CH708">
        <v>4</v>
      </c>
      <c r="CI708">
        <v>6</v>
      </c>
      <c r="CJ708">
        <v>32</v>
      </c>
      <c r="CK708">
        <v>6</v>
      </c>
      <c r="CL708">
        <v>1</v>
      </c>
      <c r="CM708">
        <v>2</v>
      </c>
      <c r="CN708">
        <v>3</v>
      </c>
      <c r="CO708">
        <v>0.28000000000000003</v>
      </c>
      <c r="CP708">
        <v>210.89</v>
      </c>
      <c r="CQ708">
        <v>244.72</v>
      </c>
      <c r="CR708">
        <v>46.29</v>
      </c>
      <c r="CS708">
        <v>18.14</v>
      </c>
      <c r="CT708">
        <v>17.600000000000001</v>
      </c>
      <c r="CU708">
        <v>50.86</v>
      </c>
      <c r="CV708">
        <v>50.02</v>
      </c>
      <c r="CW708">
        <v>57.93</v>
      </c>
      <c r="CX708">
        <v>55.98</v>
      </c>
      <c r="CY708">
        <v>54.01</v>
      </c>
      <c r="CZ708">
        <v>53.96</v>
      </c>
    </row>
    <row r="709" spans="1:104">
      <c r="A709" t="s">
        <v>730</v>
      </c>
      <c r="B709" t="s">
        <v>731</v>
      </c>
      <c r="C709" t="s">
        <v>62</v>
      </c>
      <c r="D709" t="s">
        <v>732</v>
      </c>
      <c r="E709">
        <v>82</v>
      </c>
      <c r="F709">
        <v>20142015</v>
      </c>
      <c r="G709">
        <v>37</v>
      </c>
      <c r="H709">
        <v>3</v>
      </c>
      <c r="I709">
        <v>3</v>
      </c>
      <c r="J709">
        <v>6</v>
      </c>
      <c r="K709">
        <v>13</v>
      </c>
      <c r="L709">
        <v>19</v>
      </c>
      <c r="M709">
        <v>1.65</v>
      </c>
      <c r="N709">
        <v>3.58</v>
      </c>
      <c r="O709">
        <v>5.23</v>
      </c>
      <c r="P709">
        <v>-2</v>
      </c>
      <c r="Q709">
        <v>87.87</v>
      </c>
      <c r="R709">
        <v>104.65</v>
      </c>
      <c r="S709">
        <v>15.79</v>
      </c>
      <c r="T709">
        <v>5.49</v>
      </c>
      <c r="U709">
        <v>2.66</v>
      </c>
      <c r="V709">
        <v>2.46</v>
      </c>
      <c r="W709">
        <v>88.35</v>
      </c>
      <c r="X709">
        <v>85.89</v>
      </c>
      <c r="Y709">
        <v>158</v>
      </c>
      <c r="Z709">
        <v>182</v>
      </c>
      <c r="AA709">
        <v>24</v>
      </c>
      <c r="AB709">
        <v>50.1</v>
      </c>
      <c r="AC709">
        <v>6.61</v>
      </c>
      <c r="AD709">
        <v>56.7</v>
      </c>
      <c r="AE709">
        <v>23</v>
      </c>
      <c r="AF709">
        <v>-0.36</v>
      </c>
      <c r="AG709">
        <v>88.24</v>
      </c>
      <c r="AH709">
        <v>281</v>
      </c>
      <c r="AI709">
        <v>326</v>
      </c>
      <c r="AJ709">
        <v>45</v>
      </c>
      <c r="AK709">
        <v>89.73</v>
      </c>
      <c r="AL709">
        <v>12.39</v>
      </c>
      <c r="AM709">
        <v>102.12</v>
      </c>
      <c r="AN709">
        <v>56.44</v>
      </c>
      <c r="AO709">
        <v>26</v>
      </c>
      <c r="AP709">
        <v>1</v>
      </c>
      <c r="AQ709">
        <v>86</v>
      </c>
      <c r="AR709">
        <v>-1.84</v>
      </c>
      <c r="AS709">
        <v>85.27</v>
      </c>
      <c r="AT709">
        <v>87.11</v>
      </c>
      <c r="AU709">
        <v>206</v>
      </c>
      <c r="AV709">
        <v>249</v>
      </c>
      <c r="AW709">
        <v>43</v>
      </c>
      <c r="AX709">
        <v>68.540000000000006</v>
      </c>
      <c r="AY709">
        <v>11.84</v>
      </c>
      <c r="AZ709">
        <v>80.37</v>
      </c>
      <c r="BA709">
        <v>73.900000000000006</v>
      </c>
      <c r="BB709">
        <v>22</v>
      </c>
      <c r="BC709">
        <v>60</v>
      </c>
      <c r="BD709">
        <v>-3.79</v>
      </c>
      <c r="BE709">
        <v>83.64</v>
      </c>
      <c r="BF709">
        <v>87.42</v>
      </c>
      <c r="BG709">
        <v>148</v>
      </c>
      <c r="BH709">
        <v>50.65</v>
      </c>
      <c r="BI709">
        <v>9.91</v>
      </c>
      <c r="BJ709">
        <v>184</v>
      </c>
      <c r="BK709">
        <v>36</v>
      </c>
      <c r="BL709">
        <v>38</v>
      </c>
      <c r="BM709">
        <v>-2.12</v>
      </c>
      <c r="BN709">
        <v>90</v>
      </c>
      <c r="BO709">
        <v>7.98</v>
      </c>
      <c r="BP709">
        <v>1.1000000000000001</v>
      </c>
      <c r="BQ709">
        <v>29</v>
      </c>
      <c r="BR709">
        <v>4</v>
      </c>
      <c r="BS709">
        <v>25</v>
      </c>
      <c r="BT709">
        <v>87.88</v>
      </c>
      <c r="BU709">
        <v>10</v>
      </c>
      <c r="BV709">
        <v>15.76</v>
      </c>
      <c r="BW709">
        <v>11.65</v>
      </c>
      <c r="BX709">
        <v>88.89</v>
      </c>
      <c r="BY709">
        <v>40</v>
      </c>
      <c r="BZ709">
        <v>0</v>
      </c>
      <c r="CA709">
        <v>0</v>
      </c>
      <c r="CB709">
        <v>98.09</v>
      </c>
      <c r="CC709">
        <v>205</v>
      </c>
      <c r="CD709">
        <v>35</v>
      </c>
      <c r="CE709">
        <v>4</v>
      </c>
      <c r="CF709">
        <v>2</v>
      </c>
      <c r="CG709">
        <v>4</v>
      </c>
      <c r="CH709">
        <v>6</v>
      </c>
      <c r="CI709">
        <v>7</v>
      </c>
      <c r="CJ709">
        <v>32</v>
      </c>
      <c r="CK709">
        <v>5</v>
      </c>
      <c r="CL709">
        <v>1</v>
      </c>
      <c r="CM709">
        <v>2</v>
      </c>
      <c r="CN709">
        <v>0</v>
      </c>
      <c r="CO709">
        <v>-0.55000000000000004</v>
      </c>
      <c r="CP709">
        <v>217.98</v>
      </c>
      <c r="CQ709">
        <v>189.09</v>
      </c>
      <c r="CR709">
        <v>53.55</v>
      </c>
      <c r="CS709">
        <v>16.489999999999998</v>
      </c>
      <c r="CT709">
        <v>17.13</v>
      </c>
      <c r="CU709">
        <v>51.14</v>
      </c>
      <c r="CV709">
        <v>49.99</v>
      </c>
      <c r="CW709">
        <v>49.49</v>
      </c>
      <c r="CX709">
        <v>47.28</v>
      </c>
      <c r="CY709">
        <v>53.99</v>
      </c>
      <c r="CZ709">
        <v>54.02</v>
      </c>
    </row>
    <row r="710" spans="1:104">
      <c r="A710" t="s">
        <v>1202</v>
      </c>
      <c r="B710" t="s">
        <v>1203</v>
      </c>
      <c r="C710" t="s">
        <v>124</v>
      </c>
      <c r="D710" t="s">
        <v>767</v>
      </c>
      <c r="E710">
        <v>71</v>
      </c>
      <c r="F710">
        <v>20142015</v>
      </c>
      <c r="G710">
        <v>36</v>
      </c>
      <c r="H710">
        <v>3.1</v>
      </c>
      <c r="I710">
        <v>3.1</v>
      </c>
      <c r="J710">
        <v>0</v>
      </c>
      <c r="K710">
        <v>1</v>
      </c>
      <c r="L710">
        <v>1</v>
      </c>
      <c r="M710">
        <v>0</v>
      </c>
      <c r="N710">
        <v>3.05</v>
      </c>
      <c r="O710">
        <v>3.05</v>
      </c>
      <c r="P710">
        <v>-2</v>
      </c>
      <c r="Q710">
        <v>79.17</v>
      </c>
      <c r="R710">
        <v>109.09</v>
      </c>
      <c r="S710" t="s">
        <v>1488</v>
      </c>
      <c r="T710">
        <v>2.2599999999999998</v>
      </c>
      <c r="U710">
        <v>0.28000000000000003</v>
      </c>
      <c r="V710">
        <v>3.19</v>
      </c>
      <c r="W710">
        <v>87.5</v>
      </c>
      <c r="X710">
        <v>84.31</v>
      </c>
      <c r="Y710">
        <v>6</v>
      </c>
      <c r="Z710">
        <v>7</v>
      </c>
      <c r="AA710">
        <v>1</v>
      </c>
      <c r="AB710">
        <v>21.36</v>
      </c>
      <c r="AC710">
        <v>3.05</v>
      </c>
      <c r="AD710">
        <v>24.42</v>
      </c>
      <c r="AE710">
        <v>0</v>
      </c>
      <c r="AF710">
        <v>-5.82</v>
      </c>
      <c r="AG710">
        <v>84.99</v>
      </c>
      <c r="AH710">
        <v>14</v>
      </c>
      <c r="AI710">
        <v>19</v>
      </c>
      <c r="AJ710">
        <v>5</v>
      </c>
      <c r="AK710">
        <v>57.99</v>
      </c>
      <c r="AL710">
        <v>15.26</v>
      </c>
      <c r="AM710">
        <v>73.25</v>
      </c>
      <c r="AN710">
        <v>57.89</v>
      </c>
      <c r="AO710">
        <v>0</v>
      </c>
      <c r="AP710">
        <v>0</v>
      </c>
      <c r="AQ710">
        <v>0</v>
      </c>
      <c r="AR710">
        <v>-6.35</v>
      </c>
      <c r="AS710">
        <v>76.47</v>
      </c>
      <c r="AT710">
        <v>82.83</v>
      </c>
      <c r="AU710">
        <v>9</v>
      </c>
      <c r="AV710">
        <v>13</v>
      </c>
      <c r="AW710">
        <v>4</v>
      </c>
      <c r="AX710">
        <v>39.68</v>
      </c>
      <c r="AY710">
        <v>12.21</v>
      </c>
      <c r="AZ710">
        <v>51.89</v>
      </c>
      <c r="BA710">
        <v>84.62</v>
      </c>
      <c r="BB710">
        <v>0</v>
      </c>
      <c r="BC710">
        <v>0</v>
      </c>
      <c r="BD710">
        <v>-6.82</v>
      </c>
      <c r="BE710">
        <v>73.33</v>
      </c>
      <c r="BF710">
        <v>80.150000000000006</v>
      </c>
      <c r="BG710">
        <v>7</v>
      </c>
      <c r="BH710">
        <v>33.57</v>
      </c>
      <c r="BI710">
        <v>12.21</v>
      </c>
      <c r="BJ710">
        <v>11</v>
      </c>
      <c r="BK710">
        <v>4</v>
      </c>
      <c r="BL710">
        <v>0</v>
      </c>
      <c r="BM710">
        <v>12.5</v>
      </c>
      <c r="BN710">
        <v>87.5</v>
      </c>
      <c r="BO710">
        <v>3.05</v>
      </c>
      <c r="BP710">
        <v>0</v>
      </c>
      <c r="BQ710">
        <v>1</v>
      </c>
      <c r="BR710">
        <v>0</v>
      </c>
      <c r="BS710">
        <v>1</v>
      </c>
      <c r="BT710">
        <v>100</v>
      </c>
      <c r="BU710" t="s">
        <v>1488</v>
      </c>
      <c r="BV710">
        <v>9.09</v>
      </c>
      <c r="BW710">
        <v>7.69</v>
      </c>
      <c r="BX710">
        <v>100</v>
      </c>
      <c r="BY710">
        <v>39</v>
      </c>
      <c r="BZ710">
        <v>1</v>
      </c>
      <c r="CA710">
        <v>2</v>
      </c>
      <c r="CB710">
        <v>94.74</v>
      </c>
      <c r="CC710">
        <v>18</v>
      </c>
      <c r="CD710">
        <v>6</v>
      </c>
      <c r="CE710">
        <v>1</v>
      </c>
      <c r="CF710">
        <v>1</v>
      </c>
      <c r="CG710">
        <v>0</v>
      </c>
      <c r="CH710">
        <v>1</v>
      </c>
      <c r="CI710">
        <v>0</v>
      </c>
      <c r="CJ710">
        <v>0</v>
      </c>
      <c r="CK710">
        <v>1</v>
      </c>
      <c r="CL710">
        <v>0</v>
      </c>
      <c r="CM710">
        <v>2</v>
      </c>
      <c r="CN710">
        <v>0</v>
      </c>
      <c r="CO710">
        <v>-6.1</v>
      </c>
      <c r="CP710">
        <v>19.66</v>
      </c>
      <c r="CQ710">
        <v>288.99</v>
      </c>
      <c r="CR710">
        <v>6.37</v>
      </c>
      <c r="CS710">
        <v>17.95</v>
      </c>
      <c r="CT710">
        <v>17.41</v>
      </c>
      <c r="CU710">
        <v>48.37</v>
      </c>
      <c r="CV710">
        <v>49.21</v>
      </c>
      <c r="CW710">
        <v>46.06</v>
      </c>
      <c r="CX710">
        <v>49.17</v>
      </c>
      <c r="CY710">
        <v>53.25</v>
      </c>
      <c r="CZ710">
        <v>54.96</v>
      </c>
    </row>
    <row r="711" spans="1:104">
      <c r="A711" t="s">
        <v>422</v>
      </c>
      <c r="B711" t="s">
        <v>423</v>
      </c>
      <c r="C711" t="s">
        <v>113</v>
      </c>
      <c r="D711" t="s">
        <v>393</v>
      </c>
      <c r="E711">
        <v>75</v>
      </c>
      <c r="F711">
        <v>20142015</v>
      </c>
      <c r="G711">
        <v>27</v>
      </c>
      <c r="H711">
        <v>3.5</v>
      </c>
      <c r="I711">
        <v>3.5</v>
      </c>
      <c r="J711">
        <v>0</v>
      </c>
      <c r="K711">
        <v>5</v>
      </c>
      <c r="L711">
        <v>5</v>
      </c>
      <c r="M711">
        <v>0</v>
      </c>
      <c r="N711">
        <v>2.06</v>
      </c>
      <c r="O711">
        <v>2.06</v>
      </c>
      <c r="P711">
        <v>0</v>
      </c>
      <c r="Q711">
        <v>89.01</v>
      </c>
      <c r="R711">
        <v>104.44</v>
      </c>
      <c r="S711">
        <v>0</v>
      </c>
      <c r="T711">
        <v>-1.97</v>
      </c>
      <c r="U711">
        <v>1.94</v>
      </c>
      <c r="V711">
        <v>2.25</v>
      </c>
      <c r="W711">
        <v>88.5</v>
      </c>
      <c r="X711">
        <v>86.24</v>
      </c>
      <c r="Y711">
        <v>87</v>
      </c>
      <c r="Z711">
        <v>100</v>
      </c>
      <c r="AA711">
        <v>13</v>
      </c>
      <c r="AB711">
        <v>41.27</v>
      </c>
      <c r="AC711">
        <v>5.36</v>
      </c>
      <c r="AD711">
        <v>46.63</v>
      </c>
      <c r="AE711">
        <v>22</v>
      </c>
      <c r="AF711">
        <v>0.04</v>
      </c>
      <c r="AG711">
        <v>88.97</v>
      </c>
      <c r="AH711">
        <v>213</v>
      </c>
      <c r="AI711">
        <v>243</v>
      </c>
      <c r="AJ711">
        <v>30</v>
      </c>
      <c r="AK711">
        <v>100.28</v>
      </c>
      <c r="AL711">
        <v>12.38</v>
      </c>
      <c r="AM711">
        <v>112.65</v>
      </c>
      <c r="AN711">
        <v>55.14</v>
      </c>
      <c r="AO711">
        <v>16</v>
      </c>
      <c r="AP711">
        <v>3</v>
      </c>
      <c r="AQ711">
        <v>48</v>
      </c>
      <c r="AR711">
        <v>2.4700000000000002</v>
      </c>
      <c r="AS711">
        <v>89.86</v>
      </c>
      <c r="AT711">
        <v>87.38</v>
      </c>
      <c r="AU711">
        <v>165</v>
      </c>
      <c r="AV711">
        <v>186</v>
      </c>
      <c r="AW711">
        <v>21</v>
      </c>
      <c r="AX711">
        <v>76.75</v>
      </c>
      <c r="AY711">
        <v>8.67</v>
      </c>
      <c r="AZ711">
        <v>85.42</v>
      </c>
      <c r="BA711">
        <v>72.040000000000006</v>
      </c>
      <c r="BB711">
        <v>13</v>
      </c>
      <c r="BC711">
        <v>32</v>
      </c>
      <c r="BD711">
        <v>2.75</v>
      </c>
      <c r="BE711">
        <v>87.58</v>
      </c>
      <c r="BF711">
        <v>84.84</v>
      </c>
      <c r="BG711">
        <v>115</v>
      </c>
      <c r="BH711">
        <v>55.3</v>
      </c>
      <c r="BI711">
        <v>7.84</v>
      </c>
      <c r="BJ711">
        <v>134</v>
      </c>
      <c r="BK711">
        <v>19</v>
      </c>
      <c r="BL711">
        <v>19</v>
      </c>
      <c r="BM711">
        <v>4.8600000000000003</v>
      </c>
      <c r="BN711">
        <v>88</v>
      </c>
      <c r="BO711">
        <v>5.36</v>
      </c>
      <c r="BP711">
        <v>0.41</v>
      </c>
      <c r="BQ711">
        <v>13</v>
      </c>
      <c r="BR711">
        <v>1</v>
      </c>
      <c r="BS711">
        <v>12</v>
      </c>
      <c r="BT711">
        <v>92.86</v>
      </c>
      <c r="BU711">
        <v>0</v>
      </c>
      <c r="BV711">
        <v>9.6999999999999993</v>
      </c>
      <c r="BW711">
        <v>6.99</v>
      </c>
      <c r="BX711">
        <v>94.74</v>
      </c>
      <c r="BY711">
        <v>37</v>
      </c>
      <c r="BZ711">
        <v>5</v>
      </c>
      <c r="CA711">
        <v>9</v>
      </c>
      <c r="CB711">
        <v>90.43</v>
      </c>
      <c r="CC711">
        <v>104</v>
      </c>
      <c r="CD711">
        <v>33</v>
      </c>
      <c r="CE711">
        <v>11</v>
      </c>
      <c r="CF711">
        <v>2</v>
      </c>
      <c r="CG711">
        <v>2</v>
      </c>
      <c r="CH711">
        <v>3</v>
      </c>
      <c r="CI711">
        <v>2</v>
      </c>
      <c r="CJ711">
        <v>19</v>
      </c>
      <c r="CK711">
        <v>2</v>
      </c>
      <c r="CL711">
        <v>5</v>
      </c>
      <c r="CM711">
        <v>2</v>
      </c>
      <c r="CN711">
        <v>2</v>
      </c>
      <c r="CO711">
        <v>0</v>
      </c>
      <c r="CP711">
        <v>145.4</v>
      </c>
      <c r="CQ711">
        <v>215.91</v>
      </c>
      <c r="CR711">
        <v>40.24</v>
      </c>
      <c r="CS711">
        <v>18.14</v>
      </c>
      <c r="CT711">
        <v>17.72</v>
      </c>
      <c r="CU711">
        <v>50.41</v>
      </c>
      <c r="CV711">
        <v>49.86</v>
      </c>
      <c r="CW711">
        <v>56.16</v>
      </c>
      <c r="CX711">
        <v>55.26</v>
      </c>
      <c r="CY711">
        <v>54.1</v>
      </c>
      <c r="CZ711">
        <v>54.41</v>
      </c>
    </row>
    <row r="712" spans="1:104">
      <c r="A712" t="s">
        <v>405</v>
      </c>
      <c r="B712" t="s">
        <v>406</v>
      </c>
      <c r="C712" t="s">
        <v>80</v>
      </c>
      <c r="D712" t="s">
        <v>204</v>
      </c>
      <c r="E712">
        <v>51</v>
      </c>
      <c r="F712">
        <v>20142015</v>
      </c>
      <c r="G712">
        <v>22</v>
      </c>
      <c r="H712">
        <v>0.85099999999999998</v>
      </c>
      <c r="I712">
        <v>0.9</v>
      </c>
      <c r="J712">
        <v>1</v>
      </c>
      <c r="K712">
        <v>0</v>
      </c>
      <c r="L712">
        <v>1</v>
      </c>
      <c r="M712">
        <v>1.39</v>
      </c>
      <c r="N712">
        <v>0</v>
      </c>
      <c r="O712">
        <v>1.39</v>
      </c>
      <c r="P712">
        <v>-1</v>
      </c>
      <c r="Q712">
        <v>91.25</v>
      </c>
      <c r="R712">
        <v>87.69</v>
      </c>
      <c r="S712">
        <v>25</v>
      </c>
      <c r="T712">
        <v>0.78</v>
      </c>
      <c r="U712">
        <v>0.85</v>
      </c>
      <c r="V712">
        <v>4.1100000000000003</v>
      </c>
      <c r="W712">
        <v>94.29</v>
      </c>
      <c r="X712">
        <v>90.17</v>
      </c>
      <c r="Y712">
        <v>31</v>
      </c>
      <c r="Z712">
        <v>33</v>
      </c>
      <c r="AA712">
        <v>2</v>
      </c>
      <c r="AB712">
        <v>45.73</v>
      </c>
      <c r="AC712">
        <v>2.77</v>
      </c>
      <c r="AD712">
        <v>48.5</v>
      </c>
      <c r="AE712">
        <v>1</v>
      </c>
      <c r="AF712">
        <v>1.68</v>
      </c>
      <c r="AG712">
        <v>89.57</v>
      </c>
      <c r="AH712">
        <v>66</v>
      </c>
      <c r="AI712">
        <v>73</v>
      </c>
      <c r="AJ712">
        <v>7</v>
      </c>
      <c r="AK712">
        <v>101.15</v>
      </c>
      <c r="AL712">
        <v>9.6999999999999993</v>
      </c>
      <c r="AM712">
        <v>110.85</v>
      </c>
      <c r="AN712">
        <v>53.42</v>
      </c>
      <c r="AO712">
        <v>0</v>
      </c>
      <c r="AP712">
        <v>0</v>
      </c>
      <c r="AQ712">
        <v>5</v>
      </c>
      <c r="AR712">
        <v>1.17</v>
      </c>
      <c r="AS712">
        <v>89.83</v>
      </c>
      <c r="AT712">
        <v>88.66</v>
      </c>
      <c r="AU712">
        <v>47</v>
      </c>
      <c r="AV712">
        <v>53</v>
      </c>
      <c r="AW712">
        <v>6</v>
      </c>
      <c r="AX712">
        <v>73.44</v>
      </c>
      <c r="AY712">
        <v>8.31</v>
      </c>
      <c r="AZ712">
        <v>81.760000000000005</v>
      </c>
      <c r="BA712">
        <v>73.58</v>
      </c>
      <c r="BB712">
        <v>1</v>
      </c>
      <c r="BC712">
        <v>5</v>
      </c>
      <c r="BD712">
        <v>-0.34</v>
      </c>
      <c r="BE712">
        <v>88.64</v>
      </c>
      <c r="BF712">
        <v>88.98</v>
      </c>
      <c r="BG712">
        <v>34</v>
      </c>
      <c r="BH712">
        <v>54.04</v>
      </c>
      <c r="BI712">
        <v>6.93</v>
      </c>
      <c r="BJ712">
        <v>39</v>
      </c>
      <c r="BK712">
        <v>5</v>
      </c>
      <c r="BL712">
        <v>4</v>
      </c>
      <c r="BM712">
        <v>-20.83</v>
      </c>
      <c r="BN712">
        <v>95.83</v>
      </c>
      <c r="BO712">
        <v>4.16</v>
      </c>
      <c r="BP712">
        <v>1.39</v>
      </c>
      <c r="BQ712">
        <v>3</v>
      </c>
      <c r="BR712">
        <v>1</v>
      </c>
      <c r="BS712">
        <v>2</v>
      </c>
      <c r="BT712">
        <v>75</v>
      </c>
      <c r="BU712">
        <v>20</v>
      </c>
      <c r="BV712">
        <v>7.69</v>
      </c>
      <c r="BW712">
        <v>5.66</v>
      </c>
      <c r="BX712">
        <v>80</v>
      </c>
      <c r="BY712">
        <v>40</v>
      </c>
      <c r="BZ712">
        <v>0</v>
      </c>
      <c r="CA712">
        <v>0</v>
      </c>
      <c r="CB712">
        <v>95.65</v>
      </c>
      <c r="CC712">
        <v>22</v>
      </c>
      <c r="CD712">
        <v>11</v>
      </c>
      <c r="CE712">
        <v>1</v>
      </c>
      <c r="CF712">
        <v>1</v>
      </c>
      <c r="CG712">
        <v>3</v>
      </c>
      <c r="CH712">
        <v>0</v>
      </c>
      <c r="CI712">
        <v>0</v>
      </c>
      <c r="CJ712">
        <v>3</v>
      </c>
      <c r="CK712">
        <v>3</v>
      </c>
      <c r="CL712">
        <v>0</v>
      </c>
      <c r="CM712">
        <v>1</v>
      </c>
      <c r="CN712">
        <v>0</v>
      </c>
      <c r="CO712">
        <v>-1.39</v>
      </c>
      <c r="CP712">
        <v>43.3</v>
      </c>
      <c r="CQ712">
        <v>243.54</v>
      </c>
      <c r="CR712">
        <v>15.1</v>
      </c>
      <c r="CS712">
        <v>19.18</v>
      </c>
      <c r="CT712">
        <v>17.489999999999998</v>
      </c>
      <c r="CU712">
        <v>52.44</v>
      </c>
      <c r="CV712">
        <v>50.13</v>
      </c>
      <c r="CW712">
        <v>55.76</v>
      </c>
      <c r="CX712">
        <v>50.56</v>
      </c>
      <c r="CY712">
        <v>54.56</v>
      </c>
      <c r="CZ712">
        <v>54.27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659"/>
  <sheetViews>
    <sheetView workbookViewId="0"/>
  </sheetViews>
  <sheetFormatPr baseColWidth="10" defaultRowHeight="15" x14ac:dyDescent="0"/>
  <cols>
    <col min="1" max="1" width="19.6640625" customWidth="1"/>
    <col min="2" max="2" width="22.33203125" bestFit="1" customWidth="1"/>
  </cols>
  <sheetData>
    <row r="1" spans="1:104">
      <c r="A1" s="125" t="s">
        <v>1836</v>
      </c>
    </row>
    <row r="2" spans="1:104">
      <c r="A2" t="s">
        <v>1802</v>
      </c>
      <c r="B2" t="s">
        <v>0</v>
      </c>
      <c r="C2" t="s">
        <v>1</v>
      </c>
      <c r="D2" t="s">
        <v>2</v>
      </c>
      <c r="E2" t="s">
        <v>3</v>
      </c>
      <c r="F2" t="s">
        <v>1446</v>
      </c>
      <c r="G2" t="s">
        <v>1447</v>
      </c>
      <c r="H2" t="s">
        <v>1448</v>
      </c>
      <c r="I2" t="s">
        <v>1449</v>
      </c>
      <c r="J2" t="s">
        <v>4</v>
      </c>
      <c r="K2" t="s">
        <v>5</v>
      </c>
      <c r="L2" t="s">
        <v>6</v>
      </c>
      <c r="M2" t="s">
        <v>1450</v>
      </c>
      <c r="N2" t="s">
        <v>7</v>
      </c>
      <c r="O2" t="s">
        <v>8</v>
      </c>
      <c r="P2" t="s">
        <v>1451</v>
      </c>
      <c r="Q2" t="s">
        <v>9</v>
      </c>
      <c r="R2" t="s">
        <v>1452</v>
      </c>
      <c r="S2" t="s">
        <v>10</v>
      </c>
      <c r="T2" t="s">
        <v>1453</v>
      </c>
      <c r="U2" t="s">
        <v>11</v>
      </c>
      <c r="V2" t="s">
        <v>12</v>
      </c>
      <c r="W2" t="s">
        <v>13</v>
      </c>
      <c r="X2" t="s">
        <v>14</v>
      </c>
      <c r="Y2" t="s">
        <v>15</v>
      </c>
      <c r="Z2" t="s">
        <v>16</v>
      </c>
      <c r="AA2" t="s">
        <v>17</v>
      </c>
      <c r="AB2" t="s">
        <v>18</v>
      </c>
      <c r="AC2" t="s">
        <v>1454</v>
      </c>
      <c r="AD2" t="s">
        <v>19</v>
      </c>
      <c r="AE2" t="s">
        <v>20</v>
      </c>
      <c r="AF2" t="s">
        <v>21</v>
      </c>
      <c r="AG2" t="s">
        <v>22</v>
      </c>
      <c r="AH2" t="s">
        <v>23</v>
      </c>
      <c r="AI2" t="s">
        <v>24</v>
      </c>
      <c r="AJ2" t="s">
        <v>25</v>
      </c>
      <c r="AK2" t="s">
        <v>26</v>
      </c>
      <c r="AL2" t="s">
        <v>27</v>
      </c>
      <c r="AM2" t="s">
        <v>28</v>
      </c>
      <c r="AN2" t="s">
        <v>29</v>
      </c>
      <c r="AO2" t="s">
        <v>1455</v>
      </c>
      <c r="AP2" t="s">
        <v>30</v>
      </c>
      <c r="AQ2" t="s">
        <v>31</v>
      </c>
      <c r="AR2" t="s">
        <v>1456</v>
      </c>
      <c r="AS2" t="s">
        <v>1457</v>
      </c>
      <c r="AT2" t="s">
        <v>1458</v>
      </c>
      <c r="AU2" t="s">
        <v>1459</v>
      </c>
      <c r="AV2" t="s">
        <v>1460</v>
      </c>
      <c r="AW2" t="s">
        <v>1461</v>
      </c>
      <c r="AX2" t="s">
        <v>1462</v>
      </c>
      <c r="AY2" t="s">
        <v>1463</v>
      </c>
      <c r="AZ2" t="s">
        <v>1464</v>
      </c>
      <c r="BA2" t="s">
        <v>1465</v>
      </c>
      <c r="BB2" t="s">
        <v>32</v>
      </c>
      <c r="BC2" t="s">
        <v>33</v>
      </c>
      <c r="BD2" t="s">
        <v>34</v>
      </c>
      <c r="BE2" t="s">
        <v>35</v>
      </c>
      <c r="BF2" t="s">
        <v>36</v>
      </c>
      <c r="BG2" t="s">
        <v>37</v>
      </c>
      <c r="BH2" t="s">
        <v>38</v>
      </c>
      <c r="BI2" t="s">
        <v>39</v>
      </c>
      <c r="BJ2" t="s">
        <v>40</v>
      </c>
      <c r="BK2" t="s">
        <v>41</v>
      </c>
      <c r="BL2" t="s">
        <v>42</v>
      </c>
      <c r="BM2" t="s">
        <v>1466</v>
      </c>
      <c r="BN2" t="s">
        <v>43</v>
      </c>
      <c r="BO2" t="s">
        <v>44</v>
      </c>
      <c r="BP2" t="s">
        <v>45</v>
      </c>
      <c r="BQ2" t="s">
        <v>46</v>
      </c>
      <c r="BR2" t="s">
        <v>47</v>
      </c>
      <c r="BS2" t="s">
        <v>48</v>
      </c>
      <c r="BT2" t="s">
        <v>49</v>
      </c>
      <c r="BU2" t="s">
        <v>1467</v>
      </c>
      <c r="BV2" t="s">
        <v>1468</v>
      </c>
      <c r="BW2" t="s">
        <v>1469</v>
      </c>
      <c r="BX2" t="s">
        <v>1470</v>
      </c>
      <c r="BY2" t="s">
        <v>1471</v>
      </c>
      <c r="BZ2" t="s">
        <v>50</v>
      </c>
      <c r="CA2" t="s">
        <v>51</v>
      </c>
      <c r="CB2" t="s">
        <v>1472</v>
      </c>
      <c r="CC2" t="s">
        <v>1473</v>
      </c>
      <c r="CD2" t="s">
        <v>1474</v>
      </c>
      <c r="CE2" t="s">
        <v>1475</v>
      </c>
      <c r="CF2" t="s">
        <v>52</v>
      </c>
      <c r="CG2" t="s">
        <v>53</v>
      </c>
      <c r="CH2" t="s">
        <v>1476</v>
      </c>
      <c r="CI2" t="s">
        <v>1477</v>
      </c>
      <c r="CJ2" t="s">
        <v>1478</v>
      </c>
      <c r="CK2" t="s">
        <v>1479</v>
      </c>
      <c r="CL2" t="s">
        <v>54</v>
      </c>
      <c r="CM2" t="s">
        <v>1480</v>
      </c>
      <c r="CN2" t="s">
        <v>1481</v>
      </c>
      <c r="CO2" t="s">
        <v>55</v>
      </c>
      <c r="CP2" t="s">
        <v>56</v>
      </c>
      <c r="CQ2" t="s">
        <v>1482</v>
      </c>
      <c r="CR2" t="s">
        <v>57</v>
      </c>
      <c r="CS2" t="s">
        <v>58</v>
      </c>
      <c r="CT2" t="s">
        <v>59</v>
      </c>
      <c r="CU2" t="s">
        <v>1483</v>
      </c>
      <c r="CV2" t="s">
        <v>1484</v>
      </c>
      <c r="CW2" t="s">
        <v>1485</v>
      </c>
      <c r="CX2" t="s">
        <v>1486</v>
      </c>
      <c r="CY2" t="s">
        <v>1440</v>
      </c>
      <c r="CZ2" t="s">
        <v>1487</v>
      </c>
    </row>
    <row r="3" spans="1:104">
      <c r="A3" t="s">
        <v>198</v>
      </c>
      <c r="B3" t="s">
        <v>199</v>
      </c>
      <c r="C3" t="s">
        <v>113</v>
      </c>
      <c r="D3" t="s">
        <v>81</v>
      </c>
      <c r="E3">
        <v>71</v>
      </c>
      <c r="F3">
        <v>20142015</v>
      </c>
      <c r="G3">
        <v>27</v>
      </c>
      <c r="H3">
        <v>2</v>
      </c>
      <c r="I3">
        <v>1.8</v>
      </c>
      <c r="J3">
        <v>0</v>
      </c>
      <c r="K3">
        <v>0</v>
      </c>
      <c r="L3">
        <v>0</v>
      </c>
      <c r="M3">
        <v>0</v>
      </c>
      <c r="N3">
        <v>0</v>
      </c>
      <c r="O3">
        <v>0</v>
      </c>
      <c r="P3">
        <v>2</v>
      </c>
      <c r="Q3">
        <v>10.81</v>
      </c>
      <c r="R3">
        <v>89.58</v>
      </c>
      <c r="S3">
        <v>0</v>
      </c>
      <c r="T3">
        <v>-5.59</v>
      </c>
      <c r="U3">
        <v>0.85</v>
      </c>
      <c r="V3">
        <v>4.74</v>
      </c>
      <c r="W3">
        <v>16.18</v>
      </c>
      <c r="X3">
        <v>11.44</v>
      </c>
      <c r="Y3">
        <v>-46</v>
      </c>
      <c r="Z3">
        <v>11</v>
      </c>
      <c r="AA3">
        <v>57</v>
      </c>
      <c r="AB3">
        <v>11</v>
      </c>
      <c r="AC3">
        <v>56.98</v>
      </c>
      <c r="AD3">
        <v>67.97</v>
      </c>
      <c r="AE3">
        <v>7</v>
      </c>
      <c r="AF3">
        <v>1.65</v>
      </c>
      <c r="AG3">
        <v>9.16</v>
      </c>
      <c r="AH3">
        <v>-87</v>
      </c>
      <c r="AI3">
        <v>12</v>
      </c>
      <c r="AJ3">
        <v>99</v>
      </c>
      <c r="AK3">
        <v>12</v>
      </c>
      <c r="AL3">
        <v>98.96</v>
      </c>
      <c r="AM3">
        <v>110.95</v>
      </c>
      <c r="AN3">
        <v>75</v>
      </c>
      <c r="AO3">
        <v>1</v>
      </c>
      <c r="AP3">
        <v>8</v>
      </c>
      <c r="AQ3">
        <v>8</v>
      </c>
      <c r="AR3">
        <v>3.06</v>
      </c>
      <c r="AS3">
        <v>13.41</v>
      </c>
      <c r="AT3">
        <v>10.35</v>
      </c>
      <c r="AU3">
        <v>-60</v>
      </c>
      <c r="AV3">
        <v>11</v>
      </c>
      <c r="AW3">
        <v>71</v>
      </c>
      <c r="AX3">
        <v>11</v>
      </c>
      <c r="AY3">
        <v>70.97</v>
      </c>
      <c r="AZ3">
        <v>81.97</v>
      </c>
      <c r="BA3">
        <v>81.819999999999993</v>
      </c>
      <c r="BB3">
        <v>2</v>
      </c>
      <c r="BC3">
        <v>7</v>
      </c>
      <c r="BD3">
        <v>4.46</v>
      </c>
      <c r="BE3">
        <v>15.79</v>
      </c>
      <c r="BF3">
        <v>11.33</v>
      </c>
      <c r="BG3">
        <v>-39</v>
      </c>
      <c r="BH3">
        <v>9</v>
      </c>
      <c r="BI3">
        <v>47.98</v>
      </c>
      <c r="BJ3">
        <v>9</v>
      </c>
      <c r="BK3">
        <v>48</v>
      </c>
      <c r="BL3">
        <v>5</v>
      </c>
      <c r="BM3">
        <v>-4.26</v>
      </c>
      <c r="BN3">
        <v>4.26</v>
      </c>
      <c r="BO3">
        <v>0</v>
      </c>
      <c r="BP3">
        <v>5</v>
      </c>
      <c r="BQ3">
        <v>0</v>
      </c>
      <c r="BR3">
        <v>5</v>
      </c>
      <c r="BS3">
        <v>-5</v>
      </c>
      <c r="BT3">
        <v>0</v>
      </c>
      <c r="BU3">
        <v>0</v>
      </c>
      <c r="BV3">
        <v>0</v>
      </c>
      <c r="BW3">
        <v>0</v>
      </c>
      <c r="BX3">
        <v>89.58</v>
      </c>
      <c r="BY3">
        <v>40</v>
      </c>
      <c r="BZ3">
        <v>0</v>
      </c>
      <c r="CA3">
        <v>0</v>
      </c>
      <c r="CB3">
        <v>2.13</v>
      </c>
      <c r="CC3">
        <v>1</v>
      </c>
      <c r="CD3">
        <v>8</v>
      </c>
      <c r="CE3">
        <v>46</v>
      </c>
      <c r="CF3">
        <v>2</v>
      </c>
      <c r="CG3">
        <v>2</v>
      </c>
      <c r="CH3">
        <v>0</v>
      </c>
      <c r="CI3">
        <v>0</v>
      </c>
      <c r="CJ3">
        <v>5</v>
      </c>
      <c r="CK3">
        <v>2</v>
      </c>
      <c r="CL3">
        <v>3</v>
      </c>
      <c r="CM3">
        <v>0</v>
      </c>
      <c r="CN3">
        <v>2</v>
      </c>
      <c r="CO3">
        <v>2</v>
      </c>
      <c r="CP3">
        <v>60.02</v>
      </c>
      <c r="CQ3">
        <v>329.88</v>
      </c>
      <c r="CR3">
        <v>15.39</v>
      </c>
      <c r="CS3">
        <v>18.38</v>
      </c>
      <c r="CT3">
        <v>17.7</v>
      </c>
      <c r="CU3">
        <v>53.28</v>
      </c>
      <c r="CV3">
        <v>49.98</v>
      </c>
      <c r="CW3">
        <v>53.74</v>
      </c>
      <c r="CX3">
        <v>47.11</v>
      </c>
      <c r="CY3">
        <v>55.03</v>
      </c>
      <c r="CZ3">
        <v>55.08</v>
      </c>
    </row>
    <row r="4" spans="1:104">
      <c r="A4" t="s">
        <v>1666</v>
      </c>
      <c r="B4" t="s">
        <v>1667</v>
      </c>
      <c r="C4" t="s">
        <v>68</v>
      </c>
      <c r="D4" t="s">
        <v>643</v>
      </c>
      <c r="E4">
        <v>2</v>
      </c>
      <c r="F4">
        <v>20142015</v>
      </c>
      <c r="G4">
        <v>27</v>
      </c>
      <c r="H4">
        <v>0.65</v>
      </c>
      <c r="I4">
        <v>0.66500000000000004</v>
      </c>
      <c r="J4">
        <v>0</v>
      </c>
      <c r="K4">
        <v>0</v>
      </c>
      <c r="L4">
        <v>0</v>
      </c>
      <c r="M4">
        <v>0</v>
      </c>
      <c r="N4">
        <v>0</v>
      </c>
      <c r="O4">
        <v>0</v>
      </c>
      <c r="P4">
        <v>0</v>
      </c>
      <c r="Q4">
        <v>12.5</v>
      </c>
      <c r="R4">
        <v>80</v>
      </c>
      <c r="S4" t="s">
        <v>1488</v>
      </c>
      <c r="T4">
        <v>-12.5</v>
      </c>
      <c r="U4">
        <v>2.21</v>
      </c>
      <c r="V4">
        <v>-13.33</v>
      </c>
      <c r="W4">
        <v>20</v>
      </c>
      <c r="X4">
        <v>33.33</v>
      </c>
      <c r="Y4">
        <v>-3</v>
      </c>
      <c r="Z4">
        <v>1</v>
      </c>
      <c r="AA4">
        <v>4</v>
      </c>
      <c r="AB4">
        <v>13.56</v>
      </c>
      <c r="AC4">
        <v>54.24</v>
      </c>
      <c r="AD4">
        <v>67.8</v>
      </c>
      <c r="AE4">
        <v>0</v>
      </c>
      <c r="AF4">
        <v>-2.88</v>
      </c>
      <c r="AG4">
        <v>15.38</v>
      </c>
      <c r="AH4">
        <v>-6</v>
      </c>
      <c r="AI4">
        <v>1</v>
      </c>
      <c r="AJ4">
        <v>7</v>
      </c>
      <c r="AK4">
        <v>13.56</v>
      </c>
      <c r="AL4">
        <v>94.92</v>
      </c>
      <c r="AM4">
        <v>108.47</v>
      </c>
      <c r="AN4">
        <v>100</v>
      </c>
      <c r="AO4">
        <v>0</v>
      </c>
      <c r="AP4">
        <v>0</v>
      </c>
      <c r="AQ4">
        <v>0</v>
      </c>
      <c r="AR4">
        <v>0</v>
      </c>
      <c r="AS4">
        <v>16.670000000000002</v>
      </c>
      <c r="AT4">
        <v>16.670000000000002</v>
      </c>
      <c r="AU4">
        <v>-4</v>
      </c>
      <c r="AV4">
        <v>1</v>
      </c>
      <c r="AW4">
        <v>5</v>
      </c>
      <c r="AX4">
        <v>13.56</v>
      </c>
      <c r="AY4">
        <v>67.8</v>
      </c>
      <c r="AZ4">
        <v>81.36</v>
      </c>
      <c r="BA4">
        <v>100</v>
      </c>
      <c r="BB4">
        <v>0</v>
      </c>
      <c r="BC4">
        <v>0</v>
      </c>
      <c r="BD4">
        <v>-8.33</v>
      </c>
      <c r="BE4">
        <v>16.670000000000002</v>
      </c>
      <c r="BF4">
        <v>25</v>
      </c>
      <c r="BG4">
        <v>-4</v>
      </c>
      <c r="BH4">
        <v>13.56</v>
      </c>
      <c r="BI4">
        <v>67.8</v>
      </c>
      <c r="BJ4">
        <v>1</v>
      </c>
      <c r="BK4">
        <v>5</v>
      </c>
      <c r="BL4">
        <v>0</v>
      </c>
      <c r="BM4">
        <v>0</v>
      </c>
      <c r="BN4">
        <v>0</v>
      </c>
      <c r="BO4">
        <v>0</v>
      </c>
      <c r="BP4">
        <v>13.56</v>
      </c>
      <c r="BQ4">
        <v>0</v>
      </c>
      <c r="BR4">
        <v>1</v>
      </c>
      <c r="BS4">
        <v>-1</v>
      </c>
      <c r="BT4">
        <v>0</v>
      </c>
      <c r="BU4" t="s">
        <v>1488</v>
      </c>
      <c r="BV4">
        <v>0</v>
      </c>
      <c r="BW4">
        <v>0</v>
      </c>
      <c r="BX4">
        <v>80</v>
      </c>
      <c r="BY4">
        <v>41</v>
      </c>
      <c r="BZ4">
        <v>1</v>
      </c>
      <c r="CA4">
        <v>1</v>
      </c>
      <c r="CB4">
        <v>0</v>
      </c>
      <c r="CC4">
        <v>0</v>
      </c>
      <c r="CD4">
        <v>0</v>
      </c>
      <c r="CE4">
        <v>4</v>
      </c>
      <c r="CF4">
        <v>1</v>
      </c>
      <c r="CG4">
        <v>0</v>
      </c>
      <c r="CH4">
        <v>0</v>
      </c>
      <c r="CI4">
        <v>0</v>
      </c>
      <c r="CJ4">
        <v>0</v>
      </c>
      <c r="CK4">
        <v>0</v>
      </c>
      <c r="CL4">
        <v>1</v>
      </c>
      <c r="CM4">
        <v>0</v>
      </c>
      <c r="CN4">
        <v>0</v>
      </c>
      <c r="CO4">
        <v>0</v>
      </c>
      <c r="CP4">
        <v>4.42</v>
      </c>
      <c r="CQ4">
        <v>6.02</v>
      </c>
      <c r="CR4">
        <v>42.38</v>
      </c>
      <c r="CS4">
        <v>16.55</v>
      </c>
      <c r="CT4">
        <v>16.690000000000001</v>
      </c>
      <c r="CU4">
        <v>45.21</v>
      </c>
      <c r="CV4">
        <v>51.39</v>
      </c>
      <c r="CW4">
        <v>48.99</v>
      </c>
      <c r="CX4">
        <v>59.37</v>
      </c>
      <c r="CY4">
        <v>55.61</v>
      </c>
      <c r="CZ4">
        <v>52.61</v>
      </c>
    </row>
    <row r="5" spans="1:104">
      <c r="A5" t="s">
        <v>972</v>
      </c>
      <c r="B5" t="s">
        <v>973</v>
      </c>
      <c r="C5" t="s">
        <v>68</v>
      </c>
      <c r="D5" t="s">
        <v>116</v>
      </c>
      <c r="E5">
        <v>68</v>
      </c>
      <c r="F5">
        <v>20142015</v>
      </c>
      <c r="G5">
        <v>37</v>
      </c>
      <c r="H5">
        <v>0.85</v>
      </c>
      <c r="I5">
        <v>0.7</v>
      </c>
      <c r="J5">
        <v>0</v>
      </c>
      <c r="K5">
        <v>1</v>
      </c>
      <c r="L5">
        <v>1</v>
      </c>
      <c r="M5">
        <v>0</v>
      </c>
      <c r="N5">
        <v>0.36</v>
      </c>
      <c r="O5">
        <v>0.36</v>
      </c>
      <c r="P5">
        <v>1</v>
      </c>
      <c r="Q5">
        <v>8.43</v>
      </c>
      <c r="R5">
        <v>100.12</v>
      </c>
      <c r="S5">
        <v>0</v>
      </c>
      <c r="T5">
        <v>-0.78</v>
      </c>
      <c r="U5">
        <v>2.4500000000000002</v>
      </c>
      <c r="V5">
        <v>-2.75</v>
      </c>
      <c r="W5">
        <v>8.18</v>
      </c>
      <c r="X5">
        <v>10.92</v>
      </c>
      <c r="Y5">
        <v>-133</v>
      </c>
      <c r="Z5">
        <v>13</v>
      </c>
      <c r="AA5">
        <v>146</v>
      </c>
      <c r="AB5">
        <v>4.68</v>
      </c>
      <c r="AC5">
        <v>52.57</v>
      </c>
      <c r="AD5">
        <v>57.25</v>
      </c>
      <c r="AE5">
        <v>2</v>
      </c>
      <c r="AF5">
        <v>-0.72</v>
      </c>
      <c r="AG5">
        <v>9.15</v>
      </c>
      <c r="AH5">
        <v>-276</v>
      </c>
      <c r="AI5">
        <v>28</v>
      </c>
      <c r="AJ5">
        <v>304</v>
      </c>
      <c r="AK5">
        <v>10.08</v>
      </c>
      <c r="AL5">
        <v>109.47</v>
      </c>
      <c r="AM5">
        <v>119.55</v>
      </c>
      <c r="AN5">
        <v>78.569999999999993</v>
      </c>
      <c r="AO5">
        <v>1</v>
      </c>
      <c r="AP5">
        <v>16</v>
      </c>
      <c r="AQ5">
        <v>7</v>
      </c>
      <c r="AR5">
        <v>-0.86</v>
      </c>
      <c r="AS5">
        <v>9.1999999999999993</v>
      </c>
      <c r="AT5">
        <v>10.06</v>
      </c>
      <c r="AU5">
        <v>-204</v>
      </c>
      <c r="AV5">
        <v>23</v>
      </c>
      <c r="AW5">
        <v>227</v>
      </c>
      <c r="AX5">
        <v>8.2799999999999994</v>
      </c>
      <c r="AY5">
        <v>81.739999999999995</v>
      </c>
      <c r="AZ5">
        <v>90.02</v>
      </c>
      <c r="BA5">
        <v>95.65</v>
      </c>
      <c r="BB5">
        <v>0</v>
      </c>
      <c r="BC5">
        <v>6</v>
      </c>
      <c r="BD5">
        <v>0.56999999999999995</v>
      </c>
      <c r="BE5">
        <v>12.36</v>
      </c>
      <c r="BF5">
        <v>11.79</v>
      </c>
      <c r="BG5">
        <v>-134</v>
      </c>
      <c r="BH5">
        <v>7.92</v>
      </c>
      <c r="BI5">
        <v>56.17</v>
      </c>
      <c r="BJ5">
        <v>22</v>
      </c>
      <c r="BK5">
        <v>156</v>
      </c>
      <c r="BL5">
        <v>6</v>
      </c>
      <c r="BM5">
        <v>-0.54</v>
      </c>
      <c r="BN5">
        <v>13.04</v>
      </c>
      <c r="BO5">
        <v>0.72</v>
      </c>
      <c r="BP5">
        <v>5.04</v>
      </c>
      <c r="BQ5">
        <v>2</v>
      </c>
      <c r="BR5">
        <v>14</v>
      </c>
      <c r="BS5">
        <v>-12</v>
      </c>
      <c r="BT5">
        <v>12.5</v>
      </c>
      <c r="BU5">
        <v>0</v>
      </c>
      <c r="BV5">
        <v>9.09</v>
      </c>
      <c r="BW5">
        <v>8.6999999999999993</v>
      </c>
      <c r="BX5">
        <v>91.03</v>
      </c>
      <c r="BY5">
        <v>47.62</v>
      </c>
      <c r="BZ5">
        <v>10</v>
      </c>
      <c r="CA5">
        <v>11</v>
      </c>
      <c r="CB5">
        <v>4.32</v>
      </c>
      <c r="CC5">
        <v>6</v>
      </c>
      <c r="CD5">
        <v>26</v>
      </c>
      <c r="CE5">
        <v>133</v>
      </c>
      <c r="CF5">
        <v>14</v>
      </c>
      <c r="CG5">
        <v>1</v>
      </c>
      <c r="CH5">
        <v>1</v>
      </c>
      <c r="CI5">
        <v>0</v>
      </c>
      <c r="CJ5">
        <v>6</v>
      </c>
      <c r="CK5">
        <v>2</v>
      </c>
      <c r="CL5">
        <v>2</v>
      </c>
      <c r="CM5">
        <v>0</v>
      </c>
      <c r="CN5">
        <v>1</v>
      </c>
      <c r="CO5">
        <v>0.36</v>
      </c>
      <c r="CP5">
        <v>166.62</v>
      </c>
      <c r="CQ5">
        <v>227.71</v>
      </c>
      <c r="CR5">
        <v>42.25</v>
      </c>
      <c r="CS5">
        <v>16.399999999999999</v>
      </c>
      <c r="CT5">
        <v>16.78</v>
      </c>
      <c r="CU5">
        <v>49.01</v>
      </c>
      <c r="CV5">
        <v>49.3</v>
      </c>
      <c r="CW5">
        <v>50.21</v>
      </c>
      <c r="CX5">
        <v>52.24</v>
      </c>
      <c r="CY5">
        <v>53.22</v>
      </c>
      <c r="CZ5">
        <v>54.74</v>
      </c>
    </row>
    <row r="6" spans="1:104">
      <c r="A6" t="s">
        <v>1668</v>
      </c>
      <c r="B6" t="s">
        <v>1669</v>
      </c>
      <c r="C6" t="s">
        <v>62</v>
      </c>
      <c r="D6" t="s">
        <v>839</v>
      </c>
      <c r="E6">
        <v>11</v>
      </c>
      <c r="F6">
        <v>20142015</v>
      </c>
      <c r="G6">
        <v>34</v>
      </c>
      <c r="H6">
        <v>3.5</v>
      </c>
      <c r="I6">
        <v>3.5</v>
      </c>
      <c r="J6">
        <v>0</v>
      </c>
      <c r="K6">
        <v>0</v>
      </c>
      <c r="L6">
        <v>0</v>
      </c>
      <c r="M6">
        <v>0</v>
      </c>
      <c r="N6">
        <v>0</v>
      </c>
      <c r="O6">
        <v>0</v>
      </c>
      <c r="P6">
        <v>0</v>
      </c>
      <c r="Q6">
        <v>5.88</v>
      </c>
      <c r="R6">
        <v>85.71</v>
      </c>
      <c r="S6" t="s">
        <v>1488</v>
      </c>
      <c r="T6">
        <v>-0.17</v>
      </c>
      <c r="U6">
        <v>1.42</v>
      </c>
      <c r="V6">
        <v>-30</v>
      </c>
      <c r="W6">
        <v>0</v>
      </c>
      <c r="X6">
        <v>30</v>
      </c>
      <c r="Y6">
        <v>-14</v>
      </c>
      <c r="Z6">
        <v>0</v>
      </c>
      <c r="AA6">
        <v>14</v>
      </c>
      <c r="AB6">
        <v>0</v>
      </c>
      <c r="AC6">
        <v>53.67</v>
      </c>
      <c r="AD6">
        <v>53.67</v>
      </c>
      <c r="AE6">
        <v>0</v>
      </c>
      <c r="AF6">
        <v>-20.27</v>
      </c>
      <c r="AG6">
        <v>26.15</v>
      </c>
      <c r="AH6">
        <v>-30</v>
      </c>
      <c r="AI6">
        <v>2</v>
      </c>
      <c r="AJ6">
        <v>32</v>
      </c>
      <c r="AK6">
        <v>7.67</v>
      </c>
      <c r="AL6">
        <v>122.68</v>
      </c>
      <c r="AM6">
        <v>130.35</v>
      </c>
      <c r="AN6">
        <v>100</v>
      </c>
      <c r="AO6">
        <v>0</v>
      </c>
      <c r="AP6">
        <v>3</v>
      </c>
      <c r="AQ6">
        <v>0</v>
      </c>
      <c r="AR6">
        <v>-20.77</v>
      </c>
      <c r="AS6">
        <v>10</v>
      </c>
      <c r="AT6">
        <v>30.77</v>
      </c>
      <c r="AU6">
        <v>-16</v>
      </c>
      <c r="AV6">
        <v>2</v>
      </c>
      <c r="AW6">
        <v>18</v>
      </c>
      <c r="AX6">
        <v>7.67</v>
      </c>
      <c r="AY6">
        <v>69.010000000000005</v>
      </c>
      <c r="AZ6">
        <v>76.680000000000007</v>
      </c>
      <c r="BA6">
        <v>100</v>
      </c>
      <c r="BB6">
        <v>0</v>
      </c>
      <c r="BC6">
        <v>0</v>
      </c>
      <c r="BD6">
        <v>-19.079999999999998</v>
      </c>
      <c r="BE6">
        <v>12.5</v>
      </c>
      <c r="BF6">
        <v>31.58</v>
      </c>
      <c r="BG6">
        <v>-12</v>
      </c>
      <c r="BH6">
        <v>7.67</v>
      </c>
      <c r="BI6">
        <v>53.67</v>
      </c>
      <c r="BJ6">
        <v>2</v>
      </c>
      <c r="BK6">
        <v>14</v>
      </c>
      <c r="BL6">
        <v>0</v>
      </c>
      <c r="BM6">
        <v>0</v>
      </c>
      <c r="BN6">
        <v>0</v>
      </c>
      <c r="BO6">
        <v>0</v>
      </c>
      <c r="BP6">
        <v>7.67</v>
      </c>
      <c r="BQ6">
        <v>0</v>
      </c>
      <c r="BR6">
        <v>2</v>
      </c>
      <c r="BS6">
        <v>-2</v>
      </c>
      <c r="BT6">
        <v>0</v>
      </c>
      <c r="BU6" t="s">
        <v>1488</v>
      </c>
      <c r="BV6">
        <v>0</v>
      </c>
      <c r="BW6">
        <v>0</v>
      </c>
      <c r="BX6">
        <v>85.71</v>
      </c>
      <c r="BY6">
        <v>40</v>
      </c>
      <c r="BZ6">
        <v>0</v>
      </c>
      <c r="CA6">
        <v>0</v>
      </c>
      <c r="CB6">
        <v>7.14</v>
      </c>
      <c r="CC6">
        <v>1</v>
      </c>
      <c r="CD6">
        <v>0</v>
      </c>
      <c r="CE6">
        <v>13</v>
      </c>
      <c r="CF6">
        <v>1</v>
      </c>
      <c r="CG6">
        <v>0</v>
      </c>
      <c r="CH6">
        <v>0</v>
      </c>
      <c r="CI6">
        <v>0</v>
      </c>
      <c r="CJ6">
        <v>0</v>
      </c>
      <c r="CK6">
        <v>0</v>
      </c>
      <c r="CL6">
        <v>0</v>
      </c>
      <c r="CM6">
        <v>0</v>
      </c>
      <c r="CN6">
        <v>0</v>
      </c>
      <c r="CO6">
        <v>0</v>
      </c>
      <c r="CP6">
        <v>15.65</v>
      </c>
      <c r="CQ6">
        <v>39.07</v>
      </c>
      <c r="CR6">
        <v>28.6</v>
      </c>
      <c r="CS6">
        <v>16.329999999999998</v>
      </c>
      <c r="CT6">
        <v>17.12</v>
      </c>
      <c r="CU6">
        <v>49.54</v>
      </c>
      <c r="CV6">
        <v>49.88</v>
      </c>
      <c r="CW6">
        <v>54.29</v>
      </c>
      <c r="CX6">
        <v>55.29</v>
      </c>
      <c r="CY6">
        <v>53.24</v>
      </c>
      <c r="CZ6">
        <v>53.49</v>
      </c>
    </row>
    <row r="7" spans="1:104">
      <c r="A7" t="s">
        <v>595</v>
      </c>
      <c r="B7" t="s">
        <v>596</v>
      </c>
      <c r="C7" t="s">
        <v>62</v>
      </c>
      <c r="D7" t="s">
        <v>195</v>
      </c>
      <c r="E7">
        <v>79</v>
      </c>
      <c r="F7">
        <v>20142015</v>
      </c>
      <c r="G7">
        <v>25</v>
      </c>
      <c r="H7">
        <v>2.8</v>
      </c>
      <c r="I7">
        <v>2.0449999999999999</v>
      </c>
      <c r="J7">
        <v>0</v>
      </c>
      <c r="K7">
        <v>0</v>
      </c>
      <c r="L7">
        <v>0</v>
      </c>
      <c r="M7">
        <v>0</v>
      </c>
      <c r="N7">
        <v>0</v>
      </c>
      <c r="O7">
        <v>0</v>
      </c>
      <c r="P7">
        <v>1</v>
      </c>
      <c r="Q7">
        <v>13.12</v>
      </c>
      <c r="R7">
        <v>92.98</v>
      </c>
      <c r="S7">
        <v>0</v>
      </c>
      <c r="T7">
        <v>2.99</v>
      </c>
      <c r="U7">
        <v>2.09</v>
      </c>
      <c r="V7">
        <v>6.8</v>
      </c>
      <c r="W7">
        <v>16.309999999999999</v>
      </c>
      <c r="X7">
        <v>9.51</v>
      </c>
      <c r="Y7">
        <v>-95</v>
      </c>
      <c r="Z7">
        <v>23</v>
      </c>
      <c r="AA7">
        <v>118</v>
      </c>
      <c r="AB7">
        <v>8.34</v>
      </c>
      <c r="AC7">
        <v>42.79</v>
      </c>
      <c r="AD7">
        <v>51.13</v>
      </c>
      <c r="AE7">
        <v>0</v>
      </c>
      <c r="AF7">
        <v>3.47</v>
      </c>
      <c r="AG7">
        <v>9.65</v>
      </c>
      <c r="AH7">
        <v>-236</v>
      </c>
      <c r="AI7">
        <v>42</v>
      </c>
      <c r="AJ7">
        <v>278</v>
      </c>
      <c r="AK7">
        <v>15.23</v>
      </c>
      <c r="AL7">
        <v>100.82</v>
      </c>
      <c r="AM7">
        <v>116.05</v>
      </c>
      <c r="AN7">
        <v>76.19</v>
      </c>
      <c r="AO7">
        <v>1</v>
      </c>
      <c r="AP7">
        <v>28</v>
      </c>
      <c r="AQ7">
        <v>4</v>
      </c>
      <c r="AR7">
        <v>4.9400000000000004</v>
      </c>
      <c r="AS7">
        <v>15.97</v>
      </c>
      <c r="AT7">
        <v>11.03</v>
      </c>
      <c r="AU7">
        <v>-162</v>
      </c>
      <c r="AV7">
        <v>38</v>
      </c>
      <c r="AW7">
        <v>200</v>
      </c>
      <c r="AX7">
        <v>13.78</v>
      </c>
      <c r="AY7">
        <v>72.53</v>
      </c>
      <c r="AZ7">
        <v>86.31</v>
      </c>
      <c r="BA7">
        <v>84.21</v>
      </c>
      <c r="BB7">
        <v>0</v>
      </c>
      <c r="BC7">
        <v>3</v>
      </c>
      <c r="BD7">
        <v>5.93</v>
      </c>
      <c r="BE7">
        <v>18.82</v>
      </c>
      <c r="BF7">
        <v>12.89</v>
      </c>
      <c r="BG7">
        <v>-106</v>
      </c>
      <c r="BH7">
        <v>11.6</v>
      </c>
      <c r="BI7">
        <v>50.05</v>
      </c>
      <c r="BJ7">
        <v>32</v>
      </c>
      <c r="BK7">
        <v>138</v>
      </c>
      <c r="BL7">
        <v>3</v>
      </c>
      <c r="BM7">
        <v>3.81</v>
      </c>
      <c r="BN7">
        <v>2.86</v>
      </c>
      <c r="BO7">
        <v>0.36</v>
      </c>
      <c r="BP7">
        <v>5.08</v>
      </c>
      <c r="BQ7">
        <v>1</v>
      </c>
      <c r="BR7">
        <v>14</v>
      </c>
      <c r="BS7">
        <v>-13</v>
      </c>
      <c r="BT7">
        <v>6.67</v>
      </c>
      <c r="BU7">
        <v>0</v>
      </c>
      <c r="BV7">
        <v>3.12</v>
      </c>
      <c r="BW7">
        <v>2.63</v>
      </c>
      <c r="BX7">
        <v>89.86</v>
      </c>
      <c r="BY7">
        <v>40</v>
      </c>
      <c r="BZ7">
        <v>0</v>
      </c>
      <c r="CA7">
        <v>0</v>
      </c>
      <c r="CB7">
        <v>7.75</v>
      </c>
      <c r="CC7">
        <v>10</v>
      </c>
      <c r="CD7">
        <v>30</v>
      </c>
      <c r="CE7">
        <v>119</v>
      </c>
      <c r="CF7">
        <v>10</v>
      </c>
      <c r="CG7">
        <v>4</v>
      </c>
      <c r="CH7">
        <v>0</v>
      </c>
      <c r="CI7">
        <v>0</v>
      </c>
      <c r="CJ7">
        <v>3</v>
      </c>
      <c r="CK7">
        <v>1</v>
      </c>
      <c r="CL7">
        <v>1</v>
      </c>
      <c r="CM7">
        <v>0</v>
      </c>
      <c r="CN7">
        <v>1</v>
      </c>
      <c r="CO7">
        <v>0.36</v>
      </c>
      <c r="CP7">
        <v>165.45</v>
      </c>
      <c r="CQ7">
        <v>267.43</v>
      </c>
      <c r="CR7">
        <v>38.22</v>
      </c>
      <c r="CS7">
        <v>17.010000000000002</v>
      </c>
      <c r="CT7">
        <v>17.329999999999998</v>
      </c>
      <c r="CU7">
        <v>50.24</v>
      </c>
      <c r="CV7">
        <v>50.13</v>
      </c>
      <c r="CW7">
        <v>54.1</v>
      </c>
      <c r="CX7">
        <v>53.58</v>
      </c>
      <c r="CY7">
        <v>54.07</v>
      </c>
      <c r="CZ7">
        <v>53.78</v>
      </c>
    </row>
    <row r="8" spans="1:104">
      <c r="A8" t="s">
        <v>1190</v>
      </c>
      <c r="B8" t="s">
        <v>1191</v>
      </c>
      <c r="C8" t="s">
        <v>68</v>
      </c>
      <c r="D8" t="s">
        <v>81</v>
      </c>
      <c r="E8">
        <v>68</v>
      </c>
      <c r="F8">
        <v>20142015</v>
      </c>
      <c r="G8">
        <v>25</v>
      </c>
      <c r="H8">
        <v>0.76500000000000001</v>
      </c>
      <c r="I8">
        <v>0.73299999999999998</v>
      </c>
      <c r="J8">
        <v>0</v>
      </c>
      <c r="K8">
        <v>0</v>
      </c>
      <c r="L8">
        <v>0</v>
      </c>
      <c r="M8">
        <v>0</v>
      </c>
      <c r="N8">
        <v>0</v>
      </c>
      <c r="O8">
        <v>0</v>
      </c>
      <c r="P8">
        <v>0</v>
      </c>
      <c r="Q8">
        <v>13.33</v>
      </c>
      <c r="R8">
        <v>100.36</v>
      </c>
      <c r="S8">
        <v>0</v>
      </c>
      <c r="T8">
        <v>-0.24</v>
      </c>
      <c r="U8">
        <v>2.0299999999999998</v>
      </c>
      <c r="V8">
        <v>5.18</v>
      </c>
      <c r="W8">
        <v>16.670000000000002</v>
      </c>
      <c r="X8">
        <v>11.49</v>
      </c>
      <c r="Y8">
        <v>-84</v>
      </c>
      <c r="Z8">
        <v>21</v>
      </c>
      <c r="AA8">
        <v>105</v>
      </c>
      <c r="AB8">
        <v>9.1300000000000008</v>
      </c>
      <c r="AC8">
        <v>45.65</v>
      </c>
      <c r="AD8">
        <v>54.78</v>
      </c>
      <c r="AE8">
        <v>6</v>
      </c>
      <c r="AF8">
        <v>4.2</v>
      </c>
      <c r="AG8">
        <v>9.1300000000000008</v>
      </c>
      <c r="AH8">
        <v>-176</v>
      </c>
      <c r="AI8">
        <v>32</v>
      </c>
      <c r="AJ8">
        <v>208</v>
      </c>
      <c r="AK8">
        <v>13.91</v>
      </c>
      <c r="AL8">
        <v>90.42</v>
      </c>
      <c r="AM8">
        <v>104.34</v>
      </c>
      <c r="AN8">
        <v>65.62</v>
      </c>
      <c r="AO8">
        <v>2</v>
      </c>
      <c r="AP8">
        <v>5</v>
      </c>
      <c r="AQ8">
        <v>10</v>
      </c>
      <c r="AR8">
        <v>3.19</v>
      </c>
      <c r="AS8">
        <v>13.78</v>
      </c>
      <c r="AT8">
        <v>10.58</v>
      </c>
      <c r="AU8">
        <v>-142</v>
      </c>
      <c r="AV8">
        <v>27</v>
      </c>
      <c r="AW8">
        <v>169</v>
      </c>
      <c r="AX8">
        <v>11.74</v>
      </c>
      <c r="AY8">
        <v>73.47</v>
      </c>
      <c r="AZ8">
        <v>85.21</v>
      </c>
      <c r="BA8">
        <v>77.78</v>
      </c>
      <c r="BB8">
        <v>0</v>
      </c>
      <c r="BC8">
        <v>8</v>
      </c>
      <c r="BD8">
        <v>2.4900000000000002</v>
      </c>
      <c r="BE8">
        <v>13.82</v>
      </c>
      <c r="BF8">
        <v>11.33</v>
      </c>
      <c r="BG8">
        <v>-110</v>
      </c>
      <c r="BH8">
        <v>9.1300000000000008</v>
      </c>
      <c r="BI8">
        <v>56.95</v>
      </c>
      <c r="BJ8">
        <v>21</v>
      </c>
      <c r="BK8">
        <v>131</v>
      </c>
      <c r="BL8">
        <v>8</v>
      </c>
      <c r="BM8">
        <v>11.06</v>
      </c>
      <c r="BN8">
        <v>3.23</v>
      </c>
      <c r="BO8">
        <v>0.87</v>
      </c>
      <c r="BP8">
        <v>5.22</v>
      </c>
      <c r="BQ8">
        <v>2</v>
      </c>
      <c r="BR8">
        <v>12</v>
      </c>
      <c r="BS8">
        <v>-10</v>
      </c>
      <c r="BT8">
        <v>14.29</v>
      </c>
      <c r="BU8">
        <v>0</v>
      </c>
      <c r="BV8">
        <v>9.52</v>
      </c>
      <c r="BW8">
        <v>7.41</v>
      </c>
      <c r="BX8">
        <v>90.84</v>
      </c>
      <c r="BY8">
        <v>48.15</v>
      </c>
      <c r="BZ8">
        <v>52</v>
      </c>
      <c r="CA8">
        <v>56</v>
      </c>
      <c r="CB8">
        <v>7.69</v>
      </c>
      <c r="CC8">
        <v>9</v>
      </c>
      <c r="CD8">
        <v>19</v>
      </c>
      <c r="CE8">
        <v>108</v>
      </c>
      <c r="CF8">
        <v>1</v>
      </c>
      <c r="CG8">
        <v>5</v>
      </c>
      <c r="CH8">
        <v>0</v>
      </c>
      <c r="CI8">
        <v>0</v>
      </c>
      <c r="CJ8">
        <v>8</v>
      </c>
      <c r="CK8">
        <v>3</v>
      </c>
      <c r="CL8">
        <v>2</v>
      </c>
      <c r="CM8">
        <v>1</v>
      </c>
      <c r="CN8">
        <v>1</v>
      </c>
      <c r="CO8">
        <v>0</v>
      </c>
      <c r="CP8">
        <v>138.02000000000001</v>
      </c>
      <c r="CQ8">
        <v>250.52</v>
      </c>
      <c r="CR8">
        <v>35.520000000000003</v>
      </c>
      <c r="CS8">
        <v>16.899999999999999</v>
      </c>
      <c r="CT8">
        <v>16.89</v>
      </c>
      <c r="CU8">
        <v>50.55</v>
      </c>
      <c r="CV8">
        <v>49.7</v>
      </c>
      <c r="CW8">
        <v>49.2</v>
      </c>
      <c r="CX8">
        <v>48.13</v>
      </c>
      <c r="CY8">
        <v>53.84</v>
      </c>
      <c r="CZ8">
        <v>54.49</v>
      </c>
    </row>
    <row r="9" spans="1:104">
      <c r="A9" t="s">
        <v>728</v>
      </c>
      <c r="B9" t="s">
        <v>729</v>
      </c>
      <c r="C9" t="s">
        <v>68</v>
      </c>
      <c r="D9" t="s">
        <v>544</v>
      </c>
      <c r="E9">
        <v>52</v>
      </c>
      <c r="F9">
        <v>20142015</v>
      </c>
      <c r="G9">
        <v>26</v>
      </c>
      <c r="H9">
        <v>3.1</v>
      </c>
      <c r="I9">
        <v>3.2829999999999999</v>
      </c>
      <c r="J9">
        <v>0</v>
      </c>
      <c r="K9">
        <v>3</v>
      </c>
      <c r="L9">
        <v>3</v>
      </c>
      <c r="M9">
        <v>0</v>
      </c>
      <c r="N9">
        <v>1.75</v>
      </c>
      <c r="O9">
        <v>1.75</v>
      </c>
      <c r="P9">
        <v>0</v>
      </c>
      <c r="Q9">
        <v>16.670000000000002</v>
      </c>
      <c r="R9">
        <v>102.88</v>
      </c>
      <c r="S9">
        <v>0</v>
      </c>
      <c r="T9">
        <v>4.79</v>
      </c>
      <c r="U9">
        <v>1.98</v>
      </c>
      <c r="V9">
        <v>5.0199999999999996</v>
      </c>
      <c r="W9">
        <v>19.23</v>
      </c>
      <c r="X9">
        <v>14.21</v>
      </c>
      <c r="Y9">
        <v>-64</v>
      </c>
      <c r="Z9">
        <v>20</v>
      </c>
      <c r="AA9">
        <v>84</v>
      </c>
      <c r="AB9">
        <v>11.68</v>
      </c>
      <c r="AC9">
        <v>49.06</v>
      </c>
      <c r="AD9">
        <v>60.74</v>
      </c>
      <c r="AE9">
        <v>11</v>
      </c>
      <c r="AF9">
        <v>5.91</v>
      </c>
      <c r="AG9">
        <v>10.76</v>
      </c>
      <c r="AH9">
        <v>-128</v>
      </c>
      <c r="AI9">
        <v>32</v>
      </c>
      <c r="AJ9">
        <v>160</v>
      </c>
      <c r="AK9">
        <v>18.690000000000001</v>
      </c>
      <c r="AL9">
        <v>93.45</v>
      </c>
      <c r="AM9">
        <v>112.14</v>
      </c>
      <c r="AN9">
        <v>62.5</v>
      </c>
      <c r="AO9">
        <v>2</v>
      </c>
      <c r="AP9">
        <v>3</v>
      </c>
      <c r="AQ9">
        <v>14</v>
      </c>
      <c r="AR9">
        <v>5.79</v>
      </c>
      <c r="AS9">
        <v>17.829999999999998</v>
      </c>
      <c r="AT9">
        <v>12.04</v>
      </c>
      <c r="AU9">
        <v>-101</v>
      </c>
      <c r="AV9">
        <v>28</v>
      </c>
      <c r="AW9">
        <v>129</v>
      </c>
      <c r="AX9">
        <v>16.350000000000001</v>
      </c>
      <c r="AY9">
        <v>75.349999999999994</v>
      </c>
      <c r="AZ9">
        <v>91.7</v>
      </c>
      <c r="BA9">
        <v>71.430000000000007</v>
      </c>
      <c r="BB9">
        <v>5</v>
      </c>
      <c r="BC9">
        <v>12</v>
      </c>
      <c r="BD9">
        <v>5.14</v>
      </c>
      <c r="BE9">
        <v>16.809999999999999</v>
      </c>
      <c r="BF9">
        <v>11.67</v>
      </c>
      <c r="BG9">
        <v>-79</v>
      </c>
      <c r="BH9">
        <v>11.68</v>
      </c>
      <c r="BI9">
        <v>57.82</v>
      </c>
      <c r="BJ9">
        <v>20</v>
      </c>
      <c r="BK9">
        <v>99</v>
      </c>
      <c r="BL9">
        <v>7</v>
      </c>
      <c r="BM9">
        <v>12.31</v>
      </c>
      <c r="BN9">
        <v>7.69</v>
      </c>
      <c r="BO9">
        <v>1.75</v>
      </c>
      <c r="BP9">
        <v>7.01</v>
      </c>
      <c r="BQ9">
        <v>3</v>
      </c>
      <c r="BR9">
        <v>12</v>
      </c>
      <c r="BS9">
        <v>-9</v>
      </c>
      <c r="BT9">
        <v>20</v>
      </c>
      <c r="BU9">
        <v>0</v>
      </c>
      <c r="BV9">
        <v>15</v>
      </c>
      <c r="BW9">
        <v>10.71</v>
      </c>
      <c r="BX9">
        <v>87.88</v>
      </c>
      <c r="BY9">
        <v>51.85</v>
      </c>
      <c r="BZ9">
        <v>14</v>
      </c>
      <c r="CA9">
        <v>13</v>
      </c>
      <c r="CB9">
        <v>10.53</v>
      </c>
      <c r="CC9">
        <v>6</v>
      </c>
      <c r="CD9">
        <v>20</v>
      </c>
      <c r="CE9">
        <v>51</v>
      </c>
      <c r="CF9">
        <v>2</v>
      </c>
      <c r="CG9">
        <v>4</v>
      </c>
      <c r="CH9">
        <v>2</v>
      </c>
      <c r="CI9">
        <v>1</v>
      </c>
      <c r="CJ9">
        <v>7</v>
      </c>
      <c r="CK9">
        <v>1</v>
      </c>
      <c r="CL9">
        <v>3</v>
      </c>
      <c r="CM9">
        <v>0</v>
      </c>
      <c r="CN9">
        <v>0</v>
      </c>
      <c r="CO9">
        <v>0</v>
      </c>
      <c r="CP9">
        <v>102.72</v>
      </c>
      <c r="CQ9">
        <v>207.24</v>
      </c>
      <c r="CR9">
        <v>33.14</v>
      </c>
      <c r="CS9">
        <v>17.670000000000002</v>
      </c>
      <c r="CT9">
        <v>17.23</v>
      </c>
      <c r="CU9">
        <v>48.54</v>
      </c>
      <c r="CV9">
        <v>49.96</v>
      </c>
      <c r="CW9">
        <v>51.44</v>
      </c>
      <c r="CX9">
        <v>54.53</v>
      </c>
      <c r="CY9">
        <v>54.09</v>
      </c>
      <c r="CZ9">
        <v>54.17</v>
      </c>
    </row>
    <row r="10" spans="1:104">
      <c r="A10" t="s">
        <v>475</v>
      </c>
      <c r="B10" t="s">
        <v>476</v>
      </c>
      <c r="C10" t="s">
        <v>119</v>
      </c>
      <c r="D10" t="s">
        <v>477</v>
      </c>
      <c r="E10">
        <v>72</v>
      </c>
      <c r="F10">
        <v>20142015</v>
      </c>
      <c r="G10">
        <v>26</v>
      </c>
      <c r="H10">
        <v>0.6</v>
      </c>
      <c r="I10">
        <v>0.6</v>
      </c>
      <c r="J10">
        <v>0</v>
      </c>
      <c r="K10">
        <v>1</v>
      </c>
      <c r="L10">
        <v>1</v>
      </c>
      <c r="M10">
        <v>0</v>
      </c>
      <c r="N10">
        <v>1.47</v>
      </c>
      <c r="O10">
        <v>1.47</v>
      </c>
      <c r="P10">
        <v>1</v>
      </c>
      <c r="Q10">
        <v>10.45</v>
      </c>
      <c r="R10">
        <v>110.71</v>
      </c>
      <c r="S10">
        <v>0</v>
      </c>
      <c r="T10">
        <v>11.79</v>
      </c>
      <c r="U10">
        <v>0.56999999999999995</v>
      </c>
      <c r="V10">
        <v>0.42</v>
      </c>
      <c r="W10">
        <v>12.12</v>
      </c>
      <c r="X10">
        <v>11.7</v>
      </c>
      <c r="Y10">
        <v>-25</v>
      </c>
      <c r="Z10">
        <v>4</v>
      </c>
      <c r="AA10">
        <v>29</v>
      </c>
      <c r="AB10">
        <v>5.89</v>
      </c>
      <c r="AC10">
        <v>42.71</v>
      </c>
      <c r="AD10">
        <v>48.6</v>
      </c>
      <c r="AE10">
        <v>1</v>
      </c>
      <c r="AF10">
        <v>1.1100000000000001</v>
      </c>
      <c r="AG10">
        <v>9.34</v>
      </c>
      <c r="AH10">
        <v>-53</v>
      </c>
      <c r="AI10">
        <v>7</v>
      </c>
      <c r="AJ10">
        <v>60</v>
      </c>
      <c r="AK10">
        <v>10.31</v>
      </c>
      <c r="AL10">
        <v>88.36</v>
      </c>
      <c r="AM10">
        <v>98.67</v>
      </c>
      <c r="AN10">
        <v>57.14</v>
      </c>
      <c r="AO10">
        <v>1</v>
      </c>
      <c r="AP10">
        <v>0</v>
      </c>
      <c r="AQ10">
        <v>4</v>
      </c>
      <c r="AR10">
        <v>0.56999999999999995</v>
      </c>
      <c r="AS10">
        <v>10.71</v>
      </c>
      <c r="AT10">
        <v>10.15</v>
      </c>
      <c r="AU10">
        <v>-44</v>
      </c>
      <c r="AV10">
        <v>6</v>
      </c>
      <c r="AW10">
        <v>50</v>
      </c>
      <c r="AX10">
        <v>8.84</v>
      </c>
      <c r="AY10">
        <v>73.63</v>
      </c>
      <c r="AZ10">
        <v>82.47</v>
      </c>
      <c r="BA10">
        <v>66.67</v>
      </c>
      <c r="BB10">
        <v>2</v>
      </c>
      <c r="BC10">
        <v>3</v>
      </c>
      <c r="BD10">
        <v>-2.73</v>
      </c>
      <c r="BE10">
        <v>8.6999999999999993</v>
      </c>
      <c r="BF10">
        <v>11.42</v>
      </c>
      <c r="BG10">
        <v>-38</v>
      </c>
      <c r="BH10">
        <v>5.89</v>
      </c>
      <c r="BI10">
        <v>61.85</v>
      </c>
      <c r="BJ10">
        <v>4</v>
      </c>
      <c r="BK10">
        <v>42</v>
      </c>
      <c r="BL10">
        <v>1</v>
      </c>
      <c r="BM10">
        <v>8.16</v>
      </c>
      <c r="BN10">
        <v>6.12</v>
      </c>
      <c r="BO10">
        <v>1.47</v>
      </c>
      <c r="BP10">
        <v>8.84</v>
      </c>
      <c r="BQ10">
        <v>1</v>
      </c>
      <c r="BR10">
        <v>6</v>
      </c>
      <c r="BS10">
        <v>-5</v>
      </c>
      <c r="BT10">
        <v>14.29</v>
      </c>
      <c r="BU10">
        <v>0</v>
      </c>
      <c r="BV10">
        <v>25</v>
      </c>
      <c r="BW10">
        <v>16.670000000000002</v>
      </c>
      <c r="BX10">
        <v>85.71</v>
      </c>
      <c r="BY10">
        <v>29</v>
      </c>
      <c r="BZ10">
        <v>5</v>
      </c>
      <c r="CA10">
        <v>13</v>
      </c>
      <c r="CB10">
        <v>17.39</v>
      </c>
      <c r="CC10">
        <v>4</v>
      </c>
      <c r="CD10">
        <v>7</v>
      </c>
      <c r="CE10">
        <v>19</v>
      </c>
      <c r="CF10">
        <v>1</v>
      </c>
      <c r="CG10">
        <v>1</v>
      </c>
      <c r="CH10">
        <v>1</v>
      </c>
      <c r="CI10">
        <v>0</v>
      </c>
      <c r="CJ10">
        <v>1</v>
      </c>
      <c r="CK10">
        <v>1</v>
      </c>
      <c r="CL10">
        <v>3</v>
      </c>
      <c r="CM10">
        <v>0</v>
      </c>
      <c r="CN10">
        <v>1</v>
      </c>
      <c r="CO10">
        <v>1.47</v>
      </c>
      <c r="CP10">
        <v>40.74</v>
      </c>
      <c r="CQ10">
        <v>352.93</v>
      </c>
      <c r="CR10">
        <v>10.35</v>
      </c>
      <c r="CS10">
        <v>17.829999999999998</v>
      </c>
      <c r="CT10">
        <v>17.079999999999998</v>
      </c>
      <c r="CU10">
        <v>47.95</v>
      </c>
      <c r="CV10">
        <v>50.51</v>
      </c>
      <c r="CW10">
        <v>52.3</v>
      </c>
      <c r="CX10">
        <v>56.77</v>
      </c>
      <c r="CY10">
        <v>55.06</v>
      </c>
      <c r="CZ10">
        <v>53.95</v>
      </c>
    </row>
    <row r="11" spans="1:104">
      <c r="A11" t="s">
        <v>1071</v>
      </c>
      <c r="B11" t="s">
        <v>1072</v>
      </c>
      <c r="C11" t="s">
        <v>100</v>
      </c>
      <c r="D11" t="s">
        <v>544</v>
      </c>
      <c r="E11">
        <v>78</v>
      </c>
      <c r="F11">
        <v>20142015</v>
      </c>
      <c r="G11">
        <v>25</v>
      </c>
      <c r="H11">
        <v>1.175</v>
      </c>
      <c r="I11">
        <v>1.1499999999999999</v>
      </c>
      <c r="J11">
        <v>1</v>
      </c>
      <c r="K11">
        <v>0</v>
      </c>
      <c r="L11">
        <v>1</v>
      </c>
      <c r="M11">
        <v>0.9</v>
      </c>
      <c r="N11">
        <v>0</v>
      </c>
      <c r="O11">
        <v>0.9</v>
      </c>
      <c r="P11">
        <v>-1</v>
      </c>
      <c r="Q11">
        <v>8.4700000000000006</v>
      </c>
      <c r="R11">
        <v>110.42</v>
      </c>
      <c r="S11">
        <v>33.33</v>
      </c>
      <c r="T11">
        <v>11.4</v>
      </c>
      <c r="U11">
        <v>0.86</v>
      </c>
      <c r="V11">
        <v>-7.04</v>
      </c>
      <c r="W11">
        <v>6.12</v>
      </c>
      <c r="X11">
        <v>13.16</v>
      </c>
      <c r="Y11">
        <v>-43</v>
      </c>
      <c r="Z11">
        <v>3</v>
      </c>
      <c r="AA11">
        <v>46</v>
      </c>
      <c r="AB11">
        <v>2.69</v>
      </c>
      <c r="AC11">
        <v>41.3</v>
      </c>
      <c r="AD11">
        <v>44</v>
      </c>
      <c r="AE11">
        <v>2</v>
      </c>
      <c r="AF11">
        <v>-1.84</v>
      </c>
      <c r="AG11">
        <v>10.31</v>
      </c>
      <c r="AH11">
        <v>-98</v>
      </c>
      <c r="AI11">
        <v>10</v>
      </c>
      <c r="AJ11">
        <v>108</v>
      </c>
      <c r="AK11">
        <v>8.98</v>
      </c>
      <c r="AL11">
        <v>96.97</v>
      </c>
      <c r="AM11">
        <v>105.95</v>
      </c>
      <c r="AN11">
        <v>60</v>
      </c>
      <c r="AO11">
        <v>0</v>
      </c>
      <c r="AP11">
        <v>7</v>
      </c>
      <c r="AQ11">
        <v>4</v>
      </c>
      <c r="AR11">
        <v>-1.93</v>
      </c>
      <c r="AS11">
        <v>8.89</v>
      </c>
      <c r="AT11">
        <v>10.82</v>
      </c>
      <c r="AU11">
        <v>-74</v>
      </c>
      <c r="AV11">
        <v>8</v>
      </c>
      <c r="AW11">
        <v>82</v>
      </c>
      <c r="AX11">
        <v>7.18</v>
      </c>
      <c r="AY11">
        <v>73.63</v>
      </c>
      <c r="AZ11">
        <v>80.81</v>
      </c>
      <c r="BA11">
        <v>75</v>
      </c>
      <c r="BB11">
        <v>1</v>
      </c>
      <c r="BC11">
        <v>4</v>
      </c>
      <c r="BD11">
        <v>-2.61</v>
      </c>
      <c r="BE11">
        <v>8.57</v>
      </c>
      <c r="BF11">
        <v>11.18</v>
      </c>
      <c r="BG11">
        <v>-58</v>
      </c>
      <c r="BH11">
        <v>5.39</v>
      </c>
      <c r="BI11">
        <v>57.46</v>
      </c>
      <c r="BJ11">
        <v>6</v>
      </c>
      <c r="BK11">
        <v>64</v>
      </c>
      <c r="BL11">
        <v>3</v>
      </c>
      <c r="BM11">
        <v>12.59</v>
      </c>
      <c r="BN11">
        <v>7.41</v>
      </c>
      <c r="BO11">
        <v>0.9</v>
      </c>
      <c r="BP11">
        <v>3.59</v>
      </c>
      <c r="BQ11">
        <v>1</v>
      </c>
      <c r="BR11">
        <v>4</v>
      </c>
      <c r="BS11">
        <v>-3</v>
      </c>
      <c r="BT11">
        <v>20</v>
      </c>
      <c r="BU11">
        <v>25</v>
      </c>
      <c r="BV11">
        <v>16.670000000000002</v>
      </c>
      <c r="BW11">
        <v>12.5</v>
      </c>
      <c r="BX11">
        <v>93.75</v>
      </c>
      <c r="BY11">
        <v>44</v>
      </c>
      <c r="BZ11">
        <v>2</v>
      </c>
      <c r="CA11">
        <v>1</v>
      </c>
      <c r="CB11">
        <v>16.670000000000002</v>
      </c>
      <c r="CC11">
        <v>2</v>
      </c>
      <c r="CD11">
        <v>19</v>
      </c>
      <c r="CE11">
        <v>10</v>
      </c>
      <c r="CF11">
        <v>0</v>
      </c>
      <c r="CG11">
        <v>2</v>
      </c>
      <c r="CH11">
        <v>0</v>
      </c>
      <c r="CI11">
        <v>0</v>
      </c>
      <c r="CJ11">
        <v>2</v>
      </c>
      <c r="CK11">
        <v>1</v>
      </c>
      <c r="CL11">
        <v>8</v>
      </c>
      <c r="CM11">
        <v>1</v>
      </c>
      <c r="CN11">
        <v>0</v>
      </c>
      <c r="CO11">
        <v>-0.9</v>
      </c>
      <c r="CP11">
        <v>66.83</v>
      </c>
      <c r="CQ11">
        <v>414.7</v>
      </c>
      <c r="CR11">
        <v>13.88</v>
      </c>
      <c r="CS11">
        <v>18.54</v>
      </c>
      <c r="CT11">
        <v>17.72</v>
      </c>
      <c r="CU11">
        <v>48.41</v>
      </c>
      <c r="CV11">
        <v>50.35</v>
      </c>
      <c r="CW11">
        <v>52.24</v>
      </c>
      <c r="CX11">
        <v>55.67</v>
      </c>
      <c r="CY11">
        <v>54.86</v>
      </c>
      <c r="CZ11">
        <v>54.11</v>
      </c>
    </row>
    <row r="12" spans="1:104">
      <c r="A12" t="s">
        <v>1151</v>
      </c>
      <c r="B12" t="s">
        <v>1152</v>
      </c>
      <c r="C12" t="s">
        <v>62</v>
      </c>
      <c r="D12" t="s">
        <v>643</v>
      </c>
      <c r="E12">
        <v>29</v>
      </c>
      <c r="F12">
        <v>20142015</v>
      </c>
      <c r="G12">
        <v>25</v>
      </c>
      <c r="H12">
        <v>0.8</v>
      </c>
      <c r="I12">
        <v>0.8</v>
      </c>
      <c r="J12">
        <v>0</v>
      </c>
      <c r="K12">
        <v>0</v>
      </c>
      <c r="L12">
        <v>0</v>
      </c>
      <c r="M12">
        <v>0</v>
      </c>
      <c r="N12">
        <v>0</v>
      </c>
      <c r="O12">
        <v>0</v>
      </c>
      <c r="P12">
        <v>0</v>
      </c>
      <c r="Q12">
        <v>12.5</v>
      </c>
      <c r="R12">
        <v>57.14</v>
      </c>
      <c r="S12" t="s">
        <v>1488</v>
      </c>
      <c r="T12">
        <v>1</v>
      </c>
      <c r="U12">
        <v>0.67</v>
      </c>
      <c r="V12">
        <v>6.25</v>
      </c>
      <c r="W12">
        <v>18.75</v>
      </c>
      <c r="X12">
        <v>12.5</v>
      </c>
      <c r="Y12">
        <v>-10</v>
      </c>
      <c r="Z12">
        <v>3</v>
      </c>
      <c r="AA12">
        <v>13</v>
      </c>
      <c r="AB12">
        <v>9.27</v>
      </c>
      <c r="AC12">
        <v>40.17</v>
      </c>
      <c r="AD12">
        <v>49.44</v>
      </c>
      <c r="AE12">
        <v>0</v>
      </c>
      <c r="AF12">
        <v>3.77</v>
      </c>
      <c r="AG12">
        <v>8.73</v>
      </c>
      <c r="AH12">
        <v>-24</v>
      </c>
      <c r="AI12">
        <v>4</v>
      </c>
      <c r="AJ12">
        <v>28</v>
      </c>
      <c r="AK12">
        <v>12.36</v>
      </c>
      <c r="AL12">
        <v>86.52</v>
      </c>
      <c r="AM12">
        <v>98.88</v>
      </c>
      <c r="AN12">
        <v>25</v>
      </c>
      <c r="AO12">
        <v>0</v>
      </c>
      <c r="AP12">
        <v>4</v>
      </c>
      <c r="AQ12">
        <v>0</v>
      </c>
      <c r="AR12">
        <v>3.1</v>
      </c>
      <c r="AS12">
        <v>13.04</v>
      </c>
      <c r="AT12">
        <v>9.94</v>
      </c>
      <c r="AU12">
        <v>-17</v>
      </c>
      <c r="AV12">
        <v>3</v>
      </c>
      <c r="AW12">
        <v>20</v>
      </c>
      <c r="AX12">
        <v>9.27</v>
      </c>
      <c r="AY12">
        <v>61.8</v>
      </c>
      <c r="AZ12">
        <v>71.069999999999993</v>
      </c>
      <c r="BA12">
        <v>33.33</v>
      </c>
      <c r="BB12">
        <v>0</v>
      </c>
      <c r="BC12">
        <v>0</v>
      </c>
      <c r="BD12">
        <v>-3.7</v>
      </c>
      <c r="BE12">
        <v>6.67</v>
      </c>
      <c r="BF12">
        <v>10.37</v>
      </c>
      <c r="BG12">
        <v>-13</v>
      </c>
      <c r="BH12">
        <v>3.09</v>
      </c>
      <c r="BI12">
        <v>43.26</v>
      </c>
      <c r="BJ12">
        <v>1</v>
      </c>
      <c r="BK12">
        <v>14</v>
      </c>
      <c r="BL12">
        <v>0</v>
      </c>
      <c r="BM12">
        <v>0</v>
      </c>
      <c r="BN12">
        <v>0</v>
      </c>
      <c r="BO12">
        <v>0</v>
      </c>
      <c r="BP12">
        <v>18.54</v>
      </c>
      <c r="BQ12">
        <v>0</v>
      </c>
      <c r="BR12">
        <v>6</v>
      </c>
      <c r="BS12">
        <v>-6</v>
      </c>
      <c r="BT12">
        <v>0</v>
      </c>
      <c r="BU12" t="s">
        <v>1488</v>
      </c>
      <c r="BV12">
        <v>0</v>
      </c>
      <c r="BW12">
        <v>0</v>
      </c>
      <c r="BX12">
        <v>57.14</v>
      </c>
      <c r="BY12">
        <v>40</v>
      </c>
      <c r="BZ12">
        <v>0</v>
      </c>
      <c r="CA12">
        <v>0</v>
      </c>
      <c r="CB12">
        <v>7.14</v>
      </c>
      <c r="CC12">
        <v>1</v>
      </c>
      <c r="CD12">
        <v>1</v>
      </c>
      <c r="CE12">
        <v>13</v>
      </c>
      <c r="CF12">
        <v>1</v>
      </c>
      <c r="CG12">
        <v>0</v>
      </c>
      <c r="CH12">
        <v>0</v>
      </c>
      <c r="CI12">
        <v>0</v>
      </c>
      <c r="CJ12">
        <v>0</v>
      </c>
      <c r="CK12">
        <v>2</v>
      </c>
      <c r="CL12">
        <v>1</v>
      </c>
      <c r="CM12">
        <v>0</v>
      </c>
      <c r="CN12">
        <v>0</v>
      </c>
      <c r="CO12">
        <v>0</v>
      </c>
      <c r="CP12">
        <v>19.420000000000002</v>
      </c>
      <c r="CQ12">
        <v>123.85</v>
      </c>
      <c r="CR12">
        <v>13.55</v>
      </c>
      <c r="CS12">
        <v>16</v>
      </c>
      <c r="CT12">
        <v>16.88</v>
      </c>
      <c r="CU12">
        <v>47.63</v>
      </c>
      <c r="CV12">
        <v>49.95</v>
      </c>
      <c r="CW12">
        <v>51.64</v>
      </c>
      <c r="CX12">
        <v>56.77</v>
      </c>
      <c r="CY12">
        <v>54.45</v>
      </c>
      <c r="CZ12">
        <v>54.56</v>
      </c>
    </row>
    <row r="13" spans="1:104">
      <c r="A13" t="s">
        <v>835</v>
      </c>
      <c r="B13" t="s">
        <v>836</v>
      </c>
      <c r="C13" t="s">
        <v>97</v>
      </c>
      <c r="D13" t="s">
        <v>182</v>
      </c>
      <c r="E13">
        <v>76</v>
      </c>
      <c r="F13">
        <v>20142015</v>
      </c>
      <c r="G13">
        <v>30</v>
      </c>
      <c r="H13">
        <v>4.75</v>
      </c>
      <c r="I13">
        <v>4.5</v>
      </c>
      <c r="J13">
        <v>0</v>
      </c>
      <c r="K13">
        <v>0</v>
      </c>
      <c r="L13">
        <v>0</v>
      </c>
      <c r="M13">
        <v>0</v>
      </c>
      <c r="N13">
        <v>0</v>
      </c>
      <c r="O13">
        <v>0</v>
      </c>
      <c r="P13">
        <v>2</v>
      </c>
      <c r="Q13">
        <v>11.91</v>
      </c>
      <c r="R13">
        <v>88.24</v>
      </c>
      <c r="S13">
        <v>0</v>
      </c>
      <c r="T13">
        <v>-8.92</v>
      </c>
      <c r="U13">
        <v>2.04</v>
      </c>
      <c r="V13">
        <v>-3.37</v>
      </c>
      <c r="W13">
        <v>10.57</v>
      </c>
      <c r="X13">
        <v>13.94</v>
      </c>
      <c r="Y13">
        <v>-97</v>
      </c>
      <c r="Z13">
        <v>13</v>
      </c>
      <c r="AA13">
        <v>110</v>
      </c>
      <c r="AB13">
        <v>5.04</v>
      </c>
      <c r="AC13">
        <v>42.63</v>
      </c>
      <c r="AD13">
        <v>47.67</v>
      </c>
      <c r="AE13">
        <v>6</v>
      </c>
      <c r="AF13">
        <v>-0.53</v>
      </c>
      <c r="AG13">
        <v>12.44</v>
      </c>
      <c r="AH13">
        <v>-211</v>
      </c>
      <c r="AI13">
        <v>33</v>
      </c>
      <c r="AJ13">
        <v>244</v>
      </c>
      <c r="AK13">
        <v>12.79</v>
      </c>
      <c r="AL13">
        <v>94.56</v>
      </c>
      <c r="AM13">
        <v>107.35</v>
      </c>
      <c r="AN13">
        <v>60.61</v>
      </c>
      <c r="AO13">
        <v>4</v>
      </c>
      <c r="AP13">
        <v>12</v>
      </c>
      <c r="AQ13">
        <v>14</v>
      </c>
      <c r="AR13">
        <v>-1.7</v>
      </c>
      <c r="AS13">
        <v>13.11</v>
      </c>
      <c r="AT13">
        <v>14.8</v>
      </c>
      <c r="AU13">
        <v>-152</v>
      </c>
      <c r="AV13">
        <v>27</v>
      </c>
      <c r="AW13">
        <v>179</v>
      </c>
      <c r="AX13">
        <v>10.46</v>
      </c>
      <c r="AY13">
        <v>69.37</v>
      </c>
      <c r="AZ13">
        <v>79.84</v>
      </c>
      <c r="BA13">
        <v>74.069999999999993</v>
      </c>
      <c r="BB13">
        <v>4</v>
      </c>
      <c r="BC13">
        <v>10</v>
      </c>
      <c r="BD13">
        <v>-1.58</v>
      </c>
      <c r="BE13">
        <v>14.39</v>
      </c>
      <c r="BF13">
        <v>15.97</v>
      </c>
      <c r="BG13">
        <v>-99</v>
      </c>
      <c r="BH13">
        <v>7.75</v>
      </c>
      <c r="BI13">
        <v>46.12</v>
      </c>
      <c r="BJ13">
        <v>20</v>
      </c>
      <c r="BK13">
        <v>119</v>
      </c>
      <c r="BL13">
        <v>6</v>
      </c>
      <c r="BM13">
        <v>-6.9</v>
      </c>
      <c r="BN13">
        <v>6.9</v>
      </c>
      <c r="BO13">
        <v>0</v>
      </c>
      <c r="BP13">
        <v>5.43</v>
      </c>
      <c r="BQ13">
        <v>0</v>
      </c>
      <c r="BR13">
        <v>14</v>
      </c>
      <c r="BS13">
        <v>-14</v>
      </c>
      <c r="BT13">
        <v>0</v>
      </c>
      <c r="BU13">
        <v>0</v>
      </c>
      <c r="BV13">
        <v>0</v>
      </c>
      <c r="BW13">
        <v>0</v>
      </c>
      <c r="BX13">
        <v>88.24</v>
      </c>
      <c r="BY13">
        <v>50.98</v>
      </c>
      <c r="BZ13">
        <v>78</v>
      </c>
      <c r="CA13">
        <v>75</v>
      </c>
      <c r="CB13">
        <v>4.3499999999999996</v>
      </c>
      <c r="CC13">
        <v>9</v>
      </c>
      <c r="CD13">
        <v>38</v>
      </c>
      <c r="CE13">
        <v>198</v>
      </c>
      <c r="CF13">
        <v>11</v>
      </c>
      <c r="CG13">
        <v>2</v>
      </c>
      <c r="CH13">
        <v>0</v>
      </c>
      <c r="CI13">
        <v>0</v>
      </c>
      <c r="CJ13">
        <v>6</v>
      </c>
      <c r="CK13">
        <v>1</v>
      </c>
      <c r="CL13">
        <v>8</v>
      </c>
      <c r="CM13">
        <v>0</v>
      </c>
      <c r="CN13">
        <v>2</v>
      </c>
      <c r="CO13">
        <v>0.78</v>
      </c>
      <c r="CP13">
        <v>154.82</v>
      </c>
      <c r="CQ13">
        <v>258.95999999999998</v>
      </c>
      <c r="CR13">
        <v>37.42</v>
      </c>
      <c r="CS13">
        <v>18.510000000000002</v>
      </c>
      <c r="CT13">
        <v>17.75</v>
      </c>
      <c r="CU13">
        <v>51.7</v>
      </c>
      <c r="CV13">
        <v>50.81</v>
      </c>
      <c r="CW13">
        <v>55.88</v>
      </c>
      <c r="CX13">
        <v>52.22</v>
      </c>
      <c r="CY13">
        <v>55.51</v>
      </c>
      <c r="CZ13">
        <v>53.73</v>
      </c>
    </row>
    <row r="14" spans="1:104">
      <c r="A14" t="s">
        <v>1188</v>
      </c>
      <c r="B14" t="s">
        <v>1189</v>
      </c>
      <c r="C14" t="s">
        <v>68</v>
      </c>
      <c r="D14" t="s">
        <v>1056</v>
      </c>
      <c r="E14">
        <v>46</v>
      </c>
      <c r="F14">
        <v>20142015</v>
      </c>
      <c r="G14">
        <v>25</v>
      </c>
      <c r="H14">
        <v>1.5</v>
      </c>
      <c r="I14">
        <v>1.5</v>
      </c>
      <c r="J14">
        <v>2</v>
      </c>
      <c r="K14">
        <v>0</v>
      </c>
      <c r="L14">
        <v>2</v>
      </c>
      <c r="M14">
        <v>1.64</v>
      </c>
      <c r="N14">
        <v>0</v>
      </c>
      <c r="O14">
        <v>1.64</v>
      </c>
      <c r="P14">
        <v>0</v>
      </c>
      <c r="Q14">
        <v>11.9</v>
      </c>
      <c r="R14">
        <v>98.48</v>
      </c>
      <c r="S14">
        <v>33.33</v>
      </c>
      <c r="T14">
        <v>-2.31</v>
      </c>
      <c r="U14">
        <v>1.59</v>
      </c>
      <c r="V14">
        <v>-4.8099999999999996</v>
      </c>
      <c r="W14">
        <v>12.5</v>
      </c>
      <c r="X14">
        <v>17.309999999999999</v>
      </c>
      <c r="Y14">
        <v>-54</v>
      </c>
      <c r="Z14">
        <v>9</v>
      </c>
      <c r="AA14">
        <v>63</v>
      </c>
      <c r="AB14">
        <v>7.37</v>
      </c>
      <c r="AC14">
        <v>51.57</v>
      </c>
      <c r="AD14">
        <v>58.94</v>
      </c>
      <c r="AE14">
        <v>6</v>
      </c>
      <c r="AF14">
        <v>-2.76</v>
      </c>
      <c r="AG14">
        <v>14.67</v>
      </c>
      <c r="AH14">
        <v>-96</v>
      </c>
      <c r="AI14">
        <v>15</v>
      </c>
      <c r="AJ14">
        <v>111</v>
      </c>
      <c r="AK14">
        <v>12.28</v>
      </c>
      <c r="AL14">
        <v>90.86</v>
      </c>
      <c r="AM14">
        <v>103.14</v>
      </c>
      <c r="AN14">
        <v>80</v>
      </c>
      <c r="AO14">
        <v>1</v>
      </c>
      <c r="AP14">
        <v>7</v>
      </c>
      <c r="AQ14">
        <v>8</v>
      </c>
      <c r="AR14">
        <v>0.36</v>
      </c>
      <c r="AS14">
        <v>14.89</v>
      </c>
      <c r="AT14">
        <v>14.53</v>
      </c>
      <c r="AU14">
        <v>-66</v>
      </c>
      <c r="AV14">
        <v>14</v>
      </c>
      <c r="AW14">
        <v>80</v>
      </c>
      <c r="AX14">
        <v>11.46</v>
      </c>
      <c r="AY14">
        <v>65.48</v>
      </c>
      <c r="AZ14">
        <v>76.94</v>
      </c>
      <c r="BA14">
        <v>85.71</v>
      </c>
      <c r="BB14">
        <v>1</v>
      </c>
      <c r="BC14">
        <v>7</v>
      </c>
      <c r="BD14">
        <v>0.84</v>
      </c>
      <c r="BE14">
        <v>17.91</v>
      </c>
      <c r="BF14">
        <v>17.07</v>
      </c>
      <c r="BG14">
        <v>-43</v>
      </c>
      <c r="BH14">
        <v>9.82</v>
      </c>
      <c r="BI14">
        <v>45.02</v>
      </c>
      <c r="BJ14">
        <v>12</v>
      </c>
      <c r="BK14">
        <v>55</v>
      </c>
      <c r="BL14">
        <v>6</v>
      </c>
      <c r="BM14">
        <v>0</v>
      </c>
      <c r="BN14">
        <v>16.670000000000002</v>
      </c>
      <c r="BO14">
        <v>1.64</v>
      </c>
      <c r="BP14">
        <v>8.19</v>
      </c>
      <c r="BQ14">
        <v>2</v>
      </c>
      <c r="BR14">
        <v>10</v>
      </c>
      <c r="BS14">
        <v>-8</v>
      </c>
      <c r="BT14">
        <v>16.670000000000002</v>
      </c>
      <c r="BU14">
        <v>28.57</v>
      </c>
      <c r="BV14">
        <v>16.670000000000002</v>
      </c>
      <c r="BW14">
        <v>14.29</v>
      </c>
      <c r="BX14">
        <v>81.819999999999993</v>
      </c>
      <c r="BY14">
        <v>39.19</v>
      </c>
      <c r="BZ14">
        <v>29</v>
      </c>
      <c r="CA14">
        <v>45</v>
      </c>
      <c r="CB14">
        <v>10.29</v>
      </c>
      <c r="CC14">
        <v>7</v>
      </c>
      <c r="CD14">
        <v>16</v>
      </c>
      <c r="CE14">
        <v>61</v>
      </c>
      <c r="CF14">
        <v>3</v>
      </c>
      <c r="CG14">
        <v>0</v>
      </c>
      <c r="CH14">
        <v>0</v>
      </c>
      <c r="CI14">
        <v>0</v>
      </c>
      <c r="CJ14">
        <v>4</v>
      </c>
      <c r="CK14">
        <v>4</v>
      </c>
      <c r="CL14">
        <v>7</v>
      </c>
      <c r="CM14">
        <v>0</v>
      </c>
      <c r="CN14">
        <v>0</v>
      </c>
      <c r="CO14">
        <v>0</v>
      </c>
      <c r="CP14">
        <v>73.3</v>
      </c>
      <c r="CQ14">
        <v>121.16</v>
      </c>
      <c r="CR14">
        <v>37.69</v>
      </c>
      <c r="CS14">
        <v>18.23</v>
      </c>
      <c r="CT14">
        <v>17.47</v>
      </c>
      <c r="CU14">
        <v>45.46</v>
      </c>
      <c r="CV14">
        <v>50.99</v>
      </c>
      <c r="CW14">
        <v>50.03</v>
      </c>
      <c r="CX14">
        <v>60.04</v>
      </c>
      <c r="CY14">
        <v>55.49</v>
      </c>
      <c r="CZ14">
        <v>53.33</v>
      </c>
    </row>
    <row r="15" spans="1:104">
      <c r="A15" t="s">
        <v>193</v>
      </c>
      <c r="B15" t="s">
        <v>194</v>
      </c>
      <c r="C15" t="s">
        <v>68</v>
      </c>
      <c r="D15" t="s">
        <v>195</v>
      </c>
      <c r="E15">
        <v>79</v>
      </c>
      <c r="F15">
        <v>20142015</v>
      </c>
      <c r="G15">
        <v>26</v>
      </c>
      <c r="H15">
        <v>6.5</v>
      </c>
      <c r="I15">
        <v>6.7</v>
      </c>
      <c r="J15">
        <v>0</v>
      </c>
      <c r="K15">
        <v>0</v>
      </c>
      <c r="L15">
        <v>0</v>
      </c>
      <c r="M15">
        <v>0</v>
      </c>
      <c r="N15">
        <v>0</v>
      </c>
      <c r="O15">
        <v>0</v>
      </c>
      <c r="P15">
        <v>1</v>
      </c>
      <c r="Q15">
        <v>8.19</v>
      </c>
      <c r="R15">
        <v>87.67</v>
      </c>
      <c r="S15">
        <v>0</v>
      </c>
      <c r="T15">
        <v>-4.59</v>
      </c>
      <c r="U15">
        <v>1.06</v>
      </c>
      <c r="V15">
        <v>-6.81</v>
      </c>
      <c r="W15">
        <v>6.1</v>
      </c>
      <c r="X15">
        <v>12.91</v>
      </c>
      <c r="Y15">
        <v>-72</v>
      </c>
      <c r="Z15">
        <v>5</v>
      </c>
      <c r="AA15">
        <v>77</v>
      </c>
      <c r="AB15">
        <v>3.58</v>
      </c>
      <c r="AC15">
        <v>55.08</v>
      </c>
      <c r="AD15">
        <v>58.65</v>
      </c>
      <c r="AE15">
        <v>4</v>
      </c>
      <c r="AF15">
        <v>-3.42</v>
      </c>
      <c r="AG15">
        <v>11.6</v>
      </c>
      <c r="AH15">
        <v>-143</v>
      </c>
      <c r="AI15">
        <v>14</v>
      </c>
      <c r="AJ15">
        <v>157</v>
      </c>
      <c r="AK15">
        <v>10.01</v>
      </c>
      <c r="AL15">
        <v>112.3</v>
      </c>
      <c r="AM15">
        <v>122.31</v>
      </c>
      <c r="AN15">
        <v>78.569999999999993</v>
      </c>
      <c r="AO15">
        <v>1</v>
      </c>
      <c r="AP15">
        <v>8</v>
      </c>
      <c r="AQ15">
        <v>7</v>
      </c>
      <c r="AR15">
        <v>-4.1900000000000004</v>
      </c>
      <c r="AS15">
        <v>9.4499999999999993</v>
      </c>
      <c r="AT15">
        <v>13.64</v>
      </c>
      <c r="AU15">
        <v>-103</v>
      </c>
      <c r="AV15">
        <v>12</v>
      </c>
      <c r="AW15">
        <v>115</v>
      </c>
      <c r="AX15">
        <v>8.58</v>
      </c>
      <c r="AY15">
        <v>82.26</v>
      </c>
      <c r="AZ15">
        <v>90.84</v>
      </c>
      <c r="BA15">
        <v>91.67</v>
      </c>
      <c r="BB15">
        <v>1</v>
      </c>
      <c r="BC15">
        <v>6</v>
      </c>
      <c r="BD15">
        <v>-2.4500000000000002</v>
      </c>
      <c r="BE15">
        <v>13.1</v>
      </c>
      <c r="BF15">
        <v>15.55</v>
      </c>
      <c r="BG15">
        <v>-62</v>
      </c>
      <c r="BH15">
        <v>7.87</v>
      </c>
      <c r="BI15">
        <v>52.22</v>
      </c>
      <c r="BJ15">
        <v>11</v>
      </c>
      <c r="BK15">
        <v>73</v>
      </c>
      <c r="BL15">
        <v>5</v>
      </c>
      <c r="BM15">
        <v>-4.88</v>
      </c>
      <c r="BN15">
        <v>4.88</v>
      </c>
      <c r="BO15">
        <v>0</v>
      </c>
      <c r="BP15">
        <v>6.44</v>
      </c>
      <c r="BQ15">
        <v>0</v>
      </c>
      <c r="BR15">
        <v>9</v>
      </c>
      <c r="BS15">
        <v>-9</v>
      </c>
      <c r="BT15">
        <v>0</v>
      </c>
      <c r="BU15">
        <v>0</v>
      </c>
      <c r="BV15">
        <v>0</v>
      </c>
      <c r="BW15">
        <v>0</v>
      </c>
      <c r="BX15">
        <v>87.67</v>
      </c>
      <c r="BY15">
        <v>43.52</v>
      </c>
      <c r="BZ15">
        <v>47</v>
      </c>
      <c r="CA15">
        <v>61</v>
      </c>
      <c r="CB15">
        <v>2.5</v>
      </c>
      <c r="CC15">
        <v>3</v>
      </c>
      <c r="CD15">
        <v>7</v>
      </c>
      <c r="CE15">
        <v>117</v>
      </c>
      <c r="CF15">
        <v>1</v>
      </c>
      <c r="CG15">
        <v>0</v>
      </c>
      <c r="CH15">
        <v>0</v>
      </c>
      <c r="CI15">
        <v>0</v>
      </c>
      <c r="CJ15">
        <v>5</v>
      </c>
      <c r="CK15">
        <v>0</v>
      </c>
      <c r="CL15">
        <v>2</v>
      </c>
      <c r="CM15">
        <v>0</v>
      </c>
      <c r="CN15">
        <v>1</v>
      </c>
      <c r="CO15">
        <v>0.72</v>
      </c>
      <c r="CP15">
        <v>83.88</v>
      </c>
      <c r="CQ15">
        <v>349</v>
      </c>
      <c r="CR15">
        <v>19.38</v>
      </c>
      <c r="CS15">
        <v>18.62</v>
      </c>
      <c r="CT15">
        <v>17.72</v>
      </c>
      <c r="CU15">
        <v>50.4</v>
      </c>
      <c r="CV15">
        <v>50.57</v>
      </c>
      <c r="CW15">
        <v>55.41</v>
      </c>
      <c r="CX15">
        <v>54.53</v>
      </c>
      <c r="CY15">
        <v>54.52</v>
      </c>
      <c r="CZ15">
        <v>53.3</v>
      </c>
    </row>
    <row r="16" spans="1:104">
      <c r="A16" t="s">
        <v>339</v>
      </c>
      <c r="B16" t="s">
        <v>340</v>
      </c>
      <c r="C16" t="s">
        <v>113</v>
      </c>
      <c r="D16" t="s">
        <v>105</v>
      </c>
      <c r="E16">
        <v>68</v>
      </c>
      <c r="F16">
        <v>20142015</v>
      </c>
      <c r="G16">
        <v>24</v>
      </c>
      <c r="H16">
        <v>3.1</v>
      </c>
      <c r="I16">
        <v>3.3</v>
      </c>
      <c r="J16">
        <v>0</v>
      </c>
      <c r="K16">
        <v>0</v>
      </c>
      <c r="L16">
        <v>0</v>
      </c>
      <c r="M16">
        <v>0</v>
      </c>
      <c r="N16">
        <v>0</v>
      </c>
      <c r="O16">
        <v>0</v>
      </c>
      <c r="P16">
        <v>0</v>
      </c>
      <c r="Q16">
        <v>15</v>
      </c>
      <c r="R16">
        <v>90.91</v>
      </c>
      <c r="S16">
        <v>0</v>
      </c>
      <c r="T16">
        <v>32.99</v>
      </c>
      <c r="U16">
        <v>0.16</v>
      </c>
      <c r="V16">
        <v>0.5</v>
      </c>
      <c r="W16">
        <v>16.670000000000002</v>
      </c>
      <c r="X16">
        <v>16.170000000000002</v>
      </c>
      <c r="Y16">
        <v>-8</v>
      </c>
      <c r="Z16">
        <v>2</v>
      </c>
      <c r="AA16">
        <v>10</v>
      </c>
      <c r="AB16">
        <v>11.34</v>
      </c>
      <c r="AC16">
        <v>56.69</v>
      </c>
      <c r="AD16">
        <v>68.03</v>
      </c>
      <c r="AE16">
        <v>2</v>
      </c>
      <c r="AF16">
        <v>-1.1100000000000001</v>
      </c>
      <c r="AG16">
        <v>16.11</v>
      </c>
      <c r="AH16">
        <v>-14</v>
      </c>
      <c r="AI16">
        <v>3</v>
      </c>
      <c r="AJ16">
        <v>17</v>
      </c>
      <c r="AK16">
        <v>17.010000000000002</v>
      </c>
      <c r="AL16">
        <v>96.38</v>
      </c>
      <c r="AM16">
        <v>113.39</v>
      </c>
      <c r="AN16">
        <v>66.67</v>
      </c>
      <c r="AO16">
        <v>0</v>
      </c>
      <c r="AP16">
        <v>1</v>
      </c>
      <c r="AQ16">
        <v>2</v>
      </c>
      <c r="AR16">
        <v>0.13</v>
      </c>
      <c r="AS16">
        <v>18.75</v>
      </c>
      <c r="AT16">
        <v>18.62</v>
      </c>
      <c r="AU16">
        <v>-10</v>
      </c>
      <c r="AV16">
        <v>3</v>
      </c>
      <c r="AW16">
        <v>13</v>
      </c>
      <c r="AX16">
        <v>17.010000000000002</v>
      </c>
      <c r="AY16">
        <v>73.7</v>
      </c>
      <c r="AZ16">
        <v>90.71</v>
      </c>
      <c r="BA16">
        <v>66.67</v>
      </c>
      <c r="BB16">
        <v>0</v>
      </c>
      <c r="BC16">
        <v>2</v>
      </c>
      <c r="BD16">
        <v>-5.09</v>
      </c>
      <c r="BE16">
        <v>15.38</v>
      </c>
      <c r="BF16">
        <v>20.47</v>
      </c>
      <c r="BG16">
        <v>-9</v>
      </c>
      <c r="BH16">
        <v>11.34</v>
      </c>
      <c r="BI16">
        <v>62.36</v>
      </c>
      <c r="BJ16">
        <v>2</v>
      </c>
      <c r="BK16">
        <v>11</v>
      </c>
      <c r="BL16">
        <v>2</v>
      </c>
      <c r="BM16">
        <v>-16.670000000000002</v>
      </c>
      <c r="BN16">
        <v>16.670000000000002</v>
      </c>
      <c r="BO16">
        <v>0</v>
      </c>
      <c r="BP16">
        <v>5.67</v>
      </c>
      <c r="BQ16">
        <v>0</v>
      </c>
      <c r="BR16">
        <v>1</v>
      </c>
      <c r="BS16">
        <v>-1</v>
      </c>
      <c r="BT16">
        <v>0</v>
      </c>
      <c r="BU16">
        <v>0</v>
      </c>
      <c r="BV16">
        <v>0</v>
      </c>
      <c r="BW16">
        <v>0</v>
      </c>
      <c r="BX16">
        <v>90.91</v>
      </c>
      <c r="BY16">
        <v>40</v>
      </c>
      <c r="BZ16">
        <v>2</v>
      </c>
      <c r="CA16">
        <v>3</v>
      </c>
      <c r="CB16">
        <v>40</v>
      </c>
      <c r="CC16">
        <v>4</v>
      </c>
      <c r="CD16">
        <v>2</v>
      </c>
      <c r="CE16">
        <v>6</v>
      </c>
      <c r="CF16">
        <v>0</v>
      </c>
      <c r="CG16">
        <v>0</v>
      </c>
      <c r="CH16">
        <v>0</v>
      </c>
      <c r="CI16">
        <v>0</v>
      </c>
      <c r="CJ16">
        <v>2</v>
      </c>
      <c r="CK16">
        <v>0</v>
      </c>
      <c r="CL16">
        <v>0</v>
      </c>
      <c r="CM16">
        <v>0</v>
      </c>
      <c r="CN16">
        <v>0</v>
      </c>
      <c r="CO16">
        <v>0</v>
      </c>
      <c r="CP16">
        <v>10.58</v>
      </c>
      <c r="CQ16">
        <v>269.13</v>
      </c>
      <c r="CR16">
        <v>3.78</v>
      </c>
      <c r="CS16">
        <v>18.07</v>
      </c>
      <c r="CT16">
        <v>17.5</v>
      </c>
      <c r="CU16">
        <v>52.16</v>
      </c>
      <c r="CV16">
        <v>48.1</v>
      </c>
      <c r="CW16">
        <v>59.15</v>
      </c>
      <c r="CX16">
        <v>54.25</v>
      </c>
      <c r="CY16">
        <v>51.96</v>
      </c>
      <c r="CZ16">
        <v>56.06</v>
      </c>
    </row>
    <row r="17" spans="1:104">
      <c r="A17" t="s">
        <v>1670</v>
      </c>
      <c r="B17" t="s">
        <v>1671</v>
      </c>
      <c r="C17" t="s">
        <v>62</v>
      </c>
      <c r="D17" t="s">
        <v>204</v>
      </c>
      <c r="E17">
        <v>14</v>
      </c>
      <c r="F17">
        <v>20142015</v>
      </c>
      <c r="G17">
        <v>31</v>
      </c>
      <c r="H17">
        <v>2</v>
      </c>
      <c r="I17">
        <v>1.5</v>
      </c>
      <c r="J17">
        <v>0</v>
      </c>
      <c r="K17">
        <v>0</v>
      </c>
      <c r="L17">
        <v>0</v>
      </c>
      <c r="M17">
        <v>0</v>
      </c>
      <c r="N17">
        <v>0</v>
      </c>
      <c r="O17">
        <v>0</v>
      </c>
      <c r="P17">
        <v>2</v>
      </c>
      <c r="Q17">
        <v>22.22</v>
      </c>
      <c r="R17">
        <v>100</v>
      </c>
      <c r="S17" t="s">
        <v>1488</v>
      </c>
      <c r="T17">
        <v>5.7</v>
      </c>
      <c r="U17">
        <v>0.83</v>
      </c>
      <c r="V17">
        <v>7.69</v>
      </c>
      <c r="W17">
        <v>15.38</v>
      </c>
      <c r="X17">
        <v>7.69</v>
      </c>
      <c r="Y17">
        <v>-9</v>
      </c>
      <c r="Z17">
        <v>2</v>
      </c>
      <c r="AA17">
        <v>11</v>
      </c>
      <c r="AB17">
        <v>10.32</v>
      </c>
      <c r="AC17">
        <v>56.73</v>
      </c>
      <c r="AD17">
        <v>67.05</v>
      </c>
      <c r="AE17">
        <v>0</v>
      </c>
      <c r="AF17">
        <v>13.4</v>
      </c>
      <c r="AG17">
        <v>8.82</v>
      </c>
      <c r="AH17">
        <v>-10</v>
      </c>
      <c r="AI17">
        <v>4</v>
      </c>
      <c r="AJ17">
        <v>14</v>
      </c>
      <c r="AK17">
        <v>20.63</v>
      </c>
      <c r="AL17">
        <v>72.209999999999994</v>
      </c>
      <c r="AM17">
        <v>92.84</v>
      </c>
      <c r="AN17">
        <v>25</v>
      </c>
      <c r="AO17">
        <v>0</v>
      </c>
      <c r="AP17">
        <v>2</v>
      </c>
      <c r="AQ17">
        <v>0</v>
      </c>
      <c r="AR17">
        <v>5.86</v>
      </c>
      <c r="AS17">
        <v>16.670000000000002</v>
      </c>
      <c r="AT17">
        <v>10.81</v>
      </c>
      <c r="AU17">
        <v>-8</v>
      </c>
      <c r="AV17">
        <v>2</v>
      </c>
      <c r="AW17">
        <v>10</v>
      </c>
      <c r="AX17">
        <v>10.32</v>
      </c>
      <c r="AY17">
        <v>51.58</v>
      </c>
      <c r="AZ17">
        <v>61.89</v>
      </c>
      <c r="BA17">
        <v>50</v>
      </c>
      <c r="BB17">
        <v>0</v>
      </c>
      <c r="BC17">
        <v>0</v>
      </c>
      <c r="BD17">
        <v>-2.5</v>
      </c>
      <c r="BE17">
        <v>10</v>
      </c>
      <c r="BF17">
        <v>12.5</v>
      </c>
      <c r="BG17">
        <v>-8</v>
      </c>
      <c r="BH17">
        <v>5.16</v>
      </c>
      <c r="BI17">
        <v>46.42</v>
      </c>
      <c r="BJ17">
        <v>1</v>
      </c>
      <c r="BK17">
        <v>9</v>
      </c>
      <c r="BL17">
        <v>0</v>
      </c>
      <c r="BM17" t="s">
        <v>1488</v>
      </c>
      <c r="BN17">
        <v>25</v>
      </c>
      <c r="BO17">
        <v>0</v>
      </c>
      <c r="BP17">
        <v>0</v>
      </c>
      <c r="BQ17">
        <v>0</v>
      </c>
      <c r="BR17">
        <v>0</v>
      </c>
      <c r="BS17">
        <v>0</v>
      </c>
      <c r="BT17" t="s">
        <v>1488</v>
      </c>
      <c r="BU17" t="s">
        <v>1488</v>
      </c>
      <c r="BV17">
        <v>0</v>
      </c>
      <c r="BW17">
        <v>0</v>
      </c>
      <c r="BX17">
        <v>100</v>
      </c>
      <c r="BY17">
        <v>40</v>
      </c>
      <c r="BZ17">
        <v>0</v>
      </c>
      <c r="CA17">
        <v>0</v>
      </c>
      <c r="CB17">
        <v>9.09</v>
      </c>
      <c r="CC17">
        <v>1</v>
      </c>
      <c r="CD17">
        <v>1</v>
      </c>
      <c r="CE17">
        <v>10</v>
      </c>
      <c r="CF17">
        <v>3</v>
      </c>
      <c r="CG17">
        <v>0</v>
      </c>
      <c r="CH17">
        <v>0</v>
      </c>
      <c r="CI17">
        <v>0</v>
      </c>
      <c r="CJ17">
        <v>0</v>
      </c>
      <c r="CK17">
        <v>0</v>
      </c>
      <c r="CL17">
        <v>0</v>
      </c>
      <c r="CM17">
        <v>0</v>
      </c>
      <c r="CN17">
        <v>2</v>
      </c>
      <c r="CO17">
        <v>10.32</v>
      </c>
      <c r="CP17">
        <v>11.63</v>
      </c>
      <c r="CQ17">
        <v>64.489999999999995</v>
      </c>
      <c r="CR17">
        <v>15.28</v>
      </c>
      <c r="CS17">
        <v>15.47</v>
      </c>
      <c r="CT17">
        <v>16.690000000000001</v>
      </c>
      <c r="CU17">
        <v>51.78</v>
      </c>
      <c r="CV17">
        <v>48.62</v>
      </c>
      <c r="CW17">
        <v>52.91</v>
      </c>
      <c r="CX17">
        <v>49.28</v>
      </c>
      <c r="CY17">
        <v>51.34</v>
      </c>
      <c r="CZ17">
        <v>54.24</v>
      </c>
    </row>
    <row r="18" spans="1:104">
      <c r="A18" t="s">
        <v>480</v>
      </c>
      <c r="B18" t="s">
        <v>481</v>
      </c>
      <c r="C18" t="s">
        <v>62</v>
      </c>
      <c r="D18" t="s">
        <v>110</v>
      </c>
      <c r="E18">
        <v>52</v>
      </c>
      <c r="F18">
        <v>20142015</v>
      </c>
      <c r="G18">
        <v>24</v>
      </c>
      <c r="H18">
        <v>0.874</v>
      </c>
      <c r="I18">
        <v>0.874</v>
      </c>
      <c r="J18">
        <v>0</v>
      </c>
      <c r="K18">
        <v>0</v>
      </c>
      <c r="L18">
        <v>0</v>
      </c>
      <c r="M18">
        <v>0</v>
      </c>
      <c r="N18">
        <v>0</v>
      </c>
      <c r="O18">
        <v>0</v>
      </c>
      <c r="P18">
        <v>0</v>
      </c>
      <c r="Q18">
        <v>5.97</v>
      </c>
      <c r="R18">
        <v>93.75</v>
      </c>
      <c r="S18">
        <v>0</v>
      </c>
      <c r="T18">
        <v>7.25</v>
      </c>
      <c r="U18">
        <v>0.69</v>
      </c>
      <c r="V18">
        <v>-6.83</v>
      </c>
      <c r="W18">
        <v>9.09</v>
      </c>
      <c r="X18">
        <v>15.92</v>
      </c>
      <c r="Y18">
        <v>-27</v>
      </c>
      <c r="Z18">
        <v>3</v>
      </c>
      <c r="AA18">
        <v>30</v>
      </c>
      <c r="AB18">
        <v>5.0199999999999996</v>
      </c>
      <c r="AC18">
        <v>50.23</v>
      </c>
      <c r="AD18">
        <v>55.26</v>
      </c>
      <c r="AE18">
        <v>1</v>
      </c>
      <c r="AF18">
        <v>-4.7300000000000004</v>
      </c>
      <c r="AG18">
        <v>10.7</v>
      </c>
      <c r="AH18">
        <v>-59</v>
      </c>
      <c r="AI18">
        <v>4</v>
      </c>
      <c r="AJ18">
        <v>63</v>
      </c>
      <c r="AK18">
        <v>6.7</v>
      </c>
      <c r="AL18">
        <v>105.49</v>
      </c>
      <c r="AM18">
        <v>112.19</v>
      </c>
      <c r="AN18">
        <v>50</v>
      </c>
      <c r="AO18">
        <v>0</v>
      </c>
      <c r="AP18">
        <v>5</v>
      </c>
      <c r="AQ18">
        <v>1</v>
      </c>
      <c r="AR18">
        <v>-6.06</v>
      </c>
      <c r="AS18">
        <v>5.77</v>
      </c>
      <c r="AT18">
        <v>11.82</v>
      </c>
      <c r="AU18">
        <v>-46</v>
      </c>
      <c r="AV18">
        <v>3</v>
      </c>
      <c r="AW18">
        <v>49</v>
      </c>
      <c r="AX18">
        <v>5.0199999999999996</v>
      </c>
      <c r="AY18">
        <v>82.05</v>
      </c>
      <c r="AZ18">
        <v>87.07</v>
      </c>
      <c r="BA18">
        <v>66.67</v>
      </c>
      <c r="BB18">
        <v>0</v>
      </c>
      <c r="BC18">
        <v>1</v>
      </c>
      <c r="BD18">
        <v>-5.91</v>
      </c>
      <c r="BE18">
        <v>5.88</v>
      </c>
      <c r="BF18">
        <v>11.79</v>
      </c>
      <c r="BG18">
        <v>-30</v>
      </c>
      <c r="BH18">
        <v>3.35</v>
      </c>
      <c r="BI18">
        <v>53.58</v>
      </c>
      <c r="BJ18">
        <v>2</v>
      </c>
      <c r="BK18">
        <v>32</v>
      </c>
      <c r="BL18">
        <v>1</v>
      </c>
      <c r="BM18">
        <v>-7.69</v>
      </c>
      <c r="BN18">
        <v>7.69</v>
      </c>
      <c r="BO18">
        <v>0</v>
      </c>
      <c r="BP18">
        <v>3.35</v>
      </c>
      <c r="BQ18">
        <v>0</v>
      </c>
      <c r="BR18">
        <v>2</v>
      </c>
      <c r="BS18">
        <v>-2</v>
      </c>
      <c r="BT18">
        <v>0</v>
      </c>
      <c r="BU18">
        <v>0</v>
      </c>
      <c r="BV18">
        <v>0</v>
      </c>
      <c r="BW18">
        <v>0</v>
      </c>
      <c r="BX18">
        <v>93.75</v>
      </c>
      <c r="BY18">
        <v>40</v>
      </c>
      <c r="BZ18">
        <v>0</v>
      </c>
      <c r="CA18">
        <v>0</v>
      </c>
      <c r="CB18">
        <v>11.54</v>
      </c>
      <c r="CC18">
        <v>3</v>
      </c>
      <c r="CD18">
        <v>17</v>
      </c>
      <c r="CE18">
        <v>23</v>
      </c>
      <c r="CF18">
        <v>1</v>
      </c>
      <c r="CG18">
        <v>1</v>
      </c>
      <c r="CH18">
        <v>0</v>
      </c>
      <c r="CI18">
        <v>0</v>
      </c>
      <c r="CJ18">
        <v>1</v>
      </c>
      <c r="CK18">
        <v>0</v>
      </c>
      <c r="CL18">
        <v>2</v>
      </c>
      <c r="CM18">
        <v>0</v>
      </c>
      <c r="CN18">
        <v>0</v>
      </c>
      <c r="CO18">
        <v>0</v>
      </c>
      <c r="CP18">
        <v>35.83</v>
      </c>
      <c r="CQ18">
        <v>211.45</v>
      </c>
      <c r="CR18">
        <v>14.49</v>
      </c>
      <c r="CS18">
        <v>16.09</v>
      </c>
      <c r="CT18">
        <v>17.059999999999999</v>
      </c>
      <c r="CU18">
        <v>53.4</v>
      </c>
      <c r="CV18">
        <v>50.28</v>
      </c>
      <c r="CW18">
        <v>56.14</v>
      </c>
      <c r="CX18">
        <v>49</v>
      </c>
      <c r="CY18">
        <v>54.8</v>
      </c>
      <c r="CZ18">
        <v>54.2</v>
      </c>
    </row>
    <row r="19" spans="1:104">
      <c r="A19" t="s">
        <v>471</v>
      </c>
      <c r="B19" t="s">
        <v>472</v>
      </c>
      <c r="C19" t="s">
        <v>68</v>
      </c>
      <c r="D19" t="s">
        <v>149</v>
      </c>
      <c r="E19">
        <v>68</v>
      </c>
      <c r="F19">
        <v>20142015</v>
      </c>
      <c r="G19">
        <v>19</v>
      </c>
      <c r="H19">
        <v>0.92500000000000004</v>
      </c>
      <c r="I19">
        <v>0.92500000000000004</v>
      </c>
      <c r="J19">
        <v>0</v>
      </c>
      <c r="K19">
        <v>0</v>
      </c>
      <c r="L19">
        <v>0</v>
      </c>
      <c r="M19">
        <v>0</v>
      </c>
      <c r="N19">
        <v>0</v>
      </c>
      <c r="O19">
        <v>0</v>
      </c>
      <c r="P19">
        <v>-1</v>
      </c>
      <c r="Q19">
        <v>11.76</v>
      </c>
      <c r="R19">
        <v>91.67</v>
      </c>
      <c r="S19">
        <v>0</v>
      </c>
      <c r="T19">
        <v>16.87</v>
      </c>
      <c r="U19">
        <v>0.39</v>
      </c>
      <c r="V19">
        <v>1.24</v>
      </c>
      <c r="W19">
        <v>12</v>
      </c>
      <c r="X19">
        <v>10.76</v>
      </c>
      <c r="Y19">
        <v>-19</v>
      </c>
      <c r="Z19">
        <v>3</v>
      </c>
      <c r="AA19">
        <v>22</v>
      </c>
      <c r="AB19">
        <v>6.79</v>
      </c>
      <c r="AC19">
        <v>49.83</v>
      </c>
      <c r="AD19">
        <v>56.62</v>
      </c>
      <c r="AE19">
        <v>1</v>
      </c>
      <c r="AF19">
        <v>3.21</v>
      </c>
      <c r="AG19">
        <v>8.5500000000000007</v>
      </c>
      <c r="AH19">
        <v>-39</v>
      </c>
      <c r="AI19">
        <v>6</v>
      </c>
      <c r="AJ19">
        <v>45</v>
      </c>
      <c r="AK19">
        <v>13.59</v>
      </c>
      <c r="AL19">
        <v>101.92</v>
      </c>
      <c r="AM19">
        <v>115.51</v>
      </c>
      <c r="AN19">
        <v>66.67</v>
      </c>
      <c r="AO19">
        <v>1</v>
      </c>
      <c r="AP19">
        <v>2</v>
      </c>
      <c r="AQ19">
        <v>2</v>
      </c>
      <c r="AR19">
        <v>3.26</v>
      </c>
      <c r="AS19">
        <v>12.2</v>
      </c>
      <c r="AT19">
        <v>8.94</v>
      </c>
      <c r="AU19">
        <v>-31</v>
      </c>
      <c r="AV19">
        <v>5</v>
      </c>
      <c r="AW19">
        <v>36</v>
      </c>
      <c r="AX19">
        <v>11.32</v>
      </c>
      <c r="AY19">
        <v>81.540000000000006</v>
      </c>
      <c r="AZ19">
        <v>92.86</v>
      </c>
      <c r="BA19">
        <v>80</v>
      </c>
      <c r="BB19">
        <v>0</v>
      </c>
      <c r="BC19">
        <v>1</v>
      </c>
      <c r="BD19">
        <v>5.49</v>
      </c>
      <c r="BE19">
        <v>14.29</v>
      </c>
      <c r="BF19">
        <v>8.7899999999999991</v>
      </c>
      <c r="BG19">
        <v>-20</v>
      </c>
      <c r="BH19">
        <v>9.06</v>
      </c>
      <c r="BI19">
        <v>54.36</v>
      </c>
      <c r="BJ19">
        <v>4</v>
      </c>
      <c r="BK19">
        <v>24</v>
      </c>
      <c r="BL19">
        <v>1</v>
      </c>
      <c r="BM19">
        <v>0</v>
      </c>
      <c r="BN19">
        <v>0</v>
      </c>
      <c r="BO19">
        <v>0</v>
      </c>
      <c r="BP19">
        <v>4.53</v>
      </c>
      <c r="BQ19">
        <v>0</v>
      </c>
      <c r="BR19">
        <v>2</v>
      </c>
      <c r="BS19">
        <v>-2</v>
      </c>
      <c r="BT19">
        <v>0</v>
      </c>
      <c r="BU19">
        <v>0</v>
      </c>
      <c r="BV19">
        <v>0</v>
      </c>
      <c r="BW19">
        <v>0</v>
      </c>
      <c r="BX19">
        <v>91.67</v>
      </c>
      <c r="BY19">
        <v>39.130000000000003</v>
      </c>
      <c r="BZ19">
        <v>9</v>
      </c>
      <c r="CA19">
        <v>14</v>
      </c>
      <c r="CB19">
        <v>21.74</v>
      </c>
      <c r="CC19">
        <v>5</v>
      </c>
      <c r="CD19">
        <v>10</v>
      </c>
      <c r="CE19">
        <v>18</v>
      </c>
      <c r="CF19">
        <v>0</v>
      </c>
      <c r="CG19">
        <v>3</v>
      </c>
      <c r="CH19">
        <v>0</v>
      </c>
      <c r="CI19">
        <v>0</v>
      </c>
      <c r="CJ19">
        <v>1</v>
      </c>
      <c r="CK19">
        <v>1</v>
      </c>
      <c r="CL19">
        <v>0</v>
      </c>
      <c r="CM19">
        <v>1</v>
      </c>
      <c r="CN19">
        <v>0</v>
      </c>
      <c r="CO19">
        <v>-2.2599999999999998</v>
      </c>
      <c r="CP19">
        <v>26.49</v>
      </c>
      <c r="CQ19">
        <v>301.82</v>
      </c>
      <c r="CR19">
        <v>8.07</v>
      </c>
      <c r="CS19">
        <v>18.34</v>
      </c>
      <c r="CT19">
        <v>17.53</v>
      </c>
      <c r="CU19">
        <v>51.37</v>
      </c>
      <c r="CV19">
        <v>49.92</v>
      </c>
      <c r="CW19">
        <v>53.24</v>
      </c>
      <c r="CX19">
        <v>50.4</v>
      </c>
      <c r="CY19">
        <v>55.04</v>
      </c>
      <c r="CZ19">
        <v>55.21</v>
      </c>
    </row>
    <row r="20" spans="1:104">
      <c r="A20" t="s">
        <v>1366</v>
      </c>
      <c r="B20" t="s">
        <v>1367</v>
      </c>
      <c r="C20" t="s">
        <v>62</v>
      </c>
      <c r="D20" t="s">
        <v>976</v>
      </c>
      <c r="E20">
        <v>76</v>
      </c>
      <c r="F20">
        <v>20142015</v>
      </c>
      <c r="G20">
        <v>23</v>
      </c>
      <c r="H20">
        <v>2</v>
      </c>
      <c r="I20">
        <v>2.6</v>
      </c>
      <c r="J20">
        <v>0</v>
      </c>
      <c r="K20">
        <v>0</v>
      </c>
      <c r="L20">
        <v>0</v>
      </c>
      <c r="M20">
        <v>0</v>
      </c>
      <c r="N20">
        <v>0</v>
      </c>
      <c r="O20">
        <v>0</v>
      </c>
      <c r="P20">
        <v>1</v>
      </c>
      <c r="Q20">
        <v>19.23</v>
      </c>
      <c r="R20">
        <v>92.31</v>
      </c>
      <c r="S20" t="s">
        <v>1488</v>
      </c>
      <c r="T20">
        <v>-5.15</v>
      </c>
      <c r="U20">
        <v>0.23</v>
      </c>
      <c r="V20">
        <v>8.16</v>
      </c>
      <c r="W20">
        <v>17.649999999999999</v>
      </c>
      <c r="X20">
        <v>9.49</v>
      </c>
      <c r="Y20">
        <v>-11</v>
      </c>
      <c r="Z20">
        <v>3</v>
      </c>
      <c r="AA20">
        <v>14</v>
      </c>
      <c r="AB20">
        <v>10.14</v>
      </c>
      <c r="AC20">
        <v>47.32</v>
      </c>
      <c r="AD20">
        <v>57.46</v>
      </c>
      <c r="AE20">
        <v>0</v>
      </c>
      <c r="AF20">
        <v>10.32</v>
      </c>
      <c r="AG20">
        <v>8.91</v>
      </c>
      <c r="AH20">
        <v>-16</v>
      </c>
      <c r="AI20">
        <v>5</v>
      </c>
      <c r="AJ20">
        <v>21</v>
      </c>
      <c r="AK20">
        <v>16.899999999999999</v>
      </c>
      <c r="AL20">
        <v>70.989999999999995</v>
      </c>
      <c r="AM20">
        <v>87.89</v>
      </c>
      <c r="AN20">
        <v>60</v>
      </c>
      <c r="AO20">
        <v>0</v>
      </c>
      <c r="AP20">
        <v>1</v>
      </c>
      <c r="AQ20">
        <v>0</v>
      </c>
      <c r="AR20">
        <v>13.28</v>
      </c>
      <c r="AS20">
        <v>22.73</v>
      </c>
      <c r="AT20">
        <v>9.44</v>
      </c>
      <c r="AU20">
        <v>-12</v>
      </c>
      <c r="AV20">
        <v>5</v>
      </c>
      <c r="AW20">
        <v>17</v>
      </c>
      <c r="AX20">
        <v>16.899999999999999</v>
      </c>
      <c r="AY20">
        <v>57.46</v>
      </c>
      <c r="AZ20">
        <v>74.37</v>
      </c>
      <c r="BA20">
        <v>60</v>
      </c>
      <c r="BB20">
        <v>0</v>
      </c>
      <c r="BC20">
        <v>0</v>
      </c>
      <c r="BD20">
        <v>8.25</v>
      </c>
      <c r="BE20">
        <v>18.75</v>
      </c>
      <c r="BF20">
        <v>10.5</v>
      </c>
      <c r="BG20">
        <v>-10</v>
      </c>
      <c r="BH20">
        <v>10.14</v>
      </c>
      <c r="BI20">
        <v>43.94</v>
      </c>
      <c r="BJ20">
        <v>3</v>
      </c>
      <c r="BK20">
        <v>13</v>
      </c>
      <c r="BL20">
        <v>0</v>
      </c>
      <c r="BM20">
        <v>-10.81</v>
      </c>
      <c r="BN20">
        <v>10.81</v>
      </c>
      <c r="BO20">
        <v>0</v>
      </c>
      <c r="BP20">
        <v>3.38</v>
      </c>
      <c r="BQ20">
        <v>0</v>
      </c>
      <c r="BR20">
        <v>1</v>
      </c>
      <c r="BS20">
        <v>-1</v>
      </c>
      <c r="BT20">
        <v>0</v>
      </c>
      <c r="BU20" t="s">
        <v>1488</v>
      </c>
      <c r="BV20">
        <v>0</v>
      </c>
      <c r="BW20">
        <v>0</v>
      </c>
      <c r="BX20">
        <v>92.31</v>
      </c>
      <c r="BY20">
        <v>40</v>
      </c>
      <c r="BZ20">
        <v>0</v>
      </c>
      <c r="CA20">
        <v>0</v>
      </c>
      <c r="CB20">
        <v>0</v>
      </c>
      <c r="CC20">
        <v>0</v>
      </c>
      <c r="CD20">
        <v>3</v>
      </c>
      <c r="CE20">
        <v>9</v>
      </c>
      <c r="CF20">
        <v>1</v>
      </c>
      <c r="CG20">
        <v>0</v>
      </c>
      <c r="CH20">
        <v>0</v>
      </c>
      <c r="CI20">
        <v>0</v>
      </c>
      <c r="CJ20">
        <v>0</v>
      </c>
      <c r="CK20">
        <v>0</v>
      </c>
      <c r="CL20">
        <v>1</v>
      </c>
      <c r="CM20">
        <v>0</v>
      </c>
      <c r="CN20">
        <v>1</v>
      </c>
      <c r="CO20">
        <v>3.38</v>
      </c>
      <c r="CP20">
        <v>17.75</v>
      </c>
      <c r="CQ20">
        <v>373.08</v>
      </c>
      <c r="CR20">
        <v>4.54</v>
      </c>
      <c r="CS20">
        <v>16.97</v>
      </c>
      <c r="CT20">
        <v>17.38</v>
      </c>
      <c r="CU20">
        <v>43.65</v>
      </c>
      <c r="CV20">
        <v>49.97</v>
      </c>
      <c r="CW20">
        <v>47.82</v>
      </c>
      <c r="CX20">
        <v>61.74</v>
      </c>
      <c r="CY20">
        <v>54.25</v>
      </c>
      <c r="CZ20">
        <v>54.32</v>
      </c>
    </row>
    <row r="21" spans="1:104">
      <c r="A21" t="s">
        <v>827</v>
      </c>
      <c r="B21" t="s">
        <v>828</v>
      </c>
      <c r="C21" t="s">
        <v>62</v>
      </c>
      <c r="D21" t="s">
        <v>84</v>
      </c>
      <c r="E21">
        <v>46</v>
      </c>
      <c r="F21">
        <v>20142015</v>
      </c>
      <c r="G21">
        <v>26</v>
      </c>
      <c r="H21">
        <v>1.25</v>
      </c>
      <c r="I21">
        <v>1.25</v>
      </c>
      <c r="J21">
        <v>0</v>
      </c>
      <c r="K21">
        <v>0</v>
      </c>
      <c r="L21">
        <v>0</v>
      </c>
      <c r="M21">
        <v>0</v>
      </c>
      <c r="N21">
        <v>0</v>
      </c>
      <c r="O21">
        <v>0</v>
      </c>
      <c r="P21">
        <v>0</v>
      </c>
      <c r="Q21">
        <v>25.24</v>
      </c>
      <c r="R21">
        <v>96.96</v>
      </c>
      <c r="S21">
        <v>0</v>
      </c>
      <c r="T21">
        <v>19.64</v>
      </c>
      <c r="U21">
        <v>1.1299999999999999</v>
      </c>
      <c r="V21">
        <v>13.43</v>
      </c>
      <c r="W21">
        <v>25.93</v>
      </c>
      <c r="X21">
        <v>12.5</v>
      </c>
      <c r="Y21">
        <v>-26</v>
      </c>
      <c r="Z21">
        <v>14</v>
      </c>
      <c r="AA21">
        <v>40</v>
      </c>
      <c r="AB21">
        <v>16.149999999999999</v>
      </c>
      <c r="AC21">
        <v>46.15</v>
      </c>
      <c r="AD21">
        <v>62.31</v>
      </c>
      <c r="AE21">
        <v>0</v>
      </c>
      <c r="AF21">
        <v>13.44</v>
      </c>
      <c r="AG21">
        <v>11.8</v>
      </c>
      <c r="AH21">
        <v>-51</v>
      </c>
      <c r="AI21">
        <v>26</v>
      </c>
      <c r="AJ21">
        <v>77</v>
      </c>
      <c r="AK21">
        <v>30</v>
      </c>
      <c r="AL21">
        <v>88.85</v>
      </c>
      <c r="AM21">
        <v>118.85</v>
      </c>
      <c r="AN21">
        <v>76.92</v>
      </c>
      <c r="AO21">
        <v>0</v>
      </c>
      <c r="AP21">
        <v>5</v>
      </c>
      <c r="AQ21">
        <v>2</v>
      </c>
      <c r="AR21">
        <v>13.43</v>
      </c>
      <c r="AS21">
        <v>27.91</v>
      </c>
      <c r="AT21">
        <v>14.47</v>
      </c>
      <c r="AU21">
        <v>-38</v>
      </c>
      <c r="AV21">
        <v>24</v>
      </c>
      <c r="AW21">
        <v>62</v>
      </c>
      <c r="AX21">
        <v>27.69</v>
      </c>
      <c r="AY21">
        <v>71.540000000000006</v>
      </c>
      <c r="AZ21">
        <v>99.23</v>
      </c>
      <c r="BA21">
        <v>83.33</v>
      </c>
      <c r="BB21">
        <v>0</v>
      </c>
      <c r="BC21">
        <v>2</v>
      </c>
      <c r="BD21">
        <v>14.83</v>
      </c>
      <c r="BE21">
        <v>30.3</v>
      </c>
      <c r="BF21">
        <v>15.48</v>
      </c>
      <c r="BG21">
        <v>-26</v>
      </c>
      <c r="BH21">
        <v>23.08</v>
      </c>
      <c r="BI21">
        <v>53.08</v>
      </c>
      <c r="BJ21">
        <v>20</v>
      </c>
      <c r="BK21">
        <v>46</v>
      </c>
      <c r="BL21">
        <v>2</v>
      </c>
      <c r="BM21">
        <v>15.91</v>
      </c>
      <c r="BN21">
        <v>9.09</v>
      </c>
      <c r="BO21">
        <v>2.31</v>
      </c>
      <c r="BP21">
        <v>6.92</v>
      </c>
      <c r="BQ21">
        <v>2</v>
      </c>
      <c r="BR21">
        <v>6</v>
      </c>
      <c r="BS21">
        <v>-4</v>
      </c>
      <c r="BT21">
        <v>25</v>
      </c>
      <c r="BU21">
        <v>0</v>
      </c>
      <c r="BV21">
        <v>10</v>
      </c>
      <c r="BW21">
        <v>8.33</v>
      </c>
      <c r="BX21">
        <v>86.96</v>
      </c>
      <c r="BY21">
        <v>40</v>
      </c>
      <c r="BZ21">
        <v>0</v>
      </c>
      <c r="CA21">
        <v>0</v>
      </c>
      <c r="CB21">
        <v>27.03</v>
      </c>
      <c r="CC21">
        <v>10</v>
      </c>
      <c r="CD21">
        <v>13</v>
      </c>
      <c r="CE21">
        <v>27</v>
      </c>
      <c r="CF21">
        <v>8</v>
      </c>
      <c r="CG21">
        <v>2</v>
      </c>
      <c r="CH21">
        <v>0</v>
      </c>
      <c r="CI21">
        <v>0</v>
      </c>
      <c r="CJ21">
        <v>2</v>
      </c>
      <c r="CK21">
        <v>1</v>
      </c>
      <c r="CL21">
        <v>1</v>
      </c>
      <c r="CM21">
        <v>0</v>
      </c>
      <c r="CN21">
        <v>0</v>
      </c>
      <c r="CO21">
        <v>0</v>
      </c>
      <c r="CP21">
        <v>52</v>
      </c>
      <c r="CQ21">
        <v>153.38</v>
      </c>
      <c r="CR21">
        <v>25.32</v>
      </c>
      <c r="CS21">
        <v>16.440000000000001</v>
      </c>
      <c r="CT21">
        <v>17.149999999999999</v>
      </c>
      <c r="CU21">
        <v>51.4</v>
      </c>
      <c r="CV21">
        <v>50.19</v>
      </c>
      <c r="CW21">
        <v>55.07</v>
      </c>
      <c r="CX21">
        <v>52.06</v>
      </c>
      <c r="CY21">
        <v>53.93</v>
      </c>
      <c r="CZ21">
        <v>53.53</v>
      </c>
    </row>
    <row r="22" spans="1:104">
      <c r="A22" t="s">
        <v>872</v>
      </c>
      <c r="B22" t="s">
        <v>873</v>
      </c>
      <c r="C22" t="s">
        <v>62</v>
      </c>
      <c r="D22" t="s">
        <v>74</v>
      </c>
      <c r="E22">
        <v>37</v>
      </c>
      <c r="F22">
        <v>20142015</v>
      </c>
      <c r="G22">
        <v>26</v>
      </c>
      <c r="H22">
        <v>0.6</v>
      </c>
      <c r="I22">
        <v>0.66700000000000004</v>
      </c>
      <c r="J22">
        <v>0</v>
      </c>
      <c r="K22">
        <v>0</v>
      </c>
      <c r="L22">
        <v>0</v>
      </c>
      <c r="M22">
        <v>0</v>
      </c>
      <c r="N22">
        <v>0</v>
      </c>
      <c r="O22">
        <v>0</v>
      </c>
      <c r="P22">
        <v>0</v>
      </c>
      <c r="Q22">
        <v>17.02</v>
      </c>
      <c r="R22">
        <v>71.430000000000007</v>
      </c>
      <c r="S22">
        <v>0</v>
      </c>
      <c r="T22">
        <v>14.41</v>
      </c>
      <c r="U22">
        <v>0.61</v>
      </c>
      <c r="V22">
        <v>7.07</v>
      </c>
      <c r="W22">
        <v>18.18</v>
      </c>
      <c r="X22">
        <v>11.11</v>
      </c>
      <c r="Y22">
        <v>-21</v>
      </c>
      <c r="Z22">
        <v>6</v>
      </c>
      <c r="AA22">
        <v>27</v>
      </c>
      <c r="AB22">
        <v>16.03</v>
      </c>
      <c r="AC22">
        <v>72.13</v>
      </c>
      <c r="AD22">
        <v>88.16</v>
      </c>
      <c r="AE22">
        <v>1</v>
      </c>
      <c r="AF22">
        <v>7.14</v>
      </c>
      <c r="AG22">
        <v>9.8800000000000008</v>
      </c>
      <c r="AH22">
        <v>-31</v>
      </c>
      <c r="AI22">
        <v>8</v>
      </c>
      <c r="AJ22">
        <v>39</v>
      </c>
      <c r="AK22">
        <v>21.37</v>
      </c>
      <c r="AL22">
        <v>104.19</v>
      </c>
      <c r="AM22">
        <v>125.57</v>
      </c>
      <c r="AN22">
        <v>75</v>
      </c>
      <c r="AO22">
        <v>1</v>
      </c>
      <c r="AP22">
        <v>4</v>
      </c>
      <c r="AQ22">
        <v>2</v>
      </c>
      <c r="AR22">
        <v>8.9700000000000006</v>
      </c>
      <c r="AS22">
        <v>18.920000000000002</v>
      </c>
      <c r="AT22">
        <v>9.9499999999999993</v>
      </c>
      <c r="AU22">
        <v>-23</v>
      </c>
      <c r="AV22">
        <v>7</v>
      </c>
      <c r="AW22">
        <v>30</v>
      </c>
      <c r="AX22">
        <v>18.7</v>
      </c>
      <c r="AY22">
        <v>80.150000000000006</v>
      </c>
      <c r="AZ22">
        <v>98.85</v>
      </c>
      <c r="BA22">
        <v>85.71</v>
      </c>
      <c r="BB22">
        <v>0</v>
      </c>
      <c r="BC22">
        <v>1</v>
      </c>
      <c r="BD22">
        <v>12.57</v>
      </c>
      <c r="BE22">
        <v>22.22</v>
      </c>
      <c r="BF22">
        <v>9.66</v>
      </c>
      <c r="BG22">
        <v>-15</v>
      </c>
      <c r="BH22">
        <v>16.03</v>
      </c>
      <c r="BI22">
        <v>56.1</v>
      </c>
      <c r="BJ22">
        <v>6</v>
      </c>
      <c r="BK22">
        <v>21</v>
      </c>
      <c r="BL22">
        <v>1</v>
      </c>
      <c r="BM22">
        <v>-9.52</v>
      </c>
      <c r="BN22">
        <v>9.52</v>
      </c>
      <c r="BO22">
        <v>0</v>
      </c>
      <c r="BP22">
        <v>16.03</v>
      </c>
      <c r="BQ22">
        <v>0</v>
      </c>
      <c r="BR22">
        <v>6</v>
      </c>
      <c r="BS22">
        <v>-6</v>
      </c>
      <c r="BT22">
        <v>0</v>
      </c>
      <c r="BU22">
        <v>0</v>
      </c>
      <c r="BV22">
        <v>0</v>
      </c>
      <c r="BW22">
        <v>0</v>
      </c>
      <c r="BX22">
        <v>71.430000000000007</v>
      </c>
      <c r="BY22">
        <v>40</v>
      </c>
      <c r="BZ22">
        <v>0</v>
      </c>
      <c r="CA22">
        <v>0</v>
      </c>
      <c r="CB22">
        <v>20</v>
      </c>
      <c r="CC22">
        <v>3</v>
      </c>
      <c r="CD22">
        <v>0</v>
      </c>
      <c r="CE22">
        <v>12</v>
      </c>
      <c r="CF22">
        <v>4</v>
      </c>
      <c r="CG22">
        <v>2</v>
      </c>
      <c r="CH22">
        <v>0</v>
      </c>
      <c r="CI22">
        <v>0</v>
      </c>
      <c r="CJ22">
        <v>1</v>
      </c>
      <c r="CK22">
        <v>0</v>
      </c>
      <c r="CL22">
        <v>0</v>
      </c>
      <c r="CM22">
        <v>0</v>
      </c>
      <c r="CN22">
        <v>0</v>
      </c>
      <c r="CO22">
        <v>0</v>
      </c>
      <c r="CP22">
        <v>22.46</v>
      </c>
      <c r="CQ22">
        <v>153.58000000000001</v>
      </c>
      <c r="CR22">
        <v>12.76</v>
      </c>
      <c r="CS22">
        <v>16.14</v>
      </c>
      <c r="CT22">
        <v>16.91</v>
      </c>
      <c r="CU22">
        <v>52.67</v>
      </c>
      <c r="CV22">
        <v>49.12</v>
      </c>
      <c r="CW22">
        <v>57.61</v>
      </c>
      <c r="CX22">
        <v>51.76</v>
      </c>
      <c r="CY22">
        <v>53.29</v>
      </c>
      <c r="CZ22">
        <v>55.2</v>
      </c>
    </row>
    <row r="23" spans="1:104">
      <c r="A23" t="s">
        <v>831</v>
      </c>
      <c r="B23" t="s">
        <v>832</v>
      </c>
      <c r="C23" t="s">
        <v>97</v>
      </c>
      <c r="D23" t="s">
        <v>195</v>
      </c>
      <c r="E23">
        <v>60</v>
      </c>
      <c r="F23">
        <v>20142015</v>
      </c>
      <c r="G23">
        <v>28</v>
      </c>
      <c r="H23">
        <v>1</v>
      </c>
      <c r="I23">
        <v>0.9</v>
      </c>
      <c r="J23">
        <v>0</v>
      </c>
      <c r="K23">
        <v>1</v>
      </c>
      <c r="L23">
        <v>1</v>
      </c>
      <c r="M23">
        <v>0</v>
      </c>
      <c r="N23">
        <v>0.53</v>
      </c>
      <c r="O23">
        <v>0.53</v>
      </c>
      <c r="P23">
        <v>0</v>
      </c>
      <c r="Q23">
        <v>14.78</v>
      </c>
      <c r="R23">
        <v>90.64</v>
      </c>
      <c r="S23">
        <v>0</v>
      </c>
      <c r="T23">
        <v>3.34</v>
      </c>
      <c r="U23">
        <v>1.89</v>
      </c>
      <c r="V23">
        <v>5.26</v>
      </c>
      <c r="W23">
        <v>15.57</v>
      </c>
      <c r="X23">
        <v>10.31</v>
      </c>
      <c r="Y23">
        <v>-84</v>
      </c>
      <c r="Z23">
        <v>19</v>
      </c>
      <c r="AA23">
        <v>103</v>
      </c>
      <c r="AB23">
        <v>10.029999999999999</v>
      </c>
      <c r="AC23">
        <v>54.37</v>
      </c>
      <c r="AD23">
        <v>64.400000000000006</v>
      </c>
      <c r="AE23">
        <v>3</v>
      </c>
      <c r="AF23">
        <v>5.38</v>
      </c>
      <c r="AG23">
        <v>9.4</v>
      </c>
      <c r="AH23">
        <v>-162</v>
      </c>
      <c r="AI23">
        <v>34</v>
      </c>
      <c r="AJ23">
        <v>196</v>
      </c>
      <c r="AK23">
        <v>17.95</v>
      </c>
      <c r="AL23">
        <v>103.46</v>
      </c>
      <c r="AM23">
        <v>121.41</v>
      </c>
      <c r="AN23">
        <v>76.47</v>
      </c>
      <c r="AO23">
        <v>0</v>
      </c>
      <c r="AP23">
        <v>8</v>
      </c>
      <c r="AQ23">
        <v>4</v>
      </c>
      <c r="AR23">
        <v>4.6399999999999997</v>
      </c>
      <c r="AS23">
        <v>16.22</v>
      </c>
      <c r="AT23">
        <v>11.58</v>
      </c>
      <c r="AU23">
        <v>-125</v>
      </c>
      <c r="AV23">
        <v>30</v>
      </c>
      <c r="AW23">
        <v>155</v>
      </c>
      <c r="AX23">
        <v>15.84</v>
      </c>
      <c r="AY23">
        <v>81.819999999999993</v>
      </c>
      <c r="AZ23">
        <v>97.65</v>
      </c>
      <c r="BA23">
        <v>86.67</v>
      </c>
      <c r="BB23">
        <v>2</v>
      </c>
      <c r="BC23">
        <v>4</v>
      </c>
      <c r="BD23">
        <v>6.2</v>
      </c>
      <c r="BE23">
        <v>19.7</v>
      </c>
      <c r="BF23">
        <v>13.5</v>
      </c>
      <c r="BG23">
        <v>-80</v>
      </c>
      <c r="BH23">
        <v>13.72</v>
      </c>
      <c r="BI23">
        <v>55.95</v>
      </c>
      <c r="BJ23">
        <v>26</v>
      </c>
      <c r="BK23">
        <v>106</v>
      </c>
      <c r="BL23">
        <v>2</v>
      </c>
      <c r="BM23">
        <v>6.67</v>
      </c>
      <c r="BN23">
        <v>0</v>
      </c>
      <c r="BO23">
        <v>0.53</v>
      </c>
      <c r="BP23">
        <v>7.39</v>
      </c>
      <c r="BQ23">
        <v>1</v>
      </c>
      <c r="BR23">
        <v>14</v>
      </c>
      <c r="BS23">
        <v>-13</v>
      </c>
      <c r="BT23">
        <v>6.67</v>
      </c>
      <c r="BU23">
        <v>0</v>
      </c>
      <c r="BV23">
        <v>3.85</v>
      </c>
      <c r="BW23">
        <v>3.33</v>
      </c>
      <c r="BX23">
        <v>86.79</v>
      </c>
      <c r="BY23">
        <v>51.69</v>
      </c>
      <c r="BZ23">
        <v>46</v>
      </c>
      <c r="CA23">
        <v>43</v>
      </c>
      <c r="CB23">
        <v>8.42</v>
      </c>
      <c r="CC23">
        <v>8</v>
      </c>
      <c r="CD23">
        <v>29</v>
      </c>
      <c r="CE23">
        <v>87</v>
      </c>
      <c r="CF23">
        <v>4</v>
      </c>
      <c r="CG23">
        <v>4</v>
      </c>
      <c r="CH23">
        <v>1</v>
      </c>
      <c r="CI23">
        <v>0</v>
      </c>
      <c r="CJ23">
        <v>2</v>
      </c>
      <c r="CK23">
        <v>0</v>
      </c>
      <c r="CL23">
        <v>5</v>
      </c>
      <c r="CM23">
        <v>0</v>
      </c>
      <c r="CN23">
        <v>0</v>
      </c>
      <c r="CO23">
        <v>0</v>
      </c>
      <c r="CP23">
        <v>113.67</v>
      </c>
      <c r="CQ23">
        <v>200.47</v>
      </c>
      <c r="CR23">
        <v>36.18</v>
      </c>
      <c r="CS23">
        <v>17.41</v>
      </c>
      <c r="CT23">
        <v>16.89</v>
      </c>
      <c r="CU23">
        <v>49.46</v>
      </c>
      <c r="CV23">
        <v>49.75</v>
      </c>
      <c r="CW23">
        <v>52.75</v>
      </c>
      <c r="CX23">
        <v>53.9</v>
      </c>
      <c r="CY23">
        <v>53.16</v>
      </c>
      <c r="CZ23">
        <v>53.68</v>
      </c>
    </row>
    <row r="24" spans="1:104">
      <c r="A24" t="s">
        <v>693</v>
      </c>
      <c r="B24" t="s">
        <v>694</v>
      </c>
      <c r="C24" t="s">
        <v>62</v>
      </c>
      <c r="D24" t="s">
        <v>364</v>
      </c>
      <c r="E24">
        <v>63</v>
      </c>
      <c r="F24">
        <v>20142015</v>
      </c>
      <c r="G24">
        <v>34</v>
      </c>
      <c r="H24">
        <v>3.5</v>
      </c>
      <c r="I24">
        <v>3.5</v>
      </c>
      <c r="J24">
        <v>0</v>
      </c>
      <c r="K24">
        <v>0</v>
      </c>
      <c r="L24">
        <v>0</v>
      </c>
      <c r="M24">
        <v>0</v>
      </c>
      <c r="N24">
        <v>0</v>
      </c>
      <c r="O24">
        <v>0</v>
      </c>
      <c r="P24">
        <v>0</v>
      </c>
      <c r="Q24">
        <v>14.6</v>
      </c>
      <c r="R24">
        <v>84.55</v>
      </c>
      <c r="S24">
        <v>0</v>
      </c>
      <c r="T24">
        <v>3.32</v>
      </c>
      <c r="U24">
        <v>2.2000000000000002</v>
      </c>
      <c r="V24">
        <v>-1.31</v>
      </c>
      <c r="W24">
        <v>20</v>
      </c>
      <c r="X24">
        <v>21.31</v>
      </c>
      <c r="Y24">
        <v>-81</v>
      </c>
      <c r="Z24">
        <v>27</v>
      </c>
      <c r="AA24">
        <v>108</v>
      </c>
      <c r="AB24">
        <v>11.71</v>
      </c>
      <c r="AC24">
        <v>46.84</v>
      </c>
      <c r="AD24">
        <v>58.55</v>
      </c>
      <c r="AE24">
        <v>1</v>
      </c>
      <c r="AF24">
        <v>-1.97</v>
      </c>
      <c r="AG24">
        <v>16.57</v>
      </c>
      <c r="AH24">
        <v>-194</v>
      </c>
      <c r="AI24">
        <v>40</v>
      </c>
      <c r="AJ24">
        <v>234</v>
      </c>
      <c r="AK24">
        <v>17.350000000000001</v>
      </c>
      <c r="AL24">
        <v>101.49</v>
      </c>
      <c r="AM24">
        <v>118.84</v>
      </c>
      <c r="AN24">
        <v>55</v>
      </c>
      <c r="AO24">
        <v>0</v>
      </c>
      <c r="AP24">
        <v>17</v>
      </c>
      <c r="AQ24">
        <v>5</v>
      </c>
      <c r="AR24">
        <v>-3.88</v>
      </c>
      <c r="AS24">
        <v>16.36</v>
      </c>
      <c r="AT24">
        <v>20.239999999999998</v>
      </c>
      <c r="AU24">
        <v>-148</v>
      </c>
      <c r="AV24">
        <v>36</v>
      </c>
      <c r="AW24">
        <v>184</v>
      </c>
      <c r="AX24">
        <v>15.61</v>
      </c>
      <c r="AY24">
        <v>79.81</v>
      </c>
      <c r="AZ24">
        <v>95.42</v>
      </c>
      <c r="BA24">
        <v>61.11</v>
      </c>
      <c r="BB24">
        <v>3</v>
      </c>
      <c r="BC24">
        <v>5</v>
      </c>
      <c r="BD24">
        <v>-7.3</v>
      </c>
      <c r="BE24">
        <v>15.17</v>
      </c>
      <c r="BF24">
        <v>22.47</v>
      </c>
      <c r="BG24">
        <v>-101</v>
      </c>
      <c r="BH24">
        <v>9.5399999999999991</v>
      </c>
      <c r="BI24">
        <v>53.35</v>
      </c>
      <c r="BJ24">
        <v>22</v>
      </c>
      <c r="BK24">
        <v>123</v>
      </c>
      <c r="BL24">
        <v>2</v>
      </c>
      <c r="BM24">
        <v>-21.05</v>
      </c>
      <c r="BN24">
        <v>21.05</v>
      </c>
      <c r="BO24">
        <v>0</v>
      </c>
      <c r="BP24">
        <v>8.24</v>
      </c>
      <c r="BQ24">
        <v>0</v>
      </c>
      <c r="BR24">
        <v>19</v>
      </c>
      <c r="BS24">
        <v>-19</v>
      </c>
      <c r="BT24">
        <v>0</v>
      </c>
      <c r="BU24">
        <v>0</v>
      </c>
      <c r="BV24">
        <v>0</v>
      </c>
      <c r="BW24">
        <v>0</v>
      </c>
      <c r="BX24">
        <v>84.55</v>
      </c>
      <c r="BY24">
        <v>40</v>
      </c>
      <c r="BZ24">
        <v>0</v>
      </c>
      <c r="CA24">
        <v>0</v>
      </c>
      <c r="CB24">
        <v>11.2</v>
      </c>
      <c r="CC24">
        <v>14</v>
      </c>
      <c r="CD24">
        <v>33</v>
      </c>
      <c r="CE24">
        <v>111</v>
      </c>
      <c r="CF24">
        <v>13</v>
      </c>
      <c r="CG24">
        <v>3</v>
      </c>
      <c r="CH24">
        <v>0</v>
      </c>
      <c r="CI24">
        <v>0</v>
      </c>
      <c r="CJ24">
        <v>2</v>
      </c>
      <c r="CK24">
        <v>3</v>
      </c>
      <c r="CL24">
        <v>4</v>
      </c>
      <c r="CM24">
        <v>1</v>
      </c>
      <c r="CN24">
        <v>1</v>
      </c>
      <c r="CO24">
        <v>0</v>
      </c>
      <c r="CP24">
        <v>138.33000000000001</v>
      </c>
      <c r="CQ24">
        <v>191.5</v>
      </c>
      <c r="CR24">
        <v>41.94</v>
      </c>
      <c r="CS24">
        <v>16.760000000000002</v>
      </c>
      <c r="CT24">
        <v>17.46</v>
      </c>
      <c r="CU24">
        <v>50.49</v>
      </c>
      <c r="CV24">
        <v>50.38</v>
      </c>
      <c r="CW24">
        <v>55.8</v>
      </c>
      <c r="CX24">
        <v>54.71</v>
      </c>
      <c r="CY24">
        <v>55.14</v>
      </c>
      <c r="CZ24">
        <v>54.31</v>
      </c>
    </row>
    <row r="25" spans="1:104">
      <c r="A25" t="s">
        <v>982</v>
      </c>
      <c r="B25" t="s">
        <v>983</v>
      </c>
      <c r="C25" t="s">
        <v>62</v>
      </c>
      <c r="D25" t="s">
        <v>282</v>
      </c>
      <c r="E25">
        <v>63</v>
      </c>
      <c r="F25">
        <v>20142015</v>
      </c>
      <c r="G25">
        <v>21</v>
      </c>
      <c r="H25">
        <v>0.92500000000000004</v>
      </c>
      <c r="I25">
        <v>0.92500000000000004</v>
      </c>
      <c r="J25">
        <v>0</v>
      </c>
      <c r="K25">
        <v>0</v>
      </c>
      <c r="L25">
        <v>0</v>
      </c>
      <c r="M25">
        <v>0</v>
      </c>
      <c r="N25">
        <v>0</v>
      </c>
      <c r="O25">
        <v>0</v>
      </c>
      <c r="P25">
        <v>0</v>
      </c>
      <c r="Q25">
        <v>24</v>
      </c>
      <c r="R25">
        <v>100</v>
      </c>
      <c r="S25" t="s">
        <v>1488</v>
      </c>
      <c r="T25">
        <v>9.73</v>
      </c>
      <c r="U25">
        <v>0.23</v>
      </c>
      <c r="V25">
        <v>14.77</v>
      </c>
      <c r="W25">
        <v>27.27</v>
      </c>
      <c r="X25">
        <v>12.5</v>
      </c>
      <c r="Y25">
        <v>-5</v>
      </c>
      <c r="Z25">
        <v>3</v>
      </c>
      <c r="AA25">
        <v>8</v>
      </c>
      <c r="AB25">
        <v>12.2</v>
      </c>
      <c r="AC25">
        <v>32.520000000000003</v>
      </c>
      <c r="AD25">
        <v>44.72</v>
      </c>
      <c r="AE25">
        <v>0</v>
      </c>
      <c r="AF25">
        <v>13.39</v>
      </c>
      <c r="AG25">
        <v>10.61</v>
      </c>
      <c r="AH25">
        <v>-13</v>
      </c>
      <c r="AI25">
        <v>6</v>
      </c>
      <c r="AJ25">
        <v>19</v>
      </c>
      <c r="AK25">
        <v>24.39</v>
      </c>
      <c r="AL25">
        <v>77.239999999999995</v>
      </c>
      <c r="AM25">
        <v>101.64</v>
      </c>
      <c r="AN25">
        <v>66.67</v>
      </c>
      <c r="AO25">
        <v>0</v>
      </c>
      <c r="AP25">
        <v>2</v>
      </c>
      <c r="AQ25">
        <v>1</v>
      </c>
      <c r="AR25">
        <v>17.47</v>
      </c>
      <c r="AS25">
        <v>29.41</v>
      </c>
      <c r="AT25">
        <v>11.94</v>
      </c>
      <c r="AU25">
        <v>-7</v>
      </c>
      <c r="AV25">
        <v>5</v>
      </c>
      <c r="AW25">
        <v>12</v>
      </c>
      <c r="AX25">
        <v>20.329999999999998</v>
      </c>
      <c r="AY25">
        <v>48.79</v>
      </c>
      <c r="AZ25">
        <v>69.11</v>
      </c>
      <c r="BA25">
        <v>80</v>
      </c>
      <c r="BB25">
        <v>1</v>
      </c>
      <c r="BC25">
        <v>1</v>
      </c>
      <c r="BD25">
        <v>21.13</v>
      </c>
      <c r="BE25">
        <v>33.33</v>
      </c>
      <c r="BF25">
        <v>12.2</v>
      </c>
      <c r="BG25">
        <v>-4</v>
      </c>
      <c r="BH25">
        <v>16.260000000000002</v>
      </c>
      <c r="BI25">
        <v>32.520000000000003</v>
      </c>
      <c r="BJ25">
        <v>4</v>
      </c>
      <c r="BK25">
        <v>8</v>
      </c>
      <c r="BL25">
        <v>0</v>
      </c>
      <c r="BM25" t="s">
        <v>1488</v>
      </c>
      <c r="BN25">
        <v>8.57</v>
      </c>
      <c r="BO25">
        <v>0</v>
      </c>
      <c r="BP25">
        <v>0</v>
      </c>
      <c r="BQ25">
        <v>0</v>
      </c>
      <c r="BR25">
        <v>0</v>
      </c>
      <c r="BS25">
        <v>0</v>
      </c>
      <c r="BT25" t="s">
        <v>1488</v>
      </c>
      <c r="BU25">
        <v>0</v>
      </c>
      <c r="BV25">
        <v>0</v>
      </c>
      <c r="BW25">
        <v>0</v>
      </c>
      <c r="BX25">
        <v>100</v>
      </c>
      <c r="BY25">
        <v>40</v>
      </c>
      <c r="BZ25">
        <v>0</v>
      </c>
      <c r="CA25">
        <v>0</v>
      </c>
      <c r="CB25">
        <v>15.38</v>
      </c>
      <c r="CC25">
        <v>2</v>
      </c>
      <c r="CD25">
        <v>3</v>
      </c>
      <c r="CE25">
        <v>11</v>
      </c>
      <c r="CF25">
        <v>0</v>
      </c>
      <c r="CG25">
        <v>0</v>
      </c>
      <c r="CH25">
        <v>0</v>
      </c>
      <c r="CI25">
        <v>0</v>
      </c>
      <c r="CJ25">
        <v>0</v>
      </c>
      <c r="CK25">
        <v>1</v>
      </c>
      <c r="CL25">
        <v>0</v>
      </c>
      <c r="CM25">
        <v>0</v>
      </c>
      <c r="CN25">
        <v>0</v>
      </c>
      <c r="CO25">
        <v>0</v>
      </c>
      <c r="CP25">
        <v>14.76</v>
      </c>
      <c r="CQ25">
        <v>310.12</v>
      </c>
      <c r="CR25">
        <v>4.54</v>
      </c>
      <c r="CS25">
        <v>16.350000000000001</v>
      </c>
      <c r="CT25">
        <v>17.09</v>
      </c>
      <c r="CU25">
        <v>48.22</v>
      </c>
      <c r="CV25">
        <v>49.48</v>
      </c>
      <c r="CW25">
        <v>53.81</v>
      </c>
      <c r="CX25">
        <v>57.79</v>
      </c>
      <c r="CY25">
        <v>52.69</v>
      </c>
      <c r="CZ25">
        <v>53.8</v>
      </c>
    </row>
    <row r="26" spans="1:104">
      <c r="A26" t="s">
        <v>1069</v>
      </c>
      <c r="B26" t="s">
        <v>1070</v>
      </c>
      <c r="C26" t="s">
        <v>113</v>
      </c>
      <c r="D26" t="s">
        <v>74</v>
      </c>
      <c r="E26">
        <v>60</v>
      </c>
      <c r="F26">
        <v>20142015</v>
      </c>
      <c r="G26">
        <v>23</v>
      </c>
      <c r="H26">
        <v>0.55000000000000004</v>
      </c>
      <c r="I26">
        <v>0.55000000000000004</v>
      </c>
      <c r="J26">
        <v>0</v>
      </c>
      <c r="K26">
        <v>0</v>
      </c>
      <c r="L26">
        <v>0</v>
      </c>
      <c r="M26">
        <v>0</v>
      </c>
      <c r="N26">
        <v>0</v>
      </c>
      <c r="O26">
        <v>0</v>
      </c>
      <c r="P26">
        <v>0</v>
      </c>
      <c r="Q26">
        <v>24.44</v>
      </c>
      <c r="R26">
        <v>68.180000000000007</v>
      </c>
      <c r="S26">
        <v>0</v>
      </c>
      <c r="T26">
        <v>42.15</v>
      </c>
      <c r="U26">
        <v>0.4</v>
      </c>
      <c r="V26">
        <v>24.4</v>
      </c>
      <c r="W26">
        <v>33.33</v>
      </c>
      <c r="X26">
        <v>8.94</v>
      </c>
      <c r="Y26">
        <v>-8</v>
      </c>
      <c r="Z26">
        <v>8</v>
      </c>
      <c r="AA26">
        <v>16</v>
      </c>
      <c r="AB26">
        <v>20.14</v>
      </c>
      <c r="AC26">
        <v>40.28</v>
      </c>
      <c r="AD26">
        <v>60.42</v>
      </c>
      <c r="AE26">
        <v>4</v>
      </c>
      <c r="AF26">
        <v>14.92</v>
      </c>
      <c r="AG26">
        <v>9.52</v>
      </c>
      <c r="AH26">
        <v>-23</v>
      </c>
      <c r="AI26">
        <v>11</v>
      </c>
      <c r="AJ26">
        <v>34</v>
      </c>
      <c r="AK26">
        <v>27.69</v>
      </c>
      <c r="AL26">
        <v>85.59</v>
      </c>
      <c r="AM26">
        <v>113.29</v>
      </c>
      <c r="AN26">
        <v>54.55</v>
      </c>
      <c r="AO26">
        <v>0</v>
      </c>
      <c r="AP26">
        <v>0</v>
      </c>
      <c r="AQ26">
        <v>4</v>
      </c>
      <c r="AR26">
        <v>15.38</v>
      </c>
      <c r="AS26">
        <v>26.32</v>
      </c>
      <c r="AT26">
        <v>10.94</v>
      </c>
      <c r="AU26">
        <v>-18</v>
      </c>
      <c r="AV26">
        <v>10</v>
      </c>
      <c r="AW26">
        <v>28</v>
      </c>
      <c r="AX26">
        <v>25.17</v>
      </c>
      <c r="AY26">
        <v>70.489999999999995</v>
      </c>
      <c r="AZ26">
        <v>95.66</v>
      </c>
      <c r="BA26">
        <v>60</v>
      </c>
      <c r="BB26">
        <v>3</v>
      </c>
      <c r="BC26">
        <v>4</v>
      </c>
      <c r="BD26">
        <v>10.130000000000001</v>
      </c>
      <c r="BE26">
        <v>21.43</v>
      </c>
      <c r="BF26">
        <v>11.3</v>
      </c>
      <c r="BG26">
        <v>-16</v>
      </c>
      <c r="BH26">
        <v>15.1</v>
      </c>
      <c r="BI26">
        <v>55.38</v>
      </c>
      <c r="BJ26">
        <v>6</v>
      </c>
      <c r="BK26">
        <v>22</v>
      </c>
      <c r="BL26">
        <v>1</v>
      </c>
      <c r="BM26">
        <v>-7.14</v>
      </c>
      <c r="BN26">
        <v>7.14</v>
      </c>
      <c r="BO26">
        <v>0</v>
      </c>
      <c r="BP26">
        <v>17.62</v>
      </c>
      <c r="BQ26">
        <v>0</v>
      </c>
      <c r="BR26">
        <v>7</v>
      </c>
      <c r="BS26">
        <v>-7</v>
      </c>
      <c r="BT26">
        <v>0</v>
      </c>
      <c r="BU26">
        <v>0</v>
      </c>
      <c r="BV26">
        <v>0</v>
      </c>
      <c r="BW26">
        <v>0</v>
      </c>
      <c r="BX26">
        <v>68.180000000000007</v>
      </c>
      <c r="BY26">
        <v>40</v>
      </c>
      <c r="BZ26">
        <v>0</v>
      </c>
      <c r="CA26">
        <v>0</v>
      </c>
      <c r="CB26">
        <v>46.15</v>
      </c>
      <c r="CC26">
        <v>6</v>
      </c>
      <c r="CD26">
        <v>2</v>
      </c>
      <c r="CE26">
        <v>7</v>
      </c>
      <c r="CF26">
        <v>1</v>
      </c>
      <c r="CG26">
        <v>0</v>
      </c>
      <c r="CH26">
        <v>0</v>
      </c>
      <c r="CI26">
        <v>0</v>
      </c>
      <c r="CJ26">
        <v>1</v>
      </c>
      <c r="CK26">
        <v>1</v>
      </c>
      <c r="CL26">
        <v>1</v>
      </c>
      <c r="CM26">
        <v>0</v>
      </c>
      <c r="CN26">
        <v>0</v>
      </c>
      <c r="CO26">
        <v>0</v>
      </c>
      <c r="CP26">
        <v>23.83</v>
      </c>
      <c r="CQ26">
        <v>244.32</v>
      </c>
      <c r="CR26">
        <v>8.89</v>
      </c>
      <c r="CS26">
        <v>17.29</v>
      </c>
      <c r="CT26">
        <v>17.36</v>
      </c>
      <c r="CU26">
        <v>49.59</v>
      </c>
      <c r="CV26">
        <v>49.78</v>
      </c>
      <c r="CW26">
        <v>52.34</v>
      </c>
      <c r="CX26">
        <v>53.2</v>
      </c>
      <c r="CY26">
        <v>54.85</v>
      </c>
      <c r="CZ26">
        <v>55.33</v>
      </c>
    </row>
    <row r="27" spans="1:104">
      <c r="A27" t="s">
        <v>362</v>
      </c>
      <c r="B27" t="s">
        <v>363</v>
      </c>
      <c r="C27" t="s">
        <v>124</v>
      </c>
      <c r="D27" t="s">
        <v>364</v>
      </c>
      <c r="E27">
        <v>64</v>
      </c>
      <c r="F27">
        <v>20142015</v>
      </c>
      <c r="G27">
        <v>26</v>
      </c>
      <c r="H27">
        <v>1.4</v>
      </c>
      <c r="I27">
        <v>1.35</v>
      </c>
      <c r="J27">
        <v>0</v>
      </c>
      <c r="K27">
        <v>0</v>
      </c>
      <c r="L27">
        <v>0</v>
      </c>
      <c r="M27">
        <v>0</v>
      </c>
      <c r="N27">
        <v>0</v>
      </c>
      <c r="O27">
        <v>0</v>
      </c>
      <c r="P27">
        <v>-1</v>
      </c>
      <c r="Q27">
        <v>15.79</v>
      </c>
      <c r="R27">
        <v>75</v>
      </c>
      <c r="S27">
        <v>0</v>
      </c>
      <c r="T27">
        <v>19.809999999999999</v>
      </c>
      <c r="U27">
        <v>0.28000000000000003</v>
      </c>
      <c r="V27">
        <v>-13.79</v>
      </c>
      <c r="W27">
        <v>10</v>
      </c>
      <c r="X27">
        <v>23.79</v>
      </c>
      <c r="Y27">
        <v>-16</v>
      </c>
      <c r="Z27">
        <v>2</v>
      </c>
      <c r="AA27">
        <v>18</v>
      </c>
      <c r="AB27">
        <v>6.59</v>
      </c>
      <c r="AC27">
        <v>59.29</v>
      </c>
      <c r="AD27">
        <v>65.87</v>
      </c>
      <c r="AE27">
        <v>1</v>
      </c>
      <c r="AF27">
        <v>-0.41</v>
      </c>
      <c r="AG27">
        <v>16.190000000000001</v>
      </c>
      <c r="AH27">
        <v>-26</v>
      </c>
      <c r="AI27">
        <v>6</v>
      </c>
      <c r="AJ27">
        <v>32</v>
      </c>
      <c r="AK27">
        <v>19.760000000000002</v>
      </c>
      <c r="AL27">
        <v>105.4</v>
      </c>
      <c r="AM27">
        <v>125.16</v>
      </c>
      <c r="AN27">
        <v>50</v>
      </c>
      <c r="AO27">
        <v>0</v>
      </c>
      <c r="AP27">
        <v>1</v>
      </c>
      <c r="AQ27">
        <v>1</v>
      </c>
      <c r="AR27">
        <v>-2.84</v>
      </c>
      <c r="AS27">
        <v>16.670000000000002</v>
      </c>
      <c r="AT27">
        <v>19.5</v>
      </c>
      <c r="AU27">
        <v>-20</v>
      </c>
      <c r="AV27">
        <v>5</v>
      </c>
      <c r="AW27">
        <v>25</v>
      </c>
      <c r="AX27">
        <v>16.47</v>
      </c>
      <c r="AY27">
        <v>82.34</v>
      </c>
      <c r="AZ27">
        <v>98.81</v>
      </c>
      <c r="BA27">
        <v>60</v>
      </c>
      <c r="BB27">
        <v>0</v>
      </c>
      <c r="BC27">
        <v>1</v>
      </c>
      <c r="BD27">
        <v>-4.96</v>
      </c>
      <c r="BE27">
        <v>15.79</v>
      </c>
      <c r="BF27">
        <v>20.75</v>
      </c>
      <c r="BG27">
        <v>-13</v>
      </c>
      <c r="BH27">
        <v>9.8800000000000008</v>
      </c>
      <c r="BI27">
        <v>52.7</v>
      </c>
      <c r="BJ27">
        <v>3</v>
      </c>
      <c r="BK27">
        <v>16</v>
      </c>
      <c r="BL27">
        <v>1</v>
      </c>
      <c r="BM27">
        <v>-11.63</v>
      </c>
      <c r="BN27">
        <v>11.63</v>
      </c>
      <c r="BO27">
        <v>0</v>
      </c>
      <c r="BP27">
        <v>13.17</v>
      </c>
      <c r="BQ27">
        <v>0</v>
      </c>
      <c r="BR27">
        <v>4</v>
      </c>
      <c r="BS27">
        <v>-4</v>
      </c>
      <c r="BT27">
        <v>0</v>
      </c>
      <c r="BU27">
        <v>0</v>
      </c>
      <c r="BV27">
        <v>0</v>
      </c>
      <c r="BW27">
        <v>0</v>
      </c>
      <c r="BX27">
        <v>75</v>
      </c>
      <c r="BY27">
        <v>43</v>
      </c>
      <c r="BZ27">
        <v>1</v>
      </c>
      <c r="CA27">
        <v>0</v>
      </c>
      <c r="CB27">
        <v>28.57</v>
      </c>
      <c r="CC27">
        <v>2</v>
      </c>
      <c r="CD27">
        <v>7</v>
      </c>
      <c r="CE27">
        <v>5</v>
      </c>
      <c r="CF27">
        <v>2</v>
      </c>
      <c r="CG27">
        <v>0</v>
      </c>
      <c r="CH27">
        <v>0</v>
      </c>
      <c r="CI27">
        <v>0</v>
      </c>
      <c r="CJ27">
        <v>1</v>
      </c>
      <c r="CK27">
        <v>0</v>
      </c>
      <c r="CL27">
        <v>1</v>
      </c>
      <c r="CM27">
        <v>1</v>
      </c>
      <c r="CN27">
        <v>0</v>
      </c>
      <c r="CO27">
        <v>-3.29</v>
      </c>
      <c r="CP27">
        <v>18.22</v>
      </c>
      <c r="CQ27">
        <v>329.53</v>
      </c>
      <c r="CR27">
        <v>5.24</v>
      </c>
      <c r="CS27">
        <v>17.329999999999998</v>
      </c>
      <c r="CT27">
        <v>17.28</v>
      </c>
      <c r="CU27">
        <v>49.86</v>
      </c>
      <c r="CV27">
        <v>51.38</v>
      </c>
      <c r="CW27">
        <v>54.65</v>
      </c>
      <c r="CX27">
        <v>54.95</v>
      </c>
      <c r="CY27">
        <v>56.46</v>
      </c>
      <c r="CZ27">
        <v>53.42</v>
      </c>
    </row>
    <row r="28" spans="1:104">
      <c r="A28" t="s">
        <v>1010</v>
      </c>
      <c r="B28" t="s">
        <v>1011</v>
      </c>
      <c r="C28" t="s">
        <v>62</v>
      </c>
      <c r="D28" t="s">
        <v>88</v>
      </c>
      <c r="E28">
        <v>46</v>
      </c>
      <c r="F28">
        <v>20142015</v>
      </c>
      <c r="G28">
        <v>26</v>
      </c>
      <c r="H28">
        <v>0.6</v>
      </c>
      <c r="I28">
        <v>0.6</v>
      </c>
      <c r="J28">
        <v>0</v>
      </c>
      <c r="K28">
        <v>0</v>
      </c>
      <c r="L28">
        <v>0</v>
      </c>
      <c r="M28">
        <v>0</v>
      </c>
      <c r="N28">
        <v>0</v>
      </c>
      <c r="O28">
        <v>0</v>
      </c>
      <c r="P28">
        <v>0</v>
      </c>
      <c r="Q28">
        <v>20.59</v>
      </c>
      <c r="R28">
        <v>81.25</v>
      </c>
      <c r="S28">
        <v>0</v>
      </c>
      <c r="T28">
        <v>7.18</v>
      </c>
      <c r="U28">
        <v>0.97</v>
      </c>
      <c r="V28">
        <v>12.15</v>
      </c>
      <c r="W28">
        <v>24.24</v>
      </c>
      <c r="X28">
        <v>12.1</v>
      </c>
      <c r="Y28">
        <v>-17</v>
      </c>
      <c r="Z28">
        <v>8</v>
      </c>
      <c r="AA28">
        <v>25</v>
      </c>
      <c r="AB28">
        <v>10.73</v>
      </c>
      <c r="AC28">
        <v>33.520000000000003</v>
      </c>
      <c r="AD28">
        <v>44.25</v>
      </c>
      <c r="AE28">
        <v>1</v>
      </c>
      <c r="AF28">
        <v>9.69</v>
      </c>
      <c r="AG28">
        <v>10.9</v>
      </c>
      <c r="AH28">
        <v>-40</v>
      </c>
      <c r="AI28">
        <v>14</v>
      </c>
      <c r="AJ28">
        <v>54</v>
      </c>
      <c r="AK28">
        <v>18.77</v>
      </c>
      <c r="AL28">
        <v>72.400000000000006</v>
      </c>
      <c r="AM28">
        <v>91.17</v>
      </c>
      <c r="AN28">
        <v>71.430000000000007</v>
      </c>
      <c r="AO28">
        <v>0</v>
      </c>
      <c r="AP28">
        <v>6</v>
      </c>
      <c r="AQ28">
        <v>1</v>
      </c>
      <c r="AR28">
        <v>13.2</v>
      </c>
      <c r="AS28">
        <v>25.45</v>
      </c>
      <c r="AT28">
        <v>12.25</v>
      </c>
      <c r="AU28">
        <v>-27</v>
      </c>
      <c r="AV28">
        <v>14</v>
      </c>
      <c r="AW28">
        <v>41</v>
      </c>
      <c r="AX28">
        <v>18.77</v>
      </c>
      <c r="AY28">
        <v>54.97</v>
      </c>
      <c r="AZ28">
        <v>73.739999999999995</v>
      </c>
      <c r="BA28">
        <v>71.430000000000007</v>
      </c>
      <c r="BB28">
        <v>0</v>
      </c>
      <c r="BC28">
        <v>1</v>
      </c>
      <c r="BD28">
        <v>10.73</v>
      </c>
      <c r="BE28">
        <v>23.81</v>
      </c>
      <c r="BF28">
        <v>13.08</v>
      </c>
      <c r="BG28">
        <v>-22</v>
      </c>
      <c r="BH28">
        <v>13.41</v>
      </c>
      <c r="BI28">
        <v>42.91</v>
      </c>
      <c r="BJ28">
        <v>10</v>
      </c>
      <c r="BK28">
        <v>32</v>
      </c>
      <c r="BL28">
        <v>1</v>
      </c>
      <c r="BM28">
        <v>-20</v>
      </c>
      <c r="BN28">
        <v>20</v>
      </c>
      <c r="BO28">
        <v>0</v>
      </c>
      <c r="BP28">
        <v>8.0399999999999991</v>
      </c>
      <c r="BQ28">
        <v>0</v>
      </c>
      <c r="BR28">
        <v>6</v>
      </c>
      <c r="BS28">
        <v>-6</v>
      </c>
      <c r="BT28">
        <v>0</v>
      </c>
      <c r="BU28">
        <v>0</v>
      </c>
      <c r="BV28">
        <v>0</v>
      </c>
      <c r="BW28">
        <v>0</v>
      </c>
      <c r="BX28">
        <v>81.25</v>
      </c>
      <c r="BY28">
        <v>40</v>
      </c>
      <c r="BZ28">
        <v>0</v>
      </c>
      <c r="CA28">
        <v>0</v>
      </c>
      <c r="CB28">
        <v>12.12</v>
      </c>
      <c r="CC28">
        <v>4</v>
      </c>
      <c r="CD28">
        <v>11</v>
      </c>
      <c r="CE28">
        <v>29</v>
      </c>
      <c r="CF28">
        <v>15</v>
      </c>
      <c r="CG28">
        <v>5</v>
      </c>
      <c r="CH28">
        <v>0</v>
      </c>
      <c r="CI28">
        <v>0</v>
      </c>
      <c r="CJ28">
        <v>1</v>
      </c>
      <c r="CK28">
        <v>0</v>
      </c>
      <c r="CL28">
        <v>3</v>
      </c>
      <c r="CM28">
        <v>0</v>
      </c>
      <c r="CN28">
        <v>0</v>
      </c>
      <c r="CO28">
        <v>0</v>
      </c>
      <c r="CP28">
        <v>44.75</v>
      </c>
      <c r="CQ28">
        <v>160.87</v>
      </c>
      <c r="CR28">
        <v>21.76</v>
      </c>
      <c r="CS28">
        <v>16.52</v>
      </c>
      <c r="CT28">
        <v>17.37</v>
      </c>
      <c r="CU28">
        <v>50.63</v>
      </c>
      <c r="CV28">
        <v>49.63</v>
      </c>
      <c r="CW28">
        <v>55.07</v>
      </c>
      <c r="CX28">
        <v>53.7</v>
      </c>
      <c r="CY28">
        <v>53.65</v>
      </c>
      <c r="CZ28">
        <v>54.46</v>
      </c>
    </row>
    <row r="29" spans="1:104">
      <c r="A29" t="s">
        <v>1196</v>
      </c>
      <c r="B29" t="s">
        <v>1197</v>
      </c>
      <c r="C29" t="s">
        <v>87</v>
      </c>
      <c r="D29" t="s">
        <v>230</v>
      </c>
      <c r="E29">
        <v>81</v>
      </c>
      <c r="F29">
        <v>20142015</v>
      </c>
      <c r="G29">
        <v>29</v>
      </c>
      <c r="H29">
        <v>0.6</v>
      </c>
      <c r="I29">
        <v>0.6</v>
      </c>
      <c r="J29">
        <v>0</v>
      </c>
      <c r="K29">
        <v>0</v>
      </c>
      <c r="L29">
        <v>0</v>
      </c>
      <c r="M29">
        <v>0</v>
      </c>
      <c r="N29">
        <v>0</v>
      </c>
      <c r="O29">
        <v>0</v>
      </c>
      <c r="P29">
        <v>2</v>
      </c>
      <c r="Q29">
        <v>9.49</v>
      </c>
      <c r="R29">
        <v>87.68</v>
      </c>
      <c r="S29">
        <v>0</v>
      </c>
      <c r="T29">
        <v>1.6</v>
      </c>
      <c r="U29">
        <v>2.0099999999999998</v>
      </c>
      <c r="V29">
        <v>-4.2300000000000004</v>
      </c>
      <c r="W29">
        <v>7.84</v>
      </c>
      <c r="X29">
        <v>12.07</v>
      </c>
      <c r="Y29">
        <v>-129</v>
      </c>
      <c r="Z29">
        <v>12</v>
      </c>
      <c r="AA29">
        <v>141</v>
      </c>
      <c r="AB29">
        <v>4.43</v>
      </c>
      <c r="AC29">
        <v>52.07</v>
      </c>
      <c r="AD29">
        <v>56.5</v>
      </c>
      <c r="AE29">
        <v>4</v>
      </c>
      <c r="AF29">
        <v>-2.36</v>
      </c>
      <c r="AG29">
        <v>11.85</v>
      </c>
      <c r="AH29">
        <v>-256</v>
      </c>
      <c r="AI29">
        <v>30</v>
      </c>
      <c r="AJ29">
        <v>286</v>
      </c>
      <c r="AK29">
        <v>11.08</v>
      </c>
      <c r="AL29">
        <v>105.62</v>
      </c>
      <c r="AM29">
        <v>116.69</v>
      </c>
      <c r="AN29">
        <v>70</v>
      </c>
      <c r="AO29">
        <v>2</v>
      </c>
      <c r="AP29">
        <v>19</v>
      </c>
      <c r="AQ29">
        <v>10</v>
      </c>
      <c r="AR29">
        <v>-2.71</v>
      </c>
      <c r="AS29">
        <v>10.82</v>
      </c>
      <c r="AT29">
        <v>13.54</v>
      </c>
      <c r="AU29">
        <v>-181</v>
      </c>
      <c r="AV29">
        <v>25</v>
      </c>
      <c r="AW29">
        <v>206</v>
      </c>
      <c r="AX29">
        <v>9.23</v>
      </c>
      <c r="AY29">
        <v>76.069999999999993</v>
      </c>
      <c r="AZ29">
        <v>85.31</v>
      </c>
      <c r="BA29">
        <v>84</v>
      </c>
      <c r="BB29">
        <v>2</v>
      </c>
      <c r="BC29">
        <v>8</v>
      </c>
      <c r="BD29">
        <v>-1.36</v>
      </c>
      <c r="BE29">
        <v>13.21</v>
      </c>
      <c r="BF29">
        <v>14.57</v>
      </c>
      <c r="BG29">
        <v>-117</v>
      </c>
      <c r="BH29">
        <v>7.76</v>
      </c>
      <c r="BI29">
        <v>50.96</v>
      </c>
      <c r="BJ29">
        <v>21</v>
      </c>
      <c r="BK29">
        <v>138</v>
      </c>
      <c r="BL29">
        <v>6</v>
      </c>
      <c r="BM29">
        <v>-4.6500000000000004</v>
      </c>
      <c r="BN29">
        <v>4.6500000000000004</v>
      </c>
      <c r="BO29">
        <v>0</v>
      </c>
      <c r="BP29">
        <v>6.28</v>
      </c>
      <c r="BQ29">
        <v>0</v>
      </c>
      <c r="BR29">
        <v>17</v>
      </c>
      <c r="BS29">
        <v>-17</v>
      </c>
      <c r="BT29">
        <v>0</v>
      </c>
      <c r="BU29">
        <v>0</v>
      </c>
      <c r="BV29">
        <v>0</v>
      </c>
      <c r="BW29">
        <v>0</v>
      </c>
      <c r="BX29">
        <v>87.68</v>
      </c>
      <c r="BY29">
        <v>44.19</v>
      </c>
      <c r="BZ29">
        <v>57</v>
      </c>
      <c r="CA29">
        <v>72</v>
      </c>
      <c r="CB29">
        <v>6.02</v>
      </c>
      <c r="CC29">
        <v>8</v>
      </c>
      <c r="CD29">
        <v>32</v>
      </c>
      <c r="CE29">
        <v>125</v>
      </c>
      <c r="CF29">
        <v>5</v>
      </c>
      <c r="CG29">
        <v>1</v>
      </c>
      <c r="CH29">
        <v>0</v>
      </c>
      <c r="CI29">
        <v>0</v>
      </c>
      <c r="CJ29">
        <v>6</v>
      </c>
      <c r="CK29">
        <v>4</v>
      </c>
      <c r="CL29">
        <v>1</v>
      </c>
      <c r="CM29">
        <v>0</v>
      </c>
      <c r="CN29">
        <v>2</v>
      </c>
      <c r="CO29">
        <v>0.74</v>
      </c>
      <c r="CP29">
        <v>162.47</v>
      </c>
      <c r="CQ29">
        <v>266.89</v>
      </c>
      <c r="CR29">
        <v>37.840000000000003</v>
      </c>
      <c r="CS29">
        <v>16.39</v>
      </c>
      <c r="CT29">
        <v>16.96</v>
      </c>
      <c r="CU29">
        <v>48.05</v>
      </c>
      <c r="CV29">
        <v>49.73</v>
      </c>
      <c r="CW29">
        <v>51.55</v>
      </c>
      <c r="CX29">
        <v>55.74</v>
      </c>
      <c r="CY29">
        <v>53.59</v>
      </c>
      <c r="CZ29">
        <v>54.18</v>
      </c>
    </row>
    <row r="30" spans="1:104">
      <c r="A30" t="s">
        <v>161</v>
      </c>
      <c r="B30" t="s">
        <v>162</v>
      </c>
      <c r="C30" t="s">
        <v>124</v>
      </c>
      <c r="D30" t="s">
        <v>163</v>
      </c>
      <c r="E30">
        <v>81</v>
      </c>
      <c r="F30">
        <v>20142015</v>
      </c>
      <c r="G30">
        <v>25</v>
      </c>
      <c r="H30">
        <v>5.25</v>
      </c>
      <c r="I30">
        <v>5.25</v>
      </c>
      <c r="J30">
        <v>1</v>
      </c>
      <c r="K30">
        <v>3</v>
      </c>
      <c r="L30">
        <v>4</v>
      </c>
      <c r="M30">
        <v>0.49</v>
      </c>
      <c r="N30">
        <v>1.48</v>
      </c>
      <c r="O30">
        <v>1.98</v>
      </c>
      <c r="P30">
        <v>2</v>
      </c>
      <c r="Q30">
        <v>17.32</v>
      </c>
      <c r="R30">
        <v>104.9</v>
      </c>
      <c r="S30">
        <v>12.5</v>
      </c>
      <c r="T30">
        <v>8.32</v>
      </c>
      <c r="U30">
        <v>1.5</v>
      </c>
      <c r="V30">
        <v>4.07</v>
      </c>
      <c r="W30">
        <v>19.170000000000002</v>
      </c>
      <c r="X30">
        <v>15.1</v>
      </c>
      <c r="Y30">
        <v>-74</v>
      </c>
      <c r="Z30">
        <v>23</v>
      </c>
      <c r="AA30">
        <v>97</v>
      </c>
      <c r="AB30">
        <v>11.36</v>
      </c>
      <c r="AC30">
        <v>47.9</v>
      </c>
      <c r="AD30">
        <v>59.26</v>
      </c>
      <c r="AE30">
        <v>8</v>
      </c>
      <c r="AF30">
        <v>3.91</v>
      </c>
      <c r="AG30">
        <v>13.4</v>
      </c>
      <c r="AH30">
        <v>-151</v>
      </c>
      <c r="AI30">
        <v>40</v>
      </c>
      <c r="AJ30">
        <v>191</v>
      </c>
      <c r="AK30">
        <v>19.75</v>
      </c>
      <c r="AL30">
        <v>94.31</v>
      </c>
      <c r="AM30">
        <v>114.07</v>
      </c>
      <c r="AN30">
        <v>60</v>
      </c>
      <c r="AO30">
        <v>3</v>
      </c>
      <c r="AP30">
        <v>3</v>
      </c>
      <c r="AQ30">
        <v>14</v>
      </c>
      <c r="AR30">
        <v>5.3</v>
      </c>
      <c r="AS30">
        <v>19.89</v>
      </c>
      <c r="AT30">
        <v>14.59</v>
      </c>
      <c r="AU30">
        <v>-106</v>
      </c>
      <c r="AV30">
        <v>35</v>
      </c>
      <c r="AW30">
        <v>141</v>
      </c>
      <c r="AX30">
        <v>17.28</v>
      </c>
      <c r="AY30">
        <v>69.62</v>
      </c>
      <c r="AZ30">
        <v>86.91</v>
      </c>
      <c r="BA30">
        <v>68.569999999999993</v>
      </c>
      <c r="BB30">
        <v>3</v>
      </c>
      <c r="BC30">
        <v>11</v>
      </c>
      <c r="BD30">
        <v>3.48</v>
      </c>
      <c r="BE30">
        <v>19.05</v>
      </c>
      <c r="BF30">
        <v>15.56</v>
      </c>
      <c r="BG30">
        <v>-78</v>
      </c>
      <c r="BH30">
        <v>11.85</v>
      </c>
      <c r="BI30">
        <v>50.37</v>
      </c>
      <c r="BJ30">
        <v>24</v>
      </c>
      <c r="BK30">
        <v>102</v>
      </c>
      <c r="BL30">
        <v>8</v>
      </c>
      <c r="BM30">
        <v>17.11</v>
      </c>
      <c r="BN30">
        <v>7.89</v>
      </c>
      <c r="BO30">
        <v>1.98</v>
      </c>
      <c r="BP30">
        <v>5.93</v>
      </c>
      <c r="BQ30">
        <v>4</v>
      </c>
      <c r="BR30">
        <v>12</v>
      </c>
      <c r="BS30">
        <v>-8</v>
      </c>
      <c r="BT30">
        <v>25</v>
      </c>
      <c r="BU30">
        <v>9.09</v>
      </c>
      <c r="BV30">
        <v>16.670000000000002</v>
      </c>
      <c r="BW30">
        <v>11.43</v>
      </c>
      <c r="BX30">
        <v>88.24</v>
      </c>
      <c r="BY30">
        <v>48.48</v>
      </c>
      <c r="BZ30">
        <v>16</v>
      </c>
      <c r="CA30">
        <v>17</v>
      </c>
      <c r="CB30">
        <v>13.91</v>
      </c>
      <c r="CC30">
        <v>16</v>
      </c>
      <c r="CD30">
        <v>18</v>
      </c>
      <c r="CE30">
        <v>99</v>
      </c>
      <c r="CF30">
        <v>7</v>
      </c>
      <c r="CG30">
        <v>5</v>
      </c>
      <c r="CH30">
        <v>2</v>
      </c>
      <c r="CI30">
        <v>1</v>
      </c>
      <c r="CJ30">
        <v>7</v>
      </c>
      <c r="CK30">
        <v>0</v>
      </c>
      <c r="CL30">
        <v>9</v>
      </c>
      <c r="CM30">
        <v>0</v>
      </c>
      <c r="CN30">
        <v>2</v>
      </c>
      <c r="CO30">
        <v>0.99</v>
      </c>
      <c r="CP30">
        <v>121.51</v>
      </c>
      <c r="CQ30">
        <v>290.76</v>
      </c>
      <c r="CR30">
        <v>29.47</v>
      </c>
      <c r="CS30">
        <v>18.48</v>
      </c>
      <c r="CT30">
        <v>17.89</v>
      </c>
      <c r="CU30">
        <v>51.84</v>
      </c>
      <c r="CV30">
        <v>50.31</v>
      </c>
      <c r="CW30">
        <v>60.48</v>
      </c>
      <c r="CX30">
        <v>56.18</v>
      </c>
      <c r="CY30">
        <v>54.92</v>
      </c>
      <c r="CZ30">
        <v>54.24</v>
      </c>
    </row>
    <row r="31" spans="1:104">
      <c r="A31" t="s">
        <v>200</v>
      </c>
      <c r="B31" t="s">
        <v>201</v>
      </c>
      <c r="C31" t="s">
        <v>62</v>
      </c>
      <c r="D31" t="s">
        <v>163</v>
      </c>
      <c r="E31">
        <v>72</v>
      </c>
      <c r="F31">
        <v>20142015</v>
      </c>
      <c r="G31">
        <v>27</v>
      </c>
      <c r="H31">
        <v>0.65</v>
      </c>
      <c r="I31">
        <v>0.7</v>
      </c>
      <c r="J31">
        <v>0</v>
      </c>
      <c r="K31">
        <v>0</v>
      </c>
      <c r="L31">
        <v>0</v>
      </c>
      <c r="M31">
        <v>0</v>
      </c>
      <c r="N31">
        <v>0</v>
      </c>
      <c r="O31">
        <v>0</v>
      </c>
      <c r="P31">
        <v>2</v>
      </c>
      <c r="Q31">
        <v>15.02</v>
      </c>
      <c r="R31">
        <v>105.02</v>
      </c>
      <c r="S31">
        <v>0</v>
      </c>
      <c r="T31">
        <v>8.8000000000000007</v>
      </c>
      <c r="U31">
        <v>1.83</v>
      </c>
      <c r="V31">
        <v>-0.28999999999999998</v>
      </c>
      <c r="W31">
        <v>16.18</v>
      </c>
      <c r="X31">
        <v>16.47</v>
      </c>
      <c r="Y31">
        <v>-92</v>
      </c>
      <c r="Z31">
        <v>22</v>
      </c>
      <c r="AA31">
        <v>114</v>
      </c>
      <c r="AB31">
        <v>10.01</v>
      </c>
      <c r="AC31">
        <v>51.89</v>
      </c>
      <c r="AD31">
        <v>61.9</v>
      </c>
      <c r="AE31">
        <v>2</v>
      </c>
      <c r="AF31">
        <v>0.57999999999999996</v>
      </c>
      <c r="AG31">
        <v>14.44</v>
      </c>
      <c r="AH31">
        <v>-177</v>
      </c>
      <c r="AI31">
        <v>38</v>
      </c>
      <c r="AJ31">
        <v>215</v>
      </c>
      <c r="AK31">
        <v>17.3</v>
      </c>
      <c r="AL31">
        <v>97.86</v>
      </c>
      <c r="AM31">
        <v>115.16</v>
      </c>
      <c r="AN31">
        <v>57.89</v>
      </c>
      <c r="AO31">
        <v>0</v>
      </c>
      <c r="AP31">
        <v>17</v>
      </c>
      <c r="AQ31">
        <v>3</v>
      </c>
      <c r="AR31">
        <v>-0.79</v>
      </c>
      <c r="AS31">
        <v>15.87</v>
      </c>
      <c r="AT31">
        <v>16.670000000000002</v>
      </c>
      <c r="AU31">
        <v>-129</v>
      </c>
      <c r="AV31">
        <v>30</v>
      </c>
      <c r="AW31">
        <v>159</v>
      </c>
      <c r="AX31">
        <v>13.66</v>
      </c>
      <c r="AY31">
        <v>72.37</v>
      </c>
      <c r="AZ31">
        <v>86.03</v>
      </c>
      <c r="BA31">
        <v>73.33</v>
      </c>
      <c r="BB31">
        <v>1</v>
      </c>
      <c r="BC31">
        <v>3</v>
      </c>
      <c r="BD31">
        <v>-1.35</v>
      </c>
      <c r="BE31">
        <v>16.18</v>
      </c>
      <c r="BF31">
        <v>17.53</v>
      </c>
      <c r="BG31">
        <v>-92</v>
      </c>
      <c r="BH31">
        <v>10.01</v>
      </c>
      <c r="BI31">
        <v>51.89</v>
      </c>
      <c r="BJ31">
        <v>22</v>
      </c>
      <c r="BK31">
        <v>114</v>
      </c>
      <c r="BL31">
        <v>2</v>
      </c>
      <c r="BM31">
        <v>11.05</v>
      </c>
      <c r="BN31">
        <v>10</v>
      </c>
      <c r="BO31">
        <v>1.82</v>
      </c>
      <c r="BP31">
        <v>6.83</v>
      </c>
      <c r="BQ31">
        <v>4</v>
      </c>
      <c r="BR31">
        <v>15</v>
      </c>
      <c r="BS31">
        <v>-11</v>
      </c>
      <c r="BT31">
        <v>21.05</v>
      </c>
      <c r="BU31">
        <v>0</v>
      </c>
      <c r="BV31">
        <v>18.18</v>
      </c>
      <c r="BW31">
        <v>13.33</v>
      </c>
      <c r="BX31">
        <v>86.84</v>
      </c>
      <c r="BY31">
        <v>40</v>
      </c>
      <c r="BZ31">
        <v>0</v>
      </c>
      <c r="CA31">
        <v>0</v>
      </c>
      <c r="CB31">
        <v>15.05</v>
      </c>
      <c r="CC31">
        <v>14</v>
      </c>
      <c r="CD31">
        <v>28</v>
      </c>
      <c r="CE31">
        <v>79</v>
      </c>
      <c r="CF31">
        <v>8</v>
      </c>
      <c r="CG31">
        <v>1</v>
      </c>
      <c r="CH31">
        <v>0</v>
      </c>
      <c r="CI31">
        <v>0</v>
      </c>
      <c r="CJ31">
        <v>2</v>
      </c>
      <c r="CK31">
        <v>4</v>
      </c>
      <c r="CL31">
        <v>2</v>
      </c>
      <c r="CM31">
        <v>0</v>
      </c>
      <c r="CN31">
        <v>2</v>
      </c>
      <c r="CO31">
        <v>0.91</v>
      </c>
      <c r="CP31">
        <v>131.82</v>
      </c>
      <c r="CQ31">
        <v>237.93</v>
      </c>
      <c r="CR31">
        <v>35.65</v>
      </c>
      <c r="CS31">
        <v>16.32</v>
      </c>
      <c r="CT31">
        <v>17.27</v>
      </c>
      <c r="CU31">
        <v>51.52</v>
      </c>
      <c r="CV31">
        <v>50.03</v>
      </c>
      <c r="CW31">
        <v>59.33</v>
      </c>
      <c r="CX31">
        <v>55.84</v>
      </c>
      <c r="CY31">
        <v>54.44</v>
      </c>
      <c r="CZ31">
        <v>54.38</v>
      </c>
    </row>
    <row r="32" spans="1:104">
      <c r="A32" t="s">
        <v>1425</v>
      </c>
      <c r="B32" t="s">
        <v>1426</v>
      </c>
      <c r="C32" t="s">
        <v>62</v>
      </c>
      <c r="D32" t="s">
        <v>1243</v>
      </c>
      <c r="E32">
        <v>57</v>
      </c>
      <c r="F32">
        <v>20142015</v>
      </c>
      <c r="G32">
        <v>30</v>
      </c>
      <c r="H32">
        <v>0.8</v>
      </c>
      <c r="I32">
        <v>0.8</v>
      </c>
      <c r="J32">
        <v>1</v>
      </c>
      <c r="K32">
        <v>0</v>
      </c>
      <c r="L32">
        <v>1</v>
      </c>
      <c r="M32">
        <v>0.85</v>
      </c>
      <c r="N32">
        <v>0</v>
      </c>
      <c r="O32">
        <v>0.85</v>
      </c>
      <c r="P32">
        <v>0</v>
      </c>
      <c r="Q32">
        <v>6.85</v>
      </c>
      <c r="R32">
        <v>120.29</v>
      </c>
      <c r="S32">
        <v>50</v>
      </c>
      <c r="T32">
        <v>1.32</v>
      </c>
      <c r="U32">
        <v>1.23</v>
      </c>
      <c r="V32">
        <v>-0.12</v>
      </c>
      <c r="W32">
        <v>8.9700000000000006</v>
      </c>
      <c r="X32">
        <v>9.09</v>
      </c>
      <c r="Y32">
        <v>-64</v>
      </c>
      <c r="Z32">
        <v>7</v>
      </c>
      <c r="AA32">
        <v>71</v>
      </c>
      <c r="AB32">
        <v>5.97</v>
      </c>
      <c r="AC32">
        <v>60.56</v>
      </c>
      <c r="AD32">
        <v>66.53</v>
      </c>
      <c r="AE32">
        <v>2</v>
      </c>
      <c r="AF32">
        <v>-0.91</v>
      </c>
      <c r="AG32">
        <v>7.76</v>
      </c>
      <c r="AH32">
        <v>-126</v>
      </c>
      <c r="AI32">
        <v>10</v>
      </c>
      <c r="AJ32">
        <v>136</v>
      </c>
      <c r="AK32">
        <v>8.5299999999999994</v>
      </c>
      <c r="AL32">
        <v>116.01</v>
      </c>
      <c r="AM32">
        <v>124.54</v>
      </c>
      <c r="AN32">
        <v>60</v>
      </c>
      <c r="AO32">
        <v>0</v>
      </c>
      <c r="AP32">
        <v>9</v>
      </c>
      <c r="AQ32">
        <v>3</v>
      </c>
      <c r="AR32">
        <v>-1.01</v>
      </c>
      <c r="AS32">
        <v>7.89</v>
      </c>
      <c r="AT32">
        <v>8.9</v>
      </c>
      <c r="AU32">
        <v>-96</v>
      </c>
      <c r="AV32">
        <v>9</v>
      </c>
      <c r="AW32">
        <v>105</v>
      </c>
      <c r="AX32">
        <v>7.68</v>
      </c>
      <c r="AY32">
        <v>89.56</v>
      </c>
      <c r="AZ32">
        <v>97.24</v>
      </c>
      <c r="BA32">
        <v>66.67</v>
      </c>
      <c r="BB32">
        <v>1</v>
      </c>
      <c r="BC32">
        <v>3</v>
      </c>
      <c r="BD32">
        <v>-2.61</v>
      </c>
      <c r="BE32">
        <v>8</v>
      </c>
      <c r="BF32">
        <v>10.61</v>
      </c>
      <c r="BG32">
        <v>-63</v>
      </c>
      <c r="BH32">
        <v>5.12</v>
      </c>
      <c r="BI32">
        <v>58.86</v>
      </c>
      <c r="BJ32">
        <v>6</v>
      </c>
      <c r="BK32">
        <v>69</v>
      </c>
      <c r="BL32">
        <v>2</v>
      </c>
      <c r="BM32">
        <v>10.68</v>
      </c>
      <c r="BN32">
        <v>7.5</v>
      </c>
      <c r="BO32">
        <v>1.71</v>
      </c>
      <c r="BP32">
        <v>7.68</v>
      </c>
      <c r="BQ32">
        <v>2</v>
      </c>
      <c r="BR32">
        <v>9</v>
      </c>
      <c r="BS32">
        <v>-7</v>
      </c>
      <c r="BT32">
        <v>18.18</v>
      </c>
      <c r="BU32">
        <v>33.33</v>
      </c>
      <c r="BV32">
        <v>33.33</v>
      </c>
      <c r="BW32">
        <v>22.22</v>
      </c>
      <c r="BX32">
        <v>86.96</v>
      </c>
      <c r="BY32">
        <v>40</v>
      </c>
      <c r="BZ32">
        <v>0</v>
      </c>
      <c r="CA32">
        <v>0</v>
      </c>
      <c r="CB32">
        <v>5.45</v>
      </c>
      <c r="CC32">
        <v>3</v>
      </c>
      <c r="CD32">
        <v>12</v>
      </c>
      <c r="CE32">
        <v>52</v>
      </c>
      <c r="CF32">
        <v>4</v>
      </c>
      <c r="CG32">
        <v>0</v>
      </c>
      <c r="CH32">
        <v>0</v>
      </c>
      <c r="CI32">
        <v>0</v>
      </c>
      <c r="CJ32">
        <v>1</v>
      </c>
      <c r="CK32">
        <v>2</v>
      </c>
      <c r="CL32">
        <v>1</v>
      </c>
      <c r="CM32">
        <v>0</v>
      </c>
      <c r="CN32">
        <v>0</v>
      </c>
      <c r="CO32">
        <v>0</v>
      </c>
      <c r="CP32">
        <v>70.34</v>
      </c>
      <c r="CQ32">
        <v>225.36</v>
      </c>
      <c r="CR32">
        <v>23.79</v>
      </c>
      <c r="CS32">
        <v>17.059999999999999</v>
      </c>
      <c r="CT32">
        <v>17.27</v>
      </c>
      <c r="CU32">
        <v>41.73</v>
      </c>
      <c r="CV32">
        <v>50.04</v>
      </c>
      <c r="CW32">
        <v>44.51</v>
      </c>
      <c r="CX32">
        <v>62.16</v>
      </c>
      <c r="CY32">
        <v>54.54</v>
      </c>
      <c r="CZ32">
        <v>54.46</v>
      </c>
    </row>
    <row r="33" spans="1:104">
      <c r="A33" t="s">
        <v>82</v>
      </c>
      <c r="B33" t="s">
        <v>83</v>
      </c>
      <c r="C33" t="s">
        <v>68</v>
      </c>
      <c r="D33" t="s">
        <v>84</v>
      </c>
      <c r="E33">
        <v>80</v>
      </c>
      <c r="F33">
        <v>20142015</v>
      </c>
      <c r="G33">
        <v>29</v>
      </c>
      <c r="H33">
        <v>8.75</v>
      </c>
      <c r="I33">
        <v>6.875</v>
      </c>
      <c r="J33">
        <v>1</v>
      </c>
      <c r="K33">
        <v>1</v>
      </c>
      <c r="L33">
        <v>2</v>
      </c>
      <c r="M33">
        <v>0.4</v>
      </c>
      <c r="N33">
        <v>0.4</v>
      </c>
      <c r="O33">
        <v>0.79</v>
      </c>
      <c r="P33">
        <v>0</v>
      </c>
      <c r="Q33">
        <v>14.29</v>
      </c>
      <c r="R33">
        <v>103.11</v>
      </c>
      <c r="S33">
        <v>16.670000000000002</v>
      </c>
      <c r="T33">
        <v>-10.88</v>
      </c>
      <c r="U33">
        <v>1.89</v>
      </c>
      <c r="V33">
        <v>-1.98</v>
      </c>
      <c r="W33">
        <v>14.06</v>
      </c>
      <c r="X33">
        <v>16.04</v>
      </c>
      <c r="Y33">
        <v>-92</v>
      </c>
      <c r="Z33">
        <v>18</v>
      </c>
      <c r="AA33">
        <v>110</v>
      </c>
      <c r="AB33">
        <v>7.15</v>
      </c>
      <c r="AC33">
        <v>43.72</v>
      </c>
      <c r="AD33">
        <v>50.87</v>
      </c>
      <c r="AE33">
        <v>8</v>
      </c>
      <c r="AF33">
        <v>0.76</v>
      </c>
      <c r="AG33">
        <v>13.52</v>
      </c>
      <c r="AH33">
        <v>-180</v>
      </c>
      <c r="AI33">
        <v>36</v>
      </c>
      <c r="AJ33">
        <v>216</v>
      </c>
      <c r="AK33">
        <v>14.31</v>
      </c>
      <c r="AL33">
        <v>85.85</v>
      </c>
      <c r="AM33">
        <v>100.15</v>
      </c>
      <c r="AN33">
        <v>63.89</v>
      </c>
      <c r="AO33">
        <v>2</v>
      </c>
      <c r="AP33">
        <v>11</v>
      </c>
      <c r="AQ33">
        <v>13</v>
      </c>
      <c r="AR33">
        <v>-1.44</v>
      </c>
      <c r="AS33">
        <v>15.62</v>
      </c>
      <c r="AT33">
        <v>17.07</v>
      </c>
      <c r="AU33">
        <v>-132</v>
      </c>
      <c r="AV33">
        <v>30</v>
      </c>
      <c r="AW33">
        <v>162</v>
      </c>
      <c r="AX33">
        <v>11.92</v>
      </c>
      <c r="AY33">
        <v>64.39</v>
      </c>
      <c r="AZ33">
        <v>76.31</v>
      </c>
      <c r="BA33">
        <v>76.67</v>
      </c>
      <c r="BB33">
        <v>5</v>
      </c>
      <c r="BC33">
        <v>11</v>
      </c>
      <c r="BD33">
        <v>-2.89</v>
      </c>
      <c r="BE33">
        <v>16.2</v>
      </c>
      <c r="BF33">
        <v>19.079999999999998</v>
      </c>
      <c r="BG33">
        <v>-96</v>
      </c>
      <c r="BH33">
        <v>9.14</v>
      </c>
      <c r="BI33">
        <v>47.3</v>
      </c>
      <c r="BJ33">
        <v>23</v>
      </c>
      <c r="BK33">
        <v>119</v>
      </c>
      <c r="BL33">
        <v>6</v>
      </c>
      <c r="BM33">
        <v>8.33</v>
      </c>
      <c r="BN33">
        <v>10.71</v>
      </c>
      <c r="BO33">
        <v>1.59</v>
      </c>
      <c r="BP33">
        <v>6.76</v>
      </c>
      <c r="BQ33">
        <v>4</v>
      </c>
      <c r="BR33">
        <v>17</v>
      </c>
      <c r="BS33">
        <v>-13</v>
      </c>
      <c r="BT33">
        <v>19.05</v>
      </c>
      <c r="BU33">
        <v>9.09</v>
      </c>
      <c r="BV33">
        <v>17.39</v>
      </c>
      <c r="BW33">
        <v>13.33</v>
      </c>
      <c r="BX33">
        <v>85.71</v>
      </c>
      <c r="BY33">
        <v>55.08</v>
      </c>
      <c r="BZ33">
        <v>130</v>
      </c>
      <c r="CA33">
        <v>106</v>
      </c>
      <c r="CB33">
        <v>5.21</v>
      </c>
      <c r="CC33">
        <v>11</v>
      </c>
      <c r="CD33">
        <v>33</v>
      </c>
      <c r="CE33">
        <v>200</v>
      </c>
      <c r="CF33">
        <v>3</v>
      </c>
      <c r="CG33">
        <v>4</v>
      </c>
      <c r="CH33">
        <v>1</v>
      </c>
      <c r="CI33">
        <v>0</v>
      </c>
      <c r="CJ33">
        <v>5</v>
      </c>
      <c r="CK33">
        <v>2</v>
      </c>
      <c r="CL33">
        <v>7</v>
      </c>
      <c r="CM33">
        <v>1</v>
      </c>
      <c r="CN33">
        <v>1</v>
      </c>
      <c r="CO33">
        <v>0</v>
      </c>
      <c r="CP33">
        <v>150.97</v>
      </c>
      <c r="CQ33">
        <v>242.57</v>
      </c>
      <c r="CR33">
        <v>38.36</v>
      </c>
      <c r="CS33">
        <v>18.2</v>
      </c>
      <c r="CT33">
        <v>17.93</v>
      </c>
      <c r="CU33">
        <v>54.03</v>
      </c>
      <c r="CV33">
        <v>50.16</v>
      </c>
      <c r="CW33">
        <v>59.07</v>
      </c>
      <c r="CX33">
        <v>50.26</v>
      </c>
      <c r="CY33">
        <v>54.76</v>
      </c>
      <c r="CZ33">
        <v>54.41</v>
      </c>
    </row>
    <row r="34" spans="1:104">
      <c r="A34" t="s">
        <v>466</v>
      </c>
      <c r="B34" t="s">
        <v>467</v>
      </c>
      <c r="C34" t="s">
        <v>124</v>
      </c>
      <c r="D34" t="s">
        <v>468</v>
      </c>
      <c r="E34">
        <v>54</v>
      </c>
      <c r="F34">
        <v>20142015</v>
      </c>
      <c r="G34">
        <v>30</v>
      </c>
      <c r="H34">
        <v>2.75</v>
      </c>
      <c r="I34">
        <v>2.75</v>
      </c>
      <c r="J34">
        <v>0</v>
      </c>
      <c r="K34">
        <v>0</v>
      </c>
      <c r="L34">
        <v>0</v>
      </c>
      <c r="M34">
        <v>0</v>
      </c>
      <c r="N34">
        <v>0</v>
      </c>
      <c r="O34">
        <v>0</v>
      </c>
      <c r="P34">
        <v>1</v>
      </c>
      <c r="Q34">
        <v>0</v>
      </c>
      <c r="R34" t="s">
        <v>1488</v>
      </c>
      <c r="S34" t="s">
        <v>1488</v>
      </c>
      <c r="T34">
        <v>-9.6300000000000008</v>
      </c>
      <c r="U34">
        <v>0.11</v>
      </c>
      <c r="V34">
        <v>-9.1300000000000008</v>
      </c>
      <c r="W34">
        <v>0</v>
      </c>
      <c r="X34">
        <v>9.1300000000000008</v>
      </c>
      <c r="Y34">
        <v>-4</v>
      </c>
      <c r="Z34">
        <v>0</v>
      </c>
      <c r="AA34">
        <v>4</v>
      </c>
      <c r="AB34">
        <v>0</v>
      </c>
      <c r="AC34">
        <v>39.89</v>
      </c>
      <c r="AD34">
        <v>39.89</v>
      </c>
      <c r="AE34">
        <v>0</v>
      </c>
      <c r="AF34">
        <v>-8.35</v>
      </c>
      <c r="AG34">
        <v>8.35</v>
      </c>
      <c r="AH34">
        <v>-7</v>
      </c>
      <c r="AI34">
        <v>0</v>
      </c>
      <c r="AJ34">
        <v>7</v>
      </c>
      <c r="AK34">
        <v>0</v>
      </c>
      <c r="AL34">
        <v>69.81</v>
      </c>
      <c r="AM34">
        <v>69.81</v>
      </c>
      <c r="AN34" t="s">
        <v>1488</v>
      </c>
      <c r="AO34">
        <v>0</v>
      </c>
      <c r="AP34">
        <v>0</v>
      </c>
      <c r="AQ34">
        <v>0</v>
      </c>
      <c r="AR34">
        <v>-7.79</v>
      </c>
      <c r="AS34">
        <v>0</v>
      </c>
      <c r="AT34">
        <v>7.79</v>
      </c>
      <c r="AU34">
        <v>-7</v>
      </c>
      <c r="AV34">
        <v>0</v>
      </c>
      <c r="AW34">
        <v>7</v>
      </c>
      <c r="AX34">
        <v>0</v>
      </c>
      <c r="AY34">
        <v>69.81</v>
      </c>
      <c r="AZ34">
        <v>69.81</v>
      </c>
      <c r="BA34" t="s">
        <v>1488</v>
      </c>
      <c r="BB34">
        <v>0</v>
      </c>
      <c r="BC34">
        <v>0</v>
      </c>
      <c r="BD34">
        <v>-8.6199999999999992</v>
      </c>
      <c r="BE34">
        <v>0</v>
      </c>
      <c r="BF34">
        <v>8.6199999999999992</v>
      </c>
      <c r="BG34">
        <v>-7</v>
      </c>
      <c r="BH34">
        <v>0</v>
      </c>
      <c r="BI34">
        <v>69.81</v>
      </c>
      <c r="BJ34">
        <v>0</v>
      </c>
      <c r="BK34">
        <v>7</v>
      </c>
      <c r="BL34">
        <v>0</v>
      </c>
      <c r="BM34">
        <v>0</v>
      </c>
      <c r="BN34">
        <v>0</v>
      </c>
      <c r="BO34">
        <v>0</v>
      </c>
      <c r="BP34">
        <v>19.940000000000001</v>
      </c>
      <c r="BQ34">
        <v>0</v>
      </c>
      <c r="BR34">
        <v>2</v>
      </c>
      <c r="BS34">
        <v>-2</v>
      </c>
      <c r="BT34">
        <v>0</v>
      </c>
      <c r="BU34" t="s">
        <v>1488</v>
      </c>
      <c r="BV34" t="s">
        <v>1488</v>
      </c>
      <c r="BW34" t="s">
        <v>1488</v>
      </c>
      <c r="BX34">
        <v>71.430000000000007</v>
      </c>
      <c r="BY34">
        <v>43</v>
      </c>
      <c r="BZ34">
        <v>1</v>
      </c>
      <c r="CA34">
        <v>0</v>
      </c>
      <c r="CB34">
        <v>0</v>
      </c>
      <c r="CC34">
        <v>0</v>
      </c>
      <c r="CD34">
        <v>3</v>
      </c>
      <c r="CE34">
        <v>2</v>
      </c>
      <c r="CF34">
        <v>0</v>
      </c>
      <c r="CG34">
        <v>1</v>
      </c>
      <c r="CH34">
        <v>0</v>
      </c>
      <c r="CI34">
        <v>0</v>
      </c>
      <c r="CJ34">
        <v>0</v>
      </c>
      <c r="CK34">
        <v>0</v>
      </c>
      <c r="CL34">
        <v>0</v>
      </c>
      <c r="CM34">
        <v>0</v>
      </c>
      <c r="CN34">
        <v>1</v>
      </c>
      <c r="CO34">
        <v>9.9700000000000006</v>
      </c>
      <c r="CP34">
        <v>6.02</v>
      </c>
      <c r="CQ34">
        <v>276.66000000000003</v>
      </c>
      <c r="CR34">
        <v>2.13</v>
      </c>
      <c r="CS34">
        <v>18.05</v>
      </c>
      <c r="CT34">
        <v>17.39</v>
      </c>
      <c r="CU34">
        <v>50.62</v>
      </c>
      <c r="CV34">
        <v>51.33</v>
      </c>
      <c r="CW34">
        <v>54.01</v>
      </c>
      <c r="CX34">
        <v>52.69</v>
      </c>
      <c r="CY34">
        <v>54.2</v>
      </c>
      <c r="CZ34">
        <v>51.39</v>
      </c>
    </row>
    <row r="35" spans="1:104">
      <c r="A35" t="s">
        <v>274</v>
      </c>
      <c r="B35" t="s">
        <v>275</v>
      </c>
      <c r="C35" t="s">
        <v>68</v>
      </c>
      <c r="D35" t="s">
        <v>182</v>
      </c>
      <c r="E35">
        <v>73</v>
      </c>
      <c r="F35">
        <v>20142015</v>
      </c>
      <c r="G35">
        <v>26</v>
      </c>
      <c r="H35">
        <v>3.7</v>
      </c>
      <c r="I35">
        <v>3.7</v>
      </c>
      <c r="J35">
        <v>0</v>
      </c>
      <c r="K35">
        <v>0</v>
      </c>
      <c r="L35">
        <v>0</v>
      </c>
      <c r="M35">
        <v>0</v>
      </c>
      <c r="N35">
        <v>0</v>
      </c>
      <c r="O35">
        <v>0</v>
      </c>
      <c r="P35">
        <v>0</v>
      </c>
      <c r="Q35">
        <v>18.75</v>
      </c>
      <c r="R35">
        <v>72.22</v>
      </c>
      <c r="S35">
        <v>0</v>
      </c>
      <c r="T35">
        <v>2.86</v>
      </c>
      <c r="U35">
        <v>0.81</v>
      </c>
      <c r="V35">
        <v>11.8</v>
      </c>
      <c r="W35">
        <v>22.03</v>
      </c>
      <c r="X35">
        <v>10.24</v>
      </c>
      <c r="Y35">
        <v>-33</v>
      </c>
      <c r="Z35">
        <v>13</v>
      </c>
      <c r="AA35">
        <v>46</v>
      </c>
      <c r="AB35">
        <v>13.12</v>
      </c>
      <c r="AC35">
        <v>46.44</v>
      </c>
      <c r="AD35">
        <v>59.56</v>
      </c>
      <c r="AE35">
        <v>5</v>
      </c>
      <c r="AF35">
        <v>7.62</v>
      </c>
      <c r="AG35">
        <v>11.13</v>
      </c>
      <c r="AH35">
        <v>-70</v>
      </c>
      <c r="AI35">
        <v>21</v>
      </c>
      <c r="AJ35">
        <v>91</v>
      </c>
      <c r="AK35">
        <v>21.2</v>
      </c>
      <c r="AL35">
        <v>91.87</v>
      </c>
      <c r="AM35">
        <v>113.07</v>
      </c>
      <c r="AN35">
        <v>61.9</v>
      </c>
      <c r="AO35">
        <v>0</v>
      </c>
      <c r="AP35">
        <v>5</v>
      </c>
      <c r="AQ35">
        <v>7</v>
      </c>
      <c r="AR35">
        <v>11.41</v>
      </c>
      <c r="AS35">
        <v>24.05</v>
      </c>
      <c r="AT35">
        <v>12.64</v>
      </c>
      <c r="AU35">
        <v>-41</v>
      </c>
      <c r="AV35">
        <v>19</v>
      </c>
      <c r="AW35">
        <v>60</v>
      </c>
      <c r="AX35">
        <v>19.18</v>
      </c>
      <c r="AY35">
        <v>60.57</v>
      </c>
      <c r="AZ35">
        <v>79.75</v>
      </c>
      <c r="BA35">
        <v>68.42</v>
      </c>
      <c r="BB35">
        <v>1</v>
      </c>
      <c r="BC35">
        <v>7</v>
      </c>
      <c r="BD35">
        <v>12.79</v>
      </c>
      <c r="BE35">
        <v>26.53</v>
      </c>
      <c r="BF35">
        <v>13.74</v>
      </c>
      <c r="BG35">
        <v>-23</v>
      </c>
      <c r="BH35">
        <v>13.12</v>
      </c>
      <c r="BI35">
        <v>36.340000000000003</v>
      </c>
      <c r="BJ35">
        <v>13</v>
      </c>
      <c r="BK35">
        <v>36</v>
      </c>
      <c r="BL35">
        <v>6</v>
      </c>
      <c r="BM35">
        <v>-6.67</v>
      </c>
      <c r="BN35">
        <v>6.67</v>
      </c>
      <c r="BO35">
        <v>0</v>
      </c>
      <c r="BP35">
        <v>10.1</v>
      </c>
      <c r="BQ35">
        <v>0</v>
      </c>
      <c r="BR35">
        <v>10</v>
      </c>
      <c r="BS35">
        <v>-10</v>
      </c>
      <c r="BT35">
        <v>0</v>
      </c>
      <c r="BU35">
        <v>0</v>
      </c>
      <c r="BV35">
        <v>0</v>
      </c>
      <c r="BW35">
        <v>0</v>
      </c>
      <c r="BX35">
        <v>72.22</v>
      </c>
      <c r="BY35">
        <v>49</v>
      </c>
      <c r="BZ35">
        <v>7</v>
      </c>
      <c r="CA35">
        <v>6</v>
      </c>
      <c r="CB35">
        <v>12</v>
      </c>
      <c r="CC35">
        <v>3</v>
      </c>
      <c r="CD35">
        <v>9</v>
      </c>
      <c r="CE35">
        <v>22</v>
      </c>
      <c r="CF35">
        <v>3</v>
      </c>
      <c r="CG35">
        <v>0</v>
      </c>
      <c r="CH35">
        <v>0</v>
      </c>
      <c r="CI35">
        <v>0</v>
      </c>
      <c r="CJ35">
        <v>6</v>
      </c>
      <c r="CK35">
        <v>1</v>
      </c>
      <c r="CL35">
        <v>3</v>
      </c>
      <c r="CM35">
        <v>0</v>
      </c>
      <c r="CN35">
        <v>0</v>
      </c>
      <c r="CO35">
        <v>0</v>
      </c>
      <c r="CP35">
        <v>59.43</v>
      </c>
      <c r="CQ35">
        <v>333.24</v>
      </c>
      <c r="CR35">
        <v>15.14</v>
      </c>
      <c r="CS35">
        <v>17.72</v>
      </c>
      <c r="CT35">
        <v>17.399999999999999</v>
      </c>
      <c r="CU35">
        <v>51.05</v>
      </c>
      <c r="CV35">
        <v>50.46</v>
      </c>
      <c r="CW35">
        <v>54.16</v>
      </c>
      <c r="CX35">
        <v>51.92</v>
      </c>
      <c r="CY35">
        <v>55.09</v>
      </c>
      <c r="CZ35">
        <v>54.08</v>
      </c>
    </row>
    <row r="36" spans="1:104">
      <c r="A36" t="s">
        <v>1500</v>
      </c>
      <c r="B36" t="s">
        <v>1501</v>
      </c>
      <c r="C36" t="s">
        <v>62</v>
      </c>
      <c r="D36" t="s">
        <v>256</v>
      </c>
      <c r="E36">
        <v>7</v>
      </c>
      <c r="F36">
        <v>20142015</v>
      </c>
      <c r="G36">
        <v>26</v>
      </c>
      <c r="H36">
        <v>0.6</v>
      </c>
      <c r="I36">
        <v>0.6</v>
      </c>
      <c r="J36">
        <v>0</v>
      </c>
      <c r="K36">
        <v>0</v>
      </c>
      <c r="L36">
        <v>0</v>
      </c>
      <c r="M36">
        <v>0</v>
      </c>
      <c r="N36">
        <v>0</v>
      </c>
      <c r="O36">
        <v>0</v>
      </c>
      <c r="P36">
        <v>0</v>
      </c>
      <c r="Q36">
        <v>0</v>
      </c>
      <c r="R36" t="s">
        <v>1488</v>
      </c>
      <c r="S36" t="s">
        <v>1488</v>
      </c>
      <c r="T36">
        <v>0</v>
      </c>
      <c r="U36">
        <v>0.23</v>
      </c>
      <c r="V36">
        <v>-9.52</v>
      </c>
      <c r="W36">
        <v>0</v>
      </c>
      <c r="X36">
        <v>9.52</v>
      </c>
      <c r="Y36">
        <v>-3</v>
      </c>
      <c r="Z36">
        <v>0</v>
      </c>
      <c r="AA36">
        <v>3</v>
      </c>
      <c r="AB36">
        <v>0</v>
      </c>
      <c r="AC36">
        <v>110.2</v>
      </c>
      <c r="AD36">
        <v>110.2</v>
      </c>
      <c r="AE36">
        <v>0</v>
      </c>
      <c r="AF36">
        <v>-5.8</v>
      </c>
      <c r="AG36">
        <v>5.8</v>
      </c>
      <c r="AH36">
        <v>-4</v>
      </c>
      <c r="AI36">
        <v>0</v>
      </c>
      <c r="AJ36">
        <v>4</v>
      </c>
      <c r="AK36">
        <v>0</v>
      </c>
      <c r="AL36">
        <v>146.94</v>
      </c>
      <c r="AM36">
        <v>146.94</v>
      </c>
      <c r="AN36" t="s">
        <v>1488</v>
      </c>
      <c r="AO36">
        <v>0</v>
      </c>
      <c r="AP36">
        <v>0</v>
      </c>
      <c r="AQ36">
        <v>0</v>
      </c>
      <c r="AR36">
        <v>-7.27</v>
      </c>
      <c r="AS36">
        <v>0</v>
      </c>
      <c r="AT36">
        <v>7.27</v>
      </c>
      <c r="AU36">
        <v>-4</v>
      </c>
      <c r="AV36">
        <v>0</v>
      </c>
      <c r="AW36">
        <v>4</v>
      </c>
      <c r="AX36">
        <v>0</v>
      </c>
      <c r="AY36">
        <v>146.94</v>
      </c>
      <c r="AZ36">
        <v>146.94</v>
      </c>
      <c r="BA36" t="s">
        <v>1488</v>
      </c>
      <c r="BB36">
        <v>0</v>
      </c>
      <c r="BC36">
        <v>0</v>
      </c>
      <c r="BD36">
        <v>-7.89</v>
      </c>
      <c r="BE36">
        <v>0</v>
      </c>
      <c r="BF36">
        <v>7.89</v>
      </c>
      <c r="BG36">
        <v>-4</v>
      </c>
      <c r="BH36">
        <v>0</v>
      </c>
      <c r="BI36">
        <v>146.94</v>
      </c>
      <c r="BJ36">
        <v>0</v>
      </c>
      <c r="BK36">
        <v>4</v>
      </c>
      <c r="BL36">
        <v>0</v>
      </c>
      <c r="BM36" t="s">
        <v>1488</v>
      </c>
      <c r="BN36">
        <v>0</v>
      </c>
      <c r="BO36">
        <v>0</v>
      </c>
      <c r="BP36">
        <v>0</v>
      </c>
      <c r="BQ36">
        <v>0</v>
      </c>
      <c r="BR36">
        <v>0</v>
      </c>
      <c r="BS36">
        <v>0</v>
      </c>
      <c r="BT36" t="s">
        <v>1488</v>
      </c>
      <c r="BU36" t="s">
        <v>1488</v>
      </c>
      <c r="BV36" t="s">
        <v>1488</v>
      </c>
      <c r="BW36" t="s">
        <v>1488</v>
      </c>
      <c r="BX36">
        <v>100</v>
      </c>
      <c r="BY36">
        <v>40</v>
      </c>
      <c r="BZ36">
        <v>0</v>
      </c>
      <c r="CA36">
        <v>0</v>
      </c>
      <c r="CB36">
        <v>0</v>
      </c>
      <c r="CC36">
        <v>0</v>
      </c>
      <c r="CD36">
        <v>1</v>
      </c>
      <c r="CE36">
        <v>3</v>
      </c>
      <c r="CF36">
        <v>1</v>
      </c>
      <c r="CG36">
        <v>0</v>
      </c>
      <c r="CH36">
        <v>0</v>
      </c>
      <c r="CI36">
        <v>0</v>
      </c>
      <c r="CJ36">
        <v>0</v>
      </c>
      <c r="CK36">
        <v>0</v>
      </c>
      <c r="CL36">
        <v>0</v>
      </c>
      <c r="CM36">
        <v>0</v>
      </c>
      <c r="CN36">
        <v>0</v>
      </c>
      <c r="CO36">
        <v>0</v>
      </c>
      <c r="CP36">
        <v>1.63</v>
      </c>
      <c r="CQ36">
        <v>36.6</v>
      </c>
      <c r="CR36">
        <v>4.2699999999999996</v>
      </c>
      <c r="CS36">
        <v>16.12</v>
      </c>
      <c r="CT36">
        <v>17.05</v>
      </c>
      <c r="CU36">
        <v>48.46</v>
      </c>
      <c r="CV36">
        <v>47.38</v>
      </c>
      <c r="CW36">
        <v>51.5</v>
      </c>
      <c r="CX36">
        <v>54.77</v>
      </c>
      <c r="CY36">
        <v>48.2</v>
      </c>
      <c r="CZ36">
        <v>53.53</v>
      </c>
    </row>
    <row r="37" spans="1:104">
      <c r="A37" t="s">
        <v>1040</v>
      </c>
      <c r="B37" t="s">
        <v>1041</v>
      </c>
      <c r="C37" t="s">
        <v>62</v>
      </c>
      <c r="D37" t="s">
        <v>256</v>
      </c>
      <c r="E37">
        <v>58</v>
      </c>
      <c r="F37">
        <v>20142015</v>
      </c>
      <c r="G37">
        <v>33</v>
      </c>
      <c r="H37">
        <v>5</v>
      </c>
      <c r="I37">
        <v>4.8</v>
      </c>
      <c r="J37">
        <v>0</v>
      </c>
      <c r="K37">
        <v>1</v>
      </c>
      <c r="L37">
        <v>1</v>
      </c>
      <c r="M37">
        <v>0</v>
      </c>
      <c r="N37">
        <v>0.54</v>
      </c>
      <c r="O37">
        <v>0.54</v>
      </c>
      <c r="P37">
        <v>0</v>
      </c>
      <c r="Q37">
        <v>21.65</v>
      </c>
      <c r="R37">
        <v>96.46</v>
      </c>
      <c r="S37">
        <v>0</v>
      </c>
      <c r="T37">
        <v>1.24</v>
      </c>
      <c r="U37">
        <v>1.91</v>
      </c>
      <c r="V37">
        <v>8.35</v>
      </c>
      <c r="W37">
        <v>23.85</v>
      </c>
      <c r="X37">
        <v>15.51</v>
      </c>
      <c r="Y37">
        <v>-57</v>
      </c>
      <c r="Z37">
        <v>26</v>
      </c>
      <c r="AA37">
        <v>83</v>
      </c>
      <c r="AB37">
        <v>14.08</v>
      </c>
      <c r="AC37">
        <v>44.95</v>
      </c>
      <c r="AD37">
        <v>59.03</v>
      </c>
      <c r="AE37">
        <v>3</v>
      </c>
      <c r="AF37">
        <v>8.6199999999999992</v>
      </c>
      <c r="AG37">
        <v>13.03</v>
      </c>
      <c r="AH37">
        <v>-110</v>
      </c>
      <c r="AI37">
        <v>42</v>
      </c>
      <c r="AJ37">
        <v>152</v>
      </c>
      <c r="AK37">
        <v>22.75</v>
      </c>
      <c r="AL37">
        <v>82.32</v>
      </c>
      <c r="AM37">
        <v>105.07</v>
      </c>
      <c r="AN37">
        <v>76.19</v>
      </c>
      <c r="AO37">
        <v>1</v>
      </c>
      <c r="AP37">
        <v>8</v>
      </c>
      <c r="AQ37">
        <v>6</v>
      </c>
      <c r="AR37">
        <v>9.14</v>
      </c>
      <c r="AS37">
        <v>24.83</v>
      </c>
      <c r="AT37">
        <v>15.69</v>
      </c>
      <c r="AU37">
        <v>-75</v>
      </c>
      <c r="AV37">
        <v>37</v>
      </c>
      <c r="AW37">
        <v>112</v>
      </c>
      <c r="AX37">
        <v>20.04</v>
      </c>
      <c r="AY37">
        <v>60.66</v>
      </c>
      <c r="AZ37">
        <v>80.7</v>
      </c>
      <c r="BA37">
        <v>86.49</v>
      </c>
      <c r="BB37">
        <v>0</v>
      </c>
      <c r="BC37">
        <v>5</v>
      </c>
      <c r="BD37">
        <v>13.99</v>
      </c>
      <c r="BE37">
        <v>29.91</v>
      </c>
      <c r="BF37">
        <v>15.92</v>
      </c>
      <c r="BG37">
        <v>-43</v>
      </c>
      <c r="BH37">
        <v>17.329999999999998</v>
      </c>
      <c r="BI37">
        <v>40.619999999999997</v>
      </c>
      <c r="BJ37">
        <v>32</v>
      </c>
      <c r="BK37">
        <v>75</v>
      </c>
      <c r="BL37">
        <v>5</v>
      </c>
      <c r="BM37">
        <v>-1.52</v>
      </c>
      <c r="BN37">
        <v>18.18</v>
      </c>
      <c r="BO37">
        <v>0.54</v>
      </c>
      <c r="BP37">
        <v>2.71</v>
      </c>
      <c r="BQ37">
        <v>1</v>
      </c>
      <c r="BR37">
        <v>5</v>
      </c>
      <c r="BS37">
        <v>-4</v>
      </c>
      <c r="BT37">
        <v>16.670000000000002</v>
      </c>
      <c r="BU37">
        <v>0</v>
      </c>
      <c r="BV37">
        <v>3.12</v>
      </c>
      <c r="BW37">
        <v>2.7</v>
      </c>
      <c r="BX37">
        <v>93.33</v>
      </c>
      <c r="BY37">
        <v>40</v>
      </c>
      <c r="BZ37">
        <v>0</v>
      </c>
      <c r="CA37">
        <v>0</v>
      </c>
      <c r="CB37">
        <v>6.9</v>
      </c>
      <c r="CC37">
        <v>6</v>
      </c>
      <c r="CD37">
        <v>13</v>
      </c>
      <c r="CE37">
        <v>81</v>
      </c>
      <c r="CF37">
        <v>11</v>
      </c>
      <c r="CG37">
        <v>1</v>
      </c>
      <c r="CH37">
        <v>0</v>
      </c>
      <c r="CI37">
        <v>1</v>
      </c>
      <c r="CJ37">
        <v>5</v>
      </c>
      <c r="CK37">
        <v>6</v>
      </c>
      <c r="CL37">
        <v>4</v>
      </c>
      <c r="CM37">
        <v>1</v>
      </c>
      <c r="CN37">
        <v>1</v>
      </c>
      <c r="CO37">
        <v>0</v>
      </c>
      <c r="CP37">
        <v>110.78</v>
      </c>
      <c r="CQ37">
        <v>225.78</v>
      </c>
      <c r="CR37">
        <v>32.92</v>
      </c>
      <c r="CS37">
        <v>16.25</v>
      </c>
      <c r="CT37">
        <v>17.38</v>
      </c>
      <c r="CU37">
        <v>50.3</v>
      </c>
      <c r="CV37">
        <v>50.18</v>
      </c>
      <c r="CW37">
        <v>54.89</v>
      </c>
      <c r="CX37">
        <v>54.24</v>
      </c>
      <c r="CY37">
        <v>54.76</v>
      </c>
      <c r="CZ37">
        <v>54.37</v>
      </c>
    </row>
    <row r="38" spans="1:104">
      <c r="A38" t="s">
        <v>760</v>
      </c>
      <c r="B38" t="s">
        <v>761</v>
      </c>
      <c r="C38" t="s">
        <v>68</v>
      </c>
      <c r="D38" t="s">
        <v>149</v>
      </c>
      <c r="E38">
        <v>69</v>
      </c>
      <c r="F38">
        <v>20142015</v>
      </c>
      <c r="G38">
        <v>22</v>
      </c>
      <c r="H38">
        <v>0.9</v>
      </c>
      <c r="I38">
        <v>0.9</v>
      </c>
      <c r="J38">
        <v>0</v>
      </c>
      <c r="K38">
        <v>0</v>
      </c>
      <c r="L38">
        <v>0</v>
      </c>
      <c r="M38">
        <v>0</v>
      </c>
      <c r="N38">
        <v>0</v>
      </c>
      <c r="O38">
        <v>0</v>
      </c>
      <c r="P38">
        <v>0</v>
      </c>
      <c r="Q38">
        <v>14.55</v>
      </c>
      <c r="R38">
        <v>72</v>
      </c>
      <c r="S38">
        <v>0</v>
      </c>
      <c r="T38">
        <v>8.73</v>
      </c>
      <c r="U38">
        <v>0.53</v>
      </c>
      <c r="V38">
        <v>-1.69</v>
      </c>
      <c r="W38">
        <v>9.3800000000000008</v>
      </c>
      <c r="X38">
        <v>11.07</v>
      </c>
      <c r="Y38">
        <v>-26</v>
      </c>
      <c r="Z38">
        <v>3</v>
      </c>
      <c r="AA38">
        <v>29</v>
      </c>
      <c r="AB38">
        <v>4.9400000000000004</v>
      </c>
      <c r="AC38">
        <v>47.77</v>
      </c>
      <c r="AD38">
        <v>52.71</v>
      </c>
      <c r="AE38">
        <v>0</v>
      </c>
      <c r="AF38">
        <v>5.64</v>
      </c>
      <c r="AG38">
        <v>8.9</v>
      </c>
      <c r="AH38">
        <v>-39</v>
      </c>
      <c r="AI38">
        <v>8</v>
      </c>
      <c r="AJ38">
        <v>47</v>
      </c>
      <c r="AK38">
        <v>13.18</v>
      </c>
      <c r="AL38">
        <v>77.42</v>
      </c>
      <c r="AM38">
        <v>90.6</v>
      </c>
      <c r="AN38">
        <v>25</v>
      </c>
      <c r="AO38">
        <v>0</v>
      </c>
      <c r="AP38">
        <v>1</v>
      </c>
      <c r="AQ38">
        <v>3</v>
      </c>
      <c r="AR38">
        <v>1.77</v>
      </c>
      <c r="AS38">
        <v>11.36</v>
      </c>
      <c r="AT38">
        <v>9.6</v>
      </c>
      <c r="AU38">
        <v>-34</v>
      </c>
      <c r="AV38">
        <v>5</v>
      </c>
      <c r="AW38">
        <v>39</v>
      </c>
      <c r="AX38">
        <v>8.24</v>
      </c>
      <c r="AY38">
        <v>64.239999999999995</v>
      </c>
      <c r="AZ38">
        <v>72.48</v>
      </c>
      <c r="BA38">
        <v>40</v>
      </c>
      <c r="BB38">
        <v>2</v>
      </c>
      <c r="BC38">
        <v>3</v>
      </c>
      <c r="BD38">
        <v>-3.12</v>
      </c>
      <c r="BE38">
        <v>7.41</v>
      </c>
      <c r="BF38">
        <v>10.53</v>
      </c>
      <c r="BG38">
        <v>-23</v>
      </c>
      <c r="BH38">
        <v>3.29</v>
      </c>
      <c r="BI38">
        <v>41.18</v>
      </c>
      <c r="BJ38">
        <v>2</v>
      </c>
      <c r="BK38">
        <v>25</v>
      </c>
      <c r="BL38">
        <v>1</v>
      </c>
      <c r="BM38">
        <v>0</v>
      </c>
      <c r="BN38">
        <v>0</v>
      </c>
      <c r="BO38">
        <v>0</v>
      </c>
      <c r="BP38">
        <v>11.53</v>
      </c>
      <c r="BQ38">
        <v>0</v>
      </c>
      <c r="BR38">
        <v>7</v>
      </c>
      <c r="BS38">
        <v>-7</v>
      </c>
      <c r="BT38">
        <v>0</v>
      </c>
      <c r="BU38">
        <v>0</v>
      </c>
      <c r="BV38">
        <v>0</v>
      </c>
      <c r="BW38">
        <v>0</v>
      </c>
      <c r="BX38">
        <v>72</v>
      </c>
      <c r="BY38">
        <v>62.07</v>
      </c>
      <c r="BZ38">
        <v>18</v>
      </c>
      <c r="CA38">
        <v>11</v>
      </c>
      <c r="CB38">
        <v>14.81</v>
      </c>
      <c r="CC38">
        <v>4</v>
      </c>
      <c r="CD38">
        <v>8</v>
      </c>
      <c r="CE38">
        <v>23</v>
      </c>
      <c r="CF38">
        <v>1</v>
      </c>
      <c r="CG38">
        <v>0</v>
      </c>
      <c r="CH38">
        <v>0</v>
      </c>
      <c r="CI38">
        <v>0</v>
      </c>
      <c r="CJ38">
        <v>1</v>
      </c>
      <c r="CK38">
        <v>0</v>
      </c>
      <c r="CL38">
        <v>2</v>
      </c>
      <c r="CM38">
        <v>0</v>
      </c>
      <c r="CN38">
        <v>0</v>
      </c>
      <c r="CO38">
        <v>0</v>
      </c>
      <c r="CP38">
        <v>36.42</v>
      </c>
      <c r="CQ38">
        <v>312.77</v>
      </c>
      <c r="CR38">
        <v>10.43</v>
      </c>
      <c r="CS38">
        <v>17.98</v>
      </c>
      <c r="CT38">
        <v>17.600000000000001</v>
      </c>
      <c r="CU38">
        <v>51.06</v>
      </c>
      <c r="CV38">
        <v>49.95</v>
      </c>
      <c r="CW38">
        <v>54.31</v>
      </c>
      <c r="CX38">
        <v>52.05</v>
      </c>
      <c r="CY38">
        <v>54.25</v>
      </c>
      <c r="CZ38">
        <v>54.35</v>
      </c>
    </row>
    <row r="39" spans="1:104">
      <c r="A39" t="s">
        <v>1672</v>
      </c>
      <c r="B39" t="s">
        <v>1673</v>
      </c>
      <c r="C39" t="s">
        <v>62</v>
      </c>
      <c r="D39" t="s">
        <v>204</v>
      </c>
      <c r="E39">
        <v>4</v>
      </c>
      <c r="F39">
        <v>20142015</v>
      </c>
      <c r="G39">
        <v>25</v>
      </c>
      <c r="H39">
        <v>0.67500000000000004</v>
      </c>
      <c r="I39">
        <v>0.67500000000000004</v>
      </c>
      <c r="J39">
        <v>0</v>
      </c>
      <c r="K39">
        <v>0</v>
      </c>
      <c r="L39">
        <v>0</v>
      </c>
      <c r="M39">
        <v>0</v>
      </c>
      <c r="N39">
        <v>0</v>
      </c>
      <c r="O39">
        <v>0</v>
      </c>
      <c r="P39">
        <v>0</v>
      </c>
      <c r="Q39">
        <v>0</v>
      </c>
      <c r="R39" t="s">
        <v>1488</v>
      </c>
      <c r="S39" t="s">
        <v>1488</v>
      </c>
      <c r="T39">
        <v>94.44</v>
      </c>
      <c r="U39">
        <v>0.34</v>
      </c>
      <c r="V39">
        <v>-13.04</v>
      </c>
      <c r="W39">
        <v>0</v>
      </c>
      <c r="X39">
        <v>13.04</v>
      </c>
      <c r="Y39">
        <v>-1</v>
      </c>
      <c r="Z39">
        <v>0</v>
      </c>
      <c r="AA39">
        <v>1</v>
      </c>
      <c r="AB39">
        <v>0</v>
      </c>
      <c r="AC39">
        <v>44.72</v>
      </c>
      <c r="AD39">
        <v>44.72</v>
      </c>
      <c r="AE39">
        <v>0</v>
      </c>
      <c r="AF39">
        <v>-15</v>
      </c>
      <c r="AG39">
        <v>15</v>
      </c>
      <c r="AH39">
        <v>-1</v>
      </c>
      <c r="AI39">
        <v>0</v>
      </c>
      <c r="AJ39">
        <v>1</v>
      </c>
      <c r="AK39">
        <v>0</v>
      </c>
      <c r="AL39">
        <v>44.72</v>
      </c>
      <c r="AM39">
        <v>44.72</v>
      </c>
      <c r="AN39" t="s">
        <v>1488</v>
      </c>
      <c r="AO39">
        <v>0</v>
      </c>
      <c r="AP39">
        <v>0</v>
      </c>
      <c r="AQ39">
        <v>0</v>
      </c>
      <c r="AR39">
        <v>-10.34</v>
      </c>
      <c r="AS39">
        <v>0</v>
      </c>
      <c r="AT39">
        <v>10.34</v>
      </c>
      <c r="AU39">
        <v>-1</v>
      </c>
      <c r="AV39">
        <v>0</v>
      </c>
      <c r="AW39">
        <v>1</v>
      </c>
      <c r="AX39">
        <v>0</v>
      </c>
      <c r="AY39">
        <v>44.72</v>
      </c>
      <c r="AZ39">
        <v>44.72</v>
      </c>
      <c r="BA39" t="s">
        <v>1488</v>
      </c>
      <c r="BB39">
        <v>0</v>
      </c>
      <c r="BC39">
        <v>0</v>
      </c>
      <c r="BD39" t="s">
        <v>1488</v>
      </c>
      <c r="BE39" t="s">
        <v>1488</v>
      </c>
      <c r="BF39">
        <v>15.79</v>
      </c>
      <c r="BG39">
        <v>0</v>
      </c>
      <c r="BH39">
        <v>0</v>
      </c>
      <c r="BI39">
        <v>0</v>
      </c>
      <c r="BJ39">
        <v>0</v>
      </c>
      <c r="BK39">
        <v>0</v>
      </c>
      <c r="BL39">
        <v>0</v>
      </c>
      <c r="BM39" t="s">
        <v>1488</v>
      </c>
      <c r="BN39">
        <v>66.67</v>
      </c>
      <c r="BO39">
        <v>0</v>
      </c>
      <c r="BP39">
        <v>0</v>
      </c>
      <c r="BQ39">
        <v>0</v>
      </c>
      <c r="BR39">
        <v>0</v>
      </c>
      <c r="BS39">
        <v>0</v>
      </c>
      <c r="BT39" t="s">
        <v>1488</v>
      </c>
      <c r="BU39" t="s">
        <v>1488</v>
      </c>
      <c r="BV39" t="s">
        <v>1488</v>
      </c>
      <c r="BW39" t="s">
        <v>1488</v>
      </c>
      <c r="BX39" t="s">
        <v>1488</v>
      </c>
      <c r="BY39">
        <v>40</v>
      </c>
      <c r="BZ39">
        <v>0</v>
      </c>
      <c r="CA39">
        <v>0</v>
      </c>
      <c r="CB39">
        <v>100</v>
      </c>
      <c r="CC39">
        <v>1</v>
      </c>
      <c r="CD39">
        <v>0</v>
      </c>
      <c r="CE39">
        <v>0</v>
      </c>
      <c r="CF39">
        <v>0</v>
      </c>
      <c r="CG39">
        <v>0</v>
      </c>
      <c r="CH39">
        <v>0</v>
      </c>
      <c r="CI39">
        <v>0</v>
      </c>
      <c r="CJ39">
        <v>0</v>
      </c>
      <c r="CK39">
        <v>0</v>
      </c>
      <c r="CL39">
        <v>0</v>
      </c>
      <c r="CM39">
        <v>0</v>
      </c>
      <c r="CN39">
        <v>0</v>
      </c>
      <c r="CO39">
        <v>0</v>
      </c>
      <c r="CP39">
        <v>1.34</v>
      </c>
      <c r="CQ39">
        <v>26.36</v>
      </c>
      <c r="CR39">
        <v>4.84</v>
      </c>
      <c r="CS39">
        <v>15.09</v>
      </c>
      <c r="CT39">
        <v>16.86</v>
      </c>
      <c r="CU39">
        <v>49.95</v>
      </c>
      <c r="CV39">
        <v>39.340000000000003</v>
      </c>
      <c r="CW39">
        <v>53.35</v>
      </c>
      <c r="CX39">
        <v>53.45</v>
      </c>
      <c r="CY39">
        <v>41.19</v>
      </c>
      <c r="CZ39">
        <v>63.52</v>
      </c>
    </row>
    <row r="40" spans="1:104">
      <c r="A40" t="s">
        <v>1032</v>
      </c>
      <c r="B40" t="s">
        <v>1033</v>
      </c>
      <c r="C40" t="s">
        <v>113</v>
      </c>
      <c r="D40" t="s">
        <v>345</v>
      </c>
      <c r="E40">
        <v>45</v>
      </c>
      <c r="F40">
        <v>20142015</v>
      </c>
      <c r="G40">
        <v>24</v>
      </c>
      <c r="H40">
        <v>2.8</v>
      </c>
      <c r="I40">
        <v>2.5499999999999998</v>
      </c>
      <c r="J40">
        <v>0</v>
      </c>
      <c r="K40">
        <v>0</v>
      </c>
      <c r="L40">
        <v>0</v>
      </c>
      <c r="M40">
        <v>0</v>
      </c>
      <c r="N40">
        <v>0</v>
      </c>
      <c r="O40">
        <v>0</v>
      </c>
      <c r="P40">
        <v>0</v>
      </c>
      <c r="Q40">
        <v>25</v>
      </c>
      <c r="R40" t="s">
        <v>1488</v>
      </c>
      <c r="S40" t="s">
        <v>1488</v>
      </c>
      <c r="T40" t="s">
        <v>1488</v>
      </c>
      <c r="U40">
        <v>0.1</v>
      </c>
      <c r="V40">
        <v>22.13</v>
      </c>
      <c r="W40">
        <v>28.57</v>
      </c>
      <c r="X40">
        <v>6.44</v>
      </c>
      <c r="Y40">
        <v>-3</v>
      </c>
      <c r="Z40">
        <v>2</v>
      </c>
      <c r="AA40">
        <v>5</v>
      </c>
      <c r="AB40">
        <v>28.07</v>
      </c>
      <c r="AC40">
        <v>70.180000000000007</v>
      </c>
      <c r="AD40">
        <v>98.25</v>
      </c>
      <c r="AE40">
        <v>1</v>
      </c>
      <c r="AF40">
        <v>17.670000000000002</v>
      </c>
      <c r="AG40">
        <v>7.33</v>
      </c>
      <c r="AH40">
        <v>-4</v>
      </c>
      <c r="AI40">
        <v>2</v>
      </c>
      <c r="AJ40">
        <v>6</v>
      </c>
      <c r="AK40">
        <v>28.07</v>
      </c>
      <c r="AL40">
        <v>84.21</v>
      </c>
      <c r="AM40">
        <v>112.28</v>
      </c>
      <c r="AN40">
        <v>0</v>
      </c>
      <c r="AO40">
        <v>0</v>
      </c>
      <c r="AP40">
        <v>0</v>
      </c>
      <c r="AQ40">
        <v>1</v>
      </c>
      <c r="AR40">
        <v>25.98</v>
      </c>
      <c r="AS40">
        <v>33.33</v>
      </c>
      <c r="AT40">
        <v>7.35</v>
      </c>
      <c r="AU40">
        <v>-2</v>
      </c>
      <c r="AV40">
        <v>2</v>
      </c>
      <c r="AW40">
        <v>4</v>
      </c>
      <c r="AX40">
        <v>28.07</v>
      </c>
      <c r="AY40">
        <v>56.14</v>
      </c>
      <c r="AZ40">
        <v>84.21</v>
      </c>
      <c r="BA40">
        <v>0</v>
      </c>
      <c r="BB40">
        <v>1</v>
      </c>
      <c r="BC40">
        <v>1</v>
      </c>
      <c r="BD40">
        <v>-8.77</v>
      </c>
      <c r="BE40">
        <v>0</v>
      </c>
      <c r="BF40">
        <v>8.77</v>
      </c>
      <c r="BG40">
        <v>-2</v>
      </c>
      <c r="BH40">
        <v>0</v>
      </c>
      <c r="BI40">
        <v>28.07</v>
      </c>
      <c r="BJ40">
        <v>0</v>
      </c>
      <c r="BK40">
        <v>2</v>
      </c>
      <c r="BL40">
        <v>0</v>
      </c>
      <c r="BM40">
        <v>-5.71</v>
      </c>
      <c r="BN40">
        <v>5.71</v>
      </c>
      <c r="BO40">
        <v>0</v>
      </c>
      <c r="BP40">
        <v>28.07</v>
      </c>
      <c r="BQ40">
        <v>0</v>
      </c>
      <c r="BR40">
        <v>2</v>
      </c>
      <c r="BS40">
        <v>-2</v>
      </c>
      <c r="BT40">
        <v>0</v>
      </c>
      <c r="BU40">
        <v>0</v>
      </c>
      <c r="BV40" t="s">
        <v>1488</v>
      </c>
      <c r="BW40">
        <v>0</v>
      </c>
      <c r="BX40">
        <v>0</v>
      </c>
      <c r="BY40">
        <v>40</v>
      </c>
      <c r="BZ40">
        <v>0</v>
      </c>
      <c r="CA40">
        <v>0</v>
      </c>
      <c r="CB40" t="s">
        <v>1488</v>
      </c>
      <c r="CC40">
        <v>0</v>
      </c>
      <c r="CD40">
        <v>1</v>
      </c>
      <c r="CE40">
        <v>0</v>
      </c>
      <c r="CF40">
        <v>0</v>
      </c>
      <c r="CG40">
        <v>0</v>
      </c>
      <c r="CH40">
        <v>0</v>
      </c>
      <c r="CI40">
        <v>0</v>
      </c>
      <c r="CJ40">
        <v>0</v>
      </c>
      <c r="CK40">
        <v>0</v>
      </c>
      <c r="CL40">
        <v>0</v>
      </c>
      <c r="CM40">
        <v>0</v>
      </c>
      <c r="CN40">
        <v>0</v>
      </c>
      <c r="CO40">
        <v>0</v>
      </c>
      <c r="CP40">
        <v>4.28</v>
      </c>
      <c r="CQ40">
        <v>238.51</v>
      </c>
      <c r="CR40">
        <v>1.76</v>
      </c>
      <c r="CS40">
        <v>19.149999999999999</v>
      </c>
      <c r="CT40">
        <v>17.75</v>
      </c>
      <c r="CU40">
        <v>49.43</v>
      </c>
      <c r="CV40">
        <v>49.43</v>
      </c>
      <c r="CW40">
        <v>53.59</v>
      </c>
      <c r="CX40">
        <v>54.83</v>
      </c>
      <c r="CY40">
        <v>53.63</v>
      </c>
      <c r="CZ40">
        <v>54.87</v>
      </c>
    </row>
    <row r="41" spans="1:104">
      <c r="A41" t="s">
        <v>1234</v>
      </c>
      <c r="B41" t="s">
        <v>1235</v>
      </c>
      <c r="C41" t="s">
        <v>62</v>
      </c>
      <c r="D41" t="s">
        <v>1236</v>
      </c>
      <c r="E41">
        <v>59</v>
      </c>
      <c r="F41">
        <v>20142015</v>
      </c>
      <c r="G41">
        <v>24</v>
      </c>
      <c r="H41">
        <v>4</v>
      </c>
      <c r="I41">
        <v>5.1429999999999998</v>
      </c>
      <c r="J41">
        <v>0</v>
      </c>
      <c r="K41">
        <v>0</v>
      </c>
      <c r="L41">
        <v>0</v>
      </c>
      <c r="M41">
        <v>0</v>
      </c>
      <c r="N41">
        <v>0</v>
      </c>
      <c r="O41">
        <v>0</v>
      </c>
      <c r="P41">
        <v>-1</v>
      </c>
      <c r="Q41">
        <v>15.16</v>
      </c>
      <c r="R41">
        <v>88.81</v>
      </c>
      <c r="S41">
        <v>0</v>
      </c>
      <c r="T41">
        <v>1.24</v>
      </c>
      <c r="U41">
        <v>2.5</v>
      </c>
      <c r="V41">
        <v>3.68</v>
      </c>
      <c r="W41">
        <v>17.2</v>
      </c>
      <c r="X41">
        <v>13.51</v>
      </c>
      <c r="Y41">
        <v>-103</v>
      </c>
      <c r="Z41">
        <v>27</v>
      </c>
      <c r="AA41">
        <v>130</v>
      </c>
      <c r="AB41">
        <v>11</v>
      </c>
      <c r="AC41">
        <v>52.98</v>
      </c>
      <c r="AD41">
        <v>63.99</v>
      </c>
      <c r="AE41">
        <v>3</v>
      </c>
      <c r="AF41">
        <v>3.08</v>
      </c>
      <c r="AG41">
        <v>12.09</v>
      </c>
      <c r="AH41">
        <v>-193</v>
      </c>
      <c r="AI41">
        <v>42</v>
      </c>
      <c r="AJ41">
        <v>235</v>
      </c>
      <c r="AK41">
        <v>17.12</v>
      </c>
      <c r="AL41">
        <v>95.78</v>
      </c>
      <c r="AM41">
        <v>112.89</v>
      </c>
      <c r="AN41">
        <v>64.290000000000006</v>
      </c>
      <c r="AO41">
        <v>2</v>
      </c>
      <c r="AP41">
        <v>16</v>
      </c>
      <c r="AQ41">
        <v>6</v>
      </c>
      <c r="AR41">
        <v>3.55</v>
      </c>
      <c r="AS41">
        <v>16.82</v>
      </c>
      <c r="AT41">
        <v>13.27</v>
      </c>
      <c r="AU41">
        <v>-146</v>
      </c>
      <c r="AV41">
        <v>37</v>
      </c>
      <c r="AW41">
        <v>183</v>
      </c>
      <c r="AX41">
        <v>15.08</v>
      </c>
      <c r="AY41">
        <v>74.58</v>
      </c>
      <c r="AZ41">
        <v>89.66</v>
      </c>
      <c r="BA41">
        <v>72.97</v>
      </c>
      <c r="BB41">
        <v>0</v>
      </c>
      <c r="BC41">
        <v>4</v>
      </c>
      <c r="BD41">
        <v>2.8</v>
      </c>
      <c r="BE41">
        <v>16.77</v>
      </c>
      <c r="BF41">
        <v>13.97</v>
      </c>
      <c r="BG41">
        <v>-107</v>
      </c>
      <c r="BH41">
        <v>11</v>
      </c>
      <c r="BI41">
        <v>54.61</v>
      </c>
      <c r="BJ41">
        <v>27</v>
      </c>
      <c r="BK41">
        <v>134</v>
      </c>
      <c r="BL41">
        <v>4</v>
      </c>
      <c r="BM41">
        <v>-16.670000000000002</v>
      </c>
      <c r="BN41">
        <v>16.670000000000002</v>
      </c>
      <c r="BO41">
        <v>0</v>
      </c>
      <c r="BP41">
        <v>6.11</v>
      </c>
      <c r="BQ41">
        <v>0</v>
      </c>
      <c r="BR41">
        <v>15</v>
      </c>
      <c r="BS41">
        <v>-15</v>
      </c>
      <c r="BT41">
        <v>0</v>
      </c>
      <c r="BU41">
        <v>0</v>
      </c>
      <c r="BV41">
        <v>0</v>
      </c>
      <c r="BW41">
        <v>0</v>
      </c>
      <c r="BX41">
        <v>88.81</v>
      </c>
      <c r="BY41">
        <v>40</v>
      </c>
      <c r="BZ41">
        <v>0</v>
      </c>
      <c r="CA41">
        <v>0</v>
      </c>
      <c r="CB41">
        <v>6.35</v>
      </c>
      <c r="CC41">
        <v>8</v>
      </c>
      <c r="CD41">
        <v>47</v>
      </c>
      <c r="CE41">
        <v>118</v>
      </c>
      <c r="CF41">
        <v>7</v>
      </c>
      <c r="CG41">
        <v>1</v>
      </c>
      <c r="CH41">
        <v>0</v>
      </c>
      <c r="CI41">
        <v>0</v>
      </c>
      <c r="CJ41">
        <v>4</v>
      </c>
      <c r="CK41">
        <v>5</v>
      </c>
      <c r="CL41">
        <v>0</v>
      </c>
      <c r="CM41">
        <v>2</v>
      </c>
      <c r="CN41">
        <v>1</v>
      </c>
      <c r="CO41">
        <v>-0.41</v>
      </c>
      <c r="CP41">
        <v>147.22</v>
      </c>
      <c r="CQ41">
        <v>227.05</v>
      </c>
      <c r="CR41">
        <v>39.33</v>
      </c>
      <c r="CS41">
        <v>17.190000000000001</v>
      </c>
      <c r="CT41">
        <v>17.5</v>
      </c>
      <c r="CU41">
        <v>46.75</v>
      </c>
      <c r="CV41">
        <v>50.32</v>
      </c>
      <c r="CW41">
        <v>51.25</v>
      </c>
      <c r="CX41">
        <v>58.37</v>
      </c>
      <c r="CY41">
        <v>54.78</v>
      </c>
      <c r="CZ41">
        <v>54.08</v>
      </c>
    </row>
    <row r="42" spans="1:104">
      <c r="A42" t="s">
        <v>848</v>
      </c>
      <c r="B42" t="s">
        <v>849</v>
      </c>
      <c r="C42" t="s">
        <v>68</v>
      </c>
      <c r="D42" t="s">
        <v>149</v>
      </c>
      <c r="E42">
        <v>50</v>
      </c>
      <c r="F42">
        <v>20142015</v>
      </c>
      <c r="G42">
        <v>28</v>
      </c>
      <c r="H42">
        <v>5.5</v>
      </c>
      <c r="I42">
        <v>5.5</v>
      </c>
      <c r="J42">
        <v>0</v>
      </c>
      <c r="K42">
        <v>0</v>
      </c>
      <c r="L42">
        <v>0</v>
      </c>
      <c r="M42">
        <v>0</v>
      </c>
      <c r="N42">
        <v>0</v>
      </c>
      <c r="O42">
        <v>0</v>
      </c>
      <c r="P42">
        <v>-2</v>
      </c>
      <c r="Q42">
        <v>6.04</v>
      </c>
      <c r="R42">
        <v>83.75</v>
      </c>
      <c r="S42">
        <v>0</v>
      </c>
      <c r="T42">
        <v>2.48</v>
      </c>
      <c r="U42">
        <v>1.87</v>
      </c>
      <c r="V42">
        <v>-7.72</v>
      </c>
      <c r="W42">
        <v>8.06</v>
      </c>
      <c r="X42">
        <v>15.79</v>
      </c>
      <c r="Y42">
        <v>-52</v>
      </c>
      <c r="Z42">
        <v>5</v>
      </c>
      <c r="AA42">
        <v>57</v>
      </c>
      <c r="AB42">
        <v>3.21</v>
      </c>
      <c r="AC42">
        <v>36.58</v>
      </c>
      <c r="AD42">
        <v>39.79</v>
      </c>
      <c r="AE42">
        <v>1</v>
      </c>
      <c r="AF42">
        <v>-4.91</v>
      </c>
      <c r="AG42">
        <v>10.95</v>
      </c>
      <c r="AH42">
        <v>-131</v>
      </c>
      <c r="AI42">
        <v>9</v>
      </c>
      <c r="AJ42">
        <v>140</v>
      </c>
      <c r="AK42">
        <v>5.78</v>
      </c>
      <c r="AL42">
        <v>89.85</v>
      </c>
      <c r="AM42">
        <v>95.62</v>
      </c>
      <c r="AN42">
        <v>55.56</v>
      </c>
      <c r="AO42">
        <v>0</v>
      </c>
      <c r="AP42">
        <v>3</v>
      </c>
      <c r="AQ42">
        <v>1</v>
      </c>
      <c r="AR42">
        <v>-4.2</v>
      </c>
      <c r="AS42">
        <v>6.96</v>
      </c>
      <c r="AT42">
        <v>11.16</v>
      </c>
      <c r="AU42">
        <v>-99</v>
      </c>
      <c r="AV42">
        <v>8</v>
      </c>
      <c r="AW42">
        <v>107</v>
      </c>
      <c r="AX42">
        <v>5.13</v>
      </c>
      <c r="AY42">
        <v>68.67</v>
      </c>
      <c r="AZ42">
        <v>73.8</v>
      </c>
      <c r="BA42">
        <v>62.5</v>
      </c>
      <c r="BB42">
        <v>0</v>
      </c>
      <c r="BC42">
        <v>1</v>
      </c>
      <c r="BD42">
        <v>-7.14</v>
      </c>
      <c r="BE42">
        <v>5.88</v>
      </c>
      <c r="BF42">
        <v>13.02</v>
      </c>
      <c r="BG42">
        <v>-75</v>
      </c>
      <c r="BH42">
        <v>3.21</v>
      </c>
      <c r="BI42">
        <v>51.34</v>
      </c>
      <c r="BJ42">
        <v>5</v>
      </c>
      <c r="BK42">
        <v>80</v>
      </c>
      <c r="BL42">
        <v>1</v>
      </c>
      <c r="BM42">
        <v>0</v>
      </c>
      <c r="BN42">
        <v>0</v>
      </c>
      <c r="BO42">
        <v>0</v>
      </c>
      <c r="BP42">
        <v>8.34</v>
      </c>
      <c r="BQ42">
        <v>0</v>
      </c>
      <c r="BR42">
        <v>13</v>
      </c>
      <c r="BS42">
        <v>-13</v>
      </c>
      <c r="BT42">
        <v>0</v>
      </c>
      <c r="BU42">
        <v>0</v>
      </c>
      <c r="BV42">
        <v>0</v>
      </c>
      <c r="BW42">
        <v>0</v>
      </c>
      <c r="BX42">
        <v>83.75</v>
      </c>
      <c r="BY42">
        <v>38.4</v>
      </c>
      <c r="BZ42">
        <v>48</v>
      </c>
      <c r="CA42">
        <v>77</v>
      </c>
      <c r="CB42">
        <v>9.4</v>
      </c>
      <c r="CC42">
        <v>11</v>
      </c>
      <c r="CD42">
        <v>23</v>
      </c>
      <c r="CE42">
        <v>106</v>
      </c>
      <c r="CF42">
        <v>6</v>
      </c>
      <c r="CG42">
        <v>1</v>
      </c>
      <c r="CH42">
        <v>0</v>
      </c>
      <c r="CI42">
        <v>0</v>
      </c>
      <c r="CJ42">
        <v>1</v>
      </c>
      <c r="CK42">
        <v>2</v>
      </c>
      <c r="CL42">
        <v>4</v>
      </c>
      <c r="CM42">
        <v>3</v>
      </c>
      <c r="CN42">
        <v>1</v>
      </c>
      <c r="CO42">
        <v>-1.28</v>
      </c>
      <c r="CP42">
        <v>93.49</v>
      </c>
      <c r="CQ42">
        <v>149.35</v>
      </c>
      <c r="CR42">
        <v>38.5</v>
      </c>
      <c r="CS42">
        <v>17.71</v>
      </c>
      <c r="CT42">
        <v>17.46</v>
      </c>
      <c r="CU42">
        <v>52</v>
      </c>
      <c r="CV42">
        <v>49.27</v>
      </c>
      <c r="CW42">
        <v>55.03</v>
      </c>
      <c r="CX42">
        <v>50.81</v>
      </c>
      <c r="CY42">
        <v>53.76</v>
      </c>
      <c r="CZ42">
        <v>55.37</v>
      </c>
    </row>
    <row r="43" spans="1:104">
      <c r="A43" t="s">
        <v>599</v>
      </c>
      <c r="B43" t="s">
        <v>600</v>
      </c>
      <c r="C43" t="s">
        <v>87</v>
      </c>
      <c r="D43" t="s">
        <v>256</v>
      </c>
      <c r="E43">
        <v>73</v>
      </c>
      <c r="F43">
        <v>20142015</v>
      </c>
      <c r="G43">
        <v>26</v>
      </c>
      <c r="H43">
        <v>1.9</v>
      </c>
      <c r="I43">
        <v>1.9</v>
      </c>
      <c r="J43">
        <v>0</v>
      </c>
      <c r="K43">
        <v>0</v>
      </c>
      <c r="L43">
        <v>0</v>
      </c>
      <c r="M43">
        <v>0</v>
      </c>
      <c r="N43">
        <v>0</v>
      </c>
      <c r="O43">
        <v>0</v>
      </c>
      <c r="P43">
        <v>1</v>
      </c>
      <c r="Q43">
        <v>7.6</v>
      </c>
      <c r="R43">
        <v>89.17</v>
      </c>
      <c r="S43">
        <v>0</v>
      </c>
      <c r="T43">
        <v>-6.8</v>
      </c>
      <c r="U43">
        <v>2</v>
      </c>
      <c r="V43">
        <v>-13.16</v>
      </c>
      <c r="W43">
        <v>8.2100000000000009</v>
      </c>
      <c r="X43">
        <v>21.37</v>
      </c>
      <c r="Y43">
        <v>-112</v>
      </c>
      <c r="Z43">
        <v>11</v>
      </c>
      <c r="AA43">
        <v>123</v>
      </c>
      <c r="AB43">
        <v>4.53</v>
      </c>
      <c r="AC43">
        <v>50.61</v>
      </c>
      <c r="AD43">
        <v>55.13</v>
      </c>
      <c r="AE43">
        <v>6</v>
      </c>
      <c r="AF43">
        <v>-10.88</v>
      </c>
      <c r="AG43">
        <v>18.489999999999998</v>
      </c>
      <c r="AH43">
        <v>-223</v>
      </c>
      <c r="AI43">
        <v>20</v>
      </c>
      <c r="AJ43">
        <v>243</v>
      </c>
      <c r="AK43">
        <v>8.23</v>
      </c>
      <c r="AL43">
        <v>99.98</v>
      </c>
      <c r="AM43">
        <v>108.21</v>
      </c>
      <c r="AN43">
        <v>65</v>
      </c>
      <c r="AO43">
        <v>2</v>
      </c>
      <c r="AP43">
        <v>23</v>
      </c>
      <c r="AQ43">
        <v>10</v>
      </c>
      <c r="AR43">
        <v>-12.39</v>
      </c>
      <c r="AS43">
        <v>8.84</v>
      </c>
      <c r="AT43">
        <v>21.23</v>
      </c>
      <c r="AU43">
        <v>-149</v>
      </c>
      <c r="AV43">
        <v>16</v>
      </c>
      <c r="AW43">
        <v>165</v>
      </c>
      <c r="AX43">
        <v>6.58</v>
      </c>
      <c r="AY43">
        <v>67.89</v>
      </c>
      <c r="AZ43">
        <v>74.47</v>
      </c>
      <c r="BA43">
        <v>81.25</v>
      </c>
      <c r="BB43">
        <v>1</v>
      </c>
      <c r="BC43">
        <v>8</v>
      </c>
      <c r="BD43">
        <v>-13.78</v>
      </c>
      <c r="BE43">
        <v>9.77</v>
      </c>
      <c r="BF43">
        <v>23.55</v>
      </c>
      <c r="BG43">
        <v>-107</v>
      </c>
      <c r="BH43">
        <v>5.35</v>
      </c>
      <c r="BI43">
        <v>49.37</v>
      </c>
      <c r="BJ43">
        <v>13</v>
      </c>
      <c r="BK43">
        <v>120</v>
      </c>
      <c r="BL43">
        <v>7</v>
      </c>
      <c r="BM43">
        <v>-19.23</v>
      </c>
      <c r="BN43">
        <v>19.23</v>
      </c>
      <c r="BO43">
        <v>0</v>
      </c>
      <c r="BP43">
        <v>5.35</v>
      </c>
      <c r="BQ43">
        <v>0</v>
      </c>
      <c r="BR43">
        <v>13</v>
      </c>
      <c r="BS43">
        <v>-13</v>
      </c>
      <c r="BT43">
        <v>0</v>
      </c>
      <c r="BU43">
        <v>0</v>
      </c>
      <c r="BV43">
        <v>0</v>
      </c>
      <c r="BW43">
        <v>0</v>
      </c>
      <c r="BX43">
        <v>89.17</v>
      </c>
      <c r="BY43">
        <v>43.52</v>
      </c>
      <c r="BZ43">
        <v>84</v>
      </c>
      <c r="CA43">
        <v>109</v>
      </c>
      <c r="CB43">
        <v>1.2</v>
      </c>
      <c r="CC43">
        <v>2</v>
      </c>
      <c r="CD43">
        <v>32</v>
      </c>
      <c r="CE43">
        <v>164</v>
      </c>
      <c r="CF43">
        <v>1</v>
      </c>
      <c r="CG43">
        <v>3</v>
      </c>
      <c r="CH43">
        <v>0</v>
      </c>
      <c r="CI43">
        <v>0</v>
      </c>
      <c r="CJ43">
        <v>7</v>
      </c>
      <c r="CK43">
        <v>1</v>
      </c>
      <c r="CL43">
        <v>7</v>
      </c>
      <c r="CM43">
        <v>0</v>
      </c>
      <c r="CN43">
        <v>1</v>
      </c>
      <c r="CO43">
        <v>0.41</v>
      </c>
      <c r="CP43">
        <v>145.82</v>
      </c>
      <c r="CQ43">
        <v>258.98</v>
      </c>
      <c r="CR43">
        <v>36.020000000000003</v>
      </c>
      <c r="CS43">
        <v>17.559999999999999</v>
      </c>
      <c r="CT43">
        <v>17.54</v>
      </c>
      <c r="CU43">
        <v>50.5</v>
      </c>
      <c r="CV43">
        <v>50.12</v>
      </c>
      <c r="CW43">
        <v>55.47</v>
      </c>
      <c r="CX43">
        <v>54.37</v>
      </c>
      <c r="CY43">
        <v>54.75</v>
      </c>
      <c r="CZ43">
        <v>54.49</v>
      </c>
    </row>
    <row r="44" spans="1:104">
      <c r="A44" t="s">
        <v>1062</v>
      </c>
      <c r="B44" t="s">
        <v>1063</v>
      </c>
      <c r="C44" t="s">
        <v>80</v>
      </c>
      <c r="D44" t="s">
        <v>858</v>
      </c>
      <c r="E44">
        <v>59</v>
      </c>
      <c r="F44">
        <v>20142015</v>
      </c>
      <c r="G44">
        <v>29</v>
      </c>
      <c r="H44">
        <v>1.1000000000000001</v>
      </c>
      <c r="I44">
        <v>1.1000000000000001</v>
      </c>
      <c r="J44">
        <v>0</v>
      </c>
      <c r="K44">
        <v>1</v>
      </c>
      <c r="L44">
        <v>1</v>
      </c>
      <c r="M44">
        <v>0</v>
      </c>
      <c r="N44">
        <v>0.82</v>
      </c>
      <c r="O44">
        <v>0.82</v>
      </c>
      <c r="P44">
        <v>1</v>
      </c>
      <c r="Q44">
        <v>18.059999999999999</v>
      </c>
      <c r="R44">
        <v>97.16</v>
      </c>
      <c r="S44">
        <v>0</v>
      </c>
      <c r="T44">
        <v>10.8</v>
      </c>
      <c r="U44">
        <v>1.24</v>
      </c>
      <c r="V44">
        <v>8.69</v>
      </c>
      <c r="W44">
        <v>19.05</v>
      </c>
      <c r="X44">
        <v>10.36</v>
      </c>
      <c r="Y44">
        <v>-52</v>
      </c>
      <c r="Z44">
        <v>16</v>
      </c>
      <c r="AA44">
        <v>68</v>
      </c>
      <c r="AB44">
        <v>13.09</v>
      </c>
      <c r="AC44">
        <v>55.64</v>
      </c>
      <c r="AD44">
        <v>68.739999999999995</v>
      </c>
      <c r="AE44">
        <v>10</v>
      </c>
      <c r="AF44">
        <v>7.94</v>
      </c>
      <c r="AG44">
        <v>10.130000000000001</v>
      </c>
      <c r="AH44">
        <v>-99</v>
      </c>
      <c r="AI44">
        <v>28</v>
      </c>
      <c r="AJ44">
        <v>127</v>
      </c>
      <c r="AK44">
        <v>22.91</v>
      </c>
      <c r="AL44">
        <v>103.92</v>
      </c>
      <c r="AM44">
        <v>126.83</v>
      </c>
      <c r="AN44">
        <v>67.86</v>
      </c>
      <c r="AO44">
        <v>3</v>
      </c>
      <c r="AP44">
        <v>1</v>
      </c>
      <c r="AQ44">
        <v>16</v>
      </c>
      <c r="AR44">
        <v>8.6999999999999993</v>
      </c>
      <c r="AS44">
        <v>19.350000000000001</v>
      </c>
      <c r="AT44">
        <v>10.66</v>
      </c>
      <c r="AU44">
        <v>-76</v>
      </c>
      <c r="AV44">
        <v>24</v>
      </c>
      <c r="AW44">
        <v>100</v>
      </c>
      <c r="AX44">
        <v>19.64</v>
      </c>
      <c r="AY44">
        <v>81.83</v>
      </c>
      <c r="AZ44">
        <v>101.47</v>
      </c>
      <c r="BA44">
        <v>79.17</v>
      </c>
      <c r="BB44">
        <v>4</v>
      </c>
      <c r="BC44">
        <v>13</v>
      </c>
      <c r="BD44">
        <v>7.25</v>
      </c>
      <c r="BE44">
        <v>20.43</v>
      </c>
      <c r="BF44">
        <v>13.18</v>
      </c>
      <c r="BG44">
        <v>-55</v>
      </c>
      <c r="BH44">
        <v>15.55</v>
      </c>
      <c r="BI44">
        <v>60.55</v>
      </c>
      <c r="BJ44">
        <v>19</v>
      </c>
      <c r="BK44">
        <v>74</v>
      </c>
      <c r="BL44">
        <v>9</v>
      </c>
      <c r="BM44">
        <v>8.8800000000000008</v>
      </c>
      <c r="BN44">
        <v>5.41</v>
      </c>
      <c r="BO44">
        <v>0.82</v>
      </c>
      <c r="BP44">
        <v>4.91</v>
      </c>
      <c r="BQ44">
        <v>1</v>
      </c>
      <c r="BR44">
        <v>6</v>
      </c>
      <c r="BS44">
        <v>-5</v>
      </c>
      <c r="BT44">
        <v>14.29</v>
      </c>
      <c r="BU44">
        <v>0</v>
      </c>
      <c r="BV44">
        <v>5.26</v>
      </c>
      <c r="BW44">
        <v>4.17</v>
      </c>
      <c r="BX44">
        <v>91.89</v>
      </c>
      <c r="BY44">
        <v>33</v>
      </c>
      <c r="BZ44">
        <v>1</v>
      </c>
      <c r="CA44">
        <v>5</v>
      </c>
      <c r="CB44">
        <v>16.28</v>
      </c>
      <c r="CC44">
        <v>7</v>
      </c>
      <c r="CD44">
        <v>13</v>
      </c>
      <c r="CE44">
        <v>36</v>
      </c>
      <c r="CF44">
        <v>3</v>
      </c>
      <c r="CG44">
        <v>2</v>
      </c>
      <c r="CH44">
        <v>1</v>
      </c>
      <c r="CI44">
        <v>0</v>
      </c>
      <c r="CJ44">
        <v>9</v>
      </c>
      <c r="CK44">
        <v>3</v>
      </c>
      <c r="CL44">
        <v>2</v>
      </c>
      <c r="CM44">
        <v>0</v>
      </c>
      <c r="CN44">
        <v>1</v>
      </c>
      <c r="CO44">
        <v>0.82</v>
      </c>
      <c r="CP44">
        <v>73.33</v>
      </c>
      <c r="CQ44">
        <v>231.19</v>
      </c>
      <c r="CR44">
        <v>24.08</v>
      </c>
      <c r="CS44">
        <v>17.05</v>
      </c>
      <c r="CT44">
        <v>17.02</v>
      </c>
      <c r="CU44">
        <v>46.09</v>
      </c>
      <c r="CV44">
        <v>50.01</v>
      </c>
      <c r="CW44">
        <v>50.45</v>
      </c>
      <c r="CX44">
        <v>59</v>
      </c>
      <c r="CY44">
        <v>54.26</v>
      </c>
      <c r="CZ44">
        <v>54.25</v>
      </c>
    </row>
    <row r="45" spans="1:104">
      <c r="A45" t="s">
        <v>1179</v>
      </c>
      <c r="B45" t="s">
        <v>1180</v>
      </c>
      <c r="C45" t="s">
        <v>62</v>
      </c>
      <c r="D45" t="s">
        <v>221</v>
      </c>
      <c r="E45">
        <v>63</v>
      </c>
      <c r="F45">
        <v>20142015</v>
      </c>
      <c r="G45">
        <v>25</v>
      </c>
      <c r="H45">
        <v>0.6</v>
      </c>
      <c r="I45">
        <v>0.57499999999999996</v>
      </c>
      <c r="J45">
        <v>0</v>
      </c>
      <c r="K45">
        <v>0</v>
      </c>
      <c r="L45">
        <v>0</v>
      </c>
      <c r="M45">
        <v>0</v>
      </c>
      <c r="N45">
        <v>0</v>
      </c>
      <c r="O45">
        <v>0</v>
      </c>
      <c r="P45">
        <v>0</v>
      </c>
      <c r="Q45">
        <v>10.16</v>
      </c>
      <c r="R45">
        <v>95.46</v>
      </c>
      <c r="S45" t="s">
        <v>1488</v>
      </c>
      <c r="T45">
        <v>-6.99</v>
      </c>
      <c r="U45">
        <v>2.17</v>
      </c>
      <c r="V45">
        <v>-0.24</v>
      </c>
      <c r="W45">
        <v>13.79</v>
      </c>
      <c r="X45">
        <v>14.04</v>
      </c>
      <c r="Y45">
        <v>-84</v>
      </c>
      <c r="Z45">
        <v>16</v>
      </c>
      <c r="AA45">
        <v>100</v>
      </c>
      <c r="AB45">
        <v>7.02</v>
      </c>
      <c r="AC45">
        <v>43.87</v>
      </c>
      <c r="AD45">
        <v>50.89</v>
      </c>
      <c r="AE45">
        <v>0</v>
      </c>
      <c r="AF45">
        <v>-5.27</v>
      </c>
      <c r="AG45">
        <v>15.43</v>
      </c>
      <c r="AH45">
        <v>-196</v>
      </c>
      <c r="AI45">
        <v>25</v>
      </c>
      <c r="AJ45">
        <v>221</v>
      </c>
      <c r="AK45">
        <v>10.97</v>
      </c>
      <c r="AL45">
        <v>96.96</v>
      </c>
      <c r="AM45">
        <v>107.93</v>
      </c>
      <c r="AN45">
        <v>60</v>
      </c>
      <c r="AO45">
        <v>0</v>
      </c>
      <c r="AP45">
        <v>28</v>
      </c>
      <c r="AQ45">
        <v>0</v>
      </c>
      <c r="AR45">
        <v>-3.16</v>
      </c>
      <c r="AS45">
        <v>10.93</v>
      </c>
      <c r="AT45">
        <v>14.08</v>
      </c>
      <c r="AU45">
        <v>-143</v>
      </c>
      <c r="AV45">
        <v>20</v>
      </c>
      <c r="AW45">
        <v>163</v>
      </c>
      <c r="AX45">
        <v>8.77</v>
      </c>
      <c r="AY45">
        <v>71.510000000000005</v>
      </c>
      <c r="AZ45">
        <v>80.290000000000006</v>
      </c>
      <c r="BA45">
        <v>75</v>
      </c>
      <c r="BB45">
        <v>0</v>
      </c>
      <c r="BC45">
        <v>0</v>
      </c>
      <c r="BD45">
        <v>-3.31</v>
      </c>
      <c r="BE45">
        <v>11.45</v>
      </c>
      <c r="BF45">
        <v>14.76</v>
      </c>
      <c r="BG45">
        <v>-101</v>
      </c>
      <c r="BH45">
        <v>6.58</v>
      </c>
      <c r="BI45">
        <v>50.89</v>
      </c>
      <c r="BJ45">
        <v>15</v>
      </c>
      <c r="BK45">
        <v>116</v>
      </c>
      <c r="BL45">
        <v>0</v>
      </c>
      <c r="BM45">
        <v>-13.69</v>
      </c>
      <c r="BN45">
        <v>20.83</v>
      </c>
      <c r="BO45">
        <v>0.44</v>
      </c>
      <c r="BP45">
        <v>5.7</v>
      </c>
      <c r="BQ45">
        <v>1</v>
      </c>
      <c r="BR45">
        <v>13</v>
      </c>
      <c r="BS45">
        <v>-12</v>
      </c>
      <c r="BT45">
        <v>7.14</v>
      </c>
      <c r="BU45" t="s">
        <v>1488</v>
      </c>
      <c r="BV45">
        <v>6.67</v>
      </c>
      <c r="BW45">
        <v>5</v>
      </c>
      <c r="BX45">
        <v>88.79</v>
      </c>
      <c r="BY45">
        <v>40</v>
      </c>
      <c r="BZ45">
        <v>0</v>
      </c>
      <c r="CA45">
        <v>0</v>
      </c>
      <c r="CB45">
        <v>3.01</v>
      </c>
      <c r="CC45">
        <v>4</v>
      </c>
      <c r="CD45">
        <v>23</v>
      </c>
      <c r="CE45">
        <v>129</v>
      </c>
      <c r="CF45">
        <v>21</v>
      </c>
      <c r="CG45">
        <v>6</v>
      </c>
      <c r="CH45">
        <v>0</v>
      </c>
      <c r="CI45">
        <v>0</v>
      </c>
      <c r="CJ45">
        <v>0</v>
      </c>
      <c r="CK45">
        <v>3</v>
      </c>
      <c r="CL45">
        <v>0</v>
      </c>
      <c r="CM45">
        <v>1</v>
      </c>
      <c r="CN45">
        <v>1</v>
      </c>
      <c r="CO45">
        <v>0</v>
      </c>
      <c r="CP45">
        <v>136.76</v>
      </c>
      <c r="CQ45">
        <v>178.03</v>
      </c>
      <c r="CR45">
        <v>43.45</v>
      </c>
      <c r="CS45">
        <v>16.22</v>
      </c>
      <c r="CT45">
        <v>17.399999999999999</v>
      </c>
      <c r="CU45">
        <v>50.6</v>
      </c>
      <c r="CV45">
        <v>50</v>
      </c>
      <c r="CW45">
        <v>56.65</v>
      </c>
      <c r="CX45">
        <v>55.3</v>
      </c>
      <c r="CY45">
        <v>53.7</v>
      </c>
      <c r="CZ45">
        <v>53.69</v>
      </c>
    </row>
    <row r="46" spans="1:104">
      <c r="A46" t="s">
        <v>502</v>
      </c>
      <c r="B46" t="s">
        <v>503</v>
      </c>
      <c r="C46" t="s">
        <v>62</v>
      </c>
      <c r="D46" t="s">
        <v>504</v>
      </c>
      <c r="E46">
        <v>50</v>
      </c>
      <c r="F46">
        <v>20142015</v>
      </c>
      <c r="G46">
        <v>25</v>
      </c>
      <c r="H46">
        <v>0.65</v>
      </c>
      <c r="I46">
        <v>0.6</v>
      </c>
      <c r="J46">
        <v>0</v>
      </c>
      <c r="K46">
        <v>0</v>
      </c>
      <c r="L46">
        <v>0</v>
      </c>
      <c r="M46">
        <v>0</v>
      </c>
      <c r="N46">
        <v>0</v>
      </c>
      <c r="O46">
        <v>0</v>
      </c>
      <c r="P46">
        <v>0</v>
      </c>
      <c r="Q46">
        <v>14.63</v>
      </c>
      <c r="R46">
        <v>99.21</v>
      </c>
      <c r="S46">
        <v>0</v>
      </c>
      <c r="T46">
        <v>18.16</v>
      </c>
      <c r="U46">
        <v>0.89</v>
      </c>
      <c r="V46">
        <v>6.89</v>
      </c>
      <c r="W46">
        <v>17.39</v>
      </c>
      <c r="X46">
        <v>10.5</v>
      </c>
      <c r="Y46">
        <v>-30</v>
      </c>
      <c r="Z46">
        <v>8</v>
      </c>
      <c r="AA46">
        <v>38</v>
      </c>
      <c r="AB46">
        <v>10.74</v>
      </c>
      <c r="AC46">
        <v>51.03</v>
      </c>
      <c r="AD46">
        <v>61.77</v>
      </c>
      <c r="AE46">
        <v>2</v>
      </c>
      <c r="AF46">
        <v>5.94</v>
      </c>
      <c r="AG46">
        <v>8.6999999999999993</v>
      </c>
      <c r="AH46">
        <v>-58</v>
      </c>
      <c r="AI46">
        <v>12</v>
      </c>
      <c r="AJ46">
        <v>70</v>
      </c>
      <c r="AK46">
        <v>16.11</v>
      </c>
      <c r="AL46">
        <v>93.99</v>
      </c>
      <c r="AM46">
        <v>110.11</v>
      </c>
      <c r="AN46">
        <v>75</v>
      </c>
      <c r="AO46">
        <v>0</v>
      </c>
      <c r="AP46">
        <v>5</v>
      </c>
      <c r="AQ46">
        <v>2</v>
      </c>
      <c r="AR46">
        <v>6.79</v>
      </c>
      <c r="AS46">
        <v>16.13</v>
      </c>
      <c r="AT46">
        <v>9.34</v>
      </c>
      <c r="AU46">
        <v>-42</v>
      </c>
      <c r="AV46">
        <v>10</v>
      </c>
      <c r="AW46">
        <v>52</v>
      </c>
      <c r="AX46">
        <v>13.43</v>
      </c>
      <c r="AY46">
        <v>69.819999999999993</v>
      </c>
      <c r="AZ46">
        <v>83.25</v>
      </c>
      <c r="BA46">
        <v>90</v>
      </c>
      <c r="BB46">
        <v>0</v>
      </c>
      <c r="BC46">
        <v>2</v>
      </c>
      <c r="BD46">
        <v>6.74</v>
      </c>
      <c r="BE46">
        <v>17.649999999999999</v>
      </c>
      <c r="BF46">
        <v>10.9</v>
      </c>
      <c r="BG46">
        <v>-33</v>
      </c>
      <c r="BH46">
        <v>12.09</v>
      </c>
      <c r="BI46">
        <v>56.4</v>
      </c>
      <c r="BJ46">
        <v>9</v>
      </c>
      <c r="BK46">
        <v>42</v>
      </c>
      <c r="BL46">
        <v>2</v>
      </c>
      <c r="BM46">
        <v>4.17</v>
      </c>
      <c r="BN46">
        <v>12.5</v>
      </c>
      <c r="BO46">
        <v>1.34</v>
      </c>
      <c r="BP46">
        <v>6.71</v>
      </c>
      <c r="BQ46">
        <v>1</v>
      </c>
      <c r="BR46">
        <v>5</v>
      </c>
      <c r="BS46">
        <v>-4</v>
      </c>
      <c r="BT46">
        <v>16.670000000000002</v>
      </c>
      <c r="BU46">
        <v>0</v>
      </c>
      <c r="BV46">
        <v>11.11</v>
      </c>
      <c r="BW46">
        <v>10</v>
      </c>
      <c r="BX46">
        <v>88.1</v>
      </c>
      <c r="BY46">
        <v>40</v>
      </c>
      <c r="BZ46">
        <v>0</v>
      </c>
      <c r="CA46">
        <v>0</v>
      </c>
      <c r="CB46">
        <v>23.33</v>
      </c>
      <c r="CC46">
        <v>7</v>
      </c>
      <c r="CD46">
        <v>11</v>
      </c>
      <c r="CE46">
        <v>23</v>
      </c>
      <c r="CF46">
        <v>10</v>
      </c>
      <c r="CG46">
        <v>2</v>
      </c>
      <c r="CH46">
        <v>0</v>
      </c>
      <c r="CI46">
        <v>0</v>
      </c>
      <c r="CJ46">
        <v>2</v>
      </c>
      <c r="CK46">
        <v>0</v>
      </c>
      <c r="CL46">
        <v>0</v>
      </c>
      <c r="CM46">
        <v>1</v>
      </c>
      <c r="CN46">
        <v>1</v>
      </c>
      <c r="CO46">
        <v>0</v>
      </c>
      <c r="CP46">
        <v>44.68</v>
      </c>
      <c r="CQ46">
        <v>243.63</v>
      </c>
      <c r="CR46">
        <v>15.5</v>
      </c>
      <c r="CS46">
        <v>16.329999999999998</v>
      </c>
      <c r="CT46">
        <v>17.11</v>
      </c>
      <c r="CU46">
        <v>50.85</v>
      </c>
      <c r="CV46">
        <v>50</v>
      </c>
      <c r="CW46">
        <v>53.35</v>
      </c>
      <c r="CX46">
        <v>51.56</v>
      </c>
      <c r="CY46">
        <v>53.48</v>
      </c>
      <c r="CZ46">
        <v>53.47</v>
      </c>
    </row>
    <row r="47" spans="1:104">
      <c r="A47" t="s">
        <v>1377</v>
      </c>
      <c r="B47" t="s">
        <v>1378</v>
      </c>
      <c r="C47" t="s">
        <v>68</v>
      </c>
      <c r="D47" t="s">
        <v>1056</v>
      </c>
      <c r="E47">
        <v>73</v>
      </c>
      <c r="F47">
        <v>20142015</v>
      </c>
      <c r="G47">
        <v>24</v>
      </c>
      <c r="H47">
        <v>0.77500000000000002</v>
      </c>
      <c r="I47">
        <v>0.77500000000000002</v>
      </c>
      <c r="J47">
        <v>0</v>
      </c>
      <c r="K47">
        <v>1</v>
      </c>
      <c r="L47">
        <v>1</v>
      </c>
      <c r="M47">
        <v>0</v>
      </c>
      <c r="N47">
        <v>0.43</v>
      </c>
      <c r="O47">
        <v>0.43</v>
      </c>
      <c r="P47">
        <v>1</v>
      </c>
      <c r="Q47">
        <v>8</v>
      </c>
      <c r="R47">
        <v>92.97</v>
      </c>
      <c r="S47">
        <v>0</v>
      </c>
      <c r="T47">
        <v>-19.97</v>
      </c>
      <c r="U47">
        <v>1.9</v>
      </c>
      <c r="V47">
        <v>-14.9</v>
      </c>
      <c r="W47">
        <v>8.6300000000000008</v>
      </c>
      <c r="X47">
        <v>23.53</v>
      </c>
      <c r="Y47">
        <v>-115</v>
      </c>
      <c r="Z47">
        <v>12</v>
      </c>
      <c r="AA47">
        <v>127</v>
      </c>
      <c r="AB47">
        <v>5.18</v>
      </c>
      <c r="AC47">
        <v>54.86</v>
      </c>
      <c r="AD47">
        <v>60.05</v>
      </c>
      <c r="AE47">
        <v>5</v>
      </c>
      <c r="AF47">
        <v>-11.34</v>
      </c>
      <c r="AG47">
        <v>19.34</v>
      </c>
      <c r="AH47">
        <v>-231</v>
      </c>
      <c r="AI47">
        <v>22</v>
      </c>
      <c r="AJ47">
        <v>253</v>
      </c>
      <c r="AK47">
        <v>9.5</v>
      </c>
      <c r="AL47">
        <v>109.29</v>
      </c>
      <c r="AM47">
        <v>118.8</v>
      </c>
      <c r="AN47">
        <v>63.64</v>
      </c>
      <c r="AO47">
        <v>4</v>
      </c>
      <c r="AP47">
        <v>20</v>
      </c>
      <c r="AQ47">
        <v>10</v>
      </c>
      <c r="AR47">
        <v>-14.71</v>
      </c>
      <c r="AS47">
        <v>7.58</v>
      </c>
      <c r="AT47">
        <v>22.28</v>
      </c>
      <c r="AU47">
        <v>-168</v>
      </c>
      <c r="AV47">
        <v>15</v>
      </c>
      <c r="AW47">
        <v>183</v>
      </c>
      <c r="AX47">
        <v>6.48</v>
      </c>
      <c r="AY47">
        <v>79.05</v>
      </c>
      <c r="AZ47">
        <v>85.53</v>
      </c>
      <c r="BA47">
        <v>93.33</v>
      </c>
      <c r="BB47">
        <v>1</v>
      </c>
      <c r="BC47">
        <v>6</v>
      </c>
      <c r="BD47">
        <v>-16.190000000000001</v>
      </c>
      <c r="BE47">
        <v>9.93</v>
      </c>
      <c r="BF47">
        <v>26.12</v>
      </c>
      <c r="BG47">
        <v>-113</v>
      </c>
      <c r="BH47">
        <v>6.05</v>
      </c>
      <c r="BI47">
        <v>54.86</v>
      </c>
      <c r="BJ47">
        <v>14</v>
      </c>
      <c r="BK47">
        <v>127</v>
      </c>
      <c r="BL47">
        <v>5</v>
      </c>
      <c r="BM47">
        <v>-13.78</v>
      </c>
      <c r="BN47">
        <v>19.05</v>
      </c>
      <c r="BO47">
        <v>0.43</v>
      </c>
      <c r="BP47">
        <v>7.78</v>
      </c>
      <c r="BQ47">
        <v>1</v>
      </c>
      <c r="BR47">
        <v>18</v>
      </c>
      <c r="BS47">
        <v>-17</v>
      </c>
      <c r="BT47">
        <v>5.26</v>
      </c>
      <c r="BU47">
        <v>0</v>
      </c>
      <c r="BV47">
        <v>7.14</v>
      </c>
      <c r="BW47">
        <v>6.67</v>
      </c>
      <c r="BX47">
        <v>85.83</v>
      </c>
      <c r="BY47">
        <v>26</v>
      </c>
      <c r="BZ47">
        <v>0</v>
      </c>
      <c r="CA47">
        <v>7</v>
      </c>
      <c r="CB47">
        <v>4.07</v>
      </c>
      <c r="CC47">
        <v>7</v>
      </c>
      <c r="CD47">
        <v>26</v>
      </c>
      <c r="CE47">
        <v>165</v>
      </c>
      <c r="CF47">
        <v>2</v>
      </c>
      <c r="CG47">
        <v>2</v>
      </c>
      <c r="CH47">
        <v>0</v>
      </c>
      <c r="CI47">
        <v>1</v>
      </c>
      <c r="CJ47">
        <v>5</v>
      </c>
      <c r="CK47">
        <v>1</v>
      </c>
      <c r="CL47">
        <v>8</v>
      </c>
      <c r="CM47">
        <v>0</v>
      </c>
      <c r="CN47">
        <v>1</v>
      </c>
      <c r="CO47">
        <v>0.43</v>
      </c>
      <c r="CP47">
        <v>138.88999999999999</v>
      </c>
      <c r="CQ47">
        <v>137.81</v>
      </c>
      <c r="CR47">
        <v>50.2</v>
      </c>
      <c r="CS47">
        <v>17.82</v>
      </c>
      <c r="CT47">
        <v>17.29</v>
      </c>
      <c r="CU47">
        <v>45.66</v>
      </c>
      <c r="CV47">
        <v>50.62</v>
      </c>
      <c r="CW47">
        <v>50.04</v>
      </c>
      <c r="CX47">
        <v>59.54</v>
      </c>
      <c r="CY47">
        <v>55.27</v>
      </c>
      <c r="CZ47">
        <v>53.93</v>
      </c>
    </row>
    <row r="48" spans="1:104">
      <c r="A48" t="s">
        <v>1674</v>
      </c>
      <c r="B48" t="s">
        <v>1675</v>
      </c>
      <c r="C48" t="s">
        <v>80</v>
      </c>
      <c r="D48" t="s">
        <v>282</v>
      </c>
      <c r="E48">
        <v>28</v>
      </c>
      <c r="F48">
        <v>20142015</v>
      </c>
      <c r="G48">
        <v>22</v>
      </c>
      <c r="H48" t="s">
        <v>1488</v>
      </c>
      <c r="I48" t="s">
        <v>1488</v>
      </c>
      <c r="J48">
        <v>0</v>
      </c>
      <c r="K48">
        <v>0</v>
      </c>
      <c r="L48">
        <v>0</v>
      </c>
      <c r="M48">
        <v>0</v>
      </c>
      <c r="N48">
        <v>0</v>
      </c>
      <c r="O48">
        <v>0</v>
      </c>
      <c r="P48">
        <v>0</v>
      </c>
      <c r="Q48">
        <v>0</v>
      </c>
      <c r="R48" t="s">
        <v>1488</v>
      </c>
      <c r="S48" t="s">
        <v>1488</v>
      </c>
      <c r="T48">
        <v>-7.94</v>
      </c>
      <c r="U48">
        <v>0.19</v>
      </c>
      <c r="V48">
        <v>-16.670000000000002</v>
      </c>
      <c r="W48">
        <v>0</v>
      </c>
      <c r="X48">
        <v>16.670000000000002</v>
      </c>
      <c r="Y48">
        <v>-4</v>
      </c>
      <c r="Z48">
        <v>0</v>
      </c>
      <c r="AA48">
        <v>4</v>
      </c>
      <c r="AB48">
        <v>0</v>
      </c>
      <c r="AC48">
        <v>46.3</v>
      </c>
      <c r="AD48">
        <v>46.3</v>
      </c>
      <c r="AE48">
        <v>0</v>
      </c>
      <c r="AF48">
        <v>-14.56</v>
      </c>
      <c r="AG48">
        <v>14.56</v>
      </c>
      <c r="AH48">
        <v>-8</v>
      </c>
      <c r="AI48">
        <v>0</v>
      </c>
      <c r="AJ48">
        <v>8</v>
      </c>
      <c r="AK48">
        <v>0</v>
      </c>
      <c r="AL48">
        <v>92.6</v>
      </c>
      <c r="AM48">
        <v>92.6</v>
      </c>
      <c r="AN48" t="s">
        <v>1488</v>
      </c>
      <c r="AO48">
        <v>0</v>
      </c>
      <c r="AP48">
        <v>0</v>
      </c>
      <c r="AQ48">
        <v>0</v>
      </c>
      <c r="AR48">
        <v>-15.71</v>
      </c>
      <c r="AS48">
        <v>0</v>
      </c>
      <c r="AT48">
        <v>15.71</v>
      </c>
      <c r="AU48">
        <v>-6</v>
      </c>
      <c r="AV48">
        <v>0</v>
      </c>
      <c r="AW48">
        <v>6</v>
      </c>
      <c r="AX48">
        <v>0</v>
      </c>
      <c r="AY48">
        <v>69.45</v>
      </c>
      <c r="AZ48">
        <v>69.45</v>
      </c>
      <c r="BA48" t="s">
        <v>1488</v>
      </c>
      <c r="BB48">
        <v>0</v>
      </c>
      <c r="BC48">
        <v>0</v>
      </c>
      <c r="BD48">
        <v>-15.33</v>
      </c>
      <c r="BE48">
        <v>0</v>
      </c>
      <c r="BF48">
        <v>15.33</v>
      </c>
      <c r="BG48">
        <v>-4</v>
      </c>
      <c r="BH48">
        <v>0</v>
      </c>
      <c r="BI48">
        <v>46.3</v>
      </c>
      <c r="BJ48">
        <v>0</v>
      </c>
      <c r="BK48">
        <v>4</v>
      </c>
      <c r="BL48">
        <v>0</v>
      </c>
      <c r="BM48" t="s">
        <v>1488</v>
      </c>
      <c r="BN48">
        <v>0</v>
      </c>
      <c r="BO48">
        <v>0</v>
      </c>
      <c r="BP48">
        <v>0</v>
      </c>
      <c r="BQ48">
        <v>0</v>
      </c>
      <c r="BR48">
        <v>0</v>
      </c>
      <c r="BS48">
        <v>0</v>
      </c>
      <c r="BT48" t="s">
        <v>1488</v>
      </c>
      <c r="BU48" t="s">
        <v>1488</v>
      </c>
      <c r="BV48" t="s">
        <v>1488</v>
      </c>
      <c r="BW48" t="s">
        <v>1488</v>
      </c>
      <c r="BX48">
        <v>100</v>
      </c>
      <c r="BY48">
        <v>40</v>
      </c>
      <c r="BZ48">
        <v>0</v>
      </c>
      <c r="CA48">
        <v>0</v>
      </c>
      <c r="CB48">
        <v>0</v>
      </c>
      <c r="CC48">
        <v>0</v>
      </c>
      <c r="CD48">
        <v>0</v>
      </c>
      <c r="CE48">
        <v>3</v>
      </c>
      <c r="CF48">
        <v>0</v>
      </c>
      <c r="CG48">
        <v>0</v>
      </c>
      <c r="CH48">
        <v>0</v>
      </c>
      <c r="CI48">
        <v>0</v>
      </c>
      <c r="CJ48">
        <v>0</v>
      </c>
      <c r="CK48">
        <v>0</v>
      </c>
      <c r="CL48">
        <v>0</v>
      </c>
      <c r="CM48">
        <v>0</v>
      </c>
      <c r="CN48">
        <v>0</v>
      </c>
      <c r="CO48">
        <v>0</v>
      </c>
      <c r="CP48">
        <v>5.18</v>
      </c>
      <c r="CQ48">
        <v>141.46</v>
      </c>
      <c r="CR48">
        <v>3.53</v>
      </c>
      <c r="CS48">
        <v>16.25</v>
      </c>
      <c r="CT48">
        <v>16.16</v>
      </c>
      <c r="CU48">
        <v>47.43</v>
      </c>
      <c r="CV48">
        <v>51.62</v>
      </c>
      <c r="CW48">
        <v>51.62</v>
      </c>
      <c r="CX48">
        <v>57.21</v>
      </c>
      <c r="CY48">
        <v>56.14</v>
      </c>
      <c r="CZ48">
        <v>52.61</v>
      </c>
    </row>
    <row r="49" spans="1:104">
      <c r="A49" t="s">
        <v>997</v>
      </c>
      <c r="B49" t="s">
        <v>998</v>
      </c>
      <c r="C49" t="s">
        <v>124</v>
      </c>
      <c r="D49" t="s">
        <v>74</v>
      </c>
      <c r="E49">
        <v>68</v>
      </c>
      <c r="F49">
        <v>20142015</v>
      </c>
      <c r="G49">
        <v>23</v>
      </c>
      <c r="H49">
        <v>0.82499999999999996</v>
      </c>
      <c r="I49">
        <v>0.77500000000000002</v>
      </c>
      <c r="J49">
        <v>0</v>
      </c>
      <c r="K49">
        <v>0</v>
      </c>
      <c r="L49">
        <v>0</v>
      </c>
      <c r="M49">
        <v>0</v>
      </c>
      <c r="N49">
        <v>0</v>
      </c>
      <c r="O49">
        <v>0</v>
      </c>
      <c r="P49">
        <v>0</v>
      </c>
      <c r="Q49">
        <v>12.06</v>
      </c>
      <c r="R49">
        <v>88.71</v>
      </c>
      <c r="S49">
        <v>0</v>
      </c>
      <c r="T49">
        <v>-3.57</v>
      </c>
      <c r="U49">
        <v>1.1000000000000001</v>
      </c>
      <c r="V49">
        <v>1.73</v>
      </c>
      <c r="W49">
        <v>14.29</v>
      </c>
      <c r="X49">
        <v>12.56</v>
      </c>
      <c r="Y49">
        <v>-50</v>
      </c>
      <c r="Z49">
        <v>10</v>
      </c>
      <c r="AA49">
        <v>60</v>
      </c>
      <c r="AB49">
        <v>8.02</v>
      </c>
      <c r="AC49">
        <v>48.13</v>
      </c>
      <c r="AD49">
        <v>56.15</v>
      </c>
      <c r="AE49">
        <v>4</v>
      </c>
      <c r="AF49">
        <v>1.3</v>
      </c>
      <c r="AG49">
        <v>10.76</v>
      </c>
      <c r="AH49">
        <v>-107</v>
      </c>
      <c r="AI49">
        <v>17</v>
      </c>
      <c r="AJ49">
        <v>124</v>
      </c>
      <c r="AK49">
        <v>13.64</v>
      </c>
      <c r="AL49">
        <v>99.47</v>
      </c>
      <c r="AM49">
        <v>113.1</v>
      </c>
      <c r="AN49">
        <v>52.94</v>
      </c>
      <c r="AO49">
        <v>1</v>
      </c>
      <c r="AP49">
        <v>4</v>
      </c>
      <c r="AQ49">
        <v>8</v>
      </c>
      <c r="AR49">
        <v>0.96</v>
      </c>
      <c r="AS49">
        <v>13.46</v>
      </c>
      <c r="AT49">
        <v>12.5</v>
      </c>
      <c r="AU49">
        <v>-76</v>
      </c>
      <c r="AV49">
        <v>14</v>
      </c>
      <c r="AW49">
        <v>90</v>
      </c>
      <c r="AX49">
        <v>11.23</v>
      </c>
      <c r="AY49">
        <v>72.19</v>
      </c>
      <c r="AZ49">
        <v>83.42</v>
      </c>
      <c r="BA49">
        <v>64.290000000000006</v>
      </c>
      <c r="BB49">
        <v>2</v>
      </c>
      <c r="BC49">
        <v>7</v>
      </c>
      <c r="BD49">
        <v>-0.08</v>
      </c>
      <c r="BE49">
        <v>12.68</v>
      </c>
      <c r="BF49">
        <v>12.76</v>
      </c>
      <c r="BG49">
        <v>-53</v>
      </c>
      <c r="BH49">
        <v>7.22</v>
      </c>
      <c r="BI49">
        <v>49.73</v>
      </c>
      <c r="BJ49">
        <v>9</v>
      </c>
      <c r="BK49">
        <v>62</v>
      </c>
      <c r="BL49">
        <v>5</v>
      </c>
      <c r="BM49">
        <v>-8.33</v>
      </c>
      <c r="BN49">
        <v>8.33</v>
      </c>
      <c r="BO49">
        <v>0</v>
      </c>
      <c r="BP49">
        <v>5.61</v>
      </c>
      <c r="BQ49">
        <v>0</v>
      </c>
      <c r="BR49">
        <v>7</v>
      </c>
      <c r="BS49">
        <v>-7</v>
      </c>
      <c r="BT49">
        <v>0</v>
      </c>
      <c r="BU49">
        <v>0</v>
      </c>
      <c r="BV49">
        <v>0</v>
      </c>
      <c r="BW49">
        <v>0</v>
      </c>
      <c r="BX49">
        <v>88.71</v>
      </c>
      <c r="BY49">
        <v>36</v>
      </c>
      <c r="BZ49">
        <v>0</v>
      </c>
      <c r="CA49">
        <v>2</v>
      </c>
      <c r="CB49">
        <v>3.12</v>
      </c>
      <c r="CC49">
        <v>2</v>
      </c>
      <c r="CD49">
        <v>19</v>
      </c>
      <c r="CE49">
        <v>62</v>
      </c>
      <c r="CF49">
        <v>4</v>
      </c>
      <c r="CG49">
        <v>3</v>
      </c>
      <c r="CH49">
        <v>0</v>
      </c>
      <c r="CI49">
        <v>0</v>
      </c>
      <c r="CJ49">
        <v>5</v>
      </c>
      <c r="CK49">
        <v>1</v>
      </c>
      <c r="CL49">
        <v>4</v>
      </c>
      <c r="CM49">
        <v>0</v>
      </c>
      <c r="CN49">
        <v>0</v>
      </c>
      <c r="CO49">
        <v>0</v>
      </c>
      <c r="CP49">
        <v>74.8</v>
      </c>
      <c r="CQ49">
        <v>245.32</v>
      </c>
      <c r="CR49">
        <v>23.37</v>
      </c>
      <c r="CS49">
        <v>17.350000000000001</v>
      </c>
      <c r="CT49">
        <v>17.34</v>
      </c>
      <c r="CU49">
        <v>50.05</v>
      </c>
      <c r="CV49">
        <v>49.88</v>
      </c>
      <c r="CW49">
        <v>53.08</v>
      </c>
      <c r="CX49">
        <v>52.98</v>
      </c>
      <c r="CY49">
        <v>54.8</v>
      </c>
      <c r="CZ49">
        <v>55.06</v>
      </c>
    </row>
    <row r="50" spans="1:104">
      <c r="A50" t="s">
        <v>994</v>
      </c>
      <c r="B50" t="s">
        <v>995</v>
      </c>
      <c r="C50" t="s">
        <v>80</v>
      </c>
      <c r="D50" t="s">
        <v>996</v>
      </c>
      <c r="E50">
        <v>50</v>
      </c>
      <c r="F50">
        <v>20142015</v>
      </c>
      <c r="G50">
        <v>32</v>
      </c>
      <c r="H50">
        <v>2.5</v>
      </c>
      <c r="I50">
        <v>3.3330000000000002</v>
      </c>
      <c r="J50">
        <v>0</v>
      </c>
      <c r="K50">
        <v>0</v>
      </c>
      <c r="L50">
        <v>0</v>
      </c>
      <c r="M50">
        <v>0</v>
      </c>
      <c r="N50">
        <v>0</v>
      </c>
      <c r="O50">
        <v>0</v>
      </c>
      <c r="P50">
        <v>0</v>
      </c>
      <c r="Q50">
        <v>0</v>
      </c>
      <c r="R50" t="s">
        <v>1488</v>
      </c>
      <c r="S50" t="s">
        <v>1488</v>
      </c>
      <c r="T50" t="s">
        <v>1488</v>
      </c>
      <c r="U50">
        <v>0.05</v>
      </c>
      <c r="V50" t="s">
        <v>1488</v>
      </c>
      <c r="W50" t="s">
        <v>1488</v>
      </c>
      <c r="X50">
        <v>17.440000000000001</v>
      </c>
      <c r="Y50">
        <v>0</v>
      </c>
      <c r="Z50">
        <v>0</v>
      </c>
      <c r="AA50">
        <v>0</v>
      </c>
      <c r="AB50">
        <v>0</v>
      </c>
      <c r="AC50">
        <v>0</v>
      </c>
      <c r="AD50">
        <v>0</v>
      </c>
      <c r="AE50">
        <v>0</v>
      </c>
      <c r="AF50">
        <v>-12.89</v>
      </c>
      <c r="AG50">
        <v>12.89</v>
      </c>
      <c r="AH50">
        <v>-4</v>
      </c>
      <c r="AI50">
        <v>0</v>
      </c>
      <c r="AJ50">
        <v>4</v>
      </c>
      <c r="AK50">
        <v>0</v>
      </c>
      <c r="AL50">
        <v>92.31</v>
      </c>
      <c r="AM50">
        <v>92.31</v>
      </c>
      <c r="AN50" t="s">
        <v>1488</v>
      </c>
      <c r="AO50">
        <v>0</v>
      </c>
      <c r="AP50">
        <v>1</v>
      </c>
      <c r="AQ50">
        <v>0</v>
      </c>
      <c r="AR50">
        <v>-14.95</v>
      </c>
      <c r="AS50">
        <v>0</v>
      </c>
      <c r="AT50">
        <v>14.95</v>
      </c>
      <c r="AU50">
        <v>-3</v>
      </c>
      <c r="AV50">
        <v>0</v>
      </c>
      <c r="AW50">
        <v>3</v>
      </c>
      <c r="AX50">
        <v>0</v>
      </c>
      <c r="AY50">
        <v>69.23</v>
      </c>
      <c r="AZ50">
        <v>69.23</v>
      </c>
      <c r="BA50" t="s">
        <v>1488</v>
      </c>
      <c r="BB50">
        <v>0</v>
      </c>
      <c r="BC50">
        <v>0</v>
      </c>
      <c r="BD50">
        <v>-14.7</v>
      </c>
      <c r="BE50">
        <v>0</v>
      </c>
      <c r="BF50">
        <v>14.7</v>
      </c>
      <c r="BG50">
        <v>-3</v>
      </c>
      <c r="BH50">
        <v>0</v>
      </c>
      <c r="BI50">
        <v>69.23</v>
      </c>
      <c r="BJ50">
        <v>0</v>
      </c>
      <c r="BK50">
        <v>3</v>
      </c>
      <c r="BL50">
        <v>0</v>
      </c>
      <c r="BM50" t="s">
        <v>1488</v>
      </c>
      <c r="BN50">
        <v>9.52</v>
      </c>
      <c r="BO50">
        <v>0</v>
      </c>
      <c r="BP50">
        <v>0</v>
      </c>
      <c r="BQ50">
        <v>0</v>
      </c>
      <c r="BR50">
        <v>0</v>
      </c>
      <c r="BS50">
        <v>0</v>
      </c>
      <c r="BT50" t="s">
        <v>1488</v>
      </c>
      <c r="BU50" t="s">
        <v>1488</v>
      </c>
      <c r="BV50" t="s">
        <v>1488</v>
      </c>
      <c r="BW50" t="s">
        <v>1488</v>
      </c>
      <c r="BX50">
        <v>100</v>
      </c>
      <c r="BY50">
        <v>40</v>
      </c>
      <c r="BZ50">
        <v>0</v>
      </c>
      <c r="CA50">
        <v>0</v>
      </c>
      <c r="CB50" t="s">
        <v>1488</v>
      </c>
      <c r="CC50">
        <v>0</v>
      </c>
      <c r="CD50">
        <v>1</v>
      </c>
      <c r="CE50">
        <v>0</v>
      </c>
      <c r="CF50">
        <v>0</v>
      </c>
      <c r="CG50">
        <v>0</v>
      </c>
      <c r="CH50">
        <v>0</v>
      </c>
      <c r="CI50">
        <v>0</v>
      </c>
      <c r="CJ50">
        <v>0</v>
      </c>
      <c r="CK50">
        <v>0</v>
      </c>
      <c r="CL50">
        <v>0</v>
      </c>
      <c r="CM50">
        <v>0</v>
      </c>
      <c r="CN50">
        <v>0</v>
      </c>
      <c r="CO50">
        <v>0</v>
      </c>
      <c r="CP50">
        <v>2.6</v>
      </c>
      <c r="CQ50">
        <v>309.14999999999998</v>
      </c>
      <c r="CR50">
        <v>0.83</v>
      </c>
      <c r="CS50">
        <v>17.920000000000002</v>
      </c>
      <c r="CT50">
        <v>17.28</v>
      </c>
      <c r="CU50">
        <v>49.01</v>
      </c>
      <c r="CV50">
        <v>52.13</v>
      </c>
      <c r="CW50">
        <v>53.95</v>
      </c>
      <c r="CX50">
        <v>56.13</v>
      </c>
      <c r="CY50">
        <v>55.92</v>
      </c>
      <c r="CZ50">
        <v>51.34</v>
      </c>
    </row>
    <row r="51" spans="1:104">
      <c r="A51" t="s">
        <v>705</v>
      </c>
      <c r="B51" t="s">
        <v>706</v>
      </c>
      <c r="C51" t="s">
        <v>62</v>
      </c>
      <c r="D51" t="s">
        <v>182</v>
      </c>
      <c r="E51">
        <v>69</v>
      </c>
      <c r="F51">
        <v>20142015</v>
      </c>
      <c r="G51">
        <v>30</v>
      </c>
      <c r="H51">
        <v>5</v>
      </c>
      <c r="I51">
        <v>5.4</v>
      </c>
      <c r="J51">
        <v>0</v>
      </c>
      <c r="K51">
        <v>0</v>
      </c>
      <c r="L51">
        <v>0</v>
      </c>
      <c r="M51">
        <v>0</v>
      </c>
      <c r="N51">
        <v>0</v>
      </c>
      <c r="O51">
        <v>0</v>
      </c>
      <c r="P51">
        <v>0</v>
      </c>
      <c r="Q51">
        <v>10.56</v>
      </c>
      <c r="R51">
        <v>87.27</v>
      </c>
      <c r="S51">
        <v>0</v>
      </c>
      <c r="T51">
        <v>-11.5</v>
      </c>
      <c r="U51">
        <v>2.94</v>
      </c>
      <c r="V51">
        <v>-7.88</v>
      </c>
      <c r="W51">
        <v>9.36</v>
      </c>
      <c r="X51">
        <v>17.239999999999998</v>
      </c>
      <c r="Y51">
        <v>-139</v>
      </c>
      <c r="Z51">
        <v>16</v>
      </c>
      <c r="AA51">
        <v>155</v>
      </c>
      <c r="AB51">
        <v>4.7300000000000004</v>
      </c>
      <c r="AC51">
        <v>45.78</v>
      </c>
      <c r="AD51">
        <v>50.51</v>
      </c>
      <c r="AE51">
        <v>1</v>
      </c>
      <c r="AF51">
        <v>-3.78</v>
      </c>
      <c r="AG51">
        <v>14.34</v>
      </c>
      <c r="AH51">
        <v>-284</v>
      </c>
      <c r="AI51">
        <v>38</v>
      </c>
      <c r="AJ51">
        <v>322</v>
      </c>
      <c r="AK51">
        <v>11.22</v>
      </c>
      <c r="AL51">
        <v>95.11</v>
      </c>
      <c r="AM51">
        <v>106.34</v>
      </c>
      <c r="AN51">
        <v>65.790000000000006</v>
      </c>
      <c r="AO51">
        <v>1</v>
      </c>
      <c r="AP51">
        <v>17</v>
      </c>
      <c r="AQ51">
        <v>4</v>
      </c>
      <c r="AR51">
        <v>-3.46</v>
      </c>
      <c r="AS51">
        <v>12.41</v>
      </c>
      <c r="AT51">
        <v>15.87</v>
      </c>
      <c r="AU51">
        <v>-200</v>
      </c>
      <c r="AV51">
        <v>33</v>
      </c>
      <c r="AW51">
        <v>233</v>
      </c>
      <c r="AX51">
        <v>9.75</v>
      </c>
      <c r="AY51">
        <v>68.819999999999993</v>
      </c>
      <c r="AZ51">
        <v>78.569999999999993</v>
      </c>
      <c r="BA51">
        <v>75.760000000000005</v>
      </c>
      <c r="BB51">
        <v>2</v>
      </c>
      <c r="BC51">
        <v>3</v>
      </c>
      <c r="BD51">
        <v>-4.9000000000000004</v>
      </c>
      <c r="BE51">
        <v>13.16</v>
      </c>
      <c r="BF51">
        <v>18.059999999999999</v>
      </c>
      <c r="BG51">
        <v>-140</v>
      </c>
      <c r="BH51">
        <v>7.38</v>
      </c>
      <c r="BI51">
        <v>48.74</v>
      </c>
      <c r="BJ51">
        <v>25</v>
      </c>
      <c r="BK51">
        <v>165</v>
      </c>
      <c r="BL51">
        <v>1</v>
      </c>
      <c r="BM51">
        <v>-5.88</v>
      </c>
      <c r="BN51">
        <v>5.88</v>
      </c>
      <c r="BO51">
        <v>0</v>
      </c>
      <c r="BP51">
        <v>6.2</v>
      </c>
      <c r="BQ51">
        <v>0</v>
      </c>
      <c r="BR51">
        <v>21</v>
      </c>
      <c r="BS51">
        <v>-21</v>
      </c>
      <c r="BT51">
        <v>0</v>
      </c>
      <c r="BU51">
        <v>0</v>
      </c>
      <c r="BV51">
        <v>0</v>
      </c>
      <c r="BW51">
        <v>0</v>
      </c>
      <c r="BX51">
        <v>87.27</v>
      </c>
      <c r="BY51">
        <v>40</v>
      </c>
      <c r="BZ51">
        <v>0</v>
      </c>
      <c r="CA51">
        <v>0</v>
      </c>
      <c r="CB51">
        <v>4.4400000000000004</v>
      </c>
      <c r="CC51">
        <v>10</v>
      </c>
      <c r="CD51">
        <v>36</v>
      </c>
      <c r="CE51">
        <v>215</v>
      </c>
      <c r="CF51">
        <v>5</v>
      </c>
      <c r="CG51">
        <v>5</v>
      </c>
      <c r="CH51">
        <v>0</v>
      </c>
      <c r="CI51">
        <v>0</v>
      </c>
      <c r="CJ51">
        <v>1</v>
      </c>
      <c r="CK51">
        <v>1</v>
      </c>
      <c r="CL51">
        <v>0</v>
      </c>
      <c r="CM51">
        <v>1</v>
      </c>
      <c r="CN51">
        <v>1</v>
      </c>
      <c r="CO51">
        <v>0</v>
      </c>
      <c r="CP51">
        <v>203.12</v>
      </c>
      <c r="CQ51">
        <v>162.72</v>
      </c>
      <c r="CR51">
        <v>55.52</v>
      </c>
      <c r="CS51">
        <v>17.420000000000002</v>
      </c>
      <c r="CT51">
        <v>17.64</v>
      </c>
      <c r="CU51">
        <v>52.03</v>
      </c>
      <c r="CV51">
        <v>50.44</v>
      </c>
      <c r="CW51">
        <v>55.98</v>
      </c>
      <c r="CX51">
        <v>51.6</v>
      </c>
      <c r="CY51">
        <v>55.33</v>
      </c>
      <c r="CZ51">
        <v>54.36</v>
      </c>
    </row>
    <row r="52" spans="1:104">
      <c r="A52" t="s">
        <v>129</v>
      </c>
      <c r="B52" t="s">
        <v>130</v>
      </c>
      <c r="C52" t="s">
        <v>62</v>
      </c>
      <c r="D52" t="s">
        <v>105</v>
      </c>
      <c r="E52">
        <v>70</v>
      </c>
      <c r="F52">
        <v>20142015</v>
      </c>
      <c r="G52">
        <v>30</v>
      </c>
      <c r="H52">
        <v>3.6</v>
      </c>
      <c r="I52">
        <v>3.367</v>
      </c>
      <c r="J52">
        <v>0</v>
      </c>
      <c r="K52">
        <v>1</v>
      </c>
      <c r="L52">
        <v>1</v>
      </c>
      <c r="M52">
        <v>0</v>
      </c>
      <c r="N52">
        <v>0.42</v>
      </c>
      <c r="O52">
        <v>0.42</v>
      </c>
      <c r="P52">
        <v>0</v>
      </c>
      <c r="Q52">
        <v>16.850000000000001</v>
      </c>
      <c r="R52">
        <v>94.75</v>
      </c>
      <c r="S52">
        <v>0</v>
      </c>
      <c r="T52">
        <v>-6.57</v>
      </c>
      <c r="U52">
        <v>2.02</v>
      </c>
      <c r="V52">
        <v>-1.65</v>
      </c>
      <c r="W52">
        <v>15.71</v>
      </c>
      <c r="X52">
        <v>17.37</v>
      </c>
      <c r="Y52">
        <v>-96</v>
      </c>
      <c r="Z52">
        <v>22</v>
      </c>
      <c r="AA52">
        <v>118</v>
      </c>
      <c r="AB52">
        <v>9.31</v>
      </c>
      <c r="AC52">
        <v>49.95</v>
      </c>
      <c r="AD52">
        <v>59.27</v>
      </c>
      <c r="AE52">
        <v>1</v>
      </c>
      <c r="AF52">
        <v>0.66</v>
      </c>
      <c r="AG52">
        <v>16.190000000000001</v>
      </c>
      <c r="AH52">
        <v>-177</v>
      </c>
      <c r="AI52">
        <v>45</v>
      </c>
      <c r="AJ52">
        <v>222</v>
      </c>
      <c r="AK52">
        <v>19.05</v>
      </c>
      <c r="AL52">
        <v>93.98</v>
      </c>
      <c r="AM52">
        <v>113.03</v>
      </c>
      <c r="AN52">
        <v>66.67</v>
      </c>
      <c r="AO52">
        <v>1</v>
      </c>
      <c r="AP52">
        <v>27</v>
      </c>
      <c r="AQ52">
        <v>4</v>
      </c>
      <c r="AR52">
        <v>-1.26</v>
      </c>
      <c r="AS52">
        <v>18.32</v>
      </c>
      <c r="AT52">
        <v>19.579999999999998</v>
      </c>
      <c r="AU52">
        <v>-121</v>
      </c>
      <c r="AV52">
        <v>35</v>
      </c>
      <c r="AW52">
        <v>156</v>
      </c>
      <c r="AX52">
        <v>14.82</v>
      </c>
      <c r="AY52">
        <v>66.040000000000006</v>
      </c>
      <c r="AZ52">
        <v>80.86</v>
      </c>
      <c r="BA52">
        <v>85.71</v>
      </c>
      <c r="BB52">
        <v>1</v>
      </c>
      <c r="BC52">
        <v>3</v>
      </c>
      <c r="BD52">
        <v>-1.59</v>
      </c>
      <c r="BE52">
        <v>20.27</v>
      </c>
      <c r="BF52">
        <v>21.86</v>
      </c>
      <c r="BG52">
        <v>-88</v>
      </c>
      <c r="BH52">
        <v>12.7</v>
      </c>
      <c r="BI52">
        <v>49.95</v>
      </c>
      <c r="BJ52">
        <v>30</v>
      </c>
      <c r="BK52">
        <v>118</v>
      </c>
      <c r="BL52">
        <v>2</v>
      </c>
      <c r="BM52">
        <v>-4.95</v>
      </c>
      <c r="BN52">
        <v>19.23</v>
      </c>
      <c r="BO52">
        <v>1.27</v>
      </c>
      <c r="BP52">
        <v>7.62</v>
      </c>
      <c r="BQ52">
        <v>3</v>
      </c>
      <c r="BR52">
        <v>18</v>
      </c>
      <c r="BS52">
        <v>-15</v>
      </c>
      <c r="BT52">
        <v>14.29</v>
      </c>
      <c r="BU52">
        <v>0</v>
      </c>
      <c r="BV52">
        <v>10</v>
      </c>
      <c r="BW52">
        <v>8.57</v>
      </c>
      <c r="BX52">
        <v>84.75</v>
      </c>
      <c r="BY52">
        <v>43</v>
      </c>
      <c r="BZ52">
        <v>1</v>
      </c>
      <c r="CA52">
        <v>0</v>
      </c>
      <c r="CB52">
        <v>5.59</v>
      </c>
      <c r="CC52">
        <v>8</v>
      </c>
      <c r="CD52">
        <v>32</v>
      </c>
      <c r="CE52">
        <v>135</v>
      </c>
      <c r="CF52">
        <v>18</v>
      </c>
      <c r="CG52">
        <v>4</v>
      </c>
      <c r="CH52">
        <v>1</v>
      </c>
      <c r="CI52">
        <v>0</v>
      </c>
      <c r="CJ52">
        <v>2</v>
      </c>
      <c r="CK52">
        <v>8</v>
      </c>
      <c r="CL52">
        <v>4</v>
      </c>
      <c r="CM52">
        <v>1</v>
      </c>
      <c r="CN52">
        <v>1</v>
      </c>
      <c r="CO52">
        <v>0</v>
      </c>
      <c r="CP52">
        <v>141.72999999999999</v>
      </c>
      <c r="CQ52">
        <v>153.04</v>
      </c>
      <c r="CR52">
        <v>48.08</v>
      </c>
      <c r="CS52">
        <v>16.38</v>
      </c>
      <c r="CT52">
        <v>17.3</v>
      </c>
      <c r="CU52">
        <v>52.78</v>
      </c>
      <c r="CV52">
        <v>49.28</v>
      </c>
      <c r="CW52">
        <v>60.15</v>
      </c>
      <c r="CX52">
        <v>53.82</v>
      </c>
      <c r="CY52">
        <v>53.6</v>
      </c>
      <c r="CZ52">
        <v>55.17</v>
      </c>
    </row>
    <row r="53" spans="1:104">
      <c r="A53" t="s">
        <v>566</v>
      </c>
      <c r="B53" t="s">
        <v>567</v>
      </c>
      <c r="C53" t="s">
        <v>100</v>
      </c>
      <c r="D53" t="s">
        <v>149</v>
      </c>
      <c r="E53">
        <v>74</v>
      </c>
      <c r="F53">
        <v>20142015</v>
      </c>
      <c r="G53">
        <v>32</v>
      </c>
      <c r="H53">
        <v>2.75</v>
      </c>
      <c r="I53">
        <v>2.75</v>
      </c>
      <c r="J53">
        <v>0</v>
      </c>
      <c r="K53">
        <v>0</v>
      </c>
      <c r="L53">
        <v>0</v>
      </c>
      <c r="M53">
        <v>0</v>
      </c>
      <c r="N53">
        <v>0</v>
      </c>
      <c r="O53">
        <v>0</v>
      </c>
      <c r="P53">
        <v>0</v>
      </c>
      <c r="Q53">
        <v>66.67</v>
      </c>
      <c r="R53" t="s">
        <v>1488</v>
      </c>
      <c r="S53" t="s">
        <v>1488</v>
      </c>
      <c r="T53">
        <v>94.1</v>
      </c>
      <c r="U53">
        <v>0.02</v>
      </c>
      <c r="V53">
        <v>89.14</v>
      </c>
      <c r="W53">
        <v>100</v>
      </c>
      <c r="X53">
        <v>10.86</v>
      </c>
      <c r="Y53">
        <v>1</v>
      </c>
      <c r="Z53">
        <v>1</v>
      </c>
      <c r="AA53">
        <v>0</v>
      </c>
      <c r="AB53">
        <v>45.57</v>
      </c>
      <c r="AC53">
        <v>0</v>
      </c>
      <c r="AD53">
        <v>45.57</v>
      </c>
      <c r="AE53">
        <v>1</v>
      </c>
      <c r="AF53">
        <v>57.52</v>
      </c>
      <c r="AG53">
        <v>9.15</v>
      </c>
      <c r="AH53">
        <v>1</v>
      </c>
      <c r="AI53">
        <v>2</v>
      </c>
      <c r="AJ53">
        <v>1</v>
      </c>
      <c r="AK53">
        <v>91.14</v>
      </c>
      <c r="AL53">
        <v>45.57</v>
      </c>
      <c r="AM53">
        <v>136.71</v>
      </c>
      <c r="AN53">
        <v>0</v>
      </c>
      <c r="AO53">
        <v>0</v>
      </c>
      <c r="AP53">
        <v>0</v>
      </c>
      <c r="AQ53">
        <v>1</v>
      </c>
      <c r="AR53">
        <v>90.21</v>
      </c>
      <c r="AS53">
        <v>100</v>
      </c>
      <c r="AT53">
        <v>9.7899999999999991</v>
      </c>
      <c r="AU53">
        <v>1</v>
      </c>
      <c r="AV53">
        <v>1</v>
      </c>
      <c r="AW53">
        <v>0</v>
      </c>
      <c r="AX53">
        <v>45.57</v>
      </c>
      <c r="AY53">
        <v>0</v>
      </c>
      <c r="AZ53">
        <v>45.57</v>
      </c>
      <c r="BA53">
        <v>0</v>
      </c>
      <c r="BB53">
        <v>1</v>
      </c>
      <c r="BC53">
        <v>1</v>
      </c>
      <c r="BD53" t="s">
        <v>1488</v>
      </c>
      <c r="BE53" t="s">
        <v>1488</v>
      </c>
      <c r="BF53">
        <v>10.74</v>
      </c>
      <c r="BG53">
        <v>0</v>
      </c>
      <c r="BH53">
        <v>0</v>
      </c>
      <c r="BI53">
        <v>0</v>
      </c>
      <c r="BJ53">
        <v>0</v>
      </c>
      <c r="BK53">
        <v>0</v>
      </c>
      <c r="BL53">
        <v>0</v>
      </c>
      <c r="BM53" t="s">
        <v>1488</v>
      </c>
      <c r="BN53">
        <v>0</v>
      </c>
      <c r="BO53">
        <v>0</v>
      </c>
      <c r="BP53">
        <v>0</v>
      </c>
      <c r="BQ53">
        <v>0</v>
      </c>
      <c r="BR53">
        <v>0</v>
      </c>
      <c r="BS53">
        <v>0</v>
      </c>
      <c r="BT53" t="s">
        <v>1488</v>
      </c>
      <c r="BU53">
        <v>0</v>
      </c>
      <c r="BV53" t="s">
        <v>1488</v>
      </c>
      <c r="BW53">
        <v>0</v>
      </c>
      <c r="BX53" t="s">
        <v>1488</v>
      </c>
      <c r="BY53">
        <v>46</v>
      </c>
      <c r="BZ53">
        <v>2</v>
      </c>
      <c r="CA53">
        <v>0</v>
      </c>
      <c r="CB53">
        <v>100</v>
      </c>
      <c r="CC53">
        <v>2</v>
      </c>
      <c r="CD53">
        <v>0</v>
      </c>
      <c r="CE53">
        <v>0</v>
      </c>
      <c r="CF53">
        <v>0</v>
      </c>
      <c r="CG53">
        <v>0</v>
      </c>
      <c r="CH53">
        <v>0</v>
      </c>
      <c r="CI53">
        <v>0</v>
      </c>
      <c r="CJ53">
        <v>0</v>
      </c>
      <c r="CK53">
        <v>0</v>
      </c>
      <c r="CL53">
        <v>0</v>
      </c>
      <c r="CM53">
        <v>0</v>
      </c>
      <c r="CN53">
        <v>0</v>
      </c>
      <c r="CO53">
        <v>0</v>
      </c>
      <c r="CP53">
        <v>1.32</v>
      </c>
      <c r="CQ53">
        <v>363.77</v>
      </c>
      <c r="CR53">
        <v>0.36</v>
      </c>
      <c r="CS53">
        <v>18.420000000000002</v>
      </c>
      <c r="CT53">
        <v>17.68</v>
      </c>
      <c r="CU53">
        <v>51.14</v>
      </c>
      <c r="CV53">
        <v>51.01</v>
      </c>
      <c r="CW53">
        <v>53.9</v>
      </c>
      <c r="CX53">
        <v>51.5</v>
      </c>
      <c r="CY53">
        <v>58.02</v>
      </c>
      <c r="CZ53">
        <v>55.72</v>
      </c>
    </row>
    <row r="54" spans="1:104">
      <c r="A54" t="s">
        <v>813</v>
      </c>
      <c r="B54" t="s">
        <v>814</v>
      </c>
      <c r="C54" t="s">
        <v>87</v>
      </c>
      <c r="D54" t="s">
        <v>110</v>
      </c>
      <c r="E54">
        <v>81</v>
      </c>
      <c r="F54">
        <v>20142015</v>
      </c>
      <c r="G54">
        <v>29</v>
      </c>
      <c r="H54">
        <v>2</v>
      </c>
      <c r="I54">
        <v>2</v>
      </c>
      <c r="J54">
        <v>2</v>
      </c>
      <c r="K54">
        <v>0</v>
      </c>
      <c r="L54">
        <v>2</v>
      </c>
      <c r="M54">
        <v>0.62</v>
      </c>
      <c r="N54">
        <v>0</v>
      </c>
      <c r="O54">
        <v>0.62</v>
      </c>
      <c r="P54">
        <v>-1</v>
      </c>
      <c r="Q54">
        <v>9.61</v>
      </c>
      <c r="R54">
        <v>104.95</v>
      </c>
      <c r="S54">
        <v>18.18</v>
      </c>
      <c r="T54">
        <v>-3.42</v>
      </c>
      <c r="U54">
        <v>2.4</v>
      </c>
      <c r="V54">
        <v>-2.37</v>
      </c>
      <c r="W54">
        <v>11.98</v>
      </c>
      <c r="X54">
        <v>14.35</v>
      </c>
      <c r="Y54">
        <v>-146</v>
      </c>
      <c r="Z54">
        <v>23</v>
      </c>
      <c r="AA54">
        <v>169</v>
      </c>
      <c r="AB54">
        <v>7.09</v>
      </c>
      <c r="AC54">
        <v>52.11</v>
      </c>
      <c r="AD54">
        <v>59.2</v>
      </c>
      <c r="AE54">
        <v>12</v>
      </c>
      <c r="AF54">
        <v>-0.18</v>
      </c>
      <c r="AG54">
        <v>9.7899999999999991</v>
      </c>
      <c r="AH54">
        <v>-311</v>
      </c>
      <c r="AI54">
        <v>37</v>
      </c>
      <c r="AJ54">
        <v>348</v>
      </c>
      <c r="AK54">
        <v>11.41</v>
      </c>
      <c r="AL54">
        <v>107.3</v>
      </c>
      <c r="AM54">
        <v>118.71</v>
      </c>
      <c r="AN54">
        <v>56.76</v>
      </c>
      <c r="AO54">
        <v>3</v>
      </c>
      <c r="AP54">
        <v>26</v>
      </c>
      <c r="AQ54">
        <v>17</v>
      </c>
      <c r="AR54">
        <v>-0.66</v>
      </c>
      <c r="AS54">
        <v>10.210000000000001</v>
      </c>
      <c r="AT54">
        <v>10.87</v>
      </c>
      <c r="AU54">
        <v>-226</v>
      </c>
      <c r="AV54">
        <v>29</v>
      </c>
      <c r="AW54">
        <v>255</v>
      </c>
      <c r="AX54">
        <v>8.94</v>
      </c>
      <c r="AY54">
        <v>78.63</v>
      </c>
      <c r="AZ54">
        <v>87.57</v>
      </c>
      <c r="BA54">
        <v>72.41</v>
      </c>
      <c r="BB54">
        <v>3</v>
      </c>
      <c r="BC54">
        <v>14</v>
      </c>
      <c r="BD54">
        <v>-0.16</v>
      </c>
      <c r="BE54">
        <v>10.34</v>
      </c>
      <c r="BF54">
        <v>10.5</v>
      </c>
      <c r="BG54">
        <v>-161</v>
      </c>
      <c r="BH54">
        <v>6.48</v>
      </c>
      <c r="BI54">
        <v>56.12</v>
      </c>
      <c r="BJ54">
        <v>21</v>
      </c>
      <c r="BK54">
        <v>182</v>
      </c>
      <c r="BL54">
        <v>11</v>
      </c>
      <c r="BM54">
        <v>7.59</v>
      </c>
      <c r="BN54">
        <v>7.41</v>
      </c>
      <c r="BO54">
        <v>0.93</v>
      </c>
      <c r="BP54">
        <v>5.24</v>
      </c>
      <c r="BQ54">
        <v>3</v>
      </c>
      <c r="BR54">
        <v>17</v>
      </c>
      <c r="BS54">
        <v>-14</v>
      </c>
      <c r="BT54">
        <v>15</v>
      </c>
      <c r="BU54">
        <v>14.29</v>
      </c>
      <c r="BV54">
        <v>14.29</v>
      </c>
      <c r="BW54">
        <v>10.34</v>
      </c>
      <c r="BX54">
        <v>90.66</v>
      </c>
      <c r="BY54">
        <v>42.66</v>
      </c>
      <c r="BZ54">
        <v>93</v>
      </c>
      <c r="CA54">
        <v>125</v>
      </c>
      <c r="CB54">
        <v>3.57</v>
      </c>
      <c r="CC54">
        <v>8</v>
      </c>
      <c r="CD54">
        <v>38</v>
      </c>
      <c r="CE54">
        <v>216</v>
      </c>
      <c r="CF54">
        <v>3</v>
      </c>
      <c r="CG54">
        <v>3</v>
      </c>
      <c r="CH54">
        <v>0</v>
      </c>
      <c r="CI54">
        <v>0</v>
      </c>
      <c r="CJ54">
        <v>9</v>
      </c>
      <c r="CK54">
        <v>0</v>
      </c>
      <c r="CL54">
        <v>13</v>
      </c>
      <c r="CM54">
        <v>3</v>
      </c>
      <c r="CN54">
        <v>2</v>
      </c>
      <c r="CO54">
        <v>-0.31</v>
      </c>
      <c r="CP54">
        <v>194.59</v>
      </c>
      <c r="CQ54">
        <v>221.43</v>
      </c>
      <c r="CR54">
        <v>46.77</v>
      </c>
      <c r="CS54">
        <v>16.350000000000001</v>
      </c>
      <c r="CT54">
        <v>16.87</v>
      </c>
      <c r="CU54">
        <v>52.26</v>
      </c>
      <c r="CV54">
        <v>49.69</v>
      </c>
      <c r="CW54">
        <v>54.12</v>
      </c>
      <c r="CX54">
        <v>49.43</v>
      </c>
      <c r="CY54">
        <v>53.52</v>
      </c>
      <c r="CZ54">
        <v>54.19</v>
      </c>
    </row>
    <row r="55" spans="1:104">
      <c r="A55" t="s">
        <v>391</v>
      </c>
      <c r="B55" t="s">
        <v>392</v>
      </c>
      <c r="C55" t="s">
        <v>62</v>
      </c>
      <c r="D55" t="s">
        <v>393</v>
      </c>
      <c r="E55">
        <v>64</v>
      </c>
      <c r="F55">
        <v>20142015</v>
      </c>
      <c r="G55">
        <v>38</v>
      </c>
      <c r="H55">
        <v>4.5</v>
      </c>
      <c r="I55">
        <v>4.5</v>
      </c>
      <c r="J55">
        <v>0</v>
      </c>
      <c r="K55">
        <v>0</v>
      </c>
      <c r="L55">
        <v>0</v>
      </c>
      <c r="M55">
        <v>0</v>
      </c>
      <c r="N55">
        <v>0</v>
      </c>
      <c r="O55">
        <v>0</v>
      </c>
      <c r="P55">
        <v>-2</v>
      </c>
      <c r="Q55">
        <v>17.28</v>
      </c>
      <c r="R55">
        <v>93.94</v>
      </c>
      <c r="S55" t="s">
        <v>1488</v>
      </c>
      <c r="T55">
        <v>22.14</v>
      </c>
      <c r="U55">
        <v>0.81</v>
      </c>
      <c r="V55">
        <v>4.3099999999999996</v>
      </c>
      <c r="W55">
        <v>23.26</v>
      </c>
      <c r="X55">
        <v>18.95</v>
      </c>
      <c r="Y55">
        <v>-23</v>
      </c>
      <c r="Z55">
        <v>10</v>
      </c>
      <c r="AA55">
        <v>33</v>
      </c>
      <c r="AB55">
        <v>11.61</v>
      </c>
      <c r="AC55">
        <v>38.299999999999997</v>
      </c>
      <c r="AD55">
        <v>49.91</v>
      </c>
      <c r="AE55">
        <v>0</v>
      </c>
      <c r="AF55">
        <v>-1.94</v>
      </c>
      <c r="AG55">
        <v>19.22</v>
      </c>
      <c r="AH55">
        <v>-53</v>
      </c>
      <c r="AI55">
        <v>14</v>
      </c>
      <c r="AJ55">
        <v>67</v>
      </c>
      <c r="AK55">
        <v>16.25</v>
      </c>
      <c r="AL55">
        <v>77.77</v>
      </c>
      <c r="AM55">
        <v>94.02</v>
      </c>
      <c r="AN55">
        <v>78.569999999999993</v>
      </c>
      <c r="AO55">
        <v>0</v>
      </c>
      <c r="AP55">
        <v>4</v>
      </c>
      <c r="AQ55">
        <v>0</v>
      </c>
      <c r="AR55">
        <v>1.45</v>
      </c>
      <c r="AS55">
        <v>22.03</v>
      </c>
      <c r="AT55">
        <v>20.59</v>
      </c>
      <c r="AU55">
        <v>-33</v>
      </c>
      <c r="AV55">
        <v>13</v>
      </c>
      <c r="AW55">
        <v>46</v>
      </c>
      <c r="AX55">
        <v>15.09</v>
      </c>
      <c r="AY55">
        <v>53.39</v>
      </c>
      <c r="AZ55">
        <v>68.48</v>
      </c>
      <c r="BA55">
        <v>84.62</v>
      </c>
      <c r="BB55">
        <v>0</v>
      </c>
      <c r="BC55">
        <v>0</v>
      </c>
      <c r="BD55">
        <v>0.56000000000000005</v>
      </c>
      <c r="BE55">
        <v>25</v>
      </c>
      <c r="BF55">
        <v>24.44</v>
      </c>
      <c r="BG55">
        <v>-22</v>
      </c>
      <c r="BH55">
        <v>12.77</v>
      </c>
      <c r="BI55">
        <v>38.299999999999997</v>
      </c>
      <c r="BJ55">
        <v>11</v>
      </c>
      <c r="BK55">
        <v>33</v>
      </c>
      <c r="BL55">
        <v>0</v>
      </c>
      <c r="BM55">
        <v>-6.41</v>
      </c>
      <c r="BN55">
        <v>23.08</v>
      </c>
      <c r="BO55">
        <v>1.1599999999999999</v>
      </c>
      <c r="BP55">
        <v>5.8</v>
      </c>
      <c r="BQ55">
        <v>1</v>
      </c>
      <c r="BR55">
        <v>5</v>
      </c>
      <c r="BS55">
        <v>-4</v>
      </c>
      <c r="BT55">
        <v>16.670000000000002</v>
      </c>
      <c r="BU55" t="s">
        <v>1488</v>
      </c>
      <c r="BV55">
        <v>9.09</v>
      </c>
      <c r="BW55">
        <v>7.69</v>
      </c>
      <c r="BX55">
        <v>84.85</v>
      </c>
      <c r="BY55">
        <v>40</v>
      </c>
      <c r="BZ55">
        <v>0</v>
      </c>
      <c r="CA55">
        <v>0</v>
      </c>
      <c r="CB55">
        <v>26.92</v>
      </c>
      <c r="CC55">
        <v>7</v>
      </c>
      <c r="CD55">
        <v>9</v>
      </c>
      <c r="CE55">
        <v>19</v>
      </c>
      <c r="CF55">
        <v>3</v>
      </c>
      <c r="CG55">
        <v>1</v>
      </c>
      <c r="CH55">
        <v>0</v>
      </c>
      <c r="CI55">
        <v>0</v>
      </c>
      <c r="CJ55">
        <v>0</v>
      </c>
      <c r="CK55">
        <v>1</v>
      </c>
      <c r="CL55">
        <v>2</v>
      </c>
      <c r="CM55">
        <v>2</v>
      </c>
      <c r="CN55">
        <v>0</v>
      </c>
      <c r="CO55">
        <v>-2.3199999999999998</v>
      </c>
      <c r="CP55">
        <v>51.69</v>
      </c>
      <c r="CQ55">
        <v>237.84</v>
      </c>
      <c r="CR55">
        <v>17.850000000000001</v>
      </c>
      <c r="CS55">
        <v>16.420000000000002</v>
      </c>
      <c r="CT55">
        <v>17.21</v>
      </c>
      <c r="CU55">
        <v>49.46</v>
      </c>
      <c r="CV55">
        <v>49.71</v>
      </c>
      <c r="CW55">
        <v>54.24</v>
      </c>
      <c r="CX55">
        <v>55.43</v>
      </c>
      <c r="CY55">
        <v>53.27</v>
      </c>
      <c r="CZ55">
        <v>53.9</v>
      </c>
    </row>
    <row r="56" spans="1:104">
      <c r="A56" t="s">
        <v>1328</v>
      </c>
      <c r="B56" t="s">
        <v>1329</v>
      </c>
      <c r="C56" t="s">
        <v>68</v>
      </c>
      <c r="D56" t="s">
        <v>858</v>
      </c>
      <c r="E56">
        <v>82</v>
      </c>
      <c r="F56">
        <v>20142015</v>
      </c>
      <c r="G56">
        <v>28</v>
      </c>
      <c r="H56">
        <v>4</v>
      </c>
      <c r="I56">
        <v>4.2</v>
      </c>
      <c r="J56">
        <v>2</v>
      </c>
      <c r="K56">
        <v>0</v>
      </c>
      <c r="L56">
        <v>2</v>
      </c>
      <c r="M56">
        <v>1.96</v>
      </c>
      <c r="N56">
        <v>0</v>
      </c>
      <c r="O56">
        <v>1.96</v>
      </c>
      <c r="P56">
        <v>3</v>
      </c>
      <c r="Q56">
        <v>13.6</v>
      </c>
      <c r="R56">
        <v>100</v>
      </c>
      <c r="S56">
        <v>28.57</v>
      </c>
      <c r="T56">
        <v>-6.83</v>
      </c>
      <c r="U56">
        <v>0.75</v>
      </c>
      <c r="V56">
        <v>2.81</v>
      </c>
      <c r="W56">
        <v>16.18</v>
      </c>
      <c r="X56">
        <v>13.37</v>
      </c>
      <c r="Y56">
        <v>-46</v>
      </c>
      <c r="Z56">
        <v>11</v>
      </c>
      <c r="AA56">
        <v>57</v>
      </c>
      <c r="AB56">
        <v>10.79</v>
      </c>
      <c r="AC56">
        <v>55.9</v>
      </c>
      <c r="AD56">
        <v>66.680000000000007</v>
      </c>
      <c r="AE56">
        <v>7</v>
      </c>
      <c r="AF56">
        <v>0.77</v>
      </c>
      <c r="AG56">
        <v>12.83</v>
      </c>
      <c r="AH56">
        <v>-91</v>
      </c>
      <c r="AI56">
        <v>17</v>
      </c>
      <c r="AJ56">
        <v>108</v>
      </c>
      <c r="AK56">
        <v>16.670000000000002</v>
      </c>
      <c r="AL56">
        <v>105.91</v>
      </c>
      <c r="AM56">
        <v>122.58</v>
      </c>
      <c r="AN56">
        <v>70.59</v>
      </c>
      <c r="AO56">
        <v>0</v>
      </c>
      <c r="AP56">
        <v>2</v>
      </c>
      <c r="AQ56">
        <v>9</v>
      </c>
      <c r="AR56">
        <v>0.88</v>
      </c>
      <c r="AS56">
        <v>14.71</v>
      </c>
      <c r="AT56">
        <v>13.83</v>
      </c>
      <c r="AU56">
        <v>-72</v>
      </c>
      <c r="AV56">
        <v>15</v>
      </c>
      <c r="AW56">
        <v>87</v>
      </c>
      <c r="AX56">
        <v>14.71</v>
      </c>
      <c r="AY56">
        <v>85.32</v>
      </c>
      <c r="AZ56">
        <v>100.03</v>
      </c>
      <c r="BA56">
        <v>80</v>
      </c>
      <c r="BB56">
        <v>2</v>
      </c>
      <c r="BC56">
        <v>9</v>
      </c>
      <c r="BD56">
        <v>2.14</v>
      </c>
      <c r="BE56">
        <v>18.18</v>
      </c>
      <c r="BF56">
        <v>16.05</v>
      </c>
      <c r="BG56">
        <v>-42</v>
      </c>
      <c r="BH56">
        <v>11.77</v>
      </c>
      <c r="BI56">
        <v>52.96</v>
      </c>
      <c r="BJ56">
        <v>12</v>
      </c>
      <c r="BK56">
        <v>54</v>
      </c>
      <c r="BL56">
        <v>7</v>
      </c>
      <c r="BM56">
        <v>7.77</v>
      </c>
      <c r="BN56">
        <v>10.42</v>
      </c>
      <c r="BO56">
        <v>1.96</v>
      </c>
      <c r="BP56">
        <v>8.83</v>
      </c>
      <c r="BQ56">
        <v>2</v>
      </c>
      <c r="BR56">
        <v>9</v>
      </c>
      <c r="BS56">
        <v>-7</v>
      </c>
      <c r="BT56">
        <v>18.18</v>
      </c>
      <c r="BU56">
        <v>22.22</v>
      </c>
      <c r="BV56">
        <v>16.670000000000002</v>
      </c>
      <c r="BW56">
        <v>13.33</v>
      </c>
      <c r="BX56">
        <v>83.33</v>
      </c>
      <c r="BY56">
        <v>49.35</v>
      </c>
      <c r="BZ56">
        <v>76</v>
      </c>
      <c r="CA56">
        <v>78</v>
      </c>
      <c r="CB56">
        <v>1.99</v>
      </c>
      <c r="CC56">
        <v>3</v>
      </c>
      <c r="CD56">
        <v>4</v>
      </c>
      <c r="CE56">
        <v>148</v>
      </c>
      <c r="CF56">
        <v>1</v>
      </c>
      <c r="CG56">
        <v>0</v>
      </c>
      <c r="CH56">
        <v>0</v>
      </c>
      <c r="CI56">
        <v>0</v>
      </c>
      <c r="CJ56">
        <v>5</v>
      </c>
      <c r="CK56">
        <v>0</v>
      </c>
      <c r="CL56">
        <v>4</v>
      </c>
      <c r="CM56">
        <v>0</v>
      </c>
      <c r="CN56">
        <v>3</v>
      </c>
      <c r="CO56">
        <v>2.94</v>
      </c>
      <c r="CP56">
        <v>61.18</v>
      </c>
      <c r="CQ56">
        <v>372.31</v>
      </c>
      <c r="CR56">
        <v>14.11</v>
      </c>
      <c r="CS56">
        <v>18.73</v>
      </c>
      <c r="CT56">
        <v>17.739999999999998</v>
      </c>
      <c r="CU56">
        <v>45.29</v>
      </c>
      <c r="CV56">
        <v>50.45</v>
      </c>
      <c r="CW56">
        <v>53.28</v>
      </c>
      <c r="CX56">
        <v>64.36</v>
      </c>
      <c r="CY56">
        <v>54.84</v>
      </c>
      <c r="CZ56">
        <v>53.87</v>
      </c>
    </row>
    <row r="57" spans="1:104">
      <c r="A57" t="s">
        <v>414</v>
      </c>
      <c r="B57" t="s">
        <v>415</v>
      </c>
      <c r="C57" t="s">
        <v>68</v>
      </c>
      <c r="D57" t="s">
        <v>393</v>
      </c>
      <c r="E57">
        <v>79</v>
      </c>
      <c r="F57">
        <v>20142015</v>
      </c>
      <c r="G57">
        <v>26</v>
      </c>
      <c r="H57">
        <v>7</v>
      </c>
      <c r="I57">
        <v>5</v>
      </c>
      <c r="J57">
        <v>0</v>
      </c>
      <c r="K57">
        <v>0</v>
      </c>
      <c r="L57">
        <v>0</v>
      </c>
      <c r="M57">
        <v>0</v>
      </c>
      <c r="N57">
        <v>0</v>
      </c>
      <c r="O57">
        <v>0</v>
      </c>
      <c r="P57">
        <v>1</v>
      </c>
      <c r="Q57">
        <v>6.9</v>
      </c>
      <c r="R57">
        <v>84.62</v>
      </c>
      <c r="S57" t="s">
        <v>1488</v>
      </c>
      <c r="T57">
        <v>19.63</v>
      </c>
      <c r="U57">
        <v>0.21</v>
      </c>
      <c r="V57">
        <v>-21.03</v>
      </c>
      <c r="W57">
        <v>0</v>
      </c>
      <c r="X57">
        <v>21.03</v>
      </c>
      <c r="Y57">
        <v>-17</v>
      </c>
      <c r="Z57">
        <v>0</v>
      </c>
      <c r="AA57">
        <v>17</v>
      </c>
      <c r="AB57">
        <v>0</v>
      </c>
      <c r="AC57">
        <v>60.09</v>
      </c>
      <c r="AD57">
        <v>60.09</v>
      </c>
      <c r="AE57">
        <v>0</v>
      </c>
      <c r="AF57">
        <v>-11.59</v>
      </c>
      <c r="AG57">
        <v>18.489999999999998</v>
      </c>
      <c r="AH57">
        <v>-25</v>
      </c>
      <c r="AI57">
        <v>2</v>
      </c>
      <c r="AJ57">
        <v>27</v>
      </c>
      <c r="AK57">
        <v>7.07</v>
      </c>
      <c r="AL57">
        <v>95.43</v>
      </c>
      <c r="AM57">
        <v>102.5</v>
      </c>
      <c r="AN57">
        <v>50</v>
      </c>
      <c r="AO57">
        <v>0</v>
      </c>
      <c r="AP57">
        <v>0</v>
      </c>
      <c r="AQ57">
        <v>0</v>
      </c>
      <c r="AR57">
        <v>-14.96</v>
      </c>
      <c r="AS57">
        <v>5</v>
      </c>
      <c r="AT57">
        <v>19.96</v>
      </c>
      <c r="AU57">
        <v>-18</v>
      </c>
      <c r="AV57">
        <v>1</v>
      </c>
      <c r="AW57">
        <v>19</v>
      </c>
      <c r="AX57">
        <v>3.53</v>
      </c>
      <c r="AY57">
        <v>67.16</v>
      </c>
      <c r="AZ57">
        <v>70.69</v>
      </c>
      <c r="BA57">
        <v>100</v>
      </c>
      <c r="BB57">
        <v>0</v>
      </c>
      <c r="BC57">
        <v>0</v>
      </c>
      <c r="BD57">
        <v>-16.88</v>
      </c>
      <c r="BE57">
        <v>7.14</v>
      </c>
      <c r="BF57">
        <v>24.02</v>
      </c>
      <c r="BG57">
        <v>-12</v>
      </c>
      <c r="BH57">
        <v>3.53</v>
      </c>
      <c r="BI57">
        <v>45.95</v>
      </c>
      <c r="BJ57">
        <v>1</v>
      </c>
      <c r="BK57">
        <v>13</v>
      </c>
      <c r="BL57">
        <v>0</v>
      </c>
      <c r="BM57">
        <v>-19.510000000000002</v>
      </c>
      <c r="BN57">
        <v>19.510000000000002</v>
      </c>
      <c r="BO57">
        <v>0</v>
      </c>
      <c r="BP57">
        <v>7.07</v>
      </c>
      <c r="BQ57">
        <v>0</v>
      </c>
      <c r="BR57">
        <v>2</v>
      </c>
      <c r="BS57">
        <v>-2</v>
      </c>
      <c r="BT57">
        <v>0</v>
      </c>
      <c r="BU57" t="s">
        <v>1488</v>
      </c>
      <c r="BV57">
        <v>0</v>
      </c>
      <c r="BW57">
        <v>0</v>
      </c>
      <c r="BX57">
        <v>84.62</v>
      </c>
      <c r="BY57">
        <v>56</v>
      </c>
      <c r="BZ57">
        <v>14</v>
      </c>
      <c r="CA57">
        <v>11</v>
      </c>
      <c r="CB57">
        <v>25.93</v>
      </c>
      <c r="CC57">
        <v>7</v>
      </c>
      <c r="CD57">
        <v>4</v>
      </c>
      <c r="CE57">
        <v>20</v>
      </c>
      <c r="CF57">
        <v>0</v>
      </c>
      <c r="CG57">
        <v>1</v>
      </c>
      <c r="CH57">
        <v>0</v>
      </c>
      <c r="CI57">
        <v>0</v>
      </c>
      <c r="CJ57">
        <v>0</v>
      </c>
      <c r="CK57">
        <v>1</v>
      </c>
      <c r="CL57">
        <v>0</v>
      </c>
      <c r="CM57">
        <v>0</v>
      </c>
      <c r="CN57">
        <v>1</v>
      </c>
      <c r="CO57">
        <v>3.53</v>
      </c>
      <c r="CP57">
        <v>16.98</v>
      </c>
      <c r="CQ57">
        <v>358.54</v>
      </c>
      <c r="CR57">
        <v>4.5199999999999996</v>
      </c>
      <c r="CS57">
        <v>18.28</v>
      </c>
      <c r="CT57">
        <v>17.899999999999999</v>
      </c>
      <c r="CU57">
        <v>50.07</v>
      </c>
      <c r="CV57">
        <v>51.29</v>
      </c>
      <c r="CW57">
        <v>55.68</v>
      </c>
      <c r="CX57">
        <v>55.52</v>
      </c>
      <c r="CY57">
        <v>54.48</v>
      </c>
      <c r="CZ57">
        <v>51.74</v>
      </c>
    </row>
    <row r="58" spans="1:104">
      <c r="A58" t="s">
        <v>713</v>
      </c>
      <c r="B58" t="s">
        <v>714</v>
      </c>
      <c r="C58" t="s">
        <v>62</v>
      </c>
      <c r="D58" t="s">
        <v>71</v>
      </c>
      <c r="E58">
        <v>67</v>
      </c>
      <c r="F58">
        <v>20142015</v>
      </c>
      <c r="G58">
        <v>27</v>
      </c>
      <c r="H58">
        <v>1.5</v>
      </c>
      <c r="I58">
        <v>1.25</v>
      </c>
      <c r="J58">
        <v>0</v>
      </c>
      <c r="K58">
        <v>0</v>
      </c>
      <c r="L58">
        <v>0</v>
      </c>
      <c r="M58">
        <v>0</v>
      </c>
      <c r="N58">
        <v>0</v>
      </c>
      <c r="O58">
        <v>0</v>
      </c>
      <c r="P58">
        <v>1</v>
      </c>
      <c r="Q58">
        <v>9.7200000000000006</v>
      </c>
      <c r="R58">
        <v>89.87</v>
      </c>
      <c r="S58">
        <v>0</v>
      </c>
      <c r="T58">
        <v>-4.9800000000000004</v>
      </c>
      <c r="U58">
        <v>2.2599999999999998</v>
      </c>
      <c r="V58">
        <v>-9.2899999999999991</v>
      </c>
      <c r="W58">
        <v>11.49</v>
      </c>
      <c r="X58">
        <v>20.78</v>
      </c>
      <c r="Y58">
        <v>-114</v>
      </c>
      <c r="Z58">
        <v>17</v>
      </c>
      <c r="AA58">
        <v>131</v>
      </c>
      <c r="AB58">
        <v>6.73</v>
      </c>
      <c r="AC58">
        <v>51.86</v>
      </c>
      <c r="AD58">
        <v>58.58</v>
      </c>
      <c r="AE58">
        <v>1</v>
      </c>
      <c r="AF58">
        <v>-7.89</v>
      </c>
      <c r="AG58">
        <v>17.61</v>
      </c>
      <c r="AH58">
        <v>-257</v>
      </c>
      <c r="AI58">
        <v>31</v>
      </c>
      <c r="AJ58">
        <v>288</v>
      </c>
      <c r="AK58">
        <v>12.27</v>
      </c>
      <c r="AL58">
        <v>114</v>
      </c>
      <c r="AM58">
        <v>126.27</v>
      </c>
      <c r="AN58">
        <v>74.19</v>
      </c>
      <c r="AO58">
        <v>0</v>
      </c>
      <c r="AP58">
        <v>25</v>
      </c>
      <c r="AQ58">
        <v>3</v>
      </c>
      <c r="AR58">
        <v>-7.1</v>
      </c>
      <c r="AS58">
        <v>12.99</v>
      </c>
      <c r="AT58">
        <v>20.09</v>
      </c>
      <c r="AU58">
        <v>-171</v>
      </c>
      <c r="AV58">
        <v>30</v>
      </c>
      <c r="AW58">
        <v>201</v>
      </c>
      <c r="AX58">
        <v>11.88</v>
      </c>
      <c r="AY58">
        <v>79.56</v>
      </c>
      <c r="AZ58">
        <v>91.44</v>
      </c>
      <c r="BA58">
        <v>76.67</v>
      </c>
      <c r="BB58">
        <v>0</v>
      </c>
      <c r="BC58">
        <v>3</v>
      </c>
      <c r="BD58">
        <v>-8.8699999999999992</v>
      </c>
      <c r="BE58">
        <v>13.69</v>
      </c>
      <c r="BF58">
        <v>22.56</v>
      </c>
      <c r="BG58">
        <v>-122</v>
      </c>
      <c r="BH58">
        <v>9.1</v>
      </c>
      <c r="BI58">
        <v>57.4</v>
      </c>
      <c r="BJ58">
        <v>23</v>
      </c>
      <c r="BK58">
        <v>145</v>
      </c>
      <c r="BL58">
        <v>3</v>
      </c>
      <c r="BM58">
        <v>-4.55</v>
      </c>
      <c r="BN58">
        <v>9.09</v>
      </c>
      <c r="BO58">
        <v>0.4</v>
      </c>
      <c r="BP58">
        <v>8.31</v>
      </c>
      <c r="BQ58">
        <v>1</v>
      </c>
      <c r="BR58">
        <v>21</v>
      </c>
      <c r="BS58">
        <v>-20</v>
      </c>
      <c r="BT58">
        <v>4.55</v>
      </c>
      <c r="BU58">
        <v>0</v>
      </c>
      <c r="BV58">
        <v>4.3499999999999996</v>
      </c>
      <c r="BW58">
        <v>3.33</v>
      </c>
      <c r="BX58">
        <v>85.52</v>
      </c>
      <c r="BY58">
        <v>40</v>
      </c>
      <c r="BZ58">
        <v>0</v>
      </c>
      <c r="CA58">
        <v>0</v>
      </c>
      <c r="CB58">
        <v>7.14</v>
      </c>
      <c r="CC58">
        <v>13</v>
      </c>
      <c r="CD58">
        <v>26</v>
      </c>
      <c r="CE58">
        <v>169</v>
      </c>
      <c r="CF58">
        <v>5</v>
      </c>
      <c r="CG58">
        <v>4</v>
      </c>
      <c r="CH58">
        <v>0</v>
      </c>
      <c r="CI58">
        <v>0</v>
      </c>
      <c r="CJ58">
        <v>3</v>
      </c>
      <c r="CK58">
        <v>1</v>
      </c>
      <c r="CL58">
        <v>1</v>
      </c>
      <c r="CM58">
        <v>0</v>
      </c>
      <c r="CN58">
        <v>1</v>
      </c>
      <c r="CO58">
        <v>0.4</v>
      </c>
      <c r="CP58">
        <v>151.57</v>
      </c>
      <c r="CQ58">
        <v>153.82</v>
      </c>
      <c r="CR58">
        <v>49.63</v>
      </c>
      <c r="CS58">
        <v>16.899999999999999</v>
      </c>
      <c r="CT58">
        <v>17.54</v>
      </c>
      <c r="CU58">
        <v>51.96</v>
      </c>
      <c r="CV58">
        <v>50.31</v>
      </c>
      <c r="CW58">
        <v>59.91</v>
      </c>
      <c r="CX58">
        <v>55.38</v>
      </c>
      <c r="CY58">
        <v>54.65</v>
      </c>
      <c r="CZ58">
        <v>53.98</v>
      </c>
    </row>
    <row r="59" spans="1:104">
      <c r="A59" t="s">
        <v>1504</v>
      </c>
      <c r="B59" t="s">
        <v>1505</v>
      </c>
      <c r="C59" t="s">
        <v>62</v>
      </c>
      <c r="D59" t="s">
        <v>858</v>
      </c>
      <c r="E59">
        <v>6</v>
      </c>
      <c r="F59">
        <v>20142015</v>
      </c>
      <c r="G59">
        <v>25</v>
      </c>
      <c r="H59">
        <v>0.6</v>
      </c>
      <c r="I59">
        <v>0.6</v>
      </c>
      <c r="J59">
        <v>0</v>
      </c>
      <c r="K59">
        <v>0</v>
      </c>
      <c r="L59">
        <v>0</v>
      </c>
      <c r="M59">
        <v>0</v>
      </c>
      <c r="N59">
        <v>0</v>
      </c>
      <c r="O59">
        <v>0</v>
      </c>
      <c r="P59">
        <v>1</v>
      </c>
      <c r="Q59">
        <v>0</v>
      </c>
      <c r="R59" t="s">
        <v>1488</v>
      </c>
      <c r="S59" t="s">
        <v>1488</v>
      </c>
      <c r="T59">
        <v>-3.33</v>
      </c>
      <c r="U59">
        <v>0.18</v>
      </c>
      <c r="V59">
        <v>-13.64</v>
      </c>
      <c r="W59">
        <v>0</v>
      </c>
      <c r="X59">
        <v>13.64</v>
      </c>
      <c r="Y59">
        <v>-1</v>
      </c>
      <c r="Z59">
        <v>0</v>
      </c>
      <c r="AA59">
        <v>1</v>
      </c>
      <c r="AB59">
        <v>0</v>
      </c>
      <c r="AC59">
        <v>54.55</v>
      </c>
      <c r="AD59">
        <v>54.55</v>
      </c>
      <c r="AE59">
        <v>0</v>
      </c>
      <c r="AF59">
        <v>-11.32</v>
      </c>
      <c r="AG59">
        <v>11.32</v>
      </c>
      <c r="AH59">
        <v>-3</v>
      </c>
      <c r="AI59">
        <v>0</v>
      </c>
      <c r="AJ59">
        <v>3</v>
      </c>
      <c r="AK59">
        <v>0</v>
      </c>
      <c r="AL59">
        <v>163.63999999999999</v>
      </c>
      <c r="AM59">
        <v>163.63999999999999</v>
      </c>
      <c r="AN59" t="s">
        <v>1488</v>
      </c>
      <c r="AO59">
        <v>0</v>
      </c>
      <c r="AP59">
        <v>0</v>
      </c>
      <c r="AQ59">
        <v>0</v>
      </c>
      <c r="AR59">
        <v>-9.76</v>
      </c>
      <c r="AS59">
        <v>0</v>
      </c>
      <c r="AT59">
        <v>9.76</v>
      </c>
      <c r="AU59">
        <v>-3</v>
      </c>
      <c r="AV59">
        <v>0</v>
      </c>
      <c r="AW59">
        <v>3</v>
      </c>
      <c r="AX59">
        <v>0</v>
      </c>
      <c r="AY59">
        <v>163.63999999999999</v>
      </c>
      <c r="AZ59">
        <v>163.63999999999999</v>
      </c>
      <c r="BA59" t="s">
        <v>1488</v>
      </c>
      <c r="BB59">
        <v>0</v>
      </c>
      <c r="BC59">
        <v>0</v>
      </c>
      <c r="BD59">
        <v>-13.33</v>
      </c>
      <c r="BE59">
        <v>0</v>
      </c>
      <c r="BF59">
        <v>13.33</v>
      </c>
      <c r="BG59">
        <v>-3</v>
      </c>
      <c r="BH59">
        <v>0</v>
      </c>
      <c r="BI59">
        <v>163.63999999999999</v>
      </c>
      <c r="BJ59">
        <v>0</v>
      </c>
      <c r="BK59">
        <v>3</v>
      </c>
      <c r="BL59">
        <v>0</v>
      </c>
      <c r="BM59" t="s">
        <v>1488</v>
      </c>
      <c r="BN59">
        <v>0</v>
      </c>
      <c r="BO59">
        <v>0</v>
      </c>
      <c r="BP59">
        <v>0</v>
      </c>
      <c r="BQ59">
        <v>0</v>
      </c>
      <c r="BR59">
        <v>0</v>
      </c>
      <c r="BS59">
        <v>0</v>
      </c>
      <c r="BT59" t="s">
        <v>1488</v>
      </c>
      <c r="BU59" t="s">
        <v>1488</v>
      </c>
      <c r="BV59" t="s">
        <v>1488</v>
      </c>
      <c r="BW59" t="s">
        <v>1488</v>
      </c>
      <c r="BX59">
        <v>100</v>
      </c>
      <c r="BY59">
        <v>40</v>
      </c>
      <c r="BZ59">
        <v>0</v>
      </c>
      <c r="CA59">
        <v>0</v>
      </c>
      <c r="CB59">
        <v>0</v>
      </c>
      <c r="CC59">
        <v>0</v>
      </c>
      <c r="CD59">
        <v>0</v>
      </c>
      <c r="CE59">
        <v>1</v>
      </c>
      <c r="CF59">
        <v>0</v>
      </c>
      <c r="CG59">
        <v>0</v>
      </c>
      <c r="CH59">
        <v>0</v>
      </c>
      <c r="CI59">
        <v>0</v>
      </c>
      <c r="CJ59">
        <v>0</v>
      </c>
      <c r="CK59">
        <v>0</v>
      </c>
      <c r="CL59">
        <v>0</v>
      </c>
      <c r="CM59">
        <v>0</v>
      </c>
      <c r="CN59">
        <v>1</v>
      </c>
      <c r="CO59">
        <v>54.55</v>
      </c>
      <c r="CP59">
        <v>1.1000000000000001</v>
      </c>
      <c r="CQ59">
        <v>25.43</v>
      </c>
      <c r="CR59">
        <v>4.1500000000000004</v>
      </c>
      <c r="CS59">
        <v>15.96</v>
      </c>
      <c r="CT59">
        <v>16.82</v>
      </c>
      <c r="CU59">
        <v>47.26</v>
      </c>
      <c r="CV59">
        <v>45.16</v>
      </c>
      <c r="CW59">
        <v>52.11</v>
      </c>
      <c r="CX59">
        <v>58.16</v>
      </c>
      <c r="CY59">
        <v>48.47</v>
      </c>
      <c r="CZ59">
        <v>58.87</v>
      </c>
    </row>
    <row r="60" spans="1:104">
      <c r="A60" t="s">
        <v>1222</v>
      </c>
      <c r="B60" t="s">
        <v>1223</v>
      </c>
      <c r="C60" t="s">
        <v>62</v>
      </c>
      <c r="D60" t="s">
        <v>1224</v>
      </c>
      <c r="E60">
        <v>43</v>
      </c>
      <c r="F60">
        <v>20142015</v>
      </c>
      <c r="G60">
        <v>35</v>
      </c>
      <c r="H60">
        <v>3.75</v>
      </c>
      <c r="I60">
        <v>3.875</v>
      </c>
      <c r="J60">
        <v>0</v>
      </c>
      <c r="K60">
        <v>1</v>
      </c>
      <c r="L60">
        <v>1</v>
      </c>
      <c r="M60">
        <v>0</v>
      </c>
      <c r="N60">
        <v>0.65</v>
      </c>
      <c r="O60">
        <v>0.65</v>
      </c>
      <c r="P60">
        <v>-3</v>
      </c>
      <c r="Q60">
        <v>11.37</v>
      </c>
      <c r="R60">
        <v>98.99</v>
      </c>
      <c r="S60" t="s">
        <v>1488</v>
      </c>
      <c r="T60">
        <v>1.08</v>
      </c>
      <c r="U60">
        <v>2.15</v>
      </c>
      <c r="V60">
        <v>-9.6199999999999992</v>
      </c>
      <c r="W60">
        <v>10.24</v>
      </c>
      <c r="X60">
        <v>19.86</v>
      </c>
      <c r="Y60">
        <v>-101</v>
      </c>
      <c r="Z60">
        <v>13</v>
      </c>
      <c r="AA60">
        <v>114</v>
      </c>
      <c r="AB60">
        <v>8.4499999999999993</v>
      </c>
      <c r="AC60">
        <v>74.12</v>
      </c>
      <c r="AD60">
        <v>82.57</v>
      </c>
      <c r="AE60">
        <v>0</v>
      </c>
      <c r="AF60">
        <v>-1.57</v>
      </c>
      <c r="AG60">
        <v>12.94</v>
      </c>
      <c r="AH60">
        <v>-163</v>
      </c>
      <c r="AI60">
        <v>24</v>
      </c>
      <c r="AJ60">
        <v>187</v>
      </c>
      <c r="AK60">
        <v>15.6</v>
      </c>
      <c r="AL60">
        <v>121.58</v>
      </c>
      <c r="AM60">
        <v>137.19</v>
      </c>
      <c r="AN60">
        <v>66.67</v>
      </c>
      <c r="AO60">
        <v>1</v>
      </c>
      <c r="AP60">
        <v>13</v>
      </c>
      <c r="AQ60">
        <v>2</v>
      </c>
      <c r="AR60">
        <v>-3.33</v>
      </c>
      <c r="AS60">
        <v>10.78</v>
      </c>
      <c r="AT60">
        <v>14.11</v>
      </c>
      <c r="AU60">
        <v>-131</v>
      </c>
      <c r="AV60">
        <v>18</v>
      </c>
      <c r="AW60">
        <v>149</v>
      </c>
      <c r="AX60">
        <v>11.7</v>
      </c>
      <c r="AY60">
        <v>96.88</v>
      </c>
      <c r="AZ60">
        <v>108.58</v>
      </c>
      <c r="BA60">
        <v>88.89</v>
      </c>
      <c r="BB60">
        <v>1</v>
      </c>
      <c r="BC60">
        <v>1</v>
      </c>
      <c r="BD60">
        <v>-1.93</v>
      </c>
      <c r="BE60">
        <v>12.6</v>
      </c>
      <c r="BF60">
        <v>14.53</v>
      </c>
      <c r="BG60">
        <v>-95</v>
      </c>
      <c r="BH60">
        <v>10.4</v>
      </c>
      <c r="BI60">
        <v>72.17</v>
      </c>
      <c r="BJ60">
        <v>16</v>
      </c>
      <c r="BK60">
        <v>111</v>
      </c>
      <c r="BL60">
        <v>0</v>
      </c>
      <c r="BM60">
        <v>0</v>
      </c>
      <c r="BN60">
        <v>11.76</v>
      </c>
      <c r="BO60">
        <v>1.3</v>
      </c>
      <c r="BP60">
        <v>9.75</v>
      </c>
      <c r="BQ60">
        <v>2</v>
      </c>
      <c r="BR60">
        <v>15</v>
      </c>
      <c r="BS60">
        <v>-13</v>
      </c>
      <c r="BT60">
        <v>11.76</v>
      </c>
      <c r="BU60">
        <v>0</v>
      </c>
      <c r="BV60">
        <v>12.5</v>
      </c>
      <c r="BW60">
        <v>11.11</v>
      </c>
      <c r="BX60">
        <v>86.49</v>
      </c>
      <c r="BY60">
        <v>40</v>
      </c>
      <c r="BZ60">
        <v>0</v>
      </c>
      <c r="CA60">
        <v>0</v>
      </c>
      <c r="CB60">
        <v>7.29</v>
      </c>
      <c r="CC60">
        <v>7</v>
      </c>
      <c r="CD60">
        <v>14</v>
      </c>
      <c r="CE60">
        <v>89</v>
      </c>
      <c r="CF60">
        <v>6</v>
      </c>
      <c r="CG60">
        <v>1</v>
      </c>
      <c r="CH60">
        <v>0</v>
      </c>
      <c r="CI60">
        <v>1</v>
      </c>
      <c r="CJ60">
        <v>0</v>
      </c>
      <c r="CK60">
        <v>1</v>
      </c>
      <c r="CL60">
        <v>0</v>
      </c>
      <c r="CM60">
        <v>3</v>
      </c>
      <c r="CN60">
        <v>0</v>
      </c>
      <c r="CO60">
        <v>-1.95</v>
      </c>
      <c r="CP60">
        <v>92.28</v>
      </c>
      <c r="CQ60">
        <v>155.88</v>
      </c>
      <c r="CR60">
        <v>37.19</v>
      </c>
      <c r="CS60">
        <v>16.45</v>
      </c>
      <c r="CT60">
        <v>17.260000000000002</v>
      </c>
      <c r="CU60">
        <v>48.93</v>
      </c>
      <c r="CV60">
        <v>49.93</v>
      </c>
      <c r="CW60">
        <v>53.31</v>
      </c>
      <c r="CX60">
        <v>55.66</v>
      </c>
      <c r="CY60">
        <v>54.33</v>
      </c>
      <c r="CZ60">
        <v>54.49</v>
      </c>
    </row>
    <row r="61" spans="1:104">
      <c r="A61" t="s">
        <v>1313</v>
      </c>
      <c r="B61" t="s">
        <v>1314</v>
      </c>
      <c r="C61" t="s">
        <v>97</v>
      </c>
      <c r="D61" t="s">
        <v>976</v>
      </c>
      <c r="E61">
        <v>55</v>
      </c>
      <c r="F61">
        <v>20142015</v>
      </c>
      <c r="G61">
        <v>36</v>
      </c>
      <c r="H61">
        <v>4</v>
      </c>
      <c r="I61">
        <v>4</v>
      </c>
      <c r="J61">
        <v>0</v>
      </c>
      <c r="K61">
        <v>0</v>
      </c>
      <c r="L61">
        <v>0</v>
      </c>
      <c r="M61">
        <v>0</v>
      </c>
      <c r="N61">
        <v>0</v>
      </c>
      <c r="O61">
        <v>0</v>
      </c>
      <c r="P61">
        <v>1</v>
      </c>
      <c r="Q61">
        <v>100</v>
      </c>
      <c r="R61" t="s">
        <v>1488</v>
      </c>
      <c r="S61" t="s">
        <v>1488</v>
      </c>
      <c r="T61">
        <v>-5</v>
      </c>
      <c r="U61">
        <v>0.03</v>
      </c>
      <c r="V61">
        <v>91.03</v>
      </c>
      <c r="W61">
        <v>100</v>
      </c>
      <c r="X61">
        <v>8.9700000000000006</v>
      </c>
      <c r="Y61">
        <v>1</v>
      </c>
      <c r="Z61">
        <v>1</v>
      </c>
      <c r="AA61">
        <v>0</v>
      </c>
      <c r="AB61">
        <v>33.49</v>
      </c>
      <c r="AC61">
        <v>0</v>
      </c>
      <c r="AD61">
        <v>33.49</v>
      </c>
      <c r="AE61">
        <v>1</v>
      </c>
      <c r="AF61">
        <v>91.09</v>
      </c>
      <c r="AG61">
        <v>8.91</v>
      </c>
      <c r="AH61">
        <v>1</v>
      </c>
      <c r="AI61">
        <v>1</v>
      </c>
      <c r="AJ61">
        <v>0</v>
      </c>
      <c r="AK61">
        <v>33.49</v>
      </c>
      <c r="AL61">
        <v>0</v>
      </c>
      <c r="AM61">
        <v>33.49</v>
      </c>
      <c r="AN61">
        <v>0</v>
      </c>
      <c r="AO61">
        <v>1</v>
      </c>
      <c r="AP61">
        <v>0</v>
      </c>
      <c r="AQ61">
        <v>1</v>
      </c>
      <c r="AR61" t="s">
        <v>1488</v>
      </c>
      <c r="AS61" t="s">
        <v>1488</v>
      </c>
      <c r="AT61">
        <v>9.83</v>
      </c>
      <c r="AU61">
        <v>0</v>
      </c>
      <c r="AV61">
        <v>0</v>
      </c>
      <c r="AW61">
        <v>0</v>
      </c>
      <c r="AX61">
        <v>0</v>
      </c>
      <c r="AY61">
        <v>0</v>
      </c>
      <c r="AZ61">
        <v>0</v>
      </c>
      <c r="BA61" t="s">
        <v>1488</v>
      </c>
      <c r="BB61">
        <v>0</v>
      </c>
      <c r="BC61">
        <v>0</v>
      </c>
      <c r="BD61" t="s">
        <v>1488</v>
      </c>
      <c r="BE61" t="s">
        <v>1488</v>
      </c>
      <c r="BF61">
        <v>10.56</v>
      </c>
      <c r="BG61">
        <v>0</v>
      </c>
      <c r="BH61">
        <v>0</v>
      </c>
      <c r="BI61">
        <v>0</v>
      </c>
      <c r="BJ61">
        <v>0</v>
      </c>
      <c r="BK61">
        <v>0</v>
      </c>
      <c r="BL61">
        <v>0</v>
      </c>
      <c r="BM61" t="s">
        <v>1488</v>
      </c>
      <c r="BN61">
        <v>12.9</v>
      </c>
      <c r="BO61">
        <v>0</v>
      </c>
      <c r="BP61">
        <v>0</v>
      </c>
      <c r="BQ61">
        <v>0</v>
      </c>
      <c r="BR61">
        <v>0</v>
      </c>
      <c r="BS61">
        <v>0</v>
      </c>
      <c r="BT61" t="s">
        <v>1488</v>
      </c>
      <c r="BU61" t="s">
        <v>1488</v>
      </c>
      <c r="BV61" t="s">
        <v>1488</v>
      </c>
      <c r="BW61" t="s">
        <v>1488</v>
      </c>
      <c r="BX61" t="s">
        <v>1488</v>
      </c>
      <c r="BY61">
        <v>38</v>
      </c>
      <c r="BZ61">
        <v>0</v>
      </c>
      <c r="CA61">
        <v>1</v>
      </c>
      <c r="CB61">
        <v>0</v>
      </c>
      <c r="CC61">
        <v>0</v>
      </c>
      <c r="CD61">
        <v>1</v>
      </c>
      <c r="CE61">
        <v>1</v>
      </c>
      <c r="CF61">
        <v>0</v>
      </c>
      <c r="CG61">
        <v>0</v>
      </c>
      <c r="CH61">
        <v>0</v>
      </c>
      <c r="CI61">
        <v>0</v>
      </c>
      <c r="CJ61">
        <v>0</v>
      </c>
      <c r="CK61">
        <v>0</v>
      </c>
      <c r="CL61">
        <v>0</v>
      </c>
      <c r="CM61">
        <v>0</v>
      </c>
      <c r="CN61">
        <v>1</v>
      </c>
      <c r="CO61">
        <v>33.49</v>
      </c>
      <c r="CP61">
        <v>1.79</v>
      </c>
      <c r="CQ61">
        <v>283.48</v>
      </c>
      <c r="CR61">
        <v>0.63</v>
      </c>
      <c r="CS61">
        <v>16.64</v>
      </c>
      <c r="CT61">
        <v>17.07</v>
      </c>
      <c r="CU61">
        <v>44.26</v>
      </c>
      <c r="CV61">
        <v>50.62</v>
      </c>
      <c r="CW61">
        <v>47.37</v>
      </c>
      <c r="CX61">
        <v>59.65</v>
      </c>
      <c r="CY61">
        <v>57.06</v>
      </c>
      <c r="CZ61">
        <v>55.67</v>
      </c>
    </row>
    <row r="62" spans="1:104">
      <c r="A62" t="s">
        <v>644</v>
      </c>
      <c r="B62" t="s">
        <v>645</v>
      </c>
      <c r="C62" t="s">
        <v>62</v>
      </c>
      <c r="D62" t="s">
        <v>204</v>
      </c>
      <c r="E62">
        <v>69</v>
      </c>
      <c r="F62">
        <v>20142015</v>
      </c>
      <c r="G62">
        <v>21</v>
      </c>
      <c r="H62">
        <v>0.92500000000000004</v>
      </c>
      <c r="I62">
        <v>0.92500000000000004</v>
      </c>
      <c r="J62">
        <v>0</v>
      </c>
      <c r="K62">
        <v>1</v>
      </c>
      <c r="L62">
        <v>1</v>
      </c>
      <c r="M62">
        <v>0</v>
      </c>
      <c r="N62">
        <v>0.4</v>
      </c>
      <c r="O62">
        <v>0.4</v>
      </c>
      <c r="P62">
        <v>2</v>
      </c>
      <c r="Q62">
        <v>11.88</v>
      </c>
      <c r="R62">
        <v>97.22</v>
      </c>
      <c r="S62">
        <v>0</v>
      </c>
      <c r="T62">
        <v>3.76</v>
      </c>
      <c r="U62">
        <v>2.16</v>
      </c>
      <c r="V62">
        <v>-4.1900000000000004</v>
      </c>
      <c r="W62">
        <v>10.37</v>
      </c>
      <c r="X62">
        <v>14.56</v>
      </c>
      <c r="Y62">
        <v>-107</v>
      </c>
      <c r="Z62">
        <v>14</v>
      </c>
      <c r="AA62">
        <v>121</v>
      </c>
      <c r="AB62">
        <v>5.64</v>
      </c>
      <c r="AC62">
        <v>48.71</v>
      </c>
      <c r="AD62">
        <v>54.35</v>
      </c>
      <c r="AE62">
        <v>0</v>
      </c>
      <c r="AF62">
        <v>-1.1100000000000001</v>
      </c>
      <c r="AG62">
        <v>12.99</v>
      </c>
      <c r="AH62">
        <v>-199</v>
      </c>
      <c r="AI62">
        <v>31</v>
      </c>
      <c r="AJ62">
        <v>230</v>
      </c>
      <c r="AK62">
        <v>12.48</v>
      </c>
      <c r="AL62">
        <v>92.59</v>
      </c>
      <c r="AM62">
        <v>105.07</v>
      </c>
      <c r="AN62">
        <v>48.39</v>
      </c>
      <c r="AO62">
        <v>1</v>
      </c>
      <c r="AP62">
        <v>23</v>
      </c>
      <c r="AQ62">
        <v>2</v>
      </c>
      <c r="AR62">
        <v>-3.01</v>
      </c>
      <c r="AS62">
        <v>12.31</v>
      </c>
      <c r="AT62">
        <v>15.32</v>
      </c>
      <c r="AU62">
        <v>-147</v>
      </c>
      <c r="AV62">
        <v>24</v>
      </c>
      <c r="AW62">
        <v>171</v>
      </c>
      <c r="AX62">
        <v>9.66</v>
      </c>
      <c r="AY62">
        <v>68.84</v>
      </c>
      <c r="AZ62">
        <v>78.5</v>
      </c>
      <c r="BA62">
        <v>62.5</v>
      </c>
      <c r="BB62">
        <v>0</v>
      </c>
      <c r="BC62">
        <v>1</v>
      </c>
      <c r="BD62">
        <v>-6.44</v>
      </c>
      <c r="BE62">
        <v>10.56</v>
      </c>
      <c r="BF62">
        <v>17.010000000000002</v>
      </c>
      <c r="BG62">
        <v>-112</v>
      </c>
      <c r="BH62">
        <v>6.04</v>
      </c>
      <c r="BI62">
        <v>51.13</v>
      </c>
      <c r="BJ62">
        <v>15</v>
      </c>
      <c r="BK62">
        <v>127</v>
      </c>
      <c r="BL62">
        <v>1</v>
      </c>
      <c r="BM62">
        <v>-12.31</v>
      </c>
      <c r="BN62">
        <v>20</v>
      </c>
      <c r="BO62">
        <v>0.4</v>
      </c>
      <c r="BP62">
        <v>4.83</v>
      </c>
      <c r="BQ62">
        <v>1</v>
      </c>
      <c r="BR62">
        <v>12</v>
      </c>
      <c r="BS62">
        <v>-11</v>
      </c>
      <c r="BT62">
        <v>7.69</v>
      </c>
      <c r="BU62">
        <v>0</v>
      </c>
      <c r="BV62">
        <v>6.67</v>
      </c>
      <c r="BW62">
        <v>4.17</v>
      </c>
      <c r="BX62">
        <v>90.55</v>
      </c>
      <c r="BY62">
        <v>40</v>
      </c>
      <c r="BZ62">
        <v>0</v>
      </c>
      <c r="CA62">
        <v>0</v>
      </c>
      <c r="CB62">
        <v>10.95</v>
      </c>
      <c r="CC62">
        <v>15</v>
      </c>
      <c r="CD62">
        <v>31</v>
      </c>
      <c r="CE62">
        <v>122</v>
      </c>
      <c r="CF62">
        <v>3</v>
      </c>
      <c r="CG62">
        <v>1</v>
      </c>
      <c r="CH62">
        <v>0</v>
      </c>
      <c r="CI62">
        <v>1</v>
      </c>
      <c r="CJ62">
        <v>1</v>
      </c>
      <c r="CK62">
        <v>3</v>
      </c>
      <c r="CL62">
        <v>3</v>
      </c>
      <c r="CM62">
        <v>0</v>
      </c>
      <c r="CN62">
        <v>2</v>
      </c>
      <c r="CO62">
        <v>0.81</v>
      </c>
      <c r="CP62">
        <v>149.04</v>
      </c>
      <c r="CQ62">
        <v>184.33</v>
      </c>
      <c r="CR62">
        <v>44.71</v>
      </c>
      <c r="CS62">
        <v>17.73</v>
      </c>
      <c r="CT62">
        <v>17.510000000000002</v>
      </c>
      <c r="CU62">
        <v>51.09</v>
      </c>
      <c r="CV62">
        <v>50.02</v>
      </c>
      <c r="CW62">
        <v>54.59</v>
      </c>
      <c r="CX62">
        <v>52.26</v>
      </c>
      <c r="CY62">
        <v>54.64</v>
      </c>
      <c r="CZ62">
        <v>54.6</v>
      </c>
    </row>
    <row r="63" spans="1:104">
      <c r="A63" t="s">
        <v>1370</v>
      </c>
      <c r="B63" t="s">
        <v>1371</v>
      </c>
      <c r="C63" t="s">
        <v>62</v>
      </c>
      <c r="D63" t="s">
        <v>1056</v>
      </c>
      <c r="E63">
        <v>75</v>
      </c>
      <c r="F63">
        <v>20142015</v>
      </c>
      <c r="G63">
        <v>24</v>
      </c>
      <c r="H63">
        <v>2.5</v>
      </c>
      <c r="I63">
        <v>2.125</v>
      </c>
      <c r="J63">
        <v>0</v>
      </c>
      <c r="K63">
        <v>2</v>
      </c>
      <c r="L63">
        <v>2</v>
      </c>
      <c r="M63">
        <v>0</v>
      </c>
      <c r="N63">
        <v>0.74</v>
      </c>
      <c r="O63">
        <v>0.74</v>
      </c>
      <c r="P63">
        <v>0</v>
      </c>
      <c r="Q63">
        <v>15.95</v>
      </c>
      <c r="R63">
        <v>93.19</v>
      </c>
      <c r="S63">
        <v>0</v>
      </c>
      <c r="T63">
        <v>-4.4400000000000004</v>
      </c>
      <c r="U63">
        <v>2.1800000000000002</v>
      </c>
      <c r="V63">
        <v>4.46</v>
      </c>
      <c r="W63">
        <v>17.53</v>
      </c>
      <c r="X63">
        <v>13.08</v>
      </c>
      <c r="Y63">
        <v>-100</v>
      </c>
      <c r="Z63">
        <v>27</v>
      </c>
      <c r="AA63">
        <v>127</v>
      </c>
      <c r="AB63">
        <v>9.93</v>
      </c>
      <c r="AC63">
        <v>46.69</v>
      </c>
      <c r="AD63">
        <v>56.62</v>
      </c>
      <c r="AE63">
        <v>4</v>
      </c>
      <c r="AF63">
        <v>5.46</v>
      </c>
      <c r="AG63">
        <v>10.48</v>
      </c>
      <c r="AH63">
        <v>-205</v>
      </c>
      <c r="AI63">
        <v>48</v>
      </c>
      <c r="AJ63">
        <v>253</v>
      </c>
      <c r="AK63">
        <v>17.649999999999999</v>
      </c>
      <c r="AL63">
        <v>93.01</v>
      </c>
      <c r="AM63">
        <v>110.66</v>
      </c>
      <c r="AN63">
        <v>72.92</v>
      </c>
      <c r="AO63">
        <v>1</v>
      </c>
      <c r="AP63">
        <v>14</v>
      </c>
      <c r="AQ63">
        <v>8</v>
      </c>
      <c r="AR63">
        <v>6.09</v>
      </c>
      <c r="AS63">
        <v>17.39</v>
      </c>
      <c r="AT63">
        <v>11.3</v>
      </c>
      <c r="AU63">
        <v>-150</v>
      </c>
      <c r="AV63">
        <v>40</v>
      </c>
      <c r="AW63">
        <v>190</v>
      </c>
      <c r="AX63">
        <v>14.71</v>
      </c>
      <c r="AY63">
        <v>69.849999999999994</v>
      </c>
      <c r="AZ63">
        <v>84.56</v>
      </c>
      <c r="BA63">
        <v>87.5</v>
      </c>
      <c r="BB63">
        <v>1</v>
      </c>
      <c r="BC63">
        <v>7</v>
      </c>
      <c r="BD63">
        <v>7.61</v>
      </c>
      <c r="BE63">
        <v>21.21</v>
      </c>
      <c r="BF63">
        <v>13.6</v>
      </c>
      <c r="BG63">
        <v>-95</v>
      </c>
      <c r="BH63">
        <v>12.87</v>
      </c>
      <c r="BI63">
        <v>47.79</v>
      </c>
      <c r="BJ63">
        <v>35</v>
      </c>
      <c r="BK63">
        <v>130</v>
      </c>
      <c r="BL63">
        <v>6</v>
      </c>
      <c r="BM63">
        <v>1.93</v>
      </c>
      <c r="BN63">
        <v>11.11</v>
      </c>
      <c r="BO63">
        <v>1.1000000000000001</v>
      </c>
      <c r="BP63">
        <v>7.35</v>
      </c>
      <c r="BQ63">
        <v>3</v>
      </c>
      <c r="BR63">
        <v>20</v>
      </c>
      <c r="BS63">
        <v>-17</v>
      </c>
      <c r="BT63">
        <v>13.04</v>
      </c>
      <c r="BU63">
        <v>0</v>
      </c>
      <c r="BV63">
        <v>8.57</v>
      </c>
      <c r="BW63">
        <v>7.5</v>
      </c>
      <c r="BX63">
        <v>84.62</v>
      </c>
      <c r="BY63">
        <v>40</v>
      </c>
      <c r="BZ63">
        <v>0</v>
      </c>
      <c r="CA63">
        <v>0</v>
      </c>
      <c r="CB63">
        <v>9.42</v>
      </c>
      <c r="CC63">
        <v>18</v>
      </c>
      <c r="CD63">
        <v>35</v>
      </c>
      <c r="CE63">
        <v>173</v>
      </c>
      <c r="CF63">
        <v>1</v>
      </c>
      <c r="CG63">
        <v>7</v>
      </c>
      <c r="CH63">
        <v>1</v>
      </c>
      <c r="CI63">
        <v>1</v>
      </c>
      <c r="CJ63">
        <v>6</v>
      </c>
      <c r="CK63">
        <v>7</v>
      </c>
      <c r="CL63">
        <v>7</v>
      </c>
      <c r="CM63">
        <v>0</v>
      </c>
      <c r="CN63">
        <v>0</v>
      </c>
      <c r="CO63">
        <v>0</v>
      </c>
      <c r="CP63">
        <v>163.19999999999999</v>
      </c>
      <c r="CQ63">
        <v>133.83000000000001</v>
      </c>
      <c r="CR63">
        <v>54.94</v>
      </c>
      <c r="CS63">
        <v>17.21</v>
      </c>
      <c r="CT63">
        <v>17.77</v>
      </c>
      <c r="CU63">
        <v>46.48</v>
      </c>
      <c r="CV63">
        <v>50.9</v>
      </c>
      <c r="CW63">
        <v>50.74</v>
      </c>
      <c r="CX63">
        <v>58.43</v>
      </c>
      <c r="CY63">
        <v>55.76</v>
      </c>
      <c r="CZ63">
        <v>53.8</v>
      </c>
    </row>
    <row r="64" spans="1:104">
      <c r="A64" t="s">
        <v>1271</v>
      </c>
      <c r="B64" t="s">
        <v>1272</v>
      </c>
      <c r="C64" t="s">
        <v>68</v>
      </c>
      <c r="D64" t="s">
        <v>204</v>
      </c>
      <c r="E64">
        <v>71</v>
      </c>
      <c r="F64">
        <v>20142015</v>
      </c>
      <c r="G64">
        <v>30</v>
      </c>
      <c r="H64">
        <v>3</v>
      </c>
      <c r="I64">
        <v>2.8330000000000002</v>
      </c>
      <c r="J64">
        <v>1</v>
      </c>
      <c r="K64">
        <v>0</v>
      </c>
      <c r="L64">
        <v>1</v>
      </c>
      <c r="M64">
        <v>0.36</v>
      </c>
      <c r="N64">
        <v>0</v>
      </c>
      <c r="O64">
        <v>0.36</v>
      </c>
      <c r="P64">
        <v>3</v>
      </c>
      <c r="Q64">
        <v>9.33</v>
      </c>
      <c r="R64">
        <v>96.92</v>
      </c>
      <c r="S64">
        <v>25</v>
      </c>
      <c r="T64">
        <v>-6.72</v>
      </c>
      <c r="U64">
        <v>2.35</v>
      </c>
      <c r="V64">
        <v>-4.01</v>
      </c>
      <c r="W64">
        <v>10.27</v>
      </c>
      <c r="X64">
        <v>14.29</v>
      </c>
      <c r="Y64">
        <v>-116</v>
      </c>
      <c r="Z64">
        <v>15</v>
      </c>
      <c r="AA64">
        <v>131</v>
      </c>
      <c r="AB64">
        <v>5.41</v>
      </c>
      <c r="AC64">
        <v>47.21</v>
      </c>
      <c r="AD64">
        <v>52.61</v>
      </c>
      <c r="AE64">
        <v>7</v>
      </c>
      <c r="AF64">
        <v>-4.4000000000000004</v>
      </c>
      <c r="AG64">
        <v>13.74</v>
      </c>
      <c r="AH64">
        <v>-244</v>
      </c>
      <c r="AI64">
        <v>28</v>
      </c>
      <c r="AJ64">
        <v>272</v>
      </c>
      <c r="AK64">
        <v>10.09</v>
      </c>
      <c r="AL64">
        <v>98.02</v>
      </c>
      <c r="AM64">
        <v>108.11</v>
      </c>
      <c r="AN64">
        <v>46.43</v>
      </c>
      <c r="AO64">
        <v>2</v>
      </c>
      <c r="AP64">
        <v>16</v>
      </c>
      <c r="AQ64">
        <v>10</v>
      </c>
      <c r="AR64">
        <v>-5.61</v>
      </c>
      <c r="AS64">
        <v>9.81</v>
      </c>
      <c r="AT64">
        <v>15.42</v>
      </c>
      <c r="AU64">
        <v>-172</v>
      </c>
      <c r="AV64">
        <v>21</v>
      </c>
      <c r="AW64">
        <v>193</v>
      </c>
      <c r="AX64">
        <v>7.57</v>
      </c>
      <c r="AY64">
        <v>69.55</v>
      </c>
      <c r="AZ64">
        <v>77.12</v>
      </c>
      <c r="BA64">
        <v>61.9</v>
      </c>
      <c r="BB64">
        <v>4</v>
      </c>
      <c r="BC64">
        <v>8</v>
      </c>
      <c r="BD64">
        <v>-6.98</v>
      </c>
      <c r="BE64">
        <v>9.09</v>
      </c>
      <c r="BF64">
        <v>16.07</v>
      </c>
      <c r="BG64">
        <v>-117</v>
      </c>
      <c r="BH64">
        <v>4.68</v>
      </c>
      <c r="BI64">
        <v>46.85</v>
      </c>
      <c r="BJ64">
        <v>13</v>
      </c>
      <c r="BK64">
        <v>130</v>
      </c>
      <c r="BL64">
        <v>4</v>
      </c>
      <c r="BM64">
        <v>-5.0999999999999996</v>
      </c>
      <c r="BN64">
        <v>11.76</v>
      </c>
      <c r="BO64">
        <v>0.36</v>
      </c>
      <c r="BP64">
        <v>5.05</v>
      </c>
      <c r="BQ64">
        <v>1</v>
      </c>
      <c r="BR64">
        <v>14</v>
      </c>
      <c r="BS64">
        <v>-13</v>
      </c>
      <c r="BT64">
        <v>6.67</v>
      </c>
      <c r="BU64">
        <v>12.5</v>
      </c>
      <c r="BV64">
        <v>7.69</v>
      </c>
      <c r="BW64">
        <v>4.76</v>
      </c>
      <c r="BX64">
        <v>89.23</v>
      </c>
      <c r="BY64">
        <v>50</v>
      </c>
      <c r="BZ64">
        <v>65</v>
      </c>
      <c r="CA64">
        <v>65</v>
      </c>
      <c r="CB64">
        <v>5.45</v>
      </c>
      <c r="CC64">
        <v>9</v>
      </c>
      <c r="CD64">
        <v>30</v>
      </c>
      <c r="CE64">
        <v>156</v>
      </c>
      <c r="CF64">
        <v>1</v>
      </c>
      <c r="CG64">
        <v>4</v>
      </c>
      <c r="CH64">
        <v>0</v>
      </c>
      <c r="CI64">
        <v>0</v>
      </c>
      <c r="CJ64">
        <v>3</v>
      </c>
      <c r="CK64">
        <v>1</v>
      </c>
      <c r="CL64">
        <v>8</v>
      </c>
      <c r="CM64">
        <v>0</v>
      </c>
      <c r="CN64">
        <v>3</v>
      </c>
      <c r="CO64">
        <v>1.08</v>
      </c>
      <c r="CP64">
        <v>166.5</v>
      </c>
      <c r="CQ64">
        <v>180.58</v>
      </c>
      <c r="CR64">
        <v>47.97</v>
      </c>
      <c r="CS64">
        <v>16.850000000000001</v>
      </c>
      <c r="CT64">
        <v>16.97</v>
      </c>
      <c r="CU64">
        <v>50.25</v>
      </c>
      <c r="CV64">
        <v>50.09</v>
      </c>
      <c r="CW64">
        <v>51.83</v>
      </c>
      <c r="CX64">
        <v>51.32</v>
      </c>
      <c r="CY64">
        <v>54.62</v>
      </c>
      <c r="CZ64">
        <v>54.43</v>
      </c>
    </row>
    <row r="65" spans="1:104">
      <c r="A65" t="s">
        <v>678</v>
      </c>
      <c r="B65" t="s">
        <v>679</v>
      </c>
      <c r="C65" t="s">
        <v>100</v>
      </c>
      <c r="D65" t="s">
        <v>195</v>
      </c>
      <c r="E65">
        <v>79</v>
      </c>
      <c r="F65">
        <v>20142015</v>
      </c>
      <c r="G65">
        <v>29</v>
      </c>
      <c r="H65">
        <v>3.65</v>
      </c>
      <c r="I65">
        <v>3.6669999999999998</v>
      </c>
      <c r="J65">
        <v>1</v>
      </c>
      <c r="K65">
        <v>0</v>
      </c>
      <c r="L65">
        <v>1</v>
      </c>
      <c r="M65">
        <v>0.34</v>
      </c>
      <c r="N65">
        <v>0</v>
      </c>
      <c r="O65">
        <v>0.34</v>
      </c>
      <c r="P65">
        <v>-1</v>
      </c>
      <c r="Q65">
        <v>9.06</v>
      </c>
      <c r="R65">
        <v>93.21</v>
      </c>
      <c r="S65">
        <v>12.5</v>
      </c>
      <c r="T65">
        <v>-5.53</v>
      </c>
      <c r="U65">
        <v>2.2200000000000002</v>
      </c>
      <c r="V65">
        <v>-1.94</v>
      </c>
      <c r="W65">
        <v>10.47</v>
      </c>
      <c r="X65">
        <v>12.41</v>
      </c>
      <c r="Y65">
        <v>-136</v>
      </c>
      <c r="Z65">
        <v>18</v>
      </c>
      <c r="AA65">
        <v>154</v>
      </c>
      <c r="AB65">
        <v>6.17</v>
      </c>
      <c r="AC65">
        <v>52.76</v>
      </c>
      <c r="AD65">
        <v>58.93</v>
      </c>
      <c r="AE65">
        <v>4</v>
      </c>
      <c r="AF65">
        <v>-3.02</v>
      </c>
      <c r="AG65">
        <v>12.08</v>
      </c>
      <c r="AH65">
        <v>-271</v>
      </c>
      <c r="AI65">
        <v>30</v>
      </c>
      <c r="AJ65">
        <v>301</v>
      </c>
      <c r="AK65">
        <v>10.28</v>
      </c>
      <c r="AL65">
        <v>103.13</v>
      </c>
      <c r="AM65">
        <v>113.41</v>
      </c>
      <c r="AN65">
        <v>73.33</v>
      </c>
      <c r="AO65">
        <v>1</v>
      </c>
      <c r="AP65">
        <v>13</v>
      </c>
      <c r="AQ65">
        <v>11</v>
      </c>
      <c r="AR65">
        <v>-3.43</v>
      </c>
      <c r="AS65">
        <v>10.71</v>
      </c>
      <c r="AT65">
        <v>14.14</v>
      </c>
      <c r="AU65">
        <v>-198</v>
      </c>
      <c r="AV65">
        <v>27</v>
      </c>
      <c r="AW65">
        <v>225</v>
      </c>
      <c r="AX65">
        <v>9.25</v>
      </c>
      <c r="AY65">
        <v>77.09</v>
      </c>
      <c r="AZ65">
        <v>86.34</v>
      </c>
      <c r="BA65">
        <v>81.48</v>
      </c>
      <c r="BB65">
        <v>2</v>
      </c>
      <c r="BC65">
        <v>10</v>
      </c>
      <c r="BD65">
        <v>-3.7</v>
      </c>
      <c r="BE65">
        <v>12.79</v>
      </c>
      <c r="BF65">
        <v>16.489999999999998</v>
      </c>
      <c r="BG65">
        <v>-128</v>
      </c>
      <c r="BH65">
        <v>7.54</v>
      </c>
      <c r="BI65">
        <v>51.39</v>
      </c>
      <c r="BJ65">
        <v>22</v>
      </c>
      <c r="BK65">
        <v>150</v>
      </c>
      <c r="BL65">
        <v>8</v>
      </c>
      <c r="BM65">
        <v>2.4300000000000002</v>
      </c>
      <c r="BN65">
        <v>3.12</v>
      </c>
      <c r="BO65">
        <v>0.34</v>
      </c>
      <c r="BP65">
        <v>5.82</v>
      </c>
      <c r="BQ65">
        <v>1</v>
      </c>
      <c r="BR65">
        <v>17</v>
      </c>
      <c r="BS65">
        <v>-16</v>
      </c>
      <c r="BT65">
        <v>5.56</v>
      </c>
      <c r="BU65">
        <v>10</v>
      </c>
      <c r="BV65">
        <v>4.55</v>
      </c>
      <c r="BW65">
        <v>3.7</v>
      </c>
      <c r="BX65">
        <v>88.67</v>
      </c>
      <c r="BY65">
        <v>52.53</v>
      </c>
      <c r="BZ65">
        <v>52</v>
      </c>
      <c r="CA65">
        <v>47</v>
      </c>
      <c r="CB65">
        <v>2.97</v>
      </c>
      <c r="CC65">
        <v>6</v>
      </c>
      <c r="CD65">
        <v>40</v>
      </c>
      <c r="CE65">
        <v>196</v>
      </c>
      <c r="CF65">
        <v>6</v>
      </c>
      <c r="CG65">
        <v>3</v>
      </c>
      <c r="CH65">
        <v>0</v>
      </c>
      <c r="CI65">
        <v>0</v>
      </c>
      <c r="CJ65">
        <v>7</v>
      </c>
      <c r="CK65">
        <v>4</v>
      </c>
      <c r="CL65">
        <v>9</v>
      </c>
      <c r="CM65">
        <v>2</v>
      </c>
      <c r="CN65">
        <v>1</v>
      </c>
      <c r="CO65">
        <v>-0.34</v>
      </c>
      <c r="CP65">
        <v>175.12</v>
      </c>
      <c r="CQ65">
        <v>257.77</v>
      </c>
      <c r="CR65">
        <v>40.450000000000003</v>
      </c>
      <c r="CS65">
        <v>17.57</v>
      </c>
      <c r="CT65">
        <v>17.09</v>
      </c>
      <c r="CU65">
        <v>49.75</v>
      </c>
      <c r="CV65">
        <v>50.05</v>
      </c>
      <c r="CW65">
        <v>53.68</v>
      </c>
      <c r="CX65">
        <v>54.21</v>
      </c>
      <c r="CY65">
        <v>53.71</v>
      </c>
      <c r="CZ65">
        <v>53.61</v>
      </c>
    </row>
    <row r="66" spans="1:104">
      <c r="A66" t="s">
        <v>234</v>
      </c>
      <c r="B66" t="s">
        <v>235</v>
      </c>
      <c r="C66" t="s">
        <v>80</v>
      </c>
      <c r="D66" t="s">
        <v>63</v>
      </c>
      <c r="E66">
        <v>81</v>
      </c>
      <c r="F66">
        <v>20142015</v>
      </c>
      <c r="G66">
        <v>29</v>
      </c>
      <c r="H66">
        <v>7.25</v>
      </c>
      <c r="I66">
        <v>6</v>
      </c>
      <c r="J66">
        <v>0</v>
      </c>
      <c r="K66">
        <v>0</v>
      </c>
      <c r="L66">
        <v>0</v>
      </c>
      <c r="M66">
        <v>0</v>
      </c>
      <c r="N66">
        <v>0</v>
      </c>
      <c r="O66">
        <v>0</v>
      </c>
      <c r="P66">
        <v>3</v>
      </c>
      <c r="Q66">
        <v>10.92</v>
      </c>
      <c r="R66">
        <v>89.33</v>
      </c>
      <c r="S66">
        <v>0</v>
      </c>
      <c r="T66">
        <v>-3.04</v>
      </c>
      <c r="U66">
        <v>1.27</v>
      </c>
      <c r="V66">
        <v>-4.43</v>
      </c>
      <c r="W66">
        <v>12.5</v>
      </c>
      <c r="X66">
        <v>16.93</v>
      </c>
      <c r="Y66">
        <v>-66</v>
      </c>
      <c r="Z66">
        <v>11</v>
      </c>
      <c r="AA66">
        <v>77</v>
      </c>
      <c r="AB66">
        <v>6.44</v>
      </c>
      <c r="AC66">
        <v>45.05</v>
      </c>
      <c r="AD66">
        <v>51.49</v>
      </c>
      <c r="AE66">
        <v>6</v>
      </c>
      <c r="AF66">
        <v>-2.2400000000000002</v>
      </c>
      <c r="AG66">
        <v>13.16</v>
      </c>
      <c r="AH66">
        <v>-136</v>
      </c>
      <c r="AI66">
        <v>19</v>
      </c>
      <c r="AJ66">
        <v>155</v>
      </c>
      <c r="AK66">
        <v>11.12</v>
      </c>
      <c r="AL66">
        <v>90.69</v>
      </c>
      <c r="AM66">
        <v>101.8</v>
      </c>
      <c r="AN66">
        <v>57.89</v>
      </c>
      <c r="AO66">
        <v>2</v>
      </c>
      <c r="AP66">
        <v>5</v>
      </c>
      <c r="AQ66">
        <v>11</v>
      </c>
      <c r="AR66">
        <v>-1.95</v>
      </c>
      <c r="AS66">
        <v>13.11</v>
      </c>
      <c r="AT66">
        <v>15.06</v>
      </c>
      <c r="AU66">
        <v>-90</v>
      </c>
      <c r="AV66">
        <v>16</v>
      </c>
      <c r="AW66">
        <v>106</v>
      </c>
      <c r="AX66">
        <v>9.36</v>
      </c>
      <c r="AY66">
        <v>62.02</v>
      </c>
      <c r="AZ66">
        <v>71.38</v>
      </c>
      <c r="BA66">
        <v>68.75</v>
      </c>
      <c r="BB66">
        <v>1</v>
      </c>
      <c r="BC66">
        <v>9</v>
      </c>
      <c r="BD66">
        <v>-5.17</v>
      </c>
      <c r="BE66">
        <v>12.79</v>
      </c>
      <c r="BF66">
        <v>17.96</v>
      </c>
      <c r="BG66">
        <v>-64</v>
      </c>
      <c r="BH66">
        <v>6.44</v>
      </c>
      <c r="BI66">
        <v>43.88</v>
      </c>
      <c r="BJ66">
        <v>11</v>
      </c>
      <c r="BK66">
        <v>75</v>
      </c>
      <c r="BL66">
        <v>8</v>
      </c>
      <c r="BM66">
        <v>-15.91</v>
      </c>
      <c r="BN66">
        <v>15.91</v>
      </c>
      <c r="BO66">
        <v>0</v>
      </c>
      <c r="BP66">
        <v>4.68</v>
      </c>
      <c r="BQ66">
        <v>0</v>
      </c>
      <c r="BR66">
        <v>8</v>
      </c>
      <c r="BS66">
        <v>-8</v>
      </c>
      <c r="BT66">
        <v>0</v>
      </c>
      <c r="BU66">
        <v>0</v>
      </c>
      <c r="BV66">
        <v>0</v>
      </c>
      <c r="BW66">
        <v>0</v>
      </c>
      <c r="BX66">
        <v>89.33</v>
      </c>
      <c r="BY66">
        <v>39</v>
      </c>
      <c r="BZ66">
        <v>1</v>
      </c>
      <c r="CA66">
        <v>2</v>
      </c>
      <c r="CB66">
        <v>3.16</v>
      </c>
      <c r="CC66">
        <v>3</v>
      </c>
      <c r="CD66">
        <v>17</v>
      </c>
      <c r="CE66">
        <v>92</v>
      </c>
      <c r="CF66">
        <v>7</v>
      </c>
      <c r="CG66">
        <v>1</v>
      </c>
      <c r="CH66">
        <v>0</v>
      </c>
      <c r="CI66">
        <v>0</v>
      </c>
      <c r="CJ66">
        <v>8</v>
      </c>
      <c r="CK66">
        <v>2</v>
      </c>
      <c r="CL66">
        <v>5</v>
      </c>
      <c r="CM66">
        <v>0</v>
      </c>
      <c r="CN66">
        <v>3</v>
      </c>
      <c r="CO66">
        <v>1.76</v>
      </c>
      <c r="CP66">
        <v>102.55</v>
      </c>
      <c r="CQ66">
        <v>292.57</v>
      </c>
      <c r="CR66">
        <v>25.95</v>
      </c>
      <c r="CS66">
        <v>18.36</v>
      </c>
      <c r="CT66">
        <v>17.350000000000001</v>
      </c>
      <c r="CU66">
        <v>54.24</v>
      </c>
      <c r="CV66">
        <v>49.76</v>
      </c>
      <c r="CW66">
        <v>58.61</v>
      </c>
      <c r="CX66">
        <v>49.45</v>
      </c>
      <c r="CY66">
        <v>54.16</v>
      </c>
      <c r="CZ66">
        <v>54.68</v>
      </c>
    </row>
    <row r="67" spans="1:104">
      <c r="A67" t="s">
        <v>815</v>
      </c>
      <c r="B67" t="s">
        <v>816</v>
      </c>
      <c r="C67" t="s">
        <v>113</v>
      </c>
      <c r="D67" t="s">
        <v>110</v>
      </c>
      <c r="E67">
        <v>51</v>
      </c>
      <c r="F67">
        <v>20142015</v>
      </c>
      <c r="G67">
        <v>24</v>
      </c>
      <c r="H67">
        <v>0.92500000000000004</v>
      </c>
      <c r="I67">
        <v>0.95</v>
      </c>
      <c r="J67">
        <v>0</v>
      </c>
      <c r="K67">
        <v>0</v>
      </c>
      <c r="L67">
        <v>0</v>
      </c>
      <c r="M67">
        <v>0</v>
      </c>
      <c r="N67">
        <v>0</v>
      </c>
      <c r="O67">
        <v>0</v>
      </c>
      <c r="P67">
        <v>1</v>
      </c>
      <c r="Q67">
        <v>9.09</v>
      </c>
      <c r="R67">
        <v>92.86</v>
      </c>
      <c r="S67">
        <v>0</v>
      </c>
      <c r="T67">
        <v>-0.2</v>
      </c>
      <c r="U67">
        <v>1.05</v>
      </c>
      <c r="V67">
        <v>-3.55</v>
      </c>
      <c r="W67">
        <v>10.91</v>
      </c>
      <c r="X67">
        <v>14.46</v>
      </c>
      <c r="Y67">
        <v>-43</v>
      </c>
      <c r="Z67">
        <v>6</v>
      </c>
      <c r="AA67">
        <v>49</v>
      </c>
      <c r="AB67">
        <v>6.71</v>
      </c>
      <c r="AC67">
        <v>54.83</v>
      </c>
      <c r="AD67">
        <v>61.55</v>
      </c>
      <c r="AE67">
        <v>3</v>
      </c>
      <c r="AF67">
        <v>-1.62</v>
      </c>
      <c r="AG67">
        <v>10.71</v>
      </c>
      <c r="AH67">
        <v>-90</v>
      </c>
      <c r="AI67">
        <v>10</v>
      </c>
      <c r="AJ67">
        <v>100</v>
      </c>
      <c r="AK67">
        <v>11.19</v>
      </c>
      <c r="AL67">
        <v>111.91</v>
      </c>
      <c r="AM67">
        <v>123.1</v>
      </c>
      <c r="AN67">
        <v>50</v>
      </c>
      <c r="AO67">
        <v>0</v>
      </c>
      <c r="AP67">
        <v>4</v>
      </c>
      <c r="AQ67">
        <v>3</v>
      </c>
      <c r="AR67">
        <v>-3.07</v>
      </c>
      <c r="AS67">
        <v>8.86</v>
      </c>
      <c r="AT67">
        <v>11.93</v>
      </c>
      <c r="AU67">
        <v>-65</v>
      </c>
      <c r="AV67">
        <v>7</v>
      </c>
      <c r="AW67">
        <v>72</v>
      </c>
      <c r="AX67">
        <v>7.83</v>
      </c>
      <c r="AY67">
        <v>80.569999999999993</v>
      </c>
      <c r="AZ67">
        <v>88.41</v>
      </c>
      <c r="BA67">
        <v>71.430000000000007</v>
      </c>
      <c r="BB67">
        <v>1</v>
      </c>
      <c r="BC67">
        <v>3</v>
      </c>
      <c r="BD67">
        <v>-4.21</v>
      </c>
      <c r="BE67">
        <v>8.1999999999999993</v>
      </c>
      <c r="BF67">
        <v>12.4</v>
      </c>
      <c r="BG67">
        <v>-51</v>
      </c>
      <c r="BH67">
        <v>5.6</v>
      </c>
      <c r="BI67">
        <v>62.67</v>
      </c>
      <c r="BJ67">
        <v>5</v>
      </c>
      <c r="BK67">
        <v>56</v>
      </c>
      <c r="BL67">
        <v>2</v>
      </c>
      <c r="BM67">
        <v>-12</v>
      </c>
      <c r="BN67">
        <v>12</v>
      </c>
      <c r="BO67">
        <v>0</v>
      </c>
      <c r="BP67">
        <v>4.4800000000000004</v>
      </c>
      <c r="BQ67">
        <v>0</v>
      </c>
      <c r="BR67">
        <v>4</v>
      </c>
      <c r="BS67">
        <v>-4</v>
      </c>
      <c r="BT67">
        <v>0</v>
      </c>
      <c r="BU67">
        <v>0</v>
      </c>
      <c r="BV67">
        <v>0</v>
      </c>
      <c r="BW67">
        <v>0</v>
      </c>
      <c r="BX67">
        <v>92.86</v>
      </c>
      <c r="BY67">
        <v>41</v>
      </c>
      <c r="BZ67">
        <v>1</v>
      </c>
      <c r="CA67">
        <v>1</v>
      </c>
      <c r="CB67">
        <v>5.45</v>
      </c>
      <c r="CC67">
        <v>3</v>
      </c>
      <c r="CD67">
        <v>10</v>
      </c>
      <c r="CE67">
        <v>52</v>
      </c>
      <c r="CF67">
        <v>2</v>
      </c>
      <c r="CG67">
        <v>2</v>
      </c>
      <c r="CH67">
        <v>0</v>
      </c>
      <c r="CI67">
        <v>0</v>
      </c>
      <c r="CJ67">
        <v>2</v>
      </c>
      <c r="CK67">
        <v>0</v>
      </c>
      <c r="CL67">
        <v>0</v>
      </c>
      <c r="CM67">
        <v>0</v>
      </c>
      <c r="CN67">
        <v>1</v>
      </c>
      <c r="CO67">
        <v>1.1200000000000001</v>
      </c>
      <c r="CP67">
        <v>53.62</v>
      </c>
      <c r="CQ67">
        <v>236.39</v>
      </c>
      <c r="CR67">
        <v>18.489999999999998</v>
      </c>
      <c r="CS67">
        <v>16.579999999999998</v>
      </c>
      <c r="CT67">
        <v>16.87</v>
      </c>
      <c r="CU67">
        <v>50.97</v>
      </c>
      <c r="CV67">
        <v>50.15</v>
      </c>
      <c r="CW67">
        <v>52.87</v>
      </c>
      <c r="CX67">
        <v>50.86</v>
      </c>
      <c r="CY67">
        <v>53.71</v>
      </c>
      <c r="CZ67">
        <v>53.39</v>
      </c>
    </row>
    <row r="68" spans="1:104">
      <c r="A68" t="s">
        <v>1676</v>
      </c>
      <c r="B68" t="s">
        <v>1677</v>
      </c>
      <c r="C68" t="s">
        <v>97</v>
      </c>
      <c r="D68" t="s">
        <v>88</v>
      </c>
      <c r="E68">
        <v>7</v>
      </c>
      <c r="F68">
        <v>20142015</v>
      </c>
      <c r="G68">
        <v>22</v>
      </c>
      <c r="H68">
        <v>0.64</v>
      </c>
      <c r="I68">
        <v>0.65200000000000002</v>
      </c>
      <c r="J68">
        <v>0</v>
      </c>
      <c r="K68">
        <v>0</v>
      </c>
      <c r="L68">
        <v>0</v>
      </c>
      <c r="M68">
        <v>0</v>
      </c>
      <c r="N68">
        <v>0</v>
      </c>
      <c r="O68">
        <v>0</v>
      </c>
      <c r="P68">
        <v>0</v>
      </c>
      <c r="Q68">
        <v>0</v>
      </c>
      <c r="R68" t="s">
        <v>1488</v>
      </c>
      <c r="S68" t="s">
        <v>1488</v>
      </c>
      <c r="T68">
        <v>0</v>
      </c>
      <c r="U68">
        <v>0.28999999999999998</v>
      </c>
      <c r="V68">
        <v>-5.13</v>
      </c>
      <c r="W68">
        <v>0</v>
      </c>
      <c r="X68">
        <v>5.13</v>
      </c>
      <c r="Y68">
        <v>-1</v>
      </c>
      <c r="Z68">
        <v>0</v>
      </c>
      <c r="AA68">
        <v>1</v>
      </c>
      <c r="AB68">
        <v>0</v>
      </c>
      <c r="AC68">
        <v>29.88</v>
      </c>
      <c r="AD68">
        <v>29.88</v>
      </c>
      <c r="AE68">
        <v>0</v>
      </c>
      <c r="AF68">
        <v>-5.56</v>
      </c>
      <c r="AG68">
        <v>5.56</v>
      </c>
      <c r="AH68">
        <v>-3</v>
      </c>
      <c r="AI68">
        <v>0</v>
      </c>
      <c r="AJ68">
        <v>3</v>
      </c>
      <c r="AK68">
        <v>0</v>
      </c>
      <c r="AL68">
        <v>89.63</v>
      </c>
      <c r="AM68">
        <v>89.63</v>
      </c>
      <c r="AN68" t="s">
        <v>1488</v>
      </c>
      <c r="AO68">
        <v>0</v>
      </c>
      <c r="AP68">
        <v>0</v>
      </c>
      <c r="AQ68">
        <v>0</v>
      </c>
      <c r="AR68">
        <v>-7.27</v>
      </c>
      <c r="AS68">
        <v>0</v>
      </c>
      <c r="AT68">
        <v>7.27</v>
      </c>
      <c r="AU68">
        <v>-3</v>
      </c>
      <c r="AV68">
        <v>0</v>
      </c>
      <c r="AW68">
        <v>3</v>
      </c>
      <c r="AX68">
        <v>0</v>
      </c>
      <c r="AY68">
        <v>89.63</v>
      </c>
      <c r="AZ68">
        <v>89.63</v>
      </c>
      <c r="BA68" t="s">
        <v>1488</v>
      </c>
      <c r="BB68">
        <v>0</v>
      </c>
      <c r="BC68">
        <v>0</v>
      </c>
      <c r="BD68">
        <v>-9.76</v>
      </c>
      <c r="BE68">
        <v>0</v>
      </c>
      <c r="BF68">
        <v>9.76</v>
      </c>
      <c r="BG68">
        <v>-2</v>
      </c>
      <c r="BH68">
        <v>0</v>
      </c>
      <c r="BI68">
        <v>59.75</v>
      </c>
      <c r="BJ68">
        <v>0</v>
      </c>
      <c r="BK68">
        <v>2</v>
      </c>
      <c r="BL68">
        <v>0</v>
      </c>
      <c r="BM68" t="s">
        <v>1488</v>
      </c>
      <c r="BN68">
        <v>0</v>
      </c>
      <c r="BO68">
        <v>0</v>
      </c>
      <c r="BP68">
        <v>0</v>
      </c>
      <c r="BQ68">
        <v>0</v>
      </c>
      <c r="BR68">
        <v>0</v>
      </c>
      <c r="BS68">
        <v>0</v>
      </c>
      <c r="BT68" t="s">
        <v>1488</v>
      </c>
      <c r="BU68" t="s">
        <v>1488</v>
      </c>
      <c r="BV68" t="s">
        <v>1488</v>
      </c>
      <c r="BW68" t="s">
        <v>1488</v>
      </c>
      <c r="BX68">
        <v>100</v>
      </c>
      <c r="BY68">
        <v>40</v>
      </c>
      <c r="BZ68">
        <v>0</v>
      </c>
      <c r="CA68">
        <v>0</v>
      </c>
      <c r="CB68">
        <v>0</v>
      </c>
      <c r="CC68">
        <v>0</v>
      </c>
      <c r="CD68">
        <v>0</v>
      </c>
      <c r="CE68">
        <v>2</v>
      </c>
      <c r="CF68">
        <v>0</v>
      </c>
      <c r="CG68">
        <v>0</v>
      </c>
      <c r="CH68">
        <v>0</v>
      </c>
      <c r="CI68">
        <v>0</v>
      </c>
      <c r="CJ68">
        <v>0</v>
      </c>
      <c r="CK68">
        <v>0</v>
      </c>
      <c r="CL68">
        <v>0</v>
      </c>
      <c r="CM68">
        <v>0</v>
      </c>
      <c r="CN68">
        <v>0</v>
      </c>
      <c r="CO68">
        <v>0</v>
      </c>
      <c r="CP68">
        <v>2.0099999999999998</v>
      </c>
      <c r="CQ68">
        <v>42.23</v>
      </c>
      <c r="CR68">
        <v>4.54</v>
      </c>
      <c r="CS68">
        <v>16.3</v>
      </c>
      <c r="CT68">
        <v>17.670000000000002</v>
      </c>
      <c r="CU68">
        <v>46.66</v>
      </c>
      <c r="CV68">
        <v>48.3</v>
      </c>
      <c r="CW68">
        <v>50.72</v>
      </c>
      <c r="CX68">
        <v>57.98</v>
      </c>
      <c r="CY68">
        <v>53.3</v>
      </c>
      <c r="CZ68">
        <v>57.06</v>
      </c>
    </row>
    <row r="69" spans="1:104">
      <c r="A69" t="s">
        <v>1678</v>
      </c>
      <c r="B69" t="s">
        <v>1679</v>
      </c>
      <c r="C69" t="s">
        <v>68</v>
      </c>
      <c r="D69" t="s">
        <v>71</v>
      </c>
      <c r="E69">
        <v>20</v>
      </c>
      <c r="F69">
        <v>20142015</v>
      </c>
      <c r="G69">
        <v>31</v>
      </c>
      <c r="H69">
        <v>1.85</v>
      </c>
      <c r="I69">
        <v>1.85</v>
      </c>
      <c r="J69">
        <v>0</v>
      </c>
      <c r="K69">
        <v>0</v>
      </c>
      <c r="L69">
        <v>0</v>
      </c>
      <c r="M69">
        <v>0</v>
      </c>
      <c r="N69">
        <v>0</v>
      </c>
      <c r="O69">
        <v>0</v>
      </c>
      <c r="P69">
        <v>0</v>
      </c>
      <c r="Q69">
        <v>9.68</v>
      </c>
      <c r="R69">
        <v>87.5</v>
      </c>
      <c r="S69">
        <v>0</v>
      </c>
      <c r="T69">
        <v>-3.77</v>
      </c>
      <c r="U69">
        <v>1.46</v>
      </c>
      <c r="V69">
        <v>-8.7100000000000009</v>
      </c>
      <c r="W69">
        <v>13.51</v>
      </c>
      <c r="X69">
        <v>22.22</v>
      </c>
      <c r="Y69">
        <v>-27</v>
      </c>
      <c r="Z69">
        <v>5</v>
      </c>
      <c r="AA69">
        <v>32</v>
      </c>
      <c r="AB69">
        <v>10.26</v>
      </c>
      <c r="AC69">
        <v>65.64</v>
      </c>
      <c r="AD69">
        <v>75.900000000000006</v>
      </c>
      <c r="AE69">
        <v>3</v>
      </c>
      <c r="AF69">
        <v>-10.5</v>
      </c>
      <c r="AG69">
        <v>20.18</v>
      </c>
      <c r="AH69">
        <v>-50</v>
      </c>
      <c r="AI69">
        <v>6</v>
      </c>
      <c r="AJ69">
        <v>56</v>
      </c>
      <c r="AK69">
        <v>12.31</v>
      </c>
      <c r="AL69">
        <v>114.87</v>
      </c>
      <c r="AM69">
        <v>127.18</v>
      </c>
      <c r="AN69">
        <v>66.67</v>
      </c>
      <c r="AO69">
        <v>0</v>
      </c>
      <c r="AP69">
        <v>7</v>
      </c>
      <c r="AQ69">
        <v>4</v>
      </c>
      <c r="AR69">
        <v>-8.59</v>
      </c>
      <c r="AS69">
        <v>13.64</v>
      </c>
      <c r="AT69">
        <v>22.22</v>
      </c>
      <c r="AU69">
        <v>-32</v>
      </c>
      <c r="AV69">
        <v>6</v>
      </c>
      <c r="AW69">
        <v>38</v>
      </c>
      <c r="AX69">
        <v>12.31</v>
      </c>
      <c r="AY69">
        <v>77.95</v>
      </c>
      <c r="AZ69">
        <v>90.26</v>
      </c>
      <c r="BA69">
        <v>66.67</v>
      </c>
      <c r="BB69">
        <v>2</v>
      </c>
      <c r="BC69">
        <v>4</v>
      </c>
      <c r="BD69">
        <v>-13.89</v>
      </c>
      <c r="BE69">
        <v>11.11</v>
      </c>
      <c r="BF69">
        <v>25</v>
      </c>
      <c r="BG69">
        <v>-28</v>
      </c>
      <c r="BH69">
        <v>8.2100000000000009</v>
      </c>
      <c r="BI69">
        <v>65.64</v>
      </c>
      <c r="BJ69">
        <v>4</v>
      </c>
      <c r="BK69">
        <v>32</v>
      </c>
      <c r="BL69">
        <v>2</v>
      </c>
      <c r="BM69">
        <v>0</v>
      </c>
      <c r="BN69">
        <v>0</v>
      </c>
      <c r="BO69">
        <v>0</v>
      </c>
      <c r="BP69">
        <v>8.2100000000000009</v>
      </c>
      <c r="BQ69">
        <v>0</v>
      </c>
      <c r="BR69">
        <v>4</v>
      </c>
      <c r="BS69">
        <v>-4</v>
      </c>
      <c r="BT69">
        <v>0</v>
      </c>
      <c r="BU69">
        <v>0</v>
      </c>
      <c r="BV69">
        <v>0</v>
      </c>
      <c r="BW69">
        <v>0</v>
      </c>
      <c r="BX69">
        <v>87.5</v>
      </c>
      <c r="BY69">
        <v>65</v>
      </c>
      <c r="BZ69">
        <v>13</v>
      </c>
      <c r="CA69">
        <v>7</v>
      </c>
      <c r="CB69">
        <v>5</v>
      </c>
      <c r="CC69">
        <v>2</v>
      </c>
      <c r="CD69">
        <v>2</v>
      </c>
      <c r="CE69">
        <v>38</v>
      </c>
      <c r="CF69">
        <v>0</v>
      </c>
      <c r="CG69">
        <v>0</v>
      </c>
      <c r="CH69">
        <v>0</v>
      </c>
      <c r="CI69">
        <v>0</v>
      </c>
      <c r="CJ69">
        <v>2</v>
      </c>
      <c r="CK69">
        <v>0</v>
      </c>
      <c r="CL69">
        <v>0</v>
      </c>
      <c r="CM69">
        <v>0</v>
      </c>
      <c r="CN69">
        <v>0</v>
      </c>
      <c r="CO69">
        <v>0</v>
      </c>
      <c r="CP69">
        <v>29.25</v>
      </c>
      <c r="CQ69">
        <v>59.92</v>
      </c>
      <c r="CR69">
        <v>32.799999999999997</v>
      </c>
      <c r="CS69">
        <v>15.94</v>
      </c>
      <c r="CT69">
        <v>16.62</v>
      </c>
      <c r="CU69">
        <v>49.42</v>
      </c>
      <c r="CV69">
        <v>49.19</v>
      </c>
      <c r="CW69">
        <v>55.03</v>
      </c>
      <c r="CX69">
        <v>56.32</v>
      </c>
      <c r="CY69">
        <v>52.99</v>
      </c>
      <c r="CZ69">
        <v>54.73</v>
      </c>
    </row>
    <row r="70" spans="1:104">
      <c r="A70" t="s">
        <v>169</v>
      </c>
      <c r="B70" t="s">
        <v>170</v>
      </c>
      <c r="C70" t="s">
        <v>171</v>
      </c>
      <c r="D70" t="s">
        <v>71</v>
      </c>
      <c r="E70">
        <v>79</v>
      </c>
      <c r="F70">
        <v>20142015</v>
      </c>
      <c r="G70">
        <v>29</v>
      </c>
      <c r="H70">
        <v>5.76</v>
      </c>
      <c r="I70">
        <v>5.76</v>
      </c>
      <c r="J70">
        <v>0</v>
      </c>
      <c r="K70">
        <v>0</v>
      </c>
      <c r="L70">
        <v>0</v>
      </c>
      <c r="M70">
        <v>0</v>
      </c>
      <c r="N70">
        <v>0</v>
      </c>
      <c r="O70">
        <v>0</v>
      </c>
      <c r="P70">
        <v>-2</v>
      </c>
      <c r="Q70">
        <v>15.82</v>
      </c>
      <c r="R70">
        <v>85.27</v>
      </c>
      <c r="S70">
        <v>0</v>
      </c>
      <c r="T70">
        <v>1.92</v>
      </c>
      <c r="U70">
        <v>1.94</v>
      </c>
      <c r="V70">
        <v>5.18</v>
      </c>
      <c r="W70">
        <v>19.18</v>
      </c>
      <c r="X70">
        <v>14</v>
      </c>
      <c r="Y70">
        <v>-90</v>
      </c>
      <c r="Z70">
        <v>28</v>
      </c>
      <c r="AA70">
        <v>118</v>
      </c>
      <c r="AB70">
        <v>10.98</v>
      </c>
      <c r="AC70">
        <v>46.28</v>
      </c>
      <c r="AD70">
        <v>57.27</v>
      </c>
      <c r="AE70">
        <v>2</v>
      </c>
      <c r="AF70">
        <v>3.96</v>
      </c>
      <c r="AG70">
        <v>11.86</v>
      </c>
      <c r="AH70">
        <v>-203</v>
      </c>
      <c r="AI70">
        <v>47</v>
      </c>
      <c r="AJ70">
        <v>250</v>
      </c>
      <c r="AK70">
        <v>18.440000000000001</v>
      </c>
      <c r="AL70">
        <v>98.06</v>
      </c>
      <c r="AM70">
        <v>116.5</v>
      </c>
      <c r="AN70">
        <v>72.34</v>
      </c>
      <c r="AO70">
        <v>0</v>
      </c>
      <c r="AP70">
        <v>10</v>
      </c>
      <c r="AQ70">
        <v>6</v>
      </c>
      <c r="AR70">
        <v>3.26</v>
      </c>
      <c r="AS70">
        <v>18.260000000000002</v>
      </c>
      <c r="AT70">
        <v>15</v>
      </c>
      <c r="AU70">
        <v>-146</v>
      </c>
      <c r="AV70">
        <v>42</v>
      </c>
      <c r="AW70">
        <v>188</v>
      </c>
      <c r="AX70">
        <v>16.47</v>
      </c>
      <c r="AY70">
        <v>73.739999999999995</v>
      </c>
      <c r="AZ70">
        <v>90.22</v>
      </c>
      <c r="BA70">
        <v>80.95</v>
      </c>
      <c r="BB70">
        <v>1</v>
      </c>
      <c r="BC70">
        <v>6</v>
      </c>
      <c r="BD70">
        <v>4.7300000000000004</v>
      </c>
      <c r="BE70">
        <v>20.86</v>
      </c>
      <c r="BF70">
        <v>16.13</v>
      </c>
      <c r="BG70">
        <v>-95</v>
      </c>
      <c r="BH70">
        <v>13.34</v>
      </c>
      <c r="BI70">
        <v>50.6</v>
      </c>
      <c r="BJ70">
        <v>34</v>
      </c>
      <c r="BK70">
        <v>129</v>
      </c>
      <c r="BL70">
        <v>5</v>
      </c>
      <c r="BM70">
        <v>-12.9</v>
      </c>
      <c r="BN70">
        <v>12.9</v>
      </c>
      <c r="BO70">
        <v>0</v>
      </c>
      <c r="BP70">
        <v>7.45</v>
      </c>
      <c r="BQ70">
        <v>0</v>
      </c>
      <c r="BR70">
        <v>19</v>
      </c>
      <c r="BS70">
        <v>-19</v>
      </c>
      <c r="BT70">
        <v>0</v>
      </c>
      <c r="BU70">
        <v>0</v>
      </c>
      <c r="BV70">
        <v>0</v>
      </c>
      <c r="BW70">
        <v>0</v>
      </c>
      <c r="BX70">
        <v>85.27</v>
      </c>
      <c r="BY70">
        <v>40</v>
      </c>
      <c r="BZ70">
        <v>0</v>
      </c>
      <c r="CA70">
        <v>0</v>
      </c>
      <c r="CB70">
        <v>9.7899999999999991</v>
      </c>
      <c r="CC70">
        <v>14</v>
      </c>
      <c r="CD70">
        <v>15</v>
      </c>
      <c r="CE70">
        <v>129</v>
      </c>
      <c r="CF70">
        <v>15</v>
      </c>
      <c r="CG70">
        <v>0</v>
      </c>
      <c r="CH70">
        <v>0</v>
      </c>
      <c r="CI70">
        <v>0</v>
      </c>
      <c r="CJ70">
        <v>5</v>
      </c>
      <c r="CK70">
        <v>8</v>
      </c>
      <c r="CL70">
        <v>8</v>
      </c>
      <c r="CM70">
        <v>2</v>
      </c>
      <c r="CN70">
        <v>0</v>
      </c>
      <c r="CO70">
        <v>-0.78</v>
      </c>
      <c r="CP70">
        <v>152.97</v>
      </c>
      <c r="CQ70">
        <v>201.31</v>
      </c>
      <c r="CR70">
        <v>43.18</v>
      </c>
      <c r="CS70">
        <v>16.55</v>
      </c>
      <c r="CT70">
        <v>17.43</v>
      </c>
      <c r="CU70">
        <v>51.54</v>
      </c>
      <c r="CV70">
        <v>50.78</v>
      </c>
      <c r="CW70">
        <v>58.45</v>
      </c>
      <c r="CX70">
        <v>54.95</v>
      </c>
      <c r="CY70">
        <v>55.19</v>
      </c>
      <c r="CZ70">
        <v>53.48</v>
      </c>
    </row>
    <row r="71" spans="1:104">
      <c r="A71" t="s">
        <v>464</v>
      </c>
      <c r="B71" t="s">
        <v>465</v>
      </c>
      <c r="C71" t="s">
        <v>113</v>
      </c>
      <c r="D71" t="s">
        <v>256</v>
      </c>
      <c r="E71">
        <v>68</v>
      </c>
      <c r="F71">
        <v>20142015</v>
      </c>
      <c r="G71">
        <v>33</v>
      </c>
      <c r="H71">
        <v>5</v>
      </c>
      <c r="I71">
        <v>4.5</v>
      </c>
      <c r="J71">
        <v>1</v>
      </c>
      <c r="K71">
        <v>0</v>
      </c>
      <c r="L71">
        <v>1</v>
      </c>
      <c r="M71">
        <v>0.72</v>
      </c>
      <c r="N71">
        <v>0</v>
      </c>
      <c r="O71">
        <v>0.72</v>
      </c>
      <c r="P71">
        <v>0</v>
      </c>
      <c r="Q71">
        <v>13.1</v>
      </c>
      <c r="R71">
        <v>95.19</v>
      </c>
      <c r="S71">
        <v>16.670000000000002</v>
      </c>
      <c r="T71">
        <v>-0.48</v>
      </c>
      <c r="U71">
        <v>1.23</v>
      </c>
      <c r="V71">
        <v>-6.03</v>
      </c>
      <c r="W71">
        <v>12.82</v>
      </c>
      <c r="X71">
        <v>18.850000000000001</v>
      </c>
      <c r="Y71">
        <v>-58</v>
      </c>
      <c r="Z71">
        <v>10</v>
      </c>
      <c r="AA71">
        <v>68</v>
      </c>
      <c r="AB71">
        <v>7.18</v>
      </c>
      <c r="AC71">
        <v>48.85</v>
      </c>
      <c r="AD71">
        <v>56.04</v>
      </c>
      <c r="AE71">
        <v>7</v>
      </c>
      <c r="AF71">
        <v>-1.75</v>
      </c>
      <c r="AG71">
        <v>14.85</v>
      </c>
      <c r="AH71">
        <v>-107</v>
      </c>
      <c r="AI71">
        <v>19</v>
      </c>
      <c r="AJ71">
        <v>126</v>
      </c>
      <c r="AK71">
        <v>13.65</v>
      </c>
      <c r="AL71">
        <v>90.52</v>
      </c>
      <c r="AM71">
        <v>104.17</v>
      </c>
      <c r="AN71">
        <v>78.95</v>
      </c>
      <c r="AO71">
        <v>2</v>
      </c>
      <c r="AP71">
        <v>7</v>
      </c>
      <c r="AQ71">
        <v>8</v>
      </c>
      <c r="AR71">
        <v>-1.34</v>
      </c>
      <c r="AS71">
        <v>15.84</v>
      </c>
      <c r="AT71">
        <v>17.18</v>
      </c>
      <c r="AU71">
        <v>-69</v>
      </c>
      <c r="AV71">
        <v>16</v>
      </c>
      <c r="AW71">
        <v>85</v>
      </c>
      <c r="AX71">
        <v>11.49</v>
      </c>
      <c r="AY71">
        <v>61.07</v>
      </c>
      <c r="AZ71">
        <v>72.56</v>
      </c>
      <c r="BA71">
        <v>93.75</v>
      </c>
      <c r="BB71">
        <v>0</v>
      </c>
      <c r="BC71">
        <v>6</v>
      </c>
      <c r="BD71">
        <v>2.0099999999999998</v>
      </c>
      <c r="BE71">
        <v>19.739999999999998</v>
      </c>
      <c r="BF71">
        <v>17.73</v>
      </c>
      <c r="BG71">
        <v>-46</v>
      </c>
      <c r="BH71">
        <v>10.78</v>
      </c>
      <c r="BI71">
        <v>43.82</v>
      </c>
      <c r="BJ71">
        <v>15</v>
      </c>
      <c r="BK71">
        <v>61</v>
      </c>
      <c r="BL71">
        <v>6</v>
      </c>
      <c r="BM71">
        <v>1.79</v>
      </c>
      <c r="BN71">
        <v>10.71</v>
      </c>
      <c r="BO71">
        <v>0.72</v>
      </c>
      <c r="BP71">
        <v>5.03</v>
      </c>
      <c r="BQ71">
        <v>1</v>
      </c>
      <c r="BR71">
        <v>7</v>
      </c>
      <c r="BS71">
        <v>-6</v>
      </c>
      <c r="BT71">
        <v>12.5</v>
      </c>
      <c r="BU71">
        <v>16.670000000000002</v>
      </c>
      <c r="BV71">
        <v>6.67</v>
      </c>
      <c r="BW71">
        <v>6.25</v>
      </c>
      <c r="BX71">
        <v>88.52</v>
      </c>
      <c r="BY71">
        <v>39</v>
      </c>
      <c r="BZ71">
        <v>1</v>
      </c>
      <c r="CA71">
        <v>2</v>
      </c>
      <c r="CB71">
        <v>4.4400000000000004</v>
      </c>
      <c r="CC71">
        <v>4</v>
      </c>
      <c r="CD71">
        <v>16</v>
      </c>
      <c r="CE71">
        <v>86</v>
      </c>
      <c r="CF71">
        <v>0</v>
      </c>
      <c r="CG71">
        <v>3</v>
      </c>
      <c r="CH71">
        <v>0</v>
      </c>
      <c r="CI71">
        <v>0</v>
      </c>
      <c r="CJ71">
        <v>5</v>
      </c>
      <c r="CK71">
        <v>1</v>
      </c>
      <c r="CL71">
        <v>4</v>
      </c>
      <c r="CM71">
        <v>2</v>
      </c>
      <c r="CN71">
        <v>2</v>
      </c>
      <c r="CO71">
        <v>0</v>
      </c>
      <c r="CP71">
        <v>83.52</v>
      </c>
      <c r="CQ71">
        <v>282.8</v>
      </c>
      <c r="CR71">
        <v>22.8</v>
      </c>
      <c r="CS71">
        <v>17.72</v>
      </c>
      <c r="CT71">
        <v>17.559999999999999</v>
      </c>
      <c r="CU71">
        <v>50.75</v>
      </c>
      <c r="CV71">
        <v>50.25</v>
      </c>
      <c r="CW71">
        <v>55.51</v>
      </c>
      <c r="CX71">
        <v>53.86</v>
      </c>
      <c r="CY71">
        <v>54.79</v>
      </c>
      <c r="CZ71">
        <v>54.24</v>
      </c>
    </row>
    <row r="72" spans="1:104">
      <c r="A72" t="s">
        <v>778</v>
      </c>
      <c r="B72" t="s">
        <v>779</v>
      </c>
      <c r="C72" t="s">
        <v>62</v>
      </c>
      <c r="D72" t="s">
        <v>182</v>
      </c>
      <c r="E72">
        <v>31</v>
      </c>
      <c r="F72">
        <v>20142015</v>
      </c>
      <c r="G72">
        <v>27</v>
      </c>
      <c r="H72">
        <v>0.65</v>
      </c>
      <c r="I72">
        <v>0.65</v>
      </c>
      <c r="J72">
        <v>1</v>
      </c>
      <c r="K72">
        <v>0</v>
      </c>
      <c r="L72">
        <v>1</v>
      </c>
      <c r="M72">
        <v>5.6</v>
      </c>
      <c r="N72">
        <v>0</v>
      </c>
      <c r="O72">
        <v>5.6</v>
      </c>
      <c r="P72">
        <v>1</v>
      </c>
      <c r="Q72">
        <v>33.33</v>
      </c>
      <c r="R72">
        <v>113.33</v>
      </c>
      <c r="S72">
        <v>100</v>
      </c>
      <c r="T72">
        <v>44.87</v>
      </c>
      <c r="U72">
        <v>0.35</v>
      </c>
      <c r="V72">
        <v>16.68</v>
      </c>
      <c r="W72">
        <v>28.57</v>
      </c>
      <c r="X72">
        <v>11.89</v>
      </c>
      <c r="Y72">
        <v>-3</v>
      </c>
      <c r="Z72">
        <v>2</v>
      </c>
      <c r="AA72">
        <v>5</v>
      </c>
      <c r="AB72">
        <v>11.21</v>
      </c>
      <c r="AC72">
        <v>28.02</v>
      </c>
      <c r="AD72">
        <v>39.22</v>
      </c>
      <c r="AE72">
        <v>0</v>
      </c>
      <c r="AF72">
        <v>21.81</v>
      </c>
      <c r="AG72">
        <v>11.53</v>
      </c>
      <c r="AH72">
        <v>-5</v>
      </c>
      <c r="AI72">
        <v>5</v>
      </c>
      <c r="AJ72">
        <v>10</v>
      </c>
      <c r="AK72">
        <v>28.02</v>
      </c>
      <c r="AL72">
        <v>56.03</v>
      </c>
      <c r="AM72">
        <v>84.05</v>
      </c>
      <c r="AN72">
        <v>60</v>
      </c>
      <c r="AO72">
        <v>1</v>
      </c>
      <c r="AP72">
        <v>0</v>
      </c>
      <c r="AQ72">
        <v>2</v>
      </c>
      <c r="AR72">
        <v>22.89</v>
      </c>
      <c r="AS72">
        <v>36.36</v>
      </c>
      <c r="AT72">
        <v>13.48</v>
      </c>
      <c r="AU72">
        <v>-3</v>
      </c>
      <c r="AV72">
        <v>4</v>
      </c>
      <c r="AW72">
        <v>7</v>
      </c>
      <c r="AX72">
        <v>22.41</v>
      </c>
      <c r="AY72">
        <v>39.22</v>
      </c>
      <c r="AZ72">
        <v>61.63</v>
      </c>
      <c r="BA72">
        <v>75</v>
      </c>
      <c r="BB72">
        <v>0</v>
      </c>
      <c r="BC72">
        <v>1</v>
      </c>
      <c r="BD72">
        <v>23.21</v>
      </c>
      <c r="BE72">
        <v>37.5</v>
      </c>
      <c r="BF72">
        <v>14.29</v>
      </c>
      <c r="BG72">
        <v>-2</v>
      </c>
      <c r="BH72">
        <v>16.809999999999999</v>
      </c>
      <c r="BI72">
        <v>28.02</v>
      </c>
      <c r="BJ72">
        <v>3</v>
      </c>
      <c r="BK72">
        <v>5</v>
      </c>
      <c r="BL72">
        <v>1</v>
      </c>
      <c r="BM72">
        <v>50</v>
      </c>
      <c r="BN72">
        <v>0</v>
      </c>
      <c r="BO72">
        <v>5.6</v>
      </c>
      <c r="BP72">
        <v>5.6</v>
      </c>
      <c r="BQ72">
        <v>1</v>
      </c>
      <c r="BR72">
        <v>1</v>
      </c>
      <c r="BS72">
        <v>0</v>
      </c>
      <c r="BT72">
        <v>50</v>
      </c>
      <c r="BU72">
        <v>100</v>
      </c>
      <c r="BV72">
        <v>33.33</v>
      </c>
      <c r="BW72">
        <v>25</v>
      </c>
      <c r="BX72">
        <v>80</v>
      </c>
      <c r="BY72">
        <v>40</v>
      </c>
      <c r="BZ72">
        <v>0</v>
      </c>
      <c r="CA72">
        <v>0</v>
      </c>
      <c r="CB72">
        <v>50</v>
      </c>
      <c r="CC72">
        <v>3</v>
      </c>
      <c r="CD72">
        <v>2</v>
      </c>
      <c r="CE72">
        <v>3</v>
      </c>
      <c r="CF72">
        <v>0</v>
      </c>
      <c r="CG72">
        <v>0</v>
      </c>
      <c r="CH72">
        <v>0</v>
      </c>
      <c r="CI72">
        <v>0</v>
      </c>
      <c r="CJ72">
        <v>0</v>
      </c>
      <c r="CK72">
        <v>1</v>
      </c>
      <c r="CL72">
        <v>0</v>
      </c>
      <c r="CM72">
        <v>0</v>
      </c>
      <c r="CN72">
        <v>1</v>
      </c>
      <c r="CO72">
        <v>5.6</v>
      </c>
      <c r="CP72">
        <v>10.71</v>
      </c>
      <c r="CQ72">
        <v>162.28</v>
      </c>
      <c r="CR72">
        <v>6.19</v>
      </c>
      <c r="CS72">
        <v>16.850000000000001</v>
      </c>
      <c r="CT72">
        <v>17.399999999999999</v>
      </c>
      <c r="CU72">
        <v>51.03</v>
      </c>
      <c r="CV72">
        <v>51.91</v>
      </c>
      <c r="CW72">
        <v>54.07</v>
      </c>
      <c r="CX72">
        <v>51.88</v>
      </c>
      <c r="CY72">
        <v>57.27</v>
      </c>
      <c r="CZ72">
        <v>53.06</v>
      </c>
    </row>
    <row r="73" spans="1:104">
      <c r="A73" t="s">
        <v>389</v>
      </c>
      <c r="B73" t="s">
        <v>390</v>
      </c>
      <c r="C73" t="s">
        <v>62</v>
      </c>
      <c r="D73" t="s">
        <v>168</v>
      </c>
      <c r="E73">
        <v>69</v>
      </c>
      <c r="F73">
        <v>20142015</v>
      </c>
      <c r="G73">
        <v>29</v>
      </c>
      <c r="H73">
        <v>5.75</v>
      </c>
      <c r="I73">
        <v>5.2</v>
      </c>
      <c r="J73">
        <v>0</v>
      </c>
      <c r="K73">
        <v>1</v>
      </c>
      <c r="L73">
        <v>1</v>
      </c>
      <c r="M73">
        <v>0</v>
      </c>
      <c r="N73">
        <v>0.72</v>
      </c>
      <c r="O73">
        <v>0.72</v>
      </c>
      <c r="P73">
        <v>0</v>
      </c>
      <c r="Q73">
        <v>14.38</v>
      </c>
      <c r="R73">
        <v>91.35</v>
      </c>
      <c r="S73">
        <v>0</v>
      </c>
      <c r="T73">
        <v>-0.36</v>
      </c>
      <c r="U73">
        <v>1.21</v>
      </c>
      <c r="V73">
        <v>-1.07</v>
      </c>
      <c r="W73">
        <v>15.12</v>
      </c>
      <c r="X73">
        <v>16.190000000000001</v>
      </c>
      <c r="Y73">
        <v>-60</v>
      </c>
      <c r="Z73">
        <v>13</v>
      </c>
      <c r="AA73">
        <v>73</v>
      </c>
      <c r="AB73">
        <v>9.3800000000000008</v>
      </c>
      <c r="AC73">
        <v>52.65</v>
      </c>
      <c r="AD73">
        <v>62.03</v>
      </c>
      <c r="AE73">
        <v>3</v>
      </c>
      <c r="AF73">
        <v>0.9</v>
      </c>
      <c r="AG73">
        <v>13.47</v>
      </c>
      <c r="AH73">
        <v>-114</v>
      </c>
      <c r="AI73">
        <v>23</v>
      </c>
      <c r="AJ73">
        <v>137</v>
      </c>
      <c r="AK73">
        <v>16.59</v>
      </c>
      <c r="AL73">
        <v>98.81</v>
      </c>
      <c r="AM73">
        <v>115.4</v>
      </c>
      <c r="AN73">
        <v>60.87</v>
      </c>
      <c r="AO73">
        <v>1</v>
      </c>
      <c r="AP73">
        <v>12</v>
      </c>
      <c r="AQ73">
        <v>6</v>
      </c>
      <c r="AR73">
        <v>0.89</v>
      </c>
      <c r="AS73">
        <v>16.670000000000002</v>
      </c>
      <c r="AT73">
        <v>15.78</v>
      </c>
      <c r="AU73">
        <v>-80</v>
      </c>
      <c r="AV73">
        <v>20</v>
      </c>
      <c r="AW73">
        <v>100</v>
      </c>
      <c r="AX73">
        <v>14.42</v>
      </c>
      <c r="AY73">
        <v>72.12</v>
      </c>
      <c r="AZ73">
        <v>86.55</v>
      </c>
      <c r="BA73">
        <v>70</v>
      </c>
      <c r="BB73">
        <v>1</v>
      </c>
      <c r="BC73">
        <v>5</v>
      </c>
      <c r="BD73">
        <v>-1.51</v>
      </c>
      <c r="BE73">
        <v>15.56</v>
      </c>
      <c r="BF73">
        <v>17.07</v>
      </c>
      <c r="BG73">
        <v>-62</v>
      </c>
      <c r="BH73">
        <v>10.1</v>
      </c>
      <c r="BI73">
        <v>54.81</v>
      </c>
      <c r="BJ73">
        <v>14</v>
      </c>
      <c r="BK73">
        <v>76</v>
      </c>
      <c r="BL73">
        <v>4</v>
      </c>
      <c r="BM73">
        <v>-7.53</v>
      </c>
      <c r="BN73">
        <v>15.22</v>
      </c>
      <c r="BO73">
        <v>0.72</v>
      </c>
      <c r="BP73">
        <v>8.65</v>
      </c>
      <c r="BQ73">
        <v>1</v>
      </c>
      <c r="BR73">
        <v>12</v>
      </c>
      <c r="BS73">
        <v>-11</v>
      </c>
      <c r="BT73">
        <v>7.69</v>
      </c>
      <c r="BU73">
        <v>0</v>
      </c>
      <c r="BV73">
        <v>7.14</v>
      </c>
      <c r="BW73">
        <v>5</v>
      </c>
      <c r="BX73">
        <v>84.21</v>
      </c>
      <c r="BY73">
        <v>40</v>
      </c>
      <c r="BZ73">
        <v>0</v>
      </c>
      <c r="CA73">
        <v>0</v>
      </c>
      <c r="CB73">
        <v>6.33</v>
      </c>
      <c r="CC73">
        <v>5</v>
      </c>
      <c r="CD73">
        <v>17</v>
      </c>
      <c r="CE73">
        <v>74</v>
      </c>
      <c r="CF73">
        <v>13</v>
      </c>
      <c r="CG73">
        <v>1</v>
      </c>
      <c r="CH73">
        <v>0</v>
      </c>
      <c r="CI73">
        <v>1</v>
      </c>
      <c r="CJ73">
        <v>4</v>
      </c>
      <c r="CK73">
        <v>7</v>
      </c>
      <c r="CL73">
        <v>4</v>
      </c>
      <c r="CM73">
        <v>1</v>
      </c>
      <c r="CN73">
        <v>1</v>
      </c>
      <c r="CO73">
        <v>0</v>
      </c>
      <c r="CP73">
        <v>83.19</v>
      </c>
      <c r="CQ73">
        <v>362.68</v>
      </c>
      <c r="CR73">
        <v>18.66</v>
      </c>
      <c r="CS73">
        <v>17.239999999999998</v>
      </c>
      <c r="CT73">
        <v>17.64</v>
      </c>
      <c r="CU73">
        <v>52.19</v>
      </c>
      <c r="CV73">
        <v>50.41</v>
      </c>
      <c r="CW73">
        <v>56.44</v>
      </c>
      <c r="CX73">
        <v>51.71</v>
      </c>
      <c r="CY73">
        <v>55.58</v>
      </c>
      <c r="CZ73">
        <v>54.67</v>
      </c>
    </row>
    <row r="74" spans="1:104">
      <c r="A74" t="s">
        <v>1117</v>
      </c>
      <c r="B74" t="s">
        <v>1118</v>
      </c>
      <c r="C74" t="s">
        <v>68</v>
      </c>
      <c r="D74" t="s">
        <v>1056</v>
      </c>
      <c r="E74">
        <v>54</v>
      </c>
      <c r="F74">
        <v>20142015</v>
      </c>
      <c r="G74">
        <v>25</v>
      </c>
      <c r="H74">
        <v>0.6</v>
      </c>
      <c r="I74">
        <v>0.6</v>
      </c>
      <c r="J74">
        <v>0</v>
      </c>
      <c r="K74">
        <v>2</v>
      </c>
      <c r="L74">
        <v>2</v>
      </c>
      <c r="M74">
        <v>0</v>
      </c>
      <c r="N74">
        <v>1.62</v>
      </c>
      <c r="O74">
        <v>1.62</v>
      </c>
      <c r="P74">
        <v>1</v>
      </c>
      <c r="Q74">
        <v>19.84</v>
      </c>
      <c r="R74">
        <v>90.96</v>
      </c>
      <c r="S74">
        <v>0</v>
      </c>
      <c r="T74">
        <v>10.86</v>
      </c>
      <c r="U74">
        <v>1.37</v>
      </c>
      <c r="V74">
        <v>10.8</v>
      </c>
      <c r="W74">
        <v>22.67</v>
      </c>
      <c r="X74">
        <v>11.86</v>
      </c>
      <c r="Y74">
        <v>-41</v>
      </c>
      <c r="Z74">
        <v>17</v>
      </c>
      <c r="AA74">
        <v>58</v>
      </c>
      <c r="AB74">
        <v>13.81</v>
      </c>
      <c r="AC74">
        <v>47.11</v>
      </c>
      <c r="AD74">
        <v>60.91</v>
      </c>
      <c r="AE74">
        <v>7</v>
      </c>
      <c r="AF74">
        <v>7.34</v>
      </c>
      <c r="AG74">
        <v>12.5</v>
      </c>
      <c r="AH74">
        <v>-76</v>
      </c>
      <c r="AI74">
        <v>25</v>
      </c>
      <c r="AJ74">
        <v>101</v>
      </c>
      <c r="AK74">
        <v>20.3</v>
      </c>
      <c r="AL74">
        <v>82.03</v>
      </c>
      <c r="AM74">
        <v>102.34</v>
      </c>
      <c r="AN74">
        <v>76</v>
      </c>
      <c r="AO74">
        <v>1</v>
      </c>
      <c r="AP74">
        <v>1</v>
      </c>
      <c r="AQ74">
        <v>7</v>
      </c>
      <c r="AR74">
        <v>10.99</v>
      </c>
      <c r="AS74">
        <v>22.22</v>
      </c>
      <c r="AT74">
        <v>11.24</v>
      </c>
      <c r="AU74">
        <v>-55</v>
      </c>
      <c r="AV74">
        <v>22</v>
      </c>
      <c r="AW74">
        <v>77</v>
      </c>
      <c r="AX74">
        <v>17.87</v>
      </c>
      <c r="AY74">
        <v>62.54</v>
      </c>
      <c r="AZ74">
        <v>80.41</v>
      </c>
      <c r="BA74">
        <v>86.36</v>
      </c>
      <c r="BB74">
        <v>1</v>
      </c>
      <c r="BC74">
        <v>6</v>
      </c>
      <c r="BD74">
        <v>15.28</v>
      </c>
      <c r="BE74">
        <v>29.23</v>
      </c>
      <c r="BF74">
        <v>13.95</v>
      </c>
      <c r="BG74">
        <v>-27</v>
      </c>
      <c r="BH74">
        <v>15.43</v>
      </c>
      <c r="BI74">
        <v>37.36</v>
      </c>
      <c r="BJ74">
        <v>19</v>
      </c>
      <c r="BK74">
        <v>46</v>
      </c>
      <c r="BL74">
        <v>5</v>
      </c>
      <c r="BM74">
        <v>13.18</v>
      </c>
      <c r="BN74">
        <v>5</v>
      </c>
      <c r="BO74">
        <v>1.62</v>
      </c>
      <c r="BP74">
        <v>7.31</v>
      </c>
      <c r="BQ74">
        <v>2</v>
      </c>
      <c r="BR74">
        <v>9</v>
      </c>
      <c r="BS74">
        <v>-7</v>
      </c>
      <c r="BT74">
        <v>18.18</v>
      </c>
      <c r="BU74">
        <v>0</v>
      </c>
      <c r="BV74">
        <v>10.53</v>
      </c>
      <c r="BW74">
        <v>9.09</v>
      </c>
      <c r="BX74">
        <v>80.430000000000007</v>
      </c>
      <c r="BY74">
        <v>36</v>
      </c>
      <c r="BZ74">
        <v>2</v>
      </c>
      <c r="CA74">
        <v>5</v>
      </c>
      <c r="CB74">
        <v>19.3</v>
      </c>
      <c r="CC74">
        <v>11</v>
      </c>
      <c r="CD74">
        <v>21</v>
      </c>
      <c r="CE74">
        <v>46</v>
      </c>
      <c r="CF74">
        <v>1</v>
      </c>
      <c r="CG74">
        <v>1</v>
      </c>
      <c r="CH74">
        <v>2</v>
      </c>
      <c r="CI74">
        <v>0</v>
      </c>
      <c r="CJ74">
        <v>5</v>
      </c>
      <c r="CK74">
        <v>2</v>
      </c>
      <c r="CL74">
        <v>8</v>
      </c>
      <c r="CM74">
        <v>0</v>
      </c>
      <c r="CN74">
        <v>1</v>
      </c>
      <c r="CO74">
        <v>0.81</v>
      </c>
      <c r="CP74">
        <v>73.88</v>
      </c>
      <c r="CQ74">
        <v>136.38</v>
      </c>
      <c r="CR74">
        <v>35.14</v>
      </c>
      <c r="CS74">
        <v>17.95</v>
      </c>
      <c r="CT74">
        <v>17.32</v>
      </c>
      <c r="CU74">
        <v>45.95</v>
      </c>
      <c r="CV74">
        <v>50.48</v>
      </c>
      <c r="CW74">
        <v>49.83</v>
      </c>
      <c r="CX74">
        <v>58.62</v>
      </c>
      <c r="CY74">
        <v>54.69</v>
      </c>
      <c r="CZ74">
        <v>53.65</v>
      </c>
    </row>
    <row r="75" spans="1:104">
      <c r="A75" t="s">
        <v>356</v>
      </c>
      <c r="B75" t="s">
        <v>357</v>
      </c>
      <c r="C75" t="s">
        <v>100</v>
      </c>
      <c r="D75" t="s">
        <v>110</v>
      </c>
      <c r="E75">
        <v>77</v>
      </c>
      <c r="F75">
        <v>20142015</v>
      </c>
      <c r="G75">
        <v>29</v>
      </c>
      <c r="H75">
        <v>6</v>
      </c>
      <c r="I75">
        <v>5.8</v>
      </c>
      <c r="J75">
        <v>0</v>
      </c>
      <c r="K75">
        <v>0</v>
      </c>
      <c r="L75">
        <v>0</v>
      </c>
      <c r="M75">
        <v>0</v>
      </c>
      <c r="N75">
        <v>0</v>
      </c>
      <c r="O75">
        <v>0</v>
      </c>
      <c r="P75">
        <v>1</v>
      </c>
      <c r="Q75">
        <v>16.670000000000002</v>
      </c>
      <c r="R75">
        <v>87.5</v>
      </c>
      <c r="S75" t="s">
        <v>1488</v>
      </c>
      <c r="T75">
        <v>12.85</v>
      </c>
      <c r="U75">
        <v>0.15</v>
      </c>
      <c r="V75">
        <v>12.02</v>
      </c>
      <c r="W75">
        <v>25</v>
      </c>
      <c r="X75">
        <v>12.98</v>
      </c>
      <c r="Y75">
        <v>-4</v>
      </c>
      <c r="Z75">
        <v>2</v>
      </c>
      <c r="AA75">
        <v>6</v>
      </c>
      <c r="AB75">
        <v>10.47</v>
      </c>
      <c r="AC75">
        <v>31.4</v>
      </c>
      <c r="AD75">
        <v>41.86</v>
      </c>
      <c r="AE75">
        <v>0</v>
      </c>
      <c r="AF75">
        <v>7.06</v>
      </c>
      <c r="AG75">
        <v>9.61</v>
      </c>
      <c r="AH75">
        <v>-12</v>
      </c>
      <c r="AI75">
        <v>3</v>
      </c>
      <c r="AJ75">
        <v>15</v>
      </c>
      <c r="AK75">
        <v>15.7</v>
      </c>
      <c r="AL75">
        <v>78.489999999999995</v>
      </c>
      <c r="AM75">
        <v>94.19</v>
      </c>
      <c r="AN75">
        <v>66.67</v>
      </c>
      <c r="AO75">
        <v>0</v>
      </c>
      <c r="AP75">
        <v>2</v>
      </c>
      <c r="AQ75">
        <v>0</v>
      </c>
      <c r="AR75">
        <v>6.24</v>
      </c>
      <c r="AS75">
        <v>16.670000000000002</v>
      </c>
      <c r="AT75">
        <v>10.42</v>
      </c>
      <c r="AU75">
        <v>-8</v>
      </c>
      <c r="AV75">
        <v>2</v>
      </c>
      <c r="AW75">
        <v>10</v>
      </c>
      <c r="AX75">
        <v>10.47</v>
      </c>
      <c r="AY75">
        <v>52.33</v>
      </c>
      <c r="AZ75">
        <v>62.79</v>
      </c>
      <c r="BA75">
        <v>100</v>
      </c>
      <c r="BB75">
        <v>0</v>
      </c>
      <c r="BC75">
        <v>0</v>
      </c>
      <c r="BD75">
        <v>9.7100000000000009</v>
      </c>
      <c r="BE75">
        <v>20</v>
      </c>
      <c r="BF75">
        <v>10.29</v>
      </c>
      <c r="BG75">
        <v>-6</v>
      </c>
      <c r="BH75">
        <v>10.47</v>
      </c>
      <c r="BI75">
        <v>41.86</v>
      </c>
      <c r="BJ75">
        <v>2</v>
      </c>
      <c r="BK75">
        <v>8</v>
      </c>
      <c r="BL75">
        <v>0</v>
      </c>
      <c r="BM75">
        <v>-11.36</v>
      </c>
      <c r="BN75">
        <v>11.36</v>
      </c>
      <c r="BO75">
        <v>0</v>
      </c>
      <c r="BP75">
        <v>5.23</v>
      </c>
      <c r="BQ75">
        <v>0</v>
      </c>
      <c r="BR75">
        <v>1</v>
      </c>
      <c r="BS75">
        <v>-1</v>
      </c>
      <c r="BT75">
        <v>0</v>
      </c>
      <c r="BU75" t="s">
        <v>1488</v>
      </c>
      <c r="BV75">
        <v>0</v>
      </c>
      <c r="BW75">
        <v>0</v>
      </c>
      <c r="BX75">
        <v>87.5</v>
      </c>
      <c r="BY75">
        <v>40</v>
      </c>
      <c r="BZ75">
        <v>0</v>
      </c>
      <c r="CA75">
        <v>0</v>
      </c>
      <c r="CB75">
        <v>17.649999999999999</v>
      </c>
      <c r="CC75">
        <v>3</v>
      </c>
      <c r="CD75">
        <v>4</v>
      </c>
      <c r="CE75">
        <v>14</v>
      </c>
      <c r="CF75">
        <v>0</v>
      </c>
      <c r="CG75">
        <v>0</v>
      </c>
      <c r="CH75">
        <v>0</v>
      </c>
      <c r="CI75">
        <v>0</v>
      </c>
      <c r="CJ75">
        <v>0</v>
      </c>
      <c r="CK75">
        <v>0</v>
      </c>
      <c r="CL75">
        <v>3</v>
      </c>
      <c r="CM75">
        <v>0</v>
      </c>
      <c r="CN75">
        <v>1</v>
      </c>
      <c r="CO75">
        <v>5.23</v>
      </c>
      <c r="CP75">
        <v>11.47</v>
      </c>
      <c r="CQ75">
        <v>387.65</v>
      </c>
      <c r="CR75">
        <v>2.87</v>
      </c>
      <c r="CS75">
        <v>18.559999999999999</v>
      </c>
      <c r="CT75">
        <v>17.62</v>
      </c>
      <c r="CU75">
        <v>53.09</v>
      </c>
      <c r="CV75">
        <v>50.31</v>
      </c>
      <c r="CW75">
        <v>57.15</v>
      </c>
      <c r="CX75">
        <v>50.49</v>
      </c>
      <c r="CY75">
        <v>55.24</v>
      </c>
      <c r="CZ75">
        <v>54.56</v>
      </c>
    </row>
    <row r="76" spans="1:104">
      <c r="A76" t="s">
        <v>1052</v>
      </c>
      <c r="B76" t="s">
        <v>1053</v>
      </c>
      <c r="C76" t="s">
        <v>124</v>
      </c>
      <c r="D76" t="s">
        <v>544</v>
      </c>
      <c r="E76">
        <v>56</v>
      </c>
      <c r="F76">
        <v>20142015</v>
      </c>
      <c r="G76">
        <v>24</v>
      </c>
      <c r="H76">
        <v>1.125</v>
      </c>
      <c r="I76">
        <v>0.98799999999999999</v>
      </c>
      <c r="J76">
        <v>0</v>
      </c>
      <c r="K76">
        <v>1</v>
      </c>
      <c r="L76">
        <v>1</v>
      </c>
      <c r="M76">
        <v>0</v>
      </c>
      <c r="N76">
        <v>0.57999999999999996</v>
      </c>
      <c r="O76">
        <v>0.57999999999999996</v>
      </c>
      <c r="P76">
        <v>3</v>
      </c>
      <c r="Q76">
        <v>11.54</v>
      </c>
      <c r="R76">
        <v>105.15</v>
      </c>
      <c r="S76">
        <v>0</v>
      </c>
      <c r="T76">
        <v>0</v>
      </c>
      <c r="U76">
        <v>1.83</v>
      </c>
      <c r="V76">
        <v>4.1900000000000004</v>
      </c>
      <c r="W76">
        <v>14.42</v>
      </c>
      <c r="X76">
        <v>10.23</v>
      </c>
      <c r="Y76">
        <v>-74</v>
      </c>
      <c r="Z76">
        <v>15</v>
      </c>
      <c r="AA76">
        <v>89</v>
      </c>
      <c r="AB76">
        <v>8.77</v>
      </c>
      <c r="AC76">
        <v>52.05</v>
      </c>
      <c r="AD76">
        <v>60.82</v>
      </c>
      <c r="AE76">
        <v>10</v>
      </c>
      <c r="AF76">
        <v>3.57</v>
      </c>
      <c r="AG76">
        <v>7.97</v>
      </c>
      <c r="AH76">
        <v>-140</v>
      </c>
      <c r="AI76">
        <v>21</v>
      </c>
      <c r="AJ76">
        <v>161</v>
      </c>
      <c r="AK76">
        <v>12.28</v>
      </c>
      <c r="AL76">
        <v>94.16</v>
      </c>
      <c r="AM76">
        <v>106.44</v>
      </c>
      <c r="AN76">
        <v>47.62</v>
      </c>
      <c r="AO76">
        <v>5</v>
      </c>
      <c r="AP76">
        <v>5</v>
      </c>
      <c r="AQ76">
        <v>12</v>
      </c>
      <c r="AR76">
        <v>1.32</v>
      </c>
      <c r="AS76">
        <v>10</v>
      </c>
      <c r="AT76">
        <v>8.68</v>
      </c>
      <c r="AU76">
        <v>-112</v>
      </c>
      <c r="AV76">
        <v>14</v>
      </c>
      <c r="AW76">
        <v>126</v>
      </c>
      <c r="AX76">
        <v>8.19</v>
      </c>
      <c r="AY76">
        <v>73.69</v>
      </c>
      <c r="AZ76">
        <v>81.88</v>
      </c>
      <c r="BA76">
        <v>71.430000000000007</v>
      </c>
      <c r="BB76">
        <v>1</v>
      </c>
      <c r="BC76">
        <v>7</v>
      </c>
      <c r="BD76">
        <v>-0.88</v>
      </c>
      <c r="BE76">
        <v>8.85</v>
      </c>
      <c r="BF76">
        <v>9.73</v>
      </c>
      <c r="BG76">
        <v>-93</v>
      </c>
      <c r="BH76">
        <v>5.85</v>
      </c>
      <c r="BI76">
        <v>60.24</v>
      </c>
      <c r="BJ76">
        <v>10</v>
      </c>
      <c r="BK76">
        <v>103</v>
      </c>
      <c r="BL76">
        <v>6</v>
      </c>
      <c r="BM76">
        <v>7.97</v>
      </c>
      <c r="BN76">
        <v>8.6999999999999993</v>
      </c>
      <c r="BO76">
        <v>0.57999999999999996</v>
      </c>
      <c r="BP76">
        <v>2.92</v>
      </c>
      <c r="BQ76">
        <v>1</v>
      </c>
      <c r="BR76">
        <v>5</v>
      </c>
      <c r="BS76">
        <v>-4</v>
      </c>
      <c r="BT76">
        <v>16.670000000000002</v>
      </c>
      <c r="BU76">
        <v>0</v>
      </c>
      <c r="BV76">
        <v>10</v>
      </c>
      <c r="BW76">
        <v>7.14</v>
      </c>
      <c r="BX76">
        <v>95.15</v>
      </c>
      <c r="BY76">
        <v>44</v>
      </c>
      <c r="BZ76">
        <v>2</v>
      </c>
      <c r="CA76">
        <v>1</v>
      </c>
      <c r="CB76">
        <v>4.76</v>
      </c>
      <c r="CC76">
        <v>3</v>
      </c>
      <c r="CD76">
        <v>15</v>
      </c>
      <c r="CE76">
        <v>60</v>
      </c>
      <c r="CF76">
        <v>5</v>
      </c>
      <c r="CG76">
        <v>9</v>
      </c>
      <c r="CH76">
        <v>1</v>
      </c>
      <c r="CI76">
        <v>0</v>
      </c>
      <c r="CJ76">
        <v>6</v>
      </c>
      <c r="CK76">
        <v>2</v>
      </c>
      <c r="CL76">
        <v>5</v>
      </c>
      <c r="CM76">
        <v>0</v>
      </c>
      <c r="CN76">
        <v>3</v>
      </c>
      <c r="CO76">
        <v>1.75</v>
      </c>
      <c r="CP76">
        <v>102.59</v>
      </c>
      <c r="CQ76">
        <v>221.19</v>
      </c>
      <c r="CR76">
        <v>31.69</v>
      </c>
      <c r="CS76">
        <v>17.46</v>
      </c>
      <c r="CT76">
        <v>17.5</v>
      </c>
      <c r="CU76">
        <v>48.1</v>
      </c>
      <c r="CV76">
        <v>50.23</v>
      </c>
      <c r="CW76">
        <v>50.82</v>
      </c>
      <c r="CX76">
        <v>54.84</v>
      </c>
      <c r="CY76">
        <v>55.07</v>
      </c>
      <c r="CZ76">
        <v>54.57</v>
      </c>
    </row>
    <row r="77" spans="1:104">
      <c r="A77" t="s">
        <v>1273</v>
      </c>
      <c r="B77" t="s">
        <v>1274</v>
      </c>
      <c r="C77" t="s">
        <v>273</v>
      </c>
      <c r="D77" t="s">
        <v>767</v>
      </c>
      <c r="E77">
        <v>67</v>
      </c>
      <c r="F77">
        <v>20142015</v>
      </c>
      <c r="G77">
        <v>32</v>
      </c>
      <c r="H77">
        <v>5</v>
      </c>
      <c r="I77">
        <v>5</v>
      </c>
      <c r="J77">
        <v>1</v>
      </c>
      <c r="K77">
        <v>0</v>
      </c>
      <c r="L77">
        <v>1</v>
      </c>
      <c r="M77">
        <v>0.71</v>
      </c>
      <c r="N77">
        <v>0</v>
      </c>
      <c r="O77">
        <v>0.71</v>
      </c>
      <c r="P77">
        <v>0</v>
      </c>
      <c r="Q77">
        <v>12.93</v>
      </c>
      <c r="R77">
        <v>101.88</v>
      </c>
      <c r="S77">
        <v>14.29</v>
      </c>
      <c r="T77">
        <v>1.56</v>
      </c>
      <c r="U77">
        <v>1.26</v>
      </c>
      <c r="V77">
        <v>1.62</v>
      </c>
      <c r="W77">
        <v>13.25</v>
      </c>
      <c r="X77">
        <v>11.64</v>
      </c>
      <c r="Y77">
        <v>-61</v>
      </c>
      <c r="Z77">
        <v>11</v>
      </c>
      <c r="AA77">
        <v>72</v>
      </c>
      <c r="AB77">
        <v>7.82</v>
      </c>
      <c r="AC77">
        <v>51.21</v>
      </c>
      <c r="AD77">
        <v>59.03</v>
      </c>
      <c r="AE77">
        <v>5</v>
      </c>
      <c r="AF77">
        <v>3.51</v>
      </c>
      <c r="AG77">
        <v>9.42</v>
      </c>
      <c r="AH77">
        <v>-109</v>
      </c>
      <c r="AI77">
        <v>19</v>
      </c>
      <c r="AJ77">
        <v>128</v>
      </c>
      <c r="AK77">
        <v>13.51</v>
      </c>
      <c r="AL77">
        <v>91.03</v>
      </c>
      <c r="AM77">
        <v>104.54</v>
      </c>
      <c r="AN77">
        <v>73.680000000000007</v>
      </c>
      <c r="AO77">
        <v>3</v>
      </c>
      <c r="AP77">
        <v>4</v>
      </c>
      <c r="AQ77">
        <v>10</v>
      </c>
      <c r="AR77">
        <v>2.1800000000000002</v>
      </c>
      <c r="AS77">
        <v>13.21</v>
      </c>
      <c r="AT77">
        <v>11.03</v>
      </c>
      <c r="AU77">
        <v>-78</v>
      </c>
      <c r="AV77">
        <v>14</v>
      </c>
      <c r="AW77">
        <v>92</v>
      </c>
      <c r="AX77">
        <v>9.9600000000000009</v>
      </c>
      <c r="AY77">
        <v>65.430000000000007</v>
      </c>
      <c r="AZ77">
        <v>75.39</v>
      </c>
      <c r="BA77">
        <v>100</v>
      </c>
      <c r="BB77">
        <v>0</v>
      </c>
      <c r="BC77">
        <v>7</v>
      </c>
      <c r="BD77">
        <v>3.83</v>
      </c>
      <c r="BE77">
        <v>15.56</v>
      </c>
      <c r="BF77">
        <v>11.72</v>
      </c>
      <c r="BG77">
        <v>-62</v>
      </c>
      <c r="BH77">
        <v>9.9600000000000009</v>
      </c>
      <c r="BI77">
        <v>54.05</v>
      </c>
      <c r="BJ77">
        <v>14</v>
      </c>
      <c r="BK77">
        <v>76</v>
      </c>
      <c r="BL77">
        <v>7</v>
      </c>
      <c r="BM77">
        <v>10</v>
      </c>
      <c r="BN77">
        <v>10</v>
      </c>
      <c r="BO77">
        <v>0.71</v>
      </c>
      <c r="BP77">
        <v>2.84</v>
      </c>
      <c r="BQ77">
        <v>1</v>
      </c>
      <c r="BR77">
        <v>4</v>
      </c>
      <c r="BS77">
        <v>-3</v>
      </c>
      <c r="BT77">
        <v>20</v>
      </c>
      <c r="BU77">
        <v>14.29</v>
      </c>
      <c r="BV77">
        <v>7.14</v>
      </c>
      <c r="BW77">
        <v>7.14</v>
      </c>
      <c r="BX77">
        <v>94.74</v>
      </c>
      <c r="BY77">
        <v>27</v>
      </c>
      <c r="BZ77">
        <v>5</v>
      </c>
      <c r="CA77">
        <v>14</v>
      </c>
      <c r="CB77">
        <v>6.9</v>
      </c>
      <c r="CC77">
        <v>4</v>
      </c>
      <c r="CD77">
        <v>16</v>
      </c>
      <c r="CE77">
        <v>54</v>
      </c>
      <c r="CF77">
        <v>0</v>
      </c>
      <c r="CG77">
        <v>0</v>
      </c>
      <c r="CH77">
        <v>0</v>
      </c>
      <c r="CI77">
        <v>0</v>
      </c>
      <c r="CJ77">
        <v>6</v>
      </c>
      <c r="CK77">
        <v>3</v>
      </c>
      <c r="CL77">
        <v>2</v>
      </c>
      <c r="CM77">
        <v>0</v>
      </c>
      <c r="CN77">
        <v>0</v>
      </c>
      <c r="CO77">
        <v>0</v>
      </c>
      <c r="CP77">
        <v>84.37</v>
      </c>
      <c r="CQ77">
        <v>294.02</v>
      </c>
      <c r="CR77">
        <v>22.3</v>
      </c>
      <c r="CS77">
        <v>18.55</v>
      </c>
      <c r="CT77">
        <v>17.670000000000002</v>
      </c>
      <c r="CU77">
        <v>50.84</v>
      </c>
      <c r="CV77">
        <v>49.54</v>
      </c>
      <c r="CW77">
        <v>48.24</v>
      </c>
      <c r="CX77">
        <v>46.64</v>
      </c>
      <c r="CY77">
        <v>54.31</v>
      </c>
      <c r="CZ77">
        <v>55.32</v>
      </c>
    </row>
    <row r="78" spans="1:104">
      <c r="A78" t="s">
        <v>1060</v>
      </c>
      <c r="B78" t="s">
        <v>1061</v>
      </c>
      <c r="C78" t="s">
        <v>62</v>
      </c>
      <c r="D78" t="s">
        <v>345</v>
      </c>
      <c r="E78">
        <v>31</v>
      </c>
      <c r="F78">
        <v>20142015</v>
      </c>
      <c r="G78">
        <v>26</v>
      </c>
      <c r="H78">
        <v>0.55000000000000004</v>
      </c>
      <c r="I78">
        <v>0.55000000000000004</v>
      </c>
      <c r="J78">
        <v>0</v>
      </c>
      <c r="K78">
        <v>0</v>
      </c>
      <c r="L78">
        <v>0</v>
      </c>
      <c r="M78">
        <v>0</v>
      </c>
      <c r="N78">
        <v>0</v>
      </c>
      <c r="O78">
        <v>0</v>
      </c>
      <c r="P78">
        <v>0</v>
      </c>
      <c r="Q78">
        <v>9.6</v>
      </c>
      <c r="R78">
        <v>89.53</v>
      </c>
      <c r="S78">
        <v>0</v>
      </c>
      <c r="T78">
        <v>-2.61</v>
      </c>
      <c r="U78">
        <v>3.16</v>
      </c>
      <c r="V78">
        <v>-3.34</v>
      </c>
      <c r="W78">
        <v>9.3800000000000008</v>
      </c>
      <c r="X78">
        <v>12.71</v>
      </c>
      <c r="Y78">
        <v>-78</v>
      </c>
      <c r="Z78">
        <v>9</v>
      </c>
      <c r="AA78">
        <v>87</v>
      </c>
      <c r="AB78">
        <v>5.52</v>
      </c>
      <c r="AC78">
        <v>53.33</v>
      </c>
      <c r="AD78">
        <v>58.85</v>
      </c>
      <c r="AE78">
        <v>1</v>
      </c>
      <c r="AF78">
        <v>-2.25</v>
      </c>
      <c r="AG78">
        <v>11.85</v>
      </c>
      <c r="AH78">
        <v>-160</v>
      </c>
      <c r="AI78">
        <v>19</v>
      </c>
      <c r="AJ78">
        <v>179</v>
      </c>
      <c r="AK78">
        <v>11.65</v>
      </c>
      <c r="AL78">
        <v>109.72</v>
      </c>
      <c r="AM78">
        <v>121.37</v>
      </c>
      <c r="AN78">
        <v>63.16</v>
      </c>
      <c r="AO78">
        <v>0</v>
      </c>
      <c r="AP78">
        <v>9</v>
      </c>
      <c r="AQ78">
        <v>2</v>
      </c>
      <c r="AR78">
        <v>-2.08</v>
      </c>
      <c r="AS78">
        <v>10.42</v>
      </c>
      <c r="AT78">
        <v>12.5</v>
      </c>
      <c r="AU78">
        <v>-114</v>
      </c>
      <c r="AV78">
        <v>15</v>
      </c>
      <c r="AW78">
        <v>129</v>
      </c>
      <c r="AX78">
        <v>9.19</v>
      </c>
      <c r="AY78">
        <v>79.069999999999993</v>
      </c>
      <c r="AZ78">
        <v>88.27</v>
      </c>
      <c r="BA78">
        <v>80</v>
      </c>
      <c r="BB78">
        <v>1</v>
      </c>
      <c r="BC78">
        <v>2</v>
      </c>
      <c r="BD78">
        <v>-2.83</v>
      </c>
      <c r="BE78">
        <v>12.24</v>
      </c>
      <c r="BF78">
        <v>15.08</v>
      </c>
      <c r="BG78">
        <v>-74</v>
      </c>
      <c r="BH78">
        <v>7.36</v>
      </c>
      <c r="BI78">
        <v>52.72</v>
      </c>
      <c r="BJ78">
        <v>12</v>
      </c>
      <c r="BK78">
        <v>86</v>
      </c>
      <c r="BL78">
        <v>1</v>
      </c>
      <c r="BM78">
        <v>-11.11</v>
      </c>
      <c r="BN78">
        <v>11.11</v>
      </c>
      <c r="BO78">
        <v>0</v>
      </c>
      <c r="BP78">
        <v>5.52</v>
      </c>
      <c r="BQ78">
        <v>0</v>
      </c>
      <c r="BR78">
        <v>9</v>
      </c>
      <c r="BS78">
        <v>-9</v>
      </c>
      <c r="BT78">
        <v>0</v>
      </c>
      <c r="BU78">
        <v>0</v>
      </c>
      <c r="BV78">
        <v>0</v>
      </c>
      <c r="BW78">
        <v>0</v>
      </c>
      <c r="BX78">
        <v>89.53</v>
      </c>
      <c r="BY78">
        <v>40</v>
      </c>
      <c r="BZ78">
        <v>0</v>
      </c>
      <c r="CA78">
        <v>0</v>
      </c>
      <c r="CB78">
        <v>6.72</v>
      </c>
      <c r="CC78">
        <v>8</v>
      </c>
      <c r="CD78">
        <v>13</v>
      </c>
      <c r="CE78">
        <v>111</v>
      </c>
      <c r="CF78">
        <v>5</v>
      </c>
      <c r="CG78">
        <v>3</v>
      </c>
      <c r="CH78">
        <v>0</v>
      </c>
      <c r="CI78">
        <v>0</v>
      </c>
      <c r="CJ78">
        <v>1</v>
      </c>
      <c r="CK78">
        <v>0</v>
      </c>
      <c r="CL78">
        <v>2</v>
      </c>
      <c r="CM78">
        <v>0</v>
      </c>
      <c r="CN78">
        <v>0</v>
      </c>
      <c r="CO78">
        <v>0</v>
      </c>
      <c r="CP78">
        <v>97.88</v>
      </c>
      <c r="CQ78">
        <v>90.54</v>
      </c>
      <c r="CR78">
        <v>51.95</v>
      </c>
      <c r="CS78">
        <v>15.93</v>
      </c>
      <c r="CT78">
        <v>17.260000000000002</v>
      </c>
      <c r="CU78">
        <v>48.65</v>
      </c>
      <c r="CV78">
        <v>50.74</v>
      </c>
      <c r="CW78">
        <v>53.79</v>
      </c>
      <c r="CX78">
        <v>56.78</v>
      </c>
      <c r="CY78">
        <v>55.01</v>
      </c>
      <c r="CZ78">
        <v>53.42</v>
      </c>
    </row>
    <row r="79" spans="1:104">
      <c r="A79" t="s">
        <v>147</v>
      </c>
      <c r="B79" t="s">
        <v>148</v>
      </c>
      <c r="C79" t="s">
        <v>62</v>
      </c>
      <c r="D79" t="s">
        <v>149</v>
      </c>
      <c r="E79">
        <v>78</v>
      </c>
      <c r="F79">
        <v>20142015</v>
      </c>
      <c r="G79">
        <v>35</v>
      </c>
      <c r="H79">
        <v>7.1429999999999998</v>
      </c>
      <c r="I79">
        <v>7.1429999999999998</v>
      </c>
      <c r="J79">
        <v>0</v>
      </c>
      <c r="K79">
        <v>0</v>
      </c>
      <c r="L79">
        <v>0</v>
      </c>
      <c r="M79">
        <v>0</v>
      </c>
      <c r="N79">
        <v>0</v>
      </c>
      <c r="O79">
        <v>0</v>
      </c>
      <c r="P79">
        <v>0</v>
      </c>
      <c r="Q79">
        <v>10</v>
      </c>
      <c r="R79">
        <v>85.71</v>
      </c>
      <c r="S79" t="s">
        <v>1488</v>
      </c>
      <c r="T79">
        <v>3.8</v>
      </c>
      <c r="U79">
        <v>0.96</v>
      </c>
      <c r="V79">
        <v>6.24</v>
      </c>
      <c r="W79">
        <v>16.39</v>
      </c>
      <c r="X79">
        <v>10.16</v>
      </c>
      <c r="Y79">
        <v>-41</v>
      </c>
      <c r="Z79">
        <v>10</v>
      </c>
      <c r="AA79">
        <v>51</v>
      </c>
      <c r="AB79">
        <v>8.02</v>
      </c>
      <c r="AC79">
        <v>40.9</v>
      </c>
      <c r="AD79">
        <v>48.93</v>
      </c>
      <c r="AE79">
        <v>0</v>
      </c>
      <c r="AF79">
        <v>0.81</v>
      </c>
      <c r="AG79">
        <v>9.19</v>
      </c>
      <c r="AH79">
        <v>-104</v>
      </c>
      <c r="AI79">
        <v>13</v>
      </c>
      <c r="AJ79">
        <v>117</v>
      </c>
      <c r="AK79">
        <v>10.43</v>
      </c>
      <c r="AL79">
        <v>93.84</v>
      </c>
      <c r="AM79">
        <v>104.27</v>
      </c>
      <c r="AN79">
        <v>53.85</v>
      </c>
      <c r="AO79">
        <v>0</v>
      </c>
      <c r="AP79">
        <v>6</v>
      </c>
      <c r="AQ79">
        <v>0</v>
      </c>
      <c r="AR79">
        <v>2.35</v>
      </c>
      <c r="AS79">
        <v>11.76</v>
      </c>
      <c r="AT79">
        <v>9.42</v>
      </c>
      <c r="AU79">
        <v>-78</v>
      </c>
      <c r="AV79">
        <v>12</v>
      </c>
      <c r="AW79">
        <v>90</v>
      </c>
      <c r="AX79">
        <v>9.6199999999999992</v>
      </c>
      <c r="AY79">
        <v>72.180000000000007</v>
      </c>
      <c r="AZ79">
        <v>81.81</v>
      </c>
      <c r="BA79">
        <v>58.33</v>
      </c>
      <c r="BB79">
        <v>0</v>
      </c>
      <c r="BC79">
        <v>0</v>
      </c>
      <c r="BD79">
        <v>-1.72</v>
      </c>
      <c r="BE79">
        <v>9.09</v>
      </c>
      <c r="BF79">
        <v>10.81</v>
      </c>
      <c r="BG79">
        <v>-63</v>
      </c>
      <c r="BH79">
        <v>5.61</v>
      </c>
      <c r="BI79">
        <v>56.14</v>
      </c>
      <c r="BJ79">
        <v>7</v>
      </c>
      <c r="BK79">
        <v>70</v>
      </c>
      <c r="BL79">
        <v>0</v>
      </c>
      <c r="BM79">
        <v>0</v>
      </c>
      <c r="BN79">
        <v>0</v>
      </c>
      <c r="BO79">
        <v>0</v>
      </c>
      <c r="BP79">
        <v>8.02</v>
      </c>
      <c r="BQ79">
        <v>0</v>
      </c>
      <c r="BR79">
        <v>10</v>
      </c>
      <c r="BS79">
        <v>-10</v>
      </c>
      <c r="BT79">
        <v>0</v>
      </c>
      <c r="BU79" t="s">
        <v>1488</v>
      </c>
      <c r="BV79">
        <v>0</v>
      </c>
      <c r="BW79">
        <v>0</v>
      </c>
      <c r="BX79">
        <v>85.71</v>
      </c>
      <c r="BY79">
        <v>40</v>
      </c>
      <c r="BZ79">
        <v>0</v>
      </c>
      <c r="CA79">
        <v>0</v>
      </c>
      <c r="CB79">
        <v>9.68</v>
      </c>
      <c r="CC79">
        <v>6</v>
      </c>
      <c r="CD79">
        <v>21</v>
      </c>
      <c r="CE79">
        <v>56</v>
      </c>
      <c r="CF79">
        <v>5</v>
      </c>
      <c r="CG79">
        <v>2</v>
      </c>
      <c r="CH79">
        <v>0</v>
      </c>
      <c r="CI79">
        <v>0</v>
      </c>
      <c r="CJ79">
        <v>0</v>
      </c>
      <c r="CK79">
        <v>1</v>
      </c>
      <c r="CL79">
        <v>0</v>
      </c>
      <c r="CM79">
        <v>0</v>
      </c>
      <c r="CN79">
        <v>0</v>
      </c>
      <c r="CO79">
        <v>0</v>
      </c>
      <c r="CP79">
        <v>74.81</v>
      </c>
      <c r="CQ79">
        <v>315.18</v>
      </c>
      <c r="CR79">
        <v>19.18</v>
      </c>
      <c r="CS79">
        <v>16.57</v>
      </c>
      <c r="CT79">
        <v>17.2</v>
      </c>
      <c r="CU79">
        <v>51.59</v>
      </c>
      <c r="CV79">
        <v>49.75</v>
      </c>
      <c r="CW79">
        <v>54.5</v>
      </c>
      <c r="CX79">
        <v>51.14</v>
      </c>
      <c r="CY79">
        <v>54.64</v>
      </c>
      <c r="CZ79">
        <v>55.18</v>
      </c>
    </row>
    <row r="80" spans="1:104">
      <c r="A80" t="s">
        <v>1344</v>
      </c>
      <c r="B80" t="s">
        <v>1345</v>
      </c>
      <c r="C80" t="s">
        <v>87</v>
      </c>
      <c r="D80" t="s">
        <v>84</v>
      </c>
      <c r="E80">
        <v>69</v>
      </c>
      <c r="F80">
        <v>20142015</v>
      </c>
      <c r="G80">
        <v>30</v>
      </c>
      <c r="H80">
        <v>1.7</v>
      </c>
      <c r="I80">
        <v>1.6</v>
      </c>
      <c r="J80">
        <v>1</v>
      </c>
      <c r="K80">
        <v>0</v>
      </c>
      <c r="L80">
        <v>1</v>
      </c>
      <c r="M80">
        <v>0.59</v>
      </c>
      <c r="N80">
        <v>0</v>
      </c>
      <c r="O80">
        <v>0.59</v>
      </c>
      <c r="P80">
        <v>0</v>
      </c>
      <c r="Q80">
        <v>9.66</v>
      </c>
      <c r="R80">
        <v>95.83</v>
      </c>
      <c r="S80">
        <v>33.33</v>
      </c>
      <c r="T80">
        <v>2.02</v>
      </c>
      <c r="U80">
        <v>1.48</v>
      </c>
      <c r="V80">
        <v>-11.06</v>
      </c>
      <c r="W80">
        <v>8.77</v>
      </c>
      <c r="X80">
        <v>19.829999999999998</v>
      </c>
      <c r="Y80">
        <v>-94</v>
      </c>
      <c r="Z80">
        <v>10</v>
      </c>
      <c r="AA80">
        <v>104</v>
      </c>
      <c r="AB80">
        <v>5.87</v>
      </c>
      <c r="AC80">
        <v>61.06</v>
      </c>
      <c r="AD80">
        <v>66.930000000000007</v>
      </c>
      <c r="AE80">
        <v>2</v>
      </c>
      <c r="AF80">
        <v>-6.39</v>
      </c>
      <c r="AG80">
        <v>16.05</v>
      </c>
      <c r="AH80">
        <v>-167</v>
      </c>
      <c r="AI80">
        <v>20</v>
      </c>
      <c r="AJ80">
        <v>187</v>
      </c>
      <c r="AK80">
        <v>11.74</v>
      </c>
      <c r="AL80">
        <v>109.78</v>
      </c>
      <c r="AM80">
        <v>121.53</v>
      </c>
      <c r="AN80">
        <v>60</v>
      </c>
      <c r="AO80">
        <v>1</v>
      </c>
      <c r="AP80">
        <v>10</v>
      </c>
      <c r="AQ80">
        <v>4</v>
      </c>
      <c r="AR80">
        <v>-6.58</v>
      </c>
      <c r="AS80">
        <v>12.42</v>
      </c>
      <c r="AT80">
        <v>18.989999999999998</v>
      </c>
      <c r="AU80">
        <v>-115</v>
      </c>
      <c r="AV80">
        <v>19</v>
      </c>
      <c r="AW80">
        <v>134</v>
      </c>
      <c r="AX80">
        <v>11.15</v>
      </c>
      <c r="AY80">
        <v>78.67</v>
      </c>
      <c r="AZ80">
        <v>89.82</v>
      </c>
      <c r="BA80">
        <v>63.16</v>
      </c>
      <c r="BB80">
        <v>0</v>
      </c>
      <c r="BC80">
        <v>3</v>
      </c>
      <c r="BD80">
        <v>-10.54</v>
      </c>
      <c r="BE80">
        <v>11.11</v>
      </c>
      <c r="BF80">
        <v>21.65</v>
      </c>
      <c r="BG80">
        <v>-84</v>
      </c>
      <c r="BH80">
        <v>7.05</v>
      </c>
      <c r="BI80">
        <v>56.36</v>
      </c>
      <c r="BJ80">
        <v>12</v>
      </c>
      <c r="BK80">
        <v>96</v>
      </c>
      <c r="BL80">
        <v>3</v>
      </c>
      <c r="BM80">
        <v>-13</v>
      </c>
      <c r="BN80">
        <v>20.69</v>
      </c>
      <c r="BO80">
        <v>0.59</v>
      </c>
      <c r="BP80">
        <v>7.05</v>
      </c>
      <c r="BQ80">
        <v>1</v>
      </c>
      <c r="BR80">
        <v>12</v>
      </c>
      <c r="BS80">
        <v>-11</v>
      </c>
      <c r="BT80">
        <v>7.69</v>
      </c>
      <c r="BU80">
        <v>33.33</v>
      </c>
      <c r="BV80">
        <v>8.33</v>
      </c>
      <c r="BW80">
        <v>5.26</v>
      </c>
      <c r="BX80">
        <v>87.5</v>
      </c>
      <c r="BY80">
        <v>49.44</v>
      </c>
      <c r="BZ80">
        <v>44</v>
      </c>
      <c r="CA80">
        <v>45</v>
      </c>
      <c r="CB80">
        <v>11.25</v>
      </c>
      <c r="CC80">
        <v>9</v>
      </c>
      <c r="CD80">
        <v>25</v>
      </c>
      <c r="CE80">
        <v>71</v>
      </c>
      <c r="CF80">
        <v>2</v>
      </c>
      <c r="CG80">
        <v>2</v>
      </c>
      <c r="CH80">
        <v>0</v>
      </c>
      <c r="CI80">
        <v>0</v>
      </c>
      <c r="CJ80">
        <v>2</v>
      </c>
      <c r="CK80">
        <v>0</v>
      </c>
      <c r="CL80">
        <v>1</v>
      </c>
      <c r="CM80">
        <v>0</v>
      </c>
      <c r="CN80">
        <v>0</v>
      </c>
      <c r="CO80">
        <v>0</v>
      </c>
      <c r="CP80">
        <v>102.2</v>
      </c>
      <c r="CQ80">
        <v>246.33</v>
      </c>
      <c r="CR80">
        <v>29.32</v>
      </c>
      <c r="CS80">
        <v>16.68</v>
      </c>
      <c r="CT80">
        <v>16.739999999999998</v>
      </c>
      <c r="CU80">
        <v>50.37</v>
      </c>
      <c r="CV80">
        <v>49.74</v>
      </c>
      <c r="CW80">
        <v>53.25</v>
      </c>
      <c r="CX80">
        <v>52.47</v>
      </c>
      <c r="CY80">
        <v>53.74</v>
      </c>
      <c r="CZ80">
        <v>54.3</v>
      </c>
    </row>
    <row r="81" spans="1:104">
      <c r="A81" t="s">
        <v>360</v>
      </c>
      <c r="B81" t="s">
        <v>361</v>
      </c>
      <c r="C81" t="s">
        <v>62</v>
      </c>
      <c r="D81" t="s">
        <v>110</v>
      </c>
      <c r="E81">
        <v>58</v>
      </c>
      <c r="F81">
        <v>20142015</v>
      </c>
      <c r="G81">
        <v>29</v>
      </c>
      <c r="H81">
        <v>5.75</v>
      </c>
      <c r="I81">
        <v>5.5</v>
      </c>
      <c r="J81">
        <v>0</v>
      </c>
      <c r="K81">
        <v>0</v>
      </c>
      <c r="L81">
        <v>0</v>
      </c>
      <c r="M81">
        <v>0</v>
      </c>
      <c r="N81">
        <v>0</v>
      </c>
      <c r="O81">
        <v>0</v>
      </c>
      <c r="P81">
        <v>1</v>
      </c>
      <c r="Q81">
        <v>10.59</v>
      </c>
      <c r="R81">
        <v>88.24</v>
      </c>
      <c r="S81" t="s">
        <v>1488</v>
      </c>
      <c r="T81">
        <v>0.66</v>
      </c>
      <c r="U81">
        <v>2.09</v>
      </c>
      <c r="V81">
        <v>4.4400000000000004</v>
      </c>
      <c r="W81">
        <v>15.27</v>
      </c>
      <c r="X81">
        <v>10.82</v>
      </c>
      <c r="Y81">
        <v>-91</v>
      </c>
      <c r="Z81">
        <v>20</v>
      </c>
      <c r="AA81">
        <v>111</v>
      </c>
      <c r="AB81">
        <v>9.8800000000000008</v>
      </c>
      <c r="AC81">
        <v>54.84</v>
      </c>
      <c r="AD81">
        <v>64.72</v>
      </c>
      <c r="AE81">
        <v>1</v>
      </c>
      <c r="AF81">
        <v>2.1800000000000002</v>
      </c>
      <c r="AG81">
        <v>8.4</v>
      </c>
      <c r="AH81">
        <v>-201</v>
      </c>
      <c r="AI81">
        <v>27</v>
      </c>
      <c r="AJ81">
        <v>228</v>
      </c>
      <c r="AK81">
        <v>13.34</v>
      </c>
      <c r="AL81">
        <v>112.64</v>
      </c>
      <c r="AM81">
        <v>125.98</v>
      </c>
      <c r="AN81">
        <v>59.26</v>
      </c>
      <c r="AO81">
        <v>0</v>
      </c>
      <c r="AP81">
        <v>25</v>
      </c>
      <c r="AQ81">
        <v>1</v>
      </c>
      <c r="AR81">
        <v>3.82</v>
      </c>
      <c r="AS81">
        <v>12.85</v>
      </c>
      <c r="AT81">
        <v>9.0299999999999994</v>
      </c>
      <c r="AU81">
        <v>-133</v>
      </c>
      <c r="AV81">
        <v>23</v>
      </c>
      <c r="AW81">
        <v>156</v>
      </c>
      <c r="AX81">
        <v>11.36</v>
      </c>
      <c r="AY81">
        <v>77.069999999999993</v>
      </c>
      <c r="AZ81">
        <v>88.43</v>
      </c>
      <c r="BA81">
        <v>69.569999999999993</v>
      </c>
      <c r="BB81">
        <v>1</v>
      </c>
      <c r="BC81">
        <v>1</v>
      </c>
      <c r="BD81">
        <v>1.71</v>
      </c>
      <c r="BE81">
        <v>11.85</v>
      </c>
      <c r="BF81">
        <v>10.14</v>
      </c>
      <c r="BG81">
        <v>-103</v>
      </c>
      <c r="BH81">
        <v>7.9</v>
      </c>
      <c r="BI81">
        <v>58.79</v>
      </c>
      <c r="BJ81">
        <v>16</v>
      </c>
      <c r="BK81">
        <v>119</v>
      </c>
      <c r="BL81">
        <v>0</v>
      </c>
      <c r="BM81">
        <v>-12.5</v>
      </c>
      <c r="BN81">
        <v>12.5</v>
      </c>
      <c r="BO81">
        <v>0</v>
      </c>
      <c r="BP81">
        <v>6.92</v>
      </c>
      <c r="BQ81">
        <v>0</v>
      </c>
      <c r="BR81">
        <v>14</v>
      </c>
      <c r="BS81">
        <v>-14</v>
      </c>
      <c r="BT81">
        <v>0</v>
      </c>
      <c r="BU81">
        <v>0</v>
      </c>
      <c r="BV81">
        <v>0</v>
      </c>
      <c r="BW81">
        <v>0</v>
      </c>
      <c r="BX81">
        <v>88.24</v>
      </c>
      <c r="BY81">
        <v>40</v>
      </c>
      <c r="BZ81">
        <v>0</v>
      </c>
      <c r="CA81">
        <v>0</v>
      </c>
      <c r="CB81">
        <v>4.72</v>
      </c>
      <c r="CC81">
        <v>5</v>
      </c>
      <c r="CD81">
        <v>22</v>
      </c>
      <c r="CE81">
        <v>101</v>
      </c>
      <c r="CF81">
        <v>4</v>
      </c>
      <c r="CG81">
        <v>0</v>
      </c>
      <c r="CH81">
        <v>0</v>
      </c>
      <c r="CI81">
        <v>0</v>
      </c>
      <c r="CJ81">
        <v>0</v>
      </c>
      <c r="CK81">
        <v>4</v>
      </c>
      <c r="CL81">
        <v>3</v>
      </c>
      <c r="CM81">
        <v>1</v>
      </c>
      <c r="CN81">
        <v>2</v>
      </c>
      <c r="CO81">
        <v>0.49</v>
      </c>
      <c r="CP81">
        <v>121.45</v>
      </c>
      <c r="CQ81">
        <v>189.51</v>
      </c>
      <c r="CR81">
        <v>39.06</v>
      </c>
      <c r="CS81">
        <v>16.48</v>
      </c>
      <c r="CT81">
        <v>17.46</v>
      </c>
      <c r="CU81">
        <v>52.31</v>
      </c>
      <c r="CV81">
        <v>50.16</v>
      </c>
      <c r="CW81">
        <v>55.52</v>
      </c>
      <c r="CX81">
        <v>50.61</v>
      </c>
      <c r="CY81">
        <v>54.46</v>
      </c>
      <c r="CZ81">
        <v>54.12</v>
      </c>
    </row>
    <row r="82" spans="1:104">
      <c r="A82" t="s">
        <v>540</v>
      </c>
      <c r="B82" t="s">
        <v>541</v>
      </c>
      <c r="C82" t="s">
        <v>62</v>
      </c>
      <c r="D82" t="s">
        <v>195</v>
      </c>
      <c r="E82">
        <v>79</v>
      </c>
      <c r="F82">
        <v>20142015</v>
      </c>
      <c r="G82">
        <v>24</v>
      </c>
      <c r="H82">
        <v>4</v>
      </c>
      <c r="I82">
        <v>3.9670000000000001</v>
      </c>
      <c r="J82">
        <v>0</v>
      </c>
      <c r="K82">
        <v>0</v>
      </c>
      <c r="L82">
        <v>0</v>
      </c>
      <c r="M82">
        <v>0</v>
      </c>
      <c r="N82">
        <v>0</v>
      </c>
      <c r="O82">
        <v>0</v>
      </c>
      <c r="P82">
        <v>0</v>
      </c>
      <c r="Q82">
        <v>9.07</v>
      </c>
      <c r="R82">
        <v>89.84</v>
      </c>
      <c r="S82">
        <v>0</v>
      </c>
      <c r="T82">
        <v>-5.92</v>
      </c>
      <c r="U82">
        <v>3.1</v>
      </c>
      <c r="V82">
        <v>-7.47</v>
      </c>
      <c r="W82">
        <v>8.9</v>
      </c>
      <c r="X82">
        <v>16.36</v>
      </c>
      <c r="Y82">
        <v>-231</v>
      </c>
      <c r="Z82">
        <v>25</v>
      </c>
      <c r="AA82">
        <v>256</v>
      </c>
      <c r="AB82">
        <v>6.13</v>
      </c>
      <c r="AC82">
        <v>62.78</v>
      </c>
      <c r="AD82">
        <v>68.91</v>
      </c>
      <c r="AE82">
        <v>2</v>
      </c>
      <c r="AF82">
        <v>-4.5999999999999996</v>
      </c>
      <c r="AG82">
        <v>13.68</v>
      </c>
      <c r="AH82">
        <v>-424</v>
      </c>
      <c r="AI82">
        <v>47</v>
      </c>
      <c r="AJ82">
        <v>471</v>
      </c>
      <c r="AK82">
        <v>11.53</v>
      </c>
      <c r="AL82">
        <v>115.51</v>
      </c>
      <c r="AM82">
        <v>127.03</v>
      </c>
      <c r="AN82">
        <v>70.209999999999994</v>
      </c>
      <c r="AO82">
        <v>1</v>
      </c>
      <c r="AP82">
        <v>51</v>
      </c>
      <c r="AQ82">
        <v>11</v>
      </c>
      <c r="AR82">
        <v>-6.52</v>
      </c>
      <c r="AS82">
        <v>10.28</v>
      </c>
      <c r="AT82">
        <v>16.8</v>
      </c>
      <c r="AU82">
        <v>-317</v>
      </c>
      <c r="AV82">
        <v>41</v>
      </c>
      <c r="AW82">
        <v>358</v>
      </c>
      <c r="AX82">
        <v>10.050000000000001</v>
      </c>
      <c r="AY82">
        <v>87.8</v>
      </c>
      <c r="AZ82">
        <v>97.85</v>
      </c>
      <c r="BA82">
        <v>80.489999999999995</v>
      </c>
      <c r="BB82">
        <v>2</v>
      </c>
      <c r="BC82">
        <v>10</v>
      </c>
      <c r="BD82">
        <v>-6.73</v>
      </c>
      <c r="BE82">
        <v>12.31</v>
      </c>
      <c r="BF82">
        <v>19.05</v>
      </c>
      <c r="BG82">
        <v>-202</v>
      </c>
      <c r="BH82">
        <v>8.09</v>
      </c>
      <c r="BI82">
        <v>57.63</v>
      </c>
      <c r="BJ82">
        <v>33</v>
      </c>
      <c r="BK82">
        <v>235</v>
      </c>
      <c r="BL82">
        <v>8</v>
      </c>
      <c r="BM82">
        <v>-2.4300000000000002</v>
      </c>
      <c r="BN82">
        <v>5.56</v>
      </c>
      <c r="BO82">
        <v>0.25</v>
      </c>
      <c r="BP82">
        <v>7.6</v>
      </c>
      <c r="BQ82">
        <v>1</v>
      </c>
      <c r="BR82">
        <v>31</v>
      </c>
      <c r="BS82">
        <v>-30</v>
      </c>
      <c r="BT82">
        <v>3.12</v>
      </c>
      <c r="BU82">
        <v>0</v>
      </c>
      <c r="BV82">
        <v>3.03</v>
      </c>
      <c r="BW82">
        <v>2.44</v>
      </c>
      <c r="BX82">
        <v>86.81</v>
      </c>
      <c r="BY82">
        <v>40</v>
      </c>
      <c r="BZ82">
        <v>0</v>
      </c>
      <c r="CA82">
        <v>0</v>
      </c>
      <c r="CB82">
        <v>3.54</v>
      </c>
      <c r="CC82">
        <v>9</v>
      </c>
      <c r="CD82">
        <v>46</v>
      </c>
      <c r="CE82">
        <v>245</v>
      </c>
      <c r="CF82">
        <v>5</v>
      </c>
      <c r="CG82">
        <v>6</v>
      </c>
      <c r="CH82">
        <v>0</v>
      </c>
      <c r="CI82">
        <v>0</v>
      </c>
      <c r="CJ82">
        <v>8</v>
      </c>
      <c r="CK82">
        <v>9</v>
      </c>
      <c r="CL82">
        <v>4</v>
      </c>
      <c r="CM82">
        <v>1</v>
      </c>
      <c r="CN82">
        <v>1</v>
      </c>
      <c r="CO82">
        <v>0</v>
      </c>
      <c r="CP82">
        <v>244.66</v>
      </c>
      <c r="CQ82">
        <v>188.22</v>
      </c>
      <c r="CR82">
        <v>56.52</v>
      </c>
      <c r="CS82">
        <v>17.2</v>
      </c>
      <c r="CT82">
        <v>17.670000000000002</v>
      </c>
      <c r="CU82">
        <v>49.37</v>
      </c>
      <c r="CV82">
        <v>50.51</v>
      </c>
      <c r="CW82">
        <v>53.69</v>
      </c>
      <c r="CX82">
        <v>55.06</v>
      </c>
      <c r="CY82">
        <v>54.79</v>
      </c>
      <c r="CZ82">
        <v>53.69</v>
      </c>
    </row>
    <row r="83" spans="1:104">
      <c r="A83" t="s">
        <v>1680</v>
      </c>
      <c r="B83" t="s">
        <v>1681</v>
      </c>
      <c r="C83" t="s">
        <v>68</v>
      </c>
      <c r="D83" t="s">
        <v>858</v>
      </c>
      <c r="E83">
        <v>16</v>
      </c>
      <c r="F83">
        <v>20142015</v>
      </c>
      <c r="G83">
        <v>22</v>
      </c>
      <c r="H83">
        <v>0.79</v>
      </c>
      <c r="I83">
        <v>0.70699999999999996</v>
      </c>
      <c r="J83">
        <v>0</v>
      </c>
      <c r="K83">
        <v>0</v>
      </c>
      <c r="L83">
        <v>0</v>
      </c>
      <c r="M83">
        <v>0</v>
      </c>
      <c r="N83">
        <v>0</v>
      </c>
      <c r="O83">
        <v>0</v>
      </c>
      <c r="P83">
        <v>0</v>
      </c>
      <c r="Q83">
        <v>0</v>
      </c>
      <c r="R83" t="s">
        <v>1488</v>
      </c>
      <c r="S83" t="s">
        <v>1488</v>
      </c>
      <c r="T83">
        <v>-7.41</v>
      </c>
      <c r="U83">
        <v>0.1</v>
      </c>
      <c r="V83">
        <v>-12</v>
      </c>
      <c r="W83">
        <v>0</v>
      </c>
      <c r="X83">
        <v>12</v>
      </c>
      <c r="Y83">
        <v>-1</v>
      </c>
      <c r="Z83">
        <v>0</v>
      </c>
      <c r="AA83">
        <v>1</v>
      </c>
      <c r="AB83">
        <v>0</v>
      </c>
      <c r="AC83">
        <v>38.5</v>
      </c>
      <c r="AD83">
        <v>38.5</v>
      </c>
      <c r="AE83">
        <v>0</v>
      </c>
      <c r="AF83">
        <v>-12.58</v>
      </c>
      <c r="AG83">
        <v>12.58</v>
      </c>
      <c r="AH83">
        <v>-5</v>
      </c>
      <c r="AI83">
        <v>0</v>
      </c>
      <c r="AJ83">
        <v>5</v>
      </c>
      <c r="AK83">
        <v>0</v>
      </c>
      <c r="AL83">
        <v>192.51</v>
      </c>
      <c r="AM83">
        <v>192.51</v>
      </c>
      <c r="AN83" t="s">
        <v>1488</v>
      </c>
      <c r="AO83">
        <v>0</v>
      </c>
      <c r="AP83">
        <v>0</v>
      </c>
      <c r="AQ83">
        <v>0</v>
      </c>
      <c r="AR83">
        <v>-12.21</v>
      </c>
      <c r="AS83">
        <v>0</v>
      </c>
      <c r="AT83">
        <v>12.21</v>
      </c>
      <c r="AU83">
        <v>-2</v>
      </c>
      <c r="AV83">
        <v>0</v>
      </c>
      <c r="AW83">
        <v>2</v>
      </c>
      <c r="AX83">
        <v>0</v>
      </c>
      <c r="AY83">
        <v>77.010000000000005</v>
      </c>
      <c r="AZ83">
        <v>77.010000000000005</v>
      </c>
      <c r="BA83" t="s">
        <v>1488</v>
      </c>
      <c r="BB83">
        <v>0</v>
      </c>
      <c r="BC83">
        <v>0</v>
      </c>
      <c r="BD83">
        <v>-14.74</v>
      </c>
      <c r="BE83">
        <v>0</v>
      </c>
      <c r="BF83">
        <v>14.74</v>
      </c>
      <c r="BG83">
        <v>-1</v>
      </c>
      <c r="BH83">
        <v>0</v>
      </c>
      <c r="BI83">
        <v>38.5</v>
      </c>
      <c r="BJ83">
        <v>0</v>
      </c>
      <c r="BK83">
        <v>1</v>
      </c>
      <c r="BL83">
        <v>0</v>
      </c>
      <c r="BM83" t="s">
        <v>1488</v>
      </c>
      <c r="BN83">
        <v>20</v>
      </c>
      <c r="BO83">
        <v>0</v>
      </c>
      <c r="BP83">
        <v>0</v>
      </c>
      <c r="BQ83">
        <v>0</v>
      </c>
      <c r="BR83">
        <v>0</v>
      </c>
      <c r="BS83">
        <v>0</v>
      </c>
      <c r="BT83" t="s">
        <v>1488</v>
      </c>
      <c r="BU83" t="s">
        <v>1488</v>
      </c>
      <c r="BV83" t="s">
        <v>1488</v>
      </c>
      <c r="BW83" t="s">
        <v>1488</v>
      </c>
      <c r="BX83">
        <v>100</v>
      </c>
      <c r="BY83">
        <v>41</v>
      </c>
      <c r="BZ83">
        <v>1</v>
      </c>
      <c r="CA83">
        <v>1</v>
      </c>
      <c r="CB83">
        <v>0</v>
      </c>
      <c r="CC83">
        <v>0</v>
      </c>
      <c r="CD83">
        <v>0</v>
      </c>
      <c r="CE83">
        <v>2</v>
      </c>
      <c r="CF83">
        <v>0</v>
      </c>
      <c r="CG83">
        <v>0</v>
      </c>
      <c r="CH83">
        <v>0</v>
      </c>
      <c r="CI83">
        <v>0</v>
      </c>
      <c r="CJ83">
        <v>0</v>
      </c>
      <c r="CK83">
        <v>0</v>
      </c>
      <c r="CL83">
        <v>0</v>
      </c>
      <c r="CM83">
        <v>0</v>
      </c>
      <c r="CN83">
        <v>0</v>
      </c>
      <c r="CO83">
        <v>0</v>
      </c>
      <c r="CP83">
        <v>1.56</v>
      </c>
      <c r="CQ83">
        <v>73.599999999999994</v>
      </c>
      <c r="CR83">
        <v>2.0699999999999998</v>
      </c>
      <c r="CS83">
        <v>16.28</v>
      </c>
      <c r="CT83">
        <v>16.11</v>
      </c>
      <c r="CU83">
        <v>46.75</v>
      </c>
      <c r="CV83">
        <v>46.08</v>
      </c>
      <c r="CW83">
        <v>49.78</v>
      </c>
      <c r="CX83">
        <v>56.7</v>
      </c>
      <c r="CY83">
        <v>49.99</v>
      </c>
      <c r="CZ83">
        <v>58.49</v>
      </c>
    </row>
    <row r="84" spans="1:104">
      <c r="A84" t="s">
        <v>117</v>
      </c>
      <c r="B84" t="s">
        <v>118</v>
      </c>
      <c r="C84" t="s">
        <v>119</v>
      </c>
      <c r="D84" t="s">
        <v>63</v>
      </c>
      <c r="E84">
        <v>81</v>
      </c>
      <c r="F84">
        <v>20142015</v>
      </c>
      <c r="G84">
        <v>29</v>
      </c>
      <c r="H84">
        <v>6.75</v>
      </c>
      <c r="I84">
        <v>5.2729999999999997</v>
      </c>
      <c r="J84">
        <v>1</v>
      </c>
      <c r="K84">
        <v>1</v>
      </c>
      <c r="L84">
        <v>2</v>
      </c>
      <c r="M84">
        <v>0.53</v>
      </c>
      <c r="N84">
        <v>0.53</v>
      </c>
      <c r="O84">
        <v>1.07</v>
      </c>
      <c r="P84">
        <v>1</v>
      </c>
      <c r="Q84">
        <v>19.43</v>
      </c>
      <c r="R84">
        <v>99.68</v>
      </c>
      <c r="S84">
        <v>10</v>
      </c>
      <c r="T84">
        <v>-1.08</v>
      </c>
      <c r="U84">
        <v>1.39</v>
      </c>
      <c r="V84">
        <v>8.18</v>
      </c>
      <c r="W84">
        <v>21.65</v>
      </c>
      <c r="X84">
        <v>13.47</v>
      </c>
      <c r="Y84">
        <v>-55</v>
      </c>
      <c r="Z84">
        <v>21</v>
      </c>
      <c r="AA84">
        <v>76</v>
      </c>
      <c r="AB84">
        <v>11.2</v>
      </c>
      <c r="AC84">
        <v>40.520000000000003</v>
      </c>
      <c r="AD84">
        <v>51.71</v>
      </c>
      <c r="AE84">
        <v>8</v>
      </c>
      <c r="AF84">
        <v>9.6300000000000008</v>
      </c>
      <c r="AG84">
        <v>9.8000000000000007</v>
      </c>
      <c r="AH84">
        <v>-129</v>
      </c>
      <c r="AI84">
        <v>41</v>
      </c>
      <c r="AJ84">
        <v>170</v>
      </c>
      <c r="AK84">
        <v>21.86</v>
      </c>
      <c r="AL84">
        <v>90.63</v>
      </c>
      <c r="AM84">
        <v>112.49</v>
      </c>
      <c r="AN84">
        <v>68.290000000000006</v>
      </c>
      <c r="AO84">
        <v>4</v>
      </c>
      <c r="AP84">
        <v>8</v>
      </c>
      <c r="AQ84">
        <v>15</v>
      </c>
      <c r="AR84">
        <v>8.3800000000000008</v>
      </c>
      <c r="AS84">
        <v>20.51</v>
      </c>
      <c r="AT84">
        <v>12.13</v>
      </c>
      <c r="AU84">
        <v>-92</v>
      </c>
      <c r="AV84">
        <v>32</v>
      </c>
      <c r="AW84">
        <v>124</v>
      </c>
      <c r="AX84">
        <v>17.059999999999999</v>
      </c>
      <c r="AY84">
        <v>66.11</v>
      </c>
      <c r="AZ84">
        <v>83.17</v>
      </c>
      <c r="BA84">
        <v>87.5</v>
      </c>
      <c r="BB84">
        <v>1</v>
      </c>
      <c r="BC84">
        <v>11</v>
      </c>
      <c r="BD84">
        <v>10.49</v>
      </c>
      <c r="BE84">
        <v>23.93</v>
      </c>
      <c r="BF84">
        <v>13.44</v>
      </c>
      <c r="BG84">
        <v>-61</v>
      </c>
      <c r="BH84">
        <v>14.93</v>
      </c>
      <c r="BI84">
        <v>47.45</v>
      </c>
      <c r="BJ84">
        <v>28</v>
      </c>
      <c r="BK84">
        <v>89</v>
      </c>
      <c r="BL84">
        <v>10</v>
      </c>
      <c r="BM84">
        <v>14.96</v>
      </c>
      <c r="BN84">
        <v>8.57</v>
      </c>
      <c r="BO84">
        <v>2.13</v>
      </c>
      <c r="BP84">
        <v>6.93</v>
      </c>
      <c r="BQ84">
        <v>4</v>
      </c>
      <c r="BR84">
        <v>13</v>
      </c>
      <c r="BS84">
        <v>-9</v>
      </c>
      <c r="BT84">
        <v>23.53</v>
      </c>
      <c r="BU84">
        <v>9.09</v>
      </c>
      <c r="BV84">
        <v>14.29</v>
      </c>
      <c r="BW84">
        <v>12.5</v>
      </c>
      <c r="BX84">
        <v>85.39</v>
      </c>
      <c r="BY84">
        <v>52.33</v>
      </c>
      <c r="BZ84">
        <v>45</v>
      </c>
      <c r="CA84">
        <v>41</v>
      </c>
      <c r="CB84">
        <v>4.63</v>
      </c>
      <c r="CC84">
        <v>5</v>
      </c>
      <c r="CD84">
        <v>13</v>
      </c>
      <c r="CE84">
        <v>103</v>
      </c>
      <c r="CF84">
        <v>5</v>
      </c>
      <c r="CG84">
        <v>2</v>
      </c>
      <c r="CH84">
        <v>1</v>
      </c>
      <c r="CI84">
        <v>0</v>
      </c>
      <c r="CJ84">
        <v>9</v>
      </c>
      <c r="CK84">
        <v>4</v>
      </c>
      <c r="CL84">
        <v>4</v>
      </c>
      <c r="CM84">
        <v>0</v>
      </c>
      <c r="CN84">
        <v>1</v>
      </c>
      <c r="CO84">
        <v>0.53</v>
      </c>
      <c r="CP84">
        <v>112.54</v>
      </c>
      <c r="CQ84">
        <v>282.57</v>
      </c>
      <c r="CR84">
        <v>28.48</v>
      </c>
      <c r="CS84">
        <v>17.91</v>
      </c>
      <c r="CT84">
        <v>17.62</v>
      </c>
      <c r="CU84">
        <v>55.06</v>
      </c>
      <c r="CV84">
        <v>49.93</v>
      </c>
      <c r="CW84">
        <v>60.79</v>
      </c>
      <c r="CX84">
        <v>49.62</v>
      </c>
      <c r="CY84">
        <v>54.62</v>
      </c>
      <c r="CZ84">
        <v>54.76</v>
      </c>
    </row>
    <row r="85" spans="1:104">
      <c r="A85" t="s">
        <v>1003</v>
      </c>
      <c r="B85" t="s">
        <v>1004</v>
      </c>
      <c r="C85" t="s">
        <v>68</v>
      </c>
      <c r="D85" t="s">
        <v>204</v>
      </c>
      <c r="E85">
        <v>52</v>
      </c>
      <c r="F85">
        <v>20142015</v>
      </c>
      <c r="G85">
        <v>31</v>
      </c>
      <c r="H85">
        <v>0.72499999999999998</v>
      </c>
      <c r="I85">
        <v>0.72499999999999998</v>
      </c>
      <c r="J85">
        <v>1</v>
      </c>
      <c r="K85">
        <v>0</v>
      </c>
      <c r="L85">
        <v>1</v>
      </c>
      <c r="M85">
        <v>0.7</v>
      </c>
      <c r="N85">
        <v>0</v>
      </c>
      <c r="O85">
        <v>0.7</v>
      </c>
      <c r="P85">
        <v>1</v>
      </c>
      <c r="Q85">
        <v>13.85</v>
      </c>
      <c r="R85">
        <v>88.43</v>
      </c>
      <c r="S85">
        <v>33.33</v>
      </c>
      <c r="T85">
        <v>6.23</v>
      </c>
      <c r="U85">
        <v>1.64</v>
      </c>
      <c r="V85">
        <v>1.88</v>
      </c>
      <c r="W85">
        <v>14.06</v>
      </c>
      <c r="X85">
        <v>12.18</v>
      </c>
      <c r="Y85">
        <v>-46</v>
      </c>
      <c r="Z85">
        <v>9</v>
      </c>
      <c r="AA85">
        <v>55</v>
      </c>
      <c r="AB85">
        <v>6.34</v>
      </c>
      <c r="AC85">
        <v>38.74</v>
      </c>
      <c r="AD85">
        <v>45.08</v>
      </c>
      <c r="AE85">
        <v>1</v>
      </c>
      <c r="AF85">
        <v>0.89</v>
      </c>
      <c r="AG85">
        <v>12.96</v>
      </c>
      <c r="AH85">
        <v>-94</v>
      </c>
      <c r="AI85">
        <v>18</v>
      </c>
      <c r="AJ85">
        <v>112</v>
      </c>
      <c r="AK85">
        <v>12.68</v>
      </c>
      <c r="AL85">
        <v>78.89</v>
      </c>
      <c r="AM85">
        <v>91.57</v>
      </c>
      <c r="AN85">
        <v>55.56</v>
      </c>
      <c r="AO85">
        <v>0</v>
      </c>
      <c r="AP85">
        <v>9</v>
      </c>
      <c r="AQ85">
        <v>6</v>
      </c>
      <c r="AR85">
        <v>6.59</v>
      </c>
      <c r="AS85">
        <v>19.149999999999999</v>
      </c>
      <c r="AT85">
        <v>12.56</v>
      </c>
      <c r="AU85">
        <v>-58</v>
      </c>
      <c r="AV85">
        <v>18</v>
      </c>
      <c r="AW85">
        <v>76</v>
      </c>
      <c r="AX85">
        <v>12.68</v>
      </c>
      <c r="AY85">
        <v>53.53</v>
      </c>
      <c r="AZ85">
        <v>66.209999999999994</v>
      </c>
      <c r="BA85">
        <v>55.56</v>
      </c>
      <c r="BB85">
        <v>3</v>
      </c>
      <c r="BC85">
        <v>6</v>
      </c>
      <c r="BD85">
        <v>3.06</v>
      </c>
      <c r="BE85">
        <v>16.39</v>
      </c>
      <c r="BF85">
        <v>13.33</v>
      </c>
      <c r="BG85">
        <v>-41</v>
      </c>
      <c r="BH85">
        <v>7.04</v>
      </c>
      <c r="BI85">
        <v>35.92</v>
      </c>
      <c r="BJ85">
        <v>10</v>
      </c>
      <c r="BK85">
        <v>51</v>
      </c>
      <c r="BL85">
        <v>3</v>
      </c>
      <c r="BM85">
        <v>-11.67</v>
      </c>
      <c r="BN85">
        <v>20</v>
      </c>
      <c r="BO85">
        <v>0.7</v>
      </c>
      <c r="BP85">
        <v>7.75</v>
      </c>
      <c r="BQ85">
        <v>1</v>
      </c>
      <c r="BR85">
        <v>11</v>
      </c>
      <c r="BS85">
        <v>-10</v>
      </c>
      <c r="BT85">
        <v>8.33</v>
      </c>
      <c r="BU85">
        <v>16.670000000000002</v>
      </c>
      <c r="BV85">
        <v>10</v>
      </c>
      <c r="BW85">
        <v>5.56</v>
      </c>
      <c r="BX85">
        <v>78.430000000000007</v>
      </c>
      <c r="BY85">
        <v>45</v>
      </c>
      <c r="BZ85">
        <v>9</v>
      </c>
      <c r="CA85">
        <v>11</v>
      </c>
      <c r="CB85">
        <v>13.21</v>
      </c>
      <c r="CC85">
        <v>7</v>
      </c>
      <c r="CD85">
        <v>23</v>
      </c>
      <c r="CE85">
        <v>46</v>
      </c>
      <c r="CF85">
        <v>0</v>
      </c>
      <c r="CG85">
        <v>3</v>
      </c>
      <c r="CH85">
        <v>0</v>
      </c>
      <c r="CI85">
        <v>0</v>
      </c>
      <c r="CJ85">
        <v>2</v>
      </c>
      <c r="CK85">
        <v>0</v>
      </c>
      <c r="CL85">
        <v>4</v>
      </c>
      <c r="CM85">
        <v>1</v>
      </c>
      <c r="CN85">
        <v>2</v>
      </c>
      <c r="CO85">
        <v>0.7</v>
      </c>
      <c r="CP85">
        <v>85.18</v>
      </c>
      <c r="CQ85">
        <v>170.28</v>
      </c>
      <c r="CR85">
        <v>33.35</v>
      </c>
      <c r="CS85">
        <v>16.649999999999999</v>
      </c>
      <c r="CT85">
        <v>17.010000000000002</v>
      </c>
      <c r="CU85">
        <v>50.03</v>
      </c>
      <c r="CV85">
        <v>50.27</v>
      </c>
      <c r="CW85">
        <v>51.24</v>
      </c>
      <c r="CX85">
        <v>51.17</v>
      </c>
      <c r="CY85">
        <v>54.47</v>
      </c>
      <c r="CZ85">
        <v>53.89</v>
      </c>
    </row>
    <row r="86" spans="1:104">
      <c r="A86" t="s">
        <v>1001</v>
      </c>
      <c r="B86" t="s">
        <v>1002</v>
      </c>
      <c r="C86" t="s">
        <v>62</v>
      </c>
      <c r="D86" t="s">
        <v>221</v>
      </c>
      <c r="E86">
        <v>81</v>
      </c>
      <c r="F86">
        <v>20142015</v>
      </c>
      <c r="G86">
        <v>20</v>
      </c>
      <c r="H86">
        <v>0.92500000000000004</v>
      </c>
      <c r="I86">
        <v>0.92500000000000004</v>
      </c>
      <c r="J86">
        <v>0</v>
      </c>
      <c r="K86">
        <v>0</v>
      </c>
      <c r="L86">
        <v>0</v>
      </c>
      <c r="M86">
        <v>0</v>
      </c>
      <c r="N86">
        <v>0</v>
      </c>
      <c r="O86">
        <v>0</v>
      </c>
      <c r="P86">
        <v>2</v>
      </c>
      <c r="Q86">
        <v>14.25</v>
      </c>
      <c r="R86">
        <v>100.07</v>
      </c>
      <c r="S86">
        <v>0</v>
      </c>
      <c r="T86">
        <v>2.96</v>
      </c>
      <c r="U86">
        <v>2.2599999999999998</v>
      </c>
      <c r="V86">
        <v>-5.62</v>
      </c>
      <c r="W86">
        <v>12.14</v>
      </c>
      <c r="X86">
        <v>17.760000000000002</v>
      </c>
      <c r="Y86">
        <v>-131</v>
      </c>
      <c r="Z86">
        <v>21</v>
      </c>
      <c r="AA86">
        <v>152</v>
      </c>
      <c r="AB86">
        <v>6.89</v>
      </c>
      <c r="AC86">
        <v>49.84</v>
      </c>
      <c r="AD86">
        <v>56.72</v>
      </c>
      <c r="AE86">
        <v>1</v>
      </c>
      <c r="AF86">
        <v>0.12</v>
      </c>
      <c r="AG86">
        <v>14.13</v>
      </c>
      <c r="AH86">
        <v>-256</v>
      </c>
      <c r="AI86">
        <v>51</v>
      </c>
      <c r="AJ86">
        <v>307</v>
      </c>
      <c r="AK86">
        <v>16.72</v>
      </c>
      <c r="AL86">
        <v>100.66</v>
      </c>
      <c r="AM86">
        <v>117.38</v>
      </c>
      <c r="AN86">
        <v>60.78</v>
      </c>
      <c r="AO86">
        <v>1</v>
      </c>
      <c r="AP86">
        <v>16</v>
      </c>
      <c r="AQ86">
        <v>5</v>
      </c>
      <c r="AR86">
        <v>-1.2</v>
      </c>
      <c r="AS86">
        <v>13.84</v>
      </c>
      <c r="AT86">
        <v>15.04</v>
      </c>
      <c r="AU86">
        <v>-209</v>
      </c>
      <c r="AV86">
        <v>40</v>
      </c>
      <c r="AW86">
        <v>249</v>
      </c>
      <c r="AX86">
        <v>13.11</v>
      </c>
      <c r="AY86">
        <v>81.64</v>
      </c>
      <c r="AZ86">
        <v>94.75</v>
      </c>
      <c r="BA86">
        <v>77.5</v>
      </c>
      <c r="BB86">
        <v>2</v>
      </c>
      <c r="BC86">
        <v>4</v>
      </c>
      <c r="BD86">
        <v>-1.63</v>
      </c>
      <c r="BE86">
        <v>14.9</v>
      </c>
      <c r="BF86">
        <v>16.53</v>
      </c>
      <c r="BG86">
        <v>-146</v>
      </c>
      <c r="BH86">
        <v>10.16</v>
      </c>
      <c r="BI86">
        <v>58.03</v>
      </c>
      <c r="BJ86">
        <v>31</v>
      </c>
      <c r="BK86">
        <v>177</v>
      </c>
      <c r="BL86">
        <v>2</v>
      </c>
      <c r="BM86">
        <v>4.66</v>
      </c>
      <c r="BN86">
        <v>10.34</v>
      </c>
      <c r="BO86">
        <v>0.98</v>
      </c>
      <c r="BP86">
        <v>5.57</v>
      </c>
      <c r="BQ86">
        <v>3</v>
      </c>
      <c r="BR86">
        <v>17</v>
      </c>
      <c r="BS86">
        <v>-14</v>
      </c>
      <c r="BT86">
        <v>15</v>
      </c>
      <c r="BU86">
        <v>0</v>
      </c>
      <c r="BV86">
        <v>9.68</v>
      </c>
      <c r="BW86">
        <v>7.5</v>
      </c>
      <c r="BX86">
        <v>90.4</v>
      </c>
      <c r="BY86">
        <v>40</v>
      </c>
      <c r="BZ86">
        <v>0</v>
      </c>
      <c r="CA86">
        <v>0</v>
      </c>
      <c r="CB86">
        <v>9.8800000000000008</v>
      </c>
      <c r="CC86">
        <v>17</v>
      </c>
      <c r="CD86">
        <v>26</v>
      </c>
      <c r="CE86">
        <v>155</v>
      </c>
      <c r="CF86">
        <v>9</v>
      </c>
      <c r="CG86">
        <v>1</v>
      </c>
      <c r="CH86">
        <v>0</v>
      </c>
      <c r="CI86">
        <v>0</v>
      </c>
      <c r="CJ86">
        <v>2</v>
      </c>
      <c r="CK86">
        <v>4</v>
      </c>
      <c r="CL86">
        <v>3</v>
      </c>
      <c r="CM86">
        <v>0</v>
      </c>
      <c r="CN86">
        <v>2</v>
      </c>
      <c r="CO86">
        <v>0.66</v>
      </c>
      <c r="CP86">
        <v>183</v>
      </c>
      <c r="CQ86">
        <v>239.93</v>
      </c>
      <c r="CR86">
        <v>43.27</v>
      </c>
      <c r="CS86">
        <v>16.32</v>
      </c>
      <c r="CT86">
        <v>17.3</v>
      </c>
      <c r="CU86">
        <v>50.76</v>
      </c>
      <c r="CV86">
        <v>50.16</v>
      </c>
      <c r="CW86">
        <v>57.27</v>
      </c>
      <c r="CX86">
        <v>55.56</v>
      </c>
      <c r="CY86">
        <v>53.86</v>
      </c>
      <c r="CZ86">
        <v>53.51</v>
      </c>
    </row>
    <row r="87" spans="1:104">
      <c r="A87" t="s">
        <v>1511</v>
      </c>
      <c r="B87" t="s">
        <v>1512</v>
      </c>
      <c r="C87" t="s">
        <v>87</v>
      </c>
      <c r="D87" t="s">
        <v>544</v>
      </c>
      <c r="E87">
        <v>33</v>
      </c>
      <c r="F87">
        <v>20142015</v>
      </c>
      <c r="G87">
        <v>22</v>
      </c>
      <c r="H87">
        <v>0.79</v>
      </c>
      <c r="I87">
        <v>0.70699999999999996</v>
      </c>
      <c r="J87">
        <v>0</v>
      </c>
      <c r="K87">
        <v>0</v>
      </c>
      <c r="L87">
        <v>0</v>
      </c>
      <c r="M87">
        <v>0</v>
      </c>
      <c r="N87">
        <v>0</v>
      </c>
      <c r="O87">
        <v>0</v>
      </c>
      <c r="P87">
        <v>0</v>
      </c>
      <c r="Q87">
        <v>5.26</v>
      </c>
      <c r="R87">
        <v>82.86</v>
      </c>
      <c r="S87" t="s">
        <v>1488</v>
      </c>
      <c r="T87">
        <v>-0.5</v>
      </c>
      <c r="U87">
        <v>1.01</v>
      </c>
      <c r="V87">
        <v>-3.48</v>
      </c>
      <c r="W87">
        <v>6.45</v>
      </c>
      <c r="X87">
        <v>9.93</v>
      </c>
      <c r="Y87">
        <v>-27</v>
      </c>
      <c r="Z87">
        <v>2</v>
      </c>
      <c r="AA87">
        <v>29</v>
      </c>
      <c r="AB87">
        <v>3.62</v>
      </c>
      <c r="AC87">
        <v>52.45</v>
      </c>
      <c r="AD87">
        <v>56.07</v>
      </c>
      <c r="AE87">
        <v>0</v>
      </c>
      <c r="AF87">
        <v>-1.92</v>
      </c>
      <c r="AG87">
        <v>7.19</v>
      </c>
      <c r="AH87">
        <v>-51</v>
      </c>
      <c r="AI87">
        <v>3</v>
      </c>
      <c r="AJ87">
        <v>54</v>
      </c>
      <c r="AK87">
        <v>5.43</v>
      </c>
      <c r="AL87">
        <v>97.66</v>
      </c>
      <c r="AM87">
        <v>103.09</v>
      </c>
      <c r="AN87">
        <v>33.33</v>
      </c>
      <c r="AO87">
        <v>0</v>
      </c>
      <c r="AP87">
        <v>7</v>
      </c>
      <c r="AQ87">
        <v>0</v>
      </c>
      <c r="AR87">
        <v>-2.14</v>
      </c>
      <c r="AS87">
        <v>4.4400000000000004</v>
      </c>
      <c r="AT87">
        <v>6.59</v>
      </c>
      <c r="AU87">
        <v>-41</v>
      </c>
      <c r="AV87">
        <v>2</v>
      </c>
      <c r="AW87">
        <v>43</v>
      </c>
      <c r="AX87">
        <v>3.62</v>
      </c>
      <c r="AY87">
        <v>77.77</v>
      </c>
      <c r="AZ87">
        <v>81.39</v>
      </c>
      <c r="BA87">
        <v>50</v>
      </c>
      <c r="BB87">
        <v>0</v>
      </c>
      <c r="BC87">
        <v>0</v>
      </c>
      <c r="BD87">
        <v>-3.22</v>
      </c>
      <c r="BE87">
        <v>2.78</v>
      </c>
      <c r="BF87">
        <v>6</v>
      </c>
      <c r="BG87">
        <v>-34</v>
      </c>
      <c r="BH87">
        <v>1.81</v>
      </c>
      <c r="BI87">
        <v>63.3</v>
      </c>
      <c r="BJ87">
        <v>1</v>
      </c>
      <c r="BK87">
        <v>35</v>
      </c>
      <c r="BL87">
        <v>0</v>
      </c>
      <c r="BM87">
        <v>-5</v>
      </c>
      <c r="BN87">
        <v>5</v>
      </c>
      <c r="BO87">
        <v>0</v>
      </c>
      <c r="BP87">
        <v>10.85</v>
      </c>
      <c r="BQ87">
        <v>0</v>
      </c>
      <c r="BR87">
        <v>6</v>
      </c>
      <c r="BS87">
        <v>-6</v>
      </c>
      <c r="BT87">
        <v>0</v>
      </c>
      <c r="BU87" t="s">
        <v>1488</v>
      </c>
      <c r="BV87">
        <v>0</v>
      </c>
      <c r="BW87">
        <v>0</v>
      </c>
      <c r="BX87">
        <v>82.86</v>
      </c>
      <c r="BY87">
        <v>49</v>
      </c>
      <c r="BZ87">
        <v>9</v>
      </c>
      <c r="CA87">
        <v>9</v>
      </c>
      <c r="CB87">
        <v>3.57</v>
      </c>
      <c r="CC87">
        <v>1</v>
      </c>
      <c r="CD87">
        <v>6</v>
      </c>
      <c r="CE87">
        <v>27</v>
      </c>
      <c r="CF87">
        <v>0</v>
      </c>
      <c r="CG87">
        <v>0</v>
      </c>
      <c r="CH87">
        <v>0</v>
      </c>
      <c r="CI87">
        <v>0</v>
      </c>
      <c r="CJ87">
        <v>0</v>
      </c>
      <c r="CK87">
        <v>0</v>
      </c>
      <c r="CL87">
        <v>0</v>
      </c>
      <c r="CM87">
        <v>0</v>
      </c>
      <c r="CN87">
        <v>0</v>
      </c>
      <c r="CO87">
        <v>0</v>
      </c>
      <c r="CP87">
        <v>33.17</v>
      </c>
      <c r="CQ87">
        <v>172.93</v>
      </c>
      <c r="CR87">
        <v>16.100000000000001</v>
      </c>
      <c r="CS87">
        <v>16.239999999999998</v>
      </c>
      <c r="CT87">
        <v>16.920000000000002</v>
      </c>
      <c r="CU87">
        <v>48.03</v>
      </c>
      <c r="CV87">
        <v>49.87</v>
      </c>
      <c r="CW87">
        <v>49.86</v>
      </c>
      <c r="CX87">
        <v>53.94</v>
      </c>
      <c r="CY87">
        <v>53.79</v>
      </c>
      <c r="CZ87">
        <v>54.07</v>
      </c>
    </row>
    <row r="88" spans="1:104">
      <c r="A88" t="s">
        <v>222</v>
      </c>
      <c r="B88" t="s">
        <v>223</v>
      </c>
      <c r="C88" t="s">
        <v>62</v>
      </c>
      <c r="D88" t="s">
        <v>84</v>
      </c>
      <c r="E88">
        <v>62</v>
      </c>
      <c r="F88">
        <v>20142015</v>
      </c>
      <c r="G88">
        <v>37</v>
      </c>
      <c r="H88">
        <v>7</v>
      </c>
      <c r="I88">
        <v>6.9169999999999998</v>
      </c>
      <c r="J88">
        <v>0</v>
      </c>
      <c r="K88">
        <v>2</v>
      </c>
      <c r="L88">
        <v>2</v>
      </c>
      <c r="M88">
        <v>0</v>
      </c>
      <c r="N88">
        <v>0.62</v>
      </c>
      <c r="O88">
        <v>0.62</v>
      </c>
      <c r="P88">
        <v>-1</v>
      </c>
      <c r="Q88">
        <v>10.7</v>
      </c>
      <c r="R88">
        <v>98.14</v>
      </c>
      <c r="S88">
        <v>0</v>
      </c>
      <c r="T88">
        <v>-13.1</v>
      </c>
      <c r="U88">
        <v>3.14</v>
      </c>
      <c r="V88">
        <v>-11.3</v>
      </c>
      <c r="W88">
        <v>10.82</v>
      </c>
      <c r="X88">
        <v>22.12</v>
      </c>
      <c r="Y88">
        <v>-152</v>
      </c>
      <c r="Z88">
        <v>21</v>
      </c>
      <c r="AA88">
        <v>173</v>
      </c>
      <c r="AB88">
        <v>6.47</v>
      </c>
      <c r="AC88">
        <v>53.27</v>
      </c>
      <c r="AD88">
        <v>59.74</v>
      </c>
      <c r="AE88">
        <v>3</v>
      </c>
      <c r="AF88">
        <v>-8.14</v>
      </c>
      <c r="AG88">
        <v>18.84</v>
      </c>
      <c r="AH88">
        <v>-279</v>
      </c>
      <c r="AI88">
        <v>38</v>
      </c>
      <c r="AJ88">
        <v>317</v>
      </c>
      <c r="AK88">
        <v>11.7</v>
      </c>
      <c r="AL88">
        <v>97.61</v>
      </c>
      <c r="AM88">
        <v>109.31</v>
      </c>
      <c r="AN88">
        <v>73.680000000000007</v>
      </c>
      <c r="AO88">
        <v>0</v>
      </c>
      <c r="AP88">
        <v>25</v>
      </c>
      <c r="AQ88">
        <v>7</v>
      </c>
      <c r="AR88">
        <v>-8.7799999999999994</v>
      </c>
      <c r="AS88">
        <v>13.24</v>
      </c>
      <c r="AT88">
        <v>22.01</v>
      </c>
      <c r="AU88">
        <v>-200</v>
      </c>
      <c r="AV88">
        <v>36</v>
      </c>
      <c r="AW88">
        <v>236</v>
      </c>
      <c r="AX88">
        <v>11.08</v>
      </c>
      <c r="AY88">
        <v>72.67</v>
      </c>
      <c r="AZ88">
        <v>83.75</v>
      </c>
      <c r="BA88">
        <v>77.78</v>
      </c>
      <c r="BB88">
        <v>2</v>
      </c>
      <c r="BC88">
        <v>7</v>
      </c>
      <c r="BD88">
        <v>-9.84</v>
      </c>
      <c r="BE88">
        <v>13.79</v>
      </c>
      <c r="BF88">
        <v>23.64</v>
      </c>
      <c r="BG88">
        <v>-147</v>
      </c>
      <c r="BH88">
        <v>8.6199999999999992</v>
      </c>
      <c r="BI88">
        <v>53.89</v>
      </c>
      <c r="BJ88">
        <v>28</v>
      </c>
      <c r="BK88">
        <v>175</v>
      </c>
      <c r="BL88">
        <v>5</v>
      </c>
      <c r="BM88">
        <v>-13</v>
      </c>
      <c r="BN88">
        <v>25</v>
      </c>
      <c r="BO88">
        <v>0.92</v>
      </c>
      <c r="BP88">
        <v>6.77</v>
      </c>
      <c r="BQ88">
        <v>3</v>
      </c>
      <c r="BR88">
        <v>22</v>
      </c>
      <c r="BS88">
        <v>-19</v>
      </c>
      <c r="BT88">
        <v>12</v>
      </c>
      <c r="BU88">
        <v>0</v>
      </c>
      <c r="BV88">
        <v>10.71</v>
      </c>
      <c r="BW88">
        <v>8.33</v>
      </c>
      <c r="BX88">
        <v>87.43</v>
      </c>
      <c r="BY88">
        <v>40</v>
      </c>
      <c r="BZ88">
        <v>0</v>
      </c>
      <c r="CA88">
        <v>0</v>
      </c>
      <c r="CB88">
        <v>5.29</v>
      </c>
      <c r="CC88">
        <v>11</v>
      </c>
      <c r="CD88">
        <v>42</v>
      </c>
      <c r="CE88">
        <v>197</v>
      </c>
      <c r="CF88">
        <v>12</v>
      </c>
      <c r="CG88">
        <v>2</v>
      </c>
      <c r="CH88">
        <v>1</v>
      </c>
      <c r="CI88">
        <v>1</v>
      </c>
      <c r="CJ88">
        <v>5</v>
      </c>
      <c r="CK88">
        <v>6</v>
      </c>
      <c r="CL88">
        <v>4</v>
      </c>
      <c r="CM88">
        <v>1</v>
      </c>
      <c r="CN88">
        <v>0</v>
      </c>
      <c r="CO88">
        <v>-0.31</v>
      </c>
      <c r="CP88">
        <v>194.86</v>
      </c>
      <c r="CQ88">
        <v>111.47</v>
      </c>
      <c r="CR88">
        <v>63.61</v>
      </c>
      <c r="CS88">
        <v>16.8</v>
      </c>
      <c r="CT88">
        <v>17.809999999999999</v>
      </c>
      <c r="CU88">
        <v>53.68</v>
      </c>
      <c r="CV88">
        <v>50.32</v>
      </c>
      <c r="CW88">
        <v>58.3</v>
      </c>
      <c r="CX88">
        <v>50.31</v>
      </c>
      <c r="CY88">
        <v>54.79</v>
      </c>
      <c r="CZ88">
        <v>54.08</v>
      </c>
    </row>
    <row r="89" spans="1:104">
      <c r="A89" t="s">
        <v>509</v>
      </c>
      <c r="B89" t="s">
        <v>510</v>
      </c>
      <c r="C89" t="s">
        <v>62</v>
      </c>
      <c r="D89" t="s">
        <v>168</v>
      </c>
      <c r="E89">
        <v>40</v>
      </c>
      <c r="F89">
        <v>20142015</v>
      </c>
      <c r="G89">
        <v>23</v>
      </c>
      <c r="H89">
        <v>0.6</v>
      </c>
      <c r="I89">
        <v>0.6</v>
      </c>
      <c r="J89">
        <v>0</v>
      </c>
      <c r="K89">
        <v>0</v>
      </c>
      <c r="L89">
        <v>0</v>
      </c>
      <c r="M89">
        <v>0</v>
      </c>
      <c r="N89">
        <v>0</v>
      </c>
      <c r="O89">
        <v>0</v>
      </c>
      <c r="P89">
        <v>0</v>
      </c>
      <c r="Q89">
        <v>10</v>
      </c>
      <c r="R89">
        <v>78.260000000000005</v>
      </c>
      <c r="S89" t="s">
        <v>1488</v>
      </c>
      <c r="T89">
        <v>-6.79</v>
      </c>
      <c r="U89">
        <v>0.8</v>
      </c>
      <c r="V89">
        <v>3.01</v>
      </c>
      <c r="W89">
        <v>14.81</v>
      </c>
      <c r="X89">
        <v>11.81</v>
      </c>
      <c r="Y89">
        <v>-19</v>
      </c>
      <c r="Z89">
        <v>4</v>
      </c>
      <c r="AA89">
        <v>23</v>
      </c>
      <c r="AB89">
        <v>7.5</v>
      </c>
      <c r="AC89">
        <v>43.14</v>
      </c>
      <c r="AD89">
        <v>50.64</v>
      </c>
      <c r="AE89">
        <v>0</v>
      </c>
      <c r="AF89">
        <v>-0.68</v>
      </c>
      <c r="AG89">
        <v>10.68</v>
      </c>
      <c r="AH89">
        <v>-40</v>
      </c>
      <c r="AI89">
        <v>5</v>
      </c>
      <c r="AJ89">
        <v>45</v>
      </c>
      <c r="AK89">
        <v>9.3800000000000008</v>
      </c>
      <c r="AL89">
        <v>84.4</v>
      </c>
      <c r="AM89">
        <v>93.77</v>
      </c>
      <c r="AN89">
        <v>60</v>
      </c>
      <c r="AO89">
        <v>0</v>
      </c>
      <c r="AP89">
        <v>5</v>
      </c>
      <c r="AQ89">
        <v>0</v>
      </c>
      <c r="AR89">
        <v>1.58</v>
      </c>
      <c r="AS89">
        <v>14.29</v>
      </c>
      <c r="AT89">
        <v>12.71</v>
      </c>
      <c r="AU89">
        <v>-25</v>
      </c>
      <c r="AV89">
        <v>5</v>
      </c>
      <c r="AW89">
        <v>30</v>
      </c>
      <c r="AX89">
        <v>9.3800000000000008</v>
      </c>
      <c r="AY89">
        <v>56.26</v>
      </c>
      <c r="AZ89">
        <v>65.64</v>
      </c>
      <c r="BA89">
        <v>60</v>
      </c>
      <c r="BB89">
        <v>0</v>
      </c>
      <c r="BC89">
        <v>0</v>
      </c>
      <c r="BD89">
        <v>-2.0499999999999998</v>
      </c>
      <c r="BE89">
        <v>11.54</v>
      </c>
      <c r="BF89">
        <v>13.58</v>
      </c>
      <c r="BG89">
        <v>-20</v>
      </c>
      <c r="BH89">
        <v>5.63</v>
      </c>
      <c r="BI89">
        <v>43.14</v>
      </c>
      <c r="BJ89">
        <v>3</v>
      </c>
      <c r="BK89">
        <v>23</v>
      </c>
      <c r="BL89">
        <v>0</v>
      </c>
      <c r="BM89">
        <v>-12.12</v>
      </c>
      <c r="BN89">
        <v>12.12</v>
      </c>
      <c r="BO89">
        <v>0</v>
      </c>
      <c r="BP89">
        <v>9.3800000000000008</v>
      </c>
      <c r="BQ89">
        <v>0</v>
      </c>
      <c r="BR89">
        <v>5</v>
      </c>
      <c r="BS89">
        <v>-5</v>
      </c>
      <c r="BT89">
        <v>0</v>
      </c>
      <c r="BU89" t="s">
        <v>1488</v>
      </c>
      <c r="BV89">
        <v>0</v>
      </c>
      <c r="BW89">
        <v>0</v>
      </c>
      <c r="BX89">
        <v>78.260000000000005</v>
      </c>
      <c r="BY89">
        <v>40</v>
      </c>
      <c r="BZ89">
        <v>0</v>
      </c>
      <c r="CA89">
        <v>0</v>
      </c>
      <c r="CB89">
        <v>0</v>
      </c>
      <c r="CC89">
        <v>0</v>
      </c>
      <c r="CD89">
        <v>6</v>
      </c>
      <c r="CE89">
        <v>19</v>
      </c>
      <c r="CF89">
        <v>5</v>
      </c>
      <c r="CG89">
        <v>1</v>
      </c>
      <c r="CH89">
        <v>0</v>
      </c>
      <c r="CI89">
        <v>0</v>
      </c>
      <c r="CJ89">
        <v>0</v>
      </c>
      <c r="CK89">
        <v>2</v>
      </c>
      <c r="CL89">
        <v>1</v>
      </c>
      <c r="CM89">
        <v>0</v>
      </c>
      <c r="CN89">
        <v>0</v>
      </c>
      <c r="CO89">
        <v>0</v>
      </c>
      <c r="CP89">
        <v>31.99</v>
      </c>
      <c r="CQ89">
        <v>222.94</v>
      </c>
      <c r="CR89">
        <v>12.55</v>
      </c>
      <c r="CS89">
        <v>17.79</v>
      </c>
      <c r="CT89">
        <v>17.55</v>
      </c>
      <c r="CU89">
        <v>52.22</v>
      </c>
      <c r="CV89">
        <v>49.85</v>
      </c>
      <c r="CW89">
        <v>56.68</v>
      </c>
      <c r="CX89">
        <v>51.87</v>
      </c>
      <c r="CY89">
        <v>55.49</v>
      </c>
      <c r="CZ89">
        <v>55.82</v>
      </c>
    </row>
    <row r="90" spans="1:104">
      <c r="A90" t="s">
        <v>697</v>
      </c>
      <c r="B90" t="s">
        <v>698</v>
      </c>
      <c r="C90" t="s">
        <v>100</v>
      </c>
      <c r="D90" t="s">
        <v>221</v>
      </c>
      <c r="E90">
        <v>76</v>
      </c>
      <c r="F90">
        <v>20142015</v>
      </c>
      <c r="G90">
        <v>23</v>
      </c>
      <c r="H90">
        <v>0.9</v>
      </c>
      <c r="I90">
        <v>0.86699999999999999</v>
      </c>
      <c r="J90">
        <v>0</v>
      </c>
      <c r="K90">
        <v>1</v>
      </c>
      <c r="L90">
        <v>1</v>
      </c>
      <c r="M90">
        <v>0</v>
      </c>
      <c r="N90">
        <v>1.03</v>
      </c>
      <c r="O90">
        <v>1.03</v>
      </c>
      <c r="P90">
        <v>-1</v>
      </c>
      <c r="Q90">
        <v>12.09</v>
      </c>
      <c r="R90">
        <v>98.37</v>
      </c>
      <c r="S90">
        <v>0</v>
      </c>
      <c r="T90">
        <v>40.19</v>
      </c>
      <c r="U90">
        <v>0.76</v>
      </c>
      <c r="V90">
        <v>-3.65</v>
      </c>
      <c r="W90">
        <v>12.96</v>
      </c>
      <c r="X90">
        <v>16.61</v>
      </c>
      <c r="Y90">
        <v>-40</v>
      </c>
      <c r="Z90">
        <v>7</v>
      </c>
      <c r="AA90">
        <v>47</v>
      </c>
      <c r="AB90">
        <v>7.24</v>
      </c>
      <c r="AC90">
        <v>48.61</v>
      </c>
      <c r="AD90">
        <v>55.85</v>
      </c>
      <c r="AE90">
        <v>3</v>
      </c>
      <c r="AF90">
        <v>-2.48</v>
      </c>
      <c r="AG90">
        <v>14.57</v>
      </c>
      <c r="AH90">
        <v>-69</v>
      </c>
      <c r="AI90">
        <v>11</v>
      </c>
      <c r="AJ90">
        <v>80</v>
      </c>
      <c r="AK90">
        <v>11.38</v>
      </c>
      <c r="AL90">
        <v>82.73</v>
      </c>
      <c r="AM90">
        <v>94.11</v>
      </c>
      <c r="AN90">
        <v>90.91</v>
      </c>
      <c r="AO90">
        <v>0</v>
      </c>
      <c r="AP90">
        <v>1</v>
      </c>
      <c r="AQ90">
        <v>3</v>
      </c>
      <c r="AR90">
        <v>1.29</v>
      </c>
      <c r="AS90">
        <v>15.94</v>
      </c>
      <c r="AT90">
        <v>14.65</v>
      </c>
      <c r="AU90">
        <v>-47</v>
      </c>
      <c r="AV90">
        <v>11</v>
      </c>
      <c r="AW90">
        <v>58</v>
      </c>
      <c r="AX90">
        <v>11.38</v>
      </c>
      <c r="AY90">
        <v>59.98</v>
      </c>
      <c r="AZ90">
        <v>71.36</v>
      </c>
      <c r="BA90">
        <v>90.91</v>
      </c>
      <c r="BB90">
        <v>1</v>
      </c>
      <c r="BC90">
        <v>3</v>
      </c>
      <c r="BD90">
        <v>4.16</v>
      </c>
      <c r="BE90">
        <v>18.87</v>
      </c>
      <c r="BF90">
        <v>14.71</v>
      </c>
      <c r="BG90">
        <v>-33</v>
      </c>
      <c r="BH90">
        <v>10.34</v>
      </c>
      <c r="BI90">
        <v>44.47</v>
      </c>
      <c r="BJ90">
        <v>10</v>
      </c>
      <c r="BK90">
        <v>43</v>
      </c>
      <c r="BL90">
        <v>2</v>
      </c>
      <c r="BM90">
        <v>5.04</v>
      </c>
      <c r="BN90">
        <v>11.63</v>
      </c>
      <c r="BO90">
        <v>1.03</v>
      </c>
      <c r="BP90">
        <v>5.17</v>
      </c>
      <c r="BQ90">
        <v>1</v>
      </c>
      <c r="BR90">
        <v>5</v>
      </c>
      <c r="BS90">
        <v>-4</v>
      </c>
      <c r="BT90">
        <v>16.670000000000002</v>
      </c>
      <c r="BU90">
        <v>0</v>
      </c>
      <c r="BV90">
        <v>10</v>
      </c>
      <c r="BW90">
        <v>9.09</v>
      </c>
      <c r="BX90">
        <v>88.37</v>
      </c>
      <c r="BY90">
        <v>33</v>
      </c>
      <c r="BZ90">
        <v>1</v>
      </c>
      <c r="CA90">
        <v>5</v>
      </c>
      <c r="CB90">
        <v>45.45</v>
      </c>
      <c r="CC90">
        <v>10</v>
      </c>
      <c r="CD90">
        <v>7</v>
      </c>
      <c r="CE90">
        <v>12</v>
      </c>
      <c r="CF90">
        <v>3</v>
      </c>
      <c r="CG90">
        <v>1</v>
      </c>
      <c r="CH90">
        <v>1</v>
      </c>
      <c r="CI90">
        <v>0</v>
      </c>
      <c r="CJ90">
        <v>2</v>
      </c>
      <c r="CK90">
        <v>0</v>
      </c>
      <c r="CL90">
        <v>2</v>
      </c>
      <c r="CM90">
        <v>1</v>
      </c>
      <c r="CN90">
        <v>0</v>
      </c>
      <c r="CO90">
        <v>-1.03</v>
      </c>
      <c r="CP90">
        <v>58.02</v>
      </c>
      <c r="CQ90">
        <v>341.02</v>
      </c>
      <c r="CR90">
        <v>14.54</v>
      </c>
      <c r="CS90">
        <v>18.05</v>
      </c>
      <c r="CT90">
        <v>17.29</v>
      </c>
      <c r="CU90">
        <v>50.72</v>
      </c>
      <c r="CV90">
        <v>50.46</v>
      </c>
      <c r="CW90">
        <v>57.83</v>
      </c>
      <c r="CX90">
        <v>56.18</v>
      </c>
      <c r="CY90">
        <v>53.9</v>
      </c>
      <c r="CZ90">
        <v>52.91</v>
      </c>
    </row>
    <row r="91" spans="1:104">
      <c r="A91" t="s">
        <v>1091</v>
      </c>
      <c r="B91" t="s">
        <v>1092</v>
      </c>
      <c r="C91" t="s">
        <v>124</v>
      </c>
      <c r="D91" t="s">
        <v>195</v>
      </c>
      <c r="E91">
        <v>74</v>
      </c>
      <c r="F91">
        <v>20142015</v>
      </c>
      <c r="G91">
        <v>35</v>
      </c>
      <c r="H91">
        <v>2</v>
      </c>
      <c r="I91">
        <v>2</v>
      </c>
      <c r="J91">
        <v>0</v>
      </c>
      <c r="K91">
        <v>0</v>
      </c>
      <c r="L91">
        <v>0</v>
      </c>
      <c r="M91">
        <v>0</v>
      </c>
      <c r="N91">
        <v>0</v>
      </c>
      <c r="O91">
        <v>0</v>
      </c>
      <c r="P91">
        <v>2</v>
      </c>
      <c r="Q91">
        <v>8.3699999999999992</v>
      </c>
      <c r="R91">
        <v>89.47</v>
      </c>
      <c r="S91">
        <v>0</v>
      </c>
      <c r="T91">
        <v>8.25</v>
      </c>
      <c r="U91">
        <v>1.36</v>
      </c>
      <c r="V91">
        <v>-4.3</v>
      </c>
      <c r="W91">
        <v>8.16</v>
      </c>
      <c r="X91">
        <v>12.46</v>
      </c>
      <c r="Y91">
        <v>-82</v>
      </c>
      <c r="Z91">
        <v>8</v>
      </c>
      <c r="AA91">
        <v>90</v>
      </c>
      <c r="AB91">
        <v>4.7699999999999996</v>
      </c>
      <c r="AC91">
        <v>53.63</v>
      </c>
      <c r="AD91">
        <v>58.4</v>
      </c>
      <c r="AE91">
        <v>5</v>
      </c>
      <c r="AF91">
        <v>-3.24</v>
      </c>
      <c r="AG91">
        <v>11.61</v>
      </c>
      <c r="AH91">
        <v>-169</v>
      </c>
      <c r="AI91">
        <v>17</v>
      </c>
      <c r="AJ91">
        <v>186</v>
      </c>
      <c r="AK91">
        <v>10.130000000000001</v>
      </c>
      <c r="AL91">
        <v>110.84</v>
      </c>
      <c r="AM91">
        <v>120.97</v>
      </c>
      <c r="AN91">
        <v>58.82</v>
      </c>
      <c r="AO91">
        <v>1</v>
      </c>
      <c r="AP91">
        <v>5</v>
      </c>
      <c r="AQ91">
        <v>9</v>
      </c>
      <c r="AR91">
        <v>-3.41</v>
      </c>
      <c r="AS91">
        <v>10.27</v>
      </c>
      <c r="AT91">
        <v>13.68</v>
      </c>
      <c r="AU91">
        <v>-116</v>
      </c>
      <c r="AV91">
        <v>15</v>
      </c>
      <c r="AW91">
        <v>131</v>
      </c>
      <c r="AX91">
        <v>8.94</v>
      </c>
      <c r="AY91">
        <v>78.069999999999993</v>
      </c>
      <c r="AZ91">
        <v>87.01</v>
      </c>
      <c r="BA91">
        <v>66.67</v>
      </c>
      <c r="BB91">
        <v>4</v>
      </c>
      <c r="BC91">
        <v>8</v>
      </c>
      <c r="BD91">
        <v>-7.5</v>
      </c>
      <c r="BE91">
        <v>9.52</v>
      </c>
      <c r="BF91">
        <v>17.03</v>
      </c>
      <c r="BG91">
        <v>-85</v>
      </c>
      <c r="BH91">
        <v>5.96</v>
      </c>
      <c r="BI91">
        <v>56.61</v>
      </c>
      <c r="BJ91">
        <v>10</v>
      </c>
      <c r="BK91">
        <v>95</v>
      </c>
      <c r="BL91">
        <v>4</v>
      </c>
      <c r="BM91">
        <v>-5</v>
      </c>
      <c r="BN91">
        <v>5</v>
      </c>
      <c r="BO91">
        <v>0</v>
      </c>
      <c r="BP91">
        <v>5.96</v>
      </c>
      <c r="BQ91">
        <v>0</v>
      </c>
      <c r="BR91">
        <v>10</v>
      </c>
      <c r="BS91">
        <v>-10</v>
      </c>
      <c r="BT91">
        <v>0</v>
      </c>
      <c r="BU91">
        <v>0</v>
      </c>
      <c r="BV91">
        <v>0</v>
      </c>
      <c r="BW91">
        <v>0</v>
      </c>
      <c r="BX91">
        <v>89.47</v>
      </c>
      <c r="BY91">
        <v>44.44</v>
      </c>
      <c r="BZ91">
        <v>20</v>
      </c>
      <c r="CA91">
        <v>25</v>
      </c>
      <c r="CB91">
        <v>12.7</v>
      </c>
      <c r="CC91">
        <v>8</v>
      </c>
      <c r="CD91">
        <v>16</v>
      </c>
      <c r="CE91">
        <v>55</v>
      </c>
      <c r="CF91">
        <v>3</v>
      </c>
      <c r="CG91">
        <v>0</v>
      </c>
      <c r="CH91">
        <v>0</v>
      </c>
      <c r="CI91">
        <v>0</v>
      </c>
      <c r="CJ91">
        <v>4</v>
      </c>
      <c r="CK91">
        <v>0</v>
      </c>
      <c r="CL91">
        <v>9</v>
      </c>
      <c r="CM91">
        <v>0</v>
      </c>
      <c r="CN91">
        <v>2</v>
      </c>
      <c r="CO91">
        <v>1.19</v>
      </c>
      <c r="CP91">
        <v>100.68</v>
      </c>
      <c r="CQ91">
        <v>307.8</v>
      </c>
      <c r="CR91">
        <v>24.65</v>
      </c>
      <c r="CS91">
        <v>17.28</v>
      </c>
      <c r="CT91">
        <v>16.98</v>
      </c>
      <c r="CU91">
        <v>49.16</v>
      </c>
      <c r="CV91">
        <v>49.72</v>
      </c>
      <c r="CW91">
        <v>52.51</v>
      </c>
      <c r="CX91">
        <v>54.3</v>
      </c>
      <c r="CY91">
        <v>53.64</v>
      </c>
      <c r="CZ91">
        <v>54.24</v>
      </c>
    </row>
    <row r="92" spans="1:104">
      <c r="A92" t="s">
        <v>825</v>
      </c>
      <c r="B92" t="s">
        <v>826</v>
      </c>
      <c r="C92" t="s">
        <v>68</v>
      </c>
      <c r="D92" t="s">
        <v>345</v>
      </c>
      <c r="E92">
        <v>68</v>
      </c>
      <c r="F92">
        <v>20142015</v>
      </c>
      <c r="G92">
        <v>28</v>
      </c>
      <c r="H92">
        <v>0.875</v>
      </c>
      <c r="I92">
        <v>0.875</v>
      </c>
      <c r="J92">
        <v>0</v>
      </c>
      <c r="K92">
        <v>0</v>
      </c>
      <c r="L92">
        <v>0</v>
      </c>
      <c r="M92">
        <v>0</v>
      </c>
      <c r="N92">
        <v>0</v>
      </c>
      <c r="O92">
        <v>0</v>
      </c>
      <c r="P92">
        <v>-1</v>
      </c>
      <c r="Q92">
        <v>7.19</v>
      </c>
      <c r="R92">
        <v>95.45</v>
      </c>
      <c r="S92">
        <v>0</v>
      </c>
      <c r="T92">
        <v>-0.75</v>
      </c>
      <c r="U92">
        <v>1.03</v>
      </c>
      <c r="V92">
        <v>-8.19</v>
      </c>
      <c r="W92">
        <v>2.99</v>
      </c>
      <c r="X92">
        <v>11.17</v>
      </c>
      <c r="Y92">
        <v>-63</v>
      </c>
      <c r="Z92">
        <v>2</v>
      </c>
      <c r="AA92">
        <v>65</v>
      </c>
      <c r="AB92">
        <v>1.71</v>
      </c>
      <c r="AC92">
        <v>55.54</v>
      </c>
      <c r="AD92">
        <v>57.25</v>
      </c>
      <c r="AE92">
        <v>1</v>
      </c>
      <c r="AF92">
        <v>-2.15</v>
      </c>
      <c r="AG92">
        <v>9.35</v>
      </c>
      <c r="AH92">
        <v>-119</v>
      </c>
      <c r="AI92">
        <v>10</v>
      </c>
      <c r="AJ92">
        <v>129</v>
      </c>
      <c r="AK92">
        <v>8.5399999999999991</v>
      </c>
      <c r="AL92">
        <v>110.23</v>
      </c>
      <c r="AM92">
        <v>118.78</v>
      </c>
      <c r="AN92">
        <v>50</v>
      </c>
      <c r="AO92">
        <v>0</v>
      </c>
      <c r="AP92">
        <v>5</v>
      </c>
      <c r="AQ92">
        <v>2</v>
      </c>
      <c r="AR92">
        <v>-4.16</v>
      </c>
      <c r="AS92">
        <v>6.19</v>
      </c>
      <c r="AT92">
        <v>10.34</v>
      </c>
      <c r="AU92">
        <v>-85</v>
      </c>
      <c r="AV92">
        <v>6</v>
      </c>
      <c r="AW92">
        <v>91</v>
      </c>
      <c r="AX92">
        <v>5.13</v>
      </c>
      <c r="AY92">
        <v>77.760000000000005</v>
      </c>
      <c r="AZ92">
        <v>82.89</v>
      </c>
      <c r="BA92">
        <v>83.33</v>
      </c>
      <c r="BB92">
        <v>0</v>
      </c>
      <c r="BC92">
        <v>2</v>
      </c>
      <c r="BD92">
        <v>-4.3899999999999997</v>
      </c>
      <c r="BE92">
        <v>7.04</v>
      </c>
      <c r="BF92">
        <v>11.43</v>
      </c>
      <c r="BG92">
        <v>-61</v>
      </c>
      <c r="BH92">
        <v>4.2699999999999996</v>
      </c>
      <c r="BI92">
        <v>56.4</v>
      </c>
      <c r="BJ92">
        <v>5</v>
      </c>
      <c r="BK92">
        <v>66</v>
      </c>
      <c r="BL92">
        <v>2</v>
      </c>
      <c r="BM92">
        <v>-7.14</v>
      </c>
      <c r="BN92">
        <v>7.14</v>
      </c>
      <c r="BO92">
        <v>0</v>
      </c>
      <c r="BP92">
        <v>2.56</v>
      </c>
      <c r="BQ92">
        <v>0</v>
      </c>
      <c r="BR92">
        <v>3</v>
      </c>
      <c r="BS92">
        <v>-3</v>
      </c>
      <c r="BT92">
        <v>0</v>
      </c>
      <c r="BU92">
        <v>0</v>
      </c>
      <c r="BV92">
        <v>0</v>
      </c>
      <c r="BW92">
        <v>0</v>
      </c>
      <c r="BX92">
        <v>95.45</v>
      </c>
      <c r="BY92">
        <v>46.23</v>
      </c>
      <c r="BZ92">
        <v>49</v>
      </c>
      <c r="CA92">
        <v>57</v>
      </c>
      <c r="CB92">
        <v>6.59</v>
      </c>
      <c r="CC92">
        <v>6</v>
      </c>
      <c r="CD92">
        <v>15</v>
      </c>
      <c r="CE92">
        <v>85</v>
      </c>
      <c r="CF92">
        <v>1</v>
      </c>
      <c r="CG92">
        <v>2</v>
      </c>
      <c r="CH92">
        <v>0</v>
      </c>
      <c r="CI92">
        <v>0</v>
      </c>
      <c r="CJ92">
        <v>2</v>
      </c>
      <c r="CK92">
        <v>3</v>
      </c>
      <c r="CL92">
        <v>6</v>
      </c>
      <c r="CM92">
        <v>1</v>
      </c>
      <c r="CN92">
        <v>0</v>
      </c>
      <c r="CO92">
        <v>-0.85</v>
      </c>
      <c r="CP92">
        <v>70.22</v>
      </c>
      <c r="CQ92">
        <v>323.32</v>
      </c>
      <c r="CR92">
        <v>17.84</v>
      </c>
      <c r="CS92">
        <v>17.11</v>
      </c>
      <c r="CT92">
        <v>17.420000000000002</v>
      </c>
      <c r="CU92">
        <v>48.64</v>
      </c>
      <c r="CV92">
        <v>50.51</v>
      </c>
      <c r="CW92">
        <v>53.78</v>
      </c>
      <c r="CX92">
        <v>56.8</v>
      </c>
      <c r="CY92">
        <v>54.78</v>
      </c>
      <c r="CZ92">
        <v>53.67</v>
      </c>
    </row>
    <row r="93" spans="1:104">
      <c r="A93" t="s">
        <v>844</v>
      </c>
      <c r="B93" t="s">
        <v>845</v>
      </c>
      <c r="C93" t="s">
        <v>68</v>
      </c>
      <c r="D93" t="s">
        <v>105</v>
      </c>
      <c r="E93">
        <v>68</v>
      </c>
      <c r="F93">
        <v>20142015</v>
      </c>
      <c r="G93">
        <v>23</v>
      </c>
      <c r="H93">
        <v>0.8</v>
      </c>
      <c r="I93">
        <v>1</v>
      </c>
      <c r="J93">
        <v>1</v>
      </c>
      <c r="K93">
        <v>0</v>
      </c>
      <c r="L93">
        <v>1</v>
      </c>
      <c r="M93">
        <v>0.63</v>
      </c>
      <c r="N93">
        <v>0</v>
      </c>
      <c r="O93">
        <v>0.63</v>
      </c>
      <c r="P93">
        <v>1</v>
      </c>
      <c r="Q93">
        <v>15.84</v>
      </c>
      <c r="R93">
        <v>93.71</v>
      </c>
      <c r="S93">
        <v>12.5</v>
      </c>
      <c r="T93">
        <v>-1.07</v>
      </c>
      <c r="U93">
        <v>1.39</v>
      </c>
      <c r="V93">
        <v>2.54</v>
      </c>
      <c r="W93">
        <v>17.39</v>
      </c>
      <c r="X93">
        <v>14.85</v>
      </c>
      <c r="Y93">
        <v>-75</v>
      </c>
      <c r="Z93">
        <v>20</v>
      </c>
      <c r="AA93">
        <v>95</v>
      </c>
      <c r="AB93">
        <v>12.7</v>
      </c>
      <c r="AC93">
        <v>60.3</v>
      </c>
      <c r="AD93">
        <v>73</v>
      </c>
      <c r="AE93">
        <v>7</v>
      </c>
      <c r="AF93">
        <v>1.1000000000000001</v>
      </c>
      <c r="AG93">
        <v>14.74</v>
      </c>
      <c r="AH93">
        <v>-138</v>
      </c>
      <c r="AI93">
        <v>32</v>
      </c>
      <c r="AJ93">
        <v>170</v>
      </c>
      <c r="AK93">
        <v>20.309999999999999</v>
      </c>
      <c r="AL93">
        <v>107.91</v>
      </c>
      <c r="AM93">
        <v>128.22</v>
      </c>
      <c r="AN93">
        <v>78.12</v>
      </c>
      <c r="AO93">
        <v>0</v>
      </c>
      <c r="AP93">
        <v>10</v>
      </c>
      <c r="AQ93">
        <v>8</v>
      </c>
      <c r="AR93">
        <v>2.38</v>
      </c>
      <c r="AS93">
        <v>19.05</v>
      </c>
      <c r="AT93">
        <v>16.670000000000002</v>
      </c>
      <c r="AU93">
        <v>-91</v>
      </c>
      <c r="AV93">
        <v>28</v>
      </c>
      <c r="AW93">
        <v>119</v>
      </c>
      <c r="AX93">
        <v>17.77</v>
      </c>
      <c r="AY93">
        <v>75.540000000000006</v>
      </c>
      <c r="AZ93">
        <v>93.31</v>
      </c>
      <c r="BA93">
        <v>89.29</v>
      </c>
      <c r="BB93">
        <v>0</v>
      </c>
      <c r="BC93">
        <v>8</v>
      </c>
      <c r="BD93">
        <v>5</v>
      </c>
      <c r="BE93">
        <v>22.94</v>
      </c>
      <c r="BF93">
        <v>17.940000000000001</v>
      </c>
      <c r="BG93">
        <v>-59</v>
      </c>
      <c r="BH93">
        <v>15.87</v>
      </c>
      <c r="BI93">
        <v>53.32</v>
      </c>
      <c r="BJ93">
        <v>25</v>
      </c>
      <c r="BK93">
        <v>84</v>
      </c>
      <c r="BL93">
        <v>8</v>
      </c>
      <c r="BM93">
        <v>-5.71</v>
      </c>
      <c r="BN93">
        <v>20</v>
      </c>
      <c r="BO93">
        <v>1.27</v>
      </c>
      <c r="BP93">
        <v>7.62</v>
      </c>
      <c r="BQ93">
        <v>2</v>
      </c>
      <c r="BR93">
        <v>12</v>
      </c>
      <c r="BS93">
        <v>-10</v>
      </c>
      <c r="BT93">
        <v>14.29</v>
      </c>
      <c r="BU93">
        <v>12.5</v>
      </c>
      <c r="BV93">
        <v>8</v>
      </c>
      <c r="BW93">
        <v>7.14</v>
      </c>
      <c r="BX93">
        <v>85.71</v>
      </c>
      <c r="BY93">
        <v>48.6</v>
      </c>
      <c r="BZ93">
        <v>52</v>
      </c>
      <c r="CA93">
        <v>55</v>
      </c>
      <c r="CB93">
        <v>7.92</v>
      </c>
      <c r="CC93">
        <v>8</v>
      </c>
      <c r="CD93">
        <v>12</v>
      </c>
      <c r="CE93">
        <v>93</v>
      </c>
      <c r="CF93">
        <v>3</v>
      </c>
      <c r="CG93">
        <v>6</v>
      </c>
      <c r="CH93">
        <v>0</v>
      </c>
      <c r="CI93">
        <v>0</v>
      </c>
      <c r="CJ93">
        <v>7</v>
      </c>
      <c r="CK93">
        <v>2</v>
      </c>
      <c r="CL93">
        <v>8</v>
      </c>
      <c r="CM93">
        <v>0</v>
      </c>
      <c r="CN93">
        <v>1</v>
      </c>
      <c r="CO93">
        <v>0.63</v>
      </c>
      <c r="CP93">
        <v>94.53</v>
      </c>
      <c r="CQ93">
        <v>189.93</v>
      </c>
      <c r="CR93">
        <v>33.229999999999997</v>
      </c>
      <c r="CS93">
        <v>17.100000000000001</v>
      </c>
      <c r="CT93">
        <v>16.79</v>
      </c>
      <c r="CU93">
        <v>51.2</v>
      </c>
      <c r="CV93">
        <v>48.84</v>
      </c>
      <c r="CW93">
        <v>55.76</v>
      </c>
      <c r="CX93">
        <v>53.15</v>
      </c>
      <c r="CY93">
        <v>52.29</v>
      </c>
      <c r="CZ93">
        <v>54.77</v>
      </c>
    </row>
    <row r="94" spans="1:104">
      <c r="A94" t="s">
        <v>1682</v>
      </c>
      <c r="B94" t="s">
        <v>1683</v>
      </c>
      <c r="C94" t="s">
        <v>62</v>
      </c>
      <c r="D94" t="s">
        <v>364</v>
      </c>
      <c r="E94">
        <v>7</v>
      </c>
      <c r="F94">
        <v>20142015</v>
      </c>
      <c r="G94">
        <v>23</v>
      </c>
      <c r="H94">
        <v>0.55000000000000004</v>
      </c>
      <c r="I94">
        <v>0.55000000000000004</v>
      </c>
      <c r="J94">
        <v>0</v>
      </c>
      <c r="K94">
        <v>0</v>
      </c>
      <c r="L94">
        <v>0</v>
      </c>
      <c r="M94">
        <v>0</v>
      </c>
      <c r="N94">
        <v>0</v>
      </c>
      <c r="O94">
        <v>0</v>
      </c>
      <c r="P94">
        <v>0</v>
      </c>
      <c r="Q94">
        <v>28.57</v>
      </c>
      <c r="R94">
        <v>100</v>
      </c>
      <c r="S94" t="s">
        <v>1488</v>
      </c>
      <c r="T94">
        <v>-5.26</v>
      </c>
      <c r="U94">
        <v>1.05</v>
      </c>
      <c r="V94">
        <v>63.24</v>
      </c>
      <c r="W94">
        <v>75</v>
      </c>
      <c r="X94">
        <v>11.76</v>
      </c>
      <c r="Y94">
        <v>2</v>
      </c>
      <c r="Z94">
        <v>3</v>
      </c>
      <c r="AA94">
        <v>1</v>
      </c>
      <c r="AB94">
        <v>24.57</v>
      </c>
      <c r="AC94">
        <v>8.19</v>
      </c>
      <c r="AD94">
        <v>32.76</v>
      </c>
      <c r="AE94">
        <v>0</v>
      </c>
      <c r="AF94">
        <v>18.98</v>
      </c>
      <c r="AG94">
        <v>9.59</v>
      </c>
      <c r="AH94">
        <v>-6</v>
      </c>
      <c r="AI94">
        <v>4</v>
      </c>
      <c r="AJ94">
        <v>10</v>
      </c>
      <c r="AK94">
        <v>32.76</v>
      </c>
      <c r="AL94">
        <v>81.91</v>
      </c>
      <c r="AM94">
        <v>114.68</v>
      </c>
      <c r="AN94">
        <v>100</v>
      </c>
      <c r="AO94">
        <v>0</v>
      </c>
      <c r="AP94">
        <v>1</v>
      </c>
      <c r="AQ94">
        <v>0</v>
      </c>
      <c r="AR94">
        <v>31.48</v>
      </c>
      <c r="AS94">
        <v>44.44</v>
      </c>
      <c r="AT94">
        <v>12.96</v>
      </c>
      <c r="AU94">
        <v>-1</v>
      </c>
      <c r="AV94">
        <v>4</v>
      </c>
      <c r="AW94">
        <v>5</v>
      </c>
      <c r="AX94">
        <v>32.76</v>
      </c>
      <c r="AY94">
        <v>40.96</v>
      </c>
      <c r="AZ94">
        <v>73.72</v>
      </c>
      <c r="BA94">
        <v>100</v>
      </c>
      <c r="BB94">
        <v>0</v>
      </c>
      <c r="BC94">
        <v>0</v>
      </c>
      <c r="BD94">
        <v>39.74</v>
      </c>
      <c r="BE94">
        <v>50</v>
      </c>
      <c r="BF94">
        <v>10.26</v>
      </c>
      <c r="BG94">
        <v>0</v>
      </c>
      <c r="BH94">
        <v>32.76</v>
      </c>
      <c r="BI94">
        <v>32.76</v>
      </c>
      <c r="BJ94">
        <v>4</v>
      </c>
      <c r="BK94">
        <v>4</v>
      </c>
      <c r="BL94">
        <v>0</v>
      </c>
      <c r="BM94" t="s">
        <v>1488</v>
      </c>
      <c r="BN94">
        <v>0</v>
      </c>
      <c r="BO94">
        <v>0</v>
      </c>
      <c r="BP94">
        <v>0</v>
      </c>
      <c r="BQ94">
        <v>0</v>
      </c>
      <c r="BR94">
        <v>0</v>
      </c>
      <c r="BS94">
        <v>0</v>
      </c>
      <c r="BT94" t="s">
        <v>1488</v>
      </c>
      <c r="BU94" t="s">
        <v>1488</v>
      </c>
      <c r="BV94">
        <v>0</v>
      </c>
      <c r="BW94">
        <v>0</v>
      </c>
      <c r="BX94">
        <v>100</v>
      </c>
      <c r="BY94">
        <v>40</v>
      </c>
      <c r="BZ94">
        <v>0</v>
      </c>
      <c r="CA94">
        <v>0</v>
      </c>
      <c r="CB94">
        <v>0</v>
      </c>
      <c r="CC94">
        <v>0</v>
      </c>
      <c r="CD94">
        <v>1</v>
      </c>
      <c r="CE94">
        <v>2</v>
      </c>
      <c r="CF94">
        <v>0</v>
      </c>
      <c r="CG94">
        <v>0</v>
      </c>
      <c r="CH94">
        <v>0</v>
      </c>
      <c r="CI94">
        <v>0</v>
      </c>
      <c r="CJ94">
        <v>0</v>
      </c>
      <c r="CK94">
        <v>0</v>
      </c>
      <c r="CL94">
        <v>0</v>
      </c>
      <c r="CM94">
        <v>0</v>
      </c>
      <c r="CN94">
        <v>0</v>
      </c>
      <c r="CO94">
        <v>0</v>
      </c>
      <c r="CP94">
        <v>7.33</v>
      </c>
      <c r="CQ94">
        <v>38.44</v>
      </c>
      <c r="CR94">
        <v>16.010000000000002</v>
      </c>
      <c r="CS94">
        <v>16.440000000000001</v>
      </c>
      <c r="CT94">
        <v>16.88</v>
      </c>
      <c r="CU94">
        <v>50.06</v>
      </c>
      <c r="CV94">
        <v>51.53</v>
      </c>
      <c r="CW94">
        <v>55.2</v>
      </c>
      <c r="CX94">
        <v>55.05</v>
      </c>
      <c r="CY94">
        <v>56.73</v>
      </c>
      <c r="CZ94">
        <v>53.35</v>
      </c>
    </row>
    <row r="95" spans="1:104">
      <c r="A95" t="s">
        <v>1515</v>
      </c>
      <c r="B95" t="s">
        <v>1516</v>
      </c>
      <c r="C95" t="s">
        <v>113</v>
      </c>
      <c r="D95" t="s">
        <v>81</v>
      </c>
      <c r="E95">
        <v>17</v>
      </c>
      <c r="F95">
        <v>20142015</v>
      </c>
      <c r="G95">
        <v>35</v>
      </c>
      <c r="H95">
        <v>1.5</v>
      </c>
      <c r="I95">
        <v>1.5</v>
      </c>
      <c r="J95">
        <v>0</v>
      </c>
      <c r="K95">
        <v>0</v>
      </c>
      <c r="L95">
        <v>0</v>
      </c>
      <c r="M95">
        <v>0</v>
      </c>
      <c r="N95">
        <v>0</v>
      </c>
      <c r="O95">
        <v>0</v>
      </c>
      <c r="P95">
        <v>0</v>
      </c>
      <c r="Q95">
        <v>5.88</v>
      </c>
      <c r="R95">
        <v>100</v>
      </c>
      <c r="S95">
        <v>0</v>
      </c>
      <c r="T95">
        <v>33.619999999999997</v>
      </c>
      <c r="U95">
        <v>0.38</v>
      </c>
      <c r="V95">
        <v>-2.61</v>
      </c>
      <c r="W95">
        <v>9.09</v>
      </c>
      <c r="X95">
        <v>11.7</v>
      </c>
      <c r="Y95">
        <v>-9</v>
      </c>
      <c r="Z95">
        <v>1</v>
      </c>
      <c r="AA95">
        <v>10</v>
      </c>
      <c r="AB95">
        <v>9.39</v>
      </c>
      <c r="AC95">
        <v>93.87</v>
      </c>
      <c r="AD95">
        <v>103.26</v>
      </c>
      <c r="AE95">
        <v>1</v>
      </c>
      <c r="AF95">
        <v>-3.61</v>
      </c>
      <c r="AG95">
        <v>9.5</v>
      </c>
      <c r="AH95">
        <v>-15</v>
      </c>
      <c r="AI95">
        <v>1</v>
      </c>
      <c r="AJ95">
        <v>16</v>
      </c>
      <c r="AK95">
        <v>9.39</v>
      </c>
      <c r="AL95">
        <v>150.19999999999999</v>
      </c>
      <c r="AM95">
        <v>159.58000000000001</v>
      </c>
      <c r="AN95">
        <v>100</v>
      </c>
      <c r="AO95">
        <v>0</v>
      </c>
      <c r="AP95">
        <v>2</v>
      </c>
      <c r="AQ95">
        <v>1</v>
      </c>
      <c r="AR95">
        <v>-3.18</v>
      </c>
      <c r="AS95">
        <v>8.33</v>
      </c>
      <c r="AT95">
        <v>11.51</v>
      </c>
      <c r="AU95">
        <v>-10</v>
      </c>
      <c r="AV95">
        <v>1</v>
      </c>
      <c r="AW95">
        <v>11</v>
      </c>
      <c r="AX95">
        <v>9.39</v>
      </c>
      <c r="AY95">
        <v>103.26</v>
      </c>
      <c r="AZ95">
        <v>112.65</v>
      </c>
      <c r="BA95">
        <v>100</v>
      </c>
      <c r="BB95">
        <v>0</v>
      </c>
      <c r="BC95">
        <v>1</v>
      </c>
      <c r="BD95">
        <v>-2.62</v>
      </c>
      <c r="BE95">
        <v>10</v>
      </c>
      <c r="BF95">
        <v>12.62</v>
      </c>
      <c r="BG95">
        <v>-8</v>
      </c>
      <c r="BH95">
        <v>9.39</v>
      </c>
      <c r="BI95">
        <v>84.49</v>
      </c>
      <c r="BJ95">
        <v>1</v>
      </c>
      <c r="BK95">
        <v>9</v>
      </c>
      <c r="BL95">
        <v>1</v>
      </c>
      <c r="BM95" t="s">
        <v>1488</v>
      </c>
      <c r="BN95">
        <v>9.09</v>
      </c>
      <c r="BO95">
        <v>0</v>
      </c>
      <c r="BP95">
        <v>0</v>
      </c>
      <c r="BQ95">
        <v>0</v>
      </c>
      <c r="BR95">
        <v>0</v>
      </c>
      <c r="BS95">
        <v>0</v>
      </c>
      <c r="BT95" t="s">
        <v>1488</v>
      </c>
      <c r="BU95">
        <v>0</v>
      </c>
      <c r="BV95">
        <v>0</v>
      </c>
      <c r="BW95">
        <v>0</v>
      </c>
      <c r="BX95">
        <v>100</v>
      </c>
      <c r="BY95">
        <v>40</v>
      </c>
      <c r="BZ95">
        <v>0</v>
      </c>
      <c r="CA95">
        <v>0</v>
      </c>
      <c r="CB95">
        <v>40</v>
      </c>
      <c r="CC95">
        <v>2</v>
      </c>
      <c r="CD95">
        <v>0</v>
      </c>
      <c r="CE95">
        <v>3</v>
      </c>
      <c r="CF95">
        <v>1</v>
      </c>
      <c r="CG95">
        <v>0</v>
      </c>
      <c r="CH95">
        <v>0</v>
      </c>
      <c r="CI95">
        <v>0</v>
      </c>
      <c r="CJ95">
        <v>1</v>
      </c>
      <c r="CK95">
        <v>0</v>
      </c>
      <c r="CL95">
        <v>0</v>
      </c>
      <c r="CM95">
        <v>0</v>
      </c>
      <c r="CN95">
        <v>0</v>
      </c>
      <c r="CO95">
        <v>0</v>
      </c>
      <c r="CP95">
        <v>6.39</v>
      </c>
      <c r="CQ95">
        <v>99.22</v>
      </c>
      <c r="CR95">
        <v>6.05</v>
      </c>
      <c r="CS95">
        <v>16.75</v>
      </c>
      <c r="CT95">
        <v>17.29</v>
      </c>
      <c r="CU95">
        <v>49.84</v>
      </c>
      <c r="CV95">
        <v>51.15</v>
      </c>
      <c r="CW95">
        <v>49.08</v>
      </c>
      <c r="CX95">
        <v>49.4</v>
      </c>
      <c r="CY95">
        <v>56.04</v>
      </c>
      <c r="CZ95">
        <v>53.53</v>
      </c>
    </row>
    <row r="96" spans="1:104">
      <c r="A96" t="s">
        <v>1362</v>
      </c>
      <c r="B96" t="s">
        <v>1363</v>
      </c>
      <c r="C96" t="s">
        <v>119</v>
      </c>
      <c r="D96" t="s">
        <v>976</v>
      </c>
      <c r="E96">
        <v>70</v>
      </c>
      <c r="F96">
        <v>20142015</v>
      </c>
      <c r="G96">
        <v>27</v>
      </c>
      <c r="H96">
        <v>0.65</v>
      </c>
      <c r="I96">
        <v>0.7</v>
      </c>
      <c r="J96">
        <v>0</v>
      </c>
      <c r="K96">
        <v>0</v>
      </c>
      <c r="L96">
        <v>0</v>
      </c>
      <c r="M96">
        <v>0</v>
      </c>
      <c r="N96">
        <v>0</v>
      </c>
      <c r="O96">
        <v>0</v>
      </c>
      <c r="P96">
        <v>0</v>
      </c>
      <c r="Q96">
        <v>7.9</v>
      </c>
      <c r="R96">
        <v>98.29</v>
      </c>
      <c r="S96">
        <v>0</v>
      </c>
      <c r="T96">
        <v>-4.5599999999999996</v>
      </c>
      <c r="U96">
        <v>2.19</v>
      </c>
      <c r="V96">
        <v>-8.67</v>
      </c>
      <c r="W96">
        <v>5.61</v>
      </c>
      <c r="X96">
        <v>14.29</v>
      </c>
      <c r="Y96">
        <v>-174</v>
      </c>
      <c r="Z96">
        <v>11</v>
      </c>
      <c r="AA96">
        <v>185</v>
      </c>
      <c r="AB96">
        <v>4.3099999999999996</v>
      </c>
      <c r="AC96">
        <v>72.44</v>
      </c>
      <c r="AD96">
        <v>76.75</v>
      </c>
      <c r="AE96">
        <v>3</v>
      </c>
      <c r="AF96">
        <v>-2.04</v>
      </c>
      <c r="AG96">
        <v>9.94</v>
      </c>
      <c r="AH96">
        <v>-277</v>
      </c>
      <c r="AI96">
        <v>26</v>
      </c>
      <c r="AJ96">
        <v>303</v>
      </c>
      <c r="AK96">
        <v>10.18</v>
      </c>
      <c r="AL96">
        <v>118.65</v>
      </c>
      <c r="AM96">
        <v>128.83000000000001</v>
      </c>
      <c r="AN96">
        <v>73.08</v>
      </c>
      <c r="AO96">
        <v>3</v>
      </c>
      <c r="AP96">
        <v>10</v>
      </c>
      <c r="AQ96">
        <v>12</v>
      </c>
      <c r="AR96">
        <v>-2.0499999999999998</v>
      </c>
      <c r="AS96">
        <v>8.66</v>
      </c>
      <c r="AT96">
        <v>10.71</v>
      </c>
      <c r="AU96">
        <v>-210</v>
      </c>
      <c r="AV96">
        <v>22</v>
      </c>
      <c r="AW96">
        <v>232</v>
      </c>
      <c r="AX96">
        <v>8.61</v>
      </c>
      <c r="AY96">
        <v>90.85</v>
      </c>
      <c r="AZ96">
        <v>99.46</v>
      </c>
      <c r="BA96">
        <v>86.36</v>
      </c>
      <c r="BB96">
        <v>0</v>
      </c>
      <c r="BC96">
        <v>9</v>
      </c>
      <c r="BD96">
        <v>-1.53</v>
      </c>
      <c r="BE96">
        <v>9.9499999999999993</v>
      </c>
      <c r="BF96">
        <v>11.48</v>
      </c>
      <c r="BG96">
        <v>-153</v>
      </c>
      <c r="BH96">
        <v>7.44</v>
      </c>
      <c r="BI96">
        <v>67.349999999999994</v>
      </c>
      <c r="BJ96">
        <v>19</v>
      </c>
      <c r="BK96">
        <v>172</v>
      </c>
      <c r="BL96">
        <v>9</v>
      </c>
      <c r="BM96">
        <v>-2.83</v>
      </c>
      <c r="BN96">
        <v>10.53</v>
      </c>
      <c r="BO96">
        <v>0.39</v>
      </c>
      <c r="BP96">
        <v>4.7</v>
      </c>
      <c r="BQ96">
        <v>1</v>
      </c>
      <c r="BR96">
        <v>12</v>
      </c>
      <c r="BS96">
        <v>-11</v>
      </c>
      <c r="BT96">
        <v>7.69</v>
      </c>
      <c r="BU96">
        <v>0</v>
      </c>
      <c r="BV96">
        <v>5.26</v>
      </c>
      <c r="BW96">
        <v>4.55</v>
      </c>
      <c r="BX96">
        <v>93.02</v>
      </c>
      <c r="BY96">
        <v>48.62</v>
      </c>
      <c r="BZ96">
        <v>88</v>
      </c>
      <c r="CA96">
        <v>93</v>
      </c>
      <c r="CB96">
        <v>2.96</v>
      </c>
      <c r="CC96">
        <v>5</v>
      </c>
      <c r="CD96">
        <v>27</v>
      </c>
      <c r="CE96">
        <v>164</v>
      </c>
      <c r="CF96">
        <v>0</v>
      </c>
      <c r="CG96">
        <v>1</v>
      </c>
      <c r="CH96">
        <v>0</v>
      </c>
      <c r="CI96">
        <v>0</v>
      </c>
      <c r="CJ96">
        <v>9</v>
      </c>
      <c r="CK96">
        <v>3</v>
      </c>
      <c r="CL96">
        <v>8</v>
      </c>
      <c r="CM96">
        <v>0</v>
      </c>
      <c r="CN96">
        <v>0</v>
      </c>
      <c r="CO96">
        <v>0</v>
      </c>
      <c r="CP96">
        <v>153.22</v>
      </c>
      <c r="CQ96">
        <v>197.71</v>
      </c>
      <c r="CR96">
        <v>43.66</v>
      </c>
      <c r="CS96">
        <v>16.14</v>
      </c>
      <c r="CT96">
        <v>16.38</v>
      </c>
      <c r="CU96">
        <v>43.33</v>
      </c>
      <c r="CV96">
        <v>49.52</v>
      </c>
      <c r="CW96">
        <v>46.27</v>
      </c>
      <c r="CX96">
        <v>60.52</v>
      </c>
      <c r="CY96">
        <v>52.94</v>
      </c>
      <c r="CZ96">
        <v>53.97</v>
      </c>
    </row>
    <row r="97" spans="1:104">
      <c r="A97" t="s">
        <v>633</v>
      </c>
      <c r="B97" t="s">
        <v>634</v>
      </c>
      <c r="C97" t="s">
        <v>62</v>
      </c>
      <c r="D97" t="s">
        <v>168</v>
      </c>
      <c r="E97">
        <v>24</v>
      </c>
      <c r="F97">
        <v>20142015</v>
      </c>
      <c r="G97">
        <v>29</v>
      </c>
      <c r="H97">
        <v>2.2999999999999998</v>
      </c>
      <c r="I97">
        <v>2.0670000000000002</v>
      </c>
      <c r="J97">
        <v>0</v>
      </c>
      <c r="K97">
        <v>0</v>
      </c>
      <c r="L97">
        <v>0</v>
      </c>
      <c r="M97">
        <v>0</v>
      </c>
      <c r="N97">
        <v>0</v>
      </c>
      <c r="O97">
        <v>0</v>
      </c>
      <c r="P97">
        <v>0</v>
      </c>
      <c r="Q97">
        <v>10.81</v>
      </c>
      <c r="R97">
        <v>118.75</v>
      </c>
      <c r="S97" t="s">
        <v>1488</v>
      </c>
      <c r="T97">
        <v>5.81</v>
      </c>
      <c r="U97">
        <v>0.87</v>
      </c>
      <c r="V97">
        <v>-8.33</v>
      </c>
      <c r="W97">
        <v>10</v>
      </c>
      <c r="X97">
        <v>18.329999999999998</v>
      </c>
      <c r="Y97">
        <v>-16</v>
      </c>
      <c r="Z97">
        <v>2</v>
      </c>
      <c r="AA97">
        <v>18</v>
      </c>
      <c r="AB97">
        <v>5.74</v>
      </c>
      <c r="AC97">
        <v>51.65</v>
      </c>
      <c r="AD97">
        <v>57.39</v>
      </c>
      <c r="AE97">
        <v>0</v>
      </c>
      <c r="AF97">
        <v>-4.1399999999999997</v>
      </c>
      <c r="AG97">
        <v>14.95</v>
      </c>
      <c r="AH97">
        <v>-29</v>
      </c>
      <c r="AI97">
        <v>4</v>
      </c>
      <c r="AJ97">
        <v>33</v>
      </c>
      <c r="AK97">
        <v>11.48</v>
      </c>
      <c r="AL97">
        <v>94.7</v>
      </c>
      <c r="AM97">
        <v>106.18</v>
      </c>
      <c r="AN97">
        <v>100</v>
      </c>
      <c r="AO97">
        <v>0</v>
      </c>
      <c r="AP97">
        <v>1</v>
      </c>
      <c r="AQ97">
        <v>0</v>
      </c>
      <c r="AR97">
        <v>-1.74</v>
      </c>
      <c r="AS97">
        <v>14.29</v>
      </c>
      <c r="AT97">
        <v>16.03</v>
      </c>
      <c r="AU97">
        <v>-20</v>
      </c>
      <c r="AV97">
        <v>4</v>
      </c>
      <c r="AW97">
        <v>24</v>
      </c>
      <c r="AX97">
        <v>11.48</v>
      </c>
      <c r="AY97">
        <v>68.87</v>
      </c>
      <c r="AZ97">
        <v>80.349999999999994</v>
      </c>
      <c r="BA97">
        <v>100</v>
      </c>
      <c r="BB97">
        <v>0</v>
      </c>
      <c r="BC97">
        <v>0</v>
      </c>
      <c r="BD97">
        <v>4.3499999999999996</v>
      </c>
      <c r="BE97">
        <v>20</v>
      </c>
      <c r="BF97">
        <v>15.65</v>
      </c>
      <c r="BG97">
        <v>-12</v>
      </c>
      <c r="BH97">
        <v>11.48</v>
      </c>
      <c r="BI97">
        <v>45.91</v>
      </c>
      <c r="BJ97">
        <v>4</v>
      </c>
      <c r="BK97">
        <v>16</v>
      </c>
      <c r="BL97">
        <v>0</v>
      </c>
      <c r="BM97">
        <v>26.92</v>
      </c>
      <c r="BN97">
        <v>23.08</v>
      </c>
      <c r="BO97">
        <v>2.87</v>
      </c>
      <c r="BP97">
        <v>2.87</v>
      </c>
      <c r="BQ97">
        <v>1</v>
      </c>
      <c r="BR97">
        <v>1</v>
      </c>
      <c r="BS97">
        <v>0</v>
      </c>
      <c r="BT97">
        <v>50</v>
      </c>
      <c r="BU97" t="s">
        <v>1488</v>
      </c>
      <c r="BV97">
        <v>25</v>
      </c>
      <c r="BW97">
        <v>25</v>
      </c>
      <c r="BX97">
        <v>93.75</v>
      </c>
      <c r="BY97">
        <v>40</v>
      </c>
      <c r="BZ97">
        <v>0</v>
      </c>
      <c r="CA97">
        <v>0</v>
      </c>
      <c r="CB97">
        <v>11.11</v>
      </c>
      <c r="CC97">
        <v>1</v>
      </c>
      <c r="CD97">
        <v>1</v>
      </c>
      <c r="CE97">
        <v>8</v>
      </c>
      <c r="CF97">
        <v>1</v>
      </c>
      <c r="CG97">
        <v>0</v>
      </c>
      <c r="CH97">
        <v>0</v>
      </c>
      <c r="CI97">
        <v>0</v>
      </c>
      <c r="CJ97">
        <v>0</v>
      </c>
      <c r="CK97">
        <v>1</v>
      </c>
      <c r="CL97">
        <v>1</v>
      </c>
      <c r="CM97">
        <v>0</v>
      </c>
      <c r="CN97">
        <v>0</v>
      </c>
      <c r="CO97">
        <v>0</v>
      </c>
      <c r="CP97">
        <v>20.91</v>
      </c>
      <c r="CQ97">
        <v>135.69</v>
      </c>
      <c r="CR97">
        <v>13.35</v>
      </c>
      <c r="CS97">
        <v>16.850000000000001</v>
      </c>
      <c r="CT97">
        <v>16.86</v>
      </c>
      <c r="CU97">
        <v>51.15</v>
      </c>
      <c r="CV97">
        <v>49.43</v>
      </c>
      <c r="CW97">
        <v>55.92</v>
      </c>
      <c r="CX97">
        <v>53.4</v>
      </c>
      <c r="CY97">
        <v>53.36</v>
      </c>
      <c r="CZ97">
        <v>54.59</v>
      </c>
    </row>
    <row r="98" spans="1:104">
      <c r="A98" t="s">
        <v>676</v>
      </c>
      <c r="B98" t="s">
        <v>677</v>
      </c>
      <c r="C98" t="s">
        <v>100</v>
      </c>
      <c r="D98" t="s">
        <v>105</v>
      </c>
      <c r="E98">
        <v>74</v>
      </c>
      <c r="F98">
        <v>20142015</v>
      </c>
      <c r="G98">
        <v>26</v>
      </c>
      <c r="H98">
        <v>2.5</v>
      </c>
      <c r="I98">
        <v>2.75</v>
      </c>
      <c r="J98">
        <v>2</v>
      </c>
      <c r="K98">
        <v>1</v>
      </c>
      <c r="L98">
        <v>3</v>
      </c>
      <c r="M98">
        <v>1.07</v>
      </c>
      <c r="N98">
        <v>0.54</v>
      </c>
      <c r="O98">
        <v>1.61</v>
      </c>
      <c r="P98">
        <v>0</v>
      </c>
      <c r="Q98">
        <v>15.93</v>
      </c>
      <c r="R98">
        <v>98.14</v>
      </c>
      <c r="S98">
        <v>14.29</v>
      </c>
      <c r="T98">
        <v>-2.23</v>
      </c>
      <c r="U98">
        <v>1.51</v>
      </c>
      <c r="V98">
        <v>2.35</v>
      </c>
      <c r="W98">
        <v>17.05</v>
      </c>
      <c r="X98">
        <v>14.71</v>
      </c>
      <c r="Y98">
        <v>-85</v>
      </c>
      <c r="Z98">
        <v>22</v>
      </c>
      <c r="AA98">
        <v>107</v>
      </c>
      <c r="AB98">
        <v>11.8</v>
      </c>
      <c r="AC98">
        <v>57.39</v>
      </c>
      <c r="AD98">
        <v>69.19</v>
      </c>
      <c r="AE98">
        <v>9</v>
      </c>
      <c r="AF98">
        <v>2.13</v>
      </c>
      <c r="AG98">
        <v>13.8</v>
      </c>
      <c r="AH98">
        <v>-154</v>
      </c>
      <c r="AI98">
        <v>36</v>
      </c>
      <c r="AJ98">
        <v>190</v>
      </c>
      <c r="AK98">
        <v>19.309999999999999</v>
      </c>
      <c r="AL98">
        <v>101.91</v>
      </c>
      <c r="AM98">
        <v>121.22</v>
      </c>
      <c r="AN98">
        <v>69.44</v>
      </c>
      <c r="AO98">
        <v>3</v>
      </c>
      <c r="AP98">
        <v>7</v>
      </c>
      <c r="AQ98">
        <v>19</v>
      </c>
      <c r="AR98">
        <v>1.42</v>
      </c>
      <c r="AS98">
        <v>17.82</v>
      </c>
      <c r="AT98">
        <v>16.39</v>
      </c>
      <c r="AU98">
        <v>-112</v>
      </c>
      <c r="AV98">
        <v>31</v>
      </c>
      <c r="AW98">
        <v>143</v>
      </c>
      <c r="AX98">
        <v>16.63</v>
      </c>
      <c r="AY98">
        <v>76.7</v>
      </c>
      <c r="AZ98">
        <v>93.33</v>
      </c>
      <c r="BA98">
        <v>80.650000000000006</v>
      </c>
      <c r="BB98">
        <v>2</v>
      </c>
      <c r="BC98">
        <v>16</v>
      </c>
      <c r="BD98">
        <v>1.28</v>
      </c>
      <c r="BE98">
        <v>19.84</v>
      </c>
      <c r="BF98">
        <v>18.57</v>
      </c>
      <c r="BG98">
        <v>-76</v>
      </c>
      <c r="BH98">
        <v>13.41</v>
      </c>
      <c r="BI98">
        <v>54.18</v>
      </c>
      <c r="BJ98">
        <v>25</v>
      </c>
      <c r="BK98">
        <v>101</v>
      </c>
      <c r="BL98">
        <v>14</v>
      </c>
      <c r="BM98">
        <v>0.5</v>
      </c>
      <c r="BN98">
        <v>17.14</v>
      </c>
      <c r="BO98">
        <v>1.61</v>
      </c>
      <c r="BP98">
        <v>7.51</v>
      </c>
      <c r="BQ98">
        <v>3</v>
      </c>
      <c r="BR98">
        <v>14</v>
      </c>
      <c r="BS98">
        <v>-11</v>
      </c>
      <c r="BT98">
        <v>17.649999999999999</v>
      </c>
      <c r="BU98">
        <v>12.5</v>
      </c>
      <c r="BV98">
        <v>12</v>
      </c>
      <c r="BW98">
        <v>9.68</v>
      </c>
      <c r="BX98">
        <v>86.14</v>
      </c>
      <c r="BY98">
        <v>43</v>
      </c>
      <c r="BZ98">
        <v>3</v>
      </c>
      <c r="CA98">
        <v>3</v>
      </c>
      <c r="CB98">
        <v>6.73</v>
      </c>
      <c r="CC98">
        <v>7</v>
      </c>
      <c r="CD98">
        <v>18</v>
      </c>
      <c r="CE98">
        <v>97</v>
      </c>
      <c r="CF98">
        <v>6</v>
      </c>
      <c r="CG98">
        <v>1</v>
      </c>
      <c r="CH98">
        <v>1</v>
      </c>
      <c r="CI98">
        <v>0</v>
      </c>
      <c r="CJ98">
        <v>12</v>
      </c>
      <c r="CK98">
        <v>2</v>
      </c>
      <c r="CL98">
        <v>6</v>
      </c>
      <c r="CM98">
        <v>2</v>
      </c>
      <c r="CN98">
        <v>2</v>
      </c>
      <c r="CO98">
        <v>0</v>
      </c>
      <c r="CP98">
        <v>111.86</v>
      </c>
      <c r="CQ98">
        <v>203.23</v>
      </c>
      <c r="CR98">
        <v>35.5</v>
      </c>
      <c r="CS98">
        <v>17.329999999999998</v>
      </c>
      <c r="CT98">
        <v>17.09</v>
      </c>
      <c r="CU98">
        <v>51.65</v>
      </c>
      <c r="CV98">
        <v>49.67</v>
      </c>
      <c r="CW98">
        <v>56.79</v>
      </c>
      <c r="CX98">
        <v>53.17</v>
      </c>
      <c r="CY98">
        <v>53.67</v>
      </c>
      <c r="CZ98">
        <v>54.38</v>
      </c>
    </row>
    <row r="99" spans="1:104">
      <c r="A99" t="s">
        <v>784</v>
      </c>
      <c r="B99" t="s">
        <v>785</v>
      </c>
      <c r="C99" t="s">
        <v>62</v>
      </c>
      <c r="D99" t="s">
        <v>786</v>
      </c>
      <c r="E99">
        <v>43</v>
      </c>
      <c r="F99">
        <v>20142015</v>
      </c>
      <c r="G99">
        <v>29</v>
      </c>
      <c r="H99">
        <v>4.5</v>
      </c>
      <c r="I99">
        <v>4.5</v>
      </c>
      <c r="J99">
        <v>0</v>
      </c>
      <c r="K99">
        <v>0</v>
      </c>
      <c r="L99">
        <v>0</v>
      </c>
      <c r="M99">
        <v>0</v>
      </c>
      <c r="N99">
        <v>0</v>
      </c>
      <c r="O99">
        <v>0</v>
      </c>
      <c r="P99">
        <v>1</v>
      </c>
      <c r="Q99">
        <v>12.56</v>
      </c>
      <c r="R99">
        <v>86.17</v>
      </c>
      <c r="S99">
        <v>0</v>
      </c>
      <c r="T99">
        <v>-0.69</v>
      </c>
      <c r="U99">
        <v>2.76</v>
      </c>
      <c r="V99">
        <v>1.79</v>
      </c>
      <c r="W99">
        <v>11.43</v>
      </c>
      <c r="X99">
        <v>9.64</v>
      </c>
      <c r="Y99">
        <v>-81</v>
      </c>
      <c r="Z99">
        <v>12</v>
      </c>
      <c r="AA99">
        <v>93</v>
      </c>
      <c r="AB99">
        <v>6.07</v>
      </c>
      <c r="AC99">
        <v>47.04</v>
      </c>
      <c r="AD99">
        <v>53.1</v>
      </c>
      <c r="AE99">
        <v>1</v>
      </c>
      <c r="AF99">
        <v>1.04</v>
      </c>
      <c r="AG99">
        <v>11.52</v>
      </c>
      <c r="AH99">
        <v>-167</v>
      </c>
      <c r="AI99">
        <v>28</v>
      </c>
      <c r="AJ99">
        <v>195</v>
      </c>
      <c r="AK99">
        <v>14.16</v>
      </c>
      <c r="AL99">
        <v>98.62</v>
      </c>
      <c r="AM99">
        <v>112.78</v>
      </c>
      <c r="AN99">
        <v>67.86</v>
      </c>
      <c r="AO99">
        <v>1</v>
      </c>
      <c r="AP99">
        <v>18</v>
      </c>
      <c r="AQ99">
        <v>3</v>
      </c>
      <c r="AR99">
        <v>1.08</v>
      </c>
      <c r="AS99">
        <v>13.17</v>
      </c>
      <c r="AT99">
        <v>12.1</v>
      </c>
      <c r="AU99">
        <v>-123</v>
      </c>
      <c r="AV99">
        <v>22</v>
      </c>
      <c r="AW99">
        <v>145</v>
      </c>
      <c r="AX99">
        <v>11.13</v>
      </c>
      <c r="AY99">
        <v>73.34</v>
      </c>
      <c r="AZ99">
        <v>84.46</v>
      </c>
      <c r="BA99">
        <v>86.36</v>
      </c>
      <c r="BB99">
        <v>0</v>
      </c>
      <c r="BC99">
        <v>2</v>
      </c>
      <c r="BD99">
        <v>1.69</v>
      </c>
      <c r="BE99">
        <v>14.73</v>
      </c>
      <c r="BF99">
        <v>13.04</v>
      </c>
      <c r="BG99">
        <v>-91</v>
      </c>
      <c r="BH99">
        <v>9.61</v>
      </c>
      <c r="BI99">
        <v>55.63</v>
      </c>
      <c r="BJ99">
        <v>19</v>
      </c>
      <c r="BK99">
        <v>110</v>
      </c>
      <c r="BL99">
        <v>2</v>
      </c>
      <c r="BM99">
        <v>4.55</v>
      </c>
      <c r="BN99">
        <v>0</v>
      </c>
      <c r="BO99">
        <v>0.51</v>
      </c>
      <c r="BP99">
        <v>10.62</v>
      </c>
      <c r="BQ99">
        <v>1</v>
      </c>
      <c r="BR99">
        <v>21</v>
      </c>
      <c r="BS99">
        <v>-20</v>
      </c>
      <c r="BT99">
        <v>4.55</v>
      </c>
      <c r="BU99">
        <v>0</v>
      </c>
      <c r="BV99">
        <v>5.26</v>
      </c>
      <c r="BW99">
        <v>4.55</v>
      </c>
      <c r="BX99">
        <v>80.91</v>
      </c>
      <c r="BY99">
        <v>40</v>
      </c>
      <c r="BZ99">
        <v>0</v>
      </c>
      <c r="CA99">
        <v>0</v>
      </c>
      <c r="CB99">
        <v>2.34</v>
      </c>
      <c r="CC99">
        <v>3</v>
      </c>
      <c r="CD99">
        <v>32</v>
      </c>
      <c r="CE99">
        <v>125</v>
      </c>
      <c r="CF99">
        <v>4</v>
      </c>
      <c r="CG99">
        <v>0</v>
      </c>
      <c r="CH99">
        <v>0</v>
      </c>
      <c r="CI99">
        <v>0</v>
      </c>
      <c r="CJ99">
        <v>2</v>
      </c>
      <c r="CK99">
        <v>3</v>
      </c>
      <c r="CL99">
        <v>1</v>
      </c>
      <c r="CM99">
        <v>1</v>
      </c>
      <c r="CN99">
        <v>2</v>
      </c>
      <c r="CO99">
        <v>0.51</v>
      </c>
      <c r="CP99">
        <v>118.63</v>
      </c>
      <c r="CQ99">
        <v>97.27</v>
      </c>
      <c r="CR99">
        <v>54.95</v>
      </c>
      <c r="CS99">
        <v>16.68</v>
      </c>
      <c r="CT99">
        <v>17.649999999999999</v>
      </c>
      <c r="CU99">
        <v>48.57</v>
      </c>
      <c r="CV99">
        <v>50.02</v>
      </c>
      <c r="CW99">
        <v>52.34</v>
      </c>
      <c r="CX99">
        <v>55.41</v>
      </c>
      <c r="CY99">
        <v>54.81</v>
      </c>
      <c r="CZ99">
        <v>54.77</v>
      </c>
    </row>
    <row r="100" spans="1:104">
      <c r="A100" t="s">
        <v>672</v>
      </c>
      <c r="B100" t="s">
        <v>673</v>
      </c>
      <c r="C100" t="s">
        <v>68</v>
      </c>
      <c r="D100" t="s">
        <v>364</v>
      </c>
      <c r="E100">
        <v>81</v>
      </c>
      <c r="F100">
        <v>20142015</v>
      </c>
      <c r="G100">
        <v>27</v>
      </c>
      <c r="H100">
        <v>2.7</v>
      </c>
      <c r="I100">
        <v>3</v>
      </c>
      <c r="J100">
        <v>1</v>
      </c>
      <c r="K100">
        <v>0</v>
      </c>
      <c r="L100">
        <v>1</v>
      </c>
      <c r="M100">
        <v>0.47</v>
      </c>
      <c r="N100">
        <v>0</v>
      </c>
      <c r="O100">
        <v>0.47</v>
      </c>
      <c r="P100">
        <v>3</v>
      </c>
      <c r="Q100">
        <v>30.13</v>
      </c>
      <c r="R100">
        <v>91.97</v>
      </c>
      <c r="S100">
        <v>5.26</v>
      </c>
      <c r="T100">
        <v>32.28</v>
      </c>
      <c r="U100">
        <v>1.59</v>
      </c>
      <c r="V100">
        <v>25.15</v>
      </c>
      <c r="W100">
        <v>38.64</v>
      </c>
      <c r="X100">
        <v>13.48</v>
      </c>
      <c r="Y100">
        <v>-30</v>
      </c>
      <c r="Z100">
        <v>51</v>
      </c>
      <c r="AA100">
        <v>81</v>
      </c>
      <c r="AB100">
        <v>23.73</v>
      </c>
      <c r="AC100">
        <v>37.700000000000003</v>
      </c>
      <c r="AD100">
        <v>61.43</v>
      </c>
      <c r="AE100">
        <v>22</v>
      </c>
      <c r="AF100">
        <v>19.61</v>
      </c>
      <c r="AG100">
        <v>10.52</v>
      </c>
      <c r="AH100">
        <v>-91</v>
      </c>
      <c r="AI100">
        <v>69</v>
      </c>
      <c r="AJ100">
        <v>160</v>
      </c>
      <c r="AK100">
        <v>32.11</v>
      </c>
      <c r="AL100">
        <v>74.459999999999994</v>
      </c>
      <c r="AM100">
        <v>106.57</v>
      </c>
      <c r="AN100">
        <v>69.569999999999993</v>
      </c>
      <c r="AO100">
        <v>2</v>
      </c>
      <c r="AP100">
        <v>4</v>
      </c>
      <c r="AQ100">
        <v>26</v>
      </c>
      <c r="AR100">
        <v>21.39</v>
      </c>
      <c r="AS100">
        <v>34.44</v>
      </c>
      <c r="AT100">
        <v>13.05</v>
      </c>
      <c r="AU100">
        <v>-56</v>
      </c>
      <c r="AV100">
        <v>62</v>
      </c>
      <c r="AW100">
        <v>118</v>
      </c>
      <c r="AX100">
        <v>28.85</v>
      </c>
      <c r="AY100">
        <v>54.92</v>
      </c>
      <c r="AZ100">
        <v>83.77</v>
      </c>
      <c r="BA100">
        <v>77.42</v>
      </c>
      <c r="BB100">
        <v>5</v>
      </c>
      <c r="BC100">
        <v>24</v>
      </c>
      <c r="BD100">
        <v>23.5</v>
      </c>
      <c r="BE100">
        <v>36.92</v>
      </c>
      <c r="BF100">
        <v>13.42</v>
      </c>
      <c r="BG100">
        <v>-34</v>
      </c>
      <c r="BH100">
        <v>22.34</v>
      </c>
      <c r="BI100">
        <v>38.159999999999997</v>
      </c>
      <c r="BJ100">
        <v>48</v>
      </c>
      <c r="BK100">
        <v>82</v>
      </c>
      <c r="BL100">
        <v>19</v>
      </c>
      <c r="BM100">
        <v>7.36</v>
      </c>
      <c r="BN100">
        <v>9.3000000000000007</v>
      </c>
      <c r="BO100">
        <v>0.93</v>
      </c>
      <c r="BP100">
        <v>4.6500000000000004</v>
      </c>
      <c r="BQ100">
        <v>2</v>
      </c>
      <c r="BR100">
        <v>10</v>
      </c>
      <c r="BS100">
        <v>-8</v>
      </c>
      <c r="BT100">
        <v>16.670000000000002</v>
      </c>
      <c r="BU100">
        <v>4.17</v>
      </c>
      <c r="BV100">
        <v>4.17</v>
      </c>
      <c r="BW100">
        <v>3.23</v>
      </c>
      <c r="BX100">
        <v>87.8</v>
      </c>
      <c r="BY100">
        <v>40</v>
      </c>
      <c r="BZ100">
        <v>8</v>
      </c>
      <c r="CA100">
        <v>12</v>
      </c>
      <c r="CB100">
        <v>37.840000000000003</v>
      </c>
      <c r="CC100">
        <v>14</v>
      </c>
      <c r="CD100">
        <v>32</v>
      </c>
      <c r="CE100">
        <v>23</v>
      </c>
      <c r="CF100">
        <v>7</v>
      </c>
      <c r="CG100">
        <v>1</v>
      </c>
      <c r="CH100">
        <v>0</v>
      </c>
      <c r="CI100">
        <v>0</v>
      </c>
      <c r="CJ100">
        <v>18</v>
      </c>
      <c r="CK100">
        <v>3</v>
      </c>
      <c r="CL100">
        <v>6</v>
      </c>
      <c r="CM100">
        <v>0</v>
      </c>
      <c r="CN100">
        <v>3</v>
      </c>
      <c r="CO100">
        <v>1.4</v>
      </c>
      <c r="CP100">
        <v>128.93</v>
      </c>
      <c r="CQ100">
        <v>296.77999999999997</v>
      </c>
      <c r="CR100">
        <v>30.28</v>
      </c>
      <c r="CS100">
        <v>17.38</v>
      </c>
      <c r="CT100">
        <v>17.22</v>
      </c>
      <c r="CU100">
        <v>50.06</v>
      </c>
      <c r="CV100">
        <v>50.23</v>
      </c>
      <c r="CW100">
        <v>54.58</v>
      </c>
      <c r="CX100">
        <v>54.45</v>
      </c>
      <c r="CY100">
        <v>54.92</v>
      </c>
      <c r="CZ100">
        <v>54.42</v>
      </c>
    </row>
    <row r="101" spans="1:104">
      <c r="A101" t="s">
        <v>428</v>
      </c>
      <c r="B101" t="s">
        <v>429</v>
      </c>
      <c r="C101" t="s">
        <v>62</v>
      </c>
      <c r="D101" t="s">
        <v>230</v>
      </c>
      <c r="E101">
        <v>33</v>
      </c>
      <c r="F101">
        <v>20142015</v>
      </c>
      <c r="G101">
        <v>31</v>
      </c>
      <c r="H101">
        <v>0.625</v>
      </c>
      <c r="I101">
        <v>0.625</v>
      </c>
      <c r="J101">
        <v>0</v>
      </c>
      <c r="K101">
        <v>0</v>
      </c>
      <c r="L101">
        <v>0</v>
      </c>
      <c r="M101">
        <v>0</v>
      </c>
      <c r="N101">
        <v>0</v>
      </c>
      <c r="O101">
        <v>0</v>
      </c>
      <c r="P101">
        <v>0</v>
      </c>
      <c r="Q101" t="s">
        <v>1488</v>
      </c>
      <c r="R101" t="s">
        <v>1488</v>
      </c>
      <c r="S101" t="s">
        <v>1488</v>
      </c>
      <c r="T101">
        <v>-7.24</v>
      </c>
      <c r="U101">
        <v>0.06</v>
      </c>
      <c r="V101" t="s">
        <v>1488</v>
      </c>
      <c r="W101" t="s">
        <v>1488</v>
      </c>
      <c r="X101">
        <v>8.86</v>
      </c>
      <c r="Y101">
        <v>0</v>
      </c>
      <c r="Z101">
        <v>0</v>
      </c>
      <c r="AA101">
        <v>0</v>
      </c>
      <c r="AB101">
        <v>0</v>
      </c>
      <c r="AC101">
        <v>0</v>
      </c>
      <c r="AD101">
        <v>0</v>
      </c>
      <c r="AE101">
        <v>0</v>
      </c>
      <c r="AF101" t="s">
        <v>1488</v>
      </c>
      <c r="AG101">
        <v>8.1300000000000008</v>
      </c>
      <c r="AH101">
        <v>0</v>
      </c>
      <c r="AI101">
        <v>0</v>
      </c>
      <c r="AJ101">
        <v>0</v>
      </c>
      <c r="AK101">
        <v>0</v>
      </c>
      <c r="AL101">
        <v>0</v>
      </c>
      <c r="AM101">
        <v>0</v>
      </c>
      <c r="AN101" t="s">
        <v>1488</v>
      </c>
      <c r="AO101">
        <v>0</v>
      </c>
      <c r="AP101">
        <v>0</v>
      </c>
      <c r="AQ101">
        <v>0</v>
      </c>
      <c r="AR101" t="s">
        <v>1488</v>
      </c>
      <c r="AS101" t="s">
        <v>1488</v>
      </c>
      <c r="AT101">
        <v>10.039999999999999</v>
      </c>
      <c r="AU101">
        <v>0</v>
      </c>
      <c r="AV101">
        <v>0</v>
      </c>
      <c r="AW101">
        <v>0</v>
      </c>
      <c r="AX101">
        <v>0</v>
      </c>
      <c r="AY101">
        <v>0</v>
      </c>
      <c r="AZ101">
        <v>0</v>
      </c>
      <c r="BA101" t="s">
        <v>1488</v>
      </c>
      <c r="BB101">
        <v>0</v>
      </c>
      <c r="BC101">
        <v>0</v>
      </c>
      <c r="BD101" t="s">
        <v>1488</v>
      </c>
      <c r="BE101" t="s">
        <v>1488</v>
      </c>
      <c r="BF101">
        <v>10.119999999999999</v>
      </c>
      <c r="BG101">
        <v>0</v>
      </c>
      <c r="BH101">
        <v>0</v>
      </c>
      <c r="BI101">
        <v>0</v>
      </c>
      <c r="BJ101">
        <v>0</v>
      </c>
      <c r="BK101">
        <v>0</v>
      </c>
      <c r="BL101">
        <v>0</v>
      </c>
      <c r="BM101" t="s">
        <v>1488</v>
      </c>
      <c r="BN101">
        <v>4.3499999999999996</v>
      </c>
      <c r="BO101">
        <v>0</v>
      </c>
      <c r="BP101">
        <v>0</v>
      </c>
      <c r="BQ101">
        <v>0</v>
      </c>
      <c r="BR101">
        <v>0</v>
      </c>
      <c r="BS101">
        <v>0</v>
      </c>
      <c r="BT101" t="s">
        <v>1488</v>
      </c>
      <c r="BU101" t="s">
        <v>1488</v>
      </c>
      <c r="BV101" t="s">
        <v>1488</v>
      </c>
      <c r="BW101" t="s">
        <v>1488</v>
      </c>
      <c r="BX101" t="s">
        <v>1488</v>
      </c>
      <c r="BY101">
        <v>40</v>
      </c>
      <c r="BZ101">
        <v>0</v>
      </c>
      <c r="CA101">
        <v>0</v>
      </c>
      <c r="CB101">
        <v>0</v>
      </c>
      <c r="CC101">
        <v>0</v>
      </c>
      <c r="CD101">
        <v>1</v>
      </c>
      <c r="CE101">
        <v>3</v>
      </c>
      <c r="CF101">
        <v>0</v>
      </c>
      <c r="CG101">
        <v>0</v>
      </c>
      <c r="CH101">
        <v>0</v>
      </c>
      <c r="CI101">
        <v>0</v>
      </c>
      <c r="CJ101">
        <v>0</v>
      </c>
      <c r="CK101">
        <v>0</v>
      </c>
      <c r="CL101">
        <v>0</v>
      </c>
      <c r="CM101">
        <v>0</v>
      </c>
      <c r="CN101">
        <v>0</v>
      </c>
      <c r="CO101">
        <v>0</v>
      </c>
      <c r="CP101">
        <v>2.08</v>
      </c>
      <c r="CQ101">
        <v>168.38</v>
      </c>
      <c r="CR101">
        <v>1.22</v>
      </c>
      <c r="CS101">
        <v>16.010000000000002</v>
      </c>
      <c r="CT101">
        <v>17.059999999999999</v>
      </c>
      <c r="CU101">
        <v>48.91</v>
      </c>
      <c r="CV101">
        <v>48.77</v>
      </c>
      <c r="CW101">
        <v>52.6</v>
      </c>
      <c r="CX101">
        <v>54.94</v>
      </c>
      <c r="CY101">
        <v>54.15</v>
      </c>
      <c r="CZ101">
        <v>56.88</v>
      </c>
    </row>
    <row r="102" spans="1:104">
      <c r="A102" t="s">
        <v>1342</v>
      </c>
      <c r="B102" t="s">
        <v>1343</v>
      </c>
      <c r="C102" t="s">
        <v>68</v>
      </c>
      <c r="D102" t="s">
        <v>1056</v>
      </c>
      <c r="E102">
        <v>58</v>
      </c>
      <c r="F102">
        <v>20142015</v>
      </c>
      <c r="G102">
        <v>24</v>
      </c>
      <c r="H102">
        <v>1.2749999999999999</v>
      </c>
      <c r="I102">
        <v>1.2749999999999999</v>
      </c>
      <c r="J102">
        <v>1</v>
      </c>
      <c r="K102">
        <v>0</v>
      </c>
      <c r="L102">
        <v>1</v>
      </c>
      <c r="M102">
        <v>1.35</v>
      </c>
      <c r="N102">
        <v>0</v>
      </c>
      <c r="O102">
        <v>1.35</v>
      </c>
      <c r="P102">
        <v>1</v>
      </c>
      <c r="Q102">
        <v>21.05</v>
      </c>
      <c r="R102">
        <v>105.65</v>
      </c>
      <c r="S102">
        <v>25</v>
      </c>
      <c r="T102">
        <v>8.26</v>
      </c>
      <c r="U102">
        <v>0.76</v>
      </c>
      <c r="V102">
        <v>17.23</v>
      </c>
      <c r="W102">
        <v>29.73</v>
      </c>
      <c r="X102">
        <v>12.5</v>
      </c>
      <c r="Y102">
        <v>-15</v>
      </c>
      <c r="Z102">
        <v>11</v>
      </c>
      <c r="AA102">
        <v>26</v>
      </c>
      <c r="AB102">
        <v>14.88</v>
      </c>
      <c r="AC102">
        <v>35.17</v>
      </c>
      <c r="AD102">
        <v>50.05</v>
      </c>
      <c r="AE102">
        <v>4</v>
      </c>
      <c r="AF102">
        <v>8.31</v>
      </c>
      <c r="AG102">
        <v>12.74</v>
      </c>
      <c r="AH102">
        <v>-44</v>
      </c>
      <c r="AI102">
        <v>16</v>
      </c>
      <c r="AJ102">
        <v>60</v>
      </c>
      <c r="AK102">
        <v>21.64</v>
      </c>
      <c r="AL102">
        <v>81.16</v>
      </c>
      <c r="AM102">
        <v>102.8</v>
      </c>
      <c r="AN102">
        <v>75</v>
      </c>
      <c r="AO102">
        <v>0</v>
      </c>
      <c r="AP102">
        <v>0</v>
      </c>
      <c r="AQ102">
        <v>5</v>
      </c>
      <c r="AR102">
        <v>10.65</v>
      </c>
      <c r="AS102">
        <v>24.14</v>
      </c>
      <c r="AT102">
        <v>13.48</v>
      </c>
      <c r="AU102">
        <v>-30</v>
      </c>
      <c r="AV102">
        <v>14</v>
      </c>
      <c r="AW102">
        <v>44</v>
      </c>
      <c r="AX102">
        <v>18.940000000000001</v>
      </c>
      <c r="AY102">
        <v>59.52</v>
      </c>
      <c r="AZ102">
        <v>78.45</v>
      </c>
      <c r="BA102">
        <v>85.71</v>
      </c>
      <c r="BB102">
        <v>1</v>
      </c>
      <c r="BC102">
        <v>5</v>
      </c>
      <c r="BD102">
        <v>11.95</v>
      </c>
      <c r="BE102">
        <v>27.91</v>
      </c>
      <c r="BF102">
        <v>15.96</v>
      </c>
      <c r="BG102">
        <v>-19</v>
      </c>
      <c r="BH102">
        <v>16.23</v>
      </c>
      <c r="BI102">
        <v>41.93</v>
      </c>
      <c r="BJ102">
        <v>12</v>
      </c>
      <c r="BK102">
        <v>31</v>
      </c>
      <c r="BL102">
        <v>4</v>
      </c>
      <c r="BM102">
        <v>28.79</v>
      </c>
      <c r="BN102">
        <v>4.55</v>
      </c>
      <c r="BO102">
        <v>4.0599999999999996</v>
      </c>
      <c r="BP102">
        <v>8.1199999999999992</v>
      </c>
      <c r="BQ102">
        <v>3</v>
      </c>
      <c r="BR102">
        <v>6</v>
      </c>
      <c r="BS102">
        <v>-3</v>
      </c>
      <c r="BT102">
        <v>33.33</v>
      </c>
      <c r="BU102">
        <v>20</v>
      </c>
      <c r="BV102">
        <v>25</v>
      </c>
      <c r="BW102">
        <v>21.43</v>
      </c>
      <c r="BX102">
        <v>80.650000000000006</v>
      </c>
      <c r="BY102">
        <v>48</v>
      </c>
      <c r="BZ102">
        <v>6</v>
      </c>
      <c r="CA102">
        <v>5</v>
      </c>
      <c r="CB102">
        <v>20</v>
      </c>
      <c r="CC102">
        <v>5</v>
      </c>
      <c r="CD102">
        <v>8</v>
      </c>
      <c r="CE102">
        <v>20</v>
      </c>
      <c r="CF102">
        <v>2</v>
      </c>
      <c r="CG102">
        <v>0</v>
      </c>
      <c r="CH102">
        <v>0</v>
      </c>
      <c r="CI102">
        <v>0</v>
      </c>
      <c r="CJ102">
        <v>3</v>
      </c>
      <c r="CK102">
        <v>1</v>
      </c>
      <c r="CL102">
        <v>0</v>
      </c>
      <c r="CM102">
        <v>0</v>
      </c>
      <c r="CN102">
        <v>1</v>
      </c>
      <c r="CO102">
        <v>1.35</v>
      </c>
      <c r="CP102">
        <v>44.36</v>
      </c>
      <c r="CQ102">
        <v>200.08</v>
      </c>
      <c r="CR102">
        <v>18.149999999999999</v>
      </c>
      <c r="CS102">
        <v>17.52</v>
      </c>
      <c r="CT102">
        <v>17.13</v>
      </c>
      <c r="CU102">
        <v>45.95</v>
      </c>
      <c r="CV102">
        <v>50.61</v>
      </c>
      <c r="CW102">
        <v>50.39</v>
      </c>
      <c r="CX102">
        <v>59.27</v>
      </c>
      <c r="CY102">
        <v>54.66</v>
      </c>
      <c r="CZ102">
        <v>53.33</v>
      </c>
    </row>
    <row r="103" spans="1:104">
      <c r="A103" t="s">
        <v>669</v>
      </c>
      <c r="B103" t="s">
        <v>670</v>
      </c>
      <c r="C103" t="s">
        <v>80</v>
      </c>
      <c r="D103" t="s">
        <v>671</v>
      </c>
      <c r="E103">
        <v>67</v>
      </c>
      <c r="F103">
        <v>20142015</v>
      </c>
      <c r="G103">
        <v>35</v>
      </c>
      <c r="H103">
        <v>4</v>
      </c>
      <c r="I103">
        <v>4.5</v>
      </c>
      <c r="J103">
        <v>1</v>
      </c>
      <c r="K103">
        <v>0</v>
      </c>
      <c r="L103">
        <v>1</v>
      </c>
      <c r="M103">
        <v>2.68</v>
      </c>
      <c r="N103">
        <v>0</v>
      </c>
      <c r="O103">
        <v>2.68</v>
      </c>
      <c r="P103">
        <v>0</v>
      </c>
      <c r="Q103">
        <v>7.89</v>
      </c>
      <c r="R103">
        <v>132.61000000000001</v>
      </c>
      <c r="S103">
        <v>50</v>
      </c>
      <c r="T103">
        <v>38.92</v>
      </c>
      <c r="U103">
        <v>0.33</v>
      </c>
      <c r="V103">
        <v>-7.25</v>
      </c>
      <c r="W103">
        <v>8</v>
      </c>
      <c r="X103">
        <v>15.25</v>
      </c>
      <c r="Y103">
        <v>-21</v>
      </c>
      <c r="Z103">
        <v>2</v>
      </c>
      <c r="AA103">
        <v>23</v>
      </c>
      <c r="AB103">
        <v>5.36</v>
      </c>
      <c r="AC103">
        <v>61.58</v>
      </c>
      <c r="AD103">
        <v>66.94</v>
      </c>
      <c r="AE103">
        <v>2</v>
      </c>
      <c r="AF103">
        <v>-5.41</v>
      </c>
      <c r="AG103">
        <v>13.3</v>
      </c>
      <c r="AH103">
        <v>-32</v>
      </c>
      <c r="AI103">
        <v>3</v>
      </c>
      <c r="AJ103">
        <v>35</v>
      </c>
      <c r="AK103">
        <v>8.0299999999999994</v>
      </c>
      <c r="AL103">
        <v>93.72</v>
      </c>
      <c r="AM103">
        <v>101.75</v>
      </c>
      <c r="AN103">
        <v>66.67</v>
      </c>
      <c r="AO103">
        <v>0</v>
      </c>
      <c r="AP103">
        <v>0</v>
      </c>
      <c r="AQ103">
        <v>3</v>
      </c>
      <c r="AR103">
        <v>-5.39</v>
      </c>
      <c r="AS103">
        <v>9.09</v>
      </c>
      <c r="AT103">
        <v>14.48</v>
      </c>
      <c r="AU103">
        <v>-27</v>
      </c>
      <c r="AV103">
        <v>3</v>
      </c>
      <c r="AW103">
        <v>30</v>
      </c>
      <c r="AX103">
        <v>8.0299999999999994</v>
      </c>
      <c r="AY103">
        <v>80.33</v>
      </c>
      <c r="AZ103">
        <v>88.36</v>
      </c>
      <c r="BA103">
        <v>66.67</v>
      </c>
      <c r="BB103">
        <v>1</v>
      </c>
      <c r="BC103">
        <v>3</v>
      </c>
      <c r="BD103">
        <v>-7.24</v>
      </c>
      <c r="BE103">
        <v>8</v>
      </c>
      <c r="BF103">
        <v>15.24</v>
      </c>
      <c r="BG103">
        <v>-21</v>
      </c>
      <c r="BH103">
        <v>5.36</v>
      </c>
      <c r="BI103">
        <v>61.58</v>
      </c>
      <c r="BJ103">
        <v>2</v>
      </c>
      <c r="BK103">
        <v>23</v>
      </c>
      <c r="BL103">
        <v>2</v>
      </c>
      <c r="BM103">
        <v>8</v>
      </c>
      <c r="BN103">
        <v>12</v>
      </c>
      <c r="BO103">
        <v>2.68</v>
      </c>
      <c r="BP103">
        <v>10.71</v>
      </c>
      <c r="BQ103">
        <v>1</v>
      </c>
      <c r="BR103">
        <v>4</v>
      </c>
      <c r="BS103">
        <v>-3</v>
      </c>
      <c r="BT103">
        <v>20</v>
      </c>
      <c r="BU103">
        <v>33.33</v>
      </c>
      <c r="BV103">
        <v>50</v>
      </c>
      <c r="BW103">
        <v>33.33</v>
      </c>
      <c r="BX103">
        <v>82.61</v>
      </c>
      <c r="BY103">
        <v>38</v>
      </c>
      <c r="BZ103">
        <v>0</v>
      </c>
      <c r="CA103">
        <v>1</v>
      </c>
      <c r="CB103">
        <v>44.44</v>
      </c>
      <c r="CC103">
        <v>4</v>
      </c>
      <c r="CD103">
        <v>9</v>
      </c>
      <c r="CE103">
        <v>5</v>
      </c>
      <c r="CF103">
        <v>3</v>
      </c>
      <c r="CG103">
        <v>0</v>
      </c>
      <c r="CH103">
        <v>0</v>
      </c>
      <c r="CI103">
        <v>0</v>
      </c>
      <c r="CJ103">
        <v>1</v>
      </c>
      <c r="CK103">
        <v>1</v>
      </c>
      <c r="CL103">
        <v>0</v>
      </c>
      <c r="CM103">
        <v>0</v>
      </c>
      <c r="CN103">
        <v>0</v>
      </c>
      <c r="CO103">
        <v>0</v>
      </c>
      <c r="CP103">
        <v>22.41</v>
      </c>
      <c r="CQ103">
        <v>338.11</v>
      </c>
      <c r="CR103">
        <v>6.22</v>
      </c>
      <c r="CS103">
        <v>17.579999999999998</v>
      </c>
      <c r="CT103">
        <v>17.37</v>
      </c>
      <c r="CU103">
        <v>51.48</v>
      </c>
      <c r="CV103">
        <v>49.79</v>
      </c>
      <c r="CW103">
        <v>60.32</v>
      </c>
      <c r="CX103">
        <v>56.85</v>
      </c>
      <c r="CY103">
        <v>53.58</v>
      </c>
      <c r="CZ103">
        <v>54.05</v>
      </c>
    </row>
    <row r="104" spans="1:104">
      <c r="A104" t="s">
        <v>231</v>
      </c>
      <c r="B104" t="s">
        <v>232</v>
      </c>
      <c r="C104" t="s">
        <v>62</v>
      </c>
      <c r="D104" t="s">
        <v>233</v>
      </c>
      <c r="E104">
        <v>68</v>
      </c>
      <c r="F104">
        <v>20142015</v>
      </c>
      <c r="G104">
        <v>25</v>
      </c>
      <c r="H104">
        <v>0.9</v>
      </c>
      <c r="I104">
        <v>0.82499999999999996</v>
      </c>
      <c r="J104">
        <v>0</v>
      </c>
      <c r="K104">
        <v>0</v>
      </c>
      <c r="L104">
        <v>0</v>
      </c>
      <c r="M104">
        <v>0</v>
      </c>
      <c r="N104">
        <v>0</v>
      </c>
      <c r="O104">
        <v>0</v>
      </c>
      <c r="P104">
        <v>0</v>
      </c>
      <c r="Q104">
        <v>16.22</v>
      </c>
      <c r="R104">
        <v>87.5</v>
      </c>
      <c r="S104">
        <v>0</v>
      </c>
      <c r="T104">
        <v>8.31</v>
      </c>
      <c r="U104">
        <v>0.31</v>
      </c>
      <c r="V104">
        <v>-3.11</v>
      </c>
      <c r="W104">
        <v>9.52</v>
      </c>
      <c r="X104">
        <v>12.63</v>
      </c>
      <c r="Y104">
        <v>-17</v>
      </c>
      <c r="Z104">
        <v>2</v>
      </c>
      <c r="AA104">
        <v>19</v>
      </c>
      <c r="AB104">
        <v>5.66</v>
      </c>
      <c r="AC104">
        <v>53.73</v>
      </c>
      <c r="AD104">
        <v>59.39</v>
      </c>
      <c r="AE104">
        <v>1</v>
      </c>
      <c r="AF104">
        <v>5.25</v>
      </c>
      <c r="AG104">
        <v>10.97</v>
      </c>
      <c r="AH104">
        <v>-25</v>
      </c>
      <c r="AI104">
        <v>6</v>
      </c>
      <c r="AJ104">
        <v>31</v>
      </c>
      <c r="AK104">
        <v>16.97</v>
      </c>
      <c r="AL104">
        <v>87.67</v>
      </c>
      <c r="AM104">
        <v>104.63</v>
      </c>
      <c r="AN104">
        <v>83.33</v>
      </c>
      <c r="AO104">
        <v>0</v>
      </c>
      <c r="AP104">
        <v>1</v>
      </c>
      <c r="AQ104">
        <v>1</v>
      </c>
      <c r="AR104">
        <v>4.51</v>
      </c>
      <c r="AS104">
        <v>17.86</v>
      </c>
      <c r="AT104">
        <v>13.35</v>
      </c>
      <c r="AU104">
        <v>-18</v>
      </c>
      <c r="AV104">
        <v>5</v>
      </c>
      <c r="AW104">
        <v>23</v>
      </c>
      <c r="AX104">
        <v>14.14</v>
      </c>
      <c r="AY104">
        <v>65.040000000000006</v>
      </c>
      <c r="AZ104">
        <v>79.180000000000007</v>
      </c>
      <c r="BA104">
        <v>100</v>
      </c>
      <c r="BB104">
        <v>0</v>
      </c>
      <c r="BC104">
        <v>1</v>
      </c>
      <c r="BD104">
        <v>9.57</v>
      </c>
      <c r="BE104">
        <v>23.81</v>
      </c>
      <c r="BF104">
        <v>14.24</v>
      </c>
      <c r="BG104">
        <v>-11</v>
      </c>
      <c r="BH104">
        <v>14.14</v>
      </c>
      <c r="BI104">
        <v>45.25</v>
      </c>
      <c r="BJ104">
        <v>5</v>
      </c>
      <c r="BK104">
        <v>16</v>
      </c>
      <c r="BL104">
        <v>1</v>
      </c>
      <c r="BM104">
        <v>-5.13</v>
      </c>
      <c r="BN104">
        <v>5.13</v>
      </c>
      <c r="BO104">
        <v>0</v>
      </c>
      <c r="BP104">
        <v>5.66</v>
      </c>
      <c r="BQ104">
        <v>0</v>
      </c>
      <c r="BR104">
        <v>2</v>
      </c>
      <c r="BS104">
        <v>-2</v>
      </c>
      <c r="BT104">
        <v>0</v>
      </c>
      <c r="BU104">
        <v>0</v>
      </c>
      <c r="BV104">
        <v>0</v>
      </c>
      <c r="BW104">
        <v>0</v>
      </c>
      <c r="BX104">
        <v>87.5</v>
      </c>
      <c r="BY104">
        <v>40</v>
      </c>
      <c r="BZ104">
        <v>0</v>
      </c>
      <c r="CA104">
        <v>0</v>
      </c>
      <c r="CB104">
        <v>16.670000000000002</v>
      </c>
      <c r="CC104">
        <v>3</v>
      </c>
      <c r="CD104">
        <v>3</v>
      </c>
      <c r="CE104">
        <v>15</v>
      </c>
      <c r="CF104">
        <v>1</v>
      </c>
      <c r="CG104">
        <v>1</v>
      </c>
      <c r="CH104">
        <v>0</v>
      </c>
      <c r="CI104">
        <v>0</v>
      </c>
      <c r="CJ104">
        <v>1</v>
      </c>
      <c r="CK104">
        <v>1</v>
      </c>
      <c r="CL104">
        <v>1</v>
      </c>
      <c r="CM104">
        <v>0</v>
      </c>
      <c r="CN104">
        <v>0</v>
      </c>
      <c r="CO104">
        <v>0</v>
      </c>
      <c r="CP104">
        <v>21.22</v>
      </c>
      <c r="CQ104">
        <v>348.19</v>
      </c>
      <c r="CR104">
        <v>5.74</v>
      </c>
      <c r="CS104">
        <v>16.89</v>
      </c>
      <c r="CT104">
        <v>17.510000000000002</v>
      </c>
      <c r="CU104">
        <v>51.66</v>
      </c>
      <c r="CV104">
        <v>50.24</v>
      </c>
      <c r="CW104">
        <v>55.03</v>
      </c>
      <c r="CX104">
        <v>51.5</v>
      </c>
      <c r="CY104">
        <v>54.69</v>
      </c>
      <c r="CZ104">
        <v>54.17</v>
      </c>
    </row>
    <row r="105" spans="1:104">
      <c r="A105" t="s">
        <v>438</v>
      </c>
      <c r="B105" t="s">
        <v>439</v>
      </c>
      <c r="C105" t="s">
        <v>113</v>
      </c>
      <c r="D105" t="s">
        <v>116</v>
      </c>
      <c r="E105">
        <v>59</v>
      </c>
      <c r="F105">
        <v>20142015</v>
      </c>
      <c r="G105">
        <v>28</v>
      </c>
      <c r="H105">
        <v>0.7</v>
      </c>
      <c r="I105">
        <v>0.7</v>
      </c>
      <c r="J105">
        <v>0</v>
      </c>
      <c r="K105">
        <v>0</v>
      </c>
      <c r="L105">
        <v>0</v>
      </c>
      <c r="M105">
        <v>0</v>
      </c>
      <c r="N105">
        <v>0</v>
      </c>
      <c r="O105">
        <v>0</v>
      </c>
      <c r="P105">
        <v>1</v>
      </c>
      <c r="Q105">
        <v>13.04</v>
      </c>
      <c r="R105">
        <v>76.92</v>
      </c>
      <c r="S105">
        <v>0</v>
      </c>
      <c r="T105">
        <v>44.06</v>
      </c>
      <c r="U105">
        <v>0.23</v>
      </c>
      <c r="V105">
        <v>13.44</v>
      </c>
      <c r="W105">
        <v>23.08</v>
      </c>
      <c r="X105">
        <v>9.64</v>
      </c>
      <c r="Y105">
        <v>-7</v>
      </c>
      <c r="Z105">
        <v>3</v>
      </c>
      <c r="AA105">
        <v>10</v>
      </c>
      <c r="AB105">
        <v>13.19</v>
      </c>
      <c r="AC105">
        <v>43.96</v>
      </c>
      <c r="AD105">
        <v>57.14</v>
      </c>
      <c r="AE105">
        <v>2</v>
      </c>
      <c r="AF105">
        <v>4.3099999999999996</v>
      </c>
      <c r="AG105">
        <v>8.73</v>
      </c>
      <c r="AH105">
        <v>-17</v>
      </c>
      <c r="AI105">
        <v>3</v>
      </c>
      <c r="AJ105">
        <v>20</v>
      </c>
      <c r="AK105">
        <v>13.19</v>
      </c>
      <c r="AL105">
        <v>87.91</v>
      </c>
      <c r="AM105">
        <v>101.1</v>
      </c>
      <c r="AN105">
        <v>66.67</v>
      </c>
      <c r="AO105">
        <v>0</v>
      </c>
      <c r="AP105">
        <v>0</v>
      </c>
      <c r="AQ105">
        <v>2</v>
      </c>
      <c r="AR105">
        <v>7.55</v>
      </c>
      <c r="AS105">
        <v>17.649999999999999</v>
      </c>
      <c r="AT105">
        <v>10.1</v>
      </c>
      <c r="AU105">
        <v>-11</v>
      </c>
      <c r="AV105">
        <v>3</v>
      </c>
      <c r="AW105">
        <v>14</v>
      </c>
      <c r="AX105">
        <v>13.19</v>
      </c>
      <c r="AY105">
        <v>61.54</v>
      </c>
      <c r="AZ105">
        <v>74.73</v>
      </c>
      <c r="BA105">
        <v>66.67</v>
      </c>
      <c r="BB105">
        <v>1</v>
      </c>
      <c r="BC105">
        <v>2</v>
      </c>
      <c r="BD105">
        <v>0.6</v>
      </c>
      <c r="BE105">
        <v>13.33</v>
      </c>
      <c r="BF105">
        <v>12.74</v>
      </c>
      <c r="BG105">
        <v>-11</v>
      </c>
      <c r="BH105">
        <v>8.7899999999999991</v>
      </c>
      <c r="BI105">
        <v>57.14</v>
      </c>
      <c r="BJ105">
        <v>2</v>
      </c>
      <c r="BK105">
        <v>13</v>
      </c>
      <c r="BL105">
        <v>1</v>
      </c>
      <c r="BM105">
        <v>-15.15</v>
      </c>
      <c r="BN105">
        <v>15.15</v>
      </c>
      <c r="BO105">
        <v>0</v>
      </c>
      <c r="BP105">
        <v>13.19</v>
      </c>
      <c r="BQ105">
        <v>0</v>
      </c>
      <c r="BR105">
        <v>3</v>
      </c>
      <c r="BS105">
        <v>-3</v>
      </c>
      <c r="BT105">
        <v>0</v>
      </c>
      <c r="BU105">
        <v>0</v>
      </c>
      <c r="BV105">
        <v>0</v>
      </c>
      <c r="BW105">
        <v>0</v>
      </c>
      <c r="BX105">
        <v>76.92</v>
      </c>
      <c r="BY105">
        <v>40</v>
      </c>
      <c r="BZ105">
        <v>0</v>
      </c>
      <c r="CA105">
        <v>0</v>
      </c>
      <c r="CB105">
        <v>50</v>
      </c>
      <c r="CC105">
        <v>2</v>
      </c>
      <c r="CD105">
        <v>4</v>
      </c>
      <c r="CE105">
        <v>2</v>
      </c>
      <c r="CF105">
        <v>0</v>
      </c>
      <c r="CG105">
        <v>0</v>
      </c>
      <c r="CH105">
        <v>0</v>
      </c>
      <c r="CI105">
        <v>0</v>
      </c>
      <c r="CJ105">
        <v>1</v>
      </c>
      <c r="CK105">
        <v>2</v>
      </c>
      <c r="CL105">
        <v>0</v>
      </c>
      <c r="CM105">
        <v>0</v>
      </c>
      <c r="CN105">
        <v>1</v>
      </c>
      <c r="CO105">
        <v>4.4000000000000004</v>
      </c>
      <c r="CP105">
        <v>13.65</v>
      </c>
      <c r="CQ105">
        <v>324.54000000000002</v>
      </c>
      <c r="CR105">
        <v>4.04</v>
      </c>
      <c r="CS105">
        <v>18.239999999999998</v>
      </c>
      <c r="CT105">
        <v>17.43</v>
      </c>
      <c r="CU105">
        <v>52</v>
      </c>
      <c r="CV105">
        <v>49</v>
      </c>
      <c r="CW105">
        <v>55.91</v>
      </c>
      <c r="CX105">
        <v>51.62</v>
      </c>
      <c r="CY105">
        <v>53.08</v>
      </c>
      <c r="CZ105">
        <v>55.25</v>
      </c>
    </row>
    <row r="106" spans="1:104">
      <c r="A106" t="s">
        <v>695</v>
      </c>
      <c r="B106" t="s">
        <v>696</v>
      </c>
      <c r="C106" t="s">
        <v>113</v>
      </c>
      <c r="D106" t="s">
        <v>221</v>
      </c>
      <c r="E106">
        <v>68</v>
      </c>
      <c r="F106">
        <v>20142015</v>
      </c>
      <c r="G106">
        <v>28</v>
      </c>
      <c r="H106">
        <v>1.3</v>
      </c>
      <c r="I106">
        <v>1.25</v>
      </c>
      <c r="J106">
        <v>1</v>
      </c>
      <c r="K106">
        <v>1</v>
      </c>
      <c r="L106">
        <v>2</v>
      </c>
      <c r="M106">
        <v>0.38</v>
      </c>
      <c r="N106">
        <v>0.38</v>
      </c>
      <c r="O106">
        <v>0.77</v>
      </c>
      <c r="P106">
        <v>4</v>
      </c>
      <c r="Q106">
        <v>18.309999999999999</v>
      </c>
      <c r="R106">
        <v>96.09</v>
      </c>
      <c r="S106">
        <v>6.67</v>
      </c>
      <c r="T106">
        <v>-13.58</v>
      </c>
      <c r="U106">
        <v>2.2999999999999998</v>
      </c>
      <c r="V106">
        <v>5.64</v>
      </c>
      <c r="W106">
        <v>20</v>
      </c>
      <c r="X106">
        <v>14.36</v>
      </c>
      <c r="Y106">
        <v>-78</v>
      </c>
      <c r="Z106">
        <v>26</v>
      </c>
      <c r="AA106">
        <v>104</v>
      </c>
      <c r="AB106">
        <v>9.98</v>
      </c>
      <c r="AC106">
        <v>39.92</v>
      </c>
      <c r="AD106">
        <v>49.9</v>
      </c>
      <c r="AE106">
        <v>16</v>
      </c>
      <c r="AF106">
        <v>4.55</v>
      </c>
      <c r="AG106">
        <v>13.76</v>
      </c>
      <c r="AH106">
        <v>-180</v>
      </c>
      <c r="AI106">
        <v>52</v>
      </c>
      <c r="AJ106">
        <v>232</v>
      </c>
      <c r="AK106">
        <v>19.96</v>
      </c>
      <c r="AL106">
        <v>89.05</v>
      </c>
      <c r="AM106">
        <v>109.02</v>
      </c>
      <c r="AN106">
        <v>61.54</v>
      </c>
      <c r="AO106">
        <v>9</v>
      </c>
      <c r="AP106">
        <v>14</v>
      </c>
      <c r="AQ106">
        <v>28</v>
      </c>
      <c r="AR106">
        <v>4</v>
      </c>
      <c r="AS106">
        <v>18.809999999999999</v>
      </c>
      <c r="AT106">
        <v>14.8</v>
      </c>
      <c r="AU106">
        <v>-136</v>
      </c>
      <c r="AV106">
        <v>41</v>
      </c>
      <c r="AW106">
        <v>177</v>
      </c>
      <c r="AX106">
        <v>15.74</v>
      </c>
      <c r="AY106">
        <v>67.94</v>
      </c>
      <c r="AZ106">
        <v>83.68</v>
      </c>
      <c r="BA106">
        <v>78.05</v>
      </c>
      <c r="BB106">
        <v>4</v>
      </c>
      <c r="BC106">
        <v>19</v>
      </c>
      <c r="BD106">
        <v>3.49</v>
      </c>
      <c r="BE106">
        <v>20</v>
      </c>
      <c r="BF106">
        <v>16.510000000000002</v>
      </c>
      <c r="BG106">
        <v>-96</v>
      </c>
      <c r="BH106">
        <v>12.28</v>
      </c>
      <c r="BI106">
        <v>49.13</v>
      </c>
      <c r="BJ106">
        <v>32</v>
      </c>
      <c r="BK106">
        <v>128</v>
      </c>
      <c r="BL106">
        <v>15</v>
      </c>
      <c r="BM106">
        <v>0.71</v>
      </c>
      <c r="BN106">
        <v>14.29</v>
      </c>
      <c r="BO106">
        <v>1.1499999999999999</v>
      </c>
      <c r="BP106">
        <v>6.53</v>
      </c>
      <c r="BQ106">
        <v>3</v>
      </c>
      <c r="BR106">
        <v>17</v>
      </c>
      <c r="BS106">
        <v>-14</v>
      </c>
      <c r="BT106">
        <v>15</v>
      </c>
      <c r="BU106">
        <v>5.26</v>
      </c>
      <c r="BV106">
        <v>9.3800000000000008</v>
      </c>
      <c r="BW106">
        <v>7.32</v>
      </c>
      <c r="BX106">
        <v>86.72</v>
      </c>
      <c r="BY106">
        <v>30</v>
      </c>
      <c r="BZ106">
        <v>0</v>
      </c>
      <c r="CA106">
        <v>5</v>
      </c>
      <c r="CB106">
        <v>2.73</v>
      </c>
      <c r="CC106">
        <v>5</v>
      </c>
      <c r="CD106">
        <v>29</v>
      </c>
      <c r="CE106">
        <v>178</v>
      </c>
      <c r="CF106">
        <v>4</v>
      </c>
      <c r="CG106">
        <v>4</v>
      </c>
      <c r="CH106">
        <v>1</v>
      </c>
      <c r="CI106">
        <v>0</v>
      </c>
      <c r="CJ106">
        <v>14</v>
      </c>
      <c r="CK106">
        <v>5</v>
      </c>
      <c r="CL106">
        <v>12</v>
      </c>
      <c r="CM106">
        <v>0</v>
      </c>
      <c r="CN106">
        <v>4</v>
      </c>
      <c r="CO106">
        <v>1.54</v>
      </c>
      <c r="CP106">
        <v>156.31</v>
      </c>
      <c r="CQ106">
        <v>190.91</v>
      </c>
      <c r="CR106">
        <v>45.02</v>
      </c>
      <c r="CS106">
        <v>17.260000000000002</v>
      </c>
      <c r="CT106">
        <v>17.05</v>
      </c>
      <c r="CU106">
        <v>50.55</v>
      </c>
      <c r="CV106">
        <v>49.4</v>
      </c>
      <c r="CW106">
        <v>55.71</v>
      </c>
      <c r="CX106">
        <v>54.5</v>
      </c>
      <c r="CY106">
        <v>53.19</v>
      </c>
      <c r="CZ106">
        <v>54.49</v>
      </c>
    </row>
    <row r="107" spans="1:104">
      <c r="A107" t="s">
        <v>1057</v>
      </c>
      <c r="B107" t="s">
        <v>1058</v>
      </c>
      <c r="C107" t="s">
        <v>62</v>
      </c>
      <c r="D107" t="s">
        <v>1059</v>
      </c>
      <c r="E107">
        <v>62</v>
      </c>
      <c r="F107">
        <v>20142015</v>
      </c>
      <c r="G107">
        <v>24</v>
      </c>
      <c r="H107">
        <v>0.65</v>
      </c>
      <c r="I107">
        <v>0.68300000000000005</v>
      </c>
      <c r="J107">
        <v>0</v>
      </c>
      <c r="K107">
        <v>0</v>
      </c>
      <c r="L107">
        <v>0</v>
      </c>
      <c r="M107">
        <v>0</v>
      </c>
      <c r="N107">
        <v>0</v>
      </c>
      <c r="O107">
        <v>0</v>
      </c>
      <c r="P107">
        <v>1</v>
      </c>
      <c r="Q107">
        <v>50</v>
      </c>
      <c r="R107" t="s">
        <v>1488</v>
      </c>
      <c r="S107" t="s">
        <v>1488</v>
      </c>
      <c r="T107">
        <v>46.2</v>
      </c>
      <c r="U107">
        <v>0.02</v>
      </c>
      <c r="V107">
        <v>87.34</v>
      </c>
      <c r="W107">
        <v>100</v>
      </c>
      <c r="X107">
        <v>12.66</v>
      </c>
      <c r="Y107">
        <v>1</v>
      </c>
      <c r="Z107">
        <v>1</v>
      </c>
      <c r="AA107">
        <v>0</v>
      </c>
      <c r="AB107">
        <v>46.45</v>
      </c>
      <c r="AC107">
        <v>0</v>
      </c>
      <c r="AD107">
        <v>46.45</v>
      </c>
      <c r="AE107">
        <v>0</v>
      </c>
      <c r="AF107">
        <v>39.57</v>
      </c>
      <c r="AG107">
        <v>10.43</v>
      </c>
      <c r="AH107">
        <v>0</v>
      </c>
      <c r="AI107">
        <v>1</v>
      </c>
      <c r="AJ107">
        <v>1</v>
      </c>
      <c r="AK107">
        <v>46.45</v>
      </c>
      <c r="AL107">
        <v>46.45</v>
      </c>
      <c r="AM107">
        <v>92.9</v>
      </c>
      <c r="AN107">
        <v>100</v>
      </c>
      <c r="AO107">
        <v>0</v>
      </c>
      <c r="AP107">
        <v>0</v>
      </c>
      <c r="AQ107">
        <v>0</v>
      </c>
      <c r="AR107">
        <v>88.99</v>
      </c>
      <c r="AS107">
        <v>100</v>
      </c>
      <c r="AT107">
        <v>11.01</v>
      </c>
      <c r="AU107">
        <v>1</v>
      </c>
      <c r="AV107">
        <v>1</v>
      </c>
      <c r="AW107">
        <v>0</v>
      </c>
      <c r="AX107">
        <v>46.45</v>
      </c>
      <c r="AY107">
        <v>0</v>
      </c>
      <c r="AZ107">
        <v>46.45</v>
      </c>
      <c r="BA107">
        <v>100</v>
      </c>
      <c r="BB107">
        <v>0</v>
      </c>
      <c r="BC107">
        <v>0</v>
      </c>
      <c r="BD107">
        <v>88.37</v>
      </c>
      <c r="BE107">
        <v>100</v>
      </c>
      <c r="BF107">
        <v>11.63</v>
      </c>
      <c r="BG107">
        <v>1</v>
      </c>
      <c r="BH107">
        <v>46.45</v>
      </c>
      <c r="BI107">
        <v>0</v>
      </c>
      <c r="BJ107">
        <v>1</v>
      </c>
      <c r="BK107">
        <v>0</v>
      </c>
      <c r="BL107">
        <v>0</v>
      </c>
      <c r="BM107" t="s">
        <v>1488</v>
      </c>
      <c r="BN107">
        <v>6.67</v>
      </c>
      <c r="BO107">
        <v>0</v>
      </c>
      <c r="BP107">
        <v>0</v>
      </c>
      <c r="BQ107">
        <v>0</v>
      </c>
      <c r="BR107">
        <v>0</v>
      </c>
      <c r="BS107">
        <v>0</v>
      </c>
      <c r="BT107" t="s">
        <v>1488</v>
      </c>
      <c r="BU107" t="s">
        <v>1488</v>
      </c>
      <c r="BV107">
        <v>0</v>
      </c>
      <c r="BW107">
        <v>0</v>
      </c>
      <c r="BX107" t="s">
        <v>1488</v>
      </c>
      <c r="BY107">
        <v>40</v>
      </c>
      <c r="BZ107">
        <v>0</v>
      </c>
      <c r="CA107">
        <v>0</v>
      </c>
      <c r="CB107">
        <v>50</v>
      </c>
      <c r="CC107">
        <v>2</v>
      </c>
      <c r="CD107">
        <v>0</v>
      </c>
      <c r="CE107">
        <v>2</v>
      </c>
      <c r="CF107">
        <v>0</v>
      </c>
      <c r="CG107">
        <v>0</v>
      </c>
      <c r="CH107">
        <v>0</v>
      </c>
      <c r="CI107">
        <v>0</v>
      </c>
      <c r="CJ107">
        <v>0</v>
      </c>
      <c r="CK107">
        <v>0</v>
      </c>
      <c r="CL107">
        <v>0</v>
      </c>
      <c r="CM107">
        <v>0</v>
      </c>
      <c r="CN107">
        <v>1</v>
      </c>
      <c r="CO107">
        <v>46.45</v>
      </c>
      <c r="CP107">
        <v>1.29</v>
      </c>
      <c r="CQ107">
        <v>380.26</v>
      </c>
      <c r="CR107">
        <v>0.34</v>
      </c>
      <c r="CS107">
        <v>16.16</v>
      </c>
      <c r="CT107">
        <v>17.29</v>
      </c>
      <c r="CU107">
        <v>48.56</v>
      </c>
      <c r="CV107">
        <v>50.19</v>
      </c>
      <c r="CW107">
        <v>51.47</v>
      </c>
      <c r="CX107">
        <v>54.53</v>
      </c>
      <c r="CY107">
        <v>54.16</v>
      </c>
      <c r="CZ107">
        <v>53.75</v>
      </c>
    </row>
    <row r="108" spans="1:104">
      <c r="A108" t="s">
        <v>1524</v>
      </c>
      <c r="B108" t="s">
        <v>1525</v>
      </c>
      <c r="C108" t="s">
        <v>80</v>
      </c>
      <c r="D108" t="s">
        <v>204</v>
      </c>
      <c r="E108">
        <v>29</v>
      </c>
      <c r="F108">
        <v>20142015</v>
      </c>
      <c r="G108">
        <v>36</v>
      </c>
      <c r="H108">
        <v>3</v>
      </c>
      <c r="I108">
        <v>2.5</v>
      </c>
      <c r="J108">
        <v>0</v>
      </c>
      <c r="K108">
        <v>0</v>
      </c>
      <c r="L108">
        <v>0</v>
      </c>
      <c r="M108">
        <v>0</v>
      </c>
      <c r="N108">
        <v>0</v>
      </c>
      <c r="O108">
        <v>0</v>
      </c>
      <c r="P108">
        <v>-1</v>
      </c>
      <c r="Q108">
        <v>8.93</v>
      </c>
      <c r="R108">
        <v>98.05</v>
      </c>
      <c r="S108">
        <v>0</v>
      </c>
      <c r="T108">
        <v>-21.56</v>
      </c>
      <c r="U108">
        <v>2.08</v>
      </c>
      <c r="V108">
        <v>-13.51</v>
      </c>
      <c r="W108">
        <v>6.9</v>
      </c>
      <c r="X108">
        <v>20.41</v>
      </c>
      <c r="Y108">
        <v>-50</v>
      </c>
      <c r="Z108">
        <v>4</v>
      </c>
      <c r="AA108">
        <v>54</v>
      </c>
      <c r="AB108">
        <v>3.98</v>
      </c>
      <c r="AC108">
        <v>53.72</v>
      </c>
      <c r="AD108">
        <v>57.7</v>
      </c>
      <c r="AE108">
        <v>2</v>
      </c>
      <c r="AF108">
        <v>-8.66</v>
      </c>
      <c r="AG108">
        <v>17.59</v>
      </c>
      <c r="AH108">
        <v>-92</v>
      </c>
      <c r="AI108">
        <v>10</v>
      </c>
      <c r="AJ108">
        <v>102</v>
      </c>
      <c r="AK108">
        <v>9.9499999999999993</v>
      </c>
      <c r="AL108">
        <v>101.48</v>
      </c>
      <c r="AM108">
        <v>111.43</v>
      </c>
      <c r="AN108">
        <v>50</v>
      </c>
      <c r="AO108">
        <v>2</v>
      </c>
      <c r="AP108">
        <v>9</v>
      </c>
      <c r="AQ108">
        <v>4</v>
      </c>
      <c r="AR108">
        <v>-7.5</v>
      </c>
      <c r="AS108">
        <v>10</v>
      </c>
      <c r="AT108">
        <v>17.5</v>
      </c>
      <c r="AU108">
        <v>-64</v>
      </c>
      <c r="AV108">
        <v>8</v>
      </c>
      <c r="AW108">
        <v>72</v>
      </c>
      <c r="AX108">
        <v>7.96</v>
      </c>
      <c r="AY108">
        <v>71.63</v>
      </c>
      <c r="AZ108">
        <v>79.59</v>
      </c>
      <c r="BA108">
        <v>62.5</v>
      </c>
      <c r="BB108">
        <v>1</v>
      </c>
      <c r="BC108">
        <v>2</v>
      </c>
      <c r="BD108">
        <v>-3.42</v>
      </c>
      <c r="BE108">
        <v>10.87</v>
      </c>
      <c r="BF108">
        <v>14.29</v>
      </c>
      <c r="BG108">
        <v>-36</v>
      </c>
      <c r="BH108">
        <v>4.97</v>
      </c>
      <c r="BI108">
        <v>40.79</v>
      </c>
      <c r="BJ108">
        <v>5</v>
      </c>
      <c r="BK108">
        <v>41</v>
      </c>
      <c r="BL108">
        <v>1</v>
      </c>
      <c r="BM108">
        <v>-6.67</v>
      </c>
      <c r="BN108">
        <v>16.670000000000002</v>
      </c>
      <c r="BO108">
        <v>0.99</v>
      </c>
      <c r="BP108">
        <v>8.9499999999999993</v>
      </c>
      <c r="BQ108">
        <v>1</v>
      </c>
      <c r="BR108">
        <v>9</v>
      </c>
      <c r="BS108">
        <v>-8</v>
      </c>
      <c r="BT108">
        <v>10</v>
      </c>
      <c r="BU108">
        <v>0</v>
      </c>
      <c r="BV108">
        <v>20</v>
      </c>
      <c r="BW108">
        <v>12.5</v>
      </c>
      <c r="BX108">
        <v>78.05</v>
      </c>
      <c r="BY108">
        <v>32</v>
      </c>
      <c r="BZ108">
        <v>0</v>
      </c>
      <c r="CA108">
        <v>4</v>
      </c>
      <c r="CB108">
        <v>1.52</v>
      </c>
      <c r="CC108">
        <v>1</v>
      </c>
      <c r="CD108">
        <v>13</v>
      </c>
      <c r="CE108">
        <v>65</v>
      </c>
      <c r="CF108">
        <v>3</v>
      </c>
      <c r="CG108">
        <v>3</v>
      </c>
      <c r="CH108">
        <v>0</v>
      </c>
      <c r="CI108">
        <v>0</v>
      </c>
      <c r="CJ108">
        <v>1</v>
      </c>
      <c r="CK108">
        <v>2</v>
      </c>
      <c r="CL108">
        <v>0</v>
      </c>
      <c r="CM108">
        <v>1</v>
      </c>
      <c r="CN108">
        <v>0</v>
      </c>
      <c r="CO108">
        <v>-0.99</v>
      </c>
      <c r="CP108">
        <v>60.31</v>
      </c>
      <c r="CQ108">
        <v>72.31</v>
      </c>
      <c r="CR108">
        <v>45.48</v>
      </c>
      <c r="CS108">
        <v>17.03</v>
      </c>
      <c r="CT108">
        <v>16.899999999999999</v>
      </c>
      <c r="CU108">
        <v>50.22</v>
      </c>
      <c r="CV108">
        <v>49.88</v>
      </c>
      <c r="CW108">
        <v>51.57</v>
      </c>
      <c r="CX108">
        <v>51.13</v>
      </c>
      <c r="CY108">
        <v>54.34</v>
      </c>
      <c r="CZ108">
        <v>54.61</v>
      </c>
    </row>
    <row r="109" spans="1:104">
      <c r="A109" t="s">
        <v>1526</v>
      </c>
      <c r="B109" t="s">
        <v>1527</v>
      </c>
      <c r="C109" t="s">
        <v>62</v>
      </c>
      <c r="D109" t="s">
        <v>256</v>
      </c>
      <c r="E109">
        <v>10</v>
      </c>
      <c r="F109">
        <v>20142015</v>
      </c>
      <c r="G109">
        <v>21</v>
      </c>
      <c r="H109">
        <v>0.57499999999999996</v>
      </c>
      <c r="I109">
        <v>0.45900000000000002</v>
      </c>
      <c r="J109">
        <v>0</v>
      </c>
      <c r="K109">
        <v>0</v>
      </c>
      <c r="L109">
        <v>0</v>
      </c>
      <c r="M109">
        <v>0</v>
      </c>
      <c r="N109">
        <v>0</v>
      </c>
      <c r="O109">
        <v>0</v>
      </c>
      <c r="P109">
        <v>0</v>
      </c>
      <c r="Q109">
        <v>50</v>
      </c>
      <c r="R109">
        <v>0</v>
      </c>
      <c r="S109" t="s">
        <v>1488</v>
      </c>
      <c r="T109">
        <v>-8.89</v>
      </c>
      <c r="U109">
        <v>0.26</v>
      </c>
      <c r="V109">
        <v>-13.73</v>
      </c>
      <c r="W109">
        <v>0</v>
      </c>
      <c r="X109">
        <v>13.73</v>
      </c>
      <c r="Y109">
        <v>-1</v>
      </c>
      <c r="Z109">
        <v>0</v>
      </c>
      <c r="AA109">
        <v>1</v>
      </c>
      <c r="AB109">
        <v>0</v>
      </c>
      <c r="AC109">
        <v>23.15</v>
      </c>
      <c r="AD109">
        <v>23.15</v>
      </c>
      <c r="AE109">
        <v>0</v>
      </c>
      <c r="AF109">
        <v>38.1</v>
      </c>
      <c r="AG109">
        <v>11.9</v>
      </c>
      <c r="AH109">
        <v>0</v>
      </c>
      <c r="AI109">
        <v>1</v>
      </c>
      <c r="AJ109">
        <v>1</v>
      </c>
      <c r="AK109">
        <v>23.15</v>
      </c>
      <c r="AL109">
        <v>23.15</v>
      </c>
      <c r="AM109">
        <v>46.3</v>
      </c>
      <c r="AN109">
        <v>100</v>
      </c>
      <c r="AO109">
        <v>0</v>
      </c>
      <c r="AP109">
        <v>0</v>
      </c>
      <c r="AQ109">
        <v>0</v>
      </c>
      <c r="AR109">
        <v>38.57</v>
      </c>
      <c r="AS109">
        <v>50</v>
      </c>
      <c r="AT109">
        <v>11.43</v>
      </c>
      <c r="AU109">
        <v>0</v>
      </c>
      <c r="AV109">
        <v>1</v>
      </c>
      <c r="AW109">
        <v>1</v>
      </c>
      <c r="AX109">
        <v>23.15</v>
      </c>
      <c r="AY109">
        <v>23.15</v>
      </c>
      <c r="AZ109">
        <v>46.3</v>
      </c>
      <c r="BA109">
        <v>100</v>
      </c>
      <c r="BB109">
        <v>0</v>
      </c>
      <c r="BC109">
        <v>0</v>
      </c>
      <c r="BD109">
        <v>38</v>
      </c>
      <c r="BE109">
        <v>50</v>
      </c>
      <c r="BF109">
        <v>12</v>
      </c>
      <c r="BG109">
        <v>0</v>
      </c>
      <c r="BH109">
        <v>23.15</v>
      </c>
      <c r="BI109">
        <v>23.15</v>
      </c>
      <c r="BJ109">
        <v>1</v>
      </c>
      <c r="BK109">
        <v>1</v>
      </c>
      <c r="BL109">
        <v>0</v>
      </c>
      <c r="BM109">
        <v>0</v>
      </c>
      <c r="BN109">
        <v>0</v>
      </c>
      <c r="BO109">
        <v>0</v>
      </c>
      <c r="BP109">
        <v>23.15</v>
      </c>
      <c r="BQ109">
        <v>0</v>
      </c>
      <c r="BR109">
        <v>1</v>
      </c>
      <c r="BS109">
        <v>-1</v>
      </c>
      <c r="BT109">
        <v>0</v>
      </c>
      <c r="BU109" t="s">
        <v>1488</v>
      </c>
      <c r="BV109">
        <v>0</v>
      </c>
      <c r="BW109">
        <v>0</v>
      </c>
      <c r="BX109">
        <v>0</v>
      </c>
      <c r="BY109">
        <v>40</v>
      </c>
      <c r="BZ109">
        <v>0</v>
      </c>
      <c r="CA109">
        <v>0</v>
      </c>
      <c r="CB109">
        <v>0</v>
      </c>
      <c r="CC109">
        <v>0</v>
      </c>
      <c r="CD109">
        <v>2</v>
      </c>
      <c r="CE109">
        <v>4</v>
      </c>
      <c r="CF109">
        <v>0</v>
      </c>
      <c r="CG109">
        <v>0</v>
      </c>
      <c r="CH109">
        <v>0</v>
      </c>
      <c r="CI109">
        <v>0</v>
      </c>
      <c r="CJ109">
        <v>0</v>
      </c>
      <c r="CK109">
        <v>0</v>
      </c>
      <c r="CL109">
        <v>0</v>
      </c>
      <c r="CM109">
        <v>0</v>
      </c>
      <c r="CN109">
        <v>0</v>
      </c>
      <c r="CO109">
        <v>0</v>
      </c>
      <c r="CP109">
        <v>2.59</v>
      </c>
      <c r="CQ109">
        <v>52.15</v>
      </c>
      <c r="CR109">
        <v>4.7300000000000004</v>
      </c>
      <c r="CS109">
        <v>16.079999999999998</v>
      </c>
      <c r="CT109">
        <v>17.149999999999999</v>
      </c>
      <c r="CU109">
        <v>49.78</v>
      </c>
      <c r="CV109">
        <v>52.14</v>
      </c>
      <c r="CW109">
        <v>54.72</v>
      </c>
      <c r="CX109">
        <v>55.22</v>
      </c>
      <c r="CY109">
        <v>57.43</v>
      </c>
      <c r="CZ109">
        <v>52.71</v>
      </c>
    </row>
    <row r="110" spans="1:104">
      <c r="A110" t="s">
        <v>776</v>
      </c>
      <c r="B110" t="s">
        <v>777</v>
      </c>
      <c r="C110" t="s">
        <v>68</v>
      </c>
      <c r="D110" t="s">
        <v>71</v>
      </c>
      <c r="E110">
        <v>79</v>
      </c>
      <c r="F110">
        <v>20142015</v>
      </c>
      <c r="G110">
        <v>25</v>
      </c>
      <c r="H110">
        <v>6</v>
      </c>
      <c r="I110">
        <v>6</v>
      </c>
      <c r="J110">
        <v>2</v>
      </c>
      <c r="K110">
        <v>0</v>
      </c>
      <c r="L110">
        <v>2</v>
      </c>
      <c r="M110">
        <v>1.02</v>
      </c>
      <c r="N110">
        <v>0</v>
      </c>
      <c r="O110">
        <v>1.02</v>
      </c>
      <c r="P110">
        <v>5</v>
      </c>
      <c r="Q110">
        <v>18.37</v>
      </c>
      <c r="R110">
        <v>90.04</v>
      </c>
      <c r="S110">
        <v>10.53</v>
      </c>
      <c r="T110">
        <v>-2.27</v>
      </c>
      <c r="U110">
        <v>1.49</v>
      </c>
      <c r="V110">
        <v>7.23</v>
      </c>
      <c r="W110">
        <v>20.8</v>
      </c>
      <c r="X110">
        <v>13.57</v>
      </c>
      <c r="Y110">
        <v>-73</v>
      </c>
      <c r="Z110">
        <v>26</v>
      </c>
      <c r="AA110">
        <v>99</v>
      </c>
      <c r="AB110">
        <v>13.27</v>
      </c>
      <c r="AC110">
        <v>50.54</v>
      </c>
      <c r="AD110">
        <v>63.82</v>
      </c>
      <c r="AE110">
        <v>16</v>
      </c>
      <c r="AF110">
        <v>7.4</v>
      </c>
      <c r="AG110">
        <v>10.97</v>
      </c>
      <c r="AH110">
        <v>-155</v>
      </c>
      <c r="AI110">
        <v>45</v>
      </c>
      <c r="AJ110">
        <v>200</v>
      </c>
      <c r="AK110">
        <v>22.97</v>
      </c>
      <c r="AL110">
        <v>102.11</v>
      </c>
      <c r="AM110">
        <v>125.08</v>
      </c>
      <c r="AN110">
        <v>75.56</v>
      </c>
      <c r="AO110">
        <v>2</v>
      </c>
      <c r="AP110">
        <v>16</v>
      </c>
      <c r="AQ110">
        <v>26</v>
      </c>
      <c r="AR110">
        <v>8.99</v>
      </c>
      <c r="AS110">
        <v>22.28</v>
      </c>
      <c r="AT110">
        <v>13.29</v>
      </c>
      <c r="AU110">
        <v>-102</v>
      </c>
      <c r="AV110">
        <v>41</v>
      </c>
      <c r="AW110">
        <v>143</v>
      </c>
      <c r="AX110">
        <v>20.93</v>
      </c>
      <c r="AY110">
        <v>73.010000000000005</v>
      </c>
      <c r="AZ110">
        <v>93.94</v>
      </c>
      <c r="BA110">
        <v>82.93</v>
      </c>
      <c r="BB110">
        <v>5</v>
      </c>
      <c r="BC110">
        <v>24</v>
      </c>
      <c r="BD110">
        <v>10.9</v>
      </c>
      <c r="BE110">
        <v>25.19</v>
      </c>
      <c r="BF110">
        <v>14.29</v>
      </c>
      <c r="BG110">
        <v>-67</v>
      </c>
      <c r="BH110">
        <v>17.36</v>
      </c>
      <c r="BI110">
        <v>51.56</v>
      </c>
      <c r="BJ110">
        <v>34</v>
      </c>
      <c r="BK110">
        <v>101</v>
      </c>
      <c r="BL110">
        <v>19</v>
      </c>
      <c r="BM110">
        <v>4.8600000000000003</v>
      </c>
      <c r="BN110">
        <v>6.25</v>
      </c>
      <c r="BO110">
        <v>1.02</v>
      </c>
      <c r="BP110">
        <v>8.17</v>
      </c>
      <c r="BQ110">
        <v>2</v>
      </c>
      <c r="BR110">
        <v>16</v>
      </c>
      <c r="BS110">
        <v>-14</v>
      </c>
      <c r="BT110">
        <v>11.11</v>
      </c>
      <c r="BU110">
        <v>8.33</v>
      </c>
      <c r="BV110">
        <v>5.88</v>
      </c>
      <c r="BW110">
        <v>4.88</v>
      </c>
      <c r="BX110">
        <v>84.16</v>
      </c>
      <c r="BY110">
        <v>31.17</v>
      </c>
      <c r="BZ110">
        <v>24</v>
      </c>
      <c r="CA110">
        <v>53</v>
      </c>
      <c r="CB110">
        <v>7</v>
      </c>
      <c r="CC110">
        <v>7</v>
      </c>
      <c r="CD110">
        <v>21</v>
      </c>
      <c r="CE110">
        <v>93</v>
      </c>
      <c r="CF110">
        <v>3</v>
      </c>
      <c r="CG110">
        <v>4</v>
      </c>
      <c r="CH110">
        <v>0</v>
      </c>
      <c r="CI110">
        <v>0</v>
      </c>
      <c r="CJ110">
        <v>17</v>
      </c>
      <c r="CK110">
        <v>0</v>
      </c>
      <c r="CL110">
        <v>6</v>
      </c>
      <c r="CM110">
        <v>0</v>
      </c>
      <c r="CN110">
        <v>5</v>
      </c>
      <c r="CO110">
        <v>2.5499999999999998</v>
      </c>
      <c r="CP110">
        <v>117.53</v>
      </c>
      <c r="CQ110">
        <v>236.75</v>
      </c>
      <c r="CR110">
        <v>33.17</v>
      </c>
      <c r="CS110">
        <v>18.309999999999999</v>
      </c>
      <c r="CT110">
        <v>17.87</v>
      </c>
      <c r="CU110">
        <v>51.7</v>
      </c>
      <c r="CV110">
        <v>50.82</v>
      </c>
      <c r="CW110">
        <v>59.98</v>
      </c>
      <c r="CX110">
        <v>56.03</v>
      </c>
      <c r="CY110">
        <v>55.49</v>
      </c>
      <c r="CZ110">
        <v>53.7</v>
      </c>
    </row>
    <row r="111" spans="1:104">
      <c r="A111" t="s">
        <v>1048</v>
      </c>
      <c r="B111" t="s">
        <v>1049</v>
      </c>
      <c r="C111" t="s">
        <v>68</v>
      </c>
      <c r="D111" t="s">
        <v>230</v>
      </c>
      <c r="E111">
        <v>82</v>
      </c>
      <c r="F111">
        <v>20142015</v>
      </c>
      <c r="G111">
        <v>21</v>
      </c>
      <c r="H111">
        <v>1.5</v>
      </c>
      <c r="I111">
        <v>1.75</v>
      </c>
      <c r="J111">
        <v>0</v>
      </c>
      <c r="K111">
        <v>1</v>
      </c>
      <c r="L111">
        <v>1</v>
      </c>
      <c r="M111">
        <v>0</v>
      </c>
      <c r="N111">
        <v>0.32</v>
      </c>
      <c r="O111">
        <v>0.32</v>
      </c>
      <c r="P111">
        <v>0</v>
      </c>
      <c r="Q111">
        <v>13.49</v>
      </c>
      <c r="R111">
        <v>82.84</v>
      </c>
      <c r="S111">
        <v>0</v>
      </c>
      <c r="T111">
        <v>-4.8600000000000003</v>
      </c>
      <c r="U111">
        <v>2.29</v>
      </c>
      <c r="V111">
        <v>3.68</v>
      </c>
      <c r="W111">
        <v>12.65</v>
      </c>
      <c r="X111">
        <v>8.9700000000000006</v>
      </c>
      <c r="Y111">
        <v>-124</v>
      </c>
      <c r="Z111">
        <v>21</v>
      </c>
      <c r="AA111">
        <v>145</v>
      </c>
      <c r="AB111">
        <v>6.72</v>
      </c>
      <c r="AC111">
        <v>46.4</v>
      </c>
      <c r="AD111">
        <v>53.12</v>
      </c>
      <c r="AE111">
        <v>9</v>
      </c>
      <c r="AF111">
        <v>4.4800000000000004</v>
      </c>
      <c r="AG111">
        <v>9.01</v>
      </c>
      <c r="AH111">
        <v>-249</v>
      </c>
      <c r="AI111">
        <v>46</v>
      </c>
      <c r="AJ111">
        <v>295</v>
      </c>
      <c r="AK111">
        <v>14.72</v>
      </c>
      <c r="AL111">
        <v>94.41</v>
      </c>
      <c r="AM111">
        <v>109.13</v>
      </c>
      <c r="AN111">
        <v>67.39</v>
      </c>
      <c r="AO111">
        <v>1</v>
      </c>
      <c r="AP111">
        <v>10</v>
      </c>
      <c r="AQ111">
        <v>14</v>
      </c>
      <c r="AR111">
        <v>5</v>
      </c>
      <c r="AS111">
        <v>15.33</v>
      </c>
      <c r="AT111">
        <v>10.32</v>
      </c>
      <c r="AU111">
        <v>-181</v>
      </c>
      <c r="AV111">
        <v>40</v>
      </c>
      <c r="AW111">
        <v>221</v>
      </c>
      <c r="AX111">
        <v>12.8</v>
      </c>
      <c r="AY111">
        <v>70.73</v>
      </c>
      <c r="AZ111">
        <v>83.53</v>
      </c>
      <c r="BA111">
        <v>77.5</v>
      </c>
      <c r="BB111">
        <v>3</v>
      </c>
      <c r="BC111">
        <v>13</v>
      </c>
      <c r="BD111">
        <v>4.42</v>
      </c>
      <c r="BE111">
        <v>16.489999999999998</v>
      </c>
      <c r="BF111">
        <v>12.07</v>
      </c>
      <c r="BG111">
        <v>-126</v>
      </c>
      <c r="BH111">
        <v>9.92</v>
      </c>
      <c r="BI111">
        <v>50.24</v>
      </c>
      <c r="BJ111">
        <v>31</v>
      </c>
      <c r="BK111">
        <v>157</v>
      </c>
      <c r="BL111">
        <v>10</v>
      </c>
      <c r="BM111">
        <v>-0.54</v>
      </c>
      <c r="BN111">
        <v>3.57</v>
      </c>
      <c r="BO111">
        <v>0.32</v>
      </c>
      <c r="BP111">
        <v>10.24</v>
      </c>
      <c r="BQ111">
        <v>1</v>
      </c>
      <c r="BR111">
        <v>32</v>
      </c>
      <c r="BS111">
        <v>-31</v>
      </c>
      <c r="BT111">
        <v>3.03</v>
      </c>
      <c r="BU111">
        <v>0</v>
      </c>
      <c r="BV111">
        <v>3.23</v>
      </c>
      <c r="BW111">
        <v>2.5</v>
      </c>
      <c r="BX111">
        <v>79.62</v>
      </c>
      <c r="BY111">
        <v>48.84</v>
      </c>
      <c r="BZ111">
        <v>84</v>
      </c>
      <c r="CA111">
        <v>88</v>
      </c>
      <c r="CB111">
        <v>2.79</v>
      </c>
      <c r="CC111">
        <v>6</v>
      </c>
      <c r="CD111">
        <v>28</v>
      </c>
      <c r="CE111">
        <v>209</v>
      </c>
      <c r="CF111">
        <v>1</v>
      </c>
      <c r="CG111">
        <v>6</v>
      </c>
      <c r="CH111">
        <v>1</v>
      </c>
      <c r="CI111">
        <v>0</v>
      </c>
      <c r="CJ111">
        <v>10</v>
      </c>
      <c r="CK111">
        <v>3</v>
      </c>
      <c r="CL111">
        <v>10</v>
      </c>
      <c r="CM111">
        <v>1</v>
      </c>
      <c r="CN111">
        <v>1</v>
      </c>
      <c r="CO111">
        <v>0</v>
      </c>
      <c r="CP111">
        <v>187.48</v>
      </c>
      <c r="CQ111">
        <v>248.6</v>
      </c>
      <c r="CR111">
        <v>42.99</v>
      </c>
      <c r="CS111">
        <v>17.850000000000001</v>
      </c>
      <c r="CT111">
        <v>17.809999999999999</v>
      </c>
      <c r="CU111">
        <v>47.97</v>
      </c>
      <c r="CV111">
        <v>50.57</v>
      </c>
      <c r="CW111">
        <v>52.29</v>
      </c>
      <c r="CX111">
        <v>56.72</v>
      </c>
      <c r="CY111">
        <v>55.2</v>
      </c>
      <c r="CZ111">
        <v>53.96</v>
      </c>
    </row>
    <row r="112" spans="1:104">
      <c r="A112" t="s">
        <v>1034</v>
      </c>
      <c r="B112" t="s">
        <v>1035</v>
      </c>
      <c r="C112" t="s">
        <v>62</v>
      </c>
      <c r="D112" t="s">
        <v>221</v>
      </c>
      <c r="E112">
        <v>54</v>
      </c>
      <c r="F112">
        <v>20142015</v>
      </c>
      <c r="G112">
        <v>23</v>
      </c>
      <c r="H112">
        <v>2.7</v>
      </c>
      <c r="I112">
        <v>3.1</v>
      </c>
      <c r="J112">
        <v>0</v>
      </c>
      <c r="K112">
        <v>0</v>
      </c>
      <c r="L112">
        <v>0</v>
      </c>
      <c r="M112">
        <v>0</v>
      </c>
      <c r="N112">
        <v>0</v>
      </c>
      <c r="O112">
        <v>0</v>
      </c>
      <c r="P112">
        <v>0</v>
      </c>
      <c r="Q112">
        <v>19.63</v>
      </c>
      <c r="R112">
        <v>87.85</v>
      </c>
      <c r="S112">
        <v>0</v>
      </c>
      <c r="T112">
        <v>5.51</v>
      </c>
      <c r="U112">
        <v>2.02</v>
      </c>
      <c r="V112">
        <v>8.6199999999999992</v>
      </c>
      <c r="W112">
        <v>20</v>
      </c>
      <c r="X112">
        <v>11.38</v>
      </c>
      <c r="Y112">
        <v>-60</v>
      </c>
      <c r="Z112">
        <v>20</v>
      </c>
      <c r="AA112">
        <v>80</v>
      </c>
      <c r="AB112">
        <v>11.03</v>
      </c>
      <c r="AC112">
        <v>44.11</v>
      </c>
      <c r="AD112">
        <v>55.13</v>
      </c>
      <c r="AE112">
        <v>0</v>
      </c>
      <c r="AF112">
        <v>9.17</v>
      </c>
      <c r="AG112">
        <v>10.45</v>
      </c>
      <c r="AH112">
        <v>-130</v>
      </c>
      <c r="AI112">
        <v>42</v>
      </c>
      <c r="AJ112">
        <v>172</v>
      </c>
      <c r="AK112">
        <v>23.16</v>
      </c>
      <c r="AL112">
        <v>94.83</v>
      </c>
      <c r="AM112">
        <v>117.99</v>
      </c>
      <c r="AN112">
        <v>61.9</v>
      </c>
      <c r="AO112">
        <v>0</v>
      </c>
      <c r="AP112">
        <v>14</v>
      </c>
      <c r="AQ112">
        <v>1</v>
      </c>
      <c r="AR112">
        <v>8.1300000000000008</v>
      </c>
      <c r="AS112">
        <v>19.16</v>
      </c>
      <c r="AT112">
        <v>11.03</v>
      </c>
      <c r="AU112">
        <v>-103</v>
      </c>
      <c r="AV112">
        <v>32</v>
      </c>
      <c r="AW112">
        <v>135</v>
      </c>
      <c r="AX112">
        <v>17.64</v>
      </c>
      <c r="AY112">
        <v>74.430000000000007</v>
      </c>
      <c r="AZ112">
        <v>92.07</v>
      </c>
      <c r="BA112">
        <v>81.25</v>
      </c>
      <c r="BB112">
        <v>0</v>
      </c>
      <c r="BC112">
        <v>1</v>
      </c>
      <c r="BD112">
        <v>8.39</v>
      </c>
      <c r="BE112">
        <v>20.63</v>
      </c>
      <c r="BF112">
        <v>12.24</v>
      </c>
      <c r="BG112">
        <v>-74</v>
      </c>
      <c r="BH112">
        <v>14.33</v>
      </c>
      <c r="BI112">
        <v>55.13</v>
      </c>
      <c r="BJ112">
        <v>26</v>
      </c>
      <c r="BK112">
        <v>100</v>
      </c>
      <c r="BL112">
        <v>1</v>
      </c>
      <c r="BM112">
        <v>-5.88</v>
      </c>
      <c r="BN112">
        <v>11.76</v>
      </c>
      <c r="BO112">
        <v>0.55000000000000004</v>
      </c>
      <c r="BP112">
        <v>8.82</v>
      </c>
      <c r="BQ112">
        <v>1</v>
      </c>
      <c r="BR112">
        <v>16</v>
      </c>
      <c r="BS112">
        <v>-15</v>
      </c>
      <c r="BT112">
        <v>5.88</v>
      </c>
      <c r="BU112">
        <v>0</v>
      </c>
      <c r="BV112">
        <v>3.85</v>
      </c>
      <c r="BW112">
        <v>3.12</v>
      </c>
      <c r="BX112">
        <v>84</v>
      </c>
      <c r="BY112">
        <v>40</v>
      </c>
      <c r="BZ112">
        <v>0</v>
      </c>
      <c r="CA112">
        <v>0</v>
      </c>
      <c r="CB112">
        <v>11.83</v>
      </c>
      <c r="CC112">
        <v>11</v>
      </c>
      <c r="CD112">
        <v>16</v>
      </c>
      <c r="CE112">
        <v>82</v>
      </c>
      <c r="CF112">
        <v>17</v>
      </c>
      <c r="CG112">
        <v>7</v>
      </c>
      <c r="CH112">
        <v>0</v>
      </c>
      <c r="CI112">
        <v>0</v>
      </c>
      <c r="CJ112">
        <v>1</v>
      </c>
      <c r="CK112">
        <v>3</v>
      </c>
      <c r="CL112">
        <v>1</v>
      </c>
      <c r="CM112">
        <v>1</v>
      </c>
      <c r="CN112">
        <v>1</v>
      </c>
      <c r="CO112">
        <v>0</v>
      </c>
      <c r="CP112">
        <v>108.83</v>
      </c>
      <c r="CQ112">
        <v>196.48</v>
      </c>
      <c r="CR112">
        <v>35.64</v>
      </c>
      <c r="CS112">
        <v>16.260000000000002</v>
      </c>
      <c r="CT112">
        <v>17.3</v>
      </c>
      <c r="CU112">
        <v>50.37</v>
      </c>
      <c r="CV112">
        <v>49.5</v>
      </c>
      <c r="CW112">
        <v>56.58</v>
      </c>
      <c r="CX112">
        <v>55.75</v>
      </c>
      <c r="CY112">
        <v>53</v>
      </c>
      <c r="CZ112">
        <v>54.06</v>
      </c>
    </row>
    <row r="113" spans="1:104">
      <c r="A113" t="s">
        <v>684</v>
      </c>
      <c r="B113" t="s">
        <v>685</v>
      </c>
      <c r="C113" t="s">
        <v>97</v>
      </c>
      <c r="D113" t="s">
        <v>204</v>
      </c>
      <c r="E113">
        <v>80</v>
      </c>
      <c r="F113">
        <v>20142015</v>
      </c>
      <c r="G113">
        <v>22</v>
      </c>
      <c r="H113">
        <v>0.9</v>
      </c>
      <c r="I113">
        <v>0.9</v>
      </c>
      <c r="J113">
        <v>0</v>
      </c>
      <c r="K113">
        <v>0</v>
      </c>
      <c r="L113">
        <v>0</v>
      </c>
      <c r="M113">
        <v>0</v>
      </c>
      <c r="N113">
        <v>0</v>
      </c>
      <c r="O113">
        <v>0</v>
      </c>
      <c r="P113">
        <v>0</v>
      </c>
      <c r="Q113">
        <v>0</v>
      </c>
      <c r="R113" t="s">
        <v>1488</v>
      </c>
      <c r="S113" t="s">
        <v>1488</v>
      </c>
      <c r="T113">
        <v>4.21</v>
      </c>
      <c r="U113">
        <v>7.0000000000000007E-2</v>
      </c>
      <c r="V113">
        <v>-12.24</v>
      </c>
      <c r="W113">
        <v>0</v>
      </c>
      <c r="X113">
        <v>12.24</v>
      </c>
      <c r="Y113">
        <v>-4</v>
      </c>
      <c r="Z113">
        <v>0</v>
      </c>
      <c r="AA113">
        <v>4</v>
      </c>
      <c r="AB113">
        <v>0</v>
      </c>
      <c r="AC113">
        <v>45.71</v>
      </c>
      <c r="AD113">
        <v>45.71</v>
      </c>
      <c r="AE113">
        <v>0</v>
      </c>
      <c r="AF113">
        <v>-11.83</v>
      </c>
      <c r="AG113">
        <v>11.83</v>
      </c>
      <c r="AH113">
        <v>-6</v>
      </c>
      <c r="AI113">
        <v>0</v>
      </c>
      <c r="AJ113">
        <v>6</v>
      </c>
      <c r="AK113">
        <v>0</v>
      </c>
      <c r="AL113">
        <v>68.569999999999993</v>
      </c>
      <c r="AM113">
        <v>68.569999999999993</v>
      </c>
      <c r="AN113" t="s">
        <v>1488</v>
      </c>
      <c r="AO113">
        <v>0</v>
      </c>
      <c r="AP113">
        <v>0</v>
      </c>
      <c r="AQ113">
        <v>0</v>
      </c>
      <c r="AR113">
        <v>-13.25</v>
      </c>
      <c r="AS113">
        <v>0</v>
      </c>
      <c r="AT113">
        <v>13.25</v>
      </c>
      <c r="AU113">
        <v>-5</v>
      </c>
      <c r="AV113">
        <v>0</v>
      </c>
      <c r="AW113">
        <v>5</v>
      </c>
      <c r="AX113">
        <v>0</v>
      </c>
      <c r="AY113">
        <v>57.14</v>
      </c>
      <c r="AZ113">
        <v>57.14</v>
      </c>
      <c r="BA113" t="s">
        <v>1488</v>
      </c>
      <c r="BB113">
        <v>0</v>
      </c>
      <c r="BC113">
        <v>0</v>
      </c>
      <c r="BD113">
        <v>-13.31</v>
      </c>
      <c r="BE113">
        <v>0</v>
      </c>
      <c r="BF113">
        <v>13.31</v>
      </c>
      <c r="BG113">
        <v>-3</v>
      </c>
      <c r="BH113">
        <v>0</v>
      </c>
      <c r="BI113">
        <v>34.29</v>
      </c>
      <c r="BJ113">
        <v>0</v>
      </c>
      <c r="BK113">
        <v>3</v>
      </c>
      <c r="BL113">
        <v>0</v>
      </c>
      <c r="BM113">
        <v>-11.76</v>
      </c>
      <c r="BN113">
        <v>11.76</v>
      </c>
      <c r="BO113">
        <v>0</v>
      </c>
      <c r="BP113">
        <v>11.43</v>
      </c>
      <c r="BQ113">
        <v>0</v>
      </c>
      <c r="BR113">
        <v>1</v>
      </c>
      <c r="BS113">
        <v>-1</v>
      </c>
      <c r="BT113">
        <v>0</v>
      </c>
      <c r="BU113" t="s">
        <v>1488</v>
      </c>
      <c r="BV113" t="s">
        <v>1488</v>
      </c>
      <c r="BW113" t="s">
        <v>1488</v>
      </c>
      <c r="BX113">
        <v>66.67</v>
      </c>
      <c r="BY113">
        <v>56</v>
      </c>
      <c r="BZ113">
        <v>6</v>
      </c>
      <c r="CA113">
        <v>1</v>
      </c>
      <c r="CB113">
        <v>12.5</v>
      </c>
      <c r="CC113">
        <v>1</v>
      </c>
      <c r="CD113">
        <v>1</v>
      </c>
      <c r="CE113">
        <v>7</v>
      </c>
      <c r="CF113">
        <v>0</v>
      </c>
      <c r="CG113">
        <v>1</v>
      </c>
      <c r="CH113">
        <v>0</v>
      </c>
      <c r="CI113">
        <v>0</v>
      </c>
      <c r="CJ113">
        <v>0</v>
      </c>
      <c r="CK113">
        <v>0</v>
      </c>
      <c r="CL113">
        <v>0</v>
      </c>
      <c r="CM113">
        <v>0</v>
      </c>
      <c r="CN113">
        <v>0</v>
      </c>
      <c r="CO113">
        <v>0</v>
      </c>
      <c r="CP113">
        <v>5.25</v>
      </c>
      <c r="CQ113">
        <v>380.39</v>
      </c>
      <c r="CR113">
        <v>1.36</v>
      </c>
      <c r="CS113">
        <v>17.850000000000001</v>
      </c>
      <c r="CT113">
        <v>17.21</v>
      </c>
      <c r="CU113">
        <v>50.77</v>
      </c>
      <c r="CV113">
        <v>51.51</v>
      </c>
      <c r="CW113">
        <v>53.49</v>
      </c>
      <c r="CX113">
        <v>51.87</v>
      </c>
      <c r="CY113">
        <v>56.91</v>
      </c>
      <c r="CZ113">
        <v>53.58</v>
      </c>
    </row>
    <row r="114" spans="1:104">
      <c r="A114" t="s">
        <v>1530</v>
      </c>
      <c r="B114" t="s">
        <v>1531</v>
      </c>
      <c r="C114" t="s">
        <v>68</v>
      </c>
      <c r="D114" t="s">
        <v>544</v>
      </c>
      <c r="E114">
        <v>17</v>
      </c>
      <c r="F114">
        <v>20142015</v>
      </c>
      <c r="G114">
        <v>29</v>
      </c>
      <c r="H114">
        <v>0.6</v>
      </c>
      <c r="I114">
        <v>0.6</v>
      </c>
      <c r="J114">
        <v>0</v>
      </c>
      <c r="K114">
        <v>0</v>
      </c>
      <c r="L114">
        <v>0</v>
      </c>
      <c r="M114">
        <v>0</v>
      </c>
      <c r="N114">
        <v>0</v>
      </c>
      <c r="O114">
        <v>0</v>
      </c>
      <c r="P114">
        <v>0</v>
      </c>
      <c r="Q114">
        <v>10</v>
      </c>
      <c r="R114" t="s">
        <v>1488</v>
      </c>
      <c r="S114" t="s">
        <v>1488</v>
      </c>
      <c r="T114">
        <v>-2.2999999999999998</v>
      </c>
      <c r="U114">
        <v>0.56000000000000005</v>
      </c>
      <c r="V114">
        <v>11.11</v>
      </c>
      <c r="W114">
        <v>20</v>
      </c>
      <c r="X114">
        <v>8.89</v>
      </c>
      <c r="Y114">
        <v>-3</v>
      </c>
      <c r="Z114">
        <v>1</v>
      </c>
      <c r="AA114">
        <v>4</v>
      </c>
      <c r="AB114">
        <v>6.29</v>
      </c>
      <c r="AC114">
        <v>25.17</v>
      </c>
      <c r="AD114">
        <v>31.47</v>
      </c>
      <c r="AE114">
        <v>1</v>
      </c>
      <c r="AF114">
        <v>3.33</v>
      </c>
      <c r="AG114">
        <v>6.67</v>
      </c>
      <c r="AH114">
        <v>-8</v>
      </c>
      <c r="AI114">
        <v>1</v>
      </c>
      <c r="AJ114">
        <v>9</v>
      </c>
      <c r="AK114">
        <v>6.29</v>
      </c>
      <c r="AL114">
        <v>56.64</v>
      </c>
      <c r="AM114">
        <v>62.94</v>
      </c>
      <c r="AN114">
        <v>0</v>
      </c>
      <c r="AO114">
        <v>0</v>
      </c>
      <c r="AP114">
        <v>0</v>
      </c>
      <c r="AQ114">
        <v>1</v>
      </c>
      <c r="AR114">
        <v>4.17</v>
      </c>
      <c r="AS114">
        <v>11.11</v>
      </c>
      <c r="AT114">
        <v>6.94</v>
      </c>
      <c r="AU114">
        <v>-7</v>
      </c>
      <c r="AV114">
        <v>1</v>
      </c>
      <c r="AW114">
        <v>8</v>
      </c>
      <c r="AX114">
        <v>6.29</v>
      </c>
      <c r="AY114">
        <v>50.35</v>
      </c>
      <c r="AZ114">
        <v>56.64</v>
      </c>
      <c r="BA114">
        <v>0</v>
      </c>
      <c r="BB114">
        <v>1</v>
      </c>
      <c r="BC114">
        <v>1</v>
      </c>
      <c r="BD114">
        <v>-6.78</v>
      </c>
      <c r="BE114">
        <v>0</v>
      </c>
      <c r="BF114">
        <v>6.78</v>
      </c>
      <c r="BG114">
        <v>-3</v>
      </c>
      <c r="BH114">
        <v>0</v>
      </c>
      <c r="BI114">
        <v>18.88</v>
      </c>
      <c r="BJ114">
        <v>0</v>
      </c>
      <c r="BK114">
        <v>3</v>
      </c>
      <c r="BL114">
        <v>0</v>
      </c>
      <c r="BM114">
        <v>-5.88</v>
      </c>
      <c r="BN114">
        <v>5.88</v>
      </c>
      <c r="BO114">
        <v>0</v>
      </c>
      <c r="BP114">
        <v>12.59</v>
      </c>
      <c r="BQ114">
        <v>0</v>
      </c>
      <c r="BR114">
        <v>2</v>
      </c>
      <c r="BS114">
        <v>-2</v>
      </c>
      <c r="BT114">
        <v>0</v>
      </c>
      <c r="BU114">
        <v>0</v>
      </c>
      <c r="BV114" t="s">
        <v>1488</v>
      </c>
      <c r="BW114">
        <v>0</v>
      </c>
      <c r="BX114">
        <v>33.33</v>
      </c>
      <c r="BY114">
        <v>36</v>
      </c>
      <c r="BZ114">
        <v>0</v>
      </c>
      <c r="CA114">
        <v>2</v>
      </c>
      <c r="CB114">
        <v>0</v>
      </c>
      <c r="CC114">
        <v>0</v>
      </c>
      <c r="CD114">
        <v>1</v>
      </c>
      <c r="CE114">
        <v>5</v>
      </c>
      <c r="CF114">
        <v>1</v>
      </c>
      <c r="CG114">
        <v>0</v>
      </c>
      <c r="CH114">
        <v>0</v>
      </c>
      <c r="CI114">
        <v>0</v>
      </c>
      <c r="CJ114">
        <v>0</v>
      </c>
      <c r="CK114">
        <v>0</v>
      </c>
      <c r="CL114">
        <v>1</v>
      </c>
      <c r="CM114">
        <v>0</v>
      </c>
      <c r="CN114">
        <v>0</v>
      </c>
      <c r="CO114">
        <v>0</v>
      </c>
      <c r="CP114">
        <v>9.5299999999999994</v>
      </c>
      <c r="CQ114">
        <v>95.66</v>
      </c>
      <c r="CR114">
        <v>9.06</v>
      </c>
      <c r="CS114">
        <v>16.239999999999998</v>
      </c>
      <c r="CT114">
        <v>16.57</v>
      </c>
      <c r="CU114">
        <v>47.75</v>
      </c>
      <c r="CV114">
        <v>50.66</v>
      </c>
      <c r="CW114">
        <v>49.13</v>
      </c>
      <c r="CX114">
        <v>53.77</v>
      </c>
      <c r="CY114">
        <v>54.51</v>
      </c>
      <c r="CZ114">
        <v>53.1</v>
      </c>
    </row>
    <row r="115" spans="1:104">
      <c r="A115" t="s">
        <v>114</v>
      </c>
      <c r="B115" t="s">
        <v>115</v>
      </c>
      <c r="C115" t="s">
        <v>68</v>
      </c>
      <c r="D115" t="s">
        <v>116</v>
      </c>
      <c r="E115">
        <v>75</v>
      </c>
      <c r="F115">
        <v>20142015</v>
      </c>
      <c r="G115">
        <v>27</v>
      </c>
      <c r="H115">
        <v>12</v>
      </c>
      <c r="I115">
        <v>8.6999999999999993</v>
      </c>
      <c r="J115">
        <v>0</v>
      </c>
      <c r="K115">
        <v>0</v>
      </c>
      <c r="L115">
        <v>0</v>
      </c>
      <c r="M115">
        <v>0</v>
      </c>
      <c r="N115">
        <v>0</v>
      </c>
      <c r="O115">
        <v>0</v>
      </c>
      <c r="P115">
        <v>0</v>
      </c>
      <c r="Q115">
        <v>9.76</v>
      </c>
      <c r="R115">
        <v>142.31</v>
      </c>
      <c r="S115" t="s">
        <v>1488</v>
      </c>
      <c r="T115">
        <v>16.149999999999999</v>
      </c>
      <c r="U115">
        <v>0.3</v>
      </c>
      <c r="V115">
        <v>1.54</v>
      </c>
      <c r="W115">
        <v>11.54</v>
      </c>
      <c r="X115">
        <v>10</v>
      </c>
      <c r="Y115">
        <v>-20</v>
      </c>
      <c r="Z115">
        <v>3</v>
      </c>
      <c r="AA115">
        <v>23</v>
      </c>
      <c r="AB115">
        <v>7.91</v>
      </c>
      <c r="AC115">
        <v>60.64</v>
      </c>
      <c r="AD115">
        <v>68.55</v>
      </c>
      <c r="AE115">
        <v>0</v>
      </c>
      <c r="AF115">
        <v>0.73</v>
      </c>
      <c r="AG115">
        <v>9.02</v>
      </c>
      <c r="AH115">
        <v>-33</v>
      </c>
      <c r="AI115">
        <v>4</v>
      </c>
      <c r="AJ115">
        <v>37</v>
      </c>
      <c r="AK115">
        <v>10.55</v>
      </c>
      <c r="AL115">
        <v>97.55</v>
      </c>
      <c r="AM115">
        <v>108.09</v>
      </c>
      <c r="AN115">
        <v>50</v>
      </c>
      <c r="AO115">
        <v>1</v>
      </c>
      <c r="AP115">
        <v>4</v>
      </c>
      <c r="AQ115">
        <v>1</v>
      </c>
      <c r="AR115">
        <v>-0.47</v>
      </c>
      <c r="AS115">
        <v>9.68</v>
      </c>
      <c r="AT115">
        <v>10.14</v>
      </c>
      <c r="AU115">
        <v>-25</v>
      </c>
      <c r="AV115">
        <v>3</v>
      </c>
      <c r="AW115">
        <v>28</v>
      </c>
      <c r="AX115">
        <v>7.91</v>
      </c>
      <c r="AY115">
        <v>73.819999999999993</v>
      </c>
      <c r="AZ115">
        <v>81.73</v>
      </c>
      <c r="BA115">
        <v>66.67</v>
      </c>
      <c r="BB115">
        <v>0</v>
      </c>
      <c r="BC115">
        <v>0</v>
      </c>
      <c r="BD115">
        <v>-5.33</v>
      </c>
      <c r="BE115">
        <v>7.14</v>
      </c>
      <c r="BF115">
        <v>12.47</v>
      </c>
      <c r="BG115">
        <v>-24</v>
      </c>
      <c r="BH115">
        <v>5.27</v>
      </c>
      <c r="BI115">
        <v>68.55</v>
      </c>
      <c r="BJ115">
        <v>2</v>
      </c>
      <c r="BK115">
        <v>26</v>
      </c>
      <c r="BL115">
        <v>0</v>
      </c>
      <c r="BM115">
        <v>25.64</v>
      </c>
      <c r="BN115">
        <v>7.69</v>
      </c>
      <c r="BO115">
        <v>2.64</v>
      </c>
      <c r="BP115">
        <v>5.27</v>
      </c>
      <c r="BQ115">
        <v>1</v>
      </c>
      <c r="BR115">
        <v>2</v>
      </c>
      <c r="BS115">
        <v>-1</v>
      </c>
      <c r="BT115">
        <v>33.33</v>
      </c>
      <c r="BU115" t="s">
        <v>1488</v>
      </c>
      <c r="BV115">
        <v>50</v>
      </c>
      <c r="BW115">
        <v>33.33</v>
      </c>
      <c r="BX115">
        <v>92.31</v>
      </c>
      <c r="BY115">
        <v>44.44</v>
      </c>
      <c r="BZ115">
        <v>16</v>
      </c>
      <c r="CA115">
        <v>20</v>
      </c>
      <c r="CB115">
        <v>21.74</v>
      </c>
      <c r="CC115">
        <v>5</v>
      </c>
      <c r="CD115">
        <v>14</v>
      </c>
      <c r="CE115">
        <v>18</v>
      </c>
      <c r="CF115">
        <v>0</v>
      </c>
      <c r="CG115">
        <v>0</v>
      </c>
      <c r="CH115">
        <v>0</v>
      </c>
      <c r="CI115">
        <v>0</v>
      </c>
      <c r="CJ115">
        <v>0</v>
      </c>
      <c r="CK115">
        <v>0</v>
      </c>
      <c r="CL115">
        <v>0</v>
      </c>
      <c r="CM115">
        <v>0</v>
      </c>
      <c r="CN115">
        <v>0</v>
      </c>
      <c r="CO115">
        <v>0</v>
      </c>
      <c r="CP115">
        <v>22.76</v>
      </c>
      <c r="CQ115">
        <v>403.65</v>
      </c>
      <c r="CR115">
        <v>5.34</v>
      </c>
      <c r="CS115">
        <v>18.68</v>
      </c>
      <c r="CT115">
        <v>17.82</v>
      </c>
      <c r="CU115">
        <v>52.44</v>
      </c>
      <c r="CV115">
        <v>49.64</v>
      </c>
      <c r="CW115">
        <v>56.55</v>
      </c>
      <c r="CX115">
        <v>51.29</v>
      </c>
      <c r="CY115">
        <v>54.3</v>
      </c>
      <c r="CZ115">
        <v>55.09</v>
      </c>
    </row>
    <row r="116" spans="1:104">
      <c r="A116" t="s">
        <v>436</v>
      </c>
      <c r="B116" t="s">
        <v>437</v>
      </c>
      <c r="C116" t="s">
        <v>273</v>
      </c>
      <c r="D116" t="s">
        <v>74</v>
      </c>
      <c r="E116">
        <v>60</v>
      </c>
      <c r="F116">
        <v>20142015</v>
      </c>
      <c r="G116">
        <v>37</v>
      </c>
      <c r="H116">
        <v>4</v>
      </c>
      <c r="I116">
        <v>4</v>
      </c>
      <c r="J116">
        <v>0</v>
      </c>
      <c r="K116">
        <v>0</v>
      </c>
      <c r="L116">
        <v>0</v>
      </c>
      <c r="M116">
        <v>0</v>
      </c>
      <c r="N116">
        <v>0</v>
      </c>
      <c r="O116">
        <v>0</v>
      </c>
      <c r="P116">
        <v>0</v>
      </c>
      <c r="Q116">
        <v>20.45</v>
      </c>
      <c r="R116">
        <v>85.37</v>
      </c>
      <c r="S116">
        <v>0</v>
      </c>
      <c r="T116">
        <v>17.690000000000001</v>
      </c>
      <c r="U116">
        <v>0.83</v>
      </c>
      <c r="V116">
        <v>11.5</v>
      </c>
      <c r="W116">
        <v>21.74</v>
      </c>
      <c r="X116">
        <v>10.24</v>
      </c>
      <c r="Y116">
        <v>-26</v>
      </c>
      <c r="Z116">
        <v>10</v>
      </c>
      <c r="AA116">
        <v>36</v>
      </c>
      <c r="AB116">
        <v>12</v>
      </c>
      <c r="AC116">
        <v>43.19</v>
      </c>
      <c r="AD116">
        <v>55.19</v>
      </c>
      <c r="AE116">
        <v>4</v>
      </c>
      <c r="AF116">
        <v>11.06</v>
      </c>
      <c r="AG116">
        <v>9.39</v>
      </c>
      <c r="AH116">
        <v>-52</v>
      </c>
      <c r="AI116">
        <v>18</v>
      </c>
      <c r="AJ116">
        <v>70</v>
      </c>
      <c r="AK116">
        <v>21.6</v>
      </c>
      <c r="AL116">
        <v>83.99</v>
      </c>
      <c r="AM116">
        <v>105.58</v>
      </c>
      <c r="AN116">
        <v>55.56</v>
      </c>
      <c r="AO116">
        <v>1</v>
      </c>
      <c r="AP116">
        <v>2</v>
      </c>
      <c r="AQ116">
        <v>7</v>
      </c>
      <c r="AR116">
        <v>12.23</v>
      </c>
      <c r="AS116">
        <v>22.86</v>
      </c>
      <c r="AT116">
        <v>10.63</v>
      </c>
      <c r="AU116">
        <v>-38</v>
      </c>
      <c r="AV116">
        <v>16</v>
      </c>
      <c r="AW116">
        <v>54</v>
      </c>
      <c r="AX116">
        <v>19.2</v>
      </c>
      <c r="AY116">
        <v>64.790000000000006</v>
      </c>
      <c r="AZ116">
        <v>83.99</v>
      </c>
      <c r="BA116">
        <v>62.5</v>
      </c>
      <c r="BB116">
        <v>3</v>
      </c>
      <c r="BC116">
        <v>6</v>
      </c>
      <c r="BD116">
        <v>7.74</v>
      </c>
      <c r="BE116">
        <v>19.61</v>
      </c>
      <c r="BF116">
        <v>11.87</v>
      </c>
      <c r="BG116">
        <v>-31</v>
      </c>
      <c r="BH116">
        <v>12</v>
      </c>
      <c r="BI116">
        <v>49.19</v>
      </c>
      <c r="BJ116">
        <v>10</v>
      </c>
      <c r="BK116">
        <v>41</v>
      </c>
      <c r="BL116">
        <v>3</v>
      </c>
      <c r="BM116">
        <v>-6.67</v>
      </c>
      <c r="BN116">
        <v>6.67</v>
      </c>
      <c r="BO116">
        <v>0</v>
      </c>
      <c r="BP116">
        <v>7.2</v>
      </c>
      <c r="BQ116">
        <v>0</v>
      </c>
      <c r="BR116">
        <v>6</v>
      </c>
      <c r="BS116">
        <v>-6</v>
      </c>
      <c r="BT116">
        <v>0</v>
      </c>
      <c r="BU116">
        <v>0</v>
      </c>
      <c r="BV116">
        <v>0</v>
      </c>
      <c r="BW116">
        <v>0</v>
      </c>
      <c r="BX116">
        <v>85.37</v>
      </c>
      <c r="BY116">
        <v>58.33</v>
      </c>
      <c r="BZ116">
        <v>14</v>
      </c>
      <c r="CA116">
        <v>10</v>
      </c>
      <c r="CB116">
        <v>21.74</v>
      </c>
      <c r="CC116">
        <v>5</v>
      </c>
      <c r="CD116">
        <v>11</v>
      </c>
      <c r="CE116">
        <v>18</v>
      </c>
      <c r="CF116">
        <v>0</v>
      </c>
      <c r="CG116">
        <v>0</v>
      </c>
      <c r="CH116">
        <v>0</v>
      </c>
      <c r="CI116">
        <v>0</v>
      </c>
      <c r="CJ116">
        <v>3</v>
      </c>
      <c r="CK116">
        <v>2</v>
      </c>
      <c r="CL116">
        <v>3</v>
      </c>
      <c r="CM116">
        <v>0</v>
      </c>
      <c r="CN116">
        <v>0</v>
      </c>
      <c r="CO116">
        <v>0</v>
      </c>
      <c r="CP116">
        <v>50.01</v>
      </c>
      <c r="CQ116">
        <v>221.74</v>
      </c>
      <c r="CR116">
        <v>18.399999999999999</v>
      </c>
      <c r="CS116">
        <v>17.39</v>
      </c>
      <c r="CT116">
        <v>17.079999999999998</v>
      </c>
      <c r="CU116">
        <v>51.76</v>
      </c>
      <c r="CV116">
        <v>49.08</v>
      </c>
      <c r="CW116">
        <v>56.05</v>
      </c>
      <c r="CX116">
        <v>52.24</v>
      </c>
      <c r="CY116">
        <v>53.26</v>
      </c>
      <c r="CZ116">
        <v>55.25</v>
      </c>
    </row>
    <row r="117" spans="1:104">
      <c r="A117" t="s">
        <v>1684</v>
      </c>
      <c r="B117" t="s">
        <v>1685</v>
      </c>
      <c r="C117" t="s">
        <v>62</v>
      </c>
      <c r="D117" t="s">
        <v>77</v>
      </c>
      <c r="E117">
        <v>7</v>
      </c>
      <c r="F117">
        <v>20142015</v>
      </c>
      <c r="G117">
        <v>27</v>
      </c>
      <c r="H117">
        <v>0.6</v>
      </c>
      <c r="I117">
        <v>0.6</v>
      </c>
      <c r="J117">
        <v>0</v>
      </c>
      <c r="K117">
        <v>0</v>
      </c>
      <c r="L117">
        <v>0</v>
      </c>
      <c r="M117">
        <v>0</v>
      </c>
      <c r="N117">
        <v>0</v>
      </c>
      <c r="O117">
        <v>0</v>
      </c>
      <c r="P117">
        <v>0</v>
      </c>
      <c r="Q117">
        <v>30</v>
      </c>
      <c r="R117">
        <v>50</v>
      </c>
      <c r="S117" t="s">
        <v>1488</v>
      </c>
      <c r="T117" t="s">
        <v>1488</v>
      </c>
      <c r="U117">
        <v>0.65</v>
      </c>
      <c r="V117">
        <v>23.33</v>
      </c>
      <c r="W117">
        <v>40</v>
      </c>
      <c r="X117">
        <v>16.670000000000002</v>
      </c>
      <c r="Y117">
        <v>-1</v>
      </c>
      <c r="Z117">
        <v>2</v>
      </c>
      <c r="AA117">
        <v>3</v>
      </c>
      <c r="AB117">
        <v>26.57</v>
      </c>
      <c r="AC117">
        <v>39.85</v>
      </c>
      <c r="AD117">
        <v>66.42</v>
      </c>
      <c r="AE117">
        <v>0</v>
      </c>
      <c r="AF117">
        <v>23.33</v>
      </c>
      <c r="AG117">
        <v>6.67</v>
      </c>
      <c r="AH117">
        <v>-4</v>
      </c>
      <c r="AI117">
        <v>3</v>
      </c>
      <c r="AJ117">
        <v>7</v>
      </c>
      <c r="AK117">
        <v>39.85</v>
      </c>
      <c r="AL117">
        <v>92.99</v>
      </c>
      <c r="AM117">
        <v>132.84</v>
      </c>
      <c r="AN117">
        <v>66.67</v>
      </c>
      <c r="AO117">
        <v>0</v>
      </c>
      <c r="AP117">
        <v>2</v>
      </c>
      <c r="AQ117">
        <v>1</v>
      </c>
      <c r="AR117">
        <v>28.68</v>
      </c>
      <c r="AS117">
        <v>37.5</v>
      </c>
      <c r="AT117">
        <v>8.82</v>
      </c>
      <c r="AU117">
        <v>-2</v>
      </c>
      <c r="AV117">
        <v>3</v>
      </c>
      <c r="AW117">
        <v>5</v>
      </c>
      <c r="AX117">
        <v>39.85</v>
      </c>
      <c r="AY117">
        <v>66.42</v>
      </c>
      <c r="AZ117">
        <v>106.27</v>
      </c>
      <c r="BA117">
        <v>66.67</v>
      </c>
      <c r="BB117">
        <v>1</v>
      </c>
      <c r="BC117">
        <v>1</v>
      </c>
      <c r="BD117">
        <v>41.67</v>
      </c>
      <c r="BE117">
        <v>50</v>
      </c>
      <c r="BF117">
        <v>8.33</v>
      </c>
      <c r="BG117">
        <v>0</v>
      </c>
      <c r="BH117">
        <v>26.57</v>
      </c>
      <c r="BI117">
        <v>26.57</v>
      </c>
      <c r="BJ117">
        <v>2</v>
      </c>
      <c r="BK117">
        <v>2</v>
      </c>
      <c r="BL117">
        <v>0</v>
      </c>
      <c r="BM117">
        <v>0</v>
      </c>
      <c r="BN117">
        <v>0</v>
      </c>
      <c r="BO117">
        <v>0</v>
      </c>
      <c r="BP117">
        <v>13.28</v>
      </c>
      <c r="BQ117">
        <v>0</v>
      </c>
      <c r="BR117">
        <v>1</v>
      </c>
      <c r="BS117">
        <v>-1</v>
      </c>
      <c r="BT117">
        <v>0</v>
      </c>
      <c r="BU117">
        <v>0</v>
      </c>
      <c r="BV117">
        <v>0</v>
      </c>
      <c r="BW117">
        <v>0</v>
      </c>
      <c r="BX117">
        <v>50</v>
      </c>
      <c r="BY117">
        <v>40</v>
      </c>
      <c r="BZ117">
        <v>0</v>
      </c>
      <c r="CA117">
        <v>0</v>
      </c>
      <c r="CB117" t="s">
        <v>1488</v>
      </c>
      <c r="CC117">
        <v>0</v>
      </c>
      <c r="CD117">
        <v>0</v>
      </c>
      <c r="CE117">
        <v>0</v>
      </c>
      <c r="CF117">
        <v>0</v>
      </c>
      <c r="CG117">
        <v>0</v>
      </c>
      <c r="CH117">
        <v>0</v>
      </c>
      <c r="CI117">
        <v>0</v>
      </c>
      <c r="CJ117">
        <v>0</v>
      </c>
      <c r="CK117">
        <v>0</v>
      </c>
      <c r="CL117">
        <v>0</v>
      </c>
      <c r="CM117">
        <v>0</v>
      </c>
      <c r="CN117">
        <v>0</v>
      </c>
      <c r="CO117">
        <v>0</v>
      </c>
      <c r="CP117">
        <v>4.5199999999999996</v>
      </c>
      <c r="CQ117">
        <v>24.32</v>
      </c>
      <c r="CR117">
        <v>15.66</v>
      </c>
      <c r="CS117">
        <v>16.66</v>
      </c>
      <c r="CT117">
        <v>17.350000000000001</v>
      </c>
      <c r="CU117">
        <v>52.15</v>
      </c>
      <c r="CV117">
        <v>52.98</v>
      </c>
      <c r="CW117">
        <v>57.07</v>
      </c>
      <c r="CX117">
        <v>52.36</v>
      </c>
      <c r="CY117">
        <v>56.96</v>
      </c>
      <c r="CZ117">
        <v>50.56</v>
      </c>
    </row>
    <row r="118" spans="1:104">
      <c r="A118" t="s">
        <v>1176</v>
      </c>
      <c r="B118" t="s">
        <v>1177</v>
      </c>
      <c r="C118" t="s">
        <v>97</v>
      </c>
      <c r="D118" t="s">
        <v>1178</v>
      </c>
      <c r="E118">
        <v>50</v>
      </c>
      <c r="F118">
        <v>20142015</v>
      </c>
      <c r="G118">
        <v>24</v>
      </c>
      <c r="H118">
        <v>0.6</v>
      </c>
      <c r="I118">
        <v>0.6</v>
      </c>
      <c r="J118">
        <v>1</v>
      </c>
      <c r="K118">
        <v>0</v>
      </c>
      <c r="L118">
        <v>1</v>
      </c>
      <c r="M118">
        <v>1.29</v>
      </c>
      <c r="N118">
        <v>0</v>
      </c>
      <c r="O118">
        <v>1.29</v>
      </c>
      <c r="P118">
        <v>0</v>
      </c>
      <c r="Q118">
        <v>8.99</v>
      </c>
      <c r="R118">
        <v>102.38</v>
      </c>
      <c r="S118">
        <v>25</v>
      </c>
      <c r="T118">
        <v>0.05</v>
      </c>
      <c r="U118">
        <v>0.93</v>
      </c>
      <c r="V118">
        <v>-5.07</v>
      </c>
      <c r="W118">
        <v>8.6999999999999993</v>
      </c>
      <c r="X118">
        <v>13.77</v>
      </c>
      <c r="Y118">
        <v>-38</v>
      </c>
      <c r="Z118">
        <v>4</v>
      </c>
      <c r="AA118">
        <v>42</v>
      </c>
      <c r="AB118">
        <v>5.14</v>
      </c>
      <c r="AC118">
        <v>53.99</v>
      </c>
      <c r="AD118">
        <v>59.13</v>
      </c>
      <c r="AE118">
        <v>1</v>
      </c>
      <c r="AF118">
        <v>-2.48</v>
      </c>
      <c r="AG118">
        <v>11.47</v>
      </c>
      <c r="AH118">
        <v>-73</v>
      </c>
      <c r="AI118">
        <v>8</v>
      </c>
      <c r="AJ118">
        <v>81</v>
      </c>
      <c r="AK118">
        <v>10.28</v>
      </c>
      <c r="AL118">
        <v>104.12</v>
      </c>
      <c r="AM118">
        <v>114.41</v>
      </c>
      <c r="AN118">
        <v>75</v>
      </c>
      <c r="AO118">
        <v>0</v>
      </c>
      <c r="AP118">
        <v>1</v>
      </c>
      <c r="AQ118">
        <v>4</v>
      </c>
      <c r="AR118">
        <v>-3.89</v>
      </c>
      <c r="AS118">
        <v>9.4600000000000009</v>
      </c>
      <c r="AT118">
        <v>13.35</v>
      </c>
      <c r="AU118">
        <v>-60</v>
      </c>
      <c r="AV118">
        <v>7</v>
      </c>
      <c r="AW118">
        <v>67</v>
      </c>
      <c r="AX118">
        <v>9</v>
      </c>
      <c r="AY118">
        <v>86.13</v>
      </c>
      <c r="AZ118">
        <v>95.13</v>
      </c>
      <c r="BA118">
        <v>85.71</v>
      </c>
      <c r="BB118">
        <v>0</v>
      </c>
      <c r="BC118">
        <v>4</v>
      </c>
      <c r="BD118">
        <v>-2.99</v>
      </c>
      <c r="BE118">
        <v>10.91</v>
      </c>
      <c r="BF118">
        <v>13.9</v>
      </c>
      <c r="BG118">
        <v>-43</v>
      </c>
      <c r="BH118">
        <v>7.71</v>
      </c>
      <c r="BI118">
        <v>62.99</v>
      </c>
      <c r="BJ118">
        <v>6</v>
      </c>
      <c r="BK118">
        <v>49</v>
      </c>
      <c r="BL118">
        <v>4</v>
      </c>
      <c r="BM118">
        <v>-1.29</v>
      </c>
      <c r="BN118">
        <v>13.79</v>
      </c>
      <c r="BO118">
        <v>1.29</v>
      </c>
      <c r="BP118">
        <v>9</v>
      </c>
      <c r="BQ118">
        <v>1</v>
      </c>
      <c r="BR118">
        <v>7</v>
      </c>
      <c r="BS118">
        <v>-6</v>
      </c>
      <c r="BT118">
        <v>12.5</v>
      </c>
      <c r="BU118">
        <v>25</v>
      </c>
      <c r="BV118">
        <v>16.670000000000002</v>
      </c>
      <c r="BW118">
        <v>14.29</v>
      </c>
      <c r="BX118">
        <v>85.71</v>
      </c>
      <c r="BY118">
        <v>62</v>
      </c>
      <c r="BZ118">
        <v>12</v>
      </c>
      <c r="CA118">
        <v>7</v>
      </c>
      <c r="CB118">
        <v>6.78</v>
      </c>
      <c r="CC118">
        <v>4</v>
      </c>
      <c r="CD118">
        <v>7</v>
      </c>
      <c r="CE118">
        <v>55</v>
      </c>
      <c r="CF118">
        <v>3</v>
      </c>
      <c r="CG118">
        <v>1</v>
      </c>
      <c r="CH118">
        <v>0</v>
      </c>
      <c r="CI118">
        <v>0</v>
      </c>
      <c r="CJ118">
        <v>3</v>
      </c>
      <c r="CK118">
        <v>0</v>
      </c>
      <c r="CL118">
        <v>1</v>
      </c>
      <c r="CM118">
        <v>0</v>
      </c>
      <c r="CN118">
        <v>0</v>
      </c>
      <c r="CO118">
        <v>0</v>
      </c>
      <c r="CP118">
        <v>46.67</v>
      </c>
      <c r="CQ118">
        <v>239.25</v>
      </c>
      <c r="CR118">
        <v>16.32</v>
      </c>
      <c r="CS118">
        <v>16.52</v>
      </c>
      <c r="CT118">
        <v>16.809999999999999</v>
      </c>
      <c r="CU118">
        <v>48.81</v>
      </c>
      <c r="CV118">
        <v>49.93</v>
      </c>
      <c r="CW118">
        <v>52.87</v>
      </c>
      <c r="CX118">
        <v>55.45</v>
      </c>
      <c r="CY118">
        <v>53.81</v>
      </c>
      <c r="CZ118">
        <v>53.95</v>
      </c>
    </row>
    <row r="119" spans="1:104">
      <c r="A119" t="s">
        <v>1686</v>
      </c>
      <c r="B119" t="s">
        <v>1687</v>
      </c>
      <c r="C119" t="s">
        <v>124</v>
      </c>
      <c r="D119" t="s">
        <v>1243</v>
      </c>
      <c r="E119">
        <v>9</v>
      </c>
      <c r="F119">
        <v>20142015</v>
      </c>
      <c r="G119">
        <v>23</v>
      </c>
      <c r="H119">
        <v>0.85099999999999998</v>
      </c>
      <c r="I119">
        <v>0.85099999999999998</v>
      </c>
      <c r="J119">
        <v>0</v>
      </c>
      <c r="K119">
        <v>0</v>
      </c>
      <c r="L119">
        <v>0</v>
      </c>
      <c r="M119">
        <v>0</v>
      </c>
      <c r="N119">
        <v>0</v>
      </c>
      <c r="O119">
        <v>0</v>
      </c>
      <c r="P119">
        <v>0</v>
      </c>
      <c r="Q119">
        <v>8.6999999999999993</v>
      </c>
      <c r="R119">
        <v>93.33</v>
      </c>
      <c r="S119">
        <v>0</v>
      </c>
      <c r="T119">
        <v>30.83</v>
      </c>
      <c r="U119">
        <v>1.1599999999999999</v>
      </c>
      <c r="V119">
        <v>-10</v>
      </c>
      <c r="W119">
        <v>0</v>
      </c>
      <c r="X119">
        <v>10</v>
      </c>
      <c r="Y119">
        <v>-10</v>
      </c>
      <c r="Z119">
        <v>0</v>
      </c>
      <c r="AA119">
        <v>10</v>
      </c>
      <c r="AB119">
        <v>0</v>
      </c>
      <c r="AC119">
        <v>57.69</v>
      </c>
      <c r="AD119">
        <v>57.69</v>
      </c>
      <c r="AE119">
        <v>0</v>
      </c>
      <c r="AF119">
        <v>-1.3</v>
      </c>
      <c r="AG119">
        <v>10</v>
      </c>
      <c r="AH119">
        <v>-19</v>
      </c>
      <c r="AI119">
        <v>2</v>
      </c>
      <c r="AJ119">
        <v>21</v>
      </c>
      <c r="AK119">
        <v>11.54</v>
      </c>
      <c r="AL119">
        <v>121.15</v>
      </c>
      <c r="AM119">
        <v>132.69</v>
      </c>
      <c r="AN119">
        <v>100</v>
      </c>
      <c r="AO119">
        <v>0</v>
      </c>
      <c r="AP119">
        <v>1</v>
      </c>
      <c r="AQ119">
        <v>1</v>
      </c>
      <c r="AR119">
        <v>1.83</v>
      </c>
      <c r="AS119">
        <v>10.53</v>
      </c>
      <c r="AT119">
        <v>8.6999999999999993</v>
      </c>
      <c r="AU119">
        <v>-15</v>
      </c>
      <c r="AV119">
        <v>2</v>
      </c>
      <c r="AW119">
        <v>17</v>
      </c>
      <c r="AX119">
        <v>11.54</v>
      </c>
      <c r="AY119">
        <v>98.08</v>
      </c>
      <c r="AZ119">
        <v>109.62</v>
      </c>
      <c r="BA119">
        <v>100</v>
      </c>
      <c r="BB119">
        <v>0</v>
      </c>
      <c r="BC119">
        <v>1</v>
      </c>
      <c r="BD119">
        <v>4.87</v>
      </c>
      <c r="BE119">
        <v>11.76</v>
      </c>
      <c r="BF119">
        <v>6.9</v>
      </c>
      <c r="BG119">
        <v>-13</v>
      </c>
      <c r="BH119">
        <v>11.54</v>
      </c>
      <c r="BI119">
        <v>86.54</v>
      </c>
      <c r="BJ119">
        <v>2</v>
      </c>
      <c r="BK119">
        <v>15</v>
      </c>
      <c r="BL119">
        <v>1</v>
      </c>
      <c r="BM119">
        <v>0</v>
      </c>
      <c r="BN119">
        <v>0</v>
      </c>
      <c r="BO119">
        <v>0</v>
      </c>
      <c r="BP119">
        <v>5.77</v>
      </c>
      <c r="BQ119">
        <v>0</v>
      </c>
      <c r="BR119">
        <v>1</v>
      </c>
      <c r="BS119">
        <v>-1</v>
      </c>
      <c r="BT119">
        <v>0</v>
      </c>
      <c r="BU119">
        <v>0</v>
      </c>
      <c r="BV119">
        <v>0</v>
      </c>
      <c r="BW119">
        <v>0</v>
      </c>
      <c r="BX119">
        <v>93.33</v>
      </c>
      <c r="BY119">
        <v>40</v>
      </c>
      <c r="BZ119">
        <v>0</v>
      </c>
      <c r="CA119">
        <v>0</v>
      </c>
      <c r="CB119">
        <v>33.33</v>
      </c>
      <c r="CC119">
        <v>2</v>
      </c>
      <c r="CD119">
        <v>0</v>
      </c>
      <c r="CE119">
        <v>4</v>
      </c>
      <c r="CF119">
        <v>0</v>
      </c>
      <c r="CG119">
        <v>0</v>
      </c>
      <c r="CH119">
        <v>0</v>
      </c>
      <c r="CI119">
        <v>0</v>
      </c>
      <c r="CJ119">
        <v>1</v>
      </c>
      <c r="CK119">
        <v>0</v>
      </c>
      <c r="CL119">
        <v>1</v>
      </c>
      <c r="CM119">
        <v>0</v>
      </c>
      <c r="CN119">
        <v>0</v>
      </c>
      <c r="CO119">
        <v>0</v>
      </c>
      <c r="CP119">
        <v>10.4</v>
      </c>
      <c r="CQ119">
        <v>26.12</v>
      </c>
      <c r="CR119">
        <v>28.48</v>
      </c>
      <c r="CS119">
        <v>15.24</v>
      </c>
      <c r="CT119">
        <v>16.510000000000002</v>
      </c>
      <c r="CU119">
        <v>39.83</v>
      </c>
      <c r="CV119">
        <v>48.74</v>
      </c>
      <c r="CW119">
        <v>42.68</v>
      </c>
      <c r="CX119">
        <v>64.47</v>
      </c>
      <c r="CY119">
        <v>52.56</v>
      </c>
      <c r="CZ119">
        <v>55.27</v>
      </c>
    </row>
    <row r="120" spans="1:104">
      <c r="A120" t="s">
        <v>1112</v>
      </c>
      <c r="B120" t="s">
        <v>1113</v>
      </c>
      <c r="C120" t="s">
        <v>62</v>
      </c>
      <c r="D120" t="s">
        <v>1114</v>
      </c>
      <c r="E120">
        <v>22</v>
      </c>
      <c r="F120">
        <v>20142015</v>
      </c>
      <c r="G120">
        <v>23</v>
      </c>
      <c r="H120">
        <v>0.62</v>
      </c>
      <c r="I120">
        <v>0.61299999999999999</v>
      </c>
      <c r="J120">
        <v>0</v>
      </c>
      <c r="K120">
        <v>0</v>
      </c>
      <c r="L120">
        <v>0</v>
      </c>
      <c r="M120">
        <v>0</v>
      </c>
      <c r="N120">
        <v>0</v>
      </c>
      <c r="O120">
        <v>0</v>
      </c>
      <c r="P120">
        <v>1</v>
      </c>
      <c r="Q120">
        <v>4.92</v>
      </c>
      <c r="R120">
        <v>90.62</v>
      </c>
      <c r="S120" t="s">
        <v>1488</v>
      </c>
      <c r="T120">
        <v>-4.5</v>
      </c>
      <c r="U120">
        <v>2.7</v>
      </c>
      <c r="V120">
        <v>-8.7799999999999994</v>
      </c>
      <c r="W120">
        <v>2.99</v>
      </c>
      <c r="X120">
        <v>11.76</v>
      </c>
      <c r="Y120">
        <v>-63</v>
      </c>
      <c r="Z120">
        <v>2</v>
      </c>
      <c r="AA120">
        <v>65</v>
      </c>
      <c r="AB120">
        <v>2.02</v>
      </c>
      <c r="AC120">
        <v>65.680000000000007</v>
      </c>
      <c r="AD120">
        <v>67.709999999999994</v>
      </c>
      <c r="AE120">
        <v>0</v>
      </c>
      <c r="AF120">
        <v>-5.97</v>
      </c>
      <c r="AG120">
        <v>10.88</v>
      </c>
      <c r="AH120">
        <v>-110</v>
      </c>
      <c r="AI120">
        <v>6</v>
      </c>
      <c r="AJ120">
        <v>116</v>
      </c>
      <c r="AK120">
        <v>6.06</v>
      </c>
      <c r="AL120">
        <v>117.22</v>
      </c>
      <c r="AM120">
        <v>123.28</v>
      </c>
      <c r="AN120">
        <v>66.67</v>
      </c>
      <c r="AO120">
        <v>0</v>
      </c>
      <c r="AP120">
        <v>9</v>
      </c>
      <c r="AQ120">
        <v>0</v>
      </c>
      <c r="AR120">
        <v>-6.67</v>
      </c>
      <c r="AS120">
        <v>4.4400000000000004</v>
      </c>
      <c r="AT120">
        <v>11.11</v>
      </c>
      <c r="AU120">
        <v>-82</v>
      </c>
      <c r="AV120">
        <v>4</v>
      </c>
      <c r="AW120">
        <v>86</v>
      </c>
      <c r="AX120">
        <v>4.04</v>
      </c>
      <c r="AY120">
        <v>86.91</v>
      </c>
      <c r="AZ120">
        <v>90.95</v>
      </c>
      <c r="BA120">
        <v>100</v>
      </c>
      <c r="BB120">
        <v>0</v>
      </c>
      <c r="BC120">
        <v>0</v>
      </c>
      <c r="BD120">
        <v>-5.23</v>
      </c>
      <c r="BE120">
        <v>5.88</v>
      </c>
      <c r="BF120">
        <v>11.11</v>
      </c>
      <c r="BG120">
        <v>-60</v>
      </c>
      <c r="BH120">
        <v>4.04</v>
      </c>
      <c r="BI120">
        <v>64.67</v>
      </c>
      <c r="BJ120">
        <v>4</v>
      </c>
      <c r="BK120">
        <v>64</v>
      </c>
      <c r="BL120">
        <v>0</v>
      </c>
      <c r="BM120">
        <v>-7.69</v>
      </c>
      <c r="BN120">
        <v>7.69</v>
      </c>
      <c r="BO120">
        <v>0</v>
      </c>
      <c r="BP120">
        <v>6.06</v>
      </c>
      <c r="BQ120">
        <v>0</v>
      </c>
      <c r="BR120">
        <v>6</v>
      </c>
      <c r="BS120">
        <v>-6</v>
      </c>
      <c r="BT120">
        <v>0</v>
      </c>
      <c r="BU120" t="s">
        <v>1488</v>
      </c>
      <c r="BV120">
        <v>0</v>
      </c>
      <c r="BW120">
        <v>0</v>
      </c>
      <c r="BX120">
        <v>90.62</v>
      </c>
      <c r="BY120">
        <v>40</v>
      </c>
      <c r="BZ120">
        <v>0</v>
      </c>
      <c r="CA120">
        <v>0</v>
      </c>
      <c r="CB120">
        <v>3.66</v>
      </c>
      <c r="CC120">
        <v>3</v>
      </c>
      <c r="CD120">
        <v>12</v>
      </c>
      <c r="CE120">
        <v>79</v>
      </c>
      <c r="CF120">
        <v>5</v>
      </c>
      <c r="CG120">
        <v>1</v>
      </c>
      <c r="CH120">
        <v>0</v>
      </c>
      <c r="CI120">
        <v>0</v>
      </c>
      <c r="CJ120">
        <v>0</v>
      </c>
      <c r="CK120">
        <v>0</v>
      </c>
      <c r="CL120">
        <v>0</v>
      </c>
      <c r="CM120">
        <v>0</v>
      </c>
      <c r="CN120">
        <v>1</v>
      </c>
      <c r="CO120">
        <v>1.01</v>
      </c>
      <c r="CP120">
        <v>59.38</v>
      </c>
      <c r="CQ120">
        <v>68.38</v>
      </c>
      <c r="CR120">
        <v>46.47</v>
      </c>
      <c r="CS120">
        <v>15.83</v>
      </c>
      <c r="CT120">
        <v>17.34</v>
      </c>
      <c r="CU120">
        <v>48.89</v>
      </c>
      <c r="CV120">
        <v>50.09</v>
      </c>
      <c r="CW120">
        <v>54.85</v>
      </c>
      <c r="CX120">
        <v>57.34</v>
      </c>
      <c r="CY120">
        <v>54.46</v>
      </c>
      <c r="CZ120">
        <v>54.26</v>
      </c>
    </row>
    <row r="121" spans="1:104">
      <c r="A121" t="s">
        <v>1319</v>
      </c>
      <c r="B121" t="s">
        <v>1320</v>
      </c>
      <c r="C121" t="s">
        <v>62</v>
      </c>
      <c r="D121" t="s">
        <v>163</v>
      </c>
      <c r="E121">
        <v>67</v>
      </c>
      <c r="F121">
        <v>20142015</v>
      </c>
      <c r="G121">
        <v>30</v>
      </c>
      <c r="H121">
        <v>3.5</v>
      </c>
      <c r="I121">
        <v>3.3</v>
      </c>
      <c r="J121">
        <v>1</v>
      </c>
      <c r="K121">
        <v>0</v>
      </c>
      <c r="L121">
        <v>1</v>
      </c>
      <c r="M121">
        <v>0.31</v>
      </c>
      <c r="N121">
        <v>0</v>
      </c>
      <c r="O121">
        <v>0.31</v>
      </c>
      <c r="P121">
        <v>2</v>
      </c>
      <c r="Q121">
        <v>11.72</v>
      </c>
      <c r="R121">
        <v>94.42</v>
      </c>
      <c r="S121">
        <v>14.29</v>
      </c>
      <c r="T121">
        <v>-8.7799999999999994</v>
      </c>
      <c r="U121">
        <v>2.86</v>
      </c>
      <c r="V121">
        <v>-4.34</v>
      </c>
      <c r="W121">
        <v>13.61</v>
      </c>
      <c r="X121">
        <v>17.95</v>
      </c>
      <c r="Y121">
        <v>-139</v>
      </c>
      <c r="Z121">
        <v>26</v>
      </c>
      <c r="AA121">
        <v>165</v>
      </c>
      <c r="AB121">
        <v>8.1300000000000008</v>
      </c>
      <c r="AC121">
        <v>51.63</v>
      </c>
      <c r="AD121">
        <v>59.76</v>
      </c>
      <c r="AE121">
        <v>5</v>
      </c>
      <c r="AF121">
        <v>-6.05</v>
      </c>
      <c r="AG121">
        <v>17.760000000000002</v>
      </c>
      <c r="AH121">
        <v>-281</v>
      </c>
      <c r="AI121">
        <v>43</v>
      </c>
      <c r="AJ121">
        <v>324</v>
      </c>
      <c r="AK121">
        <v>13.45</v>
      </c>
      <c r="AL121">
        <v>101.37</v>
      </c>
      <c r="AM121">
        <v>114.83</v>
      </c>
      <c r="AN121">
        <v>65.12</v>
      </c>
      <c r="AO121">
        <v>1</v>
      </c>
      <c r="AP121">
        <v>32</v>
      </c>
      <c r="AQ121">
        <v>9</v>
      </c>
      <c r="AR121">
        <v>-5.96</v>
      </c>
      <c r="AS121">
        <v>13.09</v>
      </c>
      <c r="AT121">
        <v>19.05</v>
      </c>
      <c r="AU121">
        <v>-203</v>
      </c>
      <c r="AV121">
        <v>36</v>
      </c>
      <c r="AW121">
        <v>239</v>
      </c>
      <c r="AX121">
        <v>11.26</v>
      </c>
      <c r="AY121">
        <v>74.78</v>
      </c>
      <c r="AZ121">
        <v>86.04</v>
      </c>
      <c r="BA121">
        <v>77.78</v>
      </c>
      <c r="BB121">
        <v>1</v>
      </c>
      <c r="BC121">
        <v>8</v>
      </c>
      <c r="BD121">
        <v>-4.28</v>
      </c>
      <c r="BE121">
        <v>14.51</v>
      </c>
      <c r="BF121">
        <v>18.79</v>
      </c>
      <c r="BG121">
        <v>-137</v>
      </c>
      <c r="BH121">
        <v>8.76</v>
      </c>
      <c r="BI121">
        <v>51.63</v>
      </c>
      <c r="BJ121">
        <v>28</v>
      </c>
      <c r="BK121">
        <v>165</v>
      </c>
      <c r="BL121">
        <v>7</v>
      </c>
      <c r="BM121">
        <v>-7.97</v>
      </c>
      <c r="BN121">
        <v>16.670000000000002</v>
      </c>
      <c r="BO121">
        <v>0.63</v>
      </c>
      <c r="BP121">
        <v>6.57</v>
      </c>
      <c r="BQ121">
        <v>2</v>
      </c>
      <c r="BR121">
        <v>21</v>
      </c>
      <c r="BS121">
        <v>-19</v>
      </c>
      <c r="BT121">
        <v>8.6999999999999993</v>
      </c>
      <c r="BU121">
        <v>12.5</v>
      </c>
      <c r="BV121">
        <v>7.14</v>
      </c>
      <c r="BW121">
        <v>5.56</v>
      </c>
      <c r="BX121">
        <v>87.27</v>
      </c>
      <c r="BY121">
        <v>40</v>
      </c>
      <c r="BZ121">
        <v>0</v>
      </c>
      <c r="CA121">
        <v>0</v>
      </c>
      <c r="CB121">
        <v>5.24</v>
      </c>
      <c r="CC121">
        <v>12</v>
      </c>
      <c r="CD121">
        <v>42</v>
      </c>
      <c r="CE121">
        <v>217</v>
      </c>
      <c r="CF121">
        <v>4</v>
      </c>
      <c r="CG121">
        <v>2</v>
      </c>
      <c r="CH121">
        <v>0</v>
      </c>
      <c r="CI121">
        <v>0</v>
      </c>
      <c r="CJ121">
        <v>6</v>
      </c>
      <c r="CK121">
        <v>3</v>
      </c>
      <c r="CL121">
        <v>6</v>
      </c>
      <c r="CM121">
        <v>0</v>
      </c>
      <c r="CN121">
        <v>2</v>
      </c>
      <c r="CO121">
        <v>0.63</v>
      </c>
      <c r="CP121">
        <v>191.77</v>
      </c>
      <c r="CQ121">
        <v>153.5</v>
      </c>
      <c r="CR121">
        <v>55.54</v>
      </c>
      <c r="CS121">
        <v>16.68</v>
      </c>
      <c r="CT121">
        <v>17.649999999999999</v>
      </c>
      <c r="CU121">
        <v>50.9</v>
      </c>
      <c r="CV121">
        <v>50.14</v>
      </c>
      <c r="CW121">
        <v>58.85</v>
      </c>
      <c r="CX121">
        <v>56.78</v>
      </c>
      <c r="CY121">
        <v>54.69</v>
      </c>
      <c r="CZ121">
        <v>54.38</v>
      </c>
    </row>
    <row r="122" spans="1:104">
      <c r="A122" t="s">
        <v>545</v>
      </c>
      <c r="B122" t="s">
        <v>546</v>
      </c>
      <c r="C122" t="s">
        <v>68</v>
      </c>
      <c r="D122" t="s">
        <v>544</v>
      </c>
      <c r="E122">
        <v>35</v>
      </c>
      <c r="F122">
        <v>20142015</v>
      </c>
      <c r="G122">
        <v>19</v>
      </c>
      <c r="H122">
        <v>0.92500000000000004</v>
      </c>
      <c r="I122">
        <v>0.92500000000000004</v>
      </c>
      <c r="J122">
        <v>0</v>
      </c>
      <c r="K122">
        <v>0</v>
      </c>
      <c r="L122">
        <v>0</v>
      </c>
      <c r="M122">
        <v>0</v>
      </c>
      <c r="N122">
        <v>0</v>
      </c>
      <c r="O122">
        <v>0</v>
      </c>
      <c r="P122">
        <v>0</v>
      </c>
      <c r="Q122">
        <v>0</v>
      </c>
      <c r="R122" t="s">
        <v>1488</v>
      </c>
      <c r="S122" t="s">
        <v>1488</v>
      </c>
      <c r="T122">
        <v>-7.73</v>
      </c>
      <c r="U122">
        <v>0.03</v>
      </c>
      <c r="V122">
        <v>-13.66</v>
      </c>
      <c r="W122">
        <v>0</v>
      </c>
      <c r="X122">
        <v>13.66</v>
      </c>
      <c r="Y122">
        <v>-1</v>
      </c>
      <c r="Z122">
        <v>0</v>
      </c>
      <c r="AA122">
        <v>1</v>
      </c>
      <c r="AB122">
        <v>0</v>
      </c>
      <c r="AC122">
        <v>56.25</v>
      </c>
      <c r="AD122">
        <v>56.25</v>
      </c>
      <c r="AE122">
        <v>0</v>
      </c>
      <c r="AF122">
        <v>-11.68</v>
      </c>
      <c r="AG122">
        <v>11.68</v>
      </c>
      <c r="AH122">
        <v>-3</v>
      </c>
      <c r="AI122">
        <v>0</v>
      </c>
      <c r="AJ122">
        <v>3</v>
      </c>
      <c r="AK122">
        <v>0</v>
      </c>
      <c r="AL122">
        <v>168.75</v>
      </c>
      <c r="AM122">
        <v>168.75</v>
      </c>
      <c r="AN122" t="s">
        <v>1488</v>
      </c>
      <c r="AO122">
        <v>0</v>
      </c>
      <c r="AP122">
        <v>0</v>
      </c>
      <c r="AQ122">
        <v>0</v>
      </c>
      <c r="AR122">
        <v>-12.77</v>
      </c>
      <c r="AS122">
        <v>0</v>
      </c>
      <c r="AT122">
        <v>12.77</v>
      </c>
      <c r="AU122">
        <v>-3</v>
      </c>
      <c r="AV122">
        <v>0</v>
      </c>
      <c r="AW122">
        <v>3</v>
      </c>
      <c r="AX122">
        <v>0</v>
      </c>
      <c r="AY122">
        <v>168.75</v>
      </c>
      <c r="AZ122">
        <v>168.75</v>
      </c>
      <c r="BA122" t="s">
        <v>1488</v>
      </c>
      <c r="BB122">
        <v>0</v>
      </c>
      <c r="BC122">
        <v>0</v>
      </c>
      <c r="BD122">
        <v>-12.4</v>
      </c>
      <c r="BE122">
        <v>0</v>
      </c>
      <c r="BF122">
        <v>12.4</v>
      </c>
      <c r="BG122">
        <v>-2</v>
      </c>
      <c r="BH122">
        <v>0</v>
      </c>
      <c r="BI122">
        <v>112.5</v>
      </c>
      <c r="BJ122">
        <v>0</v>
      </c>
      <c r="BK122">
        <v>2</v>
      </c>
      <c r="BL122">
        <v>0</v>
      </c>
      <c r="BM122" t="s">
        <v>1488</v>
      </c>
      <c r="BN122">
        <v>9.68</v>
      </c>
      <c r="BO122">
        <v>0</v>
      </c>
      <c r="BP122">
        <v>0</v>
      </c>
      <c r="BQ122">
        <v>0</v>
      </c>
      <c r="BR122">
        <v>0</v>
      </c>
      <c r="BS122">
        <v>0</v>
      </c>
      <c r="BT122" t="s">
        <v>1488</v>
      </c>
      <c r="BU122" t="s">
        <v>1488</v>
      </c>
      <c r="BV122" t="s">
        <v>1488</v>
      </c>
      <c r="BW122" t="s">
        <v>1488</v>
      </c>
      <c r="BX122">
        <v>100</v>
      </c>
      <c r="BY122">
        <v>40</v>
      </c>
      <c r="BZ122">
        <v>0</v>
      </c>
      <c r="CA122">
        <v>0</v>
      </c>
      <c r="CB122">
        <v>0</v>
      </c>
      <c r="CC122">
        <v>0</v>
      </c>
      <c r="CD122">
        <v>1</v>
      </c>
      <c r="CE122">
        <v>1</v>
      </c>
      <c r="CF122">
        <v>0</v>
      </c>
      <c r="CG122">
        <v>0</v>
      </c>
      <c r="CH122">
        <v>0</v>
      </c>
      <c r="CI122">
        <v>0</v>
      </c>
      <c r="CJ122">
        <v>0</v>
      </c>
      <c r="CK122">
        <v>1</v>
      </c>
      <c r="CL122">
        <v>1</v>
      </c>
      <c r="CM122">
        <v>0</v>
      </c>
      <c r="CN122">
        <v>0</v>
      </c>
      <c r="CO122">
        <v>0</v>
      </c>
      <c r="CP122">
        <v>1.07</v>
      </c>
      <c r="CQ122">
        <v>224.24</v>
      </c>
      <c r="CR122">
        <v>0.47</v>
      </c>
      <c r="CS122">
        <v>18.059999999999999</v>
      </c>
      <c r="CT122">
        <v>17.260000000000002</v>
      </c>
      <c r="CU122">
        <v>49.25</v>
      </c>
      <c r="CV122">
        <v>47.94</v>
      </c>
      <c r="CW122">
        <v>52.78</v>
      </c>
      <c r="CX122">
        <v>54.38</v>
      </c>
      <c r="CY122">
        <v>51.87</v>
      </c>
      <c r="CZ122">
        <v>56.33</v>
      </c>
    </row>
    <row r="123" spans="1:104">
      <c r="A123" t="s">
        <v>93</v>
      </c>
      <c r="B123" t="s">
        <v>94</v>
      </c>
      <c r="C123" t="s">
        <v>87</v>
      </c>
      <c r="D123" t="s">
        <v>81</v>
      </c>
      <c r="E123">
        <v>63</v>
      </c>
      <c r="F123">
        <v>20142015</v>
      </c>
      <c r="G123">
        <v>36</v>
      </c>
      <c r="H123">
        <v>10</v>
      </c>
      <c r="I123">
        <v>7.5</v>
      </c>
      <c r="J123">
        <v>0</v>
      </c>
      <c r="K123">
        <v>0</v>
      </c>
      <c r="L123">
        <v>0</v>
      </c>
      <c r="M123">
        <v>0</v>
      </c>
      <c r="N123">
        <v>0</v>
      </c>
      <c r="O123">
        <v>0</v>
      </c>
      <c r="P123">
        <v>0</v>
      </c>
      <c r="Q123">
        <v>0</v>
      </c>
      <c r="R123" t="s">
        <v>1488</v>
      </c>
      <c r="S123" t="s">
        <v>1488</v>
      </c>
      <c r="T123">
        <v>11.9</v>
      </c>
      <c r="U123">
        <v>0.12</v>
      </c>
      <c r="V123">
        <v>-14.03</v>
      </c>
      <c r="W123">
        <v>0</v>
      </c>
      <c r="X123">
        <v>14.03</v>
      </c>
      <c r="Y123">
        <v>-7</v>
      </c>
      <c r="Z123">
        <v>0</v>
      </c>
      <c r="AA123">
        <v>7</v>
      </c>
      <c r="AB123">
        <v>0</v>
      </c>
      <c r="AC123">
        <v>55.75</v>
      </c>
      <c r="AD123">
        <v>55.75</v>
      </c>
      <c r="AE123">
        <v>0</v>
      </c>
      <c r="AF123">
        <v>-10.56</v>
      </c>
      <c r="AG123">
        <v>10.56</v>
      </c>
      <c r="AH123">
        <v>-12</v>
      </c>
      <c r="AI123">
        <v>0</v>
      </c>
      <c r="AJ123">
        <v>12</v>
      </c>
      <c r="AK123">
        <v>0</v>
      </c>
      <c r="AL123">
        <v>95.58</v>
      </c>
      <c r="AM123">
        <v>95.58</v>
      </c>
      <c r="AN123" t="s">
        <v>1488</v>
      </c>
      <c r="AO123">
        <v>0</v>
      </c>
      <c r="AP123">
        <v>0</v>
      </c>
      <c r="AQ123">
        <v>0</v>
      </c>
      <c r="AR123">
        <v>-11.46</v>
      </c>
      <c r="AS123">
        <v>0</v>
      </c>
      <c r="AT123">
        <v>11.46</v>
      </c>
      <c r="AU123">
        <v>-12</v>
      </c>
      <c r="AV123">
        <v>0</v>
      </c>
      <c r="AW123">
        <v>12</v>
      </c>
      <c r="AX123">
        <v>0</v>
      </c>
      <c r="AY123">
        <v>95.58</v>
      </c>
      <c r="AZ123">
        <v>95.58</v>
      </c>
      <c r="BA123" t="s">
        <v>1488</v>
      </c>
      <c r="BB123">
        <v>0</v>
      </c>
      <c r="BC123">
        <v>0</v>
      </c>
      <c r="BD123">
        <v>-12.33</v>
      </c>
      <c r="BE123">
        <v>0</v>
      </c>
      <c r="BF123">
        <v>12.33</v>
      </c>
      <c r="BG123">
        <v>-9</v>
      </c>
      <c r="BH123">
        <v>0</v>
      </c>
      <c r="BI123">
        <v>71.680000000000007</v>
      </c>
      <c r="BJ123">
        <v>0</v>
      </c>
      <c r="BK123">
        <v>9</v>
      </c>
      <c r="BL123">
        <v>0</v>
      </c>
      <c r="BM123">
        <v>-6.25</v>
      </c>
      <c r="BN123">
        <v>6.25</v>
      </c>
      <c r="BO123">
        <v>0</v>
      </c>
      <c r="BP123">
        <v>23.89</v>
      </c>
      <c r="BQ123">
        <v>0</v>
      </c>
      <c r="BR123">
        <v>3</v>
      </c>
      <c r="BS123">
        <v>-3</v>
      </c>
      <c r="BT123">
        <v>0</v>
      </c>
      <c r="BU123" t="s">
        <v>1488</v>
      </c>
      <c r="BV123" t="s">
        <v>1488</v>
      </c>
      <c r="BW123" t="s">
        <v>1488</v>
      </c>
      <c r="BX123">
        <v>66.67</v>
      </c>
      <c r="BY123">
        <v>52.38</v>
      </c>
      <c r="BZ123">
        <v>11</v>
      </c>
      <c r="CA123">
        <v>10</v>
      </c>
      <c r="CB123">
        <v>19.05</v>
      </c>
      <c r="CC123">
        <v>4</v>
      </c>
      <c r="CD123">
        <v>4</v>
      </c>
      <c r="CE123">
        <v>17</v>
      </c>
      <c r="CF123">
        <v>0</v>
      </c>
      <c r="CG123">
        <v>0</v>
      </c>
      <c r="CH123">
        <v>0</v>
      </c>
      <c r="CI123">
        <v>0</v>
      </c>
      <c r="CJ123">
        <v>0</v>
      </c>
      <c r="CK123">
        <v>0</v>
      </c>
      <c r="CL123">
        <v>0</v>
      </c>
      <c r="CM123">
        <v>0</v>
      </c>
      <c r="CN123">
        <v>0</v>
      </c>
      <c r="CO123">
        <v>0</v>
      </c>
      <c r="CP123">
        <v>7.53</v>
      </c>
      <c r="CQ123">
        <v>338.18</v>
      </c>
      <c r="CR123">
        <v>2.1800000000000002</v>
      </c>
      <c r="CS123">
        <v>18.03</v>
      </c>
      <c r="CT123">
        <v>17.84</v>
      </c>
      <c r="CU123">
        <v>53.26</v>
      </c>
      <c r="CV123">
        <v>50.77</v>
      </c>
      <c r="CW123">
        <v>53.33</v>
      </c>
      <c r="CX123">
        <v>46.8</v>
      </c>
      <c r="CY123">
        <v>56.2</v>
      </c>
      <c r="CZ123">
        <v>54.5</v>
      </c>
    </row>
    <row r="124" spans="1:104">
      <c r="A124" t="s">
        <v>1688</v>
      </c>
      <c r="B124" t="s">
        <v>1689</v>
      </c>
      <c r="C124" t="s">
        <v>62</v>
      </c>
      <c r="D124" t="s">
        <v>643</v>
      </c>
      <c r="E124">
        <v>12</v>
      </c>
      <c r="F124">
        <v>20142015</v>
      </c>
      <c r="G124">
        <v>23</v>
      </c>
      <c r="H124">
        <v>0.64</v>
      </c>
      <c r="I124">
        <v>0.61499999999999999</v>
      </c>
      <c r="J124">
        <v>0</v>
      </c>
      <c r="K124">
        <v>0</v>
      </c>
      <c r="L124">
        <v>0</v>
      </c>
      <c r="M124">
        <v>0</v>
      </c>
      <c r="N124">
        <v>0</v>
      </c>
      <c r="O124">
        <v>0</v>
      </c>
      <c r="P124">
        <v>0</v>
      </c>
      <c r="Q124">
        <v>20</v>
      </c>
      <c r="R124">
        <v>100</v>
      </c>
      <c r="S124" t="s">
        <v>1488</v>
      </c>
      <c r="T124">
        <v>8.23</v>
      </c>
      <c r="U124">
        <v>1.22</v>
      </c>
      <c r="V124">
        <v>13.46</v>
      </c>
      <c r="W124">
        <v>25</v>
      </c>
      <c r="X124">
        <v>11.54</v>
      </c>
      <c r="Y124">
        <v>-4</v>
      </c>
      <c r="Z124">
        <v>2</v>
      </c>
      <c r="AA124">
        <v>6</v>
      </c>
      <c r="AB124">
        <v>8.2100000000000009</v>
      </c>
      <c r="AC124">
        <v>24.64</v>
      </c>
      <c r="AD124">
        <v>32.86</v>
      </c>
      <c r="AE124">
        <v>0</v>
      </c>
      <c r="AF124">
        <v>11.38</v>
      </c>
      <c r="AG124">
        <v>8.6199999999999992</v>
      </c>
      <c r="AH124">
        <v>-9</v>
      </c>
      <c r="AI124">
        <v>3</v>
      </c>
      <c r="AJ124">
        <v>12</v>
      </c>
      <c r="AK124">
        <v>12.32</v>
      </c>
      <c r="AL124">
        <v>49.29</v>
      </c>
      <c r="AM124">
        <v>61.61</v>
      </c>
      <c r="AN124">
        <v>66.67</v>
      </c>
      <c r="AO124">
        <v>0</v>
      </c>
      <c r="AP124">
        <v>1</v>
      </c>
      <c r="AQ124">
        <v>0</v>
      </c>
      <c r="AR124">
        <v>8.66</v>
      </c>
      <c r="AS124">
        <v>18.18</v>
      </c>
      <c r="AT124">
        <v>9.52</v>
      </c>
      <c r="AU124">
        <v>-7</v>
      </c>
      <c r="AV124">
        <v>2</v>
      </c>
      <c r="AW124">
        <v>9</v>
      </c>
      <c r="AX124">
        <v>8.2100000000000009</v>
      </c>
      <c r="AY124">
        <v>36.97</v>
      </c>
      <c r="AZ124">
        <v>45.18</v>
      </c>
      <c r="BA124">
        <v>100</v>
      </c>
      <c r="BB124">
        <v>0</v>
      </c>
      <c r="BC124">
        <v>0</v>
      </c>
      <c r="BD124">
        <v>27.45</v>
      </c>
      <c r="BE124">
        <v>33.33</v>
      </c>
      <c r="BF124">
        <v>5.88</v>
      </c>
      <c r="BG124">
        <v>-2</v>
      </c>
      <c r="BH124">
        <v>8.2100000000000009</v>
      </c>
      <c r="BI124">
        <v>16.43</v>
      </c>
      <c r="BJ124">
        <v>2</v>
      </c>
      <c r="BK124">
        <v>4</v>
      </c>
      <c r="BL124">
        <v>0</v>
      </c>
      <c r="BM124" t="s">
        <v>1488</v>
      </c>
      <c r="BN124">
        <v>0</v>
      </c>
      <c r="BO124">
        <v>0</v>
      </c>
      <c r="BP124">
        <v>0</v>
      </c>
      <c r="BQ124">
        <v>0</v>
      </c>
      <c r="BR124">
        <v>0</v>
      </c>
      <c r="BS124">
        <v>0</v>
      </c>
      <c r="BT124" t="s">
        <v>1488</v>
      </c>
      <c r="BU124" t="s">
        <v>1488</v>
      </c>
      <c r="BV124">
        <v>0</v>
      </c>
      <c r="BW124">
        <v>0</v>
      </c>
      <c r="BX124">
        <v>100</v>
      </c>
      <c r="BY124">
        <v>40</v>
      </c>
      <c r="BZ124">
        <v>0</v>
      </c>
      <c r="CA124">
        <v>0</v>
      </c>
      <c r="CB124">
        <v>14.29</v>
      </c>
      <c r="CC124">
        <v>1</v>
      </c>
      <c r="CD124">
        <v>1</v>
      </c>
      <c r="CE124">
        <v>6</v>
      </c>
      <c r="CF124">
        <v>2</v>
      </c>
      <c r="CG124">
        <v>1</v>
      </c>
      <c r="CH124">
        <v>0</v>
      </c>
      <c r="CI124">
        <v>0</v>
      </c>
      <c r="CJ124">
        <v>0</v>
      </c>
      <c r="CK124">
        <v>0</v>
      </c>
      <c r="CL124">
        <v>0</v>
      </c>
      <c r="CM124">
        <v>0</v>
      </c>
      <c r="CN124">
        <v>0</v>
      </c>
      <c r="CO124">
        <v>0</v>
      </c>
      <c r="CP124">
        <v>14.61</v>
      </c>
      <c r="CQ124">
        <v>30.27</v>
      </c>
      <c r="CR124">
        <v>32.549999999999997</v>
      </c>
      <c r="CS124">
        <v>15.98</v>
      </c>
      <c r="CT124">
        <v>16.84</v>
      </c>
      <c r="CU124">
        <v>47.39</v>
      </c>
      <c r="CV124">
        <v>49.68</v>
      </c>
      <c r="CW124">
        <v>51.07</v>
      </c>
      <c r="CX124">
        <v>56.69</v>
      </c>
      <c r="CY124">
        <v>54.46</v>
      </c>
      <c r="CZ124">
        <v>55.15</v>
      </c>
    </row>
    <row r="125" spans="1:104">
      <c r="A125" t="s">
        <v>303</v>
      </c>
      <c r="B125" t="s">
        <v>304</v>
      </c>
      <c r="C125" t="s">
        <v>62</v>
      </c>
      <c r="D125" t="s">
        <v>105</v>
      </c>
      <c r="E125">
        <v>64</v>
      </c>
      <c r="F125">
        <v>20142015</v>
      </c>
      <c r="G125">
        <v>23</v>
      </c>
      <c r="H125">
        <v>1</v>
      </c>
      <c r="I125">
        <v>1.9670000000000001</v>
      </c>
      <c r="J125">
        <v>1</v>
      </c>
      <c r="K125">
        <v>0</v>
      </c>
      <c r="L125">
        <v>1</v>
      </c>
      <c r="M125">
        <v>0.54</v>
      </c>
      <c r="N125">
        <v>0</v>
      </c>
      <c r="O125">
        <v>0.54</v>
      </c>
      <c r="P125">
        <v>1</v>
      </c>
      <c r="Q125">
        <v>14.04</v>
      </c>
      <c r="R125">
        <v>98.82</v>
      </c>
      <c r="S125">
        <v>25</v>
      </c>
      <c r="T125">
        <v>0.95</v>
      </c>
      <c r="U125">
        <v>1.73</v>
      </c>
      <c r="V125">
        <v>-0.52</v>
      </c>
      <c r="W125">
        <v>15.27</v>
      </c>
      <c r="X125">
        <v>15.79</v>
      </c>
      <c r="Y125">
        <v>-91</v>
      </c>
      <c r="Z125">
        <v>20</v>
      </c>
      <c r="AA125">
        <v>111</v>
      </c>
      <c r="AB125">
        <v>10.84</v>
      </c>
      <c r="AC125">
        <v>60.14</v>
      </c>
      <c r="AD125">
        <v>70.98</v>
      </c>
      <c r="AE125">
        <v>1</v>
      </c>
      <c r="AF125">
        <v>-1.27</v>
      </c>
      <c r="AG125">
        <v>15.3</v>
      </c>
      <c r="AH125">
        <v>-164</v>
      </c>
      <c r="AI125">
        <v>32</v>
      </c>
      <c r="AJ125">
        <v>196</v>
      </c>
      <c r="AK125">
        <v>17.34</v>
      </c>
      <c r="AL125">
        <v>106.2</v>
      </c>
      <c r="AM125">
        <v>123.54</v>
      </c>
      <c r="AN125">
        <v>87.5</v>
      </c>
      <c r="AO125">
        <v>0</v>
      </c>
      <c r="AP125">
        <v>23</v>
      </c>
      <c r="AQ125">
        <v>4</v>
      </c>
      <c r="AR125">
        <v>0.7</v>
      </c>
      <c r="AS125">
        <v>18.45</v>
      </c>
      <c r="AT125">
        <v>17.760000000000002</v>
      </c>
      <c r="AU125">
        <v>-106</v>
      </c>
      <c r="AV125">
        <v>31</v>
      </c>
      <c r="AW125">
        <v>137</v>
      </c>
      <c r="AX125">
        <v>16.8</v>
      </c>
      <c r="AY125">
        <v>74.23</v>
      </c>
      <c r="AZ125">
        <v>91.03</v>
      </c>
      <c r="BA125">
        <v>90.32</v>
      </c>
      <c r="BB125">
        <v>0</v>
      </c>
      <c r="BC125">
        <v>4</v>
      </c>
      <c r="BD125">
        <v>4.5</v>
      </c>
      <c r="BE125">
        <v>22.4</v>
      </c>
      <c r="BF125">
        <v>17.899999999999999</v>
      </c>
      <c r="BG125">
        <v>-69</v>
      </c>
      <c r="BH125">
        <v>15.17</v>
      </c>
      <c r="BI125">
        <v>52.56</v>
      </c>
      <c r="BJ125">
        <v>28</v>
      </c>
      <c r="BK125">
        <v>97</v>
      </c>
      <c r="BL125">
        <v>4</v>
      </c>
      <c r="BM125">
        <v>10.34</v>
      </c>
      <c r="BN125">
        <v>10.71</v>
      </c>
      <c r="BO125">
        <v>2.17</v>
      </c>
      <c r="BP125">
        <v>8.1300000000000008</v>
      </c>
      <c r="BQ125">
        <v>4</v>
      </c>
      <c r="BR125">
        <v>15</v>
      </c>
      <c r="BS125">
        <v>-11</v>
      </c>
      <c r="BT125">
        <v>21.05</v>
      </c>
      <c r="BU125">
        <v>25</v>
      </c>
      <c r="BV125">
        <v>14.29</v>
      </c>
      <c r="BW125">
        <v>12.9</v>
      </c>
      <c r="BX125">
        <v>84.54</v>
      </c>
      <c r="BY125">
        <v>40</v>
      </c>
      <c r="BZ125">
        <v>0</v>
      </c>
      <c r="CA125">
        <v>0</v>
      </c>
      <c r="CB125">
        <v>9.4</v>
      </c>
      <c r="CC125">
        <v>11</v>
      </c>
      <c r="CD125">
        <v>22</v>
      </c>
      <c r="CE125">
        <v>106</v>
      </c>
      <c r="CF125">
        <v>16</v>
      </c>
      <c r="CG125">
        <v>3</v>
      </c>
      <c r="CH125">
        <v>0</v>
      </c>
      <c r="CI125">
        <v>0</v>
      </c>
      <c r="CJ125">
        <v>3</v>
      </c>
      <c r="CK125">
        <v>3</v>
      </c>
      <c r="CL125">
        <v>1</v>
      </c>
      <c r="CM125">
        <v>1</v>
      </c>
      <c r="CN125">
        <v>2</v>
      </c>
      <c r="CO125">
        <v>0.54</v>
      </c>
      <c r="CP125">
        <v>110.73</v>
      </c>
      <c r="CQ125">
        <v>150.62</v>
      </c>
      <c r="CR125">
        <v>42.37</v>
      </c>
      <c r="CS125">
        <v>16.8</v>
      </c>
      <c r="CT125">
        <v>17.45</v>
      </c>
      <c r="CU125">
        <v>51.52</v>
      </c>
      <c r="CV125">
        <v>50.25</v>
      </c>
      <c r="CW125">
        <v>58.27</v>
      </c>
      <c r="CX125">
        <v>54.83</v>
      </c>
      <c r="CY125">
        <v>53.95</v>
      </c>
      <c r="CZ125">
        <v>53.42</v>
      </c>
    </row>
    <row r="126" spans="1:104">
      <c r="A126" t="s">
        <v>261</v>
      </c>
      <c r="B126" t="s">
        <v>262</v>
      </c>
      <c r="C126" t="s">
        <v>62</v>
      </c>
      <c r="D126" t="s">
        <v>81</v>
      </c>
      <c r="E126">
        <v>80</v>
      </c>
      <c r="F126">
        <v>20142015</v>
      </c>
      <c r="G126">
        <v>24</v>
      </c>
      <c r="H126">
        <v>2.125</v>
      </c>
      <c r="I126">
        <v>2.1880000000000002</v>
      </c>
      <c r="J126">
        <v>0</v>
      </c>
      <c r="K126">
        <v>0</v>
      </c>
      <c r="L126">
        <v>0</v>
      </c>
      <c r="M126">
        <v>0</v>
      </c>
      <c r="N126">
        <v>0</v>
      </c>
      <c r="O126">
        <v>0</v>
      </c>
      <c r="P126">
        <v>-2</v>
      </c>
      <c r="Q126">
        <v>11.76</v>
      </c>
      <c r="R126">
        <v>91.16</v>
      </c>
      <c r="S126" t="s">
        <v>1488</v>
      </c>
      <c r="T126">
        <v>2.2799999999999998</v>
      </c>
      <c r="U126">
        <v>2.21</v>
      </c>
      <c r="V126">
        <v>7.12</v>
      </c>
      <c r="W126">
        <v>17.649999999999999</v>
      </c>
      <c r="X126">
        <v>10.53</v>
      </c>
      <c r="Y126">
        <v>-99</v>
      </c>
      <c r="Z126">
        <v>27</v>
      </c>
      <c r="AA126">
        <v>126</v>
      </c>
      <c r="AB126">
        <v>9.17</v>
      </c>
      <c r="AC126">
        <v>42.8</v>
      </c>
      <c r="AD126">
        <v>51.97</v>
      </c>
      <c r="AE126">
        <v>0</v>
      </c>
      <c r="AF126">
        <v>2.76</v>
      </c>
      <c r="AG126">
        <v>9</v>
      </c>
      <c r="AH126">
        <v>-247</v>
      </c>
      <c r="AI126">
        <v>38</v>
      </c>
      <c r="AJ126">
        <v>285</v>
      </c>
      <c r="AK126">
        <v>12.91</v>
      </c>
      <c r="AL126">
        <v>96.81</v>
      </c>
      <c r="AM126">
        <v>109.71</v>
      </c>
      <c r="AN126">
        <v>73.680000000000007</v>
      </c>
      <c r="AO126">
        <v>1</v>
      </c>
      <c r="AP126">
        <v>24</v>
      </c>
      <c r="AQ126">
        <v>1</v>
      </c>
      <c r="AR126">
        <v>4.6100000000000003</v>
      </c>
      <c r="AS126">
        <v>14.41</v>
      </c>
      <c r="AT126">
        <v>9.8000000000000007</v>
      </c>
      <c r="AU126">
        <v>-168</v>
      </c>
      <c r="AV126">
        <v>34</v>
      </c>
      <c r="AW126">
        <v>202</v>
      </c>
      <c r="AX126">
        <v>11.55</v>
      </c>
      <c r="AY126">
        <v>68.61</v>
      </c>
      <c r="AZ126">
        <v>80.16</v>
      </c>
      <c r="BA126">
        <v>82.35</v>
      </c>
      <c r="BB126">
        <v>0</v>
      </c>
      <c r="BC126">
        <v>0</v>
      </c>
      <c r="BD126">
        <v>7.04</v>
      </c>
      <c r="BE126">
        <v>16.97</v>
      </c>
      <c r="BF126">
        <v>9.93</v>
      </c>
      <c r="BG126">
        <v>-109</v>
      </c>
      <c r="BH126">
        <v>9.51</v>
      </c>
      <c r="BI126">
        <v>46.53</v>
      </c>
      <c r="BJ126">
        <v>28</v>
      </c>
      <c r="BK126">
        <v>137</v>
      </c>
      <c r="BL126">
        <v>0</v>
      </c>
      <c r="BM126">
        <v>0.28999999999999998</v>
      </c>
      <c r="BN126">
        <v>5.26</v>
      </c>
      <c r="BO126">
        <v>0.34</v>
      </c>
      <c r="BP126">
        <v>5.77</v>
      </c>
      <c r="BQ126">
        <v>1</v>
      </c>
      <c r="BR126">
        <v>17</v>
      </c>
      <c r="BS126">
        <v>-16</v>
      </c>
      <c r="BT126">
        <v>5.56</v>
      </c>
      <c r="BU126" t="s">
        <v>1488</v>
      </c>
      <c r="BV126">
        <v>3.57</v>
      </c>
      <c r="BW126">
        <v>2.94</v>
      </c>
      <c r="BX126">
        <v>87.59</v>
      </c>
      <c r="BY126">
        <v>40</v>
      </c>
      <c r="BZ126">
        <v>0</v>
      </c>
      <c r="CA126">
        <v>0</v>
      </c>
      <c r="CB126">
        <v>8.39</v>
      </c>
      <c r="CC126">
        <v>13</v>
      </c>
      <c r="CD126">
        <v>29</v>
      </c>
      <c r="CE126">
        <v>142</v>
      </c>
      <c r="CF126">
        <v>10</v>
      </c>
      <c r="CG126">
        <v>5</v>
      </c>
      <c r="CH126">
        <v>0</v>
      </c>
      <c r="CI126">
        <v>0</v>
      </c>
      <c r="CJ126">
        <v>0</v>
      </c>
      <c r="CK126">
        <v>1</v>
      </c>
      <c r="CL126">
        <v>2</v>
      </c>
      <c r="CM126">
        <v>4</v>
      </c>
      <c r="CN126">
        <v>2</v>
      </c>
      <c r="CO126">
        <v>-0.68</v>
      </c>
      <c r="CP126">
        <v>176.64</v>
      </c>
      <c r="CQ126">
        <v>262.66000000000003</v>
      </c>
      <c r="CR126">
        <v>40.21</v>
      </c>
      <c r="CS126">
        <v>16.84</v>
      </c>
      <c r="CT126">
        <v>17.52</v>
      </c>
      <c r="CU126">
        <v>52.88</v>
      </c>
      <c r="CV126">
        <v>50.28</v>
      </c>
      <c r="CW126">
        <v>52.52</v>
      </c>
      <c r="CX126">
        <v>46.8</v>
      </c>
      <c r="CY126">
        <v>55.05</v>
      </c>
      <c r="CZ126">
        <v>54.43</v>
      </c>
    </row>
    <row r="127" spans="1:104">
      <c r="A127" t="s">
        <v>1084</v>
      </c>
      <c r="B127" t="s">
        <v>1085</v>
      </c>
      <c r="C127" t="s">
        <v>87</v>
      </c>
      <c r="D127" t="s">
        <v>282</v>
      </c>
      <c r="E127">
        <v>32</v>
      </c>
      <c r="F127">
        <v>20142015</v>
      </c>
      <c r="G127">
        <v>19</v>
      </c>
      <c r="H127">
        <v>0.92500000000000004</v>
      </c>
      <c r="I127">
        <v>0.92500000000000004</v>
      </c>
      <c r="J127">
        <v>1</v>
      </c>
      <c r="K127">
        <v>0</v>
      </c>
      <c r="L127">
        <v>1</v>
      </c>
      <c r="M127">
        <v>1.38</v>
      </c>
      <c r="N127">
        <v>0</v>
      </c>
      <c r="O127">
        <v>1.38</v>
      </c>
      <c r="P127">
        <v>0</v>
      </c>
      <c r="Q127">
        <v>14.52</v>
      </c>
      <c r="R127">
        <v>104.62</v>
      </c>
      <c r="S127">
        <v>25</v>
      </c>
      <c r="T127">
        <v>3.98</v>
      </c>
      <c r="U127">
        <v>1.36</v>
      </c>
      <c r="V127">
        <v>5.75</v>
      </c>
      <c r="W127">
        <v>21.88</v>
      </c>
      <c r="X127">
        <v>16.13</v>
      </c>
      <c r="Y127">
        <v>-18</v>
      </c>
      <c r="Z127">
        <v>7</v>
      </c>
      <c r="AA127">
        <v>25</v>
      </c>
      <c r="AB127">
        <v>9.68</v>
      </c>
      <c r="AC127">
        <v>34.590000000000003</v>
      </c>
      <c r="AD127">
        <v>44.27</v>
      </c>
      <c r="AE127">
        <v>3</v>
      </c>
      <c r="AF127">
        <v>1.07</v>
      </c>
      <c r="AG127">
        <v>13.45</v>
      </c>
      <c r="AH127">
        <v>-44</v>
      </c>
      <c r="AI127">
        <v>9</v>
      </c>
      <c r="AJ127">
        <v>53</v>
      </c>
      <c r="AK127">
        <v>12.45</v>
      </c>
      <c r="AL127">
        <v>73.33</v>
      </c>
      <c r="AM127">
        <v>85.78</v>
      </c>
      <c r="AN127">
        <v>55.56</v>
      </c>
      <c r="AO127">
        <v>0</v>
      </c>
      <c r="AP127">
        <v>4</v>
      </c>
      <c r="AQ127">
        <v>4</v>
      </c>
      <c r="AR127">
        <v>1.2</v>
      </c>
      <c r="AS127">
        <v>16.28</v>
      </c>
      <c r="AT127">
        <v>15.08</v>
      </c>
      <c r="AU127">
        <v>-29</v>
      </c>
      <c r="AV127">
        <v>7</v>
      </c>
      <c r="AW127">
        <v>36</v>
      </c>
      <c r="AX127">
        <v>9.68</v>
      </c>
      <c r="AY127">
        <v>49.81</v>
      </c>
      <c r="AZ127">
        <v>59.49</v>
      </c>
      <c r="BA127">
        <v>71.430000000000007</v>
      </c>
      <c r="BB127">
        <v>0</v>
      </c>
      <c r="BC127">
        <v>4</v>
      </c>
      <c r="BD127">
        <v>-0.7</v>
      </c>
      <c r="BE127">
        <v>16.13</v>
      </c>
      <c r="BF127">
        <v>16.829999999999998</v>
      </c>
      <c r="BG127">
        <v>-21</v>
      </c>
      <c r="BH127">
        <v>6.92</v>
      </c>
      <c r="BI127">
        <v>35.97</v>
      </c>
      <c r="BJ127">
        <v>5</v>
      </c>
      <c r="BK127">
        <v>26</v>
      </c>
      <c r="BL127">
        <v>4</v>
      </c>
      <c r="BM127">
        <v>-5</v>
      </c>
      <c r="BN127">
        <v>25</v>
      </c>
      <c r="BO127">
        <v>1.38</v>
      </c>
      <c r="BP127">
        <v>5.53</v>
      </c>
      <c r="BQ127">
        <v>1</v>
      </c>
      <c r="BR127">
        <v>4</v>
      </c>
      <c r="BS127">
        <v>-3</v>
      </c>
      <c r="BT127">
        <v>20</v>
      </c>
      <c r="BU127">
        <v>25</v>
      </c>
      <c r="BV127">
        <v>20</v>
      </c>
      <c r="BW127">
        <v>14.29</v>
      </c>
      <c r="BX127">
        <v>84.62</v>
      </c>
      <c r="BY127">
        <v>44</v>
      </c>
      <c r="BZ127">
        <v>8</v>
      </c>
      <c r="CA127">
        <v>10</v>
      </c>
      <c r="CB127">
        <v>11.54</v>
      </c>
      <c r="CC127">
        <v>3</v>
      </c>
      <c r="CD127">
        <v>11</v>
      </c>
      <c r="CE127">
        <v>23</v>
      </c>
      <c r="CF127">
        <v>1</v>
      </c>
      <c r="CG127">
        <v>3</v>
      </c>
      <c r="CH127">
        <v>0</v>
      </c>
      <c r="CI127">
        <v>0</v>
      </c>
      <c r="CJ127">
        <v>3</v>
      </c>
      <c r="CK127">
        <v>2</v>
      </c>
      <c r="CL127">
        <v>2</v>
      </c>
      <c r="CM127">
        <v>0</v>
      </c>
      <c r="CN127">
        <v>0</v>
      </c>
      <c r="CO127">
        <v>0</v>
      </c>
      <c r="CP127">
        <v>43.37</v>
      </c>
      <c r="CQ127">
        <v>110.52</v>
      </c>
      <c r="CR127">
        <v>28.18</v>
      </c>
      <c r="CS127">
        <v>17.37</v>
      </c>
      <c r="CT127">
        <v>17.079999999999998</v>
      </c>
      <c r="CU127">
        <v>46.92</v>
      </c>
      <c r="CV127">
        <v>50.54</v>
      </c>
      <c r="CW127">
        <v>51.26</v>
      </c>
      <c r="CX127">
        <v>57.99</v>
      </c>
      <c r="CY127">
        <v>54.05</v>
      </c>
      <c r="CZ127">
        <v>52.9</v>
      </c>
    </row>
    <row r="128" spans="1:104">
      <c r="A128" t="s">
        <v>1008</v>
      </c>
      <c r="B128" t="s">
        <v>1009</v>
      </c>
      <c r="C128" t="s">
        <v>62</v>
      </c>
      <c r="D128" t="s">
        <v>230</v>
      </c>
      <c r="E128">
        <v>64</v>
      </c>
      <c r="F128">
        <v>20142015</v>
      </c>
      <c r="G128">
        <v>24</v>
      </c>
      <c r="H128">
        <v>1.3</v>
      </c>
      <c r="I128">
        <v>1.3</v>
      </c>
      <c r="J128">
        <v>1</v>
      </c>
      <c r="K128">
        <v>0</v>
      </c>
      <c r="L128">
        <v>1</v>
      </c>
      <c r="M128">
        <v>0.52</v>
      </c>
      <c r="N128">
        <v>0</v>
      </c>
      <c r="O128">
        <v>0.52</v>
      </c>
      <c r="P128">
        <v>0</v>
      </c>
      <c r="Q128">
        <v>10.050000000000001</v>
      </c>
      <c r="R128">
        <v>93.41</v>
      </c>
      <c r="S128">
        <v>25</v>
      </c>
      <c r="T128">
        <v>2.14</v>
      </c>
      <c r="U128">
        <v>1.79</v>
      </c>
      <c r="V128">
        <v>-5.15</v>
      </c>
      <c r="W128">
        <v>7.53</v>
      </c>
      <c r="X128">
        <v>12.68</v>
      </c>
      <c r="Y128">
        <v>-79</v>
      </c>
      <c r="Z128">
        <v>7</v>
      </c>
      <c r="AA128">
        <v>86</v>
      </c>
      <c r="AB128">
        <v>3.66</v>
      </c>
      <c r="AC128">
        <v>45</v>
      </c>
      <c r="AD128">
        <v>48.66</v>
      </c>
      <c r="AE128">
        <v>2</v>
      </c>
      <c r="AF128">
        <v>-2.14</v>
      </c>
      <c r="AG128">
        <v>12.19</v>
      </c>
      <c r="AH128">
        <v>-159</v>
      </c>
      <c r="AI128">
        <v>20</v>
      </c>
      <c r="AJ128">
        <v>179</v>
      </c>
      <c r="AK128">
        <v>10.46</v>
      </c>
      <c r="AL128">
        <v>93.66</v>
      </c>
      <c r="AM128">
        <v>104.12</v>
      </c>
      <c r="AN128">
        <v>65</v>
      </c>
      <c r="AO128">
        <v>1</v>
      </c>
      <c r="AP128">
        <v>15</v>
      </c>
      <c r="AQ128">
        <v>5</v>
      </c>
      <c r="AR128">
        <v>-3.68</v>
      </c>
      <c r="AS128">
        <v>10.96</v>
      </c>
      <c r="AT128">
        <v>14.64</v>
      </c>
      <c r="AU128">
        <v>-114</v>
      </c>
      <c r="AV128">
        <v>16</v>
      </c>
      <c r="AW128">
        <v>130</v>
      </c>
      <c r="AX128">
        <v>8.3699999999999992</v>
      </c>
      <c r="AY128">
        <v>68.02</v>
      </c>
      <c r="AZ128">
        <v>76.39</v>
      </c>
      <c r="BA128">
        <v>81.25</v>
      </c>
      <c r="BB128">
        <v>0</v>
      </c>
      <c r="BC128">
        <v>4</v>
      </c>
      <c r="BD128">
        <v>-2.74</v>
      </c>
      <c r="BE128">
        <v>13.4</v>
      </c>
      <c r="BF128">
        <v>16.14</v>
      </c>
      <c r="BG128">
        <v>-71</v>
      </c>
      <c r="BH128">
        <v>6.8</v>
      </c>
      <c r="BI128">
        <v>43.95</v>
      </c>
      <c r="BJ128">
        <v>13</v>
      </c>
      <c r="BK128">
        <v>84</v>
      </c>
      <c r="BL128">
        <v>4</v>
      </c>
      <c r="BM128">
        <v>7.69</v>
      </c>
      <c r="BN128">
        <v>0</v>
      </c>
      <c r="BO128">
        <v>0.52</v>
      </c>
      <c r="BP128">
        <v>6.28</v>
      </c>
      <c r="BQ128">
        <v>1</v>
      </c>
      <c r="BR128">
        <v>12</v>
      </c>
      <c r="BS128">
        <v>-11</v>
      </c>
      <c r="BT128">
        <v>7.69</v>
      </c>
      <c r="BU128">
        <v>25</v>
      </c>
      <c r="BV128">
        <v>7.69</v>
      </c>
      <c r="BW128">
        <v>6.25</v>
      </c>
      <c r="BX128">
        <v>85.71</v>
      </c>
      <c r="BY128">
        <v>40</v>
      </c>
      <c r="BZ128">
        <v>0</v>
      </c>
      <c r="CA128">
        <v>0</v>
      </c>
      <c r="CB128">
        <v>6.59</v>
      </c>
      <c r="CC128">
        <v>6</v>
      </c>
      <c r="CD128">
        <v>27</v>
      </c>
      <c r="CE128">
        <v>85</v>
      </c>
      <c r="CF128">
        <v>17</v>
      </c>
      <c r="CG128">
        <v>1</v>
      </c>
      <c r="CH128">
        <v>0</v>
      </c>
      <c r="CI128">
        <v>0</v>
      </c>
      <c r="CJ128">
        <v>3</v>
      </c>
      <c r="CK128">
        <v>2</v>
      </c>
      <c r="CL128">
        <v>1</v>
      </c>
      <c r="CM128">
        <v>1</v>
      </c>
      <c r="CN128">
        <v>1</v>
      </c>
      <c r="CO128">
        <v>0</v>
      </c>
      <c r="CP128">
        <v>114.67</v>
      </c>
      <c r="CQ128">
        <v>227.72</v>
      </c>
      <c r="CR128">
        <v>33.49</v>
      </c>
      <c r="CS128">
        <v>16.559999999999999</v>
      </c>
      <c r="CT128">
        <v>17.579999999999998</v>
      </c>
      <c r="CU128">
        <v>49.16</v>
      </c>
      <c r="CV128">
        <v>49.72</v>
      </c>
      <c r="CW128">
        <v>53.63</v>
      </c>
      <c r="CX128">
        <v>55.47</v>
      </c>
      <c r="CY128">
        <v>54.43</v>
      </c>
      <c r="CZ128">
        <v>55.04</v>
      </c>
    </row>
    <row r="129" spans="1:104">
      <c r="A129" t="s">
        <v>152</v>
      </c>
      <c r="B129" t="s">
        <v>153</v>
      </c>
      <c r="C129" t="s">
        <v>62</v>
      </c>
      <c r="D129" t="s">
        <v>154</v>
      </c>
      <c r="E129">
        <v>81</v>
      </c>
      <c r="F129">
        <v>20142015</v>
      </c>
      <c r="G129">
        <v>26</v>
      </c>
      <c r="H129">
        <v>3.15</v>
      </c>
      <c r="I129">
        <v>3.4</v>
      </c>
      <c r="J129">
        <v>0</v>
      </c>
      <c r="K129">
        <v>0</v>
      </c>
      <c r="L129">
        <v>0</v>
      </c>
      <c r="M129">
        <v>0</v>
      </c>
      <c r="N129">
        <v>0</v>
      </c>
      <c r="O129">
        <v>0</v>
      </c>
      <c r="P129">
        <v>3</v>
      </c>
      <c r="Q129">
        <v>21.94</v>
      </c>
      <c r="R129">
        <v>108.09</v>
      </c>
      <c r="S129" t="s">
        <v>1488</v>
      </c>
      <c r="T129">
        <v>3.48</v>
      </c>
      <c r="U129">
        <v>1.66</v>
      </c>
      <c r="V129">
        <v>12</v>
      </c>
      <c r="W129">
        <v>26.23</v>
      </c>
      <c r="X129">
        <v>14.23</v>
      </c>
      <c r="Y129">
        <v>-58</v>
      </c>
      <c r="Z129">
        <v>32</v>
      </c>
      <c r="AA129">
        <v>90</v>
      </c>
      <c r="AB129">
        <v>14.31</v>
      </c>
      <c r="AC129">
        <v>40.25</v>
      </c>
      <c r="AD129">
        <v>54.56</v>
      </c>
      <c r="AE129">
        <v>5</v>
      </c>
      <c r="AF129">
        <v>9.25</v>
      </c>
      <c r="AG129">
        <v>12.69</v>
      </c>
      <c r="AH129">
        <v>-133</v>
      </c>
      <c r="AI129">
        <v>52</v>
      </c>
      <c r="AJ129">
        <v>185</v>
      </c>
      <c r="AK129">
        <v>23.25</v>
      </c>
      <c r="AL129">
        <v>82.73</v>
      </c>
      <c r="AM129">
        <v>105.99</v>
      </c>
      <c r="AN129">
        <v>50</v>
      </c>
      <c r="AO129">
        <v>4</v>
      </c>
      <c r="AP129">
        <v>13</v>
      </c>
      <c r="AQ129">
        <v>6</v>
      </c>
      <c r="AR129">
        <v>9.32</v>
      </c>
      <c r="AS129">
        <v>23.2</v>
      </c>
      <c r="AT129">
        <v>13.89</v>
      </c>
      <c r="AU129">
        <v>-97</v>
      </c>
      <c r="AV129">
        <v>42</v>
      </c>
      <c r="AW129">
        <v>139</v>
      </c>
      <c r="AX129">
        <v>18.78</v>
      </c>
      <c r="AY129">
        <v>62.16</v>
      </c>
      <c r="AZ129">
        <v>80.94</v>
      </c>
      <c r="BA129">
        <v>61.9</v>
      </c>
      <c r="BB129">
        <v>2</v>
      </c>
      <c r="BC129">
        <v>2</v>
      </c>
      <c r="BD129">
        <v>7.22</v>
      </c>
      <c r="BE129">
        <v>21.31</v>
      </c>
      <c r="BF129">
        <v>14.09</v>
      </c>
      <c r="BG129">
        <v>-70</v>
      </c>
      <c r="BH129">
        <v>11.63</v>
      </c>
      <c r="BI129">
        <v>42.93</v>
      </c>
      <c r="BJ129">
        <v>26</v>
      </c>
      <c r="BK129">
        <v>96</v>
      </c>
      <c r="BL129">
        <v>0</v>
      </c>
      <c r="BM129">
        <v>33.659999999999997</v>
      </c>
      <c r="BN129">
        <v>2.7</v>
      </c>
      <c r="BO129">
        <v>1.79</v>
      </c>
      <c r="BP129">
        <v>3.13</v>
      </c>
      <c r="BQ129">
        <v>4</v>
      </c>
      <c r="BR129">
        <v>7</v>
      </c>
      <c r="BS129">
        <v>-3</v>
      </c>
      <c r="BT129">
        <v>36.36</v>
      </c>
      <c r="BU129">
        <v>0</v>
      </c>
      <c r="BV129">
        <v>15.38</v>
      </c>
      <c r="BW129">
        <v>9.52</v>
      </c>
      <c r="BX129">
        <v>92.71</v>
      </c>
      <c r="BY129">
        <v>40</v>
      </c>
      <c r="BZ129">
        <v>0</v>
      </c>
      <c r="CA129">
        <v>0</v>
      </c>
      <c r="CB129">
        <v>10.1</v>
      </c>
      <c r="CC129">
        <v>10</v>
      </c>
      <c r="CD129">
        <v>23</v>
      </c>
      <c r="CE129">
        <v>89</v>
      </c>
      <c r="CF129">
        <v>11</v>
      </c>
      <c r="CG129">
        <v>2</v>
      </c>
      <c r="CH129">
        <v>0</v>
      </c>
      <c r="CI129">
        <v>0</v>
      </c>
      <c r="CJ129">
        <v>0</v>
      </c>
      <c r="CK129">
        <v>8</v>
      </c>
      <c r="CL129">
        <v>5</v>
      </c>
      <c r="CM129">
        <v>1</v>
      </c>
      <c r="CN129">
        <v>4</v>
      </c>
      <c r="CO129">
        <v>1.34</v>
      </c>
      <c r="CP129">
        <v>134.16999999999999</v>
      </c>
      <c r="CQ129">
        <v>262.02999999999997</v>
      </c>
      <c r="CR129">
        <v>33.86</v>
      </c>
      <c r="CS129">
        <v>16.02</v>
      </c>
      <c r="CT129">
        <v>17.25</v>
      </c>
      <c r="CU129">
        <v>51.22</v>
      </c>
      <c r="CV129">
        <v>49.59</v>
      </c>
      <c r="CW129">
        <v>59.26</v>
      </c>
      <c r="CX129">
        <v>56.44</v>
      </c>
      <c r="CY129">
        <v>54.01</v>
      </c>
      <c r="CZ129">
        <v>54.9</v>
      </c>
    </row>
    <row r="130" spans="1:104">
      <c r="A130" t="s">
        <v>611</v>
      </c>
      <c r="B130" t="s">
        <v>612</v>
      </c>
      <c r="C130" t="s">
        <v>68</v>
      </c>
      <c r="D130" t="s">
        <v>282</v>
      </c>
      <c r="E130">
        <v>80</v>
      </c>
      <c r="F130">
        <v>20142015</v>
      </c>
      <c r="G130">
        <v>28</v>
      </c>
      <c r="H130">
        <v>3.5</v>
      </c>
      <c r="I130">
        <v>3.5</v>
      </c>
      <c r="J130">
        <v>0</v>
      </c>
      <c r="K130">
        <v>0</v>
      </c>
      <c r="L130">
        <v>0</v>
      </c>
      <c r="M130">
        <v>0</v>
      </c>
      <c r="N130">
        <v>0</v>
      </c>
      <c r="O130">
        <v>0</v>
      </c>
      <c r="P130">
        <v>0</v>
      </c>
      <c r="Q130">
        <v>0</v>
      </c>
      <c r="R130" t="s">
        <v>1488</v>
      </c>
      <c r="S130" t="s">
        <v>1488</v>
      </c>
      <c r="T130">
        <v>44.37</v>
      </c>
      <c r="U130">
        <v>0.03</v>
      </c>
      <c r="V130">
        <v>-12.91</v>
      </c>
      <c r="W130">
        <v>0</v>
      </c>
      <c r="X130">
        <v>12.91</v>
      </c>
      <c r="Y130">
        <v>-2</v>
      </c>
      <c r="Z130">
        <v>0</v>
      </c>
      <c r="AA130">
        <v>2</v>
      </c>
      <c r="AB130">
        <v>0</v>
      </c>
      <c r="AC130">
        <v>56.03</v>
      </c>
      <c r="AD130">
        <v>56.03</v>
      </c>
      <c r="AE130">
        <v>0</v>
      </c>
      <c r="AF130">
        <v>-11.11</v>
      </c>
      <c r="AG130">
        <v>11.11</v>
      </c>
      <c r="AH130">
        <v>-2</v>
      </c>
      <c r="AI130">
        <v>0</v>
      </c>
      <c r="AJ130">
        <v>2</v>
      </c>
      <c r="AK130">
        <v>0</v>
      </c>
      <c r="AL130">
        <v>56.03</v>
      </c>
      <c r="AM130">
        <v>56.03</v>
      </c>
      <c r="AN130" t="s">
        <v>1488</v>
      </c>
      <c r="AO130">
        <v>0</v>
      </c>
      <c r="AP130">
        <v>0</v>
      </c>
      <c r="AQ130">
        <v>0</v>
      </c>
      <c r="AR130">
        <v>-12.43</v>
      </c>
      <c r="AS130">
        <v>0</v>
      </c>
      <c r="AT130">
        <v>12.43</v>
      </c>
      <c r="AU130">
        <v>-2</v>
      </c>
      <c r="AV130">
        <v>0</v>
      </c>
      <c r="AW130">
        <v>2</v>
      </c>
      <c r="AX130">
        <v>0</v>
      </c>
      <c r="AY130">
        <v>56.03</v>
      </c>
      <c r="AZ130">
        <v>56.03</v>
      </c>
      <c r="BA130" t="s">
        <v>1488</v>
      </c>
      <c r="BB130">
        <v>0</v>
      </c>
      <c r="BC130">
        <v>0</v>
      </c>
      <c r="BD130">
        <v>-13.37</v>
      </c>
      <c r="BE130">
        <v>0</v>
      </c>
      <c r="BF130">
        <v>13.37</v>
      </c>
      <c r="BG130">
        <v>-1</v>
      </c>
      <c r="BH130">
        <v>0</v>
      </c>
      <c r="BI130">
        <v>28.02</v>
      </c>
      <c r="BJ130">
        <v>0</v>
      </c>
      <c r="BK130">
        <v>1</v>
      </c>
      <c r="BL130">
        <v>0</v>
      </c>
      <c r="BM130" t="s">
        <v>1488</v>
      </c>
      <c r="BN130">
        <v>11.36</v>
      </c>
      <c r="BO130">
        <v>0</v>
      </c>
      <c r="BP130">
        <v>0</v>
      </c>
      <c r="BQ130">
        <v>0</v>
      </c>
      <c r="BR130">
        <v>0</v>
      </c>
      <c r="BS130">
        <v>0</v>
      </c>
      <c r="BT130" t="s">
        <v>1488</v>
      </c>
      <c r="BU130" t="s">
        <v>1488</v>
      </c>
      <c r="BV130" t="s">
        <v>1488</v>
      </c>
      <c r="BW130" t="s">
        <v>1488</v>
      </c>
      <c r="BX130">
        <v>100</v>
      </c>
      <c r="BY130">
        <v>47</v>
      </c>
      <c r="BZ130">
        <v>3</v>
      </c>
      <c r="CA130">
        <v>1</v>
      </c>
      <c r="CB130">
        <v>50</v>
      </c>
      <c r="CC130">
        <v>1</v>
      </c>
      <c r="CD130">
        <v>2</v>
      </c>
      <c r="CE130">
        <v>1</v>
      </c>
      <c r="CF130">
        <v>0</v>
      </c>
      <c r="CG130">
        <v>0</v>
      </c>
      <c r="CH130">
        <v>0</v>
      </c>
      <c r="CI130">
        <v>0</v>
      </c>
      <c r="CJ130">
        <v>0</v>
      </c>
      <c r="CK130">
        <v>0</v>
      </c>
      <c r="CL130">
        <v>0</v>
      </c>
      <c r="CM130">
        <v>0</v>
      </c>
      <c r="CN130">
        <v>0</v>
      </c>
      <c r="CO130">
        <v>0</v>
      </c>
      <c r="CP130">
        <v>2.14</v>
      </c>
      <c r="CQ130">
        <v>418.76</v>
      </c>
      <c r="CR130">
        <v>0.51</v>
      </c>
      <c r="CS130">
        <v>19.05</v>
      </c>
      <c r="CT130">
        <v>18.079999999999998</v>
      </c>
      <c r="CU130">
        <v>49.68</v>
      </c>
      <c r="CV130">
        <v>48.01</v>
      </c>
      <c r="CW130">
        <v>56</v>
      </c>
      <c r="CX130">
        <v>56.72</v>
      </c>
      <c r="CY130">
        <v>54.13</v>
      </c>
      <c r="CZ130">
        <v>58.62</v>
      </c>
    </row>
    <row r="131" spans="1:104">
      <c r="A131" t="s">
        <v>1153</v>
      </c>
      <c r="B131" t="s">
        <v>1154</v>
      </c>
      <c r="C131" t="s">
        <v>68</v>
      </c>
      <c r="D131" t="s">
        <v>1155</v>
      </c>
      <c r="E131">
        <v>66</v>
      </c>
      <c r="F131">
        <v>20142015</v>
      </c>
      <c r="G131">
        <v>28</v>
      </c>
      <c r="H131">
        <v>0.75</v>
      </c>
      <c r="I131">
        <v>0.75</v>
      </c>
      <c r="J131">
        <v>0</v>
      </c>
      <c r="K131">
        <v>0</v>
      </c>
      <c r="L131">
        <v>0</v>
      </c>
      <c r="M131">
        <v>0</v>
      </c>
      <c r="N131">
        <v>0</v>
      </c>
      <c r="O131">
        <v>0</v>
      </c>
      <c r="P131">
        <v>0</v>
      </c>
      <c r="Q131">
        <v>12.41</v>
      </c>
      <c r="R131">
        <v>92.91</v>
      </c>
      <c r="S131">
        <v>0</v>
      </c>
      <c r="T131">
        <v>3.68</v>
      </c>
      <c r="U131">
        <v>1.1000000000000001</v>
      </c>
      <c r="V131">
        <v>-4.78</v>
      </c>
      <c r="W131">
        <v>14.67</v>
      </c>
      <c r="X131">
        <v>19.440000000000001</v>
      </c>
      <c r="Y131">
        <v>-53</v>
      </c>
      <c r="Z131">
        <v>11</v>
      </c>
      <c r="AA131">
        <v>64</v>
      </c>
      <c r="AB131">
        <v>9.07</v>
      </c>
      <c r="AC131">
        <v>52.8</v>
      </c>
      <c r="AD131">
        <v>61.87</v>
      </c>
      <c r="AE131">
        <v>4</v>
      </c>
      <c r="AF131">
        <v>-3.04</v>
      </c>
      <c r="AG131">
        <v>15.45</v>
      </c>
      <c r="AH131">
        <v>-109</v>
      </c>
      <c r="AI131">
        <v>18</v>
      </c>
      <c r="AJ131">
        <v>127</v>
      </c>
      <c r="AK131">
        <v>14.85</v>
      </c>
      <c r="AL131">
        <v>104.77</v>
      </c>
      <c r="AM131">
        <v>119.62</v>
      </c>
      <c r="AN131">
        <v>61.11</v>
      </c>
      <c r="AO131">
        <v>1</v>
      </c>
      <c r="AP131">
        <v>8</v>
      </c>
      <c r="AQ131">
        <v>8</v>
      </c>
      <c r="AR131">
        <v>-3.87</v>
      </c>
      <c r="AS131">
        <v>14.29</v>
      </c>
      <c r="AT131">
        <v>18.16</v>
      </c>
      <c r="AU131">
        <v>-75</v>
      </c>
      <c r="AV131">
        <v>15</v>
      </c>
      <c r="AW131">
        <v>90</v>
      </c>
      <c r="AX131">
        <v>12.37</v>
      </c>
      <c r="AY131">
        <v>74.239999999999995</v>
      </c>
      <c r="AZ131">
        <v>86.62</v>
      </c>
      <c r="BA131">
        <v>73.33</v>
      </c>
      <c r="BB131">
        <v>1</v>
      </c>
      <c r="BC131">
        <v>7</v>
      </c>
      <c r="BD131">
        <v>-5.92</v>
      </c>
      <c r="BE131">
        <v>13.92</v>
      </c>
      <c r="BF131">
        <v>19.84</v>
      </c>
      <c r="BG131">
        <v>-57</v>
      </c>
      <c r="BH131">
        <v>9.07</v>
      </c>
      <c r="BI131">
        <v>56.1</v>
      </c>
      <c r="BJ131">
        <v>11</v>
      </c>
      <c r="BK131">
        <v>68</v>
      </c>
      <c r="BL131">
        <v>6</v>
      </c>
      <c r="BM131">
        <v>-1.67</v>
      </c>
      <c r="BN131">
        <v>10</v>
      </c>
      <c r="BO131">
        <v>0.82</v>
      </c>
      <c r="BP131">
        <v>9.07</v>
      </c>
      <c r="BQ131">
        <v>1</v>
      </c>
      <c r="BR131">
        <v>11</v>
      </c>
      <c r="BS131">
        <v>-10</v>
      </c>
      <c r="BT131">
        <v>8.33</v>
      </c>
      <c r="BU131">
        <v>0</v>
      </c>
      <c r="BV131">
        <v>9.09</v>
      </c>
      <c r="BW131">
        <v>6.67</v>
      </c>
      <c r="BX131">
        <v>83.82</v>
      </c>
      <c r="BY131">
        <v>55.56</v>
      </c>
      <c r="BZ131">
        <v>25</v>
      </c>
      <c r="CA131">
        <v>20</v>
      </c>
      <c r="CB131">
        <v>11.76</v>
      </c>
      <c r="CC131">
        <v>8</v>
      </c>
      <c r="CD131">
        <v>12</v>
      </c>
      <c r="CE131">
        <v>60</v>
      </c>
      <c r="CF131">
        <v>0</v>
      </c>
      <c r="CG131">
        <v>2</v>
      </c>
      <c r="CH131">
        <v>0</v>
      </c>
      <c r="CI131">
        <v>0</v>
      </c>
      <c r="CJ131">
        <v>6</v>
      </c>
      <c r="CK131">
        <v>1</v>
      </c>
      <c r="CL131">
        <v>7</v>
      </c>
      <c r="CM131">
        <v>0</v>
      </c>
      <c r="CN131">
        <v>0</v>
      </c>
      <c r="CO131">
        <v>0</v>
      </c>
      <c r="CP131">
        <v>72.73</v>
      </c>
      <c r="CQ131">
        <v>216.25</v>
      </c>
      <c r="CR131">
        <v>25.17</v>
      </c>
      <c r="CS131">
        <v>16.239999999999998</v>
      </c>
      <c r="CT131">
        <v>16.559999999999999</v>
      </c>
      <c r="CU131">
        <v>49.99</v>
      </c>
      <c r="CV131">
        <v>49.58</v>
      </c>
      <c r="CW131">
        <v>55.15</v>
      </c>
      <c r="CX131">
        <v>55.19</v>
      </c>
      <c r="CY131">
        <v>52.91</v>
      </c>
      <c r="CZ131">
        <v>53.81</v>
      </c>
    </row>
    <row r="132" spans="1:104">
      <c r="A132" t="s">
        <v>1431</v>
      </c>
      <c r="B132" t="s">
        <v>1432</v>
      </c>
      <c r="C132" t="s">
        <v>80</v>
      </c>
      <c r="D132" t="s">
        <v>1243</v>
      </c>
      <c r="E132">
        <v>79</v>
      </c>
      <c r="F132">
        <v>20142015</v>
      </c>
      <c r="G132">
        <v>23</v>
      </c>
      <c r="H132">
        <v>0.625</v>
      </c>
      <c r="I132">
        <v>0.63700000000000001</v>
      </c>
      <c r="J132">
        <v>0</v>
      </c>
      <c r="K132">
        <v>1</v>
      </c>
      <c r="L132">
        <v>1</v>
      </c>
      <c r="M132">
        <v>0</v>
      </c>
      <c r="N132">
        <v>1.18</v>
      </c>
      <c r="O132">
        <v>1.18</v>
      </c>
      <c r="P132">
        <v>0</v>
      </c>
      <c r="Q132">
        <v>8.91</v>
      </c>
      <c r="R132">
        <v>105.04</v>
      </c>
      <c r="S132">
        <v>0</v>
      </c>
      <c r="T132">
        <v>0.25</v>
      </c>
      <c r="U132">
        <v>0.64</v>
      </c>
      <c r="V132">
        <v>4.9800000000000004</v>
      </c>
      <c r="W132">
        <v>12.2</v>
      </c>
      <c r="X132">
        <v>7.22</v>
      </c>
      <c r="Y132">
        <v>-31</v>
      </c>
      <c r="Z132">
        <v>5</v>
      </c>
      <c r="AA132">
        <v>36</v>
      </c>
      <c r="AB132">
        <v>5.91</v>
      </c>
      <c r="AC132">
        <v>42.52</v>
      </c>
      <c r="AD132">
        <v>48.43</v>
      </c>
      <c r="AE132">
        <v>0</v>
      </c>
      <c r="AF132">
        <v>2.4</v>
      </c>
      <c r="AG132">
        <v>6.51</v>
      </c>
      <c r="AH132">
        <v>-83</v>
      </c>
      <c r="AI132">
        <v>9</v>
      </c>
      <c r="AJ132">
        <v>92</v>
      </c>
      <c r="AK132">
        <v>10.63</v>
      </c>
      <c r="AL132">
        <v>108.66</v>
      </c>
      <c r="AM132">
        <v>119.29</v>
      </c>
      <c r="AN132">
        <v>66.67</v>
      </c>
      <c r="AO132">
        <v>0</v>
      </c>
      <c r="AP132">
        <v>6</v>
      </c>
      <c r="AQ132">
        <v>1</v>
      </c>
      <c r="AR132">
        <v>3.63</v>
      </c>
      <c r="AS132">
        <v>10.96</v>
      </c>
      <c r="AT132">
        <v>7.33</v>
      </c>
      <c r="AU132">
        <v>-57</v>
      </c>
      <c r="AV132">
        <v>8</v>
      </c>
      <c r="AW132">
        <v>65</v>
      </c>
      <c r="AX132">
        <v>9.4499999999999993</v>
      </c>
      <c r="AY132">
        <v>76.77</v>
      </c>
      <c r="AZ132">
        <v>86.22</v>
      </c>
      <c r="BA132">
        <v>75</v>
      </c>
      <c r="BB132">
        <v>0</v>
      </c>
      <c r="BC132">
        <v>1</v>
      </c>
      <c r="BD132">
        <v>3.46</v>
      </c>
      <c r="BE132">
        <v>12.24</v>
      </c>
      <c r="BF132">
        <v>8.7899999999999991</v>
      </c>
      <c r="BG132">
        <v>-37</v>
      </c>
      <c r="BH132">
        <v>7.09</v>
      </c>
      <c r="BI132">
        <v>50.79</v>
      </c>
      <c r="BJ132">
        <v>6</v>
      </c>
      <c r="BK132">
        <v>43</v>
      </c>
      <c r="BL132">
        <v>1</v>
      </c>
      <c r="BM132">
        <v>8.85</v>
      </c>
      <c r="BN132">
        <v>7.81</v>
      </c>
      <c r="BO132">
        <v>1.18</v>
      </c>
      <c r="BP132">
        <v>5.91</v>
      </c>
      <c r="BQ132">
        <v>1</v>
      </c>
      <c r="BR132">
        <v>5</v>
      </c>
      <c r="BS132">
        <v>-4</v>
      </c>
      <c r="BT132">
        <v>16.670000000000002</v>
      </c>
      <c r="BU132">
        <v>0</v>
      </c>
      <c r="BV132">
        <v>16.670000000000002</v>
      </c>
      <c r="BW132">
        <v>12.5</v>
      </c>
      <c r="BX132">
        <v>88.37</v>
      </c>
      <c r="BY132">
        <v>40</v>
      </c>
      <c r="BZ132">
        <v>0</v>
      </c>
      <c r="CA132">
        <v>0</v>
      </c>
      <c r="CB132">
        <v>5.66</v>
      </c>
      <c r="CC132">
        <v>3</v>
      </c>
      <c r="CD132">
        <v>8</v>
      </c>
      <c r="CE132">
        <v>50</v>
      </c>
      <c r="CF132">
        <v>2</v>
      </c>
      <c r="CG132">
        <v>1</v>
      </c>
      <c r="CH132">
        <v>1</v>
      </c>
      <c r="CI132">
        <v>0</v>
      </c>
      <c r="CJ132">
        <v>1</v>
      </c>
      <c r="CK132">
        <v>0</v>
      </c>
      <c r="CL132">
        <v>0</v>
      </c>
      <c r="CM132">
        <v>1</v>
      </c>
      <c r="CN132">
        <v>1</v>
      </c>
      <c r="CO132">
        <v>0</v>
      </c>
      <c r="CP132">
        <v>50.8</v>
      </c>
      <c r="CQ132">
        <v>362.43</v>
      </c>
      <c r="CR132">
        <v>12.29</v>
      </c>
      <c r="CS132">
        <v>16.75</v>
      </c>
      <c r="CT132">
        <v>17.11</v>
      </c>
      <c r="CU132">
        <v>40.549999999999997</v>
      </c>
      <c r="CV132">
        <v>50.03</v>
      </c>
      <c r="CW132">
        <v>42.36</v>
      </c>
      <c r="CX132">
        <v>62.11</v>
      </c>
      <c r="CY132">
        <v>53.68</v>
      </c>
      <c r="CZ132">
        <v>53.61</v>
      </c>
    </row>
    <row r="133" spans="1:104">
      <c r="A133" t="s">
        <v>459</v>
      </c>
      <c r="B133" t="s">
        <v>460</v>
      </c>
      <c r="C133" t="s">
        <v>62</v>
      </c>
      <c r="D133" t="s">
        <v>461</v>
      </c>
      <c r="E133">
        <v>74</v>
      </c>
      <c r="F133">
        <v>20142015</v>
      </c>
      <c r="G133">
        <v>23</v>
      </c>
      <c r="H133">
        <v>0.9</v>
      </c>
      <c r="I133">
        <v>0.9</v>
      </c>
      <c r="J133">
        <v>0</v>
      </c>
      <c r="K133">
        <v>0</v>
      </c>
      <c r="L133">
        <v>0</v>
      </c>
      <c r="M133">
        <v>0</v>
      </c>
      <c r="N133">
        <v>0</v>
      </c>
      <c r="O133">
        <v>0</v>
      </c>
      <c r="P133">
        <v>0</v>
      </c>
      <c r="Q133">
        <v>12.73</v>
      </c>
      <c r="R133">
        <v>102.84</v>
      </c>
      <c r="S133">
        <v>0</v>
      </c>
      <c r="T133">
        <v>-0.9</v>
      </c>
      <c r="U133">
        <v>0.71</v>
      </c>
      <c r="V133">
        <v>4.26</v>
      </c>
      <c r="W133">
        <v>15.69</v>
      </c>
      <c r="X133">
        <v>11.43</v>
      </c>
      <c r="Y133">
        <v>-35</v>
      </c>
      <c r="Z133">
        <v>8</v>
      </c>
      <c r="AA133">
        <v>43</v>
      </c>
      <c r="AB133">
        <v>9.15</v>
      </c>
      <c r="AC133">
        <v>49.16</v>
      </c>
      <c r="AD133">
        <v>58.3</v>
      </c>
      <c r="AE133">
        <v>2</v>
      </c>
      <c r="AF133">
        <v>2.73</v>
      </c>
      <c r="AG133">
        <v>10</v>
      </c>
      <c r="AH133">
        <v>-82</v>
      </c>
      <c r="AI133">
        <v>14</v>
      </c>
      <c r="AJ133">
        <v>96</v>
      </c>
      <c r="AK133">
        <v>16.010000000000002</v>
      </c>
      <c r="AL133">
        <v>109.75</v>
      </c>
      <c r="AM133">
        <v>125.75</v>
      </c>
      <c r="AN133">
        <v>78.569999999999993</v>
      </c>
      <c r="AO133">
        <v>1</v>
      </c>
      <c r="AP133">
        <v>10</v>
      </c>
      <c r="AQ133">
        <v>2</v>
      </c>
      <c r="AR133">
        <v>3.2</v>
      </c>
      <c r="AS133">
        <v>14.1</v>
      </c>
      <c r="AT133">
        <v>10.9</v>
      </c>
      <c r="AU133">
        <v>-56</v>
      </c>
      <c r="AV133">
        <v>11</v>
      </c>
      <c r="AW133">
        <v>67</v>
      </c>
      <c r="AX133">
        <v>12.58</v>
      </c>
      <c r="AY133">
        <v>76.599999999999994</v>
      </c>
      <c r="AZ133">
        <v>89.17</v>
      </c>
      <c r="BA133">
        <v>100</v>
      </c>
      <c r="BB133">
        <v>0</v>
      </c>
      <c r="BC133">
        <v>1</v>
      </c>
      <c r="BD133">
        <v>6.18</v>
      </c>
      <c r="BE133">
        <v>18.64</v>
      </c>
      <c r="BF133">
        <v>12.47</v>
      </c>
      <c r="BG133">
        <v>-37</v>
      </c>
      <c r="BH133">
        <v>12.58</v>
      </c>
      <c r="BI133">
        <v>54.87</v>
      </c>
      <c r="BJ133">
        <v>11</v>
      </c>
      <c r="BK133">
        <v>48</v>
      </c>
      <c r="BL133">
        <v>1</v>
      </c>
      <c r="BM133">
        <v>15</v>
      </c>
      <c r="BN133">
        <v>10</v>
      </c>
      <c r="BO133">
        <v>1.1399999999999999</v>
      </c>
      <c r="BP133">
        <v>3.43</v>
      </c>
      <c r="BQ133">
        <v>1</v>
      </c>
      <c r="BR133">
        <v>3</v>
      </c>
      <c r="BS133">
        <v>-2</v>
      </c>
      <c r="BT133">
        <v>25</v>
      </c>
      <c r="BU133">
        <v>0</v>
      </c>
      <c r="BV133">
        <v>9.09</v>
      </c>
      <c r="BW133">
        <v>9.09</v>
      </c>
      <c r="BX133">
        <v>93.75</v>
      </c>
      <c r="BY133">
        <v>40</v>
      </c>
      <c r="BZ133">
        <v>0</v>
      </c>
      <c r="CA133">
        <v>0</v>
      </c>
      <c r="CB133">
        <v>4.26</v>
      </c>
      <c r="CC133">
        <v>2</v>
      </c>
      <c r="CD133">
        <v>13</v>
      </c>
      <c r="CE133">
        <v>45</v>
      </c>
      <c r="CF133">
        <v>13</v>
      </c>
      <c r="CG133">
        <v>1</v>
      </c>
      <c r="CH133">
        <v>0</v>
      </c>
      <c r="CI133">
        <v>0</v>
      </c>
      <c r="CJ133">
        <v>1</v>
      </c>
      <c r="CK133">
        <v>1</v>
      </c>
      <c r="CL133">
        <v>0</v>
      </c>
      <c r="CM133">
        <v>1</v>
      </c>
      <c r="CN133">
        <v>1</v>
      </c>
      <c r="CO133">
        <v>0</v>
      </c>
      <c r="CP133">
        <v>52.48</v>
      </c>
      <c r="CQ133">
        <v>359.52</v>
      </c>
      <c r="CR133">
        <v>12.74</v>
      </c>
      <c r="CS133">
        <v>16.73</v>
      </c>
      <c r="CT133">
        <v>17.2</v>
      </c>
      <c r="CU133">
        <v>50.57</v>
      </c>
      <c r="CV133">
        <v>49.93</v>
      </c>
      <c r="CW133">
        <v>54.05</v>
      </c>
      <c r="CX133">
        <v>52.82</v>
      </c>
      <c r="CY133">
        <v>54.01</v>
      </c>
      <c r="CZ133">
        <v>54.16</v>
      </c>
    </row>
    <row r="134" spans="1:104">
      <c r="A134" t="s">
        <v>452</v>
      </c>
      <c r="B134" t="s">
        <v>453</v>
      </c>
      <c r="C134" t="s">
        <v>62</v>
      </c>
      <c r="D134" t="s">
        <v>454</v>
      </c>
      <c r="E134">
        <v>76</v>
      </c>
      <c r="F134">
        <v>20142015</v>
      </c>
      <c r="G134">
        <v>23</v>
      </c>
      <c r="H134">
        <v>1.25</v>
      </c>
      <c r="I134">
        <v>1.25</v>
      </c>
      <c r="J134">
        <v>1</v>
      </c>
      <c r="K134">
        <v>1</v>
      </c>
      <c r="L134">
        <v>2</v>
      </c>
      <c r="M134">
        <v>0.56000000000000005</v>
      </c>
      <c r="N134">
        <v>0.56000000000000005</v>
      </c>
      <c r="O134">
        <v>1.1299999999999999</v>
      </c>
      <c r="P134">
        <v>-1</v>
      </c>
      <c r="Q134">
        <v>14.88</v>
      </c>
      <c r="R134">
        <v>99.87</v>
      </c>
      <c r="S134">
        <v>16.670000000000002</v>
      </c>
      <c r="T134">
        <v>11.84</v>
      </c>
      <c r="U134">
        <v>1.4</v>
      </c>
      <c r="V134">
        <v>4.5199999999999996</v>
      </c>
      <c r="W134">
        <v>17.170000000000002</v>
      </c>
      <c r="X134">
        <v>12.65</v>
      </c>
      <c r="Y134">
        <v>-65</v>
      </c>
      <c r="Z134">
        <v>17</v>
      </c>
      <c r="AA134">
        <v>82</v>
      </c>
      <c r="AB134">
        <v>9.57</v>
      </c>
      <c r="AC134">
        <v>46.17</v>
      </c>
      <c r="AD134">
        <v>55.74</v>
      </c>
      <c r="AE134">
        <v>3</v>
      </c>
      <c r="AF134">
        <v>3.92</v>
      </c>
      <c r="AG134">
        <v>10.96</v>
      </c>
      <c r="AH134">
        <v>-151</v>
      </c>
      <c r="AI134">
        <v>32</v>
      </c>
      <c r="AJ134">
        <v>183</v>
      </c>
      <c r="AK134">
        <v>18.02</v>
      </c>
      <c r="AL134">
        <v>103.03</v>
      </c>
      <c r="AM134">
        <v>121.05</v>
      </c>
      <c r="AN134">
        <v>71.88</v>
      </c>
      <c r="AO134">
        <v>2</v>
      </c>
      <c r="AP134">
        <v>12</v>
      </c>
      <c r="AQ134">
        <v>8</v>
      </c>
      <c r="AR134">
        <v>4.3</v>
      </c>
      <c r="AS134">
        <v>18.12</v>
      </c>
      <c r="AT134">
        <v>13.83</v>
      </c>
      <c r="AU134">
        <v>-102</v>
      </c>
      <c r="AV134">
        <v>29</v>
      </c>
      <c r="AW134">
        <v>131</v>
      </c>
      <c r="AX134">
        <v>16.329999999999998</v>
      </c>
      <c r="AY134">
        <v>73.760000000000005</v>
      </c>
      <c r="AZ134">
        <v>90.08</v>
      </c>
      <c r="BA134">
        <v>79.31</v>
      </c>
      <c r="BB134">
        <v>0</v>
      </c>
      <c r="BC134">
        <v>6</v>
      </c>
      <c r="BD134">
        <v>2.31</v>
      </c>
      <c r="BE134">
        <v>19.170000000000002</v>
      </c>
      <c r="BF134">
        <v>16.86</v>
      </c>
      <c r="BG134">
        <v>-74</v>
      </c>
      <c r="BH134">
        <v>12.95</v>
      </c>
      <c r="BI134">
        <v>54.61</v>
      </c>
      <c r="BJ134">
        <v>23</v>
      </c>
      <c r="BK134">
        <v>97</v>
      </c>
      <c r="BL134">
        <v>6</v>
      </c>
      <c r="BM134">
        <v>13.33</v>
      </c>
      <c r="BN134">
        <v>5.71</v>
      </c>
      <c r="BO134">
        <v>2.25</v>
      </c>
      <c r="BP134">
        <v>9.57</v>
      </c>
      <c r="BQ134">
        <v>4</v>
      </c>
      <c r="BR134">
        <v>17</v>
      </c>
      <c r="BS134">
        <v>-13</v>
      </c>
      <c r="BT134">
        <v>19.05</v>
      </c>
      <c r="BU134">
        <v>16.670000000000002</v>
      </c>
      <c r="BV134">
        <v>17.39</v>
      </c>
      <c r="BW134">
        <v>13.79</v>
      </c>
      <c r="BX134">
        <v>82.47</v>
      </c>
      <c r="BY134">
        <v>40</v>
      </c>
      <c r="BZ134">
        <v>0</v>
      </c>
      <c r="CA134">
        <v>0</v>
      </c>
      <c r="CB134">
        <v>18.29</v>
      </c>
      <c r="CC134">
        <v>15</v>
      </c>
      <c r="CD134">
        <v>18</v>
      </c>
      <c r="CE134">
        <v>67</v>
      </c>
      <c r="CF134">
        <v>10</v>
      </c>
      <c r="CG134">
        <v>5</v>
      </c>
      <c r="CH134">
        <v>1</v>
      </c>
      <c r="CI134">
        <v>0</v>
      </c>
      <c r="CJ134">
        <v>5</v>
      </c>
      <c r="CK134">
        <v>4</v>
      </c>
      <c r="CL134">
        <v>0</v>
      </c>
      <c r="CM134">
        <v>3</v>
      </c>
      <c r="CN134">
        <v>2</v>
      </c>
      <c r="CO134">
        <v>-0.56000000000000005</v>
      </c>
      <c r="CP134">
        <v>106.57</v>
      </c>
      <c r="CQ134">
        <v>249.35</v>
      </c>
      <c r="CR134">
        <v>29.94</v>
      </c>
      <c r="CS134">
        <v>16.71</v>
      </c>
      <c r="CT134">
        <v>17.32</v>
      </c>
      <c r="CU134">
        <v>51.25</v>
      </c>
      <c r="CV134">
        <v>50.62</v>
      </c>
      <c r="CW134">
        <v>58.46</v>
      </c>
      <c r="CX134">
        <v>55.6</v>
      </c>
      <c r="CY134">
        <v>55.17</v>
      </c>
      <c r="CZ134">
        <v>53.82</v>
      </c>
    </row>
    <row r="135" spans="1:104">
      <c r="A135" t="s">
        <v>918</v>
      </c>
      <c r="B135" t="s">
        <v>919</v>
      </c>
      <c r="C135" t="s">
        <v>113</v>
      </c>
      <c r="D135" t="s">
        <v>345</v>
      </c>
      <c r="E135">
        <v>77</v>
      </c>
      <c r="F135">
        <v>20142015</v>
      </c>
      <c r="G135">
        <v>37</v>
      </c>
      <c r="H135">
        <v>5.05</v>
      </c>
      <c r="I135">
        <v>5.2519999999999998</v>
      </c>
      <c r="J135">
        <v>0</v>
      </c>
      <c r="K135">
        <v>0</v>
      </c>
      <c r="L135">
        <v>0</v>
      </c>
      <c r="M135">
        <v>0</v>
      </c>
      <c r="N135">
        <v>0</v>
      </c>
      <c r="O135">
        <v>0</v>
      </c>
      <c r="P135">
        <v>0</v>
      </c>
      <c r="Q135">
        <v>11.88</v>
      </c>
      <c r="R135">
        <v>83.67</v>
      </c>
      <c r="S135">
        <v>0</v>
      </c>
      <c r="T135">
        <v>3.33</v>
      </c>
      <c r="U135">
        <v>0.71</v>
      </c>
      <c r="V135">
        <v>-2.94</v>
      </c>
      <c r="W135">
        <v>5.88</v>
      </c>
      <c r="X135">
        <v>8.82</v>
      </c>
      <c r="Y135">
        <v>-45</v>
      </c>
      <c r="Z135">
        <v>3</v>
      </c>
      <c r="AA135">
        <v>48</v>
      </c>
      <c r="AB135">
        <v>3.3</v>
      </c>
      <c r="AC135">
        <v>52.77</v>
      </c>
      <c r="AD135">
        <v>56.07</v>
      </c>
      <c r="AE135">
        <v>1</v>
      </c>
      <c r="AF135">
        <v>3.86</v>
      </c>
      <c r="AG135">
        <v>8.02</v>
      </c>
      <c r="AH135">
        <v>-77</v>
      </c>
      <c r="AI135">
        <v>12</v>
      </c>
      <c r="AJ135">
        <v>89</v>
      </c>
      <c r="AK135">
        <v>13.19</v>
      </c>
      <c r="AL135">
        <v>97.85</v>
      </c>
      <c r="AM135">
        <v>111.04</v>
      </c>
      <c r="AN135">
        <v>58.33</v>
      </c>
      <c r="AO135">
        <v>2</v>
      </c>
      <c r="AP135">
        <v>1</v>
      </c>
      <c r="AQ135">
        <v>6</v>
      </c>
      <c r="AR135">
        <v>3.56</v>
      </c>
      <c r="AS135">
        <v>12.16</v>
      </c>
      <c r="AT135">
        <v>8.6</v>
      </c>
      <c r="AU135">
        <v>-56</v>
      </c>
      <c r="AV135">
        <v>9</v>
      </c>
      <c r="AW135">
        <v>65</v>
      </c>
      <c r="AX135">
        <v>9.89</v>
      </c>
      <c r="AY135">
        <v>71.459999999999994</v>
      </c>
      <c r="AZ135">
        <v>81.36</v>
      </c>
      <c r="BA135">
        <v>77.78</v>
      </c>
      <c r="BB135">
        <v>0</v>
      </c>
      <c r="BC135">
        <v>4</v>
      </c>
      <c r="BD135">
        <v>2.72</v>
      </c>
      <c r="BE135">
        <v>12.5</v>
      </c>
      <c r="BF135">
        <v>9.7799999999999994</v>
      </c>
      <c r="BG135">
        <v>-42</v>
      </c>
      <c r="BH135">
        <v>7.7</v>
      </c>
      <c r="BI135">
        <v>53.87</v>
      </c>
      <c r="BJ135">
        <v>7</v>
      </c>
      <c r="BK135">
        <v>49</v>
      </c>
      <c r="BL135">
        <v>4</v>
      </c>
      <c r="BM135">
        <v>-7.27</v>
      </c>
      <c r="BN135">
        <v>7.27</v>
      </c>
      <c r="BO135">
        <v>0</v>
      </c>
      <c r="BP135">
        <v>8.8000000000000007</v>
      </c>
      <c r="BQ135">
        <v>0</v>
      </c>
      <c r="BR135">
        <v>8</v>
      </c>
      <c r="BS135">
        <v>-8</v>
      </c>
      <c r="BT135">
        <v>0</v>
      </c>
      <c r="BU135">
        <v>0</v>
      </c>
      <c r="BV135">
        <v>0</v>
      </c>
      <c r="BW135">
        <v>0</v>
      </c>
      <c r="BX135">
        <v>83.67</v>
      </c>
      <c r="BY135">
        <v>40</v>
      </c>
      <c r="BZ135">
        <v>0</v>
      </c>
      <c r="CA135">
        <v>0</v>
      </c>
      <c r="CB135">
        <v>9.09</v>
      </c>
      <c r="CC135">
        <v>6</v>
      </c>
      <c r="CD135">
        <v>17</v>
      </c>
      <c r="CE135">
        <v>60</v>
      </c>
      <c r="CF135">
        <v>4</v>
      </c>
      <c r="CG135">
        <v>2</v>
      </c>
      <c r="CH135">
        <v>0</v>
      </c>
      <c r="CI135">
        <v>0</v>
      </c>
      <c r="CJ135">
        <v>4</v>
      </c>
      <c r="CK135">
        <v>2</v>
      </c>
      <c r="CL135">
        <v>2</v>
      </c>
      <c r="CM135">
        <v>1</v>
      </c>
      <c r="CN135">
        <v>1</v>
      </c>
      <c r="CO135">
        <v>0</v>
      </c>
      <c r="CP135">
        <v>54.58</v>
      </c>
      <c r="CQ135">
        <v>385.51</v>
      </c>
      <c r="CR135">
        <v>12.4</v>
      </c>
      <c r="CS135">
        <v>18.18</v>
      </c>
      <c r="CT135">
        <v>17.690000000000001</v>
      </c>
      <c r="CU135">
        <v>49.72</v>
      </c>
      <c r="CV135">
        <v>50.5</v>
      </c>
      <c r="CW135">
        <v>54.98</v>
      </c>
      <c r="CX135">
        <v>55.59</v>
      </c>
      <c r="CY135">
        <v>54.86</v>
      </c>
      <c r="CZ135">
        <v>53.76</v>
      </c>
    </row>
    <row r="136" spans="1:104">
      <c r="A136" t="s">
        <v>1534</v>
      </c>
      <c r="B136" t="s">
        <v>1535</v>
      </c>
      <c r="C136" t="s">
        <v>62</v>
      </c>
      <c r="D136" t="s">
        <v>105</v>
      </c>
      <c r="E136">
        <v>12</v>
      </c>
      <c r="F136">
        <v>20142015</v>
      </c>
      <c r="G136">
        <v>24</v>
      </c>
      <c r="H136">
        <v>0.82699999999999996</v>
      </c>
      <c r="I136">
        <v>0.82699999999999996</v>
      </c>
      <c r="J136">
        <v>0</v>
      </c>
      <c r="K136">
        <v>0</v>
      </c>
      <c r="L136">
        <v>0</v>
      </c>
      <c r="M136">
        <v>0</v>
      </c>
      <c r="N136">
        <v>0</v>
      </c>
      <c r="O136">
        <v>0</v>
      </c>
      <c r="P136">
        <v>0</v>
      </c>
      <c r="Q136">
        <v>50</v>
      </c>
      <c r="R136" t="s">
        <v>1488</v>
      </c>
      <c r="S136" t="s">
        <v>1488</v>
      </c>
      <c r="T136">
        <v>-6.67</v>
      </c>
      <c r="U136">
        <v>0.2</v>
      </c>
      <c r="V136">
        <v>39.58</v>
      </c>
      <c r="W136">
        <v>50</v>
      </c>
      <c r="X136">
        <v>10.42</v>
      </c>
      <c r="Y136">
        <v>0</v>
      </c>
      <c r="Z136">
        <v>1</v>
      </c>
      <c r="AA136">
        <v>1</v>
      </c>
      <c r="AB136">
        <v>25.62</v>
      </c>
      <c r="AC136">
        <v>25.62</v>
      </c>
      <c r="AD136">
        <v>51.25</v>
      </c>
      <c r="AE136">
        <v>0</v>
      </c>
      <c r="AF136">
        <v>37.909999999999997</v>
      </c>
      <c r="AG136">
        <v>12.09</v>
      </c>
      <c r="AH136">
        <v>0</v>
      </c>
      <c r="AI136">
        <v>1</v>
      </c>
      <c r="AJ136">
        <v>1</v>
      </c>
      <c r="AK136">
        <v>25.62</v>
      </c>
      <c r="AL136">
        <v>25.62</v>
      </c>
      <c r="AM136">
        <v>51.25</v>
      </c>
      <c r="AN136">
        <v>100</v>
      </c>
      <c r="AO136">
        <v>0</v>
      </c>
      <c r="AP136">
        <v>0</v>
      </c>
      <c r="AQ136">
        <v>0</v>
      </c>
      <c r="AR136">
        <v>86.96</v>
      </c>
      <c r="AS136">
        <v>100</v>
      </c>
      <c r="AT136">
        <v>13.04</v>
      </c>
      <c r="AU136">
        <v>1</v>
      </c>
      <c r="AV136">
        <v>1</v>
      </c>
      <c r="AW136">
        <v>0</v>
      </c>
      <c r="AX136">
        <v>25.62</v>
      </c>
      <c r="AY136">
        <v>0</v>
      </c>
      <c r="AZ136">
        <v>25.62</v>
      </c>
      <c r="BA136">
        <v>100</v>
      </c>
      <c r="BB136">
        <v>0</v>
      </c>
      <c r="BC136">
        <v>0</v>
      </c>
      <c r="BD136">
        <v>86.36</v>
      </c>
      <c r="BE136">
        <v>100</v>
      </c>
      <c r="BF136">
        <v>13.64</v>
      </c>
      <c r="BG136">
        <v>1</v>
      </c>
      <c r="BH136">
        <v>25.62</v>
      </c>
      <c r="BI136">
        <v>0</v>
      </c>
      <c r="BJ136">
        <v>1</v>
      </c>
      <c r="BK136">
        <v>0</v>
      </c>
      <c r="BL136">
        <v>0</v>
      </c>
      <c r="BM136" t="s">
        <v>1488</v>
      </c>
      <c r="BN136">
        <v>12.5</v>
      </c>
      <c r="BO136">
        <v>0</v>
      </c>
      <c r="BP136">
        <v>0</v>
      </c>
      <c r="BQ136">
        <v>0</v>
      </c>
      <c r="BR136">
        <v>0</v>
      </c>
      <c r="BS136">
        <v>0</v>
      </c>
      <c r="BT136" t="s">
        <v>1488</v>
      </c>
      <c r="BU136" t="s">
        <v>1488</v>
      </c>
      <c r="BV136">
        <v>0</v>
      </c>
      <c r="BW136">
        <v>0</v>
      </c>
      <c r="BX136" t="s">
        <v>1488</v>
      </c>
      <c r="BY136">
        <v>40</v>
      </c>
      <c r="BZ136">
        <v>0</v>
      </c>
      <c r="CA136">
        <v>0</v>
      </c>
      <c r="CB136">
        <v>0</v>
      </c>
      <c r="CC136">
        <v>0</v>
      </c>
      <c r="CD136">
        <v>0</v>
      </c>
      <c r="CE136">
        <v>2</v>
      </c>
      <c r="CF136">
        <v>0</v>
      </c>
      <c r="CG136">
        <v>0</v>
      </c>
      <c r="CH136">
        <v>0</v>
      </c>
      <c r="CI136">
        <v>0</v>
      </c>
      <c r="CJ136">
        <v>0</v>
      </c>
      <c r="CK136">
        <v>0</v>
      </c>
      <c r="CL136">
        <v>0</v>
      </c>
      <c r="CM136">
        <v>0</v>
      </c>
      <c r="CN136">
        <v>0</v>
      </c>
      <c r="CO136">
        <v>0</v>
      </c>
      <c r="CP136">
        <v>2.34</v>
      </c>
      <c r="CQ136">
        <v>41.36</v>
      </c>
      <c r="CR136">
        <v>5.36</v>
      </c>
      <c r="CS136">
        <v>16.079999999999998</v>
      </c>
      <c r="CT136">
        <v>17.29</v>
      </c>
      <c r="CU136">
        <v>52.27</v>
      </c>
      <c r="CV136">
        <v>49.87</v>
      </c>
      <c r="CW136">
        <v>58.54</v>
      </c>
      <c r="CX136">
        <v>53.46</v>
      </c>
      <c r="CY136">
        <v>53.92</v>
      </c>
      <c r="CZ136">
        <v>54.21</v>
      </c>
    </row>
    <row r="137" spans="1:104">
      <c r="A137" t="s">
        <v>1356</v>
      </c>
      <c r="B137" t="s">
        <v>1357</v>
      </c>
      <c r="C137" t="s">
        <v>80</v>
      </c>
      <c r="D137" t="s">
        <v>256</v>
      </c>
      <c r="E137">
        <v>77</v>
      </c>
      <c r="F137">
        <v>20142015</v>
      </c>
      <c r="G137">
        <v>27</v>
      </c>
      <c r="H137">
        <v>2</v>
      </c>
      <c r="I137">
        <v>1.633</v>
      </c>
      <c r="J137">
        <v>2</v>
      </c>
      <c r="K137">
        <v>0</v>
      </c>
      <c r="L137">
        <v>2</v>
      </c>
      <c r="M137">
        <v>3.2</v>
      </c>
      <c r="N137">
        <v>0</v>
      </c>
      <c r="O137">
        <v>3.2</v>
      </c>
      <c r="P137">
        <v>2</v>
      </c>
      <c r="Q137">
        <v>6.76</v>
      </c>
      <c r="R137">
        <v>160.78</v>
      </c>
      <c r="S137">
        <v>100</v>
      </c>
      <c r="T137">
        <v>5.58</v>
      </c>
      <c r="U137">
        <v>0.49</v>
      </c>
      <c r="V137">
        <v>-8.7899999999999991</v>
      </c>
      <c r="W137">
        <v>8.33</v>
      </c>
      <c r="X137">
        <v>17.12</v>
      </c>
      <c r="Y137">
        <v>-30</v>
      </c>
      <c r="Z137">
        <v>3</v>
      </c>
      <c r="AA137">
        <v>33</v>
      </c>
      <c r="AB137">
        <v>4.8</v>
      </c>
      <c r="AC137">
        <v>52.81</v>
      </c>
      <c r="AD137">
        <v>57.61</v>
      </c>
      <c r="AE137">
        <v>2</v>
      </c>
      <c r="AF137">
        <v>-7.76</v>
      </c>
      <c r="AG137">
        <v>14.51</v>
      </c>
      <c r="AH137">
        <v>-64</v>
      </c>
      <c r="AI137">
        <v>5</v>
      </c>
      <c r="AJ137">
        <v>69</v>
      </c>
      <c r="AK137">
        <v>8</v>
      </c>
      <c r="AL137">
        <v>110.42</v>
      </c>
      <c r="AM137">
        <v>118.43</v>
      </c>
      <c r="AN137">
        <v>60</v>
      </c>
      <c r="AO137">
        <v>0</v>
      </c>
      <c r="AP137">
        <v>2</v>
      </c>
      <c r="AQ137">
        <v>3</v>
      </c>
      <c r="AR137">
        <v>-7.42</v>
      </c>
      <c r="AS137">
        <v>9.43</v>
      </c>
      <c r="AT137">
        <v>16.86</v>
      </c>
      <c r="AU137">
        <v>-43</v>
      </c>
      <c r="AV137">
        <v>5</v>
      </c>
      <c r="AW137">
        <v>48</v>
      </c>
      <c r="AX137">
        <v>8</v>
      </c>
      <c r="AY137">
        <v>76.819999999999993</v>
      </c>
      <c r="AZ137">
        <v>84.82</v>
      </c>
      <c r="BA137">
        <v>60</v>
      </c>
      <c r="BB137">
        <v>1</v>
      </c>
      <c r="BC137">
        <v>3</v>
      </c>
      <c r="BD137">
        <v>-10.51</v>
      </c>
      <c r="BE137">
        <v>8.11</v>
      </c>
      <c r="BF137">
        <v>18.62</v>
      </c>
      <c r="BG137">
        <v>-31</v>
      </c>
      <c r="BH137">
        <v>4.8</v>
      </c>
      <c r="BI137">
        <v>54.41</v>
      </c>
      <c r="BJ137">
        <v>3</v>
      </c>
      <c r="BK137">
        <v>34</v>
      </c>
      <c r="BL137">
        <v>2</v>
      </c>
      <c r="BM137">
        <v>41.18</v>
      </c>
      <c r="BN137">
        <v>8.82</v>
      </c>
      <c r="BO137">
        <v>3.2</v>
      </c>
      <c r="BP137">
        <v>3.2</v>
      </c>
      <c r="BQ137">
        <v>2</v>
      </c>
      <c r="BR137">
        <v>2</v>
      </c>
      <c r="BS137">
        <v>0</v>
      </c>
      <c r="BT137">
        <v>50</v>
      </c>
      <c r="BU137">
        <v>66.67</v>
      </c>
      <c r="BV137">
        <v>66.67</v>
      </c>
      <c r="BW137">
        <v>40</v>
      </c>
      <c r="BX137">
        <v>94.12</v>
      </c>
      <c r="BY137">
        <v>41</v>
      </c>
      <c r="BZ137">
        <v>1</v>
      </c>
      <c r="CA137">
        <v>1</v>
      </c>
      <c r="CB137">
        <v>10</v>
      </c>
      <c r="CC137">
        <v>3</v>
      </c>
      <c r="CD137">
        <v>3</v>
      </c>
      <c r="CE137">
        <v>27</v>
      </c>
      <c r="CF137">
        <v>2</v>
      </c>
      <c r="CG137">
        <v>1</v>
      </c>
      <c r="CH137">
        <v>0</v>
      </c>
      <c r="CI137">
        <v>0</v>
      </c>
      <c r="CJ137">
        <v>0</v>
      </c>
      <c r="CK137">
        <v>0</v>
      </c>
      <c r="CL137">
        <v>3</v>
      </c>
      <c r="CM137">
        <v>0</v>
      </c>
      <c r="CN137">
        <v>2</v>
      </c>
      <c r="CO137">
        <v>3.2</v>
      </c>
      <c r="CP137">
        <v>37.49</v>
      </c>
      <c r="CQ137">
        <v>393.42</v>
      </c>
      <c r="CR137">
        <v>8.6999999999999993</v>
      </c>
      <c r="CS137">
        <v>16.88</v>
      </c>
      <c r="CT137">
        <v>17.05</v>
      </c>
      <c r="CU137">
        <v>50.01</v>
      </c>
      <c r="CV137">
        <v>49.76</v>
      </c>
      <c r="CW137">
        <v>53.69</v>
      </c>
      <c r="CX137">
        <v>53.67</v>
      </c>
      <c r="CY137">
        <v>54.3</v>
      </c>
      <c r="CZ137">
        <v>54.82</v>
      </c>
    </row>
    <row r="138" spans="1:104">
      <c r="A138" t="s">
        <v>60</v>
      </c>
      <c r="B138" t="s">
        <v>61</v>
      </c>
      <c r="C138" t="s">
        <v>62</v>
      </c>
      <c r="D138" t="s">
        <v>63</v>
      </c>
      <c r="E138">
        <v>81</v>
      </c>
      <c r="F138">
        <v>20142015</v>
      </c>
      <c r="G138">
        <v>24</v>
      </c>
      <c r="H138">
        <v>7</v>
      </c>
      <c r="I138">
        <v>7</v>
      </c>
      <c r="J138">
        <v>0</v>
      </c>
      <c r="K138">
        <v>1</v>
      </c>
      <c r="L138">
        <v>1</v>
      </c>
      <c r="M138">
        <v>0</v>
      </c>
      <c r="N138">
        <v>0.28000000000000003</v>
      </c>
      <c r="O138">
        <v>0.28000000000000003</v>
      </c>
      <c r="P138">
        <v>0</v>
      </c>
      <c r="Q138">
        <v>10.63</v>
      </c>
      <c r="R138">
        <v>107.74</v>
      </c>
      <c r="S138">
        <v>0</v>
      </c>
      <c r="T138">
        <v>-2.29</v>
      </c>
      <c r="U138">
        <v>2.66</v>
      </c>
      <c r="V138">
        <v>-6.74</v>
      </c>
      <c r="W138">
        <v>12.64</v>
      </c>
      <c r="X138">
        <v>19.38</v>
      </c>
      <c r="Y138">
        <v>-136</v>
      </c>
      <c r="Z138">
        <v>23</v>
      </c>
      <c r="AA138">
        <v>159</v>
      </c>
      <c r="AB138">
        <v>6.39</v>
      </c>
      <c r="AC138">
        <v>44.2</v>
      </c>
      <c r="AD138">
        <v>50.59</v>
      </c>
      <c r="AE138">
        <v>0</v>
      </c>
      <c r="AF138">
        <v>-4.4000000000000004</v>
      </c>
      <c r="AG138">
        <v>15.03</v>
      </c>
      <c r="AH138">
        <v>-311</v>
      </c>
      <c r="AI138">
        <v>42</v>
      </c>
      <c r="AJ138">
        <v>353</v>
      </c>
      <c r="AK138">
        <v>11.68</v>
      </c>
      <c r="AL138">
        <v>98.13</v>
      </c>
      <c r="AM138">
        <v>109.81</v>
      </c>
      <c r="AN138">
        <v>57.14</v>
      </c>
      <c r="AO138">
        <v>0</v>
      </c>
      <c r="AP138">
        <v>32</v>
      </c>
      <c r="AQ138">
        <v>1</v>
      </c>
      <c r="AR138">
        <v>-8.67</v>
      </c>
      <c r="AS138">
        <v>10.81</v>
      </c>
      <c r="AT138">
        <v>19.48</v>
      </c>
      <c r="AU138">
        <v>-232</v>
      </c>
      <c r="AV138">
        <v>32</v>
      </c>
      <c r="AW138">
        <v>264</v>
      </c>
      <c r="AX138">
        <v>8.9</v>
      </c>
      <c r="AY138">
        <v>73.39</v>
      </c>
      <c r="AZ138">
        <v>82.29</v>
      </c>
      <c r="BA138">
        <v>75</v>
      </c>
      <c r="BB138">
        <v>0</v>
      </c>
      <c r="BC138">
        <v>1</v>
      </c>
      <c r="BD138">
        <v>-13.35</v>
      </c>
      <c r="BE138">
        <v>11.16</v>
      </c>
      <c r="BF138">
        <v>24.52</v>
      </c>
      <c r="BG138">
        <v>-167</v>
      </c>
      <c r="BH138">
        <v>6.67</v>
      </c>
      <c r="BI138">
        <v>53.1</v>
      </c>
      <c r="BJ138">
        <v>24</v>
      </c>
      <c r="BK138">
        <v>191</v>
      </c>
      <c r="BL138">
        <v>1</v>
      </c>
      <c r="BM138">
        <v>7.58</v>
      </c>
      <c r="BN138">
        <v>9.09</v>
      </c>
      <c r="BO138">
        <v>1.39</v>
      </c>
      <c r="BP138">
        <v>6.95</v>
      </c>
      <c r="BQ138">
        <v>5</v>
      </c>
      <c r="BR138">
        <v>25</v>
      </c>
      <c r="BS138">
        <v>-20</v>
      </c>
      <c r="BT138">
        <v>16.670000000000002</v>
      </c>
      <c r="BU138">
        <v>0</v>
      </c>
      <c r="BV138">
        <v>20.83</v>
      </c>
      <c r="BW138">
        <v>15.62</v>
      </c>
      <c r="BX138">
        <v>86.91</v>
      </c>
      <c r="BY138">
        <v>38</v>
      </c>
      <c r="BZ138">
        <v>0</v>
      </c>
      <c r="CA138">
        <v>1</v>
      </c>
      <c r="CB138">
        <v>4.5199999999999996</v>
      </c>
      <c r="CC138">
        <v>10</v>
      </c>
      <c r="CD138">
        <v>42</v>
      </c>
      <c r="CE138">
        <v>211</v>
      </c>
      <c r="CF138">
        <v>12</v>
      </c>
      <c r="CG138">
        <v>4</v>
      </c>
      <c r="CH138">
        <v>0</v>
      </c>
      <c r="CI138">
        <v>1</v>
      </c>
      <c r="CJ138">
        <v>1</v>
      </c>
      <c r="CK138">
        <v>15</v>
      </c>
      <c r="CL138">
        <v>5</v>
      </c>
      <c r="CM138">
        <v>2</v>
      </c>
      <c r="CN138">
        <v>2</v>
      </c>
      <c r="CO138">
        <v>0</v>
      </c>
      <c r="CP138">
        <v>215.83</v>
      </c>
      <c r="CQ138">
        <v>179.28</v>
      </c>
      <c r="CR138">
        <v>54.63</v>
      </c>
      <c r="CS138">
        <v>16.75</v>
      </c>
      <c r="CT138">
        <v>17.55</v>
      </c>
      <c r="CU138">
        <v>54.51</v>
      </c>
      <c r="CV138">
        <v>49.79</v>
      </c>
      <c r="CW138">
        <v>59.03</v>
      </c>
      <c r="CX138">
        <v>49.27</v>
      </c>
      <c r="CY138">
        <v>54.36</v>
      </c>
      <c r="CZ138">
        <v>54.82</v>
      </c>
    </row>
    <row r="139" spans="1:104">
      <c r="A139" t="s">
        <v>870</v>
      </c>
      <c r="B139" t="s">
        <v>871</v>
      </c>
      <c r="C139" t="s">
        <v>113</v>
      </c>
      <c r="D139" t="s">
        <v>116</v>
      </c>
      <c r="E139">
        <v>69</v>
      </c>
      <c r="F139">
        <v>20142015</v>
      </c>
      <c r="G139">
        <v>27</v>
      </c>
      <c r="H139">
        <v>1</v>
      </c>
      <c r="I139">
        <v>1</v>
      </c>
      <c r="J139">
        <v>0</v>
      </c>
      <c r="K139">
        <v>0</v>
      </c>
      <c r="L139">
        <v>0</v>
      </c>
      <c r="M139">
        <v>0</v>
      </c>
      <c r="N139">
        <v>0</v>
      </c>
      <c r="O139">
        <v>0</v>
      </c>
      <c r="P139">
        <v>2</v>
      </c>
      <c r="Q139">
        <v>0</v>
      </c>
      <c r="R139" t="s">
        <v>1488</v>
      </c>
      <c r="S139" t="s">
        <v>1488</v>
      </c>
      <c r="T139">
        <v>-5.87</v>
      </c>
      <c r="U139">
        <v>0.04</v>
      </c>
      <c r="V139">
        <v>-9.5399999999999991</v>
      </c>
      <c r="W139">
        <v>0</v>
      </c>
      <c r="X139">
        <v>9.5399999999999991</v>
      </c>
      <c r="Y139">
        <v>-3</v>
      </c>
      <c r="Z139">
        <v>0</v>
      </c>
      <c r="AA139">
        <v>3</v>
      </c>
      <c r="AB139">
        <v>0</v>
      </c>
      <c r="AC139">
        <v>71.760000000000005</v>
      </c>
      <c r="AD139">
        <v>71.760000000000005</v>
      </c>
      <c r="AE139">
        <v>0</v>
      </c>
      <c r="AF139">
        <v>-8.68</v>
      </c>
      <c r="AG139">
        <v>8.68</v>
      </c>
      <c r="AH139">
        <v>-4</v>
      </c>
      <c r="AI139">
        <v>0</v>
      </c>
      <c r="AJ139">
        <v>4</v>
      </c>
      <c r="AK139">
        <v>0</v>
      </c>
      <c r="AL139">
        <v>95.68</v>
      </c>
      <c r="AM139">
        <v>95.68</v>
      </c>
      <c r="AN139" t="s">
        <v>1488</v>
      </c>
      <c r="AO139">
        <v>0</v>
      </c>
      <c r="AP139">
        <v>0</v>
      </c>
      <c r="AQ139">
        <v>0</v>
      </c>
      <c r="AR139">
        <v>-9.69</v>
      </c>
      <c r="AS139">
        <v>0</v>
      </c>
      <c r="AT139">
        <v>9.69</v>
      </c>
      <c r="AU139">
        <v>-3</v>
      </c>
      <c r="AV139">
        <v>0</v>
      </c>
      <c r="AW139">
        <v>3</v>
      </c>
      <c r="AX139">
        <v>0</v>
      </c>
      <c r="AY139">
        <v>71.760000000000005</v>
      </c>
      <c r="AZ139">
        <v>71.760000000000005</v>
      </c>
      <c r="BA139" t="s">
        <v>1488</v>
      </c>
      <c r="BB139">
        <v>0</v>
      </c>
      <c r="BC139">
        <v>0</v>
      </c>
      <c r="BD139">
        <v>-11.87</v>
      </c>
      <c r="BE139">
        <v>0</v>
      </c>
      <c r="BF139">
        <v>11.87</v>
      </c>
      <c r="BG139">
        <v>-3</v>
      </c>
      <c r="BH139">
        <v>0</v>
      </c>
      <c r="BI139">
        <v>71.760000000000005</v>
      </c>
      <c r="BJ139">
        <v>0</v>
      </c>
      <c r="BK139">
        <v>3</v>
      </c>
      <c r="BL139">
        <v>0</v>
      </c>
      <c r="BM139" t="s">
        <v>1488</v>
      </c>
      <c r="BN139">
        <v>14.63</v>
      </c>
      <c r="BO139">
        <v>0</v>
      </c>
      <c r="BP139">
        <v>0</v>
      </c>
      <c r="BQ139">
        <v>0</v>
      </c>
      <c r="BR139">
        <v>0</v>
      </c>
      <c r="BS139">
        <v>0</v>
      </c>
      <c r="BT139" t="s">
        <v>1488</v>
      </c>
      <c r="BU139" t="s">
        <v>1488</v>
      </c>
      <c r="BV139" t="s">
        <v>1488</v>
      </c>
      <c r="BW139" t="s">
        <v>1488</v>
      </c>
      <c r="BX139">
        <v>100</v>
      </c>
      <c r="BY139">
        <v>40</v>
      </c>
      <c r="BZ139">
        <v>0</v>
      </c>
      <c r="CA139">
        <v>0</v>
      </c>
      <c r="CB139">
        <v>0</v>
      </c>
      <c r="CC139">
        <v>0</v>
      </c>
      <c r="CD139">
        <v>2</v>
      </c>
      <c r="CE139">
        <v>2</v>
      </c>
      <c r="CF139">
        <v>0</v>
      </c>
      <c r="CG139">
        <v>0</v>
      </c>
      <c r="CH139">
        <v>0</v>
      </c>
      <c r="CI139">
        <v>0</v>
      </c>
      <c r="CJ139">
        <v>0</v>
      </c>
      <c r="CK139">
        <v>0</v>
      </c>
      <c r="CL139">
        <v>0</v>
      </c>
      <c r="CM139">
        <v>0</v>
      </c>
      <c r="CN139">
        <v>2</v>
      </c>
      <c r="CO139">
        <v>47.84</v>
      </c>
      <c r="CP139">
        <v>2.5099999999999998</v>
      </c>
      <c r="CQ139">
        <v>402.14</v>
      </c>
      <c r="CR139">
        <v>0.62</v>
      </c>
      <c r="CS139">
        <v>17.07</v>
      </c>
      <c r="CT139">
        <v>17</v>
      </c>
      <c r="CU139">
        <v>49.69</v>
      </c>
      <c r="CV139">
        <v>50.7</v>
      </c>
      <c r="CW139">
        <v>51.01</v>
      </c>
      <c r="CX139">
        <v>51.65</v>
      </c>
      <c r="CY139">
        <v>55.35</v>
      </c>
      <c r="CZ139">
        <v>53.82</v>
      </c>
    </row>
    <row r="140" spans="1:104">
      <c r="A140" t="s">
        <v>420</v>
      </c>
      <c r="B140" t="s">
        <v>421</v>
      </c>
      <c r="C140" t="s">
        <v>273</v>
      </c>
      <c r="D140" t="s">
        <v>110</v>
      </c>
      <c r="E140">
        <v>69</v>
      </c>
      <c r="F140">
        <v>20142015</v>
      </c>
      <c r="G140">
        <v>19</v>
      </c>
      <c r="H140">
        <v>0.92500000000000004</v>
      </c>
      <c r="I140">
        <v>0.92500000000000004</v>
      </c>
      <c r="J140">
        <v>0</v>
      </c>
      <c r="K140">
        <v>0</v>
      </c>
      <c r="L140">
        <v>0</v>
      </c>
      <c r="M140">
        <v>0</v>
      </c>
      <c r="N140">
        <v>0</v>
      </c>
      <c r="O140">
        <v>0</v>
      </c>
      <c r="P140">
        <v>0</v>
      </c>
      <c r="Q140">
        <v>16.670000000000002</v>
      </c>
      <c r="R140" t="s">
        <v>1488</v>
      </c>
      <c r="S140" t="s">
        <v>1488</v>
      </c>
      <c r="T140" t="s">
        <v>1488</v>
      </c>
      <c r="U140">
        <v>0.02</v>
      </c>
      <c r="V140">
        <v>19.54</v>
      </c>
      <c r="W140">
        <v>33.33</v>
      </c>
      <c r="X140">
        <v>13.79</v>
      </c>
      <c r="Y140">
        <v>-1</v>
      </c>
      <c r="Z140">
        <v>1</v>
      </c>
      <c r="AA140">
        <v>2</v>
      </c>
      <c r="AB140">
        <v>51.43</v>
      </c>
      <c r="AC140">
        <v>102.86</v>
      </c>
      <c r="AD140">
        <v>154.29</v>
      </c>
      <c r="AE140">
        <v>0</v>
      </c>
      <c r="AF140">
        <v>6.84</v>
      </c>
      <c r="AG140">
        <v>9.82</v>
      </c>
      <c r="AH140">
        <v>-4</v>
      </c>
      <c r="AI140">
        <v>1</v>
      </c>
      <c r="AJ140">
        <v>5</v>
      </c>
      <c r="AK140">
        <v>51.43</v>
      </c>
      <c r="AL140">
        <v>257.14</v>
      </c>
      <c r="AM140">
        <v>308.57</v>
      </c>
      <c r="AN140">
        <v>0</v>
      </c>
      <c r="AO140">
        <v>0</v>
      </c>
      <c r="AP140">
        <v>0</v>
      </c>
      <c r="AQ140">
        <v>0</v>
      </c>
      <c r="AR140">
        <v>14.28</v>
      </c>
      <c r="AS140">
        <v>25</v>
      </c>
      <c r="AT140">
        <v>10.72</v>
      </c>
      <c r="AU140">
        <v>-2</v>
      </c>
      <c r="AV140">
        <v>1</v>
      </c>
      <c r="AW140">
        <v>3</v>
      </c>
      <c r="AX140">
        <v>51.43</v>
      </c>
      <c r="AY140">
        <v>154.29</v>
      </c>
      <c r="AZ140">
        <v>205.71</v>
      </c>
      <c r="BA140">
        <v>0</v>
      </c>
      <c r="BB140">
        <v>0</v>
      </c>
      <c r="BC140">
        <v>0</v>
      </c>
      <c r="BD140">
        <v>-10.54</v>
      </c>
      <c r="BE140">
        <v>0</v>
      </c>
      <c r="BF140">
        <v>10.54</v>
      </c>
      <c r="BG140">
        <v>-3</v>
      </c>
      <c r="BH140">
        <v>0</v>
      </c>
      <c r="BI140">
        <v>154.29</v>
      </c>
      <c r="BJ140">
        <v>0</v>
      </c>
      <c r="BK140">
        <v>3</v>
      </c>
      <c r="BL140">
        <v>0</v>
      </c>
      <c r="BM140" t="s">
        <v>1488</v>
      </c>
      <c r="BN140">
        <v>11.9</v>
      </c>
      <c r="BO140">
        <v>0</v>
      </c>
      <c r="BP140">
        <v>0</v>
      </c>
      <c r="BQ140">
        <v>0</v>
      </c>
      <c r="BR140">
        <v>0</v>
      </c>
      <c r="BS140">
        <v>0</v>
      </c>
      <c r="BT140" t="s">
        <v>1488</v>
      </c>
      <c r="BU140" t="s">
        <v>1488</v>
      </c>
      <c r="BV140" t="s">
        <v>1488</v>
      </c>
      <c r="BW140">
        <v>0</v>
      </c>
      <c r="BX140">
        <v>100</v>
      </c>
      <c r="BY140">
        <v>40</v>
      </c>
      <c r="BZ140">
        <v>0</v>
      </c>
      <c r="CA140">
        <v>0</v>
      </c>
      <c r="CB140" t="s">
        <v>1488</v>
      </c>
      <c r="CC140">
        <v>0</v>
      </c>
      <c r="CD140">
        <v>0</v>
      </c>
      <c r="CE140">
        <v>0</v>
      </c>
      <c r="CF140">
        <v>0</v>
      </c>
      <c r="CG140">
        <v>0</v>
      </c>
      <c r="CH140">
        <v>0</v>
      </c>
      <c r="CI140">
        <v>0</v>
      </c>
      <c r="CJ140">
        <v>0</v>
      </c>
      <c r="CK140">
        <v>0</v>
      </c>
      <c r="CL140">
        <v>0</v>
      </c>
      <c r="CM140">
        <v>0</v>
      </c>
      <c r="CN140">
        <v>0</v>
      </c>
      <c r="CO140">
        <v>0</v>
      </c>
      <c r="CP140">
        <v>1.17</v>
      </c>
      <c r="CQ140">
        <v>347.66</v>
      </c>
      <c r="CR140">
        <v>0.33</v>
      </c>
      <c r="CS140">
        <v>17.18</v>
      </c>
      <c r="CT140">
        <v>17.579999999999998</v>
      </c>
      <c r="CU140">
        <v>51.58</v>
      </c>
      <c r="CV140">
        <v>49.36</v>
      </c>
      <c r="CW140">
        <v>53.67</v>
      </c>
      <c r="CX140">
        <v>50.39</v>
      </c>
      <c r="CY140">
        <v>55.78</v>
      </c>
      <c r="CZ140">
        <v>57.24</v>
      </c>
    </row>
    <row r="141" spans="1:104">
      <c r="A141" t="s">
        <v>593</v>
      </c>
      <c r="B141" t="s">
        <v>594</v>
      </c>
      <c r="C141" t="s">
        <v>87</v>
      </c>
      <c r="D141" t="s">
        <v>544</v>
      </c>
      <c r="E141">
        <v>47</v>
      </c>
      <c r="F141">
        <v>20142015</v>
      </c>
      <c r="G141">
        <v>28</v>
      </c>
      <c r="H141">
        <v>4.6500000000000004</v>
      </c>
      <c r="I141">
        <v>4.2</v>
      </c>
      <c r="J141">
        <v>1</v>
      </c>
      <c r="K141">
        <v>0</v>
      </c>
      <c r="L141">
        <v>1</v>
      </c>
      <c r="M141">
        <v>0.53</v>
      </c>
      <c r="N141">
        <v>0</v>
      </c>
      <c r="O141">
        <v>0.53</v>
      </c>
      <c r="P141">
        <v>0</v>
      </c>
      <c r="Q141">
        <v>10.85</v>
      </c>
      <c r="R141">
        <v>94.91</v>
      </c>
      <c r="S141">
        <v>11.11</v>
      </c>
      <c r="T141">
        <v>-3.5</v>
      </c>
      <c r="U141">
        <v>2.39</v>
      </c>
      <c r="V141">
        <v>0.82</v>
      </c>
      <c r="W141">
        <v>14.06</v>
      </c>
      <c r="X141">
        <v>13.25</v>
      </c>
      <c r="Y141">
        <v>-92</v>
      </c>
      <c r="Z141">
        <v>18</v>
      </c>
      <c r="AA141">
        <v>110</v>
      </c>
      <c r="AB141">
        <v>9.6300000000000008</v>
      </c>
      <c r="AC141">
        <v>58.84</v>
      </c>
      <c r="AD141">
        <v>68.47</v>
      </c>
      <c r="AE141">
        <v>11</v>
      </c>
      <c r="AF141">
        <v>0.39</v>
      </c>
      <c r="AG141">
        <v>10.46</v>
      </c>
      <c r="AH141">
        <v>-166</v>
      </c>
      <c r="AI141">
        <v>23</v>
      </c>
      <c r="AJ141">
        <v>189</v>
      </c>
      <c r="AK141">
        <v>12.3</v>
      </c>
      <c r="AL141">
        <v>101.1</v>
      </c>
      <c r="AM141">
        <v>113.4</v>
      </c>
      <c r="AN141">
        <v>56.52</v>
      </c>
      <c r="AO141">
        <v>3</v>
      </c>
      <c r="AP141">
        <v>2</v>
      </c>
      <c r="AQ141">
        <v>14</v>
      </c>
      <c r="AR141">
        <v>-2.7</v>
      </c>
      <c r="AS141">
        <v>8.89</v>
      </c>
      <c r="AT141">
        <v>11.59</v>
      </c>
      <c r="AU141">
        <v>-148</v>
      </c>
      <c r="AV141">
        <v>16</v>
      </c>
      <c r="AW141">
        <v>164</v>
      </c>
      <c r="AX141">
        <v>8.56</v>
      </c>
      <c r="AY141">
        <v>87.73</v>
      </c>
      <c r="AZ141">
        <v>96.29</v>
      </c>
      <c r="BA141">
        <v>81.25</v>
      </c>
      <c r="BB141">
        <v>2</v>
      </c>
      <c r="BC141">
        <v>11</v>
      </c>
      <c r="BD141">
        <v>-3.87</v>
      </c>
      <c r="BE141">
        <v>8.9</v>
      </c>
      <c r="BF141">
        <v>12.78</v>
      </c>
      <c r="BG141">
        <v>-120</v>
      </c>
      <c r="BH141">
        <v>6.95</v>
      </c>
      <c r="BI141">
        <v>71.14</v>
      </c>
      <c r="BJ141">
        <v>13</v>
      </c>
      <c r="BK141">
        <v>133</v>
      </c>
      <c r="BL141">
        <v>9</v>
      </c>
      <c r="BM141">
        <v>-11.11</v>
      </c>
      <c r="BN141">
        <v>16.670000000000002</v>
      </c>
      <c r="BO141">
        <v>0.53</v>
      </c>
      <c r="BP141">
        <v>9.09</v>
      </c>
      <c r="BQ141">
        <v>1</v>
      </c>
      <c r="BR141">
        <v>17</v>
      </c>
      <c r="BS141">
        <v>-16</v>
      </c>
      <c r="BT141">
        <v>5.56</v>
      </c>
      <c r="BU141">
        <v>9.09</v>
      </c>
      <c r="BV141">
        <v>7.69</v>
      </c>
      <c r="BW141">
        <v>6.25</v>
      </c>
      <c r="BX141">
        <v>87.22</v>
      </c>
      <c r="BY141">
        <v>53.77</v>
      </c>
      <c r="BZ141">
        <v>57</v>
      </c>
      <c r="CA141">
        <v>49</v>
      </c>
      <c r="CB141">
        <v>3.47</v>
      </c>
      <c r="CC141">
        <v>5</v>
      </c>
      <c r="CD141">
        <v>12</v>
      </c>
      <c r="CE141">
        <v>139</v>
      </c>
      <c r="CF141">
        <v>1</v>
      </c>
      <c r="CG141">
        <v>1</v>
      </c>
      <c r="CH141">
        <v>0</v>
      </c>
      <c r="CI141">
        <v>0</v>
      </c>
      <c r="CJ141">
        <v>8</v>
      </c>
      <c r="CK141">
        <v>2</v>
      </c>
      <c r="CL141">
        <v>8</v>
      </c>
      <c r="CM141">
        <v>0</v>
      </c>
      <c r="CN141">
        <v>0</v>
      </c>
      <c r="CO141">
        <v>0</v>
      </c>
      <c r="CP141">
        <v>112.17</v>
      </c>
      <c r="CQ141">
        <v>173.4</v>
      </c>
      <c r="CR141">
        <v>39.28</v>
      </c>
      <c r="CS141">
        <v>18.010000000000002</v>
      </c>
      <c r="CT141">
        <v>17.7</v>
      </c>
      <c r="CU141">
        <v>47.75</v>
      </c>
      <c r="CV141">
        <v>49.98</v>
      </c>
      <c r="CW141">
        <v>50.52</v>
      </c>
      <c r="CX141">
        <v>55.29</v>
      </c>
      <c r="CY141">
        <v>54.67</v>
      </c>
      <c r="CZ141">
        <v>54.71</v>
      </c>
    </row>
    <row r="142" spans="1:104">
      <c r="A142" t="s">
        <v>1386</v>
      </c>
      <c r="B142" t="s">
        <v>1387</v>
      </c>
      <c r="C142" t="s">
        <v>68</v>
      </c>
      <c r="D142" t="s">
        <v>976</v>
      </c>
      <c r="E142">
        <v>78</v>
      </c>
      <c r="F142">
        <v>20142015</v>
      </c>
      <c r="G142">
        <v>23</v>
      </c>
      <c r="H142">
        <v>5.5</v>
      </c>
      <c r="I142">
        <v>6</v>
      </c>
      <c r="J142">
        <v>0</v>
      </c>
      <c r="K142">
        <v>0</v>
      </c>
      <c r="L142">
        <v>0</v>
      </c>
      <c r="M142">
        <v>0</v>
      </c>
      <c r="N142">
        <v>0</v>
      </c>
      <c r="O142">
        <v>0</v>
      </c>
      <c r="P142">
        <v>0</v>
      </c>
      <c r="Q142">
        <v>5</v>
      </c>
      <c r="R142">
        <v>90</v>
      </c>
      <c r="S142" t="s">
        <v>1488</v>
      </c>
      <c r="T142">
        <v>-4.95</v>
      </c>
      <c r="U142">
        <v>0.13</v>
      </c>
      <c r="V142">
        <v>-2.61</v>
      </c>
      <c r="W142">
        <v>7.14</v>
      </c>
      <c r="X142">
        <v>9.75</v>
      </c>
      <c r="Y142">
        <v>-12</v>
      </c>
      <c r="Z142">
        <v>1</v>
      </c>
      <c r="AA142">
        <v>13</v>
      </c>
      <c r="AB142">
        <v>5.89</v>
      </c>
      <c r="AC142">
        <v>76.599999999999994</v>
      </c>
      <c r="AD142">
        <v>82.49</v>
      </c>
      <c r="AE142">
        <v>0</v>
      </c>
      <c r="AF142">
        <v>-4.17</v>
      </c>
      <c r="AG142">
        <v>9.17</v>
      </c>
      <c r="AH142">
        <v>-18</v>
      </c>
      <c r="AI142">
        <v>1</v>
      </c>
      <c r="AJ142">
        <v>19</v>
      </c>
      <c r="AK142">
        <v>5.89</v>
      </c>
      <c r="AL142">
        <v>111.95</v>
      </c>
      <c r="AM142">
        <v>117.84</v>
      </c>
      <c r="AN142">
        <v>100</v>
      </c>
      <c r="AO142">
        <v>0</v>
      </c>
      <c r="AP142">
        <v>1</v>
      </c>
      <c r="AQ142">
        <v>0</v>
      </c>
      <c r="AR142">
        <v>-2.64</v>
      </c>
      <c r="AS142">
        <v>7.14</v>
      </c>
      <c r="AT142">
        <v>9.7899999999999991</v>
      </c>
      <c r="AU142">
        <v>-12</v>
      </c>
      <c r="AV142">
        <v>1</v>
      </c>
      <c r="AW142">
        <v>13</v>
      </c>
      <c r="AX142">
        <v>5.89</v>
      </c>
      <c r="AY142">
        <v>76.599999999999994</v>
      </c>
      <c r="AZ142">
        <v>82.49</v>
      </c>
      <c r="BA142">
        <v>100</v>
      </c>
      <c r="BB142">
        <v>0</v>
      </c>
      <c r="BC142">
        <v>0</v>
      </c>
      <c r="BD142">
        <v>-1.51</v>
      </c>
      <c r="BE142">
        <v>9.09</v>
      </c>
      <c r="BF142">
        <v>10.6</v>
      </c>
      <c r="BG142">
        <v>-9</v>
      </c>
      <c r="BH142">
        <v>5.89</v>
      </c>
      <c r="BI142">
        <v>58.92</v>
      </c>
      <c r="BJ142">
        <v>1</v>
      </c>
      <c r="BK142">
        <v>10</v>
      </c>
      <c r="BL142">
        <v>0</v>
      </c>
      <c r="BM142">
        <v>-10.53</v>
      </c>
      <c r="BN142">
        <v>10.53</v>
      </c>
      <c r="BO142">
        <v>0</v>
      </c>
      <c r="BP142">
        <v>5.89</v>
      </c>
      <c r="BQ142">
        <v>0</v>
      </c>
      <c r="BR142">
        <v>1</v>
      </c>
      <c r="BS142">
        <v>-1</v>
      </c>
      <c r="BT142">
        <v>0</v>
      </c>
      <c r="BU142" t="s">
        <v>1488</v>
      </c>
      <c r="BV142">
        <v>0</v>
      </c>
      <c r="BW142">
        <v>0</v>
      </c>
      <c r="BX142">
        <v>90</v>
      </c>
      <c r="BY142">
        <v>48</v>
      </c>
      <c r="BZ142">
        <v>6</v>
      </c>
      <c r="CA142">
        <v>5</v>
      </c>
      <c r="CB142">
        <v>0</v>
      </c>
      <c r="CC142">
        <v>0</v>
      </c>
      <c r="CD142">
        <v>7</v>
      </c>
      <c r="CE142">
        <v>6</v>
      </c>
      <c r="CF142">
        <v>1</v>
      </c>
      <c r="CG142">
        <v>0</v>
      </c>
      <c r="CH142">
        <v>0</v>
      </c>
      <c r="CI142">
        <v>0</v>
      </c>
      <c r="CJ142">
        <v>0</v>
      </c>
      <c r="CK142">
        <v>0</v>
      </c>
      <c r="CL142">
        <v>0</v>
      </c>
      <c r="CM142">
        <v>0</v>
      </c>
      <c r="CN142">
        <v>0</v>
      </c>
      <c r="CO142">
        <v>0</v>
      </c>
      <c r="CP142">
        <v>10.18</v>
      </c>
      <c r="CQ142">
        <v>389.25</v>
      </c>
      <c r="CR142">
        <v>2.5499999999999998</v>
      </c>
      <c r="CS142">
        <v>18.170000000000002</v>
      </c>
      <c r="CT142">
        <v>17.87</v>
      </c>
      <c r="CU142">
        <v>45.71</v>
      </c>
      <c r="CV142">
        <v>51.06</v>
      </c>
      <c r="CW142">
        <v>50.6</v>
      </c>
      <c r="CX142">
        <v>60.11</v>
      </c>
      <c r="CY142">
        <v>56.38</v>
      </c>
      <c r="CZ142">
        <v>54.03</v>
      </c>
    </row>
    <row r="143" spans="1:104">
      <c r="A143" t="s">
        <v>547</v>
      </c>
      <c r="B143" t="s">
        <v>548</v>
      </c>
      <c r="C143" t="s">
        <v>62</v>
      </c>
      <c r="D143" t="s">
        <v>204</v>
      </c>
      <c r="E143">
        <v>56</v>
      </c>
      <c r="F143">
        <v>20142015</v>
      </c>
      <c r="G143">
        <v>20</v>
      </c>
      <c r="H143">
        <v>0.92500000000000004</v>
      </c>
      <c r="I143">
        <v>0.92500000000000004</v>
      </c>
      <c r="J143">
        <v>0</v>
      </c>
      <c r="K143">
        <v>0</v>
      </c>
      <c r="L143">
        <v>0</v>
      </c>
      <c r="M143">
        <v>0</v>
      </c>
      <c r="N143">
        <v>0</v>
      </c>
      <c r="O143">
        <v>0</v>
      </c>
      <c r="P143">
        <v>0</v>
      </c>
      <c r="Q143">
        <v>17.239999999999998</v>
      </c>
      <c r="R143">
        <v>125</v>
      </c>
      <c r="S143" t="s">
        <v>1488</v>
      </c>
      <c r="T143">
        <v>14.47</v>
      </c>
      <c r="U143">
        <v>0.28000000000000003</v>
      </c>
      <c r="V143">
        <v>7.29</v>
      </c>
      <c r="W143">
        <v>20</v>
      </c>
      <c r="X143">
        <v>12.71</v>
      </c>
      <c r="Y143">
        <v>-9</v>
      </c>
      <c r="Z143">
        <v>3</v>
      </c>
      <c r="AA143">
        <v>12</v>
      </c>
      <c r="AB143">
        <v>11.54</v>
      </c>
      <c r="AC143">
        <v>46.15</v>
      </c>
      <c r="AD143">
        <v>57.69</v>
      </c>
      <c r="AE143">
        <v>0</v>
      </c>
      <c r="AF143">
        <v>5.13</v>
      </c>
      <c r="AG143">
        <v>12.11</v>
      </c>
      <c r="AH143">
        <v>-19</v>
      </c>
      <c r="AI143">
        <v>5</v>
      </c>
      <c r="AJ143">
        <v>24</v>
      </c>
      <c r="AK143">
        <v>19.23</v>
      </c>
      <c r="AL143">
        <v>92.31</v>
      </c>
      <c r="AM143">
        <v>111.54</v>
      </c>
      <c r="AN143">
        <v>80</v>
      </c>
      <c r="AO143">
        <v>0</v>
      </c>
      <c r="AP143">
        <v>2</v>
      </c>
      <c r="AQ143">
        <v>0</v>
      </c>
      <c r="AR143">
        <v>7.28</v>
      </c>
      <c r="AS143">
        <v>20.83</v>
      </c>
      <c r="AT143">
        <v>13.55</v>
      </c>
      <c r="AU143">
        <v>-14</v>
      </c>
      <c r="AV143">
        <v>5</v>
      </c>
      <c r="AW143">
        <v>19</v>
      </c>
      <c r="AX143">
        <v>19.23</v>
      </c>
      <c r="AY143">
        <v>73.08</v>
      </c>
      <c r="AZ143">
        <v>92.31</v>
      </c>
      <c r="BA143">
        <v>80</v>
      </c>
      <c r="BB143">
        <v>0</v>
      </c>
      <c r="BC143">
        <v>0</v>
      </c>
      <c r="BD143">
        <v>10.19</v>
      </c>
      <c r="BE143">
        <v>25</v>
      </c>
      <c r="BF143">
        <v>14.81</v>
      </c>
      <c r="BG143">
        <v>-8</v>
      </c>
      <c r="BH143">
        <v>15.38</v>
      </c>
      <c r="BI143">
        <v>46.15</v>
      </c>
      <c r="BJ143">
        <v>4</v>
      </c>
      <c r="BK143">
        <v>12</v>
      </c>
      <c r="BL143">
        <v>0</v>
      </c>
      <c r="BM143">
        <v>89.47</v>
      </c>
      <c r="BN143">
        <v>10.53</v>
      </c>
      <c r="BO143">
        <v>3.85</v>
      </c>
      <c r="BP143">
        <v>0</v>
      </c>
      <c r="BQ143">
        <v>1</v>
      </c>
      <c r="BR143">
        <v>0</v>
      </c>
      <c r="BS143">
        <v>1</v>
      </c>
      <c r="BT143">
        <v>100</v>
      </c>
      <c r="BU143" t="s">
        <v>1488</v>
      </c>
      <c r="BV143">
        <v>25</v>
      </c>
      <c r="BW143">
        <v>20</v>
      </c>
      <c r="BX143">
        <v>100</v>
      </c>
      <c r="BY143">
        <v>40</v>
      </c>
      <c r="BZ143">
        <v>0</v>
      </c>
      <c r="CA143">
        <v>0</v>
      </c>
      <c r="CB143">
        <v>23.08</v>
      </c>
      <c r="CC143">
        <v>3</v>
      </c>
      <c r="CD143">
        <v>2</v>
      </c>
      <c r="CE143">
        <v>10</v>
      </c>
      <c r="CF143">
        <v>1</v>
      </c>
      <c r="CG143">
        <v>0</v>
      </c>
      <c r="CH143">
        <v>0</v>
      </c>
      <c r="CI143">
        <v>0</v>
      </c>
      <c r="CJ143">
        <v>0</v>
      </c>
      <c r="CK143">
        <v>0</v>
      </c>
      <c r="CL143">
        <v>0</v>
      </c>
      <c r="CM143">
        <v>0</v>
      </c>
      <c r="CN143">
        <v>0</v>
      </c>
      <c r="CO143">
        <v>0</v>
      </c>
      <c r="CP143">
        <v>15.6</v>
      </c>
      <c r="CQ143">
        <v>254.34</v>
      </c>
      <c r="CR143">
        <v>5.78</v>
      </c>
      <c r="CS143">
        <v>16.32</v>
      </c>
      <c r="CT143">
        <v>17.05</v>
      </c>
      <c r="CU143">
        <v>49.53</v>
      </c>
      <c r="CV143">
        <v>48.95</v>
      </c>
      <c r="CW143">
        <v>52.71</v>
      </c>
      <c r="CX143">
        <v>53.72</v>
      </c>
      <c r="CY143">
        <v>53.31</v>
      </c>
      <c r="CZ143">
        <v>55.6</v>
      </c>
    </row>
    <row r="144" spans="1:104">
      <c r="A144" t="s">
        <v>1538</v>
      </c>
      <c r="B144" t="s">
        <v>1539</v>
      </c>
      <c r="C144" t="s">
        <v>62</v>
      </c>
      <c r="D144" t="s">
        <v>116</v>
      </c>
      <c r="E144">
        <v>8</v>
      </c>
      <c r="F144">
        <v>20142015</v>
      </c>
      <c r="G144">
        <v>23</v>
      </c>
      <c r="H144">
        <v>0.89</v>
      </c>
      <c r="I144">
        <v>0.83199999999999996</v>
      </c>
      <c r="J144">
        <v>0</v>
      </c>
      <c r="K144">
        <v>0</v>
      </c>
      <c r="L144">
        <v>0</v>
      </c>
      <c r="M144">
        <v>0</v>
      </c>
      <c r="N144">
        <v>0</v>
      </c>
      <c r="O144">
        <v>0</v>
      </c>
      <c r="P144">
        <v>0</v>
      </c>
      <c r="Q144">
        <v>11.11</v>
      </c>
      <c r="R144">
        <v>100</v>
      </c>
      <c r="S144" t="s">
        <v>1488</v>
      </c>
      <c r="T144">
        <v>44.87</v>
      </c>
      <c r="U144">
        <v>0.68</v>
      </c>
      <c r="V144">
        <v>-18.18</v>
      </c>
      <c r="W144">
        <v>0</v>
      </c>
      <c r="X144">
        <v>18.18</v>
      </c>
      <c r="Y144">
        <v>-3</v>
      </c>
      <c r="Z144">
        <v>0</v>
      </c>
      <c r="AA144">
        <v>3</v>
      </c>
      <c r="AB144">
        <v>0</v>
      </c>
      <c r="AC144">
        <v>33.33</v>
      </c>
      <c r="AD144">
        <v>33.33</v>
      </c>
      <c r="AE144">
        <v>0</v>
      </c>
      <c r="AF144">
        <v>1.36</v>
      </c>
      <c r="AG144">
        <v>9.76</v>
      </c>
      <c r="AH144">
        <v>-7</v>
      </c>
      <c r="AI144">
        <v>1</v>
      </c>
      <c r="AJ144">
        <v>8</v>
      </c>
      <c r="AK144">
        <v>11.11</v>
      </c>
      <c r="AL144">
        <v>88.89</v>
      </c>
      <c r="AM144">
        <v>100</v>
      </c>
      <c r="AN144">
        <v>100</v>
      </c>
      <c r="AO144">
        <v>0</v>
      </c>
      <c r="AP144">
        <v>2</v>
      </c>
      <c r="AQ144">
        <v>0</v>
      </c>
      <c r="AR144">
        <v>9.39</v>
      </c>
      <c r="AS144">
        <v>20</v>
      </c>
      <c r="AT144">
        <v>10.61</v>
      </c>
      <c r="AU144">
        <v>-3</v>
      </c>
      <c r="AV144">
        <v>1</v>
      </c>
      <c r="AW144">
        <v>4</v>
      </c>
      <c r="AX144">
        <v>11.11</v>
      </c>
      <c r="AY144">
        <v>44.44</v>
      </c>
      <c r="AZ144">
        <v>55.56</v>
      </c>
      <c r="BA144">
        <v>100</v>
      </c>
      <c r="BB144">
        <v>0</v>
      </c>
      <c r="BC144">
        <v>0</v>
      </c>
      <c r="BD144">
        <v>23.72</v>
      </c>
      <c r="BE144">
        <v>33.33</v>
      </c>
      <c r="BF144">
        <v>9.6199999999999992</v>
      </c>
      <c r="BG144">
        <v>-1</v>
      </c>
      <c r="BH144">
        <v>11.11</v>
      </c>
      <c r="BI144">
        <v>22.22</v>
      </c>
      <c r="BJ144">
        <v>1</v>
      </c>
      <c r="BK144">
        <v>2</v>
      </c>
      <c r="BL144">
        <v>0</v>
      </c>
      <c r="BM144" t="s">
        <v>1488</v>
      </c>
      <c r="BN144">
        <v>20</v>
      </c>
      <c r="BO144">
        <v>0</v>
      </c>
      <c r="BP144">
        <v>0</v>
      </c>
      <c r="BQ144">
        <v>0</v>
      </c>
      <c r="BR144">
        <v>0</v>
      </c>
      <c r="BS144">
        <v>0</v>
      </c>
      <c r="BT144" t="s">
        <v>1488</v>
      </c>
      <c r="BU144" t="s">
        <v>1488</v>
      </c>
      <c r="BV144">
        <v>0</v>
      </c>
      <c r="BW144">
        <v>0</v>
      </c>
      <c r="BX144">
        <v>100</v>
      </c>
      <c r="BY144">
        <v>40</v>
      </c>
      <c r="BZ144">
        <v>0</v>
      </c>
      <c r="CA144">
        <v>0</v>
      </c>
      <c r="CB144">
        <v>50</v>
      </c>
      <c r="CC144">
        <v>1</v>
      </c>
      <c r="CD144">
        <v>2</v>
      </c>
      <c r="CE144">
        <v>1</v>
      </c>
      <c r="CF144">
        <v>1</v>
      </c>
      <c r="CG144">
        <v>0</v>
      </c>
      <c r="CH144">
        <v>0</v>
      </c>
      <c r="CI144">
        <v>0</v>
      </c>
      <c r="CJ144">
        <v>0</v>
      </c>
      <c r="CK144">
        <v>0</v>
      </c>
      <c r="CL144">
        <v>0</v>
      </c>
      <c r="CM144">
        <v>0</v>
      </c>
      <c r="CN144">
        <v>0</v>
      </c>
      <c r="CO144">
        <v>0</v>
      </c>
      <c r="CP144">
        <v>5.4</v>
      </c>
      <c r="CQ144">
        <v>37.840000000000003</v>
      </c>
      <c r="CR144">
        <v>12.49</v>
      </c>
      <c r="CS144">
        <v>16.98</v>
      </c>
      <c r="CT144">
        <v>17.18</v>
      </c>
      <c r="CU144">
        <v>50.65</v>
      </c>
      <c r="CV144">
        <v>50.86</v>
      </c>
      <c r="CW144">
        <v>53.04</v>
      </c>
      <c r="CX144">
        <v>51.68</v>
      </c>
      <c r="CY144">
        <v>53.93</v>
      </c>
      <c r="CZ144">
        <v>52.11</v>
      </c>
    </row>
    <row r="145" spans="1:104">
      <c r="A145" t="s">
        <v>1540</v>
      </c>
      <c r="B145" t="s">
        <v>1541</v>
      </c>
      <c r="C145" t="s">
        <v>80</v>
      </c>
      <c r="D145" t="s">
        <v>116</v>
      </c>
      <c r="E145">
        <v>16</v>
      </c>
      <c r="F145">
        <v>20142015</v>
      </c>
      <c r="G145">
        <v>35</v>
      </c>
      <c r="H145">
        <v>4</v>
      </c>
      <c r="I145">
        <v>3.75</v>
      </c>
      <c r="J145">
        <v>0</v>
      </c>
      <c r="K145">
        <v>1</v>
      </c>
      <c r="L145">
        <v>1</v>
      </c>
      <c r="M145">
        <v>0</v>
      </c>
      <c r="N145">
        <v>1.75</v>
      </c>
      <c r="O145">
        <v>1.75</v>
      </c>
      <c r="P145">
        <v>0</v>
      </c>
      <c r="Q145">
        <v>14.71</v>
      </c>
      <c r="R145">
        <v>103.94</v>
      </c>
      <c r="S145">
        <v>0</v>
      </c>
      <c r="T145">
        <v>-4.1100000000000003</v>
      </c>
      <c r="U145">
        <v>2.15</v>
      </c>
      <c r="V145">
        <v>10.31</v>
      </c>
      <c r="W145">
        <v>16.28</v>
      </c>
      <c r="X145">
        <v>5.97</v>
      </c>
      <c r="Y145">
        <v>-29</v>
      </c>
      <c r="Z145">
        <v>7</v>
      </c>
      <c r="AA145">
        <v>36</v>
      </c>
      <c r="AB145">
        <v>12.24</v>
      </c>
      <c r="AC145">
        <v>62.93</v>
      </c>
      <c r="AD145">
        <v>75.16</v>
      </c>
      <c r="AE145">
        <v>2</v>
      </c>
      <c r="AF145">
        <v>6.79</v>
      </c>
      <c r="AG145">
        <v>7.91</v>
      </c>
      <c r="AH145">
        <v>-48</v>
      </c>
      <c r="AI145">
        <v>10</v>
      </c>
      <c r="AJ145">
        <v>58</v>
      </c>
      <c r="AK145">
        <v>17.48</v>
      </c>
      <c r="AL145">
        <v>101.38</v>
      </c>
      <c r="AM145">
        <v>118.86</v>
      </c>
      <c r="AN145">
        <v>100</v>
      </c>
      <c r="AO145">
        <v>0</v>
      </c>
      <c r="AP145">
        <v>2</v>
      </c>
      <c r="AQ145">
        <v>3</v>
      </c>
      <c r="AR145">
        <v>9.4700000000000006</v>
      </c>
      <c r="AS145">
        <v>16.95</v>
      </c>
      <c r="AT145">
        <v>7.48</v>
      </c>
      <c r="AU145">
        <v>-39</v>
      </c>
      <c r="AV145">
        <v>10</v>
      </c>
      <c r="AW145">
        <v>49</v>
      </c>
      <c r="AX145">
        <v>17.48</v>
      </c>
      <c r="AY145">
        <v>85.65</v>
      </c>
      <c r="AZ145">
        <v>103.13</v>
      </c>
      <c r="BA145">
        <v>100</v>
      </c>
      <c r="BB145">
        <v>0</v>
      </c>
      <c r="BC145">
        <v>3</v>
      </c>
      <c r="BD145">
        <v>14.61</v>
      </c>
      <c r="BE145">
        <v>23.26</v>
      </c>
      <c r="BF145">
        <v>8.64</v>
      </c>
      <c r="BG145">
        <v>-23</v>
      </c>
      <c r="BH145">
        <v>17.48</v>
      </c>
      <c r="BI145">
        <v>57.68</v>
      </c>
      <c r="BJ145">
        <v>10</v>
      </c>
      <c r="BK145">
        <v>33</v>
      </c>
      <c r="BL145">
        <v>3</v>
      </c>
      <c r="BM145">
        <v>33.33</v>
      </c>
      <c r="BN145">
        <v>0</v>
      </c>
      <c r="BO145">
        <v>1.75</v>
      </c>
      <c r="BP145">
        <v>3.5</v>
      </c>
      <c r="BQ145">
        <v>1</v>
      </c>
      <c r="BR145">
        <v>2</v>
      </c>
      <c r="BS145">
        <v>-1</v>
      </c>
      <c r="BT145">
        <v>33.33</v>
      </c>
      <c r="BU145">
        <v>0</v>
      </c>
      <c r="BV145">
        <v>10</v>
      </c>
      <c r="BW145">
        <v>10</v>
      </c>
      <c r="BX145">
        <v>93.94</v>
      </c>
      <c r="BY145">
        <v>40</v>
      </c>
      <c r="BZ145">
        <v>0</v>
      </c>
      <c r="CA145">
        <v>0</v>
      </c>
      <c r="CB145">
        <v>0</v>
      </c>
      <c r="CC145">
        <v>0</v>
      </c>
      <c r="CD145">
        <v>6</v>
      </c>
      <c r="CE145">
        <v>27</v>
      </c>
      <c r="CF145">
        <v>2</v>
      </c>
      <c r="CG145">
        <v>1</v>
      </c>
      <c r="CH145">
        <v>1</v>
      </c>
      <c r="CI145">
        <v>0</v>
      </c>
      <c r="CJ145">
        <v>3</v>
      </c>
      <c r="CK145">
        <v>1</v>
      </c>
      <c r="CL145">
        <v>1</v>
      </c>
      <c r="CM145">
        <v>0</v>
      </c>
      <c r="CN145">
        <v>0</v>
      </c>
      <c r="CO145">
        <v>0</v>
      </c>
      <c r="CP145">
        <v>34.33</v>
      </c>
      <c r="CQ145">
        <v>73.959999999999994</v>
      </c>
      <c r="CR145">
        <v>31.7</v>
      </c>
      <c r="CS145">
        <v>18.55</v>
      </c>
      <c r="CT145">
        <v>17.489999999999998</v>
      </c>
      <c r="CU145">
        <v>51.78</v>
      </c>
      <c r="CV145">
        <v>48.51</v>
      </c>
      <c r="CW145">
        <v>55.57</v>
      </c>
      <c r="CX145">
        <v>51.74</v>
      </c>
      <c r="CY145">
        <v>52.86</v>
      </c>
      <c r="CZ145">
        <v>56.1</v>
      </c>
    </row>
    <row r="146" spans="1:104">
      <c r="A146" t="s">
        <v>1232</v>
      </c>
      <c r="B146" t="s">
        <v>1233</v>
      </c>
      <c r="C146" t="s">
        <v>113</v>
      </c>
      <c r="D146" t="s">
        <v>88</v>
      </c>
      <c r="E146">
        <v>66</v>
      </c>
      <c r="F146">
        <v>20142015</v>
      </c>
      <c r="G146">
        <v>31</v>
      </c>
      <c r="H146">
        <v>0.9</v>
      </c>
      <c r="I146">
        <v>0.9</v>
      </c>
      <c r="J146">
        <v>0</v>
      </c>
      <c r="K146">
        <v>1</v>
      </c>
      <c r="L146">
        <v>1</v>
      </c>
      <c r="M146">
        <v>0</v>
      </c>
      <c r="N146">
        <v>0.41</v>
      </c>
      <c r="O146">
        <v>0.41</v>
      </c>
      <c r="P146">
        <v>2</v>
      </c>
      <c r="Q146">
        <v>8.43</v>
      </c>
      <c r="R146">
        <v>106.61</v>
      </c>
      <c r="S146">
        <v>0</v>
      </c>
      <c r="T146">
        <v>-0.27</v>
      </c>
      <c r="U146">
        <v>2.21</v>
      </c>
      <c r="V146">
        <v>-11.44</v>
      </c>
      <c r="W146">
        <v>9.02</v>
      </c>
      <c r="X146">
        <v>20.45</v>
      </c>
      <c r="Y146">
        <v>-100</v>
      </c>
      <c r="Z146">
        <v>11</v>
      </c>
      <c r="AA146">
        <v>111</v>
      </c>
      <c r="AB146">
        <v>4.5199999999999996</v>
      </c>
      <c r="AC146">
        <v>45.64</v>
      </c>
      <c r="AD146">
        <v>50.16</v>
      </c>
      <c r="AE146">
        <v>5</v>
      </c>
      <c r="AF146">
        <v>-8.7799999999999994</v>
      </c>
      <c r="AG146">
        <v>17.2</v>
      </c>
      <c r="AH146">
        <v>-217</v>
      </c>
      <c r="AI146">
        <v>22</v>
      </c>
      <c r="AJ146">
        <v>239</v>
      </c>
      <c r="AK146">
        <v>9.0500000000000007</v>
      </c>
      <c r="AL146">
        <v>98.27</v>
      </c>
      <c r="AM146">
        <v>107.32</v>
      </c>
      <c r="AN146">
        <v>50</v>
      </c>
      <c r="AO146">
        <v>5</v>
      </c>
      <c r="AP146">
        <v>13</v>
      </c>
      <c r="AQ146">
        <v>13</v>
      </c>
      <c r="AR146">
        <v>-12.8</v>
      </c>
      <c r="AS146">
        <v>8.2899999999999991</v>
      </c>
      <c r="AT146">
        <v>21.09</v>
      </c>
      <c r="AU146">
        <v>-171</v>
      </c>
      <c r="AV146">
        <v>17</v>
      </c>
      <c r="AW146">
        <v>188</v>
      </c>
      <c r="AX146">
        <v>6.99</v>
      </c>
      <c r="AY146">
        <v>77.3</v>
      </c>
      <c r="AZ146">
        <v>84.29</v>
      </c>
      <c r="BA146">
        <v>64.709999999999994</v>
      </c>
      <c r="BB146">
        <v>2</v>
      </c>
      <c r="BC146">
        <v>8</v>
      </c>
      <c r="BD146">
        <v>-11.84</v>
      </c>
      <c r="BE146">
        <v>8.33</v>
      </c>
      <c r="BF146">
        <v>20.18</v>
      </c>
      <c r="BG146">
        <v>-110</v>
      </c>
      <c r="BH146">
        <v>4.5199999999999996</v>
      </c>
      <c r="BI146">
        <v>49.75</v>
      </c>
      <c r="BJ146">
        <v>11</v>
      </c>
      <c r="BK146">
        <v>121</v>
      </c>
      <c r="BL146">
        <v>6</v>
      </c>
      <c r="BM146">
        <v>12.5</v>
      </c>
      <c r="BN146">
        <v>0</v>
      </c>
      <c r="BO146">
        <v>0.82</v>
      </c>
      <c r="BP146">
        <v>5.76</v>
      </c>
      <c r="BQ146">
        <v>2</v>
      </c>
      <c r="BR146">
        <v>14</v>
      </c>
      <c r="BS146">
        <v>-12</v>
      </c>
      <c r="BT146">
        <v>12.5</v>
      </c>
      <c r="BU146">
        <v>0</v>
      </c>
      <c r="BV146">
        <v>18.18</v>
      </c>
      <c r="BW146">
        <v>11.76</v>
      </c>
      <c r="BX146">
        <v>88.43</v>
      </c>
      <c r="BY146">
        <v>32</v>
      </c>
      <c r="BZ146">
        <v>0</v>
      </c>
      <c r="CA146">
        <v>4</v>
      </c>
      <c r="CB146">
        <v>5.56</v>
      </c>
      <c r="CC146">
        <v>8</v>
      </c>
      <c r="CD146">
        <v>33</v>
      </c>
      <c r="CE146">
        <v>136</v>
      </c>
      <c r="CF146">
        <v>4</v>
      </c>
      <c r="CG146">
        <v>9</v>
      </c>
      <c r="CH146">
        <v>1</v>
      </c>
      <c r="CI146">
        <v>0</v>
      </c>
      <c r="CJ146">
        <v>6</v>
      </c>
      <c r="CK146">
        <v>2</v>
      </c>
      <c r="CL146">
        <v>2</v>
      </c>
      <c r="CM146">
        <v>0</v>
      </c>
      <c r="CN146">
        <v>2</v>
      </c>
      <c r="CO146">
        <v>0.82</v>
      </c>
      <c r="CP146">
        <v>145.93</v>
      </c>
      <c r="CQ146">
        <v>121.38</v>
      </c>
      <c r="CR146">
        <v>54.59</v>
      </c>
      <c r="CS146">
        <v>16.62</v>
      </c>
      <c r="CT146">
        <v>16.920000000000002</v>
      </c>
      <c r="CU146">
        <v>48.34</v>
      </c>
      <c r="CV146">
        <v>49.27</v>
      </c>
      <c r="CW146">
        <v>51.93</v>
      </c>
      <c r="CX146">
        <v>55.5</v>
      </c>
      <c r="CY146">
        <v>52.66</v>
      </c>
      <c r="CZ146">
        <v>54.22</v>
      </c>
    </row>
    <row r="147" spans="1:104">
      <c r="A147" t="s">
        <v>801</v>
      </c>
      <c r="B147" t="s">
        <v>802</v>
      </c>
      <c r="C147" t="s">
        <v>68</v>
      </c>
      <c r="D147" t="s">
        <v>163</v>
      </c>
      <c r="E147">
        <v>77</v>
      </c>
      <c r="F147">
        <v>20142015</v>
      </c>
      <c r="G147">
        <v>23</v>
      </c>
      <c r="H147">
        <v>1.5</v>
      </c>
      <c r="I147">
        <v>1.9</v>
      </c>
      <c r="J147">
        <v>2</v>
      </c>
      <c r="K147">
        <v>0</v>
      </c>
      <c r="L147">
        <v>2</v>
      </c>
      <c r="M147">
        <v>0.78</v>
      </c>
      <c r="N147">
        <v>0</v>
      </c>
      <c r="O147">
        <v>0.78</v>
      </c>
      <c r="P147">
        <v>0</v>
      </c>
      <c r="Q147">
        <v>16.61</v>
      </c>
      <c r="R147">
        <v>97.18</v>
      </c>
      <c r="S147">
        <v>25</v>
      </c>
      <c r="T147">
        <v>-3.05</v>
      </c>
      <c r="U147">
        <v>1.99</v>
      </c>
      <c r="V147">
        <v>6.63</v>
      </c>
      <c r="W147">
        <v>20.92</v>
      </c>
      <c r="X147">
        <v>14.29</v>
      </c>
      <c r="Y147">
        <v>-89</v>
      </c>
      <c r="Z147">
        <v>32</v>
      </c>
      <c r="AA147">
        <v>121</v>
      </c>
      <c r="AB147">
        <v>12.53</v>
      </c>
      <c r="AC147">
        <v>47.39</v>
      </c>
      <c r="AD147">
        <v>59.92</v>
      </c>
      <c r="AE147">
        <v>10</v>
      </c>
      <c r="AF147">
        <v>3.14</v>
      </c>
      <c r="AG147">
        <v>13.47</v>
      </c>
      <c r="AH147">
        <v>-197</v>
      </c>
      <c r="AI147">
        <v>49</v>
      </c>
      <c r="AJ147">
        <v>246</v>
      </c>
      <c r="AK147">
        <v>19.190000000000001</v>
      </c>
      <c r="AL147">
        <v>96.35</v>
      </c>
      <c r="AM147">
        <v>115.54</v>
      </c>
      <c r="AN147">
        <v>57.14</v>
      </c>
      <c r="AO147">
        <v>1</v>
      </c>
      <c r="AP147">
        <v>11</v>
      </c>
      <c r="AQ147">
        <v>15</v>
      </c>
      <c r="AR147">
        <v>3.96</v>
      </c>
      <c r="AS147">
        <v>18.579999999999998</v>
      </c>
      <c r="AT147">
        <v>14.63</v>
      </c>
      <c r="AU147">
        <v>-142</v>
      </c>
      <c r="AV147">
        <v>42</v>
      </c>
      <c r="AW147">
        <v>184</v>
      </c>
      <c r="AX147">
        <v>16.45</v>
      </c>
      <c r="AY147">
        <v>72.069999999999993</v>
      </c>
      <c r="AZ147">
        <v>88.52</v>
      </c>
      <c r="BA147">
        <v>66.67</v>
      </c>
      <c r="BB147">
        <v>6</v>
      </c>
      <c r="BC147">
        <v>14</v>
      </c>
      <c r="BD147">
        <v>1.78</v>
      </c>
      <c r="BE147">
        <v>17.39</v>
      </c>
      <c r="BF147">
        <v>15.61</v>
      </c>
      <c r="BG147">
        <v>-105</v>
      </c>
      <c r="BH147">
        <v>10.97</v>
      </c>
      <c r="BI147">
        <v>52.09</v>
      </c>
      <c r="BJ147">
        <v>28</v>
      </c>
      <c r="BK147">
        <v>133</v>
      </c>
      <c r="BL147">
        <v>8</v>
      </c>
      <c r="BM147">
        <v>3.94</v>
      </c>
      <c r="BN147">
        <v>10.34</v>
      </c>
      <c r="BO147">
        <v>1.17</v>
      </c>
      <c r="BP147">
        <v>7.05</v>
      </c>
      <c r="BQ147">
        <v>3</v>
      </c>
      <c r="BR147">
        <v>18</v>
      </c>
      <c r="BS147">
        <v>-15</v>
      </c>
      <c r="BT147">
        <v>14.29</v>
      </c>
      <c r="BU147">
        <v>14.29</v>
      </c>
      <c r="BV147">
        <v>10.71</v>
      </c>
      <c r="BW147">
        <v>7.14</v>
      </c>
      <c r="BX147">
        <v>86.47</v>
      </c>
      <c r="BY147">
        <v>46.84</v>
      </c>
      <c r="BZ147">
        <v>74</v>
      </c>
      <c r="CA147">
        <v>84</v>
      </c>
      <c r="CB147">
        <v>5.93</v>
      </c>
      <c r="CC147">
        <v>8</v>
      </c>
      <c r="CD147">
        <v>31</v>
      </c>
      <c r="CE147">
        <v>127</v>
      </c>
      <c r="CF147">
        <v>4</v>
      </c>
      <c r="CG147">
        <v>2</v>
      </c>
      <c r="CH147">
        <v>0</v>
      </c>
      <c r="CI147">
        <v>0</v>
      </c>
      <c r="CJ147">
        <v>6</v>
      </c>
      <c r="CK147">
        <v>5</v>
      </c>
      <c r="CL147">
        <v>12</v>
      </c>
      <c r="CM147">
        <v>1</v>
      </c>
      <c r="CN147">
        <v>1</v>
      </c>
      <c r="CO147">
        <v>0</v>
      </c>
      <c r="CP147">
        <v>153.19</v>
      </c>
      <c r="CQ147">
        <v>239.17</v>
      </c>
      <c r="CR147">
        <v>39.04</v>
      </c>
      <c r="CS147">
        <v>18.079999999999998</v>
      </c>
      <c r="CT147">
        <v>17.54</v>
      </c>
      <c r="CU147">
        <v>51.4</v>
      </c>
      <c r="CV147">
        <v>50.35</v>
      </c>
      <c r="CW147">
        <v>59.84</v>
      </c>
      <c r="CX147">
        <v>56.57</v>
      </c>
      <c r="CY147">
        <v>55.04</v>
      </c>
      <c r="CZ147">
        <v>54.26</v>
      </c>
    </row>
    <row r="148" spans="1:104">
      <c r="A148" t="s">
        <v>432</v>
      </c>
      <c r="B148" t="s">
        <v>433</v>
      </c>
      <c r="C148" t="s">
        <v>113</v>
      </c>
      <c r="D148" t="s">
        <v>163</v>
      </c>
      <c r="E148">
        <v>46</v>
      </c>
      <c r="F148">
        <v>20142015</v>
      </c>
      <c r="G148">
        <v>30</v>
      </c>
      <c r="H148">
        <v>0.65</v>
      </c>
      <c r="I148">
        <v>0.65</v>
      </c>
      <c r="J148">
        <v>0</v>
      </c>
      <c r="K148">
        <v>0</v>
      </c>
      <c r="L148">
        <v>0</v>
      </c>
      <c r="M148">
        <v>0</v>
      </c>
      <c r="N148">
        <v>0</v>
      </c>
      <c r="O148">
        <v>0</v>
      </c>
      <c r="P148">
        <v>-1</v>
      </c>
      <c r="Q148">
        <v>21.05</v>
      </c>
      <c r="R148">
        <v>150</v>
      </c>
      <c r="S148">
        <v>0</v>
      </c>
      <c r="T148">
        <v>9.24</v>
      </c>
      <c r="U148">
        <v>0.23</v>
      </c>
      <c r="V148">
        <v>4.87</v>
      </c>
      <c r="W148">
        <v>22.22</v>
      </c>
      <c r="X148">
        <v>17.36</v>
      </c>
      <c r="Y148">
        <v>-5</v>
      </c>
      <c r="Z148">
        <v>2</v>
      </c>
      <c r="AA148">
        <v>7</v>
      </c>
      <c r="AB148">
        <v>11.38</v>
      </c>
      <c r="AC148">
        <v>39.840000000000003</v>
      </c>
      <c r="AD148">
        <v>51.23</v>
      </c>
      <c r="AE148">
        <v>0</v>
      </c>
      <c r="AF148">
        <v>6.8</v>
      </c>
      <c r="AG148">
        <v>14.25</v>
      </c>
      <c r="AH148">
        <v>-11</v>
      </c>
      <c r="AI148">
        <v>4</v>
      </c>
      <c r="AJ148">
        <v>15</v>
      </c>
      <c r="AK148">
        <v>22.77</v>
      </c>
      <c r="AL148">
        <v>85.38</v>
      </c>
      <c r="AM148">
        <v>108.14</v>
      </c>
      <c r="AN148">
        <v>50</v>
      </c>
      <c r="AO148">
        <v>0</v>
      </c>
      <c r="AP148">
        <v>1</v>
      </c>
      <c r="AQ148">
        <v>1</v>
      </c>
      <c r="AR148">
        <v>7.33</v>
      </c>
      <c r="AS148">
        <v>23.08</v>
      </c>
      <c r="AT148">
        <v>15.74</v>
      </c>
      <c r="AU148">
        <v>-7</v>
      </c>
      <c r="AV148">
        <v>3</v>
      </c>
      <c r="AW148">
        <v>10</v>
      </c>
      <c r="AX148">
        <v>17.079999999999998</v>
      </c>
      <c r="AY148">
        <v>56.92</v>
      </c>
      <c r="AZ148">
        <v>73.989999999999995</v>
      </c>
      <c r="BA148">
        <v>66.67</v>
      </c>
      <c r="BB148">
        <v>0</v>
      </c>
      <c r="BC148">
        <v>1</v>
      </c>
      <c r="BD148">
        <v>3.53</v>
      </c>
      <c r="BE148">
        <v>20</v>
      </c>
      <c r="BF148">
        <v>16.47</v>
      </c>
      <c r="BG148">
        <v>-6</v>
      </c>
      <c r="BH148">
        <v>11.38</v>
      </c>
      <c r="BI148">
        <v>45.53</v>
      </c>
      <c r="BJ148">
        <v>2</v>
      </c>
      <c r="BK148">
        <v>8</v>
      </c>
      <c r="BL148">
        <v>1</v>
      </c>
      <c r="BM148">
        <v>90</v>
      </c>
      <c r="BN148">
        <v>10</v>
      </c>
      <c r="BO148">
        <v>5.69</v>
      </c>
      <c r="BP148">
        <v>0</v>
      </c>
      <c r="BQ148">
        <v>1</v>
      </c>
      <c r="BR148">
        <v>0</v>
      </c>
      <c r="BS148">
        <v>1</v>
      </c>
      <c r="BT148">
        <v>100</v>
      </c>
      <c r="BU148">
        <v>0</v>
      </c>
      <c r="BV148">
        <v>50</v>
      </c>
      <c r="BW148">
        <v>33.33</v>
      </c>
      <c r="BX148">
        <v>100</v>
      </c>
      <c r="BY148">
        <v>40</v>
      </c>
      <c r="BZ148">
        <v>0</v>
      </c>
      <c r="CA148">
        <v>0</v>
      </c>
      <c r="CB148">
        <v>16.670000000000002</v>
      </c>
      <c r="CC148">
        <v>1</v>
      </c>
      <c r="CD148">
        <v>4</v>
      </c>
      <c r="CE148">
        <v>5</v>
      </c>
      <c r="CF148">
        <v>0</v>
      </c>
      <c r="CG148">
        <v>0</v>
      </c>
      <c r="CH148">
        <v>0</v>
      </c>
      <c r="CI148">
        <v>0</v>
      </c>
      <c r="CJ148">
        <v>1</v>
      </c>
      <c r="CK148">
        <v>0</v>
      </c>
      <c r="CL148">
        <v>0</v>
      </c>
      <c r="CM148">
        <v>1</v>
      </c>
      <c r="CN148">
        <v>0</v>
      </c>
      <c r="CO148">
        <v>-5.69</v>
      </c>
      <c r="CP148">
        <v>10.54</v>
      </c>
      <c r="CQ148">
        <v>225.88</v>
      </c>
      <c r="CR148">
        <v>4.46</v>
      </c>
      <c r="CS148">
        <v>17.440000000000001</v>
      </c>
      <c r="CT148">
        <v>17.489999999999998</v>
      </c>
      <c r="CU148">
        <v>50.53</v>
      </c>
      <c r="CV148">
        <v>49.65</v>
      </c>
      <c r="CW148">
        <v>58.34</v>
      </c>
      <c r="CX148">
        <v>57.12</v>
      </c>
      <c r="CY148">
        <v>54.94</v>
      </c>
      <c r="CZ148">
        <v>55.71</v>
      </c>
    </row>
    <row r="149" spans="1:104">
      <c r="A149" t="s">
        <v>1690</v>
      </c>
      <c r="B149" t="s">
        <v>1691</v>
      </c>
      <c r="C149" t="s">
        <v>68</v>
      </c>
      <c r="D149" t="s">
        <v>116</v>
      </c>
      <c r="E149">
        <v>23</v>
      </c>
      <c r="F149">
        <v>20142015</v>
      </c>
      <c r="G149">
        <v>31</v>
      </c>
      <c r="H149">
        <v>0.55000000000000004</v>
      </c>
      <c r="I149">
        <v>0.55000000000000004</v>
      </c>
      <c r="J149">
        <v>0</v>
      </c>
      <c r="K149">
        <v>0</v>
      </c>
      <c r="L149">
        <v>0</v>
      </c>
      <c r="M149">
        <v>0</v>
      </c>
      <c r="N149">
        <v>0</v>
      </c>
      <c r="O149">
        <v>0</v>
      </c>
      <c r="P149">
        <v>0</v>
      </c>
      <c r="Q149">
        <v>4.6500000000000004</v>
      </c>
      <c r="R149">
        <v>93.33</v>
      </c>
      <c r="S149">
        <v>0</v>
      </c>
      <c r="T149">
        <v>17.86</v>
      </c>
      <c r="U149">
        <v>0.89</v>
      </c>
      <c r="V149">
        <v>-6.95</v>
      </c>
      <c r="W149">
        <v>8</v>
      </c>
      <c r="X149">
        <v>14.95</v>
      </c>
      <c r="Y149">
        <v>-21</v>
      </c>
      <c r="Z149">
        <v>2</v>
      </c>
      <c r="AA149">
        <v>23</v>
      </c>
      <c r="AB149">
        <v>5.85</v>
      </c>
      <c r="AC149">
        <v>67.239999999999995</v>
      </c>
      <c r="AD149">
        <v>73.08</v>
      </c>
      <c r="AE149">
        <v>1</v>
      </c>
      <c r="AF149">
        <v>-5.44</v>
      </c>
      <c r="AG149">
        <v>10.1</v>
      </c>
      <c r="AH149">
        <v>-39</v>
      </c>
      <c r="AI149">
        <v>2</v>
      </c>
      <c r="AJ149">
        <v>41</v>
      </c>
      <c r="AK149">
        <v>5.85</v>
      </c>
      <c r="AL149">
        <v>119.85</v>
      </c>
      <c r="AM149">
        <v>125.7</v>
      </c>
      <c r="AN149">
        <v>100</v>
      </c>
      <c r="AO149">
        <v>0</v>
      </c>
      <c r="AP149">
        <v>2</v>
      </c>
      <c r="AQ149">
        <v>1</v>
      </c>
      <c r="AR149">
        <v>-4.88</v>
      </c>
      <c r="AS149">
        <v>5.88</v>
      </c>
      <c r="AT149">
        <v>10.76</v>
      </c>
      <c r="AU149">
        <v>-30</v>
      </c>
      <c r="AV149">
        <v>2</v>
      </c>
      <c r="AW149">
        <v>32</v>
      </c>
      <c r="AX149">
        <v>5.85</v>
      </c>
      <c r="AY149">
        <v>93.54</v>
      </c>
      <c r="AZ149">
        <v>99.39</v>
      </c>
      <c r="BA149">
        <v>100</v>
      </c>
      <c r="BB149">
        <v>0</v>
      </c>
      <c r="BC149">
        <v>1</v>
      </c>
      <c r="BD149">
        <v>-7.02</v>
      </c>
      <c r="BE149">
        <v>6.25</v>
      </c>
      <c r="BF149">
        <v>13.27</v>
      </c>
      <c r="BG149">
        <v>-28</v>
      </c>
      <c r="BH149">
        <v>5.85</v>
      </c>
      <c r="BI149">
        <v>87.7</v>
      </c>
      <c r="BJ149">
        <v>2</v>
      </c>
      <c r="BK149">
        <v>30</v>
      </c>
      <c r="BL149">
        <v>1</v>
      </c>
      <c r="BM149">
        <v>-25</v>
      </c>
      <c r="BN149">
        <v>25</v>
      </c>
      <c r="BO149">
        <v>0</v>
      </c>
      <c r="BP149">
        <v>5.85</v>
      </c>
      <c r="BQ149">
        <v>0</v>
      </c>
      <c r="BR149">
        <v>2</v>
      </c>
      <c r="BS149">
        <v>-2</v>
      </c>
      <c r="BT149">
        <v>0</v>
      </c>
      <c r="BU149">
        <v>0</v>
      </c>
      <c r="BV149">
        <v>0</v>
      </c>
      <c r="BW149">
        <v>0</v>
      </c>
      <c r="BX149">
        <v>93.33</v>
      </c>
      <c r="BY149">
        <v>40</v>
      </c>
      <c r="BZ149">
        <v>0</v>
      </c>
      <c r="CA149">
        <v>0</v>
      </c>
      <c r="CB149">
        <v>25</v>
      </c>
      <c r="CC149">
        <v>1</v>
      </c>
      <c r="CD149">
        <v>2</v>
      </c>
      <c r="CE149">
        <v>3</v>
      </c>
      <c r="CF149">
        <v>1</v>
      </c>
      <c r="CG149">
        <v>1</v>
      </c>
      <c r="CH149">
        <v>0</v>
      </c>
      <c r="CI149">
        <v>0</v>
      </c>
      <c r="CJ149">
        <v>1</v>
      </c>
      <c r="CK149">
        <v>0</v>
      </c>
      <c r="CL149">
        <v>0</v>
      </c>
      <c r="CM149">
        <v>0</v>
      </c>
      <c r="CN149">
        <v>0</v>
      </c>
      <c r="CO149">
        <v>0</v>
      </c>
      <c r="CP149">
        <v>20.52</v>
      </c>
      <c r="CQ149">
        <v>113.21</v>
      </c>
      <c r="CR149">
        <v>15.35</v>
      </c>
      <c r="CS149">
        <v>16.100000000000001</v>
      </c>
      <c r="CT149">
        <v>17.010000000000002</v>
      </c>
      <c r="CU149">
        <v>49.72</v>
      </c>
      <c r="CV149">
        <v>50.57</v>
      </c>
      <c r="CW149">
        <v>51.09</v>
      </c>
      <c r="CX149">
        <v>51.66</v>
      </c>
      <c r="CY149">
        <v>53.7</v>
      </c>
      <c r="CZ149">
        <v>52.48</v>
      </c>
    </row>
    <row r="150" spans="1:104">
      <c r="A150" t="s">
        <v>711</v>
      </c>
      <c r="B150" t="s">
        <v>712</v>
      </c>
      <c r="C150" t="s">
        <v>100</v>
      </c>
      <c r="D150" t="s">
        <v>643</v>
      </c>
      <c r="E150">
        <v>77</v>
      </c>
      <c r="F150">
        <v>20142015</v>
      </c>
      <c r="G150">
        <v>24</v>
      </c>
      <c r="H150">
        <v>6</v>
      </c>
      <c r="I150">
        <v>6</v>
      </c>
      <c r="J150">
        <v>0</v>
      </c>
      <c r="K150">
        <v>0</v>
      </c>
      <c r="L150">
        <v>0</v>
      </c>
      <c r="M150">
        <v>0</v>
      </c>
      <c r="N150">
        <v>0</v>
      </c>
      <c r="O150">
        <v>0</v>
      </c>
      <c r="P150">
        <v>0</v>
      </c>
      <c r="Q150">
        <v>20</v>
      </c>
      <c r="R150">
        <v>100</v>
      </c>
      <c r="S150" t="s">
        <v>1488</v>
      </c>
      <c r="T150">
        <v>45.05</v>
      </c>
      <c r="U150">
        <v>0.04</v>
      </c>
      <c r="V150">
        <v>-15.26</v>
      </c>
      <c r="W150">
        <v>0</v>
      </c>
      <c r="X150">
        <v>15.26</v>
      </c>
      <c r="Y150">
        <v>-2</v>
      </c>
      <c r="Z150">
        <v>0</v>
      </c>
      <c r="AA150">
        <v>2</v>
      </c>
      <c r="AB150">
        <v>0</v>
      </c>
      <c r="AC150">
        <v>34.950000000000003</v>
      </c>
      <c r="AD150">
        <v>34.950000000000003</v>
      </c>
      <c r="AE150">
        <v>0</v>
      </c>
      <c r="AF150">
        <v>8.6999999999999993</v>
      </c>
      <c r="AG150">
        <v>11.3</v>
      </c>
      <c r="AH150">
        <v>-3</v>
      </c>
      <c r="AI150">
        <v>1</v>
      </c>
      <c r="AJ150">
        <v>4</v>
      </c>
      <c r="AK150">
        <v>17.48</v>
      </c>
      <c r="AL150">
        <v>69.900000000000006</v>
      </c>
      <c r="AM150">
        <v>87.38</v>
      </c>
      <c r="AN150">
        <v>100</v>
      </c>
      <c r="AO150">
        <v>0</v>
      </c>
      <c r="AP150">
        <v>1</v>
      </c>
      <c r="AQ150">
        <v>0</v>
      </c>
      <c r="AR150">
        <v>20.53</v>
      </c>
      <c r="AS150">
        <v>33.33</v>
      </c>
      <c r="AT150">
        <v>12.8</v>
      </c>
      <c r="AU150">
        <v>-1</v>
      </c>
      <c r="AV150">
        <v>1</v>
      </c>
      <c r="AW150">
        <v>2</v>
      </c>
      <c r="AX150">
        <v>17.48</v>
      </c>
      <c r="AY150">
        <v>34.950000000000003</v>
      </c>
      <c r="AZ150">
        <v>52.43</v>
      </c>
      <c r="BA150">
        <v>100</v>
      </c>
      <c r="BB150">
        <v>0</v>
      </c>
      <c r="BC150">
        <v>0</v>
      </c>
      <c r="BD150">
        <v>36.94</v>
      </c>
      <c r="BE150">
        <v>50</v>
      </c>
      <c r="BF150">
        <v>13.06</v>
      </c>
      <c r="BG150">
        <v>0</v>
      </c>
      <c r="BH150">
        <v>17.48</v>
      </c>
      <c r="BI150">
        <v>17.48</v>
      </c>
      <c r="BJ150">
        <v>1</v>
      </c>
      <c r="BK150">
        <v>1</v>
      </c>
      <c r="BL150">
        <v>0</v>
      </c>
      <c r="BM150" t="s">
        <v>1488</v>
      </c>
      <c r="BN150">
        <v>7.55</v>
      </c>
      <c r="BO150">
        <v>0</v>
      </c>
      <c r="BP150">
        <v>0</v>
      </c>
      <c r="BQ150">
        <v>0</v>
      </c>
      <c r="BR150">
        <v>0</v>
      </c>
      <c r="BS150">
        <v>0</v>
      </c>
      <c r="BT150" t="s">
        <v>1488</v>
      </c>
      <c r="BU150" t="s">
        <v>1488</v>
      </c>
      <c r="BV150">
        <v>0</v>
      </c>
      <c r="BW150">
        <v>0</v>
      </c>
      <c r="BX150">
        <v>100</v>
      </c>
      <c r="BY150">
        <v>40</v>
      </c>
      <c r="BZ150">
        <v>0</v>
      </c>
      <c r="CA150">
        <v>0</v>
      </c>
      <c r="CB150">
        <v>50</v>
      </c>
      <c r="CC150">
        <v>2</v>
      </c>
      <c r="CD150">
        <v>2</v>
      </c>
      <c r="CE150">
        <v>2</v>
      </c>
      <c r="CF150">
        <v>1</v>
      </c>
      <c r="CG150">
        <v>1</v>
      </c>
      <c r="CH150">
        <v>0</v>
      </c>
      <c r="CI150">
        <v>0</v>
      </c>
      <c r="CJ150">
        <v>0</v>
      </c>
      <c r="CK150">
        <v>0</v>
      </c>
      <c r="CL150">
        <v>0</v>
      </c>
      <c r="CM150">
        <v>0</v>
      </c>
      <c r="CN150">
        <v>0</v>
      </c>
      <c r="CO150">
        <v>0</v>
      </c>
      <c r="CP150">
        <v>3.43</v>
      </c>
      <c r="CQ150">
        <v>351.22</v>
      </c>
      <c r="CR150">
        <v>0.97</v>
      </c>
      <c r="CS150">
        <v>18.34</v>
      </c>
      <c r="CT150">
        <v>17.82</v>
      </c>
      <c r="CU150">
        <v>48.37</v>
      </c>
      <c r="CV150">
        <v>52.24</v>
      </c>
      <c r="CW150">
        <v>53.08</v>
      </c>
      <c r="CX150">
        <v>56.66</v>
      </c>
      <c r="CY150">
        <v>57.63</v>
      </c>
      <c r="CZ150">
        <v>52.68</v>
      </c>
    </row>
    <row r="151" spans="1:104">
      <c r="A151" t="s">
        <v>457</v>
      </c>
      <c r="B151" t="s">
        <v>458</v>
      </c>
      <c r="C151" t="s">
        <v>62</v>
      </c>
      <c r="D151" t="s">
        <v>256</v>
      </c>
      <c r="E151">
        <v>72</v>
      </c>
      <c r="F151">
        <v>20142015</v>
      </c>
      <c r="G151">
        <v>28</v>
      </c>
      <c r="H151">
        <v>4.25</v>
      </c>
      <c r="I151">
        <v>5</v>
      </c>
      <c r="J151">
        <v>0</v>
      </c>
      <c r="K151">
        <v>0</v>
      </c>
      <c r="L151">
        <v>0</v>
      </c>
      <c r="M151">
        <v>0</v>
      </c>
      <c r="N151">
        <v>0</v>
      </c>
      <c r="O151">
        <v>0</v>
      </c>
      <c r="P151">
        <v>-1</v>
      </c>
      <c r="Q151">
        <v>12.16</v>
      </c>
      <c r="R151">
        <v>95.92</v>
      </c>
      <c r="S151">
        <v>0</v>
      </c>
      <c r="T151">
        <v>-3.46</v>
      </c>
      <c r="U151">
        <v>2.71</v>
      </c>
      <c r="V151">
        <v>-6.8</v>
      </c>
      <c r="W151">
        <v>13.5</v>
      </c>
      <c r="X151">
        <v>20.3</v>
      </c>
      <c r="Y151">
        <v>-119</v>
      </c>
      <c r="Z151">
        <v>22</v>
      </c>
      <c r="AA151">
        <v>141</v>
      </c>
      <c r="AB151">
        <v>6.76</v>
      </c>
      <c r="AC151">
        <v>43.33</v>
      </c>
      <c r="AD151">
        <v>50.1</v>
      </c>
      <c r="AE151">
        <v>0</v>
      </c>
      <c r="AF151">
        <v>-4.6900000000000004</v>
      </c>
      <c r="AG151">
        <v>16.84</v>
      </c>
      <c r="AH151">
        <v>-249</v>
      </c>
      <c r="AI151">
        <v>40</v>
      </c>
      <c r="AJ151">
        <v>289</v>
      </c>
      <c r="AK151">
        <v>12.29</v>
      </c>
      <c r="AL151">
        <v>88.82</v>
      </c>
      <c r="AM151">
        <v>101.11</v>
      </c>
      <c r="AN151">
        <v>62.5</v>
      </c>
      <c r="AO151">
        <v>0</v>
      </c>
      <c r="AP151">
        <v>22</v>
      </c>
      <c r="AQ151">
        <v>6</v>
      </c>
      <c r="AR151">
        <v>-4.17</v>
      </c>
      <c r="AS151">
        <v>14.98</v>
      </c>
      <c r="AT151">
        <v>19.149999999999999</v>
      </c>
      <c r="AU151">
        <v>-173</v>
      </c>
      <c r="AV151">
        <v>37</v>
      </c>
      <c r="AW151">
        <v>210</v>
      </c>
      <c r="AX151">
        <v>11.37</v>
      </c>
      <c r="AY151">
        <v>64.540000000000006</v>
      </c>
      <c r="AZ151">
        <v>75.91</v>
      </c>
      <c r="BA151">
        <v>67.569999999999993</v>
      </c>
      <c r="BB151">
        <v>1</v>
      </c>
      <c r="BC151">
        <v>6</v>
      </c>
      <c r="BD151">
        <v>-8.23</v>
      </c>
      <c r="BE151">
        <v>14.37</v>
      </c>
      <c r="BF151">
        <v>22.6</v>
      </c>
      <c r="BG151">
        <v>-124</v>
      </c>
      <c r="BH151">
        <v>7.68</v>
      </c>
      <c r="BI151">
        <v>45.79</v>
      </c>
      <c r="BJ151">
        <v>25</v>
      </c>
      <c r="BK151">
        <v>149</v>
      </c>
      <c r="BL151">
        <v>5</v>
      </c>
      <c r="BM151">
        <v>-5.79</v>
      </c>
      <c r="BN151">
        <v>15.79</v>
      </c>
      <c r="BO151">
        <v>0.61</v>
      </c>
      <c r="BP151">
        <v>5.53</v>
      </c>
      <c r="BQ151">
        <v>2</v>
      </c>
      <c r="BR151">
        <v>18</v>
      </c>
      <c r="BS151">
        <v>-16</v>
      </c>
      <c r="BT151">
        <v>10</v>
      </c>
      <c r="BU151">
        <v>0</v>
      </c>
      <c r="BV151">
        <v>8</v>
      </c>
      <c r="BW151">
        <v>5.41</v>
      </c>
      <c r="BX151">
        <v>87.92</v>
      </c>
      <c r="BY151">
        <v>40</v>
      </c>
      <c r="BZ151">
        <v>0</v>
      </c>
      <c r="CA151">
        <v>0</v>
      </c>
      <c r="CB151">
        <v>3.4</v>
      </c>
      <c r="CC151">
        <v>7</v>
      </c>
      <c r="CD151">
        <v>43</v>
      </c>
      <c r="CE151">
        <v>199</v>
      </c>
      <c r="CF151">
        <v>5</v>
      </c>
      <c r="CG151">
        <v>3</v>
      </c>
      <c r="CH151">
        <v>0</v>
      </c>
      <c r="CI151">
        <v>0</v>
      </c>
      <c r="CJ151">
        <v>5</v>
      </c>
      <c r="CK151">
        <v>9</v>
      </c>
      <c r="CL151">
        <v>6</v>
      </c>
      <c r="CM151">
        <v>1</v>
      </c>
      <c r="CN151">
        <v>0</v>
      </c>
      <c r="CO151">
        <v>-0.31</v>
      </c>
      <c r="CP151">
        <v>195.22</v>
      </c>
      <c r="CQ151">
        <v>206.82</v>
      </c>
      <c r="CR151">
        <v>48.56</v>
      </c>
      <c r="CS151">
        <v>16.53</v>
      </c>
      <c r="CT151">
        <v>17.66</v>
      </c>
      <c r="CU151">
        <v>51.16</v>
      </c>
      <c r="CV151">
        <v>50.02</v>
      </c>
      <c r="CW151">
        <v>55.09</v>
      </c>
      <c r="CX151">
        <v>52.6</v>
      </c>
      <c r="CY151">
        <v>54.86</v>
      </c>
      <c r="CZ151">
        <v>54.82</v>
      </c>
    </row>
    <row r="152" spans="1:104">
      <c r="A152" t="s">
        <v>591</v>
      </c>
      <c r="B152" t="s">
        <v>592</v>
      </c>
      <c r="C152" t="s">
        <v>62</v>
      </c>
      <c r="D152" t="s">
        <v>116</v>
      </c>
      <c r="E152">
        <v>47</v>
      </c>
      <c r="F152">
        <v>20142015</v>
      </c>
      <c r="G152">
        <v>32</v>
      </c>
      <c r="H152">
        <v>4</v>
      </c>
      <c r="I152">
        <v>4</v>
      </c>
      <c r="J152">
        <v>0</v>
      </c>
      <c r="K152">
        <v>0</v>
      </c>
      <c r="L152">
        <v>0</v>
      </c>
      <c r="M152">
        <v>0</v>
      </c>
      <c r="N152">
        <v>0</v>
      </c>
      <c r="O152">
        <v>0</v>
      </c>
      <c r="P152">
        <v>2</v>
      </c>
      <c r="Q152">
        <v>6.59</v>
      </c>
      <c r="R152">
        <v>116.67</v>
      </c>
      <c r="S152">
        <v>0</v>
      </c>
      <c r="T152">
        <v>3.37</v>
      </c>
      <c r="U152">
        <v>1.84</v>
      </c>
      <c r="V152">
        <v>-3.72</v>
      </c>
      <c r="W152">
        <v>8.51</v>
      </c>
      <c r="X152">
        <v>12.23</v>
      </c>
      <c r="Y152">
        <v>-78</v>
      </c>
      <c r="Z152">
        <v>8</v>
      </c>
      <c r="AA152">
        <v>86</v>
      </c>
      <c r="AB152">
        <v>5.55</v>
      </c>
      <c r="AC152">
        <v>59.68</v>
      </c>
      <c r="AD152">
        <v>65.23</v>
      </c>
      <c r="AE152">
        <v>0</v>
      </c>
      <c r="AF152">
        <v>-3.68</v>
      </c>
      <c r="AG152">
        <v>10.26</v>
      </c>
      <c r="AH152">
        <v>-145</v>
      </c>
      <c r="AI152">
        <v>11</v>
      </c>
      <c r="AJ152">
        <v>156</v>
      </c>
      <c r="AK152">
        <v>7.63</v>
      </c>
      <c r="AL152">
        <v>108.25</v>
      </c>
      <c r="AM152">
        <v>115.88</v>
      </c>
      <c r="AN152">
        <v>90.91</v>
      </c>
      <c r="AO152">
        <v>0</v>
      </c>
      <c r="AP152">
        <v>8</v>
      </c>
      <c r="AQ152">
        <v>1</v>
      </c>
      <c r="AR152">
        <v>-1.64</v>
      </c>
      <c r="AS152">
        <v>8.4600000000000009</v>
      </c>
      <c r="AT152">
        <v>10.1</v>
      </c>
      <c r="AU152">
        <v>-108</v>
      </c>
      <c r="AV152">
        <v>11</v>
      </c>
      <c r="AW152">
        <v>119</v>
      </c>
      <c r="AX152">
        <v>7.63</v>
      </c>
      <c r="AY152">
        <v>82.58</v>
      </c>
      <c r="AZ152">
        <v>90.21</v>
      </c>
      <c r="BA152">
        <v>90.91</v>
      </c>
      <c r="BB152">
        <v>0</v>
      </c>
      <c r="BC152">
        <v>1</v>
      </c>
      <c r="BD152">
        <v>-3</v>
      </c>
      <c r="BE152">
        <v>10</v>
      </c>
      <c r="BF152">
        <v>13</v>
      </c>
      <c r="BG152">
        <v>-80</v>
      </c>
      <c r="BH152">
        <v>6.94</v>
      </c>
      <c r="BI152">
        <v>62.45</v>
      </c>
      <c r="BJ152">
        <v>10</v>
      </c>
      <c r="BK152">
        <v>90</v>
      </c>
      <c r="BL152">
        <v>1</v>
      </c>
      <c r="BM152">
        <v>25.71</v>
      </c>
      <c r="BN152">
        <v>14.29</v>
      </c>
      <c r="BO152">
        <v>1.39</v>
      </c>
      <c r="BP152">
        <v>2.08</v>
      </c>
      <c r="BQ152">
        <v>2</v>
      </c>
      <c r="BR152">
        <v>3</v>
      </c>
      <c r="BS152">
        <v>-1</v>
      </c>
      <c r="BT152">
        <v>40</v>
      </c>
      <c r="BU152">
        <v>0</v>
      </c>
      <c r="BV152">
        <v>20</v>
      </c>
      <c r="BW152">
        <v>18.18</v>
      </c>
      <c r="BX152">
        <v>96.67</v>
      </c>
      <c r="BY152">
        <v>40</v>
      </c>
      <c r="BZ152">
        <v>0</v>
      </c>
      <c r="CA152">
        <v>0</v>
      </c>
      <c r="CB152">
        <v>6.45</v>
      </c>
      <c r="CC152">
        <v>4</v>
      </c>
      <c r="CD152">
        <v>20</v>
      </c>
      <c r="CE152">
        <v>58</v>
      </c>
      <c r="CF152">
        <v>10</v>
      </c>
      <c r="CG152">
        <v>0</v>
      </c>
      <c r="CH152">
        <v>0</v>
      </c>
      <c r="CI152">
        <v>0</v>
      </c>
      <c r="CJ152">
        <v>1</v>
      </c>
      <c r="CK152">
        <v>2</v>
      </c>
      <c r="CL152">
        <v>1</v>
      </c>
      <c r="CM152">
        <v>1</v>
      </c>
      <c r="CN152">
        <v>3</v>
      </c>
      <c r="CO152">
        <v>1.39</v>
      </c>
      <c r="CP152">
        <v>86.47</v>
      </c>
      <c r="CQ152">
        <v>200.55</v>
      </c>
      <c r="CR152">
        <v>30.13</v>
      </c>
      <c r="CS152">
        <v>16.87</v>
      </c>
      <c r="CT152">
        <v>17.55</v>
      </c>
      <c r="CU152">
        <v>51.19</v>
      </c>
      <c r="CV152">
        <v>49.46</v>
      </c>
      <c r="CW152">
        <v>54.4</v>
      </c>
      <c r="CX152">
        <v>51.88</v>
      </c>
      <c r="CY152">
        <v>54.01</v>
      </c>
      <c r="CZ152">
        <v>55.19</v>
      </c>
    </row>
    <row r="153" spans="1:104">
      <c r="A153" t="s">
        <v>191</v>
      </c>
      <c r="B153" t="s">
        <v>192</v>
      </c>
      <c r="C153" t="s">
        <v>62</v>
      </c>
      <c r="D153" t="s">
        <v>149</v>
      </c>
      <c r="E153">
        <v>77</v>
      </c>
      <c r="F153">
        <v>20142015</v>
      </c>
      <c r="G153">
        <v>18</v>
      </c>
      <c r="H153">
        <v>0.92500000000000004</v>
      </c>
      <c r="I153">
        <v>0.92500000000000004</v>
      </c>
      <c r="J153">
        <v>0</v>
      </c>
      <c r="K153">
        <v>0</v>
      </c>
      <c r="L153">
        <v>0</v>
      </c>
      <c r="M153">
        <v>0</v>
      </c>
      <c r="N153">
        <v>0</v>
      </c>
      <c r="O153">
        <v>0</v>
      </c>
      <c r="P153">
        <v>2</v>
      </c>
      <c r="Q153">
        <v>14.81</v>
      </c>
      <c r="R153">
        <v>86.21</v>
      </c>
      <c r="S153">
        <v>0</v>
      </c>
      <c r="T153">
        <v>-3.23</v>
      </c>
      <c r="U153">
        <v>0.36</v>
      </c>
      <c r="V153">
        <v>5.21</v>
      </c>
      <c r="W153">
        <v>16.13</v>
      </c>
      <c r="X153">
        <v>10.92</v>
      </c>
      <c r="Y153">
        <v>-21</v>
      </c>
      <c r="Z153">
        <v>5</v>
      </c>
      <c r="AA153">
        <v>26</v>
      </c>
      <c r="AB153">
        <v>10.95</v>
      </c>
      <c r="AC153">
        <v>56.93</v>
      </c>
      <c r="AD153">
        <v>67.88</v>
      </c>
      <c r="AE153">
        <v>3</v>
      </c>
      <c r="AF153">
        <v>5.85</v>
      </c>
      <c r="AG153">
        <v>8.9600000000000009</v>
      </c>
      <c r="AH153">
        <v>-38</v>
      </c>
      <c r="AI153">
        <v>8</v>
      </c>
      <c r="AJ153">
        <v>46</v>
      </c>
      <c r="AK153">
        <v>17.52</v>
      </c>
      <c r="AL153">
        <v>100.73</v>
      </c>
      <c r="AM153">
        <v>118.25</v>
      </c>
      <c r="AN153">
        <v>87.5</v>
      </c>
      <c r="AO153">
        <v>0</v>
      </c>
      <c r="AP153">
        <v>3</v>
      </c>
      <c r="AQ153">
        <v>4</v>
      </c>
      <c r="AR153">
        <v>8.5399999999999991</v>
      </c>
      <c r="AS153">
        <v>17.78</v>
      </c>
      <c r="AT153">
        <v>9.24</v>
      </c>
      <c r="AU153">
        <v>-29</v>
      </c>
      <c r="AV153">
        <v>8</v>
      </c>
      <c r="AW153">
        <v>37</v>
      </c>
      <c r="AX153">
        <v>17.52</v>
      </c>
      <c r="AY153">
        <v>81.02</v>
      </c>
      <c r="AZ153">
        <v>98.54</v>
      </c>
      <c r="BA153">
        <v>87.5</v>
      </c>
      <c r="BB153">
        <v>1</v>
      </c>
      <c r="BC153">
        <v>4</v>
      </c>
      <c r="BD153">
        <v>9.74</v>
      </c>
      <c r="BE153">
        <v>19.440000000000001</v>
      </c>
      <c r="BF153">
        <v>9.6999999999999993</v>
      </c>
      <c r="BG153">
        <v>-22</v>
      </c>
      <c r="BH153">
        <v>15.33</v>
      </c>
      <c r="BI153">
        <v>63.5</v>
      </c>
      <c r="BJ153">
        <v>7</v>
      </c>
      <c r="BK153">
        <v>29</v>
      </c>
      <c r="BL153">
        <v>3</v>
      </c>
      <c r="BM153">
        <v>0</v>
      </c>
      <c r="BN153">
        <v>0</v>
      </c>
      <c r="BO153">
        <v>0</v>
      </c>
      <c r="BP153">
        <v>8.76</v>
      </c>
      <c r="BQ153">
        <v>0</v>
      </c>
      <c r="BR153">
        <v>4</v>
      </c>
      <c r="BS153">
        <v>-4</v>
      </c>
      <c r="BT153">
        <v>0</v>
      </c>
      <c r="BU153">
        <v>0</v>
      </c>
      <c r="BV153">
        <v>0</v>
      </c>
      <c r="BW153">
        <v>0</v>
      </c>
      <c r="BX153">
        <v>86.21</v>
      </c>
      <c r="BY153">
        <v>40</v>
      </c>
      <c r="BZ153">
        <v>0</v>
      </c>
      <c r="CA153">
        <v>0</v>
      </c>
      <c r="CB153">
        <v>3.57</v>
      </c>
      <c r="CC153">
        <v>1</v>
      </c>
      <c r="CD153">
        <v>6</v>
      </c>
      <c r="CE153">
        <v>27</v>
      </c>
      <c r="CF153">
        <v>2</v>
      </c>
      <c r="CG153">
        <v>1</v>
      </c>
      <c r="CH153">
        <v>0</v>
      </c>
      <c r="CI153">
        <v>0</v>
      </c>
      <c r="CJ153">
        <v>3</v>
      </c>
      <c r="CK153">
        <v>0</v>
      </c>
      <c r="CL153">
        <v>1</v>
      </c>
      <c r="CM153">
        <v>0</v>
      </c>
      <c r="CN153">
        <v>2</v>
      </c>
      <c r="CO153">
        <v>4.38</v>
      </c>
      <c r="CP153">
        <v>27.4</v>
      </c>
      <c r="CQ153">
        <v>358.77</v>
      </c>
      <c r="CR153">
        <v>7.1</v>
      </c>
      <c r="CS153">
        <v>16.920000000000002</v>
      </c>
      <c r="CT153">
        <v>17.329999999999998</v>
      </c>
      <c r="CU153">
        <v>51.35</v>
      </c>
      <c r="CV153">
        <v>50.83</v>
      </c>
      <c r="CW153">
        <v>54.01</v>
      </c>
      <c r="CX153">
        <v>51.17</v>
      </c>
      <c r="CY153">
        <v>56.55</v>
      </c>
      <c r="CZ153">
        <v>54.7</v>
      </c>
    </row>
    <row r="154" spans="1:104">
      <c r="A154" t="s">
        <v>106</v>
      </c>
      <c r="B154" t="s">
        <v>107</v>
      </c>
      <c r="C154" t="s">
        <v>62</v>
      </c>
      <c r="D154" t="s">
        <v>74</v>
      </c>
      <c r="E154">
        <v>78</v>
      </c>
      <c r="F154">
        <v>20142015</v>
      </c>
      <c r="G154">
        <v>24</v>
      </c>
      <c r="H154">
        <v>1.038</v>
      </c>
      <c r="I154">
        <v>1.038</v>
      </c>
      <c r="J154">
        <v>0</v>
      </c>
      <c r="K154">
        <v>0</v>
      </c>
      <c r="L154">
        <v>0</v>
      </c>
      <c r="M154">
        <v>0</v>
      </c>
      <c r="N154">
        <v>0</v>
      </c>
      <c r="O154">
        <v>0</v>
      </c>
      <c r="P154">
        <v>1</v>
      </c>
      <c r="Q154">
        <v>11.83</v>
      </c>
      <c r="R154">
        <v>103.33</v>
      </c>
      <c r="S154">
        <v>0</v>
      </c>
      <c r="T154">
        <v>3.02</v>
      </c>
      <c r="U154">
        <v>1.43</v>
      </c>
      <c r="V154">
        <v>1.1399999999999999</v>
      </c>
      <c r="W154">
        <v>13.27</v>
      </c>
      <c r="X154">
        <v>12.12</v>
      </c>
      <c r="Y154">
        <v>-72</v>
      </c>
      <c r="Z154">
        <v>13</v>
      </c>
      <c r="AA154">
        <v>85</v>
      </c>
      <c r="AB154">
        <v>6.99</v>
      </c>
      <c r="AC154">
        <v>45.71</v>
      </c>
      <c r="AD154">
        <v>52.7</v>
      </c>
      <c r="AE154">
        <v>1</v>
      </c>
      <c r="AF154">
        <v>1.06</v>
      </c>
      <c r="AG154">
        <v>10.77</v>
      </c>
      <c r="AH154">
        <v>-142</v>
      </c>
      <c r="AI154">
        <v>22</v>
      </c>
      <c r="AJ154">
        <v>164</v>
      </c>
      <c r="AK154">
        <v>11.83</v>
      </c>
      <c r="AL154">
        <v>88.19</v>
      </c>
      <c r="AM154">
        <v>100.01</v>
      </c>
      <c r="AN154">
        <v>45.45</v>
      </c>
      <c r="AO154">
        <v>1</v>
      </c>
      <c r="AP154">
        <v>16</v>
      </c>
      <c r="AQ154">
        <v>4</v>
      </c>
      <c r="AR154">
        <v>-0.67</v>
      </c>
      <c r="AS154">
        <v>11.94</v>
      </c>
      <c r="AT154">
        <v>12.61</v>
      </c>
      <c r="AU154">
        <v>-102</v>
      </c>
      <c r="AV154">
        <v>16</v>
      </c>
      <c r="AW154">
        <v>118</v>
      </c>
      <c r="AX154">
        <v>8.6</v>
      </c>
      <c r="AY154">
        <v>63.45</v>
      </c>
      <c r="AZ154">
        <v>72.05</v>
      </c>
      <c r="BA154">
        <v>62.5</v>
      </c>
      <c r="BB154">
        <v>1</v>
      </c>
      <c r="BC154">
        <v>3</v>
      </c>
      <c r="BD154">
        <v>-4.2300000000000004</v>
      </c>
      <c r="BE154">
        <v>10</v>
      </c>
      <c r="BF154">
        <v>14.23</v>
      </c>
      <c r="BG154">
        <v>-80</v>
      </c>
      <c r="BH154">
        <v>5.38</v>
      </c>
      <c r="BI154">
        <v>48.39</v>
      </c>
      <c r="BJ154">
        <v>10</v>
      </c>
      <c r="BK154">
        <v>90</v>
      </c>
      <c r="BL154">
        <v>2</v>
      </c>
      <c r="BM154">
        <v>9.16</v>
      </c>
      <c r="BN154">
        <v>5.13</v>
      </c>
      <c r="BO154">
        <v>0.54</v>
      </c>
      <c r="BP154">
        <v>3.23</v>
      </c>
      <c r="BQ154">
        <v>1</v>
      </c>
      <c r="BR154">
        <v>6</v>
      </c>
      <c r="BS154">
        <v>-5</v>
      </c>
      <c r="BT154">
        <v>14.29</v>
      </c>
      <c r="BU154">
        <v>0</v>
      </c>
      <c r="BV154">
        <v>10</v>
      </c>
      <c r="BW154">
        <v>6.25</v>
      </c>
      <c r="BX154">
        <v>93.33</v>
      </c>
      <c r="BY154">
        <v>40</v>
      </c>
      <c r="BZ154">
        <v>0</v>
      </c>
      <c r="CA154">
        <v>0</v>
      </c>
      <c r="CB154">
        <v>8.5399999999999991</v>
      </c>
      <c r="CC154">
        <v>7</v>
      </c>
      <c r="CD154">
        <v>19</v>
      </c>
      <c r="CE154">
        <v>75</v>
      </c>
      <c r="CF154">
        <v>5</v>
      </c>
      <c r="CG154">
        <v>1</v>
      </c>
      <c r="CH154">
        <v>0</v>
      </c>
      <c r="CI154">
        <v>0</v>
      </c>
      <c r="CJ154">
        <v>2</v>
      </c>
      <c r="CK154">
        <v>4</v>
      </c>
      <c r="CL154">
        <v>4</v>
      </c>
      <c r="CM154">
        <v>1</v>
      </c>
      <c r="CN154">
        <v>2</v>
      </c>
      <c r="CO154">
        <v>0.54</v>
      </c>
      <c r="CP154">
        <v>111.58</v>
      </c>
      <c r="CQ154">
        <v>252.28</v>
      </c>
      <c r="CR154">
        <v>30.67</v>
      </c>
      <c r="CS154">
        <v>16.239999999999998</v>
      </c>
      <c r="CT154">
        <v>17.41</v>
      </c>
      <c r="CU154">
        <v>52.31</v>
      </c>
      <c r="CV154">
        <v>49.76</v>
      </c>
      <c r="CW154">
        <v>57.15</v>
      </c>
      <c r="CX154">
        <v>52.11</v>
      </c>
      <c r="CY154">
        <v>54.56</v>
      </c>
      <c r="CZ154">
        <v>55.09</v>
      </c>
    </row>
    <row r="155" spans="1:104">
      <c r="A155" t="s">
        <v>448</v>
      </c>
      <c r="B155" t="s">
        <v>449</v>
      </c>
      <c r="C155" t="s">
        <v>62</v>
      </c>
      <c r="D155" t="s">
        <v>345</v>
      </c>
      <c r="E155">
        <v>80</v>
      </c>
      <c r="F155">
        <v>20142015</v>
      </c>
      <c r="G155">
        <v>23</v>
      </c>
      <c r="H155">
        <v>4</v>
      </c>
      <c r="I155">
        <v>5.5</v>
      </c>
      <c r="J155">
        <v>1</v>
      </c>
      <c r="K155">
        <v>0</v>
      </c>
      <c r="L155">
        <v>1</v>
      </c>
      <c r="M155">
        <v>0.28999999999999998</v>
      </c>
      <c r="N155">
        <v>0</v>
      </c>
      <c r="O155">
        <v>0.28999999999999998</v>
      </c>
      <c r="P155">
        <v>-1</v>
      </c>
      <c r="Q155">
        <v>9.36</v>
      </c>
      <c r="R155">
        <v>102.47</v>
      </c>
      <c r="S155">
        <v>14.29</v>
      </c>
      <c r="T155">
        <v>-1.7</v>
      </c>
      <c r="U155">
        <v>2.6</v>
      </c>
      <c r="V155">
        <v>2.39</v>
      </c>
      <c r="W155">
        <v>10.17</v>
      </c>
      <c r="X155">
        <v>7.78</v>
      </c>
      <c r="Y155">
        <v>-188</v>
      </c>
      <c r="Z155">
        <v>24</v>
      </c>
      <c r="AA155">
        <v>212</v>
      </c>
      <c r="AB155">
        <v>6.91</v>
      </c>
      <c r="AC155">
        <v>61.05</v>
      </c>
      <c r="AD155">
        <v>67.97</v>
      </c>
      <c r="AE155">
        <v>4</v>
      </c>
      <c r="AF155">
        <v>1.1599999999999999</v>
      </c>
      <c r="AG155">
        <v>8.2100000000000009</v>
      </c>
      <c r="AH155">
        <v>-382</v>
      </c>
      <c r="AI155">
        <v>44</v>
      </c>
      <c r="AJ155">
        <v>426</v>
      </c>
      <c r="AK155">
        <v>12.67</v>
      </c>
      <c r="AL155">
        <v>122.68</v>
      </c>
      <c r="AM155">
        <v>135.35</v>
      </c>
      <c r="AN155">
        <v>61.36</v>
      </c>
      <c r="AO155">
        <v>3</v>
      </c>
      <c r="AP155">
        <v>18</v>
      </c>
      <c r="AQ155">
        <v>11</v>
      </c>
      <c r="AR155">
        <v>-0.14000000000000001</v>
      </c>
      <c r="AS155">
        <v>9.1199999999999992</v>
      </c>
      <c r="AT155">
        <v>9.26</v>
      </c>
      <c r="AU155">
        <v>-287</v>
      </c>
      <c r="AV155">
        <v>32</v>
      </c>
      <c r="AW155">
        <v>319</v>
      </c>
      <c r="AX155">
        <v>9.2200000000000006</v>
      </c>
      <c r="AY155">
        <v>91.87</v>
      </c>
      <c r="AZ155">
        <v>101.08</v>
      </c>
      <c r="BA155">
        <v>84.38</v>
      </c>
      <c r="BB155">
        <v>1</v>
      </c>
      <c r="BC155">
        <v>8</v>
      </c>
      <c r="BD155">
        <v>-0.9</v>
      </c>
      <c r="BE155">
        <v>10</v>
      </c>
      <c r="BF155">
        <v>10.9</v>
      </c>
      <c r="BG155">
        <v>-216</v>
      </c>
      <c r="BH155">
        <v>7.78</v>
      </c>
      <c r="BI155">
        <v>69.98</v>
      </c>
      <c r="BJ155">
        <v>27</v>
      </c>
      <c r="BK155">
        <v>243</v>
      </c>
      <c r="BL155">
        <v>7</v>
      </c>
      <c r="BM155">
        <v>11.76</v>
      </c>
      <c r="BN155">
        <v>0</v>
      </c>
      <c r="BO155">
        <v>1.1499999999999999</v>
      </c>
      <c r="BP155">
        <v>8.64</v>
      </c>
      <c r="BQ155">
        <v>4</v>
      </c>
      <c r="BR155">
        <v>30</v>
      </c>
      <c r="BS155">
        <v>-26</v>
      </c>
      <c r="BT155">
        <v>11.76</v>
      </c>
      <c r="BU155">
        <v>12.5</v>
      </c>
      <c r="BV155">
        <v>14.81</v>
      </c>
      <c r="BW155">
        <v>12.5</v>
      </c>
      <c r="BX155">
        <v>87.65</v>
      </c>
      <c r="BY155">
        <v>40</v>
      </c>
      <c r="BZ155">
        <v>0</v>
      </c>
      <c r="CA155">
        <v>0</v>
      </c>
      <c r="CB155">
        <v>5.45</v>
      </c>
      <c r="CC155">
        <v>11</v>
      </c>
      <c r="CD155">
        <v>46</v>
      </c>
      <c r="CE155">
        <v>191</v>
      </c>
      <c r="CF155">
        <v>19</v>
      </c>
      <c r="CG155">
        <v>9</v>
      </c>
      <c r="CH155">
        <v>0</v>
      </c>
      <c r="CI155">
        <v>0</v>
      </c>
      <c r="CJ155">
        <v>6</v>
      </c>
      <c r="CK155">
        <v>3</v>
      </c>
      <c r="CL155">
        <v>4</v>
      </c>
      <c r="CM155">
        <v>2</v>
      </c>
      <c r="CN155">
        <v>1</v>
      </c>
      <c r="CO155">
        <v>-0.28999999999999998</v>
      </c>
      <c r="CP155">
        <v>208.34</v>
      </c>
      <c r="CQ155">
        <v>247.72</v>
      </c>
      <c r="CR155">
        <v>45.68</v>
      </c>
      <c r="CS155">
        <v>16.899999999999999</v>
      </c>
      <c r="CT155">
        <v>17.7</v>
      </c>
      <c r="CU155">
        <v>49.42</v>
      </c>
      <c r="CV155">
        <v>50.39</v>
      </c>
      <c r="CW155">
        <v>53.64</v>
      </c>
      <c r="CX155">
        <v>54.89</v>
      </c>
      <c r="CY155">
        <v>54.96</v>
      </c>
      <c r="CZ155">
        <v>54.12</v>
      </c>
    </row>
    <row r="156" spans="1:104">
      <c r="A156" t="s">
        <v>1017</v>
      </c>
      <c r="B156" t="s">
        <v>1018</v>
      </c>
      <c r="C156" t="s">
        <v>87</v>
      </c>
      <c r="D156" t="s">
        <v>767</v>
      </c>
      <c r="E156">
        <v>69</v>
      </c>
      <c r="F156">
        <v>20142015</v>
      </c>
      <c r="G156">
        <v>38</v>
      </c>
      <c r="H156">
        <v>5.5</v>
      </c>
      <c r="I156">
        <v>5.5</v>
      </c>
      <c r="J156">
        <v>0</v>
      </c>
      <c r="K156">
        <v>2</v>
      </c>
      <c r="L156">
        <v>2</v>
      </c>
      <c r="M156">
        <v>0</v>
      </c>
      <c r="N156">
        <v>1.02</v>
      </c>
      <c r="O156">
        <v>1.02</v>
      </c>
      <c r="P156">
        <v>0</v>
      </c>
      <c r="Q156">
        <v>12.32</v>
      </c>
      <c r="R156">
        <v>101.83</v>
      </c>
      <c r="S156">
        <v>0</v>
      </c>
      <c r="T156">
        <v>0.08</v>
      </c>
      <c r="U156">
        <v>1.7</v>
      </c>
      <c r="V156">
        <v>3.7</v>
      </c>
      <c r="W156">
        <v>14.4</v>
      </c>
      <c r="X156">
        <v>10.7</v>
      </c>
      <c r="Y156">
        <v>-89</v>
      </c>
      <c r="Z156">
        <v>18</v>
      </c>
      <c r="AA156">
        <v>107</v>
      </c>
      <c r="AB156">
        <v>9.19</v>
      </c>
      <c r="AC156">
        <v>54.61</v>
      </c>
      <c r="AD156">
        <v>63.79</v>
      </c>
      <c r="AE156">
        <v>7</v>
      </c>
      <c r="AF156">
        <v>3.56</v>
      </c>
      <c r="AG156">
        <v>8.76</v>
      </c>
      <c r="AH156">
        <v>-159</v>
      </c>
      <c r="AI156">
        <v>26</v>
      </c>
      <c r="AJ156">
        <v>185</v>
      </c>
      <c r="AK156">
        <v>13.27</v>
      </c>
      <c r="AL156">
        <v>94.41</v>
      </c>
      <c r="AM156">
        <v>107.68</v>
      </c>
      <c r="AN156">
        <v>57.69</v>
      </c>
      <c r="AO156">
        <v>2</v>
      </c>
      <c r="AP156">
        <v>6</v>
      </c>
      <c r="AQ156">
        <v>13</v>
      </c>
      <c r="AR156">
        <v>3.18</v>
      </c>
      <c r="AS156">
        <v>13.53</v>
      </c>
      <c r="AT156">
        <v>10.34</v>
      </c>
      <c r="AU156">
        <v>-124</v>
      </c>
      <c r="AV156">
        <v>23</v>
      </c>
      <c r="AW156">
        <v>147</v>
      </c>
      <c r="AX156">
        <v>11.74</v>
      </c>
      <c r="AY156">
        <v>75.02</v>
      </c>
      <c r="AZ156">
        <v>86.76</v>
      </c>
      <c r="BA156">
        <v>65.22</v>
      </c>
      <c r="BB156">
        <v>5</v>
      </c>
      <c r="BC156">
        <v>11</v>
      </c>
      <c r="BD156">
        <v>0</v>
      </c>
      <c r="BE156">
        <v>11.72</v>
      </c>
      <c r="BF156">
        <v>11.72</v>
      </c>
      <c r="BG156">
        <v>-98</v>
      </c>
      <c r="BH156">
        <v>7.66</v>
      </c>
      <c r="BI156">
        <v>57.67</v>
      </c>
      <c r="BJ156">
        <v>15</v>
      </c>
      <c r="BK156">
        <v>113</v>
      </c>
      <c r="BL156">
        <v>6</v>
      </c>
      <c r="BM156">
        <v>3.08</v>
      </c>
      <c r="BN156">
        <v>10.26</v>
      </c>
      <c r="BO156">
        <v>1.02</v>
      </c>
      <c r="BP156">
        <v>6.63</v>
      </c>
      <c r="BQ156">
        <v>2</v>
      </c>
      <c r="BR156">
        <v>13</v>
      </c>
      <c r="BS156">
        <v>-11</v>
      </c>
      <c r="BT156">
        <v>13.33</v>
      </c>
      <c r="BU156">
        <v>0</v>
      </c>
      <c r="BV156">
        <v>13.33</v>
      </c>
      <c r="BW156">
        <v>8.6999999999999993</v>
      </c>
      <c r="BX156">
        <v>88.5</v>
      </c>
      <c r="BY156">
        <v>29.63</v>
      </c>
      <c r="BZ156">
        <v>16</v>
      </c>
      <c r="CA156">
        <v>38</v>
      </c>
      <c r="CB156">
        <v>4.96</v>
      </c>
      <c r="CC156">
        <v>6</v>
      </c>
      <c r="CD156">
        <v>24</v>
      </c>
      <c r="CE156">
        <v>115</v>
      </c>
      <c r="CF156">
        <v>0</v>
      </c>
      <c r="CG156">
        <v>0</v>
      </c>
      <c r="CH156">
        <v>2</v>
      </c>
      <c r="CI156">
        <v>0</v>
      </c>
      <c r="CJ156">
        <v>6</v>
      </c>
      <c r="CK156">
        <v>1</v>
      </c>
      <c r="CL156">
        <v>5</v>
      </c>
      <c r="CM156">
        <v>0</v>
      </c>
      <c r="CN156">
        <v>0</v>
      </c>
      <c r="CO156">
        <v>0</v>
      </c>
      <c r="CP156">
        <v>117.57</v>
      </c>
      <c r="CQ156">
        <v>274.66000000000003</v>
      </c>
      <c r="CR156">
        <v>29.97</v>
      </c>
      <c r="CS156">
        <v>18.2</v>
      </c>
      <c r="CT156">
        <v>17.75</v>
      </c>
      <c r="CU156">
        <v>49.83</v>
      </c>
      <c r="CV156">
        <v>50.34</v>
      </c>
      <c r="CW156">
        <v>47.77</v>
      </c>
      <c r="CX156">
        <v>48.1</v>
      </c>
      <c r="CY156">
        <v>55.05</v>
      </c>
      <c r="CZ156">
        <v>54.31</v>
      </c>
    </row>
    <row r="157" spans="1:104">
      <c r="A157" t="s">
        <v>1119</v>
      </c>
      <c r="B157" t="s">
        <v>1120</v>
      </c>
      <c r="C157" t="s">
        <v>87</v>
      </c>
      <c r="D157" t="s">
        <v>282</v>
      </c>
      <c r="E157">
        <v>75</v>
      </c>
      <c r="F157">
        <v>20142015</v>
      </c>
      <c r="G157">
        <v>25</v>
      </c>
      <c r="H157">
        <v>2.5</v>
      </c>
      <c r="I157">
        <v>3.5</v>
      </c>
      <c r="J157">
        <v>0</v>
      </c>
      <c r="K157">
        <v>2</v>
      </c>
      <c r="L157">
        <v>2</v>
      </c>
      <c r="M157">
        <v>0</v>
      </c>
      <c r="N157">
        <v>1.28</v>
      </c>
      <c r="O157">
        <v>1.28</v>
      </c>
      <c r="P157">
        <v>0</v>
      </c>
      <c r="Q157">
        <v>8.52</v>
      </c>
      <c r="R157">
        <v>107.09</v>
      </c>
      <c r="S157">
        <v>0</v>
      </c>
      <c r="T157">
        <v>1.19</v>
      </c>
      <c r="U157">
        <v>1.25</v>
      </c>
      <c r="V157">
        <v>-2.99</v>
      </c>
      <c r="W157">
        <v>10.58</v>
      </c>
      <c r="X157">
        <v>13.57</v>
      </c>
      <c r="Y157">
        <v>-82</v>
      </c>
      <c r="Z157">
        <v>11</v>
      </c>
      <c r="AA157">
        <v>93</v>
      </c>
      <c r="AB157">
        <v>7.02</v>
      </c>
      <c r="AC157">
        <v>59.34</v>
      </c>
      <c r="AD157">
        <v>66.349999999999994</v>
      </c>
      <c r="AE157">
        <v>3</v>
      </c>
      <c r="AF157">
        <v>-4.05</v>
      </c>
      <c r="AG157">
        <v>12.57</v>
      </c>
      <c r="AH157">
        <v>-146</v>
      </c>
      <c r="AI157">
        <v>15</v>
      </c>
      <c r="AJ157">
        <v>161</v>
      </c>
      <c r="AK157">
        <v>9.57</v>
      </c>
      <c r="AL157">
        <v>102.72</v>
      </c>
      <c r="AM157">
        <v>112.29</v>
      </c>
      <c r="AN157">
        <v>80</v>
      </c>
      <c r="AO157">
        <v>1</v>
      </c>
      <c r="AP157">
        <v>7</v>
      </c>
      <c r="AQ157">
        <v>5</v>
      </c>
      <c r="AR157">
        <v>-4.67</v>
      </c>
      <c r="AS157">
        <v>9.42</v>
      </c>
      <c r="AT157">
        <v>14.09</v>
      </c>
      <c r="AU157">
        <v>-112</v>
      </c>
      <c r="AV157">
        <v>13</v>
      </c>
      <c r="AW157">
        <v>125</v>
      </c>
      <c r="AX157">
        <v>8.2899999999999991</v>
      </c>
      <c r="AY157">
        <v>79.75</v>
      </c>
      <c r="AZ157">
        <v>88.05</v>
      </c>
      <c r="BA157">
        <v>92.31</v>
      </c>
      <c r="BB157">
        <v>0</v>
      </c>
      <c r="BC157">
        <v>4</v>
      </c>
      <c r="BD157">
        <v>-3.29</v>
      </c>
      <c r="BE157">
        <v>11.32</v>
      </c>
      <c r="BF157">
        <v>14.61</v>
      </c>
      <c r="BG157">
        <v>-82</v>
      </c>
      <c r="BH157">
        <v>7.66</v>
      </c>
      <c r="BI157">
        <v>59.97</v>
      </c>
      <c r="BJ157">
        <v>12</v>
      </c>
      <c r="BK157">
        <v>94</v>
      </c>
      <c r="BL157">
        <v>4</v>
      </c>
      <c r="BM157">
        <v>8.5</v>
      </c>
      <c r="BN157">
        <v>9.68</v>
      </c>
      <c r="BO157">
        <v>1.28</v>
      </c>
      <c r="BP157">
        <v>5.74</v>
      </c>
      <c r="BQ157">
        <v>2</v>
      </c>
      <c r="BR157">
        <v>9</v>
      </c>
      <c r="BS157">
        <v>-7</v>
      </c>
      <c r="BT157">
        <v>18.18</v>
      </c>
      <c r="BU157">
        <v>0</v>
      </c>
      <c r="BV157">
        <v>16.670000000000002</v>
      </c>
      <c r="BW157">
        <v>15.38</v>
      </c>
      <c r="BX157">
        <v>90.43</v>
      </c>
      <c r="BY157">
        <v>49.12</v>
      </c>
      <c r="BZ157">
        <v>28</v>
      </c>
      <c r="CA157">
        <v>29</v>
      </c>
      <c r="CB157">
        <v>6.78</v>
      </c>
      <c r="CC157">
        <v>4</v>
      </c>
      <c r="CD157">
        <v>16</v>
      </c>
      <c r="CE157">
        <v>55</v>
      </c>
      <c r="CF157">
        <v>4</v>
      </c>
      <c r="CG157">
        <v>1</v>
      </c>
      <c r="CH157">
        <v>2</v>
      </c>
      <c r="CI157">
        <v>0</v>
      </c>
      <c r="CJ157">
        <v>4</v>
      </c>
      <c r="CK157">
        <v>4</v>
      </c>
      <c r="CL157">
        <v>2</v>
      </c>
      <c r="CM157">
        <v>1</v>
      </c>
      <c r="CN157">
        <v>1</v>
      </c>
      <c r="CO157">
        <v>0</v>
      </c>
      <c r="CP157">
        <v>94.04</v>
      </c>
      <c r="CQ157">
        <v>295.60000000000002</v>
      </c>
      <c r="CR157">
        <v>24.14</v>
      </c>
      <c r="CS157">
        <v>17.54</v>
      </c>
      <c r="CT157">
        <v>17.29</v>
      </c>
      <c r="CU157">
        <v>47.82</v>
      </c>
      <c r="CV157">
        <v>50.28</v>
      </c>
      <c r="CW157">
        <v>52.12</v>
      </c>
      <c r="CX157">
        <v>56.89</v>
      </c>
      <c r="CY157">
        <v>54.18</v>
      </c>
      <c r="CZ157">
        <v>53.58</v>
      </c>
    </row>
    <row r="158" spans="1:104">
      <c r="A158" t="s">
        <v>1692</v>
      </c>
      <c r="B158" t="s">
        <v>1693</v>
      </c>
      <c r="C158" t="s">
        <v>68</v>
      </c>
      <c r="D158" t="s">
        <v>1243</v>
      </c>
      <c r="E158">
        <v>36</v>
      </c>
      <c r="F158">
        <v>20142015</v>
      </c>
      <c r="G158">
        <v>33</v>
      </c>
      <c r="H158">
        <v>0.55000000000000004</v>
      </c>
      <c r="I158">
        <v>0.55000000000000004</v>
      </c>
      <c r="J158">
        <v>0</v>
      </c>
      <c r="K158">
        <v>0</v>
      </c>
      <c r="L158">
        <v>0</v>
      </c>
      <c r="M158">
        <v>0</v>
      </c>
      <c r="N158">
        <v>0</v>
      </c>
      <c r="O158">
        <v>0</v>
      </c>
      <c r="P158">
        <v>-1</v>
      </c>
      <c r="Q158">
        <v>9.7799999999999994</v>
      </c>
      <c r="R158">
        <v>81.819999999999993</v>
      </c>
      <c r="S158">
        <v>0</v>
      </c>
      <c r="T158">
        <v>12.57</v>
      </c>
      <c r="U158">
        <v>1.2</v>
      </c>
      <c r="V158">
        <v>3.13</v>
      </c>
      <c r="W158">
        <v>9.76</v>
      </c>
      <c r="X158">
        <v>6.62</v>
      </c>
      <c r="Y158">
        <v>-33</v>
      </c>
      <c r="Z158">
        <v>4</v>
      </c>
      <c r="AA158">
        <v>37</v>
      </c>
      <c r="AB158">
        <v>5.55</v>
      </c>
      <c r="AC158">
        <v>51.36</v>
      </c>
      <c r="AD158">
        <v>56.91</v>
      </c>
      <c r="AE158">
        <v>3</v>
      </c>
      <c r="AF158">
        <v>3.75</v>
      </c>
      <c r="AG158">
        <v>6.03</v>
      </c>
      <c r="AH158">
        <v>-74</v>
      </c>
      <c r="AI158">
        <v>9</v>
      </c>
      <c r="AJ158">
        <v>83</v>
      </c>
      <c r="AK158">
        <v>12.49</v>
      </c>
      <c r="AL158">
        <v>115.21</v>
      </c>
      <c r="AM158">
        <v>127.7</v>
      </c>
      <c r="AN158">
        <v>66.67</v>
      </c>
      <c r="AO158">
        <v>1</v>
      </c>
      <c r="AP158">
        <v>4</v>
      </c>
      <c r="AQ158">
        <v>3</v>
      </c>
      <c r="AR158">
        <v>5.46</v>
      </c>
      <c r="AS158">
        <v>11.94</v>
      </c>
      <c r="AT158">
        <v>6.48</v>
      </c>
      <c r="AU158">
        <v>-51</v>
      </c>
      <c r="AV158">
        <v>8</v>
      </c>
      <c r="AW158">
        <v>59</v>
      </c>
      <c r="AX158">
        <v>11.1</v>
      </c>
      <c r="AY158">
        <v>81.900000000000006</v>
      </c>
      <c r="AZ158">
        <v>93</v>
      </c>
      <c r="BA158">
        <v>75</v>
      </c>
      <c r="BB158">
        <v>1</v>
      </c>
      <c r="BC158">
        <v>2</v>
      </c>
      <c r="BD158">
        <v>4.8600000000000003</v>
      </c>
      <c r="BE158">
        <v>12</v>
      </c>
      <c r="BF158">
        <v>7.14</v>
      </c>
      <c r="BG158">
        <v>-38</v>
      </c>
      <c r="BH158">
        <v>8.33</v>
      </c>
      <c r="BI158">
        <v>61.08</v>
      </c>
      <c r="BJ158">
        <v>6</v>
      </c>
      <c r="BK158">
        <v>44</v>
      </c>
      <c r="BL158">
        <v>1</v>
      </c>
      <c r="BM158">
        <v>-4.55</v>
      </c>
      <c r="BN158">
        <v>4.55</v>
      </c>
      <c r="BO158">
        <v>0</v>
      </c>
      <c r="BP158">
        <v>11.1</v>
      </c>
      <c r="BQ158">
        <v>0</v>
      </c>
      <c r="BR158">
        <v>8</v>
      </c>
      <c r="BS158">
        <v>-8</v>
      </c>
      <c r="BT158">
        <v>0</v>
      </c>
      <c r="BU158">
        <v>0</v>
      </c>
      <c r="BV158">
        <v>0</v>
      </c>
      <c r="BW158">
        <v>0</v>
      </c>
      <c r="BX158">
        <v>81.819999999999993</v>
      </c>
      <c r="BY158">
        <v>40</v>
      </c>
      <c r="BZ158">
        <v>14</v>
      </c>
      <c r="CA158">
        <v>21</v>
      </c>
      <c r="CB158">
        <v>15.15</v>
      </c>
      <c r="CC158">
        <v>5</v>
      </c>
      <c r="CD158">
        <v>9</v>
      </c>
      <c r="CE158">
        <v>28</v>
      </c>
      <c r="CF158">
        <v>1</v>
      </c>
      <c r="CG158">
        <v>0</v>
      </c>
      <c r="CH158">
        <v>0</v>
      </c>
      <c r="CI158">
        <v>0</v>
      </c>
      <c r="CJ158">
        <v>1</v>
      </c>
      <c r="CK158">
        <v>0</v>
      </c>
      <c r="CL158">
        <v>3</v>
      </c>
      <c r="CM158">
        <v>1</v>
      </c>
      <c r="CN158">
        <v>0</v>
      </c>
      <c r="CO158">
        <v>-1.39</v>
      </c>
      <c r="CP158">
        <v>43.23</v>
      </c>
      <c r="CQ158">
        <v>139.57</v>
      </c>
      <c r="CR158">
        <v>23.65</v>
      </c>
      <c r="CS158">
        <v>16.12</v>
      </c>
      <c r="CT158">
        <v>16.690000000000001</v>
      </c>
      <c r="CU158">
        <v>39.46</v>
      </c>
      <c r="CV158">
        <v>49.08</v>
      </c>
      <c r="CW158">
        <v>41.05</v>
      </c>
      <c r="CX158">
        <v>63</v>
      </c>
      <c r="CY158">
        <v>52.87</v>
      </c>
      <c r="CZ158">
        <v>54.85</v>
      </c>
    </row>
    <row r="159" spans="1:104">
      <c r="A159" t="s">
        <v>213</v>
      </c>
      <c r="B159" t="s">
        <v>214</v>
      </c>
      <c r="C159" t="s">
        <v>62</v>
      </c>
      <c r="D159" t="s">
        <v>74</v>
      </c>
      <c r="E159">
        <v>56</v>
      </c>
      <c r="F159">
        <v>20142015</v>
      </c>
      <c r="G159">
        <v>23</v>
      </c>
      <c r="H159">
        <v>1.5</v>
      </c>
      <c r="I159">
        <v>2.5</v>
      </c>
      <c r="J159">
        <v>0</v>
      </c>
      <c r="K159">
        <v>0</v>
      </c>
      <c r="L159">
        <v>0</v>
      </c>
      <c r="M159">
        <v>0</v>
      </c>
      <c r="N159">
        <v>0</v>
      </c>
      <c r="O159">
        <v>0</v>
      </c>
      <c r="P159">
        <v>0</v>
      </c>
      <c r="Q159">
        <v>13.89</v>
      </c>
      <c r="R159">
        <v>92.11</v>
      </c>
      <c r="S159">
        <v>0</v>
      </c>
      <c r="T159">
        <v>24.7</v>
      </c>
      <c r="U159">
        <v>0.65</v>
      </c>
      <c r="V159">
        <v>6.3</v>
      </c>
      <c r="W159">
        <v>16.670000000000002</v>
      </c>
      <c r="X159">
        <v>10.36</v>
      </c>
      <c r="Y159">
        <v>-32</v>
      </c>
      <c r="Z159">
        <v>8</v>
      </c>
      <c r="AA159">
        <v>40</v>
      </c>
      <c r="AB159">
        <v>13.25</v>
      </c>
      <c r="AC159">
        <v>66.25</v>
      </c>
      <c r="AD159">
        <v>79.5</v>
      </c>
      <c r="AE159">
        <v>2</v>
      </c>
      <c r="AF159">
        <v>4.2699999999999996</v>
      </c>
      <c r="AG159">
        <v>9.6199999999999992</v>
      </c>
      <c r="AH159">
        <v>-52</v>
      </c>
      <c r="AI159">
        <v>10</v>
      </c>
      <c r="AJ159">
        <v>62</v>
      </c>
      <c r="AK159">
        <v>16.559999999999999</v>
      </c>
      <c r="AL159">
        <v>102.69</v>
      </c>
      <c r="AM159">
        <v>119.25</v>
      </c>
      <c r="AN159">
        <v>50</v>
      </c>
      <c r="AO159">
        <v>1</v>
      </c>
      <c r="AP159">
        <v>8</v>
      </c>
      <c r="AQ159">
        <v>2</v>
      </c>
      <c r="AR159">
        <v>2.68</v>
      </c>
      <c r="AS159">
        <v>14.29</v>
      </c>
      <c r="AT159">
        <v>11.6</v>
      </c>
      <c r="AU159">
        <v>-40</v>
      </c>
      <c r="AV159">
        <v>8</v>
      </c>
      <c r="AW159">
        <v>48</v>
      </c>
      <c r="AX159">
        <v>13.25</v>
      </c>
      <c r="AY159">
        <v>79.5</v>
      </c>
      <c r="AZ159">
        <v>92.75</v>
      </c>
      <c r="BA159">
        <v>62.5</v>
      </c>
      <c r="BB159">
        <v>0</v>
      </c>
      <c r="BC159">
        <v>1</v>
      </c>
      <c r="BD159">
        <v>-1.29</v>
      </c>
      <c r="BE159">
        <v>11.63</v>
      </c>
      <c r="BF159">
        <v>12.92</v>
      </c>
      <c r="BG159">
        <v>-33</v>
      </c>
      <c r="BH159">
        <v>8.2799999999999994</v>
      </c>
      <c r="BI159">
        <v>62.94</v>
      </c>
      <c r="BJ159">
        <v>5</v>
      </c>
      <c r="BK159">
        <v>38</v>
      </c>
      <c r="BL159">
        <v>1</v>
      </c>
      <c r="BM159">
        <v>-3.45</v>
      </c>
      <c r="BN159">
        <v>3.45</v>
      </c>
      <c r="BO159">
        <v>0</v>
      </c>
      <c r="BP159">
        <v>4.97</v>
      </c>
      <c r="BQ159">
        <v>0</v>
      </c>
      <c r="BR159">
        <v>3</v>
      </c>
      <c r="BS159">
        <v>-3</v>
      </c>
      <c r="BT159">
        <v>0</v>
      </c>
      <c r="BU159">
        <v>0</v>
      </c>
      <c r="BV159">
        <v>0</v>
      </c>
      <c r="BW159">
        <v>0</v>
      </c>
      <c r="BX159">
        <v>92.11</v>
      </c>
      <c r="BY159">
        <v>40</v>
      </c>
      <c r="BZ159">
        <v>0</v>
      </c>
      <c r="CA159">
        <v>0</v>
      </c>
      <c r="CB159">
        <v>28</v>
      </c>
      <c r="CC159">
        <v>7</v>
      </c>
      <c r="CD159">
        <v>7</v>
      </c>
      <c r="CE159">
        <v>18</v>
      </c>
      <c r="CF159">
        <v>1</v>
      </c>
      <c r="CG159">
        <v>0</v>
      </c>
      <c r="CH159">
        <v>0</v>
      </c>
      <c r="CI159">
        <v>0</v>
      </c>
      <c r="CJ159">
        <v>1</v>
      </c>
      <c r="CK159">
        <v>0</v>
      </c>
      <c r="CL159">
        <v>3</v>
      </c>
      <c r="CM159">
        <v>0</v>
      </c>
      <c r="CN159">
        <v>0</v>
      </c>
      <c r="CO159">
        <v>0</v>
      </c>
      <c r="CP159">
        <v>36.229999999999997</v>
      </c>
      <c r="CQ159">
        <v>216.98</v>
      </c>
      <c r="CR159">
        <v>14.31</v>
      </c>
      <c r="CS159">
        <v>16.47</v>
      </c>
      <c r="CT159">
        <v>17.48</v>
      </c>
      <c r="CU159">
        <v>52.51</v>
      </c>
      <c r="CV159">
        <v>50.79</v>
      </c>
      <c r="CW159">
        <v>56.75</v>
      </c>
      <c r="CX159">
        <v>51.33</v>
      </c>
      <c r="CY159">
        <v>55.69</v>
      </c>
      <c r="CZ159">
        <v>53.96</v>
      </c>
    </row>
    <row r="160" spans="1:104">
      <c r="A160" t="s">
        <v>1305</v>
      </c>
      <c r="B160" t="s">
        <v>1306</v>
      </c>
      <c r="C160" t="s">
        <v>62</v>
      </c>
      <c r="D160" t="s">
        <v>282</v>
      </c>
      <c r="E160">
        <v>66</v>
      </c>
      <c r="F160">
        <v>20142015</v>
      </c>
      <c r="G160">
        <v>28</v>
      </c>
      <c r="H160">
        <v>3.9</v>
      </c>
      <c r="I160">
        <v>4.0999999999999996</v>
      </c>
      <c r="J160">
        <v>0</v>
      </c>
      <c r="K160">
        <v>0</v>
      </c>
      <c r="L160">
        <v>0</v>
      </c>
      <c r="M160">
        <v>0</v>
      </c>
      <c r="N160">
        <v>0</v>
      </c>
      <c r="O160">
        <v>0</v>
      </c>
      <c r="P160">
        <v>0</v>
      </c>
      <c r="Q160">
        <v>8.56</v>
      </c>
      <c r="R160">
        <v>95.01</v>
      </c>
      <c r="S160">
        <v>0</v>
      </c>
      <c r="T160">
        <v>-1.07</v>
      </c>
      <c r="U160">
        <v>2.41</v>
      </c>
      <c r="V160">
        <v>-5.95</v>
      </c>
      <c r="W160">
        <v>8.7200000000000006</v>
      </c>
      <c r="X160">
        <v>14.67</v>
      </c>
      <c r="Y160">
        <v>-123</v>
      </c>
      <c r="Z160">
        <v>13</v>
      </c>
      <c r="AA160">
        <v>136</v>
      </c>
      <c r="AB160">
        <v>4.9000000000000004</v>
      </c>
      <c r="AC160">
        <v>51.21</v>
      </c>
      <c r="AD160">
        <v>56.11</v>
      </c>
      <c r="AE160">
        <v>1</v>
      </c>
      <c r="AF160">
        <v>-3.79</v>
      </c>
      <c r="AG160">
        <v>12.36</v>
      </c>
      <c r="AH160">
        <v>-242</v>
      </c>
      <c r="AI160">
        <v>25</v>
      </c>
      <c r="AJ160">
        <v>267</v>
      </c>
      <c r="AK160">
        <v>9.41</v>
      </c>
      <c r="AL160">
        <v>100.54</v>
      </c>
      <c r="AM160">
        <v>109.96</v>
      </c>
      <c r="AN160">
        <v>52</v>
      </c>
      <c r="AO160">
        <v>1</v>
      </c>
      <c r="AP160">
        <v>18</v>
      </c>
      <c r="AQ160">
        <v>4</v>
      </c>
      <c r="AR160">
        <v>-5.91</v>
      </c>
      <c r="AS160">
        <v>8.3699999999999992</v>
      </c>
      <c r="AT160">
        <v>14.29</v>
      </c>
      <c r="AU160">
        <v>-169</v>
      </c>
      <c r="AV160">
        <v>17</v>
      </c>
      <c r="AW160">
        <v>186</v>
      </c>
      <c r="AX160">
        <v>6.4</v>
      </c>
      <c r="AY160">
        <v>70.040000000000006</v>
      </c>
      <c r="AZ160">
        <v>76.44</v>
      </c>
      <c r="BA160">
        <v>76.47</v>
      </c>
      <c r="BB160">
        <v>1</v>
      </c>
      <c r="BC160">
        <v>3</v>
      </c>
      <c r="BD160">
        <v>-7.48</v>
      </c>
      <c r="BE160">
        <v>8.84</v>
      </c>
      <c r="BF160">
        <v>16.329999999999998</v>
      </c>
      <c r="BG160">
        <v>-121</v>
      </c>
      <c r="BH160">
        <v>4.9000000000000004</v>
      </c>
      <c r="BI160">
        <v>50.46</v>
      </c>
      <c r="BJ160">
        <v>13</v>
      </c>
      <c r="BK160">
        <v>134</v>
      </c>
      <c r="BL160">
        <v>2</v>
      </c>
      <c r="BM160">
        <v>-6.21</v>
      </c>
      <c r="BN160">
        <v>11.76</v>
      </c>
      <c r="BO160">
        <v>0.38</v>
      </c>
      <c r="BP160">
        <v>6.4</v>
      </c>
      <c r="BQ160">
        <v>1</v>
      </c>
      <c r="BR160">
        <v>17</v>
      </c>
      <c r="BS160">
        <v>-16</v>
      </c>
      <c r="BT160">
        <v>5.56</v>
      </c>
      <c r="BU160">
        <v>0</v>
      </c>
      <c r="BV160">
        <v>7.69</v>
      </c>
      <c r="BW160">
        <v>5.88</v>
      </c>
      <c r="BX160">
        <v>87.31</v>
      </c>
      <c r="BY160">
        <v>40</v>
      </c>
      <c r="BZ160">
        <v>0</v>
      </c>
      <c r="CA160">
        <v>0</v>
      </c>
      <c r="CB160">
        <v>4.3499999999999996</v>
      </c>
      <c r="CC160">
        <v>7</v>
      </c>
      <c r="CD160">
        <v>28</v>
      </c>
      <c r="CE160">
        <v>154</v>
      </c>
      <c r="CF160">
        <v>15</v>
      </c>
      <c r="CG160">
        <v>4</v>
      </c>
      <c r="CH160">
        <v>0</v>
      </c>
      <c r="CI160">
        <v>0</v>
      </c>
      <c r="CJ160">
        <v>2</v>
      </c>
      <c r="CK160">
        <v>9</v>
      </c>
      <c r="CL160">
        <v>2</v>
      </c>
      <c r="CM160">
        <v>3</v>
      </c>
      <c r="CN160">
        <v>3</v>
      </c>
      <c r="CO160">
        <v>0</v>
      </c>
      <c r="CP160">
        <v>159.33000000000001</v>
      </c>
      <c r="CQ160">
        <v>189.67</v>
      </c>
      <c r="CR160">
        <v>45.65</v>
      </c>
      <c r="CS160">
        <v>16.559999999999999</v>
      </c>
      <c r="CT160">
        <v>17.350000000000001</v>
      </c>
      <c r="CU160">
        <v>47.97</v>
      </c>
      <c r="CV160">
        <v>50.05</v>
      </c>
      <c r="CW160">
        <v>53.04</v>
      </c>
      <c r="CX160">
        <v>57.53</v>
      </c>
      <c r="CY160">
        <v>53.75</v>
      </c>
      <c r="CZ160">
        <v>53.64</v>
      </c>
    </row>
    <row r="161" spans="1:104">
      <c r="A161" t="s">
        <v>1404</v>
      </c>
      <c r="B161" t="s">
        <v>1405</v>
      </c>
      <c r="C161" t="s">
        <v>171</v>
      </c>
      <c r="D161" t="s">
        <v>1056</v>
      </c>
      <c r="E161">
        <v>70</v>
      </c>
      <c r="F161">
        <v>20142015</v>
      </c>
      <c r="G161">
        <v>32</v>
      </c>
      <c r="H161">
        <v>3</v>
      </c>
      <c r="I161">
        <v>2.9169999999999998</v>
      </c>
      <c r="J161">
        <v>0</v>
      </c>
      <c r="K161">
        <v>1</v>
      </c>
      <c r="L161">
        <v>1</v>
      </c>
      <c r="M161">
        <v>0</v>
      </c>
      <c r="N161">
        <v>0.91</v>
      </c>
      <c r="O161">
        <v>0.91</v>
      </c>
      <c r="P161">
        <v>0</v>
      </c>
      <c r="Q161">
        <v>10.4</v>
      </c>
      <c r="R161">
        <v>99.37</v>
      </c>
      <c r="S161">
        <v>0</v>
      </c>
      <c r="T161">
        <v>-0.81</v>
      </c>
      <c r="U161">
        <v>0.94</v>
      </c>
      <c r="V161">
        <v>-0.94</v>
      </c>
      <c r="W161">
        <v>15.28</v>
      </c>
      <c r="X161">
        <v>16.22</v>
      </c>
      <c r="Y161">
        <v>-50</v>
      </c>
      <c r="Z161">
        <v>11</v>
      </c>
      <c r="AA161">
        <v>61</v>
      </c>
      <c r="AB161">
        <v>10.02</v>
      </c>
      <c r="AC161">
        <v>55.54</v>
      </c>
      <c r="AD161">
        <v>65.55</v>
      </c>
      <c r="AE161">
        <v>1</v>
      </c>
      <c r="AF161">
        <v>-3.89</v>
      </c>
      <c r="AG161">
        <v>14.29</v>
      </c>
      <c r="AH161">
        <v>-99</v>
      </c>
      <c r="AI161">
        <v>13</v>
      </c>
      <c r="AJ161">
        <v>112</v>
      </c>
      <c r="AK161">
        <v>11.84</v>
      </c>
      <c r="AL161">
        <v>101.97</v>
      </c>
      <c r="AM161">
        <v>113.81</v>
      </c>
      <c r="AN161">
        <v>76.92</v>
      </c>
      <c r="AO161">
        <v>0</v>
      </c>
      <c r="AP161">
        <v>18</v>
      </c>
      <c r="AQ161">
        <v>2</v>
      </c>
      <c r="AR161">
        <v>-2.25</v>
      </c>
      <c r="AS161">
        <v>12.77</v>
      </c>
      <c r="AT161">
        <v>15.02</v>
      </c>
      <c r="AU161">
        <v>-70</v>
      </c>
      <c r="AV161">
        <v>12</v>
      </c>
      <c r="AW161">
        <v>82</v>
      </c>
      <c r="AX161">
        <v>10.93</v>
      </c>
      <c r="AY161">
        <v>74.66</v>
      </c>
      <c r="AZ161">
        <v>85.58</v>
      </c>
      <c r="BA161">
        <v>83.33</v>
      </c>
      <c r="BB161">
        <v>0</v>
      </c>
      <c r="BC161">
        <v>2</v>
      </c>
      <c r="BD161">
        <v>-4.72</v>
      </c>
      <c r="BE161">
        <v>13.7</v>
      </c>
      <c r="BF161">
        <v>18.420000000000002</v>
      </c>
      <c r="BG161">
        <v>-53</v>
      </c>
      <c r="BH161">
        <v>9.1</v>
      </c>
      <c r="BI161">
        <v>57.36</v>
      </c>
      <c r="BJ161">
        <v>10</v>
      </c>
      <c r="BK161">
        <v>63</v>
      </c>
      <c r="BL161">
        <v>2</v>
      </c>
      <c r="BM161">
        <v>0.83</v>
      </c>
      <c r="BN161">
        <v>12.5</v>
      </c>
      <c r="BO161">
        <v>1.82</v>
      </c>
      <c r="BP161">
        <v>11.84</v>
      </c>
      <c r="BQ161">
        <v>2</v>
      </c>
      <c r="BR161">
        <v>13</v>
      </c>
      <c r="BS161">
        <v>-11</v>
      </c>
      <c r="BT161">
        <v>13.33</v>
      </c>
      <c r="BU161">
        <v>0</v>
      </c>
      <c r="BV161">
        <v>20</v>
      </c>
      <c r="BW161">
        <v>16.670000000000002</v>
      </c>
      <c r="BX161">
        <v>79.37</v>
      </c>
      <c r="BY161">
        <v>40</v>
      </c>
      <c r="BZ161">
        <v>0</v>
      </c>
      <c r="CA161">
        <v>0</v>
      </c>
      <c r="CB161">
        <v>10</v>
      </c>
      <c r="CC161">
        <v>4</v>
      </c>
      <c r="CD161">
        <v>14</v>
      </c>
      <c r="CE161">
        <v>36</v>
      </c>
      <c r="CF161">
        <v>2</v>
      </c>
      <c r="CG161">
        <v>1</v>
      </c>
      <c r="CH161">
        <v>0</v>
      </c>
      <c r="CI161">
        <v>1</v>
      </c>
      <c r="CJ161">
        <v>2</v>
      </c>
      <c r="CK161">
        <v>2</v>
      </c>
      <c r="CL161">
        <v>4</v>
      </c>
      <c r="CM161">
        <v>0</v>
      </c>
      <c r="CN161">
        <v>0</v>
      </c>
      <c r="CO161">
        <v>0</v>
      </c>
      <c r="CP161">
        <v>65.900000000000006</v>
      </c>
      <c r="CQ161">
        <v>202.62</v>
      </c>
      <c r="CR161">
        <v>24.54</v>
      </c>
      <c r="CS161">
        <v>16.21</v>
      </c>
      <c r="CT161">
        <v>16.899999999999999</v>
      </c>
      <c r="CU161">
        <v>45.43</v>
      </c>
      <c r="CV161">
        <v>50.2</v>
      </c>
      <c r="CW161">
        <v>49.35</v>
      </c>
      <c r="CX161">
        <v>59.27</v>
      </c>
      <c r="CY161">
        <v>54.4</v>
      </c>
      <c r="CZ161">
        <v>53.95</v>
      </c>
    </row>
    <row r="162" spans="1:104">
      <c r="A162" t="s">
        <v>1435</v>
      </c>
      <c r="B162" t="s">
        <v>1436</v>
      </c>
      <c r="C162" t="s">
        <v>68</v>
      </c>
      <c r="D162" t="s">
        <v>1243</v>
      </c>
      <c r="E162">
        <v>76</v>
      </c>
      <c r="F162">
        <v>20142015</v>
      </c>
      <c r="G162">
        <v>24</v>
      </c>
      <c r="H162">
        <v>7.3</v>
      </c>
      <c r="I162">
        <v>4.5999999999999996</v>
      </c>
      <c r="J162">
        <v>1</v>
      </c>
      <c r="K162">
        <v>0</v>
      </c>
      <c r="L162">
        <v>1</v>
      </c>
      <c r="M162">
        <v>3.14</v>
      </c>
      <c r="N162">
        <v>0</v>
      </c>
      <c r="O162">
        <v>3.14</v>
      </c>
      <c r="P162">
        <v>0</v>
      </c>
      <c r="Q162">
        <v>10.26</v>
      </c>
      <c r="R162">
        <v>120</v>
      </c>
      <c r="S162">
        <v>50</v>
      </c>
      <c r="T162">
        <v>8.51</v>
      </c>
      <c r="U162">
        <v>0.25</v>
      </c>
      <c r="V162">
        <v>6.05</v>
      </c>
      <c r="W162">
        <v>13.04</v>
      </c>
      <c r="X162">
        <v>6.99</v>
      </c>
      <c r="Y162">
        <v>-17</v>
      </c>
      <c r="Z162">
        <v>3</v>
      </c>
      <c r="AA162">
        <v>20</v>
      </c>
      <c r="AB162">
        <v>9.41</v>
      </c>
      <c r="AC162">
        <v>62.75</v>
      </c>
      <c r="AD162">
        <v>72.16</v>
      </c>
      <c r="AE162">
        <v>2</v>
      </c>
      <c r="AF162">
        <v>3.95</v>
      </c>
      <c r="AG162">
        <v>6.31</v>
      </c>
      <c r="AH162">
        <v>-31</v>
      </c>
      <c r="AI162">
        <v>4</v>
      </c>
      <c r="AJ162">
        <v>35</v>
      </c>
      <c r="AK162">
        <v>12.55</v>
      </c>
      <c r="AL162">
        <v>109.8</v>
      </c>
      <c r="AM162">
        <v>122.35</v>
      </c>
      <c r="AN162">
        <v>75</v>
      </c>
      <c r="AO162">
        <v>1</v>
      </c>
      <c r="AP162">
        <v>1</v>
      </c>
      <c r="AQ162">
        <v>3</v>
      </c>
      <c r="AR162">
        <v>3.57</v>
      </c>
      <c r="AS162">
        <v>10.71</v>
      </c>
      <c r="AT162">
        <v>7.14</v>
      </c>
      <c r="AU162">
        <v>-22</v>
      </c>
      <c r="AV162">
        <v>3</v>
      </c>
      <c r="AW162">
        <v>25</v>
      </c>
      <c r="AX162">
        <v>9.41</v>
      </c>
      <c r="AY162">
        <v>78.430000000000007</v>
      </c>
      <c r="AZ162">
        <v>87.84</v>
      </c>
      <c r="BA162">
        <v>100</v>
      </c>
      <c r="BB162">
        <v>0</v>
      </c>
      <c r="BC162">
        <v>2</v>
      </c>
      <c r="BD162">
        <v>7.83</v>
      </c>
      <c r="BE162">
        <v>16.670000000000002</v>
      </c>
      <c r="BF162">
        <v>8.84</v>
      </c>
      <c r="BG162">
        <v>-12</v>
      </c>
      <c r="BH162">
        <v>9.41</v>
      </c>
      <c r="BI162">
        <v>47.06</v>
      </c>
      <c r="BJ162">
        <v>3</v>
      </c>
      <c r="BK162">
        <v>15</v>
      </c>
      <c r="BL162">
        <v>2</v>
      </c>
      <c r="BM162">
        <v>25.64</v>
      </c>
      <c r="BN162">
        <v>7.69</v>
      </c>
      <c r="BO162">
        <v>3.14</v>
      </c>
      <c r="BP162">
        <v>6.27</v>
      </c>
      <c r="BQ162">
        <v>1</v>
      </c>
      <c r="BR162">
        <v>2</v>
      </c>
      <c r="BS162">
        <v>-1</v>
      </c>
      <c r="BT162">
        <v>33.33</v>
      </c>
      <c r="BU162">
        <v>50</v>
      </c>
      <c r="BV162">
        <v>33.33</v>
      </c>
      <c r="BW162">
        <v>33.33</v>
      </c>
      <c r="BX162">
        <v>86.67</v>
      </c>
      <c r="BY162">
        <v>28</v>
      </c>
      <c r="BZ162">
        <v>0</v>
      </c>
      <c r="CA162">
        <v>6</v>
      </c>
      <c r="CB162">
        <v>13.33</v>
      </c>
      <c r="CC162">
        <v>2</v>
      </c>
      <c r="CD162">
        <v>5</v>
      </c>
      <c r="CE162">
        <v>13</v>
      </c>
      <c r="CF162">
        <v>0</v>
      </c>
      <c r="CG162">
        <v>0</v>
      </c>
      <c r="CH162">
        <v>0</v>
      </c>
      <c r="CI162">
        <v>0</v>
      </c>
      <c r="CJ162">
        <v>1</v>
      </c>
      <c r="CK162">
        <v>0</v>
      </c>
      <c r="CL162">
        <v>0</v>
      </c>
      <c r="CM162">
        <v>0</v>
      </c>
      <c r="CN162">
        <v>0</v>
      </c>
      <c r="CO162">
        <v>0</v>
      </c>
      <c r="CP162">
        <v>19.12</v>
      </c>
      <c r="CQ162">
        <v>377.01</v>
      </c>
      <c r="CR162">
        <v>4.83</v>
      </c>
      <c r="CS162">
        <v>18.43</v>
      </c>
      <c r="CT162">
        <v>17.48</v>
      </c>
      <c r="CU162">
        <v>42.83</v>
      </c>
      <c r="CV162">
        <v>50.34</v>
      </c>
      <c r="CW162">
        <v>46.27</v>
      </c>
      <c r="CX162">
        <v>61.75</v>
      </c>
      <c r="CY162">
        <v>54.68</v>
      </c>
      <c r="CZ162">
        <v>53.95</v>
      </c>
    </row>
    <row r="163" spans="1:104">
      <c r="A163" t="s">
        <v>639</v>
      </c>
      <c r="B163" t="s">
        <v>640</v>
      </c>
      <c r="C163" t="s">
        <v>62</v>
      </c>
      <c r="D163" t="s">
        <v>168</v>
      </c>
      <c r="E163">
        <v>60</v>
      </c>
      <c r="F163">
        <v>20142015</v>
      </c>
      <c r="G163">
        <v>29</v>
      </c>
      <c r="H163">
        <v>5.75</v>
      </c>
      <c r="I163">
        <v>5.75</v>
      </c>
      <c r="J163">
        <v>0</v>
      </c>
      <c r="K163">
        <v>0</v>
      </c>
      <c r="L163">
        <v>0</v>
      </c>
      <c r="M163">
        <v>0</v>
      </c>
      <c r="N163">
        <v>0</v>
      </c>
      <c r="O163">
        <v>0</v>
      </c>
      <c r="P163">
        <v>1</v>
      </c>
      <c r="Q163">
        <v>17.88</v>
      </c>
      <c r="R163">
        <v>84.81</v>
      </c>
      <c r="S163">
        <v>0</v>
      </c>
      <c r="T163">
        <v>6.71</v>
      </c>
      <c r="U163">
        <v>1.69</v>
      </c>
      <c r="V163">
        <v>4.53</v>
      </c>
      <c r="W163">
        <v>19.09</v>
      </c>
      <c r="X163">
        <v>14.56</v>
      </c>
      <c r="Y163">
        <v>-68</v>
      </c>
      <c r="Z163">
        <v>21</v>
      </c>
      <c r="AA163">
        <v>89</v>
      </c>
      <c r="AB163">
        <v>12.44</v>
      </c>
      <c r="AC163">
        <v>52.73</v>
      </c>
      <c r="AD163">
        <v>65.17</v>
      </c>
      <c r="AE163">
        <v>0</v>
      </c>
      <c r="AF163">
        <v>5.81</v>
      </c>
      <c r="AG163">
        <v>12.07</v>
      </c>
      <c r="AH163">
        <v>-115</v>
      </c>
      <c r="AI163">
        <v>32</v>
      </c>
      <c r="AJ163">
        <v>147</v>
      </c>
      <c r="AK163">
        <v>18.96</v>
      </c>
      <c r="AL163">
        <v>87.1</v>
      </c>
      <c r="AM163">
        <v>106.06</v>
      </c>
      <c r="AN163">
        <v>62.5</v>
      </c>
      <c r="AO163">
        <v>1</v>
      </c>
      <c r="AP163">
        <v>12</v>
      </c>
      <c r="AQ163">
        <v>2</v>
      </c>
      <c r="AR163">
        <v>5.04</v>
      </c>
      <c r="AS163">
        <v>19.29</v>
      </c>
      <c r="AT163">
        <v>14.25</v>
      </c>
      <c r="AU163">
        <v>-86</v>
      </c>
      <c r="AV163">
        <v>27</v>
      </c>
      <c r="AW163">
        <v>113</v>
      </c>
      <c r="AX163">
        <v>16</v>
      </c>
      <c r="AY163">
        <v>66.95</v>
      </c>
      <c r="AZ163">
        <v>82.95</v>
      </c>
      <c r="BA163">
        <v>74.069999999999993</v>
      </c>
      <c r="BB163">
        <v>0</v>
      </c>
      <c r="BC163">
        <v>1</v>
      </c>
      <c r="BD163">
        <v>6.02</v>
      </c>
      <c r="BE163">
        <v>20.2</v>
      </c>
      <c r="BF163">
        <v>14.18</v>
      </c>
      <c r="BG163">
        <v>-59</v>
      </c>
      <c r="BH163">
        <v>11.85</v>
      </c>
      <c r="BI163">
        <v>46.81</v>
      </c>
      <c r="BJ163">
        <v>20</v>
      </c>
      <c r="BK163">
        <v>79</v>
      </c>
      <c r="BL163">
        <v>1</v>
      </c>
      <c r="BM163">
        <v>-14.29</v>
      </c>
      <c r="BN163">
        <v>14.29</v>
      </c>
      <c r="BO163">
        <v>0</v>
      </c>
      <c r="BP163">
        <v>7.11</v>
      </c>
      <c r="BQ163">
        <v>0</v>
      </c>
      <c r="BR163">
        <v>12</v>
      </c>
      <c r="BS163">
        <v>-12</v>
      </c>
      <c r="BT163">
        <v>0</v>
      </c>
      <c r="BU163">
        <v>0</v>
      </c>
      <c r="BV163">
        <v>0</v>
      </c>
      <c r="BW163">
        <v>0</v>
      </c>
      <c r="BX163">
        <v>84.81</v>
      </c>
      <c r="BY163">
        <v>40</v>
      </c>
      <c r="BZ163">
        <v>0</v>
      </c>
      <c r="CA163">
        <v>0</v>
      </c>
      <c r="CB163">
        <v>11.86</v>
      </c>
      <c r="CC163">
        <v>7</v>
      </c>
      <c r="CD163">
        <v>29</v>
      </c>
      <c r="CE163">
        <v>52</v>
      </c>
      <c r="CF163">
        <v>3</v>
      </c>
      <c r="CG163">
        <v>4</v>
      </c>
      <c r="CH163">
        <v>0</v>
      </c>
      <c r="CI163">
        <v>0</v>
      </c>
      <c r="CJ163">
        <v>1</v>
      </c>
      <c r="CK163">
        <v>2</v>
      </c>
      <c r="CL163">
        <v>1</v>
      </c>
      <c r="CM163">
        <v>0</v>
      </c>
      <c r="CN163">
        <v>1</v>
      </c>
      <c r="CO163">
        <v>0.59</v>
      </c>
      <c r="CP163">
        <v>101.27</v>
      </c>
      <c r="CQ163">
        <v>262.23</v>
      </c>
      <c r="CR163">
        <v>27.86</v>
      </c>
      <c r="CS163">
        <v>17.86</v>
      </c>
      <c r="CT163">
        <v>17.52</v>
      </c>
      <c r="CU163">
        <v>50.75</v>
      </c>
      <c r="CV163">
        <v>51.05</v>
      </c>
      <c r="CW163">
        <v>56.27</v>
      </c>
      <c r="CX163">
        <v>54.62</v>
      </c>
      <c r="CY163">
        <v>55.69</v>
      </c>
      <c r="CZ163">
        <v>53.4</v>
      </c>
    </row>
    <row r="164" spans="1:104">
      <c r="A164" t="s">
        <v>343</v>
      </c>
      <c r="B164" t="s">
        <v>344</v>
      </c>
      <c r="C164" t="s">
        <v>113</v>
      </c>
      <c r="D164" t="s">
        <v>345</v>
      </c>
      <c r="E164">
        <v>77</v>
      </c>
      <c r="F164">
        <v>20142015</v>
      </c>
      <c r="G164">
        <v>33</v>
      </c>
      <c r="H164">
        <v>2.25</v>
      </c>
      <c r="I164">
        <v>4.5</v>
      </c>
      <c r="J164">
        <v>0</v>
      </c>
      <c r="K164">
        <v>0</v>
      </c>
      <c r="L164">
        <v>0</v>
      </c>
      <c r="M164">
        <v>0</v>
      </c>
      <c r="N164">
        <v>0</v>
      </c>
      <c r="O164">
        <v>0</v>
      </c>
      <c r="P164">
        <v>0</v>
      </c>
      <c r="Q164">
        <v>10.26</v>
      </c>
      <c r="R164">
        <v>92.68</v>
      </c>
      <c r="S164" t="s">
        <v>1488</v>
      </c>
      <c r="T164">
        <v>7.18</v>
      </c>
      <c r="U164">
        <v>0.49</v>
      </c>
      <c r="V164">
        <v>1.51</v>
      </c>
      <c r="W164">
        <v>10.199999999999999</v>
      </c>
      <c r="X164">
        <v>8.6999999999999993</v>
      </c>
      <c r="Y164">
        <v>-39</v>
      </c>
      <c r="Z164">
        <v>5</v>
      </c>
      <c r="AA164">
        <v>44</v>
      </c>
      <c r="AB164">
        <v>7.93</v>
      </c>
      <c r="AC164">
        <v>69.760000000000005</v>
      </c>
      <c r="AD164">
        <v>77.69</v>
      </c>
      <c r="AE164">
        <v>1</v>
      </c>
      <c r="AF164">
        <v>1.68</v>
      </c>
      <c r="AG164">
        <v>8.58</v>
      </c>
      <c r="AH164">
        <v>-62</v>
      </c>
      <c r="AI164">
        <v>8</v>
      </c>
      <c r="AJ164">
        <v>70</v>
      </c>
      <c r="AK164">
        <v>12.68</v>
      </c>
      <c r="AL164">
        <v>110.99</v>
      </c>
      <c r="AM164">
        <v>123.67</v>
      </c>
      <c r="AN164">
        <v>75</v>
      </c>
      <c r="AO164">
        <v>1</v>
      </c>
      <c r="AP164">
        <v>2</v>
      </c>
      <c r="AQ164">
        <v>2</v>
      </c>
      <c r="AR164">
        <v>3.04</v>
      </c>
      <c r="AS164">
        <v>11.86</v>
      </c>
      <c r="AT164">
        <v>8.82</v>
      </c>
      <c r="AU164">
        <v>-45</v>
      </c>
      <c r="AV164">
        <v>7</v>
      </c>
      <c r="AW164">
        <v>52</v>
      </c>
      <c r="AX164">
        <v>11.1</v>
      </c>
      <c r="AY164">
        <v>82.45</v>
      </c>
      <c r="AZ164">
        <v>93.55</v>
      </c>
      <c r="BA164">
        <v>85.71</v>
      </c>
      <c r="BB164">
        <v>1</v>
      </c>
      <c r="BC164">
        <v>1</v>
      </c>
      <c r="BD164">
        <v>2.77</v>
      </c>
      <c r="BE164">
        <v>12.77</v>
      </c>
      <c r="BF164">
        <v>10</v>
      </c>
      <c r="BG164">
        <v>-35</v>
      </c>
      <c r="BH164">
        <v>9.51</v>
      </c>
      <c r="BI164">
        <v>65.010000000000005</v>
      </c>
      <c r="BJ164">
        <v>6</v>
      </c>
      <c r="BK164">
        <v>41</v>
      </c>
      <c r="BL164">
        <v>0</v>
      </c>
      <c r="BM164">
        <v>-5</v>
      </c>
      <c r="BN164">
        <v>5</v>
      </c>
      <c r="BO164">
        <v>0</v>
      </c>
      <c r="BP164">
        <v>4.76</v>
      </c>
      <c r="BQ164">
        <v>0</v>
      </c>
      <c r="BR164">
        <v>3</v>
      </c>
      <c r="BS164">
        <v>-3</v>
      </c>
      <c r="BT164">
        <v>0</v>
      </c>
      <c r="BU164">
        <v>0</v>
      </c>
      <c r="BV164">
        <v>0</v>
      </c>
      <c r="BW164">
        <v>0</v>
      </c>
      <c r="BX164">
        <v>92.68</v>
      </c>
      <c r="BY164">
        <v>34</v>
      </c>
      <c r="BZ164">
        <v>0</v>
      </c>
      <c r="CA164">
        <v>3</v>
      </c>
      <c r="CB164">
        <v>12.9</v>
      </c>
      <c r="CC164">
        <v>4</v>
      </c>
      <c r="CD164">
        <v>10</v>
      </c>
      <c r="CE164">
        <v>27</v>
      </c>
      <c r="CF164">
        <v>3</v>
      </c>
      <c r="CG164">
        <v>0</v>
      </c>
      <c r="CH164">
        <v>0</v>
      </c>
      <c r="CI164">
        <v>0</v>
      </c>
      <c r="CJ164">
        <v>0</v>
      </c>
      <c r="CK164">
        <v>0</v>
      </c>
      <c r="CL164">
        <v>3</v>
      </c>
      <c r="CM164">
        <v>1</v>
      </c>
      <c r="CN164">
        <v>1</v>
      </c>
      <c r="CO164">
        <v>0</v>
      </c>
      <c r="CP164">
        <v>37.840000000000003</v>
      </c>
      <c r="CQ164">
        <v>398.59</v>
      </c>
      <c r="CR164">
        <v>8.67</v>
      </c>
      <c r="CS164">
        <v>17.920000000000002</v>
      </c>
      <c r="CT164">
        <v>17.55</v>
      </c>
      <c r="CU164">
        <v>49.91</v>
      </c>
      <c r="CV164">
        <v>50.15</v>
      </c>
      <c r="CW164">
        <v>53.81</v>
      </c>
      <c r="CX164">
        <v>54</v>
      </c>
      <c r="CY164">
        <v>54.81</v>
      </c>
      <c r="CZ164">
        <v>54.48</v>
      </c>
    </row>
    <row r="165" spans="1:104">
      <c r="A165" t="s">
        <v>770</v>
      </c>
      <c r="B165" t="s">
        <v>771</v>
      </c>
      <c r="C165" t="s">
        <v>62</v>
      </c>
      <c r="D165" t="s">
        <v>81</v>
      </c>
      <c r="E165">
        <v>82</v>
      </c>
      <c r="F165">
        <v>20142015</v>
      </c>
      <c r="G165">
        <v>30</v>
      </c>
      <c r="H165">
        <v>4.25</v>
      </c>
      <c r="I165">
        <v>4.25</v>
      </c>
      <c r="J165">
        <v>0</v>
      </c>
      <c r="K165">
        <v>1</v>
      </c>
      <c r="L165">
        <v>1</v>
      </c>
      <c r="M165">
        <v>0</v>
      </c>
      <c r="N165">
        <v>0.27</v>
      </c>
      <c r="O165">
        <v>0.27</v>
      </c>
      <c r="P165">
        <v>-2</v>
      </c>
      <c r="Q165">
        <v>9.2200000000000006</v>
      </c>
      <c r="R165">
        <v>95.36</v>
      </c>
      <c r="S165">
        <v>0</v>
      </c>
      <c r="T165">
        <v>-2.2200000000000002</v>
      </c>
      <c r="U165">
        <v>2.68</v>
      </c>
      <c r="V165">
        <v>-6.73</v>
      </c>
      <c r="W165">
        <v>10.34</v>
      </c>
      <c r="X165">
        <v>17.07</v>
      </c>
      <c r="Y165">
        <v>-184</v>
      </c>
      <c r="Z165">
        <v>24</v>
      </c>
      <c r="AA165">
        <v>208</v>
      </c>
      <c r="AB165">
        <v>6.54</v>
      </c>
      <c r="AC165">
        <v>56.71</v>
      </c>
      <c r="AD165">
        <v>63.25</v>
      </c>
      <c r="AE165">
        <v>2</v>
      </c>
      <c r="AF165">
        <v>-2.1800000000000002</v>
      </c>
      <c r="AG165">
        <v>11.4</v>
      </c>
      <c r="AH165">
        <v>-345</v>
      </c>
      <c r="AI165">
        <v>39</v>
      </c>
      <c r="AJ165">
        <v>384</v>
      </c>
      <c r="AK165">
        <v>10.63</v>
      </c>
      <c r="AL165">
        <v>104.69</v>
      </c>
      <c r="AM165">
        <v>115.32</v>
      </c>
      <c r="AN165">
        <v>66.67</v>
      </c>
      <c r="AO165">
        <v>0</v>
      </c>
      <c r="AP165">
        <v>13</v>
      </c>
      <c r="AQ165">
        <v>6</v>
      </c>
      <c r="AR165">
        <v>-2.67</v>
      </c>
      <c r="AS165">
        <v>10.26</v>
      </c>
      <c r="AT165">
        <v>12.93</v>
      </c>
      <c r="AU165">
        <v>-271</v>
      </c>
      <c r="AV165">
        <v>35</v>
      </c>
      <c r="AW165">
        <v>306</v>
      </c>
      <c r="AX165">
        <v>9.5399999999999991</v>
      </c>
      <c r="AY165">
        <v>83.42</v>
      </c>
      <c r="AZ165">
        <v>92.96</v>
      </c>
      <c r="BA165">
        <v>74.290000000000006</v>
      </c>
      <c r="BB165">
        <v>3</v>
      </c>
      <c r="BC165">
        <v>6</v>
      </c>
      <c r="BD165">
        <v>-4.97</v>
      </c>
      <c r="BE165">
        <v>10.28</v>
      </c>
      <c r="BF165">
        <v>15.25</v>
      </c>
      <c r="BG165">
        <v>-201</v>
      </c>
      <c r="BH165">
        <v>7.09</v>
      </c>
      <c r="BI165">
        <v>61.89</v>
      </c>
      <c r="BJ165">
        <v>26</v>
      </c>
      <c r="BK165">
        <v>227</v>
      </c>
      <c r="BL165">
        <v>3</v>
      </c>
      <c r="BM165">
        <v>2.96</v>
      </c>
      <c r="BN165">
        <v>3.7</v>
      </c>
      <c r="BO165">
        <v>0.55000000000000004</v>
      </c>
      <c r="BP165">
        <v>7.63</v>
      </c>
      <c r="BQ165">
        <v>2</v>
      </c>
      <c r="BR165">
        <v>28</v>
      </c>
      <c r="BS165">
        <v>-26</v>
      </c>
      <c r="BT165">
        <v>6.67</v>
      </c>
      <c r="BU165">
        <v>0</v>
      </c>
      <c r="BV165">
        <v>7.69</v>
      </c>
      <c r="BW165">
        <v>5.71</v>
      </c>
      <c r="BX165">
        <v>87.67</v>
      </c>
      <c r="BY165">
        <v>40</v>
      </c>
      <c r="BZ165">
        <v>0</v>
      </c>
      <c r="CA165">
        <v>0</v>
      </c>
      <c r="CB165">
        <v>6.78</v>
      </c>
      <c r="CC165">
        <v>16</v>
      </c>
      <c r="CD165">
        <v>39</v>
      </c>
      <c r="CE165">
        <v>220</v>
      </c>
      <c r="CF165">
        <v>16</v>
      </c>
      <c r="CG165">
        <v>5</v>
      </c>
      <c r="CH165">
        <v>1</v>
      </c>
      <c r="CI165">
        <v>0</v>
      </c>
      <c r="CJ165">
        <v>3</v>
      </c>
      <c r="CK165">
        <v>10</v>
      </c>
      <c r="CL165">
        <v>1</v>
      </c>
      <c r="CM165">
        <v>2</v>
      </c>
      <c r="CN165">
        <v>0</v>
      </c>
      <c r="CO165">
        <v>-0.55000000000000004</v>
      </c>
      <c r="CP165">
        <v>220.08</v>
      </c>
      <c r="CQ165">
        <v>237.68</v>
      </c>
      <c r="CR165">
        <v>48.08</v>
      </c>
      <c r="CS165">
        <v>16.88</v>
      </c>
      <c r="CT165">
        <v>17.8</v>
      </c>
      <c r="CU165">
        <v>52.81</v>
      </c>
      <c r="CV165">
        <v>50.22</v>
      </c>
      <c r="CW165">
        <v>52.71</v>
      </c>
      <c r="CX165">
        <v>47.09</v>
      </c>
      <c r="CY165">
        <v>55.3</v>
      </c>
      <c r="CZ165">
        <v>54.81</v>
      </c>
    </row>
    <row r="166" spans="1:104">
      <c r="A166" t="s">
        <v>383</v>
      </c>
      <c r="B166" t="s">
        <v>384</v>
      </c>
      <c r="C166" t="s">
        <v>113</v>
      </c>
      <c r="D166" t="s">
        <v>84</v>
      </c>
      <c r="E166">
        <v>80</v>
      </c>
      <c r="F166">
        <v>20142015</v>
      </c>
      <c r="G166">
        <v>29</v>
      </c>
      <c r="H166">
        <v>4.5</v>
      </c>
      <c r="I166">
        <v>4.25</v>
      </c>
      <c r="J166">
        <v>0</v>
      </c>
      <c r="K166">
        <v>1</v>
      </c>
      <c r="L166">
        <v>1</v>
      </c>
      <c r="M166">
        <v>0</v>
      </c>
      <c r="N166">
        <v>0.51</v>
      </c>
      <c r="O166">
        <v>0.51</v>
      </c>
      <c r="P166">
        <v>3</v>
      </c>
      <c r="Q166">
        <v>16.440000000000001</v>
      </c>
      <c r="R166">
        <v>91.89</v>
      </c>
      <c r="S166">
        <v>0</v>
      </c>
      <c r="T166">
        <v>0.08</v>
      </c>
      <c r="U166">
        <v>1.46</v>
      </c>
      <c r="V166">
        <v>9.6300000000000008</v>
      </c>
      <c r="W166">
        <v>21.8</v>
      </c>
      <c r="X166">
        <v>12.18</v>
      </c>
      <c r="Y166">
        <v>-75</v>
      </c>
      <c r="Z166">
        <v>29</v>
      </c>
      <c r="AA166">
        <v>104</v>
      </c>
      <c r="AB166">
        <v>14.86</v>
      </c>
      <c r="AC166">
        <v>53.3</v>
      </c>
      <c r="AD166">
        <v>68.17</v>
      </c>
      <c r="AE166">
        <v>15</v>
      </c>
      <c r="AF166">
        <v>3.54</v>
      </c>
      <c r="AG166">
        <v>12.9</v>
      </c>
      <c r="AH166">
        <v>-151</v>
      </c>
      <c r="AI166">
        <v>37</v>
      </c>
      <c r="AJ166">
        <v>188</v>
      </c>
      <c r="AK166">
        <v>18.96</v>
      </c>
      <c r="AL166">
        <v>96.36</v>
      </c>
      <c r="AM166">
        <v>115.32</v>
      </c>
      <c r="AN166">
        <v>83.78</v>
      </c>
      <c r="AO166">
        <v>0</v>
      </c>
      <c r="AP166">
        <v>4</v>
      </c>
      <c r="AQ166">
        <v>19</v>
      </c>
      <c r="AR166">
        <v>5.87</v>
      </c>
      <c r="AS166">
        <v>20.93</v>
      </c>
      <c r="AT166">
        <v>15.06</v>
      </c>
      <c r="AU166">
        <v>-100</v>
      </c>
      <c r="AV166">
        <v>36</v>
      </c>
      <c r="AW166">
        <v>136</v>
      </c>
      <c r="AX166">
        <v>18.45</v>
      </c>
      <c r="AY166">
        <v>69.7</v>
      </c>
      <c r="AZ166">
        <v>88.15</v>
      </c>
      <c r="BA166">
        <v>86.11</v>
      </c>
      <c r="BB166">
        <v>2</v>
      </c>
      <c r="BC166">
        <v>19</v>
      </c>
      <c r="BD166">
        <v>8.48</v>
      </c>
      <c r="BE166">
        <v>24.22</v>
      </c>
      <c r="BF166">
        <v>15.73</v>
      </c>
      <c r="BG166">
        <v>-66</v>
      </c>
      <c r="BH166">
        <v>15.89</v>
      </c>
      <c r="BI166">
        <v>49.72</v>
      </c>
      <c r="BJ166">
        <v>31</v>
      </c>
      <c r="BK166">
        <v>97</v>
      </c>
      <c r="BL166">
        <v>17</v>
      </c>
      <c r="BM166">
        <v>-7.46</v>
      </c>
      <c r="BN166">
        <v>15.79</v>
      </c>
      <c r="BO166">
        <v>0.51</v>
      </c>
      <c r="BP166">
        <v>5.64</v>
      </c>
      <c r="BQ166">
        <v>1</v>
      </c>
      <c r="BR166">
        <v>11</v>
      </c>
      <c r="BS166">
        <v>-10</v>
      </c>
      <c r="BT166">
        <v>8.33</v>
      </c>
      <c r="BU166">
        <v>0</v>
      </c>
      <c r="BV166">
        <v>3.23</v>
      </c>
      <c r="BW166">
        <v>2.78</v>
      </c>
      <c r="BX166">
        <v>88.66</v>
      </c>
      <c r="BY166">
        <v>43</v>
      </c>
      <c r="BZ166">
        <v>1</v>
      </c>
      <c r="CA166">
        <v>0</v>
      </c>
      <c r="CB166">
        <v>10.34</v>
      </c>
      <c r="CC166">
        <v>9</v>
      </c>
      <c r="CD166">
        <v>17</v>
      </c>
      <c r="CE166">
        <v>78</v>
      </c>
      <c r="CF166">
        <v>1</v>
      </c>
      <c r="CG166">
        <v>5</v>
      </c>
      <c r="CH166">
        <v>1</v>
      </c>
      <c r="CI166">
        <v>0</v>
      </c>
      <c r="CJ166">
        <v>17</v>
      </c>
      <c r="CK166">
        <v>1</v>
      </c>
      <c r="CL166">
        <v>8</v>
      </c>
      <c r="CM166">
        <v>0</v>
      </c>
      <c r="CN166">
        <v>3</v>
      </c>
      <c r="CO166">
        <v>1.54</v>
      </c>
      <c r="CP166">
        <v>117.07</v>
      </c>
      <c r="CQ166">
        <v>281.81</v>
      </c>
      <c r="CR166">
        <v>29.35</v>
      </c>
      <c r="CS166">
        <v>18.100000000000001</v>
      </c>
      <c r="CT166">
        <v>17.37</v>
      </c>
      <c r="CU166">
        <v>52.6</v>
      </c>
      <c r="CV166">
        <v>49.75</v>
      </c>
      <c r="CW166">
        <v>56.1</v>
      </c>
      <c r="CX166">
        <v>50.55</v>
      </c>
      <c r="CY166">
        <v>54.04</v>
      </c>
      <c r="CZ166">
        <v>54.59</v>
      </c>
    </row>
    <row r="167" spans="1:104">
      <c r="A167" t="s">
        <v>938</v>
      </c>
      <c r="B167" t="s">
        <v>939</v>
      </c>
      <c r="C167" t="s">
        <v>62</v>
      </c>
      <c r="D167" t="s">
        <v>940</v>
      </c>
      <c r="E167">
        <v>42</v>
      </c>
      <c r="F167">
        <v>20142015</v>
      </c>
      <c r="G167">
        <v>23</v>
      </c>
      <c r="H167">
        <v>0.6</v>
      </c>
      <c r="I167">
        <v>0.6</v>
      </c>
      <c r="J167">
        <v>0</v>
      </c>
      <c r="K167">
        <v>0</v>
      </c>
      <c r="L167">
        <v>0</v>
      </c>
      <c r="M167">
        <v>0</v>
      </c>
      <c r="N167">
        <v>0</v>
      </c>
      <c r="O167">
        <v>0</v>
      </c>
      <c r="P167">
        <v>1</v>
      </c>
      <c r="Q167">
        <v>20</v>
      </c>
      <c r="R167">
        <v>93.75</v>
      </c>
      <c r="S167">
        <v>0</v>
      </c>
      <c r="T167">
        <v>11.93</v>
      </c>
      <c r="U167">
        <v>0.66</v>
      </c>
      <c r="V167">
        <v>7.84</v>
      </c>
      <c r="W167">
        <v>17.95</v>
      </c>
      <c r="X167">
        <v>10.11</v>
      </c>
      <c r="Y167">
        <v>-25</v>
      </c>
      <c r="Z167">
        <v>7</v>
      </c>
      <c r="AA167">
        <v>32</v>
      </c>
      <c r="AB167">
        <v>15.12</v>
      </c>
      <c r="AC167">
        <v>69.11</v>
      </c>
      <c r="AD167">
        <v>84.22</v>
      </c>
      <c r="AE167">
        <v>1</v>
      </c>
      <c r="AF167">
        <v>11.62</v>
      </c>
      <c r="AG167">
        <v>8.3800000000000008</v>
      </c>
      <c r="AH167">
        <v>-45</v>
      </c>
      <c r="AI167">
        <v>15</v>
      </c>
      <c r="AJ167">
        <v>60</v>
      </c>
      <c r="AK167">
        <v>32.39</v>
      </c>
      <c r="AL167">
        <v>129.57</v>
      </c>
      <c r="AM167">
        <v>161.97</v>
      </c>
      <c r="AN167">
        <v>66.67</v>
      </c>
      <c r="AO167">
        <v>1</v>
      </c>
      <c r="AP167">
        <v>2</v>
      </c>
      <c r="AQ167">
        <v>3</v>
      </c>
      <c r="AR167">
        <v>9.9700000000000006</v>
      </c>
      <c r="AS167">
        <v>19.3</v>
      </c>
      <c r="AT167">
        <v>9.32</v>
      </c>
      <c r="AU167">
        <v>-35</v>
      </c>
      <c r="AV167">
        <v>11</v>
      </c>
      <c r="AW167">
        <v>46</v>
      </c>
      <c r="AX167">
        <v>23.76</v>
      </c>
      <c r="AY167">
        <v>99.34</v>
      </c>
      <c r="AZ167">
        <v>123.1</v>
      </c>
      <c r="BA167">
        <v>90.91</v>
      </c>
      <c r="BB167">
        <v>0</v>
      </c>
      <c r="BC167">
        <v>2</v>
      </c>
      <c r="BD167">
        <v>14.99</v>
      </c>
      <c r="BE167">
        <v>23.81</v>
      </c>
      <c r="BF167">
        <v>8.82</v>
      </c>
      <c r="BG167">
        <v>-22</v>
      </c>
      <c r="BH167">
        <v>21.6</v>
      </c>
      <c r="BI167">
        <v>69.11</v>
      </c>
      <c r="BJ167">
        <v>10</v>
      </c>
      <c r="BK167">
        <v>32</v>
      </c>
      <c r="BL167">
        <v>2</v>
      </c>
      <c r="BM167">
        <v>-3.45</v>
      </c>
      <c r="BN167">
        <v>3.45</v>
      </c>
      <c r="BO167">
        <v>0</v>
      </c>
      <c r="BP167">
        <v>4.32</v>
      </c>
      <c r="BQ167">
        <v>0</v>
      </c>
      <c r="BR167">
        <v>2</v>
      </c>
      <c r="BS167">
        <v>-2</v>
      </c>
      <c r="BT167">
        <v>0</v>
      </c>
      <c r="BU167">
        <v>0</v>
      </c>
      <c r="BV167">
        <v>0</v>
      </c>
      <c r="BW167">
        <v>0</v>
      </c>
      <c r="BX167">
        <v>93.75</v>
      </c>
      <c r="BY167">
        <v>40</v>
      </c>
      <c r="BZ167">
        <v>0</v>
      </c>
      <c r="CA167">
        <v>0</v>
      </c>
      <c r="CB167">
        <v>17.649999999999999</v>
      </c>
      <c r="CC167">
        <v>3</v>
      </c>
      <c r="CD167">
        <v>2</v>
      </c>
      <c r="CE167">
        <v>14</v>
      </c>
      <c r="CF167">
        <v>1</v>
      </c>
      <c r="CG167">
        <v>0</v>
      </c>
      <c r="CH167">
        <v>0</v>
      </c>
      <c r="CI167">
        <v>0</v>
      </c>
      <c r="CJ167">
        <v>2</v>
      </c>
      <c r="CK167">
        <v>1</v>
      </c>
      <c r="CL167">
        <v>0</v>
      </c>
      <c r="CM167">
        <v>0</v>
      </c>
      <c r="CN167">
        <v>1</v>
      </c>
      <c r="CO167">
        <v>2.16</v>
      </c>
      <c r="CP167">
        <v>27.78</v>
      </c>
      <c r="CQ167">
        <v>204.75</v>
      </c>
      <c r="CR167">
        <v>11.95</v>
      </c>
      <c r="CS167">
        <v>15.6</v>
      </c>
      <c r="CT167">
        <v>16.86</v>
      </c>
      <c r="CU167">
        <v>46.86</v>
      </c>
      <c r="CV167">
        <v>48.74</v>
      </c>
      <c r="CW167">
        <v>50.97</v>
      </c>
      <c r="CX167">
        <v>57.81</v>
      </c>
      <c r="CY167">
        <v>52.77</v>
      </c>
      <c r="CZ167">
        <v>55.49</v>
      </c>
    </row>
    <row r="168" spans="1:104">
      <c r="A168" t="s">
        <v>524</v>
      </c>
      <c r="B168" t="s">
        <v>525</v>
      </c>
      <c r="C168" t="s">
        <v>80</v>
      </c>
      <c r="D168" t="s">
        <v>364</v>
      </c>
      <c r="E168">
        <v>44</v>
      </c>
      <c r="F168">
        <v>20142015</v>
      </c>
      <c r="G168">
        <v>22</v>
      </c>
      <c r="H168">
        <v>0.9</v>
      </c>
      <c r="I168">
        <v>0.9</v>
      </c>
      <c r="J168">
        <v>0</v>
      </c>
      <c r="K168">
        <v>0</v>
      </c>
      <c r="L168">
        <v>0</v>
      </c>
      <c r="M168">
        <v>0</v>
      </c>
      <c r="N168">
        <v>0</v>
      </c>
      <c r="O168">
        <v>0</v>
      </c>
      <c r="P168">
        <v>0</v>
      </c>
      <c r="Q168">
        <v>11.54</v>
      </c>
      <c r="R168">
        <v>80</v>
      </c>
      <c r="S168" t="s">
        <v>1488</v>
      </c>
      <c r="T168">
        <v>58.8</v>
      </c>
      <c r="U168">
        <v>0.4</v>
      </c>
      <c r="V168">
        <v>-16.39</v>
      </c>
      <c r="W168">
        <v>7.14</v>
      </c>
      <c r="X168">
        <v>23.53</v>
      </c>
      <c r="Y168">
        <v>-12</v>
      </c>
      <c r="Z168">
        <v>1</v>
      </c>
      <c r="AA168">
        <v>13</v>
      </c>
      <c r="AB168">
        <v>3.41</v>
      </c>
      <c r="AC168">
        <v>44.34</v>
      </c>
      <c r="AD168">
        <v>47.75</v>
      </c>
      <c r="AE168">
        <v>0</v>
      </c>
      <c r="AF168">
        <v>-7.13</v>
      </c>
      <c r="AG168">
        <v>18.670000000000002</v>
      </c>
      <c r="AH168">
        <v>-20</v>
      </c>
      <c r="AI168">
        <v>3</v>
      </c>
      <c r="AJ168">
        <v>23</v>
      </c>
      <c r="AK168">
        <v>10.23</v>
      </c>
      <c r="AL168">
        <v>78.45</v>
      </c>
      <c r="AM168">
        <v>88.68</v>
      </c>
      <c r="AN168">
        <v>33.33</v>
      </c>
      <c r="AO168">
        <v>1</v>
      </c>
      <c r="AP168">
        <v>2</v>
      </c>
      <c r="AQ168">
        <v>1</v>
      </c>
      <c r="AR168">
        <v>-10.61</v>
      </c>
      <c r="AS168">
        <v>11.76</v>
      </c>
      <c r="AT168">
        <v>22.37</v>
      </c>
      <c r="AU168">
        <v>-13</v>
      </c>
      <c r="AV168">
        <v>2</v>
      </c>
      <c r="AW168">
        <v>15</v>
      </c>
      <c r="AX168">
        <v>6.82</v>
      </c>
      <c r="AY168">
        <v>51.16</v>
      </c>
      <c r="AZ168">
        <v>57.98</v>
      </c>
      <c r="BA168">
        <v>50</v>
      </c>
      <c r="BB168">
        <v>0</v>
      </c>
      <c r="BC168">
        <v>0</v>
      </c>
      <c r="BD168">
        <v>-14.32</v>
      </c>
      <c r="BE168">
        <v>9.09</v>
      </c>
      <c r="BF168">
        <v>23.41</v>
      </c>
      <c r="BG168">
        <v>-9</v>
      </c>
      <c r="BH168">
        <v>3.41</v>
      </c>
      <c r="BI168">
        <v>34.11</v>
      </c>
      <c r="BJ168">
        <v>1</v>
      </c>
      <c r="BK168">
        <v>10</v>
      </c>
      <c r="BL168">
        <v>0</v>
      </c>
      <c r="BM168">
        <v>-11.54</v>
      </c>
      <c r="BN168">
        <v>11.54</v>
      </c>
      <c r="BO168">
        <v>0</v>
      </c>
      <c r="BP168">
        <v>6.82</v>
      </c>
      <c r="BQ168">
        <v>0</v>
      </c>
      <c r="BR168">
        <v>2</v>
      </c>
      <c r="BS168">
        <v>-2</v>
      </c>
      <c r="BT168">
        <v>0</v>
      </c>
      <c r="BU168" t="s">
        <v>1488</v>
      </c>
      <c r="BV168">
        <v>0</v>
      </c>
      <c r="BW168">
        <v>0</v>
      </c>
      <c r="BX168">
        <v>80</v>
      </c>
      <c r="BY168">
        <v>40</v>
      </c>
      <c r="BZ168">
        <v>0</v>
      </c>
      <c r="CA168">
        <v>0</v>
      </c>
      <c r="CB168">
        <v>66.67</v>
      </c>
      <c r="CC168">
        <v>4</v>
      </c>
      <c r="CD168">
        <v>10</v>
      </c>
      <c r="CE168">
        <v>2</v>
      </c>
      <c r="CF168">
        <v>0</v>
      </c>
      <c r="CG168">
        <v>1</v>
      </c>
      <c r="CH168">
        <v>0</v>
      </c>
      <c r="CI168">
        <v>0</v>
      </c>
      <c r="CJ168">
        <v>0</v>
      </c>
      <c r="CK168">
        <v>0</v>
      </c>
      <c r="CL168">
        <v>0</v>
      </c>
      <c r="CM168">
        <v>0</v>
      </c>
      <c r="CN168">
        <v>0</v>
      </c>
      <c r="CO168">
        <v>0</v>
      </c>
      <c r="CP168">
        <v>17.59</v>
      </c>
      <c r="CQ168">
        <v>199.18</v>
      </c>
      <c r="CR168">
        <v>8.1199999999999992</v>
      </c>
      <c r="CS168">
        <v>17.2</v>
      </c>
      <c r="CT168">
        <v>16.78</v>
      </c>
      <c r="CU168">
        <v>49.73</v>
      </c>
      <c r="CV168">
        <v>49.73</v>
      </c>
      <c r="CW168">
        <v>54.14</v>
      </c>
      <c r="CX168">
        <v>54.73</v>
      </c>
      <c r="CY168">
        <v>54.6</v>
      </c>
      <c r="CZ168">
        <v>55.18</v>
      </c>
    </row>
    <row r="169" spans="1:104">
      <c r="A169" t="s">
        <v>1348</v>
      </c>
      <c r="B169" t="s">
        <v>1349</v>
      </c>
      <c r="C169" t="s">
        <v>68</v>
      </c>
      <c r="D169" t="s">
        <v>976</v>
      </c>
      <c r="E169">
        <v>53</v>
      </c>
      <c r="F169">
        <v>20142015</v>
      </c>
      <c r="G169">
        <v>22</v>
      </c>
      <c r="H169">
        <v>0.6</v>
      </c>
      <c r="I169">
        <v>0.61299999999999999</v>
      </c>
      <c r="J169">
        <v>0</v>
      </c>
      <c r="K169">
        <v>0</v>
      </c>
      <c r="L169">
        <v>0</v>
      </c>
      <c r="M169">
        <v>0</v>
      </c>
      <c r="N169">
        <v>0</v>
      </c>
      <c r="O169">
        <v>0</v>
      </c>
      <c r="P169">
        <v>0</v>
      </c>
      <c r="Q169">
        <v>10.34</v>
      </c>
      <c r="R169">
        <v>120</v>
      </c>
      <c r="S169">
        <v>0</v>
      </c>
      <c r="T169">
        <v>0.72</v>
      </c>
      <c r="U169">
        <v>0.6</v>
      </c>
      <c r="V169">
        <v>3.43</v>
      </c>
      <c r="W169">
        <v>12</v>
      </c>
      <c r="X169">
        <v>8.57</v>
      </c>
      <c r="Y169">
        <v>-19</v>
      </c>
      <c r="Z169">
        <v>3</v>
      </c>
      <c r="AA169">
        <v>22</v>
      </c>
      <c r="AB169">
        <v>5.67</v>
      </c>
      <c r="AC169">
        <v>41.57</v>
      </c>
      <c r="AD169">
        <v>47.24</v>
      </c>
      <c r="AE169">
        <v>2</v>
      </c>
      <c r="AF169">
        <v>1.19</v>
      </c>
      <c r="AG169">
        <v>9.15</v>
      </c>
      <c r="AH169">
        <v>-46</v>
      </c>
      <c r="AI169">
        <v>6</v>
      </c>
      <c r="AJ169">
        <v>52</v>
      </c>
      <c r="AK169">
        <v>11.34</v>
      </c>
      <c r="AL169">
        <v>98.27</v>
      </c>
      <c r="AM169">
        <v>109.61</v>
      </c>
      <c r="AN169">
        <v>83.33</v>
      </c>
      <c r="AO169">
        <v>0</v>
      </c>
      <c r="AP169">
        <v>2</v>
      </c>
      <c r="AQ169">
        <v>2</v>
      </c>
      <c r="AR169">
        <v>2.8</v>
      </c>
      <c r="AS169">
        <v>12.77</v>
      </c>
      <c r="AT169">
        <v>9.9700000000000006</v>
      </c>
      <c r="AU169">
        <v>-35</v>
      </c>
      <c r="AV169">
        <v>6</v>
      </c>
      <c r="AW169">
        <v>41</v>
      </c>
      <c r="AX169">
        <v>11.34</v>
      </c>
      <c r="AY169">
        <v>77.48</v>
      </c>
      <c r="AZ169">
        <v>88.82</v>
      </c>
      <c r="BA169">
        <v>83.33</v>
      </c>
      <c r="BB169">
        <v>0</v>
      </c>
      <c r="BC169">
        <v>2</v>
      </c>
      <c r="BD169">
        <v>4.05</v>
      </c>
      <c r="BE169">
        <v>13.89</v>
      </c>
      <c r="BF169">
        <v>9.84</v>
      </c>
      <c r="BG169">
        <v>-26</v>
      </c>
      <c r="BH169">
        <v>9.4499999999999993</v>
      </c>
      <c r="BI169">
        <v>58.58</v>
      </c>
      <c r="BJ169">
        <v>5</v>
      </c>
      <c r="BK169">
        <v>31</v>
      </c>
      <c r="BL169">
        <v>2</v>
      </c>
      <c r="BM169">
        <v>96.15</v>
      </c>
      <c r="BN169">
        <v>3.85</v>
      </c>
      <c r="BO169">
        <v>1.89</v>
      </c>
      <c r="BP169">
        <v>0</v>
      </c>
      <c r="BQ169">
        <v>1</v>
      </c>
      <c r="BR169">
        <v>0</v>
      </c>
      <c r="BS169">
        <v>1</v>
      </c>
      <c r="BT169">
        <v>100</v>
      </c>
      <c r="BU169">
        <v>0</v>
      </c>
      <c r="BV169">
        <v>20</v>
      </c>
      <c r="BW169">
        <v>16.670000000000002</v>
      </c>
      <c r="BX169">
        <v>100</v>
      </c>
      <c r="BY169">
        <v>40</v>
      </c>
      <c r="BZ169">
        <v>0</v>
      </c>
      <c r="CA169">
        <v>0</v>
      </c>
      <c r="CB169">
        <v>4.55</v>
      </c>
      <c r="CC169">
        <v>1</v>
      </c>
      <c r="CD169">
        <v>6</v>
      </c>
      <c r="CE169">
        <v>21</v>
      </c>
      <c r="CF169">
        <v>2</v>
      </c>
      <c r="CG169">
        <v>0</v>
      </c>
      <c r="CH169">
        <v>0</v>
      </c>
      <c r="CI169">
        <v>0</v>
      </c>
      <c r="CJ169">
        <v>2</v>
      </c>
      <c r="CK169">
        <v>1</v>
      </c>
      <c r="CL169">
        <v>0</v>
      </c>
      <c r="CM169">
        <v>0</v>
      </c>
      <c r="CN169">
        <v>0</v>
      </c>
      <c r="CO169">
        <v>0</v>
      </c>
      <c r="CP169">
        <v>31.75</v>
      </c>
      <c r="CQ169">
        <v>228.92</v>
      </c>
      <c r="CR169">
        <v>12.18</v>
      </c>
      <c r="CS169">
        <v>17.22</v>
      </c>
      <c r="CT169">
        <v>16.940000000000001</v>
      </c>
      <c r="CU169">
        <v>43.01</v>
      </c>
      <c r="CV169">
        <v>49.52</v>
      </c>
      <c r="CW169">
        <v>46.45</v>
      </c>
      <c r="CX169">
        <v>61.57</v>
      </c>
      <c r="CY169">
        <v>53.88</v>
      </c>
      <c r="CZ169">
        <v>54.93</v>
      </c>
    </row>
    <row r="170" spans="1:104">
      <c r="A170" t="s">
        <v>1694</v>
      </c>
      <c r="B170" t="s">
        <v>1695</v>
      </c>
      <c r="C170" t="s">
        <v>62</v>
      </c>
      <c r="D170" t="s">
        <v>1696</v>
      </c>
      <c r="E170">
        <v>18</v>
      </c>
      <c r="F170">
        <v>20142015</v>
      </c>
      <c r="G170">
        <v>25</v>
      </c>
      <c r="H170">
        <v>0.7</v>
      </c>
      <c r="I170">
        <v>0.7</v>
      </c>
      <c r="J170">
        <v>0</v>
      </c>
      <c r="K170">
        <v>0</v>
      </c>
      <c r="L170">
        <v>0</v>
      </c>
      <c r="M170">
        <v>0</v>
      </c>
      <c r="N170">
        <v>0</v>
      </c>
      <c r="O170">
        <v>0</v>
      </c>
      <c r="P170">
        <v>0</v>
      </c>
      <c r="Q170">
        <v>26.92</v>
      </c>
      <c r="R170">
        <v>100</v>
      </c>
      <c r="S170">
        <v>0</v>
      </c>
      <c r="T170">
        <v>19.29</v>
      </c>
      <c r="U170">
        <v>0.89</v>
      </c>
      <c r="V170">
        <v>16.73</v>
      </c>
      <c r="W170">
        <v>28.57</v>
      </c>
      <c r="X170">
        <v>11.84</v>
      </c>
      <c r="Y170">
        <v>-6</v>
      </c>
      <c r="Z170">
        <v>4</v>
      </c>
      <c r="AA170">
        <v>10</v>
      </c>
      <c r="AB170">
        <v>15.05</v>
      </c>
      <c r="AC170">
        <v>37.619999999999997</v>
      </c>
      <c r="AD170">
        <v>52.66</v>
      </c>
      <c r="AE170">
        <v>2</v>
      </c>
      <c r="AF170">
        <v>17.46</v>
      </c>
      <c r="AG170">
        <v>9.4600000000000009</v>
      </c>
      <c r="AH170">
        <v>-12</v>
      </c>
      <c r="AI170">
        <v>7</v>
      </c>
      <c r="AJ170">
        <v>19</v>
      </c>
      <c r="AK170">
        <v>26.33</v>
      </c>
      <c r="AL170">
        <v>71.47</v>
      </c>
      <c r="AM170">
        <v>97.81</v>
      </c>
      <c r="AN170">
        <v>57.14</v>
      </c>
      <c r="AO170">
        <v>0</v>
      </c>
      <c r="AP170">
        <v>2</v>
      </c>
      <c r="AQ170">
        <v>3</v>
      </c>
      <c r="AR170">
        <v>11.01</v>
      </c>
      <c r="AS170">
        <v>22.22</v>
      </c>
      <c r="AT170">
        <v>11.21</v>
      </c>
      <c r="AU170">
        <v>-10</v>
      </c>
      <c r="AV170">
        <v>4</v>
      </c>
      <c r="AW170">
        <v>14</v>
      </c>
      <c r="AX170">
        <v>15.05</v>
      </c>
      <c r="AY170">
        <v>52.66</v>
      </c>
      <c r="AZ170">
        <v>67.709999999999994</v>
      </c>
      <c r="BA170">
        <v>100</v>
      </c>
      <c r="BB170">
        <v>0</v>
      </c>
      <c r="BC170">
        <v>3</v>
      </c>
      <c r="BD170">
        <v>20.57</v>
      </c>
      <c r="BE170">
        <v>28.57</v>
      </c>
      <c r="BF170">
        <v>8</v>
      </c>
      <c r="BG170">
        <v>-6</v>
      </c>
      <c r="BH170">
        <v>15.05</v>
      </c>
      <c r="BI170">
        <v>37.619999999999997</v>
      </c>
      <c r="BJ170">
        <v>4</v>
      </c>
      <c r="BK170">
        <v>10</v>
      </c>
      <c r="BL170">
        <v>3</v>
      </c>
      <c r="BM170" t="s">
        <v>1488</v>
      </c>
      <c r="BN170">
        <v>0</v>
      </c>
      <c r="BO170">
        <v>0</v>
      </c>
      <c r="BP170">
        <v>0</v>
      </c>
      <c r="BQ170">
        <v>0</v>
      </c>
      <c r="BR170">
        <v>0</v>
      </c>
      <c r="BS170">
        <v>0</v>
      </c>
      <c r="BT170" t="s">
        <v>1488</v>
      </c>
      <c r="BU170">
        <v>0</v>
      </c>
      <c r="BV170">
        <v>0</v>
      </c>
      <c r="BW170">
        <v>0</v>
      </c>
      <c r="BX170">
        <v>100</v>
      </c>
      <c r="BY170">
        <v>40</v>
      </c>
      <c r="BZ170">
        <v>0</v>
      </c>
      <c r="CA170">
        <v>0</v>
      </c>
      <c r="CB170">
        <v>25</v>
      </c>
      <c r="CC170">
        <v>4</v>
      </c>
      <c r="CD170">
        <v>4</v>
      </c>
      <c r="CE170">
        <v>12</v>
      </c>
      <c r="CF170">
        <v>0</v>
      </c>
      <c r="CG170">
        <v>1</v>
      </c>
      <c r="CH170">
        <v>0</v>
      </c>
      <c r="CI170">
        <v>0</v>
      </c>
      <c r="CJ170">
        <v>3</v>
      </c>
      <c r="CK170">
        <v>0</v>
      </c>
      <c r="CL170">
        <v>0</v>
      </c>
      <c r="CM170">
        <v>0</v>
      </c>
      <c r="CN170">
        <v>0</v>
      </c>
      <c r="CO170">
        <v>0</v>
      </c>
      <c r="CP170">
        <v>15.95</v>
      </c>
      <c r="CQ170">
        <v>72.67</v>
      </c>
      <c r="CR170">
        <v>18</v>
      </c>
      <c r="CS170">
        <v>15.71</v>
      </c>
      <c r="CT170">
        <v>16.84</v>
      </c>
      <c r="CU170">
        <v>49.45</v>
      </c>
      <c r="CV170">
        <v>48.85</v>
      </c>
      <c r="CW170">
        <v>51.25</v>
      </c>
      <c r="CX170">
        <v>52.39</v>
      </c>
      <c r="CY170">
        <v>52.98</v>
      </c>
      <c r="CZ170">
        <v>55.46</v>
      </c>
    </row>
    <row r="171" spans="1:104">
      <c r="A171" t="s">
        <v>823</v>
      </c>
      <c r="B171" t="s">
        <v>824</v>
      </c>
      <c r="C171" t="s">
        <v>113</v>
      </c>
      <c r="D171" t="s">
        <v>393</v>
      </c>
      <c r="E171">
        <v>58</v>
      </c>
      <c r="F171">
        <v>20142015</v>
      </c>
      <c r="G171">
        <v>22</v>
      </c>
      <c r="H171">
        <v>0.9</v>
      </c>
      <c r="I171">
        <v>0.80500000000000005</v>
      </c>
      <c r="J171">
        <v>0</v>
      </c>
      <c r="K171">
        <v>0</v>
      </c>
      <c r="L171">
        <v>0</v>
      </c>
      <c r="M171">
        <v>0</v>
      </c>
      <c r="N171">
        <v>0</v>
      </c>
      <c r="O171">
        <v>0</v>
      </c>
      <c r="P171">
        <v>0</v>
      </c>
      <c r="Q171">
        <v>10</v>
      </c>
      <c r="R171">
        <v>91.11</v>
      </c>
      <c r="S171">
        <v>0</v>
      </c>
      <c r="T171">
        <v>22.79</v>
      </c>
      <c r="U171">
        <v>1</v>
      </c>
      <c r="V171">
        <v>-12.17</v>
      </c>
      <c r="W171">
        <v>11.9</v>
      </c>
      <c r="X171">
        <v>24.07</v>
      </c>
      <c r="Y171">
        <v>-32</v>
      </c>
      <c r="Z171">
        <v>5</v>
      </c>
      <c r="AA171">
        <v>37</v>
      </c>
      <c r="AB171">
        <v>5.16</v>
      </c>
      <c r="AC171">
        <v>38.15</v>
      </c>
      <c r="AD171">
        <v>43.31</v>
      </c>
      <c r="AE171">
        <v>1</v>
      </c>
      <c r="AF171">
        <v>-10.41</v>
      </c>
      <c r="AG171">
        <v>20.41</v>
      </c>
      <c r="AH171">
        <v>-80</v>
      </c>
      <c r="AI171">
        <v>10</v>
      </c>
      <c r="AJ171">
        <v>90</v>
      </c>
      <c r="AK171">
        <v>10.31</v>
      </c>
      <c r="AL171">
        <v>92.8</v>
      </c>
      <c r="AM171">
        <v>103.11</v>
      </c>
      <c r="AN171">
        <v>60</v>
      </c>
      <c r="AO171">
        <v>0</v>
      </c>
      <c r="AP171">
        <v>4</v>
      </c>
      <c r="AQ171">
        <v>1</v>
      </c>
      <c r="AR171">
        <v>-13.18</v>
      </c>
      <c r="AS171">
        <v>10.14</v>
      </c>
      <c r="AT171">
        <v>23.32</v>
      </c>
      <c r="AU171">
        <v>-55</v>
      </c>
      <c r="AV171">
        <v>7</v>
      </c>
      <c r="AW171">
        <v>62</v>
      </c>
      <c r="AX171">
        <v>7.22</v>
      </c>
      <c r="AY171">
        <v>63.93</v>
      </c>
      <c r="AZ171">
        <v>71.14</v>
      </c>
      <c r="BA171">
        <v>85.71</v>
      </c>
      <c r="BB171">
        <v>0</v>
      </c>
      <c r="BC171">
        <v>1</v>
      </c>
      <c r="BD171">
        <v>-15.65</v>
      </c>
      <c r="BE171">
        <v>11.76</v>
      </c>
      <c r="BF171">
        <v>27.42</v>
      </c>
      <c r="BG171">
        <v>-39</v>
      </c>
      <c r="BH171">
        <v>6.19</v>
      </c>
      <c r="BI171">
        <v>46.4</v>
      </c>
      <c r="BJ171">
        <v>6</v>
      </c>
      <c r="BK171">
        <v>45</v>
      </c>
      <c r="BL171">
        <v>1</v>
      </c>
      <c r="BM171">
        <v>-28</v>
      </c>
      <c r="BN171">
        <v>28</v>
      </c>
      <c r="BO171">
        <v>0</v>
      </c>
      <c r="BP171">
        <v>4.12</v>
      </c>
      <c r="BQ171">
        <v>0</v>
      </c>
      <c r="BR171">
        <v>4</v>
      </c>
      <c r="BS171">
        <v>-4</v>
      </c>
      <c r="BT171">
        <v>0</v>
      </c>
      <c r="BU171">
        <v>0</v>
      </c>
      <c r="BV171">
        <v>0</v>
      </c>
      <c r="BW171">
        <v>0</v>
      </c>
      <c r="BX171">
        <v>91.11</v>
      </c>
      <c r="BY171">
        <v>28</v>
      </c>
      <c r="BZ171">
        <v>2</v>
      </c>
      <c r="CA171">
        <v>9</v>
      </c>
      <c r="CB171">
        <v>28</v>
      </c>
      <c r="CC171">
        <v>7</v>
      </c>
      <c r="CD171">
        <v>18</v>
      </c>
      <c r="CE171">
        <v>18</v>
      </c>
      <c r="CF171">
        <v>3</v>
      </c>
      <c r="CG171">
        <v>2</v>
      </c>
      <c r="CH171">
        <v>0</v>
      </c>
      <c r="CI171">
        <v>0</v>
      </c>
      <c r="CJ171">
        <v>1</v>
      </c>
      <c r="CK171">
        <v>1</v>
      </c>
      <c r="CL171">
        <v>2</v>
      </c>
      <c r="CM171">
        <v>0</v>
      </c>
      <c r="CN171">
        <v>0</v>
      </c>
      <c r="CO171">
        <v>0</v>
      </c>
      <c r="CP171">
        <v>58.19</v>
      </c>
      <c r="CQ171">
        <v>201.48</v>
      </c>
      <c r="CR171">
        <v>22.41</v>
      </c>
      <c r="CS171">
        <v>17.11</v>
      </c>
      <c r="CT171">
        <v>16.8</v>
      </c>
      <c r="CU171">
        <v>49.21</v>
      </c>
      <c r="CV171">
        <v>49.66</v>
      </c>
      <c r="CW171">
        <v>53.28</v>
      </c>
      <c r="CX171">
        <v>54.99</v>
      </c>
      <c r="CY171">
        <v>53.35</v>
      </c>
      <c r="CZ171">
        <v>54.07</v>
      </c>
    </row>
    <row r="172" spans="1:104">
      <c r="A172" t="s">
        <v>101</v>
      </c>
      <c r="B172" t="s">
        <v>102</v>
      </c>
      <c r="C172" t="s">
        <v>62</v>
      </c>
      <c r="D172" t="s">
        <v>88</v>
      </c>
      <c r="E172">
        <v>76</v>
      </c>
      <c r="F172">
        <v>20142015</v>
      </c>
      <c r="G172">
        <v>22</v>
      </c>
      <c r="H172">
        <v>2.5</v>
      </c>
      <c r="I172">
        <v>4.8330000000000002</v>
      </c>
      <c r="J172">
        <v>2</v>
      </c>
      <c r="K172">
        <v>0</v>
      </c>
      <c r="L172">
        <v>2</v>
      </c>
      <c r="M172">
        <v>0.74</v>
      </c>
      <c r="N172">
        <v>0</v>
      </c>
      <c r="O172">
        <v>0.74</v>
      </c>
      <c r="P172">
        <v>0</v>
      </c>
      <c r="Q172">
        <v>13.01</v>
      </c>
      <c r="R172">
        <v>98.4</v>
      </c>
      <c r="S172">
        <v>40</v>
      </c>
      <c r="T172">
        <v>-3.35</v>
      </c>
      <c r="U172">
        <v>2.14</v>
      </c>
      <c r="V172">
        <v>4.24</v>
      </c>
      <c r="W172">
        <v>14.49</v>
      </c>
      <c r="X172">
        <v>10.26</v>
      </c>
      <c r="Y172">
        <v>-98</v>
      </c>
      <c r="Z172">
        <v>20</v>
      </c>
      <c r="AA172">
        <v>118</v>
      </c>
      <c r="AB172">
        <v>7.37</v>
      </c>
      <c r="AC172">
        <v>43.46</v>
      </c>
      <c r="AD172">
        <v>50.82</v>
      </c>
      <c r="AE172">
        <v>3</v>
      </c>
      <c r="AF172">
        <v>3.2</v>
      </c>
      <c r="AG172">
        <v>9.81</v>
      </c>
      <c r="AH172">
        <v>-199</v>
      </c>
      <c r="AI172">
        <v>35</v>
      </c>
      <c r="AJ172">
        <v>234</v>
      </c>
      <c r="AK172">
        <v>12.89</v>
      </c>
      <c r="AL172">
        <v>86.18</v>
      </c>
      <c r="AM172">
        <v>99.07</v>
      </c>
      <c r="AN172">
        <v>71.430000000000007</v>
      </c>
      <c r="AO172">
        <v>0</v>
      </c>
      <c r="AP172">
        <v>10</v>
      </c>
      <c r="AQ172">
        <v>5</v>
      </c>
      <c r="AR172">
        <v>2.8</v>
      </c>
      <c r="AS172">
        <v>14.48</v>
      </c>
      <c r="AT172">
        <v>11.68</v>
      </c>
      <c r="AU172">
        <v>-157</v>
      </c>
      <c r="AV172">
        <v>32</v>
      </c>
      <c r="AW172">
        <v>189</v>
      </c>
      <c r="AX172">
        <v>11.79</v>
      </c>
      <c r="AY172">
        <v>69.61</v>
      </c>
      <c r="AZ172">
        <v>81.39</v>
      </c>
      <c r="BA172">
        <v>78.12</v>
      </c>
      <c r="BB172">
        <v>0</v>
      </c>
      <c r="BC172">
        <v>5</v>
      </c>
      <c r="BD172">
        <v>5.48</v>
      </c>
      <c r="BE172">
        <v>16.670000000000002</v>
      </c>
      <c r="BF172">
        <v>11.19</v>
      </c>
      <c r="BG172">
        <v>-100</v>
      </c>
      <c r="BH172">
        <v>9.2100000000000009</v>
      </c>
      <c r="BI172">
        <v>46.04</v>
      </c>
      <c r="BJ172">
        <v>25</v>
      </c>
      <c r="BK172">
        <v>125</v>
      </c>
      <c r="BL172">
        <v>5</v>
      </c>
      <c r="BM172">
        <v>14.29</v>
      </c>
      <c r="BN172">
        <v>0</v>
      </c>
      <c r="BO172">
        <v>0.74</v>
      </c>
      <c r="BP172">
        <v>4.42</v>
      </c>
      <c r="BQ172">
        <v>2</v>
      </c>
      <c r="BR172">
        <v>12</v>
      </c>
      <c r="BS172">
        <v>-10</v>
      </c>
      <c r="BT172">
        <v>14.29</v>
      </c>
      <c r="BU172">
        <v>40</v>
      </c>
      <c r="BV172">
        <v>8</v>
      </c>
      <c r="BW172">
        <v>6.25</v>
      </c>
      <c r="BX172">
        <v>90.4</v>
      </c>
      <c r="BY172">
        <v>40</v>
      </c>
      <c r="BZ172">
        <v>0</v>
      </c>
      <c r="CA172">
        <v>0</v>
      </c>
      <c r="CB172">
        <v>3.12</v>
      </c>
      <c r="CC172">
        <v>5</v>
      </c>
      <c r="CD172">
        <v>40</v>
      </c>
      <c r="CE172">
        <v>155</v>
      </c>
      <c r="CF172">
        <v>20</v>
      </c>
      <c r="CG172">
        <v>5</v>
      </c>
      <c r="CH172">
        <v>0</v>
      </c>
      <c r="CI172">
        <v>0</v>
      </c>
      <c r="CJ172">
        <v>3</v>
      </c>
      <c r="CK172">
        <v>4</v>
      </c>
      <c r="CL172">
        <v>6</v>
      </c>
      <c r="CM172">
        <v>1</v>
      </c>
      <c r="CN172">
        <v>1</v>
      </c>
      <c r="CO172">
        <v>0</v>
      </c>
      <c r="CP172">
        <v>162.91999999999999</v>
      </c>
      <c r="CQ172">
        <v>160.91999999999999</v>
      </c>
      <c r="CR172">
        <v>50.31</v>
      </c>
      <c r="CS172">
        <v>16.989999999999998</v>
      </c>
      <c r="CT172">
        <v>17.690000000000001</v>
      </c>
      <c r="CU172">
        <v>51.42</v>
      </c>
      <c r="CV172">
        <v>49.94</v>
      </c>
      <c r="CW172">
        <v>57.07</v>
      </c>
      <c r="CX172">
        <v>53.92</v>
      </c>
      <c r="CY172">
        <v>54.22</v>
      </c>
      <c r="CZ172">
        <v>54.35</v>
      </c>
    </row>
    <row r="173" spans="1:104">
      <c r="A173" t="s">
        <v>1277</v>
      </c>
      <c r="B173" t="s">
        <v>1278</v>
      </c>
      <c r="C173" t="s">
        <v>62</v>
      </c>
      <c r="D173" t="s">
        <v>643</v>
      </c>
      <c r="E173">
        <v>70</v>
      </c>
      <c r="F173">
        <v>20142015</v>
      </c>
      <c r="G173">
        <v>27</v>
      </c>
      <c r="H173">
        <v>4</v>
      </c>
      <c r="I173">
        <v>3.625</v>
      </c>
      <c r="J173">
        <v>0</v>
      </c>
      <c r="K173">
        <v>2</v>
      </c>
      <c r="L173">
        <v>2</v>
      </c>
      <c r="M173">
        <v>0</v>
      </c>
      <c r="N173">
        <v>0.65</v>
      </c>
      <c r="O173">
        <v>0.65</v>
      </c>
      <c r="P173">
        <v>0</v>
      </c>
      <c r="Q173">
        <v>8.76</v>
      </c>
      <c r="R173">
        <v>91.66</v>
      </c>
      <c r="S173">
        <v>0</v>
      </c>
      <c r="T173">
        <v>-14.12</v>
      </c>
      <c r="U173">
        <v>2.64</v>
      </c>
      <c r="V173">
        <v>-2.56</v>
      </c>
      <c r="W173">
        <v>13.55</v>
      </c>
      <c r="X173">
        <v>16.11</v>
      </c>
      <c r="Y173">
        <v>-113</v>
      </c>
      <c r="Z173">
        <v>21</v>
      </c>
      <c r="AA173">
        <v>134</v>
      </c>
      <c r="AB173">
        <v>6.81</v>
      </c>
      <c r="AC173">
        <v>43.47</v>
      </c>
      <c r="AD173">
        <v>50.29</v>
      </c>
      <c r="AE173">
        <v>4</v>
      </c>
      <c r="AF173">
        <v>-5.22</v>
      </c>
      <c r="AG173">
        <v>13.99</v>
      </c>
      <c r="AH173">
        <v>-273</v>
      </c>
      <c r="AI173">
        <v>29</v>
      </c>
      <c r="AJ173">
        <v>302</v>
      </c>
      <c r="AK173">
        <v>9.41</v>
      </c>
      <c r="AL173">
        <v>97.98</v>
      </c>
      <c r="AM173">
        <v>107.39</v>
      </c>
      <c r="AN173">
        <v>68.97</v>
      </c>
      <c r="AO173">
        <v>0</v>
      </c>
      <c r="AP173">
        <v>26</v>
      </c>
      <c r="AQ173">
        <v>6</v>
      </c>
      <c r="AR173">
        <v>-4.33</v>
      </c>
      <c r="AS173">
        <v>10.67</v>
      </c>
      <c r="AT173">
        <v>15</v>
      </c>
      <c r="AU173">
        <v>-199</v>
      </c>
      <c r="AV173">
        <v>27</v>
      </c>
      <c r="AW173">
        <v>226</v>
      </c>
      <c r="AX173">
        <v>8.76</v>
      </c>
      <c r="AY173">
        <v>73.319999999999993</v>
      </c>
      <c r="AZ173">
        <v>82.08</v>
      </c>
      <c r="BA173">
        <v>74.069999999999993</v>
      </c>
      <c r="BB173">
        <v>1</v>
      </c>
      <c r="BC173">
        <v>6</v>
      </c>
      <c r="BD173">
        <v>-5.77</v>
      </c>
      <c r="BE173">
        <v>10.58</v>
      </c>
      <c r="BF173">
        <v>16.350000000000001</v>
      </c>
      <c r="BG173">
        <v>-149</v>
      </c>
      <c r="BH173">
        <v>6.49</v>
      </c>
      <c r="BI173">
        <v>54.83</v>
      </c>
      <c r="BJ173">
        <v>20</v>
      </c>
      <c r="BK173">
        <v>169</v>
      </c>
      <c r="BL173">
        <v>5</v>
      </c>
      <c r="BM173">
        <v>-5.7</v>
      </c>
      <c r="BN173">
        <v>11.76</v>
      </c>
      <c r="BO173">
        <v>0.65</v>
      </c>
      <c r="BP173">
        <v>10.06</v>
      </c>
      <c r="BQ173">
        <v>2</v>
      </c>
      <c r="BR173">
        <v>31</v>
      </c>
      <c r="BS173">
        <v>-29</v>
      </c>
      <c r="BT173">
        <v>6.06</v>
      </c>
      <c r="BU173">
        <v>0</v>
      </c>
      <c r="BV173">
        <v>10</v>
      </c>
      <c r="BW173">
        <v>7.41</v>
      </c>
      <c r="BX173">
        <v>81.66</v>
      </c>
      <c r="BY173">
        <v>40</v>
      </c>
      <c r="BZ173">
        <v>0</v>
      </c>
      <c r="CA173">
        <v>0</v>
      </c>
      <c r="CB173">
        <v>1.79</v>
      </c>
      <c r="CC173">
        <v>4</v>
      </c>
      <c r="CD173">
        <v>38</v>
      </c>
      <c r="CE173">
        <v>219</v>
      </c>
      <c r="CF173">
        <v>7</v>
      </c>
      <c r="CG173">
        <v>3</v>
      </c>
      <c r="CH173">
        <v>0</v>
      </c>
      <c r="CI173">
        <v>2</v>
      </c>
      <c r="CJ173">
        <v>5</v>
      </c>
      <c r="CK173">
        <v>6</v>
      </c>
      <c r="CL173">
        <v>3</v>
      </c>
      <c r="CM173">
        <v>0</v>
      </c>
      <c r="CN173">
        <v>0</v>
      </c>
      <c r="CO173">
        <v>0</v>
      </c>
      <c r="CP173">
        <v>184.94</v>
      </c>
      <c r="CQ173">
        <v>149.22999999999999</v>
      </c>
      <c r="CR173">
        <v>55.34</v>
      </c>
      <c r="CS173">
        <v>16.46</v>
      </c>
      <c r="CT173">
        <v>17.55</v>
      </c>
      <c r="CU173">
        <v>47.46</v>
      </c>
      <c r="CV173">
        <v>50.74</v>
      </c>
      <c r="CW173">
        <v>51.32</v>
      </c>
      <c r="CX173">
        <v>56.82</v>
      </c>
      <c r="CY173">
        <v>55.11</v>
      </c>
      <c r="CZ173">
        <v>53.49</v>
      </c>
    </row>
    <row r="174" spans="1:104">
      <c r="A174" t="s">
        <v>1544</v>
      </c>
      <c r="B174" t="s">
        <v>1545</v>
      </c>
      <c r="C174" t="s">
        <v>62</v>
      </c>
      <c r="D174" t="s">
        <v>71</v>
      </c>
      <c r="E174">
        <v>7</v>
      </c>
      <c r="F174">
        <v>20142015</v>
      </c>
      <c r="G174">
        <v>26</v>
      </c>
      <c r="H174">
        <v>0.57499999999999996</v>
      </c>
      <c r="I174">
        <v>0.57499999999999996</v>
      </c>
      <c r="J174">
        <v>0</v>
      </c>
      <c r="K174">
        <v>0</v>
      </c>
      <c r="L174">
        <v>0</v>
      </c>
      <c r="M174">
        <v>0</v>
      </c>
      <c r="N174">
        <v>0</v>
      </c>
      <c r="O174">
        <v>0</v>
      </c>
      <c r="P174">
        <v>0</v>
      </c>
      <c r="Q174">
        <v>0</v>
      </c>
      <c r="R174" t="s">
        <v>1488</v>
      </c>
      <c r="S174" t="s">
        <v>1488</v>
      </c>
      <c r="T174" t="s">
        <v>1488</v>
      </c>
      <c r="U174">
        <v>0.19</v>
      </c>
      <c r="V174">
        <v>-15.15</v>
      </c>
      <c r="W174">
        <v>0</v>
      </c>
      <c r="X174">
        <v>15.15</v>
      </c>
      <c r="Y174">
        <v>-1</v>
      </c>
      <c r="Z174">
        <v>0</v>
      </c>
      <c r="AA174">
        <v>1</v>
      </c>
      <c r="AB174">
        <v>0</v>
      </c>
      <c r="AC174">
        <v>44.17</v>
      </c>
      <c r="AD174">
        <v>44.17</v>
      </c>
      <c r="AE174">
        <v>0</v>
      </c>
      <c r="AF174">
        <v>-10</v>
      </c>
      <c r="AG174">
        <v>10</v>
      </c>
      <c r="AH174">
        <v>-2</v>
      </c>
      <c r="AI174">
        <v>0</v>
      </c>
      <c r="AJ174">
        <v>2</v>
      </c>
      <c r="AK174">
        <v>0</v>
      </c>
      <c r="AL174">
        <v>88.34</v>
      </c>
      <c r="AM174">
        <v>88.34</v>
      </c>
      <c r="AN174" t="s">
        <v>1488</v>
      </c>
      <c r="AO174">
        <v>0</v>
      </c>
      <c r="AP174">
        <v>0</v>
      </c>
      <c r="AQ174">
        <v>0</v>
      </c>
      <c r="AR174">
        <v>-14.89</v>
      </c>
      <c r="AS174">
        <v>0</v>
      </c>
      <c r="AT174">
        <v>14.89</v>
      </c>
      <c r="AU174">
        <v>-2</v>
      </c>
      <c r="AV174">
        <v>0</v>
      </c>
      <c r="AW174">
        <v>2</v>
      </c>
      <c r="AX174">
        <v>0</v>
      </c>
      <c r="AY174">
        <v>88.34</v>
      </c>
      <c r="AZ174">
        <v>88.34</v>
      </c>
      <c r="BA174" t="s">
        <v>1488</v>
      </c>
      <c r="BB174">
        <v>0</v>
      </c>
      <c r="BC174">
        <v>0</v>
      </c>
      <c r="BD174" t="s">
        <v>1488</v>
      </c>
      <c r="BE174" t="s">
        <v>1488</v>
      </c>
      <c r="BF174">
        <v>15.15</v>
      </c>
      <c r="BG174">
        <v>0</v>
      </c>
      <c r="BH174">
        <v>0</v>
      </c>
      <c r="BI174">
        <v>0</v>
      </c>
      <c r="BJ174">
        <v>0</v>
      </c>
      <c r="BK174">
        <v>0</v>
      </c>
      <c r="BL174">
        <v>0</v>
      </c>
      <c r="BM174" t="s">
        <v>1488</v>
      </c>
      <c r="BN174">
        <v>0</v>
      </c>
      <c r="BO174">
        <v>0</v>
      </c>
      <c r="BP174">
        <v>0</v>
      </c>
      <c r="BQ174">
        <v>0</v>
      </c>
      <c r="BR174">
        <v>0</v>
      </c>
      <c r="BS174">
        <v>0</v>
      </c>
      <c r="BT174" t="s">
        <v>1488</v>
      </c>
      <c r="BU174" t="s">
        <v>1488</v>
      </c>
      <c r="BV174" t="s">
        <v>1488</v>
      </c>
      <c r="BW174" t="s">
        <v>1488</v>
      </c>
      <c r="BX174" t="s">
        <v>1488</v>
      </c>
      <c r="BY174">
        <v>40</v>
      </c>
      <c r="BZ174">
        <v>0</v>
      </c>
      <c r="CA174">
        <v>0</v>
      </c>
      <c r="CB174" t="s">
        <v>1488</v>
      </c>
      <c r="CC174">
        <v>0</v>
      </c>
      <c r="CD174">
        <v>0</v>
      </c>
      <c r="CE174">
        <v>0</v>
      </c>
      <c r="CF174">
        <v>0</v>
      </c>
      <c r="CG174">
        <v>1</v>
      </c>
      <c r="CH174">
        <v>0</v>
      </c>
      <c r="CI174">
        <v>0</v>
      </c>
      <c r="CJ174">
        <v>0</v>
      </c>
      <c r="CK174">
        <v>1</v>
      </c>
      <c r="CL174">
        <v>0</v>
      </c>
      <c r="CM174">
        <v>0</v>
      </c>
      <c r="CN174">
        <v>0</v>
      </c>
      <c r="CO174">
        <v>0</v>
      </c>
      <c r="CP174">
        <v>1.36</v>
      </c>
      <c r="CQ174">
        <v>30.98</v>
      </c>
      <c r="CR174">
        <v>4.2</v>
      </c>
      <c r="CS174">
        <v>16.079999999999998</v>
      </c>
      <c r="CT174">
        <v>16.97</v>
      </c>
      <c r="CU174">
        <v>51.07</v>
      </c>
      <c r="CV174">
        <v>55.48</v>
      </c>
      <c r="CW174">
        <v>58.48</v>
      </c>
      <c r="CX174">
        <v>56.04</v>
      </c>
      <c r="CY174">
        <v>58.04</v>
      </c>
      <c r="CZ174">
        <v>46.58</v>
      </c>
    </row>
    <row r="175" spans="1:104">
      <c r="A175" t="s">
        <v>737</v>
      </c>
      <c r="B175" t="s">
        <v>738</v>
      </c>
      <c r="C175" t="s">
        <v>68</v>
      </c>
      <c r="D175" t="s">
        <v>195</v>
      </c>
      <c r="E175">
        <v>73</v>
      </c>
      <c r="F175">
        <v>20142015</v>
      </c>
      <c r="G175">
        <v>29</v>
      </c>
      <c r="H175">
        <v>1.6</v>
      </c>
      <c r="I175">
        <v>1.5</v>
      </c>
      <c r="J175">
        <v>1</v>
      </c>
      <c r="K175">
        <v>0</v>
      </c>
      <c r="L175">
        <v>1</v>
      </c>
      <c r="M175">
        <v>0.65</v>
      </c>
      <c r="N175">
        <v>0</v>
      </c>
      <c r="O175">
        <v>0.65</v>
      </c>
      <c r="P175">
        <v>2</v>
      </c>
      <c r="Q175">
        <v>15</v>
      </c>
      <c r="R175">
        <v>91.25</v>
      </c>
      <c r="S175">
        <v>11.11</v>
      </c>
      <c r="T175">
        <v>4.3600000000000003</v>
      </c>
      <c r="U175">
        <v>1.27</v>
      </c>
      <c r="V175">
        <v>5.0199999999999996</v>
      </c>
      <c r="W175">
        <v>16.670000000000002</v>
      </c>
      <c r="X175">
        <v>11.65</v>
      </c>
      <c r="Y175">
        <v>-60</v>
      </c>
      <c r="Z175">
        <v>15</v>
      </c>
      <c r="AA175">
        <v>75</v>
      </c>
      <c r="AB175">
        <v>9.68</v>
      </c>
      <c r="AC175">
        <v>48.42</v>
      </c>
      <c r="AD175">
        <v>58.1</v>
      </c>
      <c r="AE175">
        <v>9</v>
      </c>
      <c r="AF175">
        <v>4.59</v>
      </c>
      <c r="AG175">
        <v>10.41</v>
      </c>
      <c r="AH175">
        <v>-126</v>
      </c>
      <c r="AI175">
        <v>27</v>
      </c>
      <c r="AJ175">
        <v>153</v>
      </c>
      <c r="AK175">
        <v>17.43</v>
      </c>
      <c r="AL175">
        <v>98.77</v>
      </c>
      <c r="AM175">
        <v>116.2</v>
      </c>
      <c r="AN175">
        <v>77.78</v>
      </c>
      <c r="AO175">
        <v>2</v>
      </c>
      <c r="AP175">
        <v>5</v>
      </c>
      <c r="AQ175">
        <v>12</v>
      </c>
      <c r="AR175">
        <v>5.18</v>
      </c>
      <c r="AS175">
        <v>17.27</v>
      </c>
      <c r="AT175">
        <v>12.09</v>
      </c>
      <c r="AU175">
        <v>-91</v>
      </c>
      <c r="AV175">
        <v>24</v>
      </c>
      <c r="AW175">
        <v>115</v>
      </c>
      <c r="AX175">
        <v>15.49</v>
      </c>
      <c r="AY175">
        <v>74.239999999999995</v>
      </c>
      <c r="AZ175">
        <v>89.73</v>
      </c>
      <c r="BA175">
        <v>87.5</v>
      </c>
      <c r="BB175">
        <v>1</v>
      </c>
      <c r="BC175">
        <v>10</v>
      </c>
      <c r="BD175">
        <v>8.31</v>
      </c>
      <c r="BE175">
        <v>22.11</v>
      </c>
      <c r="BF175">
        <v>13.79</v>
      </c>
      <c r="BG175">
        <v>-53</v>
      </c>
      <c r="BH175">
        <v>13.56</v>
      </c>
      <c r="BI175">
        <v>47.77</v>
      </c>
      <c r="BJ175">
        <v>21</v>
      </c>
      <c r="BK175">
        <v>74</v>
      </c>
      <c r="BL175">
        <v>9</v>
      </c>
      <c r="BM175">
        <v>6.15</v>
      </c>
      <c r="BN175">
        <v>2.94</v>
      </c>
      <c r="BO175">
        <v>0.65</v>
      </c>
      <c r="BP175">
        <v>6.46</v>
      </c>
      <c r="BQ175">
        <v>1</v>
      </c>
      <c r="BR175">
        <v>10</v>
      </c>
      <c r="BS175">
        <v>-9</v>
      </c>
      <c r="BT175">
        <v>9.09</v>
      </c>
      <c r="BU175">
        <v>10</v>
      </c>
      <c r="BV175">
        <v>4.76</v>
      </c>
      <c r="BW175">
        <v>4.17</v>
      </c>
      <c r="BX175">
        <v>86.49</v>
      </c>
      <c r="BY175">
        <v>50</v>
      </c>
      <c r="BZ175">
        <v>22</v>
      </c>
      <c r="CA175">
        <v>22</v>
      </c>
      <c r="CB175">
        <v>9.52</v>
      </c>
      <c r="CC175">
        <v>6</v>
      </c>
      <c r="CD175">
        <v>23</v>
      </c>
      <c r="CE175">
        <v>57</v>
      </c>
      <c r="CF175">
        <v>1</v>
      </c>
      <c r="CG175">
        <v>1</v>
      </c>
      <c r="CH175">
        <v>0</v>
      </c>
      <c r="CI175">
        <v>0</v>
      </c>
      <c r="CJ175">
        <v>8</v>
      </c>
      <c r="CK175">
        <v>3</v>
      </c>
      <c r="CL175">
        <v>8</v>
      </c>
      <c r="CM175">
        <v>1</v>
      </c>
      <c r="CN175">
        <v>3</v>
      </c>
      <c r="CO175">
        <v>1.29</v>
      </c>
      <c r="CP175">
        <v>92.94</v>
      </c>
      <c r="CQ175">
        <v>307.82</v>
      </c>
      <c r="CR175">
        <v>23.19</v>
      </c>
      <c r="CS175">
        <v>18.18</v>
      </c>
      <c r="CT175">
        <v>17.61</v>
      </c>
      <c r="CU175">
        <v>49.88</v>
      </c>
      <c r="CV175">
        <v>50.59</v>
      </c>
      <c r="CW175">
        <v>54.73</v>
      </c>
      <c r="CX175">
        <v>55</v>
      </c>
      <c r="CY175">
        <v>54.99</v>
      </c>
      <c r="CZ175">
        <v>53.7</v>
      </c>
    </row>
    <row r="176" spans="1:104">
      <c r="A176" t="s">
        <v>1346</v>
      </c>
      <c r="B176" t="s">
        <v>1347</v>
      </c>
      <c r="C176" t="s">
        <v>62</v>
      </c>
      <c r="D176" t="s">
        <v>643</v>
      </c>
      <c r="E176">
        <v>67</v>
      </c>
      <c r="F176">
        <v>20142015</v>
      </c>
      <c r="G176">
        <v>35</v>
      </c>
      <c r="H176">
        <v>3.75</v>
      </c>
      <c r="I176">
        <v>3.25</v>
      </c>
      <c r="J176">
        <v>0</v>
      </c>
      <c r="K176">
        <v>0</v>
      </c>
      <c r="L176">
        <v>0</v>
      </c>
      <c r="M176">
        <v>0</v>
      </c>
      <c r="N176">
        <v>0</v>
      </c>
      <c r="O176">
        <v>0</v>
      </c>
      <c r="P176">
        <v>2</v>
      </c>
      <c r="Q176">
        <v>13.73</v>
      </c>
      <c r="R176">
        <v>94.35</v>
      </c>
      <c r="S176" t="s">
        <v>1488</v>
      </c>
      <c r="T176">
        <v>10.130000000000001</v>
      </c>
      <c r="U176">
        <v>1.92</v>
      </c>
      <c r="V176">
        <v>4.3600000000000003</v>
      </c>
      <c r="W176">
        <v>17.89</v>
      </c>
      <c r="X176">
        <v>13.53</v>
      </c>
      <c r="Y176">
        <v>-79</v>
      </c>
      <c r="Z176">
        <v>22</v>
      </c>
      <c r="AA176">
        <v>101</v>
      </c>
      <c r="AB176">
        <v>10.26</v>
      </c>
      <c r="AC176">
        <v>47.1</v>
      </c>
      <c r="AD176">
        <v>57.36</v>
      </c>
      <c r="AE176">
        <v>0</v>
      </c>
      <c r="AF176">
        <v>3.71</v>
      </c>
      <c r="AG176">
        <v>10.029999999999999</v>
      </c>
      <c r="AH176">
        <v>-169</v>
      </c>
      <c r="AI176">
        <v>32</v>
      </c>
      <c r="AJ176">
        <v>201</v>
      </c>
      <c r="AK176">
        <v>14.92</v>
      </c>
      <c r="AL176">
        <v>93.74</v>
      </c>
      <c r="AM176">
        <v>108.66</v>
      </c>
      <c r="AN176">
        <v>71.88</v>
      </c>
      <c r="AO176">
        <v>0</v>
      </c>
      <c r="AP176">
        <v>8</v>
      </c>
      <c r="AQ176">
        <v>0</v>
      </c>
      <c r="AR176">
        <v>5.0199999999999996</v>
      </c>
      <c r="AS176">
        <v>16.22</v>
      </c>
      <c r="AT176">
        <v>11.19</v>
      </c>
      <c r="AU176">
        <v>-125</v>
      </c>
      <c r="AV176">
        <v>30</v>
      </c>
      <c r="AW176">
        <v>155</v>
      </c>
      <c r="AX176">
        <v>13.99</v>
      </c>
      <c r="AY176">
        <v>72.28</v>
      </c>
      <c r="AZ176">
        <v>86.28</v>
      </c>
      <c r="BA176">
        <v>76.67</v>
      </c>
      <c r="BB176">
        <v>0</v>
      </c>
      <c r="BC176">
        <v>0</v>
      </c>
      <c r="BD176">
        <v>3.85</v>
      </c>
      <c r="BE176">
        <v>16.079999999999998</v>
      </c>
      <c r="BF176">
        <v>12.23</v>
      </c>
      <c r="BG176">
        <v>-97</v>
      </c>
      <c r="BH176">
        <v>10.73</v>
      </c>
      <c r="BI176">
        <v>55.96</v>
      </c>
      <c r="BJ176">
        <v>23</v>
      </c>
      <c r="BK176">
        <v>120</v>
      </c>
      <c r="BL176">
        <v>0</v>
      </c>
      <c r="BM176">
        <v>-1.1299999999999999</v>
      </c>
      <c r="BN176">
        <v>8.82</v>
      </c>
      <c r="BO176">
        <v>0.47</v>
      </c>
      <c r="BP176">
        <v>5.6</v>
      </c>
      <c r="BQ176">
        <v>1</v>
      </c>
      <c r="BR176">
        <v>12</v>
      </c>
      <c r="BS176">
        <v>-11</v>
      </c>
      <c r="BT176">
        <v>7.69</v>
      </c>
      <c r="BU176" t="s">
        <v>1488</v>
      </c>
      <c r="BV176">
        <v>4.3499999999999996</v>
      </c>
      <c r="BW176">
        <v>3.33</v>
      </c>
      <c r="BX176">
        <v>90</v>
      </c>
      <c r="BY176">
        <v>40</v>
      </c>
      <c r="BZ176">
        <v>0</v>
      </c>
      <c r="CA176">
        <v>0</v>
      </c>
      <c r="CB176">
        <v>13.04</v>
      </c>
      <c r="CC176">
        <v>12</v>
      </c>
      <c r="CD176">
        <v>15</v>
      </c>
      <c r="CE176">
        <v>80</v>
      </c>
      <c r="CF176">
        <v>16</v>
      </c>
      <c r="CG176">
        <v>2</v>
      </c>
      <c r="CH176">
        <v>0</v>
      </c>
      <c r="CI176">
        <v>0</v>
      </c>
      <c r="CJ176">
        <v>0</v>
      </c>
      <c r="CK176">
        <v>8</v>
      </c>
      <c r="CL176">
        <v>4</v>
      </c>
      <c r="CM176">
        <v>0</v>
      </c>
      <c r="CN176">
        <v>2</v>
      </c>
      <c r="CO176">
        <v>0.93</v>
      </c>
      <c r="CP176">
        <v>128.66</v>
      </c>
      <c r="CQ176">
        <v>192.15</v>
      </c>
      <c r="CR176">
        <v>40.1</v>
      </c>
      <c r="CS176">
        <v>16.649999999999999</v>
      </c>
      <c r="CT176">
        <v>17.37</v>
      </c>
      <c r="CU176">
        <v>47.8</v>
      </c>
      <c r="CV176">
        <v>50.36</v>
      </c>
      <c r="CW176">
        <v>51.72</v>
      </c>
      <c r="CX176">
        <v>56.48</v>
      </c>
      <c r="CY176">
        <v>54.64</v>
      </c>
      <c r="CZ176">
        <v>53.86</v>
      </c>
    </row>
    <row r="177" spans="1:104">
      <c r="A177" t="s">
        <v>868</v>
      </c>
      <c r="B177" t="s">
        <v>869</v>
      </c>
      <c r="C177" t="s">
        <v>68</v>
      </c>
      <c r="D177" t="s">
        <v>163</v>
      </c>
      <c r="E177">
        <v>79</v>
      </c>
      <c r="F177">
        <v>20142015</v>
      </c>
      <c r="G177">
        <v>34</v>
      </c>
      <c r="H177">
        <v>1</v>
      </c>
      <c r="I177">
        <v>1.25</v>
      </c>
      <c r="J177">
        <v>1</v>
      </c>
      <c r="K177">
        <v>1</v>
      </c>
      <c r="L177">
        <v>2</v>
      </c>
      <c r="M177">
        <v>0.35</v>
      </c>
      <c r="N177">
        <v>0.35</v>
      </c>
      <c r="O177">
        <v>0.71</v>
      </c>
      <c r="P177">
        <v>4</v>
      </c>
      <c r="Q177">
        <v>13.18</v>
      </c>
      <c r="R177">
        <v>100.41</v>
      </c>
      <c r="S177">
        <v>6.67</v>
      </c>
      <c r="T177">
        <v>-7.99</v>
      </c>
      <c r="U177">
        <v>2.15</v>
      </c>
      <c r="V177">
        <v>-2.56</v>
      </c>
      <c r="W177">
        <v>14.84</v>
      </c>
      <c r="X177">
        <v>17.39</v>
      </c>
      <c r="Y177">
        <v>-128</v>
      </c>
      <c r="Z177">
        <v>27</v>
      </c>
      <c r="AA177">
        <v>155</v>
      </c>
      <c r="AB177">
        <v>9.56</v>
      </c>
      <c r="AC177">
        <v>54.86</v>
      </c>
      <c r="AD177">
        <v>64.42</v>
      </c>
      <c r="AE177">
        <v>14</v>
      </c>
      <c r="AF177">
        <v>-2.54</v>
      </c>
      <c r="AG177">
        <v>15.72</v>
      </c>
      <c r="AH177">
        <v>-257</v>
      </c>
      <c r="AI177">
        <v>46</v>
      </c>
      <c r="AJ177">
        <v>303</v>
      </c>
      <c r="AK177">
        <v>16.28</v>
      </c>
      <c r="AL177">
        <v>107.25</v>
      </c>
      <c r="AM177">
        <v>123.53</v>
      </c>
      <c r="AN177">
        <v>67.39</v>
      </c>
      <c r="AO177">
        <v>5</v>
      </c>
      <c r="AP177">
        <v>19</v>
      </c>
      <c r="AQ177">
        <v>23</v>
      </c>
      <c r="AR177">
        <v>-3.96</v>
      </c>
      <c r="AS177">
        <v>13.95</v>
      </c>
      <c r="AT177">
        <v>17.91</v>
      </c>
      <c r="AU177">
        <v>-186</v>
      </c>
      <c r="AV177">
        <v>36</v>
      </c>
      <c r="AW177">
        <v>222</v>
      </c>
      <c r="AX177">
        <v>12.74</v>
      </c>
      <c r="AY177">
        <v>78.58</v>
      </c>
      <c r="AZ177">
        <v>91.32</v>
      </c>
      <c r="BA177">
        <v>86.11</v>
      </c>
      <c r="BB177">
        <v>3</v>
      </c>
      <c r="BC177">
        <v>18</v>
      </c>
      <c r="BD177">
        <v>0.65</v>
      </c>
      <c r="BE177">
        <v>17.03</v>
      </c>
      <c r="BF177">
        <v>16.39</v>
      </c>
      <c r="BG177">
        <v>-120</v>
      </c>
      <c r="BH177">
        <v>10.97</v>
      </c>
      <c r="BI177">
        <v>53.45</v>
      </c>
      <c r="BJ177">
        <v>31</v>
      </c>
      <c r="BK177">
        <v>151</v>
      </c>
      <c r="BL177">
        <v>15</v>
      </c>
      <c r="BM177">
        <v>6.22</v>
      </c>
      <c r="BN177">
        <v>11.43</v>
      </c>
      <c r="BO177">
        <v>1.06</v>
      </c>
      <c r="BP177">
        <v>4.96</v>
      </c>
      <c r="BQ177">
        <v>3</v>
      </c>
      <c r="BR177">
        <v>14</v>
      </c>
      <c r="BS177">
        <v>-11</v>
      </c>
      <c r="BT177">
        <v>17.649999999999999</v>
      </c>
      <c r="BU177">
        <v>5.56</v>
      </c>
      <c r="BV177">
        <v>9.68</v>
      </c>
      <c r="BW177">
        <v>8.33</v>
      </c>
      <c r="BX177">
        <v>90.73</v>
      </c>
      <c r="BY177">
        <v>54.51</v>
      </c>
      <c r="BZ177">
        <v>133</v>
      </c>
      <c r="CA177">
        <v>111</v>
      </c>
      <c r="CB177">
        <v>4.3099999999999996</v>
      </c>
      <c r="CC177">
        <v>9</v>
      </c>
      <c r="CD177">
        <v>37</v>
      </c>
      <c r="CE177">
        <v>200</v>
      </c>
      <c r="CF177">
        <v>0</v>
      </c>
      <c r="CG177">
        <v>8</v>
      </c>
      <c r="CH177">
        <v>1</v>
      </c>
      <c r="CI177">
        <v>0</v>
      </c>
      <c r="CJ177">
        <v>14</v>
      </c>
      <c r="CK177">
        <v>1</v>
      </c>
      <c r="CL177">
        <v>5</v>
      </c>
      <c r="CM177">
        <v>0</v>
      </c>
      <c r="CN177">
        <v>4</v>
      </c>
      <c r="CO177">
        <v>1.42</v>
      </c>
      <c r="CP177">
        <v>169.52</v>
      </c>
      <c r="CQ177">
        <v>236.07</v>
      </c>
      <c r="CR177">
        <v>41.79</v>
      </c>
      <c r="CS177">
        <v>16.920000000000002</v>
      </c>
      <c r="CT177">
        <v>17.07</v>
      </c>
      <c r="CU177">
        <v>50.68</v>
      </c>
      <c r="CV177">
        <v>49.81</v>
      </c>
      <c r="CW177">
        <v>57.58</v>
      </c>
      <c r="CX177">
        <v>56.03</v>
      </c>
      <c r="CY177">
        <v>53.93</v>
      </c>
      <c r="CZ177">
        <v>54.35</v>
      </c>
    </row>
    <row r="178" spans="1:104">
      <c r="A178" t="s">
        <v>709</v>
      </c>
      <c r="B178" t="s">
        <v>710</v>
      </c>
      <c r="C178" t="s">
        <v>87</v>
      </c>
      <c r="D178" t="s">
        <v>110</v>
      </c>
      <c r="E178">
        <v>81</v>
      </c>
      <c r="F178">
        <v>20142015</v>
      </c>
      <c r="G178">
        <v>30</v>
      </c>
      <c r="H178">
        <v>5</v>
      </c>
      <c r="I178">
        <v>5</v>
      </c>
      <c r="J178">
        <v>0</v>
      </c>
      <c r="K178">
        <v>0</v>
      </c>
      <c r="L178">
        <v>0</v>
      </c>
      <c r="M178">
        <v>0</v>
      </c>
      <c r="N178">
        <v>0</v>
      </c>
      <c r="O178">
        <v>0</v>
      </c>
      <c r="P178">
        <v>2</v>
      </c>
      <c r="Q178">
        <v>11.61</v>
      </c>
      <c r="R178">
        <v>89.47</v>
      </c>
      <c r="S178">
        <v>0</v>
      </c>
      <c r="T178">
        <v>4.04</v>
      </c>
      <c r="U178">
        <v>1.1599999999999999</v>
      </c>
      <c r="V178">
        <v>5.22</v>
      </c>
      <c r="W178">
        <v>17.5</v>
      </c>
      <c r="X178">
        <v>12.28</v>
      </c>
      <c r="Y178">
        <v>-52</v>
      </c>
      <c r="Z178">
        <v>14</v>
      </c>
      <c r="AA178">
        <v>66</v>
      </c>
      <c r="AB178">
        <v>8.9600000000000009</v>
      </c>
      <c r="AC178">
        <v>42.23</v>
      </c>
      <c r="AD178">
        <v>51.19</v>
      </c>
      <c r="AE178">
        <v>7</v>
      </c>
      <c r="AF178">
        <v>2.36</v>
      </c>
      <c r="AG178">
        <v>9.26</v>
      </c>
      <c r="AH178">
        <v>-119</v>
      </c>
      <c r="AI178">
        <v>18</v>
      </c>
      <c r="AJ178">
        <v>137</v>
      </c>
      <c r="AK178">
        <v>11.52</v>
      </c>
      <c r="AL178">
        <v>87.66</v>
      </c>
      <c r="AM178">
        <v>99.17</v>
      </c>
      <c r="AN178">
        <v>55.56</v>
      </c>
      <c r="AO178">
        <v>2</v>
      </c>
      <c r="AP178">
        <v>3</v>
      </c>
      <c r="AQ178">
        <v>8</v>
      </c>
      <c r="AR178">
        <v>1.38</v>
      </c>
      <c r="AS178">
        <v>11.67</v>
      </c>
      <c r="AT178">
        <v>10.29</v>
      </c>
      <c r="AU178">
        <v>-92</v>
      </c>
      <c r="AV178">
        <v>14</v>
      </c>
      <c r="AW178">
        <v>106</v>
      </c>
      <c r="AX178">
        <v>8.9600000000000009</v>
      </c>
      <c r="AY178">
        <v>67.819999999999993</v>
      </c>
      <c r="AZ178">
        <v>76.78</v>
      </c>
      <c r="BA178">
        <v>71.430000000000007</v>
      </c>
      <c r="BB178">
        <v>2</v>
      </c>
      <c r="BC178">
        <v>6</v>
      </c>
      <c r="BD178">
        <v>1.49</v>
      </c>
      <c r="BE178">
        <v>11.63</v>
      </c>
      <c r="BF178">
        <v>10.14</v>
      </c>
      <c r="BG178">
        <v>-66</v>
      </c>
      <c r="BH178">
        <v>6.4</v>
      </c>
      <c r="BI178">
        <v>48.63</v>
      </c>
      <c r="BJ178">
        <v>10</v>
      </c>
      <c r="BK178">
        <v>76</v>
      </c>
      <c r="BL178">
        <v>4</v>
      </c>
      <c r="BM178">
        <v>-12.82</v>
      </c>
      <c r="BN178">
        <v>12.82</v>
      </c>
      <c r="BO178">
        <v>0</v>
      </c>
      <c r="BP178">
        <v>5.12</v>
      </c>
      <c r="BQ178">
        <v>0</v>
      </c>
      <c r="BR178">
        <v>8</v>
      </c>
      <c r="BS178">
        <v>-8</v>
      </c>
      <c r="BT178">
        <v>0</v>
      </c>
      <c r="BU178">
        <v>0</v>
      </c>
      <c r="BV178">
        <v>0</v>
      </c>
      <c r="BW178">
        <v>0</v>
      </c>
      <c r="BX178">
        <v>89.47</v>
      </c>
      <c r="BY178">
        <v>48.68</v>
      </c>
      <c r="BZ178">
        <v>37</v>
      </c>
      <c r="CA178">
        <v>39</v>
      </c>
      <c r="CB178">
        <v>8.33</v>
      </c>
      <c r="CC178">
        <v>7</v>
      </c>
      <c r="CD178">
        <v>17</v>
      </c>
      <c r="CE178">
        <v>77</v>
      </c>
      <c r="CF178">
        <v>4</v>
      </c>
      <c r="CG178">
        <v>4</v>
      </c>
      <c r="CH178">
        <v>0</v>
      </c>
      <c r="CI178">
        <v>0</v>
      </c>
      <c r="CJ178">
        <v>4</v>
      </c>
      <c r="CK178">
        <v>0</v>
      </c>
      <c r="CL178">
        <v>6</v>
      </c>
      <c r="CM178">
        <v>0</v>
      </c>
      <c r="CN178">
        <v>2</v>
      </c>
      <c r="CO178">
        <v>1.28</v>
      </c>
      <c r="CP178">
        <v>93.78</v>
      </c>
      <c r="CQ178">
        <v>322.24</v>
      </c>
      <c r="CR178">
        <v>22.54</v>
      </c>
      <c r="CS178">
        <v>17.809999999999999</v>
      </c>
      <c r="CT178">
        <v>17.52</v>
      </c>
      <c r="CU178">
        <v>53.09</v>
      </c>
      <c r="CV178">
        <v>50.06</v>
      </c>
      <c r="CW178">
        <v>55.94</v>
      </c>
      <c r="CX178">
        <v>49.43</v>
      </c>
      <c r="CY178">
        <v>54.07</v>
      </c>
      <c r="CZ178">
        <v>53.94</v>
      </c>
    </row>
    <row r="179" spans="1:104">
      <c r="A179" t="s">
        <v>538</v>
      </c>
      <c r="B179" t="s">
        <v>539</v>
      </c>
      <c r="C179" t="s">
        <v>68</v>
      </c>
      <c r="D179" t="s">
        <v>74</v>
      </c>
      <c r="E179">
        <v>58</v>
      </c>
      <c r="F179">
        <v>20142015</v>
      </c>
      <c r="G179">
        <v>34</v>
      </c>
      <c r="H179">
        <v>4.2</v>
      </c>
      <c r="I179">
        <v>4.2</v>
      </c>
      <c r="J179">
        <v>1</v>
      </c>
      <c r="K179">
        <v>0</v>
      </c>
      <c r="L179">
        <v>1</v>
      </c>
      <c r="M179">
        <v>0.67</v>
      </c>
      <c r="N179">
        <v>0</v>
      </c>
      <c r="O179">
        <v>0.67</v>
      </c>
      <c r="P179">
        <v>4</v>
      </c>
      <c r="Q179">
        <v>11.8</v>
      </c>
      <c r="R179">
        <v>98.11</v>
      </c>
      <c r="S179">
        <v>16.670000000000002</v>
      </c>
      <c r="T179">
        <v>6.6</v>
      </c>
      <c r="U179">
        <v>1.55</v>
      </c>
      <c r="V179">
        <v>0.35</v>
      </c>
      <c r="W179">
        <v>12.35</v>
      </c>
      <c r="X179">
        <v>12</v>
      </c>
      <c r="Y179">
        <v>-61</v>
      </c>
      <c r="Z179">
        <v>10</v>
      </c>
      <c r="AA179">
        <v>71</v>
      </c>
      <c r="AB179">
        <v>6.68</v>
      </c>
      <c r="AC179">
        <v>47.43</v>
      </c>
      <c r="AD179">
        <v>54.11</v>
      </c>
      <c r="AE179">
        <v>4</v>
      </c>
      <c r="AF179">
        <v>0.62</v>
      </c>
      <c r="AG179">
        <v>11.18</v>
      </c>
      <c r="AH179">
        <v>-123</v>
      </c>
      <c r="AI179">
        <v>19</v>
      </c>
      <c r="AJ179">
        <v>142</v>
      </c>
      <c r="AK179">
        <v>12.69</v>
      </c>
      <c r="AL179">
        <v>94.86</v>
      </c>
      <c r="AM179">
        <v>107.55</v>
      </c>
      <c r="AN179">
        <v>73.680000000000007</v>
      </c>
      <c r="AO179">
        <v>0</v>
      </c>
      <c r="AP179">
        <v>12</v>
      </c>
      <c r="AQ179">
        <v>6</v>
      </c>
      <c r="AR179">
        <v>3.76</v>
      </c>
      <c r="AS179">
        <v>15.32</v>
      </c>
      <c r="AT179">
        <v>11.55</v>
      </c>
      <c r="AU179">
        <v>-77</v>
      </c>
      <c r="AV179">
        <v>17</v>
      </c>
      <c r="AW179">
        <v>94</v>
      </c>
      <c r="AX179">
        <v>11.36</v>
      </c>
      <c r="AY179">
        <v>62.79</v>
      </c>
      <c r="AZ179">
        <v>74.150000000000006</v>
      </c>
      <c r="BA179">
        <v>82.35</v>
      </c>
      <c r="BB179">
        <v>0</v>
      </c>
      <c r="BC179">
        <v>6</v>
      </c>
      <c r="BD179">
        <v>5.12</v>
      </c>
      <c r="BE179">
        <v>17.07</v>
      </c>
      <c r="BF179">
        <v>11.96</v>
      </c>
      <c r="BG179">
        <v>-54</v>
      </c>
      <c r="BH179">
        <v>9.35</v>
      </c>
      <c r="BI179">
        <v>45.43</v>
      </c>
      <c r="BJ179">
        <v>14</v>
      </c>
      <c r="BK179">
        <v>68</v>
      </c>
      <c r="BL179">
        <v>6</v>
      </c>
      <c r="BM179">
        <v>10.119999999999999</v>
      </c>
      <c r="BN179">
        <v>5.26</v>
      </c>
      <c r="BO179">
        <v>1.34</v>
      </c>
      <c r="BP179">
        <v>7.35</v>
      </c>
      <c r="BQ179">
        <v>2</v>
      </c>
      <c r="BR179">
        <v>11</v>
      </c>
      <c r="BS179">
        <v>-9</v>
      </c>
      <c r="BT179">
        <v>15.38</v>
      </c>
      <c r="BU179">
        <v>16.670000000000002</v>
      </c>
      <c r="BV179">
        <v>14.29</v>
      </c>
      <c r="BW179">
        <v>11.76</v>
      </c>
      <c r="BX179">
        <v>83.82</v>
      </c>
      <c r="BY179">
        <v>54.02</v>
      </c>
      <c r="BZ179">
        <v>47</v>
      </c>
      <c r="CA179">
        <v>40</v>
      </c>
      <c r="CB179">
        <v>11.69</v>
      </c>
      <c r="CC179">
        <v>9</v>
      </c>
      <c r="CD179">
        <v>15</v>
      </c>
      <c r="CE179">
        <v>68</v>
      </c>
      <c r="CF179">
        <v>2</v>
      </c>
      <c r="CG179">
        <v>1</v>
      </c>
      <c r="CH179">
        <v>0</v>
      </c>
      <c r="CI179">
        <v>0</v>
      </c>
      <c r="CJ179">
        <v>5</v>
      </c>
      <c r="CK179">
        <v>3</v>
      </c>
      <c r="CL179">
        <v>9</v>
      </c>
      <c r="CM179">
        <v>0</v>
      </c>
      <c r="CN179">
        <v>4</v>
      </c>
      <c r="CO179">
        <v>2.67</v>
      </c>
      <c r="CP179">
        <v>89.82</v>
      </c>
      <c r="CQ179">
        <v>192.22</v>
      </c>
      <c r="CR179">
        <v>31.85</v>
      </c>
      <c r="CS179">
        <v>18.16</v>
      </c>
      <c r="CT179">
        <v>17.53</v>
      </c>
      <c r="CU179">
        <v>52.56</v>
      </c>
      <c r="CV179">
        <v>50.12</v>
      </c>
      <c r="CW179">
        <v>58.58</v>
      </c>
      <c r="CX179">
        <v>52.87</v>
      </c>
      <c r="CY179">
        <v>54.71</v>
      </c>
      <c r="CZ179">
        <v>54.45</v>
      </c>
    </row>
    <row r="180" spans="1:104">
      <c r="A180" t="s">
        <v>1697</v>
      </c>
      <c r="B180" t="s">
        <v>1698</v>
      </c>
      <c r="C180" t="s">
        <v>62</v>
      </c>
      <c r="D180" t="s">
        <v>364</v>
      </c>
      <c r="E180">
        <v>9</v>
      </c>
      <c r="F180">
        <v>20142015</v>
      </c>
      <c r="G180">
        <v>28</v>
      </c>
      <c r="H180">
        <v>1.1000000000000001</v>
      </c>
      <c r="I180">
        <v>1.2669999999999999</v>
      </c>
      <c r="J180">
        <v>0</v>
      </c>
      <c r="K180">
        <v>0</v>
      </c>
      <c r="L180">
        <v>0</v>
      </c>
      <c r="M180">
        <v>0</v>
      </c>
      <c r="N180">
        <v>0</v>
      </c>
      <c r="O180">
        <v>0</v>
      </c>
      <c r="P180">
        <v>0</v>
      </c>
      <c r="Q180">
        <v>33.33</v>
      </c>
      <c r="R180">
        <v>80</v>
      </c>
      <c r="S180" t="s">
        <v>1488</v>
      </c>
      <c r="T180">
        <v>0</v>
      </c>
      <c r="U180">
        <v>1</v>
      </c>
      <c r="V180">
        <v>45.26</v>
      </c>
      <c r="W180">
        <v>62.5</v>
      </c>
      <c r="X180">
        <v>17.239999999999998</v>
      </c>
      <c r="Y180">
        <v>2</v>
      </c>
      <c r="Z180">
        <v>5</v>
      </c>
      <c r="AA180">
        <v>3</v>
      </c>
      <c r="AB180">
        <v>33.18</v>
      </c>
      <c r="AC180">
        <v>19.91</v>
      </c>
      <c r="AD180">
        <v>53.09</v>
      </c>
      <c r="AE180">
        <v>0</v>
      </c>
      <c r="AF180">
        <v>21.86</v>
      </c>
      <c r="AG180">
        <v>11.48</v>
      </c>
      <c r="AH180">
        <v>-6</v>
      </c>
      <c r="AI180">
        <v>6</v>
      </c>
      <c r="AJ180">
        <v>12</v>
      </c>
      <c r="AK180">
        <v>39.82</v>
      </c>
      <c r="AL180">
        <v>79.63</v>
      </c>
      <c r="AM180">
        <v>119.45</v>
      </c>
      <c r="AN180">
        <v>50</v>
      </c>
      <c r="AO180">
        <v>0</v>
      </c>
      <c r="AP180">
        <v>2</v>
      </c>
      <c r="AQ180">
        <v>1</v>
      </c>
      <c r="AR180">
        <v>36.049999999999997</v>
      </c>
      <c r="AS180">
        <v>50</v>
      </c>
      <c r="AT180">
        <v>13.95</v>
      </c>
      <c r="AU180">
        <v>0</v>
      </c>
      <c r="AV180">
        <v>6</v>
      </c>
      <c r="AW180">
        <v>6</v>
      </c>
      <c r="AX180">
        <v>39.82</v>
      </c>
      <c r="AY180">
        <v>39.82</v>
      </c>
      <c r="AZ180">
        <v>79.63</v>
      </c>
      <c r="BA180">
        <v>50</v>
      </c>
      <c r="BB180">
        <v>1</v>
      </c>
      <c r="BC180">
        <v>1</v>
      </c>
      <c r="BD180">
        <v>22.12</v>
      </c>
      <c r="BE180">
        <v>37.5</v>
      </c>
      <c r="BF180">
        <v>15.38</v>
      </c>
      <c r="BG180">
        <v>-2</v>
      </c>
      <c r="BH180">
        <v>19.91</v>
      </c>
      <c r="BI180">
        <v>33.18</v>
      </c>
      <c r="BJ180">
        <v>3</v>
      </c>
      <c r="BK180">
        <v>5</v>
      </c>
      <c r="BL180">
        <v>0</v>
      </c>
      <c r="BM180">
        <v>-28.57</v>
      </c>
      <c r="BN180">
        <v>28.57</v>
      </c>
      <c r="BO180">
        <v>0</v>
      </c>
      <c r="BP180">
        <v>6.64</v>
      </c>
      <c r="BQ180">
        <v>0</v>
      </c>
      <c r="BR180">
        <v>1</v>
      </c>
      <c r="BS180">
        <v>-1</v>
      </c>
      <c r="BT180">
        <v>0</v>
      </c>
      <c r="BU180">
        <v>0</v>
      </c>
      <c r="BV180">
        <v>0</v>
      </c>
      <c r="BW180">
        <v>0</v>
      </c>
      <c r="BX180">
        <v>80</v>
      </c>
      <c r="BY180">
        <v>40</v>
      </c>
      <c r="BZ180">
        <v>0</v>
      </c>
      <c r="CA180">
        <v>0</v>
      </c>
      <c r="CB180">
        <v>0</v>
      </c>
      <c r="CC180">
        <v>0</v>
      </c>
      <c r="CD180">
        <v>2</v>
      </c>
      <c r="CE180">
        <v>7</v>
      </c>
      <c r="CF180">
        <v>1</v>
      </c>
      <c r="CG180">
        <v>0</v>
      </c>
      <c r="CH180">
        <v>0</v>
      </c>
      <c r="CI180">
        <v>0</v>
      </c>
      <c r="CJ180">
        <v>0</v>
      </c>
      <c r="CK180">
        <v>1</v>
      </c>
      <c r="CL180">
        <v>1</v>
      </c>
      <c r="CM180">
        <v>0</v>
      </c>
      <c r="CN180">
        <v>0</v>
      </c>
      <c r="CO180">
        <v>0</v>
      </c>
      <c r="CP180">
        <v>9.0399999999999991</v>
      </c>
      <c r="CQ180">
        <v>29.12</v>
      </c>
      <c r="CR180">
        <v>23.7</v>
      </c>
      <c r="CS180">
        <v>16.239999999999998</v>
      </c>
      <c r="CT180">
        <v>17.100000000000001</v>
      </c>
      <c r="CU180">
        <v>49.67</v>
      </c>
      <c r="CV180">
        <v>49.02</v>
      </c>
      <c r="CW180">
        <v>54.87</v>
      </c>
      <c r="CX180">
        <v>55.6</v>
      </c>
      <c r="CY180">
        <v>52.47</v>
      </c>
      <c r="CZ180">
        <v>54.57</v>
      </c>
    </row>
    <row r="181" spans="1:104">
      <c r="A181" t="s">
        <v>557</v>
      </c>
      <c r="B181" t="s">
        <v>558</v>
      </c>
      <c r="C181" t="s">
        <v>80</v>
      </c>
      <c r="D181" t="s">
        <v>559</v>
      </c>
      <c r="E181">
        <v>64</v>
      </c>
      <c r="F181">
        <v>20142015</v>
      </c>
      <c r="G181">
        <v>30</v>
      </c>
      <c r="H181">
        <v>4.5</v>
      </c>
      <c r="I181">
        <v>4.5</v>
      </c>
      <c r="J181">
        <v>0</v>
      </c>
      <c r="K181">
        <v>0</v>
      </c>
      <c r="L181">
        <v>0</v>
      </c>
      <c r="M181">
        <v>0</v>
      </c>
      <c r="N181">
        <v>0</v>
      </c>
      <c r="O181">
        <v>0</v>
      </c>
      <c r="P181">
        <v>0</v>
      </c>
      <c r="Q181">
        <v>10.87</v>
      </c>
      <c r="R181">
        <v>82.35</v>
      </c>
      <c r="S181">
        <v>0</v>
      </c>
      <c r="T181">
        <v>12.98</v>
      </c>
      <c r="U181">
        <v>0.76</v>
      </c>
      <c r="V181">
        <v>-2.93</v>
      </c>
      <c r="W181">
        <v>10.199999999999999</v>
      </c>
      <c r="X181">
        <v>13.14</v>
      </c>
      <c r="Y181">
        <v>-39</v>
      </c>
      <c r="Z181">
        <v>5</v>
      </c>
      <c r="AA181">
        <v>44</v>
      </c>
      <c r="AB181">
        <v>6.21</v>
      </c>
      <c r="AC181">
        <v>54.63</v>
      </c>
      <c r="AD181">
        <v>60.84</v>
      </c>
      <c r="AE181">
        <v>4</v>
      </c>
      <c r="AF181">
        <v>-0.2</v>
      </c>
      <c r="AG181">
        <v>11.07</v>
      </c>
      <c r="AH181">
        <v>-72</v>
      </c>
      <c r="AI181">
        <v>10</v>
      </c>
      <c r="AJ181">
        <v>82</v>
      </c>
      <c r="AK181">
        <v>12.42</v>
      </c>
      <c r="AL181">
        <v>101.81</v>
      </c>
      <c r="AM181">
        <v>114.23</v>
      </c>
      <c r="AN181">
        <v>50</v>
      </c>
      <c r="AO181">
        <v>3</v>
      </c>
      <c r="AP181">
        <v>3</v>
      </c>
      <c r="AQ181">
        <v>7</v>
      </c>
      <c r="AR181">
        <v>-3.1</v>
      </c>
      <c r="AS181">
        <v>9.33</v>
      </c>
      <c r="AT181">
        <v>12.44</v>
      </c>
      <c r="AU181">
        <v>-61</v>
      </c>
      <c r="AV181">
        <v>7</v>
      </c>
      <c r="AW181">
        <v>68</v>
      </c>
      <c r="AX181">
        <v>8.69</v>
      </c>
      <c r="AY181">
        <v>84.43</v>
      </c>
      <c r="AZ181">
        <v>93.12</v>
      </c>
      <c r="BA181">
        <v>71.430000000000007</v>
      </c>
      <c r="BB181">
        <v>0</v>
      </c>
      <c r="BC181">
        <v>4</v>
      </c>
      <c r="BD181">
        <v>-4.97</v>
      </c>
      <c r="BE181">
        <v>8.93</v>
      </c>
      <c r="BF181">
        <v>13.9</v>
      </c>
      <c r="BG181">
        <v>-46</v>
      </c>
      <c r="BH181">
        <v>6.21</v>
      </c>
      <c r="BI181">
        <v>63.32</v>
      </c>
      <c r="BJ181">
        <v>5</v>
      </c>
      <c r="BK181">
        <v>51</v>
      </c>
      <c r="BL181">
        <v>4</v>
      </c>
      <c r="BM181">
        <v>-2.94</v>
      </c>
      <c r="BN181">
        <v>2.94</v>
      </c>
      <c r="BO181">
        <v>0</v>
      </c>
      <c r="BP181">
        <v>11.17</v>
      </c>
      <c r="BQ181">
        <v>0</v>
      </c>
      <c r="BR181">
        <v>9</v>
      </c>
      <c r="BS181">
        <v>-9</v>
      </c>
      <c r="BT181">
        <v>0</v>
      </c>
      <c r="BU181">
        <v>0</v>
      </c>
      <c r="BV181">
        <v>0</v>
      </c>
      <c r="BW181">
        <v>0</v>
      </c>
      <c r="BX181">
        <v>82.35</v>
      </c>
      <c r="BY181">
        <v>38</v>
      </c>
      <c r="BZ181">
        <v>0</v>
      </c>
      <c r="CA181">
        <v>1</v>
      </c>
      <c r="CB181">
        <v>19.23</v>
      </c>
      <c r="CC181">
        <v>5</v>
      </c>
      <c r="CD181">
        <v>9</v>
      </c>
      <c r="CE181">
        <v>21</v>
      </c>
      <c r="CF181">
        <v>4</v>
      </c>
      <c r="CG181">
        <v>1</v>
      </c>
      <c r="CH181">
        <v>0</v>
      </c>
      <c r="CI181">
        <v>0</v>
      </c>
      <c r="CJ181">
        <v>4</v>
      </c>
      <c r="CK181">
        <v>1</v>
      </c>
      <c r="CL181">
        <v>5</v>
      </c>
      <c r="CM181">
        <v>0</v>
      </c>
      <c r="CN181">
        <v>0</v>
      </c>
      <c r="CO181">
        <v>0</v>
      </c>
      <c r="CP181">
        <v>48.33</v>
      </c>
      <c r="CQ181">
        <v>281.08999999999997</v>
      </c>
      <c r="CR181">
        <v>14.67</v>
      </c>
      <c r="CS181">
        <v>17.64</v>
      </c>
      <c r="CT181">
        <v>17.41</v>
      </c>
      <c r="CU181">
        <v>51.18</v>
      </c>
      <c r="CV181">
        <v>49.44</v>
      </c>
      <c r="CW181">
        <v>54.56</v>
      </c>
      <c r="CX181">
        <v>52.04</v>
      </c>
      <c r="CY181">
        <v>53.78</v>
      </c>
      <c r="CZ181">
        <v>55</v>
      </c>
    </row>
    <row r="182" spans="1:104">
      <c r="A182" t="s">
        <v>1388</v>
      </c>
      <c r="B182" t="s">
        <v>1389</v>
      </c>
      <c r="C182" t="s">
        <v>68</v>
      </c>
      <c r="D182" t="s">
        <v>1376</v>
      </c>
      <c r="E182">
        <v>62</v>
      </c>
      <c r="F182">
        <v>20142015</v>
      </c>
      <c r="G182">
        <v>26</v>
      </c>
      <c r="H182">
        <v>0.65</v>
      </c>
      <c r="I182">
        <v>0.63700000000000001</v>
      </c>
      <c r="J182">
        <v>0</v>
      </c>
      <c r="K182">
        <v>2</v>
      </c>
      <c r="L182">
        <v>2</v>
      </c>
      <c r="M182">
        <v>0</v>
      </c>
      <c r="N182">
        <v>1.05</v>
      </c>
      <c r="O182">
        <v>1.05</v>
      </c>
      <c r="P182">
        <v>0</v>
      </c>
      <c r="Q182">
        <v>6.83</v>
      </c>
      <c r="R182">
        <v>113.41</v>
      </c>
      <c r="S182">
        <v>0</v>
      </c>
      <c r="T182">
        <v>-0.81</v>
      </c>
      <c r="U182">
        <v>1.83</v>
      </c>
      <c r="V182">
        <v>3.43</v>
      </c>
      <c r="W182">
        <v>10.43</v>
      </c>
      <c r="X182">
        <v>7.01</v>
      </c>
      <c r="Y182">
        <v>-91</v>
      </c>
      <c r="Z182">
        <v>12</v>
      </c>
      <c r="AA182">
        <v>103</v>
      </c>
      <c r="AB182">
        <v>6.33</v>
      </c>
      <c r="AC182">
        <v>54.33</v>
      </c>
      <c r="AD182">
        <v>60.66</v>
      </c>
      <c r="AE182">
        <v>4</v>
      </c>
      <c r="AF182">
        <v>1.46</v>
      </c>
      <c r="AG182">
        <v>5.37</v>
      </c>
      <c r="AH182">
        <v>-177</v>
      </c>
      <c r="AI182">
        <v>14</v>
      </c>
      <c r="AJ182">
        <v>191</v>
      </c>
      <c r="AK182">
        <v>7.38</v>
      </c>
      <c r="AL182">
        <v>100.75</v>
      </c>
      <c r="AM182">
        <v>108.13</v>
      </c>
      <c r="AN182">
        <v>78.569999999999993</v>
      </c>
      <c r="AO182">
        <v>0</v>
      </c>
      <c r="AP182">
        <v>8</v>
      </c>
      <c r="AQ182">
        <v>5</v>
      </c>
      <c r="AR182">
        <v>2.83</v>
      </c>
      <c r="AS182">
        <v>8.9</v>
      </c>
      <c r="AT182">
        <v>6.08</v>
      </c>
      <c r="AU182">
        <v>-120</v>
      </c>
      <c r="AV182">
        <v>13</v>
      </c>
      <c r="AW182">
        <v>133</v>
      </c>
      <c r="AX182">
        <v>6.86</v>
      </c>
      <c r="AY182">
        <v>70.150000000000006</v>
      </c>
      <c r="AZ182">
        <v>77.010000000000005</v>
      </c>
      <c r="BA182">
        <v>84.62</v>
      </c>
      <c r="BB182">
        <v>0</v>
      </c>
      <c r="BC182">
        <v>5</v>
      </c>
      <c r="BD182">
        <v>1.96</v>
      </c>
      <c r="BE182">
        <v>9.82</v>
      </c>
      <c r="BF182">
        <v>7.86</v>
      </c>
      <c r="BG182">
        <v>-90</v>
      </c>
      <c r="BH182">
        <v>5.8</v>
      </c>
      <c r="BI182">
        <v>53.27</v>
      </c>
      <c r="BJ182">
        <v>11</v>
      </c>
      <c r="BK182">
        <v>101</v>
      </c>
      <c r="BL182">
        <v>5</v>
      </c>
      <c r="BM182">
        <v>10.33</v>
      </c>
      <c r="BN182">
        <v>7.32</v>
      </c>
      <c r="BO182">
        <v>1.58</v>
      </c>
      <c r="BP182">
        <v>7.38</v>
      </c>
      <c r="BQ182">
        <v>3</v>
      </c>
      <c r="BR182">
        <v>14</v>
      </c>
      <c r="BS182">
        <v>-11</v>
      </c>
      <c r="BT182">
        <v>17.649999999999999</v>
      </c>
      <c r="BU182">
        <v>0</v>
      </c>
      <c r="BV182">
        <v>27.27</v>
      </c>
      <c r="BW182">
        <v>23.08</v>
      </c>
      <c r="BX182">
        <v>86.14</v>
      </c>
      <c r="BY182">
        <v>48.08</v>
      </c>
      <c r="BZ182">
        <v>25</v>
      </c>
      <c r="CA182">
        <v>27</v>
      </c>
      <c r="CB182">
        <v>4.67</v>
      </c>
      <c r="CC182">
        <v>5</v>
      </c>
      <c r="CD182">
        <v>25</v>
      </c>
      <c r="CE182">
        <v>102</v>
      </c>
      <c r="CF182">
        <v>0</v>
      </c>
      <c r="CG182">
        <v>2</v>
      </c>
      <c r="CH182">
        <v>2</v>
      </c>
      <c r="CI182">
        <v>0</v>
      </c>
      <c r="CJ182">
        <v>5</v>
      </c>
      <c r="CK182">
        <v>0</v>
      </c>
      <c r="CL182">
        <v>3</v>
      </c>
      <c r="CM182">
        <v>0</v>
      </c>
      <c r="CN182">
        <v>0</v>
      </c>
      <c r="CO182">
        <v>0</v>
      </c>
      <c r="CP182">
        <v>113.75</v>
      </c>
      <c r="CQ182">
        <v>229.27</v>
      </c>
      <c r="CR182">
        <v>33.159999999999997</v>
      </c>
      <c r="CS182">
        <v>17.38</v>
      </c>
      <c r="CT182">
        <v>17.29</v>
      </c>
      <c r="CU182">
        <v>41.16</v>
      </c>
      <c r="CV182">
        <v>50.49</v>
      </c>
      <c r="CW182">
        <v>43.27</v>
      </c>
      <c r="CX182">
        <v>61.86</v>
      </c>
      <c r="CY182">
        <v>54.02</v>
      </c>
      <c r="CZ182">
        <v>52.96</v>
      </c>
    </row>
    <row r="183" spans="1:104">
      <c r="A183" t="s">
        <v>1392</v>
      </c>
      <c r="B183" t="s">
        <v>1393</v>
      </c>
      <c r="C183" t="s">
        <v>273</v>
      </c>
      <c r="D183" t="s">
        <v>1243</v>
      </c>
      <c r="E183">
        <v>54</v>
      </c>
      <c r="F183">
        <v>20142015</v>
      </c>
      <c r="G183">
        <v>23</v>
      </c>
      <c r="H183">
        <v>1.5</v>
      </c>
      <c r="I183">
        <v>1.875</v>
      </c>
      <c r="J183">
        <v>0</v>
      </c>
      <c r="K183">
        <v>0</v>
      </c>
      <c r="L183">
        <v>0</v>
      </c>
      <c r="M183">
        <v>0</v>
      </c>
      <c r="N183">
        <v>0</v>
      </c>
      <c r="O183">
        <v>0</v>
      </c>
      <c r="P183">
        <v>1</v>
      </c>
      <c r="Q183">
        <v>9.09</v>
      </c>
      <c r="R183">
        <v>88.41</v>
      </c>
      <c r="S183">
        <v>0</v>
      </c>
      <c r="T183">
        <v>-2.52</v>
      </c>
      <c r="U183">
        <v>1.49</v>
      </c>
      <c r="V183">
        <v>2.36</v>
      </c>
      <c r="W183">
        <v>8.33</v>
      </c>
      <c r="X183">
        <v>5.97</v>
      </c>
      <c r="Y183">
        <v>-70</v>
      </c>
      <c r="Z183">
        <v>7</v>
      </c>
      <c r="AA183">
        <v>77</v>
      </c>
      <c r="AB183">
        <v>5.2</v>
      </c>
      <c r="AC183">
        <v>57.25</v>
      </c>
      <c r="AD183">
        <v>62.46</v>
      </c>
      <c r="AE183">
        <v>5</v>
      </c>
      <c r="AF183">
        <v>2.9</v>
      </c>
      <c r="AG183">
        <v>6.19</v>
      </c>
      <c r="AH183">
        <v>-126</v>
      </c>
      <c r="AI183">
        <v>14</v>
      </c>
      <c r="AJ183">
        <v>140</v>
      </c>
      <c r="AK183">
        <v>10.41</v>
      </c>
      <c r="AL183">
        <v>104.1</v>
      </c>
      <c r="AM183">
        <v>114.51</v>
      </c>
      <c r="AN183">
        <v>64.290000000000006</v>
      </c>
      <c r="AO183">
        <v>1</v>
      </c>
      <c r="AP183">
        <v>5</v>
      </c>
      <c r="AQ183">
        <v>8</v>
      </c>
      <c r="AR183">
        <v>3.18</v>
      </c>
      <c r="AS183">
        <v>10.08</v>
      </c>
      <c r="AT183">
        <v>6.91</v>
      </c>
      <c r="AU183">
        <v>-95</v>
      </c>
      <c r="AV183">
        <v>12</v>
      </c>
      <c r="AW183">
        <v>107</v>
      </c>
      <c r="AX183">
        <v>8.92</v>
      </c>
      <c r="AY183">
        <v>79.56</v>
      </c>
      <c r="AZ183">
        <v>88.48</v>
      </c>
      <c r="BA183">
        <v>75</v>
      </c>
      <c r="BB183">
        <v>2</v>
      </c>
      <c r="BC183">
        <v>7</v>
      </c>
      <c r="BD183">
        <v>3.99</v>
      </c>
      <c r="BE183">
        <v>11.54</v>
      </c>
      <c r="BF183">
        <v>7.55</v>
      </c>
      <c r="BG183">
        <v>-60</v>
      </c>
      <c r="BH183">
        <v>6.69</v>
      </c>
      <c r="BI183">
        <v>51.31</v>
      </c>
      <c r="BJ183">
        <v>9</v>
      </c>
      <c r="BK183">
        <v>69</v>
      </c>
      <c r="BL183">
        <v>5</v>
      </c>
      <c r="BM183">
        <v>-9.09</v>
      </c>
      <c r="BN183">
        <v>9.09</v>
      </c>
      <c r="BO183">
        <v>0</v>
      </c>
      <c r="BP183">
        <v>5.95</v>
      </c>
      <c r="BQ183">
        <v>0</v>
      </c>
      <c r="BR183">
        <v>8</v>
      </c>
      <c r="BS183">
        <v>-8</v>
      </c>
      <c r="BT183">
        <v>0</v>
      </c>
      <c r="BU183">
        <v>0</v>
      </c>
      <c r="BV183">
        <v>0</v>
      </c>
      <c r="BW183">
        <v>0</v>
      </c>
      <c r="BX183">
        <v>88.41</v>
      </c>
      <c r="BY183">
        <v>26.09</v>
      </c>
      <c r="BZ183">
        <v>6</v>
      </c>
      <c r="CA183">
        <v>17</v>
      </c>
      <c r="CB183">
        <v>3.33</v>
      </c>
      <c r="CC183">
        <v>3</v>
      </c>
      <c r="CD183">
        <v>20</v>
      </c>
      <c r="CE183">
        <v>87</v>
      </c>
      <c r="CF183">
        <v>8</v>
      </c>
      <c r="CG183">
        <v>1</v>
      </c>
      <c r="CH183">
        <v>0</v>
      </c>
      <c r="CI183">
        <v>0</v>
      </c>
      <c r="CJ183">
        <v>5</v>
      </c>
      <c r="CK183">
        <v>0</v>
      </c>
      <c r="CL183">
        <v>3</v>
      </c>
      <c r="CM183">
        <v>0</v>
      </c>
      <c r="CN183">
        <v>1</v>
      </c>
      <c r="CO183">
        <v>0.74</v>
      </c>
      <c r="CP183">
        <v>80.69</v>
      </c>
      <c r="CQ183">
        <v>202.91</v>
      </c>
      <c r="CR183">
        <v>28.45</v>
      </c>
      <c r="CS183">
        <v>17.920000000000002</v>
      </c>
      <c r="CT183">
        <v>17.329999999999998</v>
      </c>
      <c r="CU183">
        <v>40.72</v>
      </c>
      <c r="CV183">
        <v>49.73</v>
      </c>
      <c r="CW183">
        <v>43.88</v>
      </c>
      <c r="CX183">
        <v>63.86</v>
      </c>
      <c r="CY183">
        <v>54.56</v>
      </c>
      <c r="CZ183">
        <v>55.15</v>
      </c>
    </row>
    <row r="184" spans="1:104">
      <c r="A184" t="s">
        <v>743</v>
      </c>
      <c r="B184" t="s">
        <v>744</v>
      </c>
      <c r="C184" t="s">
        <v>113</v>
      </c>
      <c r="D184" t="s">
        <v>544</v>
      </c>
      <c r="E184">
        <v>79</v>
      </c>
      <c r="F184">
        <v>20142015</v>
      </c>
      <c r="G184">
        <v>26</v>
      </c>
      <c r="H184">
        <v>3.75</v>
      </c>
      <c r="I184">
        <v>3.383</v>
      </c>
      <c r="J184">
        <v>0</v>
      </c>
      <c r="K184">
        <v>0</v>
      </c>
      <c r="L184">
        <v>0</v>
      </c>
      <c r="M184">
        <v>0</v>
      </c>
      <c r="N184">
        <v>0</v>
      </c>
      <c r="O184">
        <v>0</v>
      </c>
      <c r="P184">
        <v>0</v>
      </c>
      <c r="Q184">
        <v>12.63</v>
      </c>
      <c r="R184">
        <v>86.87</v>
      </c>
      <c r="S184">
        <v>0</v>
      </c>
      <c r="T184">
        <v>3.28</v>
      </c>
      <c r="U184">
        <v>1.31</v>
      </c>
      <c r="V184">
        <v>1.36</v>
      </c>
      <c r="W184">
        <v>13.76</v>
      </c>
      <c r="X184">
        <v>12.4</v>
      </c>
      <c r="Y184">
        <v>-79</v>
      </c>
      <c r="Z184">
        <v>15</v>
      </c>
      <c r="AA184">
        <v>94</v>
      </c>
      <c r="AB184">
        <v>8.7100000000000009</v>
      </c>
      <c r="AC184">
        <v>54.58</v>
      </c>
      <c r="AD184">
        <v>63.29</v>
      </c>
      <c r="AE184">
        <v>7</v>
      </c>
      <c r="AF184">
        <v>2.94</v>
      </c>
      <c r="AG184">
        <v>9.69</v>
      </c>
      <c r="AH184">
        <v>-148</v>
      </c>
      <c r="AI184">
        <v>25</v>
      </c>
      <c r="AJ184">
        <v>173</v>
      </c>
      <c r="AK184">
        <v>14.51</v>
      </c>
      <c r="AL184">
        <v>100.44</v>
      </c>
      <c r="AM184">
        <v>114.96</v>
      </c>
      <c r="AN184">
        <v>64</v>
      </c>
      <c r="AO184">
        <v>3</v>
      </c>
      <c r="AP184">
        <v>9</v>
      </c>
      <c r="AQ184">
        <v>12</v>
      </c>
      <c r="AR184">
        <v>3.03</v>
      </c>
      <c r="AS184">
        <v>13.16</v>
      </c>
      <c r="AT184">
        <v>10.119999999999999</v>
      </c>
      <c r="AU184">
        <v>-112</v>
      </c>
      <c r="AV184">
        <v>20</v>
      </c>
      <c r="AW184">
        <v>132</v>
      </c>
      <c r="AX184">
        <v>11.61</v>
      </c>
      <c r="AY184">
        <v>76.64</v>
      </c>
      <c r="AZ184">
        <v>88.25</v>
      </c>
      <c r="BA184">
        <v>80</v>
      </c>
      <c r="BB184">
        <v>2</v>
      </c>
      <c r="BC184">
        <v>9</v>
      </c>
      <c r="BD184">
        <v>4</v>
      </c>
      <c r="BE184">
        <v>13.91</v>
      </c>
      <c r="BF184">
        <v>9.91</v>
      </c>
      <c r="BG184">
        <v>-83</v>
      </c>
      <c r="BH184">
        <v>9.2899999999999991</v>
      </c>
      <c r="BI184">
        <v>57.48</v>
      </c>
      <c r="BJ184">
        <v>16</v>
      </c>
      <c r="BK184">
        <v>99</v>
      </c>
      <c r="BL184">
        <v>7</v>
      </c>
      <c r="BM184">
        <v>-10.64</v>
      </c>
      <c r="BN184">
        <v>10.64</v>
      </c>
      <c r="BO184">
        <v>0</v>
      </c>
      <c r="BP184">
        <v>7.55</v>
      </c>
      <c r="BQ184">
        <v>0</v>
      </c>
      <c r="BR184">
        <v>13</v>
      </c>
      <c r="BS184">
        <v>-13</v>
      </c>
      <c r="BT184">
        <v>0</v>
      </c>
      <c r="BU184">
        <v>0</v>
      </c>
      <c r="BV184">
        <v>0</v>
      </c>
      <c r="BW184">
        <v>0</v>
      </c>
      <c r="BX184">
        <v>86.87</v>
      </c>
      <c r="BY184">
        <v>50</v>
      </c>
      <c r="BZ184">
        <v>10</v>
      </c>
      <c r="CA184">
        <v>10</v>
      </c>
      <c r="CB184">
        <v>8.14</v>
      </c>
      <c r="CC184">
        <v>7</v>
      </c>
      <c r="CD184">
        <v>32</v>
      </c>
      <c r="CE184">
        <v>79</v>
      </c>
      <c r="CF184">
        <v>8</v>
      </c>
      <c r="CG184">
        <v>5</v>
      </c>
      <c r="CH184">
        <v>0</v>
      </c>
      <c r="CI184">
        <v>0</v>
      </c>
      <c r="CJ184">
        <v>7</v>
      </c>
      <c r="CK184">
        <v>2</v>
      </c>
      <c r="CL184">
        <v>6</v>
      </c>
      <c r="CM184">
        <v>0</v>
      </c>
      <c r="CN184">
        <v>0</v>
      </c>
      <c r="CO184">
        <v>0</v>
      </c>
      <c r="CP184">
        <v>103.34</v>
      </c>
      <c r="CQ184">
        <v>383.51</v>
      </c>
      <c r="CR184">
        <v>21.23</v>
      </c>
      <c r="CS184">
        <v>18.11</v>
      </c>
      <c r="CT184">
        <v>17.8</v>
      </c>
      <c r="CU184">
        <v>48.5</v>
      </c>
      <c r="CV184">
        <v>50.18</v>
      </c>
      <c r="CW184">
        <v>52.16</v>
      </c>
      <c r="CX184">
        <v>55.38</v>
      </c>
      <c r="CY184">
        <v>54.76</v>
      </c>
      <c r="CZ184">
        <v>54.37</v>
      </c>
    </row>
    <row r="185" spans="1:104">
      <c r="A185" t="s">
        <v>768</v>
      </c>
      <c r="B185" t="s">
        <v>769</v>
      </c>
      <c r="C185" t="s">
        <v>62</v>
      </c>
      <c r="D185" t="s">
        <v>204</v>
      </c>
      <c r="E185">
        <v>40</v>
      </c>
      <c r="F185">
        <v>20142015</v>
      </c>
      <c r="G185">
        <v>23</v>
      </c>
      <c r="H185">
        <v>0.92500000000000004</v>
      </c>
      <c r="I185">
        <v>0.92500000000000004</v>
      </c>
      <c r="J185">
        <v>0</v>
      </c>
      <c r="K185">
        <v>0</v>
      </c>
      <c r="L185">
        <v>0</v>
      </c>
      <c r="M185">
        <v>0</v>
      </c>
      <c r="N185">
        <v>0</v>
      </c>
      <c r="O185">
        <v>0</v>
      </c>
      <c r="P185">
        <v>0</v>
      </c>
      <c r="Q185">
        <v>15.38</v>
      </c>
      <c r="R185">
        <v>80</v>
      </c>
      <c r="S185" t="s">
        <v>1488</v>
      </c>
      <c r="T185">
        <v>5.0599999999999996</v>
      </c>
      <c r="U185">
        <v>0.57999999999999996</v>
      </c>
      <c r="V185">
        <v>13.3</v>
      </c>
      <c r="W185">
        <v>26.32</v>
      </c>
      <c r="X185">
        <v>13.01</v>
      </c>
      <c r="Y185">
        <v>-9</v>
      </c>
      <c r="Z185">
        <v>5</v>
      </c>
      <c r="AA185">
        <v>14</v>
      </c>
      <c r="AB185">
        <v>13.02</v>
      </c>
      <c r="AC185">
        <v>36.47</v>
      </c>
      <c r="AD185">
        <v>49.49</v>
      </c>
      <c r="AE185">
        <v>0</v>
      </c>
      <c r="AF185">
        <v>4.2</v>
      </c>
      <c r="AG185">
        <v>11.19</v>
      </c>
      <c r="AH185">
        <v>-27</v>
      </c>
      <c r="AI185">
        <v>6</v>
      </c>
      <c r="AJ185">
        <v>33</v>
      </c>
      <c r="AK185">
        <v>15.63</v>
      </c>
      <c r="AL185">
        <v>85.96</v>
      </c>
      <c r="AM185">
        <v>101.59</v>
      </c>
      <c r="AN185">
        <v>16.670000000000002</v>
      </c>
      <c r="AO185">
        <v>0</v>
      </c>
      <c r="AP185">
        <v>5</v>
      </c>
      <c r="AQ185">
        <v>0</v>
      </c>
      <c r="AR185">
        <v>-5.09</v>
      </c>
      <c r="AS185">
        <v>7.41</v>
      </c>
      <c r="AT185">
        <v>12.5</v>
      </c>
      <c r="AU185">
        <v>-23</v>
      </c>
      <c r="AV185">
        <v>2</v>
      </c>
      <c r="AW185">
        <v>25</v>
      </c>
      <c r="AX185">
        <v>5.21</v>
      </c>
      <c r="AY185">
        <v>65.12</v>
      </c>
      <c r="AZ185">
        <v>70.33</v>
      </c>
      <c r="BA185">
        <v>50</v>
      </c>
      <c r="BB185">
        <v>0</v>
      </c>
      <c r="BC185">
        <v>0</v>
      </c>
      <c r="BD185">
        <v>-5.0999999999999996</v>
      </c>
      <c r="BE185">
        <v>6.25</v>
      </c>
      <c r="BF185">
        <v>11.35</v>
      </c>
      <c r="BG185">
        <v>-14</v>
      </c>
      <c r="BH185">
        <v>2.6</v>
      </c>
      <c r="BI185">
        <v>39.07</v>
      </c>
      <c r="BJ185">
        <v>1</v>
      </c>
      <c r="BK185">
        <v>15</v>
      </c>
      <c r="BL185">
        <v>0</v>
      </c>
      <c r="BM185">
        <v>-10.53</v>
      </c>
      <c r="BN185">
        <v>10.53</v>
      </c>
      <c r="BO185">
        <v>0</v>
      </c>
      <c r="BP185">
        <v>7.81</v>
      </c>
      <c r="BQ185">
        <v>0</v>
      </c>
      <c r="BR185">
        <v>3</v>
      </c>
      <c r="BS185">
        <v>-3</v>
      </c>
      <c r="BT185">
        <v>0</v>
      </c>
      <c r="BU185" t="s">
        <v>1488</v>
      </c>
      <c r="BV185">
        <v>0</v>
      </c>
      <c r="BW185">
        <v>0</v>
      </c>
      <c r="BX185">
        <v>80</v>
      </c>
      <c r="BY185">
        <v>40</v>
      </c>
      <c r="BZ185">
        <v>0</v>
      </c>
      <c r="CA185">
        <v>0</v>
      </c>
      <c r="CB185">
        <v>15.38</v>
      </c>
      <c r="CC185">
        <v>2</v>
      </c>
      <c r="CD185">
        <v>5</v>
      </c>
      <c r="CE185">
        <v>11</v>
      </c>
      <c r="CF185">
        <v>0</v>
      </c>
      <c r="CG185">
        <v>1</v>
      </c>
      <c r="CH185">
        <v>0</v>
      </c>
      <c r="CI185">
        <v>0</v>
      </c>
      <c r="CJ185">
        <v>0</v>
      </c>
      <c r="CK185">
        <v>0</v>
      </c>
      <c r="CL185">
        <v>0</v>
      </c>
      <c r="CM185">
        <v>0</v>
      </c>
      <c r="CN185">
        <v>0</v>
      </c>
      <c r="CO185">
        <v>0</v>
      </c>
      <c r="CP185">
        <v>23.03</v>
      </c>
      <c r="CQ185">
        <v>158.11000000000001</v>
      </c>
      <c r="CR185">
        <v>12.72</v>
      </c>
      <c r="CS185">
        <v>16.78</v>
      </c>
      <c r="CT185">
        <v>17.190000000000001</v>
      </c>
      <c r="CU185">
        <v>50.53</v>
      </c>
      <c r="CV185">
        <v>49.72</v>
      </c>
      <c r="CW185">
        <v>53.22</v>
      </c>
      <c r="CX185">
        <v>52.1</v>
      </c>
      <c r="CY185">
        <v>54.74</v>
      </c>
      <c r="CZ185">
        <v>55.36</v>
      </c>
    </row>
    <row r="186" spans="1:104">
      <c r="A186" t="s">
        <v>703</v>
      </c>
      <c r="B186" t="s">
        <v>704</v>
      </c>
      <c r="C186" t="s">
        <v>100</v>
      </c>
      <c r="D186" t="s">
        <v>204</v>
      </c>
      <c r="E186">
        <v>70</v>
      </c>
      <c r="F186">
        <v>20142015</v>
      </c>
      <c r="G186">
        <v>26</v>
      </c>
      <c r="H186">
        <v>0.95</v>
      </c>
      <c r="I186">
        <v>1</v>
      </c>
      <c r="J186">
        <v>0</v>
      </c>
      <c r="K186">
        <v>0</v>
      </c>
      <c r="L186">
        <v>0</v>
      </c>
      <c r="M186">
        <v>0</v>
      </c>
      <c r="N186">
        <v>0</v>
      </c>
      <c r="O186">
        <v>0</v>
      </c>
      <c r="P186">
        <v>-1</v>
      </c>
      <c r="Q186">
        <v>14.93</v>
      </c>
      <c r="R186">
        <v>90.91</v>
      </c>
      <c r="S186">
        <v>0</v>
      </c>
      <c r="T186">
        <v>4.6900000000000004</v>
      </c>
      <c r="U186">
        <v>0.54</v>
      </c>
      <c r="V186">
        <v>5.58</v>
      </c>
      <c r="W186">
        <v>14.71</v>
      </c>
      <c r="X186">
        <v>9.1199999999999992</v>
      </c>
      <c r="Y186">
        <v>-24</v>
      </c>
      <c r="Z186">
        <v>5</v>
      </c>
      <c r="AA186">
        <v>29</v>
      </c>
      <c r="AB186">
        <v>7.92</v>
      </c>
      <c r="AC186">
        <v>45.96</v>
      </c>
      <c r="AD186">
        <v>53.89</v>
      </c>
      <c r="AE186">
        <v>2</v>
      </c>
      <c r="AF186">
        <v>5.1100000000000003</v>
      </c>
      <c r="AG186">
        <v>9.81</v>
      </c>
      <c r="AH186">
        <v>-47</v>
      </c>
      <c r="AI186">
        <v>10</v>
      </c>
      <c r="AJ186">
        <v>57</v>
      </c>
      <c r="AK186">
        <v>15.85</v>
      </c>
      <c r="AL186">
        <v>90.34</v>
      </c>
      <c r="AM186">
        <v>106.19</v>
      </c>
      <c r="AN186">
        <v>60</v>
      </c>
      <c r="AO186">
        <v>0</v>
      </c>
      <c r="AP186">
        <v>4</v>
      </c>
      <c r="AQ186">
        <v>3</v>
      </c>
      <c r="AR186">
        <v>2.91</v>
      </c>
      <c r="AS186">
        <v>14.29</v>
      </c>
      <c r="AT186">
        <v>11.38</v>
      </c>
      <c r="AU186">
        <v>-35</v>
      </c>
      <c r="AV186">
        <v>7</v>
      </c>
      <c r="AW186">
        <v>42</v>
      </c>
      <c r="AX186">
        <v>11.09</v>
      </c>
      <c r="AY186">
        <v>66.56</v>
      </c>
      <c r="AZ186">
        <v>77.66</v>
      </c>
      <c r="BA186">
        <v>85.71</v>
      </c>
      <c r="BB186">
        <v>0</v>
      </c>
      <c r="BC186">
        <v>3</v>
      </c>
      <c r="BD186">
        <v>4.1900000000000004</v>
      </c>
      <c r="BE186">
        <v>15.38</v>
      </c>
      <c r="BF186">
        <v>11.2</v>
      </c>
      <c r="BG186">
        <v>-27</v>
      </c>
      <c r="BH186">
        <v>9.51</v>
      </c>
      <c r="BI186">
        <v>52.3</v>
      </c>
      <c r="BJ186">
        <v>6</v>
      </c>
      <c r="BK186">
        <v>33</v>
      </c>
      <c r="BL186">
        <v>3</v>
      </c>
      <c r="BM186">
        <v>-13.33</v>
      </c>
      <c r="BN186">
        <v>13.33</v>
      </c>
      <c r="BO186">
        <v>0</v>
      </c>
      <c r="BP186">
        <v>4.75</v>
      </c>
      <c r="BQ186">
        <v>0</v>
      </c>
      <c r="BR186">
        <v>3</v>
      </c>
      <c r="BS186">
        <v>-3</v>
      </c>
      <c r="BT186">
        <v>0</v>
      </c>
      <c r="BU186">
        <v>0</v>
      </c>
      <c r="BV186">
        <v>0</v>
      </c>
      <c r="BW186">
        <v>0</v>
      </c>
      <c r="BX186">
        <v>90.91</v>
      </c>
      <c r="BY186">
        <v>40</v>
      </c>
      <c r="BZ186">
        <v>0</v>
      </c>
      <c r="CA186">
        <v>0</v>
      </c>
      <c r="CB186">
        <v>11.76</v>
      </c>
      <c r="CC186">
        <v>2</v>
      </c>
      <c r="CD186">
        <v>7</v>
      </c>
      <c r="CE186">
        <v>15</v>
      </c>
      <c r="CF186">
        <v>0</v>
      </c>
      <c r="CG186">
        <v>0</v>
      </c>
      <c r="CH186">
        <v>0</v>
      </c>
      <c r="CI186">
        <v>0</v>
      </c>
      <c r="CJ186">
        <v>3</v>
      </c>
      <c r="CK186">
        <v>1</v>
      </c>
      <c r="CL186">
        <v>4</v>
      </c>
      <c r="CM186">
        <v>1</v>
      </c>
      <c r="CN186">
        <v>0</v>
      </c>
      <c r="CO186">
        <v>-1.58</v>
      </c>
      <c r="CP186">
        <v>37.86</v>
      </c>
      <c r="CQ186">
        <v>302.47000000000003</v>
      </c>
      <c r="CR186">
        <v>11.12</v>
      </c>
      <c r="CS186">
        <v>17.48</v>
      </c>
      <c r="CT186">
        <v>17.05</v>
      </c>
      <c r="CU186">
        <v>49.1</v>
      </c>
      <c r="CV186">
        <v>50.36</v>
      </c>
      <c r="CW186">
        <v>52.21</v>
      </c>
      <c r="CX186">
        <v>54.11</v>
      </c>
      <c r="CY186">
        <v>55.27</v>
      </c>
      <c r="CZ186">
        <v>54.48</v>
      </c>
    </row>
    <row r="187" spans="1:104">
      <c r="A187" t="s">
        <v>91</v>
      </c>
      <c r="B187" t="s">
        <v>92</v>
      </c>
      <c r="C187" t="s">
        <v>80</v>
      </c>
      <c r="D187" t="s">
        <v>74</v>
      </c>
      <c r="E187">
        <v>80</v>
      </c>
      <c r="F187">
        <v>20142015</v>
      </c>
      <c r="G187">
        <v>20</v>
      </c>
      <c r="H187">
        <v>0.92500000000000004</v>
      </c>
      <c r="I187">
        <v>0.92500000000000004</v>
      </c>
      <c r="J187">
        <v>0</v>
      </c>
      <c r="K187">
        <v>0</v>
      </c>
      <c r="L187">
        <v>0</v>
      </c>
      <c r="M187">
        <v>0</v>
      </c>
      <c r="N187">
        <v>0</v>
      </c>
      <c r="O187">
        <v>0</v>
      </c>
      <c r="P187">
        <v>0</v>
      </c>
      <c r="Q187">
        <v>33.33</v>
      </c>
      <c r="R187">
        <v>100</v>
      </c>
      <c r="S187" t="s">
        <v>1488</v>
      </c>
      <c r="T187">
        <v>94.19</v>
      </c>
      <c r="U187">
        <v>0.02</v>
      </c>
      <c r="V187">
        <v>21.35</v>
      </c>
      <c r="W187">
        <v>33.33</v>
      </c>
      <c r="X187">
        <v>11.99</v>
      </c>
      <c r="Y187">
        <v>-1</v>
      </c>
      <c r="Z187">
        <v>1</v>
      </c>
      <c r="AA187">
        <v>2</v>
      </c>
      <c r="AB187">
        <v>47.37</v>
      </c>
      <c r="AC187">
        <v>94.74</v>
      </c>
      <c r="AD187">
        <v>142.11000000000001</v>
      </c>
      <c r="AE187">
        <v>0</v>
      </c>
      <c r="AF187">
        <v>22.62</v>
      </c>
      <c r="AG187">
        <v>10.71</v>
      </c>
      <c r="AH187">
        <v>-1</v>
      </c>
      <c r="AI187">
        <v>1</v>
      </c>
      <c r="AJ187">
        <v>2</v>
      </c>
      <c r="AK187">
        <v>47.37</v>
      </c>
      <c r="AL187">
        <v>94.74</v>
      </c>
      <c r="AM187">
        <v>142.11000000000001</v>
      </c>
      <c r="AN187">
        <v>100</v>
      </c>
      <c r="AO187">
        <v>0</v>
      </c>
      <c r="AP187">
        <v>0</v>
      </c>
      <c r="AQ187">
        <v>0</v>
      </c>
      <c r="AR187">
        <v>21.14</v>
      </c>
      <c r="AS187">
        <v>33.33</v>
      </c>
      <c r="AT187">
        <v>12.2</v>
      </c>
      <c r="AU187">
        <v>-1</v>
      </c>
      <c r="AV187">
        <v>1</v>
      </c>
      <c r="AW187">
        <v>2</v>
      </c>
      <c r="AX187">
        <v>47.37</v>
      </c>
      <c r="AY187">
        <v>94.74</v>
      </c>
      <c r="AZ187">
        <v>142.11000000000001</v>
      </c>
      <c r="BA187">
        <v>100</v>
      </c>
      <c r="BB187">
        <v>0</v>
      </c>
      <c r="BC187">
        <v>0</v>
      </c>
      <c r="BD187">
        <v>20.52</v>
      </c>
      <c r="BE187">
        <v>33.33</v>
      </c>
      <c r="BF187">
        <v>12.81</v>
      </c>
      <c r="BG187">
        <v>-1</v>
      </c>
      <c r="BH187">
        <v>47.37</v>
      </c>
      <c r="BI187">
        <v>94.74</v>
      </c>
      <c r="BJ187">
        <v>1</v>
      </c>
      <c r="BK187">
        <v>2</v>
      </c>
      <c r="BL187">
        <v>0</v>
      </c>
      <c r="BM187" t="s">
        <v>1488</v>
      </c>
      <c r="BN187">
        <v>6.38</v>
      </c>
      <c r="BO187">
        <v>0</v>
      </c>
      <c r="BP187">
        <v>0</v>
      </c>
      <c r="BQ187">
        <v>0</v>
      </c>
      <c r="BR187">
        <v>0</v>
      </c>
      <c r="BS187">
        <v>0</v>
      </c>
      <c r="BT187" t="s">
        <v>1488</v>
      </c>
      <c r="BU187" t="s">
        <v>1488</v>
      </c>
      <c r="BV187">
        <v>0</v>
      </c>
      <c r="BW187">
        <v>0</v>
      </c>
      <c r="BX187">
        <v>100</v>
      </c>
      <c r="BY187">
        <v>38</v>
      </c>
      <c r="BZ187">
        <v>0</v>
      </c>
      <c r="CA187">
        <v>1</v>
      </c>
      <c r="CB187">
        <v>100</v>
      </c>
      <c r="CC187">
        <v>1</v>
      </c>
      <c r="CD187">
        <v>0</v>
      </c>
      <c r="CE187">
        <v>0</v>
      </c>
      <c r="CF187">
        <v>0</v>
      </c>
      <c r="CG187">
        <v>0</v>
      </c>
      <c r="CH187">
        <v>0</v>
      </c>
      <c r="CI187">
        <v>0</v>
      </c>
      <c r="CJ187">
        <v>0</v>
      </c>
      <c r="CK187">
        <v>0</v>
      </c>
      <c r="CL187">
        <v>0</v>
      </c>
      <c r="CM187">
        <v>0</v>
      </c>
      <c r="CN187">
        <v>0</v>
      </c>
      <c r="CO187">
        <v>0</v>
      </c>
      <c r="CP187">
        <v>1.27</v>
      </c>
      <c r="CQ187">
        <v>374.59</v>
      </c>
      <c r="CR187">
        <v>0.34</v>
      </c>
      <c r="CS187">
        <v>19.38</v>
      </c>
      <c r="CT187">
        <v>17.63</v>
      </c>
      <c r="CU187">
        <v>53.43</v>
      </c>
      <c r="CV187">
        <v>47.33</v>
      </c>
      <c r="CW187">
        <v>60.52</v>
      </c>
      <c r="CX187">
        <v>52.75</v>
      </c>
      <c r="CY187">
        <v>52.13</v>
      </c>
      <c r="CZ187">
        <v>58</v>
      </c>
    </row>
    <row r="188" spans="1:104">
      <c r="A188" t="s">
        <v>793</v>
      </c>
      <c r="B188" t="s">
        <v>794</v>
      </c>
      <c r="C188" t="s">
        <v>62</v>
      </c>
      <c r="D188" t="s">
        <v>364</v>
      </c>
      <c r="E188">
        <v>79</v>
      </c>
      <c r="F188">
        <v>20142015</v>
      </c>
      <c r="G188">
        <v>22</v>
      </c>
      <c r="H188">
        <v>4</v>
      </c>
      <c r="I188">
        <v>4</v>
      </c>
      <c r="J188">
        <v>0</v>
      </c>
      <c r="K188">
        <v>1</v>
      </c>
      <c r="L188">
        <v>1</v>
      </c>
      <c r="M188">
        <v>0</v>
      </c>
      <c r="N188">
        <v>0.43</v>
      </c>
      <c r="O188">
        <v>0.43</v>
      </c>
      <c r="P188">
        <v>0</v>
      </c>
      <c r="Q188">
        <v>15.14</v>
      </c>
      <c r="R188">
        <v>102.1</v>
      </c>
      <c r="S188">
        <v>0</v>
      </c>
      <c r="T188">
        <v>-4.17</v>
      </c>
      <c r="U188">
        <v>1.75</v>
      </c>
      <c r="V188">
        <v>0.55000000000000004</v>
      </c>
      <c r="W188">
        <v>22.41</v>
      </c>
      <c r="X188">
        <v>21.86</v>
      </c>
      <c r="Y188">
        <v>-64</v>
      </c>
      <c r="Z188">
        <v>26</v>
      </c>
      <c r="AA188">
        <v>90</v>
      </c>
      <c r="AB188">
        <v>11.28</v>
      </c>
      <c r="AC188">
        <v>39.04</v>
      </c>
      <c r="AD188">
        <v>50.32</v>
      </c>
      <c r="AE188">
        <v>2</v>
      </c>
      <c r="AF188">
        <v>-1.5</v>
      </c>
      <c r="AG188">
        <v>16.64</v>
      </c>
      <c r="AH188">
        <v>-175</v>
      </c>
      <c r="AI188">
        <v>38</v>
      </c>
      <c r="AJ188">
        <v>213</v>
      </c>
      <c r="AK188">
        <v>16.48</v>
      </c>
      <c r="AL188">
        <v>92.39</v>
      </c>
      <c r="AM188">
        <v>108.87</v>
      </c>
      <c r="AN188">
        <v>78.95</v>
      </c>
      <c r="AO188">
        <v>0</v>
      </c>
      <c r="AP188">
        <v>17</v>
      </c>
      <c r="AQ188">
        <v>3</v>
      </c>
      <c r="AR188">
        <v>-0.17</v>
      </c>
      <c r="AS188">
        <v>19.32</v>
      </c>
      <c r="AT188">
        <v>19.48</v>
      </c>
      <c r="AU188">
        <v>-108</v>
      </c>
      <c r="AV188">
        <v>34</v>
      </c>
      <c r="AW188">
        <v>142</v>
      </c>
      <c r="AX188">
        <v>14.75</v>
      </c>
      <c r="AY188">
        <v>61.59</v>
      </c>
      <c r="AZ188">
        <v>76.34</v>
      </c>
      <c r="BA188">
        <v>88.24</v>
      </c>
      <c r="BB188">
        <v>0</v>
      </c>
      <c r="BC188">
        <v>3</v>
      </c>
      <c r="BD188">
        <v>6.4</v>
      </c>
      <c r="BE188">
        <v>25.21</v>
      </c>
      <c r="BF188">
        <v>18.809999999999999</v>
      </c>
      <c r="BG188">
        <v>-59</v>
      </c>
      <c r="BH188">
        <v>13.01</v>
      </c>
      <c r="BI188">
        <v>38.6</v>
      </c>
      <c r="BJ188">
        <v>30</v>
      </c>
      <c r="BK188">
        <v>89</v>
      </c>
      <c r="BL188">
        <v>3</v>
      </c>
      <c r="BM188">
        <v>23.57</v>
      </c>
      <c r="BN188">
        <v>5</v>
      </c>
      <c r="BO188">
        <v>1.74</v>
      </c>
      <c r="BP188">
        <v>4.34</v>
      </c>
      <c r="BQ188">
        <v>4</v>
      </c>
      <c r="BR188">
        <v>10</v>
      </c>
      <c r="BS188">
        <v>-6</v>
      </c>
      <c r="BT188">
        <v>28.57</v>
      </c>
      <c r="BU188">
        <v>0</v>
      </c>
      <c r="BV188">
        <v>13.33</v>
      </c>
      <c r="BW188">
        <v>11.76</v>
      </c>
      <c r="BX188">
        <v>88.76</v>
      </c>
      <c r="BY188">
        <v>40</v>
      </c>
      <c r="BZ188">
        <v>0</v>
      </c>
      <c r="CA188">
        <v>0</v>
      </c>
      <c r="CB188">
        <v>5.98</v>
      </c>
      <c r="CC188">
        <v>7</v>
      </c>
      <c r="CD188">
        <v>29</v>
      </c>
      <c r="CE188">
        <v>110</v>
      </c>
      <c r="CF188">
        <v>6</v>
      </c>
      <c r="CG188">
        <v>1</v>
      </c>
      <c r="CH188">
        <v>0</v>
      </c>
      <c r="CI188">
        <v>1</v>
      </c>
      <c r="CJ188">
        <v>3</v>
      </c>
      <c r="CK188">
        <v>8</v>
      </c>
      <c r="CL188">
        <v>4</v>
      </c>
      <c r="CM188">
        <v>1</v>
      </c>
      <c r="CN188">
        <v>1</v>
      </c>
      <c r="CO188">
        <v>0</v>
      </c>
      <c r="CP188">
        <v>138.32</v>
      </c>
      <c r="CQ188">
        <v>278.87</v>
      </c>
      <c r="CR188">
        <v>33.159999999999997</v>
      </c>
      <c r="CS188">
        <v>16.52</v>
      </c>
      <c r="CT188">
        <v>17.43</v>
      </c>
      <c r="CU188">
        <v>50.35</v>
      </c>
      <c r="CV188">
        <v>50.15</v>
      </c>
      <c r="CW188">
        <v>55.28</v>
      </c>
      <c r="CX188">
        <v>54.52</v>
      </c>
      <c r="CY188">
        <v>54.82</v>
      </c>
      <c r="CZ188">
        <v>54.49</v>
      </c>
    </row>
    <row r="189" spans="1:104">
      <c r="A189" t="s">
        <v>865</v>
      </c>
      <c r="B189" t="s">
        <v>866</v>
      </c>
      <c r="C189" t="s">
        <v>62</v>
      </c>
      <c r="D189" t="s">
        <v>867</v>
      </c>
      <c r="E189">
        <v>77</v>
      </c>
      <c r="F189">
        <v>20142015</v>
      </c>
      <c r="G189">
        <v>27</v>
      </c>
      <c r="H189">
        <v>3.3</v>
      </c>
      <c r="I189">
        <v>3.3</v>
      </c>
      <c r="J189">
        <v>0</v>
      </c>
      <c r="K189">
        <v>0</v>
      </c>
      <c r="L189">
        <v>0</v>
      </c>
      <c r="M189">
        <v>0</v>
      </c>
      <c r="N189">
        <v>0</v>
      </c>
      <c r="O189">
        <v>0</v>
      </c>
      <c r="P189">
        <v>0</v>
      </c>
      <c r="Q189">
        <v>13.36</v>
      </c>
      <c r="R189">
        <v>94.99</v>
      </c>
      <c r="S189" t="s">
        <v>1488</v>
      </c>
      <c r="T189">
        <v>4.1100000000000003</v>
      </c>
      <c r="U189">
        <v>1.59</v>
      </c>
      <c r="V189">
        <v>-0.02</v>
      </c>
      <c r="W189">
        <v>14.96</v>
      </c>
      <c r="X189">
        <v>14.98</v>
      </c>
      <c r="Y189">
        <v>-89</v>
      </c>
      <c r="Z189">
        <v>19</v>
      </c>
      <c r="AA189">
        <v>108</v>
      </c>
      <c r="AB189">
        <v>9.2899999999999991</v>
      </c>
      <c r="AC189">
        <v>52.8</v>
      </c>
      <c r="AD189">
        <v>62.09</v>
      </c>
      <c r="AE189">
        <v>0</v>
      </c>
      <c r="AF189">
        <v>-0.59</v>
      </c>
      <c r="AG189">
        <v>13.95</v>
      </c>
      <c r="AH189">
        <v>-181</v>
      </c>
      <c r="AI189">
        <v>33</v>
      </c>
      <c r="AJ189">
        <v>214</v>
      </c>
      <c r="AK189">
        <v>16.13</v>
      </c>
      <c r="AL189">
        <v>104.62</v>
      </c>
      <c r="AM189">
        <v>120.75</v>
      </c>
      <c r="AN189">
        <v>72.73</v>
      </c>
      <c r="AO189">
        <v>0</v>
      </c>
      <c r="AP189">
        <v>16</v>
      </c>
      <c r="AQ189">
        <v>0</v>
      </c>
      <c r="AR189">
        <v>-0.14000000000000001</v>
      </c>
      <c r="AS189">
        <v>15.76</v>
      </c>
      <c r="AT189">
        <v>15.9</v>
      </c>
      <c r="AU189">
        <v>-126</v>
      </c>
      <c r="AV189">
        <v>29</v>
      </c>
      <c r="AW189">
        <v>155</v>
      </c>
      <c r="AX189">
        <v>14.18</v>
      </c>
      <c r="AY189">
        <v>75.77</v>
      </c>
      <c r="AZ189">
        <v>89.95</v>
      </c>
      <c r="BA189">
        <v>82.76</v>
      </c>
      <c r="BB189">
        <v>0</v>
      </c>
      <c r="BC189">
        <v>0</v>
      </c>
      <c r="BD189">
        <v>0.54</v>
      </c>
      <c r="BE189">
        <v>18.05</v>
      </c>
      <c r="BF189">
        <v>17.510000000000002</v>
      </c>
      <c r="BG189">
        <v>-85</v>
      </c>
      <c r="BH189">
        <v>11.73</v>
      </c>
      <c r="BI189">
        <v>53.29</v>
      </c>
      <c r="BJ189">
        <v>24</v>
      </c>
      <c r="BK189">
        <v>109</v>
      </c>
      <c r="BL189">
        <v>0</v>
      </c>
      <c r="BM189">
        <v>-6.53</v>
      </c>
      <c r="BN189">
        <v>15.62</v>
      </c>
      <c r="BO189">
        <v>0.49</v>
      </c>
      <c r="BP189">
        <v>4.8899999999999997</v>
      </c>
      <c r="BQ189">
        <v>1</v>
      </c>
      <c r="BR189">
        <v>10</v>
      </c>
      <c r="BS189">
        <v>-9</v>
      </c>
      <c r="BT189">
        <v>9.09</v>
      </c>
      <c r="BU189" t="s">
        <v>1488</v>
      </c>
      <c r="BV189">
        <v>4.17</v>
      </c>
      <c r="BW189">
        <v>3.45</v>
      </c>
      <c r="BX189">
        <v>90.83</v>
      </c>
      <c r="BY189">
        <v>40</v>
      </c>
      <c r="BZ189">
        <v>0</v>
      </c>
      <c r="CA189">
        <v>0</v>
      </c>
      <c r="CB189">
        <v>9.18</v>
      </c>
      <c r="CC189">
        <v>9</v>
      </c>
      <c r="CD189">
        <v>18</v>
      </c>
      <c r="CE189">
        <v>89</v>
      </c>
      <c r="CF189">
        <v>18</v>
      </c>
      <c r="CG189">
        <v>0</v>
      </c>
      <c r="CH189">
        <v>0</v>
      </c>
      <c r="CI189">
        <v>0</v>
      </c>
      <c r="CJ189">
        <v>0</v>
      </c>
      <c r="CK189">
        <v>8</v>
      </c>
      <c r="CL189">
        <v>7</v>
      </c>
      <c r="CM189">
        <v>0</v>
      </c>
      <c r="CN189">
        <v>0</v>
      </c>
      <c r="CO189">
        <v>0</v>
      </c>
      <c r="CP189">
        <v>122.73</v>
      </c>
      <c r="CQ189">
        <v>246.69</v>
      </c>
      <c r="CR189">
        <v>33.22</v>
      </c>
      <c r="CS189">
        <v>17.29</v>
      </c>
      <c r="CT189">
        <v>17.68</v>
      </c>
      <c r="CU189">
        <v>46</v>
      </c>
      <c r="CV189">
        <v>50.19</v>
      </c>
      <c r="CW189">
        <v>53.16</v>
      </c>
      <c r="CX189">
        <v>62.4</v>
      </c>
      <c r="CY189">
        <v>54.29</v>
      </c>
      <c r="CZ189">
        <v>53.87</v>
      </c>
    </row>
    <row r="190" spans="1:104">
      <c r="A190" t="s">
        <v>656</v>
      </c>
      <c r="B190" t="s">
        <v>657</v>
      </c>
      <c r="C190" t="s">
        <v>113</v>
      </c>
      <c r="D190" t="s">
        <v>81</v>
      </c>
      <c r="E190">
        <v>33</v>
      </c>
      <c r="F190">
        <v>20142015</v>
      </c>
      <c r="G190">
        <v>34</v>
      </c>
      <c r="H190">
        <v>5</v>
      </c>
      <c r="I190">
        <v>3.9550000000000001</v>
      </c>
      <c r="J190">
        <v>0</v>
      </c>
      <c r="K190">
        <v>0</v>
      </c>
      <c r="L190">
        <v>0</v>
      </c>
      <c r="M190">
        <v>0</v>
      </c>
      <c r="N190">
        <v>0</v>
      </c>
      <c r="O190">
        <v>0</v>
      </c>
      <c r="P190">
        <v>1</v>
      </c>
      <c r="Q190" t="s">
        <v>1488</v>
      </c>
      <c r="R190" t="s">
        <v>1488</v>
      </c>
      <c r="S190" t="s">
        <v>1488</v>
      </c>
      <c r="T190">
        <v>-8.93</v>
      </c>
      <c r="U190">
        <v>0.08</v>
      </c>
      <c r="V190" t="s">
        <v>1488</v>
      </c>
      <c r="W190" t="s">
        <v>1488</v>
      </c>
      <c r="X190">
        <v>14.37</v>
      </c>
      <c r="Y190">
        <v>0</v>
      </c>
      <c r="Z190">
        <v>0</v>
      </c>
      <c r="AA190">
        <v>0</v>
      </c>
      <c r="AB190">
        <v>0</v>
      </c>
      <c r="AC190">
        <v>0</v>
      </c>
      <c r="AD190">
        <v>0</v>
      </c>
      <c r="AE190">
        <v>0</v>
      </c>
      <c r="AF190" t="s">
        <v>1488</v>
      </c>
      <c r="AG190">
        <v>11.5</v>
      </c>
      <c r="AH190">
        <v>0</v>
      </c>
      <c r="AI190">
        <v>0</v>
      </c>
      <c r="AJ190">
        <v>0</v>
      </c>
      <c r="AK190">
        <v>0</v>
      </c>
      <c r="AL190">
        <v>0</v>
      </c>
      <c r="AM190">
        <v>0</v>
      </c>
      <c r="AN190" t="s">
        <v>1488</v>
      </c>
      <c r="AO190">
        <v>0</v>
      </c>
      <c r="AP190">
        <v>0</v>
      </c>
      <c r="AQ190">
        <v>0</v>
      </c>
      <c r="AR190" t="s">
        <v>1488</v>
      </c>
      <c r="AS190" t="s">
        <v>1488</v>
      </c>
      <c r="AT190">
        <v>12.77</v>
      </c>
      <c r="AU190">
        <v>0</v>
      </c>
      <c r="AV190">
        <v>0</v>
      </c>
      <c r="AW190">
        <v>0</v>
      </c>
      <c r="AX190">
        <v>0</v>
      </c>
      <c r="AY190">
        <v>0</v>
      </c>
      <c r="AZ190">
        <v>0</v>
      </c>
      <c r="BA190" t="s">
        <v>1488</v>
      </c>
      <c r="BB190">
        <v>0</v>
      </c>
      <c r="BC190">
        <v>0</v>
      </c>
      <c r="BD190" t="s">
        <v>1488</v>
      </c>
      <c r="BE190" t="s">
        <v>1488</v>
      </c>
      <c r="BF190">
        <v>15.95</v>
      </c>
      <c r="BG190">
        <v>0</v>
      </c>
      <c r="BH190">
        <v>0</v>
      </c>
      <c r="BI190">
        <v>0</v>
      </c>
      <c r="BJ190">
        <v>0</v>
      </c>
      <c r="BK190">
        <v>0</v>
      </c>
      <c r="BL190">
        <v>0</v>
      </c>
      <c r="BM190" t="s">
        <v>1488</v>
      </c>
      <c r="BN190">
        <v>0</v>
      </c>
      <c r="BO190">
        <v>0</v>
      </c>
      <c r="BP190">
        <v>0</v>
      </c>
      <c r="BQ190">
        <v>0</v>
      </c>
      <c r="BR190">
        <v>0</v>
      </c>
      <c r="BS190">
        <v>0</v>
      </c>
      <c r="BT190" t="s">
        <v>1488</v>
      </c>
      <c r="BU190" t="s">
        <v>1488</v>
      </c>
      <c r="BV190" t="s">
        <v>1488</v>
      </c>
      <c r="BW190" t="s">
        <v>1488</v>
      </c>
      <c r="BX190" t="s">
        <v>1488</v>
      </c>
      <c r="BY190">
        <v>40</v>
      </c>
      <c r="BZ190">
        <v>0</v>
      </c>
      <c r="CA190">
        <v>0</v>
      </c>
      <c r="CB190">
        <v>0</v>
      </c>
      <c r="CC190">
        <v>0</v>
      </c>
      <c r="CD190">
        <v>1</v>
      </c>
      <c r="CE190">
        <v>1</v>
      </c>
      <c r="CF190">
        <v>0</v>
      </c>
      <c r="CG190">
        <v>0</v>
      </c>
      <c r="CH190">
        <v>0</v>
      </c>
      <c r="CI190">
        <v>0</v>
      </c>
      <c r="CJ190">
        <v>0</v>
      </c>
      <c r="CK190">
        <v>0</v>
      </c>
      <c r="CL190">
        <v>0</v>
      </c>
      <c r="CM190">
        <v>0</v>
      </c>
      <c r="CN190">
        <v>1</v>
      </c>
      <c r="CO190">
        <v>24.16</v>
      </c>
      <c r="CP190">
        <v>2.48</v>
      </c>
      <c r="CQ190">
        <v>182.38</v>
      </c>
      <c r="CR190">
        <v>1.34</v>
      </c>
      <c r="CS190">
        <v>18.22</v>
      </c>
      <c r="CT190">
        <v>17.39</v>
      </c>
      <c r="CU190">
        <v>52.79</v>
      </c>
      <c r="CV190">
        <v>51.05</v>
      </c>
      <c r="CW190">
        <v>52.72</v>
      </c>
      <c r="CX190">
        <v>47.15</v>
      </c>
      <c r="CY190">
        <v>55.34</v>
      </c>
      <c r="CZ190">
        <v>53.07</v>
      </c>
    </row>
    <row r="191" spans="1:104">
      <c r="A191" t="s">
        <v>1248</v>
      </c>
      <c r="B191" t="s">
        <v>1249</v>
      </c>
      <c r="C191" t="s">
        <v>62</v>
      </c>
      <c r="D191" t="s">
        <v>767</v>
      </c>
      <c r="E191">
        <v>33</v>
      </c>
      <c r="F191">
        <v>20142015</v>
      </c>
      <c r="G191">
        <v>27</v>
      </c>
      <c r="H191">
        <v>0.55000000000000004</v>
      </c>
      <c r="I191">
        <v>0.55000000000000004</v>
      </c>
      <c r="J191">
        <v>0</v>
      </c>
      <c r="K191">
        <v>1</v>
      </c>
      <c r="L191">
        <v>1</v>
      </c>
      <c r="M191">
        <v>0</v>
      </c>
      <c r="N191">
        <v>1.04</v>
      </c>
      <c r="O191">
        <v>1.04</v>
      </c>
      <c r="P191">
        <v>-1</v>
      </c>
      <c r="Q191">
        <v>16.5</v>
      </c>
      <c r="R191">
        <v>115.88</v>
      </c>
      <c r="S191">
        <v>0</v>
      </c>
      <c r="T191">
        <v>5.43</v>
      </c>
      <c r="U191">
        <v>1.75</v>
      </c>
      <c r="V191">
        <v>9.4700000000000006</v>
      </c>
      <c r="W191">
        <v>22.81</v>
      </c>
      <c r="X191">
        <v>13.33</v>
      </c>
      <c r="Y191">
        <v>-31</v>
      </c>
      <c r="Z191">
        <v>13</v>
      </c>
      <c r="AA191">
        <v>44</v>
      </c>
      <c r="AB191">
        <v>13.53</v>
      </c>
      <c r="AC191">
        <v>45.8</v>
      </c>
      <c r="AD191">
        <v>59.33</v>
      </c>
      <c r="AE191">
        <v>1</v>
      </c>
      <c r="AF191">
        <v>5.39</v>
      </c>
      <c r="AG191">
        <v>11.11</v>
      </c>
      <c r="AH191">
        <v>-69</v>
      </c>
      <c r="AI191">
        <v>17</v>
      </c>
      <c r="AJ191">
        <v>86</v>
      </c>
      <c r="AK191">
        <v>17.7</v>
      </c>
      <c r="AL191">
        <v>89.52</v>
      </c>
      <c r="AM191">
        <v>107.21</v>
      </c>
      <c r="AN191">
        <v>76.47</v>
      </c>
      <c r="AO191">
        <v>0</v>
      </c>
      <c r="AP191">
        <v>9</v>
      </c>
      <c r="AQ191">
        <v>1</v>
      </c>
      <c r="AR191">
        <v>6.35</v>
      </c>
      <c r="AS191">
        <v>18.420000000000002</v>
      </c>
      <c r="AT191">
        <v>12.07</v>
      </c>
      <c r="AU191">
        <v>-48</v>
      </c>
      <c r="AV191">
        <v>14</v>
      </c>
      <c r="AW191">
        <v>62</v>
      </c>
      <c r="AX191">
        <v>14.57</v>
      </c>
      <c r="AY191">
        <v>64.540000000000006</v>
      </c>
      <c r="AZ191">
        <v>79.11</v>
      </c>
      <c r="BA191">
        <v>92.86</v>
      </c>
      <c r="BB191">
        <v>0</v>
      </c>
      <c r="BC191">
        <v>1</v>
      </c>
      <c r="BD191">
        <v>9.07</v>
      </c>
      <c r="BE191">
        <v>21.67</v>
      </c>
      <c r="BF191">
        <v>12.59</v>
      </c>
      <c r="BG191">
        <v>-34</v>
      </c>
      <c r="BH191">
        <v>13.53</v>
      </c>
      <c r="BI191">
        <v>48.92</v>
      </c>
      <c r="BJ191">
        <v>13</v>
      </c>
      <c r="BK191">
        <v>47</v>
      </c>
      <c r="BL191">
        <v>1</v>
      </c>
      <c r="BM191">
        <v>29.22</v>
      </c>
      <c r="BN191">
        <v>7.14</v>
      </c>
      <c r="BO191">
        <v>4.16</v>
      </c>
      <c r="BP191">
        <v>7.29</v>
      </c>
      <c r="BQ191">
        <v>4</v>
      </c>
      <c r="BR191">
        <v>7</v>
      </c>
      <c r="BS191">
        <v>-3</v>
      </c>
      <c r="BT191">
        <v>36.36</v>
      </c>
      <c r="BU191">
        <v>0</v>
      </c>
      <c r="BV191">
        <v>30.77</v>
      </c>
      <c r="BW191">
        <v>28.57</v>
      </c>
      <c r="BX191">
        <v>85.11</v>
      </c>
      <c r="BY191">
        <v>40</v>
      </c>
      <c r="BZ191">
        <v>0</v>
      </c>
      <c r="CA191">
        <v>0</v>
      </c>
      <c r="CB191">
        <v>8.51</v>
      </c>
      <c r="CC191">
        <v>4</v>
      </c>
      <c r="CD191">
        <v>16</v>
      </c>
      <c r="CE191">
        <v>43</v>
      </c>
      <c r="CF191">
        <v>5</v>
      </c>
      <c r="CG191">
        <v>1</v>
      </c>
      <c r="CH191">
        <v>0</v>
      </c>
      <c r="CI191">
        <v>1</v>
      </c>
      <c r="CJ191">
        <v>1</v>
      </c>
      <c r="CK191">
        <v>4</v>
      </c>
      <c r="CL191">
        <v>0</v>
      </c>
      <c r="CM191">
        <v>1</v>
      </c>
      <c r="CN191">
        <v>0</v>
      </c>
      <c r="CO191">
        <v>-1.04</v>
      </c>
      <c r="CP191">
        <v>57.64</v>
      </c>
      <c r="CQ191">
        <v>119.83</v>
      </c>
      <c r="CR191">
        <v>32.479999999999997</v>
      </c>
      <c r="CS191">
        <v>16.170000000000002</v>
      </c>
      <c r="CT191">
        <v>17.010000000000002</v>
      </c>
      <c r="CU191">
        <v>47.75</v>
      </c>
      <c r="CV191">
        <v>48.81</v>
      </c>
      <c r="CW191">
        <v>45.55</v>
      </c>
      <c r="CX191">
        <v>49.85</v>
      </c>
      <c r="CY191">
        <v>52.89</v>
      </c>
      <c r="CZ191">
        <v>55.46</v>
      </c>
    </row>
    <row r="192" spans="1:104">
      <c r="A192" t="s">
        <v>166</v>
      </c>
      <c r="B192" t="s">
        <v>167</v>
      </c>
      <c r="C192" t="s">
        <v>100</v>
      </c>
      <c r="D192" t="s">
        <v>168</v>
      </c>
      <c r="E192">
        <v>82</v>
      </c>
      <c r="F192">
        <v>20142015</v>
      </c>
      <c r="G192">
        <v>26</v>
      </c>
      <c r="H192">
        <v>3.3</v>
      </c>
      <c r="I192">
        <v>3.3</v>
      </c>
      <c r="J192">
        <v>3</v>
      </c>
      <c r="K192">
        <v>0</v>
      </c>
      <c r="L192">
        <v>3</v>
      </c>
      <c r="M192">
        <v>1.36</v>
      </c>
      <c r="N192">
        <v>0</v>
      </c>
      <c r="O192">
        <v>1.36</v>
      </c>
      <c r="P192">
        <v>0</v>
      </c>
      <c r="Q192">
        <v>12.55</v>
      </c>
      <c r="R192">
        <v>106.09</v>
      </c>
      <c r="S192">
        <v>23.08</v>
      </c>
      <c r="T192">
        <v>-4.76</v>
      </c>
      <c r="U192">
        <v>1.61</v>
      </c>
      <c r="V192">
        <v>-1.29</v>
      </c>
      <c r="W192">
        <v>14.4</v>
      </c>
      <c r="X192">
        <v>15.69</v>
      </c>
      <c r="Y192">
        <v>-89</v>
      </c>
      <c r="Z192">
        <v>18</v>
      </c>
      <c r="AA192">
        <v>107</v>
      </c>
      <c r="AB192">
        <v>8.16</v>
      </c>
      <c r="AC192">
        <v>48.52</v>
      </c>
      <c r="AD192">
        <v>56.69</v>
      </c>
      <c r="AE192">
        <v>9</v>
      </c>
      <c r="AF192">
        <v>-0.74</v>
      </c>
      <c r="AG192">
        <v>13.29</v>
      </c>
      <c r="AH192">
        <v>-185</v>
      </c>
      <c r="AI192">
        <v>31</v>
      </c>
      <c r="AJ192">
        <v>216</v>
      </c>
      <c r="AK192">
        <v>14.06</v>
      </c>
      <c r="AL192">
        <v>97.95</v>
      </c>
      <c r="AM192">
        <v>112.01</v>
      </c>
      <c r="AN192">
        <v>70.97</v>
      </c>
      <c r="AO192">
        <v>4</v>
      </c>
      <c r="AP192">
        <v>7</v>
      </c>
      <c r="AQ192">
        <v>19</v>
      </c>
      <c r="AR192">
        <v>-0.11</v>
      </c>
      <c r="AS192">
        <v>14.97</v>
      </c>
      <c r="AT192">
        <v>15.08</v>
      </c>
      <c r="AU192">
        <v>-117</v>
      </c>
      <c r="AV192">
        <v>25</v>
      </c>
      <c r="AW192">
        <v>142</v>
      </c>
      <c r="AX192">
        <v>11.34</v>
      </c>
      <c r="AY192">
        <v>64.400000000000006</v>
      </c>
      <c r="AZ192">
        <v>75.73</v>
      </c>
      <c r="BA192">
        <v>88</v>
      </c>
      <c r="BB192">
        <v>2</v>
      </c>
      <c r="BC192">
        <v>15</v>
      </c>
      <c r="BD192">
        <v>2</v>
      </c>
      <c r="BE192">
        <v>17.190000000000001</v>
      </c>
      <c r="BF192">
        <v>15.19</v>
      </c>
      <c r="BG192">
        <v>-84</v>
      </c>
      <c r="BH192">
        <v>9.98</v>
      </c>
      <c r="BI192">
        <v>48.07</v>
      </c>
      <c r="BJ192">
        <v>22</v>
      </c>
      <c r="BK192">
        <v>106</v>
      </c>
      <c r="BL192">
        <v>13</v>
      </c>
      <c r="BM192">
        <v>15.95</v>
      </c>
      <c r="BN192">
        <v>11.32</v>
      </c>
      <c r="BO192">
        <v>1.36</v>
      </c>
      <c r="BP192">
        <v>3.63</v>
      </c>
      <c r="BQ192">
        <v>3</v>
      </c>
      <c r="BR192">
        <v>8</v>
      </c>
      <c r="BS192">
        <v>-5</v>
      </c>
      <c r="BT192">
        <v>27.27</v>
      </c>
      <c r="BU192">
        <v>20</v>
      </c>
      <c r="BV192">
        <v>13.64</v>
      </c>
      <c r="BW192">
        <v>12</v>
      </c>
      <c r="BX192">
        <v>92.45</v>
      </c>
      <c r="BY192">
        <v>37</v>
      </c>
      <c r="BZ192">
        <v>1</v>
      </c>
      <c r="CA192">
        <v>3</v>
      </c>
      <c r="CB192">
        <v>3.47</v>
      </c>
      <c r="CC192">
        <v>5</v>
      </c>
      <c r="CD192">
        <v>27</v>
      </c>
      <c r="CE192">
        <v>139</v>
      </c>
      <c r="CF192">
        <v>3</v>
      </c>
      <c r="CG192">
        <v>1</v>
      </c>
      <c r="CH192">
        <v>0</v>
      </c>
      <c r="CI192">
        <v>0</v>
      </c>
      <c r="CJ192">
        <v>10</v>
      </c>
      <c r="CK192">
        <v>5</v>
      </c>
      <c r="CL192">
        <v>8</v>
      </c>
      <c r="CM192">
        <v>1</v>
      </c>
      <c r="CN192">
        <v>1</v>
      </c>
      <c r="CO192">
        <v>0</v>
      </c>
      <c r="CP192">
        <v>132.31</v>
      </c>
      <c r="CQ192">
        <v>375.87</v>
      </c>
      <c r="CR192">
        <v>26.04</v>
      </c>
      <c r="CS192">
        <v>18.8</v>
      </c>
      <c r="CT192">
        <v>17.45</v>
      </c>
      <c r="CU192">
        <v>51.68</v>
      </c>
      <c r="CV192">
        <v>50.29</v>
      </c>
      <c r="CW192">
        <v>55.55</v>
      </c>
      <c r="CX192">
        <v>51.94</v>
      </c>
      <c r="CY192">
        <v>55.03</v>
      </c>
      <c r="CZ192">
        <v>54.38</v>
      </c>
    </row>
    <row r="193" spans="1:104">
      <c r="A193" t="s">
        <v>89</v>
      </c>
      <c r="B193" t="s">
        <v>90</v>
      </c>
      <c r="C193" t="s">
        <v>80</v>
      </c>
      <c r="D193" t="s">
        <v>63</v>
      </c>
      <c r="E193">
        <v>69</v>
      </c>
      <c r="F193">
        <v>20142015</v>
      </c>
      <c r="G193">
        <v>32</v>
      </c>
      <c r="H193">
        <v>6.0750000000000002</v>
      </c>
      <c r="I193">
        <v>4.875</v>
      </c>
      <c r="J193">
        <v>0</v>
      </c>
      <c r="K193">
        <v>0</v>
      </c>
      <c r="L193">
        <v>0</v>
      </c>
      <c r="M193">
        <v>0</v>
      </c>
      <c r="N193">
        <v>0</v>
      </c>
      <c r="O193">
        <v>0</v>
      </c>
      <c r="P193">
        <v>0</v>
      </c>
      <c r="Q193">
        <v>0</v>
      </c>
      <c r="R193" t="s">
        <v>1488</v>
      </c>
      <c r="S193" t="s">
        <v>1488</v>
      </c>
      <c r="T193" t="s">
        <v>1488</v>
      </c>
      <c r="U193">
        <v>0.04</v>
      </c>
      <c r="V193">
        <v>-15.64</v>
      </c>
      <c r="W193">
        <v>0</v>
      </c>
      <c r="X193">
        <v>15.64</v>
      </c>
      <c r="Y193">
        <v>-1</v>
      </c>
      <c r="Z193">
        <v>0</v>
      </c>
      <c r="AA193">
        <v>1</v>
      </c>
      <c r="AB193">
        <v>0</v>
      </c>
      <c r="AC193">
        <v>21.24</v>
      </c>
      <c r="AD193">
        <v>21.24</v>
      </c>
      <c r="AE193">
        <v>0</v>
      </c>
      <c r="AF193">
        <v>-11.84</v>
      </c>
      <c r="AG193">
        <v>11.84</v>
      </c>
      <c r="AH193">
        <v>-3</v>
      </c>
      <c r="AI193">
        <v>0</v>
      </c>
      <c r="AJ193">
        <v>3</v>
      </c>
      <c r="AK193">
        <v>0</v>
      </c>
      <c r="AL193">
        <v>63.72</v>
      </c>
      <c r="AM193">
        <v>63.72</v>
      </c>
      <c r="AN193" t="s">
        <v>1488</v>
      </c>
      <c r="AO193">
        <v>0</v>
      </c>
      <c r="AP193">
        <v>1</v>
      </c>
      <c r="AQ193">
        <v>0</v>
      </c>
      <c r="AR193">
        <v>-13.49</v>
      </c>
      <c r="AS193">
        <v>0</v>
      </c>
      <c r="AT193">
        <v>13.49</v>
      </c>
      <c r="AU193">
        <v>-1</v>
      </c>
      <c r="AV193">
        <v>0</v>
      </c>
      <c r="AW193">
        <v>1</v>
      </c>
      <c r="AX193">
        <v>0</v>
      </c>
      <c r="AY193">
        <v>21.24</v>
      </c>
      <c r="AZ193">
        <v>21.24</v>
      </c>
      <c r="BA193" t="s">
        <v>1488</v>
      </c>
      <c r="BB193">
        <v>0</v>
      </c>
      <c r="BC193">
        <v>0</v>
      </c>
      <c r="BD193">
        <v>-15.38</v>
      </c>
      <c r="BE193">
        <v>0</v>
      </c>
      <c r="BF193">
        <v>15.38</v>
      </c>
      <c r="BG193">
        <v>-1</v>
      </c>
      <c r="BH193">
        <v>0</v>
      </c>
      <c r="BI193">
        <v>21.24</v>
      </c>
      <c r="BJ193">
        <v>0</v>
      </c>
      <c r="BK193">
        <v>1</v>
      </c>
      <c r="BL193">
        <v>0</v>
      </c>
      <c r="BM193" t="s">
        <v>1488</v>
      </c>
      <c r="BN193">
        <v>9.3000000000000007</v>
      </c>
      <c r="BO193">
        <v>0</v>
      </c>
      <c r="BP193">
        <v>0</v>
      </c>
      <c r="BQ193">
        <v>0</v>
      </c>
      <c r="BR193">
        <v>0</v>
      </c>
      <c r="BS193">
        <v>0</v>
      </c>
      <c r="BT193" t="s">
        <v>1488</v>
      </c>
      <c r="BU193" t="s">
        <v>1488</v>
      </c>
      <c r="BV193" t="s">
        <v>1488</v>
      </c>
      <c r="BW193" t="s">
        <v>1488</v>
      </c>
      <c r="BX193">
        <v>100</v>
      </c>
      <c r="BY193">
        <v>40</v>
      </c>
      <c r="BZ193">
        <v>0</v>
      </c>
      <c r="CA193">
        <v>0</v>
      </c>
      <c r="CB193" t="s">
        <v>1488</v>
      </c>
      <c r="CC193">
        <v>0</v>
      </c>
      <c r="CD193">
        <v>0</v>
      </c>
      <c r="CE193">
        <v>0</v>
      </c>
      <c r="CF193">
        <v>0</v>
      </c>
      <c r="CG193">
        <v>0</v>
      </c>
      <c r="CH193">
        <v>0</v>
      </c>
      <c r="CI193">
        <v>0</v>
      </c>
      <c r="CJ193">
        <v>0</v>
      </c>
      <c r="CK193">
        <v>0</v>
      </c>
      <c r="CL193">
        <v>1</v>
      </c>
      <c r="CM193">
        <v>0</v>
      </c>
      <c r="CN193">
        <v>0</v>
      </c>
      <c r="CO193">
        <v>0</v>
      </c>
      <c r="CP193">
        <v>2.83</v>
      </c>
      <c r="CQ193">
        <v>321.68</v>
      </c>
      <c r="CR193">
        <v>0.87</v>
      </c>
      <c r="CS193">
        <v>18.95</v>
      </c>
      <c r="CT193">
        <v>17.46</v>
      </c>
      <c r="CU193">
        <v>55.31</v>
      </c>
      <c r="CV193">
        <v>51.22</v>
      </c>
      <c r="CW193">
        <v>59.31</v>
      </c>
      <c r="CX193">
        <v>47.92</v>
      </c>
      <c r="CY193">
        <v>54.78</v>
      </c>
      <c r="CZ193">
        <v>52.17</v>
      </c>
    </row>
    <row r="194" spans="1:104">
      <c r="A194" t="s">
        <v>442</v>
      </c>
      <c r="B194" t="s">
        <v>443</v>
      </c>
      <c r="C194" t="s">
        <v>68</v>
      </c>
      <c r="D194" t="s">
        <v>345</v>
      </c>
      <c r="E194">
        <v>79</v>
      </c>
      <c r="F194">
        <v>20142015</v>
      </c>
      <c r="G194">
        <v>25</v>
      </c>
      <c r="H194">
        <v>5</v>
      </c>
      <c r="I194">
        <v>4.8</v>
      </c>
      <c r="J194">
        <v>0</v>
      </c>
      <c r="K194">
        <v>0</v>
      </c>
      <c r="L194">
        <v>0</v>
      </c>
      <c r="M194">
        <v>0</v>
      </c>
      <c r="N194">
        <v>0</v>
      </c>
      <c r="O194">
        <v>0</v>
      </c>
      <c r="P194">
        <v>1</v>
      </c>
      <c r="Q194">
        <v>33.33</v>
      </c>
      <c r="R194">
        <v>100</v>
      </c>
      <c r="S194" t="s">
        <v>1488</v>
      </c>
      <c r="T194">
        <v>93.95</v>
      </c>
      <c r="U194">
        <v>0.01</v>
      </c>
      <c r="V194">
        <v>41.11</v>
      </c>
      <c r="W194">
        <v>50</v>
      </c>
      <c r="X194">
        <v>8.89</v>
      </c>
      <c r="Y194">
        <v>0</v>
      </c>
      <c r="Z194">
        <v>1</v>
      </c>
      <c r="AA194">
        <v>1</v>
      </c>
      <c r="AB194">
        <v>54.14</v>
      </c>
      <c r="AC194">
        <v>54.14</v>
      </c>
      <c r="AD194">
        <v>108.27</v>
      </c>
      <c r="AE194">
        <v>0</v>
      </c>
      <c r="AF194">
        <v>24.65</v>
      </c>
      <c r="AG194">
        <v>8.68</v>
      </c>
      <c r="AH194">
        <v>-1</v>
      </c>
      <c r="AI194">
        <v>1</v>
      </c>
      <c r="AJ194">
        <v>2</v>
      </c>
      <c r="AK194">
        <v>54.14</v>
      </c>
      <c r="AL194">
        <v>108.27</v>
      </c>
      <c r="AM194">
        <v>162.41</v>
      </c>
      <c r="AN194">
        <v>100</v>
      </c>
      <c r="AO194">
        <v>0</v>
      </c>
      <c r="AP194">
        <v>0</v>
      </c>
      <c r="AQ194">
        <v>0</v>
      </c>
      <c r="AR194">
        <v>24.15</v>
      </c>
      <c r="AS194">
        <v>33.33</v>
      </c>
      <c r="AT194">
        <v>9.18</v>
      </c>
      <c r="AU194">
        <v>-1</v>
      </c>
      <c r="AV194">
        <v>1</v>
      </c>
      <c r="AW194">
        <v>2</v>
      </c>
      <c r="AX194">
        <v>54.14</v>
      </c>
      <c r="AY194">
        <v>108.27</v>
      </c>
      <c r="AZ194">
        <v>162.41</v>
      </c>
      <c r="BA194">
        <v>100</v>
      </c>
      <c r="BB194">
        <v>0</v>
      </c>
      <c r="BC194">
        <v>0</v>
      </c>
      <c r="BD194">
        <v>39.6</v>
      </c>
      <c r="BE194">
        <v>50</v>
      </c>
      <c r="BF194">
        <v>10.4</v>
      </c>
      <c r="BG194">
        <v>0</v>
      </c>
      <c r="BH194">
        <v>54.14</v>
      </c>
      <c r="BI194">
        <v>54.14</v>
      </c>
      <c r="BJ194">
        <v>1</v>
      </c>
      <c r="BK194">
        <v>1</v>
      </c>
      <c r="BL194">
        <v>0</v>
      </c>
      <c r="BM194" t="s">
        <v>1488</v>
      </c>
      <c r="BN194">
        <v>6.25</v>
      </c>
      <c r="BO194">
        <v>0</v>
      </c>
      <c r="BP194">
        <v>0</v>
      </c>
      <c r="BQ194">
        <v>0</v>
      </c>
      <c r="BR194">
        <v>0</v>
      </c>
      <c r="BS194">
        <v>0</v>
      </c>
      <c r="BT194" t="s">
        <v>1488</v>
      </c>
      <c r="BU194" t="s">
        <v>1488</v>
      </c>
      <c r="BV194">
        <v>0</v>
      </c>
      <c r="BW194">
        <v>0</v>
      </c>
      <c r="BX194">
        <v>100</v>
      </c>
      <c r="BY194">
        <v>38</v>
      </c>
      <c r="BZ194">
        <v>0</v>
      </c>
      <c r="CA194">
        <v>1</v>
      </c>
      <c r="CB194">
        <v>100</v>
      </c>
      <c r="CC194">
        <v>1</v>
      </c>
      <c r="CD194">
        <v>0</v>
      </c>
      <c r="CE194">
        <v>0</v>
      </c>
      <c r="CF194">
        <v>0</v>
      </c>
      <c r="CG194">
        <v>0</v>
      </c>
      <c r="CH194">
        <v>0</v>
      </c>
      <c r="CI194">
        <v>0</v>
      </c>
      <c r="CJ194">
        <v>0</v>
      </c>
      <c r="CK194">
        <v>0</v>
      </c>
      <c r="CL194">
        <v>0</v>
      </c>
      <c r="CM194">
        <v>0</v>
      </c>
      <c r="CN194">
        <v>1</v>
      </c>
      <c r="CO194">
        <v>54.14</v>
      </c>
      <c r="CP194">
        <v>1.1100000000000001</v>
      </c>
      <c r="CQ194">
        <v>451.64</v>
      </c>
      <c r="CR194">
        <v>0.24</v>
      </c>
      <c r="CS194">
        <v>17.989999999999998</v>
      </c>
      <c r="CT194">
        <v>17.29</v>
      </c>
      <c r="CU194">
        <v>50</v>
      </c>
      <c r="CV194">
        <v>49.65</v>
      </c>
      <c r="CW194">
        <v>53.74</v>
      </c>
      <c r="CX194">
        <v>53.73</v>
      </c>
      <c r="CY194">
        <v>54.13</v>
      </c>
      <c r="CZ194">
        <v>54.9</v>
      </c>
    </row>
    <row r="195" spans="1:104">
      <c r="A195" t="s">
        <v>1548</v>
      </c>
      <c r="B195" t="s">
        <v>1549</v>
      </c>
      <c r="C195" t="s">
        <v>113</v>
      </c>
      <c r="D195" t="s">
        <v>84</v>
      </c>
      <c r="E195">
        <v>23</v>
      </c>
      <c r="F195">
        <v>20142015</v>
      </c>
      <c r="G195">
        <v>34</v>
      </c>
      <c r="H195">
        <v>0.6</v>
      </c>
      <c r="I195">
        <v>0.6</v>
      </c>
      <c r="J195">
        <v>0</v>
      </c>
      <c r="K195">
        <v>0</v>
      </c>
      <c r="L195">
        <v>0</v>
      </c>
      <c r="M195">
        <v>0</v>
      </c>
      <c r="N195">
        <v>0</v>
      </c>
      <c r="O195">
        <v>0</v>
      </c>
      <c r="P195">
        <v>0</v>
      </c>
      <c r="Q195">
        <v>0</v>
      </c>
      <c r="R195" t="s">
        <v>1488</v>
      </c>
      <c r="S195" t="s">
        <v>1488</v>
      </c>
      <c r="T195">
        <v>3.67</v>
      </c>
      <c r="U195">
        <v>0.32</v>
      </c>
      <c r="V195">
        <v>-13.04</v>
      </c>
      <c r="W195">
        <v>0</v>
      </c>
      <c r="X195">
        <v>13.04</v>
      </c>
      <c r="Y195">
        <v>-15</v>
      </c>
      <c r="Z195">
        <v>0</v>
      </c>
      <c r="AA195">
        <v>15</v>
      </c>
      <c r="AB195">
        <v>0</v>
      </c>
      <c r="AC195">
        <v>122.87</v>
      </c>
      <c r="AD195">
        <v>122.87</v>
      </c>
      <c r="AE195">
        <v>0</v>
      </c>
      <c r="AF195">
        <v>-12.61</v>
      </c>
      <c r="AG195">
        <v>12.61</v>
      </c>
      <c r="AH195">
        <v>-22</v>
      </c>
      <c r="AI195">
        <v>0</v>
      </c>
      <c r="AJ195">
        <v>22</v>
      </c>
      <c r="AK195">
        <v>0</v>
      </c>
      <c r="AL195">
        <v>180.2</v>
      </c>
      <c r="AM195">
        <v>180.2</v>
      </c>
      <c r="AN195" t="s">
        <v>1488</v>
      </c>
      <c r="AO195">
        <v>0</v>
      </c>
      <c r="AP195">
        <v>0</v>
      </c>
      <c r="AQ195">
        <v>0</v>
      </c>
      <c r="AR195">
        <v>-16.27</v>
      </c>
      <c r="AS195">
        <v>0</v>
      </c>
      <c r="AT195">
        <v>16.27</v>
      </c>
      <c r="AU195">
        <v>-16</v>
      </c>
      <c r="AV195">
        <v>0</v>
      </c>
      <c r="AW195">
        <v>16</v>
      </c>
      <c r="AX195">
        <v>0</v>
      </c>
      <c r="AY195">
        <v>131.06</v>
      </c>
      <c r="AZ195">
        <v>131.06</v>
      </c>
      <c r="BA195" t="s">
        <v>1488</v>
      </c>
      <c r="BB195">
        <v>0</v>
      </c>
      <c r="BC195">
        <v>0</v>
      </c>
      <c r="BD195">
        <v>-19.489999999999998</v>
      </c>
      <c r="BE195">
        <v>0</v>
      </c>
      <c r="BF195">
        <v>19.489999999999998</v>
      </c>
      <c r="BG195">
        <v>-11</v>
      </c>
      <c r="BH195">
        <v>0</v>
      </c>
      <c r="BI195">
        <v>90.1</v>
      </c>
      <c r="BJ195">
        <v>0</v>
      </c>
      <c r="BK195">
        <v>11</v>
      </c>
      <c r="BL195">
        <v>0</v>
      </c>
      <c r="BM195">
        <v>-7.14</v>
      </c>
      <c r="BN195">
        <v>7.14</v>
      </c>
      <c r="BO195">
        <v>0</v>
      </c>
      <c r="BP195">
        <v>8.19</v>
      </c>
      <c r="BQ195">
        <v>0</v>
      </c>
      <c r="BR195">
        <v>1</v>
      </c>
      <c r="BS195">
        <v>-1</v>
      </c>
      <c r="BT195">
        <v>0</v>
      </c>
      <c r="BU195" t="s">
        <v>1488</v>
      </c>
      <c r="BV195" t="s">
        <v>1488</v>
      </c>
      <c r="BW195" t="s">
        <v>1488</v>
      </c>
      <c r="BX195">
        <v>90.91</v>
      </c>
      <c r="BY195">
        <v>36</v>
      </c>
      <c r="BZ195">
        <v>0</v>
      </c>
      <c r="CA195">
        <v>2</v>
      </c>
      <c r="CB195">
        <v>14.29</v>
      </c>
      <c r="CC195">
        <v>1</v>
      </c>
      <c r="CD195">
        <v>1</v>
      </c>
      <c r="CE195">
        <v>6</v>
      </c>
      <c r="CF195">
        <v>0</v>
      </c>
      <c r="CG195">
        <v>1</v>
      </c>
      <c r="CH195">
        <v>0</v>
      </c>
      <c r="CI195">
        <v>0</v>
      </c>
      <c r="CJ195">
        <v>0</v>
      </c>
      <c r="CK195">
        <v>0</v>
      </c>
      <c r="CL195">
        <v>0</v>
      </c>
      <c r="CM195">
        <v>0</v>
      </c>
      <c r="CN195">
        <v>0</v>
      </c>
      <c r="CO195">
        <v>0</v>
      </c>
      <c r="CP195">
        <v>7.33</v>
      </c>
      <c r="CQ195">
        <v>109.36</v>
      </c>
      <c r="CR195">
        <v>6.28</v>
      </c>
      <c r="CS195">
        <v>17.16</v>
      </c>
      <c r="CT195">
        <v>16.89</v>
      </c>
      <c r="CU195">
        <v>51.03</v>
      </c>
      <c r="CV195">
        <v>47.49</v>
      </c>
      <c r="CW195">
        <v>53.89</v>
      </c>
      <c r="CX195">
        <v>51.72</v>
      </c>
      <c r="CY195">
        <v>50.32</v>
      </c>
      <c r="CZ195">
        <v>55.65</v>
      </c>
    </row>
    <row r="196" spans="1:104">
      <c r="A196" t="s">
        <v>625</v>
      </c>
      <c r="B196" t="s">
        <v>626</v>
      </c>
      <c r="C196" t="s">
        <v>273</v>
      </c>
      <c r="D196" t="s">
        <v>282</v>
      </c>
      <c r="E196">
        <v>78</v>
      </c>
      <c r="F196">
        <v>20142015</v>
      </c>
      <c r="G196">
        <v>20</v>
      </c>
      <c r="H196">
        <v>0.92500000000000004</v>
      </c>
      <c r="I196">
        <v>0.92500000000000004</v>
      </c>
      <c r="J196">
        <v>0</v>
      </c>
      <c r="K196">
        <v>0</v>
      </c>
      <c r="L196">
        <v>0</v>
      </c>
      <c r="M196">
        <v>0</v>
      </c>
      <c r="N196">
        <v>0</v>
      </c>
      <c r="O196">
        <v>0</v>
      </c>
      <c r="P196">
        <v>1</v>
      </c>
      <c r="Q196">
        <v>0</v>
      </c>
      <c r="R196" t="s">
        <v>1488</v>
      </c>
      <c r="S196" t="s">
        <v>1488</v>
      </c>
      <c r="T196">
        <v>-5.76</v>
      </c>
      <c r="U196">
        <v>0.03</v>
      </c>
      <c r="V196">
        <v>-12.99</v>
      </c>
      <c r="W196">
        <v>0</v>
      </c>
      <c r="X196">
        <v>12.99</v>
      </c>
      <c r="Y196">
        <v>-5</v>
      </c>
      <c r="Z196">
        <v>0</v>
      </c>
      <c r="AA196">
        <v>5</v>
      </c>
      <c r="AB196">
        <v>0</v>
      </c>
      <c r="AC196">
        <v>112.5</v>
      </c>
      <c r="AD196">
        <v>112.5</v>
      </c>
      <c r="AE196">
        <v>0</v>
      </c>
      <c r="AF196">
        <v>-11.16</v>
      </c>
      <c r="AG196">
        <v>11.16</v>
      </c>
      <c r="AH196">
        <v>-6</v>
      </c>
      <c r="AI196">
        <v>0</v>
      </c>
      <c r="AJ196">
        <v>6</v>
      </c>
      <c r="AK196">
        <v>0</v>
      </c>
      <c r="AL196">
        <v>135</v>
      </c>
      <c r="AM196">
        <v>135</v>
      </c>
      <c r="AN196" t="s">
        <v>1488</v>
      </c>
      <c r="AO196">
        <v>0</v>
      </c>
      <c r="AP196">
        <v>0</v>
      </c>
      <c r="AQ196">
        <v>0</v>
      </c>
      <c r="AR196">
        <v>-12.48</v>
      </c>
      <c r="AS196">
        <v>0</v>
      </c>
      <c r="AT196">
        <v>12.48</v>
      </c>
      <c r="AU196">
        <v>-4</v>
      </c>
      <c r="AV196">
        <v>0</v>
      </c>
      <c r="AW196">
        <v>4</v>
      </c>
      <c r="AX196">
        <v>0</v>
      </c>
      <c r="AY196">
        <v>90</v>
      </c>
      <c r="AZ196">
        <v>90</v>
      </c>
      <c r="BA196" t="s">
        <v>1488</v>
      </c>
      <c r="BB196">
        <v>0</v>
      </c>
      <c r="BC196">
        <v>0</v>
      </c>
      <c r="BD196">
        <v>-13.67</v>
      </c>
      <c r="BE196">
        <v>0</v>
      </c>
      <c r="BF196">
        <v>13.67</v>
      </c>
      <c r="BG196">
        <v>-4</v>
      </c>
      <c r="BH196">
        <v>0</v>
      </c>
      <c r="BI196">
        <v>90</v>
      </c>
      <c r="BJ196">
        <v>0</v>
      </c>
      <c r="BK196">
        <v>4</v>
      </c>
      <c r="BL196">
        <v>0</v>
      </c>
      <c r="BM196">
        <v>-11.63</v>
      </c>
      <c r="BN196">
        <v>11.63</v>
      </c>
      <c r="BO196">
        <v>0</v>
      </c>
      <c r="BP196">
        <v>22.5</v>
      </c>
      <c r="BQ196">
        <v>0</v>
      </c>
      <c r="BR196">
        <v>1</v>
      </c>
      <c r="BS196">
        <v>-1</v>
      </c>
      <c r="BT196">
        <v>0</v>
      </c>
      <c r="BU196" t="s">
        <v>1488</v>
      </c>
      <c r="BV196" t="s">
        <v>1488</v>
      </c>
      <c r="BW196" t="s">
        <v>1488</v>
      </c>
      <c r="BX196">
        <v>75</v>
      </c>
      <c r="BY196">
        <v>40</v>
      </c>
      <c r="BZ196">
        <v>0</v>
      </c>
      <c r="CA196">
        <v>0</v>
      </c>
      <c r="CB196">
        <v>0</v>
      </c>
      <c r="CC196">
        <v>0</v>
      </c>
      <c r="CD196">
        <v>0</v>
      </c>
      <c r="CE196">
        <v>2</v>
      </c>
      <c r="CF196">
        <v>0</v>
      </c>
      <c r="CG196">
        <v>0</v>
      </c>
      <c r="CH196">
        <v>0</v>
      </c>
      <c r="CI196">
        <v>0</v>
      </c>
      <c r="CJ196">
        <v>0</v>
      </c>
      <c r="CK196">
        <v>0</v>
      </c>
      <c r="CL196">
        <v>0</v>
      </c>
      <c r="CM196">
        <v>0</v>
      </c>
      <c r="CN196">
        <v>1</v>
      </c>
      <c r="CO196">
        <v>22.5</v>
      </c>
      <c r="CP196">
        <v>2.67</v>
      </c>
      <c r="CQ196">
        <v>409.79</v>
      </c>
      <c r="CR196">
        <v>0.65</v>
      </c>
      <c r="CS196">
        <v>18.760000000000002</v>
      </c>
      <c r="CT196">
        <v>17.45</v>
      </c>
      <c r="CU196">
        <v>49.65</v>
      </c>
      <c r="CV196">
        <v>51.81</v>
      </c>
      <c r="CW196">
        <v>57.02</v>
      </c>
      <c r="CX196">
        <v>57.83</v>
      </c>
      <c r="CY196">
        <v>55</v>
      </c>
      <c r="CZ196">
        <v>51.16</v>
      </c>
    </row>
    <row r="197" spans="1:104">
      <c r="A197" t="s">
        <v>988</v>
      </c>
      <c r="B197" t="s">
        <v>989</v>
      </c>
      <c r="C197" t="s">
        <v>68</v>
      </c>
      <c r="D197" t="s">
        <v>168</v>
      </c>
      <c r="E197">
        <v>38</v>
      </c>
      <c r="F197">
        <v>20142015</v>
      </c>
      <c r="G197">
        <v>26</v>
      </c>
      <c r="H197">
        <v>0.75</v>
      </c>
      <c r="I197">
        <v>0.75</v>
      </c>
      <c r="J197">
        <v>0</v>
      </c>
      <c r="K197">
        <v>0</v>
      </c>
      <c r="L197">
        <v>0</v>
      </c>
      <c r="M197">
        <v>0</v>
      </c>
      <c r="N197">
        <v>0</v>
      </c>
      <c r="O197">
        <v>0</v>
      </c>
      <c r="P197">
        <v>1</v>
      </c>
      <c r="Q197">
        <v>11.24</v>
      </c>
      <c r="R197">
        <v>94.71</v>
      </c>
      <c r="S197">
        <v>0</v>
      </c>
      <c r="T197">
        <v>-9.32</v>
      </c>
      <c r="U197">
        <v>2.17</v>
      </c>
      <c r="V197">
        <v>1.4</v>
      </c>
      <c r="W197">
        <v>18.18</v>
      </c>
      <c r="X197">
        <v>16.78</v>
      </c>
      <c r="Y197">
        <v>-63</v>
      </c>
      <c r="Z197">
        <v>18</v>
      </c>
      <c r="AA197">
        <v>81</v>
      </c>
      <c r="AB197">
        <v>13.08</v>
      </c>
      <c r="AC197">
        <v>58.87</v>
      </c>
      <c r="AD197">
        <v>71.959999999999994</v>
      </c>
      <c r="AE197">
        <v>7</v>
      </c>
      <c r="AF197">
        <v>-3.69</v>
      </c>
      <c r="AG197">
        <v>14.93</v>
      </c>
      <c r="AH197">
        <v>-131</v>
      </c>
      <c r="AI197">
        <v>19</v>
      </c>
      <c r="AJ197">
        <v>150</v>
      </c>
      <c r="AK197">
        <v>13.81</v>
      </c>
      <c r="AL197">
        <v>109.02</v>
      </c>
      <c r="AM197">
        <v>122.83</v>
      </c>
      <c r="AN197">
        <v>78.95</v>
      </c>
      <c r="AO197">
        <v>0</v>
      </c>
      <c r="AP197">
        <v>5</v>
      </c>
      <c r="AQ197">
        <v>8</v>
      </c>
      <c r="AR197">
        <v>-3.05</v>
      </c>
      <c r="AS197">
        <v>13.77</v>
      </c>
      <c r="AT197">
        <v>16.82</v>
      </c>
      <c r="AU197">
        <v>-100</v>
      </c>
      <c r="AV197">
        <v>19</v>
      </c>
      <c r="AW197">
        <v>119</v>
      </c>
      <c r="AX197">
        <v>13.81</v>
      </c>
      <c r="AY197">
        <v>86.49</v>
      </c>
      <c r="AZ197">
        <v>100.3</v>
      </c>
      <c r="BA197">
        <v>78.95</v>
      </c>
      <c r="BB197">
        <v>2</v>
      </c>
      <c r="BC197">
        <v>8</v>
      </c>
      <c r="BD197">
        <v>-3.67</v>
      </c>
      <c r="BE197">
        <v>14.02</v>
      </c>
      <c r="BF197">
        <v>17.690000000000001</v>
      </c>
      <c r="BG197">
        <v>-77</v>
      </c>
      <c r="BH197">
        <v>10.9</v>
      </c>
      <c r="BI197">
        <v>66.87</v>
      </c>
      <c r="BJ197">
        <v>15</v>
      </c>
      <c r="BK197">
        <v>92</v>
      </c>
      <c r="BL197">
        <v>6</v>
      </c>
      <c r="BM197">
        <v>3.07</v>
      </c>
      <c r="BN197">
        <v>5.26</v>
      </c>
      <c r="BO197">
        <v>0.73</v>
      </c>
      <c r="BP197">
        <v>8</v>
      </c>
      <c r="BQ197">
        <v>1</v>
      </c>
      <c r="BR197">
        <v>11</v>
      </c>
      <c r="BS197">
        <v>-10</v>
      </c>
      <c r="BT197">
        <v>8.33</v>
      </c>
      <c r="BU197">
        <v>0</v>
      </c>
      <c r="BV197">
        <v>6.67</v>
      </c>
      <c r="BW197">
        <v>5.26</v>
      </c>
      <c r="BX197">
        <v>88.04</v>
      </c>
      <c r="BY197">
        <v>32</v>
      </c>
      <c r="BZ197">
        <v>0</v>
      </c>
      <c r="CA197">
        <v>4</v>
      </c>
      <c r="CB197">
        <v>1.02</v>
      </c>
      <c r="CC197">
        <v>1</v>
      </c>
      <c r="CD197">
        <v>16</v>
      </c>
      <c r="CE197">
        <v>97</v>
      </c>
      <c r="CF197">
        <v>1</v>
      </c>
      <c r="CG197">
        <v>2</v>
      </c>
      <c r="CH197">
        <v>0</v>
      </c>
      <c r="CI197">
        <v>0</v>
      </c>
      <c r="CJ197">
        <v>6</v>
      </c>
      <c r="CK197">
        <v>2</v>
      </c>
      <c r="CL197">
        <v>2</v>
      </c>
      <c r="CM197">
        <v>0</v>
      </c>
      <c r="CN197">
        <v>1</v>
      </c>
      <c r="CO197">
        <v>0.73</v>
      </c>
      <c r="CP197">
        <v>82.55</v>
      </c>
      <c r="CQ197">
        <v>172.63</v>
      </c>
      <c r="CR197">
        <v>32.35</v>
      </c>
      <c r="CS197">
        <v>15.86</v>
      </c>
      <c r="CT197">
        <v>16.600000000000001</v>
      </c>
      <c r="CU197">
        <v>49.74</v>
      </c>
      <c r="CV197">
        <v>49.9</v>
      </c>
      <c r="CW197">
        <v>52.95</v>
      </c>
      <c r="CX197">
        <v>53.5</v>
      </c>
      <c r="CY197">
        <v>54.17</v>
      </c>
      <c r="CZ197">
        <v>54.39</v>
      </c>
    </row>
    <row r="198" spans="1:104">
      <c r="A198" t="s">
        <v>863</v>
      </c>
      <c r="B198" t="s">
        <v>864</v>
      </c>
      <c r="C198" t="s">
        <v>113</v>
      </c>
      <c r="D198" t="s">
        <v>163</v>
      </c>
      <c r="E198">
        <v>66</v>
      </c>
      <c r="F198">
        <v>20142015</v>
      </c>
      <c r="G198">
        <v>29</v>
      </c>
      <c r="H198">
        <v>1.6</v>
      </c>
      <c r="I198">
        <v>1.8</v>
      </c>
      <c r="J198">
        <v>1</v>
      </c>
      <c r="K198">
        <v>0</v>
      </c>
      <c r="L198">
        <v>1</v>
      </c>
      <c r="M198">
        <v>0.57999999999999996</v>
      </c>
      <c r="N198">
        <v>0</v>
      </c>
      <c r="O198">
        <v>0.57999999999999996</v>
      </c>
      <c r="P198">
        <v>1</v>
      </c>
      <c r="Q198">
        <v>19.899999999999999</v>
      </c>
      <c r="R198">
        <v>88.96</v>
      </c>
      <c r="S198">
        <v>7.69</v>
      </c>
      <c r="T198">
        <v>-7.26</v>
      </c>
      <c r="U198">
        <v>1.58</v>
      </c>
      <c r="V198">
        <v>8.39</v>
      </c>
      <c r="W198">
        <v>22.86</v>
      </c>
      <c r="X198">
        <v>14.46</v>
      </c>
      <c r="Y198">
        <v>-57</v>
      </c>
      <c r="Z198">
        <v>24</v>
      </c>
      <c r="AA198">
        <v>81</v>
      </c>
      <c r="AB198">
        <v>13.85</v>
      </c>
      <c r="AC198">
        <v>46.73</v>
      </c>
      <c r="AD198">
        <v>60.57</v>
      </c>
      <c r="AE198">
        <v>15</v>
      </c>
      <c r="AF198">
        <v>6.91</v>
      </c>
      <c r="AG198">
        <v>12.99</v>
      </c>
      <c r="AH198">
        <v>-115</v>
      </c>
      <c r="AI198">
        <v>38</v>
      </c>
      <c r="AJ198">
        <v>153</v>
      </c>
      <c r="AK198">
        <v>21.92</v>
      </c>
      <c r="AL198">
        <v>88.26</v>
      </c>
      <c r="AM198">
        <v>110.18</v>
      </c>
      <c r="AN198">
        <v>57.89</v>
      </c>
      <c r="AO198">
        <v>2</v>
      </c>
      <c r="AP198">
        <v>8</v>
      </c>
      <c r="AQ198">
        <v>21</v>
      </c>
      <c r="AR198">
        <v>5.26</v>
      </c>
      <c r="AS198">
        <v>21.23</v>
      </c>
      <c r="AT198">
        <v>15.98</v>
      </c>
      <c r="AU198">
        <v>-84</v>
      </c>
      <c r="AV198">
        <v>31</v>
      </c>
      <c r="AW198">
        <v>115</v>
      </c>
      <c r="AX198">
        <v>17.88</v>
      </c>
      <c r="AY198">
        <v>66.34</v>
      </c>
      <c r="AZ198">
        <v>84.22</v>
      </c>
      <c r="BA198">
        <v>70.97</v>
      </c>
      <c r="BB198">
        <v>6</v>
      </c>
      <c r="BC198">
        <v>19</v>
      </c>
      <c r="BD198">
        <v>6.39</v>
      </c>
      <c r="BE198">
        <v>22.22</v>
      </c>
      <c r="BF198">
        <v>15.83</v>
      </c>
      <c r="BG198">
        <v>-55</v>
      </c>
      <c r="BH198">
        <v>12.69</v>
      </c>
      <c r="BI198">
        <v>44.42</v>
      </c>
      <c r="BJ198">
        <v>22</v>
      </c>
      <c r="BK198">
        <v>77</v>
      </c>
      <c r="BL198">
        <v>13</v>
      </c>
      <c r="BM198">
        <v>-7.93</v>
      </c>
      <c r="BN198">
        <v>15.62</v>
      </c>
      <c r="BO198">
        <v>0.57999999999999996</v>
      </c>
      <c r="BP198">
        <v>6.92</v>
      </c>
      <c r="BQ198">
        <v>1</v>
      </c>
      <c r="BR198">
        <v>12</v>
      </c>
      <c r="BS198">
        <v>-11</v>
      </c>
      <c r="BT198">
        <v>7.69</v>
      </c>
      <c r="BU198">
        <v>5.26</v>
      </c>
      <c r="BV198">
        <v>4.55</v>
      </c>
      <c r="BW198">
        <v>3.23</v>
      </c>
      <c r="BX198">
        <v>84.42</v>
      </c>
      <c r="BY198">
        <v>44</v>
      </c>
      <c r="BZ198">
        <v>2</v>
      </c>
      <c r="CA198">
        <v>1</v>
      </c>
      <c r="CB198">
        <v>2.5299999999999998</v>
      </c>
      <c r="CC198">
        <v>2</v>
      </c>
      <c r="CD198">
        <v>23</v>
      </c>
      <c r="CE198">
        <v>77</v>
      </c>
      <c r="CF198">
        <v>13</v>
      </c>
      <c r="CG198">
        <v>3</v>
      </c>
      <c r="CH198">
        <v>0</v>
      </c>
      <c r="CI198">
        <v>0</v>
      </c>
      <c r="CJ198">
        <v>12</v>
      </c>
      <c r="CK198">
        <v>2</v>
      </c>
      <c r="CL198">
        <v>6</v>
      </c>
      <c r="CM198">
        <v>2</v>
      </c>
      <c r="CN198">
        <v>3</v>
      </c>
      <c r="CO198">
        <v>0.57999999999999996</v>
      </c>
      <c r="CP198">
        <v>104.01</v>
      </c>
      <c r="CQ198">
        <v>234.03</v>
      </c>
      <c r="CR198">
        <v>30.77</v>
      </c>
      <c r="CS198">
        <v>17.86</v>
      </c>
      <c r="CT198">
        <v>17.43</v>
      </c>
      <c r="CU198">
        <v>50.97</v>
      </c>
      <c r="CV198">
        <v>50.21</v>
      </c>
      <c r="CW198">
        <v>58.9</v>
      </c>
      <c r="CX198">
        <v>56.66</v>
      </c>
      <c r="CY198">
        <v>54.54</v>
      </c>
      <c r="CZ198">
        <v>54.08</v>
      </c>
    </row>
    <row r="199" spans="1:104">
      <c r="A199" t="s">
        <v>874</v>
      </c>
      <c r="B199" t="s">
        <v>875</v>
      </c>
      <c r="C199" t="s">
        <v>62</v>
      </c>
      <c r="D199" t="s">
        <v>858</v>
      </c>
      <c r="E199">
        <v>79</v>
      </c>
      <c r="F199">
        <v>20142015</v>
      </c>
      <c r="G199">
        <v>24</v>
      </c>
      <c r="H199">
        <v>4.6500000000000004</v>
      </c>
      <c r="I199">
        <v>4.05</v>
      </c>
      <c r="J199">
        <v>0</v>
      </c>
      <c r="K199">
        <v>0</v>
      </c>
      <c r="L199">
        <v>0</v>
      </c>
      <c r="M199">
        <v>0</v>
      </c>
      <c r="N199">
        <v>0</v>
      </c>
      <c r="O199">
        <v>0</v>
      </c>
      <c r="P199">
        <v>0</v>
      </c>
      <c r="Q199">
        <v>25</v>
      </c>
      <c r="R199">
        <v>75</v>
      </c>
      <c r="S199">
        <v>0</v>
      </c>
      <c r="T199">
        <v>23.82</v>
      </c>
      <c r="U199">
        <v>0.19</v>
      </c>
      <c r="V199">
        <v>6.48</v>
      </c>
      <c r="W199">
        <v>20</v>
      </c>
      <c r="X199">
        <v>13.52</v>
      </c>
      <c r="Y199">
        <v>-12</v>
      </c>
      <c r="Z199">
        <v>4</v>
      </c>
      <c r="AA199">
        <v>16</v>
      </c>
      <c r="AB199">
        <v>15.72</v>
      </c>
      <c r="AC199">
        <v>62.88</v>
      </c>
      <c r="AD199">
        <v>78.599999999999994</v>
      </c>
      <c r="AE199">
        <v>0</v>
      </c>
      <c r="AF199">
        <v>12.44</v>
      </c>
      <c r="AG199">
        <v>12.56</v>
      </c>
      <c r="AH199">
        <v>-18</v>
      </c>
      <c r="AI199">
        <v>9</v>
      </c>
      <c r="AJ199">
        <v>27</v>
      </c>
      <c r="AK199">
        <v>35.369999999999997</v>
      </c>
      <c r="AL199">
        <v>106.11</v>
      </c>
      <c r="AM199">
        <v>141.47999999999999</v>
      </c>
      <c r="AN199">
        <v>77.78</v>
      </c>
      <c r="AO199">
        <v>1</v>
      </c>
      <c r="AP199">
        <v>1</v>
      </c>
      <c r="AQ199">
        <v>2</v>
      </c>
      <c r="AR199">
        <v>12.42</v>
      </c>
      <c r="AS199">
        <v>25.93</v>
      </c>
      <c r="AT199">
        <v>13.51</v>
      </c>
      <c r="AU199">
        <v>-13</v>
      </c>
      <c r="AV199">
        <v>7</v>
      </c>
      <c r="AW199">
        <v>20</v>
      </c>
      <c r="AX199">
        <v>27.51</v>
      </c>
      <c r="AY199">
        <v>78.599999999999994</v>
      </c>
      <c r="AZ199">
        <v>106.11</v>
      </c>
      <c r="BA199">
        <v>100</v>
      </c>
      <c r="BB199">
        <v>0</v>
      </c>
      <c r="BC199">
        <v>1</v>
      </c>
      <c r="BD199">
        <v>21.44</v>
      </c>
      <c r="BE199">
        <v>36.840000000000003</v>
      </c>
      <c r="BF199">
        <v>15.4</v>
      </c>
      <c r="BG199">
        <v>-5</v>
      </c>
      <c r="BH199">
        <v>27.51</v>
      </c>
      <c r="BI199">
        <v>47.16</v>
      </c>
      <c r="BJ199">
        <v>7</v>
      </c>
      <c r="BK199">
        <v>12</v>
      </c>
      <c r="BL199">
        <v>1</v>
      </c>
      <c r="BM199">
        <v>-10.91</v>
      </c>
      <c r="BN199">
        <v>10.91</v>
      </c>
      <c r="BO199">
        <v>0</v>
      </c>
      <c r="BP199">
        <v>11.79</v>
      </c>
      <c r="BQ199">
        <v>0</v>
      </c>
      <c r="BR199">
        <v>3</v>
      </c>
      <c r="BS199">
        <v>-3</v>
      </c>
      <c r="BT199">
        <v>0</v>
      </c>
      <c r="BU199">
        <v>0</v>
      </c>
      <c r="BV199">
        <v>0</v>
      </c>
      <c r="BW199">
        <v>0</v>
      </c>
      <c r="BX199">
        <v>75</v>
      </c>
      <c r="BY199">
        <v>40</v>
      </c>
      <c r="BZ199">
        <v>0</v>
      </c>
      <c r="CA199">
        <v>0</v>
      </c>
      <c r="CB199">
        <v>30</v>
      </c>
      <c r="CC199">
        <v>3</v>
      </c>
      <c r="CD199">
        <v>5</v>
      </c>
      <c r="CE199">
        <v>7</v>
      </c>
      <c r="CF199">
        <v>0</v>
      </c>
      <c r="CG199">
        <v>0</v>
      </c>
      <c r="CH199">
        <v>0</v>
      </c>
      <c r="CI199">
        <v>0</v>
      </c>
      <c r="CJ199">
        <v>1</v>
      </c>
      <c r="CK199">
        <v>1</v>
      </c>
      <c r="CL199">
        <v>0</v>
      </c>
      <c r="CM199">
        <v>0</v>
      </c>
      <c r="CN199">
        <v>0</v>
      </c>
      <c r="CO199">
        <v>0</v>
      </c>
      <c r="CP199">
        <v>15.27</v>
      </c>
      <c r="CQ199">
        <v>404.59</v>
      </c>
      <c r="CR199">
        <v>3.64</v>
      </c>
      <c r="CS199">
        <v>16.600000000000001</v>
      </c>
      <c r="CT199">
        <v>17.05</v>
      </c>
      <c r="CU199">
        <v>45.29</v>
      </c>
      <c r="CV199">
        <v>49.88</v>
      </c>
      <c r="CW199">
        <v>51.8</v>
      </c>
      <c r="CX199">
        <v>62.58</v>
      </c>
      <c r="CY199">
        <v>53.4</v>
      </c>
      <c r="CZ199">
        <v>53.65</v>
      </c>
    </row>
    <row r="200" spans="1:104">
      <c r="A200" t="s">
        <v>409</v>
      </c>
      <c r="B200" t="s">
        <v>410</v>
      </c>
      <c r="C200" t="s">
        <v>62</v>
      </c>
      <c r="D200" t="s">
        <v>110</v>
      </c>
      <c r="E200">
        <v>69</v>
      </c>
      <c r="F200">
        <v>20142015</v>
      </c>
      <c r="G200">
        <v>29</v>
      </c>
      <c r="H200">
        <v>5</v>
      </c>
      <c r="I200">
        <v>4.5999999999999996</v>
      </c>
      <c r="J200">
        <v>0</v>
      </c>
      <c r="K200">
        <v>0</v>
      </c>
      <c r="L200">
        <v>0</v>
      </c>
      <c r="M200">
        <v>0</v>
      </c>
      <c r="N200">
        <v>0</v>
      </c>
      <c r="O200">
        <v>0</v>
      </c>
      <c r="P200">
        <v>0</v>
      </c>
      <c r="Q200">
        <v>10.210000000000001</v>
      </c>
      <c r="R200">
        <v>110.87</v>
      </c>
      <c r="S200">
        <v>0</v>
      </c>
      <c r="T200">
        <v>0.24</v>
      </c>
      <c r="U200">
        <v>2.1</v>
      </c>
      <c r="V200">
        <v>3.35</v>
      </c>
      <c r="W200">
        <v>14.77</v>
      </c>
      <c r="X200">
        <v>11.42</v>
      </c>
      <c r="Y200">
        <v>-105</v>
      </c>
      <c r="Z200">
        <v>22</v>
      </c>
      <c r="AA200">
        <v>127</v>
      </c>
      <c r="AB200">
        <v>9.11</v>
      </c>
      <c r="AC200">
        <v>52.59</v>
      </c>
      <c r="AD200">
        <v>61.7</v>
      </c>
      <c r="AE200">
        <v>0</v>
      </c>
      <c r="AF200">
        <v>1.36</v>
      </c>
      <c r="AG200">
        <v>8.85</v>
      </c>
      <c r="AH200">
        <v>-226</v>
      </c>
      <c r="AI200">
        <v>29</v>
      </c>
      <c r="AJ200">
        <v>255</v>
      </c>
      <c r="AK200">
        <v>12.01</v>
      </c>
      <c r="AL200">
        <v>105.6</v>
      </c>
      <c r="AM200">
        <v>117.61</v>
      </c>
      <c r="AN200">
        <v>62.07</v>
      </c>
      <c r="AO200">
        <v>2</v>
      </c>
      <c r="AP200">
        <v>15</v>
      </c>
      <c r="AQ200">
        <v>3</v>
      </c>
      <c r="AR200">
        <v>2.36</v>
      </c>
      <c r="AS200">
        <v>11.36</v>
      </c>
      <c r="AT200">
        <v>9</v>
      </c>
      <c r="AU200">
        <v>-170</v>
      </c>
      <c r="AV200">
        <v>25</v>
      </c>
      <c r="AW200">
        <v>195</v>
      </c>
      <c r="AX200">
        <v>10.35</v>
      </c>
      <c r="AY200">
        <v>80.75</v>
      </c>
      <c r="AZ200">
        <v>91.1</v>
      </c>
      <c r="BA200">
        <v>72</v>
      </c>
      <c r="BB200">
        <v>0</v>
      </c>
      <c r="BC200">
        <v>1</v>
      </c>
      <c r="BD200">
        <v>2.11</v>
      </c>
      <c r="BE200">
        <v>11.32</v>
      </c>
      <c r="BF200">
        <v>9.2100000000000009</v>
      </c>
      <c r="BG200">
        <v>-123</v>
      </c>
      <c r="BH200">
        <v>7.45</v>
      </c>
      <c r="BI200">
        <v>58.39</v>
      </c>
      <c r="BJ200">
        <v>18</v>
      </c>
      <c r="BK200">
        <v>141</v>
      </c>
      <c r="BL200">
        <v>1</v>
      </c>
      <c r="BM200">
        <v>15.45</v>
      </c>
      <c r="BN200">
        <v>4.55</v>
      </c>
      <c r="BO200">
        <v>1.66</v>
      </c>
      <c r="BP200">
        <v>6.63</v>
      </c>
      <c r="BQ200">
        <v>4</v>
      </c>
      <c r="BR200">
        <v>16</v>
      </c>
      <c r="BS200">
        <v>-12</v>
      </c>
      <c r="BT200">
        <v>20</v>
      </c>
      <c r="BU200">
        <v>0</v>
      </c>
      <c r="BV200">
        <v>22.22</v>
      </c>
      <c r="BW200">
        <v>16</v>
      </c>
      <c r="BX200">
        <v>88.65</v>
      </c>
      <c r="BY200">
        <v>40</v>
      </c>
      <c r="BZ200">
        <v>0</v>
      </c>
      <c r="CA200">
        <v>0</v>
      </c>
      <c r="CB200">
        <v>5.16</v>
      </c>
      <c r="CC200">
        <v>8</v>
      </c>
      <c r="CD200">
        <v>20</v>
      </c>
      <c r="CE200">
        <v>147</v>
      </c>
      <c r="CF200">
        <v>6</v>
      </c>
      <c r="CG200">
        <v>0</v>
      </c>
      <c r="CH200">
        <v>0</v>
      </c>
      <c r="CI200">
        <v>0</v>
      </c>
      <c r="CJ200">
        <v>1</v>
      </c>
      <c r="CK200">
        <v>1</v>
      </c>
      <c r="CL200">
        <v>1</v>
      </c>
      <c r="CM200">
        <v>0</v>
      </c>
      <c r="CN200">
        <v>0</v>
      </c>
      <c r="CO200">
        <v>0</v>
      </c>
      <c r="CP200">
        <v>144.88999999999999</v>
      </c>
      <c r="CQ200">
        <v>210.15</v>
      </c>
      <c r="CR200">
        <v>40.81</v>
      </c>
      <c r="CS200">
        <v>16.48</v>
      </c>
      <c r="CT200">
        <v>17.46</v>
      </c>
      <c r="CU200">
        <v>52.5</v>
      </c>
      <c r="CV200">
        <v>49.98</v>
      </c>
      <c r="CW200">
        <v>55.45</v>
      </c>
      <c r="CX200">
        <v>50.16</v>
      </c>
      <c r="CY200">
        <v>54.37</v>
      </c>
      <c r="CZ200">
        <v>54.42</v>
      </c>
    </row>
    <row r="201" spans="1:104">
      <c r="A201" t="s">
        <v>1303</v>
      </c>
      <c r="B201" t="s">
        <v>1304</v>
      </c>
      <c r="C201" t="s">
        <v>68</v>
      </c>
      <c r="D201" t="s">
        <v>74</v>
      </c>
      <c r="E201">
        <v>71</v>
      </c>
      <c r="F201">
        <v>20142015</v>
      </c>
      <c r="G201">
        <v>32</v>
      </c>
      <c r="H201">
        <v>4</v>
      </c>
      <c r="I201">
        <v>3.25</v>
      </c>
      <c r="J201">
        <v>0</v>
      </c>
      <c r="K201">
        <v>0</v>
      </c>
      <c r="L201">
        <v>0</v>
      </c>
      <c r="M201">
        <v>0</v>
      </c>
      <c r="N201">
        <v>0</v>
      </c>
      <c r="O201">
        <v>0</v>
      </c>
      <c r="P201">
        <v>1</v>
      </c>
      <c r="Q201">
        <v>6.21</v>
      </c>
      <c r="R201">
        <v>98.03</v>
      </c>
      <c r="S201">
        <v>0</v>
      </c>
      <c r="T201">
        <v>-15.93</v>
      </c>
      <c r="U201">
        <v>2.33</v>
      </c>
      <c r="V201">
        <v>-12.77</v>
      </c>
      <c r="W201">
        <v>5.63</v>
      </c>
      <c r="X201">
        <v>18.399999999999999</v>
      </c>
      <c r="Y201">
        <v>-126</v>
      </c>
      <c r="Z201">
        <v>8</v>
      </c>
      <c r="AA201">
        <v>134</v>
      </c>
      <c r="AB201">
        <v>2.9</v>
      </c>
      <c r="AC201">
        <v>48.53</v>
      </c>
      <c r="AD201">
        <v>51.43</v>
      </c>
      <c r="AE201">
        <v>0</v>
      </c>
      <c r="AF201">
        <v>-9.7799999999999994</v>
      </c>
      <c r="AG201">
        <v>15.99</v>
      </c>
      <c r="AH201">
        <v>-254</v>
      </c>
      <c r="AI201">
        <v>18</v>
      </c>
      <c r="AJ201">
        <v>272</v>
      </c>
      <c r="AK201">
        <v>6.52</v>
      </c>
      <c r="AL201">
        <v>98.52</v>
      </c>
      <c r="AM201">
        <v>105.04</v>
      </c>
      <c r="AN201">
        <v>55.56</v>
      </c>
      <c r="AO201">
        <v>0</v>
      </c>
      <c r="AP201">
        <v>21</v>
      </c>
      <c r="AQ201">
        <v>1</v>
      </c>
      <c r="AR201">
        <v>-13.97</v>
      </c>
      <c r="AS201">
        <v>5.31</v>
      </c>
      <c r="AT201">
        <v>19.28</v>
      </c>
      <c r="AU201">
        <v>-185</v>
      </c>
      <c r="AV201">
        <v>11</v>
      </c>
      <c r="AW201">
        <v>196</v>
      </c>
      <c r="AX201">
        <v>3.98</v>
      </c>
      <c r="AY201">
        <v>70.989999999999995</v>
      </c>
      <c r="AZ201">
        <v>74.97</v>
      </c>
      <c r="BA201">
        <v>90.91</v>
      </c>
      <c r="BB201">
        <v>0</v>
      </c>
      <c r="BC201">
        <v>1</v>
      </c>
      <c r="BD201">
        <v>-12.81</v>
      </c>
      <c r="BE201">
        <v>6.58</v>
      </c>
      <c r="BF201">
        <v>19.39</v>
      </c>
      <c r="BG201">
        <v>-132</v>
      </c>
      <c r="BH201">
        <v>3.62</v>
      </c>
      <c r="BI201">
        <v>51.43</v>
      </c>
      <c r="BJ201">
        <v>10</v>
      </c>
      <c r="BK201">
        <v>142</v>
      </c>
      <c r="BL201">
        <v>1</v>
      </c>
      <c r="BM201">
        <v>-3.14</v>
      </c>
      <c r="BN201">
        <v>8.6999999999999993</v>
      </c>
      <c r="BO201">
        <v>0.36</v>
      </c>
      <c r="BP201">
        <v>6.16</v>
      </c>
      <c r="BQ201">
        <v>1</v>
      </c>
      <c r="BR201">
        <v>17</v>
      </c>
      <c r="BS201">
        <v>-16</v>
      </c>
      <c r="BT201">
        <v>5.56</v>
      </c>
      <c r="BU201">
        <v>0</v>
      </c>
      <c r="BV201">
        <v>10</v>
      </c>
      <c r="BW201">
        <v>9.09</v>
      </c>
      <c r="BX201">
        <v>88.03</v>
      </c>
      <c r="BY201">
        <v>52.32</v>
      </c>
      <c r="BZ201">
        <v>124</v>
      </c>
      <c r="CA201">
        <v>113</v>
      </c>
      <c r="CB201">
        <v>1.84</v>
      </c>
      <c r="CC201">
        <v>4</v>
      </c>
      <c r="CD201">
        <v>24</v>
      </c>
      <c r="CE201">
        <v>213</v>
      </c>
      <c r="CF201">
        <v>9</v>
      </c>
      <c r="CG201">
        <v>3</v>
      </c>
      <c r="CH201">
        <v>0</v>
      </c>
      <c r="CI201">
        <v>0</v>
      </c>
      <c r="CJ201">
        <v>1</v>
      </c>
      <c r="CK201">
        <v>0</v>
      </c>
      <c r="CL201">
        <v>2</v>
      </c>
      <c r="CM201">
        <v>1</v>
      </c>
      <c r="CN201">
        <v>2</v>
      </c>
      <c r="CO201">
        <v>0.36</v>
      </c>
      <c r="CP201">
        <v>165.66</v>
      </c>
      <c r="CQ201">
        <v>169.92</v>
      </c>
      <c r="CR201">
        <v>49.37</v>
      </c>
      <c r="CS201">
        <v>17.600000000000001</v>
      </c>
      <c r="CT201">
        <v>17.399999999999999</v>
      </c>
      <c r="CU201">
        <v>49.62</v>
      </c>
      <c r="CV201">
        <v>50.03</v>
      </c>
      <c r="CW201">
        <v>52.35</v>
      </c>
      <c r="CX201">
        <v>53.15</v>
      </c>
      <c r="CY201">
        <v>54.82</v>
      </c>
      <c r="CZ201">
        <v>54.74</v>
      </c>
    </row>
    <row r="202" spans="1:104">
      <c r="A202" t="s">
        <v>980</v>
      </c>
      <c r="B202" t="s">
        <v>981</v>
      </c>
      <c r="C202" t="s">
        <v>62</v>
      </c>
      <c r="D202" t="s">
        <v>767</v>
      </c>
      <c r="E202">
        <v>60</v>
      </c>
      <c r="F202">
        <v>20142015</v>
      </c>
      <c r="G202">
        <v>23</v>
      </c>
      <c r="H202">
        <v>0.9</v>
      </c>
      <c r="I202">
        <v>0.9</v>
      </c>
      <c r="J202">
        <v>0</v>
      </c>
      <c r="K202">
        <v>0</v>
      </c>
      <c r="L202">
        <v>0</v>
      </c>
      <c r="M202">
        <v>0</v>
      </c>
      <c r="N202">
        <v>0</v>
      </c>
      <c r="O202">
        <v>0</v>
      </c>
      <c r="P202">
        <v>0</v>
      </c>
      <c r="Q202">
        <v>20</v>
      </c>
      <c r="R202">
        <v>100</v>
      </c>
      <c r="S202" t="s">
        <v>1488</v>
      </c>
      <c r="T202">
        <v>61.95</v>
      </c>
      <c r="U202">
        <v>0.09</v>
      </c>
      <c r="V202">
        <v>40.159999999999997</v>
      </c>
      <c r="W202">
        <v>50</v>
      </c>
      <c r="X202">
        <v>9.84</v>
      </c>
      <c r="Y202">
        <v>0</v>
      </c>
      <c r="Z202">
        <v>1</v>
      </c>
      <c r="AA202">
        <v>1</v>
      </c>
      <c r="AB202">
        <v>10.68</v>
      </c>
      <c r="AC202">
        <v>10.68</v>
      </c>
      <c r="AD202">
        <v>21.36</v>
      </c>
      <c r="AE202">
        <v>0</v>
      </c>
      <c r="AF202">
        <v>10.73</v>
      </c>
      <c r="AG202">
        <v>9.27</v>
      </c>
      <c r="AH202">
        <v>-3</v>
      </c>
      <c r="AI202">
        <v>1</v>
      </c>
      <c r="AJ202">
        <v>4</v>
      </c>
      <c r="AK202">
        <v>10.68</v>
      </c>
      <c r="AL202">
        <v>42.73</v>
      </c>
      <c r="AM202">
        <v>53.41</v>
      </c>
      <c r="AN202">
        <v>100</v>
      </c>
      <c r="AO202">
        <v>0</v>
      </c>
      <c r="AP202">
        <v>0</v>
      </c>
      <c r="AQ202">
        <v>0</v>
      </c>
      <c r="AR202">
        <v>15.02</v>
      </c>
      <c r="AS202">
        <v>25</v>
      </c>
      <c r="AT202">
        <v>9.98</v>
      </c>
      <c r="AU202">
        <v>-2</v>
      </c>
      <c r="AV202">
        <v>1</v>
      </c>
      <c r="AW202">
        <v>3</v>
      </c>
      <c r="AX202">
        <v>10.68</v>
      </c>
      <c r="AY202">
        <v>32.049999999999997</v>
      </c>
      <c r="AZ202">
        <v>42.73</v>
      </c>
      <c r="BA202">
        <v>100</v>
      </c>
      <c r="BB202">
        <v>0</v>
      </c>
      <c r="BC202">
        <v>0</v>
      </c>
      <c r="BD202">
        <v>14.68</v>
      </c>
      <c r="BE202">
        <v>25</v>
      </c>
      <c r="BF202">
        <v>10.32</v>
      </c>
      <c r="BG202">
        <v>-2</v>
      </c>
      <c r="BH202">
        <v>10.68</v>
      </c>
      <c r="BI202">
        <v>32.049999999999997</v>
      </c>
      <c r="BJ202">
        <v>1</v>
      </c>
      <c r="BK202">
        <v>3</v>
      </c>
      <c r="BL202">
        <v>0</v>
      </c>
      <c r="BM202" t="s">
        <v>1488</v>
      </c>
      <c r="BN202">
        <v>13.16</v>
      </c>
      <c r="BO202">
        <v>0</v>
      </c>
      <c r="BP202">
        <v>0</v>
      </c>
      <c r="BQ202">
        <v>0</v>
      </c>
      <c r="BR202">
        <v>0</v>
      </c>
      <c r="BS202">
        <v>0</v>
      </c>
      <c r="BT202" t="s">
        <v>1488</v>
      </c>
      <c r="BU202" t="s">
        <v>1488</v>
      </c>
      <c r="BV202">
        <v>0</v>
      </c>
      <c r="BW202">
        <v>0</v>
      </c>
      <c r="BX202">
        <v>100</v>
      </c>
      <c r="BY202">
        <v>40</v>
      </c>
      <c r="BZ202">
        <v>0</v>
      </c>
      <c r="CA202">
        <v>0</v>
      </c>
      <c r="CB202">
        <v>66.67</v>
      </c>
      <c r="CC202">
        <v>2</v>
      </c>
      <c r="CD202">
        <v>2</v>
      </c>
      <c r="CE202">
        <v>1</v>
      </c>
      <c r="CF202">
        <v>1</v>
      </c>
      <c r="CG202">
        <v>0</v>
      </c>
      <c r="CH202">
        <v>0</v>
      </c>
      <c r="CI202">
        <v>0</v>
      </c>
      <c r="CJ202">
        <v>0</v>
      </c>
      <c r="CK202">
        <v>0</v>
      </c>
      <c r="CL202">
        <v>0</v>
      </c>
      <c r="CM202">
        <v>0</v>
      </c>
      <c r="CN202">
        <v>0</v>
      </c>
      <c r="CO202">
        <v>0</v>
      </c>
      <c r="CP202">
        <v>5.62</v>
      </c>
      <c r="CQ202">
        <v>342.01</v>
      </c>
      <c r="CR202">
        <v>1.62</v>
      </c>
      <c r="CS202">
        <v>16.579999999999998</v>
      </c>
      <c r="CT202">
        <v>17.25</v>
      </c>
      <c r="CU202">
        <v>51.3</v>
      </c>
      <c r="CV202">
        <v>49.91</v>
      </c>
      <c r="CW202">
        <v>48.93</v>
      </c>
      <c r="CX202">
        <v>46.45</v>
      </c>
      <c r="CY202">
        <v>52.79</v>
      </c>
      <c r="CZ202">
        <v>52.98</v>
      </c>
    </row>
    <row r="203" spans="1:104">
      <c r="A203" t="s">
        <v>298</v>
      </c>
      <c r="B203" t="s">
        <v>299</v>
      </c>
      <c r="C203" t="s">
        <v>80</v>
      </c>
      <c r="D203" t="s">
        <v>88</v>
      </c>
      <c r="E203">
        <v>72</v>
      </c>
      <c r="F203">
        <v>20142015</v>
      </c>
      <c r="G203">
        <v>27</v>
      </c>
      <c r="H203">
        <v>1.5</v>
      </c>
      <c r="I203">
        <v>1.75</v>
      </c>
      <c r="J203">
        <v>0</v>
      </c>
      <c r="K203">
        <v>0</v>
      </c>
      <c r="L203">
        <v>0</v>
      </c>
      <c r="M203">
        <v>0</v>
      </c>
      <c r="N203">
        <v>0</v>
      </c>
      <c r="O203">
        <v>0</v>
      </c>
      <c r="P203">
        <v>3</v>
      </c>
      <c r="Q203">
        <v>23.39</v>
      </c>
      <c r="R203">
        <v>91.07</v>
      </c>
      <c r="S203">
        <v>0</v>
      </c>
      <c r="T203">
        <v>-1.39</v>
      </c>
      <c r="U203">
        <v>1.08</v>
      </c>
      <c r="V203">
        <v>16.28</v>
      </c>
      <c r="W203">
        <v>25.81</v>
      </c>
      <c r="X203">
        <v>9.52</v>
      </c>
      <c r="Y203">
        <v>-30</v>
      </c>
      <c r="Z203">
        <v>16</v>
      </c>
      <c r="AA203">
        <v>46</v>
      </c>
      <c r="AB203">
        <v>12.37</v>
      </c>
      <c r="AC203">
        <v>35.56</v>
      </c>
      <c r="AD203">
        <v>47.92</v>
      </c>
      <c r="AE203">
        <v>11</v>
      </c>
      <c r="AF203">
        <v>14.72</v>
      </c>
      <c r="AG203">
        <v>8.67</v>
      </c>
      <c r="AH203">
        <v>-66</v>
      </c>
      <c r="AI203">
        <v>29</v>
      </c>
      <c r="AJ203">
        <v>95</v>
      </c>
      <c r="AK203">
        <v>22.42</v>
      </c>
      <c r="AL203">
        <v>73.430000000000007</v>
      </c>
      <c r="AM203">
        <v>95.85</v>
      </c>
      <c r="AN203">
        <v>68.97</v>
      </c>
      <c r="AO203">
        <v>1</v>
      </c>
      <c r="AP203">
        <v>1</v>
      </c>
      <c r="AQ203">
        <v>17</v>
      </c>
      <c r="AR203">
        <v>18.28</v>
      </c>
      <c r="AS203">
        <v>27.72</v>
      </c>
      <c r="AT203">
        <v>9.44</v>
      </c>
      <c r="AU203">
        <v>-45</v>
      </c>
      <c r="AV203">
        <v>28</v>
      </c>
      <c r="AW203">
        <v>73</v>
      </c>
      <c r="AX203">
        <v>21.64</v>
      </c>
      <c r="AY203">
        <v>56.43</v>
      </c>
      <c r="AZ203">
        <v>78.069999999999993</v>
      </c>
      <c r="BA203">
        <v>71.430000000000007</v>
      </c>
      <c r="BB203">
        <v>4</v>
      </c>
      <c r="BC203">
        <v>16</v>
      </c>
      <c r="BD203">
        <v>15.66</v>
      </c>
      <c r="BE203">
        <v>26.32</v>
      </c>
      <c r="BF203">
        <v>10.66</v>
      </c>
      <c r="BG203">
        <v>-36</v>
      </c>
      <c r="BH203">
        <v>15.46</v>
      </c>
      <c r="BI203">
        <v>43.29</v>
      </c>
      <c r="BJ203">
        <v>20</v>
      </c>
      <c r="BK203">
        <v>56</v>
      </c>
      <c r="BL203">
        <v>12</v>
      </c>
      <c r="BM203">
        <v>-8.33</v>
      </c>
      <c r="BN203">
        <v>8.33</v>
      </c>
      <c r="BO203">
        <v>0</v>
      </c>
      <c r="BP203">
        <v>3.86</v>
      </c>
      <c r="BQ203">
        <v>0</v>
      </c>
      <c r="BR203">
        <v>5</v>
      </c>
      <c r="BS203">
        <v>-5</v>
      </c>
      <c r="BT203">
        <v>0</v>
      </c>
      <c r="BU203">
        <v>0</v>
      </c>
      <c r="BV203">
        <v>0</v>
      </c>
      <c r="BW203">
        <v>0</v>
      </c>
      <c r="BX203">
        <v>91.07</v>
      </c>
      <c r="BY203">
        <v>46</v>
      </c>
      <c r="BZ203">
        <v>2</v>
      </c>
      <c r="CA203">
        <v>0</v>
      </c>
      <c r="CB203">
        <v>3.92</v>
      </c>
      <c r="CC203">
        <v>2</v>
      </c>
      <c r="CD203">
        <v>10</v>
      </c>
      <c r="CE203">
        <v>49</v>
      </c>
      <c r="CF203">
        <v>4</v>
      </c>
      <c r="CG203">
        <v>2</v>
      </c>
      <c r="CH203">
        <v>0</v>
      </c>
      <c r="CI203">
        <v>0</v>
      </c>
      <c r="CJ203">
        <v>12</v>
      </c>
      <c r="CK203">
        <v>1</v>
      </c>
      <c r="CL203">
        <v>5</v>
      </c>
      <c r="CM203">
        <v>0</v>
      </c>
      <c r="CN203">
        <v>3</v>
      </c>
      <c r="CO203">
        <v>2.3199999999999998</v>
      </c>
      <c r="CP203">
        <v>77.62</v>
      </c>
      <c r="CQ203">
        <v>220</v>
      </c>
      <c r="CR203">
        <v>26.08</v>
      </c>
      <c r="CS203">
        <v>17.73</v>
      </c>
      <c r="CT203">
        <v>17.47</v>
      </c>
      <c r="CU203">
        <v>51.31</v>
      </c>
      <c r="CV203">
        <v>49.46</v>
      </c>
      <c r="CW203">
        <v>56.81</v>
      </c>
      <c r="CX203">
        <v>53.92</v>
      </c>
      <c r="CY203">
        <v>53.55</v>
      </c>
      <c r="CZ203">
        <v>54.72</v>
      </c>
    </row>
    <row r="204" spans="1:104">
      <c r="A204" t="s">
        <v>507</v>
      </c>
      <c r="B204" t="s">
        <v>508</v>
      </c>
      <c r="C204" t="s">
        <v>68</v>
      </c>
      <c r="D204" t="s">
        <v>364</v>
      </c>
      <c r="E204">
        <v>76</v>
      </c>
      <c r="F204">
        <v>20142015</v>
      </c>
      <c r="G204">
        <v>29</v>
      </c>
      <c r="H204">
        <v>8.75</v>
      </c>
      <c r="I204">
        <v>8.25</v>
      </c>
      <c r="J204">
        <v>0</v>
      </c>
      <c r="K204">
        <v>2</v>
      </c>
      <c r="L204">
        <v>2</v>
      </c>
      <c r="M204">
        <v>0</v>
      </c>
      <c r="N204">
        <v>0.93</v>
      </c>
      <c r="O204">
        <v>0.93</v>
      </c>
      <c r="P204">
        <v>0</v>
      </c>
      <c r="Q204">
        <v>13.93</v>
      </c>
      <c r="R204">
        <v>92.65</v>
      </c>
      <c r="S204">
        <v>0</v>
      </c>
      <c r="T204">
        <v>-10.49</v>
      </c>
      <c r="U204">
        <v>1.69</v>
      </c>
      <c r="V204">
        <v>-4.68</v>
      </c>
      <c r="W204">
        <v>18.920000000000002</v>
      </c>
      <c r="X204">
        <v>23.6</v>
      </c>
      <c r="Y204">
        <v>-69</v>
      </c>
      <c r="Z204">
        <v>21</v>
      </c>
      <c r="AA204">
        <v>90</v>
      </c>
      <c r="AB204">
        <v>9.7899999999999991</v>
      </c>
      <c r="AC204">
        <v>41.96</v>
      </c>
      <c r="AD204">
        <v>51.75</v>
      </c>
      <c r="AE204">
        <v>9</v>
      </c>
      <c r="AF204">
        <v>-2.83</v>
      </c>
      <c r="AG204">
        <v>16.760000000000002</v>
      </c>
      <c r="AH204">
        <v>-176</v>
      </c>
      <c r="AI204">
        <v>34</v>
      </c>
      <c r="AJ204">
        <v>210</v>
      </c>
      <c r="AK204">
        <v>15.85</v>
      </c>
      <c r="AL204">
        <v>97.9</v>
      </c>
      <c r="AM204">
        <v>113.75</v>
      </c>
      <c r="AN204">
        <v>70.59</v>
      </c>
      <c r="AO204">
        <v>1</v>
      </c>
      <c r="AP204">
        <v>11</v>
      </c>
      <c r="AQ204">
        <v>9</v>
      </c>
      <c r="AR204">
        <v>-2.37</v>
      </c>
      <c r="AS204">
        <v>17.68</v>
      </c>
      <c r="AT204">
        <v>20.05</v>
      </c>
      <c r="AU204">
        <v>-117</v>
      </c>
      <c r="AV204">
        <v>32</v>
      </c>
      <c r="AW204">
        <v>149</v>
      </c>
      <c r="AX204">
        <v>14.92</v>
      </c>
      <c r="AY204">
        <v>69.459999999999994</v>
      </c>
      <c r="AZ204">
        <v>84.38</v>
      </c>
      <c r="BA204">
        <v>75</v>
      </c>
      <c r="BB204">
        <v>3</v>
      </c>
      <c r="BC204">
        <v>8</v>
      </c>
      <c r="BD204">
        <v>-2.12</v>
      </c>
      <c r="BE204">
        <v>19.05</v>
      </c>
      <c r="BF204">
        <v>21.17</v>
      </c>
      <c r="BG204">
        <v>-78</v>
      </c>
      <c r="BH204">
        <v>11.19</v>
      </c>
      <c r="BI204">
        <v>47.55</v>
      </c>
      <c r="BJ204">
        <v>24</v>
      </c>
      <c r="BK204">
        <v>102</v>
      </c>
      <c r="BL204">
        <v>5</v>
      </c>
      <c r="BM204">
        <v>1.74</v>
      </c>
      <c r="BN204">
        <v>9.3800000000000008</v>
      </c>
      <c r="BO204">
        <v>0.93</v>
      </c>
      <c r="BP204">
        <v>7.46</v>
      </c>
      <c r="BQ204">
        <v>2</v>
      </c>
      <c r="BR204">
        <v>16</v>
      </c>
      <c r="BS204">
        <v>-14</v>
      </c>
      <c r="BT204">
        <v>11.11</v>
      </c>
      <c r="BU204">
        <v>0</v>
      </c>
      <c r="BV204">
        <v>8.33</v>
      </c>
      <c r="BW204">
        <v>6.25</v>
      </c>
      <c r="BX204">
        <v>84.31</v>
      </c>
      <c r="BY204">
        <v>53.45</v>
      </c>
      <c r="BZ204">
        <v>31</v>
      </c>
      <c r="CA204">
        <v>27</v>
      </c>
      <c r="CB204">
        <v>2.68</v>
      </c>
      <c r="CC204">
        <v>4</v>
      </c>
      <c r="CD204">
        <v>17</v>
      </c>
      <c r="CE204">
        <v>145</v>
      </c>
      <c r="CF204">
        <v>3</v>
      </c>
      <c r="CG204">
        <v>4</v>
      </c>
      <c r="CH204">
        <v>1</v>
      </c>
      <c r="CI204">
        <v>1</v>
      </c>
      <c r="CJ204">
        <v>5</v>
      </c>
      <c r="CK204">
        <v>5</v>
      </c>
      <c r="CL204">
        <v>8</v>
      </c>
      <c r="CM204">
        <v>1</v>
      </c>
      <c r="CN204">
        <v>1</v>
      </c>
      <c r="CO204">
        <v>0</v>
      </c>
      <c r="CP204">
        <v>128.69999999999999</v>
      </c>
      <c r="CQ204">
        <v>273.94</v>
      </c>
      <c r="CR204">
        <v>31.96</v>
      </c>
      <c r="CS204">
        <v>17.93</v>
      </c>
      <c r="CT204">
        <v>17.940000000000001</v>
      </c>
      <c r="CU204">
        <v>50.22</v>
      </c>
      <c r="CV204">
        <v>50.44</v>
      </c>
      <c r="CW204">
        <v>55.25</v>
      </c>
      <c r="CX204">
        <v>54.77</v>
      </c>
      <c r="CY204">
        <v>55.11</v>
      </c>
      <c r="CZ204">
        <v>54.14</v>
      </c>
    </row>
    <row r="205" spans="1:104">
      <c r="A205" t="s">
        <v>1550</v>
      </c>
      <c r="B205" t="s">
        <v>1551</v>
      </c>
      <c r="C205" t="s">
        <v>68</v>
      </c>
      <c r="D205" t="s">
        <v>544</v>
      </c>
      <c r="E205">
        <v>25</v>
      </c>
      <c r="F205">
        <v>20142015</v>
      </c>
      <c r="G205">
        <v>26</v>
      </c>
      <c r="H205">
        <v>0.75</v>
      </c>
      <c r="I205">
        <v>0.75</v>
      </c>
      <c r="J205">
        <v>0</v>
      </c>
      <c r="K205">
        <v>0</v>
      </c>
      <c r="L205">
        <v>0</v>
      </c>
      <c r="M205">
        <v>0</v>
      </c>
      <c r="N205">
        <v>0</v>
      </c>
      <c r="O205">
        <v>0</v>
      </c>
      <c r="P205">
        <v>0</v>
      </c>
      <c r="Q205">
        <v>6.49</v>
      </c>
      <c r="R205">
        <v>89.74</v>
      </c>
      <c r="S205" t="s">
        <v>1488</v>
      </c>
      <c r="T205">
        <v>8.99</v>
      </c>
      <c r="U205">
        <v>1.65</v>
      </c>
      <c r="V205">
        <v>-1.75</v>
      </c>
      <c r="W205">
        <v>5.88</v>
      </c>
      <c r="X205">
        <v>7.63</v>
      </c>
      <c r="Y205">
        <v>-30</v>
      </c>
      <c r="Z205">
        <v>2</v>
      </c>
      <c r="AA205">
        <v>32</v>
      </c>
      <c r="AB205">
        <v>2.91</v>
      </c>
      <c r="AC205">
        <v>46.6</v>
      </c>
      <c r="AD205">
        <v>49.51</v>
      </c>
      <c r="AE205">
        <v>1</v>
      </c>
      <c r="AF205">
        <v>-0.68</v>
      </c>
      <c r="AG205">
        <v>7.17</v>
      </c>
      <c r="AH205">
        <v>-67</v>
      </c>
      <c r="AI205">
        <v>5</v>
      </c>
      <c r="AJ205">
        <v>72</v>
      </c>
      <c r="AK205">
        <v>7.28</v>
      </c>
      <c r="AL205">
        <v>104.85</v>
      </c>
      <c r="AM205">
        <v>112.14</v>
      </c>
      <c r="AN205">
        <v>80</v>
      </c>
      <c r="AO205">
        <v>0</v>
      </c>
      <c r="AP205">
        <v>2</v>
      </c>
      <c r="AQ205">
        <v>1</v>
      </c>
      <c r="AR205">
        <v>2.09</v>
      </c>
      <c r="AS205">
        <v>8.93</v>
      </c>
      <c r="AT205">
        <v>6.84</v>
      </c>
      <c r="AU205">
        <v>-46</v>
      </c>
      <c r="AV205">
        <v>5</v>
      </c>
      <c r="AW205">
        <v>51</v>
      </c>
      <c r="AX205">
        <v>7.28</v>
      </c>
      <c r="AY205">
        <v>74.27</v>
      </c>
      <c r="AZ205">
        <v>81.55</v>
      </c>
      <c r="BA205">
        <v>80</v>
      </c>
      <c r="BB205">
        <v>1</v>
      </c>
      <c r="BC205">
        <v>1</v>
      </c>
      <c r="BD205">
        <v>0.46</v>
      </c>
      <c r="BE205">
        <v>9.3000000000000007</v>
      </c>
      <c r="BF205">
        <v>8.84</v>
      </c>
      <c r="BG205">
        <v>-35</v>
      </c>
      <c r="BH205">
        <v>5.83</v>
      </c>
      <c r="BI205">
        <v>56.8</v>
      </c>
      <c r="BJ205">
        <v>4</v>
      </c>
      <c r="BK205">
        <v>39</v>
      </c>
      <c r="BL205">
        <v>0</v>
      </c>
      <c r="BM205">
        <v>-5.56</v>
      </c>
      <c r="BN205">
        <v>5.56</v>
      </c>
      <c r="BO205">
        <v>0</v>
      </c>
      <c r="BP205">
        <v>5.83</v>
      </c>
      <c r="BQ205">
        <v>0</v>
      </c>
      <c r="BR205">
        <v>4</v>
      </c>
      <c r="BS205">
        <v>-4</v>
      </c>
      <c r="BT205">
        <v>0</v>
      </c>
      <c r="BU205">
        <v>0</v>
      </c>
      <c r="BV205">
        <v>0</v>
      </c>
      <c r="BW205">
        <v>0</v>
      </c>
      <c r="BX205">
        <v>89.74</v>
      </c>
      <c r="BY205">
        <v>38</v>
      </c>
      <c r="BZ205">
        <v>0</v>
      </c>
      <c r="CA205">
        <v>1</v>
      </c>
      <c r="CB205">
        <v>14.29</v>
      </c>
      <c r="CC205">
        <v>2</v>
      </c>
      <c r="CD205">
        <v>10</v>
      </c>
      <c r="CE205">
        <v>12</v>
      </c>
      <c r="CF205">
        <v>1</v>
      </c>
      <c r="CG205">
        <v>0</v>
      </c>
      <c r="CH205">
        <v>0</v>
      </c>
      <c r="CI205">
        <v>0</v>
      </c>
      <c r="CJ205">
        <v>0</v>
      </c>
      <c r="CK205">
        <v>1</v>
      </c>
      <c r="CL205">
        <v>0</v>
      </c>
      <c r="CM205">
        <v>0</v>
      </c>
      <c r="CN205">
        <v>0</v>
      </c>
      <c r="CO205">
        <v>0</v>
      </c>
      <c r="CP205">
        <v>41.2</v>
      </c>
      <c r="CQ205">
        <v>118.37</v>
      </c>
      <c r="CR205">
        <v>25.82</v>
      </c>
      <c r="CS205">
        <v>17.62</v>
      </c>
      <c r="CT205">
        <v>17.399999999999999</v>
      </c>
      <c r="CU205">
        <v>48.38</v>
      </c>
      <c r="CV205">
        <v>50.22</v>
      </c>
      <c r="CW205">
        <v>51.59</v>
      </c>
      <c r="CX205">
        <v>55.05</v>
      </c>
      <c r="CY205">
        <v>53.46</v>
      </c>
      <c r="CZ205">
        <v>52.99</v>
      </c>
    </row>
    <row r="206" spans="1:104">
      <c r="A206" t="s">
        <v>1315</v>
      </c>
      <c r="B206" t="s">
        <v>1316</v>
      </c>
      <c r="C206" t="s">
        <v>62</v>
      </c>
      <c r="D206" t="s">
        <v>282</v>
      </c>
      <c r="E206">
        <v>70</v>
      </c>
      <c r="F206">
        <v>20142015</v>
      </c>
      <c r="G206">
        <v>31</v>
      </c>
      <c r="H206">
        <v>2.8</v>
      </c>
      <c r="I206">
        <v>2.8</v>
      </c>
      <c r="J206">
        <v>0</v>
      </c>
      <c r="K206">
        <v>0</v>
      </c>
      <c r="L206">
        <v>0</v>
      </c>
      <c r="M206">
        <v>0</v>
      </c>
      <c r="N206">
        <v>0</v>
      </c>
      <c r="O206">
        <v>0</v>
      </c>
      <c r="P206">
        <v>3</v>
      </c>
      <c r="Q206">
        <v>10.82</v>
      </c>
      <c r="R206">
        <v>98.79</v>
      </c>
      <c r="S206">
        <v>0</v>
      </c>
      <c r="T206">
        <v>4.1399999999999997</v>
      </c>
      <c r="U206">
        <v>1.89</v>
      </c>
      <c r="V206">
        <v>4.05</v>
      </c>
      <c r="W206">
        <v>14.6</v>
      </c>
      <c r="X206">
        <v>10.55</v>
      </c>
      <c r="Y206">
        <v>-97</v>
      </c>
      <c r="Z206">
        <v>20</v>
      </c>
      <c r="AA206">
        <v>117</v>
      </c>
      <c r="AB206">
        <v>9.07</v>
      </c>
      <c r="AC206">
        <v>53.08</v>
      </c>
      <c r="AD206">
        <v>62.15</v>
      </c>
      <c r="AE206">
        <v>0</v>
      </c>
      <c r="AF206">
        <v>0.82</v>
      </c>
      <c r="AG206">
        <v>10</v>
      </c>
      <c r="AH206">
        <v>-210</v>
      </c>
      <c r="AI206">
        <v>29</v>
      </c>
      <c r="AJ206">
        <v>239</v>
      </c>
      <c r="AK206">
        <v>13.16</v>
      </c>
      <c r="AL206">
        <v>108.42</v>
      </c>
      <c r="AM206">
        <v>121.58</v>
      </c>
      <c r="AN206">
        <v>68.97</v>
      </c>
      <c r="AO206">
        <v>0</v>
      </c>
      <c r="AP206">
        <v>30</v>
      </c>
      <c r="AQ206">
        <v>1</v>
      </c>
      <c r="AR206">
        <v>2.0099999999999998</v>
      </c>
      <c r="AS206">
        <v>12.83</v>
      </c>
      <c r="AT206">
        <v>10.82</v>
      </c>
      <c r="AU206">
        <v>-139</v>
      </c>
      <c r="AV206">
        <v>24</v>
      </c>
      <c r="AW206">
        <v>163</v>
      </c>
      <c r="AX206">
        <v>10.89</v>
      </c>
      <c r="AY206">
        <v>73.95</v>
      </c>
      <c r="AZ206">
        <v>84.83</v>
      </c>
      <c r="BA206">
        <v>83.33</v>
      </c>
      <c r="BB206">
        <v>0</v>
      </c>
      <c r="BC206">
        <v>1</v>
      </c>
      <c r="BD206">
        <v>3.65</v>
      </c>
      <c r="BE206">
        <v>14.71</v>
      </c>
      <c r="BF206">
        <v>11.06</v>
      </c>
      <c r="BG206">
        <v>-96</v>
      </c>
      <c r="BH206">
        <v>9.07</v>
      </c>
      <c r="BI206">
        <v>52.62</v>
      </c>
      <c r="BJ206">
        <v>20</v>
      </c>
      <c r="BK206">
        <v>116</v>
      </c>
      <c r="BL206">
        <v>1</v>
      </c>
      <c r="BM206">
        <v>4.6399999999999997</v>
      </c>
      <c r="BN206">
        <v>8.6999999999999993</v>
      </c>
      <c r="BO206">
        <v>0.91</v>
      </c>
      <c r="BP206">
        <v>5.9</v>
      </c>
      <c r="BQ206">
        <v>2</v>
      </c>
      <c r="BR206">
        <v>13</v>
      </c>
      <c r="BS206">
        <v>-11</v>
      </c>
      <c r="BT206">
        <v>13.33</v>
      </c>
      <c r="BU206">
        <v>0</v>
      </c>
      <c r="BV206">
        <v>10</v>
      </c>
      <c r="BW206">
        <v>8.33</v>
      </c>
      <c r="BX206">
        <v>88.79</v>
      </c>
      <c r="BY206">
        <v>40</v>
      </c>
      <c r="BZ206">
        <v>0</v>
      </c>
      <c r="CA206">
        <v>0</v>
      </c>
      <c r="CB206">
        <v>8.74</v>
      </c>
      <c r="CC206">
        <v>9</v>
      </c>
      <c r="CD206">
        <v>27</v>
      </c>
      <c r="CE206">
        <v>94</v>
      </c>
      <c r="CF206">
        <v>3</v>
      </c>
      <c r="CG206">
        <v>5</v>
      </c>
      <c r="CH206">
        <v>0</v>
      </c>
      <c r="CI206">
        <v>0</v>
      </c>
      <c r="CJ206">
        <v>1</v>
      </c>
      <c r="CK206">
        <v>7</v>
      </c>
      <c r="CL206">
        <v>2</v>
      </c>
      <c r="CM206">
        <v>0</v>
      </c>
      <c r="CN206">
        <v>3</v>
      </c>
      <c r="CO206">
        <v>1.36</v>
      </c>
      <c r="CP206">
        <v>132.26</v>
      </c>
      <c r="CQ206">
        <v>231.53</v>
      </c>
      <c r="CR206">
        <v>36.36</v>
      </c>
      <c r="CS206">
        <v>16.54</v>
      </c>
      <c r="CT206">
        <v>17.25</v>
      </c>
      <c r="CU206">
        <v>48.05</v>
      </c>
      <c r="CV206">
        <v>50.1</v>
      </c>
      <c r="CW206">
        <v>53.08</v>
      </c>
      <c r="CX206">
        <v>57.39</v>
      </c>
      <c r="CY206">
        <v>54.11</v>
      </c>
      <c r="CZ206">
        <v>53.89</v>
      </c>
    </row>
    <row r="207" spans="1:104">
      <c r="A207" t="s">
        <v>1394</v>
      </c>
      <c r="B207" t="s">
        <v>1395</v>
      </c>
      <c r="C207" t="s">
        <v>100</v>
      </c>
      <c r="D207" t="s">
        <v>1243</v>
      </c>
      <c r="E207">
        <v>66</v>
      </c>
      <c r="F207">
        <v>20142015</v>
      </c>
      <c r="G207">
        <v>35</v>
      </c>
      <c r="H207">
        <v>5.25</v>
      </c>
      <c r="I207">
        <v>4.25</v>
      </c>
      <c r="J207">
        <v>0</v>
      </c>
      <c r="K207">
        <v>0</v>
      </c>
      <c r="L207">
        <v>0</v>
      </c>
      <c r="M207">
        <v>0</v>
      </c>
      <c r="N207">
        <v>0</v>
      </c>
      <c r="O207">
        <v>0</v>
      </c>
      <c r="P207">
        <v>2</v>
      </c>
      <c r="Q207">
        <v>5.65</v>
      </c>
      <c r="R207">
        <v>85.87</v>
      </c>
      <c r="S207">
        <v>0</v>
      </c>
      <c r="T207">
        <v>-6.02</v>
      </c>
      <c r="U207">
        <v>1.32</v>
      </c>
      <c r="V207">
        <v>-6.5</v>
      </c>
      <c r="W207">
        <v>2.06</v>
      </c>
      <c r="X207">
        <v>8.56</v>
      </c>
      <c r="Y207">
        <v>-93</v>
      </c>
      <c r="Z207">
        <v>2</v>
      </c>
      <c r="AA207">
        <v>95</v>
      </c>
      <c r="AB207">
        <v>1.37</v>
      </c>
      <c r="AC207">
        <v>65.27</v>
      </c>
      <c r="AD207">
        <v>66.650000000000006</v>
      </c>
      <c r="AE207">
        <v>1</v>
      </c>
      <c r="AF207">
        <v>-1.42</v>
      </c>
      <c r="AG207">
        <v>7.07</v>
      </c>
      <c r="AH207">
        <v>-157</v>
      </c>
      <c r="AI207">
        <v>10</v>
      </c>
      <c r="AJ207">
        <v>167</v>
      </c>
      <c r="AK207">
        <v>6.87</v>
      </c>
      <c r="AL207">
        <v>114.74</v>
      </c>
      <c r="AM207">
        <v>121.61</v>
      </c>
      <c r="AN207">
        <v>70</v>
      </c>
      <c r="AO207">
        <v>0</v>
      </c>
      <c r="AP207">
        <v>3</v>
      </c>
      <c r="AQ207">
        <v>5</v>
      </c>
      <c r="AR207">
        <v>-2.84</v>
      </c>
      <c r="AS207">
        <v>5.67</v>
      </c>
      <c r="AT207">
        <v>8.51</v>
      </c>
      <c r="AU207">
        <v>-125</v>
      </c>
      <c r="AV207">
        <v>8</v>
      </c>
      <c r="AW207">
        <v>133</v>
      </c>
      <c r="AX207">
        <v>5.5</v>
      </c>
      <c r="AY207">
        <v>91.38</v>
      </c>
      <c r="AZ207">
        <v>96.88</v>
      </c>
      <c r="BA207">
        <v>87.5</v>
      </c>
      <c r="BB207">
        <v>1</v>
      </c>
      <c r="BC207">
        <v>5</v>
      </c>
      <c r="BD207">
        <v>-2.29</v>
      </c>
      <c r="BE207">
        <v>7.07</v>
      </c>
      <c r="BF207">
        <v>9.36</v>
      </c>
      <c r="BG207">
        <v>-85</v>
      </c>
      <c r="BH207">
        <v>4.8099999999999996</v>
      </c>
      <c r="BI207">
        <v>63.21</v>
      </c>
      <c r="BJ207">
        <v>7</v>
      </c>
      <c r="BK207">
        <v>92</v>
      </c>
      <c r="BL207">
        <v>4</v>
      </c>
      <c r="BM207">
        <v>-8.11</v>
      </c>
      <c r="BN207">
        <v>8.11</v>
      </c>
      <c r="BO207">
        <v>0</v>
      </c>
      <c r="BP207">
        <v>8.93</v>
      </c>
      <c r="BQ207">
        <v>0</v>
      </c>
      <c r="BR207">
        <v>13</v>
      </c>
      <c r="BS207">
        <v>-13</v>
      </c>
      <c r="BT207">
        <v>0</v>
      </c>
      <c r="BU207">
        <v>0</v>
      </c>
      <c r="BV207">
        <v>0</v>
      </c>
      <c r="BW207">
        <v>0</v>
      </c>
      <c r="BX207">
        <v>85.87</v>
      </c>
      <c r="BY207">
        <v>33.82</v>
      </c>
      <c r="BZ207">
        <v>23</v>
      </c>
      <c r="CA207">
        <v>45</v>
      </c>
      <c r="CB207">
        <v>1.03</v>
      </c>
      <c r="CC207">
        <v>1</v>
      </c>
      <c r="CD207">
        <v>16</v>
      </c>
      <c r="CE207">
        <v>96</v>
      </c>
      <c r="CF207">
        <v>5</v>
      </c>
      <c r="CG207">
        <v>1</v>
      </c>
      <c r="CH207">
        <v>0</v>
      </c>
      <c r="CI207">
        <v>0</v>
      </c>
      <c r="CJ207">
        <v>4</v>
      </c>
      <c r="CK207">
        <v>1</v>
      </c>
      <c r="CL207">
        <v>2</v>
      </c>
      <c r="CM207">
        <v>0</v>
      </c>
      <c r="CN207">
        <v>2</v>
      </c>
      <c r="CO207">
        <v>1.37</v>
      </c>
      <c r="CP207">
        <v>87.33</v>
      </c>
      <c r="CQ207">
        <v>260.43</v>
      </c>
      <c r="CR207">
        <v>25.11</v>
      </c>
      <c r="CS207">
        <v>18.46</v>
      </c>
      <c r="CT207">
        <v>17.48</v>
      </c>
      <c r="CU207">
        <v>40.67</v>
      </c>
      <c r="CV207">
        <v>49.79</v>
      </c>
      <c r="CW207">
        <v>43.24</v>
      </c>
      <c r="CX207">
        <v>63.09</v>
      </c>
      <c r="CY207">
        <v>54.51</v>
      </c>
      <c r="CZ207">
        <v>54.97</v>
      </c>
    </row>
    <row r="208" spans="1:104">
      <c r="A208" t="s">
        <v>999</v>
      </c>
      <c r="B208" t="s">
        <v>1000</v>
      </c>
      <c r="C208" t="s">
        <v>119</v>
      </c>
      <c r="D208" t="s">
        <v>767</v>
      </c>
      <c r="E208">
        <v>60</v>
      </c>
      <c r="F208">
        <v>20142015</v>
      </c>
      <c r="G208">
        <v>30</v>
      </c>
      <c r="H208">
        <v>0.85</v>
      </c>
      <c r="I208">
        <v>0.85</v>
      </c>
      <c r="J208">
        <v>0</v>
      </c>
      <c r="K208">
        <v>2</v>
      </c>
      <c r="L208">
        <v>2</v>
      </c>
      <c r="M208">
        <v>0</v>
      </c>
      <c r="N208">
        <v>0.92</v>
      </c>
      <c r="O208">
        <v>0.92</v>
      </c>
      <c r="P208">
        <v>2</v>
      </c>
      <c r="Q208">
        <v>8.51</v>
      </c>
      <c r="R208">
        <v>102.4</v>
      </c>
      <c r="S208">
        <v>0</v>
      </c>
      <c r="T208">
        <v>0.2</v>
      </c>
      <c r="U208">
        <v>2.1800000000000002</v>
      </c>
      <c r="V208">
        <v>-3.27</v>
      </c>
      <c r="W208">
        <v>9.17</v>
      </c>
      <c r="X208">
        <v>12.44</v>
      </c>
      <c r="Y208">
        <v>-89</v>
      </c>
      <c r="Z208">
        <v>10</v>
      </c>
      <c r="AA208">
        <v>99</v>
      </c>
      <c r="AB208">
        <v>4.59</v>
      </c>
      <c r="AC208">
        <v>45.41</v>
      </c>
      <c r="AD208">
        <v>49.99</v>
      </c>
      <c r="AE208">
        <v>2</v>
      </c>
      <c r="AF208">
        <v>-0.56000000000000005</v>
      </c>
      <c r="AG208">
        <v>9.07</v>
      </c>
      <c r="AH208">
        <v>-195</v>
      </c>
      <c r="AI208">
        <v>20</v>
      </c>
      <c r="AJ208">
        <v>215</v>
      </c>
      <c r="AK208">
        <v>9.17</v>
      </c>
      <c r="AL208">
        <v>98.61</v>
      </c>
      <c r="AM208">
        <v>107.78</v>
      </c>
      <c r="AN208">
        <v>70</v>
      </c>
      <c r="AO208">
        <v>1</v>
      </c>
      <c r="AP208">
        <v>19</v>
      </c>
      <c r="AQ208">
        <v>6</v>
      </c>
      <c r="AR208">
        <v>1.07</v>
      </c>
      <c r="AS208">
        <v>11.32</v>
      </c>
      <c r="AT208">
        <v>10.25</v>
      </c>
      <c r="AU208">
        <v>-123</v>
      </c>
      <c r="AV208">
        <v>18</v>
      </c>
      <c r="AW208">
        <v>141</v>
      </c>
      <c r="AX208">
        <v>8.26</v>
      </c>
      <c r="AY208">
        <v>64.67</v>
      </c>
      <c r="AZ208">
        <v>72.930000000000007</v>
      </c>
      <c r="BA208">
        <v>77.78</v>
      </c>
      <c r="BB208">
        <v>0</v>
      </c>
      <c r="BC208">
        <v>5</v>
      </c>
      <c r="BD208">
        <v>1.51</v>
      </c>
      <c r="BE208">
        <v>12.17</v>
      </c>
      <c r="BF208">
        <v>10.67</v>
      </c>
      <c r="BG208">
        <v>-87</v>
      </c>
      <c r="BH208">
        <v>6.42</v>
      </c>
      <c r="BI208">
        <v>46.32</v>
      </c>
      <c r="BJ208">
        <v>14</v>
      </c>
      <c r="BK208">
        <v>101</v>
      </c>
      <c r="BL208">
        <v>5</v>
      </c>
      <c r="BM208">
        <v>6.88</v>
      </c>
      <c r="BN208">
        <v>7.41</v>
      </c>
      <c r="BO208">
        <v>0.92</v>
      </c>
      <c r="BP208">
        <v>5.5</v>
      </c>
      <c r="BQ208">
        <v>2</v>
      </c>
      <c r="BR208">
        <v>12</v>
      </c>
      <c r="BS208">
        <v>-10</v>
      </c>
      <c r="BT208">
        <v>14.29</v>
      </c>
      <c r="BU208">
        <v>0</v>
      </c>
      <c r="BV208">
        <v>14.29</v>
      </c>
      <c r="BW208">
        <v>11.11</v>
      </c>
      <c r="BX208">
        <v>88.12</v>
      </c>
      <c r="BY208">
        <v>39.020000000000003</v>
      </c>
      <c r="BZ208">
        <v>32</v>
      </c>
      <c r="CA208">
        <v>50</v>
      </c>
      <c r="CB208">
        <v>5.22</v>
      </c>
      <c r="CC208">
        <v>7</v>
      </c>
      <c r="CD208">
        <v>27</v>
      </c>
      <c r="CE208">
        <v>127</v>
      </c>
      <c r="CF208">
        <v>2</v>
      </c>
      <c r="CG208">
        <v>1</v>
      </c>
      <c r="CH208">
        <v>2</v>
      </c>
      <c r="CI208">
        <v>0</v>
      </c>
      <c r="CJ208">
        <v>5</v>
      </c>
      <c r="CK208">
        <v>0</v>
      </c>
      <c r="CL208">
        <v>10</v>
      </c>
      <c r="CM208">
        <v>0</v>
      </c>
      <c r="CN208">
        <v>2</v>
      </c>
      <c r="CO208">
        <v>0.92</v>
      </c>
      <c r="CP208">
        <v>130.82</v>
      </c>
      <c r="CQ208">
        <v>207.62</v>
      </c>
      <c r="CR208">
        <v>38.65</v>
      </c>
      <c r="CS208">
        <v>17.03</v>
      </c>
      <c r="CT208">
        <v>17.04</v>
      </c>
      <c r="CU208">
        <v>49.45</v>
      </c>
      <c r="CV208">
        <v>50</v>
      </c>
      <c r="CW208">
        <v>46.95</v>
      </c>
      <c r="CX208">
        <v>48</v>
      </c>
      <c r="CY208">
        <v>53.84</v>
      </c>
      <c r="CZ208">
        <v>53.85</v>
      </c>
    </row>
    <row r="209" spans="1:104">
      <c r="A209" t="s">
        <v>1054</v>
      </c>
      <c r="B209" t="s">
        <v>1055</v>
      </c>
      <c r="C209" t="s">
        <v>62</v>
      </c>
      <c r="D209" t="s">
        <v>1056</v>
      </c>
      <c r="E209">
        <v>58</v>
      </c>
      <c r="F209">
        <v>20142015</v>
      </c>
      <c r="G209">
        <v>30</v>
      </c>
      <c r="H209">
        <v>4</v>
      </c>
      <c r="I209">
        <v>4.0199999999999996</v>
      </c>
      <c r="J209">
        <v>1</v>
      </c>
      <c r="K209">
        <v>0</v>
      </c>
      <c r="L209">
        <v>1</v>
      </c>
      <c r="M209">
        <v>0.47</v>
      </c>
      <c r="N209">
        <v>0</v>
      </c>
      <c r="O209">
        <v>0.47</v>
      </c>
      <c r="P209">
        <v>2</v>
      </c>
      <c r="Q209">
        <v>15.25</v>
      </c>
      <c r="R209">
        <v>89.5</v>
      </c>
      <c r="S209">
        <v>16.670000000000002</v>
      </c>
      <c r="T209">
        <v>-12.69</v>
      </c>
      <c r="U209">
        <v>2.2200000000000002</v>
      </c>
      <c r="V209">
        <v>3.72</v>
      </c>
      <c r="W209">
        <v>17.36</v>
      </c>
      <c r="X209">
        <v>13.64</v>
      </c>
      <c r="Y209">
        <v>-79</v>
      </c>
      <c r="Z209">
        <v>21</v>
      </c>
      <c r="AA209">
        <v>100</v>
      </c>
      <c r="AB209">
        <v>9.7899999999999991</v>
      </c>
      <c r="AC209">
        <v>46.64</v>
      </c>
      <c r="AD209">
        <v>56.43</v>
      </c>
      <c r="AE209">
        <v>5</v>
      </c>
      <c r="AF209">
        <v>2</v>
      </c>
      <c r="AG209">
        <v>13.25</v>
      </c>
      <c r="AH209">
        <v>-164</v>
      </c>
      <c r="AI209">
        <v>36</v>
      </c>
      <c r="AJ209">
        <v>200</v>
      </c>
      <c r="AK209">
        <v>16.79</v>
      </c>
      <c r="AL209">
        <v>93.27</v>
      </c>
      <c r="AM209">
        <v>110.06</v>
      </c>
      <c r="AN209">
        <v>63.89</v>
      </c>
      <c r="AO209">
        <v>2</v>
      </c>
      <c r="AP209">
        <v>14</v>
      </c>
      <c r="AQ209">
        <v>10</v>
      </c>
      <c r="AR209">
        <v>0.13</v>
      </c>
      <c r="AS209">
        <v>14.53</v>
      </c>
      <c r="AT209">
        <v>14.4</v>
      </c>
      <c r="AU209">
        <v>-127</v>
      </c>
      <c r="AV209">
        <v>26</v>
      </c>
      <c r="AW209">
        <v>153</v>
      </c>
      <c r="AX209">
        <v>12.13</v>
      </c>
      <c r="AY209">
        <v>71.349999999999994</v>
      </c>
      <c r="AZ209">
        <v>83.48</v>
      </c>
      <c r="BA209">
        <v>88.46</v>
      </c>
      <c r="BB209">
        <v>2</v>
      </c>
      <c r="BC209">
        <v>8</v>
      </c>
      <c r="BD209">
        <v>1.69</v>
      </c>
      <c r="BE209">
        <v>18.55</v>
      </c>
      <c r="BF209">
        <v>16.850000000000001</v>
      </c>
      <c r="BG209">
        <v>-78</v>
      </c>
      <c r="BH209">
        <v>10.73</v>
      </c>
      <c r="BI209">
        <v>47.1</v>
      </c>
      <c r="BJ209">
        <v>23</v>
      </c>
      <c r="BK209">
        <v>101</v>
      </c>
      <c r="BL209">
        <v>6</v>
      </c>
      <c r="BM209">
        <v>-8.0399999999999991</v>
      </c>
      <c r="BN209">
        <v>14.29</v>
      </c>
      <c r="BO209">
        <v>0.47</v>
      </c>
      <c r="BP209">
        <v>7</v>
      </c>
      <c r="BQ209">
        <v>1</v>
      </c>
      <c r="BR209">
        <v>15</v>
      </c>
      <c r="BS209">
        <v>-14</v>
      </c>
      <c r="BT209">
        <v>6.25</v>
      </c>
      <c r="BU209">
        <v>12.5</v>
      </c>
      <c r="BV209">
        <v>4.3499999999999996</v>
      </c>
      <c r="BW209">
        <v>3.85</v>
      </c>
      <c r="BX209">
        <v>85.15</v>
      </c>
      <c r="BY209">
        <v>40</v>
      </c>
      <c r="BZ209">
        <v>0</v>
      </c>
      <c r="CA209">
        <v>0</v>
      </c>
      <c r="CB209">
        <v>7.65</v>
      </c>
      <c r="CC209">
        <v>13</v>
      </c>
      <c r="CD209">
        <v>29</v>
      </c>
      <c r="CE209">
        <v>157</v>
      </c>
      <c r="CF209">
        <v>5</v>
      </c>
      <c r="CG209">
        <v>3</v>
      </c>
      <c r="CH209">
        <v>0</v>
      </c>
      <c r="CI209">
        <v>0</v>
      </c>
      <c r="CJ209">
        <v>5</v>
      </c>
      <c r="CK209">
        <v>9</v>
      </c>
      <c r="CL209">
        <v>5</v>
      </c>
      <c r="CM209">
        <v>0</v>
      </c>
      <c r="CN209">
        <v>2</v>
      </c>
      <c r="CO209">
        <v>0.93</v>
      </c>
      <c r="CP209">
        <v>128.66</v>
      </c>
      <c r="CQ209">
        <v>97.48</v>
      </c>
      <c r="CR209">
        <v>56.89</v>
      </c>
      <c r="CS209">
        <v>17.72</v>
      </c>
      <c r="CT209">
        <v>17.899999999999999</v>
      </c>
      <c r="CU209">
        <v>47</v>
      </c>
      <c r="CV209">
        <v>51.12</v>
      </c>
      <c r="CW209">
        <v>50.94</v>
      </c>
      <c r="CX209">
        <v>57.45</v>
      </c>
      <c r="CY209">
        <v>55.73</v>
      </c>
      <c r="CZ209">
        <v>53.29</v>
      </c>
    </row>
    <row r="210" spans="1:104">
      <c r="A210" t="s">
        <v>1354</v>
      </c>
      <c r="B210" t="s">
        <v>1355</v>
      </c>
      <c r="C210" t="s">
        <v>62</v>
      </c>
      <c r="D210" t="s">
        <v>393</v>
      </c>
      <c r="E210">
        <v>81</v>
      </c>
      <c r="F210">
        <v>20142015</v>
      </c>
      <c r="G210">
        <v>30</v>
      </c>
      <c r="H210">
        <v>7</v>
      </c>
      <c r="I210">
        <v>5.5</v>
      </c>
      <c r="J210">
        <v>0</v>
      </c>
      <c r="K210">
        <v>1</v>
      </c>
      <c r="L210">
        <v>1</v>
      </c>
      <c r="M210">
        <v>0</v>
      </c>
      <c r="N210">
        <v>0.27</v>
      </c>
      <c r="O210">
        <v>0.27</v>
      </c>
      <c r="P210">
        <v>0</v>
      </c>
      <c r="Q210">
        <v>18.13</v>
      </c>
      <c r="R210">
        <v>100.72</v>
      </c>
      <c r="S210">
        <v>0</v>
      </c>
      <c r="T210">
        <v>-9</v>
      </c>
      <c r="U210">
        <v>2.72</v>
      </c>
      <c r="V210">
        <v>-3.76</v>
      </c>
      <c r="W210">
        <v>17.86</v>
      </c>
      <c r="X210">
        <v>21.62</v>
      </c>
      <c r="Y210">
        <v>-108</v>
      </c>
      <c r="Z210">
        <v>30</v>
      </c>
      <c r="AA210">
        <v>138</v>
      </c>
      <c r="AB210">
        <v>8.16</v>
      </c>
      <c r="AC210">
        <v>37.549999999999997</v>
      </c>
      <c r="AD210">
        <v>45.72</v>
      </c>
      <c r="AE210">
        <v>2</v>
      </c>
      <c r="AF210">
        <v>1.18</v>
      </c>
      <c r="AG210">
        <v>16.95</v>
      </c>
      <c r="AH210">
        <v>-239</v>
      </c>
      <c r="AI210">
        <v>68</v>
      </c>
      <c r="AJ210">
        <v>307</v>
      </c>
      <c r="AK210">
        <v>18.5</v>
      </c>
      <c r="AL210">
        <v>83.54</v>
      </c>
      <c r="AM210">
        <v>102.04</v>
      </c>
      <c r="AN210">
        <v>63.24</v>
      </c>
      <c r="AO210">
        <v>1</v>
      </c>
      <c r="AP210">
        <v>23</v>
      </c>
      <c r="AQ210">
        <v>6</v>
      </c>
      <c r="AR210">
        <v>-1.06</v>
      </c>
      <c r="AS210">
        <v>18.66</v>
      </c>
      <c r="AT210">
        <v>19.72</v>
      </c>
      <c r="AU210">
        <v>-178</v>
      </c>
      <c r="AV210">
        <v>53</v>
      </c>
      <c r="AW210">
        <v>231</v>
      </c>
      <c r="AX210">
        <v>14.42</v>
      </c>
      <c r="AY210">
        <v>62.86</v>
      </c>
      <c r="AZ210">
        <v>77.28</v>
      </c>
      <c r="BA210">
        <v>81.13</v>
      </c>
      <c r="BB210">
        <v>0</v>
      </c>
      <c r="BC210">
        <v>5</v>
      </c>
      <c r="BD210">
        <v>-5.68</v>
      </c>
      <c r="BE210">
        <v>20.67</v>
      </c>
      <c r="BF210">
        <v>26.35</v>
      </c>
      <c r="BG210">
        <v>-122</v>
      </c>
      <c r="BH210">
        <v>11.7</v>
      </c>
      <c r="BI210">
        <v>44.9</v>
      </c>
      <c r="BJ210">
        <v>43</v>
      </c>
      <c r="BK210">
        <v>165</v>
      </c>
      <c r="BL210">
        <v>5</v>
      </c>
      <c r="BM210">
        <v>3.56</v>
      </c>
      <c r="BN210">
        <v>18.18</v>
      </c>
      <c r="BO210">
        <v>1.36</v>
      </c>
      <c r="BP210">
        <v>4.9000000000000004</v>
      </c>
      <c r="BQ210">
        <v>5</v>
      </c>
      <c r="BR210">
        <v>18</v>
      </c>
      <c r="BS210">
        <v>-13</v>
      </c>
      <c r="BT210">
        <v>21.74</v>
      </c>
      <c r="BU210">
        <v>0</v>
      </c>
      <c r="BV210">
        <v>11.63</v>
      </c>
      <c r="BW210">
        <v>9.43</v>
      </c>
      <c r="BX210">
        <v>89.09</v>
      </c>
      <c r="BY210">
        <v>40</v>
      </c>
      <c r="BZ210">
        <v>0</v>
      </c>
      <c r="CA210">
        <v>0</v>
      </c>
      <c r="CB210">
        <v>5</v>
      </c>
      <c r="CC210">
        <v>12</v>
      </c>
      <c r="CD210">
        <v>50</v>
      </c>
      <c r="CE210">
        <v>228</v>
      </c>
      <c r="CF210">
        <v>28</v>
      </c>
      <c r="CG210">
        <v>6</v>
      </c>
      <c r="CH210">
        <v>0</v>
      </c>
      <c r="CI210">
        <v>1</v>
      </c>
      <c r="CJ210">
        <v>5</v>
      </c>
      <c r="CK210">
        <v>5</v>
      </c>
      <c r="CL210">
        <v>6</v>
      </c>
      <c r="CM210">
        <v>1</v>
      </c>
      <c r="CN210">
        <v>1</v>
      </c>
      <c r="CO210">
        <v>0</v>
      </c>
      <c r="CP210">
        <v>220.49</v>
      </c>
      <c r="CQ210">
        <v>164.17</v>
      </c>
      <c r="CR210">
        <v>57.32</v>
      </c>
      <c r="CS210">
        <v>16.920000000000002</v>
      </c>
      <c r="CT210">
        <v>17.73</v>
      </c>
      <c r="CU210">
        <v>49.71</v>
      </c>
      <c r="CV210">
        <v>50.4</v>
      </c>
      <c r="CW210">
        <v>54.75</v>
      </c>
      <c r="CX210">
        <v>55.39</v>
      </c>
      <c r="CY210">
        <v>54.7</v>
      </c>
      <c r="CZ210">
        <v>53.84</v>
      </c>
    </row>
    <row r="211" spans="1:104">
      <c r="A211" t="s">
        <v>1429</v>
      </c>
      <c r="B211" t="s">
        <v>1430</v>
      </c>
      <c r="C211" t="s">
        <v>87</v>
      </c>
      <c r="D211" t="s">
        <v>1243</v>
      </c>
      <c r="E211">
        <v>61</v>
      </c>
      <c r="F211">
        <v>20142015</v>
      </c>
      <c r="G211">
        <v>20</v>
      </c>
      <c r="H211">
        <v>0.92500000000000004</v>
      </c>
      <c r="I211">
        <v>0.92500000000000004</v>
      </c>
      <c r="J211">
        <v>3</v>
      </c>
      <c r="K211">
        <v>0</v>
      </c>
      <c r="L211">
        <v>3</v>
      </c>
      <c r="M211">
        <v>1.4</v>
      </c>
      <c r="N211">
        <v>0</v>
      </c>
      <c r="O211">
        <v>1.4</v>
      </c>
      <c r="P211">
        <v>0</v>
      </c>
      <c r="Q211">
        <v>7.03</v>
      </c>
      <c r="R211">
        <v>104.62</v>
      </c>
      <c r="S211">
        <v>37.5</v>
      </c>
      <c r="T211">
        <v>-4.22</v>
      </c>
      <c r="U211">
        <v>2.11</v>
      </c>
      <c r="V211">
        <v>2.02</v>
      </c>
      <c r="W211">
        <v>9.02</v>
      </c>
      <c r="X211">
        <v>7</v>
      </c>
      <c r="Y211">
        <v>-109</v>
      </c>
      <c r="Z211">
        <v>12</v>
      </c>
      <c r="AA211">
        <v>121</v>
      </c>
      <c r="AB211">
        <v>5.59</v>
      </c>
      <c r="AC211">
        <v>56.33</v>
      </c>
      <c r="AD211">
        <v>61.91</v>
      </c>
      <c r="AE211">
        <v>9</v>
      </c>
      <c r="AF211">
        <v>1.6</v>
      </c>
      <c r="AG211">
        <v>5.43</v>
      </c>
      <c r="AH211">
        <v>-220</v>
      </c>
      <c r="AI211">
        <v>18</v>
      </c>
      <c r="AJ211">
        <v>238</v>
      </c>
      <c r="AK211">
        <v>8.3800000000000008</v>
      </c>
      <c r="AL211">
        <v>110.79</v>
      </c>
      <c r="AM211">
        <v>119.17</v>
      </c>
      <c r="AN211">
        <v>77.78</v>
      </c>
      <c r="AO211">
        <v>1</v>
      </c>
      <c r="AP211">
        <v>10</v>
      </c>
      <c r="AQ211">
        <v>12</v>
      </c>
      <c r="AR211">
        <v>2.69</v>
      </c>
      <c r="AS211">
        <v>8.7200000000000006</v>
      </c>
      <c r="AT211">
        <v>6.03</v>
      </c>
      <c r="AU211">
        <v>-161</v>
      </c>
      <c r="AV211">
        <v>17</v>
      </c>
      <c r="AW211">
        <v>178</v>
      </c>
      <c r="AX211">
        <v>7.91</v>
      </c>
      <c r="AY211">
        <v>82.86</v>
      </c>
      <c r="AZ211">
        <v>90.77</v>
      </c>
      <c r="BA211">
        <v>82.35</v>
      </c>
      <c r="BB211">
        <v>3</v>
      </c>
      <c r="BC211">
        <v>11</v>
      </c>
      <c r="BD211">
        <v>1.98</v>
      </c>
      <c r="BE211">
        <v>10.53</v>
      </c>
      <c r="BF211">
        <v>8.5399999999999991</v>
      </c>
      <c r="BG211">
        <v>-105</v>
      </c>
      <c r="BH211">
        <v>6.52</v>
      </c>
      <c r="BI211">
        <v>55.4</v>
      </c>
      <c r="BJ211">
        <v>14</v>
      </c>
      <c r="BK211">
        <v>119</v>
      </c>
      <c r="BL211">
        <v>8</v>
      </c>
      <c r="BM211">
        <v>4.22</v>
      </c>
      <c r="BN211">
        <v>8.82</v>
      </c>
      <c r="BO211">
        <v>1.4</v>
      </c>
      <c r="BP211">
        <v>9.31</v>
      </c>
      <c r="BQ211">
        <v>3</v>
      </c>
      <c r="BR211">
        <v>20</v>
      </c>
      <c r="BS211">
        <v>-17</v>
      </c>
      <c r="BT211">
        <v>13.04</v>
      </c>
      <c r="BU211">
        <v>27.27</v>
      </c>
      <c r="BV211">
        <v>21.43</v>
      </c>
      <c r="BW211">
        <v>17.649999999999999</v>
      </c>
      <c r="BX211">
        <v>83.19</v>
      </c>
      <c r="BY211">
        <v>41.44</v>
      </c>
      <c r="BZ211">
        <v>46</v>
      </c>
      <c r="CA211">
        <v>65</v>
      </c>
      <c r="CB211">
        <v>2.8</v>
      </c>
      <c r="CC211">
        <v>4</v>
      </c>
      <c r="CD211">
        <v>24</v>
      </c>
      <c r="CE211">
        <v>139</v>
      </c>
      <c r="CF211">
        <v>8</v>
      </c>
      <c r="CG211">
        <v>3</v>
      </c>
      <c r="CH211">
        <v>0</v>
      </c>
      <c r="CI211">
        <v>0</v>
      </c>
      <c r="CJ211">
        <v>5</v>
      </c>
      <c r="CK211">
        <v>0</v>
      </c>
      <c r="CL211">
        <v>3</v>
      </c>
      <c r="CM211">
        <v>0</v>
      </c>
      <c r="CN211">
        <v>0</v>
      </c>
      <c r="CO211">
        <v>0</v>
      </c>
      <c r="CP211">
        <v>128.88999999999999</v>
      </c>
      <c r="CQ211">
        <v>201.72</v>
      </c>
      <c r="CR211">
        <v>38.99</v>
      </c>
      <c r="CS211">
        <v>18.45</v>
      </c>
      <c r="CT211">
        <v>17.510000000000002</v>
      </c>
      <c r="CU211">
        <v>40.909999999999997</v>
      </c>
      <c r="CV211">
        <v>50.29</v>
      </c>
      <c r="CW211">
        <v>44.4</v>
      </c>
      <c r="CX211">
        <v>64.12</v>
      </c>
      <c r="CY211">
        <v>54.54</v>
      </c>
      <c r="CZ211">
        <v>53.92</v>
      </c>
    </row>
    <row r="212" spans="1:104">
      <c r="A212" t="s">
        <v>331</v>
      </c>
      <c r="B212" t="s">
        <v>332</v>
      </c>
      <c r="C212" t="s">
        <v>68</v>
      </c>
      <c r="D212" t="s">
        <v>230</v>
      </c>
      <c r="E212">
        <v>81</v>
      </c>
      <c r="F212">
        <v>20142015</v>
      </c>
      <c r="G212">
        <v>26</v>
      </c>
      <c r="H212">
        <v>10</v>
      </c>
      <c r="I212">
        <v>8.2750000000000004</v>
      </c>
      <c r="J212">
        <v>0</v>
      </c>
      <c r="K212">
        <v>0</v>
      </c>
      <c r="L212">
        <v>0</v>
      </c>
      <c r="M212">
        <v>0</v>
      </c>
      <c r="N212">
        <v>0</v>
      </c>
      <c r="O212">
        <v>0</v>
      </c>
      <c r="P212">
        <v>0</v>
      </c>
      <c r="Q212">
        <v>10.62</v>
      </c>
      <c r="R212">
        <v>82.69</v>
      </c>
      <c r="S212">
        <v>0</v>
      </c>
      <c r="T212">
        <v>-4.0599999999999996</v>
      </c>
      <c r="U212">
        <v>0.83</v>
      </c>
      <c r="V212">
        <v>4.04</v>
      </c>
      <c r="W212">
        <v>14.04</v>
      </c>
      <c r="X212">
        <v>10</v>
      </c>
      <c r="Y212">
        <v>-41</v>
      </c>
      <c r="Z212">
        <v>8</v>
      </c>
      <c r="AA212">
        <v>49</v>
      </c>
      <c r="AB212">
        <v>7.15</v>
      </c>
      <c r="AC212">
        <v>43.79</v>
      </c>
      <c r="AD212">
        <v>50.94</v>
      </c>
      <c r="AE212">
        <v>1</v>
      </c>
      <c r="AF212">
        <v>-0.4</v>
      </c>
      <c r="AG212">
        <v>11.01</v>
      </c>
      <c r="AH212">
        <v>-89</v>
      </c>
      <c r="AI212">
        <v>12</v>
      </c>
      <c r="AJ212">
        <v>101</v>
      </c>
      <c r="AK212">
        <v>10.72</v>
      </c>
      <c r="AL212">
        <v>90.27</v>
      </c>
      <c r="AM212">
        <v>100.99</v>
      </c>
      <c r="AN212">
        <v>58.33</v>
      </c>
      <c r="AO212">
        <v>0</v>
      </c>
      <c r="AP212">
        <v>0</v>
      </c>
      <c r="AQ212">
        <v>3</v>
      </c>
      <c r="AR212">
        <v>0.27</v>
      </c>
      <c r="AS212">
        <v>12.79</v>
      </c>
      <c r="AT212">
        <v>12.52</v>
      </c>
      <c r="AU212">
        <v>-64</v>
      </c>
      <c r="AV212">
        <v>11</v>
      </c>
      <c r="AW212">
        <v>75</v>
      </c>
      <c r="AX212">
        <v>9.83</v>
      </c>
      <c r="AY212">
        <v>67.03</v>
      </c>
      <c r="AZ212">
        <v>76.86</v>
      </c>
      <c r="BA212">
        <v>63.64</v>
      </c>
      <c r="BB212">
        <v>1</v>
      </c>
      <c r="BC212">
        <v>3</v>
      </c>
      <c r="BD212">
        <v>-2.66</v>
      </c>
      <c r="BE212">
        <v>11.86</v>
      </c>
      <c r="BF212">
        <v>14.53</v>
      </c>
      <c r="BG212">
        <v>-45</v>
      </c>
      <c r="BH212">
        <v>6.26</v>
      </c>
      <c r="BI212">
        <v>46.47</v>
      </c>
      <c r="BJ212">
        <v>7</v>
      </c>
      <c r="BK212">
        <v>52</v>
      </c>
      <c r="BL212">
        <v>2</v>
      </c>
      <c r="BM212">
        <v>-3.92</v>
      </c>
      <c r="BN212">
        <v>3.92</v>
      </c>
      <c r="BO212">
        <v>0</v>
      </c>
      <c r="BP212">
        <v>8.0399999999999991</v>
      </c>
      <c r="BQ212">
        <v>0</v>
      </c>
      <c r="BR212">
        <v>9</v>
      </c>
      <c r="BS212">
        <v>-9</v>
      </c>
      <c r="BT212">
        <v>0</v>
      </c>
      <c r="BU212">
        <v>0</v>
      </c>
      <c r="BV212">
        <v>0</v>
      </c>
      <c r="BW212">
        <v>0</v>
      </c>
      <c r="BX212">
        <v>82.69</v>
      </c>
      <c r="BY212">
        <v>59.7</v>
      </c>
      <c r="BZ212">
        <v>80</v>
      </c>
      <c r="CA212">
        <v>54</v>
      </c>
      <c r="CB212">
        <v>2.34</v>
      </c>
      <c r="CC212">
        <v>3</v>
      </c>
      <c r="CD212">
        <v>9</v>
      </c>
      <c r="CE212">
        <v>125</v>
      </c>
      <c r="CF212">
        <v>1</v>
      </c>
      <c r="CG212">
        <v>2</v>
      </c>
      <c r="CH212">
        <v>0</v>
      </c>
      <c r="CI212">
        <v>0</v>
      </c>
      <c r="CJ212">
        <v>2</v>
      </c>
      <c r="CK212">
        <v>1</v>
      </c>
      <c r="CL212">
        <v>1</v>
      </c>
      <c r="CM212">
        <v>1</v>
      </c>
      <c r="CN212">
        <v>1</v>
      </c>
      <c r="CO212">
        <v>0</v>
      </c>
      <c r="CP212">
        <v>67.13</v>
      </c>
      <c r="CQ212">
        <v>364.8</v>
      </c>
      <c r="CR212">
        <v>15.54</v>
      </c>
      <c r="CS212">
        <v>18.2</v>
      </c>
      <c r="CT212">
        <v>17.7</v>
      </c>
      <c r="CU212">
        <v>50.42</v>
      </c>
      <c r="CV212">
        <v>50.02</v>
      </c>
      <c r="CW212">
        <v>55.79</v>
      </c>
      <c r="CX212">
        <v>54.87</v>
      </c>
      <c r="CY212">
        <v>54.51</v>
      </c>
      <c r="CZ212">
        <v>54.46</v>
      </c>
    </row>
    <row r="213" spans="1:104">
      <c r="A213" t="s">
        <v>1250</v>
      </c>
      <c r="B213" t="s">
        <v>1251</v>
      </c>
      <c r="C213" t="s">
        <v>124</v>
      </c>
      <c r="D213" t="s">
        <v>393</v>
      </c>
      <c r="E213">
        <v>65</v>
      </c>
      <c r="F213">
        <v>20142015</v>
      </c>
      <c r="G213">
        <v>30</v>
      </c>
      <c r="H213">
        <v>1.9</v>
      </c>
      <c r="I213">
        <v>1.45</v>
      </c>
      <c r="J213">
        <v>0</v>
      </c>
      <c r="K213">
        <v>0</v>
      </c>
      <c r="L213">
        <v>0</v>
      </c>
      <c r="M213">
        <v>0</v>
      </c>
      <c r="N213">
        <v>0</v>
      </c>
      <c r="O213">
        <v>0</v>
      </c>
      <c r="P213">
        <v>-1</v>
      </c>
      <c r="Q213">
        <v>14.75</v>
      </c>
      <c r="R213">
        <v>101.84</v>
      </c>
      <c r="S213">
        <v>0</v>
      </c>
      <c r="T213">
        <v>39.46</v>
      </c>
      <c r="U213">
        <v>1.01</v>
      </c>
      <c r="V213">
        <v>-5.73</v>
      </c>
      <c r="W213">
        <v>16.329999999999998</v>
      </c>
      <c r="X213">
        <v>22.06</v>
      </c>
      <c r="Y213">
        <v>-33</v>
      </c>
      <c r="Z213">
        <v>8</v>
      </c>
      <c r="AA213">
        <v>41</v>
      </c>
      <c r="AB213">
        <v>7.28</v>
      </c>
      <c r="AC213">
        <v>37.29</v>
      </c>
      <c r="AD213">
        <v>44.56</v>
      </c>
      <c r="AE213">
        <v>5</v>
      </c>
      <c r="AF213">
        <v>-4.82</v>
      </c>
      <c r="AG213">
        <v>19.579999999999998</v>
      </c>
      <c r="AH213">
        <v>-86</v>
      </c>
      <c r="AI213">
        <v>18</v>
      </c>
      <c r="AJ213">
        <v>104</v>
      </c>
      <c r="AK213">
        <v>16.37</v>
      </c>
      <c r="AL213">
        <v>94.58</v>
      </c>
      <c r="AM213">
        <v>110.95</v>
      </c>
      <c r="AN213">
        <v>55.56</v>
      </c>
      <c r="AO213">
        <v>4</v>
      </c>
      <c r="AP213">
        <v>7</v>
      </c>
      <c r="AQ213">
        <v>9</v>
      </c>
      <c r="AR213">
        <v>-5.81</v>
      </c>
      <c r="AS213">
        <v>15.12</v>
      </c>
      <c r="AT213">
        <v>20.92</v>
      </c>
      <c r="AU213">
        <v>-60</v>
      </c>
      <c r="AV213">
        <v>13</v>
      </c>
      <c r="AW213">
        <v>73</v>
      </c>
      <c r="AX213">
        <v>11.82</v>
      </c>
      <c r="AY213">
        <v>66.39</v>
      </c>
      <c r="AZ213">
        <v>78.209999999999994</v>
      </c>
      <c r="BA213">
        <v>76.92</v>
      </c>
      <c r="BB213">
        <v>0</v>
      </c>
      <c r="BC213">
        <v>5</v>
      </c>
      <c r="BD213">
        <v>-8.48</v>
      </c>
      <c r="BE213">
        <v>16.95</v>
      </c>
      <c r="BF213">
        <v>25.43</v>
      </c>
      <c r="BG213">
        <v>-39</v>
      </c>
      <c r="BH213">
        <v>9.09</v>
      </c>
      <c r="BI213">
        <v>44.56</v>
      </c>
      <c r="BJ213">
        <v>10</v>
      </c>
      <c r="BK213">
        <v>49</v>
      </c>
      <c r="BL213">
        <v>5</v>
      </c>
      <c r="BM213">
        <v>-2.58</v>
      </c>
      <c r="BN213">
        <v>22.58</v>
      </c>
      <c r="BO213">
        <v>0.91</v>
      </c>
      <c r="BP213">
        <v>3.64</v>
      </c>
      <c r="BQ213">
        <v>1</v>
      </c>
      <c r="BR213">
        <v>4</v>
      </c>
      <c r="BS213">
        <v>-3</v>
      </c>
      <c r="BT213">
        <v>20</v>
      </c>
      <c r="BU213">
        <v>0</v>
      </c>
      <c r="BV213">
        <v>10</v>
      </c>
      <c r="BW213">
        <v>7.69</v>
      </c>
      <c r="BX213">
        <v>91.84</v>
      </c>
      <c r="BY213">
        <v>52</v>
      </c>
      <c r="BZ213">
        <v>6</v>
      </c>
      <c r="CA213">
        <v>3</v>
      </c>
      <c r="CB213">
        <v>45.45</v>
      </c>
      <c r="CC213">
        <v>5</v>
      </c>
      <c r="CD213">
        <v>10</v>
      </c>
      <c r="CE213">
        <v>6</v>
      </c>
      <c r="CF213">
        <v>3</v>
      </c>
      <c r="CG213">
        <v>2</v>
      </c>
      <c r="CH213">
        <v>0</v>
      </c>
      <c r="CI213">
        <v>0</v>
      </c>
      <c r="CJ213">
        <v>5</v>
      </c>
      <c r="CK213">
        <v>1</v>
      </c>
      <c r="CL213">
        <v>2</v>
      </c>
      <c r="CM213">
        <v>1</v>
      </c>
      <c r="CN213">
        <v>0</v>
      </c>
      <c r="CO213">
        <v>-0.91</v>
      </c>
      <c r="CP213">
        <v>65.97</v>
      </c>
      <c r="CQ213">
        <v>246.75</v>
      </c>
      <c r="CR213">
        <v>21.1</v>
      </c>
      <c r="CS213">
        <v>16.82</v>
      </c>
      <c r="CT213">
        <v>16.690000000000001</v>
      </c>
      <c r="CU213">
        <v>49.49</v>
      </c>
      <c r="CV213">
        <v>49.55</v>
      </c>
      <c r="CW213">
        <v>53.37</v>
      </c>
      <c r="CX213">
        <v>54.47</v>
      </c>
      <c r="CY213">
        <v>52.9</v>
      </c>
      <c r="CZ213">
        <v>53.86</v>
      </c>
    </row>
    <row r="214" spans="1:104">
      <c r="A214" t="s">
        <v>933</v>
      </c>
      <c r="B214" t="s">
        <v>934</v>
      </c>
      <c r="C214" t="s">
        <v>62</v>
      </c>
      <c r="D214" t="s">
        <v>935</v>
      </c>
      <c r="E214">
        <v>69</v>
      </c>
      <c r="F214">
        <v>20142015</v>
      </c>
      <c r="G214">
        <v>31</v>
      </c>
      <c r="H214">
        <v>1.2</v>
      </c>
      <c r="I214">
        <v>1.2</v>
      </c>
      <c r="J214">
        <v>0</v>
      </c>
      <c r="K214">
        <v>0</v>
      </c>
      <c r="L214">
        <v>0</v>
      </c>
      <c r="M214">
        <v>0</v>
      </c>
      <c r="N214">
        <v>0</v>
      </c>
      <c r="O214">
        <v>0</v>
      </c>
      <c r="P214">
        <v>3</v>
      </c>
      <c r="Q214">
        <v>7.58</v>
      </c>
      <c r="R214">
        <v>90</v>
      </c>
      <c r="S214">
        <v>0</v>
      </c>
      <c r="T214">
        <v>2.04</v>
      </c>
      <c r="U214">
        <v>1.82</v>
      </c>
      <c r="V214">
        <v>-5.28</v>
      </c>
      <c r="W214">
        <v>6.38</v>
      </c>
      <c r="X214">
        <v>11.67</v>
      </c>
      <c r="Y214">
        <v>-82</v>
      </c>
      <c r="Z214">
        <v>6</v>
      </c>
      <c r="AA214">
        <v>88</v>
      </c>
      <c r="AB214">
        <v>2.87</v>
      </c>
      <c r="AC214">
        <v>42.09</v>
      </c>
      <c r="AD214">
        <v>44.96</v>
      </c>
      <c r="AE214">
        <v>2</v>
      </c>
      <c r="AF214">
        <v>-3.81</v>
      </c>
      <c r="AG214">
        <v>11.39</v>
      </c>
      <c r="AH214">
        <v>-179</v>
      </c>
      <c r="AI214">
        <v>16</v>
      </c>
      <c r="AJ214">
        <v>195</v>
      </c>
      <c r="AK214">
        <v>7.65</v>
      </c>
      <c r="AL214">
        <v>93.26</v>
      </c>
      <c r="AM214">
        <v>100.91</v>
      </c>
      <c r="AN214">
        <v>50</v>
      </c>
      <c r="AO214">
        <v>0</v>
      </c>
      <c r="AP214">
        <v>18</v>
      </c>
      <c r="AQ214">
        <v>2</v>
      </c>
      <c r="AR214">
        <v>-6.65</v>
      </c>
      <c r="AS214">
        <v>6.92</v>
      </c>
      <c r="AT214">
        <v>13.57</v>
      </c>
      <c r="AU214">
        <v>-137</v>
      </c>
      <c r="AV214">
        <v>11</v>
      </c>
      <c r="AW214">
        <v>148</v>
      </c>
      <c r="AX214">
        <v>5.26</v>
      </c>
      <c r="AY214">
        <v>70.78</v>
      </c>
      <c r="AZ214">
        <v>76.040000000000006</v>
      </c>
      <c r="BA214">
        <v>72.73</v>
      </c>
      <c r="BB214">
        <v>0</v>
      </c>
      <c r="BC214">
        <v>2</v>
      </c>
      <c r="BD214">
        <v>-8.27</v>
      </c>
      <c r="BE214">
        <v>7.41</v>
      </c>
      <c r="BF214">
        <v>15.68</v>
      </c>
      <c r="BG214">
        <v>-92</v>
      </c>
      <c r="BH214">
        <v>3.83</v>
      </c>
      <c r="BI214">
        <v>47.82</v>
      </c>
      <c r="BJ214">
        <v>8</v>
      </c>
      <c r="BK214">
        <v>100</v>
      </c>
      <c r="BL214">
        <v>2</v>
      </c>
      <c r="BM214">
        <v>-15.79</v>
      </c>
      <c r="BN214">
        <v>15.79</v>
      </c>
      <c r="BO214">
        <v>0</v>
      </c>
      <c r="BP214">
        <v>4.78</v>
      </c>
      <c r="BQ214">
        <v>0</v>
      </c>
      <c r="BR214">
        <v>10</v>
      </c>
      <c r="BS214">
        <v>-10</v>
      </c>
      <c r="BT214">
        <v>0</v>
      </c>
      <c r="BU214">
        <v>0</v>
      </c>
      <c r="BV214">
        <v>0</v>
      </c>
      <c r="BW214">
        <v>0</v>
      </c>
      <c r="BX214">
        <v>90</v>
      </c>
      <c r="BY214">
        <v>40</v>
      </c>
      <c r="BZ214">
        <v>0</v>
      </c>
      <c r="CA214">
        <v>0</v>
      </c>
      <c r="CB214">
        <v>5.26</v>
      </c>
      <c r="CC214">
        <v>6</v>
      </c>
      <c r="CD214">
        <v>25</v>
      </c>
      <c r="CE214">
        <v>108</v>
      </c>
      <c r="CF214">
        <v>8</v>
      </c>
      <c r="CG214">
        <v>3</v>
      </c>
      <c r="CH214">
        <v>0</v>
      </c>
      <c r="CI214">
        <v>0</v>
      </c>
      <c r="CJ214">
        <v>2</v>
      </c>
      <c r="CK214">
        <v>1</v>
      </c>
      <c r="CL214">
        <v>1</v>
      </c>
      <c r="CM214">
        <v>2</v>
      </c>
      <c r="CN214">
        <v>5</v>
      </c>
      <c r="CO214">
        <v>1.43</v>
      </c>
      <c r="CP214">
        <v>125.46</v>
      </c>
      <c r="CQ214">
        <v>198.91</v>
      </c>
      <c r="CR214">
        <v>38.68</v>
      </c>
      <c r="CS214">
        <v>16.079999999999998</v>
      </c>
      <c r="CT214">
        <v>17.149999999999999</v>
      </c>
      <c r="CU214">
        <v>50.23</v>
      </c>
      <c r="CV214">
        <v>49.04</v>
      </c>
      <c r="CW214">
        <v>54.82</v>
      </c>
      <c r="CX214">
        <v>54.32</v>
      </c>
      <c r="CY214">
        <v>53.09</v>
      </c>
      <c r="CZ214">
        <v>55.16</v>
      </c>
    </row>
    <row r="215" spans="1:104">
      <c r="A215" t="s">
        <v>1254</v>
      </c>
      <c r="B215" t="s">
        <v>1255</v>
      </c>
      <c r="C215" t="s">
        <v>124</v>
      </c>
      <c r="D215" t="s">
        <v>1256</v>
      </c>
      <c r="E215">
        <v>67</v>
      </c>
      <c r="F215">
        <v>20142015</v>
      </c>
      <c r="G215">
        <v>31</v>
      </c>
      <c r="H215">
        <v>2.5</v>
      </c>
      <c r="I215">
        <v>2.5499999999999998</v>
      </c>
      <c r="J215">
        <v>0</v>
      </c>
      <c r="K215">
        <v>0</v>
      </c>
      <c r="L215">
        <v>0</v>
      </c>
      <c r="M215">
        <v>0</v>
      </c>
      <c r="N215">
        <v>0</v>
      </c>
      <c r="O215">
        <v>0</v>
      </c>
      <c r="P215">
        <v>1</v>
      </c>
      <c r="Q215">
        <v>5.88</v>
      </c>
      <c r="R215">
        <v>66.67</v>
      </c>
      <c r="S215" t="s">
        <v>1488</v>
      </c>
      <c r="T215">
        <v>26.81</v>
      </c>
      <c r="U215">
        <v>0.14000000000000001</v>
      </c>
      <c r="V215">
        <v>-13.84</v>
      </c>
      <c r="W215">
        <v>0</v>
      </c>
      <c r="X215">
        <v>13.84</v>
      </c>
      <c r="Y215">
        <v>-4</v>
      </c>
      <c r="Z215">
        <v>0</v>
      </c>
      <c r="AA215">
        <v>4</v>
      </c>
      <c r="AB215">
        <v>0</v>
      </c>
      <c r="AC215">
        <v>26.33</v>
      </c>
      <c r="AD215">
        <v>26.33</v>
      </c>
      <c r="AE215">
        <v>0</v>
      </c>
      <c r="AF215">
        <v>-6.85</v>
      </c>
      <c r="AG215">
        <v>12.73</v>
      </c>
      <c r="AH215">
        <v>-15</v>
      </c>
      <c r="AI215">
        <v>1</v>
      </c>
      <c r="AJ215">
        <v>16</v>
      </c>
      <c r="AK215">
        <v>6.58</v>
      </c>
      <c r="AL215">
        <v>105.3</v>
      </c>
      <c r="AM215">
        <v>111.88</v>
      </c>
      <c r="AN215">
        <v>100</v>
      </c>
      <c r="AO215">
        <v>0</v>
      </c>
      <c r="AP215">
        <v>1</v>
      </c>
      <c r="AQ215">
        <v>0</v>
      </c>
      <c r="AR215">
        <v>-5.21</v>
      </c>
      <c r="AS215">
        <v>8.33</v>
      </c>
      <c r="AT215">
        <v>13.55</v>
      </c>
      <c r="AU215">
        <v>-10</v>
      </c>
      <c r="AV215">
        <v>1</v>
      </c>
      <c r="AW215">
        <v>11</v>
      </c>
      <c r="AX215">
        <v>6.58</v>
      </c>
      <c r="AY215">
        <v>72.39</v>
      </c>
      <c r="AZ215">
        <v>78.98</v>
      </c>
      <c r="BA215">
        <v>100</v>
      </c>
      <c r="BB215">
        <v>0</v>
      </c>
      <c r="BC215">
        <v>0</v>
      </c>
      <c r="BD215">
        <v>-6.36</v>
      </c>
      <c r="BE215">
        <v>10</v>
      </c>
      <c r="BF215">
        <v>16.36</v>
      </c>
      <c r="BG215">
        <v>-8</v>
      </c>
      <c r="BH215">
        <v>6.58</v>
      </c>
      <c r="BI215">
        <v>59.23</v>
      </c>
      <c r="BJ215">
        <v>1</v>
      </c>
      <c r="BK215">
        <v>9</v>
      </c>
      <c r="BL215">
        <v>0</v>
      </c>
      <c r="BM215">
        <v>-8.11</v>
      </c>
      <c r="BN215">
        <v>8.11</v>
      </c>
      <c r="BO215">
        <v>0</v>
      </c>
      <c r="BP215">
        <v>19.739999999999998</v>
      </c>
      <c r="BQ215">
        <v>0</v>
      </c>
      <c r="BR215">
        <v>3</v>
      </c>
      <c r="BS215">
        <v>-3</v>
      </c>
      <c r="BT215">
        <v>0</v>
      </c>
      <c r="BU215" t="s">
        <v>1488</v>
      </c>
      <c r="BV215">
        <v>0</v>
      </c>
      <c r="BW215">
        <v>0</v>
      </c>
      <c r="BX215">
        <v>66.67</v>
      </c>
      <c r="BY215">
        <v>40</v>
      </c>
      <c r="BZ215">
        <v>0</v>
      </c>
      <c r="CA215">
        <v>0</v>
      </c>
      <c r="CB215">
        <v>33.33</v>
      </c>
      <c r="CC215">
        <v>2</v>
      </c>
      <c r="CD215">
        <v>1</v>
      </c>
      <c r="CE215">
        <v>4</v>
      </c>
      <c r="CF215">
        <v>0</v>
      </c>
      <c r="CG215">
        <v>0</v>
      </c>
      <c r="CH215">
        <v>0</v>
      </c>
      <c r="CI215">
        <v>0</v>
      </c>
      <c r="CJ215">
        <v>0</v>
      </c>
      <c r="CK215">
        <v>0</v>
      </c>
      <c r="CL215">
        <v>0</v>
      </c>
      <c r="CM215">
        <v>0</v>
      </c>
      <c r="CN215">
        <v>1</v>
      </c>
      <c r="CO215">
        <v>6.58</v>
      </c>
      <c r="CP215">
        <v>9.1199999999999992</v>
      </c>
      <c r="CQ215">
        <v>277.08999999999997</v>
      </c>
      <c r="CR215">
        <v>3.19</v>
      </c>
      <c r="CS215">
        <v>18.649999999999999</v>
      </c>
      <c r="CT215">
        <v>17.510000000000002</v>
      </c>
      <c r="CU215">
        <v>48.69</v>
      </c>
      <c r="CV215">
        <v>50.52</v>
      </c>
      <c r="CW215">
        <v>52.27</v>
      </c>
      <c r="CX215">
        <v>55.08</v>
      </c>
      <c r="CY215">
        <v>55.33</v>
      </c>
      <c r="CZ215">
        <v>54.19</v>
      </c>
    </row>
    <row r="216" spans="1:104">
      <c r="A216" t="s">
        <v>1293</v>
      </c>
      <c r="B216" t="s">
        <v>1294</v>
      </c>
      <c r="C216" t="s">
        <v>68</v>
      </c>
      <c r="D216" t="s">
        <v>81</v>
      </c>
      <c r="E216">
        <v>82</v>
      </c>
      <c r="F216">
        <v>20142015</v>
      </c>
      <c r="G216">
        <v>25</v>
      </c>
      <c r="H216">
        <v>0.61</v>
      </c>
      <c r="I216">
        <v>0.628</v>
      </c>
      <c r="J216">
        <v>0</v>
      </c>
      <c r="K216">
        <v>0</v>
      </c>
      <c r="L216">
        <v>0</v>
      </c>
      <c r="M216">
        <v>0</v>
      </c>
      <c r="N216">
        <v>0</v>
      </c>
      <c r="O216">
        <v>0</v>
      </c>
      <c r="P216">
        <v>1</v>
      </c>
      <c r="Q216">
        <v>7.58</v>
      </c>
      <c r="R216">
        <v>90.91</v>
      </c>
      <c r="S216">
        <v>0</v>
      </c>
      <c r="T216">
        <v>-5.87</v>
      </c>
      <c r="U216">
        <v>3.35</v>
      </c>
      <c r="V216">
        <v>-10.19</v>
      </c>
      <c r="W216">
        <v>9.16</v>
      </c>
      <c r="X216">
        <v>19.350000000000001</v>
      </c>
      <c r="Y216">
        <v>-205</v>
      </c>
      <c r="Z216">
        <v>23</v>
      </c>
      <c r="AA216">
        <v>228</v>
      </c>
      <c r="AB216">
        <v>5.03</v>
      </c>
      <c r="AC216">
        <v>49.83</v>
      </c>
      <c r="AD216">
        <v>54.86</v>
      </c>
      <c r="AE216">
        <v>10</v>
      </c>
      <c r="AF216">
        <v>-7.19</v>
      </c>
      <c r="AG216">
        <v>14.77</v>
      </c>
      <c r="AH216">
        <v>-448</v>
      </c>
      <c r="AI216">
        <v>40</v>
      </c>
      <c r="AJ216">
        <v>488</v>
      </c>
      <c r="AK216">
        <v>8.74</v>
      </c>
      <c r="AL216">
        <v>106.66</v>
      </c>
      <c r="AM216">
        <v>115.41</v>
      </c>
      <c r="AN216">
        <v>67.5</v>
      </c>
      <c r="AO216">
        <v>2</v>
      </c>
      <c r="AP216">
        <v>31</v>
      </c>
      <c r="AQ216">
        <v>16</v>
      </c>
      <c r="AR216">
        <v>-7.36</v>
      </c>
      <c r="AS216">
        <v>8.61</v>
      </c>
      <c r="AT216">
        <v>15.97</v>
      </c>
      <c r="AU216">
        <v>-327</v>
      </c>
      <c r="AV216">
        <v>34</v>
      </c>
      <c r="AW216">
        <v>361</v>
      </c>
      <c r="AX216">
        <v>7.43</v>
      </c>
      <c r="AY216">
        <v>78.900000000000006</v>
      </c>
      <c r="AZ216">
        <v>86.34</v>
      </c>
      <c r="BA216">
        <v>79.41</v>
      </c>
      <c r="BB216">
        <v>2</v>
      </c>
      <c r="BC216">
        <v>14</v>
      </c>
      <c r="BD216">
        <v>-7.8</v>
      </c>
      <c r="BE216">
        <v>9.4700000000000006</v>
      </c>
      <c r="BF216">
        <v>17.28</v>
      </c>
      <c r="BG216">
        <v>-231</v>
      </c>
      <c r="BH216">
        <v>5.9</v>
      </c>
      <c r="BI216">
        <v>56.39</v>
      </c>
      <c r="BJ216">
        <v>27</v>
      </c>
      <c r="BK216">
        <v>258</v>
      </c>
      <c r="BL216">
        <v>12</v>
      </c>
      <c r="BM216">
        <v>-5.75</v>
      </c>
      <c r="BN216">
        <v>8.6999999999999993</v>
      </c>
      <c r="BO216">
        <v>0.22</v>
      </c>
      <c r="BP216">
        <v>7.21</v>
      </c>
      <c r="BQ216">
        <v>1</v>
      </c>
      <c r="BR216">
        <v>33</v>
      </c>
      <c r="BS216">
        <v>-32</v>
      </c>
      <c r="BT216">
        <v>2.94</v>
      </c>
      <c r="BU216">
        <v>0</v>
      </c>
      <c r="BV216">
        <v>3.7</v>
      </c>
      <c r="BW216">
        <v>2.94</v>
      </c>
      <c r="BX216">
        <v>87.21</v>
      </c>
      <c r="BY216">
        <v>41.34</v>
      </c>
      <c r="BZ216">
        <v>105</v>
      </c>
      <c r="CA216">
        <v>149</v>
      </c>
      <c r="CB216">
        <v>5.98</v>
      </c>
      <c r="CC216">
        <v>18</v>
      </c>
      <c r="CD216">
        <v>53</v>
      </c>
      <c r="CE216">
        <v>283</v>
      </c>
      <c r="CF216">
        <v>4</v>
      </c>
      <c r="CG216">
        <v>12</v>
      </c>
      <c r="CH216">
        <v>0</v>
      </c>
      <c r="CI216">
        <v>0</v>
      </c>
      <c r="CJ216">
        <v>12</v>
      </c>
      <c r="CK216">
        <v>2</v>
      </c>
      <c r="CL216">
        <v>11</v>
      </c>
      <c r="CM216">
        <v>2</v>
      </c>
      <c r="CN216">
        <v>3</v>
      </c>
      <c r="CO216">
        <v>0.22</v>
      </c>
      <c r="CP216">
        <v>274.51</v>
      </c>
      <c r="CQ216">
        <v>183.25</v>
      </c>
      <c r="CR216">
        <v>59.97</v>
      </c>
      <c r="CS216">
        <v>16.93</v>
      </c>
      <c r="CT216">
        <v>17.260000000000002</v>
      </c>
      <c r="CU216">
        <v>50.44</v>
      </c>
      <c r="CV216">
        <v>49.99</v>
      </c>
      <c r="CW216">
        <v>49.16</v>
      </c>
      <c r="CX216">
        <v>48.31</v>
      </c>
      <c r="CY216">
        <v>54.61</v>
      </c>
      <c r="CZ216">
        <v>54.64</v>
      </c>
    </row>
    <row r="217" spans="1:104">
      <c r="A217" t="s">
        <v>821</v>
      </c>
      <c r="B217" t="s">
        <v>822</v>
      </c>
      <c r="C217" t="s">
        <v>68</v>
      </c>
      <c r="D217" t="s">
        <v>504</v>
      </c>
      <c r="E217">
        <v>71</v>
      </c>
      <c r="F217">
        <v>20142015</v>
      </c>
      <c r="G217">
        <v>31</v>
      </c>
      <c r="H217">
        <v>1.2</v>
      </c>
      <c r="I217">
        <v>1.2</v>
      </c>
      <c r="J217">
        <v>0</v>
      </c>
      <c r="K217">
        <v>1</v>
      </c>
      <c r="L217">
        <v>1</v>
      </c>
      <c r="M217">
        <v>0</v>
      </c>
      <c r="N217">
        <v>0.36</v>
      </c>
      <c r="O217">
        <v>0.36</v>
      </c>
      <c r="P217">
        <v>0</v>
      </c>
      <c r="Q217">
        <v>7.3</v>
      </c>
      <c r="R217">
        <v>97.13</v>
      </c>
      <c r="S217">
        <v>0</v>
      </c>
      <c r="T217">
        <v>-7.85</v>
      </c>
      <c r="U217">
        <v>2.3199999999999998</v>
      </c>
      <c r="V217">
        <v>-4.7300000000000004</v>
      </c>
      <c r="W217">
        <v>8</v>
      </c>
      <c r="X217">
        <v>12.73</v>
      </c>
      <c r="Y217">
        <v>-126</v>
      </c>
      <c r="Z217">
        <v>12</v>
      </c>
      <c r="AA217">
        <v>138</v>
      </c>
      <c r="AB217">
        <v>4.37</v>
      </c>
      <c r="AC217">
        <v>50.24</v>
      </c>
      <c r="AD217">
        <v>54.61</v>
      </c>
      <c r="AE217">
        <v>6</v>
      </c>
      <c r="AF217">
        <v>-5.0199999999999996</v>
      </c>
      <c r="AG217">
        <v>12.33</v>
      </c>
      <c r="AH217">
        <v>-269</v>
      </c>
      <c r="AI217">
        <v>23</v>
      </c>
      <c r="AJ217">
        <v>292</v>
      </c>
      <c r="AK217">
        <v>8.3699999999999992</v>
      </c>
      <c r="AL217">
        <v>106.31</v>
      </c>
      <c r="AM217">
        <v>114.68</v>
      </c>
      <c r="AN217">
        <v>73.91</v>
      </c>
      <c r="AO217">
        <v>2</v>
      </c>
      <c r="AP217">
        <v>17</v>
      </c>
      <c r="AQ217">
        <v>10</v>
      </c>
      <c r="AR217">
        <v>-6.49</v>
      </c>
      <c r="AS217">
        <v>6.97</v>
      </c>
      <c r="AT217">
        <v>13.46</v>
      </c>
      <c r="AU217">
        <v>-210</v>
      </c>
      <c r="AV217">
        <v>17</v>
      </c>
      <c r="AW217">
        <v>227</v>
      </c>
      <c r="AX217">
        <v>6.19</v>
      </c>
      <c r="AY217">
        <v>82.65</v>
      </c>
      <c r="AZ217">
        <v>88.83</v>
      </c>
      <c r="BA217">
        <v>100</v>
      </c>
      <c r="BB217">
        <v>0</v>
      </c>
      <c r="BC217">
        <v>8</v>
      </c>
      <c r="BD217">
        <v>-5.97</v>
      </c>
      <c r="BE217">
        <v>9.6</v>
      </c>
      <c r="BF217">
        <v>15.57</v>
      </c>
      <c r="BG217">
        <v>-143</v>
      </c>
      <c r="BH217">
        <v>6.19</v>
      </c>
      <c r="BI217">
        <v>58.25</v>
      </c>
      <c r="BJ217">
        <v>17</v>
      </c>
      <c r="BK217">
        <v>160</v>
      </c>
      <c r="BL217">
        <v>8</v>
      </c>
      <c r="BM217">
        <v>-5.0999999999999996</v>
      </c>
      <c r="BN217">
        <v>11.76</v>
      </c>
      <c r="BO217">
        <v>0.36</v>
      </c>
      <c r="BP217">
        <v>5.0999999999999996</v>
      </c>
      <c r="BQ217">
        <v>1</v>
      </c>
      <c r="BR217">
        <v>14</v>
      </c>
      <c r="BS217">
        <v>-13</v>
      </c>
      <c r="BT217">
        <v>6.67</v>
      </c>
      <c r="BU217">
        <v>0</v>
      </c>
      <c r="BV217">
        <v>5.88</v>
      </c>
      <c r="BW217">
        <v>5.88</v>
      </c>
      <c r="BX217">
        <v>91.25</v>
      </c>
      <c r="BY217">
        <v>52.38</v>
      </c>
      <c r="BZ217">
        <v>77</v>
      </c>
      <c r="CA217">
        <v>70</v>
      </c>
      <c r="CB217">
        <v>1.83</v>
      </c>
      <c r="CC217">
        <v>3</v>
      </c>
      <c r="CD217">
        <v>23</v>
      </c>
      <c r="CE217">
        <v>161</v>
      </c>
      <c r="CF217">
        <v>6</v>
      </c>
      <c r="CG217">
        <v>4</v>
      </c>
      <c r="CH217">
        <v>0</v>
      </c>
      <c r="CI217">
        <v>1</v>
      </c>
      <c r="CJ217">
        <v>8</v>
      </c>
      <c r="CK217">
        <v>1</v>
      </c>
      <c r="CL217">
        <v>1</v>
      </c>
      <c r="CM217">
        <v>0</v>
      </c>
      <c r="CN217">
        <v>0</v>
      </c>
      <c r="CO217">
        <v>0</v>
      </c>
      <c r="CP217">
        <v>164.8</v>
      </c>
      <c r="CQ217">
        <v>231.72</v>
      </c>
      <c r="CR217">
        <v>41.56</v>
      </c>
      <c r="CS217">
        <v>16.21</v>
      </c>
      <c r="CT217">
        <v>16.87</v>
      </c>
      <c r="CU217">
        <v>49.12</v>
      </c>
      <c r="CV217">
        <v>49.42</v>
      </c>
      <c r="CW217">
        <v>50.47</v>
      </c>
      <c r="CX217">
        <v>52.28</v>
      </c>
      <c r="CY217">
        <v>53.43</v>
      </c>
      <c r="CZ217">
        <v>54.68</v>
      </c>
    </row>
    <row r="218" spans="1:104">
      <c r="A218" t="s">
        <v>164</v>
      </c>
      <c r="B218" t="s">
        <v>165</v>
      </c>
      <c r="C218" t="s">
        <v>62</v>
      </c>
      <c r="D218" t="s">
        <v>163</v>
      </c>
      <c r="E218">
        <v>80</v>
      </c>
      <c r="F218">
        <v>20142015</v>
      </c>
      <c r="G218">
        <v>29</v>
      </c>
      <c r="H218">
        <v>4.8</v>
      </c>
      <c r="I218">
        <v>4.5999999999999996</v>
      </c>
      <c r="J218">
        <v>0</v>
      </c>
      <c r="K218">
        <v>2</v>
      </c>
      <c r="L218">
        <v>2</v>
      </c>
      <c r="M218">
        <v>0</v>
      </c>
      <c r="N218">
        <v>0.52</v>
      </c>
      <c r="O218">
        <v>0.52</v>
      </c>
      <c r="P218">
        <v>3</v>
      </c>
      <c r="Q218">
        <v>13.02</v>
      </c>
      <c r="R218">
        <v>92.87</v>
      </c>
      <c r="S218">
        <v>0</v>
      </c>
      <c r="T218">
        <v>-7.06</v>
      </c>
      <c r="U218">
        <v>2.87</v>
      </c>
      <c r="V218">
        <v>-4.4800000000000004</v>
      </c>
      <c r="W218">
        <v>14.17</v>
      </c>
      <c r="X218">
        <v>18.64</v>
      </c>
      <c r="Y218">
        <v>-172</v>
      </c>
      <c r="Z218">
        <v>34</v>
      </c>
      <c r="AA218">
        <v>206</v>
      </c>
      <c r="AB218">
        <v>8.9</v>
      </c>
      <c r="AC218">
        <v>53.9</v>
      </c>
      <c r="AD218">
        <v>62.8</v>
      </c>
      <c r="AE218">
        <v>0</v>
      </c>
      <c r="AF218">
        <v>-3.45</v>
      </c>
      <c r="AG218">
        <v>16.47</v>
      </c>
      <c r="AH218">
        <v>-335</v>
      </c>
      <c r="AI218">
        <v>59</v>
      </c>
      <c r="AJ218">
        <v>394</v>
      </c>
      <c r="AK218">
        <v>15.44</v>
      </c>
      <c r="AL218">
        <v>103.09</v>
      </c>
      <c r="AM218">
        <v>118.53</v>
      </c>
      <c r="AN218">
        <v>66.099999999999994</v>
      </c>
      <c r="AO218">
        <v>0</v>
      </c>
      <c r="AP218">
        <v>36</v>
      </c>
      <c r="AQ218">
        <v>3</v>
      </c>
      <c r="AR218">
        <v>-3.08</v>
      </c>
      <c r="AS218">
        <v>14.75</v>
      </c>
      <c r="AT218">
        <v>17.829999999999998</v>
      </c>
      <c r="AU218">
        <v>-239</v>
      </c>
      <c r="AV218">
        <v>50</v>
      </c>
      <c r="AW218">
        <v>289</v>
      </c>
      <c r="AX218">
        <v>13.08</v>
      </c>
      <c r="AY218">
        <v>75.62</v>
      </c>
      <c r="AZ218">
        <v>88.7</v>
      </c>
      <c r="BA218">
        <v>78</v>
      </c>
      <c r="BB218">
        <v>0</v>
      </c>
      <c r="BC218">
        <v>3</v>
      </c>
      <c r="BD218">
        <v>-1.08</v>
      </c>
      <c r="BE218">
        <v>16.05</v>
      </c>
      <c r="BF218">
        <v>17.13</v>
      </c>
      <c r="BG218">
        <v>-165</v>
      </c>
      <c r="BH218">
        <v>10.199999999999999</v>
      </c>
      <c r="BI218">
        <v>53.38</v>
      </c>
      <c r="BJ218">
        <v>39</v>
      </c>
      <c r="BK218">
        <v>204</v>
      </c>
      <c r="BL218">
        <v>3</v>
      </c>
      <c r="BM218">
        <v>-11.11</v>
      </c>
      <c r="BN218">
        <v>18.52</v>
      </c>
      <c r="BO218">
        <v>0.52</v>
      </c>
      <c r="BP218">
        <v>6.54</v>
      </c>
      <c r="BQ218">
        <v>2</v>
      </c>
      <c r="BR218">
        <v>25</v>
      </c>
      <c r="BS218">
        <v>-23</v>
      </c>
      <c r="BT218">
        <v>7.41</v>
      </c>
      <c r="BU218">
        <v>0</v>
      </c>
      <c r="BV218">
        <v>5.13</v>
      </c>
      <c r="BW218">
        <v>4</v>
      </c>
      <c r="BX218">
        <v>87.75</v>
      </c>
      <c r="BY218">
        <v>40</v>
      </c>
      <c r="BZ218">
        <v>0</v>
      </c>
      <c r="CA218">
        <v>0</v>
      </c>
      <c r="CB218">
        <v>5.24</v>
      </c>
      <c r="CC218">
        <v>14</v>
      </c>
      <c r="CD218">
        <v>55</v>
      </c>
      <c r="CE218">
        <v>253</v>
      </c>
      <c r="CF218">
        <v>11</v>
      </c>
      <c r="CG218">
        <v>4</v>
      </c>
      <c r="CH218">
        <v>1</v>
      </c>
      <c r="CI218">
        <v>1</v>
      </c>
      <c r="CJ218">
        <v>3</v>
      </c>
      <c r="CK218">
        <v>7</v>
      </c>
      <c r="CL218">
        <v>6</v>
      </c>
      <c r="CM218">
        <v>1</v>
      </c>
      <c r="CN218">
        <v>4</v>
      </c>
      <c r="CO218">
        <v>0.78</v>
      </c>
      <c r="CP218">
        <v>229.32</v>
      </c>
      <c r="CQ218">
        <v>180.8</v>
      </c>
      <c r="CR218">
        <v>55.91</v>
      </c>
      <c r="CS218">
        <v>16.82</v>
      </c>
      <c r="CT218">
        <v>17.670000000000002</v>
      </c>
      <c r="CU218">
        <v>51.07</v>
      </c>
      <c r="CV218">
        <v>50.25</v>
      </c>
      <c r="CW218">
        <v>59.09</v>
      </c>
      <c r="CX218">
        <v>56.61</v>
      </c>
      <c r="CY218">
        <v>54.84</v>
      </c>
      <c r="CZ218">
        <v>54.3</v>
      </c>
    </row>
    <row r="219" spans="1:104">
      <c r="A219" t="s">
        <v>811</v>
      </c>
      <c r="B219" t="s">
        <v>812</v>
      </c>
      <c r="C219" t="s">
        <v>62</v>
      </c>
      <c r="D219" t="s">
        <v>544</v>
      </c>
      <c r="E219">
        <v>36</v>
      </c>
      <c r="F219">
        <v>20142015</v>
      </c>
      <c r="G219">
        <v>24</v>
      </c>
      <c r="H219">
        <v>0.625</v>
      </c>
      <c r="I219">
        <v>0.625</v>
      </c>
      <c r="J219">
        <v>0</v>
      </c>
      <c r="K219">
        <v>1</v>
      </c>
      <c r="L219">
        <v>1</v>
      </c>
      <c r="M219">
        <v>0</v>
      </c>
      <c r="N219">
        <v>2</v>
      </c>
      <c r="O219">
        <v>2</v>
      </c>
      <c r="P219">
        <v>0</v>
      </c>
      <c r="Q219">
        <v>29.31</v>
      </c>
      <c r="R219">
        <v>97.5</v>
      </c>
      <c r="S219" t="s">
        <v>1488</v>
      </c>
      <c r="T219">
        <v>18.98</v>
      </c>
      <c r="U219">
        <v>0.83</v>
      </c>
      <c r="V219">
        <v>25.46</v>
      </c>
      <c r="W219">
        <v>37.5</v>
      </c>
      <c r="X219">
        <v>12.04</v>
      </c>
      <c r="Y219">
        <v>-8</v>
      </c>
      <c r="Z219">
        <v>12</v>
      </c>
      <c r="AA219">
        <v>20</v>
      </c>
      <c r="AB219">
        <v>24</v>
      </c>
      <c r="AC219">
        <v>40</v>
      </c>
      <c r="AD219">
        <v>64</v>
      </c>
      <c r="AE219">
        <v>0</v>
      </c>
      <c r="AF219">
        <v>19.489999999999998</v>
      </c>
      <c r="AG219">
        <v>9.82</v>
      </c>
      <c r="AH219">
        <v>-24</v>
      </c>
      <c r="AI219">
        <v>17</v>
      </c>
      <c r="AJ219">
        <v>41</v>
      </c>
      <c r="AK219">
        <v>34</v>
      </c>
      <c r="AL219">
        <v>82</v>
      </c>
      <c r="AM219">
        <v>116</v>
      </c>
      <c r="AN219">
        <v>58.82</v>
      </c>
      <c r="AO219">
        <v>1</v>
      </c>
      <c r="AP219">
        <v>0</v>
      </c>
      <c r="AQ219">
        <v>1</v>
      </c>
      <c r="AR219">
        <v>22.44</v>
      </c>
      <c r="AS219">
        <v>33.33</v>
      </c>
      <c r="AT219">
        <v>10.9</v>
      </c>
      <c r="AU219">
        <v>-14</v>
      </c>
      <c r="AV219">
        <v>14</v>
      </c>
      <c r="AW219">
        <v>28</v>
      </c>
      <c r="AX219">
        <v>28</v>
      </c>
      <c r="AY219">
        <v>56</v>
      </c>
      <c r="AZ219">
        <v>84</v>
      </c>
      <c r="BA219">
        <v>71.430000000000007</v>
      </c>
      <c r="BB219">
        <v>0</v>
      </c>
      <c r="BC219">
        <v>0</v>
      </c>
      <c r="BD219">
        <v>18.39</v>
      </c>
      <c r="BE219">
        <v>29.41</v>
      </c>
      <c r="BF219">
        <v>11.02</v>
      </c>
      <c r="BG219">
        <v>-14</v>
      </c>
      <c r="BH219">
        <v>20</v>
      </c>
      <c r="BI219">
        <v>48</v>
      </c>
      <c r="BJ219">
        <v>10</v>
      </c>
      <c r="BK219">
        <v>24</v>
      </c>
      <c r="BL219">
        <v>0</v>
      </c>
      <c r="BM219">
        <v>14.29</v>
      </c>
      <c r="BN219">
        <v>10.71</v>
      </c>
      <c r="BO219">
        <v>2</v>
      </c>
      <c r="BP219">
        <v>6</v>
      </c>
      <c r="BQ219">
        <v>1</v>
      </c>
      <c r="BR219">
        <v>3</v>
      </c>
      <c r="BS219">
        <v>-2</v>
      </c>
      <c r="BT219">
        <v>25</v>
      </c>
      <c r="BU219" t="s">
        <v>1488</v>
      </c>
      <c r="BV219">
        <v>10</v>
      </c>
      <c r="BW219">
        <v>7.14</v>
      </c>
      <c r="BX219">
        <v>87.5</v>
      </c>
      <c r="BY219">
        <v>40</v>
      </c>
      <c r="BZ219">
        <v>0</v>
      </c>
      <c r="CA219">
        <v>0</v>
      </c>
      <c r="CB219">
        <v>23.53</v>
      </c>
      <c r="CC219">
        <v>4</v>
      </c>
      <c r="CD219">
        <v>2</v>
      </c>
      <c r="CE219">
        <v>13</v>
      </c>
      <c r="CF219">
        <v>3</v>
      </c>
      <c r="CG219">
        <v>0</v>
      </c>
      <c r="CH219">
        <v>1</v>
      </c>
      <c r="CI219">
        <v>0</v>
      </c>
      <c r="CJ219">
        <v>0</v>
      </c>
      <c r="CK219">
        <v>1</v>
      </c>
      <c r="CL219">
        <v>0</v>
      </c>
      <c r="CM219">
        <v>0</v>
      </c>
      <c r="CN219">
        <v>0</v>
      </c>
      <c r="CO219">
        <v>0</v>
      </c>
      <c r="CP219">
        <v>30</v>
      </c>
      <c r="CQ219">
        <v>204.54</v>
      </c>
      <c r="CR219">
        <v>12.79</v>
      </c>
      <c r="CS219">
        <v>16.329999999999998</v>
      </c>
      <c r="CT219">
        <v>17.170000000000002</v>
      </c>
      <c r="CU219">
        <v>48.25</v>
      </c>
      <c r="CV219">
        <v>49.94</v>
      </c>
      <c r="CW219">
        <v>51.24</v>
      </c>
      <c r="CX219">
        <v>54.96</v>
      </c>
      <c r="CY219">
        <v>55.05</v>
      </c>
      <c r="CZ219">
        <v>55.18</v>
      </c>
    </row>
    <row r="220" spans="1:104">
      <c r="A220" t="s">
        <v>1097</v>
      </c>
      <c r="B220" t="s">
        <v>1098</v>
      </c>
      <c r="C220" t="s">
        <v>68</v>
      </c>
      <c r="D220" t="s">
        <v>767</v>
      </c>
      <c r="E220">
        <v>57</v>
      </c>
      <c r="F220">
        <v>20142015</v>
      </c>
      <c r="G220">
        <v>34</v>
      </c>
      <c r="H220">
        <v>0.55000000000000004</v>
      </c>
      <c r="I220">
        <v>0.55000000000000004</v>
      </c>
      <c r="J220">
        <v>0</v>
      </c>
      <c r="K220">
        <v>0</v>
      </c>
      <c r="L220">
        <v>0</v>
      </c>
      <c r="M220">
        <v>0</v>
      </c>
      <c r="N220">
        <v>0</v>
      </c>
      <c r="O220">
        <v>0</v>
      </c>
      <c r="P220">
        <v>1</v>
      </c>
      <c r="Q220">
        <v>0</v>
      </c>
      <c r="R220" t="s">
        <v>1488</v>
      </c>
      <c r="S220" t="s">
        <v>1488</v>
      </c>
      <c r="T220">
        <v>20.8</v>
      </c>
      <c r="U220">
        <v>0.06</v>
      </c>
      <c r="V220">
        <v>-12.98</v>
      </c>
      <c r="W220">
        <v>0</v>
      </c>
      <c r="X220">
        <v>12.98</v>
      </c>
      <c r="Y220">
        <v>-2</v>
      </c>
      <c r="Z220">
        <v>0</v>
      </c>
      <c r="AA220">
        <v>2</v>
      </c>
      <c r="AB220">
        <v>0</v>
      </c>
      <c r="AC220">
        <v>34.04</v>
      </c>
      <c r="AD220">
        <v>34.04</v>
      </c>
      <c r="AE220">
        <v>0</v>
      </c>
      <c r="AF220">
        <v>-9.9600000000000009</v>
      </c>
      <c r="AG220">
        <v>9.9600000000000009</v>
      </c>
      <c r="AH220">
        <v>-7</v>
      </c>
      <c r="AI220">
        <v>0</v>
      </c>
      <c r="AJ220">
        <v>7</v>
      </c>
      <c r="AK220">
        <v>0</v>
      </c>
      <c r="AL220">
        <v>119.15</v>
      </c>
      <c r="AM220">
        <v>119.15</v>
      </c>
      <c r="AN220" t="s">
        <v>1488</v>
      </c>
      <c r="AO220">
        <v>0</v>
      </c>
      <c r="AP220">
        <v>1</v>
      </c>
      <c r="AQ220">
        <v>0</v>
      </c>
      <c r="AR220">
        <v>-10.7</v>
      </c>
      <c r="AS220">
        <v>0</v>
      </c>
      <c r="AT220">
        <v>10.7</v>
      </c>
      <c r="AU220">
        <v>-4</v>
      </c>
      <c r="AV220">
        <v>0</v>
      </c>
      <c r="AW220">
        <v>4</v>
      </c>
      <c r="AX220">
        <v>0</v>
      </c>
      <c r="AY220">
        <v>68.09</v>
      </c>
      <c r="AZ220">
        <v>68.09</v>
      </c>
      <c r="BA220" t="s">
        <v>1488</v>
      </c>
      <c r="BB220">
        <v>0</v>
      </c>
      <c r="BC220">
        <v>0</v>
      </c>
      <c r="BD220">
        <v>-11.29</v>
      </c>
      <c r="BE220">
        <v>0</v>
      </c>
      <c r="BF220">
        <v>11.29</v>
      </c>
      <c r="BG220">
        <v>-2</v>
      </c>
      <c r="BH220">
        <v>0</v>
      </c>
      <c r="BI220">
        <v>34.04</v>
      </c>
      <c r="BJ220">
        <v>0</v>
      </c>
      <c r="BK220">
        <v>2</v>
      </c>
      <c r="BL220">
        <v>0</v>
      </c>
      <c r="BM220" t="s">
        <v>1488</v>
      </c>
      <c r="BN220">
        <v>15.62</v>
      </c>
      <c r="BO220">
        <v>0</v>
      </c>
      <c r="BP220">
        <v>0</v>
      </c>
      <c r="BQ220">
        <v>0</v>
      </c>
      <c r="BR220">
        <v>0</v>
      </c>
      <c r="BS220">
        <v>0</v>
      </c>
      <c r="BT220" t="s">
        <v>1488</v>
      </c>
      <c r="BU220" t="s">
        <v>1488</v>
      </c>
      <c r="BV220" t="s">
        <v>1488</v>
      </c>
      <c r="BW220" t="s">
        <v>1488</v>
      </c>
      <c r="BX220">
        <v>100</v>
      </c>
      <c r="BY220">
        <v>37</v>
      </c>
      <c r="BZ220">
        <v>1</v>
      </c>
      <c r="CA220">
        <v>3</v>
      </c>
      <c r="CB220">
        <v>25</v>
      </c>
      <c r="CC220">
        <v>1</v>
      </c>
      <c r="CD220">
        <v>2</v>
      </c>
      <c r="CE220">
        <v>3</v>
      </c>
      <c r="CF220">
        <v>0</v>
      </c>
      <c r="CG220">
        <v>0</v>
      </c>
      <c r="CH220">
        <v>0</v>
      </c>
      <c r="CI220">
        <v>0</v>
      </c>
      <c r="CJ220">
        <v>0</v>
      </c>
      <c r="CK220">
        <v>0</v>
      </c>
      <c r="CL220">
        <v>0</v>
      </c>
      <c r="CM220">
        <v>0</v>
      </c>
      <c r="CN220">
        <v>1</v>
      </c>
      <c r="CO220">
        <v>17.02</v>
      </c>
      <c r="CP220">
        <v>3.52</v>
      </c>
      <c r="CQ220">
        <v>299.81</v>
      </c>
      <c r="CR220">
        <v>1.1599999999999999</v>
      </c>
      <c r="CS220">
        <v>18.79</v>
      </c>
      <c r="CT220">
        <v>17.86</v>
      </c>
      <c r="CU220">
        <v>51.1</v>
      </c>
      <c r="CV220">
        <v>51.85</v>
      </c>
      <c r="CW220">
        <v>49.77</v>
      </c>
      <c r="CX220">
        <v>47.63</v>
      </c>
      <c r="CY220">
        <v>56.48</v>
      </c>
      <c r="CZ220">
        <v>52.45</v>
      </c>
    </row>
    <row r="221" spans="1:104">
      <c r="A221" t="s">
        <v>1158</v>
      </c>
      <c r="B221" t="s">
        <v>1159</v>
      </c>
      <c r="C221" t="s">
        <v>62</v>
      </c>
      <c r="D221" t="s">
        <v>1160</v>
      </c>
      <c r="E221">
        <v>46</v>
      </c>
      <c r="F221">
        <v>20142015</v>
      </c>
      <c r="G221">
        <v>40</v>
      </c>
      <c r="H221">
        <v>5</v>
      </c>
      <c r="I221">
        <v>5</v>
      </c>
      <c r="J221">
        <v>0</v>
      </c>
      <c r="K221">
        <v>0</v>
      </c>
      <c r="L221">
        <v>0</v>
      </c>
      <c r="M221">
        <v>0</v>
      </c>
      <c r="N221">
        <v>0</v>
      </c>
      <c r="O221">
        <v>0</v>
      </c>
      <c r="P221">
        <v>0</v>
      </c>
      <c r="Q221">
        <v>10.53</v>
      </c>
      <c r="R221">
        <v>90</v>
      </c>
      <c r="S221" t="s">
        <v>1488</v>
      </c>
      <c r="T221">
        <v>3.89</v>
      </c>
      <c r="U221">
        <v>0.4</v>
      </c>
      <c r="V221">
        <v>5.9</v>
      </c>
      <c r="W221">
        <v>16.670000000000002</v>
      </c>
      <c r="X221">
        <v>10.77</v>
      </c>
      <c r="Y221">
        <v>-16</v>
      </c>
      <c r="Z221">
        <v>4</v>
      </c>
      <c r="AA221">
        <v>20</v>
      </c>
      <c r="AB221">
        <v>12.96</v>
      </c>
      <c r="AC221">
        <v>64.78</v>
      </c>
      <c r="AD221">
        <v>77.73</v>
      </c>
      <c r="AE221">
        <v>0</v>
      </c>
      <c r="AF221">
        <v>-1.8</v>
      </c>
      <c r="AG221">
        <v>12.33</v>
      </c>
      <c r="AH221">
        <v>-30</v>
      </c>
      <c r="AI221">
        <v>4</v>
      </c>
      <c r="AJ221">
        <v>34</v>
      </c>
      <c r="AK221">
        <v>12.96</v>
      </c>
      <c r="AL221">
        <v>110.12</v>
      </c>
      <c r="AM221">
        <v>123.08</v>
      </c>
      <c r="AN221">
        <v>25</v>
      </c>
      <c r="AO221">
        <v>0</v>
      </c>
      <c r="AP221">
        <v>2</v>
      </c>
      <c r="AQ221">
        <v>0</v>
      </c>
      <c r="AR221">
        <v>-7.88</v>
      </c>
      <c r="AS221">
        <v>7.14</v>
      </c>
      <c r="AT221">
        <v>15.02</v>
      </c>
      <c r="AU221">
        <v>-24</v>
      </c>
      <c r="AV221">
        <v>2</v>
      </c>
      <c r="AW221">
        <v>26</v>
      </c>
      <c r="AX221">
        <v>6.48</v>
      </c>
      <c r="AY221">
        <v>84.21</v>
      </c>
      <c r="AZ221">
        <v>90.69</v>
      </c>
      <c r="BA221">
        <v>50</v>
      </c>
      <c r="BB221">
        <v>0</v>
      </c>
      <c r="BC221">
        <v>0</v>
      </c>
      <c r="BD221">
        <v>-11.99</v>
      </c>
      <c r="BE221">
        <v>4.76</v>
      </c>
      <c r="BF221">
        <v>16.75</v>
      </c>
      <c r="BG221">
        <v>-19</v>
      </c>
      <c r="BH221">
        <v>3.24</v>
      </c>
      <c r="BI221">
        <v>64.78</v>
      </c>
      <c r="BJ221">
        <v>1</v>
      </c>
      <c r="BK221">
        <v>20</v>
      </c>
      <c r="BL221">
        <v>0</v>
      </c>
      <c r="BM221">
        <v>-5</v>
      </c>
      <c r="BN221">
        <v>5</v>
      </c>
      <c r="BO221">
        <v>0</v>
      </c>
      <c r="BP221">
        <v>6.48</v>
      </c>
      <c r="BQ221">
        <v>0</v>
      </c>
      <c r="BR221">
        <v>2</v>
      </c>
      <c r="BS221">
        <v>-2</v>
      </c>
      <c r="BT221">
        <v>0</v>
      </c>
      <c r="BU221" t="s">
        <v>1488</v>
      </c>
      <c r="BV221">
        <v>0</v>
      </c>
      <c r="BW221">
        <v>0</v>
      </c>
      <c r="BX221">
        <v>90</v>
      </c>
      <c r="BY221">
        <v>40</v>
      </c>
      <c r="BZ221">
        <v>0</v>
      </c>
      <c r="CA221">
        <v>0</v>
      </c>
      <c r="CB221">
        <v>12.5</v>
      </c>
      <c r="CC221">
        <v>1</v>
      </c>
      <c r="CD221">
        <v>4</v>
      </c>
      <c r="CE221">
        <v>7</v>
      </c>
      <c r="CF221">
        <v>2</v>
      </c>
      <c r="CG221">
        <v>0</v>
      </c>
      <c r="CH221">
        <v>0</v>
      </c>
      <c r="CI221">
        <v>0</v>
      </c>
      <c r="CJ221">
        <v>0</v>
      </c>
      <c r="CK221">
        <v>1</v>
      </c>
      <c r="CL221">
        <v>0</v>
      </c>
      <c r="CM221">
        <v>0</v>
      </c>
      <c r="CN221">
        <v>0</v>
      </c>
      <c r="CO221">
        <v>0</v>
      </c>
      <c r="CP221">
        <v>18.52</v>
      </c>
      <c r="CQ221">
        <v>201.31</v>
      </c>
      <c r="CR221">
        <v>8.43</v>
      </c>
      <c r="CS221">
        <v>16.579999999999998</v>
      </c>
      <c r="CT221">
        <v>17.27</v>
      </c>
      <c r="CU221">
        <v>48.72</v>
      </c>
      <c r="CV221">
        <v>50.44</v>
      </c>
      <c r="CW221">
        <v>53.67</v>
      </c>
      <c r="CX221">
        <v>56.5</v>
      </c>
      <c r="CY221">
        <v>55.41</v>
      </c>
      <c r="CZ221">
        <v>54.44</v>
      </c>
    </row>
    <row r="222" spans="1:104">
      <c r="A222" t="s">
        <v>1038</v>
      </c>
      <c r="B222" t="s">
        <v>1039</v>
      </c>
      <c r="C222" t="s">
        <v>80</v>
      </c>
      <c r="D222" t="s">
        <v>71</v>
      </c>
      <c r="E222">
        <v>57</v>
      </c>
      <c r="F222">
        <v>20142015</v>
      </c>
      <c r="G222">
        <v>21</v>
      </c>
      <c r="H222">
        <v>0.61</v>
      </c>
      <c r="I222">
        <v>0.627</v>
      </c>
      <c r="J222">
        <v>0</v>
      </c>
      <c r="K222">
        <v>1</v>
      </c>
      <c r="L222">
        <v>1</v>
      </c>
      <c r="M222">
        <v>0</v>
      </c>
      <c r="N222">
        <v>2.4</v>
      </c>
      <c r="O222">
        <v>2.4</v>
      </c>
      <c r="P222">
        <v>0</v>
      </c>
      <c r="Q222">
        <v>19.510000000000002</v>
      </c>
      <c r="R222">
        <v>110.42</v>
      </c>
      <c r="S222">
        <v>0</v>
      </c>
      <c r="T222">
        <v>19.48</v>
      </c>
      <c r="U222">
        <v>0.44</v>
      </c>
      <c r="V222">
        <v>16.010000000000002</v>
      </c>
      <c r="W222">
        <v>30.77</v>
      </c>
      <c r="X222">
        <v>14.76</v>
      </c>
      <c r="Y222">
        <v>-5</v>
      </c>
      <c r="Z222">
        <v>4</v>
      </c>
      <c r="AA222">
        <v>9</v>
      </c>
      <c r="AB222">
        <v>9.61</v>
      </c>
      <c r="AC222">
        <v>21.62</v>
      </c>
      <c r="AD222">
        <v>31.23</v>
      </c>
      <c r="AE222">
        <v>1</v>
      </c>
      <c r="AF222">
        <v>8.17</v>
      </c>
      <c r="AG222">
        <v>11.34</v>
      </c>
      <c r="AH222">
        <v>-25</v>
      </c>
      <c r="AI222">
        <v>8</v>
      </c>
      <c r="AJ222">
        <v>33</v>
      </c>
      <c r="AK222">
        <v>19.22</v>
      </c>
      <c r="AL222">
        <v>79.28</v>
      </c>
      <c r="AM222">
        <v>98.5</v>
      </c>
      <c r="AN222">
        <v>75</v>
      </c>
      <c r="AO222">
        <v>1</v>
      </c>
      <c r="AP222">
        <v>2</v>
      </c>
      <c r="AQ222">
        <v>2</v>
      </c>
      <c r="AR222">
        <v>11.32</v>
      </c>
      <c r="AS222">
        <v>25</v>
      </c>
      <c r="AT222">
        <v>13.68</v>
      </c>
      <c r="AU222">
        <v>-14</v>
      </c>
      <c r="AV222">
        <v>7</v>
      </c>
      <c r="AW222">
        <v>21</v>
      </c>
      <c r="AX222">
        <v>16.82</v>
      </c>
      <c r="AY222">
        <v>50.45</v>
      </c>
      <c r="AZ222">
        <v>67.27</v>
      </c>
      <c r="BA222">
        <v>85.71</v>
      </c>
      <c r="BB222">
        <v>0</v>
      </c>
      <c r="BC222">
        <v>1</v>
      </c>
      <c r="BD222">
        <v>12.12</v>
      </c>
      <c r="BE222">
        <v>27.27</v>
      </c>
      <c r="BF222">
        <v>15.15</v>
      </c>
      <c r="BG222">
        <v>-10</v>
      </c>
      <c r="BH222">
        <v>14.41</v>
      </c>
      <c r="BI222">
        <v>38.44</v>
      </c>
      <c r="BJ222">
        <v>6</v>
      </c>
      <c r="BK222">
        <v>16</v>
      </c>
      <c r="BL222">
        <v>1</v>
      </c>
      <c r="BM222">
        <v>44.29</v>
      </c>
      <c r="BN222">
        <v>5.71</v>
      </c>
      <c r="BO222">
        <v>2.4</v>
      </c>
      <c r="BP222">
        <v>2.4</v>
      </c>
      <c r="BQ222">
        <v>1</v>
      </c>
      <c r="BR222">
        <v>1</v>
      </c>
      <c r="BS222">
        <v>0</v>
      </c>
      <c r="BT222">
        <v>50</v>
      </c>
      <c r="BU222">
        <v>0</v>
      </c>
      <c r="BV222">
        <v>16.670000000000002</v>
      </c>
      <c r="BW222">
        <v>14.29</v>
      </c>
      <c r="BX222">
        <v>93.75</v>
      </c>
      <c r="BY222">
        <v>40</v>
      </c>
      <c r="BZ222">
        <v>0</v>
      </c>
      <c r="CA222">
        <v>0</v>
      </c>
      <c r="CB222">
        <v>28.57</v>
      </c>
      <c r="CC222">
        <v>2</v>
      </c>
      <c r="CD222">
        <v>6</v>
      </c>
      <c r="CE222">
        <v>5</v>
      </c>
      <c r="CF222">
        <v>0</v>
      </c>
      <c r="CG222">
        <v>0</v>
      </c>
      <c r="CH222">
        <v>1</v>
      </c>
      <c r="CI222">
        <v>0</v>
      </c>
      <c r="CJ222">
        <v>1</v>
      </c>
      <c r="CK222">
        <v>1</v>
      </c>
      <c r="CL222">
        <v>5</v>
      </c>
      <c r="CM222">
        <v>0</v>
      </c>
      <c r="CN222">
        <v>0</v>
      </c>
      <c r="CO222">
        <v>0</v>
      </c>
      <c r="CP222">
        <v>24.98</v>
      </c>
      <c r="CQ222">
        <v>217.89</v>
      </c>
      <c r="CR222">
        <v>10.28</v>
      </c>
      <c r="CS222">
        <v>16.61</v>
      </c>
      <c r="CT222">
        <v>16.649999999999999</v>
      </c>
      <c r="CU222">
        <v>50.12</v>
      </c>
      <c r="CV222">
        <v>50.76</v>
      </c>
      <c r="CW222">
        <v>55.81</v>
      </c>
      <c r="CX222">
        <v>55.55</v>
      </c>
      <c r="CY222">
        <v>54.8</v>
      </c>
      <c r="CZ222">
        <v>53.16</v>
      </c>
    </row>
    <row r="223" spans="1:104">
      <c r="A223" t="s">
        <v>1281</v>
      </c>
      <c r="B223" t="s">
        <v>1282</v>
      </c>
      <c r="C223" t="s">
        <v>68</v>
      </c>
      <c r="D223" t="s">
        <v>643</v>
      </c>
      <c r="E223">
        <v>64</v>
      </c>
      <c r="F223">
        <v>20142015</v>
      </c>
      <c r="G223">
        <v>30</v>
      </c>
      <c r="H223">
        <v>3</v>
      </c>
      <c r="I223">
        <v>3</v>
      </c>
      <c r="J223">
        <v>1</v>
      </c>
      <c r="K223">
        <v>1</v>
      </c>
      <c r="L223">
        <v>2</v>
      </c>
      <c r="M223">
        <v>0.35</v>
      </c>
      <c r="N223">
        <v>0.35</v>
      </c>
      <c r="O223">
        <v>0.7</v>
      </c>
      <c r="P223">
        <v>0</v>
      </c>
      <c r="Q223">
        <v>6.33</v>
      </c>
      <c r="R223">
        <v>97.92</v>
      </c>
      <c r="S223">
        <v>25</v>
      </c>
      <c r="T223">
        <v>-11.86</v>
      </c>
      <c r="U223">
        <v>2.69</v>
      </c>
      <c r="V223">
        <v>-15.53</v>
      </c>
      <c r="W223">
        <v>8</v>
      </c>
      <c r="X223">
        <v>23.53</v>
      </c>
      <c r="Y223">
        <v>-126</v>
      </c>
      <c r="Z223">
        <v>12</v>
      </c>
      <c r="AA223">
        <v>138</v>
      </c>
      <c r="AB223">
        <v>4.18</v>
      </c>
      <c r="AC223">
        <v>48.11</v>
      </c>
      <c r="AD223">
        <v>52.29</v>
      </c>
      <c r="AE223">
        <v>4</v>
      </c>
      <c r="AF223">
        <v>-11.46</v>
      </c>
      <c r="AG223">
        <v>17.79</v>
      </c>
      <c r="AH223">
        <v>-276</v>
      </c>
      <c r="AI223">
        <v>20</v>
      </c>
      <c r="AJ223">
        <v>296</v>
      </c>
      <c r="AK223">
        <v>6.97</v>
      </c>
      <c r="AL223">
        <v>103.19</v>
      </c>
      <c r="AM223">
        <v>110.16</v>
      </c>
      <c r="AN223">
        <v>80</v>
      </c>
      <c r="AO223">
        <v>0</v>
      </c>
      <c r="AP223">
        <v>20</v>
      </c>
      <c r="AQ223">
        <v>5</v>
      </c>
      <c r="AR223">
        <v>-11.39</v>
      </c>
      <c r="AS223">
        <v>8.02</v>
      </c>
      <c r="AT223">
        <v>19.399999999999999</v>
      </c>
      <c r="AU223">
        <v>-199</v>
      </c>
      <c r="AV223">
        <v>19</v>
      </c>
      <c r="AW223">
        <v>218</v>
      </c>
      <c r="AX223">
        <v>6.62</v>
      </c>
      <c r="AY223">
        <v>76</v>
      </c>
      <c r="AZ223">
        <v>82.62</v>
      </c>
      <c r="BA223">
        <v>84.21</v>
      </c>
      <c r="BB223">
        <v>1</v>
      </c>
      <c r="BC223">
        <v>5</v>
      </c>
      <c r="BD223">
        <v>-7.72</v>
      </c>
      <c r="BE223">
        <v>10</v>
      </c>
      <c r="BF223">
        <v>17.72</v>
      </c>
      <c r="BG223">
        <v>-128</v>
      </c>
      <c r="BH223">
        <v>5.58</v>
      </c>
      <c r="BI223">
        <v>50.2</v>
      </c>
      <c r="BJ223">
        <v>16</v>
      </c>
      <c r="BK223">
        <v>144</v>
      </c>
      <c r="BL223">
        <v>4</v>
      </c>
      <c r="BM223">
        <v>0</v>
      </c>
      <c r="BN223">
        <v>8.6999999999999993</v>
      </c>
      <c r="BO223">
        <v>0.7</v>
      </c>
      <c r="BP223">
        <v>7.32</v>
      </c>
      <c r="BQ223">
        <v>2</v>
      </c>
      <c r="BR223">
        <v>21</v>
      </c>
      <c r="BS223">
        <v>-19</v>
      </c>
      <c r="BT223">
        <v>8.6999999999999993</v>
      </c>
      <c r="BU223">
        <v>20</v>
      </c>
      <c r="BV223">
        <v>12.5</v>
      </c>
      <c r="BW223">
        <v>10.53</v>
      </c>
      <c r="BX223">
        <v>85.42</v>
      </c>
      <c r="BY223">
        <v>50.76</v>
      </c>
      <c r="BZ223">
        <v>134</v>
      </c>
      <c r="CA223">
        <v>130</v>
      </c>
      <c r="CB223">
        <v>3.36</v>
      </c>
      <c r="CC223">
        <v>8</v>
      </c>
      <c r="CD223">
        <v>35</v>
      </c>
      <c r="CE223">
        <v>230</v>
      </c>
      <c r="CF223">
        <v>2</v>
      </c>
      <c r="CG223">
        <v>1</v>
      </c>
      <c r="CH223">
        <v>1</v>
      </c>
      <c r="CI223">
        <v>0</v>
      </c>
      <c r="CJ223">
        <v>3</v>
      </c>
      <c r="CK223">
        <v>1</v>
      </c>
      <c r="CL223">
        <v>3</v>
      </c>
      <c r="CM223">
        <v>0</v>
      </c>
      <c r="CN223">
        <v>0</v>
      </c>
      <c r="CO223">
        <v>0</v>
      </c>
      <c r="CP223">
        <v>172.11</v>
      </c>
      <c r="CQ223">
        <v>135.74</v>
      </c>
      <c r="CR223">
        <v>55.91</v>
      </c>
      <c r="CS223">
        <v>16.63</v>
      </c>
      <c r="CT223">
        <v>17.05</v>
      </c>
      <c r="CU223">
        <v>46.79</v>
      </c>
      <c r="CV223">
        <v>50.55</v>
      </c>
      <c r="CW223">
        <v>49.64</v>
      </c>
      <c r="CX223">
        <v>56.45</v>
      </c>
      <c r="CY223">
        <v>54.61</v>
      </c>
      <c r="CZ223">
        <v>53.41</v>
      </c>
    </row>
    <row r="224" spans="1:104">
      <c r="A224" t="s">
        <v>1427</v>
      </c>
      <c r="B224" t="s">
        <v>1428</v>
      </c>
      <c r="C224" t="s">
        <v>62</v>
      </c>
      <c r="D224" t="s">
        <v>1243</v>
      </c>
      <c r="E224">
        <v>46</v>
      </c>
      <c r="F224">
        <v>20142015</v>
      </c>
      <c r="G224">
        <v>30</v>
      </c>
      <c r="H224">
        <v>3.9</v>
      </c>
      <c r="I224">
        <v>3.9</v>
      </c>
      <c r="J224">
        <v>0</v>
      </c>
      <c r="K224">
        <v>1</v>
      </c>
      <c r="L224">
        <v>1</v>
      </c>
      <c r="M224">
        <v>0</v>
      </c>
      <c r="N224">
        <v>0.44</v>
      </c>
      <c r="O224">
        <v>0.44</v>
      </c>
      <c r="P224">
        <v>1</v>
      </c>
      <c r="Q224">
        <v>5.66</v>
      </c>
      <c r="R224">
        <v>89.67</v>
      </c>
      <c r="S224" t="s">
        <v>1488</v>
      </c>
      <c r="T224">
        <v>-11.85</v>
      </c>
      <c r="U224">
        <v>2.99</v>
      </c>
      <c r="V224">
        <v>-6.12</v>
      </c>
      <c r="W224">
        <v>6.12</v>
      </c>
      <c r="X224">
        <v>12.24</v>
      </c>
      <c r="Y224">
        <v>-129</v>
      </c>
      <c r="Z224">
        <v>9</v>
      </c>
      <c r="AA224">
        <v>138</v>
      </c>
      <c r="AB224">
        <v>3.92</v>
      </c>
      <c r="AC224">
        <v>60.11</v>
      </c>
      <c r="AD224">
        <v>64.03</v>
      </c>
      <c r="AE224">
        <v>0</v>
      </c>
      <c r="AF224">
        <v>-2.63</v>
      </c>
      <c r="AG224">
        <v>8.2899999999999991</v>
      </c>
      <c r="AH224">
        <v>-235</v>
      </c>
      <c r="AI224">
        <v>15</v>
      </c>
      <c r="AJ224">
        <v>250</v>
      </c>
      <c r="AK224">
        <v>6.53</v>
      </c>
      <c r="AL224">
        <v>108.89</v>
      </c>
      <c r="AM224">
        <v>115.42</v>
      </c>
      <c r="AN224">
        <v>66.67</v>
      </c>
      <c r="AO224">
        <v>0</v>
      </c>
      <c r="AP224">
        <v>35</v>
      </c>
      <c r="AQ224">
        <v>0</v>
      </c>
      <c r="AR224">
        <v>-3.09</v>
      </c>
      <c r="AS224">
        <v>6.7</v>
      </c>
      <c r="AT224">
        <v>9.7899999999999991</v>
      </c>
      <c r="AU224">
        <v>-168</v>
      </c>
      <c r="AV224">
        <v>13</v>
      </c>
      <c r="AW224">
        <v>181</v>
      </c>
      <c r="AX224">
        <v>5.66</v>
      </c>
      <c r="AY224">
        <v>78.83</v>
      </c>
      <c r="AZ224">
        <v>84.5</v>
      </c>
      <c r="BA224">
        <v>76.92</v>
      </c>
      <c r="BB224">
        <v>0</v>
      </c>
      <c r="BC224">
        <v>0</v>
      </c>
      <c r="BD224">
        <v>-6.34</v>
      </c>
      <c r="BE224">
        <v>7.52</v>
      </c>
      <c r="BF224">
        <v>13.86</v>
      </c>
      <c r="BG224">
        <v>-113</v>
      </c>
      <c r="BH224">
        <v>4.3600000000000003</v>
      </c>
      <c r="BI224">
        <v>53.57</v>
      </c>
      <c r="BJ224">
        <v>10</v>
      </c>
      <c r="BK224">
        <v>123</v>
      </c>
      <c r="BL224">
        <v>0</v>
      </c>
      <c r="BM224">
        <v>-11.94</v>
      </c>
      <c r="BN224">
        <v>15.79</v>
      </c>
      <c r="BO224">
        <v>0.44</v>
      </c>
      <c r="BP224">
        <v>10.89</v>
      </c>
      <c r="BQ224">
        <v>1</v>
      </c>
      <c r="BR224">
        <v>25</v>
      </c>
      <c r="BS224">
        <v>-24</v>
      </c>
      <c r="BT224">
        <v>3.85</v>
      </c>
      <c r="BU224" t="s">
        <v>1488</v>
      </c>
      <c r="BV224">
        <v>10</v>
      </c>
      <c r="BW224">
        <v>7.69</v>
      </c>
      <c r="BX224">
        <v>79.67</v>
      </c>
      <c r="BY224">
        <v>40</v>
      </c>
      <c r="BZ224">
        <v>0</v>
      </c>
      <c r="CA224">
        <v>0</v>
      </c>
      <c r="CB224">
        <v>2.44</v>
      </c>
      <c r="CC224">
        <v>4</v>
      </c>
      <c r="CD224">
        <v>26</v>
      </c>
      <c r="CE224">
        <v>160</v>
      </c>
      <c r="CF224">
        <v>6</v>
      </c>
      <c r="CG224">
        <v>1</v>
      </c>
      <c r="CH224">
        <v>0</v>
      </c>
      <c r="CI224">
        <v>1</v>
      </c>
      <c r="CJ224">
        <v>0</v>
      </c>
      <c r="CK224">
        <v>4</v>
      </c>
      <c r="CL224">
        <v>0</v>
      </c>
      <c r="CM224">
        <v>0</v>
      </c>
      <c r="CN224">
        <v>1</v>
      </c>
      <c r="CO224">
        <v>0.44</v>
      </c>
      <c r="CP224">
        <v>137.76</v>
      </c>
      <c r="CQ224">
        <v>97.7</v>
      </c>
      <c r="CR224">
        <v>58.51</v>
      </c>
      <c r="CS224">
        <v>17.05</v>
      </c>
      <c r="CT224">
        <v>17.71</v>
      </c>
      <c r="CU224">
        <v>40.9</v>
      </c>
      <c r="CV224">
        <v>50.74</v>
      </c>
      <c r="CW224">
        <v>43.62</v>
      </c>
      <c r="CX224">
        <v>63.02</v>
      </c>
      <c r="CY224">
        <v>54.66</v>
      </c>
      <c r="CZ224">
        <v>53.06</v>
      </c>
    </row>
    <row r="225" spans="1:104">
      <c r="A225" t="s">
        <v>910</v>
      </c>
      <c r="B225" t="s">
        <v>911</v>
      </c>
      <c r="C225" t="s">
        <v>62</v>
      </c>
      <c r="D225" t="s">
        <v>345</v>
      </c>
      <c r="E225">
        <v>27</v>
      </c>
      <c r="F225">
        <v>20142015</v>
      </c>
      <c r="G225">
        <v>22</v>
      </c>
      <c r="H225">
        <v>0.9</v>
      </c>
      <c r="I225">
        <v>0.9</v>
      </c>
      <c r="J225">
        <v>0</v>
      </c>
      <c r="K225">
        <v>0</v>
      </c>
      <c r="L225">
        <v>0</v>
      </c>
      <c r="M225">
        <v>0</v>
      </c>
      <c r="N225">
        <v>0</v>
      </c>
      <c r="O225">
        <v>0</v>
      </c>
      <c r="P225">
        <v>1</v>
      </c>
      <c r="Q225">
        <v>10</v>
      </c>
      <c r="R225">
        <v>82.61</v>
      </c>
      <c r="S225">
        <v>0</v>
      </c>
      <c r="T225">
        <v>-2.2599999999999998</v>
      </c>
      <c r="U225">
        <v>1.56</v>
      </c>
      <c r="V225">
        <v>5.78</v>
      </c>
      <c r="W225">
        <v>10.87</v>
      </c>
      <c r="X225">
        <v>5.08</v>
      </c>
      <c r="Y225">
        <v>-36</v>
      </c>
      <c r="Z225">
        <v>5</v>
      </c>
      <c r="AA225">
        <v>41</v>
      </c>
      <c r="AB225">
        <v>7.1</v>
      </c>
      <c r="AC225">
        <v>58.22</v>
      </c>
      <c r="AD225">
        <v>65.33</v>
      </c>
      <c r="AE225">
        <v>0</v>
      </c>
      <c r="AF225">
        <v>4.54</v>
      </c>
      <c r="AG225">
        <v>5.46</v>
      </c>
      <c r="AH225">
        <v>-80</v>
      </c>
      <c r="AI225">
        <v>10</v>
      </c>
      <c r="AJ225">
        <v>90</v>
      </c>
      <c r="AK225">
        <v>14.2</v>
      </c>
      <c r="AL225">
        <v>127.81</v>
      </c>
      <c r="AM225">
        <v>142.01</v>
      </c>
      <c r="AN225">
        <v>60</v>
      </c>
      <c r="AO225">
        <v>0</v>
      </c>
      <c r="AP225">
        <v>5</v>
      </c>
      <c r="AQ225">
        <v>3</v>
      </c>
      <c r="AR225">
        <v>6.89</v>
      </c>
      <c r="AS225">
        <v>12</v>
      </c>
      <c r="AT225">
        <v>5.1100000000000003</v>
      </c>
      <c r="AU225">
        <v>-57</v>
      </c>
      <c r="AV225">
        <v>9</v>
      </c>
      <c r="AW225">
        <v>66</v>
      </c>
      <c r="AX225">
        <v>12.78</v>
      </c>
      <c r="AY225">
        <v>93.73</v>
      </c>
      <c r="AZ225">
        <v>106.51</v>
      </c>
      <c r="BA225">
        <v>66.67</v>
      </c>
      <c r="BB225">
        <v>0</v>
      </c>
      <c r="BC225">
        <v>3</v>
      </c>
      <c r="BD225">
        <v>6.03</v>
      </c>
      <c r="BE225">
        <v>11.54</v>
      </c>
      <c r="BF225">
        <v>5.51</v>
      </c>
      <c r="BG225">
        <v>-40</v>
      </c>
      <c r="BH225">
        <v>8.52</v>
      </c>
      <c r="BI225">
        <v>65.33</v>
      </c>
      <c r="BJ225">
        <v>6</v>
      </c>
      <c r="BK225">
        <v>46</v>
      </c>
      <c r="BL225">
        <v>3</v>
      </c>
      <c r="BM225">
        <v>0</v>
      </c>
      <c r="BN225">
        <v>0</v>
      </c>
      <c r="BO225">
        <v>0</v>
      </c>
      <c r="BP225">
        <v>11.36</v>
      </c>
      <c r="BQ225">
        <v>0</v>
      </c>
      <c r="BR225">
        <v>8</v>
      </c>
      <c r="BS225">
        <v>-8</v>
      </c>
      <c r="BT225">
        <v>0</v>
      </c>
      <c r="BU225">
        <v>0</v>
      </c>
      <c r="BV225">
        <v>0</v>
      </c>
      <c r="BW225">
        <v>0</v>
      </c>
      <c r="BX225">
        <v>82.61</v>
      </c>
      <c r="BY225">
        <v>40</v>
      </c>
      <c r="BZ225">
        <v>0</v>
      </c>
      <c r="CA225">
        <v>0</v>
      </c>
      <c r="CB225">
        <v>5</v>
      </c>
      <c r="CC225">
        <v>2</v>
      </c>
      <c r="CD225">
        <v>6</v>
      </c>
      <c r="CE225">
        <v>38</v>
      </c>
      <c r="CF225">
        <v>1</v>
      </c>
      <c r="CG225">
        <v>1</v>
      </c>
      <c r="CH225">
        <v>0</v>
      </c>
      <c r="CI225">
        <v>0</v>
      </c>
      <c r="CJ225">
        <v>3</v>
      </c>
      <c r="CK225">
        <v>1</v>
      </c>
      <c r="CL225">
        <v>1</v>
      </c>
      <c r="CM225">
        <v>0</v>
      </c>
      <c r="CN225">
        <v>1</v>
      </c>
      <c r="CO225">
        <v>1.42</v>
      </c>
      <c r="CP225">
        <v>42.25</v>
      </c>
      <c r="CQ225">
        <v>113.11</v>
      </c>
      <c r="CR225">
        <v>27.2</v>
      </c>
      <c r="CS225">
        <v>16.18</v>
      </c>
      <c r="CT225">
        <v>17.03</v>
      </c>
      <c r="CU225">
        <v>48.74</v>
      </c>
      <c r="CV225">
        <v>49.69</v>
      </c>
      <c r="CW225">
        <v>53.24</v>
      </c>
      <c r="CX225">
        <v>55.99</v>
      </c>
      <c r="CY225">
        <v>54.04</v>
      </c>
      <c r="CZ225">
        <v>54.72</v>
      </c>
    </row>
    <row r="226" spans="1:104">
      <c r="A226" t="s">
        <v>791</v>
      </c>
      <c r="B226" t="s">
        <v>792</v>
      </c>
      <c r="C226" t="s">
        <v>124</v>
      </c>
      <c r="D226" t="s">
        <v>105</v>
      </c>
      <c r="E226">
        <v>34</v>
      </c>
      <c r="F226">
        <v>20142015</v>
      </c>
      <c r="G226">
        <v>26</v>
      </c>
      <c r="H226">
        <v>4</v>
      </c>
      <c r="I226">
        <v>3</v>
      </c>
      <c r="J226">
        <v>0</v>
      </c>
      <c r="K226">
        <v>0</v>
      </c>
      <c r="L226">
        <v>0</v>
      </c>
      <c r="M226">
        <v>0</v>
      </c>
      <c r="N226">
        <v>0</v>
      </c>
      <c r="O226">
        <v>0</v>
      </c>
      <c r="P226">
        <v>0</v>
      </c>
      <c r="Q226">
        <v>21.18</v>
      </c>
      <c r="R226">
        <v>70.97</v>
      </c>
      <c r="S226">
        <v>0</v>
      </c>
      <c r="T226">
        <v>0.9</v>
      </c>
      <c r="U226">
        <v>1.24</v>
      </c>
      <c r="V226">
        <v>13.44</v>
      </c>
      <c r="W226">
        <v>21.95</v>
      </c>
      <c r="X226">
        <v>8.51</v>
      </c>
      <c r="Y226">
        <v>-23</v>
      </c>
      <c r="Z226">
        <v>9</v>
      </c>
      <c r="AA226">
        <v>32</v>
      </c>
      <c r="AB226">
        <v>12.78</v>
      </c>
      <c r="AC226">
        <v>45.45</v>
      </c>
      <c r="AD226">
        <v>58.24</v>
      </c>
      <c r="AE226">
        <v>4</v>
      </c>
      <c r="AF226">
        <v>9.3800000000000008</v>
      </c>
      <c r="AG226">
        <v>11.79</v>
      </c>
      <c r="AH226">
        <v>-49</v>
      </c>
      <c r="AI226">
        <v>18</v>
      </c>
      <c r="AJ226">
        <v>67</v>
      </c>
      <c r="AK226">
        <v>25.57</v>
      </c>
      <c r="AL226">
        <v>95.17</v>
      </c>
      <c r="AM226">
        <v>120.73</v>
      </c>
      <c r="AN226">
        <v>77.78</v>
      </c>
      <c r="AO226">
        <v>1</v>
      </c>
      <c r="AP226">
        <v>6</v>
      </c>
      <c r="AQ226">
        <v>8</v>
      </c>
      <c r="AR226">
        <v>9.82</v>
      </c>
      <c r="AS226">
        <v>23.81</v>
      </c>
      <c r="AT226">
        <v>13.99</v>
      </c>
      <c r="AU226">
        <v>-33</v>
      </c>
      <c r="AV226">
        <v>15</v>
      </c>
      <c r="AW226">
        <v>48</v>
      </c>
      <c r="AX226">
        <v>21.31</v>
      </c>
      <c r="AY226">
        <v>68.180000000000007</v>
      </c>
      <c r="AZ226">
        <v>89.49</v>
      </c>
      <c r="BA226">
        <v>93.33</v>
      </c>
      <c r="BB226">
        <v>1</v>
      </c>
      <c r="BC226">
        <v>7</v>
      </c>
      <c r="BD226">
        <v>15.87</v>
      </c>
      <c r="BE226">
        <v>31.11</v>
      </c>
      <c r="BF226">
        <v>15.24</v>
      </c>
      <c r="BG226">
        <v>-17</v>
      </c>
      <c r="BH226">
        <v>19.89</v>
      </c>
      <c r="BI226">
        <v>44.03</v>
      </c>
      <c r="BJ226">
        <v>14</v>
      </c>
      <c r="BK226">
        <v>31</v>
      </c>
      <c r="BL226">
        <v>6</v>
      </c>
      <c r="BM226">
        <v>-15.79</v>
      </c>
      <c r="BN226">
        <v>15.79</v>
      </c>
      <c r="BO226">
        <v>0</v>
      </c>
      <c r="BP226">
        <v>12.78</v>
      </c>
      <c r="BQ226">
        <v>0</v>
      </c>
      <c r="BR226">
        <v>9</v>
      </c>
      <c r="BS226">
        <v>-9</v>
      </c>
      <c r="BT226">
        <v>0</v>
      </c>
      <c r="BU226">
        <v>0</v>
      </c>
      <c r="BV226">
        <v>0</v>
      </c>
      <c r="BW226">
        <v>0</v>
      </c>
      <c r="BX226">
        <v>70.97</v>
      </c>
      <c r="BY226">
        <v>36</v>
      </c>
      <c r="BZ226">
        <v>0</v>
      </c>
      <c r="CA226">
        <v>2</v>
      </c>
      <c r="CB226">
        <v>7.69</v>
      </c>
      <c r="CC226">
        <v>3</v>
      </c>
      <c r="CD226">
        <v>11</v>
      </c>
      <c r="CE226">
        <v>36</v>
      </c>
      <c r="CF226">
        <v>1</v>
      </c>
      <c r="CG226">
        <v>2</v>
      </c>
      <c r="CH226">
        <v>0</v>
      </c>
      <c r="CI226">
        <v>0</v>
      </c>
      <c r="CJ226">
        <v>6</v>
      </c>
      <c r="CK226">
        <v>5</v>
      </c>
      <c r="CL226">
        <v>7</v>
      </c>
      <c r="CM226">
        <v>0</v>
      </c>
      <c r="CN226">
        <v>0</v>
      </c>
      <c r="CO226">
        <v>0</v>
      </c>
      <c r="CP226">
        <v>42.24</v>
      </c>
      <c r="CQ226">
        <v>93.42</v>
      </c>
      <c r="CR226">
        <v>31.14</v>
      </c>
      <c r="CS226">
        <v>17.25</v>
      </c>
      <c r="CT226">
        <v>17.38</v>
      </c>
      <c r="CU226">
        <v>52.95</v>
      </c>
      <c r="CV226">
        <v>50.49</v>
      </c>
      <c r="CW226">
        <v>60.94</v>
      </c>
      <c r="CX226">
        <v>54.16</v>
      </c>
      <c r="CY226">
        <v>54.48</v>
      </c>
      <c r="CZ226">
        <v>53.43</v>
      </c>
    </row>
    <row r="227" spans="1:104">
      <c r="A227" t="s">
        <v>1699</v>
      </c>
      <c r="B227" t="s">
        <v>1700</v>
      </c>
      <c r="C227" t="s">
        <v>62</v>
      </c>
      <c r="D227" t="s">
        <v>858</v>
      </c>
      <c r="E227">
        <v>7</v>
      </c>
      <c r="F227">
        <v>20142015</v>
      </c>
      <c r="G227">
        <v>22</v>
      </c>
      <c r="H227">
        <v>0.8</v>
      </c>
      <c r="I227">
        <v>0.8</v>
      </c>
      <c r="J227">
        <v>0</v>
      </c>
      <c r="K227">
        <v>0</v>
      </c>
      <c r="L227">
        <v>0</v>
      </c>
      <c r="M227">
        <v>0</v>
      </c>
      <c r="N227">
        <v>0</v>
      </c>
      <c r="O227">
        <v>0</v>
      </c>
      <c r="P227">
        <v>0</v>
      </c>
      <c r="Q227">
        <v>21.21</v>
      </c>
      <c r="R227">
        <v>94.29</v>
      </c>
      <c r="S227" t="s">
        <v>1488</v>
      </c>
      <c r="T227">
        <v>37.5</v>
      </c>
      <c r="U227">
        <v>2.37</v>
      </c>
      <c r="V227">
        <v>9.52</v>
      </c>
      <c r="W227">
        <v>23.81</v>
      </c>
      <c r="X227">
        <v>14.29</v>
      </c>
      <c r="Y227">
        <v>-11</v>
      </c>
      <c r="Z227">
        <v>5</v>
      </c>
      <c r="AA227">
        <v>16</v>
      </c>
      <c r="AB227">
        <v>18.09</v>
      </c>
      <c r="AC227">
        <v>57.89</v>
      </c>
      <c r="AD227">
        <v>75.98</v>
      </c>
      <c r="AE227">
        <v>0</v>
      </c>
      <c r="AF227">
        <v>11.41</v>
      </c>
      <c r="AG227">
        <v>9.8000000000000007</v>
      </c>
      <c r="AH227">
        <v>-19</v>
      </c>
      <c r="AI227">
        <v>7</v>
      </c>
      <c r="AJ227">
        <v>26</v>
      </c>
      <c r="AK227">
        <v>25.33</v>
      </c>
      <c r="AL227">
        <v>94.07</v>
      </c>
      <c r="AM227">
        <v>119.4</v>
      </c>
      <c r="AN227">
        <v>100</v>
      </c>
      <c r="AO227">
        <v>0</v>
      </c>
      <c r="AP227">
        <v>3</v>
      </c>
      <c r="AQ227">
        <v>0</v>
      </c>
      <c r="AR227">
        <v>16.03</v>
      </c>
      <c r="AS227">
        <v>24.14</v>
      </c>
      <c r="AT227">
        <v>8.11</v>
      </c>
      <c r="AU227">
        <v>-15</v>
      </c>
      <c r="AV227">
        <v>7</v>
      </c>
      <c r="AW227">
        <v>22</v>
      </c>
      <c r="AX227">
        <v>25.33</v>
      </c>
      <c r="AY227">
        <v>79.599999999999994</v>
      </c>
      <c r="AZ227">
        <v>104.92</v>
      </c>
      <c r="BA227">
        <v>100</v>
      </c>
      <c r="BB227">
        <v>0</v>
      </c>
      <c r="BC227">
        <v>0</v>
      </c>
      <c r="BD227">
        <v>23.82</v>
      </c>
      <c r="BE227">
        <v>31.82</v>
      </c>
      <c r="BF227">
        <v>8</v>
      </c>
      <c r="BG227">
        <v>-8</v>
      </c>
      <c r="BH227">
        <v>25.33</v>
      </c>
      <c r="BI227">
        <v>54.27</v>
      </c>
      <c r="BJ227">
        <v>7</v>
      </c>
      <c r="BK227">
        <v>15</v>
      </c>
      <c r="BL227">
        <v>0</v>
      </c>
      <c r="BM227">
        <v>25</v>
      </c>
      <c r="BN227">
        <v>0</v>
      </c>
      <c r="BO227">
        <v>3.62</v>
      </c>
      <c r="BP227">
        <v>10.85</v>
      </c>
      <c r="BQ227">
        <v>1</v>
      </c>
      <c r="BR227">
        <v>3</v>
      </c>
      <c r="BS227">
        <v>-2</v>
      </c>
      <c r="BT227">
        <v>25</v>
      </c>
      <c r="BU227" t="s">
        <v>1488</v>
      </c>
      <c r="BV227">
        <v>14.29</v>
      </c>
      <c r="BW227">
        <v>14.29</v>
      </c>
      <c r="BX227">
        <v>80</v>
      </c>
      <c r="BY227">
        <v>40</v>
      </c>
      <c r="BZ227">
        <v>0</v>
      </c>
      <c r="CA227">
        <v>0</v>
      </c>
      <c r="CB227">
        <v>37.5</v>
      </c>
      <c r="CC227">
        <v>3</v>
      </c>
      <c r="CD227">
        <v>5</v>
      </c>
      <c r="CE227">
        <v>5</v>
      </c>
      <c r="CF227">
        <v>1</v>
      </c>
      <c r="CG227">
        <v>1</v>
      </c>
      <c r="CH227">
        <v>0</v>
      </c>
      <c r="CI227">
        <v>0</v>
      </c>
      <c r="CJ227">
        <v>0</v>
      </c>
      <c r="CK227">
        <v>1</v>
      </c>
      <c r="CL227">
        <v>1</v>
      </c>
      <c r="CM227">
        <v>0</v>
      </c>
      <c r="CN227">
        <v>0</v>
      </c>
      <c r="CO227">
        <v>0</v>
      </c>
      <c r="CP227">
        <v>16.579999999999998</v>
      </c>
      <c r="CQ227">
        <v>27.26</v>
      </c>
      <c r="CR227">
        <v>37.83</v>
      </c>
      <c r="CS227">
        <v>15.95</v>
      </c>
      <c r="CT227">
        <v>16.55</v>
      </c>
      <c r="CU227">
        <v>46</v>
      </c>
      <c r="CV227">
        <v>50.3</v>
      </c>
      <c r="CW227">
        <v>50.37</v>
      </c>
      <c r="CX227">
        <v>59.13</v>
      </c>
      <c r="CY227">
        <v>53.47</v>
      </c>
      <c r="CZ227">
        <v>52.83</v>
      </c>
    </row>
    <row r="228" spans="1:104">
      <c r="A228" t="s">
        <v>1330</v>
      </c>
      <c r="B228" t="s">
        <v>1331</v>
      </c>
      <c r="C228" t="s">
        <v>68</v>
      </c>
      <c r="D228" t="s">
        <v>1056</v>
      </c>
      <c r="E228">
        <v>44</v>
      </c>
      <c r="F228">
        <v>20142015</v>
      </c>
      <c r="G228">
        <v>21</v>
      </c>
      <c r="H228">
        <v>0.76700000000000002</v>
      </c>
      <c r="I228">
        <v>0.76700000000000002</v>
      </c>
      <c r="J228">
        <v>0</v>
      </c>
      <c r="K228">
        <v>0</v>
      </c>
      <c r="L228">
        <v>0</v>
      </c>
      <c r="M228">
        <v>0</v>
      </c>
      <c r="N228">
        <v>0</v>
      </c>
      <c r="O228">
        <v>0</v>
      </c>
      <c r="P228">
        <v>3</v>
      </c>
      <c r="Q228">
        <v>9.33</v>
      </c>
      <c r="R228">
        <v>85.29</v>
      </c>
      <c r="S228">
        <v>0</v>
      </c>
      <c r="T228">
        <v>4.28</v>
      </c>
      <c r="U228">
        <v>0.89</v>
      </c>
      <c r="V228">
        <v>-6.73</v>
      </c>
      <c r="W228">
        <v>8.82</v>
      </c>
      <c r="X228">
        <v>15.56</v>
      </c>
      <c r="Y228">
        <v>-28</v>
      </c>
      <c r="Z228">
        <v>3</v>
      </c>
      <c r="AA228">
        <v>31</v>
      </c>
      <c r="AB228">
        <v>4.59</v>
      </c>
      <c r="AC228">
        <v>47.45</v>
      </c>
      <c r="AD228">
        <v>52.04</v>
      </c>
      <c r="AE228">
        <v>1</v>
      </c>
      <c r="AF228">
        <v>-0.9</v>
      </c>
      <c r="AG228">
        <v>10.24</v>
      </c>
      <c r="AH228">
        <v>-61</v>
      </c>
      <c r="AI228">
        <v>7</v>
      </c>
      <c r="AJ228">
        <v>68</v>
      </c>
      <c r="AK228">
        <v>10.71</v>
      </c>
      <c r="AL228">
        <v>104.08</v>
      </c>
      <c r="AM228">
        <v>114.8</v>
      </c>
      <c r="AN228">
        <v>71.430000000000007</v>
      </c>
      <c r="AO228">
        <v>1</v>
      </c>
      <c r="AP228">
        <v>2</v>
      </c>
      <c r="AQ228">
        <v>4</v>
      </c>
      <c r="AR228">
        <v>-1.78</v>
      </c>
      <c r="AS228">
        <v>9.8000000000000007</v>
      </c>
      <c r="AT228">
        <v>11.58</v>
      </c>
      <c r="AU228">
        <v>-41</v>
      </c>
      <c r="AV228">
        <v>5</v>
      </c>
      <c r="AW228">
        <v>46</v>
      </c>
      <c r="AX228">
        <v>7.65</v>
      </c>
      <c r="AY228">
        <v>70.41</v>
      </c>
      <c r="AZ228">
        <v>78.06</v>
      </c>
      <c r="BA228">
        <v>100</v>
      </c>
      <c r="BB228">
        <v>0</v>
      </c>
      <c r="BC228">
        <v>3</v>
      </c>
      <c r="BD228">
        <v>-1.1499999999999999</v>
      </c>
      <c r="BE228">
        <v>12.82</v>
      </c>
      <c r="BF228">
        <v>13.97</v>
      </c>
      <c r="BG228">
        <v>-29</v>
      </c>
      <c r="BH228">
        <v>7.65</v>
      </c>
      <c r="BI228">
        <v>52.04</v>
      </c>
      <c r="BJ228">
        <v>5</v>
      </c>
      <c r="BK228">
        <v>34</v>
      </c>
      <c r="BL228">
        <v>3</v>
      </c>
      <c r="BM228">
        <v>-10.53</v>
      </c>
      <c r="BN228">
        <v>10.53</v>
      </c>
      <c r="BO228">
        <v>0</v>
      </c>
      <c r="BP228">
        <v>7.65</v>
      </c>
      <c r="BQ228">
        <v>0</v>
      </c>
      <c r="BR228">
        <v>5</v>
      </c>
      <c r="BS228">
        <v>-5</v>
      </c>
      <c r="BT228">
        <v>0</v>
      </c>
      <c r="BU228">
        <v>0</v>
      </c>
      <c r="BV228">
        <v>0</v>
      </c>
      <c r="BW228">
        <v>0</v>
      </c>
      <c r="BX228">
        <v>85.29</v>
      </c>
      <c r="BY228">
        <v>33.33</v>
      </c>
      <c r="BZ228">
        <v>9</v>
      </c>
      <c r="CA228">
        <v>18</v>
      </c>
      <c r="CB228">
        <v>12.5</v>
      </c>
      <c r="CC228">
        <v>3</v>
      </c>
      <c r="CD228">
        <v>10</v>
      </c>
      <c r="CE228">
        <v>21</v>
      </c>
      <c r="CF228">
        <v>1</v>
      </c>
      <c r="CG228">
        <v>2</v>
      </c>
      <c r="CH228">
        <v>0</v>
      </c>
      <c r="CI228">
        <v>0</v>
      </c>
      <c r="CJ228">
        <v>3</v>
      </c>
      <c r="CK228">
        <v>0</v>
      </c>
      <c r="CL228">
        <v>1</v>
      </c>
      <c r="CM228">
        <v>0</v>
      </c>
      <c r="CN228">
        <v>3</v>
      </c>
      <c r="CO228">
        <v>4.59</v>
      </c>
      <c r="CP228">
        <v>39.200000000000003</v>
      </c>
      <c r="CQ228">
        <v>132.87</v>
      </c>
      <c r="CR228">
        <v>22.78</v>
      </c>
      <c r="CS228">
        <v>17.91</v>
      </c>
      <c r="CT228">
        <v>17.23</v>
      </c>
      <c r="CU228">
        <v>45.89</v>
      </c>
      <c r="CV228">
        <v>50.39</v>
      </c>
      <c r="CW228">
        <v>49.96</v>
      </c>
      <c r="CX228">
        <v>58.9</v>
      </c>
      <c r="CY228">
        <v>54.51</v>
      </c>
      <c r="CZ228">
        <v>53.68</v>
      </c>
    </row>
    <row r="229" spans="1:104">
      <c r="A229" t="s">
        <v>426</v>
      </c>
      <c r="B229" t="s">
        <v>427</v>
      </c>
      <c r="C229" t="s">
        <v>68</v>
      </c>
      <c r="D229" t="s">
        <v>204</v>
      </c>
      <c r="E229">
        <v>66</v>
      </c>
      <c r="F229">
        <v>20142015</v>
      </c>
      <c r="G229">
        <v>22</v>
      </c>
      <c r="H229">
        <v>0.9</v>
      </c>
      <c r="I229">
        <v>0.9</v>
      </c>
      <c r="J229">
        <v>0</v>
      </c>
      <c r="K229">
        <v>0</v>
      </c>
      <c r="L229">
        <v>0</v>
      </c>
      <c r="M229">
        <v>0</v>
      </c>
      <c r="N229">
        <v>0</v>
      </c>
      <c r="O229">
        <v>0</v>
      </c>
      <c r="P229">
        <v>0</v>
      </c>
      <c r="Q229">
        <v>6.38</v>
      </c>
      <c r="R229">
        <v>96.3</v>
      </c>
      <c r="S229" t="s">
        <v>1488</v>
      </c>
      <c r="T229">
        <v>6.32</v>
      </c>
      <c r="U229">
        <v>0.4</v>
      </c>
      <c r="V229">
        <v>-13.48</v>
      </c>
      <c r="W229">
        <v>0</v>
      </c>
      <c r="X229">
        <v>13.48</v>
      </c>
      <c r="Y229">
        <v>-20</v>
      </c>
      <c r="Z229">
        <v>0</v>
      </c>
      <c r="AA229">
        <v>20</v>
      </c>
      <c r="AB229">
        <v>0</v>
      </c>
      <c r="AC229">
        <v>45.08</v>
      </c>
      <c r="AD229">
        <v>45.08</v>
      </c>
      <c r="AE229">
        <v>0</v>
      </c>
      <c r="AF229">
        <v>-6.44</v>
      </c>
      <c r="AG229">
        <v>12.82</v>
      </c>
      <c r="AH229">
        <v>-41</v>
      </c>
      <c r="AI229">
        <v>3</v>
      </c>
      <c r="AJ229">
        <v>44</v>
      </c>
      <c r="AK229">
        <v>6.76</v>
      </c>
      <c r="AL229">
        <v>99.19</v>
      </c>
      <c r="AM229">
        <v>105.95</v>
      </c>
      <c r="AN229">
        <v>66.67</v>
      </c>
      <c r="AO229">
        <v>0</v>
      </c>
      <c r="AP229">
        <v>1</v>
      </c>
      <c r="AQ229">
        <v>0</v>
      </c>
      <c r="AR229">
        <v>-6.67</v>
      </c>
      <c r="AS229">
        <v>7.89</v>
      </c>
      <c r="AT229">
        <v>14.56</v>
      </c>
      <c r="AU229">
        <v>-32</v>
      </c>
      <c r="AV229">
        <v>3</v>
      </c>
      <c r="AW229">
        <v>35</v>
      </c>
      <c r="AX229">
        <v>6.76</v>
      </c>
      <c r="AY229">
        <v>78.900000000000006</v>
      </c>
      <c r="AZ229">
        <v>85.66</v>
      </c>
      <c r="BA229">
        <v>66.67</v>
      </c>
      <c r="BB229">
        <v>0</v>
      </c>
      <c r="BC229">
        <v>0</v>
      </c>
      <c r="BD229">
        <v>-7.83</v>
      </c>
      <c r="BE229">
        <v>6.9</v>
      </c>
      <c r="BF229">
        <v>14.73</v>
      </c>
      <c r="BG229">
        <v>-25</v>
      </c>
      <c r="BH229">
        <v>4.51</v>
      </c>
      <c r="BI229">
        <v>60.86</v>
      </c>
      <c r="BJ229">
        <v>2</v>
      </c>
      <c r="BK229">
        <v>27</v>
      </c>
      <c r="BL229">
        <v>0</v>
      </c>
      <c r="BM229">
        <v>-13.64</v>
      </c>
      <c r="BN229">
        <v>13.64</v>
      </c>
      <c r="BO229">
        <v>0</v>
      </c>
      <c r="BP229">
        <v>2.25</v>
      </c>
      <c r="BQ229">
        <v>0</v>
      </c>
      <c r="BR229">
        <v>1</v>
      </c>
      <c r="BS229">
        <v>-1</v>
      </c>
      <c r="BT229">
        <v>0</v>
      </c>
      <c r="BU229" t="s">
        <v>1488</v>
      </c>
      <c r="BV229">
        <v>0</v>
      </c>
      <c r="BW229">
        <v>0</v>
      </c>
      <c r="BX229">
        <v>96.3</v>
      </c>
      <c r="BY229">
        <v>57.58</v>
      </c>
      <c r="BZ229">
        <v>19</v>
      </c>
      <c r="CA229">
        <v>14</v>
      </c>
      <c r="CB229">
        <v>13.33</v>
      </c>
      <c r="CC229">
        <v>4</v>
      </c>
      <c r="CD229">
        <v>7</v>
      </c>
      <c r="CE229">
        <v>26</v>
      </c>
      <c r="CF229">
        <v>0</v>
      </c>
      <c r="CG229">
        <v>0</v>
      </c>
      <c r="CH229">
        <v>0</v>
      </c>
      <c r="CI229">
        <v>0</v>
      </c>
      <c r="CJ229">
        <v>0</v>
      </c>
      <c r="CK229">
        <v>0</v>
      </c>
      <c r="CL229">
        <v>0</v>
      </c>
      <c r="CM229">
        <v>0</v>
      </c>
      <c r="CN229">
        <v>0</v>
      </c>
      <c r="CO229">
        <v>0</v>
      </c>
      <c r="CP229">
        <v>26.62</v>
      </c>
      <c r="CQ229">
        <v>293.68</v>
      </c>
      <c r="CR229">
        <v>8.31</v>
      </c>
      <c r="CS229">
        <v>19.25</v>
      </c>
      <c r="CT229">
        <v>17.690000000000001</v>
      </c>
      <c r="CU229">
        <v>51.74</v>
      </c>
      <c r="CV229">
        <v>49.91</v>
      </c>
      <c r="CW229">
        <v>56.06</v>
      </c>
      <c r="CX229">
        <v>52.29</v>
      </c>
      <c r="CY229">
        <v>54.79</v>
      </c>
      <c r="CZ229">
        <v>54.98</v>
      </c>
    </row>
    <row r="230" spans="1:104">
      <c r="A230" t="s">
        <v>1141</v>
      </c>
      <c r="B230" t="s">
        <v>1142</v>
      </c>
      <c r="C230" t="s">
        <v>62</v>
      </c>
      <c r="D230" t="s">
        <v>767</v>
      </c>
      <c r="E230">
        <v>81</v>
      </c>
      <c r="F230">
        <v>20142015</v>
      </c>
      <c r="G230">
        <v>31</v>
      </c>
      <c r="H230">
        <v>3.5</v>
      </c>
      <c r="I230">
        <v>3</v>
      </c>
      <c r="J230">
        <v>0</v>
      </c>
      <c r="K230">
        <v>1</v>
      </c>
      <c r="L230">
        <v>1</v>
      </c>
      <c r="M230">
        <v>0</v>
      </c>
      <c r="N230">
        <v>0.18</v>
      </c>
      <c r="O230">
        <v>0.18</v>
      </c>
      <c r="P230">
        <v>1</v>
      </c>
      <c r="Q230">
        <v>8.19</v>
      </c>
      <c r="R230">
        <v>96.48</v>
      </c>
      <c r="S230">
        <v>0</v>
      </c>
      <c r="T230">
        <v>-11.15</v>
      </c>
      <c r="U230">
        <v>4.16</v>
      </c>
      <c r="V230">
        <v>-9.93</v>
      </c>
      <c r="W230">
        <v>8.6999999999999993</v>
      </c>
      <c r="X230">
        <v>18.63</v>
      </c>
      <c r="Y230">
        <v>-266</v>
      </c>
      <c r="Z230">
        <v>28</v>
      </c>
      <c r="AA230">
        <v>294</v>
      </c>
      <c r="AB230">
        <v>4.9800000000000004</v>
      </c>
      <c r="AC230">
        <v>52.31</v>
      </c>
      <c r="AD230">
        <v>57.29</v>
      </c>
      <c r="AE230">
        <v>3</v>
      </c>
      <c r="AF230">
        <v>-4.12</v>
      </c>
      <c r="AG230">
        <v>12.31</v>
      </c>
      <c r="AH230">
        <v>-521</v>
      </c>
      <c r="AI230">
        <v>51</v>
      </c>
      <c r="AJ230">
        <v>572</v>
      </c>
      <c r="AK230">
        <v>9.07</v>
      </c>
      <c r="AL230">
        <v>101.76</v>
      </c>
      <c r="AM230">
        <v>110.84</v>
      </c>
      <c r="AN230">
        <v>66.67</v>
      </c>
      <c r="AO230">
        <v>1</v>
      </c>
      <c r="AP230">
        <v>48</v>
      </c>
      <c r="AQ230">
        <v>6</v>
      </c>
      <c r="AR230">
        <v>-5.16</v>
      </c>
      <c r="AS230">
        <v>9.0299999999999994</v>
      </c>
      <c r="AT230">
        <v>14.19</v>
      </c>
      <c r="AU230">
        <v>-372</v>
      </c>
      <c r="AV230">
        <v>41</v>
      </c>
      <c r="AW230">
        <v>413</v>
      </c>
      <c r="AX230">
        <v>7.29</v>
      </c>
      <c r="AY230">
        <v>73.48</v>
      </c>
      <c r="AZ230">
        <v>80.77</v>
      </c>
      <c r="BA230">
        <v>82.93</v>
      </c>
      <c r="BB230">
        <v>1</v>
      </c>
      <c r="BC230">
        <v>5</v>
      </c>
      <c r="BD230">
        <v>-3.68</v>
      </c>
      <c r="BE230">
        <v>9.7100000000000009</v>
      </c>
      <c r="BF230">
        <v>13.39</v>
      </c>
      <c r="BG230">
        <v>-282</v>
      </c>
      <c r="BH230">
        <v>6.05</v>
      </c>
      <c r="BI230">
        <v>56.22</v>
      </c>
      <c r="BJ230">
        <v>34</v>
      </c>
      <c r="BK230">
        <v>316</v>
      </c>
      <c r="BL230">
        <v>4</v>
      </c>
      <c r="BM230">
        <v>-12.86</v>
      </c>
      <c r="BN230">
        <v>20</v>
      </c>
      <c r="BO230">
        <v>0.53</v>
      </c>
      <c r="BP230">
        <v>6.94</v>
      </c>
      <c r="BQ230">
        <v>3</v>
      </c>
      <c r="BR230">
        <v>39</v>
      </c>
      <c r="BS230">
        <v>-36</v>
      </c>
      <c r="BT230">
        <v>7.14</v>
      </c>
      <c r="BU230">
        <v>0</v>
      </c>
      <c r="BV230">
        <v>8.82</v>
      </c>
      <c r="BW230">
        <v>7.32</v>
      </c>
      <c r="BX230">
        <v>87.66</v>
      </c>
      <c r="BY230">
        <v>40</v>
      </c>
      <c r="BZ230">
        <v>0</v>
      </c>
      <c r="CA230">
        <v>0</v>
      </c>
      <c r="CB230">
        <v>3.34</v>
      </c>
      <c r="CC230">
        <v>12</v>
      </c>
      <c r="CD230">
        <v>57</v>
      </c>
      <c r="CE230">
        <v>347</v>
      </c>
      <c r="CF230">
        <v>16</v>
      </c>
      <c r="CG230">
        <v>4</v>
      </c>
      <c r="CH230">
        <v>0</v>
      </c>
      <c r="CI230">
        <v>1</v>
      </c>
      <c r="CJ230">
        <v>4</v>
      </c>
      <c r="CK230">
        <v>10</v>
      </c>
      <c r="CL230">
        <v>7</v>
      </c>
      <c r="CM230">
        <v>1</v>
      </c>
      <c r="CN230">
        <v>2</v>
      </c>
      <c r="CO230">
        <v>0.18</v>
      </c>
      <c r="CP230">
        <v>337.25</v>
      </c>
      <c r="CQ230">
        <v>118.83</v>
      </c>
      <c r="CR230">
        <v>73.94</v>
      </c>
      <c r="CS230">
        <v>16.850000000000001</v>
      </c>
      <c r="CT230">
        <v>17.690000000000001</v>
      </c>
      <c r="CU230">
        <v>50.06</v>
      </c>
      <c r="CV230">
        <v>50.15</v>
      </c>
      <c r="CW230">
        <v>47.92</v>
      </c>
      <c r="CX230">
        <v>47.8</v>
      </c>
      <c r="CY230">
        <v>54.8</v>
      </c>
      <c r="CZ230">
        <v>54.47</v>
      </c>
    </row>
    <row r="231" spans="1:104">
      <c r="A231" t="s">
        <v>226</v>
      </c>
      <c r="B231" t="s">
        <v>227</v>
      </c>
      <c r="C231" t="s">
        <v>62</v>
      </c>
      <c r="D231" t="s">
        <v>63</v>
      </c>
      <c r="E231">
        <v>81</v>
      </c>
      <c r="F231">
        <v>20142015</v>
      </c>
      <c r="G231">
        <v>31</v>
      </c>
      <c r="H231">
        <v>2.5</v>
      </c>
      <c r="I231">
        <v>2.5</v>
      </c>
      <c r="J231">
        <v>0</v>
      </c>
      <c r="K231">
        <v>0</v>
      </c>
      <c r="L231">
        <v>0</v>
      </c>
      <c r="M231">
        <v>0</v>
      </c>
      <c r="N231">
        <v>0</v>
      </c>
      <c r="O231">
        <v>0</v>
      </c>
      <c r="P231">
        <v>-1</v>
      </c>
      <c r="Q231">
        <v>11.29</v>
      </c>
      <c r="R231">
        <v>89.5</v>
      </c>
      <c r="S231" t="s">
        <v>1488</v>
      </c>
      <c r="T231">
        <v>1.08</v>
      </c>
      <c r="U231">
        <v>2.04</v>
      </c>
      <c r="V231">
        <v>-3.28</v>
      </c>
      <c r="W231">
        <v>14.01</v>
      </c>
      <c r="X231">
        <v>17.3</v>
      </c>
      <c r="Y231">
        <v>-113</v>
      </c>
      <c r="Z231">
        <v>22</v>
      </c>
      <c r="AA231">
        <v>135</v>
      </c>
      <c r="AB231">
        <v>8</v>
      </c>
      <c r="AC231">
        <v>49.07</v>
      </c>
      <c r="AD231">
        <v>57.06</v>
      </c>
      <c r="AE231">
        <v>0</v>
      </c>
      <c r="AF231">
        <v>-2.33</v>
      </c>
      <c r="AG231">
        <v>13.63</v>
      </c>
      <c r="AH231">
        <v>-240</v>
      </c>
      <c r="AI231">
        <v>35</v>
      </c>
      <c r="AJ231">
        <v>275</v>
      </c>
      <c r="AK231">
        <v>12.72</v>
      </c>
      <c r="AL231">
        <v>99.95</v>
      </c>
      <c r="AM231">
        <v>112.67</v>
      </c>
      <c r="AN231">
        <v>71.430000000000007</v>
      </c>
      <c r="AO231">
        <v>0</v>
      </c>
      <c r="AP231">
        <v>30</v>
      </c>
      <c r="AQ231">
        <v>0</v>
      </c>
      <c r="AR231">
        <v>-0.44</v>
      </c>
      <c r="AS231">
        <v>14.35</v>
      </c>
      <c r="AT231">
        <v>14.79</v>
      </c>
      <c r="AU231">
        <v>-154</v>
      </c>
      <c r="AV231">
        <v>31</v>
      </c>
      <c r="AW231">
        <v>185</v>
      </c>
      <c r="AX231">
        <v>11.27</v>
      </c>
      <c r="AY231">
        <v>67.239999999999995</v>
      </c>
      <c r="AZ231">
        <v>78.510000000000005</v>
      </c>
      <c r="BA231">
        <v>80.650000000000006</v>
      </c>
      <c r="BB231">
        <v>0</v>
      </c>
      <c r="BC231">
        <v>0</v>
      </c>
      <c r="BD231">
        <v>0.8</v>
      </c>
      <c r="BE231">
        <v>17.239999999999998</v>
      </c>
      <c r="BF231">
        <v>16.440000000000001</v>
      </c>
      <c r="BG231">
        <v>-95</v>
      </c>
      <c r="BH231">
        <v>9.09</v>
      </c>
      <c r="BI231">
        <v>43.61</v>
      </c>
      <c r="BJ231">
        <v>25</v>
      </c>
      <c r="BK231">
        <v>120</v>
      </c>
      <c r="BL231">
        <v>0</v>
      </c>
      <c r="BM231">
        <v>-8.18</v>
      </c>
      <c r="BN231">
        <v>18.18</v>
      </c>
      <c r="BO231">
        <v>1.0900000000000001</v>
      </c>
      <c r="BP231">
        <v>9.81</v>
      </c>
      <c r="BQ231">
        <v>3</v>
      </c>
      <c r="BR231">
        <v>27</v>
      </c>
      <c r="BS231">
        <v>-24</v>
      </c>
      <c r="BT231">
        <v>10</v>
      </c>
      <c r="BU231" t="s">
        <v>1488</v>
      </c>
      <c r="BV231">
        <v>12</v>
      </c>
      <c r="BW231">
        <v>9.68</v>
      </c>
      <c r="BX231">
        <v>77.5</v>
      </c>
      <c r="BY231">
        <v>40</v>
      </c>
      <c r="BZ231">
        <v>0</v>
      </c>
      <c r="CA231">
        <v>0</v>
      </c>
      <c r="CB231">
        <v>6.06</v>
      </c>
      <c r="CC231">
        <v>8</v>
      </c>
      <c r="CD231">
        <v>21</v>
      </c>
      <c r="CE231">
        <v>124</v>
      </c>
      <c r="CF231">
        <v>33</v>
      </c>
      <c r="CG231">
        <v>5</v>
      </c>
      <c r="CH231">
        <v>0</v>
      </c>
      <c r="CI231">
        <v>0</v>
      </c>
      <c r="CJ231">
        <v>0</v>
      </c>
      <c r="CK231">
        <v>14</v>
      </c>
      <c r="CL231">
        <v>0</v>
      </c>
      <c r="CM231">
        <v>1</v>
      </c>
      <c r="CN231">
        <v>0</v>
      </c>
      <c r="CO231">
        <v>-0.36</v>
      </c>
      <c r="CP231">
        <v>165.08</v>
      </c>
      <c r="CQ231">
        <v>230.03</v>
      </c>
      <c r="CR231">
        <v>41.78</v>
      </c>
      <c r="CS231">
        <v>16.12</v>
      </c>
      <c r="CT231">
        <v>17.09</v>
      </c>
      <c r="CU231">
        <v>53.99</v>
      </c>
      <c r="CV231">
        <v>49.71</v>
      </c>
      <c r="CW231">
        <v>58.69</v>
      </c>
      <c r="CX231">
        <v>50.01</v>
      </c>
      <c r="CY231">
        <v>53.81</v>
      </c>
      <c r="CZ231">
        <v>54.44</v>
      </c>
    </row>
    <row r="232" spans="1:104">
      <c r="A232" t="s">
        <v>440</v>
      </c>
      <c r="B232" t="s">
        <v>441</v>
      </c>
      <c r="C232" t="s">
        <v>62</v>
      </c>
      <c r="D232" t="s">
        <v>195</v>
      </c>
      <c r="E232">
        <v>70</v>
      </c>
      <c r="F232">
        <v>20142015</v>
      </c>
      <c r="G232">
        <v>28</v>
      </c>
      <c r="H232" t="s">
        <v>1488</v>
      </c>
      <c r="I232" t="s">
        <v>1488</v>
      </c>
      <c r="J232">
        <v>0</v>
      </c>
      <c r="K232">
        <v>0</v>
      </c>
      <c r="L232">
        <v>0</v>
      </c>
      <c r="M232">
        <v>0</v>
      </c>
      <c r="N232">
        <v>0</v>
      </c>
      <c r="O232">
        <v>0</v>
      </c>
      <c r="P232">
        <v>0</v>
      </c>
      <c r="Q232">
        <v>22.95</v>
      </c>
      <c r="R232">
        <v>100</v>
      </c>
      <c r="S232">
        <v>0</v>
      </c>
      <c r="T232">
        <v>22.28</v>
      </c>
      <c r="U232">
        <v>0.52</v>
      </c>
      <c r="V232">
        <v>7.19</v>
      </c>
      <c r="W232">
        <v>18.18</v>
      </c>
      <c r="X232">
        <v>10.99</v>
      </c>
      <c r="Y232">
        <v>-21</v>
      </c>
      <c r="Z232">
        <v>6</v>
      </c>
      <c r="AA232">
        <v>27</v>
      </c>
      <c r="AB232">
        <v>9.8699999999999992</v>
      </c>
      <c r="AC232">
        <v>44.42</v>
      </c>
      <c r="AD232">
        <v>54.3</v>
      </c>
      <c r="AE232">
        <v>0</v>
      </c>
      <c r="AF232">
        <v>12.91</v>
      </c>
      <c r="AG232">
        <v>10.039999999999999</v>
      </c>
      <c r="AH232">
        <v>-33</v>
      </c>
      <c r="AI232">
        <v>14</v>
      </c>
      <c r="AJ232">
        <v>47</v>
      </c>
      <c r="AK232">
        <v>23.03</v>
      </c>
      <c r="AL232">
        <v>77.33</v>
      </c>
      <c r="AM232">
        <v>100.37</v>
      </c>
      <c r="AN232">
        <v>85.71</v>
      </c>
      <c r="AO232">
        <v>0</v>
      </c>
      <c r="AP232">
        <v>5</v>
      </c>
      <c r="AQ232">
        <v>6</v>
      </c>
      <c r="AR232">
        <v>13.67</v>
      </c>
      <c r="AS232">
        <v>25.53</v>
      </c>
      <c r="AT232">
        <v>11.86</v>
      </c>
      <c r="AU232">
        <v>-23</v>
      </c>
      <c r="AV232">
        <v>12</v>
      </c>
      <c r="AW232">
        <v>35</v>
      </c>
      <c r="AX232">
        <v>19.739999999999998</v>
      </c>
      <c r="AY232">
        <v>57.59</v>
      </c>
      <c r="AZ232">
        <v>77.33</v>
      </c>
      <c r="BA232">
        <v>100</v>
      </c>
      <c r="BB232">
        <v>0</v>
      </c>
      <c r="BC232">
        <v>6</v>
      </c>
      <c r="BD232">
        <v>16.940000000000001</v>
      </c>
      <c r="BE232">
        <v>30.77</v>
      </c>
      <c r="BF232">
        <v>13.83</v>
      </c>
      <c r="BG232">
        <v>-15</v>
      </c>
      <c r="BH232">
        <v>19.739999999999998</v>
      </c>
      <c r="BI232">
        <v>44.42</v>
      </c>
      <c r="BJ232">
        <v>12</v>
      </c>
      <c r="BK232">
        <v>27</v>
      </c>
      <c r="BL232">
        <v>6</v>
      </c>
      <c r="BM232" t="s">
        <v>1488</v>
      </c>
      <c r="BN232">
        <v>4.88</v>
      </c>
      <c r="BO232">
        <v>0</v>
      </c>
      <c r="BP232">
        <v>0</v>
      </c>
      <c r="BQ232">
        <v>0</v>
      </c>
      <c r="BR232">
        <v>0</v>
      </c>
      <c r="BS232">
        <v>0</v>
      </c>
      <c r="BT232" t="s">
        <v>1488</v>
      </c>
      <c r="BU232">
        <v>0</v>
      </c>
      <c r="BV232">
        <v>0</v>
      </c>
      <c r="BW232">
        <v>0</v>
      </c>
      <c r="BX232">
        <v>100</v>
      </c>
      <c r="BY232">
        <v>40</v>
      </c>
      <c r="BZ232">
        <v>0</v>
      </c>
      <c r="CA232">
        <v>0</v>
      </c>
      <c r="CB232">
        <v>26.32</v>
      </c>
      <c r="CC232">
        <v>5</v>
      </c>
      <c r="CD232">
        <v>10</v>
      </c>
      <c r="CE232">
        <v>14</v>
      </c>
      <c r="CF232">
        <v>3</v>
      </c>
      <c r="CG232">
        <v>0</v>
      </c>
      <c r="CH232">
        <v>0</v>
      </c>
      <c r="CI232">
        <v>0</v>
      </c>
      <c r="CJ232">
        <v>6</v>
      </c>
      <c r="CK232">
        <v>3</v>
      </c>
      <c r="CL232">
        <v>3</v>
      </c>
      <c r="CM232">
        <v>0</v>
      </c>
      <c r="CN232">
        <v>0</v>
      </c>
      <c r="CO232">
        <v>0</v>
      </c>
      <c r="CP232">
        <v>36.47</v>
      </c>
      <c r="CQ232">
        <v>350.16</v>
      </c>
      <c r="CR232">
        <v>9.43</v>
      </c>
      <c r="CS232">
        <v>15.72</v>
      </c>
      <c r="CT232">
        <v>16.850000000000001</v>
      </c>
      <c r="CU232">
        <v>49.56</v>
      </c>
      <c r="CV232">
        <v>50.14</v>
      </c>
      <c r="CW232">
        <v>53.34</v>
      </c>
      <c r="CX232">
        <v>54.29</v>
      </c>
      <c r="CY232">
        <v>53.05</v>
      </c>
      <c r="CZ232">
        <v>52.76</v>
      </c>
    </row>
    <row r="233" spans="1:104">
      <c r="A233" t="s">
        <v>1241</v>
      </c>
      <c r="B233" t="s">
        <v>1242</v>
      </c>
      <c r="C233" t="s">
        <v>87</v>
      </c>
      <c r="D233" t="s">
        <v>1243</v>
      </c>
      <c r="E233">
        <v>23</v>
      </c>
      <c r="F233">
        <v>20142015</v>
      </c>
      <c r="G233">
        <v>20</v>
      </c>
      <c r="H233">
        <v>0.92500000000000004</v>
      </c>
      <c r="I233">
        <v>0.92500000000000004</v>
      </c>
      <c r="J233">
        <v>0</v>
      </c>
      <c r="K233">
        <v>0</v>
      </c>
      <c r="L233">
        <v>0</v>
      </c>
      <c r="M233">
        <v>0</v>
      </c>
      <c r="N233">
        <v>0</v>
      </c>
      <c r="O233">
        <v>0</v>
      </c>
      <c r="P233">
        <v>0</v>
      </c>
      <c r="Q233">
        <v>0</v>
      </c>
      <c r="R233" t="s">
        <v>1488</v>
      </c>
      <c r="S233" t="s">
        <v>1488</v>
      </c>
      <c r="T233">
        <v>25.96</v>
      </c>
      <c r="U233">
        <v>0.08</v>
      </c>
      <c r="V233">
        <v>-7.83</v>
      </c>
      <c r="W233">
        <v>0</v>
      </c>
      <c r="X233">
        <v>7.83</v>
      </c>
      <c r="Y233">
        <v>-1</v>
      </c>
      <c r="Z233">
        <v>0</v>
      </c>
      <c r="AA233">
        <v>1</v>
      </c>
      <c r="AB233">
        <v>0</v>
      </c>
      <c r="AC233">
        <v>34.29</v>
      </c>
      <c r="AD233">
        <v>34.29</v>
      </c>
      <c r="AE233">
        <v>0</v>
      </c>
      <c r="AF233">
        <v>-7.73</v>
      </c>
      <c r="AG233">
        <v>7.73</v>
      </c>
      <c r="AH233">
        <v>-2</v>
      </c>
      <c r="AI233">
        <v>0</v>
      </c>
      <c r="AJ233">
        <v>2</v>
      </c>
      <c r="AK233">
        <v>0</v>
      </c>
      <c r="AL233">
        <v>68.569999999999993</v>
      </c>
      <c r="AM233">
        <v>68.569999999999993</v>
      </c>
      <c r="AN233" t="s">
        <v>1488</v>
      </c>
      <c r="AO233">
        <v>0</v>
      </c>
      <c r="AP233">
        <v>0</v>
      </c>
      <c r="AQ233">
        <v>0</v>
      </c>
      <c r="AR233" t="s">
        <v>1488</v>
      </c>
      <c r="AS233" t="s">
        <v>1488</v>
      </c>
      <c r="AT233">
        <v>8.0500000000000007</v>
      </c>
      <c r="AU233">
        <v>0</v>
      </c>
      <c r="AV233">
        <v>0</v>
      </c>
      <c r="AW233">
        <v>0</v>
      </c>
      <c r="AX233">
        <v>0</v>
      </c>
      <c r="AY233">
        <v>0</v>
      </c>
      <c r="AZ233">
        <v>0</v>
      </c>
      <c r="BA233" t="s">
        <v>1488</v>
      </c>
      <c r="BB233">
        <v>0</v>
      </c>
      <c r="BC233">
        <v>0</v>
      </c>
      <c r="BD233" t="s">
        <v>1488</v>
      </c>
      <c r="BE233" t="s">
        <v>1488</v>
      </c>
      <c r="BF233">
        <v>9.26</v>
      </c>
      <c r="BG233">
        <v>0</v>
      </c>
      <c r="BH233">
        <v>0</v>
      </c>
      <c r="BI233">
        <v>0</v>
      </c>
      <c r="BJ233">
        <v>0</v>
      </c>
      <c r="BK233">
        <v>0</v>
      </c>
      <c r="BL233">
        <v>0</v>
      </c>
      <c r="BM233" t="s">
        <v>1488</v>
      </c>
      <c r="BN233">
        <v>15</v>
      </c>
      <c r="BO233">
        <v>0</v>
      </c>
      <c r="BP233">
        <v>0</v>
      </c>
      <c r="BQ233">
        <v>0</v>
      </c>
      <c r="BR233">
        <v>0</v>
      </c>
      <c r="BS233">
        <v>0</v>
      </c>
      <c r="BT233" t="s">
        <v>1488</v>
      </c>
      <c r="BU233" t="s">
        <v>1488</v>
      </c>
      <c r="BV233" t="s">
        <v>1488</v>
      </c>
      <c r="BW233" t="s">
        <v>1488</v>
      </c>
      <c r="BX233" t="s">
        <v>1488</v>
      </c>
      <c r="BY233">
        <v>44</v>
      </c>
      <c r="BZ233">
        <v>2</v>
      </c>
      <c r="CA233">
        <v>1</v>
      </c>
      <c r="CB233">
        <v>33.33</v>
      </c>
      <c r="CC233">
        <v>1</v>
      </c>
      <c r="CD233">
        <v>0</v>
      </c>
      <c r="CE233">
        <v>2</v>
      </c>
      <c r="CF233">
        <v>0</v>
      </c>
      <c r="CG233">
        <v>0</v>
      </c>
      <c r="CH233">
        <v>0</v>
      </c>
      <c r="CI233">
        <v>0</v>
      </c>
      <c r="CJ233">
        <v>0</v>
      </c>
      <c r="CK233">
        <v>0</v>
      </c>
      <c r="CL233">
        <v>0</v>
      </c>
      <c r="CM233">
        <v>0</v>
      </c>
      <c r="CN233">
        <v>0</v>
      </c>
      <c r="CO233">
        <v>0</v>
      </c>
      <c r="CP233">
        <v>1.75</v>
      </c>
      <c r="CQ233">
        <v>95.53</v>
      </c>
      <c r="CR233">
        <v>1.8</v>
      </c>
      <c r="CS233">
        <v>17.62</v>
      </c>
      <c r="CT233">
        <v>17.13</v>
      </c>
      <c r="CU233">
        <v>40.369999999999997</v>
      </c>
      <c r="CV233">
        <v>51.99</v>
      </c>
      <c r="CW233">
        <v>43.07</v>
      </c>
      <c r="CX233">
        <v>63.62</v>
      </c>
      <c r="CY233">
        <v>54.29</v>
      </c>
      <c r="CZ233">
        <v>50.14</v>
      </c>
    </row>
    <row r="234" spans="1:104">
      <c r="A234" t="s">
        <v>1239</v>
      </c>
      <c r="B234" t="s">
        <v>1240</v>
      </c>
      <c r="C234" t="s">
        <v>62</v>
      </c>
      <c r="D234" t="s">
        <v>230</v>
      </c>
      <c r="E234">
        <v>68</v>
      </c>
      <c r="F234">
        <v>20142015</v>
      </c>
      <c r="G234">
        <v>29</v>
      </c>
      <c r="H234">
        <v>3.5</v>
      </c>
      <c r="I234">
        <v>3.5</v>
      </c>
      <c r="J234">
        <v>0</v>
      </c>
      <c r="K234">
        <v>0</v>
      </c>
      <c r="L234">
        <v>0</v>
      </c>
      <c r="M234">
        <v>0</v>
      </c>
      <c r="N234">
        <v>0</v>
      </c>
      <c r="O234">
        <v>0</v>
      </c>
      <c r="P234">
        <v>0</v>
      </c>
      <c r="Q234">
        <v>10.14</v>
      </c>
      <c r="R234">
        <v>81.56</v>
      </c>
      <c r="S234">
        <v>0</v>
      </c>
      <c r="T234">
        <v>-0.67</v>
      </c>
      <c r="U234">
        <v>2.08</v>
      </c>
      <c r="V234">
        <v>-2.15</v>
      </c>
      <c r="W234">
        <v>10.220000000000001</v>
      </c>
      <c r="X234">
        <v>12.37</v>
      </c>
      <c r="Y234">
        <v>-109</v>
      </c>
      <c r="Z234">
        <v>14</v>
      </c>
      <c r="AA234">
        <v>123</v>
      </c>
      <c r="AB234">
        <v>5.95</v>
      </c>
      <c r="AC234">
        <v>52.29</v>
      </c>
      <c r="AD234">
        <v>58.25</v>
      </c>
      <c r="AE234">
        <v>1</v>
      </c>
      <c r="AF234">
        <v>-2.96</v>
      </c>
      <c r="AG234">
        <v>13.1</v>
      </c>
      <c r="AH234">
        <v>-236</v>
      </c>
      <c r="AI234">
        <v>30</v>
      </c>
      <c r="AJ234">
        <v>266</v>
      </c>
      <c r="AK234">
        <v>12.75</v>
      </c>
      <c r="AL234">
        <v>113.09</v>
      </c>
      <c r="AM234">
        <v>125.85</v>
      </c>
      <c r="AN234">
        <v>66.67</v>
      </c>
      <c r="AO234">
        <v>0</v>
      </c>
      <c r="AP234">
        <v>16</v>
      </c>
      <c r="AQ234">
        <v>3</v>
      </c>
      <c r="AR234">
        <v>-4.12</v>
      </c>
      <c r="AS234">
        <v>11.45</v>
      </c>
      <c r="AT234">
        <v>15.57</v>
      </c>
      <c r="AU234">
        <v>-175</v>
      </c>
      <c r="AV234">
        <v>26</v>
      </c>
      <c r="AW234">
        <v>201</v>
      </c>
      <c r="AX234">
        <v>11.05</v>
      </c>
      <c r="AY234">
        <v>85.46</v>
      </c>
      <c r="AZ234">
        <v>96.51</v>
      </c>
      <c r="BA234">
        <v>76.92</v>
      </c>
      <c r="BB234">
        <v>0</v>
      </c>
      <c r="BC234">
        <v>3</v>
      </c>
      <c r="BD234">
        <v>-4.6500000000000004</v>
      </c>
      <c r="BE234">
        <v>12.42</v>
      </c>
      <c r="BF234">
        <v>17.07</v>
      </c>
      <c r="BG234">
        <v>-121</v>
      </c>
      <c r="BH234">
        <v>8.5</v>
      </c>
      <c r="BI234">
        <v>59.95</v>
      </c>
      <c r="BJ234">
        <v>20</v>
      </c>
      <c r="BK234">
        <v>141</v>
      </c>
      <c r="BL234">
        <v>3</v>
      </c>
      <c r="BM234">
        <v>-4</v>
      </c>
      <c r="BN234">
        <v>4</v>
      </c>
      <c r="BO234">
        <v>0</v>
      </c>
      <c r="BP234">
        <v>11.05</v>
      </c>
      <c r="BQ234">
        <v>0</v>
      </c>
      <c r="BR234">
        <v>26</v>
      </c>
      <c r="BS234">
        <v>-26</v>
      </c>
      <c r="BT234">
        <v>0</v>
      </c>
      <c r="BU234">
        <v>0</v>
      </c>
      <c r="BV234">
        <v>0</v>
      </c>
      <c r="BW234">
        <v>0</v>
      </c>
      <c r="BX234">
        <v>81.56</v>
      </c>
      <c r="BY234">
        <v>40</v>
      </c>
      <c r="BZ234">
        <v>0</v>
      </c>
      <c r="CA234">
        <v>0</v>
      </c>
      <c r="CB234">
        <v>3.54</v>
      </c>
      <c r="CC234">
        <v>4</v>
      </c>
      <c r="CD234">
        <v>22</v>
      </c>
      <c r="CE234">
        <v>109</v>
      </c>
      <c r="CF234">
        <v>15</v>
      </c>
      <c r="CG234">
        <v>4</v>
      </c>
      <c r="CH234">
        <v>0</v>
      </c>
      <c r="CI234">
        <v>0</v>
      </c>
      <c r="CJ234">
        <v>3</v>
      </c>
      <c r="CK234">
        <v>3</v>
      </c>
      <c r="CL234">
        <v>3</v>
      </c>
      <c r="CM234">
        <v>1</v>
      </c>
      <c r="CN234">
        <v>1</v>
      </c>
      <c r="CO234">
        <v>0</v>
      </c>
      <c r="CP234">
        <v>141.12</v>
      </c>
      <c r="CQ234">
        <v>225.12</v>
      </c>
      <c r="CR234">
        <v>38.53</v>
      </c>
      <c r="CS234">
        <v>16.89</v>
      </c>
      <c r="CT234">
        <v>17.41</v>
      </c>
      <c r="CU234">
        <v>48.99</v>
      </c>
      <c r="CV234">
        <v>50.38</v>
      </c>
      <c r="CW234">
        <v>54.15</v>
      </c>
      <c r="CX234">
        <v>56.38</v>
      </c>
      <c r="CY234">
        <v>54.67</v>
      </c>
      <c r="CZ234">
        <v>53.84</v>
      </c>
    </row>
    <row r="235" spans="1:104">
      <c r="A235" t="s">
        <v>1149</v>
      </c>
      <c r="B235" t="s">
        <v>1150</v>
      </c>
      <c r="C235" t="s">
        <v>62</v>
      </c>
      <c r="D235" t="s">
        <v>221</v>
      </c>
      <c r="E235">
        <v>75</v>
      </c>
      <c r="F235">
        <v>20142015</v>
      </c>
      <c r="G235">
        <v>26</v>
      </c>
      <c r="H235">
        <v>1.2</v>
      </c>
      <c r="I235">
        <v>1.25</v>
      </c>
      <c r="J235">
        <v>0</v>
      </c>
      <c r="K235">
        <v>0</v>
      </c>
      <c r="L235">
        <v>0</v>
      </c>
      <c r="M235">
        <v>0</v>
      </c>
      <c r="N235">
        <v>0</v>
      </c>
      <c r="O235">
        <v>0</v>
      </c>
      <c r="P235">
        <v>4</v>
      </c>
      <c r="Q235">
        <v>13.35</v>
      </c>
      <c r="R235">
        <v>97.59</v>
      </c>
      <c r="S235">
        <v>0</v>
      </c>
      <c r="T235">
        <v>-3.73</v>
      </c>
      <c r="U235">
        <v>2.48</v>
      </c>
      <c r="V235">
        <v>1.98</v>
      </c>
      <c r="W235">
        <v>16.88</v>
      </c>
      <c r="X235">
        <v>14.89</v>
      </c>
      <c r="Y235">
        <v>-106</v>
      </c>
      <c r="Z235">
        <v>27</v>
      </c>
      <c r="AA235">
        <v>133</v>
      </c>
      <c r="AB235">
        <v>8.6999999999999993</v>
      </c>
      <c r="AC235">
        <v>42.88</v>
      </c>
      <c r="AD235">
        <v>51.59</v>
      </c>
      <c r="AE235">
        <v>0</v>
      </c>
      <c r="AF235">
        <v>-2.15</v>
      </c>
      <c r="AG235">
        <v>15.5</v>
      </c>
      <c r="AH235">
        <v>-247</v>
      </c>
      <c r="AI235">
        <v>45</v>
      </c>
      <c r="AJ235">
        <v>292</v>
      </c>
      <c r="AK235">
        <v>14.51</v>
      </c>
      <c r="AL235">
        <v>94.14</v>
      </c>
      <c r="AM235">
        <v>108.65</v>
      </c>
      <c r="AN235">
        <v>64.44</v>
      </c>
      <c r="AO235">
        <v>0</v>
      </c>
      <c r="AP235">
        <v>15</v>
      </c>
      <c r="AQ235">
        <v>3</v>
      </c>
      <c r="AR235">
        <v>-0.32</v>
      </c>
      <c r="AS235">
        <v>14.8</v>
      </c>
      <c r="AT235">
        <v>15.12</v>
      </c>
      <c r="AU235">
        <v>-176</v>
      </c>
      <c r="AV235">
        <v>37</v>
      </c>
      <c r="AW235">
        <v>213</v>
      </c>
      <c r="AX235">
        <v>11.93</v>
      </c>
      <c r="AY235">
        <v>68.67</v>
      </c>
      <c r="AZ235">
        <v>80.599999999999994</v>
      </c>
      <c r="BA235">
        <v>78.38</v>
      </c>
      <c r="BB235">
        <v>2</v>
      </c>
      <c r="BC235">
        <v>3</v>
      </c>
      <c r="BD235">
        <v>0.34</v>
      </c>
      <c r="BE235">
        <v>16.29</v>
      </c>
      <c r="BF235">
        <v>15.95</v>
      </c>
      <c r="BG235">
        <v>-120</v>
      </c>
      <c r="BH235">
        <v>9.35</v>
      </c>
      <c r="BI235">
        <v>48.04</v>
      </c>
      <c r="BJ235">
        <v>29</v>
      </c>
      <c r="BK235">
        <v>149</v>
      </c>
      <c r="BL235">
        <v>1</v>
      </c>
      <c r="BM235">
        <v>2.5299999999999998</v>
      </c>
      <c r="BN235">
        <v>11.11</v>
      </c>
      <c r="BO235">
        <v>0.97</v>
      </c>
      <c r="BP235">
        <v>6.13</v>
      </c>
      <c r="BQ235">
        <v>3</v>
      </c>
      <c r="BR235">
        <v>19</v>
      </c>
      <c r="BS235">
        <v>-16</v>
      </c>
      <c r="BT235">
        <v>13.64</v>
      </c>
      <c r="BU235">
        <v>0</v>
      </c>
      <c r="BV235">
        <v>10.34</v>
      </c>
      <c r="BW235">
        <v>8.11</v>
      </c>
      <c r="BX235">
        <v>87.25</v>
      </c>
      <c r="BY235">
        <v>40</v>
      </c>
      <c r="BZ235">
        <v>0</v>
      </c>
      <c r="CA235">
        <v>0</v>
      </c>
      <c r="CB235">
        <v>6.63</v>
      </c>
      <c r="CC235">
        <v>12</v>
      </c>
      <c r="CD235">
        <v>33</v>
      </c>
      <c r="CE235">
        <v>169</v>
      </c>
      <c r="CF235">
        <v>25</v>
      </c>
      <c r="CG235">
        <v>4</v>
      </c>
      <c r="CH235">
        <v>0</v>
      </c>
      <c r="CI235">
        <v>0</v>
      </c>
      <c r="CJ235">
        <v>1</v>
      </c>
      <c r="CK235">
        <v>6</v>
      </c>
      <c r="CL235">
        <v>3</v>
      </c>
      <c r="CM235">
        <v>3</v>
      </c>
      <c r="CN235">
        <v>7</v>
      </c>
      <c r="CO235">
        <v>1.29</v>
      </c>
      <c r="CP235">
        <v>186.1</v>
      </c>
      <c r="CQ235">
        <v>200.83</v>
      </c>
      <c r="CR235">
        <v>48.1</v>
      </c>
      <c r="CS235">
        <v>15.94</v>
      </c>
      <c r="CT235">
        <v>17.23</v>
      </c>
      <c r="CU235">
        <v>50.43</v>
      </c>
      <c r="CV235">
        <v>49.72</v>
      </c>
      <c r="CW235">
        <v>56.11</v>
      </c>
      <c r="CX235">
        <v>55.15</v>
      </c>
      <c r="CY235">
        <v>53.16</v>
      </c>
      <c r="CZ235">
        <v>53.75</v>
      </c>
    </row>
    <row r="236" spans="1:104">
      <c r="A236" t="s">
        <v>607</v>
      </c>
      <c r="B236" t="s">
        <v>608</v>
      </c>
      <c r="C236" t="s">
        <v>62</v>
      </c>
      <c r="D236" t="s">
        <v>110</v>
      </c>
      <c r="E236">
        <v>30</v>
      </c>
      <c r="F236">
        <v>20142015</v>
      </c>
      <c r="G236">
        <v>24</v>
      </c>
      <c r="H236">
        <v>1</v>
      </c>
      <c r="I236">
        <v>0.99199999999999999</v>
      </c>
      <c r="J236">
        <v>0</v>
      </c>
      <c r="K236">
        <v>0</v>
      </c>
      <c r="L236">
        <v>0</v>
      </c>
      <c r="M236">
        <v>0</v>
      </c>
      <c r="N236">
        <v>0</v>
      </c>
      <c r="O236">
        <v>0</v>
      </c>
      <c r="P236">
        <v>0</v>
      </c>
      <c r="Q236">
        <v>12.2</v>
      </c>
      <c r="R236">
        <v>88.24</v>
      </c>
      <c r="S236">
        <v>0</v>
      </c>
      <c r="T236">
        <v>6.04</v>
      </c>
      <c r="U236">
        <v>0.64</v>
      </c>
      <c r="V236">
        <v>5.59</v>
      </c>
      <c r="W236">
        <v>14.29</v>
      </c>
      <c r="X236">
        <v>8.6999999999999993</v>
      </c>
      <c r="Y236">
        <v>-15</v>
      </c>
      <c r="Z236">
        <v>3</v>
      </c>
      <c r="AA236">
        <v>18</v>
      </c>
      <c r="AB236">
        <v>9.33</v>
      </c>
      <c r="AC236">
        <v>55.96</v>
      </c>
      <c r="AD236">
        <v>65.28</v>
      </c>
      <c r="AE236">
        <v>0</v>
      </c>
      <c r="AF236">
        <v>6.46</v>
      </c>
      <c r="AG236">
        <v>5.73</v>
      </c>
      <c r="AH236">
        <v>-31</v>
      </c>
      <c r="AI236">
        <v>5</v>
      </c>
      <c r="AJ236">
        <v>36</v>
      </c>
      <c r="AK236">
        <v>15.54</v>
      </c>
      <c r="AL236">
        <v>111.92</v>
      </c>
      <c r="AM236">
        <v>127.46</v>
      </c>
      <c r="AN236">
        <v>80</v>
      </c>
      <c r="AO236">
        <v>0</v>
      </c>
      <c r="AP236">
        <v>7</v>
      </c>
      <c r="AQ236">
        <v>2</v>
      </c>
      <c r="AR236">
        <v>12.72</v>
      </c>
      <c r="AS236">
        <v>20</v>
      </c>
      <c r="AT236">
        <v>7.28</v>
      </c>
      <c r="AU236">
        <v>-15</v>
      </c>
      <c r="AV236">
        <v>5</v>
      </c>
      <c r="AW236">
        <v>20</v>
      </c>
      <c r="AX236">
        <v>15.54</v>
      </c>
      <c r="AY236">
        <v>62.18</v>
      </c>
      <c r="AZ236">
        <v>77.72</v>
      </c>
      <c r="BA236">
        <v>80</v>
      </c>
      <c r="BB236">
        <v>1</v>
      </c>
      <c r="BC236">
        <v>2</v>
      </c>
      <c r="BD236">
        <v>12.51</v>
      </c>
      <c r="BE236">
        <v>19.05</v>
      </c>
      <c r="BF236">
        <v>6.54</v>
      </c>
      <c r="BG236">
        <v>-13</v>
      </c>
      <c r="BH236">
        <v>12.44</v>
      </c>
      <c r="BI236">
        <v>52.85</v>
      </c>
      <c r="BJ236">
        <v>4</v>
      </c>
      <c r="BK236">
        <v>17</v>
      </c>
      <c r="BL236">
        <v>1</v>
      </c>
      <c r="BM236">
        <v>-16.670000000000002</v>
      </c>
      <c r="BN236">
        <v>16.670000000000002</v>
      </c>
      <c r="BO236">
        <v>0</v>
      </c>
      <c r="BP236">
        <v>6.22</v>
      </c>
      <c r="BQ236">
        <v>0</v>
      </c>
      <c r="BR236">
        <v>2</v>
      </c>
      <c r="BS236">
        <v>-2</v>
      </c>
      <c r="BT236">
        <v>0</v>
      </c>
      <c r="BU236">
        <v>0</v>
      </c>
      <c r="BV236">
        <v>0</v>
      </c>
      <c r="BW236">
        <v>0</v>
      </c>
      <c r="BX236">
        <v>88.24</v>
      </c>
      <c r="BY236">
        <v>40</v>
      </c>
      <c r="BZ236">
        <v>0</v>
      </c>
      <c r="CA236">
        <v>0</v>
      </c>
      <c r="CB236">
        <v>8.33</v>
      </c>
      <c r="CC236">
        <v>2</v>
      </c>
      <c r="CD236">
        <v>4</v>
      </c>
      <c r="CE236">
        <v>22</v>
      </c>
      <c r="CF236">
        <v>3</v>
      </c>
      <c r="CG236">
        <v>0</v>
      </c>
      <c r="CH236">
        <v>0</v>
      </c>
      <c r="CI236">
        <v>0</v>
      </c>
      <c r="CJ236">
        <v>1</v>
      </c>
      <c r="CK236">
        <v>1</v>
      </c>
      <c r="CL236">
        <v>0</v>
      </c>
      <c r="CM236">
        <v>0</v>
      </c>
      <c r="CN236">
        <v>0</v>
      </c>
      <c r="CO236">
        <v>0</v>
      </c>
      <c r="CP236">
        <v>19.3</v>
      </c>
      <c r="CQ236">
        <v>137.68</v>
      </c>
      <c r="CR236">
        <v>12.29</v>
      </c>
      <c r="CS236">
        <v>16.420000000000002</v>
      </c>
      <c r="CT236">
        <v>17</v>
      </c>
      <c r="CU236">
        <v>51.99</v>
      </c>
      <c r="CV236">
        <v>49.66</v>
      </c>
      <c r="CW236">
        <v>55.27</v>
      </c>
      <c r="CX236">
        <v>51.05</v>
      </c>
      <c r="CY236">
        <v>54.47</v>
      </c>
      <c r="CZ236">
        <v>55.21</v>
      </c>
    </row>
    <row r="237" spans="1:104">
      <c r="A237" t="s">
        <v>908</v>
      </c>
      <c r="B237" t="s">
        <v>909</v>
      </c>
      <c r="C237" t="s">
        <v>62</v>
      </c>
      <c r="D237" t="s">
        <v>149</v>
      </c>
      <c r="E237">
        <v>73</v>
      </c>
      <c r="F237">
        <v>20142015</v>
      </c>
      <c r="G237">
        <v>22</v>
      </c>
      <c r="H237">
        <v>2.25</v>
      </c>
      <c r="I237">
        <v>2.5</v>
      </c>
      <c r="J237">
        <v>0</v>
      </c>
      <c r="K237">
        <v>0</v>
      </c>
      <c r="L237">
        <v>0</v>
      </c>
      <c r="M237">
        <v>0</v>
      </c>
      <c r="N237">
        <v>0</v>
      </c>
      <c r="O237">
        <v>0</v>
      </c>
      <c r="P237">
        <v>0</v>
      </c>
      <c r="Q237">
        <v>10.47</v>
      </c>
      <c r="R237">
        <v>83.94</v>
      </c>
      <c r="S237">
        <v>0</v>
      </c>
      <c r="T237">
        <v>-0.99</v>
      </c>
      <c r="U237">
        <v>2.21</v>
      </c>
      <c r="V237">
        <v>1.36</v>
      </c>
      <c r="W237">
        <v>11.48</v>
      </c>
      <c r="X237">
        <v>10.11</v>
      </c>
      <c r="Y237">
        <v>-94</v>
      </c>
      <c r="Z237">
        <v>14</v>
      </c>
      <c r="AA237">
        <v>108</v>
      </c>
      <c r="AB237">
        <v>5.21</v>
      </c>
      <c r="AC237">
        <v>40.21</v>
      </c>
      <c r="AD237">
        <v>45.42</v>
      </c>
      <c r="AE237">
        <v>1</v>
      </c>
      <c r="AF237">
        <v>2.0699999999999998</v>
      </c>
      <c r="AG237">
        <v>8.4</v>
      </c>
      <c r="AH237">
        <v>-219</v>
      </c>
      <c r="AI237">
        <v>29</v>
      </c>
      <c r="AJ237">
        <v>248</v>
      </c>
      <c r="AK237">
        <v>10.8</v>
      </c>
      <c r="AL237">
        <v>92.34</v>
      </c>
      <c r="AM237">
        <v>103.13</v>
      </c>
      <c r="AN237">
        <v>48.28</v>
      </c>
      <c r="AO237">
        <v>0</v>
      </c>
      <c r="AP237">
        <v>14</v>
      </c>
      <c r="AQ237">
        <v>3</v>
      </c>
      <c r="AR237">
        <v>0.18</v>
      </c>
      <c r="AS237">
        <v>9.7200000000000006</v>
      </c>
      <c r="AT237">
        <v>9.5399999999999991</v>
      </c>
      <c r="AU237">
        <v>-174</v>
      </c>
      <c r="AV237">
        <v>21</v>
      </c>
      <c r="AW237">
        <v>195</v>
      </c>
      <c r="AX237">
        <v>7.82</v>
      </c>
      <c r="AY237">
        <v>72.599999999999994</v>
      </c>
      <c r="AZ237">
        <v>80.42</v>
      </c>
      <c r="BA237">
        <v>66.67</v>
      </c>
      <c r="BB237">
        <v>1</v>
      </c>
      <c r="BC237">
        <v>3</v>
      </c>
      <c r="BD237">
        <v>-1.47</v>
      </c>
      <c r="BE237">
        <v>9.27</v>
      </c>
      <c r="BF237">
        <v>10.74</v>
      </c>
      <c r="BG237">
        <v>-123</v>
      </c>
      <c r="BH237">
        <v>5.21</v>
      </c>
      <c r="BI237">
        <v>51.01</v>
      </c>
      <c r="BJ237">
        <v>14</v>
      </c>
      <c r="BK237">
        <v>137</v>
      </c>
      <c r="BL237">
        <v>2</v>
      </c>
      <c r="BM237">
        <v>0</v>
      </c>
      <c r="BN237">
        <v>0</v>
      </c>
      <c r="BO237">
        <v>0</v>
      </c>
      <c r="BP237">
        <v>8.19</v>
      </c>
      <c r="BQ237">
        <v>0</v>
      </c>
      <c r="BR237">
        <v>22</v>
      </c>
      <c r="BS237">
        <v>-22</v>
      </c>
      <c r="BT237">
        <v>0</v>
      </c>
      <c r="BU237">
        <v>0</v>
      </c>
      <c r="BV237">
        <v>0</v>
      </c>
      <c r="BW237">
        <v>0</v>
      </c>
      <c r="BX237">
        <v>83.94</v>
      </c>
      <c r="BY237">
        <v>40</v>
      </c>
      <c r="BZ237">
        <v>0</v>
      </c>
      <c r="CA237">
        <v>0</v>
      </c>
      <c r="CB237">
        <v>6.08</v>
      </c>
      <c r="CC237">
        <v>9</v>
      </c>
      <c r="CD237">
        <v>34</v>
      </c>
      <c r="CE237">
        <v>139</v>
      </c>
      <c r="CF237">
        <v>12</v>
      </c>
      <c r="CG237">
        <v>4</v>
      </c>
      <c r="CH237">
        <v>0</v>
      </c>
      <c r="CI237">
        <v>0</v>
      </c>
      <c r="CJ237">
        <v>2</v>
      </c>
      <c r="CK237">
        <v>1</v>
      </c>
      <c r="CL237">
        <v>0</v>
      </c>
      <c r="CM237">
        <v>2</v>
      </c>
      <c r="CN237">
        <v>2</v>
      </c>
      <c r="CO237">
        <v>0</v>
      </c>
      <c r="CP237">
        <v>161.15</v>
      </c>
      <c r="CQ237">
        <v>203.94</v>
      </c>
      <c r="CR237">
        <v>44.14</v>
      </c>
      <c r="CS237">
        <v>16.25</v>
      </c>
      <c r="CT237">
        <v>17.47</v>
      </c>
      <c r="CU237">
        <v>50.99</v>
      </c>
      <c r="CV237">
        <v>49.63</v>
      </c>
      <c r="CW237">
        <v>53.98</v>
      </c>
      <c r="CX237">
        <v>51.89</v>
      </c>
      <c r="CY237">
        <v>54.05</v>
      </c>
      <c r="CZ237">
        <v>54.87</v>
      </c>
    </row>
    <row r="238" spans="1:104">
      <c r="A238" t="s">
        <v>1412</v>
      </c>
      <c r="B238" t="s">
        <v>1413</v>
      </c>
      <c r="C238" t="s">
        <v>62</v>
      </c>
      <c r="D238" t="s">
        <v>976</v>
      </c>
      <c r="E238">
        <v>72</v>
      </c>
      <c r="F238">
        <v>20142015</v>
      </c>
      <c r="G238">
        <v>31</v>
      </c>
      <c r="H238">
        <v>0.75</v>
      </c>
      <c r="I238">
        <v>0.8</v>
      </c>
      <c r="J238">
        <v>0</v>
      </c>
      <c r="K238">
        <v>0</v>
      </c>
      <c r="L238">
        <v>0</v>
      </c>
      <c r="M238">
        <v>0</v>
      </c>
      <c r="N238">
        <v>0</v>
      </c>
      <c r="O238">
        <v>0</v>
      </c>
      <c r="P238">
        <v>1</v>
      </c>
      <c r="Q238">
        <v>8.6</v>
      </c>
      <c r="R238">
        <v>98.17</v>
      </c>
      <c r="S238">
        <v>0</v>
      </c>
      <c r="T238">
        <v>0.51</v>
      </c>
      <c r="U238">
        <v>2.2000000000000002</v>
      </c>
      <c r="V238">
        <v>0.23</v>
      </c>
      <c r="W238">
        <v>9.6</v>
      </c>
      <c r="X238">
        <v>9.3800000000000008</v>
      </c>
      <c r="Y238">
        <v>-143</v>
      </c>
      <c r="Z238">
        <v>17</v>
      </c>
      <c r="AA238">
        <v>160</v>
      </c>
      <c r="AB238">
        <v>6.43</v>
      </c>
      <c r="AC238">
        <v>60.49</v>
      </c>
      <c r="AD238">
        <v>66.92</v>
      </c>
      <c r="AE238">
        <v>3</v>
      </c>
      <c r="AF238">
        <v>-0.42</v>
      </c>
      <c r="AG238">
        <v>9.02</v>
      </c>
      <c r="AH238">
        <v>-260</v>
      </c>
      <c r="AI238">
        <v>27</v>
      </c>
      <c r="AJ238">
        <v>287</v>
      </c>
      <c r="AK238">
        <v>10.210000000000001</v>
      </c>
      <c r="AL238">
        <v>108.51</v>
      </c>
      <c r="AM238">
        <v>118.71</v>
      </c>
      <c r="AN238">
        <v>48.15</v>
      </c>
      <c r="AO238">
        <v>1</v>
      </c>
      <c r="AP238">
        <v>26</v>
      </c>
      <c r="AQ238">
        <v>4</v>
      </c>
      <c r="AR238">
        <v>-3.35</v>
      </c>
      <c r="AS238">
        <v>7.44</v>
      </c>
      <c r="AT238">
        <v>10.79</v>
      </c>
      <c r="AU238">
        <v>-206</v>
      </c>
      <c r="AV238">
        <v>18</v>
      </c>
      <c r="AW238">
        <v>224</v>
      </c>
      <c r="AX238">
        <v>6.81</v>
      </c>
      <c r="AY238">
        <v>84.69</v>
      </c>
      <c r="AZ238">
        <v>91.49</v>
      </c>
      <c r="BA238">
        <v>72.22</v>
      </c>
      <c r="BB238">
        <v>1</v>
      </c>
      <c r="BC238">
        <v>3</v>
      </c>
      <c r="BD238">
        <v>-3.19</v>
      </c>
      <c r="BE238">
        <v>8.1199999999999992</v>
      </c>
      <c r="BF238">
        <v>11.31</v>
      </c>
      <c r="BG238">
        <v>-134</v>
      </c>
      <c r="BH238">
        <v>4.91</v>
      </c>
      <c r="BI238">
        <v>55.58</v>
      </c>
      <c r="BJ238">
        <v>13</v>
      </c>
      <c r="BK238">
        <v>147</v>
      </c>
      <c r="BL238">
        <v>2</v>
      </c>
      <c r="BM238">
        <v>-2.86</v>
      </c>
      <c r="BN238">
        <v>9.52</v>
      </c>
      <c r="BO238">
        <v>0.38</v>
      </c>
      <c r="BP238">
        <v>5.29</v>
      </c>
      <c r="BQ238">
        <v>1</v>
      </c>
      <c r="BR238">
        <v>14</v>
      </c>
      <c r="BS238">
        <v>-13</v>
      </c>
      <c r="BT238">
        <v>6.67</v>
      </c>
      <c r="BU238">
        <v>0</v>
      </c>
      <c r="BV238">
        <v>7.69</v>
      </c>
      <c r="BW238">
        <v>5.56</v>
      </c>
      <c r="BX238">
        <v>90.48</v>
      </c>
      <c r="BY238">
        <v>40</v>
      </c>
      <c r="BZ238">
        <v>0</v>
      </c>
      <c r="CA238">
        <v>0</v>
      </c>
      <c r="CB238">
        <v>3.95</v>
      </c>
      <c r="CC238">
        <v>7</v>
      </c>
      <c r="CD238">
        <v>37</v>
      </c>
      <c r="CE238">
        <v>170</v>
      </c>
      <c r="CF238">
        <v>5</v>
      </c>
      <c r="CG238">
        <v>3</v>
      </c>
      <c r="CH238">
        <v>0</v>
      </c>
      <c r="CI238">
        <v>0</v>
      </c>
      <c r="CJ238">
        <v>2</v>
      </c>
      <c r="CK238">
        <v>3</v>
      </c>
      <c r="CL238">
        <v>4</v>
      </c>
      <c r="CM238">
        <v>1</v>
      </c>
      <c r="CN238">
        <v>2</v>
      </c>
      <c r="CO238">
        <v>0.38</v>
      </c>
      <c r="CP238">
        <v>158.69999999999999</v>
      </c>
      <c r="CQ238">
        <v>200.79</v>
      </c>
      <c r="CR238">
        <v>44.15</v>
      </c>
      <c r="CS238">
        <v>16.8</v>
      </c>
      <c r="CT238">
        <v>17.170000000000002</v>
      </c>
      <c r="CU238">
        <v>45.01</v>
      </c>
      <c r="CV238">
        <v>50.33</v>
      </c>
      <c r="CW238">
        <v>49.39</v>
      </c>
      <c r="CX238">
        <v>60.35</v>
      </c>
      <c r="CY238">
        <v>54.68</v>
      </c>
      <c r="CZ238">
        <v>53.95</v>
      </c>
    </row>
    <row r="239" spans="1:104">
      <c r="A239" t="s">
        <v>819</v>
      </c>
      <c r="B239" t="s">
        <v>820</v>
      </c>
      <c r="C239" t="s">
        <v>62</v>
      </c>
      <c r="D239" t="s">
        <v>182</v>
      </c>
      <c r="E239">
        <v>57</v>
      </c>
      <c r="F239">
        <v>20142015</v>
      </c>
      <c r="G239">
        <v>27</v>
      </c>
      <c r="H239">
        <v>3.15</v>
      </c>
      <c r="I239">
        <v>3.15</v>
      </c>
      <c r="J239">
        <v>0</v>
      </c>
      <c r="K239">
        <v>0</v>
      </c>
      <c r="L239">
        <v>0</v>
      </c>
      <c r="M239">
        <v>0</v>
      </c>
      <c r="N239">
        <v>0</v>
      </c>
      <c r="O239">
        <v>0</v>
      </c>
      <c r="P239">
        <v>3</v>
      </c>
      <c r="Q239">
        <v>18.32</v>
      </c>
      <c r="R239">
        <v>90.74</v>
      </c>
      <c r="S239">
        <v>0</v>
      </c>
      <c r="T239">
        <v>15.02</v>
      </c>
      <c r="U239">
        <v>1.2</v>
      </c>
      <c r="V239">
        <v>11.39</v>
      </c>
      <c r="W239">
        <v>22.22</v>
      </c>
      <c r="X239">
        <v>10.83</v>
      </c>
      <c r="Y239">
        <v>-30</v>
      </c>
      <c r="Z239">
        <v>12</v>
      </c>
      <c r="AA239">
        <v>42</v>
      </c>
      <c r="AB239">
        <v>10.52</v>
      </c>
      <c r="AC239">
        <v>36.82</v>
      </c>
      <c r="AD239">
        <v>47.34</v>
      </c>
      <c r="AE239">
        <v>0</v>
      </c>
      <c r="AF239">
        <v>8.93</v>
      </c>
      <c r="AG239">
        <v>9.39</v>
      </c>
      <c r="AH239">
        <v>-83</v>
      </c>
      <c r="AI239">
        <v>24</v>
      </c>
      <c r="AJ239">
        <v>107</v>
      </c>
      <c r="AK239">
        <v>21.04</v>
      </c>
      <c r="AL239">
        <v>93.8</v>
      </c>
      <c r="AM239">
        <v>114.84</v>
      </c>
      <c r="AN239">
        <v>66.67</v>
      </c>
      <c r="AO239">
        <v>0</v>
      </c>
      <c r="AP239">
        <v>12</v>
      </c>
      <c r="AQ239">
        <v>1</v>
      </c>
      <c r="AR239">
        <v>9.7200000000000006</v>
      </c>
      <c r="AS239">
        <v>20.83</v>
      </c>
      <c r="AT239">
        <v>11.11</v>
      </c>
      <c r="AU239">
        <v>-56</v>
      </c>
      <c r="AV239">
        <v>20</v>
      </c>
      <c r="AW239">
        <v>76</v>
      </c>
      <c r="AX239">
        <v>17.53</v>
      </c>
      <c r="AY239">
        <v>66.63</v>
      </c>
      <c r="AZ239">
        <v>84.16</v>
      </c>
      <c r="BA239">
        <v>80</v>
      </c>
      <c r="BB239">
        <v>0</v>
      </c>
      <c r="BC239">
        <v>1</v>
      </c>
      <c r="BD239">
        <v>10.09</v>
      </c>
      <c r="BE239">
        <v>22.86</v>
      </c>
      <c r="BF239">
        <v>12.77</v>
      </c>
      <c r="BG239">
        <v>-38</v>
      </c>
      <c r="BH239">
        <v>14.03</v>
      </c>
      <c r="BI239">
        <v>47.34</v>
      </c>
      <c r="BJ239">
        <v>16</v>
      </c>
      <c r="BK239">
        <v>54</v>
      </c>
      <c r="BL239">
        <v>1</v>
      </c>
      <c r="BM239">
        <v>-9.52</v>
      </c>
      <c r="BN239">
        <v>9.52</v>
      </c>
      <c r="BO239">
        <v>0</v>
      </c>
      <c r="BP239">
        <v>4.38</v>
      </c>
      <c r="BQ239">
        <v>0</v>
      </c>
      <c r="BR239">
        <v>5</v>
      </c>
      <c r="BS239">
        <v>-5</v>
      </c>
      <c r="BT239">
        <v>0</v>
      </c>
      <c r="BU239">
        <v>0</v>
      </c>
      <c r="BV239">
        <v>0</v>
      </c>
      <c r="BW239">
        <v>0</v>
      </c>
      <c r="BX239">
        <v>90.74</v>
      </c>
      <c r="BY239">
        <v>40</v>
      </c>
      <c r="BZ239">
        <v>0</v>
      </c>
      <c r="CA239">
        <v>0</v>
      </c>
      <c r="CB239">
        <v>20.93</v>
      </c>
      <c r="CC239">
        <v>9</v>
      </c>
      <c r="CD239">
        <v>9</v>
      </c>
      <c r="CE239">
        <v>34</v>
      </c>
      <c r="CF239">
        <v>1</v>
      </c>
      <c r="CG239">
        <v>6</v>
      </c>
      <c r="CH239">
        <v>0</v>
      </c>
      <c r="CI239">
        <v>0</v>
      </c>
      <c r="CJ239">
        <v>1</v>
      </c>
      <c r="CK239">
        <v>0</v>
      </c>
      <c r="CL239">
        <v>2</v>
      </c>
      <c r="CM239">
        <v>0</v>
      </c>
      <c r="CN239">
        <v>3</v>
      </c>
      <c r="CO239">
        <v>2.63</v>
      </c>
      <c r="CP239">
        <v>68.44</v>
      </c>
      <c r="CQ239">
        <v>223.5</v>
      </c>
      <c r="CR239">
        <v>23.44</v>
      </c>
      <c r="CS239">
        <v>17.03</v>
      </c>
      <c r="CT239">
        <v>17.5</v>
      </c>
      <c r="CU239">
        <v>51.97</v>
      </c>
      <c r="CV239">
        <v>51.25</v>
      </c>
      <c r="CW239">
        <v>55.4</v>
      </c>
      <c r="CX239">
        <v>51.2</v>
      </c>
      <c r="CY239">
        <v>55.88</v>
      </c>
      <c r="CZ239">
        <v>53.16</v>
      </c>
    </row>
    <row r="240" spans="1:104">
      <c r="A240" t="s">
        <v>758</v>
      </c>
      <c r="B240" t="s">
        <v>759</v>
      </c>
      <c r="C240" t="s">
        <v>124</v>
      </c>
      <c r="D240" t="s">
        <v>393</v>
      </c>
      <c r="E240">
        <v>81</v>
      </c>
      <c r="F240">
        <v>20142015</v>
      </c>
      <c r="G240">
        <v>26</v>
      </c>
      <c r="H240">
        <v>2.4</v>
      </c>
      <c r="I240">
        <v>2.25</v>
      </c>
      <c r="J240">
        <v>0</v>
      </c>
      <c r="K240">
        <v>1</v>
      </c>
      <c r="L240">
        <v>1</v>
      </c>
      <c r="M240">
        <v>0</v>
      </c>
      <c r="N240">
        <v>0.38</v>
      </c>
      <c r="O240">
        <v>0.38</v>
      </c>
      <c r="P240">
        <v>0</v>
      </c>
      <c r="Q240">
        <v>14.8</v>
      </c>
      <c r="R240">
        <v>91.31</v>
      </c>
      <c r="S240">
        <v>0</v>
      </c>
      <c r="T240">
        <v>-10.95</v>
      </c>
      <c r="U240">
        <v>1.94</v>
      </c>
      <c r="V240">
        <v>-5.39</v>
      </c>
      <c r="W240">
        <v>16.04</v>
      </c>
      <c r="X240">
        <v>21.43</v>
      </c>
      <c r="Y240">
        <v>-72</v>
      </c>
      <c r="Z240">
        <v>17</v>
      </c>
      <c r="AA240">
        <v>89</v>
      </c>
      <c r="AB240">
        <v>6.49</v>
      </c>
      <c r="AC240">
        <v>33.96</v>
      </c>
      <c r="AD240">
        <v>40.450000000000003</v>
      </c>
      <c r="AE240">
        <v>11</v>
      </c>
      <c r="AF240">
        <v>-4.49</v>
      </c>
      <c r="AG240">
        <v>19.29</v>
      </c>
      <c r="AH240">
        <v>-176</v>
      </c>
      <c r="AI240">
        <v>37</v>
      </c>
      <c r="AJ240">
        <v>213</v>
      </c>
      <c r="AK240">
        <v>14.12</v>
      </c>
      <c r="AL240">
        <v>81.28</v>
      </c>
      <c r="AM240">
        <v>95.39</v>
      </c>
      <c r="AN240">
        <v>72.97</v>
      </c>
      <c r="AO240">
        <v>3</v>
      </c>
      <c r="AP240">
        <v>11</v>
      </c>
      <c r="AQ240">
        <v>22</v>
      </c>
      <c r="AR240">
        <v>-5.69</v>
      </c>
      <c r="AS240">
        <v>15.62</v>
      </c>
      <c r="AT240">
        <v>21.31</v>
      </c>
      <c r="AU240">
        <v>-132</v>
      </c>
      <c r="AV240">
        <v>30</v>
      </c>
      <c r="AW240">
        <v>162</v>
      </c>
      <c r="AX240">
        <v>11.45</v>
      </c>
      <c r="AY240">
        <v>61.82</v>
      </c>
      <c r="AZ240">
        <v>73.260000000000005</v>
      </c>
      <c r="BA240">
        <v>90</v>
      </c>
      <c r="BB240">
        <v>3</v>
      </c>
      <c r="BC240">
        <v>19</v>
      </c>
      <c r="BD240">
        <v>-6.18</v>
      </c>
      <c r="BE240">
        <v>19.29</v>
      </c>
      <c r="BF240">
        <v>25.46</v>
      </c>
      <c r="BG240">
        <v>-86</v>
      </c>
      <c r="BH240">
        <v>10.3</v>
      </c>
      <c r="BI240">
        <v>43.12</v>
      </c>
      <c r="BJ240">
        <v>27</v>
      </c>
      <c r="BK240">
        <v>113</v>
      </c>
      <c r="BL240">
        <v>16</v>
      </c>
      <c r="BM240">
        <v>-20</v>
      </c>
      <c r="BN240">
        <v>26.67</v>
      </c>
      <c r="BO240">
        <v>0.38</v>
      </c>
      <c r="BP240">
        <v>5.34</v>
      </c>
      <c r="BQ240">
        <v>1</v>
      </c>
      <c r="BR240">
        <v>14</v>
      </c>
      <c r="BS240">
        <v>-13</v>
      </c>
      <c r="BT240">
        <v>6.67</v>
      </c>
      <c r="BU240">
        <v>0</v>
      </c>
      <c r="BV240">
        <v>3.7</v>
      </c>
      <c r="BW240">
        <v>3.33</v>
      </c>
      <c r="BX240">
        <v>87.61</v>
      </c>
      <c r="BY240">
        <v>41</v>
      </c>
      <c r="BZ240">
        <v>3</v>
      </c>
      <c r="CA240">
        <v>4</v>
      </c>
      <c r="CB240">
        <v>2.2999999999999998</v>
      </c>
      <c r="CC240">
        <v>4</v>
      </c>
      <c r="CD240">
        <v>39</v>
      </c>
      <c r="CE240">
        <v>170</v>
      </c>
      <c r="CF240">
        <v>1</v>
      </c>
      <c r="CG240">
        <v>8</v>
      </c>
      <c r="CH240">
        <v>1</v>
      </c>
      <c r="CI240">
        <v>0</v>
      </c>
      <c r="CJ240">
        <v>16</v>
      </c>
      <c r="CK240">
        <v>7</v>
      </c>
      <c r="CL240">
        <v>12</v>
      </c>
      <c r="CM240">
        <v>2</v>
      </c>
      <c r="CN240">
        <v>2</v>
      </c>
      <c r="CO240">
        <v>0</v>
      </c>
      <c r="CP240">
        <v>157.24</v>
      </c>
      <c r="CQ240">
        <v>227.42</v>
      </c>
      <c r="CR240">
        <v>40.880000000000003</v>
      </c>
      <c r="CS240">
        <v>17.41</v>
      </c>
      <c r="CT240">
        <v>17.22</v>
      </c>
      <c r="CU240">
        <v>50.19</v>
      </c>
      <c r="CV240">
        <v>50.07</v>
      </c>
      <c r="CW240">
        <v>54.4</v>
      </c>
      <c r="CX240">
        <v>54</v>
      </c>
      <c r="CY240">
        <v>53.94</v>
      </c>
      <c r="CZ240">
        <v>53.8</v>
      </c>
    </row>
    <row r="241" spans="1:104">
      <c r="A241" t="s">
        <v>403</v>
      </c>
      <c r="B241" t="s">
        <v>404</v>
      </c>
      <c r="C241" t="s">
        <v>62</v>
      </c>
      <c r="D241" t="s">
        <v>88</v>
      </c>
      <c r="E241">
        <v>75</v>
      </c>
      <c r="F241">
        <v>20142015</v>
      </c>
      <c r="G241">
        <v>33</v>
      </c>
      <c r="H241">
        <v>3</v>
      </c>
      <c r="I241">
        <v>2.8330000000000002</v>
      </c>
      <c r="J241">
        <v>0</v>
      </c>
      <c r="K241">
        <v>0</v>
      </c>
      <c r="L241">
        <v>0</v>
      </c>
      <c r="M241">
        <v>0</v>
      </c>
      <c r="N241">
        <v>0</v>
      </c>
      <c r="O241">
        <v>0</v>
      </c>
      <c r="P241">
        <v>-1</v>
      </c>
      <c r="Q241">
        <v>10.33</v>
      </c>
      <c r="R241">
        <v>89.23</v>
      </c>
      <c r="S241">
        <v>0</v>
      </c>
      <c r="T241">
        <v>-1.97</v>
      </c>
      <c r="U241">
        <v>2.21</v>
      </c>
      <c r="V241">
        <v>-2.31</v>
      </c>
      <c r="W241">
        <v>11.63</v>
      </c>
      <c r="X241">
        <v>13.93</v>
      </c>
      <c r="Y241">
        <v>-99</v>
      </c>
      <c r="Z241">
        <v>15</v>
      </c>
      <c r="AA241">
        <v>114</v>
      </c>
      <c r="AB241">
        <v>5.42</v>
      </c>
      <c r="AC241">
        <v>41.2</v>
      </c>
      <c r="AD241">
        <v>46.62</v>
      </c>
      <c r="AE241">
        <v>1</v>
      </c>
      <c r="AF241">
        <v>-2.61</v>
      </c>
      <c r="AG241">
        <v>12.94</v>
      </c>
      <c r="AH241">
        <v>-215</v>
      </c>
      <c r="AI241">
        <v>28</v>
      </c>
      <c r="AJ241">
        <v>243</v>
      </c>
      <c r="AK241">
        <v>10.119999999999999</v>
      </c>
      <c r="AL241">
        <v>87.83</v>
      </c>
      <c r="AM241">
        <v>97.95</v>
      </c>
      <c r="AN241">
        <v>64.290000000000006</v>
      </c>
      <c r="AO241">
        <v>0</v>
      </c>
      <c r="AP241">
        <v>13</v>
      </c>
      <c r="AQ241">
        <v>2</v>
      </c>
      <c r="AR241">
        <v>-1.1299999999999999</v>
      </c>
      <c r="AS241">
        <v>12.81</v>
      </c>
      <c r="AT241">
        <v>13.94</v>
      </c>
      <c r="AU241">
        <v>-151</v>
      </c>
      <c r="AV241">
        <v>26</v>
      </c>
      <c r="AW241">
        <v>177</v>
      </c>
      <c r="AX241">
        <v>9.4</v>
      </c>
      <c r="AY241">
        <v>63.97</v>
      </c>
      <c r="AZ241">
        <v>73.37</v>
      </c>
      <c r="BA241">
        <v>69.23</v>
      </c>
      <c r="BB241">
        <v>0</v>
      </c>
      <c r="BC241">
        <v>2</v>
      </c>
      <c r="BD241">
        <v>-4.38</v>
      </c>
      <c r="BE241">
        <v>12.16</v>
      </c>
      <c r="BF241">
        <v>16.55</v>
      </c>
      <c r="BG241">
        <v>-112</v>
      </c>
      <c r="BH241">
        <v>6.51</v>
      </c>
      <c r="BI241">
        <v>46.99</v>
      </c>
      <c r="BJ241">
        <v>18</v>
      </c>
      <c r="BK241">
        <v>130</v>
      </c>
      <c r="BL241">
        <v>2</v>
      </c>
      <c r="BM241">
        <v>-13.33</v>
      </c>
      <c r="BN241">
        <v>13.33</v>
      </c>
      <c r="BO241">
        <v>0</v>
      </c>
      <c r="BP241">
        <v>5.0599999999999996</v>
      </c>
      <c r="BQ241">
        <v>0</v>
      </c>
      <c r="BR241">
        <v>14</v>
      </c>
      <c r="BS241">
        <v>-14</v>
      </c>
      <c r="BT241">
        <v>0</v>
      </c>
      <c r="BU241">
        <v>0</v>
      </c>
      <c r="BV241">
        <v>0</v>
      </c>
      <c r="BW241">
        <v>0</v>
      </c>
      <c r="BX241">
        <v>89.23</v>
      </c>
      <c r="BY241">
        <v>40</v>
      </c>
      <c r="BZ241">
        <v>0</v>
      </c>
      <c r="CA241">
        <v>0</v>
      </c>
      <c r="CB241">
        <v>3.87</v>
      </c>
      <c r="CC241">
        <v>6</v>
      </c>
      <c r="CD241">
        <v>32</v>
      </c>
      <c r="CE241">
        <v>149</v>
      </c>
      <c r="CF241">
        <v>8</v>
      </c>
      <c r="CG241">
        <v>6</v>
      </c>
      <c r="CH241">
        <v>0</v>
      </c>
      <c r="CI241">
        <v>0</v>
      </c>
      <c r="CJ241">
        <v>2</v>
      </c>
      <c r="CK241">
        <v>2</v>
      </c>
      <c r="CL241">
        <v>3</v>
      </c>
      <c r="CM241">
        <v>1</v>
      </c>
      <c r="CN241">
        <v>0</v>
      </c>
      <c r="CO241">
        <v>-0.36</v>
      </c>
      <c r="CP241">
        <v>166.01</v>
      </c>
      <c r="CQ241">
        <v>151.94</v>
      </c>
      <c r="CR241">
        <v>52.21</v>
      </c>
      <c r="CS241">
        <v>16.399999999999999</v>
      </c>
      <c r="CT241">
        <v>17.46</v>
      </c>
      <c r="CU241">
        <v>50.94</v>
      </c>
      <c r="CV241">
        <v>49.61</v>
      </c>
      <c r="CW241">
        <v>56.11</v>
      </c>
      <c r="CX241">
        <v>54.05</v>
      </c>
      <c r="CY241">
        <v>53.58</v>
      </c>
      <c r="CZ241">
        <v>54.43</v>
      </c>
    </row>
    <row r="242" spans="1:104">
      <c r="A242" t="s">
        <v>884</v>
      </c>
      <c r="B242" t="s">
        <v>885</v>
      </c>
      <c r="C242" t="s">
        <v>113</v>
      </c>
      <c r="D242" t="s">
        <v>168</v>
      </c>
      <c r="E242">
        <v>47</v>
      </c>
      <c r="F242">
        <v>20142015</v>
      </c>
      <c r="G242">
        <v>26</v>
      </c>
      <c r="H242">
        <v>0.72499999999999998</v>
      </c>
      <c r="I242">
        <v>0.72499999999999998</v>
      </c>
      <c r="J242">
        <v>0</v>
      </c>
      <c r="K242">
        <v>0</v>
      </c>
      <c r="L242">
        <v>0</v>
      </c>
      <c r="M242">
        <v>0</v>
      </c>
      <c r="N242">
        <v>0</v>
      </c>
      <c r="O242">
        <v>0</v>
      </c>
      <c r="P242">
        <v>1</v>
      </c>
      <c r="Q242">
        <v>0</v>
      </c>
      <c r="R242" t="s">
        <v>1488</v>
      </c>
      <c r="S242" t="s">
        <v>1488</v>
      </c>
      <c r="T242">
        <v>39.82</v>
      </c>
      <c r="U242">
        <v>0.32</v>
      </c>
      <c r="V242">
        <v>-15.18</v>
      </c>
      <c r="W242">
        <v>0</v>
      </c>
      <c r="X242">
        <v>15.18</v>
      </c>
      <c r="Y242">
        <v>-14</v>
      </c>
      <c r="Z242">
        <v>0</v>
      </c>
      <c r="AA242">
        <v>14</v>
      </c>
      <c r="AB242">
        <v>0</v>
      </c>
      <c r="AC242">
        <v>55.91</v>
      </c>
      <c r="AD242">
        <v>55.91</v>
      </c>
      <c r="AE242">
        <v>0</v>
      </c>
      <c r="AF242">
        <v>-13.61</v>
      </c>
      <c r="AG242">
        <v>13.61</v>
      </c>
      <c r="AH242">
        <v>-26</v>
      </c>
      <c r="AI242">
        <v>0</v>
      </c>
      <c r="AJ242">
        <v>26</v>
      </c>
      <c r="AK242">
        <v>0</v>
      </c>
      <c r="AL242">
        <v>103.83</v>
      </c>
      <c r="AM242">
        <v>103.83</v>
      </c>
      <c r="AN242" t="s">
        <v>1488</v>
      </c>
      <c r="AO242">
        <v>0</v>
      </c>
      <c r="AP242">
        <v>2</v>
      </c>
      <c r="AQ242">
        <v>0</v>
      </c>
      <c r="AR242">
        <v>-16.190000000000001</v>
      </c>
      <c r="AS242">
        <v>0</v>
      </c>
      <c r="AT242">
        <v>16.190000000000001</v>
      </c>
      <c r="AU242">
        <v>-16</v>
      </c>
      <c r="AV242">
        <v>0</v>
      </c>
      <c r="AW242">
        <v>16</v>
      </c>
      <c r="AX242">
        <v>0</v>
      </c>
      <c r="AY242">
        <v>63.89</v>
      </c>
      <c r="AZ242">
        <v>63.89</v>
      </c>
      <c r="BA242" t="s">
        <v>1488</v>
      </c>
      <c r="BB242">
        <v>0</v>
      </c>
      <c r="BC242">
        <v>0</v>
      </c>
      <c r="BD242">
        <v>-17.18</v>
      </c>
      <c r="BE242">
        <v>0</v>
      </c>
      <c r="BF242">
        <v>17.18</v>
      </c>
      <c r="BG242">
        <v>-12</v>
      </c>
      <c r="BH242">
        <v>0</v>
      </c>
      <c r="BI242">
        <v>47.92</v>
      </c>
      <c r="BJ242">
        <v>0</v>
      </c>
      <c r="BK242">
        <v>12</v>
      </c>
      <c r="BL242">
        <v>0</v>
      </c>
      <c r="BM242">
        <v>-17.95</v>
      </c>
      <c r="BN242">
        <v>17.95</v>
      </c>
      <c r="BO242">
        <v>0</v>
      </c>
      <c r="BP242">
        <v>7.99</v>
      </c>
      <c r="BQ242">
        <v>0</v>
      </c>
      <c r="BR242">
        <v>2</v>
      </c>
      <c r="BS242">
        <v>-2</v>
      </c>
      <c r="BT242">
        <v>0</v>
      </c>
      <c r="BU242" t="s">
        <v>1488</v>
      </c>
      <c r="BV242" t="s">
        <v>1488</v>
      </c>
      <c r="BW242" t="s">
        <v>1488</v>
      </c>
      <c r="BX242">
        <v>83.33</v>
      </c>
      <c r="BY242">
        <v>43</v>
      </c>
      <c r="BZ242">
        <v>1</v>
      </c>
      <c r="CA242">
        <v>0</v>
      </c>
      <c r="CB242">
        <v>45.45</v>
      </c>
      <c r="CC242">
        <v>5</v>
      </c>
      <c r="CD242">
        <v>4</v>
      </c>
      <c r="CE242">
        <v>6</v>
      </c>
      <c r="CF242">
        <v>1</v>
      </c>
      <c r="CG242">
        <v>0</v>
      </c>
      <c r="CH242">
        <v>0</v>
      </c>
      <c r="CI242">
        <v>0</v>
      </c>
      <c r="CJ242">
        <v>0</v>
      </c>
      <c r="CK242">
        <v>0</v>
      </c>
      <c r="CL242">
        <v>0</v>
      </c>
      <c r="CM242">
        <v>0</v>
      </c>
      <c r="CN242">
        <v>1</v>
      </c>
      <c r="CO242">
        <v>3.99</v>
      </c>
      <c r="CP242">
        <v>15.03</v>
      </c>
      <c r="CQ242">
        <v>294.83999999999997</v>
      </c>
      <c r="CR242">
        <v>4.8499999999999996</v>
      </c>
      <c r="CS242">
        <v>16.899999999999999</v>
      </c>
      <c r="CT242">
        <v>16.68</v>
      </c>
      <c r="CU242">
        <v>50.76</v>
      </c>
      <c r="CV242">
        <v>48.45</v>
      </c>
      <c r="CW242">
        <v>53.98</v>
      </c>
      <c r="CX242">
        <v>52.36</v>
      </c>
      <c r="CY242">
        <v>52.62</v>
      </c>
      <c r="CZ242">
        <v>55.98</v>
      </c>
    </row>
    <row r="243" spans="1:104">
      <c r="A243" t="s">
        <v>774</v>
      </c>
      <c r="B243" t="s">
        <v>775</v>
      </c>
      <c r="C243" t="s">
        <v>124</v>
      </c>
      <c r="D243" t="s">
        <v>643</v>
      </c>
      <c r="E243">
        <v>52</v>
      </c>
      <c r="F243">
        <v>20142015</v>
      </c>
      <c r="G243">
        <v>22</v>
      </c>
      <c r="H243">
        <v>6</v>
      </c>
      <c r="I243">
        <v>6</v>
      </c>
      <c r="J243">
        <v>0</v>
      </c>
      <c r="K243">
        <v>0</v>
      </c>
      <c r="L243">
        <v>0</v>
      </c>
      <c r="M243">
        <v>0</v>
      </c>
      <c r="N243">
        <v>0</v>
      </c>
      <c r="O243">
        <v>0</v>
      </c>
      <c r="P243">
        <v>0</v>
      </c>
      <c r="Q243">
        <v>14.29</v>
      </c>
      <c r="R243">
        <v>87.5</v>
      </c>
      <c r="S243">
        <v>0</v>
      </c>
      <c r="T243">
        <v>43.86</v>
      </c>
      <c r="U243">
        <v>0.19</v>
      </c>
      <c r="V243">
        <v>0.97</v>
      </c>
      <c r="W243">
        <v>16.670000000000002</v>
      </c>
      <c r="X243">
        <v>15.7</v>
      </c>
      <c r="Y243">
        <v>-4</v>
      </c>
      <c r="Z243">
        <v>1</v>
      </c>
      <c r="AA243">
        <v>5</v>
      </c>
      <c r="AB243">
        <v>6.11</v>
      </c>
      <c r="AC243">
        <v>30.56</v>
      </c>
      <c r="AD243">
        <v>36.67</v>
      </c>
      <c r="AE243">
        <v>1</v>
      </c>
      <c r="AF243">
        <v>2.5099999999999998</v>
      </c>
      <c r="AG243">
        <v>11.78</v>
      </c>
      <c r="AH243">
        <v>-10</v>
      </c>
      <c r="AI243">
        <v>2</v>
      </c>
      <c r="AJ243">
        <v>12</v>
      </c>
      <c r="AK243">
        <v>12.22</v>
      </c>
      <c r="AL243">
        <v>73.34</v>
      </c>
      <c r="AM243">
        <v>85.57</v>
      </c>
      <c r="AN243">
        <v>100</v>
      </c>
      <c r="AO243">
        <v>0</v>
      </c>
      <c r="AP243">
        <v>1</v>
      </c>
      <c r="AQ243">
        <v>2</v>
      </c>
      <c r="AR243">
        <v>2.77</v>
      </c>
      <c r="AS243">
        <v>16.670000000000002</v>
      </c>
      <c r="AT243">
        <v>13.9</v>
      </c>
      <c r="AU243">
        <v>-8</v>
      </c>
      <c r="AV243">
        <v>2</v>
      </c>
      <c r="AW243">
        <v>10</v>
      </c>
      <c r="AX243">
        <v>12.22</v>
      </c>
      <c r="AY243">
        <v>61.12</v>
      </c>
      <c r="AZ243">
        <v>73.34</v>
      </c>
      <c r="BA243">
        <v>100</v>
      </c>
      <c r="BB243">
        <v>0</v>
      </c>
      <c r="BC243">
        <v>2</v>
      </c>
      <c r="BD243">
        <v>4.87</v>
      </c>
      <c r="BE243">
        <v>20</v>
      </c>
      <c r="BF243">
        <v>15.13</v>
      </c>
      <c r="BG243">
        <v>-6</v>
      </c>
      <c r="BH243">
        <v>12.22</v>
      </c>
      <c r="BI243">
        <v>48.9</v>
      </c>
      <c r="BJ243">
        <v>2</v>
      </c>
      <c r="BK243">
        <v>8</v>
      </c>
      <c r="BL243">
        <v>2</v>
      </c>
      <c r="BM243">
        <v>-10.81</v>
      </c>
      <c r="BN243">
        <v>10.81</v>
      </c>
      <c r="BO243">
        <v>0</v>
      </c>
      <c r="BP243">
        <v>6.11</v>
      </c>
      <c r="BQ243">
        <v>0</v>
      </c>
      <c r="BR243">
        <v>1</v>
      </c>
      <c r="BS243">
        <v>-1</v>
      </c>
      <c r="BT243">
        <v>0</v>
      </c>
      <c r="BU243">
        <v>0</v>
      </c>
      <c r="BV243">
        <v>0</v>
      </c>
      <c r="BW243">
        <v>0</v>
      </c>
      <c r="BX243">
        <v>87.5</v>
      </c>
      <c r="BY243">
        <v>43</v>
      </c>
      <c r="BZ243">
        <v>1</v>
      </c>
      <c r="CA243">
        <v>0</v>
      </c>
      <c r="CB243">
        <v>50</v>
      </c>
      <c r="CC243">
        <v>2</v>
      </c>
      <c r="CD243">
        <v>3</v>
      </c>
      <c r="CE243">
        <v>2</v>
      </c>
      <c r="CF243">
        <v>0</v>
      </c>
      <c r="CG243">
        <v>0</v>
      </c>
      <c r="CH243">
        <v>0</v>
      </c>
      <c r="CI243">
        <v>0</v>
      </c>
      <c r="CJ243">
        <v>2</v>
      </c>
      <c r="CK243">
        <v>1</v>
      </c>
      <c r="CL243">
        <v>1</v>
      </c>
      <c r="CM243">
        <v>0</v>
      </c>
      <c r="CN243">
        <v>0</v>
      </c>
      <c r="CO243">
        <v>0</v>
      </c>
      <c r="CP243">
        <v>9.82</v>
      </c>
      <c r="CQ243">
        <v>239.23</v>
      </c>
      <c r="CR243">
        <v>3.94</v>
      </c>
      <c r="CS243">
        <v>18.53</v>
      </c>
      <c r="CT243">
        <v>17.59</v>
      </c>
      <c r="CU243">
        <v>48.63</v>
      </c>
      <c r="CV243">
        <v>50.78</v>
      </c>
      <c r="CW243">
        <v>52.59</v>
      </c>
      <c r="CX243">
        <v>55.55</v>
      </c>
      <c r="CY243">
        <v>56.25</v>
      </c>
      <c r="CZ243">
        <v>54.52</v>
      </c>
    </row>
    <row r="244" spans="1:104">
      <c r="A244" t="s">
        <v>682</v>
      </c>
      <c r="B244" t="s">
        <v>683</v>
      </c>
      <c r="C244" t="s">
        <v>62</v>
      </c>
      <c r="D244" t="s">
        <v>256</v>
      </c>
      <c r="E244">
        <v>59</v>
      </c>
      <c r="F244">
        <v>20142015</v>
      </c>
      <c r="G244">
        <v>31</v>
      </c>
      <c r="H244">
        <v>4.25</v>
      </c>
      <c r="I244">
        <v>4.5</v>
      </c>
      <c r="J244">
        <v>0</v>
      </c>
      <c r="K244">
        <v>0</v>
      </c>
      <c r="L244">
        <v>0</v>
      </c>
      <c r="M244">
        <v>0</v>
      </c>
      <c r="N244">
        <v>0</v>
      </c>
      <c r="O244">
        <v>0</v>
      </c>
      <c r="P244">
        <v>0</v>
      </c>
      <c r="Q244">
        <v>11.76</v>
      </c>
      <c r="R244">
        <v>99.74</v>
      </c>
      <c r="S244">
        <v>0</v>
      </c>
      <c r="T244">
        <v>-3.62</v>
      </c>
      <c r="U244">
        <v>2.09</v>
      </c>
      <c r="V244">
        <v>-2.13</v>
      </c>
      <c r="W244">
        <v>16.100000000000001</v>
      </c>
      <c r="X244">
        <v>18.23</v>
      </c>
      <c r="Y244">
        <v>-80</v>
      </c>
      <c r="Z244">
        <v>19</v>
      </c>
      <c r="AA244">
        <v>99</v>
      </c>
      <c r="AB244">
        <v>9.26</v>
      </c>
      <c r="AC244">
        <v>48.27</v>
      </c>
      <c r="AD244">
        <v>57.53</v>
      </c>
      <c r="AE244">
        <v>1</v>
      </c>
      <c r="AF244">
        <v>-2.1</v>
      </c>
      <c r="AG244">
        <v>13.86</v>
      </c>
      <c r="AH244">
        <v>-169</v>
      </c>
      <c r="AI244">
        <v>26</v>
      </c>
      <c r="AJ244">
        <v>195</v>
      </c>
      <c r="AK244">
        <v>12.68</v>
      </c>
      <c r="AL244">
        <v>95.08</v>
      </c>
      <c r="AM244">
        <v>107.75</v>
      </c>
      <c r="AN244">
        <v>73.08</v>
      </c>
      <c r="AO244">
        <v>0</v>
      </c>
      <c r="AP244">
        <v>10</v>
      </c>
      <c r="AQ244">
        <v>1</v>
      </c>
      <c r="AR244">
        <v>-2.21</v>
      </c>
      <c r="AS244">
        <v>13.95</v>
      </c>
      <c r="AT244">
        <v>16.170000000000002</v>
      </c>
      <c r="AU244">
        <v>-124</v>
      </c>
      <c r="AV244">
        <v>24</v>
      </c>
      <c r="AW244">
        <v>148</v>
      </c>
      <c r="AX244">
        <v>11.7</v>
      </c>
      <c r="AY244">
        <v>72.16</v>
      </c>
      <c r="AZ244">
        <v>83.86</v>
      </c>
      <c r="BA244">
        <v>79.17</v>
      </c>
      <c r="BB244">
        <v>0</v>
      </c>
      <c r="BC244">
        <v>1</v>
      </c>
      <c r="BD244">
        <v>-1.91</v>
      </c>
      <c r="BE244">
        <v>15.7</v>
      </c>
      <c r="BF244">
        <v>17.62</v>
      </c>
      <c r="BG244">
        <v>-83</v>
      </c>
      <c r="BH244">
        <v>9.26</v>
      </c>
      <c r="BI244">
        <v>49.73</v>
      </c>
      <c r="BJ244">
        <v>19</v>
      </c>
      <c r="BK244">
        <v>102</v>
      </c>
      <c r="BL244">
        <v>1</v>
      </c>
      <c r="BM244">
        <v>9.83</v>
      </c>
      <c r="BN244">
        <v>5.56</v>
      </c>
      <c r="BO244">
        <v>0.98</v>
      </c>
      <c r="BP244">
        <v>5.36</v>
      </c>
      <c r="BQ244">
        <v>2</v>
      </c>
      <c r="BR244">
        <v>11</v>
      </c>
      <c r="BS244">
        <v>-9</v>
      </c>
      <c r="BT244">
        <v>15.38</v>
      </c>
      <c r="BU244">
        <v>0</v>
      </c>
      <c r="BV244">
        <v>10.53</v>
      </c>
      <c r="BW244">
        <v>8.33</v>
      </c>
      <c r="BX244">
        <v>89.22</v>
      </c>
      <c r="BY244">
        <v>40</v>
      </c>
      <c r="BZ244">
        <v>0</v>
      </c>
      <c r="CA244">
        <v>0</v>
      </c>
      <c r="CB244">
        <v>2.56</v>
      </c>
      <c r="CC244">
        <v>3</v>
      </c>
      <c r="CD244">
        <v>25</v>
      </c>
      <c r="CE244">
        <v>114</v>
      </c>
      <c r="CF244">
        <v>13</v>
      </c>
      <c r="CG244">
        <v>6</v>
      </c>
      <c r="CH244">
        <v>0</v>
      </c>
      <c r="CI244">
        <v>0</v>
      </c>
      <c r="CJ244">
        <v>1</v>
      </c>
      <c r="CK244">
        <v>6</v>
      </c>
      <c r="CL244">
        <v>4</v>
      </c>
      <c r="CM244">
        <v>0</v>
      </c>
      <c r="CN244">
        <v>0</v>
      </c>
      <c r="CO244">
        <v>0</v>
      </c>
      <c r="CP244">
        <v>123.06</v>
      </c>
      <c r="CQ244">
        <v>195.69</v>
      </c>
      <c r="CR244">
        <v>38.61</v>
      </c>
      <c r="CS244">
        <v>16.12</v>
      </c>
      <c r="CT244">
        <v>17.510000000000002</v>
      </c>
      <c r="CU244">
        <v>50.24</v>
      </c>
      <c r="CV244">
        <v>50</v>
      </c>
      <c r="CW244">
        <v>54.41</v>
      </c>
      <c r="CX244">
        <v>53.9</v>
      </c>
      <c r="CY244">
        <v>54.77</v>
      </c>
      <c r="CZ244">
        <v>54.77</v>
      </c>
    </row>
    <row r="245" spans="1:104">
      <c r="A245" t="s">
        <v>145</v>
      </c>
      <c r="B245" t="s">
        <v>146</v>
      </c>
      <c r="C245" t="s">
        <v>62</v>
      </c>
      <c r="D245" t="s">
        <v>84</v>
      </c>
      <c r="E245">
        <v>72</v>
      </c>
      <c r="F245">
        <v>20142015</v>
      </c>
      <c r="G245">
        <v>21</v>
      </c>
      <c r="H245">
        <v>0.92500000000000004</v>
      </c>
      <c r="I245">
        <v>0.92500000000000004</v>
      </c>
      <c r="J245">
        <v>0</v>
      </c>
      <c r="K245">
        <v>0</v>
      </c>
      <c r="L245">
        <v>0</v>
      </c>
      <c r="M245">
        <v>0</v>
      </c>
      <c r="N245">
        <v>0</v>
      </c>
      <c r="O245">
        <v>0</v>
      </c>
      <c r="P245">
        <v>1</v>
      </c>
      <c r="Q245">
        <v>15.72</v>
      </c>
      <c r="R245">
        <v>95.4</v>
      </c>
      <c r="S245">
        <v>0</v>
      </c>
      <c r="T245">
        <v>1.01</v>
      </c>
      <c r="U245">
        <v>1.1399999999999999</v>
      </c>
      <c r="V245">
        <v>2.82</v>
      </c>
      <c r="W245">
        <v>17.5</v>
      </c>
      <c r="X245">
        <v>14.68</v>
      </c>
      <c r="Y245">
        <v>-52</v>
      </c>
      <c r="Z245">
        <v>14</v>
      </c>
      <c r="AA245">
        <v>66</v>
      </c>
      <c r="AB245">
        <v>10.26</v>
      </c>
      <c r="AC245">
        <v>48.39</v>
      </c>
      <c r="AD245">
        <v>58.66</v>
      </c>
      <c r="AE245">
        <v>0</v>
      </c>
      <c r="AF245">
        <v>2.38</v>
      </c>
      <c r="AG245">
        <v>13.35</v>
      </c>
      <c r="AH245">
        <v>-109</v>
      </c>
      <c r="AI245">
        <v>25</v>
      </c>
      <c r="AJ245">
        <v>134</v>
      </c>
      <c r="AK245">
        <v>18.329999999999998</v>
      </c>
      <c r="AL245">
        <v>98.25</v>
      </c>
      <c r="AM245">
        <v>116.58</v>
      </c>
      <c r="AN245">
        <v>72</v>
      </c>
      <c r="AO245">
        <v>0</v>
      </c>
      <c r="AP245">
        <v>5</v>
      </c>
      <c r="AQ245">
        <v>3</v>
      </c>
      <c r="AR245">
        <v>1.42</v>
      </c>
      <c r="AS245">
        <v>17.89</v>
      </c>
      <c r="AT245">
        <v>16.46</v>
      </c>
      <c r="AU245">
        <v>-79</v>
      </c>
      <c r="AV245">
        <v>22</v>
      </c>
      <c r="AW245">
        <v>101</v>
      </c>
      <c r="AX245">
        <v>16.13</v>
      </c>
      <c r="AY245">
        <v>74.05</v>
      </c>
      <c r="AZ245">
        <v>90.18</v>
      </c>
      <c r="BA245">
        <v>81.819999999999993</v>
      </c>
      <c r="BB245">
        <v>0</v>
      </c>
      <c r="BC245">
        <v>3</v>
      </c>
      <c r="BD245">
        <v>3.11</v>
      </c>
      <c r="BE245">
        <v>20.45</v>
      </c>
      <c r="BF245">
        <v>17.350000000000001</v>
      </c>
      <c r="BG245">
        <v>-52</v>
      </c>
      <c r="BH245">
        <v>13.2</v>
      </c>
      <c r="BI245">
        <v>51.32</v>
      </c>
      <c r="BJ245">
        <v>18</v>
      </c>
      <c r="BK245">
        <v>70</v>
      </c>
      <c r="BL245">
        <v>3</v>
      </c>
      <c r="BM245">
        <v>0.23</v>
      </c>
      <c r="BN245">
        <v>15.15</v>
      </c>
      <c r="BO245">
        <v>1.47</v>
      </c>
      <c r="BP245">
        <v>8.07</v>
      </c>
      <c r="BQ245">
        <v>2</v>
      </c>
      <c r="BR245">
        <v>11</v>
      </c>
      <c r="BS245">
        <v>-9</v>
      </c>
      <c r="BT245">
        <v>15.38</v>
      </c>
      <c r="BU245">
        <v>0</v>
      </c>
      <c r="BV245">
        <v>11.11</v>
      </c>
      <c r="BW245">
        <v>9.09</v>
      </c>
      <c r="BX245">
        <v>84.29</v>
      </c>
      <c r="BY245">
        <v>40</v>
      </c>
      <c r="BZ245">
        <v>0</v>
      </c>
      <c r="CA245">
        <v>0</v>
      </c>
      <c r="CB245">
        <v>10.77</v>
      </c>
      <c r="CC245">
        <v>7</v>
      </c>
      <c r="CD245">
        <v>23</v>
      </c>
      <c r="CE245">
        <v>58</v>
      </c>
      <c r="CF245">
        <v>5</v>
      </c>
      <c r="CG245">
        <v>1</v>
      </c>
      <c r="CH245">
        <v>0</v>
      </c>
      <c r="CI245">
        <v>0</v>
      </c>
      <c r="CJ245">
        <v>3</v>
      </c>
      <c r="CK245">
        <v>4</v>
      </c>
      <c r="CL245">
        <v>1</v>
      </c>
      <c r="CM245">
        <v>0</v>
      </c>
      <c r="CN245">
        <v>1</v>
      </c>
      <c r="CO245">
        <v>0.73</v>
      </c>
      <c r="CP245">
        <v>81.83</v>
      </c>
      <c r="CQ245">
        <v>283.07</v>
      </c>
      <c r="CR245">
        <v>22.43</v>
      </c>
      <c r="CS245">
        <v>16.93</v>
      </c>
      <c r="CT245">
        <v>17.64</v>
      </c>
      <c r="CU245">
        <v>53.33</v>
      </c>
      <c r="CV245">
        <v>49.33</v>
      </c>
      <c r="CW245">
        <v>57.59</v>
      </c>
      <c r="CX245">
        <v>50.4</v>
      </c>
      <c r="CY245">
        <v>53.9</v>
      </c>
      <c r="CZ245">
        <v>55.36</v>
      </c>
    </row>
    <row r="246" spans="1:104">
      <c r="A246" t="s">
        <v>1558</v>
      </c>
      <c r="B246" t="s">
        <v>1559</v>
      </c>
      <c r="C246" t="s">
        <v>119</v>
      </c>
      <c r="D246" t="s">
        <v>1560</v>
      </c>
      <c r="E246">
        <v>15</v>
      </c>
      <c r="F246">
        <v>20142015</v>
      </c>
      <c r="G246">
        <v>22</v>
      </c>
      <c r="H246" t="s">
        <v>1488</v>
      </c>
      <c r="I246" t="s">
        <v>1488</v>
      </c>
      <c r="J246">
        <v>0</v>
      </c>
      <c r="K246">
        <v>0</v>
      </c>
      <c r="L246">
        <v>0</v>
      </c>
      <c r="M246">
        <v>0</v>
      </c>
      <c r="N246">
        <v>0</v>
      </c>
      <c r="O246">
        <v>0</v>
      </c>
      <c r="P246">
        <v>0</v>
      </c>
      <c r="Q246">
        <v>0</v>
      </c>
      <c r="R246" t="s">
        <v>1488</v>
      </c>
      <c r="S246" t="s">
        <v>1488</v>
      </c>
      <c r="T246">
        <v>-8.4700000000000006</v>
      </c>
      <c r="U246">
        <v>0.12</v>
      </c>
      <c r="V246" t="s">
        <v>1488</v>
      </c>
      <c r="W246" t="s">
        <v>1488</v>
      </c>
      <c r="X246">
        <v>13.92</v>
      </c>
      <c r="Y246">
        <v>0</v>
      </c>
      <c r="Z246">
        <v>0</v>
      </c>
      <c r="AA246">
        <v>0</v>
      </c>
      <c r="AB246">
        <v>0</v>
      </c>
      <c r="AC246">
        <v>0</v>
      </c>
      <c r="AD246">
        <v>0</v>
      </c>
      <c r="AE246">
        <v>0</v>
      </c>
      <c r="AF246">
        <v>-13.82</v>
      </c>
      <c r="AG246">
        <v>13.82</v>
      </c>
      <c r="AH246">
        <v>-3</v>
      </c>
      <c r="AI246">
        <v>0</v>
      </c>
      <c r="AJ246">
        <v>3</v>
      </c>
      <c r="AK246">
        <v>0</v>
      </c>
      <c r="AL246">
        <v>97.3</v>
      </c>
      <c r="AM246">
        <v>97.3</v>
      </c>
      <c r="AN246" t="s">
        <v>1488</v>
      </c>
      <c r="AO246">
        <v>0</v>
      </c>
      <c r="AP246">
        <v>0</v>
      </c>
      <c r="AQ246">
        <v>0</v>
      </c>
      <c r="AR246">
        <v>-15.38</v>
      </c>
      <c r="AS246">
        <v>0</v>
      </c>
      <c r="AT246">
        <v>15.38</v>
      </c>
      <c r="AU246">
        <v>-2</v>
      </c>
      <c r="AV246">
        <v>0</v>
      </c>
      <c r="AW246">
        <v>2</v>
      </c>
      <c r="AX246">
        <v>0</v>
      </c>
      <c r="AY246">
        <v>64.86</v>
      </c>
      <c r="AZ246">
        <v>64.86</v>
      </c>
      <c r="BA246" t="s">
        <v>1488</v>
      </c>
      <c r="BB246">
        <v>0</v>
      </c>
      <c r="BC246">
        <v>0</v>
      </c>
      <c r="BD246">
        <v>-15.58</v>
      </c>
      <c r="BE246">
        <v>0</v>
      </c>
      <c r="BF246">
        <v>15.58</v>
      </c>
      <c r="BG246">
        <v>-1</v>
      </c>
      <c r="BH246">
        <v>0</v>
      </c>
      <c r="BI246">
        <v>32.43</v>
      </c>
      <c r="BJ246">
        <v>0</v>
      </c>
      <c r="BK246">
        <v>1</v>
      </c>
      <c r="BL246">
        <v>0</v>
      </c>
      <c r="BM246">
        <v>-25</v>
      </c>
      <c r="BN246">
        <v>25</v>
      </c>
      <c r="BO246">
        <v>0</v>
      </c>
      <c r="BP246">
        <v>32.43</v>
      </c>
      <c r="BQ246">
        <v>0</v>
      </c>
      <c r="BR246">
        <v>1</v>
      </c>
      <c r="BS246">
        <v>-1</v>
      </c>
      <c r="BT246">
        <v>0</v>
      </c>
      <c r="BU246" t="s">
        <v>1488</v>
      </c>
      <c r="BV246" t="s">
        <v>1488</v>
      </c>
      <c r="BW246" t="s">
        <v>1488</v>
      </c>
      <c r="BX246">
        <v>0</v>
      </c>
      <c r="BY246">
        <v>40</v>
      </c>
      <c r="BZ246">
        <v>0</v>
      </c>
      <c r="CA246">
        <v>0</v>
      </c>
      <c r="CB246">
        <v>0</v>
      </c>
      <c r="CC246">
        <v>0</v>
      </c>
      <c r="CD246">
        <v>0</v>
      </c>
      <c r="CE246">
        <v>1</v>
      </c>
      <c r="CF246">
        <v>0</v>
      </c>
      <c r="CG246">
        <v>0</v>
      </c>
      <c r="CH246">
        <v>0</v>
      </c>
      <c r="CI246">
        <v>0</v>
      </c>
      <c r="CJ246">
        <v>0</v>
      </c>
      <c r="CK246">
        <v>0</v>
      </c>
      <c r="CL246">
        <v>0</v>
      </c>
      <c r="CM246">
        <v>0</v>
      </c>
      <c r="CN246">
        <v>0</v>
      </c>
      <c r="CO246">
        <v>0</v>
      </c>
      <c r="CP246">
        <v>1.85</v>
      </c>
      <c r="CQ246">
        <v>65.06</v>
      </c>
      <c r="CR246">
        <v>2.76</v>
      </c>
      <c r="CS246">
        <v>16.559999999999999</v>
      </c>
      <c r="CT246">
        <v>17.12</v>
      </c>
      <c r="CU246">
        <v>42.47</v>
      </c>
      <c r="CV246">
        <v>51.8</v>
      </c>
      <c r="CW246">
        <v>45.27</v>
      </c>
      <c r="CX246">
        <v>61.33</v>
      </c>
      <c r="CY246">
        <v>56.03</v>
      </c>
      <c r="CZ246">
        <v>52.14</v>
      </c>
    </row>
    <row r="247" spans="1:104">
      <c r="A247" t="s">
        <v>1561</v>
      </c>
      <c r="B247" t="s">
        <v>1562</v>
      </c>
      <c r="C247" t="s">
        <v>124</v>
      </c>
      <c r="D247" t="s">
        <v>643</v>
      </c>
      <c r="E247">
        <v>15</v>
      </c>
      <c r="F247">
        <v>20142015</v>
      </c>
      <c r="G247">
        <v>29</v>
      </c>
      <c r="H247">
        <v>0.6</v>
      </c>
      <c r="I247">
        <v>0.6</v>
      </c>
      <c r="J247">
        <v>0</v>
      </c>
      <c r="K247">
        <v>0</v>
      </c>
      <c r="L247">
        <v>0</v>
      </c>
      <c r="M247">
        <v>0</v>
      </c>
      <c r="N247">
        <v>0</v>
      </c>
      <c r="O247">
        <v>0</v>
      </c>
      <c r="P247">
        <v>0</v>
      </c>
      <c r="Q247">
        <v>16.670000000000002</v>
      </c>
      <c r="R247">
        <v>100</v>
      </c>
      <c r="S247" t="s">
        <v>1488</v>
      </c>
      <c r="T247">
        <v>0</v>
      </c>
      <c r="U247">
        <v>0.17</v>
      </c>
      <c r="V247">
        <v>-12.86</v>
      </c>
      <c r="W247">
        <v>0</v>
      </c>
      <c r="X247">
        <v>12.86</v>
      </c>
      <c r="Y247">
        <v>-2</v>
      </c>
      <c r="Z247">
        <v>0</v>
      </c>
      <c r="AA247">
        <v>2</v>
      </c>
      <c r="AB247">
        <v>0</v>
      </c>
      <c r="AC247">
        <v>47.06</v>
      </c>
      <c r="AD247">
        <v>47.06</v>
      </c>
      <c r="AE247">
        <v>0</v>
      </c>
      <c r="AF247">
        <v>6.59</v>
      </c>
      <c r="AG247">
        <v>10.08</v>
      </c>
      <c r="AH247">
        <v>-4</v>
      </c>
      <c r="AI247">
        <v>1</v>
      </c>
      <c r="AJ247">
        <v>5</v>
      </c>
      <c r="AK247">
        <v>23.53</v>
      </c>
      <c r="AL247">
        <v>117.65</v>
      </c>
      <c r="AM247">
        <v>141.18</v>
      </c>
      <c r="AN247">
        <v>100</v>
      </c>
      <c r="AO247">
        <v>0</v>
      </c>
      <c r="AP247">
        <v>0</v>
      </c>
      <c r="AQ247">
        <v>0</v>
      </c>
      <c r="AR247">
        <v>15.72</v>
      </c>
      <c r="AS247">
        <v>25</v>
      </c>
      <c r="AT247">
        <v>9.2799999999999994</v>
      </c>
      <c r="AU247">
        <v>-2</v>
      </c>
      <c r="AV247">
        <v>1</v>
      </c>
      <c r="AW247">
        <v>3</v>
      </c>
      <c r="AX247">
        <v>23.53</v>
      </c>
      <c r="AY247">
        <v>70.59</v>
      </c>
      <c r="AZ247">
        <v>94.12</v>
      </c>
      <c r="BA247">
        <v>100</v>
      </c>
      <c r="BB247">
        <v>0</v>
      </c>
      <c r="BC247">
        <v>0</v>
      </c>
      <c r="BD247">
        <v>16.78</v>
      </c>
      <c r="BE247">
        <v>25</v>
      </c>
      <c r="BF247">
        <v>8.2200000000000006</v>
      </c>
      <c r="BG247">
        <v>-2</v>
      </c>
      <c r="BH247">
        <v>23.53</v>
      </c>
      <c r="BI247">
        <v>70.59</v>
      </c>
      <c r="BJ247">
        <v>1</v>
      </c>
      <c r="BK247">
        <v>3</v>
      </c>
      <c r="BL247">
        <v>0</v>
      </c>
      <c r="BM247" t="s">
        <v>1488</v>
      </c>
      <c r="BN247">
        <v>0</v>
      </c>
      <c r="BO247">
        <v>0</v>
      </c>
      <c r="BP247">
        <v>0</v>
      </c>
      <c r="BQ247">
        <v>0</v>
      </c>
      <c r="BR247">
        <v>0</v>
      </c>
      <c r="BS247">
        <v>0</v>
      </c>
      <c r="BT247" t="s">
        <v>1488</v>
      </c>
      <c r="BU247" t="s">
        <v>1488</v>
      </c>
      <c r="BV247">
        <v>0</v>
      </c>
      <c r="BW247">
        <v>0</v>
      </c>
      <c r="BX247">
        <v>100</v>
      </c>
      <c r="BY247">
        <v>40</v>
      </c>
      <c r="BZ247">
        <v>0</v>
      </c>
      <c r="CA247">
        <v>0</v>
      </c>
      <c r="CB247">
        <v>0</v>
      </c>
      <c r="CC247">
        <v>0</v>
      </c>
      <c r="CD247">
        <v>0</v>
      </c>
      <c r="CE247">
        <v>1</v>
      </c>
      <c r="CF247">
        <v>0</v>
      </c>
      <c r="CG247">
        <v>0</v>
      </c>
      <c r="CH247">
        <v>0</v>
      </c>
      <c r="CI247">
        <v>0</v>
      </c>
      <c r="CJ247">
        <v>0</v>
      </c>
      <c r="CK247">
        <v>0</v>
      </c>
      <c r="CL247">
        <v>0</v>
      </c>
      <c r="CM247">
        <v>0</v>
      </c>
      <c r="CN247">
        <v>0</v>
      </c>
      <c r="CO247">
        <v>0</v>
      </c>
      <c r="CP247">
        <v>2.5499999999999998</v>
      </c>
      <c r="CQ247">
        <v>61.77</v>
      </c>
      <c r="CR247">
        <v>3.96</v>
      </c>
      <c r="CS247">
        <v>17.100000000000001</v>
      </c>
      <c r="CT247">
        <v>16.670000000000002</v>
      </c>
      <c r="CU247">
        <v>46.06</v>
      </c>
      <c r="CV247">
        <v>51.69</v>
      </c>
      <c r="CW247">
        <v>48.76</v>
      </c>
      <c r="CX247">
        <v>57.12</v>
      </c>
      <c r="CY247">
        <v>56.32</v>
      </c>
      <c r="CZ247">
        <v>52.63</v>
      </c>
    </row>
    <row r="248" spans="1:104">
      <c r="A248" t="s">
        <v>619</v>
      </c>
      <c r="B248" t="s">
        <v>620</v>
      </c>
      <c r="C248" t="s">
        <v>62</v>
      </c>
      <c r="D248" t="s">
        <v>105</v>
      </c>
      <c r="E248">
        <v>69</v>
      </c>
      <c r="F248">
        <v>20142015</v>
      </c>
      <c r="G248">
        <v>24</v>
      </c>
      <c r="H248">
        <v>2.5</v>
      </c>
      <c r="I248">
        <v>3.8570000000000002</v>
      </c>
      <c r="J248">
        <v>0</v>
      </c>
      <c r="K248">
        <v>0</v>
      </c>
      <c r="L248">
        <v>0</v>
      </c>
      <c r="M248">
        <v>0</v>
      </c>
      <c r="N248">
        <v>0</v>
      </c>
      <c r="O248">
        <v>0</v>
      </c>
      <c r="P248">
        <v>-1</v>
      </c>
      <c r="Q248">
        <v>14.18</v>
      </c>
      <c r="R248">
        <v>96.38</v>
      </c>
      <c r="S248">
        <v>0</v>
      </c>
      <c r="T248">
        <v>2.4900000000000002</v>
      </c>
      <c r="U248">
        <v>1.86</v>
      </c>
      <c r="V248">
        <v>-0.3</v>
      </c>
      <c r="W248">
        <v>16.46</v>
      </c>
      <c r="X248">
        <v>16.760000000000002</v>
      </c>
      <c r="Y248">
        <v>-110</v>
      </c>
      <c r="Z248">
        <v>27</v>
      </c>
      <c r="AA248">
        <v>137</v>
      </c>
      <c r="AB248">
        <v>12.59</v>
      </c>
      <c r="AC248">
        <v>63.89</v>
      </c>
      <c r="AD248">
        <v>76.48</v>
      </c>
      <c r="AE248">
        <v>3</v>
      </c>
      <c r="AF248">
        <v>-4.03</v>
      </c>
      <c r="AG248">
        <v>18.21</v>
      </c>
      <c r="AH248">
        <v>-192</v>
      </c>
      <c r="AI248">
        <v>38</v>
      </c>
      <c r="AJ248">
        <v>230</v>
      </c>
      <c r="AK248">
        <v>17.72</v>
      </c>
      <c r="AL248">
        <v>107.26</v>
      </c>
      <c r="AM248">
        <v>124.98</v>
      </c>
      <c r="AN248">
        <v>78.95</v>
      </c>
      <c r="AO248">
        <v>0</v>
      </c>
      <c r="AP248">
        <v>22</v>
      </c>
      <c r="AQ248">
        <v>5</v>
      </c>
      <c r="AR248">
        <v>-2</v>
      </c>
      <c r="AS248">
        <v>18</v>
      </c>
      <c r="AT248">
        <v>20</v>
      </c>
      <c r="AU248">
        <v>-128</v>
      </c>
      <c r="AV248">
        <v>36</v>
      </c>
      <c r="AW248">
        <v>164</v>
      </c>
      <c r="AX248">
        <v>16.79</v>
      </c>
      <c r="AY248">
        <v>76.48</v>
      </c>
      <c r="AZ248">
        <v>93.27</v>
      </c>
      <c r="BA248">
        <v>83.33</v>
      </c>
      <c r="BB248">
        <v>1</v>
      </c>
      <c r="BC248">
        <v>5</v>
      </c>
      <c r="BD248">
        <v>-1.71</v>
      </c>
      <c r="BE248">
        <v>20.27</v>
      </c>
      <c r="BF248">
        <v>21.98</v>
      </c>
      <c r="BG248">
        <v>-88</v>
      </c>
      <c r="BH248">
        <v>13.99</v>
      </c>
      <c r="BI248">
        <v>55.03</v>
      </c>
      <c r="BJ248">
        <v>30</v>
      </c>
      <c r="BK248">
        <v>118</v>
      </c>
      <c r="BL248">
        <v>4</v>
      </c>
      <c r="BM248">
        <v>-4.3899999999999997</v>
      </c>
      <c r="BN248">
        <v>21.05</v>
      </c>
      <c r="BO248">
        <v>1.87</v>
      </c>
      <c r="BP248">
        <v>9.33</v>
      </c>
      <c r="BQ248">
        <v>4</v>
      </c>
      <c r="BR248">
        <v>20</v>
      </c>
      <c r="BS248">
        <v>-16</v>
      </c>
      <c r="BT248">
        <v>16.670000000000002</v>
      </c>
      <c r="BU248">
        <v>0</v>
      </c>
      <c r="BV248">
        <v>13.33</v>
      </c>
      <c r="BW248">
        <v>11.11</v>
      </c>
      <c r="BX248">
        <v>83.05</v>
      </c>
      <c r="BY248">
        <v>40</v>
      </c>
      <c r="BZ248">
        <v>0</v>
      </c>
      <c r="CA248">
        <v>0</v>
      </c>
      <c r="CB248">
        <v>9.68</v>
      </c>
      <c r="CC248">
        <v>12</v>
      </c>
      <c r="CD248">
        <v>21</v>
      </c>
      <c r="CE248">
        <v>112</v>
      </c>
      <c r="CF248">
        <v>6</v>
      </c>
      <c r="CG248">
        <v>2</v>
      </c>
      <c r="CH248">
        <v>0</v>
      </c>
      <c r="CI248">
        <v>0</v>
      </c>
      <c r="CJ248">
        <v>4</v>
      </c>
      <c r="CK248">
        <v>2</v>
      </c>
      <c r="CL248">
        <v>5</v>
      </c>
      <c r="CM248">
        <v>1</v>
      </c>
      <c r="CN248">
        <v>0</v>
      </c>
      <c r="CO248">
        <v>-0.47</v>
      </c>
      <c r="CP248">
        <v>128.66</v>
      </c>
      <c r="CQ248">
        <v>163.03</v>
      </c>
      <c r="CR248">
        <v>44.11</v>
      </c>
      <c r="CS248">
        <v>16.75</v>
      </c>
      <c r="CT248">
        <v>17.52</v>
      </c>
      <c r="CU248">
        <v>51.9</v>
      </c>
      <c r="CV248">
        <v>49.45</v>
      </c>
      <c r="CW248">
        <v>58.74</v>
      </c>
      <c r="CX248">
        <v>54.45</v>
      </c>
      <c r="CY248">
        <v>53.64</v>
      </c>
      <c r="CZ248">
        <v>54.84</v>
      </c>
    </row>
    <row r="249" spans="1:104">
      <c r="A249" t="s">
        <v>1108</v>
      </c>
      <c r="B249" t="s">
        <v>1109</v>
      </c>
      <c r="C249" t="s">
        <v>62</v>
      </c>
      <c r="D249" t="s">
        <v>71</v>
      </c>
      <c r="E249">
        <v>57</v>
      </c>
      <c r="F249">
        <v>20142015</v>
      </c>
      <c r="G249">
        <v>35</v>
      </c>
      <c r="H249">
        <v>1</v>
      </c>
      <c r="I249">
        <v>1</v>
      </c>
      <c r="J249">
        <v>0</v>
      </c>
      <c r="K249">
        <v>0</v>
      </c>
      <c r="L249">
        <v>0</v>
      </c>
      <c r="M249">
        <v>0</v>
      </c>
      <c r="N249">
        <v>0</v>
      </c>
      <c r="O249">
        <v>0</v>
      </c>
      <c r="P249">
        <v>0</v>
      </c>
      <c r="Q249">
        <v>12.04</v>
      </c>
      <c r="R249">
        <v>90.74</v>
      </c>
      <c r="S249">
        <v>0</v>
      </c>
      <c r="T249">
        <v>4.2699999999999996</v>
      </c>
      <c r="U249">
        <v>1.72</v>
      </c>
      <c r="V249">
        <v>-1.29</v>
      </c>
      <c r="W249">
        <v>14.43</v>
      </c>
      <c r="X249">
        <v>15.72</v>
      </c>
      <c r="Y249">
        <v>-69</v>
      </c>
      <c r="Z249">
        <v>14</v>
      </c>
      <c r="AA249">
        <v>83</v>
      </c>
      <c r="AB249">
        <v>8.56</v>
      </c>
      <c r="AC249">
        <v>50.73</v>
      </c>
      <c r="AD249">
        <v>59.28</v>
      </c>
      <c r="AE249">
        <v>0</v>
      </c>
      <c r="AF249">
        <v>-1.1200000000000001</v>
      </c>
      <c r="AG249">
        <v>13.16</v>
      </c>
      <c r="AH249">
        <v>-145</v>
      </c>
      <c r="AI249">
        <v>23</v>
      </c>
      <c r="AJ249">
        <v>168</v>
      </c>
      <c r="AK249">
        <v>14.06</v>
      </c>
      <c r="AL249">
        <v>102.67</v>
      </c>
      <c r="AM249">
        <v>116.73</v>
      </c>
      <c r="AN249">
        <v>78.260000000000005</v>
      </c>
      <c r="AO249">
        <v>0</v>
      </c>
      <c r="AP249">
        <v>16</v>
      </c>
      <c r="AQ249">
        <v>1</v>
      </c>
      <c r="AR249">
        <v>-3.42</v>
      </c>
      <c r="AS249">
        <v>13.57</v>
      </c>
      <c r="AT249">
        <v>17</v>
      </c>
      <c r="AU249">
        <v>-102</v>
      </c>
      <c r="AV249">
        <v>19</v>
      </c>
      <c r="AW249">
        <v>121</v>
      </c>
      <c r="AX249">
        <v>11.61</v>
      </c>
      <c r="AY249">
        <v>73.95</v>
      </c>
      <c r="AZ249">
        <v>85.56</v>
      </c>
      <c r="BA249">
        <v>94.74</v>
      </c>
      <c r="BB249">
        <v>0</v>
      </c>
      <c r="BC249">
        <v>1</v>
      </c>
      <c r="BD249">
        <v>0.63</v>
      </c>
      <c r="BE249">
        <v>18.18</v>
      </c>
      <c r="BF249">
        <v>17.55</v>
      </c>
      <c r="BG249">
        <v>-63</v>
      </c>
      <c r="BH249">
        <v>11</v>
      </c>
      <c r="BI249">
        <v>49.5</v>
      </c>
      <c r="BJ249">
        <v>18</v>
      </c>
      <c r="BK249">
        <v>81</v>
      </c>
      <c r="BL249">
        <v>1</v>
      </c>
      <c r="BM249">
        <v>-1</v>
      </c>
      <c r="BN249">
        <v>8.6999999999999993</v>
      </c>
      <c r="BO249">
        <v>0.61</v>
      </c>
      <c r="BP249">
        <v>7.33</v>
      </c>
      <c r="BQ249">
        <v>1</v>
      </c>
      <c r="BR249">
        <v>12</v>
      </c>
      <c r="BS249">
        <v>-11</v>
      </c>
      <c r="BT249">
        <v>7.69</v>
      </c>
      <c r="BU249">
        <v>0</v>
      </c>
      <c r="BV249">
        <v>5.56</v>
      </c>
      <c r="BW249">
        <v>5.26</v>
      </c>
      <c r="BX249">
        <v>85.19</v>
      </c>
      <c r="BY249">
        <v>40</v>
      </c>
      <c r="BZ249">
        <v>0</v>
      </c>
      <c r="CA249">
        <v>0</v>
      </c>
      <c r="CB249">
        <v>10.98</v>
      </c>
      <c r="CC249">
        <v>9</v>
      </c>
      <c r="CD249">
        <v>5</v>
      </c>
      <c r="CE249">
        <v>73</v>
      </c>
      <c r="CF249">
        <v>1</v>
      </c>
      <c r="CG249">
        <v>1</v>
      </c>
      <c r="CH249">
        <v>0</v>
      </c>
      <c r="CI249">
        <v>0</v>
      </c>
      <c r="CJ249">
        <v>1</v>
      </c>
      <c r="CK249">
        <v>1</v>
      </c>
      <c r="CL249">
        <v>1</v>
      </c>
      <c r="CM249">
        <v>1</v>
      </c>
      <c r="CN249">
        <v>1</v>
      </c>
      <c r="CO249">
        <v>0</v>
      </c>
      <c r="CP249">
        <v>98.17</v>
      </c>
      <c r="CQ249">
        <v>162.16999999999999</v>
      </c>
      <c r="CR249">
        <v>37.71</v>
      </c>
      <c r="CS249">
        <v>16.23</v>
      </c>
      <c r="CT249">
        <v>17.09</v>
      </c>
      <c r="CU249">
        <v>51.52</v>
      </c>
      <c r="CV249">
        <v>50.33</v>
      </c>
      <c r="CW249">
        <v>58.67</v>
      </c>
      <c r="CX249">
        <v>55.2</v>
      </c>
      <c r="CY249">
        <v>53.82</v>
      </c>
      <c r="CZ249">
        <v>53.12</v>
      </c>
    </row>
    <row r="250" spans="1:104">
      <c r="A250" t="s">
        <v>1024</v>
      </c>
      <c r="B250" t="s">
        <v>1025</v>
      </c>
      <c r="C250" t="s">
        <v>113</v>
      </c>
      <c r="D250" t="s">
        <v>256</v>
      </c>
      <c r="E250">
        <v>79</v>
      </c>
      <c r="F250">
        <v>20142015</v>
      </c>
      <c r="G250">
        <v>28</v>
      </c>
      <c r="H250">
        <v>1.5</v>
      </c>
      <c r="I250">
        <v>1.5</v>
      </c>
      <c r="J250">
        <v>1</v>
      </c>
      <c r="K250">
        <v>2</v>
      </c>
      <c r="L250">
        <v>3</v>
      </c>
      <c r="M250">
        <v>0.56999999999999995</v>
      </c>
      <c r="N250">
        <v>1.1399999999999999</v>
      </c>
      <c r="O250">
        <v>1.71</v>
      </c>
      <c r="P250">
        <v>1</v>
      </c>
      <c r="Q250">
        <v>21.97</v>
      </c>
      <c r="R250">
        <v>103.78</v>
      </c>
      <c r="S250">
        <v>9.09</v>
      </c>
      <c r="T250">
        <v>13.42</v>
      </c>
      <c r="U250">
        <v>1.33</v>
      </c>
      <c r="V250">
        <v>9.77</v>
      </c>
      <c r="W250">
        <v>23.58</v>
      </c>
      <c r="X250">
        <v>13.82</v>
      </c>
      <c r="Y250">
        <v>-56</v>
      </c>
      <c r="Z250">
        <v>25</v>
      </c>
      <c r="AA250">
        <v>81</v>
      </c>
      <c r="AB250">
        <v>14.25</v>
      </c>
      <c r="AC250">
        <v>46.15</v>
      </c>
      <c r="AD250">
        <v>60.4</v>
      </c>
      <c r="AE250">
        <v>11</v>
      </c>
      <c r="AF250">
        <v>10.52</v>
      </c>
      <c r="AG250">
        <v>11.45</v>
      </c>
      <c r="AH250">
        <v>-97</v>
      </c>
      <c r="AI250">
        <v>38</v>
      </c>
      <c r="AJ250">
        <v>135</v>
      </c>
      <c r="AK250">
        <v>21.65</v>
      </c>
      <c r="AL250">
        <v>76.92</v>
      </c>
      <c r="AM250">
        <v>98.58</v>
      </c>
      <c r="AN250">
        <v>65.790000000000006</v>
      </c>
      <c r="AO250">
        <v>2</v>
      </c>
      <c r="AP250">
        <v>4</v>
      </c>
      <c r="AQ250">
        <v>16</v>
      </c>
      <c r="AR250">
        <v>12.13</v>
      </c>
      <c r="AS250">
        <v>25.36</v>
      </c>
      <c r="AT250">
        <v>13.23</v>
      </c>
      <c r="AU250">
        <v>-68</v>
      </c>
      <c r="AV250">
        <v>35</v>
      </c>
      <c r="AW250">
        <v>103</v>
      </c>
      <c r="AX250">
        <v>19.940000000000001</v>
      </c>
      <c r="AY250">
        <v>58.69</v>
      </c>
      <c r="AZ250">
        <v>78.63</v>
      </c>
      <c r="BA250">
        <v>71.430000000000007</v>
      </c>
      <c r="BB250">
        <v>3</v>
      </c>
      <c r="BC250">
        <v>14</v>
      </c>
      <c r="BD250">
        <v>10.08</v>
      </c>
      <c r="BE250">
        <v>25.51</v>
      </c>
      <c r="BF250">
        <v>15.43</v>
      </c>
      <c r="BG250">
        <v>-48</v>
      </c>
      <c r="BH250">
        <v>14.25</v>
      </c>
      <c r="BI250">
        <v>41.6</v>
      </c>
      <c r="BJ250">
        <v>25</v>
      </c>
      <c r="BK250">
        <v>73</v>
      </c>
      <c r="BL250">
        <v>11</v>
      </c>
      <c r="BM250">
        <v>26.88</v>
      </c>
      <c r="BN250">
        <v>6.45</v>
      </c>
      <c r="BO250">
        <v>1.71</v>
      </c>
      <c r="BP250">
        <v>3.42</v>
      </c>
      <c r="BQ250">
        <v>3</v>
      </c>
      <c r="BR250">
        <v>6</v>
      </c>
      <c r="BS250">
        <v>-3</v>
      </c>
      <c r="BT250">
        <v>33.33</v>
      </c>
      <c r="BU250">
        <v>7.14</v>
      </c>
      <c r="BV250">
        <v>12</v>
      </c>
      <c r="BW250">
        <v>8.57</v>
      </c>
      <c r="BX250">
        <v>91.78</v>
      </c>
      <c r="BY250">
        <v>36</v>
      </c>
      <c r="BZ250">
        <v>0</v>
      </c>
      <c r="CA250">
        <v>2</v>
      </c>
      <c r="CB250">
        <v>16.670000000000002</v>
      </c>
      <c r="CC250">
        <v>8</v>
      </c>
      <c r="CD250">
        <v>20</v>
      </c>
      <c r="CE250">
        <v>40</v>
      </c>
      <c r="CF250">
        <v>5</v>
      </c>
      <c r="CG250">
        <v>0</v>
      </c>
      <c r="CH250">
        <v>2</v>
      </c>
      <c r="CI250">
        <v>0</v>
      </c>
      <c r="CJ250">
        <v>10</v>
      </c>
      <c r="CK250">
        <v>0</v>
      </c>
      <c r="CL250">
        <v>5</v>
      </c>
      <c r="CM250">
        <v>1</v>
      </c>
      <c r="CN250">
        <v>2</v>
      </c>
      <c r="CO250">
        <v>0.56999999999999995</v>
      </c>
      <c r="CP250">
        <v>105.3</v>
      </c>
      <c r="CQ250">
        <v>330.43</v>
      </c>
      <c r="CR250">
        <v>24.17</v>
      </c>
      <c r="CS250">
        <v>17.149999999999999</v>
      </c>
      <c r="CT250">
        <v>17.149999999999999</v>
      </c>
      <c r="CU250">
        <v>49.33</v>
      </c>
      <c r="CV250">
        <v>50.27</v>
      </c>
      <c r="CW250">
        <v>53.03</v>
      </c>
      <c r="CX250">
        <v>54.47</v>
      </c>
      <c r="CY250">
        <v>54.93</v>
      </c>
      <c r="CZ250">
        <v>54.34</v>
      </c>
    </row>
    <row r="251" spans="1:104">
      <c r="A251" t="s">
        <v>613</v>
      </c>
      <c r="B251" t="s">
        <v>614</v>
      </c>
      <c r="C251" t="s">
        <v>68</v>
      </c>
      <c r="D251" t="s">
        <v>345</v>
      </c>
      <c r="E251">
        <v>37</v>
      </c>
      <c r="F251">
        <v>20142015</v>
      </c>
      <c r="G251">
        <v>27</v>
      </c>
      <c r="H251">
        <v>3.25</v>
      </c>
      <c r="I251">
        <v>3.1</v>
      </c>
      <c r="J251">
        <v>0</v>
      </c>
      <c r="K251">
        <v>1</v>
      </c>
      <c r="L251">
        <v>1</v>
      </c>
      <c r="M251">
        <v>0</v>
      </c>
      <c r="N251">
        <v>1.22</v>
      </c>
      <c r="O251">
        <v>1.22</v>
      </c>
      <c r="P251">
        <v>0</v>
      </c>
      <c r="Q251">
        <v>9.32</v>
      </c>
      <c r="R251">
        <v>115.08</v>
      </c>
      <c r="S251">
        <v>0</v>
      </c>
      <c r="T251">
        <v>-0.44</v>
      </c>
      <c r="U251">
        <v>1.33</v>
      </c>
      <c r="V251">
        <v>1.3</v>
      </c>
      <c r="W251">
        <v>9.3800000000000008</v>
      </c>
      <c r="X251">
        <v>8.07</v>
      </c>
      <c r="Y251">
        <v>-52</v>
      </c>
      <c r="Z251">
        <v>6</v>
      </c>
      <c r="AA251">
        <v>58</v>
      </c>
      <c r="AB251">
        <v>7.3</v>
      </c>
      <c r="AC251">
        <v>70.61</v>
      </c>
      <c r="AD251">
        <v>77.92</v>
      </c>
      <c r="AE251">
        <v>3</v>
      </c>
      <c r="AF251">
        <v>1.96</v>
      </c>
      <c r="AG251">
        <v>7.36</v>
      </c>
      <c r="AH251">
        <v>-96</v>
      </c>
      <c r="AI251">
        <v>11</v>
      </c>
      <c r="AJ251">
        <v>107</v>
      </c>
      <c r="AK251">
        <v>13.39</v>
      </c>
      <c r="AL251">
        <v>130.27000000000001</v>
      </c>
      <c r="AM251">
        <v>143.66</v>
      </c>
      <c r="AN251">
        <v>81.819999999999993</v>
      </c>
      <c r="AO251">
        <v>1</v>
      </c>
      <c r="AP251">
        <v>6</v>
      </c>
      <c r="AQ251">
        <v>5</v>
      </c>
      <c r="AR251">
        <v>3.11</v>
      </c>
      <c r="AS251">
        <v>10.23</v>
      </c>
      <c r="AT251">
        <v>7.11</v>
      </c>
      <c r="AU251">
        <v>-70</v>
      </c>
      <c r="AV251">
        <v>9</v>
      </c>
      <c r="AW251">
        <v>79</v>
      </c>
      <c r="AX251">
        <v>10.96</v>
      </c>
      <c r="AY251">
        <v>96.18</v>
      </c>
      <c r="AZ251">
        <v>107.14</v>
      </c>
      <c r="BA251">
        <v>100</v>
      </c>
      <c r="BB251">
        <v>0</v>
      </c>
      <c r="BC251">
        <v>4</v>
      </c>
      <c r="BD251">
        <v>6.15</v>
      </c>
      <c r="BE251">
        <v>13.85</v>
      </c>
      <c r="BF251">
        <v>7.69</v>
      </c>
      <c r="BG251">
        <v>-47</v>
      </c>
      <c r="BH251">
        <v>10.96</v>
      </c>
      <c r="BI251">
        <v>68.180000000000007</v>
      </c>
      <c r="BJ251">
        <v>9</v>
      </c>
      <c r="BK251">
        <v>56</v>
      </c>
      <c r="BL251">
        <v>4</v>
      </c>
      <c r="BM251">
        <v>29.63</v>
      </c>
      <c r="BN251">
        <v>3.7</v>
      </c>
      <c r="BO251">
        <v>2.4300000000000002</v>
      </c>
      <c r="BP251">
        <v>4.87</v>
      </c>
      <c r="BQ251">
        <v>2</v>
      </c>
      <c r="BR251">
        <v>4</v>
      </c>
      <c r="BS251">
        <v>-2</v>
      </c>
      <c r="BT251">
        <v>33.33</v>
      </c>
      <c r="BU251">
        <v>0</v>
      </c>
      <c r="BV251">
        <v>22.22</v>
      </c>
      <c r="BW251">
        <v>22.22</v>
      </c>
      <c r="BX251">
        <v>92.86</v>
      </c>
      <c r="BY251">
        <v>48.08</v>
      </c>
      <c r="BZ251">
        <v>25</v>
      </c>
      <c r="CA251">
        <v>27</v>
      </c>
      <c r="CB251">
        <v>4.26</v>
      </c>
      <c r="CC251">
        <v>2</v>
      </c>
      <c r="CD251">
        <v>9</v>
      </c>
      <c r="CE251">
        <v>45</v>
      </c>
      <c r="CF251">
        <v>2</v>
      </c>
      <c r="CG251">
        <v>0</v>
      </c>
      <c r="CH251">
        <v>1</v>
      </c>
      <c r="CI251">
        <v>0</v>
      </c>
      <c r="CJ251">
        <v>4</v>
      </c>
      <c r="CK251">
        <v>0</v>
      </c>
      <c r="CL251">
        <v>1</v>
      </c>
      <c r="CM251">
        <v>0</v>
      </c>
      <c r="CN251">
        <v>0</v>
      </c>
      <c r="CO251">
        <v>0</v>
      </c>
      <c r="CP251">
        <v>49.28</v>
      </c>
      <c r="CQ251">
        <v>142.69999999999999</v>
      </c>
      <c r="CR251">
        <v>25.67</v>
      </c>
      <c r="CS251">
        <v>18.149999999999999</v>
      </c>
      <c r="CT251">
        <v>17.63</v>
      </c>
      <c r="CU251">
        <v>50.31</v>
      </c>
      <c r="CV251">
        <v>50.1</v>
      </c>
      <c r="CW251">
        <v>53.47</v>
      </c>
      <c r="CX251">
        <v>52.82</v>
      </c>
      <c r="CY251">
        <v>54.7</v>
      </c>
      <c r="CZ251">
        <v>54.47</v>
      </c>
    </row>
    <row r="252" spans="1:104">
      <c r="A252" t="s">
        <v>799</v>
      </c>
      <c r="B252" t="s">
        <v>800</v>
      </c>
      <c r="C252" t="s">
        <v>62</v>
      </c>
      <c r="D252" t="s">
        <v>302</v>
      </c>
      <c r="E252">
        <v>55</v>
      </c>
      <c r="F252">
        <v>20142015</v>
      </c>
      <c r="G252">
        <v>31</v>
      </c>
      <c r="H252">
        <v>1.5</v>
      </c>
      <c r="I252">
        <v>1.5</v>
      </c>
      <c r="J252">
        <v>0</v>
      </c>
      <c r="K252">
        <v>0</v>
      </c>
      <c r="L252">
        <v>0</v>
      </c>
      <c r="M252">
        <v>0</v>
      </c>
      <c r="N252">
        <v>0</v>
      </c>
      <c r="O252">
        <v>0</v>
      </c>
      <c r="P252">
        <v>-1</v>
      </c>
      <c r="Q252">
        <v>7.1</v>
      </c>
      <c r="R252">
        <v>96.83</v>
      </c>
      <c r="S252">
        <v>0</v>
      </c>
      <c r="T252">
        <v>4.24</v>
      </c>
      <c r="U252">
        <v>1.47</v>
      </c>
      <c r="V252">
        <v>-0.84</v>
      </c>
      <c r="W252">
        <v>9.52</v>
      </c>
      <c r="X252">
        <v>10.36</v>
      </c>
      <c r="Y252">
        <v>-68</v>
      </c>
      <c r="Z252">
        <v>8</v>
      </c>
      <c r="AA252">
        <v>76</v>
      </c>
      <c r="AB252">
        <v>5.94</v>
      </c>
      <c r="AC252">
        <v>56.41</v>
      </c>
      <c r="AD252">
        <v>62.34</v>
      </c>
      <c r="AE252">
        <v>0</v>
      </c>
      <c r="AF252">
        <v>-2.66</v>
      </c>
      <c r="AG252">
        <v>9.76</v>
      </c>
      <c r="AH252">
        <v>-133</v>
      </c>
      <c r="AI252">
        <v>11</v>
      </c>
      <c r="AJ252">
        <v>144</v>
      </c>
      <c r="AK252">
        <v>8.16</v>
      </c>
      <c r="AL252">
        <v>106.88</v>
      </c>
      <c r="AM252">
        <v>115.04</v>
      </c>
      <c r="AN252">
        <v>81.819999999999993</v>
      </c>
      <c r="AO252">
        <v>0</v>
      </c>
      <c r="AP252">
        <v>13</v>
      </c>
      <c r="AQ252">
        <v>1</v>
      </c>
      <c r="AR252">
        <v>-1.98</v>
      </c>
      <c r="AS252">
        <v>8.6199999999999992</v>
      </c>
      <c r="AT252">
        <v>10.6</v>
      </c>
      <c r="AU252">
        <v>-96</v>
      </c>
      <c r="AV252">
        <v>10</v>
      </c>
      <c r="AW252">
        <v>106</v>
      </c>
      <c r="AX252">
        <v>7.42</v>
      </c>
      <c r="AY252">
        <v>78.67</v>
      </c>
      <c r="AZ252">
        <v>86.09</v>
      </c>
      <c r="BA252">
        <v>90</v>
      </c>
      <c r="BB252">
        <v>0</v>
      </c>
      <c r="BC252">
        <v>1</v>
      </c>
      <c r="BD252">
        <v>-0.3</v>
      </c>
      <c r="BE252">
        <v>10.47</v>
      </c>
      <c r="BF252">
        <v>10.76</v>
      </c>
      <c r="BG252">
        <v>-68</v>
      </c>
      <c r="BH252">
        <v>6.68</v>
      </c>
      <c r="BI252">
        <v>57.15</v>
      </c>
      <c r="BJ252">
        <v>9</v>
      </c>
      <c r="BK252">
        <v>77</v>
      </c>
      <c r="BL252">
        <v>1</v>
      </c>
      <c r="BM252">
        <v>-5.3</v>
      </c>
      <c r="BN252">
        <v>13.64</v>
      </c>
      <c r="BO252">
        <v>0.74</v>
      </c>
      <c r="BP252">
        <v>8.16</v>
      </c>
      <c r="BQ252">
        <v>1</v>
      </c>
      <c r="BR252">
        <v>11</v>
      </c>
      <c r="BS252">
        <v>-10</v>
      </c>
      <c r="BT252">
        <v>8.33</v>
      </c>
      <c r="BU252">
        <v>0</v>
      </c>
      <c r="BV252">
        <v>11.11</v>
      </c>
      <c r="BW252">
        <v>10</v>
      </c>
      <c r="BX252">
        <v>85.71</v>
      </c>
      <c r="BY252">
        <v>40</v>
      </c>
      <c r="BZ252">
        <v>0</v>
      </c>
      <c r="CA252">
        <v>0</v>
      </c>
      <c r="CB252">
        <v>7.5</v>
      </c>
      <c r="CC252">
        <v>6</v>
      </c>
      <c r="CD252">
        <v>14</v>
      </c>
      <c r="CE252">
        <v>74</v>
      </c>
      <c r="CF252">
        <v>1</v>
      </c>
      <c r="CG252">
        <v>1</v>
      </c>
      <c r="CH252">
        <v>0</v>
      </c>
      <c r="CI252">
        <v>0</v>
      </c>
      <c r="CJ252">
        <v>1</v>
      </c>
      <c r="CK252">
        <v>4</v>
      </c>
      <c r="CL252">
        <v>3</v>
      </c>
      <c r="CM252">
        <v>1</v>
      </c>
      <c r="CN252">
        <v>0</v>
      </c>
      <c r="CO252">
        <v>-0.74</v>
      </c>
      <c r="CP252">
        <v>80.84</v>
      </c>
      <c r="CQ252">
        <v>215.68</v>
      </c>
      <c r="CR252">
        <v>27.26</v>
      </c>
      <c r="CS252">
        <v>16.18</v>
      </c>
      <c r="CT252">
        <v>17.05</v>
      </c>
      <c r="CU252">
        <v>50.6</v>
      </c>
      <c r="CV252">
        <v>49.99</v>
      </c>
      <c r="CW252">
        <v>54.52</v>
      </c>
      <c r="CX252">
        <v>53.23</v>
      </c>
      <c r="CY252">
        <v>54.44</v>
      </c>
      <c r="CZ252">
        <v>54.46</v>
      </c>
    </row>
    <row r="253" spans="1:104">
      <c r="A253" t="s">
        <v>1563</v>
      </c>
      <c r="B253" t="s">
        <v>1564</v>
      </c>
      <c r="C253" t="s">
        <v>62</v>
      </c>
      <c r="D253" t="s">
        <v>116</v>
      </c>
      <c r="E253">
        <v>10</v>
      </c>
      <c r="F253">
        <v>20142015</v>
      </c>
      <c r="G253">
        <v>21</v>
      </c>
      <c r="H253">
        <v>0.61799999999999999</v>
      </c>
      <c r="I253">
        <v>0.61799999999999999</v>
      </c>
      <c r="J253">
        <v>0</v>
      </c>
      <c r="K253">
        <v>0</v>
      </c>
      <c r="L253">
        <v>0</v>
      </c>
      <c r="M253">
        <v>0</v>
      </c>
      <c r="N253">
        <v>0</v>
      </c>
      <c r="O253">
        <v>0</v>
      </c>
      <c r="P253">
        <v>0</v>
      </c>
      <c r="Q253">
        <v>9.52</v>
      </c>
      <c r="R253">
        <v>100</v>
      </c>
      <c r="S253" t="s">
        <v>1488</v>
      </c>
      <c r="T253">
        <v>-7.84</v>
      </c>
      <c r="U253">
        <v>1.22</v>
      </c>
      <c r="V253">
        <v>20.309999999999999</v>
      </c>
      <c r="W253">
        <v>25</v>
      </c>
      <c r="X253">
        <v>4.6900000000000004</v>
      </c>
      <c r="Y253">
        <v>-4</v>
      </c>
      <c r="Z253">
        <v>2</v>
      </c>
      <c r="AA253">
        <v>6</v>
      </c>
      <c r="AB253">
        <v>9.84</v>
      </c>
      <c r="AC253">
        <v>29.51</v>
      </c>
      <c r="AD253">
        <v>39.340000000000003</v>
      </c>
      <c r="AE253">
        <v>0</v>
      </c>
      <c r="AF253">
        <v>4.3099999999999996</v>
      </c>
      <c r="AG253">
        <v>5.22</v>
      </c>
      <c r="AH253">
        <v>-17</v>
      </c>
      <c r="AI253">
        <v>2</v>
      </c>
      <c r="AJ253">
        <v>19</v>
      </c>
      <c r="AK253">
        <v>9.84</v>
      </c>
      <c r="AL253">
        <v>93.44</v>
      </c>
      <c r="AM253">
        <v>103.28</v>
      </c>
      <c r="AN253">
        <v>50</v>
      </c>
      <c r="AO253">
        <v>0</v>
      </c>
      <c r="AP253">
        <v>1</v>
      </c>
      <c r="AQ253">
        <v>0</v>
      </c>
      <c r="AR253">
        <v>1.54</v>
      </c>
      <c r="AS253">
        <v>6.25</v>
      </c>
      <c r="AT253">
        <v>4.71</v>
      </c>
      <c r="AU253">
        <v>-14</v>
      </c>
      <c r="AV253">
        <v>1</v>
      </c>
      <c r="AW253">
        <v>15</v>
      </c>
      <c r="AX253">
        <v>4.92</v>
      </c>
      <c r="AY253">
        <v>73.77</v>
      </c>
      <c r="AZ253">
        <v>78.69</v>
      </c>
      <c r="BA253">
        <v>100</v>
      </c>
      <c r="BB253">
        <v>0</v>
      </c>
      <c r="BC253">
        <v>0</v>
      </c>
      <c r="BD253">
        <v>3.12</v>
      </c>
      <c r="BE253">
        <v>9.09</v>
      </c>
      <c r="BF253">
        <v>5.97</v>
      </c>
      <c r="BG253">
        <v>-9</v>
      </c>
      <c r="BH253">
        <v>4.92</v>
      </c>
      <c r="BI253">
        <v>49.18</v>
      </c>
      <c r="BJ253">
        <v>1</v>
      </c>
      <c r="BK253">
        <v>10</v>
      </c>
      <c r="BL253">
        <v>0</v>
      </c>
      <c r="BM253" t="s">
        <v>1488</v>
      </c>
      <c r="BN253">
        <v>20</v>
      </c>
      <c r="BO253">
        <v>0</v>
      </c>
      <c r="BP253">
        <v>0</v>
      </c>
      <c r="BQ253">
        <v>0</v>
      </c>
      <c r="BR253">
        <v>0</v>
      </c>
      <c r="BS253">
        <v>0</v>
      </c>
      <c r="BT253" t="s">
        <v>1488</v>
      </c>
      <c r="BU253" t="s">
        <v>1488</v>
      </c>
      <c r="BV253">
        <v>0</v>
      </c>
      <c r="BW253">
        <v>0</v>
      </c>
      <c r="BX253">
        <v>100</v>
      </c>
      <c r="BY253">
        <v>40</v>
      </c>
      <c r="BZ253">
        <v>0</v>
      </c>
      <c r="CA253">
        <v>0</v>
      </c>
      <c r="CB253">
        <v>0</v>
      </c>
      <c r="CC253">
        <v>0</v>
      </c>
      <c r="CD253">
        <v>1</v>
      </c>
      <c r="CE253">
        <v>10</v>
      </c>
      <c r="CF253">
        <v>3</v>
      </c>
      <c r="CG253">
        <v>2</v>
      </c>
      <c r="CH253">
        <v>0</v>
      </c>
      <c r="CI253">
        <v>0</v>
      </c>
      <c r="CJ253">
        <v>0</v>
      </c>
      <c r="CK253">
        <v>0</v>
      </c>
      <c r="CL253">
        <v>0</v>
      </c>
      <c r="CM253">
        <v>0</v>
      </c>
      <c r="CN253">
        <v>0</v>
      </c>
      <c r="CO253">
        <v>0</v>
      </c>
      <c r="CP253">
        <v>12.2</v>
      </c>
      <c r="CQ253">
        <v>44.72</v>
      </c>
      <c r="CR253">
        <v>21.43</v>
      </c>
      <c r="CS253">
        <v>18.399999999999999</v>
      </c>
      <c r="CT253">
        <v>17.63</v>
      </c>
      <c r="CU253">
        <v>52.03</v>
      </c>
      <c r="CV253">
        <v>51.97</v>
      </c>
      <c r="CW253">
        <v>56.37</v>
      </c>
      <c r="CX253">
        <v>51.97</v>
      </c>
      <c r="CY253">
        <v>55.59</v>
      </c>
      <c r="CZ253">
        <v>51.37</v>
      </c>
    </row>
    <row r="254" spans="1:104">
      <c r="A254" t="s">
        <v>1198</v>
      </c>
      <c r="B254" t="s">
        <v>1199</v>
      </c>
      <c r="C254" t="s">
        <v>62</v>
      </c>
      <c r="D254" t="s">
        <v>767</v>
      </c>
      <c r="E254">
        <v>42</v>
      </c>
      <c r="F254">
        <v>20142015</v>
      </c>
      <c r="G254">
        <v>31</v>
      </c>
      <c r="H254">
        <v>0.8</v>
      </c>
      <c r="I254">
        <v>0.8</v>
      </c>
      <c r="J254">
        <v>0</v>
      </c>
      <c r="K254">
        <v>0</v>
      </c>
      <c r="L254">
        <v>0</v>
      </c>
      <c r="M254">
        <v>0</v>
      </c>
      <c r="N254">
        <v>0</v>
      </c>
      <c r="O254">
        <v>0</v>
      </c>
      <c r="P254">
        <v>1</v>
      </c>
      <c r="Q254">
        <v>6.96</v>
      </c>
      <c r="R254">
        <v>95.24</v>
      </c>
      <c r="S254" t="s">
        <v>1488</v>
      </c>
      <c r="T254">
        <v>0.01</v>
      </c>
      <c r="U254">
        <v>1.5</v>
      </c>
      <c r="V254">
        <v>2.2999999999999998</v>
      </c>
      <c r="W254">
        <v>12.5</v>
      </c>
      <c r="X254">
        <v>10.199999999999999</v>
      </c>
      <c r="Y254">
        <v>-42</v>
      </c>
      <c r="Z254">
        <v>7</v>
      </c>
      <c r="AA254">
        <v>49</v>
      </c>
      <c r="AB254">
        <v>6.68</v>
      </c>
      <c r="AC254">
        <v>46.73</v>
      </c>
      <c r="AD254">
        <v>53.41</v>
      </c>
      <c r="AE254">
        <v>0</v>
      </c>
      <c r="AF254">
        <v>-0.82</v>
      </c>
      <c r="AG254">
        <v>7.77</v>
      </c>
      <c r="AH254">
        <v>-99</v>
      </c>
      <c r="AI254">
        <v>8</v>
      </c>
      <c r="AJ254">
        <v>107</v>
      </c>
      <c r="AK254">
        <v>7.63</v>
      </c>
      <c r="AL254">
        <v>102.05</v>
      </c>
      <c r="AM254">
        <v>109.68</v>
      </c>
      <c r="AN254">
        <v>50</v>
      </c>
      <c r="AO254">
        <v>0</v>
      </c>
      <c r="AP254">
        <v>8</v>
      </c>
      <c r="AQ254">
        <v>0</v>
      </c>
      <c r="AR254">
        <v>-2</v>
      </c>
      <c r="AS254">
        <v>7.41</v>
      </c>
      <c r="AT254">
        <v>9.41</v>
      </c>
      <c r="AU254">
        <v>-69</v>
      </c>
      <c r="AV254">
        <v>6</v>
      </c>
      <c r="AW254">
        <v>75</v>
      </c>
      <c r="AX254">
        <v>5.72</v>
      </c>
      <c r="AY254">
        <v>71.53</v>
      </c>
      <c r="AZ254">
        <v>77.260000000000005</v>
      </c>
      <c r="BA254">
        <v>66.67</v>
      </c>
      <c r="BB254">
        <v>0</v>
      </c>
      <c r="BC254">
        <v>0</v>
      </c>
      <c r="BD254">
        <v>-4.49</v>
      </c>
      <c r="BE254">
        <v>5.97</v>
      </c>
      <c r="BF254">
        <v>10.46</v>
      </c>
      <c r="BG254">
        <v>-59</v>
      </c>
      <c r="BH254">
        <v>3.82</v>
      </c>
      <c r="BI254">
        <v>60.09</v>
      </c>
      <c r="BJ254">
        <v>4</v>
      </c>
      <c r="BK254">
        <v>63</v>
      </c>
      <c r="BL254">
        <v>0</v>
      </c>
      <c r="BM254">
        <v>-6.25</v>
      </c>
      <c r="BN254">
        <v>6.25</v>
      </c>
      <c r="BO254">
        <v>0</v>
      </c>
      <c r="BP254">
        <v>2.86</v>
      </c>
      <c r="BQ254">
        <v>0</v>
      </c>
      <c r="BR254">
        <v>3</v>
      </c>
      <c r="BS254">
        <v>-3</v>
      </c>
      <c r="BT254">
        <v>0</v>
      </c>
      <c r="BU254" t="s">
        <v>1488</v>
      </c>
      <c r="BV254">
        <v>0</v>
      </c>
      <c r="BW254">
        <v>0</v>
      </c>
      <c r="BX254">
        <v>95.24</v>
      </c>
      <c r="BY254">
        <v>40</v>
      </c>
      <c r="BZ254">
        <v>0</v>
      </c>
      <c r="CA254">
        <v>0</v>
      </c>
      <c r="CB254">
        <v>4.4400000000000004</v>
      </c>
      <c r="CC254">
        <v>2</v>
      </c>
      <c r="CD254">
        <v>11</v>
      </c>
      <c r="CE254">
        <v>43</v>
      </c>
      <c r="CF254">
        <v>6</v>
      </c>
      <c r="CG254">
        <v>3</v>
      </c>
      <c r="CH254">
        <v>0</v>
      </c>
      <c r="CI254">
        <v>0</v>
      </c>
      <c r="CJ254">
        <v>0</v>
      </c>
      <c r="CK254">
        <v>0</v>
      </c>
      <c r="CL254">
        <v>0</v>
      </c>
      <c r="CM254">
        <v>0</v>
      </c>
      <c r="CN254">
        <v>1</v>
      </c>
      <c r="CO254">
        <v>0.95</v>
      </c>
      <c r="CP254">
        <v>62.91</v>
      </c>
      <c r="CQ254">
        <v>150.93</v>
      </c>
      <c r="CR254">
        <v>29.42</v>
      </c>
      <c r="CS254">
        <v>15.97</v>
      </c>
      <c r="CT254">
        <v>17.010000000000002</v>
      </c>
      <c r="CU254">
        <v>49.08</v>
      </c>
      <c r="CV254">
        <v>49.76</v>
      </c>
      <c r="CW254">
        <v>47.46</v>
      </c>
      <c r="CX254">
        <v>49.23</v>
      </c>
      <c r="CY254">
        <v>53.74</v>
      </c>
      <c r="CZ254">
        <v>54.26</v>
      </c>
    </row>
    <row r="255" spans="1:104">
      <c r="A255" t="s">
        <v>542</v>
      </c>
      <c r="B255" t="s">
        <v>543</v>
      </c>
      <c r="C255" t="s">
        <v>124</v>
      </c>
      <c r="D255" t="s">
        <v>544</v>
      </c>
      <c r="E255">
        <v>77</v>
      </c>
      <c r="F255">
        <v>20142015</v>
      </c>
      <c r="G255">
        <v>32</v>
      </c>
      <c r="H255">
        <v>5</v>
      </c>
      <c r="I255">
        <v>4.75</v>
      </c>
      <c r="J255">
        <v>0</v>
      </c>
      <c r="K255">
        <v>0</v>
      </c>
      <c r="L255">
        <v>0</v>
      </c>
      <c r="M255">
        <v>0</v>
      </c>
      <c r="N255">
        <v>0</v>
      </c>
      <c r="O255">
        <v>0</v>
      </c>
      <c r="P255">
        <v>-1</v>
      </c>
      <c r="Q255">
        <v>0</v>
      </c>
      <c r="R255" t="s">
        <v>1488</v>
      </c>
      <c r="S255" t="s">
        <v>1488</v>
      </c>
      <c r="T255">
        <v>61.86</v>
      </c>
      <c r="U255">
        <v>0.04</v>
      </c>
      <c r="V255">
        <v>-12.92</v>
      </c>
      <c r="W255">
        <v>0</v>
      </c>
      <c r="X255">
        <v>12.92</v>
      </c>
      <c r="Y255">
        <v>-2</v>
      </c>
      <c r="Z255">
        <v>0</v>
      </c>
      <c r="AA255">
        <v>2</v>
      </c>
      <c r="AB255">
        <v>0</v>
      </c>
      <c r="AC255">
        <v>38.92</v>
      </c>
      <c r="AD255">
        <v>38.92</v>
      </c>
      <c r="AE255">
        <v>0</v>
      </c>
      <c r="AF255">
        <v>-10.82</v>
      </c>
      <c r="AG255">
        <v>10.82</v>
      </c>
      <c r="AH255">
        <v>-3</v>
      </c>
      <c r="AI255">
        <v>0</v>
      </c>
      <c r="AJ255">
        <v>3</v>
      </c>
      <c r="AK255">
        <v>0</v>
      </c>
      <c r="AL255">
        <v>58.38</v>
      </c>
      <c r="AM255">
        <v>58.38</v>
      </c>
      <c r="AN255" t="s">
        <v>1488</v>
      </c>
      <c r="AO255">
        <v>0</v>
      </c>
      <c r="AP255">
        <v>1</v>
      </c>
      <c r="AQ255">
        <v>0</v>
      </c>
      <c r="AR255">
        <v>-11.21</v>
      </c>
      <c r="AS255">
        <v>0</v>
      </c>
      <c r="AT255">
        <v>11.21</v>
      </c>
      <c r="AU255">
        <v>-1</v>
      </c>
      <c r="AV255">
        <v>0</v>
      </c>
      <c r="AW255">
        <v>1</v>
      </c>
      <c r="AX255">
        <v>0</v>
      </c>
      <c r="AY255">
        <v>19.46</v>
      </c>
      <c r="AZ255">
        <v>19.46</v>
      </c>
      <c r="BA255" t="s">
        <v>1488</v>
      </c>
      <c r="BB255">
        <v>0</v>
      </c>
      <c r="BC255">
        <v>0</v>
      </c>
      <c r="BD255" t="s">
        <v>1488</v>
      </c>
      <c r="BE255" t="s">
        <v>1488</v>
      </c>
      <c r="BF255">
        <v>11.15</v>
      </c>
      <c r="BG255">
        <v>0</v>
      </c>
      <c r="BH255">
        <v>0</v>
      </c>
      <c r="BI255">
        <v>0</v>
      </c>
      <c r="BJ255">
        <v>0</v>
      </c>
      <c r="BK255">
        <v>0</v>
      </c>
      <c r="BL255">
        <v>0</v>
      </c>
      <c r="BM255" t="s">
        <v>1488</v>
      </c>
      <c r="BN255">
        <v>7.81</v>
      </c>
      <c r="BO255">
        <v>0</v>
      </c>
      <c r="BP255">
        <v>0</v>
      </c>
      <c r="BQ255">
        <v>0</v>
      </c>
      <c r="BR255">
        <v>0</v>
      </c>
      <c r="BS255">
        <v>0</v>
      </c>
      <c r="BT255" t="s">
        <v>1488</v>
      </c>
      <c r="BU255" t="s">
        <v>1488</v>
      </c>
      <c r="BV255" t="s">
        <v>1488</v>
      </c>
      <c r="BW255" t="s">
        <v>1488</v>
      </c>
      <c r="BX255" t="s">
        <v>1488</v>
      </c>
      <c r="BY255">
        <v>40</v>
      </c>
      <c r="BZ255">
        <v>0</v>
      </c>
      <c r="CA255">
        <v>0</v>
      </c>
      <c r="CB255">
        <v>66.67</v>
      </c>
      <c r="CC255">
        <v>2</v>
      </c>
      <c r="CD255">
        <v>1</v>
      </c>
      <c r="CE255">
        <v>1</v>
      </c>
      <c r="CF255">
        <v>0</v>
      </c>
      <c r="CG255">
        <v>0</v>
      </c>
      <c r="CH255">
        <v>0</v>
      </c>
      <c r="CI255">
        <v>0</v>
      </c>
      <c r="CJ255">
        <v>0</v>
      </c>
      <c r="CK255">
        <v>0</v>
      </c>
      <c r="CL255">
        <v>0</v>
      </c>
      <c r="CM255">
        <v>2</v>
      </c>
      <c r="CN255">
        <v>1</v>
      </c>
      <c r="CO255">
        <v>-19.46</v>
      </c>
      <c r="CP255">
        <v>3.08</v>
      </c>
      <c r="CQ255">
        <v>468.82</v>
      </c>
      <c r="CR255">
        <v>0.65</v>
      </c>
      <c r="CS255">
        <v>18.29</v>
      </c>
      <c r="CT255">
        <v>17.71</v>
      </c>
      <c r="CU255">
        <v>48.36</v>
      </c>
      <c r="CV255">
        <v>50.32</v>
      </c>
      <c r="CW255">
        <v>50.68</v>
      </c>
      <c r="CX255">
        <v>54.12</v>
      </c>
      <c r="CY255">
        <v>53.55</v>
      </c>
      <c r="CZ255">
        <v>52.86</v>
      </c>
    </row>
    <row r="256" spans="1:104">
      <c r="A256" t="s">
        <v>986</v>
      </c>
      <c r="B256" t="s">
        <v>987</v>
      </c>
      <c r="C256" t="s">
        <v>87</v>
      </c>
      <c r="D256" t="s">
        <v>204</v>
      </c>
      <c r="E256">
        <v>70</v>
      </c>
      <c r="F256">
        <v>20142015</v>
      </c>
      <c r="G256">
        <v>23</v>
      </c>
      <c r="H256">
        <v>0.9</v>
      </c>
      <c r="I256">
        <v>0.9</v>
      </c>
      <c r="J256">
        <v>0</v>
      </c>
      <c r="K256">
        <v>1</v>
      </c>
      <c r="L256">
        <v>1</v>
      </c>
      <c r="M256">
        <v>0</v>
      </c>
      <c r="N256">
        <v>0.43</v>
      </c>
      <c r="O256">
        <v>0.43</v>
      </c>
      <c r="P256">
        <v>1</v>
      </c>
      <c r="Q256">
        <v>14.92</v>
      </c>
      <c r="R256">
        <v>98.46</v>
      </c>
      <c r="S256">
        <v>0</v>
      </c>
      <c r="T256">
        <v>1.74</v>
      </c>
      <c r="U256">
        <v>2</v>
      </c>
      <c r="V256">
        <v>5.01</v>
      </c>
      <c r="W256">
        <v>15.32</v>
      </c>
      <c r="X256">
        <v>10.31</v>
      </c>
      <c r="Y256">
        <v>-86</v>
      </c>
      <c r="Z256">
        <v>19</v>
      </c>
      <c r="AA256">
        <v>105</v>
      </c>
      <c r="AB256">
        <v>8.15</v>
      </c>
      <c r="AC256">
        <v>45.05</v>
      </c>
      <c r="AD256">
        <v>53.2</v>
      </c>
      <c r="AE256">
        <v>8</v>
      </c>
      <c r="AF256">
        <v>4.78</v>
      </c>
      <c r="AG256">
        <v>10.14</v>
      </c>
      <c r="AH256">
        <v>-174</v>
      </c>
      <c r="AI256">
        <v>37</v>
      </c>
      <c r="AJ256">
        <v>211</v>
      </c>
      <c r="AK256">
        <v>15.88</v>
      </c>
      <c r="AL256">
        <v>90.53</v>
      </c>
      <c r="AM256">
        <v>106.41</v>
      </c>
      <c r="AN256">
        <v>56.76</v>
      </c>
      <c r="AO256">
        <v>1</v>
      </c>
      <c r="AP256">
        <v>10</v>
      </c>
      <c r="AQ256">
        <v>14</v>
      </c>
      <c r="AR256">
        <v>5.19</v>
      </c>
      <c r="AS256">
        <v>17.13</v>
      </c>
      <c r="AT256">
        <v>11.94</v>
      </c>
      <c r="AU256">
        <v>-119</v>
      </c>
      <c r="AV256">
        <v>31</v>
      </c>
      <c r="AW256">
        <v>150</v>
      </c>
      <c r="AX256">
        <v>13.3</v>
      </c>
      <c r="AY256">
        <v>64.36</v>
      </c>
      <c r="AZ256">
        <v>77.66</v>
      </c>
      <c r="BA256">
        <v>67.739999999999995</v>
      </c>
      <c r="BB256">
        <v>4</v>
      </c>
      <c r="BC256">
        <v>13</v>
      </c>
      <c r="BD256">
        <v>3.2</v>
      </c>
      <c r="BE256">
        <v>15.91</v>
      </c>
      <c r="BF256">
        <v>12.71</v>
      </c>
      <c r="BG256">
        <v>-90</v>
      </c>
      <c r="BH256">
        <v>9.01</v>
      </c>
      <c r="BI256">
        <v>47.63</v>
      </c>
      <c r="BJ256">
        <v>21</v>
      </c>
      <c r="BK256">
        <v>111</v>
      </c>
      <c r="BL256">
        <v>9</v>
      </c>
      <c r="BM256">
        <v>-1.79</v>
      </c>
      <c r="BN256">
        <v>14.29</v>
      </c>
      <c r="BO256">
        <v>0.43</v>
      </c>
      <c r="BP256">
        <v>3</v>
      </c>
      <c r="BQ256">
        <v>1</v>
      </c>
      <c r="BR256">
        <v>7</v>
      </c>
      <c r="BS256">
        <v>-6</v>
      </c>
      <c r="BT256">
        <v>12.5</v>
      </c>
      <c r="BU256">
        <v>0</v>
      </c>
      <c r="BV256">
        <v>4.76</v>
      </c>
      <c r="BW256">
        <v>3.23</v>
      </c>
      <c r="BX256">
        <v>93.69</v>
      </c>
      <c r="BY256">
        <v>36.51</v>
      </c>
      <c r="BZ256">
        <v>23</v>
      </c>
      <c r="CA256">
        <v>40</v>
      </c>
      <c r="CB256">
        <v>9.65</v>
      </c>
      <c r="CC256">
        <v>11</v>
      </c>
      <c r="CD256">
        <v>29</v>
      </c>
      <c r="CE256">
        <v>103</v>
      </c>
      <c r="CF256">
        <v>2</v>
      </c>
      <c r="CG256">
        <v>4</v>
      </c>
      <c r="CH256">
        <v>1</v>
      </c>
      <c r="CI256">
        <v>0</v>
      </c>
      <c r="CJ256">
        <v>9</v>
      </c>
      <c r="CK256">
        <v>1</v>
      </c>
      <c r="CL256">
        <v>11</v>
      </c>
      <c r="CM256">
        <v>1</v>
      </c>
      <c r="CN256">
        <v>2</v>
      </c>
      <c r="CO256">
        <v>0.43</v>
      </c>
      <c r="CP256">
        <v>139.84</v>
      </c>
      <c r="CQ256">
        <v>208.8</v>
      </c>
      <c r="CR256">
        <v>40.11</v>
      </c>
      <c r="CS256">
        <v>17.21</v>
      </c>
      <c r="CT256">
        <v>17.14</v>
      </c>
      <c r="CU256">
        <v>50.06</v>
      </c>
      <c r="CV256">
        <v>49.94</v>
      </c>
      <c r="CW256">
        <v>51.51</v>
      </c>
      <c r="CX256">
        <v>51.39</v>
      </c>
      <c r="CY256">
        <v>54.55</v>
      </c>
      <c r="CZ256">
        <v>54.69</v>
      </c>
    </row>
    <row r="257" spans="1:104">
      <c r="A257" t="s">
        <v>1095</v>
      </c>
      <c r="B257" t="s">
        <v>1096</v>
      </c>
      <c r="C257" t="s">
        <v>113</v>
      </c>
      <c r="D257" t="s">
        <v>767</v>
      </c>
      <c r="E257">
        <v>40</v>
      </c>
      <c r="F257">
        <v>20142015</v>
      </c>
      <c r="G257">
        <v>33</v>
      </c>
      <c r="H257">
        <v>1.5</v>
      </c>
      <c r="I257">
        <v>1.5</v>
      </c>
      <c r="J257">
        <v>0</v>
      </c>
      <c r="K257">
        <v>0</v>
      </c>
      <c r="L257">
        <v>0</v>
      </c>
      <c r="M257">
        <v>0</v>
      </c>
      <c r="N257">
        <v>0</v>
      </c>
      <c r="O257">
        <v>0</v>
      </c>
      <c r="P257">
        <v>0</v>
      </c>
      <c r="Q257">
        <v>0</v>
      </c>
      <c r="R257" t="s">
        <v>1488</v>
      </c>
      <c r="S257" t="s">
        <v>1488</v>
      </c>
      <c r="T257" t="s">
        <v>1488</v>
      </c>
      <c r="U257">
        <v>0.04</v>
      </c>
      <c r="V257">
        <v>-8.85</v>
      </c>
      <c r="W257">
        <v>0</v>
      </c>
      <c r="X257">
        <v>8.85</v>
      </c>
      <c r="Y257">
        <v>-1</v>
      </c>
      <c r="Z257">
        <v>0</v>
      </c>
      <c r="AA257">
        <v>1</v>
      </c>
      <c r="AB257">
        <v>0</v>
      </c>
      <c r="AC257">
        <v>35.47</v>
      </c>
      <c r="AD257">
        <v>35.47</v>
      </c>
      <c r="AE257">
        <v>0</v>
      </c>
      <c r="AF257">
        <v>-7.36</v>
      </c>
      <c r="AG257">
        <v>7.36</v>
      </c>
      <c r="AH257">
        <v>-1</v>
      </c>
      <c r="AI257">
        <v>0</v>
      </c>
      <c r="AJ257">
        <v>1</v>
      </c>
      <c r="AK257">
        <v>0</v>
      </c>
      <c r="AL257">
        <v>35.47</v>
      </c>
      <c r="AM257">
        <v>35.47</v>
      </c>
      <c r="AN257" t="s">
        <v>1488</v>
      </c>
      <c r="AO257">
        <v>0</v>
      </c>
      <c r="AP257">
        <v>0</v>
      </c>
      <c r="AQ257">
        <v>0</v>
      </c>
      <c r="AR257" t="s">
        <v>1488</v>
      </c>
      <c r="AS257" t="s">
        <v>1488</v>
      </c>
      <c r="AT257">
        <v>8.89</v>
      </c>
      <c r="AU257">
        <v>0</v>
      </c>
      <c r="AV257">
        <v>0</v>
      </c>
      <c r="AW257">
        <v>0</v>
      </c>
      <c r="AX257">
        <v>0</v>
      </c>
      <c r="AY257">
        <v>0</v>
      </c>
      <c r="AZ257">
        <v>0</v>
      </c>
      <c r="BA257" t="s">
        <v>1488</v>
      </c>
      <c r="BB257">
        <v>0</v>
      </c>
      <c r="BC257">
        <v>0</v>
      </c>
      <c r="BD257" t="s">
        <v>1488</v>
      </c>
      <c r="BE257" t="s">
        <v>1488</v>
      </c>
      <c r="BF257">
        <v>8.02</v>
      </c>
      <c r="BG257">
        <v>0</v>
      </c>
      <c r="BH257">
        <v>0</v>
      </c>
      <c r="BI257">
        <v>0</v>
      </c>
      <c r="BJ257">
        <v>0</v>
      </c>
      <c r="BK257">
        <v>0</v>
      </c>
      <c r="BL257">
        <v>0</v>
      </c>
      <c r="BM257" t="s">
        <v>1488</v>
      </c>
      <c r="BN257">
        <v>4.3499999999999996</v>
      </c>
      <c r="BO257">
        <v>0</v>
      </c>
      <c r="BP257">
        <v>0</v>
      </c>
      <c r="BQ257">
        <v>0</v>
      </c>
      <c r="BR257">
        <v>0</v>
      </c>
      <c r="BS257">
        <v>0</v>
      </c>
      <c r="BT257" t="s">
        <v>1488</v>
      </c>
      <c r="BU257" t="s">
        <v>1488</v>
      </c>
      <c r="BV257" t="s">
        <v>1488</v>
      </c>
      <c r="BW257" t="s">
        <v>1488</v>
      </c>
      <c r="BX257" t="s">
        <v>1488</v>
      </c>
      <c r="BY257">
        <v>40</v>
      </c>
      <c r="BZ257">
        <v>0</v>
      </c>
      <c r="CA257">
        <v>0</v>
      </c>
      <c r="CB257" t="s">
        <v>1488</v>
      </c>
      <c r="CC257">
        <v>0</v>
      </c>
      <c r="CD257">
        <v>0</v>
      </c>
      <c r="CE257">
        <v>0</v>
      </c>
      <c r="CF257">
        <v>0</v>
      </c>
      <c r="CG257">
        <v>0</v>
      </c>
      <c r="CH257">
        <v>0</v>
      </c>
      <c r="CI257">
        <v>0</v>
      </c>
      <c r="CJ257">
        <v>0</v>
      </c>
      <c r="CK257">
        <v>0</v>
      </c>
      <c r="CL257">
        <v>0</v>
      </c>
      <c r="CM257">
        <v>0</v>
      </c>
      <c r="CN257">
        <v>0</v>
      </c>
      <c r="CO257">
        <v>0</v>
      </c>
      <c r="CP257">
        <v>1.69</v>
      </c>
      <c r="CQ257">
        <v>237.22</v>
      </c>
      <c r="CR257">
        <v>0.71</v>
      </c>
      <c r="CS257">
        <v>18.03</v>
      </c>
      <c r="CT257">
        <v>17.36</v>
      </c>
      <c r="CU257">
        <v>50.26</v>
      </c>
      <c r="CV257">
        <v>49.26</v>
      </c>
      <c r="CW257">
        <v>47.24</v>
      </c>
      <c r="CX257">
        <v>46.76</v>
      </c>
      <c r="CY257">
        <v>52.81</v>
      </c>
      <c r="CZ257">
        <v>54.39</v>
      </c>
    </row>
    <row r="258" spans="1:104">
      <c r="A258" t="s">
        <v>654</v>
      </c>
      <c r="B258" t="s">
        <v>655</v>
      </c>
      <c r="C258" t="s">
        <v>68</v>
      </c>
      <c r="D258" t="s">
        <v>393</v>
      </c>
      <c r="E258">
        <v>78</v>
      </c>
      <c r="F258">
        <v>20142015</v>
      </c>
      <c r="G258">
        <v>22</v>
      </c>
      <c r="H258">
        <v>0.9</v>
      </c>
      <c r="I258">
        <v>0.9</v>
      </c>
      <c r="J258">
        <v>1</v>
      </c>
      <c r="K258">
        <v>0</v>
      </c>
      <c r="L258">
        <v>1</v>
      </c>
      <c r="M258">
        <v>1.8</v>
      </c>
      <c r="N258">
        <v>0</v>
      </c>
      <c r="O258">
        <v>1.8</v>
      </c>
      <c r="P258">
        <v>0</v>
      </c>
      <c r="Q258">
        <v>22.03</v>
      </c>
      <c r="R258">
        <v>100</v>
      </c>
      <c r="S258">
        <v>50</v>
      </c>
      <c r="T258">
        <v>69.209999999999994</v>
      </c>
      <c r="U258">
        <v>0.43</v>
      </c>
      <c r="V258">
        <v>18.149999999999999</v>
      </c>
      <c r="W258">
        <v>36.67</v>
      </c>
      <c r="X258">
        <v>18.52</v>
      </c>
      <c r="Y258">
        <v>-8</v>
      </c>
      <c r="Z258">
        <v>11</v>
      </c>
      <c r="AA258">
        <v>19</v>
      </c>
      <c r="AB258">
        <v>19.850000000000001</v>
      </c>
      <c r="AC258">
        <v>34.29</v>
      </c>
      <c r="AD258">
        <v>54.15</v>
      </c>
      <c r="AE258">
        <v>1</v>
      </c>
      <c r="AF258">
        <v>4.55</v>
      </c>
      <c r="AG258">
        <v>17.48</v>
      </c>
      <c r="AH258">
        <v>-33</v>
      </c>
      <c r="AI258">
        <v>13</v>
      </c>
      <c r="AJ258">
        <v>46</v>
      </c>
      <c r="AK258">
        <v>23.46</v>
      </c>
      <c r="AL258">
        <v>83.03</v>
      </c>
      <c r="AM258">
        <v>106.49</v>
      </c>
      <c r="AN258">
        <v>84.62</v>
      </c>
      <c r="AO258">
        <v>1</v>
      </c>
      <c r="AP258">
        <v>5</v>
      </c>
      <c r="AQ258">
        <v>3</v>
      </c>
      <c r="AR258">
        <v>6.85</v>
      </c>
      <c r="AS258">
        <v>25.58</v>
      </c>
      <c r="AT258">
        <v>18.739999999999998</v>
      </c>
      <c r="AU258">
        <v>-21</v>
      </c>
      <c r="AV258">
        <v>11</v>
      </c>
      <c r="AW258">
        <v>32</v>
      </c>
      <c r="AX258">
        <v>19.850000000000001</v>
      </c>
      <c r="AY258">
        <v>57.76</v>
      </c>
      <c r="AZ258">
        <v>77.61</v>
      </c>
      <c r="BA258">
        <v>100</v>
      </c>
      <c r="BB258">
        <v>0</v>
      </c>
      <c r="BC258">
        <v>2</v>
      </c>
      <c r="BD258">
        <v>10.71</v>
      </c>
      <c r="BE258">
        <v>33.33</v>
      </c>
      <c r="BF258">
        <v>22.62</v>
      </c>
      <c r="BG258">
        <v>-11</v>
      </c>
      <c r="BH258">
        <v>19.850000000000001</v>
      </c>
      <c r="BI258">
        <v>39.71</v>
      </c>
      <c r="BJ258">
        <v>11</v>
      </c>
      <c r="BK258">
        <v>22</v>
      </c>
      <c r="BL258">
        <v>2</v>
      </c>
      <c r="BM258">
        <v>14.29</v>
      </c>
      <c r="BN258">
        <v>19.05</v>
      </c>
      <c r="BO258">
        <v>1.8</v>
      </c>
      <c r="BP258">
        <v>3.61</v>
      </c>
      <c r="BQ258">
        <v>1</v>
      </c>
      <c r="BR258">
        <v>2</v>
      </c>
      <c r="BS258">
        <v>-1</v>
      </c>
      <c r="BT258">
        <v>33.33</v>
      </c>
      <c r="BU258">
        <v>50</v>
      </c>
      <c r="BV258">
        <v>9.09</v>
      </c>
      <c r="BW258">
        <v>9.09</v>
      </c>
      <c r="BX258">
        <v>90.91</v>
      </c>
      <c r="BY258">
        <v>18</v>
      </c>
      <c r="BZ258">
        <v>0</v>
      </c>
      <c r="CA258">
        <v>11</v>
      </c>
      <c r="CB258">
        <v>75</v>
      </c>
      <c r="CC258">
        <v>6</v>
      </c>
      <c r="CD258">
        <v>5</v>
      </c>
      <c r="CE258">
        <v>2</v>
      </c>
      <c r="CF258">
        <v>0</v>
      </c>
      <c r="CG258">
        <v>1</v>
      </c>
      <c r="CH258">
        <v>0</v>
      </c>
      <c r="CI258">
        <v>0</v>
      </c>
      <c r="CJ258">
        <v>1</v>
      </c>
      <c r="CK258">
        <v>1</v>
      </c>
      <c r="CL258">
        <v>5</v>
      </c>
      <c r="CM258">
        <v>0</v>
      </c>
      <c r="CN258">
        <v>0</v>
      </c>
      <c r="CO258">
        <v>0</v>
      </c>
      <c r="CP258">
        <v>33.24</v>
      </c>
      <c r="CQ258">
        <v>323.35000000000002</v>
      </c>
      <c r="CR258">
        <v>9.32</v>
      </c>
      <c r="CS258">
        <v>17.46</v>
      </c>
      <c r="CT258">
        <v>16.93</v>
      </c>
      <c r="CU258">
        <v>50.05</v>
      </c>
      <c r="CV258">
        <v>50.08</v>
      </c>
      <c r="CW258">
        <v>55.29</v>
      </c>
      <c r="CX258">
        <v>55.19</v>
      </c>
      <c r="CY258">
        <v>53.85</v>
      </c>
      <c r="CZ258">
        <v>53.68</v>
      </c>
    </row>
    <row r="259" spans="1:104">
      <c r="A259" t="s">
        <v>317</v>
      </c>
      <c r="B259" t="s">
        <v>318</v>
      </c>
      <c r="C259" t="s">
        <v>62</v>
      </c>
      <c r="D259" t="s">
        <v>110</v>
      </c>
      <c r="E259">
        <v>59</v>
      </c>
      <c r="F259">
        <v>20142015</v>
      </c>
      <c r="G259">
        <v>23</v>
      </c>
      <c r="H259">
        <v>4</v>
      </c>
      <c r="I259">
        <v>4</v>
      </c>
      <c r="J259">
        <v>0</v>
      </c>
      <c r="K259">
        <v>0</v>
      </c>
      <c r="L259">
        <v>0</v>
      </c>
      <c r="M259">
        <v>0</v>
      </c>
      <c r="N259">
        <v>0</v>
      </c>
      <c r="O259">
        <v>0</v>
      </c>
      <c r="P259">
        <v>2</v>
      </c>
      <c r="Q259">
        <v>10.55</v>
      </c>
      <c r="R259">
        <v>90.32</v>
      </c>
      <c r="S259">
        <v>0</v>
      </c>
      <c r="T259">
        <v>-2.3199999999999998</v>
      </c>
      <c r="U259">
        <v>2.33</v>
      </c>
      <c r="V259">
        <v>-1.17</v>
      </c>
      <c r="W259">
        <v>14.62</v>
      </c>
      <c r="X259">
        <v>15.79</v>
      </c>
      <c r="Y259">
        <v>-92</v>
      </c>
      <c r="Z259">
        <v>19</v>
      </c>
      <c r="AA259">
        <v>111</v>
      </c>
      <c r="AB259">
        <v>8.3000000000000007</v>
      </c>
      <c r="AC259">
        <v>48.52</v>
      </c>
      <c r="AD259">
        <v>56.82</v>
      </c>
      <c r="AE259">
        <v>6</v>
      </c>
      <c r="AF259">
        <v>-0.72</v>
      </c>
      <c r="AG259">
        <v>11.26</v>
      </c>
      <c r="AH259">
        <v>-202</v>
      </c>
      <c r="AI259">
        <v>27</v>
      </c>
      <c r="AJ259">
        <v>229</v>
      </c>
      <c r="AK259">
        <v>11.8</v>
      </c>
      <c r="AL259">
        <v>100.09</v>
      </c>
      <c r="AM259">
        <v>111.89</v>
      </c>
      <c r="AN259">
        <v>44.44</v>
      </c>
      <c r="AO259">
        <v>4</v>
      </c>
      <c r="AP259">
        <v>20</v>
      </c>
      <c r="AQ259">
        <v>10</v>
      </c>
      <c r="AR259">
        <v>-1.71</v>
      </c>
      <c r="AS259">
        <v>10.050000000000001</v>
      </c>
      <c r="AT259">
        <v>11.76</v>
      </c>
      <c r="AU259">
        <v>-151</v>
      </c>
      <c r="AV259">
        <v>19</v>
      </c>
      <c r="AW259">
        <v>170</v>
      </c>
      <c r="AX259">
        <v>8.3000000000000007</v>
      </c>
      <c r="AY259">
        <v>74.3</v>
      </c>
      <c r="AZ259">
        <v>82.61</v>
      </c>
      <c r="BA259">
        <v>63.16</v>
      </c>
      <c r="BB259">
        <v>3</v>
      </c>
      <c r="BC259">
        <v>6</v>
      </c>
      <c r="BD259">
        <v>-2.98</v>
      </c>
      <c r="BE259">
        <v>8.82</v>
      </c>
      <c r="BF259">
        <v>11.8</v>
      </c>
      <c r="BG259">
        <v>-112</v>
      </c>
      <c r="BH259">
        <v>5.24</v>
      </c>
      <c r="BI259">
        <v>54.2</v>
      </c>
      <c r="BJ259">
        <v>12</v>
      </c>
      <c r="BK259">
        <v>124</v>
      </c>
      <c r="BL259">
        <v>3</v>
      </c>
      <c r="BM259">
        <v>-11.76</v>
      </c>
      <c r="BN259">
        <v>11.76</v>
      </c>
      <c r="BO259">
        <v>0</v>
      </c>
      <c r="BP259">
        <v>5.24</v>
      </c>
      <c r="BQ259">
        <v>0</v>
      </c>
      <c r="BR259">
        <v>12</v>
      </c>
      <c r="BS259">
        <v>-12</v>
      </c>
      <c r="BT259">
        <v>0</v>
      </c>
      <c r="BU259">
        <v>0</v>
      </c>
      <c r="BV259">
        <v>0</v>
      </c>
      <c r="BW259">
        <v>0</v>
      </c>
      <c r="BX259">
        <v>90.32</v>
      </c>
      <c r="BY259">
        <v>40</v>
      </c>
      <c r="BZ259">
        <v>0</v>
      </c>
      <c r="CA259">
        <v>0</v>
      </c>
      <c r="CB259">
        <v>4.83</v>
      </c>
      <c r="CC259">
        <v>7</v>
      </c>
      <c r="CD259">
        <v>26</v>
      </c>
      <c r="CE259">
        <v>138</v>
      </c>
      <c r="CF259">
        <v>4</v>
      </c>
      <c r="CG259">
        <v>3</v>
      </c>
      <c r="CH259">
        <v>0</v>
      </c>
      <c r="CI259">
        <v>0</v>
      </c>
      <c r="CJ259">
        <v>3</v>
      </c>
      <c r="CK259">
        <v>10</v>
      </c>
      <c r="CL259">
        <v>4</v>
      </c>
      <c r="CM259">
        <v>1</v>
      </c>
      <c r="CN259">
        <v>3</v>
      </c>
      <c r="CO259">
        <v>0.87</v>
      </c>
      <c r="CP259">
        <v>137.28</v>
      </c>
      <c r="CQ259">
        <v>152.72999999999999</v>
      </c>
      <c r="CR259">
        <v>47.33</v>
      </c>
      <c r="CS259">
        <v>16.78</v>
      </c>
      <c r="CT259">
        <v>17.45</v>
      </c>
      <c r="CU259">
        <v>53.24</v>
      </c>
      <c r="CV259">
        <v>49.85</v>
      </c>
      <c r="CW259">
        <v>56.49</v>
      </c>
      <c r="CX259">
        <v>49.61</v>
      </c>
      <c r="CY259">
        <v>53.86</v>
      </c>
      <c r="CZ259">
        <v>54.18</v>
      </c>
    </row>
    <row r="260" spans="1:104">
      <c r="A260" t="s">
        <v>1398</v>
      </c>
      <c r="B260" t="s">
        <v>1399</v>
      </c>
      <c r="C260" t="s">
        <v>62</v>
      </c>
      <c r="D260" t="s">
        <v>976</v>
      </c>
      <c r="E260">
        <v>77</v>
      </c>
      <c r="F260">
        <v>20142015</v>
      </c>
      <c r="G260">
        <v>36</v>
      </c>
      <c r="H260">
        <v>3.25</v>
      </c>
      <c r="I260">
        <v>3.25</v>
      </c>
      <c r="J260">
        <v>0</v>
      </c>
      <c r="K260">
        <v>1</v>
      </c>
      <c r="L260">
        <v>1</v>
      </c>
      <c r="M260">
        <v>0</v>
      </c>
      <c r="N260">
        <v>0.34</v>
      </c>
      <c r="O260">
        <v>0.34</v>
      </c>
      <c r="P260">
        <v>0</v>
      </c>
      <c r="Q260">
        <v>9.81</v>
      </c>
      <c r="R260">
        <v>103.04</v>
      </c>
      <c r="S260">
        <v>0</v>
      </c>
      <c r="T260">
        <v>0.32</v>
      </c>
      <c r="U260">
        <v>2.2999999999999998</v>
      </c>
      <c r="V260">
        <v>3.46</v>
      </c>
      <c r="W260">
        <v>11.59</v>
      </c>
      <c r="X260">
        <v>8.1300000000000008</v>
      </c>
      <c r="Y260">
        <v>-126</v>
      </c>
      <c r="Z260">
        <v>19</v>
      </c>
      <c r="AA260">
        <v>145</v>
      </c>
      <c r="AB260">
        <v>6.45</v>
      </c>
      <c r="AC260">
        <v>49.22</v>
      </c>
      <c r="AD260">
        <v>55.67</v>
      </c>
      <c r="AE260">
        <v>1</v>
      </c>
      <c r="AF260">
        <v>1.57</v>
      </c>
      <c r="AG260">
        <v>8.24</v>
      </c>
      <c r="AH260">
        <v>-254</v>
      </c>
      <c r="AI260">
        <v>31</v>
      </c>
      <c r="AJ260">
        <v>285</v>
      </c>
      <c r="AK260">
        <v>10.52</v>
      </c>
      <c r="AL260">
        <v>96.74</v>
      </c>
      <c r="AM260">
        <v>107.27</v>
      </c>
      <c r="AN260">
        <v>74.19</v>
      </c>
      <c r="AO260">
        <v>0</v>
      </c>
      <c r="AP260">
        <v>15</v>
      </c>
      <c r="AQ260">
        <v>1</v>
      </c>
      <c r="AR260">
        <v>3.26</v>
      </c>
      <c r="AS260">
        <v>11.39</v>
      </c>
      <c r="AT260">
        <v>8.1300000000000008</v>
      </c>
      <c r="AU260">
        <v>-183</v>
      </c>
      <c r="AV260">
        <v>27</v>
      </c>
      <c r="AW260">
        <v>210</v>
      </c>
      <c r="AX260">
        <v>9.17</v>
      </c>
      <c r="AY260">
        <v>71.28</v>
      </c>
      <c r="AZ260">
        <v>80.45</v>
      </c>
      <c r="BA260">
        <v>85.19</v>
      </c>
      <c r="BB260">
        <v>0</v>
      </c>
      <c r="BC260">
        <v>1</v>
      </c>
      <c r="BD260">
        <v>4.09</v>
      </c>
      <c r="BE260">
        <v>12.57</v>
      </c>
      <c r="BF260">
        <v>8.4700000000000006</v>
      </c>
      <c r="BG260">
        <v>-137</v>
      </c>
      <c r="BH260">
        <v>7.81</v>
      </c>
      <c r="BI260">
        <v>54.31</v>
      </c>
      <c r="BJ260">
        <v>23</v>
      </c>
      <c r="BK260">
        <v>160</v>
      </c>
      <c r="BL260">
        <v>1</v>
      </c>
      <c r="BM260">
        <v>10.79</v>
      </c>
      <c r="BN260">
        <v>5</v>
      </c>
      <c r="BO260">
        <v>1.02</v>
      </c>
      <c r="BP260">
        <v>5.43</v>
      </c>
      <c r="BQ260">
        <v>3</v>
      </c>
      <c r="BR260">
        <v>16</v>
      </c>
      <c r="BS260">
        <v>-13</v>
      </c>
      <c r="BT260">
        <v>15.79</v>
      </c>
      <c r="BU260">
        <v>0</v>
      </c>
      <c r="BV260">
        <v>13.04</v>
      </c>
      <c r="BW260">
        <v>11.11</v>
      </c>
      <c r="BX260">
        <v>90</v>
      </c>
      <c r="BY260">
        <v>40</v>
      </c>
      <c r="BZ260">
        <v>0</v>
      </c>
      <c r="CA260">
        <v>0</v>
      </c>
      <c r="CB260">
        <v>5.16</v>
      </c>
      <c r="CC260">
        <v>8</v>
      </c>
      <c r="CD260">
        <v>35</v>
      </c>
      <c r="CE260">
        <v>147</v>
      </c>
      <c r="CF260">
        <v>31</v>
      </c>
      <c r="CG260">
        <v>3</v>
      </c>
      <c r="CH260">
        <v>0</v>
      </c>
      <c r="CI260">
        <v>1</v>
      </c>
      <c r="CJ260">
        <v>1</v>
      </c>
      <c r="CK260">
        <v>4</v>
      </c>
      <c r="CL260">
        <v>9</v>
      </c>
      <c r="CM260">
        <v>0</v>
      </c>
      <c r="CN260">
        <v>0</v>
      </c>
      <c r="CO260">
        <v>0</v>
      </c>
      <c r="CP260">
        <v>176.76</v>
      </c>
      <c r="CQ260">
        <v>216.17</v>
      </c>
      <c r="CR260">
        <v>44.99</v>
      </c>
      <c r="CS260">
        <v>17.239999999999998</v>
      </c>
      <c r="CT260">
        <v>17.579999999999998</v>
      </c>
      <c r="CU260">
        <v>45.58</v>
      </c>
      <c r="CV260">
        <v>50.49</v>
      </c>
      <c r="CW260">
        <v>50.43</v>
      </c>
      <c r="CX260">
        <v>60.2</v>
      </c>
      <c r="CY260">
        <v>55.11</v>
      </c>
      <c r="CZ260">
        <v>54.04</v>
      </c>
    </row>
    <row r="261" spans="1:104">
      <c r="A261" t="s">
        <v>1701</v>
      </c>
      <c r="B261" t="s">
        <v>1702</v>
      </c>
      <c r="C261" t="s">
        <v>62</v>
      </c>
      <c r="D261" t="s">
        <v>767</v>
      </c>
      <c r="E261">
        <v>22</v>
      </c>
      <c r="F261">
        <v>20142015</v>
      </c>
      <c r="G261">
        <v>23</v>
      </c>
      <c r="H261">
        <v>0.59499999999999997</v>
      </c>
      <c r="I261">
        <v>0.59499999999999997</v>
      </c>
      <c r="J261">
        <v>0</v>
      </c>
      <c r="K261">
        <v>0</v>
      </c>
      <c r="L261">
        <v>0</v>
      </c>
      <c r="M261">
        <v>0</v>
      </c>
      <c r="N261">
        <v>0</v>
      </c>
      <c r="O261">
        <v>0</v>
      </c>
      <c r="P261">
        <v>0</v>
      </c>
      <c r="Q261">
        <v>21.62</v>
      </c>
      <c r="R261">
        <v>110.71</v>
      </c>
      <c r="S261" t="s">
        <v>1488</v>
      </c>
      <c r="T261">
        <v>16.329999999999998</v>
      </c>
      <c r="U261">
        <v>1.02</v>
      </c>
      <c r="V261">
        <v>23.25</v>
      </c>
      <c r="W261">
        <v>31.58</v>
      </c>
      <c r="X261">
        <v>8.33</v>
      </c>
      <c r="Y261">
        <v>-7</v>
      </c>
      <c r="Z261">
        <v>6</v>
      </c>
      <c r="AA261">
        <v>13</v>
      </c>
      <c r="AB261">
        <v>16.100000000000001</v>
      </c>
      <c r="AC261">
        <v>34.869999999999997</v>
      </c>
      <c r="AD261">
        <v>50.97</v>
      </c>
      <c r="AE261">
        <v>0</v>
      </c>
      <c r="AF261">
        <v>15.4</v>
      </c>
      <c r="AG261">
        <v>6.22</v>
      </c>
      <c r="AH261">
        <v>-21</v>
      </c>
      <c r="AI261">
        <v>8</v>
      </c>
      <c r="AJ261">
        <v>29</v>
      </c>
      <c r="AK261">
        <v>21.46</v>
      </c>
      <c r="AL261">
        <v>77.790000000000006</v>
      </c>
      <c r="AM261">
        <v>99.25</v>
      </c>
      <c r="AN261">
        <v>50</v>
      </c>
      <c r="AO261">
        <v>0</v>
      </c>
      <c r="AP261">
        <v>5</v>
      </c>
      <c r="AQ261">
        <v>0</v>
      </c>
      <c r="AR261">
        <v>20.36</v>
      </c>
      <c r="AS261">
        <v>28.57</v>
      </c>
      <c r="AT261">
        <v>8.2100000000000009</v>
      </c>
      <c r="AU261">
        <v>-12</v>
      </c>
      <c r="AV261">
        <v>8</v>
      </c>
      <c r="AW261">
        <v>20</v>
      </c>
      <c r="AX261">
        <v>21.46</v>
      </c>
      <c r="AY261">
        <v>53.65</v>
      </c>
      <c r="AZ261">
        <v>75.11</v>
      </c>
      <c r="BA261">
        <v>50</v>
      </c>
      <c r="BB261">
        <v>0</v>
      </c>
      <c r="BC261">
        <v>0</v>
      </c>
      <c r="BD261">
        <v>13.13</v>
      </c>
      <c r="BE261">
        <v>22.22</v>
      </c>
      <c r="BF261">
        <v>9.09</v>
      </c>
      <c r="BG261">
        <v>-10</v>
      </c>
      <c r="BH261">
        <v>10.73</v>
      </c>
      <c r="BI261">
        <v>37.56</v>
      </c>
      <c r="BJ261">
        <v>4</v>
      </c>
      <c r="BK261">
        <v>14</v>
      </c>
      <c r="BL261">
        <v>0</v>
      </c>
      <c r="BM261">
        <v>33.33</v>
      </c>
      <c r="BN261">
        <v>0</v>
      </c>
      <c r="BO261">
        <v>2.68</v>
      </c>
      <c r="BP261">
        <v>5.37</v>
      </c>
      <c r="BQ261">
        <v>1</v>
      </c>
      <c r="BR261">
        <v>2</v>
      </c>
      <c r="BS261">
        <v>-1</v>
      </c>
      <c r="BT261">
        <v>33.33</v>
      </c>
      <c r="BU261" t="s">
        <v>1488</v>
      </c>
      <c r="BV261">
        <v>25</v>
      </c>
      <c r="BW261">
        <v>12.5</v>
      </c>
      <c r="BX261">
        <v>85.71</v>
      </c>
      <c r="BY261">
        <v>40</v>
      </c>
      <c r="BZ261">
        <v>0</v>
      </c>
      <c r="CA261">
        <v>0</v>
      </c>
      <c r="CB261">
        <v>20</v>
      </c>
      <c r="CC261">
        <v>1</v>
      </c>
      <c r="CD261">
        <v>3</v>
      </c>
      <c r="CE261">
        <v>4</v>
      </c>
      <c r="CF261">
        <v>4</v>
      </c>
      <c r="CG261">
        <v>0</v>
      </c>
      <c r="CH261">
        <v>0</v>
      </c>
      <c r="CI261">
        <v>0</v>
      </c>
      <c r="CJ261">
        <v>0</v>
      </c>
      <c r="CK261">
        <v>1</v>
      </c>
      <c r="CL261">
        <v>1</v>
      </c>
      <c r="CM261">
        <v>0</v>
      </c>
      <c r="CN261">
        <v>0</v>
      </c>
      <c r="CO261">
        <v>0</v>
      </c>
      <c r="CP261">
        <v>22.37</v>
      </c>
      <c r="CQ261">
        <v>113.52</v>
      </c>
      <c r="CR261">
        <v>16.46</v>
      </c>
      <c r="CS261">
        <v>16.12</v>
      </c>
      <c r="CT261">
        <v>17.11</v>
      </c>
      <c r="CU261">
        <v>50.71</v>
      </c>
      <c r="CV261">
        <v>49.63</v>
      </c>
      <c r="CW261">
        <v>48.24</v>
      </c>
      <c r="CX261">
        <v>46.89</v>
      </c>
      <c r="CY261">
        <v>53.52</v>
      </c>
      <c r="CZ261">
        <v>54.32</v>
      </c>
    </row>
    <row r="262" spans="1:104">
      <c r="A262" t="s">
        <v>139</v>
      </c>
      <c r="B262" t="s">
        <v>140</v>
      </c>
      <c r="C262" t="s">
        <v>68</v>
      </c>
      <c r="D262" t="s">
        <v>81</v>
      </c>
      <c r="E262">
        <v>75</v>
      </c>
      <c r="F262">
        <v>20142015</v>
      </c>
      <c r="G262">
        <v>27</v>
      </c>
      <c r="H262">
        <v>2.5</v>
      </c>
      <c r="I262">
        <v>2.125</v>
      </c>
      <c r="J262">
        <v>2</v>
      </c>
      <c r="K262">
        <v>0</v>
      </c>
      <c r="L262">
        <v>2</v>
      </c>
      <c r="M262">
        <v>1.08</v>
      </c>
      <c r="N262">
        <v>0</v>
      </c>
      <c r="O262">
        <v>1.08</v>
      </c>
      <c r="P262">
        <v>-2</v>
      </c>
      <c r="Q262">
        <v>19.02</v>
      </c>
      <c r="R262">
        <v>92.45</v>
      </c>
      <c r="S262">
        <v>13.33</v>
      </c>
      <c r="T262">
        <v>1.99</v>
      </c>
      <c r="U262">
        <v>1.48</v>
      </c>
      <c r="V262">
        <v>13.1</v>
      </c>
      <c r="W262">
        <v>23.3</v>
      </c>
      <c r="X262">
        <v>10.199999999999999</v>
      </c>
      <c r="Y262">
        <v>-55</v>
      </c>
      <c r="Z262">
        <v>24</v>
      </c>
      <c r="AA262">
        <v>79</v>
      </c>
      <c r="AB262">
        <v>12.97</v>
      </c>
      <c r="AC262">
        <v>42.7</v>
      </c>
      <c r="AD262">
        <v>55.67</v>
      </c>
      <c r="AE262">
        <v>19</v>
      </c>
      <c r="AF262">
        <v>10.83</v>
      </c>
      <c r="AG262">
        <v>8.19</v>
      </c>
      <c r="AH262">
        <v>-114</v>
      </c>
      <c r="AI262">
        <v>35</v>
      </c>
      <c r="AJ262">
        <v>149</v>
      </c>
      <c r="AK262">
        <v>18.920000000000002</v>
      </c>
      <c r="AL262">
        <v>80.53</v>
      </c>
      <c r="AM262">
        <v>99.45</v>
      </c>
      <c r="AN262">
        <v>65.709999999999994</v>
      </c>
      <c r="AO262">
        <v>2</v>
      </c>
      <c r="AP262">
        <v>8</v>
      </c>
      <c r="AQ262">
        <v>22</v>
      </c>
      <c r="AR262">
        <v>12.55</v>
      </c>
      <c r="AS262">
        <v>21.62</v>
      </c>
      <c r="AT262">
        <v>9.07</v>
      </c>
      <c r="AU262">
        <v>-84</v>
      </c>
      <c r="AV262">
        <v>32</v>
      </c>
      <c r="AW262">
        <v>116</v>
      </c>
      <c r="AX262">
        <v>17.3</v>
      </c>
      <c r="AY262">
        <v>62.7</v>
      </c>
      <c r="AZ262">
        <v>79.989999999999995</v>
      </c>
      <c r="BA262">
        <v>71.88</v>
      </c>
      <c r="BB262">
        <v>5</v>
      </c>
      <c r="BC262">
        <v>20</v>
      </c>
      <c r="BD262">
        <v>11.89</v>
      </c>
      <c r="BE262">
        <v>22.33</v>
      </c>
      <c r="BF262">
        <v>10.44</v>
      </c>
      <c r="BG262">
        <v>-57</v>
      </c>
      <c r="BH262">
        <v>12.43</v>
      </c>
      <c r="BI262">
        <v>43.24</v>
      </c>
      <c r="BJ262">
        <v>23</v>
      </c>
      <c r="BK262">
        <v>80</v>
      </c>
      <c r="BL262">
        <v>15</v>
      </c>
      <c r="BM262">
        <v>10.39</v>
      </c>
      <c r="BN262">
        <v>2.94</v>
      </c>
      <c r="BO262">
        <v>1.08</v>
      </c>
      <c r="BP262">
        <v>7.03</v>
      </c>
      <c r="BQ262">
        <v>2</v>
      </c>
      <c r="BR262">
        <v>13</v>
      </c>
      <c r="BS262">
        <v>-11</v>
      </c>
      <c r="BT262">
        <v>13.33</v>
      </c>
      <c r="BU262">
        <v>10</v>
      </c>
      <c r="BV262">
        <v>8.6999999999999993</v>
      </c>
      <c r="BW262">
        <v>6.25</v>
      </c>
      <c r="BX262">
        <v>83.75</v>
      </c>
      <c r="BY262">
        <v>40.85</v>
      </c>
      <c r="BZ262">
        <v>29</v>
      </c>
      <c r="CA262">
        <v>42</v>
      </c>
      <c r="CB262">
        <v>9.7100000000000009</v>
      </c>
      <c r="CC262">
        <v>10</v>
      </c>
      <c r="CD262">
        <v>12</v>
      </c>
      <c r="CE262">
        <v>93</v>
      </c>
      <c r="CF262">
        <v>8</v>
      </c>
      <c r="CG262">
        <v>2</v>
      </c>
      <c r="CH262">
        <v>0</v>
      </c>
      <c r="CI262">
        <v>0</v>
      </c>
      <c r="CJ262">
        <v>13</v>
      </c>
      <c r="CK262">
        <v>1</v>
      </c>
      <c r="CL262">
        <v>10</v>
      </c>
      <c r="CM262">
        <v>2</v>
      </c>
      <c r="CN262">
        <v>0</v>
      </c>
      <c r="CO262">
        <v>-1.08</v>
      </c>
      <c r="CP262">
        <v>111.01</v>
      </c>
      <c r="CQ262">
        <v>306.17</v>
      </c>
      <c r="CR262">
        <v>26.61</v>
      </c>
      <c r="CS262">
        <v>18.16</v>
      </c>
      <c r="CT262">
        <v>17.53</v>
      </c>
      <c r="CU262">
        <v>54.1</v>
      </c>
      <c r="CV262">
        <v>49.9</v>
      </c>
      <c r="CW262">
        <v>54.01</v>
      </c>
      <c r="CX262">
        <v>45.82</v>
      </c>
      <c r="CY262">
        <v>54.67</v>
      </c>
      <c r="CZ262">
        <v>54.9</v>
      </c>
    </row>
    <row r="263" spans="1:104">
      <c r="A263" t="s">
        <v>1225</v>
      </c>
      <c r="B263" t="s">
        <v>1226</v>
      </c>
      <c r="C263" t="s">
        <v>80</v>
      </c>
      <c r="D263" t="s">
        <v>643</v>
      </c>
      <c r="E263">
        <v>68</v>
      </c>
      <c r="F263">
        <v>20142015</v>
      </c>
      <c r="G263">
        <v>33</v>
      </c>
      <c r="H263">
        <v>1.85</v>
      </c>
      <c r="I263">
        <v>1.85</v>
      </c>
      <c r="J263">
        <v>1</v>
      </c>
      <c r="K263">
        <v>0</v>
      </c>
      <c r="L263">
        <v>1</v>
      </c>
      <c r="M263">
        <v>0.39</v>
      </c>
      <c r="N263">
        <v>0</v>
      </c>
      <c r="O263">
        <v>0.39</v>
      </c>
      <c r="P263">
        <v>-1</v>
      </c>
      <c r="Q263">
        <v>8.84</v>
      </c>
      <c r="R263">
        <v>94.08</v>
      </c>
      <c r="S263">
        <v>12.5</v>
      </c>
      <c r="T263">
        <v>-8.2100000000000009</v>
      </c>
      <c r="U263">
        <v>2.27</v>
      </c>
      <c r="V263">
        <v>-3.55</v>
      </c>
      <c r="W263">
        <v>13.24</v>
      </c>
      <c r="X263">
        <v>16.78</v>
      </c>
      <c r="Y263">
        <v>-100</v>
      </c>
      <c r="Z263">
        <v>18</v>
      </c>
      <c r="AA263">
        <v>118</v>
      </c>
      <c r="AB263">
        <v>7.01</v>
      </c>
      <c r="AC263">
        <v>45.93</v>
      </c>
      <c r="AD263">
        <v>52.93</v>
      </c>
      <c r="AE263">
        <v>8</v>
      </c>
      <c r="AF263">
        <v>-5.14</v>
      </c>
      <c r="AG263">
        <v>13.99</v>
      </c>
      <c r="AH263">
        <v>-242</v>
      </c>
      <c r="AI263">
        <v>26</v>
      </c>
      <c r="AJ263">
        <v>268</v>
      </c>
      <c r="AK263">
        <v>10.119999999999999</v>
      </c>
      <c r="AL263">
        <v>104.31</v>
      </c>
      <c r="AM263">
        <v>114.43</v>
      </c>
      <c r="AN263">
        <v>80.77</v>
      </c>
      <c r="AO263">
        <v>0</v>
      </c>
      <c r="AP263">
        <v>21</v>
      </c>
      <c r="AQ263">
        <v>10</v>
      </c>
      <c r="AR263">
        <v>-2.98</v>
      </c>
      <c r="AS263">
        <v>11.43</v>
      </c>
      <c r="AT263">
        <v>14.41</v>
      </c>
      <c r="AU263">
        <v>-162</v>
      </c>
      <c r="AV263">
        <v>24</v>
      </c>
      <c r="AW263">
        <v>186</v>
      </c>
      <c r="AX263">
        <v>9.34</v>
      </c>
      <c r="AY263">
        <v>72.39</v>
      </c>
      <c r="AZ263">
        <v>81.73</v>
      </c>
      <c r="BA263">
        <v>87.5</v>
      </c>
      <c r="BB263">
        <v>2</v>
      </c>
      <c r="BC263">
        <v>10</v>
      </c>
      <c r="BD263">
        <v>-0.83</v>
      </c>
      <c r="BE263">
        <v>13.38</v>
      </c>
      <c r="BF263">
        <v>14.2</v>
      </c>
      <c r="BG263">
        <v>-115</v>
      </c>
      <c r="BH263">
        <v>8.17</v>
      </c>
      <c r="BI263">
        <v>52.93</v>
      </c>
      <c r="BJ263">
        <v>21</v>
      </c>
      <c r="BK263">
        <v>136</v>
      </c>
      <c r="BL263">
        <v>8</v>
      </c>
      <c r="BM263">
        <v>1</v>
      </c>
      <c r="BN263">
        <v>7.69</v>
      </c>
      <c r="BO263">
        <v>0.78</v>
      </c>
      <c r="BP263">
        <v>8.17</v>
      </c>
      <c r="BQ263">
        <v>2</v>
      </c>
      <c r="BR263">
        <v>21</v>
      </c>
      <c r="BS263">
        <v>-19</v>
      </c>
      <c r="BT263">
        <v>8.6999999999999993</v>
      </c>
      <c r="BU263">
        <v>10</v>
      </c>
      <c r="BV263">
        <v>9.52</v>
      </c>
      <c r="BW263">
        <v>8.33</v>
      </c>
      <c r="BX263">
        <v>84.56</v>
      </c>
      <c r="BY263">
        <v>54.05</v>
      </c>
      <c r="BZ263">
        <v>20</v>
      </c>
      <c r="CA263">
        <v>17</v>
      </c>
      <c r="CB263">
        <v>2.72</v>
      </c>
      <c r="CC263">
        <v>5</v>
      </c>
      <c r="CD263">
        <v>27</v>
      </c>
      <c r="CE263">
        <v>179</v>
      </c>
      <c r="CF263">
        <v>5</v>
      </c>
      <c r="CG263">
        <v>4</v>
      </c>
      <c r="CH263">
        <v>0</v>
      </c>
      <c r="CI263">
        <v>0</v>
      </c>
      <c r="CJ263">
        <v>7</v>
      </c>
      <c r="CK263">
        <v>0</v>
      </c>
      <c r="CL263">
        <v>7</v>
      </c>
      <c r="CM263">
        <v>1</v>
      </c>
      <c r="CN263">
        <v>0</v>
      </c>
      <c r="CO263">
        <v>-0.39</v>
      </c>
      <c r="CP263">
        <v>154.16</v>
      </c>
      <c r="CQ263">
        <v>167.38</v>
      </c>
      <c r="CR263">
        <v>47.94</v>
      </c>
      <c r="CS263">
        <v>16.39</v>
      </c>
      <c r="CT263">
        <v>17.04</v>
      </c>
      <c r="CU263">
        <v>46.51</v>
      </c>
      <c r="CV263">
        <v>50.2</v>
      </c>
      <c r="CW263">
        <v>49.19</v>
      </c>
      <c r="CX263">
        <v>56.57</v>
      </c>
      <c r="CY263">
        <v>54.28</v>
      </c>
      <c r="CZ263">
        <v>53.85</v>
      </c>
    </row>
    <row r="264" spans="1:104">
      <c r="A264" t="s">
        <v>1267</v>
      </c>
      <c r="B264" t="s">
        <v>1268</v>
      </c>
      <c r="C264" t="s">
        <v>87</v>
      </c>
      <c r="D264" t="s">
        <v>767</v>
      </c>
      <c r="E264">
        <v>74</v>
      </c>
      <c r="F264">
        <v>20142015</v>
      </c>
      <c r="G264">
        <v>24</v>
      </c>
      <c r="H264">
        <v>3</v>
      </c>
      <c r="I264">
        <v>3</v>
      </c>
      <c r="J264">
        <v>0</v>
      </c>
      <c r="K264">
        <v>1</v>
      </c>
      <c r="L264">
        <v>1</v>
      </c>
      <c r="M264">
        <v>0</v>
      </c>
      <c r="N264">
        <v>0.43</v>
      </c>
      <c r="O264">
        <v>0.43</v>
      </c>
      <c r="P264">
        <v>1</v>
      </c>
      <c r="Q264">
        <v>5.79</v>
      </c>
      <c r="R264">
        <v>95.84</v>
      </c>
      <c r="S264">
        <v>0</v>
      </c>
      <c r="T264">
        <v>-1.81</v>
      </c>
      <c r="U264">
        <v>1.88</v>
      </c>
      <c r="V264">
        <v>-4.75</v>
      </c>
      <c r="W264">
        <v>8.8699999999999992</v>
      </c>
      <c r="X264">
        <v>13.62</v>
      </c>
      <c r="Y264">
        <v>-102</v>
      </c>
      <c r="Z264">
        <v>11</v>
      </c>
      <c r="AA264">
        <v>113</v>
      </c>
      <c r="AB264">
        <v>4.76</v>
      </c>
      <c r="AC264">
        <v>48.86</v>
      </c>
      <c r="AD264">
        <v>53.62</v>
      </c>
      <c r="AE264">
        <v>5</v>
      </c>
      <c r="AF264">
        <v>-5.22</v>
      </c>
      <c r="AG264">
        <v>11</v>
      </c>
      <c r="AH264">
        <v>-214</v>
      </c>
      <c r="AI264">
        <v>14</v>
      </c>
      <c r="AJ264">
        <v>228</v>
      </c>
      <c r="AK264">
        <v>6.05</v>
      </c>
      <c r="AL264">
        <v>98.59</v>
      </c>
      <c r="AM264">
        <v>104.65</v>
      </c>
      <c r="AN264">
        <v>64.290000000000006</v>
      </c>
      <c r="AO264">
        <v>1</v>
      </c>
      <c r="AP264">
        <v>7</v>
      </c>
      <c r="AQ264">
        <v>6</v>
      </c>
      <c r="AR264">
        <v>-5.6</v>
      </c>
      <c r="AS264">
        <v>6.56</v>
      </c>
      <c r="AT264">
        <v>12.16</v>
      </c>
      <c r="AU264">
        <v>-159</v>
      </c>
      <c r="AV264">
        <v>12</v>
      </c>
      <c r="AW264">
        <v>171</v>
      </c>
      <c r="AX264">
        <v>5.19</v>
      </c>
      <c r="AY264">
        <v>73.95</v>
      </c>
      <c r="AZ264">
        <v>79.14</v>
      </c>
      <c r="BA264">
        <v>75</v>
      </c>
      <c r="BB264">
        <v>2</v>
      </c>
      <c r="BC264">
        <v>5</v>
      </c>
      <c r="BD264">
        <v>-6.69</v>
      </c>
      <c r="BE264">
        <v>6.43</v>
      </c>
      <c r="BF264">
        <v>13.12</v>
      </c>
      <c r="BG264">
        <v>-122</v>
      </c>
      <c r="BH264">
        <v>3.89</v>
      </c>
      <c r="BI264">
        <v>56.65</v>
      </c>
      <c r="BJ264">
        <v>9</v>
      </c>
      <c r="BK264">
        <v>131</v>
      </c>
      <c r="BL264">
        <v>3</v>
      </c>
      <c r="BM264">
        <v>-11.37</v>
      </c>
      <c r="BN264">
        <v>16.13</v>
      </c>
      <c r="BO264">
        <v>0.43</v>
      </c>
      <c r="BP264">
        <v>8.65</v>
      </c>
      <c r="BQ264">
        <v>1</v>
      </c>
      <c r="BR264">
        <v>20</v>
      </c>
      <c r="BS264">
        <v>-19</v>
      </c>
      <c r="BT264">
        <v>4.76</v>
      </c>
      <c r="BU264">
        <v>0</v>
      </c>
      <c r="BV264">
        <v>11.11</v>
      </c>
      <c r="BW264">
        <v>8.33</v>
      </c>
      <c r="BX264">
        <v>84.73</v>
      </c>
      <c r="BY264">
        <v>43.96</v>
      </c>
      <c r="BZ264">
        <v>40</v>
      </c>
      <c r="CA264">
        <v>51</v>
      </c>
      <c r="CB264">
        <v>3.95</v>
      </c>
      <c r="CC264">
        <v>6</v>
      </c>
      <c r="CD264">
        <v>24</v>
      </c>
      <c r="CE264">
        <v>146</v>
      </c>
      <c r="CF264">
        <v>1</v>
      </c>
      <c r="CG264">
        <v>1</v>
      </c>
      <c r="CH264">
        <v>1</v>
      </c>
      <c r="CI264">
        <v>0</v>
      </c>
      <c r="CJ264">
        <v>3</v>
      </c>
      <c r="CK264">
        <v>1</v>
      </c>
      <c r="CL264">
        <v>4</v>
      </c>
      <c r="CM264">
        <v>0</v>
      </c>
      <c r="CN264">
        <v>1</v>
      </c>
      <c r="CO264">
        <v>0.43</v>
      </c>
      <c r="CP264">
        <v>138.75</v>
      </c>
      <c r="CQ264">
        <v>279.32</v>
      </c>
      <c r="CR264">
        <v>33.19</v>
      </c>
      <c r="CS264">
        <v>18.09</v>
      </c>
      <c r="CT264">
        <v>17.350000000000001</v>
      </c>
      <c r="CU264">
        <v>50.07</v>
      </c>
      <c r="CV264">
        <v>49.71</v>
      </c>
      <c r="CW264">
        <v>48.13</v>
      </c>
      <c r="CX264">
        <v>48</v>
      </c>
      <c r="CY264">
        <v>54.18</v>
      </c>
      <c r="CZ264">
        <v>54.8</v>
      </c>
    </row>
    <row r="265" spans="1:104">
      <c r="A265" t="s">
        <v>424</v>
      </c>
      <c r="B265" t="s">
        <v>425</v>
      </c>
      <c r="C265" t="s">
        <v>62</v>
      </c>
      <c r="D265" t="s">
        <v>105</v>
      </c>
      <c r="E265">
        <v>79</v>
      </c>
      <c r="F265">
        <v>20142015</v>
      </c>
      <c r="G265">
        <v>25</v>
      </c>
      <c r="H265">
        <v>0.75</v>
      </c>
      <c r="I265">
        <v>0.67500000000000004</v>
      </c>
      <c r="J265">
        <v>0</v>
      </c>
      <c r="K265">
        <v>1</v>
      </c>
      <c r="L265">
        <v>1</v>
      </c>
      <c r="M265">
        <v>0</v>
      </c>
      <c r="N265">
        <v>0.4</v>
      </c>
      <c r="O265">
        <v>0.4</v>
      </c>
      <c r="P265">
        <v>1</v>
      </c>
      <c r="Q265">
        <v>17.010000000000002</v>
      </c>
      <c r="R265">
        <v>95.5</v>
      </c>
      <c r="S265">
        <v>0</v>
      </c>
      <c r="T265">
        <v>-4.03</v>
      </c>
      <c r="U265">
        <v>1.91</v>
      </c>
      <c r="V265">
        <v>0.15</v>
      </c>
      <c r="W265">
        <v>15.23</v>
      </c>
      <c r="X265">
        <v>15.09</v>
      </c>
      <c r="Y265">
        <v>-105</v>
      </c>
      <c r="Z265">
        <v>23</v>
      </c>
      <c r="AA265">
        <v>128</v>
      </c>
      <c r="AB265">
        <v>9.14</v>
      </c>
      <c r="AC265">
        <v>50.89</v>
      </c>
      <c r="AD265">
        <v>60.04</v>
      </c>
      <c r="AE265">
        <v>2</v>
      </c>
      <c r="AF265">
        <v>3.6</v>
      </c>
      <c r="AG265">
        <v>13.4</v>
      </c>
      <c r="AH265">
        <v>-194</v>
      </c>
      <c r="AI265">
        <v>50</v>
      </c>
      <c r="AJ265">
        <v>244</v>
      </c>
      <c r="AK265">
        <v>19.88</v>
      </c>
      <c r="AL265">
        <v>97.01</v>
      </c>
      <c r="AM265">
        <v>116.89</v>
      </c>
      <c r="AN265">
        <v>60</v>
      </c>
      <c r="AO265">
        <v>1</v>
      </c>
      <c r="AP265">
        <v>24</v>
      </c>
      <c r="AQ265">
        <v>6</v>
      </c>
      <c r="AR265">
        <v>0.87</v>
      </c>
      <c r="AS265">
        <v>17.59</v>
      </c>
      <c r="AT265">
        <v>16.72</v>
      </c>
      <c r="AU265">
        <v>-140</v>
      </c>
      <c r="AV265">
        <v>38</v>
      </c>
      <c r="AW265">
        <v>178</v>
      </c>
      <c r="AX265">
        <v>15.11</v>
      </c>
      <c r="AY265">
        <v>70.77</v>
      </c>
      <c r="AZ265">
        <v>85.88</v>
      </c>
      <c r="BA265">
        <v>78.95</v>
      </c>
      <c r="BB265">
        <v>0</v>
      </c>
      <c r="BC265">
        <v>5</v>
      </c>
      <c r="BD265">
        <v>-0.91</v>
      </c>
      <c r="BE265">
        <v>18.63</v>
      </c>
      <c r="BF265">
        <v>19.55</v>
      </c>
      <c r="BG265">
        <v>-101</v>
      </c>
      <c r="BH265">
        <v>11.93</v>
      </c>
      <c r="BI265">
        <v>52.08</v>
      </c>
      <c r="BJ265">
        <v>30</v>
      </c>
      <c r="BK265">
        <v>131</v>
      </c>
      <c r="BL265">
        <v>5</v>
      </c>
      <c r="BM265">
        <v>-3.51</v>
      </c>
      <c r="BN265">
        <v>17.14</v>
      </c>
      <c r="BO265">
        <v>1.19</v>
      </c>
      <c r="BP265">
        <v>7.55</v>
      </c>
      <c r="BQ265">
        <v>3</v>
      </c>
      <c r="BR265">
        <v>19</v>
      </c>
      <c r="BS265">
        <v>-16</v>
      </c>
      <c r="BT265">
        <v>13.64</v>
      </c>
      <c r="BU265">
        <v>0</v>
      </c>
      <c r="BV265">
        <v>10</v>
      </c>
      <c r="BW265">
        <v>7.89</v>
      </c>
      <c r="BX265">
        <v>85.5</v>
      </c>
      <c r="BY265">
        <v>38</v>
      </c>
      <c r="BZ265">
        <v>0</v>
      </c>
      <c r="CA265">
        <v>1</v>
      </c>
      <c r="CB265">
        <v>6.4</v>
      </c>
      <c r="CC265">
        <v>11</v>
      </c>
      <c r="CD265">
        <v>36</v>
      </c>
      <c r="CE265">
        <v>161</v>
      </c>
      <c r="CF265">
        <v>17</v>
      </c>
      <c r="CG265">
        <v>6</v>
      </c>
      <c r="CH265">
        <v>1</v>
      </c>
      <c r="CI265">
        <v>0</v>
      </c>
      <c r="CJ265">
        <v>5</v>
      </c>
      <c r="CK265">
        <v>5</v>
      </c>
      <c r="CL265">
        <v>6</v>
      </c>
      <c r="CM265">
        <v>0</v>
      </c>
      <c r="CN265">
        <v>1</v>
      </c>
      <c r="CO265">
        <v>0.4</v>
      </c>
      <c r="CP265">
        <v>150.91</v>
      </c>
      <c r="CQ265">
        <v>183.87</v>
      </c>
      <c r="CR265">
        <v>45.08</v>
      </c>
      <c r="CS265">
        <v>16.600000000000001</v>
      </c>
      <c r="CT265">
        <v>17.27</v>
      </c>
      <c r="CU265">
        <v>52.31</v>
      </c>
      <c r="CV265">
        <v>49.16</v>
      </c>
      <c r="CW265">
        <v>59.15</v>
      </c>
      <c r="CX265">
        <v>53.93</v>
      </c>
      <c r="CY265">
        <v>52.96</v>
      </c>
      <c r="CZ265">
        <v>54.77</v>
      </c>
    </row>
    <row r="266" spans="1:104">
      <c r="A266" t="s">
        <v>674</v>
      </c>
      <c r="B266" t="s">
        <v>675</v>
      </c>
      <c r="C266" t="s">
        <v>124</v>
      </c>
      <c r="D266" t="s">
        <v>256</v>
      </c>
      <c r="E266">
        <v>75</v>
      </c>
      <c r="F266">
        <v>20142015</v>
      </c>
      <c r="G266">
        <v>31</v>
      </c>
      <c r="H266">
        <v>2.5</v>
      </c>
      <c r="I266">
        <v>2.5</v>
      </c>
      <c r="J266">
        <v>0</v>
      </c>
      <c r="K266">
        <v>0</v>
      </c>
      <c r="L266">
        <v>0</v>
      </c>
      <c r="M266">
        <v>0</v>
      </c>
      <c r="N266">
        <v>0</v>
      </c>
      <c r="O266">
        <v>0</v>
      </c>
      <c r="P266">
        <v>2</v>
      </c>
      <c r="Q266">
        <v>10.57</v>
      </c>
      <c r="R266">
        <v>87.38</v>
      </c>
      <c r="S266">
        <v>0</v>
      </c>
      <c r="T266">
        <v>-4.05</v>
      </c>
      <c r="U266">
        <v>1.83</v>
      </c>
      <c r="V266">
        <v>-2.66</v>
      </c>
      <c r="W266">
        <v>14.53</v>
      </c>
      <c r="X266">
        <v>17.190000000000001</v>
      </c>
      <c r="Y266">
        <v>-83</v>
      </c>
      <c r="Z266">
        <v>17</v>
      </c>
      <c r="AA266">
        <v>100</v>
      </c>
      <c r="AB266">
        <v>7.42</v>
      </c>
      <c r="AC266">
        <v>43.65</v>
      </c>
      <c r="AD266">
        <v>51.07</v>
      </c>
      <c r="AE266">
        <v>9</v>
      </c>
      <c r="AF266">
        <v>-4.26</v>
      </c>
      <c r="AG266">
        <v>14.83</v>
      </c>
      <c r="AH266">
        <v>-179</v>
      </c>
      <c r="AI266">
        <v>24</v>
      </c>
      <c r="AJ266">
        <v>203</v>
      </c>
      <c r="AK266">
        <v>10.48</v>
      </c>
      <c r="AL266">
        <v>88.61</v>
      </c>
      <c r="AM266">
        <v>99.09</v>
      </c>
      <c r="AN266">
        <v>66.67</v>
      </c>
      <c r="AO266">
        <v>1</v>
      </c>
      <c r="AP266">
        <v>9</v>
      </c>
      <c r="AQ266">
        <v>12</v>
      </c>
      <c r="AR266">
        <v>-5.25</v>
      </c>
      <c r="AS266">
        <v>12.21</v>
      </c>
      <c r="AT266">
        <v>17.46</v>
      </c>
      <c r="AU266">
        <v>-130</v>
      </c>
      <c r="AV266">
        <v>21</v>
      </c>
      <c r="AW266">
        <v>151</v>
      </c>
      <c r="AX266">
        <v>9.17</v>
      </c>
      <c r="AY266">
        <v>65.91</v>
      </c>
      <c r="AZ266">
        <v>75.08</v>
      </c>
      <c r="BA266">
        <v>76.19</v>
      </c>
      <c r="BB266">
        <v>2</v>
      </c>
      <c r="BC266">
        <v>11</v>
      </c>
      <c r="BD266">
        <v>-5.67</v>
      </c>
      <c r="BE266">
        <v>13.45</v>
      </c>
      <c r="BF266">
        <v>19.11</v>
      </c>
      <c r="BG266">
        <v>-87</v>
      </c>
      <c r="BH266">
        <v>6.98</v>
      </c>
      <c r="BI266">
        <v>44.96</v>
      </c>
      <c r="BJ266">
        <v>16</v>
      </c>
      <c r="BK266">
        <v>103</v>
      </c>
      <c r="BL266">
        <v>9</v>
      </c>
      <c r="BM266">
        <v>-19.23</v>
      </c>
      <c r="BN266">
        <v>19.23</v>
      </c>
      <c r="BO266">
        <v>0</v>
      </c>
      <c r="BP266">
        <v>5.67</v>
      </c>
      <c r="BQ266">
        <v>0</v>
      </c>
      <c r="BR266">
        <v>13</v>
      </c>
      <c r="BS266">
        <v>-13</v>
      </c>
      <c r="BT266">
        <v>0</v>
      </c>
      <c r="BU266">
        <v>0</v>
      </c>
      <c r="BV266">
        <v>0</v>
      </c>
      <c r="BW266">
        <v>0</v>
      </c>
      <c r="BX266">
        <v>87.38</v>
      </c>
      <c r="BY266">
        <v>40</v>
      </c>
      <c r="BZ266">
        <v>2</v>
      </c>
      <c r="CA266">
        <v>3</v>
      </c>
      <c r="CB266">
        <v>2.4500000000000002</v>
      </c>
      <c r="CC266">
        <v>4</v>
      </c>
      <c r="CD266">
        <v>28</v>
      </c>
      <c r="CE266">
        <v>159</v>
      </c>
      <c r="CF266">
        <v>2</v>
      </c>
      <c r="CG266">
        <v>2</v>
      </c>
      <c r="CH266">
        <v>0</v>
      </c>
      <c r="CI266">
        <v>0</v>
      </c>
      <c r="CJ266">
        <v>9</v>
      </c>
      <c r="CK266">
        <v>2</v>
      </c>
      <c r="CL266">
        <v>6</v>
      </c>
      <c r="CM266">
        <v>1</v>
      </c>
      <c r="CN266">
        <v>3</v>
      </c>
      <c r="CO266">
        <v>0.87</v>
      </c>
      <c r="CP266">
        <v>137.44999999999999</v>
      </c>
      <c r="CQ266">
        <v>289.14999999999998</v>
      </c>
      <c r="CR266">
        <v>32.22</v>
      </c>
      <c r="CS266">
        <v>17.420000000000002</v>
      </c>
      <c r="CT266">
        <v>17.489999999999998</v>
      </c>
      <c r="CU266">
        <v>50.37</v>
      </c>
      <c r="CV266">
        <v>49.88</v>
      </c>
      <c r="CW266">
        <v>55.24</v>
      </c>
      <c r="CX266">
        <v>54.42</v>
      </c>
      <c r="CY266">
        <v>54.69</v>
      </c>
      <c r="CZ266">
        <v>54.96</v>
      </c>
    </row>
    <row r="267" spans="1:104">
      <c r="A267" t="s">
        <v>957</v>
      </c>
      <c r="B267" t="s">
        <v>958</v>
      </c>
      <c r="C267" t="s">
        <v>62</v>
      </c>
      <c r="D267" t="s">
        <v>959</v>
      </c>
      <c r="E267">
        <v>36</v>
      </c>
      <c r="F267">
        <v>20142015</v>
      </c>
      <c r="G267">
        <v>28</v>
      </c>
      <c r="H267">
        <v>0.7</v>
      </c>
      <c r="I267">
        <v>0.7</v>
      </c>
      <c r="J267">
        <v>0</v>
      </c>
      <c r="K267">
        <v>0</v>
      </c>
      <c r="L267">
        <v>0</v>
      </c>
      <c r="M267">
        <v>0</v>
      </c>
      <c r="N267">
        <v>0</v>
      </c>
      <c r="O267">
        <v>0</v>
      </c>
      <c r="P267">
        <v>0</v>
      </c>
      <c r="Q267">
        <v>50</v>
      </c>
      <c r="R267">
        <v>100</v>
      </c>
      <c r="S267" t="s">
        <v>1488</v>
      </c>
      <c r="T267" t="s">
        <v>1488</v>
      </c>
      <c r="U267">
        <v>0.03</v>
      </c>
      <c r="V267">
        <v>21.54</v>
      </c>
      <c r="W267">
        <v>33.33</v>
      </c>
      <c r="X267">
        <v>11.79</v>
      </c>
      <c r="Y267">
        <v>-1</v>
      </c>
      <c r="Z267">
        <v>1</v>
      </c>
      <c r="AA267">
        <v>2</v>
      </c>
      <c r="AB267">
        <v>50.35</v>
      </c>
      <c r="AC267">
        <v>100.7</v>
      </c>
      <c r="AD267">
        <v>151.05000000000001</v>
      </c>
      <c r="AE267">
        <v>0</v>
      </c>
      <c r="AF267">
        <v>39.53</v>
      </c>
      <c r="AG267">
        <v>10.47</v>
      </c>
      <c r="AH267">
        <v>0</v>
      </c>
      <c r="AI267">
        <v>2</v>
      </c>
      <c r="AJ267">
        <v>2</v>
      </c>
      <c r="AK267">
        <v>100.7</v>
      </c>
      <c r="AL267">
        <v>100.7</v>
      </c>
      <c r="AM267">
        <v>201.4</v>
      </c>
      <c r="AN267">
        <v>50</v>
      </c>
      <c r="AO267">
        <v>0</v>
      </c>
      <c r="AP267">
        <v>0</v>
      </c>
      <c r="AQ267">
        <v>0</v>
      </c>
      <c r="AR267">
        <v>37.46</v>
      </c>
      <c r="AS267">
        <v>50</v>
      </c>
      <c r="AT267">
        <v>12.54</v>
      </c>
      <c r="AU267">
        <v>0</v>
      </c>
      <c r="AV267">
        <v>1</v>
      </c>
      <c r="AW267">
        <v>1</v>
      </c>
      <c r="AX267">
        <v>50.35</v>
      </c>
      <c r="AY267">
        <v>50.35</v>
      </c>
      <c r="AZ267">
        <v>100.7</v>
      </c>
      <c r="BA267">
        <v>100</v>
      </c>
      <c r="BB267">
        <v>0</v>
      </c>
      <c r="BC267">
        <v>0</v>
      </c>
      <c r="BD267">
        <v>35.57</v>
      </c>
      <c r="BE267">
        <v>50</v>
      </c>
      <c r="BF267">
        <v>14.43</v>
      </c>
      <c r="BG267">
        <v>0</v>
      </c>
      <c r="BH267">
        <v>50.35</v>
      </c>
      <c r="BI267">
        <v>50.35</v>
      </c>
      <c r="BJ267">
        <v>1</v>
      </c>
      <c r="BK267">
        <v>1</v>
      </c>
      <c r="BL267">
        <v>0</v>
      </c>
      <c r="BM267" t="s">
        <v>1488</v>
      </c>
      <c r="BN267">
        <v>5.26</v>
      </c>
      <c r="BO267">
        <v>0</v>
      </c>
      <c r="BP267">
        <v>0</v>
      </c>
      <c r="BQ267">
        <v>0</v>
      </c>
      <c r="BR267">
        <v>0</v>
      </c>
      <c r="BS267">
        <v>0</v>
      </c>
      <c r="BT267" t="s">
        <v>1488</v>
      </c>
      <c r="BU267" t="s">
        <v>1488</v>
      </c>
      <c r="BV267">
        <v>0</v>
      </c>
      <c r="BW267">
        <v>0</v>
      </c>
      <c r="BX267">
        <v>100</v>
      </c>
      <c r="BY267">
        <v>40</v>
      </c>
      <c r="BZ267">
        <v>0</v>
      </c>
      <c r="CA267">
        <v>0</v>
      </c>
      <c r="CB267" t="s">
        <v>1488</v>
      </c>
      <c r="CC267">
        <v>0</v>
      </c>
      <c r="CD267">
        <v>1</v>
      </c>
      <c r="CE267">
        <v>0</v>
      </c>
      <c r="CF267">
        <v>0</v>
      </c>
      <c r="CG267">
        <v>0</v>
      </c>
      <c r="CH267">
        <v>0</v>
      </c>
      <c r="CI267">
        <v>0</v>
      </c>
      <c r="CJ267">
        <v>0</v>
      </c>
      <c r="CK267">
        <v>0</v>
      </c>
      <c r="CL267">
        <v>0</v>
      </c>
      <c r="CM267">
        <v>0</v>
      </c>
      <c r="CN267">
        <v>0</v>
      </c>
      <c r="CO267">
        <v>0</v>
      </c>
      <c r="CP267">
        <v>1.19</v>
      </c>
      <c r="CQ267">
        <v>189.28</v>
      </c>
      <c r="CR267">
        <v>0.63</v>
      </c>
      <c r="CS267">
        <v>15.84</v>
      </c>
      <c r="CT267">
        <v>16.73</v>
      </c>
      <c r="CU267">
        <v>48.62</v>
      </c>
      <c r="CV267">
        <v>49.34</v>
      </c>
      <c r="CW267">
        <v>51.3</v>
      </c>
      <c r="CX267">
        <v>54.22</v>
      </c>
      <c r="CY267">
        <v>53.95</v>
      </c>
      <c r="CZ267">
        <v>55.4</v>
      </c>
    </row>
    <row r="268" spans="1:104">
      <c r="A268" t="s">
        <v>209</v>
      </c>
      <c r="B268" t="s">
        <v>210</v>
      </c>
      <c r="C268" t="s">
        <v>62</v>
      </c>
      <c r="D268" t="s">
        <v>77</v>
      </c>
      <c r="E268">
        <v>80</v>
      </c>
      <c r="F268">
        <v>20142015</v>
      </c>
      <c r="G268">
        <v>27</v>
      </c>
      <c r="H268">
        <v>5.2</v>
      </c>
      <c r="I268">
        <v>4.5999999999999996</v>
      </c>
      <c r="J268">
        <v>0</v>
      </c>
      <c r="K268">
        <v>0</v>
      </c>
      <c r="L268">
        <v>0</v>
      </c>
      <c r="M268">
        <v>0</v>
      </c>
      <c r="N268">
        <v>0</v>
      </c>
      <c r="O268">
        <v>0</v>
      </c>
      <c r="P268">
        <v>-4</v>
      </c>
      <c r="Q268">
        <v>10.89</v>
      </c>
      <c r="R268">
        <v>98.25</v>
      </c>
      <c r="S268">
        <v>0</v>
      </c>
      <c r="T268">
        <v>-10.1</v>
      </c>
      <c r="U268">
        <v>2.4900000000000002</v>
      </c>
      <c r="V268">
        <v>-2</v>
      </c>
      <c r="W268">
        <v>14.19</v>
      </c>
      <c r="X268">
        <v>16.2</v>
      </c>
      <c r="Y268">
        <v>-111</v>
      </c>
      <c r="Z268">
        <v>22</v>
      </c>
      <c r="AA268">
        <v>133</v>
      </c>
      <c r="AB268">
        <v>6.63</v>
      </c>
      <c r="AC268">
        <v>40.049999999999997</v>
      </c>
      <c r="AD268">
        <v>46.68</v>
      </c>
      <c r="AE268">
        <v>0</v>
      </c>
      <c r="AF268">
        <v>-1.1100000000000001</v>
      </c>
      <c r="AG268">
        <v>12</v>
      </c>
      <c r="AH268">
        <v>-280</v>
      </c>
      <c r="AI268">
        <v>39</v>
      </c>
      <c r="AJ268">
        <v>319</v>
      </c>
      <c r="AK268">
        <v>11.74</v>
      </c>
      <c r="AL268">
        <v>96.06</v>
      </c>
      <c r="AM268">
        <v>107.81</v>
      </c>
      <c r="AN268">
        <v>74.36</v>
      </c>
      <c r="AO268">
        <v>0</v>
      </c>
      <c r="AP268">
        <v>22</v>
      </c>
      <c r="AQ268">
        <v>2</v>
      </c>
      <c r="AR268">
        <v>-0.3</v>
      </c>
      <c r="AS268">
        <v>12.59</v>
      </c>
      <c r="AT268">
        <v>12.89</v>
      </c>
      <c r="AU268">
        <v>-214</v>
      </c>
      <c r="AV268">
        <v>36</v>
      </c>
      <c r="AW268">
        <v>250</v>
      </c>
      <c r="AX268">
        <v>10.84</v>
      </c>
      <c r="AY268">
        <v>75.290000000000006</v>
      </c>
      <c r="AZ268">
        <v>86.13</v>
      </c>
      <c r="BA268">
        <v>80.56</v>
      </c>
      <c r="BB268">
        <v>1</v>
      </c>
      <c r="BC268">
        <v>2</v>
      </c>
      <c r="BD268">
        <v>0.22</v>
      </c>
      <c r="BE268">
        <v>13.55</v>
      </c>
      <c r="BF268">
        <v>13.33</v>
      </c>
      <c r="BG268">
        <v>-156</v>
      </c>
      <c r="BH268">
        <v>8.73</v>
      </c>
      <c r="BI268">
        <v>55.71</v>
      </c>
      <c r="BJ268">
        <v>29</v>
      </c>
      <c r="BK268">
        <v>185</v>
      </c>
      <c r="BL268">
        <v>1</v>
      </c>
      <c r="BM268">
        <v>6.11</v>
      </c>
      <c r="BN268">
        <v>5</v>
      </c>
      <c r="BO268">
        <v>0.6</v>
      </c>
      <c r="BP268">
        <v>4.82</v>
      </c>
      <c r="BQ268">
        <v>2</v>
      </c>
      <c r="BR268">
        <v>16</v>
      </c>
      <c r="BS268">
        <v>-14</v>
      </c>
      <c r="BT268">
        <v>11.11</v>
      </c>
      <c r="BU268">
        <v>0</v>
      </c>
      <c r="BV268">
        <v>6.9</v>
      </c>
      <c r="BW268">
        <v>5.56</v>
      </c>
      <c r="BX268">
        <v>91.35</v>
      </c>
      <c r="BY268">
        <v>40</v>
      </c>
      <c r="BZ268">
        <v>0</v>
      </c>
      <c r="CA268">
        <v>0</v>
      </c>
      <c r="CB268">
        <v>4.0199999999999996</v>
      </c>
      <c r="CC268">
        <v>9</v>
      </c>
      <c r="CD268">
        <v>37</v>
      </c>
      <c r="CE268">
        <v>215</v>
      </c>
      <c r="CF268">
        <v>4</v>
      </c>
      <c r="CG268">
        <v>9</v>
      </c>
      <c r="CH268">
        <v>0</v>
      </c>
      <c r="CI268">
        <v>0</v>
      </c>
      <c r="CJ268">
        <v>1</v>
      </c>
      <c r="CK268">
        <v>16</v>
      </c>
      <c r="CL268">
        <v>7</v>
      </c>
      <c r="CM268">
        <v>4</v>
      </c>
      <c r="CN268">
        <v>0</v>
      </c>
      <c r="CO268">
        <v>-1.2</v>
      </c>
      <c r="CP268">
        <v>199.24</v>
      </c>
      <c r="CQ268">
        <v>149.22</v>
      </c>
      <c r="CR268">
        <v>57.18</v>
      </c>
      <c r="CS268">
        <v>16.88</v>
      </c>
      <c r="CT268">
        <v>17.829999999999998</v>
      </c>
      <c r="CU268">
        <v>52.72</v>
      </c>
      <c r="CV268">
        <v>50.59</v>
      </c>
      <c r="CW268">
        <v>58.08</v>
      </c>
      <c r="CX268">
        <v>52.09</v>
      </c>
      <c r="CY268">
        <v>55.56</v>
      </c>
      <c r="CZ268">
        <v>54.26</v>
      </c>
    </row>
    <row r="269" spans="1:104">
      <c r="A269" t="s">
        <v>555</v>
      </c>
      <c r="B269" t="s">
        <v>556</v>
      </c>
      <c r="C269" t="s">
        <v>124</v>
      </c>
      <c r="D269" t="s">
        <v>221</v>
      </c>
      <c r="E269">
        <v>79</v>
      </c>
      <c r="F269">
        <v>20142015</v>
      </c>
      <c r="G269">
        <v>24</v>
      </c>
      <c r="H269">
        <v>0.75</v>
      </c>
      <c r="I269">
        <v>0.75</v>
      </c>
      <c r="J269">
        <v>0</v>
      </c>
      <c r="K269">
        <v>0</v>
      </c>
      <c r="L269">
        <v>0</v>
      </c>
      <c r="M269">
        <v>0</v>
      </c>
      <c r="N269">
        <v>0</v>
      </c>
      <c r="O269">
        <v>0</v>
      </c>
      <c r="P269">
        <v>0</v>
      </c>
      <c r="Q269">
        <v>12.5</v>
      </c>
      <c r="R269" t="s">
        <v>1488</v>
      </c>
      <c r="S269" t="s">
        <v>1488</v>
      </c>
      <c r="T269">
        <v>-8.81</v>
      </c>
      <c r="U269">
        <v>0.05</v>
      </c>
      <c r="V269">
        <v>0.46</v>
      </c>
      <c r="W269">
        <v>16.670000000000002</v>
      </c>
      <c r="X269">
        <v>16.21</v>
      </c>
      <c r="Y269">
        <v>-4</v>
      </c>
      <c r="Z269">
        <v>1</v>
      </c>
      <c r="AA269">
        <v>5</v>
      </c>
      <c r="AB269">
        <v>15.89</v>
      </c>
      <c r="AC269">
        <v>79.47</v>
      </c>
      <c r="AD269">
        <v>95.36</v>
      </c>
      <c r="AE269">
        <v>1</v>
      </c>
      <c r="AF269">
        <v>-2.25</v>
      </c>
      <c r="AG269">
        <v>14.75</v>
      </c>
      <c r="AH269">
        <v>-6</v>
      </c>
      <c r="AI269">
        <v>1</v>
      </c>
      <c r="AJ269">
        <v>7</v>
      </c>
      <c r="AK269">
        <v>15.89</v>
      </c>
      <c r="AL269">
        <v>111.26</v>
      </c>
      <c r="AM269">
        <v>127.15</v>
      </c>
      <c r="AN269">
        <v>0</v>
      </c>
      <c r="AO269">
        <v>0</v>
      </c>
      <c r="AP269">
        <v>0</v>
      </c>
      <c r="AQ269">
        <v>1</v>
      </c>
      <c r="AR269">
        <v>9.9499999999999993</v>
      </c>
      <c r="AS269">
        <v>25</v>
      </c>
      <c r="AT269">
        <v>15.05</v>
      </c>
      <c r="AU269">
        <v>-2</v>
      </c>
      <c r="AV269">
        <v>1</v>
      </c>
      <c r="AW269">
        <v>3</v>
      </c>
      <c r="AX269">
        <v>15.89</v>
      </c>
      <c r="AY269">
        <v>47.68</v>
      </c>
      <c r="AZ269">
        <v>63.58</v>
      </c>
      <c r="BA269">
        <v>0</v>
      </c>
      <c r="BB269">
        <v>1</v>
      </c>
      <c r="BC269">
        <v>1</v>
      </c>
      <c r="BD269">
        <v>-16.55</v>
      </c>
      <c r="BE269">
        <v>0</v>
      </c>
      <c r="BF269">
        <v>16.55</v>
      </c>
      <c r="BG269">
        <v>-3</v>
      </c>
      <c r="BH269">
        <v>0</v>
      </c>
      <c r="BI269">
        <v>47.68</v>
      </c>
      <c r="BJ269">
        <v>0</v>
      </c>
      <c r="BK269">
        <v>3</v>
      </c>
      <c r="BL269">
        <v>0</v>
      </c>
      <c r="BM269" t="s">
        <v>1488</v>
      </c>
      <c r="BN269">
        <v>12.5</v>
      </c>
      <c r="BO269">
        <v>0</v>
      </c>
      <c r="BP269">
        <v>0</v>
      </c>
      <c r="BQ269">
        <v>0</v>
      </c>
      <c r="BR269">
        <v>0</v>
      </c>
      <c r="BS269">
        <v>0</v>
      </c>
      <c r="BT269" t="s">
        <v>1488</v>
      </c>
      <c r="BU269">
        <v>0</v>
      </c>
      <c r="BV269" t="s">
        <v>1488</v>
      </c>
      <c r="BW269">
        <v>0</v>
      </c>
      <c r="BX269">
        <v>100</v>
      </c>
      <c r="BY269">
        <v>43</v>
      </c>
      <c r="BZ269">
        <v>1</v>
      </c>
      <c r="CA269">
        <v>0</v>
      </c>
      <c r="CB269">
        <v>0</v>
      </c>
      <c r="CC269">
        <v>0</v>
      </c>
      <c r="CD269">
        <v>3</v>
      </c>
      <c r="CE269">
        <v>4</v>
      </c>
      <c r="CF269">
        <v>0</v>
      </c>
      <c r="CG269">
        <v>0</v>
      </c>
      <c r="CH269">
        <v>0</v>
      </c>
      <c r="CI269">
        <v>0</v>
      </c>
      <c r="CJ269">
        <v>0</v>
      </c>
      <c r="CK269">
        <v>0</v>
      </c>
      <c r="CL269">
        <v>1</v>
      </c>
      <c r="CM269">
        <v>0</v>
      </c>
      <c r="CN269">
        <v>0</v>
      </c>
      <c r="CO269">
        <v>0</v>
      </c>
      <c r="CP269">
        <v>3.77</v>
      </c>
      <c r="CQ269">
        <v>404.93</v>
      </c>
      <c r="CR269">
        <v>0.92</v>
      </c>
      <c r="CS269">
        <v>17.170000000000002</v>
      </c>
      <c r="CT269">
        <v>17.34</v>
      </c>
      <c r="CU269">
        <v>50.2</v>
      </c>
      <c r="CV269">
        <v>50.14</v>
      </c>
      <c r="CW269">
        <v>56.45</v>
      </c>
      <c r="CX269">
        <v>56.01</v>
      </c>
      <c r="CY269">
        <v>54.66</v>
      </c>
      <c r="CZ269">
        <v>54.35</v>
      </c>
    </row>
    <row r="270" spans="1:104">
      <c r="A270" t="s">
        <v>1396</v>
      </c>
      <c r="B270" t="s">
        <v>1397</v>
      </c>
      <c r="C270" t="s">
        <v>62</v>
      </c>
      <c r="D270" t="s">
        <v>976</v>
      </c>
      <c r="E270">
        <v>74</v>
      </c>
      <c r="F270">
        <v>20142015</v>
      </c>
      <c r="G270">
        <v>27</v>
      </c>
      <c r="H270">
        <v>0.6</v>
      </c>
      <c r="I270">
        <v>0.6</v>
      </c>
      <c r="J270">
        <v>0</v>
      </c>
      <c r="K270">
        <v>0</v>
      </c>
      <c r="L270">
        <v>0</v>
      </c>
      <c r="M270">
        <v>0</v>
      </c>
      <c r="N270">
        <v>0</v>
      </c>
      <c r="O270">
        <v>0</v>
      </c>
      <c r="P270">
        <v>0</v>
      </c>
      <c r="Q270">
        <v>9.34</v>
      </c>
      <c r="R270">
        <v>98.67</v>
      </c>
      <c r="S270">
        <v>0</v>
      </c>
      <c r="T270">
        <v>2.2999999999999998</v>
      </c>
      <c r="U270">
        <v>1.97</v>
      </c>
      <c r="V270">
        <v>-2.94</v>
      </c>
      <c r="W270">
        <v>8.02</v>
      </c>
      <c r="X270">
        <v>10.96</v>
      </c>
      <c r="Y270">
        <v>-136</v>
      </c>
      <c r="Z270">
        <v>13</v>
      </c>
      <c r="AA270">
        <v>149</v>
      </c>
      <c r="AB270">
        <v>5.34</v>
      </c>
      <c r="AC270">
        <v>61.21</v>
      </c>
      <c r="AD270">
        <v>66.55</v>
      </c>
      <c r="AE270">
        <v>1</v>
      </c>
      <c r="AF270">
        <v>0.97</v>
      </c>
      <c r="AG270">
        <v>8.3699999999999992</v>
      </c>
      <c r="AH270">
        <v>-235</v>
      </c>
      <c r="AI270">
        <v>27</v>
      </c>
      <c r="AJ270">
        <v>262</v>
      </c>
      <c r="AK270">
        <v>11.09</v>
      </c>
      <c r="AL270">
        <v>107.63</v>
      </c>
      <c r="AM270">
        <v>118.73</v>
      </c>
      <c r="AN270">
        <v>74.069999999999993</v>
      </c>
      <c r="AO270">
        <v>0</v>
      </c>
      <c r="AP270">
        <v>11</v>
      </c>
      <c r="AQ270">
        <v>3</v>
      </c>
      <c r="AR270">
        <v>2.2599999999999998</v>
      </c>
      <c r="AS270">
        <v>10.78</v>
      </c>
      <c r="AT270">
        <v>8.52</v>
      </c>
      <c r="AU270">
        <v>-182</v>
      </c>
      <c r="AV270">
        <v>25</v>
      </c>
      <c r="AW270">
        <v>207</v>
      </c>
      <c r="AX270">
        <v>10.27</v>
      </c>
      <c r="AY270">
        <v>85.04</v>
      </c>
      <c r="AZ270">
        <v>95.31</v>
      </c>
      <c r="BA270">
        <v>80</v>
      </c>
      <c r="BB270">
        <v>2</v>
      </c>
      <c r="BC270">
        <v>3</v>
      </c>
      <c r="BD270">
        <v>0.97</v>
      </c>
      <c r="BE270">
        <v>11.24</v>
      </c>
      <c r="BF270">
        <v>10.27</v>
      </c>
      <c r="BG270">
        <v>-138</v>
      </c>
      <c r="BH270">
        <v>8.2200000000000006</v>
      </c>
      <c r="BI270">
        <v>64.91</v>
      </c>
      <c r="BJ270">
        <v>20</v>
      </c>
      <c r="BK270">
        <v>158</v>
      </c>
      <c r="BL270">
        <v>1</v>
      </c>
      <c r="BM270">
        <v>0.76</v>
      </c>
      <c r="BN270">
        <v>8.33</v>
      </c>
      <c r="BO270">
        <v>0.41</v>
      </c>
      <c r="BP270">
        <v>4.1100000000000003</v>
      </c>
      <c r="BQ270">
        <v>1</v>
      </c>
      <c r="BR270">
        <v>10</v>
      </c>
      <c r="BS270">
        <v>-9</v>
      </c>
      <c r="BT270">
        <v>9.09</v>
      </c>
      <c r="BU270">
        <v>0</v>
      </c>
      <c r="BV270">
        <v>5</v>
      </c>
      <c r="BW270">
        <v>4</v>
      </c>
      <c r="BX270">
        <v>93.67</v>
      </c>
      <c r="BY270">
        <v>40</v>
      </c>
      <c r="BZ270">
        <v>0</v>
      </c>
      <c r="CA270">
        <v>0</v>
      </c>
      <c r="CB270">
        <v>6.45</v>
      </c>
      <c r="CC270">
        <v>8</v>
      </c>
      <c r="CD270">
        <v>29</v>
      </c>
      <c r="CE270">
        <v>116</v>
      </c>
      <c r="CF270">
        <v>6</v>
      </c>
      <c r="CG270">
        <v>2</v>
      </c>
      <c r="CH270">
        <v>0</v>
      </c>
      <c r="CI270">
        <v>0</v>
      </c>
      <c r="CJ270">
        <v>1</v>
      </c>
      <c r="CK270">
        <v>2</v>
      </c>
      <c r="CL270">
        <v>4</v>
      </c>
      <c r="CM270">
        <v>0</v>
      </c>
      <c r="CN270">
        <v>0</v>
      </c>
      <c r="CO270">
        <v>0</v>
      </c>
      <c r="CP270">
        <v>146.05000000000001</v>
      </c>
      <c r="CQ270">
        <v>228.85</v>
      </c>
      <c r="CR270">
        <v>38.96</v>
      </c>
      <c r="CS270">
        <v>16.98</v>
      </c>
      <c r="CT270">
        <v>17.38</v>
      </c>
      <c r="CU270">
        <v>44.88</v>
      </c>
      <c r="CV270">
        <v>50.59</v>
      </c>
      <c r="CW270">
        <v>49.45</v>
      </c>
      <c r="CX270">
        <v>60.74</v>
      </c>
      <c r="CY270">
        <v>55.18</v>
      </c>
      <c r="CZ270">
        <v>53.89</v>
      </c>
    </row>
    <row r="271" spans="1:104">
      <c r="A271" t="s">
        <v>1291</v>
      </c>
      <c r="B271" t="s">
        <v>1292</v>
      </c>
      <c r="C271" t="s">
        <v>68</v>
      </c>
      <c r="D271" t="s">
        <v>858</v>
      </c>
      <c r="E271">
        <v>62</v>
      </c>
      <c r="F271">
        <v>20142015</v>
      </c>
      <c r="G271">
        <v>23</v>
      </c>
      <c r="H271">
        <v>0.77500000000000002</v>
      </c>
      <c r="I271">
        <v>0.77500000000000002</v>
      </c>
      <c r="J271">
        <v>1</v>
      </c>
      <c r="K271">
        <v>1</v>
      </c>
      <c r="L271">
        <v>2</v>
      </c>
      <c r="M271">
        <v>0.57999999999999996</v>
      </c>
      <c r="N271">
        <v>0.57999999999999996</v>
      </c>
      <c r="O271">
        <v>1.17</v>
      </c>
      <c r="P271">
        <v>0</v>
      </c>
      <c r="Q271">
        <v>13.3</v>
      </c>
      <c r="R271">
        <v>96.56</v>
      </c>
      <c r="S271">
        <v>10</v>
      </c>
      <c r="T271">
        <v>-0.23</v>
      </c>
      <c r="U271">
        <v>1.66</v>
      </c>
      <c r="V271">
        <v>4.38</v>
      </c>
      <c r="W271">
        <v>17.21</v>
      </c>
      <c r="X271">
        <v>12.83</v>
      </c>
      <c r="Y271">
        <v>-80</v>
      </c>
      <c r="Z271">
        <v>21</v>
      </c>
      <c r="AA271">
        <v>101</v>
      </c>
      <c r="AB271">
        <v>12.23</v>
      </c>
      <c r="AC271">
        <v>58.84</v>
      </c>
      <c r="AD271">
        <v>71.08</v>
      </c>
      <c r="AE271">
        <v>11</v>
      </c>
      <c r="AF271">
        <v>0</v>
      </c>
      <c r="AG271">
        <v>13.3</v>
      </c>
      <c r="AH271">
        <v>-160</v>
      </c>
      <c r="AI271">
        <v>29</v>
      </c>
      <c r="AJ271">
        <v>189</v>
      </c>
      <c r="AK271">
        <v>16.899999999999999</v>
      </c>
      <c r="AL271">
        <v>110.11</v>
      </c>
      <c r="AM271">
        <v>127.01</v>
      </c>
      <c r="AN271">
        <v>72.41</v>
      </c>
      <c r="AO271">
        <v>2</v>
      </c>
      <c r="AP271">
        <v>5</v>
      </c>
      <c r="AQ271">
        <v>14</v>
      </c>
      <c r="AR271">
        <v>-0.2</v>
      </c>
      <c r="AS271">
        <v>14.61</v>
      </c>
      <c r="AT271">
        <v>14.8</v>
      </c>
      <c r="AU271">
        <v>-126</v>
      </c>
      <c r="AV271">
        <v>26</v>
      </c>
      <c r="AW271">
        <v>152</v>
      </c>
      <c r="AX271">
        <v>15.15</v>
      </c>
      <c r="AY271">
        <v>88.56</v>
      </c>
      <c r="AZ271">
        <v>103.71</v>
      </c>
      <c r="BA271">
        <v>80.77</v>
      </c>
      <c r="BB271">
        <v>2</v>
      </c>
      <c r="BC271">
        <v>12</v>
      </c>
      <c r="BD271">
        <v>-1.1000000000000001</v>
      </c>
      <c r="BE271">
        <v>16.28</v>
      </c>
      <c r="BF271">
        <v>17.37</v>
      </c>
      <c r="BG271">
        <v>-87</v>
      </c>
      <c r="BH271">
        <v>12.23</v>
      </c>
      <c r="BI271">
        <v>62.92</v>
      </c>
      <c r="BJ271">
        <v>21</v>
      </c>
      <c r="BK271">
        <v>108</v>
      </c>
      <c r="BL271">
        <v>10</v>
      </c>
      <c r="BM271">
        <v>-3.12</v>
      </c>
      <c r="BN271">
        <v>15.62</v>
      </c>
      <c r="BO271">
        <v>1.17</v>
      </c>
      <c r="BP271">
        <v>8.16</v>
      </c>
      <c r="BQ271">
        <v>2</v>
      </c>
      <c r="BR271">
        <v>14</v>
      </c>
      <c r="BS271">
        <v>-12</v>
      </c>
      <c r="BT271">
        <v>12.5</v>
      </c>
      <c r="BU271">
        <v>8.33</v>
      </c>
      <c r="BV271">
        <v>9.52</v>
      </c>
      <c r="BW271">
        <v>7.69</v>
      </c>
      <c r="BX271">
        <v>87.04</v>
      </c>
      <c r="BY271">
        <v>46.84</v>
      </c>
      <c r="BZ271">
        <v>37</v>
      </c>
      <c r="CA271">
        <v>42</v>
      </c>
      <c r="CB271">
        <v>5.97</v>
      </c>
      <c r="CC271">
        <v>4</v>
      </c>
      <c r="CD271">
        <v>20</v>
      </c>
      <c r="CE271">
        <v>63</v>
      </c>
      <c r="CF271">
        <v>5</v>
      </c>
      <c r="CG271">
        <v>5</v>
      </c>
      <c r="CH271">
        <v>1</v>
      </c>
      <c r="CI271">
        <v>0</v>
      </c>
      <c r="CJ271">
        <v>9</v>
      </c>
      <c r="CK271">
        <v>1</v>
      </c>
      <c r="CL271">
        <v>18</v>
      </c>
      <c r="CM271">
        <v>2</v>
      </c>
      <c r="CN271">
        <v>2</v>
      </c>
      <c r="CO271">
        <v>0</v>
      </c>
      <c r="CP271">
        <v>102.98</v>
      </c>
      <c r="CQ271">
        <v>236.66</v>
      </c>
      <c r="CR271">
        <v>30.32</v>
      </c>
      <c r="CS271">
        <v>17.260000000000002</v>
      </c>
      <c r="CT271">
        <v>17.02</v>
      </c>
      <c r="CU271">
        <v>46.14</v>
      </c>
      <c r="CV271">
        <v>50.04</v>
      </c>
      <c r="CW271">
        <v>51.22</v>
      </c>
      <c r="CX271">
        <v>59.79</v>
      </c>
      <c r="CY271">
        <v>53.71</v>
      </c>
      <c r="CZ271">
        <v>53.62</v>
      </c>
    </row>
    <row r="272" spans="1:104">
      <c r="A272" t="s">
        <v>1186</v>
      </c>
      <c r="B272" t="s">
        <v>1187</v>
      </c>
      <c r="C272" t="s">
        <v>62</v>
      </c>
      <c r="D272" t="s">
        <v>858</v>
      </c>
      <c r="E272">
        <v>34</v>
      </c>
      <c r="F272">
        <v>20142015</v>
      </c>
      <c r="G272">
        <v>26</v>
      </c>
      <c r="H272">
        <v>0.85</v>
      </c>
      <c r="I272">
        <v>0.78700000000000003</v>
      </c>
      <c r="J272">
        <v>0</v>
      </c>
      <c r="K272">
        <v>0</v>
      </c>
      <c r="L272">
        <v>0</v>
      </c>
      <c r="M272">
        <v>0</v>
      </c>
      <c r="N272">
        <v>0</v>
      </c>
      <c r="O272">
        <v>0</v>
      </c>
      <c r="P272">
        <v>0</v>
      </c>
      <c r="Q272">
        <v>9.4</v>
      </c>
      <c r="R272">
        <v>104.67</v>
      </c>
      <c r="S272" t="s">
        <v>1488</v>
      </c>
      <c r="T272">
        <v>-5.73</v>
      </c>
      <c r="U272">
        <v>2.34</v>
      </c>
      <c r="V272">
        <v>-0.92</v>
      </c>
      <c r="W272">
        <v>12.79</v>
      </c>
      <c r="X272">
        <v>13.71</v>
      </c>
      <c r="Y272">
        <v>-64</v>
      </c>
      <c r="Z272">
        <v>11</v>
      </c>
      <c r="AA272">
        <v>75</v>
      </c>
      <c r="AB272">
        <v>8.31</v>
      </c>
      <c r="AC272">
        <v>56.63</v>
      </c>
      <c r="AD272">
        <v>64.94</v>
      </c>
      <c r="AE272">
        <v>0</v>
      </c>
      <c r="AF272">
        <v>-4.32</v>
      </c>
      <c r="AG272">
        <v>13.72</v>
      </c>
      <c r="AH272">
        <v>-121</v>
      </c>
      <c r="AI272">
        <v>14</v>
      </c>
      <c r="AJ272">
        <v>135</v>
      </c>
      <c r="AK272">
        <v>10.57</v>
      </c>
      <c r="AL272">
        <v>101.94</v>
      </c>
      <c r="AM272">
        <v>112.51</v>
      </c>
      <c r="AN272">
        <v>78.569999999999993</v>
      </c>
      <c r="AO272">
        <v>0</v>
      </c>
      <c r="AP272">
        <v>10</v>
      </c>
      <c r="AQ272">
        <v>0</v>
      </c>
      <c r="AR272">
        <v>-2.7</v>
      </c>
      <c r="AS272">
        <v>12.07</v>
      </c>
      <c r="AT272">
        <v>14.77</v>
      </c>
      <c r="AU272">
        <v>-88</v>
      </c>
      <c r="AV272">
        <v>14</v>
      </c>
      <c r="AW272">
        <v>102</v>
      </c>
      <c r="AX272">
        <v>10.57</v>
      </c>
      <c r="AY272">
        <v>77.02</v>
      </c>
      <c r="AZ272">
        <v>87.59</v>
      </c>
      <c r="BA272">
        <v>78.569999999999993</v>
      </c>
      <c r="BB272">
        <v>0</v>
      </c>
      <c r="BC272">
        <v>0</v>
      </c>
      <c r="BD272">
        <v>-5.46</v>
      </c>
      <c r="BE272">
        <v>12.94</v>
      </c>
      <c r="BF272">
        <v>18.399999999999999</v>
      </c>
      <c r="BG272">
        <v>-63</v>
      </c>
      <c r="BH272">
        <v>8.31</v>
      </c>
      <c r="BI272">
        <v>55.88</v>
      </c>
      <c r="BJ272">
        <v>11</v>
      </c>
      <c r="BK272">
        <v>74</v>
      </c>
      <c r="BL272">
        <v>0</v>
      </c>
      <c r="BM272">
        <v>8.9700000000000006</v>
      </c>
      <c r="BN272">
        <v>7.69</v>
      </c>
      <c r="BO272">
        <v>1.51</v>
      </c>
      <c r="BP272">
        <v>7.55</v>
      </c>
      <c r="BQ272">
        <v>2</v>
      </c>
      <c r="BR272">
        <v>10</v>
      </c>
      <c r="BS272">
        <v>-8</v>
      </c>
      <c r="BT272">
        <v>16.670000000000002</v>
      </c>
      <c r="BU272" t="s">
        <v>1488</v>
      </c>
      <c r="BV272">
        <v>18.18</v>
      </c>
      <c r="BW272">
        <v>14.29</v>
      </c>
      <c r="BX272">
        <v>86.49</v>
      </c>
      <c r="BY272">
        <v>40</v>
      </c>
      <c r="BZ272">
        <v>0</v>
      </c>
      <c r="CA272">
        <v>0</v>
      </c>
      <c r="CB272">
        <v>2.5299999999999998</v>
      </c>
      <c r="CC272">
        <v>2</v>
      </c>
      <c r="CD272">
        <v>15</v>
      </c>
      <c r="CE272">
        <v>77</v>
      </c>
      <c r="CF272">
        <v>12</v>
      </c>
      <c r="CG272">
        <v>1</v>
      </c>
      <c r="CH272">
        <v>0</v>
      </c>
      <c r="CI272">
        <v>0</v>
      </c>
      <c r="CJ272">
        <v>0</v>
      </c>
      <c r="CK272">
        <v>6</v>
      </c>
      <c r="CL272">
        <v>4</v>
      </c>
      <c r="CM272">
        <v>1</v>
      </c>
      <c r="CN272">
        <v>1</v>
      </c>
      <c r="CO272">
        <v>0</v>
      </c>
      <c r="CP272">
        <v>79.459999999999994</v>
      </c>
      <c r="CQ272">
        <v>102.15</v>
      </c>
      <c r="CR272">
        <v>43.75</v>
      </c>
      <c r="CS272">
        <v>16.7</v>
      </c>
      <c r="CT272">
        <v>17.23</v>
      </c>
      <c r="CU272">
        <v>45.67</v>
      </c>
      <c r="CV272">
        <v>50.32</v>
      </c>
      <c r="CW272">
        <v>51.4</v>
      </c>
      <c r="CX272">
        <v>61.14</v>
      </c>
      <c r="CY272">
        <v>53.94</v>
      </c>
      <c r="CZ272">
        <v>53.25</v>
      </c>
    </row>
    <row r="273" spans="1:104">
      <c r="A273" t="s">
        <v>484</v>
      </c>
      <c r="B273" t="s">
        <v>485</v>
      </c>
      <c r="C273" t="s">
        <v>273</v>
      </c>
      <c r="D273" t="s">
        <v>163</v>
      </c>
      <c r="E273">
        <v>75</v>
      </c>
      <c r="F273">
        <v>20142015</v>
      </c>
      <c r="G273">
        <v>35</v>
      </c>
      <c r="H273">
        <v>3</v>
      </c>
      <c r="I273">
        <v>5.5</v>
      </c>
      <c r="J273">
        <v>0</v>
      </c>
      <c r="K273">
        <v>0</v>
      </c>
      <c r="L273">
        <v>0</v>
      </c>
      <c r="M273">
        <v>0</v>
      </c>
      <c r="N273">
        <v>0</v>
      </c>
      <c r="O273">
        <v>0</v>
      </c>
      <c r="P273">
        <v>0</v>
      </c>
      <c r="Q273">
        <v>8.26</v>
      </c>
      <c r="R273">
        <v>97.37</v>
      </c>
      <c r="S273">
        <v>0</v>
      </c>
      <c r="T273">
        <v>25.67</v>
      </c>
      <c r="U273">
        <v>0.8</v>
      </c>
      <c r="V273">
        <v>-9.9</v>
      </c>
      <c r="W273">
        <v>8.33</v>
      </c>
      <c r="X273">
        <v>18.239999999999998</v>
      </c>
      <c r="Y273">
        <v>-50</v>
      </c>
      <c r="Z273">
        <v>5</v>
      </c>
      <c r="AA273">
        <v>55</v>
      </c>
      <c r="AB273">
        <v>4.9800000000000004</v>
      </c>
      <c r="AC273">
        <v>54.8</v>
      </c>
      <c r="AD273">
        <v>59.78</v>
      </c>
      <c r="AE273">
        <v>2</v>
      </c>
      <c r="AF273">
        <v>-7.67</v>
      </c>
      <c r="AG273">
        <v>15.92</v>
      </c>
      <c r="AH273">
        <v>-91</v>
      </c>
      <c r="AI273">
        <v>9</v>
      </c>
      <c r="AJ273">
        <v>100</v>
      </c>
      <c r="AK273">
        <v>8.9700000000000006</v>
      </c>
      <c r="AL273">
        <v>99.64</v>
      </c>
      <c r="AM273">
        <v>108.61</v>
      </c>
      <c r="AN273">
        <v>66.67</v>
      </c>
      <c r="AO273">
        <v>0</v>
      </c>
      <c r="AP273">
        <v>4</v>
      </c>
      <c r="AQ273">
        <v>2</v>
      </c>
      <c r="AR273">
        <v>-7.93</v>
      </c>
      <c r="AS273">
        <v>9.64</v>
      </c>
      <c r="AT273">
        <v>17.57</v>
      </c>
      <c r="AU273">
        <v>-67</v>
      </c>
      <c r="AV273">
        <v>8</v>
      </c>
      <c r="AW273">
        <v>75</v>
      </c>
      <c r="AX273">
        <v>7.97</v>
      </c>
      <c r="AY273">
        <v>74.73</v>
      </c>
      <c r="AZ273">
        <v>82.7</v>
      </c>
      <c r="BA273">
        <v>75</v>
      </c>
      <c r="BB273">
        <v>1</v>
      </c>
      <c r="BC273">
        <v>2</v>
      </c>
      <c r="BD273">
        <v>-8.93</v>
      </c>
      <c r="BE273">
        <v>9.52</v>
      </c>
      <c r="BF273">
        <v>18.45</v>
      </c>
      <c r="BG273">
        <v>-51</v>
      </c>
      <c r="BH273">
        <v>5.98</v>
      </c>
      <c r="BI273">
        <v>56.79</v>
      </c>
      <c r="BJ273">
        <v>6</v>
      </c>
      <c r="BK273">
        <v>57</v>
      </c>
      <c r="BL273">
        <v>1</v>
      </c>
      <c r="BM273">
        <v>-4.82</v>
      </c>
      <c r="BN273">
        <v>13.16</v>
      </c>
      <c r="BO273">
        <v>1</v>
      </c>
      <c r="BP273">
        <v>10.96</v>
      </c>
      <c r="BQ273">
        <v>1</v>
      </c>
      <c r="BR273">
        <v>11</v>
      </c>
      <c r="BS273">
        <v>-10</v>
      </c>
      <c r="BT273">
        <v>8.33</v>
      </c>
      <c r="BU273">
        <v>0</v>
      </c>
      <c r="BV273">
        <v>16.670000000000002</v>
      </c>
      <c r="BW273">
        <v>12.5</v>
      </c>
      <c r="BX273">
        <v>80.7</v>
      </c>
      <c r="BY273">
        <v>39.47</v>
      </c>
      <c r="BZ273">
        <v>15</v>
      </c>
      <c r="CA273">
        <v>23</v>
      </c>
      <c r="CB273">
        <v>31.43</v>
      </c>
      <c r="CC273">
        <v>11</v>
      </c>
      <c r="CD273">
        <v>14</v>
      </c>
      <c r="CE273">
        <v>24</v>
      </c>
      <c r="CF273">
        <v>6</v>
      </c>
      <c r="CG273">
        <v>2</v>
      </c>
      <c r="CH273">
        <v>0</v>
      </c>
      <c r="CI273">
        <v>0</v>
      </c>
      <c r="CJ273">
        <v>1</v>
      </c>
      <c r="CK273">
        <v>0</v>
      </c>
      <c r="CL273">
        <v>2</v>
      </c>
      <c r="CM273">
        <v>0</v>
      </c>
      <c r="CN273">
        <v>0</v>
      </c>
      <c r="CO273">
        <v>0</v>
      </c>
      <c r="CP273">
        <v>60.22</v>
      </c>
      <c r="CQ273">
        <v>316.95</v>
      </c>
      <c r="CR273">
        <v>15.97</v>
      </c>
      <c r="CS273">
        <v>16.95</v>
      </c>
      <c r="CT273">
        <v>17.03</v>
      </c>
      <c r="CU273">
        <v>50.64</v>
      </c>
      <c r="CV273">
        <v>49.82</v>
      </c>
      <c r="CW273">
        <v>57.45</v>
      </c>
      <c r="CX273">
        <v>55.99</v>
      </c>
      <c r="CY273">
        <v>53.99</v>
      </c>
      <c r="CZ273">
        <v>54.38</v>
      </c>
    </row>
    <row r="274" spans="1:104">
      <c r="A274" t="s">
        <v>296</v>
      </c>
      <c r="B274" t="s">
        <v>297</v>
      </c>
      <c r="C274" t="s">
        <v>100</v>
      </c>
      <c r="D274" t="s">
        <v>116</v>
      </c>
      <c r="E274">
        <v>62</v>
      </c>
      <c r="F274">
        <v>20142015</v>
      </c>
      <c r="G274">
        <v>27</v>
      </c>
      <c r="H274">
        <v>4</v>
      </c>
      <c r="I274">
        <v>4.25</v>
      </c>
      <c r="J274">
        <v>0</v>
      </c>
      <c r="K274">
        <v>0</v>
      </c>
      <c r="L274">
        <v>0</v>
      </c>
      <c r="M274">
        <v>0</v>
      </c>
      <c r="N274">
        <v>0</v>
      </c>
      <c r="O274">
        <v>0</v>
      </c>
      <c r="P274">
        <v>0</v>
      </c>
      <c r="Q274">
        <v>25</v>
      </c>
      <c r="R274">
        <v>100</v>
      </c>
      <c r="S274">
        <v>0</v>
      </c>
      <c r="T274">
        <v>94.29</v>
      </c>
      <c r="U274">
        <v>0.03</v>
      </c>
      <c r="V274">
        <v>23.68</v>
      </c>
      <c r="W274">
        <v>33.33</v>
      </c>
      <c r="X274">
        <v>9.65</v>
      </c>
      <c r="Y274">
        <v>-1</v>
      </c>
      <c r="Z274">
        <v>1</v>
      </c>
      <c r="AA274">
        <v>2</v>
      </c>
      <c r="AB274">
        <v>32.729999999999997</v>
      </c>
      <c r="AC274">
        <v>65.45</v>
      </c>
      <c r="AD274">
        <v>98.18</v>
      </c>
      <c r="AE274">
        <v>1</v>
      </c>
      <c r="AF274">
        <v>16.440000000000001</v>
      </c>
      <c r="AG274">
        <v>8.56</v>
      </c>
      <c r="AH274">
        <v>-2</v>
      </c>
      <c r="AI274">
        <v>1</v>
      </c>
      <c r="AJ274">
        <v>3</v>
      </c>
      <c r="AK274">
        <v>32.729999999999997</v>
      </c>
      <c r="AL274">
        <v>98.18</v>
      </c>
      <c r="AM274">
        <v>130.91</v>
      </c>
      <c r="AN274">
        <v>100</v>
      </c>
      <c r="AO274">
        <v>0</v>
      </c>
      <c r="AP274">
        <v>0</v>
      </c>
      <c r="AQ274">
        <v>1</v>
      </c>
      <c r="AR274">
        <v>15.13</v>
      </c>
      <c r="AS274">
        <v>25</v>
      </c>
      <c r="AT274">
        <v>9.8699999999999992</v>
      </c>
      <c r="AU274">
        <v>-2</v>
      </c>
      <c r="AV274">
        <v>1</v>
      </c>
      <c r="AW274">
        <v>3</v>
      </c>
      <c r="AX274">
        <v>32.729999999999997</v>
      </c>
      <c r="AY274">
        <v>98.18</v>
      </c>
      <c r="AZ274">
        <v>130.91</v>
      </c>
      <c r="BA274">
        <v>100</v>
      </c>
      <c r="BB274">
        <v>0</v>
      </c>
      <c r="BC274">
        <v>1</v>
      </c>
      <c r="BD274">
        <v>12.69</v>
      </c>
      <c r="BE274">
        <v>25</v>
      </c>
      <c r="BF274">
        <v>12.31</v>
      </c>
      <c r="BG274">
        <v>-2</v>
      </c>
      <c r="BH274">
        <v>32.729999999999997</v>
      </c>
      <c r="BI274">
        <v>98.18</v>
      </c>
      <c r="BJ274">
        <v>1</v>
      </c>
      <c r="BK274">
        <v>3</v>
      </c>
      <c r="BL274">
        <v>1</v>
      </c>
      <c r="BM274" t="s">
        <v>1488</v>
      </c>
      <c r="BN274">
        <v>13.16</v>
      </c>
      <c r="BO274">
        <v>0</v>
      </c>
      <c r="BP274">
        <v>0</v>
      </c>
      <c r="BQ274">
        <v>0</v>
      </c>
      <c r="BR274">
        <v>0</v>
      </c>
      <c r="BS274">
        <v>0</v>
      </c>
      <c r="BT274" t="s">
        <v>1488</v>
      </c>
      <c r="BU274">
        <v>0</v>
      </c>
      <c r="BV274">
        <v>0</v>
      </c>
      <c r="BW274">
        <v>0</v>
      </c>
      <c r="BX274">
        <v>100</v>
      </c>
      <c r="BY274">
        <v>43</v>
      </c>
      <c r="BZ274">
        <v>1</v>
      </c>
      <c r="CA274">
        <v>0</v>
      </c>
      <c r="CB274">
        <v>100</v>
      </c>
      <c r="CC274">
        <v>1</v>
      </c>
      <c r="CD274">
        <v>0</v>
      </c>
      <c r="CE274">
        <v>0</v>
      </c>
      <c r="CF274">
        <v>0</v>
      </c>
      <c r="CG274">
        <v>0</v>
      </c>
      <c r="CH274">
        <v>0</v>
      </c>
      <c r="CI274">
        <v>0</v>
      </c>
      <c r="CJ274">
        <v>1</v>
      </c>
      <c r="CK274">
        <v>0</v>
      </c>
      <c r="CL274">
        <v>0</v>
      </c>
      <c r="CM274">
        <v>0</v>
      </c>
      <c r="CN274">
        <v>0</v>
      </c>
      <c r="CO274">
        <v>0</v>
      </c>
      <c r="CP274">
        <v>1.83</v>
      </c>
      <c r="CQ274">
        <v>354.68</v>
      </c>
      <c r="CR274">
        <v>0.51</v>
      </c>
      <c r="CS274">
        <v>19.079999999999998</v>
      </c>
      <c r="CT274">
        <v>17.940000000000001</v>
      </c>
      <c r="CU274">
        <v>52.13</v>
      </c>
      <c r="CV274">
        <v>49.45</v>
      </c>
      <c r="CW274">
        <v>55.75</v>
      </c>
      <c r="CX274">
        <v>51.21</v>
      </c>
      <c r="CY274">
        <v>54.74</v>
      </c>
      <c r="CZ274">
        <v>55.96</v>
      </c>
    </row>
    <row r="275" spans="1:104">
      <c r="A275" t="s">
        <v>1265</v>
      </c>
      <c r="B275" t="s">
        <v>1266</v>
      </c>
      <c r="C275" t="s">
        <v>68</v>
      </c>
      <c r="D275" t="s">
        <v>256</v>
      </c>
      <c r="E275">
        <v>66</v>
      </c>
      <c r="F275">
        <v>20142015</v>
      </c>
      <c r="G275">
        <v>19</v>
      </c>
      <c r="H275">
        <v>0.92500000000000004</v>
      </c>
      <c r="I275">
        <v>0.92500000000000004</v>
      </c>
      <c r="J275">
        <v>0</v>
      </c>
      <c r="K275">
        <v>0</v>
      </c>
      <c r="L275">
        <v>0</v>
      </c>
      <c r="M275">
        <v>0</v>
      </c>
      <c r="N275">
        <v>0</v>
      </c>
      <c r="O275">
        <v>0</v>
      </c>
      <c r="P275">
        <v>0</v>
      </c>
      <c r="Q275">
        <v>5.66</v>
      </c>
      <c r="R275">
        <v>109.52</v>
      </c>
      <c r="S275">
        <v>0</v>
      </c>
      <c r="T275">
        <v>-2.91</v>
      </c>
      <c r="U275">
        <v>0.76</v>
      </c>
      <c r="V275">
        <v>-7.15</v>
      </c>
      <c r="W275">
        <v>9.09</v>
      </c>
      <c r="X275">
        <v>16.25</v>
      </c>
      <c r="Y275">
        <v>-45</v>
      </c>
      <c r="Z275">
        <v>5</v>
      </c>
      <c r="AA275">
        <v>50</v>
      </c>
      <c r="AB275">
        <v>5.95</v>
      </c>
      <c r="AC275">
        <v>59.47</v>
      </c>
      <c r="AD275">
        <v>65.42</v>
      </c>
      <c r="AE275">
        <v>2</v>
      </c>
      <c r="AF275">
        <v>-8.8699999999999992</v>
      </c>
      <c r="AG275">
        <v>14.53</v>
      </c>
      <c r="AH275">
        <v>-94</v>
      </c>
      <c r="AI275">
        <v>6</v>
      </c>
      <c r="AJ275">
        <v>100</v>
      </c>
      <c r="AK275">
        <v>7.14</v>
      </c>
      <c r="AL275">
        <v>118.95</v>
      </c>
      <c r="AM275">
        <v>126.09</v>
      </c>
      <c r="AN275">
        <v>100</v>
      </c>
      <c r="AO275">
        <v>0</v>
      </c>
      <c r="AP275">
        <v>3</v>
      </c>
      <c r="AQ275">
        <v>2</v>
      </c>
      <c r="AR275">
        <v>-9.39</v>
      </c>
      <c r="AS275">
        <v>7.41</v>
      </c>
      <c r="AT275">
        <v>16.8</v>
      </c>
      <c r="AU275">
        <v>-69</v>
      </c>
      <c r="AV275">
        <v>6</v>
      </c>
      <c r="AW275">
        <v>75</v>
      </c>
      <c r="AX275">
        <v>7.14</v>
      </c>
      <c r="AY275">
        <v>89.21</v>
      </c>
      <c r="AZ275">
        <v>96.35</v>
      </c>
      <c r="BA275">
        <v>100</v>
      </c>
      <c r="BB275">
        <v>0</v>
      </c>
      <c r="BC275">
        <v>2</v>
      </c>
      <c r="BD275">
        <v>-7.65</v>
      </c>
      <c r="BE275">
        <v>9.68</v>
      </c>
      <c r="BF275">
        <v>17.329999999999998</v>
      </c>
      <c r="BG275">
        <v>-50</v>
      </c>
      <c r="BH275">
        <v>7.14</v>
      </c>
      <c r="BI275">
        <v>66.61</v>
      </c>
      <c r="BJ275">
        <v>6</v>
      </c>
      <c r="BK275">
        <v>56</v>
      </c>
      <c r="BL275">
        <v>2</v>
      </c>
      <c r="BM275">
        <v>8.4600000000000009</v>
      </c>
      <c r="BN275">
        <v>11.54</v>
      </c>
      <c r="BO275">
        <v>1.19</v>
      </c>
      <c r="BP275">
        <v>4.76</v>
      </c>
      <c r="BQ275">
        <v>1</v>
      </c>
      <c r="BR275">
        <v>4</v>
      </c>
      <c r="BS275">
        <v>-3</v>
      </c>
      <c r="BT275">
        <v>20</v>
      </c>
      <c r="BU275">
        <v>0</v>
      </c>
      <c r="BV275">
        <v>16.670000000000002</v>
      </c>
      <c r="BW275">
        <v>16.670000000000002</v>
      </c>
      <c r="BX275">
        <v>92.86</v>
      </c>
      <c r="BY275">
        <v>42.86</v>
      </c>
      <c r="BZ275">
        <v>30</v>
      </c>
      <c r="CA275">
        <v>40</v>
      </c>
      <c r="CB275">
        <v>1.47</v>
      </c>
      <c r="CC275">
        <v>1</v>
      </c>
      <c r="CD275">
        <v>5</v>
      </c>
      <c r="CE275">
        <v>67</v>
      </c>
      <c r="CF275">
        <v>1</v>
      </c>
      <c r="CG275">
        <v>0</v>
      </c>
      <c r="CH275">
        <v>0</v>
      </c>
      <c r="CI275">
        <v>0</v>
      </c>
      <c r="CJ275">
        <v>2</v>
      </c>
      <c r="CK275">
        <v>0</v>
      </c>
      <c r="CL275">
        <v>0</v>
      </c>
      <c r="CM275">
        <v>0</v>
      </c>
      <c r="CN275">
        <v>0</v>
      </c>
      <c r="CO275">
        <v>0</v>
      </c>
      <c r="CP275">
        <v>50.44</v>
      </c>
      <c r="CQ275">
        <v>297.87</v>
      </c>
      <c r="CR275">
        <v>14.48</v>
      </c>
      <c r="CS275">
        <v>17.41</v>
      </c>
      <c r="CT275">
        <v>17.059999999999999</v>
      </c>
      <c r="CU275">
        <v>49.67</v>
      </c>
      <c r="CV275">
        <v>50.27</v>
      </c>
      <c r="CW275">
        <v>53.29</v>
      </c>
      <c r="CX275">
        <v>54</v>
      </c>
      <c r="CY275">
        <v>54.9</v>
      </c>
      <c r="CZ275">
        <v>54.3</v>
      </c>
    </row>
    <row r="276" spans="1:104">
      <c r="A276" t="s">
        <v>150</v>
      </c>
      <c r="B276" t="s">
        <v>151</v>
      </c>
      <c r="C276" t="s">
        <v>100</v>
      </c>
      <c r="D276" t="s">
        <v>77</v>
      </c>
      <c r="E276">
        <v>80</v>
      </c>
      <c r="F276">
        <v>20142015</v>
      </c>
      <c r="G276">
        <v>35</v>
      </c>
      <c r="H276">
        <v>7.9</v>
      </c>
      <c r="I276">
        <v>5.2750000000000004</v>
      </c>
      <c r="J276">
        <v>1</v>
      </c>
      <c r="K276">
        <v>0</v>
      </c>
      <c r="L276">
        <v>1</v>
      </c>
      <c r="M276">
        <v>0.5</v>
      </c>
      <c r="N276">
        <v>0</v>
      </c>
      <c r="O276">
        <v>0.5</v>
      </c>
      <c r="P276">
        <v>-1</v>
      </c>
      <c r="Q276">
        <v>16.13</v>
      </c>
      <c r="R276">
        <v>91.72</v>
      </c>
      <c r="S276">
        <v>10</v>
      </c>
      <c r="T276">
        <v>5.62</v>
      </c>
      <c r="U276">
        <v>1.49</v>
      </c>
      <c r="V276">
        <v>12.2</v>
      </c>
      <c r="W276">
        <v>23.08</v>
      </c>
      <c r="X276">
        <v>10.88</v>
      </c>
      <c r="Y276">
        <v>-56</v>
      </c>
      <c r="Z276">
        <v>24</v>
      </c>
      <c r="AA276">
        <v>80</v>
      </c>
      <c r="AB276">
        <v>12.12</v>
      </c>
      <c r="AC276">
        <v>40.39</v>
      </c>
      <c r="AD276">
        <v>52.51</v>
      </c>
      <c r="AE276">
        <v>8</v>
      </c>
      <c r="AF276">
        <v>7.06</v>
      </c>
      <c r="AG276">
        <v>9.07</v>
      </c>
      <c r="AH276">
        <v>-147</v>
      </c>
      <c r="AI276">
        <v>35</v>
      </c>
      <c r="AJ276">
        <v>182</v>
      </c>
      <c r="AK276">
        <v>17.670000000000002</v>
      </c>
      <c r="AL276">
        <v>91.89</v>
      </c>
      <c r="AM276">
        <v>109.57</v>
      </c>
      <c r="AN276">
        <v>77.14</v>
      </c>
      <c r="AO276">
        <v>3</v>
      </c>
      <c r="AP276">
        <v>5</v>
      </c>
      <c r="AQ276">
        <v>13</v>
      </c>
      <c r="AR276">
        <v>7.86</v>
      </c>
      <c r="AS276">
        <v>17.920000000000002</v>
      </c>
      <c r="AT276">
        <v>10.06</v>
      </c>
      <c r="AU276">
        <v>-111</v>
      </c>
      <c r="AV276">
        <v>31</v>
      </c>
      <c r="AW276">
        <v>142</v>
      </c>
      <c r="AX276">
        <v>15.65</v>
      </c>
      <c r="AY276">
        <v>71.7</v>
      </c>
      <c r="AZ276">
        <v>87.35</v>
      </c>
      <c r="BA276">
        <v>87.1</v>
      </c>
      <c r="BB276">
        <v>0</v>
      </c>
      <c r="BC276">
        <v>10</v>
      </c>
      <c r="BD276">
        <v>11.33</v>
      </c>
      <c r="BE276">
        <v>20.93</v>
      </c>
      <c r="BF276">
        <v>9.6</v>
      </c>
      <c r="BG276">
        <v>-75</v>
      </c>
      <c r="BH276">
        <v>13.63</v>
      </c>
      <c r="BI276">
        <v>51.5</v>
      </c>
      <c r="BJ276">
        <v>27</v>
      </c>
      <c r="BK276">
        <v>102</v>
      </c>
      <c r="BL276">
        <v>10</v>
      </c>
      <c r="BM276">
        <v>6.11</v>
      </c>
      <c r="BN276">
        <v>5</v>
      </c>
      <c r="BO276">
        <v>1.01</v>
      </c>
      <c r="BP276">
        <v>8.08</v>
      </c>
      <c r="BQ276">
        <v>2</v>
      </c>
      <c r="BR276">
        <v>16</v>
      </c>
      <c r="BS276">
        <v>-14</v>
      </c>
      <c r="BT276">
        <v>11.11</v>
      </c>
      <c r="BU276">
        <v>10</v>
      </c>
      <c r="BV276">
        <v>7.41</v>
      </c>
      <c r="BW276">
        <v>6.45</v>
      </c>
      <c r="BX276">
        <v>84.31</v>
      </c>
      <c r="BY276">
        <v>36</v>
      </c>
      <c r="BZ276">
        <v>0</v>
      </c>
      <c r="CA276">
        <v>2</v>
      </c>
      <c r="CB276">
        <v>11.29</v>
      </c>
      <c r="CC276">
        <v>7</v>
      </c>
      <c r="CD276">
        <v>18</v>
      </c>
      <c r="CE276">
        <v>55</v>
      </c>
      <c r="CF276">
        <v>3</v>
      </c>
      <c r="CG276">
        <v>1</v>
      </c>
      <c r="CH276">
        <v>0</v>
      </c>
      <c r="CI276">
        <v>0</v>
      </c>
      <c r="CJ276">
        <v>9</v>
      </c>
      <c r="CK276">
        <v>3</v>
      </c>
      <c r="CL276">
        <v>8</v>
      </c>
      <c r="CM276">
        <v>1</v>
      </c>
      <c r="CN276">
        <v>0</v>
      </c>
      <c r="CO276">
        <v>-0.5</v>
      </c>
      <c r="CP276">
        <v>118.83</v>
      </c>
      <c r="CQ276">
        <v>229.62</v>
      </c>
      <c r="CR276">
        <v>34.1</v>
      </c>
      <c r="CS276">
        <v>18.62</v>
      </c>
      <c r="CT276">
        <v>18.04</v>
      </c>
      <c r="CU276">
        <v>53.56</v>
      </c>
      <c r="CV276">
        <v>50.42</v>
      </c>
      <c r="CW276">
        <v>59.88</v>
      </c>
      <c r="CX276">
        <v>51.93</v>
      </c>
      <c r="CY276">
        <v>55.46</v>
      </c>
      <c r="CZ276">
        <v>54.53</v>
      </c>
    </row>
    <row r="277" spans="1:104">
      <c r="A277" t="s">
        <v>1703</v>
      </c>
      <c r="B277" t="s">
        <v>1704</v>
      </c>
      <c r="C277" t="s">
        <v>62</v>
      </c>
      <c r="D277" t="s">
        <v>767</v>
      </c>
      <c r="E277">
        <v>1</v>
      </c>
      <c r="F277">
        <v>20142015</v>
      </c>
      <c r="G277">
        <v>22</v>
      </c>
      <c r="H277">
        <v>0.69299999999999995</v>
      </c>
      <c r="I277">
        <v>0.69299999999999995</v>
      </c>
      <c r="J277">
        <v>0</v>
      </c>
      <c r="K277">
        <v>0</v>
      </c>
      <c r="L277">
        <v>0</v>
      </c>
      <c r="M277">
        <v>0</v>
      </c>
      <c r="N277">
        <v>0</v>
      </c>
      <c r="O277">
        <v>0</v>
      </c>
      <c r="P277">
        <v>0</v>
      </c>
      <c r="Q277">
        <v>0</v>
      </c>
      <c r="R277" t="s">
        <v>1488</v>
      </c>
      <c r="S277" t="s">
        <v>1488</v>
      </c>
      <c r="T277" t="s">
        <v>1488</v>
      </c>
      <c r="U277">
        <v>1.32</v>
      </c>
      <c r="V277">
        <v>-25</v>
      </c>
      <c r="W277">
        <v>0</v>
      </c>
      <c r="X277">
        <v>25</v>
      </c>
      <c r="Y277">
        <v>-3</v>
      </c>
      <c r="Z277">
        <v>0</v>
      </c>
      <c r="AA277">
        <v>3</v>
      </c>
      <c r="AB277">
        <v>0</v>
      </c>
      <c r="AC277">
        <v>136.71</v>
      </c>
      <c r="AD277">
        <v>136.71</v>
      </c>
      <c r="AE277">
        <v>0</v>
      </c>
      <c r="AF277">
        <v>-13.04</v>
      </c>
      <c r="AG277">
        <v>13.04</v>
      </c>
      <c r="AH277">
        <v>-4</v>
      </c>
      <c r="AI277">
        <v>0</v>
      </c>
      <c r="AJ277">
        <v>4</v>
      </c>
      <c r="AK277">
        <v>0</v>
      </c>
      <c r="AL277">
        <v>182.28</v>
      </c>
      <c r="AM277">
        <v>182.28</v>
      </c>
      <c r="AN277" t="s">
        <v>1488</v>
      </c>
      <c r="AO277">
        <v>0</v>
      </c>
      <c r="AP277">
        <v>1</v>
      </c>
      <c r="AQ277">
        <v>0</v>
      </c>
      <c r="AR277">
        <v>-17.649999999999999</v>
      </c>
      <c r="AS277">
        <v>0</v>
      </c>
      <c r="AT277">
        <v>17.649999999999999</v>
      </c>
      <c r="AU277">
        <v>-2</v>
      </c>
      <c r="AV277">
        <v>0</v>
      </c>
      <c r="AW277">
        <v>2</v>
      </c>
      <c r="AX277">
        <v>0</v>
      </c>
      <c r="AY277">
        <v>91.14</v>
      </c>
      <c r="AZ277">
        <v>91.14</v>
      </c>
      <c r="BA277" t="s">
        <v>1488</v>
      </c>
      <c r="BB277">
        <v>0</v>
      </c>
      <c r="BC277">
        <v>0</v>
      </c>
      <c r="BD277">
        <v>-18.18</v>
      </c>
      <c r="BE277">
        <v>0</v>
      </c>
      <c r="BF277">
        <v>18.18</v>
      </c>
      <c r="BG277">
        <v>-2</v>
      </c>
      <c r="BH277">
        <v>0</v>
      </c>
      <c r="BI277">
        <v>91.14</v>
      </c>
      <c r="BJ277">
        <v>0</v>
      </c>
      <c r="BK277">
        <v>2</v>
      </c>
      <c r="BL277">
        <v>0</v>
      </c>
      <c r="BM277">
        <v>0</v>
      </c>
      <c r="BN277">
        <v>0</v>
      </c>
      <c r="BO277">
        <v>0</v>
      </c>
      <c r="BP277">
        <v>45.57</v>
      </c>
      <c r="BQ277">
        <v>0</v>
      </c>
      <c r="BR277">
        <v>1</v>
      </c>
      <c r="BS277">
        <v>-1</v>
      </c>
      <c r="BT277">
        <v>0</v>
      </c>
      <c r="BU277" t="s">
        <v>1488</v>
      </c>
      <c r="BV277" t="s">
        <v>1488</v>
      </c>
      <c r="BW277" t="s">
        <v>1488</v>
      </c>
      <c r="BX277">
        <v>50</v>
      </c>
      <c r="BY277">
        <v>40</v>
      </c>
      <c r="BZ277">
        <v>0</v>
      </c>
      <c r="CA277">
        <v>0</v>
      </c>
      <c r="CB277" t="s">
        <v>1488</v>
      </c>
      <c r="CC277">
        <v>0</v>
      </c>
      <c r="CD277">
        <v>0</v>
      </c>
      <c r="CE277">
        <v>0</v>
      </c>
      <c r="CF277">
        <v>0</v>
      </c>
      <c r="CG277">
        <v>0</v>
      </c>
      <c r="CH277">
        <v>0</v>
      </c>
      <c r="CI277">
        <v>0</v>
      </c>
      <c r="CJ277">
        <v>0</v>
      </c>
      <c r="CK277">
        <v>0</v>
      </c>
      <c r="CL277">
        <v>0</v>
      </c>
      <c r="CM277">
        <v>0</v>
      </c>
      <c r="CN277">
        <v>0</v>
      </c>
      <c r="CO277">
        <v>0</v>
      </c>
      <c r="CP277">
        <v>1.32</v>
      </c>
      <c r="CQ277">
        <v>11.21</v>
      </c>
      <c r="CR277">
        <v>10.51</v>
      </c>
      <c r="CS277">
        <v>15.23</v>
      </c>
      <c r="CT277">
        <v>16.8</v>
      </c>
      <c r="CU277">
        <v>47.26</v>
      </c>
      <c r="CV277">
        <v>51.97</v>
      </c>
      <c r="CW277">
        <v>45.53</v>
      </c>
      <c r="CX277">
        <v>50.8</v>
      </c>
      <c r="CY277">
        <v>54.48</v>
      </c>
      <c r="CZ277">
        <v>50.34</v>
      </c>
    </row>
    <row r="278" spans="1:104">
      <c r="A278" t="s">
        <v>434</v>
      </c>
      <c r="B278" t="s">
        <v>435</v>
      </c>
      <c r="C278" t="s">
        <v>124</v>
      </c>
      <c r="D278" t="s">
        <v>149</v>
      </c>
      <c r="E278">
        <v>76</v>
      </c>
      <c r="F278">
        <v>20142015</v>
      </c>
      <c r="G278">
        <v>21</v>
      </c>
      <c r="H278">
        <v>0.92500000000000004</v>
      </c>
      <c r="I278">
        <v>0.92500000000000004</v>
      </c>
      <c r="J278">
        <v>0</v>
      </c>
      <c r="K278">
        <v>0</v>
      </c>
      <c r="L278">
        <v>0</v>
      </c>
      <c r="M278">
        <v>0</v>
      </c>
      <c r="N278">
        <v>0</v>
      </c>
      <c r="O278">
        <v>0</v>
      </c>
      <c r="P278">
        <v>0</v>
      </c>
      <c r="Q278">
        <v>23.08</v>
      </c>
      <c r="R278">
        <v>75</v>
      </c>
      <c r="S278" t="s">
        <v>1488</v>
      </c>
      <c r="T278">
        <v>69.31</v>
      </c>
      <c r="U278">
        <v>0.11</v>
      </c>
      <c r="V278">
        <v>3.1</v>
      </c>
      <c r="W278">
        <v>14.29</v>
      </c>
      <c r="X278">
        <v>11.19</v>
      </c>
      <c r="Y278">
        <v>-5</v>
      </c>
      <c r="Z278">
        <v>1</v>
      </c>
      <c r="AA278">
        <v>6</v>
      </c>
      <c r="AB278">
        <v>7.43</v>
      </c>
      <c r="AC278">
        <v>44.58</v>
      </c>
      <c r="AD278">
        <v>52.01</v>
      </c>
      <c r="AE278">
        <v>1</v>
      </c>
      <c r="AF278">
        <v>14.18</v>
      </c>
      <c r="AG278">
        <v>8.9</v>
      </c>
      <c r="AH278">
        <v>-7</v>
      </c>
      <c r="AI278">
        <v>3</v>
      </c>
      <c r="AJ278">
        <v>10</v>
      </c>
      <c r="AK278">
        <v>22.29</v>
      </c>
      <c r="AL278">
        <v>74.3</v>
      </c>
      <c r="AM278">
        <v>96.59</v>
      </c>
      <c r="AN278">
        <v>33.33</v>
      </c>
      <c r="AO278">
        <v>1</v>
      </c>
      <c r="AP278">
        <v>0</v>
      </c>
      <c r="AQ278">
        <v>2</v>
      </c>
      <c r="AR278">
        <v>8.83</v>
      </c>
      <c r="AS278">
        <v>18.18</v>
      </c>
      <c r="AT278">
        <v>9.36</v>
      </c>
      <c r="AU278">
        <v>-7</v>
      </c>
      <c r="AV278">
        <v>2</v>
      </c>
      <c r="AW278">
        <v>9</v>
      </c>
      <c r="AX278">
        <v>14.86</v>
      </c>
      <c r="AY278">
        <v>66.87</v>
      </c>
      <c r="AZ278">
        <v>81.73</v>
      </c>
      <c r="BA278">
        <v>50</v>
      </c>
      <c r="BB278">
        <v>1</v>
      </c>
      <c r="BC278">
        <v>1</v>
      </c>
      <c r="BD278">
        <v>10.16</v>
      </c>
      <c r="BE278">
        <v>20</v>
      </c>
      <c r="BF278">
        <v>9.84</v>
      </c>
      <c r="BG278">
        <v>-3</v>
      </c>
      <c r="BH278">
        <v>7.43</v>
      </c>
      <c r="BI278">
        <v>29.72</v>
      </c>
      <c r="BJ278">
        <v>1</v>
      </c>
      <c r="BK278">
        <v>4</v>
      </c>
      <c r="BL278">
        <v>0</v>
      </c>
      <c r="BM278">
        <v>0</v>
      </c>
      <c r="BN278">
        <v>0</v>
      </c>
      <c r="BO278">
        <v>0</v>
      </c>
      <c r="BP278">
        <v>7.43</v>
      </c>
      <c r="BQ278">
        <v>0</v>
      </c>
      <c r="BR278">
        <v>1</v>
      </c>
      <c r="BS278">
        <v>-1</v>
      </c>
      <c r="BT278">
        <v>0</v>
      </c>
      <c r="BU278">
        <v>0</v>
      </c>
      <c r="BV278">
        <v>0</v>
      </c>
      <c r="BW278">
        <v>0</v>
      </c>
      <c r="BX278">
        <v>75</v>
      </c>
      <c r="BY278">
        <v>40</v>
      </c>
      <c r="BZ278">
        <v>0</v>
      </c>
      <c r="CA278">
        <v>0</v>
      </c>
      <c r="CB278">
        <v>75</v>
      </c>
      <c r="CC278">
        <v>3</v>
      </c>
      <c r="CD278">
        <v>4</v>
      </c>
      <c r="CE278">
        <v>1</v>
      </c>
      <c r="CF278">
        <v>0</v>
      </c>
      <c r="CG278">
        <v>0</v>
      </c>
      <c r="CH278">
        <v>0</v>
      </c>
      <c r="CI278">
        <v>0</v>
      </c>
      <c r="CJ278">
        <v>0</v>
      </c>
      <c r="CK278">
        <v>0</v>
      </c>
      <c r="CL278">
        <v>0</v>
      </c>
      <c r="CM278">
        <v>0</v>
      </c>
      <c r="CN278">
        <v>0</v>
      </c>
      <c r="CO278">
        <v>0</v>
      </c>
      <c r="CP278">
        <v>8.07</v>
      </c>
      <c r="CQ278">
        <v>368.23</v>
      </c>
      <c r="CR278">
        <v>2.15</v>
      </c>
      <c r="CS278">
        <v>18.28</v>
      </c>
      <c r="CT278">
        <v>17.420000000000002</v>
      </c>
      <c r="CU278">
        <v>52.25</v>
      </c>
      <c r="CV278">
        <v>48.39</v>
      </c>
      <c r="CW278">
        <v>54.57</v>
      </c>
      <c r="CX278">
        <v>49.87</v>
      </c>
      <c r="CY278">
        <v>52.8</v>
      </c>
      <c r="CZ278">
        <v>56.31</v>
      </c>
    </row>
    <row r="279" spans="1:104">
      <c r="A279" t="s">
        <v>1246</v>
      </c>
      <c r="B279" t="s">
        <v>1247</v>
      </c>
      <c r="C279" t="s">
        <v>113</v>
      </c>
      <c r="D279" t="s">
        <v>1056</v>
      </c>
      <c r="E279">
        <v>72</v>
      </c>
      <c r="F279">
        <v>20142015</v>
      </c>
      <c r="G279">
        <v>30</v>
      </c>
      <c r="H279">
        <v>4</v>
      </c>
      <c r="I279">
        <v>4</v>
      </c>
      <c r="J279">
        <v>0</v>
      </c>
      <c r="K279">
        <v>0</v>
      </c>
      <c r="L279">
        <v>0</v>
      </c>
      <c r="M279">
        <v>0</v>
      </c>
      <c r="N279">
        <v>0</v>
      </c>
      <c r="O279">
        <v>0</v>
      </c>
      <c r="P279">
        <v>0</v>
      </c>
      <c r="Q279">
        <v>42.86</v>
      </c>
      <c r="R279">
        <v>100</v>
      </c>
      <c r="S279">
        <v>0</v>
      </c>
      <c r="T279">
        <v>40.04</v>
      </c>
      <c r="U279">
        <v>0.05</v>
      </c>
      <c r="V279">
        <v>35.020000000000003</v>
      </c>
      <c r="W279">
        <v>50</v>
      </c>
      <c r="X279">
        <v>14.98</v>
      </c>
      <c r="Y279">
        <v>0</v>
      </c>
      <c r="Z279">
        <v>1</v>
      </c>
      <c r="AA279">
        <v>1</v>
      </c>
      <c r="AB279">
        <v>17.27</v>
      </c>
      <c r="AC279">
        <v>17.27</v>
      </c>
      <c r="AD279">
        <v>34.53</v>
      </c>
      <c r="AE279">
        <v>1</v>
      </c>
      <c r="AF279">
        <v>30.31</v>
      </c>
      <c r="AG279">
        <v>12.55</v>
      </c>
      <c r="AH279">
        <v>-1</v>
      </c>
      <c r="AI279">
        <v>3</v>
      </c>
      <c r="AJ279">
        <v>4</v>
      </c>
      <c r="AK279">
        <v>51.8</v>
      </c>
      <c r="AL279">
        <v>69.06</v>
      </c>
      <c r="AM279">
        <v>120.86</v>
      </c>
      <c r="AN279">
        <v>33.33</v>
      </c>
      <c r="AO279">
        <v>0</v>
      </c>
      <c r="AP279">
        <v>0</v>
      </c>
      <c r="AQ279">
        <v>2</v>
      </c>
      <c r="AR279">
        <v>18.71</v>
      </c>
      <c r="AS279">
        <v>33.33</v>
      </c>
      <c r="AT279">
        <v>14.62</v>
      </c>
      <c r="AU279">
        <v>-2</v>
      </c>
      <c r="AV279">
        <v>2</v>
      </c>
      <c r="AW279">
        <v>4</v>
      </c>
      <c r="AX279">
        <v>34.53</v>
      </c>
      <c r="AY279">
        <v>69.06</v>
      </c>
      <c r="AZ279">
        <v>103.6</v>
      </c>
      <c r="BA279">
        <v>50</v>
      </c>
      <c r="BB279">
        <v>1</v>
      </c>
      <c r="BC279">
        <v>2</v>
      </c>
      <c r="BD279">
        <v>7.12</v>
      </c>
      <c r="BE279">
        <v>25</v>
      </c>
      <c r="BF279">
        <v>17.88</v>
      </c>
      <c r="BG279">
        <v>-2</v>
      </c>
      <c r="BH279">
        <v>17.27</v>
      </c>
      <c r="BI279">
        <v>51.8</v>
      </c>
      <c r="BJ279">
        <v>1</v>
      </c>
      <c r="BK279">
        <v>3</v>
      </c>
      <c r="BL279">
        <v>1</v>
      </c>
      <c r="BM279" t="s">
        <v>1488</v>
      </c>
      <c r="BN279">
        <v>10.81</v>
      </c>
      <c r="BO279">
        <v>0</v>
      </c>
      <c r="BP279">
        <v>0</v>
      </c>
      <c r="BQ279">
        <v>0</v>
      </c>
      <c r="BR279">
        <v>0</v>
      </c>
      <c r="BS279">
        <v>0</v>
      </c>
      <c r="BT279" t="s">
        <v>1488</v>
      </c>
      <c r="BU279">
        <v>0</v>
      </c>
      <c r="BV279">
        <v>0</v>
      </c>
      <c r="BW279">
        <v>0</v>
      </c>
      <c r="BX279">
        <v>100</v>
      </c>
      <c r="BY279">
        <v>36</v>
      </c>
      <c r="BZ279">
        <v>0</v>
      </c>
      <c r="CA279">
        <v>2</v>
      </c>
      <c r="CB279">
        <v>50</v>
      </c>
      <c r="CC279">
        <v>4</v>
      </c>
      <c r="CD279">
        <v>1</v>
      </c>
      <c r="CE279">
        <v>4</v>
      </c>
      <c r="CF279">
        <v>0</v>
      </c>
      <c r="CG279">
        <v>0</v>
      </c>
      <c r="CH279">
        <v>0</v>
      </c>
      <c r="CI279">
        <v>0</v>
      </c>
      <c r="CJ279">
        <v>1</v>
      </c>
      <c r="CK279">
        <v>0</v>
      </c>
      <c r="CL279">
        <v>0</v>
      </c>
      <c r="CM279">
        <v>0</v>
      </c>
      <c r="CN279">
        <v>0</v>
      </c>
      <c r="CO279">
        <v>0</v>
      </c>
      <c r="CP279">
        <v>3.48</v>
      </c>
      <c r="CQ279">
        <v>283.93</v>
      </c>
      <c r="CR279">
        <v>1.21</v>
      </c>
      <c r="CS279">
        <v>18.95</v>
      </c>
      <c r="CT279">
        <v>17.7</v>
      </c>
      <c r="CU279">
        <v>45.22</v>
      </c>
      <c r="CV279">
        <v>48.85</v>
      </c>
      <c r="CW279">
        <v>50.01</v>
      </c>
      <c r="CX279">
        <v>60.58</v>
      </c>
      <c r="CY279">
        <v>53.44</v>
      </c>
      <c r="CZ279">
        <v>55.95</v>
      </c>
    </row>
    <row r="280" spans="1:104">
      <c r="A280" t="s">
        <v>1571</v>
      </c>
      <c r="B280" t="s">
        <v>1572</v>
      </c>
      <c r="C280" t="s">
        <v>62</v>
      </c>
      <c r="D280" t="s">
        <v>643</v>
      </c>
      <c r="E280">
        <v>11</v>
      </c>
      <c r="F280">
        <v>20142015</v>
      </c>
      <c r="G280">
        <v>26</v>
      </c>
      <c r="H280">
        <v>0.55000000000000004</v>
      </c>
      <c r="I280">
        <v>0.55000000000000004</v>
      </c>
      <c r="J280">
        <v>0</v>
      </c>
      <c r="K280">
        <v>0</v>
      </c>
      <c r="L280">
        <v>0</v>
      </c>
      <c r="M280">
        <v>0</v>
      </c>
      <c r="N280">
        <v>0</v>
      </c>
      <c r="O280">
        <v>0</v>
      </c>
      <c r="P280">
        <v>0</v>
      </c>
      <c r="Q280">
        <v>0</v>
      </c>
      <c r="R280" t="s">
        <v>1488</v>
      </c>
      <c r="S280" t="s">
        <v>1488</v>
      </c>
      <c r="T280">
        <v>19.12</v>
      </c>
      <c r="U280">
        <v>0.62</v>
      </c>
      <c r="V280">
        <v>-11.9</v>
      </c>
      <c r="W280">
        <v>0</v>
      </c>
      <c r="X280">
        <v>11.9</v>
      </c>
      <c r="Y280">
        <v>-11</v>
      </c>
      <c r="Z280">
        <v>0</v>
      </c>
      <c r="AA280">
        <v>11</v>
      </c>
      <c r="AB280">
        <v>0</v>
      </c>
      <c r="AC280">
        <v>96.12</v>
      </c>
      <c r="AD280">
        <v>96.12</v>
      </c>
      <c r="AE280">
        <v>0</v>
      </c>
      <c r="AF280">
        <v>-10.59</v>
      </c>
      <c r="AG280">
        <v>10.59</v>
      </c>
      <c r="AH280">
        <v>-16</v>
      </c>
      <c r="AI280">
        <v>0</v>
      </c>
      <c r="AJ280">
        <v>16</v>
      </c>
      <c r="AK280">
        <v>0</v>
      </c>
      <c r="AL280">
        <v>139.81</v>
      </c>
      <c r="AM280">
        <v>139.81</v>
      </c>
      <c r="AN280" t="s">
        <v>1488</v>
      </c>
      <c r="AO280">
        <v>0</v>
      </c>
      <c r="AP280">
        <v>0</v>
      </c>
      <c r="AQ280">
        <v>0</v>
      </c>
      <c r="AR280">
        <v>-13.04</v>
      </c>
      <c r="AS280">
        <v>0</v>
      </c>
      <c r="AT280">
        <v>13.04</v>
      </c>
      <c r="AU280">
        <v>-11</v>
      </c>
      <c r="AV280">
        <v>0</v>
      </c>
      <c r="AW280">
        <v>11</v>
      </c>
      <c r="AX280">
        <v>0</v>
      </c>
      <c r="AY280">
        <v>96.12</v>
      </c>
      <c r="AZ280">
        <v>96.12</v>
      </c>
      <c r="BA280" t="s">
        <v>1488</v>
      </c>
      <c r="BB280">
        <v>0</v>
      </c>
      <c r="BC280">
        <v>0</v>
      </c>
      <c r="BD280">
        <v>-11.54</v>
      </c>
      <c r="BE280">
        <v>0</v>
      </c>
      <c r="BF280">
        <v>11.54</v>
      </c>
      <c r="BG280">
        <v>-7</v>
      </c>
      <c r="BH280">
        <v>0</v>
      </c>
      <c r="BI280">
        <v>61.17</v>
      </c>
      <c r="BJ280">
        <v>0</v>
      </c>
      <c r="BK280">
        <v>7</v>
      </c>
      <c r="BL280">
        <v>0</v>
      </c>
      <c r="BM280">
        <v>-16.670000000000002</v>
      </c>
      <c r="BN280">
        <v>16.670000000000002</v>
      </c>
      <c r="BO280">
        <v>0</v>
      </c>
      <c r="BP280">
        <v>8.74</v>
      </c>
      <c r="BQ280">
        <v>0</v>
      </c>
      <c r="BR280">
        <v>1</v>
      </c>
      <c r="BS280">
        <v>-1</v>
      </c>
      <c r="BT280">
        <v>0</v>
      </c>
      <c r="BU280" t="s">
        <v>1488</v>
      </c>
      <c r="BV280" t="s">
        <v>1488</v>
      </c>
      <c r="BW280" t="s">
        <v>1488</v>
      </c>
      <c r="BX280">
        <v>85.71</v>
      </c>
      <c r="BY280">
        <v>40</v>
      </c>
      <c r="BZ280">
        <v>0</v>
      </c>
      <c r="CA280">
        <v>0</v>
      </c>
      <c r="CB280">
        <v>25</v>
      </c>
      <c r="CC280">
        <v>1</v>
      </c>
      <c r="CD280">
        <v>2</v>
      </c>
      <c r="CE280">
        <v>3</v>
      </c>
      <c r="CF280">
        <v>0</v>
      </c>
      <c r="CG280">
        <v>0</v>
      </c>
      <c r="CH280">
        <v>0</v>
      </c>
      <c r="CI280">
        <v>0</v>
      </c>
      <c r="CJ280">
        <v>0</v>
      </c>
      <c r="CK280">
        <v>0</v>
      </c>
      <c r="CL280">
        <v>0</v>
      </c>
      <c r="CM280">
        <v>0</v>
      </c>
      <c r="CN280">
        <v>0</v>
      </c>
      <c r="CO280">
        <v>0</v>
      </c>
      <c r="CP280">
        <v>6.87</v>
      </c>
      <c r="CQ280">
        <v>49.38</v>
      </c>
      <c r="CR280">
        <v>12.21</v>
      </c>
      <c r="CS280">
        <v>17.239999999999998</v>
      </c>
      <c r="CT280">
        <v>17.05</v>
      </c>
      <c r="CU280">
        <v>46.1</v>
      </c>
      <c r="CV280">
        <v>50.99</v>
      </c>
      <c r="CW280">
        <v>50.66</v>
      </c>
      <c r="CX280">
        <v>59.23</v>
      </c>
      <c r="CY280">
        <v>55.31</v>
      </c>
      <c r="CZ280">
        <v>53.16</v>
      </c>
    </row>
    <row r="281" spans="1:104">
      <c r="A281" t="s">
        <v>455</v>
      </c>
      <c r="B281" t="s">
        <v>456</v>
      </c>
      <c r="C281" t="s">
        <v>62</v>
      </c>
      <c r="D281" t="s">
        <v>393</v>
      </c>
      <c r="E281">
        <v>54</v>
      </c>
      <c r="F281">
        <v>20142015</v>
      </c>
      <c r="G281">
        <v>29</v>
      </c>
      <c r="H281">
        <v>0.6</v>
      </c>
      <c r="I281">
        <v>0.6</v>
      </c>
      <c r="J281">
        <v>0</v>
      </c>
      <c r="K281">
        <v>0</v>
      </c>
      <c r="L281">
        <v>0</v>
      </c>
      <c r="M281">
        <v>0</v>
      </c>
      <c r="N281">
        <v>0</v>
      </c>
      <c r="O281">
        <v>0</v>
      </c>
      <c r="P281">
        <v>0</v>
      </c>
      <c r="Q281">
        <v>15.15</v>
      </c>
      <c r="R281">
        <v>91.67</v>
      </c>
      <c r="S281" t="s">
        <v>1488</v>
      </c>
      <c r="T281">
        <v>19.22</v>
      </c>
      <c r="U281">
        <v>0.26</v>
      </c>
      <c r="V281">
        <v>-2.02</v>
      </c>
      <c r="W281">
        <v>18.75</v>
      </c>
      <c r="X281">
        <v>20.77</v>
      </c>
      <c r="Y281">
        <v>-10</v>
      </c>
      <c r="Z281">
        <v>3</v>
      </c>
      <c r="AA281">
        <v>13</v>
      </c>
      <c r="AB281">
        <v>12.62</v>
      </c>
      <c r="AC281">
        <v>54.7</v>
      </c>
      <c r="AD281">
        <v>67.33</v>
      </c>
      <c r="AE281">
        <v>0</v>
      </c>
      <c r="AF281">
        <v>-1.91</v>
      </c>
      <c r="AG281">
        <v>17.059999999999999</v>
      </c>
      <c r="AH281">
        <v>-23</v>
      </c>
      <c r="AI281">
        <v>5</v>
      </c>
      <c r="AJ281">
        <v>28</v>
      </c>
      <c r="AK281">
        <v>21.04</v>
      </c>
      <c r="AL281">
        <v>117.83</v>
      </c>
      <c r="AM281">
        <v>138.87</v>
      </c>
      <c r="AN281">
        <v>80</v>
      </c>
      <c r="AO281">
        <v>0</v>
      </c>
      <c r="AP281">
        <v>4</v>
      </c>
      <c r="AQ281">
        <v>0</v>
      </c>
      <c r="AR281">
        <v>-0.62</v>
      </c>
      <c r="AS281">
        <v>17.39</v>
      </c>
      <c r="AT281">
        <v>18.010000000000002</v>
      </c>
      <c r="AU281">
        <v>-15</v>
      </c>
      <c r="AV281">
        <v>4</v>
      </c>
      <c r="AW281">
        <v>19</v>
      </c>
      <c r="AX281">
        <v>16.829999999999998</v>
      </c>
      <c r="AY281">
        <v>79.95</v>
      </c>
      <c r="AZ281">
        <v>96.79</v>
      </c>
      <c r="BA281">
        <v>100</v>
      </c>
      <c r="BB281">
        <v>0</v>
      </c>
      <c r="BC281">
        <v>0</v>
      </c>
      <c r="BD281">
        <v>4.1100000000000003</v>
      </c>
      <c r="BE281">
        <v>25</v>
      </c>
      <c r="BF281">
        <v>20.89</v>
      </c>
      <c r="BG281">
        <v>-8</v>
      </c>
      <c r="BH281">
        <v>16.829999999999998</v>
      </c>
      <c r="BI281">
        <v>50.5</v>
      </c>
      <c r="BJ281">
        <v>4</v>
      </c>
      <c r="BK281">
        <v>12</v>
      </c>
      <c r="BL281">
        <v>0</v>
      </c>
      <c r="BM281">
        <v>-17.86</v>
      </c>
      <c r="BN281">
        <v>17.86</v>
      </c>
      <c r="BO281">
        <v>0</v>
      </c>
      <c r="BP281">
        <v>4.21</v>
      </c>
      <c r="BQ281">
        <v>0</v>
      </c>
      <c r="BR281">
        <v>1</v>
      </c>
      <c r="BS281">
        <v>-1</v>
      </c>
      <c r="BT281">
        <v>0</v>
      </c>
      <c r="BU281" t="s">
        <v>1488</v>
      </c>
      <c r="BV281">
        <v>0</v>
      </c>
      <c r="BW281">
        <v>0</v>
      </c>
      <c r="BX281">
        <v>91.67</v>
      </c>
      <c r="BY281">
        <v>40</v>
      </c>
      <c r="BZ281">
        <v>0</v>
      </c>
      <c r="CA281">
        <v>0</v>
      </c>
      <c r="CB281">
        <v>26.67</v>
      </c>
      <c r="CC281">
        <v>4</v>
      </c>
      <c r="CD281">
        <v>6</v>
      </c>
      <c r="CE281">
        <v>11</v>
      </c>
      <c r="CF281">
        <v>1</v>
      </c>
      <c r="CG281">
        <v>0</v>
      </c>
      <c r="CH281">
        <v>0</v>
      </c>
      <c r="CI281">
        <v>0</v>
      </c>
      <c r="CJ281">
        <v>0</v>
      </c>
      <c r="CK281">
        <v>0</v>
      </c>
      <c r="CL281">
        <v>0</v>
      </c>
      <c r="CM281">
        <v>0</v>
      </c>
      <c r="CN281">
        <v>0</v>
      </c>
      <c r="CO281">
        <v>0</v>
      </c>
      <c r="CP281">
        <v>14.26</v>
      </c>
      <c r="CQ281">
        <v>249.06</v>
      </c>
      <c r="CR281">
        <v>5.41</v>
      </c>
      <c r="CS281">
        <v>16.579999999999998</v>
      </c>
      <c r="CT281">
        <v>17.149999999999999</v>
      </c>
      <c r="CU281">
        <v>49.69</v>
      </c>
      <c r="CV281">
        <v>49.69</v>
      </c>
      <c r="CW281">
        <v>54.65</v>
      </c>
      <c r="CX281">
        <v>55.33</v>
      </c>
      <c r="CY281">
        <v>52.82</v>
      </c>
      <c r="CZ281">
        <v>53.47</v>
      </c>
    </row>
    <row r="282" spans="1:104">
      <c r="A282" t="s">
        <v>1408</v>
      </c>
      <c r="B282" t="s">
        <v>1409</v>
      </c>
      <c r="C282" t="s">
        <v>100</v>
      </c>
      <c r="D282" t="s">
        <v>976</v>
      </c>
      <c r="E282">
        <v>78</v>
      </c>
      <c r="F282">
        <v>20142015</v>
      </c>
      <c r="G282">
        <v>37</v>
      </c>
      <c r="H282">
        <v>5.5</v>
      </c>
      <c r="I282">
        <v>5.3330000000000002</v>
      </c>
      <c r="J282">
        <v>0</v>
      </c>
      <c r="K282">
        <v>0</v>
      </c>
      <c r="L282">
        <v>0</v>
      </c>
      <c r="M282">
        <v>0</v>
      </c>
      <c r="N282">
        <v>0</v>
      </c>
      <c r="O282">
        <v>0</v>
      </c>
      <c r="P282">
        <v>0</v>
      </c>
      <c r="Q282">
        <v>13.33</v>
      </c>
      <c r="R282">
        <v>83.33</v>
      </c>
      <c r="S282" t="s">
        <v>1488</v>
      </c>
      <c r="T282">
        <v>-4.95</v>
      </c>
      <c r="U282">
        <v>0.11</v>
      </c>
      <c r="V282">
        <v>2.89</v>
      </c>
      <c r="W282">
        <v>12.5</v>
      </c>
      <c r="X282">
        <v>9.61</v>
      </c>
      <c r="Y282">
        <v>-6</v>
      </c>
      <c r="Z282">
        <v>1</v>
      </c>
      <c r="AA282">
        <v>7</v>
      </c>
      <c r="AB282">
        <v>7.19</v>
      </c>
      <c r="AC282">
        <v>50.3</v>
      </c>
      <c r="AD282">
        <v>57.49</v>
      </c>
      <c r="AE282">
        <v>0</v>
      </c>
      <c r="AF282">
        <v>4.37</v>
      </c>
      <c r="AG282">
        <v>8.9700000000000006</v>
      </c>
      <c r="AH282">
        <v>-11</v>
      </c>
      <c r="AI282">
        <v>2</v>
      </c>
      <c r="AJ282">
        <v>13</v>
      </c>
      <c r="AK282">
        <v>14.37</v>
      </c>
      <c r="AL282">
        <v>93.41</v>
      </c>
      <c r="AM282">
        <v>107.78</v>
      </c>
      <c r="AN282">
        <v>50</v>
      </c>
      <c r="AO282">
        <v>1</v>
      </c>
      <c r="AP282">
        <v>0</v>
      </c>
      <c r="AQ282">
        <v>1</v>
      </c>
      <c r="AR282">
        <v>1.41</v>
      </c>
      <c r="AS282">
        <v>11.11</v>
      </c>
      <c r="AT282">
        <v>9.6999999999999993</v>
      </c>
      <c r="AU282">
        <v>-7</v>
      </c>
      <c r="AV282">
        <v>1</v>
      </c>
      <c r="AW282">
        <v>8</v>
      </c>
      <c r="AX282">
        <v>7.19</v>
      </c>
      <c r="AY282">
        <v>57.49</v>
      </c>
      <c r="AZ282">
        <v>64.67</v>
      </c>
      <c r="BA282">
        <v>100</v>
      </c>
      <c r="BB282">
        <v>0</v>
      </c>
      <c r="BC282">
        <v>0</v>
      </c>
      <c r="BD282">
        <v>3.78</v>
      </c>
      <c r="BE282">
        <v>14.29</v>
      </c>
      <c r="BF282">
        <v>10.5</v>
      </c>
      <c r="BG282">
        <v>-5</v>
      </c>
      <c r="BH282">
        <v>7.19</v>
      </c>
      <c r="BI282">
        <v>43.11</v>
      </c>
      <c r="BJ282">
        <v>1</v>
      </c>
      <c r="BK282">
        <v>6</v>
      </c>
      <c r="BL282">
        <v>0</v>
      </c>
      <c r="BM282">
        <v>-10.53</v>
      </c>
      <c r="BN282">
        <v>10.53</v>
      </c>
      <c r="BO282">
        <v>0</v>
      </c>
      <c r="BP282">
        <v>7.19</v>
      </c>
      <c r="BQ282">
        <v>0</v>
      </c>
      <c r="BR282">
        <v>1</v>
      </c>
      <c r="BS282">
        <v>-1</v>
      </c>
      <c r="BT282">
        <v>0</v>
      </c>
      <c r="BU282" t="s">
        <v>1488</v>
      </c>
      <c r="BV282">
        <v>0</v>
      </c>
      <c r="BW282">
        <v>0</v>
      </c>
      <c r="BX282">
        <v>83.33</v>
      </c>
      <c r="BY282">
        <v>34</v>
      </c>
      <c r="BZ282">
        <v>0</v>
      </c>
      <c r="CA282">
        <v>3</v>
      </c>
      <c r="CB282">
        <v>0</v>
      </c>
      <c r="CC282">
        <v>0</v>
      </c>
      <c r="CD282">
        <v>6</v>
      </c>
      <c r="CE282">
        <v>6</v>
      </c>
      <c r="CF282">
        <v>0</v>
      </c>
      <c r="CG282">
        <v>0</v>
      </c>
      <c r="CH282">
        <v>0</v>
      </c>
      <c r="CI282">
        <v>0</v>
      </c>
      <c r="CJ282">
        <v>0</v>
      </c>
      <c r="CK282">
        <v>0</v>
      </c>
      <c r="CL282">
        <v>0</v>
      </c>
      <c r="CM282">
        <v>0</v>
      </c>
      <c r="CN282">
        <v>0</v>
      </c>
      <c r="CO282">
        <v>0</v>
      </c>
      <c r="CP282">
        <v>8.35</v>
      </c>
      <c r="CQ282">
        <v>391.08</v>
      </c>
      <c r="CR282">
        <v>2.09</v>
      </c>
      <c r="CS282">
        <v>18.350000000000001</v>
      </c>
      <c r="CT282">
        <v>17.489999999999998</v>
      </c>
      <c r="CU282">
        <v>45.45</v>
      </c>
      <c r="CV282">
        <v>50.64</v>
      </c>
      <c r="CW282">
        <v>50.47</v>
      </c>
      <c r="CX282">
        <v>60.57</v>
      </c>
      <c r="CY282">
        <v>54.96</v>
      </c>
      <c r="CZ282">
        <v>53.56</v>
      </c>
    </row>
    <row r="283" spans="1:104">
      <c r="A283" t="s">
        <v>605</v>
      </c>
      <c r="B283" t="s">
        <v>606</v>
      </c>
      <c r="C283" t="s">
        <v>62</v>
      </c>
      <c r="D283" t="s">
        <v>71</v>
      </c>
      <c r="E283">
        <v>51</v>
      </c>
      <c r="F283">
        <v>20142015</v>
      </c>
      <c r="G283">
        <v>26</v>
      </c>
      <c r="H283">
        <v>1.1000000000000001</v>
      </c>
      <c r="I283">
        <v>1</v>
      </c>
      <c r="J283">
        <v>0</v>
      </c>
      <c r="K283">
        <v>0</v>
      </c>
      <c r="L283">
        <v>0</v>
      </c>
      <c r="M283">
        <v>0</v>
      </c>
      <c r="N283">
        <v>0</v>
      </c>
      <c r="O283">
        <v>0</v>
      </c>
      <c r="P283">
        <v>1</v>
      </c>
      <c r="Q283">
        <v>28.57</v>
      </c>
      <c r="R283">
        <v>33.33</v>
      </c>
      <c r="S283" t="s">
        <v>1488</v>
      </c>
      <c r="T283">
        <v>12.54</v>
      </c>
      <c r="U283">
        <v>0.15</v>
      </c>
      <c r="V283">
        <v>14.58</v>
      </c>
      <c r="W283">
        <v>30</v>
      </c>
      <c r="X283">
        <v>15.42</v>
      </c>
      <c r="Y283">
        <v>-4</v>
      </c>
      <c r="Z283">
        <v>3</v>
      </c>
      <c r="AA283">
        <v>7</v>
      </c>
      <c r="AB283">
        <v>22.83</v>
      </c>
      <c r="AC283">
        <v>53.28</v>
      </c>
      <c r="AD283">
        <v>76.11</v>
      </c>
      <c r="AE283">
        <v>0</v>
      </c>
      <c r="AF283">
        <v>15.05</v>
      </c>
      <c r="AG283">
        <v>13.52</v>
      </c>
      <c r="AH283">
        <v>-6</v>
      </c>
      <c r="AI283">
        <v>4</v>
      </c>
      <c r="AJ283">
        <v>10</v>
      </c>
      <c r="AK283">
        <v>30.44</v>
      </c>
      <c r="AL283">
        <v>76.11</v>
      </c>
      <c r="AM283">
        <v>106.55</v>
      </c>
      <c r="AN283">
        <v>50</v>
      </c>
      <c r="AO283">
        <v>0</v>
      </c>
      <c r="AP283">
        <v>0</v>
      </c>
      <c r="AQ283">
        <v>0</v>
      </c>
      <c r="AR283">
        <v>19.38</v>
      </c>
      <c r="AS283">
        <v>36.36</v>
      </c>
      <c r="AT283">
        <v>16.98</v>
      </c>
      <c r="AU283">
        <v>-3</v>
      </c>
      <c r="AV283">
        <v>4</v>
      </c>
      <c r="AW283">
        <v>7</v>
      </c>
      <c r="AX283">
        <v>30.44</v>
      </c>
      <c r="AY283">
        <v>53.28</v>
      </c>
      <c r="AZ283">
        <v>83.72</v>
      </c>
      <c r="BA283">
        <v>50</v>
      </c>
      <c r="BB283">
        <v>0</v>
      </c>
      <c r="BC283">
        <v>0</v>
      </c>
      <c r="BD283">
        <v>20.52</v>
      </c>
      <c r="BE283">
        <v>40</v>
      </c>
      <c r="BF283">
        <v>19.48</v>
      </c>
      <c r="BG283">
        <v>-1</v>
      </c>
      <c r="BH283">
        <v>15.22</v>
      </c>
      <c r="BI283">
        <v>22.83</v>
      </c>
      <c r="BJ283">
        <v>2</v>
      </c>
      <c r="BK283">
        <v>3</v>
      </c>
      <c r="BL283">
        <v>0</v>
      </c>
      <c r="BM283">
        <v>-8.33</v>
      </c>
      <c r="BN283">
        <v>8.33</v>
      </c>
      <c r="BO283">
        <v>0</v>
      </c>
      <c r="BP283">
        <v>15.22</v>
      </c>
      <c r="BQ283">
        <v>0</v>
      </c>
      <c r="BR283">
        <v>2</v>
      </c>
      <c r="BS283">
        <v>-2</v>
      </c>
      <c r="BT283">
        <v>0</v>
      </c>
      <c r="BU283" t="s">
        <v>1488</v>
      </c>
      <c r="BV283">
        <v>0</v>
      </c>
      <c r="BW283">
        <v>0</v>
      </c>
      <c r="BX283">
        <v>33.33</v>
      </c>
      <c r="BY283">
        <v>40</v>
      </c>
      <c r="BZ283">
        <v>0</v>
      </c>
      <c r="CA283">
        <v>0</v>
      </c>
      <c r="CB283">
        <v>20</v>
      </c>
      <c r="CC283">
        <v>1</v>
      </c>
      <c r="CD283">
        <v>1</v>
      </c>
      <c r="CE283">
        <v>4</v>
      </c>
      <c r="CF283">
        <v>0</v>
      </c>
      <c r="CG283">
        <v>0</v>
      </c>
      <c r="CH283">
        <v>0</v>
      </c>
      <c r="CI283">
        <v>0</v>
      </c>
      <c r="CJ283">
        <v>0</v>
      </c>
      <c r="CK283">
        <v>2</v>
      </c>
      <c r="CL283">
        <v>1</v>
      </c>
      <c r="CM283">
        <v>0</v>
      </c>
      <c r="CN283">
        <v>1</v>
      </c>
      <c r="CO283">
        <v>7.61</v>
      </c>
      <c r="CP283">
        <v>7.88</v>
      </c>
      <c r="CQ283">
        <v>216.11</v>
      </c>
      <c r="CR283">
        <v>3.52</v>
      </c>
      <c r="CS283">
        <v>15.97</v>
      </c>
      <c r="CT283">
        <v>16.86</v>
      </c>
      <c r="CU283">
        <v>50.76</v>
      </c>
      <c r="CV283">
        <v>51.78</v>
      </c>
      <c r="CW283">
        <v>57.69</v>
      </c>
      <c r="CX283">
        <v>55.97</v>
      </c>
      <c r="CY283">
        <v>55.1</v>
      </c>
      <c r="CZ283">
        <v>51.32</v>
      </c>
    </row>
    <row r="284" spans="1:104">
      <c r="A284" t="s">
        <v>381</v>
      </c>
      <c r="B284" t="s">
        <v>382</v>
      </c>
      <c r="C284" t="s">
        <v>62</v>
      </c>
      <c r="D284" t="s">
        <v>182</v>
      </c>
      <c r="E284">
        <v>76</v>
      </c>
      <c r="F284">
        <v>20142015</v>
      </c>
      <c r="G284">
        <v>33</v>
      </c>
      <c r="H284">
        <v>3.25</v>
      </c>
      <c r="I284">
        <v>3.1669999999999998</v>
      </c>
      <c r="J284">
        <v>0</v>
      </c>
      <c r="K284">
        <v>1</v>
      </c>
      <c r="L284">
        <v>1</v>
      </c>
      <c r="M284">
        <v>0</v>
      </c>
      <c r="N284">
        <v>0.35</v>
      </c>
      <c r="O284">
        <v>0.35</v>
      </c>
      <c r="P284">
        <v>0</v>
      </c>
      <c r="Q284">
        <v>12.59</v>
      </c>
      <c r="R284">
        <v>90.88</v>
      </c>
      <c r="S284">
        <v>0</v>
      </c>
      <c r="T284">
        <v>7</v>
      </c>
      <c r="U284">
        <v>2.27</v>
      </c>
      <c r="V284">
        <v>4.5599999999999996</v>
      </c>
      <c r="W284">
        <v>15.5</v>
      </c>
      <c r="X284">
        <v>10.95</v>
      </c>
      <c r="Y284">
        <v>-89</v>
      </c>
      <c r="Z284">
        <v>20</v>
      </c>
      <c r="AA284">
        <v>109</v>
      </c>
      <c r="AB284">
        <v>6.94</v>
      </c>
      <c r="AC284">
        <v>37.840000000000003</v>
      </c>
      <c r="AD284">
        <v>44.78</v>
      </c>
      <c r="AE284">
        <v>2</v>
      </c>
      <c r="AF284">
        <v>0.7</v>
      </c>
      <c r="AG284">
        <v>11.89</v>
      </c>
      <c r="AH284">
        <v>-214</v>
      </c>
      <c r="AI284">
        <v>36</v>
      </c>
      <c r="AJ284">
        <v>250</v>
      </c>
      <c r="AK284">
        <v>12.5</v>
      </c>
      <c r="AL284">
        <v>86.78</v>
      </c>
      <c r="AM284">
        <v>99.28</v>
      </c>
      <c r="AN284">
        <v>75</v>
      </c>
      <c r="AO284">
        <v>0</v>
      </c>
      <c r="AP284">
        <v>28</v>
      </c>
      <c r="AQ284">
        <v>7</v>
      </c>
      <c r="AR284">
        <v>2.1800000000000002</v>
      </c>
      <c r="AS284">
        <v>15.35</v>
      </c>
      <c r="AT284">
        <v>13.17</v>
      </c>
      <c r="AU284">
        <v>-149</v>
      </c>
      <c r="AV284">
        <v>33</v>
      </c>
      <c r="AW284">
        <v>182</v>
      </c>
      <c r="AX284">
        <v>11.46</v>
      </c>
      <c r="AY284">
        <v>63.18</v>
      </c>
      <c r="AZ284">
        <v>74.63</v>
      </c>
      <c r="BA284">
        <v>81.819999999999993</v>
      </c>
      <c r="BB284">
        <v>2</v>
      </c>
      <c r="BC284">
        <v>7</v>
      </c>
      <c r="BD284">
        <v>5.82</v>
      </c>
      <c r="BE284">
        <v>18.75</v>
      </c>
      <c r="BF284">
        <v>12.93</v>
      </c>
      <c r="BG284">
        <v>-90</v>
      </c>
      <c r="BH284">
        <v>9.3699999999999992</v>
      </c>
      <c r="BI284">
        <v>40.619999999999997</v>
      </c>
      <c r="BJ284">
        <v>27</v>
      </c>
      <c r="BK284">
        <v>117</v>
      </c>
      <c r="BL284">
        <v>5</v>
      </c>
      <c r="BM284">
        <v>2.5499999999999998</v>
      </c>
      <c r="BN284">
        <v>3.7</v>
      </c>
      <c r="BO284">
        <v>0.35</v>
      </c>
      <c r="BP284">
        <v>5.21</v>
      </c>
      <c r="BQ284">
        <v>1</v>
      </c>
      <c r="BR284">
        <v>15</v>
      </c>
      <c r="BS284">
        <v>-14</v>
      </c>
      <c r="BT284">
        <v>6.25</v>
      </c>
      <c r="BU284">
        <v>0</v>
      </c>
      <c r="BV284">
        <v>3.7</v>
      </c>
      <c r="BW284">
        <v>3.03</v>
      </c>
      <c r="BX284">
        <v>87.18</v>
      </c>
      <c r="BY284">
        <v>40</v>
      </c>
      <c r="BZ284">
        <v>0</v>
      </c>
      <c r="CA284">
        <v>0</v>
      </c>
      <c r="CB284">
        <v>13.12</v>
      </c>
      <c r="CC284">
        <v>21</v>
      </c>
      <c r="CD284">
        <v>27</v>
      </c>
      <c r="CE284">
        <v>139</v>
      </c>
      <c r="CF284">
        <v>11</v>
      </c>
      <c r="CG284">
        <v>2</v>
      </c>
      <c r="CH284">
        <v>0</v>
      </c>
      <c r="CI284">
        <v>1</v>
      </c>
      <c r="CJ284">
        <v>5</v>
      </c>
      <c r="CK284">
        <v>3</v>
      </c>
      <c r="CL284">
        <v>1</v>
      </c>
      <c r="CM284">
        <v>2</v>
      </c>
      <c r="CN284">
        <v>2</v>
      </c>
      <c r="CO284">
        <v>0</v>
      </c>
      <c r="CP284">
        <v>172.84</v>
      </c>
      <c r="CQ284">
        <v>244.18</v>
      </c>
      <c r="CR284">
        <v>41.45</v>
      </c>
      <c r="CS284">
        <v>16.11</v>
      </c>
      <c r="CT284">
        <v>17</v>
      </c>
      <c r="CU284">
        <v>51.18</v>
      </c>
      <c r="CV284">
        <v>50.34</v>
      </c>
      <c r="CW284">
        <v>53.7</v>
      </c>
      <c r="CX284">
        <v>51.23</v>
      </c>
      <c r="CY284">
        <v>54.41</v>
      </c>
      <c r="CZ284">
        <v>53.67</v>
      </c>
    </row>
    <row r="285" spans="1:104">
      <c r="A285" t="s">
        <v>379</v>
      </c>
      <c r="B285" t="s">
        <v>380</v>
      </c>
      <c r="C285" t="s">
        <v>68</v>
      </c>
      <c r="D285" t="s">
        <v>74</v>
      </c>
      <c r="E285">
        <v>72</v>
      </c>
      <c r="F285">
        <v>20142015</v>
      </c>
      <c r="G285">
        <v>22</v>
      </c>
      <c r="H285">
        <v>0.79</v>
      </c>
      <c r="I285">
        <v>0.71499999999999997</v>
      </c>
      <c r="J285">
        <v>0</v>
      </c>
      <c r="K285">
        <v>1</v>
      </c>
      <c r="L285">
        <v>1</v>
      </c>
      <c r="M285">
        <v>0</v>
      </c>
      <c r="N285">
        <v>0.57999999999999996</v>
      </c>
      <c r="O285">
        <v>0.57999999999999996</v>
      </c>
      <c r="P285">
        <v>2</v>
      </c>
      <c r="Q285">
        <v>12.36</v>
      </c>
      <c r="R285">
        <v>95.67</v>
      </c>
      <c r="S285">
        <v>0</v>
      </c>
      <c r="T285">
        <v>3.85</v>
      </c>
      <c r="U285">
        <v>1.44</v>
      </c>
      <c r="V285">
        <v>3.63</v>
      </c>
      <c r="W285">
        <v>14.43</v>
      </c>
      <c r="X285">
        <v>10.8</v>
      </c>
      <c r="Y285">
        <v>-69</v>
      </c>
      <c r="Z285">
        <v>14</v>
      </c>
      <c r="AA285">
        <v>83</v>
      </c>
      <c r="AB285">
        <v>8.11</v>
      </c>
      <c r="AC285">
        <v>48.07</v>
      </c>
      <c r="AD285">
        <v>56.18</v>
      </c>
      <c r="AE285">
        <v>2</v>
      </c>
      <c r="AF285">
        <v>2.98</v>
      </c>
      <c r="AG285">
        <v>9.3800000000000008</v>
      </c>
      <c r="AH285">
        <v>-134</v>
      </c>
      <c r="AI285">
        <v>22</v>
      </c>
      <c r="AJ285">
        <v>156</v>
      </c>
      <c r="AK285">
        <v>12.74</v>
      </c>
      <c r="AL285">
        <v>90.35</v>
      </c>
      <c r="AM285">
        <v>103.1</v>
      </c>
      <c r="AN285">
        <v>77.27</v>
      </c>
      <c r="AO285">
        <v>1</v>
      </c>
      <c r="AP285">
        <v>5</v>
      </c>
      <c r="AQ285">
        <v>3</v>
      </c>
      <c r="AR285">
        <v>3.32</v>
      </c>
      <c r="AS285">
        <v>14.07</v>
      </c>
      <c r="AT285">
        <v>10.75</v>
      </c>
      <c r="AU285">
        <v>-97</v>
      </c>
      <c r="AV285">
        <v>19</v>
      </c>
      <c r="AW285">
        <v>116</v>
      </c>
      <c r="AX285">
        <v>11</v>
      </c>
      <c r="AY285">
        <v>67.19</v>
      </c>
      <c r="AZ285">
        <v>78.19</v>
      </c>
      <c r="BA285">
        <v>89.47</v>
      </c>
      <c r="BB285">
        <v>0</v>
      </c>
      <c r="BC285">
        <v>2</v>
      </c>
      <c r="BD285">
        <v>5.14</v>
      </c>
      <c r="BE285">
        <v>16.350000000000001</v>
      </c>
      <c r="BF285">
        <v>11.21</v>
      </c>
      <c r="BG285">
        <v>-70</v>
      </c>
      <c r="BH285">
        <v>9.85</v>
      </c>
      <c r="BI285">
        <v>50.39</v>
      </c>
      <c r="BJ285">
        <v>17</v>
      </c>
      <c r="BK285">
        <v>87</v>
      </c>
      <c r="BL285">
        <v>2</v>
      </c>
      <c r="BM285">
        <v>8.33</v>
      </c>
      <c r="BN285">
        <v>4.17</v>
      </c>
      <c r="BO285">
        <v>1.1599999999999999</v>
      </c>
      <c r="BP285">
        <v>8.11</v>
      </c>
      <c r="BQ285">
        <v>2</v>
      </c>
      <c r="BR285">
        <v>14</v>
      </c>
      <c r="BS285">
        <v>-12</v>
      </c>
      <c r="BT285">
        <v>12.5</v>
      </c>
      <c r="BU285">
        <v>0</v>
      </c>
      <c r="BV285">
        <v>11.76</v>
      </c>
      <c r="BW285">
        <v>10.53</v>
      </c>
      <c r="BX285">
        <v>83.91</v>
      </c>
      <c r="BY285">
        <v>19.05</v>
      </c>
      <c r="BZ285">
        <v>4</v>
      </c>
      <c r="CA285">
        <v>17</v>
      </c>
      <c r="CB285">
        <v>9.09</v>
      </c>
      <c r="CC285">
        <v>6</v>
      </c>
      <c r="CD285">
        <v>16</v>
      </c>
      <c r="CE285">
        <v>60</v>
      </c>
      <c r="CF285">
        <v>0</v>
      </c>
      <c r="CG285">
        <v>2</v>
      </c>
      <c r="CH285">
        <v>0</v>
      </c>
      <c r="CI285">
        <v>1</v>
      </c>
      <c r="CJ285">
        <v>2</v>
      </c>
      <c r="CK285">
        <v>0</v>
      </c>
      <c r="CL285">
        <v>2</v>
      </c>
      <c r="CM285">
        <v>0</v>
      </c>
      <c r="CN285">
        <v>2</v>
      </c>
      <c r="CO285">
        <v>1.1599999999999999</v>
      </c>
      <c r="CP285">
        <v>103.59</v>
      </c>
      <c r="CQ285">
        <v>238.06</v>
      </c>
      <c r="CR285">
        <v>30.32</v>
      </c>
      <c r="CS285">
        <v>17.47</v>
      </c>
      <c r="CT285">
        <v>17.13</v>
      </c>
      <c r="CU285">
        <v>51.54</v>
      </c>
      <c r="CV285">
        <v>49.75</v>
      </c>
      <c r="CW285">
        <v>55.45</v>
      </c>
      <c r="CX285">
        <v>52.13</v>
      </c>
      <c r="CY285">
        <v>54.14</v>
      </c>
      <c r="CZ285">
        <v>54.69</v>
      </c>
    </row>
    <row r="286" spans="1:104">
      <c r="A286" t="s">
        <v>970</v>
      </c>
      <c r="B286" t="s">
        <v>971</v>
      </c>
      <c r="C286" t="s">
        <v>273</v>
      </c>
      <c r="D286" t="s">
        <v>544</v>
      </c>
      <c r="E286">
        <v>31</v>
      </c>
      <c r="F286">
        <v>20142015</v>
      </c>
      <c r="G286">
        <v>21</v>
      </c>
      <c r="H286">
        <v>0.79200000000000004</v>
      </c>
      <c r="I286" t="s">
        <v>1488</v>
      </c>
      <c r="J286">
        <v>0</v>
      </c>
      <c r="K286">
        <v>0</v>
      </c>
      <c r="L286">
        <v>0</v>
      </c>
      <c r="M286">
        <v>0</v>
      </c>
      <c r="N286">
        <v>0</v>
      </c>
      <c r="O286">
        <v>0</v>
      </c>
      <c r="P286">
        <v>0</v>
      </c>
      <c r="Q286">
        <v>5.88</v>
      </c>
      <c r="R286">
        <v>93.75</v>
      </c>
      <c r="S286">
        <v>0</v>
      </c>
      <c r="T286">
        <v>0.44</v>
      </c>
      <c r="U286">
        <v>1.38</v>
      </c>
      <c r="V286">
        <v>-3.88</v>
      </c>
      <c r="W286">
        <v>6.06</v>
      </c>
      <c r="X286">
        <v>9.94</v>
      </c>
      <c r="Y286">
        <v>-29</v>
      </c>
      <c r="Z286">
        <v>2</v>
      </c>
      <c r="AA286">
        <v>31</v>
      </c>
      <c r="AB286">
        <v>2.8</v>
      </c>
      <c r="AC286">
        <v>43.37</v>
      </c>
      <c r="AD286">
        <v>46.16</v>
      </c>
      <c r="AE286">
        <v>1</v>
      </c>
      <c r="AF286">
        <v>-2.06</v>
      </c>
      <c r="AG286">
        <v>7.95</v>
      </c>
      <c r="AH286">
        <v>-75</v>
      </c>
      <c r="AI286">
        <v>5</v>
      </c>
      <c r="AJ286">
        <v>80</v>
      </c>
      <c r="AK286">
        <v>6.99</v>
      </c>
      <c r="AL286">
        <v>111.91</v>
      </c>
      <c r="AM286">
        <v>118.9</v>
      </c>
      <c r="AN286">
        <v>40</v>
      </c>
      <c r="AO286">
        <v>1</v>
      </c>
      <c r="AP286">
        <v>5</v>
      </c>
      <c r="AQ286">
        <v>2</v>
      </c>
      <c r="AR286">
        <v>-4.38</v>
      </c>
      <c r="AS286">
        <v>4.4800000000000004</v>
      </c>
      <c r="AT286">
        <v>8.86</v>
      </c>
      <c r="AU286">
        <v>-61</v>
      </c>
      <c r="AV286">
        <v>3</v>
      </c>
      <c r="AW286">
        <v>64</v>
      </c>
      <c r="AX286">
        <v>4.2</v>
      </c>
      <c r="AY286">
        <v>89.53</v>
      </c>
      <c r="AZ286">
        <v>93.72</v>
      </c>
      <c r="BA286">
        <v>66.67</v>
      </c>
      <c r="BB286">
        <v>0</v>
      </c>
      <c r="BC286">
        <v>1</v>
      </c>
      <c r="BD286">
        <v>-6.17</v>
      </c>
      <c r="BE286">
        <v>4</v>
      </c>
      <c r="BF286">
        <v>10.17</v>
      </c>
      <c r="BG286">
        <v>-46</v>
      </c>
      <c r="BH286">
        <v>2.8</v>
      </c>
      <c r="BI286">
        <v>67.150000000000006</v>
      </c>
      <c r="BJ286">
        <v>2</v>
      </c>
      <c r="BK286">
        <v>48</v>
      </c>
      <c r="BL286">
        <v>1</v>
      </c>
      <c r="BM286">
        <v>-5.88</v>
      </c>
      <c r="BN286">
        <v>5.88</v>
      </c>
      <c r="BO286">
        <v>0</v>
      </c>
      <c r="BP286">
        <v>4.2</v>
      </c>
      <c r="BQ286">
        <v>0</v>
      </c>
      <c r="BR286">
        <v>3</v>
      </c>
      <c r="BS286">
        <v>-3</v>
      </c>
      <c r="BT286">
        <v>0</v>
      </c>
      <c r="BU286">
        <v>0</v>
      </c>
      <c r="BV286">
        <v>0</v>
      </c>
      <c r="BW286">
        <v>0</v>
      </c>
      <c r="BX286">
        <v>93.75</v>
      </c>
      <c r="BY286">
        <v>46.15</v>
      </c>
      <c r="BZ286">
        <v>12</v>
      </c>
      <c r="CA286">
        <v>14</v>
      </c>
      <c r="CB286">
        <v>4.4400000000000004</v>
      </c>
      <c r="CC286">
        <v>2</v>
      </c>
      <c r="CD286">
        <v>11</v>
      </c>
      <c r="CE286">
        <v>43</v>
      </c>
      <c r="CF286">
        <v>0</v>
      </c>
      <c r="CG286">
        <v>0</v>
      </c>
      <c r="CH286">
        <v>0</v>
      </c>
      <c r="CI286">
        <v>0</v>
      </c>
      <c r="CJ286">
        <v>1</v>
      </c>
      <c r="CK286">
        <v>0</v>
      </c>
      <c r="CL286">
        <v>2</v>
      </c>
      <c r="CM286">
        <v>0</v>
      </c>
      <c r="CN286">
        <v>0</v>
      </c>
      <c r="CO286">
        <v>0</v>
      </c>
      <c r="CP286">
        <v>42.89</v>
      </c>
      <c r="CQ286">
        <v>151.62</v>
      </c>
      <c r="CR286">
        <v>22.05</v>
      </c>
      <c r="CS286">
        <v>18.3</v>
      </c>
      <c r="CT286">
        <v>17.61</v>
      </c>
      <c r="CU286">
        <v>48.39</v>
      </c>
      <c r="CV286">
        <v>49.94</v>
      </c>
      <c r="CW286">
        <v>52.69</v>
      </c>
      <c r="CX286">
        <v>56.21</v>
      </c>
      <c r="CY286">
        <v>54.29</v>
      </c>
      <c r="CZ286">
        <v>54.43</v>
      </c>
    </row>
    <row r="287" spans="1:104">
      <c r="A287" t="s">
        <v>1573</v>
      </c>
      <c r="B287" t="s">
        <v>1574</v>
      </c>
      <c r="C287" t="s">
        <v>113</v>
      </c>
      <c r="D287" t="s">
        <v>643</v>
      </c>
      <c r="E287">
        <v>19</v>
      </c>
      <c r="F287">
        <v>20142015</v>
      </c>
      <c r="G287">
        <v>26</v>
      </c>
      <c r="H287">
        <v>1</v>
      </c>
      <c r="I287">
        <v>0.95</v>
      </c>
      <c r="J287">
        <v>1</v>
      </c>
      <c r="K287">
        <v>0</v>
      </c>
      <c r="L287">
        <v>1</v>
      </c>
      <c r="M287">
        <v>4.18</v>
      </c>
      <c r="N287">
        <v>0</v>
      </c>
      <c r="O287">
        <v>4.18</v>
      </c>
      <c r="P287">
        <v>0</v>
      </c>
      <c r="Q287">
        <v>9.68</v>
      </c>
      <c r="R287">
        <v>122.22</v>
      </c>
      <c r="S287">
        <v>100</v>
      </c>
      <c r="T287">
        <v>45.24</v>
      </c>
      <c r="U287">
        <v>0.75</v>
      </c>
      <c r="V287">
        <v>-3.56</v>
      </c>
      <c r="W287">
        <v>11.11</v>
      </c>
      <c r="X287">
        <v>14.67</v>
      </c>
      <c r="Y287">
        <v>-14</v>
      </c>
      <c r="Z287">
        <v>2</v>
      </c>
      <c r="AA287">
        <v>16</v>
      </c>
      <c r="AB287">
        <v>8.3699999999999992</v>
      </c>
      <c r="AC287">
        <v>66.94</v>
      </c>
      <c r="AD287">
        <v>75.31</v>
      </c>
      <c r="AE287">
        <v>1</v>
      </c>
      <c r="AF287">
        <v>1.23</v>
      </c>
      <c r="AG287">
        <v>8.4499999999999993</v>
      </c>
      <c r="AH287">
        <v>-25</v>
      </c>
      <c r="AI287">
        <v>3</v>
      </c>
      <c r="AJ287">
        <v>28</v>
      </c>
      <c r="AK287">
        <v>12.55</v>
      </c>
      <c r="AL287">
        <v>117.14</v>
      </c>
      <c r="AM287">
        <v>129.69</v>
      </c>
      <c r="AN287">
        <v>66.67</v>
      </c>
      <c r="AO287">
        <v>0</v>
      </c>
      <c r="AP287">
        <v>1</v>
      </c>
      <c r="AQ287">
        <v>1</v>
      </c>
      <c r="AR287">
        <v>1.02</v>
      </c>
      <c r="AS287">
        <v>11.11</v>
      </c>
      <c r="AT287">
        <v>10.09</v>
      </c>
      <c r="AU287">
        <v>-21</v>
      </c>
      <c r="AV287">
        <v>3</v>
      </c>
      <c r="AW287">
        <v>24</v>
      </c>
      <c r="AX287">
        <v>12.55</v>
      </c>
      <c r="AY287">
        <v>100.41</v>
      </c>
      <c r="AZ287">
        <v>112.96</v>
      </c>
      <c r="BA287">
        <v>66.67</v>
      </c>
      <c r="BB287">
        <v>0</v>
      </c>
      <c r="BC287">
        <v>1</v>
      </c>
      <c r="BD287">
        <v>-0.39</v>
      </c>
      <c r="BE287">
        <v>10</v>
      </c>
      <c r="BF287">
        <v>10.39</v>
      </c>
      <c r="BG287">
        <v>-16</v>
      </c>
      <c r="BH287">
        <v>8.3699999999999992</v>
      </c>
      <c r="BI287">
        <v>75.31</v>
      </c>
      <c r="BJ287">
        <v>2</v>
      </c>
      <c r="BK287">
        <v>18</v>
      </c>
      <c r="BL287">
        <v>1</v>
      </c>
      <c r="BM287">
        <v>16.670000000000002</v>
      </c>
      <c r="BN287">
        <v>0</v>
      </c>
      <c r="BO287">
        <v>4.18</v>
      </c>
      <c r="BP287">
        <v>20.92</v>
      </c>
      <c r="BQ287">
        <v>1</v>
      </c>
      <c r="BR287">
        <v>5</v>
      </c>
      <c r="BS287">
        <v>-4</v>
      </c>
      <c r="BT287">
        <v>16.670000000000002</v>
      </c>
      <c r="BU287">
        <v>100</v>
      </c>
      <c r="BV287">
        <v>50</v>
      </c>
      <c r="BW287">
        <v>33.33</v>
      </c>
      <c r="BX287">
        <v>72.22</v>
      </c>
      <c r="BY287">
        <v>40</v>
      </c>
      <c r="BZ287">
        <v>0</v>
      </c>
      <c r="CA287">
        <v>0</v>
      </c>
      <c r="CB287">
        <v>50</v>
      </c>
      <c r="CC287">
        <v>1</v>
      </c>
      <c r="CD287">
        <v>1</v>
      </c>
      <c r="CE287">
        <v>1</v>
      </c>
      <c r="CF287">
        <v>0</v>
      </c>
      <c r="CG287">
        <v>1</v>
      </c>
      <c r="CH287">
        <v>0</v>
      </c>
      <c r="CI287">
        <v>0</v>
      </c>
      <c r="CJ287">
        <v>0</v>
      </c>
      <c r="CK287">
        <v>0</v>
      </c>
      <c r="CL287">
        <v>2</v>
      </c>
      <c r="CM287">
        <v>0</v>
      </c>
      <c r="CN287">
        <v>0</v>
      </c>
      <c r="CO287">
        <v>0</v>
      </c>
      <c r="CP287">
        <v>14.34</v>
      </c>
      <c r="CQ287">
        <v>83.53</v>
      </c>
      <c r="CR287">
        <v>14.65</v>
      </c>
      <c r="CS287">
        <v>16.59</v>
      </c>
      <c r="CT287">
        <v>17.07</v>
      </c>
      <c r="CU287">
        <v>45.96</v>
      </c>
      <c r="CV287">
        <v>50.86</v>
      </c>
      <c r="CW287">
        <v>48.95</v>
      </c>
      <c r="CX287">
        <v>57.55</v>
      </c>
      <c r="CY287">
        <v>55.22</v>
      </c>
      <c r="CZ287">
        <v>53.36</v>
      </c>
    </row>
    <row r="288" spans="1:104">
      <c r="A288" t="s">
        <v>358</v>
      </c>
      <c r="B288" t="s">
        <v>359</v>
      </c>
      <c r="C288" t="s">
        <v>68</v>
      </c>
      <c r="D288" t="s">
        <v>195</v>
      </c>
      <c r="E288">
        <v>79</v>
      </c>
      <c r="F288">
        <v>20142015</v>
      </c>
      <c r="G288">
        <v>23</v>
      </c>
      <c r="H288">
        <v>2.1749999999999998</v>
      </c>
      <c r="I288">
        <v>2.1749999999999998</v>
      </c>
      <c r="J288">
        <v>0</v>
      </c>
      <c r="K288">
        <v>0</v>
      </c>
      <c r="L288">
        <v>0</v>
      </c>
      <c r="M288">
        <v>0</v>
      </c>
      <c r="N288">
        <v>0</v>
      </c>
      <c r="O288">
        <v>0</v>
      </c>
      <c r="P288">
        <v>0</v>
      </c>
      <c r="Q288">
        <v>16.670000000000002</v>
      </c>
      <c r="R288">
        <v>66.67</v>
      </c>
      <c r="S288" t="s">
        <v>1488</v>
      </c>
      <c r="T288">
        <v>44.5</v>
      </c>
      <c r="U288">
        <v>0.04</v>
      </c>
      <c r="V288">
        <v>-11.74</v>
      </c>
      <c r="W288">
        <v>0</v>
      </c>
      <c r="X288">
        <v>11.74</v>
      </c>
      <c r="Y288">
        <v>-3</v>
      </c>
      <c r="Z288">
        <v>0</v>
      </c>
      <c r="AA288">
        <v>3</v>
      </c>
      <c r="AB288">
        <v>0</v>
      </c>
      <c r="AC288">
        <v>61.89</v>
      </c>
      <c r="AD288">
        <v>61.89</v>
      </c>
      <c r="AE288">
        <v>0</v>
      </c>
      <c r="AF288">
        <v>5.77</v>
      </c>
      <c r="AG288">
        <v>10.89</v>
      </c>
      <c r="AH288">
        <v>-4</v>
      </c>
      <c r="AI288">
        <v>1</v>
      </c>
      <c r="AJ288">
        <v>5</v>
      </c>
      <c r="AK288">
        <v>20.63</v>
      </c>
      <c r="AL288">
        <v>103.15</v>
      </c>
      <c r="AM288">
        <v>123.78</v>
      </c>
      <c r="AN288">
        <v>100</v>
      </c>
      <c r="AO288">
        <v>0</v>
      </c>
      <c r="AP288">
        <v>0</v>
      </c>
      <c r="AQ288">
        <v>0</v>
      </c>
      <c r="AR288">
        <v>7.23</v>
      </c>
      <c r="AS288">
        <v>20</v>
      </c>
      <c r="AT288">
        <v>12.77</v>
      </c>
      <c r="AU288">
        <v>-3</v>
      </c>
      <c r="AV288">
        <v>1</v>
      </c>
      <c r="AW288">
        <v>4</v>
      </c>
      <c r="AX288">
        <v>20.63</v>
      </c>
      <c r="AY288">
        <v>82.52</v>
      </c>
      <c r="AZ288">
        <v>103.15</v>
      </c>
      <c r="BA288">
        <v>100</v>
      </c>
      <c r="BB288">
        <v>0</v>
      </c>
      <c r="BC288">
        <v>0</v>
      </c>
      <c r="BD288">
        <v>9.99</v>
      </c>
      <c r="BE288">
        <v>25</v>
      </c>
      <c r="BF288">
        <v>15.01</v>
      </c>
      <c r="BG288">
        <v>-2</v>
      </c>
      <c r="BH288">
        <v>20.63</v>
      </c>
      <c r="BI288">
        <v>61.89</v>
      </c>
      <c r="BJ288">
        <v>1</v>
      </c>
      <c r="BK288">
        <v>3</v>
      </c>
      <c r="BL288">
        <v>0</v>
      </c>
      <c r="BM288">
        <v>-4.08</v>
      </c>
      <c r="BN288">
        <v>4.08</v>
      </c>
      <c r="BO288">
        <v>0</v>
      </c>
      <c r="BP288">
        <v>20.63</v>
      </c>
      <c r="BQ288">
        <v>0</v>
      </c>
      <c r="BR288">
        <v>1</v>
      </c>
      <c r="BS288">
        <v>-1</v>
      </c>
      <c r="BT288">
        <v>0</v>
      </c>
      <c r="BU288" t="s">
        <v>1488</v>
      </c>
      <c r="BV288">
        <v>0</v>
      </c>
      <c r="BW288">
        <v>0</v>
      </c>
      <c r="BX288">
        <v>66.67</v>
      </c>
      <c r="BY288">
        <v>40</v>
      </c>
      <c r="BZ288">
        <v>0</v>
      </c>
      <c r="CA288">
        <v>0</v>
      </c>
      <c r="CB288">
        <v>50</v>
      </c>
      <c r="CC288">
        <v>1</v>
      </c>
      <c r="CD288">
        <v>2</v>
      </c>
      <c r="CE288">
        <v>1</v>
      </c>
      <c r="CF288">
        <v>0</v>
      </c>
      <c r="CG288">
        <v>0</v>
      </c>
      <c r="CH288">
        <v>0</v>
      </c>
      <c r="CI288">
        <v>0</v>
      </c>
      <c r="CJ288">
        <v>0</v>
      </c>
      <c r="CK288">
        <v>0</v>
      </c>
      <c r="CL288">
        <v>0</v>
      </c>
      <c r="CM288">
        <v>0</v>
      </c>
      <c r="CN288">
        <v>0</v>
      </c>
      <c r="CO288">
        <v>0</v>
      </c>
      <c r="CP288">
        <v>2.91</v>
      </c>
      <c r="CQ288">
        <v>429.98</v>
      </c>
      <c r="CR288">
        <v>0.67</v>
      </c>
      <c r="CS288">
        <v>18.329999999999998</v>
      </c>
      <c r="CT288">
        <v>17.36</v>
      </c>
      <c r="CU288">
        <v>50.59</v>
      </c>
      <c r="CV288">
        <v>52.97</v>
      </c>
      <c r="CW288">
        <v>54.93</v>
      </c>
      <c r="CX288">
        <v>53.66</v>
      </c>
      <c r="CY288">
        <v>58.91</v>
      </c>
      <c r="CZ288">
        <v>52.29</v>
      </c>
    </row>
    <row r="289" spans="1:104">
      <c r="A289" t="s">
        <v>1181</v>
      </c>
      <c r="B289" t="s">
        <v>1182</v>
      </c>
      <c r="C289" t="s">
        <v>68</v>
      </c>
      <c r="D289" t="s">
        <v>544</v>
      </c>
      <c r="E289">
        <v>82</v>
      </c>
      <c r="F289">
        <v>20142015</v>
      </c>
      <c r="G289">
        <v>22</v>
      </c>
      <c r="H289">
        <v>3</v>
      </c>
      <c r="I289">
        <v>4</v>
      </c>
      <c r="J289">
        <v>2</v>
      </c>
      <c r="K289">
        <v>0</v>
      </c>
      <c r="L289">
        <v>2</v>
      </c>
      <c r="M289">
        <v>0.99</v>
      </c>
      <c r="N289">
        <v>0</v>
      </c>
      <c r="O289">
        <v>0.99</v>
      </c>
      <c r="P289">
        <v>-1</v>
      </c>
      <c r="Q289">
        <v>9.59</v>
      </c>
      <c r="R289">
        <v>97.83</v>
      </c>
      <c r="S289">
        <v>25</v>
      </c>
      <c r="T289">
        <v>-6.49</v>
      </c>
      <c r="U289">
        <v>1.48</v>
      </c>
      <c r="V289">
        <v>1.31</v>
      </c>
      <c r="W289">
        <v>13.68</v>
      </c>
      <c r="X289">
        <v>12.37</v>
      </c>
      <c r="Y289">
        <v>-85</v>
      </c>
      <c r="Z289">
        <v>16</v>
      </c>
      <c r="AA289">
        <v>101</v>
      </c>
      <c r="AB289">
        <v>7.9</v>
      </c>
      <c r="AC289">
        <v>49.9</v>
      </c>
      <c r="AD289">
        <v>57.8</v>
      </c>
      <c r="AE289">
        <v>7</v>
      </c>
      <c r="AF289">
        <v>-0.92</v>
      </c>
      <c r="AG289">
        <v>10.5</v>
      </c>
      <c r="AH289">
        <v>-177</v>
      </c>
      <c r="AI289">
        <v>21</v>
      </c>
      <c r="AJ289">
        <v>198</v>
      </c>
      <c r="AK289">
        <v>10.37</v>
      </c>
      <c r="AL289">
        <v>97.82</v>
      </c>
      <c r="AM289">
        <v>108.19</v>
      </c>
      <c r="AN289">
        <v>80.95</v>
      </c>
      <c r="AO289">
        <v>0</v>
      </c>
      <c r="AP289">
        <v>6</v>
      </c>
      <c r="AQ289">
        <v>9</v>
      </c>
      <c r="AR289">
        <v>0.38</v>
      </c>
      <c r="AS289">
        <v>10.98</v>
      </c>
      <c r="AT289">
        <v>10.6</v>
      </c>
      <c r="AU289">
        <v>-135</v>
      </c>
      <c r="AV289">
        <v>19</v>
      </c>
      <c r="AW289">
        <v>154</v>
      </c>
      <c r="AX289">
        <v>9.39</v>
      </c>
      <c r="AY289">
        <v>76.08</v>
      </c>
      <c r="AZ289">
        <v>85.47</v>
      </c>
      <c r="BA289">
        <v>89.47</v>
      </c>
      <c r="BB289">
        <v>1</v>
      </c>
      <c r="BC289">
        <v>9</v>
      </c>
      <c r="BD289">
        <v>1.98</v>
      </c>
      <c r="BE289">
        <v>12.23</v>
      </c>
      <c r="BF289">
        <v>10.25</v>
      </c>
      <c r="BG289">
        <v>-105</v>
      </c>
      <c r="BH289">
        <v>8.4</v>
      </c>
      <c r="BI289">
        <v>60.27</v>
      </c>
      <c r="BJ289">
        <v>17</v>
      </c>
      <c r="BK289">
        <v>122</v>
      </c>
      <c r="BL289">
        <v>8</v>
      </c>
      <c r="BM289">
        <v>3.86</v>
      </c>
      <c r="BN289">
        <v>6.67</v>
      </c>
      <c r="BO289">
        <v>0.99</v>
      </c>
      <c r="BP289">
        <v>8.4</v>
      </c>
      <c r="BQ289">
        <v>2</v>
      </c>
      <c r="BR289">
        <v>17</v>
      </c>
      <c r="BS289">
        <v>-15</v>
      </c>
      <c r="BT289">
        <v>10.53</v>
      </c>
      <c r="BU289">
        <v>22.22</v>
      </c>
      <c r="BV289">
        <v>11.76</v>
      </c>
      <c r="BW289">
        <v>10.53</v>
      </c>
      <c r="BX289">
        <v>86.07</v>
      </c>
      <c r="BY289">
        <v>49.33</v>
      </c>
      <c r="BZ289">
        <v>110</v>
      </c>
      <c r="CA289">
        <v>113</v>
      </c>
      <c r="CB289">
        <v>1.78</v>
      </c>
      <c r="CC289">
        <v>4</v>
      </c>
      <c r="CD289">
        <v>14</v>
      </c>
      <c r="CE289">
        <v>221</v>
      </c>
      <c r="CF289">
        <v>1</v>
      </c>
      <c r="CG289">
        <v>4</v>
      </c>
      <c r="CH289">
        <v>0</v>
      </c>
      <c r="CI289">
        <v>0</v>
      </c>
      <c r="CJ289">
        <v>6</v>
      </c>
      <c r="CK289">
        <v>0</v>
      </c>
      <c r="CL289">
        <v>8</v>
      </c>
      <c r="CM289">
        <v>2</v>
      </c>
      <c r="CN289">
        <v>1</v>
      </c>
      <c r="CO289">
        <v>-0.49</v>
      </c>
      <c r="CP289">
        <v>121.45</v>
      </c>
      <c r="CQ289">
        <v>382.23</v>
      </c>
      <c r="CR289">
        <v>24.11</v>
      </c>
      <c r="CS289">
        <v>18.46</v>
      </c>
      <c r="CT289">
        <v>17.829999999999998</v>
      </c>
      <c r="CU289">
        <v>48.74</v>
      </c>
      <c r="CV289">
        <v>50.01</v>
      </c>
      <c r="CW289">
        <v>52.52</v>
      </c>
      <c r="CX289">
        <v>55.24</v>
      </c>
      <c r="CY289">
        <v>54.4</v>
      </c>
      <c r="CZ289">
        <v>54.39</v>
      </c>
    </row>
    <row r="290" spans="1:104">
      <c r="A290" t="s">
        <v>1204</v>
      </c>
      <c r="B290" t="s">
        <v>1205</v>
      </c>
      <c r="C290" t="s">
        <v>62</v>
      </c>
      <c r="D290" t="s">
        <v>976</v>
      </c>
      <c r="E290">
        <v>46</v>
      </c>
      <c r="F290">
        <v>20142015</v>
      </c>
      <c r="G290">
        <v>26</v>
      </c>
      <c r="H290">
        <v>3.75</v>
      </c>
      <c r="I290">
        <v>3.75</v>
      </c>
      <c r="J290">
        <v>0</v>
      </c>
      <c r="K290">
        <v>1</v>
      </c>
      <c r="L290">
        <v>1</v>
      </c>
      <c r="M290">
        <v>0</v>
      </c>
      <c r="N290">
        <v>0.54</v>
      </c>
      <c r="O290">
        <v>0.54</v>
      </c>
      <c r="P290">
        <v>1</v>
      </c>
      <c r="Q290">
        <v>7.43</v>
      </c>
      <c r="R290">
        <v>102.1</v>
      </c>
      <c r="S290">
        <v>0</v>
      </c>
      <c r="T290">
        <v>0.44</v>
      </c>
      <c r="U290">
        <v>2.41</v>
      </c>
      <c r="V290">
        <v>-0.05</v>
      </c>
      <c r="W290">
        <v>8.18</v>
      </c>
      <c r="X290">
        <v>8.24</v>
      </c>
      <c r="Y290">
        <v>-92</v>
      </c>
      <c r="Z290">
        <v>9</v>
      </c>
      <c r="AA290">
        <v>101</v>
      </c>
      <c r="AB290">
        <v>4.87</v>
      </c>
      <c r="AC290">
        <v>54.65</v>
      </c>
      <c r="AD290">
        <v>59.52</v>
      </c>
      <c r="AE290">
        <v>2</v>
      </c>
      <c r="AF290">
        <v>-1.45</v>
      </c>
      <c r="AG290">
        <v>8.8699999999999992</v>
      </c>
      <c r="AH290">
        <v>-172</v>
      </c>
      <c r="AI290">
        <v>15</v>
      </c>
      <c r="AJ290">
        <v>187</v>
      </c>
      <c r="AK290">
        <v>8.1199999999999992</v>
      </c>
      <c r="AL290">
        <v>101.18</v>
      </c>
      <c r="AM290">
        <v>109.3</v>
      </c>
      <c r="AN290">
        <v>80</v>
      </c>
      <c r="AO290">
        <v>0</v>
      </c>
      <c r="AP290">
        <v>24</v>
      </c>
      <c r="AQ290">
        <v>3</v>
      </c>
      <c r="AR290">
        <v>1.33</v>
      </c>
      <c r="AS290">
        <v>9.15</v>
      </c>
      <c r="AT290">
        <v>7.83</v>
      </c>
      <c r="AU290">
        <v>-116</v>
      </c>
      <c r="AV290">
        <v>13</v>
      </c>
      <c r="AW290">
        <v>129</v>
      </c>
      <c r="AX290">
        <v>7.03</v>
      </c>
      <c r="AY290">
        <v>69.8</v>
      </c>
      <c r="AZ290">
        <v>76.83</v>
      </c>
      <c r="BA290">
        <v>92.31</v>
      </c>
      <c r="BB290">
        <v>0</v>
      </c>
      <c r="BC290">
        <v>3</v>
      </c>
      <c r="BD290">
        <v>3.52</v>
      </c>
      <c r="BE290">
        <v>10.43</v>
      </c>
      <c r="BF290">
        <v>6.92</v>
      </c>
      <c r="BG290">
        <v>-91</v>
      </c>
      <c r="BH290">
        <v>6.49</v>
      </c>
      <c r="BI290">
        <v>55.73</v>
      </c>
      <c r="BJ290">
        <v>12</v>
      </c>
      <c r="BK290">
        <v>103</v>
      </c>
      <c r="BL290">
        <v>3</v>
      </c>
      <c r="BM290">
        <v>1.76</v>
      </c>
      <c r="BN290">
        <v>10</v>
      </c>
      <c r="BO290">
        <v>1.08</v>
      </c>
      <c r="BP290">
        <v>8.1199999999999992</v>
      </c>
      <c r="BQ290">
        <v>2</v>
      </c>
      <c r="BR290">
        <v>15</v>
      </c>
      <c r="BS290">
        <v>-13</v>
      </c>
      <c r="BT290">
        <v>11.76</v>
      </c>
      <c r="BU290">
        <v>0</v>
      </c>
      <c r="BV290">
        <v>16.670000000000002</v>
      </c>
      <c r="BW290">
        <v>15.38</v>
      </c>
      <c r="BX290">
        <v>85.44</v>
      </c>
      <c r="BY290">
        <v>40</v>
      </c>
      <c r="BZ290">
        <v>0</v>
      </c>
      <c r="CA290">
        <v>0</v>
      </c>
      <c r="CB290">
        <v>5.41</v>
      </c>
      <c r="CC290">
        <v>6</v>
      </c>
      <c r="CD290">
        <v>26</v>
      </c>
      <c r="CE290">
        <v>105</v>
      </c>
      <c r="CF290">
        <v>7</v>
      </c>
      <c r="CG290">
        <v>1</v>
      </c>
      <c r="CH290">
        <v>1</v>
      </c>
      <c r="CI290">
        <v>0</v>
      </c>
      <c r="CJ290">
        <v>3</v>
      </c>
      <c r="CK290">
        <v>4</v>
      </c>
      <c r="CL290">
        <v>4</v>
      </c>
      <c r="CM290">
        <v>0</v>
      </c>
      <c r="CN290">
        <v>1</v>
      </c>
      <c r="CO290">
        <v>0.54</v>
      </c>
      <c r="CP290">
        <v>110.89</v>
      </c>
      <c r="CQ290">
        <v>148.19999999999999</v>
      </c>
      <c r="CR290">
        <v>42.8</v>
      </c>
      <c r="CS290">
        <v>17.86</v>
      </c>
      <c r="CT290">
        <v>17.79</v>
      </c>
      <c r="CU290">
        <v>45.93</v>
      </c>
      <c r="CV290">
        <v>50.42</v>
      </c>
      <c r="CW290">
        <v>51.08</v>
      </c>
      <c r="CX290">
        <v>60.12</v>
      </c>
      <c r="CY290">
        <v>55.2</v>
      </c>
      <c r="CZ290">
        <v>54.28</v>
      </c>
    </row>
    <row r="291" spans="1:104">
      <c r="A291" t="s">
        <v>1214</v>
      </c>
      <c r="B291" t="s">
        <v>1215</v>
      </c>
      <c r="C291" t="s">
        <v>62</v>
      </c>
      <c r="D291" t="s">
        <v>544</v>
      </c>
      <c r="E291">
        <v>79</v>
      </c>
      <c r="F291">
        <v>20142015</v>
      </c>
      <c r="G291">
        <v>27</v>
      </c>
      <c r="H291">
        <v>5</v>
      </c>
      <c r="I291">
        <v>4.3570000000000002</v>
      </c>
      <c r="J291">
        <v>0</v>
      </c>
      <c r="K291">
        <v>0</v>
      </c>
      <c r="L291">
        <v>0</v>
      </c>
      <c r="M291">
        <v>0</v>
      </c>
      <c r="N291">
        <v>0</v>
      </c>
      <c r="O291">
        <v>0</v>
      </c>
      <c r="P291">
        <v>0</v>
      </c>
      <c r="Q291">
        <v>9.35</v>
      </c>
      <c r="R291">
        <v>88.31</v>
      </c>
      <c r="S291">
        <v>0</v>
      </c>
      <c r="T291">
        <v>-0.85</v>
      </c>
      <c r="U291">
        <v>3.18</v>
      </c>
      <c r="V291">
        <v>-3.5</v>
      </c>
      <c r="W291">
        <v>11.2</v>
      </c>
      <c r="X291">
        <v>14.71</v>
      </c>
      <c r="Y291">
        <v>-187</v>
      </c>
      <c r="Z291">
        <v>27</v>
      </c>
      <c r="AA291">
        <v>214</v>
      </c>
      <c r="AB291">
        <v>6.46</v>
      </c>
      <c r="AC291">
        <v>51.17</v>
      </c>
      <c r="AD291">
        <v>57.62</v>
      </c>
      <c r="AE291">
        <v>0</v>
      </c>
      <c r="AF291">
        <v>-2.21</v>
      </c>
      <c r="AG291">
        <v>11.56</v>
      </c>
      <c r="AH291">
        <v>-374</v>
      </c>
      <c r="AI291">
        <v>43</v>
      </c>
      <c r="AJ291">
        <v>417</v>
      </c>
      <c r="AK291">
        <v>10.28</v>
      </c>
      <c r="AL291">
        <v>99.7</v>
      </c>
      <c r="AM291">
        <v>109.99</v>
      </c>
      <c r="AN291">
        <v>62.79</v>
      </c>
      <c r="AO291">
        <v>0</v>
      </c>
      <c r="AP291">
        <v>29</v>
      </c>
      <c r="AQ291">
        <v>2</v>
      </c>
      <c r="AR291">
        <v>-2.4</v>
      </c>
      <c r="AS291">
        <v>9.84</v>
      </c>
      <c r="AT291">
        <v>12.24</v>
      </c>
      <c r="AU291">
        <v>-294</v>
      </c>
      <c r="AV291">
        <v>36</v>
      </c>
      <c r="AW291">
        <v>330</v>
      </c>
      <c r="AX291">
        <v>8.61</v>
      </c>
      <c r="AY291">
        <v>78.900000000000006</v>
      </c>
      <c r="AZ291">
        <v>87.51</v>
      </c>
      <c r="BA291">
        <v>75</v>
      </c>
      <c r="BB291">
        <v>0</v>
      </c>
      <c r="BC291">
        <v>2</v>
      </c>
      <c r="BD291">
        <v>-2.27</v>
      </c>
      <c r="BE291">
        <v>9.82</v>
      </c>
      <c r="BF291">
        <v>12.09</v>
      </c>
      <c r="BG291">
        <v>-221</v>
      </c>
      <c r="BH291">
        <v>6.46</v>
      </c>
      <c r="BI291">
        <v>59.3</v>
      </c>
      <c r="BJ291">
        <v>27</v>
      </c>
      <c r="BK291">
        <v>248</v>
      </c>
      <c r="BL291">
        <v>2</v>
      </c>
      <c r="BM291">
        <v>-16.13</v>
      </c>
      <c r="BN291">
        <v>16.13</v>
      </c>
      <c r="BO291">
        <v>0</v>
      </c>
      <c r="BP291">
        <v>6.93</v>
      </c>
      <c r="BQ291">
        <v>0</v>
      </c>
      <c r="BR291">
        <v>29</v>
      </c>
      <c r="BS291">
        <v>-29</v>
      </c>
      <c r="BT291">
        <v>0</v>
      </c>
      <c r="BU291">
        <v>0</v>
      </c>
      <c r="BV291">
        <v>0</v>
      </c>
      <c r="BW291">
        <v>0</v>
      </c>
      <c r="BX291">
        <v>88.31</v>
      </c>
      <c r="BY291">
        <v>40</v>
      </c>
      <c r="BZ291">
        <v>0</v>
      </c>
      <c r="CA291">
        <v>0</v>
      </c>
      <c r="CB291">
        <v>4.9800000000000004</v>
      </c>
      <c r="CC291">
        <v>12</v>
      </c>
      <c r="CD291">
        <v>42</v>
      </c>
      <c r="CE291">
        <v>229</v>
      </c>
      <c r="CF291">
        <v>30</v>
      </c>
      <c r="CG291">
        <v>7</v>
      </c>
      <c r="CH291">
        <v>0</v>
      </c>
      <c r="CI291">
        <v>0</v>
      </c>
      <c r="CJ291">
        <v>2</v>
      </c>
      <c r="CK291">
        <v>4</v>
      </c>
      <c r="CL291">
        <v>5</v>
      </c>
      <c r="CM291">
        <v>1</v>
      </c>
      <c r="CN291">
        <v>1</v>
      </c>
      <c r="CO291">
        <v>0</v>
      </c>
      <c r="CP291">
        <v>250.94</v>
      </c>
      <c r="CQ291">
        <v>229.62</v>
      </c>
      <c r="CR291">
        <v>52.22</v>
      </c>
      <c r="CS291">
        <v>17.12</v>
      </c>
      <c r="CT291">
        <v>17.54</v>
      </c>
      <c r="CU291">
        <v>48.24</v>
      </c>
      <c r="CV291">
        <v>50</v>
      </c>
      <c r="CW291">
        <v>51.52</v>
      </c>
      <c r="CX291">
        <v>55.28</v>
      </c>
      <c r="CY291">
        <v>54.33</v>
      </c>
      <c r="CZ291">
        <v>54.33</v>
      </c>
    </row>
    <row r="292" spans="1:104">
      <c r="A292" t="s">
        <v>244</v>
      </c>
      <c r="B292" t="s">
        <v>245</v>
      </c>
      <c r="C292" t="s">
        <v>119</v>
      </c>
      <c r="D292" t="s">
        <v>110</v>
      </c>
      <c r="E292">
        <v>76</v>
      </c>
      <c r="F292">
        <v>20142015</v>
      </c>
      <c r="G292">
        <v>24</v>
      </c>
      <c r="H292">
        <v>2.8</v>
      </c>
      <c r="I292">
        <v>3.3330000000000002</v>
      </c>
      <c r="J292">
        <v>0</v>
      </c>
      <c r="K292">
        <v>0</v>
      </c>
      <c r="L292">
        <v>0</v>
      </c>
      <c r="M292">
        <v>0</v>
      </c>
      <c r="N292">
        <v>0</v>
      </c>
      <c r="O292">
        <v>0</v>
      </c>
      <c r="P292">
        <v>0</v>
      </c>
      <c r="Q292">
        <v>10</v>
      </c>
      <c r="R292">
        <v>87.97</v>
      </c>
      <c r="S292">
        <v>0</v>
      </c>
      <c r="T292">
        <v>0.13</v>
      </c>
      <c r="U292">
        <v>1.76</v>
      </c>
      <c r="V292">
        <v>1.74</v>
      </c>
      <c r="W292">
        <v>14.29</v>
      </c>
      <c r="X292">
        <v>12.55</v>
      </c>
      <c r="Y292">
        <v>-105</v>
      </c>
      <c r="Z292">
        <v>21</v>
      </c>
      <c r="AA292">
        <v>126</v>
      </c>
      <c r="AB292">
        <v>9.44</v>
      </c>
      <c r="AC292">
        <v>56.67</v>
      </c>
      <c r="AD292">
        <v>66.11</v>
      </c>
      <c r="AE292">
        <v>6</v>
      </c>
      <c r="AF292">
        <v>0.61</v>
      </c>
      <c r="AG292">
        <v>9.39</v>
      </c>
      <c r="AH292">
        <v>-224</v>
      </c>
      <c r="AI292">
        <v>28</v>
      </c>
      <c r="AJ292">
        <v>252</v>
      </c>
      <c r="AK292">
        <v>12.59</v>
      </c>
      <c r="AL292">
        <v>113.34</v>
      </c>
      <c r="AM292">
        <v>125.93</v>
      </c>
      <c r="AN292">
        <v>53.57</v>
      </c>
      <c r="AO292">
        <v>0</v>
      </c>
      <c r="AP292">
        <v>12</v>
      </c>
      <c r="AQ292">
        <v>8</v>
      </c>
      <c r="AR292">
        <v>1.17</v>
      </c>
      <c r="AS292">
        <v>11</v>
      </c>
      <c r="AT292">
        <v>9.83</v>
      </c>
      <c r="AU292">
        <v>-163</v>
      </c>
      <c r="AV292">
        <v>23</v>
      </c>
      <c r="AW292">
        <v>186</v>
      </c>
      <c r="AX292">
        <v>10.34</v>
      </c>
      <c r="AY292">
        <v>83.65</v>
      </c>
      <c r="AZ292">
        <v>94</v>
      </c>
      <c r="BA292">
        <v>65.22</v>
      </c>
      <c r="BB292">
        <v>1</v>
      </c>
      <c r="BC292">
        <v>8</v>
      </c>
      <c r="BD292">
        <v>-0.13</v>
      </c>
      <c r="BE292">
        <v>10.14</v>
      </c>
      <c r="BF292">
        <v>10.27</v>
      </c>
      <c r="BG292">
        <v>-118</v>
      </c>
      <c r="BH292">
        <v>6.75</v>
      </c>
      <c r="BI292">
        <v>59.82</v>
      </c>
      <c r="BJ292">
        <v>15</v>
      </c>
      <c r="BK292">
        <v>133</v>
      </c>
      <c r="BL292">
        <v>7</v>
      </c>
      <c r="BM292">
        <v>-17.86</v>
      </c>
      <c r="BN292">
        <v>17.86</v>
      </c>
      <c r="BO292">
        <v>0</v>
      </c>
      <c r="BP292">
        <v>7.2</v>
      </c>
      <c r="BQ292">
        <v>0</v>
      </c>
      <c r="BR292">
        <v>16</v>
      </c>
      <c r="BS292">
        <v>-16</v>
      </c>
      <c r="BT292">
        <v>0</v>
      </c>
      <c r="BU292">
        <v>0</v>
      </c>
      <c r="BV292">
        <v>0</v>
      </c>
      <c r="BW292">
        <v>0</v>
      </c>
      <c r="BX292">
        <v>87.97</v>
      </c>
      <c r="BY292">
        <v>35.43</v>
      </c>
      <c r="BZ292">
        <v>45</v>
      </c>
      <c r="CA292">
        <v>82</v>
      </c>
      <c r="CB292">
        <v>5.26</v>
      </c>
      <c r="CC292">
        <v>6</v>
      </c>
      <c r="CD292">
        <v>25</v>
      </c>
      <c r="CE292">
        <v>108</v>
      </c>
      <c r="CF292">
        <v>2</v>
      </c>
      <c r="CG292">
        <v>2</v>
      </c>
      <c r="CH292">
        <v>0</v>
      </c>
      <c r="CI292">
        <v>0</v>
      </c>
      <c r="CJ292">
        <v>7</v>
      </c>
      <c r="CK292">
        <v>1</v>
      </c>
      <c r="CL292">
        <v>5</v>
      </c>
      <c r="CM292">
        <v>1</v>
      </c>
      <c r="CN292">
        <v>1</v>
      </c>
      <c r="CO292">
        <v>0</v>
      </c>
      <c r="CP292">
        <v>133.41</v>
      </c>
      <c r="CQ292">
        <v>253.43</v>
      </c>
      <c r="CR292">
        <v>34.49</v>
      </c>
      <c r="CS292">
        <v>17.91</v>
      </c>
      <c r="CT292">
        <v>17.600000000000001</v>
      </c>
      <c r="CU292">
        <v>53.45</v>
      </c>
      <c r="CV292">
        <v>50.14</v>
      </c>
      <c r="CW292">
        <v>57.96</v>
      </c>
      <c r="CX292">
        <v>50.48</v>
      </c>
      <c r="CY292">
        <v>54.7</v>
      </c>
      <c r="CZ292">
        <v>54.39</v>
      </c>
    </row>
    <row r="293" spans="1:104">
      <c r="A293" t="s">
        <v>699</v>
      </c>
      <c r="B293" t="s">
        <v>700</v>
      </c>
      <c r="C293" t="s">
        <v>68</v>
      </c>
      <c r="D293" t="s">
        <v>149</v>
      </c>
      <c r="E293">
        <v>77</v>
      </c>
      <c r="F293">
        <v>20142015</v>
      </c>
      <c r="G293">
        <v>31</v>
      </c>
      <c r="H293">
        <v>4</v>
      </c>
      <c r="I293">
        <v>4</v>
      </c>
      <c r="J293">
        <v>0</v>
      </c>
      <c r="K293">
        <v>0</v>
      </c>
      <c r="L293">
        <v>0</v>
      </c>
      <c r="M293">
        <v>0</v>
      </c>
      <c r="N293">
        <v>0</v>
      </c>
      <c r="O293">
        <v>0</v>
      </c>
      <c r="P293">
        <v>-3</v>
      </c>
      <c r="Q293">
        <v>5.56</v>
      </c>
      <c r="R293">
        <v>90.32</v>
      </c>
      <c r="S293">
        <v>0</v>
      </c>
      <c r="T293">
        <v>-1.87</v>
      </c>
      <c r="U293">
        <v>1.73</v>
      </c>
      <c r="V293">
        <v>-5.04</v>
      </c>
      <c r="W293">
        <v>7.69</v>
      </c>
      <c r="X293">
        <v>12.74</v>
      </c>
      <c r="Y293">
        <v>-88</v>
      </c>
      <c r="Z293">
        <v>8</v>
      </c>
      <c r="AA293">
        <v>96</v>
      </c>
      <c r="AB293">
        <v>3.61</v>
      </c>
      <c r="AC293">
        <v>43.33</v>
      </c>
      <c r="AD293">
        <v>46.94</v>
      </c>
      <c r="AE293">
        <v>3</v>
      </c>
      <c r="AF293">
        <v>-5.48</v>
      </c>
      <c r="AG293">
        <v>11.04</v>
      </c>
      <c r="AH293">
        <v>-208</v>
      </c>
      <c r="AI293">
        <v>13</v>
      </c>
      <c r="AJ293">
        <v>221</v>
      </c>
      <c r="AK293">
        <v>5.87</v>
      </c>
      <c r="AL293">
        <v>99.74</v>
      </c>
      <c r="AM293">
        <v>105.61</v>
      </c>
      <c r="AN293">
        <v>76.92</v>
      </c>
      <c r="AO293">
        <v>0</v>
      </c>
      <c r="AP293">
        <v>14</v>
      </c>
      <c r="AQ293">
        <v>5</v>
      </c>
      <c r="AR293">
        <v>-4.47</v>
      </c>
      <c r="AS293">
        <v>6.82</v>
      </c>
      <c r="AT293">
        <v>11.29</v>
      </c>
      <c r="AU293">
        <v>-152</v>
      </c>
      <c r="AV293">
        <v>12</v>
      </c>
      <c r="AW293">
        <v>164</v>
      </c>
      <c r="AX293">
        <v>5.42</v>
      </c>
      <c r="AY293">
        <v>74.02</v>
      </c>
      <c r="AZ293">
        <v>79.430000000000007</v>
      </c>
      <c r="BA293">
        <v>83.33</v>
      </c>
      <c r="BB293">
        <v>1</v>
      </c>
      <c r="BC293">
        <v>5</v>
      </c>
      <c r="BD293">
        <v>-4.49</v>
      </c>
      <c r="BE293">
        <v>7.46</v>
      </c>
      <c r="BF293">
        <v>11.96</v>
      </c>
      <c r="BG293">
        <v>-114</v>
      </c>
      <c r="BH293">
        <v>4.51</v>
      </c>
      <c r="BI293">
        <v>55.96</v>
      </c>
      <c r="BJ293">
        <v>10</v>
      </c>
      <c r="BK293">
        <v>124</v>
      </c>
      <c r="BL293">
        <v>4</v>
      </c>
      <c r="BM293">
        <v>0</v>
      </c>
      <c r="BN293">
        <v>0</v>
      </c>
      <c r="BO293">
        <v>0</v>
      </c>
      <c r="BP293">
        <v>5.42</v>
      </c>
      <c r="BQ293">
        <v>0</v>
      </c>
      <c r="BR293">
        <v>12</v>
      </c>
      <c r="BS293">
        <v>-12</v>
      </c>
      <c r="BT293">
        <v>0</v>
      </c>
      <c r="BU293">
        <v>0</v>
      </c>
      <c r="BV293">
        <v>0</v>
      </c>
      <c r="BW293">
        <v>0</v>
      </c>
      <c r="BX293">
        <v>90.32</v>
      </c>
      <c r="BY293">
        <v>45.83</v>
      </c>
      <c r="BZ293">
        <v>11</v>
      </c>
      <c r="CA293">
        <v>13</v>
      </c>
      <c r="CB293">
        <v>5.22</v>
      </c>
      <c r="CC293">
        <v>6</v>
      </c>
      <c r="CD293">
        <v>33</v>
      </c>
      <c r="CE293">
        <v>109</v>
      </c>
      <c r="CF293">
        <v>4</v>
      </c>
      <c r="CG293">
        <v>1</v>
      </c>
      <c r="CH293">
        <v>0</v>
      </c>
      <c r="CI293">
        <v>0</v>
      </c>
      <c r="CJ293">
        <v>4</v>
      </c>
      <c r="CK293">
        <v>0</v>
      </c>
      <c r="CL293">
        <v>5</v>
      </c>
      <c r="CM293">
        <v>3</v>
      </c>
      <c r="CN293">
        <v>0</v>
      </c>
      <c r="CO293">
        <v>-1.35</v>
      </c>
      <c r="CP293">
        <v>132.94</v>
      </c>
      <c r="CQ293">
        <v>254.27</v>
      </c>
      <c r="CR293">
        <v>34.33</v>
      </c>
      <c r="CS293">
        <v>17.82</v>
      </c>
      <c r="CT293">
        <v>17.489999999999998</v>
      </c>
      <c r="CU293">
        <v>51.13</v>
      </c>
      <c r="CV293">
        <v>49.67</v>
      </c>
      <c r="CW293">
        <v>54.39</v>
      </c>
      <c r="CX293">
        <v>51.98</v>
      </c>
      <c r="CY293">
        <v>54.05</v>
      </c>
      <c r="CZ293">
        <v>54.76</v>
      </c>
    </row>
    <row r="294" spans="1:104">
      <c r="A294" t="s">
        <v>666</v>
      </c>
      <c r="B294" t="s">
        <v>667</v>
      </c>
      <c r="C294" t="s">
        <v>68</v>
      </c>
      <c r="D294" t="s">
        <v>668</v>
      </c>
      <c r="E294">
        <v>61</v>
      </c>
      <c r="F294">
        <v>20142015</v>
      </c>
      <c r="G294">
        <v>35</v>
      </c>
      <c r="H294">
        <v>2.5</v>
      </c>
      <c r="I294">
        <v>2.5</v>
      </c>
      <c r="J294">
        <v>0</v>
      </c>
      <c r="K294">
        <v>0</v>
      </c>
      <c r="L294">
        <v>0</v>
      </c>
      <c r="M294">
        <v>0</v>
      </c>
      <c r="N294">
        <v>0</v>
      </c>
      <c r="O294">
        <v>0</v>
      </c>
      <c r="P294">
        <v>0</v>
      </c>
      <c r="Q294">
        <v>12.06</v>
      </c>
      <c r="R294">
        <v>86.11</v>
      </c>
      <c r="S294">
        <v>0</v>
      </c>
      <c r="T294">
        <v>1.31</v>
      </c>
      <c r="U294">
        <v>1.33</v>
      </c>
      <c r="V294">
        <v>0.36</v>
      </c>
      <c r="W294">
        <v>12.35</v>
      </c>
      <c r="X294">
        <v>11.98</v>
      </c>
      <c r="Y294">
        <v>-61</v>
      </c>
      <c r="Z294">
        <v>10</v>
      </c>
      <c r="AA294">
        <v>71</v>
      </c>
      <c r="AB294">
        <v>7.4</v>
      </c>
      <c r="AC294">
        <v>52.52</v>
      </c>
      <c r="AD294">
        <v>59.91</v>
      </c>
      <c r="AE294">
        <v>4</v>
      </c>
      <c r="AF294">
        <v>2.42</v>
      </c>
      <c r="AG294">
        <v>9.6300000000000008</v>
      </c>
      <c r="AH294">
        <v>-107</v>
      </c>
      <c r="AI294">
        <v>17</v>
      </c>
      <c r="AJ294">
        <v>124</v>
      </c>
      <c r="AK294">
        <v>12.57</v>
      </c>
      <c r="AL294">
        <v>91.72</v>
      </c>
      <c r="AM294">
        <v>104.29</v>
      </c>
      <c r="AN294">
        <v>70.59</v>
      </c>
      <c r="AO294">
        <v>1</v>
      </c>
      <c r="AP294">
        <v>5</v>
      </c>
      <c r="AQ294">
        <v>9</v>
      </c>
      <c r="AR294">
        <v>2.1</v>
      </c>
      <c r="AS294">
        <v>12.93</v>
      </c>
      <c r="AT294">
        <v>10.84</v>
      </c>
      <c r="AU294">
        <v>-86</v>
      </c>
      <c r="AV294">
        <v>15</v>
      </c>
      <c r="AW294">
        <v>101</v>
      </c>
      <c r="AX294">
        <v>11.1</v>
      </c>
      <c r="AY294">
        <v>74.709999999999994</v>
      </c>
      <c r="AZ294">
        <v>85.8</v>
      </c>
      <c r="BA294">
        <v>80</v>
      </c>
      <c r="BB294">
        <v>1</v>
      </c>
      <c r="BC294">
        <v>8</v>
      </c>
      <c r="BD294">
        <v>1.47</v>
      </c>
      <c r="BE294">
        <v>14.29</v>
      </c>
      <c r="BF294">
        <v>12.82</v>
      </c>
      <c r="BG294">
        <v>-60</v>
      </c>
      <c r="BH294">
        <v>8.8800000000000008</v>
      </c>
      <c r="BI294">
        <v>53.26</v>
      </c>
      <c r="BJ294">
        <v>12</v>
      </c>
      <c r="BK294">
        <v>72</v>
      </c>
      <c r="BL294">
        <v>7</v>
      </c>
      <c r="BM294">
        <v>-12.9</v>
      </c>
      <c r="BN294">
        <v>12.9</v>
      </c>
      <c r="BO294">
        <v>0</v>
      </c>
      <c r="BP294">
        <v>7.4</v>
      </c>
      <c r="BQ294">
        <v>0</v>
      </c>
      <c r="BR294">
        <v>10</v>
      </c>
      <c r="BS294">
        <v>-10</v>
      </c>
      <c r="BT294">
        <v>0</v>
      </c>
      <c r="BU294">
        <v>0</v>
      </c>
      <c r="BV294">
        <v>0</v>
      </c>
      <c r="BW294">
        <v>0</v>
      </c>
      <c r="BX294">
        <v>86.11</v>
      </c>
      <c r="BY294">
        <v>40</v>
      </c>
      <c r="BZ294">
        <v>16</v>
      </c>
      <c r="CA294">
        <v>24</v>
      </c>
      <c r="CB294">
        <v>8</v>
      </c>
      <c r="CC294">
        <v>4</v>
      </c>
      <c r="CD294">
        <v>18</v>
      </c>
      <c r="CE294">
        <v>46</v>
      </c>
      <c r="CF294">
        <v>1</v>
      </c>
      <c r="CG294">
        <v>1</v>
      </c>
      <c r="CH294">
        <v>0</v>
      </c>
      <c r="CI294">
        <v>0</v>
      </c>
      <c r="CJ294">
        <v>7</v>
      </c>
      <c r="CK294">
        <v>3</v>
      </c>
      <c r="CL294">
        <v>0</v>
      </c>
      <c r="CM294">
        <v>1</v>
      </c>
      <c r="CN294">
        <v>1</v>
      </c>
      <c r="CO294">
        <v>0</v>
      </c>
      <c r="CP294">
        <v>81.12</v>
      </c>
      <c r="CQ294">
        <v>243.28</v>
      </c>
      <c r="CR294">
        <v>25.01</v>
      </c>
      <c r="CS294">
        <v>17.16</v>
      </c>
      <c r="CT294">
        <v>17.239999999999998</v>
      </c>
      <c r="CU294">
        <v>50.34</v>
      </c>
      <c r="CV294">
        <v>50.4</v>
      </c>
      <c r="CW294">
        <v>53.06</v>
      </c>
      <c r="CX294">
        <v>52.34</v>
      </c>
      <c r="CY294">
        <v>55.12</v>
      </c>
      <c r="CZ294">
        <v>54.23</v>
      </c>
    </row>
    <row r="295" spans="1:104">
      <c r="A295" t="s">
        <v>859</v>
      </c>
      <c r="B295" t="s">
        <v>860</v>
      </c>
      <c r="C295" t="s">
        <v>62</v>
      </c>
      <c r="D295" t="s">
        <v>163</v>
      </c>
      <c r="E295">
        <v>50</v>
      </c>
      <c r="F295">
        <v>20142015</v>
      </c>
      <c r="G295">
        <v>23</v>
      </c>
      <c r="H295">
        <v>0.72799999999999998</v>
      </c>
      <c r="I295">
        <v>0.66700000000000004</v>
      </c>
      <c r="J295">
        <v>0</v>
      </c>
      <c r="K295">
        <v>0</v>
      </c>
      <c r="L295">
        <v>0</v>
      </c>
      <c r="M295">
        <v>0</v>
      </c>
      <c r="N295">
        <v>0</v>
      </c>
      <c r="O295">
        <v>0</v>
      </c>
      <c r="P295">
        <v>0</v>
      </c>
      <c r="Q295">
        <v>10.28</v>
      </c>
      <c r="R295">
        <v>90.91</v>
      </c>
      <c r="S295" t="s">
        <v>1488</v>
      </c>
      <c r="T295">
        <v>-3.27</v>
      </c>
      <c r="U295">
        <v>0.9</v>
      </c>
      <c r="V295">
        <v>-8.1199999999999992</v>
      </c>
      <c r="W295">
        <v>11.32</v>
      </c>
      <c r="X295">
        <v>19.440000000000001</v>
      </c>
      <c r="Y295">
        <v>-41</v>
      </c>
      <c r="Z295">
        <v>6</v>
      </c>
      <c r="AA295">
        <v>47</v>
      </c>
      <c r="AB295">
        <v>7.96</v>
      </c>
      <c r="AC295">
        <v>62.39</v>
      </c>
      <c r="AD295">
        <v>70.349999999999994</v>
      </c>
      <c r="AE295">
        <v>0</v>
      </c>
      <c r="AF295">
        <v>-6.29</v>
      </c>
      <c r="AG295">
        <v>16.57</v>
      </c>
      <c r="AH295">
        <v>-85</v>
      </c>
      <c r="AI295">
        <v>11</v>
      </c>
      <c r="AJ295">
        <v>96</v>
      </c>
      <c r="AK295">
        <v>14.6</v>
      </c>
      <c r="AL295">
        <v>127.43</v>
      </c>
      <c r="AM295">
        <v>142.04</v>
      </c>
      <c r="AN295">
        <v>45.45</v>
      </c>
      <c r="AO295">
        <v>0</v>
      </c>
      <c r="AP295">
        <v>7</v>
      </c>
      <c r="AQ295">
        <v>0</v>
      </c>
      <c r="AR295">
        <v>-7.25</v>
      </c>
      <c r="AS295">
        <v>10.71</v>
      </c>
      <c r="AT295">
        <v>17.97</v>
      </c>
      <c r="AU295">
        <v>-66</v>
      </c>
      <c r="AV295">
        <v>9</v>
      </c>
      <c r="AW295">
        <v>75</v>
      </c>
      <c r="AX295">
        <v>11.95</v>
      </c>
      <c r="AY295">
        <v>99.56</v>
      </c>
      <c r="AZ295">
        <v>111.5</v>
      </c>
      <c r="BA295">
        <v>55.56</v>
      </c>
      <c r="BB295">
        <v>0</v>
      </c>
      <c r="BC295">
        <v>0</v>
      </c>
      <c r="BD295">
        <v>-10.98</v>
      </c>
      <c r="BE295">
        <v>8.33</v>
      </c>
      <c r="BF295">
        <v>19.32</v>
      </c>
      <c r="BG295">
        <v>-50</v>
      </c>
      <c r="BH295">
        <v>6.64</v>
      </c>
      <c r="BI295">
        <v>73.010000000000005</v>
      </c>
      <c r="BJ295">
        <v>5</v>
      </c>
      <c r="BK295">
        <v>55</v>
      </c>
      <c r="BL295">
        <v>0</v>
      </c>
      <c r="BM295">
        <v>-16</v>
      </c>
      <c r="BN295">
        <v>16</v>
      </c>
      <c r="BO295">
        <v>0</v>
      </c>
      <c r="BP295">
        <v>6.64</v>
      </c>
      <c r="BQ295">
        <v>0</v>
      </c>
      <c r="BR295">
        <v>5</v>
      </c>
      <c r="BS295">
        <v>-5</v>
      </c>
      <c r="BT295">
        <v>0</v>
      </c>
      <c r="BU295" t="s">
        <v>1488</v>
      </c>
      <c r="BV295">
        <v>0</v>
      </c>
      <c r="BW295">
        <v>0</v>
      </c>
      <c r="BX295">
        <v>90.91</v>
      </c>
      <c r="BY295">
        <v>40</v>
      </c>
      <c r="BZ295">
        <v>0</v>
      </c>
      <c r="CA295">
        <v>0</v>
      </c>
      <c r="CB295">
        <v>4.88</v>
      </c>
      <c r="CC295">
        <v>2</v>
      </c>
      <c r="CD295">
        <v>11</v>
      </c>
      <c r="CE295">
        <v>39</v>
      </c>
      <c r="CF295">
        <v>4</v>
      </c>
      <c r="CG295">
        <v>2</v>
      </c>
      <c r="CH295">
        <v>0</v>
      </c>
      <c r="CI295">
        <v>0</v>
      </c>
      <c r="CJ295">
        <v>0</v>
      </c>
      <c r="CK295">
        <v>1</v>
      </c>
      <c r="CL295">
        <v>0</v>
      </c>
      <c r="CM295">
        <v>0</v>
      </c>
      <c r="CN295">
        <v>0</v>
      </c>
      <c r="CO295">
        <v>0</v>
      </c>
      <c r="CP295">
        <v>45.2</v>
      </c>
      <c r="CQ295">
        <v>190.37</v>
      </c>
      <c r="CR295">
        <v>19.190000000000001</v>
      </c>
      <c r="CS295">
        <v>16.239999999999998</v>
      </c>
      <c r="CT295">
        <v>17.21</v>
      </c>
      <c r="CU295">
        <v>51.33</v>
      </c>
      <c r="CV295">
        <v>49.3</v>
      </c>
      <c r="CW295">
        <v>60.05</v>
      </c>
      <c r="CX295">
        <v>56.94</v>
      </c>
      <c r="CY295">
        <v>53.77</v>
      </c>
      <c r="CZ295">
        <v>55.29</v>
      </c>
    </row>
    <row r="296" spans="1:104">
      <c r="A296" t="s">
        <v>205</v>
      </c>
      <c r="B296" t="s">
        <v>206</v>
      </c>
      <c r="C296" t="s">
        <v>62</v>
      </c>
      <c r="D296" t="s">
        <v>74</v>
      </c>
      <c r="E296">
        <v>80</v>
      </c>
      <c r="F296">
        <v>20142015</v>
      </c>
      <c r="G296">
        <v>19</v>
      </c>
      <c r="H296">
        <v>0.92500000000000004</v>
      </c>
      <c r="I296">
        <v>0.92500000000000004</v>
      </c>
      <c r="J296">
        <v>1</v>
      </c>
      <c r="K296">
        <v>0</v>
      </c>
      <c r="L296">
        <v>1</v>
      </c>
      <c r="M296">
        <v>0.48</v>
      </c>
      <c r="N296">
        <v>0</v>
      </c>
      <c r="O296">
        <v>0.48</v>
      </c>
      <c r="P296">
        <v>1</v>
      </c>
      <c r="Q296">
        <v>13.72</v>
      </c>
      <c r="R296">
        <v>87.02</v>
      </c>
      <c r="S296">
        <v>25</v>
      </c>
      <c r="T296">
        <v>-1.38</v>
      </c>
      <c r="U296">
        <v>1.57</v>
      </c>
      <c r="V296">
        <v>6.15</v>
      </c>
      <c r="W296">
        <v>16.239999999999998</v>
      </c>
      <c r="X296">
        <v>10.09</v>
      </c>
      <c r="Y296">
        <v>-79</v>
      </c>
      <c r="Z296">
        <v>19</v>
      </c>
      <c r="AA296">
        <v>98</v>
      </c>
      <c r="AB296">
        <v>9.07</v>
      </c>
      <c r="AC296">
        <v>46.77</v>
      </c>
      <c r="AD296">
        <v>55.84</v>
      </c>
      <c r="AE296">
        <v>5</v>
      </c>
      <c r="AF296">
        <v>4.4000000000000004</v>
      </c>
      <c r="AG296">
        <v>9.32</v>
      </c>
      <c r="AH296">
        <v>-164</v>
      </c>
      <c r="AI296">
        <v>31</v>
      </c>
      <c r="AJ296">
        <v>195</v>
      </c>
      <c r="AK296">
        <v>14.79</v>
      </c>
      <c r="AL296">
        <v>93.06</v>
      </c>
      <c r="AM296">
        <v>107.85</v>
      </c>
      <c r="AN296">
        <v>80.650000000000006</v>
      </c>
      <c r="AO296">
        <v>1</v>
      </c>
      <c r="AP296">
        <v>13</v>
      </c>
      <c r="AQ296">
        <v>6</v>
      </c>
      <c r="AR296">
        <v>7.08</v>
      </c>
      <c r="AS296">
        <v>16.96</v>
      </c>
      <c r="AT296">
        <v>9.8800000000000008</v>
      </c>
      <c r="AU296">
        <v>-113</v>
      </c>
      <c r="AV296">
        <v>29</v>
      </c>
      <c r="AW296">
        <v>142</v>
      </c>
      <c r="AX296">
        <v>13.84</v>
      </c>
      <c r="AY296">
        <v>67.77</v>
      </c>
      <c r="AZ296">
        <v>81.61</v>
      </c>
      <c r="BA296">
        <v>86.21</v>
      </c>
      <c r="BB296">
        <v>1</v>
      </c>
      <c r="BC296">
        <v>5</v>
      </c>
      <c r="BD296">
        <v>9.56</v>
      </c>
      <c r="BE296">
        <v>19.079999999999998</v>
      </c>
      <c r="BF296">
        <v>9.52</v>
      </c>
      <c r="BG296">
        <v>-81</v>
      </c>
      <c r="BH296">
        <v>11.93</v>
      </c>
      <c r="BI296">
        <v>50.59</v>
      </c>
      <c r="BJ296">
        <v>25</v>
      </c>
      <c r="BK296">
        <v>106</v>
      </c>
      <c r="BL296">
        <v>4</v>
      </c>
      <c r="BM296">
        <v>-1.88</v>
      </c>
      <c r="BN296">
        <v>7.14</v>
      </c>
      <c r="BO296">
        <v>0.48</v>
      </c>
      <c r="BP296">
        <v>8.59</v>
      </c>
      <c r="BQ296">
        <v>1</v>
      </c>
      <c r="BR296">
        <v>18</v>
      </c>
      <c r="BS296">
        <v>-17</v>
      </c>
      <c r="BT296">
        <v>5.26</v>
      </c>
      <c r="BU296">
        <v>20</v>
      </c>
      <c r="BV296">
        <v>4</v>
      </c>
      <c r="BW296">
        <v>3.45</v>
      </c>
      <c r="BX296">
        <v>83.02</v>
      </c>
      <c r="BY296">
        <v>40</v>
      </c>
      <c r="BZ296">
        <v>0</v>
      </c>
      <c r="CA296">
        <v>0</v>
      </c>
      <c r="CB296">
        <v>5.0999999999999996</v>
      </c>
      <c r="CC296">
        <v>5</v>
      </c>
      <c r="CD296">
        <v>15</v>
      </c>
      <c r="CE296">
        <v>93</v>
      </c>
      <c r="CF296">
        <v>8</v>
      </c>
      <c r="CG296">
        <v>1</v>
      </c>
      <c r="CH296">
        <v>0</v>
      </c>
      <c r="CI296">
        <v>0</v>
      </c>
      <c r="CJ296">
        <v>3</v>
      </c>
      <c r="CK296">
        <v>3</v>
      </c>
      <c r="CL296">
        <v>8</v>
      </c>
      <c r="CM296">
        <v>1</v>
      </c>
      <c r="CN296">
        <v>2</v>
      </c>
      <c r="CO296">
        <v>0.48</v>
      </c>
      <c r="CP296">
        <v>125.72</v>
      </c>
      <c r="CQ296">
        <v>250.13</v>
      </c>
      <c r="CR296">
        <v>33.450000000000003</v>
      </c>
      <c r="CS296">
        <v>15.89</v>
      </c>
      <c r="CT296">
        <v>17.100000000000001</v>
      </c>
      <c r="CU296">
        <v>52.01</v>
      </c>
      <c r="CV296">
        <v>49.65</v>
      </c>
      <c r="CW296">
        <v>56.15</v>
      </c>
      <c r="CX296">
        <v>51.82</v>
      </c>
      <c r="CY296">
        <v>54.21</v>
      </c>
      <c r="CZ296">
        <v>54.97</v>
      </c>
    </row>
    <row r="297" spans="1:104">
      <c r="A297" t="s">
        <v>1101</v>
      </c>
      <c r="B297" t="s">
        <v>1102</v>
      </c>
      <c r="C297" t="s">
        <v>119</v>
      </c>
      <c r="D297" t="s">
        <v>1056</v>
      </c>
      <c r="E297">
        <v>56</v>
      </c>
      <c r="F297">
        <v>20142015</v>
      </c>
      <c r="G297">
        <v>24</v>
      </c>
      <c r="H297">
        <v>0.92500000000000004</v>
      </c>
      <c r="I297">
        <v>0.92500000000000004</v>
      </c>
      <c r="J297">
        <v>0</v>
      </c>
      <c r="K297">
        <v>0</v>
      </c>
      <c r="L297">
        <v>0</v>
      </c>
      <c r="M297">
        <v>0</v>
      </c>
      <c r="N297">
        <v>0</v>
      </c>
      <c r="O297">
        <v>0</v>
      </c>
      <c r="P297">
        <v>1</v>
      </c>
      <c r="Q297">
        <v>20.190000000000001</v>
      </c>
      <c r="R297">
        <v>90.91</v>
      </c>
      <c r="S297">
        <v>0</v>
      </c>
      <c r="T297">
        <v>2.5499999999999998</v>
      </c>
      <c r="U297">
        <v>1.1000000000000001</v>
      </c>
      <c r="V297">
        <v>4.7699999999999996</v>
      </c>
      <c r="W297">
        <v>21.67</v>
      </c>
      <c r="X297">
        <v>16.899999999999999</v>
      </c>
      <c r="Y297">
        <v>-34</v>
      </c>
      <c r="Z297">
        <v>13</v>
      </c>
      <c r="AA297">
        <v>47</v>
      </c>
      <c r="AB297">
        <v>12.71</v>
      </c>
      <c r="AC297">
        <v>45.93</v>
      </c>
      <c r="AD297">
        <v>58.64</v>
      </c>
      <c r="AE297">
        <v>3</v>
      </c>
      <c r="AF297">
        <v>6.88</v>
      </c>
      <c r="AG297">
        <v>13.31</v>
      </c>
      <c r="AH297">
        <v>-62</v>
      </c>
      <c r="AI297">
        <v>21</v>
      </c>
      <c r="AJ297">
        <v>83</v>
      </c>
      <c r="AK297">
        <v>20.52</v>
      </c>
      <c r="AL297">
        <v>81.12</v>
      </c>
      <c r="AM297">
        <v>101.64</v>
      </c>
      <c r="AN297">
        <v>71.430000000000007</v>
      </c>
      <c r="AO297">
        <v>0</v>
      </c>
      <c r="AP297">
        <v>5</v>
      </c>
      <c r="AQ297">
        <v>4</v>
      </c>
      <c r="AR297">
        <v>6.57</v>
      </c>
      <c r="AS297">
        <v>21.79</v>
      </c>
      <c r="AT297">
        <v>15.23</v>
      </c>
      <c r="AU297">
        <v>-44</v>
      </c>
      <c r="AV297">
        <v>17</v>
      </c>
      <c r="AW297">
        <v>61</v>
      </c>
      <c r="AX297">
        <v>16.61</v>
      </c>
      <c r="AY297">
        <v>59.62</v>
      </c>
      <c r="AZ297">
        <v>76.23</v>
      </c>
      <c r="BA297">
        <v>88.24</v>
      </c>
      <c r="BB297">
        <v>0</v>
      </c>
      <c r="BC297">
        <v>4</v>
      </c>
      <c r="BD297">
        <v>6.16</v>
      </c>
      <c r="BE297">
        <v>25.42</v>
      </c>
      <c r="BF297">
        <v>19.260000000000002</v>
      </c>
      <c r="BG297">
        <v>-29</v>
      </c>
      <c r="BH297">
        <v>14.66</v>
      </c>
      <c r="BI297">
        <v>43</v>
      </c>
      <c r="BJ297">
        <v>15</v>
      </c>
      <c r="BK297">
        <v>44</v>
      </c>
      <c r="BL297">
        <v>4</v>
      </c>
      <c r="BM297">
        <v>-9.52</v>
      </c>
      <c r="BN297">
        <v>9.52</v>
      </c>
      <c r="BO297">
        <v>0</v>
      </c>
      <c r="BP297">
        <v>3.91</v>
      </c>
      <c r="BQ297">
        <v>0</v>
      </c>
      <c r="BR297">
        <v>4</v>
      </c>
      <c r="BS297">
        <v>-4</v>
      </c>
      <c r="BT297">
        <v>0</v>
      </c>
      <c r="BU297">
        <v>0</v>
      </c>
      <c r="BV297">
        <v>0</v>
      </c>
      <c r="BW297">
        <v>0</v>
      </c>
      <c r="BX297">
        <v>90.91</v>
      </c>
      <c r="BY297">
        <v>46.67</v>
      </c>
      <c r="BZ297">
        <v>21</v>
      </c>
      <c r="CA297">
        <v>24</v>
      </c>
      <c r="CB297">
        <v>13.73</v>
      </c>
      <c r="CC297">
        <v>7</v>
      </c>
      <c r="CD297">
        <v>11</v>
      </c>
      <c r="CE297">
        <v>44</v>
      </c>
      <c r="CF297">
        <v>0</v>
      </c>
      <c r="CG297">
        <v>1</v>
      </c>
      <c r="CH297">
        <v>0</v>
      </c>
      <c r="CI297">
        <v>0</v>
      </c>
      <c r="CJ297">
        <v>4</v>
      </c>
      <c r="CK297">
        <v>1</v>
      </c>
      <c r="CL297">
        <v>4</v>
      </c>
      <c r="CM297">
        <v>0</v>
      </c>
      <c r="CN297">
        <v>1</v>
      </c>
      <c r="CO297">
        <v>0.98</v>
      </c>
      <c r="CP297">
        <v>61.39</v>
      </c>
      <c r="CQ297">
        <v>154.65</v>
      </c>
      <c r="CR297">
        <v>28.42</v>
      </c>
      <c r="CS297">
        <v>17.82</v>
      </c>
      <c r="CT297">
        <v>17.23</v>
      </c>
      <c r="CU297">
        <v>45.51</v>
      </c>
      <c r="CV297">
        <v>50.27</v>
      </c>
      <c r="CW297">
        <v>49.87</v>
      </c>
      <c r="CX297">
        <v>59.7</v>
      </c>
      <c r="CY297">
        <v>54.8</v>
      </c>
      <c r="CZ297">
        <v>54.23</v>
      </c>
    </row>
    <row r="298" spans="1:104">
      <c r="A298" t="s">
        <v>662</v>
      </c>
      <c r="B298" t="s">
        <v>663</v>
      </c>
      <c r="C298" t="s">
        <v>62</v>
      </c>
      <c r="D298" t="s">
        <v>88</v>
      </c>
      <c r="E298">
        <v>34</v>
      </c>
      <c r="F298">
        <v>20142015</v>
      </c>
      <c r="G298">
        <v>24</v>
      </c>
      <c r="H298">
        <v>0.55000000000000004</v>
      </c>
      <c r="I298">
        <v>0.55000000000000004</v>
      </c>
      <c r="J298">
        <v>0</v>
      </c>
      <c r="K298">
        <v>0</v>
      </c>
      <c r="L298">
        <v>0</v>
      </c>
      <c r="M298">
        <v>0</v>
      </c>
      <c r="N298">
        <v>0</v>
      </c>
      <c r="O298">
        <v>0</v>
      </c>
      <c r="P298">
        <v>0</v>
      </c>
      <c r="Q298">
        <v>0</v>
      </c>
      <c r="R298" t="s">
        <v>1488</v>
      </c>
      <c r="S298" t="s">
        <v>1488</v>
      </c>
      <c r="T298">
        <v>45.58</v>
      </c>
      <c r="U298">
        <v>0.09</v>
      </c>
      <c r="V298">
        <v>-14.56</v>
      </c>
      <c r="W298">
        <v>0</v>
      </c>
      <c r="X298">
        <v>14.56</v>
      </c>
      <c r="Y298">
        <v>-2</v>
      </c>
      <c r="Z298">
        <v>0</v>
      </c>
      <c r="AA298">
        <v>2</v>
      </c>
      <c r="AB298">
        <v>0</v>
      </c>
      <c r="AC298">
        <v>39.130000000000003</v>
      </c>
      <c r="AD298">
        <v>39.130000000000003</v>
      </c>
      <c r="AE298">
        <v>0</v>
      </c>
      <c r="AF298">
        <v>-13.53</v>
      </c>
      <c r="AG298">
        <v>13.53</v>
      </c>
      <c r="AH298">
        <v>-3</v>
      </c>
      <c r="AI298">
        <v>0</v>
      </c>
      <c r="AJ298">
        <v>3</v>
      </c>
      <c r="AK298">
        <v>0</v>
      </c>
      <c r="AL298">
        <v>58.7</v>
      </c>
      <c r="AM298">
        <v>58.7</v>
      </c>
      <c r="AN298" t="s">
        <v>1488</v>
      </c>
      <c r="AO298">
        <v>0</v>
      </c>
      <c r="AP298">
        <v>0</v>
      </c>
      <c r="AQ298">
        <v>0</v>
      </c>
      <c r="AR298">
        <v>-15.48</v>
      </c>
      <c r="AS298">
        <v>0</v>
      </c>
      <c r="AT298">
        <v>15.48</v>
      </c>
      <c r="AU298">
        <v>-3</v>
      </c>
      <c r="AV298">
        <v>0</v>
      </c>
      <c r="AW298">
        <v>3</v>
      </c>
      <c r="AX298">
        <v>0</v>
      </c>
      <c r="AY298">
        <v>58.7</v>
      </c>
      <c r="AZ298">
        <v>58.7</v>
      </c>
      <c r="BA298" t="s">
        <v>1488</v>
      </c>
      <c r="BB298">
        <v>0</v>
      </c>
      <c r="BC298">
        <v>0</v>
      </c>
      <c r="BD298">
        <v>-16.260000000000002</v>
      </c>
      <c r="BE298">
        <v>0</v>
      </c>
      <c r="BF298">
        <v>16.260000000000002</v>
      </c>
      <c r="BG298">
        <v>-3</v>
      </c>
      <c r="BH298">
        <v>0</v>
      </c>
      <c r="BI298">
        <v>58.7</v>
      </c>
      <c r="BJ298">
        <v>0</v>
      </c>
      <c r="BK298">
        <v>3</v>
      </c>
      <c r="BL298">
        <v>0</v>
      </c>
      <c r="BM298">
        <v>-6.25</v>
      </c>
      <c r="BN298">
        <v>6.25</v>
      </c>
      <c r="BO298">
        <v>0</v>
      </c>
      <c r="BP298">
        <v>19.57</v>
      </c>
      <c r="BQ298">
        <v>0</v>
      </c>
      <c r="BR298">
        <v>1</v>
      </c>
      <c r="BS298">
        <v>-1</v>
      </c>
      <c r="BT298">
        <v>0</v>
      </c>
      <c r="BU298" t="s">
        <v>1488</v>
      </c>
      <c r="BV298" t="s">
        <v>1488</v>
      </c>
      <c r="BW298" t="s">
        <v>1488</v>
      </c>
      <c r="BX298">
        <v>66.67</v>
      </c>
      <c r="BY298">
        <v>40</v>
      </c>
      <c r="BZ298">
        <v>0</v>
      </c>
      <c r="CA298">
        <v>0</v>
      </c>
      <c r="CB298">
        <v>50</v>
      </c>
      <c r="CC298">
        <v>1</v>
      </c>
      <c r="CD298">
        <v>1</v>
      </c>
      <c r="CE298">
        <v>1</v>
      </c>
      <c r="CF298">
        <v>0</v>
      </c>
      <c r="CG298">
        <v>0</v>
      </c>
      <c r="CH298">
        <v>0</v>
      </c>
      <c r="CI298">
        <v>0</v>
      </c>
      <c r="CJ298">
        <v>0</v>
      </c>
      <c r="CK298">
        <v>0</v>
      </c>
      <c r="CL298">
        <v>0</v>
      </c>
      <c r="CM298">
        <v>0</v>
      </c>
      <c r="CN298">
        <v>0</v>
      </c>
      <c r="CO298">
        <v>0</v>
      </c>
      <c r="CP298">
        <v>3.07</v>
      </c>
      <c r="CQ298">
        <v>123.38</v>
      </c>
      <c r="CR298">
        <v>2.4300000000000002</v>
      </c>
      <c r="CS298">
        <v>16.12</v>
      </c>
      <c r="CT298">
        <v>16.82</v>
      </c>
      <c r="CU298">
        <v>51.12</v>
      </c>
      <c r="CV298">
        <v>48.66</v>
      </c>
      <c r="CW298">
        <v>56.09</v>
      </c>
      <c r="CX298">
        <v>53.63</v>
      </c>
      <c r="CY298">
        <v>51.33</v>
      </c>
      <c r="CZ298">
        <v>54.15</v>
      </c>
    </row>
    <row r="299" spans="1:104">
      <c r="A299" t="s">
        <v>765</v>
      </c>
      <c r="B299" t="s">
        <v>766</v>
      </c>
      <c r="C299" t="s">
        <v>87</v>
      </c>
      <c r="D299" t="s">
        <v>767</v>
      </c>
      <c r="E299">
        <v>61</v>
      </c>
      <c r="F299">
        <v>20142015</v>
      </c>
      <c r="G299">
        <v>23</v>
      </c>
      <c r="H299">
        <v>0.8</v>
      </c>
      <c r="I299">
        <v>0.8</v>
      </c>
      <c r="J299">
        <v>3</v>
      </c>
      <c r="K299">
        <v>0</v>
      </c>
      <c r="L299">
        <v>3</v>
      </c>
      <c r="M299">
        <v>1.54</v>
      </c>
      <c r="N299">
        <v>0</v>
      </c>
      <c r="O299">
        <v>1.54</v>
      </c>
      <c r="P299">
        <v>2</v>
      </c>
      <c r="Q299">
        <v>7.37</v>
      </c>
      <c r="R299">
        <v>105.64</v>
      </c>
      <c r="S299">
        <v>42.86</v>
      </c>
      <c r="T299">
        <v>-0.18</v>
      </c>
      <c r="U299">
        <v>1.92</v>
      </c>
      <c r="V299">
        <v>-3</v>
      </c>
      <c r="W299">
        <v>9.09</v>
      </c>
      <c r="X299">
        <v>12.09</v>
      </c>
      <c r="Y299">
        <v>-90</v>
      </c>
      <c r="Z299">
        <v>10</v>
      </c>
      <c r="AA299">
        <v>100</v>
      </c>
      <c r="AB299">
        <v>5.12</v>
      </c>
      <c r="AC299">
        <v>51.19</v>
      </c>
      <c r="AD299">
        <v>56.31</v>
      </c>
      <c r="AE299">
        <v>7</v>
      </c>
      <c r="AF299">
        <v>-2.8</v>
      </c>
      <c r="AG299">
        <v>10.18</v>
      </c>
      <c r="AH299">
        <v>-185</v>
      </c>
      <c r="AI299">
        <v>16</v>
      </c>
      <c r="AJ299">
        <v>201</v>
      </c>
      <c r="AK299">
        <v>8.19</v>
      </c>
      <c r="AL299">
        <v>102.89</v>
      </c>
      <c r="AM299">
        <v>111.08</v>
      </c>
      <c r="AN299">
        <v>87.5</v>
      </c>
      <c r="AO299">
        <v>1</v>
      </c>
      <c r="AP299">
        <v>9</v>
      </c>
      <c r="AQ299">
        <v>8</v>
      </c>
      <c r="AR299">
        <v>-2.3199999999999998</v>
      </c>
      <c r="AS299">
        <v>8.64</v>
      </c>
      <c r="AT299">
        <v>10.96</v>
      </c>
      <c r="AU299">
        <v>-134</v>
      </c>
      <c r="AV299">
        <v>14</v>
      </c>
      <c r="AW299">
        <v>148</v>
      </c>
      <c r="AX299">
        <v>7.17</v>
      </c>
      <c r="AY299">
        <v>75.760000000000005</v>
      </c>
      <c r="AZ299">
        <v>82.92</v>
      </c>
      <c r="BA299">
        <v>100</v>
      </c>
      <c r="BB299">
        <v>0</v>
      </c>
      <c r="BC299">
        <v>7</v>
      </c>
      <c r="BD299">
        <v>0.89</v>
      </c>
      <c r="BE299">
        <v>10.94</v>
      </c>
      <c r="BF299">
        <v>10.039999999999999</v>
      </c>
      <c r="BG299">
        <v>-100</v>
      </c>
      <c r="BH299">
        <v>7.17</v>
      </c>
      <c r="BI299">
        <v>58.35</v>
      </c>
      <c r="BJ299">
        <v>14</v>
      </c>
      <c r="BK299">
        <v>114</v>
      </c>
      <c r="BL299">
        <v>7</v>
      </c>
      <c r="BM299">
        <v>4.76</v>
      </c>
      <c r="BN299">
        <v>9.52</v>
      </c>
      <c r="BO299">
        <v>1.54</v>
      </c>
      <c r="BP299">
        <v>9.2100000000000009</v>
      </c>
      <c r="BQ299">
        <v>3</v>
      </c>
      <c r="BR299">
        <v>18</v>
      </c>
      <c r="BS299">
        <v>-15</v>
      </c>
      <c r="BT299">
        <v>14.29</v>
      </c>
      <c r="BU299">
        <v>42.86</v>
      </c>
      <c r="BV299">
        <v>21.43</v>
      </c>
      <c r="BW299">
        <v>21.43</v>
      </c>
      <c r="BX299">
        <v>84.21</v>
      </c>
      <c r="BY299">
        <v>51.04</v>
      </c>
      <c r="BZ299">
        <v>49</v>
      </c>
      <c r="CA299">
        <v>47</v>
      </c>
      <c r="CB299">
        <v>4.76</v>
      </c>
      <c r="CC299">
        <v>6</v>
      </c>
      <c r="CD299">
        <v>22</v>
      </c>
      <c r="CE299">
        <v>120</v>
      </c>
      <c r="CF299">
        <v>4</v>
      </c>
      <c r="CG299">
        <v>3</v>
      </c>
      <c r="CH299">
        <v>0</v>
      </c>
      <c r="CI299">
        <v>0</v>
      </c>
      <c r="CJ299">
        <v>4</v>
      </c>
      <c r="CK299">
        <v>0</v>
      </c>
      <c r="CL299">
        <v>1</v>
      </c>
      <c r="CM299">
        <v>0</v>
      </c>
      <c r="CN299">
        <v>2</v>
      </c>
      <c r="CO299">
        <v>1.02</v>
      </c>
      <c r="CP299">
        <v>117.22</v>
      </c>
      <c r="CQ299">
        <v>213.92</v>
      </c>
      <c r="CR299">
        <v>35.4</v>
      </c>
      <c r="CS299">
        <v>16.600000000000001</v>
      </c>
      <c r="CT299">
        <v>16.8</v>
      </c>
      <c r="CU299">
        <v>48.39</v>
      </c>
      <c r="CV299">
        <v>49.13</v>
      </c>
      <c r="CW299">
        <v>45.57</v>
      </c>
      <c r="CX299">
        <v>48.61</v>
      </c>
      <c r="CY299">
        <v>52.89</v>
      </c>
      <c r="CZ299">
        <v>54.77</v>
      </c>
    </row>
    <row r="300" spans="1:104">
      <c r="A300" t="s">
        <v>707</v>
      </c>
      <c r="B300" t="s">
        <v>708</v>
      </c>
      <c r="C300" t="s">
        <v>62</v>
      </c>
      <c r="D300" t="s">
        <v>74</v>
      </c>
      <c r="E300">
        <v>79</v>
      </c>
      <c r="F300">
        <v>20142015</v>
      </c>
      <c r="G300">
        <v>24</v>
      </c>
      <c r="H300">
        <v>3</v>
      </c>
      <c r="I300">
        <v>4</v>
      </c>
      <c r="J300">
        <v>0</v>
      </c>
      <c r="K300">
        <v>2</v>
      </c>
      <c r="L300">
        <v>2</v>
      </c>
      <c r="M300">
        <v>0</v>
      </c>
      <c r="N300">
        <v>0.6</v>
      </c>
      <c r="O300">
        <v>0.6</v>
      </c>
      <c r="P300">
        <v>-1</v>
      </c>
      <c r="Q300">
        <v>8.59</v>
      </c>
      <c r="R300">
        <v>96.75</v>
      </c>
      <c r="S300">
        <v>0</v>
      </c>
      <c r="T300">
        <v>-8.06</v>
      </c>
      <c r="U300">
        <v>2.5299999999999998</v>
      </c>
      <c r="V300">
        <v>-5.14</v>
      </c>
      <c r="W300">
        <v>9.5</v>
      </c>
      <c r="X300">
        <v>14.63</v>
      </c>
      <c r="Y300">
        <v>-145</v>
      </c>
      <c r="Z300">
        <v>17</v>
      </c>
      <c r="AA300">
        <v>162</v>
      </c>
      <c r="AB300">
        <v>5.0999999999999996</v>
      </c>
      <c r="AC300">
        <v>48.59</v>
      </c>
      <c r="AD300">
        <v>53.69</v>
      </c>
      <c r="AE300">
        <v>2</v>
      </c>
      <c r="AF300">
        <v>-4.66</v>
      </c>
      <c r="AG300">
        <v>13.25</v>
      </c>
      <c r="AH300">
        <v>-299</v>
      </c>
      <c r="AI300">
        <v>31</v>
      </c>
      <c r="AJ300">
        <v>330</v>
      </c>
      <c r="AK300">
        <v>9.3000000000000007</v>
      </c>
      <c r="AL300">
        <v>98.98</v>
      </c>
      <c r="AM300">
        <v>108.27</v>
      </c>
      <c r="AN300">
        <v>61.29</v>
      </c>
      <c r="AO300">
        <v>0</v>
      </c>
      <c r="AP300">
        <v>32</v>
      </c>
      <c r="AQ300">
        <v>7</v>
      </c>
      <c r="AR300">
        <v>-5.27</v>
      </c>
      <c r="AS300">
        <v>9.77</v>
      </c>
      <c r="AT300">
        <v>15.04</v>
      </c>
      <c r="AU300">
        <v>-214</v>
      </c>
      <c r="AV300">
        <v>26</v>
      </c>
      <c r="AW300">
        <v>240</v>
      </c>
      <c r="AX300">
        <v>7.8</v>
      </c>
      <c r="AY300">
        <v>71.98</v>
      </c>
      <c r="AZ300">
        <v>79.78</v>
      </c>
      <c r="BA300">
        <v>73.08</v>
      </c>
      <c r="BB300">
        <v>1</v>
      </c>
      <c r="BC300">
        <v>7</v>
      </c>
      <c r="BD300">
        <v>-5.88</v>
      </c>
      <c r="BE300">
        <v>10.220000000000001</v>
      </c>
      <c r="BF300">
        <v>16.09</v>
      </c>
      <c r="BG300">
        <v>-148</v>
      </c>
      <c r="BH300">
        <v>5.7</v>
      </c>
      <c r="BI300">
        <v>50.09</v>
      </c>
      <c r="BJ300">
        <v>19</v>
      </c>
      <c r="BK300">
        <v>167</v>
      </c>
      <c r="BL300">
        <v>6</v>
      </c>
      <c r="BM300">
        <v>3.24</v>
      </c>
      <c r="BN300">
        <v>4.76</v>
      </c>
      <c r="BO300">
        <v>0.6</v>
      </c>
      <c r="BP300">
        <v>6.9</v>
      </c>
      <c r="BQ300">
        <v>2</v>
      </c>
      <c r="BR300">
        <v>23</v>
      </c>
      <c r="BS300">
        <v>-21</v>
      </c>
      <c r="BT300">
        <v>8</v>
      </c>
      <c r="BU300">
        <v>0</v>
      </c>
      <c r="BV300">
        <v>10.53</v>
      </c>
      <c r="BW300">
        <v>7.69</v>
      </c>
      <c r="BX300">
        <v>86.23</v>
      </c>
      <c r="BY300">
        <v>40</v>
      </c>
      <c r="BZ300">
        <v>0</v>
      </c>
      <c r="CA300">
        <v>0</v>
      </c>
      <c r="CB300">
        <v>3.23</v>
      </c>
      <c r="CC300">
        <v>7</v>
      </c>
      <c r="CD300">
        <v>44</v>
      </c>
      <c r="CE300">
        <v>210</v>
      </c>
      <c r="CF300">
        <v>0</v>
      </c>
      <c r="CG300">
        <v>3</v>
      </c>
      <c r="CH300">
        <v>2</v>
      </c>
      <c r="CI300">
        <v>0</v>
      </c>
      <c r="CJ300">
        <v>6</v>
      </c>
      <c r="CK300">
        <v>11</v>
      </c>
      <c r="CL300">
        <v>5</v>
      </c>
      <c r="CM300">
        <v>1</v>
      </c>
      <c r="CN300">
        <v>0</v>
      </c>
      <c r="CO300">
        <v>-0.3</v>
      </c>
      <c r="CP300">
        <v>200.05</v>
      </c>
      <c r="CQ300">
        <v>172.75</v>
      </c>
      <c r="CR300">
        <v>53.66</v>
      </c>
      <c r="CS300">
        <v>17.36</v>
      </c>
      <c r="CT300">
        <v>17.8</v>
      </c>
      <c r="CU300">
        <v>50.91</v>
      </c>
      <c r="CV300">
        <v>50.28</v>
      </c>
      <c r="CW300">
        <v>55.88</v>
      </c>
      <c r="CX300">
        <v>53.88</v>
      </c>
      <c r="CY300">
        <v>55.2</v>
      </c>
      <c r="CZ300">
        <v>54.59</v>
      </c>
    </row>
    <row r="301" spans="1:104">
      <c r="A301" t="s">
        <v>856</v>
      </c>
      <c r="B301" t="s">
        <v>857</v>
      </c>
      <c r="C301" t="s">
        <v>68</v>
      </c>
      <c r="D301" t="s">
        <v>858</v>
      </c>
      <c r="E301">
        <v>73</v>
      </c>
      <c r="F301">
        <v>20142015</v>
      </c>
      <c r="G301">
        <v>23</v>
      </c>
      <c r="H301">
        <v>3.1</v>
      </c>
      <c r="I301">
        <v>2.9</v>
      </c>
      <c r="J301">
        <v>1</v>
      </c>
      <c r="K301">
        <v>0</v>
      </c>
      <c r="L301">
        <v>1</v>
      </c>
      <c r="M301">
        <v>5.08</v>
      </c>
      <c r="N301">
        <v>0</v>
      </c>
      <c r="O301">
        <v>5.08</v>
      </c>
      <c r="P301">
        <v>1</v>
      </c>
      <c r="Q301">
        <v>26.09</v>
      </c>
      <c r="R301">
        <v>110.71</v>
      </c>
      <c r="S301">
        <v>33.33</v>
      </c>
      <c r="T301">
        <v>17.61</v>
      </c>
      <c r="U301">
        <v>0.16</v>
      </c>
      <c r="V301">
        <v>17.420000000000002</v>
      </c>
      <c r="W301">
        <v>30.77</v>
      </c>
      <c r="X301">
        <v>13.35</v>
      </c>
      <c r="Y301">
        <v>-5</v>
      </c>
      <c r="Z301">
        <v>4</v>
      </c>
      <c r="AA301">
        <v>9</v>
      </c>
      <c r="AB301">
        <v>20.309999999999999</v>
      </c>
      <c r="AC301">
        <v>45.7</v>
      </c>
      <c r="AD301">
        <v>66.010000000000005</v>
      </c>
      <c r="AE301">
        <v>3</v>
      </c>
      <c r="AF301">
        <v>13.75</v>
      </c>
      <c r="AG301">
        <v>12.34</v>
      </c>
      <c r="AH301">
        <v>-11</v>
      </c>
      <c r="AI301">
        <v>6</v>
      </c>
      <c r="AJ301">
        <v>17</v>
      </c>
      <c r="AK301">
        <v>30.47</v>
      </c>
      <c r="AL301">
        <v>86.32</v>
      </c>
      <c r="AM301">
        <v>116.78</v>
      </c>
      <c r="AN301">
        <v>66.67</v>
      </c>
      <c r="AO301">
        <v>1</v>
      </c>
      <c r="AP301">
        <v>0</v>
      </c>
      <c r="AQ301">
        <v>4</v>
      </c>
      <c r="AR301">
        <v>17.34</v>
      </c>
      <c r="AS301">
        <v>31.25</v>
      </c>
      <c r="AT301">
        <v>13.91</v>
      </c>
      <c r="AU301">
        <v>-6</v>
      </c>
      <c r="AV301">
        <v>5</v>
      </c>
      <c r="AW301">
        <v>11</v>
      </c>
      <c r="AX301">
        <v>25.39</v>
      </c>
      <c r="AY301">
        <v>55.85</v>
      </c>
      <c r="AZ301">
        <v>81.239999999999995</v>
      </c>
      <c r="BA301">
        <v>80</v>
      </c>
      <c r="BB301">
        <v>0</v>
      </c>
      <c r="BC301">
        <v>3</v>
      </c>
      <c r="BD301">
        <v>20.23</v>
      </c>
      <c r="BE301">
        <v>36.36</v>
      </c>
      <c r="BF301">
        <v>16.13</v>
      </c>
      <c r="BG301">
        <v>-3</v>
      </c>
      <c r="BH301">
        <v>20.309999999999999</v>
      </c>
      <c r="BI301">
        <v>35.54</v>
      </c>
      <c r="BJ301">
        <v>4</v>
      </c>
      <c r="BK301">
        <v>7</v>
      </c>
      <c r="BL301">
        <v>3</v>
      </c>
      <c r="BM301">
        <v>38.24</v>
      </c>
      <c r="BN301">
        <v>11.76</v>
      </c>
      <c r="BO301">
        <v>5.08</v>
      </c>
      <c r="BP301">
        <v>5.08</v>
      </c>
      <c r="BQ301">
        <v>1</v>
      </c>
      <c r="BR301">
        <v>1</v>
      </c>
      <c r="BS301">
        <v>0</v>
      </c>
      <c r="BT301">
        <v>50</v>
      </c>
      <c r="BU301">
        <v>33.33</v>
      </c>
      <c r="BV301">
        <v>25</v>
      </c>
      <c r="BW301">
        <v>20</v>
      </c>
      <c r="BX301">
        <v>85.71</v>
      </c>
      <c r="BY301">
        <v>18</v>
      </c>
      <c r="BZ301">
        <v>2</v>
      </c>
      <c r="CA301">
        <v>14</v>
      </c>
      <c r="CB301">
        <v>23.08</v>
      </c>
      <c r="CC301">
        <v>3</v>
      </c>
      <c r="CD301">
        <v>4</v>
      </c>
      <c r="CE301">
        <v>10</v>
      </c>
      <c r="CF301">
        <v>1</v>
      </c>
      <c r="CG301">
        <v>0</v>
      </c>
      <c r="CH301">
        <v>0</v>
      </c>
      <c r="CI301">
        <v>0</v>
      </c>
      <c r="CJ301">
        <v>2</v>
      </c>
      <c r="CK301">
        <v>0</v>
      </c>
      <c r="CL301">
        <v>0</v>
      </c>
      <c r="CM301">
        <v>0</v>
      </c>
      <c r="CN301">
        <v>1</v>
      </c>
      <c r="CO301">
        <v>5.08</v>
      </c>
      <c r="CP301">
        <v>11.82</v>
      </c>
      <c r="CQ301">
        <v>376.03</v>
      </c>
      <c r="CR301">
        <v>3.05</v>
      </c>
      <c r="CS301">
        <v>18.39</v>
      </c>
      <c r="CT301">
        <v>17.43</v>
      </c>
      <c r="CU301">
        <v>45.9</v>
      </c>
      <c r="CV301">
        <v>50.52</v>
      </c>
      <c r="CW301">
        <v>51.84</v>
      </c>
      <c r="CX301">
        <v>61.09</v>
      </c>
      <c r="CY301">
        <v>55.16</v>
      </c>
      <c r="CZ301">
        <v>54.02</v>
      </c>
    </row>
    <row r="302" spans="1:104">
      <c r="A302" t="s">
        <v>1326</v>
      </c>
      <c r="B302" t="s">
        <v>1327</v>
      </c>
      <c r="C302" t="s">
        <v>113</v>
      </c>
      <c r="D302" t="s">
        <v>1243</v>
      </c>
      <c r="E302">
        <v>40</v>
      </c>
      <c r="F302">
        <v>20142015</v>
      </c>
      <c r="G302">
        <v>28</v>
      </c>
      <c r="H302">
        <v>1.25</v>
      </c>
      <c r="I302">
        <v>1.25</v>
      </c>
      <c r="J302">
        <v>0</v>
      </c>
      <c r="K302">
        <v>1</v>
      </c>
      <c r="L302">
        <v>1</v>
      </c>
      <c r="M302">
        <v>0</v>
      </c>
      <c r="N302">
        <v>1.26</v>
      </c>
      <c r="O302">
        <v>1.26</v>
      </c>
      <c r="P302">
        <v>1</v>
      </c>
      <c r="Q302">
        <v>3.81</v>
      </c>
      <c r="R302">
        <v>144.22</v>
      </c>
      <c r="S302" t="s">
        <v>1488</v>
      </c>
      <c r="T302">
        <v>2.57</v>
      </c>
      <c r="U302">
        <v>1.19</v>
      </c>
      <c r="V302">
        <v>-0.47</v>
      </c>
      <c r="W302">
        <v>7.02</v>
      </c>
      <c r="X302">
        <v>7.48</v>
      </c>
      <c r="Y302">
        <v>-49</v>
      </c>
      <c r="Z302">
        <v>4</v>
      </c>
      <c r="AA302">
        <v>53</v>
      </c>
      <c r="AB302">
        <v>5.04</v>
      </c>
      <c r="AC302">
        <v>66.81</v>
      </c>
      <c r="AD302">
        <v>71.849999999999994</v>
      </c>
      <c r="AE302">
        <v>0</v>
      </c>
      <c r="AF302">
        <v>-3.61</v>
      </c>
      <c r="AG302">
        <v>7.42</v>
      </c>
      <c r="AH302">
        <v>-97</v>
      </c>
      <c r="AI302">
        <v>4</v>
      </c>
      <c r="AJ302">
        <v>101</v>
      </c>
      <c r="AK302">
        <v>5.04</v>
      </c>
      <c r="AL302">
        <v>127.31</v>
      </c>
      <c r="AM302">
        <v>132.35</v>
      </c>
      <c r="AN302">
        <v>75</v>
      </c>
      <c r="AO302">
        <v>0</v>
      </c>
      <c r="AP302">
        <v>8</v>
      </c>
      <c r="AQ302">
        <v>0</v>
      </c>
      <c r="AR302">
        <v>-4.59</v>
      </c>
      <c r="AS302">
        <v>3.9</v>
      </c>
      <c r="AT302">
        <v>8.49</v>
      </c>
      <c r="AU302">
        <v>-71</v>
      </c>
      <c r="AV302">
        <v>3</v>
      </c>
      <c r="AW302">
        <v>74</v>
      </c>
      <c r="AX302">
        <v>3.78</v>
      </c>
      <c r="AY302">
        <v>93.28</v>
      </c>
      <c r="AZ302">
        <v>97.06</v>
      </c>
      <c r="BA302">
        <v>100</v>
      </c>
      <c r="BB302">
        <v>0</v>
      </c>
      <c r="BC302">
        <v>0</v>
      </c>
      <c r="BD302">
        <v>-4.0999999999999996</v>
      </c>
      <c r="BE302">
        <v>5.77</v>
      </c>
      <c r="BF302">
        <v>9.8699999999999992</v>
      </c>
      <c r="BG302">
        <v>-46</v>
      </c>
      <c r="BH302">
        <v>3.78</v>
      </c>
      <c r="BI302">
        <v>61.76</v>
      </c>
      <c r="BJ302">
        <v>3</v>
      </c>
      <c r="BK302">
        <v>49</v>
      </c>
      <c r="BL302">
        <v>0</v>
      </c>
      <c r="BM302">
        <v>11.04</v>
      </c>
      <c r="BN302">
        <v>4.3499999999999996</v>
      </c>
      <c r="BO302">
        <v>2.52</v>
      </c>
      <c r="BP302">
        <v>13.87</v>
      </c>
      <c r="BQ302">
        <v>2</v>
      </c>
      <c r="BR302">
        <v>11</v>
      </c>
      <c r="BS302">
        <v>-9</v>
      </c>
      <c r="BT302">
        <v>15.38</v>
      </c>
      <c r="BU302" t="s">
        <v>1488</v>
      </c>
      <c r="BV302">
        <v>66.67</v>
      </c>
      <c r="BW302">
        <v>66.67</v>
      </c>
      <c r="BX302">
        <v>77.55</v>
      </c>
      <c r="BY302">
        <v>38</v>
      </c>
      <c r="BZ302">
        <v>0</v>
      </c>
      <c r="CA302">
        <v>1</v>
      </c>
      <c r="CB302">
        <v>8.57</v>
      </c>
      <c r="CC302">
        <v>3</v>
      </c>
      <c r="CD302">
        <v>9</v>
      </c>
      <c r="CE302">
        <v>32</v>
      </c>
      <c r="CF302">
        <v>4</v>
      </c>
      <c r="CG302">
        <v>1</v>
      </c>
      <c r="CH302">
        <v>1</v>
      </c>
      <c r="CI302">
        <v>0</v>
      </c>
      <c r="CJ302">
        <v>0</v>
      </c>
      <c r="CK302">
        <v>0</v>
      </c>
      <c r="CL302">
        <v>1</v>
      </c>
      <c r="CM302">
        <v>0</v>
      </c>
      <c r="CN302">
        <v>1</v>
      </c>
      <c r="CO302">
        <v>1.26</v>
      </c>
      <c r="CP302">
        <v>47.6</v>
      </c>
      <c r="CQ302">
        <v>145.66</v>
      </c>
      <c r="CR302">
        <v>24.63</v>
      </c>
      <c r="CS302">
        <v>16.64</v>
      </c>
      <c r="CT302">
        <v>16.59</v>
      </c>
      <c r="CU302">
        <v>40.549999999999997</v>
      </c>
      <c r="CV302">
        <v>50.59</v>
      </c>
      <c r="CW302">
        <v>41.99</v>
      </c>
      <c r="CX302">
        <v>61.56</v>
      </c>
      <c r="CY302">
        <v>53.54</v>
      </c>
      <c r="CZ302">
        <v>52.29</v>
      </c>
    </row>
    <row r="303" spans="1:104">
      <c r="A303" t="s">
        <v>916</v>
      </c>
      <c r="B303" t="s">
        <v>917</v>
      </c>
      <c r="C303" t="s">
        <v>62</v>
      </c>
      <c r="D303" t="s">
        <v>149</v>
      </c>
      <c r="E303">
        <v>24</v>
      </c>
      <c r="F303">
        <v>20142015</v>
      </c>
      <c r="G303">
        <v>25</v>
      </c>
      <c r="H303">
        <v>0.55000000000000004</v>
      </c>
      <c r="I303">
        <v>0.55000000000000004</v>
      </c>
      <c r="J303">
        <v>0</v>
      </c>
      <c r="K303">
        <v>0</v>
      </c>
      <c r="L303">
        <v>0</v>
      </c>
      <c r="M303">
        <v>0</v>
      </c>
      <c r="N303">
        <v>0</v>
      </c>
      <c r="O303">
        <v>0</v>
      </c>
      <c r="P303">
        <v>-1</v>
      </c>
      <c r="Q303">
        <v>5.77</v>
      </c>
      <c r="R303">
        <v>100</v>
      </c>
      <c r="S303" t="s">
        <v>1488</v>
      </c>
      <c r="T303">
        <v>1.95</v>
      </c>
      <c r="U303">
        <v>0.98</v>
      </c>
      <c r="V303">
        <v>-8.52</v>
      </c>
      <c r="W303">
        <v>10.53</v>
      </c>
      <c r="X303">
        <v>19.05</v>
      </c>
      <c r="Y303">
        <v>-15</v>
      </c>
      <c r="Z303">
        <v>2</v>
      </c>
      <c r="AA303">
        <v>17</v>
      </c>
      <c r="AB303">
        <v>5.1100000000000003</v>
      </c>
      <c r="AC303">
        <v>43.4</v>
      </c>
      <c r="AD303">
        <v>48.51</v>
      </c>
      <c r="AE303">
        <v>0</v>
      </c>
      <c r="AF303">
        <v>-5.82</v>
      </c>
      <c r="AG303">
        <v>11.59</v>
      </c>
      <c r="AH303">
        <v>-46</v>
      </c>
      <c r="AI303">
        <v>3</v>
      </c>
      <c r="AJ303">
        <v>49</v>
      </c>
      <c r="AK303">
        <v>7.66</v>
      </c>
      <c r="AL303">
        <v>125.11</v>
      </c>
      <c r="AM303">
        <v>132.77000000000001</v>
      </c>
      <c r="AN303">
        <v>66.67</v>
      </c>
      <c r="AO303">
        <v>0</v>
      </c>
      <c r="AP303">
        <v>4</v>
      </c>
      <c r="AQ303">
        <v>0</v>
      </c>
      <c r="AR303">
        <v>-3.47</v>
      </c>
      <c r="AS303">
        <v>8.57</v>
      </c>
      <c r="AT303">
        <v>12.04</v>
      </c>
      <c r="AU303">
        <v>-29</v>
      </c>
      <c r="AV303">
        <v>3</v>
      </c>
      <c r="AW303">
        <v>32</v>
      </c>
      <c r="AX303">
        <v>7.66</v>
      </c>
      <c r="AY303">
        <v>81.7</v>
      </c>
      <c r="AZ303">
        <v>89.36</v>
      </c>
      <c r="BA303">
        <v>66.67</v>
      </c>
      <c r="BB303">
        <v>0</v>
      </c>
      <c r="BC303">
        <v>0</v>
      </c>
      <c r="BD303">
        <v>-3.84</v>
      </c>
      <c r="BE303">
        <v>7.41</v>
      </c>
      <c r="BF303">
        <v>11.25</v>
      </c>
      <c r="BG303">
        <v>-23</v>
      </c>
      <c r="BH303">
        <v>5.1100000000000003</v>
      </c>
      <c r="BI303">
        <v>63.83</v>
      </c>
      <c r="BJ303">
        <v>2</v>
      </c>
      <c r="BK303">
        <v>25</v>
      </c>
      <c r="BL303">
        <v>0</v>
      </c>
      <c r="BM303" t="s">
        <v>1488</v>
      </c>
      <c r="BN303">
        <v>0</v>
      </c>
      <c r="BO303">
        <v>0</v>
      </c>
      <c r="BP303">
        <v>0</v>
      </c>
      <c r="BQ303">
        <v>0</v>
      </c>
      <c r="BR303">
        <v>0</v>
      </c>
      <c r="BS303">
        <v>0</v>
      </c>
      <c r="BT303" t="s">
        <v>1488</v>
      </c>
      <c r="BU303" t="s">
        <v>1488</v>
      </c>
      <c r="BV303">
        <v>0</v>
      </c>
      <c r="BW303">
        <v>0</v>
      </c>
      <c r="BX303">
        <v>100</v>
      </c>
      <c r="BY303">
        <v>40</v>
      </c>
      <c r="BZ303">
        <v>0</v>
      </c>
      <c r="CA303">
        <v>0</v>
      </c>
      <c r="CB303">
        <v>6.25</v>
      </c>
      <c r="CC303">
        <v>1</v>
      </c>
      <c r="CD303">
        <v>7</v>
      </c>
      <c r="CE303">
        <v>15</v>
      </c>
      <c r="CF303">
        <v>1</v>
      </c>
      <c r="CG303">
        <v>1</v>
      </c>
      <c r="CH303">
        <v>0</v>
      </c>
      <c r="CI303">
        <v>0</v>
      </c>
      <c r="CJ303">
        <v>0</v>
      </c>
      <c r="CK303">
        <v>0</v>
      </c>
      <c r="CL303">
        <v>0</v>
      </c>
      <c r="CM303">
        <v>1</v>
      </c>
      <c r="CN303">
        <v>0</v>
      </c>
      <c r="CO303">
        <v>-2.5499999999999998</v>
      </c>
      <c r="CP303">
        <v>23.5</v>
      </c>
      <c r="CQ303">
        <v>78.959999999999994</v>
      </c>
      <c r="CR303">
        <v>22.94</v>
      </c>
      <c r="CS303">
        <v>16.16</v>
      </c>
      <c r="CT303">
        <v>17.22</v>
      </c>
      <c r="CU303">
        <v>50.8</v>
      </c>
      <c r="CV303">
        <v>50.65</v>
      </c>
      <c r="CW303">
        <v>52.36</v>
      </c>
      <c r="CX303">
        <v>50.71</v>
      </c>
      <c r="CY303">
        <v>56.51</v>
      </c>
      <c r="CZ303">
        <v>55.07</v>
      </c>
    </row>
    <row r="304" spans="1:104">
      <c r="A304" t="s">
        <v>570</v>
      </c>
      <c r="B304" t="s">
        <v>571</v>
      </c>
      <c r="C304" t="s">
        <v>124</v>
      </c>
      <c r="D304" t="s">
        <v>168</v>
      </c>
      <c r="E304">
        <v>37</v>
      </c>
      <c r="F304">
        <v>20142015</v>
      </c>
      <c r="G304">
        <v>23</v>
      </c>
      <c r="H304">
        <v>6</v>
      </c>
      <c r="I304">
        <v>5.25</v>
      </c>
      <c r="J304">
        <v>1</v>
      </c>
      <c r="K304">
        <v>2</v>
      </c>
      <c r="L304">
        <v>3</v>
      </c>
      <c r="M304">
        <v>1</v>
      </c>
      <c r="N304">
        <v>1.99</v>
      </c>
      <c r="O304">
        <v>2.99</v>
      </c>
      <c r="P304">
        <v>2</v>
      </c>
      <c r="Q304">
        <v>16.809999999999999</v>
      </c>
      <c r="R304">
        <v>117.84</v>
      </c>
      <c r="S304">
        <v>12.5</v>
      </c>
      <c r="T304">
        <v>28.57</v>
      </c>
      <c r="U304">
        <v>1.63</v>
      </c>
      <c r="V304">
        <v>6.19</v>
      </c>
      <c r="W304">
        <v>18.75</v>
      </c>
      <c r="X304">
        <v>12.56</v>
      </c>
      <c r="Y304">
        <v>-40</v>
      </c>
      <c r="Z304">
        <v>12</v>
      </c>
      <c r="AA304">
        <v>52</v>
      </c>
      <c r="AB304">
        <v>11.95</v>
      </c>
      <c r="AC304">
        <v>51.8</v>
      </c>
      <c r="AD304">
        <v>63.75</v>
      </c>
      <c r="AE304">
        <v>8</v>
      </c>
      <c r="AF304">
        <v>4.72</v>
      </c>
      <c r="AG304">
        <v>12.09</v>
      </c>
      <c r="AH304">
        <v>-75</v>
      </c>
      <c r="AI304">
        <v>19</v>
      </c>
      <c r="AJ304">
        <v>94</v>
      </c>
      <c r="AK304">
        <v>18.93</v>
      </c>
      <c r="AL304">
        <v>93.64</v>
      </c>
      <c r="AM304">
        <v>112.56</v>
      </c>
      <c r="AN304">
        <v>57.89</v>
      </c>
      <c r="AO304">
        <v>3</v>
      </c>
      <c r="AP304">
        <v>4</v>
      </c>
      <c r="AQ304">
        <v>14</v>
      </c>
      <c r="AR304">
        <v>1.29</v>
      </c>
      <c r="AS304">
        <v>16.09</v>
      </c>
      <c r="AT304">
        <v>14.8</v>
      </c>
      <c r="AU304">
        <v>-59</v>
      </c>
      <c r="AV304">
        <v>14</v>
      </c>
      <c r="AW304">
        <v>73</v>
      </c>
      <c r="AX304">
        <v>13.95</v>
      </c>
      <c r="AY304">
        <v>72.72</v>
      </c>
      <c r="AZ304">
        <v>86.66</v>
      </c>
      <c r="BA304">
        <v>78.569999999999993</v>
      </c>
      <c r="BB304">
        <v>3</v>
      </c>
      <c r="BC304">
        <v>11</v>
      </c>
      <c r="BD304">
        <v>2.82</v>
      </c>
      <c r="BE304">
        <v>17.190000000000001</v>
      </c>
      <c r="BF304">
        <v>14.36</v>
      </c>
      <c r="BG304">
        <v>-42</v>
      </c>
      <c r="BH304">
        <v>10.96</v>
      </c>
      <c r="BI304">
        <v>52.79</v>
      </c>
      <c r="BJ304">
        <v>11</v>
      </c>
      <c r="BK304">
        <v>53</v>
      </c>
      <c r="BL304">
        <v>8</v>
      </c>
      <c r="BM304">
        <v>25.5</v>
      </c>
      <c r="BN304">
        <v>12</v>
      </c>
      <c r="BO304">
        <v>2.99</v>
      </c>
      <c r="BP304">
        <v>4.9800000000000004</v>
      </c>
      <c r="BQ304">
        <v>3</v>
      </c>
      <c r="BR304">
        <v>5</v>
      </c>
      <c r="BS304">
        <v>-2</v>
      </c>
      <c r="BT304">
        <v>37.5</v>
      </c>
      <c r="BU304">
        <v>9.09</v>
      </c>
      <c r="BV304">
        <v>27.27</v>
      </c>
      <c r="BW304">
        <v>21.43</v>
      </c>
      <c r="BX304">
        <v>90.57</v>
      </c>
      <c r="BY304">
        <v>30</v>
      </c>
      <c r="BZ304">
        <v>4</v>
      </c>
      <c r="CA304">
        <v>11</v>
      </c>
      <c r="CB304">
        <v>33.33</v>
      </c>
      <c r="CC304">
        <v>3</v>
      </c>
      <c r="CD304">
        <v>22</v>
      </c>
      <c r="CE304">
        <v>6</v>
      </c>
      <c r="CF304">
        <v>9</v>
      </c>
      <c r="CG304">
        <v>1</v>
      </c>
      <c r="CH304">
        <v>2</v>
      </c>
      <c r="CI304">
        <v>0</v>
      </c>
      <c r="CJ304">
        <v>7</v>
      </c>
      <c r="CK304">
        <v>1</v>
      </c>
      <c r="CL304">
        <v>0</v>
      </c>
      <c r="CM304">
        <v>0</v>
      </c>
      <c r="CN304">
        <v>2</v>
      </c>
      <c r="CO304">
        <v>1.99</v>
      </c>
      <c r="CP304">
        <v>60.23</v>
      </c>
      <c r="CQ304">
        <v>178.97</v>
      </c>
      <c r="CR304">
        <v>25.18</v>
      </c>
      <c r="CS304">
        <v>18.41</v>
      </c>
      <c r="CT304">
        <v>17.399999999999999</v>
      </c>
      <c r="CU304">
        <v>51.02</v>
      </c>
      <c r="CV304">
        <v>49.85</v>
      </c>
      <c r="CW304">
        <v>55.36</v>
      </c>
      <c r="CX304">
        <v>53.14</v>
      </c>
      <c r="CY304">
        <v>53.96</v>
      </c>
      <c r="CZ304">
        <v>54.29</v>
      </c>
    </row>
    <row r="305" spans="1:104">
      <c r="A305" t="s">
        <v>377</v>
      </c>
      <c r="B305" t="s">
        <v>378</v>
      </c>
      <c r="C305" t="s">
        <v>100</v>
      </c>
      <c r="D305" t="s">
        <v>77</v>
      </c>
      <c r="E305">
        <v>60</v>
      </c>
      <c r="F305">
        <v>20142015</v>
      </c>
      <c r="G305">
        <v>25</v>
      </c>
      <c r="H305">
        <v>6.5</v>
      </c>
      <c r="I305">
        <v>6.3</v>
      </c>
      <c r="J305">
        <v>0</v>
      </c>
      <c r="K305">
        <v>0</v>
      </c>
      <c r="L305">
        <v>0</v>
      </c>
      <c r="M305">
        <v>0</v>
      </c>
      <c r="N305">
        <v>0</v>
      </c>
      <c r="O305">
        <v>0</v>
      </c>
      <c r="P305">
        <v>0</v>
      </c>
      <c r="Q305">
        <v>0</v>
      </c>
      <c r="R305" t="s">
        <v>1488</v>
      </c>
      <c r="S305" t="s">
        <v>1488</v>
      </c>
      <c r="T305">
        <v>94.09</v>
      </c>
      <c r="U305">
        <v>0.02</v>
      </c>
      <c r="V305">
        <v>-13.76</v>
      </c>
      <c r="W305">
        <v>0</v>
      </c>
      <c r="X305">
        <v>13.76</v>
      </c>
      <c r="Y305">
        <v>-1</v>
      </c>
      <c r="Z305">
        <v>0</v>
      </c>
      <c r="AA305">
        <v>1</v>
      </c>
      <c r="AB305">
        <v>0</v>
      </c>
      <c r="AC305">
        <v>58.54</v>
      </c>
      <c r="AD305">
        <v>58.54</v>
      </c>
      <c r="AE305">
        <v>0</v>
      </c>
      <c r="AF305">
        <v>-10.71</v>
      </c>
      <c r="AG305">
        <v>10.71</v>
      </c>
      <c r="AH305">
        <v>-1</v>
      </c>
      <c r="AI305">
        <v>0</v>
      </c>
      <c r="AJ305">
        <v>1</v>
      </c>
      <c r="AK305">
        <v>0</v>
      </c>
      <c r="AL305">
        <v>58.54</v>
      </c>
      <c r="AM305">
        <v>58.54</v>
      </c>
      <c r="AN305" t="s">
        <v>1488</v>
      </c>
      <c r="AO305">
        <v>0</v>
      </c>
      <c r="AP305">
        <v>0</v>
      </c>
      <c r="AQ305">
        <v>0</v>
      </c>
      <c r="AR305">
        <v>-11.87</v>
      </c>
      <c r="AS305">
        <v>0</v>
      </c>
      <c r="AT305">
        <v>11.87</v>
      </c>
      <c r="AU305">
        <v>-1</v>
      </c>
      <c r="AV305">
        <v>0</v>
      </c>
      <c r="AW305">
        <v>1</v>
      </c>
      <c r="AX305">
        <v>0</v>
      </c>
      <c r="AY305">
        <v>58.54</v>
      </c>
      <c r="AZ305">
        <v>58.54</v>
      </c>
      <c r="BA305" t="s">
        <v>1488</v>
      </c>
      <c r="BB305">
        <v>0</v>
      </c>
      <c r="BC305">
        <v>0</v>
      </c>
      <c r="BD305" t="s">
        <v>1488</v>
      </c>
      <c r="BE305" t="s">
        <v>1488</v>
      </c>
      <c r="BF305">
        <v>13.52</v>
      </c>
      <c r="BG305">
        <v>0</v>
      </c>
      <c r="BH305">
        <v>0</v>
      </c>
      <c r="BI305">
        <v>0</v>
      </c>
      <c r="BJ305">
        <v>0</v>
      </c>
      <c r="BK305">
        <v>0</v>
      </c>
      <c r="BL305">
        <v>0</v>
      </c>
      <c r="BM305" t="s">
        <v>1488</v>
      </c>
      <c r="BN305">
        <v>8.33</v>
      </c>
      <c r="BO305">
        <v>0</v>
      </c>
      <c r="BP305">
        <v>0</v>
      </c>
      <c r="BQ305">
        <v>0</v>
      </c>
      <c r="BR305">
        <v>0</v>
      </c>
      <c r="BS305">
        <v>0</v>
      </c>
      <c r="BT305" t="s">
        <v>1488</v>
      </c>
      <c r="BU305" t="s">
        <v>1488</v>
      </c>
      <c r="BV305" t="s">
        <v>1488</v>
      </c>
      <c r="BW305" t="s">
        <v>1488</v>
      </c>
      <c r="BX305" t="s">
        <v>1488</v>
      </c>
      <c r="BY305">
        <v>40</v>
      </c>
      <c r="BZ305">
        <v>0</v>
      </c>
      <c r="CA305">
        <v>0</v>
      </c>
      <c r="CB305">
        <v>100</v>
      </c>
      <c r="CC305">
        <v>1</v>
      </c>
      <c r="CD305">
        <v>2</v>
      </c>
      <c r="CE305">
        <v>0</v>
      </c>
      <c r="CF305">
        <v>0</v>
      </c>
      <c r="CG305">
        <v>0</v>
      </c>
      <c r="CH305">
        <v>0</v>
      </c>
      <c r="CI305">
        <v>0</v>
      </c>
      <c r="CJ305">
        <v>0</v>
      </c>
      <c r="CK305">
        <v>0</v>
      </c>
      <c r="CL305">
        <v>1</v>
      </c>
      <c r="CM305">
        <v>0</v>
      </c>
      <c r="CN305">
        <v>0</v>
      </c>
      <c r="CO305">
        <v>0</v>
      </c>
      <c r="CP305">
        <v>1.02</v>
      </c>
      <c r="CQ305">
        <v>267.06</v>
      </c>
      <c r="CR305">
        <v>0.38</v>
      </c>
      <c r="CS305">
        <v>17.920000000000002</v>
      </c>
      <c r="CT305">
        <v>17.8</v>
      </c>
      <c r="CU305">
        <v>53.13</v>
      </c>
      <c r="CV305">
        <v>51.2</v>
      </c>
      <c r="CW305">
        <v>59.14</v>
      </c>
      <c r="CX305">
        <v>52.17</v>
      </c>
      <c r="CY305">
        <v>54.92</v>
      </c>
      <c r="CZ305">
        <v>52.34</v>
      </c>
    </row>
    <row r="306" spans="1:104">
      <c r="A306" t="s">
        <v>219</v>
      </c>
      <c r="B306" t="s">
        <v>220</v>
      </c>
      <c r="C306" t="s">
        <v>62</v>
      </c>
      <c r="D306" t="s">
        <v>221</v>
      </c>
      <c r="E306">
        <v>82</v>
      </c>
      <c r="F306">
        <v>20142015</v>
      </c>
      <c r="G306">
        <v>24</v>
      </c>
      <c r="H306">
        <v>6.5</v>
      </c>
      <c r="I306">
        <v>6.5</v>
      </c>
      <c r="J306">
        <v>0</v>
      </c>
      <c r="K306">
        <v>0</v>
      </c>
      <c r="L306">
        <v>0</v>
      </c>
      <c r="M306">
        <v>0</v>
      </c>
      <c r="N306">
        <v>0</v>
      </c>
      <c r="O306">
        <v>0</v>
      </c>
      <c r="P306">
        <v>1</v>
      </c>
      <c r="Q306">
        <v>22.97</v>
      </c>
      <c r="R306">
        <v>101.97</v>
      </c>
      <c r="S306">
        <v>0</v>
      </c>
      <c r="T306">
        <v>7.03</v>
      </c>
      <c r="U306">
        <v>0.53</v>
      </c>
      <c r="V306">
        <v>9.84</v>
      </c>
      <c r="W306">
        <v>24.32</v>
      </c>
      <c r="X306">
        <v>14.49</v>
      </c>
      <c r="Y306">
        <v>-19</v>
      </c>
      <c r="Z306">
        <v>9</v>
      </c>
      <c r="AA306">
        <v>28</v>
      </c>
      <c r="AB306">
        <v>12.43</v>
      </c>
      <c r="AC306">
        <v>38.67</v>
      </c>
      <c r="AD306">
        <v>51.1</v>
      </c>
      <c r="AE306">
        <v>2</v>
      </c>
      <c r="AF306">
        <v>9.5399999999999991</v>
      </c>
      <c r="AG306">
        <v>13.43</v>
      </c>
      <c r="AH306">
        <v>-40</v>
      </c>
      <c r="AI306">
        <v>17</v>
      </c>
      <c r="AJ306">
        <v>57</v>
      </c>
      <c r="AK306">
        <v>23.48</v>
      </c>
      <c r="AL306">
        <v>78.73</v>
      </c>
      <c r="AM306">
        <v>102.21</v>
      </c>
      <c r="AN306">
        <v>64.709999999999994</v>
      </c>
      <c r="AO306">
        <v>0</v>
      </c>
      <c r="AP306">
        <v>0</v>
      </c>
      <c r="AQ306">
        <v>2</v>
      </c>
      <c r="AR306">
        <v>7.33</v>
      </c>
      <c r="AS306">
        <v>21.21</v>
      </c>
      <c r="AT306">
        <v>13.88</v>
      </c>
      <c r="AU306">
        <v>-38</v>
      </c>
      <c r="AV306">
        <v>14</v>
      </c>
      <c r="AW306">
        <v>52</v>
      </c>
      <c r="AX306">
        <v>19.34</v>
      </c>
      <c r="AY306">
        <v>71.819999999999993</v>
      </c>
      <c r="AZ306">
        <v>91.16</v>
      </c>
      <c r="BA306">
        <v>78.569999999999993</v>
      </c>
      <c r="BB306">
        <v>0</v>
      </c>
      <c r="BC306">
        <v>2</v>
      </c>
      <c r="BD306">
        <v>8.07</v>
      </c>
      <c r="BE306">
        <v>22.92</v>
      </c>
      <c r="BF306">
        <v>14.84</v>
      </c>
      <c r="BG306">
        <v>-26</v>
      </c>
      <c r="BH306">
        <v>15.19</v>
      </c>
      <c r="BI306">
        <v>51.1</v>
      </c>
      <c r="BJ306">
        <v>11</v>
      </c>
      <c r="BK306">
        <v>37</v>
      </c>
      <c r="BL306">
        <v>2</v>
      </c>
      <c r="BM306">
        <v>15.48</v>
      </c>
      <c r="BN306">
        <v>9.52</v>
      </c>
      <c r="BO306">
        <v>2.76</v>
      </c>
      <c r="BP306">
        <v>8.2899999999999991</v>
      </c>
      <c r="BQ306">
        <v>2</v>
      </c>
      <c r="BR306">
        <v>6</v>
      </c>
      <c r="BS306">
        <v>-4</v>
      </c>
      <c r="BT306">
        <v>25</v>
      </c>
      <c r="BU306">
        <v>0</v>
      </c>
      <c r="BV306">
        <v>18.18</v>
      </c>
      <c r="BW306">
        <v>14.29</v>
      </c>
      <c r="BX306">
        <v>83.78</v>
      </c>
      <c r="BY306">
        <v>40</v>
      </c>
      <c r="BZ306">
        <v>0</v>
      </c>
      <c r="CA306">
        <v>0</v>
      </c>
      <c r="CB306">
        <v>14.63</v>
      </c>
      <c r="CC306">
        <v>6</v>
      </c>
      <c r="CD306">
        <v>13</v>
      </c>
      <c r="CE306">
        <v>35</v>
      </c>
      <c r="CF306">
        <v>3</v>
      </c>
      <c r="CG306">
        <v>1</v>
      </c>
      <c r="CH306">
        <v>0</v>
      </c>
      <c r="CI306">
        <v>0</v>
      </c>
      <c r="CJ306">
        <v>2</v>
      </c>
      <c r="CK306">
        <v>3</v>
      </c>
      <c r="CL306">
        <v>1</v>
      </c>
      <c r="CM306">
        <v>1</v>
      </c>
      <c r="CN306">
        <v>2</v>
      </c>
      <c r="CO306">
        <v>1.38</v>
      </c>
      <c r="CP306">
        <v>43.44</v>
      </c>
      <c r="CQ306">
        <v>385.47</v>
      </c>
      <c r="CR306">
        <v>10.130000000000001</v>
      </c>
      <c r="CS306">
        <v>16.86</v>
      </c>
      <c r="CT306">
        <v>17.48</v>
      </c>
      <c r="CU306">
        <v>51.14</v>
      </c>
      <c r="CV306">
        <v>49.78</v>
      </c>
      <c r="CW306">
        <v>57.9</v>
      </c>
      <c r="CX306">
        <v>55.32</v>
      </c>
      <c r="CY306">
        <v>53.02</v>
      </c>
      <c r="CZ306">
        <v>53.49</v>
      </c>
    </row>
    <row r="307" spans="1:104">
      <c r="A307" t="s">
        <v>348</v>
      </c>
      <c r="B307" t="s">
        <v>349</v>
      </c>
      <c r="C307" t="s">
        <v>97</v>
      </c>
      <c r="D307" t="s">
        <v>71</v>
      </c>
      <c r="E307">
        <v>50</v>
      </c>
      <c r="F307">
        <v>20142015</v>
      </c>
      <c r="G307">
        <v>24</v>
      </c>
      <c r="H307">
        <v>0.82499999999999996</v>
      </c>
      <c r="I307">
        <v>0.82499999999999996</v>
      </c>
      <c r="J307">
        <v>0</v>
      </c>
      <c r="K307">
        <v>0</v>
      </c>
      <c r="L307">
        <v>0</v>
      </c>
      <c r="M307">
        <v>0</v>
      </c>
      <c r="N307">
        <v>0</v>
      </c>
      <c r="O307">
        <v>0</v>
      </c>
      <c r="P307">
        <v>0</v>
      </c>
      <c r="Q307">
        <v>17.649999999999999</v>
      </c>
      <c r="R307">
        <v>100</v>
      </c>
      <c r="S307">
        <v>0</v>
      </c>
      <c r="T307">
        <v>24.29</v>
      </c>
      <c r="U307">
        <v>0.13</v>
      </c>
      <c r="V307">
        <v>7.3</v>
      </c>
      <c r="W307">
        <v>20</v>
      </c>
      <c r="X307">
        <v>12.7</v>
      </c>
      <c r="Y307">
        <v>-6</v>
      </c>
      <c r="Z307">
        <v>2</v>
      </c>
      <c r="AA307">
        <v>8</v>
      </c>
      <c r="AB307">
        <v>18.37</v>
      </c>
      <c r="AC307">
        <v>73.47</v>
      </c>
      <c r="AD307">
        <v>91.84</v>
      </c>
      <c r="AE307">
        <v>0</v>
      </c>
      <c r="AF307">
        <v>6.8</v>
      </c>
      <c r="AG307">
        <v>10.85</v>
      </c>
      <c r="AH307">
        <v>-11</v>
      </c>
      <c r="AI307">
        <v>3</v>
      </c>
      <c r="AJ307">
        <v>14</v>
      </c>
      <c r="AK307">
        <v>27.55</v>
      </c>
      <c r="AL307">
        <v>128.57</v>
      </c>
      <c r="AM307">
        <v>156.12</v>
      </c>
      <c r="AN307">
        <v>100</v>
      </c>
      <c r="AO307">
        <v>0</v>
      </c>
      <c r="AP307">
        <v>1</v>
      </c>
      <c r="AQ307">
        <v>1</v>
      </c>
      <c r="AR307">
        <v>7.9</v>
      </c>
      <c r="AS307">
        <v>21.43</v>
      </c>
      <c r="AT307">
        <v>13.53</v>
      </c>
      <c r="AU307">
        <v>-8</v>
      </c>
      <c r="AV307">
        <v>3</v>
      </c>
      <c r="AW307">
        <v>11</v>
      </c>
      <c r="AX307">
        <v>27.55</v>
      </c>
      <c r="AY307">
        <v>101.02</v>
      </c>
      <c r="AZ307">
        <v>128.57</v>
      </c>
      <c r="BA307">
        <v>100</v>
      </c>
      <c r="BB307">
        <v>0</v>
      </c>
      <c r="BC307">
        <v>1</v>
      </c>
      <c r="BD307">
        <v>14.29</v>
      </c>
      <c r="BE307">
        <v>30</v>
      </c>
      <c r="BF307">
        <v>15.71</v>
      </c>
      <c r="BG307">
        <v>-4</v>
      </c>
      <c r="BH307">
        <v>27.55</v>
      </c>
      <c r="BI307">
        <v>64.290000000000006</v>
      </c>
      <c r="BJ307">
        <v>3</v>
      </c>
      <c r="BK307">
        <v>7</v>
      </c>
      <c r="BL307">
        <v>1</v>
      </c>
      <c r="BM307" t="s">
        <v>1488</v>
      </c>
      <c r="BN307">
        <v>5.88</v>
      </c>
      <c r="BO307">
        <v>0</v>
      </c>
      <c r="BP307">
        <v>0</v>
      </c>
      <c r="BQ307">
        <v>0</v>
      </c>
      <c r="BR307">
        <v>0</v>
      </c>
      <c r="BS307">
        <v>0</v>
      </c>
      <c r="BT307" t="s">
        <v>1488</v>
      </c>
      <c r="BU307">
        <v>0</v>
      </c>
      <c r="BV307">
        <v>0</v>
      </c>
      <c r="BW307">
        <v>0</v>
      </c>
      <c r="BX307">
        <v>100</v>
      </c>
      <c r="BY307">
        <v>38</v>
      </c>
      <c r="BZ307">
        <v>0</v>
      </c>
      <c r="CA307">
        <v>1</v>
      </c>
      <c r="CB307">
        <v>33.33</v>
      </c>
      <c r="CC307">
        <v>2</v>
      </c>
      <c r="CD307">
        <v>1</v>
      </c>
      <c r="CE307">
        <v>4</v>
      </c>
      <c r="CF307">
        <v>0</v>
      </c>
      <c r="CG307">
        <v>0</v>
      </c>
      <c r="CH307">
        <v>0</v>
      </c>
      <c r="CI307">
        <v>0</v>
      </c>
      <c r="CJ307">
        <v>1</v>
      </c>
      <c r="CK307">
        <v>0</v>
      </c>
      <c r="CL307">
        <v>0</v>
      </c>
      <c r="CM307">
        <v>0</v>
      </c>
      <c r="CN307">
        <v>0</v>
      </c>
      <c r="CO307">
        <v>0</v>
      </c>
      <c r="CP307">
        <v>6.53</v>
      </c>
      <c r="CQ307">
        <v>214.05</v>
      </c>
      <c r="CR307">
        <v>2.96</v>
      </c>
      <c r="CS307">
        <v>18.670000000000002</v>
      </c>
      <c r="CT307">
        <v>17.46</v>
      </c>
      <c r="CU307">
        <v>52.9</v>
      </c>
      <c r="CV307">
        <v>50.59</v>
      </c>
      <c r="CW307">
        <v>60.55</v>
      </c>
      <c r="CX307">
        <v>53.91</v>
      </c>
      <c r="CY307">
        <v>54.16</v>
      </c>
      <c r="CZ307">
        <v>52.89</v>
      </c>
    </row>
    <row r="308" spans="1:104">
      <c r="A308" t="s">
        <v>75</v>
      </c>
      <c r="B308" t="s">
        <v>76</v>
      </c>
      <c r="C308" t="s">
        <v>62</v>
      </c>
      <c r="D308" t="s">
        <v>77</v>
      </c>
      <c r="E308">
        <v>78</v>
      </c>
      <c r="F308">
        <v>20142015</v>
      </c>
      <c r="G308">
        <v>31</v>
      </c>
      <c r="H308">
        <v>7.6</v>
      </c>
      <c r="I308">
        <v>5.5380000000000003</v>
      </c>
      <c r="J308">
        <v>0</v>
      </c>
      <c r="K308">
        <v>1</v>
      </c>
      <c r="L308">
        <v>1</v>
      </c>
      <c r="M308">
        <v>0</v>
      </c>
      <c r="N308">
        <v>0.32</v>
      </c>
      <c r="O308">
        <v>0.32</v>
      </c>
      <c r="P308">
        <v>0</v>
      </c>
      <c r="Q308">
        <v>9.0399999999999991</v>
      </c>
      <c r="R308">
        <v>94.8</v>
      </c>
      <c r="S308">
        <v>0</v>
      </c>
      <c r="T308">
        <v>-8.76</v>
      </c>
      <c r="U308">
        <v>2.39</v>
      </c>
      <c r="V308">
        <v>-9.1199999999999992</v>
      </c>
      <c r="W308">
        <v>10.74</v>
      </c>
      <c r="X308">
        <v>19.86</v>
      </c>
      <c r="Y308">
        <v>-117</v>
      </c>
      <c r="Z308">
        <v>16</v>
      </c>
      <c r="AA308">
        <v>133</v>
      </c>
      <c r="AB308">
        <v>5.16</v>
      </c>
      <c r="AC308">
        <v>42.88</v>
      </c>
      <c r="AD308">
        <v>48.04</v>
      </c>
      <c r="AE308">
        <v>3</v>
      </c>
      <c r="AF308">
        <v>-5.34</v>
      </c>
      <c r="AG308">
        <v>14.38</v>
      </c>
      <c r="AH308">
        <v>-281</v>
      </c>
      <c r="AI308">
        <v>31</v>
      </c>
      <c r="AJ308">
        <v>312</v>
      </c>
      <c r="AK308">
        <v>10</v>
      </c>
      <c r="AL308">
        <v>100.6</v>
      </c>
      <c r="AM308">
        <v>110.59</v>
      </c>
      <c r="AN308">
        <v>74.19</v>
      </c>
      <c r="AO308">
        <v>1</v>
      </c>
      <c r="AP308">
        <v>20</v>
      </c>
      <c r="AQ308">
        <v>6</v>
      </c>
      <c r="AR308">
        <v>-6.99</v>
      </c>
      <c r="AS308">
        <v>9.75</v>
      </c>
      <c r="AT308">
        <v>16.739999999999998</v>
      </c>
      <c r="AU308">
        <v>-223</v>
      </c>
      <c r="AV308">
        <v>27</v>
      </c>
      <c r="AW308">
        <v>250</v>
      </c>
      <c r="AX308">
        <v>8.7100000000000009</v>
      </c>
      <c r="AY308">
        <v>80.61</v>
      </c>
      <c r="AZ308">
        <v>89.31</v>
      </c>
      <c r="BA308">
        <v>85.19</v>
      </c>
      <c r="BB308">
        <v>1</v>
      </c>
      <c r="BC308">
        <v>5</v>
      </c>
      <c r="BD308">
        <v>-5.22</v>
      </c>
      <c r="BE308">
        <v>11.44</v>
      </c>
      <c r="BF308">
        <v>16.670000000000002</v>
      </c>
      <c r="BG308">
        <v>-155</v>
      </c>
      <c r="BH308">
        <v>7.42</v>
      </c>
      <c r="BI308">
        <v>57.39</v>
      </c>
      <c r="BJ308">
        <v>23</v>
      </c>
      <c r="BK308">
        <v>178</v>
      </c>
      <c r="BL308">
        <v>4</v>
      </c>
      <c r="BM308">
        <v>-5.56</v>
      </c>
      <c r="BN308">
        <v>11.11</v>
      </c>
      <c r="BO308">
        <v>0.32</v>
      </c>
      <c r="BP308">
        <v>5.48</v>
      </c>
      <c r="BQ308">
        <v>1</v>
      </c>
      <c r="BR308">
        <v>17</v>
      </c>
      <c r="BS308">
        <v>-16</v>
      </c>
      <c r="BT308">
        <v>5.56</v>
      </c>
      <c r="BU308">
        <v>0</v>
      </c>
      <c r="BV308">
        <v>4.3499999999999996</v>
      </c>
      <c r="BW308">
        <v>3.7</v>
      </c>
      <c r="BX308">
        <v>90.45</v>
      </c>
      <c r="BY308">
        <v>40</v>
      </c>
      <c r="BZ308">
        <v>0</v>
      </c>
      <c r="CA308">
        <v>0</v>
      </c>
      <c r="CB308">
        <v>4.29</v>
      </c>
      <c r="CC308">
        <v>9</v>
      </c>
      <c r="CD308">
        <v>23</v>
      </c>
      <c r="CE308">
        <v>201</v>
      </c>
      <c r="CF308">
        <v>1</v>
      </c>
      <c r="CG308">
        <v>3</v>
      </c>
      <c r="CH308">
        <v>1</v>
      </c>
      <c r="CI308">
        <v>0</v>
      </c>
      <c r="CJ308">
        <v>4</v>
      </c>
      <c r="CK308">
        <v>4</v>
      </c>
      <c r="CL308">
        <v>4</v>
      </c>
      <c r="CM308">
        <v>1</v>
      </c>
      <c r="CN308">
        <v>1</v>
      </c>
      <c r="CO308">
        <v>0</v>
      </c>
      <c r="CP308">
        <v>186.09</v>
      </c>
      <c r="CQ308">
        <v>153.71</v>
      </c>
      <c r="CR308">
        <v>54.77</v>
      </c>
      <c r="CS308">
        <v>16.57</v>
      </c>
      <c r="CT308">
        <v>17.489999999999998</v>
      </c>
      <c r="CU308">
        <v>53.33</v>
      </c>
      <c r="CV308">
        <v>50.23</v>
      </c>
      <c r="CW308">
        <v>59.51</v>
      </c>
      <c r="CX308">
        <v>52.09</v>
      </c>
      <c r="CY308">
        <v>54.87</v>
      </c>
      <c r="CZ308">
        <v>54.36</v>
      </c>
    </row>
    <row r="309" spans="1:104">
      <c r="A309" t="s">
        <v>568</v>
      </c>
      <c r="B309" t="s">
        <v>569</v>
      </c>
      <c r="C309" t="s">
        <v>273</v>
      </c>
      <c r="D309" t="s">
        <v>84</v>
      </c>
      <c r="E309">
        <v>79</v>
      </c>
      <c r="F309">
        <v>20142015</v>
      </c>
      <c r="G309">
        <v>33</v>
      </c>
      <c r="H309">
        <v>3.5</v>
      </c>
      <c r="I309">
        <v>3</v>
      </c>
      <c r="J309">
        <v>1</v>
      </c>
      <c r="K309">
        <v>0</v>
      </c>
      <c r="L309">
        <v>1</v>
      </c>
      <c r="M309">
        <v>0.45</v>
      </c>
      <c r="N309">
        <v>0</v>
      </c>
      <c r="O309">
        <v>0.45</v>
      </c>
      <c r="P309">
        <v>2</v>
      </c>
      <c r="Q309">
        <v>14.5</v>
      </c>
      <c r="R309">
        <v>91.08</v>
      </c>
      <c r="S309">
        <v>9.09</v>
      </c>
      <c r="T309">
        <v>-3.16</v>
      </c>
      <c r="U309">
        <v>1.7</v>
      </c>
      <c r="V309">
        <v>6.28</v>
      </c>
      <c r="W309">
        <v>19.399999999999999</v>
      </c>
      <c r="X309">
        <v>13.13</v>
      </c>
      <c r="Y309">
        <v>-82</v>
      </c>
      <c r="Z309">
        <v>26</v>
      </c>
      <c r="AA309">
        <v>108</v>
      </c>
      <c r="AB309">
        <v>11.62</v>
      </c>
      <c r="AC309">
        <v>48.25</v>
      </c>
      <c r="AD309">
        <v>59.86</v>
      </c>
      <c r="AE309">
        <v>10</v>
      </c>
      <c r="AF309">
        <v>1</v>
      </c>
      <c r="AG309">
        <v>13.5</v>
      </c>
      <c r="AH309">
        <v>-186</v>
      </c>
      <c r="AI309">
        <v>38</v>
      </c>
      <c r="AJ309">
        <v>224</v>
      </c>
      <c r="AK309">
        <v>16.98</v>
      </c>
      <c r="AL309">
        <v>100.07</v>
      </c>
      <c r="AM309">
        <v>117.04</v>
      </c>
      <c r="AN309">
        <v>89.47</v>
      </c>
      <c r="AO309">
        <v>0</v>
      </c>
      <c r="AP309">
        <v>19</v>
      </c>
      <c r="AQ309">
        <v>14</v>
      </c>
      <c r="AR309">
        <v>2.66</v>
      </c>
      <c r="AS309">
        <v>18.54</v>
      </c>
      <c r="AT309">
        <v>15.88</v>
      </c>
      <c r="AU309">
        <v>-129</v>
      </c>
      <c r="AV309">
        <v>38</v>
      </c>
      <c r="AW309">
        <v>167</v>
      </c>
      <c r="AX309">
        <v>16.98</v>
      </c>
      <c r="AY309">
        <v>74.599999999999994</v>
      </c>
      <c r="AZ309">
        <v>91.58</v>
      </c>
      <c r="BA309">
        <v>89.47</v>
      </c>
      <c r="BB309">
        <v>3</v>
      </c>
      <c r="BC309">
        <v>14</v>
      </c>
      <c r="BD309">
        <v>6.56</v>
      </c>
      <c r="BE309">
        <v>22.37</v>
      </c>
      <c r="BF309">
        <v>15.81</v>
      </c>
      <c r="BG309">
        <v>-84</v>
      </c>
      <c r="BH309">
        <v>15.19</v>
      </c>
      <c r="BI309">
        <v>52.71</v>
      </c>
      <c r="BJ309">
        <v>34</v>
      </c>
      <c r="BK309">
        <v>118</v>
      </c>
      <c r="BL309">
        <v>11</v>
      </c>
      <c r="BM309">
        <v>-11.52</v>
      </c>
      <c r="BN309">
        <v>18.18</v>
      </c>
      <c r="BO309">
        <v>0.45</v>
      </c>
      <c r="BP309">
        <v>6.25</v>
      </c>
      <c r="BQ309">
        <v>1</v>
      </c>
      <c r="BR309">
        <v>14</v>
      </c>
      <c r="BS309">
        <v>-13</v>
      </c>
      <c r="BT309">
        <v>6.67</v>
      </c>
      <c r="BU309">
        <v>7.14</v>
      </c>
      <c r="BV309">
        <v>2.94</v>
      </c>
      <c r="BW309">
        <v>2.63</v>
      </c>
      <c r="BX309">
        <v>88.14</v>
      </c>
      <c r="BY309">
        <v>45.92</v>
      </c>
      <c r="BZ309">
        <v>45</v>
      </c>
      <c r="CA309">
        <v>53</v>
      </c>
      <c r="CB309">
        <v>8.0399999999999991</v>
      </c>
      <c r="CC309">
        <v>9</v>
      </c>
      <c r="CD309">
        <v>19</v>
      </c>
      <c r="CE309">
        <v>103</v>
      </c>
      <c r="CF309">
        <v>4</v>
      </c>
      <c r="CG309">
        <v>2</v>
      </c>
      <c r="CH309">
        <v>0</v>
      </c>
      <c r="CI309">
        <v>0</v>
      </c>
      <c r="CJ309">
        <v>10</v>
      </c>
      <c r="CK309">
        <v>1</v>
      </c>
      <c r="CL309">
        <v>2</v>
      </c>
      <c r="CM309">
        <v>0</v>
      </c>
      <c r="CN309">
        <v>2</v>
      </c>
      <c r="CO309">
        <v>0.89</v>
      </c>
      <c r="CP309">
        <v>134.31</v>
      </c>
      <c r="CQ309">
        <v>256.07</v>
      </c>
      <c r="CR309">
        <v>34.4</v>
      </c>
      <c r="CS309">
        <v>17.850000000000001</v>
      </c>
      <c r="CT309">
        <v>17.18</v>
      </c>
      <c r="CU309">
        <v>52.02</v>
      </c>
      <c r="CV309">
        <v>50.06</v>
      </c>
      <c r="CW309">
        <v>55.39</v>
      </c>
      <c r="CX309">
        <v>51.08</v>
      </c>
      <c r="CY309">
        <v>54.34</v>
      </c>
      <c r="CZ309">
        <v>54.22</v>
      </c>
    </row>
    <row r="310" spans="1:104">
      <c r="A310" t="s">
        <v>623</v>
      </c>
      <c r="B310" t="s">
        <v>624</v>
      </c>
      <c r="C310" t="s">
        <v>68</v>
      </c>
      <c r="D310" t="s">
        <v>364</v>
      </c>
      <c r="E310">
        <v>80</v>
      </c>
      <c r="F310">
        <v>20142015</v>
      </c>
      <c r="G310">
        <v>30</v>
      </c>
      <c r="H310">
        <v>5</v>
      </c>
      <c r="I310">
        <v>5</v>
      </c>
      <c r="J310">
        <v>1</v>
      </c>
      <c r="K310">
        <v>1</v>
      </c>
      <c r="L310">
        <v>2</v>
      </c>
      <c r="M310">
        <v>0.34</v>
      </c>
      <c r="N310">
        <v>0.34</v>
      </c>
      <c r="O310">
        <v>0.67</v>
      </c>
      <c r="P310">
        <v>0</v>
      </c>
      <c r="Q310">
        <v>10.78</v>
      </c>
      <c r="R310">
        <v>94.5</v>
      </c>
      <c r="S310">
        <v>11.11</v>
      </c>
      <c r="T310">
        <v>-17.510000000000002</v>
      </c>
      <c r="U310">
        <v>2.23</v>
      </c>
      <c r="V310">
        <v>-9.59</v>
      </c>
      <c r="W310">
        <v>15.6</v>
      </c>
      <c r="X310">
        <v>25.19</v>
      </c>
      <c r="Y310">
        <v>-97</v>
      </c>
      <c r="Z310">
        <v>22</v>
      </c>
      <c r="AA310">
        <v>119</v>
      </c>
      <c r="AB310">
        <v>7.39</v>
      </c>
      <c r="AC310">
        <v>39.97</v>
      </c>
      <c r="AD310">
        <v>47.36</v>
      </c>
      <c r="AE310">
        <v>7</v>
      </c>
      <c r="AF310">
        <v>-8.92</v>
      </c>
      <c r="AG310">
        <v>19.7</v>
      </c>
      <c r="AH310">
        <v>-262</v>
      </c>
      <c r="AI310">
        <v>36</v>
      </c>
      <c r="AJ310">
        <v>298</v>
      </c>
      <c r="AK310">
        <v>12.09</v>
      </c>
      <c r="AL310">
        <v>100.1</v>
      </c>
      <c r="AM310">
        <v>112.19</v>
      </c>
      <c r="AN310">
        <v>75</v>
      </c>
      <c r="AO310">
        <v>0</v>
      </c>
      <c r="AP310">
        <v>24</v>
      </c>
      <c r="AQ310">
        <v>10</v>
      </c>
      <c r="AR310">
        <v>-9.2899999999999991</v>
      </c>
      <c r="AS310">
        <v>13.77</v>
      </c>
      <c r="AT310">
        <v>23.06</v>
      </c>
      <c r="AU310">
        <v>-179</v>
      </c>
      <c r="AV310">
        <v>34</v>
      </c>
      <c r="AW310">
        <v>213</v>
      </c>
      <c r="AX310">
        <v>11.42</v>
      </c>
      <c r="AY310">
        <v>71.55</v>
      </c>
      <c r="AZ310">
        <v>82.97</v>
      </c>
      <c r="BA310">
        <v>79.41</v>
      </c>
      <c r="BB310">
        <v>1</v>
      </c>
      <c r="BC310">
        <v>10</v>
      </c>
      <c r="BD310">
        <v>-9.9600000000000009</v>
      </c>
      <c r="BE310">
        <v>14.84</v>
      </c>
      <c r="BF310">
        <v>24.8</v>
      </c>
      <c r="BG310">
        <v>-128</v>
      </c>
      <c r="BH310">
        <v>9.07</v>
      </c>
      <c r="BI310">
        <v>52.06</v>
      </c>
      <c r="BJ310">
        <v>27</v>
      </c>
      <c r="BK310">
        <v>155</v>
      </c>
      <c r="BL310">
        <v>9</v>
      </c>
      <c r="BM310">
        <v>-3.03</v>
      </c>
      <c r="BN310">
        <v>12.12</v>
      </c>
      <c r="BO310">
        <v>0.67</v>
      </c>
      <c r="BP310">
        <v>6.72</v>
      </c>
      <c r="BQ310">
        <v>2</v>
      </c>
      <c r="BR310">
        <v>20</v>
      </c>
      <c r="BS310">
        <v>-18</v>
      </c>
      <c r="BT310">
        <v>9.09</v>
      </c>
      <c r="BU310">
        <v>10</v>
      </c>
      <c r="BV310">
        <v>7.41</v>
      </c>
      <c r="BW310">
        <v>5.88</v>
      </c>
      <c r="BX310">
        <v>87.1</v>
      </c>
      <c r="BY310">
        <v>48.17</v>
      </c>
      <c r="BZ310">
        <v>105</v>
      </c>
      <c r="CA310">
        <v>113</v>
      </c>
      <c r="CB310">
        <v>2.4900000000000002</v>
      </c>
      <c r="CC310">
        <v>6</v>
      </c>
      <c r="CD310">
        <v>33</v>
      </c>
      <c r="CE310">
        <v>235</v>
      </c>
      <c r="CF310">
        <v>5</v>
      </c>
      <c r="CG310">
        <v>4</v>
      </c>
      <c r="CH310">
        <v>1</v>
      </c>
      <c r="CI310">
        <v>0</v>
      </c>
      <c r="CJ310">
        <v>8</v>
      </c>
      <c r="CK310">
        <v>1</v>
      </c>
      <c r="CL310">
        <v>6</v>
      </c>
      <c r="CM310">
        <v>1</v>
      </c>
      <c r="CN310">
        <v>1</v>
      </c>
      <c r="CO310">
        <v>0</v>
      </c>
      <c r="CP310">
        <v>178.62</v>
      </c>
      <c r="CQ310">
        <v>243.05</v>
      </c>
      <c r="CR310">
        <v>42.36</v>
      </c>
      <c r="CS310">
        <v>17.64</v>
      </c>
      <c r="CT310">
        <v>17.64</v>
      </c>
      <c r="CU310">
        <v>50.04</v>
      </c>
      <c r="CV310">
        <v>50.59</v>
      </c>
      <c r="CW310">
        <v>55.02</v>
      </c>
      <c r="CX310">
        <v>54.93</v>
      </c>
      <c r="CY310">
        <v>55.41</v>
      </c>
      <c r="CZ310">
        <v>54.12</v>
      </c>
    </row>
    <row r="311" spans="1:104">
      <c r="A311" t="s">
        <v>1336</v>
      </c>
      <c r="B311" t="s">
        <v>1337</v>
      </c>
      <c r="C311" t="s">
        <v>100</v>
      </c>
      <c r="D311" t="s">
        <v>858</v>
      </c>
      <c r="E311">
        <v>82</v>
      </c>
      <c r="F311">
        <v>20142015</v>
      </c>
      <c r="G311">
        <v>26</v>
      </c>
      <c r="H311">
        <v>10</v>
      </c>
      <c r="I311">
        <v>8</v>
      </c>
      <c r="J311">
        <v>0</v>
      </c>
      <c r="K311">
        <v>0</v>
      </c>
      <c r="L311">
        <v>0</v>
      </c>
      <c r="M311">
        <v>0</v>
      </c>
      <c r="N311">
        <v>0</v>
      </c>
      <c r="O311">
        <v>0</v>
      </c>
      <c r="P311">
        <v>0</v>
      </c>
      <c r="Q311">
        <v>50</v>
      </c>
      <c r="R311" t="s">
        <v>1488</v>
      </c>
      <c r="S311" t="s">
        <v>1488</v>
      </c>
      <c r="T311">
        <v>43.89</v>
      </c>
      <c r="U311">
        <v>0.02</v>
      </c>
      <c r="V311">
        <v>86.41</v>
      </c>
      <c r="W311">
        <v>100</v>
      </c>
      <c r="X311">
        <v>13.59</v>
      </c>
      <c r="Y311">
        <v>1</v>
      </c>
      <c r="Z311">
        <v>1</v>
      </c>
      <c r="AA311">
        <v>0</v>
      </c>
      <c r="AB311">
        <v>33.799999999999997</v>
      </c>
      <c r="AC311">
        <v>0</v>
      </c>
      <c r="AD311">
        <v>33.799999999999997</v>
      </c>
      <c r="AE311">
        <v>0</v>
      </c>
      <c r="AF311">
        <v>37.14</v>
      </c>
      <c r="AG311">
        <v>12.86</v>
      </c>
      <c r="AH311">
        <v>0</v>
      </c>
      <c r="AI311">
        <v>1</v>
      </c>
      <c r="AJ311">
        <v>1</v>
      </c>
      <c r="AK311">
        <v>33.799999999999997</v>
      </c>
      <c r="AL311">
        <v>33.799999999999997</v>
      </c>
      <c r="AM311">
        <v>67.61</v>
      </c>
      <c r="AN311">
        <v>0</v>
      </c>
      <c r="AO311">
        <v>0</v>
      </c>
      <c r="AP311">
        <v>0</v>
      </c>
      <c r="AQ311">
        <v>0</v>
      </c>
      <c r="AR311">
        <v>-13.98</v>
      </c>
      <c r="AS311">
        <v>0</v>
      </c>
      <c r="AT311">
        <v>13.98</v>
      </c>
      <c r="AU311">
        <v>-1</v>
      </c>
      <c r="AV311">
        <v>0</v>
      </c>
      <c r="AW311">
        <v>1</v>
      </c>
      <c r="AX311">
        <v>0</v>
      </c>
      <c r="AY311">
        <v>33.799999999999997</v>
      </c>
      <c r="AZ311">
        <v>33.799999999999997</v>
      </c>
      <c r="BA311" t="s">
        <v>1488</v>
      </c>
      <c r="BB311">
        <v>0</v>
      </c>
      <c r="BC311">
        <v>0</v>
      </c>
      <c r="BD311">
        <v>-16.36</v>
      </c>
      <c r="BE311">
        <v>0</v>
      </c>
      <c r="BF311">
        <v>16.36</v>
      </c>
      <c r="BG311">
        <v>-1</v>
      </c>
      <c r="BH311">
        <v>0</v>
      </c>
      <c r="BI311">
        <v>33.799999999999997</v>
      </c>
      <c r="BJ311">
        <v>0</v>
      </c>
      <c r="BK311">
        <v>1</v>
      </c>
      <c r="BL311">
        <v>0</v>
      </c>
      <c r="BM311" t="s">
        <v>1488</v>
      </c>
      <c r="BN311">
        <v>11.86</v>
      </c>
      <c r="BO311">
        <v>0</v>
      </c>
      <c r="BP311">
        <v>0</v>
      </c>
      <c r="BQ311">
        <v>0</v>
      </c>
      <c r="BR311">
        <v>0</v>
      </c>
      <c r="BS311">
        <v>0</v>
      </c>
      <c r="BT311" t="s">
        <v>1488</v>
      </c>
      <c r="BU311" t="s">
        <v>1488</v>
      </c>
      <c r="BV311" t="s">
        <v>1488</v>
      </c>
      <c r="BW311" t="s">
        <v>1488</v>
      </c>
      <c r="BX311">
        <v>100</v>
      </c>
      <c r="BY311">
        <v>40</v>
      </c>
      <c r="BZ311">
        <v>0</v>
      </c>
      <c r="CA311">
        <v>0</v>
      </c>
      <c r="CB311">
        <v>50</v>
      </c>
      <c r="CC311">
        <v>2</v>
      </c>
      <c r="CD311">
        <v>1</v>
      </c>
      <c r="CE311">
        <v>2</v>
      </c>
      <c r="CF311">
        <v>0</v>
      </c>
      <c r="CG311">
        <v>0</v>
      </c>
      <c r="CH311">
        <v>0</v>
      </c>
      <c r="CI311">
        <v>0</v>
      </c>
      <c r="CJ311">
        <v>0</v>
      </c>
      <c r="CK311">
        <v>0</v>
      </c>
      <c r="CL311">
        <v>0</v>
      </c>
      <c r="CM311">
        <v>0</v>
      </c>
      <c r="CN311">
        <v>0</v>
      </c>
      <c r="CO311">
        <v>0</v>
      </c>
      <c r="CP311">
        <v>1.77</v>
      </c>
      <c r="CQ311">
        <v>431.72</v>
      </c>
      <c r="CR311">
        <v>0.41</v>
      </c>
      <c r="CS311">
        <v>18.28</v>
      </c>
      <c r="CT311">
        <v>17.48</v>
      </c>
      <c r="CU311">
        <v>47.05</v>
      </c>
      <c r="CV311">
        <v>49.24</v>
      </c>
      <c r="CW311">
        <v>53.69</v>
      </c>
      <c r="CX311">
        <v>60.43</v>
      </c>
      <c r="CY311">
        <v>56.23</v>
      </c>
      <c r="CZ311">
        <v>57.96</v>
      </c>
    </row>
    <row r="312" spans="1:104">
      <c r="A312" t="s">
        <v>252</v>
      </c>
      <c r="B312" t="s">
        <v>253</v>
      </c>
      <c r="C312" t="s">
        <v>80</v>
      </c>
      <c r="D312" t="s">
        <v>110</v>
      </c>
      <c r="E312">
        <v>70</v>
      </c>
      <c r="F312">
        <v>20142015</v>
      </c>
      <c r="G312">
        <v>25</v>
      </c>
      <c r="H312">
        <v>2.4</v>
      </c>
      <c r="I312">
        <v>2.5499999999999998</v>
      </c>
      <c r="J312">
        <v>1</v>
      </c>
      <c r="K312">
        <v>0</v>
      </c>
      <c r="L312">
        <v>1</v>
      </c>
      <c r="M312">
        <v>1.2</v>
      </c>
      <c r="N312">
        <v>0</v>
      </c>
      <c r="O312">
        <v>1.2</v>
      </c>
      <c r="P312">
        <v>0</v>
      </c>
      <c r="Q312">
        <v>11.7</v>
      </c>
      <c r="R312">
        <v>98.21</v>
      </c>
      <c r="S312">
        <v>25</v>
      </c>
      <c r="T312">
        <v>1.79</v>
      </c>
      <c r="U312">
        <v>0.71</v>
      </c>
      <c r="V312">
        <v>3.38</v>
      </c>
      <c r="W312">
        <v>16</v>
      </c>
      <c r="X312">
        <v>12.62</v>
      </c>
      <c r="Y312">
        <v>-34</v>
      </c>
      <c r="Z312">
        <v>8</v>
      </c>
      <c r="AA312">
        <v>42</v>
      </c>
      <c r="AB312">
        <v>9.59</v>
      </c>
      <c r="AC312">
        <v>50.37</v>
      </c>
      <c r="AD312">
        <v>59.96</v>
      </c>
      <c r="AE312">
        <v>3</v>
      </c>
      <c r="AF312">
        <v>2.33</v>
      </c>
      <c r="AG312">
        <v>9.3699999999999992</v>
      </c>
      <c r="AH312">
        <v>-72</v>
      </c>
      <c r="AI312">
        <v>11</v>
      </c>
      <c r="AJ312">
        <v>83</v>
      </c>
      <c r="AK312">
        <v>13.19</v>
      </c>
      <c r="AL312">
        <v>99.53</v>
      </c>
      <c r="AM312">
        <v>112.72</v>
      </c>
      <c r="AN312">
        <v>72.73</v>
      </c>
      <c r="AO312">
        <v>0</v>
      </c>
      <c r="AP312">
        <v>1</v>
      </c>
      <c r="AQ312">
        <v>4</v>
      </c>
      <c r="AR312">
        <v>3.22</v>
      </c>
      <c r="AS312">
        <v>12.99</v>
      </c>
      <c r="AT312">
        <v>9.77</v>
      </c>
      <c r="AU312">
        <v>-57</v>
      </c>
      <c r="AV312">
        <v>10</v>
      </c>
      <c r="AW312">
        <v>67</v>
      </c>
      <c r="AX312">
        <v>11.99</v>
      </c>
      <c r="AY312">
        <v>80.349999999999994</v>
      </c>
      <c r="AZ312">
        <v>92.34</v>
      </c>
      <c r="BA312">
        <v>80</v>
      </c>
      <c r="BB312">
        <v>0</v>
      </c>
      <c r="BC312">
        <v>4</v>
      </c>
      <c r="BD312">
        <v>4.88</v>
      </c>
      <c r="BE312">
        <v>14.04</v>
      </c>
      <c r="BF312">
        <v>9.15</v>
      </c>
      <c r="BG312">
        <v>-41</v>
      </c>
      <c r="BH312">
        <v>9.59</v>
      </c>
      <c r="BI312">
        <v>58.76</v>
      </c>
      <c r="BJ312">
        <v>8</v>
      </c>
      <c r="BK312">
        <v>49</v>
      </c>
      <c r="BL312">
        <v>4</v>
      </c>
      <c r="BM312">
        <v>5.36</v>
      </c>
      <c r="BN312">
        <v>7.14</v>
      </c>
      <c r="BO312">
        <v>1.2</v>
      </c>
      <c r="BP312">
        <v>8.39</v>
      </c>
      <c r="BQ312">
        <v>1</v>
      </c>
      <c r="BR312">
        <v>7</v>
      </c>
      <c r="BS312">
        <v>-6</v>
      </c>
      <c r="BT312">
        <v>12.5</v>
      </c>
      <c r="BU312">
        <v>25</v>
      </c>
      <c r="BV312">
        <v>12.5</v>
      </c>
      <c r="BW312">
        <v>10</v>
      </c>
      <c r="BX312">
        <v>85.71</v>
      </c>
      <c r="BY312">
        <v>42</v>
      </c>
      <c r="BZ312">
        <v>2</v>
      </c>
      <c r="CA312">
        <v>2</v>
      </c>
      <c r="CB312">
        <v>6.52</v>
      </c>
      <c r="CC312">
        <v>3</v>
      </c>
      <c r="CD312">
        <v>11</v>
      </c>
      <c r="CE312">
        <v>43</v>
      </c>
      <c r="CF312">
        <v>0</v>
      </c>
      <c r="CG312">
        <v>1</v>
      </c>
      <c r="CH312">
        <v>0</v>
      </c>
      <c r="CI312">
        <v>0</v>
      </c>
      <c r="CJ312">
        <v>3</v>
      </c>
      <c r="CK312">
        <v>0</v>
      </c>
      <c r="CL312">
        <v>1</v>
      </c>
      <c r="CM312">
        <v>0</v>
      </c>
      <c r="CN312">
        <v>0</v>
      </c>
      <c r="CO312">
        <v>0</v>
      </c>
      <c r="CP312">
        <v>50.03</v>
      </c>
      <c r="CQ312">
        <v>300.52</v>
      </c>
      <c r="CR312">
        <v>14.27</v>
      </c>
      <c r="CS312">
        <v>18.14</v>
      </c>
      <c r="CT312">
        <v>17.510000000000002</v>
      </c>
      <c r="CU312">
        <v>53.09</v>
      </c>
      <c r="CV312">
        <v>50.02</v>
      </c>
      <c r="CW312">
        <v>56.53</v>
      </c>
      <c r="CX312">
        <v>49.95</v>
      </c>
      <c r="CY312">
        <v>54.11</v>
      </c>
      <c r="CZ312">
        <v>54.07</v>
      </c>
    </row>
    <row r="313" spans="1:104">
      <c r="A313" t="s">
        <v>354</v>
      </c>
      <c r="B313" t="s">
        <v>355</v>
      </c>
      <c r="C313" t="s">
        <v>62</v>
      </c>
      <c r="D313" t="s">
        <v>81</v>
      </c>
      <c r="E313">
        <v>35</v>
      </c>
      <c r="F313">
        <v>20142015</v>
      </c>
      <c r="G313">
        <v>27</v>
      </c>
      <c r="H313">
        <v>2.5</v>
      </c>
      <c r="I313">
        <v>2.4</v>
      </c>
      <c r="J313">
        <v>0</v>
      </c>
      <c r="K313">
        <v>0</v>
      </c>
      <c r="L313">
        <v>0</v>
      </c>
      <c r="M313">
        <v>0</v>
      </c>
      <c r="N313">
        <v>0</v>
      </c>
      <c r="O313">
        <v>0</v>
      </c>
      <c r="P313">
        <v>-1</v>
      </c>
      <c r="Q313">
        <v>0</v>
      </c>
      <c r="R313" t="s">
        <v>1488</v>
      </c>
      <c r="S313" t="s">
        <v>1488</v>
      </c>
      <c r="T313">
        <v>-8.06</v>
      </c>
      <c r="U313">
        <v>0.1</v>
      </c>
      <c r="V313">
        <v>-13.95</v>
      </c>
      <c r="W313">
        <v>0</v>
      </c>
      <c r="X313">
        <v>13.95</v>
      </c>
      <c r="Y313">
        <v>-5</v>
      </c>
      <c r="Z313">
        <v>0</v>
      </c>
      <c r="AA313">
        <v>5</v>
      </c>
      <c r="AB313">
        <v>0</v>
      </c>
      <c r="AC313">
        <v>83.72</v>
      </c>
      <c r="AD313">
        <v>83.72</v>
      </c>
      <c r="AE313">
        <v>0</v>
      </c>
      <c r="AF313">
        <v>-9.17</v>
      </c>
      <c r="AG313">
        <v>9.17</v>
      </c>
      <c r="AH313">
        <v>-7</v>
      </c>
      <c r="AI313">
        <v>0</v>
      </c>
      <c r="AJ313">
        <v>7</v>
      </c>
      <c r="AK313">
        <v>0</v>
      </c>
      <c r="AL313">
        <v>117.21</v>
      </c>
      <c r="AM313">
        <v>117.21</v>
      </c>
      <c r="AN313" t="s">
        <v>1488</v>
      </c>
      <c r="AO313">
        <v>0</v>
      </c>
      <c r="AP313">
        <v>0</v>
      </c>
      <c r="AQ313">
        <v>0</v>
      </c>
      <c r="AR313">
        <v>-10.82</v>
      </c>
      <c r="AS313">
        <v>0</v>
      </c>
      <c r="AT313">
        <v>10.82</v>
      </c>
      <c r="AU313">
        <v>-7</v>
      </c>
      <c r="AV313">
        <v>0</v>
      </c>
      <c r="AW313">
        <v>7</v>
      </c>
      <c r="AX313">
        <v>0</v>
      </c>
      <c r="AY313">
        <v>117.21</v>
      </c>
      <c r="AZ313">
        <v>117.21</v>
      </c>
      <c r="BA313" t="s">
        <v>1488</v>
      </c>
      <c r="BB313">
        <v>0</v>
      </c>
      <c r="BC313">
        <v>0</v>
      </c>
      <c r="BD313">
        <v>-13.81</v>
      </c>
      <c r="BE313">
        <v>0</v>
      </c>
      <c r="BF313">
        <v>13.81</v>
      </c>
      <c r="BG313">
        <v>-5</v>
      </c>
      <c r="BH313">
        <v>0</v>
      </c>
      <c r="BI313">
        <v>83.72</v>
      </c>
      <c r="BJ313">
        <v>0</v>
      </c>
      <c r="BK313">
        <v>5</v>
      </c>
      <c r="BL313">
        <v>0</v>
      </c>
      <c r="BM313" t="s">
        <v>1488</v>
      </c>
      <c r="BN313">
        <v>0</v>
      </c>
      <c r="BO313">
        <v>0</v>
      </c>
      <c r="BP313">
        <v>0</v>
      </c>
      <c r="BQ313">
        <v>0</v>
      </c>
      <c r="BR313">
        <v>0</v>
      </c>
      <c r="BS313">
        <v>0</v>
      </c>
      <c r="BT313" t="s">
        <v>1488</v>
      </c>
      <c r="BU313" t="s">
        <v>1488</v>
      </c>
      <c r="BV313" t="s">
        <v>1488</v>
      </c>
      <c r="BW313" t="s">
        <v>1488</v>
      </c>
      <c r="BX313">
        <v>100</v>
      </c>
      <c r="BY313">
        <v>40</v>
      </c>
      <c r="BZ313">
        <v>0</v>
      </c>
      <c r="CA313">
        <v>0</v>
      </c>
      <c r="CB313">
        <v>0</v>
      </c>
      <c r="CC313">
        <v>0</v>
      </c>
      <c r="CD313">
        <v>1</v>
      </c>
      <c r="CE313">
        <v>2</v>
      </c>
      <c r="CF313">
        <v>0</v>
      </c>
      <c r="CG313">
        <v>0</v>
      </c>
      <c r="CH313">
        <v>0</v>
      </c>
      <c r="CI313">
        <v>0</v>
      </c>
      <c r="CJ313">
        <v>0</v>
      </c>
      <c r="CK313">
        <v>0</v>
      </c>
      <c r="CL313">
        <v>0</v>
      </c>
      <c r="CM313">
        <v>1</v>
      </c>
      <c r="CN313">
        <v>0</v>
      </c>
      <c r="CO313">
        <v>-16.739999999999998</v>
      </c>
      <c r="CP313">
        <v>3.58</v>
      </c>
      <c r="CQ313">
        <v>187.19</v>
      </c>
      <c r="CR313">
        <v>1.88</v>
      </c>
      <c r="CS313">
        <v>16.510000000000002</v>
      </c>
      <c r="CT313">
        <v>17.25</v>
      </c>
      <c r="CU313">
        <v>52.95</v>
      </c>
      <c r="CV313">
        <v>53.26</v>
      </c>
      <c r="CW313">
        <v>52.5</v>
      </c>
      <c r="CX313">
        <v>46.64</v>
      </c>
      <c r="CY313">
        <v>56.89</v>
      </c>
      <c r="CZ313">
        <v>49.93</v>
      </c>
    </row>
    <row r="314" spans="1:104">
      <c r="A314" t="s">
        <v>236</v>
      </c>
      <c r="B314" t="s">
        <v>237</v>
      </c>
      <c r="C314" t="s">
        <v>113</v>
      </c>
      <c r="D314" t="s">
        <v>63</v>
      </c>
      <c r="E314">
        <v>80</v>
      </c>
      <c r="F314">
        <v>20142015</v>
      </c>
      <c r="G314">
        <v>25</v>
      </c>
      <c r="H314">
        <v>1.75</v>
      </c>
      <c r="I314">
        <v>1.95</v>
      </c>
      <c r="J314">
        <v>0</v>
      </c>
      <c r="K314">
        <v>1</v>
      </c>
      <c r="L314">
        <v>1</v>
      </c>
      <c r="M314">
        <v>0</v>
      </c>
      <c r="N314">
        <v>0.87</v>
      </c>
      <c r="O314">
        <v>0.87</v>
      </c>
      <c r="P314">
        <v>1</v>
      </c>
      <c r="Q314">
        <v>16.809999999999999</v>
      </c>
      <c r="R314">
        <v>80.430000000000007</v>
      </c>
      <c r="S314">
        <v>0</v>
      </c>
      <c r="T314">
        <v>6.62</v>
      </c>
      <c r="U314">
        <v>0.86</v>
      </c>
      <c r="V314">
        <v>8.57</v>
      </c>
      <c r="W314">
        <v>22.81</v>
      </c>
      <c r="X314">
        <v>14.23</v>
      </c>
      <c r="Y314">
        <v>-31</v>
      </c>
      <c r="Z314">
        <v>13</v>
      </c>
      <c r="AA314">
        <v>44</v>
      </c>
      <c r="AB314">
        <v>11.33</v>
      </c>
      <c r="AC314">
        <v>38.36</v>
      </c>
      <c r="AD314">
        <v>49.69</v>
      </c>
      <c r="AE314">
        <v>5</v>
      </c>
      <c r="AF314">
        <v>5.04</v>
      </c>
      <c r="AG314">
        <v>11.76</v>
      </c>
      <c r="AH314">
        <v>-79</v>
      </c>
      <c r="AI314">
        <v>20</v>
      </c>
      <c r="AJ314">
        <v>99</v>
      </c>
      <c r="AK314">
        <v>17.440000000000001</v>
      </c>
      <c r="AL314">
        <v>86.31</v>
      </c>
      <c r="AM314">
        <v>103.74</v>
      </c>
      <c r="AN314">
        <v>80</v>
      </c>
      <c r="AO314">
        <v>0</v>
      </c>
      <c r="AP314">
        <v>5</v>
      </c>
      <c r="AQ314">
        <v>8</v>
      </c>
      <c r="AR314">
        <v>7.95</v>
      </c>
      <c r="AS314">
        <v>21.11</v>
      </c>
      <c r="AT314">
        <v>13.16</v>
      </c>
      <c r="AU314">
        <v>-52</v>
      </c>
      <c r="AV314">
        <v>19</v>
      </c>
      <c r="AW314">
        <v>71</v>
      </c>
      <c r="AX314">
        <v>16.559999999999999</v>
      </c>
      <c r="AY314">
        <v>61.9</v>
      </c>
      <c r="AZ314">
        <v>78.459999999999994</v>
      </c>
      <c r="BA314">
        <v>84.21</v>
      </c>
      <c r="BB314">
        <v>2</v>
      </c>
      <c r="BC314">
        <v>8</v>
      </c>
      <c r="BD314">
        <v>11</v>
      </c>
      <c r="BE314">
        <v>25.81</v>
      </c>
      <c r="BF314">
        <v>14.8</v>
      </c>
      <c r="BG314">
        <v>-30</v>
      </c>
      <c r="BH314">
        <v>13.95</v>
      </c>
      <c r="BI314">
        <v>40.1</v>
      </c>
      <c r="BJ314">
        <v>16</v>
      </c>
      <c r="BK314">
        <v>46</v>
      </c>
      <c r="BL314">
        <v>6</v>
      </c>
      <c r="BM314">
        <v>-14.29</v>
      </c>
      <c r="BN314">
        <v>14.29</v>
      </c>
      <c r="BO314">
        <v>0</v>
      </c>
      <c r="BP314">
        <v>7.85</v>
      </c>
      <c r="BQ314">
        <v>0</v>
      </c>
      <c r="BR314">
        <v>9</v>
      </c>
      <c r="BS314">
        <v>-9</v>
      </c>
      <c r="BT314">
        <v>0</v>
      </c>
      <c r="BU314">
        <v>0</v>
      </c>
      <c r="BV314">
        <v>0</v>
      </c>
      <c r="BW314">
        <v>0</v>
      </c>
      <c r="BX314">
        <v>80.430000000000007</v>
      </c>
      <c r="BY314">
        <v>40</v>
      </c>
      <c r="BZ314">
        <v>0</v>
      </c>
      <c r="CA314">
        <v>0</v>
      </c>
      <c r="CB314">
        <v>11.43</v>
      </c>
      <c r="CC314">
        <v>4</v>
      </c>
      <c r="CD314">
        <v>16</v>
      </c>
      <c r="CE314">
        <v>31</v>
      </c>
      <c r="CF314">
        <v>6</v>
      </c>
      <c r="CG314">
        <v>1</v>
      </c>
      <c r="CH314">
        <v>0</v>
      </c>
      <c r="CI314">
        <v>1</v>
      </c>
      <c r="CJ314">
        <v>6</v>
      </c>
      <c r="CK314">
        <v>1</v>
      </c>
      <c r="CL314">
        <v>1</v>
      </c>
      <c r="CM314">
        <v>0</v>
      </c>
      <c r="CN314">
        <v>1</v>
      </c>
      <c r="CO314">
        <v>0.87</v>
      </c>
      <c r="CP314">
        <v>68.83</v>
      </c>
      <c r="CQ314">
        <v>320.42</v>
      </c>
      <c r="CR314">
        <v>17.68</v>
      </c>
      <c r="CS314">
        <v>17.8</v>
      </c>
      <c r="CT314">
        <v>17.38</v>
      </c>
      <c r="CU314">
        <v>54.47</v>
      </c>
      <c r="CV314">
        <v>49.65</v>
      </c>
      <c r="CW314">
        <v>59.6</v>
      </c>
      <c r="CX314">
        <v>49.83</v>
      </c>
      <c r="CY314">
        <v>54.17</v>
      </c>
      <c r="CZ314">
        <v>54.94</v>
      </c>
    </row>
    <row r="315" spans="1:104">
      <c r="A315" t="s">
        <v>854</v>
      </c>
      <c r="B315" t="s">
        <v>855</v>
      </c>
      <c r="C315" t="s">
        <v>62</v>
      </c>
      <c r="D315" t="s">
        <v>643</v>
      </c>
      <c r="E315">
        <v>56</v>
      </c>
      <c r="F315">
        <v>20142015</v>
      </c>
      <c r="G315">
        <v>21</v>
      </c>
      <c r="H315">
        <v>0.92500000000000004</v>
      </c>
      <c r="I315">
        <v>0.92500000000000004</v>
      </c>
      <c r="J315">
        <v>0</v>
      </c>
      <c r="K315">
        <v>0</v>
      </c>
      <c r="L315">
        <v>0</v>
      </c>
      <c r="M315">
        <v>0</v>
      </c>
      <c r="N315">
        <v>0</v>
      </c>
      <c r="O315">
        <v>0</v>
      </c>
      <c r="P315">
        <v>1</v>
      </c>
      <c r="Q315">
        <v>9.1300000000000008</v>
      </c>
      <c r="R315">
        <v>81.37</v>
      </c>
      <c r="S315">
        <v>0</v>
      </c>
      <c r="T315">
        <v>-4.26</v>
      </c>
      <c r="U315">
        <v>1.83</v>
      </c>
      <c r="V315">
        <v>-6.84</v>
      </c>
      <c r="W315">
        <v>10.38</v>
      </c>
      <c r="X315">
        <v>17.21</v>
      </c>
      <c r="Y315">
        <v>-84</v>
      </c>
      <c r="Z315">
        <v>11</v>
      </c>
      <c r="AA315">
        <v>95</v>
      </c>
      <c r="AB315">
        <v>6.45</v>
      </c>
      <c r="AC315">
        <v>55.67</v>
      </c>
      <c r="AD315">
        <v>62.12</v>
      </c>
      <c r="AE315">
        <v>1</v>
      </c>
      <c r="AF315">
        <v>-3.61</v>
      </c>
      <c r="AG315">
        <v>12.74</v>
      </c>
      <c r="AH315">
        <v>-170</v>
      </c>
      <c r="AI315">
        <v>19</v>
      </c>
      <c r="AJ315">
        <v>189</v>
      </c>
      <c r="AK315">
        <v>11.13</v>
      </c>
      <c r="AL315">
        <v>110.76</v>
      </c>
      <c r="AM315">
        <v>121.89</v>
      </c>
      <c r="AN315">
        <v>63.16</v>
      </c>
      <c r="AO315">
        <v>1</v>
      </c>
      <c r="AP315">
        <v>15</v>
      </c>
      <c r="AQ315">
        <v>2</v>
      </c>
      <c r="AR315">
        <v>-6.06</v>
      </c>
      <c r="AS315">
        <v>9.09</v>
      </c>
      <c r="AT315">
        <v>15.15</v>
      </c>
      <c r="AU315">
        <v>-126</v>
      </c>
      <c r="AV315">
        <v>14</v>
      </c>
      <c r="AW315">
        <v>140</v>
      </c>
      <c r="AX315">
        <v>8.1999999999999993</v>
      </c>
      <c r="AY315">
        <v>82.04</v>
      </c>
      <c r="AZ315">
        <v>90.25</v>
      </c>
      <c r="BA315">
        <v>85.71</v>
      </c>
      <c r="BB315">
        <v>0</v>
      </c>
      <c r="BC315">
        <v>1</v>
      </c>
      <c r="BD315">
        <v>-3.27</v>
      </c>
      <c r="BE315">
        <v>10.53</v>
      </c>
      <c r="BF315">
        <v>13.79</v>
      </c>
      <c r="BG315">
        <v>-90</v>
      </c>
      <c r="BH315">
        <v>7.03</v>
      </c>
      <c r="BI315">
        <v>59.78</v>
      </c>
      <c r="BJ315">
        <v>12</v>
      </c>
      <c r="BK315">
        <v>102</v>
      </c>
      <c r="BL315">
        <v>1</v>
      </c>
      <c r="BM315">
        <v>-9.09</v>
      </c>
      <c r="BN315">
        <v>9.09</v>
      </c>
      <c r="BO315">
        <v>0</v>
      </c>
      <c r="BP315">
        <v>11.13</v>
      </c>
      <c r="BQ315">
        <v>0</v>
      </c>
      <c r="BR315">
        <v>19</v>
      </c>
      <c r="BS315">
        <v>-19</v>
      </c>
      <c r="BT315">
        <v>0</v>
      </c>
      <c r="BU315">
        <v>0</v>
      </c>
      <c r="BV315">
        <v>0</v>
      </c>
      <c r="BW315">
        <v>0</v>
      </c>
      <c r="BX315">
        <v>81.37</v>
      </c>
      <c r="BY315">
        <v>40</v>
      </c>
      <c r="BZ315">
        <v>0</v>
      </c>
      <c r="CA315">
        <v>0</v>
      </c>
      <c r="CB315">
        <v>1.94</v>
      </c>
      <c r="CC315">
        <v>2</v>
      </c>
      <c r="CD315">
        <v>14</v>
      </c>
      <c r="CE315">
        <v>101</v>
      </c>
      <c r="CF315">
        <v>3</v>
      </c>
      <c r="CG315">
        <v>3</v>
      </c>
      <c r="CH315">
        <v>0</v>
      </c>
      <c r="CI315">
        <v>0</v>
      </c>
      <c r="CJ315">
        <v>1</v>
      </c>
      <c r="CK315">
        <v>3</v>
      </c>
      <c r="CL315">
        <v>5</v>
      </c>
      <c r="CM315">
        <v>0</v>
      </c>
      <c r="CN315">
        <v>1</v>
      </c>
      <c r="CO315">
        <v>0.59</v>
      </c>
      <c r="CP315">
        <v>102.38</v>
      </c>
      <c r="CQ315">
        <v>142.43</v>
      </c>
      <c r="CR315">
        <v>41.82</v>
      </c>
      <c r="CS315">
        <v>17.12</v>
      </c>
      <c r="CT315">
        <v>17.489999999999998</v>
      </c>
      <c r="CU315">
        <v>48.26</v>
      </c>
      <c r="CV315">
        <v>50.2</v>
      </c>
      <c r="CW315">
        <v>52.62</v>
      </c>
      <c r="CX315">
        <v>56.41</v>
      </c>
      <c r="CY315">
        <v>54.81</v>
      </c>
      <c r="CZ315">
        <v>54.37</v>
      </c>
    </row>
    <row r="316" spans="1:104">
      <c r="A316" t="s">
        <v>947</v>
      </c>
      <c r="B316" t="s">
        <v>948</v>
      </c>
      <c r="C316" t="s">
        <v>62</v>
      </c>
      <c r="D316" t="s">
        <v>393</v>
      </c>
      <c r="E316">
        <v>64</v>
      </c>
      <c r="F316">
        <v>20142015</v>
      </c>
      <c r="G316">
        <v>29</v>
      </c>
      <c r="H316">
        <v>3</v>
      </c>
      <c r="I316">
        <v>2.9</v>
      </c>
      <c r="J316">
        <v>0</v>
      </c>
      <c r="K316">
        <v>0</v>
      </c>
      <c r="L316">
        <v>0</v>
      </c>
      <c r="M316">
        <v>0</v>
      </c>
      <c r="N316">
        <v>0</v>
      </c>
      <c r="O316">
        <v>0</v>
      </c>
      <c r="P316">
        <v>-1</v>
      </c>
      <c r="Q316">
        <v>16.02</v>
      </c>
      <c r="R316">
        <v>94.67</v>
      </c>
      <c r="S316">
        <v>0</v>
      </c>
      <c r="T316">
        <v>-4.26</v>
      </c>
      <c r="U316">
        <v>1.77</v>
      </c>
      <c r="V316">
        <v>-0.69</v>
      </c>
      <c r="W316">
        <v>18.45</v>
      </c>
      <c r="X316">
        <v>19.14</v>
      </c>
      <c r="Y316">
        <v>-65</v>
      </c>
      <c r="Z316">
        <v>19</v>
      </c>
      <c r="AA316">
        <v>84</v>
      </c>
      <c r="AB316">
        <v>10.06</v>
      </c>
      <c r="AC316">
        <v>44.49</v>
      </c>
      <c r="AD316">
        <v>54.56</v>
      </c>
      <c r="AE316">
        <v>0</v>
      </c>
      <c r="AF316">
        <v>-2.52</v>
      </c>
      <c r="AG316">
        <v>18.54</v>
      </c>
      <c r="AH316">
        <v>-140</v>
      </c>
      <c r="AI316">
        <v>33</v>
      </c>
      <c r="AJ316">
        <v>173</v>
      </c>
      <c r="AK316">
        <v>17.48</v>
      </c>
      <c r="AL316">
        <v>91.64</v>
      </c>
      <c r="AM316">
        <v>109.11</v>
      </c>
      <c r="AN316">
        <v>75.760000000000005</v>
      </c>
      <c r="AO316">
        <v>0</v>
      </c>
      <c r="AP316">
        <v>21</v>
      </c>
      <c r="AQ316">
        <v>1</v>
      </c>
      <c r="AR316">
        <v>-2.36</v>
      </c>
      <c r="AS316">
        <v>17.57</v>
      </c>
      <c r="AT316">
        <v>19.93</v>
      </c>
      <c r="AU316">
        <v>-96</v>
      </c>
      <c r="AV316">
        <v>26</v>
      </c>
      <c r="AW316">
        <v>122</v>
      </c>
      <c r="AX316">
        <v>13.77</v>
      </c>
      <c r="AY316">
        <v>64.62</v>
      </c>
      <c r="AZ316">
        <v>78.39</v>
      </c>
      <c r="BA316">
        <v>96.15</v>
      </c>
      <c r="BB316">
        <v>0</v>
      </c>
      <c r="BC316">
        <v>1</v>
      </c>
      <c r="BD316">
        <v>1.1399999999999999</v>
      </c>
      <c r="BE316">
        <v>25</v>
      </c>
      <c r="BF316">
        <v>23.86</v>
      </c>
      <c r="BG316">
        <v>-50</v>
      </c>
      <c r="BH316">
        <v>13.24</v>
      </c>
      <c r="BI316">
        <v>39.729999999999997</v>
      </c>
      <c r="BJ316">
        <v>25</v>
      </c>
      <c r="BK316">
        <v>75</v>
      </c>
      <c r="BL316">
        <v>1</v>
      </c>
      <c r="BM316">
        <v>-2.99</v>
      </c>
      <c r="BN316">
        <v>21.74</v>
      </c>
      <c r="BO316">
        <v>1.59</v>
      </c>
      <c r="BP316">
        <v>6.89</v>
      </c>
      <c r="BQ316">
        <v>3</v>
      </c>
      <c r="BR316">
        <v>13</v>
      </c>
      <c r="BS316">
        <v>-10</v>
      </c>
      <c r="BT316">
        <v>18.75</v>
      </c>
      <c r="BU316">
        <v>0</v>
      </c>
      <c r="BV316">
        <v>12</v>
      </c>
      <c r="BW316">
        <v>11.54</v>
      </c>
      <c r="BX316">
        <v>82.67</v>
      </c>
      <c r="BY316">
        <v>40</v>
      </c>
      <c r="BZ316">
        <v>0</v>
      </c>
      <c r="CA316">
        <v>0</v>
      </c>
      <c r="CB316">
        <v>4.1100000000000003</v>
      </c>
      <c r="CC316">
        <v>3</v>
      </c>
      <c r="CD316">
        <v>20</v>
      </c>
      <c r="CE316">
        <v>70</v>
      </c>
      <c r="CF316">
        <v>10</v>
      </c>
      <c r="CG316">
        <v>3</v>
      </c>
      <c r="CH316">
        <v>0</v>
      </c>
      <c r="CI316">
        <v>0</v>
      </c>
      <c r="CJ316">
        <v>1</v>
      </c>
      <c r="CK316">
        <v>1</v>
      </c>
      <c r="CL316">
        <v>3</v>
      </c>
      <c r="CM316">
        <v>1</v>
      </c>
      <c r="CN316">
        <v>0</v>
      </c>
      <c r="CO316">
        <v>-0.53</v>
      </c>
      <c r="CP316">
        <v>113.28</v>
      </c>
      <c r="CQ316">
        <v>198.65</v>
      </c>
      <c r="CR316">
        <v>36.31</v>
      </c>
      <c r="CS316">
        <v>16.5</v>
      </c>
      <c r="CT316">
        <v>17.21</v>
      </c>
      <c r="CU316">
        <v>49.9</v>
      </c>
      <c r="CV316">
        <v>50.18</v>
      </c>
      <c r="CW316">
        <v>53.92</v>
      </c>
      <c r="CX316">
        <v>54.14</v>
      </c>
      <c r="CY316">
        <v>54.13</v>
      </c>
      <c r="CZ316">
        <v>53.74</v>
      </c>
    </row>
    <row r="317" spans="1:104">
      <c r="A317" t="s">
        <v>242</v>
      </c>
      <c r="B317" t="s">
        <v>243</v>
      </c>
      <c r="C317" t="s">
        <v>62</v>
      </c>
      <c r="D317" t="s">
        <v>163</v>
      </c>
      <c r="E317">
        <v>65</v>
      </c>
      <c r="F317">
        <v>20142015</v>
      </c>
      <c r="G317">
        <v>22</v>
      </c>
      <c r="H317" t="s">
        <v>1488</v>
      </c>
      <c r="I317" t="s">
        <v>1488</v>
      </c>
      <c r="J317">
        <v>0</v>
      </c>
      <c r="K317">
        <v>0</v>
      </c>
      <c r="L317">
        <v>0</v>
      </c>
      <c r="M317">
        <v>0</v>
      </c>
      <c r="N317">
        <v>0</v>
      </c>
      <c r="O317">
        <v>0</v>
      </c>
      <c r="P317">
        <v>2</v>
      </c>
      <c r="Q317">
        <v>27.27</v>
      </c>
      <c r="R317">
        <v>81.819999999999993</v>
      </c>
      <c r="S317" t="s">
        <v>1488</v>
      </c>
      <c r="T317">
        <v>12.33</v>
      </c>
      <c r="U317">
        <v>0.15</v>
      </c>
      <c r="V317">
        <v>18.78</v>
      </c>
      <c r="W317">
        <v>35.71</v>
      </c>
      <c r="X317">
        <v>16.93</v>
      </c>
      <c r="Y317">
        <v>-4</v>
      </c>
      <c r="Z317">
        <v>5</v>
      </c>
      <c r="AA317">
        <v>9</v>
      </c>
      <c r="AB317">
        <v>30.13</v>
      </c>
      <c r="AC317">
        <v>54.23</v>
      </c>
      <c r="AD317">
        <v>84.35</v>
      </c>
      <c r="AE317">
        <v>0</v>
      </c>
      <c r="AF317">
        <v>12.56</v>
      </c>
      <c r="AG317">
        <v>14.71</v>
      </c>
      <c r="AH317">
        <v>-10</v>
      </c>
      <c r="AI317">
        <v>6</v>
      </c>
      <c r="AJ317">
        <v>16</v>
      </c>
      <c r="AK317">
        <v>36.15</v>
      </c>
      <c r="AL317">
        <v>96.4</v>
      </c>
      <c r="AM317">
        <v>132.55000000000001</v>
      </c>
      <c r="AN317">
        <v>50</v>
      </c>
      <c r="AO317">
        <v>0</v>
      </c>
      <c r="AP317">
        <v>1</v>
      </c>
      <c r="AQ317">
        <v>0</v>
      </c>
      <c r="AR317">
        <v>11.71</v>
      </c>
      <c r="AS317">
        <v>27.78</v>
      </c>
      <c r="AT317">
        <v>16.07</v>
      </c>
      <c r="AU317">
        <v>-8</v>
      </c>
      <c r="AV317">
        <v>5</v>
      </c>
      <c r="AW317">
        <v>13</v>
      </c>
      <c r="AX317">
        <v>30.13</v>
      </c>
      <c r="AY317">
        <v>78.33</v>
      </c>
      <c r="AZ317">
        <v>108.45</v>
      </c>
      <c r="BA317">
        <v>60</v>
      </c>
      <c r="BB317">
        <v>0</v>
      </c>
      <c r="BC317">
        <v>0</v>
      </c>
      <c r="BD317">
        <v>5.29</v>
      </c>
      <c r="BE317">
        <v>21.43</v>
      </c>
      <c r="BF317">
        <v>16.14</v>
      </c>
      <c r="BG317">
        <v>-8</v>
      </c>
      <c r="BH317">
        <v>18.079999999999998</v>
      </c>
      <c r="BI317">
        <v>66.28</v>
      </c>
      <c r="BJ317">
        <v>3</v>
      </c>
      <c r="BK317">
        <v>11</v>
      </c>
      <c r="BL317">
        <v>0</v>
      </c>
      <c r="BM317">
        <v>-17.95</v>
      </c>
      <c r="BN317">
        <v>17.95</v>
      </c>
      <c r="BO317">
        <v>0</v>
      </c>
      <c r="BP317">
        <v>12.05</v>
      </c>
      <c r="BQ317">
        <v>0</v>
      </c>
      <c r="BR317">
        <v>2</v>
      </c>
      <c r="BS317">
        <v>-2</v>
      </c>
      <c r="BT317">
        <v>0</v>
      </c>
      <c r="BU317" t="s">
        <v>1488</v>
      </c>
      <c r="BV317">
        <v>0</v>
      </c>
      <c r="BW317">
        <v>0</v>
      </c>
      <c r="BX317">
        <v>81.819999999999993</v>
      </c>
      <c r="BY317">
        <v>40</v>
      </c>
      <c r="BZ317">
        <v>0</v>
      </c>
      <c r="CA317">
        <v>0</v>
      </c>
      <c r="CB317">
        <v>20</v>
      </c>
      <c r="CC317">
        <v>2</v>
      </c>
      <c r="CD317">
        <v>4</v>
      </c>
      <c r="CE317">
        <v>8</v>
      </c>
      <c r="CF317">
        <v>0</v>
      </c>
      <c r="CG317">
        <v>1</v>
      </c>
      <c r="CH317">
        <v>0</v>
      </c>
      <c r="CI317">
        <v>0</v>
      </c>
      <c r="CJ317">
        <v>0</v>
      </c>
      <c r="CK317">
        <v>0</v>
      </c>
      <c r="CL317">
        <v>0</v>
      </c>
      <c r="CM317">
        <v>0</v>
      </c>
      <c r="CN317">
        <v>2</v>
      </c>
      <c r="CO317">
        <v>12.05</v>
      </c>
      <c r="CP317">
        <v>9.9600000000000009</v>
      </c>
      <c r="CQ317">
        <v>314.02999999999997</v>
      </c>
      <c r="CR317">
        <v>3.07</v>
      </c>
      <c r="CS317">
        <v>17.149999999999999</v>
      </c>
      <c r="CT317">
        <v>17.64</v>
      </c>
      <c r="CU317">
        <v>50.99</v>
      </c>
      <c r="CV317">
        <v>50.76</v>
      </c>
      <c r="CW317">
        <v>59.09</v>
      </c>
      <c r="CX317">
        <v>56.8</v>
      </c>
      <c r="CY317">
        <v>55.73</v>
      </c>
      <c r="CZ317">
        <v>54.07</v>
      </c>
    </row>
    <row r="318" spans="1:104">
      <c r="A318" t="s">
        <v>1021</v>
      </c>
      <c r="B318" t="s">
        <v>1022</v>
      </c>
      <c r="C318" t="s">
        <v>124</v>
      </c>
      <c r="D318" t="s">
        <v>1023</v>
      </c>
      <c r="E318">
        <v>67</v>
      </c>
      <c r="F318">
        <v>20142015</v>
      </c>
      <c r="G318">
        <v>28</v>
      </c>
      <c r="H318">
        <v>0.65</v>
      </c>
      <c r="I318">
        <v>0.625</v>
      </c>
      <c r="J318">
        <v>0</v>
      </c>
      <c r="K318">
        <v>0</v>
      </c>
      <c r="L318">
        <v>0</v>
      </c>
      <c r="M318">
        <v>0</v>
      </c>
      <c r="N318">
        <v>0</v>
      </c>
      <c r="O318">
        <v>0</v>
      </c>
      <c r="P318">
        <v>0</v>
      </c>
      <c r="Q318">
        <v>9.09</v>
      </c>
      <c r="R318" t="s">
        <v>1488</v>
      </c>
      <c r="S318" t="s">
        <v>1488</v>
      </c>
      <c r="T318" t="s">
        <v>1488</v>
      </c>
      <c r="U318">
        <v>0.05</v>
      </c>
      <c r="V318">
        <v>-13.38</v>
      </c>
      <c r="W318">
        <v>0</v>
      </c>
      <c r="X318">
        <v>13.38</v>
      </c>
      <c r="Y318">
        <v>-6</v>
      </c>
      <c r="Z318">
        <v>0</v>
      </c>
      <c r="AA318">
        <v>6</v>
      </c>
      <c r="AB318">
        <v>0</v>
      </c>
      <c r="AC318">
        <v>103.35</v>
      </c>
      <c r="AD318">
        <v>103.35</v>
      </c>
      <c r="AE318">
        <v>0</v>
      </c>
      <c r="AF318">
        <v>-1.71</v>
      </c>
      <c r="AG318">
        <v>10.8</v>
      </c>
      <c r="AH318">
        <v>-9</v>
      </c>
      <c r="AI318">
        <v>1</v>
      </c>
      <c r="AJ318">
        <v>10</v>
      </c>
      <c r="AK318">
        <v>17.22</v>
      </c>
      <c r="AL318">
        <v>172.25</v>
      </c>
      <c r="AM318">
        <v>189.47</v>
      </c>
      <c r="AN318">
        <v>0</v>
      </c>
      <c r="AO318">
        <v>1</v>
      </c>
      <c r="AP318">
        <v>0</v>
      </c>
      <c r="AQ318">
        <v>1</v>
      </c>
      <c r="AR318">
        <v>-12.39</v>
      </c>
      <c r="AS318">
        <v>0</v>
      </c>
      <c r="AT318">
        <v>12.39</v>
      </c>
      <c r="AU318">
        <v>-8</v>
      </c>
      <c r="AV318">
        <v>0</v>
      </c>
      <c r="AW318">
        <v>8</v>
      </c>
      <c r="AX318">
        <v>0</v>
      </c>
      <c r="AY318">
        <v>137.80000000000001</v>
      </c>
      <c r="AZ318">
        <v>137.80000000000001</v>
      </c>
      <c r="BA318" t="s">
        <v>1488</v>
      </c>
      <c r="BB318">
        <v>0</v>
      </c>
      <c r="BC318">
        <v>0</v>
      </c>
      <c r="BD318">
        <v>-13.17</v>
      </c>
      <c r="BE318">
        <v>0</v>
      </c>
      <c r="BF318">
        <v>13.17</v>
      </c>
      <c r="BG318">
        <v>-7</v>
      </c>
      <c r="BH318">
        <v>0</v>
      </c>
      <c r="BI318">
        <v>120.57</v>
      </c>
      <c r="BJ318">
        <v>0</v>
      </c>
      <c r="BK318">
        <v>7</v>
      </c>
      <c r="BL318">
        <v>0</v>
      </c>
      <c r="BM318">
        <v>-9.76</v>
      </c>
      <c r="BN318">
        <v>9.76</v>
      </c>
      <c r="BO318">
        <v>0</v>
      </c>
      <c r="BP318">
        <v>51.67</v>
      </c>
      <c r="BQ318">
        <v>0</v>
      </c>
      <c r="BR318">
        <v>3</v>
      </c>
      <c r="BS318">
        <v>-3</v>
      </c>
      <c r="BT318">
        <v>0</v>
      </c>
      <c r="BU318" t="s">
        <v>1488</v>
      </c>
      <c r="BV318" t="s">
        <v>1488</v>
      </c>
      <c r="BW318" t="s">
        <v>1488</v>
      </c>
      <c r="BX318">
        <v>57.14</v>
      </c>
      <c r="BY318">
        <v>40</v>
      </c>
      <c r="BZ318">
        <v>0</v>
      </c>
      <c r="CA318">
        <v>0</v>
      </c>
      <c r="CB318" t="s">
        <v>1488</v>
      </c>
      <c r="CC318">
        <v>0</v>
      </c>
      <c r="CD318">
        <v>0</v>
      </c>
      <c r="CE318">
        <v>0</v>
      </c>
      <c r="CF318">
        <v>0</v>
      </c>
      <c r="CG318">
        <v>0</v>
      </c>
      <c r="CH318">
        <v>0</v>
      </c>
      <c r="CI318">
        <v>0</v>
      </c>
      <c r="CJ318">
        <v>0</v>
      </c>
      <c r="CK318">
        <v>0</v>
      </c>
      <c r="CL318">
        <v>0</v>
      </c>
      <c r="CM318">
        <v>0</v>
      </c>
      <c r="CN318">
        <v>0</v>
      </c>
      <c r="CO318">
        <v>0</v>
      </c>
      <c r="CP318">
        <v>3.48</v>
      </c>
      <c r="CQ318">
        <v>318.77</v>
      </c>
      <c r="CR318">
        <v>1.08</v>
      </c>
      <c r="CS318">
        <v>16.420000000000002</v>
      </c>
      <c r="CT318">
        <v>16.59</v>
      </c>
      <c r="CU318">
        <v>45.26</v>
      </c>
      <c r="CV318">
        <v>46.88</v>
      </c>
      <c r="CW318">
        <v>48.03</v>
      </c>
      <c r="CX318">
        <v>58.07</v>
      </c>
      <c r="CY318">
        <v>48.39</v>
      </c>
      <c r="CZ318">
        <v>54.83</v>
      </c>
    </row>
    <row r="319" spans="1:104">
      <c r="A319" t="s">
        <v>1705</v>
      </c>
      <c r="B319" t="s">
        <v>1706</v>
      </c>
      <c r="C319" t="s">
        <v>62</v>
      </c>
      <c r="D319" t="s">
        <v>110</v>
      </c>
      <c r="E319">
        <v>3</v>
      </c>
      <c r="F319">
        <v>20142015</v>
      </c>
      <c r="G319">
        <v>20</v>
      </c>
      <c r="H319">
        <v>0.92500000000000004</v>
      </c>
      <c r="I319">
        <v>0.92500000000000004</v>
      </c>
      <c r="J319">
        <v>0</v>
      </c>
      <c r="K319">
        <v>0</v>
      </c>
      <c r="L319">
        <v>0</v>
      </c>
      <c r="M319">
        <v>0</v>
      </c>
      <c r="N319">
        <v>0</v>
      </c>
      <c r="O319">
        <v>0</v>
      </c>
      <c r="P319">
        <v>0</v>
      </c>
      <c r="Q319">
        <v>50</v>
      </c>
      <c r="R319" t="s">
        <v>1488</v>
      </c>
      <c r="S319" t="s">
        <v>1488</v>
      </c>
      <c r="T319">
        <v>-7.69</v>
      </c>
      <c r="U319">
        <v>0.73</v>
      </c>
      <c r="V319" t="s">
        <v>1488</v>
      </c>
      <c r="W319" t="s">
        <v>1488</v>
      </c>
      <c r="X319">
        <v>13.33</v>
      </c>
      <c r="Y319">
        <v>0</v>
      </c>
      <c r="Z319">
        <v>0</v>
      </c>
      <c r="AA319">
        <v>0</v>
      </c>
      <c r="AB319">
        <v>0</v>
      </c>
      <c r="AC319">
        <v>0</v>
      </c>
      <c r="AD319">
        <v>0</v>
      </c>
      <c r="AE319">
        <v>0</v>
      </c>
      <c r="AF319">
        <v>37.880000000000003</v>
      </c>
      <c r="AG319">
        <v>12.12</v>
      </c>
      <c r="AH319">
        <v>0</v>
      </c>
      <c r="AI319">
        <v>1</v>
      </c>
      <c r="AJ319">
        <v>1</v>
      </c>
      <c r="AK319">
        <v>27.27</v>
      </c>
      <c r="AL319">
        <v>27.27</v>
      </c>
      <c r="AM319">
        <v>54.55</v>
      </c>
      <c r="AN319">
        <v>100</v>
      </c>
      <c r="AO319">
        <v>0</v>
      </c>
      <c r="AP319">
        <v>0</v>
      </c>
      <c r="AQ319">
        <v>0</v>
      </c>
      <c r="AR319">
        <v>30.95</v>
      </c>
      <c r="AS319">
        <v>50</v>
      </c>
      <c r="AT319">
        <v>19.05</v>
      </c>
      <c r="AU319">
        <v>0</v>
      </c>
      <c r="AV319">
        <v>1</v>
      </c>
      <c r="AW319">
        <v>1</v>
      </c>
      <c r="AX319">
        <v>27.27</v>
      </c>
      <c r="AY319">
        <v>27.27</v>
      </c>
      <c r="AZ319">
        <v>54.55</v>
      </c>
      <c r="BA319">
        <v>100</v>
      </c>
      <c r="BB319">
        <v>0</v>
      </c>
      <c r="BC319">
        <v>0</v>
      </c>
      <c r="BD319">
        <v>80</v>
      </c>
      <c r="BE319">
        <v>100</v>
      </c>
      <c r="BF319">
        <v>20</v>
      </c>
      <c r="BG319">
        <v>1</v>
      </c>
      <c r="BH319">
        <v>27.27</v>
      </c>
      <c r="BI319">
        <v>0</v>
      </c>
      <c r="BJ319">
        <v>1</v>
      </c>
      <c r="BK319">
        <v>0</v>
      </c>
      <c r="BL319">
        <v>0</v>
      </c>
      <c r="BM319" t="s">
        <v>1488</v>
      </c>
      <c r="BN319">
        <v>0</v>
      </c>
      <c r="BO319">
        <v>0</v>
      </c>
      <c r="BP319">
        <v>0</v>
      </c>
      <c r="BQ319">
        <v>0</v>
      </c>
      <c r="BR319">
        <v>0</v>
      </c>
      <c r="BS319">
        <v>0</v>
      </c>
      <c r="BT319" t="s">
        <v>1488</v>
      </c>
      <c r="BU319" t="s">
        <v>1488</v>
      </c>
      <c r="BV319">
        <v>0</v>
      </c>
      <c r="BW319">
        <v>0</v>
      </c>
      <c r="BX319" t="s">
        <v>1488</v>
      </c>
      <c r="BY319">
        <v>40</v>
      </c>
      <c r="BZ319">
        <v>0</v>
      </c>
      <c r="CA319">
        <v>0</v>
      </c>
      <c r="CB319">
        <v>0</v>
      </c>
      <c r="CC319">
        <v>0</v>
      </c>
      <c r="CD319">
        <v>0</v>
      </c>
      <c r="CE319">
        <v>2</v>
      </c>
      <c r="CF319">
        <v>0</v>
      </c>
      <c r="CG319">
        <v>0</v>
      </c>
      <c r="CH319">
        <v>0</v>
      </c>
      <c r="CI319">
        <v>0</v>
      </c>
      <c r="CJ319">
        <v>0</v>
      </c>
      <c r="CK319">
        <v>0</v>
      </c>
      <c r="CL319">
        <v>0</v>
      </c>
      <c r="CM319">
        <v>0</v>
      </c>
      <c r="CN319">
        <v>0</v>
      </c>
      <c r="CO319">
        <v>0</v>
      </c>
      <c r="CP319">
        <v>2.2000000000000002</v>
      </c>
      <c r="CQ319">
        <v>18.61</v>
      </c>
      <c r="CR319">
        <v>10.57</v>
      </c>
      <c r="CS319">
        <v>16.12</v>
      </c>
      <c r="CT319">
        <v>17.149999999999999</v>
      </c>
      <c r="CU319">
        <v>52.52</v>
      </c>
      <c r="CV319">
        <v>51.5</v>
      </c>
      <c r="CW319">
        <v>55.02</v>
      </c>
      <c r="CX319">
        <v>49.74</v>
      </c>
      <c r="CY319">
        <v>54.83</v>
      </c>
      <c r="CZ319">
        <v>51.65</v>
      </c>
    </row>
    <row r="320" spans="1:104">
      <c r="A320" t="s">
        <v>217</v>
      </c>
      <c r="B320" t="s">
        <v>218</v>
      </c>
      <c r="C320" t="s">
        <v>68</v>
      </c>
      <c r="D320" t="s">
        <v>204</v>
      </c>
      <c r="E320">
        <v>78</v>
      </c>
      <c r="F320">
        <v>20142015</v>
      </c>
      <c r="G320">
        <v>31</v>
      </c>
      <c r="H320">
        <v>5.4</v>
      </c>
      <c r="I320">
        <v>6.75</v>
      </c>
      <c r="J320">
        <v>0</v>
      </c>
      <c r="K320">
        <v>0</v>
      </c>
      <c r="L320">
        <v>0</v>
      </c>
      <c r="M320">
        <v>0</v>
      </c>
      <c r="N320">
        <v>0</v>
      </c>
      <c r="O320">
        <v>0</v>
      </c>
      <c r="P320">
        <v>1</v>
      </c>
      <c r="Q320">
        <v>8.3800000000000008</v>
      </c>
      <c r="R320">
        <v>94.74</v>
      </c>
      <c r="S320">
        <v>0</v>
      </c>
      <c r="T320">
        <v>-6.53</v>
      </c>
      <c r="U320">
        <v>1.46</v>
      </c>
      <c r="V320">
        <v>-5.83</v>
      </c>
      <c r="W320">
        <v>7.92</v>
      </c>
      <c r="X320">
        <v>13.75</v>
      </c>
      <c r="Y320">
        <v>-85</v>
      </c>
      <c r="Z320">
        <v>8</v>
      </c>
      <c r="AA320">
        <v>93</v>
      </c>
      <c r="AB320">
        <v>4.22</v>
      </c>
      <c r="AC320">
        <v>49.07</v>
      </c>
      <c r="AD320">
        <v>53.29</v>
      </c>
      <c r="AE320">
        <v>5</v>
      </c>
      <c r="AF320">
        <v>-4.84</v>
      </c>
      <c r="AG320">
        <v>13.22</v>
      </c>
      <c r="AH320">
        <v>-159</v>
      </c>
      <c r="AI320">
        <v>16</v>
      </c>
      <c r="AJ320">
        <v>175</v>
      </c>
      <c r="AK320">
        <v>8.44</v>
      </c>
      <c r="AL320">
        <v>92.33</v>
      </c>
      <c r="AM320">
        <v>100.78</v>
      </c>
      <c r="AN320">
        <v>68.75</v>
      </c>
      <c r="AO320">
        <v>3</v>
      </c>
      <c r="AP320">
        <v>3</v>
      </c>
      <c r="AQ320">
        <v>8</v>
      </c>
      <c r="AR320">
        <v>-6.3</v>
      </c>
      <c r="AS320">
        <v>8.9700000000000006</v>
      </c>
      <c r="AT320">
        <v>15.27</v>
      </c>
      <c r="AU320">
        <v>-119</v>
      </c>
      <c r="AV320">
        <v>13</v>
      </c>
      <c r="AW320">
        <v>132</v>
      </c>
      <c r="AX320">
        <v>6.86</v>
      </c>
      <c r="AY320">
        <v>69.650000000000006</v>
      </c>
      <c r="AZ320">
        <v>76.510000000000005</v>
      </c>
      <c r="BA320">
        <v>84.62</v>
      </c>
      <c r="BB320">
        <v>1</v>
      </c>
      <c r="BC320">
        <v>5</v>
      </c>
      <c r="BD320">
        <v>-4.53</v>
      </c>
      <c r="BE320">
        <v>10.38</v>
      </c>
      <c r="BF320">
        <v>14.91</v>
      </c>
      <c r="BG320">
        <v>-84</v>
      </c>
      <c r="BH320">
        <v>5.8</v>
      </c>
      <c r="BI320">
        <v>50.12</v>
      </c>
      <c r="BJ320">
        <v>11</v>
      </c>
      <c r="BK320">
        <v>95</v>
      </c>
      <c r="BL320">
        <v>4</v>
      </c>
      <c r="BM320">
        <v>-14.29</v>
      </c>
      <c r="BN320">
        <v>14.29</v>
      </c>
      <c r="BO320">
        <v>0</v>
      </c>
      <c r="BP320">
        <v>2.64</v>
      </c>
      <c r="BQ320">
        <v>0</v>
      </c>
      <c r="BR320">
        <v>5</v>
      </c>
      <c r="BS320">
        <v>-5</v>
      </c>
      <c r="BT320">
        <v>0</v>
      </c>
      <c r="BU320">
        <v>0</v>
      </c>
      <c r="BV320">
        <v>0</v>
      </c>
      <c r="BW320">
        <v>0</v>
      </c>
      <c r="BX320">
        <v>94.74</v>
      </c>
      <c r="BY320">
        <v>51.14</v>
      </c>
      <c r="BZ320">
        <v>90</v>
      </c>
      <c r="CA320">
        <v>86</v>
      </c>
      <c r="CB320">
        <v>4.82</v>
      </c>
      <c r="CC320">
        <v>8</v>
      </c>
      <c r="CD320">
        <v>17</v>
      </c>
      <c r="CE320">
        <v>158</v>
      </c>
      <c r="CF320">
        <v>1</v>
      </c>
      <c r="CG320">
        <v>0</v>
      </c>
      <c r="CH320">
        <v>0</v>
      </c>
      <c r="CI320">
        <v>0</v>
      </c>
      <c r="CJ320">
        <v>4</v>
      </c>
      <c r="CK320">
        <v>1</v>
      </c>
      <c r="CL320">
        <v>4</v>
      </c>
      <c r="CM320">
        <v>0</v>
      </c>
      <c r="CN320">
        <v>1</v>
      </c>
      <c r="CO320">
        <v>0.53</v>
      </c>
      <c r="CP320">
        <v>113.72</v>
      </c>
      <c r="CQ320">
        <v>266.23</v>
      </c>
      <c r="CR320">
        <v>29.93</v>
      </c>
      <c r="CS320">
        <v>19.25</v>
      </c>
      <c r="CT320">
        <v>17.64</v>
      </c>
      <c r="CU320">
        <v>50.93</v>
      </c>
      <c r="CV320">
        <v>49.87</v>
      </c>
      <c r="CW320">
        <v>54.2</v>
      </c>
      <c r="CX320">
        <v>52.22</v>
      </c>
      <c r="CY320">
        <v>54.76</v>
      </c>
      <c r="CZ320">
        <v>55.05</v>
      </c>
    </row>
    <row r="321" spans="1:104">
      <c r="A321" t="s">
        <v>1099</v>
      </c>
      <c r="B321" t="s">
        <v>1100</v>
      </c>
      <c r="C321" t="s">
        <v>80</v>
      </c>
      <c r="D321" t="s">
        <v>858</v>
      </c>
      <c r="E321">
        <v>62</v>
      </c>
      <c r="F321">
        <v>20142015</v>
      </c>
      <c r="G321">
        <v>27</v>
      </c>
      <c r="H321">
        <v>2.95</v>
      </c>
      <c r="I321">
        <v>2.95</v>
      </c>
      <c r="J321">
        <v>1</v>
      </c>
      <c r="K321">
        <v>2</v>
      </c>
      <c r="L321">
        <v>3</v>
      </c>
      <c r="M321">
        <v>0.38</v>
      </c>
      <c r="N321">
        <v>0.77</v>
      </c>
      <c r="O321">
        <v>1.1499999999999999</v>
      </c>
      <c r="P321">
        <v>2</v>
      </c>
      <c r="Q321">
        <v>14.65</v>
      </c>
      <c r="R321">
        <v>91.77</v>
      </c>
      <c r="S321">
        <v>7.69</v>
      </c>
      <c r="T321">
        <v>-0.7</v>
      </c>
      <c r="U321">
        <v>2.5299999999999998</v>
      </c>
      <c r="V321">
        <v>1.82</v>
      </c>
      <c r="W321">
        <v>15.29</v>
      </c>
      <c r="X321">
        <v>13.47</v>
      </c>
      <c r="Y321">
        <v>-118</v>
      </c>
      <c r="Z321">
        <v>26</v>
      </c>
      <c r="AA321">
        <v>144</v>
      </c>
      <c r="AB321">
        <v>9.9499999999999993</v>
      </c>
      <c r="AC321">
        <v>55.1</v>
      </c>
      <c r="AD321">
        <v>65.040000000000006</v>
      </c>
      <c r="AE321">
        <v>10</v>
      </c>
      <c r="AF321">
        <v>2.15</v>
      </c>
      <c r="AG321">
        <v>12.5</v>
      </c>
      <c r="AH321">
        <v>-222</v>
      </c>
      <c r="AI321">
        <v>46</v>
      </c>
      <c r="AJ321">
        <v>268</v>
      </c>
      <c r="AK321">
        <v>17.600000000000001</v>
      </c>
      <c r="AL321">
        <v>102.54</v>
      </c>
      <c r="AM321">
        <v>120.14</v>
      </c>
      <c r="AN321">
        <v>71.739999999999995</v>
      </c>
      <c r="AO321">
        <v>3</v>
      </c>
      <c r="AP321">
        <v>5</v>
      </c>
      <c r="AQ321">
        <v>18</v>
      </c>
      <c r="AR321">
        <v>1.52</v>
      </c>
      <c r="AS321">
        <v>15.2</v>
      </c>
      <c r="AT321">
        <v>13.68</v>
      </c>
      <c r="AU321">
        <v>-174</v>
      </c>
      <c r="AV321">
        <v>38</v>
      </c>
      <c r="AW321">
        <v>212</v>
      </c>
      <c r="AX321">
        <v>14.54</v>
      </c>
      <c r="AY321">
        <v>81.11</v>
      </c>
      <c r="AZ321">
        <v>95.65</v>
      </c>
      <c r="BA321">
        <v>86.84</v>
      </c>
      <c r="BB321">
        <v>2</v>
      </c>
      <c r="BC321">
        <v>15</v>
      </c>
      <c r="BD321">
        <v>3.28</v>
      </c>
      <c r="BE321">
        <v>18.329999999999998</v>
      </c>
      <c r="BF321">
        <v>15.05</v>
      </c>
      <c r="BG321">
        <v>-114</v>
      </c>
      <c r="BH321">
        <v>12.63</v>
      </c>
      <c r="BI321">
        <v>56.24</v>
      </c>
      <c r="BJ321">
        <v>33</v>
      </c>
      <c r="BK321">
        <v>147</v>
      </c>
      <c r="BL321">
        <v>13</v>
      </c>
      <c r="BM321">
        <v>-6.69</v>
      </c>
      <c r="BN321">
        <v>15.38</v>
      </c>
      <c r="BO321">
        <v>0.77</v>
      </c>
      <c r="BP321">
        <v>8.0299999999999994</v>
      </c>
      <c r="BQ321">
        <v>2</v>
      </c>
      <c r="BR321">
        <v>21</v>
      </c>
      <c r="BS321">
        <v>-19</v>
      </c>
      <c r="BT321">
        <v>8.6999999999999993</v>
      </c>
      <c r="BU321">
        <v>6.67</v>
      </c>
      <c r="BV321">
        <v>6.06</v>
      </c>
      <c r="BW321">
        <v>5.26</v>
      </c>
      <c r="BX321">
        <v>85.71</v>
      </c>
      <c r="BY321">
        <v>29.03</v>
      </c>
      <c r="BZ321">
        <v>9</v>
      </c>
      <c r="CA321">
        <v>22</v>
      </c>
      <c r="CB321">
        <v>5.85</v>
      </c>
      <c r="CC321">
        <v>10</v>
      </c>
      <c r="CD321">
        <v>33</v>
      </c>
      <c r="CE321">
        <v>161</v>
      </c>
      <c r="CF321">
        <v>22</v>
      </c>
      <c r="CG321">
        <v>2</v>
      </c>
      <c r="CH321">
        <v>2</v>
      </c>
      <c r="CI321">
        <v>0</v>
      </c>
      <c r="CJ321">
        <v>12</v>
      </c>
      <c r="CK321">
        <v>4</v>
      </c>
      <c r="CL321">
        <v>10</v>
      </c>
      <c r="CM321">
        <v>0</v>
      </c>
      <c r="CN321">
        <v>2</v>
      </c>
      <c r="CO321">
        <v>0.77</v>
      </c>
      <c r="CP321">
        <v>156.82</v>
      </c>
      <c r="CQ321">
        <v>175.72</v>
      </c>
      <c r="CR321">
        <v>47.16</v>
      </c>
      <c r="CS321">
        <v>17.420000000000002</v>
      </c>
      <c r="CT321">
        <v>17.239999999999998</v>
      </c>
      <c r="CU321">
        <v>46.34</v>
      </c>
      <c r="CV321">
        <v>49.97</v>
      </c>
      <c r="CW321">
        <v>51.32</v>
      </c>
      <c r="CX321">
        <v>59.43</v>
      </c>
      <c r="CY321">
        <v>53.84</v>
      </c>
      <c r="CZ321">
        <v>53.91</v>
      </c>
    </row>
    <row r="322" spans="1:104">
      <c r="A322" t="s">
        <v>1012</v>
      </c>
      <c r="B322" t="s">
        <v>1013</v>
      </c>
      <c r="C322" t="s">
        <v>80</v>
      </c>
      <c r="D322" t="s">
        <v>149</v>
      </c>
      <c r="E322">
        <v>61</v>
      </c>
      <c r="F322">
        <v>20142015</v>
      </c>
      <c r="G322">
        <v>32</v>
      </c>
      <c r="H322">
        <v>2.85</v>
      </c>
      <c r="I322">
        <v>3</v>
      </c>
      <c r="J322">
        <v>0</v>
      </c>
      <c r="K322">
        <v>0</v>
      </c>
      <c r="L322">
        <v>0</v>
      </c>
      <c r="M322">
        <v>0</v>
      </c>
      <c r="N322">
        <v>0</v>
      </c>
      <c r="O322">
        <v>0</v>
      </c>
      <c r="P322">
        <v>1</v>
      </c>
      <c r="Q322">
        <v>13.36</v>
      </c>
      <c r="R322">
        <v>92.86</v>
      </c>
      <c r="S322">
        <v>0</v>
      </c>
      <c r="T322">
        <v>-7.12</v>
      </c>
      <c r="U322">
        <v>2.2599999999999998</v>
      </c>
      <c r="V322">
        <v>11.18</v>
      </c>
      <c r="W322">
        <v>18.37</v>
      </c>
      <c r="X322">
        <v>7.19</v>
      </c>
      <c r="Y322">
        <v>-62</v>
      </c>
      <c r="Z322">
        <v>18</v>
      </c>
      <c r="AA322">
        <v>80</v>
      </c>
      <c r="AB322">
        <v>7.83</v>
      </c>
      <c r="AC322">
        <v>34.79</v>
      </c>
      <c r="AD322">
        <v>42.62</v>
      </c>
      <c r="AE322">
        <v>7</v>
      </c>
      <c r="AF322">
        <v>6.01</v>
      </c>
      <c r="AG322">
        <v>7.35</v>
      </c>
      <c r="AH322">
        <v>-170</v>
      </c>
      <c r="AI322">
        <v>31</v>
      </c>
      <c r="AJ322">
        <v>201</v>
      </c>
      <c r="AK322">
        <v>13.48</v>
      </c>
      <c r="AL322">
        <v>87.41</v>
      </c>
      <c r="AM322">
        <v>100.89</v>
      </c>
      <c r="AN322">
        <v>74.19</v>
      </c>
      <c r="AO322">
        <v>3</v>
      </c>
      <c r="AP322">
        <v>8</v>
      </c>
      <c r="AQ322">
        <v>14</v>
      </c>
      <c r="AR322">
        <v>7.03</v>
      </c>
      <c r="AS322">
        <v>14.61</v>
      </c>
      <c r="AT322">
        <v>7.58</v>
      </c>
      <c r="AU322">
        <v>-126</v>
      </c>
      <c r="AV322">
        <v>26</v>
      </c>
      <c r="AW322">
        <v>152</v>
      </c>
      <c r="AX322">
        <v>11.31</v>
      </c>
      <c r="AY322">
        <v>66.099999999999994</v>
      </c>
      <c r="AZ322">
        <v>77.41</v>
      </c>
      <c r="BA322">
        <v>88.46</v>
      </c>
      <c r="BB322">
        <v>2</v>
      </c>
      <c r="BC322">
        <v>11</v>
      </c>
      <c r="BD322">
        <v>9</v>
      </c>
      <c r="BE322">
        <v>17.04</v>
      </c>
      <c r="BF322">
        <v>8.0399999999999991</v>
      </c>
      <c r="BG322">
        <v>-89</v>
      </c>
      <c r="BH322">
        <v>10</v>
      </c>
      <c r="BI322">
        <v>48.7</v>
      </c>
      <c r="BJ322">
        <v>23</v>
      </c>
      <c r="BK322">
        <v>112</v>
      </c>
      <c r="BL322">
        <v>9</v>
      </c>
      <c r="BM322">
        <v>0</v>
      </c>
      <c r="BN322">
        <v>0</v>
      </c>
      <c r="BO322">
        <v>0</v>
      </c>
      <c r="BP322">
        <v>3.48</v>
      </c>
      <c r="BQ322">
        <v>0</v>
      </c>
      <c r="BR322">
        <v>8</v>
      </c>
      <c r="BS322">
        <v>-8</v>
      </c>
      <c r="BT322">
        <v>0</v>
      </c>
      <c r="BU322">
        <v>0</v>
      </c>
      <c r="BV322">
        <v>0</v>
      </c>
      <c r="BW322">
        <v>0</v>
      </c>
      <c r="BX322">
        <v>92.86</v>
      </c>
      <c r="BY322">
        <v>41</v>
      </c>
      <c r="BZ322">
        <v>1</v>
      </c>
      <c r="CA322">
        <v>1</v>
      </c>
      <c r="CB322">
        <v>3.47</v>
      </c>
      <c r="CC322">
        <v>5</v>
      </c>
      <c r="CD322">
        <v>32</v>
      </c>
      <c r="CE322">
        <v>139</v>
      </c>
      <c r="CF322">
        <v>6</v>
      </c>
      <c r="CG322">
        <v>2</v>
      </c>
      <c r="CH322">
        <v>0</v>
      </c>
      <c r="CI322">
        <v>0</v>
      </c>
      <c r="CJ322">
        <v>9</v>
      </c>
      <c r="CK322">
        <v>1</v>
      </c>
      <c r="CL322">
        <v>2</v>
      </c>
      <c r="CM322">
        <v>0</v>
      </c>
      <c r="CN322">
        <v>1</v>
      </c>
      <c r="CO322">
        <v>0.43</v>
      </c>
      <c r="CP322">
        <v>137.97</v>
      </c>
      <c r="CQ322">
        <v>185.18</v>
      </c>
      <c r="CR322">
        <v>42.7</v>
      </c>
      <c r="CS322">
        <v>16.66</v>
      </c>
      <c r="CT322">
        <v>17.100000000000001</v>
      </c>
      <c r="CU322">
        <v>50.54</v>
      </c>
      <c r="CV322">
        <v>49.11</v>
      </c>
      <c r="CW322">
        <v>52.33</v>
      </c>
      <c r="CX322">
        <v>51.21</v>
      </c>
      <c r="CY322">
        <v>53.41</v>
      </c>
      <c r="CZ322">
        <v>55.35</v>
      </c>
    </row>
    <row r="323" spans="1:104">
      <c r="A323" t="s">
        <v>66</v>
      </c>
      <c r="B323" t="s">
        <v>67</v>
      </c>
      <c r="C323" t="s">
        <v>68</v>
      </c>
      <c r="D323" t="s">
        <v>63</v>
      </c>
      <c r="E323">
        <v>78</v>
      </c>
      <c r="F323">
        <v>20142015</v>
      </c>
      <c r="G323">
        <v>27</v>
      </c>
      <c r="H323">
        <v>7.5</v>
      </c>
      <c r="I323">
        <v>6.8</v>
      </c>
      <c r="J323">
        <v>0</v>
      </c>
      <c r="K323">
        <v>0</v>
      </c>
      <c r="L323">
        <v>0</v>
      </c>
      <c r="M323">
        <v>0</v>
      </c>
      <c r="N323">
        <v>0</v>
      </c>
      <c r="O323">
        <v>0</v>
      </c>
      <c r="P323">
        <v>0</v>
      </c>
      <c r="Q323">
        <v>7.39</v>
      </c>
      <c r="R323">
        <v>84.76</v>
      </c>
      <c r="S323">
        <v>0</v>
      </c>
      <c r="T323">
        <v>-6.19</v>
      </c>
      <c r="U323">
        <v>1.65</v>
      </c>
      <c r="V323">
        <v>-7.11</v>
      </c>
      <c r="W323">
        <v>10.74</v>
      </c>
      <c r="X323">
        <v>17.86</v>
      </c>
      <c r="Y323">
        <v>-95</v>
      </c>
      <c r="Z323">
        <v>13</v>
      </c>
      <c r="AA323">
        <v>108</v>
      </c>
      <c r="AB323">
        <v>6.07</v>
      </c>
      <c r="AC323">
        <v>50.39</v>
      </c>
      <c r="AD323">
        <v>56.46</v>
      </c>
      <c r="AE323">
        <v>5</v>
      </c>
      <c r="AF323">
        <v>-6.22</v>
      </c>
      <c r="AG323">
        <v>13.62</v>
      </c>
      <c r="AH323">
        <v>-196</v>
      </c>
      <c r="AI323">
        <v>17</v>
      </c>
      <c r="AJ323">
        <v>213</v>
      </c>
      <c r="AK323">
        <v>7.93</v>
      </c>
      <c r="AL323">
        <v>99.38</v>
      </c>
      <c r="AM323">
        <v>107.32</v>
      </c>
      <c r="AN323">
        <v>52.94</v>
      </c>
      <c r="AO323">
        <v>0</v>
      </c>
      <c r="AP323">
        <v>9</v>
      </c>
      <c r="AQ323">
        <v>6</v>
      </c>
      <c r="AR323">
        <v>-5.9</v>
      </c>
      <c r="AS323">
        <v>9.1999999999999993</v>
      </c>
      <c r="AT323">
        <v>15.11</v>
      </c>
      <c r="AU323">
        <v>-133</v>
      </c>
      <c r="AV323">
        <v>15</v>
      </c>
      <c r="AW323">
        <v>148</v>
      </c>
      <c r="AX323">
        <v>7</v>
      </c>
      <c r="AY323">
        <v>69.06</v>
      </c>
      <c r="AZ323">
        <v>76.05</v>
      </c>
      <c r="BA323">
        <v>60</v>
      </c>
      <c r="BB323">
        <v>4</v>
      </c>
      <c r="BC323">
        <v>6</v>
      </c>
      <c r="BD323">
        <v>-10.29</v>
      </c>
      <c r="BE323">
        <v>7.89</v>
      </c>
      <c r="BF323">
        <v>18.18</v>
      </c>
      <c r="BG323">
        <v>-96</v>
      </c>
      <c r="BH323">
        <v>4.2</v>
      </c>
      <c r="BI323">
        <v>48.99</v>
      </c>
      <c r="BJ323">
        <v>9</v>
      </c>
      <c r="BK323">
        <v>105</v>
      </c>
      <c r="BL323">
        <v>2</v>
      </c>
      <c r="BM323">
        <v>-16.670000000000002</v>
      </c>
      <c r="BN323">
        <v>16.670000000000002</v>
      </c>
      <c r="BO323">
        <v>0</v>
      </c>
      <c r="BP323">
        <v>7.47</v>
      </c>
      <c r="BQ323">
        <v>0</v>
      </c>
      <c r="BR323">
        <v>16</v>
      </c>
      <c r="BS323">
        <v>-16</v>
      </c>
      <c r="BT323">
        <v>0</v>
      </c>
      <c r="BU323">
        <v>0</v>
      </c>
      <c r="BV323">
        <v>0</v>
      </c>
      <c r="BW323">
        <v>0</v>
      </c>
      <c r="BX323">
        <v>84.76</v>
      </c>
      <c r="BY323">
        <v>48.68</v>
      </c>
      <c r="BZ323">
        <v>74</v>
      </c>
      <c r="CA323">
        <v>78</v>
      </c>
      <c r="CB323">
        <v>1.96</v>
      </c>
      <c r="CC323">
        <v>3</v>
      </c>
      <c r="CD323">
        <v>22</v>
      </c>
      <c r="CE323">
        <v>150</v>
      </c>
      <c r="CF323">
        <v>4</v>
      </c>
      <c r="CG323">
        <v>5</v>
      </c>
      <c r="CH323">
        <v>0</v>
      </c>
      <c r="CI323">
        <v>0</v>
      </c>
      <c r="CJ323">
        <v>2</v>
      </c>
      <c r="CK323">
        <v>4</v>
      </c>
      <c r="CL323">
        <v>2</v>
      </c>
      <c r="CM323">
        <v>0</v>
      </c>
      <c r="CN323">
        <v>0</v>
      </c>
      <c r="CO323">
        <v>0</v>
      </c>
      <c r="CP323">
        <v>128.59</v>
      </c>
      <c r="CQ323">
        <v>247.24</v>
      </c>
      <c r="CR323">
        <v>34.22</v>
      </c>
      <c r="CS323">
        <v>18.64</v>
      </c>
      <c r="CT323">
        <v>17.760000000000002</v>
      </c>
      <c r="CU323">
        <v>54.79</v>
      </c>
      <c r="CV323">
        <v>50.01</v>
      </c>
      <c r="CW323">
        <v>59.78</v>
      </c>
      <c r="CX323">
        <v>49.32</v>
      </c>
      <c r="CY323">
        <v>54.64</v>
      </c>
      <c r="CZ323">
        <v>54.61</v>
      </c>
    </row>
    <row r="324" spans="1:104">
      <c r="A324" t="s">
        <v>1334</v>
      </c>
      <c r="B324" t="s">
        <v>1335</v>
      </c>
      <c r="C324" t="s">
        <v>80</v>
      </c>
      <c r="D324" t="s">
        <v>345</v>
      </c>
      <c r="E324">
        <v>67</v>
      </c>
      <c r="F324">
        <v>20142015</v>
      </c>
      <c r="G324">
        <v>28</v>
      </c>
      <c r="H324">
        <v>2.2999999999999998</v>
      </c>
      <c r="I324">
        <v>2.5</v>
      </c>
      <c r="J324">
        <v>0</v>
      </c>
      <c r="K324">
        <v>1</v>
      </c>
      <c r="L324">
        <v>1</v>
      </c>
      <c r="M324">
        <v>0</v>
      </c>
      <c r="N324">
        <v>0.54</v>
      </c>
      <c r="O324">
        <v>0.54</v>
      </c>
      <c r="P324">
        <v>0</v>
      </c>
      <c r="Q324">
        <v>8.9600000000000009</v>
      </c>
      <c r="R324">
        <v>95.03</v>
      </c>
      <c r="S324">
        <v>0</v>
      </c>
      <c r="T324">
        <v>-4.0199999999999996</v>
      </c>
      <c r="U324">
        <v>1.67</v>
      </c>
      <c r="V324">
        <v>0.55000000000000004</v>
      </c>
      <c r="W324">
        <v>9.93</v>
      </c>
      <c r="X324">
        <v>9.3800000000000008</v>
      </c>
      <c r="Y324">
        <v>-113</v>
      </c>
      <c r="Z324">
        <v>14</v>
      </c>
      <c r="AA324">
        <v>127</v>
      </c>
      <c r="AB324">
        <v>7.5</v>
      </c>
      <c r="AC324">
        <v>68.06</v>
      </c>
      <c r="AD324">
        <v>75.56</v>
      </c>
      <c r="AE324">
        <v>5</v>
      </c>
      <c r="AF324">
        <v>-1.46</v>
      </c>
      <c r="AG324">
        <v>10.42</v>
      </c>
      <c r="AH324">
        <v>-220</v>
      </c>
      <c r="AI324">
        <v>24</v>
      </c>
      <c r="AJ324">
        <v>244</v>
      </c>
      <c r="AK324">
        <v>12.86</v>
      </c>
      <c r="AL324">
        <v>130.76</v>
      </c>
      <c r="AM324">
        <v>143.62</v>
      </c>
      <c r="AN324">
        <v>70.83</v>
      </c>
      <c r="AO324">
        <v>2</v>
      </c>
      <c r="AP324">
        <v>7</v>
      </c>
      <c r="AQ324">
        <v>7</v>
      </c>
      <c r="AR324">
        <v>-0.79</v>
      </c>
      <c r="AS324">
        <v>10.050000000000001</v>
      </c>
      <c r="AT324">
        <v>10.84</v>
      </c>
      <c r="AU324">
        <v>-159</v>
      </c>
      <c r="AV324">
        <v>20</v>
      </c>
      <c r="AW324">
        <v>179</v>
      </c>
      <c r="AX324">
        <v>10.72</v>
      </c>
      <c r="AY324">
        <v>95.93</v>
      </c>
      <c r="AZ324">
        <v>106.65</v>
      </c>
      <c r="BA324">
        <v>85</v>
      </c>
      <c r="BB324">
        <v>0</v>
      </c>
      <c r="BC324">
        <v>5</v>
      </c>
      <c r="BD324">
        <v>-1.04</v>
      </c>
      <c r="BE324">
        <v>11.64</v>
      </c>
      <c r="BF324">
        <v>12.69</v>
      </c>
      <c r="BG324">
        <v>-112</v>
      </c>
      <c r="BH324">
        <v>9.11</v>
      </c>
      <c r="BI324">
        <v>69.13</v>
      </c>
      <c r="BJ324">
        <v>17</v>
      </c>
      <c r="BK324">
        <v>129</v>
      </c>
      <c r="BL324">
        <v>5</v>
      </c>
      <c r="BM324">
        <v>-1.9</v>
      </c>
      <c r="BN324">
        <v>8.57</v>
      </c>
      <c r="BO324">
        <v>0.54</v>
      </c>
      <c r="BP324">
        <v>7.5</v>
      </c>
      <c r="BQ324">
        <v>1</v>
      </c>
      <c r="BR324">
        <v>14</v>
      </c>
      <c r="BS324">
        <v>-13</v>
      </c>
      <c r="BT324">
        <v>6.67</v>
      </c>
      <c r="BU324">
        <v>0</v>
      </c>
      <c r="BV324">
        <v>5.88</v>
      </c>
      <c r="BW324">
        <v>5</v>
      </c>
      <c r="BX324">
        <v>89.15</v>
      </c>
      <c r="BY324">
        <v>36</v>
      </c>
      <c r="BZ324">
        <v>2</v>
      </c>
      <c r="CA324">
        <v>5</v>
      </c>
      <c r="CB324">
        <v>3.7</v>
      </c>
      <c r="CC324">
        <v>4</v>
      </c>
      <c r="CD324">
        <v>16</v>
      </c>
      <c r="CE324">
        <v>104</v>
      </c>
      <c r="CF324">
        <v>4</v>
      </c>
      <c r="CG324">
        <v>4</v>
      </c>
      <c r="CH324">
        <v>1</v>
      </c>
      <c r="CI324">
        <v>0</v>
      </c>
      <c r="CJ324">
        <v>5</v>
      </c>
      <c r="CK324">
        <v>0</v>
      </c>
      <c r="CL324">
        <v>8</v>
      </c>
      <c r="CM324">
        <v>0</v>
      </c>
      <c r="CN324">
        <v>0</v>
      </c>
      <c r="CO324">
        <v>0</v>
      </c>
      <c r="CP324">
        <v>111.96</v>
      </c>
      <c r="CQ324">
        <v>258.23</v>
      </c>
      <c r="CR324">
        <v>30.24</v>
      </c>
      <c r="CS324">
        <v>17.66</v>
      </c>
      <c r="CT324">
        <v>17.399999999999999</v>
      </c>
      <c r="CU324">
        <v>49.25</v>
      </c>
      <c r="CV324">
        <v>50.22</v>
      </c>
      <c r="CW324">
        <v>53.5</v>
      </c>
      <c r="CX324">
        <v>55.13</v>
      </c>
      <c r="CY324">
        <v>54.54</v>
      </c>
      <c r="CZ324">
        <v>54.06</v>
      </c>
    </row>
    <row r="325" spans="1:104">
      <c r="A325" t="s">
        <v>1707</v>
      </c>
      <c r="B325" t="s">
        <v>1708</v>
      </c>
      <c r="C325" t="s">
        <v>62</v>
      </c>
      <c r="D325" t="s">
        <v>393</v>
      </c>
      <c r="E325">
        <v>7</v>
      </c>
      <c r="F325">
        <v>20142015</v>
      </c>
      <c r="G325">
        <v>28</v>
      </c>
      <c r="H325">
        <v>0.65</v>
      </c>
      <c r="I325">
        <v>0.65</v>
      </c>
      <c r="J325">
        <v>0</v>
      </c>
      <c r="K325">
        <v>0</v>
      </c>
      <c r="L325">
        <v>0</v>
      </c>
      <c r="M325">
        <v>0</v>
      </c>
      <c r="N325">
        <v>0</v>
      </c>
      <c r="O325">
        <v>0</v>
      </c>
      <c r="P325">
        <v>0</v>
      </c>
      <c r="Q325">
        <v>28.57</v>
      </c>
      <c r="R325">
        <v>66.67</v>
      </c>
      <c r="S325">
        <v>0</v>
      </c>
      <c r="T325">
        <v>43.75</v>
      </c>
      <c r="U325">
        <v>0.54</v>
      </c>
      <c r="V325">
        <v>21.48</v>
      </c>
      <c r="W325">
        <v>40</v>
      </c>
      <c r="X325">
        <v>18.52</v>
      </c>
      <c r="Y325">
        <v>-1</v>
      </c>
      <c r="Z325">
        <v>2</v>
      </c>
      <c r="AA325">
        <v>3</v>
      </c>
      <c r="AB325">
        <v>31.65</v>
      </c>
      <c r="AC325">
        <v>47.47</v>
      </c>
      <c r="AD325">
        <v>79.12</v>
      </c>
      <c r="AE325">
        <v>2</v>
      </c>
      <c r="AF325">
        <v>16.5</v>
      </c>
      <c r="AG325">
        <v>12.07</v>
      </c>
      <c r="AH325">
        <v>-3</v>
      </c>
      <c r="AI325">
        <v>2</v>
      </c>
      <c r="AJ325">
        <v>5</v>
      </c>
      <c r="AK325">
        <v>31.65</v>
      </c>
      <c r="AL325">
        <v>79.12</v>
      </c>
      <c r="AM325">
        <v>110.77</v>
      </c>
      <c r="AN325">
        <v>100</v>
      </c>
      <c r="AO325">
        <v>0</v>
      </c>
      <c r="AP325">
        <v>0</v>
      </c>
      <c r="AQ325">
        <v>2</v>
      </c>
      <c r="AR325">
        <v>19.38</v>
      </c>
      <c r="AS325">
        <v>33.33</v>
      </c>
      <c r="AT325">
        <v>13.95</v>
      </c>
      <c r="AU325">
        <v>-2</v>
      </c>
      <c r="AV325">
        <v>2</v>
      </c>
      <c r="AW325">
        <v>4</v>
      </c>
      <c r="AX325">
        <v>31.65</v>
      </c>
      <c r="AY325">
        <v>63.3</v>
      </c>
      <c r="AZ325">
        <v>94.95</v>
      </c>
      <c r="BA325">
        <v>100</v>
      </c>
      <c r="BB325">
        <v>0</v>
      </c>
      <c r="BC325">
        <v>2</v>
      </c>
      <c r="BD325">
        <v>20</v>
      </c>
      <c r="BE325">
        <v>40</v>
      </c>
      <c r="BF325">
        <v>20</v>
      </c>
      <c r="BG325">
        <v>-1</v>
      </c>
      <c r="BH325">
        <v>31.65</v>
      </c>
      <c r="BI325">
        <v>47.47</v>
      </c>
      <c r="BJ325">
        <v>2</v>
      </c>
      <c r="BK325">
        <v>3</v>
      </c>
      <c r="BL325">
        <v>2</v>
      </c>
      <c r="BM325">
        <v>-25</v>
      </c>
      <c r="BN325">
        <v>25</v>
      </c>
      <c r="BO325">
        <v>0</v>
      </c>
      <c r="BP325">
        <v>15.82</v>
      </c>
      <c r="BQ325">
        <v>0</v>
      </c>
      <c r="BR325">
        <v>1</v>
      </c>
      <c r="BS325">
        <v>-1</v>
      </c>
      <c r="BT325">
        <v>0</v>
      </c>
      <c r="BU325">
        <v>0</v>
      </c>
      <c r="BV325">
        <v>0</v>
      </c>
      <c r="BW325">
        <v>0</v>
      </c>
      <c r="BX325">
        <v>66.67</v>
      </c>
      <c r="BY325">
        <v>40</v>
      </c>
      <c r="BZ325">
        <v>0</v>
      </c>
      <c r="CA325">
        <v>0</v>
      </c>
      <c r="CB325">
        <v>50</v>
      </c>
      <c r="CC325">
        <v>2</v>
      </c>
      <c r="CD325">
        <v>0</v>
      </c>
      <c r="CE325">
        <v>2</v>
      </c>
      <c r="CF325">
        <v>0</v>
      </c>
      <c r="CG325">
        <v>0</v>
      </c>
      <c r="CH325">
        <v>0</v>
      </c>
      <c r="CI325">
        <v>0</v>
      </c>
      <c r="CJ325">
        <v>2</v>
      </c>
      <c r="CK325">
        <v>0</v>
      </c>
      <c r="CL325">
        <v>0</v>
      </c>
      <c r="CM325">
        <v>0</v>
      </c>
      <c r="CN325">
        <v>0</v>
      </c>
      <c r="CO325">
        <v>0</v>
      </c>
      <c r="CP325">
        <v>3.79</v>
      </c>
      <c r="CQ325">
        <v>32.19</v>
      </c>
      <c r="CR325">
        <v>10.54</v>
      </c>
      <c r="CS325">
        <v>16.739999999999998</v>
      </c>
      <c r="CT325">
        <v>17.38</v>
      </c>
      <c r="CU325">
        <v>49.82</v>
      </c>
      <c r="CV325">
        <v>51.03</v>
      </c>
      <c r="CW325">
        <v>53.35</v>
      </c>
      <c r="CX325">
        <v>53.74</v>
      </c>
      <c r="CY325">
        <v>54.95</v>
      </c>
      <c r="CZ325">
        <v>52.73</v>
      </c>
    </row>
    <row r="326" spans="1:104">
      <c r="A326" t="s">
        <v>1709</v>
      </c>
      <c r="B326" t="s">
        <v>1710</v>
      </c>
      <c r="C326" t="s">
        <v>100</v>
      </c>
      <c r="D326" t="s">
        <v>858</v>
      </c>
      <c r="E326">
        <v>20</v>
      </c>
      <c r="F326">
        <v>20142015</v>
      </c>
      <c r="G326">
        <v>24</v>
      </c>
      <c r="H326">
        <v>0.55000000000000004</v>
      </c>
      <c r="I326">
        <v>0.55000000000000004</v>
      </c>
      <c r="J326">
        <v>0</v>
      </c>
      <c r="K326">
        <v>0</v>
      </c>
      <c r="L326">
        <v>0</v>
      </c>
      <c r="M326">
        <v>0</v>
      </c>
      <c r="N326">
        <v>0</v>
      </c>
      <c r="O326">
        <v>0</v>
      </c>
      <c r="P326">
        <v>2</v>
      </c>
      <c r="Q326">
        <v>29.41</v>
      </c>
      <c r="R326">
        <v>103.33</v>
      </c>
      <c r="S326">
        <v>0</v>
      </c>
      <c r="T326">
        <v>44.5</v>
      </c>
      <c r="U326">
        <v>0.5</v>
      </c>
      <c r="V326">
        <v>5.34</v>
      </c>
      <c r="W326">
        <v>18.18</v>
      </c>
      <c r="X326">
        <v>12.84</v>
      </c>
      <c r="Y326">
        <v>-7</v>
      </c>
      <c r="Z326">
        <v>2</v>
      </c>
      <c r="AA326">
        <v>9</v>
      </c>
      <c r="AB326">
        <v>12.1</v>
      </c>
      <c r="AC326">
        <v>54.45</v>
      </c>
      <c r="AD326">
        <v>66.55</v>
      </c>
      <c r="AE326">
        <v>0</v>
      </c>
      <c r="AF326">
        <v>18.989999999999998</v>
      </c>
      <c r="AG326">
        <v>10.43</v>
      </c>
      <c r="AH326">
        <v>-7</v>
      </c>
      <c r="AI326">
        <v>5</v>
      </c>
      <c r="AJ326">
        <v>12</v>
      </c>
      <c r="AK326">
        <v>30.25</v>
      </c>
      <c r="AL326">
        <v>72.61</v>
      </c>
      <c r="AM326">
        <v>102.86</v>
      </c>
      <c r="AN326">
        <v>100</v>
      </c>
      <c r="AO326">
        <v>0</v>
      </c>
      <c r="AP326">
        <v>0</v>
      </c>
      <c r="AQ326">
        <v>1</v>
      </c>
      <c r="AR326">
        <v>25.6</v>
      </c>
      <c r="AS326">
        <v>35.71</v>
      </c>
      <c r="AT326">
        <v>10.119999999999999</v>
      </c>
      <c r="AU326">
        <v>-4</v>
      </c>
      <c r="AV326">
        <v>5</v>
      </c>
      <c r="AW326">
        <v>9</v>
      </c>
      <c r="AX326">
        <v>30.25</v>
      </c>
      <c r="AY326">
        <v>54.45</v>
      </c>
      <c r="AZ326">
        <v>84.71</v>
      </c>
      <c r="BA326">
        <v>100</v>
      </c>
      <c r="BB326">
        <v>0</v>
      </c>
      <c r="BC326">
        <v>1</v>
      </c>
      <c r="BD326">
        <v>32.630000000000003</v>
      </c>
      <c r="BE326">
        <v>45.45</v>
      </c>
      <c r="BF326">
        <v>12.82</v>
      </c>
      <c r="BG326">
        <v>-1</v>
      </c>
      <c r="BH326">
        <v>30.25</v>
      </c>
      <c r="BI326">
        <v>36.299999999999997</v>
      </c>
      <c r="BJ326">
        <v>5</v>
      </c>
      <c r="BK326">
        <v>6</v>
      </c>
      <c r="BL326">
        <v>1</v>
      </c>
      <c r="BM326">
        <v>50</v>
      </c>
      <c r="BN326">
        <v>0</v>
      </c>
      <c r="BO326">
        <v>6.05</v>
      </c>
      <c r="BP326">
        <v>6.05</v>
      </c>
      <c r="BQ326">
        <v>1</v>
      </c>
      <c r="BR326">
        <v>1</v>
      </c>
      <c r="BS326">
        <v>0</v>
      </c>
      <c r="BT326">
        <v>50</v>
      </c>
      <c r="BU326">
        <v>0</v>
      </c>
      <c r="BV326">
        <v>20</v>
      </c>
      <c r="BW326">
        <v>20</v>
      </c>
      <c r="BX326">
        <v>83.33</v>
      </c>
      <c r="BY326">
        <v>40</v>
      </c>
      <c r="BZ326">
        <v>0</v>
      </c>
      <c r="CA326">
        <v>0</v>
      </c>
      <c r="CB326">
        <v>50</v>
      </c>
      <c r="CC326">
        <v>1</v>
      </c>
      <c r="CD326">
        <v>4</v>
      </c>
      <c r="CE326">
        <v>1</v>
      </c>
      <c r="CF326">
        <v>2</v>
      </c>
      <c r="CG326">
        <v>0</v>
      </c>
      <c r="CH326">
        <v>0</v>
      </c>
      <c r="CI326">
        <v>0</v>
      </c>
      <c r="CJ326">
        <v>1</v>
      </c>
      <c r="CK326">
        <v>0</v>
      </c>
      <c r="CL326">
        <v>3</v>
      </c>
      <c r="CM326">
        <v>0</v>
      </c>
      <c r="CN326">
        <v>2</v>
      </c>
      <c r="CO326">
        <v>12.1</v>
      </c>
      <c r="CP326">
        <v>9.92</v>
      </c>
      <c r="CQ326">
        <v>102.29</v>
      </c>
      <c r="CR326">
        <v>8.84</v>
      </c>
      <c r="CS326">
        <v>16.23</v>
      </c>
      <c r="CT326">
        <v>16.73</v>
      </c>
      <c r="CU326">
        <v>45.8</v>
      </c>
      <c r="CV326">
        <v>48.76</v>
      </c>
      <c r="CW326">
        <v>50.1</v>
      </c>
      <c r="CX326">
        <v>59.3</v>
      </c>
      <c r="CY326">
        <v>50.98</v>
      </c>
      <c r="CZ326">
        <v>53.58</v>
      </c>
    </row>
    <row r="327" spans="1:104">
      <c r="A327" t="s">
        <v>658</v>
      </c>
      <c r="B327" t="s">
        <v>659</v>
      </c>
      <c r="C327" t="s">
        <v>68</v>
      </c>
      <c r="D327" t="s">
        <v>84</v>
      </c>
      <c r="E327">
        <v>46</v>
      </c>
      <c r="F327">
        <v>20142015</v>
      </c>
      <c r="G327">
        <v>28</v>
      </c>
      <c r="H327">
        <v>5.25</v>
      </c>
      <c r="I327">
        <v>5.25</v>
      </c>
      <c r="J327">
        <v>0</v>
      </c>
      <c r="K327">
        <v>0</v>
      </c>
      <c r="L327">
        <v>0</v>
      </c>
      <c r="M327">
        <v>0</v>
      </c>
      <c r="N327">
        <v>0</v>
      </c>
      <c r="O327">
        <v>0</v>
      </c>
      <c r="P327">
        <v>0</v>
      </c>
      <c r="Q327">
        <v>13.04</v>
      </c>
      <c r="R327">
        <v>93.75</v>
      </c>
      <c r="S327" t="s">
        <v>1488</v>
      </c>
      <c r="T327">
        <v>26.83</v>
      </c>
      <c r="U327">
        <v>0.51</v>
      </c>
      <c r="V327">
        <v>-1.65</v>
      </c>
      <c r="W327">
        <v>12.5</v>
      </c>
      <c r="X327">
        <v>14.15</v>
      </c>
      <c r="Y327">
        <v>-18</v>
      </c>
      <c r="Z327">
        <v>3</v>
      </c>
      <c r="AA327">
        <v>21</v>
      </c>
      <c r="AB327">
        <v>7.68</v>
      </c>
      <c r="AC327">
        <v>53.73</v>
      </c>
      <c r="AD327">
        <v>61.41</v>
      </c>
      <c r="AE327">
        <v>0</v>
      </c>
      <c r="AF327">
        <v>0.32</v>
      </c>
      <c r="AG327">
        <v>12.73</v>
      </c>
      <c r="AH327">
        <v>-34</v>
      </c>
      <c r="AI327">
        <v>6</v>
      </c>
      <c r="AJ327">
        <v>40</v>
      </c>
      <c r="AK327">
        <v>15.35</v>
      </c>
      <c r="AL327">
        <v>102.35</v>
      </c>
      <c r="AM327">
        <v>117.7</v>
      </c>
      <c r="AN327">
        <v>50</v>
      </c>
      <c r="AO327">
        <v>0</v>
      </c>
      <c r="AP327">
        <v>2</v>
      </c>
      <c r="AQ327">
        <v>0</v>
      </c>
      <c r="AR327">
        <v>1.44</v>
      </c>
      <c r="AS327">
        <v>17.14</v>
      </c>
      <c r="AT327">
        <v>15.7</v>
      </c>
      <c r="AU327">
        <v>-23</v>
      </c>
      <c r="AV327">
        <v>6</v>
      </c>
      <c r="AW327">
        <v>29</v>
      </c>
      <c r="AX327">
        <v>15.35</v>
      </c>
      <c r="AY327">
        <v>74.2</v>
      </c>
      <c r="AZ327">
        <v>89.55</v>
      </c>
      <c r="BA327">
        <v>50</v>
      </c>
      <c r="BB327">
        <v>0</v>
      </c>
      <c r="BC327">
        <v>0</v>
      </c>
      <c r="BD327">
        <v>-2.02</v>
      </c>
      <c r="BE327">
        <v>15.79</v>
      </c>
      <c r="BF327">
        <v>17.809999999999999</v>
      </c>
      <c r="BG327">
        <v>-13</v>
      </c>
      <c r="BH327">
        <v>7.68</v>
      </c>
      <c r="BI327">
        <v>40.94</v>
      </c>
      <c r="BJ327">
        <v>3</v>
      </c>
      <c r="BK327">
        <v>16</v>
      </c>
      <c r="BL327">
        <v>0</v>
      </c>
      <c r="BM327">
        <v>-18.18</v>
      </c>
      <c r="BN327">
        <v>18.18</v>
      </c>
      <c r="BO327">
        <v>0</v>
      </c>
      <c r="BP327">
        <v>2.56</v>
      </c>
      <c r="BQ327">
        <v>0</v>
      </c>
      <c r="BR327">
        <v>1</v>
      </c>
      <c r="BS327">
        <v>-1</v>
      </c>
      <c r="BT327">
        <v>0</v>
      </c>
      <c r="BU327" t="s">
        <v>1488</v>
      </c>
      <c r="BV327">
        <v>0</v>
      </c>
      <c r="BW327">
        <v>0</v>
      </c>
      <c r="BX327">
        <v>93.75</v>
      </c>
      <c r="BY327">
        <v>51.85</v>
      </c>
      <c r="BZ327">
        <v>14</v>
      </c>
      <c r="CA327">
        <v>13</v>
      </c>
      <c r="CB327">
        <v>33.33</v>
      </c>
      <c r="CC327">
        <v>7</v>
      </c>
      <c r="CD327">
        <v>7</v>
      </c>
      <c r="CE327">
        <v>14</v>
      </c>
      <c r="CF327">
        <v>2</v>
      </c>
      <c r="CG327">
        <v>0</v>
      </c>
      <c r="CH327">
        <v>0</v>
      </c>
      <c r="CI327">
        <v>0</v>
      </c>
      <c r="CJ327">
        <v>0</v>
      </c>
      <c r="CK327">
        <v>0</v>
      </c>
      <c r="CL327">
        <v>0</v>
      </c>
      <c r="CM327">
        <v>0</v>
      </c>
      <c r="CN327">
        <v>0</v>
      </c>
      <c r="CO327">
        <v>0</v>
      </c>
      <c r="CP327">
        <v>23.45</v>
      </c>
      <c r="CQ327">
        <v>209.27</v>
      </c>
      <c r="CR327">
        <v>10.08</v>
      </c>
      <c r="CS327">
        <v>18.079999999999998</v>
      </c>
      <c r="CT327">
        <v>17.510000000000002</v>
      </c>
      <c r="CU327">
        <v>52.4</v>
      </c>
      <c r="CV327">
        <v>48.15</v>
      </c>
      <c r="CW327">
        <v>56.66</v>
      </c>
      <c r="CX327">
        <v>51.47</v>
      </c>
      <c r="CY327">
        <v>52.19</v>
      </c>
      <c r="CZ327">
        <v>56.21</v>
      </c>
    </row>
    <row r="328" spans="1:104">
      <c r="A328" t="s">
        <v>829</v>
      </c>
      <c r="B328" t="s">
        <v>830</v>
      </c>
      <c r="C328" t="s">
        <v>62</v>
      </c>
      <c r="D328" t="s">
        <v>81</v>
      </c>
      <c r="E328">
        <v>80</v>
      </c>
      <c r="F328">
        <v>20142015</v>
      </c>
      <c r="G328">
        <v>33</v>
      </c>
      <c r="H328">
        <v>6</v>
      </c>
      <c r="I328">
        <v>4.75</v>
      </c>
      <c r="J328">
        <v>0</v>
      </c>
      <c r="K328">
        <v>0</v>
      </c>
      <c r="L328">
        <v>0</v>
      </c>
      <c r="M328">
        <v>0</v>
      </c>
      <c r="N328">
        <v>0</v>
      </c>
      <c r="O328">
        <v>0</v>
      </c>
      <c r="P328">
        <v>-1</v>
      </c>
      <c r="Q328">
        <v>7.44</v>
      </c>
      <c r="R328">
        <v>94.99</v>
      </c>
      <c r="S328">
        <v>0</v>
      </c>
      <c r="T328">
        <v>-2.57</v>
      </c>
      <c r="U328">
        <v>2.81</v>
      </c>
      <c r="V328">
        <v>-9.83</v>
      </c>
      <c r="W328">
        <v>9.44</v>
      </c>
      <c r="X328">
        <v>19.27</v>
      </c>
      <c r="Y328">
        <v>-189</v>
      </c>
      <c r="Z328">
        <v>22</v>
      </c>
      <c r="AA328">
        <v>211</v>
      </c>
      <c r="AB328">
        <v>5.88</v>
      </c>
      <c r="AC328">
        <v>56.41</v>
      </c>
      <c r="AD328">
        <v>62.29</v>
      </c>
      <c r="AE328">
        <v>1</v>
      </c>
      <c r="AF328">
        <v>-6.45</v>
      </c>
      <c r="AG328">
        <v>13.9</v>
      </c>
      <c r="AH328">
        <v>-366</v>
      </c>
      <c r="AI328">
        <v>32</v>
      </c>
      <c r="AJ328">
        <v>398</v>
      </c>
      <c r="AK328">
        <v>8.5500000000000007</v>
      </c>
      <c r="AL328">
        <v>106.4</v>
      </c>
      <c r="AM328">
        <v>114.96</v>
      </c>
      <c r="AN328">
        <v>68.75</v>
      </c>
      <c r="AO328">
        <v>0</v>
      </c>
      <c r="AP328">
        <v>19</v>
      </c>
      <c r="AQ328">
        <v>1</v>
      </c>
      <c r="AR328">
        <v>-8.36</v>
      </c>
      <c r="AS328">
        <v>8.02</v>
      </c>
      <c r="AT328">
        <v>16.38</v>
      </c>
      <c r="AU328">
        <v>-293</v>
      </c>
      <c r="AV328">
        <v>28</v>
      </c>
      <c r="AW328">
        <v>321</v>
      </c>
      <c r="AX328">
        <v>7.49</v>
      </c>
      <c r="AY328">
        <v>85.82</v>
      </c>
      <c r="AZ328">
        <v>93.3</v>
      </c>
      <c r="BA328">
        <v>78.569999999999993</v>
      </c>
      <c r="BB328">
        <v>0</v>
      </c>
      <c r="BC328">
        <v>1</v>
      </c>
      <c r="BD328">
        <v>-9.33</v>
      </c>
      <c r="BE328">
        <v>8.59</v>
      </c>
      <c r="BF328">
        <v>17.920000000000002</v>
      </c>
      <c r="BG328">
        <v>-212</v>
      </c>
      <c r="BH328">
        <v>5.88</v>
      </c>
      <c r="BI328">
        <v>62.56</v>
      </c>
      <c r="BJ328">
        <v>22</v>
      </c>
      <c r="BK328">
        <v>234</v>
      </c>
      <c r="BL328">
        <v>1</v>
      </c>
      <c r="BM328">
        <v>0.71</v>
      </c>
      <c r="BN328">
        <v>5</v>
      </c>
      <c r="BO328">
        <v>0.53</v>
      </c>
      <c r="BP328">
        <v>8.82</v>
      </c>
      <c r="BQ328">
        <v>2</v>
      </c>
      <c r="BR328">
        <v>33</v>
      </c>
      <c r="BS328">
        <v>-31</v>
      </c>
      <c r="BT328">
        <v>5.71</v>
      </c>
      <c r="BU328">
        <v>0</v>
      </c>
      <c r="BV328">
        <v>9.09</v>
      </c>
      <c r="BW328">
        <v>7.14</v>
      </c>
      <c r="BX328">
        <v>85.9</v>
      </c>
      <c r="BY328">
        <v>40</v>
      </c>
      <c r="BZ328">
        <v>0</v>
      </c>
      <c r="CA328">
        <v>0</v>
      </c>
      <c r="CB328">
        <v>6.81</v>
      </c>
      <c r="CC328">
        <v>16</v>
      </c>
      <c r="CD328">
        <v>43</v>
      </c>
      <c r="CE328">
        <v>219</v>
      </c>
      <c r="CF328">
        <v>10</v>
      </c>
      <c r="CG328">
        <v>2</v>
      </c>
      <c r="CH328">
        <v>0</v>
      </c>
      <c r="CI328">
        <v>0</v>
      </c>
      <c r="CJ328">
        <v>1</v>
      </c>
      <c r="CK328">
        <v>8</v>
      </c>
      <c r="CL328">
        <v>4</v>
      </c>
      <c r="CM328">
        <v>1</v>
      </c>
      <c r="CN328">
        <v>0</v>
      </c>
      <c r="CO328">
        <v>-0.27</v>
      </c>
      <c r="CP328">
        <v>224.43</v>
      </c>
      <c r="CQ328">
        <v>223.32</v>
      </c>
      <c r="CR328">
        <v>50.12</v>
      </c>
      <c r="CS328">
        <v>16.899999999999999</v>
      </c>
      <c r="CT328">
        <v>17.829999999999998</v>
      </c>
      <c r="CU328">
        <v>52.82</v>
      </c>
      <c r="CV328">
        <v>50.14</v>
      </c>
      <c r="CW328">
        <v>52.62</v>
      </c>
      <c r="CX328">
        <v>46.99</v>
      </c>
      <c r="CY328">
        <v>55.2</v>
      </c>
      <c r="CZ328">
        <v>54.9</v>
      </c>
    </row>
    <row r="329" spans="1:104">
      <c r="A329" t="s">
        <v>520</v>
      </c>
      <c r="B329" t="s">
        <v>521</v>
      </c>
      <c r="C329" t="s">
        <v>68</v>
      </c>
      <c r="D329" t="s">
        <v>77</v>
      </c>
      <c r="E329">
        <v>79</v>
      </c>
      <c r="F329">
        <v>20142015</v>
      </c>
      <c r="G329">
        <v>24</v>
      </c>
      <c r="H329">
        <v>1.4</v>
      </c>
      <c r="I329">
        <v>1.325</v>
      </c>
      <c r="J329">
        <v>0</v>
      </c>
      <c r="K329">
        <v>0</v>
      </c>
      <c r="L329">
        <v>0</v>
      </c>
      <c r="M329">
        <v>0</v>
      </c>
      <c r="N329">
        <v>0</v>
      </c>
      <c r="O329">
        <v>0</v>
      </c>
      <c r="P329">
        <v>1</v>
      </c>
      <c r="Q329">
        <v>7.69</v>
      </c>
      <c r="R329">
        <v>92.22</v>
      </c>
      <c r="S329">
        <v>0</v>
      </c>
      <c r="T329">
        <v>-8.7799999999999994</v>
      </c>
      <c r="U329">
        <v>2.31</v>
      </c>
      <c r="V329">
        <v>-11.68</v>
      </c>
      <c r="W329">
        <v>9.33</v>
      </c>
      <c r="X329">
        <v>21.01</v>
      </c>
      <c r="Y329">
        <v>-122</v>
      </c>
      <c r="Z329">
        <v>14</v>
      </c>
      <c r="AA329">
        <v>136</v>
      </c>
      <c r="AB329">
        <v>4.6100000000000003</v>
      </c>
      <c r="AC329">
        <v>44.74</v>
      </c>
      <c r="AD329">
        <v>49.34</v>
      </c>
      <c r="AE329">
        <v>4</v>
      </c>
      <c r="AF329">
        <v>-7.67</v>
      </c>
      <c r="AG329">
        <v>15.36</v>
      </c>
      <c r="AH329">
        <v>-297</v>
      </c>
      <c r="AI329">
        <v>27</v>
      </c>
      <c r="AJ329">
        <v>324</v>
      </c>
      <c r="AK329">
        <v>8.8800000000000008</v>
      </c>
      <c r="AL329">
        <v>106.58</v>
      </c>
      <c r="AM329">
        <v>115.47</v>
      </c>
      <c r="AN329">
        <v>62.96</v>
      </c>
      <c r="AO329">
        <v>2</v>
      </c>
      <c r="AP329">
        <v>11</v>
      </c>
      <c r="AQ329">
        <v>11</v>
      </c>
      <c r="AR329">
        <v>-7.75</v>
      </c>
      <c r="AS329">
        <v>8.7799999999999994</v>
      </c>
      <c r="AT329">
        <v>16.53</v>
      </c>
      <c r="AU329">
        <v>-216</v>
      </c>
      <c r="AV329">
        <v>23</v>
      </c>
      <c r="AW329">
        <v>239</v>
      </c>
      <c r="AX329">
        <v>7.57</v>
      </c>
      <c r="AY329">
        <v>78.62</v>
      </c>
      <c r="AZ329">
        <v>86.19</v>
      </c>
      <c r="BA329">
        <v>73.91</v>
      </c>
      <c r="BB329">
        <v>3</v>
      </c>
      <c r="BC329">
        <v>9</v>
      </c>
      <c r="BD329">
        <v>-9.39</v>
      </c>
      <c r="BE329">
        <v>8.6300000000000008</v>
      </c>
      <c r="BF329">
        <v>18.02</v>
      </c>
      <c r="BG329">
        <v>-163</v>
      </c>
      <c r="BH329">
        <v>5.59</v>
      </c>
      <c r="BI329">
        <v>59.21</v>
      </c>
      <c r="BJ329">
        <v>17</v>
      </c>
      <c r="BK329">
        <v>180</v>
      </c>
      <c r="BL329">
        <v>6</v>
      </c>
      <c r="BM329">
        <v>-13.04</v>
      </c>
      <c r="BN329">
        <v>13.04</v>
      </c>
      <c r="BO329">
        <v>0</v>
      </c>
      <c r="BP329">
        <v>4.6100000000000003</v>
      </c>
      <c r="BQ329">
        <v>0</v>
      </c>
      <c r="BR329">
        <v>14</v>
      </c>
      <c r="BS329">
        <v>-14</v>
      </c>
      <c r="BT329">
        <v>0</v>
      </c>
      <c r="BU329">
        <v>0</v>
      </c>
      <c r="BV329">
        <v>0</v>
      </c>
      <c r="BW329">
        <v>0</v>
      </c>
      <c r="BX329">
        <v>92.22</v>
      </c>
      <c r="BY329">
        <v>50</v>
      </c>
      <c r="BZ329">
        <v>76</v>
      </c>
      <c r="CA329">
        <v>76</v>
      </c>
      <c r="CB329">
        <v>3.72</v>
      </c>
      <c r="CC329">
        <v>8</v>
      </c>
      <c r="CD329">
        <v>33</v>
      </c>
      <c r="CE329">
        <v>207</v>
      </c>
      <c r="CF329">
        <v>2</v>
      </c>
      <c r="CG329">
        <v>2</v>
      </c>
      <c r="CH329">
        <v>0</v>
      </c>
      <c r="CI329">
        <v>0</v>
      </c>
      <c r="CJ329">
        <v>6</v>
      </c>
      <c r="CK329">
        <v>1</v>
      </c>
      <c r="CL329">
        <v>6</v>
      </c>
      <c r="CM329">
        <v>0</v>
      </c>
      <c r="CN329">
        <v>1</v>
      </c>
      <c r="CO329">
        <v>0.33</v>
      </c>
      <c r="CP329">
        <v>182.39</v>
      </c>
      <c r="CQ329">
        <v>157.78</v>
      </c>
      <c r="CR329">
        <v>53.62</v>
      </c>
      <c r="CS329">
        <v>17.25</v>
      </c>
      <c r="CT329">
        <v>17.309999999999999</v>
      </c>
      <c r="CU329">
        <v>51.65</v>
      </c>
      <c r="CV329">
        <v>50.32</v>
      </c>
      <c r="CW329">
        <v>56.15</v>
      </c>
      <c r="CX329">
        <v>52.55</v>
      </c>
      <c r="CY329">
        <v>55.08</v>
      </c>
      <c r="CZ329">
        <v>54.38</v>
      </c>
    </row>
    <row r="330" spans="1:104">
      <c r="A330" t="s">
        <v>307</v>
      </c>
      <c r="B330" t="s">
        <v>308</v>
      </c>
      <c r="C330" t="s">
        <v>62</v>
      </c>
      <c r="D330" t="s">
        <v>84</v>
      </c>
      <c r="E330">
        <v>77</v>
      </c>
      <c r="F330">
        <v>20142015</v>
      </c>
      <c r="G330">
        <v>23</v>
      </c>
      <c r="H330">
        <v>1.4</v>
      </c>
      <c r="I330">
        <v>1.4</v>
      </c>
      <c r="J330">
        <v>0</v>
      </c>
      <c r="K330">
        <v>0</v>
      </c>
      <c r="L330">
        <v>0</v>
      </c>
      <c r="M330">
        <v>0</v>
      </c>
      <c r="N330">
        <v>0</v>
      </c>
      <c r="O330">
        <v>0</v>
      </c>
      <c r="P330">
        <v>0</v>
      </c>
      <c r="Q330">
        <v>9.09</v>
      </c>
      <c r="R330">
        <v>86.67</v>
      </c>
      <c r="S330" t="s">
        <v>1488</v>
      </c>
      <c r="T330">
        <v>27.32</v>
      </c>
      <c r="U330">
        <v>0.15</v>
      </c>
      <c r="V330">
        <v>-5.26</v>
      </c>
      <c r="W330">
        <v>10</v>
      </c>
      <c r="X330">
        <v>15.26</v>
      </c>
      <c r="Y330">
        <v>-8</v>
      </c>
      <c r="Z330">
        <v>1</v>
      </c>
      <c r="AA330">
        <v>9</v>
      </c>
      <c r="AB330">
        <v>5.08</v>
      </c>
      <c r="AC330">
        <v>45.73</v>
      </c>
      <c r="AD330">
        <v>50.81</v>
      </c>
      <c r="AE330">
        <v>0</v>
      </c>
      <c r="AF330">
        <v>-4.7699999999999996</v>
      </c>
      <c r="AG330">
        <v>13.86</v>
      </c>
      <c r="AH330">
        <v>-18</v>
      </c>
      <c r="AI330">
        <v>2</v>
      </c>
      <c r="AJ330">
        <v>20</v>
      </c>
      <c r="AK330">
        <v>10.16</v>
      </c>
      <c r="AL330">
        <v>101.62</v>
      </c>
      <c r="AM330">
        <v>111.79</v>
      </c>
      <c r="AN330">
        <v>50</v>
      </c>
      <c r="AO330">
        <v>0</v>
      </c>
      <c r="AP330">
        <v>1</v>
      </c>
      <c r="AQ330">
        <v>0</v>
      </c>
      <c r="AR330">
        <v>-4.96</v>
      </c>
      <c r="AS330">
        <v>11.76</v>
      </c>
      <c r="AT330">
        <v>16.73</v>
      </c>
      <c r="AU330">
        <v>-13</v>
      </c>
      <c r="AV330">
        <v>2</v>
      </c>
      <c r="AW330">
        <v>15</v>
      </c>
      <c r="AX330">
        <v>10.16</v>
      </c>
      <c r="AY330">
        <v>76.22</v>
      </c>
      <c r="AZ330">
        <v>86.38</v>
      </c>
      <c r="BA330">
        <v>50</v>
      </c>
      <c r="BB330">
        <v>0</v>
      </c>
      <c r="BC330">
        <v>0</v>
      </c>
      <c r="BD330">
        <v>-12.1</v>
      </c>
      <c r="BE330">
        <v>6.25</v>
      </c>
      <c r="BF330">
        <v>18.350000000000001</v>
      </c>
      <c r="BG330">
        <v>-14</v>
      </c>
      <c r="BH330">
        <v>5.08</v>
      </c>
      <c r="BI330">
        <v>76.22</v>
      </c>
      <c r="BJ330">
        <v>1</v>
      </c>
      <c r="BK330">
        <v>15</v>
      </c>
      <c r="BL330">
        <v>0</v>
      </c>
      <c r="BM330">
        <v>-15.22</v>
      </c>
      <c r="BN330">
        <v>15.22</v>
      </c>
      <c r="BO330">
        <v>0</v>
      </c>
      <c r="BP330">
        <v>10.16</v>
      </c>
      <c r="BQ330">
        <v>0</v>
      </c>
      <c r="BR330">
        <v>2</v>
      </c>
      <c r="BS330">
        <v>-2</v>
      </c>
      <c r="BT330">
        <v>0</v>
      </c>
      <c r="BU330" t="s">
        <v>1488</v>
      </c>
      <c r="BV330">
        <v>0</v>
      </c>
      <c r="BW330">
        <v>0</v>
      </c>
      <c r="BX330">
        <v>86.67</v>
      </c>
      <c r="BY330">
        <v>40</v>
      </c>
      <c r="BZ330">
        <v>0</v>
      </c>
      <c r="CA330">
        <v>0</v>
      </c>
      <c r="CB330">
        <v>36.36</v>
      </c>
      <c r="CC330">
        <v>4</v>
      </c>
      <c r="CD330">
        <v>2</v>
      </c>
      <c r="CE330">
        <v>7</v>
      </c>
      <c r="CF330">
        <v>0</v>
      </c>
      <c r="CG330">
        <v>0</v>
      </c>
      <c r="CH330">
        <v>0</v>
      </c>
      <c r="CI330">
        <v>0</v>
      </c>
      <c r="CJ330">
        <v>0</v>
      </c>
      <c r="CK330">
        <v>0</v>
      </c>
      <c r="CL330">
        <v>0</v>
      </c>
      <c r="CM330">
        <v>0</v>
      </c>
      <c r="CN330">
        <v>0</v>
      </c>
      <c r="CO330">
        <v>0</v>
      </c>
      <c r="CP330">
        <v>11.81</v>
      </c>
      <c r="CQ330">
        <v>374.38</v>
      </c>
      <c r="CR330">
        <v>3.06</v>
      </c>
      <c r="CS330">
        <v>16.39</v>
      </c>
      <c r="CT330">
        <v>17.170000000000002</v>
      </c>
      <c r="CU330">
        <v>52.47</v>
      </c>
      <c r="CV330">
        <v>47.67</v>
      </c>
      <c r="CW330">
        <v>55.99</v>
      </c>
      <c r="CX330">
        <v>50.71</v>
      </c>
      <c r="CY330">
        <v>50.99</v>
      </c>
      <c r="CZ330">
        <v>55.98</v>
      </c>
    </row>
    <row r="331" spans="1:104">
      <c r="A331" t="s">
        <v>143</v>
      </c>
      <c r="B331" t="s">
        <v>144</v>
      </c>
      <c r="C331" t="s">
        <v>113</v>
      </c>
      <c r="D331" t="s">
        <v>110</v>
      </c>
      <c r="E331">
        <v>81</v>
      </c>
      <c r="F331">
        <v>20142015</v>
      </c>
      <c r="G331">
        <v>21</v>
      </c>
      <c r="H331">
        <v>0.74299999999999999</v>
      </c>
      <c r="I331" t="s">
        <v>1488</v>
      </c>
      <c r="J331">
        <v>0</v>
      </c>
      <c r="K331">
        <v>0</v>
      </c>
      <c r="L331">
        <v>0</v>
      </c>
      <c r="M331">
        <v>0</v>
      </c>
      <c r="N331">
        <v>0</v>
      </c>
      <c r="O331">
        <v>0</v>
      </c>
      <c r="P331">
        <v>1</v>
      </c>
      <c r="Q331">
        <v>0</v>
      </c>
      <c r="R331" t="s">
        <v>1488</v>
      </c>
      <c r="S331" t="s">
        <v>1488</v>
      </c>
      <c r="T331">
        <v>45.1</v>
      </c>
      <c r="U331">
        <v>0.01</v>
      </c>
      <c r="V331">
        <v>-13.4</v>
      </c>
      <c r="W331">
        <v>0</v>
      </c>
      <c r="X331">
        <v>13.4</v>
      </c>
      <c r="Y331">
        <v>-4</v>
      </c>
      <c r="Z331">
        <v>0</v>
      </c>
      <c r="AA331">
        <v>4</v>
      </c>
      <c r="AB331">
        <v>0</v>
      </c>
      <c r="AC331">
        <v>204.26</v>
      </c>
      <c r="AD331">
        <v>204.26</v>
      </c>
      <c r="AE331">
        <v>0</v>
      </c>
      <c r="AF331">
        <v>-9.77</v>
      </c>
      <c r="AG331">
        <v>9.77</v>
      </c>
      <c r="AH331">
        <v>-5</v>
      </c>
      <c r="AI331">
        <v>0</v>
      </c>
      <c r="AJ331">
        <v>5</v>
      </c>
      <c r="AK331">
        <v>0</v>
      </c>
      <c r="AL331">
        <v>255.32</v>
      </c>
      <c r="AM331">
        <v>255.32</v>
      </c>
      <c r="AN331" t="s">
        <v>1488</v>
      </c>
      <c r="AO331">
        <v>0</v>
      </c>
      <c r="AP331">
        <v>0</v>
      </c>
      <c r="AQ331">
        <v>0</v>
      </c>
      <c r="AR331">
        <v>-10.65</v>
      </c>
      <c r="AS331">
        <v>0</v>
      </c>
      <c r="AT331">
        <v>10.65</v>
      </c>
      <c r="AU331">
        <v>-5</v>
      </c>
      <c r="AV331">
        <v>0</v>
      </c>
      <c r="AW331">
        <v>5</v>
      </c>
      <c r="AX331">
        <v>0</v>
      </c>
      <c r="AY331">
        <v>255.32</v>
      </c>
      <c r="AZ331">
        <v>255.32</v>
      </c>
      <c r="BA331" t="s">
        <v>1488</v>
      </c>
      <c r="BB331">
        <v>0</v>
      </c>
      <c r="BC331">
        <v>0</v>
      </c>
      <c r="BD331">
        <v>-10.55</v>
      </c>
      <c r="BE331">
        <v>0</v>
      </c>
      <c r="BF331">
        <v>10.55</v>
      </c>
      <c r="BG331">
        <v>-5</v>
      </c>
      <c r="BH331">
        <v>0</v>
      </c>
      <c r="BI331">
        <v>255.32</v>
      </c>
      <c r="BJ331">
        <v>0</v>
      </c>
      <c r="BK331">
        <v>5</v>
      </c>
      <c r="BL331">
        <v>0</v>
      </c>
      <c r="BM331">
        <v>-10.87</v>
      </c>
      <c r="BN331">
        <v>10.87</v>
      </c>
      <c r="BO331">
        <v>0</v>
      </c>
      <c r="BP331">
        <v>51.06</v>
      </c>
      <c r="BQ331">
        <v>0</v>
      </c>
      <c r="BR331">
        <v>1</v>
      </c>
      <c r="BS331">
        <v>-1</v>
      </c>
      <c r="BT331">
        <v>0</v>
      </c>
      <c r="BU331" t="s">
        <v>1488</v>
      </c>
      <c r="BV331" t="s">
        <v>1488</v>
      </c>
      <c r="BW331" t="s">
        <v>1488</v>
      </c>
      <c r="BX331">
        <v>80</v>
      </c>
      <c r="BY331">
        <v>40</v>
      </c>
      <c r="BZ331">
        <v>0</v>
      </c>
      <c r="CA331">
        <v>0</v>
      </c>
      <c r="CB331">
        <v>50</v>
      </c>
      <c r="CC331">
        <v>1</v>
      </c>
      <c r="CD331">
        <v>1</v>
      </c>
      <c r="CE331">
        <v>1</v>
      </c>
      <c r="CF331">
        <v>0</v>
      </c>
      <c r="CG331">
        <v>0</v>
      </c>
      <c r="CH331">
        <v>0</v>
      </c>
      <c r="CI331">
        <v>0</v>
      </c>
      <c r="CJ331">
        <v>0</v>
      </c>
      <c r="CK331">
        <v>0</v>
      </c>
      <c r="CL331">
        <v>0</v>
      </c>
      <c r="CM331">
        <v>0</v>
      </c>
      <c r="CN331">
        <v>1</v>
      </c>
      <c r="CO331">
        <v>51.06</v>
      </c>
      <c r="CP331">
        <v>1.18</v>
      </c>
      <c r="CQ331">
        <v>414.84</v>
      </c>
      <c r="CR331">
        <v>0.28000000000000003</v>
      </c>
      <c r="CS331">
        <v>18.16</v>
      </c>
      <c r="CT331">
        <v>17.420000000000002</v>
      </c>
      <c r="CU331">
        <v>53.35</v>
      </c>
      <c r="CV331">
        <v>49.81</v>
      </c>
      <c r="CW331">
        <v>59.09</v>
      </c>
      <c r="CX331">
        <v>51.67</v>
      </c>
      <c r="CY331">
        <v>54.11</v>
      </c>
      <c r="CZ331">
        <v>54.51</v>
      </c>
    </row>
    <row r="332" spans="1:104">
      <c r="A332" t="s">
        <v>1711</v>
      </c>
      <c r="B332" t="s">
        <v>1712</v>
      </c>
      <c r="C332" t="s">
        <v>62</v>
      </c>
      <c r="D332" t="s">
        <v>1056</v>
      </c>
      <c r="E332">
        <v>1</v>
      </c>
      <c r="F332">
        <v>20142015</v>
      </c>
      <c r="G332">
        <v>20</v>
      </c>
      <c r="H332">
        <v>0.63500000000000001</v>
      </c>
      <c r="I332">
        <v>0.65700000000000003</v>
      </c>
      <c r="J332">
        <v>0</v>
      </c>
      <c r="K332">
        <v>0</v>
      </c>
      <c r="L332">
        <v>0</v>
      </c>
      <c r="M332">
        <v>0</v>
      </c>
      <c r="N332">
        <v>0</v>
      </c>
      <c r="O332">
        <v>0</v>
      </c>
      <c r="P332">
        <v>0</v>
      </c>
      <c r="Q332">
        <v>0</v>
      </c>
      <c r="R332" t="s">
        <v>1488</v>
      </c>
      <c r="S332" t="s">
        <v>1488</v>
      </c>
      <c r="T332" t="s">
        <v>1488</v>
      </c>
      <c r="U332">
        <v>1.1399999999999999</v>
      </c>
      <c r="V332" t="s">
        <v>1488</v>
      </c>
      <c r="W332" t="s">
        <v>1488</v>
      </c>
      <c r="X332">
        <v>0</v>
      </c>
      <c r="Y332">
        <v>0</v>
      </c>
      <c r="Z332">
        <v>0</v>
      </c>
      <c r="AA332">
        <v>0</v>
      </c>
      <c r="AB332">
        <v>0</v>
      </c>
      <c r="AC332">
        <v>0</v>
      </c>
      <c r="AD332">
        <v>0</v>
      </c>
      <c r="AE332">
        <v>0</v>
      </c>
      <c r="AF332">
        <v>0</v>
      </c>
      <c r="AG332">
        <v>0</v>
      </c>
      <c r="AH332">
        <v>-1</v>
      </c>
      <c r="AI332">
        <v>0</v>
      </c>
      <c r="AJ332">
        <v>1</v>
      </c>
      <c r="AK332">
        <v>0</v>
      </c>
      <c r="AL332">
        <v>52.55</v>
      </c>
      <c r="AM332">
        <v>52.55</v>
      </c>
      <c r="AN332" t="s">
        <v>1488</v>
      </c>
      <c r="AO332">
        <v>0</v>
      </c>
      <c r="AP332">
        <v>0</v>
      </c>
      <c r="AQ332">
        <v>0</v>
      </c>
      <c r="AR332">
        <v>0</v>
      </c>
      <c r="AS332">
        <v>0</v>
      </c>
      <c r="AT332">
        <v>0</v>
      </c>
      <c r="AU332">
        <v>-1</v>
      </c>
      <c r="AV332">
        <v>0</v>
      </c>
      <c r="AW332">
        <v>1</v>
      </c>
      <c r="AX332">
        <v>0</v>
      </c>
      <c r="AY332">
        <v>52.55</v>
      </c>
      <c r="AZ332">
        <v>52.55</v>
      </c>
      <c r="BA332" t="s">
        <v>1488</v>
      </c>
      <c r="BB332">
        <v>0</v>
      </c>
      <c r="BC332">
        <v>0</v>
      </c>
      <c r="BD332">
        <v>0</v>
      </c>
      <c r="BE332">
        <v>0</v>
      </c>
      <c r="BF332">
        <v>0</v>
      </c>
      <c r="BG332">
        <v>-1</v>
      </c>
      <c r="BH332">
        <v>0</v>
      </c>
      <c r="BI332">
        <v>52.55</v>
      </c>
      <c r="BJ332">
        <v>0</v>
      </c>
      <c r="BK332">
        <v>1</v>
      </c>
      <c r="BL332">
        <v>0</v>
      </c>
      <c r="BM332" t="s">
        <v>1488</v>
      </c>
      <c r="BN332" t="s">
        <v>1488</v>
      </c>
      <c r="BO332">
        <v>0</v>
      </c>
      <c r="BP332">
        <v>0</v>
      </c>
      <c r="BQ332">
        <v>0</v>
      </c>
      <c r="BR332">
        <v>0</v>
      </c>
      <c r="BS332">
        <v>0</v>
      </c>
      <c r="BT332" t="s">
        <v>1488</v>
      </c>
      <c r="BU332" t="s">
        <v>1488</v>
      </c>
      <c r="BV332" t="s">
        <v>1488</v>
      </c>
      <c r="BW332" t="s">
        <v>1488</v>
      </c>
      <c r="BX332">
        <v>100</v>
      </c>
      <c r="BY332">
        <v>40</v>
      </c>
      <c r="BZ332">
        <v>0</v>
      </c>
      <c r="CA332">
        <v>0</v>
      </c>
      <c r="CB332" t="s">
        <v>1488</v>
      </c>
      <c r="CC332">
        <v>0</v>
      </c>
      <c r="CD332">
        <v>0</v>
      </c>
      <c r="CE332">
        <v>0</v>
      </c>
      <c r="CF332">
        <v>0</v>
      </c>
      <c r="CG332">
        <v>0</v>
      </c>
      <c r="CH332">
        <v>0</v>
      </c>
      <c r="CI332">
        <v>0</v>
      </c>
      <c r="CJ332">
        <v>0</v>
      </c>
      <c r="CK332">
        <v>0</v>
      </c>
      <c r="CL332">
        <v>0</v>
      </c>
      <c r="CM332">
        <v>0</v>
      </c>
      <c r="CN332">
        <v>0</v>
      </c>
      <c r="CO332">
        <v>0</v>
      </c>
      <c r="CP332">
        <v>1.1399999999999999</v>
      </c>
      <c r="CQ332">
        <v>5</v>
      </c>
      <c r="CR332">
        <v>18.59</v>
      </c>
      <c r="CS332">
        <v>14.21</v>
      </c>
      <c r="CT332">
        <v>15.57</v>
      </c>
      <c r="CU332">
        <v>46.99</v>
      </c>
      <c r="CV332">
        <v>50.58</v>
      </c>
      <c r="CW332">
        <v>48.97</v>
      </c>
      <c r="CX332">
        <v>55.25</v>
      </c>
      <c r="CY332">
        <v>52.21</v>
      </c>
      <c r="CZ332">
        <v>51</v>
      </c>
    </row>
    <row r="333" spans="1:104">
      <c r="A333" t="s">
        <v>473</v>
      </c>
      <c r="B333" t="s">
        <v>474</v>
      </c>
      <c r="C333" t="s">
        <v>80</v>
      </c>
      <c r="D333" t="s">
        <v>105</v>
      </c>
      <c r="E333">
        <v>80</v>
      </c>
      <c r="F333">
        <v>20142015</v>
      </c>
      <c r="G333">
        <v>28</v>
      </c>
      <c r="H333">
        <v>3</v>
      </c>
      <c r="I333">
        <v>4.1879999999999997</v>
      </c>
      <c r="J333">
        <v>3</v>
      </c>
      <c r="K333">
        <v>1</v>
      </c>
      <c r="L333">
        <v>4</v>
      </c>
      <c r="M333">
        <v>1.33</v>
      </c>
      <c r="N333">
        <v>0.44</v>
      </c>
      <c r="O333">
        <v>1.77</v>
      </c>
      <c r="P333">
        <v>-1</v>
      </c>
      <c r="Q333">
        <v>12.98</v>
      </c>
      <c r="R333">
        <v>108.44</v>
      </c>
      <c r="S333">
        <v>37.5</v>
      </c>
      <c r="T333">
        <v>-2.5</v>
      </c>
      <c r="U333">
        <v>1.69</v>
      </c>
      <c r="V333">
        <v>0.16</v>
      </c>
      <c r="W333">
        <v>15.38</v>
      </c>
      <c r="X333">
        <v>15.23</v>
      </c>
      <c r="Y333">
        <v>-99</v>
      </c>
      <c r="Z333">
        <v>22</v>
      </c>
      <c r="AA333">
        <v>121</v>
      </c>
      <c r="AB333">
        <v>9.75</v>
      </c>
      <c r="AC333">
        <v>53.64</v>
      </c>
      <c r="AD333">
        <v>63.4</v>
      </c>
      <c r="AE333">
        <v>11</v>
      </c>
      <c r="AF333">
        <v>-3.33</v>
      </c>
      <c r="AG333">
        <v>16.309999999999999</v>
      </c>
      <c r="AH333">
        <v>-194</v>
      </c>
      <c r="AI333">
        <v>34</v>
      </c>
      <c r="AJ333">
        <v>228</v>
      </c>
      <c r="AK333">
        <v>15.07</v>
      </c>
      <c r="AL333">
        <v>101.08</v>
      </c>
      <c r="AM333">
        <v>116.15</v>
      </c>
      <c r="AN333">
        <v>70.59</v>
      </c>
      <c r="AO333">
        <v>5</v>
      </c>
      <c r="AP333">
        <v>12</v>
      </c>
      <c r="AQ333">
        <v>14</v>
      </c>
      <c r="AR333">
        <v>-4.79</v>
      </c>
      <c r="AS333">
        <v>14.21</v>
      </c>
      <c r="AT333">
        <v>19</v>
      </c>
      <c r="AU333">
        <v>-136</v>
      </c>
      <c r="AV333">
        <v>27</v>
      </c>
      <c r="AW333">
        <v>163</v>
      </c>
      <c r="AX333">
        <v>11.97</v>
      </c>
      <c r="AY333">
        <v>72.260000000000005</v>
      </c>
      <c r="AZ333">
        <v>84.23</v>
      </c>
      <c r="BA333">
        <v>88.89</v>
      </c>
      <c r="BB333">
        <v>1</v>
      </c>
      <c r="BC333">
        <v>9</v>
      </c>
      <c r="BD333">
        <v>-4.46</v>
      </c>
      <c r="BE333">
        <v>16.55</v>
      </c>
      <c r="BF333">
        <v>21.01</v>
      </c>
      <c r="BG333">
        <v>-97</v>
      </c>
      <c r="BH333">
        <v>10.64</v>
      </c>
      <c r="BI333">
        <v>53.64</v>
      </c>
      <c r="BJ333">
        <v>24</v>
      </c>
      <c r="BK333">
        <v>121</v>
      </c>
      <c r="BL333">
        <v>8</v>
      </c>
      <c r="BM333">
        <v>14.19</v>
      </c>
      <c r="BN333">
        <v>10.81</v>
      </c>
      <c r="BO333">
        <v>2.2200000000000002</v>
      </c>
      <c r="BP333">
        <v>6.65</v>
      </c>
      <c r="BQ333">
        <v>5</v>
      </c>
      <c r="BR333">
        <v>15</v>
      </c>
      <c r="BS333">
        <v>-10</v>
      </c>
      <c r="BT333">
        <v>25</v>
      </c>
      <c r="BU333">
        <v>33.33</v>
      </c>
      <c r="BV333">
        <v>20.83</v>
      </c>
      <c r="BW333">
        <v>18.52</v>
      </c>
      <c r="BX333">
        <v>87.6</v>
      </c>
      <c r="BY333">
        <v>28</v>
      </c>
      <c r="BZ333">
        <v>2</v>
      </c>
      <c r="CA333">
        <v>9</v>
      </c>
      <c r="CB333">
        <v>6.77</v>
      </c>
      <c r="CC333">
        <v>9</v>
      </c>
      <c r="CD333">
        <v>36</v>
      </c>
      <c r="CE333">
        <v>124</v>
      </c>
      <c r="CF333">
        <v>3</v>
      </c>
      <c r="CG333">
        <v>1</v>
      </c>
      <c r="CH333">
        <v>0</v>
      </c>
      <c r="CI333">
        <v>1</v>
      </c>
      <c r="CJ333">
        <v>5</v>
      </c>
      <c r="CK333">
        <v>1</v>
      </c>
      <c r="CL333">
        <v>12</v>
      </c>
      <c r="CM333">
        <v>1</v>
      </c>
      <c r="CN333">
        <v>0</v>
      </c>
      <c r="CO333">
        <v>-0.44</v>
      </c>
      <c r="CP333">
        <v>135.34</v>
      </c>
      <c r="CQ333">
        <v>202.31</v>
      </c>
      <c r="CR333">
        <v>40.08</v>
      </c>
      <c r="CS333">
        <v>17.82</v>
      </c>
      <c r="CT333">
        <v>17.440000000000001</v>
      </c>
      <c r="CU333">
        <v>52.55</v>
      </c>
      <c r="CV333">
        <v>49.53</v>
      </c>
      <c r="CW333">
        <v>60.2</v>
      </c>
      <c r="CX333">
        <v>54.36</v>
      </c>
      <c r="CY333">
        <v>53.72</v>
      </c>
      <c r="CZ333">
        <v>54.74</v>
      </c>
    </row>
    <row r="334" spans="1:104">
      <c r="A334" t="s">
        <v>609</v>
      </c>
      <c r="B334" t="s">
        <v>610</v>
      </c>
      <c r="C334" t="s">
        <v>62</v>
      </c>
      <c r="D334" t="s">
        <v>149</v>
      </c>
      <c r="E334">
        <v>70</v>
      </c>
      <c r="F334">
        <v>20142015</v>
      </c>
      <c r="G334">
        <v>23</v>
      </c>
      <c r="H334">
        <v>4</v>
      </c>
      <c r="I334">
        <v>4.3330000000000002</v>
      </c>
      <c r="J334">
        <v>0</v>
      </c>
      <c r="K334">
        <v>0</v>
      </c>
      <c r="L334">
        <v>0</v>
      </c>
      <c r="M334">
        <v>0</v>
      </c>
      <c r="N334">
        <v>0</v>
      </c>
      <c r="O334">
        <v>0</v>
      </c>
      <c r="P334">
        <v>-1</v>
      </c>
      <c r="Q334">
        <v>8.09</v>
      </c>
      <c r="R334">
        <v>88.04</v>
      </c>
      <c r="S334">
        <v>0</v>
      </c>
      <c r="T334">
        <v>-2.25</v>
      </c>
      <c r="U334">
        <v>2.59</v>
      </c>
      <c r="V334">
        <v>-2.0699999999999998</v>
      </c>
      <c r="W334">
        <v>9.5500000000000007</v>
      </c>
      <c r="X334">
        <v>11.63</v>
      </c>
      <c r="Y334">
        <v>-127</v>
      </c>
      <c r="Z334">
        <v>15</v>
      </c>
      <c r="AA334">
        <v>142</v>
      </c>
      <c r="AB334">
        <v>4.96</v>
      </c>
      <c r="AC334">
        <v>46.92</v>
      </c>
      <c r="AD334">
        <v>51.88</v>
      </c>
      <c r="AE334">
        <v>1</v>
      </c>
      <c r="AF334">
        <v>-2.1800000000000002</v>
      </c>
      <c r="AG334">
        <v>10.27</v>
      </c>
      <c r="AH334">
        <v>-290</v>
      </c>
      <c r="AI334">
        <v>28</v>
      </c>
      <c r="AJ334">
        <v>318</v>
      </c>
      <c r="AK334">
        <v>9.25</v>
      </c>
      <c r="AL334">
        <v>105.08</v>
      </c>
      <c r="AM334">
        <v>114.33</v>
      </c>
      <c r="AN334">
        <v>67.86</v>
      </c>
      <c r="AO334">
        <v>1</v>
      </c>
      <c r="AP334">
        <v>21</v>
      </c>
      <c r="AQ334">
        <v>5</v>
      </c>
      <c r="AR334">
        <v>-1.7</v>
      </c>
      <c r="AS334">
        <v>8.65</v>
      </c>
      <c r="AT334">
        <v>10.34</v>
      </c>
      <c r="AU334">
        <v>-220</v>
      </c>
      <c r="AV334">
        <v>23</v>
      </c>
      <c r="AW334">
        <v>243</v>
      </c>
      <c r="AX334">
        <v>7.6</v>
      </c>
      <c r="AY334">
        <v>80.3</v>
      </c>
      <c r="AZ334">
        <v>87.9</v>
      </c>
      <c r="BA334">
        <v>82.61</v>
      </c>
      <c r="BB334">
        <v>1</v>
      </c>
      <c r="BC334">
        <v>4</v>
      </c>
      <c r="BD334">
        <v>-0.82</v>
      </c>
      <c r="BE334">
        <v>9.36</v>
      </c>
      <c r="BF334">
        <v>10.18</v>
      </c>
      <c r="BG334">
        <v>-165</v>
      </c>
      <c r="BH334">
        <v>6.28</v>
      </c>
      <c r="BI334">
        <v>60.8</v>
      </c>
      <c r="BJ334">
        <v>19</v>
      </c>
      <c r="BK334">
        <v>184</v>
      </c>
      <c r="BL334">
        <v>3</v>
      </c>
      <c r="BM334">
        <v>0</v>
      </c>
      <c r="BN334">
        <v>0</v>
      </c>
      <c r="BO334">
        <v>0</v>
      </c>
      <c r="BP334">
        <v>7.27</v>
      </c>
      <c r="BQ334">
        <v>0</v>
      </c>
      <c r="BR334">
        <v>22</v>
      </c>
      <c r="BS334">
        <v>-22</v>
      </c>
      <c r="BT334">
        <v>0</v>
      </c>
      <c r="BU334">
        <v>0</v>
      </c>
      <c r="BV334">
        <v>0</v>
      </c>
      <c r="BW334">
        <v>0</v>
      </c>
      <c r="BX334">
        <v>88.04</v>
      </c>
      <c r="BY334">
        <v>40</v>
      </c>
      <c r="BZ334">
        <v>0</v>
      </c>
      <c r="CA334">
        <v>0</v>
      </c>
      <c r="CB334">
        <v>5.7</v>
      </c>
      <c r="CC334">
        <v>11</v>
      </c>
      <c r="CD334">
        <v>47</v>
      </c>
      <c r="CE334">
        <v>182</v>
      </c>
      <c r="CF334">
        <v>6</v>
      </c>
      <c r="CG334">
        <v>7</v>
      </c>
      <c r="CH334">
        <v>0</v>
      </c>
      <c r="CI334">
        <v>0</v>
      </c>
      <c r="CJ334">
        <v>3</v>
      </c>
      <c r="CK334">
        <v>1</v>
      </c>
      <c r="CL334">
        <v>2</v>
      </c>
      <c r="CM334">
        <v>1</v>
      </c>
      <c r="CN334">
        <v>0</v>
      </c>
      <c r="CO334">
        <v>-0.33</v>
      </c>
      <c r="CP334">
        <v>181.57</v>
      </c>
      <c r="CQ334">
        <v>167.17</v>
      </c>
      <c r="CR334">
        <v>52.07</v>
      </c>
      <c r="CS334">
        <v>16.72</v>
      </c>
      <c r="CT334">
        <v>17.510000000000002</v>
      </c>
      <c r="CU334">
        <v>51.22</v>
      </c>
      <c r="CV334">
        <v>49.66</v>
      </c>
      <c r="CW334">
        <v>54.35</v>
      </c>
      <c r="CX334">
        <v>51.76</v>
      </c>
      <c r="CY334">
        <v>54.1</v>
      </c>
      <c r="CZ334">
        <v>54.84</v>
      </c>
    </row>
    <row r="335" spans="1:104">
      <c r="A335" t="s">
        <v>122</v>
      </c>
      <c r="B335" t="s">
        <v>123</v>
      </c>
      <c r="C335" t="s">
        <v>124</v>
      </c>
      <c r="D335" t="s">
        <v>116</v>
      </c>
      <c r="E335">
        <v>71</v>
      </c>
      <c r="F335">
        <v>20142015</v>
      </c>
      <c r="G335">
        <v>34</v>
      </c>
      <c r="H335">
        <v>4</v>
      </c>
      <c r="I335">
        <v>3.85</v>
      </c>
      <c r="J335">
        <v>1</v>
      </c>
      <c r="K335">
        <v>0</v>
      </c>
      <c r="L335">
        <v>1</v>
      </c>
      <c r="M335">
        <v>9.15</v>
      </c>
      <c r="N335">
        <v>0</v>
      </c>
      <c r="O335">
        <v>9.15</v>
      </c>
      <c r="P335">
        <v>0</v>
      </c>
      <c r="Q335">
        <v>44.44</v>
      </c>
      <c r="R335">
        <v>150</v>
      </c>
      <c r="S335">
        <v>50</v>
      </c>
      <c r="T335">
        <v>10.3</v>
      </c>
      <c r="U335">
        <v>0.09</v>
      </c>
      <c r="V335">
        <v>34.06</v>
      </c>
      <c r="W335">
        <v>42.86</v>
      </c>
      <c r="X335">
        <v>8.8000000000000007</v>
      </c>
      <c r="Y335">
        <v>-1</v>
      </c>
      <c r="Z335">
        <v>3</v>
      </c>
      <c r="AA335">
        <v>4</v>
      </c>
      <c r="AB335">
        <v>27.45</v>
      </c>
      <c r="AC335">
        <v>36.590000000000003</v>
      </c>
      <c r="AD335">
        <v>64.040000000000006</v>
      </c>
      <c r="AE335">
        <v>3</v>
      </c>
      <c r="AF335">
        <v>35.979999999999997</v>
      </c>
      <c r="AG335">
        <v>8.4600000000000009</v>
      </c>
      <c r="AH335">
        <v>-1</v>
      </c>
      <c r="AI335">
        <v>4</v>
      </c>
      <c r="AJ335">
        <v>5</v>
      </c>
      <c r="AK335">
        <v>36.590000000000003</v>
      </c>
      <c r="AL335">
        <v>45.74</v>
      </c>
      <c r="AM335">
        <v>82.34</v>
      </c>
      <c r="AN335">
        <v>50</v>
      </c>
      <c r="AO335">
        <v>0</v>
      </c>
      <c r="AP335">
        <v>0</v>
      </c>
      <c r="AQ335">
        <v>3</v>
      </c>
      <c r="AR335">
        <v>28.25</v>
      </c>
      <c r="AS335">
        <v>37.5</v>
      </c>
      <c r="AT335">
        <v>9.25</v>
      </c>
      <c r="AU335">
        <v>-2</v>
      </c>
      <c r="AV335">
        <v>3</v>
      </c>
      <c r="AW335">
        <v>5</v>
      </c>
      <c r="AX335">
        <v>27.45</v>
      </c>
      <c r="AY335">
        <v>45.74</v>
      </c>
      <c r="AZ335">
        <v>73.19</v>
      </c>
      <c r="BA335">
        <v>66.67</v>
      </c>
      <c r="BB335">
        <v>1</v>
      </c>
      <c r="BC335">
        <v>3</v>
      </c>
      <c r="BD335">
        <v>21.98</v>
      </c>
      <c r="BE335">
        <v>33.33</v>
      </c>
      <c r="BF335">
        <v>11.35</v>
      </c>
      <c r="BG335">
        <v>-2</v>
      </c>
      <c r="BH335">
        <v>18.3</v>
      </c>
      <c r="BI335">
        <v>36.590000000000003</v>
      </c>
      <c r="BJ335">
        <v>2</v>
      </c>
      <c r="BK335">
        <v>4</v>
      </c>
      <c r="BL335">
        <v>2</v>
      </c>
      <c r="BM335">
        <v>92.5</v>
      </c>
      <c r="BN335">
        <v>7.5</v>
      </c>
      <c r="BO335">
        <v>9.15</v>
      </c>
      <c r="BP335">
        <v>0</v>
      </c>
      <c r="BQ335">
        <v>1</v>
      </c>
      <c r="BR335">
        <v>0</v>
      </c>
      <c r="BS335">
        <v>1</v>
      </c>
      <c r="BT335">
        <v>100</v>
      </c>
      <c r="BU335">
        <v>33.33</v>
      </c>
      <c r="BV335">
        <v>50</v>
      </c>
      <c r="BW335">
        <v>33.33</v>
      </c>
      <c r="BX335">
        <v>100</v>
      </c>
      <c r="BY335">
        <v>40</v>
      </c>
      <c r="BZ335">
        <v>0</v>
      </c>
      <c r="CA335">
        <v>0</v>
      </c>
      <c r="CB335">
        <v>16.670000000000002</v>
      </c>
      <c r="CC335">
        <v>1</v>
      </c>
      <c r="CD335">
        <v>6</v>
      </c>
      <c r="CE335">
        <v>5</v>
      </c>
      <c r="CF335">
        <v>1</v>
      </c>
      <c r="CG335">
        <v>0</v>
      </c>
      <c r="CH335">
        <v>0</v>
      </c>
      <c r="CI335">
        <v>0</v>
      </c>
      <c r="CJ335">
        <v>1</v>
      </c>
      <c r="CK335">
        <v>0</v>
      </c>
      <c r="CL335">
        <v>1</v>
      </c>
      <c r="CM335">
        <v>1</v>
      </c>
      <c r="CN335">
        <v>1</v>
      </c>
      <c r="CO335">
        <v>0</v>
      </c>
      <c r="CP335">
        <v>6.56</v>
      </c>
      <c r="CQ335">
        <v>397.37</v>
      </c>
      <c r="CR335">
        <v>1.62</v>
      </c>
      <c r="CS335">
        <v>18.71</v>
      </c>
      <c r="CT335">
        <v>17.5</v>
      </c>
      <c r="CU335">
        <v>52.12</v>
      </c>
      <c r="CV335">
        <v>49.85</v>
      </c>
      <c r="CW335">
        <v>56.23</v>
      </c>
      <c r="CX335">
        <v>51.65</v>
      </c>
      <c r="CY335">
        <v>53.18</v>
      </c>
      <c r="CZ335">
        <v>53.5</v>
      </c>
    </row>
    <row r="336" spans="1:104">
      <c r="A336" t="s">
        <v>931</v>
      </c>
      <c r="B336" t="s">
        <v>932</v>
      </c>
      <c r="C336" t="s">
        <v>68</v>
      </c>
      <c r="D336" t="s">
        <v>195</v>
      </c>
      <c r="E336">
        <v>78</v>
      </c>
      <c r="F336">
        <v>20142015</v>
      </c>
      <c r="G336">
        <v>22</v>
      </c>
      <c r="H336">
        <v>0.87</v>
      </c>
      <c r="I336">
        <v>0.87</v>
      </c>
      <c r="J336">
        <v>0</v>
      </c>
      <c r="K336">
        <v>0</v>
      </c>
      <c r="L336">
        <v>0</v>
      </c>
      <c r="M336">
        <v>0</v>
      </c>
      <c r="N336">
        <v>0</v>
      </c>
      <c r="O336">
        <v>0</v>
      </c>
      <c r="P336">
        <v>0</v>
      </c>
      <c r="Q336">
        <v>0</v>
      </c>
      <c r="R336" t="s">
        <v>1488</v>
      </c>
      <c r="S336" t="s">
        <v>1488</v>
      </c>
      <c r="T336" t="s">
        <v>1488</v>
      </c>
      <c r="U336">
        <v>0.02</v>
      </c>
      <c r="V336">
        <v>-11.85</v>
      </c>
      <c r="W336">
        <v>0</v>
      </c>
      <c r="X336">
        <v>11.85</v>
      </c>
      <c r="Y336">
        <v>-4</v>
      </c>
      <c r="Z336">
        <v>0</v>
      </c>
      <c r="AA336">
        <v>4</v>
      </c>
      <c r="AB336">
        <v>0</v>
      </c>
      <c r="AC336">
        <v>174.55</v>
      </c>
      <c r="AD336">
        <v>174.55</v>
      </c>
      <c r="AE336">
        <v>0</v>
      </c>
      <c r="AF336">
        <v>-10.89</v>
      </c>
      <c r="AG336">
        <v>10.89</v>
      </c>
      <c r="AH336">
        <v>-5</v>
      </c>
      <c r="AI336">
        <v>0</v>
      </c>
      <c r="AJ336">
        <v>5</v>
      </c>
      <c r="AK336">
        <v>0</v>
      </c>
      <c r="AL336">
        <v>218.18</v>
      </c>
      <c r="AM336">
        <v>218.18</v>
      </c>
      <c r="AN336" t="s">
        <v>1488</v>
      </c>
      <c r="AO336">
        <v>0</v>
      </c>
      <c r="AP336">
        <v>0</v>
      </c>
      <c r="AQ336">
        <v>0</v>
      </c>
      <c r="AR336">
        <v>-12.71</v>
      </c>
      <c r="AS336">
        <v>0</v>
      </c>
      <c r="AT336">
        <v>12.71</v>
      </c>
      <c r="AU336">
        <v>-4</v>
      </c>
      <c r="AV336">
        <v>0</v>
      </c>
      <c r="AW336">
        <v>4</v>
      </c>
      <c r="AX336">
        <v>0</v>
      </c>
      <c r="AY336">
        <v>174.55</v>
      </c>
      <c r="AZ336">
        <v>174.55</v>
      </c>
      <c r="BA336" t="s">
        <v>1488</v>
      </c>
      <c r="BB336">
        <v>0</v>
      </c>
      <c r="BC336">
        <v>0</v>
      </c>
      <c r="BD336">
        <v>-14.89</v>
      </c>
      <c r="BE336">
        <v>0</v>
      </c>
      <c r="BF336">
        <v>14.89</v>
      </c>
      <c r="BG336">
        <v>-3</v>
      </c>
      <c r="BH336">
        <v>0</v>
      </c>
      <c r="BI336">
        <v>130.91</v>
      </c>
      <c r="BJ336">
        <v>0</v>
      </c>
      <c r="BK336">
        <v>3</v>
      </c>
      <c r="BL336">
        <v>0</v>
      </c>
      <c r="BM336">
        <v>-4.17</v>
      </c>
      <c r="BN336">
        <v>4.17</v>
      </c>
      <c r="BO336">
        <v>0</v>
      </c>
      <c r="BP336">
        <v>43.64</v>
      </c>
      <c r="BQ336">
        <v>0</v>
      </c>
      <c r="BR336">
        <v>1</v>
      </c>
      <c r="BS336">
        <v>-1</v>
      </c>
      <c r="BT336">
        <v>0</v>
      </c>
      <c r="BU336" t="s">
        <v>1488</v>
      </c>
      <c r="BV336" t="s">
        <v>1488</v>
      </c>
      <c r="BW336" t="s">
        <v>1488</v>
      </c>
      <c r="BX336">
        <v>66.67</v>
      </c>
      <c r="BY336">
        <v>40</v>
      </c>
      <c r="BZ336">
        <v>0</v>
      </c>
      <c r="CA336">
        <v>0</v>
      </c>
      <c r="CB336" t="s">
        <v>1488</v>
      </c>
      <c r="CC336">
        <v>0</v>
      </c>
      <c r="CD336">
        <v>0</v>
      </c>
      <c r="CE336">
        <v>0</v>
      </c>
      <c r="CF336">
        <v>0</v>
      </c>
      <c r="CG336">
        <v>0</v>
      </c>
      <c r="CH336">
        <v>0</v>
      </c>
      <c r="CI336">
        <v>0</v>
      </c>
      <c r="CJ336">
        <v>0</v>
      </c>
      <c r="CK336">
        <v>0</v>
      </c>
      <c r="CL336">
        <v>0</v>
      </c>
      <c r="CM336">
        <v>0</v>
      </c>
      <c r="CN336">
        <v>0</v>
      </c>
      <c r="CO336">
        <v>0</v>
      </c>
      <c r="CP336">
        <v>1.38</v>
      </c>
      <c r="CQ336">
        <v>426.96</v>
      </c>
      <c r="CR336">
        <v>0.32</v>
      </c>
      <c r="CS336">
        <v>17.55</v>
      </c>
      <c r="CT336">
        <v>16.95</v>
      </c>
      <c r="CU336">
        <v>48.58</v>
      </c>
      <c r="CV336">
        <v>50.88</v>
      </c>
      <c r="CW336">
        <v>51.59</v>
      </c>
      <c r="CX336">
        <v>54.6</v>
      </c>
      <c r="CY336">
        <v>52.66</v>
      </c>
      <c r="CZ336">
        <v>50.84</v>
      </c>
    </row>
    <row r="337" spans="1:104">
      <c r="A337" t="s">
        <v>250</v>
      </c>
      <c r="B337" t="s">
        <v>251</v>
      </c>
      <c r="C337" t="s">
        <v>124</v>
      </c>
      <c r="D337" t="s">
        <v>168</v>
      </c>
      <c r="E337">
        <v>81</v>
      </c>
      <c r="F337">
        <v>20142015</v>
      </c>
      <c r="G337">
        <v>28</v>
      </c>
      <c r="H337">
        <v>4.5</v>
      </c>
      <c r="I337">
        <v>4.4000000000000004</v>
      </c>
      <c r="J337">
        <v>0</v>
      </c>
      <c r="K337">
        <v>1</v>
      </c>
      <c r="L337">
        <v>1</v>
      </c>
      <c r="M337">
        <v>0</v>
      </c>
      <c r="N337">
        <v>0.42</v>
      </c>
      <c r="O337">
        <v>0.42</v>
      </c>
      <c r="P337">
        <v>-1</v>
      </c>
      <c r="Q337">
        <v>13.2</v>
      </c>
      <c r="R337">
        <v>92</v>
      </c>
      <c r="S337">
        <v>0</v>
      </c>
      <c r="T337">
        <v>0.16</v>
      </c>
      <c r="U337">
        <v>1.76</v>
      </c>
      <c r="V337">
        <v>-1.24</v>
      </c>
      <c r="W337">
        <v>14.48</v>
      </c>
      <c r="X337">
        <v>15.72</v>
      </c>
      <c r="Y337">
        <v>-103</v>
      </c>
      <c r="Z337">
        <v>21</v>
      </c>
      <c r="AA337">
        <v>124</v>
      </c>
      <c r="AB337">
        <v>8.85</v>
      </c>
      <c r="AC337">
        <v>52.27</v>
      </c>
      <c r="AD337">
        <v>61.12</v>
      </c>
      <c r="AE337">
        <v>9</v>
      </c>
      <c r="AF337">
        <v>0.11</v>
      </c>
      <c r="AG337">
        <v>13.09</v>
      </c>
      <c r="AH337">
        <v>-184</v>
      </c>
      <c r="AI337">
        <v>33</v>
      </c>
      <c r="AJ337">
        <v>217</v>
      </c>
      <c r="AK337">
        <v>13.91</v>
      </c>
      <c r="AL337">
        <v>91.47</v>
      </c>
      <c r="AM337">
        <v>105.38</v>
      </c>
      <c r="AN337">
        <v>66.67</v>
      </c>
      <c r="AO337">
        <v>0</v>
      </c>
      <c r="AP337">
        <v>8</v>
      </c>
      <c r="AQ337">
        <v>12</v>
      </c>
      <c r="AR337">
        <v>1.96</v>
      </c>
      <c r="AS337">
        <v>16.489999999999998</v>
      </c>
      <c r="AT337">
        <v>14.54</v>
      </c>
      <c r="AU337">
        <v>-130</v>
      </c>
      <c r="AV337">
        <v>32</v>
      </c>
      <c r="AW337">
        <v>162</v>
      </c>
      <c r="AX337">
        <v>13.49</v>
      </c>
      <c r="AY337">
        <v>68.290000000000006</v>
      </c>
      <c r="AZ337">
        <v>81.78</v>
      </c>
      <c r="BA337">
        <v>68.75</v>
      </c>
      <c r="BB337">
        <v>2</v>
      </c>
      <c r="BC337">
        <v>12</v>
      </c>
      <c r="BD337">
        <v>0.16</v>
      </c>
      <c r="BE337">
        <v>15.83</v>
      </c>
      <c r="BF337">
        <v>15.67</v>
      </c>
      <c r="BG337">
        <v>-95</v>
      </c>
      <c r="BH337">
        <v>9.27</v>
      </c>
      <c r="BI337">
        <v>49.32</v>
      </c>
      <c r="BJ337">
        <v>22</v>
      </c>
      <c r="BK337">
        <v>117</v>
      </c>
      <c r="BL337">
        <v>10</v>
      </c>
      <c r="BM337">
        <v>-7.58</v>
      </c>
      <c r="BN337">
        <v>16.670000000000002</v>
      </c>
      <c r="BO337">
        <v>0.84</v>
      </c>
      <c r="BP337">
        <v>8.43</v>
      </c>
      <c r="BQ337">
        <v>2</v>
      </c>
      <c r="BR337">
        <v>20</v>
      </c>
      <c r="BS337">
        <v>-18</v>
      </c>
      <c r="BT337">
        <v>9.09</v>
      </c>
      <c r="BU337">
        <v>0</v>
      </c>
      <c r="BV337">
        <v>9.09</v>
      </c>
      <c r="BW337">
        <v>6.25</v>
      </c>
      <c r="BX337">
        <v>82.91</v>
      </c>
      <c r="BY337">
        <v>35</v>
      </c>
      <c r="BZ337">
        <v>1</v>
      </c>
      <c r="CA337">
        <v>4</v>
      </c>
      <c r="CB337">
        <v>6.94</v>
      </c>
      <c r="CC337">
        <v>10</v>
      </c>
      <c r="CD337">
        <v>32</v>
      </c>
      <c r="CE337">
        <v>134</v>
      </c>
      <c r="CF337">
        <v>10</v>
      </c>
      <c r="CG337">
        <v>4</v>
      </c>
      <c r="CH337">
        <v>0</v>
      </c>
      <c r="CI337">
        <v>1</v>
      </c>
      <c r="CJ337">
        <v>10</v>
      </c>
      <c r="CK337">
        <v>4</v>
      </c>
      <c r="CL337">
        <v>3</v>
      </c>
      <c r="CM337">
        <v>2</v>
      </c>
      <c r="CN337">
        <v>1</v>
      </c>
      <c r="CO337">
        <v>-0.42</v>
      </c>
      <c r="CP337">
        <v>142.34</v>
      </c>
      <c r="CQ337">
        <v>364.69</v>
      </c>
      <c r="CR337">
        <v>28.07</v>
      </c>
      <c r="CS337">
        <v>19.05</v>
      </c>
      <c r="CT337">
        <v>17.8</v>
      </c>
      <c r="CU337">
        <v>52.29</v>
      </c>
      <c r="CV337">
        <v>50.47</v>
      </c>
      <c r="CW337">
        <v>57.81</v>
      </c>
      <c r="CX337">
        <v>52.74</v>
      </c>
      <c r="CY337">
        <v>55.4</v>
      </c>
      <c r="CZ337">
        <v>54.38</v>
      </c>
    </row>
    <row r="338" spans="1:104">
      <c r="A338" t="s">
        <v>842</v>
      </c>
      <c r="B338" t="s">
        <v>843</v>
      </c>
      <c r="C338" t="s">
        <v>68</v>
      </c>
      <c r="D338" t="s">
        <v>195</v>
      </c>
      <c r="E338">
        <v>64</v>
      </c>
      <c r="F338">
        <v>20142015</v>
      </c>
      <c r="G338">
        <v>31</v>
      </c>
      <c r="H338">
        <v>4.5</v>
      </c>
      <c r="I338">
        <v>4.5</v>
      </c>
      <c r="J338">
        <v>0</v>
      </c>
      <c r="K338">
        <v>1</v>
      </c>
      <c r="L338">
        <v>1</v>
      </c>
      <c r="M338">
        <v>0</v>
      </c>
      <c r="N338">
        <v>0.43</v>
      </c>
      <c r="O338">
        <v>0.43</v>
      </c>
      <c r="P338">
        <v>1</v>
      </c>
      <c r="Q338">
        <v>10.96</v>
      </c>
      <c r="R338">
        <v>92</v>
      </c>
      <c r="S338">
        <v>0</v>
      </c>
      <c r="T338">
        <v>-3.05</v>
      </c>
      <c r="U338">
        <v>2.19</v>
      </c>
      <c r="V338">
        <v>2.0099999999999998</v>
      </c>
      <c r="W338">
        <v>12.82</v>
      </c>
      <c r="X338">
        <v>10.81</v>
      </c>
      <c r="Y338">
        <v>-116</v>
      </c>
      <c r="Z338">
        <v>20</v>
      </c>
      <c r="AA338">
        <v>136</v>
      </c>
      <c r="AB338">
        <v>8.56</v>
      </c>
      <c r="AC338">
        <v>58.23</v>
      </c>
      <c r="AD338">
        <v>66.8</v>
      </c>
      <c r="AE338">
        <v>12</v>
      </c>
      <c r="AF338">
        <v>-0.1</v>
      </c>
      <c r="AG338">
        <v>11.06</v>
      </c>
      <c r="AH338">
        <v>-228</v>
      </c>
      <c r="AI338">
        <v>32</v>
      </c>
      <c r="AJ338">
        <v>260</v>
      </c>
      <c r="AK338">
        <v>13.7</v>
      </c>
      <c r="AL338">
        <v>111.33</v>
      </c>
      <c r="AM338">
        <v>125.03</v>
      </c>
      <c r="AN338">
        <v>78.12</v>
      </c>
      <c r="AO338">
        <v>0</v>
      </c>
      <c r="AP338">
        <v>16</v>
      </c>
      <c r="AQ338">
        <v>14</v>
      </c>
      <c r="AR338">
        <v>0.72</v>
      </c>
      <c r="AS338">
        <v>13.64</v>
      </c>
      <c r="AT338">
        <v>12.91</v>
      </c>
      <c r="AU338">
        <v>-160</v>
      </c>
      <c r="AV338">
        <v>30</v>
      </c>
      <c r="AW338">
        <v>190</v>
      </c>
      <c r="AX338">
        <v>12.85</v>
      </c>
      <c r="AY338">
        <v>81.36</v>
      </c>
      <c r="AZ338">
        <v>94.2</v>
      </c>
      <c r="BA338">
        <v>83.33</v>
      </c>
      <c r="BB338">
        <v>2</v>
      </c>
      <c r="BC338">
        <v>14</v>
      </c>
      <c r="BD338">
        <v>1.31</v>
      </c>
      <c r="BE338">
        <v>16.670000000000002</v>
      </c>
      <c r="BF338">
        <v>15.35</v>
      </c>
      <c r="BG338">
        <v>-100</v>
      </c>
      <c r="BH338">
        <v>10.7</v>
      </c>
      <c r="BI338">
        <v>53.52</v>
      </c>
      <c r="BJ338">
        <v>25</v>
      </c>
      <c r="BK338">
        <v>125</v>
      </c>
      <c r="BL338">
        <v>12</v>
      </c>
      <c r="BM338">
        <v>2.08</v>
      </c>
      <c r="BN338">
        <v>4.17</v>
      </c>
      <c r="BO338">
        <v>0.43</v>
      </c>
      <c r="BP338">
        <v>6.42</v>
      </c>
      <c r="BQ338">
        <v>1</v>
      </c>
      <c r="BR338">
        <v>15</v>
      </c>
      <c r="BS338">
        <v>-14</v>
      </c>
      <c r="BT338">
        <v>6.25</v>
      </c>
      <c r="BU338">
        <v>0</v>
      </c>
      <c r="BV338">
        <v>4</v>
      </c>
      <c r="BW338">
        <v>3.33</v>
      </c>
      <c r="BX338">
        <v>88</v>
      </c>
      <c r="BY338">
        <v>34.619999999999997</v>
      </c>
      <c r="BZ338">
        <v>27</v>
      </c>
      <c r="CA338">
        <v>51</v>
      </c>
      <c r="CB338">
        <v>4.17</v>
      </c>
      <c r="CC338">
        <v>6</v>
      </c>
      <c r="CD338">
        <v>30</v>
      </c>
      <c r="CE338">
        <v>138</v>
      </c>
      <c r="CF338">
        <v>5</v>
      </c>
      <c r="CG338">
        <v>4</v>
      </c>
      <c r="CH338">
        <v>1</v>
      </c>
      <c r="CI338">
        <v>0</v>
      </c>
      <c r="CJ338">
        <v>12</v>
      </c>
      <c r="CK338">
        <v>4</v>
      </c>
      <c r="CL338">
        <v>4</v>
      </c>
      <c r="CM338">
        <v>0</v>
      </c>
      <c r="CN338">
        <v>1</v>
      </c>
      <c r="CO338">
        <v>0.43</v>
      </c>
      <c r="CP338">
        <v>140.12</v>
      </c>
      <c r="CQ338">
        <v>223.82</v>
      </c>
      <c r="CR338">
        <v>38.5</v>
      </c>
      <c r="CS338">
        <v>17.8</v>
      </c>
      <c r="CT338">
        <v>17.32</v>
      </c>
      <c r="CU338">
        <v>49.56</v>
      </c>
      <c r="CV338">
        <v>50.37</v>
      </c>
      <c r="CW338">
        <v>53.45</v>
      </c>
      <c r="CX338">
        <v>54.39</v>
      </c>
      <c r="CY338">
        <v>54.62</v>
      </c>
      <c r="CZ338">
        <v>53.83</v>
      </c>
    </row>
    <row r="339" spans="1:104">
      <c r="A339" t="s">
        <v>945</v>
      </c>
      <c r="B339" t="s">
        <v>946</v>
      </c>
      <c r="C339" t="s">
        <v>68</v>
      </c>
      <c r="D339" t="s">
        <v>643</v>
      </c>
      <c r="E339">
        <v>37</v>
      </c>
      <c r="F339">
        <v>20142015</v>
      </c>
      <c r="G339">
        <v>23</v>
      </c>
      <c r="H339">
        <v>0.6</v>
      </c>
      <c r="I339">
        <v>0.6</v>
      </c>
      <c r="J339">
        <v>0</v>
      </c>
      <c r="K339">
        <v>0</v>
      </c>
      <c r="L339">
        <v>0</v>
      </c>
      <c r="M339">
        <v>0</v>
      </c>
      <c r="N339">
        <v>0</v>
      </c>
      <c r="O339">
        <v>0</v>
      </c>
      <c r="P339">
        <v>0</v>
      </c>
      <c r="Q339">
        <v>10.91</v>
      </c>
      <c r="R339">
        <v>82.76</v>
      </c>
      <c r="S339" t="s">
        <v>1488</v>
      </c>
      <c r="T339">
        <v>-1.4</v>
      </c>
      <c r="U339">
        <v>0.91</v>
      </c>
      <c r="V339">
        <v>-9.39</v>
      </c>
      <c r="W339">
        <v>10</v>
      </c>
      <c r="X339">
        <v>19.39</v>
      </c>
      <c r="Y339">
        <v>-24</v>
      </c>
      <c r="Z339">
        <v>3</v>
      </c>
      <c r="AA339">
        <v>27</v>
      </c>
      <c r="AB339">
        <v>5.37</v>
      </c>
      <c r="AC339">
        <v>48.32</v>
      </c>
      <c r="AD339">
        <v>53.69</v>
      </c>
      <c r="AE339">
        <v>2</v>
      </c>
      <c r="AF339">
        <v>-1.48</v>
      </c>
      <c r="AG339">
        <v>12.39</v>
      </c>
      <c r="AH339">
        <v>-43</v>
      </c>
      <c r="AI339">
        <v>6</v>
      </c>
      <c r="AJ339">
        <v>49</v>
      </c>
      <c r="AK339">
        <v>10.74</v>
      </c>
      <c r="AL339">
        <v>87.7</v>
      </c>
      <c r="AM339">
        <v>98.43</v>
      </c>
      <c r="AN339">
        <v>50</v>
      </c>
      <c r="AO339">
        <v>0</v>
      </c>
      <c r="AP339">
        <v>1</v>
      </c>
      <c r="AQ339">
        <v>2</v>
      </c>
      <c r="AR339">
        <v>1.1599999999999999</v>
      </c>
      <c r="AS339">
        <v>14.29</v>
      </c>
      <c r="AT339">
        <v>13.12</v>
      </c>
      <c r="AU339">
        <v>-30</v>
      </c>
      <c r="AV339">
        <v>6</v>
      </c>
      <c r="AW339">
        <v>36</v>
      </c>
      <c r="AX339">
        <v>10.74</v>
      </c>
      <c r="AY339">
        <v>64.430000000000007</v>
      </c>
      <c r="AZ339">
        <v>75.17</v>
      </c>
      <c r="BA339">
        <v>50</v>
      </c>
      <c r="BB339">
        <v>2</v>
      </c>
      <c r="BC339">
        <v>2</v>
      </c>
      <c r="BD339">
        <v>-4.1399999999999997</v>
      </c>
      <c r="BE339">
        <v>9.3800000000000008</v>
      </c>
      <c r="BF339">
        <v>13.51</v>
      </c>
      <c r="BG339">
        <v>-26</v>
      </c>
      <c r="BH339">
        <v>5.37</v>
      </c>
      <c r="BI339">
        <v>51.9</v>
      </c>
      <c r="BJ339">
        <v>3</v>
      </c>
      <c r="BK339">
        <v>29</v>
      </c>
      <c r="BL339">
        <v>0</v>
      </c>
      <c r="BM339">
        <v>-9.09</v>
      </c>
      <c r="BN339">
        <v>9.09</v>
      </c>
      <c r="BO339">
        <v>0</v>
      </c>
      <c r="BP339">
        <v>8.9499999999999993</v>
      </c>
      <c r="BQ339">
        <v>0</v>
      </c>
      <c r="BR339">
        <v>5</v>
      </c>
      <c r="BS339">
        <v>-5</v>
      </c>
      <c r="BT339">
        <v>0</v>
      </c>
      <c r="BU339">
        <v>0</v>
      </c>
      <c r="BV339">
        <v>0</v>
      </c>
      <c r="BW339">
        <v>0</v>
      </c>
      <c r="BX339">
        <v>82.76</v>
      </c>
      <c r="BY339">
        <v>33.33</v>
      </c>
      <c r="BZ339">
        <v>9</v>
      </c>
      <c r="CA339">
        <v>18</v>
      </c>
      <c r="CB339">
        <v>3.23</v>
      </c>
      <c r="CC339">
        <v>1</v>
      </c>
      <c r="CD339">
        <v>3</v>
      </c>
      <c r="CE339">
        <v>30</v>
      </c>
      <c r="CF339">
        <v>1</v>
      </c>
      <c r="CG339">
        <v>0</v>
      </c>
      <c r="CH339">
        <v>0</v>
      </c>
      <c r="CI339">
        <v>0</v>
      </c>
      <c r="CJ339">
        <v>0</v>
      </c>
      <c r="CK339">
        <v>0</v>
      </c>
      <c r="CL339">
        <v>1</v>
      </c>
      <c r="CM339">
        <v>0</v>
      </c>
      <c r="CN339">
        <v>0</v>
      </c>
      <c r="CO339">
        <v>0</v>
      </c>
      <c r="CP339">
        <v>33.520000000000003</v>
      </c>
      <c r="CQ339">
        <v>116.03</v>
      </c>
      <c r="CR339">
        <v>22.42</v>
      </c>
      <c r="CS339">
        <v>17.329999999999998</v>
      </c>
      <c r="CT339">
        <v>16.86</v>
      </c>
      <c r="CU339">
        <v>47.99</v>
      </c>
      <c r="CV339">
        <v>49.85</v>
      </c>
      <c r="CW339">
        <v>51.54</v>
      </c>
      <c r="CX339">
        <v>55.86</v>
      </c>
      <c r="CY339">
        <v>54.2</v>
      </c>
      <c r="CZ339">
        <v>54.53</v>
      </c>
    </row>
    <row r="340" spans="1:104">
      <c r="A340" t="s">
        <v>1172</v>
      </c>
      <c r="B340" t="s">
        <v>1173</v>
      </c>
      <c r="C340" t="s">
        <v>124</v>
      </c>
      <c r="D340" t="s">
        <v>976</v>
      </c>
      <c r="E340">
        <v>78</v>
      </c>
      <c r="F340">
        <v>20142015</v>
      </c>
      <c r="G340">
        <v>21</v>
      </c>
      <c r="H340">
        <v>4.5</v>
      </c>
      <c r="I340">
        <v>5.5</v>
      </c>
      <c r="J340">
        <v>0</v>
      </c>
      <c r="K340">
        <v>0</v>
      </c>
      <c r="L340">
        <v>0</v>
      </c>
      <c r="M340">
        <v>0</v>
      </c>
      <c r="N340">
        <v>0</v>
      </c>
      <c r="O340">
        <v>0</v>
      </c>
      <c r="P340">
        <v>1</v>
      </c>
      <c r="Q340">
        <v>17.02</v>
      </c>
      <c r="R340">
        <v>93.45</v>
      </c>
      <c r="S340">
        <v>0</v>
      </c>
      <c r="T340">
        <v>1.94</v>
      </c>
      <c r="U340">
        <v>0.42</v>
      </c>
      <c r="V340">
        <v>15.26</v>
      </c>
      <c r="W340">
        <v>24</v>
      </c>
      <c r="X340">
        <v>8.74</v>
      </c>
      <c r="Y340">
        <v>-13</v>
      </c>
      <c r="Z340">
        <v>6</v>
      </c>
      <c r="AA340">
        <v>19</v>
      </c>
      <c r="AB340">
        <v>11.06</v>
      </c>
      <c r="AC340">
        <v>35.020000000000003</v>
      </c>
      <c r="AD340">
        <v>46.08</v>
      </c>
      <c r="AE340">
        <v>2</v>
      </c>
      <c r="AF340">
        <v>8.5</v>
      </c>
      <c r="AG340">
        <v>8.52</v>
      </c>
      <c r="AH340">
        <v>-31</v>
      </c>
      <c r="AI340">
        <v>8</v>
      </c>
      <c r="AJ340">
        <v>39</v>
      </c>
      <c r="AK340">
        <v>14.75</v>
      </c>
      <c r="AL340">
        <v>71.89</v>
      </c>
      <c r="AM340">
        <v>86.64</v>
      </c>
      <c r="AN340">
        <v>87.5</v>
      </c>
      <c r="AO340">
        <v>0</v>
      </c>
      <c r="AP340">
        <v>3</v>
      </c>
      <c r="AQ340">
        <v>3</v>
      </c>
      <c r="AR340">
        <v>9.31</v>
      </c>
      <c r="AS340">
        <v>18.420000000000002</v>
      </c>
      <c r="AT340">
        <v>9.11</v>
      </c>
      <c r="AU340">
        <v>-24</v>
      </c>
      <c r="AV340">
        <v>7</v>
      </c>
      <c r="AW340">
        <v>31</v>
      </c>
      <c r="AX340">
        <v>12.9</v>
      </c>
      <c r="AY340">
        <v>57.14</v>
      </c>
      <c r="AZ340">
        <v>70.05</v>
      </c>
      <c r="BA340">
        <v>100</v>
      </c>
      <c r="BB340">
        <v>0</v>
      </c>
      <c r="BC340">
        <v>3</v>
      </c>
      <c r="BD340">
        <v>12.96</v>
      </c>
      <c r="BE340">
        <v>22.58</v>
      </c>
      <c r="BF340">
        <v>9.6199999999999992</v>
      </c>
      <c r="BG340">
        <v>-17</v>
      </c>
      <c r="BH340">
        <v>12.9</v>
      </c>
      <c r="BI340">
        <v>44.24</v>
      </c>
      <c r="BJ340">
        <v>7</v>
      </c>
      <c r="BK340">
        <v>24</v>
      </c>
      <c r="BL340">
        <v>3</v>
      </c>
      <c r="BM340">
        <v>7.58</v>
      </c>
      <c r="BN340">
        <v>9.09</v>
      </c>
      <c r="BO340">
        <v>1.84</v>
      </c>
      <c r="BP340">
        <v>9.2200000000000006</v>
      </c>
      <c r="BQ340">
        <v>1</v>
      </c>
      <c r="BR340">
        <v>5</v>
      </c>
      <c r="BS340">
        <v>-4</v>
      </c>
      <c r="BT340">
        <v>16.670000000000002</v>
      </c>
      <c r="BU340">
        <v>0</v>
      </c>
      <c r="BV340">
        <v>14.29</v>
      </c>
      <c r="BW340">
        <v>14.29</v>
      </c>
      <c r="BX340">
        <v>79.17</v>
      </c>
      <c r="BY340">
        <v>38</v>
      </c>
      <c r="BZ340">
        <v>0</v>
      </c>
      <c r="CA340">
        <v>1</v>
      </c>
      <c r="CB340">
        <v>6.67</v>
      </c>
      <c r="CC340">
        <v>2</v>
      </c>
      <c r="CD340">
        <v>12</v>
      </c>
      <c r="CE340">
        <v>28</v>
      </c>
      <c r="CF340">
        <v>2</v>
      </c>
      <c r="CG340">
        <v>1</v>
      </c>
      <c r="CH340">
        <v>0</v>
      </c>
      <c r="CI340">
        <v>0</v>
      </c>
      <c r="CJ340">
        <v>3</v>
      </c>
      <c r="CK340">
        <v>0</v>
      </c>
      <c r="CL340">
        <v>2</v>
      </c>
      <c r="CM340">
        <v>1</v>
      </c>
      <c r="CN340">
        <v>2</v>
      </c>
      <c r="CO340">
        <v>1.84</v>
      </c>
      <c r="CP340">
        <v>32.549999999999997</v>
      </c>
      <c r="CQ340">
        <v>366.88</v>
      </c>
      <c r="CR340">
        <v>8.15</v>
      </c>
      <c r="CS340">
        <v>18.440000000000001</v>
      </c>
      <c r="CT340">
        <v>17.93</v>
      </c>
      <c r="CU340">
        <v>45.42</v>
      </c>
      <c r="CV340">
        <v>51.4</v>
      </c>
      <c r="CW340">
        <v>50.63</v>
      </c>
      <c r="CX340">
        <v>60.84</v>
      </c>
      <c r="CY340">
        <v>55.5</v>
      </c>
      <c r="CZ340">
        <v>52.48</v>
      </c>
    </row>
    <row r="341" spans="1:104">
      <c r="A341" t="s">
        <v>1230</v>
      </c>
      <c r="B341" t="s">
        <v>1231</v>
      </c>
      <c r="C341" t="s">
        <v>68</v>
      </c>
      <c r="D341" t="s">
        <v>233</v>
      </c>
      <c r="E341">
        <v>76</v>
      </c>
      <c r="F341">
        <v>20142015</v>
      </c>
      <c r="G341">
        <v>29</v>
      </c>
      <c r="H341">
        <v>1.2</v>
      </c>
      <c r="I341">
        <v>1.1000000000000001</v>
      </c>
      <c r="J341">
        <v>0</v>
      </c>
      <c r="K341">
        <v>0</v>
      </c>
      <c r="L341">
        <v>0</v>
      </c>
      <c r="M341">
        <v>0</v>
      </c>
      <c r="N341">
        <v>0</v>
      </c>
      <c r="O341">
        <v>0</v>
      </c>
      <c r="P341">
        <v>-1</v>
      </c>
      <c r="Q341">
        <v>6.67</v>
      </c>
      <c r="R341">
        <v>90.23</v>
      </c>
      <c r="S341">
        <v>0</v>
      </c>
      <c r="T341">
        <v>0.3</v>
      </c>
      <c r="U341">
        <v>2.0299999999999998</v>
      </c>
      <c r="V341">
        <v>-6.41</v>
      </c>
      <c r="W341">
        <v>6.35</v>
      </c>
      <c r="X341">
        <v>12.76</v>
      </c>
      <c r="Y341">
        <v>-110</v>
      </c>
      <c r="Z341">
        <v>8</v>
      </c>
      <c r="AA341">
        <v>118</v>
      </c>
      <c r="AB341">
        <v>3.11</v>
      </c>
      <c r="AC341">
        <v>45.82</v>
      </c>
      <c r="AD341">
        <v>48.92</v>
      </c>
      <c r="AE341">
        <v>2</v>
      </c>
      <c r="AF341">
        <v>-5.62</v>
      </c>
      <c r="AG341">
        <v>12.28</v>
      </c>
      <c r="AH341">
        <v>-247</v>
      </c>
      <c r="AI341">
        <v>19</v>
      </c>
      <c r="AJ341">
        <v>266</v>
      </c>
      <c r="AK341">
        <v>7.38</v>
      </c>
      <c r="AL341">
        <v>103.28</v>
      </c>
      <c r="AM341">
        <v>110.66</v>
      </c>
      <c r="AN341">
        <v>78.95</v>
      </c>
      <c r="AO341">
        <v>0</v>
      </c>
      <c r="AP341">
        <v>11</v>
      </c>
      <c r="AQ341">
        <v>7</v>
      </c>
      <c r="AR341">
        <v>-6.1</v>
      </c>
      <c r="AS341">
        <v>8.7200000000000006</v>
      </c>
      <c r="AT341">
        <v>14.81</v>
      </c>
      <c r="AU341">
        <v>-180</v>
      </c>
      <c r="AV341">
        <v>19</v>
      </c>
      <c r="AW341">
        <v>199</v>
      </c>
      <c r="AX341">
        <v>7.38</v>
      </c>
      <c r="AY341">
        <v>77.27</v>
      </c>
      <c r="AZ341">
        <v>84.65</v>
      </c>
      <c r="BA341">
        <v>78.95</v>
      </c>
      <c r="BB341">
        <v>2</v>
      </c>
      <c r="BC341">
        <v>7</v>
      </c>
      <c r="BD341">
        <v>-5.34</v>
      </c>
      <c r="BE341">
        <v>10.14</v>
      </c>
      <c r="BF341">
        <v>15.48</v>
      </c>
      <c r="BG341">
        <v>-118</v>
      </c>
      <c r="BH341">
        <v>5.82</v>
      </c>
      <c r="BI341">
        <v>51.64</v>
      </c>
      <c r="BJ341">
        <v>15</v>
      </c>
      <c r="BK341">
        <v>133</v>
      </c>
      <c r="BL341">
        <v>5</v>
      </c>
      <c r="BM341">
        <v>-7.69</v>
      </c>
      <c r="BN341">
        <v>7.69</v>
      </c>
      <c r="BO341">
        <v>0</v>
      </c>
      <c r="BP341">
        <v>5.05</v>
      </c>
      <c r="BQ341">
        <v>0</v>
      </c>
      <c r="BR341">
        <v>13</v>
      </c>
      <c r="BS341">
        <v>-13</v>
      </c>
      <c r="BT341">
        <v>0</v>
      </c>
      <c r="BU341">
        <v>0</v>
      </c>
      <c r="BV341">
        <v>0</v>
      </c>
      <c r="BW341">
        <v>0</v>
      </c>
      <c r="BX341">
        <v>90.23</v>
      </c>
      <c r="BY341">
        <v>46.21</v>
      </c>
      <c r="BZ341">
        <v>61</v>
      </c>
      <c r="CA341">
        <v>71</v>
      </c>
      <c r="CB341">
        <v>8.48</v>
      </c>
      <c r="CC341">
        <v>14</v>
      </c>
      <c r="CD341">
        <v>25</v>
      </c>
      <c r="CE341">
        <v>151</v>
      </c>
      <c r="CF341">
        <v>5</v>
      </c>
      <c r="CG341">
        <v>7</v>
      </c>
      <c r="CH341">
        <v>0</v>
      </c>
      <c r="CI341">
        <v>0</v>
      </c>
      <c r="CJ341">
        <v>5</v>
      </c>
      <c r="CK341">
        <v>0</v>
      </c>
      <c r="CL341">
        <v>2</v>
      </c>
      <c r="CM341">
        <v>2</v>
      </c>
      <c r="CN341">
        <v>1</v>
      </c>
      <c r="CO341">
        <v>-0.39</v>
      </c>
      <c r="CP341">
        <v>154.53</v>
      </c>
      <c r="CQ341">
        <v>262.27</v>
      </c>
      <c r="CR341">
        <v>37.07</v>
      </c>
      <c r="CS341">
        <v>16.47</v>
      </c>
      <c r="CT341">
        <v>16.62</v>
      </c>
      <c r="CU341">
        <v>49.9</v>
      </c>
      <c r="CV341">
        <v>49.73</v>
      </c>
      <c r="CW341">
        <v>51.5</v>
      </c>
      <c r="CX341">
        <v>51.71</v>
      </c>
      <c r="CY341">
        <v>53.87</v>
      </c>
      <c r="CZ341">
        <v>54.46</v>
      </c>
    </row>
    <row r="342" spans="1:104">
      <c r="A342" t="s">
        <v>1170</v>
      </c>
      <c r="B342" t="s">
        <v>1171</v>
      </c>
      <c r="C342" t="s">
        <v>62</v>
      </c>
      <c r="D342" t="s">
        <v>767</v>
      </c>
      <c r="E342">
        <v>63</v>
      </c>
      <c r="F342">
        <v>20142015</v>
      </c>
      <c r="G342">
        <v>21</v>
      </c>
      <c r="H342">
        <v>0.9</v>
      </c>
      <c r="I342">
        <v>0.9</v>
      </c>
      <c r="J342">
        <v>0</v>
      </c>
      <c r="K342">
        <v>2</v>
      </c>
      <c r="L342">
        <v>2</v>
      </c>
      <c r="M342">
        <v>0</v>
      </c>
      <c r="N342">
        <v>0.59</v>
      </c>
      <c r="O342">
        <v>0.59</v>
      </c>
      <c r="P342">
        <v>-1</v>
      </c>
      <c r="Q342">
        <v>7.61</v>
      </c>
      <c r="R342">
        <v>96.72</v>
      </c>
      <c r="S342">
        <v>0</v>
      </c>
      <c r="T342">
        <v>-13.18</v>
      </c>
      <c r="U342">
        <v>3.23</v>
      </c>
      <c r="V342">
        <v>-9.5500000000000007</v>
      </c>
      <c r="W342">
        <v>8.42</v>
      </c>
      <c r="X342">
        <v>17.97</v>
      </c>
      <c r="Y342">
        <v>-158</v>
      </c>
      <c r="Z342">
        <v>16</v>
      </c>
      <c r="AA342">
        <v>174</v>
      </c>
      <c r="AB342">
        <v>4.72</v>
      </c>
      <c r="AC342">
        <v>51.38</v>
      </c>
      <c r="AD342">
        <v>56.11</v>
      </c>
      <c r="AE342">
        <v>0</v>
      </c>
      <c r="AF342">
        <v>-6.44</v>
      </c>
      <c r="AG342">
        <v>14.04</v>
      </c>
      <c r="AH342">
        <v>-301</v>
      </c>
      <c r="AI342">
        <v>27</v>
      </c>
      <c r="AJ342">
        <v>328</v>
      </c>
      <c r="AK342">
        <v>7.97</v>
      </c>
      <c r="AL342">
        <v>96.86</v>
      </c>
      <c r="AM342">
        <v>104.83</v>
      </c>
      <c r="AN342">
        <v>66.67</v>
      </c>
      <c r="AO342">
        <v>0</v>
      </c>
      <c r="AP342">
        <v>29</v>
      </c>
      <c r="AQ342">
        <v>1</v>
      </c>
      <c r="AR342">
        <v>-8.6199999999999992</v>
      </c>
      <c r="AS342">
        <v>7.95</v>
      </c>
      <c r="AT342">
        <v>16.57</v>
      </c>
      <c r="AU342">
        <v>-222</v>
      </c>
      <c r="AV342">
        <v>21</v>
      </c>
      <c r="AW342">
        <v>243</v>
      </c>
      <c r="AX342">
        <v>6.2</v>
      </c>
      <c r="AY342">
        <v>71.760000000000005</v>
      </c>
      <c r="AZ342">
        <v>77.959999999999994</v>
      </c>
      <c r="BA342">
        <v>85.71</v>
      </c>
      <c r="BB342">
        <v>0</v>
      </c>
      <c r="BC342">
        <v>1</v>
      </c>
      <c r="BD342">
        <v>-7.74</v>
      </c>
      <c r="BE342">
        <v>9.0500000000000007</v>
      </c>
      <c r="BF342">
        <v>16.78</v>
      </c>
      <c r="BG342">
        <v>-163</v>
      </c>
      <c r="BH342">
        <v>5.32</v>
      </c>
      <c r="BI342">
        <v>53.45</v>
      </c>
      <c r="BJ342">
        <v>18</v>
      </c>
      <c r="BK342">
        <v>181</v>
      </c>
      <c r="BL342">
        <v>1</v>
      </c>
      <c r="BM342">
        <v>-10.78</v>
      </c>
      <c r="BN342">
        <v>16.670000000000002</v>
      </c>
      <c r="BO342">
        <v>0.3</v>
      </c>
      <c r="BP342">
        <v>4.72</v>
      </c>
      <c r="BQ342">
        <v>1</v>
      </c>
      <c r="BR342">
        <v>16</v>
      </c>
      <c r="BS342">
        <v>-15</v>
      </c>
      <c r="BT342">
        <v>5.88</v>
      </c>
      <c r="BU342">
        <v>0</v>
      </c>
      <c r="BV342">
        <v>5.56</v>
      </c>
      <c r="BW342">
        <v>4.76</v>
      </c>
      <c r="BX342">
        <v>91.16</v>
      </c>
      <c r="BY342">
        <v>40</v>
      </c>
      <c r="BZ342">
        <v>0</v>
      </c>
      <c r="CA342">
        <v>0</v>
      </c>
      <c r="CB342">
        <v>1.38</v>
      </c>
      <c r="CC342">
        <v>3</v>
      </c>
      <c r="CD342">
        <v>29</v>
      </c>
      <c r="CE342">
        <v>214</v>
      </c>
      <c r="CF342">
        <v>12</v>
      </c>
      <c r="CG342">
        <v>4</v>
      </c>
      <c r="CH342">
        <v>0</v>
      </c>
      <c r="CI342">
        <v>2</v>
      </c>
      <c r="CJ342">
        <v>1</v>
      </c>
      <c r="CK342">
        <v>2</v>
      </c>
      <c r="CL342">
        <v>6</v>
      </c>
      <c r="CM342">
        <v>1</v>
      </c>
      <c r="CN342">
        <v>0</v>
      </c>
      <c r="CO342">
        <v>-0.3</v>
      </c>
      <c r="CP342">
        <v>203.18</v>
      </c>
      <c r="CQ342">
        <v>136.37</v>
      </c>
      <c r="CR342">
        <v>59.84</v>
      </c>
      <c r="CS342">
        <v>16.61</v>
      </c>
      <c r="CT342">
        <v>17.54</v>
      </c>
      <c r="CU342">
        <v>48.69</v>
      </c>
      <c r="CV342">
        <v>49.73</v>
      </c>
      <c r="CW342">
        <v>46.28</v>
      </c>
      <c r="CX342">
        <v>48.77</v>
      </c>
      <c r="CY342">
        <v>53.97</v>
      </c>
      <c r="CZ342">
        <v>54.56</v>
      </c>
    </row>
    <row r="343" spans="1:104">
      <c r="A343" t="s">
        <v>1259</v>
      </c>
      <c r="B343" t="s">
        <v>1260</v>
      </c>
      <c r="C343" t="s">
        <v>273</v>
      </c>
      <c r="D343" t="s">
        <v>1243</v>
      </c>
      <c r="E343">
        <v>36</v>
      </c>
      <c r="F343">
        <v>20142015</v>
      </c>
      <c r="G343">
        <v>22</v>
      </c>
      <c r="H343" t="s">
        <v>1488</v>
      </c>
      <c r="I343" t="s">
        <v>1488</v>
      </c>
      <c r="J343">
        <v>0</v>
      </c>
      <c r="K343">
        <v>0</v>
      </c>
      <c r="L343">
        <v>0</v>
      </c>
      <c r="M343">
        <v>0</v>
      </c>
      <c r="N343">
        <v>0</v>
      </c>
      <c r="O343">
        <v>0</v>
      </c>
      <c r="P343">
        <v>0</v>
      </c>
      <c r="Q343">
        <v>11.11</v>
      </c>
      <c r="R343">
        <v>83.33</v>
      </c>
      <c r="S343" t="s">
        <v>1488</v>
      </c>
      <c r="T343">
        <v>45.68</v>
      </c>
      <c r="U343">
        <v>0.11</v>
      </c>
      <c r="V343">
        <v>9.35</v>
      </c>
      <c r="W343">
        <v>16.670000000000002</v>
      </c>
      <c r="X343">
        <v>7.32</v>
      </c>
      <c r="Y343">
        <v>-4</v>
      </c>
      <c r="Z343">
        <v>1</v>
      </c>
      <c r="AA343">
        <v>5</v>
      </c>
      <c r="AB343">
        <v>15.62</v>
      </c>
      <c r="AC343">
        <v>78.09</v>
      </c>
      <c r="AD343">
        <v>93.71</v>
      </c>
      <c r="AE343">
        <v>0</v>
      </c>
      <c r="AF343">
        <v>3.85</v>
      </c>
      <c r="AG343">
        <v>7.26</v>
      </c>
      <c r="AH343">
        <v>-7</v>
      </c>
      <c r="AI343">
        <v>1</v>
      </c>
      <c r="AJ343">
        <v>8</v>
      </c>
      <c r="AK343">
        <v>15.62</v>
      </c>
      <c r="AL343">
        <v>124.95</v>
      </c>
      <c r="AM343">
        <v>140.56</v>
      </c>
      <c r="AN343">
        <v>100</v>
      </c>
      <c r="AO343">
        <v>0</v>
      </c>
      <c r="AP343">
        <v>0</v>
      </c>
      <c r="AQ343">
        <v>0</v>
      </c>
      <c r="AR343">
        <v>4.6399999999999997</v>
      </c>
      <c r="AS343">
        <v>12.5</v>
      </c>
      <c r="AT343">
        <v>7.86</v>
      </c>
      <c r="AU343">
        <v>-6</v>
      </c>
      <c r="AV343">
        <v>1</v>
      </c>
      <c r="AW343">
        <v>7</v>
      </c>
      <c r="AX343">
        <v>15.62</v>
      </c>
      <c r="AY343">
        <v>109.33</v>
      </c>
      <c r="AZ343">
        <v>124.95</v>
      </c>
      <c r="BA343">
        <v>100</v>
      </c>
      <c r="BB343">
        <v>0</v>
      </c>
      <c r="BC343">
        <v>0</v>
      </c>
      <c r="BD343">
        <v>5.91</v>
      </c>
      <c r="BE343">
        <v>14.29</v>
      </c>
      <c r="BF343">
        <v>8.3699999999999992</v>
      </c>
      <c r="BG343">
        <v>-5</v>
      </c>
      <c r="BH343">
        <v>15.62</v>
      </c>
      <c r="BI343">
        <v>93.71</v>
      </c>
      <c r="BJ343">
        <v>1</v>
      </c>
      <c r="BK343">
        <v>6</v>
      </c>
      <c r="BL343">
        <v>0</v>
      </c>
      <c r="BM343">
        <v>-9.68</v>
      </c>
      <c r="BN343">
        <v>9.68</v>
      </c>
      <c r="BO343">
        <v>0</v>
      </c>
      <c r="BP343">
        <v>15.62</v>
      </c>
      <c r="BQ343">
        <v>0</v>
      </c>
      <c r="BR343">
        <v>1</v>
      </c>
      <c r="BS343">
        <v>-1</v>
      </c>
      <c r="BT343">
        <v>0</v>
      </c>
      <c r="BU343" t="s">
        <v>1488</v>
      </c>
      <c r="BV343">
        <v>0</v>
      </c>
      <c r="BW343">
        <v>0</v>
      </c>
      <c r="BX343">
        <v>83.33</v>
      </c>
      <c r="BY343">
        <v>42</v>
      </c>
      <c r="BZ343">
        <v>2</v>
      </c>
      <c r="CA343">
        <v>2</v>
      </c>
      <c r="CB343">
        <v>50</v>
      </c>
      <c r="CC343">
        <v>2</v>
      </c>
      <c r="CD343">
        <v>1</v>
      </c>
      <c r="CE343">
        <v>2</v>
      </c>
      <c r="CF343">
        <v>0</v>
      </c>
      <c r="CG343">
        <v>0</v>
      </c>
      <c r="CH343">
        <v>0</v>
      </c>
      <c r="CI343">
        <v>0</v>
      </c>
      <c r="CJ343">
        <v>0</v>
      </c>
      <c r="CK343">
        <v>0</v>
      </c>
      <c r="CL343">
        <v>0</v>
      </c>
      <c r="CM343">
        <v>0</v>
      </c>
      <c r="CN343">
        <v>0</v>
      </c>
      <c r="CO343">
        <v>0</v>
      </c>
      <c r="CP343">
        <v>3.84</v>
      </c>
      <c r="CQ343">
        <v>175.03</v>
      </c>
      <c r="CR343">
        <v>2.15</v>
      </c>
      <c r="CS343">
        <v>16.91</v>
      </c>
      <c r="CT343">
        <v>17.25</v>
      </c>
      <c r="CU343">
        <v>41.02</v>
      </c>
      <c r="CV343">
        <v>49.36</v>
      </c>
      <c r="CW343">
        <v>43.74</v>
      </c>
      <c r="CX343">
        <v>62.87</v>
      </c>
      <c r="CY343">
        <v>52.69</v>
      </c>
      <c r="CZ343">
        <v>54.07</v>
      </c>
    </row>
    <row r="344" spans="1:104">
      <c r="A344" t="s">
        <v>1713</v>
      </c>
      <c r="B344" t="s">
        <v>1714</v>
      </c>
      <c r="C344" t="s">
        <v>62</v>
      </c>
      <c r="D344" t="s">
        <v>81</v>
      </c>
      <c r="E344">
        <v>11</v>
      </c>
      <c r="F344">
        <v>20142015</v>
      </c>
      <c r="G344">
        <v>24</v>
      </c>
      <c r="H344">
        <v>0.67500000000000004</v>
      </c>
      <c r="I344">
        <v>0.72499999999999998</v>
      </c>
      <c r="J344">
        <v>0</v>
      </c>
      <c r="K344">
        <v>0</v>
      </c>
      <c r="L344">
        <v>0</v>
      </c>
      <c r="M344">
        <v>0</v>
      </c>
      <c r="N344">
        <v>0</v>
      </c>
      <c r="O344">
        <v>0</v>
      </c>
      <c r="P344">
        <v>0</v>
      </c>
      <c r="Q344">
        <v>13.64</v>
      </c>
      <c r="R344">
        <v>100</v>
      </c>
      <c r="S344" t="s">
        <v>1488</v>
      </c>
      <c r="T344">
        <v>-9.3000000000000007</v>
      </c>
      <c r="U344">
        <v>1.1399999999999999</v>
      </c>
      <c r="V344">
        <v>17.59</v>
      </c>
      <c r="W344">
        <v>25</v>
      </c>
      <c r="X344">
        <v>7.41</v>
      </c>
      <c r="Y344">
        <v>-4</v>
      </c>
      <c r="Z344">
        <v>2</v>
      </c>
      <c r="AA344">
        <v>6</v>
      </c>
      <c r="AB344">
        <v>9.5299999999999994</v>
      </c>
      <c r="AC344">
        <v>28.59</v>
      </c>
      <c r="AD344">
        <v>38.119999999999997</v>
      </c>
      <c r="AE344">
        <v>0</v>
      </c>
      <c r="AF344">
        <v>3.52</v>
      </c>
      <c r="AG344">
        <v>10.11</v>
      </c>
      <c r="AH344">
        <v>-16</v>
      </c>
      <c r="AI344">
        <v>3</v>
      </c>
      <c r="AJ344">
        <v>19</v>
      </c>
      <c r="AK344">
        <v>14.3</v>
      </c>
      <c r="AL344">
        <v>90.54</v>
      </c>
      <c r="AM344">
        <v>104.83</v>
      </c>
      <c r="AN344">
        <v>33.33</v>
      </c>
      <c r="AO344">
        <v>1</v>
      </c>
      <c r="AP344">
        <v>1</v>
      </c>
      <c r="AQ344">
        <v>1</v>
      </c>
      <c r="AR344">
        <v>-3.9</v>
      </c>
      <c r="AS344">
        <v>7.69</v>
      </c>
      <c r="AT344">
        <v>11.59</v>
      </c>
      <c r="AU344">
        <v>-11</v>
      </c>
      <c r="AV344">
        <v>1</v>
      </c>
      <c r="AW344">
        <v>12</v>
      </c>
      <c r="AX344">
        <v>4.7699999999999996</v>
      </c>
      <c r="AY344">
        <v>57.18</v>
      </c>
      <c r="AZ344">
        <v>61.95</v>
      </c>
      <c r="BA344">
        <v>100</v>
      </c>
      <c r="BB344">
        <v>0</v>
      </c>
      <c r="BC344">
        <v>0</v>
      </c>
      <c r="BD344">
        <v>-1.79</v>
      </c>
      <c r="BE344">
        <v>12.5</v>
      </c>
      <c r="BF344">
        <v>14.29</v>
      </c>
      <c r="BG344">
        <v>-6</v>
      </c>
      <c r="BH344">
        <v>4.7699999999999996</v>
      </c>
      <c r="BI344">
        <v>33.36</v>
      </c>
      <c r="BJ344">
        <v>1</v>
      </c>
      <c r="BK344">
        <v>7</v>
      </c>
      <c r="BL344">
        <v>0</v>
      </c>
      <c r="BM344" t="s">
        <v>1488</v>
      </c>
      <c r="BN344">
        <v>0</v>
      </c>
      <c r="BO344">
        <v>0</v>
      </c>
      <c r="BP344">
        <v>0</v>
      </c>
      <c r="BQ344">
        <v>0</v>
      </c>
      <c r="BR344">
        <v>0</v>
      </c>
      <c r="BS344">
        <v>0</v>
      </c>
      <c r="BT344" t="s">
        <v>1488</v>
      </c>
      <c r="BU344" t="s">
        <v>1488</v>
      </c>
      <c r="BV344">
        <v>0</v>
      </c>
      <c r="BW344">
        <v>0</v>
      </c>
      <c r="BX344">
        <v>100</v>
      </c>
      <c r="BY344">
        <v>40</v>
      </c>
      <c r="BZ344">
        <v>0</v>
      </c>
      <c r="CA344">
        <v>0</v>
      </c>
      <c r="CB344">
        <v>0</v>
      </c>
      <c r="CC344">
        <v>0</v>
      </c>
      <c r="CD344">
        <v>2</v>
      </c>
      <c r="CE344">
        <v>14</v>
      </c>
      <c r="CF344">
        <v>0</v>
      </c>
      <c r="CG344">
        <v>0</v>
      </c>
      <c r="CH344">
        <v>0</v>
      </c>
      <c r="CI344">
        <v>0</v>
      </c>
      <c r="CJ344">
        <v>0</v>
      </c>
      <c r="CK344">
        <v>0</v>
      </c>
      <c r="CL344">
        <v>1</v>
      </c>
      <c r="CM344">
        <v>0</v>
      </c>
      <c r="CN344">
        <v>0</v>
      </c>
      <c r="CO344">
        <v>0</v>
      </c>
      <c r="CP344">
        <v>12.59</v>
      </c>
      <c r="CQ344">
        <v>47.67</v>
      </c>
      <c r="CR344">
        <v>20.89</v>
      </c>
      <c r="CS344">
        <v>16.329999999999998</v>
      </c>
      <c r="CT344">
        <v>17.09</v>
      </c>
      <c r="CU344">
        <v>54.02</v>
      </c>
      <c r="CV344">
        <v>49.07</v>
      </c>
      <c r="CW344">
        <v>54.15</v>
      </c>
      <c r="CX344">
        <v>46.1</v>
      </c>
      <c r="CY344">
        <v>53.18</v>
      </c>
      <c r="CZ344">
        <v>55.2</v>
      </c>
    </row>
    <row r="345" spans="1:104">
      <c r="A345" t="s">
        <v>752</v>
      </c>
      <c r="B345" t="s">
        <v>753</v>
      </c>
      <c r="C345" t="s">
        <v>68</v>
      </c>
      <c r="D345" t="s">
        <v>195</v>
      </c>
      <c r="E345">
        <v>50</v>
      </c>
      <c r="F345">
        <v>20142015</v>
      </c>
      <c r="G345">
        <v>23</v>
      </c>
      <c r="H345">
        <v>0.57499999999999996</v>
      </c>
      <c r="I345">
        <v>0.57499999999999996</v>
      </c>
      <c r="J345">
        <v>0</v>
      </c>
      <c r="K345">
        <v>0</v>
      </c>
      <c r="L345">
        <v>0</v>
      </c>
      <c r="M345">
        <v>0</v>
      </c>
      <c r="N345">
        <v>0</v>
      </c>
      <c r="O345">
        <v>0</v>
      </c>
      <c r="P345">
        <v>1</v>
      </c>
      <c r="Q345">
        <v>16.670000000000002</v>
      </c>
      <c r="R345" t="s">
        <v>1488</v>
      </c>
      <c r="S345" t="s">
        <v>1488</v>
      </c>
      <c r="T345">
        <v>-4.8600000000000003</v>
      </c>
      <c r="U345">
        <v>7.0000000000000007E-2</v>
      </c>
      <c r="V345">
        <v>-8.6999999999999993</v>
      </c>
      <c r="W345">
        <v>0</v>
      </c>
      <c r="X345">
        <v>8.6999999999999993</v>
      </c>
      <c r="Y345">
        <v>-3</v>
      </c>
      <c r="Z345">
        <v>0</v>
      </c>
      <c r="AA345">
        <v>3</v>
      </c>
      <c r="AB345">
        <v>0</v>
      </c>
      <c r="AC345">
        <v>52.68</v>
      </c>
      <c r="AD345">
        <v>52.68</v>
      </c>
      <c r="AE345">
        <v>0</v>
      </c>
      <c r="AF345">
        <v>7.56</v>
      </c>
      <c r="AG345">
        <v>9.11</v>
      </c>
      <c r="AH345">
        <v>-4</v>
      </c>
      <c r="AI345">
        <v>1</v>
      </c>
      <c r="AJ345">
        <v>5</v>
      </c>
      <c r="AK345">
        <v>17.559999999999999</v>
      </c>
      <c r="AL345">
        <v>87.8</v>
      </c>
      <c r="AM345">
        <v>105.37</v>
      </c>
      <c r="AN345">
        <v>0</v>
      </c>
      <c r="AO345">
        <v>0</v>
      </c>
      <c r="AP345">
        <v>0</v>
      </c>
      <c r="AQ345">
        <v>0</v>
      </c>
      <c r="AR345">
        <v>-10.4</v>
      </c>
      <c r="AS345">
        <v>0</v>
      </c>
      <c r="AT345">
        <v>10.4</v>
      </c>
      <c r="AU345">
        <v>-4</v>
      </c>
      <c r="AV345">
        <v>0</v>
      </c>
      <c r="AW345">
        <v>4</v>
      </c>
      <c r="AX345">
        <v>0</v>
      </c>
      <c r="AY345">
        <v>70.239999999999995</v>
      </c>
      <c r="AZ345">
        <v>70.239999999999995</v>
      </c>
      <c r="BA345" t="s">
        <v>1488</v>
      </c>
      <c r="BB345">
        <v>0</v>
      </c>
      <c r="BC345">
        <v>0</v>
      </c>
      <c r="BD345">
        <v>-12.11</v>
      </c>
      <c r="BE345">
        <v>0</v>
      </c>
      <c r="BF345">
        <v>12.11</v>
      </c>
      <c r="BG345">
        <v>-4</v>
      </c>
      <c r="BH345">
        <v>0</v>
      </c>
      <c r="BI345">
        <v>70.239999999999995</v>
      </c>
      <c r="BJ345">
        <v>0</v>
      </c>
      <c r="BK345">
        <v>4</v>
      </c>
      <c r="BL345">
        <v>0</v>
      </c>
      <c r="BM345">
        <v>-3.23</v>
      </c>
      <c r="BN345">
        <v>3.23</v>
      </c>
      <c r="BO345">
        <v>0</v>
      </c>
      <c r="BP345">
        <v>17.559999999999999</v>
      </c>
      <c r="BQ345">
        <v>0</v>
      </c>
      <c r="BR345">
        <v>1</v>
      </c>
      <c r="BS345">
        <v>-1</v>
      </c>
      <c r="BT345">
        <v>0</v>
      </c>
      <c r="BU345" t="s">
        <v>1488</v>
      </c>
      <c r="BV345" t="s">
        <v>1488</v>
      </c>
      <c r="BW345" t="s">
        <v>1488</v>
      </c>
      <c r="BX345">
        <v>75</v>
      </c>
      <c r="BY345">
        <v>38</v>
      </c>
      <c r="BZ345">
        <v>0</v>
      </c>
      <c r="CA345">
        <v>1</v>
      </c>
      <c r="CB345">
        <v>0</v>
      </c>
      <c r="CC345">
        <v>0</v>
      </c>
      <c r="CD345">
        <v>0</v>
      </c>
      <c r="CE345">
        <v>2</v>
      </c>
      <c r="CF345">
        <v>1</v>
      </c>
      <c r="CG345">
        <v>0</v>
      </c>
      <c r="CH345">
        <v>0</v>
      </c>
      <c r="CI345">
        <v>0</v>
      </c>
      <c r="CJ345">
        <v>0</v>
      </c>
      <c r="CK345">
        <v>0</v>
      </c>
      <c r="CL345">
        <v>1</v>
      </c>
      <c r="CM345">
        <v>0</v>
      </c>
      <c r="CN345">
        <v>1</v>
      </c>
      <c r="CO345">
        <v>17.559999999999999</v>
      </c>
      <c r="CP345">
        <v>3.42</v>
      </c>
      <c r="CQ345">
        <v>260.19</v>
      </c>
      <c r="CR345">
        <v>1.3</v>
      </c>
      <c r="CS345">
        <v>16.82</v>
      </c>
      <c r="CT345">
        <v>16.149999999999999</v>
      </c>
      <c r="CU345">
        <v>48.91</v>
      </c>
      <c r="CV345">
        <v>50.58</v>
      </c>
      <c r="CW345">
        <v>51.79</v>
      </c>
      <c r="CX345">
        <v>54.1</v>
      </c>
      <c r="CY345">
        <v>50.63</v>
      </c>
      <c r="CZ345">
        <v>49.47</v>
      </c>
    </row>
    <row r="346" spans="1:104">
      <c r="A346" t="s">
        <v>1036</v>
      </c>
      <c r="B346" t="s">
        <v>1037</v>
      </c>
      <c r="C346" t="s">
        <v>68</v>
      </c>
      <c r="D346" t="s">
        <v>230</v>
      </c>
      <c r="E346">
        <v>31</v>
      </c>
      <c r="F346">
        <v>20142015</v>
      </c>
      <c r="G346">
        <v>20</v>
      </c>
      <c r="H346">
        <v>0.92500000000000004</v>
      </c>
      <c r="I346">
        <v>0.92500000000000004</v>
      </c>
      <c r="J346">
        <v>0</v>
      </c>
      <c r="K346">
        <v>0</v>
      </c>
      <c r="L346">
        <v>0</v>
      </c>
      <c r="M346">
        <v>0</v>
      </c>
      <c r="N346">
        <v>0</v>
      </c>
      <c r="O346">
        <v>0</v>
      </c>
      <c r="P346">
        <v>0</v>
      </c>
      <c r="Q346">
        <v>8.6999999999999993</v>
      </c>
      <c r="R346">
        <v>90.91</v>
      </c>
      <c r="S346">
        <v>0</v>
      </c>
      <c r="T346">
        <v>24.29</v>
      </c>
      <c r="U346">
        <v>0.84</v>
      </c>
      <c r="V346">
        <v>-0.52</v>
      </c>
      <c r="W346">
        <v>8.33</v>
      </c>
      <c r="X346">
        <v>8.85</v>
      </c>
      <c r="Y346">
        <v>-20</v>
      </c>
      <c r="Z346">
        <v>2</v>
      </c>
      <c r="AA346">
        <v>22</v>
      </c>
      <c r="AB346">
        <v>4.5999999999999996</v>
      </c>
      <c r="AC346">
        <v>50.56</v>
      </c>
      <c r="AD346">
        <v>55.15</v>
      </c>
      <c r="AE346">
        <v>2</v>
      </c>
      <c r="AF346">
        <v>-1.83</v>
      </c>
      <c r="AG346">
        <v>10.53</v>
      </c>
      <c r="AH346">
        <v>-38</v>
      </c>
      <c r="AI346">
        <v>4</v>
      </c>
      <c r="AJ346">
        <v>42</v>
      </c>
      <c r="AK346">
        <v>9.19</v>
      </c>
      <c r="AL346">
        <v>96.52</v>
      </c>
      <c r="AM346">
        <v>105.71</v>
      </c>
      <c r="AN346">
        <v>50</v>
      </c>
      <c r="AO346">
        <v>1</v>
      </c>
      <c r="AP346">
        <v>2</v>
      </c>
      <c r="AQ346">
        <v>2</v>
      </c>
      <c r="AR346">
        <v>-5.04</v>
      </c>
      <c r="AS346">
        <v>6.67</v>
      </c>
      <c r="AT346">
        <v>11.7</v>
      </c>
      <c r="AU346">
        <v>-26</v>
      </c>
      <c r="AV346">
        <v>2</v>
      </c>
      <c r="AW346">
        <v>28</v>
      </c>
      <c r="AX346">
        <v>4.5999999999999996</v>
      </c>
      <c r="AY346">
        <v>64.349999999999994</v>
      </c>
      <c r="AZ346">
        <v>68.94</v>
      </c>
      <c r="BA346">
        <v>100</v>
      </c>
      <c r="BB346">
        <v>0</v>
      </c>
      <c r="BC346">
        <v>1</v>
      </c>
      <c r="BD346">
        <v>-5.0999999999999996</v>
      </c>
      <c r="BE346">
        <v>8.33</v>
      </c>
      <c r="BF346">
        <v>13.43</v>
      </c>
      <c r="BG346">
        <v>-20</v>
      </c>
      <c r="BH346">
        <v>4.5999999999999996</v>
      </c>
      <c r="BI346">
        <v>50.56</v>
      </c>
      <c r="BJ346">
        <v>2</v>
      </c>
      <c r="BK346">
        <v>22</v>
      </c>
      <c r="BL346">
        <v>1</v>
      </c>
      <c r="BM346">
        <v>0</v>
      </c>
      <c r="BN346">
        <v>0</v>
      </c>
      <c r="BO346">
        <v>0</v>
      </c>
      <c r="BP346">
        <v>4.5999999999999996</v>
      </c>
      <c r="BQ346">
        <v>0</v>
      </c>
      <c r="BR346">
        <v>2</v>
      </c>
      <c r="BS346">
        <v>-2</v>
      </c>
      <c r="BT346">
        <v>0</v>
      </c>
      <c r="BU346">
        <v>0</v>
      </c>
      <c r="BV346">
        <v>0</v>
      </c>
      <c r="BW346">
        <v>0</v>
      </c>
      <c r="BX346">
        <v>90.91</v>
      </c>
      <c r="BY346">
        <v>34</v>
      </c>
      <c r="BZ346">
        <v>4</v>
      </c>
      <c r="CA346">
        <v>9</v>
      </c>
      <c r="CB346">
        <v>25</v>
      </c>
      <c r="CC346">
        <v>2</v>
      </c>
      <c r="CD346">
        <v>9</v>
      </c>
      <c r="CE346">
        <v>6</v>
      </c>
      <c r="CF346">
        <v>0</v>
      </c>
      <c r="CG346">
        <v>3</v>
      </c>
      <c r="CH346">
        <v>0</v>
      </c>
      <c r="CI346">
        <v>0</v>
      </c>
      <c r="CJ346">
        <v>1</v>
      </c>
      <c r="CK346">
        <v>0</v>
      </c>
      <c r="CL346">
        <v>2</v>
      </c>
      <c r="CM346">
        <v>0</v>
      </c>
      <c r="CN346">
        <v>0</v>
      </c>
      <c r="CO346">
        <v>0</v>
      </c>
      <c r="CP346">
        <v>26.11</v>
      </c>
      <c r="CQ346">
        <v>144.68</v>
      </c>
      <c r="CR346">
        <v>15.29</v>
      </c>
      <c r="CS346">
        <v>17.920000000000002</v>
      </c>
      <c r="CT346">
        <v>17.02</v>
      </c>
      <c r="CU346">
        <v>48.36</v>
      </c>
      <c r="CV346">
        <v>50.71</v>
      </c>
      <c r="CW346">
        <v>53.39</v>
      </c>
      <c r="CX346">
        <v>57.01</v>
      </c>
      <c r="CY346">
        <v>54.7</v>
      </c>
      <c r="CZ346">
        <v>53.17</v>
      </c>
    </row>
    <row r="347" spans="1:104">
      <c r="A347" t="s">
        <v>1715</v>
      </c>
      <c r="B347" t="s">
        <v>1716</v>
      </c>
      <c r="C347" t="s">
        <v>62</v>
      </c>
      <c r="D347" t="s">
        <v>230</v>
      </c>
      <c r="E347">
        <v>1</v>
      </c>
      <c r="F347">
        <v>20142015</v>
      </c>
      <c r="G347">
        <v>25</v>
      </c>
      <c r="H347">
        <v>0.65</v>
      </c>
      <c r="I347">
        <v>0.6</v>
      </c>
      <c r="J347">
        <v>0</v>
      </c>
      <c r="K347">
        <v>0</v>
      </c>
      <c r="L347">
        <v>0</v>
      </c>
      <c r="M347">
        <v>0</v>
      </c>
      <c r="N347">
        <v>0</v>
      </c>
      <c r="O347">
        <v>0</v>
      </c>
      <c r="P347">
        <v>0</v>
      </c>
      <c r="Q347">
        <v>0</v>
      </c>
      <c r="R347" t="s">
        <v>1488</v>
      </c>
      <c r="S347" t="s">
        <v>1488</v>
      </c>
      <c r="T347">
        <v>100</v>
      </c>
      <c r="U347">
        <v>1.39</v>
      </c>
      <c r="V347">
        <v>-16.670000000000002</v>
      </c>
      <c r="W347">
        <v>0</v>
      </c>
      <c r="X347">
        <v>16.670000000000002</v>
      </c>
      <c r="Y347">
        <v>-1</v>
      </c>
      <c r="Z347">
        <v>0</v>
      </c>
      <c r="AA347">
        <v>1</v>
      </c>
      <c r="AB347">
        <v>0</v>
      </c>
      <c r="AC347">
        <v>43.11</v>
      </c>
      <c r="AD347">
        <v>43.11</v>
      </c>
      <c r="AE347">
        <v>0</v>
      </c>
      <c r="AF347">
        <v>-12.5</v>
      </c>
      <c r="AG347">
        <v>12.5</v>
      </c>
      <c r="AH347">
        <v>-5</v>
      </c>
      <c r="AI347">
        <v>0</v>
      </c>
      <c r="AJ347">
        <v>5</v>
      </c>
      <c r="AK347">
        <v>0</v>
      </c>
      <c r="AL347">
        <v>215.57</v>
      </c>
      <c r="AM347">
        <v>215.57</v>
      </c>
      <c r="AN347" t="s">
        <v>1488</v>
      </c>
      <c r="AO347">
        <v>0</v>
      </c>
      <c r="AP347">
        <v>0</v>
      </c>
      <c r="AQ347">
        <v>0</v>
      </c>
      <c r="AR347">
        <v>0</v>
      </c>
      <c r="AS347">
        <v>0</v>
      </c>
      <c r="AT347">
        <v>0</v>
      </c>
      <c r="AU347">
        <v>-3</v>
      </c>
      <c r="AV347">
        <v>0</v>
      </c>
      <c r="AW347">
        <v>3</v>
      </c>
      <c r="AX347">
        <v>0</v>
      </c>
      <c r="AY347">
        <v>129.34</v>
      </c>
      <c r="AZ347">
        <v>129.34</v>
      </c>
      <c r="BA347" t="s">
        <v>1488</v>
      </c>
      <c r="BB347">
        <v>0</v>
      </c>
      <c r="BC347">
        <v>0</v>
      </c>
      <c r="BD347">
        <v>0</v>
      </c>
      <c r="BE347">
        <v>0</v>
      </c>
      <c r="BF347">
        <v>0</v>
      </c>
      <c r="BG347">
        <v>-1</v>
      </c>
      <c r="BH347">
        <v>0</v>
      </c>
      <c r="BI347">
        <v>43.11</v>
      </c>
      <c r="BJ347">
        <v>0</v>
      </c>
      <c r="BK347">
        <v>1</v>
      </c>
      <c r="BL347">
        <v>0</v>
      </c>
      <c r="BM347" t="s">
        <v>1488</v>
      </c>
      <c r="BN347" t="s">
        <v>1488</v>
      </c>
      <c r="BO347">
        <v>0</v>
      </c>
      <c r="BP347">
        <v>43.11</v>
      </c>
      <c r="BQ347">
        <v>0</v>
      </c>
      <c r="BR347">
        <v>1</v>
      </c>
      <c r="BS347">
        <v>-1</v>
      </c>
      <c r="BT347">
        <v>0</v>
      </c>
      <c r="BU347" t="s">
        <v>1488</v>
      </c>
      <c r="BV347" t="s">
        <v>1488</v>
      </c>
      <c r="BW347" t="s">
        <v>1488</v>
      </c>
      <c r="BX347">
        <v>0</v>
      </c>
      <c r="BY347">
        <v>40</v>
      </c>
      <c r="BZ347">
        <v>0</v>
      </c>
      <c r="CA347">
        <v>0</v>
      </c>
      <c r="CB347">
        <v>100</v>
      </c>
      <c r="CC347">
        <v>1</v>
      </c>
      <c r="CD347">
        <v>0</v>
      </c>
      <c r="CE347">
        <v>0</v>
      </c>
      <c r="CF347">
        <v>0</v>
      </c>
      <c r="CG347">
        <v>0</v>
      </c>
      <c r="CH347">
        <v>0</v>
      </c>
      <c r="CI347">
        <v>0</v>
      </c>
      <c r="CJ347">
        <v>0</v>
      </c>
      <c r="CK347">
        <v>1</v>
      </c>
      <c r="CL347">
        <v>0</v>
      </c>
      <c r="CM347">
        <v>0</v>
      </c>
      <c r="CN347">
        <v>0</v>
      </c>
      <c r="CO347">
        <v>0</v>
      </c>
      <c r="CP347">
        <v>1.39</v>
      </c>
      <c r="CQ347">
        <v>6.17</v>
      </c>
      <c r="CR347">
        <v>18.41</v>
      </c>
      <c r="CS347">
        <v>14.52</v>
      </c>
      <c r="CT347">
        <v>15.61</v>
      </c>
      <c r="CU347">
        <v>48.88</v>
      </c>
      <c r="CV347">
        <v>48.4</v>
      </c>
      <c r="CW347">
        <v>51.72</v>
      </c>
      <c r="CX347">
        <v>54.09</v>
      </c>
      <c r="CY347">
        <v>55.07</v>
      </c>
      <c r="CZ347">
        <v>58.71</v>
      </c>
    </row>
    <row r="348" spans="1:104">
      <c r="A348" t="s">
        <v>680</v>
      </c>
      <c r="B348" t="s">
        <v>681</v>
      </c>
      <c r="C348" t="s">
        <v>119</v>
      </c>
      <c r="D348" t="s">
        <v>221</v>
      </c>
      <c r="E348">
        <v>67</v>
      </c>
      <c r="F348">
        <v>20142015</v>
      </c>
      <c r="G348">
        <v>19</v>
      </c>
      <c r="H348">
        <v>0.92500000000000004</v>
      </c>
      <c r="I348">
        <v>0.92500000000000004</v>
      </c>
      <c r="J348">
        <v>0</v>
      </c>
      <c r="K348">
        <v>0</v>
      </c>
      <c r="L348">
        <v>0</v>
      </c>
      <c r="M348">
        <v>0</v>
      </c>
      <c r="N348">
        <v>0</v>
      </c>
      <c r="O348">
        <v>0</v>
      </c>
      <c r="P348">
        <v>1</v>
      </c>
      <c r="Q348">
        <v>8.77</v>
      </c>
      <c r="R348">
        <v>72</v>
      </c>
      <c r="S348">
        <v>0</v>
      </c>
      <c r="T348">
        <v>-4.93</v>
      </c>
      <c r="U348">
        <v>0.45</v>
      </c>
      <c r="V348">
        <v>-0.13</v>
      </c>
      <c r="W348">
        <v>13.33</v>
      </c>
      <c r="X348">
        <v>13.47</v>
      </c>
      <c r="Y348">
        <v>-22</v>
      </c>
      <c r="Z348">
        <v>4</v>
      </c>
      <c r="AA348">
        <v>26</v>
      </c>
      <c r="AB348">
        <v>8.0399999999999991</v>
      </c>
      <c r="AC348">
        <v>52.28</v>
      </c>
      <c r="AD348">
        <v>60.32</v>
      </c>
      <c r="AE348">
        <v>3</v>
      </c>
      <c r="AF348">
        <v>-5.03</v>
      </c>
      <c r="AG348">
        <v>13.8</v>
      </c>
      <c r="AH348">
        <v>-47</v>
      </c>
      <c r="AI348">
        <v>5</v>
      </c>
      <c r="AJ348">
        <v>52</v>
      </c>
      <c r="AK348">
        <v>10.050000000000001</v>
      </c>
      <c r="AL348">
        <v>104.55</v>
      </c>
      <c r="AM348">
        <v>114.6</v>
      </c>
      <c r="AN348">
        <v>20</v>
      </c>
      <c r="AO348">
        <v>1</v>
      </c>
      <c r="AP348">
        <v>7</v>
      </c>
      <c r="AQ348">
        <v>4</v>
      </c>
      <c r="AR348">
        <v>-5.85</v>
      </c>
      <c r="AS348">
        <v>7.32</v>
      </c>
      <c r="AT348">
        <v>13.17</v>
      </c>
      <c r="AU348">
        <v>-35</v>
      </c>
      <c r="AV348">
        <v>3</v>
      </c>
      <c r="AW348">
        <v>38</v>
      </c>
      <c r="AX348">
        <v>6.03</v>
      </c>
      <c r="AY348">
        <v>76.400000000000006</v>
      </c>
      <c r="AZ348">
        <v>82.44</v>
      </c>
      <c r="BA348">
        <v>33.33</v>
      </c>
      <c r="BB348">
        <v>2</v>
      </c>
      <c r="BC348">
        <v>3</v>
      </c>
      <c r="BD348">
        <v>-10.36</v>
      </c>
      <c r="BE348">
        <v>3.85</v>
      </c>
      <c r="BF348">
        <v>14.2</v>
      </c>
      <c r="BG348">
        <v>-24</v>
      </c>
      <c r="BH348">
        <v>2.0099999999999998</v>
      </c>
      <c r="BI348">
        <v>50.27</v>
      </c>
      <c r="BJ348">
        <v>1</v>
      </c>
      <c r="BK348">
        <v>25</v>
      </c>
      <c r="BL348">
        <v>1</v>
      </c>
      <c r="BM348">
        <v>-10</v>
      </c>
      <c r="BN348">
        <v>10</v>
      </c>
      <c r="BO348">
        <v>0</v>
      </c>
      <c r="BP348">
        <v>14.07</v>
      </c>
      <c r="BQ348">
        <v>0</v>
      </c>
      <c r="BR348">
        <v>7</v>
      </c>
      <c r="BS348">
        <v>-7</v>
      </c>
      <c r="BT348">
        <v>0</v>
      </c>
      <c r="BU348">
        <v>0</v>
      </c>
      <c r="BV348">
        <v>0</v>
      </c>
      <c r="BW348">
        <v>0</v>
      </c>
      <c r="BX348">
        <v>72</v>
      </c>
      <c r="BY348">
        <v>24</v>
      </c>
      <c r="BZ348">
        <v>6</v>
      </c>
      <c r="CA348">
        <v>19</v>
      </c>
      <c r="CB348">
        <v>3.7</v>
      </c>
      <c r="CC348">
        <v>1</v>
      </c>
      <c r="CD348">
        <v>5</v>
      </c>
      <c r="CE348">
        <v>26</v>
      </c>
      <c r="CF348">
        <v>3</v>
      </c>
      <c r="CG348">
        <v>1</v>
      </c>
      <c r="CH348">
        <v>0</v>
      </c>
      <c r="CI348">
        <v>0</v>
      </c>
      <c r="CJ348">
        <v>1</v>
      </c>
      <c r="CK348">
        <v>0</v>
      </c>
      <c r="CL348">
        <v>0</v>
      </c>
      <c r="CM348">
        <v>0</v>
      </c>
      <c r="CN348">
        <v>1</v>
      </c>
      <c r="CO348">
        <v>2.0099999999999998</v>
      </c>
      <c r="CP348">
        <v>29.84</v>
      </c>
      <c r="CQ348">
        <v>311.54000000000002</v>
      </c>
      <c r="CR348">
        <v>8.74</v>
      </c>
      <c r="CS348">
        <v>17.27</v>
      </c>
      <c r="CT348">
        <v>16.95</v>
      </c>
      <c r="CU348">
        <v>51.16</v>
      </c>
      <c r="CV348">
        <v>49.53</v>
      </c>
      <c r="CW348">
        <v>57.83</v>
      </c>
      <c r="CX348">
        <v>55.21</v>
      </c>
      <c r="CY348">
        <v>52.89</v>
      </c>
      <c r="CZ348">
        <v>53.88</v>
      </c>
    </row>
    <row r="349" spans="1:104">
      <c r="A349" t="s">
        <v>103</v>
      </c>
      <c r="B349" t="s">
        <v>104</v>
      </c>
      <c r="C349" t="s">
        <v>62</v>
      </c>
      <c r="D349" t="s">
        <v>105</v>
      </c>
      <c r="E349">
        <v>76</v>
      </c>
      <c r="F349">
        <v>20142015</v>
      </c>
      <c r="G349">
        <v>23</v>
      </c>
      <c r="H349">
        <v>3.4</v>
      </c>
      <c r="I349">
        <v>2.7</v>
      </c>
      <c r="J349">
        <v>0</v>
      </c>
      <c r="K349">
        <v>1</v>
      </c>
      <c r="L349">
        <v>1</v>
      </c>
      <c r="M349">
        <v>0</v>
      </c>
      <c r="N349">
        <v>1.22</v>
      </c>
      <c r="O349">
        <v>1.22</v>
      </c>
      <c r="P349">
        <v>2</v>
      </c>
      <c r="Q349">
        <v>14.74</v>
      </c>
      <c r="R349">
        <v>89.09</v>
      </c>
      <c r="S349">
        <v>0</v>
      </c>
      <c r="T349">
        <v>4.99</v>
      </c>
      <c r="U349">
        <v>0.65</v>
      </c>
      <c r="V349">
        <v>2.87</v>
      </c>
      <c r="W349">
        <v>17.649999999999999</v>
      </c>
      <c r="X349">
        <v>14.78</v>
      </c>
      <c r="Y349">
        <v>-33</v>
      </c>
      <c r="Z349">
        <v>9</v>
      </c>
      <c r="AA349">
        <v>42</v>
      </c>
      <c r="AB349">
        <v>10.96</v>
      </c>
      <c r="AC349">
        <v>51.12</v>
      </c>
      <c r="AD349">
        <v>62.08</v>
      </c>
      <c r="AE349">
        <v>2</v>
      </c>
      <c r="AF349">
        <v>0.15</v>
      </c>
      <c r="AG349">
        <v>14.59</v>
      </c>
      <c r="AH349">
        <v>-67</v>
      </c>
      <c r="AI349">
        <v>14</v>
      </c>
      <c r="AJ349">
        <v>81</v>
      </c>
      <c r="AK349">
        <v>17.04</v>
      </c>
      <c r="AL349">
        <v>98.6</v>
      </c>
      <c r="AM349">
        <v>115.64</v>
      </c>
      <c r="AN349">
        <v>78.569999999999993</v>
      </c>
      <c r="AO349">
        <v>0</v>
      </c>
      <c r="AP349">
        <v>4</v>
      </c>
      <c r="AQ349">
        <v>2</v>
      </c>
      <c r="AR349">
        <v>-1</v>
      </c>
      <c r="AS349">
        <v>15.79</v>
      </c>
      <c r="AT349">
        <v>16.79</v>
      </c>
      <c r="AU349">
        <v>-52</v>
      </c>
      <c r="AV349">
        <v>12</v>
      </c>
      <c r="AW349">
        <v>64</v>
      </c>
      <c r="AX349">
        <v>14.61</v>
      </c>
      <c r="AY349">
        <v>77.900000000000006</v>
      </c>
      <c r="AZ349">
        <v>92.51</v>
      </c>
      <c r="BA349">
        <v>91.67</v>
      </c>
      <c r="BB349">
        <v>0</v>
      </c>
      <c r="BC349">
        <v>2</v>
      </c>
      <c r="BD349">
        <v>-1</v>
      </c>
      <c r="BE349">
        <v>18.03</v>
      </c>
      <c r="BF349">
        <v>19.03</v>
      </c>
      <c r="BG349">
        <v>-39</v>
      </c>
      <c r="BH349">
        <v>13.39</v>
      </c>
      <c r="BI349">
        <v>60.86</v>
      </c>
      <c r="BJ349">
        <v>11</v>
      </c>
      <c r="BK349">
        <v>50</v>
      </c>
      <c r="BL349">
        <v>2</v>
      </c>
      <c r="BM349">
        <v>-8.3000000000000007</v>
      </c>
      <c r="BN349">
        <v>17.39</v>
      </c>
      <c r="BO349">
        <v>1.22</v>
      </c>
      <c r="BP349">
        <v>12.17</v>
      </c>
      <c r="BQ349">
        <v>1</v>
      </c>
      <c r="BR349">
        <v>10</v>
      </c>
      <c r="BS349">
        <v>-9</v>
      </c>
      <c r="BT349">
        <v>9.09</v>
      </c>
      <c r="BU349">
        <v>0</v>
      </c>
      <c r="BV349">
        <v>9.09</v>
      </c>
      <c r="BW349">
        <v>8.33</v>
      </c>
      <c r="BX349">
        <v>80</v>
      </c>
      <c r="BY349">
        <v>40</v>
      </c>
      <c r="BZ349">
        <v>0</v>
      </c>
      <c r="CA349">
        <v>0</v>
      </c>
      <c r="CB349">
        <v>12.5</v>
      </c>
      <c r="CC349">
        <v>4</v>
      </c>
      <c r="CD349">
        <v>14</v>
      </c>
      <c r="CE349">
        <v>28</v>
      </c>
      <c r="CF349">
        <v>4</v>
      </c>
      <c r="CG349">
        <v>1</v>
      </c>
      <c r="CH349">
        <v>0</v>
      </c>
      <c r="CI349">
        <v>1</v>
      </c>
      <c r="CJ349">
        <v>2</v>
      </c>
      <c r="CK349">
        <v>0</v>
      </c>
      <c r="CL349">
        <v>2</v>
      </c>
      <c r="CM349">
        <v>0</v>
      </c>
      <c r="CN349">
        <v>2</v>
      </c>
      <c r="CO349">
        <v>2.4300000000000002</v>
      </c>
      <c r="CP349">
        <v>49.29</v>
      </c>
      <c r="CQ349">
        <v>271.12</v>
      </c>
      <c r="CR349">
        <v>15.38</v>
      </c>
      <c r="CS349">
        <v>16.46</v>
      </c>
      <c r="CT349">
        <v>17.489999999999998</v>
      </c>
      <c r="CU349">
        <v>52.19</v>
      </c>
      <c r="CV349">
        <v>49.71</v>
      </c>
      <c r="CW349">
        <v>59.58</v>
      </c>
      <c r="CX349">
        <v>54.57</v>
      </c>
      <c r="CY349">
        <v>53.53</v>
      </c>
      <c r="CZ349">
        <v>54.17</v>
      </c>
    </row>
    <row r="350" spans="1:104">
      <c r="A350" t="s">
        <v>271</v>
      </c>
      <c r="B350" t="s">
        <v>272</v>
      </c>
      <c r="C350" t="s">
        <v>273</v>
      </c>
      <c r="D350" t="s">
        <v>105</v>
      </c>
      <c r="E350">
        <v>74</v>
      </c>
      <c r="F350">
        <v>20142015</v>
      </c>
      <c r="G350">
        <v>24</v>
      </c>
      <c r="H350">
        <v>0.85099999999999998</v>
      </c>
      <c r="I350">
        <v>0.85099999999999998</v>
      </c>
      <c r="J350">
        <v>0</v>
      </c>
      <c r="K350">
        <v>0</v>
      </c>
      <c r="L350">
        <v>0</v>
      </c>
      <c r="M350">
        <v>0</v>
      </c>
      <c r="N350">
        <v>0</v>
      </c>
      <c r="O350">
        <v>0</v>
      </c>
      <c r="P350">
        <v>1</v>
      </c>
      <c r="Q350">
        <v>0</v>
      </c>
      <c r="R350" t="s">
        <v>1488</v>
      </c>
      <c r="S350" t="s">
        <v>1488</v>
      </c>
      <c r="T350">
        <v>-8.5</v>
      </c>
      <c r="U350">
        <v>0.03</v>
      </c>
      <c r="V350">
        <v>-15.38</v>
      </c>
      <c r="W350">
        <v>0</v>
      </c>
      <c r="X350">
        <v>15.38</v>
      </c>
      <c r="Y350">
        <v>-1</v>
      </c>
      <c r="Z350">
        <v>0</v>
      </c>
      <c r="AA350">
        <v>1</v>
      </c>
      <c r="AB350">
        <v>0</v>
      </c>
      <c r="AC350">
        <v>31.58</v>
      </c>
      <c r="AD350">
        <v>31.58</v>
      </c>
      <c r="AE350">
        <v>0</v>
      </c>
      <c r="AF350">
        <v>-15.46</v>
      </c>
      <c r="AG350">
        <v>15.46</v>
      </c>
      <c r="AH350">
        <v>-4</v>
      </c>
      <c r="AI350">
        <v>0</v>
      </c>
      <c r="AJ350">
        <v>4</v>
      </c>
      <c r="AK350">
        <v>0</v>
      </c>
      <c r="AL350">
        <v>126.32</v>
      </c>
      <c r="AM350">
        <v>126.32</v>
      </c>
      <c r="AN350" t="s">
        <v>1488</v>
      </c>
      <c r="AO350">
        <v>0</v>
      </c>
      <c r="AP350">
        <v>2</v>
      </c>
      <c r="AQ350">
        <v>0</v>
      </c>
      <c r="AR350" t="s">
        <v>1488</v>
      </c>
      <c r="AS350" t="s">
        <v>1488</v>
      </c>
      <c r="AT350">
        <v>17.88</v>
      </c>
      <c r="AU350">
        <v>0</v>
      </c>
      <c r="AV350">
        <v>0</v>
      </c>
      <c r="AW350">
        <v>0</v>
      </c>
      <c r="AX350">
        <v>0</v>
      </c>
      <c r="AY350">
        <v>0</v>
      </c>
      <c r="AZ350">
        <v>0</v>
      </c>
      <c r="BA350" t="s">
        <v>1488</v>
      </c>
      <c r="BB350">
        <v>0</v>
      </c>
      <c r="BC350">
        <v>0</v>
      </c>
      <c r="BD350" t="s">
        <v>1488</v>
      </c>
      <c r="BE350" t="s">
        <v>1488</v>
      </c>
      <c r="BF350">
        <v>20.41</v>
      </c>
      <c r="BG350">
        <v>0</v>
      </c>
      <c r="BH350">
        <v>0</v>
      </c>
      <c r="BI350">
        <v>0</v>
      </c>
      <c r="BJ350">
        <v>0</v>
      </c>
      <c r="BK350">
        <v>0</v>
      </c>
      <c r="BL350">
        <v>0</v>
      </c>
      <c r="BM350" t="s">
        <v>1488</v>
      </c>
      <c r="BN350">
        <v>18</v>
      </c>
      <c r="BO350">
        <v>0</v>
      </c>
      <c r="BP350">
        <v>0</v>
      </c>
      <c r="BQ350">
        <v>0</v>
      </c>
      <c r="BR350">
        <v>0</v>
      </c>
      <c r="BS350">
        <v>0</v>
      </c>
      <c r="BT350" t="s">
        <v>1488</v>
      </c>
      <c r="BU350" t="s">
        <v>1488</v>
      </c>
      <c r="BV350" t="s">
        <v>1488</v>
      </c>
      <c r="BW350" t="s">
        <v>1488</v>
      </c>
      <c r="BX350" t="s">
        <v>1488</v>
      </c>
      <c r="BY350">
        <v>40</v>
      </c>
      <c r="BZ350">
        <v>0</v>
      </c>
      <c r="CA350">
        <v>0</v>
      </c>
      <c r="CB350">
        <v>0</v>
      </c>
      <c r="CC350">
        <v>0</v>
      </c>
      <c r="CD350">
        <v>0</v>
      </c>
      <c r="CE350">
        <v>1</v>
      </c>
      <c r="CF350">
        <v>0</v>
      </c>
      <c r="CG350">
        <v>0</v>
      </c>
      <c r="CH350">
        <v>0</v>
      </c>
      <c r="CI350">
        <v>0</v>
      </c>
      <c r="CJ350">
        <v>0</v>
      </c>
      <c r="CK350">
        <v>0</v>
      </c>
      <c r="CL350">
        <v>0</v>
      </c>
      <c r="CM350">
        <v>0</v>
      </c>
      <c r="CN350">
        <v>1</v>
      </c>
      <c r="CO350">
        <v>31.58</v>
      </c>
      <c r="CP350">
        <v>1.9</v>
      </c>
      <c r="CQ350">
        <v>303.45999999999998</v>
      </c>
      <c r="CR350">
        <v>0.62</v>
      </c>
      <c r="CS350">
        <v>17.239999999999998</v>
      </c>
      <c r="CT350">
        <v>17.350000000000001</v>
      </c>
      <c r="CU350">
        <v>53.34</v>
      </c>
      <c r="CV350">
        <v>44.33</v>
      </c>
      <c r="CW350">
        <v>60.61</v>
      </c>
      <c r="CX350">
        <v>53.01</v>
      </c>
      <c r="CY350">
        <v>48.26</v>
      </c>
      <c r="CZ350">
        <v>60.59</v>
      </c>
    </row>
    <row r="351" spans="1:104">
      <c r="A351" t="s">
        <v>906</v>
      </c>
      <c r="B351" t="s">
        <v>907</v>
      </c>
      <c r="C351" t="s">
        <v>87</v>
      </c>
      <c r="D351" t="s">
        <v>221</v>
      </c>
      <c r="E351">
        <v>80</v>
      </c>
      <c r="F351">
        <v>20142015</v>
      </c>
      <c r="G351">
        <v>34</v>
      </c>
      <c r="H351">
        <v>2.5</v>
      </c>
      <c r="I351">
        <v>3</v>
      </c>
      <c r="J351">
        <v>0</v>
      </c>
      <c r="K351">
        <v>2</v>
      </c>
      <c r="L351">
        <v>2</v>
      </c>
      <c r="M351">
        <v>0</v>
      </c>
      <c r="N351">
        <v>0.85</v>
      </c>
      <c r="O351">
        <v>0.85</v>
      </c>
      <c r="P351">
        <v>1</v>
      </c>
      <c r="Q351">
        <v>12.74</v>
      </c>
      <c r="R351">
        <v>93.13</v>
      </c>
      <c r="S351">
        <v>0</v>
      </c>
      <c r="T351">
        <v>-2</v>
      </c>
      <c r="U351">
        <v>1.76</v>
      </c>
      <c r="V351">
        <v>-2.85</v>
      </c>
      <c r="W351">
        <v>13.56</v>
      </c>
      <c r="X351">
        <v>16.41</v>
      </c>
      <c r="Y351">
        <v>-86</v>
      </c>
      <c r="Z351">
        <v>16</v>
      </c>
      <c r="AA351">
        <v>102</v>
      </c>
      <c r="AB351">
        <v>6.82</v>
      </c>
      <c r="AC351">
        <v>43.47</v>
      </c>
      <c r="AD351">
        <v>50.29</v>
      </c>
      <c r="AE351">
        <v>5</v>
      </c>
      <c r="AF351">
        <v>-2.41</v>
      </c>
      <c r="AG351">
        <v>15.15</v>
      </c>
      <c r="AH351">
        <v>-193</v>
      </c>
      <c r="AI351">
        <v>33</v>
      </c>
      <c r="AJ351">
        <v>226</v>
      </c>
      <c r="AK351">
        <v>14.06</v>
      </c>
      <c r="AL351">
        <v>96.32</v>
      </c>
      <c r="AM351">
        <v>110.38</v>
      </c>
      <c r="AN351">
        <v>63.64</v>
      </c>
      <c r="AO351">
        <v>2</v>
      </c>
      <c r="AP351">
        <v>8</v>
      </c>
      <c r="AQ351">
        <v>14</v>
      </c>
      <c r="AR351">
        <v>-3.64</v>
      </c>
      <c r="AS351">
        <v>12.25</v>
      </c>
      <c r="AT351">
        <v>15.89</v>
      </c>
      <c r="AU351">
        <v>-154</v>
      </c>
      <c r="AV351">
        <v>25</v>
      </c>
      <c r="AW351">
        <v>179</v>
      </c>
      <c r="AX351">
        <v>10.65</v>
      </c>
      <c r="AY351">
        <v>76.290000000000006</v>
      </c>
      <c r="AZ351">
        <v>86.94</v>
      </c>
      <c r="BA351">
        <v>84</v>
      </c>
      <c r="BB351">
        <v>1</v>
      </c>
      <c r="BC351">
        <v>12</v>
      </c>
      <c r="BD351">
        <v>-2.9</v>
      </c>
      <c r="BE351">
        <v>14</v>
      </c>
      <c r="BF351">
        <v>16.899999999999999</v>
      </c>
      <c r="BG351">
        <v>-108</v>
      </c>
      <c r="BH351">
        <v>8.9499999999999993</v>
      </c>
      <c r="BI351">
        <v>54.98</v>
      </c>
      <c r="BJ351">
        <v>21</v>
      </c>
      <c r="BK351">
        <v>129</v>
      </c>
      <c r="BL351">
        <v>11</v>
      </c>
      <c r="BM351">
        <v>-9.8800000000000008</v>
      </c>
      <c r="BN351">
        <v>16.13</v>
      </c>
      <c r="BO351">
        <v>0.43</v>
      </c>
      <c r="BP351">
        <v>6.39</v>
      </c>
      <c r="BQ351">
        <v>1</v>
      </c>
      <c r="BR351">
        <v>15</v>
      </c>
      <c r="BS351">
        <v>-14</v>
      </c>
      <c r="BT351">
        <v>6.25</v>
      </c>
      <c r="BU351">
        <v>0</v>
      </c>
      <c r="BV351">
        <v>4.76</v>
      </c>
      <c r="BW351">
        <v>4</v>
      </c>
      <c r="BX351">
        <v>88.37</v>
      </c>
      <c r="BY351">
        <v>35.58</v>
      </c>
      <c r="BZ351">
        <v>58</v>
      </c>
      <c r="CA351">
        <v>105</v>
      </c>
      <c r="CB351">
        <v>7.05</v>
      </c>
      <c r="CC351">
        <v>11</v>
      </c>
      <c r="CD351">
        <v>21</v>
      </c>
      <c r="CE351">
        <v>145</v>
      </c>
      <c r="CF351">
        <v>2</v>
      </c>
      <c r="CG351">
        <v>1</v>
      </c>
      <c r="CH351">
        <v>2</v>
      </c>
      <c r="CI351">
        <v>0</v>
      </c>
      <c r="CJ351">
        <v>11</v>
      </c>
      <c r="CK351">
        <v>5</v>
      </c>
      <c r="CL351">
        <v>5</v>
      </c>
      <c r="CM351">
        <v>0</v>
      </c>
      <c r="CN351">
        <v>1</v>
      </c>
      <c r="CO351">
        <v>0.43</v>
      </c>
      <c r="CP351">
        <v>140.78</v>
      </c>
      <c r="CQ351">
        <v>278.52</v>
      </c>
      <c r="CR351">
        <v>33.58</v>
      </c>
      <c r="CS351">
        <v>16.98</v>
      </c>
      <c r="CT351">
        <v>16.91</v>
      </c>
      <c r="CU351">
        <v>50.63</v>
      </c>
      <c r="CV351">
        <v>49.58</v>
      </c>
      <c r="CW351">
        <v>56.48</v>
      </c>
      <c r="CX351">
        <v>55.06</v>
      </c>
      <c r="CY351">
        <v>52.94</v>
      </c>
      <c r="CZ351">
        <v>53.84</v>
      </c>
    </row>
    <row r="352" spans="1:104">
      <c r="A352" t="s">
        <v>534</v>
      </c>
      <c r="B352" t="s">
        <v>535</v>
      </c>
      <c r="C352" t="s">
        <v>68</v>
      </c>
      <c r="D352" t="s">
        <v>182</v>
      </c>
      <c r="E352">
        <v>72</v>
      </c>
      <c r="F352">
        <v>20142015</v>
      </c>
      <c r="G352">
        <v>26</v>
      </c>
      <c r="H352">
        <v>3.25</v>
      </c>
      <c r="I352">
        <v>2.75</v>
      </c>
      <c r="J352">
        <v>1</v>
      </c>
      <c r="K352">
        <v>1</v>
      </c>
      <c r="L352">
        <v>2</v>
      </c>
      <c r="M352">
        <v>2.11</v>
      </c>
      <c r="N352">
        <v>2.11</v>
      </c>
      <c r="O352">
        <v>4.22</v>
      </c>
      <c r="P352">
        <v>1</v>
      </c>
      <c r="Q352">
        <v>11.11</v>
      </c>
      <c r="R352">
        <v>125.71</v>
      </c>
      <c r="S352">
        <v>100</v>
      </c>
      <c r="T352">
        <v>25.38</v>
      </c>
      <c r="U352">
        <v>0.39</v>
      </c>
      <c r="V352">
        <v>-7.36</v>
      </c>
      <c r="W352">
        <v>5.26</v>
      </c>
      <c r="X352">
        <v>12.62</v>
      </c>
      <c r="Y352">
        <v>-17</v>
      </c>
      <c r="Z352">
        <v>1</v>
      </c>
      <c r="AA352">
        <v>18</v>
      </c>
      <c r="AB352">
        <v>2.11</v>
      </c>
      <c r="AC352">
        <v>38.01</v>
      </c>
      <c r="AD352">
        <v>40.119999999999997</v>
      </c>
      <c r="AE352">
        <v>1</v>
      </c>
      <c r="AF352">
        <v>-1.23</v>
      </c>
      <c r="AG352">
        <v>12.35</v>
      </c>
      <c r="AH352">
        <v>-35</v>
      </c>
      <c r="AI352">
        <v>5</v>
      </c>
      <c r="AJ352">
        <v>40</v>
      </c>
      <c r="AK352">
        <v>10.56</v>
      </c>
      <c r="AL352">
        <v>84.46</v>
      </c>
      <c r="AM352">
        <v>95.01</v>
      </c>
      <c r="AN352">
        <v>100</v>
      </c>
      <c r="AO352">
        <v>0</v>
      </c>
      <c r="AP352">
        <v>2</v>
      </c>
      <c r="AQ352">
        <v>1</v>
      </c>
      <c r="AR352">
        <v>0.09</v>
      </c>
      <c r="AS352">
        <v>14.29</v>
      </c>
      <c r="AT352">
        <v>14.2</v>
      </c>
      <c r="AU352">
        <v>-25</v>
      </c>
      <c r="AV352">
        <v>5</v>
      </c>
      <c r="AW352">
        <v>30</v>
      </c>
      <c r="AX352">
        <v>10.56</v>
      </c>
      <c r="AY352">
        <v>63.34</v>
      </c>
      <c r="AZ352">
        <v>73.900000000000006</v>
      </c>
      <c r="BA352">
        <v>100</v>
      </c>
      <c r="BB352">
        <v>0</v>
      </c>
      <c r="BC352">
        <v>1</v>
      </c>
      <c r="BD352">
        <v>4.01</v>
      </c>
      <c r="BE352">
        <v>19.23</v>
      </c>
      <c r="BF352">
        <v>15.22</v>
      </c>
      <c r="BG352">
        <v>-16</v>
      </c>
      <c r="BH352">
        <v>10.56</v>
      </c>
      <c r="BI352">
        <v>44.34</v>
      </c>
      <c r="BJ352">
        <v>5</v>
      </c>
      <c r="BK352">
        <v>21</v>
      </c>
      <c r="BL352">
        <v>1</v>
      </c>
      <c r="BM352">
        <v>40</v>
      </c>
      <c r="BN352">
        <v>0</v>
      </c>
      <c r="BO352">
        <v>4.22</v>
      </c>
      <c r="BP352">
        <v>6.33</v>
      </c>
      <c r="BQ352">
        <v>2</v>
      </c>
      <c r="BR352">
        <v>3</v>
      </c>
      <c r="BS352">
        <v>-1</v>
      </c>
      <c r="BT352">
        <v>40</v>
      </c>
      <c r="BU352">
        <v>100</v>
      </c>
      <c r="BV352">
        <v>40</v>
      </c>
      <c r="BW352">
        <v>40</v>
      </c>
      <c r="BX352">
        <v>85.71</v>
      </c>
      <c r="BY352">
        <v>58</v>
      </c>
      <c r="BZ352">
        <v>10</v>
      </c>
      <c r="CA352">
        <v>6</v>
      </c>
      <c r="CB352">
        <v>33.33</v>
      </c>
      <c r="CC352">
        <v>6</v>
      </c>
      <c r="CD352">
        <v>2</v>
      </c>
      <c r="CE352">
        <v>12</v>
      </c>
      <c r="CF352">
        <v>0</v>
      </c>
      <c r="CG352">
        <v>2</v>
      </c>
      <c r="CH352">
        <v>0</v>
      </c>
      <c r="CI352">
        <v>1</v>
      </c>
      <c r="CJ352">
        <v>0</v>
      </c>
      <c r="CK352">
        <v>0</v>
      </c>
      <c r="CL352">
        <v>0</v>
      </c>
      <c r="CM352">
        <v>0</v>
      </c>
      <c r="CN352">
        <v>1</v>
      </c>
      <c r="CO352">
        <v>2.11</v>
      </c>
      <c r="CP352">
        <v>28.42</v>
      </c>
      <c r="CQ352">
        <v>369.81</v>
      </c>
      <c r="CR352">
        <v>7.14</v>
      </c>
      <c r="CS352">
        <v>18.48</v>
      </c>
      <c r="CT352">
        <v>17.55</v>
      </c>
      <c r="CU352">
        <v>52.78</v>
      </c>
      <c r="CV352">
        <v>50.24</v>
      </c>
      <c r="CW352">
        <v>57.19</v>
      </c>
      <c r="CX352">
        <v>51.17</v>
      </c>
      <c r="CY352">
        <v>54.73</v>
      </c>
      <c r="CZ352">
        <v>54.21</v>
      </c>
    </row>
    <row r="353" spans="1:104">
      <c r="A353" t="s">
        <v>1163</v>
      </c>
      <c r="B353" t="s">
        <v>1164</v>
      </c>
      <c r="C353" t="s">
        <v>62</v>
      </c>
      <c r="D353" t="s">
        <v>1165</v>
      </c>
      <c r="E353">
        <v>42</v>
      </c>
      <c r="F353">
        <v>20142015</v>
      </c>
      <c r="G353">
        <v>34</v>
      </c>
      <c r="H353">
        <v>2.25</v>
      </c>
      <c r="I353">
        <v>2.25</v>
      </c>
      <c r="J353">
        <v>0</v>
      </c>
      <c r="K353">
        <v>0</v>
      </c>
      <c r="L353">
        <v>0</v>
      </c>
      <c r="M353">
        <v>0</v>
      </c>
      <c r="N353">
        <v>0</v>
      </c>
      <c r="O353">
        <v>0</v>
      </c>
      <c r="P353">
        <v>-1</v>
      </c>
      <c r="Q353">
        <v>8.57</v>
      </c>
      <c r="R353">
        <v>84.21</v>
      </c>
      <c r="S353" t="s">
        <v>1488</v>
      </c>
      <c r="T353">
        <v>7.9</v>
      </c>
      <c r="U353">
        <v>0.44</v>
      </c>
      <c r="V353">
        <v>1.44</v>
      </c>
      <c r="W353">
        <v>10.53</v>
      </c>
      <c r="X353">
        <v>9.09</v>
      </c>
      <c r="Y353">
        <v>-15</v>
      </c>
      <c r="Z353">
        <v>2</v>
      </c>
      <c r="AA353">
        <v>17</v>
      </c>
      <c r="AB353">
        <v>6.47</v>
      </c>
      <c r="AC353">
        <v>55.01</v>
      </c>
      <c r="AD353">
        <v>61.48</v>
      </c>
      <c r="AE353">
        <v>0</v>
      </c>
      <c r="AF353">
        <v>-1.77</v>
      </c>
      <c r="AG353">
        <v>10.34</v>
      </c>
      <c r="AH353">
        <v>-29</v>
      </c>
      <c r="AI353">
        <v>3</v>
      </c>
      <c r="AJ353">
        <v>32</v>
      </c>
      <c r="AK353">
        <v>9.7100000000000009</v>
      </c>
      <c r="AL353">
        <v>103.55</v>
      </c>
      <c r="AM353">
        <v>113.26</v>
      </c>
      <c r="AN353">
        <v>33.33</v>
      </c>
      <c r="AO353">
        <v>0</v>
      </c>
      <c r="AP353">
        <v>3</v>
      </c>
      <c r="AQ353">
        <v>0</v>
      </c>
      <c r="AR353">
        <v>-5.43</v>
      </c>
      <c r="AS353">
        <v>4</v>
      </c>
      <c r="AT353">
        <v>9.43</v>
      </c>
      <c r="AU353">
        <v>-23</v>
      </c>
      <c r="AV353">
        <v>1</v>
      </c>
      <c r="AW353">
        <v>24</v>
      </c>
      <c r="AX353">
        <v>3.24</v>
      </c>
      <c r="AY353">
        <v>77.66</v>
      </c>
      <c r="AZ353">
        <v>80.900000000000006</v>
      </c>
      <c r="BA353">
        <v>100</v>
      </c>
      <c r="BB353">
        <v>0</v>
      </c>
      <c r="BC353">
        <v>0</v>
      </c>
      <c r="BD353">
        <v>-6.17</v>
      </c>
      <c r="BE353">
        <v>5</v>
      </c>
      <c r="BF353">
        <v>11.17</v>
      </c>
      <c r="BG353">
        <v>-18</v>
      </c>
      <c r="BH353">
        <v>3.24</v>
      </c>
      <c r="BI353">
        <v>61.48</v>
      </c>
      <c r="BJ353">
        <v>1</v>
      </c>
      <c r="BK353">
        <v>19</v>
      </c>
      <c r="BL353">
        <v>0</v>
      </c>
      <c r="BM353">
        <v>0</v>
      </c>
      <c r="BN353">
        <v>0</v>
      </c>
      <c r="BO353">
        <v>0</v>
      </c>
      <c r="BP353">
        <v>9.7100000000000009</v>
      </c>
      <c r="BQ353">
        <v>0</v>
      </c>
      <c r="BR353">
        <v>3</v>
      </c>
      <c r="BS353">
        <v>-3</v>
      </c>
      <c r="BT353">
        <v>0</v>
      </c>
      <c r="BU353" t="s">
        <v>1488</v>
      </c>
      <c r="BV353">
        <v>0</v>
      </c>
      <c r="BW353">
        <v>0</v>
      </c>
      <c r="BX353">
        <v>84.21</v>
      </c>
      <c r="BY353">
        <v>40</v>
      </c>
      <c r="BZ353">
        <v>0</v>
      </c>
      <c r="CA353">
        <v>0</v>
      </c>
      <c r="CB353">
        <v>16.670000000000002</v>
      </c>
      <c r="CC353">
        <v>3</v>
      </c>
      <c r="CD353">
        <v>6</v>
      </c>
      <c r="CE353">
        <v>15</v>
      </c>
      <c r="CF353">
        <v>1</v>
      </c>
      <c r="CG353">
        <v>0</v>
      </c>
      <c r="CH353">
        <v>0</v>
      </c>
      <c r="CI353">
        <v>0</v>
      </c>
      <c r="CJ353">
        <v>0</v>
      </c>
      <c r="CK353">
        <v>0</v>
      </c>
      <c r="CL353">
        <v>0</v>
      </c>
      <c r="CM353">
        <v>1</v>
      </c>
      <c r="CN353">
        <v>0</v>
      </c>
      <c r="CO353">
        <v>-3.24</v>
      </c>
      <c r="CP353">
        <v>18.54</v>
      </c>
      <c r="CQ353">
        <v>204.93</v>
      </c>
      <c r="CR353">
        <v>8.3000000000000007</v>
      </c>
      <c r="CS353">
        <v>16.690000000000001</v>
      </c>
      <c r="CT353">
        <v>17.309999999999999</v>
      </c>
      <c r="CU353">
        <v>48.33</v>
      </c>
      <c r="CV353">
        <v>50.4</v>
      </c>
      <c r="CW353">
        <v>51.86</v>
      </c>
      <c r="CX353">
        <v>55.45</v>
      </c>
      <c r="CY353">
        <v>54.2</v>
      </c>
      <c r="CZ353">
        <v>53.33</v>
      </c>
    </row>
    <row r="354" spans="1:104">
      <c r="A354" t="s">
        <v>127</v>
      </c>
      <c r="B354" t="s">
        <v>128</v>
      </c>
      <c r="C354" t="s">
        <v>62</v>
      </c>
      <c r="D354" t="s">
        <v>116</v>
      </c>
      <c r="E354">
        <v>67</v>
      </c>
      <c r="F354">
        <v>20142015</v>
      </c>
      <c r="G354">
        <v>27</v>
      </c>
      <c r="H354">
        <v>7.25</v>
      </c>
      <c r="I354">
        <v>7.25</v>
      </c>
      <c r="J354">
        <v>1</v>
      </c>
      <c r="K354">
        <v>0</v>
      </c>
      <c r="L354">
        <v>1</v>
      </c>
      <c r="M354">
        <v>0.32</v>
      </c>
      <c r="N354">
        <v>0</v>
      </c>
      <c r="O354">
        <v>0.32</v>
      </c>
      <c r="P354">
        <v>0</v>
      </c>
      <c r="Q354">
        <v>8.7200000000000006</v>
      </c>
      <c r="R354">
        <v>103.69</v>
      </c>
      <c r="S354">
        <v>14.29</v>
      </c>
      <c r="T354">
        <v>-4.2300000000000004</v>
      </c>
      <c r="U354">
        <v>2.77</v>
      </c>
      <c r="V354">
        <v>-0.51</v>
      </c>
      <c r="W354">
        <v>8.99</v>
      </c>
      <c r="X354">
        <v>9.5</v>
      </c>
      <c r="Y354">
        <v>-155</v>
      </c>
      <c r="Z354">
        <v>17</v>
      </c>
      <c r="AA354">
        <v>172</v>
      </c>
      <c r="AB354">
        <v>5.5</v>
      </c>
      <c r="AC354">
        <v>55.63</v>
      </c>
      <c r="AD354">
        <v>61.13</v>
      </c>
      <c r="AE354">
        <v>4</v>
      </c>
      <c r="AF354">
        <v>0.36</v>
      </c>
      <c r="AG354">
        <v>8.36</v>
      </c>
      <c r="AH354">
        <v>-303</v>
      </c>
      <c r="AI354">
        <v>32</v>
      </c>
      <c r="AJ354">
        <v>335</v>
      </c>
      <c r="AK354">
        <v>10.35</v>
      </c>
      <c r="AL354">
        <v>108.35</v>
      </c>
      <c r="AM354">
        <v>118.7</v>
      </c>
      <c r="AN354">
        <v>68.75</v>
      </c>
      <c r="AO354">
        <v>0</v>
      </c>
      <c r="AP354">
        <v>17</v>
      </c>
      <c r="AQ354">
        <v>7</v>
      </c>
      <c r="AR354">
        <v>-0.78</v>
      </c>
      <c r="AS354">
        <v>8.68</v>
      </c>
      <c r="AT354">
        <v>9.4600000000000009</v>
      </c>
      <c r="AU354">
        <v>-238</v>
      </c>
      <c r="AV354">
        <v>25</v>
      </c>
      <c r="AW354">
        <v>263</v>
      </c>
      <c r="AX354">
        <v>8.09</v>
      </c>
      <c r="AY354">
        <v>85.06</v>
      </c>
      <c r="AZ354">
        <v>93.15</v>
      </c>
      <c r="BA354">
        <v>88</v>
      </c>
      <c r="BB354">
        <v>0</v>
      </c>
      <c r="BC354">
        <v>7</v>
      </c>
      <c r="BD354">
        <v>-0.42</v>
      </c>
      <c r="BE354">
        <v>10.84</v>
      </c>
      <c r="BF354">
        <v>11.26</v>
      </c>
      <c r="BG354">
        <v>-159</v>
      </c>
      <c r="BH354">
        <v>7.12</v>
      </c>
      <c r="BI354">
        <v>58.54</v>
      </c>
      <c r="BJ354">
        <v>22</v>
      </c>
      <c r="BK354">
        <v>181</v>
      </c>
      <c r="BL354">
        <v>7</v>
      </c>
      <c r="BM354">
        <v>-3.36</v>
      </c>
      <c r="BN354">
        <v>17.649999999999999</v>
      </c>
      <c r="BO354">
        <v>0.97</v>
      </c>
      <c r="BP354">
        <v>5.82</v>
      </c>
      <c r="BQ354">
        <v>3</v>
      </c>
      <c r="BR354">
        <v>18</v>
      </c>
      <c r="BS354">
        <v>-15</v>
      </c>
      <c r="BT354">
        <v>14.29</v>
      </c>
      <c r="BU354">
        <v>14.29</v>
      </c>
      <c r="BV354">
        <v>13.64</v>
      </c>
      <c r="BW354">
        <v>12</v>
      </c>
      <c r="BX354">
        <v>90.06</v>
      </c>
      <c r="BY354">
        <v>38</v>
      </c>
      <c r="BZ354">
        <v>0</v>
      </c>
      <c r="CA354">
        <v>1</v>
      </c>
      <c r="CB354">
        <v>4</v>
      </c>
      <c r="CC354">
        <v>8</v>
      </c>
      <c r="CD354">
        <v>33</v>
      </c>
      <c r="CE354">
        <v>192</v>
      </c>
      <c r="CF354">
        <v>13</v>
      </c>
      <c r="CG354">
        <v>8</v>
      </c>
      <c r="CH354">
        <v>0</v>
      </c>
      <c r="CI354">
        <v>0</v>
      </c>
      <c r="CJ354">
        <v>6</v>
      </c>
      <c r="CK354">
        <v>7</v>
      </c>
      <c r="CL354">
        <v>5</v>
      </c>
      <c r="CM354">
        <v>1</v>
      </c>
      <c r="CN354">
        <v>1</v>
      </c>
      <c r="CO354">
        <v>0</v>
      </c>
      <c r="CP354">
        <v>185.52</v>
      </c>
      <c r="CQ354">
        <v>196.03</v>
      </c>
      <c r="CR354">
        <v>48.62</v>
      </c>
      <c r="CS354">
        <v>17.22</v>
      </c>
      <c r="CT354">
        <v>17.670000000000002</v>
      </c>
      <c r="CU354">
        <v>51.84</v>
      </c>
      <c r="CV354">
        <v>49.71</v>
      </c>
      <c r="CW354">
        <v>55.19</v>
      </c>
      <c r="CX354">
        <v>51.27</v>
      </c>
      <c r="CY354">
        <v>54.24</v>
      </c>
      <c r="CZ354">
        <v>54.86</v>
      </c>
    </row>
    <row r="355" spans="1:104">
      <c r="A355" t="s">
        <v>1218</v>
      </c>
      <c r="B355" t="s">
        <v>1219</v>
      </c>
      <c r="C355" t="s">
        <v>119</v>
      </c>
      <c r="D355" t="s">
        <v>544</v>
      </c>
      <c r="E355">
        <v>54</v>
      </c>
      <c r="F355">
        <v>20142015</v>
      </c>
      <c r="G355">
        <v>29</v>
      </c>
      <c r="H355">
        <v>1.3</v>
      </c>
      <c r="I355">
        <v>1.3</v>
      </c>
      <c r="J355">
        <v>1</v>
      </c>
      <c r="K355">
        <v>0</v>
      </c>
      <c r="L355">
        <v>1</v>
      </c>
      <c r="M355">
        <v>0.41</v>
      </c>
      <c r="N355">
        <v>0</v>
      </c>
      <c r="O355">
        <v>0.41</v>
      </c>
      <c r="P355">
        <v>0</v>
      </c>
      <c r="Q355">
        <v>10.61</v>
      </c>
      <c r="R355">
        <v>96.93</v>
      </c>
      <c r="S355">
        <v>14.29</v>
      </c>
      <c r="T355">
        <v>-3.46</v>
      </c>
      <c r="U355">
        <v>2.73</v>
      </c>
      <c r="V355">
        <v>-2.82</v>
      </c>
      <c r="W355">
        <v>14.38</v>
      </c>
      <c r="X355">
        <v>17.2</v>
      </c>
      <c r="Y355">
        <v>-104</v>
      </c>
      <c r="Z355">
        <v>21</v>
      </c>
      <c r="AA355">
        <v>125</v>
      </c>
      <c r="AB355">
        <v>8.56</v>
      </c>
      <c r="AC355">
        <v>50.93</v>
      </c>
      <c r="AD355">
        <v>59.48</v>
      </c>
      <c r="AE355">
        <v>8</v>
      </c>
      <c r="AF355">
        <v>-3.35</v>
      </c>
      <c r="AG355">
        <v>13.95</v>
      </c>
      <c r="AH355">
        <v>-208</v>
      </c>
      <c r="AI355">
        <v>28</v>
      </c>
      <c r="AJ355">
        <v>236</v>
      </c>
      <c r="AK355">
        <v>11.41</v>
      </c>
      <c r="AL355">
        <v>96.15</v>
      </c>
      <c r="AM355">
        <v>107.56</v>
      </c>
      <c r="AN355">
        <v>78.569999999999993</v>
      </c>
      <c r="AO355">
        <v>0</v>
      </c>
      <c r="AP355">
        <v>7</v>
      </c>
      <c r="AQ355">
        <v>9</v>
      </c>
      <c r="AR355">
        <v>-2.35</v>
      </c>
      <c r="AS355">
        <v>12.21</v>
      </c>
      <c r="AT355">
        <v>14.55</v>
      </c>
      <c r="AU355">
        <v>-161</v>
      </c>
      <c r="AV355">
        <v>26</v>
      </c>
      <c r="AW355">
        <v>187</v>
      </c>
      <c r="AX355">
        <v>10.59</v>
      </c>
      <c r="AY355">
        <v>76.19</v>
      </c>
      <c r="AZ355">
        <v>86.78</v>
      </c>
      <c r="BA355">
        <v>84.62</v>
      </c>
      <c r="BB355">
        <v>2</v>
      </c>
      <c r="BC355">
        <v>9</v>
      </c>
      <c r="BD355">
        <v>-0.1</v>
      </c>
      <c r="BE355">
        <v>12.94</v>
      </c>
      <c r="BF355">
        <v>13.04</v>
      </c>
      <c r="BG355">
        <v>-126</v>
      </c>
      <c r="BH355">
        <v>8.9600000000000009</v>
      </c>
      <c r="BI355">
        <v>60.3</v>
      </c>
      <c r="BJ355">
        <v>22</v>
      </c>
      <c r="BK355">
        <v>148</v>
      </c>
      <c r="BL355">
        <v>7</v>
      </c>
      <c r="BM355">
        <v>-3.04</v>
      </c>
      <c r="BN355">
        <v>13.04</v>
      </c>
      <c r="BO355">
        <v>0.81</v>
      </c>
      <c r="BP355">
        <v>7.33</v>
      </c>
      <c r="BQ355">
        <v>2</v>
      </c>
      <c r="BR355">
        <v>18</v>
      </c>
      <c r="BS355">
        <v>-16</v>
      </c>
      <c r="BT355">
        <v>10</v>
      </c>
      <c r="BU355">
        <v>11.11</v>
      </c>
      <c r="BV355">
        <v>9.09</v>
      </c>
      <c r="BW355">
        <v>7.69</v>
      </c>
      <c r="BX355">
        <v>87.84</v>
      </c>
      <c r="BY355">
        <v>41.94</v>
      </c>
      <c r="BZ355">
        <v>39</v>
      </c>
      <c r="CA355">
        <v>54</v>
      </c>
      <c r="CB355">
        <v>4.8099999999999996</v>
      </c>
      <c r="CC355">
        <v>9</v>
      </c>
      <c r="CD355">
        <v>21</v>
      </c>
      <c r="CE355">
        <v>178</v>
      </c>
      <c r="CF355">
        <v>4</v>
      </c>
      <c r="CG355">
        <v>2</v>
      </c>
      <c r="CH355">
        <v>0</v>
      </c>
      <c r="CI355">
        <v>0</v>
      </c>
      <c r="CJ355">
        <v>6</v>
      </c>
      <c r="CK355">
        <v>1</v>
      </c>
      <c r="CL355">
        <v>6</v>
      </c>
      <c r="CM355">
        <v>0</v>
      </c>
      <c r="CN355">
        <v>0</v>
      </c>
      <c r="CO355">
        <v>0</v>
      </c>
      <c r="CP355">
        <v>147.27000000000001</v>
      </c>
      <c r="CQ355">
        <v>186</v>
      </c>
      <c r="CR355">
        <v>44.19</v>
      </c>
      <c r="CS355">
        <v>16.47</v>
      </c>
      <c r="CT355">
        <v>16.66</v>
      </c>
      <c r="CU355">
        <v>46.41</v>
      </c>
      <c r="CV355">
        <v>49.3</v>
      </c>
      <c r="CW355">
        <v>47.69</v>
      </c>
      <c r="CX355">
        <v>55.06</v>
      </c>
      <c r="CY355">
        <v>52.88</v>
      </c>
      <c r="CZ355">
        <v>54.38</v>
      </c>
    </row>
    <row r="356" spans="1:104">
      <c r="A356" t="s">
        <v>178</v>
      </c>
      <c r="B356" t="s">
        <v>179</v>
      </c>
      <c r="C356" t="s">
        <v>68</v>
      </c>
      <c r="D356" t="s">
        <v>63</v>
      </c>
      <c r="E356">
        <v>72</v>
      </c>
      <c r="F356">
        <v>20142015</v>
      </c>
      <c r="G356">
        <v>27</v>
      </c>
      <c r="H356">
        <v>1.5</v>
      </c>
      <c r="I356">
        <v>1.5249999999999999</v>
      </c>
      <c r="J356">
        <v>1</v>
      </c>
      <c r="K356">
        <v>0</v>
      </c>
      <c r="L356">
        <v>1</v>
      </c>
      <c r="M356">
        <v>0.56999999999999995</v>
      </c>
      <c r="N356">
        <v>0</v>
      </c>
      <c r="O356">
        <v>0.56999999999999995</v>
      </c>
      <c r="P356">
        <v>0</v>
      </c>
      <c r="Q356">
        <v>9.2799999999999994</v>
      </c>
      <c r="R356">
        <v>92.95</v>
      </c>
      <c r="S356">
        <v>11.11</v>
      </c>
      <c r="T356">
        <v>-0.81</v>
      </c>
      <c r="U356">
        <v>1.46</v>
      </c>
      <c r="V356">
        <v>-7.2</v>
      </c>
      <c r="W356">
        <v>11.25</v>
      </c>
      <c r="X356">
        <v>18.45</v>
      </c>
      <c r="Y356">
        <v>-62</v>
      </c>
      <c r="Z356">
        <v>9</v>
      </c>
      <c r="AA356">
        <v>71</v>
      </c>
      <c r="AB356">
        <v>5.12</v>
      </c>
      <c r="AC356">
        <v>40.4</v>
      </c>
      <c r="AD356">
        <v>45.52</v>
      </c>
      <c r="AE356">
        <v>8</v>
      </c>
      <c r="AF356">
        <v>-4.74</v>
      </c>
      <c r="AG356">
        <v>14.01</v>
      </c>
      <c r="AH356">
        <v>-158</v>
      </c>
      <c r="AI356">
        <v>18</v>
      </c>
      <c r="AJ356">
        <v>176</v>
      </c>
      <c r="AK356">
        <v>10.24</v>
      </c>
      <c r="AL356">
        <v>100.15</v>
      </c>
      <c r="AM356">
        <v>110.39</v>
      </c>
      <c r="AN356">
        <v>66.67</v>
      </c>
      <c r="AO356">
        <v>2</v>
      </c>
      <c r="AP356">
        <v>2</v>
      </c>
      <c r="AQ356">
        <v>12</v>
      </c>
      <c r="AR356">
        <v>-6.05</v>
      </c>
      <c r="AS356">
        <v>10.34</v>
      </c>
      <c r="AT356">
        <v>16.39</v>
      </c>
      <c r="AU356">
        <v>-115</v>
      </c>
      <c r="AV356">
        <v>15</v>
      </c>
      <c r="AW356">
        <v>130</v>
      </c>
      <c r="AX356">
        <v>8.5399999999999991</v>
      </c>
      <c r="AY356">
        <v>73.97</v>
      </c>
      <c r="AZ356">
        <v>82.51</v>
      </c>
      <c r="BA356">
        <v>80</v>
      </c>
      <c r="BB356">
        <v>1</v>
      </c>
      <c r="BC356">
        <v>10</v>
      </c>
      <c r="BD356">
        <v>-4.7699999999999996</v>
      </c>
      <c r="BE356">
        <v>13.33</v>
      </c>
      <c r="BF356">
        <v>18.100000000000001</v>
      </c>
      <c r="BG356">
        <v>-66</v>
      </c>
      <c r="BH356">
        <v>6.83</v>
      </c>
      <c r="BI356">
        <v>44.38</v>
      </c>
      <c r="BJ356">
        <v>12</v>
      </c>
      <c r="BK356">
        <v>78</v>
      </c>
      <c r="BL356">
        <v>9</v>
      </c>
      <c r="BM356">
        <v>-4.8099999999999996</v>
      </c>
      <c r="BN356">
        <v>12.5</v>
      </c>
      <c r="BO356">
        <v>0.56999999999999995</v>
      </c>
      <c r="BP356">
        <v>6.83</v>
      </c>
      <c r="BQ356">
        <v>1</v>
      </c>
      <c r="BR356">
        <v>12</v>
      </c>
      <c r="BS356">
        <v>-11</v>
      </c>
      <c r="BT356">
        <v>7.69</v>
      </c>
      <c r="BU356">
        <v>10</v>
      </c>
      <c r="BV356">
        <v>8.33</v>
      </c>
      <c r="BW356">
        <v>6.67</v>
      </c>
      <c r="BX356">
        <v>84.62</v>
      </c>
      <c r="BY356">
        <v>43</v>
      </c>
      <c r="BZ356">
        <v>5</v>
      </c>
      <c r="CA356">
        <v>6</v>
      </c>
      <c r="CB356">
        <v>5.38</v>
      </c>
      <c r="CC356">
        <v>5</v>
      </c>
      <c r="CD356">
        <v>22</v>
      </c>
      <c r="CE356">
        <v>88</v>
      </c>
      <c r="CF356">
        <v>5</v>
      </c>
      <c r="CG356">
        <v>4</v>
      </c>
      <c r="CH356">
        <v>0</v>
      </c>
      <c r="CI356">
        <v>0</v>
      </c>
      <c r="CJ356">
        <v>8</v>
      </c>
      <c r="CK356">
        <v>1</v>
      </c>
      <c r="CL356">
        <v>2</v>
      </c>
      <c r="CM356">
        <v>0</v>
      </c>
      <c r="CN356">
        <v>0</v>
      </c>
      <c r="CO356">
        <v>0</v>
      </c>
      <c r="CP356">
        <v>105.44</v>
      </c>
      <c r="CQ356">
        <v>235.58</v>
      </c>
      <c r="CR356">
        <v>30.92</v>
      </c>
      <c r="CS356">
        <v>17.739999999999998</v>
      </c>
      <c r="CT356">
        <v>17.14</v>
      </c>
      <c r="CU356">
        <v>53.79</v>
      </c>
      <c r="CV356">
        <v>49.72</v>
      </c>
      <c r="CW356">
        <v>58.23</v>
      </c>
      <c r="CX356">
        <v>50.02</v>
      </c>
      <c r="CY356">
        <v>54.28</v>
      </c>
      <c r="CZ356">
        <v>54.89</v>
      </c>
    </row>
    <row r="357" spans="1:104">
      <c r="A357" t="s">
        <v>257</v>
      </c>
      <c r="B357" t="s">
        <v>258</v>
      </c>
      <c r="C357" t="s">
        <v>62</v>
      </c>
      <c r="D357" t="s">
        <v>88</v>
      </c>
      <c r="E357">
        <v>51</v>
      </c>
      <c r="F357">
        <v>20142015</v>
      </c>
      <c r="G357">
        <v>33</v>
      </c>
      <c r="H357">
        <v>4.25</v>
      </c>
      <c r="I357">
        <v>3.875</v>
      </c>
      <c r="J357">
        <v>0</v>
      </c>
      <c r="K357">
        <v>0</v>
      </c>
      <c r="L357">
        <v>0</v>
      </c>
      <c r="M357">
        <v>0</v>
      </c>
      <c r="N357">
        <v>0</v>
      </c>
      <c r="O357">
        <v>0</v>
      </c>
      <c r="P357">
        <v>0</v>
      </c>
      <c r="Q357">
        <v>11.76</v>
      </c>
      <c r="R357">
        <v>78.569999999999993</v>
      </c>
      <c r="S357" t="s">
        <v>1488</v>
      </c>
      <c r="T357">
        <v>-3.03</v>
      </c>
      <c r="U357">
        <v>0.36</v>
      </c>
      <c r="V357">
        <v>22.97</v>
      </c>
      <c r="W357">
        <v>30.77</v>
      </c>
      <c r="X357">
        <v>7.8</v>
      </c>
      <c r="Y357">
        <v>-5</v>
      </c>
      <c r="Z357">
        <v>4</v>
      </c>
      <c r="AA357">
        <v>9</v>
      </c>
      <c r="AB357">
        <v>13</v>
      </c>
      <c r="AC357">
        <v>29.24</v>
      </c>
      <c r="AD357">
        <v>42.24</v>
      </c>
      <c r="AE357">
        <v>0</v>
      </c>
      <c r="AF357">
        <v>3.81</v>
      </c>
      <c r="AG357">
        <v>7.96</v>
      </c>
      <c r="AH357">
        <v>-26</v>
      </c>
      <c r="AI357">
        <v>4</v>
      </c>
      <c r="AJ357">
        <v>30</v>
      </c>
      <c r="AK357">
        <v>13</v>
      </c>
      <c r="AL357">
        <v>97.47</v>
      </c>
      <c r="AM357">
        <v>110.47</v>
      </c>
      <c r="AN357">
        <v>25</v>
      </c>
      <c r="AO357">
        <v>0</v>
      </c>
      <c r="AP357">
        <v>3</v>
      </c>
      <c r="AQ357">
        <v>0</v>
      </c>
      <c r="AR357">
        <v>3.45</v>
      </c>
      <c r="AS357">
        <v>13.04</v>
      </c>
      <c r="AT357">
        <v>9.59</v>
      </c>
      <c r="AU357">
        <v>-17</v>
      </c>
      <c r="AV357">
        <v>3</v>
      </c>
      <c r="AW357">
        <v>20</v>
      </c>
      <c r="AX357">
        <v>9.75</v>
      </c>
      <c r="AY357">
        <v>64.98</v>
      </c>
      <c r="AZ357">
        <v>74.73</v>
      </c>
      <c r="BA357">
        <v>33.33</v>
      </c>
      <c r="BB357">
        <v>0</v>
      </c>
      <c r="BC357">
        <v>0</v>
      </c>
      <c r="BD357">
        <v>-3.52</v>
      </c>
      <c r="BE357">
        <v>6.67</v>
      </c>
      <c r="BF357">
        <v>10.19</v>
      </c>
      <c r="BG357">
        <v>-13</v>
      </c>
      <c r="BH357">
        <v>3.25</v>
      </c>
      <c r="BI357">
        <v>45.49</v>
      </c>
      <c r="BJ357">
        <v>1</v>
      </c>
      <c r="BK357">
        <v>14</v>
      </c>
      <c r="BL357">
        <v>0</v>
      </c>
      <c r="BM357">
        <v>0</v>
      </c>
      <c r="BN357">
        <v>0</v>
      </c>
      <c r="BO357">
        <v>0</v>
      </c>
      <c r="BP357">
        <v>9.75</v>
      </c>
      <c r="BQ357">
        <v>0</v>
      </c>
      <c r="BR357">
        <v>3</v>
      </c>
      <c r="BS357">
        <v>-3</v>
      </c>
      <c r="BT357">
        <v>0</v>
      </c>
      <c r="BU357" t="s">
        <v>1488</v>
      </c>
      <c r="BV357">
        <v>0</v>
      </c>
      <c r="BW357">
        <v>0</v>
      </c>
      <c r="BX357">
        <v>78.569999999999993</v>
      </c>
      <c r="BY357">
        <v>40</v>
      </c>
      <c r="BZ357">
        <v>0</v>
      </c>
      <c r="CA357">
        <v>0</v>
      </c>
      <c r="CB357">
        <v>0</v>
      </c>
      <c r="CC357">
        <v>0</v>
      </c>
      <c r="CD357">
        <v>2</v>
      </c>
      <c r="CE357">
        <v>16</v>
      </c>
      <c r="CF357">
        <v>4</v>
      </c>
      <c r="CG357">
        <v>0</v>
      </c>
      <c r="CH357">
        <v>0</v>
      </c>
      <c r="CI357">
        <v>0</v>
      </c>
      <c r="CJ357">
        <v>0</v>
      </c>
      <c r="CK357">
        <v>0</v>
      </c>
      <c r="CL357">
        <v>1</v>
      </c>
      <c r="CM357">
        <v>0</v>
      </c>
      <c r="CN357">
        <v>0</v>
      </c>
      <c r="CO357">
        <v>0</v>
      </c>
      <c r="CP357">
        <v>18.47</v>
      </c>
      <c r="CQ357">
        <v>181.35</v>
      </c>
      <c r="CR357">
        <v>9.24</v>
      </c>
      <c r="CS357">
        <v>15.96</v>
      </c>
      <c r="CT357">
        <v>17</v>
      </c>
      <c r="CU357">
        <v>50.72</v>
      </c>
      <c r="CV357">
        <v>49.95</v>
      </c>
      <c r="CW357">
        <v>55.18</v>
      </c>
      <c r="CX357">
        <v>53.6</v>
      </c>
      <c r="CY357">
        <v>53.11</v>
      </c>
      <c r="CZ357">
        <v>53.23</v>
      </c>
    </row>
    <row r="358" spans="1:104">
      <c r="A358" t="s">
        <v>1717</v>
      </c>
      <c r="B358" t="s">
        <v>1718</v>
      </c>
      <c r="C358" t="s">
        <v>124</v>
      </c>
      <c r="D358" t="s">
        <v>84</v>
      </c>
      <c r="E358">
        <v>2</v>
      </c>
      <c r="F358">
        <v>20142015</v>
      </c>
      <c r="G358">
        <v>24</v>
      </c>
      <c r="H358">
        <v>0.92500000000000004</v>
      </c>
      <c r="I358">
        <v>0.83399999999999996</v>
      </c>
      <c r="J358">
        <v>0</v>
      </c>
      <c r="K358">
        <v>0</v>
      </c>
      <c r="L358">
        <v>0</v>
      </c>
      <c r="M358">
        <v>0</v>
      </c>
      <c r="N358">
        <v>0</v>
      </c>
      <c r="O358">
        <v>0</v>
      </c>
      <c r="P358">
        <v>0</v>
      </c>
      <c r="Q358">
        <v>33.33</v>
      </c>
      <c r="R358">
        <v>100</v>
      </c>
      <c r="S358" t="s">
        <v>1488</v>
      </c>
      <c r="T358" t="s">
        <v>1488</v>
      </c>
      <c r="U358">
        <v>1</v>
      </c>
      <c r="V358">
        <v>15.15</v>
      </c>
      <c r="W358">
        <v>33.33</v>
      </c>
      <c r="X358">
        <v>18.18</v>
      </c>
      <c r="Y358">
        <v>-1</v>
      </c>
      <c r="Z358">
        <v>1</v>
      </c>
      <c r="AA358">
        <v>2</v>
      </c>
      <c r="AB358">
        <v>30.13</v>
      </c>
      <c r="AC358">
        <v>60.25</v>
      </c>
      <c r="AD358">
        <v>90.38</v>
      </c>
      <c r="AE358">
        <v>0</v>
      </c>
      <c r="AF358">
        <v>9.52</v>
      </c>
      <c r="AG358">
        <v>23.81</v>
      </c>
      <c r="AH358">
        <v>-1</v>
      </c>
      <c r="AI358">
        <v>1</v>
      </c>
      <c r="AJ358">
        <v>2</v>
      </c>
      <c r="AK358">
        <v>30.13</v>
      </c>
      <c r="AL358">
        <v>60.25</v>
      </c>
      <c r="AM358">
        <v>90.38</v>
      </c>
      <c r="AN358">
        <v>100</v>
      </c>
      <c r="AO358">
        <v>0</v>
      </c>
      <c r="AP358">
        <v>0</v>
      </c>
      <c r="AQ358">
        <v>0</v>
      </c>
      <c r="AR358">
        <v>8.33</v>
      </c>
      <c r="AS358">
        <v>33.33</v>
      </c>
      <c r="AT358">
        <v>25</v>
      </c>
      <c r="AU358">
        <v>-1</v>
      </c>
      <c r="AV358">
        <v>1</v>
      </c>
      <c r="AW358">
        <v>2</v>
      </c>
      <c r="AX358">
        <v>30.13</v>
      </c>
      <c r="AY358">
        <v>60.25</v>
      </c>
      <c r="AZ358">
        <v>90.38</v>
      </c>
      <c r="BA358">
        <v>100</v>
      </c>
      <c r="BB358">
        <v>0</v>
      </c>
      <c r="BC358">
        <v>0</v>
      </c>
      <c r="BD358">
        <v>21.43</v>
      </c>
      <c r="BE358">
        <v>50</v>
      </c>
      <c r="BF358">
        <v>28.57</v>
      </c>
      <c r="BG358">
        <v>0</v>
      </c>
      <c r="BH358">
        <v>30.13</v>
      </c>
      <c r="BI358">
        <v>30.13</v>
      </c>
      <c r="BJ358">
        <v>1</v>
      </c>
      <c r="BK358">
        <v>1</v>
      </c>
      <c r="BL358">
        <v>0</v>
      </c>
      <c r="BM358" t="s">
        <v>1488</v>
      </c>
      <c r="BN358">
        <v>0</v>
      </c>
      <c r="BO358">
        <v>0</v>
      </c>
      <c r="BP358">
        <v>0</v>
      </c>
      <c r="BQ358">
        <v>0</v>
      </c>
      <c r="BR358">
        <v>0</v>
      </c>
      <c r="BS358">
        <v>0</v>
      </c>
      <c r="BT358" t="s">
        <v>1488</v>
      </c>
      <c r="BU358" t="s">
        <v>1488</v>
      </c>
      <c r="BV358">
        <v>0</v>
      </c>
      <c r="BW358">
        <v>0</v>
      </c>
      <c r="BX358">
        <v>100</v>
      </c>
      <c r="BY358">
        <v>40</v>
      </c>
      <c r="BZ358">
        <v>0</v>
      </c>
      <c r="CA358">
        <v>0</v>
      </c>
      <c r="CB358" t="s">
        <v>1488</v>
      </c>
      <c r="CC358">
        <v>0</v>
      </c>
      <c r="CD358">
        <v>0</v>
      </c>
      <c r="CE358">
        <v>0</v>
      </c>
      <c r="CF358">
        <v>0</v>
      </c>
      <c r="CG358">
        <v>0</v>
      </c>
      <c r="CH358">
        <v>0</v>
      </c>
      <c r="CI358">
        <v>0</v>
      </c>
      <c r="CJ358">
        <v>0</v>
      </c>
      <c r="CK358">
        <v>0</v>
      </c>
      <c r="CL358">
        <v>0</v>
      </c>
      <c r="CM358">
        <v>0</v>
      </c>
      <c r="CN358">
        <v>0</v>
      </c>
      <c r="CO358">
        <v>0</v>
      </c>
      <c r="CP358">
        <v>1.99</v>
      </c>
      <c r="CQ358">
        <v>10.92</v>
      </c>
      <c r="CR358">
        <v>15.43</v>
      </c>
      <c r="CS358">
        <v>16.62</v>
      </c>
      <c r="CT358">
        <v>16.329999999999998</v>
      </c>
      <c r="CU358">
        <v>51.32</v>
      </c>
      <c r="CV358">
        <v>46.44</v>
      </c>
      <c r="CW358">
        <v>53.73</v>
      </c>
      <c r="CX358">
        <v>50.95</v>
      </c>
      <c r="CY358">
        <v>49.8</v>
      </c>
      <c r="CZ358">
        <v>57.43</v>
      </c>
    </row>
    <row r="359" spans="1:104">
      <c r="A359" t="s">
        <v>807</v>
      </c>
      <c r="B359" t="s">
        <v>808</v>
      </c>
      <c r="C359" t="s">
        <v>62</v>
      </c>
      <c r="D359" t="s">
        <v>182</v>
      </c>
      <c r="E359">
        <v>22</v>
      </c>
      <c r="F359">
        <v>20142015</v>
      </c>
      <c r="G359">
        <v>20</v>
      </c>
      <c r="H359">
        <v>0.62</v>
      </c>
      <c r="I359">
        <v>0.63700000000000001</v>
      </c>
      <c r="J359">
        <v>0</v>
      </c>
      <c r="K359">
        <v>0</v>
      </c>
      <c r="L359">
        <v>0</v>
      </c>
      <c r="M359">
        <v>0</v>
      </c>
      <c r="N359">
        <v>0</v>
      </c>
      <c r="O359">
        <v>0</v>
      </c>
      <c r="P359">
        <v>0</v>
      </c>
      <c r="Q359">
        <v>21.43</v>
      </c>
      <c r="R359">
        <v>200</v>
      </c>
      <c r="S359" t="s">
        <v>1488</v>
      </c>
      <c r="T359">
        <v>5.8</v>
      </c>
      <c r="U359">
        <v>0.42</v>
      </c>
      <c r="V359">
        <v>10.24</v>
      </c>
      <c r="W359">
        <v>20</v>
      </c>
      <c r="X359">
        <v>9.76</v>
      </c>
      <c r="Y359">
        <v>-3</v>
      </c>
      <c r="Z359">
        <v>1</v>
      </c>
      <c r="AA359">
        <v>4</v>
      </c>
      <c r="AB359">
        <v>6.52</v>
      </c>
      <c r="AC359">
        <v>26.06</v>
      </c>
      <c r="AD359">
        <v>32.58</v>
      </c>
      <c r="AE359">
        <v>0</v>
      </c>
      <c r="AF359">
        <v>8.01</v>
      </c>
      <c r="AG359">
        <v>13.42</v>
      </c>
      <c r="AH359">
        <v>-8</v>
      </c>
      <c r="AI359">
        <v>3</v>
      </c>
      <c r="AJ359">
        <v>11</v>
      </c>
      <c r="AK359">
        <v>19.55</v>
      </c>
      <c r="AL359">
        <v>71.67</v>
      </c>
      <c r="AM359">
        <v>91.22</v>
      </c>
      <c r="AN359">
        <v>33.33</v>
      </c>
      <c r="AO359">
        <v>0</v>
      </c>
      <c r="AP359">
        <v>1</v>
      </c>
      <c r="AQ359">
        <v>0</v>
      </c>
      <c r="AR359">
        <v>6.61</v>
      </c>
      <c r="AS359">
        <v>23.08</v>
      </c>
      <c r="AT359">
        <v>16.47</v>
      </c>
      <c r="AU359">
        <v>-7</v>
      </c>
      <c r="AV359">
        <v>3</v>
      </c>
      <c r="AW359">
        <v>10</v>
      </c>
      <c r="AX359">
        <v>19.55</v>
      </c>
      <c r="AY359">
        <v>65.16</v>
      </c>
      <c r="AZ359">
        <v>84.71</v>
      </c>
      <c r="BA359">
        <v>33.33</v>
      </c>
      <c r="BB359">
        <v>0</v>
      </c>
      <c r="BC359">
        <v>0</v>
      </c>
      <c r="BD359">
        <v>-0.98</v>
      </c>
      <c r="BE359">
        <v>16.670000000000002</v>
      </c>
      <c r="BF359">
        <v>17.649999999999999</v>
      </c>
      <c r="BG359">
        <v>-4</v>
      </c>
      <c r="BH359">
        <v>6.52</v>
      </c>
      <c r="BI359">
        <v>32.58</v>
      </c>
      <c r="BJ359">
        <v>1</v>
      </c>
      <c r="BK359">
        <v>5</v>
      </c>
      <c r="BL359">
        <v>0</v>
      </c>
      <c r="BM359">
        <v>100</v>
      </c>
      <c r="BN359">
        <v>0</v>
      </c>
      <c r="BO359">
        <v>6.52</v>
      </c>
      <c r="BP359">
        <v>0</v>
      </c>
      <c r="BQ359">
        <v>1</v>
      </c>
      <c r="BR359">
        <v>0</v>
      </c>
      <c r="BS359">
        <v>1</v>
      </c>
      <c r="BT359">
        <v>100</v>
      </c>
      <c r="BU359" t="s">
        <v>1488</v>
      </c>
      <c r="BV359">
        <v>100</v>
      </c>
      <c r="BW359">
        <v>33.33</v>
      </c>
      <c r="BX359">
        <v>100</v>
      </c>
      <c r="BY359">
        <v>40</v>
      </c>
      <c r="BZ359">
        <v>0</v>
      </c>
      <c r="CA359">
        <v>0</v>
      </c>
      <c r="CB359">
        <v>16.670000000000002</v>
      </c>
      <c r="CC359">
        <v>1</v>
      </c>
      <c r="CD359">
        <v>2</v>
      </c>
      <c r="CE359">
        <v>5</v>
      </c>
      <c r="CF359">
        <v>0</v>
      </c>
      <c r="CG359">
        <v>0</v>
      </c>
      <c r="CH359">
        <v>0</v>
      </c>
      <c r="CI359">
        <v>0</v>
      </c>
      <c r="CJ359">
        <v>0</v>
      </c>
      <c r="CK359">
        <v>0</v>
      </c>
      <c r="CL359">
        <v>0</v>
      </c>
      <c r="CM359">
        <v>0</v>
      </c>
      <c r="CN359">
        <v>0</v>
      </c>
      <c r="CO359">
        <v>0</v>
      </c>
      <c r="CP359">
        <v>9.2100000000000009</v>
      </c>
      <c r="CQ359">
        <v>131.21</v>
      </c>
      <c r="CR359">
        <v>6.56</v>
      </c>
      <c r="CS359">
        <v>16.579999999999998</v>
      </c>
      <c r="CT359">
        <v>16.98</v>
      </c>
      <c r="CU359">
        <v>51.13</v>
      </c>
      <c r="CV359">
        <v>49.33</v>
      </c>
      <c r="CW359">
        <v>54.56</v>
      </c>
      <c r="CX359">
        <v>52.16</v>
      </c>
      <c r="CY359">
        <v>53.84</v>
      </c>
      <c r="CZ359">
        <v>55.3</v>
      </c>
    </row>
    <row r="360" spans="1:104">
      <c r="A360" t="s">
        <v>313</v>
      </c>
      <c r="B360" t="s">
        <v>314</v>
      </c>
      <c r="C360" t="s">
        <v>97</v>
      </c>
      <c r="D360" t="s">
        <v>88</v>
      </c>
      <c r="E360">
        <v>75</v>
      </c>
      <c r="F360">
        <v>20142015</v>
      </c>
      <c r="G360">
        <v>19</v>
      </c>
      <c r="H360">
        <v>0.92500000000000004</v>
      </c>
      <c r="I360">
        <v>0.92500000000000004</v>
      </c>
      <c r="J360">
        <v>0</v>
      </c>
      <c r="K360">
        <v>0</v>
      </c>
      <c r="L360">
        <v>0</v>
      </c>
      <c r="M360">
        <v>0</v>
      </c>
      <c r="N360">
        <v>0</v>
      </c>
      <c r="O360">
        <v>0</v>
      </c>
      <c r="P360">
        <v>0</v>
      </c>
      <c r="Q360">
        <v>0</v>
      </c>
      <c r="R360" t="s">
        <v>1488</v>
      </c>
      <c r="S360" t="s">
        <v>1488</v>
      </c>
      <c r="T360">
        <v>-4.75</v>
      </c>
      <c r="U360">
        <v>0.02</v>
      </c>
      <c r="V360">
        <v>-12.35</v>
      </c>
      <c r="W360">
        <v>0</v>
      </c>
      <c r="X360">
        <v>12.35</v>
      </c>
      <c r="Y360">
        <v>-2</v>
      </c>
      <c r="Z360">
        <v>0</v>
      </c>
      <c r="AA360">
        <v>2</v>
      </c>
      <c r="AB360">
        <v>0</v>
      </c>
      <c r="AC360">
        <v>68.569999999999993</v>
      </c>
      <c r="AD360">
        <v>68.569999999999993</v>
      </c>
      <c r="AE360">
        <v>0</v>
      </c>
      <c r="AF360">
        <v>-11.41</v>
      </c>
      <c r="AG360">
        <v>11.41</v>
      </c>
      <c r="AH360">
        <v>-4</v>
      </c>
      <c r="AI360">
        <v>0</v>
      </c>
      <c r="AJ360">
        <v>4</v>
      </c>
      <c r="AK360">
        <v>0</v>
      </c>
      <c r="AL360">
        <v>137.13999999999999</v>
      </c>
      <c r="AM360">
        <v>137.13999999999999</v>
      </c>
      <c r="AN360" t="s">
        <v>1488</v>
      </c>
      <c r="AO360">
        <v>0</v>
      </c>
      <c r="AP360">
        <v>0</v>
      </c>
      <c r="AQ360">
        <v>0</v>
      </c>
      <c r="AR360">
        <v>-13.35</v>
      </c>
      <c r="AS360">
        <v>0</v>
      </c>
      <c r="AT360">
        <v>13.35</v>
      </c>
      <c r="AU360">
        <v>-4</v>
      </c>
      <c r="AV360">
        <v>0</v>
      </c>
      <c r="AW360">
        <v>4</v>
      </c>
      <c r="AX360">
        <v>0</v>
      </c>
      <c r="AY360">
        <v>137.13999999999999</v>
      </c>
      <c r="AZ360">
        <v>137.13999999999999</v>
      </c>
      <c r="BA360" t="s">
        <v>1488</v>
      </c>
      <c r="BB360">
        <v>0</v>
      </c>
      <c r="BC360">
        <v>0</v>
      </c>
      <c r="BD360">
        <v>-14.14</v>
      </c>
      <c r="BE360">
        <v>0</v>
      </c>
      <c r="BF360">
        <v>14.14</v>
      </c>
      <c r="BG360">
        <v>-2</v>
      </c>
      <c r="BH360">
        <v>0</v>
      </c>
      <c r="BI360">
        <v>68.569999999999993</v>
      </c>
      <c r="BJ360">
        <v>0</v>
      </c>
      <c r="BK360">
        <v>2</v>
      </c>
      <c r="BL360">
        <v>0</v>
      </c>
      <c r="BM360" t="s">
        <v>1488</v>
      </c>
      <c r="BN360">
        <v>6.45</v>
      </c>
      <c r="BO360">
        <v>0</v>
      </c>
      <c r="BP360">
        <v>0</v>
      </c>
      <c r="BQ360">
        <v>0</v>
      </c>
      <c r="BR360">
        <v>0</v>
      </c>
      <c r="BS360">
        <v>0</v>
      </c>
      <c r="BT360" t="s">
        <v>1488</v>
      </c>
      <c r="BU360" t="s">
        <v>1488</v>
      </c>
      <c r="BV360" t="s">
        <v>1488</v>
      </c>
      <c r="BW360" t="s">
        <v>1488</v>
      </c>
      <c r="BX360">
        <v>100</v>
      </c>
      <c r="BY360">
        <v>40</v>
      </c>
      <c r="BZ360">
        <v>0</v>
      </c>
      <c r="CA360">
        <v>0</v>
      </c>
      <c r="CB360">
        <v>0</v>
      </c>
      <c r="CC360">
        <v>0</v>
      </c>
      <c r="CD360">
        <v>0</v>
      </c>
      <c r="CE360">
        <v>2</v>
      </c>
      <c r="CF360">
        <v>0</v>
      </c>
      <c r="CG360">
        <v>0</v>
      </c>
      <c r="CH360">
        <v>0</v>
      </c>
      <c r="CI360">
        <v>0</v>
      </c>
      <c r="CJ360">
        <v>0</v>
      </c>
      <c r="CK360">
        <v>0</v>
      </c>
      <c r="CL360">
        <v>0</v>
      </c>
      <c r="CM360">
        <v>0</v>
      </c>
      <c r="CN360">
        <v>0</v>
      </c>
      <c r="CO360">
        <v>0</v>
      </c>
      <c r="CP360">
        <v>1.75</v>
      </c>
      <c r="CQ360">
        <v>320.14999999999998</v>
      </c>
      <c r="CR360">
        <v>0.54</v>
      </c>
      <c r="CS360">
        <v>17.87</v>
      </c>
      <c r="CT360">
        <v>17.61</v>
      </c>
      <c r="CU360">
        <v>49.58</v>
      </c>
      <c r="CV360">
        <v>48.34</v>
      </c>
      <c r="CW360">
        <v>56.15</v>
      </c>
      <c r="CX360">
        <v>57.1</v>
      </c>
      <c r="CY360">
        <v>52.38</v>
      </c>
      <c r="CZ360">
        <v>55.99</v>
      </c>
    </row>
    <row r="361" spans="1:104">
      <c r="A361" t="s">
        <v>490</v>
      </c>
      <c r="B361" t="s">
        <v>491</v>
      </c>
      <c r="C361" t="s">
        <v>62</v>
      </c>
      <c r="D361" t="s">
        <v>364</v>
      </c>
      <c r="E361">
        <v>77</v>
      </c>
      <c r="F361">
        <v>20142015</v>
      </c>
      <c r="G361">
        <v>20</v>
      </c>
      <c r="H361">
        <v>0.92500000000000004</v>
      </c>
      <c r="I361">
        <v>0.92500000000000004</v>
      </c>
      <c r="J361">
        <v>0</v>
      </c>
      <c r="K361">
        <v>0</v>
      </c>
      <c r="L361">
        <v>0</v>
      </c>
      <c r="M361">
        <v>0</v>
      </c>
      <c r="N361">
        <v>0</v>
      </c>
      <c r="O361">
        <v>0</v>
      </c>
      <c r="P361">
        <v>1</v>
      </c>
      <c r="Q361">
        <v>17.23</v>
      </c>
      <c r="R361">
        <v>82.17</v>
      </c>
      <c r="S361">
        <v>0</v>
      </c>
      <c r="T361">
        <v>3.42</v>
      </c>
      <c r="U361">
        <v>1.89</v>
      </c>
      <c r="V361">
        <v>2.62</v>
      </c>
      <c r="W361">
        <v>23.81</v>
      </c>
      <c r="X361">
        <v>21.19</v>
      </c>
      <c r="Y361">
        <v>-77</v>
      </c>
      <c r="Z361">
        <v>35</v>
      </c>
      <c r="AA361">
        <v>112</v>
      </c>
      <c r="AB361">
        <v>14.41</v>
      </c>
      <c r="AC361">
        <v>46.12</v>
      </c>
      <c r="AD361">
        <v>60.53</v>
      </c>
      <c r="AE361">
        <v>6</v>
      </c>
      <c r="AF361">
        <v>1.41</v>
      </c>
      <c r="AG361">
        <v>15.82</v>
      </c>
      <c r="AH361">
        <v>-194</v>
      </c>
      <c r="AI361">
        <v>51</v>
      </c>
      <c r="AJ361">
        <v>245</v>
      </c>
      <c r="AK361">
        <v>21</v>
      </c>
      <c r="AL361">
        <v>100.88</v>
      </c>
      <c r="AM361">
        <v>121.88</v>
      </c>
      <c r="AN361">
        <v>58.82</v>
      </c>
      <c r="AO361">
        <v>1</v>
      </c>
      <c r="AP361">
        <v>11</v>
      </c>
      <c r="AQ361">
        <v>10</v>
      </c>
      <c r="AR361">
        <v>0.8</v>
      </c>
      <c r="AS361">
        <v>20.51</v>
      </c>
      <c r="AT361">
        <v>19.71</v>
      </c>
      <c r="AU361">
        <v>-138</v>
      </c>
      <c r="AV361">
        <v>48</v>
      </c>
      <c r="AW361">
        <v>186</v>
      </c>
      <c r="AX361">
        <v>19.760000000000002</v>
      </c>
      <c r="AY361">
        <v>76.59</v>
      </c>
      <c r="AZ361">
        <v>96.35</v>
      </c>
      <c r="BA361">
        <v>62.5</v>
      </c>
      <c r="BB361">
        <v>3</v>
      </c>
      <c r="BC361">
        <v>9</v>
      </c>
      <c r="BD361">
        <v>-3.9</v>
      </c>
      <c r="BE361">
        <v>18.87</v>
      </c>
      <c r="BF361">
        <v>22.76</v>
      </c>
      <c r="BG361">
        <v>-99</v>
      </c>
      <c r="BH361">
        <v>12.35</v>
      </c>
      <c r="BI361">
        <v>53.12</v>
      </c>
      <c r="BJ361">
        <v>30</v>
      </c>
      <c r="BK361">
        <v>129</v>
      </c>
      <c r="BL361">
        <v>6</v>
      </c>
      <c r="BM361">
        <v>-21.43</v>
      </c>
      <c r="BN361">
        <v>21.43</v>
      </c>
      <c r="BO361">
        <v>0</v>
      </c>
      <c r="BP361">
        <v>9.4700000000000006</v>
      </c>
      <c r="BQ361">
        <v>0</v>
      </c>
      <c r="BR361">
        <v>23</v>
      </c>
      <c r="BS361">
        <v>-23</v>
      </c>
      <c r="BT361">
        <v>0</v>
      </c>
      <c r="BU361">
        <v>0</v>
      </c>
      <c r="BV361">
        <v>0</v>
      </c>
      <c r="BW361">
        <v>0</v>
      </c>
      <c r="BX361">
        <v>82.17</v>
      </c>
      <c r="BY361">
        <v>36</v>
      </c>
      <c r="BZ361">
        <v>0</v>
      </c>
      <c r="CA361">
        <v>2</v>
      </c>
      <c r="CB361">
        <v>11.11</v>
      </c>
      <c r="CC361">
        <v>15</v>
      </c>
      <c r="CD361">
        <v>35</v>
      </c>
      <c r="CE361">
        <v>120</v>
      </c>
      <c r="CF361">
        <v>5</v>
      </c>
      <c r="CG361">
        <v>1</v>
      </c>
      <c r="CH361">
        <v>0</v>
      </c>
      <c r="CI361">
        <v>0</v>
      </c>
      <c r="CJ361">
        <v>6</v>
      </c>
      <c r="CK361">
        <v>7</v>
      </c>
      <c r="CL361">
        <v>2</v>
      </c>
      <c r="CM361">
        <v>0</v>
      </c>
      <c r="CN361">
        <v>1</v>
      </c>
      <c r="CO361">
        <v>0.41</v>
      </c>
      <c r="CP361">
        <v>145.72</v>
      </c>
      <c r="CQ361">
        <v>255.23</v>
      </c>
      <c r="CR361">
        <v>36.340000000000003</v>
      </c>
      <c r="CS361">
        <v>16.71</v>
      </c>
      <c r="CT361">
        <v>17.440000000000001</v>
      </c>
      <c r="CU361">
        <v>50</v>
      </c>
      <c r="CV361">
        <v>50.62</v>
      </c>
      <c r="CW361">
        <v>55.11</v>
      </c>
      <c r="CX361">
        <v>55.11</v>
      </c>
      <c r="CY361">
        <v>55.39</v>
      </c>
      <c r="CZ361">
        <v>54.03</v>
      </c>
    </row>
    <row r="362" spans="1:104">
      <c r="A362" t="s">
        <v>327</v>
      </c>
      <c r="B362" t="s">
        <v>328</v>
      </c>
      <c r="C362" t="s">
        <v>68</v>
      </c>
      <c r="D362" t="s">
        <v>168</v>
      </c>
      <c r="E362">
        <v>70</v>
      </c>
      <c r="F362">
        <v>20142015</v>
      </c>
      <c r="G362">
        <v>26</v>
      </c>
      <c r="H362">
        <v>4.75</v>
      </c>
      <c r="I362">
        <v>4.7</v>
      </c>
      <c r="J362">
        <v>1</v>
      </c>
      <c r="K362">
        <v>0</v>
      </c>
      <c r="L362">
        <v>1</v>
      </c>
      <c r="M362">
        <v>0.43</v>
      </c>
      <c r="N362">
        <v>0</v>
      </c>
      <c r="O362">
        <v>0.43</v>
      </c>
      <c r="P362">
        <v>0</v>
      </c>
      <c r="Q362">
        <v>10.57</v>
      </c>
      <c r="R362">
        <v>89.22</v>
      </c>
      <c r="S362">
        <v>11.11</v>
      </c>
      <c r="T362">
        <v>-0.49</v>
      </c>
      <c r="U362">
        <v>1.99</v>
      </c>
      <c r="V362">
        <v>-5.38</v>
      </c>
      <c r="W362">
        <v>11.64</v>
      </c>
      <c r="X362">
        <v>17.02</v>
      </c>
      <c r="Y362">
        <v>-112</v>
      </c>
      <c r="Z362">
        <v>17</v>
      </c>
      <c r="AA362">
        <v>129</v>
      </c>
      <c r="AB362">
        <v>7.34</v>
      </c>
      <c r="AC362">
        <v>55.67</v>
      </c>
      <c r="AD362">
        <v>63</v>
      </c>
      <c r="AE362">
        <v>10</v>
      </c>
      <c r="AF362">
        <v>-3.6</v>
      </c>
      <c r="AG362">
        <v>14.17</v>
      </c>
      <c r="AH362">
        <v>-194</v>
      </c>
      <c r="AI362">
        <v>26</v>
      </c>
      <c r="AJ362">
        <v>220</v>
      </c>
      <c r="AK362">
        <v>11.22</v>
      </c>
      <c r="AL362">
        <v>94.94</v>
      </c>
      <c r="AM362">
        <v>106.16</v>
      </c>
      <c r="AN362">
        <v>65.38</v>
      </c>
      <c r="AO362">
        <v>0</v>
      </c>
      <c r="AP362">
        <v>11</v>
      </c>
      <c r="AQ362">
        <v>11</v>
      </c>
      <c r="AR362">
        <v>-2.4900000000000002</v>
      </c>
      <c r="AS362">
        <v>13.54</v>
      </c>
      <c r="AT362">
        <v>16.03</v>
      </c>
      <c r="AU362">
        <v>-140</v>
      </c>
      <c r="AV362">
        <v>26</v>
      </c>
      <c r="AW362">
        <v>166</v>
      </c>
      <c r="AX362">
        <v>11.22</v>
      </c>
      <c r="AY362">
        <v>71.63</v>
      </c>
      <c r="AZ362">
        <v>82.85</v>
      </c>
      <c r="BA362">
        <v>65.38</v>
      </c>
      <c r="BB362">
        <v>2</v>
      </c>
      <c r="BC362">
        <v>11</v>
      </c>
      <c r="BD362">
        <v>-5.1100000000000003</v>
      </c>
      <c r="BE362">
        <v>12.41</v>
      </c>
      <c r="BF362">
        <v>17.52</v>
      </c>
      <c r="BG362">
        <v>-103</v>
      </c>
      <c r="BH362">
        <v>7.34</v>
      </c>
      <c r="BI362">
        <v>51.78</v>
      </c>
      <c r="BJ362">
        <v>17</v>
      </c>
      <c r="BK362">
        <v>120</v>
      </c>
      <c r="BL362">
        <v>9</v>
      </c>
      <c r="BM362">
        <v>-11.45</v>
      </c>
      <c r="BN362">
        <v>16.22</v>
      </c>
      <c r="BO362">
        <v>0.43</v>
      </c>
      <c r="BP362">
        <v>8.6300000000000008</v>
      </c>
      <c r="BQ362">
        <v>1</v>
      </c>
      <c r="BR362">
        <v>20</v>
      </c>
      <c r="BS362">
        <v>-19</v>
      </c>
      <c r="BT362">
        <v>4.76</v>
      </c>
      <c r="BU362">
        <v>9.09</v>
      </c>
      <c r="BV362">
        <v>5.88</v>
      </c>
      <c r="BW362">
        <v>3.85</v>
      </c>
      <c r="BX362">
        <v>83.33</v>
      </c>
      <c r="BY362">
        <v>40.86</v>
      </c>
      <c r="BZ362">
        <v>76</v>
      </c>
      <c r="CA362">
        <v>110</v>
      </c>
      <c r="CB362">
        <v>6.25</v>
      </c>
      <c r="CC362">
        <v>10</v>
      </c>
      <c r="CD362">
        <v>32</v>
      </c>
      <c r="CE362">
        <v>150</v>
      </c>
      <c r="CF362">
        <v>1</v>
      </c>
      <c r="CG362">
        <v>2</v>
      </c>
      <c r="CH362">
        <v>0</v>
      </c>
      <c r="CI362">
        <v>0</v>
      </c>
      <c r="CJ362">
        <v>8</v>
      </c>
      <c r="CK362">
        <v>2</v>
      </c>
      <c r="CL362">
        <v>4</v>
      </c>
      <c r="CM362">
        <v>1</v>
      </c>
      <c r="CN362">
        <v>1</v>
      </c>
      <c r="CO362">
        <v>0</v>
      </c>
      <c r="CP362">
        <v>139.04</v>
      </c>
      <c r="CQ362">
        <v>310.64</v>
      </c>
      <c r="CR362">
        <v>30.92</v>
      </c>
      <c r="CS362">
        <v>19.190000000000001</v>
      </c>
      <c r="CT362">
        <v>17.77</v>
      </c>
      <c r="CU362">
        <v>52.03</v>
      </c>
      <c r="CV362">
        <v>50.37</v>
      </c>
      <c r="CW362">
        <v>57.95</v>
      </c>
      <c r="CX362">
        <v>53.42</v>
      </c>
      <c r="CY362">
        <v>55.22</v>
      </c>
      <c r="CZ362">
        <v>54.41</v>
      </c>
    </row>
    <row r="363" spans="1:104">
      <c r="A363" t="s">
        <v>492</v>
      </c>
      <c r="B363" t="s">
        <v>493</v>
      </c>
      <c r="C363" t="s">
        <v>62</v>
      </c>
      <c r="D363" t="s">
        <v>494</v>
      </c>
      <c r="E363">
        <v>57</v>
      </c>
      <c r="F363">
        <v>20142015</v>
      </c>
      <c r="G363">
        <v>30</v>
      </c>
      <c r="H363">
        <v>1.1000000000000001</v>
      </c>
      <c r="I363">
        <v>1.133</v>
      </c>
      <c r="J363">
        <v>0</v>
      </c>
      <c r="K363">
        <v>1</v>
      </c>
      <c r="L363">
        <v>1</v>
      </c>
      <c r="M363">
        <v>0</v>
      </c>
      <c r="N363">
        <v>0.54</v>
      </c>
      <c r="O363">
        <v>0.54</v>
      </c>
      <c r="P363">
        <v>1</v>
      </c>
      <c r="Q363">
        <v>10.33</v>
      </c>
      <c r="R363">
        <v>103.25</v>
      </c>
      <c r="S363">
        <v>0</v>
      </c>
      <c r="T363">
        <v>0.33</v>
      </c>
      <c r="U363">
        <v>1.96</v>
      </c>
      <c r="V363">
        <v>-3.85</v>
      </c>
      <c r="W363">
        <v>14.81</v>
      </c>
      <c r="X363">
        <v>18.66</v>
      </c>
      <c r="Y363">
        <v>-76</v>
      </c>
      <c r="Z363">
        <v>16</v>
      </c>
      <c r="AA363">
        <v>92</v>
      </c>
      <c r="AB363">
        <v>8.58</v>
      </c>
      <c r="AC363">
        <v>49.33</v>
      </c>
      <c r="AD363">
        <v>57.91</v>
      </c>
      <c r="AE363">
        <v>2</v>
      </c>
      <c r="AF363">
        <v>-4.47</v>
      </c>
      <c r="AG363">
        <v>14.8</v>
      </c>
      <c r="AH363">
        <v>-169</v>
      </c>
      <c r="AI363">
        <v>22</v>
      </c>
      <c r="AJ363">
        <v>191</v>
      </c>
      <c r="AK363">
        <v>11.8</v>
      </c>
      <c r="AL363">
        <v>102.42</v>
      </c>
      <c r="AM363">
        <v>114.22</v>
      </c>
      <c r="AN363">
        <v>77.27</v>
      </c>
      <c r="AO363">
        <v>0</v>
      </c>
      <c r="AP363">
        <v>19</v>
      </c>
      <c r="AQ363">
        <v>4</v>
      </c>
      <c r="AR363">
        <v>-4.54</v>
      </c>
      <c r="AS363">
        <v>12.73</v>
      </c>
      <c r="AT363">
        <v>17.260000000000002</v>
      </c>
      <c r="AU363">
        <v>-123</v>
      </c>
      <c r="AV363">
        <v>21</v>
      </c>
      <c r="AW363">
        <v>144</v>
      </c>
      <c r="AX363">
        <v>11.26</v>
      </c>
      <c r="AY363">
        <v>77.22</v>
      </c>
      <c r="AZ363">
        <v>88.48</v>
      </c>
      <c r="BA363">
        <v>80.95</v>
      </c>
      <c r="BB363">
        <v>1</v>
      </c>
      <c r="BC363">
        <v>4</v>
      </c>
      <c r="BD363">
        <v>-2.95</v>
      </c>
      <c r="BE363">
        <v>15.32</v>
      </c>
      <c r="BF363">
        <v>18.260000000000002</v>
      </c>
      <c r="BG363">
        <v>-77</v>
      </c>
      <c r="BH363">
        <v>9.1199999999999992</v>
      </c>
      <c r="BI363">
        <v>50.41</v>
      </c>
      <c r="BJ363">
        <v>17</v>
      </c>
      <c r="BK363">
        <v>94</v>
      </c>
      <c r="BL363">
        <v>3</v>
      </c>
      <c r="BM363">
        <v>13.33</v>
      </c>
      <c r="BN363">
        <v>6.67</v>
      </c>
      <c r="BO363">
        <v>1.07</v>
      </c>
      <c r="BP363">
        <v>4.29</v>
      </c>
      <c r="BQ363">
        <v>2</v>
      </c>
      <c r="BR363">
        <v>8</v>
      </c>
      <c r="BS363">
        <v>-6</v>
      </c>
      <c r="BT363">
        <v>20</v>
      </c>
      <c r="BU363">
        <v>0</v>
      </c>
      <c r="BV363">
        <v>11.76</v>
      </c>
      <c r="BW363">
        <v>9.52</v>
      </c>
      <c r="BX363">
        <v>91.49</v>
      </c>
      <c r="BY363">
        <v>40</v>
      </c>
      <c r="BZ363">
        <v>0</v>
      </c>
      <c r="CA363">
        <v>0</v>
      </c>
      <c r="CB363">
        <v>10.64</v>
      </c>
      <c r="CC363">
        <v>10</v>
      </c>
      <c r="CD363">
        <v>19</v>
      </c>
      <c r="CE363">
        <v>84</v>
      </c>
      <c r="CF363">
        <v>7</v>
      </c>
      <c r="CG363">
        <v>6</v>
      </c>
      <c r="CH363">
        <v>0</v>
      </c>
      <c r="CI363">
        <v>1</v>
      </c>
      <c r="CJ363">
        <v>3</v>
      </c>
      <c r="CK363">
        <v>2</v>
      </c>
      <c r="CL363">
        <v>5</v>
      </c>
      <c r="CM363">
        <v>0</v>
      </c>
      <c r="CN363">
        <v>1</v>
      </c>
      <c r="CO363">
        <v>0.54</v>
      </c>
      <c r="CP363">
        <v>111.89</v>
      </c>
      <c r="CQ363">
        <v>201.49</v>
      </c>
      <c r="CR363">
        <v>35.700000000000003</v>
      </c>
      <c r="CS363">
        <v>16.73</v>
      </c>
      <c r="CT363">
        <v>17.440000000000001</v>
      </c>
      <c r="CU363">
        <v>50.91</v>
      </c>
      <c r="CV363">
        <v>50.19</v>
      </c>
      <c r="CW363">
        <v>55.27</v>
      </c>
      <c r="CX363">
        <v>53.3</v>
      </c>
      <c r="CY363">
        <v>54.97</v>
      </c>
      <c r="CZ363">
        <v>54.56</v>
      </c>
    </row>
    <row r="364" spans="1:104">
      <c r="A364" t="s">
        <v>285</v>
      </c>
      <c r="B364" t="s">
        <v>286</v>
      </c>
      <c r="C364" t="s">
        <v>273</v>
      </c>
      <c r="D364" t="s">
        <v>168</v>
      </c>
      <c r="E364">
        <v>80</v>
      </c>
      <c r="F364">
        <v>20142015</v>
      </c>
      <c r="G364">
        <v>21</v>
      </c>
      <c r="H364">
        <v>0.81799999999999995</v>
      </c>
      <c r="I364">
        <v>0.82799999999999996</v>
      </c>
      <c r="J364">
        <v>0</v>
      </c>
      <c r="K364">
        <v>0</v>
      </c>
      <c r="L364">
        <v>0</v>
      </c>
      <c r="M364">
        <v>0</v>
      </c>
      <c r="N364">
        <v>0</v>
      </c>
      <c r="O364">
        <v>0</v>
      </c>
      <c r="P364">
        <v>0</v>
      </c>
      <c r="Q364">
        <v>20</v>
      </c>
      <c r="R364">
        <v>100.32</v>
      </c>
      <c r="S364">
        <v>0</v>
      </c>
      <c r="T364">
        <v>26.8</v>
      </c>
      <c r="U364">
        <v>0.56000000000000005</v>
      </c>
      <c r="V364">
        <v>3.69</v>
      </c>
      <c r="W364">
        <v>18.420000000000002</v>
      </c>
      <c r="X364">
        <v>14.73</v>
      </c>
      <c r="Y364">
        <v>-24</v>
      </c>
      <c r="Z364">
        <v>7</v>
      </c>
      <c r="AA364">
        <v>31</v>
      </c>
      <c r="AB364">
        <v>9.31</v>
      </c>
      <c r="AC364">
        <v>41.25</v>
      </c>
      <c r="AD364">
        <v>50.56</v>
      </c>
      <c r="AE364">
        <v>5</v>
      </c>
      <c r="AF364">
        <v>7.72</v>
      </c>
      <c r="AG364">
        <v>12.28</v>
      </c>
      <c r="AH364">
        <v>-42</v>
      </c>
      <c r="AI364">
        <v>14</v>
      </c>
      <c r="AJ364">
        <v>56</v>
      </c>
      <c r="AK364">
        <v>18.63</v>
      </c>
      <c r="AL364">
        <v>74.510000000000005</v>
      </c>
      <c r="AM364">
        <v>93.14</v>
      </c>
      <c r="AN364">
        <v>71.430000000000007</v>
      </c>
      <c r="AO364">
        <v>0</v>
      </c>
      <c r="AP364">
        <v>3</v>
      </c>
      <c r="AQ364">
        <v>6</v>
      </c>
      <c r="AR364">
        <v>8.8800000000000008</v>
      </c>
      <c r="AS364">
        <v>22.81</v>
      </c>
      <c r="AT364">
        <v>13.92</v>
      </c>
      <c r="AU364">
        <v>-31</v>
      </c>
      <c r="AV364">
        <v>13</v>
      </c>
      <c r="AW364">
        <v>44</v>
      </c>
      <c r="AX364">
        <v>17.3</v>
      </c>
      <c r="AY364">
        <v>58.55</v>
      </c>
      <c r="AZ364">
        <v>75.849999999999994</v>
      </c>
      <c r="BA364">
        <v>76.92</v>
      </c>
      <c r="BB364">
        <v>2</v>
      </c>
      <c r="BC364">
        <v>6</v>
      </c>
      <c r="BD364">
        <v>9.9499999999999993</v>
      </c>
      <c r="BE364">
        <v>24.39</v>
      </c>
      <c r="BF364">
        <v>14.44</v>
      </c>
      <c r="BG364">
        <v>-21</v>
      </c>
      <c r="BH364">
        <v>13.31</v>
      </c>
      <c r="BI364">
        <v>41.25</v>
      </c>
      <c r="BJ364">
        <v>10</v>
      </c>
      <c r="BK364">
        <v>31</v>
      </c>
      <c r="BL364">
        <v>4</v>
      </c>
      <c r="BM364">
        <v>11.67</v>
      </c>
      <c r="BN364">
        <v>13.33</v>
      </c>
      <c r="BO364">
        <v>1.33</v>
      </c>
      <c r="BP364">
        <v>3.99</v>
      </c>
      <c r="BQ364">
        <v>1</v>
      </c>
      <c r="BR364">
        <v>3</v>
      </c>
      <c r="BS364">
        <v>-2</v>
      </c>
      <c r="BT364">
        <v>25</v>
      </c>
      <c r="BU364">
        <v>0</v>
      </c>
      <c r="BV364">
        <v>10</v>
      </c>
      <c r="BW364">
        <v>7.69</v>
      </c>
      <c r="BX364">
        <v>90.32</v>
      </c>
      <c r="BY364">
        <v>45</v>
      </c>
      <c r="BZ364">
        <v>18</v>
      </c>
      <c r="CA364">
        <v>22</v>
      </c>
      <c r="CB364">
        <v>32.14</v>
      </c>
      <c r="CC364">
        <v>9</v>
      </c>
      <c r="CD364">
        <v>18</v>
      </c>
      <c r="CE364">
        <v>19</v>
      </c>
      <c r="CF364">
        <v>3</v>
      </c>
      <c r="CG364">
        <v>3</v>
      </c>
      <c r="CH364">
        <v>0</v>
      </c>
      <c r="CI364">
        <v>0</v>
      </c>
      <c r="CJ364">
        <v>4</v>
      </c>
      <c r="CK364">
        <v>1</v>
      </c>
      <c r="CL364">
        <v>2</v>
      </c>
      <c r="CM364">
        <v>0</v>
      </c>
      <c r="CN364">
        <v>0</v>
      </c>
      <c r="CO364">
        <v>0</v>
      </c>
      <c r="CP364">
        <v>45.09</v>
      </c>
      <c r="CQ364">
        <v>452.88</v>
      </c>
      <c r="CR364">
        <v>9.06</v>
      </c>
      <c r="CS364">
        <v>17.809999999999999</v>
      </c>
      <c r="CT364">
        <v>17.11</v>
      </c>
      <c r="CU364">
        <v>51.36</v>
      </c>
      <c r="CV364">
        <v>51</v>
      </c>
      <c r="CW364">
        <v>54.88</v>
      </c>
      <c r="CX364">
        <v>51.97</v>
      </c>
      <c r="CY364">
        <v>56.12</v>
      </c>
      <c r="CZ364">
        <v>53.92</v>
      </c>
    </row>
    <row r="365" spans="1:104">
      <c r="A365" t="s">
        <v>589</v>
      </c>
      <c r="B365" t="s">
        <v>590</v>
      </c>
      <c r="C365" t="s">
        <v>124</v>
      </c>
      <c r="D365" t="s">
        <v>84</v>
      </c>
      <c r="E365">
        <v>80</v>
      </c>
      <c r="F365">
        <v>20142015</v>
      </c>
      <c r="G365">
        <v>26</v>
      </c>
      <c r="H365">
        <v>6</v>
      </c>
      <c r="I365">
        <v>6</v>
      </c>
      <c r="J365">
        <v>0</v>
      </c>
      <c r="K365">
        <v>0</v>
      </c>
      <c r="L365">
        <v>0</v>
      </c>
      <c r="M365">
        <v>0</v>
      </c>
      <c r="N365">
        <v>0</v>
      </c>
      <c r="O365">
        <v>0</v>
      </c>
      <c r="P365">
        <v>0</v>
      </c>
      <c r="Q365">
        <v>0</v>
      </c>
      <c r="R365" t="s">
        <v>1488</v>
      </c>
      <c r="S365" t="s">
        <v>1488</v>
      </c>
      <c r="T365">
        <v>70.790000000000006</v>
      </c>
      <c r="U365">
        <v>0.04</v>
      </c>
      <c r="V365">
        <v>-15.44</v>
      </c>
      <c r="W365">
        <v>0</v>
      </c>
      <c r="X365">
        <v>15.44</v>
      </c>
      <c r="Y365">
        <v>-1</v>
      </c>
      <c r="Z365">
        <v>0</v>
      </c>
      <c r="AA365">
        <v>1</v>
      </c>
      <c r="AB365">
        <v>0</v>
      </c>
      <c r="AC365">
        <v>20.11</v>
      </c>
      <c r="AD365">
        <v>20.11</v>
      </c>
      <c r="AE365">
        <v>0</v>
      </c>
      <c r="AF365">
        <v>-13.88</v>
      </c>
      <c r="AG365">
        <v>13.88</v>
      </c>
      <c r="AH365">
        <v>-5</v>
      </c>
      <c r="AI365">
        <v>0</v>
      </c>
      <c r="AJ365">
        <v>5</v>
      </c>
      <c r="AK365">
        <v>0</v>
      </c>
      <c r="AL365">
        <v>100.56</v>
      </c>
      <c r="AM365">
        <v>100.56</v>
      </c>
      <c r="AN365" t="s">
        <v>1488</v>
      </c>
      <c r="AO365">
        <v>0</v>
      </c>
      <c r="AP365">
        <v>0</v>
      </c>
      <c r="AQ365">
        <v>0</v>
      </c>
      <c r="AR365">
        <v>-16.7</v>
      </c>
      <c r="AS365">
        <v>0</v>
      </c>
      <c r="AT365">
        <v>16.7</v>
      </c>
      <c r="AU365">
        <v>-4</v>
      </c>
      <c r="AV365">
        <v>0</v>
      </c>
      <c r="AW365">
        <v>4</v>
      </c>
      <c r="AX365">
        <v>0</v>
      </c>
      <c r="AY365">
        <v>80.45</v>
      </c>
      <c r="AZ365">
        <v>80.45</v>
      </c>
      <c r="BA365" t="s">
        <v>1488</v>
      </c>
      <c r="BB365">
        <v>0</v>
      </c>
      <c r="BC365">
        <v>0</v>
      </c>
      <c r="BD365">
        <v>-18.25</v>
      </c>
      <c r="BE365">
        <v>0</v>
      </c>
      <c r="BF365">
        <v>18.25</v>
      </c>
      <c r="BG365">
        <v>-4</v>
      </c>
      <c r="BH365">
        <v>0</v>
      </c>
      <c r="BI365">
        <v>80.45</v>
      </c>
      <c r="BJ365">
        <v>0</v>
      </c>
      <c r="BK365">
        <v>4</v>
      </c>
      <c r="BL365">
        <v>0</v>
      </c>
      <c r="BM365" t="s">
        <v>1488</v>
      </c>
      <c r="BN365">
        <v>14.29</v>
      </c>
      <c r="BO365">
        <v>0</v>
      </c>
      <c r="BP365">
        <v>0</v>
      </c>
      <c r="BQ365">
        <v>0</v>
      </c>
      <c r="BR365">
        <v>0</v>
      </c>
      <c r="BS365">
        <v>0</v>
      </c>
      <c r="BT365" t="s">
        <v>1488</v>
      </c>
      <c r="BU365" t="s">
        <v>1488</v>
      </c>
      <c r="BV365" t="s">
        <v>1488</v>
      </c>
      <c r="BW365" t="s">
        <v>1488</v>
      </c>
      <c r="BX365">
        <v>100</v>
      </c>
      <c r="BY365">
        <v>40</v>
      </c>
      <c r="BZ365">
        <v>0</v>
      </c>
      <c r="CA365">
        <v>0</v>
      </c>
      <c r="CB365">
        <v>80</v>
      </c>
      <c r="CC365">
        <v>4</v>
      </c>
      <c r="CD365">
        <v>3</v>
      </c>
      <c r="CE365">
        <v>1</v>
      </c>
      <c r="CF365">
        <v>1</v>
      </c>
      <c r="CG365">
        <v>0</v>
      </c>
      <c r="CH365">
        <v>0</v>
      </c>
      <c r="CI365">
        <v>0</v>
      </c>
      <c r="CJ365">
        <v>0</v>
      </c>
      <c r="CK365">
        <v>1</v>
      </c>
      <c r="CL365">
        <v>0</v>
      </c>
      <c r="CM365">
        <v>0</v>
      </c>
      <c r="CN365">
        <v>0</v>
      </c>
      <c r="CO365">
        <v>0</v>
      </c>
      <c r="CP365">
        <v>2.98</v>
      </c>
      <c r="CQ365">
        <v>390.56</v>
      </c>
      <c r="CR365">
        <v>0.76</v>
      </c>
      <c r="CS365">
        <v>17.73</v>
      </c>
      <c r="CT365">
        <v>17.27</v>
      </c>
      <c r="CU365">
        <v>51.86</v>
      </c>
      <c r="CV365">
        <v>48.82</v>
      </c>
      <c r="CW365">
        <v>56.72</v>
      </c>
      <c r="CX365">
        <v>52.65</v>
      </c>
      <c r="CY365">
        <v>53.2</v>
      </c>
      <c r="CZ365">
        <v>55.77</v>
      </c>
    </row>
    <row r="366" spans="1:104">
      <c r="A366" t="s">
        <v>1297</v>
      </c>
      <c r="B366" t="s">
        <v>1298</v>
      </c>
      <c r="C366" t="s">
        <v>80</v>
      </c>
      <c r="D366" t="s">
        <v>858</v>
      </c>
      <c r="E366">
        <v>55</v>
      </c>
      <c r="F366">
        <v>20142015</v>
      </c>
      <c r="G366">
        <v>30</v>
      </c>
      <c r="H366">
        <v>5.25</v>
      </c>
      <c r="I366">
        <v>5.25</v>
      </c>
      <c r="J366">
        <v>0</v>
      </c>
      <c r="K366">
        <v>0</v>
      </c>
      <c r="L366">
        <v>0</v>
      </c>
      <c r="M366">
        <v>0</v>
      </c>
      <c r="N366">
        <v>0</v>
      </c>
      <c r="O366">
        <v>0</v>
      </c>
      <c r="P366">
        <v>0</v>
      </c>
      <c r="Q366">
        <v>0</v>
      </c>
      <c r="R366" t="s">
        <v>1488</v>
      </c>
      <c r="S366" t="s">
        <v>1488</v>
      </c>
      <c r="T366">
        <v>-6.93</v>
      </c>
      <c r="U366">
        <v>0.04</v>
      </c>
      <c r="V366">
        <v>-14.08</v>
      </c>
      <c r="W366">
        <v>0</v>
      </c>
      <c r="X366">
        <v>14.08</v>
      </c>
      <c r="Y366">
        <v>-1</v>
      </c>
      <c r="Z366">
        <v>0</v>
      </c>
      <c r="AA366">
        <v>1</v>
      </c>
      <c r="AB366">
        <v>0</v>
      </c>
      <c r="AC366">
        <v>28.02</v>
      </c>
      <c r="AD366">
        <v>28.02</v>
      </c>
      <c r="AE366">
        <v>0</v>
      </c>
      <c r="AF366">
        <v>-12.85</v>
      </c>
      <c r="AG366">
        <v>12.85</v>
      </c>
      <c r="AH366">
        <v>-4</v>
      </c>
      <c r="AI366">
        <v>0</v>
      </c>
      <c r="AJ366">
        <v>4</v>
      </c>
      <c r="AK366">
        <v>0</v>
      </c>
      <c r="AL366">
        <v>112.06</v>
      </c>
      <c r="AM366">
        <v>112.06</v>
      </c>
      <c r="AN366" t="s">
        <v>1488</v>
      </c>
      <c r="AO366">
        <v>0</v>
      </c>
      <c r="AP366">
        <v>0</v>
      </c>
      <c r="AQ366">
        <v>0</v>
      </c>
      <c r="AR366">
        <v>-13.96</v>
      </c>
      <c r="AS366">
        <v>0</v>
      </c>
      <c r="AT366">
        <v>13.96</v>
      </c>
      <c r="AU366">
        <v>-4</v>
      </c>
      <c r="AV366">
        <v>0</v>
      </c>
      <c r="AW366">
        <v>4</v>
      </c>
      <c r="AX366">
        <v>0</v>
      </c>
      <c r="AY366">
        <v>112.06</v>
      </c>
      <c r="AZ366">
        <v>112.06</v>
      </c>
      <c r="BA366" t="s">
        <v>1488</v>
      </c>
      <c r="BB366">
        <v>0</v>
      </c>
      <c r="BC366">
        <v>0</v>
      </c>
      <c r="BD366">
        <v>-16.62</v>
      </c>
      <c r="BE366">
        <v>0</v>
      </c>
      <c r="BF366">
        <v>16.62</v>
      </c>
      <c r="BG366">
        <v>-2</v>
      </c>
      <c r="BH366">
        <v>0</v>
      </c>
      <c r="BI366">
        <v>56.03</v>
      </c>
      <c r="BJ366">
        <v>0</v>
      </c>
      <c r="BK366">
        <v>2</v>
      </c>
      <c r="BL366">
        <v>0</v>
      </c>
      <c r="BM366">
        <v>-9.76</v>
      </c>
      <c r="BN366">
        <v>9.76</v>
      </c>
      <c r="BO366">
        <v>0</v>
      </c>
      <c r="BP366">
        <v>28.02</v>
      </c>
      <c r="BQ366">
        <v>0</v>
      </c>
      <c r="BR366">
        <v>1</v>
      </c>
      <c r="BS366">
        <v>-1</v>
      </c>
      <c r="BT366">
        <v>0</v>
      </c>
      <c r="BU366" t="s">
        <v>1488</v>
      </c>
      <c r="BV366" t="s">
        <v>1488</v>
      </c>
      <c r="BW366" t="s">
        <v>1488</v>
      </c>
      <c r="BX366">
        <v>50</v>
      </c>
      <c r="BY366">
        <v>40</v>
      </c>
      <c r="BZ366">
        <v>0</v>
      </c>
      <c r="CA366">
        <v>0</v>
      </c>
      <c r="CB366">
        <v>0</v>
      </c>
      <c r="CC366">
        <v>0</v>
      </c>
      <c r="CD366">
        <v>1</v>
      </c>
      <c r="CE366">
        <v>1</v>
      </c>
      <c r="CF366">
        <v>0</v>
      </c>
      <c r="CG366">
        <v>0</v>
      </c>
      <c r="CH366">
        <v>0</v>
      </c>
      <c r="CI366">
        <v>0</v>
      </c>
      <c r="CJ366">
        <v>0</v>
      </c>
      <c r="CK366">
        <v>0</v>
      </c>
      <c r="CL366">
        <v>0</v>
      </c>
      <c r="CM366">
        <v>0</v>
      </c>
      <c r="CN366">
        <v>0</v>
      </c>
      <c r="CO366">
        <v>0</v>
      </c>
      <c r="CP366">
        <v>2.14</v>
      </c>
      <c r="CQ366">
        <v>292.58999999999997</v>
      </c>
      <c r="CR366">
        <v>0.73</v>
      </c>
      <c r="CS366">
        <v>17.97</v>
      </c>
      <c r="CT366">
        <v>17.239999999999998</v>
      </c>
      <c r="CU366">
        <v>46.39</v>
      </c>
      <c r="CV366">
        <v>49.54</v>
      </c>
      <c r="CW366">
        <v>51.79</v>
      </c>
      <c r="CX366">
        <v>59.86</v>
      </c>
      <c r="CY366">
        <v>53.4</v>
      </c>
      <c r="CZ366">
        <v>54.4</v>
      </c>
    </row>
    <row r="367" spans="1:104">
      <c r="A367" t="s">
        <v>787</v>
      </c>
      <c r="B367" t="s">
        <v>788</v>
      </c>
      <c r="C367" t="s">
        <v>62</v>
      </c>
      <c r="D367" t="s">
        <v>116</v>
      </c>
      <c r="E367">
        <v>20</v>
      </c>
      <c r="F367">
        <v>20142015</v>
      </c>
      <c r="G367">
        <v>20</v>
      </c>
      <c r="H367">
        <v>0.92500000000000004</v>
      </c>
      <c r="I367">
        <v>0.92500000000000004</v>
      </c>
      <c r="J367">
        <v>0</v>
      </c>
      <c r="K367">
        <v>0</v>
      </c>
      <c r="L367">
        <v>0</v>
      </c>
      <c r="M367">
        <v>0</v>
      </c>
      <c r="N367">
        <v>0</v>
      </c>
      <c r="O367">
        <v>0</v>
      </c>
      <c r="P367">
        <v>1</v>
      </c>
      <c r="Q367">
        <v>12.5</v>
      </c>
      <c r="R367">
        <v>97.3</v>
      </c>
      <c r="S367" t="s">
        <v>1488</v>
      </c>
      <c r="T367">
        <v>-1.69</v>
      </c>
      <c r="U367">
        <v>2.2799999999999998</v>
      </c>
      <c r="V367">
        <v>5.07</v>
      </c>
      <c r="W367">
        <v>12.77</v>
      </c>
      <c r="X367">
        <v>7.69</v>
      </c>
      <c r="Y367">
        <v>-35</v>
      </c>
      <c r="Z367">
        <v>6</v>
      </c>
      <c r="AA367">
        <v>41</v>
      </c>
      <c r="AB367">
        <v>7.89</v>
      </c>
      <c r="AC367">
        <v>53.9</v>
      </c>
      <c r="AD367">
        <v>61.79</v>
      </c>
      <c r="AE367">
        <v>0</v>
      </c>
      <c r="AF367">
        <v>3.63</v>
      </c>
      <c r="AG367">
        <v>8.8699999999999992</v>
      </c>
      <c r="AH367">
        <v>-60</v>
      </c>
      <c r="AI367">
        <v>10</v>
      </c>
      <c r="AJ367">
        <v>70</v>
      </c>
      <c r="AK367">
        <v>13.15</v>
      </c>
      <c r="AL367">
        <v>92.02</v>
      </c>
      <c r="AM367">
        <v>105.17</v>
      </c>
      <c r="AN367">
        <v>70</v>
      </c>
      <c r="AO367">
        <v>0</v>
      </c>
      <c r="AP367">
        <v>6</v>
      </c>
      <c r="AQ367">
        <v>0</v>
      </c>
      <c r="AR367">
        <v>3.42</v>
      </c>
      <c r="AS367">
        <v>13.79</v>
      </c>
      <c r="AT367">
        <v>10.38</v>
      </c>
      <c r="AU367">
        <v>-42</v>
      </c>
      <c r="AV367">
        <v>8</v>
      </c>
      <c r="AW367">
        <v>50</v>
      </c>
      <c r="AX367">
        <v>10.52</v>
      </c>
      <c r="AY367">
        <v>65.73</v>
      </c>
      <c r="AZ367">
        <v>76.25</v>
      </c>
      <c r="BA367">
        <v>87.5</v>
      </c>
      <c r="BB367">
        <v>0</v>
      </c>
      <c r="BC367">
        <v>0</v>
      </c>
      <c r="BD367">
        <v>1.81</v>
      </c>
      <c r="BE367">
        <v>15.91</v>
      </c>
      <c r="BF367">
        <v>14.1</v>
      </c>
      <c r="BG367">
        <v>-30</v>
      </c>
      <c r="BH367">
        <v>9.1999999999999993</v>
      </c>
      <c r="BI367">
        <v>48.64</v>
      </c>
      <c r="BJ367">
        <v>7</v>
      </c>
      <c r="BK367">
        <v>37</v>
      </c>
      <c r="BL367">
        <v>0</v>
      </c>
      <c r="BM367">
        <v>-10</v>
      </c>
      <c r="BN367">
        <v>10</v>
      </c>
      <c r="BO367">
        <v>0</v>
      </c>
      <c r="BP367">
        <v>1.31</v>
      </c>
      <c r="BQ367">
        <v>0</v>
      </c>
      <c r="BR367">
        <v>1</v>
      </c>
      <c r="BS367">
        <v>-1</v>
      </c>
      <c r="BT367">
        <v>0</v>
      </c>
      <c r="BU367" t="s">
        <v>1488</v>
      </c>
      <c r="BV367">
        <v>0</v>
      </c>
      <c r="BW367">
        <v>0</v>
      </c>
      <c r="BX367">
        <v>97.3</v>
      </c>
      <c r="BY367">
        <v>40</v>
      </c>
      <c r="BZ367">
        <v>0</v>
      </c>
      <c r="CA367">
        <v>0</v>
      </c>
      <c r="CB367">
        <v>2.86</v>
      </c>
      <c r="CC367">
        <v>1</v>
      </c>
      <c r="CD367">
        <v>9</v>
      </c>
      <c r="CE367">
        <v>34</v>
      </c>
      <c r="CF367">
        <v>5</v>
      </c>
      <c r="CG367">
        <v>1</v>
      </c>
      <c r="CH367">
        <v>0</v>
      </c>
      <c r="CI367">
        <v>0</v>
      </c>
      <c r="CJ367">
        <v>0</v>
      </c>
      <c r="CK367">
        <v>3</v>
      </c>
      <c r="CL367">
        <v>0</v>
      </c>
      <c r="CM367">
        <v>0</v>
      </c>
      <c r="CN367">
        <v>1</v>
      </c>
      <c r="CO367">
        <v>1.31</v>
      </c>
      <c r="CP367">
        <v>45.64</v>
      </c>
      <c r="CQ367">
        <v>64.569999999999993</v>
      </c>
      <c r="CR367">
        <v>41.41</v>
      </c>
      <c r="CS367">
        <v>17.54</v>
      </c>
      <c r="CT367">
        <v>17.670000000000002</v>
      </c>
      <c r="CU367">
        <v>51.28</v>
      </c>
      <c r="CV367">
        <v>50.13</v>
      </c>
      <c r="CW367">
        <v>55.67</v>
      </c>
      <c r="CX367">
        <v>52.88</v>
      </c>
      <c r="CY367">
        <v>54.79</v>
      </c>
      <c r="CZ367">
        <v>54.5</v>
      </c>
    </row>
    <row r="368" spans="1:104">
      <c r="A368" t="s">
        <v>735</v>
      </c>
      <c r="B368" t="s">
        <v>736</v>
      </c>
      <c r="C368" t="s">
        <v>124</v>
      </c>
      <c r="D368" t="s">
        <v>221</v>
      </c>
      <c r="E368">
        <v>62</v>
      </c>
      <c r="F368">
        <v>20142015</v>
      </c>
      <c r="G368">
        <v>29</v>
      </c>
      <c r="H368">
        <v>3.25</v>
      </c>
      <c r="I368">
        <v>3.25</v>
      </c>
      <c r="J368">
        <v>0</v>
      </c>
      <c r="K368">
        <v>0</v>
      </c>
      <c r="L368">
        <v>0</v>
      </c>
      <c r="M368">
        <v>0</v>
      </c>
      <c r="N368">
        <v>0</v>
      </c>
      <c r="O368">
        <v>0</v>
      </c>
      <c r="P368">
        <v>1</v>
      </c>
      <c r="Q368">
        <v>12.77</v>
      </c>
      <c r="R368">
        <v>90.91</v>
      </c>
      <c r="S368">
        <v>0</v>
      </c>
      <c r="T368">
        <v>4.82</v>
      </c>
      <c r="U368">
        <v>0.4</v>
      </c>
      <c r="V368">
        <v>-8.61</v>
      </c>
      <c r="W368">
        <v>8</v>
      </c>
      <c r="X368">
        <v>16.61</v>
      </c>
      <c r="Y368">
        <v>-21</v>
      </c>
      <c r="Z368">
        <v>2</v>
      </c>
      <c r="AA368">
        <v>23</v>
      </c>
      <c r="AB368">
        <v>4.88</v>
      </c>
      <c r="AC368">
        <v>56.08</v>
      </c>
      <c r="AD368">
        <v>60.95</v>
      </c>
      <c r="AE368">
        <v>0</v>
      </c>
      <c r="AF368">
        <v>-2.11</v>
      </c>
      <c r="AG368">
        <v>14.88</v>
      </c>
      <c r="AH368">
        <v>-35</v>
      </c>
      <c r="AI368">
        <v>6</v>
      </c>
      <c r="AJ368">
        <v>41</v>
      </c>
      <c r="AK368">
        <v>14.63</v>
      </c>
      <c r="AL368">
        <v>99.97</v>
      </c>
      <c r="AM368">
        <v>114.6</v>
      </c>
      <c r="AN368">
        <v>33.33</v>
      </c>
      <c r="AO368">
        <v>1</v>
      </c>
      <c r="AP368">
        <v>1</v>
      </c>
      <c r="AQ368">
        <v>2</v>
      </c>
      <c r="AR368">
        <v>-7.53</v>
      </c>
      <c r="AS368">
        <v>8.11</v>
      </c>
      <c r="AT368">
        <v>15.64</v>
      </c>
      <c r="AU368">
        <v>-31</v>
      </c>
      <c r="AV368">
        <v>3</v>
      </c>
      <c r="AW368">
        <v>34</v>
      </c>
      <c r="AX368">
        <v>7.31</v>
      </c>
      <c r="AY368">
        <v>82.9</v>
      </c>
      <c r="AZ368">
        <v>90.21</v>
      </c>
      <c r="BA368">
        <v>66.67</v>
      </c>
      <c r="BB368">
        <v>0</v>
      </c>
      <c r="BC368">
        <v>1</v>
      </c>
      <c r="BD368">
        <v>-8.5399999999999991</v>
      </c>
      <c r="BE368">
        <v>8.33</v>
      </c>
      <c r="BF368">
        <v>16.87</v>
      </c>
      <c r="BG368">
        <v>-20</v>
      </c>
      <c r="BH368">
        <v>4.88</v>
      </c>
      <c r="BI368">
        <v>53.64</v>
      </c>
      <c r="BJ368">
        <v>2</v>
      </c>
      <c r="BK368">
        <v>22</v>
      </c>
      <c r="BL368">
        <v>1</v>
      </c>
      <c r="BM368">
        <v>-10.26</v>
      </c>
      <c r="BN368">
        <v>10.26</v>
      </c>
      <c r="BO368">
        <v>0</v>
      </c>
      <c r="BP368">
        <v>4.88</v>
      </c>
      <c r="BQ368">
        <v>0</v>
      </c>
      <c r="BR368">
        <v>2</v>
      </c>
      <c r="BS368">
        <v>-2</v>
      </c>
      <c r="BT368">
        <v>0</v>
      </c>
      <c r="BU368">
        <v>0</v>
      </c>
      <c r="BV368">
        <v>0</v>
      </c>
      <c r="BW368">
        <v>0</v>
      </c>
      <c r="BX368">
        <v>90.91</v>
      </c>
      <c r="BY368">
        <v>40</v>
      </c>
      <c r="BZ368">
        <v>0</v>
      </c>
      <c r="CA368">
        <v>0</v>
      </c>
      <c r="CB368">
        <v>13.04</v>
      </c>
      <c r="CC368">
        <v>3</v>
      </c>
      <c r="CD368">
        <v>9</v>
      </c>
      <c r="CE368">
        <v>20</v>
      </c>
      <c r="CF368">
        <v>0</v>
      </c>
      <c r="CG368">
        <v>0</v>
      </c>
      <c r="CH368">
        <v>0</v>
      </c>
      <c r="CI368">
        <v>0</v>
      </c>
      <c r="CJ368">
        <v>1</v>
      </c>
      <c r="CK368">
        <v>1</v>
      </c>
      <c r="CL368">
        <v>2</v>
      </c>
      <c r="CM368">
        <v>0</v>
      </c>
      <c r="CN368">
        <v>1</v>
      </c>
      <c r="CO368">
        <v>2.44</v>
      </c>
      <c r="CP368">
        <v>24.61</v>
      </c>
      <c r="CQ368">
        <v>320.31</v>
      </c>
      <c r="CR368">
        <v>7.13</v>
      </c>
      <c r="CS368">
        <v>18.899999999999999</v>
      </c>
      <c r="CT368">
        <v>17.66</v>
      </c>
      <c r="CU368">
        <v>51.08</v>
      </c>
      <c r="CV368">
        <v>50.9</v>
      </c>
      <c r="CW368">
        <v>59.6</v>
      </c>
      <c r="CX368">
        <v>57.07</v>
      </c>
      <c r="CY368">
        <v>53.41</v>
      </c>
      <c r="CZ368">
        <v>51.52</v>
      </c>
    </row>
    <row r="369" spans="1:104">
      <c r="A369" t="s">
        <v>964</v>
      </c>
      <c r="B369" t="s">
        <v>965</v>
      </c>
      <c r="C369" t="s">
        <v>62</v>
      </c>
      <c r="D369" t="s">
        <v>230</v>
      </c>
      <c r="E369">
        <v>58</v>
      </c>
      <c r="F369">
        <v>20142015</v>
      </c>
      <c r="G369">
        <v>28</v>
      </c>
      <c r="H369">
        <v>4.25</v>
      </c>
      <c r="I369">
        <v>5</v>
      </c>
      <c r="J369">
        <v>0</v>
      </c>
      <c r="K369">
        <v>0</v>
      </c>
      <c r="L369">
        <v>0</v>
      </c>
      <c r="M369">
        <v>0</v>
      </c>
      <c r="N369">
        <v>0</v>
      </c>
      <c r="O369">
        <v>0</v>
      </c>
      <c r="P369">
        <v>0</v>
      </c>
      <c r="Q369">
        <v>10.76</v>
      </c>
      <c r="R369">
        <v>95.66</v>
      </c>
      <c r="S369">
        <v>0</v>
      </c>
      <c r="T369">
        <v>3.5</v>
      </c>
      <c r="U369">
        <v>1.48</v>
      </c>
      <c r="V369">
        <v>1</v>
      </c>
      <c r="W369">
        <v>10.84</v>
      </c>
      <c r="X369">
        <v>9.84</v>
      </c>
      <c r="Y369">
        <v>-65</v>
      </c>
      <c r="Z369">
        <v>9</v>
      </c>
      <c r="AA369">
        <v>74</v>
      </c>
      <c r="AB369">
        <v>6.29</v>
      </c>
      <c r="AC369">
        <v>51.7</v>
      </c>
      <c r="AD369">
        <v>57.99</v>
      </c>
      <c r="AE369">
        <v>1</v>
      </c>
      <c r="AF369">
        <v>-0.57999999999999996</v>
      </c>
      <c r="AG369">
        <v>11.34</v>
      </c>
      <c r="AH369">
        <v>-124</v>
      </c>
      <c r="AI369">
        <v>17</v>
      </c>
      <c r="AJ369">
        <v>141</v>
      </c>
      <c r="AK369">
        <v>11.88</v>
      </c>
      <c r="AL369">
        <v>98.52</v>
      </c>
      <c r="AM369">
        <v>110.39</v>
      </c>
      <c r="AN369">
        <v>70.59</v>
      </c>
      <c r="AO369">
        <v>0</v>
      </c>
      <c r="AP369">
        <v>15</v>
      </c>
      <c r="AQ369">
        <v>4</v>
      </c>
      <c r="AR369">
        <v>1.1399999999999999</v>
      </c>
      <c r="AS369">
        <v>13.56</v>
      </c>
      <c r="AT369">
        <v>12.42</v>
      </c>
      <c r="AU369">
        <v>-86</v>
      </c>
      <c r="AV369">
        <v>16</v>
      </c>
      <c r="AW369">
        <v>102</v>
      </c>
      <c r="AX369">
        <v>11.18</v>
      </c>
      <c r="AY369">
        <v>71.27</v>
      </c>
      <c r="AZ369">
        <v>82.45</v>
      </c>
      <c r="BA369">
        <v>75</v>
      </c>
      <c r="BB369">
        <v>0</v>
      </c>
      <c r="BC369">
        <v>4</v>
      </c>
      <c r="BD369">
        <v>-1.1499999999999999</v>
      </c>
      <c r="BE369">
        <v>14.46</v>
      </c>
      <c r="BF369">
        <v>15.61</v>
      </c>
      <c r="BG369">
        <v>-59</v>
      </c>
      <c r="BH369">
        <v>8.3800000000000008</v>
      </c>
      <c r="BI369">
        <v>49.61</v>
      </c>
      <c r="BJ369">
        <v>12</v>
      </c>
      <c r="BK369">
        <v>71</v>
      </c>
      <c r="BL369">
        <v>4</v>
      </c>
      <c r="BM369">
        <v>10</v>
      </c>
      <c r="BN369">
        <v>0</v>
      </c>
      <c r="BO369">
        <v>0.7</v>
      </c>
      <c r="BP369">
        <v>6.29</v>
      </c>
      <c r="BQ369">
        <v>1</v>
      </c>
      <c r="BR369">
        <v>9</v>
      </c>
      <c r="BS369">
        <v>-8</v>
      </c>
      <c r="BT369">
        <v>10</v>
      </c>
      <c r="BU369">
        <v>0</v>
      </c>
      <c r="BV369">
        <v>8.33</v>
      </c>
      <c r="BW369">
        <v>6.25</v>
      </c>
      <c r="BX369">
        <v>87.32</v>
      </c>
      <c r="BY369">
        <v>40</v>
      </c>
      <c r="BZ369">
        <v>0</v>
      </c>
      <c r="CA369">
        <v>0</v>
      </c>
      <c r="CB369">
        <v>8.1999999999999993</v>
      </c>
      <c r="CC369">
        <v>5</v>
      </c>
      <c r="CD369">
        <v>10</v>
      </c>
      <c r="CE369">
        <v>56</v>
      </c>
      <c r="CF369">
        <v>1</v>
      </c>
      <c r="CG369">
        <v>5</v>
      </c>
      <c r="CH369">
        <v>0</v>
      </c>
      <c r="CI369">
        <v>0</v>
      </c>
      <c r="CJ369">
        <v>4</v>
      </c>
      <c r="CK369">
        <v>1</v>
      </c>
      <c r="CL369">
        <v>1</v>
      </c>
      <c r="CM369">
        <v>0</v>
      </c>
      <c r="CN369">
        <v>0</v>
      </c>
      <c r="CO369">
        <v>0</v>
      </c>
      <c r="CP369">
        <v>85.88</v>
      </c>
      <c r="CQ369">
        <v>218.73</v>
      </c>
      <c r="CR369">
        <v>28.19</v>
      </c>
      <c r="CS369">
        <v>16.3</v>
      </c>
      <c r="CT369">
        <v>17.32</v>
      </c>
      <c r="CU369">
        <v>49.23</v>
      </c>
      <c r="CV369">
        <v>50.28</v>
      </c>
      <c r="CW369">
        <v>53.3</v>
      </c>
      <c r="CX369">
        <v>54.96</v>
      </c>
      <c r="CY369">
        <v>54.25</v>
      </c>
      <c r="CZ369">
        <v>53.64</v>
      </c>
    </row>
    <row r="370" spans="1:104">
      <c r="A370" t="s">
        <v>955</v>
      </c>
      <c r="B370" t="s">
        <v>956</v>
      </c>
      <c r="C370" t="s">
        <v>87</v>
      </c>
      <c r="D370" t="s">
        <v>149</v>
      </c>
      <c r="E370">
        <v>78</v>
      </c>
      <c r="F370">
        <v>20142015</v>
      </c>
      <c r="G370">
        <v>33</v>
      </c>
      <c r="H370">
        <v>1.3</v>
      </c>
      <c r="I370">
        <v>1.3</v>
      </c>
      <c r="J370">
        <v>0</v>
      </c>
      <c r="K370">
        <v>0</v>
      </c>
      <c r="L370">
        <v>0</v>
      </c>
      <c r="M370">
        <v>0</v>
      </c>
      <c r="N370">
        <v>0</v>
      </c>
      <c r="O370">
        <v>0</v>
      </c>
      <c r="P370">
        <v>1</v>
      </c>
      <c r="Q370">
        <v>9.67</v>
      </c>
      <c r="R370">
        <v>89.3</v>
      </c>
      <c r="S370">
        <v>0</v>
      </c>
      <c r="T370">
        <v>-11.44</v>
      </c>
      <c r="U370">
        <v>2.4900000000000002</v>
      </c>
      <c r="V370">
        <v>3.14</v>
      </c>
      <c r="W370">
        <v>12.88</v>
      </c>
      <c r="X370">
        <v>9.74</v>
      </c>
      <c r="Y370">
        <v>-121</v>
      </c>
      <c r="Z370">
        <v>21</v>
      </c>
      <c r="AA370">
        <v>142</v>
      </c>
      <c r="AB370">
        <v>6.48</v>
      </c>
      <c r="AC370">
        <v>43.84</v>
      </c>
      <c r="AD370">
        <v>50.33</v>
      </c>
      <c r="AE370">
        <v>9</v>
      </c>
      <c r="AF370">
        <v>0.68</v>
      </c>
      <c r="AG370">
        <v>8.99</v>
      </c>
      <c r="AH370">
        <v>-292</v>
      </c>
      <c r="AI370">
        <v>35</v>
      </c>
      <c r="AJ370">
        <v>327</v>
      </c>
      <c r="AK370">
        <v>10.81</v>
      </c>
      <c r="AL370">
        <v>100.96</v>
      </c>
      <c r="AM370">
        <v>111.77</v>
      </c>
      <c r="AN370">
        <v>77.14</v>
      </c>
      <c r="AO370">
        <v>1</v>
      </c>
      <c r="AP370">
        <v>21</v>
      </c>
      <c r="AQ370">
        <v>12</v>
      </c>
      <c r="AR370">
        <v>2.56</v>
      </c>
      <c r="AS370">
        <v>11.11</v>
      </c>
      <c r="AT370">
        <v>8.5500000000000007</v>
      </c>
      <c r="AU370">
        <v>-217</v>
      </c>
      <c r="AV370">
        <v>31</v>
      </c>
      <c r="AW370">
        <v>248</v>
      </c>
      <c r="AX370">
        <v>9.57</v>
      </c>
      <c r="AY370">
        <v>76.569999999999993</v>
      </c>
      <c r="AZ370">
        <v>86.14</v>
      </c>
      <c r="BA370">
        <v>87.1</v>
      </c>
      <c r="BB370">
        <v>1</v>
      </c>
      <c r="BC370">
        <v>11</v>
      </c>
      <c r="BD370">
        <v>4.45</v>
      </c>
      <c r="BE370">
        <v>12.62</v>
      </c>
      <c r="BF370">
        <v>8.16</v>
      </c>
      <c r="BG370">
        <v>-160</v>
      </c>
      <c r="BH370">
        <v>8.34</v>
      </c>
      <c r="BI370">
        <v>57.74</v>
      </c>
      <c r="BJ370">
        <v>27</v>
      </c>
      <c r="BK370">
        <v>187</v>
      </c>
      <c r="BL370">
        <v>10</v>
      </c>
      <c r="BM370">
        <v>0</v>
      </c>
      <c r="BN370">
        <v>0</v>
      </c>
      <c r="BO370">
        <v>0</v>
      </c>
      <c r="BP370">
        <v>6.18</v>
      </c>
      <c r="BQ370">
        <v>0</v>
      </c>
      <c r="BR370">
        <v>20</v>
      </c>
      <c r="BS370">
        <v>-20</v>
      </c>
      <c r="BT370">
        <v>0</v>
      </c>
      <c r="BU370">
        <v>0</v>
      </c>
      <c r="BV370">
        <v>0</v>
      </c>
      <c r="BW370">
        <v>0</v>
      </c>
      <c r="BX370">
        <v>89.3</v>
      </c>
      <c r="BY370">
        <v>48.57</v>
      </c>
      <c r="BZ370">
        <v>119</v>
      </c>
      <c r="CA370">
        <v>126</v>
      </c>
      <c r="CB370">
        <v>1.77</v>
      </c>
      <c r="CC370">
        <v>4</v>
      </c>
      <c r="CD370">
        <v>42</v>
      </c>
      <c r="CE370">
        <v>222</v>
      </c>
      <c r="CF370">
        <v>5</v>
      </c>
      <c r="CG370">
        <v>3</v>
      </c>
      <c r="CH370">
        <v>0</v>
      </c>
      <c r="CI370">
        <v>0</v>
      </c>
      <c r="CJ370">
        <v>10</v>
      </c>
      <c r="CK370">
        <v>3</v>
      </c>
      <c r="CL370">
        <v>6</v>
      </c>
      <c r="CM370">
        <v>1</v>
      </c>
      <c r="CN370">
        <v>2</v>
      </c>
      <c r="CO370">
        <v>0.31</v>
      </c>
      <c r="CP370">
        <v>194.32</v>
      </c>
      <c r="CQ370">
        <v>195.66</v>
      </c>
      <c r="CR370">
        <v>49.83</v>
      </c>
      <c r="CS370">
        <v>16.7</v>
      </c>
      <c r="CT370">
        <v>16.899999999999999</v>
      </c>
      <c r="CU370">
        <v>50.81</v>
      </c>
      <c r="CV370">
        <v>49.19</v>
      </c>
      <c r="CW370">
        <v>52.94</v>
      </c>
      <c r="CX370">
        <v>51.25</v>
      </c>
      <c r="CY370">
        <v>53.27</v>
      </c>
      <c r="CZ370">
        <v>55.02</v>
      </c>
    </row>
    <row r="371" spans="1:104">
      <c r="A371" t="s">
        <v>974</v>
      </c>
      <c r="B371" t="s">
        <v>975</v>
      </c>
      <c r="C371" t="s">
        <v>119</v>
      </c>
      <c r="D371" t="s">
        <v>976</v>
      </c>
      <c r="E371">
        <v>63</v>
      </c>
      <c r="F371">
        <v>20142015</v>
      </c>
      <c r="G371">
        <v>19</v>
      </c>
      <c r="H371">
        <v>0.92500000000000004</v>
      </c>
      <c r="I371">
        <v>0.92500000000000004</v>
      </c>
      <c r="J371">
        <v>0</v>
      </c>
      <c r="K371">
        <v>0</v>
      </c>
      <c r="L371">
        <v>0</v>
      </c>
      <c r="M371">
        <v>0</v>
      </c>
      <c r="N371">
        <v>0</v>
      </c>
      <c r="O371">
        <v>0</v>
      </c>
      <c r="P371">
        <v>0</v>
      </c>
      <c r="Q371">
        <v>100</v>
      </c>
      <c r="R371" t="s">
        <v>1488</v>
      </c>
      <c r="S371">
        <v>0</v>
      </c>
      <c r="T371" t="s">
        <v>1488</v>
      </c>
      <c r="U371">
        <v>0.02</v>
      </c>
      <c r="V371">
        <v>91.47</v>
      </c>
      <c r="W371">
        <v>100</v>
      </c>
      <c r="X371">
        <v>8.5299999999999994</v>
      </c>
      <c r="Y371">
        <v>1</v>
      </c>
      <c r="Z371">
        <v>1</v>
      </c>
      <c r="AA371">
        <v>0</v>
      </c>
      <c r="AB371">
        <v>59.02</v>
      </c>
      <c r="AC371">
        <v>0</v>
      </c>
      <c r="AD371">
        <v>59.02</v>
      </c>
      <c r="AE371">
        <v>1</v>
      </c>
      <c r="AF371">
        <v>91.76</v>
      </c>
      <c r="AG371">
        <v>8.24</v>
      </c>
      <c r="AH371">
        <v>1</v>
      </c>
      <c r="AI371">
        <v>1</v>
      </c>
      <c r="AJ371">
        <v>0</v>
      </c>
      <c r="AK371">
        <v>59.02</v>
      </c>
      <c r="AL371">
        <v>0</v>
      </c>
      <c r="AM371">
        <v>59.02</v>
      </c>
      <c r="AN371">
        <v>100</v>
      </c>
      <c r="AO371">
        <v>0</v>
      </c>
      <c r="AP371">
        <v>0</v>
      </c>
      <c r="AQ371">
        <v>1</v>
      </c>
      <c r="AR371">
        <v>91.35</v>
      </c>
      <c r="AS371">
        <v>100</v>
      </c>
      <c r="AT371">
        <v>8.65</v>
      </c>
      <c r="AU371">
        <v>1</v>
      </c>
      <c r="AV371">
        <v>1</v>
      </c>
      <c r="AW371">
        <v>0</v>
      </c>
      <c r="AX371">
        <v>59.02</v>
      </c>
      <c r="AY371">
        <v>0</v>
      </c>
      <c r="AZ371">
        <v>59.02</v>
      </c>
      <c r="BA371">
        <v>100</v>
      </c>
      <c r="BB371">
        <v>0</v>
      </c>
      <c r="BC371">
        <v>1</v>
      </c>
      <c r="BD371">
        <v>90.54</v>
      </c>
      <c r="BE371">
        <v>100</v>
      </c>
      <c r="BF371">
        <v>9.4600000000000009</v>
      </c>
      <c r="BG371">
        <v>1</v>
      </c>
      <c r="BH371">
        <v>59.02</v>
      </c>
      <c r="BI371">
        <v>0</v>
      </c>
      <c r="BJ371">
        <v>1</v>
      </c>
      <c r="BK371">
        <v>0</v>
      </c>
      <c r="BL371">
        <v>1</v>
      </c>
      <c r="BM371" t="s">
        <v>1488</v>
      </c>
      <c r="BN371">
        <v>8.82</v>
      </c>
      <c r="BO371">
        <v>0</v>
      </c>
      <c r="BP371">
        <v>0</v>
      </c>
      <c r="BQ371">
        <v>0</v>
      </c>
      <c r="BR371">
        <v>0</v>
      </c>
      <c r="BS371">
        <v>0</v>
      </c>
      <c r="BT371" t="s">
        <v>1488</v>
      </c>
      <c r="BU371">
        <v>0</v>
      </c>
      <c r="BV371">
        <v>0</v>
      </c>
      <c r="BW371">
        <v>0</v>
      </c>
      <c r="BX371" t="s">
        <v>1488</v>
      </c>
      <c r="BY371">
        <v>40</v>
      </c>
      <c r="BZ371">
        <v>0</v>
      </c>
      <c r="CA371">
        <v>0</v>
      </c>
      <c r="CB371" t="s">
        <v>1488</v>
      </c>
      <c r="CC371">
        <v>0</v>
      </c>
      <c r="CD371">
        <v>0</v>
      </c>
      <c r="CE371">
        <v>0</v>
      </c>
      <c r="CF371">
        <v>0</v>
      </c>
      <c r="CG371">
        <v>0</v>
      </c>
      <c r="CH371">
        <v>0</v>
      </c>
      <c r="CI371">
        <v>0</v>
      </c>
      <c r="CJ371">
        <v>1</v>
      </c>
      <c r="CK371">
        <v>0</v>
      </c>
      <c r="CL371">
        <v>0</v>
      </c>
      <c r="CM371">
        <v>0</v>
      </c>
      <c r="CN371">
        <v>0</v>
      </c>
      <c r="CO371">
        <v>0</v>
      </c>
      <c r="CP371">
        <v>1.02</v>
      </c>
      <c r="CQ371">
        <v>333.88</v>
      </c>
      <c r="CR371">
        <v>0.3</v>
      </c>
      <c r="CS371">
        <v>17.09</v>
      </c>
      <c r="CT371">
        <v>18.47</v>
      </c>
      <c r="CU371">
        <v>45.53</v>
      </c>
      <c r="CV371">
        <v>52.47</v>
      </c>
      <c r="CW371">
        <v>50.81</v>
      </c>
      <c r="CX371">
        <v>60.78</v>
      </c>
      <c r="CY371">
        <v>54.52</v>
      </c>
      <c r="CZ371">
        <v>49.39</v>
      </c>
    </row>
    <row r="372" spans="1:104">
      <c r="A372" t="s">
        <v>1719</v>
      </c>
      <c r="B372" t="s">
        <v>1720</v>
      </c>
      <c r="C372" t="s">
        <v>62</v>
      </c>
      <c r="D372" t="s">
        <v>858</v>
      </c>
      <c r="E372">
        <v>12</v>
      </c>
      <c r="F372">
        <v>20142015</v>
      </c>
      <c r="G372">
        <v>24</v>
      </c>
      <c r="H372">
        <v>0.875</v>
      </c>
      <c r="I372">
        <v>0.875</v>
      </c>
      <c r="J372">
        <v>0</v>
      </c>
      <c r="K372">
        <v>0</v>
      </c>
      <c r="L372">
        <v>0</v>
      </c>
      <c r="M372">
        <v>0</v>
      </c>
      <c r="N372">
        <v>0</v>
      </c>
      <c r="O372">
        <v>0</v>
      </c>
      <c r="P372">
        <v>0</v>
      </c>
      <c r="Q372">
        <v>17.649999999999999</v>
      </c>
      <c r="R372">
        <v>88.57</v>
      </c>
      <c r="S372" t="s">
        <v>1488</v>
      </c>
      <c r="T372">
        <v>-17.22</v>
      </c>
      <c r="U372">
        <v>2.81</v>
      </c>
      <c r="V372">
        <v>11.84</v>
      </c>
      <c r="W372">
        <v>25</v>
      </c>
      <c r="X372">
        <v>13.16</v>
      </c>
      <c r="Y372">
        <v>-16</v>
      </c>
      <c r="Z372">
        <v>8</v>
      </c>
      <c r="AA372">
        <v>24</v>
      </c>
      <c r="AB372">
        <v>14.23</v>
      </c>
      <c r="AC372">
        <v>42.69</v>
      </c>
      <c r="AD372">
        <v>56.92</v>
      </c>
      <c r="AE372">
        <v>0</v>
      </c>
      <c r="AF372">
        <v>0.5</v>
      </c>
      <c r="AG372">
        <v>17.14</v>
      </c>
      <c r="AH372">
        <v>-44</v>
      </c>
      <c r="AI372">
        <v>12</v>
      </c>
      <c r="AJ372">
        <v>56</v>
      </c>
      <c r="AK372">
        <v>21.34</v>
      </c>
      <c r="AL372">
        <v>99.6</v>
      </c>
      <c r="AM372">
        <v>120.95</v>
      </c>
      <c r="AN372">
        <v>58.33</v>
      </c>
      <c r="AO372">
        <v>0</v>
      </c>
      <c r="AP372">
        <v>6</v>
      </c>
      <c r="AQ372">
        <v>0</v>
      </c>
      <c r="AR372">
        <v>0.6</v>
      </c>
      <c r="AS372">
        <v>16.670000000000002</v>
      </c>
      <c r="AT372">
        <v>16.07</v>
      </c>
      <c r="AU372">
        <v>-36</v>
      </c>
      <c r="AV372">
        <v>9</v>
      </c>
      <c r="AW372">
        <v>45</v>
      </c>
      <c r="AX372">
        <v>16.010000000000002</v>
      </c>
      <c r="AY372">
        <v>80.040000000000006</v>
      </c>
      <c r="AZ372">
        <v>96.05</v>
      </c>
      <c r="BA372">
        <v>77.78</v>
      </c>
      <c r="BB372">
        <v>0</v>
      </c>
      <c r="BC372">
        <v>0</v>
      </c>
      <c r="BD372">
        <v>-4.26</v>
      </c>
      <c r="BE372">
        <v>16.670000000000002</v>
      </c>
      <c r="BF372">
        <v>20.93</v>
      </c>
      <c r="BG372">
        <v>-28</v>
      </c>
      <c r="BH372">
        <v>12.45</v>
      </c>
      <c r="BI372">
        <v>62.25</v>
      </c>
      <c r="BJ372">
        <v>7</v>
      </c>
      <c r="BK372">
        <v>35</v>
      </c>
      <c r="BL372">
        <v>0</v>
      </c>
      <c r="BM372">
        <v>0</v>
      </c>
      <c r="BN372">
        <v>0</v>
      </c>
      <c r="BO372">
        <v>0</v>
      </c>
      <c r="BP372">
        <v>7.11</v>
      </c>
      <c r="BQ372">
        <v>0</v>
      </c>
      <c r="BR372">
        <v>4</v>
      </c>
      <c r="BS372">
        <v>-4</v>
      </c>
      <c r="BT372">
        <v>0</v>
      </c>
      <c r="BU372" t="s">
        <v>1488</v>
      </c>
      <c r="BV372">
        <v>0</v>
      </c>
      <c r="BW372">
        <v>0</v>
      </c>
      <c r="BX372">
        <v>88.57</v>
      </c>
      <c r="BY372">
        <v>40</v>
      </c>
      <c r="BZ372">
        <v>0</v>
      </c>
      <c r="CA372">
        <v>0</v>
      </c>
      <c r="CB372">
        <v>2.78</v>
      </c>
      <c r="CC372">
        <v>1</v>
      </c>
      <c r="CD372">
        <v>8</v>
      </c>
      <c r="CE372">
        <v>35</v>
      </c>
      <c r="CF372">
        <v>7</v>
      </c>
      <c r="CG372">
        <v>1</v>
      </c>
      <c r="CH372">
        <v>0</v>
      </c>
      <c r="CI372">
        <v>0</v>
      </c>
      <c r="CJ372">
        <v>0</v>
      </c>
      <c r="CK372">
        <v>0</v>
      </c>
      <c r="CL372">
        <v>0</v>
      </c>
      <c r="CM372">
        <v>0</v>
      </c>
      <c r="CN372">
        <v>0</v>
      </c>
      <c r="CO372">
        <v>0</v>
      </c>
      <c r="CP372">
        <v>33.729999999999997</v>
      </c>
      <c r="CQ372">
        <v>28.94</v>
      </c>
      <c r="CR372">
        <v>53.82</v>
      </c>
      <c r="CS372">
        <v>15.58</v>
      </c>
      <c r="CT372">
        <v>16.8</v>
      </c>
      <c r="CU372">
        <v>46.75</v>
      </c>
      <c r="CV372">
        <v>48.51</v>
      </c>
      <c r="CW372">
        <v>51.58</v>
      </c>
      <c r="CX372">
        <v>58.75</v>
      </c>
      <c r="CY372">
        <v>53.06</v>
      </c>
      <c r="CZ372">
        <v>56.32</v>
      </c>
    </row>
    <row r="373" spans="1:104">
      <c r="A373" t="s">
        <v>1364</v>
      </c>
      <c r="B373" t="s">
        <v>1365</v>
      </c>
      <c r="C373" t="s">
        <v>87</v>
      </c>
      <c r="D373" t="s">
        <v>282</v>
      </c>
      <c r="E373">
        <v>57</v>
      </c>
      <c r="F373">
        <v>20142015</v>
      </c>
      <c r="G373">
        <v>34</v>
      </c>
      <c r="H373">
        <v>0.85</v>
      </c>
      <c r="I373">
        <v>0.85</v>
      </c>
      <c r="J373">
        <v>0</v>
      </c>
      <c r="K373">
        <v>0</v>
      </c>
      <c r="L373">
        <v>0</v>
      </c>
      <c r="M373">
        <v>0</v>
      </c>
      <c r="N373">
        <v>0</v>
      </c>
      <c r="O373">
        <v>0</v>
      </c>
      <c r="P373">
        <v>2</v>
      </c>
      <c r="Q373">
        <v>5.37</v>
      </c>
      <c r="R373">
        <v>87.61</v>
      </c>
      <c r="S373">
        <v>0</v>
      </c>
      <c r="T373">
        <v>-10.69</v>
      </c>
      <c r="U373">
        <v>2.4700000000000002</v>
      </c>
      <c r="V373">
        <v>-10.19</v>
      </c>
      <c r="W373">
        <v>5.41</v>
      </c>
      <c r="X373">
        <v>15.59</v>
      </c>
      <c r="Y373">
        <v>-99</v>
      </c>
      <c r="Z373">
        <v>6</v>
      </c>
      <c r="AA373">
        <v>105</v>
      </c>
      <c r="AB373">
        <v>2.56</v>
      </c>
      <c r="AC373">
        <v>44.75</v>
      </c>
      <c r="AD373">
        <v>47.3</v>
      </c>
      <c r="AE373">
        <v>2</v>
      </c>
      <c r="AF373">
        <v>-9.31</v>
      </c>
      <c r="AG373">
        <v>14.68</v>
      </c>
      <c r="AH373">
        <v>-216</v>
      </c>
      <c r="AI373">
        <v>13</v>
      </c>
      <c r="AJ373">
        <v>229</v>
      </c>
      <c r="AK373">
        <v>5.54</v>
      </c>
      <c r="AL373">
        <v>97.59</v>
      </c>
      <c r="AM373">
        <v>103.13</v>
      </c>
      <c r="AN373">
        <v>53.85</v>
      </c>
      <c r="AO373">
        <v>0</v>
      </c>
      <c r="AP373">
        <v>17</v>
      </c>
      <c r="AQ373">
        <v>3</v>
      </c>
      <c r="AR373">
        <v>-9.0399999999999991</v>
      </c>
      <c r="AS373">
        <v>6.47</v>
      </c>
      <c r="AT373">
        <v>15.51</v>
      </c>
      <c r="AU373">
        <v>-148</v>
      </c>
      <c r="AV373">
        <v>11</v>
      </c>
      <c r="AW373">
        <v>159</v>
      </c>
      <c r="AX373">
        <v>4.6900000000000004</v>
      </c>
      <c r="AY373">
        <v>67.760000000000005</v>
      </c>
      <c r="AZ373">
        <v>72.45</v>
      </c>
      <c r="BA373">
        <v>63.64</v>
      </c>
      <c r="BB373">
        <v>0</v>
      </c>
      <c r="BC373">
        <v>3</v>
      </c>
      <c r="BD373">
        <v>-10.46</v>
      </c>
      <c r="BE373">
        <v>5.83</v>
      </c>
      <c r="BF373">
        <v>16.29</v>
      </c>
      <c r="BG373">
        <v>-106</v>
      </c>
      <c r="BH373">
        <v>2.98</v>
      </c>
      <c r="BI373">
        <v>48.16</v>
      </c>
      <c r="BJ373">
        <v>7</v>
      </c>
      <c r="BK373">
        <v>113</v>
      </c>
      <c r="BL373">
        <v>3</v>
      </c>
      <c r="BM373">
        <v>-13.33</v>
      </c>
      <c r="BN373">
        <v>13.33</v>
      </c>
      <c r="BO373">
        <v>0</v>
      </c>
      <c r="BP373">
        <v>5.97</v>
      </c>
      <c r="BQ373">
        <v>0</v>
      </c>
      <c r="BR373">
        <v>14</v>
      </c>
      <c r="BS373">
        <v>-14</v>
      </c>
      <c r="BT373">
        <v>0</v>
      </c>
      <c r="BU373">
        <v>0</v>
      </c>
      <c r="BV373">
        <v>0</v>
      </c>
      <c r="BW373">
        <v>0</v>
      </c>
      <c r="BX373">
        <v>87.61</v>
      </c>
      <c r="BY373">
        <v>58.37</v>
      </c>
      <c r="BZ373">
        <v>122</v>
      </c>
      <c r="CA373">
        <v>87</v>
      </c>
      <c r="CB373">
        <v>2.65</v>
      </c>
      <c r="CC373">
        <v>5</v>
      </c>
      <c r="CD373">
        <v>20</v>
      </c>
      <c r="CE373">
        <v>184</v>
      </c>
      <c r="CF373">
        <v>4</v>
      </c>
      <c r="CG373">
        <v>2</v>
      </c>
      <c r="CH373">
        <v>0</v>
      </c>
      <c r="CI373">
        <v>0</v>
      </c>
      <c r="CJ373">
        <v>3</v>
      </c>
      <c r="CK373">
        <v>4</v>
      </c>
      <c r="CL373">
        <v>4</v>
      </c>
      <c r="CM373">
        <v>0</v>
      </c>
      <c r="CN373">
        <v>2</v>
      </c>
      <c r="CO373">
        <v>0.85</v>
      </c>
      <c r="CP373">
        <v>140.79</v>
      </c>
      <c r="CQ373">
        <v>160.66</v>
      </c>
      <c r="CR373">
        <v>46.7</v>
      </c>
      <c r="CS373">
        <v>16.64</v>
      </c>
      <c r="CT373">
        <v>16.809999999999999</v>
      </c>
      <c r="CU373">
        <v>47.62</v>
      </c>
      <c r="CV373">
        <v>49.34</v>
      </c>
      <c r="CW373">
        <v>52.03</v>
      </c>
      <c r="CX373">
        <v>57.22</v>
      </c>
      <c r="CY373">
        <v>53.11</v>
      </c>
      <c r="CZ373">
        <v>54.53</v>
      </c>
    </row>
    <row r="374" spans="1:104">
      <c r="A374" t="s">
        <v>196</v>
      </c>
      <c r="B374" t="s">
        <v>197</v>
      </c>
      <c r="C374" t="s">
        <v>119</v>
      </c>
      <c r="D374" t="s">
        <v>116</v>
      </c>
      <c r="E374">
        <v>68</v>
      </c>
      <c r="F374">
        <v>20142015</v>
      </c>
      <c r="G374">
        <v>28</v>
      </c>
      <c r="H374">
        <v>9.5</v>
      </c>
      <c r="I374">
        <v>9.5</v>
      </c>
      <c r="J374">
        <v>0</v>
      </c>
      <c r="K374">
        <v>0</v>
      </c>
      <c r="L374">
        <v>0</v>
      </c>
      <c r="M374">
        <v>0</v>
      </c>
      <c r="N374">
        <v>0</v>
      </c>
      <c r="O374">
        <v>0</v>
      </c>
      <c r="P374">
        <v>0</v>
      </c>
      <c r="Q374">
        <v>66.67</v>
      </c>
      <c r="R374" t="s">
        <v>1488</v>
      </c>
      <c r="S374" t="s">
        <v>1488</v>
      </c>
      <c r="T374">
        <v>70.3</v>
      </c>
      <c r="U374">
        <v>0.06</v>
      </c>
      <c r="V374">
        <v>55.67</v>
      </c>
      <c r="W374">
        <v>66.67</v>
      </c>
      <c r="X374">
        <v>11</v>
      </c>
      <c r="Y374">
        <v>1</v>
      </c>
      <c r="Z374">
        <v>2</v>
      </c>
      <c r="AA374">
        <v>1</v>
      </c>
      <c r="AB374">
        <v>29.69</v>
      </c>
      <c r="AC374">
        <v>14.85</v>
      </c>
      <c r="AD374">
        <v>44.54</v>
      </c>
      <c r="AE374">
        <v>0</v>
      </c>
      <c r="AF374">
        <v>57.47</v>
      </c>
      <c r="AG374">
        <v>9.1999999999999993</v>
      </c>
      <c r="AH374">
        <v>1</v>
      </c>
      <c r="AI374">
        <v>2</v>
      </c>
      <c r="AJ374">
        <v>1</v>
      </c>
      <c r="AK374">
        <v>29.69</v>
      </c>
      <c r="AL374">
        <v>14.85</v>
      </c>
      <c r="AM374">
        <v>44.54</v>
      </c>
      <c r="AN374">
        <v>100</v>
      </c>
      <c r="AO374">
        <v>0</v>
      </c>
      <c r="AP374">
        <v>0</v>
      </c>
      <c r="AQ374">
        <v>0</v>
      </c>
      <c r="AR374">
        <v>89.85</v>
      </c>
      <c r="AS374">
        <v>100</v>
      </c>
      <c r="AT374">
        <v>10.15</v>
      </c>
      <c r="AU374">
        <v>2</v>
      </c>
      <c r="AV374">
        <v>2</v>
      </c>
      <c r="AW374">
        <v>0</v>
      </c>
      <c r="AX374">
        <v>29.69</v>
      </c>
      <c r="AY374">
        <v>0</v>
      </c>
      <c r="AZ374">
        <v>29.69</v>
      </c>
      <c r="BA374">
        <v>100</v>
      </c>
      <c r="BB374">
        <v>0</v>
      </c>
      <c r="BC374">
        <v>0</v>
      </c>
      <c r="BD374">
        <v>87.64</v>
      </c>
      <c r="BE374">
        <v>100</v>
      </c>
      <c r="BF374">
        <v>12.36</v>
      </c>
      <c r="BG374">
        <v>2</v>
      </c>
      <c r="BH374">
        <v>29.69</v>
      </c>
      <c r="BI374">
        <v>0</v>
      </c>
      <c r="BJ374">
        <v>2</v>
      </c>
      <c r="BK374">
        <v>0</v>
      </c>
      <c r="BL374">
        <v>0</v>
      </c>
      <c r="BM374" t="s">
        <v>1488</v>
      </c>
      <c r="BN374">
        <v>15</v>
      </c>
      <c r="BO374">
        <v>0</v>
      </c>
      <c r="BP374">
        <v>0</v>
      </c>
      <c r="BQ374">
        <v>0</v>
      </c>
      <c r="BR374">
        <v>0</v>
      </c>
      <c r="BS374">
        <v>0</v>
      </c>
      <c r="BT374" t="s">
        <v>1488</v>
      </c>
      <c r="BU374" t="s">
        <v>1488</v>
      </c>
      <c r="BV374">
        <v>0</v>
      </c>
      <c r="BW374">
        <v>0</v>
      </c>
      <c r="BX374" t="s">
        <v>1488</v>
      </c>
      <c r="BY374">
        <v>39</v>
      </c>
      <c r="BZ374">
        <v>1</v>
      </c>
      <c r="CA374">
        <v>2</v>
      </c>
      <c r="CB374">
        <v>75</v>
      </c>
      <c r="CC374">
        <v>3</v>
      </c>
      <c r="CD374">
        <v>4</v>
      </c>
      <c r="CE374">
        <v>1</v>
      </c>
      <c r="CF374">
        <v>0</v>
      </c>
      <c r="CG374">
        <v>3</v>
      </c>
      <c r="CH374">
        <v>0</v>
      </c>
      <c r="CI374">
        <v>0</v>
      </c>
      <c r="CJ374">
        <v>0</v>
      </c>
      <c r="CK374">
        <v>0</v>
      </c>
      <c r="CL374">
        <v>1</v>
      </c>
      <c r="CM374">
        <v>0</v>
      </c>
      <c r="CN374">
        <v>0</v>
      </c>
      <c r="CO374">
        <v>0</v>
      </c>
      <c r="CP374">
        <v>4.04</v>
      </c>
      <c r="CQ374">
        <v>392.51</v>
      </c>
      <c r="CR374">
        <v>1.02</v>
      </c>
      <c r="CS374">
        <v>18.649999999999999</v>
      </c>
      <c r="CT374">
        <v>17.86</v>
      </c>
      <c r="CU374">
        <v>51.83</v>
      </c>
      <c r="CV374">
        <v>50.39</v>
      </c>
      <c r="CW374">
        <v>55.34</v>
      </c>
      <c r="CX374">
        <v>51.44</v>
      </c>
      <c r="CY374">
        <v>55.51</v>
      </c>
      <c r="CZ374">
        <v>54.64</v>
      </c>
    </row>
    <row r="375" spans="1:104">
      <c r="A375" t="s">
        <v>1166</v>
      </c>
      <c r="B375" t="s">
        <v>1167</v>
      </c>
      <c r="C375" t="s">
        <v>273</v>
      </c>
      <c r="D375" t="s">
        <v>88</v>
      </c>
      <c r="E375">
        <v>61</v>
      </c>
      <c r="F375">
        <v>20142015</v>
      </c>
      <c r="G375">
        <v>25</v>
      </c>
      <c r="H375">
        <v>0.6</v>
      </c>
      <c r="I375">
        <v>0.65</v>
      </c>
      <c r="J375">
        <v>0</v>
      </c>
      <c r="K375">
        <v>0</v>
      </c>
      <c r="L375">
        <v>0</v>
      </c>
      <c r="M375">
        <v>0</v>
      </c>
      <c r="N375">
        <v>0</v>
      </c>
      <c r="O375">
        <v>0</v>
      </c>
      <c r="P375">
        <v>-1</v>
      </c>
      <c r="Q375">
        <v>8.33</v>
      </c>
      <c r="R375">
        <v>77.27</v>
      </c>
      <c r="S375" t="s">
        <v>1488</v>
      </c>
      <c r="T375">
        <v>0.75</v>
      </c>
      <c r="U375">
        <v>0.43</v>
      </c>
      <c r="V375">
        <v>-5.44</v>
      </c>
      <c r="W375">
        <v>8</v>
      </c>
      <c r="X375">
        <v>13.44</v>
      </c>
      <c r="Y375">
        <v>-21</v>
      </c>
      <c r="Z375">
        <v>2</v>
      </c>
      <c r="AA375">
        <v>23</v>
      </c>
      <c r="AB375">
        <v>4.55</v>
      </c>
      <c r="AC375">
        <v>52.29</v>
      </c>
      <c r="AD375">
        <v>56.84</v>
      </c>
      <c r="AE375">
        <v>1</v>
      </c>
      <c r="AF375">
        <v>-3.82</v>
      </c>
      <c r="AG375">
        <v>12.15</v>
      </c>
      <c r="AH375">
        <v>-40</v>
      </c>
      <c r="AI375">
        <v>4</v>
      </c>
      <c r="AJ375">
        <v>44</v>
      </c>
      <c r="AK375">
        <v>9.09</v>
      </c>
      <c r="AL375">
        <v>100.03</v>
      </c>
      <c r="AM375">
        <v>109.13</v>
      </c>
      <c r="AN375">
        <v>75</v>
      </c>
      <c r="AO375">
        <v>0</v>
      </c>
      <c r="AP375">
        <v>2</v>
      </c>
      <c r="AQ375">
        <v>1</v>
      </c>
      <c r="AR375">
        <v>-5.42</v>
      </c>
      <c r="AS375">
        <v>8.33</v>
      </c>
      <c r="AT375">
        <v>13.75</v>
      </c>
      <c r="AU375">
        <v>-30</v>
      </c>
      <c r="AV375">
        <v>3</v>
      </c>
      <c r="AW375">
        <v>33</v>
      </c>
      <c r="AX375">
        <v>6.82</v>
      </c>
      <c r="AY375">
        <v>75.02</v>
      </c>
      <c r="AZ375">
        <v>81.84</v>
      </c>
      <c r="BA375">
        <v>100</v>
      </c>
      <c r="BB375">
        <v>1</v>
      </c>
      <c r="BC375">
        <v>1</v>
      </c>
      <c r="BD375">
        <v>-2.29</v>
      </c>
      <c r="BE375">
        <v>12</v>
      </c>
      <c r="BF375">
        <v>14.29</v>
      </c>
      <c r="BG375">
        <v>-19</v>
      </c>
      <c r="BH375">
        <v>6.82</v>
      </c>
      <c r="BI375">
        <v>50.02</v>
      </c>
      <c r="BJ375">
        <v>3</v>
      </c>
      <c r="BK375">
        <v>22</v>
      </c>
      <c r="BL375">
        <v>0</v>
      </c>
      <c r="BM375">
        <v>-4.3499999999999996</v>
      </c>
      <c r="BN375">
        <v>4.3499999999999996</v>
      </c>
      <c r="BO375">
        <v>0</v>
      </c>
      <c r="BP375">
        <v>11.37</v>
      </c>
      <c r="BQ375">
        <v>0</v>
      </c>
      <c r="BR375">
        <v>5</v>
      </c>
      <c r="BS375">
        <v>-5</v>
      </c>
      <c r="BT375">
        <v>0</v>
      </c>
      <c r="BU375">
        <v>0</v>
      </c>
      <c r="BV375">
        <v>0</v>
      </c>
      <c r="BW375">
        <v>0</v>
      </c>
      <c r="BX375">
        <v>77.27</v>
      </c>
      <c r="BY375">
        <v>46</v>
      </c>
      <c r="BZ375">
        <v>2</v>
      </c>
      <c r="CA375">
        <v>0</v>
      </c>
      <c r="CB375">
        <v>5.56</v>
      </c>
      <c r="CC375">
        <v>1</v>
      </c>
      <c r="CD375">
        <v>8</v>
      </c>
      <c r="CE375">
        <v>17</v>
      </c>
      <c r="CF375">
        <v>6</v>
      </c>
      <c r="CG375">
        <v>2</v>
      </c>
      <c r="CH375">
        <v>0</v>
      </c>
      <c r="CI375">
        <v>0</v>
      </c>
      <c r="CJ375">
        <v>0</v>
      </c>
      <c r="CK375">
        <v>3</v>
      </c>
      <c r="CL375">
        <v>2</v>
      </c>
      <c r="CM375">
        <v>1</v>
      </c>
      <c r="CN375">
        <v>0</v>
      </c>
      <c r="CO375">
        <v>-2.27</v>
      </c>
      <c r="CP375">
        <v>26.39</v>
      </c>
      <c r="CQ375">
        <v>237.22</v>
      </c>
      <c r="CR375">
        <v>10.01</v>
      </c>
      <c r="CS375">
        <v>16.89</v>
      </c>
      <c r="CT375">
        <v>17.18</v>
      </c>
      <c r="CU375">
        <v>47.65</v>
      </c>
      <c r="CV375">
        <v>48.71</v>
      </c>
      <c r="CW375">
        <v>51.94</v>
      </c>
      <c r="CX375">
        <v>57.06</v>
      </c>
      <c r="CY375">
        <v>53.34</v>
      </c>
      <c r="CZ375">
        <v>56.17</v>
      </c>
    </row>
    <row r="376" spans="1:104">
      <c r="A376" t="s">
        <v>1586</v>
      </c>
      <c r="B376" t="s">
        <v>1587</v>
      </c>
      <c r="C376" t="s">
        <v>62</v>
      </c>
      <c r="D376" t="s">
        <v>230</v>
      </c>
      <c r="E376">
        <v>11</v>
      </c>
      <c r="F376">
        <v>20142015</v>
      </c>
      <c r="G376">
        <v>24</v>
      </c>
      <c r="H376">
        <v>0.7</v>
      </c>
      <c r="I376">
        <v>0.7</v>
      </c>
      <c r="J376">
        <v>0</v>
      </c>
      <c r="K376">
        <v>0</v>
      </c>
      <c r="L376">
        <v>0</v>
      </c>
      <c r="M376">
        <v>0</v>
      </c>
      <c r="N376">
        <v>0</v>
      </c>
      <c r="O376">
        <v>0</v>
      </c>
      <c r="P376">
        <v>0</v>
      </c>
      <c r="Q376">
        <v>8.51</v>
      </c>
      <c r="R376">
        <v>126.47</v>
      </c>
      <c r="S376">
        <v>0</v>
      </c>
      <c r="T376">
        <v>10.44</v>
      </c>
      <c r="U376">
        <v>2.19</v>
      </c>
      <c r="V376">
        <v>14.54</v>
      </c>
      <c r="W376">
        <v>16.670000000000002</v>
      </c>
      <c r="X376">
        <v>2.13</v>
      </c>
      <c r="Y376">
        <v>-12</v>
      </c>
      <c r="Z376">
        <v>3</v>
      </c>
      <c r="AA376">
        <v>15</v>
      </c>
      <c r="AB376">
        <v>7.48</v>
      </c>
      <c r="AC376">
        <v>37.380000000000003</v>
      </c>
      <c r="AD376">
        <v>44.86</v>
      </c>
      <c r="AE376">
        <v>1</v>
      </c>
      <c r="AF376">
        <v>-1.39</v>
      </c>
      <c r="AG376">
        <v>9.9</v>
      </c>
      <c r="AH376">
        <v>-39</v>
      </c>
      <c r="AI376">
        <v>4</v>
      </c>
      <c r="AJ376">
        <v>43</v>
      </c>
      <c r="AK376">
        <v>9.9700000000000006</v>
      </c>
      <c r="AL376">
        <v>107.17</v>
      </c>
      <c r="AM376">
        <v>117.13</v>
      </c>
      <c r="AN376">
        <v>50</v>
      </c>
      <c r="AO376">
        <v>0</v>
      </c>
      <c r="AP376">
        <v>2</v>
      </c>
      <c r="AQ376">
        <v>2</v>
      </c>
      <c r="AR376">
        <v>2.4</v>
      </c>
      <c r="AS376">
        <v>12.12</v>
      </c>
      <c r="AT376">
        <v>9.7200000000000006</v>
      </c>
      <c r="AU376">
        <v>-25</v>
      </c>
      <c r="AV376">
        <v>4</v>
      </c>
      <c r="AW376">
        <v>29</v>
      </c>
      <c r="AX376">
        <v>9.9700000000000006</v>
      </c>
      <c r="AY376">
        <v>72.27</v>
      </c>
      <c r="AZ376">
        <v>82.24</v>
      </c>
      <c r="BA376">
        <v>50</v>
      </c>
      <c r="BB376">
        <v>1</v>
      </c>
      <c r="BC376">
        <v>2</v>
      </c>
      <c r="BD376">
        <v>0.32</v>
      </c>
      <c r="BE376">
        <v>10.53</v>
      </c>
      <c r="BF376">
        <v>10.199999999999999</v>
      </c>
      <c r="BG376">
        <v>-15</v>
      </c>
      <c r="BH376">
        <v>4.9800000000000004</v>
      </c>
      <c r="BI376">
        <v>42.37</v>
      </c>
      <c r="BJ376">
        <v>2</v>
      </c>
      <c r="BK376">
        <v>17</v>
      </c>
      <c r="BL376">
        <v>1</v>
      </c>
      <c r="BM376">
        <v>20</v>
      </c>
      <c r="BN376">
        <v>0</v>
      </c>
      <c r="BO376">
        <v>2.4900000000000002</v>
      </c>
      <c r="BP376">
        <v>9.9700000000000006</v>
      </c>
      <c r="BQ376">
        <v>1</v>
      </c>
      <c r="BR376">
        <v>4</v>
      </c>
      <c r="BS376">
        <v>-3</v>
      </c>
      <c r="BT376">
        <v>20</v>
      </c>
      <c r="BU376">
        <v>0</v>
      </c>
      <c r="BV376">
        <v>50</v>
      </c>
      <c r="BW376">
        <v>25</v>
      </c>
      <c r="BX376">
        <v>76.47</v>
      </c>
      <c r="BY376">
        <v>40</v>
      </c>
      <c r="BZ376">
        <v>0</v>
      </c>
      <c r="CA376">
        <v>0</v>
      </c>
      <c r="CB376">
        <v>14.29</v>
      </c>
      <c r="CC376">
        <v>2</v>
      </c>
      <c r="CD376">
        <v>4</v>
      </c>
      <c r="CE376">
        <v>12</v>
      </c>
      <c r="CF376">
        <v>4</v>
      </c>
      <c r="CG376">
        <v>0</v>
      </c>
      <c r="CH376">
        <v>0</v>
      </c>
      <c r="CI376">
        <v>0</v>
      </c>
      <c r="CJ376">
        <v>1</v>
      </c>
      <c r="CK376">
        <v>1</v>
      </c>
      <c r="CL376">
        <v>0</v>
      </c>
      <c r="CM376">
        <v>0</v>
      </c>
      <c r="CN376">
        <v>0</v>
      </c>
      <c r="CO376">
        <v>0</v>
      </c>
      <c r="CP376">
        <v>24.07</v>
      </c>
      <c r="CQ376">
        <v>59.91</v>
      </c>
      <c r="CR376">
        <v>28.67</v>
      </c>
      <c r="CS376">
        <v>15.97</v>
      </c>
      <c r="CT376">
        <v>16.72</v>
      </c>
      <c r="CU376">
        <v>49.62</v>
      </c>
      <c r="CV376">
        <v>50.97</v>
      </c>
      <c r="CW376">
        <v>53.25</v>
      </c>
      <c r="CX376">
        <v>54.07</v>
      </c>
      <c r="CY376">
        <v>54.99</v>
      </c>
      <c r="CZ376">
        <v>52.89</v>
      </c>
    </row>
    <row r="377" spans="1:104">
      <c r="A377" t="s">
        <v>516</v>
      </c>
      <c r="B377" t="s">
        <v>517</v>
      </c>
      <c r="C377" t="s">
        <v>62</v>
      </c>
      <c r="D377" t="s">
        <v>364</v>
      </c>
      <c r="E377">
        <v>28</v>
      </c>
      <c r="F377">
        <v>20142015</v>
      </c>
      <c r="G377">
        <v>22</v>
      </c>
      <c r="H377">
        <v>0.92500000000000004</v>
      </c>
      <c r="I377">
        <v>0.92500000000000004</v>
      </c>
      <c r="J377">
        <v>0</v>
      </c>
      <c r="K377">
        <v>0</v>
      </c>
      <c r="L377">
        <v>0</v>
      </c>
      <c r="M377">
        <v>0</v>
      </c>
      <c r="N377">
        <v>0</v>
      </c>
      <c r="O377">
        <v>0</v>
      </c>
      <c r="P377">
        <v>0</v>
      </c>
      <c r="Q377">
        <v>20.83</v>
      </c>
      <c r="R377">
        <v>88.89</v>
      </c>
      <c r="S377" t="s">
        <v>1488</v>
      </c>
      <c r="T377">
        <v>12.09</v>
      </c>
      <c r="U377">
        <v>1.43</v>
      </c>
      <c r="V377">
        <v>-0.73</v>
      </c>
      <c r="W377">
        <v>21.05</v>
      </c>
      <c r="X377">
        <v>21.78</v>
      </c>
      <c r="Y377">
        <v>-22</v>
      </c>
      <c r="Z377">
        <v>8</v>
      </c>
      <c r="AA377">
        <v>30</v>
      </c>
      <c r="AB377">
        <v>11.96</v>
      </c>
      <c r="AC377">
        <v>44.86</v>
      </c>
      <c r="AD377">
        <v>56.82</v>
      </c>
      <c r="AE377">
        <v>0</v>
      </c>
      <c r="AF377">
        <v>5.72</v>
      </c>
      <c r="AG377">
        <v>15.11</v>
      </c>
      <c r="AH377">
        <v>-42</v>
      </c>
      <c r="AI377">
        <v>15</v>
      </c>
      <c r="AJ377">
        <v>57</v>
      </c>
      <c r="AK377">
        <v>22.43</v>
      </c>
      <c r="AL377">
        <v>85.23</v>
      </c>
      <c r="AM377">
        <v>107.66</v>
      </c>
      <c r="AN377">
        <v>60</v>
      </c>
      <c r="AO377">
        <v>0</v>
      </c>
      <c r="AP377">
        <v>1</v>
      </c>
      <c r="AQ377">
        <v>1</v>
      </c>
      <c r="AR377">
        <v>2.42</v>
      </c>
      <c r="AS377">
        <v>22.95</v>
      </c>
      <c r="AT377">
        <v>20.53</v>
      </c>
      <c r="AU377">
        <v>-33</v>
      </c>
      <c r="AV377">
        <v>14</v>
      </c>
      <c r="AW377">
        <v>47</v>
      </c>
      <c r="AX377">
        <v>20.93</v>
      </c>
      <c r="AY377">
        <v>70.28</v>
      </c>
      <c r="AZ377">
        <v>91.21</v>
      </c>
      <c r="BA377">
        <v>64.290000000000006</v>
      </c>
      <c r="BB377">
        <v>1</v>
      </c>
      <c r="BC377">
        <v>1</v>
      </c>
      <c r="BD377">
        <v>-2.64</v>
      </c>
      <c r="BE377">
        <v>20</v>
      </c>
      <c r="BF377">
        <v>22.64</v>
      </c>
      <c r="BG377">
        <v>-27</v>
      </c>
      <c r="BH377">
        <v>13.46</v>
      </c>
      <c r="BI377">
        <v>53.83</v>
      </c>
      <c r="BJ377">
        <v>9</v>
      </c>
      <c r="BK377">
        <v>36</v>
      </c>
      <c r="BL377">
        <v>0</v>
      </c>
      <c r="BM377">
        <v>-9.09</v>
      </c>
      <c r="BN377">
        <v>9.09</v>
      </c>
      <c r="BO377">
        <v>0</v>
      </c>
      <c r="BP377">
        <v>5.98</v>
      </c>
      <c r="BQ377">
        <v>0</v>
      </c>
      <c r="BR377">
        <v>4</v>
      </c>
      <c r="BS377">
        <v>-4</v>
      </c>
      <c r="BT377">
        <v>0</v>
      </c>
      <c r="BU377">
        <v>0</v>
      </c>
      <c r="BV377">
        <v>0</v>
      </c>
      <c r="BW377">
        <v>0</v>
      </c>
      <c r="BX377">
        <v>88.89</v>
      </c>
      <c r="BY377">
        <v>40</v>
      </c>
      <c r="BZ377">
        <v>0</v>
      </c>
      <c r="CA377">
        <v>0</v>
      </c>
      <c r="CB377">
        <v>17.14</v>
      </c>
      <c r="CC377">
        <v>6</v>
      </c>
      <c r="CD377">
        <v>8</v>
      </c>
      <c r="CE377">
        <v>29</v>
      </c>
      <c r="CF377">
        <v>2</v>
      </c>
      <c r="CG377">
        <v>1</v>
      </c>
      <c r="CH377">
        <v>0</v>
      </c>
      <c r="CI377">
        <v>0</v>
      </c>
      <c r="CJ377">
        <v>0</v>
      </c>
      <c r="CK377">
        <v>1</v>
      </c>
      <c r="CL377">
        <v>0</v>
      </c>
      <c r="CM377">
        <v>0</v>
      </c>
      <c r="CN377">
        <v>0</v>
      </c>
      <c r="CO377">
        <v>0</v>
      </c>
      <c r="CP377">
        <v>40.119999999999997</v>
      </c>
      <c r="CQ377">
        <v>109.22</v>
      </c>
      <c r="CR377">
        <v>26.87</v>
      </c>
      <c r="CS377">
        <v>16.41</v>
      </c>
      <c r="CT377">
        <v>17.18</v>
      </c>
      <c r="CU377">
        <v>49.73</v>
      </c>
      <c r="CV377">
        <v>50.08</v>
      </c>
      <c r="CW377">
        <v>54.79</v>
      </c>
      <c r="CX377">
        <v>55.38</v>
      </c>
      <c r="CY377">
        <v>54.79</v>
      </c>
      <c r="CZ377">
        <v>54.62</v>
      </c>
    </row>
    <row r="378" spans="1:104">
      <c r="A378" t="s">
        <v>1588</v>
      </c>
      <c r="B378" t="s">
        <v>1589</v>
      </c>
      <c r="C378" t="s">
        <v>62</v>
      </c>
      <c r="D378" t="s">
        <v>81</v>
      </c>
      <c r="E378">
        <v>13</v>
      </c>
      <c r="F378">
        <v>20142015</v>
      </c>
      <c r="G378">
        <v>22</v>
      </c>
      <c r="H378">
        <v>0.67500000000000004</v>
      </c>
      <c r="I378">
        <v>0.66700000000000004</v>
      </c>
      <c r="J378">
        <v>0</v>
      </c>
      <c r="K378">
        <v>0</v>
      </c>
      <c r="L378">
        <v>0</v>
      </c>
      <c r="M378">
        <v>0</v>
      </c>
      <c r="N378">
        <v>0</v>
      </c>
      <c r="O378">
        <v>0</v>
      </c>
      <c r="P378">
        <v>0</v>
      </c>
      <c r="Q378">
        <v>15</v>
      </c>
      <c r="R378">
        <v>100</v>
      </c>
      <c r="S378" t="s">
        <v>1488</v>
      </c>
      <c r="T378">
        <v>-4.84</v>
      </c>
      <c r="U378">
        <v>0.71</v>
      </c>
      <c r="V378">
        <v>26.98</v>
      </c>
      <c r="W378">
        <v>33.33</v>
      </c>
      <c r="X378">
        <v>6.35</v>
      </c>
      <c r="Y378">
        <v>-3</v>
      </c>
      <c r="Z378">
        <v>3</v>
      </c>
      <c r="AA378">
        <v>6</v>
      </c>
      <c r="AB378">
        <v>19.600000000000001</v>
      </c>
      <c r="AC378">
        <v>39.200000000000003</v>
      </c>
      <c r="AD378">
        <v>58.8</v>
      </c>
      <c r="AE378">
        <v>0</v>
      </c>
      <c r="AF378">
        <v>9.0299999999999994</v>
      </c>
      <c r="AG378">
        <v>5.97</v>
      </c>
      <c r="AH378">
        <v>-14</v>
      </c>
      <c r="AI378">
        <v>3</v>
      </c>
      <c r="AJ378">
        <v>17</v>
      </c>
      <c r="AK378">
        <v>19.600000000000001</v>
      </c>
      <c r="AL378">
        <v>111.07</v>
      </c>
      <c r="AM378">
        <v>130.66999999999999</v>
      </c>
      <c r="AN378">
        <v>66.67</v>
      </c>
      <c r="AO378">
        <v>0</v>
      </c>
      <c r="AP378">
        <v>2</v>
      </c>
      <c r="AQ378">
        <v>0</v>
      </c>
      <c r="AR378">
        <v>16.47</v>
      </c>
      <c r="AS378">
        <v>23.08</v>
      </c>
      <c r="AT378">
        <v>6.6</v>
      </c>
      <c r="AU378">
        <v>-7</v>
      </c>
      <c r="AV378">
        <v>3</v>
      </c>
      <c r="AW378">
        <v>10</v>
      </c>
      <c r="AX378">
        <v>19.600000000000001</v>
      </c>
      <c r="AY378">
        <v>65.34</v>
      </c>
      <c r="AZ378">
        <v>84.94</v>
      </c>
      <c r="BA378">
        <v>66.67</v>
      </c>
      <c r="BB378">
        <v>0</v>
      </c>
      <c r="BC378">
        <v>0</v>
      </c>
      <c r="BD378">
        <v>24.58</v>
      </c>
      <c r="BE378">
        <v>33.33</v>
      </c>
      <c r="BF378">
        <v>8.75</v>
      </c>
      <c r="BG378">
        <v>-2</v>
      </c>
      <c r="BH378">
        <v>13.07</v>
      </c>
      <c r="BI378">
        <v>26.13</v>
      </c>
      <c r="BJ378">
        <v>2</v>
      </c>
      <c r="BK378">
        <v>4</v>
      </c>
      <c r="BL378">
        <v>0</v>
      </c>
      <c r="BM378" t="s">
        <v>1488</v>
      </c>
      <c r="BN378">
        <v>0</v>
      </c>
      <c r="BO378">
        <v>0</v>
      </c>
      <c r="BP378">
        <v>0</v>
      </c>
      <c r="BQ378">
        <v>0</v>
      </c>
      <c r="BR378">
        <v>0</v>
      </c>
      <c r="BS378">
        <v>0</v>
      </c>
      <c r="BT378" t="s">
        <v>1488</v>
      </c>
      <c r="BU378" t="s">
        <v>1488</v>
      </c>
      <c r="BV378">
        <v>0</v>
      </c>
      <c r="BW378">
        <v>0</v>
      </c>
      <c r="BX378">
        <v>100</v>
      </c>
      <c r="BY378">
        <v>40</v>
      </c>
      <c r="BZ378">
        <v>0</v>
      </c>
      <c r="CA378">
        <v>0</v>
      </c>
      <c r="CB378">
        <v>0</v>
      </c>
      <c r="CC378">
        <v>0</v>
      </c>
      <c r="CD378">
        <v>2</v>
      </c>
      <c r="CE378">
        <v>6</v>
      </c>
      <c r="CF378">
        <v>2</v>
      </c>
      <c r="CG378">
        <v>0</v>
      </c>
      <c r="CH378">
        <v>0</v>
      </c>
      <c r="CI378">
        <v>0</v>
      </c>
      <c r="CJ378">
        <v>0</v>
      </c>
      <c r="CK378">
        <v>0</v>
      </c>
      <c r="CL378">
        <v>0</v>
      </c>
      <c r="CM378">
        <v>0</v>
      </c>
      <c r="CN378">
        <v>0</v>
      </c>
      <c r="CO378">
        <v>0</v>
      </c>
      <c r="CP378">
        <v>9.18</v>
      </c>
      <c r="CQ378">
        <v>61.41</v>
      </c>
      <c r="CR378">
        <v>13.01</v>
      </c>
      <c r="CS378">
        <v>16.02</v>
      </c>
      <c r="CT378">
        <v>17.39</v>
      </c>
      <c r="CU378">
        <v>53</v>
      </c>
      <c r="CV378">
        <v>50.94</v>
      </c>
      <c r="CW378">
        <v>51.55</v>
      </c>
      <c r="CX378">
        <v>45.72</v>
      </c>
      <c r="CY378">
        <v>55.88</v>
      </c>
      <c r="CZ378">
        <v>53.81</v>
      </c>
    </row>
    <row r="379" spans="1:104">
      <c r="A379" t="s">
        <v>125</v>
      </c>
      <c r="B379" t="s">
        <v>126</v>
      </c>
      <c r="C379" t="s">
        <v>124</v>
      </c>
      <c r="D379" t="s">
        <v>84</v>
      </c>
      <c r="E379">
        <v>76</v>
      </c>
      <c r="F379">
        <v>20142015</v>
      </c>
      <c r="G379">
        <v>26</v>
      </c>
      <c r="H379">
        <v>4.5</v>
      </c>
      <c r="I379">
        <v>4.5</v>
      </c>
      <c r="J379">
        <v>2</v>
      </c>
      <c r="K379">
        <v>1</v>
      </c>
      <c r="L379">
        <v>3</v>
      </c>
      <c r="M379">
        <v>1.04</v>
      </c>
      <c r="N379">
        <v>0.52</v>
      </c>
      <c r="O379">
        <v>1.56</v>
      </c>
      <c r="P379">
        <v>1</v>
      </c>
      <c r="Q379">
        <v>20.67</v>
      </c>
      <c r="R379">
        <v>96.3</v>
      </c>
      <c r="S379">
        <v>20</v>
      </c>
      <c r="T379">
        <v>-5.42</v>
      </c>
      <c r="U379">
        <v>1.51</v>
      </c>
      <c r="V379">
        <v>6.22</v>
      </c>
      <c r="W379">
        <v>20</v>
      </c>
      <c r="X379">
        <v>13.78</v>
      </c>
      <c r="Y379">
        <v>-57</v>
      </c>
      <c r="Z379">
        <v>19</v>
      </c>
      <c r="AA379">
        <v>76</v>
      </c>
      <c r="AB379">
        <v>9.91</v>
      </c>
      <c r="AC379">
        <v>39.619999999999997</v>
      </c>
      <c r="AD379">
        <v>49.53</v>
      </c>
      <c r="AE379">
        <v>9</v>
      </c>
      <c r="AF379">
        <v>8.51</v>
      </c>
      <c r="AG379">
        <v>12.16</v>
      </c>
      <c r="AH379">
        <v>-105</v>
      </c>
      <c r="AI379">
        <v>37</v>
      </c>
      <c r="AJ379">
        <v>142</v>
      </c>
      <c r="AK379">
        <v>19.29</v>
      </c>
      <c r="AL379">
        <v>74.03</v>
      </c>
      <c r="AM379">
        <v>93.32</v>
      </c>
      <c r="AN379">
        <v>59.46</v>
      </c>
      <c r="AO379">
        <v>3</v>
      </c>
      <c r="AP379">
        <v>8</v>
      </c>
      <c r="AQ379">
        <v>14</v>
      </c>
      <c r="AR379">
        <v>6.32</v>
      </c>
      <c r="AS379">
        <v>22.06</v>
      </c>
      <c r="AT379">
        <v>15.74</v>
      </c>
      <c r="AU379">
        <v>-76</v>
      </c>
      <c r="AV379">
        <v>30</v>
      </c>
      <c r="AW379">
        <v>106</v>
      </c>
      <c r="AX379">
        <v>15.64</v>
      </c>
      <c r="AY379">
        <v>55.26</v>
      </c>
      <c r="AZ379">
        <v>70.91</v>
      </c>
      <c r="BA379">
        <v>73.33</v>
      </c>
      <c r="BB379">
        <v>1</v>
      </c>
      <c r="BC379">
        <v>11</v>
      </c>
      <c r="BD379">
        <v>5.18</v>
      </c>
      <c r="BE379">
        <v>22.68</v>
      </c>
      <c r="BF379">
        <v>17.5</v>
      </c>
      <c r="BG379">
        <v>-53</v>
      </c>
      <c r="BH379">
        <v>11.47</v>
      </c>
      <c r="BI379">
        <v>39.1</v>
      </c>
      <c r="BJ379">
        <v>22</v>
      </c>
      <c r="BK379">
        <v>75</v>
      </c>
      <c r="BL379">
        <v>10</v>
      </c>
      <c r="BM379">
        <v>6.25</v>
      </c>
      <c r="BN379">
        <v>12.5</v>
      </c>
      <c r="BO379">
        <v>1.56</v>
      </c>
      <c r="BP379">
        <v>6.78</v>
      </c>
      <c r="BQ379">
        <v>3</v>
      </c>
      <c r="BR379">
        <v>13</v>
      </c>
      <c r="BS379">
        <v>-10</v>
      </c>
      <c r="BT379">
        <v>18.75</v>
      </c>
      <c r="BU379">
        <v>18.18</v>
      </c>
      <c r="BV379">
        <v>13.64</v>
      </c>
      <c r="BW379">
        <v>10</v>
      </c>
      <c r="BX379">
        <v>82.67</v>
      </c>
      <c r="BY379">
        <v>41</v>
      </c>
      <c r="BZ379">
        <v>1</v>
      </c>
      <c r="CA379">
        <v>1</v>
      </c>
      <c r="CB379">
        <v>7.35</v>
      </c>
      <c r="CC379">
        <v>10</v>
      </c>
      <c r="CD379">
        <v>27</v>
      </c>
      <c r="CE379">
        <v>126</v>
      </c>
      <c r="CF379">
        <v>6</v>
      </c>
      <c r="CG379">
        <v>6</v>
      </c>
      <c r="CH379">
        <v>1</v>
      </c>
      <c r="CI379">
        <v>0</v>
      </c>
      <c r="CJ379">
        <v>8</v>
      </c>
      <c r="CK379">
        <v>1</v>
      </c>
      <c r="CL379">
        <v>10</v>
      </c>
      <c r="CM379">
        <v>1</v>
      </c>
      <c r="CN379">
        <v>2</v>
      </c>
      <c r="CO379">
        <v>0.52</v>
      </c>
      <c r="CP379">
        <v>115.08</v>
      </c>
      <c r="CQ379">
        <v>254.97</v>
      </c>
      <c r="CR379">
        <v>31.1</v>
      </c>
      <c r="CS379">
        <v>18.07</v>
      </c>
      <c r="CT379">
        <v>17.86</v>
      </c>
      <c r="CU379">
        <v>54.31</v>
      </c>
      <c r="CV379">
        <v>49.92</v>
      </c>
      <c r="CW379">
        <v>59.17</v>
      </c>
      <c r="CX379">
        <v>49.77</v>
      </c>
      <c r="CY379">
        <v>54.18</v>
      </c>
      <c r="CZ379">
        <v>54.34</v>
      </c>
    </row>
    <row r="380" spans="1:104">
      <c r="A380" t="s">
        <v>953</v>
      </c>
      <c r="B380" t="s">
        <v>954</v>
      </c>
      <c r="C380" t="s">
        <v>62</v>
      </c>
      <c r="D380" t="s">
        <v>643</v>
      </c>
      <c r="E380">
        <v>39</v>
      </c>
      <c r="F380">
        <v>20142015</v>
      </c>
      <c r="G380">
        <v>22</v>
      </c>
      <c r="H380" t="s">
        <v>1488</v>
      </c>
      <c r="I380" t="s">
        <v>1488</v>
      </c>
      <c r="J380">
        <v>0</v>
      </c>
      <c r="K380">
        <v>0</v>
      </c>
      <c r="L380">
        <v>0</v>
      </c>
      <c r="M380">
        <v>0</v>
      </c>
      <c r="N380">
        <v>0</v>
      </c>
      <c r="O380">
        <v>0</v>
      </c>
      <c r="P380">
        <v>-1</v>
      </c>
      <c r="Q380">
        <v>12.4</v>
      </c>
      <c r="R380">
        <v>98.41</v>
      </c>
      <c r="S380">
        <v>0</v>
      </c>
      <c r="T380">
        <v>-3.8</v>
      </c>
      <c r="U380">
        <v>1.78</v>
      </c>
      <c r="V380">
        <v>2.94</v>
      </c>
      <c r="W380">
        <v>16.13</v>
      </c>
      <c r="X380">
        <v>13.19</v>
      </c>
      <c r="Y380">
        <v>-42</v>
      </c>
      <c r="Z380">
        <v>10</v>
      </c>
      <c r="AA380">
        <v>52</v>
      </c>
      <c r="AB380">
        <v>8.6300000000000008</v>
      </c>
      <c r="AC380">
        <v>44.9</v>
      </c>
      <c r="AD380">
        <v>53.53</v>
      </c>
      <c r="AE380">
        <v>0</v>
      </c>
      <c r="AF380">
        <v>2.46</v>
      </c>
      <c r="AG380">
        <v>9.94</v>
      </c>
      <c r="AH380">
        <v>-97</v>
      </c>
      <c r="AI380">
        <v>16</v>
      </c>
      <c r="AJ380">
        <v>113</v>
      </c>
      <c r="AK380">
        <v>13.81</v>
      </c>
      <c r="AL380">
        <v>97.57</v>
      </c>
      <c r="AM380">
        <v>111.38</v>
      </c>
      <c r="AN380">
        <v>43.75</v>
      </c>
      <c r="AO380">
        <v>0</v>
      </c>
      <c r="AP380">
        <v>12</v>
      </c>
      <c r="AQ380">
        <v>3</v>
      </c>
      <c r="AR380">
        <v>4.83</v>
      </c>
      <c r="AS380">
        <v>14.43</v>
      </c>
      <c r="AT380">
        <v>9.6</v>
      </c>
      <c r="AU380">
        <v>-69</v>
      </c>
      <c r="AV380">
        <v>14</v>
      </c>
      <c r="AW380">
        <v>83</v>
      </c>
      <c r="AX380">
        <v>12.09</v>
      </c>
      <c r="AY380">
        <v>71.66</v>
      </c>
      <c r="AZ380">
        <v>83.75</v>
      </c>
      <c r="BA380">
        <v>50</v>
      </c>
      <c r="BB380">
        <v>2</v>
      </c>
      <c r="BC380">
        <v>3</v>
      </c>
      <c r="BD380">
        <v>-2.2200000000000002</v>
      </c>
      <c r="BE380">
        <v>10</v>
      </c>
      <c r="BF380">
        <v>12.22</v>
      </c>
      <c r="BG380">
        <v>-56</v>
      </c>
      <c r="BH380">
        <v>6.04</v>
      </c>
      <c r="BI380">
        <v>54.4</v>
      </c>
      <c r="BJ380">
        <v>7</v>
      </c>
      <c r="BK380">
        <v>63</v>
      </c>
      <c r="BL380">
        <v>1</v>
      </c>
      <c r="BM380">
        <v>9.09</v>
      </c>
      <c r="BN380">
        <v>0</v>
      </c>
      <c r="BO380">
        <v>0.86</v>
      </c>
      <c r="BP380">
        <v>8.6300000000000008</v>
      </c>
      <c r="BQ380">
        <v>1</v>
      </c>
      <c r="BR380">
        <v>10</v>
      </c>
      <c r="BS380">
        <v>-9</v>
      </c>
      <c r="BT380">
        <v>9.09</v>
      </c>
      <c r="BU380">
        <v>0</v>
      </c>
      <c r="BV380">
        <v>14.29</v>
      </c>
      <c r="BW380">
        <v>7.14</v>
      </c>
      <c r="BX380">
        <v>84.13</v>
      </c>
      <c r="BY380">
        <v>40</v>
      </c>
      <c r="BZ380">
        <v>0</v>
      </c>
      <c r="CA380">
        <v>0</v>
      </c>
      <c r="CB380">
        <v>0</v>
      </c>
      <c r="CC380">
        <v>0</v>
      </c>
      <c r="CD380">
        <v>16</v>
      </c>
      <c r="CE380">
        <v>68</v>
      </c>
      <c r="CF380">
        <v>2</v>
      </c>
      <c r="CG380">
        <v>0</v>
      </c>
      <c r="CH380">
        <v>0</v>
      </c>
      <c r="CI380">
        <v>0</v>
      </c>
      <c r="CJ380">
        <v>1</v>
      </c>
      <c r="CK380">
        <v>5</v>
      </c>
      <c r="CL380">
        <v>2</v>
      </c>
      <c r="CM380">
        <v>1</v>
      </c>
      <c r="CN380">
        <v>0</v>
      </c>
      <c r="CO380">
        <v>-0.86</v>
      </c>
      <c r="CP380">
        <v>69.489999999999995</v>
      </c>
      <c r="CQ380">
        <v>97.98</v>
      </c>
      <c r="CR380">
        <v>41.49</v>
      </c>
      <c r="CS380">
        <v>16.670000000000002</v>
      </c>
      <c r="CT380">
        <v>17.420000000000002</v>
      </c>
      <c r="CU380">
        <v>47.05</v>
      </c>
      <c r="CV380">
        <v>50.95</v>
      </c>
      <c r="CW380">
        <v>50.56</v>
      </c>
      <c r="CX380">
        <v>56.91</v>
      </c>
      <c r="CY380">
        <v>55.53</v>
      </c>
      <c r="CZ380">
        <v>53.47</v>
      </c>
    </row>
    <row r="381" spans="1:104">
      <c r="A381" t="s">
        <v>621</v>
      </c>
      <c r="B381" t="s">
        <v>622</v>
      </c>
      <c r="C381" t="s">
        <v>62</v>
      </c>
      <c r="D381" t="s">
        <v>282</v>
      </c>
      <c r="E381">
        <v>79</v>
      </c>
      <c r="F381">
        <v>20142015</v>
      </c>
      <c r="G381">
        <v>35</v>
      </c>
      <c r="H381">
        <v>7</v>
      </c>
      <c r="I381">
        <v>5.75</v>
      </c>
      <c r="J381">
        <v>0</v>
      </c>
      <c r="K381">
        <v>1</v>
      </c>
      <c r="L381">
        <v>1</v>
      </c>
      <c r="M381">
        <v>0</v>
      </c>
      <c r="N381">
        <v>0.31</v>
      </c>
      <c r="O381">
        <v>0.31</v>
      </c>
      <c r="P381">
        <v>0</v>
      </c>
      <c r="Q381">
        <v>12.54</v>
      </c>
      <c r="R381">
        <v>94.95</v>
      </c>
      <c r="S381">
        <v>0</v>
      </c>
      <c r="T381">
        <v>0.67</v>
      </c>
      <c r="U381">
        <v>2.4700000000000002</v>
      </c>
      <c r="V381">
        <v>1.8</v>
      </c>
      <c r="W381">
        <v>13.89</v>
      </c>
      <c r="X381">
        <v>12.09</v>
      </c>
      <c r="Y381">
        <v>-130</v>
      </c>
      <c r="Z381">
        <v>25</v>
      </c>
      <c r="AA381">
        <v>155</v>
      </c>
      <c r="AB381">
        <v>7.7</v>
      </c>
      <c r="AC381">
        <v>47.74</v>
      </c>
      <c r="AD381">
        <v>55.44</v>
      </c>
      <c r="AE381">
        <v>0</v>
      </c>
      <c r="AF381">
        <v>2.58</v>
      </c>
      <c r="AG381">
        <v>9.9499999999999993</v>
      </c>
      <c r="AH381">
        <v>-257</v>
      </c>
      <c r="AI381">
        <v>43</v>
      </c>
      <c r="AJ381">
        <v>300</v>
      </c>
      <c r="AK381">
        <v>13.24</v>
      </c>
      <c r="AL381">
        <v>92.39</v>
      </c>
      <c r="AM381">
        <v>105.64</v>
      </c>
      <c r="AN381">
        <v>67.44</v>
      </c>
      <c r="AO381">
        <v>1</v>
      </c>
      <c r="AP381">
        <v>17</v>
      </c>
      <c r="AQ381">
        <v>4</v>
      </c>
      <c r="AR381">
        <v>3.74</v>
      </c>
      <c r="AS381">
        <v>14.39</v>
      </c>
      <c r="AT381">
        <v>10.65</v>
      </c>
      <c r="AU381">
        <v>-188</v>
      </c>
      <c r="AV381">
        <v>38</v>
      </c>
      <c r="AW381">
        <v>226</v>
      </c>
      <c r="AX381">
        <v>11.7</v>
      </c>
      <c r="AY381">
        <v>69.599999999999994</v>
      </c>
      <c r="AZ381">
        <v>81.31</v>
      </c>
      <c r="BA381">
        <v>76.319999999999993</v>
      </c>
      <c r="BB381">
        <v>2</v>
      </c>
      <c r="BC381">
        <v>3</v>
      </c>
      <c r="BD381">
        <v>3.8</v>
      </c>
      <c r="BE381">
        <v>15.43</v>
      </c>
      <c r="BF381">
        <v>11.63</v>
      </c>
      <c r="BG381">
        <v>-130</v>
      </c>
      <c r="BH381">
        <v>8.93</v>
      </c>
      <c r="BI381">
        <v>48.97</v>
      </c>
      <c r="BJ381">
        <v>29</v>
      </c>
      <c r="BK381">
        <v>159</v>
      </c>
      <c r="BL381">
        <v>1</v>
      </c>
      <c r="BM381">
        <v>-3.52</v>
      </c>
      <c r="BN381">
        <v>13.04</v>
      </c>
      <c r="BO381">
        <v>0.62</v>
      </c>
      <c r="BP381">
        <v>5.85</v>
      </c>
      <c r="BQ381">
        <v>2</v>
      </c>
      <c r="BR381">
        <v>19</v>
      </c>
      <c r="BS381">
        <v>-17</v>
      </c>
      <c r="BT381">
        <v>9.52</v>
      </c>
      <c r="BU381">
        <v>0</v>
      </c>
      <c r="BV381">
        <v>6.9</v>
      </c>
      <c r="BW381">
        <v>5.26</v>
      </c>
      <c r="BX381">
        <v>88.05</v>
      </c>
      <c r="BY381">
        <v>40</v>
      </c>
      <c r="BZ381">
        <v>0</v>
      </c>
      <c r="CA381">
        <v>0</v>
      </c>
      <c r="CB381">
        <v>6.25</v>
      </c>
      <c r="CC381">
        <v>12</v>
      </c>
      <c r="CD381">
        <v>39</v>
      </c>
      <c r="CE381">
        <v>180</v>
      </c>
      <c r="CF381">
        <v>5</v>
      </c>
      <c r="CG381">
        <v>5</v>
      </c>
      <c r="CH381">
        <v>0</v>
      </c>
      <c r="CI381">
        <v>1</v>
      </c>
      <c r="CJ381">
        <v>1</v>
      </c>
      <c r="CK381">
        <v>14</v>
      </c>
      <c r="CL381">
        <v>6</v>
      </c>
      <c r="CM381">
        <v>1</v>
      </c>
      <c r="CN381">
        <v>1</v>
      </c>
      <c r="CO381">
        <v>0</v>
      </c>
      <c r="CP381">
        <v>194.82</v>
      </c>
      <c r="CQ381">
        <v>224.08</v>
      </c>
      <c r="CR381">
        <v>46.51</v>
      </c>
      <c r="CS381">
        <v>17.57</v>
      </c>
      <c r="CT381">
        <v>17.68</v>
      </c>
      <c r="CU381">
        <v>48.95</v>
      </c>
      <c r="CV381">
        <v>50.07</v>
      </c>
      <c r="CW381">
        <v>54.9</v>
      </c>
      <c r="CX381">
        <v>57.27</v>
      </c>
      <c r="CY381">
        <v>54.74</v>
      </c>
      <c r="CZ381">
        <v>54.59</v>
      </c>
    </row>
    <row r="382" spans="1:104">
      <c r="A382" t="s">
        <v>733</v>
      </c>
      <c r="B382" t="s">
        <v>734</v>
      </c>
      <c r="C382" t="s">
        <v>80</v>
      </c>
      <c r="D382" t="s">
        <v>71</v>
      </c>
      <c r="E382">
        <v>79</v>
      </c>
      <c r="F382">
        <v>20142015</v>
      </c>
      <c r="G382">
        <v>35</v>
      </c>
      <c r="H382">
        <v>7</v>
      </c>
      <c r="I382">
        <v>6.6669999999999998</v>
      </c>
      <c r="J382">
        <v>0</v>
      </c>
      <c r="K382">
        <v>0</v>
      </c>
      <c r="L382">
        <v>0</v>
      </c>
      <c r="M382">
        <v>0</v>
      </c>
      <c r="N382">
        <v>0</v>
      </c>
      <c r="O382">
        <v>0</v>
      </c>
      <c r="P382">
        <v>-1</v>
      </c>
      <c r="Q382">
        <v>12.39</v>
      </c>
      <c r="R382">
        <v>83</v>
      </c>
      <c r="S382">
        <v>0</v>
      </c>
      <c r="T382">
        <v>-0.4</v>
      </c>
      <c r="U382">
        <v>1.44</v>
      </c>
      <c r="V382">
        <v>-2</v>
      </c>
      <c r="W382">
        <v>14.74</v>
      </c>
      <c r="X382">
        <v>16.73</v>
      </c>
      <c r="Y382">
        <v>-67</v>
      </c>
      <c r="Z382">
        <v>14</v>
      </c>
      <c r="AA382">
        <v>81</v>
      </c>
      <c r="AB382">
        <v>7.37</v>
      </c>
      <c r="AC382">
        <v>42.63</v>
      </c>
      <c r="AD382">
        <v>50</v>
      </c>
      <c r="AE382">
        <v>6</v>
      </c>
      <c r="AF382">
        <v>-1.64</v>
      </c>
      <c r="AG382">
        <v>14.02</v>
      </c>
      <c r="AH382">
        <v>-164</v>
      </c>
      <c r="AI382">
        <v>27</v>
      </c>
      <c r="AJ382">
        <v>191</v>
      </c>
      <c r="AK382">
        <v>14.21</v>
      </c>
      <c r="AL382">
        <v>100.52</v>
      </c>
      <c r="AM382">
        <v>114.73</v>
      </c>
      <c r="AN382">
        <v>66.67</v>
      </c>
      <c r="AO382">
        <v>1</v>
      </c>
      <c r="AP382">
        <v>7</v>
      </c>
      <c r="AQ382">
        <v>12</v>
      </c>
      <c r="AR382">
        <v>-3.59</v>
      </c>
      <c r="AS382">
        <v>13.94</v>
      </c>
      <c r="AT382">
        <v>17.53</v>
      </c>
      <c r="AU382">
        <v>-119</v>
      </c>
      <c r="AV382">
        <v>23</v>
      </c>
      <c r="AW382">
        <v>142</v>
      </c>
      <c r="AX382">
        <v>12.1</v>
      </c>
      <c r="AY382">
        <v>74.73</v>
      </c>
      <c r="AZ382">
        <v>86.84</v>
      </c>
      <c r="BA382">
        <v>78.260000000000005</v>
      </c>
      <c r="BB382">
        <v>4</v>
      </c>
      <c r="BC382">
        <v>11</v>
      </c>
      <c r="BD382">
        <v>-4.21</v>
      </c>
      <c r="BE382">
        <v>15.25</v>
      </c>
      <c r="BF382">
        <v>19.47</v>
      </c>
      <c r="BG382">
        <v>-82</v>
      </c>
      <c r="BH382">
        <v>9.4700000000000006</v>
      </c>
      <c r="BI382">
        <v>52.63</v>
      </c>
      <c r="BJ382">
        <v>18</v>
      </c>
      <c r="BK382">
        <v>100</v>
      </c>
      <c r="BL382">
        <v>7</v>
      </c>
      <c r="BM382">
        <v>-12.12</v>
      </c>
      <c r="BN382">
        <v>12.12</v>
      </c>
      <c r="BO382">
        <v>0</v>
      </c>
      <c r="BP382">
        <v>8.9499999999999993</v>
      </c>
      <c r="BQ382">
        <v>0</v>
      </c>
      <c r="BR382">
        <v>17</v>
      </c>
      <c r="BS382">
        <v>-17</v>
      </c>
      <c r="BT382">
        <v>0</v>
      </c>
      <c r="BU382">
        <v>0</v>
      </c>
      <c r="BV382">
        <v>0</v>
      </c>
      <c r="BW382">
        <v>0</v>
      </c>
      <c r="BX382">
        <v>83</v>
      </c>
      <c r="BY382">
        <v>46.88</v>
      </c>
      <c r="BZ382">
        <v>15</v>
      </c>
      <c r="CA382">
        <v>17</v>
      </c>
      <c r="CB382">
        <v>8.39</v>
      </c>
      <c r="CC382">
        <v>12</v>
      </c>
      <c r="CD382">
        <v>10</v>
      </c>
      <c r="CE382">
        <v>131</v>
      </c>
      <c r="CF382">
        <v>1</v>
      </c>
      <c r="CG382">
        <v>0</v>
      </c>
      <c r="CH382">
        <v>0</v>
      </c>
      <c r="CI382">
        <v>0</v>
      </c>
      <c r="CJ382">
        <v>7</v>
      </c>
      <c r="CK382">
        <v>2</v>
      </c>
      <c r="CL382">
        <v>8</v>
      </c>
      <c r="CM382">
        <v>1</v>
      </c>
      <c r="CN382">
        <v>0</v>
      </c>
      <c r="CO382">
        <v>-0.53</v>
      </c>
      <c r="CP382">
        <v>114.01</v>
      </c>
      <c r="CQ382">
        <v>240.27</v>
      </c>
      <c r="CR382">
        <v>32.18</v>
      </c>
      <c r="CS382">
        <v>18.149999999999999</v>
      </c>
      <c r="CT382">
        <v>17.899999999999999</v>
      </c>
      <c r="CU382">
        <v>51.8</v>
      </c>
      <c r="CV382">
        <v>50.92</v>
      </c>
      <c r="CW382">
        <v>60.04</v>
      </c>
      <c r="CX382">
        <v>55.87</v>
      </c>
      <c r="CY382">
        <v>55.43</v>
      </c>
      <c r="CZ382">
        <v>53.43</v>
      </c>
    </row>
    <row r="383" spans="1:104">
      <c r="A383" t="s">
        <v>418</v>
      </c>
      <c r="B383" t="s">
        <v>419</v>
      </c>
      <c r="C383" t="s">
        <v>62</v>
      </c>
      <c r="D383" t="s">
        <v>63</v>
      </c>
      <c r="E383">
        <v>55</v>
      </c>
      <c r="F383">
        <v>20142015</v>
      </c>
      <c r="G383">
        <v>27</v>
      </c>
      <c r="H383">
        <v>1.1000000000000001</v>
      </c>
      <c r="I383">
        <v>1.1000000000000001</v>
      </c>
      <c r="J383">
        <v>0</v>
      </c>
      <c r="K383">
        <v>0</v>
      </c>
      <c r="L383">
        <v>0</v>
      </c>
      <c r="M383">
        <v>0</v>
      </c>
      <c r="N383">
        <v>0</v>
      </c>
      <c r="O383">
        <v>0</v>
      </c>
      <c r="P383">
        <v>2</v>
      </c>
      <c r="Q383">
        <v>15.94</v>
      </c>
      <c r="R383">
        <v>90.56</v>
      </c>
      <c r="S383" t="s">
        <v>1488</v>
      </c>
      <c r="T383">
        <v>1.29</v>
      </c>
      <c r="U383">
        <v>1.5</v>
      </c>
      <c r="V383">
        <v>11.76</v>
      </c>
      <c r="W383">
        <v>21.31</v>
      </c>
      <c r="X383">
        <v>9.5500000000000007</v>
      </c>
      <c r="Y383">
        <v>-35</v>
      </c>
      <c r="Z383">
        <v>13</v>
      </c>
      <c r="AA383">
        <v>48</v>
      </c>
      <c r="AB383">
        <v>9.4700000000000006</v>
      </c>
      <c r="AC383">
        <v>34.979999999999997</v>
      </c>
      <c r="AD383">
        <v>44.45</v>
      </c>
      <c r="AE383">
        <v>0</v>
      </c>
      <c r="AF383">
        <v>5.56</v>
      </c>
      <c r="AG383">
        <v>10.39</v>
      </c>
      <c r="AH383">
        <v>-94</v>
      </c>
      <c r="AI383">
        <v>22</v>
      </c>
      <c r="AJ383">
        <v>116</v>
      </c>
      <c r="AK383">
        <v>16.03</v>
      </c>
      <c r="AL383">
        <v>84.53</v>
      </c>
      <c r="AM383">
        <v>100.56</v>
      </c>
      <c r="AN383">
        <v>81.819999999999993</v>
      </c>
      <c r="AO383">
        <v>0</v>
      </c>
      <c r="AP383">
        <v>20</v>
      </c>
      <c r="AQ383">
        <v>0</v>
      </c>
      <c r="AR383">
        <v>12.63</v>
      </c>
      <c r="AS383">
        <v>23.66</v>
      </c>
      <c r="AT383">
        <v>11.02</v>
      </c>
      <c r="AU383">
        <v>-49</v>
      </c>
      <c r="AV383">
        <v>22</v>
      </c>
      <c r="AW383">
        <v>71</v>
      </c>
      <c r="AX383">
        <v>16.03</v>
      </c>
      <c r="AY383">
        <v>51.74</v>
      </c>
      <c r="AZ383">
        <v>67.77</v>
      </c>
      <c r="BA383">
        <v>81.819999999999993</v>
      </c>
      <c r="BB383">
        <v>0</v>
      </c>
      <c r="BC383">
        <v>0</v>
      </c>
      <c r="BD383">
        <v>18.600000000000001</v>
      </c>
      <c r="BE383">
        <v>31.03</v>
      </c>
      <c r="BF383">
        <v>12.44</v>
      </c>
      <c r="BG383">
        <v>-22</v>
      </c>
      <c r="BH383">
        <v>13.12</v>
      </c>
      <c r="BI383">
        <v>29.15</v>
      </c>
      <c r="BJ383">
        <v>18</v>
      </c>
      <c r="BK383">
        <v>40</v>
      </c>
      <c r="BL383">
        <v>0</v>
      </c>
      <c r="BM383">
        <v>2.86</v>
      </c>
      <c r="BN383">
        <v>11.43</v>
      </c>
      <c r="BO383">
        <v>0.73</v>
      </c>
      <c r="BP383">
        <v>4.37</v>
      </c>
      <c r="BQ383">
        <v>1</v>
      </c>
      <c r="BR383">
        <v>6</v>
      </c>
      <c r="BS383">
        <v>-5</v>
      </c>
      <c r="BT383">
        <v>14.29</v>
      </c>
      <c r="BU383" t="s">
        <v>1488</v>
      </c>
      <c r="BV383">
        <v>5.56</v>
      </c>
      <c r="BW383">
        <v>4.55</v>
      </c>
      <c r="BX383">
        <v>85</v>
      </c>
      <c r="BY383">
        <v>40</v>
      </c>
      <c r="BZ383">
        <v>0</v>
      </c>
      <c r="CA383">
        <v>0</v>
      </c>
      <c r="CB383">
        <v>6.56</v>
      </c>
      <c r="CC383">
        <v>4</v>
      </c>
      <c r="CD383">
        <v>19</v>
      </c>
      <c r="CE383">
        <v>57</v>
      </c>
      <c r="CF383">
        <v>13</v>
      </c>
      <c r="CG383">
        <v>0</v>
      </c>
      <c r="CH383">
        <v>0</v>
      </c>
      <c r="CI383">
        <v>0</v>
      </c>
      <c r="CJ383">
        <v>0</v>
      </c>
      <c r="CK383">
        <v>5</v>
      </c>
      <c r="CL383">
        <v>2</v>
      </c>
      <c r="CM383">
        <v>0</v>
      </c>
      <c r="CN383">
        <v>2</v>
      </c>
      <c r="CO383">
        <v>1.46</v>
      </c>
      <c r="CP383">
        <v>82.34</v>
      </c>
      <c r="CQ383">
        <v>176.89</v>
      </c>
      <c r="CR383">
        <v>31.76</v>
      </c>
      <c r="CS383">
        <v>16.13</v>
      </c>
      <c r="CT383">
        <v>17.45</v>
      </c>
      <c r="CU383">
        <v>53.96</v>
      </c>
      <c r="CV383">
        <v>49.29</v>
      </c>
      <c r="CW383">
        <v>59</v>
      </c>
      <c r="CX383">
        <v>50.33</v>
      </c>
      <c r="CY383">
        <v>53.76</v>
      </c>
      <c r="CZ383">
        <v>55.31</v>
      </c>
    </row>
    <row r="384" spans="1:104">
      <c r="A384" t="s">
        <v>1721</v>
      </c>
      <c r="B384" t="s">
        <v>1722</v>
      </c>
      <c r="C384" t="s">
        <v>68</v>
      </c>
      <c r="D384" t="s">
        <v>345</v>
      </c>
      <c r="E384">
        <v>7</v>
      </c>
      <c r="F384">
        <v>20142015</v>
      </c>
      <c r="G384">
        <v>22</v>
      </c>
      <c r="H384" t="s">
        <v>1488</v>
      </c>
      <c r="I384" t="s">
        <v>1488</v>
      </c>
      <c r="J384">
        <v>0</v>
      </c>
      <c r="K384">
        <v>0</v>
      </c>
      <c r="L384">
        <v>0</v>
      </c>
      <c r="M384">
        <v>0</v>
      </c>
      <c r="N384">
        <v>0</v>
      </c>
      <c r="O384">
        <v>0</v>
      </c>
      <c r="P384">
        <v>0</v>
      </c>
      <c r="Q384">
        <v>7.69</v>
      </c>
      <c r="R384" t="s">
        <v>1488</v>
      </c>
      <c r="S384" t="s">
        <v>1488</v>
      </c>
      <c r="T384">
        <v>25</v>
      </c>
      <c r="U384">
        <v>0.78</v>
      </c>
      <c r="V384">
        <v>-14.29</v>
      </c>
      <c r="W384">
        <v>0</v>
      </c>
      <c r="X384">
        <v>14.29</v>
      </c>
      <c r="Y384">
        <v>-7</v>
      </c>
      <c r="Z384">
        <v>0</v>
      </c>
      <c r="AA384">
        <v>7</v>
      </c>
      <c r="AB384">
        <v>0</v>
      </c>
      <c r="AC384">
        <v>76.709999999999994</v>
      </c>
      <c r="AD384">
        <v>76.709999999999994</v>
      </c>
      <c r="AE384">
        <v>0</v>
      </c>
      <c r="AF384">
        <v>-0.53</v>
      </c>
      <c r="AG384">
        <v>8.2200000000000006</v>
      </c>
      <c r="AH384">
        <v>-11</v>
      </c>
      <c r="AI384">
        <v>1</v>
      </c>
      <c r="AJ384">
        <v>12</v>
      </c>
      <c r="AK384">
        <v>10.96</v>
      </c>
      <c r="AL384">
        <v>131.51</v>
      </c>
      <c r="AM384">
        <v>142.47</v>
      </c>
      <c r="AN384">
        <v>0</v>
      </c>
      <c r="AO384">
        <v>0</v>
      </c>
      <c r="AP384">
        <v>0</v>
      </c>
      <c r="AQ384">
        <v>0</v>
      </c>
      <c r="AR384">
        <v>2.02</v>
      </c>
      <c r="AS384">
        <v>11.11</v>
      </c>
      <c r="AT384">
        <v>9.09</v>
      </c>
      <c r="AU384">
        <v>-7</v>
      </c>
      <c r="AV384">
        <v>1</v>
      </c>
      <c r="AW384">
        <v>8</v>
      </c>
      <c r="AX384">
        <v>10.96</v>
      </c>
      <c r="AY384">
        <v>87.67</v>
      </c>
      <c r="AZ384">
        <v>98.63</v>
      </c>
      <c r="BA384">
        <v>0</v>
      </c>
      <c r="BB384">
        <v>0</v>
      </c>
      <c r="BC384">
        <v>0</v>
      </c>
      <c r="BD384">
        <v>-10.26</v>
      </c>
      <c r="BE384">
        <v>0</v>
      </c>
      <c r="BF384">
        <v>10.26</v>
      </c>
      <c r="BG384">
        <v>-6</v>
      </c>
      <c r="BH384">
        <v>0</v>
      </c>
      <c r="BI384">
        <v>65.75</v>
      </c>
      <c r="BJ384">
        <v>0</v>
      </c>
      <c r="BK384">
        <v>6</v>
      </c>
      <c r="BL384">
        <v>0</v>
      </c>
      <c r="BM384" t="s">
        <v>1488</v>
      </c>
      <c r="BN384">
        <v>0</v>
      </c>
      <c r="BO384">
        <v>0</v>
      </c>
      <c r="BP384">
        <v>0</v>
      </c>
      <c r="BQ384">
        <v>0</v>
      </c>
      <c r="BR384">
        <v>0</v>
      </c>
      <c r="BS384">
        <v>0</v>
      </c>
      <c r="BT384" t="s">
        <v>1488</v>
      </c>
      <c r="BU384" t="s">
        <v>1488</v>
      </c>
      <c r="BV384" t="s">
        <v>1488</v>
      </c>
      <c r="BW384">
        <v>0</v>
      </c>
      <c r="BX384">
        <v>100</v>
      </c>
      <c r="BY384">
        <v>40</v>
      </c>
      <c r="BZ384">
        <v>0</v>
      </c>
      <c r="CA384">
        <v>0</v>
      </c>
      <c r="CB384">
        <v>25</v>
      </c>
      <c r="CC384">
        <v>1</v>
      </c>
      <c r="CD384">
        <v>1</v>
      </c>
      <c r="CE384">
        <v>3</v>
      </c>
      <c r="CF384">
        <v>0</v>
      </c>
      <c r="CG384">
        <v>0</v>
      </c>
      <c r="CH384">
        <v>0</v>
      </c>
      <c r="CI384">
        <v>0</v>
      </c>
      <c r="CJ384">
        <v>0</v>
      </c>
      <c r="CK384">
        <v>0</v>
      </c>
      <c r="CL384">
        <v>0</v>
      </c>
      <c r="CM384">
        <v>0</v>
      </c>
      <c r="CN384">
        <v>0</v>
      </c>
      <c r="CO384">
        <v>0</v>
      </c>
      <c r="CP384">
        <v>5.47</v>
      </c>
      <c r="CQ384">
        <v>29.16</v>
      </c>
      <c r="CR384">
        <v>15.81</v>
      </c>
      <c r="CS384">
        <v>17.149999999999999</v>
      </c>
      <c r="CT384">
        <v>17.21</v>
      </c>
      <c r="CU384">
        <v>49.68</v>
      </c>
      <c r="CV384">
        <v>50.77</v>
      </c>
      <c r="CW384">
        <v>54.08</v>
      </c>
      <c r="CX384">
        <v>54.78</v>
      </c>
      <c r="CY384">
        <v>55.97</v>
      </c>
      <c r="CZ384">
        <v>54.28</v>
      </c>
    </row>
    <row r="385" spans="1:104">
      <c r="A385" t="s">
        <v>646</v>
      </c>
      <c r="B385" t="s">
        <v>647</v>
      </c>
      <c r="C385" t="s">
        <v>80</v>
      </c>
      <c r="D385" t="s">
        <v>105</v>
      </c>
      <c r="E385">
        <v>76</v>
      </c>
      <c r="F385">
        <v>20142015</v>
      </c>
      <c r="G385">
        <v>25</v>
      </c>
      <c r="H385">
        <v>1.1000000000000001</v>
      </c>
      <c r="I385">
        <v>1</v>
      </c>
      <c r="J385">
        <v>0</v>
      </c>
      <c r="K385">
        <v>0</v>
      </c>
      <c r="L385">
        <v>0</v>
      </c>
      <c r="M385">
        <v>0</v>
      </c>
      <c r="N385">
        <v>0</v>
      </c>
      <c r="O385">
        <v>0</v>
      </c>
      <c r="P385">
        <v>3</v>
      </c>
      <c r="Q385">
        <v>50</v>
      </c>
      <c r="R385">
        <v>100</v>
      </c>
      <c r="S385" t="s">
        <v>1488</v>
      </c>
      <c r="T385">
        <v>93.42</v>
      </c>
      <c r="U385">
        <v>0.04</v>
      </c>
      <c r="V385">
        <v>35.29</v>
      </c>
      <c r="W385">
        <v>50</v>
      </c>
      <c r="X385">
        <v>14.71</v>
      </c>
      <c r="Y385">
        <v>0</v>
      </c>
      <c r="Z385">
        <v>2</v>
      </c>
      <c r="AA385">
        <v>2</v>
      </c>
      <c r="AB385">
        <v>37.99</v>
      </c>
      <c r="AC385">
        <v>37.99</v>
      </c>
      <c r="AD385">
        <v>75.989999999999995</v>
      </c>
      <c r="AE385">
        <v>0</v>
      </c>
      <c r="AF385">
        <v>35.56</v>
      </c>
      <c r="AG385">
        <v>14.44</v>
      </c>
      <c r="AH385">
        <v>0</v>
      </c>
      <c r="AI385">
        <v>2</v>
      </c>
      <c r="AJ385">
        <v>2</v>
      </c>
      <c r="AK385">
        <v>37.99</v>
      </c>
      <c r="AL385">
        <v>37.99</v>
      </c>
      <c r="AM385">
        <v>75.989999999999995</v>
      </c>
      <c r="AN385">
        <v>100</v>
      </c>
      <c r="AO385">
        <v>0</v>
      </c>
      <c r="AP385">
        <v>0</v>
      </c>
      <c r="AQ385">
        <v>0</v>
      </c>
      <c r="AR385">
        <v>33.47</v>
      </c>
      <c r="AS385">
        <v>50</v>
      </c>
      <c r="AT385">
        <v>16.53</v>
      </c>
      <c r="AU385">
        <v>0</v>
      </c>
      <c r="AV385">
        <v>2</v>
      </c>
      <c r="AW385">
        <v>2</v>
      </c>
      <c r="AX385">
        <v>37.99</v>
      </c>
      <c r="AY385">
        <v>37.99</v>
      </c>
      <c r="AZ385">
        <v>75.989999999999995</v>
      </c>
      <c r="BA385">
        <v>100</v>
      </c>
      <c r="BB385">
        <v>0</v>
      </c>
      <c r="BC385">
        <v>0</v>
      </c>
      <c r="BD385">
        <v>31.49</v>
      </c>
      <c r="BE385">
        <v>50</v>
      </c>
      <c r="BF385">
        <v>18.510000000000002</v>
      </c>
      <c r="BG385">
        <v>0</v>
      </c>
      <c r="BH385">
        <v>37.99</v>
      </c>
      <c r="BI385">
        <v>37.99</v>
      </c>
      <c r="BJ385">
        <v>2</v>
      </c>
      <c r="BK385">
        <v>2</v>
      </c>
      <c r="BL385">
        <v>0</v>
      </c>
      <c r="BM385" t="s">
        <v>1488</v>
      </c>
      <c r="BN385">
        <v>14.81</v>
      </c>
      <c r="BO385">
        <v>0</v>
      </c>
      <c r="BP385">
        <v>0</v>
      </c>
      <c r="BQ385">
        <v>0</v>
      </c>
      <c r="BR385">
        <v>0</v>
      </c>
      <c r="BS385">
        <v>0</v>
      </c>
      <c r="BT385" t="s">
        <v>1488</v>
      </c>
      <c r="BU385" t="s">
        <v>1488</v>
      </c>
      <c r="BV385">
        <v>0</v>
      </c>
      <c r="BW385">
        <v>0</v>
      </c>
      <c r="BX385">
        <v>100</v>
      </c>
      <c r="BY385">
        <v>40</v>
      </c>
      <c r="BZ385">
        <v>0</v>
      </c>
      <c r="CA385">
        <v>0</v>
      </c>
      <c r="CB385">
        <v>100</v>
      </c>
      <c r="CC385">
        <v>3</v>
      </c>
      <c r="CD385">
        <v>2</v>
      </c>
      <c r="CE385">
        <v>0</v>
      </c>
      <c r="CF385">
        <v>0</v>
      </c>
      <c r="CG385">
        <v>0</v>
      </c>
      <c r="CH385">
        <v>0</v>
      </c>
      <c r="CI385">
        <v>0</v>
      </c>
      <c r="CJ385">
        <v>0</v>
      </c>
      <c r="CK385">
        <v>0</v>
      </c>
      <c r="CL385">
        <v>0</v>
      </c>
      <c r="CM385">
        <v>1</v>
      </c>
      <c r="CN385">
        <v>4</v>
      </c>
      <c r="CO385">
        <v>56.99</v>
      </c>
      <c r="CP385">
        <v>3.16</v>
      </c>
      <c r="CQ385">
        <v>320.83999999999997</v>
      </c>
      <c r="CR385">
        <v>0.97</v>
      </c>
      <c r="CS385">
        <v>17.489999999999998</v>
      </c>
      <c r="CT385">
        <v>16.920000000000002</v>
      </c>
      <c r="CU385">
        <v>51.34</v>
      </c>
      <c r="CV385">
        <v>49.04</v>
      </c>
      <c r="CW385">
        <v>56.08</v>
      </c>
      <c r="CX385">
        <v>53.17</v>
      </c>
      <c r="CY385">
        <v>53.92</v>
      </c>
      <c r="CZ385">
        <v>56.02</v>
      </c>
    </row>
    <row r="386" spans="1:104">
      <c r="A386" t="s">
        <v>346</v>
      </c>
      <c r="B386" t="s">
        <v>347</v>
      </c>
      <c r="C386" t="s">
        <v>62</v>
      </c>
      <c r="D386" t="s">
        <v>116</v>
      </c>
      <c r="E386">
        <v>71</v>
      </c>
      <c r="F386">
        <v>20142015</v>
      </c>
      <c r="G386">
        <v>33</v>
      </c>
      <c r="H386">
        <v>5</v>
      </c>
      <c r="I386">
        <v>5</v>
      </c>
      <c r="J386">
        <v>0</v>
      </c>
      <c r="K386">
        <v>0</v>
      </c>
      <c r="L386">
        <v>0</v>
      </c>
      <c r="M386">
        <v>0</v>
      </c>
      <c r="N386">
        <v>0</v>
      </c>
      <c r="O386">
        <v>0</v>
      </c>
      <c r="P386">
        <v>-1</v>
      </c>
      <c r="Q386">
        <v>10.62</v>
      </c>
      <c r="R386">
        <v>101.85</v>
      </c>
      <c r="S386">
        <v>0</v>
      </c>
      <c r="T386">
        <v>0.24</v>
      </c>
      <c r="U386">
        <v>2.52</v>
      </c>
      <c r="V386">
        <v>4.5199999999999996</v>
      </c>
      <c r="W386">
        <v>12.65</v>
      </c>
      <c r="X386">
        <v>8.1300000000000008</v>
      </c>
      <c r="Y386">
        <v>-124</v>
      </c>
      <c r="Z386">
        <v>21</v>
      </c>
      <c r="AA386">
        <v>145</v>
      </c>
      <c r="AB386">
        <v>7.04</v>
      </c>
      <c r="AC386">
        <v>48.64</v>
      </c>
      <c r="AD386">
        <v>55.68</v>
      </c>
      <c r="AE386">
        <v>0</v>
      </c>
      <c r="AF386">
        <v>3.29</v>
      </c>
      <c r="AG386">
        <v>7.33</v>
      </c>
      <c r="AH386">
        <v>-267</v>
      </c>
      <c r="AI386">
        <v>36</v>
      </c>
      <c r="AJ386">
        <v>303</v>
      </c>
      <c r="AK386">
        <v>12.08</v>
      </c>
      <c r="AL386">
        <v>101.64</v>
      </c>
      <c r="AM386">
        <v>113.71</v>
      </c>
      <c r="AN386">
        <v>88.89</v>
      </c>
      <c r="AO386">
        <v>1</v>
      </c>
      <c r="AP386">
        <v>29</v>
      </c>
      <c r="AQ386">
        <v>3</v>
      </c>
      <c r="AR386">
        <v>5.47</v>
      </c>
      <c r="AS386">
        <v>13.21</v>
      </c>
      <c r="AT386">
        <v>7.74</v>
      </c>
      <c r="AU386">
        <v>-195</v>
      </c>
      <c r="AV386">
        <v>35</v>
      </c>
      <c r="AW386">
        <v>230</v>
      </c>
      <c r="AX386">
        <v>11.74</v>
      </c>
      <c r="AY386">
        <v>77.150000000000006</v>
      </c>
      <c r="AZ386">
        <v>88.89</v>
      </c>
      <c r="BA386">
        <v>91.43</v>
      </c>
      <c r="BB386">
        <v>0</v>
      </c>
      <c r="BC386">
        <v>2</v>
      </c>
      <c r="BD386">
        <v>6.43</v>
      </c>
      <c r="BE386">
        <v>15.92</v>
      </c>
      <c r="BF386">
        <v>9.49</v>
      </c>
      <c r="BG386">
        <v>-137</v>
      </c>
      <c r="BH386">
        <v>10.73</v>
      </c>
      <c r="BI386">
        <v>56.69</v>
      </c>
      <c r="BJ386">
        <v>32</v>
      </c>
      <c r="BK386">
        <v>169</v>
      </c>
      <c r="BL386">
        <v>2</v>
      </c>
      <c r="BM386">
        <v>9.09</v>
      </c>
      <c r="BN386">
        <v>9.09</v>
      </c>
      <c r="BO386">
        <v>1.34</v>
      </c>
      <c r="BP386">
        <v>6.04</v>
      </c>
      <c r="BQ386">
        <v>4</v>
      </c>
      <c r="BR386">
        <v>18</v>
      </c>
      <c r="BS386">
        <v>-14</v>
      </c>
      <c r="BT386">
        <v>18.18</v>
      </c>
      <c r="BU386">
        <v>0</v>
      </c>
      <c r="BV386">
        <v>12.5</v>
      </c>
      <c r="BW386">
        <v>11.43</v>
      </c>
      <c r="BX386">
        <v>89.35</v>
      </c>
      <c r="BY386">
        <v>40</v>
      </c>
      <c r="BZ386">
        <v>0</v>
      </c>
      <c r="CA386">
        <v>0</v>
      </c>
      <c r="CB386">
        <v>5.77</v>
      </c>
      <c r="CC386">
        <v>9</v>
      </c>
      <c r="CD386">
        <v>32</v>
      </c>
      <c r="CE386">
        <v>147</v>
      </c>
      <c r="CF386">
        <v>6</v>
      </c>
      <c r="CG386">
        <v>3</v>
      </c>
      <c r="CH386">
        <v>0</v>
      </c>
      <c r="CI386">
        <v>0</v>
      </c>
      <c r="CJ386">
        <v>2</v>
      </c>
      <c r="CK386">
        <v>4</v>
      </c>
      <c r="CL386">
        <v>2</v>
      </c>
      <c r="CM386">
        <v>2</v>
      </c>
      <c r="CN386">
        <v>1</v>
      </c>
      <c r="CO386">
        <v>-0.34</v>
      </c>
      <c r="CP386">
        <v>178.88</v>
      </c>
      <c r="CQ386">
        <v>225.99</v>
      </c>
      <c r="CR386">
        <v>44.18</v>
      </c>
      <c r="CS386">
        <v>17.16</v>
      </c>
      <c r="CT386">
        <v>17.64</v>
      </c>
      <c r="CU386">
        <v>51.75</v>
      </c>
      <c r="CV386">
        <v>49.76</v>
      </c>
      <c r="CW386">
        <v>55.55</v>
      </c>
      <c r="CX386">
        <v>51.8</v>
      </c>
      <c r="CY386">
        <v>54.57</v>
      </c>
      <c r="CZ386">
        <v>55.1</v>
      </c>
    </row>
    <row r="387" spans="1:104">
      <c r="A387" t="s">
        <v>1093</v>
      </c>
      <c r="B387" t="s">
        <v>1094</v>
      </c>
      <c r="C387" t="s">
        <v>273</v>
      </c>
      <c r="D387" t="s">
        <v>256</v>
      </c>
      <c r="E387">
        <v>76</v>
      </c>
      <c r="F387">
        <v>20142015</v>
      </c>
      <c r="G387">
        <v>26</v>
      </c>
      <c r="H387">
        <v>1.85</v>
      </c>
      <c r="I387">
        <v>1.75</v>
      </c>
      <c r="J387">
        <v>0</v>
      </c>
      <c r="K387">
        <v>1</v>
      </c>
      <c r="L387">
        <v>1</v>
      </c>
      <c r="M387">
        <v>0</v>
      </c>
      <c r="N387">
        <v>0.64</v>
      </c>
      <c r="O387">
        <v>0.64</v>
      </c>
      <c r="P387">
        <v>0</v>
      </c>
      <c r="Q387">
        <v>26.25</v>
      </c>
      <c r="R387">
        <v>99.43</v>
      </c>
      <c r="S387">
        <v>0</v>
      </c>
      <c r="T387">
        <v>15.59</v>
      </c>
      <c r="U387">
        <v>1.23</v>
      </c>
      <c r="V387">
        <v>10.119999999999999</v>
      </c>
      <c r="W387">
        <v>23.91</v>
      </c>
      <c r="X387">
        <v>13.79</v>
      </c>
      <c r="Y387">
        <v>-48</v>
      </c>
      <c r="Z387">
        <v>22</v>
      </c>
      <c r="AA387">
        <v>70</v>
      </c>
      <c r="AB387">
        <v>14.1</v>
      </c>
      <c r="AC387">
        <v>44.88</v>
      </c>
      <c r="AD387">
        <v>58.98</v>
      </c>
      <c r="AE387">
        <v>7</v>
      </c>
      <c r="AF387">
        <v>15.69</v>
      </c>
      <c r="AG387">
        <v>10.56</v>
      </c>
      <c r="AH387">
        <v>-76</v>
      </c>
      <c r="AI387">
        <v>42</v>
      </c>
      <c r="AJ387">
        <v>118</v>
      </c>
      <c r="AK387">
        <v>26.93</v>
      </c>
      <c r="AL387">
        <v>75.650000000000006</v>
      </c>
      <c r="AM387">
        <v>102.57</v>
      </c>
      <c r="AN387">
        <v>69.05</v>
      </c>
      <c r="AO387">
        <v>2</v>
      </c>
      <c r="AP387">
        <v>2</v>
      </c>
      <c r="AQ387">
        <v>16</v>
      </c>
      <c r="AR387">
        <v>16.079999999999998</v>
      </c>
      <c r="AS387">
        <v>28.46</v>
      </c>
      <c r="AT387">
        <v>12.38</v>
      </c>
      <c r="AU387">
        <v>-56</v>
      </c>
      <c r="AV387">
        <v>37</v>
      </c>
      <c r="AW387">
        <v>93</v>
      </c>
      <c r="AX387">
        <v>23.72</v>
      </c>
      <c r="AY387">
        <v>59.62</v>
      </c>
      <c r="AZ387">
        <v>83.34</v>
      </c>
      <c r="BA387">
        <v>78.38</v>
      </c>
      <c r="BB387">
        <v>6</v>
      </c>
      <c r="BC387">
        <v>14</v>
      </c>
      <c r="BD387">
        <v>16.649999999999999</v>
      </c>
      <c r="BE387">
        <v>30.21</v>
      </c>
      <c r="BF387">
        <v>13.56</v>
      </c>
      <c r="BG387">
        <v>-38</v>
      </c>
      <c r="BH387">
        <v>18.59</v>
      </c>
      <c r="BI387">
        <v>42.95</v>
      </c>
      <c r="BJ387">
        <v>29</v>
      </c>
      <c r="BK387">
        <v>67</v>
      </c>
      <c r="BL387">
        <v>8</v>
      </c>
      <c r="BM387">
        <v>22.32</v>
      </c>
      <c r="BN387">
        <v>6.25</v>
      </c>
      <c r="BO387">
        <v>1.28</v>
      </c>
      <c r="BP387">
        <v>3.21</v>
      </c>
      <c r="BQ387">
        <v>2</v>
      </c>
      <c r="BR387">
        <v>5</v>
      </c>
      <c r="BS387">
        <v>-3</v>
      </c>
      <c r="BT387">
        <v>28.57</v>
      </c>
      <c r="BU387">
        <v>0</v>
      </c>
      <c r="BV387">
        <v>6.9</v>
      </c>
      <c r="BW387">
        <v>5.41</v>
      </c>
      <c r="BX387">
        <v>92.54</v>
      </c>
      <c r="BY387">
        <v>33.33</v>
      </c>
      <c r="BZ387">
        <v>14</v>
      </c>
      <c r="CA387">
        <v>28</v>
      </c>
      <c r="CB387">
        <v>18.920000000000002</v>
      </c>
      <c r="CC387">
        <v>7</v>
      </c>
      <c r="CD387">
        <v>20</v>
      </c>
      <c r="CE387">
        <v>30</v>
      </c>
      <c r="CF387">
        <v>5</v>
      </c>
      <c r="CG387">
        <v>2</v>
      </c>
      <c r="CH387">
        <v>1</v>
      </c>
      <c r="CI387">
        <v>0</v>
      </c>
      <c r="CJ387">
        <v>8</v>
      </c>
      <c r="CK387">
        <v>1</v>
      </c>
      <c r="CL387">
        <v>5</v>
      </c>
      <c r="CM387">
        <v>1</v>
      </c>
      <c r="CN387">
        <v>1</v>
      </c>
      <c r="CO387">
        <v>0</v>
      </c>
      <c r="CP387">
        <v>93.59</v>
      </c>
      <c r="CQ387">
        <v>319.07</v>
      </c>
      <c r="CR387">
        <v>22.68</v>
      </c>
      <c r="CS387">
        <v>17.3</v>
      </c>
      <c r="CT387">
        <v>17.29</v>
      </c>
      <c r="CU387">
        <v>49.9</v>
      </c>
      <c r="CV387">
        <v>50.24</v>
      </c>
      <c r="CW387">
        <v>54.27</v>
      </c>
      <c r="CX387">
        <v>54.48</v>
      </c>
      <c r="CY387">
        <v>54.92</v>
      </c>
      <c r="CZ387">
        <v>54.39</v>
      </c>
    </row>
    <row r="388" spans="1:104">
      <c r="A388" t="s">
        <v>1332</v>
      </c>
      <c r="B388" t="s">
        <v>1333</v>
      </c>
      <c r="C388" t="s">
        <v>68</v>
      </c>
      <c r="D388" t="s">
        <v>88</v>
      </c>
      <c r="E388">
        <v>76</v>
      </c>
      <c r="F388">
        <v>20142015</v>
      </c>
      <c r="G388">
        <v>31</v>
      </c>
      <c r="H388">
        <v>1</v>
      </c>
      <c r="I388">
        <v>1</v>
      </c>
      <c r="J388">
        <v>0</v>
      </c>
      <c r="K388">
        <v>0</v>
      </c>
      <c r="L388">
        <v>0</v>
      </c>
      <c r="M388">
        <v>0</v>
      </c>
      <c r="N388">
        <v>0</v>
      </c>
      <c r="O388">
        <v>0</v>
      </c>
      <c r="P388">
        <v>0</v>
      </c>
      <c r="Q388">
        <v>5.33</v>
      </c>
      <c r="R388">
        <v>97.77</v>
      </c>
      <c r="S388" t="s">
        <v>1488</v>
      </c>
      <c r="T388">
        <v>-0.12</v>
      </c>
      <c r="U388">
        <v>2.37</v>
      </c>
      <c r="V388">
        <v>-18.89</v>
      </c>
      <c r="W388">
        <v>4.7</v>
      </c>
      <c r="X388">
        <v>23.58</v>
      </c>
      <c r="Y388">
        <v>-135</v>
      </c>
      <c r="Z388">
        <v>7</v>
      </c>
      <c r="AA388">
        <v>142</v>
      </c>
      <c r="AB388">
        <v>2.33</v>
      </c>
      <c r="AC388">
        <v>47.24</v>
      </c>
      <c r="AD388">
        <v>49.57</v>
      </c>
      <c r="AE388">
        <v>0</v>
      </c>
      <c r="AF388">
        <v>-15.14</v>
      </c>
      <c r="AG388">
        <v>20.47</v>
      </c>
      <c r="AH388">
        <v>-285</v>
      </c>
      <c r="AI388">
        <v>17</v>
      </c>
      <c r="AJ388">
        <v>302</v>
      </c>
      <c r="AK388">
        <v>5.66</v>
      </c>
      <c r="AL388">
        <v>100.46</v>
      </c>
      <c r="AM388">
        <v>106.12</v>
      </c>
      <c r="AN388">
        <v>64.709999999999994</v>
      </c>
      <c r="AO388">
        <v>0</v>
      </c>
      <c r="AP388">
        <v>14</v>
      </c>
      <c r="AQ388">
        <v>0</v>
      </c>
      <c r="AR388">
        <v>-19.96</v>
      </c>
      <c r="AS388">
        <v>4.9000000000000004</v>
      </c>
      <c r="AT388">
        <v>24.86</v>
      </c>
      <c r="AU388">
        <v>-221</v>
      </c>
      <c r="AV388">
        <v>12</v>
      </c>
      <c r="AW388">
        <v>233</v>
      </c>
      <c r="AX388">
        <v>3.99</v>
      </c>
      <c r="AY388">
        <v>77.510000000000005</v>
      </c>
      <c r="AZ388">
        <v>81.5</v>
      </c>
      <c r="BA388">
        <v>91.67</v>
      </c>
      <c r="BB388">
        <v>0</v>
      </c>
      <c r="BC388">
        <v>0</v>
      </c>
      <c r="BD388">
        <v>-17.920000000000002</v>
      </c>
      <c r="BE388">
        <v>6.47</v>
      </c>
      <c r="BF388">
        <v>24.39</v>
      </c>
      <c r="BG388">
        <v>-148</v>
      </c>
      <c r="BH388">
        <v>3.66</v>
      </c>
      <c r="BI388">
        <v>52.89</v>
      </c>
      <c r="BJ388">
        <v>11</v>
      </c>
      <c r="BK388">
        <v>159</v>
      </c>
      <c r="BL388">
        <v>0</v>
      </c>
      <c r="BM388">
        <v>-3.07</v>
      </c>
      <c r="BN388">
        <v>8.33</v>
      </c>
      <c r="BO388">
        <v>0.33</v>
      </c>
      <c r="BP388">
        <v>5.99</v>
      </c>
      <c r="BQ388">
        <v>1</v>
      </c>
      <c r="BR388">
        <v>18</v>
      </c>
      <c r="BS388">
        <v>-17</v>
      </c>
      <c r="BT388">
        <v>5.26</v>
      </c>
      <c r="BU388" t="s">
        <v>1488</v>
      </c>
      <c r="BV388">
        <v>9.09</v>
      </c>
      <c r="BW388">
        <v>8.33</v>
      </c>
      <c r="BX388">
        <v>88.68</v>
      </c>
      <c r="BY388">
        <v>52.68</v>
      </c>
      <c r="BZ388">
        <v>118</v>
      </c>
      <c r="CA388">
        <v>106</v>
      </c>
      <c r="CB388">
        <v>4.6399999999999997</v>
      </c>
      <c r="CC388">
        <v>9</v>
      </c>
      <c r="CD388">
        <v>42</v>
      </c>
      <c r="CE388">
        <v>185</v>
      </c>
      <c r="CF388">
        <v>3</v>
      </c>
      <c r="CG388">
        <v>5</v>
      </c>
      <c r="CH388">
        <v>0</v>
      </c>
      <c r="CI388">
        <v>0</v>
      </c>
      <c r="CJ388">
        <v>0</v>
      </c>
      <c r="CK388">
        <v>1</v>
      </c>
      <c r="CL388">
        <v>12</v>
      </c>
      <c r="CM388">
        <v>0</v>
      </c>
      <c r="CN388">
        <v>0</v>
      </c>
      <c r="CO388">
        <v>0</v>
      </c>
      <c r="CP388">
        <v>180.37</v>
      </c>
      <c r="CQ388">
        <v>143.47</v>
      </c>
      <c r="CR388">
        <v>55.7</v>
      </c>
      <c r="CS388">
        <v>16.55</v>
      </c>
      <c r="CT388">
        <v>17</v>
      </c>
      <c r="CU388">
        <v>49.01</v>
      </c>
      <c r="CV388">
        <v>49.25</v>
      </c>
      <c r="CW388">
        <v>52.92</v>
      </c>
      <c r="CX388">
        <v>55.07</v>
      </c>
      <c r="CY388">
        <v>52.81</v>
      </c>
      <c r="CZ388">
        <v>54.41</v>
      </c>
    </row>
    <row r="389" spans="1:104">
      <c r="A389" t="s">
        <v>1285</v>
      </c>
      <c r="B389" t="s">
        <v>1286</v>
      </c>
      <c r="C389" t="s">
        <v>68</v>
      </c>
      <c r="D389" t="s">
        <v>1243</v>
      </c>
      <c r="E389">
        <v>33</v>
      </c>
      <c r="F389">
        <v>20142015</v>
      </c>
      <c r="G389">
        <v>31</v>
      </c>
      <c r="H389">
        <v>2</v>
      </c>
      <c r="I389">
        <v>1.5</v>
      </c>
      <c r="J389">
        <v>1</v>
      </c>
      <c r="K389">
        <v>0</v>
      </c>
      <c r="L389">
        <v>1</v>
      </c>
      <c r="M389">
        <v>0.84</v>
      </c>
      <c r="N389">
        <v>0</v>
      </c>
      <c r="O389">
        <v>0.84</v>
      </c>
      <c r="P389">
        <v>0</v>
      </c>
      <c r="Q389">
        <v>8.11</v>
      </c>
      <c r="R389">
        <v>99.84</v>
      </c>
      <c r="S389">
        <v>33.33</v>
      </c>
      <c r="T389">
        <v>2.64</v>
      </c>
      <c r="U389">
        <v>2.16</v>
      </c>
      <c r="V389">
        <v>3.71</v>
      </c>
      <c r="W389">
        <v>10.26</v>
      </c>
      <c r="X389">
        <v>6.54</v>
      </c>
      <c r="Y389">
        <v>-62</v>
      </c>
      <c r="Z389">
        <v>8</v>
      </c>
      <c r="AA389">
        <v>70</v>
      </c>
      <c r="AB389">
        <v>6.74</v>
      </c>
      <c r="AC389">
        <v>58.95</v>
      </c>
      <c r="AD389">
        <v>65.69</v>
      </c>
      <c r="AE389">
        <v>3</v>
      </c>
      <c r="AF389">
        <v>1.34</v>
      </c>
      <c r="AG389">
        <v>6.76</v>
      </c>
      <c r="AH389">
        <v>-124</v>
      </c>
      <c r="AI389">
        <v>12</v>
      </c>
      <c r="AJ389">
        <v>136</v>
      </c>
      <c r="AK389">
        <v>10.11</v>
      </c>
      <c r="AL389">
        <v>114.54</v>
      </c>
      <c r="AM389">
        <v>124.65</v>
      </c>
      <c r="AN389">
        <v>75</v>
      </c>
      <c r="AO389">
        <v>2</v>
      </c>
      <c r="AP389">
        <v>7</v>
      </c>
      <c r="AQ389">
        <v>5</v>
      </c>
      <c r="AR389">
        <v>-0.7</v>
      </c>
      <c r="AS389">
        <v>8.11</v>
      </c>
      <c r="AT389">
        <v>8.81</v>
      </c>
      <c r="AU389">
        <v>-93</v>
      </c>
      <c r="AV389">
        <v>9</v>
      </c>
      <c r="AW389">
        <v>102</v>
      </c>
      <c r="AX389">
        <v>7.58</v>
      </c>
      <c r="AY389">
        <v>85.9</v>
      </c>
      <c r="AZ389">
        <v>93.48</v>
      </c>
      <c r="BA389">
        <v>100</v>
      </c>
      <c r="BB389">
        <v>0</v>
      </c>
      <c r="BC389">
        <v>3</v>
      </c>
      <c r="BD389">
        <v>1.34</v>
      </c>
      <c r="BE389">
        <v>11.25</v>
      </c>
      <c r="BF389">
        <v>9.91</v>
      </c>
      <c r="BG389">
        <v>-62</v>
      </c>
      <c r="BH389">
        <v>7.58</v>
      </c>
      <c r="BI389">
        <v>59.8</v>
      </c>
      <c r="BJ389">
        <v>9</v>
      </c>
      <c r="BK389">
        <v>71</v>
      </c>
      <c r="BL389">
        <v>3</v>
      </c>
      <c r="BM389">
        <v>-3.17</v>
      </c>
      <c r="BN389">
        <v>14.29</v>
      </c>
      <c r="BO389">
        <v>0.84</v>
      </c>
      <c r="BP389">
        <v>6.74</v>
      </c>
      <c r="BQ389">
        <v>1</v>
      </c>
      <c r="BR389">
        <v>8</v>
      </c>
      <c r="BS389">
        <v>-7</v>
      </c>
      <c r="BT389">
        <v>11.11</v>
      </c>
      <c r="BU389">
        <v>33.33</v>
      </c>
      <c r="BV389">
        <v>11.11</v>
      </c>
      <c r="BW389">
        <v>11.11</v>
      </c>
      <c r="BX389">
        <v>88.73</v>
      </c>
      <c r="BY389">
        <v>41.57</v>
      </c>
      <c r="BZ389">
        <v>37</v>
      </c>
      <c r="CA389">
        <v>52</v>
      </c>
      <c r="CB389">
        <v>7.79</v>
      </c>
      <c r="CC389">
        <v>6</v>
      </c>
      <c r="CD389">
        <v>15</v>
      </c>
      <c r="CE389">
        <v>71</v>
      </c>
      <c r="CF389">
        <v>1</v>
      </c>
      <c r="CG389">
        <v>0</v>
      </c>
      <c r="CH389">
        <v>0</v>
      </c>
      <c r="CI389">
        <v>0</v>
      </c>
      <c r="CJ389">
        <v>2</v>
      </c>
      <c r="CK389">
        <v>0</v>
      </c>
      <c r="CL389">
        <v>0</v>
      </c>
      <c r="CM389">
        <v>1</v>
      </c>
      <c r="CN389">
        <v>1</v>
      </c>
      <c r="CO389">
        <v>0</v>
      </c>
      <c r="CP389">
        <v>71.239999999999995</v>
      </c>
      <c r="CQ389">
        <v>109.58</v>
      </c>
      <c r="CR389">
        <v>39.4</v>
      </c>
      <c r="CS389">
        <v>16.920000000000002</v>
      </c>
      <c r="CT389">
        <v>16.989999999999998</v>
      </c>
      <c r="CU389">
        <v>41.99</v>
      </c>
      <c r="CV389">
        <v>50.32</v>
      </c>
      <c r="CW389">
        <v>43.87</v>
      </c>
      <c r="CX389">
        <v>60.59</v>
      </c>
      <c r="CY389">
        <v>54.06</v>
      </c>
      <c r="CZ389">
        <v>53.37</v>
      </c>
    </row>
    <row r="390" spans="1:104">
      <c r="A390" t="s">
        <v>1030</v>
      </c>
      <c r="B390" t="s">
        <v>1031</v>
      </c>
      <c r="C390" t="s">
        <v>62</v>
      </c>
      <c r="D390" t="s">
        <v>393</v>
      </c>
      <c r="E390">
        <v>70</v>
      </c>
      <c r="F390">
        <v>20142015</v>
      </c>
      <c r="G390">
        <v>25</v>
      </c>
      <c r="H390">
        <v>4.3</v>
      </c>
      <c r="I390">
        <v>4.7</v>
      </c>
      <c r="J390">
        <v>0</v>
      </c>
      <c r="K390">
        <v>3</v>
      </c>
      <c r="L390">
        <v>3</v>
      </c>
      <c r="M390">
        <v>0</v>
      </c>
      <c r="N390">
        <v>0.99</v>
      </c>
      <c r="O390">
        <v>0.99</v>
      </c>
      <c r="P390">
        <v>1</v>
      </c>
      <c r="Q390">
        <v>17.8</v>
      </c>
      <c r="R390">
        <v>105.55</v>
      </c>
      <c r="S390">
        <v>0</v>
      </c>
      <c r="T390">
        <v>-7.58</v>
      </c>
      <c r="U390">
        <v>2.59</v>
      </c>
      <c r="V390">
        <v>-1.61</v>
      </c>
      <c r="W390">
        <v>18.25</v>
      </c>
      <c r="X390">
        <v>19.86</v>
      </c>
      <c r="Y390">
        <v>-87</v>
      </c>
      <c r="Z390">
        <v>25</v>
      </c>
      <c r="AA390">
        <v>112</v>
      </c>
      <c r="AB390">
        <v>8.27</v>
      </c>
      <c r="AC390">
        <v>37.07</v>
      </c>
      <c r="AD390">
        <v>45.35</v>
      </c>
      <c r="AE390">
        <v>2</v>
      </c>
      <c r="AF390">
        <v>-0.32</v>
      </c>
      <c r="AG390">
        <v>18.12</v>
      </c>
      <c r="AH390">
        <v>-199</v>
      </c>
      <c r="AI390">
        <v>55</v>
      </c>
      <c r="AJ390">
        <v>254</v>
      </c>
      <c r="AK390">
        <v>18.2</v>
      </c>
      <c r="AL390">
        <v>84.07</v>
      </c>
      <c r="AM390">
        <v>102.28</v>
      </c>
      <c r="AN390">
        <v>58.18</v>
      </c>
      <c r="AO390">
        <v>2</v>
      </c>
      <c r="AP390">
        <v>29</v>
      </c>
      <c r="AQ390">
        <v>8</v>
      </c>
      <c r="AR390">
        <v>-2.69</v>
      </c>
      <c r="AS390">
        <v>18.18</v>
      </c>
      <c r="AT390">
        <v>20.87</v>
      </c>
      <c r="AU390">
        <v>-147</v>
      </c>
      <c r="AV390">
        <v>42</v>
      </c>
      <c r="AW390">
        <v>189</v>
      </c>
      <c r="AX390">
        <v>13.9</v>
      </c>
      <c r="AY390">
        <v>62.56</v>
      </c>
      <c r="AZ390">
        <v>76.459999999999994</v>
      </c>
      <c r="BA390">
        <v>76.19</v>
      </c>
      <c r="BB390">
        <v>1</v>
      </c>
      <c r="BC390">
        <v>6</v>
      </c>
      <c r="BD390">
        <v>-6.97</v>
      </c>
      <c r="BE390">
        <v>19.88</v>
      </c>
      <c r="BF390">
        <v>26.85</v>
      </c>
      <c r="BG390">
        <v>-97</v>
      </c>
      <c r="BH390">
        <v>10.59</v>
      </c>
      <c r="BI390">
        <v>42.7</v>
      </c>
      <c r="BJ390">
        <v>32</v>
      </c>
      <c r="BK390">
        <v>129</v>
      </c>
      <c r="BL390">
        <v>5</v>
      </c>
      <c r="BM390">
        <v>11.99</v>
      </c>
      <c r="BN390">
        <v>15.79</v>
      </c>
      <c r="BO390">
        <v>1.65</v>
      </c>
      <c r="BP390">
        <v>4.3</v>
      </c>
      <c r="BQ390">
        <v>5</v>
      </c>
      <c r="BR390">
        <v>13</v>
      </c>
      <c r="BS390">
        <v>-8</v>
      </c>
      <c r="BT390">
        <v>27.78</v>
      </c>
      <c r="BU390">
        <v>0</v>
      </c>
      <c r="BV390">
        <v>15.62</v>
      </c>
      <c r="BW390">
        <v>11.9</v>
      </c>
      <c r="BX390">
        <v>89.92</v>
      </c>
      <c r="BY390">
        <v>40</v>
      </c>
      <c r="BZ390">
        <v>0</v>
      </c>
      <c r="CA390">
        <v>0</v>
      </c>
      <c r="CB390">
        <v>5.26</v>
      </c>
      <c r="CC390">
        <v>10</v>
      </c>
      <c r="CD390">
        <v>38</v>
      </c>
      <c r="CE390">
        <v>180</v>
      </c>
      <c r="CF390">
        <v>18</v>
      </c>
      <c r="CG390">
        <v>5</v>
      </c>
      <c r="CH390">
        <v>1</v>
      </c>
      <c r="CI390">
        <v>2</v>
      </c>
      <c r="CJ390">
        <v>5</v>
      </c>
      <c r="CK390">
        <v>8</v>
      </c>
      <c r="CL390">
        <v>8</v>
      </c>
      <c r="CM390">
        <v>2</v>
      </c>
      <c r="CN390">
        <v>3</v>
      </c>
      <c r="CO390">
        <v>0.33</v>
      </c>
      <c r="CP390">
        <v>181.28</v>
      </c>
      <c r="CQ390">
        <v>156.16999999999999</v>
      </c>
      <c r="CR390">
        <v>53.72</v>
      </c>
      <c r="CS390">
        <v>16.72</v>
      </c>
      <c r="CT390">
        <v>17.73</v>
      </c>
      <c r="CU390">
        <v>49.39</v>
      </c>
      <c r="CV390">
        <v>50.01</v>
      </c>
      <c r="CW390">
        <v>54.61</v>
      </c>
      <c r="CX390">
        <v>55.95</v>
      </c>
      <c r="CY390">
        <v>54.22</v>
      </c>
      <c r="CZ390">
        <v>54.2</v>
      </c>
    </row>
    <row r="391" spans="1:104">
      <c r="A391" t="s">
        <v>756</v>
      </c>
      <c r="B391" t="s">
        <v>757</v>
      </c>
      <c r="C391" t="s">
        <v>124</v>
      </c>
      <c r="D391" t="s">
        <v>163</v>
      </c>
      <c r="E391">
        <v>36</v>
      </c>
      <c r="F391">
        <v>20142015</v>
      </c>
      <c r="G391">
        <v>23</v>
      </c>
      <c r="H391">
        <v>0.67</v>
      </c>
      <c r="I391">
        <v>0.64500000000000002</v>
      </c>
      <c r="J391">
        <v>0</v>
      </c>
      <c r="K391">
        <v>0</v>
      </c>
      <c r="L391">
        <v>0</v>
      </c>
      <c r="M391">
        <v>0</v>
      </c>
      <c r="N391">
        <v>0</v>
      </c>
      <c r="O391">
        <v>0</v>
      </c>
      <c r="P391">
        <v>0</v>
      </c>
      <c r="Q391">
        <v>50</v>
      </c>
      <c r="R391" t="s">
        <v>1488</v>
      </c>
      <c r="S391" t="s">
        <v>1488</v>
      </c>
      <c r="T391" t="s">
        <v>1488</v>
      </c>
      <c r="U391">
        <v>0.05</v>
      </c>
      <c r="V391">
        <v>86.31</v>
      </c>
      <c r="W391">
        <v>100</v>
      </c>
      <c r="X391">
        <v>13.69</v>
      </c>
      <c r="Y391">
        <v>1</v>
      </c>
      <c r="Z391">
        <v>1</v>
      </c>
      <c r="AA391">
        <v>0</v>
      </c>
      <c r="AB391">
        <v>34.29</v>
      </c>
      <c r="AC391">
        <v>0</v>
      </c>
      <c r="AD391">
        <v>34.29</v>
      </c>
      <c r="AE391">
        <v>0</v>
      </c>
      <c r="AF391">
        <v>36.83</v>
      </c>
      <c r="AG391">
        <v>13.17</v>
      </c>
      <c r="AH391">
        <v>0</v>
      </c>
      <c r="AI391">
        <v>1</v>
      </c>
      <c r="AJ391">
        <v>1</v>
      </c>
      <c r="AK391">
        <v>34.29</v>
      </c>
      <c r="AL391">
        <v>34.29</v>
      </c>
      <c r="AM391">
        <v>68.569999999999993</v>
      </c>
      <c r="AN391">
        <v>100</v>
      </c>
      <c r="AO391">
        <v>0</v>
      </c>
      <c r="AP391">
        <v>0</v>
      </c>
      <c r="AQ391">
        <v>0</v>
      </c>
      <c r="AR391">
        <v>35.479999999999997</v>
      </c>
      <c r="AS391">
        <v>50</v>
      </c>
      <c r="AT391">
        <v>14.52</v>
      </c>
      <c r="AU391">
        <v>0</v>
      </c>
      <c r="AV391">
        <v>1</v>
      </c>
      <c r="AW391">
        <v>1</v>
      </c>
      <c r="AX391">
        <v>34.29</v>
      </c>
      <c r="AY391">
        <v>34.29</v>
      </c>
      <c r="AZ391">
        <v>68.569999999999993</v>
      </c>
      <c r="BA391">
        <v>100</v>
      </c>
      <c r="BB391">
        <v>0</v>
      </c>
      <c r="BC391">
        <v>0</v>
      </c>
      <c r="BD391">
        <v>84.18</v>
      </c>
      <c r="BE391">
        <v>100</v>
      </c>
      <c r="BF391">
        <v>15.82</v>
      </c>
      <c r="BG391">
        <v>1</v>
      </c>
      <c r="BH391">
        <v>34.29</v>
      </c>
      <c r="BI391">
        <v>0</v>
      </c>
      <c r="BJ391">
        <v>1</v>
      </c>
      <c r="BK391">
        <v>0</v>
      </c>
      <c r="BL391">
        <v>0</v>
      </c>
      <c r="BM391" t="s">
        <v>1488</v>
      </c>
      <c r="BN391">
        <v>10.53</v>
      </c>
      <c r="BO391">
        <v>0</v>
      </c>
      <c r="BP391">
        <v>0</v>
      </c>
      <c r="BQ391">
        <v>0</v>
      </c>
      <c r="BR391">
        <v>0</v>
      </c>
      <c r="BS391">
        <v>0</v>
      </c>
      <c r="BT391" t="s">
        <v>1488</v>
      </c>
      <c r="BU391" t="s">
        <v>1488</v>
      </c>
      <c r="BV391">
        <v>0</v>
      </c>
      <c r="BW391">
        <v>0</v>
      </c>
      <c r="BX391" t="s">
        <v>1488</v>
      </c>
      <c r="BY391">
        <v>40</v>
      </c>
      <c r="BZ391">
        <v>0</v>
      </c>
      <c r="CA391">
        <v>0</v>
      </c>
      <c r="CB391" t="s">
        <v>1488</v>
      </c>
      <c r="CC391">
        <v>0</v>
      </c>
      <c r="CD391">
        <v>0</v>
      </c>
      <c r="CE391">
        <v>0</v>
      </c>
      <c r="CF391">
        <v>0</v>
      </c>
      <c r="CG391">
        <v>0</v>
      </c>
      <c r="CH391">
        <v>0</v>
      </c>
      <c r="CI391">
        <v>0</v>
      </c>
      <c r="CJ391">
        <v>0</v>
      </c>
      <c r="CK391">
        <v>0</v>
      </c>
      <c r="CL391">
        <v>1</v>
      </c>
      <c r="CM391">
        <v>0</v>
      </c>
      <c r="CN391">
        <v>0</v>
      </c>
      <c r="CO391">
        <v>0</v>
      </c>
      <c r="CP391">
        <v>1.75</v>
      </c>
      <c r="CQ391">
        <v>171.41</v>
      </c>
      <c r="CR391">
        <v>1.01</v>
      </c>
      <c r="CS391">
        <v>17.02</v>
      </c>
      <c r="CT391">
        <v>17.47</v>
      </c>
      <c r="CU391">
        <v>49.72</v>
      </c>
      <c r="CV391">
        <v>51.78</v>
      </c>
      <c r="CW391">
        <v>55.76</v>
      </c>
      <c r="CX391">
        <v>56.39</v>
      </c>
      <c r="CY391">
        <v>54.11</v>
      </c>
      <c r="CZ391">
        <v>50.39</v>
      </c>
    </row>
    <row r="392" spans="1:104">
      <c r="A392" t="s">
        <v>1379</v>
      </c>
      <c r="B392" t="s">
        <v>1380</v>
      </c>
      <c r="C392" t="s">
        <v>80</v>
      </c>
      <c r="D392" t="s">
        <v>976</v>
      </c>
      <c r="E392">
        <v>78</v>
      </c>
      <c r="F392">
        <v>20142015</v>
      </c>
      <c r="G392">
        <v>30</v>
      </c>
      <c r="H392">
        <v>1.1499999999999999</v>
      </c>
      <c r="I392">
        <v>1.1499999999999999</v>
      </c>
      <c r="J392">
        <v>1</v>
      </c>
      <c r="K392">
        <v>0</v>
      </c>
      <c r="L392">
        <v>1</v>
      </c>
      <c r="M392">
        <v>0.56999999999999995</v>
      </c>
      <c r="N392">
        <v>0</v>
      </c>
      <c r="O392">
        <v>0.56999999999999995</v>
      </c>
      <c r="P392">
        <v>-1</v>
      </c>
      <c r="Q392">
        <v>9.52</v>
      </c>
      <c r="R392">
        <v>104.68</v>
      </c>
      <c r="S392">
        <v>50</v>
      </c>
      <c r="T392">
        <v>4.38</v>
      </c>
      <c r="U392">
        <v>1.34</v>
      </c>
      <c r="V392">
        <v>-2.52</v>
      </c>
      <c r="W392">
        <v>7.77</v>
      </c>
      <c r="X392">
        <v>10.29</v>
      </c>
      <c r="Y392">
        <v>-87</v>
      </c>
      <c r="Z392">
        <v>8</v>
      </c>
      <c r="AA392">
        <v>95</v>
      </c>
      <c r="AB392">
        <v>4.59</v>
      </c>
      <c r="AC392">
        <v>54.55</v>
      </c>
      <c r="AD392">
        <v>59.15</v>
      </c>
      <c r="AE392">
        <v>4</v>
      </c>
      <c r="AF392">
        <v>0.63</v>
      </c>
      <c r="AG392">
        <v>8.9</v>
      </c>
      <c r="AH392">
        <v>-153</v>
      </c>
      <c r="AI392">
        <v>18</v>
      </c>
      <c r="AJ392">
        <v>171</v>
      </c>
      <c r="AK392">
        <v>10.34</v>
      </c>
      <c r="AL392">
        <v>98.2</v>
      </c>
      <c r="AM392">
        <v>108.53</v>
      </c>
      <c r="AN392">
        <v>55.56</v>
      </c>
      <c r="AO392">
        <v>3</v>
      </c>
      <c r="AP392">
        <v>12</v>
      </c>
      <c r="AQ392">
        <v>6</v>
      </c>
      <c r="AR392">
        <v>0.18</v>
      </c>
      <c r="AS392">
        <v>9.86</v>
      </c>
      <c r="AT392">
        <v>9.68</v>
      </c>
      <c r="AU392">
        <v>-114</v>
      </c>
      <c r="AV392">
        <v>14</v>
      </c>
      <c r="AW392">
        <v>128</v>
      </c>
      <c r="AX392">
        <v>8.0399999999999991</v>
      </c>
      <c r="AY392">
        <v>73.5</v>
      </c>
      <c r="AZ392">
        <v>81.540000000000006</v>
      </c>
      <c r="BA392">
        <v>71.430000000000007</v>
      </c>
      <c r="BB392">
        <v>1</v>
      </c>
      <c r="BC392">
        <v>3</v>
      </c>
      <c r="BD392">
        <v>-1.25</v>
      </c>
      <c r="BE392">
        <v>9.6199999999999992</v>
      </c>
      <c r="BF392">
        <v>10.87</v>
      </c>
      <c r="BG392">
        <v>-84</v>
      </c>
      <c r="BH392">
        <v>5.74</v>
      </c>
      <c r="BI392">
        <v>53.98</v>
      </c>
      <c r="BJ392">
        <v>10</v>
      </c>
      <c r="BK392">
        <v>94</v>
      </c>
      <c r="BL392">
        <v>2</v>
      </c>
      <c r="BM392">
        <v>7.58</v>
      </c>
      <c r="BN392">
        <v>9.09</v>
      </c>
      <c r="BO392">
        <v>0.56999999999999995</v>
      </c>
      <c r="BP392">
        <v>2.87</v>
      </c>
      <c r="BQ392">
        <v>1</v>
      </c>
      <c r="BR392">
        <v>5</v>
      </c>
      <c r="BS392">
        <v>-4</v>
      </c>
      <c r="BT392">
        <v>16.670000000000002</v>
      </c>
      <c r="BU392">
        <v>33.33</v>
      </c>
      <c r="BV392">
        <v>10</v>
      </c>
      <c r="BW392">
        <v>7.14</v>
      </c>
      <c r="BX392">
        <v>94.68</v>
      </c>
      <c r="BY392">
        <v>29</v>
      </c>
      <c r="BZ392">
        <v>1</v>
      </c>
      <c r="CA392">
        <v>7</v>
      </c>
      <c r="CB392">
        <v>8.4499999999999993</v>
      </c>
      <c r="CC392">
        <v>6</v>
      </c>
      <c r="CD392">
        <v>24</v>
      </c>
      <c r="CE392">
        <v>65</v>
      </c>
      <c r="CF392">
        <v>6</v>
      </c>
      <c r="CG392">
        <v>2</v>
      </c>
      <c r="CH392">
        <v>0</v>
      </c>
      <c r="CI392">
        <v>0</v>
      </c>
      <c r="CJ392">
        <v>1</v>
      </c>
      <c r="CK392">
        <v>0</v>
      </c>
      <c r="CL392">
        <v>4</v>
      </c>
      <c r="CM392">
        <v>1</v>
      </c>
      <c r="CN392">
        <v>0</v>
      </c>
      <c r="CO392">
        <v>-0.56999999999999995</v>
      </c>
      <c r="CP392">
        <v>104.48</v>
      </c>
      <c r="CQ392">
        <v>294.95</v>
      </c>
      <c r="CR392">
        <v>26.16</v>
      </c>
      <c r="CS392">
        <v>16.53</v>
      </c>
      <c r="CT392">
        <v>16.54</v>
      </c>
      <c r="CU392">
        <v>43.74</v>
      </c>
      <c r="CV392">
        <v>49.6</v>
      </c>
      <c r="CW392">
        <v>46.8</v>
      </c>
      <c r="CX392">
        <v>60.21</v>
      </c>
      <c r="CY392">
        <v>53.49</v>
      </c>
      <c r="CZ392">
        <v>54.36</v>
      </c>
    </row>
    <row r="393" spans="1:104">
      <c r="A393" t="s">
        <v>1066</v>
      </c>
      <c r="B393" t="s">
        <v>1067</v>
      </c>
      <c r="C393" t="s">
        <v>68</v>
      </c>
      <c r="D393" t="s">
        <v>1068</v>
      </c>
      <c r="E393">
        <v>58</v>
      </c>
      <c r="F393">
        <v>20142015</v>
      </c>
      <c r="G393">
        <v>24</v>
      </c>
      <c r="H393">
        <v>0.625</v>
      </c>
      <c r="I393">
        <v>0.625</v>
      </c>
      <c r="J393">
        <v>0</v>
      </c>
      <c r="K393">
        <v>0</v>
      </c>
      <c r="L393">
        <v>0</v>
      </c>
      <c r="M393">
        <v>0</v>
      </c>
      <c r="N393">
        <v>0</v>
      </c>
      <c r="O393">
        <v>0</v>
      </c>
      <c r="P393">
        <v>1</v>
      </c>
      <c r="Q393">
        <v>6.63</v>
      </c>
      <c r="R393">
        <v>85.37</v>
      </c>
      <c r="S393">
        <v>0</v>
      </c>
      <c r="T393">
        <v>-1.24</v>
      </c>
      <c r="U393">
        <v>1.28</v>
      </c>
      <c r="V393">
        <v>-5.56</v>
      </c>
      <c r="W393">
        <v>2.74</v>
      </c>
      <c r="X393">
        <v>8.3000000000000007</v>
      </c>
      <c r="Y393">
        <v>-69</v>
      </c>
      <c r="Z393">
        <v>2</v>
      </c>
      <c r="AA393">
        <v>71</v>
      </c>
      <c r="AB393">
        <v>1.62</v>
      </c>
      <c r="AC393">
        <v>57.54</v>
      </c>
      <c r="AD393">
        <v>59.16</v>
      </c>
      <c r="AE393">
        <v>1</v>
      </c>
      <c r="AF393">
        <v>-0.95</v>
      </c>
      <c r="AG393">
        <v>7.58</v>
      </c>
      <c r="AH393">
        <v>-144</v>
      </c>
      <c r="AI393">
        <v>11</v>
      </c>
      <c r="AJ393">
        <v>155</v>
      </c>
      <c r="AK393">
        <v>8.91</v>
      </c>
      <c r="AL393">
        <v>125.6</v>
      </c>
      <c r="AM393">
        <v>134.52000000000001</v>
      </c>
      <c r="AN393">
        <v>45.45</v>
      </c>
      <c r="AO393">
        <v>2</v>
      </c>
      <c r="AP393">
        <v>10</v>
      </c>
      <c r="AQ393">
        <v>3</v>
      </c>
      <c r="AR393">
        <v>-3.47</v>
      </c>
      <c r="AS393">
        <v>5.31</v>
      </c>
      <c r="AT393">
        <v>8.7799999999999994</v>
      </c>
      <c r="AU393">
        <v>-101</v>
      </c>
      <c r="AV393">
        <v>6</v>
      </c>
      <c r="AW393">
        <v>107</v>
      </c>
      <c r="AX393">
        <v>4.8600000000000003</v>
      </c>
      <c r="AY393">
        <v>86.71</v>
      </c>
      <c r="AZ393">
        <v>91.57</v>
      </c>
      <c r="BA393">
        <v>83.33</v>
      </c>
      <c r="BB393">
        <v>0</v>
      </c>
      <c r="BC393">
        <v>1</v>
      </c>
      <c r="BD393">
        <v>-4.41</v>
      </c>
      <c r="BE393">
        <v>5.75</v>
      </c>
      <c r="BF393">
        <v>10.16</v>
      </c>
      <c r="BG393">
        <v>-77</v>
      </c>
      <c r="BH393">
        <v>4.05</v>
      </c>
      <c r="BI393">
        <v>66.45</v>
      </c>
      <c r="BJ393">
        <v>5</v>
      </c>
      <c r="BK393">
        <v>82</v>
      </c>
      <c r="BL393">
        <v>1</v>
      </c>
      <c r="BM393">
        <v>-6.9</v>
      </c>
      <c r="BN393">
        <v>6.9</v>
      </c>
      <c r="BO393">
        <v>0</v>
      </c>
      <c r="BP393">
        <v>9.7200000000000006</v>
      </c>
      <c r="BQ393">
        <v>0</v>
      </c>
      <c r="BR393">
        <v>12</v>
      </c>
      <c r="BS393">
        <v>-12</v>
      </c>
      <c r="BT393">
        <v>0</v>
      </c>
      <c r="BU393">
        <v>0</v>
      </c>
      <c r="BV393">
        <v>0</v>
      </c>
      <c r="BW393">
        <v>0</v>
      </c>
      <c r="BX393">
        <v>85.37</v>
      </c>
      <c r="BY393">
        <v>34</v>
      </c>
      <c r="BZ393">
        <v>0</v>
      </c>
      <c r="CA393">
        <v>3</v>
      </c>
      <c r="CB393">
        <v>5.26</v>
      </c>
      <c r="CC393">
        <v>4</v>
      </c>
      <c r="CD393">
        <v>8</v>
      </c>
      <c r="CE393">
        <v>72</v>
      </c>
      <c r="CF393">
        <v>4</v>
      </c>
      <c r="CG393">
        <v>2</v>
      </c>
      <c r="CH393">
        <v>0</v>
      </c>
      <c r="CI393">
        <v>0</v>
      </c>
      <c r="CJ393">
        <v>1</v>
      </c>
      <c r="CK393">
        <v>0</v>
      </c>
      <c r="CL393">
        <v>4</v>
      </c>
      <c r="CM393">
        <v>0</v>
      </c>
      <c r="CN393">
        <v>1</v>
      </c>
      <c r="CO393">
        <v>0.81</v>
      </c>
      <c r="CP393">
        <v>74.040000000000006</v>
      </c>
      <c r="CQ393">
        <v>231.43</v>
      </c>
      <c r="CR393">
        <v>24.24</v>
      </c>
      <c r="CS393">
        <v>16.23</v>
      </c>
      <c r="CT393">
        <v>16.89</v>
      </c>
      <c r="CU393">
        <v>48.33</v>
      </c>
      <c r="CV393">
        <v>49.86</v>
      </c>
      <c r="CW393">
        <v>51.46</v>
      </c>
      <c r="CX393">
        <v>55.01</v>
      </c>
      <c r="CY393">
        <v>53.79</v>
      </c>
      <c r="CZ393">
        <v>54.09</v>
      </c>
    </row>
    <row r="394" spans="1:104">
      <c r="A394" t="s">
        <v>137</v>
      </c>
      <c r="B394" t="s">
        <v>138</v>
      </c>
      <c r="C394" t="s">
        <v>62</v>
      </c>
      <c r="D394" t="s">
        <v>63</v>
      </c>
      <c r="E394">
        <v>70</v>
      </c>
      <c r="F394">
        <v>20142015</v>
      </c>
      <c r="G394">
        <v>23</v>
      </c>
      <c r="H394">
        <v>0.625</v>
      </c>
      <c r="I394">
        <v>0.65</v>
      </c>
      <c r="J394">
        <v>0</v>
      </c>
      <c r="K394">
        <v>0</v>
      </c>
      <c r="L394">
        <v>0</v>
      </c>
      <c r="M394">
        <v>0</v>
      </c>
      <c r="N394">
        <v>0</v>
      </c>
      <c r="O394">
        <v>0</v>
      </c>
      <c r="P394">
        <v>2</v>
      </c>
      <c r="Q394">
        <v>15.12</v>
      </c>
      <c r="R394">
        <v>79.41</v>
      </c>
      <c r="S394" t="s">
        <v>1488</v>
      </c>
      <c r="T394">
        <v>-0.56000000000000005</v>
      </c>
      <c r="U394">
        <v>0.73</v>
      </c>
      <c r="V394">
        <v>2.88</v>
      </c>
      <c r="W394">
        <v>18.18</v>
      </c>
      <c r="X394">
        <v>15.3</v>
      </c>
      <c r="Y394">
        <v>-28</v>
      </c>
      <c r="Z394">
        <v>8</v>
      </c>
      <c r="AA394">
        <v>36</v>
      </c>
      <c r="AB394">
        <v>9.41</v>
      </c>
      <c r="AC394">
        <v>42.33</v>
      </c>
      <c r="AD394">
        <v>51.73</v>
      </c>
      <c r="AE394">
        <v>0</v>
      </c>
      <c r="AF394">
        <v>2.81</v>
      </c>
      <c r="AG394">
        <v>12.31</v>
      </c>
      <c r="AH394">
        <v>-60</v>
      </c>
      <c r="AI394">
        <v>13</v>
      </c>
      <c r="AJ394">
        <v>73</v>
      </c>
      <c r="AK394">
        <v>15.28</v>
      </c>
      <c r="AL394">
        <v>85.83</v>
      </c>
      <c r="AM394">
        <v>101.11</v>
      </c>
      <c r="AN394">
        <v>76.92</v>
      </c>
      <c r="AO394">
        <v>0</v>
      </c>
      <c r="AP394">
        <v>8</v>
      </c>
      <c r="AQ394">
        <v>0</v>
      </c>
      <c r="AR394">
        <v>5.24</v>
      </c>
      <c r="AS394">
        <v>19.350000000000001</v>
      </c>
      <c r="AT394">
        <v>14.11</v>
      </c>
      <c r="AU394">
        <v>-38</v>
      </c>
      <c r="AV394">
        <v>12</v>
      </c>
      <c r="AW394">
        <v>50</v>
      </c>
      <c r="AX394">
        <v>14.11</v>
      </c>
      <c r="AY394">
        <v>58.79</v>
      </c>
      <c r="AZ394">
        <v>72.89</v>
      </c>
      <c r="BA394">
        <v>83.33</v>
      </c>
      <c r="BB394">
        <v>0</v>
      </c>
      <c r="BC394">
        <v>0</v>
      </c>
      <c r="BD394">
        <v>6.97</v>
      </c>
      <c r="BE394">
        <v>22.73</v>
      </c>
      <c r="BF394">
        <v>15.75</v>
      </c>
      <c r="BG394">
        <v>-24</v>
      </c>
      <c r="BH394">
        <v>11.76</v>
      </c>
      <c r="BI394">
        <v>39.97</v>
      </c>
      <c r="BJ394">
        <v>10</v>
      </c>
      <c r="BK394">
        <v>34</v>
      </c>
      <c r="BL394">
        <v>0</v>
      </c>
      <c r="BM394">
        <v>-16.22</v>
      </c>
      <c r="BN394">
        <v>16.22</v>
      </c>
      <c r="BO394">
        <v>0</v>
      </c>
      <c r="BP394">
        <v>8.23</v>
      </c>
      <c r="BQ394">
        <v>0</v>
      </c>
      <c r="BR394">
        <v>7</v>
      </c>
      <c r="BS394">
        <v>-7</v>
      </c>
      <c r="BT394">
        <v>0</v>
      </c>
      <c r="BU394" t="s">
        <v>1488</v>
      </c>
      <c r="BV394">
        <v>0</v>
      </c>
      <c r="BW394">
        <v>0</v>
      </c>
      <c r="BX394">
        <v>79.41</v>
      </c>
      <c r="BY394">
        <v>40</v>
      </c>
      <c r="BZ394">
        <v>0</v>
      </c>
      <c r="CA394">
        <v>0</v>
      </c>
      <c r="CB394">
        <v>4.76</v>
      </c>
      <c r="CC394">
        <v>2</v>
      </c>
      <c r="CD394">
        <v>3</v>
      </c>
      <c r="CE394">
        <v>40</v>
      </c>
      <c r="CF394">
        <v>12</v>
      </c>
      <c r="CG394">
        <v>1</v>
      </c>
      <c r="CH394">
        <v>0</v>
      </c>
      <c r="CI394">
        <v>0</v>
      </c>
      <c r="CJ394">
        <v>0</v>
      </c>
      <c r="CK394">
        <v>4</v>
      </c>
      <c r="CL394">
        <v>2</v>
      </c>
      <c r="CM394">
        <v>0</v>
      </c>
      <c r="CN394">
        <v>2</v>
      </c>
      <c r="CO394">
        <v>2.35</v>
      </c>
      <c r="CP394">
        <v>51.03</v>
      </c>
      <c r="CQ394">
        <v>311.73</v>
      </c>
      <c r="CR394">
        <v>14.07</v>
      </c>
      <c r="CS394">
        <v>16.32</v>
      </c>
      <c r="CT394">
        <v>17.010000000000002</v>
      </c>
      <c r="CU394">
        <v>53.71</v>
      </c>
      <c r="CV394">
        <v>49.62</v>
      </c>
      <c r="CW394">
        <v>58.78</v>
      </c>
      <c r="CX394">
        <v>50.67</v>
      </c>
      <c r="CY394">
        <v>54</v>
      </c>
      <c r="CZ394">
        <v>54.83</v>
      </c>
    </row>
    <row r="395" spans="1:104">
      <c r="A395" t="s">
        <v>904</v>
      </c>
      <c r="B395" t="s">
        <v>905</v>
      </c>
      <c r="C395" t="s">
        <v>62</v>
      </c>
      <c r="D395" t="s">
        <v>84</v>
      </c>
      <c r="E395">
        <v>62</v>
      </c>
      <c r="F395">
        <v>20142015</v>
      </c>
      <c r="G395">
        <v>27</v>
      </c>
      <c r="H395">
        <v>1.8</v>
      </c>
      <c r="I395">
        <v>1.5669999999999999</v>
      </c>
      <c r="J395">
        <v>0</v>
      </c>
      <c r="K395">
        <v>0</v>
      </c>
      <c r="L395">
        <v>0</v>
      </c>
      <c r="M395">
        <v>0</v>
      </c>
      <c r="N395">
        <v>0</v>
      </c>
      <c r="O395">
        <v>0</v>
      </c>
      <c r="P395">
        <v>-2</v>
      </c>
      <c r="Q395">
        <v>13.3</v>
      </c>
      <c r="R395">
        <v>88.64</v>
      </c>
      <c r="S395">
        <v>0</v>
      </c>
      <c r="T395">
        <v>8.33</v>
      </c>
      <c r="U395">
        <v>1.96</v>
      </c>
      <c r="V395">
        <v>-3.21</v>
      </c>
      <c r="W395">
        <v>12.4</v>
      </c>
      <c r="X395">
        <v>15.61</v>
      </c>
      <c r="Y395">
        <v>-91</v>
      </c>
      <c r="Z395">
        <v>15</v>
      </c>
      <c r="AA395">
        <v>106</v>
      </c>
      <c r="AB395">
        <v>7.4</v>
      </c>
      <c r="AC395">
        <v>52.31</v>
      </c>
      <c r="AD395">
        <v>59.71</v>
      </c>
      <c r="AE395">
        <v>1</v>
      </c>
      <c r="AF395">
        <v>0.65</v>
      </c>
      <c r="AG395">
        <v>12.65</v>
      </c>
      <c r="AH395">
        <v>-160</v>
      </c>
      <c r="AI395">
        <v>29</v>
      </c>
      <c r="AJ395">
        <v>189</v>
      </c>
      <c r="AK395">
        <v>14.31</v>
      </c>
      <c r="AL395">
        <v>93.27</v>
      </c>
      <c r="AM395">
        <v>107.58</v>
      </c>
      <c r="AN395">
        <v>58.62</v>
      </c>
      <c r="AO395">
        <v>0</v>
      </c>
      <c r="AP395">
        <v>14</v>
      </c>
      <c r="AQ395">
        <v>4</v>
      </c>
      <c r="AR395">
        <v>2.75</v>
      </c>
      <c r="AS395">
        <v>17.2</v>
      </c>
      <c r="AT395">
        <v>14.45</v>
      </c>
      <c r="AU395">
        <v>-103</v>
      </c>
      <c r="AV395">
        <v>27</v>
      </c>
      <c r="AW395">
        <v>130</v>
      </c>
      <c r="AX395">
        <v>13.32</v>
      </c>
      <c r="AY395">
        <v>64.150000000000006</v>
      </c>
      <c r="AZ395">
        <v>77.48</v>
      </c>
      <c r="BA395">
        <v>62.96</v>
      </c>
      <c r="BB395">
        <v>2</v>
      </c>
      <c r="BC395">
        <v>4</v>
      </c>
      <c r="BD395">
        <v>-0.66</v>
      </c>
      <c r="BE395">
        <v>16.350000000000001</v>
      </c>
      <c r="BF395">
        <v>17.010000000000002</v>
      </c>
      <c r="BG395">
        <v>-70</v>
      </c>
      <c r="BH395">
        <v>8.39</v>
      </c>
      <c r="BI395">
        <v>42.93</v>
      </c>
      <c r="BJ395">
        <v>17</v>
      </c>
      <c r="BK395">
        <v>87</v>
      </c>
      <c r="BL395">
        <v>2</v>
      </c>
      <c r="BM395">
        <v>-14.8</v>
      </c>
      <c r="BN395">
        <v>21.05</v>
      </c>
      <c r="BO395">
        <v>0.49</v>
      </c>
      <c r="BP395">
        <v>7.4</v>
      </c>
      <c r="BQ395">
        <v>1</v>
      </c>
      <c r="BR395">
        <v>15</v>
      </c>
      <c r="BS395">
        <v>-14</v>
      </c>
      <c r="BT395">
        <v>6.25</v>
      </c>
      <c r="BU395">
        <v>0</v>
      </c>
      <c r="BV395">
        <v>5.88</v>
      </c>
      <c r="BW395">
        <v>3.7</v>
      </c>
      <c r="BX395">
        <v>82.76</v>
      </c>
      <c r="BY395">
        <v>40</v>
      </c>
      <c r="BZ395">
        <v>0</v>
      </c>
      <c r="CA395">
        <v>0</v>
      </c>
      <c r="CB395">
        <v>13.82</v>
      </c>
      <c r="CC395">
        <v>17</v>
      </c>
      <c r="CD395">
        <v>24</v>
      </c>
      <c r="CE395">
        <v>106</v>
      </c>
      <c r="CF395">
        <v>10</v>
      </c>
      <c r="CG395">
        <v>1</v>
      </c>
      <c r="CH395">
        <v>0</v>
      </c>
      <c r="CI395">
        <v>0</v>
      </c>
      <c r="CJ395">
        <v>2</v>
      </c>
      <c r="CK395">
        <v>2</v>
      </c>
      <c r="CL395">
        <v>2</v>
      </c>
      <c r="CM395">
        <v>3</v>
      </c>
      <c r="CN395">
        <v>1</v>
      </c>
      <c r="CO395">
        <v>-0.99</v>
      </c>
      <c r="CP395">
        <v>121.58</v>
      </c>
      <c r="CQ395">
        <v>182.34</v>
      </c>
      <c r="CR395">
        <v>40</v>
      </c>
      <c r="CS395">
        <v>16.48</v>
      </c>
      <c r="CT395">
        <v>17.190000000000001</v>
      </c>
      <c r="CU395">
        <v>52.01</v>
      </c>
      <c r="CV395">
        <v>49.25</v>
      </c>
      <c r="CW395">
        <v>55.75</v>
      </c>
      <c r="CX395">
        <v>51.44</v>
      </c>
      <c r="CY395">
        <v>53.26</v>
      </c>
      <c r="CZ395">
        <v>54.87</v>
      </c>
    </row>
    <row r="396" spans="1:104">
      <c r="A396" t="s">
        <v>1723</v>
      </c>
      <c r="B396" t="s">
        <v>1724</v>
      </c>
      <c r="C396" t="s">
        <v>68</v>
      </c>
      <c r="D396" t="s">
        <v>116</v>
      </c>
      <c r="E396">
        <v>12</v>
      </c>
      <c r="F396">
        <v>20142015</v>
      </c>
      <c r="G396">
        <v>24</v>
      </c>
      <c r="H396">
        <v>0.874</v>
      </c>
      <c r="I396">
        <v>0.874</v>
      </c>
      <c r="J396">
        <v>0</v>
      </c>
      <c r="K396">
        <v>0</v>
      </c>
      <c r="L396">
        <v>0</v>
      </c>
      <c r="M396">
        <v>0</v>
      </c>
      <c r="N396">
        <v>0</v>
      </c>
      <c r="O396">
        <v>0</v>
      </c>
      <c r="P396">
        <v>1</v>
      </c>
      <c r="Q396">
        <v>8.33</v>
      </c>
      <c r="R396">
        <v>100</v>
      </c>
      <c r="S396">
        <v>0</v>
      </c>
      <c r="T396">
        <v>63.28</v>
      </c>
      <c r="U396">
        <v>0.42</v>
      </c>
      <c r="V396">
        <v>-5.12</v>
      </c>
      <c r="W396">
        <v>14.29</v>
      </c>
      <c r="X396">
        <v>19.399999999999999</v>
      </c>
      <c r="Y396">
        <v>-5</v>
      </c>
      <c r="Z396">
        <v>1</v>
      </c>
      <c r="AA396">
        <v>6</v>
      </c>
      <c r="AB396">
        <v>11.78</v>
      </c>
      <c r="AC396">
        <v>70.7</v>
      </c>
      <c r="AD396">
        <v>82.49</v>
      </c>
      <c r="AE396">
        <v>1</v>
      </c>
      <c r="AF396">
        <v>-3.63</v>
      </c>
      <c r="AG396">
        <v>11.97</v>
      </c>
      <c r="AH396">
        <v>-10</v>
      </c>
      <c r="AI396">
        <v>1</v>
      </c>
      <c r="AJ396">
        <v>11</v>
      </c>
      <c r="AK396">
        <v>11.78</v>
      </c>
      <c r="AL396">
        <v>129.62</v>
      </c>
      <c r="AM396">
        <v>141.41</v>
      </c>
      <c r="AN396">
        <v>100</v>
      </c>
      <c r="AO396">
        <v>0</v>
      </c>
      <c r="AP396">
        <v>0</v>
      </c>
      <c r="AQ396">
        <v>1</v>
      </c>
      <c r="AR396">
        <v>-4.6100000000000003</v>
      </c>
      <c r="AS396">
        <v>10</v>
      </c>
      <c r="AT396">
        <v>14.61</v>
      </c>
      <c r="AU396">
        <v>-8</v>
      </c>
      <c r="AV396">
        <v>1</v>
      </c>
      <c r="AW396">
        <v>9</v>
      </c>
      <c r="AX396">
        <v>11.78</v>
      </c>
      <c r="AY396">
        <v>106.06</v>
      </c>
      <c r="AZ396">
        <v>117.84</v>
      </c>
      <c r="BA396">
        <v>100</v>
      </c>
      <c r="BB396">
        <v>0</v>
      </c>
      <c r="BC396">
        <v>1</v>
      </c>
      <c r="BD396">
        <v>-6.42</v>
      </c>
      <c r="BE396">
        <v>10</v>
      </c>
      <c r="BF396">
        <v>16.420000000000002</v>
      </c>
      <c r="BG396">
        <v>-8</v>
      </c>
      <c r="BH396">
        <v>11.78</v>
      </c>
      <c r="BI396">
        <v>106.06</v>
      </c>
      <c r="BJ396">
        <v>1</v>
      </c>
      <c r="BK396">
        <v>9</v>
      </c>
      <c r="BL396">
        <v>1</v>
      </c>
      <c r="BM396" t="s">
        <v>1488</v>
      </c>
      <c r="BN396">
        <v>0</v>
      </c>
      <c r="BO396">
        <v>0</v>
      </c>
      <c r="BP396">
        <v>0</v>
      </c>
      <c r="BQ396">
        <v>0</v>
      </c>
      <c r="BR396">
        <v>0</v>
      </c>
      <c r="BS396">
        <v>0</v>
      </c>
      <c r="BT396" t="s">
        <v>1488</v>
      </c>
      <c r="BU396">
        <v>0</v>
      </c>
      <c r="BV396">
        <v>0</v>
      </c>
      <c r="BW396">
        <v>0</v>
      </c>
      <c r="BX396">
        <v>100</v>
      </c>
      <c r="BY396">
        <v>40</v>
      </c>
      <c r="BZ396">
        <v>0</v>
      </c>
      <c r="CA396">
        <v>0</v>
      </c>
      <c r="CB396">
        <v>66.67</v>
      </c>
      <c r="CC396">
        <v>2</v>
      </c>
      <c r="CD396">
        <v>0</v>
      </c>
      <c r="CE396">
        <v>1</v>
      </c>
      <c r="CF396">
        <v>0</v>
      </c>
      <c r="CG396">
        <v>0</v>
      </c>
      <c r="CH396">
        <v>0</v>
      </c>
      <c r="CI396">
        <v>0</v>
      </c>
      <c r="CJ396">
        <v>1</v>
      </c>
      <c r="CK396">
        <v>0</v>
      </c>
      <c r="CL396">
        <v>0</v>
      </c>
      <c r="CM396">
        <v>0</v>
      </c>
      <c r="CN396">
        <v>1</v>
      </c>
      <c r="CO396">
        <v>11.78</v>
      </c>
      <c r="CP396">
        <v>5.09</v>
      </c>
      <c r="CQ396">
        <v>66.97</v>
      </c>
      <c r="CR396">
        <v>7.07</v>
      </c>
      <c r="CS396">
        <v>18.29</v>
      </c>
      <c r="CT396">
        <v>17.420000000000002</v>
      </c>
      <c r="CU396">
        <v>50.3</v>
      </c>
      <c r="CV396">
        <v>50.52</v>
      </c>
      <c r="CW396">
        <v>53.39</v>
      </c>
      <c r="CX396">
        <v>52.76</v>
      </c>
      <c r="CY396">
        <v>52.32</v>
      </c>
      <c r="CZ396">
        <v>51.24</v>
      </c>
    </row>
    <row r="397" spans="1:104">
      <c r="A397" t="s">
        <v>1289</v>
      </c>
      <c r="B397" t="s">
        <v>1290</v>
      </c>
      <c r="C397" t="s">
        <v>62</v>
      </c>
      <c r="D397" t="s">
        <v>767</v>
      </c>
      <c r="E397">
        <v>65</v>
      </c>
      <c r="F397">
        <v>20142015</v>
      </c>
      <c r="G397">
        <v>22</v>
      </c>
      <c r="H397">
        <v>0.84</v>
      </c>
      <c r="I397">
        <v>0.84</v>
      </c>
      <c r="J397">
        <v>0</v>
      </c>
      <c r="K397">
        <v>1</v>
      </c>
      <c r="L397">
        <v>1</v>
      </c>
      <c r="M397">
        <v>0</v>
      </c>
      <c r="N397">
        <v>0.59</v>
      </c>
      <c r="O397">
        <v>0.59</v>
      </c>
      <c r="P397">
        <v>-1</v>
      </c>
      <c r="Q397">
        <v>11.11</v>
      </c>
      <c r="R397">
        <v>106.32</v>
      </c>
      <c r="S397">
        <v>0</v>
      </c>
      <c r="T397">
        <v>13.68</v>
      </c>
      <c r="U397">
        <v>1.57</v>
      </c>
      <c r="V397">
        <v>5.63</v>
      </c>
      <c r="W397">
        <v>15.29</v>
      </c>
      <c r="X397">
        <v>9.66</v>
      </c>
      <c r="Y397">
        <v>-59</v>
      </c>
      <c r="Z397">
        <v>13</v>
      </c>
      <c r="AA397">
        <v>72</v>
      </c>
      <c r="AB397">
        <v>7.64</v>
      </c>
      <c r="AC397">
        <v>42.3</v>
      </c>
      <c r="AD397">
        <v>49.94</v>
      </c>
      <c r="AE397">
        <v>2</v>
      </c>
      <c r="AF397">
        <v>2.87</v>
      </c>
      <c r="AG397">
        <v>8.24</v>
      </c>
      <c r="AH397">
        <v>-140</v>
      </c>
      <c r="AI397">
        <v>20</v>
      </c>
      <c r="AJ397">
        <v>160</v>
      </c>
      <c r="AK397">
        <v>11.75</v>
      </c>
      <c r="AL397">
        <v>94</v>
      </c>
      <c r="AM397">
        <v>105.75</v>
      </c>
      <c r="AN397">
        <v>60</v>
      </c>
      <c r="AO397">
        <v>1</v>
      </c>
      <c r="AP397">
        <v>18</v>
      </c>
      <c r="AQ397">
        <v>3</v>
      </c>
      <c r="AR397">
        <v>4.6900000000000004</v>
      </c>
      <c r="AS397">
        <v>12.78</v>
      </c>
      <c r="AT397">
        <v>8.09</v>
      </c>
      <c r="AU397">
        <v>-99</v>
      </c>
      <c r="AV397">
        <v>17</v>
      </c>
      <c r="AW397">
        <v>116</v>
      </c>
      <c r="AX397">
        <v>9.99</v>
      </c>
      <c r="AY397">
        <v>68.150000000000006</v>
      </c>
      <c r="AZ397">
        <v>78.14</v>
      </c>
      <c r="BA397">
        <v>70.59</v>
      </c>
      <c r="BB397">
        <v>1</v>
      </c>
      <c r="BC397">
        <v>2</v>
      </c>
      <c r="BD397">
        <v>3.2</v>
      </c>
      <c r="BE397">
        <v>12.12</v>
      </c>
      <c r="BF397">
        <v>8.92</v>
      </c>
      <c r="BG397">
        <v>-75</v>
      </c>
      <c r="BH397">
        <v>7.05</v>
      </c>
      <c r="BI397">
        <v>51.11</v>
      </c>
      <c r="BJ397">
        <v>12</v>
      </c>
      <c r="BK397">
        <v>87</v>
      </c>
      <c r="BL397">
        <v>1</v>
      </c>
      <c r="BM397">
        <v>6.06</v>
      </c>
      <c r="BN397">
        <v>12.12</v>
      </c>
      <c r="BO397">
        <v>1.18</v>
      </c>
      <c r="BP397">
        <v>5.29</v>
      </c>
      <c r="BQ397">
        <v>2</v>
      </c>
      <c r="BR397">
        <v>9</v>
      </c>
      <c r="BS397">
        <v>-7</v>
      </c>
      <c r="BT397">
        <v>18.18</v>
      </c>
      <c r="BU397">
        <v>0</v>
      </c>
      <c r="BV397">
        <v>16.670000000000002</v>
      </c>
      <c r="BW397">
        <v>11.76</v>
      </c>
      <c r="BX397">
        <v>89.66</v>
      </c>
      <c r="BY397">
        <v>40</v>
      </c>
      <c r="BZ397">
        <v>0</v>
      </c>
      <c r="CA397">
        <v>0</v>
      </c>
      <c r="CB397">
        <v>15.58</v>
      </c>
      <c r="CC397">
        <v>12</v>
      </c>
      <c r="CD397">
        <v>19</v>
      </c>
      <c r="CE397">
        <v>65</v>
      </c>
      <c r="CF397">
        <v>3</v>
      </c>
      <c r="CG397">
        <v>2</v>
      </c>
      <c r="CH397">
        <v>0</v>
      </c>
      <c r="CI397">
        <v>1</v>
      </c>
      <c r="CJ397">
        <v>1</v>
      </c>
      <c r="CK397">
        <v>3</v>
      </c>
      <c r="CL397">
        <v>1</v>
      </c>
      <c r="CM397">
        <v>2</v>
      </c>
      <c r="CN397">
        <v>1</v>
      </c>
      <c r="CO397">
        <v>-0.59</v>
      </c>
      <c r="CP397">
        <v>102.12</v>
      </c>
      <c r="CQ397">
        <v>253.02</v>
      </c>
      <c r="CR397">
        <v>28.76</v>
      </c>
      <c r="CS397">
        <v>16.71</v>
      </c>
      <c r="CT397">
        <v>17.25</v>
      </c>
      <c r="CU397">
        <v>49.7</v>
      </c>
      <c r="CV397">
        <v>50.03</v>
      </c>
      <c r="CW397">
        <v>47.69</v>
      </c>
      <c r="CX397">
        <v>48.26</v>
      </c>
      <c r="CY397">
        <v>54.41</v>
      </c>
      <c r="CZ397">
        <v>54.34</v>
      </c>
    </row>
    <row r="398" spans="1:104">
      <c r="A398" t="s">
        <v>1406</v>
      </c>
      <c r="B398" t="s">
        <v>1407</v>
      </c>
      <c r="C398" t="s">
        <v>62</v>
      </c>
      <c r="D398" t="s">
        <v>1243</v>
      </c>
      <c r="E398">
        <v>57</v>
      </c>
      <c r="F398">
        <v>20142015</v>
      </c>
      <c r="G398">
        <v>28</v>
      </c>
      <c r="H398">
        <v>4.125</v>
      </c>
      <c r="I398">
        <v>4.125</v>
      </c>
      <c r="J398">
        <v>0</v>
      </c>
      <c r="K398">
        <v>0</v>
      </c>
      <c r="L398">
        <v>0</v>
      </c>
      <c r="M398">
        <v>0</v>
      </c>
      <c r="N398">
        <v>0</v>
      </c>
      <c r="O398">
        <v>0</v>
      </c>
      <c r="P398">
        <v>-1</v>
      </c>
      <c r="Q398">
        <v>7.69</v>
      </c>
      <c r="R398">
        <v>163.33000000000001</v>
      </c>
      <c r="S398" t="s">
        <v>1488</v>
      </c>
      <c r="T398">
        <v>3.42</v>
      </c>
      <c r="U398">
        <v>0.83</v>
      </c>
      <c r="V398">
        <v>8.09</v>
      </c>
      <c r="W398">
        <v>14.58</v>
      </c>
      <c r="X398">
        <v>6.49</v>
      </c>
      <c r="Y398">
        <v>-34</v>
      </c>
      <c r="Z398">
        <v>7</v>
      </c>
      <c r="AA398">
        <v>41</v>
      </c>
      <c r="AB398">
        <v>8.86</v>
      </c>
      <c r="AC398">
        <v>51.9</v>
      </c>
      <c r="AD398">
        <v>60.76</v>
      </c>
      <c r="AE398">
        <v>0</v>
      </c>
      <c r="AF398">
        <v>1.64</v>
      </c>
      <c r="AG398">
        <v>6.05</v>
      </c>
      <c r="AH398">
        <v>-77</v>
      </c>
      <c r="AI398">
        <v>7</v>
      </c>
      <c r="AJ398">
        <v>84</v>
      </c>
      <c r="AK398">
        <v>8.86</v>
      </c>
      <c r="AL398">
        <v>106.33</v>
      </c>
      <c r="AM398">
        <v>115.19</v>
      </c>
      <c r="AN398">
        <v>71.430000000000007</v>
      </c>
      <c r="AO398">
        <v>0</v>
      </c>
      <c r="AP398">
        <v>4</v>
      </c>
      <c r="AQ398">
        <v>0</v>
      </c>
      <c r="AR398">
        <v>1.22</v>
      </c>
      <c r="AS398">
        <v>8.2200000000000006</v>
      </c>
      <c r="AT398">
        <v>6.99</v>
      </c>
      <c r="AU398">
        <v>-61</v>
      </c>
      <c r="AV398">
        <v>6</v>
      </c>
      <c r="AW398">
        <v>67</v>
      </c>
      <c r="AX398">
        <v>7.59</v>
      </c>
      <c r="AY398">
        <v>84.81</v>
      </c>
      <c r="AZ398">
        <v>92.41</v>
      </c>
      <c r="BA398">
        <v>83.33</v>
      </c>
      <c r="BB398">
        <v>0</v>
      </c>
      <c r="BC398">
        <v>0</v>
      </c>
      <c r="BD398">
        <v>1.38</v>
      </c>
      <c r="BE398">
        <v>9.43</v>
      </c>
      <c r="BF398">
        <v>8.06</v>
      </c>
      <c r="BG398">
        <v>-43</v>
      </c>
      <c r="BH398">
        <v>6.33</v>
      </c>
      <c r="BI398">
        <v>60.76</v>
      </c>
      <c r="BJ398">
        <v>5</v>
      </c>
      <c r="BK398">
        <v>48</v>
      </c>
      <c r="BL398">
        <v>0</v>
      </c>
      <c r="BM398">
        <v>28.07</v>
      </c>
      <c r="BN398">
        <v>5.26</v>
      </c>
      <c r="BO398">
        <v>5.0599999999999996</v>
      </c>
      <c r="BP398">
        <v>10.130000000000001</v>
      </c>
      <c r="BQ398">
        <v>4</v>
      </c>
      <c r="BR398">
        <v>8</v>
      </c>
      <c r="BS398">
        <v>-4</v>
      </c>
      <c r="BT398">
        <v>33.33</v>
      </c>
      <c r="BU398" t="s">
        <v>1488</v>
      </c>
      <c r="BV398">
        <v>80</v>
      </c>
      <c r="BW398">
        <v>66.67</v>
      </c>
      <c r="BX398">
        <v>83.33</v>
      </c>
      <c r="BY398">
        <v>40</v>
      </c>
      <c r="BZ398">
        <v>0</v>
      </c>
      <c r="CA398">
        <v>0</v>
      </c>
      <c r="CB398">
        <v>8</v>
      </c>
      <c r="CC398">
        <v>2</v>
      </c>
      <c r="CD398">
        <v>13</v>
      </c>
      <c r="CE398">
        <v>23</v>
      </c>
      <c r="CF398">
        <v>4</v>
      </c>
      <c r="CG398">
        <v>0</v>
      </c>
      <c r="CH398">
        <v>0</v>
      </c>
      <c r="CI398">
        <v>0</v>
      </c>
      <c r="CJ398">
        <v>0</v>
      </c>
      <c r="CK398">
        <v>1</v>
      </c>
      <c r="CL398">
        <v>1</v>
      </c>
      <c r="CM398">
        <v>1</v>
      </c>
      <c r="CN398">
        <v>0</v>
      </c>
      <c r="CO398">
        <v>-1.27</v>
      </c>
      <c r="CP398">
        <v>47.4</v>
      </c>
      <c r="CQ398">
        <v>266.14999999999998</v>
      </c>
      <c r="CR398">
        <v>15.12</v>
      </c>
      <c r="CS398">
        <v>16.420000000000002</v>
      </c>
      <c r="CT398">
        <v>17.149999999999999</v>
      </c>
      <c r="CU398">
        <v>40.65</v>
      </c>
      <c r="CV398">
        <v>50.15</v>
      </c>
      <c r="CW398">
        <v>43.28</v>
      </c>
      <c r="CX398">
        <v>63.19</v>
      </c>
      <c r="CY398">
        <v>53.95</v>
      </c>
      <c r="CZ398">
        <v>53.64</v>
      </c>
    </row>
    <row r="399" spans="1:104">
      <c r="A399" t="s">
        <v>311</v>
      </c>
      <c r="B399" t="s">
        <v>312</v>
      </c>
      <c r="C399" t="s">
        <v>62</v>
      </c>
      <c r="D399" t="s">
        <v>221</v>
      </c>
      <c r="E399">
        <v>45</v>
      </c>
      <c r="F399">
        <v>20142015</v>
      </c>
      <c r="G399">
        <v>29</v>
      </c>
      <c r="H399">
        <v>3.75</v>
      </c>
      <c r="I399">
        <v>3</v>
      </c>
      <c r="J399">
        <v>0</v>
      </c>
      <c r="K399">
        <v>0</v>
      </c>
      <c r="L399">
        <v>0</v>
      </c>
      <c r="M399">
        <v>0</v>
      </c>
      <c r="N399">
        <v>0</v>
      </c>
      <c r="O399">
        <v>0</v>
      </c>
      <c r="P399">
        <v>0</v>
      </c>
      <c r="Q399">
        <v>14.2</v>
      </c>
      <c r="R399">
        <v>87.21</v>
      </c>
      <c r="S399">
        <v>0</v>
      </c>
      <c r="T399">
        <v>5.04</v>
      </c>
      <c r="U399">
        <v>1.71</v>
      </c>
      <c r="V399">
        <v>-3.69</v>
      </c>
      <c r="W399">
        <v>13.95</v>
      </c>
      <c r="X399">
        <v>17.649999999999999</v>
      </c>
      <c r="Y399">
        <v>-62</v>
      </c>
      <c r="Z399">
        <v>12</v>
      </c>
      <c r="AA399">
        <v>74</v>
      </c>
      <c r="AB399">
        <v>9.36</v>
      </c>
      <c r="AC399">
        <v>57.72</v>
      </c>
      <c r="AD399">
        <v>67.09</v>
      </c>
      <c r="AE399">
        <v>1</v>
      </c>
      <c r="AF399">
        <v>-0.76</v>
      </c>
      <c r="AG399">
        <v>14.96</v>
      </c>
      <c r="AH399">
        <v>-116</v>
      </c>
      <c r="AI399">
        <v>23</v>
      </c>
      <c r="AJ399">
        <v>139</v>
      </c>
      <c r="AK399">
        <v>17.940000000000001</v>
      </c>
      <c r="AL399">
        <v>108.43</v>
      </c>
      <c r="AM399">
        <v>126.37</v>
      </c>
      <c r="AN399">
        <v>65.22</v>
      </c>
      <c r="AO399">
        <v>0</v>
      </c>
      <c r="AP399">
        <v>8</v>
      </c>
      <c r="AQ399">
        <v>2</v>
      </c>
      <c r="AR399">
        <v>-0.02</v>
      </c>
      <c r="AS399">
        <v>14.49</v>
      </c>
      <c r="AT399">
        <v>14.52</v>
      </c>
      <c r="AU399">
        <v>-98</v>
      </c>
      <c r="AV399">
        <v>20</v>
      </c>
      <c r="AW399">
        <v>118</v>
      </c>
      <c r="AX399">
        <v>15.6</v>
      </c>
      <c r="AY399">
        <v>92.05</v>
      </c>
      <c r="AZ399">
        <v>107.65</v>
      </c>
      <c r="BA399">
        <v>75</v>
      </c>
      <c r="BB399">
        <v>0</v>
      </c>
      <c r="BC399">
        <v>2</v>
      </c>
      <c r="BD399">
        <v>-0.3</v>
      </c>
      <c r="BE399">
        <v>14.85</v>
      </c>
      <c r="BF399">
        <v>15.15</v>
      </c>
      <c r="BG399">
        <v>-71</v>
      </c>
      <c r="BH399">
        <v>11.7</v>
      </c>
      <c r="BI399">
        <v>67.09</v>
      </c>
      <c r="BJ399">
        <v>15</v>
      </c>
      <c r="BK399">
        <v>86</v>
      </c>
      <c r="BL399">
        <v>2</v>
      </c>
      <c r="BM399">
        <v>-16.670000000000002</v>
      </c>
      <c r="BN399">
        <v>16.670000000000002</v>
      </c>
      <c r="BO399">
        <v>0</v>
      </c>
      <c r="BP399">
        <v>8.58</v>
      </c>
      <c r="BQ399">
        <v>0</v>
      </c>
      <c r="BR399">
        <v>11</v>
      </c>
      <c r="BS399">
        <v>-11</v>
      </c>
      <c r="BT399">
        <v>0</v>
      </c>
      <c r="BU399">
        <v>0</v>
      </c>
      <c r="BV399">
        <v>0</v>
      </c>
      <c r="BW399">
        <v>0</v>
      </c>
      <c r="BX399">
        <v>87.21</v>
      </c>
      <c r="BY399">
        <v>40</v>
      </c>
      <c r="BZ399">
        <v>0</v>
      </c>
      <c r="CA399">
        <v>0</v>
      </c>
      <c r="CB399">
        <v>13.64</v>
      </c>
      <c r="CC399">
        <v>9</v>
      </c>
      <c r="CD399">
        <v>15</v>
      </c>
      <c r="CE399">
        <v>57</v>
      </c>
      <c r="CF399">
        <v>9</v>
      </c>
      <c r="CG399">
        <v>1</v>
      </c>
      <c r="CH399">
        <v>0</v>
      </c>
      <c r="CI399">
        <v>0</v>
      </c>
      <c r="CJ399">
        <v>2</v>
      </c>
      <c r="CK399">
        <v>3</v>
      </c>
      <c r="CL399">
        <v>2</v>
      </c>
      <c r="CM399">
        <v>0</v>
      </c>
      <c r="CN399">
        <v>0</v>
      </c>
      <c r="CO399">
        <v>0</v>
      </c>
      <c r="CP399">
        <v>76.92</v>
      </c>
      <c r="CQ399">
        <v>125.06</v>
      </c>
      <c r="CR399">
        <v>38.08</v>
      </c>
      <c r="CS399">
        <v>17.7</v>
      </c>
      <c r="CT399">
        <v>17.559999999999999</v>
      </c>
      <c r="CU399">
        <v>51.89</v>
      </c>
      <c r="CV399">
        <v>49.45</v>
      </c>
      <c r="CW399">
        <v>58.28</v>
      </c>
      <c r="CX399">
        <v>54.02</v>
      </c>
      <c r="CY399">
        <v>54.07</v>
      </c>
      <c r="CZ399">
        <v>55.27</v>
      </c>
    </row>
    <row r="400" spans="1:104">
      <c r="A400" t="s">
        <v>929</v>
      </c>
      <c r="B400" t="s">
        <v>930</v>
      </c>
      <c r="C400" t="s">
        <v>80</v>
      </c>
      <c r="D400" t="s">
        <v>221</v>
      </c>
      <c r="E400">
        <v>66</v>
      </c>
      <c r="F400">
        <v>20142015</v>
      </c>
      <c r="G400">
        <v>29</v>
      </c>
      <c r="H400">
        <v>4</v>
      </c>
      <c r="I400">
        <v>4</v>
      </c>
      <c r="J400">
        <v>1</v>
      </c>
      <c r="K400">
        <v>0</v>
      </c>
      <c r="L400">
        <v>1</v>
      </c>
      <c r="M400">
        <v>0.57999999999999996</v>
      </c>
      <c r="N400">
        <v>0</v>
      </c>
      <c r="O400">
        <v>0.57999999999999996</v>
      </c>
      <c r="P400">
        <v>0</v>
      </c>
      <c r="Q400">
        <v>14.29</v>
      </c>
      <c r="R400">
        <v>103.7</v>
      </c>
      <c r="S400">
        <v>12.5</v>
      </c>
      <c r="T400">
        <v>54.84</v>
      </c>
      <c r="U400">
        <v>1.57</v>
      </c>
      <c r="V400">
        <v>0.33</v>
      </c>
      <c r="W400">
        <v>14.68</v>
      </c>
      <c r="X400">
        <v>14.35</v>
      </c>
      <c r="Y400">
        <v>-77</v>
      </c>
      <c r="Z400">
        <v>16</v>
      </c>
      <c r="AA400">
        <v>93</v>
      </c>
      <c r="AB400">
        <v>9.26</v>
      </c>
      <c r="AC400">
        <v>53.85</v>
      </c>
      <c r="AD400">
        <v>63.12</v>
      </c>
      <c r="AE400">
        <v>6</v>
      </c>
      <c r="AF400">
        <v>1.79</v>
      </c>
      <c r="AG400">
        <v>12.5</v>
      </c>
      <c r="AH400">
        <v>-150</v>
      </c>
      <c r="AI400">
        <v>30</v>
      </c>
      <c r="AJ400">
        <v>180</v>
      </c>
      <c r="AK400">
        <v>17.37</v>
      </c>
      <c r="AL400">
        <v>104.23</v>
      </c>
      <c r="AM400">
        <v>121.6</v>
      </c>
      <c r="AN400">
        <v>60</v>
      </c>
      <c r="AO400">
        <v>2</v>
      </c>
      <c r="AP400">
        <v>6</v>
      </c>
      <c r="AQ400">
        <v>11</v>
      </c>
      <c r="AR400">
        <v>1.97</v>
      </c>
      <c r="AS400">
        <v>15.03</v>
      </c>
      <c r="AT400">
        <v>13.06</v>
      </c>
      <c r="AU400">
        <v>-121</v>
      </c>
      <c r="AV400">
        <v>26</v>
      </c>
      <c r="AW400">
        <v>147</v>
      </c>
      <c r="AX400">
        <v>15.06</v>
      </c>
      <c r="AY400">
        <v>85.12</v>
      </c>
      <c r="AZ400">
        <v>100.18</v>
      </c>
      <c r="BA400">
        <v>69.23</v>
      </c>
      <c r="BB400">
        <v>1</v>
      </c>
      <c r="BC400">
        <v>9</v>
      </c>
      <c r="BD400">
        <v>-0.11</v>
      </c>
      <c r="BE400">
        <v>14.29</v>
      </c>
      <c r="BF400">
        <v>14.39</v>
      </c>
      <c r="BG400">
        <v>-90</v>
      </c>
      <c r="BH400">
        <v>10.42</v>
      </c>
      <c r="BI400">
        <v>62.54</v>
      </c>
      <c r="BJ400">
        <v>18</v>
      </c>
      <c r="BK400">
        <v>108</v>
      </c>
      <c r="BL400">
        <v>8</v>
      </c>
      <c r="BM400">
        <v>13.55</v>
      </c>
      <c r="BN400">
        <v>6.45</v>
      </c>
      <c r="BO400">
        <v>1.1599999999999999</v>
      </c>
      <c r="BP400">
        <v>4.63</v>
      </c>
      <c r="BQ400">
        <v>2</v>
      </c>
      <c r="BR400">
        <v>8</v>
      </c>
      <c r="BS400">
        <v>-6</v>
      </c>
      <c r="BT400">
        <v>20</v>
      </c>
      <c r="BU400">
        <v>11.11</v>
      </c>
      <c r="BV400">
        <v>11.11</v>
      </c>
      <c r="BW400">
        <v>7.69</v>
      </c>
      <c r="BX400">
        <v>92.59</v>
      </c>
      <c r="BY400">
        <v>41</v>
      </c>
      <c r="BZ400">
        <v>5</v>
      </c>
      <c r="CA400">
        <v>7</v>
      </c>
      <c r="CB400">
        <v>59.26</v>
      </c>
      <c r="CC400">
        <v>16</v>
      </c>
      <c r="CD400">
        <v>13</v>
      </c>
      <c r="CE400">
        <v>11</v>
      </c>
      <c r="CF400">
        <v>5</v>
      </c>
      <c r="CG400">
        <v>1</v>
      </c>
      <c r="CH400">
        <v>0</v>
      </c>
      <c r="CI400">
        <v>0</v>
      </c>
      <c r="CJ400">
        <v>7</v>
      </c>
      <c r="CK400">
        <v>0</v>
      </c>
      <c r="CL400">
        <v>6</v>
      </c>
      <c r="CM400">
        <v>1</v>
      </c>
      <c r="CN400">
        <v>1</v>
      </c>
      <c r="CO400">
        <v>0</v>
      </c>
      <c r="CP400">
        <v>103.62</v>
      </c>
      <c r="CQ400">
        <v>257.23</v>
      </c>
      <c r="CR400">
        <v>28.72</v>
      </c>
      <c r="CS400">
        <v>17.77</v>
      </c>
      <c r="CT400">
        <v>17.32</v>
      </c>
      <c r="CU400">
        <v>50.82</v>
      </c>
      <c r="CV400">
        <v>49.9</v>
      </c>
      <c r="CW400">
        <v>57.07</v>
      </c>
      <c r="CX400">
        <v>55.23</v>
      </c>
      <c r="CY400">
        <v>53.59</v>
      </c>
      <c r="CZ400">
        <v>53.82</v>
      </c>
    </row>
    <row r="401" spans="1:104">
      <c r="A401" t="s">
        <v>513</v>
      </c>
      <c r="B401" t="s">
        <v>514</v>
      </c>
      <c r="C401" t="s">
        <v>62</v>
      </c>
      <c r="D401" t="s">
        <v>515</v>
      </c>
      <c r="E401">
        <v>67</v>
      </c>
      <c r="F401">
        <v>20142015</v>
      </c>
      <c r="G401">
        <v>31</v>
      </c>
      <c r="H401">
        <v>4</v>
      </c>
      <c r="I401">
        <v>4</v>
      </c>
      <c r="J401">
        <v>0</v>
      </c>
      <c r="K401">
        <v>0</v>
      </c>
      <c r="L401">
        <v>0</v>
      </c>
      <c r="M401">
        <v>0</v>
      </c>
      <c r="N401">
        <v>0</v>
      </c>
      <c r="O401">
        <v>0</v>
      </c>
      <c r="P401">
        <v>0</v>
      </c>
      <c r="Q401">
        <v>7.29</v>
      </c>
      <c r="R401">
        <v>103.24</v>
      </c>
      <c r="S401">
        <v>0</v>
      </c>
      <c r="T401">
        <v>-7.82</v>
      </c>
      <c r="U401">
        <v>2.88</v>
      </c>
      <c r="V401">
        <v>-6.27</v>
      </c>
      <c r="W401">
        <v>6.59</v>
      </c>
      <c r="X401">
        <v>12.87</v>
      </c>
      <c r="Y401">
        <v>-158</v>
      </c>
      <c r="Z401">
        <v>12</v>
      </c>
      <c r="AA401">
        <v>170</v>
      </c>
      <c r="AB401">
        <v>3.74</v>
      </c>
      <c r="AC401">
        <v>52.95</v>
      </c>
      <c r="AD401">
        <v>56.69</v>
      </c>
      <c r="AE401">
        <v>0</v>
      </c>
      <c r="AF401">
        <v>-5.54</v>
      </c>
      <c r="AG401">
        <v>12.83</v>
      </c>
      <c r="AH401">
        <v>-340</v>
      </c>
      <c r="AI401">
        <v>29</v>
      </c>
      <c r="AJ401">
        <v>369</v>
      </c>
      <c r="AK401">
        <v>9.0299999999999994</v>
      </c>
      <c r="AL401">
        <v>114.93</v>
      </c>
      <c r="AM401">
        <v>123.97</v>
      </c>
      <c r="AN401">
        <v>68.97</v>
      </c>
      <c r="AO401">
        <v>0</v>
      </c>
      <c r="AP401">
        <v>49</v>
      </c>
      <c r="AQ401">
        <v>2</v>
      </c>
      <c r="AR401">
        <v>-4.8600000000000003</v>
      </c>
      <c r="AS401">
        <v>7.94</v>
      </c>
      <c r="AT401">
        <v>12.8</v>
      </c>
      <c r="AU401">
        <v>-233</v>
      </c>
      <c r="AV401">
        <v>22</v>
      </c>
      <c r="AW401">
        <v>255</v>
      </c>
      <c r="AX401">
        <v>6.85</v>
      </c>
      <c r="AY401">
        <v>79.430000000000007</v>
      </c>
      <c r="AZ401">
        <v>86.28</v>
      </c>
      <c r="BA401">
        <v>90.91</v>
      </c>
      <c r="BB401">
        <v>1</v>
      </c>
      <c r="BC401">
        <v>2</v>
      </c>
      <c r="BD401">
        <v>-4.7</v>
      </c>
      <c r="BE401">
        <v>9.66</v>
      </c>
      <c r="BF401">
        <v>14.36</v>
      </c>
      <c r="BG401">
        <v>-167</v>
      </c>
      <c r="BH401">
        <v>6.23</v>
      </c>
      <c r="BI401">
        <v>58.25</v>
      </c>
      <c r="BJ401">
        <v>20</v>
      </c>
      <c r="BK401">
        <v>187</v>
      </c>
      <c r="BL401">
        <v>1</v>
      </c>
      <c r="BM401">
        <v>12</v>
      </c>
      <c r="BN401">
        <v>0</v>
      </c>
      <c r="BO401">
        <v>0.93</v>
      </c>
      <c r="BP401">
        <v>6.85</v>
      </c>
      <c r="BQ401">
        <v>3</v>
      </c>
      <c r="BR401">
        <v>22</v>
      </c>
      <c r="BS401">
        <v>-19</v>
      </c>
      <c r="BT401">
        <v>12</v>
      </c>
      <c r="BU401">
        <v>0</v>
      </c>
      <c r="BV401">
        <v>15</v>
      </c>
      <c r="BW401">
        <v>13.64</v>
      </c>
      <c r="BX401">
        <v>88.24</v>
      </c>
      <c r="BY401">
        <v>40</v>
      </c>
      <c r="BZ401">
        <v>0</v>
      </c>
      <c r="CA401">
        <v>0</v>
      </c>
      <c r="CB401">
        <v>4.04</v>
      </c>
      <c r="CC401">
        <v>9</v>
      </c>
      <c r="CD401">
        <v>35</v>
      </c>
      <c r="CE401">
        <v>214</v>
      </c>
      <c r="CF401">
        <v>11</v>
      </c>
      <c r="CG401">
        <v>5</v>
      </c>
      <c r="CH401">
        <v>0</v>
      </c>
      <c r="CI401">
        <v>0</v>
      </c>
      <c r="CJ401">
        <v>1</v>
      </c>
      <c r="CK401">
        <v>4</v>
      </c>
      <c r="CL401">
        <v>3</v>
      </c>
      <c r="CM401">
        <v>2</v>
      </c>
      <c r="CN401">
        <v>2</v>
      </c>
      <c r="CO401">
        <v>0</v>
      </c>
      <c r="CP401">
        <v>192.63</v>
      </c>
      <c r="CQ401">
        <v>162.12</v>
      </c>
      <c r="CR401">
        <v>54.3</v>
      </c>
      <c r="CS401">
        <v>16.739999999999998</v>
      </c>
      <c r="CT401">
        <v>17.68</v>
      </c>
      <c r="CU401">
        <v>49.86</v>
      </c>
      <c r="CV401">
        <v>50.19</v>
      </c>
      <c r="CW401">
        <v>53.07</v>
      </c>
      <c r="CX401">
        <v>53.36</v>
      </c>
      <c r="CY401">
        <v>54.96</v>
      </c>
      <c r="CZ401">
        <v>54.54</v>
      </c>
    </row>
    <row r="402" spans="1:104">
      <c r="A402" t="s">
        <v>1311</v>
      </c>
      <c r="B402" t="s">
        <v>1312</v>
      </c>
      <c r="C402" t="s">
        <v>80</v>
      </c>
      <c r="D402" t="s">
        <v>81</v>
      </c>
      <c r="E402">
        <v>82</v>
      </c>
      <c r="F402">
        <v>20142015</v>
      </c>
      <c r="G402">
        <v>30</v>
      </c>
      <c r="H402" t="s">
        <v>1488</v>
      </c>
      <c r="I402" t="s">
        <v>1488</v>
      </c>
      <c r="J402">
        <v>1</v>
      </c>
      <c r="K402">
        <v>0</v>
      </c>
      <c r="L402">
        <v>1</v>
      </c>
      <c r="M402">
        <v>0.24</v>
      </c>
      <c r="N402">
        <v>0</v>
      </c>
      <c r="O402">
        <v>0.24</v>
      </c>
      <c r="P402">
        <v>0</v>
      </c>
      <c r="Q402">
        <v>8.4499999999999993</v>
      </c>
      <c r="R402">
        <v>90.7</v>
      </c>
      <c r="S402">
        <v>12.5</v>
      </c>
      <c r="T402">
        <v>4.22</v>
      </c>
      <c r="U402">
        <v>3.04</v>
      </c>
      <c r="V402">
        <v>-6.97</v>
      </c>
      <c r="W402">
        <v>10.37</v>
      </c>
      <c r="X402">
        <v>17.350000000000001</v>
      </c>
      <c r="Y402">
        <v>-191</v>
      </c>
      <c r="Z402">
        <v>25</v>
      </c>
      <c r="AA402">
        <v>216</v>
      </c>
      <c r="AB402">
        <v>6.02</v>
      </c>
      <c r="AC402">
        <v>52</v>
      </c>
      <c r="AD402">
        <v>58.02</v>
      </c>
      <c r="AE402">
        <v>8</v>
      </c>
      <c r="AF402">
        <v>-4.47</v>
      </c>
      <c r="AG402">
        <v>12.92</v>
      </c>
      <c r="AH402">
        <v>-413</v>
      </c>
      <c r="AI402">
        <v>42</v>
      </c>
      <c r="AJ402">
        <v>455</v>
      </c>
      <c r="AK402">
        <v>10.11</v>
      </c>
      <c r="AL402">
        <v>109.53</v>
      </c>
      <c r="AM402">
        <v>119.64</v>
      </c>
      <c r="AN402">
        <v>66.67</v>
      </c>
      <c r="AO402">
        <v>2</v>
      </c>
      <c r="AP402">
        <v>41</v>
      </c>
      <c r="AQ402">
        <v>14</v>
      </c>
      <c r="AR402">
        <v>-5.24</v>
      </c>
      <c r="AS402">
        <v>9.24</v>
      </c>
      <c r="AT402">
        <v>14.48</v>
      </c>
      <c r="AU402">
        <v>-300</v>
      </c>
      <c r="AV402">
        <v>34</v>
      </c>
      <c r="AW402">
        <v>334</v>
      </c>
      <c r="AX402">
        <v>8.18</v>
      </c>
      <c r="AY402">
        <v>80.400000000000006</v>
      </c>
      <c r="AZ402">
        <v>88.59</v>
      </c>
      <c r="BA402">
        <v>82.35</v>
      </c>
      <c r="BB402">
        <v>4</v>
      </c>
      <c r="BC402">
        <v>12</v>
      </c>
      <c r="BD402">
        <v>-4.16</v>
      </c>
      <c r="BE402">
        <v>10.73</v>
      </c>
      <c r="BF402">
        <v>14.88</v>
      </c>
      <c r="BG402">
        <v>-205</v>
      </c>
      <c r="BH402">
        <v>6.74</v>
      </c>
      <c r="BI402">
        <v>56.09</v>
      </c>
      <c r="BJ402">
        <v>28</v>
      </c>
      <c r="BK402">
        <v>233</v>
      </c>
      <c r="BL402">
        <v>8</v>
      </c>
      <c r="BM402">
        <v>-4.47</v>
      </c>
      <c r="BN402">
        <v>7.69</v>
      </c>
      <c r="BO402">
        <v>0.24</v>
      </c>
      <c r="BP402">
        <v>7.22</v>
      </c>
      <c r="BQ402">
        <v>1</v>
      </c>
      <c r="BR402">
        <v>30</v>
      </c>
      <c r="BS402">
        <v>-29</v>
      </c>
      <c r="BT402">
        <v>3.23</v>
      </c>
      <c r="BU402">
        <v>8.33</v>
      </c>
      <c r="BV402">
        <v>3.57</v>
      </c>
      <c r="BW402">
        <v>2.94</v>
      </c>
      <c r="BX402">
        <v>87.12</v>
      </c>
      <c r="BY402">
        <v>35</v>
      </c>
      <c r="BZ402">
        <v>3</v>
      </c>
      <c r="CA402">
        <v>7</v>
      </c>
      <c r="CB402">
        <v>10.1</v>
      </c>
      <c r="CC402">
        <v>20</v>
      </c>
      <c r="CD402">
        <v>47</v>
      </c>
      <c r="CE402">
        <v>178</v>
      </c>
      <c r="CF402">
        <v>2</v>
      </c>
      <c r="CG402">
        <v>5</v>
      </c>
      <c r="CH402">
        <v>0</v>
      </c>
      <c r="CI402">
        <v>0</v>
      </c>
      <c r="CJ402">
        <v>7</v>
      </c>
      <c r="CK402">
        <v>3</v>
      </c>
      <c r="CL402">
        <v>8</v>
      </c>
      <c r="CM402">
        <v>0</v>
      </c>
      <c r="CN402">
        <v>0</v>
      </c>
      <c r="CO402">
        <v>0</v>
      </c>
      <c r="CP402">
        <v>249.24</v>
      </c>
      <c r="CQ402">
        <v>208.52</v>
      </c>
      <c r="CR402">
        <v>54.45</v>
      </c>
      <c r="CS402">
        <v>16.96</v>
      </c>
      <c r="CT402">
        <v>17.13</v>
      </c>
      <c r="CU402">
        <v>50.46</v>
      </c>
      <c r="CV402">
        <v>49.97</v>
      </c>
      <c r="CW402">
        <v>48.87</v>
      </c>
      <c r="CX402">
        <v>47.99</v>
      </c>
      <c r="CY402">
        <v>54.48</v>
      </c>
      <c r="CZ402">
        <v>54.55</v>
      </c>
    </row>
    <row r="403" spans="1:104">
      <c r="A403" t="s">
        <v>846</v>
      </c>
      <c r="B403" t="s">
        <v>847</v>
      </c>
      <c r="C403" t="s">
        <v>62</v>
      </c>
      <c r="D403" t="s">
        <v>84</v>
      </c>
      <c r="E403">
        <v>41</v>
      </c>
      <c r="F403">
        <v>20142015</v>
      </c>
      <c r="G403">
        <v>26</v>
      </c>
      <c r="H403">
        <v>0.75</v>
      </c>
      <c r="I403">
        <v>0.8</v>
      </c>
      <c r="J403">
        <v>0</v>
      </c>
      <c r="K403">
        <v>0</v>
      </c>
      <c r="L403">
        <v>0</v>
      </c>
      <c r="M403">
        <v>0</v>
      </c>
      <c r="N403">
        <v>0</v>
      </c>
      <c r="O403">
        <v>0</v>
      </c>
      <c r="P403">
        <v>-2</v>
      </c>
      <c r="Q403">
        <v>11.11</v>
      </c>
      <c r="R403">
        <v>109.07</v>
      </c>
      <c r="S403">
        <v>0</v>
      </c>
      <c r="T403">
        <v>-8.82</v>
      </c>
      <c r="U403">
        <v>2.72</v>
      </c>
      <c r="V403">
        <v>-0.11</v>
      </c>
      <c r="W403">
        <v>14.29</v>
      </c>
      <c r="X403">
        <v>14.4</v>
      </c>
      <c r="Y403">
        <v>-75</v>
      </c>
      <c r="Z403">
        <v>15</v>
      </c>
      <c r="AA403">
        <v>90</v>
      </c>
      <c r="AB403">
        <v>8.06</v>
      </c>
      <c r="AC403">
        <v>48.38</v>
      </c>
      <c r="AD403">
        <v>56.44</v>
      </c>
      <c r="AE403">
        <v>2</v>
      </c>
      <c r="AF403">
        <v>-2.75</v>
      </c>
      <c r="AG403">
        <v>13.87</v>
      </c>
      <c r="AH403">
        <v>-154</v>
      </c>
      <c r="AI403">
        <v>22</v>
      </c>
      <c r="AJ403">
        <v>176</v>
      </c>
      <c r="AK403">
        <v>11.83</v>
      </c>
      <c r="AL403">
        <v>94.6</v>
      </c>
      <c r="AM403">
        <v>106.43</v>
      </c>
      <c r="AN403">
        <v>72.73</v>
      </c>
      <c r="AO403">
        <v>0</v>
      </c>
      <c r="AP403">
        <v>12</v>
      </c>
      <c r="AQ403">
        <v>2</v>
      </c>
      <c r="AR403">
        <v>-5.22</v>
      </c>
      <c r="AS403">
        <v>12.66</v>
      </c>
      <c r="AT403">
        <v>17.88</v>
      </c>
      <c r="AU403">
        <v>-118</v>
      </c>
      <c r="AV403">
        <v>20</v>
      </c>
      <c r="AW403">
        <v>138</v>
      </c>
      <c r="AX403">
        <v>10.75</v>
      </c>
      <c r="AY403">
        <v>74.180000000000007</v>
      </c>
      <c r="AZ403">
        <v>84.93</v>
      </c>
      <c r="BA403">
        <v>80</v>
      </c>
      <c r="BB403">
        <v>0</v>
      </c>
      <c r="BC403">
        <v>2</v>
      </c>
      <c r="BD403">
        <v>-3.37</v>
      </c>
      <c r="BE403">
        <v>14.68</v>
      </c>
      <c r="BF403">
        <v>18.05</v>
      </c>
      <c r="BG403">
        <v>-77</v>
      </c>
      <c r="BH403">
        <v>8.6</v>
      </c>
      <c r="BI403">
        <v>49.99</v>
      </c>
      <c r="BJ403">
        <v>16</v>
      </c>
      <c r="BK403">
        <v>93</v>
      </c>
      <c r="BL403">
        <v>2</v>
      </c>
      <c r="BM403">
        <v>17.309999999999999</v>
      </c>
      <c r="BN403">
        <v>7.69</v>
      </c>
      <c r="BO403">
        <v>1.61</v>
      </c>
      <c r="BP403">
        <v>4.84</v>
      </c>
      <c r="BQ403">
        <v>3</v>
      </c>
      <c r="BR403">
        <v>9</v>
      </c>
      <c r="BS403">
        <v>-6</v>
      </c>
      <c r="BT403">
        <v>25</v>
      </c>
      <c r="BU403">
        <v>0</v>
      </c>
      <c r="BV403">
        <v>18.75</v>
      </c>
      <c r="BW403">
        <v>15</v>
      </c>
      <c r="BX403">
        <v>90.32</v>
      </c>
      <c r="BY403">
        <v>40</v>
      </c>
      <c r="BZ403">
        <v>0</v>
      </c>
      <c r="CA403">
        <v>0</v>
      </c>
      <c r="CB403">
        <v>5.04</v>
      </c>
      <c r="CC403">
        <v>6</v>
      </c>
      <c r="CD403">
        <v>17</v>
      </c>
      <c r="CE403">
        <v>113</v>
      </c>
      <c r="CF403">
        <v>3</v>
      </c>
      <c r="CG403">
        <v>8</v>
      </c>
      <c r="CH403">
        <v>0</v>
      </c>
      <c r="CI403">
        <v>0</v>
      </c>
      <c r="CJ403">
        <v>2</v>
      </c>
      <c r="CK403">
        <v>0</v>
      </c>
      <c r="CL403">
        <v>2</v>
      </c>
      <c r="CM403">
        <v>2</v>
      </c>
      <c r="CN403">
        <v>0</v>
      </c>
      <c r="CO403">
        <v>-1.08</v>
      </c>
      <c r="CP403">
        <v>111.62</v>
      </c>
      <c r="CQ403">
        <v>119.28</v>
      </c>
      <c r="CR403">
        <v>48.34</v>
      </c>
      <c r="CS403">
        <v>16.579999999999998</v>
      </c>
      <c r="CT403">
        <v>17.29</v>
      </c>
      <c r="CU403">
        <v>52.33</v>
      </c>
      <c r="CV403">
        <v>50.46</v>
      </c>
      <c r="CW403">
        <v>56.4</v>
      </c>
      <c r="CX403">
        <v>51.37</v>
      </c>
      <c r="CY403">
        <v>54.84</v>
      </c>
      <c r="CZ403">
        <v>53.84</v>
      </c>
    </row>
    <row r="404" spans="1:104">
      <c r="A404" t="s">
        <v>1372</v>
      </c>
      <c r="B404" t="s">
        <v>1373</v>
      </c>
      <c r="C404" t="s">
        <v>124</v>
      </c>
      <c r="D404" t="s">
        <v>976</v>
      </c>
      <c r="E404">
        <v>65</v>
      </c>
      <c r="F404">
        <v>20142015</v>
      </c>
      <c r="G404">
        <v>28</v>
      </c>
      <c r="H404">
        <v>1.7</v>
      </c>
      <c r="I404">
        <v>1.8</v>
      </c>
      <c r="J404">
        <v>1</v>
      </c>
      <c r="K404">
        <v>0</v>
      </c>
      <c r="L404">
        <v>1</v>
      </c>
      <c r="M404">
        <v>1.52</v>
      </c>
      <c r="N404">
        <v>0</v>
      </c>
      <c r="O404">
        <v>1.52</v>
      </c>
      <c r="P404">
        <v>0</v>
      </c>
      <c r="Q404">
        <v>12.31</v>
      </c>
      <c r="R404">
        <v>107.58</v>
      </c>
      <c r="S404">
        <v>50</v>
      </c>
      <c r="T404">
        <v>7.07</v>
      </c>
      <c r="U404">
        <v>0.61</v>
      </c>
      <c r="V404">
        <v>8.7899999999999991</v>
      </c>
      <c r="W404">
        <v>19.23</v>
      </c>
      <c r="X404">
        <v>10.44</v>
      </c>
      <c r="Y404">
        <v>-16</v>
      </c>
      <c r="Z404">
        <v>5</v>
      </c>
      <c r="AA404">
        <v>21</v>
      </c>
      <c r="AB404">
        <v>7.61</v>
      </c>
      <c r="AC404">
        <v>31.98</v>
      </c>
      <c r="AD404">
        <v>39.590000000000003</v>
      </c>
      <c r="AE404">
        <v>2</v>
      </c>
      <c r="AF404">
        <v>2.77</v>
      </c>
      <c r="AG404">
        <v>9.5299999999999994</v>
      </c>
      <c r="AH404">
        <v>-49</v>
      </c>
      <c r="AI404">
        <v>8</v>
      </c>
      <c r="AJ404">
        <v>57</v>
      </c>
      <c r="AK404">
        <v>12.18</v>
      </c>
      <c r="AL404">
        <v>86.8</v>
      </c>
      <c r="AM404">
        <v>98.98</v>
      </c>
      <c r="AN404">
        <v>75</v>
      </c>
      <c r="AO404">
        <v>0</v>
      </c>
      <c r="AP404">
        <v>2</v>
      </c>
      <c r="AQ404">
        <v>3</v>
      </c>
      <c r="AR404">
        <v>3.38</v>
      </c>
      <c r="AS404">
        <v>13.73</v>
      </c>
      <c r="AT404">
        <v>10.34</v>
      </c>
      <c r="AU404">
        <v>-37</v>
      </c>
      <c r="AV404">
        <v>7</v>
      </c>
      <c r="AW404">
        <v>44</v>
      </c>
      <c r="AX404">
        <v>10.66</v>
      </c>
      <c r="AY404">
        <v>67.010000000000005</v>
      </c>
      <c r="AZ404">
        <v>77.66</v>
      </c>
      <c r="BA404">
        <v>85.71</v>
      </c>
      <c r="BB404">
        <v>1</v>
      </c>
      <c r="BC404">
        <v>3</v>
      </c>
      <c r="BD404">
        <v>4.46</v>
      </c>
      <c r="BE404">
        <v>15.38</v>
      </c>
      <c r="BF404">
        <v>10.93</v>
      </c>
      <c r="BG404">
        <v>-27</v>
      </c>
      <c r="BH404">
        <v>9.14</v>
      </c>
      <c r="BI404">
        <v>50.25</v>
      </c>
      <c r="BJ404">
        <v>6</v>
      </c>
      <c r="BK404">
        <v>33</v>
      </c>
      <c r="BL404">
        <v>2</v>
      </c>
      <c r="BM404">
        <v>13.89</v>
      </c>
      <c r="BN404">
        <v>11.11</v>
      </c>
      <c r="BO404">
        <v>1.52</v>
      </c>
      <c r="BP404">
        <v>4.57</v>
      </c>
      <c r="BQ404">
        <v>1</v>
      </c>
      <c r="BR404">
        <v>3</v>
      </c>
      <c r="BS404">
        <v>-2</v>
      </c>
      <c r="BT404">
        <v>25</v>
      </c>
      <c r="BU404">
        <v>33.33</v>
      </c>
      <c r="BV404">
        <v>16.670000000000002</v>
      </c>
      <c r="BW404">
        <v>14.29</v>
      </c>
      <c r="BX404">
        <v>90.91</v>
      </c>
      <c r="BY404">
        <v>52.5</v>
      </c>
      <c r="BZ404">
        <v>21</v>
      </c>
      <c r="CA404">
        <v>19</v>
      </c>
      <c r="CB404">
        <v>11.76</v>
      </c>
      <c r="CC404">
        <v>4</v>
      </c>
      <c r="CD404">
        <v>7</v>
      </c>
      <c r="CE404">
        <v>30</v>
      </c>
      <c r="CF404">
        <v>0</v>
      </c>
      <c r="CG404">
        <v>0</v>
      </c>
      <c r="CH404">
        <v>0</v>
      </c>
      <c r="CI404">
        <v>0</v>
      </c>
      <c r="CJ404">
        <v>1</v>
      </c>
      <c r="CK404">
        <v>0</v>
      </c>
      <c r="CL404">
        <v>0</v>
      </c>
      <c r="CM404">
        <v>0</v>
      </c>
      <c r="CN404">
        <v>0</v>
      </c>
      <c r="CO404">
        <v>0</v>
      </c>
      <c r="CP404">
        <v>39.4</v>
      </c>
      <c r="CQ404">
        <v>278.73</v>
      </c>
      <c r="CR404">
        <v>12.39</v>
      </c>
      <c r="CS404">
        <v>18.3</v>
      </c>
      <c r="CT404">
        <v>17.39</v>
      </c>
      <c r="CU404">
        <v>43.57</v>
      </c>
      <c r="CV404">
        <v>50.38</v>
      </c>
      <c r="CW404">
        <v>48.23</v>
      </c>
      <c r="CX404">
        <v>62.46</v>
      </c>
      <c r="CY404">
        <v>55.04</v>
      </c>
      <c r="CZ404">
        <v>54.2</v>
      </c>
    </row>
    <row r="405" spans="1:104">
      <c r="A405" t="s">
        <v>1374</v>
      </c>
      <c r="B405" t="s">
        <v>1375</v>
      </c>
      <c r="C405" t="s">
        <v>68</v>
      </c>
      <c r="D405" t="s">
        <v>1376</v>
      </c>
      <c r="E405">
        <v>64</v>
      </c>
      <c r="F405">
        <v>20142015</v>
      </c>
      <c r="G405">
        <v>29</v>
      </c>
      <c r="H405">
        <v>2.5</v>
      </c>
      <c r="I405">
        <v>1.7</v>
      </c>
      <c r="J405">
        <v>0</v>
      </c>
      <c r="K405">
        <v>0</v>
      </c>
      <c r="L405">
        <v>0</v>
      </c>
      <c r="M405">
        <v>0</v>
      </c>
      <c r="N405">
        <v>0</v>
      </c>
      <c r="O405">
        <v>0</v>
      </c>
      <c r="P405">
        <v>-1</v>
      </c>
      <c r="Q405">
        <v>2.98</v>
      </c>
      <c r="R405">
        <v>83.87</v>
      </c>
      <c r="S405">
        <v>0</v>
      </c>
      <c r="T405">
        <v>-4.09</v>
      </c>
      <c r="U405">
        <v>2.02</v>
      </c>
      <c r="V405">
        <v>-10.039999999999999</v>
      </c>
      <c r="W405">
        <v>2.68</v>
      </c>
      <c r="X405">
        <v>12.72</v>
      </c>
      <c r="Y405">
        <v>-106</v>
      </c>
      <c r="Z405">
        <v>3</v>
      </c>
      <c r="AA405">
        <v>109</v>
      </c>
      <c r="AB405">
        <v>1.39</v>
      </c>
      <c r="AC405">
        <v>50.56</v>
      </c>
      <c r="AD405">
        <v>51.95</v>
      </c>
      <c r="AE405">
        <v>0</v>
      </c>
      <c r="AF405">
        <v>-6.28</v>
      </c>
      <c r="AG405">
        <v>9.26</v>
      </c>
      <c r="AH405">
        <v>-221</v>
      </c>
      <c r="AI405">
        <v>7</v>
      </c>
      <c r="AJ405">
        <v>228</v>
      </c>
      <c r="AK405">
        <v>3.25</v>
      </c>
      <c r="AL405">
        <v>105.75</v>
      </c>
      <c r="AM405">
        <v>109</v>
      </c>
      <c r="AN405">
        <v>57.14</v>
      </c>
      <c r="AO405">
        <v>0</v>
      </c>
      <c r="AP405">
        <v>13</v>
      </c>
      <c r="AQ405">
        <v>2</v>
      </c>
      <c r="AR405">
        <v>-8.01</v>
      </c>
      <c r="AS405">
        <v>3.37</v>
      </c>
      <c r="AT405">
        <v>11.38</v>
      </c>
      <c r="AU405">
        <v>-166</v>
      </c>
      <c r="AV405">
        <v>6</v>
      </c>
      <c r="AW405">
        <v>172</v>
      </c>
      <c r="AX405">
        <v>2.78</v>
      </c>
      <c r="AY405">
        <v>79.78</v>
      </c>
      <c r="AZ405">
        <v>82.56</v>
      </c>
      <c r="BA405">
        <v>66.67</v>
      </c>
      <c r="BB405">
        <v>0</v>
      </c>
      <c r="BC405">
        <v>2</v>
      </c>
      <c r="BD405">
        <v>-11.47</v>
      </c>
      <c r="BE405">
        <v>3.12</v>
      </c>
      <c r="BF405">
        <v>14.59</v>
      </c>
      <c r="BG405">
        <v>-120</v>
      </c>
      <c r="BH405">
        <v>1.86</v>
      </c>
      <c r="BI405">
        <v>57.51</v>
      </c>
      <c r="BJ405">
        <v>4</v>
      </c>
      <c r="BK405">
        <v>124</v>
      </c>
      <c r="BL405">
        <v>2</v>
      </c>
      <c r="BM405">
        <v>-17.14</v>
      </c>
      <c r="BN405">
        <v>17.14</v>
      </c>
      <c r="BO405">
        <v>0</v>
      </c>
      <c r="BP405">
        <v>9.2799999999999994</v>
      </c>
      <c r="BQ405">
        <v>0</v>
      </c>
      <c r="BR405">
        <v>20</v>
      </c>
      <c r="BS405">
        <v>-20</v>
      </c>
      <c r="BT405">
        <v>0</v>
      </c>
      <c r="BU405">
        <v>0</v>
      </c>
      <c r="BV405">
        <v>0</v>
      </c>
      <c r="BW405">
        <v>0</v>
      </c>
      <c r="BX405">
        <v>83.87</v>
      </c>
      <c r="BY405">
        <v>51.96</v>
      </c>
      <c r="BZ405">
        <v>53</v>
      </c>
      <c r="CA405">
        <v>49</v>
      </c>
      <c r="CB405">
        <v>1.71</v>
      </c>
      <c r="CC405">
        <v>2</v>
      </c>
      <c r="CD405">
        <v>29</v>
      </c>
      <c r="CE405">
        <v>115</v>
      </c>
      <c r="CF405">
        <v>1</v>
      </c>
      <c r="CG405">
        <v>1</v>
      </c>
      <c r="CH405">
        <v>0</v>
      </c>
      <c r="CI405">
        <v>0</v>
      </c>
      <c r="CJ405">
        <v>2</v>
      </c>
      <c r="CK405">
        <v>6</v>
      </c>
      <c r="CL405">
        <v>5</v>
      </c>
      <c r="CM405">
        <v>1</v>
      </c>
      <c r="CN405">
        <v>0</v>
      </c>
      <c r="CO405">
        <v>-0.46</v>
      </c>
      <c r="CP405">
        <v>129.36000000000001</v>
      </c>
      <c r="CQ405">
        <v>238.43</v>
      </c>
      <c r="CR405">
        <v>35.17</v>
      </c>
      <c r="CS405">
        <v>17.850000000000001</v>
      </c>
      <c r="CT405">
        <v>17.260000000000002</v>
      </c>
      <c r="CU405">
        <v>42.38</v>
      </c>
      <c r="CV405">
        <v>50.42</v>
      </c>
      <c r="CW405">
        <v>45.28</v>
      </c>
      <c r="CX405">
        <v>61.57</v>
      </c>
      <c r="CY405">
        <v>54.16</v>
      </c>
      <c r="CZ405">
        <v>53.26</v>
      </c>
    </row>
    <row r="406" spans="1:104">
      <c r="A406" t="s">
        <v>750</v>
      </c>
      <c r="B406" t="s">
        <v>751</v>
      </c>
      <c r="C406" t="s">
        <v>62</v>
      </c>
      <c r="D406" t="s">
        <v>149</v>
      </c>
      <c r="E406">
        <v>63</v>
      </c>
      <c r="F406">
        <v>20142015</v>
      </c>
      <c r="G406">
        <v>37</v>
      </c>
      <c r="H406">
        <v>4.25</v>
      </c>
      <c r="I406">
        <v>4.25</v>
      </c>
      <c r="J406">
        <v>0</v>
      </c>
      <c r="K406">
        <v>0</v>
      </c>
      <c r="L406">
        <v>0</v>
      </c>
      <c r="M406">
        <v>0</v>
      </c>
      <c r="N406">
        <v>0</v>
      </c>
      <c r="O406">
        <v>0</v>
      </c>
      <c r="P406">
        <v>0</v>
      </c>
      <c r="Q406">
        <v>7.14</v>
      </c>
      <c r="R406">
        <v>88.27</v>
      </c>
      <c r="S406">
        <v>0</v>
      </c>
      <c r="T406">
        <v>-16.46</v>
      </c>
      <c r="U406">
        <v>3.3</v>
      </c>
      <c r="V406">
        <v>-5.68</v>
      </c>
      <c r="W406">
        <v>8.75</v>
      </c>
      <c r="X406">
        <v>14.43</v>
      </c>
      <c r="Y406">
        <v>-132</v>
      </c>
      <c r="Z406">
        <v>14</v>
      </c>
      <c r="AA406">
        <v>146</v>
      </c>
      <c r="AB406">
        <v>4.04</v>
      </c>
      <c r="AC406">
        <v>42.18</v>
      </c>
      <c r="AD406">
        <v>46.23</v>
      </c>
      <c r="AE406">
        <v>0</v>
      </c>
      <c r="AF406">
        <v>-6.63</v>
      </c>
      <c r="AG406">
        <v>13.78</v>
      </c>
      <c r="AH406">
        <v>-324</v>
      </c>
      <c r="AI406">
        <v>27</v>
      </c>
      <c r="AJ406">
        <v>351</v>
      </c>
      <c r="AK406">
        <v>7.8</v>
      </c>
      <c r="AL406">
        <v>101.41</v>
      </c>
      <c r="AM406">
        <v>109.21</v>
      </c>
      <c r="AN406">
        <v>81.48</v>
      </c>
      <c r="AO406">
        <v>0</v>
      </c>
      <c r="AP406">
        <v>33</v>
      </c>
      <c r="AQ406">
        <v>1</v>
      </c>
      <c r="AR406">
        <v>-5.79</v>
      </c>
      <c r="AS406">
        <v>7.96</v>
      </c>
      <c r="AT406">
        <v>13.75</v>
      </c>
      <c r="AU406">
        <v>-243</v>
      </c>
      <c r="AV406">
        <v>23</v>
      </c>
      <c r="AW406">
        <v>266</v>
      </c>
      <c r="AX406">
        <v>6.65</v>
      </c>
      <c r="AY406">
        <v>76.849999999999994</v>
      </c>
      <c r="AZ406">
        <v>83.5</v>
      </c>
      <c r="BA406">
        <v>95.65</v>
      </c>
      <c r="BB406">
        <v>0</v>
      </c>
      <c r="BC406">
        <v>1</v>
      </c>
      <c r="BD406">
        <v>-1.98</v>
      </c>
      <c r="BE406">
        <v>10.09</v>
      </c>
      <c r="BF406">
        <v>12.07</v>
      </c>
      <c r="BG406">
        <v>-174</v>
      </c>
      <c r="BH406">
        <v>6.36</v>
      </c>
      <c r="BI406">
        <v>56.63</v>
      </c>
      <c r="BJ406">
        <v>22</v>
      </c>
      <c r="BK406">
        <v>196</v>
      </c>
      <c r="BL406">
        <v>1</v>
      </c>
      <c r="BM406">
        <v>0</v>
      </c>
      <c r="BN406">
        <v>0</v>
      </c>
      <c r="BO406">
        <v>0</v>
      </c>
      <c r="BP406">
        <v>6.65</v>
      </c>
      <c r="BQ406">
        <v>0</v>
      </c>
      <c r="BR406">
        <v>23</v>
      </c>
      <c r="BS406">
        <v>-23</v>
      </c>
      <c r="BT406">
        <v>0</v>
      </c>
      <c r="BU406">
        <v>0</v>
      </c>
      <c r="BV406">
        <v>0</v>
      </c>
      <c r="BW406">
        <v>0</v>
      </c>
      <c r="BX406">
        <v>88.27</v>
      </c>
      <c r="BY406">
        <v>40</v>
      </c>
      <c r="BZ406">
        <v>0</v>
      </c>
      <c r="CA406">
        <v>0</v>
      </c>
      <c r="CB406">
        <v>3.28</v>
      </c>
      <c r="CC406">
        <v>8</v>
      </c>
      <c r="CD406">
        <v>47</v>
      </c>
      <c r="CE406">
        <v>236</v>
      </c>
      <c r="CF406">
        <v>5</v>
      </c>
      <c r="CG406">
        <v>6</v>
      </c>
      <c r="CH406">
        <v>0</v>
      </c>
      <c r="CI406">
        <v>0</v>
      </c>
      <c r="CJ406">
        <v>1</v>
      </c>
      <c r="CK406">
        <v>5</v>
      </c>
      <c r="CL406">
        <v>4</v>
      </c>
      <c r="CM406">
        <v>1</v>
      </c>
      <c r="CN406">
        <v>1</v>
      </c>
      <c r="CO406">
        <v>0</v>
      </c>
      <c r="CP406">
        <v>207.67</v>
      </c>
      <c r="CQ406">
        <v>118.28</v>
      </c>
      <c r="CR406">
        <v>63.71</v>
      </c>
      <c r="CS406">
        <v>16.510000000000002</v>
      </c>
      <c r="CT406">
        <v>17.59</v>
      </c>
      <c r="CU406">
        <v>51.26</v>
      </c>
      <c r="CV406">
        <v>49.28</v>
      </c>
      <c r="CW406">
        <v>54.14</v>
      </c>
      <c r="CX406">
        <v>51.49</v>
      </c>
      <c r="CY406">
        <v>53.54</v>
      </c>
      <c r="CZ406">
        <v>55.1</v>
      </c>
    </row>
    <row r="407" spans="1:104">
      <c r="A407" t="s">
        <v>1088</v>
      </c>
      <c r="B407" t="s">
        <v>1089</v>
      </c>
      <c r="C407" t="s">
        <v>113</v>
      </c>
      <c r="D407" t="s">
        <v>1090</v>
      </c>
      <c r="E407">
        <v>44</v>
      </c>
      <c r="F407">
        <v>20142015</v>
      </c>
      <c r="G407">
        <v>32</v>
      </c>
      <c r="H407">
        <v>1.85</v>
      </c>
      <c r="I407">
        <v>1.85</v>
      </c>
      <c r="J407">
        <v>0</v>
      </c>
      <c r="K407">
        <v>0</v>
      </c>
      <c r="L407">
        <v>0</v>
      </c>
      <c r="M407">
        <v>0</v>
      </c>
      <c r="N407">
        <v>0</v>
      </c>
      <c r="O407">
        <v>0</v>
      </c>
      <c r="P407">
        <v>0</v>
      </c>
      <c r="Q407">
        <v>1.92</v>
      </c>
      <c r="R407" t="s">
        <v>1488</v>
      </c>
      <c r="S407" t="s">
        <v>1488</v>
      </c>
      <c r="T407">
        <v>-7.39</v>
      </c>
      <c r="U407">
        <v>0.74</v>
      </c>
      <c r="V407">
        <v>-13.87</v>
      </c>
      <c r="W407">
        <v>4.3499999999999996</v>
      </c>
      <c r="X407">
        <v>18.22</v>
      </c>
      <c r="Y407">
        <v>-21</v>
      </c>
      <c r="Z407">
        <v>1</v>
      </c>
      <c r="AA407">
        <v>22</v>
      </c>
      <c r="AB407">
        <v>1.84</v>
      </c>
      <c r="AC407">
        <v>40.44</v>
      </c>
      <c r="AD407">
        <v>42.28</v>
      </c>
      <c r="AE407">
        <v>0</v>
      </c>
      <c r="AF407">
        <v>-12.4</v>
      </c>
      <c r="AG407">
        <v>14.32</v>
      </c>
      <c r="AH407">
        <v>-50</v>
      </c>
      <c r="AI407">
        <v>1</v>
      </c>
      <c r="AJ407">
        <v>51</v>
      </c>
      <c r="AK407">
        <v>1.84</v>
      </c>
      <c r="AL407">
        <v>93.75</v>
      </c>
      <c r="AM407">
        <v>95.58</v>
      </c>
      <c r="AN407">
        <v>0</v>
      </c>
      <c r="AO407">
        <v>0</v>
      </c>
      <c r="AP407">
        <v>4</v>
      </c>
      <c r="AQ407">
        <v>0</v>
      </c>
      <c r="AR407">
        <v>-15.43</v>
      </c>
      <c r="AS407">
        <v>0</v>
      </c>
      <c r="AT407">
        <v>15.43</v>
      </c>
      <c r="AU407">
        <v>-34</v>
      </c>
      <c r="AV407">
        <v>0</v>
      </c>
      <c r="AW407">
        <v>34</v>
      </c>
      <c r="AX407">
        <v>0</v>
      </c>
      <c r="AY407">
        <v>62.5</v>
      </c>
      <c r="AZ407">
        <v>62.5</v>
      </c>
      <c r="BA407" t="s">
        <v>1488</v>
      </c>
      <c r="BB407">
        <v>0</v>
      </c>
      <c r="BC407">
        <v>0</v>
      </c>
      <c r="BD407">
        <v>-14.29</v>
      </c>
      <c r="BE407">
        <v>0</v>
      </c>
      <c r="BF407">
        <v>14.29</v>
      </c>
      <c r="BG407">
        <v>-25</v>
      </c>
      <c r="BH407">
        <v>0</v>
      </c>
      <c r="BI407">
        <v>45.95</v>
      </c>
      <c r="BJ407">
        <v>0</v>
      </c>
      <c r="BK407">
        <v>25</v>
      </c>
      <c r="BL407">
        <v>0</v>
      </c>
      <c r="BM407" t="s">
        <v>1488</v>
      </c>
      <c r="BN407">
        <v>17.239999999999998</v>
      </c>
      <c r="BO407">
        <v>0</v>
      </c>
      <c r="BP407">
        <v>0</v>
      </c>
      <c r="BQ407">
        <v>0</v>
      </c>
      <c r="BR407">
        <v>0</v>
      </c>
      <c r="BS407">
        <v>0</v>
      </c>
      <c r="BT407" t="s">
        <v>1488</v>
      </c>
      <c r="BU407" t="s">
        <v>1488</v>
      </c>
      <c r="BV407" t="s">
        <v>1488</v>
      </c>
      <c r="BW407" t="s">
        <v>1488</v>
      </c>
      <c r="BX407">
        <v>100</v>
      </c>
      <c r="BY407">
        <v>38</v>
      </c>
      <c r="BZ407">
        <v>0</v>
      </c>
      <c r="CA407">
        <v>1</v>
      </c>
      <c r="CB407">
        <v>0</v>
      </c>
      <c r="CC407">
        <v>0</v>
      </c>
      <c r="CD407">
        <v>7</v>
      </c>
      <c r="CE407">
        <v>36</v>
      </c>
      <c r="CF407">
        <v>0</v>
      </c>
      <c r="CG407">
        <v>0</v>
      </c>
      <c r="CH407">
        <v>0</v>
      </c>
      <c r="CI407">
        <v>0</v>
      </c>
      <c r="CJ407">
        <v>0</v>
      </c>
      <c r="CK407">
        <v>0</v>
      </c>
      <c r="CL407">
        <v>1</v>
      </c>
      <c r="CM407">
        <v>0</v>
      </c>
      <c r="CN407">
        <v>0</v>
      </c>
      <c r="CO407">
        <v>0</v>
      </c>
      <c r="CP407">
        <v>32.64</v>
      </c>
      <c r="CQ407">
        <v>215.2</v>
      </c>
      <c r="CR407">
        <v>13.17</v>
      </c>
      <c r="CS407">
        <v>15.86</v>
      </c>
      <c r="CT407">
        <v>16.940000000000001</v>
      </c>
      <c r="CU407">
        <v>46.35</v>
      </c>
      <c r="CV407">
        <v>47.35</v>
      </c>
      <c r="CW407">
        <v>50.31</v>
      </c>
      <c r="CX407">
        <v>58.23</v>
      </c>
      <c r="CY407">
        <v>50.22</v>
      </c>
      <c r="CZ407">
        <v>55.85</v>
      </c>
    </row>
    <row r="408" spans="1:104">
      <c r="A408" t="s">
        <v>1352</v>
      </c>
      <c r="B408" t="s">
        <v>1353</v>
      </c>
      <c r="C408" t="s">
        <v>68</v>
      </c>
      <c r="D408" t="s">
        <v>1056</v>
      </c>
      <c r="E408">
        <v>75</v>
      </c>
      <c r="F408">
        <v>20142015</v>
      </c>
      <c r="G408">
        <v>19</v>
      </c>
      <c r="H408">
        <v>0.92500000000000004</v>
      </c>
      <c r="I408">
        <v>0.92500000000000004</v>
      </c>
      <c r="J408">
        <v>1</v>
      </c>
      <c r="K408">
        <v>0</v>
      </c>
      <c r="L408">
        <v>1</v>
      </c>
      <c r="M408">
        <v>0.92</v>
      </c>
      <c r="N408">
        <v>0</v>
      </c>
      <c r="O408">
        <v>0.92</v>
      </c>
      <c r="P408">
        <v>0</v>
      </c>
      <c r="Q408">
        <v>12.5</v>
      </c>
      <c r="R408">
        <v>95.93</v>
      </c>
      <c r="S408">
        <v>14.29</v>
      </c>
      <c r="T408">
        <v>5.1100000000000003</v>
      </c>
      <c r="U408">
        <v>0.87</v>
      </c>
      <c r="V408">
        <v>2.94</v>
      </c>
      <c r="W408">
        <v>17.86</v>
      </c>
      <c r="X408">
        <v>14.91</v>
      </c>
      <c r="Y408">
        <v>-36</v>
      </c>
      <c r="Z408">
        <v>10</v>
      </c>
      <c r="AA408">
        <v>46</v>
      </c>
      <c r="AB408">
        <v>9.17</v>
      </c>
      <c r="AC408">
        <v>42.17</v>
      </c>
      <c r="AD408">
        <v>51.34</v>
      </c>
      <c r="AE408">
        <v>5</v>
      </c>
      <c r="AF408">
        <v>-1.28</v>
      </c>
      <c r="AG408">
        <v>13.78</v>
      </c>
      <c r="AH408">
        <v>-96</v>
      </c>
      <c r="AI408">
        <v>16</v>
      </c>
      <c r="AJ408">
        <v>112</v>
      </c>
      <c r="AK408">
        <v>14.67</v>
      </c>
      <c r="AL408">
        <v>102.67</v>
      </c>
      <c r="AM408">
        <v>117.34</v>
      </c>
      <c r="AN408">
        <v>81.25</v>
      </c>
      <c r="AO408">
        <v>0</v>
      </c>
      <c r="AP408">
        <v>4</v>
      </c>
      <c r="AQ408">
        <v>7</v>
      </c>
      <c r="AR408">
        <v>0.61</v>
      </c>
      <c r="AS408">
        <v>15.22</v>
      </c>
      <c r="AT408">
        <v>14.6</v>
      </c>
      <c r="AU408">
        <v>-64</v>
      </c>
      <c r="AV408">
        <v>14</v>
      </c>
      <c r="AW408">
        <v>78</v>
      </c>
      <c r="AX408">
        <v>12.83</v>
      </c>
      <c r="AY408">
        <v>71.5</v>
      </c>
      <c r="AZ408">
        <v>84.34</v>
      </c>
      <c r="BA408">
        <v>92.86</v>
      </c>
      <c r="BB408">
        <v>0</v>
      </c>
      <c r="BC408">
        <v>7</v>
      </c>
      <c r="BD408">
        <v>3.06</v>
      </c>
      <c r="BE408">
        <v>20.309999999999999</v>
      </c>
      <c r="BF408">
        <v>17.260000000000002</v>
      </c>
      <c r="BG408">
        <v>-38</v>
      </c>
      <c r="BH408">
        <v>11.92</v>
      </c>
      <c r="BI408">
        <v>46.75</v>
      </c>
      <c r="BJ408">
        <v>13</v>
      </c>
      <c r="BK408">
        <v>51</v>
      </c>
      <c r="BL408">
        <v>7</v>
      </c>
      <c r="BM408">
        <v>2.52</v>
      </c>
      <c r="BN408">
        <v>11.76</v>
      </c>
      <c r="BO408">
        <v>0.92</v>
      </c>
      <c r="BP408">
        <v>5.5</v>
      </c>
      <c r="BQ408">
        <v>1</v>
      </c>
      <c r="BR408">
        <v>6</v>
      </c>
      <c r="BS408">
        <v>-5</v>
      </c>
      <c r="BT408">
        <v>14.29</v>
      </c>
      <c r="BU408">
        <v>14.29</v>
      </c>
      <c r="BV408">
        <v>7.69</v>
      </c>
      <c r="BW408">
        <v>7.14</v>
      </c>
      <c r="BX408">
        <v>88.24</v>
      </c>
      <c r="BY408">
        <v>48.98</v>
      </c>
      <c r="BZ408">
        <v>48</v>
      </c>
      <c r="CA408">
        <v>50</v>
      </c>
      <c r="CB408">
        <v>14.63</v>
      </c>
      <c r="CC408">
        <v>12</v>
      </c>
      <c r="CD408">
        <v>18</v>
      </c>
      <c r="CE408">
        <v>70</v>
      </c>
      <c r="CF408">
        <v>2</v>
      </c>
      <c r="CG408">
        <v>1</v>
      </c>
      <c r="CH408">
        <v>0</v>
      </c>
      <c r="CI408">
        <v>0</v>
      </c>
      <c r="CJ408">
        <v>6</v>
      </c>
      <c r="CK408">
        <v>1</v>
      </c>
      <c r="CL408">
        <v>5</v>
      </c>
      <c r="CM408">
        <v>0</v>
      </c>
      <c r="CN408">
        <v>0</v>
      </c>
      <c r="CO408">
        <v>0</v>
      </c>
      <c r="CP408">
        <v>65.45</v>
      </c>
      <c r="CQ408">
        <v>231.58</v>
      </c>
      <c r="CR408">
        <v>22.03</v>
      </c>
      <c r="CS408">
        <v>19.22</v>
      </c>
      <c r="CT408">
        <v>17.739999999999998</v>
      </c>
      <c r="CU408">
        <v>45.63</v>
      </c>
      <c r="CV408">
        <v>50.79</v>
      </c>
      <c r="CW408">
        <v>51</v>
      </c>
      <c r="CX408">
        <v>60.76</v>
      </c>
      <c r="CY408">
        <v>56.15</v>
      </c>
      <c r="CZ408">
        <v>54.39</v>
      </c>
    </row>
    <row r="409" spans="1:104">
      <c r="A409" t="s">
        <v>1125</v>
      </c>
      <c r="B409" t="s">
        <v>1126</v>
      </c>
      <c r="C409" t="s">
        <v>87</v>
      </c>
      <c r="D409" t="s">
        <v>393</v>
      </c>
      <c r="E409">
        <v>81</v>
      </c>
      <c r="F409">
        <v>20142015</v>
      </c>
      <c r="G409">
        <v>34</v>
      </c>
      <c r="H409">
        <v>1.5</v>
      </c>
      <c r="I409">
        <v>1.5</v>
      </c>
      <c r="J409">
        <v>2</v>
      </c>
      <c r="K409">
        <v>0</v>
      </c>
      <c r="L409">
        <v>2</v>
      </c>
      <c r="M409">
        <v>0.73</v>
      </c>
      <c r="N409">
        <v>0</v>
      </c>
      <c r="O409">
        <v>0.73</v>
      </c>
      <c r="P409">
        <v>2</v>
      </c>
      <c r="Q409">
        <v>16.3</v>
      </c>
      <c r="R409">
        <v>90.54</v>
      </c>
      <c r="S409">
        <v>18.18</v>
      </c>
      <c r="T409">
        <v>-13.35</v>
      </c>
      <c r="U409">
        <v>2.04</v>
      </c>
      <c r="V409">
        <v>-3.28</v>
      </c>
      <c r="W409">
        <v>17.690000000000001</v>
      </c>
      <c r="X409">
        <v>20.97</v>
      </c>
      <c r="Y409">
        <v>-84</v>
      </c>
      <c r="Z409">
        <v>23</v>
      </c>
      <c r="AA409">
        <v>107</v>
      </c>
      <c r="AB409">
        <v>8.34</v>
      </c>
      <c r="AC409">
        <v>38.79</v>
      </c>
      <c r="AD409">
        <v>47.13</v>
      </c>
      <c r="AE409">
        <v>9</v>
      </c>
      <c r="AF409">
        <v>-2.2000000000000002</v>
      </c>
      <c r="AG409">
        <v>18.5</v>
      </c>
      <c r="AH409">
        <v>-182</v>
      </c>
      <c r="AI409">
        <v>44</v>
      </c>
      <c r="AJ409">
        <v>226</v>
      </c>
      <c r="AK409">
        <v>15.95</v>
      </c>
      <c r="AL409">
        <v>81.94</v>
      </c>
      <c r="AM409">
        <v>97.89</v>
      </c>
      <c r="AN409">
        <v>75</v>
      </c>
      <c r="AO409">
        <v>2</v>
      </c>
      <c r="AP409">
        <v>11</v>
      </c>
      <c r="AQ409">
        <v>15</v>
      </c>
      <c r="AR409">
        <v>-1.5</v>
      </c>
      <c r="AS409">
        <v>18.23</v>
      </c>
      <c r="AT409">
        <v>19.73</v>
      </c>
      <c r="AU409">
        <v>-129</v>
      </c>
      <c r="AV409">
        <v>37</v>
      </c>
      <c r="AW409">
        <v>166</v>
      </c>
      <c r="AX409">
        <v>13.41</v>
      </c>
      <c r="AY409">
        <v>60.18</v>
      </c>
      <c r="AZ409">
        <v>73.599999999999994</v>
      </c>
      <c r="BA409">
        <v>89.19</v>
      </c>
      <c r="BB409">
        <v>2</v>
      </c>
      <c r="BC409">
        <v>13</v>
      </c>
      <c r="BD409">
        <v>-1.52</v>
      </c>
      <c r="BE409">
        <v>22.15</v>
      </c>
      <c r="BF409">
        <v>23.67</v>
      </c>
      <c r="BG409">
        <v>-83</v>
      </c>
      <c r="BH409">
        <v>11.96</v>
      </c>
      <c r="BI409">
        <v>42.06</v>
      </c>
      <c r="BJ409">
        <v>33</v>
      </c>
      <c r="BK409">
        <v>116</v>
      </c>
      <c r="BL409">
        <v>11</v>
      </c>
      <c r="BM409">
        <v>-18</v>
      </c>
      <c r="BN409">
        <v>28</v>
      </c>
      <c r="BO409">
        <v>0.73</v>
      </c>
      <c r="BP409">
        <v>6.53</v>
      </c>
      <c r="BQ409">
        <v>2</v>
      </c>
      <c r="BR409">
        <v>18</v>
      </c>
      <c r="BS409">
        <v>-16</v>
      </c>
      <c r="BT409">
        <v>10</v>
      </c>
      <c r="BU409">
        <v>15.38</v>
      </c>
      <c r="BV409">
        <v>6.06</v>
      </c>
      <c r="BW409">
        <v>5.41</v>
      </c>
      <c r="BX409">
        <v>84.48</v>
      </c>
      <c r="BY409">
        <v>50.21</v>
      </c>
      <c r="BZ409">
        <v>119</v>
      </c>
      <c r="CA409">
        <v>118</v>
      </c>
      <c r="CB409">
        <v>2.78</v>
      </c>
      <c r="CC409">
        <v>6</v>
      </c>
      <c r="CD409">
        <v>40</v>
      </c>
      <c r="CE409">
        <v>210</v>
      </c>
      <c r="CF409">
        <v>4</v>
      </c>
      <c r="CG409">
        <v>5</v>
      </c>
      <c r="CH409">
        <v>0</v>
      </c>
      <c r="CI409">
        <v>0</v>
      </c>
      <c r="CJ409">
        <v>9</v>
      </c>
      <c r="CK409">
        <v>2</v>
      </c>
      <c r="CL409">
        <v>5</v>
      </c>
      <c r="CM409">
        <v>0</v>
      </c>
      <c r="CN409">
        <v>2</v>
      </c>
      <c r="CO409">
        <v>0.73</v>
      </c>
      <c r="CP409">
        <v>165.49</v>
      </c>
      <c r="CQ409">
        <v>219.17</v>
      </c>
      <c r="CR409">
        <v>43.02</v>
      </c>
      <c r="CS409">
        <v>16.899999999999999</v>
      </c>
      <c r="CT409">
        <v>16.93</v>
      </c>
      <c r="CU409">
        <v>48.74</v>
      </c>
      <c r="CV409">
        <v>49.76</v>
      </c>
      <c r="CW409">
        <v>52.2</v>
      </c>
      <c r="CX409">
        <v>54.89</v>
      </c>
      <c r="CY409">
        <v>53.44</v>
      </c>
      <c r="CZ409">
        <v>53.96</v>
      </c>
    </row>
    <row r="410" spans="1:104">
      <c r="A410" t="s">
        <v>762</v>
      </c>
      <c r="B410" t="s">
        <v>763</v>
      </c>
      <c r="C410" t="s">
        <v>62</v>
      </c>
      <c r="D410" t="s">
        <v>764</v>
      </c>
      <c r="E410">
        <v>56</v>
      </c>
      <c r="F410">
        <v>20142015</v>
      </c>
      <c r="G410">
        <v>23</v>
      </c>
      <c r="H410">
        <v>0.85099999999999998</v>
      </c>
      <c r="I410">
        <v>0.85099999999999998</v>
      </c>
      <c r="J410">
        <v>0</v>
      </c>
      <c r="K410">
        <v>0</v>
      </c>
      <c r="L410">
        <v>0</v>
      </c>
      <c r="M410">
        <v>0</v>
      </c>
      <c r="N410">
        <v>0</v>
      </c>
      <c r="O410">
        <v>0</v>
      </c>
      <c r="P410">
        <v>0</v>
      </c>
      <c r="Q410">
        <v>21.74</v>
      </c>
      <c r="R410">
        <v>80</v>
      </c>
      <c r="S410" t="s">
        <v>1488</v>
      </c>
      <c r="T410">
        <v>28.43</v>
      </c>
      <c r="U410">
        <v>0.21</v>
      </c>
      <c r="V410">
        <v>14.21</v>
      </c>
      <c r="W410">
        <v>27.27</v>
      </c>
      <c r="X410">
        <v>13.06</v>
      </c>
      <c r="Y410">
        <v>-5</v>
      </c>
      <c r="Z410">
        <v>3</v>
      </c>
      <c r="AA410">
        <v>8</v>
      </c>
      <c r="AB410">
        <v>15.42</v>
      </c>
      <c r="AC410">
        <v>41.11</v>
      </c>
      <c r="AD410">
        <v>56.53</v>
      </c>
      <c r="AE410">
        <v>0</v>
      </c>
      <c r="AF410">
        <v>9.24</v>
      </c>
      <c r="AG410">
        <v>12.5</v>
      </c>
      <c r="AH410">
        <v>-13</v>
      </c>
      <c r="AI410">
        <v>5</v>
      </c>
      <c r="AJ410">
        <v>18</v>
      </c>
      <c r="AK410">
        <v>25.7</v>
      </c>
      <c r="AL410">
        <v>92.51</v>
      </c>
      <c r="AM410">
        <v>118.2</v>
      </c>
      <c r="AN410">
        <v>60</v>
      </c>
      <c r="AO410">
        <v>0</v>
      </c>
      <c r="AP410">
        <v>1</v>
      </c>
      <c r="AQ410">
        <v>0</v>
      </c>
      <c r="AR410">
        <v>7.01</v>
      </c>
      <c r="AS410">
        <v>20</v>
      </c>
      <c r="AT410">
        <v>12.99</v>
      </c>
      <c r="AU410">
        <v>-9</v>
      </c>
      <c r="AV410">
        <v>3</v>
      </c>
      <c r="AW410">
        <v>12</v>
      </c>
      <c r="AX410">
        <v>15.42</v>
      </c>
      <c r="AY410">
        <v>61.67</v>
      </c>
      <c r="AZ410">
        <v>77.09</v>
      </c>
      <c r="BA410">
        <v>100</v>
      </c>
      <c r="BB410">
        <v>0</v>
      </c>
      <c r="BC410">
        <v>0</v>
      </c>
      <c r="BD410">
        <v>8.01</v>
      </c>
      <c r="BE410">
        <v>23.08</v>
      </c>
      <c r="BF410">
        <v>15.07</v>
      </c>
      <c r="BG410">
        <v>-7</v>
      </c>
      <c r="BH410">
        <v>15.42</v>
      </c>
      <c r="BI410">
        <v>51.39</v>
      </c>
      <c r="BJ410">
        <v>3</v>
      </c>
      <c r="BK410">
        <v>10</v>
      </c>
      <c r="BL410">
        <v>0</v>
      </c>
      <c r="BM410">
        <v>-16.670000000000002</v>
      </c>
      <c r="BN410">
        <v>16.670000000000002</v>
      </c>
      <c r="BO410">
        <v>0</v>
      </c>
      <c r="BP410">
        <v>10.28</v>
      </c>
      <c r="BQ410">
        <v>0</v>
      </c>
      <c r="BR410">
        <v>2</v>
      </c>
      <c r="BS410">
        <v>-2</v>
      </c>
      <c r="BT410">
        <v>0</v>
      </c>
      <c r="BU410" t="s">
        <v>1488</v>
      </c>
      <c r="BV410">
        <v>0</v>
      </c>
      <c r="BW410">
        <v>0</v>
      </c>
      <c r="BX410">
        <v>80</v>
      </c>
      <c r="BY410">
        <v>40</v>
      </c>
      <c r="BZ410">
        <v>0</v>
      </c>
      <c r="CA410">
        <v>0</v>
      </c>
      <c r="CB410">
        <v>33.33</v>
      </c>
      <c r="CC410">
        <v>2</v>
      </c>
      <c r="CD410">
        <v>1</v>
      </c>
      <c r="CE410">
        <v>4</v>
      </c>
      <c r="CF410">
        <v>3</v>
      </c>
      <c r="CG410">
        <v>1</v>
      </c>
      <c r="CH410">
        <v>0</v>
      </c>
      <c r="CI410">
        <v>0</v>
      </c>
      <c r="CJ410">
        <v>0</v>
      </c>
      <c r="CK410">
        <v>2</v>
      </c>
      <c r="CL410">
        <v>0</v>
      </c>
      <c r="CM410">
        <v>0</v>
      </c>
      <c r="CN410">
        <v>0</v>
      </c>
      <c r="CO410">
        <v>0</v>
      </c>
      <c r="CP410">
        <v>11.68</v>
      </c>
      <c r="CQ410">
        <v>277.45</v>
      </c>
      <c r="CR410">
        <v>4.04</v>
      </c>
      <c r="CS410">
        <v>16.149999999999999</v>
      </c>
      <c r="CT410">
        <v>16.86</v>
      </c>
      <c r="CU410">
        <v>49.38</v>
      </c>
      <c r="CV410">
        <v>48.97</v>
      </c>
      <c r="CW410">
        <v>53.86</v>
      </c>
      <c r="CX410">
        <v>55.21</v>
      </c>
      <c r="CY410">
        <v>52.64</v>
      </c>
      <c r="CZ410">
        <v>54.86</v>
      </c>
    </row>
    <row r="411" spans="1:104">
      <c r="A411" t="s">
        <v>582</v>
      </c>
      <c r="B411" t="s">
        <v>583</v>
      </c>
      <c r="C411" t="s">
        <v>124</v>
      </c>
      <c r="D411" t="s">
        <v>110</v>
      </c>
      <c r="E411">
        <v>69</v>
      </c>
      <c r="F411">
        <v>20142015</v>
      </c>
      <c r="G411">
        <v>35</v>
      </c>
      <c r="H411">
        <v>1.55</v>
      </c>
      <c r="I411">
        <v>1.55</v>
      </c>
      <c r="J411">
        <v>0</v>
      </c>
      <c r="K411">
        <v>0</v>
      </c>
      <c r="L411">
        <v>0</v>
      </c>
      <c r="M411">
        <v>0</v>
      </c>
      <c r="N411">
        <v>0</v>
      </c>
      <c r="O411">
        <v>0</v>
      </c>
      <c r="P411">
        <v>-1</v>
      </c>
      <c r="Q411">
        <v>0</v>
      </c>
      <c r="R411" t="s">
        <v>1488</v>
      </c>
      <c r="S411" t="s">
        <v>1488</v>
      </c>
      <c r="T411">
        <v>-5.29</v>
      </c>
      <c r="U411">
        <v>0.03</v>
      </c>
      <c r="V411">
        <v>-13.85</v>
      </c>
      <c r="W411">
        <v>0</v>
      </c>
      <c r="X411">
        <v>13.85</v>
      </c>
      <c r="Y411">
        <v>-1</v>
      </c>
      <c r="Z411">
        <v>0</v>
      </c>
      <c r="AA411">
        <v>1</v>
      </c>
      <c r="AB411">
        <v>0</v>
      </c>
      <c r="AC411">
        <v>25.26</v>
      </c>
      <c r="AD411">
        <v>25.26</v>
      </c>
      <c r="AE411">
        <v>0</v>
      </c>
      <c r="AF411">
        <v>-10.220000000000001</v>
      </c>
      <c r="AG411">
        <v>10.220000000000001</v>
      </c>
      <c r="AH411">
        <v>-4</v>
      </c>
      <c r="AI411">
        <v>0</v>
      </c>
      <c r="AJ411">
        <v>4</v>
      </c>
      <c r="AK411">
        <v>0</v>
      </c>
      <c r="AL411">
        <v>101.05</v>
      </c>
      <c r="AM411">
        <v>101.05</v>
      </c>
      <c r="AN411" t="s">
        <v>1488</v>
      </c>
      <c r="AO411">
        <v>0</v>
      </c>
      <c r="AP411">
        <v>0</v>
      </c>
      <c r="AQ411">
        <v>0</v>
      </c>
      <c r="AR411">
        <v>-11.22</v>
      </c>
      <c r="AS411">
        <v>0</v>
      </c>
      <c r="AT411">
        <v>11.22</v>
      </c>
      <c r="AU411">
        <v>-3</v>
      </c>
      <c r="AV411">
        <v>0</v>
      </c>
      <c r="AW411">
        <v>3</v>
      </c>
      <c r="AX411">
        <v>0</v>
      </c>
      <c r="AY411">
        <v>75.790000000000006</v>
      </c>
      <c r="AZ411">
        <v>75.790000000000006</v>
      </c>
      <c r="BA411" t="s">
        <v>1488</v>
      </c>
      <c r="BB411">
        <v>0</v>
      </c>
      <c r="BC411">
        <v>0</v>
      </c>
      <c r="BD411">
        <v>-10.73</v>
      </c>
      <c r="BE411">
        <v>0</v>
      </c>
      <c r="BF411">
        <v>10.73</v>
      </c>
      <c r="BG411">
        <v>-2</v>
      </c>
      <c r="BH411">
        <v>0</v>
      </c>
      <c r="BI411">
        <v>50.53</v>
      </c>
      <c r="BJ411">
        <v>0</v>
      </c>
      <c r="BK411">
        <v>2</v>
      </c>
      <c r="BL411">
        <v>0</v>
      </c>
      <c r="BM411" t="s">
        <v>1488</v>
      </c>
      <c r="BN411">
        <v>9.52</v>
      </c>
      <c r="BO411">
        <v>0</v>
      </c>
      <c r="BP411">
        <v>0</v>
      </c>
      <c r="BQ411">
        <v>0</v>
      </c>
      <c r="BR411">
        <v>0</v>
      </c>
      <c r="BS411">
        <v>0</v>
      </c>
      <c r="BT411" t="s">
        <v>1488</v>
      </c>
      <c r="BU411" t="s">
        <v>1488</v>
      </c>
      <c r="BV411" t="s">
        <v>1488</v>
      </c>
      <c r="BW411" t="s">
        <v>1488</v>
      </c>
      <c r="BX411">
        <v>100</v>
      </c>
      <c r="BY411">
        <v>40</v>
      </c>
      <c r="BZ411">
        <v>0</v>
      </c>
      <c r="CA411">
        <v>0</v>
      </c>
      <c r="CB411">
        <v>0</v>
      </c>
      <c r="CC411">
        <v>0</v>
      </c>
      <c r="CD411">
        <v>2</v>
      </c>
      <c r="CE411">
        <v>2</v>
      </c>
      <c r="CF411">
        <v>0</v>
      </c>
      <c r="CG411">
        <v>0</v>
      </c>
      <c r="CH411">
        <v>0</v>
      </c>
      <c r="CI411">
        <v>0</v>
      </c>
      <c r="CJ411">
        <v>0</v>
      </c>
      <c r="CK411">
        <v>0</v>
      </c>
      <c r="CL411">
        <v>0</v>
      </c>
      <c r="CM411">
        <v>1</v>
      </c>
      <c r="CN411">
        <v>0</v>
      </c>
      <c r="CO411">
        <v>-25.26</v>
      </c>
      <c r="CP411">
        <v>2.38</v>
      </c>
      <c r="CQ411">
        <v>350.13</v>
      </c>
      <c r="CR411">
        <v>0.67</v>
      </c>
      <c r="CS411">
        <v>16.510000000000002</v>
      </c>
      <c r="CT411">
        <v>17.12</v>
      </c>
      <c r="CU411">
        <v>49.39</v>
      </c>
      <c r="CV411">
        <v>49.37</v>
      </c>
      <c r="CW411">
        <v>51.08</v>
      </c>
      <c r="CX411">
        <v>52.34</v>
      </c>
      <c r="CY411">
        <v>53.23</v>
      </c>
      <c r="CZ411">
        <v>54.58</v>
      </c>
    </row>
    <row r="412" spans="1:104">
      <c r="A412" t="s">
        <v>1600</v>
      </c>
      <c r="B412" t="s">
        <v>1601</v>
      </c>
      <c r="C412" t="s">
        <v>62</v>
      </c>
      <c r="D412" t="s">
        <v>84</v>
      </c>
      <c r="E412">
        <v>15</v>
      </c>
      <c r="F412">
        <v>20142015</v>
      </c>
      <c r="G412">
        <v>21</v>
      </c>
      <c r="H412">
        <v>0.92500000000000004</v>
      </c>
      <c r="I412">
        <v>0.92500000000000004</v>
      </c>
      <c r="J412">
        <v>0</v>
      </c>
      <c r="K412">
        <v>0</v>
      </c>
      <c r="L412">
        <v>0</v>
      </c>
      <c r="M412">
        <v>0</v>
      </c>
      <c r="N412">
        <v>0</v>
      </c>
      <c r="O412">
        <v>0</v>
      </c>
      <c r="P412">
        <v>0</v>
      </c>
      <c r="Q412">
        <v>13.33</v>
      </c>
      <c r="R412">
        <v>75</v>
      </c>
      <c r="S412" t="s">
        <v>1488</v>
      </c>
      <c r="T412">
        <v>15.94</v>
      </c>
      <c r="U412">
        <v>0.49</v>
      </c>
      <c r="V412">
        <v>-12.03</v>
      </c>
      <c r="W412">
        <v>10</v>
      </c>
      <c r="X412">
        <v>22.03</v>
      </c>
      <c r="Y412">
        <v>-8</v>
      </c>
      <c r="Z412">
        <v>1</v>
      </c>
      <c r="AA412">
        <v>9</v>
      </c>
      <c r="AB412">
        <v>8.2200000000000006</v>
      </c>
      <c r="AC412">
        <v>73.97</v>
      </c>
      <c r="AD412">
        <v>82.19</v>
      </c>
      <c r="AE412">
        <v>0</v>
      </c>
      <c r="AF412">
        <v>-6.02</v>
      </c>
      <c r="AG412">
        <v>19.350000000000001</v>
      </c>
      <c r="AH412">
        <v>-11</v>
      </c>
      <c r="AI412">
        <v>2</v>
      </c>
      <c r="AJ412">
        <v>13</v>
      </c>
      <c r="AK412">
        <v>16.440000000000001</v>
      </c>
      <c r="AL412">
        <v>106.85</v>
      </c>
      <c r="AM412">
        <v>123.29</v>
      </c>
      <c r="AN412">
        <v>50</v>
      </c>
      <c r="AO412">
        <v>0</v>
      </c>
      <c r="AP412">
        <v>1</v>
      </c>
      <c r="AQ412">
        <v>0</v>
      </c>
      <c r="AR412">
        <v>-9.06</v>
      </c>
      <c r="AS412">
        <v>15.38</v>
      </c>
      <c r="AT412">
        <v>24.44</v>
      </c>
      <c r="AU412">
        <v>-9</v>
      </c>
      <c r="AV412">
        <v>2</v>
      </c>
      <c r="AW412">
        <v>11</v>
      </c>
      <c r="AX412">
        <v>16.440000000000001</v>
      </c>
      <c r="AY412">
        <v>90.41</v>
      </c>
      <c r="AZ412">
        <v>106.85</v>
      </c>
      <c r="BA412">
        <v>50</v>
      </c>
      <c r="BB412">
        <v>0</v>
      </c>
      <c r="BC412">
        <v>0</v>
      </c>
      <c r="BD412">
        <v>-21.65</v>
      </c>
      <c r="BE412">
        <v>11.11</v>
      </c>
      <c r="BF412">
        <v>32.76</v>
      </c>
      <c r="BG412">
        <v>-7</v>
      </c>
      <c r="BH412">
        <v>8.2200000000000006</v>
      </c>
      <c r="BI412">
        <v>65.75</v>
      </c>
      <c r="BJ412">
        <v>1</v>
      </c>
      <c r="BK412">
        <v>8</v>
      </c>
      <c r="BL412">
        <v>0</v>
      </c>
      <c r="BM412">
        <v>0</v>
      </c>
      <c r="BN412">
        <v>0</v>
      </c>
      <c r="BO412">
        <v>0</v>
      </c>
      <c r="BP412">
        <v>16.440000000000001</v>
      </c>
      <c r="BQ412">
        <v>0</v>
      </c>
      <c r="BR412">
        <v>2</v>
      </c>
      <c r="BS412">
        <v>-2</v>
      </c>
      <c r="BT412">
        <v>0</v>
      </c>
      <c r="BU412" t="s">
        <v>1488</v>
      </c>
      <c r="BV412">
        <v>0</v>
      </c>
      <c r="BW412">
        <v>0</v>
      </c>
      <c r="BX412">
        <v>75</v>
      </c>
      <c r="BY412">
        <v>40</v>
      </c>
      <c r="BZ412">
        <v>0</v>
      </c>
      <c r="CA412">
        <v>0</v>
      </c>
      <c r="CB412">
        <v>33.33</v>
      </c>
      <c r="CC412">
        <v>1</v>
      </c>
      <c r="CD412">
        <v>2</v>
      </c>
      <c r="CE412">
        <v>2</v>
      </c>
      <c r="CF412">
        <v>1</v>
      </c>
      <c r="CG412">
        <v>0</v>
      </c>
      <c r="CH412">
        <v>0</v>
      </c>
      <c r="CI412">
        <v>0</v>
      </c>
      <c r="CJ412">
        <v>0</v>
      </c>
      <c r="CK412">
        <v>0</v>
      </c>
      <c r="CL412">
        <v>0</v>
      </c>
      <c r="CM412">
        <v>0</v>
      </c>
      <c r="CN412">
        <v>0</v>
      </c>
      <c r="CO412">
        <v>0</v>
      </c>
      <c r="CP412">
        <v>7.3</v>
      </c>
      <c r="CQ412">
        <v>67.36</v>
      </c>
      <c r="CR412">
        <v>9.7799999999999994</v>
      </c>
      <c r="CS412">
        <v>16.510000000000002</v>
      </c>
      <c r="CT412">
        <v>16.97</v>
      </c>
      <c r="CU412">
        <v>53</v>
      </c>
      <c r="CV412">
        <v>47.57</v>
      </c>
      <c r="CW412">
        <v>55.99</v>
      </c>
      <c r="CX412">
        <v>49.66</v>
      </c>
      <c r="CY412">
        <v>52.4</v>
      </c>
      <c r="CZ412">
        <v>57.74</v>
      </c>
    </row>
    <row r="413" spans="1:104">
      <c r="A413" t="s">
        <v>920</v>
      </c>
      <c r="B413" t="s">
        <v>921</v>
      </c>
      <c r="C413" t="s">
        <v>100</v>
      </c>
      <c r="D413" t="s">
        <v>345</v>
      </c>
      <c r="E413">
        <v>58</v>
      </c>
      <c r="F413">
        <v>20142015</v>
      </c>
      <c r="G413">
        <v>32</v>
      </c>
      <c r="H413">
        <v>0.8</v>
      </c>
      <c r="I413">
        <v>0.8</v>
      </c>
      <c r="J413">
        <v>0</v>
      </c>
      <c r="K413">
        <v>1</v>
      </c>
      <c r="L413">
        <v>1</v>
      </c>
      <c r="M413">
        <v>0</v>
      </c>
      <c r="N413">
        <v>0.75</v>
      </c>
      <c r="O413">
        <v>0.75</v>
      </c>
      <c r="P413">
        <v>0</v>
      </c>
      <c r="Q413">
        <v>13.33</v>
      </c>
      <c r="R413">
        <v>98.65</v>
      </c>
      <c r="S413">
        <v>0</v>
      </c>
      <c r="T413">
        <v>7.93</v>
      </c>
      <c r="U413">
        <v>1.39</v>
      </c>
      <c r="V413">
        <v>7.97</v>
      </c>
      <c r="W413">
        <v>15.66</v>
      </c>
      <c r="X413">
        <v>7.69</v>
      </c>
      <c r="Y413">
        <v>-57</v>
      </c>
      <c r="Z413">
        <v>13</v>
      </c>
      <c r="AA413">
        <v>70</v>
      </c>
      <c r="AB413">
        <v>9.7100000000000009</v>
      </c>
      <c r="AC413">
        <v>52.27</v>
      </c>
      <c r="AD413">
        <v>61.98</v>
      </c>
      <c r="AE413">
        <v>8</v>
      </c>
      <c r="AF413">
        <v>5.19</v>
      </c>
      <c r="AG413">
        <v>8.15</v>
      </c>
      <c r="AH413">
        <v>-121</v>
      </c>
      <c r="AI413">
        <v>22</v>
      </c>
      <c r="AJ413">
        <v>143</v>
      </c>
      <c r="AK413">
        <v>16.43</v>
      </c>
      <c r="AL413">
        <v>106.78</v>
      </c>
      <c r="AM413">
        <v>123.21</v>
      </c>
      <c r="AN413">
        <v>72.73</v>
      </c>
      <c r="AO413">
        <v>2</v>
      </c>
      <c r="AP413">
        <v>11</v>
      </c>
      <c r="AQ413">
        <v>9</v>
      </c>
      <c r="AR413">
        <v>7.61</v>
      </c>
      <c r="AS413">
        <v>15.83</v>
      </c>
      <c r="AT413">
        <v>8.2200000000000006</v>
      </c>
      <c r="AU413">
        <v>-82</v>
      </c>
      <c r="AV413">
        <v>19</v>
      </c>
      <c r="AW413">
        <v>101</v>
      </c>
      <c r="AX413">
        <v>14.19</v>
      </c>
      <c r="AY413">
        <v>75.42</v>
      </c>
      <c r="AZ413">
        <v>89.61</v>
      </c>
      <c r="BA413">
        <v>84.21</v>
      </c>
      <c r="BB413">
        <v>1</v>
      </c>
      <c r="BC413">
        <v>7</v>
      </c>
      <c r="BD413">
        <v>11.24</v>
      </c>
      <c r="BE413">
        <v>19.75</v>
      </c>
      <c r="BF413">
        <v>8.51</v>
      </c>
      <c r="BG413">
        <v>-49</v>
      </c>
      <c r="BH413">
        <v>11.95</v>
      </c>
      <c r="BI413">
        <v>48.54</v>
      </c>
      <c r="BJ413">
        <v>16</v>
      </c>
      <c r="BK413">
        <v>65</v>
      </c>
      <c r="BL413">
        <v>6</v>
      </c>
      <c r="BM413">
        <v>18.18</v>
      </c>
      <c r="BN413">
        <v>0</v>
      </c>
      <c r="BO413">
        <v>1.49</v>
      </c>
      <c r="BP413">
        <v>6.72</v>
      </c>
      <c r="BQ413">
        <v>2</v>
      </c>
      <c r="BR413">
        <v>9</v>
      </c>
      <c r="BS413">
        <v>-7</v>
      </c>
      <c r="BT413">
        <v>18.18</v>
      </c>
      <c r="BU413">
        <v>0</v>
      </c>
      <c r="BV413">
        <v>12.5</v>
      </c>
      <c r="BW413">
        <v>10.53</v>
      </c>
      <c r="BX413">
        <v>86.15</v>
      </c>
      <c r="BY413">
        <v>40</v>
      </c>
      <c r="BZ413">
        <v>2</v>
      </c>
      <c r="CA413">
        <v>3</v>
      </c>
      <c r="CB413">
        <v>14.29</v>
      </c>
      <c r="CC413">
        <v>8</v>
      </c>
      <c r="CD413">
        <v>14</v>
      </c>
      <c r="CE413">
        <v>48</v>
      </c>
      <c r="CF413">
        <v>3</v>
      </c>
      <c r="CG413">
        <v>3</v>
      </c>
      <c r="CH413">
        <v>1</v>
      </c>
      <c r="CI413">
        <v>0</v>
      </c>
      <c r="CJ413">
        <v>6</v>
      </c>
      <c r="CK413">
        <v>1</v>
      </c>
      <c r="CL413">
        <v>6</v>
      </c>
      <c r="CM413">
        <v>0</v>
      </c>
      <c r="CN413">
        <v>0</v>
      </c>
      <c r="CO413">
        <v>0</v>
      </c>
      <c r="CP413">
        <v>80.349999999999994</v>
      </c>
      <c r="CQ413">
        <v>267.73</v>
      </c>
      <c r="CR413">
        <v>23.08</v>
      </c>
      <c r="CS413">
        <v>17.309999999999999</v>
      </c>
      <c r="CT413">
        <v>17.260000000000002</v>
      </c>
      <c r="CU413">
        <v>49.38</v>
      </c>
      <c r="CV413">
        <v>50.35</v>
      </c>
      <c r="CW413">
        <v>54.3</v>
      </c>
      <c r="CX413">
        <v>55.66</v>
      </c>
      <c r="CY413">
        <v>54.59</v>
      </c>
      <c r="CZ413">
        <v>53.83</v>
      </c>
    </row>
    <row r="414" spans="1:104">
      <c r="A414" t="s">
        <v>1410</v>
      </c>
      <c r="B414" t="s">
        <v>1411</v>
      </c>
      <c r="C414" t="s">
        <v>124</v>
      </c>
      <c r="D414" t="s">
        <v>1243</v>
      </c>
      <c r="E414">
        <v>74</v>
      </c>
      <c r="F414">
        <v>20142015</v>
      </c>
      <c r="G414">
        <v>30</v>
      </c>
      <c r="H414">
        <v>6</v>
      </c>
      <c r="I414">
        <v>5</v>
      </c>
      <c r="J414">
        <v>0</v>
      </c>
      <c r="K414">
        <v>0</v>
      </c>
      <c r="L414">
        <v>0</v>
      </c>
      <c r="M414">
        <v>0</v>
      </c>
      <c r="N414">
        <v>0</v>
      </c>
      <c r="O414">
        <v>0</v>
      </c>
      <c r="P414">
        <v>1</v>
      </c>
      <c r="Q414">
        <v>13.64</v>
      </c>
      <c r="R414">
        <v>100</v>
      </c>
      <c r="S414">
        <v>0</v>
      </c>
      <c r="T414">
        <v>14.46</v>
      </c>
      <c r="U414">
        <v>0.17</v>
      </c>
      <c r="V414">
        <v>7.85</v>
      </c>
      <c r="W414">
        <v>15.38</v>
      </c>
      <c r="X414">
        <v>7.53</v>
      </c>
      <c r="Y414">
        <v>-9</v>
      </c>
      <c r="Z414">
        <v>2</v>
      </c>
      <c r="AA414">
        <v>11</v>
      </c>
      <c r="AB414">
        <v>9.27</v>
      </c>
      <c r="AC414">
        <v>51</v>
      </c>
      <c r="AD414">
        <v>60.27</v>
      </c>
      <c r="AE414">
        <v>1</v>
      </c>
      <c r="AF414">
        <v>6.88</v>
      </c>
      <c r="AG414">
        <v>6.75</v>
      </c>
      <c r="AH414">
        <v>-16</v>
      </c>
      <c r="AI414">
        <v>3</v>
      </c>
      <c r="AJ414">
        <v>19</v>
      </c>
      <c r="AK414">
        <v>13.91</v>
      </c>
      <c r="AL414">
        <v>88.09</v>
      </c>
      <c r="AM414">
        <v>102</v>
      </c>
      <c r="AN414">
        <v>66.67</v>
      </c>
      <c r="AO414">
        <v>0</v>
      </c>
      <c r="AP414">
        <v>0</v>
      </c>
      <c r="AQ414">
        <v>1</v>
      </c>
      <c r="AR414">
        <v>5.63</v>
      </c>
      <c r="AS414">
        <v>13.33</v>
      </c>
      <c r="AT414">
        <v>7.71</v>
      </c>
      <c r="AU414">
        <v>-11</v>
      </c>
      <c r="AV414">
        <v>2</v>
      </c>
      <c r="AW414">
        <v>13</v>
      </c>
      <c r="AX414">
        <v>9.27</v>
      </c>
      <c r="AY414">
        <v>60.27</v>
      </c>
      <c r="AZ414">
        <v>69.540000000000006</v>
      </c>
      <c r="BA414">
        <v>100</v>
      </c>
      <c r="BB414">
        <v>0</v>
      </c>
      <c r="BC414">
        <v>1</v>
      </c>
      <c r="BD414">
        <v>11.11</v>
      </c>
      <c r="BE414">
        <v>20</v>
      </c>
      <c r="BF414">
        <v>8.89</v>
      </c>
      <c r="BG414">
        <v>-6</v>
      </c>
      <c r="BH414">
        <v>9.27</v>
      </c>
      <c r="BI414">
        <v>37.090000000000003</v>
      </c>
      <c r="BJ414">
        <v>2</v>
      </c>
      <c r="BK414">
        <v>8</v>
      </c>
      <c r="BL414">
        <v>1</v>
      </c>
      <c r="BM414" t="s">
        <v>1488</v>
      </c>
      <c r="BN414">
        <v>8.06</v>
      </c>
      <c r="BO414">
        <v>0</v>
      </c>
      <c r="BP414">
        <v>0</v>
      </c>
      <c r="BQ414">
        <v>0</v>
      </c>
      <c r="BR414">
        <v>0</v>
      </c>
      <c r="BS414">
        <v>0</v>
      </c>
      <c r="BT414" t="s">
        <v>1488</v>
      </c>
      <c r="BU414">
        <v>0</v>
      </c>
      <c r="BV414">
        <v>0</v>
      </c>
      <c r="BW414">
        <v>0</v>
      </c>
      <c r="BX414">
        <v>100</v>
      </c>
      <c r="BY414">
        <v>43</v>
      </c>
      <c r="BZ414">
        <v>1</v>
      </c>
      <c r="CA414">
        <v>0</v>
      </c>
      <c r="CB414">
        <v>20</v>
      </c>
      <c r="CC414">
        <v>1</v>
      </c>
      <c r="CD414">
        <v>6</v>
      </c>
      <c r="CE414">
        <v>4</v>
      </c>
      <c r="CF414">
        <v>0</v>
      </c>
      <c r="CG414">
        <v>0</v>
      </c>
      <c r="CH414">
        <v>0</v>
      </c>
      <c r="CI414">
        <v>0</v>
      </c>
      <c r="CJ414">
        <v>1</v>
      </c>
      <c r="CK414">
        <v>0</v>
      </c>
      <c r="CL414">
        <v>0</v>
      </c>
      <c r="CM414">
        <v>0</v>
      </c>
      <c r="CN414">
        <v>1</v>
      </c>
      <c r="CO414">
        <v>4.6399999999999997</v>
      </c>
      <c r="CP414">
        <v>12.94</v>
      </c>
      <c r="CQ414">
        <v>377.97</v>
      </c>
      <c r="CR414">
        <v>3.31</v>
      </c>
      <c r="CS414">
        <v>18.739999999999998</v>
      </c>
      <c r="CT414">
        <v>17.420000000000002</v>
      </c>
      <c r="CU414">
        <v>41.31</v>
      </c>
      <c r="CV414">
        <v>50.19</v>
      </c>
      <c r="CW414">
        <v>45.9</v>
      </c>
      <c r="CX414">
        <v>65.23</v>
      </c>
      <c r="CY414">
        <v>54.92</v>
      </c>
      <c r="CZ414">
        <v>54.51</v>
      </c>
    </row>
    <row r="415" spans="1:104">
      <c r="A415" t="s">
        <v>782</v>
      </c>
      <c r="B415" t="s">
        <v>783</v>
      </c>
      <c r="C415" t="s">
        <v>62</v>
      </c>
      <c r="D415" t="s">
        <v>71</v>
      </c>
      <c r="E415">
        <v>38</v>
      </c>
      <c r="F415">
        <v>20142015</v>
      </c>
      <c r="G415">
        <v>19</v>
      </c>
      <c r="H415">
        <v>0.92500000000000004</v>
      </c>
      <c r="I415">
        <v>0.92500000000000004</v>
      </c>
      <c r="J415">
        <v>0</v>
      </c>
      <c r="K415">
        <v>0</v>
      </c>
      <c r="L415">
        <v>0</v>
      </c>
      <c r="M415">
        <v>0</v>
      </c>
      <c r="N415">
        <v>0</v>
      </c>
      <c r="O415">
        <v>0</v>
      </c>
      <c r="P415">
        <v>0</v>
      </c>
      <c r="Q415">
        <v>21.57</v>
      </c>
      <c r="R415">
        <v>107.5</v>
      </c>
      <c r="S415" t="s">
        <v>1488</v>
      </c>
      <c r="T415">
        <v>2.81</v>
      </c>
      <c r="U415">
        <v>0.77</v>
      </c>
      <c r="V415">
        <v>14.25</v>
      </c>
      <c r="W415">
        <v>29.63</v>
      </c>
      <c r="X415">
        <v>15.38</v>
      </c>
      <c r="Y415">
        <v>-11</v>
      </c>
      <c r="Z415">
        <v>8</v>
      </c>
      <c r="AA415">
        <v>19</v>
      </c>
      <c r="AB415">
        <v>16.45</v>
      </c>
      <c r="AC415">
        <v>39.07</v>
      </c>
      <c r="AD415">
        <v>55.53</v>
      </c>
      <c r="AE415">
        <v>0</v>
      </c>
      <c r="AF415">
        <v>7.88</v>
      </c>
      <c r="AG415">
        <v>13.68</v>
      </c>
      <c r="AH415">
        <v>-29</v>
      </c>
      <c r="AI415">
        <v>11</v>
      </c>
      <c r="AJ415">
        <v>40</v>
      </c>
      <c r="AK415">
        <v>22.62</v>
      </c>
      <c r="AL415">
        <v>82.26</v>
      </c>
      <c r="AM415">
        <v>104.88</v>
      </c>
      <c r="AN415">
        <v>72.73</v>
      </c>
      <c r="AO415">
        <v>0</v>
      </c>
      <c r="AP415">
        <v>3</v>
      </c>
      <c r="AQ415">
        <v>0</v>
      </c>
      <c r="AR415">
        <v>8.8699999999999992</v>
      </c>
      <c r="AS415">
        <v>24.32</v>
      </c>
      <c r="AT415">
        <v>15.45</v>
      </c>
      <c r="AU415">
        <v>-19</v>
      </c>
      <c r="AV415">
        <v>9</v>
      </c>
      <c r="AW415">
        <v>28</v>
      </c>
      <c r="AX415">
        <v>18.510000000000002</v>
      </c>
      <c r="AY415">
        <v>57.58</v>
      </c>
      <c r="AZ415">
        <v>76.09</v>
      </c>
      <c r="BA415">
        <v>88.89</v>
      </c>
      <c r="BB415">
        <v>0</v>
      </c>
      <c r="BC415">
        <v>0</v>
      </c>
      <c r="BD415">
        <v>12.01</v>
      </c>
      <c r="BE415">
        <v>28.57</v>
      </c>
      <c r="BF415">
        <v>16.559999999999999</v>
      </c>
      <c r="BG415">
        <v>-12</v>
      </c>
      <c r="BH415">
        <v>16.45</v>
      </c>
      <c r="BI415">
        <v>41.13</v>
      </c>
      <c r="BJ415">
        <v>8</v>
      </c>
      <c r="BK415">
        <v>20</v>
      </c>
      <c r="BL415">
        <v>0</v>
      </c>
      <c r="BM415">
        <v>50</v>
      </c>
      <c r="BN415">
        <v>0</v>
      </c>
      <c r="BO415">
        <v>2.06</v>
      </c>
      <c r="BP415">
        <v>2.06</v>
      </c>
      <c r="BQ415">
        <v>1</v>
      </c>
      <c r="BR415">
        <v>1</v>
      </c>
      <c r="BS415">
        <v>0</v>
      </c>
      <c r="BT415">
        <v>50</v>
      </c>
      <c r="BU415" t="s">
        <v>1488</v>
      </c>
      <c r="BV415">
        <v>12.5</v>
      </c>
      <c r="BW415">
        <v>11.11</v>
      </c>
      <c r="BX415">
        <v>95</v>
      </c>
      <c r="BY415">
        <v>40</v>
      </c>
      <c r="BZ415">
        <v>0</v>
      </c>
      <c r="CA415">
        <v>0</v>
      </c>
      <c r="CB415">
        <v>11.54</v>
      </c>
      <c r="CC415">
        <v>3</v>
      </c>
      <c r="CD415">
        <v>3</v>
      </c>
      <c r="CE415">
        <v>23</v>
      </c>
      <c r="CF415">
        <v>2</v>
      </c>
      <c r="CG415">
        <v>1</v>
      </c>
      <c r="CH415">
        <v>0</v>
      </c>
      <c r="CI415">
        <v>0</v>
      </c>
      <c r="CJ415">
        <v>0</v>
      </c>
      <c r="CK415">
        <v>0</v>
      </c>
      <c r="CL415">
        <v>0</v>
      </c>
      <c r="CM415">
        <v>0</v>
      </c>
      <c r="CN415">
        <v>0</v>
      </c>
      <c r="CO415">
        <v>0</v>
      </c>
      <c r="CP415">
        <v>29.18</v>
      </c>
      <c r="CQ415">
        <v>143.88</v>
      </c>
      <c r="CR415">
        <v>16.86</v>
      </c>
      <c r="CS415">
        <v>16.72</v>
      </c>
      <c r="CT415">
        <v>17.239999999999998</v>
      </c>
      <c r="CU415">
        <v>51.68</v>
      </c>
      <c r="CV415">
        <v>49.75</v>
      </c>
      <c r="CW415">
        <v>59.71</v>
      </c>
      <c r="CX415">
        <v>55.83</v>
      </c>
      <c r="CY415">
        <v>53.74</v>
      </c>
      <c r="CZ415">
        <v>54.29</v>
      </c>
    </row>
    <row r="416" spans="1:104">
      <c r="A416" t="s">
        <v>1340</v>
      </c>
      <c r="B416" t="s">
        <v>1341</v>
      </c>
      <c r="C416" t="s">
        <v>62</v>
      </c>
      <c r="D416" t="s">
        <v>345</v>
      </c>
      <c r="E416">
        <v>71</v>
      </c>
      <c r="F416">
        <v>20142015</v>
      </c>
      <c r="G416">
        <v>21</v>
      </c>
      <c r="H416">
        <v>0.83299999999999996</v>
      </c>
      <c r="I416">
        <v>0.83299999999999996</v>
      </c>
      <c r="J416">
        <v>0</v>
      </c>
      <c r="K416">
        <v>0</v>
      </c>
      <c r="L416">
        <v>0</v>
      </c>
      <c r="M416">
        <v>0</v>
      </c>
      <c r="N416">
        <v>0</v>
      </c>
      <c r="O416">
        <v>0</v>
      </c>
      <c r="P416">
        <v>0</v>
      </c>
      <c r="Q416">
        <v>14.81</v>
      </c>
      <c r="R416">
        <v>90.25</v>
      </c>
      <c r="S416">
        <v>0</v>
      </c>
      <c r="T416">
        <v>7.48</v>
      </c>
      <c r="U416">
        <v>1.7</v>
      </c>
      <c r="V416">
        <v>12.28</v>
      </c>
      <c r="W416">
        <v>18.05</v>
      </c>
      <c r="X416">
        <v>5.77</v>
      </c>
      <c r="Y416">
        <v>-85</v>
      </c>
      <c r="Z416">
        <v>24</v>
      </c>
      <c r="AA416">
        <v>109</v>
      </c>
      <c r="AB416">
        <v>11.93</v>
      </c>
      <c r="AC416">
        <v>54.2</v>
      </c>
      <c r="AD416">
        <v>66.13</v>
      </c>
      <c r="AE416">
        <v>0</v>
      </c>
      <c r="AF416">
        <v>8.15</v>
      </c>
      <c r="AG416">
        <v>6.67</v>
      </c>
      <c r="AH416">
        <v>-190</v>
      </c>
      <c r="AI416">
        <v>40</v>
      </c>
      <c r="AJ416">
        <v>230</v>
      </c>
      <c r="AK416">
        <v>19.89</v>
      </c>
      <c r="AL416">
        <v>114.36</v>
      </c>
      <c r="AM416">
        <v>134.25</v>
      </c>
      <c r="AN416">
        <v>60</v>
      </c>
      <c r="AO416">
        <v>0</v>
      </c>
      <c r="AP416">
        <v>32</v>
      </c>
      <c r="AQ416">
        <v>2</v>
      </c>
      <c r="AR416">
        <v>7.47</v>
      </c>
      <c r="AS416">
        <v>15.03</v>
      </c>
      <c r="AT416">
        <v>7.56</v>
      </c>
      <c r="AU416">
        <v>-135</v>
      </c>
      <c r="AV416">
        <v>29</v>
      </c>
      <c r="AW416">
        <v>164</v>
      </c>
      <c r="AX416">
        <v>14.42</v>
      </c>
      <c r="AY416">
        <v>81.55</v>
      </c>
      <c r="AZ416">
        <v>95.97</v>
      </c>
      <c r="BA416">
        <v>82.76</v>
      </c>
      <c r="BB416">
        <v>0</v>
      </c>
      <c r="BC416">
        <v>2</v>
      </c>
      <c r="BD416">
        <v>8.86</v>
      </c>
      <c r="BE416">
        <v>17.27</v>
      </c>
      <c r="BF416">
        <v>8.41</v>
      </c>
      <c r="BG416">
        <v>-91</v>
      </c>
      <c r="BH416">
        <v>11.93</v>
      </c>
      <c r="BI416">
        <v>57.18</v>
      </c>
      <c r="BJ416">
        <v>24</v>
      </c>
      <c r="BK416">
        <v>115</v>
      </c>
      <c r="BL416">
        <v>2</v>
      </c>
      <c r="BM416">
        <v>-1.43</v>
      </c>
      <c r="BN416">
        <v>7.32</v>
      </c>
      <c r="BO416">
        <v>0.5</v>
      </c>
      <c r="BP416">
        <v>7.96</v>
      </c>
      <c r="BQ416">
        <v>1</v>
      </c>
      <c r="BR416">
        <v>16</v>
      </c>
      <c r="BS416">
        <v>-15</v>
      </c>
      <c r="BT416">
        <v>5.88</v>
      </c>
      <c r="BU416">
        <v>0</v>
      </c>
      <c r="BV416">
        <v>4.17</v>
      </c>
      <c r="BW416">
        <v>3.45</v>
      </c>
      <c r="BX416">
        <v>86.09</v>
      </c>
      <c r="BY416">
        <v>40</v>
      </c>
      <c r="BZ416">
        <v>0</v>
      </c>
      <c r="CA416">
        <v>0</v>
      </c>
      <c r="CB416">
        <v>12.36</v>
      </c>
      <c r="CC416">
        <v>11</v>
      </c>
      <c r="CD416">
        <v>16</v>
      </c>
      <c r="CE416">
        <v>78</v>
      </c>
      <c r="CF416">
        <v>7</v>
      </c>
      <c r="CG416">
        <v>2</v>
      </c>
      <c r="CH416">
        <v>0</v>
      </c>
      <c r="CI416">
        <v>0</v>
      </c>
      <c r="CJ416">
        <v>2</v>
      </c>
      <c r="CK416">
        <v>1</v>
      </c>
      <c r="CL416">
        <v>0</v>
      </c>
      <c r="CM416">
        <v>0</v>
      </c>
      <c r="CN416">
        <v>0</v>
      </c>
      <c r="CO416">
        <v>0</v>
      </c>
      <c r="CP416">
        <v>120.67</v>
      </c>
      <c r="CQ416">
        <v>292.93</v>
      </c>
      <c r="CR416">
        <v>29.17</v>
      </c>
      <c r="CS416">
        <v>16.14</v>
      </c>
      <c r="CT416">
        <v>17.21</v>
      </c>
      <c r="CU416">
        <v>49.06</v>
      </c>
      <c r="CV416">
        <v>49.91</v>
      </c>
      <c r="CW416">
        <v>53.27</v>
      </c>
      <c r="CX416">
        <v>55.3</v>
      </c>
      <c r="CY416">
        <v>53.77</v>
      </c>
      <c r="CZ416">
        <v>53.96</v>
      </c>
    </row>
    <row r="417" spans="1:104">
      <c r="A417" t="s">
        <v>701</v>
      </c>
      <c r="B417" t="s">
        <v>702</v>
      </c>
      <c r="C417" t="s">
        <v>62</v>
      </c>
      <c r="D417" t="s">
        <v>88</v>
      </c>
      <c r="E417">
        <v>34</v>
      </c>
      <c r="F417">
        <v>20142015</v>
      </c>
      <c r="G417">
        <v>21</v>
      </c>
      <c r="H417">
        <v>0.92500000000000004</v>
      </c>
      <c r="I417">
        <v>0.92500000000000004</v>
      </c>
      <c r="J417">
        <v>0</v>
      </c>
      <c r="K417">
        <v>0</v>
      </c>
      <c r="L417">
        <v>0</v>
      </c>
      <c r="M417">
        <v>0</v>
      </c>
      <c r="N417">
        <v>0</v>
      </c>
      <c r="O417">
        <v>0</v>
      </c>
      <c r="P417">
        <v>0</v>
      </c>
      <c r="Q417">
        <v>33.33</v>
      </c>
      <c r="R417">
        <v>50</v>
      </c>
      <c r="S417">
        <v>0</v>
      </c>
      <c r="T417">
        <v>96.4</v>
      </c>
      <c r="U417">
        <v>0.04</v>
      </c>
      <c r="V417">
        <v>-16.52</v>
      </c>
      <c r="W417">
        <v>0</v>
      </c>
      <c r="X417">
        <v>16.52</v>
      </c>
      <c r="Y417">
        <v>-2</v>
      </c>
      <c r="Z417">
        <v>0</v>
      </c>
      <c r="AA417">
        <v>2</v>
      </c>
      <c r="AB417">
        <v>0</v>
      </c>
      <c r="AC417">
        <v>88.89</v>
      </c>
      <c r="AD417">
        <v>88.89</v>
      </c>
      <c r="AE417">
        <v>0</v>
      </c>
      <c r="AF417">
        <v>20.16</v>
      </c>
      <c r="AG417">
        <v>13.17</v>
      </c>
      <c r="AH417">
        <v>-1</v>
      </c>
      <c r="AI417">
        <v>1</v>
      </c>
      <c r="AJ417">
        <v>2</v>
      </c>
      <c r="AK417">
        <v>44.44</v>
      </c>
      <c r="AL417">
        <v>88.89</v>
      </c>
      <c r="AM417">
        <v>133.33000000000001</v>
      </c>
      <c r="AN417">
        <v>100</v>
      </c>
      <c r="AO417">
        <v>0</v>
      </c>
      <c r="AP417">
        <v>0</v>
      </c>
      <c r="AQ417">
        <v>1</v>
      </c>
      <c r="AR417">
        <v>17.52</v>
      </c>
      <c r="AS417">
        <v>33.33</v>
      </c>
      <c r="AT417">
        <v>15.82</v>
      </c>
      <c r="AU417">
        <v>-1</v>
      </c>
      <c r="AV417">
        <v>1</v>
      </c>
      <c r="AW417">
        <v>2</v>
      </c>
      <c r="AX417">
        <v>44.44</v>
      </c>
      <c r="AY417">
        <v>88.89</v>
      </c>
      <c r="AZ417">
        <v>133.33000000000001</v>
      </c>
      <c r="BA417">
        <v>100</v>
      </c>
      <c r="BB417">
        <v>0</v>
      </c>
      <c r="BC417">
        <v>1</v>
      </c>
      <c r="BD417">
        <v>17.73</v>
      </c>
      <c r="BE417">
        <v>33.33</v>
      </c>
      <c r="BF417">
        <v>15.6</v>
      </c>
      <c r="BG417">
        <v>-1</v>
      </c>
      <c r="BH417">
        <v>44.44</v>
      </c>
      <c r="BI417">
        <v>88.89</v>
      </c>
      <c r="BJ417">
        <v>1</v>
      </c>
      <c r="BK417">
        <v>2</v>
      </c>
      <c r="BL417">
        <v>1</v>
      </c>
      <c r="BM417">
        <v>0</v>
      </c>
      <c r="BN417">
        <v>0</v>
      </c>
      <c r="BO417">
        <v>0</v>
      </c>
      <c r="BP417">
        <v>44.44</v>
      </c>
      <c r="BQ417">
        <v>0</v>
      </c>
      <c r="BR417">
        <v>1</v>
      </c>
      <c r="BS417">
        <v>-1</v>
      </c>
      <c r="BT417">
        <v>0</v>
      </c>
      <c r="BU417">
        <v>0</v>
      </c>
      <c r="BV417">
        <v>0</v>
      </c>
      <c r="BW417">
        <v>0</v>
      </c>
      <c r="BX417">
        <v>50</v>
      </c>
      <c r="BY417">
        <v>40</v>
      </c>
      <c r="BZ417">
        <v>0</v>
      </c>
      <c r="CA417">
        <v>0</v>
      </c>
      <c r="CB417">
        <v>100</v>
      </c>
      <c r="CC417">
        <v>1</v>
      </c>
      <c r="CD417">
        <v>0</v>
      </c>
      <c r="CE417">
        <v>0</v>
      </c>
      <c r="CF417">
        <v>0</v>
      </c>
      <c r="CG417">
        <v>0</v>
      </c>
      <c r="CH417">
        <v>0</v>
      </c>
      <c r="CI417">
        <v>0</v>
      </c>
      <c r="CJ417">
        <v>1</v>
      </c>
      <c r="CK417">
        <v>0</v>
      </c>
      <c r="CL417">
        <v>0</v>
      </c>
      <c r="CM417">
        <v>0</v>
      </c>
      <c r="CN417">
        <v>0</v>
      </c>
      <c r="CO417">
        <v>0</v>
      </c>
      <c r="CP417">
        <v>1.35</v>
      </c>
      <c r="CQ417">
        <v>144.74</v>
      </c>
      <c r="CR417">
        <v>0.92</v>
      </c>
      <c r="CS417">
        <v>15.88</v>
      </c>
      <c r="CT417">
        <v>16.95</v>
      </c>
      <c r="CU417">
        <v>50.35</v>
      </c>
      <c r="CV417">
        <v>49.23</v>
      </c>
      <c r="CW417">
        <v>54.96</v>
      </c>
      <c r="CX417">
        <v>54.19</v>
      </c>
      <c r="CY417">
        <v>53.39</v>
      </c>
      <c r="CZ417">
        <v>55.07</v>
      </c>
    </row>
    <row r="418" spans="1:104">
      <c r="A418" t="s">
        <v>1604</v>
      </c>
      <c r="B418" t="s">
        <v>1605</v>
      </c>
      <c r="C418" t="s">
        <v>62</v>
      </c>
      <c r="D418" t="s">
        <v>544</v>
      </c>
      <c r="E418">
        <v>12</v>
      </c>
      <c r="F418">
        <v>20142015</v>
      </c>
      <c r="G418">
        <v>20</v>
      </c>
      <c r="H418">
        <v>0.92500000000000004</v>
      </c>
      <c r="I418">
        <v>0.92500000000000004</v>
      </c>
      <c r="J418">
        <v>0</v>
      </c>
      <c r="K418">
        <v>0</v>
      </c>
      <c r="L418">
        <v>0</v>
      </c>
      <c r="M418">
        <v>0</v>
      </c>
      <c r="N418">
        <v>0</v>
      </c>
      <c r="O418">
        <v>0</v>
      </c>
      <c r="P418">
        <v>0</v>
      </c>
      <c r="Q418">
        <v>13.79</v>
      </c>
      <c r="R418">
        <v>136.66999999999999</v>
      </c>
      <c r="S418" t="s">
        <v>1488</v>
      </c>
      <c r="T418">
        <v>3.92</v>
      </c>
      <c r="U418">
        <v>1.48</v>
      </c>
      <c r="V418">
        <v>-2.4</v>
      </c>
      <c r="W418">
        <v>18.75</v>
      </c>
      <c r="X418">
        <v>21.15</v>
      </c>
      <c r="Y418">
        <v>-10</v>
      </c>
      <c r="Z418">
        <v>3</v>
      </c>
      <c r="AA418">
        <v>13</v>
      </c>
      <c r="AB418">
        <v>10.15</v>
      </c>
      <c r="AC418">
        <v>43.96</v>
      </c>
      <c r="AD418">
        <v>54.11</v>
      </c>
      <c r="AE418">
        <v>0</v>
      </c>
      <c r="AF418">
        <v>-1.26</v>
      </c>
      <c r="AG418">
        <v>15.05</v>
      </c>
      <c r="AH418">
        <v>-21</v>
      </c>
      <c r="AI418">
        <v>4</v>
      </c>
      <c r="AJ418">
        <v>25</v>
      </c>
      <c r="AK418">
        <v>13.53</v>
      </c>
      <c r="AL418">
        <v>84.55</v>
      </c>
      <c r="AM418">
        <v>98.07</v>
      </c>
      <c r="AN418">
        <v>50</v>
      </c>
      <c r="AO418">
        <v>0</v>
      </c>
      <c r="AP418">
        <v>1</v>
      </c>
      <c r="AQ418">
        <v>0</v>
      </c>
      <c r="AR418">
        <v>1.39</v>
      </c>
      <c r="AS418">
        <v>17.39</v>
      </c>
      <c r="AT418">
        <v>16</v>
      </c>
      <c r="AU418">
        <v>-15</v>
      </c>
      <c r="AV418">
        <v>4</v>
      </c>
      <c r="AW418">
        <v>19</v>
      </c>
      <c r="AX418">
        <v>13.53</v>
      </c>
      <c r="AY418">
        <v>64.260000000000005</v>
      </c>
      <c r="AZ418">
        <v>77.78</v>
      </c>
      <c r="BA418">
        <v>50</v>
      </c>
      <c r="BB418">
        <v>0</v>
      </c>
      <c r="BC418">
        <v>0</v>
      </c>
      <c r="BD418">
        <v>-2.0299999999999998</v>
      </c>
      <c r="BE418">
        <v>11.76</v>
      </c>
      <c r="BF418">
        <v>13.79</v>
      </c>
      <c r="BG418">
        <v>-13</v>
      </c>
      <c r="BH418">
        <v>6.76</v>
      </c>
      <c r="BI418">
        <v>50.73</v>
      </c>
      <c r="BJ418">
        <v>2</v>
      </c>
      <c r="BK418">
        <v>15</v>
      </c>
      <c r="BL418">
        <v>0</v>
      </c>
      <c r="BM418">
        <v>33.33</v>
      </c>
      <c r="BN418">
        <v>0</v>
      </c>
      <c r="BO418">
        <v>3.38</v>
      </c>
      <c r="BP418">
        <v>6.76</v>
      </c>
      <c r="BQ418">
        <v>1</v>
      </c>
      <c r="BR418">
        <v>2</v>
      </c>
      <c r="BS418">
        <v>-1</v>
      </c>
      <c r="BT418">
        <v>33.33</v>
      </c>
      <c r="BU418" t="s">
        <v>1488</v>
      </c>
      <c r="BV418">
        <v>50</v>
      </c>
      <c r="BW418">
        <v>25</v>
      </c>
      <c r="BX418">
        <v>86.67</v>
      </c>
      <c r="BY418">
        <v>40</v>
      </c>
      <c r="BZ418">
        <v>0</v>
      </c>
      <c r="CA418">
        <v>0</v>
      </c>
      <c r="CB418">
        <v>7.69</v>
      </c>
      <c r="CC418">
        <v>1</v>
      </c>
      <c r="CD418">
        <v>4</v>
      </c>
      <c r="CE418">
        <v>12</v>
      </c>
      <c r="CF418">
        <v>1</v>
      </c>
      <c r="CG418">
        <v>0</v>
      </c>
      <c r="CH418">
        <v>0</v>
      </c>
      <c r="CI418">
        <v>0</v>
      </c>
      <c r="CJ418">
        <v>0</v>
      </c>
      <c r="CK418">
        <v>0</v>
      </c>
      <c r="CL418">
        <v>0</v>
      </c>
      <c r="CM418">
        <v>0</v>
      </c>
      <c r="CN418">
        <v>0</v>
      </c>
      <c r="CO418">
        <v>0</v>
      </c>
      <c r="CP418">
        <v>17.739999999999998</v>
      </c>
      <c r="CQ418">
        <v>59.54</v>
      </c>
      <c r="CR418">
        <v>22.96</v>
      </c>
      <c r="CS418">
        <v>16.64</v>
      </c>
      <c r="CT418">
        <v>17.309999999999999</v>
      </c>
      <c r="CU418">
        <v>48.5</v>
      </c>
      <c r="CV418">
        <v>49.21</v>
      </c>
      <c r="CW418">
        <v>51.35</v>
      </c>
      <c r="CX418">
        <v>54.52</v>
      </c>
      <c r="CY418">
        <v>53.09</v>
      </c>
      <c r="CZ418">
        <v>54.8</v>
      </c>
    </row>
    <row r="419" spans="1:104">
      <c r="A419" t="s">
        <v>1725</v>
      </c>
      <c r="B419" t="s">
        <v>1726</v>
      </c>
      <c r="C419" t="s">
        <v>62</v>
      </c>
      <c r="D419" t="s">
        <v>643</v>
      </c>
      <c r="E419">
        <v>4</v>
      </c>
      <c r="F419">
        <v>20142015</v>
      </c>
      <c r="G419">
        <v>21</v>
      </c>
      <c r="H419">
        <v>0.92500000000000004</v>
      </c>
      <c r="I419">
        <v>0.92500000000000004</v>
      </c>
      <c r="J419">
        <v>0</v>
      </c>
      <c r="K419">
        <v>0</v>
      </c>
      <c r="L419">
        <v>0</v>
      </c>
      <c r="M419">
        <v>0</v>
      </c>
      <c r="N419">
        <v>0</v>
      </c>
      <c r="O419">
        <v>0</v>
      </c>
      <c r="P419">
        <v>0</v>
      </c>
      <c r="Q419">
        <v>7.14</v>
      </c>
      <c r="R419" t="s">
        <v>1488</v>
      </c>
      <c r="S419" t="s">
        <v>1488</v>
      </c>
      <c r="T419">
        <v>0</v>
      </c>
      <c r="U419">
        <v>1.59</v>
      </c>
      <c r="V419">
        <v>-5</v>
      </c>
      <c r="W419">
        <v>20</v>
      </c>
      <c r="X419">
        <v>25</v>
      </c>
      <c r="Y419">
        <v>-3</v>
      </c>
      <c r="Z419">
        <v>1</v>
      </c>
      <c r="AA419">
        <v>4</v>
      </c>
      <c r="AB419">
        <v>9.4499999999999993</v>
      </c>
      <c r="AC419">
        <v>37.799999999999997</v>
      </c>
      <c r="AD419">
        <v>47.24</v>
      </c>
      <c r="AE419">
        <v>0</v>
      </c>
      <c r="AF419">
        <v>-21.43</v>
      </c>
      <c r="AG419">
        <v>28.57</v>
      </c>
      <c r="AH419">
        <v>-12</v>
      </c>
      <c r="AI419">
        <v>1</v>
      </c>
      <c r="AJ419">
        <v>13</v>
      </c>
      <c r="AK419">
        <v>9.4499999999999993</v>
      </c>
      <c r="AL419">
        <v>122.83</v>
      </c>
      <c r="AM419">
        <v>132.28</v>
      </c>
      <c r="AN419">
        <v>0</v>
      </c>
      <c r="AO419">
        <v>0</v>
      </c>
      <c r="AP419">
        <v>0</v>
      </c>
      <c r="AQ419">
        <v>0</v>
      </c>
      <c r="AR419">
        <v>-28.89</v>
      </c>
      <c r="AS419">
        <v>11.11</v>
      </c>
      <c r="AT419">
        <v>40</v>
      </c>
      <c r="AU419">
        <v>-7</v>
      </c>
      <c r="AV419">
        <v>1</v>
      </c>
      <c r="AW419">
        <v>8</v>
      </c>
      <c r="AX419">
        <v>9.4499999999999993</v>
      </c>
      <c r="AY419">
        <v>75.59</v>
      </c>
      <c r="AZ419">
        <v>85.04</v>
      </c>
      <c r="BA419">
        <v>0</v>
      </c>
      <c r="BB419">
        <v>0</v>
      </c>
      <c r="BC419">
        <v>0</v>
      </c>
      <c r="BD419">
        <v>-50</v>
      </c>
      <c r="BE419">
        <v>0</v>
      </c>
      <c r="BF419">
        <v>50</v>
      </c>
      <c r="BG419">
        <v>-5</v>
      </c>
      <c r="BH419">
        <v>0</v>
      </c>
      <c r="BI419">
        <v>47.24</v>
      </c>
      <c r="BJ419">
        <v>0</v>
      </c>
      <c r="BK419">
        <v>5</v>
      </c>
      <c r="BL419">
        <v>0</v>
      </c>
      <c r="BM419">
        <v>0</v>
      </c>
      <c r="BN419">
        <v>0</v>
      </c>
      <c r="BO419">
        <v>0</v>
      </c>
      <c r="BP419">
        <v>18.899999999999999</v>
      </c>
      <c r="BQ419">
        <v>0</v>
      </c>
      <c r="BR419">
        <v>2</v>
      </c>
      <c r="BS419">
        <v>-2</v>
      </c>
      <c r="BT419">
        <v>0</v>
      </c>
      <c r="BU419" t="s">
        <v>1488</v>
      </c>
      <c r="BV419" t="s">
        <v>1488</v>
      </c>
      <c r="BW419">
        <v>0</v>
      </c>
      <c r="BX419">
        <v>60</v>
      </c>
      <c r="BY419">
        <v>40</v>
      </c>
      <c r="BZ419">
        <v>0</v>
      </c>
      <c r="CA419">
        <v>0</v>
      </c>
      <c r="CB419">
        <v>0</v>
      </c>
      <c r="CC419">
        <v>0</v>
      </c>
      <c r="CD419">
        <v>1</v>
      </c>
      <c r="CE419">
        <v>6</v>
      </c>
      <c r="CF419">
        <v>1</v>
      </c>
      <c r="CG419">
        <v>0</v>
      </c>
      <c r="CH419">
        <v>0</v>
      </c>
      <c r="CI419">
        <v>0</v>
      </c>
      <c r="CJ419">
        <v>0</v>
      </c>
      <c r="CK419">
        <v>0</v>
      </c>
      <c r="CL419">
        <v>0</v>
      </c>
      <c r="CM419">
        <v>0</v>
      </c>
      <c r="CN419">
        <v>0</v>
      </c>
      <c r="CO419">
        <v>0</v>
      </c>
      <c r="CP419">
        <v>6.35</v>
      </c>
      <c r="CQ419">
        <v>6.38</v>
      </c>
      <c r="CR419">
        <v>49.9</v>
      </c>
      <c r="CS419">
        <v>16.78</v>
      </c>
      <c r="CT419">
        <v>17.25</v>
      </c>
      <c r="CU419">
        <v>47.61</v>
      </c>
      <c r="CV419">
        <v>51.43</v>
      </c>
      <c r="CW419">
        <v>53.07</v>
      </c>
      <c r="CX419">
        <v>58.41</v>
      </c>
      <c r="CY419">
        <v>57.59</v>
      </c>
      <c r="CZ419">
        <v>54.38</v>
      </c>
    </row>
    <row r="420" spans="1:104">
      <c r="A420" t="s">
        <v>64</v>
      </c>
      <c r="B420" t="s">
        <v>65</v>
      </c>
      <c r="C420" t="s">
        <v>62</v>
      </c>
      <c r="D420" t="s">
        <v>63</v>
      </c>
      <c r="E420">
        <v>75</v>
      </c>
      <c r="F420">
        <v>20142015</v>
      </c>
      <c r="G420">
        <v>25</v>
      </c>
      <c r="H420">
        <v>1</v>
      </c>
      <c r="I420">
        <v>1</v>
      </c>
      <c r="J420">
        <v>0</v>
      </c>
      <c r="K420">
        <v>1</v>
      </c>
      <c r="L420">
        <v>1</v>
      </c>
      <c r="M420">
        <v>0</v>
      </c>
      <c r="N420">
        <v>0.92</v>
      </c>
      <c r="O420">
        <v>0.92</v>
      </c>
      <c r="P420">
        <v>-1</v>
      </c>
      <c r="Q420">
        <v>17.7</v>
      </c>
      <c r="R420">
        <v>88.94</v>
      </c>
      <c r="S420">
        <v>0</v>
      </c>
      <c r="T420">
        <v>2.17</v>
      </c>
      <c r="U420">
        <v>0.87</v>
      </c>
      <c r="V420">
        <v>3.23</v>
      </c>
      <c r="W420">
        <v>19.23</v>
      </c>
      <c r="X420">
        <v>16</v>
      </c>
      <c r="Y420">
        <v>-32</v>
      </c>
      <c r="Z420">
        <v>10</v>
      </c>
      <c r="AA420">
        <v>42</v>
      </c>
      <c r="AB420">
        <v>9.17</v>
      </c>
      <c r="AC420">
        <v>38.53</v>
      </c>
      <c r="AD420">
        <v>47.71</v>
      </c>
      <c r="AE420">
        <v>1</v>
      </c>
      <c r="AF420">
        <v>5.62</v>
      </c>
      <c r="AG420">
        <v>12.08</v>
      </c>
      <c r="AH420">
        <v>-73</v>
      </c>
      <c r="AI420">
        <v>20</v>
      </c>
      <c r="AJ420">
        <v>93</v>
      </c>
      <c r="AK420">
        <v>18.350000000000001</v>
      </c>
      <c r="AL420">
        <v>85.32</v>
      </c>
      <c r="AM420">
        <v>103.67</v>
      </c>
      <c r="AN420">
        <v>65</v>
      </c>
      <c r="AO420">
        <v>2</v>
      </c>
      <c r="AP420">
        <v>11</v>
      </c>
      <c r="AQ420">
        <v>5</v>
      </c>
      <c r="AR420">
        <v>4.54</v>
      </c>
      <c r="AS420">
        <v>19.05</v>
      </c>
      <c r="AT420">
        <v>14.51</v>
      </c>
      <c r="AU420">
        <v>-52</v>
      </c>
      <c r="AV420">
        <v>16</v>
      </c>
      <c r="AW420">
        <v>68</v>
      </c>
      <c r="AX420">
        <v>14.68</v>
      </c>
      <c r="AY420">
        <v>62.39</v>
      </c>
      <c r="AZ420">
        <v>77.06</v>
      </c>
      <c r="BA420">
        <v>81.25</v>
      </c>
      <c r="BB420">
        <v>1</v>
      </c>
      <c r="BC420">
        <v>3</v>
      </c>
      <c r="BD420">
        <v>4.1399999999999997</v>
      </c>
      <c r="BE420">
        <v>21.31</v>
      </c>
      <c r="BF420">
        <v>17.18</v>
      </c>
      <c r="BG420">
        <v>-35</v>
      </c>
      <c r="BH420">
        <v>11.93</v>
      </c>
      <c r="BI420">
        <v>44.04</v>
      </c>
      <c r="BJ420">
        <v>13</v>
      </c>
      <c r="BK420">
        <v>48</v>
      </c>
      <c r="BL420">
        <v>2</v>
      </c>
      <c r="BM420">
        <v>-3.16</v>
      </c>
      <c r="BN420">
        <v>13.16</v>
      </c>
      <c r="BO420">
        <v>0.92</v>
      </c>
      <c r="BP420">
        <v>8.26</v>
      </c>
      <c r="BQ420">
        <v>1</v>
      </c>
      <c r="BR420">
        <v>9</v>
      </c>
      <c r="BS420">
        <v>-8</v>
      </c>
      <c r="BT420">
        <v>10</v>
      </c>
      <c r="BU420">
        <v>0</v>
      </c>
      <c r="BV420">
        <v>7.69</v>
      </c>
      <c r="BW420">
        <v>6.25</v>
      </c>
      <c r="BX420">
        <v>81.25</v>
      </c>
      <c r="BY420">
        <v>40</v>
      </c>
      <c r="BZ420">
        <v>0</v>
      </c>
      <c r="CA420">
        <v>0</v>
      </c>
      <c r="CB420">
        <v>7.32</v>
      </c>
      <c r="CC420">
        <v>3</v>
      </c>
      <c r="CD420">
        <v>9</v>
      </c>
      <c r="CE420">
        <v>38</v>
      </c>
      <c r="CF420">
        <v>3</v>
      </c>
      <c r="CG420">
        <v>2</v>
      </c>
      <c r="CH420">
        <v>0</v>
      </c>
      <c r="CI420">
        <v>1</v>
      </c>
      <c r="CJ420">
        <v>2</v>
      </c>
      <c r="CK420">
        <v>4</v>
      </c>
      <c r="CL420">
        <v>2</v>
      </c>
      <c r="CM420">
        <v>1</v>
      </c>
      <c r="CN420">
        <v>0</v>
      </c>
      <c r="CO420">
        <v>-0.92</v>
      </c>
      <c r="CP420">
        <v>65.400000000000006</v>
      </c>
      <c r="CQ420">
        <v>291.08999999999997</v>
      </c>
      <c r="CR420">
        <v>18.350000000000001</v>
      </c>
      <c r="CS420">
        <v>16.97</v>
      </c>
      <c r="CT420">
        <v>17.440000000000001</v>
      </c>
      <c r="CU420">
        <v>54.81</v>
      </c>
      <c r="CV420">
        <v>49.99</v>
      </c>
      <c r="CW420">
        <v>59.33</v>
      </c>
      <c r="CX420">
        <v>48.91</v>
      </c>
      <c r="CY420">
        <v>54.55</v>
      </c>
      <c r="CZ420">
        <v>54.57</v>
      </c>
    </row>
    <row r="421" spans="1:104">
      <c r="A421" t="s">
        <v>1433</v>
      </c>
      <c r="B421" t="s">
        <v>1434</v>
      </c>
      <c r="C421" t="s">
        <v>62</v>
      </c>
      <c r="D421" t="s">
        <v>1385</v>
      </c>
      <c r="E421">
        <v>71</v>
      </c>
      <c r="F421">
        <v>20142015</v>
      </c>
      <c r="G421">
        <v>24</v>
      </c>
      <c r="H421">
        <v>5</v>
      </c>
      <c r="I421">
        <v>5.5</v>
      </c>
      <c r="J421">
        <v>0</v>
      </c>
      <c r="K421">
        <v>2</v>
      </c>
      <c r="L421">
        <v>2</v>
      </c>
      <c r="M421">
        <v>0</v>
      </c>
      <c r="N421">
        <v>0.66</v>
      </c>
      <c r="O421">
        <v>0.66</v>
      </c>
      <c r="P421">
        <v>0</v>
      </c>
      <c r="Q421">
        <v>7.8</v>
      </c>
      <c r="R421">
        <v>97.97</v>
      </c>
      <c r="S421">
        <v>0</v>
      </c>
      <c r="T421">
        <v>-8</v>
      </c>
      <c r="U421">
        <v>2.57</v>
      </c>
      <c r="V421">
        <v>-0.66</v>
      </c>
      <c r="W421">
        <v>9.24</v>
      </c>
      <c r="X421">
        <v>9.9</v>
      </c>
      <c r="Y421">
        <v>-150</v>
      </c>
      <c r="Z421">
        <v>17</v>
      </c>
      <c r="AA421">
        <v>167</v>
      </c>
      <c r="AB421">
        <v>5.58</v>
      </c>
      <c r="AC421">
        <v>54.84</v>
      </c>
      <c r="AD421">
        <v>60.42</v>
      </c>
      <c r="AE421">
        <v>0</v>
      </c>
      <c r="AF421">
        <v>0.09</v>
      </c>
      <c r="AG421">
        <v>7.71</v>
      </c>
      <c r="AH421">
        <v>-303</v>
      </c>
      <c r="AI421">
        <v>28</v>
      </c>
      <c r="AJ421">
        <v>331</v>
      </c>
      <c r="AK421">
        <v>9.19</v>
      </c>
      <c r="AL421">
        <v>108.69</v>
      </c>
      <c r="AM421">
        <v>117.89</v>
      </c>
      <c r="AN421">
        <v>71.430000000000007</v>
      </c>
      <c r="AO421">
        <v>1</v>
      </c>
      <c r="AP421">
        <v>18</v>
      </c>
      <c r="AQ421">
        <v>2</v>
      </c>
      <c r="AR421">
        <v>0.85</v>
      </c>
      <c r="AS421">
        <v>9.4499999999999993</v>
      </c>
      <c r="AT421">
        <v>8.6</v>
      </c>
      <c r="AU421">
        <v>-206</v>
      </c>
      <c r="AV421">
        <v>24</v>
      </c>
      <c r="AW421">
        <v>230</v>
      </c>
      <c r="AX421">
        <v>7.88</v>
      </c>
      <c r="AY421">
        <v>75.53</v>
      </c>
      <c r="AZ421">
        <v>83.41</v>
      </c>
      <c r="BA421">
        <v>83.33</v>
      </c>
      <c r="BB421">
        <v>0</v>
      </c>
      <c r="BC421">
        <v>1</v>
      </c>
      <c r="BD421">
        <v>0.71</v>
      </c>
      <c r="BE421">
        <v>11.24</v>
      </c>
      <c r="BF421">
        <v>10.53</v>
      </c>
      <c r="BG421">
        <v>-138</v>
      </c>
      <c r="BH421">
        <v>6.57</v>
      </c>
      <c r="BI421">
        <v>51.88</v>
      </c>
      <c r="BJ421">
        <v>20</v>
      </c>
      <c r="BK421">
        <v>158</v>
      </c>
      <c r="BL421">
        <v>1</v>
      </c>
      <c r="BM421">
        <v>1.42</v>
      </c>
      <c r="BN421">
        <v>8.11</v>
      </c>
      <c r="BO421">
        <v>0.66</v>
      </c>
      <c r="BP421">
        <v>6.24</v>
      </c>
      <c r="BQ421">
        <v>2</v>
      </c>
      <c r="BR421">
        <v>19</v>
      </c>
      <c r="BS421">
        <v>-17</v>
      </c>
      <c r="BT421">
        <v>9.52</v>
      </c>
      <c r="BU421">
        <v>0</v>
      </c>
      <c r="BV421">
        <v>10</v>
      </c>
      <c r="BW421">
        <v>8.33</v>
      </c>
      <c r="BX421">
        <v>87.97</v>
      </c>
      <c r="BY421">
        <v>40</v>
      </c>
      <c r="BZ421">
        <v>0</v>
      </c>
      <c r="CA421">
        <v>0</v>
      </c>
      <c r="CB421">
        <v>2.06</v>
      </c>
      <c r="CC421">
        <v>4</v>
      </c>
      <c r="CD421">
        <v>38</v>
      </c>
      <c r="CE421">
        <v>190</v>
      </c>
      <c r="CF421">
        <v>9</v>
      </c>
      <c r="CG421">
        <v>4</v>
      </c>
      <c r="CH421">
        <v>2</v>
      </c>
      <c r="CI421">
        <v>0</v>
      </c>
      <c r="CJ421">
        <v>1</v>
      </c>
      <c r="CK421">
        <v>1</v>
      </c>
      <c r="CL421">
        <v>1</v>
      </c>
      <c r="CM421">
        <v>2</v>
      </c>
      <c r="CN421">
        <v>2</v>
      </c>
      <c r="CO421">
        <v>0</v>
      </c>
      <c r="CP421">
        <v>182.72</v>
      </c>
      <c r="CQ421">
        <v>198.82</v>
      </c>
      <c r="CR421">
        <v>47.89</v>
      </c>
      <c r="CS421">
        <v>17.22</v>
      </c>
      <c r="CT421">
        <v>17.649999999999999</v>
      </c>
      <c r="CU421">
        <v>43.78</v>
      </c>
      <c r="CV421">
        <v>50.39</v>
      </c>
      <c r="CW421">
        <v>46.62</v>
      </c>
      <c r="CX421">
        <v>59.87</v>
      </c>
      <c r="CY421">
        <v>54.97</v>
      </c>
      <c r="CZ421">
        <v>54.13</v>
      </c>
    </row>
    <row r="422" spans="1:104">
      <c r="A422" t="s">
        <v>882</v>
      </c>
      <c r="B422" t="s">
        <v>883</v>
      </c>
      <c r="C422" t="s">
        <v>273</v>
      </c>
      <c r="D422" t="s">
        <v>110</v>
      </c>
      <c r="E422">
        <v>42</v>
      </c>
      <c r="F422">
        <v>20142015</v>
      </c>
      <c r="G422">
        <v>21</v>
      </c>
      <c r="H422">
        <v>0.92500000000000004</v>
      </c>
      <c r="I422">
        <v>0.92500000000000004</v>
      </c>
      <c r="J422">
        <v>0</v>
      </c>
      <c r="K422">
        <v>0</v>
      </c>
      <c r="L422">
        <v>0</v>
      </c>
      <c r="M422">
        <v>0</v>
      </c>
      <c r="N422">
        <v>0</v>
      </c>
      <c r="O422">
        <v>0</v>
      </c>
      <c r="P422">
        <v>0</v>
      </c>
      <c r="Q422">
        <v>11.63</v>
      </c>
      <c r="R422">
        <v>127.5</v>
      </c>
      <c r="S422">
        <v>0</v>
      </c>
      <c r="T422">
        <v>-5.77</v>
      </c>
      <c r="U422">
        <v>0.49</v>
      </c>
      <c r="V422">
        <v>2.66</v>
      </c>
      <c r="W422">
        <v>15.38</v>
      </c>
      <c r="X422">
        <v>12.73</v>
      </c>
      <c r="Y422">
        <v>-18</v>
      </c>
      <c r="Z422">
        <v>4</v>
      </c>
      <c r="AA422">
        <v>22</v>
      </c>
      <c r="AB422">
        <v>11.69</v>
      </c>
      <c r="AC422">
        <v>64.31</v>
      </c>
      <c r="AD422">
        <v>76</v>
      </c>
      <c r="AE422">
        <v>1</v>
      </c>
      <c r="AF422">
        <v>1.65</v>
      </c>
      <c r="AG422">
        <v>9.98</v>
      </c>
      <c r="AH422">
        <v>-33</v>
      </c>
      <c r="AI422">
        <v>5</v>
      </c>
      <c r="AJ422">
        <v>38</v>
      </c>
      <c r="AK422">
        <v>14.62</v>
      </c>
      <c r="AL422">
        <v>111.08</v>
      </c>
      <c r="AM422">
        <v>125.7</v>
      </c>
      <c r="AN422">
        <v>100</v>
      </c>
      <c r="AO422">
        <v>0</v>
      </c>
      <c r="AP422">
        <v>2</v>
      </c>
      <c r="AQ422">
        <v>1</v>
      </c>
      <c r="AR422">
        <v>4.83</v>
      </c>
      <c r="AS422">
        <v>15.15</v>
      </c>
      <c r="AT422">
        <v>10.32</v>
      </c>
      <c r="AU422">
        <v>-23</v>
      </c>
      <c r="AV422">
        <v>5</v>
      </c>
      <c r="AW422">
        <v>28</v>
      </c>
      <c r="AX422">
        <v>14.62</v>
      </c>
      <c r="AY422">
        <v>81.849999999999994</v>
      </c>
      <c r="AZ422">
        <v>96.47</v>
      </c>
      <c r="BA422">
        <v>100</v>
      </c>
      <c r="BB422">
        <v>0</v>
      </c>
      <c r="BC422">
        <v>1</v>
      </c>
      <c r="BD422">
        <v>6.08</v>
      </c>
      <c r="BE422">
        <v>17.239999999999998</v>
      </c>
      <c r="BF422">
        <v>11.16</v>
      </c>
      <c r="BG422">
        <v>-19</v>
      </c>
      <c r="BH422">
        <v>14.62</v>
      </c>
      <c r="BI422">
        <v>70.16</v>
      </c>
      <c r="BJ422">
        <v>5</v>
      </c>
      <c r="BK422">
        <v>24</v>
      </c>
      <c r="BL422">
        <v>1</v>
      </c>
      <c r="BM422">
        <v>35.83</v>
      </c>
      <c r="BN422">
        <v>4.17</v>
      </c>
      <c r="BO422">
        <v>5.85</v>
      </c>
      <c r="BP422">
        <v>8.77</v>
      </c>
      <c r="BQ422">
        <v>2</v>
      </c>
      <c r="BR422">
        <v>3</v>
      </c>
      <c r="BS422">
        <v>-1</v>
      </c>
      <c r="BT422">
        <v>40</v>
      </c>
      <c r="BU422">
        <v>0</v>
      </c>
      <c r="BV422">
        <v>40</v>
      </c>
      <c r="BW422">
        <v>40</v>
      </c>
      <c r="BX422">
        <v>87.5</v>
      </c>
      <c r="BY422">
        <v>33</v>
      </c>
      <c r="BZ422">
        <v>1</v>
      </c>
      <c r="CA422">
        <v>5</v>
      </c>
      <c r="CB422">
        <v>0</v>
      </c>
      <c r="CC422">
        <v>0</v>
      </c>
      <c r="CD422">
        <v>6</v>
      </c>
      <c r="CE422">
        <v>19</v>
      </c>
      <c r="CF422">
        <v>0</v>
      </c>
      <c r="CG422">
        <v>0</v>
      </c>
      <c r="CH422">
        <v>0</v>
      </c>
      <c r="CI422">
        <v>0</v>
      </c>
      <c r="CJ422">
        <v>1</v>
      </c>
      <c r="CK422">
        <v>1</v>
      </c>
      <c r="CL422">
        <v>1</v>
      </c>
      <c r="CM422">
        <v>0</v>
      </c>
      <c r="CN422">
        <v>0</v>
      </c>
      <c r="CO422">
        <v>0</v>
      </c>
      <c r="CP422">
        <v>20.52</v>
      </c>
      <c r="CQ422">
        <v>212.22</v>
      </c>
      <c r="CR422">
        <v>8.82</v>
      </c>
      <c r="CS422">
        <v>17.010000000000002</v>
      </c>
      <c r="CT422">
        <v>16.87</v>
      </c>
      <c r="CU422">
        <v>50.93</v>
      </c>
      <c r="CV422">
        <v>51.34</v>
      </c>
      <c r="CW422">
        <v>53.44</v>
      </c>
      <c r="CX422">
        <v>51.48</v>
      </c>
      <c r="CY422">
        <v>56.36</v>
      </c>
      <c r="CZ422">
        <v>53.42</v>
      </c>
    </row>
    <row r="423" spans="1:104">
      <c r="A423" t="s">
        <v>691</v>
      </c>
      <c r="B423" t="s">
        <v>692</v>
      </c>
      <c r="C423" t="s">
        <v>80</v>
      </c>
      <c r="D423" t="s">
        <v>393</v>
      </c>
      <c r="E423">
        <v>79</v>
      </c>
      <c r="F423">
        <v>20142015</v>
      </c>
      <c r="G423">
        <v>30</v>
      </c>
      <c r="H423">
        <v>7.9</v>
      </c>
      <c r="I423">
        <v>7.8</v>
      </c>
      <c r="J423">
        <v>4</v>
      </c>
      <c r="K423">
        <v>1</v>
      </c>
      <c r="L423">
        <v>5</v>
      </c>
      <c r="M423">
        <v>2.35</v>
      </c>
      <c r="N423">
        <v>0.59</v>
      </c>
      <c r="O423">
        <v>2.94</v>
      </c>
      <c r="P423">
        <v>-1</v>
      </c>
      <c r="Q423">
        <v>26.06</v>
      </c>
      <c r="R423">
        <v>104.34</v>
      </c>
      <c r="S423">
        <v>23.53</v>
      </c>
      <c r="T423">
        <v>-0.68</v>
      </c>
      <c r="U423">
        <v>1.29</v>
      </c>
      <c r="V423">
        <v>11.71</v>
      </c>
      <c r="W423">
        <v>27.84</v>
      </c>
      <c r="X423">
        <v>16.13</v>
      </c>
      <c r="Y423">
        <v>-43</v>
      </c>
      <c r="Z423">
        <v>27</v>
      </c>
      <c r="AA423">
        <v>70</v>
      </c>
      <c r="AB423">
        <v>15.87</v>
      </c>
      <c r="AC423">
        <v>41.13</v>
      </c>
      <c r="AD423">
        <v>57</v>
      </c>
      <c r="AE423">
        <v>16</v>
      </c>
      <c r="AF423">
        <v>11.57</v>
      </c>
      <c r="AG423">
        <v>14.5</v>
      </c>
      <c r="AH423">
        <v>-90</v>
      </c>
      <c r="AI423">
        <v>49</v>
      </c>
      <c r="AJ423">
        <v>139</v>
      </c>
      <c r="AK423">
        <v>28.79</v>
      </c>
      <c r="AL423">
        <v>81.680000000000007</v>
      </c>
      <c r="AM423">
        <v>110.47</v>
      </c>
      <c r="AN423">
        <v>67.349999999999994</v>
      </c>
      <c r="AO423">
        <v>9</v>
      </c>
      <c r="AP423">
        <v>4</v>
      </c>
      <c r="AQ423">
        <v>29</v>
      </c>
      <c r="AR423">
        <v>13.2</v>
      </c>
      <c r="AS423">
        <v>28.78</v>
      </c>
      <c r="AT423">
        <v>15.58</v>
      </c>
      <c r="AU423">
        <v>-59</v>
      </c>
      <c r="AV423">
        <v>40</v>
      </c>
      <c r="AW423">
        <v>99</v>
      </c>
      <c r="AX423">
        <v>23.5</v>
      </c>
      <c r="AY423">
        <v>58.17</v>
      </c>
      <c r="AZ423">
        <v>81.680000000000007</v>
      </c>
      <c r="BA423">
        <v>82.5</v>
      </c>
      <c r="BB423">
        <v>3</v>
      </c>
      <c r="BC423">
        <v>20</v>
      </c>
      <c r="BD423">
        <v>14.38</v>
      </c>
      <c r="BE423">
        <v>33.67</v>
      </c>
      <c r="BF423">
        <v>19.29</v>
      </c>
      <c r="BG423">
        <v>-32</v>
      </c>
      <c r="BH423">
        <v>19.39</v>
      </c>
      <c r="BI423">
        <v>38.19</v>
      </c>
      <c r="BJ423">
        <v>33</v>
      </c>
      <c r="BK423">
        <v>65</v>
      </c>
      <c r="BL423">
        <v>17</v>
      </c>
      <c r="BM423">
        <v>29.66</v>
      </c>
      <c r="BN423">
        <v>10.34</v>
      </c>
      <c r="BO423">
        <v>3.53</v>
      </c>
      <c r="BP423">
        <v>5.29</v>
      </c>
      <c r="BQ423">
        <v>6</v>
      </c>
      <c r="BR423">
        <v>9</v>
      </c>
      <c r="BS423">
        <v>-3</v>
      </c>
      <c r="BT423">
        <v>40</v>
      </c>
      <c r="BU423">
        <v>20</v>
      </c>
      <c r="BV423">
        <v>18.18</v>
      </c>
      <c r="BW423">
        <v>15</v>
      </c>
      <c r="BX423">
        <v>86.15</v>
      </c>
      <c r="BY423">
        <v>40</v>
      </c>
      <c r="BZ423">
        <v>0</v>
      </c>
      <c r="CA423">
        <v>0</v>
      </c>
      <c r="CB423">
        <v>7.23</v>
      </c>
      <c r="CC423">
        <v>6</v>
      </c>
      <c r="CD423">
        <v>18</v>
      </c>
      <c r="CE423">
        <v>77</v>
      </c>
      <c r="CF423">
        <v>5</v>
      </c>
      <c r="CG423">
        <v>1</v>
      </c>
      <c r="CH423">
        <v>1</v>
      </c>
      <c r="CI423">
        <v>0</v>
      </c>
      <c r="CJ423">
        <v>13</v>
      </c>
      <c r="CK423">
        <v>4</v>
      </c>
      <c r="CL423">
        <v>15</v>
      </c>
      <c r="CM423">
        <v>2</v>
      </c>
      <c r="CN423">
        <v>1</v>
      </c>
      <c r="CO423">
        <v>-0.59</v>
      </c>
      <c r="CP423">
        <v>102.11</v>
      </c>
      <c r="CQ423">
        <v>277.75</v>
      </c>
      <c r="CR423">
        <v>26.88</v>
      </c>
      <c r="CS423">
        <v>18.579999999999998</v>
      </c>
      <c r="CT423">
        <v>17.88</v>
      </c>
      <c r="CU423">
        <v>50.25</v>
      </c>
      <c r="CV423">
        <v>50.62</v>
      </c>
      <c r="CW423">
        <v>55.59</v>
      </c>
      <c r="CX423">
        <v>55.03</v>
      </c>
      <c r="CY423">
        <v>54.83</v>
      </c>
      <c r="CZ423">
        <v>53.48</v>
      </c>
    </row>
    <row r="424" spans="1:104">
      <c r="A424" t="s">
        <v>488</v>
      </c>
      <c r="B424" t="s">
        <v>489</v>
      </c>
      <c r="C424" t="s">
        <v>119</v>
      </c>
      <c r="D424" t="s">
        <v>88</v>
      </c>
      <c r="E424">
        <v>65</v>
      </c>
      <c r="F424">
        <v>20142015</v>
      </c>
      <c r="G424">
        <v>25</v>
      </c>
      <c r="H424">
        <v>0.6</v>
      </c>
      <c r="I424">
        <v>0.57499999999999996</v>
      </c>
      <c r="J424">
        <v>0</v>
      </c>
      <c r="K424">
        <v>0</v>
      </c>
      <c r="L424">
        <v>0</v>
      </c>
      <c r="M424">
        <v>0</v>
      </c>
      <c r="N424">
        <v>0</v>
      </c>
      <c r="O424">
        <v>0</v>
      </c>
      <c r="P424">
        <v>-1</v>
      </c>
      <c r="Q424">
        <v>16.77</v>
      </c>
      <c r="R424">
        <v>94.33</v>
      </c>
      <c r="S424">
        <v>0</v>
      </c>
      <c r="T424">
        <v>-0.54</v>
      </c>
      <c r="U424">
        <v>1.73</v>
      </c>
      <c r="V424">
        <v>13.54</v>
      </c>
      <c r="W424">
        <v>20.48</v>
      </c>
      <c r="X424">
        <v>6.94</v>
      </c>
      <c r="Y424">
        <v>-49</v>
      </c>
      <c r="Z424">
        <v>17</v>
      </c>
      <c r="AA424">
        <v>66</v>
      </c>
      <c r="AB424">
        <v>9.09</v>
      </c>
      <c r="AC424">
        <v>35.31</v>
      </c>
      <c r="AD424">
        <v>44.4</v>
      </c>
      <c r="AE424">
        <v>2</v>
      </c>
      <c r="AF424">
        <v>8.14</v>
      </c>
      <c r="AG424">
        <v>8.6300000000000008</v>
      </c>
      <c r="AH424">
        <v>-107</v>
      </c>
      <c r="AI424">
        <v>27</v>
      </c>
      <c r="AJ424">
        <v>134</v>
      </c>
      <c r="AK424">
        <v>14.44</v>
      </c>
      <c r="AL424">
        <v>71.69</v>
      </c>
      <c r="AM424">
        <v>86.13</v>
      </c>
      <c r="AN424">
        <v>74.069999999999993</v>
      </c>
      <c r="AO424">
        <v>0</v>
      </c>
      <c r="AP424">
        <v>7</v>
      </c>
      <c r="AQ424">
        <v>5</v>
      </c>
      <c r="AR424">
        <v>11.88</v>
      </c>
      <c r="AS424">
        <v>20.45</v>
      </c>
      <c r="AT424">
        <v>8.57</v>
      </c>
      <c r="AU424">
        <v>-78</v>
      </c>
      <c r="AV424">
        <v>27</v>
      </c>
      <c r="AW424">
        <v>105</v>
      </c>
      <c r="AX424">
        <v>14.44</v>
      </c>
      <c r="AY424">
        <v>56.17</v>
      </c>
      <c r="AZ424">
        <v>70.62</v>
      </c>
      <c r="BA424">
        <v>74.069999999999993</v>
      </c>
      <c r="BB424">
        <v>2</v>
      </c>
      <c r="BC424">
        <v>5</v>
      </c>
      <c r="BD424">
        <v>10.99</v>
      </c>
      <c r="BE424">
        <v>21.05</v>
      </c>
      <c r="BF424">
        <v>10.06</v>
      </c>
      <c r="BG424">
        <v>-55</v>
      </c>
      <c r="BH424">
        <v>10.7</v>
      </c>
      <c r="BI424">
        <v>40.119999999999997</v>
      </c>
      <c r="BJ424">
        <v>20</v>
      </c>
      <c r="BK424">
        <v>75</v>
      </c>
      <c r="BL424">
        <v>3</v>
      </c>
      <c r="BM424">
        <v>5.56</v>
      </c>
      <c r="BN424">
        <v>5.56</v>
      </c>
      <c r="BO424">
        <v>0.53</v>
      </c>
      <c r="BP424">
        <v>4.28</v>
      </c>
      <c r="BQ424">
        <v>1</v>
      </c>
      <c r="BR424">
        <v>8</v>
      </c>
      <c r="BS424">
        <v>-7</v>
      </c>
      <c r="BT424">
        <v>11.11</v>
      </c>
      <c r="BU424">
        <v>0</v>
      </c>
      <c r="BV424">
        <v>5</v>
      </c>
      <c r="BW424">
        <v>3.7</v>
      </c>
      <c r="BX424">
        <v>89.33</v>
      </c>
      <c r="BY424">
        <v>54</v>
      </c>
      <c r="BZ424">
        <v>54</v>
      </c>
      <c r="CA424">
        <v>46</v>
      </c>
      <c r="CB424">
        <v>4.55</v>
      </c>
      <c r="CC424">
        <v>4</v>
      </c>
      <c r="CD424">
        <v>20</v>
      </c>
      <c r="CE424">
        <v>84</v>
      </c>
      <c r="CF424">
        <v>4</v>
      </c>
      <c r="CG424">
        <v>3</v>
      </c>
      <c r="CH424">
        <v>0</v>
      </c>
      <c r="CI424">
        <v>0</v>
      </c>
      <c r="CJ424">
        <v>3</v>
      </c>
      <c r="CK424">
        <v>4</v>
      </c>
      <c r="CL424">
        <v>5</v>
      </c>
      <c r="CM424">
        <v>1</v>
      </c>
      <c r="CN424">
        <v>0</v>
      </c>
      <c r="CO424">
        <v>-0.53</v>
      </c>
      <c r="CP424">
        <v>112.15</v>
      </c>
      <c r="CQ424">
        <v>179.57</v>
      </c>
      <c r="CR424">
        <v>38.44</v>
      </c>
      <c r="CS424">
        <v>17.63</v>
      </c>
      <c r="CT424">
        <v>17.36</v>
      </c>
      <c r="CU424">
        <v>50.38</v>
      </c>
      <c r="CV424">
        <v>49.54</v>
      </c>
      <c r="CW424">
        <v>55.98</v>
      </c>
      <c r="CX424">
        <v>55.13</v>
      </c>
      <c r="CY424">
        <v>53.52</v>
      </c>
      <c r="CZ424">
        <v>54.52</v>
      </c>
    </row>
    <row r="425" spans="1:104">
      <c r="A425" t="s">
        <v>367</v>
      </c>
      <c r="B425" t="s">
        <v>368</v>
      </c>
      <c r="C425" t="s">
        <v>87</v>
      </c>
      <c r="D425" t="s">
        <v>105</v>
      </c>
      <c r="E425">
        <v>80</v>
      </c>
      <c r="F425">
        <v>20142015</v>
      </c>
      <c r="G425">
        <v>22</v>
      </c>
      <c r="H425">
        <v>0.9</v>
      </c>
      <c r="I425">
        <v>0.9</v>
      </c>
      <c r="J425">
        <v>0</v>
      </c>
      <c r="K425">
        <v>0</v>
      </c>
      <c r="L425">
        <v>0</v>
      </c>
      <c r="M425">
        <v>0</v>
      </c>
      <c r="N425">
        <v>0</v>
      </c>
      <c r="O425">
        <v>0</v>
      </c>
      <c r="P425">
        <v>1</v>
      </c>
      <c r="Q425">
        <v>11.11</v>
      </c>
      <c r="R425">
        <v>98.86</v>
      </c>
      <c r="S425">
        <v>0</v>
      </c>
      <c r="T425">
        <v>2.7</v>
      </c>
      <c r="U425">
        <v>0.9</v>
      </c>
      <c r="V425">
        <v>-7.91</v>
      </c>
      <c r="W425">
        <v>8.9700000000000006</v>
      </c>
      <c r="X425">
        <v>16.88</v>
      </c>
      <c r="Y425">
        <v>-64</v>
      </c>
      <c r="Z425">
        <v>7</v>
      </c>
      <c r="AA425">
        <v>71</v>
      </c>
      <c r="AB425">
        <v>5.8</v>
      </c>
      <c r="AC425">
        <v>58.84</v>
      </c>
      <c r="AD425">
        <v>64.64</v>
      </c>
      <c r="AE425">
        <v>4</v>
      </c>
      <c r="AF425">
        <v>-4.8899999999999997</v>
      </c>
      <c r="AG425">
        <v>16</v>
      </c>
      <c r="AH425">
        <v>-105</v>
      </c>
      <c r="AI425">
        <v>15</v>
      </c>
      <c r="AJ425">
        <v>120</v>
      </c>
      <c r="AK425">
        <v>12.43</v>
      </c>
      <c r="AL425">
        <v>99.45</v>
      </c>
      <c r="AM425">
        <v>111.88</v>
      </c>
      <c r="AN425">
        <v>53.33</v>
      </c>
      <c r="AO425">
        <v>2</v>
      </c>
      <c r="AP425">
        <v>3</v>
      </c>
      <c r="AQ425">
        <v>8</v>
      </c>
      <c r="AR425">
        <v>-8.0399999999999991</v>
      </c>
      <c r="AS425">
        <v>10.78</v>
      </c>
      <c r="AT425">
        <v>18.829999999999998</v>
      </c>
      <c r="AU425">
        <v>-80</v>
      </c>
      <c r="AV425">
        <v>11</v>
      </c>
      <c r="AW425">
        <v>91</v>
      </c>
      <c r="AX425">
        <v>9.1199999999999992</v>
      </c>
      <c r="AY425">
        <v>75.41</v>
      </c>
      <c r="AZ425">
        <v>84.53</v>
      </c>
      <c r="BA425">
        <v>72.73</v>
      </c>
      <c r="BB425">
        <v>1</v>
      </c>
      <c r="BC425">
        <v>6</v>
      </c>
      <c r="BD425">
        <v>-10.55</v>
      </c>
      <c r="BE425">
        <v>10.81</v>
      </c>
      <c r="BF425">
        <v>21.36</v>
      </c>
      <c r="BG425">
        <v>-58</v>
      </c>
      <c r="BH425">
        <v>6.63</v>
      </c>
      <c r="BI425">
        <v>54.7</v>
      </c>
      <c r="BJ425">
        <v>8</v>
      </c>
      <c r="BK425">
        <v>66</v>
      </c>
      <c r="BL425">
        <v>5</v>
      </c>
      <c r="BM425">
        <v>-7.02</v>
      </c>
      <c r="BN425">
        <v>17.02</v>
      </c>
      <c r="BO425">
        <v>0.83</v>
      </c>
      <c r="BP425">
        <v>7.46</v>
      </c>
      <c r="BQ425">
        <v>1</v>
      </c>
      <c r="BR425">
        <v>9</v>
      </c>
      <c r="BS425">
        <v>-8</v>
      </c>
      <c r="BT425">
        <v>10</v>
      </c>
      <c r="BU425">
        <v>0</v>
      </c>
      <c r="BV425">
        <v>12.5</v>
      </c>
      <c r="BW425">
        <v>9.09</v>
      </c>
      <c r="BX425">
        <v>86.36</v>
      </c>
      <c r="BY425">
        <v>41.51</v>
      </c>
      <c r="BZ425">
        <v>22</v>
      </c>
      <c r="CA425">
        <v>31</v>
      </c>
      <c r="CB425">
        <v>10.53</v>
      </c>
      <c r="CC425">
        <v>6</v>
      </c>
      <c r="CD425">
        <v>10</v>
      </c>
      <c r="CE425">
        <v>51</v>
      </c>
      <c r="CF425">
        <v>3</v>
      </c>
      <c r="CG425">
        <v>2</v>
      </c>
      <c r="CH425">
        <v>0</v>
      </c>
      <c r="CI425">
        <v>0</v>
      </c>
      <c r="CJ425">
        <v>5</v>
      </c>
      <c r="CK425">
        <v>2</v>
      </c>
      <c r="CL425">
        <v>3</v>
      </c>
      <c r="CM425">
        <v>0</v>
      </c>
      <c r="CN425">
        <v>1</v>
      </c>
      <c r="CO425">
        <v>0.83</v>
      </c>
      <c r="CP425">
        <v>72.400000000000006</v>
      </c>
      <c r="CQ425">
        <v>265.25</v>
      </c>
      <c r="CR425">
        <v>21.44</v>
      </c>
      <c r="CS425">
        <v>17.170000000000002</v>
      </c>
      <c r="CT425">
        <v>17.239999999999998</v>
      </c>
      <c r="CU425">
        <v>52.42</v>
      </c>
      <c r="CV425">
        <v>48.96</v>
      </c>
      <c r="CW425">
        <v>58.96</v>
      </c>
      <c r="CX425">
        <v>53.51</v>
      </c>
      <c r="CY425">
        <v>53.16</v>
      </c>
      <c r="CZ425">
        <v>55.41</v>
      </c>
    </row>
    <row r="426" spans="1:104">
      <c r="A426" t="s">
        <v>617</v>
      </c>
      <c r="B426" t="s">
        <v>618</v>
      </c>
      <c r="C426" t="s">
        <v>62</v>
      </c>
      <c r="D426" t="s">
        <v>163</v>
      </c>
      <c r="E426">
        <v>22</v>
      </c>
      <c r="F426">
        <v>20142015</v>
      </c>
      <c r="G426">
        <v>22</v>
      </c>
      <c r="H426" t="s">
        <v>1488</v>
      </c>
      <c r="I426" t="s">
        <v>1488</v>
      </c>
      <c r="J426">
        <v>0</v>
      </c>
      <c r="K426">
        <v>0</v>
      </c>
      <c r="L426">
        <v>0</v>
      </c>
      <c r="M426">
        <v>0</v>
      </c>
      <c r="N426">
        <v>0</v>
      </c>
      <c r="O426">
        <v>0</v>
      </c>
      <c r="P426">
        <v>1</v>
      </c>
      <c r="Q426">
        <v>23.08</v>
      </c>
      <c r="R426">
        <v>62.5</v>
      </c>
      <c r="S426">
        <v>0</v>
      </c>
      <c r="T426">
        <v>11.16</v>
      </c>
      <c r="U426">
        <v>1.1499999999999999</v>
      </c>
      <c r="V426">
        <v>15.87</v>
      </c>
      <c r="W426">
        <v>27.78</v>
      </c>
      <c r="X426">
        <v>11.9</v>
      </c>
      <c r="Y426">
        <v>-8</v>
      </c>
      <c r="Z426">
        <v>5</v>
      </c>
      <c r="AA426">
        <v>13</v>
      </c>
      <c r="AB426">
        <v>11.89</v>
      </c>
      <c r="AC426">
        <v>30.92</v>
      </c>
      <c r="AD426">
        <v>42.81</v>
      </c>
      <c r="AE426">
        <v>0</v>
      </c>
      <c r="AF426">
        <v>13.64</v>
      </c>
      <c r="AG426">
        <v>9.43</v>
      </c>
      <c r="AH426">
        <v>-21</v>
      </c>
      <c r="AI426">
        <v>9</v>
      </c>
      <c r="AJ426">
        <v>30</v>
      </c>
      <c r="AK426">
        <v>21.41</v>
      </c>
      <c r="AL426">
        <v>71.36</v>
      </c>
      <c r="AM426">
        <v>92.77</v>
      </c>
      <c r="AN426">
        <v>66.67</v>
      </c>
      <c r="AO426">
        <v>0</v>
      </c>
      <c r="AP426">
        <v>2</v>
      </c>
      <c r="AQ426">
        <v>1</v>
      </c>
      <c r="AR426">
        <v>18.97</v>
      </c>
      <c r="AS426">
        <v>28.57</v>
      </c>
      <c r="AT426">
        <v>9.6</v>
      </c>
      <c r="AU426">
        <v>-12</v>
      </c>
      <c r="AV426">
        <v>8</v>
      </c>
      <c r="AW426">
        <v>20</v>
      </c>
      <c r="AX426">
        <v>19.03</v>
      </c>
      <c r="AY426">
        <v>47.57</v>
      </c>
      <c r="AZ426">
        <v>66.599999999999994</v>
      </c>
      <c r="BA426">
        <v>75</v>
      </c>
      <c r="BB426">
        <v>0</v>
      </c>
      <c r="BC426">
        <v>1</v>
      </c>
      <c r="BD426">
        <v>15.57</v>
      </c>
      <c r="BE426">
        <v>27.27</v>
      </c>
      <c r="BF426">
        <v>11.7</v>
      </c>
      <c r="BG426">
        <v>-10</v>
      </c>
      <c r="BH426">
        <v>14.27</v>
      </c>
      <c r="BI426">
        <v>38.06</v>
      </c>
      <c r="BJ426">
        <v>6</v>
      </c>
      <c r="BK426">
        <v>16</v>
      </c>
      <c r="BL426">
        <v>1</v>
      </c>
      <c r="BM426">
        <v>0</v>
      </c>
      <c r="BN426">
        <v>0</v>
      </c>
      <c r="BO426">
        <v>0</v>
      </c>
      <c r="BP426">
        <v>14.27</v>
      </c>
      <c r="BQ426">
        <v>0</v>
      </c>
      <c r="BR426">
        <v>6</v>
      </c>
      <c r="BS426">
        <v>-6</v>
      </c>
      <c r="BT426">
        <v>0</v>
      </c>
      <c r="BU426">
        <v>0</v>
      </c>
      <c r="BV426">
        <v>0</v>
      </c>
      <c r="BW426">
        <v>0</v>
      </c>
      <c r="BX426">
        <v>62.5</v>
      </c>
      <c r="BY426">
        <v>40</v>
      </c>
      <c r="BZ426">
        <v>0</v>
      </c>
      <c r="CA426">
        <v>0</v>
      </c>
      <c r="CB426">
        <v>21.05</v>
      </c>
      <c r="CC426">
        <v>4</v>
      </c>
      <c r="CD426">
        <v>4</v>
      </c>
      <c r="CE426">
        <v>15</v>
      </c>
      <c r="CF426">
        <v>2</v>
      </c>
      <c r="CG426">
        <v>0</v>
      </c>
      <c r="CH426">
        <v>0</v>
      </c>
      <c r="CI426">
        <v>0</v>
      </c>
      <c r="CJ426">
        <v>1</v>
      </c>
      <c r="CK426">
        <v>0</v>
      </c>
      <c r="CL426">
        <v>0</v>
      </c>
      <c r="CM426">
        <v>0</v>
      </c>
      <c r="CN426">
        <v>1</v>
      </c>
      <c r="CO426">
        <v>2.38</v>
      </c>
      <c r="CP426">
        <v>25.23</v>
      </c>
      <c r="CQ426">
        <v>80.14</v>
      </c>
      <c r="CR426">
        <v>23.94</v>
      </c>
      <c r="CS426">
        <v>16.38</v>
      </c>
      <c r="CT426">
        <v>17.100000000000001</v>
      </c>
      <c r="CU426">
        <v>52.34</v>
      </c>
      <c r="CV426">
        <v>50.76</v>
      </c>
      <c r="CW426">
        <v>61.48</v>
      </c>
      <c r="CX426">
        <v>55.98</v>
      </c>
      <c r="CY426">
        <v>54.87</v>
      </c>
      <c r="CZ426">
        <v>53.23</v>
      </c>
    </row>
    <row r="427" spans="1:104">
      <c r="A427" t="s">
        <v>553</v>
      </c>
      <c r="B427" t="s">
        <v>554</v>
      </c>
      <c r="C427" t="s">
        <v>62</v>
      </c>
      <c r="D427" t="s">
        <v>110</v>
      </c>
      <c r="E427">
        <v>27</v>
      </c>
      <c r="F427">
        <v>20142015</v>
      </c>
      <c r="G427">
        <v>21</v>
      </c>
      <c r="H427">
        <v>0.74299999999999999</v>
      </c>
      <c r="I427">
        <v>0.74299999999999999</v>
      </c>
      <c r="J427">
        <v>0</v>
      </c>
      <c r="K427">
        <v>0</v>
      </c>
      <c r="L427">
        <v>0</v>
      </c>
      <c r="M427">
        <v>0</v>
      </c>
      <c r="N427">
        <v>0</v>
      </c>
      <c r="O427">
        <v>0</v>
      </c>
      <c r="P427">
        <v>0</v>
      </c>
      <c r="Q427">
        <v>22.22</v>
      </c>
      <c r="R427">
        <v>60</v>
      </c>
      <c r="S427">
        <v>0</v>
      </c>
      <c r="T427">
        <v>28.65</v>
      </c>
      <c r="U427">
        <v>0.18</v>
      </c>
      <c r="V427">
        <v>9.48</v>
      </c>
      <c r="W427">
        <v>25</v>
      </c>
      <c r="X427">
        <v>15.52</v>
      </c>
      <c r="Y427">
        <v>-2</v>
      </c>
      <c r="Z427">
        <v>1</v>
      </c>
      <c r="AA427">
        <v>3</v>
      </c>
      <c r="AB427">
        <v>12.08</v>
      </c>
      <c r="AC427">
        <v>36.24</v>
      </c>
      <c r="AD427">
        <v>48.32</v>
      </c>
      <c r="AE427">
        <v>1</v>
      </c>
      <c r="AF427">
        <v>12.42</v>
      </c>
      <c r="AG427">
        <v>9.8000000000000007</v>
      </c>
      <c r="AH427">
        <v>-5</v>
      </c>
      <c r="AI427">
        <v>2</v>
      </c>
      <c r="AJ427">
        <v>7</v>
      </c>
      <c r="AK427">
        <v>24.16</v>
      </c>
      <c r="AL427">
        <v>84.56</v>
      </c>
      <c r="AM427">
        <v>108.72</v>
      </c>
      <c r="AN427">
        <v>50</v>
      </c>
      <c r="AO427">
        <v>0</v>
      </c>
      <c r="AP427">
        <v>0</v>
      </c>
      <c r="AQ427">
        <v>2</v>
      </c>
      <c r="AR427">
        <v>11.95</v>
      </c>
      <c r="AS427">
        <v>22.22</v>
      </c>
      <c r="AT427">
        <v>10.27</v>
      </c>
      <c r="AU427">
        <v>-5</v>
      </c>
      <c r="AV427">
        <v>2</v>
      </c>
      <c r="AW427">
        <v>7</v>
      </c>
      <c r="AX427">
        <v>24.16</v>
      </c>
      <c r="AY427">
        <v>84.56</v>
      </c>
      <c r="AZ427">
        <v>108.72</v>
      </c>
      <c r="BA427">
        <v>50</v>
      </c>
      <c r="BB427">
        <v>1</v>
      </c>
      <c r="BC427">
        <v>2</v>
      </c>
      <c r="BD427">
        <v>5.81</v>
      </c>
      <c r="BE427">
        <v>16.670000000000002</v>
      </c>
      <c r="BF427">
        <v>10.85</v>
      </c>
      <c r="BG427">
        <v>-4</v>
      </c>
      <c r="BH427">
        <v>12.08</v>
      </c>
      <c r="BI427">
        <v>60.4</v>
      </c>
      <c r="BJ427">
        <v>1</v>
      </c>
      <c r="BK427">
        <v>5</v>
      </c>
      <c r="BL427">
        <v>1</v>
      </c>
      <c r="BM427">
        <v>-22.22</v>
      </c>
      <c r="BN427">
        <v>22.22</v>
      </c>
      <c r="BO427">
        <v>0</v>
      </c>
      <c r="BP427">
        <v>24.16</v>
      </c>
      <c r="BQ427">
        <v>0</v>
      </c>
      <c r="BR427">
        <v>2</v>
      </c>
      <c r="BS427">
        <v>-2</v>
      </c>
      <c r="BT427">
        <v>0</v>
      </c>
      <c r="BU427">
        <v>0</v>
      </c>
      <c r="BV427">
        <v>0</v>
      </c>
      <c r="BW427">
        <v>0</v>
      </c>
      <c r="BX427">
        <v>60</v>
      </c>
      <c r="BY427">
        <v>40</v>
      </c>
      <c r="BZ427">
        <v>0</v>
      </c>
      <c r="CA427">
        <v>0</v>
      </c>
      <c r="CB427">
        <v>33.33</v>
      </c>
      <c r="CC427">
        <v>1</v>
      </c>
      <c r="CD427">
        <v>1</v>
      </c>
      <c r="CE427">
        <v>2</v>
      </c>
      <c r="CF427">
        <v>0</v>
      </c>
      <c r="CG427">
        <v>0</v>
      </c>
      <c r="CH427">
        <v>0</v>
      </c>
      <c r="CI427">
        <v>0</v>
      </c>
      <c r="CJ427">
        <v>1</v>
      </c>
      <c r="CK427">
        <v>0</v>
      </c>
      <c r="CL427">
        <v>0</v>
      </c>
      <c r="CM427">
        <v>0</v>
      </c>
      <c r="CN427">
        <v>0</v>
      </c>
      <c r="CO427">
        <v>0</v>
      </c>
      <c r="CP427">
        <v>4.97</v>
      </c>
      <c r="CQ427">
        <v>139.71</v>
      </c>
      <c r="CR427">
        <v>3.43</v>
      </c>
      <c r="CS427">
        <v>16.48</v>
      </c>
      <c r="CT427">
        <v>17.27</v>
      </c>
      <c r="CU427">
        <v>53.49</v>
      </c>
      <c r="CV427">
        <v>50.71</v>
      </c>
      <c r="CW427">
        <v>56.93</v>
      </c>
      <c r="CX427">
        <v>49.5</v>
      </c>
      <c r="CY427">
        <v>54.8</v>
      </c>
      <c r="CZ427">
        <v>53.26</v>
      </c>
    </row>
    <row r="428" spans="1:104">
      <c r="A428" t="s">
        <v>446</v>
      </c>
      <c r="B428" t="s">
        <v>447</v>
      </c>
      <c r="C428" t="s">
        <v>80</v>
      </c>
      <c r="D428" t="s">
        <v>204</v>
      </c>
      <c r="E428">
        <v>78</v>
      </c>
      <c r="F428">
        <v>20142015</v>
      </c>
      <c r="G428">
        <v>22</v>
      </c>
      <c r="H428">
        <v>1.9</v>
      </c>
      <c r="I428">
        <v>2.6669999999999998</v>
      </c>
      <c r="J428">
        <v>1</v>
      </c>
      <c r="K428">
        <v>0</v>
      </c>
      <c r="L428">
        <v>1</v>
      </c>
      <c r="M428">
        <v>1.84</v>
      </c>
      <c r="N428">
        <v>0</v>
      </c>
      <c r="O428">
        <v>1.84</v>
      </c>
      <c r="P428">
        <v>-1</v>
      </c>
      <c r="Q428">
        <v>15.79</v>
      </c>
      <c r="R428">
        <v>110</v>
      </c>
      <c r="S428">
        <v>33.33</v>
      </c>
      <c r="T428">
        <v>20.34</v>
      </c>
      <c r="U428">
        <v>0.42</v>
      </c>
      <c r="V428">
        <v>9.23</v>
      </c>
      <c r="W428">
        <v>20.83</v>
      </c>
      <c r="X428">
        <v>11.6</v>
      </c>
      <c r="Y428">
        <v>-14</v>
      </c>
      <c r="Z428">
        <v>5</v>
      </c>
      <c r="AA428">
        <v>19</v>
      </c>
      <c r="AB428">
        <v>9.2200000000000006</v>
      </c>
      <c r="AC428">
        <v>35.04</v>
      </c>
      <c r="AD428">
        <v>44.26</v>
      </c>
      <c r="AE428">
        <v>3</v>
      </c>
      <c r="AF428">
        <v>4.46</v>
      </c>
      <c r="AG428">
        <v>11.33</v>
      </c>
      <c r="AH428">
        <v>-39</v>
      </c>
      <c r="AI428">
        <v>9</v>
      </c>
      <c r="AJ428">
        <v>48</v>
      </c>
      <c r="AK428">
        <v>16.600000000000001</v>
      </c>
      <c r="AL428">
        <v>88.52</v>
      </c>
      <c r="AM428">
        <v>105.12</v>
      </c>
      <c r="AN428">
        <v>66.67</v>
      </c>
      <c r="AO428">
        <v>1</v>
      </c>
      <c r="AP428">
        <v>3</v>
      </c>
      <c r="AQ428">
        <v>5</v>
      </c>
      <c r="AR428">
        <v>9.9700000000000006</v>
      </c>
      <c r="AS428">
        <v>22.58</v>
      </c>
      <c r="AT428">
        <v>12.61</v>
      </c>
      <c r="AU428">
        <v>-17</v>
      </c>
      <c r="AV428">
        <v>7</v>
      </c>
      <c r="AW428">
        <v>24</v>
      </c>
      <c r="AX428">
        <v>12.91</v>
      </c>
      <c r="AY428">
        <v>44.26</v>
      </c>
      <c r="AZ428">
        <v>57.17</v>
      </c>
      <c r="BA428">
        <v>85.71</v>
      </c>
      <c r="BB428">
        <v>1</v>
      </c>
      <c r="BC428">
        <v>4</v>
      </c>
      <c r="BD428">
        <v>16.23</v>
      </c>
      <c r="BE428">
        <v>28.57</v>
      </c>
      <c r="BF428">
        <v>12.34</v>
      </c>
      <c r="BG428">
        <v>-9</v>
      </c>
      <c r="BH428">
        <v>11.07</v>
      </c>
      <c r="BI428">
        <v>27.66</v>
      </c>
      <c r="BJ428">
        <v>6</v>
      </c>
      <c r="BK428">
        <v>15</v>
      </c>
      <c r="BL428">
        <v>3</v>
      </c>
      <c r="BM428">
        <v>40.619999999999997</v>
      </c>
      <c r="BN428">
        <v>9.3800000000000008</v>
      </c>
      <c r="BO428">
        <v>1.84</v>
      </c>
      <c r="BP428">
        <v>1.84</v>
      </c>
      <c r="BQ428">
        <v>1</v>
      </c>
      <c r="BR428">
        <v>1</v>
      </c>
      <c r="BS428">
        <v>0</v>
      </c>
      <c r="BT428">
        <v>50</v>
      </c>
      <c r="BU428">
        <v>25</v>
      </c>
      <c r="BV428">
        <v>16.670000000000002</v>
      </c>
      <c r="BW428">
        <v>14.29</v>
      </c>
      <c r="BX428">
        <v>93.33</v>
      </c>
      <c r="BY428">
        <v>38</v>
      </c>
      <c r="BZ428">
        <v>0</v>
      </c>
      <c r="CA428">
        <v>1</v>
      </c>
      <c r="CB428">
        <v>27.78</v>
      </c>
      <c r="CC428">
        <v>5</v>
      </c>
      <c r="CD428">
        <v>9</v>
      </c>
      <c r="CE428">
        <v>13</v>
      </c>
      <c r="CF428">
        <v>1</v>
      </c>
      <c r="CG428">
        <v>3</v>
      </c>
      <c r="CH428">
        <v>0</v>
      </c>
      <c r="CI428">
        <v>0</v>
      </c>
      <c r="CJ428">
        <v>2</v>
      </c>
      <c r="CK428">
        <v>1</v>
      </c>
      <c r="CL428">
        <v>0</v>
      </c>
      <c r="CM428">
        <v>1</v>
      </c>
      <c r="CN428">
        <v>0</v>
      </c>
      <c r="CO428">
        <v>-1.84</v>
      </c>
      <c r="CP428">
        <v>32.53</v>
      </c>
      <c r="CQ428">
        <v>348.35</v>
      </c>
      <c r="CR428">
        <v>8.5399999999999991</v>
      </c>
      <c r="CS428">
        <v>18.61</v>
      </c>
      <c r="CT428">
        <v>17.46</v>
      </c>
      <c r="CU428">
        <v>51.48</v>
      </c>
      <c r="CV428">
        <v>50.08</v>
      </c>
      <c r="CW428">
        <v>53.15</v>
      </c>
      <c r="CX428">
        <v>50.09</v>
      </c>
      <c r="CY428">
        <v>54.87</v>
      </c>
      <c r="CZ428">
        <v>54.69</v>
      </c>
    </row>
    <row r="429" spans="1:104">
      <c r="A429" t="s">
        <v>462</v>
      </c>
      <c r="B429" t="s">
        <v>463</v>
      </c>
      <c r="C429" t="s">
        <v>68</v>
      </c>
      <c r="D429" t="s">
        <v>105</v>
      </c>
      <c r="E429">
        <v>76</v>
      </c>
      <c r="F429">
        <v>20142015</v>
      </c>
      <c r="G429">
        <v>30</v>
      </c>
      <c r="H429">
        <v>3</v>
      </c>
      <c r="I429">
        <v>2.75</v>
      </c>
      <c r="J429">
        <v>1</v>
      </c>
      <c r="K429">
        <v>1</v>
      </c>
      <c r="L429">
        <v>2</v>
      </c>
      <c r="M429">
        <v>0.46</v>
      </c>
      <c r="N429">
        <v>0.46</v>
      </c>
      <c r="O429">
        <v>0.92</v>
      </c>
      <c r="P429">
        <v>2</v>
      </c>
      <c r="Q429">
        <v>12.5</v>
      </c>
      <c r="R429">
        <v>90.09</v>
      </c>
      <c r="S429">
        <v>11.11</v>
      </c>
      <c r="T429">
        <v>-4.95</v>
      </c>
      <c r="U429">
        <v>1.71</v>
      </c>
      <c r="V429">
        <v>-6.32</v>
      </c>
      <c r="W429">
        <v>11.69</v>
      </c>
      <c r="X429">
        <v>18.010000000000002</v>
      </c>
      <c r="Y429">
        <v>-118</v>
      </c>
      <c r="Z429">
        <v>18</v>
      </c>
      <c r="AA429">
        <v>136</v>
      </c>
      <c r="AB429">
        <v>8.31</v>
      </c>
      <c r="AC429">
        <v>62.78</v>
      </c>
      <c r="AD429">
        <v>71.09</v>
      </c>
      <c r="AE429">
        <v>8</v>
      </c>
      <c r="AF429">
        <v>-3.9</v>
      </c>
      <c r="AG429">
        <v>16.399999999999999</v>
      </c>
      <c r="AH429">
        <v>-204</v>
      </c>
      <c r="AI429">
        <v>34</v>
      </c>
      <c r="AJ429">
        <v>238</v>
      </c>
      <c r="AK429">
        <v>15.69</v>
      </c>
      <c r="AL429">
        <v>109.86</v>
      </c>
      <c r="AM429">
        <v>125.55</v>
      </c>
      <c r="AN429">
        <v>70.59</v>
      </c>
      <c r="AO429">
        <v>0</v>
      </c>
      <c r="AP429">
        <v>7</v>
      </c>
      <c r="AQ429">
        <v>12</v>
      </c>
      <c r="AR429">
        <v>-3.37</v>
      </c>
      <c r="AS429">
        <v>14.98</v>
      </c>
      <c r="AT429">
        <v>18.350000000000001</v>
      </c>
      <c r="AU429">
        <v>-145</v>
      </c>
      <c r="AV429">
        <v>31</v>
      </c>
      <c r="AW429">
        <v>176</v>
      </c>
      <c r="AX429">
        <v>14.31</v>
      </c>
      <c r="AY429">
        <v>81.239999999999995</v>
      </c>
      <c r="AZ429">
        <v>95.55</v>
      </c>
      <c r="BA429">
        <v>77.42</v>
      </c>
      <c r="BB429">
        <v>3</v>
      </c>
      <c r="BC429">
        <v>12</v>
      </c>
      <c r="BD429">
        <v>-7.26</v>
      </c>
      <c r="BE429">
        <v>14.91</v>
      </c>
      <c r="BF429">
        <v>22.17</v>
      </c>
      <c r="BG429">
        <v>-113</v>
      </c>
      <c r="BH429">
        <v>11.08</v>
      </c>
      <c r="BI429">
        <v>63.24</v>
      </c>
      <c r="BJ429">
        <v>24</v>
      </c>
      <c r="BK429">
        <v>137</v>
      </c>
      <c r="BL429">
        <v>9</v>
      </c>
      <c r="BM429">
        <v>-14.81</v>
      </c>
      <c r="BN429">
        <v>22.22</v>
      </c>
      <c r="BO429">
        <v>0.92</v>
      </c>
      <c r="BP429">
        <v>11.54</v>
      </c>
      <c r="BQ429">
        <v>2</v>
      </c>
      <c r="BR429">
        <v>25</v>
      </c>
      <c r="BS429">
        <v>-23</v>
      </c>
      <c r="BT429">
        <v>7.41</v>
      </c>
      <c r="BU429">
        <v>8.33</v>
      </c>
      <c r="BV429">
        <v>8.33</v>
      </c>
      <c r="BW429">
        <v>6.45</v>
      </c>
      <c r="BX429">
        <v>81.75</v>
      </c>
      <c r="BY429">
        <v>41.1</v>
      </c>
      <c r="BZ429">
        <v>67</v>
      </c>
      <c r="CA429">
        <v>96</v>
      </c>
      <c r="CB429">
        <v>4.76</v>
      </c>
      <c r="CC429">
        <v>7</v>
      </c>
      <c r="CD429">
        <v>34</v>
      </c>
      <c r="CE429">
        <v>140</v>
      </c>
      <c r="CF429">
        <v>0</v>
      </c>
      <c r="CG429">
        <v>3</v>
      </c>
      <c r="CH429">
        <v>1</v>
      </c>
      <c r="CI429">
        <v>0</v>
      </c>
      <c r="CJ429">
        <v>8</v>
      </c>
      <c r="CK429">
        <v>4</v>
      </c>
      <c r="CL429">
        <v>12</v>
      </c>
      <c r="CM429">
        <v>0</v>
      </c>
      <c r="CN429">
        <v>2</v>
      </c>
      <c r="CO429">
        <v>0.92</v>
      </c>
      <c r="CP429">
        <v>129.97999999999999</v>
      </c>
      <c r="CQ429">
        <v>193.99</v>
      </c>
      <c r="CR429">
        <v>40.119999999999997</v>
      </c>
      <c r="CS429">
        <v>17.59</v>
      </c>
      <c r="CT429">
        <v>17.510000000000002</v>
      </c>
      <c r="CU429">
        <v>52.61</v>
      </c>
      <c r="CV429">
        <v>49.9</v>
      </c>
      <c r="CW429">
        <v>60.04</v>
      </c>
      <c r="CX429">
        <v>54.09</v>
      </c>
      <c r="CY429">
        <v>54.06</v>
      </c>
      <c r="CZ429">
        <v>54.28</v>
      </c>
    </row>
    <row r="430" spans="1:104">
      <c r="A430" t="s">
        <v>407</v>
      </c>
      <c r="B430" t="s">
        <v>408</v>
      </c>
      <c r="C430" t="s">
        <v>80</v>
      </c>
      <c r="D430" t="s">
        <v>71</v>
      </c>
      <c r="E430">
        <v>70</v>
      </c>
      <c r="F430">
        <v>20142015</v>
      </c>
      <c r="G430">
        <v>21</v>
      </c>
      <c r="H430">
        <v>0.79200000000000004</v>
      </c>
      <c r="I430">
        <v>0.75900000000000001</v>
      </c>
      <c r="J430">
        <v>0</v>
      </c>
      <c r="K430">
        <v>1</v>
      </c>
      <c r="L430">
        <v>1</v>
      </c>
      <c r="M430">
        <v>0</v>
      </c>
      <c r="N430">
        <v>0.95</v>
      </c>
      <c r="O430">
        <v>0.95</v>
      </c>
      <c r="P430">
        <v>3</v>
      </c>
      <c r="Q430">
        <v>14.38</v>
      </c>
      <c r="R430">
        <v>88.18</v>
      </c>
      <c r="S430">
        <v>0</v>
      </c>
      <c r="T430">
        <v>21.43</v>
      </c>
      <c r="U430">
        <v>0.9</v>
      </c>
      <c r="V430">
        <v>2.29</v>
      </c>
      <c r="W430">
        <v>18.420000000000002</v>
      </c>
      <c r="X430">
        <v>16.13</v>
      </c>
      <c r="Y430">
        <v>-48</v>
      </c>
      <c r="Z430">
        <v>14</v>
      </c>
      <c r="AA430">
        <v>62</v>
      </c>
      <c r="AB430">
        <v>13.36</v>
      </c>
      <c r="AC430">
        <v>59.16</v>
      </c>
      <c r="AD430">
        <v>72.52</v>
      </c>
      <c r="AE430">
        <v>7</v>
      </c>
      <c r="AF430">
        <v>0.59</v>
      </c>
      <c r="AG430">
        <v>13.79</v>
      </c>
      <c r="AH430">
        <v>-104</v>
      </c>
      <c r="AI430">
        <v>21</v>
      </c>
      <c r="AJ430">
        <v>125</v>
      </c>
      <c r="AK430">
        <v>20.04</v>
      </c>
      <c r="AL430">
        <v>119.27</v>
      </c>
      <c r="AM430">
        <v>139.31</v>
      </c>
      <c r="AN430">
        <v>66.67</v>
      </c>
      <c r="AO430">
        <v>1</v>
      </c>
      <c r="AP430">
        <v>9</v>
      </c>
      <c r="AQ430">
        <v>9</v>
      </c>
      <c r="AR430">
        <v>0.24</v>
      </c>
      <c r="AS430">
        <v>16.82</v>
      </c>
      <c r="AT430">
        <v>16.579999999999998</v>
      </c>
      <c r="AU430">
        <v>-71</v>
      </c>
      <c r="AV430">
        <v>18</v>
      </c>
      <c r="AW430">
        <v>89</v>
      </c>
      <c r="AX430">
        <v>17.170000000000002</v>
      </c>
      <c r="AY430">
        <v>84.92</v>
      </c>
      <c r="AZ430">
        <v>102.09</v>
      </c>
      <c r="BA430">
        <v>77.78</v>
      </c>
      <c r="BB430">
        <v>1</v>
      </c>
      <c r="BC430">
        <v>8</v>
      </c>
      <c r="BD430">
        <v>1.53</v>
      </c>
      <c r="BE430">
        <v>19.440000000000001</v>
      </c>
      <c r="BF430">
        <v>17.91</v>
      </c>
      <c r="BG430">
        <v>-44</v>
      </c>
      <c r="BH430">
        <v>13.36</v>
      </c>
      <c r="BI430">
        <v>55.34</v>
      </c>
      <c r="BJ430">
        <v>14</v>
      </c>
      <c r="BK430">
        <v>58</v>
      </c>
      <c r="BL430">
        <v>7</v>
      </c>
      <c r="BM430">
        <v>-0.24</v>
      </c>
      <c r="BN430">
        <v>8.57</v>
      </c>
      <c r="BO430">
        <v>0.95</v>
      </c>
      <c r="BP430">
        <v>10.5</v>
      </c>
      <c r="BQ430">
        <v>1</v>
      </c>
      <c r="BR430">
        <v>11</v>
      </c>
      <c r="BS430">
        <v>-10</v>
      </c>
      <c r="BT430">
        <v>8.33</v>
      </c>
      <c r="BU430">
        <v>0</v>
      </c>
      <c r="BV430">
        <v>7.14</v>
      </c>
      <c r="BW430">
        <v>5.56</v>
      </c>
      <c r="BX430">
        <v>81.03</v>
      </c>
      <c r="BY430">
        <v>40</v>
      </c>
      <c r="BZ430">
        <v>0</v>
      </c>
      <c r="CA430">
        <v>0</v>
      </c>
      <c r="CB430">
        <v>28.57</v>
      </c>
      <c r="CC430">
        <v>8</v>
      </c>
      <c r="CD430">
        <v>8</v>
      </c>
      <c r="CE430">
        <v>20</v>
      </c>
      <c r="CF430">
        <v>0</v>
      </c>
      <c r="CG430">
        <v>1</v>
      </c>
      <c r="CH430">
        <v>1</v>
      </c>
      <c r="CI430">
        <v>0</v>
      </c>
      <c r="CJ430">
        <v>7</v>
      </c>
      <c r="CK430">
        <v>0</v>
      </c>
      <c r="CL430">
        <v>8</v>
      </c>
      <c r="CM430">
        <v>0</v>
      </c>
      <c r="CN430">
        <v>3</v>
      </c>
      <c r="CO430">
        <v>2.86</v>
      </c>
      <c r="CP430">
        <v>62.88</v>
      </c>
      <c r="CQ430">
        <v>253.95</v>
      </c>
      <c r="CR430">
        <v>19.850000000000001</v>
      </c>
      <c r="CS430">
        <v>17.91</v>
      </c>
      <c r="CT430">
        <v>17.41</v>
      </c>
      <c r="CU430">
        <v>51.01</v>
      </c>
      <c r="CV430">
        <v>50.62</v>
      </c>
      <c r="CW430">
        <v>58.8</v>
      </c>
      <c r="CX430">
        <v>56.46</v>
      </c>
      <c r="CY430">
        <v>54.92</v>
      </c>
      <c r="CZ430">
        <v>53.57</v>
      </c>
    </row>
    <row r="431" spans="1:104">
      <c r="A431" t="s">
        <v>943</v>
      </c>
      <c r="B431" t="s">
        <v>944</v>
      </c>
      <c r="C431" t="s">
        <v>62</v>
      </c>
      <c r="D431" t="s">
        <v>643</v>
      </c>
      <c r="E431">
        <v>40</v>
      </c>
      <c r="F431">
        <v>20142015</v>
      </c>
      <c r="G431">
        <v>28</v>
      </c>
      <c r="H431">
        <v>4.5</v>
      </c>
      <c r="I431">
        <v>4.5</v>
      </c>
      <c r="J431">
        <v>0</v>
      </c>
      <c r="K431">
        <v>0</v>
      </c>
      <c r="L431">
        <v>0</v>
      </c>
      <c r="M431">
        <v>0</v>
      </c>
      <c r="N431">
        <v>0</v>
      </c>
      <c r="O431">
        <v>0</v>
      </c>
      <c r="P431">
        <v>-1</v>
      </c>
      <c r="Q431">
        <v>13.04</v>
      </c>
      <c r="R431">
        <v>99.43</v>
      </c>
      <c r="S431">
        <v>0</v>
      </c>
      <c r="T431">
        <v>-1.77</v>
      </c>
      <c r="U431">
        <v>1.65</v>
      </c>
      <c r="V431">
        <v>-0.05</v>
      </c>
      <c r="W431">
        <v>18.75</v>
      </c>
      <c r="X431">
        <v>18.8</v>
      </c>
      <c r="Y431">
        <v>-30</v>
      </c>
      <c r="Z431">
        <v>9</v>
      </c>
      <c r="AA431">
        <v>39</v>
      </c>
      <c r="AB431">
        <v>8.16</v>
      </c>
      <c r="AC431">
        <v>35.36</v>
      </c>
      <c r="AD431">
        <v>43.52</v>
      </c>
      <c r="AE431">
        <v>0</v>
      </c>
      <c r="AF431">
        <v>-0.7</v>
      </c>
      <c r="AG431">
        <v>13.74</v>
      </c>
      <c r="AH431">
        <v>-85</v>
      </c>
      <c r="AI431">
        <v>15</v>
      </c>
      <c r="AJ431">
        <v>100</v>
      </c>
      <c r="AK431">
        <v>13.6</v>
      </c>
      <c r="AL431">
        <v>90.67</v>
      </c>
      <c r="AM431">
        <v>104.27</v>
      </c>
      <c r="AN431">
        <v>73.33</v>
      </c>
      <c r="AO431">
        <v>0</v>
      </c>
      <c r="AP431">
        <v>5</v>
      </c>
      <c r="AQ431">
        <v>2</v>
      </c>
      <c r="AR431">
        <v>0.76</v>
      </c>
      <c r="AS431">
        <v>15.73</v>
      </c>
      <c r="AT431">
        <v>14.97</v>
      </c>
      <c r="AU431">
        <v>-61</v>
      </c>
      <c r="AV431">
        <v>14</v>
      </c>
      <c r="AW431">
        <v>75</v>
      </c>
      <c r="AX431">
        <v>12.69</v>
      </c>
      <c r="AY431">
        <v>68</v>
      </c>
      <c r="AZ431">
        <v>80.7</v>
      </c>
      <c r="BA431">
        <v>78.569999999999993</v>
      </c>
      <c r="BB431">
        <v>0</v>
      </c>
      <c r="BC431">
        <v>2</v>
      </c>
      <c r="BD431">
        <v>3.2</v>
      </c>
      <c r="BE431">
        <v>18.64</v>
      </c>
      <c r="BF431">
        <v>15.45</v>
      </c>
      <c r="BG431">
        <v>-37</v>
      </c>
      <c r="BH431">
        <v>9.9700000000000006</v>
      </c>
      <c r="BI431">
        <v>43.52</v>
      </c>
      <c r="BJ431">
        <v>11</v>
      </c>
      <c r="BK431">
        <v>48</v>
      </c>
      <c r="BL431">
        <v>2</v>
      </c>
      <c r="BM431">
        <v>6.42</v>
      </c>
      <c r="BN431">
        <v>11.76</v>
      </c>
      <c r="BO431">
        <v>1.81</v>
      </c>
      <c r="BP431">
        <v>8.16</v>
      </c>
      <c r="BQ431">
        <v>2</v>
      </c>
      <c r="BR431">
        <v>9</v>
      </c>
      <c r="BS431">
        <v>-7</v>
      </c>
      <c r="BT431">
        <v>18.18</v>
      </c>
      <c r="BU431">
        <v>0</v>
      </c>
      <c r="BV431">
        <v>18.18</v>
      </c>
      <c r="BW431">
        <v>14.29</v>
      </c>
      <c r="BX431">
        <v>81.25</v>
      </c>
      <c r="BY431">
        <v>40</v>
      </c>
      <c r="BZ431">
        <v>0</v>
      </c>
      <c r="CA431">
        <v>0</v>
      </c>
      <c r="CB431">
        <v>4.41</v>
      </c>
      <c r="CC431">
        <v>3</v>
      </c>
      <c r="CD431">
        <v>12</v>
      </c>
      <c r="CE431">
        <v>65</v>
      </c>
      <c r="CF431">
        <v>1</v>
      </c>
      <c r="CG431">
        <v>1</v>
      </c>
      <c r="CH431">
        <v>0</v>
      </c>
      <c r="CI431">
        <v>0</v>
      </c>
      <c r="CJ431">
        <v>2</v>
      </c>
      <c r="CK431">
        <v>3</v>
      </c>
      <c r="CL431">
        <v>3</v>
      </c>
      <c r="CM431">
        <v>1</v>
      </c>
      <c r="CN431">
        <v>0</v>
      </c>
      <c r="CO431">
        <v>-0.91</v>
      </c>
      <c r="CP431">
        <v>66.17</v>
      </c>
      <c r="CQ431">
        <v>115.94</v>
      </c>
      <c r="CR431">
        <v>36.340000000000003</v>
      </c>
      <c r="CS431">
        <v>16.649999999999999</v>
      </c>
      <c r="CT431">
        <v>17.52</v>
      </c>
      <c r="CU431">
        <v>47.81</v>
      </c>
      <c r="CV431">
        <v>51.06</v>
      </c>
      <c r="CW431">
        <v>51.7</v>
      </c>
      <c r="CX431">
        <v>56.44</v>
      </c>
      <c r="CY431">
        <v>55.29</v>
      </c>
      <c r="CZ431">
        <v>52.99</v>
      </c>
    </row>
    <row r="432" spans="1:104">
      <c r="A432" t="s">
        <v>401</v>
      </c>
      <c r="B432" t="s">
        <v>402</v>
      </c>
      <c r="C432" t="s">
        <v>62</v>
      </c>
      <c r="D432" t="s">
        <v>195</v>
      </c>
      <c r="E432">
        <v>79</v>
      </c>
      <c r="F432">
        <v>20142015</v>
      </c>
      <c r="G432">
        <v>27</v>
      </c>
      <c r="H432">
        <v>5.75</v>
      </c>
      <c r="I432">
        <v>5.75</v>
      </c>
      <c r="J432">
        <v>0</v>
      </c>
      <c r="K432">
        <v>1</v>
      </c>
      <c r="L432">
        <v>1</v>
      </c>
      <c r="M432">
        <v>0</v>
      </c>
      <c r="N432">
        <v>0.35</v>
      </c>
      <c r="O432">
        <v>0.35</v>
      </c>
      <c r="P432">
        <v>1</v>
      </c>
      <c r="Q432">
        <v>11.68</v>
      </c>
      <c r="R432">
        <v>94.19</v>
      </c>
      <c r="S432">
        <v>0</v>
      </c>
      <c r="T432">
        <v>2.85</v>
      </c>
      <c r="U432">
        <v>2.19</v>
      </c>
      <c r="V432">
        <v>5.86</v>
      </c>
      <c r="W432">
        <v>15.48</v>
      </c>
      <c r="X432">
        <v>9.6199999999999992</v>
      </c>
      <c r="Y432">
        <v>-107</v>
      </c>
      <c r="Z432">
        <v>24</v>
      </c>
      <c r="AA432">
        <v>131</v>
      </c>
      <c r="AB432">
        <v>8.31</v>
      </c>
      <c r="AC432">
        <v>45.34</v>
      </c>
      <c r="AD432">
        <v>53.64</v>
      </c>
      <c r="AE432">
        <v>3</v>
      </c>
      <c r="AF432">
        <v>1.21</v>
      </c>
      <c r="AG432">
        <v>10.47</v>
      </c>
      <c r="AH432">
        <v>-256</v>
      </c>
      <c r="AI432">
        <v>39</v>
      </c>
      <c r="AJ432">
        <v>295</v>
      </c>
      <c r="AK432">
        <v>13.5</v>
      </c>
      <c r="AL432">
        <v>102.1</v>
      </c>
      <c r="AM432">
        <v>115.59</v>
      </c>
      <c r="AN432">
        <v>66.67</v>
      </c>
      <c r="AO432">
        <v>1</v>
      </c>
      <c r="AP432">
        <v>20</v>
      </c>
      <c r="AQ432">
        <v>5</v>
      </c>
      <c r="AR432">
        <v>3.05</v>
      </c>
      <c r="AS432">
        <v>14.77</v>
      </c>
      <c r="AT432">
        <v>11.72</v>
      </c>
      <c r="AU432">
        <v>-167</v>
      </c>
      <c r="AV432">
        <v>35</v>
      </c>
      <c r="AW432">
        <v>202</v>
      </c>
      <c r="AX432">
        <v>12.11</v>
      </c>
      <c r="AY432">
        <v>69.91</v>
      </c>
      <c r="AZ432">
        <v>82.02</v>
      </c>
      <c r="BA432">
        <v>74.290000000000006</v>
      </c>
      <c r="BB432">
        <v>0</v>
      </c>
      <c r="BC432">
        <v>4</v>
      </c>
      <c r="BD432">
        <v>0.17</v>
      </c>
      <c r="BE432">
        <v>15.2</v>
      </c>
      <c r="BF432">
        <v>15.03</v>
      </c>
      <c r="BG432">
        <v>-119</v>
      </c>
      <c r="BH432">
        <v>9</v>
      </c>
      <c r="BI432">
        <v>50.18</v>
      </c>
      <c r="BJ432">
        <v>26</v>
      </c>
      <c r="BK432">
        <v>145</v>
      </c>
      <c r="BL432">
        <v>4</v>
      </c>
      <c r="BM432">
        <v>3.81</v>
      </c>
      <c r="BN432">
        <v>2.86</v>
      </c>
      <c r="BO432">
        <v>0.35</v>
      </c>
      <c r="BP432">
        <v>4.8499999999999996</v>
      </c>
      <c r="BQ432">
        <v>1</v>
      </c>
      <c r="BR432">
        <v>14</v>
      </c>
      <c r="BS432">
        <v>-13</v>
      </c>
      <c r="BT432">
        <v>6.67</v>
      </c>
      <c r="BU432">
        <v>0</v>
      </c>
      <c r="BV432">
        <v>3.85</v>
      </c>
      <c r="BW432">
        <v>2.86</v>
      </c>
      <c r="BX432">
        <v>90.34</v>
      </c>
      <c r="BY432">
        <v>40</v>
      </c>
      <c r="BZ432">
        <v>0</v>
      </c>
      <c r="CA432">
        <v>0</v>
      </c>
      <c r="CB432">
        <v>7.53</v>
      </c>
      <c r="CC432">
        <v>11</v>
      </c>
      <c r="CD432">
        <v>35</v>
      </c>
      <c r="CE432">
        <v>135</v>
      </c>
      <c r="CF432">
        <v>9</v>
      </c>
      <c r="CG432">
        <v>7</v>
      </c>
      <c r="CH432">
        <v>0</v>
      </c>
      <c r="CI432">
        <v>1</v>
      </c>
      <c r="CJ432">
        <v>4</v>
      </c>
      <c r="CK432">
        <v>11</v>
      </c>
      <c r="CL432">
        <v>2</v>
      </c>
      <c r="CM432">
        <v>0</v>
      </c>
      <c r="CN432">
        <v>1</v>
      </c>
      <c r="CO432">
        <v>0.35</v>
      </c>
      <c r="CP432">
        <v>173.37</v>
      </c>
      <c r="CQ432">
        <v>259.52</v>
      </c>
      <c r="CR432">
        <v>40.049999999999997</v>
      </c>
      <c r="CS432">
        <v>16.63</v>
      </c>
      <c r="CT432">
        <v>17.329999999999998</v>
      </c>
      <c r="CU432">
        <v>49.67</v>
      </c>
      <c r="CV432">
        <v>50.29</v>
      </c>
      <c r="CW432">
        <v>53.51</v>
      </c>
      <c r="CX432">
        <v>54.23</v>
      </c>
      <c r="CY432">
        <v>54.3</v>
      </c>
      <c r="CZ432">
        <v>53.67</v>
      </c>
    </row>
    <row r="433" spans="1:104">
      <c r="A433" t="s">
        <v>850</v>
      </c>
      <c r="B433" t="s">
        <v>851</v>
      </c>
      <c r="C433" t="s">
        <v>68</v>
      </c>
      <c r="D433" t="s">
        <v>77</v>
      </c>
      <c r="E433">
        <v>36</v>
      </c>
      <c r="F433">
        <v>20142015</v>
      </c>
      <c r="G433">
        <v>22</v>
      </c>
      <c r="H433">
        <v>0.6</v>
      </c>
      <c r="I433">
        <v>0.6</v>
      </c>
      <c r="J433">
        <v>0</v>
      </c>
      <c r="K433">
        <v>0</v>
      </c>
      <c r="L433">
        <v>0</v>
      </c>
      <c r="M433">
        <v>0</v>
      </c>
      <c r="N433">
        <v>0</v>
      </c>
      <c r="O433">
        <v>0</v>
      </c>
      <c r="P433">
        <v>0</v>
      </c>
      <c r="Q433">
        <v>9.3000000000000007</v>
      </c>
      <c r="R433">
        <v>86.36</v>
      </c>
      <c r="S433">
        <v>0</v>
      </c>
      <c r="T433">
        <v>-4.84</v>
      </c>
      <c r="U433">
        <v>0.54</v>
      </c>
      <c r="V433">
        <v>-5.35</v>
      </c>
      <c r="W433">
        <v>10.53</v>
      </c>
      <c r="X433">
        <v>15.87</v>
      </c>
      <c r="Y433">
        <v>-15</v>
      </c>
      <c r="Z433">
        <v>2</v>
      </c>
      <c r="AA433">
        <v>17</v>
      </c>
      <c r="AB433">
        <v>6.15</v>
      </c>
      <c r="AC433">
        <v>52.31</v>
      </c>
      <c r="AD433">
        <v>58.46</v>
      </c>
      <c r="AE433">
        <v>2</v>
      </c>
      <c r="AF433">
        <v>-1.24</v>
      </c>
      <c r="AG433">
        <v>10.55</v>
      </c>
      <c r="AH433">
        <v>-35</v>
      </c>
      <c r="AI433">
        <v>4</v>
      </c>
      <c r="AJ433">
        <v>39</v>
      </c>
      <c r="AK433">
        <v>12.31</v>
      </c>
      <c r="AL433">
        <v>120</v>
      </c>
      <c r="AM433">
        <v>132.31</v>
      </c>
      <c r="AN433">
        <v>75</v>
      </c>
      <c r="AO433">
        <v>0</v>
      </c>
      <c r="AP433">
        <v>3</v>
      </c>
      <c r="AQ433">
        <v>3</v>
      </c>
      <c r="AR433">
        <v>0.12</v>
      </c>
      <c r="AS433">
        <v>12.12</v>
      </c>
      <c r="AT433">
        <v>12</v>
      </c>
      <c r="AU433">
        <v>-25</v>
      </c>
      <c r="AV433">
        <v>4</v>
      </c>
      <c r="AW433">
        <v>29</v>
      </c>
      <c r="AX433">
        <v>12.31</v>
      </c>
      <c r="AY433">
        <v>89.23</v>
      </c>
      <c r="AZ433">
        <v>101.54</v>
      </c>
      <c r="BA433">
        <v>75</v>
      </c>
      <c r="BB433">
        <v>0</v>
      </c>
      <c r="BC433">
        <v>3</v>
      </c>
      <c r="BD433">
        <v>-0.41</v>
      </c>
      <c r="BE433">
        <v>12</v>
      </c>
      <c r="BF433">
        <v>12.41</v>
      </c>
      <c r="BG433">
        <v>-19</v>
      </c>
      <c r="BH433">
        <v>9.23</v>
      </c>
      <c r="BI433">
        <v>67.69</v>
      </c>
      <c r="BJ433">
        <v>3</v>
      </c>
      <c r="BK433">
        <v>22</v>
      </c>
      <c r="BL433">
        <v>3</v>
      </c>
      <c r="BM433">
        <v>-6.67</v>
      </c>
      <c r="BN433">
        <v>6.67</v>
      </c>
      <c r="BO433">
        <v>0</v>
      </c>
      <c r="BP433">
        <v>9.23</v>
      </c>
      <c r="BQ433">
        <v>0</v>
      </c>
      <c r="BR433">
        <v>3</v>
      </c>
      <c r="BS433">
        <v>-3</v>
      </c>
      <c r="BT433">
        <v>0</v>
      </c>
      <c r="BU433">
        <v>0</v>
      </c>
      <c r="BV433">
        <v>0</v>
      </c>
      <c r="BW433">
        <v>0</v>
      </c>
      <c r="BX433">
        <v>86.36</v>
      </c>
      <c r="BY433">
        <v>32</v>
      </c>
      <c r="BZ433">
        <v>0</v>
      </c>
      <c r="CA433">
        <v>4</v>
      </c>
      <c r="CB433">
        <v>5</v>
      </c>
      <c r="CC433">
        <v>1</v>
      </c>
      <c r="CD433">
        <v>7</v>
      </c>
      <c r="CE433">
        <v>19</v>
      </c>
      <c r="CF433">
        <v>0</v>
      </c>
      <c r="CG433">
        <v>1</v>
      </c>
      <c r="CH433">
        <v>0</v>
      </c>
      <c r="CI433">
        <v>0</v>
      </c>
      <c r="CJ433">
        <v>3</v>
      </c>
      <c r="CK433">
        <v>0</v>
      </c>
      <c r="CL433">
        <v>2</v>
      </c>
      <c r="CM433">
        <v>0</v>
      </c>
      <c r="CN433">
        <v>0</v>
      </c>
      <c r="CO433">
        <v>0</v>
      </c>
      <c r="CP433">
        <v>19.5</v>
      </c>
      <c r="CQ433">
        <v>133.97999999999999</v>
      </c>
      <c r="CR433">
        <v>12.7</v>
      </c>
      <c r="CS433">
        <v>17.079999999999998</v>
      </c>
      <c r="CT433">
        <v>17</v>
      </c>
      <c r="CU433">
        <v>51.89</v>
      </c>
      <c r="CV433">
        <v>51.13</v>
      </c>
      <c r="CW433">
        <v>56.54</v>
      </c>
      <c r="CX433">
        <v>52.42</v>
      </c>
      <c r="CY433">
        <v>56.35</v>
      </c>
      <c r="CZ433">
        <v>53.85</v>
      </c>
    </row>
    <row r="434" spans="1:104">
      <c r="A434" t="s">
        <v>840</v>
      </c>
      <c r="B434" t="s">
        <v>841</v>
      </c>
      <c r="C434" t="s">
        <v>68</v>
      </c>
      <c r="D434" t="s">
        <v>643</v>
      </c>
      <c r="E434">
        <v>72</v>
      </c>
      <c r="F434">
        <v>20142015</v>
      </c>
      <c r="G434">
        <v>21</v>
      </c>
      <c r="H434">
        <v>6</v>
      </c>
      <c r="I434">
        <v>6</v>
      </c>
      <c r="J434">
        <v>0</v>
      </c>
      <c r="K434">
        <v>1</v>
      </c>
      <c r="L434">
        <v>1</v>
      </c>
      <c r="M434">
        <v>0</v>
      </c>
      <c r="N434">
        <v>0.51</v>
      </c>
      <c r="O434">
        <v>0.51</v>
      </c>
      <c r="P434">
        <v>2</v>
      </c>
      <c r="Q434">
        <v>14.95</v>
      </c>
      <c r="R434">
        <v>90.36</v>
      </c>
      <c r="S434">
        <v>0</v>
      </c>
      <c r="T434">
        <v>5.64</v>
      </c>
      <c r="U434">
        <v>1.63</v>
      </c>
      <c r="V434">
        <v>8.5500000000000007</v>
      </c>
      <c r="W434">
        <v>19.66</v>
      </c>
      <c r="X434">
        <v>11.11</v>
      </c>
      <c r="Y434">
        <v>-71</v>
      </c>
      <c r="Z434">
        <v>23</v>
      </c>
      <c r="AA434">
        <v>94</v>
      </c>
      <c r="AB434">
        <v>11.74</v>
      </c>
      <c r="AC434">
        <v>47.98</v>
      </c>
      <c r="AD434">
        <v>59.72</v>
      </c>
      <c r="AE434">
        <v>14</v>
      </c>
      <c r="AF434">
        <v>5.98</v>
      </c>
      <c r="AG434">
        <v>8.98</v>
      </c>
      <c r="AH434">
        <v>-150</v>
      </c>
      <c r="AI434">
        <v>32</v>
      </c>
      <c r="AJ434">
        <v>182</v>
      </c>
      <c r="AK434">
        <v>16.329999999999998</v>
      </c>
      <c r="AL434">
        <v>92.9</v>
      </c>
      <c r="AM434">
        <v>109.24</v>
      </c>
      <c r="AN434">
        <v>50</v>
      </c>
      <c r="AO434">
        <v>4</v>
      </c>
      <c r="AP434">
        <v>2</v>
      </c>
      <c r="AQ434">
        <v>17</v>
      </c>
      <c r="AR434">
        <v>4.34</v>
      </c>
      <c r="AS434">
        <v>15.12</v>
      </c>
      <c r="AT434">
        <v>10.77</v>
      </c>
      <c r="AU434">
        <v>-120</v>
      </c>
      <c r="AV434">
        <v>26</v>
      </c>
      <c r="AW434">
        <v>146</v>
      </c>
      <c r="AX434">
        <v>13.27</v>
      </c>
      <c r="AY434">
        <v>74.53</v>
      </c>
      <c r="AZ434">
        <v>87.8</v>
      </c>
      <c r="BA434">
        <v>61.54</v>
      </c>
      <c r="BB434">
        <v>4</v>
      </c>
      <c r="BC434">
        <v>13</v>
      </c>
      <c r="BD434">
        <v>0.79</v>
      </c>
      <c r="BE434">
        <v>13.01</v>
      </c>
      <c r="BF434">
        <v>12.22</v>
      </c>
      <c r="BG434">
        <v>-91</v>
      </c>
      <c r="BH434">
        <v>8.17</v>
      </c>
      <c r="BI434">
        <v>54.62</v>
      </c>
      <c r="BJ434">
        <v>16</v>
      </c>
      <c r="BK434">
        <v>107</v>
      </c>
      <c r="BL434">
        <v>9</v>
      </c>
      <c r="BM434">
        <v>-4.12</v>
      </c>
      <c r="BN434">
        <v>9.68</v>
      </c>
      <c r="BO434">
        <v>0.51</v>
      </c>
      <c r="BP434">
        <v>8.68</v>
      </c>
      <c r="BQ434">
        <v>1</v>
      </c>
      <c r="BR434">
        <v>17</v>
      </c>
      <c r="BS434">
        <v>-16</v>
      </c>
      <c r="BT434">
        <v>5.56</v>
      </c>
      <c r="BU434">
        <v>0</v>
      </c>
      <c r="BV434">
        <v>6.25</v>
      </c>
      <c r="BW434">
        <v>3.85</v>
      </c>
      <c r="BX434">
        <v>84.11</v>
      </c>
      <c r="BY434">
        <v>53.57</v>
      </c>
      <c r="BZ434">
        <v>15</v>
      </c>
      <c r="CA434">
        <v>13</v>
      </c>
      <c r="CB434">
        <v>9.86</v>
      </c>
      <c r="CC434">
        <v>7</v>
      </c>
      <c r="CD434">
        <v>16</v>
      </c>
      <c r="CE434">
        <v>64</v>
      </c>
      <c r="CF434">
        <v>2</v>
      </c>
      <c r="CG434">
        <v>6</v>
      </c>
      <c r="CH434">
        <v>1</v>
      </c>
      <c r="CI434">
        <v>0</v>
      </c>
      <c r="CJ434">
        <v>9</v>
      </c>
      <c r="CK434">
        <v>4</v>
      </c>
      <c r="CL434">
        <v>4</v>
      </c>
      <c r="CM434">
        <v>1</v>
      </c>
      <c r="CN434">
        <v>3</v>
      </c>
      <c r="CO434">
        <v>1.02</v>
      </c>
      <c r="CP434">
        <v>117.54</v>
      </c>
      <c r="CQ434">
        <v>217.93</v>
      </c>
      <c r="CR434">
        <v>35.04</v>
      </c>
      <c r="CS434">
        <v>19.059999999999999</v>
      </c>
      <c r="CT434">
        <v>17.98</v>
      </c>
      <c r="CU434">
        <v>48.63</v>
      </c>
      <c r="CV434">
        <v>50.45</v>
      </c>
      <c r="CW434">
        <v>53.21</v>
      </c>
      <c r="CX434">
        <v>56.2</v>
      </c>
      <c r="CY434">
        <v>54.97</v>
      </c>
      <c r="CZ434">
        <v>53.98</v>
      </c>
    </row>
    <row r="435" spans="1:104">
      <c r="A435" t="s">
        <v>373</v>
      </c>
      <c r="B435" t="s">
        <v>374</v>
      </c>
      <c r="C435" t="s">
        <v>80</v>
      </c>
      <c r="D435" t="s">
        <v>81</v>
      </c>
      <c r="E435">
        <v>82</v>
      </c>
      <c r="F435">
        <v>20142015</v>
      </c>
      <c r="G435">
        <v>25</v>
      </c>
      <c r="H435">
        <v>1.05</v>
      </c>
      <c r="I435">
        <v>0.95</v>
      </c>
      <c r="J435">
        <v>0</v>
      </c>
      <c r="K435">
        <v>0</v>
      </c>
      <c r="L435">
        <v>0</v>
      </c>
      <c r="M435">
        <v>0</v>
      </c>
      <c r="N435">
        <v>0</v>
      </c>
      <c r="O435">
        <v>0</v>
      </c>
      <c r="P435">
        <v>1</v>
      </c>
      <c r="Q435">
        <v>12.5</v>
      </c>
      <c r="R435">
        <v>100</v>
      </c>
      <c r="S435" t="s">
        <v>1488</v>
      </c>
      <c r="T435" t="s">
        <v>1488</v>
      </c>
      <c r="U435">
        <v>0.02</v>
      </c>
      <c r="V435">
        <v>6.57</v>
      </c>
      <c r="W435">
        <v>20</v>
      </c>
      <c r="X435">
        <v>13.43</v>
      </c>
      <c r="Y435">
        <v>-3</v>
      </c>
      <c r="Z435">
        <v>1</v>
      </c>
      <c r="AA435">
        <v>4</v>
      </c>
      <c r="AB435">
        <v>37.5</v>
      </c>
      <c r="AC435">
        <v>150</v>
      </c>
      <c r="AD435">
        <v>187.5</v>
      </c>
      <c r="AE435">
        <v>0</v>
      </c>
      <c r="AF435">
        <v>2.2000000000000002</v>
      </c>
      <c r="AG435">
        <v>10.3</v>
      </c>
      <c r="AH435">
        <v>-6</v>
      </c>
      <c r="AI435">
        <v>1</v>
      </c>
      <c r="AJ435">
        <v>7</v>
      </c>
      <c r="AK435">
        <v>37.5</v>
      </c>
      <c r="AL435">
        <v>262.5</v>
      </c>
      <c r="AM435">
        <v>300</v>
      </c>
      <c r="AN435">
        <v>100</v>
      </c>
      <c r="AO435">
        <v>0</v>
      </c>
      <c r="AP435">
        <v>0</v>
      </c>
      <c r="AQ435">
        <v>0</v>
      </c>
      <c r="AR435">
        <v>5.16</v>
      </c>
      <c r="AS435">
        <v>16.670000000000002</v>
      </c>
      <c r="AT435">
        <v>11.5</v>
      </c>
      <c r="AU435">
        <v>-4</v>
      </c>
      <c r="AV435">
        <v>1</v>
      </c>
      <c r="AW435">
        <v>5</v>
      </c>
      <c r="AX435">
        <v>37.5</v>
      </c>
      <c r="AY435">
        <v>187.5</v>
      </c>
      <c r="AZ435">
        <v>225</v>
      </c>
      <c r="BA435">
        <v>100</v>
      </c>
      <c r="BB435">
        <v>0</v>
      </c>
      <c r="BC435">
        <v>0</v>
      </c>
      <c r="BD435">
        <v>20.86</v>
      </c>
      <c r="BE435">
        <v>33.33</v>
      </c>
      <c r="BF435">
        <v>12.47</v>
      </c>
      <c r="BG435">
        <v>-1</v>
      </c>
      <c r="BH435">
        <v>37.5</v>
      </c>
      <c r="BI435">
        <v>75</v>
      </c>
      <c r="BJ435">
        <v>1</v>
      </c>
      <c r="BK435">
        <v>2</v>
      </c>
      <c r="BL435">
        <v>0</v>
      </c>
      <c r="BM435" t="s">
        <v>1488</v>
      </c>
      <c r="BN435">
        <v>5.26</v>
      </c>
      <c r="BO435">
        <v>0</v>
      </c>
      <c r="BP435">
        <v>0</v>
      </c>
      <c r="BQ435">
        <v>0</v>
      </c>
      <c r="BR435">
        <v>0</v>
      </c>
      <c r="BS435">
        <v>0</v>
      </c>
      <c r="BT435" t="s">
        <v>1488</v>
      </c>
      <c r="BU435" t="s">
        <v>1488</v>
      </c>
      <c r="BV435">
        <v>0</v>
      </c>
      <c r="BW435">
        <v>0</v>
      </c>
      <c r="BX435">
        <v>100</v>
      </c>
      <c r="BY435">
        <v>40</v>
      </c>
      <c r="BZ435">
        <v>0</v>
      </c>
      <c r="CA435">
        <v>0</v>
      </c>
      <c r="CB435" t="s">
        <v>1488</v>
      </c>
      <c r="CC435">
        <v>0</v>
      </c>
      <c r="CD435">
        <v>0</v>
      </c>
      <c r="CE435">
        <v>0</v>
      </c>
      <c r="CF435">
        <v>0</v>
      </c>
      <c r="CG435">
        <v>0</v>
      </c>
      <c r="CH435">
        <v>0</v>
      </c>
      <c r="CI435">
        <v>0</v>
      </c>
      <c r="CJ435">
        <v>0</v>
      </c>
      <c r="CK435">
        <v>0</v>
      </c>
      <c r="CL435">
        <v>0</v>
      </c>
      <c r="CM435">
        <v>0</v>
      </c>
      <c r="CN435">
        <v>1</v>
      </c>
      <c r="CO435">
        <v>37.5</v>
      </c>
      <c r="CP435">
        <v>1.6</v>
      </c>
      <c r="CQ435">
        <v>456.16</v>
      </c>
      <c r="CR435">
        <v>0.35</v>
      </c>
      <c r="CS435">
        <v>18.510000000000002</v>
      </c>
      <c r="CT435">
        <v>17.77</v>
      </c>
      <c r="CU435">
        <v>53.99</v>
      </c>
      <c r="CV435">
        <v>49.61</v>
      </c>
      <c r="CW435">
        <v>54.23</v>
      </c>
      <c r="CX435">
        <v>46.23</v>
      </c>
      <c r="CY435">
        <v>56.49</v>
      </c>
      <c r="CZ435">
        <v>57.39</v>
      </c>
    </row>
    <row r="436" spans="1:104">
      <c r="A436" t="s">
        <v>1244</v>
      </c>
      <c r="B436" t="s">
        <v>1245</v>
      </c>
      <c r="C436" t="s">
        <v>80</v>
      </c>
      <c r="D436" t="s">
        <v>74</v>
      </c>
      <c r="E436">
        <v>59</v>
      </c>
      <c r="F436">
        <v>20142015</v>
      </c>
      <c r="G436">
        <v>31</v>
      </c>
      <c r="H436">
        <v>2</v>
      </c>
      <c r="I436">
        <v>2.5</v>
      </c>
      <c r="J436">
        <v>0</v>
      </c>
      <c r="K436">
        <v>0</v>
      </c>
      <c r="L436">
        <v>0</v>
      </c>
      <c r="M436">
        <v>0</v>
      </c>
      <c r="N436">
        <v>0</v>
      </c>
      <c r="O436">
        <v>0</v>
      </c>
      <c r="P436">
        <v>0</v>
      </c>
      <c r="Q436">
        <v>6.55</v>
      </c>
      <c r="R436">
        <v>98.18</v>
      </c>
      <c r="S436">
        <v>0</v>
      </c>
      <c r="T436">
        <v>-12.55</v>
      </c>
      <c r="U436">
        <v>2.35</v>
      </c>
      <c r="V436">
        <v>-9.1</v>
      </c>
      <c r="W436">
        <v>5.83</v>
      </c>
      <c r="X436">
        <v>14.94</v>
      </c>
      <c r="Y436">
        <v>-106</v>
      </c>
      <c r="Z436">
        <v>7</v>
      </c>
      <c r="AA436">
        <v>113</v>
      </c>
      <c r="AB436">
        <v>3.03</v>
      </c>
      <c r="AC436">
        <v>48.89</v>
      </c>
      <c r="AD436">
        <v>51.91</v>
      </c>
      <c r="AE436">
        <v>1</v>
      </c>
      <c r="AF436">
        <v>-5.51</v>
      </c>
      <c r="AG436">
        <v>12.06</v>
      </c>
      <c r="AH436">
        <v>-199</v>
      </c>
      <c r="AI436">
        <v>15</v>
      </c>
      <c r="AJ436">
        <v>214</v>
      </c>
      <c r="AK436">
        <v>6.49</v>
      </c>
      <c r="AL436">
        <v>92.58</v>
      </c>
      <c r="AM436">
        <v>99.07</v>
      </c>
      <c r="AN436">
        <v>73.33</v>
      </c>
      <c r="AO436">
        <v>1</v>
      </c>
      <c r="AP436">
        <v>4</v>
      </c>
      <c r="AQ436">
        <v>3</v>
      </c>
      <c r="AR436">
        <v>-6.95</v>
      </c>
      <c r="AS436">
        <v>7.27</v>
      </c>
      <c r="AT436">
        <v>14.22</v>
      </c>
      <c r="AU436">
        <v>-141</v>
      </c>
      <c r="AV436">
        <v>12</v>
      </c>
      <c r="AW436">
        <v>153</v>
      </c>
      <c r="AX436">
        <v>5.19</v>
      </c>
      <c r="AY436">
        <v>66.19</v>
      </c>
      <c r="AZ436">
        <v>71.38</v>
      </c>
      <c r="BA436">
        <v>91.67</v>
      </c>
      <c r="BB436">
        <v>1</v>
      </c>
      <c r="BC436">
        <v>2</v>
      </c>
      <c r="BD436">
        <v>-6.39</v>
      </c>
      <c r="BE436">
        <v>9.09</v>
      </c>
      <c r="BF436">
        <v>15.48</v>
      </c>
      <c r="BG436">
        <v>-99</v>
      </c>
      <c r="BH436">
        <v>4.76</v>
      </c>
      <c r="BI436">
        <v>47.59</v>
      </c>
      <c r="BJ436">
        <v>11</v>
      </c>
      <c r="BK436">
        <v>110</v>
      </c>
      <c r="BL436">
        <v>1</v>
      </c>
      <c r="BM436">
        <v>-1.83</v>
      </c>
      <c r="BN436">
        <v>9.52</v>
      </c>
      <c r="BO436">
        <v>0.43</v>
      </c>
      <c r="BP436">
        <v>5.19</v>
      </c>
      <c r="BQ436">
        <v>1</v>
      </c>
      <c r="BR436">
        <v>12</v>
      </c>
      <c r="BS436">
        <v>-11</v>
      </c>
      <c r="BT436">
        <v>7.69</v>
      </c>
      <c r="BU436">
        <v>0</v>
      </c>
      <c r="BV436">
        <v>9.09</v>
      </c>
      <c r="BW436">
        <v>8.33</v>
      </c>
      <c r="BX436">
        <v>89.09</v>
      </c>
      <c r="BY436">
        <v>37</v>
      </c>
      <c r="BZ436">
        <v>1</v>
      </c>
      <c r="CA436">
        <v>3</v>
      </c>
      <c r="CB436">
        <v>1.1399999999999999</v>
      </c>
      <c r="CC436">
        <v>2</v>
      </c>
      <c r="CD436">
        <v>21</v>
      </c>
      <c r="CE436">
        <v>174</v>
      </c>
      <c r="CF436">
        <v>2</v>
      </c>
      <c r="CG436">
        <v>3</v>
      </c>
      <c r="CH436">
        <v>0</v>
      </c>
      <c r="CI436">
        <v>0</v>
      </c>
      <c r="CJ436">
        <v>1</v>
      </c>
      <c r="CK436">
        <v>1</v>
      </c>
      <c r="CL436">
        <v>3</v>
      </c>
      <c r="CM436">
        <v>0</v>
      </c>
      <c r="CN436">
        <v>0</v>
      </c>
      <c r="CO436">
        <v>0</v>
      </c>
      <c r="CP436">
        <v>138.69</v>
      </c>
      <c r="CQ436">
        <v>157.62</v>
      </c>
      <c r="CR436">
        <v>46.81</v>
      </c>
      <c r="CS436">
        <v>17.45</v>
      </c>
      <c r="CT436">
        <v>17.48</v>
      </c>
      <c r="CU436">
        <v>49.94</v>
      </c>
      <c r="CV436">
        <v>50.25</v>
      </c>
      <c r="CW436">
        <v>52.43</v>
      </c>
      <c r="CX436">
        <v>52.56</v>
      </c>
      <c r="CY436">
        <v>54.87</v>
      </c>
      <c r="CZ436">
        <v>54.33</v>
      </c>
    </row>
    <row r="437" spans="1:104">
      <c r="A437" t="s">
        <v>1608</v>
      </c>
      <c r="B437" t="s">
        <v>1609</v>
      </c>
      <c r="C437" t="s">
        <v>62</v>
      </c>
      <c r="D437" t="s">
        <v>149</v>
      </c>
      <c r="E437">
        <v>7</v>
      </c>
      <c r="F437">
        <v>20142015</v>
      </c>
      <c r="G437">
        <v>31</v>
      </c>
      <c r="H437">
        <v>0.65</v>
      </c>
      <c r="I437">
        <v>0.65</v>
      </c>
      <c r="J437">
        <v>0</v>
      </c>
      <c r="K437">
        <v>0</v>
      </c>
      <c r="L437">
        <v>0</v>
      </c>
      <c r="M437">
        <v>0</v>
      </c>
      <c r="N437">
        <v>0</v>
      </c>
      <c r="O437">
        <v>0</v>
      </c>
      <c r="P437">
        <v>0</v>
      </c>
      <c r="Q437">
        <v>28.57</v>
      </c>
      <c r="R437">
        <v>75</v>
      </c>
      <c r="S437" t="s">
        <v>1488</v>
      </c>
      <c r="T437">
        <v>-5.26</v>
      </c>
      <c r="U437">
        <v>0.55000000000000004</v>
      </c>
      <c r="V437">
        <v>53.62</v>
      </c>
      <c r="W437">
        <v>66.67</v>
      </c>
      <c r="X437">
        <v>13.04</v>
      </c>
      <c r="Y437">
        <v>1</v>
      </c>
      <c r="Z437">
        <v>2</v>
      </c>
      <c r="AA437">
        <v>1</v>
      </c>
      <c r="AB437">
        <v>31.44</v>
      </c>
      <c r="AC437">
        <v>15.72</v>
      </c>
      <c r="AD437">
        <v>47.16</v>
      </c>
      <c r="AE437">
        <v>0</v>
      </c>
      <c r="AF437">
        <v>23.12</v>
      </c>
      <c r="AG437">
        <v>5.45</v>
      </c>
      <c r="AH437">
        <v>-3</v>
      </c>
      <c r="AI437">
        <v>2</v>
      </c>
      <c r="AJ437">
        <v>5</v>
      </c>
      <c r="AK437">
        <v>31.44</v>
      </c>
      <c r="AL437">
        <v>78.599999999999994</v>
      </c>
      <c r="AM437">
        <v>110.04</v>
      </c>
      <c r="AN437">
        <v>100</v>
      </c>
      <c r="AO437">
        <v>0</v>
      </c>
      <c r="AP437">
        <v>0</v>
      </c>
      <c r="AQ437">
        <v>0</v>
      </c>
      <c r="AR437">
        <v>23.31</v>
      </c>
      <c r="AS437">
        <v>28.57</v>
      </c>
      <c r="AT437">
        <v>5.26</v>
      </c>
      <c r="AU437">
        <v>-3</v>
      </c>
      <c r="AV437">
        <v>2</v>
      </c>
      <c r="AW437">
        <v>5</v>
      </c>
      <c r="AX437">
        <v>31.44</v>
      </c>
      <c r="AY437">
        <v>78.599999999999994</v>
      </c>
      <c r="AZ437">
        <v>110.04</v>
      </c>
      <c r="BA437">
        <v>100</v>
      </c>
      <c r="BB437">
        <v>0</v>
      </c>
      <c r="BC437">
        <v>0</v>
      </c>
      <c r="BD437">
        <v>29.49</v>
      </c>
      <c r="BE437">
        <v>33.33</v>
      </c>
      <c r="BF437">
        <v>3.85</v>
      </c>
      <c r="BG437">
        <v>-2</v>
      </c>
      <c r="BH437">
        <v>31.44</v>
      </c>
      <c r="BI437">
        <v>62.88</v>
      </c>
      <c r="BJ437">
        <v>2</v>
      </c>
      <c r="BK437">
        <v>4</v>
      </c>
      <c r="BL437">
        <v>0</v>
      </c>
      <c r="BM437">
        <v>0</v>
      </c>
      <c r="BN437">
        <v>0</v>
      </c>
      <c r="BO437">
        <v>0</v>
      </c>
      <c r="BP437">
        <v>15.72</v>
      </c>
      <c r="BQ437">
        <v>0</v>
      </c>
      <c r="BR437">
        <v>1</v>
      </c>
      <c r="BS437">
        <v>-1</v>
      </c>
      <c r="BT437">
        <v>0</v>
      </c>
      <c r="BU437" t="s">
        <v>1488</v>
      </c>
      <c r="BV437">
        <v>0</v>
      </c>
      <c r="BW437">
        <v>0</v>
      </c>
      <c r="BX437">
        <v>75</v>
      </c>
      <c r="BY437">
        <v>40</v>
      </c>
      <c r="BZ437">
        <v>0</v>
      </c>
      <c r="CA437">
        <v>0</v>
      </c>
      <c r="CB437">
        <v>0</v>
      </c>
      <c r="CC437">
        <v>0</v>
      </c>
      <c r="CD437">
        <v>0</v>
      </c>
      <c r="CE437">
        <v>1</v>
      </c>
      <c r="CF437">
        <v>2</v>
      </c>
      <c r="CG437">
        <v>0</v>
      </c>
      <c r="CH437">
        <v>0</v>
      </c>
      <c r="CI437">
        <v>0</v>
      </c>
      <c r="CJ437">
        <v>0</v>
      </c>
      <c r="CK437">
        <v>0</v>
      </c>
      <c r="CL437">
        <v>0</v>
      </c>
      <c r="CM437">
        <v>0</v>
      </c>
      <c r="CN437">
        <v>0</v>
      </c>
      <c r="CO437">
        <v>0</v>
      </c>
      <c r="CP437">
        <v>3.82</v>
      </c>
      <c r="CQ437">
        <v>32.770000000000003</v>
      </c>
      <c r="CR437">
        <v>10.43</v>
      </c>
      <c r="CS437">
        <v>15.68</v>
      </c>
      <c r="CT437">
        <v>17.09</v>
      </c>
      <c r="CU437">
        <v>50.61</v>
      </c>
      <c r="CV437">
        <v>49.12</v>
      </c>
      <c r="CW437">
        <v>53.16</v>
      </c>
      <c r="CX437">
        <v>51.88</v>
      </c>
      <c r="CY437">
        <v>53.84</v>
      </c>
      <c r="CZ437">
        <v>55.76</v>
      </c>
    </row>
    <row r="438" spans="1:104">
      <c r="A438" t="s">
        <v>1301</v>
      </c>
      <c r="B438" t="s">
        <v>1302</v>
      </c>
      <c r="C438" t="s">
        <v>68</v>
      </c>
      <c r="D438" t="s">
        <v>976</v>
      </c>
      <c r="E438">
        <v>78</v>
      </c>
      <c r="F438">
        <v>20142015</v>
      </c>
      <c r="G438">
        <v>23</v>
      </c>
      <c r="H438">
        <v>5.8</v>
      </c>
      <c r="I438">
        <v>6</v>
      </c>
      <c r="J438">
        <v>1</v>
      </c>
      <c r="K438">
        <v>1</v>
      </c>
      <c r="L438">
        <v>2</v>
      </c>
      <c r="M438">
        <v>0.42</v>
      </c>
      <c r="N438">
        <v>0.42</v>
      </c>
      <c r="O438">
        <v>0.83</v>
      </c>
      <c r="P438">
        <v>1</v>
      </c>
      <c r="Q438">
        <v>7.79</v>
      </c>
      <c r="R438">
        <v>104.64</v>
      </c>
      <c r="S438">
        <v>16.670000000000002</v>
      </c>
      <c r="T438">
        <v>-1.19</v>
      </c>
      <c r="U438">
        <v>1.85</v>
      </c>
      <c r="V438">
        <v>4.47</v>
      </c>
      <c r="W438">
        <v>12.69</v>
      </c>
      <c r="X438">
        <v>8.2100000000000009</v>
      </c>
      <c r="Y438">
        <v>-100</v>
      </c>
      <c r="Z438">
        <v>17</v>
      </c>
      <c r="AA438">
        <v>117</v>
      </c>
      <c r="AB438">
        <v>7.08</v>
      </c>
      <c r="AC438">
        <v>48.7</v>
      </c>
      <c r="AD438">
        <v>55.77</v>
      </c>
      <c r="AE438">
        <v>7</v>
      </c>
      <c r="AF438">
        <v>-1.88</v>
      </c>
      <c r="AG438">
        <v>9.66</v>
      </c>
      <c r="AH438">
        <v>-206</v>
      </c>
      <c r="AI438">
        <v>19</v>
      </c>
      <c r="AJ438">
        <v>225</v>
      </c>
      <c r="AK438">
        <v>7.91</v>
      </c>
      <c r="AL438">
        <v>93.65</v>
      </c>
      <c r="AM438">
        <v>101.56</v>
      </c>
      <c r="AN438">
        <v>68.42</v>
      </c>
      <c r="AO438">
        <v>1</v>
      </c>
      <c r="AP438">
        <v>7</v>
      </c>
      <c r="AQ438">
        <v>9</v>
      </c>
      <c r="AR438">
        <v>-2.2400000000000002</v>
      </c>
      <c r="AS438">
        <v>8.1999999999999993</v>
      </c>
      <c r="AT438">
        <v>10.43</v>
      </c>
      <c r="AU438">
        <v>-153</v>
      </c>
      <c r="AV438">
        <v>15</v>
      </c>
      <c r="AW438">
        <v>168</v>
      </c>
      <c r="AX438">
        <v>6.24</v>
      </c>
      <c r="AY438">
        <v>69.92</v>
      </c>
      <c r="AZ438">
        <v>76.17</v>
      </c>
      <c r="BA438">
        <v>86.67</v>
      </c>
      <c r="BB438">
        <v>2</v>
      </c>
      <c r="BC438">
        <v>8</v>
      </c>
      <c r="BD438">
        <v>-1.26</v>
      </c>
      <c r="BE438">
        <v>9.6999999999999993</v>
      </c>
      <c r="BF438">
        <v>10.96</v>
      </c>
      <c r="BG438">
        <v>-108</v>
      </c>
      <c r="BH438">
        <v>5.41</v>
      </c>
      <c r="BI438">
        <v>50.36</v>
      </c>
      <c r="BJ438">
        <v>13</v>
      </c>
      <c r="BK438">
        <v>121</v>
      </c>
      <c r="BL438">
        <v>6</v>
      </c>
      <c r="BM438">
        <v>5</v>
      </c>
      <c r="BN438">
        <v>8.33</v>
      </c>
      <c r="BO438">
        <v>0.83</v>
      </c>
      <c r="BP438">
        <v>5.41</v>
      </c>
      <c r="BQ438">
        <v>2</v>
      </c>
      <c r="BR438">
        <v>13</v>
      </c>
      <c r="BS438">
        <v>-11</v>
      </c>
      <c r="BT438">
        <v>13.33</v>
      </c>
      <c r="BU438">
        <v>12.5</v>
      </c>
      <c r="BV438">
        <v>15.38</v>
      </c>
      <c r="BW438">
        <v>13.33</v>
      </c>
      <c r="BX438">
        <v>89.26</v>
      </c>
      <c r="BY438">
        <v>55.56</v>
      </c>
      <c r="BZ438">
        <v>105</v>
      </c>
      <c r="CA438">
        <v>84</v>
      </c>
      <c r="CB438">
        <v>4.1900000000000004</v>
      </c>
      <c r="CC438">
        <v>7</v>
      </c>
      <c r="CD438">
        <v>27</v>
      </c>
      <c r="CE438">
        <v>160</v>
      </c>
      <c r="CF438">
        <v>1</v>
      </c>
      <c r="CG438">
        <v>2</v>
      </c>
      <c r="CH438">
        <v>1</v>
      </c>
      <c r="CI438">
        <v>0</v>
      </c>
      <c r="CJ438">
        <v>5</v>
      </c>
      <c r="CK438">
        <v>0</v>
      </c>
      <c r="CL438">
        <v>15</v>
      </c>
      <c r="CM438">
        <v>0</v>
      </c>
      <c r="CN438">
        <v>1</v>
      </c>
      <c r="CO438">
        <v>0.42</v>
      </c>
      <c r="CP438">
        <v>144.16</v>
      </c>
      <c r="CQ438">
        <v>255.28</v>
      </c>
      <c r="CR438">
        <v>36.090000000000003</v>
      </c>
      <c r="CS438">
        <v>18.64</v>
      </c>
      <c r="CT438">
        <v>17.899999999999999</v>
      </c>
      <c r="CU438">
        <v>45.69</v>
      </c>
      <c r="CV438">
        <v>51.02</v>
      </c>
      <c r="CW438">
        <v>50.82</v>
      </c>
      <c r="CX438">
        <v>60.41</v>
      </c>
      <c r="CY438">
        <v>55.78</v>
      </c>
      <c r="CZ438">
        <v>53.55</v>
      </c>
    </row>
    <row r="439" spans="1:104">
      <c r="A439" t="s">
        <v>574</v>
      </c>
      <c r="B439" t="s">
        <v>575</v>
      </c>
      <c r="C439" t="s">
        <v>62</v>
      </c>
      <c r="D439" t="s">
        <v>77</v>
      </c>
      <c r="E439">
        <v>75</v>
      </c>
      <c r="F439">
        <v>20142015</v>
      </c>
      <c r="G439">
        <v>32</v>
      </c>
      <c r="H439">
        <v>2.8250000000000002</v>
      </c>
      <c r="I439">
        <v>3.375</v>
      </c>
      <c r="J439">
        <v>0</v>
      </c>
      <c r="K439">
        <v>0</v>
      </c>
      <c r="L439">
        <v>0</v>
      </c>
      <c r="M439">
        <v>0</v>
      </c>
      <c r="N439">
        <v>0</v>
      </c>
      <c r="O439">
        <v>0</v>
      </c>
      <c r="P439">
        <v>2</v>
      </c>
      <c r="Q439">
        <v>13.28</v>
      </c>
      <c r="R439">
        <v>99.92</v>
      </c>
      <c r="S439" t="s">
        <v>1488</v>
      </c>
      <c r="T439">
        <v>8.06</v>
      </c>
      <c r="U439">
        <v>1.71</v>
      </c>
      <c r="V439">
        <v>5.48</v>
      </c>
      <c r="W439">
        <v>17.739999999999998</v>
      </c>
      <c r="X439">
        <v>12.26</v>
      </c>
      <c r="Y439">
        <v>-80</v>
      </c>
      <c r="Z439">
        <v>22</v>
      </c>
      <c r="AA439">
        <v>102</v>
      </c>
      <c r="AB439">
        <v>10.27</v>
      </c>
      <c r="AC439">
        <v>47.63</v>
      </c>
      <c r="AD439">
        <v>57.9</v>
      </c>
      <c r="AE439">
        <v>1</v>
      </c>
      <c r="AF439">
        <v>3.23</v>
      </c>
      <c r="AG439">
        <v>10.06</v>
      </c>
      <c r="AH439">
        <v>-188</v>
      </c>
      <c r="AI439">
        <v>34</v>
      </c>
      <c r="AJ439">
        <v>222</v>
      </c>
      <c r="AK439">
        <v>15.88</v>
      </c>
      <c r="AL439">
        <v>103.66</v>
      </c>
      <c r="AM439">
        <v>119.53</v>
      </c>
      <c r="AN439">
        <v>61.76</v>
      </c>
      <c r="AO439">
        <v>1</v>
      </c>
      <c r="AP439">
        <v>15</v>
      </c>
      <c r="AQ439">
        <v>2</v>
      </c>
      <c r="AR439">
        <v>3.47</v>
      </c>
      <c r="AS439">
        <v>14.66</v>
      </c>
      <c r="AT439">
        <v>11.19</v>
      </c>
      <c r="AU439">
        <v>-135</v>
      </c>
      <c r="AV439">
        <v>28</v>
      </c>
      <c r="AW439">
        <v>163</v>
      </c>
      <c r="AX439">
        <v>13.07</v>
      </c>
      <c r="AY439">
        <v>76.11</v>
      </c>
      <c r="AZ439">
        <v>89.18</v>
      </c>
      <c r="BA439">
        <v>75</v>
      </c>
      <c r="BB439">
        <v>1</v>
      </c>
      <c r="BC439">
        <v>1</v>
      </c>
      <c r="BD439">
        <v>1.53</v>
      </c>
      <c r="BE439">
        <v>14.38</v>
      </c>
      <c r="BF439">
        <v>12.86</v>
      </c>
      <c r="BG439">
        <v>-104</v>
      </c>
      <c r="BH439">
        <v>9.81</v>
      </c>
      <c r="BI439">
        <v>58.37</v>
      </c>
      <c r="BJ439">
        <v>21</v>
      </c>
      <c r="BK439">
        <v>125</v>
      </c>
      <c r="BL439">
        <v>0</v>
      </c>
      <c r="BM439">
        <v>14.29</v>
      </c>
      <c r="BN439">
        <v>0</v>
      </c>
      <c r="BO439">
        <v>0.93</v>
      </c>
      <c r="BP439">
        <v>5.6</v>
      </c>
      <c r="BQ439">
        <v>2</v>
      </c>
      <c r="BR439">
        <v>12</v>
      </c>
      <c r="BS439">
        <v>-10</v>
      </c>
      <c r="BT439">
        <v>14.29</v>
      </c>
      <c r="BU439">
        <v>0</v>
      </c>
      <c r="BV439">
        <v>9.52</v>
      </c>
      <c r="BW439">
        <v>7.14</v>
      </c>
      <c r="BX439">
        <v>90.4</v>
      </c>
      <c r="BY439">
        <v>40</v>
      </c>
      <c r="BZ439">
        <v>0</v>
      </c>
      <c r="CA439">
        <v>0</v>
      </c>
      <c r="CB439">
        <v>12.82</v>
      </c>
      <c r="CC439">
        <v>10</v>
      </c>
      <c r="CD439">
        <v>31</v>
      </c>
      <c r="CE439">
        <v>68</v>
      </c>
      <c r="CF439">
        <v>3</v>
      </c>
      <c r="CG439">
        <v>3</v>
      </c>
      <c r="CH439">
        <v>0</v>
      </c>
      <c r="CI439">
        <v>0</v>
      </c>
      <c r="CJ439">
        <v>0</v>
      </c>
      <c r="CK439">
        <v>2</v>
      </c>
      <c r="CL439">
        <v>4</v>
      </c>
      <c r="CM439">
        <v>0</v>
      </c>
      <c r="CN439">
        <v>2</v>
      </c>
      <c r="CO439">
        <v>0.93</v>
      </c>
      <c r="CP439">
        <v>128.5</v>
      </c>
      <c r="CQ439">
        <v>195.07</v>
      </c>
      <c r="CR439">
        <v>39.71</v>
      </c>
      <c r="CS439">
        <v>16.920000000000002</v>
      </c>
      <c r="CT439">
        <v>17.68</v>
      </c>
      <c r="CU439">
        <v>53.01</v>
      </c>
      <c r="CV439">
        <v>50.22</v>
      </c>
      <c r="CW439">
        <v>58.42</v>
      </c>
      <c r="CX439">
        <v>51.78</v>
      </c>
      <c r="CY439">
        <v>55.01</v>
      </c>
      <c r="CZ439">
        <v>54.52</v>
      </c>
    </row>
    <row r="440" spans="1:104">
      <c r="A440" t="s">
        <v>259</v>
      </c>
      <c r="B440" t="s">
        <v>260</v>
      </c>
      <c r="C440" t="s">
        <v>100</v>
      </c>
      <c r="D440" t="s">
        <v>105</v>
      </c>
      <c r="E440">
        <v>58</v>
      </c>
      <c r="F440">
        <v>20142015</v>
      </c>
      <c r="G440">
        <v>26</v>
      </c>
      <c r="H440">
        <v>3.5</v>
      </c>
      <c r="I440">
        <v>2.8</v>
      </c>
      <c r="J440">
        <v>0</v>
      </c>
      <c r="K440">
        <v>0</v>
      </c>
      <c r="L440">
        <v>0</v>
      </c>
      <c r="M440">
        <v>0</v>
      </c>
      <c r="N440">
        <v>0</v>
      </c>
      <c r="O440">
        <v>0</v>
      </c>
      <c r="P440">
        <v>0</v>
      </c>
      <c r="Q440">
        <v>0</v>
      </c>
      <c r="R440" t="s">
        <v>1488</v>
      </c>
      <c r="S440" t="s">
        <v>1488</v>
      </c>
      <c r="T440">
        <v>19.93</v>
      </c>
      <c r="U440">
        <v>0.03</v>
      </c>
      <c r="V440">
        <v>-16.38</v>
      </c>
      <c r="W440">
        <v>0</v>
      </c>
      <c r="X440">
        <v>16.38</v>
      </c>
      <c r="Y440">
        <v>-1</v>
      </c>
      <c r="Z440">
        <v>0</v>
      </c>
      <c r="AA440">
        <v>1</v>
      </c>
      <c r="AB440">
        <v>0</v>
      </c>
      <c r="AC440">
        <v>37.700000000000003</v>
      </c>
      <c r="AD440">
        <v>37.700000000000003</v>
      </c>
      <c r="AE440">
        <v>0</v>
      </c>
      <c r="AF440">
        <v>-14.68</v>
      </c>
      <c r="AG440">
        <v>14.68</v>
      </c>
      <c r="AH440">
        <v>-1</v>
      </c>
      <c r="AI440">
        <v>0</v>
      </c>
      <c r="AJ440">
        <v>1</v>
      </c>
      <c r="AK440">
        <v>0</v>
      </c>
      <c r="AL440">
        <v>37.700000000000003</v>
      </c>
      <c r="AM440">
        <v>37.700000000000003</v>
      </c>
      <c r="AN440" t="s">
        <v>1488</v>
      </c>
      <c r="AO440">
        <v>0</v>
      </c>
      <c r="AP440">
        <v>0</v>
      </c>
      <c r="AQ440">
        <v>0</v>
      </c>
      <c r="AR440">
        <v>-17.54</v>
      </c>
      <c r="AS440">
        <v>0</v>
      </c>
      <c r="AT440">
        <v>17.54</v>
      </c>
      <c r="AU440">
        <v>-1</v>
      </c>
      <c r="AV440">
        <v>0</v>
      </c>
      <c r="AW440">
        <v>1</v>
      </c>
      <c r="AX440">
        <v>0</v>
      </c>
      <c r="AY440">
        <v>37.700000000000003</v>
      </c>
      <c r="AZ440">
        <v>37.700000000000003</v>
      </c>
      <c r="BA440" t="s">
        <v>1488</v>
      </c>
      <c r="BB440">
        <v>0</v>
      </c>
      <c r="BC440">
        <v>0</v>
      </c>
      <c r="BD440" t="s">
        <v>1488</v>
      </c>
      <c r="BE440" t="s">
        <v>1488</v>
      </c>
      <c r="BF440">
        <v>19.93</v>
      </c>
      <c r="BG440">
        <v>0</v>
      </c>
      <c r="BH440">
        <v>0</v>
      </c>
      <c r="BI440">
        <v>0</v>
      </c>
      <c r="BJ440">
        <v>0</v>
      </c>
      <c r="BK440">
        <v>0</v>
      </c>
      <c r="BL440">
        <v>0</v>
      </c>
      <c r="BM440" t="s">
        <v>1488</v>
      </c>
      <c r="BN440">
        <v>20</v>
      </c>
      <c r="BO440">
        <v>0</v>
      </c>
      <c r="BP440">
        <v>0</v>
      </c>
      <c r="BQ440">
        <v>0</v>
      </c>
      <c r="BR440">
        <v>0</v>
      </c>
      <c r="BS440">
        <v>0</v>
      </c>
      <c r="BT440" t="s">
        <v>1488</v>
      </c>
      <c r="BU440" t="s">
        <v>1488</v>
      </c>
      <c r="BV440" t="s">
        <v>1488</v>
      </c>
      <c r="BW440" t="s">
        <v>1488</v>
      </c>
      <c r="BX440" t="s">
        <v>1488</v>
      </c>
      <c r="BY440">
        <v>50</v>
      </c>
      <c r="BZ440">
        <v>4</v>
      </c>
      <c r="CA440">
        <v>1</v>
      </c>
      <c r="CB440">
        <v>28.57</v>
      </c>
      <c r="CC440">
        <v>2</v>
      </c>
      <c r="CD440">
        <v>1</v>
      </c>
      <c r="CE440">
        <v>5</v>
      </c>
      <c r="CF440">
        <v>0</v>
      </c>
      <c r="CG440">
        <v>0</v>
      </c>
      <c r="CH440">
        <v>0</v>
      </c>
      <c r="CI440">
        <v>0</v>
      </c>
      <c r="CJ440">
        <v>0</v>
      </c>
      <c r="CK440">
        <v>0</v>
      </c>
      <c r="CL440">
        <v>0</v>
      </c>
      <c r="CM440">
        <v>0</v>
      </c>
      <c r="CN440">
        <v>0</v>
      </c>
      <c r="CO440">
        <v>0</v>
      </c>
      <c r="CP440">
        <v>1.59</v>
      </c>
      <c r="CQ440">
        <v>244.5</v>
      </c>
      <c r="CR440">
        <v>0.65</v>
      </c>
      <c r="CS440">
        <v>18.88</v>
      </c>
      <c r="CT440">
        <v>18.04</v>
      </c>
      <c r="CU440">
        <v>52.54</v>
      </c>
      <c r="CV440">
        <v>49.91</v>
      </c>
      <c r="CW440">
        <v>59.78</v>
      </c>
      <c r="CX440">
        <v>54</v>
      </c>
      <c r="CY440">
        <v>54.25</v>
      </c>
      <c r="CZ440">
        <v>54.45</v>
      </c>
    </row>
    <row r="441" spans="1:104">
      <c r="A441" t="s">
        <v>891</v>
      </c>
      <c r="B441" t="s">
        <v>892</v>
      </c>
      <c r="C441" t="s">
        <v>62</v>
      </c>
      <c r="D441" t="s">
        <v>163</v>
      </c>
      <c r="E441">
        <v>35</v>
      </c>
      <c r="F441">
        <v>20142015</v>
      </c>
      <c r="G441">
        <v>21</v>
      </c>
      <c r="H441">
        <v>0.92500000000000004</v>
      </c>
      <c r="I441">
        <v>0.92500000000000004</v>
      </c>
      <c r="J441">
        <v>0</v>
      </c>
      <c r="K441">
        <v>0</v>
      </c>
      <c r="L441">
        <v>0</v>
      </c>
      <c r="M441">
        <v>0</v>
      </c>
      <c r="N441">
        <v>0</v>
      </c>
      <c r="O441">
        <v>0</v>
      </c>
      <c r="P441">
        <v>0</v>
      </c>
      <c r="Q441">
        <v>15.28</v>
      </c>
      <c r="R441">
        <v>90.28</v>
      </c>
      <c r="S441">
        <v>0</v>
      </c>
      <c r="T441">
        <v>1.92</v>
      </c>
      <c r="U441">
        <v>1.0900000000000001</v>
      </c>
      <c r="V441">
        <v>-2.31</v>
      </c>
      <c r="W441">
        <v>12.82</v>
      </c>
      <c r="X441">
        <v>15.13</v>
      </c>
      <c r="Y441">
        <v>-29</v>
      </c>
      <c r="Z441">
        <v>5</v>
      </c>
      <c r="AA441">
        <v>34</v>
      </c>
      <c r="AB441">
        <v>7.88</v>
      </c>
      <c r="AC441">
        <v>53.56</v>
      </c>
      <c r="AD441">
        <v>61.43</v>
      </c>
      <c r="AE441">
        <v>0</v>
      </c>
      <c r="AF441">
        <v>1.58</v>
      </c>
      <c r="AG441">
        <v>13.7</v>
      </c>
      <c r="AH441">
        <v>-50</v>
      </c>
      <c r="AI441">
        <v>11</v>
      </c>
      <c r="AJ441">
        <v>61</v>
      </c>
      <c r="AK441">
        <v>17.329999999999998</v>
      </c>
      <c r="AL441">
        <v>96.08</v>
      </c>
      <c r="AM441">
        <v>113.41</v>
      </c>
      <c r="AN441">
        <v>72.73</v>
      </c>
      <c r="AO441">
        <v>0</v>
      </c>
      <c r="AP441">
        <v>8</v>
      </c>
      <c r="AQ441">
        <v>4</v>
      </c>
      <c r="AR441">
        <v>5.32</v>
      </c>
      <c r="AS441">
        <v>21.15</v>
      </c>
      <c r="AT441">
        <v>15.84</v>
      </c>
      <c r="AU441">
        <v>-30</v>
      </c>
      <c r="AV441">
        <v>11</v>
      </c>
      <c r="AW441">
        <v>41</v>
      </c>
      <c r="AX441">
        <v>17.329999999999998</v>
      </c>
      <c r="AY441">
        <v>64.58</v>
      </c>
      <c r="AZ441">
        <v>81.91</v>
      </c>
      <c r="BA441">
        <v>72.73</v>
      </c>
      <c r="BB441">
        <v>1</v>
      </c>
      <c r="BC441">
        <v>4</v>
      </c>
      <c r="BD441">
        <v>6.4</v>
      </c>
      <c r="BE441">
        <v>22.86</v>
      </c>
      <c r="BF441">
        <v>16.46</v>
      </c>
      <c r="BG441">
        <v>-19</v>
      </c>
      <c r="BH441">
        <v>12.6</v>
      </c>
      <c r="BI441">
        <v>42.53</v>
      </c>
      <c r="BJ441">
        <v>8</v>
      </c>
      <c r="BK441">
        <v>27</v>
      </c>
      <c r="BL441">
        <v>3</v>
      </c>
      <c r="BM441">
        <v>-5.71</v>
      </c>
      <c r="BN441">
        <v>20</v>
      </c>
      <c r="BO441">
        <v>1.58</v>
      </c>
      <c r="BP441">
        <v>9.4499999999999993</v>
      </c>
      <c r="BQ441">
        <v>1</v>
      </c>
      <c r="BR441">
        <v>6</v>
      </c>
      <c r="BS441">
        <v>-5</v>
      </c>
      <c r="BT441">
        <v>14.29</v>
      </c>
      <c r="BU441">
        <v>0</v>
      </c>
      <c r="BV441">
        <v>12.5</v>
      </c>
      <c r="BW441">
        <v>9.09</v>
      </c>
      <c r="BX441">
        <v>77.78</v>
      </c>
      <c r="BY441">
        <v>40</v>
      </c>
      <c r="BZ441">
        <v>0</v>
      </c>
      <c r="CA441">
        <v>0</v>
      </c>
      <c r="CB441">
        <v>7.69</v>
      </c>
      <c r="CC441">
        <v>2</v>
      </c>
      <c r="CD441">
        <v>9</v>
      </c>
      <c r="CE441">
        <v>24</v>
      </c>
      <c r="CF441">
        <v>5</v>
      </c>
      <c r="CG441">
        <v>0</v>
      </c>
      <c r="CH441">
        <v>0</v>
      </c>
      <c r="CI441">
        <v>0</v>
      </c>
      <c r="CJ441">
        <v>3</v>
      </c>
      <c r="CK441">
        <v>1</v>
      </c>
      <c r="CL441">
        <v>4</v>
      </c>
      <c r="CM441">
        <v>0</v>
      </c>
      <c r="CN441">
        <v>0</v>
      </c>
      <c r="CO441">
        <v>0</v>
      </c>
      <c r="CP441">
        <v>38.090000000000003</v>
      </c>
      <c r="CQ441">
        <v>153.6</v>
      </c>
      <c r="CR441">
        <v>19.87</v>
      </c>
      <c r="CS441">
        <v>16.12</v>
      </c>
      <c r="CT441">
        <v>17.190000000000001</v>
      </c>
      <c r="CU441">
        <v>50.5</v>
      </c>
      <c r="CV441">
        <v>50.51</v>
      </c>
      <c r="CW441">
        <v>57.81</v>
      </c>
      <c r="CX441">
        <v>56.66</v>
      </c>
      <c r="CY441">
        <v>54.72</v>
      </c>
      <c r="CZ441">
        <v>53.62</v>
      </c>
    </row>
    <row r="442" spans="1:104">
      <c r="A442" t="s">
        <v>941</v>
      </c>
      <c r="B442" t="s">
        <v>942</v>
      </c>
      <c r="C442" t="s">
        <v>62</v>
      </c>
      <c r="D442" t="s">
        <v>149</v>
      </c>
      <c r="E442">
        <v>42</v>
      </c>
      <c r="F442">
        <v>20142015</v>
      </c>
      <c r="G442">
        <v>23</v>
      </c>
      <c r="H442">
        <v>0.7</v>
      </c>
      <c r="I442">
        <v>0.77500000000000002</v>
      </c>
      <c r="J442">
        <v>0</v>
      </c>
      <c r="K442">
        <v>0</v>
      </c>
      <c r="L442">
        <v>0</v>
      </c>
      <c r="M442">
        <v>0</v>
      </c>
      <c r="N442">
        <v>0</v>
      </c>
      <c r="O442">
        <v>0</v>
      </c>
      <c r="P442">
        <v>0</v>
      </c>
      <c r="Q442">
        <v>13.28</v>
      </c>
      <c r="R442">
        <v>86.76</v>
      </c>
      <c r="S442" t="s">
        <v>1488</v>
      </c>
      <c r="T442">
        <v>13.73</v>
      </c>
      <c r="U442">
        <v>1.78</v>
      </c>
      <c r="V442">
        <v>3.6</v>
      </c>
      <c r="W442">
        <v>11.29</v>
      </c>
      <c r="X442">
        <v>7.69</v>
      </c>
      <c r="Y442">
        <v>-48</v>
      </c>
      <c r="Z442">
        <v>7</v>
      </c>
      <c r="AA442">
        <v>55</v>
      </c>
      <c r="AB442">
        <v>5.61</v>
      </c>
      <c r="AC442">
        <v>44.06</v>
      </c>
      <c r="AD442">
        <v>49.67</v>
      </c>
      <c r="AE442">
        <v>0</v>
      </c>
      <c r="AF442">
        <v>5.67</v>
      </c>
      <c r="AG442">
        <v>7.61</v>
      </c>
      <c r="AH442">
        <v>-94</v>
      </c>
      <c r="AI442">
        <v>17</v>
      </c>
      <c r="AJ442">
        <v>111</v>
      </c>
      <c r="AK442">
        <v>13.62</v>
      </c>
      <c r="AL442">
        <v>88.92</v>
      </c>
      <c r="AM442">
        <v>102.54</v>
      </c>
      <c r="AN442">
        <v>52.94</v>
      </c>
      <c r="AO442">
        <v>0</v>
      </c>
      <c r="AP442">
        <v>5</v>
      </c>
      <c r="AQ442">
        <v>0</v>
      </c>
      <c r="AR442">
        <v>2.87</v>
      </c>
      <c r="AS442">
        <v>11.43</v>
      </c>
      <c r="AT442">
        <v>8.56</v>
      </c>
      <c r="AU442">
        <v>-81</v>
      </c>
      <c r="AV442">
        <v>12</v>
      </c>
      <c r="AW442">
        <v>93</v>
      </c>
      <c r="AX442">
        <v>9.61</v>
      </c>
      <c r="AY442">
        <v>74.5</v>
      </c>
      <c r="AZ442">
        <v>84.11</v>
      </c>
      <c r="BA442">
        <v>75</v>
      </c>
      <c r="BB442">
        <v>0</v>
      </c>
      <c r="BC442">
        <v>0</v>
      </c>
      <c r="BD442">
        <v>2.2200000000000002</v>
      </c>
      <c r="BE442">
        <v>11.69</v>
      </c>
      <c r="BF442">
        <v>9.4700000000000006</v>
      </c>
      <c r="BG442">
        <v>-59</v>
      </c>
      <c r="BH442">
        <v>7.21</v>
      </c>
      <c r="BI442">
        <v>54.47</v>
      </c>
      <c r="BJ442">
        <v>9</v>
      </c>
      <c r="BK442">
        <v>68</v>
      </c>
      <c r="BL442">
        <v>0</v>
      </c>
      <c r="BM442">
        <v>0</v>
      </c>
      <c r="BN442">
        <v>0</v>
      </c>
      <c r="BO442">
        <v>0</v>
      </c>
      <c r="BP442">
        <v>7.21</v>
      </c>
      <c r="BQ442">
        <v>0</v>
      </c>
      <c r="BR442">
        <v>9</v>
      </c>
      <c r="BS442">
        <v>-9</v>
      </c>
      <c r="BT442">
        <v>0</v>
      </c>
      <c r="BU442" t="s">
        <v>1488</v>
      </c>
      <c r="BV442">
        <v>0</v>
      </c>
      <c r="BW442">
        <v>0</v>
      </c>
      <c r="BX442">
        <v>86.76</v>
      </c>
      <c r="BY442">
        <v>40</v>
      </c>
      <c r="BZ442">
        <v>0</v>
      </c>
      <c r="CA442">
        <v>0</v>
      </c>
      <c r="CB442">
        <v>18.87</v>
      </c>
      <c r="CC442">
        <v>10</v>
      </c>
      <c r="CD442">
        <v>15</v>
      </c>
      <c r="CE442">
        <v>43</v>
      </c>
      <c r="CF442">
        <v>11</v>
      </c>
      <c r="CG442">
        <v>1</v>
      </c>
      <c r="CH442">
        <v>0</v>
      </c>
      <c r="CI442">
        <v>0</v>
      </c>
      <c r="CJ442">
        <v>0</v>
      </c>
      <c r="CK442">
        <v>0</v>
      </c>
      <c r="CL442">
        <v>3</v>
      </c>
      <c r="CM442">
        <v>1</v>
      </c>
      <c r="CN442">
        <v>1</v>
      </c>
      <c r="CO442">
        <v>0</v>
      </c>
      <c r="CP442">
        <v>74.900000000000006</v>
      </c>
      <c r="CQ442">
        <v>162.12</v>
      </c>
      <c r="CR442">
        <v>31.6</v>
      </c>
      <c r="CS442">
        <v>15.91</v>
      </c>
      <c r="CT442">
        <v>17.22</v>
      </c>
      <c r="CU442">
        <v>51.23</v>
      </c>
      <c r="CV442">
        <v>49.1</v>
      </c>
      <c r="CW442">
        <v>54.96</v>
      </c>
      <c r="CX442">
        <v>52.31</v>
      </c>
      <c r="CY442">
        <v>53.07</v>
      </c>
      <c r="CZ442">
        <v>55.02</v>
      </c>
    </row>
    <row r="443" spans="1:104">
      <c r="A443" t="s">
        <v>914</v>
      </c>
      <c r="B443" t="s">
        <v>915</v>
      </c>
      <c r="C443" t="s">
        <v>62</v>
      </c>
      <c r="D443" t="s">
        <v>195</v>
      </c>
      <c r="E443">
        <v>75</v>
      </c>
      <c r="F443">
        <v>20142015</v>
      </c>
      <c r="G443">
        <v>33</v>
      </c>
      <c r="H443">
        <v>6.5</v>
      </c>
      <c r="I443">
        <v>5.5</v>
      </c>
      <c r="J443">
        <v>0</v>
      </c>
      <c r="K443">
        <v>0</v>
      </c>
      <c r="L443">
        <v>0</v>
      </c>
      <c r="M443">
        <v>0</v>
      </c>
      <c r="N443">
        <v>0</v>
      </c>
      <c r="O443">
        <v>0</v>
      </c>
      <c r="P443">
        <v>2</v>
      </c>
      <c r="Q443">
        <v>9.31</v>
      </c>
      <c r="R443">
        <v>88.13</v>
      </c>
      <c r="S443">
        <v>0</v>
      </c>
      <c r="T443">
        <v>-4.96</v>
      </c>
      <c r="U443">
        <v>2.97</v>
      </c>
      <c r="V443">
        <v>-4.8600000000000003</v>
      </c>
      <c r="W443">
        <v>9.34</v>
      </c>
      <c r="X443">
        <v>14.19</v>
      </c>
      <c r="Y443">
        <v>-209</v>
      </c>
      <c r="Z443">
        <v>24</v>
      </c>
      <c r="AA443">
        <v>233</v>
      </c>
      <c r="AB443">
        <v>6.47</v>
      </c>
      <c r="AC443">
        <v>62.81</v>
      </c>
      <c r="AD443">
        <v>69.27</v>
      </c>
      <c r="AE443">
        <v>3</v>
      </c>
      <c r="AF443">
        <v>-2.83</v>
      </c>
      <c r="AG443">
        <v>12.14</v>
      </c>
      <c r="AH443">
        <v>-376</v>
      </c>
      <c r="AI443">
        <v>43</v>
      </c>
      <c r="AJ443">
        <v>419</v>
      </c>
      <c r="AK443">
        <v>11.59</v>
      </c>
      <c r="AL443">
        <v>112.94</v>
      </c>
      <c r="AM443">
        <v>124.53</v>
      </c>
      <c r="AN443">
        <v>76.739999999999995</v>
      </c>
      <c r="AO443">
        <v>2</v>
      </c>
      <c r="AP443">
        <v>33</v>
      </c>
      <c r="AQ443">
        <v>3</v>
      </c>
      <c r="AR443">
        <v>-3.36</v>
      </c>
      <c r="AS443">
        <v>10.99</v>
      </c>
      <c r="AT443">
        <v>14.34</v>
      </c>
      <c r="AU443">
        <v>-277</v>
      </c>
      <c r="AV443">
        <v>39</v>
      </c>
      <c r="AW443">
        <v>316</v>
      </c>
      <c r="AX443">
        <v>10.51</v>
      </c>
      <c r="AY443">
        <v>85.18</v>
      </c>
      <c r="AZ443">
        <v>95.69</v>
      </c>
      <c r="BA443">
        <v>84.62</v>
      </c>
      <c r="BB443">
        <v>0</v>
      </c>
      <c r="BC443">
        <v>1</v>
      </c>
      <c r="BD443">
        <v>-2.71</v>
      </c>
      <c r="BE443">
        <v>13.69</v>
      </c>
      <c r="BF443">
        <v>16.399999999999999</v>
      </c>
      <c r="BG443">
        <v>-175</v>
      </c>
      <c r="BH443">
        <v>8.9</v>
      </c>
      <c r="BI443">
        <v>56.07</v>
      </c>
      <c r="BJ443">
        <v>33</v>
      </c>
      <c r="BK443">
        <v>208</v>
      </c>
      <c r="BL443">
        <v>1</v>
      </c>
      <c r="BM443">
        <v>-4.0199999999999996</v>
      </c>
      <c r="BN443">
        <v>7.14</v>
      </c>
      <c r="BO443">
        <v>0.27</v>
      </c>
      <c r="BP443">
        <v>8.36</v>
      </c>
      <c r="BQ443">
        <v>1</v>
      </c>
      <c r="BR443">
        <v>31</v>
      </c>
      <c r="BS443">
        <v>-30</v>
      </c>
      <c r="BT443">
        <v>3.12</v>
      </c>
      <c r="BU443">
        <v>0</v>
      </c>
      <c r="BV443">
        <v>3.03</v>
      </c>
      <c r="BW443">
        <v>2.56</v>
      </c>
      <c r="BX443">
        <v>85.1</v>
      </c>
      <c r="BY443">
        <v>40</v>
      </c>
      <c r="BZ443">
        <v>0</v>
      </c>
      <c r="CA443">
        <v>0</v>
      </c>
      <c r="CB443">
        <v>3.73</v>
      </c>
      <c r="CC443">
        <v>9</v>
      </c>
      <c r="CD443">
        <v>39</v>
      </c>
      <c r="CE443">
        <v>232</v>
      </c>
      <c r="CF443">
        <v>19</v>
      </c>
      <c r="CG443">
        <v>9</v>
      </c>
      <c r="CH443">
        <v>0</v>
      </c>
      <c r="CI443">
        <v>0</v>
      </c>
      <c r="CJ443">
        <v>1</v>
      </c>
      <c r="CK443">
        <v>6</v>
      </c>
      <c r="CL443">
        <v>3</v>
      </c>
      <c r="CM443">
        <v>1</v>
      </c>
      <c r="CN443">
        <v>3</v>
      </c>
      <c r="CO443">
        <v>0.54</v>
      </c>
      <c r="CP443">
        <v>222.59</v>
      </c>
      <c r="CQ443">
        <v>181.24</v>
      </c>
      <c r="CR443">
        <v>55.12</v>
      </c>
      <c r="CS443">
        <v>17.079999999999998</v>
      </c>
      <c r="CT443">
        <v>17.7</v>
      </c>
      <c r="CU443">
        <v>49.56</v>
      </c>
      <c r="CV443">
        <v>50.58</v>
      </c>
      <c r="CW443">
        <v>54.14</v>
      </c>
      <c r="CX443">
        <v>55.09</v>
      </c>
      <c r="CY443">
        <v>54.77</v>
      </c>
      <c r="CZ443">
        <v>53.52</v>
      </c>
    </row>
    <row r="444" spans="1:104">
      <c r="A444" t="s">
        <v>530</v>
      </c>
      <c r="B444" t="s">
        <v>531</v>
      </c>
      <c r="C444" t="s">
        <v>80</v>
      </c>
      <c r="D444" t="s">
        <v>182</v>
      </c>
      <c r="E444">
        <v>68</v>
      </c>
      <c r="F444">
        <v>20142015</v>
      </c>
      <c r="G444">
        <v>27</v>
      </c>
      <c r="H444">
        <v>4.5</v>
      </c>
      <c r="I444">
        <v>4.1749999999999998</v>
      </c>
      <c r="J444">
        <v>0</v>
      </c>
      <c r="K444">
        <v>0</v>
      </c>
      <c r="L444">
        <v>0</v>
      </c>
      <c r="M444">
        <v>0</v>
      </c>
      <c r="N444">
        <v>0</v>
      </c>
      <c r="O444">
        <v>0</v>
      </c>
      <c r="P444">
        <v>2</v>
      </c>
      <c r="Q444">
        <v>17.22</v>
      </c>
      <c r="R444">
        <v>86.96</v>
      </c>
      <c r="S444">
        <v>0</v>
      </c>
      <c r="T444">
        <v>8.81</v>
      </c>
      <c r="U444">
        <v>1.22</v>
      </c>
      <c r="V444">
        <v>6.08</v>
      </c>
      <c r="W444">
        <v>17.14</v>
      </c>
      <c r="X444">
        <v>11.06</v>
      </c>
      <c r="Y444">
        <v>-46</v>
      </c>
      <c r="Z444">
        <v>12</v>
      </c>
      <c r="AA444">
        <v>58</v>
      </c>
      <c r="AB444">
        <v>8.67</v>
      </c>
      <c r="AC444">
        <v>41.88</v>
      </c>
      <c r="AD444">
        <v>50.55</v>
      </c>
      <c r="AE444">
        <v>8</v>
      </c>
      <c r="AF444">
        <v>5.99</v>
      </c>
      <c r="AG444">
        <v>11.22</v>
      </c>
      <c r="AH444">
        <v>-99</v>
      </c>
      <c r="AI444">
        <v>26</v>
      </c>
      <c r="AJ444">
        <v>125</v>
      </c>
      <c r="AK444">
        <v>18.77</v>
      </c>
      <c r="AL444">
        <v>90.26</v>
      </c>
      <c r="AM444">
        <v>109.04</v>
      </c>
      <c r="AN444">
        <v>65.38</v>
      </c>
      <c r="AO444">
        <v>1</v>
      </c>
      <c r="AP444">
        <v>6</v>
      </c>
      <c r="AQ444">
        <v>14</v>
      </c>
      <c r="AR444">
        <v>7.91</v>
      </c>
      <c r="AS444">
        <v>20.69</v>
      </c>
      <c r="AT444">
        <v>12.78</v>
      </c>
      <c r="AU444">
        <v>-68</v>
      </c>
      <c r="AV444">
        <v>24</v>
      </c>
      <c r="AW444">
        <v>92</v>
      </c>
      <c r="AX444">
        <v>17.329999999999998</v>
      </c>
      <c r="AY444">
        <v>66.430000000000007</v>
      </c>
      <c r="AZ444">
        <v>83.76</v>
      </c>
      <c r="BA444">
        <v>70.83</v>
      </c>
      <c r="BB444">
        <v>3</v>
      </c>
      <c r="BC444">
        <v>13</v>
      </c>
      <c r="BD444">
        <v>5.3</v>
      </c>
      <c r="BE444">
        <v>19.77</v>
      </c>
      <c r="BF444">
        <v>14.46</v>
      </c>
      <c r="BG444">
        <v>-52</v>
      </c>
      <c r="BH444">
        <v>12.28</v>
      </c>
      <c r="BI444">
        <v>49.82</v>
      </c>
      <c r="BJ444">
        <v>17</v>
      </c>
      <c r="BK444">
        <v>69</v>
      </c>
      <c r="BL444">
        <v>10</v>
      </c>
      <c r="BM444">
        <v>-3.7</v>
      </c>
      <c r="BN444">
        <v>3.7</v>
      </c>
      <c r="BO444">
        <v>0</v>
      </c>
      <c r="BP444">
        <v>6.5</v>
      </c>
      <c r="BQ444">
        <v>0</v>
      </c>
      <c r="BR444">
        <v>9</v>
      </c>
      <c r="BS444">
        <v>-9</v>
      </c>
      <c r="BT444">
        <v>0</v>
      </c>
      <c r="BU444">
        <v>0</v>
      </c>
      <c r="BV444">
        <v>0</v>
      </c>
      <c r="BW444">
        <v>0</v>
      </c>
      <c r="BX444">
        <v>86.96</v>
      </c>
      <c r="BY444">
        <v>41</v>
      </c>
      <c r="BZ444">
        <v>1</v>
      </c>
      <c r="CA444">
        <v>1</v>
      </c>
      <c r="CB444">
        <v>16</v>
      </c>
      <c r="CC444">
        <v>8</v>
      </c>
      <c r="CD444">
        <v>11</v>
      </c>
      <c r="CE444">
        <v>42</v>
      </c>
      <c r="CF444">
        <v>3</v>
      </c>
      <c r="CG444">
        <v>2</v>
      </c>
      <c r="CH444">
        <v>0</v>
      </c>
      <c r="CI444">
        <v>0</v>
      </c>
      <c r="CJ444">
        <v>10</v>
      </c>
      <c r="CK444">
        <v>0</v>
      </c>
      <c r="CL444">
        <v>4</v>
      </c>
      <c r="CM444">
        <v>0</v>
      </c>
      <c r="CN444">
        <v>2</v>
      </c>
      <c r="CO444">
        <v>1.44</v>
      </c>
      <c r="CP444">
        <v>83.09</v>
      </c>
      <c r="CQ444">
        <v>283.61</v>
      </c>
      <c r="CR444">
        <v>22.66</v>
      </c>
      <c r="CS444">
        <v>18.54</v>
      </c>
      <c r="CT444">
        <v>17.87</v>
      </c>
      <c r="CU444">
        <v>51.62</v>
      </c>
      <c r="CV444">
        <v>50.75</v>
      </c>
      <c r="CW444">
        <v>56.08</v>
      </c>
      <c r="CX444">
        <v>52.57</v>
      </c>
      <c r="CY444">
        <v>55.81</v>
      </c>
      <c r="CZ444">
        <v>54.16</v>
      </c>
    </row>
    <row r="445" spans="1:104">
      <c r="A445" t="s">
        <v>1077</v>
      </c>
      <c r="B445" t="s">
        <v>1078</v>
      </c>
      <c r="C445" t="s">
        <v>68</v>
      </c>
      <c r="D445" t="s">
        <v>182</v>
      </c>
      <c r="E445">
        <v>74</v>
      </c>
      <c r="F445">
        <v>20142015</v>
      </c>
      <c r="G445">
        <v>32</v>
      </c>
      <c r="H445">
        <v>2.6</v>
      </c>
      <c r="I445">
        <v>2.6</v>
      </c>
      <c r="J445">
        <v>0</v>
      </c>
      <c r="K445">
        <v>0</v>
      </c>
      <c r="L445">
        <v>0</v>
      </c>
      <c r="M445">
        <v>0</v>
      </c>
      <c r="N445">
        <v>0</v>
      </c>
      <c r="O445">
        <v>0</v>
      </c>
      <c r="P445">
        <v>3</v>
      </c>
      <c r="Q445">
        <v>3.7</v>
      </c>
      <c r="R445">
        <v>87.8</v>
      </c>
      <c r="S445">
        <v>0</v>
      </c>
      <c r="T445">
        <v>-1.62</v>
      </c>
      <c r="U445">
        <v>1.46</v>
      </c>
      <c r="V445">
        <v>-13.94</v>
      </c>
      <c r="W445">
        <v>1.41</v>
      </c>
      <c r="X445">
        <v>15.35</v>
      </c>
      <c r="Y445">
        <v>-69</v>
      </c>
      <c r="Z445">
        <v>1</v>
      </c>
      <c r="AA445">
        <v>70</v>
      </c>
      <c r="AB445">
        <v>0.56000000000000005</v>
      </c>
      <c r="AC445">
        <v>38.92</v>
      </c>
      <c r="AD445">
        <v>39.47</v>
      </c>
      <c r="AE445">
        <v>0</v>
      </c>
      <c r="AF445">
        <v>-10.94</v>
      </c>
      <c r="AG445">
        <v>14.64</v>
      </c>
      <c r="AH445">
        <v>-150</v>
      </c>
      <c r="AI445">
        <v>6</v>
      </c>
      <c r="AJ445">
        <v>156</v>
      </c>
      <c r="AK445">
        <v>3.34</v>
      </c>
      <c r="AL445">
        <v>86.73</v>
      </c>
      <c r="AM445">
        <v>90.06</v>
      </c>
      <c r="AN445">
        <v>50</v>
      </c>
      <c r="AO445">
        <v>0</v>
      </c>
      <c r="AP445">
        <v>3</v>
      </c>
      <c r="AQ445">
        <v>1</v>
      </c>
      <c r="AR445">
        <v>-12.72</v>
      </c>
      <c r="AS445">
        <v>4.2</v>
      </c>
      <c r="AT445">
        <v>16.920000000000002</v>
      </c>
      <c r="AU445">
        <v>-109</v>
      </c>
      <c r="AV445">
        <v>5</v>
      </c>
      <c r="AW445">
        <v>114</v>
      </c>
      <c r="AX445">
        <v>2.78</v>
      </c>
      <c r="AY445">
        <v>63.38</v>
      </c>
      <c r="AZ445">
        <v>66.16</v>
      </c>
      <c r="BA445">
        <v>60</v>
      </c>
      <c r="BB445">
        <v>0</v>
      </c>
      <c r="BC445">
        <v>1</v>
      </c>
      <c r="BD445">
        <v>-15.2</v>
      </c>
      <c r="BE445">
        <v>3.53</v>
      </c>
      <c r="BF445">
        <v>18.73</v>
      </c>
      <c r="BG445">
        <v>-79</v>
      </c>
      <c r="BH445">
        <v>1.67</v>
      </c>
      <c r="BI445">
        <v>45.59</v>
      </c>
      <c r="BJ445">
        <v>3</v>
      </c>
      <c r="BK445">
        <v>82</v>
      </c>
      <c r="BL445">
        <v>1</v>
      </c>
      <c r="BM445">
        <v>-6.45</v>
      </c>
      <c r="BN445">
        <v>6.45</v>
      </c>
      <c r="BO445">
        <v>0</v>
      </c>
      <c r="BP445">
        <v>5.56</v>
      </c>
      <c r="BQ445">
        <v>0</v>
      </c>
      <c r="BR445">
        <v>10</v>
      </c>
      <c r="BS445">
        <v>-10</v>
      </c>
      <c r="BT445">
        <v>0</v>
      </c>
      <c r="BU445">
        <v>0</v>
      </c>
      <c r="BV445">
        <v>0</v>
      </c>
      <c r="BW445">
        <v>0</v>
      </c>
      <c r="BX445">
        <v>87.8</v>
      </c>
      <c r="BY445">
        <v>38.299999999999997</v>
      </c>
      <c r="BZ445">
        <v>18</v>
      </c>
      <c r="CA445">
        <v>29</v>
      </c>
      <c r="CB445">
        <v>8.49</v>
      </c>
      <c r="CC445">
        <v>9</v>
      </c>
      <c r="CD445">
        <v>18</v>
      </c>
      <c r="CE445">
        <v>97</v>
      </c>
      <c r="CF445">
        <v>4</v>
      </c>
      <c r="CG445">
        <v>1</v>
      </c>
      <c r="CH445">
        <v>0</v>
      </c>
      <c r="CI445">
        <v>0</v>
      </c>
      <c r="CJ445">
        <v>1</v>
      </c>
      <c r="CK445">
        <v>2</v>
      </c>
      <c r="CL445">
        <v>3</v>
      </c>
      <c r="CM445">
        <v>0</v>
      </c>
      <c r="CN445">
        <v>3</v>
      </c>
      <c r="CO445">
        <v>1.67</v>
      </c>
      <c r="CP445">
        <v>107.92</v>
      </c>
      <c r="CQ445">
        <v>282.56</v>
      </c>
      <c r="CR445">
        <v>27.64</v>
      </c>
      <c r="CS445">
        <v>16.5</v>
      </c>
      <c r="CT445">
        <v>16.760000000000002</v>
      </c>
      <c r="CU445">
        <v>49.38</v>
      </c>
      <c r="CV445">
        <v>49.9</v>
      </c>
      <c r="CW445">
        <v>51.15</v>
      </c>
      <c r="CX445">
        <v>52.42</v>
      </c>
      <c r="CY445">
        <v>53.65</v>
      </c>
      <c r="CZ445">
        <v>53.86</v>
      </c>
    </row>
    <row r="446" spans="1:104">
      <c r="A446" t="s">
        <v>482</v>
      </c>
      <c r="B446" t="s">
        <v>483</v>
      </c>
      <c r="C446" t="s">
        <v>62</v>
      </c>
      <c r="D446" t="s">
        <v>81</v>
      </c>
      <c r="E446">
        <v>21</v>
      </c>
      <c r="F446">
        <v>20142015</v>
      </c>
      <c r="G446">
        <v>21</v>
      </c>
      <c r="H446">
        <v>0.71799999999999997</v>
      </c>
      <c r="I446">
        <v>0.66300000000000003</v>
      </c>
      <c r="J446">
        <v>0</v>
      </c>
      <c r="K446">
        <v>0</v>
      </c>
      <c r="L446">
        <v>0</v>
      </c>
      <c r="M446">
        <v>0</v>
      </c>
      <c r="N446">
        <v>0</v>
      </c>
      <c r="O446">
        <v>0</v>
      </c>
      <c r="P446">
        <v>0</v>
      </c>
      <c r="Q446">
        <v>5.88</v>
      </c>
      <c r="R446" t="s">
        <v>1488</v>
      </c>
      <c r="S446" t="s">
        <v>1488</v>
      </c>
      <c r="T446">
        <v>52</v>
      </c>
      <c r="U446">
        <v>0.51</v>
      </c>
      <c r="V446">
        <v>-7.26</v>
      </c>
      <c r="W446">
        <v>8.33</v>
      </c>
      <c r="X446">
        <v>15.6</v>
      </c>
      <c r="Y446">
        <v>-10</v>
      </c>
      <c r="Z446">
        <v>1</v>
      </c>
      <c r="AA446">
        <v>11</v>
      </c>
      <c r="AB446">
        <v>5.59</v>
      </c>
      <c r="AC446">
        <v>61.44</v>
      </c>
      <c r="AD446">
        <v>67.03</v>
      </c>
      <c r="AE446">
        <v>0</v>
      </c>
      <c r="AF446">
        <v>-7.07</v>
      </c>
      <c r="AG446">
        <v>12.95</v>
      </c>
      <c r="AH446">
        <v>-15</v>
      </c>
      <c r="AI446">
        <v>1</v>
      </c>
      <c r="AJ446">
        <v>16</v>
      </c>
      <c r="AK446">
        <v>5.59</v>
      </c>
      <c r="AL446">
        <v>89.37</v>
      </c>
      <c r="AM446">
        <v>94.96</v>
      </c>
      <c r="AN446">
        <v>0</v>
      </c>
      <c r="AO446">
        <v>0</v>
      </c>
      <c r="AP446">
        <v>1</v>
      </c>
      <c r="AQ446">
        <v>0</v>
      </c>
      <c r="AR446">
        <v>-14.67</v>
      </c>
      <c r="AS446">
        <v>0</v>
      </c>
      <c r="AT446">
        <v>14.67</v>
      </c>
      <c r="AU446">
        <v>-13</v>
      </c>
      <c r="AV446">
        <v>0</v>
      </c>
      <c r="AW446">
        <v>13</v>
      </c>
      <c r="AX446">
        <v>0</v>
      </c>
      <c r="AY446">
        <v>72.61</v>
      </c>
      <c r="AZ446">
        <v>72.61</v>
      </c>
      <c r="BA446" t="s">
        <v>1488</v>
      </c>
      <c r="BB446">
        <v>0</v>
      </c>
      <c r="BC446">
        <v>0</v>
      </c>
      <c r="BD446">
        <v>-15.6</v>
      </c>
      <c r="BE446">
        <v>0</v>
      </c>
      <c r="BF446">
        <v>15.6</v>
      </c>
      <c r="BG446">
        <v>-9</v>
      </c>
      <c r="BH446">
        <v>0</v>
      </c>
      <c r="BI446">
        <v>50.27</v>
      </c>
      <c r="BJ446">
        <v>0</v>
      </c>
      <c r="BK446">
        <v>9</v>
      </c>
      <c r="BL446">
        <v>0</v>
      </c>
      <c r="BM446" t="s">
        <v>1488</v>
      </c>
      <c r="BN446">
        <v>10</v>
      </c>
      <c r="BO446">
        <v>0</v>
      </c>
      <c r="BP446">
        <v>0</v>
      </c>
      <c r="BQ446">
        <v>0</v>
      </c>
      <c r="BR446">
        <v>0</v>
      </c>
      <c r="BS446">
        <v>0</v>
      </c>
      <c r="BT446" t="s">
        <v>1488</v>
      </c>
      <c r="BU446" t="s">
        <v>1488</v>
      </c>
      <c r="BV446" t="s">
        <v>1488</v>
      </c>
      <c r="BW446" t="s">
        <v>1488</v>
      </c>
      <c r="BX446">
        <v>100</v>
      </c>
      <c r="BY446">
        <v>40</v>
      </c>
      <c r="BZ446">
        <v>0</v>
      </c>
      <c r="CA446">
        <v>0</v>
      </c>
      <c r="CB446">
        <v>60</v>
      </c>
      <c r="CC446">
        <v>3</v>
      </c>
      <c r="CD446">
        <v>3</v>
      </c>
      <c r="CE446">
        <v>2</v>
      </c>
      <c r="CF446">
        <v>0</v>
      </c>
      <c r="CG446">
        <v>0</v>
      </c>
      <c r="CH446">
        <v>0</v>
      </c>
      <c r="CI446">
        <v>0</v>
      </c>
      <c r="CJ446">
        <v>0</v>
      </c>
      <c r="CK446">
        <v>0</v>
      </c>
      <c r="CL446">
        <v>1</v>
      </c>
      <c r="CM446">
        <v>0</v>
      </c>
      <c r="CN446">
        <v>0</v>
      </c>
      <c r="CO446">
        <v>0</v>
      </c>
      <c r="CP446">
        <v>10.74</v>
      </c>
      <c r="CQ446">
        <v>108.42</v>
      </c>
      <c r="CR446">
        <v>9.01</v>
      </c>
      <c r="CS446">
        <v>15.88</v>
      </c>
      <c r="CT446">
        <v>17.34</v>
      </c>
      <c r="CU446">
        <v>53.48</v>
      </c>
      <c r="CV446">
        <v>48.75</v>
      </c>
      <c r="CW446">
        <v>53.39</v>
      </c>
      <c r="CX446">
        <v>46.45</v>
      </c>
      <c r="CY446">
        <v>54.5</v>
      </c>
      <c r="CZ446">
        <v>57.3</v>
      </c>
    </row>
    <row r="447" spans="1:104">
      <c r="A447" t="s">
        <v>511</v>
      </c>
      <c r="B447" t="s">
        <v>512</v>
      </c>
      <c r="C447" t="s">
        <v>124</v>
      </c>
      <c r="D447" t="s">
        <v>282</v>
      </c>
      <c r="E447">
        <v>78</v>
      </c>
      <c r="F447">
        <v>20142015</v>
      </c>
      <c r="G447">
        <v>25</v>
      </c>
      <c r="H447">
        <v>4</v>
      </c>
      <c r="I447">
        <v>4.5</v>
      </c>
      <c r="J447">
        <v>3</v>
      </c>
      <c r="K447">
        <v>1</v>
      </c>
      <c r="L447">
        <v>4</v>
      </c>
      <c r="M447">
        <v>1.6</v>
      </c>
      <c r="N447">
        <v>0.53</v>
      </c>
      <c r="O447">
        <v>2.13</v>
      </c>
      <c r="P447">
        <v>2</v>
      </c>
      <c r="Q447">
        <v>20.68</v>
      </c>
      <c r="R447">
        <v>102.38</v>
      </c>
      <c r="S447">
        <v>17.649999999999999</v>
      </c>
      <c r="T447">
        <v>8.1999999999999993</v>
      </c>
      <c r="U447">
        <v>1.44</v>
      </c>
      <c r="V447">
        <v>12.88</v>
      </c>
      <c r="W447">
        <v>21.05</v>
      </c>
      <c r="X447">
        <v>8.17</v>
      </c>
      <c r="Y447">
        <v>-77</v>
      </c>
      <c r="Z447">
        <v>28</v>
      </c>
      <c r="AA447">
        <v>105</v>
      </c>
      <c r="AB447">
        <v>14.91</v>
      </c>
      <c r="AC447">
        <v>55.92</v>
      </c>
      <c r="AD447">
        <v>70.83</v>
      </c>
      <c r="AE447">
        <v>17</v>
      </c>
      <c r="AF447">
        <v>14.15</v>
      </c>
      <c r="AG447">
        <v>6.52</v>
      </c>
      <c r="AH447">
        <v>-139</v>
      </c>
      <c r="AI447">
        <v>49</v>
      </c>
      <c r="AJ447">
        <v>188</v>
      </c>
      <c r="AK447">
        <v>26.1</v>
      </c>
      <c r="AL447">
        <v>100.13</v>
      </c>
      <c r="AM447">
        <v>126.22</v>
      </c>
      <c r="AN447">
        <v>63.27</v>
      </c>
      <c r="AO447">
        <v>7</v>
      </c>
      <c r="AP447">
        <v>7</v>
      </c>
      <c r="AQ447">
        <v>29</v>
      </c>
      <c r="AR447">
        <v>14.02</v>
      </c>
      <c r="AS447">
        <v>21.67</v>
      </c>
      <c r="AT447">
        <v>7.65</v>
      </c>
      <c r="AU447">
        <v>-102</v>
      </c>
      <c r="AV447">
        <v>39</v>
      </c>
      <c r="AW447">
        <v>141</v>
      </c>
      <c r="AX447">
        <v>20.77</v>
      </c>
      <c r="AY447">
        <v>75.09</v>
      </c>
      <c r="AZ447">
        <v>95.87</v>
      </c>
      <c r="BA447">
        <v>79.489999999999995</v>
      </c>
      <c r="BB447">
        <v>5</v>
      </c>
      <c r="BC447">
        <v>22</v>
      </c>
      <c r="BD447">
        <v>16.850000000000001</v>
      </c>
      <c r="BE447">
        <v>24.6</v>
      </c>
      <c r="BF447">
        <v>7.75</v>
      </c>
      <c r="BG447">
        <v>-64</v>
      </c>
      <c r="BH447">
        <v>16.510000000000002</v>
      </c>
      <c r="BI447">
        <v>50.6</v>
      </c>
      <c r="BJ447">
        <v>31</v>
      </c>
      <c r="BK447">
        <v>95</v>
      </c>
      <c r="BL447">
        <v>17</v>
      </c>
      <c r="BM447">
        <v>25.24</v>
      </c>
      <c r="BN447">
        <v>3.33</v>
      </c>
      <c r="BO447">
        <v>2.13</v>
      </c>
      <c r="BP447">
        <v>5.33</v>
      </c>
      <c r="BQ447">
        <v>4</v>
      </c>
      <c r="BR447">
        <v>10</v>
      </c>
      <c r="BS447">
        <v>-6</v>
      </c>
      <c r="BT447">
        <v>28.57</v>
      </c>
      <c r="BU447">
        <v>13.64</v>
      </c>
      <c r="BV447">
        <v>12.9</v>
      </c>
      <c r="BW447">
        <v>10.26</v>
      </c>
      <c r="BX447">
        <v>89.47</v>
      </c>
      <c r="BY447">
        <v>43</v>
      </c>
      <c r="BZ447">
        <v>1</v>
      </c>
      <c r="CA447">
        <v>0</v>
      </c>
      <c r="CB447">
        <v>12.5</v>
      </c>
      <c r="CC447">
        <v>10</v>
      </c>
      <c r="CD447">
        <v>24</v>
      </c>
      <c r="CE447">
        <v>70</v>
      </c>
      <c r="CF447">
        <v>2</v>
      </c>
      <c r="CG447">
        <v>3</v>
      </c>
      <c r="CH447">
        <v>1</v>
      </c>
      <c r="CI447">
        <v>0</v>
      </c>
      <c r="CJ447">
        <v>14</v>
      </c>
      <c r="CK447">
        <v>5</v>
      </c>
      <c r="CL447">
        <v>6</v>
      </c>
      <c r="CM447">
        <v>1</v>
      </c>
      <c r="CN447">
        <v>3</v>
      </c>
      <c r="CO447">
        <v>1.07</v>
      </c>
      <c r="CP447">
        <v>112.66</v>
      </c>
      <c r="CQ447">
        <v>290.54000000000002</v>
      </c>
      <c r="CR447">
        <v>27.94</v>
      </c>
      <c r="CS447">
        <v>18.59</v>
      </c>
      <c r="CT447">
        <v>17.71</v>
      </c>
      <c r="CU447">
        <v>49.17</v>
      </c>
      <c r="CV447">
        <v>49.96</v>
      </c>
      <c r="CW447">
        <v>55.62</v>
      </c>
      <c r="CX447">
        <v>57.5</v>
      </c>
      <c r="CY447">
        <v>54.37</v>
      </c>
      <c r="CZ447">
        <v>54.45</v>
      </c>
    </row>
    <row r="448" spans="1:104">
      <c r="A448" t="s">
        <v>631</v>
      </c>
      <c r="B448" t="s">
        <v>632</v>
      </c>
      <c r="C448" t="s">
        <v>68</v>
      </c>
      <c r="D448" t="s">
        <v>221</v>
      </c>
      <c r="E448">
        <v>50</v>
      </c>
      <c r="F448">
        <v>20142015</v>
      </c>
      <c r="G448">
        <v>21</v>
      </c>
      <c r="H448">
        <v>0.66</v>
      </c>
      <c r="I448">
        <v>0.61299999999999999</v>
      </c>
      <c r="J448">
        <v>2</v>
      </c>
      <c r="K448">
        <v>0</v>
      </c>
      <c r="L448">
        <v>2</v>
      </c>
      <c r="M448">
        <v>1.26</v>
      </c>
      <c r="N448">
        <v>0</v>
      </c>
      <c r="O448">
        <v>1.26</v>
      </c>
      <c r="P448">
        <v>1</v>
      </c>
      <c r="Q448">
        <v>17.39</v>
      </c>
      <c r="R448">
        <v>93.86</v>
      </c>
      <c r="S448">
        <v>14.29</v>
      </c>
      <c r="T448">
        <v>-11.37</v>
      </c>
      <c r="U448">
        <v>1.9</v>
      </c>
      <c r="V448">
        <v>4.38</v>
      </c>
      <c r="W448">
        <v>19.28</v>
      </c>
      <c r="X448">
        <v>14.89</v>
      </c>
      <c r="Y448">
        <v>-51</v>
      </c>
      <c r="Z448">
        <v>16</v>
      </c>
      <c r="AA448">
        <v>67</v>
      </c>
      <c r="AB448">
        <v>10.08</v>
      </c>
      <c r="AC448">
        <v>42.22</v>
      </c>
      <c r="AD448">
        <v>52.31</v>
      </c>
      <c r="AE448">
        <v>8</v>
      </c>
      <c r="AF448">
        <v>3.9</v>
      </c>
      <c r="AG448">
        <v>13.49</v>
      </c>
      <c r="AH448">
        <v>-120</v>
      </c>
      <c r="AI448">
        <v>32</v>
      </c>
      <c r="AJ448">
        <v>152</v>
      </c>
      <c r="AK448">
        <v>20.170000000000002</v>
      </c>
      <c r="AL448">
        <v>95.79</v>
      </c>
      <c r="AM448">
        <v>115.96</v>
      </c>
      <c r="AN448">
        <v>59.38</v>
      </c>
      <c r="AO448">
        <v>0</v>
      </c>
      <c r="AP448">
        <v>7</v>
      </c>
      <c r="AQ448">
        <v>15</v>
      </c>
      <c r="AR448">
        <v>3.12</v>
      </c>
      <c r="AS448">
        <v>17.78</v>
      </c>
      <c r="AT448">
        <v>14.66</v>
      </c>
      <c r="AU448">
        <v>-87</v>
      </c>
      <c r="AV448">
        <v>24</v>
      </c>
      <c r="AW448">
        <v>111</v>
      </c>
      <c r="AX448">
        <v>15.12</v>
      </c>
      <c r="AY448">
        <v>69.95</v>
      </c>
      <c r="AZ448">
        <v>85.08</v>
      </c>
      <c r="BA448">
        <v>79.17</v>
      </c>
      <c r="BB448">
        <v>1</v>
      </c>
      <c r="BC448">
        <v>15</v>
      </c>
      <c r="BD448">
        <v>4.4400000000000004</v>
      </c>
      <c r="BE448">
        <v>19.59</v>
      </c>
      <c r="BF448">
        <v>15.15</v>
      </c>
      <c r="BG448">
        <v>-59</v>
      </c>
      <c r="BH448">
        <v>11.97</v>
      </c>
      <c r="BI448">
        <v>49.16</v>
      </c>
      <c r="BJ448">
        <v>19</v>
      </c>
      <c r="BK448">
        <v>78</v>
      </c>
      <c r="BL448">
        <v>14</v>
      </c>
      <c r="BM448">
        <v>-4.8499999999999996</v>
      </c>
      <c r="BN448">
        <v>18.18</v>
      </c>
      <c r="BO448">
        <v>1.26</v>
      </c>
      <c r="BP448">
        <v>8.19</v>
      </c>
      <c r="BQ448">
        <v>2</v>
      </c>
      <c r="BR448">
        <v>13</v>
      </c>
      <c r="BS448">
        <v>-11</v>
      </c>
      <c r="BT448">
        <v>13.33</v>
      </c>
      <c r="BU448">
        <v>13.33</v>
      </c>
      <c r="BV448">
        <v>10.53</v>
      </c>
      <c r="BW448">
        <v>8.33</v>
      </c>
      <c r="BX448">
        <v>83.33</v>
      </c>
      <c r="BY448">
        <v>40.159999999999997</v>
      </c>
      <c r="BZ448">
        <v>51</v>
      </c>
      <c r="CA448">
        <v>76</v>
      </c>
      <c r="CB448">
        <v>3.54</v>
      </c>
      <c r="CC448">
        <v>4</v>
      </c>
      <c r="CD448">
        <v>19</v>
      </c>
      <c r="CE448">
        <v>109</v>
      </c>
      <c r="CF448">
        <v>4</v>
      </c>
      <c r="CG448">
        <v>2</v>
      </c>
      <c r="CH448">
        <v>0</v>
      </c>
      <c r="CI448">
        <v>0</v>
      </c>
      <c r="CJ448">
        <v>12</v>
      </c>
      <c r="CK448">
        <v>1</v>
      </c>
      <c r="CL448">
        <v>3</v>
      </c>
      <c r="CM448">
        <v>0</v>
      </c>
      <c r="CN448">
        <v>1</v>
      </c>
      <c r="CO448">
        <v>0.63</v>
      </c>
      <c r="CP448">
        <v>95.21</v>
      </c>
      <c r="CQ448">
        <v>153.56</v>
      </c>
      <c r="CR448">
        <v>38.270000000000003</v>
      </c>
      <c r="CS448">
        <v>17.77</v>
      </c>
      <c r="CT448">
        <v>17.05</v>
      </c>
      <c r="CU448">
        <v>51.02</v>
      </c>
      <c r="CV448">
        <v>49.4</v>
      </c>
      <c r="CW448">
        <v>56.3</v>
      </c>
      <c r="CX448">
        <v>54.05</v>
      </c>
      <c r="CY448">
        <v>53.38</v>
      </c>
      <c r="CZ448">
        <v>54.67</v>
      </c>
    </row>
    <row r="449" spans="1:104">
      <c r="A449" t="s">
        <v>1168</v>
      </c>
      <c r="B449" t="s">
        <v>1169</v>
      </c>
      <c r="C449" t="s">
        <v>124</v>
      </c>
      <c r="D449" t="s">
        <v>84</v>
      </c>
      <c r="E449">
        <v>71</v>
      </c>
      <c r="F449">
        <v>20142015</v>
      </c>
      <c r="G449">
        <v>30</v>
      </c>
      <c r="H449">
        <v>1.3</v>
      </c>
      <c r="I449">
        <v>1.3</v>
      </c>
      <c r="J449">
        <v>1</v>
      </c>
      <c r="K449">
        <v>1</v>
      </c>
      <c r="L449">
        <v>2</v>
      </c>
      <c r="M449">
        <v>0.65</v>
      </c>
      <c r="N449">
        <v>0.65</v>
      </c>
      <c r="O449">
        <v>1.3</v>
      </c>
      <c r="P449">
        <v>0</v>
      </c>
      <c r="Q449">
        <v>11.89</v>
      </c>
      <c r="R449">
        <v>102.09</v>
      </c>
      <c r="S449">
        <v>16.670000000000002</v>
      </c>
      <c r="T449">
        <v>14.31</v>
      </c>
      <c r="U449">
        <v>1.3</v>
      </c>
      <c r="V449">
        <v>-7.13</v>
      </c>
      <c r="W449">
        <v>9.2799999999999994</v>
      </c>
      <c r="X449">
        <v>16.41</v>
      </c>
      <c r="Y449">
        <v>-79</v>
      </c>
      <c r="Z449">
        <v>9</v>
      </c>
      <c r="AA449">
        <v>88</v>
      </c>
      <c r="AB449">
        <v>5.84</v>
      </c>
      <c r="AC449">
        <v>57.13</v>
      </c>
      <c r="AD449">
        <v>62.97</v>
      </c>
      <c r="AE449">
        <v>6</v>
      </c>
      <c r="AF449">
        <v>-2.04</v>
      </c>
      <c r="AG449">
        <v>13.93</v>
      </c>
      <c r="AH449">
        <v>-141</v>
      </c>
      <c r="AI449">
        <v>22</v>
      </c>
      <c r="AJ449">
        <v>163</v>
      </c>
      <c r="AK449">
        <v>14.28</v>
      </c>
      <c r="AL449">
        <v>105.82</v>
      </c>
      <c r="AM449">
        <v>120.1</v>
      </c>
      <c r="AN449">
        <v>63.64</v>
      </c>
      <c r="AO449">
        <v>0</v>
      </c>
      <c r="AP449">
        <v>7</v>
      </c>
      <c r="AQ449">
        <v>11</v>
      </c>
      <c r="AR449">
        <v>-1.45</v>
      </c>
      <c r="AS449">
        <v>15</v>
      </c>
      <c r="AT449">
        <v>16.45</v>
      </c>
      <c r="AU449">
        <v>-98</v>
      </c>
      <c r="AV449">
        <v>21</v>
      </c>
      <c r="AW449">
        <v>119</v>
      </c>
      <c r="AX449">
        <v>13.63</v>
      </c>
      <c r="AY449">
        <v>77.25</v>
      </c>
      <c r="AZ449">
        <v>90.88</v>
      </c>
      <c r="BA449">
        <v>66.67</v>
      </c>
      <c r="BB449">
        <v>5</v>
      </c>
      <c r="BC449">
        <v>11</v>
      </c>
      <c r="BD449">
        <v>-4.1900000000000004</v>
      </c>
      <c r="BE449">
        <v>14.58</v>
      </c>
      <c r="BF449">
        <v>18.77</v>
      </c>
      <c r="BG449">
        <v>-68</v>
      </c>
      <c r="BH449">
        <v>9.09</v>
      </c>
      <c r="BI449">
        <v>53.23</v>
      </c>
      <c r="BJ449">
        <v>14</v>
      </c>
      <c r="BK449">
        <v>82</v>
      </c>
      <c r="BL449">
        <v>6</v>
      </c>
      <c r="BM449">
        <v>1.52</v>
      </c>
      <c r="BN449">
        <v>15.15</v>
      </c>
      <c r="BO449">
        <v>1.3</v>
      </c>
      <c r="BP449">
        <v>6.49</v>
      </c>
      <c r="BQ449">
        <v>2</v>
      </c>
      <c r="BR449">
        <v>10</v>
      </c>
      <c r="BS449">
        <v>-8</v>
      </c>
      <c r="BT449">
        <v>16.670000000000002</v>
      </c>
      <c r="BU449">
        <v>9.09</v>
      </c>
      <c r="BV449">
        <v>14.29</v>
      </c>
      <c r="BW449">
        <v>9.52</v>
      </c>
      <c r="BX449">
        <v>87.8</v>
      </c>
      <c r="BY449">
        <v>40</v>
      </c>
      <c r="BZ449">
        <v>0</v>
      </c>
      <c r="CA449">
        <v>0</v>
      </c>
      <c r="CB449">
        <v>21.82</v>
      </c>
      <c r="CC449">
        <v>12</v>
      </c>
      <c r="CD449">
        <v>23</v>
      </c>
      <c r="CE449">
        <v>43</v>
      </c>
      <c r="CF449">
        <v>4</v>
      </c>
      <c r="CG449">
        <v>1</v>
      </c>
      <c r="CH449">
        <v>1</v>
      </c>
      <c r="CI449">
        <v>0</v>
      </c>
      <c r="CJ449">
        <v>5</v>
      </c>
      <c r="CK449">
        <v>2</v>
      </c>
      <c r="CL449">
        <v>7</v>
      </c>
      <c r="CM449">
        <v>0</v>
      </c>
      <c r="CN449">
        <v>0</v>
      </c>
      <c r="CO449">
        <v>0</v>
      </c>
      <c r="CP449">
        <v>92.42</v>
      </c>
      <c r="CQ449">
        <v>265.24</v>
      </c>
      <c r="CR449">
        <v>25.84</v>
      </c>
      <c r="CS449">
        <v>16.84</v>
      </c>
      <c r="CT449">
        <v>16.93</v>
      </c>
      <c r="CU449">
        <v>50.02</v>
      </c>
      <c r="CV449">
        <v>49.41</v>
      </c>
      <c r="CW449">
        <v>53.16</v>
      </c>
      <c r="CX449">
        <v>53.13</v>
      </c>
      <c r="CY449">
        <v>53.62</v>
      </c>
      <c r="CZ449">
        <v>54.9</v>
      </c>
    </row>
    <row r="450" spans="1:104">
      <c r="A450" t="s">
        <v>157</v>
      </c>
      <c r="B450" t="s">
        <v>158</v>
      </c>
      <c r="C450" t="s">
        <v>124</v>
      </c>
      <c r="D450" t="s">
        <v>110</v>
      </c>
      <c r="E450">
        <v>74</v>
      </c>
      <c r="F450">
        <v>20142015</v>
      </c>
      <c r="G450">
        <v>23</v>
      </c>
      <c r="H450">
        <v>2.8</v>
      </c>
      <c r="I450">
        <v>3.3330000000000002</v>
      </c>
      <c r="J450">
        <v>0</v>
      </c>
      <c r="K450">
        <v>1</v>
      </c>
      <c r="L450">
        <v>1</v>
      </c>
      <c r="M450">
        <v>0</v>
      </c>
      <c r="N450">
        <v>0.48</v>
      </c>
      <c r="O450">
        <v>0.48</v>
      </c>
      <c r="P450">
        <v>0</v>
      </c>
      <c r="Q450">
        <v>9.31</v>
      </c>
      <c r="R450">
        <v>97.85</v>
      </c>
      <c r="S450">
        <v>0</v>
      </c>
      <c r="T450">
        <v>1.1599999999999999</v>
      </c>
      <c r="U450">
        <v>1.68</v>
      </c>
      <c r="V450">
        <v>3.39</v>
      </c>
      <c r="W450">
        <v>14.73</v>
      </c>
      <c r="X450">
        <v>11.34</v>
      </c>
      <c r="Y450">
        <v>-91</v>
      </c>
      <c r="Z450">
        <v>19</v>
      </c>
      <c r="AA450">
        <v>110</v>
      </c>
      <c r="AB450">
        <v>9.19</v>
      </c>
      <c r="AC450">
        <v>53.22</v>
      </c>
      <c r="AD450">
        <v>62.41</v>
      </c>
      <c r="AE450">
        <v>8</v>
      </c>
      <c r="AF450">
        <v>0.03</v>
      </c>
      <c r="AG450">
        <v>9.2799999999999994</v>
      </c>
      <c r="AH450">
        <v>-201</v>
      </c>
      <c r="AI450">
        <v>23</v>
      </c>
      <c r="AJ450">
        <v>224</v>
      </c>
      <c r="AK450">
        <v>11.13</v>
      </c>
      <c r="AL450">
        <v>108.37</v>
      </c>
      <c r="AM450">
        <v>119.49</v>
      </c>
      <c r="AN450">
        <v>52.17</v>
      </c>
      <c r="AO450">
        <v>4</v>
      </c>
      <c r="AP450">
        <v>15</v>
      </c>
      <c r="AQ450">
        <v>10</v>
      </c>
      <c r="AR450">
        <v>-0.68</v>
      </c>
      <c r="AS450">
        <v>9.84</v>
      </c>
      <c r="AT450">
        <v>10.51</v>
      </c>
      <c r="AU450">
        <v>-147</v>
      </c>
      <c r="AV450">
        <v>18</v>
      </c>
      <c r="AW450">
        <v>165</v>
      </c>
      <c r="AX450">
        <v>8.7100000000000009</v>
      </c>
      <c r="AY450">
        <v>79.819999999999993</v>
      </c>
      <c r="AZ450">
        <v>88.53</v>
      </c>
      <c r="BA450">
        <v>66.67</v>
      </c>
      <c r="BB450">
        <v>3</v>
      </c>
      <c r="BC450">
        <v>6</v>
      </c>
      <c r="BD450">
        <v>-2.5499999999999998</v>
      </c>
      <c r="BE450">
        <v>8.82</v>
      </c>
      <c r="BF450">
        <v>11.37</v>
      </c>
      <c r="BG450">
        <v>-112</v>
      </c>
      <c r="BH450">
        <v>5.81</v>
      </c>
      <c r="BI450">
        <v>59.99</v>
      </c>
      <c r="BJ450">
        <v>12</v>
      </c>
      <c r="BK450">
        <v>124</v>
      </c>
      <c r="BL450">
        <v>3</v>
      </c>
      <c r="BM450">
        <v>-6.65</v>
      </c>
      <c r="BN450">
        <v>13.79</v>
      </c>
      <c r="BO450">
        <v>0.48</v>
      </c>
      <c r="BP450">
        <v>6.29</v>
      </c>
      <c r="BQ450">
        <v>1</v>
      </c>
      <c r="BR450">
        <v>13</v>
      </c>
      <c r="BS450">
        <v>-12</v>
      </c>
      <c r="BT450">
        <v>7.14</v>
      </c>
      <c r="BU450">
        <v>0</v>
      </c>
      <c r="BV450">
        <v>8.33</v>
      </c>
      <c r="BW450">
        <v>5.56</v>
      </c>
      <c r="BX450">
        <v>89.52</v>
      </c>
      <c r="BY450">
        <v>43</v>
      </c>
      <c r="BZ450">
        <v>1</v>
      </c>
      <c r="CA450">
        <v>0</v>
      </c>
      <c r="CB450">
        <v>5.62</v>
      </c>
      <c r="CC450">
        <v>5</v>
      </c>
      <c r="CD450">
        <v>21</v>
      </c>
      <c r="CE450">
        <v>84</v>
      </c>
      <c r="CF450">
        <v>8</v>
      </c>
      <c r="CG450">
        <v>4</v>
      </c>
      <c r="CH450">
        <v>1</v>
      </c>
      <c r="CI450">
        <v>0</v>
      </c>
      <c r="CJ450">
        <v>3</v>
      </c>
      <c r="CK450">
        <v>4</v>
      </c>
      <c r="CL450">
        <v>9</v>
      </c>
      <c r="CM450">
        <v>0</v>
      </c>
      <c r="CN450">
        <v>0</v>
      </c>
      <c r="CO450">
        <v>0</v>
      </c>
      <c r="CP450">
        <v>124.03</v>
      </c>
      <c r="CQ450">
        <v>241.54</v>
      </c>
      <c r="CR450">
        <v>33.93</v>
      </c>
      <c r="CS450">
        <v>17.95</v>
      </c>
      <c r="CT450">
        <v>17.579999999999998</v>
      </c>
      <c r="CU450">
        <v>53.22</v>
      </c>
      <c r="CV450">
        <v>50.06</v>
      </c>
      <c r="CW450">
        <v>58.05</v>
      </c>
      <c r="CX450">
        <v>51.03</v>
      </c>
      <c r="CY450">
        <v>54.34</v>
      </c>
      <c r="CZ450">
        <v>54.22</v>
      </c>
    </row>
    <row r="451" spans="1:104">
      <c r="A451" t="s">
        <v>1046</v>
      </c>
      <c r="B451" t="s">
        <v>1047</v>
      </c>
      <c r="C451" t="s">
        <v>113</v>
      </c>
      <c r="D451" t="s">
        <v>858</v>
      </c>
      <c r="E451">
        <v>76</v>
      </c>
      <c r="F451">
        <v>20142015</v>
      </c>
      <c r="G451">
        <v>23</v>
      </c>
      <c r="H451">
        <v>0.73499999999999999</v>
      </c>
      <c r="I451">
        <v>0.73499999999999999</v>
      </c>
      <c r="J451">
        <v>0</v>
      </c>
      <c r="K451">
        <v>0</v>
      </c>
      <c r="L451">
        <v>0</v>
      </c>
      <c r="M451">
        <v>0</v>
      </c>
      <c r="N451">
        <v>0</v>
      </c>
      <c r="O451">
        <v>0</v>
      </c>
      <c r="P451">
        <v>0</v>
      </c>
      <c r="Q451">
        <v>15.28</v>
      </c>
      <c r="R451">
        <v>80.56</v>
      </c>
      <c r="S451">
        <v>0</v>
      </c>
      <c r="T451">
        <v>9.9499999999999993</v>
      </c>
      <c r="U451">
        <v>0.44</v>
      </c>
      <c r="V451">
        <v>2.23</v>
      </c>
      <c r="W451">
        <v>15.79</v>
      </c>
      <c r="X451">
        <v>13.55</v>
      </c>
      <c r="Y451">
        <v>-26</v>
      </c>
      <c r="Z451">
        <v>6</v>
      </c>
      <c r="AA451">
        <v>32</v>
      </c>
      <c r="AB451">
        <v>10.85</v>
      </c>
      <c r="AC451">
        <v>57.87</v>
      </c>
      <c r="AD451">
        <v>68.73</v>
      </c>
      <c r="AE451">
        <v>1</v>
      </c>
      <c r="AF451">
        <v>2.25</v>
      </c>
      <c r="AG451">
        <v>13.03</v>
      </c>
      <c r="AH451">
        <v>-50</v>
      </c>
      <c r="AI451">
        <v>11</v>
      </c>
      <c r="AJ451">
        <v>61</v>
      </c>
      <c r="AK451">
        <v>19.89</v>
      </c>
      <c r="AL451">
        <v>110.32</v>
      </c>
      <c r="AM451">
        <v>130.22</v>
      </c>
      <c r="AN451">
        <v>72.73</v>
      </c>
      <c r="AO451">
        <v>1</v>
      </c>
      <c r="AP451">
        <v>7</v>
      </c>
      <c r="AQ451">
        <v>2</v>
      </c>
      <c r="AR451">
        <v>2.82</v>
      </c>
      <c r="AS451">
        <v>16.670000000000002</v>
      </c>
      <c r="AT451">
        <v>13.85</v>
      </c>
      <c r="AU451">
        <v>-36</v>
      </c>
      <c r="AV451">
        <v>9</v>
      </c>
      <c r="AW451">
        <v>45</v>
      </c>
      <c r="AX451">
        <v>16.28</v>
      </c>
      <c r="AY451">
        <v>81.39</v>
      </c>
      <c r="AZ451">
        <v>97.66</v>
      </c>
      <c r="BA451">
        <v>88.89</v>
      </c>
      <c r="BB451">
        <v>0</v>
      </c>
      <c r="BC451">
        <v>1</v>
      </c>
      <c r="BD451">
        <v>1.92</v>
      </c>
      <c r="BE451">
        <v>18.18</v>
      </c>
      <c r="BF451">
        <v>16.260000000000002</v>
      </c>
      <c r="BG451">
        <v>-28</v>
      </c>
      <c r="BH451">
        <v>14.47</v>
      </c>
      <c r="BI451">
        <v>65.11</v>
      </c>
      <c r="BJ451">
        <v>8</v>
      </c>
      <c r="BK451">
        <v>36</v>
      </c>
      <c r="BL451">
        <v>1</v>
      </c>
      <c r="BM451">
        <v>-13.04</v>
      </c>
      <c r="BN451">
        <v>13.04</v>
      </c>
      <c r="BO451">
        <v>0</v>
      </c>
      <c r="BP451">
        <v>12.66</v>
      </c>
      <c r="BQ451">
        <v>0</v>
      </c>
      <c r="BR451">
        <v>7</v>
      </c>
      <c r="BS451">
        <v>-7</v>
      </c>
      <c r="BT451">
        <v>0</v>
      </c>
      <c r="BU451">
        <v>0</v>
      </c>
      <c r="BV451">
        <v>0</v>
      </c>
      <c r="BW451">
        <v>0</v>
      </c>
      <c r="BX451">
        <v>80.56</v>
      </c>
      <c r="BY451">
        <v>40</v>
      </c>
      <c r="BZ451">
        <v>0</v>
      </c>
      <c r="CA451">
        <v>0</v>
      </c>
      <c r="CB451">
        <v>16.670000000000002</v>
      </c>
      <c r="CC451">
        <v>2</v>
      </c>
      <c r="CD451">
        <v>5</v>
      </c>
      <c r="CE451">
        <v>10</v>
      </c>
      <c r="CF451">
        <v>1</v>
      </c>
      <c r="CG451">
        <v>0</v>
      </c>
      <c r="CH451">
        <v>0</v>
      </c>
      <c r="CI451">
        <v>0</v>
      </c>
      <c r="CJ451">
        <v>1</v>
      </c>
      <c r="CK451">
        <v>1</v>
      </c>
      <c r="CL451">
        <v>5</v>
      </c>
      <c r="CM451">
        <v>0</v>
      </c>
      <c r="CN451">
        <v>0</v>
      </c>
      <c r="CO451">
        <v>0</v>
      </c>
      <c r="CP451">
        <v>33.17</v>
      </c>
      <c r="CQ451">
        <v>366.76</v>
      </c>
      <c r="CR451">
        <v>8.3000000000000007</v>
      </c>
      <c r="CS451">
        <v>17.66</v>
      </c>
      <c r="CT451">
        <v>17.22</v>
      </c>
      <c r="CU451">
        <v>46.8</v>
      </c>
      <c r="CV451">
        <v>49.7</v>
      </c>
      <c r="CW451">
        <v>51.31</v>
      </c>
      <c r="CX451">
        <v>58.34</v>
      </c>
      <c r="CY451">
        <v>53.93</v>
      </c>
      <c r="CZ451">
        <v>54.58</v>
      </c>
    </row>
    <row r="452" spans="1:104">
      <c r="A452" t="s">
        <v>723</v>
      </c>
      <c r="B452" t="s">
        <v>724</v>
      </c>
      <c r="C452" t="s">
        <v>68</v>
      </c>
      <c r="D452" t="s">
        <v>110</v>
      </c>
      <c r="E452">
        <v>63</v>
      </c>
      <c r="F452">
        <v>20142015</v>
      </c>
      <c r="G452">
        <v>21</v>
      </c>
      <c r="H452">
        <v>0.625</v>
      </c>
      <c r="I452">
        <v>0.63300000000000001</v>
      </c>
      <c r="J452">
        <v>2</v>
      </c>
      <c r="K452">
        <v>0</v>
      </c>
      <c r="L452">
        <v>2</v>
      </c>
      <c r="M452">
        <v>0.9</v>
      </c>
      <c r="N452">
        <v>0</v>
      </c>
      <c r="O452">
        <v>0.9</v>
      </c>
      <c r="P452">
        <v>-1</v>
      </c>
      <c r="Q452">
        <v>7.91</v>
      </c>
      <c r="R452">
        <v>111.47</v>
      </c>
      <c r="S452">
        <v>50</v>
      </c>
      <c r="T452">
        <v>-3.31</v>
      </c>
      <c r="U452">
        <v>2.11</v>
      </c>
      <c r="V452">
        <v>-4.68</v>
      </c>
      <c r="W452">
        <v>9.92</v>
      </c>
      <c r="X452">
        <v>14.61</v>
      </c>
      <c r="Y452">
        <v>-105</v>
      </c>
      <c r="Z452">
        <v>13</v>
      </c>
      <c r="AA452">
        <v>118</v>
      </c>
      <c r="AB452">
        <v>5.87</v>
      </c>
      <c r="AC452">
        <v>53.28</v>
      </c>
      <c r="AD452">
        <v>59.15</v>
      </c>
      <c r="AE452">
        <v>5</v>
      </c>
      <c r="AF452">
        <v>-1.71</v>
      </c>
      <c r="AG452">
        <v>9.6199999999999992</v>
      </c>
      <c r="AH452">
        <v>-213</v>
      </c>
      <c r="AI452">
        <v>20</v>
      </c>
      <c r="AJ452">
        <v>233</v>
      </c>
      <c r="AK452">
        <v>9.0299999999999994</v>
      </c>
      <c r="AL452">
        <v>105.2</v>
      </c>
      <c r="AM452">
        <v>114.23</v>
      </c>
      <c r="AN452">
        <v>65</v>
      </c>
      <c r="AO452">
        <v>0</v>
      </c>
      <c r="AP452">
        <v>18</v>
      </c>
      <c r="AQ452">
        <v>5</v>
      </c>
      <c r="AR452">
        <v>-0.81</v>
      </c>
      <c r="AS452">
        <v>9.89</v>
      </c>
      <c r="AT452">
        <v>10.7</v>
      </c>
      <c r="AU452">
        <v>-146</v>
      </c>
      <c r="AV452">
        <v>18</v>
      </c>
      <c r="AW452">
        <v>164</v>
      </c>
      <c r="AX452">
        <v>8.1300000000000008</v>
      </c>
      <c r="AY452">
        <v>74.05</v>
      </c>
      <c r="AZ452">
        <v>82.17</v>
      </c>
      <c r="BA452">
        <v>72.22</v>
      </c>
      <c r="BB452">
        <v>1</v>
      </c>
      <c r="BC452">
        <v>5</v>
      </c>
      <c r="BD452">
        <v>1.31</v>
      </c>
      <c r="BE452">
        <v>10.4</v>
      </c>
      <c r="BF452">
        <v>9.09</v>
      </c>
      <c r="BG452">
        <v>-99</v>
      </c>
      <c r="BH452">
        <v>5.87</v>
      </c>
      <c r="BI452">
        <v>50.57</v>
      </c>
      <c r="BJ452">
        <v>13</v>
      </c>
      <c r="BK452">
        <v>112</v>
      </c>
      <c r="BL452">
        <v>4</v>
      </c>
      <c r="BM452">
        <v>13.75</v>
      </c>
      <c r="BN452">
        <v>5</v>
      </c>
      <c r="BO452">
        <v>1.35</v>
      </c>
      <c r="BP452">
        <v>5.87</v>
      </c>
      <c r="BQ452">
        <v>3</v>
      </c>
      <c r="BR452">
        <v>13</v>
      </c>
      <c r="BS452">
        <v>-10</v>
      </c>
      <c r="BT452">
        <v>18.75</v>
      </c>
      <c r="BU452">
        <v>40</v>
      </c>
      <c r="BV452">
        <v>23.08</v>
      </c>
      <c r="BW452">
        <v>16.670000000000002</v>
      </c>
      <c r="BX452">
        <v>88.39</v>
      </c>
      <c r="BY452">
        <v>58.33</v>
      </c>
      <c r="BZ452">
        <v>21</v>
      </c>
      <c r="CA452">
        <v>15</v>
      </c>
      <c r="CB452">
        <v>2.11</v>
      </c>
      <c r="CC452">
        <v>3</v>
      </c>
      <c r="CD452">
        <v>24</v>
      </c>
      <c r="CE452">
        <v>139</v>
      </c>
      <c r="CF452">
        <v>1</v>
      </c>
      <c r="CG452">
        <v>7</v>
      </c>
      <c r="CH452">
        <v>0</v>
      </c>
      <c r="CI452">
        <v>0</v>
      </c>
      <c r="CJ452">
        <v>2</v>
      </c>
      <c r="CK452">
        <v>6</v>
      </c>
      <c r="CL452">
        <v>5</v>
      </c>
      <c r="CM452">
        <v>2</v>
      </c>
      <c r="CN452">
        <v>1</v>
      </c>
      <c r="CO452">
        <v>-0.45</v>
      </c>
      <c r="CP452">
        <v>132.88999999999999</v>
      </c>
      <c r="CQ452">
        <v>188.8</v>
      </c>
      <c r="CR452">
        <v>41.31</v>
      </c>
      <c r="CS452">
        <v>17.21</v>
      </c>
      <c r="CT452">
        <v>17.05</v>
      </c>
      <c r="CU452">
        <v>52.56</v>
      </c>
      <c r="CV452">
        <v>49.63</v>
      </c>
      <c r="CW452">
        <v>55.12</v>
      </c>
      <c r="CX452">
        <v>49.75</v>
      </c>
      <c r="CY452">
        <v>53.61</v>
      </c>
      <c r="CZ452">
        <v>54.41</v>
      </c>
    </row>
    <row r="453" spans="1:104">
      <c r="A453" t="s">
        <v>664</v>
      </c>
      <c r="B453" t="s">
        <v>665</v>
      </c>
      <c r="C453" t="s">
        <v>62</v>
      </c>
      <c r="D453" t="s">
        <v>168</v>
      </c>
      <c r="E453">
        <v>55</v>
      </c>
      <c r="F453">
        <v>20142015</v>
      </c>
      <c r="G453">
        <v>30</v>
      </c>
      <c r="H453">
        <v>0.7</v>
      </c>
      <c r="I453">
        <v>0.7</v>
      </c>
      <c r="J453">
        <v>0</v>
      </c>
      <c r="K453">
        <v>1</v>
      </c>
      <c r="L453">
        <v>1</v>
      </c>
      <c r="M453">
        <v>0</v>
      </c>
      <c r="N453">
        <v>0.48</v>
      </c>
      <c r="O453">
        <v>0.48</v>
      </c>
      <c r="P453">
        <v>-1</v>
      </c>
      <c r="Q453">
        <v>13.25</v>
      </c>
      <c r="R453">
        <v>100.91</v>
      </c>
      <c r="S453">
        <v>0</v>
      </c>
      <c r="T453">
        <v>-1.64</v>
      </c>
      <c r="U453">
        <v>2.29</v>
      </c>
      <c r="V453">
        <v>-2.0299999999999998</v>
      </c>
      <c r="W453">
        <v>15</v>
      </c>
      <c r="X453">
        <v>17.03</v>
      </c>
      <c r="Y453">
        <v>-98</v>
      </c>
      <c r="Z453">
        <v>21</v>
      </c>
      <c r="AA453">
        <v>119</v>
      </c>
      <c r="AB453">
        <v>9.99</v>
      </c>
      <c r="AC453">
        <v>56.59</v>
      </c>
      <c r="AD453">
        <v>66.569999999999993</v>
      </c>
      <c r="AE453">
        <v>1</v>
      </c>
      <c r="AF453">
        <v>-0.86</v>
      </c>
      <c r="AG453">
        <v>14.11</v>
      </c>
      <c r="AH453">
        <v>-172</v>
      </c>
      <c r="AI453">
        <v>31</v>
      </c>
      <c r="AJ453">
        <v>203</v>
      </c>
      <c r="AK453">
        <v>14.74</v>
      </c>
      <c r="AL453">
        <v>96.53</v>
      </c>
      <c r="AM453">
        <v>111.27</v>
      </c>
      <c r="AN453">
        <v>64.52</v>
      </c>
      <c r="AO453">
        <v>1</v>
      </c>
      <c r="AP453">
        <v>19</v>
      </c>
      <c r="AQ453">
        <v>3</v>
      </c>
      <c r="AR453">
        <v>0.02</v>
      </c>
      <c r="AS453">
        <v>15.79</v>
      </c>
      <c r="AT453">
        <v>15.77</v>
      </c>
      <c r="AU453">
        <v>-117</v>
      </c>
      <c r="AV453">
        <v>27</v>
      </c>
      <c r="AW453">
        <v>144</v>
      </c>
      <c r="AX453">
        <v>12.84</v>
      </c>
      <c r="AY453">
        <v>68.48</v>
      </c>
      <c r="AZ453">
        <v>81.319999999999993</v>
      </c>
      <c r="BA453">
        <v>74.069999999999993</v>
      </c>
      <c r="BB453">
        <v>1</v>
      </c>
      <c r="BC453">
        <v>2</v>
      </c>
      <c r="BD453">
        <v>-4.62</v>
      </c>
      <c r="BE453">
        <v>14.18</v>
      </c>
      <c r="BF453">
        <v>18.809999999999999</v>
      </c>
      <c r="BG453">
        <v>-101</v>
      </c>
      <c r="BH453">
        <v>9.51</v>
      </c>
      <c r="BI453">
        <v>57.54</v>
      </c>
      <c r="BJ453">
        <v>20</v>
      </c>
      <c r="BK453">
        <v>121</v>
      </c>
      <c r="BL453">
        <v>1</v>
      </c>
      <c r="BM453">
        <v>-5.45</v>
      </c>
      <c r="BN453">
        <v>20.83</v>
      </c>
      <c r="BO453">
        <v>0.95</v>
      </c>
      <c r="BP453">
        <v>5.23</v>
      </c>
      <c r="BQ453">
        <v>2</v>
      </c>
      <c r="BR453">
        <v>11</v>
      </c>
      <c r="BS453">
        <v>-9</v>
      </c>
      <c r="BT453">
        <v>15.38</v>
      </c>
      <c r="BU453">
        <v>0</v>
      </c>
      <c r="BV453">
        <v>10</v>
      </c>
      <c r="BW453">
        <v>7.41</v>
      </c>
      <c r="BX453">
        <v>90.91</v>
      </c>
      <c r="BY453">
        <v>40</v>
      </c>
      <c r="BZ453">
        <v>0</v>
      </c>
      <c r="CA453">
        <v>0</v>
      </c>
      <c r="CB453">
        <v>7.02</v>
      </c>
      <c r="CC453">
        <v>8</v>
      </c>
      <c r="CD453">
        <v>30</v>
      </c>
      <c r="CE453">
        <v>106</v>
      </c>
      <c r="CF453">
        <v>7</v>
      </c>
      <c r="CG453">
        <v>4</v>
      </c>
      <c r="CH453">
        <v>1</v>
      </c>
      <c r="CI453">
        <v>0</v>
      </c>
      <c r="CJ453">
        <v>1</v>
      </c>
      <c r="CK453">
        <v>8</v>
      </c>
      <c r="CL453">
        <v>3</v>
      </c>
      <c r="CM453">
        <v>4</v>
      </c>
      <c r="CN453">
        <v>3</v>
      </c>
      <c r="CO453">
        <v>-0.48</v>
      </c>
      <c r="CP453">
        <v>126.17</v>
      </c>
      <c r="CQ453">
        <v>214.02</v>
      </c>
      <c r="CR453">
        <v>37.090000000000003</v>
      </c>
      <c r="CS453">
        <v>15.47</v>
      </c>
      <c r="CT453">
        <v>16.61</v>
      </c>
      <c r="CU453">
        <v>51.09</v>
      </c>
      <c r="CV453">
        <v>49.44</v>
      </c>
      <c r="CW453">
        <v>54.19</v>
      </c>
      <c r="CX453">
        <v>51.88</v>
      </c>
      <c r="CY453">
        <v>53.47</v>
      </c>
      <c r="CZ453">
        <v>54.69</v>
      </c>
    </row>
    <row r="454" spans="1:104">
      <c r="A454" t="s">
        <v>325</v>
      </c>
      <c r="B454" t="s">
        <v>326</v>
      </c>
      <c r="C454" t="s">
        <v>124</v>
      </c>
      <c r="D454" t="s">
        <v>204</v>
      </c>
      <c r="E454">
        <v>72</v>
      </c>
      <c r="F454">
        <v>20142015</v>
      </c>
      <c r="G454">
        <v>30</v>
      </c>
      <c r="H454">
        <v>11</v>
      </c>
      <c r="I454">
        <v>7.5380000000000003</v>
      </c>
      <c r="J454">
        <v>0</v>
      </c>
      <c r="K454">
        <v>0</v>
      </c>
      <c r="L454">
        <v>0</v>
      </c>
      <c r="M454">
        <v>0</v>
      </c>
      <c r="N454">
        <v>0</v>
      </c>
      <c r="O454">
        <v>0</v>
      </c>
      <c r="P454">
        <v>0</v>
      </c>
      <c r="Q454">
        <v>10.81</v>
      </c>
      <c r="R454">
        <v>95</v>
      </c>
      <c r="S454">
        <v>0</v>
      </c>
      <c r="T454">
        <v>24.04</v>
      </c>
      <c r="U454">
        <v>0.33</v>
      </c>
      <c r="V454">
        <v>-0.26</v>
      </c>
      <c r="W454">
        <v>12.5</v>
      </c>
      <c r="X454">
        <v>12.76</v>
      </c>
      <c r="Y454">
        <v>-18</v>
      </c>
      <c r="Z454">
        <v>3</v>
      </c>
      <c r="AA454">
        <v>21</v>
      </c>
      <c r="AB454">
        <v>7.67</v>
      </c>
      <c r="AC454">
        <v>53.71</v>
      </c>
      <c r="AD454">
        <v>61.39</v>
      </c>
      <c r="AE454">
        <v>2</v>
      </c>
      <c r="AF454">
        <v>-1.03</v>
      </c>
      <c r="AG454">
        <v>11.84</v>
      </c>
      <c r="AH454">
        <v>-29</v>
      </c>
      <c r="AI454">
        <v>4</v>
      </c>
      <c r="AJ454">
        <v>33</v>
      </c>
      <c r="AK454">
        <v>10.23</v>
      </c>
      <c r="AL454">
        <v>84.4</v>
      </c>
      <c r="AM454">
        <v>94.64</v>
      </c>
      <c r="AN454">
        <v>50</v>
      </c>
      <c r="AO454">
        <v>1</v>
      </c>
      <c r="AP454">
        <v>3</v>
      </c>
      <c r="AQ454">
        <v>3</v>
      </c>
      <c r="AR454">
        <v>-6.94</v>
      </c>
      <c r="AS454">
        <v>6.9</v>
      </c>
      <c r="AT454">
        <v>13.83</v>
      </c>
      <c r="AU454">
        <v>-25</v>
      </c>
      <c r="AV454">
        <v>2</v>
      </c>
      <c r="AW454">
        <v>27</v>
      </c>
      <c r="AX454">
        <v>5.12</v>
      </c>
      <c r="AY454">
        <v>69.06</v>
      </c>
      <c r="AZ454">
        <v>74.17</v>
      </c>
      <c r="BA454">
        <v>100</v>
      </c>
      <c r="BB454">
        <v>0</v>
      </c>
      <c r="BC454">
        <v>2</v>
      </c>
      <c r="BD454">
        <v>-4.9000000000000004</v>
      </c>
      <c r="BE454">
        <v>9.09</v>
      </c>
      <c r="BF454">
        <v>13.99</v>
      </c>
      <c r="BG454">
        <v>-18</v>
      </c>
      <c r="BH454">
        <v>5.12</v>
      </c>
      <c r="BI454">
        <v>51.15</v>
      </c>
      <c r="BJ454">
        <v>2</v>
      </c>
      <c r="BK454">
        <v>20</v>
      </c>
      <c r="BL454">
        <v>2</v>
      </c>
      <c r="BM454">
        <v>-9.68</v>
      </c>
      <c r="BN454">
        <v>9.68</v>
      </c>
      <c r="BO454">
        <v>0</v>
      </c>
      <c r="BP454">
        <v>2.56</v>
      </c>
      <c r="BQ454">
        <v>0</v>
      </c>
      <c r="BR454">
        <v>1</v>
      </c>
      <c r="BS454">
        <v>-1</v>
      </c>
      <c r="BT454">
        <v>0</v>
      </c>
      <c r="BU454">
        <v>0</v>
      </c>
      <c r="BV454">
        <v>0</v>
      </c>
      <c r="BW454">
        <v>0</v>
      </c>
      <c r="BX454">
        <v>95</v>
      </c>
      <c r="BY454">
        <v>40</v>
      </c>
      <c r="BZ454">
        <v>0</v>
      </c>
      <c r="CA454">
        <v>0</v>
      </c>
      <c r="CB454">
        <v>30.77</v>
      </c>
      <c r="CC454">
        <v>8</v>
      </c>
      <c r="CD454">
        <v>2</v>
      </c>
      <c r="CE454">
        <v>18</v>
      </c>
      <c r="CF454">
        <v>1</v>
      </c>
      <c r="CG454">
        <v>1</v>
      </c>
      <c r="CH454">
        <v>0</v>
      </c>
      <c r="CI454">
        <v>0</v>
      </c>
      <c r="CJ454">
        <v>2</v>
      </c>
      <c r="CK454">
        <v>0</v>
      </c>
      <c r="CL454">
        <v>1</v>
      </c>
      <c r="CM454">
        <v>0</v>
      </c>
      <c r="CN454">
        <v>0</v>
      </c>
      <c r="CO454">
        <v>0</v>
      </c>
      <c r="CP454">
        <v>23.46</v>
      </c>
      <c r="CQ454">
        <v>312.95</v>
      </c>
      <c r="CR454">
        <v>6.97</v>
      </c>
      <c r="CS454">
        <v>19.59</v>
      </c>
      <c r="CT454">
        <v>17.649999999999999</v>
      </c>
      <c r="CU454">
        <v>51.79</v>
      </c>
      <c r="CV454">
        <v>49.62</v>
      </c>
      <c r="CW454">
        <v>56.43</v>
      </c>
      <c r="CX454">
        <v>52.54</v>
      </c>
      <c r="CY454">
        <v>54.88</v>
      </c>
      <c r="CZ454">
        <v>55.73</v>
      </c>
    </row>
    <row r="455" spans="1:104">
      <c r="A455" t="s">
        <v>1618</v>
      </c>
      <c r="B455" t="s">
        <v>1619</v>
      </c>
      <c r="C455" t="s">
        <v>62</v>
      </c>
      <c r="D455" t="s">
        <v>282</v>
      </c>
      <c r="E455">
        <v>17</v>
      </c>
      <c r="F455">
        <v>20142015</v>
      </c>
      <c r="G455">
        <v>24</v>
      </c>
      <c r="H455">
        <v>0.55000000000000004</v>
      </c>
      <c r="I455">
        <v>0.56200000000000006</v>
      </c>
      <c r="J455">
        <v>0</v>
      </c>
      <c r="K455">
        <v>0</v>
      </c>
      <c r="L455">
        <v>0</v>
      </c>
      <c r="M455">
        <v>0</v>
      </c>
      <c r="N455">
        <v>0</v>
      </c>
      <c r="O455">
        <v>0</v>
      </c>
      <c r="P455">
        <v>0</v>
      </c>
      <c r="Q455">
        <v>33.33</v>
      </c>
      <c r="R455">
        <v>83.33</v>
      </c>
      <c r="S455" t="s">
        <v>1488</v>
      </c>
      <c r="T455">
        <v>21.05</v>
      </c>
      <c r="U455">
        <v>0.6</v>
      </c>
      <c r="V455">
        <v>26.28</v>
      </c>
      <c r="W455">
        <v>41.67</v>
      </c>
      <c r="X455">
        <v>15.38</v>
      </c>
      <c r="Y455">
        <v>-2</v>
      </c>
      <c r="Z455">
        <v>5</v>
      </c>
      <c r="AA455">
        <v>7</v>
      </c>
      <c r="AB455">
        <v>29.63</v>
      </c>
      <c r="AC455">
        <v>41.48</v>
      </c>
      <c r="AD455">
        <v>71.11</v>
      </c>
      <c r="AE455">
        <v>1</v>
      </c>
      <c r="AF455">
        <v>21.21</v>
      </c>
      <c r="AG455">
        <v>12.12</v>
      </c>
      <c r="AH455">
        <v>-5</v>
      </c>
      <c r="AI455">
        <v>5</v>
      </c>
      <c r="AJ455">
        <v>10</v>
      </c>
      <c r="AK455">
        <v>29.63</v>
      </c>
      <c r="AL455">
        <v>59.26</v>
      </c>
      <c r="AM455">
        <v>88.89</v>
      </c>
      <c r="AN455">
        <v>80</v>
      </c>
      <c r="AO455">
        <v>1</v>
      </c>
      <c r="AP455">
        <v>1</v>
      </c>
      <c r="AQ455">
        <v>1</v>
      </c>
      <c r="AR455">
        <v>16.03</v>
      </c>
      <c r="AS455">
        <v>30.77</v>
      </c>
      <c r="AT455">
        <v>14.74</v>
      </c>
      <c r="AU455">
        <v>-5</v>
      </c>
      <c r="AV455">
        <v>4</v>
      </c>
      <c r="AW455">
        <v>9</v>
      </c>
      <c r="AX455">
        <v>23.7</v>
      </c>
      <c r="AY455">
        <v>53.33</v>
      </c>
      <c r="AZ455">
        <v>77.040000000000006</v>
      </c>
      <c r="BA455">
        <v>100</v>
      </c>
      <c r="BB455">
        <v>0</v>
      </c>
      <c r="BC455">
        <v>0</v>
      </c>
      <c r="BD455">
        <v>24.21</v>
      </c>
      <c r="BE455">
        <v>40</v>
      </c>
      <c r="BF455">
        <v>15.79</v>
      </c>
      <c r="BG455">
        <v>-2</v>
      </c>
      <c r="BH455">
        <v>23.7</v>
      </c>
      <c r="BI455">
        <v>35.56</v>
      </c>
      <c r="BJ455">
        <v>4</v>
      </c>
      <c r="BK455">
        <v>6</v>
      </c>
      <c r="BL455">
        <v>0</v>
      </c>
      <c r="BM455">
        <v>-42.86</v>
      </c>
      <c r="BN455">
        <v>42.86</v>
      </c>
      <c r="BO455">
        <v>0</v>
      </c>
      <c r="BP455">
        <v>5.93</v>
      </c>
      <c r="BQ455">
        <v>0</v>
      </c>
      <c r="BR455">
        <v>1</v>
      </c>
      <c r="BS455">
        <v>-1</v>
      </c>
      <c r="BT455">
        <v>0</v>
      </c>
      <c r="BU455" t="s">
        <v>1488</v>
      </c>
      <c r="BV455">
        <v>0</v>
      </c>
      <c r="BW455">
        <v>0</v>
      </c>
      <c r="BX455">
        <v>83.33</v>
      </c>
      <c r="BY455">
        <v>40</v>
      </c>
      <c r="BZ455">
        <v>0</v>
      </c>
      <c r="CA455">
        <v>0</v>
      </c>
      <c r="CB455">
        <v>25</v>
      </c>
      <c r="CC455">
        <v>1</v>
      </c>
      <c r="CD455">
        <v>4</v>
      </c>
      <c r="CE455">
        <v>3</v>
      </c>
      <c r="CF455">
        <v>4</v>
      </c>
      <c r="CG455">
        <v>0</v>
      </c>
      <c r="CH455">
        <v>0</v>
      </c>
      <c r="CI455">
        <v>0</v>
      </c>
      <c r="CJ455">
        <v>0</v>
      </c>
      <c r="CK455">
        <v>1</v>
      </c>
      <c r="CL455">
        <v>0</v>
      </c>
      <c r="CM455">
        <v>0</v>
      </c>
      <c r="CN455">
        <v>0</v>
      </c>
      <c r="CO455">
        <v>0</v>
      </c>
      <c r="CP455">
        <v>10.119999999999999</v>
      </c>
      <c r="CQ455">
        <v>82.07</v>
      </c>
      <c r="CR455">
        <v>10.98</v>
      </c>
      <c r="CS455">
        <v>15.78</v>
      </c>
      <c r="CT455">
        <v>16.72</v>
      </c>
      <c r="CU455">
        <v>47.88</v>
      </c>
      <c r="CV455">
        <v>48.85</v>
      </c>
      <c r="CW455">
        <v>52.59</v>
      </c>
      <c r="CX455">
        <v>57.25</v>
      </c>
      <c r="CY455">
        <v>52.09</v>
      </c>
      <c r="CZ455">
        <v>54.54</v>
      </c>
    </row>
    <row r="456" spans="1:104">
      <c r="A456" t="s">
        <v>95</v>
      </c>
      <c r="B456" t="s">
        <v>96</v>
      </c>
      <c r="C456" t="s">
        <v>97</v>
      </c>
      <c r="D456" t="s">
        <v>71</v>
      </c>
      <c r="E456">
        <v>79</v>
      </c>
      <c r="F456">
        <v>20142015</v>
      </c>
      <c r="G456">
        <v>30</v>
      </c>
      <c r="H456">
        <v>6</v>
      </c>
      <c r="I456">
        <v>6</v>
      </c>
      <c r="J456">
        <v>0</v>
      </c>
      <c r="K456">
        <v>0</v>
      </c>
      <c r="L456">
        <v>0</v>
      </c>
      <c r="M456">
        <v>0</v>
      </c>
      <c r="N456">
        <v>0</v>
      </c>
      <c r="O456">
        <v>0</v>
      </c>
      <c r="P456">
        <v>0</v>
      </c>
      <c r="Q456">
        <v>7.73</v>
      </c>
      <c r="R456">
        <v>87.85</v>
      </c>
      <c r="S456">
        <v>0</v>
      </c>
      <c r="T456">
        <v>-7.56</v>
      </c>
      <c r="U456">
        <v>1.6</v>
      </c>
      <c r="V456">
        <v>-12.61</v>
      </c>
      <c r="W456">
        <v>7.48</v>
      </c>
      <c r="X456">
        <v>20.079999999999998</v>
      </c>
      <c r="Y456">
        <v>-91</v>
      </c>
      <c r="Z456">
        <v>8</v>
      </c>
      <c r="AA456">
        <v>99</v>
      </c>
      <c r="AB456">
        <v>3.79</v>
      </c>
      <c r="AC456">
        <v>46.95</v>
      </c>
      <c r="AD456">
        <v>50.75</v>
      </c>
      <c r="AE456">
        <v>3</v>
      </c>
      <c r="AF456">
        <v>-8.6300000000000008</v>
      </c>
      <c r="AG456">
        <v>16.350000000000001</v>
      </c>
      <c r="AH456">
        <v>-197</v>
      </c>
      <c r="AI456">
        <v>18</v>
      </c>
      <c r="AJ456">
        <v>215</v>
      </c>
      <c r="AK456">
        <v>8.5399999999999991</v>
      </c>
      <c r="AL456">
        <v>101.97</v>
      </c>
      <c r="AM456">
        <v>110.51</v>
      </c>
      <c r="AN456">
        <v>77.78</v>
      </c>
      <c r="AO456">
        <v>1</v>
      </c>
      <c r="AP456">
        <v>14</v>
      </c>
      <c r="AQ456">
        <v>3</v>
      </c>
      <c r="AR456">
        <v>-10.64</v>
      </c>
      <c r="AS456">
        <v>9.25</v>
      </c>
      <c r="AT456">
        <v>19.89</v>
      </c>
      <c r="AU456">
        <v>-141</v>
      </c>
      <c r="AV456">
        <v>16</v>
      </c>
      <c r="AW456">
        <v>157</v>
      </c>
      <c r="AX456">
        <v>7.59</v>
      </c>
      <c r="AY456">
        <v>74.459999999999994</v>
      </c>
      <c r="AZ456">
        <v>82.05</v>
      </c>
      <c r="BA456">
        <v>87.5</v>
      </c>
      <c r="BB456">
        <v>0</v>
      </c>
      <c r="BC456">
        <v>2</v>
      </c>
      <c r="BD456">
        <v>-9.67</v>
      </c>
      <c r="BE456">
        <v>11.57</v>
      </c>
      <c r="BF456">
        <v>21.24</v>
      </c>
      <c r="BG456">
        <v>-93</v>
      </c>
      <c r="BH456">
        <v>6.64</v>
      </c>
      <c r="BI456">
        <v>50.75</v>
      </c>
      <c r="BJ456">
        <v>14</v>
      </c>
      <c r="BK456">
        <v>107</v>
      </c>
      <c r="BL456">
        <v>2</v>
      </c>
      <c r="BM456">
        <v>-10.81</v>
      </c>
      <c r="BN456">
        <v>10.81</v>
      </c>
      <c r="BO456">
        <v>0</v>
      </c>
      <c r="BP456">
        <v>6.17</v>
      </c>
      <c r="BQ456">
        <v>0</v>
      </c>
      <c r="BR456">
        <v>13</v>
      </c>
      <c r="BS456">
        <v>-13</v>
      </c>
      <c r="BT456">
        <v>0</v>
      </c>
      <c r="BU456">
        <v>0</v>
      </c>
      <c r="BV456">
        <v>0</v>
      </c>
      <c r="BW456">
        <v>0</v>
      </c>
      <c r="BX456">
        <v>87.85</v>
      </c>
      <c r="BY456">
        <v>52.41</v>
      </c>
      <c r="BZ456">
        <v>76</v>
      </c>
      <c r="CA456">
        <v>69</v>
      </c>
      <c r="CB456">
        <v>4.68</v>
      </c>
      <c r="CC456">
        <v>8</v>
      </c>
      <c r="CD456">
        <v>6</v>
      </c>
      <c r="CE456">
        <v>163</v>
      </c>
      <c r="CF456">
        <v>4</v>
      </c>
      <c r="CG456">
        <v>3</v>
      </c>
      <c r="CH456">
        <v>0</v>
      </c>
      <c r="CI456">
        <v>0</v>
      </c>
      <c r="CJ456">
        <v>2</v>
      </c>
      <c r="CK456">
        <v>0</v>
      </c>
      <c r="CL456">
        <v>4</v>
      </c>
      <c r="CM456">
        <v>0</v>
      </c>
      <c r="CN456">
        <v>0</v>
      </c>
      <c r="CO456">
        <v>0</v>
      </c>
      <c r="CP456">
        <v>126.51</v>
      </c>
      <c r="CQ456">
        <v>227.77</v>
      </c>
      <c r="CR456">
        <v>35.71</v>
      </c>
      <c r="CS456">
        <v>18.239999999999998</v>
      </c>
      <c r="CT456">
        <v>17.72</v>
      </c>
      <c r="CU456">
        <v>52.69</v>
      </c>
      <c r="CV456">
        <v>50.41</v>
      </c>
      <c r="CW456">
        <v>60.72</v>
      </c>
      <c r="CX456">
        <v>54.52</v>
      </c>
      <c r="CY456">
        <v>54.74</v>
      </c>
      <c r="CZ456">
        <v>53.84</v>
      </c>
    </row>
    <row r="457" spans="1:104">
      <c r="A457" t="s">
        <v>387</v>
      </c>
      <c r="B457" t="s">
        <v>388</v>
      </c>
      <c r="C457" t="s">
        <v>80</v>
      </c>
      <c r="D457" t="s">
        <v>63</v>
      </c>
      <c r="E457">
        <v>41</v>
      </c>
      <c r="F457">
        <v>20142015</v>
      </c>
      <c r="G457">
        <v>22</v>
      </c>
      <c r="H457">
        <v>0.77700000000000002</v>
      </c>
      <c r="I457">
        <v>0.73599999999999999</v>
      </c>
      <c r="J457">
        <v>0</v>
      </c>
      <c r="K457">
        <v>0</v>
      </c>
      <c r="L457">
        <v>0</v>
      </c>
      <c r="M457">
        <v>0</v>
      </c>
      <c r="N457">
        <v>0</v>
      </c>
      <c r="O457">
        <v>0</v>
      </c>
      <c r="P457">
        <v>1</v>
      </c>
      <c r="Q457">
        <v>27.27</v>
      </c>
      <c r="R457">
        <v>97.62</v>
      </c>
      <c r="S457">
        <v>0</v>
      </c>
      <c r="T457">
        <v>75.31</v>
      </c>
      <c r="U457">
        <v>0.41</v>
      </c>
      <c r="V457">
        <v>28.14</v>
      </c>
      <c r="W457">
        <v>38.89</v>
      </c>
      <c r="X457">
        <v>10.75</v>
      </c>
      <c r="Y457">
        <v>-4</v>
      </c>
      <c r="Z457">
        <v>7</v>
      </c>
      <c r="AA457">
        <v>11</v>
      </c>
      <c r="AB457">
        <v>25.23</v>
      </c>
      <c r="AC457">
        <v>39.64</v>
      </c>
      <c r="AD457">
        <v>64.86</v>
      </c>
      <c r="AE457">
        <v>2</v>
      </c>
      <c r="AF457">
        <v>16.95</v>
      </c>
      <c r="AG457">
        <v>10.33</v>
      </c>
      <c r="AH457">
        <v>-15</v>
      </c>
      <c r="AI457">
        <v>9</v>
      </c>
      <c r="AJ457">
        <v>24</v>
      </c>
      <c r="AK457">
        <v>32.43</v>
      </c>
      <c r="AL457">
        <v>86.49</v>
      </c>
      <c r="AM457">
        <v>118.92</v>
      </c>
      <c r="AN457">
        <v>77.78</v>
      </c>
      <c r="AO457">
        <v>1</v>
      </c>
      <c r="AP457">
        <v>0</v>
      </c>
      <c r="AQ457">
        <v>3</v>
      </c>
      <c r="AR457">
        <v>21.26</v>
      </c>
      <c r="AS457">
        <v>33.33</v>
      </c>
      <c r="AT457">
        <v>12.08</v>
      </c>
      <c r="AU457">
        <v>-8</v>
      </c>
      <c r="AV457">
        <v>8</v>
      </c>
      <c r="AW457">
        <v>16</v>
      </c>
      <c r="AX457">
        <v>28.83</v>
      </c>
      <c r="AY457">
        <v>57.66</v>
      </c>
      <c r="AZ457">
        <v>86.49</v>
      </c>
      <c r="BA457">
        <v>87.5</v>
      </c>
      <c r="BB457">
        <v>0</v>
      </c>
      <c r="BC457">
        <v>2</v>
      </c>
      <c r="BD457">
        <v>23.8</v>
      </c>
      <c r="BE457">
        <v>36.840000000000003</v>
      </c>
      <c r="BF457">
        <v>13.04</v>
      </c>
      <c r="BG457">
        <v>-5</v>
      </c>
      <c r="BH457">
        <v>25.23</v>
      </c>
      <c r="BI457">
        <v>43.24</v>
      </c>
      <c r="BJ457">
        <v>7</v>
      </c>
      <c r="BK457">
        <v>12</v>
      </c>
      <c r="BL457">
        <v>2</v>
      </c>
      <c r="BM457">
        <v>20.43</v>
      </c>
      <c r="BN457">
        <v>12.9</v>
      </c>
      <c r="BO457">
        <v>3.6</v>
      </c>
      <c r="BP457">
        <v>7.21</v>
      </c>
      <c r="BQ457">
        <v>1</v>
      </c>
      <c r="BR457">
        <v>2</v>
      </c>
      <c r="BS457">
        <v>-1</v>
      </c>
      <c r="BT457">
        <v>33.33</v>
      </c>
      <c r="BU457">
        <v>0</v>
      </c>
      <c r="BV457">
        <v>14.29</v>
      </c>
      <c r="BW457">
        <v>12.5</v>
      </c>
      <c r="BX457">
        <v>83.33</v>
      </c>
      <c r="BY457">
        <v>38</v>
      </c>
      <c r="BZ457">
        <v>0</v>
      </c>
      <c r="CA457">
        <v>1</v>
      </c>
      <c r="CB457">
        <v>80</v>
      </c>
      <c r="CC457">
        <v>4</v>
      </c>
      <c r="CD457">
        <v>3</v>
      </c>
      <c r="CE457">
        <v>1</v>
      </c>
      <c r="CF457">
        <v>0</v>
      </c>
      <c r="CG457">
        <v>0</v>
      </c>
      <c r="CH457">
        <v>0</v>
      </c>
      <c r="CI457">
        <v>0</v>
      </c>
      <c r="CJ457">
        <v>2</v>
      </c>
      <c r="CK457">
        <v>0</v>
      </c>
      <c r="CL457">
        <v>0</v>
      </c>
      <c r="CM457">
        <v>0</v>
      </c>
      <c r="CN457">
        <v>1</v>
      </c>
      <c r="CO457">
        <v>3.6</v>
      </c>
      <c r="CP457">
        <v>16.649999999999999</v>
      </c>
      <c r="CQ457">
        <v>203.25</v>
      </c>
      <c r="CR457">
        <v>7.57</v>
      </c>
      <c r="CS457">
        <v>17.72</v>
      </c>
      <c r="CT457">
        <v>17.3</v>
      </c>
      <c r="CU457">
        <v>54.93</v>
      </c>
      <c r="CV457">
        <v>49.09</v>
      </c>
      <c r="CW457">
        <v>61.42</v>
      </c>
      <c r="CX457">
        <v>50.4</v>
      </c>
      <c r="CY457">
        <v>53.38</v>
      </c>
      <c r="CZ457">
        <v>55.37</v>
      </c>
    </row>
    <row r="458" spans="1:104">
      <c r="A458" t="s">
        <v>1622</v>
      </c>
      <c r="B458" t="s">
        <v>1623</v>
      </c>
      <c r="C458" t="s">
        <v>62</v>
      </c>
      <c r="D458" t="s">
        <v>858</v>
      </c>
      <c r="E458">
        <v>9</v>
      </c>
      <c r="F458">
        <v>20142015</v>
      </c>
      <c r="G458">
        <v>21</v>
      </c>
      <c r="H458">
        <v>0.92500000000000004</v>
      </c>
      <c r="I458">
        <v>0.92500000000000004</v>
      </c>
      <c r="J458">
        <v>0</v>
      </c>
      <c r="K458">
        <v>0</v>
      </c>
      <c r="L458">
        <v>0</v>
      </c>
      <c r="M458">
        <v>0</v>
      </c>
      <c r="N458">
        <v>0</v>
      </c>
      <c r="O458">
        <v>0</v>
      </c>
      <c r="P458">
        <v>0</v>
      </c>
      <c r="Q458">
        <v>28.57</v>
      </c>
      <c r="R458">
        <v>98.9</v>
      </c>
      <c r="S458">
        <v>0</v>
      </c>
      <c r="T458">
        <v>9.3800000000000008</v>
      </c>
      <c r="U458">
        <v>1.74</v>
      </c>
      <c r="V458">
        <v>15.5</v>
      </c>
      <c r="W458">
        <v>26.32</v>
      </c>
      <c r="X458">
        <v>10.81</v>
      </c>
      <c r="Y458">
        <v>-9</v>
      </c>
      <c r="Z458">
        <v>5</v>
      </c>
      <c r="AA458">
        <v>14</v>
      </c>
      <c r="AB458">
        <v>19.170000000000002</v>
      </c>
      <c r="AC458">
        <v>53.67</v>
      </c>
      <c r="AD458">
        <v>72.84</v>
      </c>
      <c r="AE458">
        <v>2</v>
      </c>
      <c r="AF458">
        <v>15.58</v>
      </c>
      <c r="AG458">
        <v>12.99</v>
      </c>
      <c r="AH458">
        <v>-12</v>
      </c>
      <c r="AI458">
        <v>8</v>
      </c>
      <c r="AJ458">
        <v>20</v>
      </c>
      <c r="AK458">
        <v>30.67</v>
      </c>
      <c r="AL458">
        <v>76.680000000000007</v>
      </c>
      <c r="AM458">
        <v>107.35</v>
      </c>
      <c r="AN458">
        <v>87.5</v>
      </c>
      <c r="AO458">
        <v>0</v>
      </c>
      <c r="AP458">
        <v>1</v>
      </c>
      <c r="AQ458">
        <v>2</v>
      </c>
      <c r="AR458">
        <v>14.14</v>
      </c>
      <c r="AS458">
        <v>32</v>
      </c>
      <c r="AT458">
        <v>17.86</v>
      </c>
      <c r="AU458">
        <v>-9</v>
      </c>
      <c r="AV458">
        <v>8</v>
      </c>
      <c r="AW458">
        <v>17</v>
      </c>
      <c r="AX458">
        <v>30.67</v>
      </c>
      <c r="AY458">
        <v>65.180000000000007</v>
      </c>
      <c r="AZ458">
        <v>95.85</v>
      </c>
      <c r="BA458">
        <v>87.5</v>
      </c>
      <c r="BB458">
        <v>0</v>
      </c>
      <c r="BC458">
        <v>2</v>
      </c>
      <c r="BD458">
        <v>9.2899999999999991</v>
      </c>
      <c r="BE458">
        <v>35</v>
      </c>
      <c r="BF458">
        <v>25.71</v>
      </c>
      <c r="BG458">
        <v>-6</v>
      </c>
      <c r="BH458">
        <v>26.84</v>
      </c>
      <c r="BI458">
        <v>49.84</v>
      </c>
      <c r="BJ458">
        <v>7</v>
      </c>
      <c r="BK458">
        <v>13</v>
      </c>
      <c r="BL458">
        <v>2</v>
      </c>
      <c r="BM458">
        <v>33.33</v>
      </c>
      <c r="BN458">
        <v>0</v>
      </c>
      <c r="BO458">
        <v>3.83</v>
      </c>
      <c r="BP458">
        <v>7.67</v>
      </c>
      <c r="BQ458">
        <v>1</v>
      </c>
      <c r="BR458">
        <v>2</v>
      </c>
      <c r="BS458">
        <v>-1</v>
      </c>
      <c r="BT458">
        <v>33.33</v>
      </c>
      <c r="BU458">
        <v>0</v>
      </c>
      <c r="BV458">
        <v>14.29</v>
      </c>
      <c r="BW458">
        <v>12.5</v>
      </c>
      <c r="BX458">
        <v>84.62</v>
      </c>
      <c r="BY458">
        <v>40</v>
      </c>
      <c r="BZ458">
        <v>0</v>
      </c>
      <c r="CA458">
        <v>0</v>
      </c>
      <c r="CB458">
        <v>12.5</v>
      </c>
      <c r="CC458">
        <v>2</v>
      </c>
      <c r="CD458">
        <v>4</v>
      </c>
      <c r="CE458">
        <v>14</v>
      </c>
      <c r="CF458">
        <v>0</v>
      </c>
      <c r="CG458">
        <v>0</v>
      </c>
      <c r="CH458">
        <v>0</v>
      </c>
      <c r="CI458">
        <v>0</v>
      </c>
      <c r="CJ458">
        <v>2</v>
      </c>
      <c r="CK458">
        <v>3</v>
      </c>
      <c r="CL458">
        <v>1</v>
      </c>
      <c r="CM458">
        <v>0</v>
      </c>
      <c r="CN458">
        <v>0</v>
      </c>
      <c r="CO458">
        <v>0</v>
      </c>
      <c r="CP458">
        <v>15.65</v>
      </c>
      <c r="CQ458">
        <v>34.31</v>
      </c>
      <c r="CR458">
        <v>31.33</v>
      </c>
      <c r="CS458">
        <v>16.760000000000002</v>
      </c>
      <c r="CT458">
        <v>17.350000000000001</v>
      </c>
      <c r="CU458">
        <v>45.49</v>
      </c>
      <c r="CV458">
        <v>49.03</v>
      </c>
      <c r="CW458">
        <v>51.07</v>
      </c>
      <c r="CX458">
        <v>61.19</v>
      </c>
      <c r="CY458">
        <v>52.38</v>
      </c>
      <c r="CZ458">
        <v>54.45</v>
      </c>
    </row>
    <row r="459" spans="1:104">
      <c r="A459" t="s">
        <v>207</v>
      </c>
      <c r="B459" t="s">
        <v>208</v>
      </c>
      <c r="C459" t="s">
        <v>87</v>
      </c>
      <c r="D459" t="s">
        <v>168</v>
      </c>
      <c r="E459">
        <v>62</v>
      </c>
      <c r="F459">
        <v>20142015</v>
      </c>
      <c r="G459">
        <v>26</v>
      </c>
      <c r="H459">
        <v>3</v>
      </c>
      <c r="I459">
        <v>3</v>
      </c>
      <c r="J459">
        <v>0</v>
      </c>
      <c r="K459">
        <v>0</v>
      </c>
      <c r="L459">
        <v>0</v>
      </c>
      <c r="M459">
        <v>0</v>
      </c>
      <c r="N459">
        <v>0</v>
      </c>
      <c r="O459">
        <v>0</v>
      </c>
      <c r="P459">
        <v>1</v>
      </c>
      <c r="Q459">
        <v>60</v>
      </c>
      <c r="R459" t="s">
        <v>1488</v>
      </c>
      <c r="S459" t="s">
        <v>1488</v>
      </c>
      <c r="T459">
        <v>13.57</v>
      </c>
      <c r="U459">
        <v>0.06</v>
      </c>
      <c r="V459">
        <v>-15.4</v>
      </c>
      <c r="W459">
        <v>0</v>
      </c>
      <c r="X459">
        <v>15.4</v>
      </c>
      <c r="Y459">
        <v>-1</v>
      </c>
      <c r="Z459">
        <v>0</v>
      </c>
      <c r="AA459">
        <v>1</v>
      </c>
      <c r="AB459">
        <v>0</v>
      </c>
      <c r="AC459">
        <v>15.93</v>
      </c>
      <c r="AD459">
        <v>15.93</v>
      </c>
      <c r="AE459">
        <v>0</v>
      </c>
      <c r="AF459">
        <v>47.52</v>
      </c>
      <c r="AG459">
        <v>12.48</v>
      </c>
      <c r="AH459">
        <v>1</v>
      </c>
      <c r="AI459">
        <v>3</v>
      </c>
      <c r="AJ459">
        <v>2</v>
      </c>
      <c r="AK459">
        <v>47.79</v>
      </c>
      <c r="AL459">
        <v>31.86</v>
      </c>
      <c r="AM459">
        <v>79.650000000000006</v>
      </c>
      <c r="AN459">
        <v>0</v>
      </c>
      <c r="AO459">
        <v>0</v>
      </c>
      <c r="AP459">
        <v>0</v>
      </c>
      <c r="AQ459">
        <v>0</v>
      </c>
      <c r="AR459">
        <v>18.440000000000001</v>
      </c>
      <c r="AS459">
        <v>33.33</v>
      </c>
      <c r="AT459">
        <v>14.89</v>
      </c>
      <c r="AU459">
        <v>-1</v>
      </c>
      <c r="AV459">
        <v>1</v>
      </c>
      <c r="AW459">
        <v>2</v>
      </c>
      <c r="AX459">
        <v>15.93</v>
      </c>
      <c r="AY459">
        <v>31.86</v>
      </c>
      <c r="AZ459">
        <v>47.79</v>
      </c>
      <c r="BA459">
        <v>0</v>
      </c>
      <c r="BB459">
        <v>0</v>
      </c>
      <c r="BC459">
        <v>0</v>
      </c>
      <c r="BD459">
        <v>-15.42</v>
      </c>
      <c r="BE459">
        <v>0</v>
      </c>
      <c r="BF459">
        <v>15.42</v>
      </c>
      <c r="BG459">
        <v>-1</v>
      </c>
      <c r="BH459">
        <v>0</v>
      </c>
      <c r="BI459">
        <v>15.93</v>
      </c>
      <c r="BJ459">
        <v>0</v>
      </c>
      <c r="BK459">
        <v>1</v>
      </c>
      <c r="BL459">
        <v>0</v>
      </c>
      <c r="BM459" t="s">
        <v>1488</v>
      </c>
      <c r="BN459">
        <v>12.96</v>
      </c>
      <c r="BO459">
        <v>0</v>
      </c>
      <c r="BP459">
        <v>0</v>
      </c>
      <c r="BQ459">
        <v>0</v>
      </c>
      <c r="BR459">
        <v>0</v>
      </c>
      <c r="BS459">
        <v>0</v>
      </c>
      <c r="BT459" t="s">
        <v>1488</v>
      </c>
      <c r="BU459" t="s">
        <v>1488</v>
      </c>
      <c r="BV459" t="s">
        <v>1488</v>
      </c>
      <c r="BW459">
        <v>0</v>
      </c>
      <c r="BX459">
        <v>100</v>
      </c>
      <c r="BY459">
        <v>53</v>
      </c>
      <c r="BZ459">
        <v>5</v>
      </c>
      <c r="CA459">
        <v>1</v>
      </c>
      <c r="CB459">
        <v>20</v>
      </c>
      <c r="CC459">
        <v>1</v>
      </c>
      <c r="CD459">
        <v>2</v>
      </c>
      <c r="CE459">
        <v>4</v>
      </c>
      <c r="CF459">
        <v>0</v>
      </c>
      <c r="CG459">
        <v>0</v>
      </c>
      <c r="CH459">
        <v>0</v>
      </c>
      <c r="CI459">
        <v>0</v>
      </c>
      <c r="CJ459">
        <v>0</v>
      </c>
      <c r="CK459">
        <v>0</v>
      </c>
      <c r="CL459">
        <v>0</v>
      </c>
      <c r="CM459">
        <v>0</v>
      </c>
      <c r="CN459">
        <v>1</v>
      </c>
      <c r="CO459">
        <v>15.93</v>
      </c>
      <c r="CP459">
        <v>3.77</v>
      </c>
      <c r="CQ459">
        <v>393.88</v>
      </c>
      <c r="CR459">
        <v>0.95</v>
      </c>
      <c r="CS459">
        <v>19.190000000000001</v>
      </c>
      <c r="CT459">
        <v>17.21</v>
      </c>
      <c r="CU459">
        <v>51.81</v>
      </c>
      <c r="CV459">
        <v>50.38</v>
      </c>
      <c r="CW459">
        <v>56.62</v>
      </c>
      <c r="CX459">
        <v>52.66</v>
      </c>
      <c r="CY459">
        <v>53.78</v>
      </c>
      <c r="CZ459">
        <v>52.97</v>
      </c>
    </row>
    <row r="460" spans="1:104">
      <c r="A460" t="s">
        <v>637</v>
      </c>
      <c r="B460" t="s">
        <v>638</v>
      </c>
      <c r="C460" t="s">
        <v>100</v>
      </c>
      <c r="D460" t="s">
        <v>364</v>
      </c>
      <c r="E460">
        <v>67</v>
      </c>
      <c r="F460">
        <v>20142015</v>
      </c>
      <c r="G460">
        <v>29</v>
      </c>
      <c r="H460">
        <v>9</v>
      </c>
      <c r="I460">
        <v>8.625</v>
      </c>
      <c r="J460">
        <v>0</v>
      </c>
      <c r="K460">
        <v>0</v>
      </c>
      <c r="L460">
        <v>0</v>
      </c>
      <c r="M460">
        <v>0</v>
      </c>
      <c r="N460">
        <v>0</v>
      </c>
      <c r="O460">
        <v>0</v>
      </c>
      <c r="P460">
        <v>0</v>
      </c>
      <c r="Q460">
        <v>21.05</v>
      </c>
      <c r="R460">
        <v>83.33</v>
      </c>
      <c r="S460">
        <v>0</v>
      </c>
      <c r="T460">
        <v>24.53</v>
      </c>
      <c r="U460">
        <v>0.2</v>
      </c>
      <c r="V460">
        <v>8.6300000000000008</v>
      </c>
      <c r="W460">
        <v>28.57</v>
      </c>
      <c r="X460">
        <v>19.940000000000001</v>
      </c>
      <c r="Y460">
        <v>-3</v>
      </c>
      <c r="Z460">
        <v>2</v>
      </c>
      <c r="AA460">
        <v>5</v>
      </c>
      <c r="AB460">
        <v>9.17</v>
      </c>
      <c r="AC460">
        <v>22.92</v>
      </c>
      <c r="AD460">
        <v>32.08</v>
      </c>
      <c r="AE460">
        <v>1</v>
      </c>
      <c r="AF460">
        <v>6.01</v>
      </c>
      <c r="AG460">
        <v>15.05</v>
      </c>
      <c r="AH460">
        <v>-11</v>
      </c>
      <c r="AI460">
        <v>4</v>
      </c>
      <c r="AJ460">
        <v>15</v>
      </c>
      <c r="AK460">
        <v>18.329999999999998</v>
      </c>
      <c r="AL460">
        <v>68.75</v>
      </c>
      <c r="AM460">
        <v>87.08</v>
      </c>
      <c r="AN460">
        <v>25</v>
      </c>
      <c r="AO460">
        <v>2</v>
      </c>
      <c r="AP460">
        <v>1</v>
      </c>
      <c r="AQ460">
        <v>3</v>
      </c>
      <c r="AR460">
        <v>-3.91</v>
      </c>
      <c r="AS460">
        <v>14.29</v>
      </c>
      <c r="AT460">
        <v>18.2</v>
      </c>
      <c r="AU460">
        <v>-10</v>
      </c>
      <c r="AV460">
        <v>2</v>
      </c>
      <c r="AW460">
        <v>12</v>
      </c>
      <c r="AX460">
        <v>9.17</v>
      </c>
      <c r="AY460">
        <v>55</v>
      </c>
      <c r="AZ460">
        <v>64.16</v>
      </c>
      <c r="BA460">
        <v>50</v>
      </c>
      <c r="BB460">
        <v>0</v>
      </c>
      <c r="BC460">
        <v>1</v>
      </c>
      <c r="BD460">
        <v>-4.79</v>
      </c>
      <c r="BE460">
        <v>14.29</v>
      </c>
      <c r="BF460">
        <v>19.079999999999998</v>
      </c>
      <c r="BG460">
        <v>-5</v>
      </c>
      <c r="BH460">
        <v>4.58</v>
      </c>
      <c r="BI460">
        <v>27.5</v>
      </c>
      <c r="BJ460">
        <v>1</v>
      </c>
      <c r="BK460">
        <v>6</v>
      </c>
      <c r="BL460">
        <v>1</v>
      </c>
      <c r="BM460">
        <v>-10</v>
      </c>
      <c r="BN460">
        <v>10</v>
      </c>
      <c r="BO460">
        <v>0</v>
      </c>
      <c r="BP460">
        <v>4.58</v>
      </c>
      <c r="BQ460">
        <v>0</v>
      </c>
      <c r="BR460">
        <v>1</v>
      </c>
      <c r="BS460">
        <v>-1</v>
      </c>
      <c r="BT460">
        <v>0</v>
      </c>
      <c r="BU460">
        <v>0</v>
      </c>
      <c r="BV460">
        <v>0</v>
      </c>
      <c r="BW460">
        <v>0</v>
      </c>
      <c r="BX460">
        <v>83.33</v>
      </c>
      <c r="BY460">
        <v>40</v>
      </c>
      <c r="BZ460">
        <v>0</v>
      </c>
      <c r="CA460">
        <v>0</v>
      </c>
      <c r="CB460">
        <v>33.33</v>
      </c>
      <c r="CC460">
        <v>1</v>
      </c>
      <c r="CD460">
        <v>10</v>
      </c>
      <c r="CE460">
        <v>2</v>
      </c>
      <c r="CF460">
        <v>0</v>
      </c>
      <c r="CG460">
        <v>0</v>
      </c>
      <c r="CH460">
        <v>0</v>
      </c>
      <c r="CI460">
        <v>0</v>
      </c>
      <c r="CJ460">
        <v>1</v>
      </c>
      <c r="CK460">
        <v>0</v>
      </c>
      <c r="CL460">
        <v>1</v>
      </c>
      <c r="CM460">
        <v>0</v>
      </c>
      <c r="CN460">
        <v>0</v>
      </c>
      <c r="CO460">
        <v>0</v>
      </c>
      <c r="CP460">
        <v>13.09</v>
      </c>
      <c r="CQ460">
        <v>347.85</v>
      </c>
      <c r="CR460">
        <v>3.63</v>
      </c>
      <c r="CS460">
        <v>18</v>
      </c>
      <c r="CT460">
        <v>17.89</v>
      </c>
      <c r="CU460">
        <v>50.61</v>
      </c>
      <c r="CV460">
        <v>50.71</v>
      </c>
      <c r="CW460">
        <v>55.81</v>
      </c>
      <c r="CX460">
        <v>54.47</v>
      </c>
      <c r="CY460">
        <v>55.62</v>
      </c>
      <c r="CZ460">
        <v>54.06</v>
      </c>
    </row>
    <row r="461" spans="1:104">
      <c r="A461" t="s">
        <v>962</v>
      </c>
      <c r="B461" t="s">
        <v>963</v>
      </c>
      <c r="C461" t="s">
        <v>62</v>
      </c>
      <c r="D461" t="s">
        <v>149</v>
      </c>
      <c r="E461">
        <v>31</v>
      </c>
      <c r="F461">
        <v>20142015</v>
      </c>
      <c r="G461">
        <v>22</v>
      </c>
      <c r="H461" t="s">
        <v>1488</v>
      </c>
      <c r="I461" t="s">
        <v>1488</v>
      </c>
      <c r="J461">
        <v>0</v>
      </c>
      <c r="K461">
        <v>0</v>
      </c>
      <c r="L461">
        <v>0</v>
      </c>
      <c r="M461">
        <v>0</v>
      </c>
      <c r="N461">
        <v>0</v>
      </c>
      <c r="O461">
        <v>0</v>
      </c>
      <c r="P461">
        <v>2</v>
      </c>
      <c r="Q461">
        <v>13.51</v>
      </c>
      <c r="R461">
        <v>82.35</v>
      </c>
      <c r="S461" t="s">
        <v>1488</v>
      </c>
      <c r="T461">
        <v>7.46</v>
      </c>
      <c r="U461">
        <v>0.71</v>
      </c>
      <c r="V461">
        <v>2.11</v>
      </c>
      <c r="W461">
        <v>15.79</v>
      </c>
      <c r="X461">
        <v>13.68</v>
      </c>
      <c r="Y461">
        <v>-13</v>
      </c>
      <c r="Z461">
        <v>3</v>
      </c>
      <c r="AA461">
        <v>16</v>
      </c>
      <c r="AB461">
        <v>8.23</v>
      </c>
      <c r="AC461">
        <v>43.89</v>
      </c>
      <c r="AD461">
        <v>52.11</v>
      </c>
      <c r="AE461">
        <v>0</v>
      </c>
      <c r="AF461">
        <v>5.89</v>
      </c>
      <c r="AG461">
        <v>7.62</v>
      </c>
      <c r="AH461">
        <v>-27</v>
      </c>
      <c r="AI461">
        <v>5</v>
      </c>
      <c r="AJ461">
        <v>32</v>
      </c>
      <c r="AK461">
        <v>13.71</v>
      </c>
      <c r="AL461">
        <v>87.77</v>
      </c>
      <c r="AM461">
        <v>101.49</v>
      </c>
      <c r="AN461">
        <v>80</v>
      </c>
      <c r="AO461">
        <v>0</v>
      </c>
      <c r="AP461">
        <v>2</v>
      </c>
      <c r="AQ461">
        <v>0</v>
      </c>
      <c r="AR461">
        <v>7.1</v>
      </c>
      <c r="AS461">
        <v>15.38</v>
      </c>
      <c r="AT461">
        <v>8.2799999999999994</v>
      </c>
      <c r="AU461">
        <v>-18</v>
      </c>
      <c r="AV461">
        <v>4</v>
      </c>
      <c r="AW461">
        <v>22</v>
      </c>
      <c r="AX461">
        <v>10.97</v>
      </c>
      <c r="AY461">
        <v>60.34</v>
      </c>
      <c r="AZ461">
        <v>71.31</v>
      </c>
      <c r="BA461">
        <v>100</v>
      </c>
      <c r="BB461">
        <v>0</v>
      </c>
      <c r="BC461">
        <v>0</v>
      </c>
      <c r="BD461">
        <v>10.18</v>
      </c>
      <c r="BE461">
        <v>19.05</v>
      </c>
      <c r="BF461">
        <v>8.8699999999999992</v>
      </c>
      <c r="BG461">
        <v>-13</v>
      </c>
      <c r="BH461">
        <v>10.97</v>
      </c>
      <c r="BI461">
        <v>46.63</v>
      </c>
      <c r="BJ461">
        <v>4</v>
      </c>
      <c r="BK461">
        <v>17</v>
      </c>
      <c r="BL461">
        <v>0</v>
      </c>
      <c r="BM461">
        <v>0</v>
      </c>
      <c r="BN461">
        <v>0</v>
      </c>
      <c r="BO461">
        <v>0</v>
      </c>
      <c r="BP461">
        <v>8.23</v>
      </c>
      <c r="BQ461">
        <v>0</v>
      </c>
      <c r="BR461">
        <v>3</v>
      </c>
      <c r="BS461">
        <v>-3</v>
      </c>
      <c r="BT461">
        <v>0</v>
      </c>
      <c r="BU461" t="s">
        <v>1488</v>
      </c>
      <c r="BV461">
        <v>0</v>
      </c>
      <c r="BW461">
        <v>0</v>
      </c>
      <c r="BX461">
        <v>82.35</v>
      </c>
      <c r="BY461">
        <v>40</v>
      </c>
      <c r="BZ461">
        <v>0</v>
      </c>
      <c r="CA461">
        <v>0</v>
      </c>
      <c r="CB461">
        <v>10</v>
      </c>
      <c r="CC461">
        <v>2</v>
      </c>
      <c r="CD461">
        <v>8</v>
      </c>
      <c r="CE461">
        <v>18</v>
      </c>
      <c r="CF461">
        <v>0</v>
      </c>
      <c r="CG461">
        <v>2</v>
      </c>
      <c r="CH461">
        <v>0</v>
      </c>
      <c r="CI461">
        <v>0</v>
      </c>
      <c r="CJ461">
        <v>0</v>
      </c>
      <c r="CK461">
        <v>0</v>
      </c>
      <c r="CL461">
        <v>0</v>
      </c>
      <c r="CM461">
        <v>0</v>
      </c>
      <c r="CN461">
        <v>2</v>
      </c>
      <c r="CO461">
        <v>5.49</v>
      </c>
      <c r="CP461">
        <v>21.88</v>
      </c>
      <c r="CQ461">
        <v>113.3</v>
      </c>
      <c r="CR461">
        <v>16.18</v>
      </c>
      <c r="CS461">
        <v>16.37</v>
      </c>
      <c r="CT461">
        <v>17.2</v>
      </c>
      <c r="CU461">
        <v>50.86</v>
      </c>
      <c r="CV461">
        <v>48.32</v>
      </c>
      <c r="CW461">
        <v>52.98</v>
      </c>
      <c r="CX461">
        <v>51.19</v>
      </c>
      <c r="CY461">
        <v>52.89</v>
      </c>
      <c r="CZ461">
        <v>56.57</v>
      </c>
    </row>
    <row r="462" spans="1:104">
      <c r="A462" t="s">
        <v>1227</v>
      </c>
      <c r="B462" t="s">
        <v>1228</v>
      </c>
      <c r="C462" t="s">
        <v>62</v>
      </c>
      <c r="D462" t="s">
        <v>1229</v>
      </c>
      <c r="E462">
        <v>75</v>
      </c>
      <c r="F462">
        <v>20142015</v>
      </c>
      <c r="G462">
        <v>26</v>
      </c>
      <c r="H462">
        <v>3.0750000000000002</v>
      </c>
      <c r="I462">
        <v>3.0750000000000002</v>
      </c>
      <c r="J462">
        <v>0</v>
      </c>
      <c r="K462">
        <v>1</v>
      </c>
      <c r="L462">
        <v>1</v>
      </c>
      <c r="M462">
        <v>0</v>
      </c>
      <c r="N462">
        <v>0.46</v>
      </c>
      <c r="O462">
        <v>0.46</v>
      </c>
      <c r="P462">
        <v>0</v>
      </c>
      <c r="Q462">
        <v>12.28</v>
      </c>
      <c r="R462">
        <v>103.99</v>
      </c>
      <c r="S462">
        <v>0</v>
      </c>
      <c r="T462">
        <v>7.44</v>
      </c>
      <c r="U462">
        <v>1.75</v>
      </c>
      <c r="V462">
        <v>1.2</v>
      </c>
      <c r="W462">
        <v>16.100000000000001</v>
      </c>
      <c r="X462">
        <v>14.9</v>
      </c>
      <c r="Y462">
        <v>-80</v>
      </c>
      <c r="Z462">
        <v>19</v>
      </c>
      <c r="AA462">
        <v>99</v>
      </c>
      <c r="AB462">
        <v>8.6999999999999993</v>
      </c>
      <c r="AC462">
        <v>45.32</v>
      </c>
      <c r="AD462">
        <v>54.02</v>
      </c>
      <c r="AE462">
        <v>2</v>
      </c>
      <c r="AF462">
        <v>1.75</v>
      </c>
      <c r="AG462">
        <v>10.53</v>
      </c>
      <c r="AH462">
        <v>-172</v>
      </c>
      <c r="AI462">
        <v>28</v>
      </c>
      <c r="AJ462">
        <v>200</v>
      </c>
      <c r="AK462">
        <v>12.82</v>
      </c>
      <c r="AL462">
        <v>91.56</v>
      </c>
      <c r="AM462">
        <v>104.37</v>
      </c>
      <c r="AN462">
        <v>78.569999999999993</v>
      </c>
      <c r="AO462">
        <v>0</v>
      </c>
      <c r="AP462">
        <v>9</v>
      </c>
      <c r="AQ462">
        <v>3</v>
      </c>
      <c r="AR462">
        <v>0.77</v>
      </c>
      <c r="AS462">
        <v>13.51</v>
      </c>
      <c r="AT462">
        <v>12.74</v>
      </c>
      <c r="AU462">
        <v>-135</v>
      </c>
      <c r="AV462">
        <v>25</v>
      </c>
      <c r="AW462">
        <v>160</v>
      </c>
      <c r="AX462">
        <v>11.44</v>
      </c>
      <c r="AY462">
        <v>73.25</v>
      </c>
      <c r="AZ462">
        <v>84.69</v>
      </c>
      <c r="BA462">
        <v>88</v>
      </c>
      <c r="BB462">
        <v>0</v>
      </c>
      <c r="BC462">
        <v>3</v>
      </c>
      <c r="BD462">
        <v>2.56</v>
      </c>
      <c r="BE462">
        <v>16.18</v>
      </c>
      <c r="BF462">
        <v>13.62</v>
      </c>
      <c r="BG462">
        <v>-92</v>
      </c>
      <c r="BH462">
        <v>10.07</v>
      </c>
      <c r="BI462">
        <v>52.19</v>
      </c>
      <c r="BJ462">
        <v>22</v>
      </c>
      <c r="BK462">
        <v>114</v>
      </c>
      <c r="BL462">
        <v>3</v>
      </c>
      <c r="BM462">
        <v>8.61</v>
      </c>
      <c r="BN462">
        <v>12.82</v>
      </c>
      <c r="BO462">
        <v>1.37</v>
      </c>
      <c r="BP462">
        <v>5.04</v>
      </c>
      <c r="BQ462">
        <v>3</v>
      </c>
      <c r="BR462">
        <v>11</v>
      </c>
      <c r="BS462">
        <v>-8</v>
      </c>
      <c r="BT462">
        <v>21.43</v>
      </c>
      <c r="BU462">
        <v>0</v>
      </c>
      <c r="BV462">
        <v>13.64</v>
      </c>
      <c r="BW462">
        <v>12</v>
      </c>
      <c r="BX462">
        <v>90.35</v>
      </c>
      <c r="BY462">
        <v>40</v>
      </c>
      <c r="BZ462">
        <v>0</v>
      </c>
      <c r="CA462">
        <v>0</v>
      </c>
      <c r="CB462">
        <v>11.36</v>
      </c>
      <c r="CC462">
        <v>10</v>
      </c>
      <c r="CD462">
        <v>17</v>
      </c>
      <c r="CE462">
        <v>78</v>
      </c>
      <c r="CF462">
        <v>6</v>
      </c>
      <c r="CG462">
        <v>3</v>
      </c>
      <c r="CH462">
        <v>1</v>
      </c>
      <c r="CI462">
        <v>0</v>
      </c>
      <c r="CJ462">
        <v>3</v>
      </c>
      <c r="CK462">
        <v>10</v>
      </c>
      <c r="CL462">
        <v>6</v>
      </c>
      <c r="CM462">
        <v>2</v>
      </c>
      <c r="CN462">
        <v>2</v>
      </c>
      <c r="CO462">
        <v>0</v>
      </c>
      <c r="CP462">
        <v>131.07</v>
      </c>
      <c r="CQ462">
        <v>236.18</v>
      </c>
      <c r="CR462">
        <v>35.69</v>
      </c>
      <c r="CS462">
        <v>16.88</v>
      </c>
      <c r="CT462">
        <v>17.440000000000001</v>
      </c>
      <c r="CU462">
        <v>47.31</v>
      </c>
      <c r="CV462">
        <v>50.7</v>
      </c>
      <c r="CW462">
        <v>51.93</v>
      </c>
      <c r="CX462">
        <v>57.84</v>
      </c>
      <c r="CY462">
        <v>55.02</v>
      </c>
      <c r="CZ462">
        <v>53.5</v>
      </c>
    </row>
    <row r="463" spans="1:104">
      <c r="A463" t="s">
        <v>1350</v>
      </c>
      <c r="B463" t="s">
        <v>1351</v>
      </c>
      <c r="C463" t="s">
        <v>62</v>
      </c>
      <c r="D463" t="s">
        <v>858</v>
      </c>
      <c r="E463">
        <v>70</v>
      </c>
      <c r="F463">
        <v>20142015</v>
      </c>
      <c r="G463">
        <v>29</v>
      </c>
      <c r="H463">
        <v>8</v>
      </c>
      <c r="I463">
        <v>7</v>
      </c>
      <c r="J463">
        <v>0</v>
      </c>
      <c r="K463">
        <v>0</v>
      </c>
      <c r="L463">
        <v>0</v>
      </c>
      <c r="M463">
        <v>0</v>
      </c>
      <c r="N463">
        <v>0</v>
      </c>
      <c r="O463">
        <v>0</v>
      </c>
      <c r="P463">
        <v>5</v>
      </c>
      <c r="Q463">
        <v>9.25</v>
      </c>
      <c r="R463">
        <v>104.33</v>
      </c>
      <c r="S463">
        <v>0</v>
      </c>
      <c r="T463">
        <v>-4.37</v>
      </c>
      <c r="U463">
        <v>2.81</v>
      </c>
      <c r="V463">
        <v>-6.18</v>
      </c>
      <c r="W463">
        <v>9.66</v>
      </c>
      <c r="X463">
        <v>15.84</v>
      </c>
      <c r="Y463">
        <v>-167</v>
      </c>
      <c r="Z463">
        <v>20</v>
      </c>
      <c r="AA463">
        <v>187</v>
      </c>
      <c r="AB463">
        <v>6.1</v>
      </c>
      <c r="AC463">
        <v>57</v>
      </c>
      <c r="AD463">
        <v>63.1</v>
      </c>
      <c r="AE463">
        <v>0</v>
      </c>
      <c r="AF463">
        <v>-5.83</v>
      </c>
      <c r="AG463">
        <v>15.08</v>
      </c>
      <c r="AH463">
        <v>-326</v>
      </c>
      <c r="AI463">
        <v>37</v>
      </c>
      <c r="AJ463">
        <v>363</v>
      </c>
      <c r="AK463">
        <v>11.28</v>
      </c>
      <c r="AL463">
        <v>110.66</v>
      </c>
      <c r="AM463">
        <v>121.94</v>
      </c>
      <c r="AN463">
        <v>70.27</v>
      </c>
      <c r="AO463">
        <v>0</v>
      </c>
      <c r="AP463">
        <v>26</v>
      </c>
      <c r="AQ463">
        <v>3</v>
      </c>
      <c r="AR463">
        <v>-5.91</v>
      </c>
      <c r="AS463">
        <v>9.94</v>
      </c>
      <c r="AT463">
        <v>15.85</v>
      </c>
      <c r="AU463">
        <v>-258</v>
      </c>
      <c r="AV463">
        <v>32</v>
      </c>
      <c r="AW463">
        <v>290</v>
      </c>
      <c r="AX463">
        <v>9.75</v>
      </c>
      <c r="AY463">
        <v>88.4</v>
      </c>
      <c r="AZ463">
        <v>98.16</v>
      </c>
      <c r="BA463">
        <v>81.25</v>
      </c>
      <c r="BB463">
        <v>0</v>
      </c>
      <c r="BC463">
        <v>3</v>
      </c>
      <c r="BD463">
        <v>-7.35</v>
      </c>
      <c r="BE463">
        <v>11.56</v>
      </c>
      <c r="BF463">
        <v>18.91</v>
      </c>
      <c r="BG463">
        <v>-173</v>
      </c>
      <c r="BH463">
        <v>7.93</v>
      </c>
      <c r="BI463">
        <v>60.66</v>
      </c>
      <c r="BJ463">
        <v>26</v>
      </c>
      <c r="BK463">
        <v>199</v>
      </c>
      <c r="BL463">
        <v>3</v>
      </c>
      <c r="BM463">
        <v>7.05</v>
      </c>
      <c r="BN463">
        <v>8.33</v>
      </c>
      <c r="BO463">
        <v>1.22</v>
      </c>
      <c r="BP463">
        <v>6.71</v>
      </c>
      <c r="BQ463">
        <v>4</v>
      </c>
      <c r="BR463">
        <v>22</v>
      </c>
      <c r="BS463">
        <v>-18</v>
      </c>
      <c r="BT463">
        <v>15.38</v>
      </c>
      <c r="BU463">
        <v>0</v>
      </c>
      <c r="BV463">
        <v>15.38</v>
      </c>
      <c r="BW463">
        <v>12.5</v>
      </c>
      <c r="BX463">
        <v>88.94</v>
      </c>
      <c r="BY463">
        <v>40</v>
      </c>
      <c r="BZ463">
        <v>0</v>
      </c>
      <c r="CA463">
        <v>0</v>
      </c>
      <c r="CB463">
        <v>4.72</v>
      </c>
      <c r="CC463">
        <v>12</v>
      </c>
      <c r="CD463">
        <v>41</v>
      </c>
      <c r="CE463">
        <v>242</v>
      </c>
      <c r="CF463">
        <v>7</v>
      </c>
      <c r="CG463">
        <v>3</v>
      </c>
      <c r="CH463">
        <v>0</v>
      </c>
      <c r="CI463">
        <v>0</v>
      </c>
      <c r="CJ463">
        <v>3</v>
      </c>
      <c r="CK463">
        <v>13</v>
      </c>
      <c r="CL463">
        <v>5</v>
      </c>
      <c r="CM463">
        <v>2</v>
      </c>
      <c r="CN463">
        <v>7</v>
      </c>
      <c r="CO463">
        <v>1.52</v>
      </c>
      <c r="CP463">
        <v>196.82</v>
      </c>
      <c r="CQ463">
        <v>171.59</v>
      </c>
      <c r="CR463">
        <v>53.42</v>
      </c>
      <c r="CS463">
        <v>17.03</v>
      </c>
      <c r="CT463">
        <v>17.739999999999998</v>
      </c>
      <c r="CU463">
        <v>46.02</v>
      </c>
      <c r="CV463">
        <v>50.45</v>
      </c>
      <c r="CW463">
        <v>52.66</v>
      </c>
      <c r="CX463">
        <v>61.77</v>
      </c>
      <c r="CY463">
        <v>54.91</v>
      </c>
      <c r="CZ463">
        <v>53.93</v>
      </c>
    </row>
    <row r="464" spans="1:104">
      <c r="A464" t="s">
        <v>1206</v>
      </c>
      <c r="B464" t="s">
        <v>1207</v>
      </c>
      <c r="C464" t="s">
        <v>62</v>
      </c>
      <c r="D464" t="s">
        <v>221</v>
      </c>
      <c r="E464">
        <v>36</v>
      </c>
      <c r="F464">
        <v>20142015</v>
      </c>
      <c r="G464">
        <v>36</v>
      </c>
      <c r="H464">
        <v>2.5</v>
      </c>
      <c r="I464">
        <v>2.5</v>
      </c>
      <c r="J464">
        <v>0</v>
      </c>
      <c r="K464">
        <v>0</v>
      </c>
      <c r="L464">
        <v>0</v>
      </c>
      <c r="M464">
        <v>0</v>
      </c>
      <c r="N464">
        <v>0</v>
      </c>
      <c r="O464">
        <v>0</v>
      </c>
      <c r="P464">
        <v>-1</v>
      </c>
      <c r="Q464">
        <v>8.33</v>
      </c>
      <c r="R464">
        <v>110.95</v>
      </c>
      <c r="S464" t="s">
        <v>1488</v>
      </c>
      <c r="T464">
        <v>-8.92</v>
      </c>
      <c r="U464">
        <v>3.11</v>
      </c>
      <c r="V464">
        <v>-13.81</v>
      </c>
      <c r="W464">
        <v>10</v>
      </c>
      <c r="X464">
        <v>23.81</v>
      </c>
      <c r="Y464">
        <v>-80</v>
      </c>
      <c r="Z464">
        <v>10</v>
      </c>
      <c r="AA464">
        <v>90</v>
      </c>
      <c r="AB464">
        <v>5.36</v>
      </c>
      <c r="AC464">
        <v>48.27</v>
      </c>
      <c r="AD464">
        <v>53.64</v>
      </c>
      <c r="AE464">
        <v>0</v>
      </c>
      <c r="AF464">
        <v>-12.55</v>
      </c>
      <c r="AG464">
        <v>20.88</v>
      </c>
      <c r="AH464">
        <v>-180</v>
      </c>
      <c r="AI464">
        <v>18</v>
      </c>
      <c r="AJ464">
        <v>198</v>
      </c>
      <c r="AK464">
        <v>9.65</v>
      </c>
      <c r="AL464">
        <v>106.2</v>
      </c>
      <c r="AM464">
        <v>115.85</v>
      </c>
      <c r="AN464">
        <v>66.67</v>
      </c>
      <c r="AO464">
        <v>0</v>
      </c>
      <c r="AP464">
        <v>12</v>
      </c>
      <c r="AQ464">
        <v>0</v>
      </c>
      <c r="AR464">
        <v>-13.19</v>
      </c>
      <c r="AS464">
        <v>9.0399999999999991</v>
      </c>
      <c r="AT464">
        <v>22.22</v>
      </c>
      <c r="AU464">
        <v>-136</v>
      </c>
      <c r="AV464">
        <v>15</v>
      </c>
      <c r="AW464">
        <v>151</v>
      </c>
      <c r="AX464">
        <v>8.0500000000000007</v>
      </c>
      <c r="AY464">
        <v>80.989999999999995</v>
      </c>
      <c r="AZ464">
        <v>89.03</v>
      </c>
      <c r="BA464">
        <v>80</v>
      </c>
      <c r="BB464">
        <v>0</v>
      </c>
      <c r="BC464">
        <v>0</v>
      </c>
      <c r="BD464">
        <v>-14.27</v>
      </c>
      <c r="BE464">
        <v>10.26</v>
      </c>
      <c r="BF464">
        <v>24.53</v>
      </c>
      <c r="BG464">
        <v>-93</v>
      </c>
      <c r="BH464">
        <v>6.44</v>
      </c>
      <c r="BI464">
        <v>56.32</v>
      </c>
      <c r="BJ464">
        <v>12</v>
      </c>
      <c r="BK464">
        <v>105</v>
      </c>
      <c r="BL464">
        <v>0</v>
      </c>
      <c r="BM464">
        <v>13.24</v>
      </c>
      <c r="BN464">
        <v>11.76</v>
      </c>
      <c r="BO464">
        <v>1.07</v>
      </c>
      <c r="BP464">
        <v>3.22</v>
      </c>
      <c r="BQ464">
        <v>2</v>
      </c>
      <c r="BR464">
        <v>6</v>
      </c>
      <c r="BS464">
        <v>-4</v>
      </c>
      <c r="BT464">
        <v>25</v>
      </c>
      <c r="BU464" t="s">
        <v>1488</v>
      </c>
      <c r="BV464">
        <v>16.670000000000002</v>
      </c>
      <c r="BW464">
        <v>13.33</v>
      </c>
      <c r="BX464">
        <v>94.29</v>
      </c>
      <c r="BY464">
        <v>40</v>
      </c>
      <c r="BZ464">
        <v>0</v>
      </c>
      <c r="CA464">
        <v>0</v>
      </c>
      <c r="CB464">
        <v>5.69</v>
      </c>
      <c r="CC464">
        <v>7</v>
      </c>
      <c r="CD464">
        <v>25</v>
      </c>
      <c r="CE464">
        <v>116</v>
      </c>
      <c r="CF464">
        <v>20</v>
      </c>
      <c r="CG464">
        <v>2</v>
      </c>
      <c r="CH464">
        <v>0</v>
      </c>
      <c r="CI464">
        <v>0</v>
      </c>
      <c r="CJ464">
        <v>0</v>
      </c>
      <c r="CK464">
        <v>0</v>
      </c>
      <c r="CL464">
        <v>0</v>
      </c>
      <c r="CM464">
        <v>1</v>
      </c>
      <c r="CN464">
        <v>0</v>
      </c>
      <c r="CO464">
        <v>-0.54</v>
      </c>
      <c r="CP464">
        <v>111.87</v>
      </c>
      <c r="CQ464">
        <v>104.94</v>
      </c>
      <c r="CR464">
        <v>51.6</v>
      </c>
      <c r="CS464">
        <v>17.010000000000002</v>
      </c>
      <c r="CT464">
        <v>17.28</v>
      </c>
      <c r="CU464">
        <v>50.72</v>
      </c>
      <c r="CV464">
        <v>50.43</v>
      </c>
      <c r="CW464">
        <v>57.73</v>
      </c>
      <c r="CX464">
        <v>56.09</v>
      </c>
      <c r="CY464">
        <v>54.19</v>
      </c>
      <c r="CZ464">
        <v>53.28</v>
      </c>
    </row>
    <row r="465" spans="1:104">
      <c r="A465" t="s">
        <v>780</v>
      </c>
      <c r="B465" t="s">
        <v>781</v>
      </c>
      <c r="C465" t="s">
        <v>62</v>
      </c>
      <c r="D465" t="s">
        <v>182</v>
      </c>
      <c r="E465">
        <v>77</v>
      </c>
      <c r="F465">
        <v>20142015</v>
      </c>
      <c r="G465">
        <v>24</v>
      </c>
      <c r="H465">
        <v>5.5</v>
      </c>
      <c r="I465">
        <v>6.5</v>
      </c>
      <c r="J465">
        <v>0</v>
      </c>
      <c r="K465">
        <v>0</v>
      </c>
      <c r="L465">
        <v>0</v>
      </c>
      <c r="M465">
        <v>0</v>
      </c>
      <c r="N465">
        <v>0</v>
      </c>
      <c r="O465">
        <v>0</v>
      </c>
      <c r="P465">
        <v>4</v>
      </c>
      <c r="Q465">
        <v>10.18</v>
      </c>
      <c r="R465">
        <v>87.38</v>
      </c>
      <c r="S465">
        <v>0</v>
      </c>
      <c r="T465">
        <v>-17.690000000000001</v>
      </c>
      <c r="U465">
        <v>3.2</v>
      </c>
      <c r="V465">
        <v>-10.74</v>
      </c>
      <c r="W465">
        <v>8.61</v>
      </c>
      <c r="X465">
        <v>19.350000000000001</v>
      </c>
      <c r="Y465">
        <v>-173</v>
      </c>
      <c r="Z465">
        <v>18</v>
      </c>
      <c r="AA465">
        <v>191</v>
      </c>
      <c r="AB465">
        <v>4.38</v>
      </c>
      <c r="AC465">
        <v>46.53</v>
      </c>
      <c r="AD465">
        <v>50.91</v>
      </c>
      <c r="AE465">
        <v>3</v>
      </c>
      <c r="AF465">
        <v>-5.12</v>
      </c>
      <c r="AG465">
        <v>15.3</v>
      </c>
      <c r="AH465">
        <v>-352</v>
      </c>
      <c r="AI465">
        <v>45</v>
      </c>
      <c r="AJ465">
        <v>397</v>
      </c>
      <c r="AK465">
        <v>10.96</v>
      </c>
      <c r="AL465">
        <v>96.71</v>
      </c>
      <c r="AM465">
        <v>107.67</v>
      </c>
      <c r="AN465">
        <v>62.22</v>
      </c>
      <c r="AO465">
        <v>0</v>
      </c>
      <c r="AP465">
        <v>38</v>
      </c>
      <c r="AQ465">
        <v>6</v>
      </c>
      <c r="AR465">
        <v>-5.21</v>
      </c>
      <c r="AS465">
        <v>12</v>
      </c>
      <c r="AT465">
        <v>17.21</v>
      </c>
      <c r="AU465">
        <v>-247</v>
      </c>
      <c r="AV465">
        <v>39</v>
      </c>
      <c r="AW465">
        <v>286</v>
      </c>
      <c r="AX465">
        <v>9.5</v>
      </c>
      <c r="AY465">
        <v>69.67</v>
      </c>
      <c r="AZ465">
        <v>79.17</v>
      </c>
      <c r="BA465">
        <v>71.790000000000006</v>
      </c>
      <c r="BB465">
        <v>2</v>
      </c>
      <c r="BC465">
        <v>6</v>
      </c>
      <c r="BD465">
        <v>-8.7200000000000006</v>
      </c>
      <c r="BE465">
        <v>11.97</v>
      </c>
      <c r="BF465">
        <v>20.69</v>
      </c>
      <c r="BG465">
        <v>-178</v>
      </c>
      <c r="BH465">
        <v>6.82</v>
      </c>
      <c r="BI465">
        <v>50.18</v>
      </c>
      <c r="BJ465">
        <v>28</v>
      </c>
      <c r="BK465">
        <v>206</v>
      </c>
      <c r="BL465">
        <v>4</v>
      </c>
      <c r="BM465">
        <v>-11.76</v>
      </c>
      <c r="BN465">
        <v>11.76</v>
      </c>
      <c r="BO465">
        <v>0</v>
      </c>
      <c r="BP465">
        <v>6.33</v>
      </c>
      <c r="BQ465">
        <v>0</v>
      </c>
      <c r="BR465">
        <v>26</v>
      </c>
      <c r="BS465">
        <v>-26</v>
      </c>
      <c r="BT465">
        <v>0</v>
      </c>
      <c r="BU465">
        <v>0</v>
      </c>
      <c r="BV465">
        <v>0</v>
      </c>
      <c r="BW465">
        <v>0</v>
      </c>
      <c r="BX465">
        <v>87.38</v>
      </c>
      <c r="BY465">
        <v>40</v>
      </c>
      <c r="BZ465">
        <v>0</v>
      </c>
      <c r="CA465">
        <v>0</v>
      </c>
      <c r="CB465">
        <v>3.79</v>
      </c>
      <c r="CC465">
        <v>11</v>
      </c>
      <c r="CD465">
        <v>49</v>
      </c>
      <c r="CE465">
        <v>279</v>
      </c>
      <c r="CF465">
        <v>8</v>
      </c>
      <c r="CG465">
        <v>5</v>
      </c>
      <c r="CH465">
        <v>0</v>
      </c>
      <c r="CI465">
        <v>0</v>
      </c>
      <c r="CJ465">
        <v>4</v>
      </c>
      <c r="CK465">
        <v>7</v>
      </c>
      <c r="CL465">
        <v>8</v>
      </c>
      <c r="CM465">
        <v>0</v>
      </c>
      <c r="CN465">
        <v>4</v>
      </c>
      <c r="CO465">
        <v>0.97</v>
      </c>
      <c r="CP465">
        <v>246.3</v>
      </c>
      <c r="CQ465">
        <v>172.57</v>
      </c>
      <c r="CR465">
        <v>58.8</v>
      </c>
      <c r="CS465">
        <v>17.010000000000002</v>
      </c>
      <c r="CT465">
        <v>17.68</v>
      </c>
      <c r="CU465">
        <v>51.71</v>
      </c>
      <c r="CV465">
        <v>50.58</v>
      </c>
      <c r="CW465">
        <v>55.41</v>
      </c>
      <c r="CX465">
        <v>51.74</v>
      </c>
      <c r="CY465">
        <v>55.41</v>
      </c>
      <c r="CZ465">
        <v>54.14</v>
      </c>
    </row>
    <row r="466" spans="1:104">
      <c r="A466" t="s">
        <v>1727</v>
      </c>
      <c r="B466" t="s">
        <v>1728</v>
      </c>
      <c r="C466" t="s">
        <v>100</v>
      </c>
      <c r="D466" t="s">
        <v>643</v>
      </c>
      <c r="E466">
        <v>17</v>
      </c>
      <c r="F466">
        <v>20142015</v>
      </c>
      <c r="G466">
        <v>30</v>
      </c>
      <c r="H466">
        <v>0.65</v>
      </c>
      <c r="I466">
        <v>0.65</v>
      </c>
      <c r="J466">
        <v>0</v>
      </c>
      <c r="K466">
        <v>0</v>
      </c>
      <c r="L466">
        <v>0</v>
      </c>
      <c r="M466">
        <v>0</v>
      </c>
      <c r="N466">
        <v>0</v>
      </c>
      <c r="O466">
        <v>0</v>
      </c>
      <c r="P466">
        <v>1</v>
      </c>
      <c r="Q466">
        <v>22.22</v>
      </c>
      <c r="R466">
        <v>80</v>
      </c>
      <c r="S466">
        <v>0</v>
      </c>
      <c r="T466" t="s">
        <v>1488</v>
      </c>
      <c r="U466">
        <v>0.24</v>
      </c>
      <c r="V466">
        <v>26.25</v>
      </c>
      <c r="W466">
        <v>40</v>
      </c>
      <c r="X466">
        <v>13.75</v>
      </c>
      <c r="Y466">
        <v>-1</v>
      </c>
      <c r="Z466">
        <v>2</v>
      </c>
      <c r="AA466">
        <v>3</v>
      </c>
      <c r="AB466">
        <v>29.75</v>
      </c>
      <c r="AC466">
        <v>44.63</v>
      </c>
      <c r="AD466">
        <v>74.38</v>
      </c>
      <c r="AE466">
        <v>1</v>
      </c>
      <c r="AF466">
        <v>11.51</v>
      </c>
      <c r="AG466">
        <v>10.71</v>
      </c>
      <c r="AH466">
        <v>-5</v>
      </c>
      <c r="AI466">
        <v>2</v>
      </c>
      <c r="AJ466">
        <v>7</v>
      </c>
      <c r="AK466">
        <v>29.75</v>
      </c>
      <c r="AL466">
        <v>104.13</v>
      </c>
      <c r="AM466">
        <v>133.88</v>
      </c>
      <c r="AN466">
        <v>100</v>
      </c>
      <c r="AO466">
        <v>0</v>
      </c>
      <c r="AP466">
        <v>0</v>
      </c>
      <c r="AQ466">
        <v>1</v>
      </c>
      <c r="AR466">
        <v>9.25</v>
      </c>
      <c r="AS466">
        <v>22.22</v>
      </c>
      <c r="AT466">
        <v>12.98</v>
      </c>
      <c r="AU466">
        <v>-5</v>
      </c>
      <c r="AV466">
        <v>2</v>
      </c>
      <c r="AW466">
        <v>7</v>
      </c>
      <c r="AX466">
        <v>29.75</v>
      </c>
      <c r="AY466">
        <v>104.13</v>
      </c>
      <c r="AZ466">
        <v>133.88</v>
      </c>
      <c r="BA466">
        <v>100</v>
      </c>
      <c r="BB466">
        <v>0</v>
      </c>
      <c r="BC466">
        <v>1</v>
      </c>
      <c r="BD466">
        <v>14.29</v>
      </c>
      <c r="BE466">
        <v>28.57</v>
      </c>
      <c r="BF466">
        <v>14.29</v>
      </c>
      <c r="BG466">
        <v>-3</v>
      </c>
      <c r="BH466">
        <v>29.75</v>
      </c>
      <c r="BI466">
        <v>74.38</v>
      </c>
      <c r="BJ466">
        <v>2</v>
      </c>
      <c r="BK466">
        <v>5</v>
      </c>
      <c r="BL466">
        <v>1</v>
      </c>
      <c r="BM466">
        <v>-9.09</v>
      </c>
      <c r="BN466">
        <v>9.09</v>
      </c>
      <c r="BO466">
        <v>0</v>
      </c>
      <c r="BP466">
        <v>14.88</v>
      </c>
      <c r="BQ466">
        <v>0</v>
      </c>
      <c r="BR466">
        <v>1</v>
      </c>
      <c r="BS466">
        <v>-1</v>
      </c>
      <c r="BT466">
        <v>0</v>
      </c>
      <c r="BU466">
        <v>0</v>
      </c>
      <c r="BV466">
        <v>0</v>
      </c>
      <c r="BW466">
        <v>0</v>
      </c>
      <c r="BX466">
        <v>80</v>
      </c>
      <c r="BY466">
        <v>40</v>
      </c>
      <c r="BZ466">
        <v>0</v>
      </c>
      <c r="CA466">
        <v>0</v>
      </c>
      <c r="CB466" t="s">
        <v>1488</v>
      </c>
      <c r="CC466">
        <v>0</v>
      </c>
      <c r="CD466">
        <v>0</v>
      </c>
      <c r="CE466">
        <v>0</v>
      </c>
      <c r="CF466">
        <v>0</v>
      </c>
      <c r="CG466">
        <v>0</v>
      </c>
      <c r="CH466">
        <v>0</v>
      </c>
      <c r="CI466">
        <v>0</v>
      </c>
      <c r="CJ466">
        <v>1</v>
      </c>
      <c r="CK466">
        <v>0</v>
      </c>
      <c r="CL466">
        <v>1</v>
      </c>
      <c r="CM466">
        <v>0</v>
      </c>
      <c r="CN466">
        <v>1</v>
      </c>
      <c r="CO466">
        <v>14.88</v>
      </c>
      <c r="CP466">
        <v>4.03</v>
      </c>
      <c r="CQ466">
        <v>86.96</v>
      </c>
      <c r="CR466">
        <v>4.43</v>
      </c>
      <c r="CS466">
        <v>16.559999999999999</v>
      </c>
      <c r="CT466">
        <v>17.34</v>
      </c>
      <c r="CU466">
        <v>46.92</v>
      </c>
      <c r="CV466">
        <v>51.26</v>
      </c>
      <c r="CW466">
        <v>51.39</v>
      </c>
      <c r="CX466">
        <v>58.14</v>
      </c>
      <c r="CY466">
        <v>55.07</v>
      </c>
      <c r="CZ466">
        <v>52.36</v>
      </c>
    </row>
    <row r="467" spans="1:104">
      <c r="A467" t="s">
        <v>992</v>
      </c>
      <c r="B467" t="s">
        <v>993</v>
      </c>
      <c r="C467" t="s">
        <v>68</v>
      </c>
      <c r="D467" t="s">
        <v>282</v>
      </c>
      <c r="E467">
        <v>80</v>
      </c>
      <c r="F467">
        <v>20142015</v>
      </c>
      <c r="G467">
        <v>31</v>
      </c>
      <c r="H467">
        <v>5</v>
      </c>
      <c r="I467">
        <v>5</v>
      </c>
      <c r="J467">
        <v>1</v>
      </c>
      <c r="K467">
        <v>1</v>
      </c>
      <c r="L467">
        <v>2</v>
      </c>
      <c r="M467">
        <v>0.4</v>
      </c>
      <c r="N467">
        <v>0.4</v>
      </c>
      <c r="O467">
        <v>0.8</v>
      </c>
      <c r="P467">
        <v>-1</v>
      </c>
      <c r="Q467">
        <v>18.21</v>
      </c>
      <c r="R467">
        <v>95.11</v>
      </c>
      <c r="S467">
        <v>7.14</v>
      </c>
      <c r="T467">
        <v>1.9</v>
      </c>
      <c r="U467">
        <v>1.88</v>
      </c>
      <c r="V467">
        <v>12.09</v>
      </c>
      <c r="W467">
        <v>19.88</v>
      </c>
      <c r="X467">
        <v>7.79</v>
      </c>
      <c r="Y467">
        <v>-100</v>
      </c>
      <c r="Z467">
        <v>33</v>
      </c>
      <c r="AA467">
        <v>133</v>
      </c>
      <c r="AB467">
        <v>13.15</v>
      </c>
      <c r="AC467">
        <v>53</v>
      </c>
      <c r="AD467">
        <v>66.150000000000006</v>
      </c>
      <c r="AE467">
        <v>19</v>
      </c>
      <c r="AF467">
        <v>11.57</v>
      </c>
      <c r="AG467">
        <v>6.64</v>
      </c>
      <c r="AH467">
        <v>-185</v>
      </c>
      <c r="AI467">
        <v>53</v>
      </c>
      <c r="AJ467">
        <v>238</v>
      </c>
      <c r="AK467">
        <v>21.12</v>
      </c>
      <c r="AL467">
        <v>94.84</v>
      </c>
      <c r="AM467">
        <v>115.96</v>
      </c>
      <c r="AN467">
        <v>64.150000000000006</v>
      </c>
      <c r="AO467">
        <v>3</v>
      </c>
      <c r="AP467">
        <v>8</v>
      </c>
      <c r="AQ467">
        <v>22</v>
      </c>
      <c r="AR467">
        <v>11.5</v>
      </c>
      <c r="AS467">
        <v>19.28</v>
      </c>
      <c r="AT467">
        <v>7.78</v>
      </c>
      <c r="AU467">
        <v>-137</v>
      </c>
      <c r="AV467">
        <v>43</v>
      </c>
      <c r="AW467">
        <v>180</v>
      </c>
      <c r="AX467">
        <v>17.14</v>
      </c>
      <c r="AY467">
        <v>71.73</v>
      </c>
      <c r="AZ467">
        <v>88.86</v>
      </c>
      <c r="BA467">
        <v>79.069999999999993</v>
      </c>
      <c r="BB467">
        <v>5</v>
      </c>
      <c r="BC467">
        <v>19</v>
      </c>
      <c r="BD467">
        <v>12.43</v>
      </c>
      <c r="BE467">
        <v>20.73</v>
      </c>
      <c r="BF467">
        <v>8.3000000000000007</v>
      </c>
      <c r="BG467">
        <v>-96</v>
      </c>
      <c r="BH467">
        <v>13.55</v>
      </c>
      <c r="BI467">
        <v>51.8</v>
      </c>
      <c r="BJ467">
        <v>34</v>
      </c>
      <c r="BK467">
        <v>130</v>
      </c>
      <c r="BL467">
        <v>14</v>
      </c>
      <c r="BM467">
        <v>1.79</v>
      </c>
      <c r="BN467">
        <v>10.71</v>
      </c>
      <c r="BO467">
        <v>0.8</v>
      </c>
      <c r="BP467">
        <v>5.58</v>
      </c>
      <c r="BQ467">
        <v>2</v>
      </c>
      <c r="BR467">
        <v>14</v>
      </c>
      <c r="BS467">
        <v>-12</v>
      </c>
      <c r="BT467">
        <v>12.5</v>
      </c>
      <c r="BU467">
        <v>5.26</v>
      </c>
      <c r="BV467">
        <v>5.88</v>
      </c>
      <c r="BW467">
        <v>4.6500000000000004</v>
      </c>
      <c r="BX467">
        <v>89.23</v>
      </c>
      <c r="BY467">
        <v>40.85</v>
      </c>
      <c r="BZ467">
        <v>58</v>
      </c>
      <c r="CA467">
        <v>84</v>
      </c>
      <c r="CB467">
        <v>7.14</v>
      </c>
      <c r="CC467">
        <v>9</v>
      </c>
      <c r="CD467">
        <v>29</v>
      </c>
      <c r="CE467">
        <v>117</v>
      </c>
      <c r="CF467">
        <v>3</v>
      </c>
      <c r="CG467">
        <v>5</v>
      </c>
      <c r="CH467">
        <v>1</v>
      </c>
      <c r="CI467">
        <v>0</v>
      </c>
      <c r="CJ467">
        <v>13</v>
      </c>
      <c r="CK467">
        <v>5</v>
      </c>
      <c r="CL467">
        <v>5</v>
      </c>
      <c r="CM467">
        <v>2</v>
      </c>
      <c r="CN467">
        <v>1</v>
      </c>
      <c r="CO467">
        <v>-0.4</v>
      </c>
      <c r="CP467">
        <v>150.57</v>
      </c>
      <c r="CQ467">
        <v>270.33</v>
      </c>
      <c r="CR467">
        <v>35.770000000000003</v>
      </c>
      <c r="CS467">
        <v>18.55</v>
      </c>
      <c r="CT467">
        <v>17.75</v>
      </c>
      <c r="CU467">
        <v>49.04</v>
      </c>
      <c r="CV467">
        <v>50.17</v>
      </c>
      <c r="CW467">
        <v>55.34</v>
      </c>
      <c r="CX467">
        <v>57.5</v>
      </c>
      <c r="CY467">
        <v>54.52</v>
      </c>
      <c r="CZ467">
        <v>54.14</v>
      </c>
    </row>
    <row r="468" spans="1:104">
      <c r="A468" t="s">
        <v>1317</v>
      </c>
      <c r="B468" t="s">
        <v>1318</v>
      </c>
      <c r="C468" t="s">
        <v>62</v>
      </c>
      <c r="D468" t="s">
        <v>858</v>
      </c>
      <c r="E468">
        <v>56</v>
      </c>
      <c r="F468">
        <v>20142015</v>
      </c>
      <c r="G468">
        <v>28</v>
      </c>
      <c r="H468">
        <v>3.1</v>
      </c>
      <c r="I468">
        <v>2.75</v>
      </c>
      <c r="J468">
        <v>0</v>
      </c>
      <c r="K468">
        <v>0</v>
      </c>
      <c r="L468">
        <v>0</v>
      </c>
      <c r="M468">
        <v>0</v>
      </c>
      <c r="N468">
        <v>0</v>
      </c>
      <c r="O468">
        <v>0</v>
      </c>
      <c r="P468">
        <v>2</v>
      </c>
      <c r="Q468">
        <v>9.9700000000000006</v>
      </c>
      <c r="R468">
        <v>99.24</v>
      </c>
      <c r="S468">
        <v>0</v>
      </c>
      <c r="T468">
        <v>-5.22</v>
      </c>
      <c r="U468">
        <v>3.09</v>
      </c>
      <c r="V468">
        <v>-11.68</v>
      </c>
      <c r="W468">
        <v>8.74</v>
      </c>
      <c r="X468">
        <v>20.420000000000002</v>
      </c>
      <c r="Y468">
        <v>-151</v>
      </c>
      <c r="Z468">
        <v>16</v>
      </c>
      <c r="AA468">
        <v>167</v>
      </c>
      <c r="AB468">
        <v>5.55</v>
      </c>
      <c r="AC468">
        <v>57.94</v>
      </c>
      <c r="AD468">
        <v>63.5</v>
      </c>
      <c r="AE468">
        <v>0</v>
      </c>
      <c r="AF468">
        <v>-6.97</v>
      </c>
      <c r="AG468">
        <v>16.940000000000001</v>
      </c>
      <c r="AH468">
        <v>-281</v>
      </c>
      <c r="AI468">
        <v>35</v>
      </c>
      <c r="AJ468">
        <v>316</v>
      </c>
      <c r="AK468">
        <v>12.14</v>
      </c>
      <c r="AL468">
        <v>109.64</v>
      </c>
      <c r="AM468">
        <v>121.79</v>
      </c>
      <c r="AN468">
        <v>57.14</v>
      </c>
      <c r="AO468">
        <v>0</v>
      </c>
      <c r="AP468">
        <v>32</v>
      </c>
      <c r="AQ468">
        <v>5</v>
      </c>
      <c r="AR468">
        <v>-9.6</v>
      </c>
      <c r="AS468">
        <v>10</v>
      </c>
      <c r="AT468">
        <v>19.600000000000001</v>
      </c>
      <c r="AU468">
        <v>-216</v>
      </c>
      <c r="AV468">
        <v>27</v>
      </c>
      <c r="AW468">
        <v>243</v>
      </c>
      <c r="AX468">
        <v>9.3699999999999992</v>
      </c>
      <c r="AY468">
        <v>84.31</v>
      </c>
      <c r="AZ468">
        <v>93.68</v>
      </c>
      <c r="BA468">
        <v>74.069999999999993</v>
      </c>
      <c r="BB468">
        <v>2</v>
      </c>
      <c r="BC468">
        <v>5</v>
      </c>
      <c r="BD468">
        <v>-10.91</v>
      </c>
      <c r="BE468">
        <v>11.24</v>
      </c>
      <c r="BF468">
        <v>22.15</v>
      </c>
      <c r="BG468">
        <v>-138</v>
      </c>
      <c r="BH468">
        <v>6.94</v>
      </c>
      <c r="BI468">
        <v>54.82</v>
      </c>
      <c r="BJ468">
        <v>20</v>
      </c>
      <c r="BK468">
        <v>158</v>
      </c>
      <c r="BL468">
        <v>3</v>
      </c>
      <c r="BM468">
        <v>-4.47</v>
      </c>
      <c r="BN468">
        <v>15</v>
      </c>
      <c r="BO468">
        <v>0.69</v>
      </c>
      <c r="BP468">
        <v>5.9</v>
      </c>
      <c r="BQ468">
        <v>2</v>
      </c>
      <c r="BR468">
        <v>17</v>
      </c>
      <c r="BS468">
        <v>-15</v>
      </c>
      <c r="BT468">
        <v>10.53</v>
      </c>
      <c r="BU468">
        <v>0</v>
      </c>
      <c r="BV468">
        <v>10</v>
      </c>
      <c r="BW468">
        <v>7.41</v>
      </c>
      <c r="BX468">
        <v>89.24</v>
      </c>
      <c r="BY468">
        <v>40</v>
      </c>
      <c r="BZ468">
        <v>0</v>
      </c>
      <c r="CA468">
        <v>0</v>
      </c>
      <c r="CB468">
        <v>3.77</v>
      </c>
      <c r="CC468">
        <v>8</v>
      </c>
      <c r="CD468">
        <v>33</v>
      </c>
      <c r="CE468">
        <v>204</v>
      </c>
      <c r="CF468">
        <v>27</v>
      </c>
      <c r="CG468">
        <v>4</v>
      </c>
      <c r="CH468">
        <v>0</v>
      </c>
      <c r="CI468">
        <v>0</v>
      </c>
      <c r="CJ468">
        <v>3</v>
      </c>
      <c r="CK468">
        <v>4</v>
      </c>
      <c r="CL468">
        <v>3</v>
      </c>
      <c r="CM468">
        <v>0</v>
      </c>
      <c r="CN468">
        <v>2</v>
      </c>
      <c r="CO468">
        <v>0.69</v>
      </c>
      <c r="CP468">
        <v>172.93</v>
      </c>
      <c r="CQ468">
        <v>124.97</v>
      </c>
      <c r="CR468">
        <v>58.05</v>
      </c>
      <c r="CS468">
        <v>16.86</v>
      </c>
      <c r="CT468">
        <v>17.420000000000002</v>
      </c>
      <c r="CU468">
        <v>45.71</v>
      </c>
      <c r="CV468">
        <v>50.59</v>
      </c>
      <c r="CW468">
        <v>52.03</v>
      </c>
      <c r="CX468">
        <v>61.79</v>
      </c>
      <c r="CY468">
        <v>54.59</v>
      </c>
      <c r="CZ468">
        <v>53.32</v>
      </c>
    </row>
    <row r="469" spans="1:104">
      <c r="A469" t="s">
        <v>1729</v>
      </c>
      <c r="B469" t="s">
        <v>1730</v>
      </c>
      <c r="C469" t="s">
        <v>124</v>
      </c>
      <c r="D469" t="s">
        <v>182</v>
      </c>
      <c r="E469">
        <v>24</v>
      </c>
      <c r="F469">
        <v>20142015</v>
      </c>
      <c r="G469">
        <v>30</v>
      </c>
      <c r="H469">
        <v>0.7</v>
      </c>
      <c r="I469">
        <v>0.67500000000000004</v>
      </c>
      <c r="J469">
        <v>0</v>
      </c>
      <c r="K469">
        <v>0</v>
      </c>
      <c r="L469">
        <v>0</v>
      </c>
      <c r="M469">
        <v>0</v>
      </c>
      <c r="N469">
        <v>0</v>
      </c>
      <c r="O469">
        <v>0</v>
      </c>
      <c r="P469">
        <v>0</v>
      </c>
      <c r="Q469">
        <v>0</v>
      </c>
      <c r="R469" t="s">
        <v>1488</v>
      </c>
      <c r="S469" t="s">
        <v>1488</v>
      </c>
      <c r="T469">
        <v>88.55</v>
      </c>
      <c r="U469">
        <v>0.14000000000000001</v>
      </c>
      <c r="V469">
        <v>-17.170000000000002</v>
      </c>
      <c r="W469">
        <v>0</v>
      </c>
      <c r="X469">
        <v>17.170000000000002</v>
      </c>
      <c r="Y469">
        <v>-3</v>
      </c>
      <c r="Z469">
        <v>0</v>
      </c>
      <c r="AA469">
        <v>3</v>
      </c>
      <c r="AB469">
        <v>0</v>
      </c>
      <c r="AC469">
        <v>54.41</v>
      </c>
      <c r="AD469">
        <v>54.41</v>
      </c>
      <c r="AE469">
        <v>0</v>
      </c>
      <c r="AF469">
        <v>-14.16</v>
      </c>
      <c r="AG469">
        <v>14.16</v>
      </c>
      <c r="AH469">
        <v>-4</v>
      </c>
      <c r="AI469">
        <v>0</v>
      </c>
      <c r="AJ469">
        <v>4</v>
      </c>
      <c r="AK469">
        <v>0</v>
      </c>
      <c r="AL469">
        <v>72.540000000000006</v>
      </c>
      <c r="AM469">
        <v>72.540000000000006</v>
      </c>
      <c r="AN469" t="s">
        <v>1488</v>
      </c>
      <c r="AO469">
        <v>0</v>
      </c>
      <c r="AP469">
        <v>0</v>
      </c>
      <c r="AQ469">
        <v>0</v>
      </c>
      <c r="AR469">
        <v>-16.149999999999999</v>
      </c>
      <c r="AS469">
        <v>0</v>
      </c>
      <c r="AT469">
        <v>16.149999999999999</v>
      </c>
      <c r="AU469">
        <v>-4</v>
      </c>
      <c r="AV469">
        <v>0</v>
      </c>
      <c r="AW469">
        <v>4</v>
      </c>
      <c r="AX469">
        <v>0</v>
      </c>
      <c r="AY469">
        <v>72.540000000000006</v>
      </c>
      <c r="AZ469">
        <v>72.540000000000006</v>
      </c>
      <c r="BA469" t="s">
        <v>1488</v>
      </c>
      <c r="BB469">
        <v>0</v>
      </c>
      <c r="BC469">
        <v>0</v>
      </c>
      <c r="BD469">
        <v>-20</v>
      </c>
      <c r="BE469">
        <v>0</v>
      </c>
      <c r="BF469">
        <v>20</v>
      </c>
      <c r="BG469">
        <v>-3</v>
      </c>
      <c r="BH469">
        <v>0</v>
      </c>
      <c r="BI469">
        <v>54.41</v>
      </c>
      <c r="BJ469">
        <v>0</v>
      </c>
      <c r="BK469">
        <v>3</v>
      </c>
      <c r="BL469">
        <v>0</v>
      </c>
      <c r="BM469" t="s">
        <v>1488</v>
      </c>
      <c r="BN469">
        <v>6.67</v>
      </c>
      <c r="BO469">
        <v>0</v>
      </c>
      <c r="BP469">
        <v>0</v>
      </c>
      <c r="BQ469">
        <v>0</v>
      </c>
      <c r="BR469">
        <v>0</v>
      </c>
      <c r="BS469">
        <v>0</v>
      </c>
      <c r="BT469" t="s">
        <v>1488</v>
      </c>
      <c r="BU469" t="s">
        <v>1488</v>
      </c>
      <c r="BV469" t="s">
        <v>1488</v>
      </c>
      <c r="BW469" t="s">
        <v>1488</v>
      </c>
      <c r="BX469">
        <v>100</v>
      </c>
      <c r="BY469">
        <v>40</v>
      </c>
      <c r="BZ469">
        <v>0</v>
      </c>
      <c r="CA469">
        <v>0</v>
      </c>
      <c r="CB469">
        <v>100</v>
      </c>
      <c r="CC469">
        <v>1</v>
      </c>
      <c r="CD469">
        <v>1</v>
      </c>
      <c r="CE469">
        <v>0</v>
      </c>
      <c r="CF469">
        <v>0</v>
      </c>
      <c r="CG469">
        <v>1</v>
      </c>
      <c r="CH469">
        <v>0</v>
      </c>
      <c r="CI469">
        <v>0</v>
      </c>
      <c r="CJ469">
        <v>0</v>
      </c>
      <c r="CK469">
        <v>0</v>
      </c>
      <c r="CL469">
        <v>0</v>
      </c>
      <c r="CM469">
        <v>0</v>
      </c>
      <c r="CN469">
        <v>0</v>
      </c>
      <c r="CO469">
        <v>0</v>
      </c>
      <c r="CP469">
        <v>3.31</v>
      </c>
      <c r="CQ469">
        <v>128.91999999999999</v>
      </c>
      <c r="CR469">
        <v>2.5</v>
      </c>
      <c r="CS469">
        <v>16.91</v>
      </c>
      <c r="CT469">
        <v>16.84</v>
      </c>
      <c r="CU469">
        <v>50.01</v>
      </c>
      <c r="CV469">
        <v>49.19</v>
      </c>
      <c r="CW469">
        <v>51.79</v>
      </c>
      <c r="CX469">
        <v>51.77</v>
      </c>
      <c r="CY469">
        <v>51.78</v>
      </c>
      <c r="CZ469">
        <v>53.49</v>
      </c>
    </row>
    <row r="470" spans="1:104">
      <c r="A470" t="s">
        <v>497</v>
      </c>
      <c r="B470" t="s">
        <v>498</v>
      </c>
      <c r="C470" t="s">
        <v>62</v>
      </c>
      <c r="D470" t="s">
        <v>168</v>
      </c>
      <c r="E470">
        <v>42</v>
      </c>
      <c r="F470">
        <v>20142015</v>
      </c>
      <c r="G470">
        <v>25</v>
      </c>
      <c r="H470">
        <v>0.77500000000000002</v>
      </c>
      <c r="I470">
        <v>0.71299999999999997</v>
      </c>
      <c r="J470">
        <v>0</v>
      </c>
      <c r="K470">
        <v>0</v>
      </c>
      <c r="L470">
        <v>0</v>
      </c>
      <c r="M470">
        <v>0</v>
      </c>
      <c r="N470">
        <v>0</v>
      </c>
      <c r="O470">
        <v>0</v>
      </c>
      <c r="P470">
        <v>0</v>
      </c>
      <c r="Q470">
        <v>33.33</v>
      </c>
      <c r="R470">
        <v>100</v>
      </c>
      <c r="S470" t="s">
        <v>1488</v>
      </c>
      <c r="T470">
        <v>42.25</v>
      </c>
      <c r="U470">
        <v>0.11</v>
      </c>
      <c r="V470">
        <v>-18.77</v>
      </c>
      <c r="W470">
        <v>0</v>
      </c>
      <c r="X470">
        <v>18.77</v>
      </c>
      <c r="Y470">
        <v>-2</v>
      </c>
      <c r="Z470">
        <v>0</v>
      </c>
      <c r="AA470">
        <v>2</v>
      </c>
      <c r="AB470">
        <v>0</v>
      </c>
      <c r="AC470">
        <v>26.77</v>
      </c>
      <c r="AD470">
        <v>26.77</v>
      </c>
      <c r="AE470">
        <v>0</v>
      </c>
      <c r="AF470">
        <v>18.36</v>
      </c>
      <c r="AG470">
        <v>14.97</v>
      </c>
      <c r="AH470">
        <v>-3</v>
      </c>
      <c r="AI470">
        <v>3</v>
      </c>
      <c r="AJ470">
        <v>6</v>
      </c>
      <c r="AK470">
        <v>40.15</v>
      </c>
      <c r="AL470">
        <v>80.3</v>
      </c>
      <c r="AM470">
        <v>120.45</v>
      </c>
      <c r="AN470">
        <v>33.33</v>
      </c>
      <c r="AO470">
        <v>0</v>
      </c>
      <c r="AP470">
        <v>0</v>
      </c>
      <c r="AQ470">
        <v>0</v>
      </c>
      <c r="AR470">
        <v>32.82</v>
      </c>
      <c r="AS470">
        <v>50</v>
      </c>
      <c r="AT470">
        <v>17.18</v>
      </c>
      <c r="AU470">
        <v>0</v>
      </c>
      <c r="AV470">
        <v>2</v>
      </c>
      <c r="AW470">
        <v>2</v>
      </c>
      <c r="AX470">
        <v>26.77</v>
      </c>
      <c r="AY470">
        <v>26.77</v>
      </c>
      <c r="AZ470">
        <v>53.53</v>
      </c>
      <c r="BA470">
        <v>50</v>
      </c>
      <c r="BB470">
        <v>0</v>
      </c>
      <c r="BC470">
        <v>0</v>
      </c>
      <c r="BD470">
        <v>31.51</v>
      </c>
      <c r="BE470">
        <v>50</v>
      </c>
      <c r="BF470">
        <v>18.489999999999998</v>
      </c>
      <c r="BG470">
        <v>0</v>
      </c>
      <c r="BH470">
        <v>13.38</v>
      </c>
      <c r="BI470">
        <v>13.38</v>
      </c>
      <c r="BJ470">
        <v>1</v>
      </c>
      <c r="BK470">
        <v>1</v>
      </c>
      <c r="BL470">
        <v>0</v>
      </c>
      <c r="BM470" t="s">
        <v>1488</v>
      </c>
      <c r="BN470">
        <v>18.75</v>
      </c>
      <c r="BO470">
        <v>0</v>
      </c>
      <c r="BP470">
        <v>0</v>
      </c>
      <c r="BQ470">
        <v>0</v>
      </c>
      <c r="BR470">
        <v>0</v>
      </c>
      <c r="BS470">
        <v>0</v>
      </c>
      <c r="BT470" t="s">
        <v>1488</v>
      </c>
      <c r="BU470" t="s">
        <v>1488</v>
      </c>
      <c r="BV470">
        <v>0</v>
      </c>
      <c r="BW470">
        <v>0</v>
      </c>
      <c r="BX470">
        <v>100</v>
      </c>
      <c r="BY470">
        <v>40</v>
      </c>
      <c r="BZ470">
        <v>0</v>
      </c>
      <c r="CA470">
        <v>0</v>
      </c>
      <c r="CB470">
        <v>50</v>
      </c>
      <c r="CC470">
        <v>1</v>
      </c>
      <c r="CD470">
        <v>3</v>
      </c>
      <c r="CE470">
        <v>1</v>
      </c>
      <c r="CF470">
        <v>0</v>
      </c>
      <c r="CG470">
        <v>0</v>
      </c>
      <c r="CH470">
        <v>0</v>
      </c>
      <c r="CI470">
        <v>0</v>
      </c>
      <c r="CJ470">
        <v>0</v>
      </c>
      <c r="CK470">
        <v>0</v>
      </c>
      <c r="CL470">
        <v>0</v>
      </c>
      <c r="CM470">
        <v>0</v>
      </c>
      <c r="CN470">
        <v>0</v>
      </c>
      <c r="CO470">
        <v>0</v>
      </c>
      <c r="CP470">
        <v>4.4800000000000004</v>
      </c>
      <c r="CQ470">
        <v>279.24</v>
      </c>
      <c r="CR470">
        <v>1.58</v>
      </c>
      <c r="CS470">
        <v>16.190000000000001</v>
      </c>
      <c r="CT470">
        <v>16.34</v>
      </c>
      <c r="CU470">
        <v>51.1</v>
      </c>
      <c r="CV470">
        <v>47.22</v>
      </c>
      <c r="CW470">
        <v>54.8</v>
      </c>
      <c r="CX470">
        <v>52.45</v>
      </c>
      <c r="CY470">
        <v>49.67</v>
      </c>
      <c r="CZ470">
        <v>55.52</v>
      </c>
    </row>
    <row r="471" spans="1:104">
      <c r="A471" t="s">
        <v>1731</v>
      </c>
      <c r="B471" t="s">
        <v>1732</v>
      </c>
      <c r="C471" t="s">
        <v>62</v>
      </c>
      <c r="D471" t="s">
        <v>1056</v>
      </c>
      <c r="E471">
        <v>3</v>
      </c>
      <c r="F471">
        <v>20142015</v>
      </c>
      <c r="G471">
        <v>30</v>
      </c>
      <c r="H471">
        <v>0.7</v>
      </c>
      <c r="I471">
        <v>0.7</v>
      </c>
      <c r="J471">
        <v>0</v>
      </c>
      <c r="K471">
        <v>0</v>
      </c>
      <c r="L471">
        <v>0</v>
      </c>
      <c r="M471">
        <v>0</v>
      </c>
      <c r="N471">
        <v>0</v>
      </c>
      <c r="O471">
        <v>0</v>
      </c>
      <c r="P471">
        <v>0</v>
      </c>
      <c r="Q471">
        <v>0</v>
      </c>
      <c r="R471" t="s">
        <v>1488</v>
      </c>
      <c r="S471" t="s">
        <v>1488</v>
      </c>
      <c r="T471" t="s">
        <v>1488</v>
      </c>
      <c r="U471">
        <v>0.52</v>
      </c>
      <c r="V471" t="s">
        <v>1488</v>
      </c>
      <c r="W471" t="s">
        <v>1488</v>
      </c>
      <c r="X471">
        <v>0</v>
      </c>
      <c r="Y471">
        <v>0</v>
      </c>
      <c r="Z471">
        <v>0</v>
      </c>
      <c r="AA471">
        <v>0</v>
      </c>
      <c r="AB471">
        <v>0</v>
      </c>
      <c r="AC471">
        <v>0</v>
      </c>
      <c r="AD471">
        <v>0</v>
      </c>
      <c r="AE471">
        <v>0</v>
      </c>
      <c r="AF471">
        <v>0</v>
      </c>
      <c r="AG471">
        <v>0</v>
      </c>
      <c r="AH471">
        <v>-2</v>
      </c>
      <c r="AI471">
        <v>0</v>
      </c>
      <c r="AJ471">
        <v>2</v>
      </c>
      <c r="AK471">
        <v>0</v>
      </c>
      <c r="AL471">
        <v>77.010000000000005</v>
      </c>
      <c r="AM471">
        <v>77.010000000000005</v>
      </c>
      <c r="AN471" t="s">
        <v>1488</v>
      </c>
      <c r="AO471">
        <v>0</v>
      </c>
      <c r="AP471">
        <v>0</v>
      </c>
      <c r="AQ471">
        <v>0</v>
      </c>
      <c r="AR471">
        <v>0</v>
      </c>
      <c r="AS471">
        <v>0</v>
      </c>
      <c r="AT471">
        <v>0</v>
      </c>
      <c r="AU471">
        <v>-2</v>
      </c>
      <c r="AV471">
        <v>0</v>
      </c>
      <c r="AW471">
        <v>2</v>
      </c>
      <c r="AX471">
        <v>0</v>
      </c>
      <c r="AY471">
        <v>77.010000000000005</v>
      </c>
      <c r="AZ471">
        <v>77.010000000000005</v>
      </c>
      <c r="BA471" t="s">
        <v>1488</v>
      </c>
      <c r="BB471">
        <v>0</v>
      </c>
      <c r="BC471">
        <v>0</v>
      </c>
      <c r="BD471">
        <v>0</v>
      </c>
      <c r="BE471">
        <v>0</v>
      </c>
      <c r="BF471">
        <v>0</v>
      </c>
      <c r="BG471">
        <v>-1</v>
      </c>
      <c r="BH471">
        <v>0</v>
      </c>
      <c r="BI471">
        <v>38.5</v>
      </c>
      <c r="BJ471">
        <v>0</v>
      </c>
      <c r="BK471">
        <v>1</v>
      </c>
      <c r="BL471">
        <v>0</v>
      </c>
      <c r="BM471" t="s">
        <v>1488</v>
      </c>
      <c r="BN471">
        <v>0</v>
      </c>
      <c r="BO471">
        <v>0</v>
      </c>
      <c r="BP471">
        <v>0</v>
      </c>
      <c r="BQ471">
        <v>0</v>
      </c>
      <c r="BR471">
        <v>0</v>
      </c>
      <c r="BS471">
        <v>0</v>
      </c>
      <c r="BT471" t="s">
        <v>1488</v>
      </c>
      <c r="BU471" t="s">
        <v>1488</v>
      </c>
      <c r="BV471" t="s">
        <v>1488</v>
      </c>
      <c r="BW471" t="s">
        <v>1488</v>
      </c>
      <c r="BX471">
        <v>100</v>
      </c>
      <c r="BY471">
        <v>40</v>
      </c>
      <c r="BZ471">
        <v>0</v>
      </c>
      <c r="CA471">
        <v>0</v>
      </c>
      <c r="CB471" t="s">
        <v>1488</v>
      </c>
      <c r="CC471">
        <v>0</v>
      </c>
      <c r="CD471">
        <v>0</v>
      </c>
      <c r="CE471">
        <v>0</v>
      </c>
      <c r="CF471">
        <v>0</v>
      </c>
      <c r="CG471">
        <v>0</v>
      </c>
      <c r="CH471">
        <v>0</v>
      </c>
      <c r="CI471">
        <v>0</v>
      </c>
      <c r="CJ471">
        <v>0</v>
      </c>
      <c r="CK471">
        <v>0</v>
      </c>
      <c r="CL471">
        <v>0</v>
      </c>
      <c r="CM471">
        <v>0</v>
      </c>
      <c r="CN471">
        <v>0</v>
      </c>
      <c r="CO471">
        <v>0</v>
      </c>
      <c r="CP471">
        <v>1.56</v>
      </c>
      <c r="CQ471">
        <v>14.17</v>
      </c>
      <c r="CR471">
        <v>9.91</v>
      </c>
      <c r="CS471">
        <v>13.87</v>
      </c>
      <c r="CT471">
        <v>16.04</v>
      </c>
      <c r="CU471">
        <v>46.74</v>
      </c>
      <c r="CV471">
        <v>50.91</v>
      </c>
      <c r="CW471">
        <v>50.66</v>
      </c>
      <c r="CX471">
        <v>57.73</v>
      </c>
      <c r="CY471">
        <v>53.06</v>
      </c>
      <c r="CZ471">
        <v>51.16</v>
      </c>
    </row>
    <row r="472" spans="1:104">
      <c r="A472" t="s">
        <v>741</v>
      </c>
      <c r="B472" t="s">
        <v>742</v>
      </c>
      <c r="C472" t="s">
        <v>124</v>
      </c>
      <c r="D472" t="s">
        <v>643</v>
      </c>
      <c r="E472">
        <v>56</v>
      </c>
      <c r="F472">
        <v>20142015</v>
      </c>
      <c r="G472">
        <v>27</v>
      </c>
      <c r="H472">
        <v>4</v>
      </c>
      <c r="I472">
        <v>4</v>
      </c>
      <c r="J472">
        <v>1</v>
      </c>
      <c r="K472">
        <v>0</v>
      </c>
      <c r="L472">
        <v>1</v>
      </c>
      <c r="M472">
        <v>1.02</v>
      </c>
      <c r="N472">
        <v>0</v>
      </c>
      <c r="O472">
        <v>1.02</v>
      </c>
      <c r="P472">
        <v>0</v>
      </c>
      <c r="Q472">
        <v>20.56</v>
      </c>
      <c r="R472">
        <v>95.69</v>
      </c>
      <c r="S472">
        <v>25</v>
      </c>
      <c r="T472">
        <v>1.1499999999999999</v>
      </c>
      <c r="U472">
        <v>1.05</v>
      </c>
      <c r="V472">
        <v>19.829999999999998</v>
      </c>
      <c r="W472">
        <v>30.36</v>
      </c>
      <c r="X472">
        <v>10.53</v>
      </c>
      <c r="Y472">
        <v>-22</v>
      </c>
      <c r="Z472">
        <v>17</v>
      </c>
      <c r="AA472">
        <v>39</v>
      </c>
      <c r="AB472">
        <v>17.350000000000001</v>
      </c>
      <c r="AC472">
        <v>39.799999999999997</v>
      </c>
      <c r="AD472">
        <v>57.15</v>
      </c>
      <c r="AE472">
        <v>4</v>
      </c>
      <c r="AF472">
        <v>11.61</v>
      </c>
      <c r="AG472">
        <v>8.9499999999999993</v>
      </c>
      <c r="AH472">
        <v>-63</v>
      </c>
      <c r="AI472">
        <v>22</v>
      </c>
      <c r="AJ472">
        <v>85</v>
      </c>
      <c r="AK472">
        <v>22.45</v>
      </c>
      <c r="AL472">
        <v>86.75</v>
      </c>
      <c r="AM472">
        <v>109.2</v>
      </c>
      <c r="AN472">
        <v>59.09</v>
      </c>
      <c r="AO472">
        <v>0</v>
      </c>
      <c r="AP472">
        <v>7</v>
      </c>
      <c r="AQ472">
        <v>6</v>
      </c>
      <c r="AR472">
        <v>12.31</v>
      </c>
      <c r="AS472">
        <v>22.35</v>
      </c>
      <c r="AT472">
        <v>10.039999999999999</v>
      </c>
      <c r="AU472">
        <v>-47</v>
      </c>
      <c r="AV472">
        <v>19</v>
      </c>
      <c r="AW472">
        <v>66</v>
      </c>
      <c r="AX472">
        <v>19.39</v>
      </c>
      <c r="AY472">
        <v>67.36</v>
      </c>
      <c r="AZ472">
        <v>86.75</v>
      </c>
      <c r="BA472">
        <v>68.42</v>
      </c>
      <c r="BB472">
        <v>2</v>
      </c>
      <c r="BC472">
        <v>6</v>
      </c>
      <c r="BD472">
        <v>10.69</v>
      </c>
      <c r="BE472">
        <v>20.63</v>
      </c>
      <c r="BF472">
        <v>9.94</v>
      </c>
      <c r="BG472">
        <v>-37</v>
      </c>
      <c r="BH472">
        <v>13.27</v>
      </c>
      <c r="BI472">
        <v>51.03</v>
      </c>
      <c r="BJ472">
        <v>13</v>
      </c>
      <c r="BK472">
        <v>50</v>
      </c>
      <c r="BL472">
        <v>4</v>
      </c>
      <c r="BM472">
        <v>7.83</v>
      </c>
      <c r="BN472">
        <v>6.45</v>
      </c>
      <c r="BO472">
        <v>1.02</v>
      </c>
      <c r="BP472">
        <v>6.12</v>
      </c>
      <c r="BQ472">
        <v>1</v>
      </c>
      <c r="BR472">
        <v>6</v>
      </c>
      <c r="BS472">
        <v>-5</v>
      </c>
      <c r="BT472">
        <v>14.29</v>
      </c>
      <c r="BU472">
        <v>16.670000000000002</v>
      </c>
      <c r="BV472">
        <v>7.69</v>
      </c>
      <c r="BW472">
        <v>5.26</v>
      </c>
      <c r="BX472">
        <v>88</v>
      </c>
      <c r="BY472">
        <v>38</v>
      </c>
      <c r="BZ472">
        <v>2</v>
      </c>
      <c r="CA472">
        <v>4</v>
      </c>
      <c r="CB472">
        <v>5.88</v>
      </c>
      <c r="CC472">
        <v>2</v>
      </c>
      <c r="CD472">
        <v>7</v>
      </c>
      <c r="CE472">
        <v>32</v>
      </c>
      <c r="CF472">
        <v>6</v>
      </c>
      <c r="CG472">
        <v>1</v>
      </c>
      <c r="CH472">
        <v>0</v>
      </c>
      <c r="CI472">
        <v>0</v>
      </c>
      <c r="CJ472">
        <v>3</v>
      </c>
      <c r="CK472">
        <v>1</v>
      </c>
      <c r="CL472">
        <v>6</v>
      </c>
      <c r="CM472">
        <v>1</v>
      </c>
      <c r="CN472">
        <v>1</v>
      </c>
      <c r="CO472">
        <v>0</v>
      </c>
      <c r="CP472">
        <v>58.79</v>
      </c>
      <c r="CQ472">
        <v>181.63</v>
      </c>
      <c r="CR472">
        <v>24.45</v>
      </c>
      <c r="CS472">
        <v>18.16</v>
      </c>
      <c r="CT472">
        <v>17.61</v>
      </c>
      <c r="CU472">
        <v>47.96</v>
      </c>
      <c r="CV472">
        <v>51</v>
      </c>
      <c r="CW472">
        <v>52.55</v>
      </c>
      <c r="CX472">
        <v>57.03</v>
      </c>
      <c r="CY472">
        <v>55.41</v>
      </c>
      <c r="CZ472">
        <v>53.24</v>
      </c>
    </row>
    <row r="473" spans="1:104">
      <c r="A473" t="s">
        <v>615</v>
      </c>
      <c r="B473" t="s">
        <v>616</v>
      </c>
      <c r="C473" t="s">
        <v>62</v>
      </c>
      <c r="D473" t="s">
        <v>116</v>
      </c>
      <c r="E473">
        <v>33</v>
      </c>
      <c r="F473">
        <v>20142015</v>
      </c>
      <c r="G473">
        <v>20</v>
      </c>
      <c r="H473">
        <v>0.92500000000000004</v>
      </c>
      <c r="I473">
        <v>0.92500000000000004</v>
      </c>
      <c r="J473">
        <v>0</v>
      </c>
      <c r="K473">
        <v>0</v>
      </c>
      <c r="L473">
        <v>0</v>
      </c>
      <c r="M473">
        <v>0</v>
      </c>
      <c r="N473">
        <v>0</v>
      </c>
      <c r="O473">
        <v>0</v>
      </c>
      <c r="P473">
        <v>0</v>
      </c>
      <c r="Q473">
        <v>25</v>
      </c>
      <c r="R473" t="s">
        <v>1488</v>
      </c>
      <c r="S473" t="s">
        <v>1488</v>
      </c>
      <c r="T473">
        <v>11.07</v>
      </c>
      <c r="U473">
        <v>0.1</v>
      </c>
      <c r="V473">
        <v>40.479999999999997</v>
      </c>
      <c r="W473">
        <v>50</v>
      </c>
      <c r="X473">
        <v>9.52</v>
      </c>
      <c r="Y473">
        <v>0</v>
      </c>
      <c r="Z473">
        <v>1</v>
      </c>
      <c r="AA473">
        <v>1</v>
      </c>
      <c r="AB473">
        <v>17.78</v>
      </c>
      <c r="AC473">
        <v>17.78</v>
      </c>
      <c r="AD473">
        <v>35.56</v>
      </c>
      <c r="AE473">
        <v>0</v>
      </c>
      <c r="AF473">
        <v>16.41</v>
      </c>
      <c r="AG473">
        <v>8.59</v>
      </c>
      <c r="AH473">
        <v>-2</v>
      </c>
      <c r="AI473">
        <v>1</v>
      </c>
      <c r="AJ473">
        <v>3</v>
      </c>
      <c r="AK473">
        <v>17.78</v>
      </c>
      <c r="AL473">
        <v>53.33</v>
      </c>
      <c r="AM473">
        <v>71.11</v>
      </c>
      <c r="AN473">
        <v>0</v>
      </c>
      <c r="AO473">
        <v>0</v>
      </c>
      <c r="AP473">
        <v>0</v>
      </c>
      <c r="AQ473">
        <v>0</v>
      </c>
      <c r="AR473">
        <v>23.19</v>
      </c>
      <c r="AS473">
        <v>33.33</v>
      </c>
      <c r="AT473">
        <v>10.14</v>
      </c>
      <c r="AU473">
        <v>-1</v>
      </c>
      <c r="AV473">
        <v>1</v>
      </c>
      <c r="AW473">
        <v>2</v>
      </c>
      <c r="AX473">
        <v>17.78</v>
      </c>
      <c r="AY473">
        <v>35.56</v>
      </c>
      <c r="AZ473">
        <v>53.33</v>
      </c>
      <c r="BA473">
        <v>0</v>
      </c>
      <c r="BB473">
        <v>0</v>
      </c>
      <c r="BC473">
        <v>0</v>
      </c>
      <c r="BD473">
        <v>-12.31</v>
      </c>
      <c r="BE473">
        <v>0</v>
      </c>
      <c r="BF473">
        <v>12.31</v>
      </c>
      <c r="BG473">
        <v>-1</v>
      </c>
      <c r="BH473">
        <v>0</v>
      </c>
      <c r="BI473">
        <v>17.78</v>
      </c>
      <c r="BJ473">
        <v>0</v>
      </c>
      <c r="BK473">
        <v>1</v>
      </c>
      <c r="BL473">
        <v>0</v>
      </c>
      <c r="BM473">
        <v>-9.09</v>
      </c>
      <c r="BN473">
        <v>9.09</v>
      </c>
      <c r="BO473">
        <v>0</v>
      </c>
      <c r="BP473">
        <v>17.78</v>
      </c>
      <c r="BQ473">
        <v>0</v>
      </c>
      <c r="BR473">
        <v>1</v>
      </c>
      <c r="BS473">
        <v>-1</v>
      </c>
      <c r="BT473">
        <v>0</v>
      </c>
      <c r="BU473" t="s">
        <v>1488</v>
      </c>
      <c r="BV473" t="s">
        <v>1488</v>
      </c>
      <c r="BW473">
        <v>0</v>
      </c>
      <c r="BX473">
        <v>0</v>
      </c>
      <c r="BY473">
        <v>40</v>
      </c>
      <c r="BZ473">
        <v>0</v>
      </c>
      <c r="CA473">
        <v>0</v>
      </c>
      <c r="CB473">
        <v>20</v>
      </c>
      <c r="CC473">
        <v>1</v>
      </c>
      <c r="CD473">
        <v>1</v>
      </c>
      <c r="CE473">
        <v>4</v>
      </c>
      <c r="CF473">
        <v>0</v>
      </c>
      <c r="CG473">
        <v>1</v>
      </c>
      <c r="CH473">
        <v>0</v>
      </c>
      <c r="CI473">
        <v>0</v>
      </c>
      <c r="CJ473">
        <v>0</v>
      </c>
      <c r="CK473">
        <v>0</v>
      </c>
      <c r="CL473">
        <v>0</v>
      </c>
      <c r="CM473">
        <v>0</v>
      </c>
      <c r="CN473">
        <v>0</v>
      </c>
      <c r="CO473">
        <v>0</v>
      </c>
      <c r="CP473">
        <v>3.38</v>
      </c>
      <c r="CQ473">
        <v>179.41</v>
      </c>
      <c r="CR473">
        <v>1.85</v>
      </c>
      <c r="CS473">
        <v>16.82</v>
      </c>
      <c r="CT473">
        <v>17.11</v>
      </c>
      <c r="CU473">
        <v>51.92</v>
      </c>
      <c r="CV473">
        <v>50.29</v>
      </c>
      <c r="CW473">
        <v>55.12</v>
      </c>
      <c r="CX473">
        <v>51.05</v>
      </c>
      <c r="CY473">
        <v>55.7</v>
      </c>
      <c r="CZ473">
        <v>55.06</v>
      </c>
    </row>
    <row r="474" spans="1:104">
      <c r="A474" t="s">
        <v>1073</v>
      </c>
      <c r="B474" t="s">
        <v>1074</v>
      </c>
      <c r="C474" t="s">
        <v>62</v>
      </c>
      <c r="D474" t="s">
        <v>204</v>
      </c>
      <c r="E474">
        <v>61</v>
      </c>
      <c r="F474">
        <v>20142015</v>
      </c>
      <c r="G474">
        <v>28</v>
      </c>
      <c r="H474">
        <v>0.7</v>
      </c>
      <c r="I474">
        <v>0.7</v>
      </c>
      <c r="J474">
        <v>0</v>
      </c>
      <c r="K474">
        <v>0</v>
      </c>
      <c r="L474">
        <v>0</v>
      </c>
      <c r="M474">
        <v>0</v>
      </c>
      <c r="N474">
        <v>0</v>
      </c>
      <c r="O474">
        <v>0</v>
      </c>
      <c r="P474">
        <v>-1</v>
      </c>
      <c r="Q474">
        <v>6.99</v>
      </c>
      <c r="R474">
        <v>93.33</v>
      </c>
      <c r="S474" t="s">
        <v>1488</v>
      </c>
      <c r="T474">
        <v>-8.09</v>
      </c>
      <c r="U474">
        <v>1.98</v>
      </c>
      <c r="V474">
        <v>-3.29</v>
      </c>
      <c r="W474">
        <v>10</v>
      </c>
      <c r="X474">
        <v>13.29</v>
      </c>
      <c r="Y474">
        <v>-96</v>
      </c>
      <c r="Z474">
        <v>12</v>
      </c>
      <c r="AA474">
        <v>108</v>
      </c>
      <c r="AB474">
        <v>5.95</v>
      </c>
      <c r="AC474">
        <v>53.59</v>
      </c>
      <c r="AD474">
        <v>59.54</v>
      </c>
      <c r="AE474">
        <v>0</v>
      </c>
      <c r="AF474">
        <v>-7.11</v>
      </c>
      <c r="AG474">
        <v>14.09</v>
      </c>
      <c r="AH474">
        <v>-197</v>
      </c>
      <c r="AI474">
        <v>16</v>
      </c>
      <c r="AJ474">
        <v>213</v>
      </c>
      <c r="AK474">
        <v>7.94</v>
      </c>
      <c r="AL474">
        <v>105.69</v>
      </c>
      <c r="AM474">
        <v>113.62</v>
      </c>
      <c r="AN474">
        <v>56.25</v>
      </c>
      <c r="AO474">
        <v>1</v>
      </c>
      <c r="AP474">
        <v>18</v>
      </c>
      <c r="AQ474">
        <v>1</v>
      </c>
      <c r="AR474">
        <v>-10.15</v>
      </c>
      <c r="AS474">
        <v>7.06</v>
      </c>
      <c r="AT474">
        <v>17.21</v>
      </c>
      <c r="AU474">
        <v>-146</v>
      </c>
      <c r="AV474">
        <v>12</v>
      </c>
      <c r="AW474">
        <v>158</v>
      </c>
      <c r="AX474">
        <v>5.95</v>
      </c>
      <c r="AY474">
        <v>78.400000000000006</v>
      </c>
      <c r="AZ474">
        <v>84.35</v>
      </c>
      <c r="BA474">
        <v>75</v>
      </c>
      <c r="BB474">
        <v>0</v>
      </c>
      <c r="BC474">
        <v>0</v>
      </c>
      <c r="BD474">
        <v>-9.3000000000000007</v>
      </c>
      <c r="BE474">
        <v>7.89</v>
      </c>
      <c r="BF474">
        <v>17.2</v>
      </c>
      <c r="BG474">
        <v>-96</v>
      </c>
      <c r="BH474">
        <v>4.47</v>
      </c>
      <c r="BI474">
        <v>52.1</v>
      </c>
      <c r="BJ474">
        <v>9</v>
      </c>
      <c r="BK474">
        <v>105</v>
      </c>
      <c r="BL474">
        <v>0</v>
      </c>
      <c r="BM474">
        <v>-17.39</v>
      </c>
      <c r="BN474">
        <v>17.39</v>
      </c>
      <c r="BO474">
        <v>0</v>
      </c>
      <c r="BP474">
        <v>3.47</v>
      </c>
      <c r="BQ474">
        <v>0</v>
      </c>
      <c r="BR474">
        <v>7</v>
      </c>
      <c r="BS474">
        <v>-7</v>
      </c>
      <c r="BT474">
        <v>0</v>
      </c>
      <c r="BU474" t="s">
        <v>1488</v>
      </c>
      <c r="BV474">
        <v>0</v>
      </c>
      <c r="BW474">
        <v>0</v>
      </c>
      <c r="BX474">
        <v>93.33</v>
      </c>
      <c r="BY474">
        <v>40</v>
      </c>
      <c r="BZ474">
        <v>0</v>
      </c>
      <c r="CA474">
        <v>0</v>
      </c>
      <c r="CB474">
        <v>4.41</v>
      </c>
      <c r="CC474">
        <v>6</v>
      </c>
      <c r="CD474">
        <v>14</v>
      </c>
      <c r="CE474">
        <v>130</v>
      </c>
      <c r="CF474">
        <v>4</v>
      </c>
      <c r="CG474">
        <v>9</v>
      </c>
      <c r="CH474">
        <v>0</v>
      </c>
      <c r="CI474">
        <v>0</v>
      </c>
      <c r="CJ474">
        <v>0</v>
      </c>
      <c r="CK474">
        <v>2</v>
      </c>
      <c r="CL474">
        <v>2</v>
      </c>
      <c r="CM474">
        <v>1</v>
      </c>
      <c r="CN474">
        <v>0</v>
      </c>
      <c r="CO474">
        <v>-0.5</v>
      </c>
      <c r="CP474">
        <v>120.92</v>
      </c>
      <c r="CQ474">
        <v>166.44</v>
      </c>
      <c r="CR474">
        <v>42.08</v>
      </c>
      <c r="CS474">
        <v>16.21</v>
      </c>
      <c r="CT474">
        <v>17.03</v>
      </c>
      <c r="CU474">
        <v>51.07</v>
      </c>
      <c r="CV474">
        <v>49.31</v>
      </c>
      <c r="CW474">
        <v>53.34</v>
      </c>
      <c r="CX474">
        <v>51.09</v>
      </c>
      <c r="CY474">
        <v>53.65</v>
      </c>
      <c r="CZ474">
        <v>55.14</v>
      </c>
    </row>
    <row r="475" spans="1:104">
      <c r="A475" t="s">
        <v>1174</v>
      </c>
      <c r="B475" t="s">
        <v>1175</v>
      </c>
      <c r="C475" t="s">
        <v>62</v>
      </c>
      <c r="D475" t="s">
        <v>544</v>
      </c>
      <c r="E475">
        <v>63</v>
      </c>
      <c r="F475">
        <v>20142015</v>
      </c>
      <c r="G475">
        <v>24</v>
      </c>
      <c r="H475">
        <v>1.05</v>
      </c>
      <c r="I475">
        <v>1.075</v>
      </c>
      <c r="J475">
        <v>0</v>
      </c>
      <c r="K475">
        <v>0</v>
      </c>
      <c r="L475">
        <v>0</v>
      </c>
      <c r="M475">
        <v>0</v>
      </c>
      <c r="N475">
        <v>0</v>
      </c>
      <c r="O475">
        <v>0</v>
      </c>
      <c r="P475">
        <v>0</v>
      </c>
      <c r="Q475">
        <v>7.31</v>
      </c>
      <c r="R475">
        <v>87.05</v>
      </c>
      <c r="S475">
        <v>0</v>
      </c>
      <c r="T475">
        <v>-3.21</v>
      </c>
      <c r="U475">
        <v>2.2200000000000002</v>
      </c>
      <c r="V475">
        <v>-4.8</v>
      </c>
      <c r="W475">
        <v>7.8</v>
      </c>
      <c r="X475">
        <v>12.61</v>
      </c>
      <c r="Y475">
        <v>-119</v>
      </c>
      <c r="Z475">
        <v>11</v>
      </c>
      <c r="AA475">
        <v>130</v>
      </c>
      <c r="AB475">
        <v>4.72</v>
      </c>
      <c r="AC475">
        <v>55.83</v>
      </c>
      <c r="AD475">
        <v>60.56</v>
      </c>
      <c r="AE475">
        <v>0</v>
      </c>
      <c r="AF475">
        <v>-2.69</v>
      </c>
      <c r="AG475">
        <v>10</v>
      </c>
      <c r="AH475">
        <v>-222</v>
      </c>
      <c r="AI475">
        <v>19</v>
      </c>
      <c r="AJ475">
        <v>241</v>
      </c>
      <c r="AK475">
        <v>8.16</v>
      </c>
      <c r="AL475">
        <v>103.51</v>
      </c>
      <c r="AM475">
        <v>111.67</v>
      </c>
      <c r="AN475">
        <v>84.21</v>
      </c>
      <c r="AO475">
        <v>0</v>
      </c>
      <c r="AP475">
        <v>16</v>
      </c>
      <c r="AQ475">
        <v>1</v>
      </c>
      <c r="AR475">
        <v>-1.46</v>
      </c>
      <c r="AS475">
        <v>8.4600000000000009</v>
      </c>
      <c r="AT475">
        <v>9.92</v>
      </c>
      <c r="AU475">
        <v>-167</v>
      </c>
      <c r="AV475">
        <v>17</v>
      </c>
      <c r="AW475">
        <v>184</v>
      </c>
      <c r="AX475">
        <v>7.3</v>
      </c>
      <c r="AY475">
        <v>79.03</v>
      </c>
      <c r="AZ475">
        <v>86.33</v>
      </c>
      <c r="BA475">
        <v>94.12</v>
      </c>
      <c r="BB475">
        <v>0</v>
      </c>
      <c r="BC475">
        <v>1</v>
      </c>
      <c r="BD475">
        <v>1.1000000000000001</v>
      </c>
      <c r="BE475">
        <v>10.32</v>
      </c>
      <c r="BF475">
        <v>9.2200000000000006</v>
      </c>
      <c r="BG475">
        <v>-123</v>
      </c>
      <c r="BH475">
        <v>6.87</v>
      </c>
      <c r="BI475">
        <v>59.7</v>
      </c>
      <c r="BJ475">
        <v>16</v>
      </c>
      <c r="BK475">
        <v>139</v>
      </c>
      <c r="BL475">
        <v>1</v>
      </c>
      <c r="BM475">
        <v>-7.41</v>
      </c>
      <c r="BN475">
        <v>7.41</v>
      </c>
      <c r="BO475">
        <v>0</v>
      </c>
      <c r="BP475">
        <v>7.73</v>
      </c>
      <c r="BQ475">
        <v>0</v>
      </c>
      <c r="BR475">
        <v>18</v>
      </c>
      <c r="BS475">
        <v>-18</v>
      </c>
      <c r="BT475">
        <v>0</v>
      </c>
      <c r="BU475">
        <v>0</v>
      </c>
      <c r="BV475">
        <v>0</v>
      </c>
      <c r="BW475">
        <v>0</v>
      </c>
      <c r="BX475">
        <v>87.05</v>
      </c>
      <c r="BY475">
        <v>40</v>
      </c>
      <c r="BZ475">
        <v>0</v>
      </c>
      <c r="CA475">
        <v>0</v>
      </c>
      <c r="CB475">
        <v>3.73</v>
      </c>
      <c r="CC475">
        <v>5</v>
      </c>
      <c r="CD475">
        <v>23</v>
      </c>
      <c r="CE475">
        <v>129</v>
      </c>
      <c r="CF475">
        <v>22</v>
      </c>
      <c r="CG475">
        <v>4</v>
      </c>
      <c r="CH475">
        <v>0</v>
      </c>
      <c r="CI475">
        <v>0</v>
      </c>
      <c r="CJ475">
        <v>1</v>
      </c>
      <c r="CK475">
        <v>1</v>
      </c>
      <c r="CL475">
        <v>1</v>
      </c>
      <c r="CM475">
        <v>1</v>
      </c>
      <c r="CN475">
        <v>1</v>
      </c>
      <c r="CO475">
        <v>0</v>
      </c>
      <c r="CP475">
        <v>139.69999999999999</v>
      </c>
      <c r="CQ475">
        <v>249.9</v>
      </c>
      <c r="CR475">
        <v>35.86</v>
      </c>
      <c r="CS475">
        <v>16.579999999999998</v>
      </c>
      <c r="CT475">
        <v>17.329999999999998</v>
      </c>
      <c r="CU475">
        <v>48.09</v>
      </c>
      <c r="CV475">
        <v>50.35</v>
      </c>
      <c r="CW475">
        <v>50.84</v>
      </c>
      <c r="CX475">
        <v>54.87</v>
      </c>
      <c r="CY475">
        <v>54.43</v>
      </c>
      <c r="CZ475">
        <v>53.67</v>
      </c>
    </row>
    <row r="476" spans="1:104">
      <c r="A476" t="s">
        <v>1257</v>
      </c>
      <c r="B476" t="s">
        <v>1258</v>
      </c>
      <c r="C476" t="s">
        <v>68</v>
      </c>
      <c r="D476" t="s">
        <v>282</v>
      </c>
      <c r="E476">
        <v>80</v>
      </c>
      <c r="F476">
        <v>20142015</v>
      </c>
      <c r="G476">
        <v>30</v>
      </c>
      <c r="H476">
        <v>2.5</v>
      </c>
      <c r="I476">
        <v>2.5</v>
      </c>
      <c r="J476">
        <v>0</v>
      </c>
      <c r="K476">
        <v>1</v>
      </c>
      <c r="L476">
        <v>1</v>
      </c>
      <c r="M476">
        <v>0</v>
      </c>
      <c r="N476">
        <v>0.42</v>
      </c>
      <c r="O476">
        <v>0.42</v>
      </c>
      <c r="P476">
        <v>1</v>
      </c>
      <c r="Q476">
        <v>7.59</v>
      </c>
      <c r="R476">
        <v>95.71</v>
      </c>
      <c r="S476">
        <v>0</v>
      </c>
      <c r="T476">
        <v>-0.72</v>
      </c>
      <c r="U476">
        <v>1.79</v>
      </c>
      <c r="V476">
        <v>-6.22</v>
      </c>
      <c r="W476">
        <v>8.4700000000000006</v>
      </c>
      <c r="X476">
        <v>14.7</v>
      </c>
      <c r="Y476">
        <v>-98</v>
      </c>
      <c r="Z476">
        <v>10</v>
      </c>
      <c r="AA476">
        <v>108</v>
      </c>
      <c r="AB476">
        <v>4.1900000000000004</v>
      </c>
      <c r="AC476">
        <v>45.25</v>
      </c>
      <c r="AD476">
        <v>49.44</v>
      </c>
      <c r="AE476">
        <v>5</v>
      </c>
      <c r="AF476">
        <v>-5.07</v>
      </c>
      <c r="AG476">
        <v>12.67</v>
      </c>
      <c r="AH476">
        <v>-201</v>
      </c>
      <c r="AI476">
        <v>18</v>
      </c>
      <c r="AJ476">
        <v>219</v>
      </c>
      <c r="AK476">
        <v>7.54</v>
      </c>
      <c r="AL476">
        <v>91.77</v>
      </c>
      <c r="AM476">
        <v>99.31</v>
      </c>
      <c r="AN476">
        <v>55.56</v>
      </c>
      <c r="AO476">
        <v>1</v>
      </c>
      <c r="AP476">
        <v>10</v>
      </c>
      <c r="AQ476">
        <v>6</v>
      </c>
      <c r="AR476">
        <v>-5.39</v>
      </c>
      <c r="AS476">
        <v>8.67</v>
      </c>
      <c r="AT476">
        <v>14.06</v>
      </c>
      <c r="AU476">
        <v>-143</v>
      </c>
      <c r="AV476">
        <v>15</v>
      </c>
      <c r="AW476">
        <v>158</v>
      </c>
      <c r="AX476">
        <v>6.29</v>
      </c>
      <c r="AY476">
        <v>66.2</v>
      </c>
      <c r="AZ476">
        <v>72.489999999999995</v>
      </c>
      <c r="BA476">
        <v>66.67</v>
      </c>
      <c r="BB476">
        <v>1</v>
      </c>
      <c r="BC476">
        <v>5</v>
      </c>
      <c r="BD476">
        <v>-8.19</v>
      </c>
      <c r="BE476">
        <v>7.75</v>
      </c>
      <c r="BF476">
        <v>15.94</v>
      </c>
      <c r="BG476">
        <v>-109</v>
      </c>
      <c r="BH476">
        <v>4.1900000000000004</v>
      </c>
      <c r="BI476">
        <v>49.86</v>
      </c>
      <c r="BJ476">
        <v>10</v>
      </c>
      <c r="BK476">
        <v>119</v>
      </c>
      <c r="BL476">
        <v>4</v>
      </c>
      <c r="BM476">
        <v>-9.83</v>
      </c>
      <c r="BN476">
        <v>15.38</v>
      </c>
      <c r="BO476">
        <v>0.42</v>
      </c>
      <c r="BP476">
        <v>7.12</v>
      </c>
      <c r="BQ476">
        <v>1</v>
      </c>
      <c r="BR476">
        <v>17</v>
      </c>
      <c r="BS476">
        <v>-16</v>
      </c>
      <c r="BT476">
        <v>5.56</v>
      </c>
      <c r="BU476">
        <v>0</v>
      </c>
      <c r="BV476">
        <v>10</v>
      </c>
      <c r="BW476">
        <v>6.67</v>
      </c>
      <c r="BX476">
        <v>85.71</v>
      </c>
      <c r="BY476">
        <v>36</v>
      </c>
      <c r="BZ476">
        <v>2</v>
      </c>
      <c r="CA476">
        <v>5</v>
      </c>
      <c r="CB476">
        <v>5.41</v>
      </c>
      <c r="CC476">
        <v>8</v>
      </c>
      <c r="CD476">
        <v>28</v>
      </c>
      <c r="CE476">
        <v>140</v>
      </c>
      <c r="CF476">
        <v>10</v>
      </c>
      <c r="CG476">
        <v>4</v>
      </c>
      <c r="CH476">
        <v>1</v>
      </c>
      <c r="CI476">
        <v>0</v>
      </c>
      <c r="CJ476">
        <v>4</v>
      </c>
      <c r="CK476">
        <v>3</v>
      </c>
      <c r="CL476">
        <v>3</v>
      </c>
      <c r="CM476">
        <v>0</v>
      </c>
      <c r="CN476">
        <v>1</v>
      </c>
      <c r="CO476">
        <v>0.42</v>
      </c>
      <c r="CP476">
        <v>143.19</v>
      </c>
      <c r="CQ476">
        <v>277.70999999999998</v>
      </c>
      <c r="CR476">
        <v>34.020000000000003</v>
      </c>
      <c r="CS476">
        <v>17.059999999999999</v>
      </c>
      <c r="CT476">
        <v>16.93</v>
      </c>
      <c r="CU476">
        <v>47.06</v>
      </c>
      <c r="CV476">
        <v>50.04</v>
      </c>
      <c r="CW476">
        <v>51.33</v>
      </c>
      <c r="CX476">
        <v>57.73</v>
      </c>
      <c r="CY476">
        <v>53.72</v>
      </c>
      <c r="CZ476">
        <v>53.64</v>
      </c>
    </row>
    <row r="477" spans="1:104">
      <c r="A477" t="s">
        <v>951</v>
      </c>
      <c r="B477" t="s">
        <v>952</v>
      </c>
      <c r="C477" t="s">
        <v>113</v>
      </c>
      <c r="D477" t="s">
        <v>643</v>
      </c>
      <c r="E477">
        <v>78</v>
      </c>
      <c r="F477">
        <v>20142015</v>
      </c>
      <c r="G477">
        <v>29</v>
      </c>
      <c r="H477">
        <v>4.5</v>
      </c>
      <c r="I477">
        <v>4.5</v>
      </c>
      <c r="J477">
        <v>0</v>
      </c>
      <c r="K477">
        <v>0</v>
      </c>
      <c r="L477">
        <v>0</v>
      </c>
      <c r="M477">
        <v>0</v>
      </c>
      <c r="N477">
        <v>0</v>
      </c>
      <c r="O477">
        <v>0</v>
      </c>
      <c r="P477">
        <v>0</v>
      </c>
      <c r="Q477">
        <v>15.03</v>
      </c>
      <c r="R477">
        <v>84.51</v>
      </c>
      <c r="S477">
        <v>0</v>
      </c>
      <c r="T477">
        <v>1.1000000000000001</v>
      </c>
      <c r="U477">
        <v>1.07</v>
      </c>
      <c r="V477">
        <v>5.03</v>
      </c>
      <c r="W477">
        <v>18.920000000000002</v>
      </c>
      <c r="X477">
        <v>13.89</v>
      </c>
      <c r="Y477">
        <v>-46</v>
      </c>
      <c r="Z477">
        <v>14</v>
      </c>
      <c r="AA477">
        <v>60</v>
      </c>
      <c r="AB477">
        <v>10.050000000000001</v>
      </c>
      <c r="AC477">
        <v>43.06</v>
      </c>
      <c r="AD477">
        <v>53.1</v>
      </c>
      <c r="AE477">
        <v>6</v>
      </c>
      <c r="AF477">
        <v>4.91</v>
      </c>
      <c r="AG477">
        <v>10.119999999999999</v>
      </c>
      <c r="AH477">
        <v>-107</v>
      </c>
      <c r="AI477">
        <v>23</v>
      </c>
      <c r="AJ477">
        <v>130</v>
      </c>
      <c r="AK477">
        <v>16.510000000000002</v>
      </c>
      <c r="AL477">
        <v>93.29</v>
      </c>
      <c r="AM477">
        <v>109.8</v>
      </c>
      <c r="AN477">
        <v>60.87</v>
      </c>
      <c r="AO477">
        <v>2</v>
      </c>
      <c r="AP477">
        <v>5</v>
      </c>
      <c r="AQ477">
        <v>8</v>
      </c>
      <c r="AR477">
        <v>3.74</v>
      </c>
      <c r="AS477">
        <v>15.65</v>
      </c>
      <c r="AT477">
        <v>11.92</v>
      </c>
      <c r="AU477">
        <v>-79</v>
      </c>
      <c r="AV477">
        <v>18</v>
      </c>
      <c r="AW477">
        <v>97</v>
      </c>
      <c r="AX477">
        <v>12.92</v>
      </c>
      <c r="AY477">
        <v>69.61</v>
      </c>
      <c r="AZ477">
        <v>82.53</v>
      </c>
      <c r="BA477">
        <v>77.78</v>
      </c>
      <c r="BB477">
        <v>0</v>
      </c>
      <c r="BC477">
        <v>6</v>
      </c>
      <c r="BD477">
        <v>4.41</v>
      </c>
      <c r="BE477">
        <v>16.47</v>
      </c>
      <c r="BF477">
        <v>12.06</v>
      </c>
      <c r="BG477">
        <v>-57</v>
      </c>
      <c r="BH477">
        <v>10.050000000000001</v>
      </c>
      <c r="BI477">
        <v>50.95</v>
      </c>
      <c r="BJ477">
        <v>14</v>
      </c>
      <c r="BK477">
        <v>71</v>
      </c>
      <c r="BL477">
        <v>6</v>
      </c>
      <c r="BM477">
        <v>-9.3000000000000007</v>
      </c>
      <c r="BN477">
        <v>9.3000000000000007</v>
      </c>
      <c r="BO477">
        <v>0</v>
      </c>
      <c r="BP477">
        <v>7.89</v>
      </c>
      <c r="BQ477">
        <v>0</v>
      </c>
      <c r="BR477">
        <v>11</v>
      </c>
      <c r="BS477">
        <v>-11</v>
      </c>
      <c r="BT477">
        <v>0</v>
      </c>
      <c r="BU477">
        <v>0</v>
      </c>
      <c r="BV477">
        <v>0</v>
      </c>
      <c r="BW477">
        <v>0</v>
      </c>
      <c r="BX477">
        <v>84.51</v>
      </c>
      <c r="BY477">
        <v>39</v>
      </c>
      <c r="BZ477">
        <v>1</v>
      </c>
      <c r="CA477">
        <v>2</v>
      </c>
      <c r="CB477">
        <v>6.38</v>
      </c>
      <c r="CC477">
        <v>3</v>
      </c>
      <c r="CD477">
        <v>13</v>
      </c>
      <c r="CE477">
        <v>44</v>
      </c>
      <c r="CF477">
        <v>1</v>
      </c>
      <c r="CG477">
        <v>1</v>
      </c>
      <c r="CH477">
        <v>0</v>
      </c>
      <c r="CI477">
        <v>0</v>
      </c>
      <c r="CJ477">
        <v>6</v>
      </c>
      <c r="CK477">
        <v>1</v>
      </c>
      <c r="CL477">
        <v>8</v>
      </c>
      <c r="CM477">
        <v>1</v>
      </c>
      <c r="CN477">
        <v>1</v>
      </c>
      <c r="CO477">
        <v>0</v>
      </c>
      <c r="CP477">
        <v>83.61</v>
      </c>
      <c r="CQ477">
        <v>275.02999999999997</v>
      </c>
      <c r="CR477">
        <v>23.31</v>
      </c>
      <c r="CS477">
        <v>18.22</v>
      </c>
      <c r="CT477">
        <v>17.41</v>
      </c>
      <c r="CU477">
        <v>47.69</v>
      </c>
      <c r="CV477">
        <v>50.12</v>
      </c>
      <c r="CW477">
        <v>51.87</v>
      </c>
      <c r="CX477">
        <v>56.89</v>
      </c>
      <c r="CY477">
        <v>54.83</v>
      </c>
      <c r="CZ477">
        <v>54.57</v>
      </c>
    </row>
    <row r="478" spans="1:104">
      <c r="A478" t="s">
        <v>1630</v>
      </c>
      <c r="B478" t="s">
        <v>1631</v>
      </c>
      <c r="C478" t="s">
        <v>62</v>
      </c>
      <c r="D478" t="s">
        <v>1243</v>
      </c>
      <c r="E478">
        <v>6</v>
      </c>
      <c r="F478">
        <v>20142015</v>
      </c>
      <c r="G478">
        <v>22</v>
      </c>
      <c r="H478">
        <v>0.9</v>
      </c>
      <c r="I478">
        <v>0.9</v>
      </c>
      <c r="J478">
        <v>0</v>
      </c>
      <c r="K478">
        <v>0</v>
      </c>
      <c r="L478">
        <v>0</v>
      </c>
      <c r="M478">
        <v>0</v>
      </c>
      <c r="N478">
        <v>0</v>
      </c>
      <c r="O478">
        <v>0</v>
      </c>
      <c r="P478">
        <v>0</v>
      </c>
      <c r="Q478">
        <v>27.27</v>
      </c>
      <c r="R478">
        <v>91.67</v>
      </c>
      <c r="S478" t="s">
        <v>1488</v>
      </c>
      <c r="T478">
        <v>-2.7</v>
      </c>
      <c r="U478">
        <v>0.67</v>
      </c>
      <c r="V478">
        <v>33.33</v>
      </c>
      <c r="W478">
        <v>33.33</v>
      </c>
      <c r="X478">
        <v>0</v>
      </c>
      <c r="Y478">
        <v>-3</v>
      </c>
      <c r="Z478">
        <v>3</v>
      </c>
      <c r="AA478">
        <v>6</v>
      </c>
      <c r="AB478">
        <v>44.63</v>
      </c>
      <c r="AC478">
        <v>89.26</v>
      </c>
      <c r="AD478">
        <v>133.88</v>
      </c>
      <c r="AE478">
        <v>0</v>
      </c>
      <c r="AF478">
        <v>27.27</v>
      </c>
      <c r="AG478">
        <v>0</v>
      </c>
      <c r="AH478">
        <v>-5</v>
      </c>
      <c r="AI478">
        <v>3</v>
      </c>
      <c r="AJ478">
        <v>8</v>
      </c>
      <c r="AK478">
        <v>44.63</v>
      </c>
      <c r="AL478">
        <v>119.01</v>
      </c>
      <c r="AM478">
        <v>163.63999999999999</v>
      </c>
      <c r="AN478">
        <v>100</v>
      </c>
      <c r="AO478">
        <v>0</v>
      </c>
      <c r="AP478">
        <v>0</v>
      </c>
      <c r="AQ478">
        <v>0</v>
      </c>
      <c r="AR478">
        <v>37.5</v>
      </c>
      <c r="AS478">
        <v>37.5</v>
      </c>
      <c r="AT478">
        <v>0</v>
      </c>
      <c r="AU478">
        <v>-2</v>
      </c>
      <c r="AV478">
        <v>3</v>
      </c>
      <c r="AW478">
        <v>5</v>
      </c>
      <c r="AX478">
        <v>44.63</v>
      </c>
      <c r="AY478">
        <v>74.38</v>
      </c>
      <c r="AZ478">
        <v>119.01</v>
      </c>
      <c r="BA478">
        <v>100</v>
      </c>
      <c r="BB478">
        <v>0</v>
      </c>
      <c r="BC478">
        <v>0</v>
      </c>
      <c r="BD478">
        <v>42.86</v>
      </c>
      <c r="BE478">
        <v>42.86</v>
      </c>
      <c r="BF478">
        <v>0</v>
      </c>
      <c r="BG478">
        <v>-1</v>
      </c>
      <c r="BH478">
        <v>44.63</v>
      </c>
      <c r="BI478">
        <v>59.5</v>
      </c>
      <c r="BJ478">
        <v>3</v>
      </c>
      <c r="BK478">
        <v>4</v>
      </c>
      <c r="BL478">
        <v>0</v>
      </c>
      <c r="BM478">
        <v>40</v>
      </c>
      <c r="BN478">
        <v>0</v>
      </c>
      <c r="BO478">
        <v>29.75</v>
      </c>
      <c r="BP478">
        <v>44.63</v>
      </c>
      <c r="BQ478">
        <v>2</v>
      </c>
      <c r="BR478">
        <v>3</v>
      </c>
      <c r="BS478">
        <v>-1</v>
      </c>
      <c r="BT478">
        <v>40</v>
      </c>
      <c r="BU478" t="s">
        <v>1488</v>
      </c>
      <c r="BV478">
        <v>66.67</v>
      </c>
      <c r="BW478">
        <v>66.67</v>
      </c>
      <c r="BX478">
        <v>25</v>
      </c>
      <c r="BY478">
        <v>40</v>
      </c>
      <c r="BZ478">
        <v>0</v>
      </c>
      <c r="CA478">
        <v>0</v>
      </c>
      <c r="CB478">
        <v>0</v>
      </c>
      <c r="CC478">
        <v>0</v>
      </c>
      <c r="CD478">
        <v>1</v>
      </c>
      <c r="CE478">
        <v>2</v>
      </c>
      <c r="CF478">
        <v>0</v>
      </c>
      <c r="CG478">
        <v>0</v>
      </c>
      <c r="CH478">
        <v>0</v>
      </c>
      <c r="CI478">
        <v>0</v>
      </c>
      <c r="CJ478">
        <v>0</v>
      </c>
      <c r="CK478">
        <v>0</v>
      </c>
      <c r="CL478">
        <v>0</v>
      </c>
      <c r="CM478">
        <v>0</v>
      </c>
      <c r="CN478">
        <v>0</v>
      </c>
      <c r="CO478">
        <v>0</v>
      </c>
      <c r="CP478">
        <v>4.03</v>
      </c>
      <c r="CQ478">
        <v>36.76</v>
      </c>
      <c r="CR478">
        <v>9.89</v>
      </c>
      <c r="CS478">
        <v>16.239999999999998</v>
      </c>
      <c r="CT478">
        <v>17.66</v>
      </c>
      <c r="CU478">
        <v>39.72</v>
      </c>
      <c r="CV478">
        <v>50.19</v>
      </c>
      <c r="CW478">
        <v>41.81</v>
      </c>
      <c r="CX478">
        <v>63.45</v>
      </c>
      <c r="CY478">
        <v>52.95</v>
      </c>
      <c r="CZ478">
        <v>52.54</v>
      </c>
    </row>
    <row r="479" spans="1:104">
      <c r="A479" t="s">
        <v>337</v>
      </c>
      <c r="B479" t="s">
        <v>338</v>
      </c>
      <c r="C479" t="s">
        <v>62</v>
      </c>
      <c r="D479" t="s">
        <v>81</v>
      </c>
      <c r="E479">
        <v>73</v>
      </c>
      <c r="F479">
        <v>20142015</v>
      </c>
      <c r="G479">
        <v>29</v>
      </c>
      <c r="H479">
        <v>4.25</v>
      </c>
      <c r="I479">
        <v>4.25</v>
      </c>
      <c r="J479">
        <v>0</v>
      </c>
      <c r="K479">
        <v>1</v>
      </c>
      <c r="L479">
        <v>1</v>
      </c>
      <c r="M479">
        <v>0</v>
      </c>
      <c r="N479">
        <v>0.39</v>
      </c>
      <c r="O479">
        <v>0.39</v>
      </c>
      <c r="P479">
        <v>1</v>
      </c>
      <c r="Q479">
        <v>11.11</v>
      </c>
      <c r="R479">
        <v>87.79</v>
      </c>
      <c r="S479">
        <v>0</v>
      </c>
      <c r="T479">
        <v>4.8899999999999997</v>
      </c>
      <c r="U479">
        <v>2.1</v>
      </c>
      <c r="V479">
        <v>0.84</v>
      </c>
      <c r="W479">
        <v>14.75</v>
      </c>
      <c r="X479">
        <v>13.91</v>
      </c>
      <c r="Y479">
        <v>-86</v>
      </c>
      <c r="Z479">
        <v>18</v>
      </c>
      <c r="AA479">
        <v>104</v>
      </c>
      <c r="AB479">
        <v>7.04</v>
      </c>
      <c r="AC479">
        <v>40.69</v>
      </c>
      <c r="AD479">
        <v>47.73</v>
      </c>
      <c r="AE479">
        <v>0</v>
      </c>
      <c r="AF479">
        <v>0.12</v>
      </c>
      <c r="AG479">
        <v>10.99</v>
      </c>
      <c r="AH479">
        <v>-217</v>
      </c>
      <c r="AI479">
        <v>31</v>
      </c>
      <c r="AJ479">
        <v>248</v>
      </c>
      <c r="AK479">
        <v>12.13</v>
      </c>
      <c r="AL479">
        <v>97.02</v>
      </c>
      <c r="AM479">
        <v>109.15</v>
      </c>
      <c r="AN479">
        <v>64.52</v>
      </c>
      <c r="AO479">
        <v>0</v>
      </c>
      <c r="AP479">
        <v>16</v>
      </c>
      <c r="AQ479">
        <v>1</v>
      </c>
      <c r="AR479">
        <v>0.73</v>
      </c>
      <c r="AS479">
        <v>12.8</v>
      </c>
      <c r="AT479">
        <v>12.06</v>
      </c>
      <c r="AU479">
        <v>-157</v>
      </c>
      <c r="AV479">
        <v>27</v>
      </c>
      <c r="AW479">
        <v>184</v>
      </c>
      <c r="AX479">
        <v>10.56</v>
      </c>
      <c r="AY479">
        <v>71.98</v>
      </c>
      <c r="AZ479">
        <v>82.55</v>
      </c>
      <c r="BA479">
        <v>74.069999999999993</v>
      </c>
      <c r="BB479">
        <v>0</v>
      </c>
      <c r="BC479">
        <v>1</v>
      </c>
      <c r="BD479">
        <v>-0.21</v>
      </c>
      <c r="BE479">
        <v>13.25</v>
      </c>
      <c r="BF479">
        <v>13.45</v>
      </c>
      <c r="BG479">
        <v>-111</v>
      </c>
      <c r="BH479">
        <v>7.82</v>
      </c>
      <c r="BI479">
        <v>51.25</v>
      </c>
      <c r="BJ479">
        <v>20</v>
      </c>
      <c r="BK479">
        <v>131</v>
      </c>
      <c r="BL479">
        <v>1</v>
      </c>
      <c r="BM479">
        <v>-8.82</v>
      </c>
      <c r="BN479">
        <v>8.82</v>
      </c>
      <c r="BO479">
        <v>0</v>
      </c>
      <c r="BP479">
        <v>6.26</v>
      </c>
      <c r="BQ479">
        <v>0</v>
      </c>
      <c r="BR479">
        <v>16</v>
      </c>
      <c r="BS479">
        <v>-16</v>
      </c>
      <c r="BT479">
        <v>0</v>
      </c>
      <c r="BU479">
        <v>0</v>
      </c>
      <c r="BV479">
        <v>0</v>
      </c>
      <c r="BW479">
        <v>0</v>
      </c>
      <c r="BX479">
        <v>87.79</v>
      </c>
      <c r="BY479">
        <v>40</v>
      </c>
      <c r="BZ479">
        <v>0</v>
      </c>
      <c r="CA479">
        <v>0</v>
      </c>
      <c r="CB479">
        <v>11.81</v>
      </c>
      <c r="CC479">
        <v>15</v>
      </c>
      <c r="CD479">
        <v>23</v>
      </c>
      <c r="CE479">
        <v>112</v>
      </c>
      <c r="CF479">
        <v>10</v>
      </c>
      <c r="CG479">
        <v>6</v>
      </c>
      <c r="CH479">
        <v>1</v>
      </c>
      <c r="CI479">
        <v>0</v>
      </c>
      <c r="CJ479">
        <v>1</v>
      </c>
      <c r="CK479">
        <v>3</v>
      </c>
      <c r="CL479">
        <v>4</v>
      </c>
      <c r="CM479">
        <v>4</v>
      </c>
      <c r="CN479">
        <v>5</v>
      </c>
      <c r="CO479">
        <v>0.39</v>
      </c>
      <c r="CP479">
        <v>153.37</v>
      </c>
      <c r="CQ479">
        <v>261.06</v>
      </c>
      <c r="CR479">
        <v>37.01</v>
      </c>
      <c r="CS479">
        <v>16.73</v>
      </c>
      <c r="CT479">
        <v>17.48</v>
      </c>
      <c r="CU479">
        <v>52.96</v>
      </c>
      <c r="CV479">
        <v>50</v>
      </c>
      <c r="CW479">
        <v>52.54</v>
      </c>
      <c r="CX479">
        <v>46.67</v>
      </c>
      <c r="CY479">
        <v>54.81</v>
      </c>
      <c r="CZ479">
        <v>54.82</v>
      </c>
    </row>
    <row r="480" spans="1:104">
      <c r="A480" t="s">
        <v>228</v>
      </c>
      <c r="B480" t="s">
        <v>229</v>
      </c>
      <c r="C480" t="s">
        <v>124</v>
      </c>
      <c r="D480" t="s">
        <v>230</v>
      </c>
      <c r="E480">
        <v>67</v>
      </c>
      <c r="F480">
        <v>20142015</v>
      </c>
      <c r="G480">
        <v>25</v>
      </c>
      <c r="H480">
        <v>1</v>
      </c>
      <c r="I480">
        <v>1.1000000000000001</v>
      </c>
      <c r="J480">
        <v>1</v>
      </c>
      <c r="K480">
        <v>0</v>
      </c>
      <c r="L480">
        <v>1</v>
      </c>
      <c r="M480">
        <v>1.02</v>
      </c>
      <c r="N480">
        <v>0</v>
      </c>
      <c r="O480">
        <v>1.02</v>
      </c>
      <c r="P480">
        <v>2</v>
      </c>
      <c r="Q480">
        <v>10.81</v>
      </c>
      <c r="R480">
        <v>92.06</v>
      </c>
      <c r="S480">
        <v>20</v>
      </c>
      <c r="T480">
        <v>6.22</v>
      </c>
      <c r="U480">
        <v>0.88</v>
      </c>
      <c r="V480">
        <v>3.22</v>
      </c>
      <c r="W480">
        <v>13.33</v>
      </c>
      <c r="X480">
        <v>10.11</v>
      </c>
      <c r="Y480">
        <v>-44</v>
      </c>
      <c r="Z480">
        <v>8</v>
      </c>
      <c r="AA480">
        <v>52</v>
      </c>
      <c r="AB480">
        <v>8.16</v>
      </c>
      <c r="AC480">
        <v>53.04</v>
      </c>
      <c r="AD480">
        <v>61.2</v>
      </c>
      <c r="AE480">
        <v>4</v>
      </c>
      <c r="AF480">
        <v>0.05</v>
      </c>
      <c r="AG480">
        <v>10.76</v>
      </c>
      <c r="AH480">
        <v>-87</v>
      </c>
      <c r="AI480">
        <v>12</v>
      </c>
      <c r="AJ480">
        <v>99</v>
      </c>
      <c r="AK480">
        <v>12.24</v>
      </c>
      <c r="AL480">
        <v>100.98</v>
      </c>
      <c r="AM480">
        <v>113.22</v>
      </c>
      <c r="AN480">
        <v>75</v>
      </c>
      <c r="AO480">
        <v>0</v>
      </c>
      <c r="AP480">
        <v>12</v>
      </c>
      <c r="AQ480">
        <v>7</v>
      </c>
      <c r="AR480">
        <v>3.55</v>
      </c>
      <c r="AS480">
        <v>15.79</v>
      </c>
      <c r="AT480">
        <v>12.24</v>
      </c>
      <c r="AU480">
        <v>-52</v>
      </c>
      <c r="AV480">
        <v>12</v>
      </c>
      <c r="AW480">
        <v>64</v>
      </c>
      <c r="AX480">
        <v>12.24</v>
      </c>
      <c r="AY480">
        <v>65.28</v>
      </c>
      <c r="AZ480">
        <v>77.52</v>
      </c>
      <c r="BA480">
        <v>75</v>
      </c>
      <c r="BB480">
        <v>2</v>
      </c>
      <c r="BC480">
        <v>7</v>
      </c>
      <c r="BD480">
        <v>4</v>
      </c>
      <c r="BE480">
        <v>17.649999999999999</v>
      </c>
      <c r="BF480">
        <v>13.65</v>
      </c>
      <c r="BG480">
        <v>-33</v>
      </c>
      <c r="BH480">
        <v>9.18</v>
      </c>
      <c r="BI480">
        <v>42.84</v>
      </c>
      <c r="BJ480">
        <v>9</v>
      </c>
      <c r="BK480">
        <v>42</v>
      </c>
      <c r="BL480">
        <v>5</v>
      </c>
      <c r="BM480">
        <v>8.61</v>
      </c>
      <c r="BN480">
        <v>2.5</v>
      </c>
      <c r="BO480">
        <v>1.02</v>
      </c>
      <c r="BP480">
        <v>8.16</v>
      </c>
      <c r="BQ480">
        <v>1</v>
      </c>
      <c r="BR480">
        <v>8</v>
      </c>
      <c r="BS480">
        <v>-7</v>
      </c>
      <c r="BT480">
        <v>11.11</v>
      </c>
      <c r="BU480">
        <v>14.29</v>
      </c>
      <c r="BV480">
        <v>11.11</v>
      </c>
      <c r="BW480">
        <v>8.33</v>
      </c>
      <c r="BX480">
        <v>80.95</v>
      </c>
      <c r="BY480">
        <v>47</v>
      </c>
      <c r="BZ480">
        <v>3</v>
      </c>
      <c r="CA480">
        <v>1</v>
      </c>
      <c r="CB480">
        <v>10.53</v>
      </c>
      <c r="CC480">
        <v>2</v>
      </c>
      <c r="CD480">
        <v>15</v>
      </c>
      <c r="CE480">
        <v>17</v>
      </c>
      <c r="CF480">
        <v>8</v>
      </c>
      <c r="CG480">
        <v>3</v>
      </c>
      <c r="CH480">
        <v>0</v>
      </c>
      <c r="CI480">
        <v>0</v>
      </c>
      <c r="CJ480">
        <v>4</v>
      </c>
      <c r="CK480">
        <v>1</v>
      </c>
      <c r="CL480">
        <v>2</v>
      </c>
      <c r="CM480">
        <v>0</v>
      </c>
      <c r="CN480">
        <v>2</v>
      </c>
      <c r="CO480">
        <v>2.04</v>
      </c>
      <c r="CP480">
        <v>58.83</v>
      </c>
      <c r="CQ480">
        <v>302.36</v>
      </c>
      <c r="CR480">
        <v>16.29</v>
      </c>
      <c r="CS480">
        <v>18.47</v>
      </c>
      <c r="CT480">
        <v>17.47</v>
      </c>
      <c r="CU480">
        <v>49.95</v>
      </c>
      <c r="CV480">
        <v>50.6</v>
      </c>
      <c r="CW480">
        <v>55.57</v>
      </c>
      <c r="CX480">
        <v>55.68</v>
      </c>
      <c r="CY480">
        <v>54.95</v>
      </c>
      <c r="CZ480">
        <v>53.65</v>
      </c>
    </row>
    <row r="481" spans="1:104">
      <c r="A481" t="s">
        <v>430</v>
      </c>
      <c r="B481" t="s">
        <v>431</v>
      </c>
      <c r="C481" t="s">
        <v>68</v>
      </c>
      <c r="D481" t="s">
        <v>364</v>
      </c>
      <c r="E481">
        <v>70</v>
      </c>
      <c r="F481">
        <v>20142015</v>
      </c>
      <c r="G481">
        <v>21</v>
      </c>
      <c r="H481">
        <v>0.92500000000000004</v>
      </c>
      <c r="I481">
        <v>0.92500000000000004</v>
      </c>
      <c r="J481">
        <v>0</v>
      </c>
      <c r="K481">
        <v>0</v>
      </c>
      <c r="L481">
        <v>0</v>
      </c>
      <c r="M481">
        <v>0</v>
      </c>
      <c r="N481">
        <v>0</v>
      </c>
      <c r="O481">
        <v>0</v>
      </c>
      <c r="P481">
        <v>0</v>
      </c>
      <c r="Q481">
        <v>50</v>
      </c>
      <c r="R481">
        <v>100</v>
      </c>
      <c r="S481">
        <v>0</v>
      </c>
      <c r="T481" t="s">
        <v>1488</v>
      </c>
      <c r="U481">
        <v>0.04</v>
      </c>
      <c r="V481">
        <v>28.43</v>
      </c>
      <c r="W481">
        <v>50</v>
      </c>
      <c r="X481">
        <v>21.57</v>
      </c>
      <c r="Y481">
        <v>0</v>
      </c>
      <c r="Z481">
        <v>1</v>
      </c>
      <c r="AA481">
        <v>1</v>
      </c>
      <c r="AB481">
        <v>23.76</v>
      </c>
      <c r="AC481">
        <v>23.76</v>
      </c>
      <c r="AD481">
        <v>47.52</v>
      </c>
      <c r="AE481">
        <v>1</v>
      </c>
      <c r="AF481">
        <v>33.94</v>
      </c>
      <c r="AG481">
        <v>16.059999999999999</v>
      </c>
      <c r="AH481">
        <v>0</v>
      </c>
      <c r="AI481">
        <v>1</v>
      </c>
      <c r="AJ481">
        <v>1</v>
      </c>
      <c r="AK481">
        <v>23.76</v>
      </c>
      <c r="AL481">
        <v>23.76</v>
      </c>
      <c r="AM481">
        <v>47.52</v>
      </c>
      <c r="AN481">
        <v>100</v>
      </c>
      <c r="AO481">
        <v>0</v>
      </c>
      <c r="AP481">
        <v>0</v>
      </c>
      <c r="AQ481">
        <v>1</v>
      </c>
      <c r="AR481">
        <v>30.73</v>
      </c>
      <c r="AS481">
        <v>50</v>
      </c>
      <c r="AT481">
        <v>19.27</v>
      </c>
      <c r="AU481">
        <v>0</v>
      </c>
      <c r="AV481">
        <v>1</v>
      </c>
      <c r="AW481">
        <v>1</v>
      </c>
      <c r="AX481">
        <v>23.76</v>
      </c>
      <c r="AY481">
        <v>23.76</v>
      </c>
      <c r="AZ481">
        <v>47.52</v>
      </c>
      <c r="BA481">
        <v>100</v>
      </c>
      <c r="BB481">
        <v>0</v>
      </c>
      <c r="BC481">
        <v>1</v>
      </c>
      <c r="BD481">
        <v>29.73</v>
      </c>
      <c r="BE481">
        <v>50</v>
      </c>
      <c r="BF481">
        <v>20.27</v>
      </c>
      <c r="BG481">
        <v>0</v>
      </c>
      <c r="BH481">
        <v>23.76</v>
      </c>
      <c r="BI481">
        <v>23.76</v>
      </c>
      <c r="BJ481">
        <v>1</v>
      </c>
      <c r="BK481">
        <v>1</v>
      </c>
      <c r="BL481">
        <v>1</v>
      </c>
      <c r="BM481" t="s">
        <v>1488</v>
      </c>
      <c r="BN481">
        <v>10</v>
      </c>
      <c r="BO481">
        <v>0</v>
      </c>
      <c r="BP481">
        <v>0</v>
      </c>
      <c r="BQ481">
        <v>0</v>
      </c>
      <c r="BR481">
        <v>0</v>
      </c>
      <c r="BS481">
        <v>0</v>
      </c>
      <c r="BT481" t="s">
        <v>1488</v>
      </c>
      <c r="BU481">
        <v>0</v>
      </c>
      <c r="BV481">
        <v>0</v>
      </c>
      <c r="BW481">
        <v>0</v>
      </c>
      <c r="BX481">
        <v>100</v>
      </c>
      <c r="BY481">
        <v>40</v>
      </c>
      <c r="BZ481">
        <v>0</v>
      </c>
      <c r="CA481">
        <v>0</v>
      </c>
      <c r="CB481" t="s">
        <v>1488</v>
      </c>
      <c r="CC481">
        <v>0</v>
      </c>
      <c r="CD481">
        <v>0</v>
      </c>
      <c r="CE481">
        <v>0</v>
      </c>
      <c r="CF481">
        <v>1</v>
      </c>
      <c r="CG481">
        <v>0</v>
      </c>
      <c r="CH481">
        <v>0</v>
      </c>
      <c r="CI481">
        <v>0</v>
      </c>
      <c r="CJ481">
        <v>1</v>
      </c>
      <c r="CK481">
        <v>1</v>
      </c>
      <c r="CL481">
        <v>0</v>
      </c>
      <c r="CM481">
        <v>0</v>
      </c>
      <c r="CN481">
        <v>0</v>
      </c>
      <c r="CO481">
        <v>0</v>
      </c>
      <c r="CP481">
        <v>2.52</v>
      </c>
      <c r="CQ481">
        <v>360.59</v>
      </c>
      <c r="CR481">
        <v>0.7</v>
      </c>
      <c r="CS481">
        <v>17.239999999999998</v>
      </c>
      <c r="CT481">
        <v>16.53</v>
      </c>
      <c r="CU481">
        <v>49.5</v>
      </c>
      <c r="CV481">
        <v>50.3</v>
      </c>
      <c r="CW481">
        <v>53.82</v>
      </c>
      <c r="CX481">
        <v>54.92</v>
      </c>
      <c r="CY481">
        <v>55.98</v>
      </c>
      <c r="CZ481">
        <v>55.3</v>
      </c>
    </row>
    <row r="482" spans="1:104">
      <c r="A482" t="s">
        <v>291</v>
      </c>
      <c r="B482" t="s">
        <v>292</v>
      </c>
      <c r="C482" t="s">
        <v>68</v>
      </c>
      <c r="D482" t="s">
        <v>88</v>
      </c>
      <c r="E482">
        <v>74</v>
      </c>
      <c r="F482">
        <v>20142015</v>
      </c>
      <c r="G482">
        <v>21</v>
      </c>
      <c r="H482" t="s">
        <v>1488</v>
      </c>
      <c r="I482" t="s">
        <v>1488</v>
      </c>
      <c r="J482">
        <v>0</v>
      </c>
      <c r="K482">
        <v>0</v>
      </c>
      <c r="L482">
        <v>0</v>
      </c>
      <c r="M482">
        <v>0</v>
      </c>
      <c r="N482">
        <v>0</v>
      </c>
      <c r="O482">
        <v>0</v>
      </c>
      <c r="P482">
        <v>1</v>
      </c>
      <c r="Q482">
        <v>28.3</v>
      </c>
      <c r="R482">
        <v>84.21</v>
      </c>
      <c r="S482">
        <v>0</v>
      </c>
      <c r="T482">
        <v>-5.36</v>
      </c>
      <c r="U482">
        <v>0.46</v>
      </c>
      <c r="V482">
        <v>21</v>
      </c>
      <c r="W482">
        <v>31.82</v>
      </c>
      <c r="X482">
        <v>10.82</v>
      </c>
      <c r="Y482">
        <v>-8</v>
      </c>
      <c r="Z482">
        <v>7</v>
      </c>
      <c r="AA482">
        <v>15</v>
      </c>
      <c r="AB482">
        <v>12.4</v>
      </c>
      <c r="AC482">
        <v>26.57</v>
      </c>
      <c r="AD482">
        <v>38.97</v>
      </c>
      <c r="AE482">
        <v>3</v>
      </c>
      <c r="AF482">
        <v>18.809999999999999</v>
      </c>
      <c r="AG482">
        <v>9.49</v>
      </c>
      <c r="AH482">
        <v>-23</v>
      </c>
      <c r="AI482">
        <v>15</v>
      </c>
      <c r="AJ482">
        <v>38</v>
      </c>
      <c r="AK482">
        <v>26.57</v>
      </c>
      <c r="AL482">
        <v>67.31</v>
      </c>
      <c r="AM482">
        <v>93.87</v>
      </c>
      <c r="AN482">
        <v>60</v>
      </c>
      <c r="AO482">
        <v>0</v>
      </c>
      <c r="AP482">
        <v>3</v>
      </c>
      <c r="AQ482">
        <v>7</v>
      </c>
      <c r="AR482">
        <v>26.04</v>
      </c>
      <c r="AS482">
        <v>36.590000000000003</v>
      </c>
      <c r="AT482">
        <v>10.54</v>
      </c>
      <c r="AU482">
        <v>-11</v>
      </c>
      <c r="AV482">
        <v>15</v>
      </c>
      <c r="AW482">
        <v>26</v>
      </c>
      <c r="AX482">
        <v>26.57</v>
      </c>
      <c r="AY482">
        <v>46.05</v>
      </c>
      <c r="AZ482">
        <v>72.62</v>
      </c>
      <c r="BA482">
        <v>60</v>
      </c>
      <c r="BB482">
        <v>2</v>
      </c>
      <c r="BC482">
        <v>7</v>
      </c>
      <c r="BD482">
        <v>19.84</v>
      </c>
      <c r="BE482">
        <v>32.14</v>
      </c>
      <c r="BF482">
        <v>12.31</v>
      </c>
      <c r="BG482">
        <v>-10</v>
      </c>
      <c r="BH482">
        <v>15.94</v>
      </c>
      <c r="BI482">
        <v>33.65</v>
      </c>
      <c r="BJ482">
        <v>9</v>
      </c>
      <c r="BK482">
        <v>19</v>
      </c>
      <c r="BL482">
        <v>5</v>
      </c>
      <c r="BM482">
        <v>-7.41</v>
      </c>
      <c r="BN482">
        <v>7.41</v>
      </c>
      <c r="BO482">
        <v>0</v>
      </c>
      <c r="BP482">
        <v>5.31</v>
      </c>
      <c r="BQ482">
        <v>0</v>
      </c>
      <c r="BR482">
        <v>3</v>
      </c>
      <c r="BS482">
        <v>-3</v>
      </c>
      <c r="BT482">
        <v>0</v>
      </c>
      <c r="BU482">
        <v>0</v>
      </c>
      <c r="BV482">
        <v>0</v>
      </c>
      <c r="BW482">
        <v>0</v>
      </c>
      <c r="BX482">
        <v>84.21</v>
      </c>
      <c r="BY482">
        <v>19</v>
      </c>
      <c r="BZ482">
        <v>3</v>
      </c>
      <c r="CA482">
        <v>15</v>
      </c>
      <c r="CB482">
        <v>0</v>
      </c>
      <c r="CC482">
        <v>0</v>
      </c>
      <c r="CD482">
        <v>5</v>
      </c>
      <c r="CE482">
        <v>32</v>
      </c>
      <c r="CF482">
        <v>0</v>
      </c>
      <c r="CG482">
        <v>3</v>
      </c>
      <c r="CH482">
        <v>0</v>
      </c>
      <c r="CI482">
        <v>0</v>
      </c>
      <c r="CJ482">
        <v>5</v>
      </c>
      <c r="CK482">
        <v>0</v>
      </c>
      <c r="CL482">
        <v>1</v>
      </c>
      <c r="CM482">
        <v>0</v>
      </c>
      <c r="CN482">
        <v>1</v>
      </c>
      <c r="CO482">
        <v>1.77</v>
      </c>
      <c r="CP482">
        <v>33.880000000000003</v>
      </c>
      <c r="CQ482">
        <v>285.08999999999997</v>
      </c>
      <c r="CR482">
        <v>10.62</v>
      </c>
      <c r="CS482">
        <v>17.510000000000002</v>
      </c>
      <c r="CT482">
        <v>17.28</v>
      </c>
      <c r="CU482">
        <v>51.35</v>
      </c>
      <c r="CV482">
        <v>50.06</v>
      </c>
      <c r="CW482">
        <v>56.6</v>
      </c>
      <c r="CX482">
        <v>53.64</v>
      </c>
      <c r="CY482">
        <v>54.55</v>
      </c>
      <c r="CZ482">
        <v>54.41</v>
      </c>
    </row>
    <row r="483" spans="1:104">
      <c r="A483" t="s">
        <v>1324</v>
      </c>
      <c r="B483" t="s">
        <v>1325</v>
      </c>
      <c r="C483" t="s">
        <v>113</v>
      </c>
      <c r="D483" t="s">
        <v>1056</v>
      </c>
      <c r="E483">
        <v>53</v>
      </c>
      <c r="F483">
        <v>20142015</v>
      </c>
      <c r="G483">
        <v>28</v>
      </c>
      <c r="H483">
        <v>3.15</v>
      </c>
      <c r="I483">
        <v>3.15</v>
      </c>
      <c r="J483">
        <v>0</v>
      </c>
      <c r="K483">
        <v>0</v>
      </c>
      <c r="L483">
        <v>0</v>
      </c>
      <c r="M483">
        <v>0</v>
      </c>
      <c r="N483">
        <v>0</v>
      </c>
      <c r="O483">
        <v>0</v>
      </c>
      <c r="P483">
        <v>0</v>
      </c>
      <c r="Q483">
        <v>15.38</v>
      </c>
      <c r="R483">
        <v>100</v>
      </c>
      <c r="S483" t="s">
        <v>1488</v>
      </c>
      <c r="T483">
        <v>36.92</v>
      </c>
      <c r="U483">
        <v>0.13</v>
      </c>
      <c r="V483">
        <v>7.65</v>
      </c>
      <c r="W483">
        <v>25</v>
      </c>
      <c r="X483">
        <v>17.350000000000001</v>
      </c>
      <c r="Y483">
        <v>-4</v>
      </c>
      <c r="Z483">
        <v>2</v>
      </c>
      <c r="AA483">
        <v>6</v>
      </c>
      <c r="AB483">
        <v>17.41</v>
      </c>
      <c r="AC483">
        <v>52.24</v>
      </c>
      <c r="AD483">
        <v>69.650000000000006</v>
      </c>
      <c r="AE483">
        <v>0</v>
      </c>
      <c r="AF483">
        <v>-0.22</v>
      </c>
      <c r="AG483">
        <v>15.6</v>
      </c>
      <c r="AH483">
        <v>-9</v>
      </c>
      <c r="AI483">
        <v>2</v>
      </c>
      <c r="AJ483">
        <v>11</v>
      </c>
      <c r="AK483">
        <v>17.41</v>
      </c>
      <c r="AL483">
        <v>95.77</v>
      </c>
      <c r="AM483">
        <v>113.18</v>
      </c>
      <c r="AN483">
        <v>100</v>
      </c>
      <c r="AO483">
        <v>0</v>
      </c>
      <c r="AP483">
        <v>0</v>
      </c>
      <c r="AQ483">
        <v>0</v>
      </c>
      <c r="AR483">
        <v>-0.23</v>
      </c>
      <c r="AS483">
        <v>16.670000000000002</v>
      </c>
      <c r="AT483">
        <v>16.899999999999999</v>
      </c>
      <c r="AU483">
        <v>-8</v>
      </c>
      <c r="AV483">
        <v>2</v>
      </c>
      <c r="AW483">
        <v>10</v>
      </c>
      <c r="AX483">
        <v>17.41</v>
      </c>
      <c r="AY483">
        <v>87.06</v>
      </c>
      <c r="AZ483">
        <v>104.47</v>
      </c>
      <c r="BA483">
        <v>100</v>
      </c>
      <c r="BB483">
        <v>0</v>
      </c>
      <c r="BC483">
        <v>0</v>
      </c>
      <c r="BD483">
        <v>4.9000000000000004</v>
      </c>
      <c r="BE483">
        <v>25</v>
      </c>
      <c r="BF483">
        <v>20.100000000000001</v>
      </c>
      <c r="BG483">
        <v>-4</v>
      </c>
      <c r="BH483">
        <v>17.41</v>
      </c>
      <c r="BI483">
        <v>52.24</v>
      </c>
      <c r="BJ483">
        <v>2</v>
      </c>
      <c r="BK483">
        <v>6</v>
      </c>
      <c r="BL483">
        <v>0</v>
      </c>
      <c r="BM483" t="s">
        <v>1488</v>
      </c>
      <c r="BN483">
        <v>13.79</v>
      </c>
      <c r="BO483">
        <v>0</v>
      </c>
      <c r="BP483">
        <v>0</v>
      </c>
      <c r="BQ483">
        <v>0</v>
      </c>
      <c r="BR483">
        <v>0</v>
      </c>
      <c r="BS483">
        <v>0</v>
      </c>
      <c r="BT483" t="s">
        <v>1488</v>
      </c>
      <c r="BU483" t="s">
        <v>1488</v>
      </c>
      <c r="BV483">
        <v>0</v>
      </c>
      <c r="BW483">
        <v>0</v>
      </c>
      <c r="BX483">
        <v>100</v>
      </c>
      <c r="BY483">
        <v>40</v>
      </c>
      <c r="BZ483">
        <v>0</v>
      </c>
      <c r="CA483">
        <v>0</v>
      </c>
      <c r="CB483">
        <v>50</v>
      </c>
      <c r="CC483">
        <v>2</v>
      </c>
      <c r="CD483">
        <v>0</v>
      </c>
      <c r="CE483">
        <v>2</v>
      </c>
      <c r="CF483">
        <v>0</v>
      </c>
      <c r="CG483">
        <v>0</v>
      </c>
      <c r="CH483">
        <v>0</v>
      </c>
      <c r="CI483">
        <v>0</v>
      </c>
      <c r="CJ483">
        <v>0</v>
      </c>
      <c r="CK483">
        <v>0</v>
      </c>
      <c r="CL483">
        <v>0</v>
      </c>
      <c r="CM483">
        <v>0</v>
      </c>
      <c r="CN483">
        <v>0</v>
      </c>
      <c r="CO483">
        <v>0</v>
      </c>
      <c r="CP483">
        <v>6.89</v>
      </c>
      <c r="CQ483">
        <v>214.15</v>
      </c>
      <c r="CR483">
        <v>3.12</v>
      </c>
      <c r="CS483">
        <v>17.850000000000001</v>
      </c>
      <c r="CT483">
        <v>17.54</v>
      </c>
      <c r="CU483">
        <v>46.37</v>
      </c>
      <c r="CV483">
        <v>51.91</v>
      </c>
      <c r="CW483">
        <v>49.57</v>
      </c>
      <c r="CX483">
        <v>57.32</v>
      </c>
      <c r="CY483">
        <v>55.72</v>
      </c>
      <c r="CZ483">
        <v>51.62</v>
      </c>
    </row>
    <row r="484" spans="1:104">
      <c r="A484" t="s">
        <v>1194</v>
      </c>
      <c r="B484" t="s">
        <v>1195</v>
      </c>
      <c r="C484" t="s">
        <v>113</v>
      </c>
      <c r="D484" t="s">
        <v>230</v>
      </c>
      <c r="E484">
        <v>80</v>
      </c>
      <c r="F484">
        <v>20142015</v>
      </c>
      <c r="G484">
        <v>28</v>
      </c>
      <c r="H484">
        <v>3.5</v>
      </c>
      <c r="I484">
        <v>3.75</v>
      </c>
      <c r="J484">
        <v>0</v>
      </c>
      <c r="K484">
        <v>0</v>
      </c>
      <c r="L484">
        <v>0</v>
      </c>
      <c r="M484">
        <v>0</v>
      </c>
      <c r="N484">
        <v>0</v>
      </c>
      <c r="O484">
        <v>0</v>
      </c>
      <c r="P484">
        <v>1</v>
      </c>
      <c r="Q484">
        <v>13.06</v>
      </c>
      <c r="R484">
        <v>78.400000000000006</v>
      </c>
      <c r="S484">
        <v>0</v>
      </c>
      <c r="T484">
        <v>-1.2</v>
      </c>
      <c r="U484">
        <v>1.93</v>
      </c>
      <c r="V484">
        <v>-0.16</v>
      </c>
      <c r="W484">
        <v>10.37</v>
      </c>
      <c r="X484">
        <v>10.53</v>
      </c>
      <c r="Y484">
        <v>-107</v>
      </c>
      <c r="Z484">
        <v>14</v>
      </c>
      <c r="AA484">
        <v>121</v>
      </c>
      <c r="AB484">
        <v>5.45</v>
      </c>
      <c r="AC484">
        <v>47.11</v>
      </c>
      <c r="AD484">
        <v>52.56</v>
      </c>
      <c r="AE484">
        <v>5</v>
      </c>
      <c r="AF484">
        <v>3.58</v>
      </c>
      <c r="AG484">
        <v>9.48</v>
      </c>
      <c r="AH484">
        <v>-215</v>
      </c>
      <c r="AI484">
        <v>38</v>
      </c>
      <c r="AJ484">
        <v>253</v>
      </c>
      <c r="AK484">
        <v>14.8</v>
      </c>
      <c r="AL484">
        <v>98.51</v>
      </c>
      <c r="AM484">
        <v>113.3</v>
      </c>
      <c r="AN484">
        <v>68.42</v>
      </c>
      <c r="AO484">
        <v>6</v>
      </c>
      <c r="AP484">
        <v>12</v>
      </c>
      <c r="AQ484">
        <v>19</v>
      </c>
      <c r="AR484">
        <v>3.21</v>
      </c>
      <c r="AS484">
        <v>14.35</v>
      </c>
      <c r="AT484">
        <v>11.14</v>
      </c>
      <c r="AU484">
        <v>-154</v>
      </c>
      <c r="AV484">
        <v>31</v>
      </c>
      <c r="AW484">
        <v>185</v>
      </c>
      <c r="AX484">
        <v>12.07</v>
      </c>
      <c r="AY484">
        <v>72.03</v>
      </c>
      <c r="AZ484">
        <v>84.1</v>
      </c>
      <c r="BA484">
        <v>83.87</v>
      </c>
      <c r="BB484">
        <v>4</v>
      </c>
      <c r="BC484">
        <v>13</v>
      </c>
      <c r="BD484">
        <v>5.25</v>
      </c>
      <c r="BE484">
        <v>17.22</v>
      </c>
      <c r="BF484">
        <v>11.97</v>
      </c>
      <c r="BG484">
        <v>-99</v>
      </c>
      <c r="BH484">
        <v>10.119999999999999</v>
      </c>
      <c r="BI484">
        <v>48.67</v>
      </c>
      <c r="BJ484">
        <v>26</v>
      </c>
      <c r="BK484">
        <v>125</v>
      </c>
      <c r="BL484">
        <v>9</v>
      </c>
      <c r="BM484">
        <v>-6.25</v>
      </c>
      <c r="BN484">
        <v>6.25</v>
      </c>
      <c r="BO484">
        <v>0</v>
      </c>
      <c r="BP484">
        <v>10.51</v>
      </c>
      <c r="BQ484">
        <v>0</v>
      </c>
      <c r="BR484">
        <v>27</v>
      </c>
      <c r="BS484">
        <v>-27</v>
      </c>
      <c r="BT484">
        <v>0</v>
      </c>
      <c r="BU484">
        <v>0</v>
      </c>
      <c r="BV484">
        <v>0</v>
      </c>
      <c r="BW484">
        <v>0</v>
      </c>
      <c r="BX484">
        <v>78.400000000000006</v>
      </c>
      <c r="BY484">
        <v>43</v>
      </c>
      <c r="BZ484">
        <v>1</v>
      </c>
      <c r="CA484">
        <v>0</v>
      </c>
      <c r="CB484">
        <v>4.2</v>
      </c>
      <c r="CC484">
        <v>5</v>
      </c>
      <c r="CD484">
        <v>27</v>
      </c>
      <c r="CE484">
        <v>114</v>
      </c>
      <c r="CF484">
        <v>3</v>
      </c>
      <c r="CG484">
        <v>3</v>
      </c>
      <c r="CH484">
        <v>0</v>
      </c>
      <c r="CI484">
        <v>0</v>
      </c>
      <c r="CJ484">
        <v>9</v>
      </c>
      <c r="CK484">
        <v>6</v>
      </c>
      <c r="CL484">
        <v>8</v>
      </c>
      <c r="CM484">
        <v>0</v>
      </c>
      <c r="CN484">
        <v>1</v>
      </c>
      <c r="CO484">
        <v>0.39</v>
      </c>
      <c r="CP484">
        <v>154.1</v>
      </c>
      <c r="CQ484">
        <v>273.08</v>
      </c>
      <c r="CR484">
        <v>36.07</v>
      </c>
      <c r="CS484">
        <v>17.97</v>
      </c>
      <c r="CT484">
        <v>17.82</v>
      </c>
      <c r="CU484">
        <v>48.16</v>
      </c>
      <c r="CV484">
        <v>50.59</v>
      </c>
      <c r="CW484">
        <v>52.52</v>
      </c>
      <c r="CX484">
        <v>56.53</v>
      </c>
      <c r="CY484">
        <v>55.28</v>
      </c>
      <c r="CZ484">
        <v>53.98</v>
      </c>
    </row>
    <row r="485" spans="1:104">
      <c r="A485" t="s">
        <v>1275</v>
      </c>
      <c r="B485" t="s">
        <v>1276</v>
      </c>
      <c r="C485" t="s">
        <v>62</v>
      </c>
      <c r="D485" t="s">
        <v>976</v>
      </c>
      <c r="E485">
        <v>55</v>
      </c>
      <c r="F485">
        <v>20142015</v>
      </c>
      <c r="G485">
        <v>26</v>
      </c>
      <c r="H485">
        <v>0.7</v>
      </c>
      <c r="I485">
        <v>0.75</v>
      </c>
      <c r="J485">
        <v>0</v>
      </c>
      <c r="K485">
        <v>0</v>
      </c>
      <c r="L485">
        <v>0</v>
      </c>
      <c r="M485">
        <v>0</v>
      </c>
      <c r="N485">
        <v>0</v>
      </c>
      <c r="O485">
        <v>0</v>
      </c>
      <c r="P485">
        <v>0</v>
      </c>
      <c r="Q485">
        <v>16.13</v>
      </c>
      <c r="R485">
        <v>84.62</v>
      </c>
      <c r="S485">
        <v>0</v>
      </c>
      <c r="T485">
        <v>0.49</v>
      </c>
      <c r="U485">
        <v>0.34</v>
      </c>
      <c r="V485">
        <v>25.92</v>
      </c>
      <c r="W485">
        <v>35.71</v>
      </c>
      <c r="X485">
        <v>9.8000000000000007</v>
      </c>
      <c r="Y485">
        <v>-4</v>
      </c>
      <c r="Z485">
        <v>5</v>
      </c>
      <c r="AA485">
        <v>9</v>
      </c>
      <c r="AB485">
        <v>16.14</v>
      </c>
      <c r="AC485">
        <v>29.06</v>
      </c>
      <c r="AD485">
        <v>45.2</v>
      </c>
      <c r="AE485">
        <v>2</v>
      </c>
      <c r="AF485">
        <v>7.04</v>
      </c>
      <c r="AG485">
        <v>9.09</v>
      </c>
      <c r="AH485">
        <v>-21</v>
      </c>
      <c r="AI485">
        <v>5</v>
      </c>
      <c r="AJ485">
        <v>26</v>
      </c>
      <c r="AK485">
        <v>16.14</v>
      </c>
      <c r="AL485">
        <v>83.95</v>
      </c>
      <c r="AM485">
        <v>100.09</v>
      </c>
      <c r="AN485">
        <v>100</v>
      </c>
      <c r="AO485">
        <v>0</v>
      </c>
      <c r="AP485">
        <v>2</v>
      </c>
      <c r="AQ485">
        <v>2</v>
      </c>
      <c r="AR485">
        <v>10.14</v>
      </c>
      <c r="AS485">
        <v>20</v>
      </c>
      <c r="AT485">
        <v>9.86</v>
      </c>
      <c r="AU485">
        <v>-15</v>
      </c>
      <c r="AV485">
        <v>5</v>
      </c>
      <c r="AW485">
        <v>20</v>
      </c>
      <c r="AX485">
        <v>16.14</v>
      </c>
      <c r="AY485">
        <v>64.569999999999993</v>
      </c>
      <c r="AZ485">
        <v>80.72</v>
      </c>
      <c r="BA485">
        <v>100</v>
      </c>
      <c r="BB485">
        <v>0</v>
      </c>
      <c r="BC485">
        <v>2</v>
      </c>
      <c r="BD485">
        <v>16.75</v>
      </c>
      <c r="BE485">
        <v>27.78</v>
      </c>
      <c r="BF485">
        <v>11.02</v>
      </c>
      <c r="BG485">
        <v>-8</v>
      </c>
      <c r="BH485">
        <v>16.14</v>
      </c>
      <c r="BI485">
        <v>41.97</v>
      </c>
      <c r="BJ485">
        <v>5</v>
      </c>
      <c r="BK485">
        <v>13</v>
      </c>
      <c r="BL485">
        <v>2</v>
      </c>
      <c r="BM485">
        <v>-12</v>
      </c>
      <c r="BN485">
        <v>12</v>
      </c>
      <c r="BO485">
        <v>0</v>
      </c>
      <c r="BP485">
        <v>6.46</v>
      </c>
      <c r="BQ485">
        <v>0</v>
      </c>
      <c r="BR485">
        <v>2</v>
      </c>
      <c r="BS485">
        <v>-2</v>
      </c>
      <c r="BT485">
        <v>0</v>
      </c>
      <c r="BU485">
        <v>0</v>
      </c>
      <c r="BV485">
        <v>0</v>
      </c>
      <c r="BW485">
        <v>0</v>
      </c>
      <c r="BX485">
        <v>84.62</v>
      </c>
      <c r="BY485">
        <v>40</v>
      </c>
      <c r="BZ485">
        <v>0</v>
      </c>
      <c r="CA485">
        <v>0</v>
      </c>
      <c r="CB485">
        <v>6.25</v>
      </c>
      <c r="CC485">
        <v>1</v>
      </c>
      <c r="CD485">
        <v>6</v>
      </c>
      <c r="CE485">
        <v>15</v>
      </c>
      <c r="CF485">
        <v>1</v>
      </c>
      <c r="CG485">
        <v>0</v>
      </c>
      <c r="CH485">
        <v>0</v>
      </c>
      <c r="CI485">
        <v>0</v>
      </c>
      <c r="CJ485">
        <v>2</v>
      </c>
      <c r="CK485">
        <v>1</v>
      </c>
      <c r="CL485">
        <v>2</v>
      </c>
      <c r="CM485">
        <v>0</v>
      </c>
      <c r="CN485">
        <v>0</v>
      </c>
      <c r="CO485">
        <v>0</v>
      </c>
      <c r="CP485">
        <v>18.579999999999998</v>
      </c>
      <c r="CQ485">
        <v>249.88</v>
      </c>
      <c r="CR485">
        <v>6.92</v>
      </c>
      <c r="CS485">
        <v>16.059999999999999</v>
      </c>
      <c r="CT485">
        <v>17.23</v>
      </c>
      <c r="CU485">
        <v>45.01</v>
      </c>
      <c r="CV485">
        <v>50.51</v>
      </c>
      <c r="CW485">
        <v>49.2</v>
      </c>
      <c r="CX485">
        <v>60.11</v>
      </c>
      <c r="CY485">
        <v>54.77</v>
      </c>
      <c r="CZ485">
        <v>53.65</v>
      </c>
    </row>
    <row r="486" spans="1:104">
      <c r="A486" t="s">
        <v>1733</v>
      </c>
      <c r="B486" t="s">
        <v>1734</v>
      </c>
      <c r="C486" t="s">
        <v>62</v>
      </c>
      <c r="D486" t="s">
        <v>345</v>
      </c>
      <c r="E486">
        <v>1</v>
      </c>
      <c r="F486">
        <v>20142015</v>
      </c>
      <c r="G486">
        <v>30</v>
      </c>
      <c r="H486">
        <v>0.55000000000000004</v>
      </c>
      <c r="I486">
        <v>0.55000000000000004</v>
      </c>
      <c r="J486">
        <v>0</v>
      </c>
      <c r="K486">
        <v>0</v>
      </c>
      <c r="L486">
        <v>0</v>
      </c>
      <c r="M486">
        <v>0</v>
      </c>
      <c r="N486">
        <v>0</v>
      </c>
      <c r="O486">
        <v>0</v>
      </c>
      <c r="P486">
        <v>0</v>
      </c>
      <c r="Q486">
        <v>20</v>
      </c>
      <c r="R486">
        <v>100</v>
      </c>
      <c r="S486" t="s">
        <v>1488</v>
      </c>
      <c r="T486" t="s">
        <v>1488</v>
      </c>
      <c r="U486">
        <v>1.06</v>
      </c>
      <c r="V486">
        <v>25</v>
      </c>
      <c r="W486">
        <v>25</v>
      </c>
      <c r="X486">
        <v>0</v>
      </c>
      <c r="Y486">
        <v>-2</v>
      </c>
      <c r="Z486">
        <v>1</v>
      </c>
      <c r="AA486">
        <v>3</v>
      </c>
      <c r="AB486">
        <v>56.69</v>
      </c>
      <c r="AC486">
        <v>170.08</v>
      </c>
      <c r="AD486">
        <v>226.77</v>
      </c>
      <c r="AE486">
        <v>0</v>
      </c>
      <c r="AF486">
        <v>20</v>
      </c>
      <c r="AG486">
        <v>0</v>
      </c>
      <c r="AH486">
        <v>-3</v>
      </c>
      <c r="AI486">
        <v>1</v>
      </c>
      <c r="AJ486">
        <v>4</v>
      </c>
      <c r="AK486">
        <v>56.69</v>
      </c>
      <c r="AL486">
        <v>226.77</v>
      </c>
      <c r="AM486">
        <v>283.45999999999998</v>
      </c>
      <c r="AN486">
        <v>100</v>
      </c>
      <c r="AO486">
        <v>0</v>
      </c>
      <c r="AP486">
        <v>0</v>
      </c>
      <c r="AQ486">
        <v>0</v>
      </c>
      <c r="AR486">
        <v>25</v>
      </c>
      <c r="AS486">
        <v>25</v>
      </c>
      <c r="AT486">
        <v>0</v>
      </c>
      <c r="AU486">
        <v>-2</v>
      </c>
      <c r="AV486">
        <v>1</v>
      </c>
      <c r="AW486">
        <v>3</v>
      </c>
      <c r="AX486">
        <v>56.69</v>
      </c>
      <c r="AY486">
        <v>170.08</v>
      </c>
      <c r="AZ486">
        <v>226.77</v>
      </c>
      <c r="BA486">
        <v>100</v>
      </c>
      <c r="BB486">
        <v>0</v>
      </c>
      <c r="BC486">
        <v>0</v>
      </c>
      <c r="BD486">
        <v>33.33</v>
      </c>
      <c r="BE486">
        <v>33.33</v>
      </c>
      <c r="BF486">
        <v>0</v>
      </c>
      <c r="BG486">
        <v>-1</v>
      </c>
      <c r="BH486">
        <v>56.69</v>
      </c>
      <c r="BI486">
        <v>113.39</v>
      </c>
      <c r="BJ486">
        <v>1</v>
      </c>
      <c r="BK486">
        <v>2</v>
      </c>
      <c r="BL486">
        <v>0</v>
      </c>
      <c r="BM486" t="s">
        <v>1488</v>
      </c>
      <c r="BN486" t="s">
        <v>1488</v>
      </c>
      <c r="BO486">
        <v>0</v>
      </c>
      <c r="BP486">
        <v>0</v>
      </c>
      <c r="BQ486">
        <v>0</v>
      </c>
      <c r="BR486">
        <v>0</v>
      </c>
      <c r="BS486">
        <v>0</v>
      </c>
      <c r="BT486" t="s">
        <v>1488</v>
      </c>
      <c r="BU486" t="s">
        <v>1488</v>
      </c>
      <c r="BV486">
        <v>0</v>
      </c>
      <c r="BW486">
        <v>0</v>
      </c>
      <c r="BX486">
        <v>100</v>
      </c>
      <c r="BY486">
        <v>40</v>
      </c>
      <c r="BZ486">
        <v>0</v>
      </c>
      <c r="CA486">
        <v>0</v>
      </c>
      <c r="CB486" t="s">
        <v>1488</v>
      </c>
      <c r="CC486">
        <v>0</v>
      </c>
      <c r="CD486">
        <v>0</v>
      </c>
      <c r="CE486">
        <v>0</v>
      </c>
      <c r="CF486">
        <v>0</v>
      </c>
      <c r="CG486">
        <v>0</v>
      </c>
      <c r="CH486">
        <v>0</v>
      </c>
      <c r="CI486">
        <v>0</v>
      </c>
      <c r="CJ486">
        <v>0</v>
      </c>
      <c r="CK486">
        <v>0</v>
      </c>
      <c r="CL486">
        <v>0</v>
      </c>
      <c r="CM486">
        <v>0</v>
      </c>
      <c r="CN486">
        <v>0</v>
      </c>
      <c r="CO486">
        <v>0</v>
      </c>
      <c r="CP486">
        <v>1.06</v>
      </c>
      <c r="CQ486">
        <v>1.34</v>
      </c>
      <c r="CR486">
        <v>44.1</v>
      </c>
      <c r="CS486">
        <v>15.83</v>
      </c>
      <c r="CT486">
        <v>17.28</v>
      </c>
      <c r="CU486">
        <v>49.49</v>
      </c>
      <c r="CV486">
        <v>53.75</v>
      </c>
      <c r="CW486">
        <v>53.41</v>
      </c>
      <c r="CX486">
        <v>54.51</v>
      </c>
      <c r="CY486">
        <v>62.3</v>
      </c>
      <c r="CZ486">
        <v>53.61</v>
      </c>
    </row>
    <row r="487" spans="1:104">
      <c r="A487" t="s">
        <v>587</v>
      </c>
      <c r="B487" t="s">
        <v>588</v>
      </c>
      <c r="C487" t="s">
        <v>62</v>
      </c>
      <c r="D487" t="s">
        <v>63</v>
      </c>
      <c r="E487">
        <v>66</v>
      </c>
      <c r="F487">
        <v>20142015</v>
      </c>
      <c r="G487">
        <v>34</v>
      </c>
      <c r="H487">
        <v>3</v>
      </c>
      <c r="I487">
        <v>3</v>
      </c>
      <c r="J487">
        <v>0</v>
      </c>
      <c r="K487">
        <v>1</v>
      </c>
      <c r="L487">
        <v>1</v>
      </c>
      <c r="M487">
        <v>0</v>
      </c>
      <c r="N487">
        <v>0.35</v>
      </c>
      <c r="O487">
        <v>0.35</v>
      </c>
      <c r="P487">
        <v>-2</v>
      </c>
      <c r="Q487">
        <v>12.2</v>
      </c>
      <c r="R487">
        <v>104.35</v>
      </c>
      <c r="S487">
        <v>0</v>
      </c>
      <c r="T487">
        <v>0.3</v>
      </c>
      <c r="U487">
        <v>2.56</v>
      </c>
      <c r="V487">
        <v>0.66</v>
      </c>
      <c r="W487">
        <v>17.2</v>
      </c>
      <c r="X487">
        <v>16.54</v>
      </c>
      <c r="Y487">
        <v>-103</v>
      </c>
      <c r="Z487">
        <v>27</v>
      </c>
      <c r="AA487">
        <v>130</v>
      </c>
      <c r="AB487">
        <v>9.58</v>
      </c>
      <c r="AC487">
        <v>46.13</v>
      </c>
      <c r="AD487">
        <v>55.71</v>
      </c>
      <c r="AE487">
        <v>1</v>
      </c>
      <c r="AF487">
        <v>-1.1599999999999999</v>
      </c>
      <c r="AG487">
        <v>13.36</v>
      </c>
      <c r="AH487">
        <v>-254</v>
      </c>
      <c r="AI487">
        <v>41</v>
      </c>
      <c r="AJ487">
        <v>295</v>
      </c>
      <c r="AK487">
        <v>14.55</v>
      </c>
      <c r="AL487">
        <v>104.68</v>
      </c>
      <c r="AM487">
        <v>119.23</v>
      </c>
      <c r="AN487">
        <v>68.290000000000006</v>
      </c>
      <c r="AO487">
        <v>0</v>
      </c>
      <c r="AP487">
        <v>26</v>
      </c>
      <c r="AQ487">
        <v>2</v>
      </c>
      <c r="AR487">
        <v>-1.85</v>
      </c>
      <c r="AS487">
        <v>13.49</v>
      </c>
      <c r="AT487">
        <v>15.35</v>
      </c>
      <c r="AU487">
        <v>-184</v>
      </c>
      <c r="AV487">
        <v>34</v>
      </c>
      <c r="AW487">
        <v>218</v>
      </c>
      <c r="AX487">
        <v>12.07</v>
      </c>
      <c r="AY487">
        <v>77.36</v>
      </c>
      <c r="AZ487">
        <v>89.42</v>
      </c>
      <c r="BA487">
        <v>82.35</v>
      </c>
      <c r="BB487">
        <v>1</v>
      </c>
      <c r="BC487">
        <v>2</v>
      </c>
      <c r="BD487">
        <v>-2.17</v>
      </c>
      <c r="BE487">
        <v>15.64</v>
      </c>
      <c r="BF487">
        <v>17.809999999999999</v>
      </c>
      <c r="BG487">
        <v>-123</v>
      </c>
      <c r="BH487">
        <v>9.94</v>
      </c>
      <c r="BI487">
        <v>53.58</v>
      </c>
      <c r="BJ487">
        <v>28</v>
      </c>
      <c r="BK487">
        <v>151</v>
      </c>
      <c r="BL487">
        <v>1</v>
      </c>
      <c r="BM487">
        <v>8.5500000000000007</v>
      </c>
      <c r="BN487">
        <v>12.5</v>
      </c>
      <c r="BO487">
        <v>1.42</v>
      </c>
      <c r="BP487">
        <v>5.32</v>
      </c>
      <c r="BQ487">
        <v>4</v>
      </c>
      <c r="BR487">
        <v>15</v>
      </c>
      <c r="BS487">
        <v>-11</v>
      </c>
      <c r="BT487">
        <v>21.05</v>
      </c>
      <c r="BU487">
        <v>0</v>
      </c>
      <c r="BV487">
        <v>14.29</v>
      </c>
      <c r="BW487">
        <v>11.76</v>
      </c>
      <c r="BX487">
        <v>90.07</v>
      </c>
      <c r="BY487">
        <v>40</v>
      </c>
      <c r="BZ487">
        <v>0</v>
      </c>
      <c r="CA487">
        <v>0</v>
      </c>
      <c r="CB487">
        <v>5.14</v>
      </c>
      <c r="CC487">
        <v>9</v>
      </c>
      <c r="CD487">
        <v>38</v>
      </c>
      <c r="CE487">
        <v>166</v>
      </c>
      <c r="CF487">
        <v>15</v>
      </c>
      <c r="CG487">
        <v>5</v>
      </c>
      <c r="CH487">
        <v>1</v>
      </c>
      <c r="CI487">
        <v>0</v>
      </c>
      <c r="CJ487">
        <v>1</v>
      </c>
      <c r="CK487">
        <v>5</v>
      </c>
      <c r="CL487">
        <v>0</v>
      </c>
      <c r="CM487">
        <v>2</v>
      </c>
      <c r="CN487">
        <v>0</v>
      </c>
      <c r="CO487">
        <v>-0.71</v>
      </c>
      <c r="CP487">
        <v>169.08</v>
      </c>
      <c r="CQ487">
        <v>157.97</v>
      </c>
      <c r="CR487">
        <v>51.7</v>
      </c>
      <c r="CS487">
        <v>16.989999999999998</v>
      </c>
      <c r="CT487">
        <v>17.399999999999999</v>
      </c>
      <c r="CU487">
        <v>54.29</v>
      </c>
      <c r="CV487">
        <v>49.76</v>
      </c>
      <c r="CW487">
        <v>59.07</v>
      </c>
      <c r="CX487">
        <v>49.74</v>
      </c>
      <c r="CY487">
        <v>54.29</v>
      </c>
      <c r="CZ487">
        <v>54.82</v>
      </c>
    </row>
    <row r="488" spans="1:104">
      <c r="A488" t="s">
        <v>1735</v>
      </c>
      <c r="B488" t="s">
        <v>1736</v>
      </c>
      <c r="C488" t="s">
        <v>62</v>
      </c>
      <c r="D488" t="s">
        <v>105</v>
      </c>
      <c r="E488">
        <v>8</v>
      </c>
      <c r="F488">
        <v>20142015</v>
      </c>
      <c r="G488">
        <v>20</v>
      </c>
      <c r="H488">
        <v>0.92500000000000004</v>
      </c>
      <c r="I488">
        <v>0.92500000000000004</v>
      </c>
      <c r="J488">
        <v>0</v>
      </c>
      <c r="K488">
        <v>0</v>
      </c>
      <c r="L488">
        <v>0</v>
      </c>
      <c r="M488">
        <v>0</v>
      </c>
      <c r="N488">
        <v>0</v>
      </c>
      <c r="O488">
        <v>0</v>
      </c>
      <c r="P488">
        <v>0</v>
      </c>
      <c r="Q488">
        <v>7.69</v>
      </c>
      <c r="R488">
        <v>85.71</v>
      </c>
      <c r="S488" t="s">
        <v>1488</v>
      </c>
      <c r="T488">
        <v>-2.38</v>
      </c>
      <c r="U488">
        <v>0.48</v>
      </c>
      <c r="V488">
        <v>8.73</v>
      </c>
      <c r="W488">
        <v>11.11</v>
      </c>
      <c r="X488">
        <v>2.38</v>
      </c>
      <c r="Y488">
        <v>-7</v>
      </c>
      <c r="Z488">
        <v>1</v>
      </c>
      <c r="AA488">
        <v>8</v>
      </c>
      <c r="AB488">
        <v>15.58</v>
      </c>
      <c r="AC488">
        <v>124.68</v>
      </c>
      <c r="AD488">
        <v>140.26</v>
      </c>
      <c r="AE488">
        <v>0</v>
      </c>
      <c r="AF488">
        <v>5.37</v>
      </c>
      <c r="AG488">
        <v>2.33</v>
      </c>
      <c r="AH488">
        <v>-11</v>
      </c>
      <c r="AI488">
        <v>1</v>
      </c>
      <c r="AJ488">
        <v>12</v>
      </c>
      <c r="AK488">
        <v>15.58</v>
      </c>
      <c r="AL488">
        <v>187.01</v>
      </c>
      <c r="AM488">
        <v>202.6</v>
      </c>
      <c r="AN488">
        <v>100</v>
      </c>
      <c r="AO488">
        <v>0</v>
      </c>
      <c r="AP488">
        <v>0</v>
      </c>
      <c r="AQ488">
        <v>0</v>
      </c>
      <c r="AR488">
        <v>8.4600000000000009</v>
      </c>
      <c r="AS488">
        <v>10</v>
      </c>
      <c r="AT488">
        <v>1.54</v>
      </c>
      <c r="AU488">
        <v>-8</v>
      </c>
      <c r="AV488">
        <v>1</v>
      </c>
      <c r="AW488">
        <v>9</v>
      </c>
      <c r="AX488">
        <v>15.58</v>
      </c>
      <c r="AY488">
        <v>140.26</v>
      </c>
      <c r="AZ488">
        <v>155.84</v>
      </c>
      <c r="BA488">
        <v>100</v>
      </c>
      <c r="BB488">
        <v>0</v>
      </c>
      <c r="BC488">
        <v>0</v>
      </c>
      <c r="BD488">
        <v>10.23</v>
      </c>
      <c r="BE488">
        <v>12.5</v>
      </c>
      <c r="BF488">
        <v>2.27</v>
      </c>
      <c r="BG488">
        <v>-6</v>
      </c>
      <c r="BH488">
        <v>15.58</v>
      </c>
      <c r="BI488">
        <v>109.09</v>
      </c>
      <c r="BJ488">
        <v>1</v>
      </c>
      <c r="BK488">
        <v>7</v>
      </c>
      <c r="BL488">
        <v>0</v>
      </c>
      <c r="BM488">
        <v>0</v>
      </c>
      <c r="BN488">
        <v>0</v>
      </c>
      <c r="BO488">
        <v>0</v>
      </c>
      <c r="BP488">
        <v>15.58</v>
      </c>
      <c r="BQ488">
        <v>0</v>
      </c>
      <c r="BR488">
        <v>1</v>
      </c>
      <c r="BS488">
        <v>-1</v>
      </c>
      <c r="BT488">
        <v>0</v>
      </c>
      <c r="BU488" t="s">
        <v>1488</v>
      </c>
      <c r="BV488">
        <v>0</v>
      </c>
      <c r="BW488">
        <v>0</v>
      </c>
      <c r="BX488">
        <v>85.71</v>
      </c>
      <c r="BY488">
        <v>40</v>
      </c>
      <c r="BZ488">
        <v>0</v>
      </c>
      <c r="CA488">
        <v>0</v>
      </c>
      <c r="CB488">
        <v>0</v>
      </c>
      <c r="CC488">
        <v>0</v>
      </c>
      <c r="CD488">
        <v>1</v>
      </c>
      <c r="CE488">
        <v>3</v>
      </c>
      <c r="CF488">
        <v>0</v>
      </c>
      <c r="CG488">
        <v>0</v>
      </c>
      <c r="CH488">
        <v>0</v>
      </c>
      <c r="CI488">
        <v>0</v>
      </c>
      <c r="CJ488">
        <v>0</v>
      </c>
      <c r="CK488">
        <v>0</v>
      </c>
      <c r="CL488">
        <v>0</v>
      </c>
      <c r="CM488">
        <v>0</v>
      </c>
      <c r="CN488">
        <v>0</v>
      </c>
      <c r="CO488">
        <v>0</v>
      </c>
      <c r="CP488">
        <v>3.85</v>
      </c>
      <c r="CQ488">
        <v>39.43</v>
      </c>
      <c r="CR488">
        <v>8.89</v>
      </c>
      <c r="CS488">
        <v>16.78</v>
      </c>
      <c r="CT488">
        <v>17.16</v>
      </c>
      <c r="CU488">
        <v>48.53</v>
      </c>
      <c r="CV488">
        <v>49.09</v>
      </c>
      <c r="CW488">
        <v>54.11</v>
      </c>
      <c r="CX488">
        <v>57.4</v>
      </c>
      <c r="CY488">
        <v>55.43</v>
      </c>
      <c r="CZ488">
        <v>57.48</v>
      </c>
    </row>
    <row r="489" spans="1:104">
      <c r="A489" t="s">
        <v>72</v>
      </c>
      <c r="B489" t="s">
        <v>73</v>
      </c>
      <c r="C489" t="s">
        <v>68</v>
      </c>
      <c r="D489" t="s">
        <v>74</v>
      </c>
      <c r="E489">
        <v>80</v>
      </c>
      <c r="F489">
        <v>20142015</v>
      </c>
      <c r="G489">
        <v>34</v>
      </c>
      <c r="H489">
        <v>1.05</v>
      </c>
      <c r="I489">
        <v>1.05</v>
      </c>
      <c r="J489">
        <v>0</v>
      </c>
      <c r="K489">
        <v>0</v>
      </c>
      <c r="L489">
        <v>0</v>
      </c>
      <c r="M489">
        <v>0</v>
      </c>
      <c r="N489">
        <v>0</v>
      </c>
      <c r="O489">
        <v>0</v>
      </c>
      <c r="P489">
        <v>0</v>
      </c>
      <c r="Q489">
        <v>0</v>
      </c>
      <c r="R489" t="s">
        <v>1488</v>
      </c>
      <c r="S489" t="s">
        <v>1488</v>
      </c>
      <c r="T489">
        <v>44.17</v>
      </c>
      <c r="U489">
        <v>0.01</v>
      </c>
      <c r="V489" t="s">
        <v>1488</v>
      </c>
      <c r="W489" t="s">
        <v>1488</v>
      </c>
      <c r="X489">
        <v>12.17</v>
      </c>
      <c r="Y489">
        <v>0</v>
      </c>
      <c r="Z489">
        <v>0</v>
      </c>
      <c r="AA489">
        <v>0</v>
      </c>
      <c r="AB489">
        <v>0</v>
      </c>
      <c r="AC489">
        <v>0</v>
      </c>
      <c r="AD489">
        <v>0</v>
      </c>
      <c r="AE489">
        <v>0</v>
      </c>
      <c r="AF489">
        <v>-10.83</v>
      </c>
      <c r="AG489">
        <v>10.83</v>
      </c>
      <c r="AH489">
        <v>-1</v>
      </c>
      <c r="AI489">
        <v>0</v>
      </c>
      <c r="AJ489">
        <v>1</v>
      </c>
      <c r="AK489">
        <v>0</v>
      </c>
      <c r="AL489">
        <v>60</v>
      </c>
      <c r="AM489">
        <v>60</v>
      </c>
      <c r="AN489" t="s">
        <v>1488</v>
      </c>
      <c r="AO489">
        <v>0</v>
      </c>
      <c r="AP489">
        <v>0</v>
      </c>
      <c r="AQ489">
        <v>0</v>
      </c>
      <c r="AR489" t="s">
        <v>1488</v>
      </c>
      <c r="AS489" t="s">
        <v>1488</v>
      </c>
      <c r="AT489">
        <v>12.32</v>
      </c>
      <c r="AU489">
        <v>0</v>
      </c>
      <c r="AV489">
        <v>0</v>
      </c>
      <c r="AW489">
        <v>0</v>
      </c>
      <c r="AX489">
        <v>0</v>
      </c>
      <c r="AY489">
        <v>0</v>
      </c>
      <c r="AZ489">
        <v>0</v>
      </c>
      <c r="BA489" t="s">
        <v>1488</v>
      </c>
      <c r="BB489">
        <v>0</v>
      </c>
      <c r="BC489">
        <v>0</v>
      </c>
      <c r="BD489" t="s">
        <v>1488</v>
      </c>
      <c r="BE489" t="s">
        <v>1488</v>
      </c>
      <c r="BF489">
        <v>12.98</v>
      </c>
      <c r="BG489">
        <v>0</v>
      </c>
      <c r="BH489">
        <v>0</v>
      </c>
      <c r="BI489">
        <v>0</v>
      </c>
      <c r="BJ489">
        <v>0</v>
      </c>
      <c r="BK489">
        <v>0</v>
      </c>
      <c r="BL489">
        <v>0</v>
      </c>
      <c r="BM489" t="s">
        <v>1488</v>
      </c>
      <c r="BN489">
        <v>6.38</v>
      </c>
      <c r="BO489">
        <v>0</v>
      </c>
      <c r="BP489">
        <v>0</v>
      </c>
      <c r="BQ489">
        <v>0</v>
      </c>
      <c r="BR489">
        <v>0</v>
      </c>
      <c r="BS489">
        <v>0</v>
      </c>
      <c r="BT489" t="s">
        <v>1488</v>
      </c>
      <c r="BU489" t="s">
        <v>1488</v>
      </c>
      <c r="BV489" t="s">
        <v>1488</v>
      </c>
      <c r="BW489" t="s">
        <v>1488</v>
      </c>
      <c r="BX489" t="s">
        <v>1488</v>
      </c>
      <c r="BY489">
        <v>36</v>
      </c>
      <c r="BZ489">
        <v>0</v>
      </c>
      <c r="CA489">
        <v>2</v>
      </c>
      <c r="CB489">
        <v>50</v>
      </c>
      <c r="CC489">
        <v>1</v>
      </c>
      <c r="CD489">
        <v>1</v>
      </c>
      <c r="CE489">
        <v>1</v>
      </c>
      <c r="CF489">
        <v>0</v>
      </c>
      <c r="CG489">
        <v>0</v>
      </c>
      <c r="CH489">
        <v>0</v>
      </c>
      <c r="CI489">
        <v>0</v>
      </c>
      <c r="CJ489">
        <v>0</v>
      </c>
      <c r="CK489">
        <v>0</v>
      </c>
      <c r="CL489">
        <v>0</v>
      </c>
      <c r="CM489">
        <v>0</v>
      </c>
      <c r="CN489">
        <v>0</v>
      </c>
      <c r="CO489">
        <v>0</v>
      </c>
      <c r="CP489">
        <v>1</v>
      </c>
      <c r="CQ489">
        <v>374.86</v>
      </c>
      <c r="CR489">
        <v>0.27</v>
      </c>
      <c r="CS489">
        <v>18.61</v>
      </c>
      <c r="CT489">
        <v>17.440000000000001</v>
      </c>
      <c r="CU489">
        <v>53.56</v>
      </c>
      <c r="CV489">
        <v>50.51</v>
      </c>
      <c r="CW489">
        <v>60.35</v>
      </c>
      <c r="CX489">
        <v>52.32</v>
      </c>
      <c r="CY489">
        <v>55.78</v>
      </c>
      <c r="CZ489">
        <v>54.65</v>
      </c>
    </row>
    <row r="490" spans="1:104">
      <c r="A490" t="s">
        <v>990</v>
      </c>
      <c r="B490" t="s">
        <v>991</v>
      </c>
      <c r="C490" t="s">
        <v>68</v>
      </c>
      <c r="D490" t="s">
        <v>256</v>
      </c>
      <c r="E490">
        <v>43</v>
      </c>
      <c r="F490">
        <v>20142015</v>
      </c>
      <c r="G490">
        <v>29</v>
      </c>
      <c r="H490">
        <v>1.1499999999999999</v>
      </c>
      <c r="I490">
        <v>1.1499999999999999</v>
      </c>
      <c r="J490">
        <v>1</v>
      </c>
      <c r="K490">
        <v>0</v>
      </c>
      <c r="L490">
        <v>1</v>
      </c>
      <c r="M490">
        <v>0.66</v>
      </c>
      <c r="N490">
        <v>0</v>
      </c>
      <c r="O490">
        <v>0.66</v>
      </c>
      <c r="P490">
        <v>1</v>
      </c>
      <c r="Q490">
        <v>9.68</v>
      </c>
      <c r="R490">
        <v>96.23</v>
      </c>
      <c r="S490">
        <v>50</v>
      </c>
      <c r="T490">
        <v>-5.75</v>
      </c>
      <c r="U490">
        <v>2.11</v>
      </c>
      <c r="V490">
        <v>-8.36</v>
      </c>
      <c r="W490">
        <v>10.98</v>
      </c>
      <c r="X490">
        <v>19.329999999999998</v>
      </c>
      <c r="Y490">
        <v>-64</v>
      </c>
      <c r="Z490">
        <v>9</v>
      </c>
      <c r="AA490">
        <v>73</v>
      </c>
      <c r="AB490">
        <v>5.94</v>
      </c>
      <c r="AC490">
        <v>48.21</v>
      </c>
      <c r="AD490">
        <v>54.16</v>
      </c>
      <c r="AE490">
        <v>2</v>
      </c>
      <c r="AF490">
        <v>-8.85</v>
      </c>
      <c r="AG490">
        <v>18.53</v>
      </c>
      <c r="AH490">
        <v>-125</v>
      </c>
      <c r="AI490">
        <v>15</v>
      </c>
      <c r="AJ490">
        <v>140</v>
      </c>
      <c r="AK490">
        <v>9.91</v>
      </c>
      <c r="AL490">
        <v>92.46</v>
      </c>
      <c r="AM490">
        <v>102.37</v>
      </c>
      <c r="AN490">
        <v>73.33</v>
      </c>
      <c r="AO490">
        <v>0</v>
      </c>
      <c r="AP490">
        <v>1</v>
      </c>
      <c r="AQ490">
        <v>2</v>
      </c>
      <c r="AR490">
        <v>-9.35</v>
      </c>
      <c r="AS490">
        <v>12.61</v>
      </c>
      <c r="AT490">
        <v>21.95</v>
      </c>
      <c r="AU490">
        <v>-89</v>
      </c>
      <c r="AV490">
        <v>15</v>
      </c>
      <c r="AW490">
        <v>104</v>
      </c>
      <c r="AX490">
        <v>9.91</v>
      </c>
      <c r="AY490">
        <v>68.680000000000007</v>
      </c>
      <c r="AZ490">
        <v>78.59</v>
      </c>
      <c r="BA490">
        <v>73.33</v>
      </c>
      <c r="BB490">
        <v>0</v>
      </c>
      <c r="BC490">
        <v>2</v>
      </c>
      <c r="BD490">
        <v>-11.92</v>
      </c>
      <c r="BE490">
        <v>13.58</v>
      </c>
      <c r="BF490">
        <v>25.5</v>
      </c>
      <c r="BG490">
        <v>-59</v>
      </c>
      <c r="BH490">
        <v>7.26</v>
      </c>
      <c r="BI490">
        <v>46.23</v>
      </c>
      <c r="BJ490">
        <v>11</v>
      </c>
      <c r="BK490">
        <v>70</v>
      </c>
      <c r="BL490">
        <v>2</v>
      </c>
      <c r="BM490">
        <v>-15</v>
      </c>
      <c r="BN490">
        <v>25</v>
      </c>
      <c r="BO490">
        <v>0.66</v>
      </c>
      <c r="BP490">
        <v>5.94</v>
      </c>
      <c r="BQ490">
        <v>1</v>
      </c>
      <c r="BR490">
        <v>9</v>
      </c>
      <c r="BS490">
        <v>-8</v>
      </c>
      <c r="BT490">
        <v>10</v>
      </c>
      <c r="BU490">
        <v>50</v>
      </c>
      <c r="BV490">
        <v>9.09</v>
      </c>
      <c r="BW490">
        <v>6.67</v>
      </c>
      <c r="BX490">
        <v>87.14</v>
      </c>
      <c r="BY490">
        <v>40.5</v>
      </c>
      <c r="BZ490">
        <v>49</v>
      </c>
      <c r="CA490">
        <v>72</v>
      </c>
      <c r="CB490">
        <v>2.78</v>
      </c>
      <c r="CC490">
        <v>3</v>
      </c>
      <c r="CD490">
        <v>18</v>
      </c>
      <c r="CE490">
        <v>105</v>
      </c>
      <c r="CF490">
        <v>6</v>
      </c>
      <c r="CG490">
        <v>1</v>
      </c>
      <c r="CH490">
        <v>0</v>
      </c>
      <c r="CI490">
        <v>0</v>
      </c>
      <c r="CJ490">
        <v>1</v>
      </c>
      <c r="CK490">
        <v>0</v>
      </c>
      <c r="CL490">
        <v>1</v>
      </c>
      <c r="CM490">
        <v>0</v>
      </c>
      <c r="CN490">
        <v>1</v>
      </c>
      <c r="CO490">
        <v>0.66</v>
      </c>
      <c r="CP490">
        <v>90.85</v>
      </c>
      <c r="CQ490">
        <v>168.28</v>
      </c>
      <c r="CR490">
        <v>35.06</v>
      </c>
      <c r="CS490">
        <v>17.329999999999998</v>
      </c>
      <c r="CT490">
        <v>17.25</v>
      </c>
      <c r="CU490">
        <v>50.08</v>
      </c>
      <c r="CV490">
        <v>49.6</v>
      </c>
      <c r="CW490">
        <v>54.42</v>
      </c>
      <c r="CX490">
        <v>54.25</v>
      </c>
      <c r="CY490">
        <v>54.33</v>
      </c>
      <c r="CZ490">
        <v>55.21</v>
      </c>
    </row>
    <row r="491" spans="1:104">
      <c r="A491" t="s">
        <v>652</v>
      </c>
      <c r="B491" t="s">
        <v>653</v>
      </c>
      <c r="C491" t="s">
        <v>87</v>
      </c>
      <c r="D491" t="s">
        <v>63</v>
      </c>
      <c r="E491">
        <v>52</v>
      </c>
      <c r="F491">
        <v>20142015</v>
      </c>
      <c r="G491">
        <v>29</v>
      </c>
      <c r="H491">
        <v>7</v>
      </c>
      <c r="I491">
        <v>5.75</v>
      </c>
      <c r="J491">
        <v>0</v>
      </c>
      <c r="K491">
        <v>0</v>
      </c>
      <c r="L491">
        <v>0</v>
      </c>
      <c r="M491">
        <v>0</v>
      </c>
      <c r="N491">
        <v>0</v>
      </c>
      <c r="O491">
        <v>0</v>
      </c>
      <c r="P491">
        <v>1</v>
      </c>
      <c r="Q491">
        <v>18.37</v>
      </c>
      <c r="R491">
        <v>90.48</v>
      </c>
      <c r="S491">
        <v>0</v>
      </c>
      <c r="T491">
        <v>-2.02</v>
      </c>
      <c r="U491">
        <v>0.73</v>
      </c>
      <c r="V491">
        <v>15.19</v>
      </c>
      <c r="W491">
        <v>26.92</v>
      </c>
      <c r="X491">
        <v>11.74</v>
      </c>
      <c r="Y491">
        <v>-12</v>
      </c>
      <c r="Z491">
        <v>7</v>
      </c>
      <c r="AA491">
        <v>19</v>
      </c>
      <c r="AB491">
        <v>11.1</v>
      </c>
      <c r="AC491">
        <v>30.12</v>
      </c>
      <c r="AD491">
        <v>41.22</v>
      </c>
      <c r="AE491">
        <v>2</v>
      </c>
      <c r="AF491">
        <v>7.39</v>
      </c>
      <c r="AG491">
        <v>10.98</v>
      </c>
      <c r="AH491">
        <v>-31</v>
      </c>
      <c r="AI491">
        <v>9</v>
      </c>
      <c r="AJ491">
        <v>40</v>
      </c>
      <c r="AK491">
        <v>14.27</v>
      </c>
      <c r="AL491">
        <v>63.41</v>
      </c>
      <c r="AM491">
        <v>77.680000000000007</v>
      </c>
      <c r="AN491">
        <v>55.56</v>
      </c>
      <c r="AO491">
        <v>1</v>
      </c>
      <c r="AP491">
        <v>0</v>
      </c>
      <c r="AQ491">
        <v>4</v>
      </c>
      <c r="AR491">
        <v>6.26</v>
      </c>
      <c r="AS491">
        <v>19.440000000000001</v>
      </c>
      <c r="AT491">
        <v>13.18</v>
      </c>
      <c r="AU491">
        <v>-22</v>
      </c>
      <c r="AV491">
        <v>7</v>
      </c>
      <c r="AW491">
        <v>29</v>
      </c>
      <c r="AX491">
        <v>11.1</v>
      </c>
      <c r="AY491">
        <v>45.97</v>
      </c>
      <c r="AZ491">
        <v>57.07</v>
      </c>
      <c r="BA491">
        <v>71.430000000000007</v>
      </c>
      <c r="BB491">
        <v>2</v>
      </c>
      <c r="BC491">
        <v>3</v>
      </c>
      <c r="BD491">
        <v>3.85</v>
      </c>
      <c r="BE491">
        <v>19.23</v>
      </c>
      <c r="BF491">
        <v>15.38</v>
      </c>
      <c r="BG491">
        <v>-16</v>
      </c>
      <c r="BH491">
        <v>7.93</v>
      </c>
      <c r="BI491">
        <v>33.29</v>
      </c>
      <c r="BJ491">
        <v>5</v>
      </c>
      <c r="BK491">
        <v>21</v>
      </c>
      <c r="BL491">
        <v>1</v>
      </c>
      <c r="BM491">
        <v>-14.63</v>
      </c>
      <c r="BN491">
        <v>14.63</v>
      </c>
      <c r="BO491">
        <v>0</v>
      </c>
      <c r="BP491">
        <v>3.17</v>
      </c>
      <c r="BQ491">
        <v>0</v>
      </c>
      <c r="BR491">
        <v>2</v>
      </c>
      <c r="BS491">
        <v>-2</v>
      </c>
      <c r="BT491">
        <v>0</v>
      </c>
      <c r="BU491">
        <v>0</v>
      </c>
      <c r="BV491">
        <v>0</v>
      </c>
      <c r="BW491">
        <v>0</v>
      </c>
      <c r="BX491">
        <v>90.48</v>
      </c>
      <c r="BY491">
        <v>38.46</v>
      </c>
      <c r="BZ491">
        <v>10</v>
      </c>
      <c r="CA491">
        <v>16</v>
      </c>
      <c r="CB491">
        <v>4.17</v>
      </c>
      <c r="CC491">
        <v>1</v>
      </c>
      <c r="CD491">
        <v>9</v>
      </c>
      <c r="CE491">
        <v>23</v>
      </c>
      <c r="CF491">
        <v>1</v>
      </c>
      <c r="CG491">
        <v>0</v>
      </c>
      <c r="CH491">
        <v>0</v>
      </c>
      <c r="CI491">
        <v>0</v>
      </c>
      <c r="CJ491">
        <v>1</v>
      </c>
      <c r="CK491">
        <v>1</v>
      </c>
      <c r="CL491">
        <v>0</v>
      </c>
      <c r="CM491">
        <v>0</v>
      </c>
      <c r="CN491">
        <v>1</v>
      </c>
      <c r="CO491">
        <v>1.59</v>
      </c>
      <c r="CP491">
        <v>37.85</v>
      </c>
      <c r="CQ491">
        <v>227.72</v>
      </c>
      <c r="CR491">
        <v>14.25</v>
      </c>
      <c r="CS491">
        <v>17.78</v>
      </c>
      <c r="CT491">
        <v>17.07</v>
      </c>
      <c r="CU491">
        <v>53.82</v>
      </c>
      <c r="CV491">
        <v>49.22</v>
      </c>
      <c r="CW491">
        <v>58.85</v>
      </c>
      <c r="CX491">
        <v>50.49</v>
      </c>
      <c r="CY491">
        <v>53.25</v>
      </c>
      <c r="CZ491">
        <v>54.93</v>
      </c>
    </row>
    <row r="492" spans="1:104">
      <c r="A492" t="s">
        <v>902</v>
      </c>
      <c r="B492" t="s">
        <v>903</v>
      </c>
      <c r="C492" t="s">
        <v>68</v>
      </c>
      <c r="D492" t="s">
        <v>345</v>
      </c>
      <c r="E492">
        <v>70</v>
      </c>
      <c r="F492">
        <v>20142015</v>
      </c>
      <c r="G492">
        <v>21</v>
      </c>
      <c r="H492">
        <v>0.84299999999999997</v>
      </c>
      <c r="I492">
        <v>0.85299999999999998</v>
      </c>
      <c r="J492">
        <v>3</v>
      </c>
      <c r="K492">
        <v>0</v>
      </c>
      <c r="L492">
        <v>3</v>
      </c>
      <c r="M492">
        <v>2.0699999999999998</v>
      </c>
      <c r="N492">
        <v>0</v>
      </c>
      <c r="O492">
        <v>2.0699999999999998</v>
      </c>
      <c r="P492">
        <v>1</v>
      </c>
      <c r="Q492">
        <v>12.95</v>
      </c>
      <c r="R492">
        <v>100.81</v>
      </c>
      <c r="S492">
        <v>30</v>
      </c>
      <c r="T492">
        <v>0.42</v>
      </c>
      <c r="U492">
        <v>1.24</v>
      </c>
      <c r="V492">
        <v>10.38</v>
      </c>
      <c r="W492">
        <v>17.14</v>
      </c>
      <c r="X492">
        <v>6.76</v>
      </c>
      <c r="Y492">
        <v>-69</v>
      </c>
      <c r="Z492">
        <v>18</v>
      </c>
      <c r="AA492">
        <v>87</v>
      </c>
      <c r="AB492">
        <v>12.4</v>
      </c>
      <c r="AC492">
        <v>59.93</v>
      </c>
      <c r="AD492">
        <v>72.33</v>
      </c>
      <c r="AE492">
        <v>12</v>
      </c>
      <c r="AF492">
        <v>5.69</v>
      </c>
      <c r="AG492">
        <v>7.26</v>
      </c>
      <c r="AH492">
        <v>-143</v>
      </c>
      <c r="AI492">
        <v>25</v>
      </c>
      <c r="AJ492">
        <v>168</v>
      </c>
      <c r="AK492">
        <v>17.22</v>
      </c>
      <c r="AL492">
        <v>115.73</v>
      </c>
      <c r="AM492">
        <v>132.94999999999999</v>
      </c>
      <c r="AN492">
        <v>72</v>
      </c>
      <c r="AO492">
        <v>4</v>
      </c>
      <c r="AP492">
        <v>9</v>
      </c>
      <c r="AQ492">
        <v>15</v>
      </c>
      <c r="AR492">
        <v>6.69</v>
      </c>
      <c r="AS492">
        <v>14.08</v>
      </c>
      <c r="AT492">
        <v>7.39</v>
      </c>
      <c r="AU492">
        <v>-102</v>
      </c>
      <c r="AV492">
        <v>20</v>
      </c>
      <c r="AW492">
        <v>122</v>
      </c>
      <c r="AX492">
        <v>13.78</v>
      </c>
      <c r="AY492">
        <v>84.04</v>
      </c>
      <c r="AZ492">
        <v>97.82</v>
      </c>
      <c r="BA492">
        <v>90</v>
      </c>
      <c r="BB492">
        <v>1</v>
      </c>
      <c r="BC492">
        <v>11</v>
      </c>
      <c r="BD492">
        <v>10.06</v>
      </c>
      <c r="BE492">
        <v>18</v>
      </c>
      <c r="BF492">
        <v>7.94</v>
      </c>
      <c r="BG492">
        <v>-64</v>
      </c>
      <c r="BH492">
        <v>12.4</v>
      </c>
      <c r="BI492">
        <v>56.49</v>
      </c>
      <c r="BJ492">
        <v>18</v>
      </c>
      <c r="BK492">
        <v>82</v>
      </c>
      <c r="BL492">
        <v>10</v>
      </c>
      <c r="BM492">
        <v>16.420000000000002</v>
      </c>
      <c r="BN492">
        <v>2.33</v>
      </c>
      <c r="BO492">
        <v>2.0699999999999998</v>
      </c>
      <c r="BP492">
        <v>8.9600000000000009</v>
      </c>
      <c r="BQ492">
        <v>3</v>
      </c>
      <c r="BR492">
        <v>13</v>
      </c>
      <c r="BS492">
        <v>-10</v>
      </c>
      <c r="BT492">
        <v>18.75</v>
      </c>
      <c r="BU492">
        <v>27.27</v>
      </c>
      <c r="BV492">
        <v>16.670000000000002</v>
      </c>
      <c r="BW492">
        <v>15</v>
      </c>
      <c r="BX492">
        <v>84.15</v>
      </c>
      <c r="BY492">
        <v>36</v>
      </c>
      <c r="BZ492">
        <v>0</v>
      </c>
      <c r="CA492">
        <v>2</v>
      </c>
      <c r="CB492">
        <v>6.9</v>
      </c>
      <c r="CC492">
        <v>4</v>
      </c>
      <c r="CD492">
        <v>13</v>
      </c>
      <c r="CE492">
        <v>54</v>
      </c>
      <c r="CF492">
        <v>6</v>
      </c>
      <c r="CG492">
        <v>4</v>
      </c>
      <c r="CH492">
        <v>0</v>
      </c>
      <c r="CI492">
        <v>0</v>
      </c>
      <c r="CJ492">
        <v>7</v>
      </c>
      <c r="CK492">
        <v>1</v>
      </c>
      <c r="CL492">
        <v>7</v>
      </c>
      <c r="CM492">
        <v>0</v>
      </c>
      <c r="CN492">
        <v>1</v>
      </c>
      <c r="CO492">
        <v>0.69</v>
      </c>
      <c r="CP492">
        <v>87.1</v>
      </c>
      <c r="CQ492">
        <v>316.66000000000003</v>
      </c>
      <c r="CR492">
        <v>21.57</v>
      </c>
      <c r="CS492">
        <v>18.260000000000002</v>
      </c>
      <c r="CT492">
        <v>17.600000000000001</v>
      </c>
      <c r="CU492">
        <v>49.59</v>
      </c>
      <c r="CV492">
        <v>50.32</v>
      </c>
      <c r="CW492">
        <v>54.74</v>
      </c>
      <c r="CX492">
        <v>55.66</v>
      </c>
      <c r="CY492">
        <v>54.8</v>
      </c>
      <c r="CZ492">
        <v>54.11</v>
      </c>
    </row>
    <row r="493" spans="1:104">
      <c r="A493" t="s">
        <v>1123</v>
      </c>
      <c r="B493" t="s">
        <v>1124</v>
      </c>
      <c r="C493" t="s">
        <v>62</v>
      </c>
      <c r="D493" t="s">
        <v>858</v>
      </c>
      <c r="E493">
        <v>81</v>
      </c>
      <c r="F493">
        <v>20142015</v>
      </c>
      <c r="G493">
        <v>20</v>
      </c>
      <c r="H493">
        <v>0.92500000000000004</v>
      </c>
      <c r="I493">
        <v>0.92500000000000004</v>
      </c>
      <c r="J493">
        <v>0</v>
      </c>
      <c r="K493">
        <v>0</v>
      </c>
      <c r="L493">
        <v>0</v>
      </c>
      <c r="M493">
        <v>0</v>
      </c>
      <c r="N493">
        <v>0</v>
      </c>
      <c r="O493">
        <v>0</v>
      </c>
      <c r="P493">
        <v>0</v>
      </c>
      <c r="Q493">
        <v>22.12</v>
      </c>
      <c r="R493">
        <v>87.1</v>
      </c>
      <c r="S493">
        <v>0</v>
      </c>
      <c r="T493">
        <v>13.49</v>
      </c>
      <c r="U493">
        <v>0.65</v>
      </c>
      <c r="V493">
        <v>14.89</v>
      </c>
      <c r="W493">
        <v>26.79</v>
      </c>
      <c r="X493">
        <v>11.89</v>
      </c>
      <c r="Y493">
        <v>-26</v>
      </c>
      <c r="Z493">
        <v>15</v>
      </c>
      <c r="AA493">
        <v>41</v>
      </c>
      <c r="AB493">
        <v>17.18</v>
      </c>
      <c r="AC493">
        <v>46.95</v>
      </c>
      <c r="AD493">
        <v>64.12</v>
      </c>
      <c r="AE493">
        <v>1</v>
      </c>
      <c r="AF493">
        <v>10.64</v>
      </c>
      <c r="AG493">
        <v>11.47</v>
      </c>
      <c r="AH493">
        <v>-58</v>
      </c>
      <c r="AI493">
        <v>23</v>
      </c>
      <c r="AJ493">
        <v>81</v>
      </c>
      <c r="AK493">
        <v>26.34</v>
      </c>
      <c r="AL493">
        <v>92.75</v>
      </c>
      <c r="AM493">
        <v>119.08</v>
      </c>
      <c r="AN493">
        <v>69.569999999999993</v>
      </c>
      <c r="AO493">
        <v>0</v>
      </c>
      <c r="AP493">
        <v>2</v>
      </c>
      <c r="AQ493">
        <v>5</v>
      </c>
      <c r="AR493">
        <v>12.29</v>
      </c>
      <c r="AS493">
        <v>24.42</v>
      </c>
      <c r="AT493">
        <v>12.13</v>
      </c>
      <c r="AU493">
        <v>-44</v>
      </c>
      <c r="AV493">
        <v>21</v>
      </c>
      <c r="AW493">
        <v>65</v>
      </c>
      <c r="AX493">
        <v>24.05</v>
      </c>
      <c r="AY493">
        <v>74.430000000000007</v>
      </c>
      <c r="AZ493">
        <v>98.47</v>
      </c>
      <c r="BA493">
        <v>76.19</v>
      </c>
      <c r="BB493">
        <v>0</v>
      </c>
      <c r="BC493">
        <v>5</v>
      </c>
      <c r="BD493">
        <v>10.88</v>
      </c>
      <c r="BE493">
        <v>25.4</v>
      </c>
      <c r="BF493">
        <v>14.52</v>
      </c>
      <c r="BG493">
        <v>-31</v>
      </c>
      <c r="BH493">
        <v>18.32</v>
      </c>
      <c r="BI493">
        <v>53.82</v>
      </c>
      <c r="BJ493">
        <v>16</v>
      </c>
      <c r="BK493">
        <v>47</v>
      </c>
      <c r="BL493">
        <v>5</v>
      </c>
      <c r="BM493">
        <v>-2.2400000000000002</v>
      </c>
      <c r="BN493">
        <v>12.24</v>
      </c>
      <c r="BO493">
        <v>1.1499999999999999</v>
      </c>
      <c r="BP493">
        <v>10.31</v>
      </c>
      <c r="BQ493">
        <v>1</v>
      </c>
      <c r="BR493">
        <v>9</v>
      </c>
      <c r="BS493">
        <v>-8</v>
      </c>
      <c r="BT493">
        <v>10</v>
      </c>
      <c r="BU493">
        <v>0</v>
      </c>
      <c r="BV493">
        <v>6.25</v>
      </c>
      <c r="BW493">
        <v>4.76</v>
      </c>
      <c r="BX493">
        <v>80.849999999999994</v>
      </c>
      <c r="BY493">
        <v>40</v>
      </c>
      <c r="BZ493">
        <v>0</v>
      </c>
      <c r="CA493">
        <v>0</v>
      </c>
      <c r="CB493">
        <v>18.920000000000002</v>
      </c>
      <c r="CC493">
        <v>7</v>
      </c>
      <c r="CD493">
        <v>21</v>
      </c>
      <c r="CE493">
        <v>30</v>
      </c>
      <c r="CF493">
        <v>7</v>
      </c>
      <c r="CG493">
        <v>1</v>
      </c>
      <c r="CH493">
        <v>0</v>
      </c>
      <c r="CI493">
        <v>0</v>
      </c>
      <c r="CJ493">
        <v>5</v>
      </c>
      <c r="CK493">
        <v>0</v>
      </c>
      <c r="CL493">
        <v>2</v>
      </c>
      <c r="CM493">
        <v>0</v>
      </c>
      <c r="CN493">
        <v>0</v>
      </c>
      <c r="CO493">
        <v>0</v>
      </c>
      <c r="CP493">
        <v>52.4</v>
      </c>
      <c r="CQ493">
        <v>377.16</v>
      </c>
      <c r="CR493">
        <v>12.2</v>
      </c>
      <c r="CS493">
        <v>16.940000000000001</v>
      </c>
      <c r="CT493">
        <v>17.2</v>
      </c>
      <c r="CU493">
        <v>46.12</v>
      </c>
      <c r="CV493">
        <v>50.05</v>
      </c>
      <c r="CW493">
        <v>51.65</v>
      </c>
      <c r="CX493">
        <v>60.33</v>
      </c>
      <c r="CY493">
        <v>53.66</v>
      </c>
      <c r="CZ493">
        <v>53.56</v>
      </c>
    </row>
    <row r="494" spans="1:104">
      <c r="A494" t="s">
        <v>1130</v>
      </c>
      <c r="B494" t="s">
        <v>1131</v>
      </c>
      <c r="C494" t="s">
        <v>80</v>
      </c>
      <c r="D494" t="s">
        <v>230</v>
      </c>
      <c r="E494">
        <v>58</v>
      </c>
      <c r="F494">
        <v>20142015</v>
      </c>
      <c r="G494">
        <v>24</v>
      </c>
      <c r="H494">
        <v>0.75</v>
      </c>
      <c r="I494">
        <v>0.75</v>
      </c>
      <c r="J494">
        <v>0</v>
      </c>
      <c r="K494">
        <v>0</v>
      </c>
      <c r="L494">
        <v>0</v>
      </c>
      <c r="M494">
        <v>0</v>
      </c>
      <c r="N494">
        <v>0</v>
      </c>
      <c r="O494">
        <v>0</v>
      </c>
      <c r="P494">
        <v>0</v>
      </c>
      <c r="Q494">
        <v>18.52</v>
      </c>
      <c r="R494">
        <v>100</v>
      </c>
      <c r="S494">
        <v>0</v>
      </c>
      <c r="T494">
        <v>44.85</v>
      </c>
      <c r="U494">
        <v>0.24</v>
      </c>
      <c r="V494">
        <v>-3.65</v>
      </c>
      <c r="W494">
        <v>7.69</v>
      </c>
      <c r="X494">
        <v>11.34</v>
      </c>
      <c r="Y494">
        <v>-11</v>
      </c>
      <c r="Z494">
        <v>1</v>
      </c>
      <c r="AA494">
        <v>12</v>
      </c>
      <c r="AB494">
        <v>4.3600000000000003</v>
      </c>
      <c r="AC494">
        <v>52.36</v>
      </c>
      <c r="AD494">
        <v>56.73</v>
      </c>
      <c r="AE494">
        <v>1</v>
      </c>
      <c r="AF494">
        <v>7.29</v>
      </c>
      <c r="AG494">
        <v>11.23</v>
      </c>
      <c r="AH494">
        <v>-17</v>
      </c>
      <c r="AI494">
        <v>5</v>
      </c>
      <c r="AJ494">
        <v>22</v>
      </c>
      <c r="AK494">
        <v>21.82</v>
      </c>
      <c r="AL494">
        <v>96</v>
      </c>
      <c r="AM494">
        <v>117.82</v>
      </c>
      <c r="AN494">
        <v>100</v>
      </c>
      <c r="AO494">
        <v>0</v>
      </c>
      <c r="AP494">
        <v>2</v>
      </c>
      <c r="AQ494">
        <v>1</v>
      </c>
      <c r="AR494">
        <v>9.82</v>
      </c>
      <c r="AS494">
        <v>22.73</v>
      </c>
      <c r="AT494">
        <v>12.9</v>
      </c>
      <c r="AU494">
        <v>-12</v>
      </c>
      <c r="AV494">
        <v>5</v>
      </c>
      <c r="AW494">
        <v>17</v>
      </c>
      <c r="AX494">
        <v>21.82</v>
      </c>
      <c r="AY494">
        <v>74.180000000000007</v>
      </c>
      <c r="AZ494">
        <v>96</v>
      </c>
      <c r="BA494">
        <v>100</v>
      </c>
      <c r="BB494">
        <v>0</v>
      </c>
      <c r="BC494">
        <v>1</v>
      </c>
      <c r="BD494">
        <v>11.98</v>
      </c>
      <c r="BE494">
        <v>26.32</v>
      </c>
      <c r="BF494">
        <v>14.33</v>
      </c>
      <c r="BG494">
        <v>-9</v>
      </c>
      <c r="BH494">
        <v>21.82</v>
      </c>
      <c r="BI494">
        <v>61.09</v>
      </c>
      <c r="BJ494">
        <v>5</v>
      </c>
      <c r="BK494">
        <v>14</v>
      </c>
      <c r="BL494">
        <v>1</v>
      </c>
      <c r="BM494" t="s">
        <v>1488</v>
      </c>
      <c r="BN494">
        <v>2.17</v>
      </c>
      <c r="BO494">
        <v>0</v>
      </c>
      <c r="BP494">
        <v>0</v>
      </c>
      <c r="BQ494">
        <v>0</v>
      </c>
      <c r="BR494">
        <v>0</v>
      </c>
      <c r="BS494">
        <v>0</v>
      </c>
      <c r="BT494" t="s">
        <v>1488</v>
      </c>
      <c r="BU494">
        <v>0</v>
      </c>
      <c r="BV494">
        <v>0</v>
      </c>
      <c r="BW494">
        <v>0</v>
      </c>
      <c r="BX494">
        <v>100</v>
      </c>
      <c r="BY494">
        <v>43</v>
      </c>
      <c r="BZ494">
        <v>1</v>
      </c>
      <c r="CA494">
        <v>0</v>
      </c>
      <c r="CB494">
        <v>50</v>
      </c>
      <c r="CC494">
        <v>1</v>
      </c>
      <c r="CD494">
        <v>2</v>
      </c>
      <c r="CE494">
        <v>1</v>
      </c>
      <c r="CF494">
        <v>1</v>
      </c>
      <c r="CG494">
        <v>1</v>
      </c>
      <c r="CH494">
        <v>0</v>
      </c>
      <c r="CI494">
        <v>0</v>
      </c>
      <c r="CJ494">
        <v>1</v>
      </c>
      <c r="CK494">
        <v>1</v>
      </c>
      <c r="CL494">
        <v>3</v>
      </c>
      <c r="CM494">
        <v>0</v>
      </c>
      <c r="CN494">
        <v>0</v>
      </c>
      <c r="CO494">
        <v>0</v>
      </c>
      <c r="CP494">
        <v>13.75</v>
      </c>
      <c r="CQ494">
        <v>310.05</v>
      </c>
      <c r="CR494">
        <v>4.25</v>
      </c>
      <c r="CS494">
        <v>16.36</v>
      </c>
      <c r="CT494">
        <v>17.21</v>
      </c>
      <c r="CU494">
        <v>47.33</v>
      </c>
      <c r="CV494">
        <v>49.99</v>
      </c>
      <c r="CW494">
        <v>51.81</v>
      </c>
      <c r="CX494">
        <v>57.65</v>
      </c>
      <c r="CY494">
        <v>53.13</v>
      </c>
      <c r="CZ494">
        <v>53.15</v>
      </c>
    </row>
    <row r="495" spans="1:104">
      <c r="A495" t="s">
        <v>1737</v>
      </c>
      <c r="B495" t="s">
        <v>1738</v>
      </c>
      <c r="C495" t="s">
        <v>62</v>
      </c>
      <c r="D495" t="s">
        <v>88</v>
      </c>
      <c r="E495">
        <v>6</v>
      </c>
      <c r="F495">
        <v>20142015</v>
      </c>
      <c r="G495">
        <v>23</v>
      </c>
      <c r="H495">
        <v>0.57499999999999996</v>
      </c>
      <c r="I495">
        <v>0.57499999999999996</v>
      </c>
      <c r="J495">
        <v>0</v>
      </c>
      <c r="K495">
        <v>0</v>
      </c>
      <c r="L495">
        <v>0</v>
      </c>
      <c r="M495">
        <v>0</v>
      </c>
      <c r="N495">
        <v>0</v>
      </c>
      <c r="O495">
        <v>0</v>
      </c>
      <c r="P495">
        <v>0</v>
      </c>
      <c r="Q495">
        <v>30</v>
      </c>
      <c r="R495">
        <v>50</v>
      </c>
      <c r="S495" t="s">
        <v>1488</v>
      </c>
      <c r="T495">
        <v>44.44</v>
      </c>
      <c r="U495">
        <v>0.8</v>
      </c>
      <c r="V495">
        <v>4.21</v>
      </c>
      <c r="W495">
        <v>20</v>
      </c>
      <c r="X495">
        <v>15.79</v>
      </c>
      <c r="Y495">
        <v>-3</v>
      </c>
      <c r="Z495">
        <v>1</v>
      </c>
      <c r="AA495">
        <v>4</v>
      </c>
      <c r="AB495">
        <v>12.44</v>
      </c>
      <c r="AC495">
        <v>49.74</v>
      </c>
      <c r="AD495">
        <v>62.18</v>
      </c>
      <c r="AE495">
        <v>0</v>
      </c>
      <c r="AF495">
        <v>19.66</v>
      </c>
      <c r="AG495">
        <v>10.34</v>
      </c>
      <c r="AH495">
        <v>-4</v>
      </c>
      <c r="AI495">
        <v>3</v>
      </c>
      <c r="AJ495">
        <v>7</v>
      </c>
      <c r="AK495">
        <v>37.31</v>
      </c>
      <c r="AL495">
        <v>87.05</v>
      </c>
      <c r="AM495">
        <v>124.35</v>
      </c>
      <c r="AN495">
        <v>66.67</v>
      </c>
      <c r="AO495">
        <v>0</v>
      </c>
      <c r="AP495">
        <v>0</v>
      </c>
      <c r="AQ495">
        <v>0</v>
      </c>
      <c r="AR495">
        <v>16.96</v>
      </c>
      <c r="AS495">
        <v>30</v>
      </c>
      <c r="AT495">
        <v>13.04</v>
      </c>
      <c r="AU495">
        <v>-4</v>
      </c>
      <c r="AV495">
        <v>3</v>
      </c>
      <c r="AW495">
        <v>7</v>
      </c>
      <c r="AX495">
        <v>37.31</v>
      </c>
      <c r="AY495">
        <v>87.05</v>
      </c>
      <c r="AZ495">
        <v>124.35</v>
      </c>
      <c r="BA495">
        <v>66.67</v>
      </c>
      <c r="BB495">
        <v>0</v>
      </c>
      <c r="BC495">
        <v>0</v>
      </c>
      <c r="BD495">
        <v>13.89</v>
      </c>
      <c r="BE495">
        <v>25</v>
      </c>
      <c r="BF495">
        <v>11.11</v>
      </c>
      <c r="BG495">
        <v>-4</v>
      </c>
      <c r="BH495">
        <v>24.87</v>
      </c>
      <c r="BI495">
        <v>74.61</v>
      </c>
      <c r="BJ495">
        <v>2</v>
      </c>
      <c r="BK495">
        <v>6</v>
      </c>
      <c r="BL495">
        <v>0</v>
      </c>
      <c r="BM495">
        <v>0</v>
      </c>
      <c r="BN495">
        <v>0</v>
      </c>
      <c r="BO495">
        <v>0</v>
      </c>
      <c r="BP495">
        <v>37.31</v>
      </c>
      <c r="BQ495">
        <v>0</v>
      </c>
      <c r="BR495">
        <v>3</v>
      </c>
      <c r="BS495">
        <v>-3</v>
      </c>
      <c r="BT495">
        <v>0</v>
      </c>
      <c r="BU495" t="s">
        <v>1488</v>
      </c>
      <c r="BV495">
        <v>0</v>
      </c>
      <c r="BW495">
        <v>0</v>
      </c>
      <c r="BX495">
        <v>50</v>
      </c>
      <c r="BY495">
        <v>40</v>
      </c>
      <c r="BZ495">
        <v>0</v>
      </c>
      <c r="CA495">
        <v>0</v>
      </c>
      <c r="CB495">
        <v>50</v>
      </c>
      <c r="CC495">
        <v>1</v>
      </c>
      <c r="CD495">
        <v>0</v>
      </c>
      <c r="CE495">
        <v>1</v>
      </c>
      <c r="CF495">
        <v>1</v>
      </c>
      <c r="CG495">
        <v>1</v>
      </c>
      <c r="CH495">
        <v>0</v>
      </c>
      <c r="CI495">
        <v>0</v>
      </c>
      <c r="CJ495">
        <v>0</v>
      </c>
      <c r="CK495">
        <v>0</v>
      </c>
      <c r="CL495">
        <v>0</v>
      </c>
      <c r="CM495">
        <v>0</v>
      </c>
      <c r="CN495">
        <v>0</v>
      </c>
      <c r="CO495">
        <v>0</v>
      </c>
      <c r="CP495">
        <v>4.83</v>
      </c>
      <c r="CQ495">
        <v>20.7</v>
      </c>
      <c r="CR495">
        <v>18.899999999999999</v>
      </c>
      <c r="CS495">
        <v>15.67</v>
      </c>
      <c r="CT495">
        <v>17.18</v>
      </c>
      <c r="CU495">
        <v>51.66</v>
      </c>
      <c r="CV495">
        <v>48.67</v>
      </c>
      <c r="CW495">
        <v>57.37</v>
      </c>
      <c r="CX495">
        <v>53.69</v>
      </c>
      <c r="CY495">
        <v>50.64</v>
      </c>
      <c r="CZ495">
        <v>53.41</v>
      </c>
    </row>
    <row r="496" spans="1:104">
      <c r="A496" t="s">
        <v>1437</v>
      </c>
      <c r="B496" t="s">
        <v>1438</v>
      </c>
      <c r="C496" t="s">
        <v>62</v>
      </c>
      <c r="D496" t="s">
        <v>1243</v>
      </c>
      <c r="E496">
        <v>75</v>
      </c>
      <c r="F496">
        <v>20142015</v>
      </c>
      <c r="G496">
        <v>19</v>
      </c>
      <c r="H496">
        <v>0.92500000000000004</v>
      </c>
      <c r="I496">
        <v>0.92500000000000004</v>
      </c>
      <c r="J496">
        <v>0</v>
      </c>
      <c r="K496">
        <v>0</v>
      </c>
      <c r="L496">
        <v>0</v>
      </c>
      <c r="M496">
        <v>0</v>
      </c>
      <c r="N496">
        <v>0</v>
      </c>
      <c r="O496">
        <v>0</v>
      </c>
      <c r="P496">
        <v>0</v>
      </c>
      <c r="Q496">
        <v>9.09</v>
      </c>
      <c r="R496">
        <v>90.21</v>
      </c>
      <c r="S496">
        <v>0</v>
      </c>
      <c r="T496">
        <v>11.47</v>
      </c>
      <c r="U496">
        <v>1.3</v>
      </c>
      <c r="V496">
        <v>-0.02</v>
      </c>
      <c r="W496">
        <v>7.69</v>
      </c>
      <c r="X496">
        <v>7.72</v>
      </c>
      <c r="Y496">
        <v>-88</v>
      </c>
      <c r="Z496">
        <v>8</v>
      </c>
      <c r="AA496">
        <v>96</v>
      </c>
      <c r="AB496">
        <v>4.93</v>
      </c>
      <c r="AC496">
        <v>59.12</v>
      </c>
      <c r="AD496">
        <v>64.05</v>
      </c>
      <c r="AE496">
        <v>2</v>
      </c>
      <c r="AF496">
        <v>3</v>
      </c>
      <c r="AG496">
        <v>6.1</v>
      </c>
      <c r="AH496">
        <v>-153</v>
      </c>
      <c r="AI496">
        <v>17</v>
      </c>
      <c r="AJ496">
        <v>170</v>
      </c>
      <c r="AK496">
        <v>10.47</v>
      </c>
      <c r="AL496">
        <v>104.7</v>
      </c>
      <c r="AM496">
        <v>115.17</v>
      </c>
      <c r="AN496">
        <v>58.82</v>
      </c>
      <c r="AO496">
        <v>1</v>
      </c>
      <c r="AP496">
        <v>13</v>
      </c>
      <c r="AQ496">
        <v>2</v>
      </c>
      <c r="AR496">
        <v>2.13</v>
      </c>
      <c r="AS496">
        <v>9.4</v>
      </c>
      <c r="AT496">
        <v>7.27</v>
      </c>
      <c r="AU496">
        <v>-121</v>
      </c>
      <c r="AV496">
        <v>14</v>
      </c>
      <c r="AW496">
        <v>135</v>
      </c>
      <c r="AX496">
        <v>8.6199999999999992</v>
      </c>
      <c r="AY496">
        <v>83.14</v>
      </c>
      <c r="AZ496">
        <v>91.76</v>
      </c>
      <c r="BA496">
        <v>71.430000000000007</v>
      </c>
      <c r="BB496">
        <v>0</v>
      </c>
      <c r="BC496">
        <v>1</v>
      </c>
      <c r="BD496">
        <v>0.31</v>
      </c>
      <c r="BE496">
        <v>9.43</v>
      </c>
      <c r="BF496">
        <v>9.1199999999999992</v>
      </c>
      <c r="BG496">
        <v>-86</v>
      </c>
      <c r="BH496">
        <v>6.16</v>
      </c>
      <c r="BI496">
        <v>59.12</v>
      </c>
      <c r="BJ496">
        <v>10</v>
      </c>
      <c r="BK496">
        <v>96</v>
      </c>
      <c r="BL496">
        <v>1</v>
      </c>
      <c r="BM496">
        <v>-5.64</v>
      </c>
      <c r="BN496">
        <v>10.64</v>
      </c>
      <c r="BO496">
        <v>0.62</v>
      </c>
      <c r="BP496">
        <v>11.7</v>
      </c>
      <c r="BQ496">
        <v>1</v>
      </c>
      <c r="BR496">
        <v>19</v>
      </c>
      <c r="BS496">
        <v>-18</v>
      </c>
      <c r="BT496">
        <v>5</v>
      </c>
      <c r="BU496">
        <v>0</v>
      </c>
      <c r="BV496">
        <v>10</v>
      </c>
      <c r="BW496">
        <v>7.14</v>
      </c>
      <c r="BX496">
        <v>80.209999999999994</v>
      </c>
      <c r="BY496">
        <v>40</v>
      </c>
      <c r="BZ496">
        <v>0</v>
      </c>
      <c r="CA496">
        <v>0</v>
      </c>
      <c r="CB496">
        <v>14.93</v>
      </c>
      <c r="CC496">
        <v>10</v>
      </c>
      <c r="CD496">
        <v>19</v>
      </c>
      <c r="CE496">
        <v>57</v>
      </c>
      <c r="CF496">
        <v>5</v>
      </c>
      <c r="CG496">
        <v>2</v>
      </c>
      <c r="CH496">
        <v>0</v>
      </c>
      <c r="CI496">
        <v>0</v>
      </c>
      <c r="CJ496">
        <v>1</v>
      </c>
      <c r="CK496">
        <v>3</v>
      </c>
      <c r="CL496">
        <v>0</v>
      </c>
      <c r="CM496">
        <v>0</v>
      </c>
      <c r="CN496">
        <v>0</v>
      </c>
      <c r="CO496">
        <v>0</v>
      </c>
      <c r="CP496">
        <v>97.42</v>
      </c>
      <c r="CQ496">
        <v>296.64</v>
      </c>
      <c r="CR496">
        <v>24.72</v>
      </c>
      <c r="CS496">
        <v>16.45</v>
      </c>
      <c r="CT496">
        <v>17.329999999999998</v>
      </c>
      <c r="CU496">
        <v>40.47</v>
      </c>
      <c r="CV496">
        <v>50.27</v>
      </c>
      <c r="CW496">
        <v>42.91</v>
      </c>
      <c r="CX496">
        <v>63.12</v>
      </c>
      <c r="CY496">
        <v>53.98</v>
      </c>
      <c r="CZ496">
        <v>53.41</v>
      </c>
    </row>
    <row r="497" spans="1:104">
      <c r="A497" t="s">
        <v>1739</v>
      </c>
      <c r="B497" t="s">
        <v>1740</v>
      </c>
      <c r="C497" t="s">
        <v>62</v>
      </c>
      <c r="D497" t="s">
        <v>559</v>
      </c>
      <c r="E497">
        <v>11</v>
      </c>
      <c r="F497">
        <v>20142015</v>
      </c>
      <c r="G497">
        <v>24</v>
      </c>
      <c r="H497">
        <v>0.7</v>
      </c>
      <c r="I497">
        <v>0.67500000000000004</v>
      </c>
      <c r="J497">
        <v>0</v>
      </c>
      <c r="K497">
        <v>0</v>
      </c>
      <c r="L497">
        <v>0</v>
      </c>
      <c r="M497">
        <v>0</v>
      </c>
      <c r="N497">
        <v>0</v>
      </c>
      <c r="O497">
        <v>0</v>
      </c>
      <c r="P497">
        <v>0</v>
      </c>
      <c r="Q497">
        <v>20</v>
      </c>
      <c r="R497">
        <v>80</v>
      </c>
      <c r="S497" t="s">
        <v>1488</v>
      </c>
      <c r="T497">
        <v>17.96</v>
      </c>
      <c r="U497">
        <v>0.56000000000000005</v>
      </c>
      <c r="V497">
        <v>6.25</v>
      </c>
      <c r="W497">
        <v>25</v>
      </c>
      <c r="X497">
        <v>18.75</v>
      </c>
      <c r="Y497">
        <v>-4</v>
      </c>
      <c r="Z497">
        <v>2</v>
      </c>
      <c r="AA497">
        <v>6</v>
      </c>
      <c r="AB497">
        <v>19.38</v>
      </c>
      <c r="AC497">
        <v>58.14</v>
      </c>
      <c r="AD497">
        <v>77.52</v>
      </c>
      <c r="AE497">
        <v>0</v>
      </c>
      <c r="AF497">
        <v>5.45</v>
      </c>
      <c r="AG497">
        <v>14.55</v>
      </c>
      <c r="AH497">
        <v>-9</v>
      </c>
      <c r="AI497">
        <v>3</v>
      </c>
      <c r="AJ497">
        <v>12</v>
      </c>
      <c r="AK497">
        <v>29.07</v>
      </c>
      <c r="AL497">
        <v>116.29</v>
      </c>
      <c r="AM497">
        <v>145.36000000000001</v>
      </c>
      <c r="AN497">
        <v>100</v>
      </c>
      <c r="AO497">
        <v>0</v>
      </c>
      <c r="AP497">
        <v>0</v>
      </c>
      <c r="AQ497">
        <v>0</v>
      </c>
      <c r="AR497">
        <v>6.93</v>
      </c>
      <c r="AS497">
        <v>25</v>
      </c>
      <c r="AT497">
        <v>18.07</v>
      </c>
      <c r="AU497">
        <v>-6</v>
      </c>
      <c r="AV497">
        <v>3</v>
      </c>
      <c r="AW497">
        <v>9</v>
      </c>
      <c r="AX497">
        <v>29.07</v>
      </c>
      <c r="AY497">
        <v>87.21</v>
      </c>
      <c r="AZ497">
        <v>116.29</v>
      </c>
      <c r="BA497">
        <v>100</v>
      </c>
      <c r="BB497">
        <v>0</v>
      </c>
      <c r="BC497">
        <v>0</v>
      </c>
      <c r="BD497">
        <v>15.44</v>
      </c>
      <c r="BE497">
        <v>37.5</v>
      </c>
      <c r="BF497">
        <v>22.06</v>
      </c>
      <c r="BG497">
        <v>-2</v>
      </c>
      <c r="BH497">
        <v>29.07</v>
      </c>
      <c r="BI497">
        <v>48.45</v>
      </c>
      <c r="BJ497">
        <v>3</v>
      </c>
      <c r="BK497">
        <v>5</v>
      </c>
      <c r="BL497">
        <v>0</v>
      </c>
      <c r="BM497">
        <v>-12.5</v>
      </c>
      <c r="BN497">
        <v>12.5</v>
      </c>
      <c r="BO497">
        <v>0</v>
      </c>
      <c r="BP497">
        <v>9.69</v>
      </c>
      <c r="BQ497">
        <v>0</v>
      </c>
      <c r="BR497">
        <v>1</v>
      </c>
      <c r="BS497">
        <v>-1</v>
      </c>
      <c r="BT497">
        <v>0</v>
      </c>
      <c r="BU497" t="s">
        <v>1488</v>
      </c>
      <c r="BV497">
        <v>0</v>
      </c>
      <c r="BW497">
        <v>0</v>
      </c>
      <c r="BX497">
        <v>80</v>
      </c>
      <c r="BY497">
        <v>40</v>
      </c>
      <c r="BZ497">
        <v>0</v>
      </c>
      <c r="CA497">
        <v>0</v>
      </c>
      <c r="CB497">
        <v>20</v>
      </c>
      <c r="CC497">
        <v>1</v>
      </c>
      <c r="CD497">
        <v>0</v>
      </c>
      <c r="CE497">
        <v>4</v>
      </c>
      <c r="CF497">
        <v>1</v>
      </c>
      <c r="CG497">
        <v>1</v>
      </c>
      <c r="CH497">
        <v>0</v>
      </c>
      <c r="CI497">
        <v>0</v>
      </c>
      <c r="CJ497">
        <v>0</v>
      </c>
      <c r="CK497">
        <v>1</v>
      </c>
      <c r="CL497">
        <v>0</v>
      </c>
      <c r="CM497">
        <v>0</v>
      </c>
      <c r="CN497">
        <v>0</v>
      </c>
      <c r="CO497">
        <v>0</v>
      </c>
      <c r="CP497">
        <v>6.19</v>
      </c>
      <c r="CQ497">
        <v>60.77</v>
      </c>
      <c r="CR497">
        <v>9.25</v>
      </c>
      <c r="CS497">
        <v>16.41</v>
      </c>
      <c r="CT497">
        <v>17.57</v>
      </c>
      <c r="CU497">
        <v>50.16</v>
      </c>
      <c r="CV497">
        <v>50.05</v>
      </c>
      <c r="CW497">
        <v>55.62</v>
      </c>
      <c r="CX497">
        <v>55.27</v>
      </c>
      <c r="CY497">
        <v>54.34</v>
      </c>
      <c r="CZ497">
        <v>54.23</v>
      </c>
    </row>
    <row r="498" spans="1:104">
      <c r="A498" t="s">
        <v>1299</v>
      </c>
      <c r="B498" t="s">
        <v>1300</v>
      </c>
      <c r="C498" t="s">
        <v>62</v>
      </c>
      <c r="D498" t="s">
        <v>858</v>
      </c>
      <c r="E498">
        <v>52</v>
      </c>
      <c r="F498">
        <v>20142015</v>
      </c>
      <c r="G498">
        <v>37</v>
      </c>
      <c r="H498">
        <v>4</v>
      </c>
      <c r="I498">
        <v>3</v>
      </c>
      <c r="J498">
        <v>0</v>
      </c>
      <c r="K498">
        <v>1</v>
      </c>
      <c r="L498">
        <v>1</v>
      </c>
      <c r="M498">
        <v>0</v>
      </c>
      <c r="N498">
        <v>0.54</v>
      </c>
      <c r="O498">
        <v>0.54</v>
      </c>
      <c r="P498">
        <v>1</v>
      </c>
      <c r="Q498">
        <v>12.25</v>
      </c>
      <c r="R498">
        <v>95.86</v>
      </c>
      <c r="S498">
        <v>0</v>
      </c>
      <c r="T498">
        <v>-3.47</v>
      </c>
      <c r="U498">
        <v>2.14</v>
      </c>
      <c r="V498">
        <v>-0.21</v>
      </c>
      <c r="W498">
        <v>13.27</v>
      </c>
      <c r="X498">
        <v>13.48</v>
      </c>
      <c r="Y498">
        <v>-83</v>
      </c>
      <c r="Z498">
        <v>15</v>
      </c>
      <c r="AA498">
        <v>98</v>
      </c>
      <c r="AB498">
        <v>8.1</v>
      </c>
      <c r="AC498">
        <v>52.9</v>
      </c>
      <c r="AD498">
        <v>60.99</v>
      </c>
      <c r="AE498">
        <v>0</v>
      </c>
      <c r="AF498">
        <v>-1.1200000000000001</v>
      </c>
      <c r="AG498">
        <v>13.37</v>
      </c>
      <c r="AH498">
        <v>-154</v>
      </c>
      <c r="AI498">
        <v>25</v>
      </c>
      <c r="AJ498">
        <v>179</v>
      </c>
      <c r="AK498">
        <v>13.49</v>
      </c>
      <c r="AL498">
        <v>96.62</v>
      </c>
      <c r="AM498">
        <v>110.11</v>
      </c>
      <c r="AN498">
        <v>80</v>
      </c>
      <c r="AO498">
        <v>0</v>
      </c>
      <c r="AP498">
        <v>16</v>
      </c>
      <c r="AQ498">
        <v>1</v>
      </c>
      <c r="AR498">
        <v>-1.86</v>
      </c>
      <c r="AS498">
        <v>13.5</v>
      </c>
      <c r="AT498">
        <v>15.36</v>
      </c>
      <c r="AU498">
        <v>-119</v>
      </c>
      <c r="AV498">
        <v>22</v>
      </c>
      <c r="AW498">
        <v>141</v>
      </c>
      <c r="AX498">
        <v>11.87</v>
      </c>
      <c r="AY498">
        <v>76.11</v>
      </c>
      <c r="AZ498">
        <v>87.98</v>
      </c>
      <c r="BA498">
        <v>90.91</v>
      </c>
      <c r="BB498">
        <v>0</v>
      </c>
      <c r="BC498">
        <v>1</v>
      </c>
      <c r="BD498">
        <v>-0.21</v>
      </c>
      <c r="BE498">
        <v>16.809999999999999</v>
      </c>
      <c r="BF498">
        <v>17.02</v>
      </c>
      <c r="BG498">
        <v>-79</v>
      </c>
      <c r="BH498">
        <v>10.8</v>
      </c>
      <c r="BI498">
        <v>53.44</v>
      </c>
      <c r="BJ498">
        <v>20</v>
      </c>
      <c r="BK498">
        <v>99</v>
      </c>
      <c r="BL498">
        <v>1</v>
      </c>
      <c r="BM498">
        <v>-8.33</v>
      </c>
      <c r="BN498">
        <v>20.83</v>
      </c>
      <c r="BO498">
        <v>1.08</v>
      </c>
      <c r="BP498">
        <v>7.56</v>
      </c>
      <c r="BQ498">
        <v>2</v>
      </c>
      <c r="BR498">
        <v>14</v>
      </c>
      <c r="BS498">
        <v>-12</v>
      </c>
      <c r="BT498">
        <v>12.5</v>
      </c>
      <c r="BU498">
        <v>0</v>
      </c>
      <c r="BV498">
        <v>10</v>
      </c>
      <c r="BW498">
        <v>9.09</v>
      </c>
      <c r="BX498">
        <v>85.86</v>
      </c>
      <c r="BY498">
        <v>40</v>
      </c>
      <c r="BZ498">
        <v>0</v>
      </c>
      <c r="CA498">
        <v>0</v>
      </c>
      <c r="CB498">
        <v>3.53</v>
      </c>
      <c r="CC498">
        <v>3</v>
      </c>
      <c r="CD498">
        <v>16</v>
      </c>
      <c r="CE498">
        <v>82</v>
      </c>
      <c r="CF498">
        <v>10</v>
      </c>
      <c r="CG498">
        <v>11</v>
      </c>
      <c r="CH498">
        <v>0</v>
      </c>
      <c r="CI498">
        <v>1</v>
      </c>
      <c r="CJ498">
        <v>1</v>
      </c>
      <c r="CK498">
        <v>3</v>
      </c>
      <c r="CL498">
        <v>1</v>
      </c>
      <c r="CM498">
        <v>0</v>
      </c>
      <c r="CN498">
        <v>1</v>
      </c>
      <c r="CO498">
        <v>0.54</v>
      </c>
      <c r="CP498">
        <v>111.16</v>
      </c>
      <c r="CQ498">
        <v>165.2</v>
      </c>
      <c r="CR498">
        <v>40.22</v>
      </c>
      <c r="CS498">
        <v>16.239999999999998</v>
      </c>
      <c r="CT498">
        <v>16.98</v>
      </c>
      <c r="CU498">
        <v>45.9</v>
      </c>
      <c r="CV498">
        <v>50.27</v>
      </c>
      <c r="CW498">
        <v>51.68</v>
      </c>
      <c r="CX498">
        <v>60.92</v>
      </c>
      <c r="CY498">
        <v>53.84</v>
      </c>
      <c r="CZ498">
        <v>53.27</v>
      </c>
    </row>
    <row r="499" spans="1:104">
      <c r="A499" t="s">
        <v>689</v>
      </c>
      <c r="B499" t="s">
        <v>690</v>
      </c>
      <c r="C499" t="s">
        <v>124</v>
      </c>
      <c r="D499" t="s">
        <v>163</v>
      </c>
      <c r="E499">
        <v>79</v>
      </c>
      <c r="F499">
        <v>20142015</v>
      </c>
      <c r="G499">
        <v>24</v>
      </c>
      <c r="H499">
        <v>1.6</v>
      </c>
      <c r="I499">
        <v>2</v>
      </c>
      <c r="J499">
        <v>0</v>
      </c>
      <c r="K499">
        <v>0</v>
      </c>
      <c r="L499">
        <v>0</v>
      </c>
      <c r="M499">
        <v>0</v>
      </c>
      <c r="N499">
        <v>0</v>
      </c>
      <c r="O499">
        <v>0</v>
      </c>
      <c r="P499">
        <v>0</v>
      </c>
      <c r="Q499">
        <v>11.36</v>
      </c>
      <c r="R499">
        <v>87.72</v>
      </c>
      <c r="S499">
        <v>0</v>
      </c>
      <c r="T499">
        <v>-6.8</v>
      </c>
      <c r="U499">
        <v>1.73</v>
      </c>
      <c r="V499">
        <v>-7.18</v>
      </c>
      <c r="W499">
        <v>11.36</v>
      </c>
      <c r="X499">
        <v>18.55</v>
      </c>
      <c r="Y499">
        <v>-102</v>
      </c>
      <c r="Z499">
        <v>15</v>
      </c>
      <c r="AA499">
        <v>117</v>
      </c>
      <c r="AB499">
        <v>6.57</v>
      </c>
      <c r="AC499">
        <v>51.27</v>
      </c>
      <c r="AD499">
        <v>57.84</v>
      </c>
      <c r="AE499">
        <v>2</v>
      </c>
      <c r="AF499">
        <v>-4.7300000000000004</v>
      </c>
      <c r="AG499">
        <v>16.09</v>
      </c>
      <c r="AH499">
        <v>-204</v>
      </c>
      <c r="AI499">
        <v>30</v>
      </c>
      <c r="AJ499">
        <v>234</v>
      </c>
      <c r="AK499">
        <v>13.15</v>
      </c>
      <c r="AL499">
        <v>102.54</v>
      </c>
      <c r="AM499">
        <v>115.68</v>
      </c>
      <c r="AN499">
        <v>60</v>
      </c>
      <c r="AO499">
        <v>2</v>
      </c>
      <c r="AP499">
        <v>11</v>
      </c>
      <c r="AQ499">
        <v>5</v>
      </c>
      <c r="AR499">
        <v>-4.5199999999999996</v>
      </c>
      <c r="AS499">
        <v>13.02</v>
      </c>
      <c r="AT499">
        <v>17.54</v>
      </c>
      <c r="AU499">
        <v>-142</v>
      </c>
      <c r="AV499">
        <v>25</v>
      </c>
      <c r="AW499">
        <v>167</v>
      </c>
      <c r="AX499">
        <v>10.95</v>
      </c>
      <c r="AY499">
        <v>73.180000000000007</v>
      </c>
      <c r="AZ499">
        <v>84.13</v>
      </c>
      <c r="BA499">
        <v>72</v>
      </c>
      <c r="BB499">
        <v>0</v>
      </c>
      <c r="BC499">
        <v>3</v>
      </c>
      <c r="BD499">
        <v>-4.3600000000000003</v>
      </c>
      <c r="BE499">
        <v>13.64</v>
      </c>
      <c r="BF499">
        <v>17.989999999999998</v>
      </c>
      <c r="BG499">
        <v>-96</v>
      </c>
      <c r="BH499">
        <v>7.89</v>
      </c>
      <c r="BI499">
        <v>49.95</v>
      </c>
      <c r="BJ499">
        <v>18</v>
      </c>
      <c r="BK499">
        <v>114</v>
      </c>
      <c r="BL499">
        <v>3</v>
      </c>
      <c r="BM499">
        <v>-15.38</v>
      </c>
      <c r="BN499">
        <v>15.38</v>
      </c>
      <c r="BO499">
        <v>0</v>
      </c>
      <c r="BP499">
        <v>6.13</v>
      </c>
      <c r="BQ499">
        <v>0</v>
      </c>
      <c r="BR499">
        <v>14</v>
      </c>
      <c r="BS499">
        <v>-14</v>
      </c>
      <c r="BT499">
        <v>0</v>
      </c>
      <c r="BU499">
        <v>0</v>
      </c>
      <c r="BV499">
        <v>0</v>
      </c>
      <c r="BW499">
        <v>0</v>
      </c>
      <c r="BX499">
        <v>87.72</v>
      </c>
      <c r="BY499">
        <v>36</v>
      </c>
      <c r="BZ499">
        <v>0</v>
      </c>
      <c r="CA499">
        <v>2</v>
      </c>
      <c r="CB499">
        <v>4.17</v>
      </c>
      <c r="CC499">
        <v>7</v>
      </c>
      <c r="CD499">
        <v>33</v>
      </c>
      <c r="CE499">
        <v>161</v>
      </c>
      <c r="CF499">
        <v>7</v>
      </c>
      <c r="CG499">
        <v>3</v>
      </c>
      <c r="CH499">
        <v>0</v>
      </c>
      <c r="CI499">
        <v>0</v>
      </c>
      <c r="CJ499">
        <v>3</v>
      </c>
      <c r="CK499">
        <v>1</v>
      </c>
      <c r="CL499">
        <v>2</v>
      </c>
      <c r="CM499">
        <v>1</v>
      </c>
      <c r="CN499">
        <v>1</v>
      </c>
      <c r="CO499">
        <v>0</v>
      </c>
      <c r="CP499">
        <v>136.93</v>
      </c>
      <c r="CQ499">
        <v>269.45</v>
      </c>
      <c r="CR499">
        <v>33.69</v>
      </c>
      <c r="CS499">
        <v>17.68</v>
      </c>
      <c r="CT499">
        <v>17.329999999999998</v>
      </c>
      <c r="CU499">
        <v>51.16</v>
      </c>
      <c r="CV499">
        <v>49.89</v>
      </c>
      <c r="CW499">
        <v>58.92</v>
      </c>
      <c r="CX499">
        <v>56.24</v>
      </c>
      <c r="CY499">
        <v>54.21</v>
      </c>
      <c r="CZ499">
        <v>54.44</v>
      </c>
    </row>
    <row r="500" spans="1:104">
      <c r="A500" t="s">
        <v>1005</v>
      </c>
      <c r="B500" t="s">
        <v>1006</v>
      </c>
      <c r="C500" t="s">
        <v>68</v>
      </c>
      <c r="D500" t="s">
        <v>1007</v>
      </c>
      <c r="E500">
        <v>69</v>
      </c>
      <c r="F500">
        <v>20142015</v>
      </c>
      <c r="G500">
        <v>31</v>
      </c>
      <c r="H500">
        <v>1</v>
      </c>
      <c r="I500">
        <v>1</v>
      </c>
      <c r="J500">
        <v>0</v>
      </c>
      <c r="K500">
        <v>0</v>
      </c>
      <c r="L500">
        <v>0</v>
      </c>
      <c r="M500">
        <v>0</v>
      </c>
      <c r="N500">
        <v>0</v>
      </c>
      <c r="O500">
        <v>0</v>
      </c>
      <c r="P500">
        <v>1</v>
      </c>
      <c r="Q500">
        <v>10.26</v>
      </c>
      <c r="R500">
        <v>88.24</v>
      </c>
      <c r="S500" t="s">
        <v>1488</v>
      </c>
      <c r="T500">
        <v>18.89</v>
      </c>
      <c r="U500">
        <v>0.3</v>
      </c>
      <c r="V500">
        <v>1.57</v>
      </c>
      <c r="W500">
        <v>13.64</v>
      </c>
      <c r="X500">
        <v>12.06</v>
      </c>
      <c r="Y500">
        <v>-16</v>
      </c>
      <c r="Z500">
        <v>3</v>
      </c>
      <c r="AA500">
        <v>19</v>
      </c>
      <c r="AB500">
        <v>8.6199999999999992</v>
      </c>
      <c r="AC500">
        <v>54.57</v>
      </c>
      <c r="AD500">
        <v>63.18</v>
      </c>
      <c r="AE500">
        <v>1</v>
      </c>
      <c r="AF500">
        <v>0.04</v>
      </c>
      <c r="AG500">
        <v>10.210000000000001</v>
      </c>
      <c r="AH500">
        <v>-31</v>
      </c>
      <c r="AI500">
        <v>4</v>
      </c>
      <c r="AJ500">
        <v>35</v>
      </c>
      <c r="AK500">
        <v>11.49</v>
      </c>
      <c r="AL500">
        <v>100.52</v>
      </c>
      <c r="AM500">
        <v>112.01</v>
      </c>
      <c r="AN500">
        <v>50</v>
      </c>
      <c r="AO500">
        <v>0</v>
      </c>
      <c r="AP500">
        <v>1</v>
      </c>
      <c r="AQ500">
        <v>1</v>
      </c>
      <c r="AR500">
        <v>-0.79</v>
      </c>
      <c r="AS500">
        <v>10.71</v>
      </c>
      <c r="AT500">
        <v>11.51</v>
      </c>
      <c r="AU500">
        <v>-22</v>
      </c>
      <c r="AV500">
        <v>3</v>
      </c>
      <c r="AW500">
        <v>25</v>
      </c>
      <c r="AX500">
        <v>8.6199999999999992</v>
      </c>
      <c r="AY500">
        <v>71.8</v>
      </c>
      <c r="AZ500">
        <v>80.41</v>
      </c>
      <c r="BA500">
        <v>66.67</v>
      </c>
      <c r="BB500">
        <v>1</v>
      </c>
      <c r="BC500">
        <v>1</v>
      </c>
      <c r="BD500">
        <v>-1.4</v>
      </c>
      <c r="BE500">
        <v>10.53</v>
      </c>
      <c r="BF500">
        <v>11.93</v>
      </c>
      <c r="BG500">
        <v>-15</v>
      </c>
      <c r="BH500">
        <v>5.74</v>
      </c>
      <c r="BI500">
        <v>48.82</v>
      </c>
      <c r="BJ500">
        <v>2</v>
      </c>
      <c r="BK500">
        <v>17</v>
      </c>
      <c r="BL500">
        <v>0</v>
      </c>
      <c r="BM500">
        <v>-4.3499999999999996</v>
      </c>
      <c r="BN500">
        <v>4.3499999999999996</v>
      </c>
      <c r="BO500">
        <v>0</v>
      </c>
      <c r="BP500">
        <v>5.74</v>
      </c>
      <c r="BQ500">
        <v>0</v>
      </c>
      <c r="BR500">
        <v>2</v>
      </c>
      <c r="BS500">
        <v>-2</v>
      </c>
      <c r="BT500">
        <v>0</v>
      </c>
      <c r="BU500">
        <v>0</v>
      </c>
      <c r="BV500">
        <v>0</v>
      </c>
      <c r="BW500">
        <v>0</v>
      </c>
      <c r="BX500">
        <v>88.24</v>
      </c>
      <c r="BY500">
        <v>41</v>
      </c>
      <c r="BZ500">
        <v>5</v>
      </c>
      <c r="CA500">
        <v>7</v>
      </c>
      <c r="CB500">
        <v>22.22</v>
      </c>
      <c r="CC500">
        <v>2</v>
      </c>
      <c r="CD500">
        <v>5</v>
      </c>
      <c r="CE500">
        <v>7</v>
      </c>
      <c r="CF500">
        <v>0</v>
      </c>
      <c r="CG500">
        <v>0</v>
      </c>
      <c r="CH500">
        <v>0</v>
      </c>
      <c r="CI500">
        <v>0</v>
      </c>
      <c r="CJ500">
        <v>0</v>
      </c>
      <c r="CK500">
        <v>0</v>
      </c>
      <c r="CL500">
        <v>0</v>
      </c>
      <c r="CM500">
        <v>0</v>
      </c>
      <c r="CN500">
        <v>1</v>
      </c>
      <c r="CO500">
        <v>2.87</v>
      </c>
      <c r="CP500">
        <v>20.89</v>
      </c>
      <c r="CQ500">
        <v>283.82</v>
      </c>
      <c r="CR500">
        <v>6.86</v>
      </c>
      <c r="CS500">
        <v>17.68</v>
      </c>
      <c r="CT500">
        <v>17.27</v>
      </c>
      <c r="CU500">
        <v>50.39</v>
      </c>
      <c r="CV500">
        <v>50.59</v>
      </c>
      <c r="CW500">
        <v>53.72</v>
      </c>
      <c r="CX500">
        <v>52.88</v>
      </c>
      <c r="CY500">
        <v>55.83</v>
      </c>
      <c r="CZ500">
        <v>54.53</v>
      </c>
    </row>
    <row r="501" spans="1:104">
      <c r="A501" t="s">
        <v>321</v>
      </c>
      <c r="B501" t="s">
        <v>322</v>
      </c>
      <c r="C501" t="s">
        <v>62</v>
      </c>
      <c r="D501" t="s">
        <v>77</v>
      </c>
      <c r="E501">
        <v>63</v>
      </c>
      <c r="F501">
        <v>20142015</v>
      </c>
      <c r="G501">
        <v>36</v>
      </c>
      <c r="H501">
        <v>1.75</v>
      </c>
      <c r="I501">
        <v>2.2000000000000002</v>
      </c>
      <c r="J501">
        <v>0</v>
      </c>
      <c r="K501">
        <v>0</v>
      </c>
      <c r="L501">
        <v>0</v>
      </c>
      <c r="M501">
        <v>0</v>
      </c>
      <c r="N501">
        <v>0</v>
      </c>
      <c r="O501">
        <v>0</v>
      </c>
      <c r="P501">
        <v>-1</v>
      </c>
      <c r="Q501">
        <v>10.53</v>
      </c>
      <c r="R501">
        <v>71.430000000000007</v>
      </c>
      <c r="S501" t="s">
        <v>1488</v>
      </c>
      <c r="T501">
        <v>5.68</v>
      </c>
      <c r="U501">
        <v>0.48</v>
      </c>
      <c r="V501">
        <v>2.87</v>
      </c>
      <c r="W501">
        <v>18.18</v>
      </c>
      <c r="X501">
        <v>15.31</v>
      </c>
      <c r="Y501">
        <v>-14</v>
      </c>
      <c r="Z501">
        <v>4</v>
      </c>
      <c r="AA501">
        <v>18</v>
      </c>
      <c r="AB501">
        <v>7.88</v>
      </c>
      <c r="AC501">
        <v>35.46</v>
      </c>
      <c r="AD501">
        <v>43.34</v>
      </c>
      <c r="AE501">
        <v>0</v>
      </c>
      <c r="AF501">
        <v>-1.29</v>
      </c>
      <c r="AG501">
        <v>11.82</v>
      </c>
      <c r="AH501">
        <v>-45</v>
      </c>
      <c r="AI501">
        <v>6</v>
      </c>
      <c r="AJ501">
        <v>51</v>
      </c>
      <c r="AK501">
        <v>11.82</v>
      </c>
      <c r="AL501">
        <v>100.47</v>
      </c>
      <c r="AM501">
        <v>112.28</v>
      </c>
      <c r="AN501">
        <v>50</v>
      </c>
      <c r="AO501">
        <v>0</v>
      </c>
      <c r="AP501">
        <v>4</v>
      </c>
      <c r="AQ501">
        <v>0</v>
      </c>
      <c r="AR501">
        <v>-1.63</v>
      </c>
      <c r="AS501">
        <v>11.63</v>
      </c>
      <c r="AT501">
        <v>13.26</v>
      </c>
      <c r="AU501">
        <v>-33</v>
      </c>
      <c r="AV501">
        <v>5</v>
      </c>
      <c r="AW501">
        <v>38</v>
      </c>
      <c r="AX501">
        <v>9.85</v>
      </c>
      <c r="AY501">
        <v>74.86</v>
      </c>
      <c r="AZ501">
        <v>84.71</v>
      </c>
      <c r="BA501">
        <v>60</v>
      </c>
      <c r="BB501">
        <v>0</v>
      </c>
      <c r="BC501">
        <v>0</v>
      </c>
      <c r="BD501">
        <v>-4.17</v>
      </c>
      <c r="BE501">
        <v>9.68</v>
      </c>
      <c r="BF501">
        <v>13.85</v>
      </c>
      <c r="BG501">
        <v>-25</v>
      </c>
      <c r="BH501">
        <v>5.91</v>
      </c>
      <c r="BI501">
        <v>55.16</v>
      </c>
      <c r="BJ501">
        <v>3</v>
      </c>
      <c r="BK501">
        <v>28</v>
      </c>
      <c r="BL501">
        <v>0</v>
      </c>
      <c r="BM501">
        <v>-8.6999999999999993</v>
      </c>
      <c r="BN501">
        <v>8.6999999999999993</v>
      </c>
      <c r="BO501">
        <v>0</v>
      </c>
      <c r="BP501">
        <v>15.76</v>
      </c>
      <c r="BQ501">
        <v>0</v>
      </c>
      <c r="BR501">
        <v>8</v>
      </c>
      <c r="BS501">
        <v>-8</v>
      </c>
      <c r="BT501">
        <v>0</v>
      </c>
      <c r="BU501" t="s">
        <v>1488</v>
      </c>
      <c r="BV501">
        <v>0</v>
      </c>
      <c r="BW501">
        <v>0</v>
      </c>
      <c r="BX501">
        <v>71.430000000000007</v>
      </c>
      <c r="BY501">
        <v>40</v>
      </c>
      <c r="BZ501">
        <v>0</v>
      </c>
      <c r="CA501">
        <v>0</v>
      </c>
      <c r="CB501">
        <v>13.33</v>
      </c>
      <c r="CC501">
        <v>2</v>
      </c>
      <c r="CD501">
        <v>5</v>
      </c>
      <c r="CE501">
        <v>13</v>
      </c>
      <c r="CF501">
        <v>3</v>
      </c>
      <c r="CG501">
        <v>0</v>
      </c>
      <c r="CH501">
        <v>0</v>
      </c>
      <c r="CI501">
        <v>0</v>
      </c>
      <c r="CJ501">
        <v>0</v>
      </c>
      <c r="CK501">
        <v>0</v>
      </c>
      <c r="CL501">
        <v>0</v>
      </c>
      <c r="CM501">
        <v>1</v>
      </c>
      <c r="CN501">
        <v>0</v>
      </c>
      <c r="CO501">
        <v>-1.97</v>
      </c>
      <c r="CP501">
        <v>30.46</v>
      </c>
      <c r="CQ501">
        <v>230.09</v>
      </c>
      <c r="CR501">
        <v>11.69</v>
      </c>
      <c r="CS501">
        <v>16.260000000000002</v>
      </c>
      <c r="CT501">
        <v>17.010000000000002</v>
      </c>
      <c r="CU501">
        <v>53.01</v>
      </c>
      <c r="CV501">
        <v>49.81</v>
      </c>
      <c r="CW501">
        <v>58.7</v>
      </c>
      <c r="CX501">
        <v>52.03</v>
      </c>
      <c r="CY501">
        <v>54.18</v>
      </c>
      <c r="CZ501">
        <v>54.58</v>
      </c>
    </row>
    <row r="502" spans="1:104">
      <c r="A502" t="s">
        <v>1414</v>
      </c>
      <c r="B502" t="s">
        <v>1415</v>
      </c>
      <c r="C502" t="s">
        <v>62</v>
      </c>
      <c r="D502" t="s">
        <v>1056</v>
      </c>
      <c r="E502">
        <v>73</v>
      </c>
      <c r="F502">
        <v>20142015</v>
      </c>
      <c r="G502">
        <v>27</v>
      </c>
      <c r="H502">
        <v>2.6</v>
      </c>
      <c r="I502">
        <v>2.6</v>
      </c>
      <c r="J502">
        <v>0</v>
      </c>
      <c r="K502">
        <v>0</v>
      </c>
      <c r="L502">
        <v>0</v>
      </c>
      <c r="M502">
        <v>0</v>
      </c>
      <c r="N502">
        <v>0</v>
      </c>
      <c r="O502">
        <v>0</v>
      </c>
      <c r="P502">
        <v>0</v>
      </c>
      <c r="Q502">
        <v>11.17</v>
      </c>
      <c r="R502">
        <v>101.11</v>
      </c>
      <c r="S502">
        <v>0</v>
      </c>
      <c r="T502">
        <v>9.92</v>
      </c>
      <c r="U502">
        <v>1.36</v>
      </c>
      <c r="V502">
        <v>-6.2</v>
      </c>
      <c r="W502">
        <v>11.83</v>
      </c>
      <c r="X502">
        <v>18.03</v>
      </c>
      <c r="Y502">
        <v>-71</v>
      </c>
      <c r="Z502">
        <v>11</v>
      </c>
      <c r="AA502">
        <v>82</v>
      </c>
      <c r="AB502">
        <v>6.63</v>
      </c>
      <c r="AC502">
        <v>49.39</v>
      </c>
      <c r="AD502">
        <v>56.01</v>
      </c>
      <c r="AE502">
        <v>0</v>
      </c>
      <c r="AF502">
        <v>-3.53</v>
      </c>
      <c r="AG502">
        <v>14.7</v>
      </c>
      <c r="AH502">
        <v>-146</v>
      </c>
      <c r="AI502">
        <v>21</v>
      </c>
      <c r="AJ502">
        <v>167</v>
      </c>
      <c r="AK502">
        <v>12.65</v>
      </c>
      <c r="AL502">
        <v>100.59</v>
      </c>
      <c r="AM502">
        <v>113.23</v>
      </c>
      <c r="AN502">
        <v>76.19</v>
      </c>
      <c r="AO502">
        <v>1</v>
      </c>
      <c r="AP502">
        <v>26</v>
      </c>
      <c r="AQ502">
        <v>2</v>
      </c>
      <c r="AR502">
        <v>-2.12</v>
      </c>
      <c r="AS502">
        <v>13.53</v>
      </c>
      <c r="AT502">
        <v>15.65</v>
      </c>
      <c r="AU502">
        <v>-97</v>
      </c>
      <c r="AV502">
        <v>18</v>
      </c>
      <c r="AW502">
        <v>115</v>
      </c>
      <c r="AX502">
        <v>10.84</v>
      </c>
      <c r="AY502">
        <v>69.27</v>
      </c>
      <c r="AZ502">
        <v>80.11</v>
      </c>
      <c r="BA502">
        <v>88.89</v>
      </c>
      <c r="BB502">
        <v>0</v>
      </c>
      <c r="BC502">
        <v>1</v>
      </c>
      <c r="BD502">
        <v>-1.98</v>
      </c>
      <c r="BE502">
        <v>16.84</v>
      </c>
      <c r="BF502">
        <v>18.82</v>
      </c>
      <c r="BG502">
        <v>-63</v>
      </c>
      <c r="BH502">
        <v>9.64</v>
      </c>
      <c r="BI502">
        <v>47.58</v>
      </c>
      <c r="BJ502">
        <v>16</v>
      </c>
      <c r="BK502">
        <v>79</v>
      </c>
      <c r="BL502">
        <v>1</v>
      </c>
      <c r="BM502">
        <v>7.07</v>
      </c>
      <c r="BN502">
        <v>11.11</v>
      </c>
      <c r="BO502">
        <v>1.2</v>
      </c>
      <c r="BP502">
        <v>5.42</v>
      </c>
      <c r="BQ502">
        <v>2</v>
      </c>
      <c r="BR502">
        <v>9</v>
      </c>
      <c r="BS502">
        <v>-7</v>
      </c>
      <c r="BT502">
        <v>18.18</v>
      </c>
      <c r="BU502">
        <v>0</v>
      </c>
      <c r="BV502">
        <v>12.5</v>
      </c>
      <c r="BW502">
        <v>11.11</v>
      </c>
      <c r="BX502">
        <v>88.61</v>
      </c>
      <c r="BY502">
        <v>40</v>
      </c>
      <c r="BZ502">
        <v>0</v>
      </c>
      <c r="CA502">
        <v>0</v>
      </c>
      <c r="CB502">
        <v>18.29</v>
      </c>
      <c r="CC502">
        <v>15</v>
      </c>
      <c r="CD502">
        <v>23</v>
      </c>
      <c r="CE502">
        <v>67</v>
      </c>
      <c r="CF502">
        <v>6</v>
      </c>
      <c r="CG502">
        <v>3</v>
      </c>
      <c r="CH502">
        <v>0</v>
      </c>
      <c r="CI502">
        <v>0</v>
      </c>
      <c r="CJ502">
        <v>1</v>
      </c>
      <c r="CK502">
        <v>4</v>
      </c>
      <c r="CL502">
        <v>7</v>
      </c>
      <c r="CM502">
        <v>0</v>
      </c>
      <c r="CN502">
        <v>0</v>
      </c>
      <c r="CO502">
        <v>0</v>
      </c>
      <c r="CP502">
        <v>99.62</v>
      </c>
      <c r="CQ502">
        <v>190.48</v>
      </c>
      <c r="CR502">
        <v>34.340000000000003</v>
      </c>
      <c r="CS502">
        <v>17.559999999999999</v>
      </c>
      <c r="CT502">
        <v>17.53</v>
      </c>
      <c r="CU502">
        <v>45.28</v>
      </c>
      <c r="CV502">
        <v>50.69</v>
      </c>
      <c r="CW502">
        <v>50.72</v>
      </c>
      <c r="CX502">
        <v>61.3</v>
      </c>
      <c r="CY502">
        <v>55.78</v>
      </c>
      <c r="CZ502">
        <v>54.26</v>
      </c>
    </row>
    <row r="503" spans="1:104">
      <c r="A503" t="s">
        <v>927</v>
      </c>
      <c r="B503" t="s">
        <v>928</v>
      </c>
      <c r="C503" t="s">
        <v>80</v>
      </c>
      <c r="D503" t="s">
        <v>767</v>
      </c>
      <c r="E503">
        <v>76</v>
      </c>
      <c r="F503">
        <v>20142015</v>
      </c>
      <c r="G503">
        <v>31</v>
      </c>
      <c r="H503">
        <v>5</v>
      </c>
      <c r="I503">
        <v>4.75</v>
      </c>
      <c r="J503">
        <v>0</v>
      </c>
      <c r="K503">
        <v>0</v>
      </c>
      <c r="L503">
        <v>0</v>
      </c>
      <c r="M503">
        <v>0</v>
      </c>
      <c r="N503">
        <v>0</v>
      </c>
      <c r="O503">
        <v>0</v>
      </c>
      <c r="P503">
        <v>-1</v>
      </c>
      <c r="Q503">
        <v>5.56</v>
      </c>
      <c r="R503">
        <v>95</v>
      </c>
      <c r="S503" t="s">
        <v>1488</v>
      </c>
      <c r="T503">
        <v>19.91</v>
      </c>
      <c r="U503">
        <v>0.25</v>
      </c>
      <c r="V503">
        <v>-1.76</v>
      </c>
      <c r="W503">
        <v>8.6999999999999993</v>
      </c>
      <c r="X503">
        <v>10.46</v>
      </c>
      <c r="Y503">
        <v>-19</v>
      </c>
      <c r="Z503">
        <v>2</v>
      </c>
      <c r="AA503">
        <v>21</v>
      </c>
      <c r="AB503">
        <v>6.31</v>
      </c>
      <c r="AC503">
        <v>66.260000000000005</v>
      </c>
      <c r="AD503">
        <v>72.569999999999993</v>
      </c>
      <c r="AE503">
        <v>1</v>
      </c>
      <c r="AF503">
        <v>-3.52</v>
      </c>
      <c r="AG503">
        <v>9.08</v>
      </c>
      <c r="AH503">
        <v>-32</v>
      </c>
      <c r="AI503">
        <v>2</v>
      </c>
      <c r="AJ503">
        <v>34</v>
      </c>
      <c r="AK503">
        <v>6.31</v>
      </c>
      <c r="AL503">
        <v>107.27</v>
      </c>
      <c r="AM503">
        <v>113.58</v>
      </c>
      <c r="AN503">
        <v>50</v>
      </c>
      <c r="AO503">
        <v>0</v>
      </c>
      <c r="AP503">
        <v>1</v>
      </c>
      <c r="AQ503">
        <v>1</v>
      </c>
      <c r="AR503">
        <v>-3.48</v>
      </c>
      <c r="AS503">
        <v>6.9</v>
      </c>
      <c r="AT503">
        <v>10.38</v>
      </c>
      <c r="AU503">
        <v>-25</v>
      </c>
      <c r="AV503">
        <v>2</v>
      </c>
      <c r="AW503">
        <v>27</v>
      </c>
      <c r="AX503">
        <v>6.31</v>
      </c>
      <c r="AY503">
        <v>85.19</v>
      </c>
      <c r="AZ503">
        <v>91.5</v>
      </c>
      <c r="BA503">
        <v>50</v>
      </c>
      <c r="BB503">
        <v>1</v>
      </c>
      <c r="BC503">
        <v>1</v>
      </c>
      <c r="BD503">
        <v>-6.21</v>
      </c>
      <c r="BE503">
        <v>4.76</v>
      </c>
      <c r="BF503">
        <v>10.98</v>
      </c>
      <c r="BG503">
        <v>-19</v>
      </c>
      <c r="BH503">
        <v>3.16</v>
      </c>
      <c r="BI503">
        <v>63.1</v>
      </c>
      <c r="BJ503">
        <v>1</v>
      </c>
      <c r="BK503">
        <v>20</v>
      </c>
      <c r="BL503">
        <v>0</v>
      </c>
      <c r="BM503">
        <v>-9.8000000000000007</v>
      </c>
      <c r="BN503">
        <v>9.8000000000000007</v>
      </c>
      <c r="BO503">
        <v>0</v>
      </c>
      <c r="BP503">
        <v>3.16</v>
      </c>
      <c r="BQ503">
        <v>0</v>
      </c>
      <c r="BR503">
        <v>1</v>
      </c>
      <c r="BS503">
        <v>-1</v>
      </c>
      <c r="BT503">
        <v>0</v>
      </c>
      <c r="BU503">
        <v>0</v>
      </c>
      <c r="BV503">
        <v>0</v>
      </c>
      <c r="BW503">
        <v>0</v>
      </c>
      <c r="BX503">
        <v>95</v>
      </c>
      <c r="BY503">
        <v>40</v>
      </c>
      <c r="BZ503">
        <v>0</v>
      </c>
      <c r="CA503">
        <v>0</v>
      </c>
      <c r="CB503">
        <v>25</v>
      </c>
      <c r="CC503">
        <v>1</v>
      </c>
      <c r="CD503">
        <v>1</v>
      </c>
      <c r="CE503">
        <v>3</v>
      </c>
      <c r="CF503">
        <v>0</v>
      </c>
      <c r="CG503">
        <v>2</v>
      </c>
      <c r="CH503">
        <v>0</v>
      </c>
      <c r="CI503">
        <v>0</v>
      </c>
      <c r="CJ503">
        <v>0</v>
      </c>
      <c r="CK503">
        <v>0</v>
      </c>
      <c r="CL503">
        <v>2</v>
      </c>
      <c r="CM503">
        <v>1</v>
      </c>
      <c r="CN503">
        <v>0</v>
      </c>
      <c r="CO503">
        <v>-3.16</v>
      </c>
      <c r="CP503">
        <v>19.02</v>
      </c>
      <c r="CQ503">
        <v>408.46</v>
      </c>
      <c r="CR503">
        <v>4.45</v>
      </c>
      <c r="CS503">
        <v>16.899999999999999</v>
      </c>
      <c r="CT503">
        <v>17.02</v>
      </c>
      <c r="CU503">
        <v>49.57</v>
      </c>
      <c r="CV503">
        <v>49.84</v>
      </c>
      <c r="CW503">
        <v>47.04</v>
      </c>
      <c r="CX503">
        <v>47.86</v>
      </c>
      <c r="CY503">
        <v>53.96</v>
      </c>
      <c r="CZ503">
        <v>54.31</v>
      </c>
    </row>
    <row r="504" spans="1:104">
      <c r="A504" t="s">
        <v>900</v>
      </c>
      <c r="B504" t="s">
        <v>901</v>
      </c>
      <c r="C504" t="s">
        <v>113</v>
      </c>
      <c r="D504" t="s">
        <v>221</v>
      </c>
      <c r="E504">
        <v>78</v>
      </c>
      <c r="F504">
        <v>20142015</v>
      </c>
      <c r="G504">
        <v>27</v>
      </c>
      <c r="H504">
        <v>5.5620000000000003</v>
      </c>
      <c r="I504">
        <v>5.0999999999999996</v>
      </c>
      <c r="J504">
        <v>0</v>
      </c>
      <c r="K504">
        <v>0</v>
      </c>
      <c r="L504">
        <v>0</v>
      </c>
      <c r="M504">
        <v>0</v>
      </c>
      <c r="N504">
        <v>0</v>
      </c>
      <c r="O504">
        <v>0</v>
      </c>
      <c r="P504">
        <v>1</v>
      </c>
      <c r="Q504">
        <v>11.76</v>
      </c>
      <c r="R504">
        <v>81.819999999999993</v>
      </c>
      <c r="S504">
        <v>0</v>
      </c>
      <c r="T504">
        <v>0.69</v>
      </c>
      <c r="U504">
        <v>0.15</v>
      </c>
      <c r="V504">
        <v>-15.93</v>
      </c>
      <c r="W504">
        <v>0</v>
      </c>
      <c r="X504">
        <v>15.93</v>
      </c>
      <c r="Y504">
        <v>-9</v>
      </c>
      <c r="Z504">
        <v>0</v>
      </c>
      <c r="AA504">
        <v>9</v>
      </c>
      <c r="AB504">
        <v>0</v>
      </c>
      <c r="AC504">
        <v>45.38</v>
      </c>
      <c r="AD504">
        <v>45.38</v>
      </c>
      <c r="AE504">
        <v>0</v>
      </c>
      <c r="AF504">
        <v>-2.5</v>
      </c>
      <c r="AG504">
        <v>14.27</v>
      </c>
      <c r="AH504">
        <v>-13</v>
      </c>
      <c r="AI504">
        <v>2</v>
      </c>
      <c r="AJ504">
        <v>15</v>
      </c>
      <c r="AK504">
        <v>10.08</v>
      </c>
      <c r="AL504">
        <v>75.63</v>
      </c>
      <c r="AM504">
        <v>85.71</v>
      </c>
      <c r="AN504">
        <v>50</v>
      </c>
      <c r="AO504">
        <v>0</v>
      </c>
      <c r="AP504">
        <v>1</v>
      </c>
      <c r="AQ504">
        <v>2</v>
      </c>
      <c r="AR504">
        <v>-1.98</v>
      </c>
      <c r="AS504">
        <v>12.5</v>
      </c>
      <c r="AT504">
        <v>14.48</v>
      </c>
      <c r="AU504">
        <v>-12</v>
      </c>
      <c r="AV504">
        <v>2</v>
      </c>
      <c r="AW504">
        <v>14</v>
      </c>
      <c r="AX504">
        <v>10.08</v>
      </c>
      <c r="AY504">
        <v>70.59</v>
      </c>
      <c r="AZ504">
        <v>80.67</v>
      </c>
      <c r="BA504">
        <v>50</v>
      </c>
      <c r="BB504">
        <v>1</v>
      </c>
      <c r="BC504">
        <v>2</v>
      </c>
      <c r="BD504">
        <v>-7.41</v>
      </c>
      <c r="BE504">
        <v>8.33</v>
      </c>
      <c r="BF504">
        <v>15.74</v>
      </c>
      <c r="BG504">
        <v>-10</v>
      </c>
      <c r="BH504">
        <v>5.04</v>
      </c>
      <c r="BI504">
        <v>55.46</v>
      </c>
      <c r="BJ504">
        <v>1</v>
      </c>
      <c r="BK504">
        <v>11</v>
      </c>
      <c r="BL504">
        <v>1</v>
      </c>
      <c r="BM504">
        <v>-13.33</v>
      </c>
      <c r="BN504">
        <v>13.33</v>
      </c>
      <c r="BO504">
        <v>0</v>
      </c>
      <c r="BP504">
        <v>10.08</v>
      </c>
      <c r="BQ504">
        <v>0</v>
      </c>
      <c r="BR504">
        <v>2</v>
      </c>
      <c r="BS504">
        <v>-2</v>
      </c>
      <c r="BT504">
        <v>0</v>
      </c>
      <c r="BU504">
        <v>0</v>
      </c>
      <c r="BV504">
        <v>0</v>
      </c>
      <c r="BW504">
        <v>0</v>
      </c>
      <c r="BX504">
        <v>81.819999999999993</v>
      </c>
      <c r="BY504">
        <v>43</v>
      </c>
      <c r="BZ504">
        <v>1</v>
      </c>
      <c r="CA504">
        <v>0</v>
      </c>
      <c r="CB504">
        <v>9.09</v>
      </c>
      <c r="CC504">
        <v>1</v>
      </c>
      <c r="CD504">
        <v>6</v>
      </c>
      <c r="CE504">
        <v>10</v>
      </c>
      <c r="CF504">
        <v>1</v>
      </c>
      <c r="CG504">
        <v>0</v>
      </c>
      <c r="CH504">
        <v>0</v>
      </c>
      <c r="CI504">
        <v>0</v>
      </c>
      <c r="CJ504">
        <v>1</v>
      </c>
      <c r="CK504">
        <v>0</v>
      </c>
      <c r="CL504">
        <v>0</v>
      </c>
      <c r="CM504">
        <v>0</v>
      </c>
      <c r="CN504">
        <v>1</v>
      </c>
      <c r="CO504">
        <v>5.04</v>
      </c>
      <c r="CP504">
        <v>11.9</v>
      </c>
      <c r="CQ504">
        <v>397.77</v>
      </c>
      <c r="CR504">
        <v>2.9</v>
      </c>
      <c r="CS504">
        <v>18.239999999999998</v>
      </c>
      <c r="CT504">
        <v>17.97</v>
      </c>
      <c r="CU504">
        <v>51.79</v>
      </c>
      <c r="CV504">
        <v>51.19</v>
      </c>
      <c r="CW504">
        <v>59.73</v>
      </c>
      <c r="CX504">
        <v>55.6</v>
      </c>
      <c r="CY504">
        <v>55.26</v>
      </c>
      <c r="CZ504">
        <v>52.69</v>
      </c>
    </row>
    <row r="505" spans="1:104">
      <c r="A505" t="s">
        <v>1075</v>
      </c>
      <c r="B505" t="s">
        <v>1076</v>
      </c>
      <c r="C505" t="s">
        <v>100</v>
      </c>
      <c r="D505" t="s">
        <v>767</v>
      </c>
      <c r="E505">
        <v>46</v>
      </c>
      <c r="F505">
        <v>20142015</v>
      </c>
      <c r="G505">
        <v>34</v>
      </c>
      <c r="H505">
        <v>3.5</v>
      </c>
      <c r="I505">
        <v>3.5</v>
      </c>
      <c r="J505">
        <v>0</v>
      </c>
      <c r="K505">
        <v>0</v>
      </c>
      <c r="L505">
        <v>0</v>
      </c>
      <c r="M505">
        <v>0</v>
      </c>
      <c r="N505">
        <v>0</v>
      </c>
      <c r="O505">
        <v>0</v>
      </c>
      <c r="P505">
        <v>0</v>
      </c>
      <c r="Q505">
        <v>0</v>
      </c>
      <c r="R505" t="s">
        <v>1488</v>
      </c>
      <c r="S505" t="s">
        <v>1488</v>
      </c>
      <c r="T505" t="s">
        <v>1488</v>
      </c>
      <c r="U505">
        <v>0.03</v>
      </c>
      <c r="V505">
        <v>-8.84</v>
      </c>
      <c r="W505">
        <v>0</v>
      </c>
      <c r="X505">
        <v>8.84</v>
      </c>
      <c r="Y505">
        <v>-2</v>
      </c>
      <c r="Z505">
        <v>0</v>
      </c>
      <c r="AA505">
        <v>2</v>
      </c>
      <c r="AB505">
        <v>0</v>
      </c>
      <c r="AC505">
        <v>92.31</v>
      </c>
      <c r="AD505">
        <v>92.31</v>
      </c>
      <c r="AE505">
        <v>0</v>
      </c>
      <c r="AF505">
        <v>-7.9</v>
      </c>
      <c r="AG505">
        <v>7.9</v>
      </c>
      <c r="AH505">
        <v>-4</v>
      </c>
      <c r="AI505">
        <v>0</v>
      </c>
      <c r="AJ505">
        <v>4</v>
      </c>
      <c r="AK505">
        <v>0</v>
      </c>
      <c r="AL505">
        <v>184.62</v>
      </c>
      <c r="AM505">
        <v>184.62</v>
      </c>
      <c r="AN505" t="s">
        <v>1488</v>
      </c>
      <c r="AO505">
        <v>0</v>
      </c>
      <c r="AP505">
        <v>0</v>
      </c>
      <c r="AQ505">
        <v>0</v>
      </c>
      <c r="AR505">
        <v>-9.1199999999999992</v>
      </c>
      <c r="AS505">
        <v>0</v>
      </c>
      <c r="AT505">
        <v>9.1199999999999992</v>
      </c>
      <c r="AU505">
        <v>-2</v>
      </c>
      <c r="AV505">
        <v>0</v>
      </c>
      <c r="AW505">
        <v>2</v>
      </c>
      <c r="AX505">
        <v>0</v>
      </c>
      <c r="AY505">
        <v>92.31</v>
      </c>
      <c r="AZ505">
        <v>92.31</v>
      </c>
      <c r="BA505" t="s">
        <v>1488</v>
      </c>
      <c r="BB505">
        <v>0</v>
      </c>
      <c r="BC505">
        <v>0</v>
      </c>
      <c r="BD505">
        <v>-8.61</v>
      </c>
      <c r="BE505">
        <v>0</v>
      </c>
      <c r="BF505">
        <v>8.61</v>
      </c>
      <c r="BG505">
        <v>-2</v>
      </c>
      <c r="BH505">
        <v>0</v>
      </c>
      <c r="BI505">
        <v>92.31</v>
      </c>
      <c r="BJ505">
        <v>0</v>
      </c>
      <c r="BK505">
        <v>2</v>
      </c>
      <c r="BL505">
        <v>0</v>
      </c>
      <c r="BM505" t="s">
        <v>1488</v>
      </c>
      <c r="BN505">
        <v>8.11</v>
      </c>
      <c r="BO505">
        <v>0</v>
      </c>
      <c r="BP505">
        <v>0</v>
      </c>
      <c r="BQ505">
        <v>0</v>
      </c>
      <c r="BR505">
        <v>0</v>
      </c>
      <c r="BS505">
        <v>0</v>
      </c>
      <c r="BT505" t="s">
        <v>1488</v>
      </c>
      <c r="BU505" t="s">
        <v>1488</v>
      </c>
      <c r="BV505" t="s">
        <v>1488</v>
      </c>
      <c r="BW505" t="s">
        <v>1488</v>
      </c>
      <c r="BX505">
        <v>100</v>
      </c>
      <c r="BY505">
        <v>40</v>
      </c>
      <c r="BZ505">
        <v>0</v>
      </c>
      <c r="CA505">
        <v>0</v>
      </c>
      <c r="CB505" t="s">
        <v>1488</v>
      </c>
      <c r="CC505">
        <v>0</v>
      </c>
      <c r="CD505">
        <v>0</v>
      </c>
      <c r="CE505">
        <v>0</v>
      </c>
      <c r="CF505">
        <v>0</v>
      </c>
      <c r="CG505">
        <v>0</v>
      </c>
      <c r="CH505">
        <v>0</v>
      </c>
      <c r="CI505">
        <v>0</v>
      </c>
      <c r="CJ505">
        <v>0</v>
      </c>
      <c r="CK505">
        <v>0</v>
      </c>
      <c r="CL505">
        <v>0</v>
      </c>
      <c r="CM505">
        <v>0</v>
      </c>
      <c r="CN505">
        <v>0</v>
      </c>
      <c r="CO505">
        <v>0</v>
      </c>
      <c r="CP505">
        <v>1.3</v>
      </c>
      <c r="CQ505">
        <v>268.12</v>
      </c>
      <c r="CR505">
        <v>0.48</v>
      </c>
      <c r="CS505">
        <v>18.05</v>
      </c>
      <c r="CT505">
        <v>17.420000000000002</v>
      </c>
      <c r="CU505">
        <v>49.51</v>
      </c>
      <c r="CV505">
        <v>50.9</v>
      </c>
      <c r="CW505">
        <v>47.75</v>
      </c>
      <c r="CX505">
        <v>48.68</v>
      </c>
      <c r="CY505">
        <v>54.05</v>
      </c>
      <c r="CZ505">
        <v>52.14</v>
      </c>
    </row>
    <row r="506" spans="1:104">
      <c r="A506" t="s">
        <v>276</v>
      </c>
      <c r="B506" t="s">
        <v>277</v>
      </c>
      <c r="C506" t="s">
        <v>80</v>
      </c>
      <c r="D506" t="s">
        <v>77</v>
      </c>
      <c r="E506">
        <v>80</v>
      </c>
      <c r="F506">
        <v>20142015</v>
      </c>
      <c r="G506">
        <v>21</v>
      </c>
      <c r="H506" t="s">
        <v>1488</v>
      </c>
      <c r="I506" t="s">
        <v>1488</v>
      </c>
      <c r="J506">
        <v>0</v>
      </c>
      <c r="K506">
        <v>0</v>
      </c>
      <c r="L506">
        <v>0</v>
      </c>
      <c r="M506">
        <v>0</v>
      </c>
      <c r="N506">
        <v>0</v>
      </c>
      <c r="O506">
        <v>0</v>
      </c>
      <c r="P506">
        <v>1</v>
      </c>
      <c r="Q506">
        <v>13.7</v>
      </c>
      <c r="R506">
        <v>87.01</v>
      </c>
      <c r="S506">
        <v>0</v>
      </c>
      <c r="T506">
        <v>5.7</v>
      </c>
      <c r="U506">
        <v>1.05</v>
      </c>
      <c r="V506">
        <v>-0.57999999999999996</v>
      </c>
      <c r="W506">
        <v>14.71</v>
      </c>
      <c r="X506">
        <v>15.28</v>
      </c>
      <c r="Y506">
        <v>-48</v>
      </c>
      <c r="Z506">
        <v>10</v>
      </c>
      <c r="AA506">
        <v>58</v>
      </c>
      <c r="AB506">
        <v>7.13</v>
      </c>
      <c r="AC506">
        <v>41.34</v>
      </c>
      <c r="AD506">
        <v>48.47</v>
      </c>
      <c r="AE506">
        <v>5</v>
      </c>
      <c r="AF506">
        <v>2.96</v>
      </c>
      <c r="AG506">
        <v>10.74</v>
      </c>
      <c r="AH506">
        <v>-106</v>
      </c>
      <c r="AI506">
        <v>20</v>
      </c>
      <c r="AJ506">
        <v>126</v>
      </c>
      <c r="AK506">
        <v>14.26</v>
      </c>
      <c r="AL506">
        <v>89.81</v>
      </c>
      <c r="AM506">
        <v>104.07</v>
      </c>
      <c r="AN506">
        <v>55</v>
      </c>
      <c r="AO506">
        <v>1</v>
      </c>
      <c r="AP506">
        <v>2</v>
      </c>
      <c r="AQ506">
        <v>7</v>
      </c>
      <c r="AR506">
        <v>1.69</v>
      </c>
      <c r="AS506">
        <v>14.04</v>
      </c>
      <c r="AT506">
        <v>12.34</v>
      </c>
      <c r="AU506">
        <v>-82</v>
      </c>
      <c r="AV506">
        <v>16</v>
      </c>
      <c r="AW506">
        <v>98</v>
      </c>
      <c r="AX506">
        <v>11.4</v>
      </c>
      <c r="AY506">
        <v>69.849999999999994</v>
      </c>
      <c r="AZ506">
        <v>81.260000000000005</v>
      </c>
      <c r="BA506">
        <v>68.75</v>
      </c>
      <c r="BB506">
        <v>1</v>
      </c>
      <c r="BC506">
        <v>6</v>
      </c>
      <c r="BD506">
        <v>-1.25</v>
      </c>
      <c r="BE506">
        <v>12.5</v>
      </c>
      <c r="BF506">
        <v>13.75</v>
      </c>
      <c r="BG506">
        <v>-66</v>
      </c>
      <c r="BH506">
        <v>7.84</v>
      </c>
      <c r="BI506">
        <v>54.89</v>
      </c>
      <c r="BJ506">
        <v>11</v>
      </c>
      <c r="BK506">
        <v>77</v>
      </c>
      <c r="BL506">
        <v>5</v>
      </c>
      <c r="BM506">
        <v>-10.71</v>
      </c>
      <c r="BN506">
        <v>10.71</v>
      </c>
      <c r="BO506">
        <v>0</v>
      </c>
      <c r="BP506">
        <v>7.13</v>
      </c>
      <c r="BQ506">
        <v>0</v>
      </c>
      <c r="BR506">
        <v>10</v>
      </c>
      <c r="BS506">
        <v>-10</v>
      </c>
      <c r="BT506">
        <v>0</v>
      </c>
      <c r="BU506">
        <v>0</v>
      </c>
      <c r="BV506">
        <v>0</v>
      </c>
      <c r="BW506">
        <v>0</v>
      </c>
      <c r="BX506">
        <v>87.01</v>
      </c>
      <c r="BY506">
        <v>42</v>
      </c>
      <c r="BZ506">
        <v>8</v>
      </c>
      <c r="CA506">
        <v>11</v>
      </c>
      <c r="CB506">
        <v>11.54</v>
      </c>
      <c r="CC506">
        <v>6</v>
      </c>
      <c r="CD506">
        <v>15</v>
      </c>
      <c r="CE506">
        <v>46</v>
      </c>
      <c r="CF506">
        <v>1</v>
      </c>
      <c r="CG506">
        <v>3</v>
      </c>
      <c r="CH506">
        <v>0</v>
      </c>
      <c r="CI506">
        <v>0</v>
      </c>
      <c r="CJ506">
        <v>5</v>
      </c>
      <c r="CK506">
        <v>1</v>
      </c>
      <c r="CL506">
        <v>4</v>
      </c>
      <c r="CM506">
        <v>1</v>
      </c>
      <c r="CN506">
        <v>2</v>
      </c>
      <c r="CO506">
        <v>0.71</v>
      </c>
      <c r="CP506">
        <v>84.17</v>
      </c>
      <c r="CQ506">
        <v>264.27999999999997</v>
      </c>
      <c r="CR506">
        <v>24.16</v>
      </c>
      <c r="CS506">
        <v>18.010000000000002</v>
      </c>
      <c r="CT506">
        <v>17.47</v>
      </c>
      <c r="CU506">
        <v>53.32</v>
      </c>
      <c r="CV506">
        <v>50.11</v>
      </c>
      <c r="CW506">
        <v>59</v>
      </c>
      <c r="CX506">
        <v>51.64</v>
      </c>
      <c r="CY506">
        <v>54.39</v>
      </c>
      <c r="CZ506">
        <v>54.16</v>
      </c>
    </row>
    <row r="507" spans="1:104">
      <c r="A507" t="s">
        <v>1741</v>
      </c>
      <c r="B507" t="s">
        <v>1742</v>
      </c>
      <c r="C507" t="s">
        <v>80</v>
      </c>
      <c r="D507" t="s">
        <v>74</v>
      </c>
      <c r="E507">
        <v>1</v>
      </c>
      <c r="F507">
        <v>20142015</v>
      </c>
      <c r="G507">
        <v>21</v>
      </c>
      <c r="H507">
        <v>0.80700000000000005</v>
      </c>
      <c r="I507">
        <v>0.78100000000000003</v>
      </c>
      <c r="J507">
        <v>0</v>
      </c>
      <c r="K507">
        <v>0</v>
      </c>
      <c r="L507">
        <v>0</v>
      </c>
      <c r="M507">
        <v>0</v>
      </c>
      <c r="N507">
        <v>0</v>
      </c>
      <c r="O507">
        <v>0</v>
      </c>
      <c r="P507">
        <v>0</v>
      </c>
      <c r="Q507">
        <v>0</v>
      </c>
      <c r="R507" t="s">
        <v>1488</v>
      </c>
      <c r="S507" t="s">
        <v>1488</v>
      </c>
      <c r="T507" t="s">
        <v>1488</v>
      </c>
      <c r="U507">
        <v>1.38</v>
      </c>
      <c r="V507">
        <v>-100</v>
      </c>
      <c r="W507">
        <v>0</v>
      </c>
      <c r="X507">
        <v>100</v>
      </c>
      <c r="Y507">
        <v>-2</v>
      </c>
      <c r="Z507">
        <v>0</v>
      </c>
      <c r="AA507">
        <v>2</v>
      </c>
      <c r="AB507">
        <v>0</v>
      </c>
      <c r="AC507">
        <v>86.75</v>
      </c>
      <c r="AD507">
        <v>86.75</v>
      </c>
      <c r="AE507">
        <v>0</v>
      </c>
      <c r="AF507">
        <v>-60</v>
      </c>
      <c r="AG507">
        <v>60</v>
      </c>
      <c r="AH507">
        <v>-3</v>
      </c>
      <c r="AI507">
        <v>0</v>
      </c>
      <c r="AJ507">
        <v>3</v>
      </c>
      <c r="AK507">
        <v>0</v>
      </c>
      <c r="AL507">
        <v>130.12</v>
      </c>
      <c r="AM507">
        <v>130.12</v>
      </c>
      <c r="AN507" t="s">
        <v>1488</v>
      </c>
      <c r="AO507">
        <v>0</v>
      </c>
      <c r="AP507">
        <v>0</v>
      </c>
      <c r="AQ507">
        <v>0</v>
      </c>
      <c r="AR507">
        <v>0</v>
      </c>
      <c r="AS507">
        <v>0</v>
      </c>
      <c r="AT507">
        <v>0</v>
      </c>
      <c r="AU507">
        <v>-2</v>
      </c>
      <c r="AV507">
        <v>0</v>
      </c>
      <c r="AW507">
        <v>2</v>
      </c>
      <c r="AX507">
        <v>0</v>
      </c>
      <c r="AY507">
        <v>86.75</v>
      </c>
      <c r="AZ507">
        <v>86.75</v>
      </c>
      <c r="BA507" t="s">
        <v>1488</v>
      </c>
      <c r="BB507">
        <v>0</v>
      </c>
      <c r="BC507">
        <v>0</v>
      </c>
      <c r="BD507">
        <v>0</v>
      </c>
      <c r="BE507">
        <v>0</v>
      </c>
      <c r="BF507">
        <v>0</v>
      </c>
      <c r="BG507">
        <v>-2</v>
      </c>
      <c r="BH507">
        <v>0</v>
      </c>
      <c r="BI507">
        <v>86.75</v>
      </c>
      <c r="BJ507">
        <v>0</v>
      </c>
      <c r="BK507">
        <v>2</v>
      </c>
      <c r="BL507">
        <v>0</v>
      </c>
      <c r="BM507" t="s">
        <v>1488</v>
      </c>
      <c r="BN507" t="s">
        <v>1488</v>
      </c>
      <c r="BO507">
        <v>0</v>
      </c>
      <c r="BP507">
        <v>0</v>
      </c>
      <c r="BQ507">
        <v>0</v>
      </c>
      <c r="BR507">
        <v>0</v>
      </c>
      <c r="BS507">
        <v>0</v>
      </c>
      <c r="BT507" t="s">
        <v>1488</v>
      </c>
      <c r="BU507" t="s">
        <v>1488</v>
      </c>
      <c r="BV507" t="s">
        <v>1488</v>
      </c>
      <c r="BW507" t="s">
        <v>1488</v>
      </c>
      <c r="BX507">
        <v>100</v>
      </c>
      <c r="BY507">
        <v>40</v>
      </c>
      <c r="BZ507">
        <v>0</v>
      </c>
      <c r="CA507">
        <v>0</v>
      </c>
      <c r="CB507" t="s">
        <v>1488</v>
      </c>
      <c r="CC507">
        <v>0</v>
      </c>
      <c r="CD507">
        <v>1</v>
      </c>
      <c r="CE507">
        <v>0</v>
      </c>
      <c r="CF507">
        <v>0</v>
      </c>
      <c r="CG507">
        <v>0</v>
      </c>
      <c r="CH507">
        <v>0</v>
      </c>
      <c r="CI507">
        <v>0</v>
      </c>
      <c r="CJ507">
        <v>0</v>
      </c>
      <c r="CK507">
        <v>0</v>
      </c>
      <c r="CL507">
        <v>0</v>
      </c>
      <c r="CM507">
        <v>0</v>
      </c>
      <c r="CN507">
        <v>0</v>
      </c>
      <c r="CO507">
        <v>0</v>
      </c>
      <c r="CP507">
        <v>1.38</v>
      </c>
      <c r="CQ507">
        <v>3.87</v>
      </c>
      <c r="CR507">
        <v>26.35</v>
      </c>
      <c r="CS507">
        <v>16.690000000000001</v>
      </c>
      <c r="CT507">
        <v>16.73</v>
      </c>
      <c r="CU507">
        <v>50.81</v>
      </c>
      <c r="CV507">
        <v>51.12</v>
      </c>
      <c r="CW507">
        <v>54.41</v>
      </c>
      <c r="CX507">
        <v>52.68</v>
      </c>
      <c r="CY507">
        <v>58.11</v>
      </c>
      <c r="CZ507">
        <v>55.56</v>
      </c>
    </row>
    <row r="508" spans="1:104">
      <c r="A508" t="s">
        <v>1743</v>
      </c>
      <c r="B508" t="s">
        <v>1744</v>
      </c>
      <c r="C508" t="s">
        <v>62</v>
      </c>
      <c r="D508" t="s">
        <v>767</v>
      </c>
      <c r="E508">
        <v>15</v>
      </c>
      <c r="F508">
        <v>20142015</v>
      </c>
      <c r="G508">
        <v>38</v>
      </c>
      <c r="H508">
        <v>3.25</v>
      </c>
      <c r="I508">
        <v>3.1669999999999998</v>
      </c>
      <c r="J508">
        <v>0</v>
      </c>
      <c r="K508">
        <v>0</v>
      </c>
      <c r="L508">
        <v>0</v>
      </c>
      <c r="M508">
        <v>0</v>
      </c>
      <c r="N508">
        <v>0</v>
      </c>
      <c r="O508">
        <v>0</v>
      </c>
      <c r="P508">
        <v>-1</v>
      </c>
      <c r="Q508">
        <v>5.13</v>
      </c>
      <c r="R508">
        <v>113.93</v>
      </c>
      <c r="S508" t="s">
        <v>1488</v>
      </c>
      <c r="T508">
        <v>-12.8</v>
      </c>
      <c r="U508">
        <v>4.3899999999999997</v>
      </c>
      <c r="V508">
        <v>0.45</v>
      </c>
      <c r="W508">
        <v>5.45</v>
      </c>
      <c r="X508">
        <v>5</v>
      </c>
      <c r="Y508">
        <v>-49</v>
      </c>
      <c r="Z508">
        <v>3</v>
      </c>
      <c r="AA508">
        <v>52</v>
      </c>
      <c r="AB508">
        <v>2.74</v>
      </c>
      <c r="AC508">
        <v>47.41</v>
      </c>
      <c r="AD508">
        <v>50.15</v>
      </c>
      <c r="AE508">
        <v>0</v>
      </c>
      <c r="AF508">
        <v>-5.74</v>
      </c>
      <c r="AG508">
        <v>10.87</v>
      </c>
      <c r="AH508">
        <v>-105</v>
      </c>
      <c r="AI508">
        <v>6</v>
      </c>
      <c r="AJ508">
        <v>111</v>
      </c>
      <c r="AK508">
        <v>5.47</v>
      </c>
      <c r="AL508">
        <v>101.2</v>
      </c>
      <c r="AM508">
        <v>106.67</v>
      </c>
      <c r="AN508">
        <v>50</v>
      </c>
      <c r="AO508">
        <v>0</v>
      </c>
      <c r="AP508">
        <v>8</v>
      </c>
      <c r="AQ508">
        <v>0</v>
      </c>
      <c r="AR508">
        <v>-5.87</v>
      </c>
      <c r="AS508">
        <v>5.56</v>
      </c>
      <c r="AT508">
        <v>11.43</v>
      </c>
      <c r="AU508">
        <v>-80</v>
      </c>
      <c r="AV508">
        <v>5</v>
      </c>
      <c r="AW508">
        <v>85</v>
      </c>
      <c r="AX508">
        <v>4.5599999999999996</v>
      </c>
      <c r="AY508">
        <v>77.5</v>
      </c>
      <c r="AZ508">
        <v>82.06</v>
      </c>
      <c r="BA508">
        <v>60</v>
      </c>
      <c r="BB508">
        <v>0</v>
      </c>
      <c r="BC508">
        <v>0</v>
      </c>
      <c r="BD508">
        <v>-6.83</v>
      </c>
      <c r="BE508">
        <v>4.29</v>
      </c>
      <c r="BF508">
        <v>11.11</v>
      </c>
      <c r="BG508">
        <v>-64</v>
      </c>
      <c r="BH508">
        <v>2.74</v>
      </c>
      <c r="BI508">
        <v>61.09</v>
      </c>
      <c r="BJ508">
        <v>3</v>
      </c>
      <c r="BK508">
        <v>67</v>
      </c>
      <c r="BL508">
        <v>0</v>
      </c>
      <c r="BM508">
        <v>7.14</v>
      </c>
      <c r="BN508">
        <v>0</v>
      </c>
      <c r="BO508">
        <v>0.91</v>
      </c>
      <c r="BP508">
        <v>11.85</v>
      </c>
      <c r="BQ508">
        <v>1</v>
      </c>
      <c r="BR508">
        <v>13</v>
      </c>
      <c r="BS508">
        <v>-12</v>
      </c>
      <c r="BT508">
        <v>7.14</v>
      </c>
      <c r="BU508" t="s">
        <v>1488</v>
      </c>
      <c r="BV508">
        <v>33.33</v>
      </c>
      <c r="BW508">
        <v>20</v>
      </c>
      <c r="BX508">
        <v>80.599999999999994</v>
      </c>
      <c r="BY508">
        <v>40</v>
      </c>
      <c r="BZ508">
        <v>0</v>
      </c>
      <c r="CA508">
        <v>0</v>
      </c>
      <c r="CB508">
        <v>2.99</v>
      </c>
      <c r="CC508">
        <v>2</v>
      </c>
      <c r="CD508">
        <v>12</v>
      </c>
      <c r="CE508">
        <v>65</v>
      </c>
      <c r="CF508">
        <v>4</v>
      </c>
      <c r="CG508">
        <v>0</v>
      </c>
      <c r="CH508">
        <v>0</v>
      </c>
      <c r="CI508">
        <v>0</v>
      </c>
      <c r="CJ508">
        <v>0</v>
      </c>
      <c r="CK508">
        <v>1</v>
      </c>
      <c r="CL508">
        <v>0</v>
      </c>
      <c r="CM508">
        <v>1</v>
      </c>
      <c r="CN508">
        <v>0</v>
      </c>
      <c r="CO508">
        <v>-0.91</v>
      </c>
      <c r="CP508">
        <v>65.81</v>
      </c>
      <c r="CQ508">
        <v>22.21</v>
      </c>
      <c r="CR508">
        <v>74.77</v>
      </c>
      <c r="CS508">
        <v>17.07</v>
      </c>
      <c r="CT508">
        <v>17.29</v>
      </c>
      <c r="CU508">
        <v>53.07</v>
      </c>
      <c r="CV508">
        <v>50.61</v>
      </c>
      <c r="CW508">
        <v>50.58</v>
      </c>
      <c r="CX508">
        <v>44.73</v>
      </c>
      <c r="CY508">
        <v>55.16</v>
      </c>
      <c r="CZ508">
        <v>53.84</v>
      </c>
    </row>
    <row r="509" spans="1:104">
      <c r="A509" t="s">
        <v>1745</v>
      </c>
      <c r="B509" t="s">
        <v>1746</v>
      </c>
      <c r="C509" t="s">
        <v>62</v>
      </c>
      <c r="D509" t="s">
        <v>345</v>
      </c>
      <c r="E509">
        <v>4</v>
      </c>
      <c r="F509">
        <v>20142015</v>
      </c>
      <c r="G509">
        <v>23</v>
      </c>
      <c r="H509">
        <v>0.55000000000000004</v>
      </c>
      <c r="I509">
        <v>0.55000000000000004</v>
      </c>
      <c r="J509">
        <v>0</v>
      </c>
      <c r="K509">
        <v>0</v>
      </c>
      <c r="L509">
        <v>0</v>
      </c>
      <c r="M509">
        <v>0</v>
      </c>
      <c r="N509">
        <v>0</v>
      </c>
      <c r="O509">
        <v>0</v>
      </c>
      <c r="P509">
        <v>0</v>
      </c>
      <c r="Q509">
        <v>5</v>
      </c>
      <c r="R509">
        <v>90</v>
      </c>
      <c r="S509" t="s">
        <v>1488</v>
      </c>
      <c r="T509">
        <v>8.33</v>
      </c>
      <c r="U509">
        <v>2.48</v>
      </c>
      <c r="V509">
        <v>-7.58</v>
      </c>
      <c r="W509">
        <v>9.09</v>
      </c>
      <c r="X509">
        <v>16.670000000000002</v>
      </c>
      <c r="Y509">
        <v>-9</v>
      </c>
      <c r="Z509">
        <v>1</v>
      </c>
      <c r="AA509">
        <v>10</v>
      </c>
      <c r="AB509">
        <v>6.05</v>
      </c>
      <c r="AC509">
        <v>60.5</v>
      </c>
      <c r="AD509">
        <v>66.55</v>
      </c>
      <c r="AE509">
        <v>0</v>
      </c>
      <c r="AF509">
        <v>-9.2899999999999991</v>
      </c>
      <c r="AG509">
        <v>14.29</v>
      </c>
      <c r="AH509">
        <v>-18</v>
      </c>
      <c r="AI509">
        <v>1</v>
      </c>
      <c r="AJ509">
        <v>19</v>
      </c>
      <c r="AK509">
        <v>6.05</v>
      </c>
      <c r="AL509">
        <v>114.96</v>
      </c>
      <c r="AM509">
        <v>121.01</v>
      </c>
      <c r="AN509">
        <v>100</v>
      </c>
      <c r="AO509">
        <v>0</v>
      </c>
      <c r="AP509">
        <v>1</v>
      </c>
      <c r="AQ509">
        <v>0</v>
      </c>
      <c r="AR509">
        <v>-3.97</v>
      </c>
      <c r="AS509">
        <v>7.14</v>
      </c>
      <c r="AT509">
        <v>11.11</v>
      </c>
      <c r="AU509">
        <v>-12</v>
      </c>
      <c r="AV509">
        <v>1</v>
      </c>
      <c r="AW509">
        <v>13</v>
      </c>
      <c r="AX509">
        <v>6.05</v>
      </c>
      <c r="AY509">
        <v>78.66</v>
      </c>
      <c r="AZ509">
        <v>84.71</v>
      </c>
      <c r="BA509">
        <v>100</v>
      </c>
      <c r="BB509">
        <v>0</v>
      </c>
      <c r="BC509">
        <v>0</v>
      </c>
      <c r="BD509">
        <v>-5.19</v>
      </c>
      <c r="BE509">
        <v>9.09</v>
      </c>
      <c r="BF509">
        <v>14.29</v>
      </c>
      <c r="BG509">
        <v>-9</v>
      </c>
      <c r="BH509">
        <v>6.05</v>
      </c>
      <c r="BI509">
        <v>60.5</v>
      </c>
      <c r="BJ509">
        <v>1</v>
      </c>
      <c r="BK509">
        <v>10</v>
      </c>
      <c r="BL509">
        <v>0</v>
      </c>
      <c r="BM509" t="s">
        <v>1488</v>
      </c>
      <c r="BN509" t="s">
        <v>1488</v>
      </c>
      <c r="BO509">
        <v>0</v>
      </c>
      <c r="BP509">
        <v>6.05</v>
      </c>
      <c r="BQ509">
        <v>0</v>
      </c>
      <c r="BR509">
        <v>1</v>
      </c>
      <c r="BS509">
        <v>-1</v>
      </c>
      <c r="BT509">
        <v>0</v>
      </c>
      <c r="BU509" t="s">
        <v>1488</v>
      </c>
      <c r="BV509">
        <v>0</v>
      </c>
      <c r="BW509">
        <v>0</v>
      </c>
      <c r="BX509">
        <v>90</v>
      </c>
      <c r="BY509">
        <v>40</v>
      </c>
      <c r="BZ509">
        <v>0</v>
      </c>
      <c r="CA509">
        <v>0</v>
      </c>
      <c r="CB509">
        <v>8.33</v>
      </c>
      <c r="CC509">
        <v>1</v>
      </c>
      <c r="CD509">
        <v>0</v>
      </c>
      <c r="CE509">
        <v>11</v>
      </c>
      <c r="CF509">
        <v>0</v>
      </c>
      <c r="CG509">
        <v>0</v>
      </c>
      <c r="CH509">
        <v>0</v>
      </c>
      <c r="CI509">
        <v>0</v>
      </c>
      <c r="CJ509">
        <v>0</v>
      </c>
      <c r="CK509">
        <v>0</v>
      </c>
      <c r="CL509">
        <v>0</v>
      </c>
      <c r="CM509">
        <v>0</v>
      </c>
      <c r="CN509">
        <v>0</v>
      </c>
      <c r="CO509">
        <v>0</v>
      </c>
      <c r="CP509">
        <v>9.92</v>
      </c>
      <c r="CQ509">
        <v>12.09</v>
      </c>
      <c r="CR509">
        <v>45.06</v>
      </c>
      <c r="CS509">
        <v>16</v>
      </c>
      <c r="CT509">
        <v>17.68</v>
      </c>
      <c r="CU509">
        <v>48.9</v>
      </c>
      <c r="CV509">
        <v>50.27</v>
      </c>
      <c r="CW509">
        <v>52.74</v>
      </c>
      <c r="CX509">
        <v>55.11</v>
      </c>
      <c r="CY509">
        <v>55.11</v>
      </c>
      <c r="CZ509">
        <v>54.52</v>
      </c>
    </row>
    <row r="510" spans="1:104">
      <c r="A510" t="s">
        <v>1139</v>
      </c>
      <c r="B510" t="s">
        <v>1140</v>
      </c>
      <c r="C510" t="s">
        <v>97</v>
      </c>
      <c r="D510" t="s">
        <v>867</v>
      </c>
      <c r="E510">
        <v>78</v>
      </c>
      <c r="F510">
        <v>20142015</v>
      </c>
      <c r="G510">
        <v>28</v>
      </c>
      <c r="H510">
        <v>1.5</v>
      </c>
      <c r="I510">
        <v>1.5</v>
      </c>
      <c r="J510">
        <v>1</v>
      </c>
      <c r="K510">
        <v>1</v>
      </c>
      <c r="L510">
        <v>2</v>
      </c>
      <c r="M510">
        <v>1.41</v>
      </c>
      <c r="N510">
        <v>1.41</v>
      </c>
      <c r="O510">
        <v>2.82</v>
      </c>
      <c r="P510">
        <v>-1</v>
      </c>
      <c r="Q510">
        <v>17.05</v>
      </c>
      <c r="R510">
        <v>110.24</v>
      </c>
      <c r="S510">
        <v>25</v>
      </c>
      <c r="T510">
        <v>49.52</v>
      </c>
      <c r="U510">
        <v>0.55000000000000004</v>
      </c>
      <c r="V510">
        <v>5.33</v>
      </c>
      <c r="W510">
        <v>19.23</v>
      </c>
      <c r="X510">
        <v>13.9</v>
      </c>
      <c r="Y510">
        <v>-32</v>
      </c>
      <c r="Z510">
        <v>10</v>
      </c>
      <c r="AA510">
        <v>42</v>
      </c>
      <c r="AB510">
        <v>14.08</v>
      </c>
      <c r="AC510">
        <v>59.13</v>
      </c>
      <c r="AD510">
        <v>73.209999999999994</v>
      </c>
      <c r="AE510">
        <v>4</v>
      </c>
      <c r="AF510">
        <v>3.91</v>
      </c>
      <c r="AG510">
        <v>13.14</v>
      </c>
      <c r="AH510">
        <v>-58</v>
      </c>
      <c r="AI510">
        <v>15</v>
      </c>
      <c r="AJ510">
        <v>73</v>
      </c>
      <c r="AK510">
        <v>21.12</v>
      </c>
      <c r="AL510">
        <v>102.78</v>
      </c>
      <c r="AM510">
        <v>123.9</v>
      </c>
      <c r="AN510">
        <v>66.67</v>
      </c>
      <c r="AO510">
        <v>0</v>
      </c>
      <c r="AP510">
        <v>0</v>
      </c>
      <c r="AQ510">
        <v>5</v>
      </c>
      <c r="AR510">
        <v>4.32</v>
      </c>
      <c r="AS510">
        <v>19.440000000000001</v>
      </c>
      <c r="AT510">
        <v>15.12</v>
      </c>
      <c r="AU510">
        <v>-44</v>
      </c>
      <c r="AV510">
        <v>14</v>
      </c>
      <c r="AW510">
        <v>58</v>
      </c>
      <c r="AX510">
        <v>19.71</v>
      </c>
      <c r="AY510">
        <v>81.66</v>
      </c>
      <c r="AZ510">
        <v>101.37</v>
      </c>
      <c r="BA510">
        <v>71.430000000000007</v>
      </c>
      <c r="BB510">
        <v>1</v>
      </c>
      <c r="BC510">
        <v>5</v>
      </c>
      <c r="BD510">
        <v>2.6</v>
      </c>
      <c r="BE510">
        <v>19.61</v>
      </c>
      <c r="BF510">
        <v>17</v>
      </c>
      <c r="BG510">
        <v>-31</v>
      </c>
      <c r="BH510">
        <v>14.08</v>
      </c>
      <c r="BI510">
        <v>57.72</v>
      </c>
      <c r="BJ510">
        <v>10</v>
      </c>
      <c r="BK510">
        <v>41</v>
      </c>
      <c r="BL510">
        <v>4</v>
      </c>
      <c r="BM510">
        <v>23.33</v>
      </c>
      <c r="BN510">
        <v>10</v>
      </c>
      <c r="BO510">
        <v>2.82</v>
      </c>
      <c r="BP510">
        <v>5.63</v>
      </c>
      <c r="BQ510">
        <v>2</v>
      </c>
      <c r="BR510">
        <v>4</v>
      </c>
      <c r="BS510">
        <v>-2</v>
      </c>
      <c r="BT510">
        <v>33.33</v>
      </c>
      <c r="BU510">
        <v>20</v>
      </c>
      <c r="BV510">
        <v>20</v>
      </c>
      <c r="BW510">
        <v>14.29</v>
      </c>
      <c r="BX510">
        <v>90.24</v>
      </c>
      <c r="BY510">
        <v>41</v>
      </c>
      <c r="BZ510">
        <v>5</v>
      </c>
      <c r="CA510">
        <v>7</v>
      </c>
      <c r="CB510">
        <v>53.85</v>
      </c>
      <c r="CC510">
        <v>7</v>
      </c>
      <c r="CD510">
        <v>11</v>
      </c>
      <c r="CE510">
        <v>6</v>
      </c>
      <c r="CF510">
        <v>0</v>
      </c>
      <c r="CG510">
        <v>0</v>
      </c>
      <c r="CH510">
        <v>1</v>
      </c>
      <c r="CI510">
        <v>0</v>
      </c>
      <c r="CJ510">
        <v>3</v>
      </c>
      <c r="CK510">
        <v>2</v>
      </c>
      <c r="CL510">
        <v>2</v>
      </c>
      <c r="CM510">
        <v>1</v>
      </c>
      <c r="CN510">
        <v>0</v>
      </c>
      <c r="CO510">
        <v>-1.41</v>
      </c>
      <c r="CP510">
        <v>42.62</v>
      </c>
      <c r="CQ510">
        <v>333.9</v>
      </c>
      <c r="CR510">
        <v>11.32</v>
      </c>
      <c r="CS510">
        <v>17.670000000000002</v>
      </c>
      <c r="CT510">
        <v>17.350000000000001</v>
      </c>
      <c r="CU510">
        <v>46.83</v>
      </c>
      <c r="CV510">
        <v>50.36</v>
      </c>
      <c r="CW510">
        <v>52.66</v>
      </c>
      <c r="CX510">
        <v>59.79</v>
      </c>
      <c r="CY510">
        <v>54.52</v>
      </c>
      <c r="CZ510">
        <v>53.73</v>
      </c>
    </row>
    <row r="511" spans="1:104">
      <c r="A511" t="s">
        <v>1269</v>
      </c>
      <c r="B511" t="s">
        <v>1270</v>
      </c>
      <c r="C511" t="s">
        <v>62</v>
      </c>
      <c r="D511" t="s">
        <v>544</v>
      </c>
      <c r="E511">
        <v>82</v>
      </c>
      <c r="F511">
        <v>20142015</v>
      </c>
      <c r="G511">
        <v>23</v>
      </c>
      <c r="H511">
        <v>1.3</v>
      </c>
      <c r="I511">
        <v>1.3</v>
      </c>
      <c r="J511">
        <v>0</v>
      </c>
      <c r="K511">
        <v>0</v>
      </c>
      <c r="L511">
        <v>0</v>
      </c>
      <c r="M511">
        <v>0</v>
      </c>
      <c r="N511">
        <v>0</v>
      </c>
      <c r="O511">
        <v>0</v>
      </c>
      <c r="P511">
        <v>0</v>
      </c>
      <c r="Q511">
        <v>9.74</v>
      </c>
      <c r="R511">
        <v>97.26</v>
      </c>
      <c r="S511">
        <v>0</v>
      </c>
      <c r="T511">
        <v>-2.14</v>
      </c>
      <c r="U511">
        <v>2.81</v>
      </c>
      <c r="V511">
        <v>-1.23</v>
      </c>
      <c r="W511">
        <v>11.98</v>
      </c>
      <c r="X511">
        <v>13.21</v>
      </c>
      <c r="Y511">
        <v>-165</v>
      </c>
      <c r="Z511">
        <v>26</v>
      </c>
      <c r="AA511">
        <v>191</v>
      </c>
      <c r="AB511">
        <v>6.76</v>
      </c>
      <c r="AC511">
        <v>49.67</v>
      </c>
      <c r="AD511">
        <v>56.43</v>
      </c>
      <c r="AE511">
        <v>0</v>
      </c>
      <c r="AF511">
        <v>-1</v>
      </c>
      <c r="AG511">
        <v>10.74</v>
      </c>
      <c r="AH511">
        <v>-339</v>
      </c>
      <c r="AI511">
        <v>41</v>
      </c>
      <c r="AJ511">
        <v>380</v>
      </c>
      <c r="AK511">
        <v>10.66</v>
      </c>
      <c r="AL511">
        <v>98.82</v>
      </c>
      <c r="AM511">
        <v>109.48</v>
      </c>
      <c r="AN511">
        <v>60.98</v>
      </c>
      <c r="AO511">
        <v>2</v>
      </c>
      <c r="AP511">
        <v>17</v>
      </c>
      <c r="AQ511">
        <v>5</v>
      </c>
      <c r="AR511">
        <v>-2.6</v>
      </c>
      <c r="AS511">
        <v>9.3000000000000007</v>
      </c>
      <c r="AT511">
        <v>11.9</v>
      </c>
      <c r="AU511">
        <v>-280</v>
      </c>
      <c r="AV511">
        <v>32</v>
      </c>
      <c r="AW511">
        <v>312</v>
      </c>
      <c r="AX511">
        <v>8.32</v>
      </c>
      <c r="AY511">
        <v>81.13</v>
      </c>
      <c r="AZ511">
        <v>89.45</v>
      </c>
      <c r="BA511">
        <v>78.12</v>
      </c>
      <c r="BB511">
        <v>0</v>
      </c>
      <c r="BC511">
        <v>3</v>
      </c>
      <c r="BD511">
        <v>-2.5299999999999998</v>
      </c>
      <c r="BE511">
        <v>9.36</v>
      </c>
      <c r="BF511">
        <v>11.9</v>
      </c>
      <c r="BG511">
        <v>-217</v>
      </c>
      <c r="BH511">
        <v>6.5</v>
      </c>
      <c r="BI511">
        <v>62.93</v>
      </c>
      <c r="BJ511">
        <v>25</v>
      </c>
      <c r="BK511">
        <v>242</v>
      </c>
      <c r="BL511">
        <v>3</v>
      </c>
      <c r="BM511">
        <v>-1.19</v>
      </c>
      <c r="BN511">
        <v>8.33</v>
      </c>
      <c r="BO511">
        <v>0.52</v>
      </c>
      <c r="BP511">
        <v>6.76</v>
      </c>
      <c r="BQ511">
        <v>2</v>
      </c>
      <c r="BR511">
        <v>26</v>
      </c>
      <c r="BS511">
        <v>-24</v>
      </c>
      <c r="BT511">
        <v>7.14</v>
      </c>
      <c r="BU511">
        <v>0</v>
      </c>
      <c r="BV511">
        <v>8</v>
      </c>
      <c r="BW511">
        <v>6.25</v>
      </c>
      <c r="BX511">
        <v>89.26</v>
      </c>
      <c r="BY511">
        <v>40</v>
      </c>
      <c r="BZ511">
        <v>0</v>
      </c>
      <c r="CA511">
        <v>0</v>
      </c>
      <c r="CB511">
        <v>4.1100000000000003</v>
      </c>
      <c r="CC511">
        <v>9</v>
      </c>
      <c r="CD511">
        <v>50</v>
      </c>
      <c r="CE511">
        <v>210</v>
      </c>
      <c r="CF511">
        <v>20</v>
      </c>
      <c r="CG511">
        <v>4</v>
      </c>
      <c r="CH511">
        <v>0</v>
      </c>
      <c r="CI511">
        <v>0</v>
      </c>
      <c r="CJ511">
        <v>3</v>
      </c>
      <c r="CK511">
        <v>3</v>
      </c>
      <c r="CL511">
        <v>3</v>
      </c>
      <c r="CM511">
        <v>1</v>
      </c>
      <c r="CN511">
        <v>1</v>
      </c>
      <c r="CO511">
        <v>0</v>
      </c>
      <c r="CP511">
        <v>230.73</v>
      </c>
      <c r="CQ511">
        <v>272.94</v>
      </c>
      <c r="CR511">
        <v>45.81</v>
      </c>
      <c r="CS511">
        <v>17.07</v>
      </c>
      <c r="CT511">
        <v>17.48</v>
      </c>
      <c r="CU511">
        <v>48.23</v>
      </c>
      <c r="CV511">
        <v>50.02</v>
      </c>
      <c r="CW511">
        <v>51.28</v>
      </c>
      <c r="CX511">
        <v>55.05</v>
      </c>
      <c r="CY511">
        <v>54.35</v>
      </c>
      <c r="CZ511">
        <v>54.31</v>
      </c>
    </row>
    <row r="512" spans="1:104">
      <c r="A512" t="s">
        <v>1220</v>
      </c>
      <c r="B512" t="s">
        <v>1221</v>
      </c>
      <c r="C512" t="s">
        <v>62</v>
      </c>
      <c r="D512" t="s">
        <v>256</v>
      </c>
      <c r="E512">
        <v>74</v>
      </c>
      <c r="F512">
        <v>20142015</v>
      </c>
      <c r="G512">
        <v>24</v>
      </c>
      <c r="H512">
        <v>2.9</v>
      </c>
      <c r="I512">
        <v>2.1749999999999998</v>
      </c>
      <c r="J512">
        <v>0</v>
      </c>
      <c r="K512">
        <v>0</v>
      </c>
      <c r="L512">
        <v>0</v>
      </c>
      <c r="M512">
        <v>0</v>
      </c>
      <c r="N512">
        <v>0</v>
      </c>
      <c r="O512">
        <v>0</v>
      </c>
      <c r="P512">
        <v>0</v>
      </c>
      <c r="Q512">
        <v>13.03</v>
      </c>
      <c r="R512">
        <v>95.69</v>
      </c>
      <c r="S512">
        <v>0</v>
      </c>
      <c r="T512">
        <v>2.76</v>
      </c>
      <c r="U512">
        <v>2.0099999999999998</v>
      </c>
      <c r="V512">
        <v>-2.29</v>
      </c>
      <c r="W512">
        <v>14.45</v>
      </c>
      <c r="X512">
        <v>16.739999999999998</v>
      </c>
      <c r="Y512">
        <v>-123</v>
      </c>
      <c r="Z512">
        <v>25</v>
      </c>
      <c r="AA512">
        <v>148</v>
      </c>
      <c r="AB512">
        <v>10.1</v>
      </c>
      <c r="AC512">
        <v>59.79</v>
      </c>
      <c r="AD512">
        <v>69.89</v>
      </c>
      <c r="AE512">
        <v>1</v>
      </c>
      <c r="AF512">
        <v>-0.76</v>
      </c>
      <c r="AG512">
        <v>13.79</v>
      </c>
      <c r="AH512">
        <v>-227</v>
      </c>
      <c r="AI512">
        <v>40</v>
      </c>
      <c r="AJ512">
        <v>267</v>
      </c>
      <c r="AK512">
        <v>16.16</v>
      </c>
      <c r="AL512">
        <v>107.86</v>
      </c>
      <c r="AM512">
        <v>124.02</v>
      </c>
      <c r="AN512">
        <v>75</v>
      </c>
      <c r="AO512">
        <v>0</v>
      </c>
      <c r="AP512">
        <v>29</v>
      </c>
      <c r="AQ512">
        <v>3</v>
      </c>
      <c r="AR512">
        <v>-0.76</v>
      </c>
      <c r="AS512">
        <v>15.45</v>
      </c>
      <c r="AT512">
        <v>16.21</v>
      </c>
      <c r="AU512">
        <v>-161</v>
      </c>
      <c r="AV512">
        <v>36</v>
      </c>
      <c r="AW512">
        <v>197</v>
      </c>
      <c r="AX512">
        <v>14.54</v>
      </c>
      <c r="AY512">
        <v>79.58</v>
      </c>
      <c r="AZ512">
        <v>94.13</v>
      </c>
      <c r="BA512">
        <v>83.33</v>
      </c>
      <c r="BB512">
        <v>1</v>
      </c>
      <c r="BC512">
        <v>3</v>
      </c>
      <c r="BD512">
        <v>-7.0000000000000007E-2</v>
      </c>
      <c r="BE512">
        <v>17.239999999999998</v>
      </c>
      <c r="BF512">
        <v>17.32</v>
      </c>
      <c r="BG512">
        <v>-114</v>
      </c>
      <c r="BH512">
        <v>12.12</v>
      </c>
      <c r="BI512">
        <v>58.17</v>
      </c>
      <c r="BJ512">
        <v>30</v>
      </c>
      <c r="BK512">
        <v>144</v>
      </c>
      <c r="BL512">
        <v>2</v>
      </c>
      <c r="BM512">
        <v>-3.67</v>
      </c>
      <c r="BN512">
        <v>12</v>
      </c>
      <c r="BO512">
        <v>0.4</v>
      </c>
      <c r="BP512">
        <v>4.4400000000000004</v>
      </c>
      <c r="BQ512">
        <v>1</v>
      </c>
      <c r="BR512">
        <v>11</v>
      </c>
      <c r="BS512">
        <v>-10</v>
      </c>
      <c r="BT512">
        <v>8.33</v>
      </c>
      <c r="BU512">
        <v>0</v>
      </c>
      <c r="BV512">
        <v>3.33</v>
      </c>
      <c r="BW512">
        <v>2.78</v>
      </c>
      <c r="BX512">
        <v>92.36</v>
      </c>
      <c r="BY512">
        <v>40</v>
      </c>
      <c r="BZ512">
        <v>0</v>
      </c>
      <c r="CA512">
        <v>0</v>
      </c>
      <c r="CB512">
        <v>6.4</v>
      </c>
      <c r="CC512">
        <v>8</v>
      </c>
      <c r="CD512">
        <v>18</v>
      </c>
      <c r="CE512">
        <v>117</v>
      </c>
      <c r="CF512">
        <v>11</v>
      </c>
      <c r="CG512">
        <v>5</v>
      </c>
      <c r="CH512">
        <v>0</v>
      </c>
      <c r="CI512">
        <v>0</v>
      </c>
      <c r="CJ512">
        <v>2</v>
      </c>
      <c r="CK512">
        <v>8</v>
      </c>
      <c r="CL512">
        <v>5</v>
      </c>
      <c r="CM512">
        <v>0</v>
      </c>
      <c r="CN512">
        <v>0</v>
      </c>
      <c r="CO512">
        <v>0</v>
      </c>
      <c r="CP512">
        <v>148.53</v>
      </c>
      <c r="CQ512">
        <v>264.19</v>
      </c>
      <c r="CR512">
        <v>35.99</v>
      </c>
      <c r="CS512">
        <v>16.11</v>
      </c>
      <c r="CT512">
        <v>17.309999999999999</v>
      </c>
      <c r="CU512">
        <v>50.41</v>
      </c>
      <c r="CV512">
        <v>50.2</v>
      </c>
      <c r="CW512">
        <v>54.65</v>
      </c>
      <c r="CX512">
        <v>53.76</v>
      </c>
      <c r="CY512">
        <v>54.6</v>
      </c>
      <c r="CZ512">
        <v>54.16</v>
      </c>
    </row>
    <row r="513" spans="1:104">
      <c r="A513" t="s">
        <v>478</v>
      </c>
      <c r="B513" t="s">
        <v>479</v>
      </c>
      <c r="C513" t="s">
        <v>62</v>
      </c>
      <c r="D513" t="s">
        <v>204</v>
      </c>
      <c r="E513">
        <v>63</v>
      </c>
      <c r="F513">
        <v>20142015</v>
      </c>
      <c r="G513">
        <v>24</v>
      </c>
      <c r="H513">
        <v>1.1499999999999999</v>
      </c>
      <c r="I513">
        <v>1.0249999999999999</v>
      </c>
      <c r="J513">
        <v>0</v>
      </c>
      <c r="K513">
        <v>1</v>
      </c>
      <c r="L513">
        <v>1</v>
      </c>
      <c r="M513">
        <v>0</v>
      </c>
      <c r="N513">
        <v>0.4</v>
      </c>
      <c r="O513">
        <v>0.4</v>
      </c>
      <c r="P513">
        <v>0</v>
      </c>
      <c r="Q513">
        <v>12.03</v>
      </c>
      <c r="R513">
        <v>102.66</v>
      </c>
      <c r="S513">
        <v>0</v>
      </c>
      <c r="T513">
        <v>-3.82</v>
      </c>
      <c r="U513">
        <v>2.37</v>
      </c>
      <c r="V513">
        <v>2.63</v>
      </c>
      <c r="W513">
        <v>12.78</v>
      </c>
      <c r="X513">
        <v>10.16</v>
      </c>
      <c r="Y513">
        <v>-99</v>
      </c>
      <c r="Z513">
        <v>17</v>
      </c>
      <c r="AA513">
        <v>116</v>
      </c>
      <c r="AB513">
        <v>6.84</v>
      </c>
      <c r="AC513">
        <v>46.69</v>
      </c>
      <c r="AD513">
        <v>53.53</v>
      </c>
      <c r="AE513">
        <v>2</v>
      </c>
      <c r="AF513">
        <v>0.96</v>
      </c>
      <c r="AG513">
        <v>11.07</v>
      </c>
      <c r="AH513">
        <v>-202</v>
      </c>
      <c r="AI513">
        <v>32</v>
      </c>
      <c r="AJ513">
        <v>234</v>
      </c>
      <c r="AK513">
        <v>12.88</v>
      </c>
      <c r="AL513">
        <v>94.18</v>
      </c>
      <c r="AM513">
        <v>107.05</v>
      </c>
      <c r="AN513">
        <v>62.5</v>
      </c>
      <c r="AO513">
        <v>1</v>
      </c>
      <c r="AP513">
        <v>21</v>
      </c>
      <c r="AQ513">
        <v>10</v>
      </c>
      <c r="AR513">
        <v>2.71</v>
      </c>
      <c r="AS513">
        <v>15.34</v>
      </c>
      <c r="AT513">
        <v>12.64</v>
      </c>
      <c r="AU513">
        <v>-131</v>
      </c>
      <c r="AV513">
        <v>29</v>
      </c>
      <c r="AW513">
        <v>160</v>
      </c>
      <c r="AX513">
        <v>11.67</v>
      </c>
      <c r="AY513">
        <v>64.39</v>
      </c>
      <c r="AZ513">
        <v>76.06</v>
      </c>
      <c r="BA513">
        <v>68.97</v>
      </c>
      <c r="BB513">
        <v>3</v>
      </c>
      <c r="BC513">
        <v>9</v>
      </c>
      <c r="BD513">
        <v>2.81</v>
      </c>
      <c r="BE513">
        <v>15.5</v>
      </c>
      <c r="BF513">
        <v>12.7</v>
      </c>
      <c r="BG513">
        <v>-89</v>
      </c>
      <c r="BH513">
        <v>8.0500000000000007</v>
      </c>
      <c r="BI513">
        <v>43.87</v>
      </c>
      <c r="BJ513">
        <v>20</v>
      </c>
      <c r="BK513">
        <v>109</v>
      </c>
      <c r="BL513">
        <v>6</v>
      </c>
      <c r="BM513">
        <v>14.44</v>
      </c>
      <c r="BN513">
        <v>5.56</v>
      </c>
      <c r="BO513">
        <v>0.8</v>
      </c>
      <c r="BP513">
        <v>3.22</v>
      </c>
      <c r="BQ513">
        <v>2</v>
      </c>
      <c r="BR513">
        <v>8</v>
      </c>
      <c r="BS513">
        <v>-6</v>
      </c>
      <c r="BT513">
        <v>20</v>
      </c>
      <c r="BU513">
        <v>0</v>
      </c>
      <c r="BV513">
        <v>10</v>
      </c>
      <c r="BW513">
        <v>6.9</v>
      </c>
      <c r="BX513">
        <v>92.66</v>
      </c>
      <c r="BY513">
        <v>40</v>
      </c>
      <c r="BZ513">
        <v>0</v>
      </c>
      <c r="CA513">
        <v>0</v>
      </c>
      <c r="CB513">
        <v>4.5199999999999996</v>
      </c>
      <c r="CC513">
        <v>7</v>
      </c>
      <c r="CD513">
        <v>26</v>
      </c>
      <c r="CE513">
        <v>148</v>
      </c>
      <c r="CF513">
        <v>11</v>
      </c>
      <c r="CG513">
        <v>1</v>
      </c>
      <c r="CH513">
        <v>1</v>
      </c>
      <c r="CI513">
        <v>0</v>
      </c>
      <c r="CJ513">
        <v>6</v>
      </c>
      <c r="CK513">
        <v>1</v>
      </c>
      <c r="CL513">
        <v>2</v>
      </c>
      <c r="CM513">
        <v>0</v>
      </c>
      <c r="CN513">
        <v>0</v>
      </c>
      <c r="CO513">
        <v>0</v>
      </c>
      <c r="CP513">
        <v>149.08000000000001</v>
      </c>
      <c r="CQ513">
        <v>158.43</v>
      </c>
      <c r="CR513">
        <v>48.48</v>
      </c>
      <c r="CS513">
        <v>16.57</v>
      </c>
      <c r="CT513">
        <v>17.440000000000001</v>
      </c>
      <c r="CU513">
        <v>51.19</v>
      </c>
      <c r="CV513">
        <v>50.17</v>
      </c>
      <c r="CW513">
        <v>54.11</v>
      </c>
      <c r="CX513">
        <v>51.6</v>
      </c>
      <c r="CY513">
        <v>54.88</v>
      </c>
      <c r="CZ513">
        <v>54.51</v>
      </c>
    </row>
    <row r="514" spans="1:104">
      <c r="A514" t="s">
        <v>371</v>
      </c>
      <c r="B514" t="s">
        <v>372</v>
      </c>
      <c r="C514" t="s">
        <v>100</v>
      </c>
      <c r="D514" t="s">
        <v>163</v>
      </c>
      <c r="E514">
        <v>70</v>
      </c>
      <c r="F514">
        <v>20142015</v>
      </c>
      <c r="G514">
        <v>25</v>
      </c>
      <c r="H514">
        <v>0.6</v>
      </c>
      <c r="I514">
        <v>0.65</v>
      </c>
      <c r="J514">
        <v>0</v>
      </c>
      <c r="K514">
        <v>0</v>
      </c>
      <c r="L514">
        <v>0</v>
      </c>
      <c r="M514">
        <v>0</v>
      </c>
      <c r="N514">
        <v>0</v>
      </c>
      <c r="O514">
        <v>0</v>
      </c>
      <c r="P514">
        <v>0</v>
      </c>
      <c r="Q514">
        <v>6.06</v>
      </c>
      <c r="R514">
        <v>69.23</v>
      </c>
      <c r="S514" t="s">
        <v>1488</v>
      </c>
      <c r="T514">
        <v>12.19</v>
      </c>
      <c r="U514">
        <v>0.24</v>
      </c>
      <c r="V514">
        <v>-15.77</v>
      </c>
      <c r="W514">
        <v>0</v>
      </c>
      <c r="X514">
        <v>15.77</v>
      </c>
      <c r="Y514">
        <v>-19</v>
      </c>
      <c r="Z514">
        <v>0</v>
      </c>
      <c r="AA514">
        <v>19</v>
      </c>
      <c r="AB514">
        <v>0</v>
      </c>
      <c r="AC514">
        <v>68.47</v>
      </c>
      <c r="AD514">
        <v>68.47</v>
      </c>
      <c r="AE514">
        <v>0</v>
      </c>
      <c r="AF514">
        <v>-8.52</v>
      </c>
      <c r="AG514">
        <v>14.58</v>
      </c>
      <c r="AH514">
        <v>-29</v>
      </c>
      <c r="AI514">
        <v>2</v>
      </c>
      <c r="AJ514">
        <v>31</v>
      </c>
      <c r="AK514">
        <v>7.21</v>
      </c>
      <c r="AL514">
        <v>111.71</v>
      </c>
      <c r="AM514">
        <v>118.92</v>
      </c>
      <c r="AN514">
        <v>50</v>
      </c>
      <c r="AO514">
        <v>1</v>
      </c>
      <c r="AP514">
        <v>0</v>
      </c>
      <c r="AQ514">
        <v>1</v>
      </c>
      <c r="AR514">
        <v>-11.52</v>
      </c>
      <c r="AS514">
        <v>4.76</v>
      </c>
      <c r="AT514">
        <v>16.28</v>
      </c>
      <c r="AU514">
        <v>-19</v>
      </c>
      <c r="AV514">
        <v>1</v>
      </c>
      <c r="AW514">
        <v>20</v>
      </c>
      <c r="AX514">
        <v>3.6</v>
      </c>
      <c r="AY514">
        <v>72.069999999999993</v>
      </c>
      <c r="AZ514">
        <v>75.680000000000007</v>
      </c>
      <c r="BA514">
        <v>100</v>
      </c>
      <c r="BB514">
        <v>0</v>
      </c>
      <c r="BC514">
        <v>0</v>
      </c>
      <c r="BD514">
        <v>-9.3800000000000008</v>
      </c>
      <c r="BE514">
        <v>7.14</v>
      </c>
      <c r="BF514">
        <v>16.52</v>
      </c>
      <c r="BG514">
        <v>-12</v>
      </c>
      <c r="BH514">
        <v>3.6</v>
      </c>
      <c r="BI514">
        <v>46.85</v>
      </c>
      <c r="BJ514">
        <v>1</v>
      </c>
      <c r="BK514">
        <v>13</v>
      </c>
      <c r="BL514">
        <v>0</v>
      </c>
      <c r="BM514">
        <v>-12.2</v>
      </c>
      <c r="BN514">
        <v>12.2</v>
      </c>
      <c r="BO514">
        <v>0</v>
      </c>
      <c r="BP514">
        <v>14.41</v>
      </c>
      <c r="BQ514">
        <v>0</v>
      </c>
      <c r="BR514">
        <v>4</v>
      </c>
      <c r="BS514">
        <v>-4</v>
      </c>
      <c r="BT514">
        <v>0</v>
      </c>
      <c r="BU514" t="s">
        <v>1488</v>
      </c>
      <c r="BV514">
        <v>0</v>
      </c>
      <c r="BW514">
        <v>0</v>
      </c>
      <c r="BX514">
        <v>69.23</v>
      </c>
      <c r="BY514">
        <v>41</v>
      </c>
      <c r="BZ514">
        <v>1</v>
      </c>
      <c r="CA514">
        <v>1</v>
      </c>
      <c r="CB514">
        <v>20</v>
      </c>
      <c r="CC514">
        <v>2</v>
      </c>
      <c r="CD514">
        <v>4</v>
      </c>
      <c r="CE514">
        <v>8</v>
      </c>
      <c r="CF514">
        <v>1</v>
      </c>
      <c r="CG514">
        <v>0</v>
      </c>
      <c r="CH514">
        <v>0</v>
      </c>
      <c r="CI514">
        <v>0</v>
      </c>
      <c r="CJ514">
        <v>0</v>
      </c>
      <c r="CK514">
        <v>1</v>
      </c>
      <c r="CL514">
        <v>0</v>
      </c>
      <c r="CM514">
        <v>0</v>
      </c>
      <c r="CN514">
        <v>0</v>
      </c>
      <c r="CO514">
        <v>0</v>
      </c>
      <c r="CP514">
        <v>16.649999999999999</v>
      </c>
      <c r="CQ514">
        <v>329.82</v>
      </c>
      <c r="CR514">
        <v>4.8099999999999996</v>
      </c>
      <c r="CS514">
        <v>16.89</v>
      </c>
      <c r="CT514">
        <v>17</v>
      </c>
      <c r="CU514">
        <v>50.64</v>
      </c>
      <c r="CV514">
        <v>50.61</v>
      </c>
      <c r="CW514">
        <v>57.55</v>
      </c>
      <c r="CX514">
        <v>56.08</v>
      </c>
      <c r="CY514">
        <v>55.15</v>
      </c>
      <c r="CZ514">
        <v>53.83</v>
      </c>
    </row>
    <row r="515" spans="1:104">
      <c r="A515" t="s">
        <v>1747</v>
      </c>
      <c r="B515" t="s">
        <v>1748</v>
      </c>
      <c r="C515" t="s">
        <v>87</v>
      </c>
      <c r="D515" t="s">
        <v>1243</v>
      </c>
      <c r="E515">
        <v>18</v>
      </c>
      <c r="F515">
        <v>20142015</v>
      </c>
      <c r="G515">
        <v>23</v>
      </c>
      <c r="H515">
        <v>0.92500000000000004</v>
      </c>
      <c r="I515">
        <v>0.92500000000000004</v>
      </c>
      <c r="J515">
        <v>0</v>
      </c>
      <c r="K515">
        <v>0</v>
      </c>
      <c r="L515">
        <v>0</v>
      </c>
      <c r="M515">
        <v>0</v>
      </c>
      <c r="N515">
        <v>0</v>
      </c>
      <c r="O515">
        <v>0</v>
      </c>
      <c r="P515">
        <v>0</v>
      </c>
      <c r="Q515">
        <v>9.3800000000000008</v>
      </c>
      <c r="R515">
        <v>60</v>
      </c>
      <c r="S515">
        <v>0</v>
      </c>
      <c r="T515">
        <v>9.81</v>
      </c>
      <c r="U515">
        <v>0.99</v>
      </c>
      <c r="V515">
        <v>6.23</v>
      </c>
      <c r="W515">
        <v>11.11</v>
      </c>
      <c r="X515">
        <v>4.88</v>
      </c>
      <c r="Y515">
        <v>-14</v>
      </c>
      <c r="Z515">
        <v>2</v>
      </c>
      <c r="AA515">
        <v>16</v>
      </c>
      <c r="AB515">
        <v>6.75</v>
      </c>
      <c r="AC515">
        <v>53.98</v>
      </c>
      <c r="AD515">
        <v>60.73</v>
      </c>
      <c r="AE515">
        <v>1</v>
      </c>
      <c r="AF515">
        <v>2.13</v>
      </c>
      <c r="AG515">
        <v>7.25</v>
      </c>
      <c r="AH515">
        <v>-26</v>
      </c>
      <c r="AI515">
        <v>3</v>
      </c>
      <c r="AJ515">
        <v>29</v>
      </c>
      <c r="AK515">
        <v>10.119999999999999</v>
      </c>
      <c r="AL515">
        <v>97.84</v>
      </c>
      <c r="AM515">
        <v>107.97</v>
      </c>
      <c r="AN515">
        <v>33.33</v>
      </c>
      <c r="AO515">
        <v>1</v>
      </c>
      <c r="AP515">
        <v>0</v>
      </c>
      <c r="AQ515">
        <v>2</v>
      </c>
      <c r="AR515">
        <v>1.54</v>
      </c>
      <c r="AS515">
        <v>9.09</v>
      </c>
      <c r="AT515">
        <v>7.55</v>
      </c>
      <c r="AU515">
        <v>-18</v>
      </c>
      <c r="AV515">
        <v>2</v>
      </c>
      <c r="AW515">
        <v>20</v>
      </c>
      <c r="AX515">
        <v>6.75</v>
      </c>
      <c r="AY515">
        <v>67.48</v>
      </c>
      <c r="AZ515">
        <v>74.23</v>
      </c>
      <c r="BA515">
        <v>50</v>
      </c>
      <c r="BB515">
        <v>0</v>
      </c>
      <c r="BC515">
        <v>1</v>
      </c>
      <c r="BD515">
        <v>-4.2</v>
      </c>
      <c r="BE515">
        <v>6.25</v>
      </c>
      <c r="BF515">
        <v>10.45</v>
      </c>
      <c r="BG515">
        <v>-14</v>
      </c>
      <c r="BH515">
        <v>3.37</v>
      </c>
      <c r="BI515">
        <v>50.61</v>
      </c>
      <c r="BJ515">
        <v>1</v>
      </c>
      <c r="BK515">
        <v>15</v>
      </c>
      <c r="BL515">
        <v>1</v>
      </c>
      <c r="BM515">
        <v>-10</v>
      </c>
      <c r="BN515">
        <v>10</v>
      </c>
      <c r="BO515">
        <v>0</v>
      </c>
      <c r="BP515">
        <v>20.239999999999998</v>
      </c>
      <c r="BQ515">
        <v>0</v>
      </c>
      <c r="BR515">
        <v>6</v>
      </c>
      <c r="BS515">
        <v>-6</v>
      </c>
      <c r="BT515">
        <v>0</v>
      </c>
      <c r="BU515">
        <v>0</v>
      </c>
      <c r="BV515">
        <v>0</v>
      </c>
      <c r="BW515">
        <v>0</v>
      </c>
      <c r="BX515">
        <v>60</v>
      </c>
      <c r="BY515">
        <v>32</v>
      </c>
      <c r="BZ515">
        <v>4</v>
      </c>
      <c r="CA515">
        <v>10</v>
      </c>
      <c r="CB515">
        <v>14.29</v>
      </c>
      <c r="CC515">
        <v>2</v>
      </c>
      <c r="CD515">
        <v>3</v>
      </c>
      <c r="CE515">
        <v>12</v>
      </c>
      <c r="CF515">
        <v>1</v>
      </c>
      <c r="CG515">
        <v>0</v>
      </c>
      <c r="CH515">
        <v>0</v>
      </c>
      <c r="CI515">
        <v>0</v>
      </c>
      <c r="CJ515">
        <v>1</v>
      </c>
      <c r="CK515">
        <v>0</v>
      </c>
      <c r="CL515">
        <v>1</v>
      </c>
      <c r="CM515">
        <v>0</v>
      </c>
      <c r="CN515">
        <v>0</v>
      </c>
      <c r="CO515">
        <v>0</v>
      </c>
      <c r="CP515">
        <v>17.78</v>
      </c>
      <c r="CQ515">
        <v>60.23</v>
      </c>
      <c r="CR515">
        <v>22.79</v>
      </c>
      <c r="CS515">
        <v>16.12</v>
      </c>
      <c r="CT515">
        <v>17.02</v>
      </c>
      <c r="CU515">
        <v>39.72</v>
      </c>
      <c r="CV515">
        <v>50.63</v>
      </c>
      <c r="CW515">
        <v>41.57</v>
      </c>
      <c r="CX515">
        <v>63.1</v>
      </c>
      <c r="CY515">
        <v>54.91</v>
      </c>
      <c r="CZ515">
        <v>53.54</v>
      </c>
    </row>
    <row r="516" spans="1:104">
      <c r="A516" t="s">
        <v>329</v>
      </c>
      <c r="B516" t="s">
        <v>330</v>
      </c>
      <c r="C516" t="s">
        <v>68</v>
      </c>
      <c r="D516" t="s">
        <v>168</v>
      </c>
      <c r="E516">
        <v>82</v>
      </c>
      <c r="F516">
        <v>20142015</v>
      </c>
      <c r="G516">
        <v>21</v>
      </c>
      <c r="H516">
        <v>0.92500000000000004</v>
      </c>
      <c r="I516">
        <v>0.92500000000000004</v>
      </c>
      <c r="J516">
        <v>0</v>
      </c>
      <c r="K516">
        <v>0</v>
      </c>
      <c r="L516">
        <v>0</v>
      </c>
      <c r="M516">
        <v>0</v>
      </c>
      <c r="N516">
        <v>0</v>
      </c>
      <c r="O516">
        <v>0</v>
      </c>
      <c r="P516">
        <v>3</v>
      </c>
      <c r="Q516">
        <v>26.87</v>
      </c>
      <c r="R516">
        <v>76.19</v>
      </c>
      <c r="S516">
        <v>0</v>
      </c>
      <c r="T516">
        <v>11.09</v>
      </c>
      <c r="U516">
        <v>0.49</v>
      </c>
      <c r="V516">
        <v>29.94</v>
      </c>
      <c r="W516">
        <v>43.24</v>
      </c>
      <c r="X516">
        <v>13.31</v>
      </c>
      <c r="Y516">
        <v>-5</v>
      </c>
      <c r="Z516">
        <v>16</v>
      </c>
      <c r="AA516">
        <v>21</v>
      </c>
      <c r="AB516">
        <v>23.72</v>
      </c>
      <c r="AC516">
        <v>31.13</v>
      </c>
      <c r="AD516">
        <v>54.85</v>
      </c>
      <c r="AE516">
        <v>5</v>
      </c>
      <c r="AF516">
        <v>14.82</v>
      </c>
      <c r="AG516">
        <v>12.05</v>
      </c>
      <c r="AH516">
        <v>-31</v>
      </c>
      <c r="AI516">
        <v>18</v>
      </c>
      <c r="AJ516">
        <v>49</v>
      </c>
      <c r="AK516">
        <v>26.68</v>
      </c>
      <c r="AL516">
        <v>72.64</v>
      </c>
      <c r="AM516">
        <v>99.32</v>
      </c>
      <c r="AN516">
        <v>50</v>
      </c>
      <c r="AO516">
        <v>1</v>
      </c>
      <c r="AP516">
        <v>2</v>
      </c>
      <c r="AQ516">
        <v>5</v>
      </c>
      <c r="AR516">
        <v>15.09</v>
      </c>
      <c r="AS516">
        <v>29.27</v>
      </c>
      <c r="AT516">
        <v>14.18</v>
      </c>
      <c r="AU516">
        <v>-17</v>
      </c>
      <c r="AV516">
        <v>12</v>
      </c>
      <c r="AW516">
        <v>29</v>
      </c>
      <c r="AX516">
        <v>17.79</v>
      </c>
      <c r="AY516">
        <v>42.99</v>
      </c>
      <c r="AZ516">
        <v>60.78</v>
      </c>
      <c r="BA516">
        <v>75</v>
      </c>
      <c r="BB516">
        <v>3</v>
      </c>
      <c r="BC516">
        <v>4</v>
      </c>
      <c r="BD516">
        <v>15.19</v>
      </c>
      <c r="BE516">
        <v>30</v>
      </c>
      <c r="BF516">
        <v>14.81</v>
      </c>
      <c r="BG516">
        <v>-12</v>
      </c>
      <c r="BH516">
        <v>13.34</v>
      </c>
      <c r="BI516">
        <v>31.13</v>
      </c>
      <c r="BJ516">
        <v>9</v>
      </c>
      <c r="BK516">
        <v>21</v>
      </c>
      <c r="BL516">
        <v>1</v>
      </c>
      <c r="BM516">
        <v>-15.25</v>
      </c>
      <c r="BN516">
        <v>15.25</v>
      </c>
      <c r="BO516">
        <v>0</v>
      </c>
      <c r="BP516">
        <v>7.41</v>
      </c>
      <c r="BQ516">
        <v>0</v>
      </c>
      <c r="BR516">
        <v>5</v>
      </c>
      <c r="BS516">
        <v>-5</v>
      </c>
      <c r="BT516">
        <v>0</v>
      </c>
      <c r="BU516">
        <v>0</v>
      </c>
      <c r="BV516">
        <v>0</v>
      </c>
      <c r="BW516">
        <v>0</v>
      </c>
      <c r="BX516">
        <v>76.19</v>
      </c>
      <c r="BY516">
        <v>28.57</v>
      </c>
      <c r="BZ516">
        <v>10</v>
      </c>
      <c r="CA516">
        <v>25</v>
      </c>
      <c r="CB516">
        <v>17.239999999999998</v>
      </c>
      <c r="CC516">
        <v>5</v>
      </c>
      <c r="CD516">
        <v>11</v>
      </c>
      <c r="CE516">
        <v>24</v>
      </c>
      <c r="CF516">
        <v>0</v>
      </c>
      <c r="CG516">
        <v>1</v>
      </c>
      <c r="CH516">
        <v>0</v>
      </c>
      <c r="CI516">
        <v>0</v>
      </c>
      <c r="CJ516">
        <v>1</v>
      </c>
      <c r="CK516">
        <v>2</v>
      </c>
      <c r="CL516">
        <v>2</v>
      </c>
      <c r="CM516">
        <v>0</v>
      </c>
      <c r="CN516">
        <v>3</v>
      </c>
      <c r="CO516">
        <v>4.45</v>
      </c>
      <c r="CP516">
        <v>40.479999999999997</v>
      </c>
      <c r="CQ516">
        <v>467.7</v>
      </c>
      <c r="CR516">
        <v>7.96</v>
      </c>
      <c r="CS516">
        <v>18.47</v>
      </c>
      <c r="CT516">
        <v>17.489999999999998</v>
      </c>
      <c r="CU516">
        <v>50.64</v>
      </c>
      <c r="CV516">
        <v>50</v>
      </c>
      <c r="CW516">
        <v>55.92</v>
      </c>
      <c r="CX516">
        <v>54.52</v>
      </c>
      <c r="CY516">
        <v>54.35</v>
      </c>
      <c r="CZ516">
        <v>54.35</v>
      </c>
    </row>
    <row r="517" spans="1:104">
      <c r="A517" t="s">
        <v>880</v>
      </c>
      <c r="B517" t="s">
        <v>881</v>
      </c>
      <c r="C517" t="s">
        <v>273</v>
      </c>
      <c r="D517" t="s">
        <v>230</v>
      </c>
      <c r="E517">
        <v>82</v>
      </c>
      <c r="F517">
        <v>20142015</v>
      </c>
      <c r="G517">
        <v>23</v>
      </c>
      <c r="H517">
        <v>2.25</v>
      </c>
      <c r="I517">
        <v>2.5</v>
      </c>
      <c r="J517">
        <v>0</v>
      </c>
      <c r="K517">
        <v>0</v>
      </c>
      <c r="L517">
        <v>0</v>
      </c>
      <c r="M517">
        <v>0</v>
      </c>
      <c r="N517">
        <v>0</v>
      </c>
      <c r="O517">
        <v>0</v>
      </c>
      <c r="P517">
        <v>0</v>
      </c>
      <c r="Q517">
        <v>33.33</v>
      </c>
      <c r="R517" t="s">
        <v>1488</v>
      </c>
      <c r="S517" t="s">
        <v>1488</v>
      </c>
      <c r="T517">
        <v>-4.97</v>
      </c>
      <c r="U517">
        <v>0.04</v>
      </c>
      <c r="V517">
        <v>-10.57</v>
      </c>
      <c r="W517">
        <v>0</v>
      </c>
      <c r="X517">
        <v>10.57</v>
      </c>
      <c r="Y517">
        <v>-1</v>
      </c>
      <c r="Z517">
        <v>0</v>
      </c>
      <c r="AA517">
        <v>1</v>
      </c>
      <c r="AB517">
        <v>0</v>
      </c>
      <c r="AC517">
        <v>18.46</v>
      </c>
      <c r="AD517">
        <v>18.46</v>
      </c>
      <c r="AE517">
        <v>0</v>
      </c>
      <c r="AF517">
        <v>22.51</v>
      </c>
      <c r="AG517">
        <v>10.82</v>
      </c>
      <c r="AH517">
        <v>-1</v>
      </c>
      <c r="AI517">
        <v>1</v>
      </c>
      <c r="AJ517">
        <v>2</v>
      </c>
      <c r="AK517">
        <v>18.46</v>
      </c>
      <c r="AL517">
        <v>36.92</v>
      </c>
      <c r="AM517">
        <v>55.38</v>
      </c>
      <c r="AN517">
        <v>0</v>
      </c>
      <c r="AO517">
        <v>0</v>
      </c>
      <c r="AP517">
        <v>1</v>
      </c>
      <c r="AQ517">
        <v>0</v>
      </c>
      <c r="AR517" t="s">
        <v>1488</v>
      </c>
      <c r="AS517" t="s">
        <v>1488</v>
      </c>
      <c r="AT517">
        <v>12.5</v>
      </c>
      <c r="AU517">
        <v>0</v>
      </c>
      <c r="AV517">
        <v>0</v>
      </c>
      <c r="AW517">
        <v>0</v>
      </c>
      <c r="AX517">
        <v>0</v>
      </c>
      <c r="AY517">
        <v>0</v>
      </c>
      <c r="AZ517">
        <v>0</v>
      </c>
      <c r="BA517" t="s">
        <v>1488</v>
      </c>
      <c r="BB517">
        <v>0</v>
      </c>
      <c r="BC517">
        <v>0</v>
      </c>
      <c r="BD517" t="s">
        <v>1488</v>
      </c>
      <c r="BE517" t="s">
        <v>1488</v>
      </c>
      <c r="BF517">
        <v>14.05</v>
      </c>
      <c r="BG517">
        <v>0</v>
      </c>
      <c r="BH517">
        <v>0</v>
      </c>
      <c r="BI517">
        <v>0</v>
      </c>
      <c r="BJ517">
        <v>0</v>
      </c>
      <c r="BK517">
        <v>0</v>
      </c>
      <c r="BL517">
        <v>0</v>
      </c>
      <c r="BM517" t="s">
        <v>1488</v>
      </c>
      <c r="BN517">
        <v>3.28</v>
      </c>
      <c r="BO517">
        <v>0</v>
      </c>
      <c r="BP517">
        <v>0</v>
      </c>
      <c r="BQ517">
        <v>0</v>
      </c>
      <c r="BR517">
        <v>0</v>
      </c>
      <c r="BS517">
        <v>0</v>
      </c>
      <c r="BT517" t="s">
        <v>1488</v>
      </c>
      <c r="BU517" t="s">
        <v>1488</v>
      </c>
      <c r="BV517" t="s">
        <v>1488</v>
      </c>
      <c r="BW517" t="s">
        <v>1488</v>
      </c>
      <c r="BX517" t="s">
        <v>1488</v>
      </c>
      <c r="BY517">
        <v>40</v>
      </c>
      <c r="BZ517">
        <v>0</v>
      </c>
      <c r="CA517">
        <v>0</v>
      </c>
      <c r="CB517">
        <v>0</v>
      </c>
      <c r="CC517">
        <v>0</v>
      </c>
      <c r="CD517">
        <v>2</v>
      </c>
      <c r="CE517">
        <v>3</v>
      </c>
      <c r="CF517">
        <v>1</v>
      </c>
      <c r="CG517">
        <v>2</v>
      </c>
      <c r="CH517">
        <v>0</v>
      </c>
      <c r="CI517">
        <v>0</v>
      </c>
      <c r="CJ517">
        <v>0</v>
      </c>
      <c r="CK517">
        <v>0</v>
      </c>
      <c r="CL517">
        <v>0</v>
      </c>
      <c r="CM517">
        <v>0</v>
      </c>
      <c r="CN517">
        <v>0</v>
      </c>
      <c r="CO517">
        <v>0</v>
      </c>
      <c r="CP517">
        <v>3.25</v>
      </c>
      <c r="CQ517">
        <v>432.83</v>
      </c>
      <c r="CR517">
        <v>0.75</v>
      </c>
      <c r="CS517">
        <v>17.829999999999998</v>
      </c>
      <c r="CT517">
        <v>17.11</v>
      </c>
      <c r="CU517">
        <v>49.03</v>
      </c>
      <c r="CV517">
        <v>48.56</v>
      </c>
      <c r="CW517">
        <v>53.23</v>
      </c>
      <c r="CX517">
        <v>55.34</v>
      </c>
      <c r="CY517">
        <v>52.76</v>
      </c>
      <c r="CZ517">
        <v>55.88</v>
      </c>
    </row>
    <row r="518" spans="1:104">
      <c r="A518" t="s">
        <v>715</v>
      </c>
      <c r="B518" t="s">
        <v>716</v>
      </c>
      <c r="C518" t="s">
        <v>62</v>
      </c>
      <c r="D518" t="s">
        <v>230</v>
      </c>
      <c r="E518">
        <v>58</v>
      </c>
      <c r="F518">
        <v>20142015</v>
      </c>
      <c r="G518">
        <v>24</v>
      </c>
      <c r="H518">
        <v>3.35</v>
      </c>
      <c r="I518">
        <v>3.6</v>
      </c>
      <c r="J518">
        <v>0</v>
      </c>
      <c r="K518">
        <v>0</v>
      </c>
      <c r="L518">
        <v>0</v>
      </c>
      <c r="M518">
        <v>0</v>
      </c>
      <c r="N518">
        <v>0</v>
      </c>
      <c r="O518">
        <v>0</v>
      </c>
      <c r="P518">
        <v>1</v>
      </c>
      <c r="Q518">
        <v>8.91</v>
      </c>
      <c r="R518">
        <v>85.47</v>
      </c>
      <c r="S518">
        <v>0</v>
      </c>
      <c r="T518">
        <v>-0.47</v>
      </c>
      <c r="U518">
        <v>2.35</v>
      </c>
      <c r="V518">
        <v>-1.49</v>
      </c>
      <c r="W518">
        <v>10.32</v>
      </c>
      <c r="X518">
        <v>11.81</v>
      </c>
      <c r="Y518">
        <v>-100</v>
      </c>
      <c r="Z518">
        <v>13</v>
      </c>
      <c r="AA518">
        <v>113</v>
      </c>
      <c r="AB518">
        <v>5.71</v>
      </c>
      <c r="AC518">
        <v>49.65</v>
      </c>
      <c r="AD518">
        <v>55.36</v>
      </c>
      <c r="AE518">
        <v>1</v>
      </c>
      <c r="AF518">
        <v>-3.45</v>
      </c>
      <c r="AG518">
        <v>12.36</v>
      </c>
      <c r="AH518">
        <v>-203</v>
      </c>
      <c r="AI518">
        <v>22</v>
      </c>
      <c r="AJ518">
        <v>225</v>
      </c>
      <c r="AK518">
        <v>9.67</v>
      </c>
      <c r="AL518">
        <v>98.86</v>
      </c>
      <c r="AM518">
        <v>108.53</v>
      </c>
      <c r="AN518">
        <v>59.09</v>
      </c>
      <c r="AO518">
        <v>0</v>
      </c>
      <c r="AP518">
        <v>17</v>
      </c>
      <c r="AQ518">
        <v>2</v>
      </c>
      <c r="AR518">
        <v>-4.9000000000000004</v>
      </c>
      <c r="AS518">
        <v>9.19</v>
      </c>
      <c r="AT518">
        <v>14.08</v>
      </c>
      <c r="AU518">
        <v>-151</v>
      </c>
      <c r="AV518">
        <v>17</v>
      </c>
      <c r="AW518">
        <v>168</v>
      </c>
      <c r="AX518">
        <v>7.47</v>
      </c>
      <c r="AY518">
        <v>73.819999999999993</v>
      </c>
      <c r="AZ518">
        <v>81.290000000000006</v>
      </c>
      <c r="BA518">
        <v>76.47</v>
      </c>
      <c r="BB518">
        <v>0</v>
      </c>
      <c r="BC518">
        <v>2</v>
      </c>
      <c r="BD518">
        <v>-6.56</v>
      </c>
      <c r="BE518">
        <v>10</v>
      </c>
      <c r="BF518">
        <v>16.559999999999999</v>
      </c>
      <c r="BG518">
        <v>-104</v>
      </c>
      <c r="BH518">
        <v>5.71</v>
      </c>
      <c r="BI518">
        <v>51.41</v>
      </c>
      <c r="BJ518">
        <v>13</v>
      </c>
      <c r="BK518">
        <v>117</v>
      </c>
      <c r="BL518">
        <v>2</v>
      </c>
      <c r="BM518">
        <v>-8.6999999999999993</v>
      </c>
      <c r="BN518">
        <v>8.6999999999999993</v>
      </c>
      <c r="BO518">
        <v>0</v>
      </c>
      <c r="BP518">
        <v>7.47</v>
      </c>
      <c r="BQ518">
        <v>0</v>
      </c>
      <c r="BR518">
        <v>17</v>
      </c>
      <c r="BS518">
        <v>-17</v>
      </c>
      <c r="BT518">
        <v>0</v>
      </c>
      <c r="BU518">
        <v>0</v>
      </c>
      <c r="BV518">
        <v>0</v>
      </c>
      <c r="BW518">
        <v>0</v>
      </c>
      <c r="BX518">
        <v>85.47</v>
      </c>
      <c r="BY518">
        <v>40</v>
      </c>
      <c r="BZ518">
        <v>0</v>
      </c>
      <c r="CA518">
        <v>0</v>
      </c>
      <c r="CB518">
        <v>5.13</v>
      </c>
      <c r="CC518">
        <v>6</v>
      </c>
      <c r="CD518">
        <v>24</v>
      </c>
      <c r="CE518">
        <v>111</v>
      </c>
      <c r="CF518">
        <v>21</v>
      </c>
      <c r="CG518">
        <v>6</v>
      </c>
      <c r="CH518">
        <v>0</v>
      </c>
      <c r="CI518">
        <v>0</v>
      </c>
      <c r="CJ518">
        <v>2</v>
      </c>
      <c r="CK518">
        <v>4</v>
      </c>
      <c r="CL518">
        <v>1</v>
      </c>
      <c r="CM518">
        <v>0</v>
      </c>
      <c r="CN518">
        <v>1</v>
      </c>
      <c r="CO518">
        <v>0.44</v>
      </c>
      <c r="CP518">
        <v>136.55000000000001</v>
      </c>
      <c r="CQ518">
        <v>152.88</v>
      </c>
      <c r="CR518">
        <v>47.18</v>
      </c>
      <c r="CS518">
        <v>16.3</v>
      </c>
      <c r="CT518">
        <v>17.149999999999999</v>
      </c>
      <c r="CU518">
        <v>48.89</v>
      </c>
      <c r="CV518">
        <v>50.35</v>
      </c>
      <c r="CW518">
        <v>53.07</v>
      </c>
      <c r="CX518">
        <v>55.47</v>
      </c>
      <c r="CY518">
        <v>53.92</v>
      </c>
      <c r="CZ518">
        <v>53.17</v>
      </c>
    </row>
    <row r="519" spans="1:104">
      <c r="A519" t="s">
        <v>893</v>
      </c>
      <c r="B519" t="s">
        <v>894</v>
      </c>
      <c r="C519" t="s">
        <v>62</v>
      </c>
      <c r="D519" t="s">
        <v>895</v>
      </c>
      <c r="E519">
        <v>41</v>
      </c>
      <c r="F519">
        <v>20142015</v>
      </c>
      <c r="G519">
        <v>27</v>
      </c>
      <c r="H519">
        <v>1.2749999999999999</v>
      </c>
      <c r="I519">
        <v>1.137</v>
      </c>
      <c r="J519">
        <v>0</v>
      </c>
      <c r="K519">
        <v>0</v>
      </c>
      <c r="L519">
        <v>0</v>
      </c>
      <c r="M519">
        <v>0</v>
      </c>
      <c r="N519">
        <v>0</v>
      </c>
      <c r="O519">
        <v>0</v>
      </c>
      <c r="P519">
        <v>0</v>
      </c>
      <c r="Q519">
        <v>7.59</v>
      </c>
      <c r="R519">
        <v>81.819999999999993</v>
      </c>
      <c r="S519">
        <v>0</v>
      </c>
      <c r="T519">
        <v>-1.03</v>
      </c>
      <c r="U519">
        <v>1.1299999999999999</v>
      </c>
      <c r="V519">
        <v>-5.76</v>
      </c>
      <c r="W519">
        <v>6.82</v>
      </c>
      <c r="X519">
        <v>12.57</v>
      </c>
      <c r="Y519">
        <v>-38</v>
      </c>
      <c r="Z519">
        <v>3</v>
      </c>
      <c r="AA519">
        <v>41</v>
      </c>
      <c r="AB519">
        <v>3.9</v>
      </c>
      <c r="AC519">
        <v>53.24</v>
      </c>
      <c r="AD519">
        <v>57.13</v>
      </c>
      <c r="AE519">
        <v>0</v>
      </c>
      <c r="AF519">
        <v>-3.39</v>
      </c>
      <c r="AG519">
        <v>10.98</v>
      </c>
      <c r="AH519">
        <v>-67</v>
      </c>
      <c r="AI519">
        <v>6</v>
      </c>
      <c r="AJ519">
        <v>73</v>
      </c>
      <c r="AK519">
        <v>7.79</v>
      </c>
      <c r="AL519">
        <v>94.79</v>
      </c>
      <c r="AM519">
        <v>102.58</v>
      </c>
      <c r="AN519">
        <v>83.33</v>
      </c>
      <c r="AO519">
        <v>0</v>
      </c>
      <c r="AP519">
        <v>10</v>
      </c>
      <c r="AQ519">
        <v>2</v>
      </c>
      <c r="AR519">
        <v>-1.18</v>
      </c>
      <c r="AS519">
        <v>11.11</v>
      </c>
      <c r="AT519">
        <v>12.3</v>
      </c>
      <c r="AU519">
        <v>-42</v>
      </c>
      <c r="AV519">
        <v>6</v>
      </c>
      <c r="AW519">
        <v>48</v>
      </c>
      <c r="AX519">
        <v>7.79</v>
      </c>
      <c r="AY519">
        <v>62.33</v>
      </c>
      <c r="AZ519">
        <v>70.12</v>
      </c>
      <c r="BA519">
        <v>83.33</v>
      </c>
      <c r="BB519">
        <v>0</v>
      </c>
      <c r="BC519">
        <v>2</v>
      </c>
      <c r="BD519">
        <v>-7.0000000000000007E-2</v>
      </c>
      <c r="BE519">
        <v>13.16</v>
      </c>
      <c r="BF519">
        <v>13.23</v>
      </c>
      <c r="BG519">
        <v>-28</v>
      </c>
      <c r="BH519">
        <v>6.49</v>
      </c>
      <c r="BI519">
        <v>42.85</v>
      </c>
      <c r="BJ519">
        <v>5</v>
      </c>
      <c r="BK519">
        <v>33</v>
      </c>
      <c r="BL519">
        <v>2</v>
      </c>
      <c r="BM519">
        <v>-16</v>
      </c>
      <c r="BN519">
        <v>16</v>
      </c>
      <c r="BO519">
        <v>0</v>
      </c>
      <c r="BP519">
        <v>7.79</v>
      </c>
      <c r="BQ519">
        <v>0</v>
      </c>
      <c r="BR519">
        <v>6</v>
      </c>
      <c r="BS519">
        <v>-6</v>
      </c>
      <c r="BT519">
        <v>0</v>
      </c>
      <c r="BU519">
        <v>0</v>
      </c>
      <c r="BV519">
        <v>0</v>
      </c>
      <c r="BW519">
        <v>0</v>
      </c>
      <c r="BX519">
        <v>81.819999999999993</v>
      </c>
      <c r="BY519">
        <v>40</v>
      </c>
      <c r="BZ519">
        <v>0</v>
      </c>
      <c r="CA519">
        <v>0</v>
      </c>
      <c r="CB519">
        <v>7.69</v>
      </c>
      <c r="CC519">
        <v>3</v>
      </c>
      <c r="CD519">
        <v>8</v>
      </c>
      <c r="CE519">
        <v>36</v>
      </c>
      <c r="CF519">
        <v>1</v>
      </c>
      <c r="CG519">
        <v>2</v>
      </c>
      <c r="CH519">
        <v>0</v>
      </c>
      <c r="CI519">
        <v>0</v>
      </c>
      <c r="CJ519">
        <v>2</v>
      </c>
      <c r="CK519">
        <v>0</v>
      </c>
      <c r="CL519">
        <v>0</v>
      </c>
      <c r="CM519">
        <v>0</v>
      </c>
      <c r="CN519">
        <v>0</v>
      </c>
      <c r="CO519">
        <v>0</v>
      </c>
      <c r="CP519">
        <v>46.21</v>
      </c>
      <c r="CQ519">
        <v>154.08000000000001</v>
      </c>
      <c r="CR519">
        <v>23.07</v>
      </c>
      <c r="CS519">
        <v>16.309999999999999</v>
      </c>
      <c r="CT519">
        <v>17.07</v>
      </c>
      <c r="CU519">
        <v>48.64</v>
      </c>
      <c r="CV519">
        <v>49.86</v>
      </c>
      <c r="CW519">
        <v>52.47</v>
      </c>
      <c r="CX519">
        <v>55.39</v>
      </c>
      <c r="CY519">
        <v>53.57</v>
      </c>
      <c r="CZ519">
        <v>53.88</v>
      </c>
    </row>
    <row r="520" spans="1:104">
      <c r="A520" t="s">
        <v>505</v>
      </c>
      <c r="B520" t="s">
        <v>506</v>
      </c>
      <c r="C520" t="s">
        <v>62</v>
      </c>
      <c r="D520" t="s">
        <v>195</v>
      </c>
      <c r="E520">
        <v>37</v>
      </c>
      <c r="F520">
        <v>20142015</v>
      </c>
      <c r="G520">
        <v>23</v>
      </c>
      <c r="H520">
        <v>0.625</v>
      </c>
      <c r="I520">
        <v>0.625</v>
      </c>
      <c r="J520">
        <v>0</v>
      </c>
      <c r="K520">
        <v>0</v>
      </c>
      <c r="L520">
        <v>0</v>
      </c>
      <c r="M520">
        <v>0</v>
      </c>
      <c r="N520">
        <v>0</v>
      </c>
      <c r="O520">
        <v>0</v>
      </c>
      <c r="P520">
        <v>0</v>
      </c>
      <c r="Q520">
        <v>0</v>
      </c>
      <c r="R520" t="s">
        <v>1488</v>
      </c>
      <c r="S520" t="s">
        <v>1488</v>
      </c>
      <c r="T520">
        <v>26.67</v>
      </c>
      <c r="U520">
        <v>0.13</v>
      </c>
      <c r="V520">
        <v>-12.94</v>
      </c>
      <c r="W520">
        <v>0</v>
      </c>
      <c r="X520">
        <v>12.94</v>
      </c>
      <c r="Y520">
        <v>-3</v>
      </c>
      <c r="Z520">
        <v>0</v>
      </c>
      <c r="AA520">
        <v>3</v>
      </c>
      <c r="AB520">
        <v>0</v>
      </c>
      <c r="AC520">
        <v>38.57</v>
      </c>
      <c r="AD520">
        <v>38.57</v>
      </c>
      <c r="AE520">
        <v>0</v>
      </c>
      <c r="AF520">
        <v>-12.15</v>
      </c>
      <c r="AG520">
        <v>12.15</v>
      </c>
      <c r="AH520">
        <v>-5</v>
      </c>
      <c r="AI520">
        <v>0</v>
      </c>
      <c r="AJ520">
        <v>5</v>
      </c>
      <c r="AK520">
        <v>0</v>
      </c>
      <c r="AL520">
        <v>64.290000000000006</v>
      </c>
      <c r="AM520">
        <v>64.290000000000006</v>
      </c>
      <c r="AN520" t="s">
        <v>1488</v>
      </c>
      <c r="AO520">
        <v>0</v>
      </c>
      <c r="AP520">
        <v>0</v>
      </c>
      <c r="AQ520">
        <v>0</v>
      </c>
      <c r="AR520">
        <v>-13.61</v>
      </c>
      <c r="AS520">
        <v>0</v>
      </c>
      <c r="AT520">
        <v>13.61</v>
      </c>
      <c r="AU520">
        <v>-4</v>
      </c>
      <c r="AV520">
        <v>0</v>
      </c>
      <c r="AW520">
        <v>4</v>
      </c>
      <c r="AX520">
        <v>0</v>
      </c>
      <c r="AY520">
        <v>51.43</v>
      </c>
      <c r="AZ520">
        <v>51.43</v>
      </c>
      <c r="BA520" t="s">
        <v>1488</v>
      </c>
      <c r="BB520">
        <v>0</v>
      </c>
      <c r="BC520">
        <v>0</v>
      </c>
      <c r="BD520">
        <v>-15.84</v>
      </c>
      <c r="BE520">
        <v>0</v>
      </c>
      <c r="BF520">
        <v>15.84</v>
      </c>
      <c r="BG520">
        <v>-4</v>
      </c>
      <c r="BH520">
        <v>0</v>
      </c>
      <c r="BI520">
        <v>51.43</v>
      </c>
      <c r="BJ520">
        <v>0</v>
      </c>
      <c r="BK520">
        <v>4</v>
      </c>
      <c r="BL520">
        <v>0</v>
      </c>
      <c r="BM520">
        <v>0</v>
      </c>
      <c r="BN520">
        <v>0</v>
      </c>
      <c r="BO520">
        <v>0</v>
      </c>
      <c r="BP520">
        <v>12.86</v>
      </c>
      <c r="BQ520">
        <v>0</v>
      </c>
      <c r="BR520">
        <v>1</v>
      </c>
      <c r="BS520">
        <v>-1</v>
      </c>
      <c r="BT520">
        <v>0</v>
      </c>
      <c r="BU520" t="s">
        <v>1488</v>
      </c>
      <c r="BV520" t="s">
        <v>1488</v>
      </c>
      <c r="BW520" t="s">
        <v>1488</v>
      </c>
      <c r="BX520">
        <v>75</v>
      </c>
      <c r="BY520">
        <v>40</v>
      </c>
      <c r="BZ520">
        <v>0</v>
      </c>
      <c r="CA520">
        <v>0</v>
      </c>
      <c r="CB520">
        <v>33.33</v>
      </c>
      <c r="CC520">
        <v>1</v>
      </c>
      <c r="CD520">
        <v>3</v>
      </c>
      <c r="CE520">
        <v>2</v>
      </c>
      <c r="CF520">
        <v>0</v>
      </c>
      <c r="CG520">
        <v>0</v>
      </c>
      <c r="CH520">
        <v>0</v>
      </c>
      <c r="CI520">
        <v>0</v>
      </c>
      <c r="CJ520">
        <v>0</v>
      </c>
      <c r="CK520">
        <v>1</v>
      </c>
      <c r="CL520">
        <v>0</v>
      </c>
      <c r="CM520">
        <v>0</v>
      </c>
      <c r="CN520">
        <v>0</v>
      </c>
      <c r="CO520">
        <v>0</v>
      </c>
      <c r="CP520">
        <v>4.67</v>
      </c>
      <c r="CQ520">
        <v>201.07</v>
      </c>
      <c r="CR520">
        <v>2.27</v>
      </c>
      <c r="CS520">
        <v>16.16</v>
      </c>
      <c r="CT520">
        <v>16.91</v>
      </c>
      <c r="CU520">
        <v>49.63</v>
      </c>
      <c r="CV520">
        <v>50.04</v>
      </c>
      <c r="CW520">
        <v>54.5</v>
      </c>
      <c r="CX520">
        <v>55.32</v>
      </c>
      <c r="CY520">
        <v>54.28</v>
      </c>
      <c r="CZ520">
        <v>54.19</v>
      </c>
    </row>
    <row r="521" spans="1:104">
      <c r="A521" t="s">
        <v>1749</v>
      </c>
      <c r="B521" t="s">
        <v>1750</v>
      </c>
      <c r="C521" t="s">
        <v>119</v>
      </c>
      <c r="D521" t="s">
        <v>204</v>
      </c>
      <c r="E521">
        <v>24</v>
      </c>
      <c r="F521">
        <v>20142015</v>
      </c>
      <c r="G521">
        <v>23</v>
      </c>
      <c r="H521">
        <v>0.6</v>
      </c>
      <c r="I521">
        <v>0.6</v>
      </c>
      <c r="J521">
        <v>0</v>
      </c>
      <c r="K521">
        <v>0</v>
      </c>
      <c r="L521">
        <v>0</v>
      </c>
      <c r="M521">
        <v>0</v>
      </c>
      <c r="N521">
        <v>0</v>
      </c>
      <c r="O521">
        <v>0</v>
      </c>
      <c r="P521">
        <v>0</v>
      </c>
      <c r="Q521">
        <v>0</v>
      </c>
      <c r="R521" t="s">
        <v>1488</v>
      </c>
      <c r="S521" t="s">
        <v>1488</v>
      </c>
      <c r="T521" t="s">
        <v>1488</v>
      </c>
      <c r="U521">
        <v>0.08</v>
      </c>
      <c r="V521">
        <v>-12.5</v>
      </c>
      <c r="W521">
        <v>0</v>
      </c>
      <c r="X521">
        <v>12.5</v>
      </c>
      <c r="Y521">
        <v>-3</v>
      </c>
      <c r="Z521">
        <v>0</v>
      </c>
      <c r="AA521">
        <v>3</v>
      </c>
      <c r="AB521">
        <v>0</v>
      </c>
      <c r="AC521">
        <v>90</v>
      </c>
      <c r="AD521">
        <v>90</v>
      </c>
      <c r="AE521">
        <v>0</v>
      </c>
      <c r="AF521">
        <v>-11.23</v>
      </c>
      <c r="AG521">
        <v>11.23</v>
      </c>
      <c r="AH521">
        <v>-5</v>
      </c>
      <c r="AI521">
        <v>0</v>
      </c>
      <c r="AJ521">
        <v>5</v>
      </c>
      <c r="AK521">
        <v>0</v>
      </c>
      <c r="AL521">
        <v>150</v>
      </c>
      <c r="AM521">
        <v>150</v>
      </c>
      <c r="AN521" t="s">
        <v>1488</v>
      </c>
      <c r="AO521">
        <v>0</v>
      </c>
      <c r="AP521">
        <v>0</v>
      </c>
      <c r="AQ521">
        <v>0</v>
      </c>
      <c r="AR521">
        <v>-12.03</v>
      </c>
      <c r="AS521">
        <v>0</v>
      </c>
      <c r="AT521">
        <v>12.03</v>
      </c>
      <c r="AU521">
        <v>-4</v>
      </c>
      <c r="AV521">
        <v>0</v>
      </c>
      <c r="AW521">
        <v>4</v>
      </c>
      <c r="AX521">
        <v>0</v>
      </c>
      <c r="AY521">
        <v>120</v>
      </c>
      <c r="AZ521">
        <v>120</v>
      </c>
      <c r="BA521" t="s">
        <v>1488</v>
      </c>
      <c r="BB521">
        <v>0</v>
      </c>
      <c r="BC521">
        <v>0</v>
      </c>
      <c r="BD521" t="s">
        <v>1488</v>
      </c>
      <c r="BE521" t="s">
        <v>1488</v>
      </c>
      <c r="BF521">
        <v>13.08</v>
      </c>
      <c r="BG521">
        <v>0</v>
      </c>
      <c r="BH521">
        <v>0</v>
      </c>
      <c r="BI521">
        <v>0</v>
      </c>
      <c r="BJ521">
        <v>0</v>
      </c>
      <c r="BK521">
        <v>0</v>
      </c>
      <c r="BL521">
        <v>0</v>
      </c>
      <c r="BM521" t="s">
        <v>1488</v>
      </c>
      <c r="BN521">
        <v>0</v>
      </c>
      <c r="BO521">
        <v>0</v>
      </c>
      <c r="BP521">
        <v>0</v>
      </c>
      <c r="BQ521">
        <v>0</v>
      </c>
      <c r="BR521">
        <v>0</v>
      </c>
      <c r="BS521">
        <v>0</v>
      </c>
      <c r="BT521" t="s">
        <v>1488</v>
      </c>
      <c r="BU521" t="s">
        <v>1488</v>
      </c>
      <c r="BV521" t="s">
        <v>1488</v>
      </c>
      <c r="BW521" t="s">
        <v>1488</v>
      </c>
      <c r="BX521" t="s">
        <v>1488</v>
      </c>
      <c r="BY521">
        <v>40</v>
      </c>
      <c r="BZ521">
        <v>0</v>
      </c>
      <c r="CA521">
        <v>0</v>
      </c>
      <c r="CB521" t="s">
        <v>1488</v>
      </c>
      <c r="CC521">
        <v>0</v>
      </c>
      <c r="CD521">
        <v>0</v>
      </c>
      <c r="CE521">
        <v>0</v>
      </c>
      <c r="CF521">
        <v>0</v>
      </c>
      <c r="CG521">
        <v>0</v>
      </c>
      <c r="CH521">
        <v>0</v>
      </c>
      <c r="CI521">
        <v>0</v>
      </c>
      <c r="CJ521">
        <v>0</v>
      </c>
      <c r="CK521">
        <v>0</v>
      </c>
      <c r="CL521">
        <v>0</v>
      </c>
      <c r="CM521">
        <v>0</v>
      </c>
      <c r="CN521">
        <v>0</v>
      </c>
      <c r="CO521">
        <v>0</v>
      </c>
      <c r="CP521">
        <v>2</v>
      </c>
      <c r="CQ521">
        <v>101.87</v>
      </c>
      <c r="CR521">
        <v>1.93</v>
      </c>
      <c r="CS521">
        <v>17.59</v>
      </c>
      <c r="CT521">
        <v>17.25</v>
      </c>
      <c r="CU521">
        <v>49.54</v>
      </c>
      <c r="CV521">
        <v>49.38</v>
      </c>
      <c r="CW521">
        <v>52.51</v>
      </c>
      <c r="CX521">
        <v>53.48</v>
      </c>
      <c r="CY521">
        <v>55.36</v>
      </c>
      <c r="CZ521">
        <v>56.74</v>
      </c>
    </row>
    <row r="522" spans="1:104">
      <c r="A522" t="s">
        <v>1751</v>
      </c>
      <c r="B522" t="s">
        <v>1752</v>
      </c>
      <c r="C522" t="s">
        <v>62</v>
      </c>
      <c r="D522" t="s">
        <v>63</v>
      </c>
      <c r="E522">
        <v>9</v>
      </c>
      <c r="F522">
        <v>20142015</v>
      </c>
      <c r="G522">
        <v>28</v>
      </c>
      <c r="H522">
        <v>0.85</v>
      </c>
      <c r="I522">
        <v>0.85</v>
      </c>
      <c r="J522">
        <v>0</v>
      </c>
      <c r="K522">
        <v>0</v>
      </c>
      <c r="L522">
        <v>0</v>
      </c>
      <c r="M522">
        <v>0</v>
      </c>
      <c r="N522">
        <v>0</v>
      </c>
      <c r="O522">
        <v>0</v>
      </c>
      <c r="P522">
        <v>0</v>
      </c>
      <c r="Q522">
        <v>25</v>
      </c>
      <c r="R522">
        <v>50</v>
      </c>
      <c r="S522" t="s">
        <v>1488</v>
      </c>
      <c r="T522">
        <v>0.48</v>
      </c>
      <c r="U522">
        <v>1.57</v>
      </c>
      <c r="V522">
        <v>16.670000000000002</v>
      </c>
      <c r="W522">
        <v>25</v>
      </c>
      <c r="X522">
        <v>8.33</v>
      </c>
      <c r="Y522">
        <v>-2</v>
      </c>
      <c r="Z522">
        <v>1</v>
      </c>
      <c r="AA522">
        <v>3</v>
      </c>
      <c r="AB522">
        <v>4.26</v>
      </c>
      <c r="AC522">
        <v>12.77</v>
      </c>
      <c r="AD522">
        <v>17.02</v>
      </c>
      <c r="AE522">
        <v>0</v>
      </c>
      <c r="AF522">
        <v>19</v>
      </c>
      <c r="AG522">
        <v>6</v>
      </c>
      <c r="AH522">
        <v>-6</v>
      </c>
      <c r="AI522">
        <v>3</v>
      </c>
      <c r="AJ522">
        <v>9</v>
      </c>
      <c r="AK522">
        <v>12.77</v>
      </c>
      <c r="AL522">
        <v>38.299999999999997</v>
      </c>
      <c r="AM522">
        <v>51.06</v>
      </c>
      <c r="AN522">
        <v>66.67</v>
      </c>
      <c r="AO522">
        <v>0</v>
      </c>
      <c r="AP522">
        <v>1</v>
      </c>
      <c r="AQ522">
        <v>0</v>
      </c>
      <c r="AR522">
        <v>14.11</v>
      </c>
      <c r="AS522">
        <v>22.22</v>
      </c>
      <c r="AT522">
        <v>8.11</v>
      </c>
      <c r="AU522">
        <v>-5</v>
      </c>
      <c r="AV522">
        <v>2</v>
      </c>
      <c r="AW522">
        <v>7</v>
      </c>
      <c r="AX522">
        <v>8.51</v>
      </c>
      <c r="AY522">
        <v>29.79</v>
      </c>
      <c r="AZ522">
        <v>38.299999999999997</v>
      </c>
      <c r="BA522">
        <v>100</v>
      </c>
      <c r="BB522">
        <v>0</v>
      </c>
      <c r="BC522">
        <v>0</v>
      </c>
      <c r="BD522">
        <v>24.24</v>
      </c>
      <c r="BE522">
        <v>33.33</v>
      </c>
      <c r="BF522">
        <v>9.09</v>
      </c>
      <c r="BG522">
        <v>-2</v>
      </c>
      <c r="BH522">
        <v>8.51</v>
      </c>
      <c r="BI522">
        <v>17.02</v>
      </c>
      <c r="BJ522">
        <v>2</v>
      </c>
      <c r="BK522">
        <v>4</v>
      </c>
      <c r="BL522">
        <v>0</v>
      </c>
      <c r="BM522">
        <v>0</v>
      </c>
      <c r="BN522">
        <v>0</v>
      </c>
      <c r="BO522">
        <v>0</v>
      </c>
      <c r="BP522">
        <v>8.51</v>
      </c>
      <c r="BQ522">
        <v>0</v>
      </c>
      <c r="BR522">
        <v>2</v>
      </c>
      <c r="BS522">
        <v>-2</v>
      </c>
      <c r="BT522">
        <v>0</v>
      </c>
      <c r="BU522" t="s">
        <v>1488</v>
      </c>
      <c r="BV522">
        <v>0</v>
      </c>
      <c r="BW522">
        <v>0</v>
      </c>
      <c r="BX522">
        <v>50</v>
      </c>
      <c r="BY522">
        <v>40</v>
      </c>
      <c r="BZ522">
        <v>0</v>
      </c>
      <c r="CA522">
        <v>0</v>
      </c>
      <c r="CB522">
        <v>10</v>
      </c>
      <c r="CC522">
        <v>1</v>
      </c>
      <c r="CD522">
        <v>3</v>
      </c>
      <c r="CE522">
        <v>9</v>
      </c>
      <c r="CF522">
        <v>0</v>
      </c>
      <c r="CG522">
        <v>1</v>
      </c>
      <c r="CH522">
        <v>0</v>
      </c>
      <c r="CI522">
        <v>0</v>
      </c>
      <c r="CJ522">
        <v>0</v>
      </c>
      <c r="CK522">
        <v>1</v>
      </c>
      <c r="CL522">
        <v>0</v>
      </c>
      <c r="CM522">
        <v>0</v>
      </c>
      <c r="CN522">
        <v>0</v>
      </c>
      <c r="CO522">
        <v>0</v>
      </c>
      <c r="CP522">
        <v>14.1</v>
      </c>
      <c r="CQ522">
        <v>24.97</v>
      </c>
      <c r="CR522">
        <v>36.090000000000003</v>
      </c>
      <c r="CS522">
        <v>16.329999999999998</v>
      </c>
      <c r="CT522">
        <v>17.52</v>
      </c>
      <c r="CU522">
        <v>54.73</v>
      </c>
      <c r="CV522">
        <v>49.25</v>
      </c>
      <c r="CW522">
        <v>59.62</v>
      </c>
      <c r="CX522">
        <v>49.31</v>
      </c>
      <c r="CY522">
        <v>51.88</v>
      </c>
      <c r="CZ522">
        <v>53.46</v>
      </c>
    </row>
    <row r="523" spans="1:104">
      <c r="A523" t="s">
        <v>754</v>
      </c>
      <c r="B523" t="s">
        <v>755</v>
      </c>
      <c r="C523" t="s">
        <v>62</v>
      </c>
      <c r="D523" t="s">
        <v>643</v>
      </c>
      <c r="E523">
        <v>77</v>
      </c>
      <c r="F523">
        <v>20142015</v>
      </c>
      <c r="G523">
        <v>24</v>
      </c>
      <c r="H523">
        <v>3.6749999999999998</v>
      </c>
      <c r="I523">
        <v>3.6749999999999998</v>
      </c>
      <c r="J523">
        <v>0</v>
      </c>
      <c r="K523">
        <v>0</v>
      </c>
      <c r="L523">
        <v>0</v>
      </c>
      <c r="M523">
        <v>0</v>
      </c>
      <c r="N523">
        <v>0</v>
      </c>
      <c r="O523">
        <v>0</v>
      </c>
      <c r="P523">
        <v>0</v>
      </c>
      <c r="Q523">
        <v>12.24</v>
      </c>
      <c r="R523">
        <v>90.48</v>
      </c>
      <c r="S523" t="s">
        <v>1488</v>
      </c>
      <c r="T523">
        <v>16.45</v>
      </c>
      <c r="U523">
        <v>0.31</v>
      </c>
      <c r="V523">
        <v>-1.6</v>
      </c>
      <c r="W523">
        <v>13.33</v>
      </c>
      <c r="X523">
        <v>14.93</v>
      </c>
      <c r="Y523">
        <v>-22</v>
      </c>
      <c r="Z523">
        <v>4</v>
      </c>
      <c r="AA523">
        <v>26</v>
      </c>
      <c r="AB523">
        <v>10.17</v>
      </c>
      <c r="AC523">
        <v>66.13</v>
      </c>
      <c r="AD523">
        <v>76.3</v>
      </c>
      <c r="AE523">
        <v>0</v>
      </c>
      <c r="AF523">
        <v>1.23</v>
      </c>
      <c r="AG523">
        <v>11.02</v>
      </c>
      <c r="AH523">
        <v>-37</v>
      </c>
      <c r="AI523">
        <v>6</v>
      </c>
      <c r="AJ523">
        <v>43</v>
      </c>
      <c r="AK523">
        <v>15.26</v>
      </c>
      <c r="AL523">
        <v>109.36</v>
      </c>
      <c r="AM523">
        <v>124.62</v>
      </c>
      <c r="AN523">
        <v>50</v>
      </c>
      <c r="AO523">
        <v>1</v>
      </c>
      <c r="AP523">
        <v>7</v>
      </c>
      <c r="AQ523">
        <v>1</v>
      </c>
      <c r="AR523">
        <v>-3.04</v>
      </c>
      <c r="AS523">
        <v>9.68</v>
      </c>
      <c r="AT523">
        <v>12.72</v>
      </c>
      <c r="AU523">
        <v>-25</v>
      </c>
      <c r="AV523">
        <v>3</v>
      </c>
      <c r="AW523">
        <v>28</v>
      </c>
      <c r="AX523">
        <v>7.63</v>
      </c>
      <c r="AY523">
        <v>71.209999999999994</v>
      </c>
      <c r="AZ523">
        <v>78.84</v>
      </c>
      <c r="BA523">
        <v>100</v>
      </c>
      <c r="BB523">
        <v>0</v>
      </c>
      <c r="BC523">
        <v>0</v>
      </c>
      <c r="BD523">
        <v>-0.11</v>
      </c>
      <c r="BE523">
        <v>12.5</v>
      </c>
      <c r="BF523">
        <v>12.61</v>
      </c>
      <c r="BG523">
        <v>-18</v>
      </c>
      <c r="BH523">
        <v>7.63</v>
      </c>
      <c r="BI523">
        <v>53.41</v>
      </c>
      <c r="BJ523">
        <v>3</v>
      </c>
      <c r="BK523">
        <v>21</v>
      </c>
      <c r="BL523">
        <v>0</v>
      </c>
      <c r="BM523">
        <v>-7.69</v>
      </c>
      <c r="BN523">
        <v>7.69</v>
      </c>
      <c r="BO523">
        <v>0</v>
      </c>
      <c r="BP523">
        <v>5.09</v>
      </c>
      <c r="BQ523">
        <v>0</v>
      </c>
      <c r="BR523">
        <v>2</v>
      </c>
      <c r="BS523">
        <v>-2</v>
      </c>
      <c r="BT523">
        <v>0</v>
      </c>
      <c r="BU523" t="s">
        <v>1488</v>
      </c>
      <c r="BV523">
        <v>0</v>
      </c>
      <c r="BW523">
        <v>0</v>
      </c>
      <c r="BX523">
        <v>90.48</v>
      </c>
      <c r="BY523">
        <v>40</v>
      </c>
      <c r="BZ523">
        <v>0</v>
      </c>
      <c r="CA523">
        <v>0</v>
      </c>
      <c r="CB523">
        <v>21.05</v>
      </c>
      <c r="CC523">
        <v>4</v>
      </c>
      <c r="CD523">
        <v>5</v>
      </c>
      <c r="CE523">
        <v>15</v>
      </c>
      <c r="CF523">
        <v>0</v>
      </c>
      <c r="CG523">
        <v>1</v>
      </c>
      <c r="CH523">
        <v>0</v>
      </c>
      <c r="CI523">
        <v>0</v>
      </c>
      <c r="CJ523">
        <v>0</v>
      </c>
      <c r="CK523">
        <v>2</v>
      </c>
      <c r="CL523">
        <v>1</v>
      </c>
      <c r="CM523">
        <v>0</v>
      </c>
      <c r="CN523">
        <v>0</v>
      </c>
      <c r="CO523">
        <v>0</v>
      </c>
      <c r="CP523">
        <v>23.59</v>
      </c>
      <c r="CQ523">
        <v>326.62</v>
      </c>
      <c r="CR523">
        <v>6.74</v>
      </c>
      <c r="CS523">
        <v>16.95</v>
      </c>
      <c r="CT523">
        <v>17.420000000000002</v>
      </c>
      <c r="CU523">
        <v>47.76</v>
      </c>
      <c r="CV523">
        <v>50</v>
      </c>
      <c r="CW523">
        <v>52.2</v>
      </c>
      <c r="CX523">
        <v>57.11</v>
      </c>
      <c r="CY523">
        <v>53.95</v>
      </c>
      <c r="CZ523">
        <v>53.95</v>
      </c>
    </row>
    <row r="524" spans="1:104">
      <c r="A524" t="s">
        <v>1200</v>
      </c>
      <c r="B524" t="s">
        <v>1201</v>
      </c>
      <c r="C524" t="s">
        <v>62</v>
      </c>
      <c r="D524" t="s">
        <v>230</v>
      </c>
      <c r="E524">
        <v>80</v>
      </c>
      <c r="F524">
        <v>20142015</v>
      </c>
      <c r="G524">
        <v>32</v>
      </c>
      <c r="H524">
        <v>1.25</v>
      </c>
      <c r="I524">
        <v>1.25</v>
      </c>
      <c r="J524">
        <v>0</v>
      </c>
      <c r="K524">
        <v>0</v>
      </c>
      <c r="L524">
        <v>0</v>
      </c>
      <c r="M524">
        <v>0</v>
      </c>
      <c r="N524">
        <v>0</v>
      </c>
      <c r="O524">
        <v>0</v>
      </c>
      <c r="P524">
        <v>0</v>
      </c>
      <c r="Q524">
        <v>11.96</v>
      </c>
      <c r="R524">
        <v>84.05</v>
      </c>
      <c r="S524">
        <v>0</v>
      </c>
      <c r="T524">
        <v>-2.4</v>
      </c>
      <c r="U524">
        <v>2.71</v>
      </c>
      <c r="V524">
        <v>-1.52</v>
      </c>
      <c r="W524">
        <v>9.9</v>
      </c>
      <c r="X524">
        <v>11.41</v>
      </c>
      <c r="Y524">
        <v>-154</v>
      </c>
      <c r="Z524">
        <v>19</v>
      </c>
      <c r="AA524">
        <v>173</v>
      </c>
      <c r="AB524">
        <v>5.25</v>
      </c>
      <c r="AC524">
        <v>47.82</v>
      </c>
      <c r="AD524">
        <v>53.07</v>
      </c>
      <c r="AE524">
        <v>3</v>
      </c>
      <c r="AF524">
        <v>2.3199999999999998</v>
      </c>
      <c r="AG524">
        <v>9.64</v>
      </c>
      <c r="AH524">
        <v>-299</v>
      </c>
      <c r="AI524">
        <v>47</v>
      </c>
      <c r="AJ524">
        <v>346</v>
      </c>
      <c r="AK524">
        <v>12.99</v>
      </c>
      <c r="AL524">
        <v>95.64</v>
      </c>
      <c r="AM524">
        <v>108.63</v>
      </c>
      <c r="AN524">
        <v>70.209999999999994</v>
      </c>
      <c r="AO524">
        <v>0</v>
      </c>
      <c r="AP524">
        <v>38</v>
      </c>
      <c r="AQ524">
        <v>6</v>
      </c>
      <c r="AR524">
        <v>3.53</v>
      </c>
      <c r="AS524">
        <v>14.49</v>
      </c>
      <c r="AT524">
        <v>10.96</v>
      </c>
      <c r="AU524">
        <v>-201</v>
      </c>
      <c r="AV524">
        <v>41</v>
      </c>
      <c r="AW524">
        <v>242</v>
      </c>
      <c r="AX524">
        <v>11.33</v>
      </c>
      <c r="AY524">
        <v>66.89</v>
      </c>
      <c r="AZ524">
        <v>78.23</v>
      </c>
      <c r="BA524">
        <v>80.489999999999995</v>
      </c>
      <c r="BB524">
        <v>1</v>
      </c>
      <c r="BC524">
        <v>6</v>
      </c>
      <c r="BD524">
        <v>5.24</v>
      </c>
      <c r="BE524">
        <v>16.84</v>
      </c>
      <c r="BF524">
        <v>11.59</v>
      </c>
      <c r="BG524">
        <v>-130</v>
      </c>
      <c r="BH524">
        <v>9.1199999999999992</v>
      </c>
      <c r="BI524">
        <v>45.06</v>
      </c>
      <c r="BJ524">
        <v>33</v>
      </c>
      <c r="BK524">
        <v>163</v>
      </c>
      <c r="BL524">
        <v>5</v>
      </c>
      <c r="BM524">
        <v>-5.88</v>
      </c>
      <c r="BN524">
        <v>5.88</v>
      </c>
      <c r="BO524">
        <v>0</v>
      </c>
      <c r="BP524">
        <v>7.19</v>
      </c>
      <c r="BQ524">
        <v>0</v>
      </c>
      <c r="BR524">
        <v>26</v>
      </c>
      <c r="BS524">
        <v>-26</v>
      </c>
      <c r="BT524">
        <v>0</v>
      </c>
      <c r="BU524">
        <v>0</v>
      </c>
      <c r="BV524">
        <v>0</v>
      </c>
      <c r="BW524">
        <v>0</v>
      </c>
      <c r="BX524">
        <v>84.05</v>
      </c>
      <c r="BY524">
        <v>40</v>
      </c>
      <c r="BZ524">
        <v>0</v>
      </c>
      <c r="CA524">
        <v>0</v>
      </c>
      <c r="CB524">
        <v>3.6</v>
      </c>
      <c r="CC524">
        <v>8</v>
      </c>
      <c r="CD524">
        <v>49</v>
      </c>
      <c r="CE524">
        <v>214</v>
      </c>
      <c r="CF524">
        <v>15</v>
      </c>
      <c r="CG524">
        <v>5</v>
      </c>
      <c r="CH524">
        <v>0</v>
      </c>
      <c r="CI524">
        <v>0</v>
      </c>
      <c r="CJ524">
        <v>5</v>
      </c>
      <c r="CK524">
        <v>3</v>
      </c>
      <c r="CL524">
        <v>2</v>
      </c>
      <c r="CM524">
        <v>0</v>
      </c>
      <c r="CN524">
        <v>0</v>
      </c>
      <c r="CO524">
        <v>0</v>
      </c>
      <c r="CP524">
        <v>217.06</v>
      </c>
      <c r="CQ524">
        <v>202.39</v>
      </c>
      <c r="CR524">
        <v>51.75</v>
      </c>
      <c r="CS524">
        <v>16.96</v>
      </c>
      <c r="CT524">
        <v>17.59</v>
      </c>
      <c r="CU524">
        <v>49.2</v>
      </c>
      <c r="CV524">
        <v>50.47</v>
      </c>
      <c r="CW524">
        <v>53.62</v>
      </c>
      <c r="CX524">
        <v>55.36</v>
      </c>
      <c r="CY524">
        <v>54.94</v>
      </c>
      <c r="CZ524">
        <v>53.92</v>
      </c>
    </row>
    <row r="525" spans="1:104">
      <c r="A525" t="s">
        <v>444</v>
      </c>
      <c r="B525" t="s">
        <v>445</v>
      </c>
      <c r="C525" t="s">
        <v>273</v>
      </c>
      <c r="D525" t="s">
        <v>182</v>
      </c>
      <c r="E525">
        <v>71</v>
      </c>
      <c r="F525">
        <v>20142015</v>
      </c>
      <c r="G525">
        <v>22</v>
      </c>
      <c r="H525">
        <v>2</v>
      </c>
      <c r="I525">
        <v>2.35</v>
      </c>
      <c r="J525">
        <v>0</v>
      </c>
      <c r="K525">
        <v>2</v>
      </c>
      <c r="L525">
        <v>2</v>
      </c>
      <c r="M525">
        <v>0</v>
      </c>
      <c r="N525">
        <v>1.59</v>
      </c>
      <c r="O525">
        <v>1.59</v>
      </c>
      <c r="P525">
        <v>0</v>
      </c>
      <c r="Q525">
        <v>16.899999999999999</v>
      </c>
      <c r="R525">
        <v>99.29</v>
      </c>
      <c r="S525">
        <v>0</v>
      </c>
      <c r="T525">
        <v>14.16</v>
      </c>
      <c r="U525">
        <v>1.06</v>
      </c>
      <c r="V525">
        <v>10.15</v>
      </c>
      <c r="W525">
        <v>20.63</v>
      </c>
      <c r="X525">
        <v>10.48</v>
      </c>
      <c r="Y525">
        <v>-37</v>
      </c>
      <c r="Z525">
        <v>13</v>
      </c>
      <c r="AA525">
        <v>50</v>
      </c>
      <c r="AB525">
        <v>10.33</v>
      </c>
      <c r="AC525">
        <v>39.74</v>
      </c>
      <c r="AD525">
        <v>50.08</v>
      </c>
      <c r="AE525">
        <v>3</v>
      </c>
      <c r="AF525">
        <v>5.66</v>
      </c>
      <c r="AG525">
        <v>11.24</v>
      </c>
      <c r="AH525">
        <v>-94</v>
      </c>
      <c r="AI525">
        <v>24</v>
      </c>
      <c r="AJ525">
        <v>118</v>
      </c>
      <c r="AK525">
        <v>19.079999999999998</v>
      </c>
      <c r="AL525">
        <v>93.8</v>
      </c>
      <c r="AM525">
        <v>112.87</v>
      </c>
      <c r="AN525">
        <v>66.67</v>
      </c>
      <c r="AO525">
        <v>2</v>
      </c>
      <c r="AP525">
        <v>7</v>
      </c>
      <c r="AQ525">
        <v>6</v>
      </c>
      <c r="AR525">
        <v>6.7</v>
      </c>
      <c r="AS525">
        <v>19.61</v>
      </c>
      <c r="AT525">
        <v>12.9</v>
      </c>
      <c r="AU525">
        <v>-62</v>
      </c>
      <c r="AV525">
        <v>20</v>
      </c>
      <c r="AW525">
        <v>82</v>
      </c>
      <c r="AX525">
        <v>15.9</v>
      </c>
      <c r="AY525">
        <v>65.180000000000007</v>
      </c>
      <c r="AZ525">
        <v>81.08</v>
      </c>
      <c r="BA525">
        <v>80</v>
      </c>
      <c r="BB525">
        <v>0</v>
      </c>
      <c r="BC525">
        <v>4</v>
      </c>
      <c r="BD525">
        <v>9.1199999999999992</v>
      </c>
      <c r="BE525">
        <v>23.19</v>
      </c>
      <c r="BF525">
        <v>14.07</v>
      </c>
      <c r="BG525">
        <v>-37</v>
      </c>
      <c r="BH525">
        <v>12.72</v>
      </c>
      <c r="BI525">
        <v>42.13</v>
      </c>
      <c r="BJ525">
        <v>16</v>
      </c>
      <c r="BK525">
        <v>53</v>
      </c>
      <c r="BL525">
        <v>4</v>
      </c>
      <c r="BM525">
        <v>22.22</v>
      </c>
      <c r="BN525">
        <v>0</v>
      </c>
      <c r="BO525">
        <v>1.59</v>
      </c>
      <c r="BP525">
        <v>5.56</v>
      </c>
      <c r="BQ525">
        <v>2</v>
      </c>
      <c r="BR525">
        <v>7</v>
      </c>
      <c r="BS525">
        <v>-5</v>
      </c>
      <c r="BT525">
        <v>22.22</v>
      </c>
      <c r="BU525">
        <v>0</v>
      </c>
      <c r="BV525">
        <v>12.5</v>
      </c>
      <c r="BW525">
        <v>10</v>
      </c>
      <c r="BX525">
        <v>86.79</v>
      </c>
      <c r="BY525">
        <v>32</v>
      </c>
      <c r="BZ525">
        <v>2</v>
      </c>
      <c r="CA525">
        <v>7</v>
      </c>
      <c r="CB525">
        <v>22.22</v>
      </c>
      <c r="CC525">
        <v>8</v>
      </c>
      <c r="CD525">
        <v>7</v>
      </c>
      <c r="CE525">
        <v>28</v>
      </c>
      <c r="CF525">
        <v>0</v>
      </c>
      <c r="CG525">
        <v>1</v>
      </c>
      <c r="CH525">
        <v>2</v>
      </c>
      <c r="CI525">
        <v>0</v>
      </c>
      <c r="CJ525">
        <v>4</v>
      </c>
      <c r="CK525">
        <v>1</v>
      </c>
      <c r="CL525">
        <v>7</v>
      </c>
      <c r="CM525">
        <v>0</v>
      </c>
      <c r="CN525">
        <v>0</v>
      </c>
      <c r="CO525">
        <v>0</v>
      </c>
      <c r="CP525">
        <v>75.48</v>
      </c>
      <c r="CQ525">
        <v>304.57</v>
      </c>
      <c r="CR525">
        <v>19.86</v>
      </c>
      <c r="CS525">
        <v>18.260000000000002</v>
      </c>
      <c r="CT525">
        <v>17.600000000000001</v>
      </c>
      <c r="CU525">
        <v>51.99</v>
      </c>
      <c r="CV525">
        <v>50.45</v>
      </c>
      <c r="CW525">
        <v>55.78</v>
      </c>
      <c r="CX525">
        <v>51.5</v>
      </c>
      <c r="CY525">
        <v>55.06</v>
      </c>
      <c r="CZ525">
        <v>54.09</v>
      </c>
    </row>
    <row r="526" spans="1:104">
      <c r="A526" t="s">
        <v>635</v>
      </c>
      <c r="B526" t="s">
        <v>636</v>
      </c>
      <c r="C526" t="s">
        <v>62</v>
      </c>
      <c r="D526" t="s">
        <v>116</v>
      </c>
      <c r="E526">
        <v>79</v>
      </c>
      <c r="F526">
        <v>20142015</v>
      </c>
      <c r="G526">
        <v>35</v>
      </c>
      <c r="H526">
        <v>4</v>
      </c>
      <c r="I526">
        <v>3.375</v>
      </c>
      <c r="J526">
        <v>0</v>
      </c>
      <c r="K526">
        <v>1</v>
      </c>
      <c r="L526">
        <v>1</v>
      </c>
      <c r="M526">
        <v>0</v>
      </c>
      <c r="N526">
        <v>0.24</v>
      </c>
      <c r="O526">
        <v>0.24</v>
      </c>
      <c r="P526">
        <v>1</v>
      </c>
      <c r="Q526">
        <v>6.53</v>
      </c>
      <c r="R526">
        <v>93.32</v>
      </c>
      <c r="S526">
        <v>0</v>
      </c>
      <c r="T526">
        <v>-4.3600000000000003</v>
      </c>
      <c r="U526">
        <v>3.21</v>
      </c>
      <c r="V526">
        <v>-8.7899999999999991</v>
      </c>
      <c r="W526">
        <v>6.94</v>
      </c>
      <c r="X526">
        <v>15.73</v>
      </c>
      <c r="Y526">
        <v>-248</v>
      </c>
      <c r="Z526">
        <v>20</v>
      </c>
      <c r="AA526">
        <v>268</v>
      </c>
      <c r="AB526">
        <v>4.74</v>
      </c>
      <c r="AC526">
        <v>63.45</v>
      </c>
      <c r="AD526">
        <v>68.19</v>
      </c>
      <c r="AE526">
        <v>0</v>
      </c>
      <c r="AF526">
        <v>-6.22</v>
      </c>
      <c r="AG526">
        <v>12.75</v>
      </c>
      <c r="AH526">
        <v>-466</v>
      </c>
      <c r="AI526">
        <v>35</v>
      </c>
      <c r="AJ526">
        <v>501</v>
      </c>
      <c r="AK526">
        <v>8.2899999999999991</v>
      </c>
      <c r="AL526">
        <v>118.62</v>
      </c>
      <c r="AM526">
        <v>126.91</v>
      </c>
      <c r="AN526">
        <v>74.290000000000006</v>
      </c>
      <c r="AO526">
        <v>0</v>
      </c>
      <c r="AP526">
        <v>26</v>
      </c>
      <c r="AQ526">
        <v>1</v>
      </c>
      <c r="AR526">
        <v>-8.4499999999999993</v>
      </c>
      <c r="AS526">
        <v>6.68</v>
      </c>
      <c r="AT526">
        <v>15.13</v>
      </c>
      <c r="AU526">
        <v>-363</v>
      </c>
      <c r="AV526">
        <v>28</v>
      </c>
      <c r="AW526">
        <v>391</v>
      </c>
      <c r="AX526">
        <v>6.63</v>
      </c>
      <c r="AY526">
        <v>92.57</v>
      </c>
      <c r="AZ526">
        <v>99.2</v>
      </c>
      <c r="BA526">
        <v>92.86</v>
      </c>
      <c r="BB526">
        <v>0</v>
      </c>
      <c r="BC526">
        <v>1</v>
      </c>
      <c r="BD526">
        <v>-9.5500000000000007</v>
      </c>
      <c r="BE526">
        <v>8.36</v>
      </c>
      <c r="BF526">
        <v>17.91</v>
      </c>
      <c r="BG526">
        <v>-259</v>
      </c>
      <c r="BH526">
        <v>6.16</v>
      </c>
      <c r="BI526">
        <v>67.48</v>
      </c>
      <c r="BJ526">
        <v>26</v>
      </c>
      <c r="BK526">
        <v>285</v>
      </c>
      <c r="BL526">
        <v>1</v>
      </c>
      <c r="BM526">
        <v>-30.11</v>
      </c>
      <c r="BN526">
        <v>33.33</v>
      </c>
      <c r="BO526">
        <v>0.24</v>
      </c>
      <c r="BP526">
        <v>7.1</v>
      </c>
      <c r="BQ526">
        <v>1</v>
      </c>
      <c r="BR526">
        <v>30</v>
      </c>
      <c r="BS526">
        <v>-29</v>
      </c>
      <c r="BT526">
        <v>3.23</v>
      </c>
      <c r="BU526">
        <v>0</v>
      </c>
      <c r="BV526">
        <v>3.85</v>
      </c>
      <c r="BW526">
        <v>3.57</v>
      </c>
      <c r="BX526">
        <v>89.47</v>
      </c>
      <c r="BY526">
        <v>40</v>
      </c>
      <c r="BZ526">
        <v>0</v>
      </c>
      <c r="CA526">
        <v>0</v>
      </c>
      <c r="CB526">
        <v>4.37</v>
      </c>
      <c r="CC526">
        <v>11</v>
      </c>
      <c r="CD526">
        <v>45</v>
      </c>
      <c r="CE526">
        <v>241</v>
      </c>
      <c r="CF526">
        <v>9</v>
      </c>
      <c r="CG526">
        <v>2</v>
      </c>
      <c r="CH526">
        <v>1</v>
      </c>
      <c r="CI526">
        <v>0</v>
      </c>
      <c r="CJ526">
        <v>1</v>
      </c>
      <c r="CK526">
        <v>9</v>
      </c>
      <c r="CL526">
        <v>1</v>
      </c>
      <c r="CM526">
        <v>0</v>
      </c>
      <c r="CN526">
        <v>1</v>
      </c>
      <c r="CO526">
        <v>0.24</v>
      </c>
      <c r="CP526">
        <v>253.42</v>
      </c>
      <c r="CQ526">
        <v>201.07</v>
      </c>
      <c r="CR526">
        <v>55.76</v>
      </c>
      <c r="CS526">
        <v>16.41</v>
      </c>
      <c r="CT526">
        <v>17.16</v>
      </c>
      <c r="CU526">
        <v>51.29</v>
      </c>
      <c r="CV526">
        <v>49.55</v>
      </c>
      <c r="CW526">
        <v>53.94</v>
      </c>
      <c r="CX526">
        <v>51.23</v>
      </c>
      <c r="CY526">
        <v>53.6</v>
      </c>
      <c r="CZ526">
        <v>54.58</v>
      </c>
    </row>
    <row r="527" spans="1:104">
      <c r="A527" t="s">
        <v>365</v>
      </c>
      <c r="B527" t="s">
        <v>366</v>
      </c>
      <c r="C527" t="s">
        <v>62</v>
      </c>
      <c r="D527" t="s">
        <v>77</v>
      </c>
      <c r="E527">
        <v>80</v>
      </c>
      <c r="F527">
        <v>20142015</v>
      </c>
      <c r="G527">
        <v>29</v>
      </c>
      <c r="H527">
        <v>5</v>
      </c>
      <c r="I527">
        <v>5.8</v>
      </c>
      <c r="J527">
        <v>0</v>
      </c>
      <c r="K527">
        <v>1</v>
      </c>
      <c r="L527">
        <v>1</v>
      </c>
      <c r="M527">
        <v>0</v>
      </c>
      <c r="N527">
        <v>0.42</v>
      </c>
      <c r="O527">
        <v>0.42</v>
      </c>
      <c r="P527">
        <v>2</v>
      </c>
      <c r="Q527">
        <v>12.68</v>
      </c>
      <c r="R527">
        <v>92.58</v>
      </c>
      <c r="S527">
        <v>0</v>
      </c>
      <c r="T527">
        <v>6.54</v>
      </c>
      <c r="U527">
        <v>1.8</v>
      </c>
      <c r="V527">
        <v>4.8099999999999996</v>
      </c>
      <c r="W527">
        <v>17.78</v>
      </c>
      <c r="X527">
        <v>12.96</v>
      </c>
      <c r="Y527">
        <v>-87</v>
      </c>
      <c r="Z527">
        <v>24</v>
      </c>
      <c r="AA527">
        <v>111</v>
      </c>
      <c r="AB527">
        <v>10.02</v>
      </c>
      <c r="AC527">
        <v>46.35</v>
      </c>
      <c r="AD527">
        <v>56.37</v>
      </c>
      <c r="AE527">
        <v>0</v>
      </c>
      <c r="AF527">
        <v>2.25</v>
      </c>
      <c r="AG527">
        <v>10.43</v>
      </c>
      <c r="AH527">
        <v>-212</v>
      </c>
      <c r="AI527">
        <v>36</v>
      </c>
      <c r="AJ527">
        <v>248</v>
      </c>
      <c r="AK527">
        <v>15.03</v>
      </c>
      <c r="AL527">
        <v>103.55</v>
      </c>
      <c r="AM527">
        <v>118.58</v>
      </c>
      <c r="AN527">
        <v>63.89</v>
      </c>
      <c r="AO527">
        <v>1</v>
      </c>
      <c r="AP527">
        <v>27</v>
      </c>
      <c r="AQ527">
        <v>4</v>
      </c>
      <c r="AR527">
        <v>2.76</v>
      </c>
      <c r="AS527">
        <v>14.35</v>
      </c>
      <c r="AT527">
        <v>11.59</v>
      </c>
      <c r="AU527">
        <v>-149</v>
      </c>
      <c r="AV527">
        <v>30</v>
      </c>
      <c r="AW527">
        <v>179</v>
      </c>
      <c r="AX527">
        <v>12.53</v>
      </c>
      <c r="AY527">
        <v>74.739999999999995</v>
      </c>
      <c r="AZ527">
        <v>87.27</v>
      </c>
      <c r="BA527">
        <v>76.67</v>
      </c>
      <c r="BB527">
        <v>1</v>
      </c>
      <c r="BC527">
        <v>3</v>
      </c>
      <c r="BD527">
        <v>1.74</v>
      </c>
      <c r="BE527">
        <v>14.47</v>
      </c>
      <c r="BF527">
        <v>12.73</v>
      </c>
      <c r="BG527">
        <v>-113</v>
      </c>
      <c r="BH527">
        <v>9.6</v>
      </c>
      <c r="BI527">
        <v>56.78</v>
      </c>
      <c r="BJ527">
        <v>23</v>
      </c>
      <c r="BK527">
        <v>136</v>
      </c>
      <c r="BL527">
        <v>2</v>
      </c>
      <c r="BM527">
        <v>-3.64</v>
      </c>
      <c r="BN527">
        <v>9.52</v>
      </c>
      <c r="BO527">
        <v>0.42</v>
      </c>
      <c r="BP527">
        <v>6.68</v>
      </c>
      <c r="BQ527">
        <v>1</v>
      </c>
      <c r="BR527">
        <v>16</v>
      </c>
      <c r="BS527">
        <v>-15</v>
      </c>
      <c r="BT527">
        <v>5.88</v>
      </c>
      <c r="BU527">
        <v>0</v>
      </c>
      <c r="BV527">
        <v>4.3499999999999996</v>
      </c>
      <c r="BW527">
        <v>3.33</v>
      </c>
      <c r="BX527">
        <v>88.24</v>
      </c>
      <c r="BY527">
        <v>40</v>
      </c>
      <c r="BZ527">
        <v>0</v>
      </c>
      <c r="CA527">
        <v>0</v>
      </c>
      <c r="CB527">
        <v>11.49</v>
      </c>
      <c r="CC527">
        <v>10</v>
      </c>
      <c r="CD527">
        <v>30</v>
      </c>
      <c r="CE527">
        <v>77</v>
      </c>
      <c r="CF527">
        <v>11</v>
      </c>
      <c r="CG527">
        <v>5</v>
      </c>
      <c r="CH527">
        <v>0</v>
      </c>
      <c r="CI527">
        <v>1</v>
      </c>
      <c r="CJ527">
        <v>2</v>
      </c>
      <c r="CK527">
        <v>8</v>
      </c>
      <c r="CL527">
        <v>3</v>
      </c>
      <c r="CM527">
        <v>0</v>
      </c>
      <c r="CN527">
        <v>2</v>
      </c>
      <c r="CO527">
        <v>0.84</v>
      </c>
      <c r="CP527">
        <v>143.69999999999999</v>
      </c>
      <c r="CQ527">
        <v>204.76</v>
      </c>
      <c r="CR527">
        <v>41.24</v>
      </c>
      <c r="CS527">
        <v>16.77</v>
      </c>
      <c r="CT527">
        <v>17.46</v>
      </c>
      <c r="CU527">
        <v>53.1</v>
      </c>
      <c r="CV527">
        <v>50.04</v>
      </c>
      <c r="CW527">
        <v>59.02</v>
      </c>
      <c r="CX527">
        <v>52.13</v>
      </c>
      <c r="CY527">
        <v>54.7</v>
      </c>
      <c r="CZ527">
        <v>54.61</v>
      </c>
    </row>
    <row r="528" spans="1:104">
      <c r="A528" t="s">
        <v>335</v>
      </c>
      <c r="B528" t="s">
        <v>336</v>
      </c>
      <c r="C528" t="s">
        <v>124</v>
      </c>
      <c r="D528" t="s">
        <v>256</v>
      </c>
      <c r="E528">
        <v>80</v>
      </c>
      <c r="F528">
        <v>20142015</v>
      </c>
      <c r="G528">
        <v>33</v>
      </c>
      <c r="H528">
        <v>7</v>
      </c>
      <c r="I528">
        <v>7</v>
      </c>
      <c r="J528">
        <v>0</v>
      </c>
      <c r="K528">
        <v>0</v>
      </c>
      <c r="L528">
        <v>0</v>
      </c>
      <c r="M528">
        <v>0</v>
      </c>
      <c r="N528">
        <v>0</v>
      </c>
      <c r="O528">
        <v>0</v>
      </c>
      <c r="P528">
        <v>-1</v>
      </c>
      <c r="Q528">
        <v>24.14</v>
      </c>
      <c r="R528">
        <v>89.74</v>
      </c>
      <c r="S528">
        <v>0</v>
      </c>
      <c r="T528">
        <v>0.97</v>
      </c>
      <c r="U528">
        <v>0.65</v>
      </c>
      <c r="V528">
        <v>22.68</v>
      </c>
      <c r="W528">
        <v>36.590000000000003</v>
      </c>
      <c r="X528">
        <v>13.9</v>
      </c>
      <c r="Y528">
        <v>-11</v>
      </c>
      <c r="Z528">
        <v>15</v>
      </c>
      <c r="AA528">
        <v>26</v>
      </c>
      <c r="AB528">
        <v>17.22</v>
      </c>
      <c r="AC528">
        <v>29.85</v>
      </c>
      <c r="AD528">
        <v>47.07</v>
      </c>
      <c r="AE528">
        <v>7</v>
      </c>
      <c r="AF528">
        <v>11.75</v>
      </c>
      <c r="AG528">
        <v>12.39</v>
      </c>
      <c r="AH528">
        <v>-45</v>
      </c>
      <c r="AI528">
        <v>21</v>
      </c>
      <c r="AJ528">
        <v>66</v>
      </c>
      <c r="AK528">
        <v>24.11</v>
      </c>
      <c r="AL528">
        <v>75.77</v>
      </c>
      <c r="AM528">
        <v>99.87</v>
      </c>
      <c r="AN528">
        <v>66.67</v>
      </c>
      <c r="AO528">
        <v>1</v>
      </c>
      <c r="AP528">
        <v>1</v>
      </c>
      <c r="AQ528">
        <v>10</v>
      </c>
      <c r="AR528">
        <v>10.19</v>
      </c>
      <c r="AS528">
        <v>25</v>
      </c>
      <c r="AT528">
        <v>14.81</v>
      </c>
      <c r="AU528">
        <v>-36</v>
      </c>
      <c r="AV528">
        <v>18</v>
      </c>
      <c r="AW528">
        <v>54</v>
      </c>
      <c r="AX528">
        <v>20.66</v>
      </c>
      <c r="AY528">
        <v>61.99</v>
      </c>
      <c r="AZ528">
        <v>82.65</v>
      </c>
      <c r="BA528">
        <v>77.78</v>
      </c>
      <c r="BB528">
        <v>2</v>
      </c>
      <c r="BC528">
        <v>9</v>
      </c>
      <c r="BD528">
        <v>10.1</v>
      </c>
      <c r="BE528">
        <v>26.42</v>
      </c>
      <c r="BF528">
        <v>16.309999999999999</v>
      </c>
      <c r="BG528">
        <v>-25</v>
      </c>
      <c r="BH528">
        <v>16.07</v>
      </c>
      <c r="BI528">
        <v>44.77</v>
      </c>
      <c r="BJ528">
        <v>14</v>
      </c>
      <c r="BK528">
        <v>39</v>
      </c>
      <c r="BL528">
        <v>7</v>
      </c>
      <c r="BM528">
        <v>-13.51</v>
      </c>
      <c r="BN528">
        <v>13.51</v>
      </c>
      <c r="BO528">
        <v>0</v>
      </c>
      <c r="BP528">
        <v>4.59</v>
      </c>
      <c r="BQ528">
        <v>0</v>
      </c>
      <c r="BR528">
        <v>4</v>
      </c>
      <c r="BS528">
        <v>-4</v>
      </c>
      <c r="BT528">
        <v>0</v>
      </c>
      <c r="BU528">
        <v>0</v>
      </c>
      <c r="BV528">
        <v>0</v>
      </c>
      <c r="BW528">
        <v>0</v>
      </c>
      <c r="BX528">
        <v>89.74</v>
      </c>
      <c r="BY528">
        <v>40</v>
      </c>
      <c r="BZ528">
        <v>0</v>
      </c>
      <c r="CA528">
        <v>0</v>
      </c>
      <c r="CB528">
        <v>5.56</v>
      </c>
      <c r="CC528">
        <v>3</v>
      </c>
      <c r="CD528">
        <v>14</v>
      </c>
      <c r="CE528">
        <v>51</v>
      </c>
      <c r="CF528">
        <v>1</v>
      </c>
      <c r="CG528">
        <v>2</v>
      </c>
      <c r="CH528">
        <v>0</v>
      </c>
      <c r="CI528">
        <v>0</v>
      </c>
      <c r="CJ528">
        <v>7</v>
      </c>
      <c r="CK528">
        <v>1</v>
      </c>
      <c r="CL528">
        <v>2</v>
      </c>
      <c r="CM528">
        <v>1</v>
      </c>
      <c r="CN528">
        <v>0</v>
      </c>
      <c r="CO528">
        <v>-1.1499999999999999</v>
      </c>
      <c r="CP528">
        <v>52.27</v>
      </c>
      <c r="CQ528">
        <v>389.98</v>
      </c>
      <c r="CR528">
        <v>11.82</v>
      </c>
      <c r="CS528">
        <v>18.23</v>
      </c>
      <c r="CT528">
        <v>17.95</v>
      </c>
      <c r="CU528">
        <v>51.95</v>
      </c>
      <c r="CV528">
        <v>50.07</v>
      </c>
      <c r="CW528">
        <v>55.97</v>
      </c>
      <c r="CX528">
        <v>51.76</v>
      </c>
      <c r="CY528">
        <v>54.89</v>
      </c>
      <c r="CZ528">
        <v>54.74</v>
      </c>
    </row>
    <row r="529" spans="1:104">
      <c r="A529" t="s">
        <v>254</v>
      </c>
      <c r="B529" t="s">
        <v>255</v>
      </c>
      <c r="C529" t="s">
        <v>68</v>
      </c>
      <c r="D529" t="s">
        <v>256</v>
      </c>
      <c r="E529">
        <v>80</v>
      </c>
      <c r="F529">
        <v>20142015</v>
      </c>
      <c r="G529">
        <v>33</v>
      </c>
      <c r="H529">
        <v>7</v>
      </c>
      <c r="I529">
        <v>7</v>
      </c>
      <c r="J529">
        <v>0</v>
      </c>
      <c r="K529">
        <v>0</v>
      </c>
      <c r="L529">
        <v>0</v>
      </c>
      <c r="M529">
        <v>0</v>
      </c>
      <c r="N529">
        <v>0</v>
      </c>
      <c r="O529">
        <v>0</v>
      </c>
      <c r="P529">
        <v>-3</v>
      </c>
      <c r="Q529">
        <v>20.18</v>
      </c>
      <c r="R529">
        <v>91.67</v>
      </c>
      <c r="S529">
        <v>0</v>
      </c>
      <c r="T529">
        <v>2.2799999999999998</v>
      </c>
      <c r="U529">
        <v>0.77</v>
      </c>
      <c r="V529">
        <v>12.83</v>
      </c>
      <c r="W529">
        <v>27.27</v>
      </c>
      <c r="X529">
        <v>14.44</v>
      </c>
      <c r="Y529">
        <v>-25</v>
      </c>
      <c r="Z529">
        <v>15</v>
      </c>
      <c r="AA529">
        <v>40</v>
      </c>
      <c r="AB529">
        <v>14.59</v>
      </c>
      <c r="AC529">
        <v>38.9</v>
      </c>
      <c r="AD529">
        <v>53.48</v>
      </c>
      <c r="AE529">
        <v>2</v>
      </c>
      <c r="AF529">
        <v>7.53</v>
      </c>
      <c r="AG529">
        <v>12.65</v>
      </c>
      <c r="AH529">
        <v>-65</v>
      </c>
      <c r="AI529">
        <v>22</v>
      </c>
      <c r="AJ529">
        <v>87</v>
      </c>
      <c r="AK529">
        <v>21.39</v>
      </c>
      <c r="AL529">
        <v>84.6</v>
      </c>
      <c r="AM529">
        <v>106</v>
      </c>
      <c r="AN529">
        <v>72.73</v>
      </c>
      <c r="AO529">
        <v>1</v>
      </c>
      <c r="AP529">
        <v>3</v>
      </c>
      <c r="AQ529">
        <v>2</v>
      </c>
      <c r="AR529">
        <v>5.71</v>
      </c>
      <c r="AS529">
        <v>20.88</v>
      </c>
      <c r="AT529">
        <v>15.17</v>
      </c>
      <c r="AU529">
        <v>-53</v>
      </c>
      <c r="AV529">
        <v>19</v>
      </c>
      <c r="AW529">
        <v>72</v>
      </c>
      <c r="AX529">
        <v>18.48</v>
      </c>
      <c r="AY529">
        <v>70.02</v>
      </c>
      <c r="AZ529">
        <v>88.49</v>
      </c>
      <c r="BA529">
        <v>84.21</v>
      </c>
      <c r="BB529">
        <v>0</v>
      </c>
      <c r="BC529">
        <v>1</v>
      </c>
      <c r="BD529">
        <v>8.75</v>
      </c>
      <c r="BE529">
        <v>25</v>
      </c>
      <c r="BF529">
        <v>16.25</v>
      </c>
      <c r="BG529">
        <v>-32</v>
      </c>
      <c r="BH529">
        <v>15.56</v>
      </c>
      <c r="BI529">
        <v>46.68</v>
      </c>
      <c r="BJ529">
        <v>16</v>
      </c>
      <c r="BK529">
        <v>48</v>
      </c>
      <c r="BL529">
        <v>1</v>
      </c>
      <c r="BM529">
        <v>-13.51</v>
      </c>
      <c r="BN529">
        <v>13.51</v>
      </c>
      <c r="BO529">
        <v>0</v>
      </c>
      <c r="BP529">
        <v>3.89</v>
      </c>
      <c r="BQ529">
        <v>0</v>
      </c>
      <c r="BR529">
        <v>4</v>
      </c>
      <c r="BS529">
        <v>-4</v>
      </c>
      <c r="BT529">
        <v>0</v>
      </c>
      <c r="BU529">
        <v>0</v>
      </c>
      <c r="BV529">
        <v>0</v>
      </c>
      <c r="BW529">
        <v>0</v>
      </c>
      <c r="BX529">
        <v>91.67</v>
      </c>
      <c r="BY529">
        <v>31.51</v>
      </c>
      <c r="BZ529">
        <v>23</v>
      </c>
      <c r="CA529">
        <v>50</v>
      </c>
      <c r="CB529">
        <v>6.67</v>
      </c>
      <c r="CC529">
        <v>4</v>
      </c>
      <c r="CD529">
        <v>14</v>
      </c>
      <c r="CE529">
        <v>56</v>
      </c>
      <c r="CF529">
        <v>2</v>
      </c>
      <c r="CG529">
        <v>1</v>
      </c>
      <c r="CH529">
        <v>0</v>
      </c>
      <c r="CI529">
        <v>0</v>
      </c>
      <c r="CJ529">
        <v>1</v>
      </c>
      <c r="CK529">
        <v>0</v>
      </c>
      <c r="CL529">
        <v>3</v>
      </c>
      <c r="CM529">
        <v>3</v>
      </c>
      <c r="CN529">
        <v>0</v>
      </c>
      <c r="CO529">
        <v>-2.92</v>
      </c>
      <c r="CP529">
        <v>61.7</v>
      </c>
      <c r="CQ529">
        <v>380.54</v>
      </c>
      <c r="CR529">
        <v>13.95</v>
      </c>
      <c r="CS529">
        <v>18.13</v>
      </c>
      <c r="CT529">
        <v>17.920000000000002</v>
      </c>
      <c r="CU529">
        <v>52.12</v>
      </c>
      <c r="CV529">
        <v>50.01</v>
      </c>
      <c r="CW529">
        <v>56.07</v>
      </c>
      <c r="CX529">
        <v>51.52</v>
      </c>
      <c r="CY529">
        <v>54.74</v>
      </c>
      <c r="CZ529">
        <v>54.73</v>
      </c>
    </row>
    <row r="530" spans="1:104">
      <c r="A530" t="s">
        <v>224</v>
      </c>
      <c r="B530" t="s">
        <v>225</v>
      </c>
      <c r="C530" t="s">
        <v>119</v>
      </c>
      <c r="D530" t="s">
        <v>163</v>
      </c>
      <c r="E530">
        <v>70</v>
      </c>
      <c r="F530">
        <v>20142015</v>
      </c>
      <c r="G530">
        <v>22</v>
      </c>
      <c r="H530">
        <v>5.5</v>
      </c>
      <c r="I530">
        <v>5.75</v>
      </c>
      <c r="J530">
        <v>0</v>
      </c>
      <c r="K530">
        <v>0</v>
      </c>
      <c r="L530">
        <v>0</v>
      </c>
      <c r="M530">
        <v>0</v>
      </c>
      <c r="N530">
        <v>0</v>
      </c>
      <c r="O530">
        <v>0</v>
      </c>
      <c r="P530">
        <v>0</v>
      </c>
      <c r="Q530">
        <v>50</v>
      </c>
      <c r="R530">
        <v>100</v>
      </c>
      <c r="S530">
        <v>0</v>
      </c>
      <c r="T530">
        <v>9.26</v>
      </c>
      <c r="U530">
        <v>0.05</v>
      </c>
      <c r="V530">
        <v>8.51</v>
      </c>
      <c r="W530">
        <v>25</v>
      </c>
      <c r="X530">
        <v>16.489999999999998</v>
      </c>
      <c r="Y530">
        <v>-2</v>
      </c>
      <c r="Z530">
        <v>1</v>
      </c>
      <c r="AA530">
        <v>3</v>
      </c>
      <c r="AB530">
        <v>16.899999999999999</v>
      </c>
      <c r="AC530">
        <v>50.7</v>
      </c>
      <c r="AD530">
        <v>67.61</v>
      </c>
      <c r="AE530">
        <v>1</v>
      </c>
      <c r="AF530">
        <v>35.71</v>
      </c>
      <c r="AG530">
        <v>14.29</v>
      </c>
      <c r="AH530">
        <v>0</v>
      </c>
      <c r="AI530">
        <v>5</v>
      </c>
      <c r="AJ530">
        <v>5</v>
      </c>
      <c r="AK530">
        <v>84.51</v>
      </c>
      <c r="AL530">
        <v>84.51</v>
      </c>
      <c r="AM530">
        <v>169.01</v>
      </c>
      <c r="AN530">
        <v>80</v>
      </c>
      <c r="AO530">
        <v>0</v>
      </c>
      <c r="AP530">
        <v>0</v>
      </c>
      <c r="AQ530">
        <v>1</v>
      </c>
      <c r="AR530">
        <v>46.87</v>
      </c>
      <c r="AS530">
        <v>62.5</v>
      </c>
      <c r="AT530">
        <v>15.63</v>
      </c>
      <c r="AU530">
        <v>2</v>
      </c>
      <c r="AV530">
        <v>5</v>
      </c>
      <c r="AW530">
        <v>3</v>
      </c>
      <c r="AX530">
        <v>84.51</v>
      </c>
      <c r="AY530">
        <v>50.7</v>
      </c>
      <c r="AZ530">
        <v>135.21</v>
      </c>
      <c r="BA530">
        <v>80</v>
      </c>
      <c r="BB530">
        <v>0</v>
      </c>
      <c r="BC530">
        <v>1</v>
      </c>
      <c r="BD530">
        <v>40.83</v>
      </c>
      <c r="BE530">
        <v>57.14</v>
      </c>
      <c r="BF530">
        <v>16.32</v>
      </c>
      <c r="BG530">
        <v>1</v>
      </c>
      <c r="BH530">
        <v>67.61</v>
      </c>
      <c r="BI530">
        <v>50.7</v>
      </c>
      <c r="BJ530">
        <v>4</v>
      </c>
      <c r="BK530">
        <v>3</v>
      </c>
      <c r="BL530">
        <v>1</v>
      </c>
      <c r="BM530" t="s">
        <v>1488</v>
      </c>
      <c r="BN530">
        <v>13.73</v>
      </c>
      <c r="BO530">
        <v>0</v>
      </c>
      <c r="BP530">
        <v>0</v>
      </c>
      <c r="BQ530">
        <v>0</v>
      </c>
      <c r="BR530">
        <v>0</v>
      </c>
      <c r="BS530">
        <v>0</v>
      </c>
      <c r="BT530" t="s">
        <v>1488</v>
      </c>
      <c r="BU530">
        <v>0</v>
      </c>
      <c r="BV530">
        <v>0</v>
      </c>
      <c r="BW530">
        <v>0</v>
      </c>
      <c r="BX530">
        <v>100</v>
      </c>
      <c r="BY530">
        <v>42</v>
      </c>
      <c r="BZ530">
        <v>2</v>
      </c>
      <c r="CA530">
        <v>2</v>
      </c>
      <c r="CB530">
        <v>16.670000000000002</v>
      </c>
      <c r="CC530">
        <v>1</v>
      </c>
      <c r="CD530">
        <v>4</v>
      </c>
      <c r="CE530">
        <v>5</v>
      </c>
      <c r="CF530">
        <v>0</v>
      </c>
      <c r="CG530">
        <v>0</v>
      </c>
      <c r="CH530">
        <v>0</v>
      </c>
      <c r="CI530">
        <v>0</v>
      </c>
      <c r="CJ530">
        <v>1</v>
      </c>
      <c r="CK530">
        <v>0</v>
      </c>
      <c r="CL530">
        <v>0</v>
      </c>
      <c r="CM530">
        <v>0</v>
      </c>
      <c r="CN530">
        <v>0</v>
      </c>
      <c r="CO530">
        <v>0</v>
      </c>
      <c r="CP530">
        <v>3.55</v>
      </c>
      <c r="CQ530">
        <v>366.15</v>
      </c>
      <c r="CR530">
        <v>0.96</v>
      </c>
      <c r="CS530">
        <v>18.32</v>
      </c>
      <c r="CT530">
        <v>17.95</v>
      </c>
      <c r="CU530">
        <v>51</v>
      </c>
      <c r="CV530">
        <v>49.83</v>
      </c>
      <c r="CW530">
        <v>59.24</v>
      </c>
      <c r="CX530">
        <v>56.92</v>
      </c>
      <c r="CY530">
        <v>56.51</v>
      </c>
      <c r="CZ530">
        <v>56.89</v>
      </c>
    </row>
    <row r="531" spans="1:104">
      <c r="A531" t="s">
        <v>1161</v>
      </c>
      <c r="B531" t="s">
        <v>1162</v>
      </c>
      <c r="C531" t="s">
        <v>62</v>
      </c>
      <c r="D531" t="s">
        <v>84</v>
      </c>
      <c r="E531">
        <v>81</v>
      </c>
      <c r="F531">
        <v>20142015</v>
      </c>
      <c r="G531">
        <v>33</v>
      </c>
      <c r="H531">
        <v>4</v>
      </c>
      <c r="I531">
        <v>4</v>
      </c>
      <c r="J531">
        <v>0</v>
      </c>
      <c r="K531">
        <v>0</v>
      </c>
      <c r="L531">
        <v>0</v>
      </c>
      <c r="M531">
        <v>0</v>
      </c>
      <c r="N531">
        <v>0</v>
      </c>
      <c r="O531">
        <v>0</v>
      </c>
      <c r="P531">
        <v>0</v>
      </c>
      <c r="Q531">
        <v>12.63</v>
      </c>
      <c r="R531">
        <v>97.82</v>
      </c>
      <c r="S531">
        <v>0</v>
      </c>
      <c r="T531">
        <v>-5.74</v>
      </c>
      <c r="U531">
        <v>2.44</v>
      </c>
      <c r="V531">
        <v>0.31</v>
      </c>
      <c r="W531">
        <v>15.49</v>
      </c>
      <c r="X531">
        <v>15.18</v>
      </c>
      <c r="Y531">
        <v>-147</v>
      </c>
      <c r="Z531">
        <v>33</v>
      </c>
      <c r="AA531">
        <v>180</v>
      </c>
      <c r="AB531">
        <v>10.029999999999999</v>
      </c>
      <c r="AC531">
        <v>54.71</v>
      </c>
      <c r="AD531">
        <v>64.739999999999995</v>
      </c>
      <c r="AE531">
        <v>1</v>
      </c>
      <c r="AF531">
        <v>-2.74</v>
      </c>
      <c r="AG531">
        <v>15.36</v>
      </c>
      <c r="AH531">
        <v>-296</v>
      </c>
      <c r="AI531">
        <v>50</v>
      </c>
      <c r="AJ531">
        <v>346</v>
      </c>
      <c r="AK531">
        <v>15.2</v>
      </c>
      <c r="AL531">
        <v>105.16</v>
      </c>
      <c r="AM531">
        <v>120.35</v>
      </c>
      <c r="AN531">
        <v>74</v>
      </c>
      <c r="AO531">
        <v>2</v>
      </c>
      <c r="AP531">
        <v>37</v>
      </c>
      <c r="AQ531">
        <v>4</v>
      </c>
      <c r="AR531">
        <v>-3.12</v>
      </c>
      <c r="AS531">
        <v>15.25</v>
      </c>
      <c r="AT531">
        <v>18.37</v>
      </c>
      <c r="AU531">
        <v>-205</v>
      </c>
      <c r="AV531">
        <v>45</v>
      </c>
      <c r="AW531">
        <v>250</v>
      </c>
      <c r="AX531">
        <v>13.68</v>
      </c>
      <c r="AY531">
        <v>75.98</v>
      </c>
      <c r="AZ531">
        <v>89.66</v>
      </c>
      <c r="BA531">
        <v>82.22</v>
      </c>
      <c r="BB531">
        <v>0</v>
      </c>
      <c r="BC531">
        <v>2</v>
      </c>
      <c r="BD531">
        <v>-1.85</v>
      </c>
      <c r="BE531">
        <v>17.45</v>
      </c>
      <c r="BF531">
        <v>19.309999999999999</v>
      </c>
      <c r="BG531">
        <v>-138</v>
      </c>
      <c r="BH531">
        <v>11.25</v>
      </c>
      <c r="BI531">
        <v>53.19</v>
      </c>
      <c r="BJ531">
        <v>37</v>
      </c>
      <c r="BK531">
        <v>175</v>
      </c>
      <c r="BL531">
        <v>2</v>
      </c>
      <c r="BM531">
        <v>0.49</v>
      </c>
      <c r="BN531">
        <v>13.79</v>
      </c>
      <c r="BO531">
        <v>0.91</v>
      </c>
      <c r="BP531">
        <v>5.47</v>
      </c>
      <c r="BQ531">
        <v>3</v>
      </c>
      <c r="BR531">
        <v>18</v>
      </c>
      <c r="BS531">
        <v>-15</v>
      </c>
      <c r="BT531">
        <v>14.29</v>
      </c>
      <c r="BU531">
        <v>0</v>
      </c>
      <c r="BV531">
        <v>8.11</v>
      </c>
      <c r="BW531">
        <v>6.67</v>
      </c>
      <c r="BX531">
        <v>89.71</v>
      </c>
      <c r="BY531">
        <v>40</v>
      </c>
      <c r="BZ531">
        <v>0</v>
      </c>
      <c r="CA531">
        <v>0</v>
      </c>
      <c r="CB531">
        <v>7.33</v>
      </c>
      <c r="CC531">
        <v>14</v>
      </c>
      <c r="CD531">
        <v>36</v>
      </c>
      <c r="CE531">
        <v>177</v>
      </c>
      <c r="CF531">
        <v>24</v>
      </c>
      <c r="CG531">
        <v>4</v>
      </c>
      <c r="CH531">
        <v>0</v>
      </c>
      <c r="CI531">
        <v>0</v>
      </c>
      <c r="CJ531">
        <v>2</v>
      </c>
      <c r="CK531">
        <v>2</v>
      </c>
      <c r="CL531">
        <v>0</v>
      </c>
      <c r="CM531">
        <v>1</v>
      </c>
      <c r="CN531">
        <v>1</v>
      </c>
      <c r="CO531">
        <v>0</v>
      </c>
      <c r="CP531">
        <v>197.42</v>
      </c>
      <c r="CQ531">
        <v>203.38</v>
      </c>
      <c r="CR531">
        <v>49.26</v>
      </c>
      <c r="CS531">
        <v>16.48</v>
      </c>
      <c r="CT531">
        <v>17.489999999999998</v>
      </c>
      <c r="CU531">
        <v>52.68</v>
      </c>
      <c r="CV531">
        <v>49.94</v>
      </c>
      <c r="CW531">
        <v>56.39</v>
      </c>
      <c r="CX531">
        <v>50.65</v>
      </c>
      <c r="CY531">
        <v>54.4</v>
      </c>
      <c r="CZ531">
        <v>54.53</v>
      </c>
    </row>
    <row r="532" spans="1:104">
      <c r="A532" t="s">
        <v>837</v>
      </c>
      <c r="B532" t="s">
        <v>838</v>
      </c>
      <c r="C532" t="s">
        <v>68</v>
      </c>
      <c r="D532" t="s">
        <v>839</v>
      </c>
      <c r="E532">
        <v>67</v>
      </c>
      <c r="F532">
        <v>20142015</v>
      </c>
      <c r="G532">
        <v>22</v>
      </c>
      <c r="H532">
        <v>0.92500000000000004</v>
      </c>
      <c r="I532">
        <v>0.92500000000000004</v>
      </c>
      <c r="J532">
        <v>0</v>
      </c>
      <c r="K532">
        <v>0</v>
      </c>
      <c r="L532">
        <v>0</v>
      </c>
      <c r="M532">
        <v>0</v>
      </c>
      <c r="N532">
        <v>0</v>
      </c>
      <c r="O532">
        <v>0</v>
      </c>
      <c r="P532">
        <v>1</v>
      </c>
      <c r="Q532">
        <v>7.41</v>
      </c>
      <c r="R532">
        <v>91.67</v>
      </c>
      <c r="S532" t="s">
        <v>1488</v>
      </c>
      <c r="T532">
        <v>2.4900000000000002</v>
      </c>
      <c r="U532">
        <v>0.21</v>
      </c>
      <c r="V532">
        <v>-12.79</v>
      </c>
      <c r="W532">
        <v>0</v>
      </c>
      <c r="X532">
        <v>12.79</v>
      </c>
      <c r="Y532">
        <v>-9</v>
      </c>
      <c r="Z532">
        <v>0</v>
      </c>
      <c r="AA532">
        <v>9</v>
      </c>
      <c r="AB532">
        <v>0</v>
      </c>
      <c r="AC532">
        <v>38.1</v>
      </c>
      <c r="AD532">
        <v>38.1</v>
      </c>
      <c r="AE532">
        <v>0</v>
      </c>
      <c r="AF532">
        <v>-4.8499999999999996</v>
      </c>
      <c r="AG532">
        <v>12.26</v>
      </c>
      <c r="AH532">
        <v>-23</v>
      </c>
      <c r="AI532">
        <v>2</v>
      </c>
      <c r="AJ532">
        <v>25</v>
      </c>
      <c r="AK532">
        <v>8.4700000000000006</v>
      </c>
      <c r="AL532">
        <v>105.82</v>
      </c>
      <c r="AM532">
        <v>114.29</v>
      </c>
      <c r="AN532">
        <v>50</v>
      </c>
      <c r="AO532">
        <v>0</v>
      </c>
      <c r="AP532">
        <v>0</v>
      </c>
      <c r="AQ532">
        <v>0</v>
      </c>
      <c r="AR532">
        <v>-2.35</v>
      </c>
      <c r="AS532">
        <v>11.76</v>
      </c>
      <c r="AT532">
        <v>14.12</v>
      </c>
      <c r="AU532">
        <v>-13</v>
      </c>
      <c r="AV532">
        <v>2</v>
      </c>
      <c r="AW532">
        <v>15</v>
      </c>
      <c r="AX532">
        <v>8.4700000000000006</v>
      </c>
      <c r="AY532">
        <v>63.49</v>
      </c>
      <c r="AZ532">
        <v>71.959999999999994</v>
      </c>
      <c r="BA532">
        <v>50</v>
      </c>
      <c r="BB532">
        <v>0</v>
      </c>
      <c r="BC532">
        <v>0</v>
      </c>
      <c r="BD532">
        <v>-6.4</v>
      </c>
      <c r="BE532">
        <v>7.69</v>
      </c>
      <c r="BF532">
        <v>14.09</v>
      </c>
      <c r="BG532">
        <v>-11</v>
      </c>
      <c r="BH532">
        <v>4.2300000000000004</v>
      </c>
      <c r="BI532">
        <v>50.79</v>
      </c>
      <c r="BJ532">
        <v>1</v>
      </c>
      <c r="BK532">
        <v>12</v>
      </c>
      <c r="BL532">
        <v>0</v>
      </c>
      <c r="BM532">
        <v>-2.78</v>
      </c>
      <c r="BN532">
        <v>2.78</v>
      </c>
      <c r="BO532">
        <v>0</v>
      </c>
      <c r="BP532">
        <v>4.2300000000000004</v>
      </c>
      <c r="BQ532">
        <v>0</v>
      </c>
      <c r="BR532">
        <v>1</v>
      </c>
      <c r="BS532">
        <v>-1</v>
      </c>
      <c r="BT532">
        <v>0</v>
      </c>
      <c r="BU532" t="s">
        <v>1488</v>
      </c>
      <c r="BV532">
        <v>0</v>
      </c>
      <c r="BW532">
        <v>0</v>
      </c>
      <c r="BX532">
        <v>91.67</v>
      </c>
      <c r="BY532">
        <v>40</v>
      </c>
      <c r="BZ532">
        <v>0</v>
      </c>
      <c r="CA532">
        <v>0</v>
      </c>
      <c r="CB532">
        <v>8.33</v>
      </c>
      <c r="CC532">
        <v>1</v>
      </c>
      <c r="CD532">
        <v>5</v>
      </c>
      <c r="CE532">
        <v>11</v>
      </c>
      <c r="CF532">
        <v>1</v>
      </c>
      <c r="CG532">
        <v>0</v>
      </c>
      <c r="CH532">
        <v>0</v>
      </c>
      <c r="CI532">
        <v>0</v>
      </c>
      <c r="CJ532">
        <v>0</v>
      </c>
      <c r="CK532">
        <v>0</v>
      </c>
      <c r="CL532">
        <v>0</v>
      </c>
      <c r="CM532">
        <v>0</v>
      </c>
      <c r="CN532">
        <v>1</v>
      </c>
      <c r="CO532">
        <v>4.2300000000000004</v>
      </c>
      <c r="CP532">
        <v>14.18</v>
      </c>
      <c r="CQ532">
        <v>310.02999999999997</v>
      </c>
      <c r="CR532">
        <v>4.37</v>
      </c>
      <c r="CS532">
        <v>18</v>
      </c>
      <c r="CT532">
        <v>17.2</v>
      </c>
      <c r="CU532">
        <v>49.22</v>
      </c>
      <c r="CV532">
        <v>51.29</v>
      </c>
      <c r="CW532">
        <v>53.97</v>
      </c>
      <c r="CX532">
        <v>55.68</v>
      </c>
      <c r="CY532">
        <v>56.32</v>
      </c>
      <c r="CZ532">
        <v>53.49</v>
      </c>
    </row>
    <row r="533" spans="1:104">
      <c r="A533" t="s">
        <v>172</v>
      </c>
      <c r="B533" t="s">
        <v>173</v>
      </c>
      <c r="C533" t="s">
        <v>62</v>
      </c>
      <c r="D533" t="s">
        <v>174</v>
      </c>
      <c r="E533">
        <v>71</v>
      </c>
      <c r="F533">
        <v>20142015</v>
      </c>
      <c r="G533">
        <v>28</v>
      </c>
      <c r="H533">
        <v>1.75</v>
      </c>
      <c r="I533">
        <v>2.75</v>
      </c>
      <c r="J533">
        <v>0</v>
      </c>
      <c r="K533">
        <v>1</v>
      </c>
      <c r="L533">
        <v>1</v>
      </c>
      <c r="M533">
        <v>0</v>
      </c>
      <c r="N533">
        <v>0.49</v>
      </c>
      <c r="O533">
        <v>0.49</v>
      </c>
      <c r="P533">
        <v>-1</v>
      </c>
      <c r="Q533">
        <v>13.07</v>
      </c>
      <c r="R533">
        <v>100.74</v>
      </c>
      <c r="S533">
        <v>0</v>
      </c>
      <c r="T533">
        <v>-0.77</v>
      </c>
      <c r="U533">
        <v>1.74</v>
      </c>
      <c r="V533">
        <v>-3.52</v>
      </c>
      <c r="W533">
        <v>14.13</v>
      </c>
      <c r="X533">
        <v>17.649999999999999</v>
      </c>
      <c r="Y533">
        <v>-66</v>
      </c>
      <c r="Z533">
        <v>13</v>
      </c>
      <c r="AA533">
        <v>79</v>
      </c>
      <c r="AB533">
        <v>6.33</v>
      </c>
      <c r="AC533">
        <v>38.44</v>
      </c>
      <c r="AD533">
        <v>44.77</v>
      </c>
      <c r="AE533">
        <v>3</v>
      </c>
      <c r="AF533">
        <v>0.05</v>
      </c>
      <c r="AG533">
        <v>13.02</v>
      </c>
      <c r="AH533">
        <v>-147</v>
      </c>
      <c r="AI533">
        <v>26</v>
      </c>
      <c r="AJ533">
        <v>173</v>
      </c>
      <c r="AK533">
        <v>12.65</v>
      </c>
      <c r="AL533">
        <v>84.18</v>
      </c>
      <c r="AM533">
        <v>96.84</v>
      </c>
      <c r="AN533">
        <v>73.08</v>
      </c>
      <c r="AO533">
        <v>0</v>
      </c>
      <c r="AP533">
        <v>14</v>
      </c>
      <c r="AQ533">
        <v>6</v>
      </c>
      <c r="AR533">
        <v>0.89</v>
      </c>
      <c r="AS533">
        <v>14.72</v>
      </c>
      <c r="AT533">
        <v>13.83</v>
      </c>
      <c r="AU533">
        <v>-115</v>
      </c>
      <c r="AV533">
        <v>24</v>
      </c>
      <c r="AW533">
        <v>139</v>
      </c>
      <c r="AX533">
        <v>11.68</v>
      </c>
      <c r="AY533">
        <v>67.64</v>
      </c>
      <c r="AZ533">
        <v>79.319999999999993</v>
      </c>
      <c r="BA533">
        <v>79.17</v>
      </c>
      <c r="BB533">
        <v>4</v>
      </c>
      <c r="BC533">
        <v>6</v>
      </c>
      <c r="BD533">
        <v>2.4300000000000002</v>
      </c>
      <c r="BE533">
        <v>17.12</v>
      </c>
      <c r="BF533">
        <v>14.69</v>
      </c>
      <c r="BG533">
        <v>-73</v>
      </c>
      <c r="BH533">
        <v>9.25</v>
      </c>
      <c r="BI533">
        <v>44.77</v>
      </c>
      <c r="BJ533">
        <v>19</v>
      </c>
      <c r="BK533">
        <v>92</v>
      </c>
      <c r="BL533">
        <v>2</v>
      </c>
      <c r="BM533">
        <v>6.42</v>
      </c>
      <c r="BN533">
        <v>11.76</v>
      </c>
      <c r="BO533">
        <v>0.97</v>
      </c>
      <c r="BP533">
        <v>4.38</v>
      </c>
      <c r="BQ533">
        <v>2</v>
      </c>
      <c r="BR533">
        <v>9</v>
      </c>
      <c r="BS533">
        <v>-7</v>
      </c>
      <c r="BT533">
        <v>18.18</v>
      </c>
      <c r="BU533">
        <v>0</v>
      </c>
      <c r="BV533">
        <v>10.53</v>
      </c>
      <c r="BW533">
        <v>8.33</v>
      </c>
      <c r="BX533">
        <v>90.22</v>
      </c>
      <c r="BY533">
        <v>40</v>
      </c>
      <c r="BZ533">
        <v>0</v>
      </c>
      <c r="CA533">
        <v>0</v>
      </c>
      <c r="CB533">
        <v>3.77</v>
      </c>
      <c r="CC533">
        <v>4</v>
      </c>
      <c r="CD533">
        <v>26</v>
      </c>
      <c r="CE533">
        <v>102</v>
      </c>
      <c r="CF533">
        <v>6</v>
      </c>
      <c r="CG533">
        <v>2</v>
      </c>
      <c r="CH533">
        <v>0</v>
      </c>
      <c r="CI533">
        <v>1</v>
      </c>
      <c r="CJ533">
        <v>2</v>
      </c>
      <c r="CK533">
        <v>6</v>
      </c>
      <c r="CL533">
        <v>7</v>
      </c>
      <c r="CM533">
        <v>2</v>
      </c>
      <c r="CN533">
        <v>1</v>
      </c>
      <c r="CO533">
        <v>-0.49</v>
      </c>
      <c r="CP533">
        <v>123.3</v>
      </c>
      <c r="CQ533">
        <v>194.49</v>
      </c>
      <c r="CR533">
        <v>38.799999999999997</v>
      </c>
      <c r="CS533">
        <v>17.14</v>
      </c>
      <c r="CT533">
        <v>17.61</v>
      </c>
      <c r="CU533">
        <v>51.52</v>
      </c>
      <c r="CV533">
        <v>49.64</v>
      </c>
      <c r="CW533">
        <v>57.22</v>
      </c>
      <c r="CX533">
        <v>53.84</v>
      </c>
      <c r="CY533">
        <v>53.79</v>
      </c>
      <c r="CZ533">
        <v>54.58</v>
      </c>
    </row>
    <row r="534" spans="1:104">
      <c r="A534" t="s">
        <v>1753</v>
      </c>
      <c r="B534" t="s">
        <v>1754</v>
      </c>
      <c r="C534" t="s">
        <v>87</v>
      </c>
      <c r="D534" t="s">
        <v>767</v>
      </c>
      <c r="E534">
        <v>15</v>
      </c>
      <c r="F534">
        <v>20142015</v>
      </c>
      <c r="G534">
        <v>30</v>
      </c>
      <c r="H534">
        <v>0.57499999999999996</v>
      </c>
      <c r="I534">
        <v>0.56200000000000006</v>
      </c>
      <c r="J534">
        <v>0</v>
      </c>
      <c r="K534">
        <v>0</v>
      </c>
      <c r="L534">
        <v>0</v>
      </c>
      <c r="M534">
        <v>0</v>
      </c>
      <c r="N534">
        <v>0</v>
      </c>
      <c r="O534">
        <v>0</v>
      </c>
      <c r="P534">
        <v>-1</v>
      </c>
      <c r="Q534">
        <v>6.38</v>
      </c>
      <c r="R534">
        <v>90.48</v>
      </c>
      <c r="S534">
        <v>0</v>
      </c>
      <c r="T534">
        <v>-2.63</v>
      </c>
      <c r="U534">
        <v>2.0499999999999998</v>
      </c>
      <c r="V534">
        <v>-9.6300000000000008</v>
      </c>
      <c r="W534">
        <v>5.26</v>
      </c>
      <c r="X534">
        <v>14.89</v>
      </c>
      <c r="Y534">
        <v>-17</v>
      </c>
      <c r="Z534">
        <v>1</v>
      </c>
      <c r="AA534">
        <v>18</v>
      </c>
      <c r="AB534">
        <v>1.95</v>
      </c>
      <c r="AC534">
        <v>35.130000000000003</v>
      </c>
      <c r="AD534">
        <v>37.08</v>
      </c>
      <c r="AE534">
        <v>1</v>
      </c>
      <c r="AF534">
        <v>-3.29</v>
      </c>
      <c r="AG534">
        <v>9.68</v>
      </c>
      <c r="AH534">
        <v>-41</v>
      </c>
      <c r="AI534">
        <v>3</v>
      </c>
      <c r="AJ534">
        <v>44</v>
      </c>
      <c r="AK534">
        <v>5.86</v>
      </c>
      <c r="AL534">
        <v>85.88</v>
      </c>
      <c r="AM534">
        <v>91.73</v>
      </c>
      <c r="AN534">
        <v>33.33</v>
      </c>
      <c r="AO534">
        <v>0</v>
      </c>
      <c r="AP534">
        <v>2</v>
      </c>
      <c r="AQ534">
        <v>1</v>
      </c>
      <c r="AR534">
        <v>-7.17</v>
      </c>
      <c r="AS534">
        <v>3.12</v>
      </c>
      <c r="AT534">
        <v>10.29</v>
      </c>
      <c r="AU534">
        <v>-30</v>
      </c>
      <c r="AV534">
        <v>1</v>
      </c>
      <c r="AW534">
        <v>31</v>
      </c>
      <c r="AX534">
        <v>1.95</v>
      </c>
      <c r="AY534">
        <v>60.5</v>
      </c>
      <c r="AZ534">
        <v>62.46</v>
      </c>
      <c r="BA534">
        <v>100</v>
      </c>
      <c r="BB534">
        <v>0</v>
      </c>
      <c r="BC534">
        <v>1</v>
      </c>
      <c r="BD534">
        <v>-3.97</v>
      </c>
      <c r="BE534">
        <v>4.55</v>
      </c>
      <c r="BF534">
        <v>8.51</v>
      </c>
      <c r="BG534">
        <v>-20</v>
      </c>
      <c r="BH534">
        <v>1.95</v>
      </c>
      <c r="BI534">
        <v>40.99</v>
      </c>
      <c r="BJ534">
        <v>1</v>
      </c>
      <c r="BK534">
        <v>21</v>
      </c>
      <c r="BL534">
        <v>1</v>
      </c>
      <c r="BM534">
        <v>-33.33</v>
      </c>
      <c r="BN534">
        <v>33.33</v>
      </c>
      <c r="BO534">
        <v>0</v>
      </c>
      <c r="BP534">
        <v>3.9</v>
      </c>
      <c r="BQ534">
        <v>0</v>
      </c>
      <c r="BR534">
        <v>2</v>
      </c>
      <c r="BS534">
        <v>-2</v>
      </c>
      <c r="BT534">
        <v>0</v>
      </c>
      <c r="BU534">
        <v>0</v>
      </c>
      <c r="BV534">
        <v>0</v>
      </c>
      <c r="BW534">
        <v>0</v>
      </c>
      <c r="BX534">
        <v>90.48</v>
      </c>
      <c r="BY534">
        <v>38.1</v>
      </c>
      <c r="BZ534">
        <v>8</v>
      </c>
      <c r="CA534">
        <v>13</v>
      </c>
      <c r="CB534">
        <v>3.03</v>
      </c>
      <c r="CC534">
        <v>1</v>
      </c>
      <c r="CD534">
        <v>2</v>
      </c>
      <c r="CE534">
        <v>32</v>
      </c>
      <c r="CF534">
        <v>1</v>
      </c>
      <c r="CG534">
        <v>0</v>
      </c>
      <c r="CH534">
        <v>0</v>
      </c>
      <c r="CI534">
        <v>0</v>
      </c>
      <c r="CJ534">
        <v>1</v>
      </c>
      <c r="CK534">
        <v>1</v>
      </c>
      <c r="CL534">
        <v>2</v>
      </c>
      <c r="CM534">
        <v>1</v>
      </c>
      <c r="CN534">
        <v>0</v>
      </c>
      <c r="CO534">
        <v>-1.95</v>
      </c>
      <c r="CP534">
        <v>30.74</v>
      </c>
      <c r="CQ534">
        <v>55.76</v>
      </c>
      <c r="CR534">
        <v>35.54</v>
      </c>
      <c r="CS534">
        <v>16.260000000000002</v>
      </c>
      <c r="CT534">
        <v>16.73</v>
      </c>
      <c r="CU534">
        <v>49.08</v>
      </c>
      <c r="CV534">
        <v>50.42</v>
      </c>
      <c r="CW534">
        <v>46.7</v>
      </c>
      <c r="CX534">
        <v>48.45</v>
      </c>
      <c r="CY534">
        <v>53.39</v>
      </c>
      <c r="CZ534">
        <v>52.49</v>
      </c>
    </row>
    <row r="535" spans="1:104">
      <c r="A535" t="s">
        <v>1646</v>
      </c>
      <c r="B535" t="s">
        <v>1647</v>
      </c>
      <c r="C535" t="s">
        <v>100</v>
      </c>
      <c r="D535" t="s">
        <v>1056</v>
      </c>
      <c r="E535">
        <v>12</v>
      </c>
      <c r="F535">
        <v>20142015</v>
      </c>
      <c r="G535">
        <v>27</v>
      </c>
      <c r="H535">
        <v>0.75</v>
      </c>
      <c r="I535">
        <v>0.75</v>
      </c>
      <c r="J535">
        <v>0</v>
      </c>
      <c r="K535">
        <v>0</v>
      </c>
      <c r="L535">
        <v>0</v>
      </c>
      <c r="M535">
        <v>0</v>
      </c>
      <c r="N535">
        <v>0</v>
      </c>
      <c r="O535">
        <v>0</v>
      </c>
      <c r="P535">
        <v>0</v>
      </c>
      <c r="Q535">
        <v>100</v>
      </c>
      <c r="R535" t="s">
        <v>1488</v>
      </c>
      <c r="S535" t="s">
        <v>1488</v>
      </c>
      <c r="T535">
        <v>45.92</v>
      </c>
      <c r="U535">
        <v>0.13</v>
      </c>
      <c r="V535" t="s">
        <v>1488</v>
      </c>
      <c r="W535" t="s">
        <v>1488</v>
      </c>
      <c r="X535">
        <v>12</v>
      </c>
      <c r="Y535">
        <v>0</v>
      </c>
      <c r="Z535">
        <v>0</v>
      </c>
      <c r="AA535">
        <v>0</v>
      </c>
      <c r="AB535">
        <v>0</v>
      </c>
      <c r="AC535">
        <v>0</v>
      </c>
      <c r="AD535">
        <v>0</v>
      </c>
      <c r="AE535">
        <v>0</v>
      </c>
      <c r="AF535">
        <v>90</v>
      </c>
      <c r="AG535">
        <v>10</v>
      </c>
      <c r="AH535">
        <v>1</v>
      </c>
      <c r="AI535">
        <v>1</v>
      </c>
      <c r="AJ535">
        <v>0</v>
      </c>
      <c r="AK535">
        <v>39.340000000000003</v>
      </c>
      <c r="AL535">
        <v>0</v>
      </c>
      <c r="AM535">
        <v>39.340000000000003</v>
      </c>
      <c r="AN535">
        <v>0</v>
      </c>
      <c r="AO535">
        <v>0</v>
      </c>
      <c r="AP535">
        <v>0</v>
      </c>
      <c r="AQ535">
        <v>0</v>
      </c>
      <c r="AR535">
        <v>90.79</v>
      </c>
      <c r="AS535">
        <v>100</v>
      </c>
      <c r="AT535">
        <v>9.2100000000000009</v>
      </c>
      <c r="AU535">
        <v>1</v>
      </c>
      <c r="AV535">
        <v>1</v>
      </c>
      <c r="AW535">
        <v>0</v>
      </c>
      <c r="AX535">
        <v>39.340000000000003</v>
      </c>
      <c r="AY535">
        <v>0</v>
      </c>
      <c r="AZ535">
        <v>39.340000000000003</v>
      </c>
      <c r="BA535">
        <v>0</v>
      </c>
      <c r="BB535">
        <v>0</v>
      </c>
      <c r="BC535">
        <v>0</v>
      </c>
      <c r="BD535" t="s">
        <v>1488</v>
      </c>
      <c r="BE535" t="s">
        <v>1488</v>
      </c>
      <c r="BF535">
        <v>13.73</v>
      </c>
      <c r="BG535">
        <v>0</v>
      </c>
      <c r="BH535">
        <v>0</v>
      </c>
      <c r="BI535">
        <v>0</v>
      </c>
      <c r="BJ535">
        <v>0</v>
      </c>
      <c r="BK535">
        <v>0</v>
      </c>
      <c r="BL535">
        <v>0</v>
      </c>
      <c r="BM535" t="s">
        <v>1488</v>
      </c>
      <c r="BN535">
        <v>10</v>
      </c>
      <c r="BO535">
        <v>0</v>
      </c>
      <c r="BP535">
        <v>0</v>
      </c>
      <c r="BQ535">
        <v>0</v>
      </c>
      <c r="BR535">
        <v>0</v>
      </c>
      <c r="BS535">
        <v>0</v>
      </c>
      <c r="BT535" t="s">
        <v>1488</v>
      </c>
      <c r="BU535" t="s">
        <v>1488</v>
      </c>
      <c r="BV535" t="s">
        <v>1488</v>
      </c>
      <c r="BW535">
        <v>0</v>
      </c>
      <c r="BX535" t="s">
        <v>1488</v>
      </c>
      <c r="BY535">
        <v>40</v>
      </c>
      <c r="BZ535">
        <v>0</v>
      </c>
      <c r="CA535">
        <v>0</v>
      </c>
      <c r="CB535">
        <v>50</v>
      </c>
      <c r="CC535">
        <v>1</v>
      </c>
      <c r="CD535">
        <v>1</v>
      </c>
      <c r="CE535">
        <v>1</v>
      </c>
      <c r="CF535">
        <v>0</v>
      </c>
      <c r="CG535">
        <v>0</v>
      </c>
      <c r="CH535">
        <v>0</v>
      </c>
      <c r="CI535">
        <v>0</v>
      </c>
      <c r="CJ535">
        <v>0</v>
      </c>
      <c r="CK535">
        <v>0</v>
      </c>
      <c r="CL535">
        <v>0</v>
      </c>
      <c r="CM535">
        <v>0</v>
      </c>
      <c r="CN535">
        <v>0</v>
      </c>
      <c r="CO535">
        <v>0</v>
      </c>
      <c r="CP535">
        <v>1.52</v>
      </c>
      <c r="CQ535">
        <v>49.45</v>
      </c>
      <c r="CR535">
        <v>2.99</v>
      </c>
      <c r="CS535">
        <v>17.760000000000002</v>
      </c>
      <c r="CT535">
        <v>17.059999999999999</v>
      </c>
      <c r="CU535">
        <v>45.91</v>
      </c>
      <c r="CV535">
        <v>52.25</v>
      </c>
      <c r="CW535">
        <v>48.8</v>
      </c>
      <c r="CX535">
        <v>57.5</v>
      </c>
      <c r="CY535">
        <v>55.01</v>
      </c>
      <c r="CZ535">
        <v>50.27</v>
      </c>
    </row>
    <row r="536" spans="1:104">
      <c r="A536" t="s">
        <v>772</v>
      </c>
      <c r="B536" t="s">
        <v>773</v>
      </c>
      <c r="C536" t="s">
        <v>62</v>
      </c>
      <c r="D536" t="s">
        <v>767</v>
      </c>
      <c r="E536">
        <v>50</v>
      </c>
      <c r="F536">
        <v>20142015</v>
      </c>
      <c r="G536">
        <v>20</v>
      </c>
      <c r="H536">
        <v>0.64200000000000002</v>
      </c>
      <c r="I536" t="s">
        <v>1488</v>
      </c>
      <c r="J536">
        <v>0</v>
      </c>
      <c r="K536">
        <v>0</v>
      </c>
      <c r="L536">
        <v>0</v>
      </c>
      <c r="M536">
        <v>0</v>
      </c>
      <c r="N536">
        <v>0</v>
      </c>
      <c r="O536">
        <v>0</v>
      </c>
      <c r="P536">
        <v>1</v>
      </c>
      <c r="Q536">
        <v>13.7</v>
      </c>
      <c r="R536">
        <v>73.53</v>
      </c>
      <c r="S536">
        <v>0</v>
      </c>
      <c r="T536">
        <v>8.15</v>
      </c>
      <c r="U536">
        <v>0.86</v>
      </c>
      <c r="V536">
        <v>-1.06</v>
      </c>
      <c r="W536">
        <v>11.11</v>
      </c>
      <c r="X536">
        <v>12.17</v>
      </c>
      <c r="Y536">
        <v>-35</v>
      </c>
      <c r="Z536">
        <v>5</v>
      </c>
      <c r="AA536">
        <v>40</v>
      </c>
      <c r="AB536">
        <v>6.96</v>
      </c>
      <c r="AC536">
        <v>55.71</v>
      </c>
      <c r="AD536">
        <v>62.67</v>
      </c>
      <c r="AE536">
        <v>1</v>
      </c>
      <c r="AF536">
        <v>4.6100000000000003</v>
      </c>
      <c r="AG536">
        <v>9.09</v>
      </c>
      <c r="AH536">
        <v>-53</v>
      </c>
      <c r="AI536">
        <v>10</v>
      </c>
      <c r="AJ536">
        <v>63</v>
      </c>
      <c r="AK536">
        <v>13.93</v>
      </c>
      <c r="AL536">
        <v>87.74</v>
      </c>
      <c r="AM536">
        <v>101.66</v>
      </c>
      <c r="AN536">
        <v>70</v>
      </c>
      <c r="AO536">
        <v>0</v>
      </c>
      <c r="AP536">
        <v>2</v>
      </c>
      <c r="AQ536">
        <v>3</v>
      </c>
      <c r="AR536">
        <v>5.01</v>
      </c>
      <c r="AS536">
        <v>15.79</v>
      </c>
      <c r="AT536">
        <v>10.78</v>
      </c>
      <c r="AU536">
        <v>-39</v>
      </c>
      <c r="AV536">
        <v>9</v>
      </c>
      <c r="AW536">
        <v>48</v>
      </c>
      <c r="AX536">
        <v>12.53</v>
      </c>
      <c r="AY536">
        <v>66.849999999999994</v>
      </c>
      <c r="AZ536">
        <v>79.38</v>
      </c>
      <c r="BA536">
        <v>77.78</v>
      </c>
      <c r="BB536">
        <v>1</v>
      </c>
      <c r="BC536">
        <v>3</v>
      </c>
      <c r="BD536">
        <v>5.45</v>
      </c>
      <c r="BE536">
        <v>17.07</v>
      </c>
      <c r="BF536">
        <v>11.63</v>
      </c>
      <c r="BG536">
        <v>-27</v>
      </c>
      <c r="BH536">
        <v>9.75</v>
      </c>
      <c r="BI536">
        <v>47.35</v>
      </c>
      <c r="BJ536">
        <v>7</v>
      </c>
      <c r="BK536">
        <v>34</v>
      </c>
      <c r="BL536">
        <v>2</v>
      </c>
      <c r="BM536">
        <v>-12.9</v>
      </c>
      <c r="BN536">
        <v>12.9</v>
      </c>
      <c r="BO536">
        <v>0</v>
      </c>
      <c r="BP536">
        <v>12.53</v>
      </c>
      <c r="BQ536">
        <v>0</v>
      </c>
      <c r="BR536">
        <v>9</v>
      </c>
      <c r="BS536">
        <v>-9</v>
      </c>
      <c r="BT536">
        <v>0</v>
      </c>
      <c r="BU536">
        <v>0</v>
      </c>
      <c r="BV536">
        <v>0</v>
      </c>
      <c r="BW536">
        <v>0</v>
      </c>
      <c r="BX536">
        <v>73.53</v>
      </c>
      <c r="BY536">
        <v>40</v>
      </c>
      <c r="BZ536">
        <v>0</v>
      </c>
      <c r="CA536">
        <v>0</v>
      </c>
      <c r="CB536">
        <v>12.5</v>
      </c>
      <c r="CC536">
        <v>3</v>
      </c>
      <c r="CD536">
        <v>7</v>
      </c>
      <c r="CE536">
        <v>21</v>
      </c>
      <c r="CF536">
        <v>0</v>
      </c>
      <c r="CG536">
        <v>0</v>
      </c>
      <c r="CH536">
        <v>0</v>
      </c>
      <c r="CI536">
        <v>0</v>
      </c>
      <c r="CJ536">
        <v>2</v>
      </c>
      <c r="CK536">
        <v>1</v>
      </c>
      <c r="CL536">
        <v>0</v>
      </c>
      <c r="CM536">
        <v>0</v>
      </c>
      <c r="CN536">
        <v>1</v>
      </c>
      <c r="CO536">
        <v>1.39</v>
      </c>
      <c r="CP536">
        <v>43.08</v>
      </c>
      <c r="CQ536">
        <v>252.19</v>
      </c>
      <c r="CR536">
        <v>14.59</v>
      </c>
      <c r="CS536">
        <v>16.95</v>
      </c>
      <c r="CT536">
        <v>17.64</v>
      </c>
      <c r="CU536">
        <v>52.37</v>
      </c>
      <c r="CV536">
        <v>49.92</v>
      </c>
      <c r="CW536">
        <v>50.18</v>
      </c>
      <c r="CX536">
        <v>45.63</v>
      </c>
      <c r="CY536">
        <v>54.22</v>
      </c>
      <c r="CZ536">
        <v>54.4</v>
      </c>
    </row>
    <row r="537" spans="1:104">
      <c r="A537" t="s">
        <v>187</v>
      </c>
      <c r="B537" t="s">
        <v>188</v>
      </c>
      <c r="C537" t="s">
        <v>124</v>
      </c>
      <c r="D537" t="s">
        <v>77</v>
      </c>
      <c r="E537">
        <v>66</v>
      </c>
      <c r="F537">
        <v>20142015</v>
      </c>
      <c r="G537">
        <v>32</v>
      </c>
      <c r="H537">
        <v>6.5</v>
      </c>
      <c r="I537">
        <v>5.9</v>
      </c>
      <c r="J537">
        <v>0</v>
      </c>
      <c r="K537">
        <v>0</v>
      </c>
      <c r="L537">
        <v>0</v>
      </c>
      <c r="M537">
        <v>0</v>
      </c>
      <c r="N537">
        <v>0</v>
      </c>
      <c r="O537">
        <v>0</v>
      </c>
      <c r="P537">
        <v>2</v>
      </c>
      <c r="Q537">
        <v>20</v>
      </c>
      <c r="R537" t="s">
        <v>1488</v>
      </c>
      <c r="S537" t="s">
        <v>1488</v>
      </c>
      <c r="T537">
        <v>60.37</v>
      </c>
      <c r="U537">
        <v>0.02</v>
      </c>
      <c r="V537">
        <v>-15.32</v>
      </c>
      <c r="W537">
        <v>0</v>
      </c>
      <c r="X537">
        <v>15.32</v>
      </c>
      <c r="Y537">
        <v>-2</v>
      </c>
      <c r="Z537">
        <v>0</v>
      </c>
      <c r="AA537">
        <v>2</v>
      </c>
      <c r="AB537">
        <v>0</v>
      </c>
      <c r="AC537">
        <v>73.849999999999994</v>
      </c>
      <c r="AD537">
        <v>73.849999999999994</v>
      </c>
      <c r="AE537">
        <v>0</v>
      </c>
      <c r="AF537">
        <v>8.33</v>
      </c>
      <c r="AG537">
        <v>11.67</v>
      </c>
      <c r="AH537">
        <v>-3</v>
      </c>
      <c r="AI537">
        <v>1</v>
      </c>
      <c r="AJ537">
        <v>4</v>
      </c>
      <c r="AK537">
        <v>36.92</v>
      </c>
      <c r="AL537">
        <v>147.69</v>
      </c>
      <c r="AM537">
        <v>184.62</v>
      </c>
      <c r="AN537">
        <v>0</v>
      </c>
      <c r="AO537">
        <v>0</v>
      </c>
      <c r="AP537">
        <v>0</v>
      </c>
      <c r="AQ537">
        <v>0</v>
      </c>
      <c r="AR537">
        <v>-12.94</v>
      </c>
      <c r="AS537">
        <v>0</v>
      </c>
      <c r="AT537">
        <v>12.94</v>
      </c>
      <c r="AU537">
        <v>-3</v>
      </c>
      <c r="AV537">
        <v>0</v>
      </c>
      <c r="AW537">
        <v>3</v>
      </c>
      <c r="AX537">
        <v>0</v>
      </c>
      <c r="AY537">
        <v>110.77</v>
      </c>
      <c r="AZ537">
        <v>110.77</v>
      </c>
      <c r="BA537" t="s">
        <v>1488</v>
      </c>
      <c r="BB537">
        <v>0</v>
      </c>
      <c r="BC537">
        <v>0</v>
      </c>
      <c r="BD537">
        <v>-13.74</v>
      </c>
      <c r="BE537">
        <v>0</v>
      </c>
      <c r="BF537">
        <v>13.74</v>
      </c>
      <c r="BG537">
        <v>-2</v>
      </c>
      <c r="BH537">
        <v>0</v>
      </c>
      <c r="BI537">
        <v>73.849999999999994</v>
      </c>
      <c r="BJ537">
        <v>0</v>
      </c>
      <c r="BK537">
        <v>2</v>
      </c>
      <c r="BL537">
        <v>0</v>
      </c>
      <c r="BM537" t="s">
        <v>1488</v>
      </c>
      <c r="BN537">
        <v>8.82</v>
      </c>
      <c r="BO537">
        <v>0</v>
      </c>
      <c r="BP537">
        <v>0</v>
      </c>
      <c r="BQ537">
        <v>0</v>
      </c>
      <c r="BR537">
        <v>0</v>
      </c>
      <c r="BS537">
        <v>0</v>
      </c>
      <c r="BT537" t="s">
        <v>1488</v>
      </c>
      <c r="BU537" t="s">
        <v>1488</v>
      </c>
      <c r="BV537" t="s">
        <v>1488</v>
      </c>
      <c r="BW537" t="s">
        <v>1488</v>
      </c>
      <c r="BX537">
        <v>100</v>
      </c>
      <c r="BY537">
        <v>40</v>
      </c>
      <c r="BZ537">
        <v>0</v>
      </c>
      <c r="CA537">
        <v>0</v>
      </c>
      <c r="CB537">
        <v>66.67</v>
      </c>
      <c r="CC537">
        <v>2</v>
      </c>
      <c r="CD537">
        <v>0</v>
      </c>
      <c r="CE537">
        <v>1</v>
      </c>
      <c r="CF537">
        <v>0</v>
      </c>
      <c r="CG537">
        <v>0</v>
      </c>
      <c r="CH537">
        <v>0</v>
      </c>
      <c r="CI537">
        <v>0</v>
      </c>
      <c r="CJ537">
        <v>0</v>
      </c>
      <c r="CK537">
        <v>0</v>
      </c>
      <c r="CL537">
        <v>0</v>
      </c>
      <c r="CM537">
        <v>0</v>
      </c>
      <c r="CN537">
        <v>2</v>
      </c>
      <c r="CO537">
        <v>73.849999999999994</v>
      </c>
      <c r="CP537">
        <v>1.62</v>
      </c>
      <c r="CQ537">
        <v>285.18</v>
      </c>
      <c r="CR537">
        <v>0.56999999999999995</v>
      </c>
      <c r="CS537">
        <v>18.62</v>
      </c>
      <c r="CT537">
        <v>17.3</v>
      </c>
      <c r="CU537">
        <v>52.28</v>
      </c>
      <c r="CV537">
        <v>50.7</v>
      </c>
      <c r="CW537">
        <v>58.2</v>
      </c>
      <c r="CX537">
        <v>53.13</v>
      </c>
      <c r="CY537">
        <v>56.16</v>
      </c>
      <c r="CZ537">
        <v>54.61</v>
      </c>
    </row>
    <row r="538" spans="1:104">
      <c r="A538" t="s">
        <v>283</v>
      </c>
      <c r="B538" t="s">
        <v>284</v>
      </c>
      <c r="C538" t="s">
        <v>62</v>
      </c>
      <c r="D538" t="s">
        <v>182</v>
      </c>
      <c r="E538">
        <v>54</v>
      </c>
      <c r="F538">
        <v>20142015</v>
      </c>
      <c r="G538">
        <v>25</v>
      </c>
      <c r="H538">
        <v>4.2</v>
      </c>
      <c r="I538">
        <v>4.25</v>
      </c>
      <c r="J538">
        <v>0</v>
      </c>
      <c r="K538">
        <v>0</v>
      </c>
      <c r="L538">
        <v>0</v>
      </c>
      <c r="M538">
        <v>0</v>
      </c>
      <c r="N538">
        <v>0</v>
      </c>
      <c r="O538">
        <v>0</v>
      </c>
      <c r="P538">
        <v>-1</v>
      </c>
      <c r="Q538">
        <v>14.18</v>
      </c>
      <c r="R538">
        <v>91.28</v>
      </c>
      <c r="S538">
        <v>0</v>
      </c>
      <c r="T538">
        <v>13.48</v>
      </c>
      <c r="U538">
        <v>1.67</v>
      </c>
      <c r="V538">
        <v>9.1199999999999992</v>
      </c>
      <c r="W538">
        <v>20.63</v>
      </c>
      <c r="X538">
        <v>11.52</v>
      </c>
      <c r="Y538">
        <v>-37</v>
      </c>
      <c r="Z538">
        <v>13</v>
      </c>
      <c r="AA538">
        <v>50</v>
      </c>
      <c r="AB538">
        <v>8.66</v>
      </c>
      <c r="AC538">
        <v>33.32</v>
      </c>
      <c r="AD538">
        <v>41.98</v>
      </c>
      <c r="AE538">
        <v>2</v>
      </c>
      <c r="AF538">
        <v>2.27</v>
      </c>
      <c r="AG538">
        <v>11.91</v>
      </c>
      <c r="AH538">
        <v>-101</v>
      </c>
      <c r="AI538">
        <v>20</v>
      </c>
      <c r="AJ538">
        <v>121</v>
      </c>
      <c r="AK538">
        <v>13.33</v>
      </c>
      <c r="AL538">
        <v>80.64</v>
      </c>
      <c r="AM538">
        <v>93.97</v>
      </c>
      <c r="AN538">
        <v>75</v>
      </c>
      <c r="AO538">
        <v>0</v>
      </c>
      <c r="AP538">
        <v>6</v>
      </c>
      <c r="AQ538">
        <v>2</v>
      </c>
      <c r="AR538">
        <v>2.2000000000000002</v>
      </c>
      <c r="AS538">
        <v>16.38</v>
      </c>
      <c r="AT538">
        <v>14.18</v>
      </c>
      <c r="AU538">
        <v>-78</v>
      </c>
      <c r="AV538">
        <v>19</v>
      </c>
      <c r="AW538">
        <v>97</v>
      </c>
      <c r="AX538">
        <v>12.66</v>
      </c>
      <c r="AY538">
        <v>64.64</v>
      </c>
      <c r="AZ538">
        <v>77.3</v>
      </c>
      <c r="BA538">
        <v>78.95</v>
      </c>
      <c r="BB538">
        <v>0</v>
      </c>
      <c r="BC538">
        <v>2</v>
      </c>
      <c r="BD538">
        <v>3.53</v>
      </c>
      <c r="BE538">
        <v>18.75</v>
      </c>
      <c r="BF538">
        <v>15.22</v>
      </c>
      <c r="BG538">
        <v>-50</v>
      </c>
      <c r="BH538">
        <v>10</v>
      </c>
      <c r="BI538">
        <v>43.32</v>
      </c>
      <c r="BJ538">
        <v>15</v>
      </c>
      <c r="BK538">
        <v>65</v>
      </c>
      <c r="BL538">
        <v>2</v>
      </c>
      <c r="BM538">
        <v>9.09</v>
      </c>
      <c r="BN538">
        <v>0</v>
      </c>
      <c r="BO538">
        <v>0.67</v>
      </c>
      <c r="BP538">
        <v>6.66</v>
      </c>
      <c r="BQ538">
        <v>1</v>
      </c>
      <c r="BR538">
        <v>10</v>
      </c>
      <c r="BS538">
        <v>-9</v>
      </c>
      <c r="BT538">
        <v>9.09</v>
      </c>
      <c r="BU538">
        <v>0</v>
      </c>
      <c r="BV538">
        <v>6.67</v>
      </c>
      <c r="BW538">
        <v>5.26</v>
      </c>
      <c r="BX538">
        <v>84.62</v>
      </c>
      <c r="BY538">
        <v>40</v>
      </c>
      <c r="BZ538">
        <v>0</v>
      </c>
      <c r="CA538">
        <v>0</v>
      </c>
      <c r="CB538">
        <v>20</v>
      </c>
      <c r="CC538">
        <v>12</v>
      </c>
      <c r="CD538">
        <v>14</v>
      </c>
      <c r="CE538">
        <v>48</v>
      </c>
      <c r="CF538">
        <v>1</v>
      </c>
      <c r="CG538">
        <v>2</v>
      </c>
      <c r="CH538">
        <v>0</v>
      </c>
      <c r="CI538">
        <v>0</v>
      </c>
      <c r="CJ538">
        <v>2</v>
      </c>
      <c r="CK538">
        <v>1</v>
      </c>
      <c r="CL538">
        <v>2</v>
      </c>
      <c r="CM538">
        <v>1</v>
      </c>
      <c r="CN538">
        <v>0</v>
      </c>
      <c r="CO538">
        <v>-0.67</v>
      </c>
      <c r="CP538">
        <v>90.03</v>
      </c>
      <c r="CQ538">
        <v>207.52</v>
      </c>
      <c r="CR538">
        <v>30.26</v>
      </c>
      <c r="CS538">
        <v>16.62</v>
      </c>
      <c r="CT538">
        <v>17.3</v>
      </c>
      <c r="CU538">
        <v>50.37</v>
      </c>
      <c r="CV538">
        <v>50.25</v>
      </c>
      <c r="CW538">
        <v>53.96</v>
      </c>
      <c r="CX538">
        <v>53.17</v>
      </c>
      <c r="CY538">
        <v>54.7</v>
      </c>
      <c r="CZ538">
        <v>54.16</v>
      </c>
    </row>
    <row r="539" spans="1:104">
      <c r="A539" t="s">
        <v>323</v>
      </c>
      <c r="B539" t="s">
        <v>324</v>
      </c>
      <c r="C539" t="s">
        <v>119</v>
      </c>
      <c r="D539" t="s">
        <v>77</v>
      </c>
      <c r="E539">
        <v>77</v>
      </c>
      <c r="F539">
        <v>20142015</v>
      </c>
      <c r="G539">
        <v>23</v>
      </c>
      <c r="H539">
        <v>1.5</v>
      </c>
      <c r="I539">
        <v>2</v>
      </c>
      <c r="J539">
        <v>0</v>
      </c>
      <c r="K539">
        <v>0</v>
      </c>
      <c r="L539">
        <v>0</v>
      </c>
      <c r="M539">
        <v>0</v>
      </c>
      <c r="N539">
        <v>0</v>
      </c>
      <c r="O539">
        <v>0</v>
      </c>
      <c r="P539">
        <v>1</v>
      </c>
      <c r="Q539">
        <v>0</v>
      </c>
      <c r="R539" t="s">
        <v>1488</v>
      </c>
      <c r="S539" t="s">
        <v>1488</v>
      </c>
      <c r="T539">
        <v>13.73</v>
      </c>
      <c r="U539">
        <v>0.08</v>
      </c>
      <c r="V539">
        <v>-15.11</v>
      </c>
      <c r="W539">
        <v>0</v>
      </c>
      <c r="X539">
        <v>15.11</v>
      </c>
      <c r="Y539">
        <v>-4</v>
      </c>
      <c r="Z539">
        <v>0</v>
      </c>
      <c r="AA539">
        <v>4</v>
      </c>
      <c r="AB539">
        <v>0</v>
      </c>
      <c r="AC539">
        <v>39.89</v>
      </c>
      <c r="AD539">
        <v>39.89</v>
      </c>
      <c r="AE539">
        <v>0</v>
      </c>
      <c r="AF539">
        <v>-11.66</v>
      </c>
      <c r="AG539">
        <v>11.66</v>
      </c>
      <c r="AH539">
        <v>-13</v>
      </c>
      <c r="AI539">
        <v>0</v>
      </c>
      <c r="AJ539">
        <v>13</v>
      </c>
      <c r="AK539">
        <v>0</v>
      </c>
      <c r="AL539">
        <v>129.63999999999999</v>
      </c>
      <c r="AM539">
        <v>129.63999999999999</v>
      </c>
      <c r="AN539" t="s">
        <v>1488</v>
      </c>
      <c r="AO539">
        <v>0</v>
      </c>
      <c r="AP539">
        <v>0</v>
      </c>
      <c r="AQ539">
        <v>0</v>
      </c>
      <c r="AR539">
        <v>-12.92</v>
      </c>
      <c r="AS539">
        <v>0</v>
      </c>
      <c r="AT539">
        <v>12.92</v>
      </c>
      <c r="AU539">
        <v>-10</v>
      </c>
      <c r="AV539">
        <v>0</v>
      </c>
      <c r="AW539">
        <v>10</v>
      </c>
      <c r="AX539">
        <v>0</v>
      </c>
      <c r="AY539">
        <v>99.72</v>
      </c>
      <c r="AZ539">
        <v>99.72</v>
      </c>
      <c r="BA539" t="s">
        <v>1488</v>
      </c>
      <c r="BB539">
        <v>0</v>
      </c>
      <c r="BC539">
        <v>0</v>
      </c>
      <c r="BD539">
        <v>-13.71</v>
      </c>
      <c r="BE539">
        <v>0</v>
      </c>
      <c r="BF539">
        <v>13.71</v>
      </c>
      <c r="BG539">
        <v>-7</v>
      </c>
      <c r="BH539">
        <v>0</v>
      </c>
      <c r="BI539">
        <v>69.81</v>
      </c>
      <c r="BJ539">
        <v>0</v>
      </c>
      <c r="BK539">
        <v>7</v>
      </c>
      <c r="BL539">
        <v>0</v>
      </c>
      <c r="BM539">
        <v>-8.82</v>
      </c>
      <c r="BN539">
        <v>8.82</v>
      </c>
      <c r="BO539">
        <v>0</v>
      </c>
      <c r="BP539">
        <v>19.940000000000001</v>
      </c>
      <c r="BQ539">
        <v>0</v>
      </c>
      <c r="BR539">
        <v>2</v>
      </c>
      <c r="BS539">
        <v>-2</v>
      </c>
      <c r="BT539">
        <v>0</v>
      </c>
      <c r="BU539" t="s">
        <v>1488</v>
      </c>
      <c r="BV539" t="s">
        <v>1488</v>
      </c>
      <c r="BW539" t="s">
        <v>1488</v>
      </c>
      <c r="BX539">
        <v>71.430000000000007</v>
      </c>
      <c r="BY539">
        <v>45</v>
      </c>
      <c r="BZ539">
        <v>3</v>
      </c>
      <c r="CA539">
        <v>2</v>
      </c>
      <c r="CB539">
        <v>20</v>
      </c>
      <c r="CC539">
        <v>1</v>
      </c>
      <c r="CD539">
        <v>1</v>
      </c>
      <c r="CE539">
        <v>4</v>
      </c>
      <c r="CF539">
        <v>0</v>
      </c>
      <c r="CG539">
        <v>0</v>
      </c>
      <c r="CH539">
        <v>0</v>
      </c>
      <c r="CI539">
        <v>0</v>
      </c>
      <c r="CJ539">
        <v>0</v>
      </c>
      <c r="CK539">
        <v>0</v>
      </c>
      <c r="CL539">
        <v>1</v>
      </c>
      <c r="CM539">
        <v>0</v>
      </c>
      <c r="CN539">
        <v>1</v>
      </c>
      <c r="CO539">
        <v>9.9700000000000006</v>
      </c>
      <c r="CP539">
        <v>6.02</v>
      </c>
      <c r="CQ539">
        <v>324.5</v>
      </c>
      <c r="CR539">
        <v>1.82</v>
      </c>
      <c r="CS539">
        <v>17.59</v>
      </c>
      <c r="CT539">
        <v>17.260000000000002</v>
      </c>
      <c r="CU539">
        <v>53.06</v>
      </c>
      <c r="CV539">
        <v>49.1</v>
      </c>
      <c r="CW539">
        <v>58.17</v>
      </c>
      <c r="CX539">
        <v>51.46</v>
      </c>
      <c r="CY539">
        <v>53.12</v>
      </c>
      <c r="CZ539">
        <v>55.06</v>
      </c>
    </row>
    <row r="540" spans="1:104">
      <c r="A540" t="s">
        <v>240</v>
      </c>
      <c r="B540" t="s">
        <v>241</v>
      </c>
      <c r="C540" t="s">
        <v>68</v>
      </c>
      <c r="D540" t="s">
        <v>81</v>
      </c>
      <c r="E540">
        <v>79</v>
      </c>
      <c r="F540">
        <v>20142015</v>
      </c>
      <c r="G540">
        <v>22</v>
      </c>
      <c r="H540">
        <v>0.85</v>
      </c>
      <c r="I540">
        <v>0.95</v>
      </c>
      <c r="J540">
        <v>0</v>
      </c>
      <c r="K540">
        <v>0</v>
      </c>
      <c r="L540">
        <v>0</v>
      </c>
      <c r="M540">
        <v>0</v>
      </c>
      <c r="N540">
        <v>0</v>
      </c>
      <c r="O540">
        <v>0</v>
      </c>
      <c r="P540">
        <v>0</v>
      </c>
      <c r="Q540">
        <v>10</v>
      </c>
      <c r="R540">
        <v>81.819999999999993</v>
      </c>
      <c r="S540">
        <v>0</v>
      </c>
      <c r="T540">
        <v>-6.76</v>
      </c>
      <c r="U540">
        <v>0.6</v>
      </c>
      <c r="V540">
        <v>3.88</v>
      </c>
      <c r="W540">
        <v>17.39</v>
      </c>
      <c r="X540">
        <v>13.51</v>
      </c>
      <c r="Y540">
        <v>-30</v>
      </c>
      <c r="Z540">
        <v>8</v>
      </c>
      <c r="AA540">
        <v>38</v>
      </c>
      <c r="AB540">
        <v>10.119999999999999</v>
      </c>
      <c r="AC540">
        <v>48.05</v>
      </c>
      <c r="AD540">
        <v>58.17</v>
      </c>
      <c r="AE540">
        <v>1</v>
      </c>
      <c r="AF540">
        <v>-0.64</v>
      </c>
      <c r="AG540">
        <v>10.64</v>
      </c>
      <c r="AH540">
        <v>-64</v>
      </c>
      <c r="AI540">
        <v>8</v>
      </c>
      <c r="AJ540">
        <v>72</v>
      </c>
      <c r="AK540">
        <v>10.119999999999999</v>
      </c>
      <c r="AL540">
        <v>91.04</v>
      </c>
      <c r="AM540">
        <v>101.16</v>
      </c>
      <c r="AN540">
        <v>75</v>
      </c>
      <c r="AO540">
        <v>0</v>
      </c>
      <c r="AP540">
        <v>2</v>
      </c>
      <c r="AQ540">
        <v>1</v>
      </c>
      <c r="AR540">
        <v>-1.78</v>
      </c>
      <c r="AS540">
        <v>10.29</v>
      </c>
      <c r="AT540">
        <v>12.08</v>
      </c>
      <c r="AU540">
        <v>-54</v>
      </c>
      <c r="AV540">
        <v>7</v>
      </c>
      <c r="AW540">
        <v>61</v>
      </c>
      <c r="AX540">
        <v>8.85</v>
      </c>
      <c r="AY540">
        <v>77.13</v>
      </c>
      <c r="AZ540">
        <v>85.99</v>
      </c>
      <c r="BA540">
        <v>85.71</v>
      </c>
      <c r="BB540">
        <v>0</v>
      </c>
      <c r="BC540">
        <v>1</v>
      </c>
      <c r="BD540">
        <v>-1.02</v>
      </c>
      <c r="BE540">
        <v>12</v>
      </c>
      <c r="BF540">
        <v>13.02</v>
      </c>
      <c r="BG540">
        <v>-38</v>
      </c>
      <c r="BH540">
        <v>7.59</v>
      </c>
      <c r="BI540">
        <v>55.64</v>
      </c>
      <c r="BJ540">
        <v>6</v>
      </c>
      <c r="BK540">
        <v>44</v>
      </c>
      <c r="BL540">
        <v>1</v>
      </c>
      <c r="BM540">
        <v>-6.52</v>
      </c>
      <c r="BN540">
        <v>6.52</v>
      </c>
      <c r="BO540">
        <v>0</v>
      </c>
      <c r="BP540">
        <v>10.119999999999999</v>
      </c>
      <c r="BQ540">
        <v>0</v>
      </c>
      <c r="BR540">
        <v>8</v>
      </c>
      <c r="BS540">
        <v>-8</v>
      </c>
      <c r="BT540">
        <v>0</v>
      </c>
      <c r="BU540">
        <v>0</v>
      </c>
      <c r="BV540">
        <v>0</v>
      </c>
      <c r="BW540">
        <v>0</v>
      </c>
      <c r="BX540">
        <v>81.819999999999993</v>
      </c>
      <c r="BY540">
        <v>38.46</v>
      </c>
      <c r="BZ540">
        <v>15</v>
      </c>
      <c r="CA540">
        <v>24</v>
      </c>
      <c r="CB540">
        <v>1.85</v>
      </c>
      <c r="CC540">
        <v>1</v>
      </c>
      <c r="CD540">
        <v>7</v>
      </c>
      <c r="CE540">
        <v>53</v>
      </c>
      <c r="CF540">
        <v>1</v>
      </c>
      <c r="CG540">
        <v>2</v>
      </c>
      <c r="CH540">
        <v>0</v>
      </c>
      <c r="CI540">
        <v>0</v>
      </c>
      <c r="CJ540">
        <v>1</v>
      </c>
      <c r="CK540">
        <v>1</v>
      </c>
      <c r="CL540">
        <v>0</v>
      </c>
      <c r="CM540">
        <v>0</v>
      </c>
      <c r="CN540">
        <v>0</v>
      </c>
      <c r="CO540">
        <v>0</v>
      </c>
      <c r="CP540">
        <v>47.45</v>
      </c>
      <c r="CQ540">
        <v>387.17</v>
      </c>
      <c r="CR540">
        <v>10.92</v>
      </c>
      <c r="CS540">
        <v>17.47</v>
      </c>
      <c r="CT540">
        <v>17.22</v>
      </c>
      <c r="CU540">
        <v>53.47</v>
      </c>
      <c r="CV540">
        <v>49.65</v>
      </c>
      <c r="CW540">
        <v>53.01</v>
      </c>
      <c r="CX540">
        <v>46.12</v>
      </c>
      <c r="CY540">
        <v>53.7</v>
      </c>
      <c r="CZ540">
        <v>54.46</v>
      </c>
    </row>
    <row r="541" spans="1:104">
      <c r="A541" t="s">
        <v>1103</v>
      </c>
      <c r="B541" t="s">
        <v>1104</v>
      </c>
      <c r="C541" t="s">
        <v>68</v>
      </c>
      <c r="D541" t="s">
        <v>1105</v>
      </c>
      <c r="E541">
        <v>69</v>
      </c>
      <c r="F541">
        <v>20142015</v>
      </c>
      <c r="G541">
        <v>26</v>
      </c>
      <c r="H541">
        <v>1.3</v>
      </c>
      <c r="I541">
        <v>1.3</v>
      </c>
      <c r="J541">
        <v>0</v>
      </c>
      <c r="K541">
        <v>0</v>
      </c>
      <c r="L541">
        <v>0</v>
      </c>
      <c r="M541">
        <v>0</v>
      </c>
      <c r="N541">
        <v>0</v>
      </c>
      <c r="O541">
        <v>0</v>
      </c>
      <c r="P541">
        <v>1</v>
      </c>
      <c r="Q541">
        <v>66.67</v>
      </c>
      <c r="R541" t="s">
        <v>1488</v>
      </c>
      <c r="S541">
        <v>0</v>
      </c>
      <c r="T541">
        <v>-8.8800000000000008</v>
      </c>
      <c r="U541">
        <v>0.02</v>
      </c>
      <c r="V541">
        <v>83.76</v>
      </c>
      <c r="W541">
        <v>100</v>
      </c>
      <c r="X541">
        <v>16.239999999999998</v>
      </c>
      <c r="Y541">
        <v>1</v>
      </c>
      <c r="Z541">
        <v>1</v>
      </c>
      <c r="AA541">
        <v>0</v>
      </c>
      <c r="AB541">
        <v>57.6</v>
      </c>
      <c r="AC541">
        <v>0</v>
      </c>
      <c r="AD541">
        <v>57.6</v>
      </c>
      <c r="AE541">
        <v>1</v>
      </c>
      <c r="AF541">
        <v>53.36</v>
      </c>
      <c r="AG541">
        <v>13.31</v>
      </c>
      <c r="AH541">
        <v>1</v>
      </c>
      <c r="AI541">
        <v>2</v>
      </c>
      <c r="AJ541">
        <v>1</v>
      </c>
      <c r="AK541">
        <v>115.2</v>
      </c>
      <c r="AL541">
        <v>57.6</v>
      </c>
      <c r="AM541">
        <v>172.8</v>
      </c>
      <c r="AN541">
        <v>100</v>
      </c>
      <c r="AO541">
        <v>0</v>
      </c>
      <c r="AP541">
        <v>0</v>
      </c>
      <c r="AQ541">
        <v>2</v>
      </c>
      <c r="AR541">
        <v>51.23</v>
      </c>
      <c r="AS541">
        <v>66.67</v>
      </c>
      <c r="AT541">
        <v>15.44</v>
      </c>
      <c r="AU541">
        <v>1</v>
      </c>
      <c r="AV541">
        <v>2</v>
      </c>
      <c r="AW541">
        <v>1</v>
      </c>
      <c r="AX541">
        <v>115.2</v>
      </c>
      <c r="AY541">
        <v>57.6</v>
      </c>
      <c r="AZ541">
        <v>172.8</v>
      </c>
      <c r="BA541">
        <v>100</v>
      </c>
      <c r="BB541">
        <v>0</v>
      </c>
      <c r="BC541">
        <v>2</v>
      </c>
      <c r="BD541">
        <v>82.95</v>
      </c>
      <c r="BE541">
        <v>100</v>
      </c>
      <c r="BF541">
        <v>17.05</v>
      </c>
      <c r="BG541">
        <v>2</v>
      </c>
      <c r="BH541">
        <v>115.2</v>
      </c>
      <c r="BI541">
        <v>0</v>
      </c>
      <c r="BJ541">
        <v>2</v>
      </c>
      <c r="BK541">
        <v>0</v>
      </c>
      <c r="BL541">
        <v>2</v>
      </c>
      <c r="BM541" t="s">
        <v>1488</v>
      </c>
      <c r="BN541">
        <v>10.26</v>
      </c>
      <c r="BO541">
        <v>0</v>
      </c>
      <c r="BP541">
        <v>0</v>
      </c>
      <c r="BQ541">
        <v>0</v>
      </c>
      <c r="BR541">
        <v>0</v>
      </c>
      <c r="BS541">
        <v>0</v>
      </c>
      <c r="BT541" t="s">
        <v>1488</v>
      </c>
      <c r="BU541">
        <v>0</v>
      </c>
      <c r="BV541">
        <v>0</v>
      </c>
      <c r="BW541">
        <v>0</v>
      </c>
      <c r="BX541" t="s">
        <v>1488</v>
      </c>
      <c r="BY541">
        <v>43</v>
      </c>
      <c r="BZ541">
        <v>1</v>
      </c>
      <c r="CA541">
        <v>0</v>
      </c>
      <c r="CB541">
        <v>0</v>
      </c>
      <c r="CC541">
        <v>0</v>
      </c>
      <c r="CD541">
        <v>0</v>
      </c>
      <c r="CE541">
        <v>1</v>
      </c>
      <c r="CF541">
        <v>0</v>
      </c>
      <c r="CG541">
        <v>0</v>
      </c>
      <c r="CH541">
        <v>0</v>
      </c>
      <c r="CI541">
        <v>0</v>
      </c>
      <c r="CJ541">
        <v>2</v>
      </c>
      <c r="CK541">
        <v>0</v>
      </c>
      <c r="CL541">
        <v>1</v>
      </c>
      <c r="CM541">
        <v>0</v>
      </c>
      <c r="CN541">
        <v>1</v>
      </c>
      <c r="CO541">
        <v>57.6</v>
      </c>
      <c r="CP541">
        <v>1.04</v>
      </c>
      <c r="CQ541">
        <v>303.11</v>
      </c>
      <c r="CR541">
        <v>0.34</v>
      </c>
      <c r="CS541">
        <v>17.48</v>
      </c>
      <c r="CT541">
        <v>17.61</v>
      </c>
      <c r="CU541">
        <v>51.32</v>
      </c>
      <c r="CV541">
        <v>50.31</v>
      </c>
      <c r="CW541">
        <v>56.83</v>
      </c>
      <c r="CX541">
        <v>53.89</v>
      </c>
      <c r="CY541">
        <v>55.24</v>
      </c>
      <c r="CZ541">
        <v>54.56</v>
      </c>
    </row>
    <row r="542" spans="1:104">
      <c r="A542" t="s">
        <v>1650</v>
      </c>
      <c r="B542" t="s">
        <v>1651</v>
      </c>
      <c r="C542" t="s">
        <v>119</v>
      </c>
      <c r="D542" t="s">
        <v>1056</v>
      </c>
      <c r="E542">
        <v>10</v>
      </c>
      <c r="F542">
        <v>20142015</v>
      </c>
      <c r="G542">
        <v>23</v>
      </c>
      <c r="H542">
        <v>0.9</v>
      </c>
      <c r="I542">
        <v>0.9</v>
      </c>
      <c r="J542">
        <v>0</v>
      </c>
      <c r="K542">
        <v>0</v>
      </c>
      <c r="L542">
        <v>0</v>
      </c>
      <c r="M542">
        <v>0</v>
      </c>
      <c r="N542">
        <v>0</v>
      </c>
      <c r="O542">
        <v>0</v>
      </c>
      <c r="P542">
        <v>0</v>
      </c>
      <c r="Q542">
        <v>25</v>
      </c>
      <c r="R542" t="s">
        <v>1488</v>
      </c>
      <c r="S542" t="s">
        <v>1488</v>
      </c>
      <c r="T542">
        <v>-8.57</v>
      </c>
      <c r="U542">
        <v>0.22</v>
      </c>
      <c r="V542">
        <v>-10.64</v>
      </c>
      <c r="W542">
        <v>0</v>
      </c>
      <c r="X542">
        <v>10.64</v>
      </c>
      <c r="Y542">
        <v>-1</v>
      </c>
      <c r="Z542">
        <v>0</v>
      </c>
      <c r="AA542">
        <v>1</v>
      </c>
      <c r="AB542">
        <v>0</v>
      </c>
      <c r="AC542">
        <v>26.67</v>
      </c>
      <c r="AD542">
        <v>26.67</v>
      </c>
      <c r="AE542">
        <v>0</v>
      </c>
      <c r="AF542">
        <v>14.89</v>
      </c>
      <c r="AG542">
        <v>10.11</v>
      </c>
      <c r="AH542">
        <v>-2</v>
      </c>
      <c r="AI542">
        <v>1</v>
      </c>
      <c r="AJ542">
        <v>3</v>
      </c>
      <c r="AK542">
        <v>26.67</v>
      </c>
      <c r="AL542">
        <v>80</v>
      </c>
      <c r="AM542">
        <v>106.67</v>
      </c>
      <c r="AN542">
        <v>0</v>
      </c>
      <c r="AO542">
        <v>0</v>
      </c>
      <c r="AP542">
        <v>0</v>
      </c>
      <c r="AQ542">
        <v>0</v>
      </c>
      <c r="AR542">
        <v>10.94</v>
      </c>
      <c r="AS542">
        <v>25</v>
      </c>
      <c r="AT542">
        <v>14.06</v>
      </c>
      <c r="AU542">
        <v>-2</v>
      </c>
      <c r="AV542">
        <v>1</v>
      </c>
      <c r="AW542">
        <v>3</v>
      </c>
      <c r="AX542">
        <v>26.67</v>
      </c>
      <c r="AY542">
        <v>80</v>
      </c>
      <c r="AZ542">
        <v>106.67</v>
      </c>
      <c r="BA542">
        <v>0</v>
      </c>
      <c r="BB542">
        <v>0</v>
      </c>
      <c r="BC542">
        <v>0</v>
      </c>
      <c r="BD542">
        <v>-19.57</v>
      </c>
      <c r="BE542">
        <v>0</v>
      </c>
      <c r="BF542">
        <v>19.57</v>
      </c>
      <c r="BG542">
        <v>-2</v>
      </c>
      <c r="BH542">
        <v>0</v>
      </c>
      <c r="BI542">
        <v>53.33</v>
      </c>
      <c r="BJ542">
        <v>0</v>
      </c>
      <c r="BK542">
        <v>2</v>
      </c>
      <c r="BL542">
        <v>0</v>
      </c>
      <c r="BM542" t="s">
        <v>1488</v>
      </c>
      <c r="BN542">
        <v>28.57</v>
      </c>
      <c r="BO542">
        <v>0</v>
      </c>
      <c r="BP542">
        <v>0</v>
      </c>
      <c r="BQ542">
        <v>0</v>
      </c>
      <c r="BR542">
        <v>0</v>
      </c>
      <c r="BS542">
        <v>0</v>
      </c>
      <c r="BT542" t="s">
        <v>1488</v>
      </c>
      <c r="BU542" t="s">
        <v>1488</v>
      </c>
      <c r="BV542" t="s">
        <v>1488</v>
      </c>
      <c r="BW542">
        <v>0</v>
      </c>
      <c r="BX542">
        <v>100</v>
      </c>
      <c r="BY542">
        <v>40</v>
      </c>
      <c r="BZ542">
        <v>0</v>
      </c>
      <c r="CA542">
        <v>0</v>
      </c>
      <c r="CB542">
        <v>0</v>
      </c>
      <c r="CC542">
        <v>0</v>
      </c>
      <c r="CD542">
        <v>0</v>
      </c>
      <c r="CE542">
        <v>1</v>
      </c>
      <c r="CF542">
        <v>0</v>
      </c>
      <c r="CG542">
        <v>0</v>
      </c>
      <c r="CH542">
        <v>0</v>
      </c>
      <c r="CI542">
        <v>0</v>
      </c>
      <c r="CJ542">
        <v>0</v>
      </c>
      <c r="CK542">
        <v>0</v>
      </c>
      <c r="CL542">
        <v>0</v>
      </c>
      <c r="CM542">
        <v>0</v>
      </c>
      <c r="CN542">
        <v>0</v>
      </c>
      <c r="CO542">
        <v>0</v>
      </c>
      <c r="CP542">
        <v>2.25</v>
      </c>
      <c r="CQ542">
        <v>40.98</v>
      </c>
      <c r="CR542">
        <v>5.2</v>
      </c>
      <c r="CS542">
        <v>16.52</v>
      </c>
      <c r="CT542">
        <v>16.45</v>
      </c>
      <c r="CU542">
        <v>45.22</v>
      </c>
      <c r="CV542">
        <v>48.48</v>
      </c>
      <c r="CW542">
        <v>49.67</v>
      </c>
      <c r="CX542">
        <v>60.18</v>
      </c>
      <c r="CY542">
        <v>52.1</v>
      </c>
      <c r="CZ542">
        <v>55.37</v>
      </c>
    </row>
    <row r="543" spans="1:104">
      <c r="A543" t="s">
        <v>660</v>
      </c>
      <c r="B543" t="s">
        <v>661</v>
      </c>
      <c r="C543" t="s">
        <v>68</v>
      </c>
      <c r="D543" t="s">
        <v>63</v>
      </c>
      <c r="E543">
        <v>34</v>
      </c>
      <c r="F543">
        <v>20142015</v>
      </c>
      <c r="G543">
        <v>21</v>
      </c>
      <c r="H543">
        <v>0.92500000000000004</v>
      </c>
      <c r="I543">
        <v>0.92500000000000004</v>
      </c>
      <c r="J543">
        <v>0</v>
      </c>
      <c r="K543">
        <v>0</v>
      </c>
      <c r="L543">
        <v>0</v>
      </c>
      <c r="M543">
        <v>0</v>
      </c>
      <c r="N543">
        <v>0</v>
      </c>
      <c r="O543">
        <v>0</v>
      </c>
      <c r="P543">
        <v>0</v>
      </c>
      <c r="Q543">
        <v>9.52</v>
      </c>
      <c r="R543">
        <v>100</v>
      </c>
      <c r="S543">
        <v>0</v>
      </c>
      <c r="T543">
        <v>36.85</v>
      </c>
      <c r="U543">
        <v>0.28999999999999998</v>
      </c>
      <c r="V543">
        <v>29.17</v>
      </c>
      <c r="W543">
        <v>50</v>
      </c>
      <c r="X543">
        <v>20.83</v>
      </c>
      <c r="Y543">
        <v>0</v>
      </c>
      <c r="Z543">
        <v>1</v>
      </c>
      <c r="AA543">
        <v>1</v>
      </c>
      <c r="AB543">
        <v>6.16</v>
      </c>
      <c r="AC543">
        <v>6.16</v>
      </c>
      <c r="AD543">
        <v>12.32</v>
      </c>
      <c r="AE543">
        <v>1</v>
      </c>
      <c r="AF543">
        <v>-5.19</v>
      </c>
      <c r="AG543">
        <v>14.72</v>
      </c>
      <c r="AH543">
        <v>-17</v>
      </c>
      <c r="AI543">
        <v>2</v>
      </c>
      <c r="AJ543">
        <v>19</v>
      </c>
      <c r="AK543">
        <v>12.32</v>
      </c>
      <c r="AL543">
        <v>117.02</v>
      </c>
      <c r="AM543">
        <v>129.34</v>
      </c>
      <c r="AN543">
        <v>100</v>
      </c>
      <c r="AO543">
        <v>0</v>
      </c>
      <c r="AP543">
        <v>2</v>
      </c>
      <c r="AQ543">
        <v>1</v>
      </c>
      <c r="AR543">
        <v>-1.1100000000000001</v>
      </c>
      <c r="AS543">
        <v>15.38</v>
      </c>
      <c r="AT543">
        <v>16.489999999999998</v>
      </c>
      <c r="AU543">
        <v>-9</v>
      </c>
      <c r="AV543">
        <v>2</v>
      </c>
      <c r="AW543">
        <v>11</v>
      </c>
      <c r="AX543">
        <v>12.32</v>
      </c>
      <c r="AY543">
        <v>67.75</v>
      </c>
      <c r="AZ543">
        <v>80.069999999999993</v>
      </c>
      <c r="BA543">
        <v>100</v>
      </c>
      <c r="BB543">
        <v>0</v>
      </c>
      <c r="BC543">
        <v>1</v>
      </c>
      <c r="BD543">
        <v>2.96</v>
      </c>
      <c r="BE543">
        <v>22.22</v>
      </c>
      <c r="BF543">
        <v>19.260000000000002</v>
      </c>
      <c r="BG543">
        <v>-5</v>
      </c>
      <c r="BH543">
        <v>12.32</v>
      </c>
      <c r="BI543">
        <v>43.11</v>
      </c>
      <c r="BJ543">
        <v>2</v>
      </c>
      <c r="BK543">
        <v>7</v>
      </c>
      <c r="BL543">
        <v>1</v>
      </c>
      <c r="BM543" t="s">
        <v>1488</v>
      </c>
      <c r="BN543">
        <v>14.29</v>
      </c>
      <c r="BO543">
        <v>0</v>
      </c>
      <c r="BP543">
        <v>0</v>
      </c>
      <c r="BQ543">
        <v>0</v>
      </c>
      <c r="BR543">
        <v>0</v>
      </c>
      <c r="BS543">
        <v>0</v>
      </c>
      <c r="BT543" t="s">
        <v>1488</v>
      </c>
      <c r="BU543">
        <v>0</v>
      </c>
      <c r="BV543">
        <v>0</v>
      </c>
      <c r="BW543">
        <v>0</v>
      </c>
      <c r="BX543">
        <v>100</v>
      </c>
      <c r="BY543">
        <v>32</v>
      </c>
      <c r="BZ543">
        <v>0</v>
      </c>
      <c r="CA543">
        <v>4</v>
      </c>
      <c r="CB543">
        <v>40</v>
      </c>
      <c r="CC543">
        <v>2</v>
      </c>
      <c r="CD543">
        <v>2</v>
      </c>
      <c r="CE543">
        <v>3</v>
      </c>
      <c r="CF543">
        <v>1</v>
      </c>
      <c r="CG543">
        <v>0</v>
      </c>
      <c r="CH543">
        <v>0</v>
      </c>
      <c r="CI543">
        <v>0</v>
      </c>
      <c r="CJ543">
        <v>1</v>
      </c>
      <c r="CK543">
        <v>0</v>
      </c>
      <c r="CL543">
        <v>1</v>
      </c>
      <c r="CM543">
        <v>0</v>
      </c>
      <c r="CN543">
        <v>0</v>
      </c>
      <c r="CO543">
        <v>0</v>
      </c>
      <c r="CP543">
        <v>9.74</v>
      </c>
      <c r="CQ543">
        <v>140.88</v>
      </c>
      <c r="CR543">
        <v>6.47</v>
      </c>
      <c r="CS543">
        <v>16.739999999999998</v>
      </c>
      <c r="CT543">
        <v>16.809999999999999</v>
      </c>
      <c r="CU543">
        <v>53.53</v>
      </c>
      <c r="CV543">
        <v>49.04</v>
      </c>
      <c r="CW543">
        <v>55.83</v>
      </c>
      <c r="CX543">
        <v>48.47</v>
      </c>
      <c r="CY543">
        <v>52.71</v>
      </c>
      <c r="CZ543">
        <v>54.78</v>
      </c>
    </row>
    <row r="544" spans="1:104">
      <c r="A544" t="s">
        <v>551</v>
      </c>
      <c r="B544" t="s">
        <v>552</v>
      </c>
      <c r="C544" t="s">
        <v>113</v>
      </c>
      <c r="D544" t="s">
        <v>364</v>
      </c>
      <c r="E544">
        <v>80</v>
      </c>
      <c r="F544">
        <v>20142015</v>
      </c>
      <c r="G544">
        <v>23</v>
      </c>
      <c r="H544">
        <v>0.85</v>
      </c>
      <c r="I544">
        <v>0.85</v>
      </c>
      <c r="J544">
        <v>1</v>
      </c>
      <c r="K544">
        <v>1</v>
      </c>
      <c r="L544">
        <v>2</v>
      </c>
      <c r="M544">
        <v>0.46</v>
      </c>
      <c r="N544">
        <v>0.46</v>
      </c>
      <c r="O544">
        <v>0.92</v>
      </c>
      <c r="P544">
        <v>0</v>
      </c>
      <c r="Q544">
        <v>21.01</v>
      </c>
      <c r="R544">
        <v>92.89</v>
      </c>
      <c r="S544">
        <v>5.56</v>
      </c>
      <c r="T544">
        <v>9.6999999999999993</v>
      </c>
      <c r="U544">
        <v>1.62</v>
      </c>
      <c r="V544">
        <v>12.01</v>
      </c>
      <c r="W544">
        <v>29.63</v>
      </c>
      <c r="X544">
        <v>17.62</v>
      </c>
      <c r="Y544">
        <v>-55</v>
      </c>
      <c r="Z544">
        <v>40</v>
      </c>
      <c r="AA544">
        <v>95</v>
      </c>
      <c r="AB544">
        <v>18.46</v>
      </c>
      <c r="AC544">
        <v>43.85</v>
      </c>
      <c r="AD544">
        <v>62.32</v>
      </c>
      <c r="AE544">
        <v>18</v>
      </c>
      <c r="AF544">
        <v>7.15</v>
      </c>
      <c r="AG544">
        <v>13.86</v>
      </c>
      <c r="AH544">
        <v>-149</v>
      </c>
      <c r="AI544">
        <v>54</v>
      </c>
      <c r="AJ544">
        <v>203</v>
      </c>
      <c r="AK544">
        <v>24.93</v>
      </c>
      <c r="AL544">
        <v>93.7</v>
      </c>
      <c r="AM544">
        <v>118.63</v>
      </c>
      <c r="AN544">
        <v>70.37</v>
      </c>
      <c r="AO544">
        <v>2</v>
      </c>
      <c r="AP544">
        <v>8</v>
      </c>
      <c r="AQ544">
        <v>25</v>
      </c>
      <c r="AR544">
        <v>7.78</v>
      </c>
      <c r="AS544">
        <v>24.88</v>
      </c>
      <c r="AT544">
        <v>17.09</v>
      </c>
      <c r="AU544">
        <v>-101</v>
      </c>
      <c r="AV544">
        <v>50</v>
      </c>
      <c r="AW544">
        <v>151</v>
      </c>
      <c r="AX544">
        <v>23.08</v>
      </c>
      <c r="AY544">
        <v>69.7</v>
      </c>
      <c r="AZ544">
        <v>92.78</v>
      </c>
      <c r="BA544">
        <v>76</v>
      </c>
      <c r="BB544">
        <v>5</v>
      </c>
      <c r="BC544">
        <v>23</v>
      </c>
      <c r="BD544">
        <v>10.71</v>
      </c>
      <c r="BE544">
        <v>28.15</v>
      </c>
      <c r="BF544">
        <v>17.440000000000001</v>
      </c>
      <c r="BG544">
        <v>-59</v>
      </c>
      <c r="BH544">
        <v>17.54</v>
      </c>
      <c r="BI544">
        <v>44.77</v>
      </c>
      <c r="BJ544">
        <v>38</v>
      </c>
      <c r="BK544">
        <v>97</v>
      </c>
      <c r="BL544">
        <v>18</v>
      </c>
      <c r="BM544">
        <v>3.76</v>
      </c>
      <c r="BN544">
        <v>10.53</v>
      </c>
      <c r="BO544">
        <v>0.92</v>
      </c>
      <c r="BP544">
        <v>5.54</v>
      </c>
      <c r="BQ544">
        <v>2</v>
      </c>
      <c r="BR544">
        <v>12</v>
      </c>
      <c r="BS544">
        <v>-10</v>
      </c>
      <c r="BT544">
        <v>14.29</v>
      </c>
      <c r="BU544">
        <v>4.3499999999999996</v>
      </c>
      <c r="BV544">
        <v>5.26</v>
      </c>
      <c r="BW544">
        <v>4</v>
      </c>
      <c r="BX544">
        <v>87.63</v>
      </c>
      <c r="BY544">
        <v>54</v>
      </c>
      <c r="BZ544">
        <v>10</v>
      </c>
      <c r="CA544">
        <v>8</v>
      </c>
      <c r="CB544">
        <v>16.440000000000001</v>
      </c>
      <c r="CC544">
        <v>12</v>
      </c>
      <c r="CD544">
        <v>37</v>
      </c>
      <c r="CE544">
        <v>61</v>
      </c>
      <c r="CF544">
        <v>2</v>
      </c>
      <c r="CG544">
        <v>3</v>
      </c>
      <c r="CH544">
        <v>1</v>
      </c>
      <c r="CI544">
        <v>0</v>
      </c>
      <c r="CJ544">
        <v>17</v>
      </c>
      <c r="CK544">
        <v>1</v>
      </c>
      <c r="CL544">
        <v>9</v>
      </c>
      <c r="CM544">
        <v>0</v>
      </c>
      <c r="CN544">
        <v>0</v>
      </c>
      <c r="CO544">
        <v>0</v>
      </c>
      <c r="CP544">
        <v>129.97999999999999</v>
      </c>
      <c r="CQ544">
        <v>282.57</v>
      </c>
      <c r="CR544">
        <v>31.51</v>
      </c>
      <c r="CS544">
        <v>17.62</v>
      </c>
      <c r="CT544">
        <v>17.36</v>
      </c>
      <c r="CU544">
        <v>50.21</v>
      </c>
      <c r="CV544">
        <v>50.52</v>
      </c>
      <c r="CW544">
        <v>54.74</v>
      </c>
      <c r="CX544">
        <v>54.3</v>
      </c>
      <c r="CY544">
        <v>55.59</v>
      </c>
      <c r="CZ544">
        <v>54.45</v>
      </c>
    </row>
    <row r="545" spans="1:104">
      <c r="A545" t="s">
        <v>1081</v>
      </c>
      <c r="B545" t="s">
        <v>1082</v>
      </c>
      <c r="C545" t="s">
        <v>273</v>
      </c>
      <c r="D545" t="s">
        <v>1083</v>
      </c>
      <c r="E545">
        <v>62</v>
      </c>
      <c r="F545">
        <v>20142015</v>
      </c>
      <c r="G545">
        <v>26</v>
      </c>
      <c r="H545">
        <v>0.55000000000000004</v>
      </c>
      <c r="I545">
        <v>0.55000000000000004</v>
      </c>
      <c r="J545">
        <v>0</v>
      </c>
      <c r="K545">
        <v>0</v>
      </c>
      <c r="L545">
        <v>0</v>
      </c>
      <c r="M545">
        <v>0</v>
      </c>
      <c r="N545">
        <v>0</v>
      </c>
      <c r="O545">
        <v>0</v>
      </c>
      <c r="P545">
        <v>1</v>
      </c>
      <c r="Q545">
        <v>16.329999999999998</v>
      </c>
      <c r="R545">
        <v>90</v>
      </c>
      <c r="S545">
        <v>0</v>
      </c>
      <c r="T545">
        <v>22.15</v>
      </c>
      <c r="U545">
        <v>0.71</v>
      </c>
      <c r="V545">
        <v>8.2799999999999994</v>
      </c>
      <c r="W545">
        <v>17.649999999999999</v>
      </c>
      <c r="X545">
        <v>9.3699999999999992</v>
      </c>
      <c r="Y545">
        <v>-33</v>
      </c>
      <c r="Z545">
        <v>9</v>
      </c>
      <c r="AA545">
        <v>42</v>
      </c>
      <c r="AB545">
        <v>12.23</v>
      </c>
      <c r="AC545">
        <v>57.08</v>
      </c>
      <c r="AD545">
        <v>69.31</v>
      </c>
      <c r="AE545">
        <v>3</v>
      </c>
      <c r="AF545">
        <v>7.7</v>
      </c>
      <c r="AG545">
        <v>8.6300000000000008</v>
      </c>
      <c r="AH545">
        <v>-66</v>
      </c>
      <c r="AI545">
        <v>16</v>
      </c>
      <c r="AJ545">
        <v>82</v>
      </c>
      <c r="AK545">
        <v>21.74</v>
      </c>
      <c r="AL545">
        <v>111.44</v>
      </c>
      <c r="AM545">
        <v>133.18</v>
      </c>
      <c r="AN545">
        <v>62.5</v>
      </c>
      <c r="AO545">
        <v>0</v>
      </c>
      <c r="AP545">
        <v>5</v>
      </c>
      <c r="AQ545">
        <v>5</v>
      </c>
      <c r="AR545">
        <v>7.92</v>
      </c>
      <c r="AS545">
        <v>16.88</v>
      </c>
      <c r="AT545">
        <v>8.9600000000000009</v>
      </c>
      <c r="AU545">
        <v>-51</v>
      </c>
      <c r="AV545">
        <v>13</v>
      </c>
      <c r="AW545">
        <v>64</v>
      </c>
      <c r="AX545">
        <v>17.670000000000002</v>
      </c>
      <c r="AY545">
        <v>86.98</v>
      </c>
      <c r="AZ545">
        <v>104.64</v>
      </c>
      <c r="BA545">
        <v>76.92</v>
      </c>
      <c r="BB545">
        <v>2</v>
      </c>
      <c r="BC545">
        <v>5</v>
      </c>
      <c r="BD545">
        <v>5.4</v>
      </c>
      <c r="BE545">
        <v>16.670000000000002</v>
      </c>
      <c r="BF545">
        <v>11.26</v>
      </c>
      <c r="BG545">
        <v>-40</v>
      </c>
      <c r="BH545">
        <v>13.59</v>
      </c>
      <c r="BI545">
        <v>67.95</v>
      </c>
      <c r="BJ545">
        <v>10</v>
      </c>
      <c r="BK545">
        <v>50</v>
      </c>
      <c r="BL545">
        <v>3</v>
      </c>
      <c r="BM545">
        <v>-5.88</v>
      </c>
      <c r="BN545">
        <v>5.88</v>
      </c>
      <c r="BO545">
        <v>0</v>
      </c>
      <c r="BP545">
        <v>6.8</v>
      </c>
      <c r="BQ545">
        <v>0</v>
      </c>
      <c r="BR545">
        <v>5</v>
      </c>
      <c r="BS545">
        <v>-5</v>
      </c>
      <c r="BT545">
        <v>0</v>
      </c>
      <c r="BU545">
        <v>0</v>
      </c>
      <c r="BV545">
        <v>0</v>
      </c>
      <c r="BW545">
        <v>0</v>
      </c>
      <c r="BX545">
        <v>90</v>
      </c>
      <c r="BY545">
        <v>37</v>
      </c>
      <c r="BZ545">
        <v>5</v>
      </c>
      <c r="CA545">
        <v>9</v>
      </c>
      <c r="CB545">
        <v>26.09</v>
      </c>
      <c r="CC545">
        <v>6</v>
      </c>
      <c r="CD545">
        <v>5</v>
      </c>
      <c r="CE545">
        <v>17</v>
      </c>
      <c r="CF545">
        <v>8</v>
      </c>
      <c r="CG545">
        <v>1</v>
      </c>
      <c r="CH545">
        <v>0</v>
      </c>
      <c r="CI545">
        <v>0</v>
      </c>
      <c r="CJ545">
        <v>3</v>
      </c>
      <c r="CK545">
        <v>2</v>
      </c>
      <c r="CL545">
        <v>4</v>
      </c>
      <c r="CM545">
        <v>1</v>
      </c>
      <c r="CN545">
        <v>2</v>
      </c>
      <c r="CO545">
        <v>1.36</v>
      </c>
      <c r="CP545">
        <v>44.15</v>
      </c>
      <c r="CQ545">
        <v>308.57</v>
      </c>
      <c r="CR545">
        <v>12.52</v>
      </c>
      <c r="CS545">
        <v>16.149999999999999</v>
      </c>
      <c r="CT545">
        <v>16.64</v>
      </c>
      <c r="CU545">
        <v>48.62</v>
      </c>
      <c r="CV545">
        <v>49.36</v>
      </c>
      <c r="CW545">
        <v>50.9</v>
      </c>
      <c r="CX545">
        <v>53.79</v>
      </c>
      <c r="CY545">
        <v>53.4</v>
      </c>
      <c r="CZ545">
        <v>54.79</v>
      </c>
    </row>
    <row r="546" spans="1:104">
      <c r="A546" t="s">
        <v>739</v>
      </c>
      <c r="B546" t="s">
        <v>740</v>
      </c>
      <c r="C546" t="s">
        <v>113</v>
      </c>
      <c r="D546" t="s">
        <v>230</v>
      </c>
      <c r="E546">
        <v>75</v>
      </c>
      <c r="F546">
        <v>20142015</v>
      </c>
      <c r="G546">
        <v>26</v>
      </c>
      <c r="H546">
        <v>3.2</v>
      </c>
      <c r="I546">
        <v>3.9750000000000001</v>
      </c>
      <c r="J546">
        <v>0</v>
      </c>
      <c r="K546">
        <v>0</v>
      </c>
      <c r="L546">
        <v>0</v>
      </c>
      <c r="M546">
        <v>0</v>
      </c>
      <c r="N546">
        <v>0</v>
      </c>
      <c r="O546">
        <v>0</v>
      </c>
      <c r="P546">
        <v>0</v>
      </c>
      <c r="Q546">
        <v>100</v>
      </c>
      <c r="R546" t="s">
        <v>1488</v>
      </c>
      <c r="S546" t="s">
        <v>1488</v>
      </c>
      <c r="T546" t="s">
        <v>1488</v>
      </c>
      <c r="U546">
        <v>0.02</v>
      </c>
      <c r="V546">
        <v>89.43</v>
      </c>
      <c r="W546">
        <v>100</v>
      </c>
      <c r="X546">
        <v>10.57</v>
      </c>
      <c r="Y546">
        <v>1</v>
      </c>
      <c r="Z546">
        <v>1</v>
      </c>
      <c r="AA546">
        <v>0</v>
      </c>
      <c r="AB546">
        <v>44.72</v>
      </c>
      <c r="AC546">
        <v>0</v>
      </c>
      <c r="AD546">
        <v>44.72</v>
      </c>
      <c r="AE546">
        <v>0</v>
      </c>
      <c r="AF546">
        <v>89.22</v>
      </c>
      <c r="AG546">
        <v>10.78</v>
      </c>
      <c r="AH546">
        <v>1</v>
      </c>
      <c r="AI546">
        <v>1</v>
      </c>
      <c r="AJ546">
        <v>0</v>
      </c>
      <c r="AK546">
        <v>44.72</v>
      </c>
      <c r="AL546">
        <v>0</v>
      </c>
      <c r="AM546">
        <v>44.72</v>
      </c>
      <c r="AN546">
        <v>100</v>
      </c>
      <c r="AO546">
        <v>0</v>
      </c>
      <c r="AP546">
        <v>0</v>
      </c>
      <c r="AQ546">
        <v>0</v>
      </c>
      <c r="AR546">
        <v>87.8</v>
      </c>
      <c r="AS546">
        <v>100</v>
      </c>
      <c r="AT546">
        <v>12.2</v>
      </c>
      <c r="AU546">
        <v>1</v>
      </c>
      <c r="AV546">
        <v>1</v>
      </c>
      <c r="AW546">
        <v>0</v>
      </c>
      <c r="AX546">
        <v>44.72</v>
      </c>
      <c r="AY546">
        <v>0</v>
      </c>
      <c r="AZ546">
        <v>44.72</v>
      </c>
      <c r="BA546">
        <v>100</v>
      </c>
      <c r="BB546">
        <v>0</v>
      </c>
      <c r="BC546">
        <v>0</v>
      </c>
      <c r="BD546">
        <v>86.16</v>
      </c>
      <c r="BE546">
        <v>100</v>
      </c>
      <c r="BF546">
        <v>13.84</v>
      </c>
      <c r="BG546">
        <v>1</v>
      </c>
      <c r="BH546">
        <v>44.72</v>
      </c>
      <c r="BI546">
        <v>0</v>
      </c>
      <c r="BJ546">
        <v>1</v>
      </c>
      <c r="BK546">
        <v>0</v>
      </c>
      <c r="BL546">
        <v>0</v>
      </c>
      <c r="BM546" t="s">
        <v>1488</v>
      </c>
      <c r="BN546">
        <v>3.57</v>
      </c>
      <c r="BO546">
        <v>0</v>
      </c>
      <c r="BP546">
        <v>0</v>
      </c>
      <c r="BQ546">
        <v>0</v>
      </c>
      <c r="BR546">
        <v>0</v>
      </c>
      <c r="BS546">
        <v>0</v>
      </c>
      <c r="BT546" t="s">
        <v>1488</v>
      </c>
      <c r="BU546" t="s">
        <v>1488</v>
      </c>
      <c r="BV546">
        <v>0</v>
      </c>
      <c r="BW546">
        <v>0</v>
      </c>
      <c r="BX546" t="s">
        <v>1488</v>
      </c>
      <c r="BY546">
        <v>40</v>
      </c>
      <c r="BZ546">
        <v>0</v>
      </c>
      <c r="CA546">
        <v>0</v>
      </c>
      <c r="CB546" t="s">
        <v>1488</v>
      </c>
      <c r="CC546">
        <v>0</v>
      </c>
      <c r="CD546">
        <v>1</v>
      </c>
      <c r="CE546">
        <v>0</v>
      </c>
      <c r="CF546">
        <v>1</v>
      </c>
      <c r="CG546">
        <v>0</v>
      </c>
      <c r="CH546">
        <v>0</v>
      </c>
      <c r="CI546">
        <v>0</v>
      </c>
      <c r="CJ546">
        <v>0</v>
      </c>
      <c r="CK546">
        <v>0</v>
      </c>
      <c r="CL546">
        <v>0</v>
      </c>
      <c r="CM546">
        <v>0</v>
      </c>
      <c r="CN546">
        <v>0</v>
      </c>
      <c r="CO546">
        <v>0</v>
      </c>
      <c r="CP546">
        <v>1.34</v>
      </c>
      <c r="CQ546">
        <v>387.82</v>
      </c>
      <c r="CR546">
        <v>0.34</v>
      </c>
      <c r="CS546">
        <v>16.829999999999998</v>
      </c>
      <c r="CT546">
        <v>17.46</v>
      </c>
      <c r="CU546">
        <v>47.73</v>
      </c>
      <c r="CV546">
        <v>51.29</v>
      </c>
      <c r="CW546">
        <v>51.16</v>
      </c>
      <c r="CX546">
        <v>56.03</v>
      </c>
      <c r="CY546">
        <v>55.88</v>
      </c>
      <c r="CZ546">
        <v>53.06</v>
      </c>
    </row>
    <row r="547" spans="1:104">
      <c r="A547" t="s">
        <v>1755</v>
      </c>
      <c r="B547" t="s">
        <v>1756</v>
      </c>
      <c r="C547" t="s">
        <v>100</v>
      </c>
      <c r="D547" t="s">
        <v>767</v>
      </c>
      <c r="E547">
        <v>10</v>
      </c>
      <c r="F547">
        <v>20142015</v>
      </c>
      <c r="G547">
        <v>26</v>
      </c>
      <c r="H547">
        <v>0.55000000000000004</v>
      </c>
      <c r="I547">
        <v>0.56200000000000006</v>
      </c>
      <c r="J547">
        <v>0</v>
      </c>
      <c r="K547">
        <v>0</v>
      </c>
      <c r="L547">
        <v>0</v>
      </c>
      <c r="M547">
        <v>0</v>
      </c>
      <c r="N547">
        <v>0</v>
      </c>
      <c r="O547">
        <v>0</v>
      </c>
      <c r="P547">
        <v>0</v>
      </c>
      <c r="Q547">
        <v>0</v>
      </c>
      <c r="R547" t="s">
        <v>1488</v>
      </c>
      <c r="S547" t="s">
        <v>1488</v>
      </c>
      <c r="T547">
        <v>-4.76</v>
      </c>
      <c r="U547">
        <v>1.43</v>
      </c>
      <c r="V547">
        <v>-9.3000000000000007</v>
      </c>
      <c r="W547">
        <v>0</v>
      </c>
      <c r="X547">
        <v>9.3000000000000007</v>
      </c>
      <c r="Y547">
        <v>-12</v>
      </c>
      <c r="Z547">
        <v>0</v>
      </c>
      <c r="AA547">
        <v>12</v>
      </c>
      <c r="AB547">
        <v>0</v>
      </c>
      <c r="AC547">
        <v>50.44</v>
      </c>
      <c r="AD547">
        <v>50.44</v>
      </c>
      <c r="AE547">
        <v>0</v>
      </c>
      <c r="AF547">
        <v>-9.8800000000000008</v>
      </c>
      <c r="AG547">
        <v>9.8800000000000008</v>
      </c>
      <c r="AH547">
        <v>-27</v>
      </c>
      <c r="AI547">
        <v>0</v>
      </c>
      <c r="AJ547">
        <v>27</v>
      </c>
      <c r="AK547">
        <v>0</v>
      </c>
      <c r="AL547">
        <v>113.49</v>
      </c>
      <c r="AM547">
        <v>113.49</v>
      </c>
      <c r="AN547" t="s">
        <v>1488</v>
      </c>
      <c r="AO547">
        <v>0</v>
      </c>
      <c r="AP547">
        <v>1</v>
      </c>
      <c r="AQ547">
        <v>0</v>
      </c>
      <c r="AR547">
        <v>-8.4700000000000006</v>
      </c>
      <c r="AS547">
        <v>0</v>
      </c>
      <c r="AT547">
        <v>8.4700000000000006</v>
      </c>
      <c r="AU547">
        <v>-21</v>
      </c>
      <c r="AV547">
        <v>0</v>
      </c>
      <c r="AW547">
        <v>21</v>
      </c>
      <c r="AX547">
        <v>0</v>
      </c>
      <c r="AY547">
        <v>88.27</v>
      </c>
      <c r="AZ547">
        <v>88.27</v>
      </c>
      <c r="BA547" t="s">
        <v>1488</v>
      </c>
      <c r="BB547">
        <v>0</v>
      </c>
      <c r="BC547">
        <v>0</v>
      </c>
      <c r="BD547">
        <v>-4.55</v>
      </c>
      <c r="BE547">
        <v>0</v>
      </c>
      <c r="BF547">
        <v>4.55</v>
      </c>
      <c r="BG547">
        <v>-15</v>
      </c>
      <c r="BH547">
        <v>0</v>
      </c>
      <c r="BI547">
        <v>63.05</v>
      </c>
      <c r="BJ547">
        <v>0</v>
      </c>
      <c r="BK547">
        <v>15</v>
      </c>
      <c r="BL547">
        <v>0</v>
      </c>
      <c r="BM547" t="s">
        <v>1488</v>
      </c>
      <c r="BN547">
        <v>0</v>
      </c>
      <c r="BO547">
        <v>0</v>
      </c>
      <c r="BP547">
        <v>0</v>
      </c>
      <c r="BQ547">
        <v>0</v>
      </c>
      <c r="BR547">
        <v>0</v>
      </c>
      <c r="BS547">
        <v>0</v>
      </c>
      <c r="BT547" t="s">
        <v>1488</v>
      </c>
      <c r="BU547" t="s">
        <v>1488</v>
      </c>
      <c r="BV547" t="s">
        <v>1488</v>
      </c>
      <c r="BW547" t="s">
        <v>1488</v>
      </c>
      <c r="BX547">
        <v>100</v>
      </c>
      <c r="BY547">
        <v>40</v>
      </c>
      <c r="BZ547">
        <v>0</v>
      </c>
      <c r="CA547">
        <v>0</v>
      </c>
      <c r="CB547">
        <v>0</v>
      </c>
      <c r="CC547">
        <v>0</v>
      </c>
      <c r="CD547">
        <v>1</v>
      </c>
      <c r="CE547">
        <v>7</v>
      </c>
      <c r="CF547">
        <v>0</v>
      </c>
      <c r="CG547">
        <v>1</v>
      </c>
      <c r="CH547">
        <v>0</v>
      </c>
      <c r="CI547">
        <v>0</v>
      </c>
      <c r="CJ547">
        <v>0</v>
      </c>
      <c r="CK547">
        <v>0</v>
      </c>
      <c r="CL547">
        <v>0</v>
      </c>
      <c r="CM547">
        <v>0</v>
      </c>
      <c r="CN547">
        <v>0</v>
      </c>
      <c r="CO547">
        <v>0</v>
      </c>
      <c r="CP547">
        <v>14.28</v>
      </c>
      <c r="CQ547">
        <v>37.58</v>
      </c>
      <c r="CR547">
        <v>27.53</v>
      </c>
      <c r="CS547">
        <v>17.48</v>
      </c>
      <c r="CT547">
        <v>17.28</v>
      </c>
      <c r="CU547">
        <v>51.54</v>
      </c>
      <c r="CV547">
        <v>51.12</v>
      </c>
      <c r="CW547">
        <v>49.67</v>
      </c>
      <c r="CX547">
        <v>46.71</v>
      </c>
      <c r="CY547">
        <v>55.97</v>
      </c>
      <c r="CZ547">
        <v>53.52</v>
      </c>
    </row>
    <row r="548" spans="1:104">
      <c r="A548" t="s">
        <v>1147</v>
      </c>
      <c r="B548" t="s">
        <v>1148</v>
      </c>
      <c r="C548" t="s">
        <v>113</v>
      </c>
      <c r="D548" t="s">
        <v>544</v>
      </c>
      <c r="E548">
        <v>45</v>
      </c>
      <c r="F548">
        <v>20142015</v>
      </c>
      <c r="G548">
        <v>27</v>
      </c>
      <c r="H548">
        <v>0.75</v>
      </c>
      <c r="I548">
        <v>0.75</v>
      </c>
      <c r="J548">
        <v>0</v>
      </c>
      <c r="K548">
        <v>0</v>
      </c>
      <c r="L548">
        <v>0</v>
      </c>
      <c r="M548">
        <v>0</v>
      </c>
      <c r="N548">
        <v>0</v>
      </c>
      <c r="O548">
        <v>0</v>
      </c>
      <c r="P548">
        <v>0</v>
      </c>
      <c r="Q548">
        <v>0</v>
      </c>
      <c r="R548" t="s">
        <v>1488</v>
      </c>
      <c r="S548" t="s">
        <v>1488</v>
      </c>
      <c r="T548" t="s">
        <v>1488</v>
      </c>
      <c r="U548">
        <v>0.08</v>
      </c>
      <c r="V548">
        <v>-12.45</v>
      </c>
      <c r="W548">
        <v>0</v>
      </c>
      <c r="X548">
        <v>12.45</v>
      </c>
      <c r="Y548">
        <v>-4</v>
      </c>
      <c r="Z548">
        <v>0</v>
      </c>
      <c r="AA548">
        <v>4</v>
      </c>
      <c r="AB548">
        <v>0</v>
      </c>
      <c r="AC548">
        <v>68.09</v>
      </c>
      <c r="AD548">
        <v>68.09</v>
      </c>
      <c r="AE548">
        <v>0</v>
      </c>
      <c r="AF548">
        <v>-9.0500000000000007</v>
      </c>
      <c r="AG548">
        <v>9.0500000000000007</v>
      </c>
      <c r="AH548">
        <v>-4</v>
      </c>
      <c r="AI548">
        <v>0</v>
      </c>
      <c r="AJ548">
        <v>4</v>
      </c>
      <c r="AK548">
        <v>0</v>
      </c>
      <c r="AL548">
        <v>68.09</v>
      </c>
      <c r="AM548">
        <v>68.09</v>
      </c>
      <c r="AN548" t="s">
        <v>1488</v>
      </c>
      <c r="AO548">
        <v>0</v>
      </c>
      <c r="AP548">
        <v>0</v>
      </c>
      <c r="AQ548">
        <v>0</v>
      </c>
      <c r="AR548">
        <v>-8.92</v>
      </c>
      <c r="AS548">
        <v>0</v>
      </c>
      <c r="AT548">
        <v>8.92</v>
      </c>
      <c r="AU548">
        <v>-3</v>
      </c>
      <c r="AV548">
        <v>0</v>
      </c>
      <c r="AW548">
        <v>3</v>
      </c>
      <c r="AX548">
        <v>0</v>
      </c>
      <c r="AY548">
        <v>51.06</v>
      </c>
      <c r="AZ548">
        <v>51.06</v>
      </c>
      <c r="BA548" t="s">
        <v>1488</v>
      </c>
      <c r="BB548">
        <v>0</v>
      </c>
      <c r="BC548">
        <v>0</v>
      </c>
      <c r="BD548">
        <v>-8.5</v>
      </c>
      <c r="BE548">
        <v>0</v>
      </c>
      <c r="BF548">
        <v>8.5</v>
      </c>
      <c r="BG548">
        <v>-3</v>
      </c>
      <c r="BH548">
        <v>0</v>
      </c>
      <c r="BI548">
        <v>51.06</v>
      </c>
      <c r="BJ548">
        <v>0</v>
      </c>
      <c r="BK548">
        <v>3</v>
      </c>
      <c r="BL548">
        <v>0</v>
      </c>
      <c r="BM548" t="s">
        <v>1488</v>
      </c>
      <c r="BN548">
        <v>6.45</v>
      </c>
      <c r="BO548">
        <v>0</v>
      </c>
      <c r="BP548">
        <v>0</v>
      </c>
      <c r="BQ548">
        <v>0</v>
      </c>
      <c r="BR548">
        <v>0</v>
      </c>
      <c r="BS548">
        <v>0</v>
      </c>
      <c r="BT548" t="s">
        <v>1488</v>
      </c>
      <c r="BU548" t="s">
        <v>1488</v>
      </c>
      <c r="BV548" t="s">
        <v>1488</v>
      </c>
      <c r="BW548" t="s">
        <v>1488</v>
      </c>
      <c r="BX548">
        <v>100</v>
      </c>
      <c r="BY548">
        <v>40</v>
      </c>
      <c r="BZ548">
        <v>0</v>
      </c>
      <c r="CA548">
        <v>0</v>
      </c>
      <c r="CB548" t="s">
        <v>1488</v>
      </c>
      <c r="CC548">
        <v>0</v>
      </c>
      <c r="CD548">
        <v>0</v>
      </c>
      <c r="CE548">
        <v>0</v>
      </c>
      <c r="CF548">
        <v>0</v>
      </c>
      <c r="CG548">
        <v>0</v>
      </c>
      <c r="CH548">
        <v>0</v>
      </c>
      <c r="CI548">
        <v>0</v>
      </c>
      <c r="CJ548">
        <v>0</v>
      </c>
      <c r="CK548">
        <v>0</v>
      </c>
      <c r="CL548">
        <v>0</v>
      </c>
      <c r="CM548">
        <v>0</v>
      </c>
      <c r="CN548">
        <v>0</v>
      </c>
      <c r="CO548">
        <v>0</v>
      </c>
      <c r="CP548">
        <v>3.52</v>
      </c>
      <c r="CQ548">
        <v>260.83</v>
      </c>
      <c r="CR548">
        <v>1.33</v>
      </c>
      <c r="CS548">
        <v>17.2</v>
      </c>
      <c r="CT548">
        <v>16.989999999999998</v>
      </c>
      <c r="CU548">
        <v>49.32</v>
      </c>
      <c r="CV548">
        <v>49.97</v>
      </c>
      <c r="CW548">
        <v>51.98</v>
      </c>
      <c r="CX548">
        <v>53.41</v>
      </c>
      <c r="CY548">
        <v>53.06</v>
      </c>
      <c r="CZ548">
        <v>53.13</v>
      </c>
    </row>
    <row r="549" spans="1:104">
      <c r="A549" t="s">
        <v>1132</v>
      </c>
      <c r="B549" t="s">
        <v>1133</v>
      </c>
      <c r="C549" t="s">
        <v>68</v>
      </c>
      <c r="D549" t="s">
        <v>168</v>
      </c>
      <c r="E549">
        <v>82</v>
      </c>
      <c r="F549">
        <v>20142015</v>
      </c>
      <c r="G549">
        <v>31</v>
      </c>
      <c r="H549">
        <v>1.6</v>
      </c>
      <c r="I549">
        <v>1.6</v>
      </c>
      <c r="J549">
        <v>0</v>
      </c>
      <c r="K549">
        <v>1</v>
      </c>
      <c r="L549">
        <v>1</v>
      </c>
      <c r="M549">
        <v>0</v>
      </c>
      <c r="N549">
        <v>0.32</v>
      </c>
      <c r="O549">
        <v>0.32</v>
      </c>
      <c r="P549">
        <v>-2</v>
      </c>
      <c r="Q549">
        <v>7.97</v>
      </c>
      <c r="R549">
        <v>97.81</v>
      </c>
      <c r="S549">
        <v>0</v>
      </c>
      <c r="T549">
        <v>-13.68</v>
      </c>
      <c r="U549">
        <v>2.31</v>
      </c>
      <c r="V549">
        <v>-9.36</v>
      </c>
      <c r="W549">
        <v>9.66</v>
      </c>
      <c r="X549">
        <v>19.02</v>
      </c>
      <c r="Y549">
        <v>-167</v>
      </c>
      <c r="Z549">
        <v>20</v>
      </c>
      <c r="AA549">
        <v>187</v>
      </c>
      <c r="AB549">
        <v>6.34</v>
      </c>
      <c r="AC549">
        <v>59.27</v>
      </c>
      <c r="AD549">
        <v>65.61</v>
      </c>
      <c r="AE549">
        <v>5</v>
      </c>
      <c r="AF549">
        <v>-8.6999999999999993</v>
      </c>
      <c r="AG549">
        <v>16.670000000000002</v>
      </c>
      <c r="AH549">
        <v>-327</v>
      </c>
      <c r="AI549">
        <v>31</v>
      </c>
      <c r="AJ549">
        <v>358</v>
      </c>
      <c r="AK549">
        <v>9.83</v>
      </c>
      <c r="AL549">
        <v>113.47</v>
      </c>
      <c r="AM549">
        <v>123.3</v>
      </c>
      <c r="AN549">
        <v>77.42</v>
      </c>
      <c r="AO549">
        <v>0</v>
      </c>
      <c r="AP549">
        <v>28</v>
      </c>
      <c r="AQ549">
        <v>6</v>
      </c>
      <c r="AR549">
        <v>-8.32</v>
      </c>
      <c r="AS549">
        <v>10.039999999999999</v>
      </c>
      <c r="AT549">
        <v>18.350000000000001</v>
      </c>
      <c r="AU549">
        <v>-223</v>
      </c>
      <c r="AV549">
        <v>28</v>
      </c>
      <c r="AW549">
        <v>251</v>
      </c>
      <c r="AX549">
        <v>8.8699999999999992</v>
      </c>
      <c r="AY549">
        <v>79.56</v>
      </c>
      <c r="AZ549">
        <v>88.43</v>
      </c>
      <c r="BA549">
        <v>85.71</v>
      </c>
      <c r="BB549">
        <v>1</v>
      </c>
      <c r="BC549">
        <v>6</v>
      </c>
      <c r="BD549">
        <v>-7.56</v>
      </c>
      <c r="BE549">
        <v>11.21</v>
      </c>
      <c r="BF549">
        <v>18.77</v>
      </c>
      <c r="BG549">
        <v>-166</v>
      </c>
      <c r="BH549">
        <v>7.61</v>
      </c>
      <c r="BI549">
        <v>60.22</v>
      </c>
      <c r="BJ549">
        <v>24</v>
      </c>
      <c r="BK549">
        <v>190</v>
      </c>
      <c r="BL549">
        <v>5</v>
      </c>
      <c r="BM549">
        <v>-7.58</v>
      </c>
      <c r="BN549">
        <v>16.670000000000002</v>
      </c>
      <c r="BO549">
        <v>0.63</v>
      </c>
      <c r="BP549">
        <v>6.34</v>
      </c>
      <c r="BQ549">
        <v>2</v>
      </c>
      <c r="BR549">
        <v>20</v>
      </c>
      <c r="BS549">
        <v>-18</v>
      </c>
      <c r="BT549">
        <v>9.09</v>
      </c>
      <c r="BU549">
        <v>0</v>
      </c>
      <c r="BV549">
        <v>8.33</v>
      </c>
      <c r="BW549">
        <v>7.14</v>
      </c>
      <c r="BX549">
        <v>89.47</v>
      </c>
      <c r="BY549">
        <v>51.86</v>
      </c>
      <c r="BZ549">
        <v>153</v>
      </c>
      <c r="CA549">
        <v>142</v>
      </c>
      <c r="CB549">
        <v>0.74</v>
      </c>
      <c r="CC549">
        <v>2</v>
      </c>
      <c r="CD549">
        <v>33</v>
      </c>
      <c r="CE549">
        <v>267</v>
      </c>
      <c r="CF549">
        <v>8</v>
      </c>
      <c r="CG549">
        <v>4</v>
      </c>
      <c r="CH549">
        <v>1</v>
      </c>
      <c r="CI549">
        <v>0</v>
      </c>
      <c r="CJ549">
        <v>5</v>
      </c>
      <c r="CK549">
        <v>3</v>
      </c>
      <c r="CL549">
        <v>2</v>
      </c>
      <c r="CM549">
        <v>4</v>
      </c>
      <c r="CN549">
        <v>2</v>
      </c>
      <c r="CO549">
        <v>-0.63</v>
      </c>
      <c r="CP549">
        <v>189.3</v>
      </c>
      <c r="CQ549">
        <v>318.88</v>
      </c>
      <c r="CR549">
        <v>37.25</v>
      </c>
      <c r="CS549">
        <v>15.37</v>
      </c>
      <c r="CT549">
        <v>16.57</v>
      </c>
      <c r="CU549">
        <v>49.97</v>
      </c>
      <c r="CV549">
        <v>49.41</v>
      </c>
      <c r="CW549">
        <v>53.17</v>
      </c>
      <c r="CX549">
        <v>53.23</v>
      </c>
      <c r="CY549">
        <v>53.19</v>
      </c>
      <c r="CZ549">
        <v>54.46</v>
      </c>
    </row>
    <row r="550" spans="1:104">
      <c r="A550" t="s">
        <v>1212</v>
      </c>
      <c r="B550" t="s">
        <v>1213</v>
      </c>
      <c r="C550" t="s">
        <v>62</v>
      </c>
      <c r="D550" t="s">
        <v>1056</v>
      </c>
      <c r="E550">
        <v>30</v>
      </c>
      <c r="F550">
        <v>20142015</v>
      </c>
      <c r="G550">
        <v>28</v>
      </c>
      <c r="H550">
        <v>3.25</v>
      </c>
      <c r="I550">
        <v>3.5</v>
      </c>
      <c r="J550">
        <v>0</v>
      </c>
      <c r="K550">
        <v>0</v>
      </c>
      <c r="L550">
        <v>0</v>
      </c>
      <c r="M550">
        <v>0</v>
      </c>
      <c r="N550">
        <v>0</v>
      </c>
      <c r="O550">
        <v>0</v>
      </c>
      <c r="P550">
        <v>0</v>
      </c>
      <c r="Q550">
        <v>9.84</v>
      </c>
      <c r="R550">
        <v>72.41</v>
      </c>
      <c r="S550" t="s">
        <v>1488</v>
      </c>
      <c r="T550">
        <v>-3.1</v>
      </c>
      <c r="U550">
        <v>1.1599999999999999</v>
      </c>
      <c r="V550">
        <v>-5.96</v>
      </c>
      <c r="W550">
        <v>11.11</v>
      </c>
      <c r="X550">
        <v>17.07</v>
      </c>
      <c r="Y550">
        <v>-28</v>
      </c>
      <c r="Z550">
        <v>4</v>
      </c>
      <c r="AA550">
        <v>32</v>
      </c>
      <c r="AB550">
        <v>6.9</v>
      </c>
      <c r="AC550">
        <v>55.24</v>
      </c>
      <c r="AD550">
        <v>62.14</v>
      </c>
      <c r="AE550">
        <v>0</v>
      </c>
      <c r="AF550">
        <v>-5.77</v>
      </c>
      <c r="AG550">
        <v>15.61</v>
      </c>
      <c r="AH550">
        <v>-49</v>
      </c>
      <c r="AI550">
        <v>6</v>
      </c>
      <c r="AJ550">
        <v>55</v>
      </c>
      <c r="AK550">
        <v>10.36</v>
      </c>
      <c r="AL550">
        <v>94.94</v>
      </c>
      <c r="AM550">
        <v>105.3</v>
      </c>
      <c r="AN550">
        <v>66.67</v>
      </c>
      <c r="AO550">
        <v>0</v>
      </c>
      <c r="AP550">
        <v>5</v>
      </c>
      <c r="AQ550">
        <v>0</v>
      </c>
      <c r="AR550">
        <v>-4.68</v>
      </c>
      <c r="AS550">
        <v>11.11</v>
      </c>
      <c r="AT550">
        <v>15.79</v>
      </c>
      <c r="AU550">
        <v>-35</v>
      </c>
      <c r="AV550">
        <v>5</v>
      </c>
      <c r="AW550">
        <v>40</v>
      </c>
      <c r="AX550">
        <v>8.6300000000000008</v>
      </c>
      <c r="AY550">
        <v>69.05</v>
      </c>
      <c r="AZ550">
        <v>77.680000000000007</v>
      </c>
      <c r="BA550">
        <v>80</v>
      </c>
      <c r="BB550">
        <v>0</v>
      </c>
      <c r="BC550">
        <v>0</v>
      </c>
      <c r="BD550">
        <v>-7.67</v>
      </c>
      <c r="BE550">
        <v>12.12</v>
      </c>
      <c r="BF550">
        <v>19.79</v>
      </c>
      <c r="BG550">
        <v>-25</v>
      </c>
      <c r="BH550">
        <v>6.9</v>
      </c>
      <c r="BI550">
        <v>50.06</v>
      </c>
      <c r="BJ550">
        <v>4</v>
      </c>
      <c r="BK550">
        <v>29</v>
      </c>
      <c r="BL550">
        <v>0</v>
      </c>
      <c r="BM550">
        <v>-16.670000000000002</v>
      </c>
      <c r="BN550">
        <v>16.670000000000002</v>
      </c>
      <c r="BO550">
        <v>0</v>
      </c>
      <c r="BP550">
        <v>13.81</v>
      </c>
      <c r="BQ550">
        <v>0</v>
      </c>
      <c r="BR550">
        <v>8</v>
      </c>
      <c r="BS550">
        <v>-8</v>
      </c>
      <c r="BT550">
        <v>0</v>
      </c>
      <c r="BU550" t="s">
        <v>1488</v>
      </c>
      <c r="BV550">
        <v>0</v>
      </c>
      <c r="BW550">
        <v>0</v>
      </c>
      <c r="BX550">
        <v>72.41</v>
      </c>
      <c r="BY550">
        <v>40</v>
      </c>
      <c r="BZ550">
        <v>0</v>
      </c>
      <c r="CA550">
        <v>0</v>
      </c>
      <c r="CB550">
        <v>6.25</v>
      </c>
      <c r="CC550">
        <v>1</v>
      </c>
      <c r="CD550">
        <v>9</v>
      </c>
      <c r="CE550">
        <v>15</v>
      </c>
      <c r="CF550">
        <v>3</v>
      </c>
      <c r="CG550">
        <v>0</v>
      </c>
      <c r="CH550">
        <v>0</v>
      </c>
      <c r="CI550">
        <v>0</v>
      </c>
      <c r="CJ550">
        <v>0</v>
      </c>
      <c r="CK550">
        <v>0</v>
      </c>
      <c r="CL550">
        <v>0</v>
      </c>
      <c r="CM550">
        <v>0</v>
      </c>
      <c r="CN550">
        <v>0</v>
      </c>
      <c r="CO550">
        <v>0</v>
      </c>
      <c r="CP550">
        <v>34.76</v>
      </c>
      <c r="CQ550">
        <v>92.51</v>
      </c>
      <c r="CR550">
        <v>27.31</v>
      </c>
      <c r="CS550">
        <v>15.79</v>
      </c>
      <c r="CT550">
        <v>16.64</v>
      </c>
      <c r="CU550">
        <v>45.58</v>
      </c>
      <c r="CV550">
        <v>49.48</v>
      </c>
      <c r="CW550">
        <v>48.52</v>
      </c>
      <c r="CX550">
        <v>57.92</v>
      </c>
      <c r="CY550">
        <v>53.09</v>
      </c>
      <c r="CZ550">
        <v>54.21</v>
      </c>
    </row>
    <row r="551" spans="1:104">
      <c r="A551" t="s">
        <v>888</v>
      </c>
      <c r="B551" t="s">
        <v>889</v>
      </c>
      <c r="C551" t="s">
        <v>68</v>
      </c>
      <c r="D551" t="s">
        <v>890</v>
      </c>
      <c r="E551">
        <v>78</v>
      </c>
      <c r="F551">
        <v>20142015</v>
      </c>
      <c r="G551">
        <v>26</v>
      </c>
      <c r="H551">
        <v>1.5</v>
      </c>
      <c r="I551">
        <v>1.5</v>
      </c>
      <c r="J551">
        <v>0</v>
      </c>
      <c r="K551">
        <v>0</v>
      </c>
      <c r="L551">
        <v>0</v>
      </c>
      <c r="M551">
        <v>0</v>
      </c>
      <c r="N551">
        <v>0</v>
      </c>
      <c r="O551">
        <v>0</v>
      </c>
      <c r="P551">
        <v>2</v>
      </c>
      <c r="Q551">
        <v>7.12</v>
      </c>
      <c r="R551">
        <v>93.9</v>
      </c>
      <c r="S551">
        <v>0</v>
      </c>
      <c r="T551">
        <v>-4.32</v>
      </c>
      <c r="U551">
        <v>2.21</v>
      </c>
      <c r="V551">
        <v>-11.36</v>
      </c>
      <c r="W551">
        <v>7.91</v>
      </c>
      <c r="X551">
        <v>19.28</v>
      </c>
      <c r="Y551">
        <v>-117</v>
      </c>
      <c r="Z551">
        <v>11</v>
      </c>
      <c r="AA551">
        <v>128</v>
      </c>
      <c r="AB551">
        <v>3.83</v>
      </c>
      <c r="AC551">
        <v>44.61</v>
      </c>
      <c r="AD551">
        <v>48.45</v>
      </c>
      <c r="AE551">
        <v>6</v>
      </c>
      <c r="AF551">
        <v>-8.42</v>
      </c>
      <c r="AG551">
        <v>15.54</v>
      </c>
      <c r="AH551">
        <v>-289</v>
      </c>
      <c r="AI551">
        <v>24</v>
      </c>
      <c r="AJ551">
        <v>313</v>
      </c>
      <c r="AK551">
        <v>8.3699999999999992</v>
      </c>
      <c r="AL551">
        <v>109.1</v>
      </c>
      <c r="AM551">
        <v>117.46</v>
      </c>
      <c r="AN551">
        <v>62.5</v>
      </c>
      <c r="AO551">
        <v>1</v>
      </c>
      <c r="AP551">
        <v>22</v>
      </c>
      <c r="AQ551">
        <v>9</v>
      </c>
      <c r="AR551">
        <v>-8.4499999999999993</v>
      </c>
      <c r="AS551">
        <v>8.66</v>
      </c>
      <c r="AT551">
        <v>17.11</v>
      </c>
      <c r="AU551">
        <v>-210</v>
      </c>
      <c r="AV551">
        <v>22</v>
      </c>
      <c r="AW551">
        <v>232</v>
      </c>
      <c r="AX551">
        <v>7.67</v>
      </c>
      <c r="AY551">
        <v>80.86</v>
      </c>
      <c r="AZ551">
        <v>88.53</v>
      </c>
      <c r="BA551">
        <v>68.180000000000007</v>
      </c>
      <c r="BB551">
        <v>2</v>
      </c>
      <c r="BC551">
        <v>8</v>
      </c>
      <c r="BD551">
        <v>-12.15</v>
      </c>
      <c r="BE551">
        <v>8.3800000000000008</v>
      </c>
      <c r="BF551">
        <v>20.53</v>
      </c>
      <c r="BG551">
        <v>-149</v>
      </c>
      <c r="BH551">
        <v>5.23</v>
      </c>
      <c r="BI551">
        <v>57.16</v>
      </c>
      <c r="BJ551">
        <v>15</v>
      </c>
      <c r="BK551">
        <v>164</v>
      </c>
      <c r="BL551">
        <v>6</v>
      </c>
      <c r="BM551">
        <v>-7.41</v>
      </c>
      <c r="BN551">
        <v>7.41</v>
      </c>
      <c r="BO551">
        <v>0</v>
      </c>
      <c r="BP551">
        <v>3.49</v>
      </c>
      <c r="BQ551">
        <v>0</v>
      </c>
      <c r="BR551">
        <v>10</v>
      </c>
      <c r="BS551">
        <v>-10</v>
      </c>
      <c r="BT551">
        <v>0</v>
      </c>
      <c r="BU551">
        <v>0</v>
      </c>
      <c r="BV551">
        <v>0</v>
      </c>
      <c r="BW551">
        <v>0</v>
      </c>
      <c r="BX551">
        <v>93.9</v>
      </c>
      <c r="BY551">
        <v>46.3</v>
      </c>
      <c r="BZ551">
        <v>50</v>
      </c>
      <c r="CA551">
        <v>58</v>
      </c>
      <c r="CB551">
        <v>5.52</v>
      </c>
      <c r="CC551">
        <v>10</v>
      </c>
      <c r="CD551">
        <v>28</v>
      </c>
      <c r="CE551">
        <v>171</v>
      </c>
      <c r="CF551">
        <v>0</v>
      </c>
      <c r="CG551">
        <v>4</v>
      </c>
      <c r="CH551">
        <v>0</v>
      </c>
      <c r="CI551">
        <v>0</v>
      </c>
      <c r="CJ551">
        <v>6</v>
      </c>
      <c r="CK551">
        <v>2</v>
      </c>
      <c r="CL551">
        <v>3</v>
      </c>
      <c r="CM551">
        <v>0</v>
      </c>
      <c r="CN551">
        <v>2</v>
      </c>
      <c r="CO551">
        <v>0.7</v>
      </c>
      <c r="CP551">
        <v>172.14</v>
      </c>
      <c r="CQ551">
        <v>182.59</v>
      </c>
      <c r="CR551">
        <v>48.53</v>
      </c>
      <c r="CS551">
        <v>17.23</v>
      </c>
      <c r="CT551">
        <v>17.239999999999998</v>
      </c>
      <c r="CU551">
        <v>51.94</v>
      </c>
      <c r="CV551">
        <v>50.16</v>
      </c>
      <c r="CW551">
        <v>56.97</v>
      </c>
      <c r="CX551">
        <v>52.71</v>
      </c>
      <c r="CY551">
        <v>54.65</v>
      </c>
      <c r="CZ551">
        <v>54.3</v>
      </c>
    </row>
    <row r="552" spans="1:104">
      <c r="A552" t="s">
        <v>159</v>
      </c>
      <c r="B552" t="s">
        <v>160</v>
      </c>
      <c r="C552" t="s">
        <v>62</v>
      </c>
      <c r="D552" t="s">
        <v>81</v>
      </c>
      <c r="E552">
        <v>76</v>
      </c>
      <c r="F552">
        <v>20142015</v>
      </c>
      <c r="G552">
        <v>25</v>
      </c>
      <c r="H552">
        <v>1.2749999999999999</v>
      </c>
      <c r="I552">
        <v>1.2749999999999999</v>
      </c>
      <c r="J552">
        <v>0</v>
      </c>
      <c r="K552">
        <v>0</v>
      </c>
      <c r="L552">
        <v>0</v>
      </c>
      <c r="M552">
        <v>0</v>
      </c>
      <c r="N552">
        <v>0</v>
      </c>
      <c r="O552">
        <v>0</v>
      </c>
      <c r="P552">
        <v>1</v>
      </c>
      <c r="Q552">
        <v>19.73</v>
      </c>
      <c r="R552">
        <v>87.84</v>
      </c>
      <c r="S552">
        <v>0</v>
      </c>
      <c r="T552">
        <v>-0.9</v>
      </c>
      <c r="U552">
        <v>1.17</v>
      </c>
      <c r="V552">
        <v>15.8</v>
      </c>
      <c r="W552">
        <v>25.93</v>
      </c>
      <c r="X552">
        <v>10.119999999999999</v>
      </c>
      <c r="Y552">
        <v>-39</v>
      </c>
      <c r="Z552">
        <v>21</v>
      </c>
      <c r="AA552">
        <v>60</v>
      </c>
      <c r="AB552">
        <v>14.14</v>
      </c>
      <c r="AC552">
        <v>40.4</v>
      </c>
      <c r="AD552">
        <v>54.54</v>
      </c>
      <c r="AE552">
        <v>4</v>
      </c>
      <c r="AF552">
        <v>11.69</v>
      </c>
      <c r="AG552">
        <v>8.0399999999999991</v>
      </c>
      <c r="AH552">
        <v>-89</v>
      </c>
      <c r="AI552">
        <v>29</v>
      </c>
      <c r="AJ552">
        <v>118</v>
      </c>
      <c r="AK552">
        <v>19.52</v>
      </c>
      <c r="AL552">
        <v>79.45</v>
      </c>
      <c r="AM552">
        <v>98.97</v>
      </c>
      <c r="AN552">
        <v>72.41</v>
      </c>
      <c r="AO552">
        <v>1</v>
      </c>
      <c r="AP552">
        <v>10</v>
      </c>
      <c r="AQ552">
        <v>6</v>
      </c>
      <c r="AR552">
        <v>12.3</v>
      </c>
      <c r="AS552">
        <v>21.43</v>
      </c>
      <c r="AT552">
        <v>9.1300000000000008</v>
      </c>
      <c r="AU552">
        <v>-64</v>
      </c>
      <c r="AV552">
        <v>24</v>
      </c>
      <c r="AW552">
        <v>88</v>
      </c>
      <c r="AX552">
        <v>16.16</v>
      </c>
      <c r="AY552">
        <v>59.25</v>
      </c>
      <c r="AZ552">
        <v>75.41</v>
      </c>
      <c r="BA552">
        <v>87.5</v>
      </c>
      <c r="BB552">
        <v>0</v>
      </c>
      <c r="BC552">
        <v>5</v>
      </c>
      <c r="BD552">
        <v>15.15</v>
      </c>
      <c r="BE552">
        <v>24.42</v>
      </c>
      <c r="BF552">
        <v>9.26</v>
      </c>
      <c r="BG552">
        <v>-44</v>
      </c>
      <c r="BH552">
        <v>14.14</v>
      </c>
      <c r="BI552">
        <v>43.76</v>
      </c>
      <c r="BJ552">
        <v>21</v>
      </c>
      <c r="BK552">
        <v>65</v>
      </c>
      <c r="BL552">
        <v>5</v>
      </c>
      <c r="BM552">
        <v>3.46</v>
      </c>
      <c r="BN552">
        <v>4.88</v>
      </c>
      <c r="BO552">
        <v>0.67</v>
      </c>
      <c r="BP552">
        <v>7.41</v>
      </c>
      <c r="BQ552">
        <v>1</v>
      </c>
      <c r="BR552">
        <v>11</v>
      </c>
      <c r="BS552">
        <v>-10</v>
      </c>
      <c r="BT552">
        <v>8.33</v>
      </c>
      <c r="BU552">
        <v>0</v>
      </c>
      <c r="BV552">
        <v>4.76</v>
      </c>
      <c r="BW552">
        <v>4.17</v>
      </c>
      <c r="BX552">
        <v>83.08</v>
      </c>
      <c r="BY552">
        <v>40</v>
      </c>
      <c r="BZ552">
        <v>0</v>
      </c>
      <c r="CA552">
        <v>0</v>
      </c>
      <c r="CB552">
        <v>7.04</v>
      </c>
      <c r="CC552">
        <v>5</v>
      </c>
      <c r="CD552">
        <v>14</v>
      </c>
      <c r="CE552">
        <v>66</v>
      </c>
      <c r="CF552">
        <v>6</v>
      </c>
      <c r="CG552">
        <v>3</v>
      </c>
      <c r="CH552">
        <v>0</v>
      </c>
      <c r="CI552">
        <v>0</v>
      </c>
      <c r="CJ552">
        <v>5</v>
      </c>
      <c r="CK552">
        <v>3</v>
      </c>
      <c r="CL552">
        <v>3</v>
      </c>
      <c r="CM552">
        <v>0</v>
      </c>
      <c r="CN552">
        <v>1</v>
      </c>
      <c r="CO552">
        <v>0.67</v>
      </c>
      <c r="CP552">
        <v>89.12</v>
      </c>
      <c r="CQ552">
        <v>334.23</v>
      </c>
      <c r="CR552">
        <v>21.05</v>
      </c>
      <c r="CS552">
        <v>16.23</v>
      </c>
      <c r="CT552">
        <v>17</v>
      </c>
      <c r="CU552">
        <v>52.68</v>
      </c>
      <c r="CV552">
        <v>49.68</v>
      </c>
      <c r="CW552">
        <v>52.18</v>
      </c>
      <c r="CX552">
        <v>46.88</v>
      </c>
      <c r="CY552">
        <v>54.16</v>
      </c>
      <c r="CZ552">
        <v>54.85</v>
      </c>
    </row>
    <row r="553" spans="1:104">
      <c r="A553" t="s">
        <v>1145</v>
      </c>
      <c r="B553" t="s">
        <v>1146</v>
      </c>
      <c r="C553" t="s">
        <v>68</v>
      </c>
      <c r="D553" t="s">
        <v>839</v>
      </c>
      <c r="E553">
        <v>73</v>
      </c>
      <c r="F553">
        <v>20142015</v>
      </c>
      <c r="G553">
        <v>22</v>
      </c>
      <c r="H553">
        <v>0.8</v>
      </c>
      <c r="I553">
        <v>0.8</v>
      </c>
      <c r="J553">
        <v>1</v>
      </c>
      <c r="K553">
        <v>1</v>
      </c>
      <c r="L553">
        <v>2</v>
      </c>
      <c r="M553">
        <v>0.77</v>
      </c>
      <c r="N553">
        <v>0.77</v>
      </c>
      <c r="O553">
        <v>1.55</v>
      </c>
      <c r="P553">
        <v>-1</v>
      </c>
      <c r="Q553">
        <v>15.89</v>
      </c>
      <c r="R553">
        <v>103.33</v>
      </c>
      <c r="S553">
        <v>14.29</v>
      </c>
      <c r="T553">
        <v>6.83</v>
      </c>
      <c r="U553">
        <v>1.06</v>
      </c>
      <c r="V553">
        <v>2.62</v>
      </c>
      <c r="W553">
        <v>24</v>
      </c>
      <c r="X553">
        <v>21.38</v>
      </c>
      <c r="Y553">
        <v>-39</v>
      </c>
      <c r="Z553">
        <v>18</v>
      </c>
      <c r="AA553">
        <v>57</v>
      </c>
      <c r="AB553">
        <v>13.93</v>
      </c>
      <c r="AC553">
        <v>44.11</v>
      </c>
      <c r="AD553">
        <v>58.05</v>
      </c>
      <c r="AE553">
        <v>9</v>
      </c>
      <c r="AF553">
        <v>0.71</v>
      </c>
      <c r="AG553">
        <v>15.19</v>
      </c>
      <c r="AH553">
        <v>-103</v>
      </c>
      <c r="AI553">
        <v>24</v>
      </c>
      <c r="AJ553">
        <v>127</v>
      </c>
      <c r="AK553">
        <v>18.57</v>
      </c>
      <c r="AL553">
        <v>98.29</v>
      </c>
      <c r="AM553">
        <v>116.87</v>
      </c>
      <c r="AN553">
        <v>62.5</v>
      </c>
      <c r="AO553">
        <v>0</v>
      </c>
      <c r="AP553">
        <v>8</v>
      </c>
      <c r="AQ553">
        <v>9</v>
      </c>
      <c r="AR553">
        <v>1.96</v>
      </c>
      <c r="AS553">
        <v>20</v>
      </c>
      <c r="AT553">
        <v>18.04</v>
      </c>
      <c r="AU553">
        <v>-66</v>
      </c>
      <c r="AV553">
        <v>22</v>
      </c>
      <c r="AW553">
        <v>88</v>
      </c>
      <c r="AX553">
        <v>17.03</v>
      </c>
      <c r="AY553">
        <v>68.11</v>
      </c>
      <c r="AZ553">
        <v>85.13</v>
      </c>
      <c r="BA553">
        <v>68.180000000000007</v>
      </c>
      <c r="BB553">
        <v>2</v>
      </c>
      <c r="BC553">
        <v>9</v>
      </c>
      <c r="BD553">
        <v>-0.18</v>
      </c>
      <c r="BE553">
        <v>20</v>
      </c>
      <c r="BF553">
        <v>20.18</v>
      </c>
      <c r="BG553">
        <v>-45</v>
      </c>
      <c r="BH553">
        <v>11.61</v>
      </c>
      <c r="BI553">
        <v>46.44</v>
      </c>
      <c r="BJ553">
        <v>15</v>
      </c>
      <c r="BK553">
        <v>60</v>
      </c>
      <c r="BL553">
        <v>7</v>
      </c>
      <c r="BM553">
        <v>8.7899999999999991</v>
      </c>
      <c r="BN553">
        <v>14.29</v>
      </c>
      <c r="BO553">
        <v>2.3199999999999998</v>
      </c>
      <c r="BP553">
        <v>7.74</v>
      </c>
      <c r="BQ553">
        <v>3</v>
      </c>
      <c r="BR553">
        <v>10</v>
      </c>
      <c r="BS553">
        <v>-7</v>
      </c>
      <c r="BT553">
        <v>23.08</v>
      </c>
      <c r="BU553">
        <v>11.11</v>
      </c>
      <c r="BV553">
        <v>20</v>
      </c>
      <c r="BW553">
        <v>13.64</v>
      </c>
      <c r="BX553">
        <v>83.33</v>
      </c>
      <c r="BY553">
        <v>29</v>
      </c>
      <c r="BZ553">
        <v>1</v>
      </c>
      <c r="CA553">
        <v>7</v>
      </c>
      <c r="CB553">
        <v>13.95</v>
      </c>
      <c r="CC553">
        <v>6</v>
      </c>
      <c r="CD553">
        <v>23</v>
      </c>
      <c r="CE553">
        <v>37</v>
      </c>
      <c r="CF553">
        <v>5</v>
      </c>
      <c r="CG553">
        <v>2</v>
      </c>
      <c r="CH553">
        <v>1</v>
      </c>
      <c r="CI553">
        <v>0</v>
      </c>
      <c r="CJ553">
        <v>6</v>
      </c>
      <c r="CK553">
        <v>2</v>
      </c>
      <c r="CL553">
        <v>3</v>
      </c>
      <c r="CM553">
        <v>1</v>
      </c>
      <c r="CN553">
        <v>0</v>
      </c>
      <c r="CO553">
        <v>-0.77</v>
      </c>
      <c r="CP553">
        <v>77.53</v>
      </c>
      <c r="CQ553">
        <v>320.12</v>
      </c>
      <c r="CR553">
        <v>19.5</v>
      </c>
      <c r="CS553">
        <v>17.649999999999999</v>
      </c>
      <c r="CT553">
        <v>17.2</v>
      </c>
      <c r="CU553">
        <v>49.66</v>
      </c>
      <c r="CV553">
        <v>50.8</v>
      </c>
      <c r="CW553">
        <v>54.53</v>
      </c>
      <c r="CX553">
        <v>55.28</v>
      </c>
      <c r="CY553">
        <v>55.19</v>
      </c>
      <c r="CZ553">
        <v>53.45</v>
      </c>
    </row>
    <row r="554" spans="1:104">
      <c r="A554" t="s">
        <v>183</v>
      </c>
      <c r="B554" t="s">
        <v>184</v>
      </c>
      <c r="C554" t="s">
        <v>113</v>
      </c>
      <c r="D554" t="s">
        <v>84</v>
      </c>
      <c r="E554">
        <v>80</v>
      </c>
      <c r="F554">
        <v>20142015</v>
      </c>
      <c r="G554">
        <v>23</v>
      </c>
      <c r="H554">
        <v>1.4</v>
      </c>
      <c r="I554">
        <v>1.4</v>
      </c>
      <c r="J554">
        <v>0</v>
      </c>
      <c r="K554">
        <v>0</v>
      </c>
      <c r="L554">
        <v>0</v>
      </c>
      <c r="M554">
        <v>0</v>
      </c>
      <c r="N554">
        <v>0</v>
      </c>
      <c r="O554">
        <v>0</v>
      </c>
      <c r="P554">
        <v>2</v>
      </c>
      <c r="Q554">
        <v>20</v>
      </c>
      <c r="R554">
        <v>66.67</v>
      </c>
      <c r="S554" t="s">
        <v>1488</v>
      </c>
      <c r="T554">
        <v>9.74</v>
      </c>
      <c r="U554">
        <v>0.02</v>
      </c>
      <c r="V554">
        <v>34.75</v>
      </c>
      <c r="W554">
        <v>50</v>
      </c>
      <c r="X554">
        <v>15.25</v>
      </c>
      <c r="Y554">
        <v>0</v>
      </c>
      <c r="Z554">
        <v>1</v>
      </c>
      <c r="AA554">
        <v>1</v>
      </c>
      <c r="AB554">
        <v>42.35</v>
      </c>
      <c r="AC554">
        <v>42.35</v>
      </c>
      <c r="AD554">
        <v>84.71</v>
      </c>
      <c r="AE554">
        <v>0</v>
      </c>
      <c r="AF554">
        <v>6.02</v>
      </c>
      <c r="AG554">
        <v>13.98</v>
      </c>
      <c r="AH554">
        <v>-3</v>
      </c>
      <c r="AI554">
        <v>1</v>
      </c>
      <c r="AJ554">
        <v>4</v>
      </c>
      <c r="AK554">
        <v>42.35</v>
      </c>
      <c r="AL554">
        <v>169.41</v>
      </c>
      <c r="AM554">
        <v>211.76</v>
      </c>
      <c r="AN554">
        <v>100</v>
      </c>
      <c r="AO554">
        <v>0</v>
      </c>
      <c r="AP554">
        <v>0</v>
      </c>
      <c r="AQ554">
        <v>0</v>
      </c>
      <c r="AR554">
        <v>8.19</v>
      </c>
      <c r="AS554">
        <v>25</v>
      </c>
      <c r="AT554">
        <v>16.809999999999999</v>
      </c>
      <c r="AU554">
        <v>-2</v>
      </c>
      <c r="AV554">
        <v>1</v>
      </c>
      <c r="AW554">
        <v>3</v>
      </c>
      <c r="AX554">
        <v>42.35</v>
      </c>
      <c r="AY554">
        <v>127.06</v>
      </c>
      <c r="AZ554">
        <v>169.41</v>
      </c>
      <c r="BA554">
        <v>100</v>
      </c>
      <c r="BB554">
        <v>0</v>
      </c>
      <c r="BC554">
        <v>0</v>
      </c>
      <c r="BD554">
        <v>6.66</v>
      </c>
      <c r="BE554">
        <v>25</v>
      </c>
      <c r="BF554">
        <v>18.34</v>
      </c>
      <c r="BG554">
        <v>-2</v>
      </c>
      <c r="BH554">
        <v>42.35</v>
      </c>
      <c r="BI554">
        <v>127.06</v>
      </c>
      <c r="BJ554">
        <v>1</v>
      </c>
      <c r="BK554">
        <v>3</v>
      </c>
      <c r="BL554">
        <v>0</v>
      </c>
      <c r="BM554">
        <v>-14.29</v>
      </c>
      <c r="BN554">
        <v>14.29</v>
      </c>
      <c r="BO554">
        <v>0</v>
      </c>
      <c r="BP554">
        <v>42.35</v>
      </c>
      <c r="BQ554">
        <v>0</v>
      </c>
      <c r="BR554">
        <v>1</v>
      </c>
      <c r="BS554">
        <v>-1</v>
      </c>
      <c r="BT554">
        <v>0</v>
      </c>
      <c r="BU554" t="s">
        <v>1488</v>
      </c>
      <c r="BV554">
        <v>0</v>
      </c>
      <c r="BW554">
        <v>0</v>
      </c>
      <c r="BX554">
        <v>66.67</v>
      </c>
      <c r="BY554">
        <v>40</v>
      </c>
      <c r="BZ554">
        <v>0</v>
      </c>
      <c r="CA554">
        <v>0</v>
      </c>
      <c r="CB554">
        <v>20</v>
      </c>
      <c r="CC554">
        <v>1</v>
      </c>
      <c r="CD554">
        <v>0</v>
      </c>
      <c r="CE554">
        <v>4</v>
      </c>
      <c r="CF554">
        <v>0</v>
      </c>
      <c r="CG554">
        <v>0</v>
      </c>
      <c r="CH554">
        <v>0</v>
      </c>
      <c r="CI554">
        <v>0</v>
      </c>
      <c r="CJ554">
        <v>0</v>
      </c>
      <c r="CK554">
        <v>0</v>
      </c>
      <c r="CL554">
        <v>0</v>
      </c>
      <c r="CM554">
        <v>0</v>
      </c>
      <c r="CN554">
        <v>2</v>
      </c>
      <c r="CO554">
        <v>84.71</v>
      </c>
      <c r="CP554">
        <v>1.42</v>
      </c>
      <c r="CQ554">
        <v>393.91</v>
      </c>
      <c r="CR554">
        <v>0.36</v>
      </c>
      <c r="CS554">
        <v>17.940000000000001</v>
      </c>
      <c r="CT554">
        <v>18.010000000000002</v>
      </c>
      <c r="CU554">
        <v>55.25</v>
      </c>
      <c r="CV554">
        <v>49.49</v>
      </c>
      <c r="CW554">
        <v>59.78</v>
      </c>
      <c r="CX554">
        <v>48.43</v>
      </c>
      <c r="CY554">
        <v>55.14</v>
      </c>
      <c r="CZ554">
        <v>56.27</v>
      </c>
    </row>
    <row r="555" spans="1:104">
      <c r="A555" t="s">
        <v>1079</v>
      </c>
      <c r="B555" t="s">
        <v>1080</v>
      </c>
      <c r="C555" t="s">
        <v>87</v>
      </c>
      <c r="D555" t="s">
        <v>858</v>
      </c>
      <c r="E555">
        <v>54</v>
      </c>
      <c r="F555">
        <v>20142015</v>
      </c>
      <c r="G555">
        <v>29</v>
      </c>
      <c r="H555">
        <v>0.55000000000000004</v>
      </c>
      <c r="I555">
        <v>0.55000000000000004</v>
      </c>
      <c r="J555">
        <v>0</v>
      </c>
      <c r="K555">
        <v>0</v>
      </c>
      <c r="L555">
        <v>0</v>
      </c>
      <c r="M555">
        <v>0</v>
      </c>
      <c r="N555">
        <v>0</v>
      </c>
      <c r="O555">
        <v>0</v>
      </c>
      <c r="P555">
        <v>1</v>
      </c>
      <c r="Q555">
        <v>8.23</v>
      </c>
      <c r="R555">
        <v>86.9</v>
      </c>
      <c r="S555">
        <v>0</v>
      </c>
      <c r="T555">
        <v>-9.11</v>
      </c>
      <c r="U555">
        <v>1.62</v>
      </c>
      <c r="V555">
        <v>-9.64</v>
      </c>
      <c r="W555">
        <v>6.25</v>
      </c>
      <c r="X555">
        <v>15.89</v>
      </c>
      <c r="Y555">
        <v>-70</v>
      </c>
      <c r="Z555">
        <v>5</v>
      </c>
      <c r="AA555">
        <v>75</v>
      </c>
      <c r="AB555">
        <v>3.42</v>
      </c>
      <c r="AC555">
        <v>51.32</v>
      </c>
      <c r="AD555">
        <v>54.74</v>
      </c>
      <c r="AE555">
        <v>4</v>
      </c>
      <c r="AF555">
        <v>-5.15</v>
      </c>
      <c r="AG555">
        <v>13.38</v>
      </c>
      <c r="AH555">
        <v>-132</v>
      </c>
      <c r="AI555">
        <v>13</v>
      </c>
      <c r="AJ555">
        <v>145</v>
      </c>
      <c r="AK555">
        <v>8.89</v>
      </c>
      <c r="AL555">
        <v>99.21</v>
      </c>
      <c r="AM555">
        <v>108.11</v>
      </c>
      <c r="AN555">
        <v>69.23</v>
      </c>
      <c r="AO555">
        <v>0</v>
      </c>
      <c r="AP555">
        <v>6</v>
      </c>
      <c r="AQ555">
        <v>4</v>
      </c>
      <c r="AR555">
        <v>-6.42</v>
      </c>
      <c r="AS555">
        <v>8</v>
      </c>
      <c r="AT555">
        <v>14.42</v>
      </c>
      <c r="AU555">
        <v>-105</v>
      </c>
      <c r="AV555">
        <v>10</v>
      </c>
      <c r="AW555">
        <v>115</v>
      </c>
      <c r="AX555">
        <v>6.84</v>
      </c>
      <c r="AY555">
        <v>78.680000000000007</v>
      </c>
      <c r="AZ555">
        <v>85.53</v>
      </c>
      <c r="BA555">
        <v>90</v>
      </c>
      <c r="BB555">
        <v>0</v>
      </c>
      <c r="BC555">
        <v>4</v>
      </c>
      <c r="BD555">
        <v>-6.99</v>
      </c>
      <c r="BE555">
        <v>9.68</v>
      </c>
      <c r="BF555">
        <v>16.670000000000002</v>
      </c>
      <c r="BG555">
        <v>-75</v>
      </c>
      <c r="BH555">
        <v>6.16</v>
      </c>
      <c r="BI555">
        <v>57.47</v>
      </c>
      <c r="BJ555">
        <v>9</v>
      </c>
      <c r="BK555">
        <v>84</v>
      </c>
      <c r="BL555">
        <v>4</v>
      </c>
      <c r="BM555">
        <v>-16.670000000000002</v>
      </c>
      <c r="BN555">
        <v>16.670000000000002</v>
      </c>
      <c r="BO555">
        <v>0</v>
      </c>
      <c r="BP555">
        <v>7.53</v>
      </c>
      <c r="BQ555">
        <v>0</v>
      </c>
      <c r="BR555">
        <v>11</v>
      </c>
      <c r="BS555">
        <v>-11</v>
      </c>
      <c r="BT555">
        <v>0</v>
      </c>
      <c r="BU555">
        <v>0</v>
      </c>
      <c r="BV555">
        <v>0</v>
      </c>
      <c r="BW555">
        <v>0</v>
      </c>
      <c r="BX555">
        <v>86.9</v>
      </c>
      <c r="BY555">
        <v>42.57</v>
      </c>
      <c r="BZ555">
        <v>43</v>
      </c>
      <c r="CA555">
        <v>58</v>
      </c>
      <c r="CB555">
        <v>1</v>
      </c>
      <c r="CC555">
        <v>1</v>
      </c>
      <c r="CD555">
        <v>18</v>
      </c>
      <c r="CE555">
        <v>99</v>
      </c>
      <c r="CF555">
        <v>3</v>
      </c>
      <c r="CG555">
        <v>1</v>
      </c>
      <c r="CH555">
        <v>0</v>
      </c>
      <c r="CI555">
        <v>0</v>
      </c>
      <c r="CJ555">
        <v>4</v>
      </c>
      <c r="CK555">
        <v>2</v>
      </c>
      <c r="CL555">
        <v>4</v>
      </c>
      <c r="CM555">
        <v>0</v>
      </c>
      <c r="CN555">
        <v>1</v>
      </c>
      <c r="CO555">
        <v>0.68</v>
      </c>
      <c r="CP555">
        <v>87.69</v>
      </c>
      <c r="CQ555">
        <v>189.43</v>
      </c>
      <c r="CR555">
        <v>31.64</v>
      </c>
      <c r="CS555">
        <v>17.12</v>
      </c>
      <c r="CT555">
        <v>16.77</v>
      </c>
      <c r="CU555">
        <v>46.6</v>
      </c>
      <c r="CV555">
        <v>49.52</v>
      </c>
      <c r="CW555">
        <v>51.02</v>
      </c>
      <c r="CX555">
        <v>58.45</v>
      </c>
      <c r="CY555">
        <v>53.46</v>
      </c>
      <c r="CZ555">
        <v>54.5</v>
      </c>
    </row>
    <row r="556" spans="1:104">
      <c r="A556" t="s">
        <v>984</v>
      </c>
      <c r="B556" t="s">
        <v>985</v>
      </c>
      <c r="C556" t="s">
        <v>87</v>
      </c>
      <c r="D556" t="s">
        <v>221</v>
      </c>
      <c r="E556">
        <v>37</v>
      </c>
      <c r="F556">
        <v>20142015</v>
      </c>
      <c r="G556">
        <v>26</v>
      </c>
      <c r="H556">
        <v>1.7</v>
      </c>
      <c r="I556">
        <v>1.887</v>
      </c>
      <c r="J556">
        <v>1</v>
      </c>
      <c r="K556">
        <v>0</v>
      </c>
      <c r="L556">
        <v>1</v>
      </c>
      <c r="M556">
        <v>1.63</v>
      </c>
      <c r="N556">
        <v>0</v>
      </c>
      <c r="O556">
        <v>1.63</v>
      </c>
      <c r="P556">
        <v>1</v>
      </c>
      <c r="Q556">
        <v>14.06</v>
      </c>
      <c r="R556">
        <v>93.75</v>
      </c>
      <c r="S556">
        <v>33.33</v>
      </c>
      <c r="T556">
        <v>-4.16</v>
      </c>
      <c r="U556">
        <v>1</v>
      </c>
      <c r="V556">
        <v>-2.6</v>
      </c>
      <c r="W556">
        <v>13.04</v>
      </c>
      <c r="X556">
        <v>15.65</v>
      </c>
      <c r="Y556">
        <v>-17</v>
      </c>
      <c r="Z556">
        <v>3</v>
      </c>
      <c r="AA556">
        <v>20</v>
      </c>
      <c r="AB556">
        <v>4.8899999999999997</v>
      </c>
      <c r="AC556">
        <v>32.590000000000003</v>
      </c>
      <c r="AD556">
        <v>37.47</v>
      </c>
      <c r="AE556">
        <v>3</v>
      </c>
      <c r="AF556">
        <v>-0.32</v>
      </c>
      <c r="AG556">
        <v>14.38</v>
      </c>
      <c r="AH556">
        <v>-46</v>
      </c>
      <c r="AI556">
        <v>9</v>
      </c>
      <c r="AJ556">
        <v>55</v>
      </c>
      <c r="AK556">
        <v>14.66</v>
      </c>
      <c r="AL556">
        <v>89.61</v>
      </c>
      <c r="AM556">
        <v>104.28</v>
      </c>
      <c r="AN556">
        <v>66.67</v>
      </c>
      <c r="AO556">
        <v>3</v>
      </c>
      <c r="AP556">
        <v>3</v>
      </c>
      <c r="AQ556">
        <v>6</v>
      </c>
      <c r="AR556">
        <v>-2.35</v>
      </c>
      <c r="AS556">
        <v>12</v>
      </c>
      <c r="AT556">
        <v>14.35</v>
      </c>
      <c r="AU556">
        <v>-38</v>
      </c>
      <c r="AV556">
        <v>6</v>
      </c>
      <c r="AW556">
        <v>44</v>
      </c>
      <c r="AX556">
        <v>9.7799999999999994</v>
      </c>
      <c r="AY556">
        <v>71.69</v>
      </c>
      <c r="AZ556">
        <v>81.47</v>
      </c>
      <c r="BA556">
        <v>100</v>
      </c>
      <c r="BB556">
        <v>0</v>
      </c>
      <c r="BC556">
        <v>3</v>
      </c>
      <c r="BD556">
        <v>1</v>
      </c>
      <c r="BE556">
        <v>15.79</v>
      </c>
      <c r="BF556">
        <v>14.79</v>
      </c>
      <c r="BG556">
        <v>-26</v>
      </c>
      <c r="BH556">
        <v>9.7799999999999994</v>
      </c>
      <c r="BI556">
        <v>52.14</v>
      </c>
      <c r="BJ556">
        <v>6</v>
      </c>
      <c r="BK556">
        <v>32</v>
      </c>
      <c r="BL556">
        <v>3</v>
      </c>
      <c r="BM556">
        <v>-15</v>
      </c>
      <c r="BN556">
        <v>15</v>
      </c>
      <c r="BO556">
        <v>0</v>
      </c>
      <c r="BP556">
        <v>3.26</v>
      </c>
      <c r="BQ556">
        <v>0</v>
      </c>
      <c r="BR556">
        <v>2</v>
      </c>
      <c r="BS556">
        <v>-2</v>
      </c>
      <c r="BT556">
        <v>0</v>
      </c>
      <c r="BU556">
        <v>33.33</v>
      </c>
      <c r="BV556">
        <v>0</v>
      </c>
      <c r="BW556">
        <v>0</v>
      </c>
      <c r="BX556">
        <v>93.75</v>
      </c>
      <c r="BY556">
        <v>48.28</v>
      </c>
      <c r="BZ556">
        <v>14</v>
      </c>
      <c r="CA556">
        <v>15</v>
      </c>
      <c r="CB556">
        <v>4</v>
      </c>
      <c r="CC556">
        <v>2</v>
      </c>
      <c r="CD556">
        <v>3</v>
      </c>
      <c r="CE556">
        <v>48</v>
      </c>
      <c r="CF556">
        <v>2</v>
      </c>
      <c r="CG556">
        <v>1</v>
      </c>
      <c r="CH556">
        <v>0</v>
      </c>
      <c r="CI556">
        <v>0</v>
      </c>
      <c r="CJ556">
        <v>2</v>
      </c>
      <c r="CK556">
        <v>0</v>
      </c>
      <c r="CL556">
        <v>1</v>
      </c>
      <c r="CM556">
        <v>0</v>
      </c>
      <c r="CN556">
        <v>1</v>
      </c>
      <c r="CO556">
        <v>1.63</v>
      </c>
      <c r="CP556">
        <v>36.83</v>
      </c>
      <c r="CQ556">
        <v>158.18</v>
      </c>
      <c r="CR556">
        <v>18.88</v>
      </c>
      <c r="CS556">
        <v>16.97</v>
      </c>
      <c r="CT556">
        <v>17.059999999999999</v>
      </c>
      <c r="CU556">
        <v>49.8</v>
      </c>
      <c r="CV556">
        <v>51.18</v>
      </c>
      <c r="CW556">
        <v>55.86</v>
      </c>
      <c r="CX556">
        <v>56.31</v>
      </c>
      <c r="CY556">
        <v>54.11</v>
      </c>
      <c r="CZ556">
        <v>51.62</v>
      </c>
    </row>
    <row r="557" spans="1:104">
      <c r="A557" t="s">
        <v>564</v>
      </c>
      <c r="B557" t="s">
        <v>565</v>
      </c>
      <c r="C557" t="s">
        <v>273</v>
      </c>
      <c r="D557" t="s">
        <v>116</v>
      </c>
      <c r="E557">
        <v>79</v>
      </c>
      <c r="F557">
        <v>20142015</v>
      </c>
      <c r="G557">
        <v>25</v>
      </c>
      <c r="H557">
        <v>2.2000000000000002</v>
      </c>
      <c r="I557">
        <v>2.2000000000000002</v>
      </c>
      <c r="J557">
        <v>0</v>
      </c>
      <c r="K557">
        <v>0</v>
      </c>
      <c r="L557">
        <v>0</v>
      </c>
      <c r="M557">
        <v>0</v>
      </c>
      <c r="N557">
        <v>0</v>
      </c>
      <c r="O557">
        <v>0</v>
      </c>
      <c r="P557">
        <v>1</v>
      </c>
      <c r="Q557">
        <v>8.66</v>
      </c>
      <c r="R557">
        <v>98.34</v>
      </c>
      <c r="S557">
        <v>0</v>
      </c>
      <c r="T557">
        <v>4.2</v>
      </c>
      <c r="U557">
        <v>1.82</v>
      </c>
      <c r="V557">
        <v>-0.42</v>
      </c>
      <c r="W557">
        <v>10</v>
      </c>
      <c r="X557">
        <v>10.42</v>
      </c>
      <c r="Y557">
        <v>-104</v>
      </c>
      <c r="Z557">
        <v>13</v>
      </c>
      <c r="AA557">
        <v>117</v>
      </c>
      <c r="AB557">
        <v>5.42</v>
      </c>
      <c r="AC557">
        <v>48.78</v>
      </c>
      <c r="AD557">
        <v>54.2</v>
      </c>
      <c r="AE557">
        <v>4</v>
      </c>
      <c r="AF557">
        <v>-0.47</v>
      </c>
      <c r="AG557">
        <v>9.1300000000000008</v>
      </c>
      <c r="AH557">
        <v>-210</v>
      </c>
      <c r="AI557">
        <v>22</v>
      </c>
      <c r="AJ557">
        <v>232</v>
      </c>
      <c r="AK557">
        <v>9.17</v>
      </c>
      <c r="AL557">
        <v>96.73</v>
      </c>
      <c r="AM557">
        <v>105.9</v>
      </c>
      <c r="AN557">
        <v>63.64</v>
      </c>
      <c r="AO557">
        <v>4</v>
      </c>
      <c r="AP557">
        <v>12</v>
      </c>
      <c r="AQ557">
        <v>8</v>
      </c>
      <c r="AR557">
        <v>-1.79</v>
      </c>
      <c r="AS557">
        <v>8.7200000000000006</v>
      </c>
      <c r="AT557">
        <v>10.51</v>
      </c>
      <c r="AU557">
        <v>-161</v>
      </c>
      <c r="AV557">
        <v>17</v>
      </c>
      <c r="AW557">
        <v>178</v>
      </c>
      <c r="AX557">
        <v>7.09</v>
      </c>
      <c r="AY557">
        <v>74.209999999999994</v>
      </c>
      <c r="AZ557">
        <v>81.3</v>
      </c>
      <c r="BA557">
        <v>82.35</v>
      </c>
      <c r="BB557">
        <v>1</v>
      </c>
      <c r="BC557">
        <v>4</v>
      </c>
      <c r="BD557">
        <v>-2.8</v>
      </c>
      <c r="BE557">
        <v>10.07</v>
      </c>
      <c r="BF557">
        <v>12.87</v>
      </c>
      <c r="BG557">
        <v>-111</v>
      </c>
      <c r="BH557">
        <v>5.84</v>
      </c>
      <c r="BI557">
        <v>52.12</v>
      </c>
      <c r="BJ557">
        <v>14</v>
      </c>
      <c r="BK557">
        <v>125</v>
      </c>
      <c r="BL557">
        <v>3</v>
      </c>
      <c r="BM557">
        <v>-6.37</v>
      </c>
      <c r="BN557">
        <v>14.71</v>
      </c>
      <c r="BO557">
        <v>0.42</v>
      </c>
      <c r="BP557">
        <v>4.59</v>
      </c>
      <c r="BQ557">
        <v>1</v>
      </c>
      <c r="BR557">
        <v>11</v>
      </c>
      <c r="BS557">
        <v>-10</v>
      </c>
      <c r="BT557">
        <v>8.33</v>
      </c>
      <c r="BU557">
        <v>0</v>
      </c>
      <c r="BV557">
        <v>7.14</v>
      </c>
      <c r="BW557">
        <v>5.88</v>
      </c>
      <c r="BX557">
        <v>91.2</v>
      </c>
      <c r="BY557">
        <v>55</v>
      </c>
      <c r="BZ557">
        <v>9</v>
      </c>
      <c r="CA557">
        <v>6</v>
      </c>
      <c r="CB557">
        <v>9.26</v>
      </c>
      <c r="CC557">
        <v>10</v>
      </c>
      <c r="CD557">
        <v>32</v>
      </c>
      <c r="CE557">
        <v>98</v>
      </c>
      <c r="CF557">
        <v>2</v>
      </c>
      <c r="CG557">
        <v>5</v>
      </c>
      <c r="CH557">
        <v>0</v>
      </c>
      <c r="CI557">
        <v>0</v>
      </c>
      <c r="CJ557">
        <v>3</v>
      </c>
      <c r="CK557">
        <v>2</v>
      </c>
      <c r="CL557">
        <v>6</v>
      </c>
      <c r="CM557">
        <v>0</v>
      </c>
      <c r="CN557">
        <v>1</v>
      </c>
      <c r="CO557">
        <v>0.42</v>
      </c>
      <c r="CP557">
        <v>143.91</v>
      </c>
      <c r="CQ557">
        <v>310.57</v>
      </c>
      <c r="CR557">
        <v>31.66</v>
      </c>
      <c r="CS557">
        <v>17.59</v>
      </c>
      <c r="CT557">
        <v>17.25</v>
      </c>
      <c r="CU557">
        <v>50.72</v>
      </c>
      <c r="CV557">
        <v>50.05</v>
      </c>
      <c r="CW557">
        <v>53.2</v>
      </c>
      <c r="CX557">
        <v>51.69</v>
      </c>
      <c r="CY557">
        <v>54.14</v>
      </c>
      <c r="CZ557">
        <v>54.03</v>
      </c>
    </row>
    <row r="558" spans="1:104">
      <c r="A558" t="s">
        <v>189</v>
      </c>
      <c r="B558" t="s">
        <v>190</v>
      </c>
      <c r="C558" t="s">
        <v>68</v>
      </c>
      <c r="D558" t="s">
        <v>163</v>
      </c>
      <c r="E558">
        <v>81</v>
      </c>
      <c r="F558">
        <v>20142015</v>
      </c>
      <c r="G558">
        <v>31</v>
      </c>
      <c r="H558">
        <v>4</v>
      </c>
      <c r="I558">
        <v>7</v>
      </c>
      <c r="J558">
        <v>0</v>
      </c>
      <c r="K558">
        <v>0</v>
      </c>
      <c r="L558">
        <v>0</v>
      </c>
      <c r="M558">
        <v>0</v>
      </c>
      <c r="N558">
        <v>0</v>
      </c>
      <c r="O558">
        <v>0</v>
      </c>
      <c r="P558">
        <v>1</v>
      </c>
      <c r="Q558">
        <v>18.18</v>
      </c>
      <c r="R558" t="s">
        <v>1488</v>
      </c>
      <c r="S558" t="s">
        <v>1488</v>
      </c>
      <c r="T558">
        <v>6.42</v>
      </c>
      <c r="U558">
        <v>0.05</v>
      </c>
      <c r="V558">
        <v>0.4</v>
      </c>
      <c r="W558">
        <v>16.670000000000002</v>
      </c>
      <c r="X558">
        <v>16.260000000000002</v>
      </c>
      <c r="Y558">
        <v>-4</v>
      </c>
      <c r="Z558">
        <v>1</v>
      </c>
      <c r="AA558">
        <v>5</v>
      </c>
      <c r="AB558">
        <v>14.15</v>
      </c>
      <c r="AC558">
        <v>70.73</v>
      </c>
      <c r="AD558">
        <v>84.87</v>
      </c>
      <c r="AE558">
        <v>1</v>
      </c>
      <c r="AF558">
        <v>3.7</v>
      </c>
      <c r="AG558">
        <v>14.49</v>
      </c>
      <c r="AH558">
        <v>-7</v>
      </c>
      <c r="AI558">
        <v>2</v>
      </c>
      <c r="AJ558">
        <v>9</v>
      </c>
      <c r="AK558">
        <v>28.29</v>
      </c>
      <c r="AL558">
        <v>127.31</v>
      </c>
      <c r="AM558">
        <v>155.6</v>
      </c>
      <c r="AN558">
        <v>0</v>
      </c>
      <c r="AO558">
        <v>0</v>
      </c>
      <c r="AP558">
        <v>0</v>
      </c>
      <c r="AQ558">
        <v>1</v>
      </c>
      <c r="AR558">
        <v>-1.88</v>
      </c>
      <c r="AS558">
        <v>14.29</v>
      </c>
      <c r="AT558">
        <v>16.16</v>
      </c>
      <c r="AU558">
        <v>-5</v>
      </c>
      <c r="AV558">
        <v>1</v>
      </c>
      <c r="AW558">
        <v>6</v>
      </c>
      <c r="AX558">
        <v>14.15</v>
      </c>
      <c r="AY558">
        <v>84.87</v>
      </c>
      <c r="AZ558">
        <v>99.02</v>
      </c>
      <c r="BA558">
        <v>0</v>
      </c>
      <c r="BB558">
        <v>1</v>
      </c>
      <c r="BC558">
        <v>1</v>
      </c>
      <c r="BD558">
        <v>-16.82</v>
      </c>
      <c r="BE558">
        <v>0</v>
      </c>
      <c r="BF558">
        <v>16.82</v>
      </c>
      <c r="BG558">
        <v>-6</v>
      </c>
      <c r="BH558">
        <v>0</v>
      </c>
      <c r="BI558">
        <v>84.87</v>
      </c>
      <c r="BJ558">
        <v>0</v>
      </c>
      <c r="BK558">
        <v>6</v>
      </c>
      <c r="BL558">
        <v>0</v>
      </c>
      <c r="BM558">
        <v>-13.46</v>
      </c>
      <c r="BN558">
        <v>13.46</v>
      </c>
      <c r="BO558">
        <v>0</v>
      </c>
      <c r="BP558">
        <v>28.29</v>
      </c>
      <c r="BQ558">
        <v>0</v>
      </c>
      <c r="BR558">
        <v>2</v>
      </c>
      <c r="BS558">
        <v>-2</v>
      </c>
      <c r="BT558">
        <v>0</v>
      </c>
      <c r="BU558">
        <v>0</v>
      </c>
      <c r="BV558" t="s">
        <v>1488</v>
      </c>
      <c r="BW558">
        <v>0</v>
      </c>
      <c r="BX558">
        <v>66.67</v>
      </c>
      <c r="BY558">
        <v>34</v>
      </c>
      <c r="BZ558">
        <v>2</v>
      </c>
      <c r="CA558">
        <v>6</v>
      </c>
      <c r="CB558">
        <v>14.29</v>
      </c>
      <c r="CC558">
        <v>1</v>
      </c>
      <c r="CD558">
        <v>3</v>
      </c>
      <c r="CE558">
        <v>6</v>
      </c>
      <c r="CF558">
        <v>0</v>
      </c>
      <c r="CG558">
        <v>0</v>
      </c>
      <c r="CH558">
        <v>0</v>
      </c>
      <c r="CI558">
        <v>0</v>
      </c>
      <c r="CJ558">
        <v>0</v>
      </c>
      <c r="CK558">
        <v>2</v>
      </c>
      <c r="CL558">
        <v>0</v>
      </c>
      <c r="CM558">
        <v>0</v>
      </c>
      <c r="CN558">
        <v>1</v>
      </c>
      <c r="CO558">
        <v>14.15</v>
      </c>
      <c r="CP558">
        <v>4.24</v>
      </c>
      <c r="CQ558">
        <v>408.02</v>
      </c>
      <c r="CR558">
        <v>1.03</v>
      </c>
      <c r="CS558">
        <v>18.04</v>
      </c>
      <c r="CT558">
        <v>17.190000000000001</v>
      </c>
      <c r="CU558">
        <v>51.29</v>
      </c>
      <c r="CV558">
        <v>50.17</v>
      </c>
      <c r="CW558">
        <v>59.44</v>
      </c>
      <c r="CX558">
        <v>56.44</v>
      </c>
      <c r="CY558">
        <v>54.54</v>
      </c>
      <c r="CZ558">
        <v>54.16</v>
      </c>
    </row>
    <row r="559" spans="1:104">
      <c r="A559" t="s">
        <v>238</v>
      </c>
      <c r="B559" t="s">
        <v>239</v>
      </c>
      <c r="C559" t="s">
        <v>62</v>
      </c>
      <c r="D559" t="s">
        <v>204</v>
      </c>
      <c r="E559">
        <v>64</v>
      </c>
      <c r="F559">
        <v>20142015</v>
      </c>
      <c r="G559">
        <v>24</v>
      </c>
      <c r="H559">
        <v>2.9</v>
      </c>
      <c r="I559">
        <v>2.6669999999999998</v>
      </c>
      <c r="J559">
        <v>0</v>
      </c>
      <c r="K559">
        <v>0</v>
      </c>
      <c r="L559">
        <v>0</v>
      </c>
      <c r="M559">
        <v>0</v>
      </c>
      <c r="N559">
        <v>0</v>
      </c>
      <c r="O559">
        <v>0</v>
      </c>
      <c r="P559">
        <v>1</v>
      </c>
      <c r="Q559">
        <v>11.4</v>
      </c>
      <c r="R559">
        <v>91.56</v>
      </c>
      <c r="S559">
        <v>0</v>
      </c>
      <c r="T559">
        <v>-4.0199999999999996</v>
      </c>
      <c r="U559">
        <v>2.13</v>
      </c>
      <c r="V559">
        <v>-1.17</v>
      </c>
      <c r="W559">
        <v>10.81</v>
      </c>
      <c r="X559">
        <v>11.98</v>
      </c>
      <c r="Y559">
        <v>-87</v>
      </c>
      <c r="Z559">
        <v>12</v>
      </c>
      <c r="AA559">
        <v>99</v>
      </c>
      <c r="AB559">
        <v>5.28</v>
      </c>
      <c r="AC559">
        <v>43.59</v>
      </c>
      <c r="AD559">
        <v>48.88</v>
      </c>
      <c r="AE559">
        <v>1</v>
      </c>
      <c r="AF559">
        <v>-0.57999999999999996</v>
      </c>
      <c r="AG559">
        <v>11.99</v>
      </c>
      <c r="AH559">
        <v>-176</v>
      </c>
      <c r="AI559">
        <v>26</v>
      </c>
      <c r="AJ559">
        <v>202</v>
      </c>
      <c r="AK559">
        <v>11.45</v>
      </c>
      <c r="AL559">
        <v>88.95</v>
      </c>
      <c r="AM559">
        <v>100.4</v>
      </c>
      <c r="AN559">
        <v>69.23</v>
      </c>
      <c r="AO559">
        <v>0</v>
      </c>
      <c r="AP559">
        <v>26</v>
      </c>
      <c r="AQ559">
        <v>3</v>
      </c>
      <c r="AR559">
        <v>2.8</v>
      </c>
      <c r="AS559">
        <v>14.81</v>
      </c>
      <c r="AT559">
        <v>12.02</v>
      </c>
      <c r="AU559">
        <v>-114</v>
      </c>
      <c r="AV559">
        <v>24</v>
      </c>
      <c r="AW559">
        <v>138</v>
      </c>
      <c r="AX559">
        <v>10.57</v>
      </c>
      <c r="AY559">
        <v>60.77</v>
      </c>
      <c r="AZ559">
        <v>71.34</v>
      </c>
      <c r="BA559">
        <v>75</v>
      </c>
      <c r="BB559">
        <v>0</v>
      </c>
      <c r="BC559">
        <v>3</v>
      </c>
      <c r="BD559">
        <v>4.43</v>
      </c>
      <c r="BE559">
        <v>15.25</v>
      </c>
      <c r="BF559">
        <v>10.83</v>
      </c>
      <c r="BG559">
        <v>-82</v>
      </c>
      <c r="BH559">
        <v>7.93</v>
      </c>
      <c r="BI559">
        <v>44.03</v>
      </c>
      <c r="BJ559">
        <v>18</v>
      </c>
      <c r="BK559">
        <v>100</v>
      </c>
      <c r="BL559">
        <v>3</v>
      </c>
      <c r="BM559">
        <v>-2.42</v>
      </c>
      <c r="BN559">
        <v>9.09</v>
      </c>
      <c r="BO559">
        <v>0.44</v>
      </c>
      <c r="BP559">
        <v>6.16</v>
      </c>
      <c r="BQ559">
        <v>1</v>
      </c>
      <c r="BR559">
        <v>14</v>
      </c>
      <c r="BS559">
        <v>-13</v>
      </c>
      <c r="BT559">
        <v>6.67</v>
      </c>
      <c r="BU559">
        <v>0</v>
      </c>
      <c r="BV559">
        <v>5.56</v>
      </c>
      <c r="BW559">
        <v>4.17</v>
      </c>
      <c r="BX559">
        <v>86</v>
      </c>
      <c r="BY559">
        <v>40</v>
      </c>
      <c r="BZ559">
        <v>0</v>
      </c>
      <c r="CA559">
        <v>0</v>
      </c>
      <c r="CB559">
        <v>6.03</v>
      </c>
      <c r="CC559">
        <v>7</v>
      </c>
      <c r="CD559">
        <v>32</v>
      </c>
      <c r="CE559">
        <v>109</v>
      </c>
      <c r="CF559">
        <v>5</v>
      </c>
      <c r="CG559">
        <v>3</v>
      </c>
      <c r="CH559">
        <v>0</v>
      </c>
      <c r="CI559">
        <v>0</v>
      </c>
      <c r="CJ559">
        <v>3</v>
      </c>
      <c r="CK559">
        <v>4</v>
      </c>
      <c r="CL559">
        <v>2</v>
      </c>
      <c r="CM559">
        <v>0</v>
      </c>
      <c r="CN559">
        <v>1</v>
      </c>
      <c r="CO559">
        <v>0.44</v>
      </c>
      <c r="CP559">
        <v>136.26</v>
      </c>
      <c r="CQ559">
        <v>170.94</v>
      </c>
      <c r="CR559">
        <v>44.35</v>
      </c>
      <c r="CS559">
        <v>17.75</v>
      </c>
      <c r="CT559">
        <v>17.600000000000001</v>
      </c>
      <c r="CU559">
        <v>51.48</v>
      </c>
      <c r="CV559">
        <v>50.47</v>
      </c>
      <c r="CW559">
        <v>54.63</v>
      </c>
      <c r="CX559">
        <v>51.49</v>
      </c>
      <c r="CY559">
        <v>55.37</v>
      </c>
      <c r="CZ559">
        <v>54.33</v>
      </c>
    </row>
    <row r="560" spans="1:104">
      <c r="A560" t="s">
        <v>1757</v>
      </c>
      <c r="B560" t="s">
        <v>1758</v>
      </c>
      <c r="C560" t="s">
        <v>62</v>
      </c>
      <c r="D560" t="s">
        <v>544</v>
      </c>
      <c r="E560">
        <v>4</v>
      </c>
      <c r="F560">
        <v>20142015</v>
      </c>
      <c r="G560">
        <v>28</v>
      </c>
      <c r="H560">
        <v>0.55000000000000004</v>
      </c>
      <c r="I560">
        <v>0.55000000000000004</v>
      </c>
      <c r="J560">
        <v>0</v>
      </c>
      <c r="K560">
        <v>0</v>
      </c>
      <c r="L560">
        <v>0</v>
      </c>
      <c r="M560">
        <v>0</v>
      </c>
      <c r="N560">
        <v>0</v>
      </c>
      <c r="O560">
        <v>0</v>
      </c>
      <c r="P560">
        <v>0</v>
      </c>
      <c r="Q560">
        <v>33.33</v>
      </c>
      <c r="R560">
        <v>100</v>
      </c>
      <c r="S560" t="s">
        <v>1488</v>
      </c>
      <c r="T560">
        <v>28.07</v>
      </c>
      <c r="U560">
        <v>0.3</v>
      </c>
      <c r="V560">
        <v>-5.88</v>
      </c>
      <c r="W560">
        <v>0</v>
      </c>
      <c r="X560">
        <v>5.88</v>
      </c>
      <c r="Y560">
        <v>-2</v>
      </c>
      <c r="Z560">
        <v>0</v>
      </c>
      <c r="AA560">
        <v>2</v>
      </c>
      <c r="AB560">
        <v>0</v>
      </c>
      <c r="AC560">
        <v>98.63</v>
      </c>
      <c r="AD560">
        <v>98.63</v>
      </c>
      <c r="AE560">
        <v>0</v>
      </c>
      <c r="AF560">
        <v>27.7</v>
      </c>
      <c r="AG560">
        <v>5.63</v>
      </c>
      <c r="AH560">
        <v>-1</v>
      </c>
      <c r="AI560">
        <v>1</v>
      </c>
      <c r="AJ560">
        <v>2</v>
      </c>
      <c r="AK560">
        <v>49.32</v>
      </c>
      <c r="AL560">
        <v>98.63</v>
      </c>
      <c r="AM560">
        <v>147.94999999999999</v>
      </c>
      <c r="AN560">
        <v>100</v>
      </c>
      <c r="AO560">
        <v>0</v>
      </c>
      <c r="AP560">
        <v>0</v>
      </c>
      <c r="AQ560">
        <v>0</v>
      </c>
      <c r="AR560">
        <v>29.63</v>
      </c>
      <c r="AS560">
        <v>33.33</v>
      </c>
      <c r="AT560">
        <v>3.7</v>
      </c>
      <c r="AU560">
        <v>-1</v>
      </c>
      <c r="AV560">
        <v>1</v>
      </c>
      <c r="AW560">
        <v>2</v>
      </c>
      <c r="AX560">
        <v>49.32</v>
      </c>
      <c r="AY560">
        <v>98.63</v>
      </c>
      <c r="AZ560">
        <v>147.94999999999999</v>
      </c>
      <c r="BA560">
        <v>100</v>
      </c>
      <c r="BB560">
        <v>0</v>
      </c>
      <c r="BC560">
        <v>0</v>
      </c>
      <c r="BD560">
        <v>28.57</v>
      </c>
      <c r="BE560">
        <v>33.33</v>
      </c>
      <c r="BF560">
        <v>4.76</v>
      </c>
      <c r="BG560">
        <v>-1</v>
      </c>
      <c r="BH560">
        <v>49.32</v>
      </c>
      <c r="BI560">
        <v>98.63</v>
      </c>
      <c r="BJ560">
        <v>1</v>
      </c>
      <c r="BK560">
        <v>2</v>
      </c>
      <c r="BL560">
        <v>0</v>
      </c>
      <c r="BM560" t="s">
        <v>1488</v>
      </c>
      <c r="BN560">
        <v>0</v>
      </c>
      <c r="BO560">
        <v>0</v>
      </c>
      <c r="BP560">
        <v>0</v>
      </c>
      <c r="BQ560">
        <v>0</v>
      </c>
      <c r="BR560">
        <v>0</v>
      </c>
      <c r="BS560">
        <v>0</v>
      </c>
      <c r="BT560" t="s">
        <v>1488</v>
      </c>
      <c r="BU560" t="s">
        <v>1488</v>
      </c>
      <c r="BV560">
        <v>0</v>
      </c>
      <c r="BW560">
        <v>0</v>
      </c>
      <c r="BX560">
        <v>100</v>
      </c>
      <c r="BY560">
        <v>40</v>
      </c>
      <c r="BZ560">
        <v>0</v>
      </c>
      <c r="CA560">
        <v>0</v>
      </c>
      <c r="CB560">
        <v>33.33</v>
      </c>
      <c r="CC560">
        <v>1</v>
      </c>
      <c r="CD560">
        <v>0</v>
      </c>
      <c r="CE560">
        <v>2</v>
      </c>
      <c r="CF560">
        <v>0</v>
      </c>
      <c r="CG560">
        <v>0</v>
      </c>
      <c r="CH560">
        <v>0</v>
      </c>
      <c r="CI560">
        <v>0</v>
      </c>
      <c r="CJ560">
        <v>0</v>
      </c>
      <c r="CK560">
        <v>0</v>
      </c>
      <c r="CL560">
        <v>0</v>
      </c>
      <c r="CM560">
        <v>0</v>
      </c>
      <c r="CN560">
        <v>0</v>
      </c>
      <c r="CO560">
        <v>0</v>
      </c>
      <c r="CP560">
        <v>1.22</v>
      </c>
      <c r="CQ560">
        <v>33.92</v>
      </c>
      <c r="CR560">
        <v>3.46</v>
      </c>
      <c r="CS560">
        <v>17.010000000000002</v>
      </c>
      <c r="CT560">
        <v>17.37</v>
      </c>
      <c r="CU560">
        <v>48.37</v>
      </c>
      <c r="CV560">
        <v>48.67</v>
      </c>
      <c r="CW560">
        <v>52.16</v>
      </c>
      <c r="CX560">
        <v>55.69</v>
      </c>
      <c r="CY560">
        <v>53.39</v>
      </c>
      <c r="CZ560">
        <v>56.3</v>
      </c>
    </row>
    <row r="561" spans="1:104">
      <c r="A561" t="s">
        <v>1137</v>
      </c>
      <c r="B561" t="s">
        <v>1138</v>
      </c>
      <c r="C561" t="s">
        <v>68</v>
      </c>
      <c r="D561" t="s">
        <v>393</v>
      </c>
      <c r="E561">
        <v>73</v>
      </c>
      <c r="F561">
        <v>20142015</v>
      </c>
      <c r="G561">
        <v>39</v>
      </c>
      <c r="H561">
        <v>5</v>
      </c>
      <c r="I561">
        <v>5.625</v>
      </c>
      <c r="J561">
        <v>0</v>
      </c>
      <c r="K561">
        <v>0</v>
      </c>
      <c r="L561">
        <v>0</v>
      </c>
      <c r="M561">
        <v>0</v>
      </c>
      <c r="N561">
        <v>0</v>
      </c>
      <c r="O561">
        <v>0</v>
      </c>
      <c r="P561">
        <v>0</v>
      </c>
      <c r="Q561">
        <v>30</v>
      </c>
      <c r="R561">
        <v>100</v>
      </c>
      <c r="S561" t="s">
        <v>1488</v>
      </c>
      <c r="T561">
        <v>68.16</v>
      </c>
      <c r="U561">
        <v>0.08</v>
      </c>
      <c r="V561">
        <v>-6.35</v>
      </c>
      <c r="W561">
        <v>14.29</v>
      </c>
      <c r="X561">
        <v>20.64</v>
      </c>
      <c r="Y561">
        <v>-5</v>
      </c>
      <c r="Z561">
        <v>1</v>
      </c>
      <c r="AA561">
        <v>6</v>
      </c>
      <c r="AB561">
        <v>10.62</v>
      </c>
      <c r="AC561">
        <v>63.72</v>
      </c>
      <c r="AD561">
        <v>74.34</v>
      </c>
      <c r="AE561">
        <v>0</v>
      </c>
      <c r="AF561">
        <v>12.12</v>
      </c>
      <c r="AG561">
        <v>17.88</v>
      </c>
      <c r="AH561">
        <v>-4</v>
      </c>
      <c r="AI561">
        <v>3</v>
      </c>
      <c r="AJ561">
        <v>7</v>
      </c>
      <c r="AK561">
        <v>31.86</v>
      </c>
      <c r="AL561">
        <v>74.34</v>
      </c>
      <c r="AM561">
        <v>106.19</v>
      </c>
      <c r="AN561">
        <v>66.67</v>
      </c>
      <c r="AO561">
        <v>1</v>
      </c>
      <c r="AP561">
        <v>0</v>
      </c>
      <c r="AQ561">
        <v>1</v>
      </c>
      <c r="AR561">
        <v>5.62</v>
      </c>
      <c r="AS561">
        <v>25</v>
      </c>
      <c r="AT561">
        <v>19.38</v>
      </c>
      <c r="AU561">
        <v>-4</v>
      </c>
      <c r="AV561">
        <v>2</v>
      </c>
      <c r="AW561">
        <v>6</v>
      </c>
      <c r="AX561">
        <v>21.24</v>
      </c>
      <c r="AY561">
        <v>63.72</v>
      </c>
      <c r="AZ561">
        <v>84.96</v>
      </c>
      <c r="BA561">
        <v>100</v>
      </c>
      <c r="BB561">
        <v>0</v>
      </c>
      <c r="BC561">
        <v>0</v>
      </c>
      <c r="BD561">
        <v>26.62</v>
      </c>
      <c r="BE561">
        <v>50</v>
      </c>
      <c r="BF561">
        <v>23.38</v>
      </c>
      <c r="BG561">
        <v>0</v>
      </c>
      <c r="BH561">
        <v>21.24</v>
      </c>
      <c r="BI561">
        <v>21.24</v>
      </c>
      <c r="BJ561">
        <v>2</v>
      </c>
      <c r="BK561">
        <v>2</v>
      </c>
      <c r="BL561">
        <v>0</v>
      </c>
      <c r="BM561" t="s">
        <v>1488</v>
      </c>
      <c r="BN561">
        <v>20.93</v>
      </c>
      <c r="BO561">
        <v>0</v>
      </c>
      <c r="BP561">
        <v>0</v>
      </c>
      <c r="BQ561">
        <v>0</v>
      </c>
      <c r="BR561">
        <v>0</v>
      </c>
      <c r="BS561">
        <v>0</v>
      </c>
      <c r="BT561" t="s">
        <v>1488</v>
      </c>
      <c r="BU561" t="s">
        <v>1488</v>
      </c>
      <c r="BV561">
        <v>0</v>
      </c>
      <c r="BW561">
        <v>0</v>
      </c>
      <c r="BX561">
        <v>100</v>
      </c>
      <c r="BY561">
        <v>40</v>
      </c>
      <c r="BZ561">
        <v>0</v>
      </c>
      <c r="CA561">
        <v>0</v>
      </c>
      <c r="CB561">
        <v>75</v>
      </c>
      <c r="CC561">
        <v>3</v>
      </c>
      <c r="CD561">
        <v>1</v>
      </c>
      <c r="CE561">
        <v>1</v>
      </c>
      <c r="CF561">
        <v>0</v>
      </c>
      <c r="CG561">
        <v>0</v>
      </c>
      <c r="CH561">
        <v>0</v>
      </c>
      <c r="CI561">
        <v>0</v>
      </c>
      <c r="CJ561">
        <v>0</v>
      </c>
      <c r="CK561">
        <v>0</v>
      </c>
      <c r="CL561">
        <v>0</v>
      </c>
      <c r="CM561">
        <v>0</v>
      </c>
      <c r="CN561">
        <v>0</v>
      </c>
      <c r="CO561">
        <v>0</v>
      </c>
      <c r="CP561">
        <v>5.65</v>
      </c>
      <c r="CQ561">
        <v>343.57</v>
      </c>
      <c r="CR561">
        <v>1.62</v>
      </c>
      <c r="CS561">
        <v>18.079999999999998</v>
      </c>
      <c r="CT561">
        <v>17.89</v>
      </c>
      <c r="CU561">
        <v>49.83</v>
      </c>
      <c r="CV561">
        <v>49.64</v>
      </c>
      <c r="CW561">
        <v>55.04</v>
      </c>
      <c r="CX561">
        <v>55.43</v>
      </c>
      <c r="CY561">
        <v>52.41</v>
      </c>
      <c r="CZ561">
        <v>53.17</v>
      </c>
    </row>
    <row r="562" spans="1:104">
      <c r="A562" t="s">
        <v>85</v>
      </c>
      <c r="B562" t="s">
        <v>86</v>
      </c>
      <c r="C562" t="s">
        <v>87</v>
      </c>
      <c r="D562" t="s">
        <v>88</v>
      </c>
      <c r="E562">
        <v>71</v>
      </c>
      <c r="F562">
        <v>20142015</v>
      </c>
      <c r="G562">
        <v>29</v>
      </c>
      <c r="H562">
        <v>9.25</v>
      </c>
      <c r="I562">
        <v>8.25</v>
      </c>
      <c r="J562">
        <v>0</v>
      </c>
      <c r="K562">
        <v>0</v>
      </c>
      <c r="L562">
        <v>0</v>
      </c>
      <c r="M562">
        <v>0</v>
      </c>
      <c r="N562">
        <v>0</v>
      </c>
      <c r="O562">
        <v>0</v>
      </c>
      <c r="P562">
        <v>2</v>
      </c>
      <c r="Q562">
        <v>20</v>
      </c>
      <c r="R562">
        <v>100</v>
      </c>
      <c r="S562" t="s">
        <v>1488</v>
      </c>
      <c r="T562">
        <v>6.05</v>
      </c>
      <c r="U562">
        <v>0.11</v>
      </c>
      <c r="V562">
        <v>-13.76</v>
      </c>
      <c r="W562">
        <v>0</v>
      </c>
      <c r="X562">
        <v>13.76</v>
      </c>
      <c r="Y562">
        <v>-4</v>
      </c>
      <c r="Z562">
        <v>0</v>
      </c>
      <c r="AA562">
        <v>4</v>
      </c>
      <c r="AB562">
        <v>0</v>
      </c>
      <c r="AC562">
        <v>30</v>
      </c>
      <c r="AD562">
        <v>30</v>
      </c>
      <c r="AE562">
        <v>0</v>
      </c>
      <c r="AF562">
        <v>8.1</v>
      </c>
      <c r="AG562">
        <v>11.9</v>
      </c>
      <c r="AH562">
        <v>-6</v>
      </c>
      <c r="AI562">
        <v>2</v>
      </c>
      <c r="AJ562">
        <v>8</v>
      </c>
      <c r="AK562">
        <v>15</v>
      </c>
      <c r="AL562">
        <v>60</v>
      </c>
      <c r="AM562">
        <v>75</v>
      </c>
      <c r="AN562">
        <v>100</v>
      </c>
      <c r="AO562">
        <v>0</v>
      </c>
      <c r="AP562">
        <v>0</v>
      </c>
      <c r="AQ562">
        <v>0</v>
      </c>
      <c r="AR562">
        <v>11.5</v>
      </c>
      <c r="AS562">
        <v>25</v>
      </c>
      <c r="AT562">
        <v>13.5</v>
      </c>
      <c r="AU562">
        <v>-4</v>
      </c>
      <c r="AV562">
        <v>2</v>
      </c>
      <c r="AW562">
        <v>6</v>
      </c>
      <c r="AX562">
        <v>15</v>
      </c>
      <c r="AY562">
        <v>45</v>
      </c>
      <c r="AZ562">
        <v>60</v>
      </c>
      <c r="BA562">
        <v>100</v>
      </c>
      <c r="BB562">
        <v>0</v>
      </c>
      <c r="BC562">
        <v>0</v>
      </c>
      <c r="BD562">
        <v>11.11</v>
      </c>
      <c r="BE562">
        <v>25</v>
      </c>
      <c r="BF562">
        <v>13.89</v>
      </c>
      <c r="BG562">
        <v>-4</v>
      </c>
      <c r="BH562">
        <v>15</v>
      </c>
      <c r="BI562">
        <v>45</v>
      </c>
      <c r="BJ562">
        <v>2</v>
      </c>
      <c r="BK562">
        <v>6</v>
      </c>
      <c r="BL562">
        <v>0</v>
      </c>
      <c r="BM562" t="s">
        <v>1488</v>
      </c>
      <c r="BN562">
        <v>6.67</v>
      </c>
      <c r="BO562">
        <v>0</v>
      </c>
      <c r="BP562">
        <v>0</v>
      </c>
      <c r="BQ562">
        <v>0</v>
      </c>
      <c r="BR562">
        <v>0</v>
      </c>
      <c r="BS562">
        <v>0</v>
      </c>
      <c r="BT562" t="s">
        <v>1488</v>
      </c>
      <c r="BU562" t="s">
        <v>1488</v>
      </c>
      <c r="BV562">
        <v>0</v>
      </c>
      <c r="BW562">
        <v>0</v>
      </c>
      <c r="BX562">
        <v>100</v>
      </c>
      <c r="BY562">
        <v>43</v>
      </c>
      <c r="BZ562">
        <v>3</v>
      </c>
      <c r="CA562">
        <v>3</v>
      </c>
      <c r="CB562">
        <v>11.11</v>
      </c>
      <c r="CC562">
        <v>1</v>
      </c>
      <c r="CD562">
        <v>3</v>
      </c>
      <c r="CE562">
        <v>8</v>
      </c>
      <c r="CF562">
        <v>0</v>
      </c>
      <c r="CG562">
        <v>0</v>
      </c>
      <c r="CH562">
        <v>0</v>
      </c>
      <c r="CI562">
        <v>0</v>
      </c>
      <c r="CJ562">
        <v>0</v>
      </c>
      <c r="CK562">
        <v>0</v>
      </c>
      <c r="CL562">
        <v>0</v>
      </c>
      <c r="CM562">
        <v>0</v>
      </c>
      <c r="CN562">
        <v>2</v>
      </c>
      <c r="CO562">
        <v>15</v>
      </c>
      <c r="CP562">
        <v>8</v>
      </c>
      <c r="CQ562">
        <v>281.44</v>
      </c>
      <c r="CR562">
        <v>2.76</v>
      </c>
      <c r="CS562">
        <v>18.46</v>
      </c>
      <c r="CT562">
        <v>17.7</v>
      </c>
      <c r="CU562">
        <v>51.45</v>
      </c>
      <c r="CV562">
        <v>49.97</v>
      </c>
      <c r="CW562">
        <v>58.4</v>
      </c>
      <c r="CX562">
        <v>55.12</v>
      </c>
      <c r="CY562">
        <v>53.92</v>
      </c>
      <c r="CZ562">
        <v>53.98</v>
      </c>
    </row>
    <row r="563" spans="1:104">
      <c r="A563" t="s">
        <v>131</v>
      </c>
      <c r="B563" t="s">
        <v>132</v>
      </c>
      <c r="C563" t="s">
        <v>68</v>
      </c>
      <c r="D563" t="s">
        <v>88</v>
      </c>
      <c r="E563">
        <v>41</v>
      </c>
      <c r="F563">
        <v>20142015</v>
      </c>
      <c r="G563">
        <v>26</v>
      </c>
      <c r="H563">
        <v>6</v>
      </c>
      <c r="I563">
        <v>6</v>
      </c>
      <c r="J563">
        <v>0</v>
      </c>
      <c r="K563">
        <v>0</v>
      </c>
      <c r="L563">
        <v>0</v>
      </c>
      <c r="M563">
        <v>0</v>
      </c>
      <c r="N563">
        <v>0</v>
      </c>
      <c r="O563">
        <v>0</v>
      </c>
      <c r="P563">
        <v>0</v>
      </c>
      <c r="Q563">
        <v>0</v>
      </c>
      <c r="R563" t="s">
        <v>1488</v>
      </c>
      <c r="S563" t="s">
        <v>1488</v>
      </c>
      <c r="T563">
        <v>7.07</v>
      </c>
      <c r="U563">
        <v>0.25</v>
      </c>
      <c r="V563">
        <v>-18.100000000000001</v>
      </c>
      <c r="W563">
        <v>0</v>
      </c>
      <c r="X563">
        <v>18.100000000000001</v>
      </c>
      <c r="Y563">
        <v>-5</v>
      </c>
      <c r="Z563">
        <v>0</v>
      </c>
      <c r="AA563">
        <v>5</v>
      </c>
      <c r="AB563">
        <v>0</v>
      </c>
      <c r="AC563">
        <v>28.82</v>
      </c>
      <c r="AD563">
        <v>28.82</v>
      </c>
      <c r="AE563">
        <v>0</v>
      </c>
      <c r="AF563">
        <v>-15.04</v>
      </c>
      <c r="AG563">
        <v>15.04</v>
      </c>
      <c r="AH563">
        <v>-10</v>
      </c>
      <c r="AI563">
        <v>0</v>
      </c>
      <c r="AJ563">
        <v>10</v>
      </c>
      <c r="AK563">
        <v>0</v>
      </c>
      <c r="AL563">
        <v>57.65</v>
      </c>
      <c r="AM563">
        <v>57.65</v>
      </c>
      <c r="AN563" t="s">
        <v>1488</v>
      </c>
      <c r="AO563">
        <v>0</v>
      </c>
      <c r="AP563">
        <v>0</v>
      </c>
      <c r="AQ563">
        <v>0</v>
      </c>
      <c r="AR563">
        <v>-17.88</v>
      </c>
      <c r="AS563">
        <v>0</v>
      </c>
      <c r="AT563">
        <v>17.88</v>
      </c>
      <c r="AU563">
        <v>-8</v>
      </c>
      <c r="AV563">
        <v>0</v>
      </c>
      <c r="AW563">
        <v>8</v>
      </c>
      <c r="AX563">
        <v>0</v>
      </c>
      <c r="AY563">
        <v>46.12</v>
      </c>
      <c r="AZ563">
        <v>46.12</v>
      </c>
      <c r="BA563" t="s">
        <v>1488</v>
      </c>
      <c r="BB563">
        <v>0</v>
      </c>
      <c r="BC563">
        <v>0</v>
      </c>
      <c r="BD563">
        <v>-17.21</v>
      </c>
      <c r="BE563">
        <v>0</v>
      </c>
      <c r="BF563">
        <v>17.21</v>
      </c>
      <c r="BG563">
        <v>-7</v>
      </c>
      <c r="BH563">
        <v>0</v>
      </c>
      <c r="BI563">
        <v>40.35</v>
      </c>
      <c r="BJ563">
        <v>0</v>
      </c>
      <c r="BK563">
        <v>7</v>
      </c>
      <c r="BL563">
        <v>0</v>
      </c>
      <c r="BM563">
        <v>0</v>
      </c>
      <c r="BN563">
        <v>0</v>
      </c>
      <c r="BO563">
        <v>0</v>
      </c>
      <c r="BP563">
        <v>11.53</v>
      </c>
      <c r="BQ563">
        <v>0</v>
      </c>
      <c r="BR563">
        <v>2</v>
      </c>
      <c r="BS563">
        <v>-2</v>
      </c>
      <c r="BT563">
        <v>0</v>
      </c>
      <c r="BU563" t="s">
        <v>1488</v>
      </c>
      <c r="BV563" t="s">
        <v>1488</v>
      </c>
      <c r="BW563" t="s">
        <v>1488</v>
      </c>
      <c r="BX563">
        <v>71.430000000000007</v>
      </c>
      <c r="BY563">
        <v>35</v>
      </c>
      <c r="BZ563">
        <v>3</v>
      </c>
      <c r="CA563">
        <v>7</v>
      </c>
      <c r="CB563">
        <v>12.5</v>
      </c>
      <c r="CC563">
        <v>1</v>
      </c>
      <c r="CD563">
        <v>6</v>
      </c>
      <c r="CE563">
        <v>7</v>
      </c>
      <c r="CF563">
        <v>0</v>
      </c>
      <c r="CG563">
        <v>1</v>
      </c>
      <c r="CH563">
        <v>0</v>
      </c>
      <c r="CI563">
        <v>0</v>
      </c>
      <c r="CJ563">
        <v>0</v>
      </c>
      <c r="CK563">
        <v>0</v>
      </c>
      <c r="CL563">
        <v>0</v>
      </c>
      <c r="CM563">
        <v>0</v>
      </c>
      <c r="CN563">
        <v>0</v>
      </c>
      <c r="CO563">
        <v>0</v>
      </c>
      <c r="CP563">
        <v>10.41</v>
      </c>
      <c r="CQ563">
        <v>139.5</v>
      </c>
      <c r="CR563">
        <v>6.94</v>
      </c>
      <c r="CS563">
        <v>18.52</v>
      </c>
      <c r="CT563">
        <v>17.850000000000001</v>
      </c>
      <c r="CU563">
        <v>53.04</v>
      </c>
      <c r="CV563">
        <v>49.59</v>
      </c>
      <c r="CW563">
        <v>59.23</v>
      </c>
      <c r="CX563">
        <v>52.44</v>
      </c>
      <c r="CY563">
        <v>53.93</v>
      </c>
      <c r="CZ563">
        <v>54.83</v>
      </c>
    </row>
    <row r="564" spans="1:104">
      <c r="A564" t="s">
        <v>1295</v>
      </c>
      <c r="B564" t="s">
        <v>1296</v>
      </c>
      <c r="C564" t="s">
        <v>62</v>
      </c>
      <c r="D564" t="s">
        <v>393</v>
      </c>
      <c r="E564">
        <v>79</v>
      </c>
      <c r="F564">
        <v>20142015</v>
      </c>
      <c r="G564">
        <v>27</v>
      </c>
      <c r="H564">
        <v>5.45</v>
      </c>
      <c r="I564">
        <v>3.9750000000000001</v>
      </c>
      <c r="J564">
        <v>0</v>
      </c>
      <c r="K564">
        <v>2</v>
      </c>
      <c r="L564">
        <v>2</v>
      </c>
      <c r="M564">
        <v>0</v>
      </c>
      <c r="N564">
        <v>0.72</v>
      </c>
      <c r="O564">
        <v>0.72</v>
      </c>
      <c r="P564">
        <v>0</v>
      </c>
      <c r="Q564">
        <v>17.63</v>
      </c>
      <c r="R564">
        <v>93.06</v>
      </c>
      <c r="S564">
        <v>0</v>
      </c>
      <c r="T564">
        <v>0.72</v>
      </c>
      <c r="U564">
        <v>2.1</v>
      </c>
      <c r="V564">
        <v>1.5</v>
      </c>
      <c r="W564">
        <v>20.55</v>
      </c>
      <c r="X564">
        <v>19.05</v>
      </c>
      <c r="Y564">
        <v>-86</v>
      </c>
      <c r="Z564">
        <v>30</v>
      </c>
      <c r="AA564">
        <v>116</v>
      </c>
      <c r="AB564">
        <v>10.86</v>
      </c>
      <c r="AC564">
        <v>42.01</v>
      </c>
      <c r="AD564">
        <v>52.87</v>
      </c>
      <c r="AE564">
        <v>1</v>
      </c>
      <c r="AF564">
        <v>-0.26</v>
      </c>
      <c r="AG564">
        <v>17.89</v>
      </c>
      <c r="AH564">
        <v>-191</v>
      </c>
      <c r="AI564">
        <v>52</v>
      </c>
      <c r="AJ564">
        <v>243</v>
      </c>
      <c r="AK564">
        <v>18.829999999999998</v>
      </c>
      <c r="AL564">
        <v>88</v>
      </c>
      <c r="AM564">
        <v>106.83</v>
      </c>
      <c r="AN564">
        <v>82.69</v>
      </c>
      <c r="AO564">
        <v>0</v>
      </c>
      <c r="AP564">
        <v>20</v>
      </c>
      <c r="AQ564">
        <v>3</v>
      </c>
      <c r="AR564">
        <v>2.57</v>
      </c>
      <c r="AS564">
        <v>20.72</v>
      </c>
      <c r="AT564">
        <v>18.149999999999999</v>
      </c>
      <c r="AU564">
        <v>-130</v>
      </c>
      <c r="AV564">
        <v>46</v>
      </c>
      <c r="AW564">
        <v>176</v>
      </c>
      <c r="AX564">
        <v>16.66</v>
      </c>
      <c r="AY564">
        <v>63.74</v>
      </c>
      <c r="AZ564">
        <v>80.39</v>
      </c>
      <c r="BA564">
        <v>93.48</v>
      </c>
      <c r="BB564">
        <v>1</v>
      </c>
      <c r="BC564">
        <v>3</v>
      </c>
      <c r="BD564">
        <v>6.56</v>
      </c>
      <c r="BE564">
        <v>26.88</v>
      </c>
      <c r="BF564">
        <v>20.309999999999999</v>
      </c>
      <c r="BG564">
        <v>-74</v>
      </c>
      <c r="BH564">
        <v>15.57</v>
      </c>
      <c r="BI564">
        <v>42.37</v>
      </c>
      <c r="BJ564">
        <v>43</v>
      </c>
      <c r="BK564">
        <v>117</v>
      </c>
      <c r="BL564">
        <v>2</v>
      </c>
      <c r="BM564">
        <v>-6.42</v>
      </c>
      <c r="BN564">
        <v>23.81</v>
      </c>
      <c r="BO564">
        <v>1.45</v>
      </c>
      <c r="BP564">
        <v>6.88</v>
      </c>
      <c r="BQ564">
        <v>4</v>
      </c>
      <c r="BR564">
        <v>19</v>
      </c>
      <c r="BS564">
        <v>-15</v>
      </c>
      <c r="BT564">
        <v>17.39</v>
      </c>
      <c r="BU564">
        <v>0</v>
      </c>
      <c r="BV564">
        <v>9.3000000000000007</v>
      </c>
      <c r="BW564">
        <v>8.6999999999999993</v>
      </c>
      <c r="BX564">
        <v>83.76</v>
      </c>
      <c r="BY564">
        <v>41</v>
      </c>
      <c r="BZ564">
        <v>1</v>
      </c>
      <c r="CA564">
        <v>1</v>
      </c>
      <c r="CB564">
        <v>8.1999999999999993</v>
      </c>
      <c r="CC564">
        <v>10</v>
      </c>
      <c r="CD564">
        <v>35</v>
      </c>
      <c r="CE564">
        <v>112</v>
      </c>
      <c r="CF564">
        <v>7</v>
      </c>
      <c r="CG564">
        <v>6</v>
      </c>
      <c r="CH564">
        <v>0</v>
      </c>
      <c r="CI564">
        <v>2</v>
      </c>
      <c r="CJ564">
        <v>2</v>
      </c>
      <c r="CK564">
        <v>5</v>
      </c>
      <c r="CL564">
        <v>7</v>
      </c>
      <c r="CM564">
        <v>0</v>
      </c>
      <c r="CN564">
        <v>0</v>
      </c>
      <c r="CO564">
        <v>0</v>
      </c>
      <c r="CP564">
        <v>165.68</v>
      </c>
      <c r="CQ564">
        <v>214.18</v>
      </c>
      <c r="CR564">
        <v>43.62</v>
      </c>
      <c r="CS564">
        <v>16.54</v>
      </c>
      <c r="CT564">
        <v>17.55</v>
      </c>
      <c r="CU564">
        <v>49.93</v>
      </c>
      <c r="CV564">
        <v>50.65</v>
      </c>
      <c r="CW564">
        <v>54.72</v>
      </c>
      <c r="CX564">
        <v>54.86</v>
      </c>
      <c r="CY564">
        <v>54.85</v>
      </c>
      <c r="CZ564">
        <v>53.43</v>
      </c>
    </row>
    <row r="565" spans="1:104">
      <c r="A565" t="s">
        <v>1383</v>
      </c>
      <c r="B565" t="s">
        <v>1384</v>
      </c>
      <c r="C565" t="s">
        <v>97</v>
      </c>
      <c r="D565" t="s">
        <v>1385</v>
      </c>
      <c r="E565">
        <v>76</v>
      </c>
      <c r="F565">
        <v>20142015</v>
      </c>
      <c r="G565">
        <v>28</v>
      </c>
      <c r="H565">
        <v>4</v>
      </c>
      <c r="I565">
        <v>4</v>
      </c>
      <c r="J565">
        <v>0</v>
      </c>
      <c r="K565">
        <v>1</v>
      </c>
      <c r="L565">
        <v>1</v>
      </c>
      <c r="M565">
        <v>0</v>
      </c>
      <c r="N565">
        <v>2.21</v>
      </c>
      <c r="O565">
        <v>2.21</v>
      </c>
      <c r="P565">
        <v>-1</v>
      </c>
      <c r="Q565">
        <v>4.17</v>
      </c>
      <c r="R565">
        <v>123.91</v>
      </c>
      <c r="S565" t="s">
        <v>1488</v>
      </c>
      <c r="T565">
        <v>6.57</v>
      </c>
      <c r="U565">
        <v>0.36</v>
      </c>
      <c r="V565">
        <v>-6.58</v>
      </c>
      <c r="W565">
        <v>3.85</v>
      </c>
      <c r="X565">
        <v>10.43</v>
      </c>
      <c r="Y565">
        <v>-24</v>
      </c>
      <c r="Z565">
        <v>1</v>
      </c>
      <c r="AA565">
        <v>25</v>
      </c>
      <c r="AB565">
        <v>2.21</v>
      </c>
      <c r="AC565">
        <v>55.15</v>
      </c>
      <c r="AD565">
        <v>57.35</v>
      </c>
      <c r="AE565">
        <v>0</v>
      </c>
      <c r="AF565">
        <v>-3.87</v>
      </c>
      <c r="AG565">
        <v>8.0299999999999994</v>
      </c>
      <c r="AH565">
        <v>-44</v>
      </c>
      <c r="AI565">
        <v>2</v>
      </c>
      <c r="AJ565">
        <v>46</v>
      </c>
      <c r="AK565">
        <v>4.41</v>
      </c>
      <c r="AL565">
        <v>101.47</v>
      </c>
      <c r="AM565">
        <v>105.88</v>
      </c>
      <c r="AN565">
        <v>100</v>
      </c>
      <c r="AO565">
        <v>0</v>
      </c>
      <c r="AP565">
        <v>2</v>
      </c>
      <c r="AQ565">
        <v>0</v>
      </c>
      <c r="AR565">
        <v>-3.85</v>
      </c>
      <c r="AS565">
        <v>5.56</v>
      </c>
      <c r="AT565">
        <v>9.4</v>
      </c>
      <c r="AU565">
        <v>-32</v>
      </c>
      <c r="AV565">
        <v>2</v>
      </c>
      <c r="AW565">
        <v>34</v>
      </c>
      <c r="AX565">
        <v>4.41</v>
      </c>
      <c r="AY565">
        <v>75</v>
      </c>
      <c r="AZ565">
        <v>79.41</v>
      </c>
      <c r="BA565">
        <v>100</v>
      </c>
      <c r="BB565">
        <v>0</v>
      </c>
      <c r="BC565">
        <v>0</v>
      </c>
      <c r="BD565">
        <v>-3.34</v>
      </c>
      <c r="BE565">
        <v>8</v>
      </c>
      <c r="BF565">
        <v>11.34</v>
      </c>
      <c r="BG565">
        <v>-21</v>
      </c>
      <c r="BH565">
        <v>4.41</v>
      </c>
      <c r="BI565">
        <v>50.74</v>
      </c>
      <c r="BJ565">
        <v>2</v>
      </c>
      <c r="BK565">
        <v>23</v>
      </c>
      <c r="BL565">
        <v>0</v>
      </c>
      <c r="BM565">
        <v>4.6100000000000003</v>
      </c>
      <c r="BN565">
        <v>9.68</v>
      </c>
      <c r="BO565">
        <v>2.21</v>
      </c>
      <c r="BP565">
        <v>13.24</v>
      </c>
      <c r="BQ565">
        <v>1</v>
      </c>
      <c r="BR565">
        <v>6</v>
      </c>
      <c r="BS565">
        <v>-5</v>
      </c>
      <c r="BT565">
        <v>14.29</v>
      </c>
      <c r="BU565" t="s">
        <v>1488</v>
      </c>
      <c r="BV565">
        <v>50</v>
      </c>
      <c r="BW565">
        <v>50</v>
      </c>
      <c r="BX565">
        <v>73.91</v>
      </c>
      <c r="BY565">
        <v>28</v>
      </c>
      <c r="BZ565">
        <v>4</v>
      </c>
      <c r="CA565">
        <v>12</v>
      </c>
      <c r="CB565">
        <v>12.5</v>
      </c>
      <c r="CC565">
        <v>3</v>
      </c>
      <c r="CD565">
        <v>10</v>
      </c>
      <c r="CE565">
        <v>21</v>
      </c>
      <c r="CF565">
        <v>3</v>
      </c>
      <c r="CG565">
        <v>0</v>
      </c>
      <c r="CH565">
        <v>1</v>
      </c>
      <c r="CI565">
        <v>0</v>
      </c>
      <c r="CJ565">
        <v>0</v>
      </c>
      <c r="CK565">
        <v>0</v>
      </c>
      <c r="CL565">
        <v>0</v>
      </c>
      <c r="CM565">
        <v>1</v>
      </c>
      <c r="CN565">
        <v>0</v>
      </c>
      <c r="CO565">
        <v>-2.21</v>
      </c>
      <c r="CP565">
        <v>27.2</v>
      </c>
      <c r="CQ565">
        <v>365.8</v>
      </c>
      <c r="CR565">
        <v>6.92</v>
      </c>
      <c r="CS565">
        <v>17.77</v>
      </c>
      <c r="CT565">
        <v>17.39</v>
      </c>
      <c r="CU565">
        <v>42.79</v>
      </c>
      <c r="CV565">
        <v>50.82</v>
      </c>
      <c r="CW565">
        <v>45.46</v>
      </c>
      <c r="CX565">
        <v>60.77</v>
      </c>
      <c r="CY565">
        <v>54.78</v>
      </c>
      <c r="CZ565">
        <v>53.02</v>
      </c>
    </row>
    <row r="566" spans="1:104">
      <c r="A566" t="s">
        <v>1216</v>
      </c>
      <c r="B566" t="s">
        <v>1217</v>
      </c>
      <c r="C566" t="s">
        <v>68</v>
      </c>
      <c r="D566" t="s">
        <v>1056</v>
      </c>
      <c r="E566">
        <v>53</v>
      </c>
      <c r="F566">
        <v>20142015</v>
      </c>
      <c r="G566">
        <v>30</v>
      </c>
      <c r="H566">
        <v>3.625</v>
      </c>
      <c r="I566">
        <v>3.25</v>
      </c>
      <c r="J566">
        <v>0</v>
      </c>
      <c r="K566">
        <v>1</v>
      </c>
      <c r="L566">
        <v>1</v>
      </c>
      <c r="M566">
        <v>0</v>
      </c>
      <c r="N566">
        <v>0.75</v>
      </c>
      <c r="O566">
        <v>0.75</v>
      </c>
      <c r="P566">
        <v>-3</v>
      </c>
      <c r="Q566">
        <v>11.11</v>
      </c>
      <c r="R566">
        <v>97.79</v>
      </c>
      <c r="S566">
        <v>0</v>
      </c>
      <c r="T566">
        <v>-14.68</v>
      </c>
      <c r="U566">
        <v>1.5</v>
      </c>
      <c r="V566">
        <v>-9.0500000000000007</v>
      </c>
      <c r="W566">
        <v>12.33</v>
      </c>
      <c r="X566">
        <v>21.37</v>
      </c>
      <c r="Y566">
        <v>-55</v>
      </c>
      <c r="Z566">
        <v>9</v>
      </c>
      <c r="AA566">
        <v>64</v>
      </c>
      <c r="AB566">
        <v>6.78</v>
      </c>
      <c r="AC566">
        <v>48.23</v>
      </c>
      <c r="AD566">
        <v>55.01</v>
      </c>
      <c r="AE566">
        <v>1</v>
      </c>
      <c r="AF566">
        <v>-6.47</v>
      </c>
      <c r="AG566">
        <v>17.579999999999998</v>
      </c>
      <c r="AH566">
        <v>-112</v>
      </c>
      <c r="AI566">
        <v>16</v>
      </c>
      <c r="AJ566">
        <v>128</v>
      </c>
      <c r="AK566">
        <v>12.06</v>
      </c>
      <c r="AL566">
        <v>96.46</v>
      </c>
      <c r="AM566">
        <v>108.52</v>
      </c>
      <c r="AN566">
        <v>50</v>
      </c>
      <c r="AO566">
        <v>2</v>
      </c>
      <c r="AP566">
        <v>3</v>
      </c>
      <c r="AQ566">
        <v>3</v>
      </c>
      <c r="AR566">
        <v>-10.65</v>
      </c>
      <c r="AS566">
        <v>9.35</v>
      </c>
      <c r="AT566">
        <v>20</v>
      </c>
      <c r="AU566">
        <v>-87</v>
      </c>
      <c r="AV566">
        <v>10</v>
      </c>
      <c r="AW566">
        <v>97</v>
      </c>
      <c r="AX566">
        <v>7.54</v>
      </c>
      <c r="AY566">
        <v>73.099999999999994</v>
      </c>
      <c r="AZ566">
        <v>80.64</v>
      </c>
      <c r="BA566">
        <v>80</v>
      </c>
      <c r="BB566">
        <v>0</v>
      </c>
      <c r="BC566">
        <v>1</v>
      </c>
      <c r="BD566">
        <v>-13.76</v>
      </c>
      <c r="BE566">
        <v>10.53</v>
      </c>
      <c r="BF566">
        <v>24.29</v>
      </c>
      <c r="BG566">
        <v>-60</v>
      </c>
      <c r="BH566">
        <v>6.03</v>
      </c>
      <c r="BI566">
        <v>51.25</v>
      </c>
      <c r="BJ566">
        <v>8</v>
      </c>
      <c r="BK566">
        <v>68</v>
      </c>
      <c r="BL566">
        <v>1</v>
      </c>
      <c r="BM566">
        <v>-5.91</v>
      </c>
      <c r="BN566">
        <v>15</v>
      </c>
      <c r="BO566">
        <v>0.75</v>
      </c>
      <c r="BP566">
        <v>7.54</v>
      </c>
      <c r="BQ566">
        <v>1</v>
      </c>
      <c r="BR566">
        <v>10</v>
      </c>
      <c r="BS566">
        <v>-9</v>
      </c>
      <c r="BT566">
        <v>9.09</v>
      </c>
      <c r="BU566">
        <v>0</v>
      </c>
      <c r="BV566">
        <v>12.5</v>
      </c>
      <c r="BW566">
        <v>10</v>
      </c>
      <c r="BX566">
        <v>85.29</v>
      </c>
      <c r="BY566">
        <v>46.74</v>
      </c>
      <c r="BZ566">
        <v>43</v>
      </c>
      <c r="CA566">
        <v>49</v>
      </c>
      <c r="CB566">
        <v>3.57</v>
      </c>
      <c r="CC566">
        <v>3</v>
      </c>
      <c r="CD566">
        <v>18</v>
      </c>
      <c r="CE566">
        <v>81</v>
      </c>
      <c r="CF566">
        <v>0</v>
      </c>
      <c r="CG566">
        <v>0</v>
      </c>
      <c r="CH566">
        <v>1</v>
      </c>
      <c r="CI566">
        <v>0</v>
      </c>
      <c r="CJ566">
        <v>1</v>
      </c>
      <c r="CK566">
        <v>1</v>
      </c>
      <c r="CL566">
        <v>7</v>
      </c>
      <c r="CM566">
        <v>3</v>
      </c>
      <c r="CN566">
        <v>0</v>
      </c>
      <c r="CO566">
        <v>-2.2599999999999998</v>
      </c>
      <c r="CP566">
        <v>79.62</v>
      </c>
      <c r="CQ566">
        <v>147.13999999999999</v>
      </c>
      <c r="CR566">
        <v>35.11</v>
      </c>
      <c r="CS566">
        <v>16.350000000000001</v>
      </c>
      <c r="CT566">
        <v>16.739999999999998</v>
      </c>
      <c r="CU566">
        <v>44.75</v>
      </c>
      <c r="CV566">
        <v>50.06</v>
      </c>
      <c r="CW566">
        <v>48.9</v>
      </c>
      <c r="CX566">
        <v>60.38</v>
      </c>
      <c r="CY566">
        <v>54.2</v>
      </c>
      <c r="CZ566">
        <v>54.06</v>
      </c>
    </row>
    <row r="567" spans="1:104">
      <c r="A567" t="s">
        <v>1759</v>
      </c>
      <c r="B567" t="s">
        <v>1760</v>
      </c>
      <c r="C567" t="s">
        <v>113</v>
      </c>
      <c r="D567" t="s">
        <v>74</v>
      </c>
      <c r="E567">
        <v>24</v>
      </c>
      <c r="F567">
        <v>20142015</v>
      </c>
      <c r="G567">
        <v>28</v>
      </c>
      <c r="H567">
        <v>2.5</v>
      </c>
      <c r="I567">
        <v>3</v>
      </c>
      <c r="J567">
        <v>0</v>
      </c>
      <c r="K567">
        <v>0</v>
      </c>
      <c r="L567">
        <v>0</v>
      </c>
      <c r="M567">
        <v>0</v>
      </c>
      <c r="N567">
        <v>0</v>
      </c>
      <c r="O567">
        <v>0</v>
      </c>
      <c r="P567">
        <v>1</v>
      </c>
      <c r="Q567">
        <v>0</v>
      </c>
      <c r="R567" t="s">
        <v>1488</v>
      </c>
      <c r="S567" t="s">
        <v>1488</v>
      </c>
      <c r="T567" t="s">
        <v>1488</v>
      </c>
      <c r="U567">
        <v>0.05</v>
      </c>
      <c r="V567">
        <v>-13.54</v>
      </c>
      <c r="W567">
        <v>0</v>
      </c>
      <c r="X567">
        <v>13.54</v>
      </c>
      <c r="Y567">
        <v>-1</v>
      </c>
      <c r="Z567">
        <v>0</v>
      </c>
      <c r="AA567">
        <v>1</v>
      </c>
      <c r="AB567">
        <v>0</v>
      </c>
      <c r="AC567">
        <v>48.32</v>
      </c>
      <c r="AD567">
        <v>48.32</v>
      </c>
      <c r="AE567">
        <v>0</v>
      </c>
      <c r="AF567">
        <v>-11.96</v>
      </c>
      <c r="AG567">
        <v>11.96</v>
      </c>
      <c r="AH567">
        <v>-2</v>
      </c>
      <c r="AI567">
        <v>0</v>
      </c>
      <c r="AJ567">
        <v>2</v>
      </c>
      <c r="AK567">
        <v>0</v>
      </c>
      <c r="AL567">
        <v>96.64</v>
      </c>
      <c r="AM567">
        <v>96.64</v>
      </c>
      <c r="AN567" t="s">
        <v>1488</v>
      </c>
      <c r="AO567">
        <v>0</v>
      </c>
      <c r="AP567">
        <v>0</v>
      </c>
      <c r="AQ567">
        <v>0</v>
      </c>
      <c r="AR567">
        <v>-13.33</v>
      </c>
      <c r="AS567">
        <v>0</v>
      </c>
      <c r="AT567">
        <v>13.33</v>
      </c>
      <c r="AU567">
        <v>-2</v>
      </c>
      <c r="AV567">
        <v>0</v>
      </c>
      <c r="AW567">
        <v>2</v>
      </c>
      <c r="AX567">
        <v>0</v>
      </c>
      <c r="AY567">
        <v>96.64</v>
      </c>
      <c r="AZ567">
        <v>96.64</v>
      </c>
      <c r="BA567" t="s">
        <v>1488</v>
      </c>
      <c r="BB567">
        <v>0</v>
      </c>
      <c r="BC567">
        <v>0</v>
      </c>
      <c r="BD567">
        <v>-12.5</v>
      </c>
      <c r="BE567">
        <v>0</v>
      </c>
      <c r="BF567">
        <v>12.5</v>
      </c>
      <c r="BG567">
        <v>-1</v>
      </c>
      <c r="BH567">
        <v>0</v>
      </c>
      <c r="BI567">
        <v>48.32</v>
      </c>
      <c r="BJ567">
        <v>0</v>
      </c>
      <c r="BK567">
        <v>1</v>
      </c>
      <c r="BL567">
        <v>0</v>
      </c>
      <c r="BM567" t="s">
        <v>1488</v>
      </c>
      <c r="BN567">
        <v>0</v>
      </c>
      <c r="BO567">
        <v>0</v>
      </c>
      <c r="BP567">
        <v>0</v>
      </c>
      <c r="BQ567">
        <v>0</v>
      </c>
      <c r="BR567">
        <v>0</v>
      </c>
      <c r="BS567">
        <v>0</v>
      </c>
      <c r="BT567" t="s">
        <v>1488</v>
      </c>
      <c r="BU567" t="s">
        <v>1488</v>
      </c>
      <c r="BV567" t="s">
        <v>1488</v>
      </c>
      <c r="BW567" t="s">
        <v>1488</v>
      </c>
      <c r="BX567">
        <v>100</v>
      </c>
      <c r="BY567">
        <v>40</v>
      </c>
      <c r="BZ567">
        <v>0</v>
      </c>
      <c r="CA567">
        <v>0</v>
      </c>
      <c r="CB567" t="s">
        <v>1488</v>
      </c>
      <c r="CC567">
        <v>0</v>
      </c>
      <c r="CD567">
        <v>0</v>
      </c>
      <c r="CE567">
        <v>0</v>
      </c>
      <c r="CF567">
        <v>0</v>
      </c>
      <c r="CG567">
        <v>0</v>
      </c>
      <c r="CH567">
        <v>0</v>
      </c>
      <c r="CI567">
        <v>0</v>
      </c>
      <c r="CJ567">
        <v>0</v>
      </c>
      <c r="CK567">
        <v>0</v>
      </c>
      <c r="CL567">
        <v>0</v>
      </c>
      <c r="CM567">
        <v>0</v>
      </c>
      <c r="CN567">
        <v>1</v>
      </c>
      <c r="CO567">
        <v>48.32</v>
      </c>
      <c r="CP567">
        <v>1.24</v>
      </c>
      <c r="CQ567">
        <v>110.53</v>
      </c>
      <c r="CR567">
        <v>1.1100000000000001</v>
      </c>
      <c r="CS567">
        <v>17.850000000000001</v>
      </c>
      <c r="CT567">
        <v>18.489999999999998</v>
      </c>
      <c r="CU567">
        <v>47.7</v>
      </c>
      <c r="CV567">
        <v>52.45</v>
      </c>
      <c r="CW567">
        <v>48.5</v>
      </c>
      <c r="CX567">
        <v>53.18</v>
      </c>
      <c r="CY567">
        <v>57.58</v>
      </c>
      <c r="CZ567">
        <v>52.21</v>
      </c>
    </row>
    <row r="568" spans="1:104">
      <c r="A568" t="s">
        <v>309</v>
      </c>
      <c r="B568" t="s">
        <v>310</v>
      </c>
      <c r="C568" t="s">
        <v>119</v>
      </c>
      <c r="D568" t="s">
        <v>110</v>
      </c>
      <c r="E568">
        <v>81</v>
      </c>
      <c r="F568">
        <v>20142015</v>
      </c>
      <c r="G568">
        <v>24</v>
      </c>
      <c r="H568">
        <v>8</v>
      </c>
      <c r="I568">
        <v>7.5</v>
      </c>
      <c r="J568">
        <v>0</v>
      </c>
      <c r="K568">
        <v>0</v>
      </c>
      <c r="L568">
        <v>0</v>
      </c>
      <c r="M568">
        <v>0</v>
      </c>
      <c r="N568">
        <v>0</v>
      </c>
      <c r="O568">
        <v>0</v>
      </c>
      <c r="P568">
        <v>0</v>
      </c>
      <c r="Q568">
        <v>8.6999999999999993</v>
      </c>
      <c r="R568">
        <v>91.67</v>
      </c>
      <c r="S568" t="s">
        <v>1488</v>
      </c>
      <c r="T568">
        <v>13</v>
      </c>
      <c r="U568">
        <v>0.15</v>
      </c>
      <c r="V568">
        <v>-6.34</v>
      </c>
      <c r="W568">
        <v>7.14</v>
      </c>
      <c r="X568">
        <v>13.48</v>
      </c>
      <c r="Y568">
        <v>-12</v>
      </c>
      <c r="Z568">
        <v>1</v>
      </c>
      <c r="AA568">
        <v>13</v>
      </c>
      <c r="AB568">
        <v>4.8499999999999996</v>
      </c>
      <c r="AC568">
        <v>62.99</v>
      </c>
      <c r="AD568">
        <v>67.83</v>
      </c>
      <c r="AE568">
        <v>0</v>
      </c>
      <c r="AF568">
        <v>-1.04</v>
      </c>
      <c r="AG568">
        <v>9.73</v>
      </c>
      <c r="AH568">
        <v>-19</v>
      </c>
      <c r="AI568">
        <v>2</v>
      </c>
      <c r="AJ568">
        <v>21</v>
      </c>
      <c r="AK568">
        <v>9.69</v>
      </c>
      <c r="AL568">
        <v>101.75</v>
      </c>
      <c r="AM568">
        <v>111.44</v>
      </c>
      <c r="AN568">
        <v>50</v>
      </c>
      <c r="AO568">
        <v>0</v>
      </c>
      <c r="AP568">
        <v>1</v>
      </c>
      <c r="AQ568">
        <v>0</v>
      </c>
      <c r="AR568">
        <v>-4.43</v>
      </c>
      <c r="AS568">
        <v>6.25</v>
      </c>
      <c r="AT568">
        <v>10.68</v>
      </c>
      <c r="AU568">
        <v>-14</v>
      </c>
      <c r="AV568">
        <v>1</v>
      </c>
      <c r="AW568">
        <v>15</v>
      </c>
      <c r="AX568">
        <v>4.8499999999999996</v>
      </c>
      <c r="AY568">
        <v>72.680000000000007</v>
      </c>
      <c r="AZ568">
        <v>77.52</v>
      </c>
      <c r="BA568">
        <v>100</v>
      </c>
      <c r="BB568">
        <v>0</v>
      </c>
      <c r="BC568">
        <v>0</v>
      </c>
      <c r="BD568">
        <v>-2.82</v>
      </c>
      <c r="BE568">
        <v>7.69</v>
      </c>
      <c r="BF568">
        <v>10.51</v>
      </c>
      <c r="BG568">
        <v>-11</v>
      </c>
      <c r="BH568">
        <v>4.8499999999999996</v>
      </c>
      <c r="BI568">
        <v>58.14</v>
      </c>
      <c r="BJ568">
        <v>1</v>
      </c>
      <c r="BK568">
        <v>12</v>
      </c>
      <c r="BL568">
        <v>0</v>
      </c>
      <c r="BM568">
        <v>-10.87</v>
      </c>
      <c r="BN568">
        <v>10.87</v>
      </c>
      <c r="BO568">
        <v>0</v>
      </c>
      <c r="BP568">
        <v>4.8499999999999996</v>
      </c>
      <c r="BQ568">
        <v>0</v>
      </c>
      <c r="BR568">
        <v>1</v>
      </c>
      <c r="BS568">
        <v>-1</v>
      </c>
      <c r="BT568">
        <v>0</v>
      </c>
      <c r="BU568" t="s">
        <v>1488</v>
      </c>
      <c r="BV568">
        <v>0</v>
      </c>
      <c r="BW568">
        <v>0</v>
      </c>
      <c r="BX568">
        <v>91.67</v>
      </c>
      <c r="BY568">
        <v>76.19</v>
      </c>
      <c r="BZ568">
        <v>16</v>
      </c>
      <c r="CA568">
        <v>5</v>
      </c>
      <c r="CB568">
        <v>17.39</v>
      </c>
      <c r="CC568">
        <v>4</v>
      </c>
      <c r="CD568">
        <v>4</v>
      </c>
      <c r="CE568">
        <v>19</v>
      </c>
      <c r="CF568">
        <v>0</v>
      </c>
      <c r="CG568">
        <v>0</v>
      </c>
      <c r="CH568">
        <v>0</v>
      </c>
      <c r="CI568">
        <v>0</v>
      </c>
      <c r="CJ568">
        <v>0</v>
      </c>
      <c r="CK568">
        <v>0</v>
      </c>
      <c r="CL568">
        <v>1</v>
      </c>
      <c r="CM568">
        <v>0</v>
      </c>
      <c r="CN568">
        <v>0</v>
      </c>
      <c r="CO568">
        <v>0</v>
      </c>
      <c r="CP568">
        <v>12.38</v>
      </c>
      <c r="CQ568">
        <v>403.63</v>
      </c>
      <c r="CR568">
        <v>2.98</v>
      </c>
      <c r="CS568">
        <v>18.489999999999998</v>
      </c>
      <c r="CT568">
        <v>17.670000000000002</v>
      </c>
      <c r="CU568">
        <v>52.8</v>
      </c>
      <c r="CV568">
        <v>50.55</v>
      </c>
      <c r="CW568">
        <v>56.48</v>
      </c>
      <c r="CX568">
        <v>50.49</v>
      </c>
      <c r="CY568">
        <v>55.82</v>
      </c>
      <c r="CZ568">
        <v>54.61</v>
      </c>
    </row>
    <row r="569" spans="1:104">
      <c r="A569" t="s">
        <v>1263</v>
      </c>
      <c r="B569" t="s">
        <v>1264</v>
      </c>
      <c r="C569" t="s">
        <v>62</v>
      </c>
      <c r="D569" t="s">
        <v>256</v>
      </c>
      <c r="E569">
        <v>52</v>
      </c>
      <c r="F569">
        <v>20142015</v>
      </c>
      <c r="G569">
        <v>25</v>
      </c>
      <c r="H569">
        <v>0.55000000000000004</v>
      </c>
      <c r="I569">
        <v>0.55000000000000004</v>
      </c>
      <c r="J569">
        <v>0</v>
      </c>
      <c r="K569">
        <v>0</v>
      </c>
      <c r="L569">
        <v>0</v>
      </c>
      <c r="M569">
        <v>0</v>
      </c>
      <c r="N569">
        <v>0</v>
      </c>
      <c r="O569">
        <v>0</v>
      </c>
      <c r="P569">
        <v>2</v>
      </c>
      <c r="Q569">
        <v>16.149999999999999</v>
      </c>
      <c r="R569">
        <v>100</v>
      </c>
      <c r="S569">
        <v>0</v>
      </c>
      <c r="T569">
        <v>6.14</v>
      </c>
      <c r="U569">
        <v>1.36</v>
      </c>
      <c r="V569">
        <v>9.0500000000000007</v>
      </c>
      <c r="W569">
        <v>20.27</v>
      </c>
      <c r="X569">
        <v>11.22</v>
      </c>
      <c r="Y569">
        <v>-44</v>
      </c>
      <c r="Z569">
        <v>15</v>
      </c>
      <c r="AA569">
        <v>59</v>
      </c>
      <c r="AB569">
        <v>12.7</v>
      </c>
      <c r="AC569">
        <v>49.95</v>
      </c>
      <c r="AD569">
        <v>62.65</v>
      </c>
      <c r="AE569">
        <v>3</v>
      </c>
      <c r="AF569">
        <v>4.1900000000000004</v>
      </c>
      <c r="AG569">
        <v>11.97</v>
      </c>
      <c r="AH569">
        <v>-88</v>
      </c>
      <c r="AI569">
        <v>21</v>
      </c>
      <c r="AJ569">
        <v>109</v>
      </c>
      <c r="AK569">
        <v>17.78</v>
      </c>
      <c r="AL569">
        <v>92.28</v>
      </c>
      <c r="AM569">
        <v>110.05</v>
      </c>
      <c r="AN569">
        <v>66.67</v>
      </c>
      <c r="AO569">
        <v>0</v>
      </c>
      <c r="AP569">
        <v>13</v>
      </c>
      <c r="AQ569">
        <v>3</v>
      </c>
      <c r="AR569">
        <v>2.36</v>
      </c>
      <c r="AS569">
        <v>17</v>
      </c>
      <c r="AT569">
        <v>14.64</v>
      </c>
      <c r="AU569">
        <v>-66</v>
      </c>
      <c r="AV569">
        <v>17</v>
      </c>
      <c r="AW569">
        <v>83</v>
      </c>
      <c r="AX569">
        <v>14.39</v>
      </c>
      <c r="AY569">
        <v>70.260000000000005</v>
      </c>
      <c r="AZ569">
        <v>84.66</v>
      </c>
      <c r="BA569">
        <v>82.35</v>
      </c>
      <c r="BB569">
        <v>0</v>
      </c>
      <c r="BC569">
        <v>3</v>
      </c>
      <c r="BD569">
        <v>4.5</v>
      </c>
      <c r="BE569">
        <v>20</v>
      </c>
      <c r="BF569">
        <v>15.5</v>
      </c>
      <c r="BG569">
        <v>-42</v>
      </c>
      <c r="BH569">
        <v>11.85</v>
      </c>
      <c r="BI569">
        <v>47.41</v>
      </c>
      <c r="BJ569">
        <v>14</v>
      </c>
      <c r="BK569">
        <v>56</v>
      </c>
      <c r="BL569">
        <v>3</v>
      </c>
      <c r="BM569">
        <v>10</v>
      </c>
      <c r="BN569">
        <v>10</v>
      </c>
      <c r="BO569">
        <v>0.85</v>
      </c>
      <c r="BP569">
        <v>3.39</v>
      </c>
      <c r="BQ569">
        <v>1</v>
      </c>
      <c r="BR569">
        <v>4</v>
      </c>
      <c r="BS569">
        <v>-3</v>
      </c>
      <c r="BT569">
        <v>20</v>
      </c>
      <c r="BU569">
        <v>0</v>
      </c>
      <c r="BV569">
        <v>7.14</v>
      </c>
      <c r="BW569">
        <v>5.88</v>
      </c>
      <c r="BX569">
        <v>92.86</v>
      </c>
      <c r="BY569">
        <v>40</v>
      </c>
      <c r="BZ569">
        <v>0</v>
      </c>
      <c r="CA569">
        <v>0</v>
      </c>
      <c r="CB569">
        <v>8.93</v>
      </c>
      <c r="CC569">
        <v>5</v>
      </c>
      <c r="CD569">
        <v>20</v>
      </c>
      <c r="CE569">
        <v>51</v>
      </c>
      <c r="CF569">
        <v>8</v>
      </c>
      <c r="CG569">
        <v>4</v>
      </c>
      <c r="CH569">
        <v>0</v>
      </c>
      <c r="CI569">
        <v>0</v>
      </c>
      <c r="CJ569">
        <v>3</v>
      </c>
      <c r="CK569">
        <v>2</v>
      </c>
      <c r="CL569">
        <v>0</v>
      </c>
      <c r="CM569">
        <v>0</v>
      </c>
      <c r="CN569">
        <v>2</v>
      </c>
      <c r="CO569">
        <v>1.69</v>
      </c>
      <c r="CP569">
        <v>70.88</v>
      </c>
      <c r="CQ569">
        <v>205.6</v>
      </c>
      <c r="CR569">
        <v>25.64</v>
      </c>
      <c r="CS569">
        <v>16.04</v>
      </c>
      <c r="CT569">
        <v>17.18</v>
      </c>
      <c r="CU569">
        <v>50.4</v>
      </c>
      <c r="CV569">
        <v>49.66</v>
      </c>
      <c r="CW569">
        <v>54.42</v>
      </c>
      <c r="CX569">
        <v>53.56</v>
      </c>
      <c r="CY569">
        <v>54.05</v>
      </c>
      <c r="CZ569">
        <v>54.78</v>
      </c>
    </row>
    <row r="570" spans="1:104">
      <c r="A570" t="s">
        <v>267</v>
      </c>
      <c r="B570" t="s">
        <v>268</v>
      </c>
      <c r="C570" t="s">
        <v>68</v>
      </c>
      <c r="D570" t="s">
        <v>182</v>
      </c>
      <c r="E570">
        <v>70</v>
      </c>
      <c r="F570">
        <v>20142015</v>
      </c>
      <c r="G570">
        <v>28</v>
      </c>
      <c r="H570">
        <v>6.5</v>
      </c>
      <c r="I570">
        <v>7</v>
      </c>
      <c r="J570">
        <v>0</v>
      </c>
      <c r="K570">
        <v>0</v>
      </c>
      <c r="L570">
        <v>0</v>
      </c>
      <c r="M570">
        <v>0</v>
      </c>
      <c r="N570">
        <v>0</v>
      </c>
      <c r="O570">
        <v>0</v>
      </c>
      <c r="P570">
        <v>1</v>
      </c>
      <c r="Q570">
        <v>14.29</v>
      </c>
      <c r="R570">
        <v>97.87</v>
      </c>
      <c r="S570">
        <v>0</v>
      </c>
      <c r="T570">
        <v>7.29</v>
      </c>
      <c r="U570">
        <v>0.86</v>
      </c>
      <c r="V570">
        <v>5.57</v>
      </c>
      <c r="W570">
        <v>17.239999999999998</v>
      </c>
      <c r="X570">
        <v>11.67</v>
      </c>
      <c r="Y570">
        <v>-38</v>
      </c>
      <c r="Z570">
        <v>10</v>
      </c>
      <c r="AA570">
        <v>48</v>
      </c>
      <c r="AB570">
        <v>9.9700000000000006</v>
      </c>
      <c r="AC570">
        <v>47.84</v>
      </c>
      <c r="AD570">
        <v>57.81</v>
      </c>
      <c r="AE570">
        <v>3</v>
      </c>
      <c r="AF570">
        <v>1.86</v>
      </c>
      <c r="AG570">
        <v>12.43</v>
      </c>
      <c r="AH570">
        <v>-85</v>
      </c>
      <c r="AI570">
        <v>17</v>
      </c>
      <c r="AJ570">
        <v>102</v>
      </c>
      <c r="AK570">
        <v>16.940000000000001</v>
      </c>
      <c r="AL570">
        <v>101.66</v>
      </c>
      <c r="AM570">
        <v>118.6</v>
      </c>
      <c r="AN570">
        <v>88.24</v>
      </c>
      <c r="AO570">
        <v>0</v>
      </c>
      <c r="AP570">
        <v>6</v>
      </c>
      <c r="AQ570">
        <v>4</v>
      </c>
      <c r="AR570">
        <v>3.74</v>
      </c>
      <c r="AS570">
        <v>17.78</v>
      </c>
      <c r="AT570">
        <v>14.04</v>
      </c>
      <c r="AU570">
        <v>-58</v>
      </c>
      <c r="AV570">
        <v>16</v>
      </c>
      <c r="AW570">
        <v>74</v>
      </c>
      <c r="AX570">
        <v>15.95</v>
      </c>
      <c r="AY570">
        <v>73.75</v>
      </c>
      <c r="AZ570">
        <v>89.7</v>
      </c>
      <c r="BA570">
        <v>93.75</v>
      </c>
      <c r="BB570">
        <v>0</v>
      </c>
      <c r="BC570">
        <v>4</v>
      </c>
      <c r="BD570">
        <v>9.86</v>
      </c>
      <c r="BE570">
        <v>24.19</v>
      </c>
      <c r="BF570">
        <v>14.34</v>
      </c>
      <c r="BG570">
        <v>-32</v>
      </c>
      <c r="BH570">
        <v>14.95</v>
      </c>
      <c r="BI570">
        <v>46.84</v>
      </c>
      <c r="BJ570">
        <v>15</v>
      </c>
      <c r="BK570">
        <v>47</v>
      </c>
      <c r="BL570">
        <v>4</v>
      </c>
      <c r="BM570">
        <v>-5.88</v>
      </c>
      <c r="BN570">
        <v>5.88</v>
      </c>
      <c r="BO570">
        <v>0</v>
      </c>
      <c r="BP570">
        <v>1</v>
      </c>
      <c r="BQ570">
        <v>0</v>
      </c>
      <c r="BR570">
        <v>1</v>
      </c>
      <c r="BS570">
        <v>-1</v>
      </c>
      <c r="BT570">
        <v>0</v>
      </c>
      <c r="BU570">
        <v>0</v>
      </c>
      <c r="BV570">
        <v>0</v>
      </c>
      <c r="BW570">
        <v>0</v>
      </c>
      <c r="BX570">
        <v>97.87</v>
      </c>
      <c r="BY570">
        <v>57.58</v>
      </c>
      <c r="BZ570">
        <v>38</v>
      </c>
      <c r="CA570">
        <v>28</v>
      </c>
      <c r="CB570">
        <v>14.75</v>
      </c>
      <c r="CC570">
        <v>9</v>
      </c>
      <c r="CD570">
        <v>7</v>
      </c>
      <c r="CE570">
        <v>52</v>
      </c>
      <c r="CF570">
        <v>1</v>
      </c>
      <c r="CG570">
        <v>1</v>
      </c>
      <c r="CH570">
        <v>0</v>
      </c>
      <c r="CI570">
        <v>0</v>
      </c>
      <c r="CJ570">
        <v>4</v>
      </c>
      <c r="CK570">
        <v>0</v>
      </c>
      <c r="CL570">
        <v>4</v>
      </c>
      <c r="CM570">
        <v>0</v>
      </c>
      <c r="CN570">
        <v>1</v>
      </c>
      <c r="CO570">
        <v>1</v>
      </c>
      <c r="CP570">
        <v>60.2</v>
      </c>
      <c r="CQ570">
        <v>318.77</v>
      </c>
      <c r="CR570">
        <v>15.88</v>
      </c>
      <c r="CS570">
        <v>17.68</v>
      </c>
      <c r="CT570">
        <v>17.32</v>
      </c>
      <c r="CU570">
        <v>51.87</v>
      </c>
      <c r="CV570">
        <v>50.86</v>
      </c>
      <c r="CW570">
        <v>54.8</v>
      </c>
      <c r="CX570">
        <v>50.86</v>
      </c>
      <c r="CY570">
        <v>55.64</v>
      </c>
      <c r="CZ570">
        <v>53.76</v>
      </c>
    </row>
    <row r="571" spans="1:104">
      <c r="A571" t="s">
        <v>396</v>
      </c>
      <c r="B571" t="s">
        <v>397</v>
      </c>
      <c r="C571" t="s">
        <v>273</v>
      </c>
      <c r="D571" t="s">
        <v>182</v>
      </c>
      <c r="E571">
        <v>70</v>
      </c>
      <c r="F571">
        <v>20142015</v>
      </c>
      <c r="G571">
        <v>30</v>
      </c>
      <c r="H571">
        <v>5.0999999999999996</v>
      </c>
      <c r="I571">
        <v>5.5</v>
      </c>
      <c r="J571">
        <v>0</v>
      </c>
      <c r="K571">
        <v>0</v>
      </c>
      <c r="L571">
        <v>0</v>
      </c>
      <c r="M571">
        <v>0</v>
      </c>
      <c r="N571">
        <v>0</v>
      </c>
      <c r="O571">
        <v>0</v>
      </c>
      <c r="P571">
        <v>2</v>
      </c>
      <c r="Q571">
        <v>13.12</v>
      </c>
      <c r="R571">
        <v>86.27</v>
      </c>
      <c r="S571">
        <v>0</v>
      </c>
      <c r="T571">
        <v>-7.09</v>
      </c>
      <c r="U571">
        <v>1.97</v>
      </c>
      <c r="V571">
        <v>0.52</v>
      </c>
      <c r="W571">
        <v>12.9</v>
      </c>
      <c r="X571">
        <v>12.38</v>
      </c>
      <c r="Y571">
        <v>-69</v>
      </c>
      <c r="Z571">
        <v>12</v>
      </c>
      <c r="AA571">
        <v>81</v>
      </c>
      <c r="AB571">
        <v>5.23</v>
      </c>
      <c r="AC571">
        <v>35.299999999999997</v>
      </c>
      <c r="AD571">
        <v>40.54</v>
      </c>
      <c r="AE571">
        <v>3</v>
      </c>
      <c r="AF571">
        <v>1.53</v>
      </c>
      <c r="AG571">
        <v>11.59</v>
      </c>
      <c r="AH571">
        <v>-163</v>
      </c>
      <c r="AI571">
        <v>29</v>
      </c>
      <c r="AJ571">
        <v>192</v>
      </c>
      <c r="AK571">
        <v>12.64</v>
      </c>
      <c r="AL571">
        <v>83.69</v>
      </c>
      <c r="AM571">
        <v>96.33</v>
      </c>
      <c r="AN571">
        <v>65.52</v>
      </c>
      <c r="AO571">
        <v>1</v>
      </c>
      <c r="AP571">
        <v>15</v>
      </c>
      <c r="AQ571">
        <v>11</v>
      </c>
      <c r="AR571">
        <v>0.56000000000000005</v>
      </c>
      <c r="AS571">
        <v>14.63</v>
      </c>
      <c r="AT571">
        <v>14.07</v>
      </c>
      <c r="AU571">
        <v>-116</v>
      </c>
      <c r="AV571">
        <v>24</v>
      </c>
      <c r="AW571">
        <v>140</v>
      </c>
      <c r="AX571">
        <v>10.46</v>
      </c>
      <c r="AY571">
        <v>61.02</v>
      </c>
      <c r="AZ571">
        <v>71.48</v>
      </c>
      <c r="BA571">
        <v>79.17</v>
      </c>
      <c r="BB571">
        <v>2</v>
      </c>
      <c r="BC571">
        <v>10</v>
      </c>
      <c r="BD571">
        <v>0.79</v>
      </c>
      <c r="BE571">
        <v>15.7</v>
      </c>
      <c r="BF571">
        <v>14.91</v>
      </c>
      <c r="BG571">
        <v>-83</v>
      </c>
      <c r="BH571">
        <v>8.2799999999999994</v>
      </c>
      <c r="BI571">
        <v>44.46</v>
      </c>
      <c r="BJ571">
        <v>19</v>
      </c>
      <c r="BK571">
        <v>102</v>
      </c>
      <c r="BL571">
        <v>8</v>
      </c>
      <c r="BM571">
        <v>-7.41</v>
      </c>
      <c r="BN571">
        <v>7.41</v>
      </c>
      <c r="BO571">
        <v>0</v>
      </c>
      <c r="BP571">
        <v>6.1</v>
      </c>
      <c r="BQ571">
        <v>0</v>
      </c>
      <c r="BR571">
        <v>14</v>
      </c>
      <c r="BS571">
        <v>-14</v>
      </c>
      <c r="BT571">
        <v>0</v>
      </c>
      <c r="BU571">
        <v>0</v>
      </c>
      <c r="BV571">
        <v>0</v>
      </c>
      <c r="BW571">
        <v>0</v>
      </c>
      <c r="BX571">
        <v>86.27</v>
      </c>
      <c r="BY571">
        <v>55.88</v>
      </c>
      <c r="BZ571">
        <v>57</v>
      </c>
      <c r="CA571">
        <v>45</v>
      </c>
      <c r="CB571">
        <v>4.71</v>
      </c>
      <c r="CC571">
        <v>9</v>
      </c>
      <c r="CD571">
        <v>33</v>
      </c>
      <c r="CE571">
        <v>182</v>
      </c>
      <c r="CF571">
        <v>2</v>
      </c>
      <c r="CG571">
        <v>0</v>
      </c>
      <c r="CH571">
        <v>0</v>
      </c>
      <c r="CI571">
        <v>0</v>
      </c>
      <c r="CJ571">
        <v>8</v>
      </c>
      <c r="CK571">
        <v>2</v>
      </c>
      <c r="CL571">
        <v>7</v>
      </c>
      <c r="CM571">
        <v>0</v>
      </c>
      <c r="CN571">
        <v>2</v>
      </c>
      <c r="CO571">
        <v>0.87</v>
      </c>
      <c r="CP571">
        <v>137.66</v>
      </c>
      <c r="CQ571">
        <v>247.21</v>
      </c>
      <c r="CR571">
        <v>35.770000000000003</v>
      </c>
      <c r="CS571">
        <v>18.64</v>
      </c>
      <c r="CT571">
        <v>17.809999999999999</v>
      </c>
      <c r="CU571">
        <v>51.51</v>
      </c>
      <c r="CV571">
        <v>50.64</v>
      </c>
      <c r="CW571">
        <v>55.97</v>
      </c>
      <c r="CX571">
        <v>52.68</v>
      </c>
      <c r="CY571">
        <v>55.26</v>
      </c>
      <c r="CZ571">
        <v>53.86</v>
      </c>
    </row>
    <row r="572" spans="1:104">
      <c r="A572" t="s">
        <v>745</v>
      </c>
      <c r="B572" t="s">
        <v>746</v>
      </c>
      <c r="C572" t="s">
        <v>100</v>
      </c>
      <c r="D572" t="s">
        <v>747</v>
      </c>
      <c r="E572">
        <v>70</v>
      </c>
      <c r="F572">
        <v>20142015</v>
      </c>
      <c r="G572">
        <v>31</v>
      </c>
      <c r="H572">
        <v>0.9</v>
      </c>
      <c r="I572">
        <v>0.9</v>
      </c>
      <c r="J572">
        <v>0</v>
      </c>
      <c r="K572">
        <v>0</v>
      </c>
      <c r="L572">
        <v>0</v>
      </c>
      <c r="M572">
        <v>0</v>
      </c>
      <c r="N572">
        <v>0</v>
      </c>
      <c r="O572">
        <v>0</v>
      </c>
      <c r="P572">
        <v>2</v>
      </c>
      <c r="Q572">
        <v>28</v>
      </c>
      <c r="R572">
        <v>89.47</v>
      </c>
      <c r="S572">
        <v>0</v>
      </c>
      <c r="T572">
        <v>11.76</v>
      </c>
      <c r="U572">
        <v>0.45</v>
      </c>
      <c r="V572">
        <v>17.41</v>
      </c>
      <c r="W572">
        <v>32</v>
      </c>
      <c r="X572">
        <v>14.59</v>
      </c>
      <c r="Y572">
        <v>-9</v>
      </c>
      <c r="Z572">
        <v>8</v>
      </c>
      <c r="AA572">
        <v>17</v>
      </c>
      <c r="AB572">
        <v>15.39</v>
      </c>
      <c r="AC572">
        <v>32.700000000000003</v>
      </c>
      <c r="AD572">
        <v>48.09</v>
      </c>
      <c r="AE572">
        <v>3</v>
      </c>
      <c r="AF572">
        <v>15.19</v>
      </c>
      <c r="AG572">
        <v>12.81</v>
      </c>
      <c r="AH572">
        <v>-22</v>
      </c>
      <c r="AI572">
        <v>14</v>
      </c>
      <c r="AJ572">
        <v>36</v>
      </c>
      <c r="AK572">
        <v>26.93</v>
      </c>
      <c r="AL572">
        <v>69.25</v>
      </c>
      <c r="AM572">
        <v>96.18</v>
      </c>
      <c r="AN572">
        <v>64.290000000000006</v>
      </c>
      <c r="AO572">
        <v>1</v>
      </c>
      <c r="AP572">
        <v>0</v>
      </c>
      <c r="AQ572">
        <v>4</v>
      </c>
      <c r="AR572">
        <v>11.93</v>
      </c>
      <c r="AS572">
        <v>26.32</v>
      </c>
      <c r="AT572">
        <v>14.39</v>
      </c>
      <c r="AU572">
        <v>-18</v>
      </c>
      <c r="AV572">
        <v>10</v>
      </c>
      <c r="AW572">
        <v>28</v>
      </c>
      <c r="AX572">
        <v>19.239999999999998</v>
      </c>
      <c r="AY572">
        <v>53.86</v>
      </c>
      <c r="AZ572">
        <v>73.099999999999994</v>
      </c>
      <c r="BA572">
        <v>90</v>
      </c>
      <c r="BB572">
        <v>0</v>
      </c>
      <c r="BC572">
        <v>3</v>
      </c>
      <c r="BD572">
        <v>14.68</v>
      </c>
      <c r="BE572">
        <v>32.14</v>
      </c>
      <c r="BF572">
        <v>17.47</v>
      </c>
      <c r="BG572">
        <v>-10</v>
      </c>
      <c r="BH572">
        <v>17.309999999999999</v>
      </c>
      <c r="BI572">
        <v>36.549999999999997</v>
      </c>
      <c r="BJ572">
        <v>9</v>
      </c>
      <c r="BK572">
        <v>19</v>
      </c>
      <c r="BL572">
        <v>3</v>
      </c>
      <c r="BM572">
        <v>-22.5</v>
      </c>
      <c r="BN572">
        <v>22.5</v>
      </c>
      <c r="BO572">
        <v>0</v>
      </c>
      <c r="BP572">
        <v>3.85</v>
      </c>
      <c r="BQ572">
        <v>0</v>
      </c>
      <c r="BR572">
        <v>2</v>
      </c>
      <c r="BS572">
        <v>-2</v>
      </c>
      <c r="BT572">
        <v>0</v>
      </c>
      <c r="BU572">
        <v>0</v>
      </c>
      <c r="BV572">
        <v>0</v>
      </c>
      <c r="BW572">
        <v>0</v>
      </c>
      <c r="BX572">
        <v>89.47</v>
      </c>
      <c r="BY572">
        <v>41</v>
      </c>
      <c r="BZ572">
        <v>1</v>
      </c>
      <c r="CA572">
        <v>1</v>
      </c>
      <c r="CB572">
        <v>18.18</v>
      </c>
      <c r="CC572">
        <v>2</v>
      </c>
      <c r="CD572">
        <v>6</v>
      </c>
      <c r="CE572">
        <v>9</v>
      </c>
      <c r="CF572">
        <v>2</v>
      </c>
      <c r="CG572">
        <v>2</v>
      </c>
      <c r="CH572">
        <v>0</v>
      </c>
      <c r="CI572">
        <v>0</v>
      </c>
      <c r="CJ572">
        <v>3</v>
      </c>
      <c r="CK572">
        <v>1</v>
      </c>
      <c r="CL572">
        <v>1</v>
      </c>
      <c r="CM572">
        <v>0</v>
      </c>
      <c r="CN572">
        <v>2</v>
      </c>
      <c r="CO572">
        <v>3.85</v>
      </c>
      <c r="CP572">
        <v>31.19</v>
      </c>
      <c r="CQ572">
        <v>303.17</v>
      </c>
      <c r="CR572">
        <v>9.33</v>
      </c>
      <c r="CS572">
        <v>17.18</v>
      </c>
      <c r="CT572">
        <v>17.25</v>
      </c>
      <c r="CU572">
        <v>50.5</v>
      </c>
      <c r="CV572">
        <v>50.61</v>
      </c>
      <c r="CW572">
        <v>54.08</v>
      </c>
      <c r="CX572">
        <v>53.01</v>
      </c>
      <c r="CY572">
        <v>54.2</v>
      </c>
      <c r="CZ572">
        <v>52.9</v>
      </c>
    </row>
    <row r="573" spans="1:104">
      <c r="A573" t="s">
        <v>1237</v>
      </c>
      <c r="B573" t="s">
        <v>1238</v>
      </c>
      <c r="C573" t="s">
        <v>68</v>
      </c>
      <c r="D573" t="s">
        <v>393</v>
      </c>
      <c r="E573">
        <v>67</v>
      </c>
      <c r="F573">
        <v>20142015</v>
      </c>
      <c r="G573">
        <v>24</v>
      </c>
      <c r="H573">
        <v>3.85</v>
      </c>
      <c r="I573">
        <v>3.0750000000000002</v>
      </c>
      <c r="J573">
        <v>2</v>
      </c>
      <c r="K573">
        <v>3</v>
      </c>
      <c r="L573">
        <v>5</v>
      </c>
      <c r="M573">
        <v>1.1000000000000001</v>
      </c>
      <c r="N573">
        <v>1.65</v>
      </c>
      <c r="O573">
        <v>2.75</v>
      </c>
      <c r="P573">
        <v>2</v>
      </c>
      <c r="Q573">
        <v>23.32</v>
      </c>
      <c r="R573">
        <v>102.92</v>
      </c>
      <c r="S573">
        <v>15.38</v>
      </c>
      <c r="T573">
        <v>-5.7</v>
      </c>
      <c r="U573">
        <v>1.63</v>
      </c>
      <c r="V573">
        <v>6.77</v>
      </c>
      <c r="W573">
        <v>23.66</v>
      </c>
      <c r="X573">
        <v>16.88</v>
      </c>
      <c r="Y573">
        <v>-49</v>
      </c>
      <c r="Z573">
        <v>22</v>
      </c>
      <c r="AA573">
        <v>71</v>
      </c>
      <c r="AB573">
        <v>12.12</v>
      </c>
      <c r="AC573">
        <v>39.119999999999997</v>
      </c>
      <c r="AD573">
        <v>51.24</v>
      </c>
      <c r="AE573">
        <v>10</v>
      </c>
      <c r="AF573">
        <v>7.93</v>
      </c>
      <c r="AG573">
        <v>15.38</v>
      </c>
      <c r="AH573">
        <v>-103</v>
      </c>
      <c r="AI573">
        <v>45</v>
      </c>
      <c r="AJ573">
        <v>148</v>
      </c>
      <c r="AK573">
        <v>24.79</v>
      </c>
      <c r="AL573">
        <v>81.540000000000006</v>
      </c>
      <c r="AM573">
        <v>106.34</v>
      </c>
      <c r="AN573">
        <v>68.89</v>
      </c>
      <c r="AO573">
        <v>0</v>
      </c>
      <c r="AP573">
        <v>3</v>
      </c>
      <c r="AQ573">
        <v>16</v>
      </c>
      <c r="AR573">
        <v>7.8</v>
      </c>
      <c r="AS573">
        <v>25.17</v>
      </c>
      <c r="AT573">
        <v>17.37</v>
      </c>
      <c r="AU573">
        <v>-73</v>
      </c>
      <c r="AV573">
        <v>37</v>
      </c>
      <c r="AW573">
        <v>110</v>
      </c>
      <c r="AX573">
        <v>20.39</v>
      </c>
      <c r="AY573">
        <v>60.61</v>
      </c>
      <c r="AZ573">
        <v>80.989999999999995</v>
      </c>
      <c r="BA573">
        <v>83.78</v>
      </c>
      <c r="BB573">
        <v>3</v>
      </c>
      <c r="BC573">
        <v>16</v>
      </c>
      <c r="BD573">
        <v>8.3000000000000007</v>
      </c>
      <c r="BE573">
        <v>29.81</v>
      </c>
      <c r="BF573">
        <v>21.51</v>
      </c>
      <c r="BG573">
        <v>-42</v>
      </c>
      <c r="BH573">
        <v>17.079999999999998</v>
      </c>
      <c r="BI573">
        <v>40.22</v>
      </c>
      <c r="BJ573">
        <v>31</v>
      </c>
      <c r="BK573">
        <v>73</v>
      </c>
      <c r="BL573">
        <v>13</v>
      </c>
      <c r="BM573">
        <v>17.54</v>
      </c>
      <c r="BN573">
        <v>15.79</v>
      </c>
      <c r="BO573">
        <v>3.31</v>
      </c>
      <c r="BP573">
        <v>6.61</v>
      </c>
      <c r="BQ573">
        <v>6</v>
      </c>
      <c r="BR573">
        <v>12</v>
      </c>
      <c r="BS573">
        <v>-6</v>
      </c>
      <c r="BT573">
        <v>33.33</v>
      </c>
      <c r="BU573">
        <v>12.5</v>
      </c>
      <c r="BV573">
        <v>19.350000000000001</v>
      </c>
      <c r="BW573">
        <v>16.22</v>
      </c>
      <c r="BX573">
        <v>83.56</v>
      </c>
      <c r="BY573">
        <v>41.96</v>
      </c>
      <c r="BZ573">
        <v>47</v>
      </c>
      <c r="CA573">
        <v>65</v>
      </c>
      <c r="CB573">
        <v>2.88</v>
      </c>
      <c r="CC573">
        <v>3</v>
      </c>
      <c r="CD573">
        <v>14</v>
      </c>
      <c r="CE573">
        <v>101</v>
      </c>
      <c r="CF573">
        <v>1</v>
      </c>
      <c r="CG573">
        <v>4</v>
      </c>
      <c r="CH573">
        <v>3</v>
      </c>
      <c r="CI573">
        <v>0</v>
      </c>
      <c r="CJ573">
        <v>11</v>
      </c>
      <c r="CK573">
        <v>2</v>
      </c>
      <c r="CL573">
        <v>7</v>
      </c>
      <c r="CM573">
        <v>0</v>
      </c>
      <c r="CN573">
        <v>2</v>
      </c>
      <c r="CO573">
        <v>1.1000000000000001</v>
      </c>
      <c r="CP573">
        <v>108.9</v>
      </c>
      <c r="CQ573">
        <v>192.38</v>
      </c>
      <c r="CR573">
        <v>36.15</v>
      </c>
      <c r="CS573">
        <v>18.420000000000002</v>
      </c>
      <c r="CT573">
        <v>17.600000000000001</v>
      </c>
      <c r="CU573">
        <v>49.46</v>
      </c>
      <c r="CV573">
        <v>50.09</v>
      </c>
      <c r="CW573">
        <v>55.08</v>
      </c>
      <c r="CX573">
        <v>56.29</v>
      </c>
      <c r="CY573">
        <v>54.29</v>
      </c>
      <c r="CZ573">
        <v>54.09</v>
      </c>
    </row>
    <row r="574" spans="1:104">
      <c r="A574" t="s">
        <v>650</v>
      </c>
      <c r="B574" t="s">
        <v>651</v>
      </c>
      <c r="C574" t="s">
        <v>68</v>
      </c>
      <c r="D574" t="s">
        <v>63</v>
      </c>
      <c r="E574">
        <v>72</v>
      </c>
      <c r="F574">
        <v>20142015</v>
      </c>
      <c r="G574">
        <v>32</v>
      </c>
      <c r="H574">
        <v>3.25</v>
      </c>
      <c r="I574">
        <v>3.25</v>
      </c>
      <c r="J574">
        <v>0</v>
      </c>
      <c r="K574">
        <v>2</v>
      </c>
      <c r="L574">
        <v>2</v>
      </c>
      <c r="M574">
        <v>0</v>
      </c>
      <c r="N574">
        <v>1.05</v>
      </c>
      <c r="O574">
        <v>1.05</v>
      </c>
      <c r="P574">
        <v>3</v>
      </c>
      <c r="Q574">
        <v>5.46</v>
      </c>
      <c r="R574">
        <v>101.98</v>
      </c>
      <c r="S574">
        <v>0</v>
      </c>
      <c r="T574">
        <v>-2.2599999999999998</v>
      </c>
      <c r="U574">
        <v>1.58</v>
      </c>
      <c r="V574">
        <v>-10.54</v>
      </c>
      <c r="W574">
        <v>7.55</v>
      </c>
      <c r="X574">
        <v>18.09</v>
      </c>
      <c r="Y574">
        <v>-90</v>
      </c>
      <c r="Z574">
        <v>8</v>
      </c>
      <c r="AA574">
        <v>98</v>
      </c>
      <c r="AB574">
        <v>4.22</v>
      </c>
      <c r="AC574">
        <v>51.65</v>
      </c>
      <c r="AD574">
        <v>55.87</v>
      </c>
      <c r="AE574">
        <v>3</v>
      </c>
      <c r="AF574">
        <v>-10.63</v>
      </c>
      <c r="AG574">
        <v>16.09</v>
      </c>
      <c r="AH574">
        <v>-212</v>
      </c>
      <c r="AI574">
        <v>13</v>
      </c>
      <c r="AJ574">
        <v>225</v>
      </c>
      <c r="AK574">
        <v>6.85</v>
      </c>
      <c r="AL574">
        <v>118.59</v>
      </c>
      <c r="AM574">
        <v>125.44</v>
      </c>
      <c r="AN574">
        <v>76.92</v>
      </c>
      <c r="AO574">
        <v>0</v>
      </c>
      <c r="AP574">
        <v>14</v>
      </c>
      <c r="AQ574">
        <v>4</v>
      </c>
      <c r="AR574">
        <v>-12.07</v>
      </c>
      <c r="AS574">
        <v>6.74</v>
      </c>
      <c r="AT574">
        <v>18.82</v>
      </c>
      <c r="AU574">
        <v>-154</v>
      </c>
      <c r="AV574">
        <v>12</v>
      </c>
      <c r="AW574">
        <v>166</v>
      </c>
      <c r="AX574">
        <v>6.32</v>
      </c>
      <c r="AY574">
        <v>87.49</v>
      </c>
      <c r="AZ574">
        <v>93.81</v>
      </c>
      <c r="BA574">
        <v>83.33</v>
      </c>
      <c r="BB574">
        <v>0</v>
      </c>
      <c r="BC574">
        <v>4</v>
      </c>
      <c r="BD574">
        <v>-13.2</v>
      </c>
      <c r="BE574">
        <v>8.26</v>
      </c>
      <c r="BF574">
        <v>21.46</v>
      </c>
      <c r="BG574">
        <v>-101</v>
      </c>
      <c r="BH574">
        <v>5.27</v>
      </c>
      <c r="BI574">
        <v>58.5</v>
      </c>
      <c r="BJ574">
        <v>10</v>
      </c>
      <c r="BK574">
        <v>111</v>
      </c>
      <c r="BL574">
        <v>4</v>
      </c>
      <c r="BM574">
        <v>-7.58</v>
      </c>
      <c r="BN574">
        <v>16.670000000000002</v>
      </c>
      <c r="BO574">
        <v>1.05</v>
      </c>
      <c r="BP574">
        <v>10.54</v>
      </c>
      <c r="BQ574">
        <v>2</v>
      </c>
      <c r="BR574">
        <v>20</v>
      </c>
      <c r="BS574">
        <v>-18</v>
      </c>
      <c r="BT574">
        <v>9.09</v>
      </c>
      <c r="BU574">
        <v>0</v>
      </c>
      <c r="BV574">
        <v>20</v>
      </c>
      <c r="BW574">
        <v>16.670000000000002</v>
      </c>
      <c r="BX574">
        <v>81.98</v>
      </c>
      <c r="BY574">
        <v>46.72</v>
      </c>
      <c r="BZ574">
        <v>64</v>
      </c>
      <c r="CA574">
        <v>73</v>
      </c>
      <c r="CB574">
        <v>4.6900000000000004</v>
      </c>
      <c r="CC574">
        <v>6</v>
      </c>
      <c r="CD574">
        <v>22</v>
      </c>
      <c r="CE574">
        <v>122</v>
      </c>
      <c r="CF574">
        <v>8</v>
      </c>
      <c r="CG574">
        <v>1</v>
      </c>
      <c r="CH574">
        <v>2</v>
      </c>
      <c r="CI574">
        <v>0</v>
      </c>
      <c r="CJ574">
        <v>4</v>
      </c>
      <c r="CK574">
        <v>1</v>
      </c>
      <c r="CL574">
        <v>1</v>
      </c>
      <c r="CM574">
        <v>1</v>
      </c>
      <c r="CN574">
        <v>4</v>
      </c>
      <c r="CO574">
        <v>1.58</v>
      </c>
      <c r="CP574">
        <v>113.84</v>
      </c>
      <c r="CQ574">
        <v>243.66</v>
      </c>
      <c r="CR574">
        <v>31.84</v>
      </c>
      <c r="CS574">
        <v>18</v>
      </c>
      <c r="CT574">
        <v>17.2</v>
      </c>
      <c r="CU574">
        <v>53.79</v>
      </c>
      <c r="CV574">
        <v>49.76</v>
      </c>
      <c r="CW574">
        <v>58.54</v>
      </c>
      <c r="CX574">
        <v>50.29</v>
      </c>
      <c r="CY574">
        <v>53.83</v>
      </c>
      <c r="CZ574">
        <v>54.34</v>
      </c>
    </row>
    <row r="575" spans="1:104">
      <c r="A575" t="s">
        <v>1652</v>
      </c>
      <c r="B575" t="s">
        <v>1653</v>
      </c>
      <c r="C575" t="s">
        <v>62</v>
      </c>
      <c r="D575" t="s">
        <v>1560</v>
      </c>
      <c r="E575">
        <v>10</v>
      </c>
      <c r="F575">
        <v>20142015</v>
      </c>
      <c r="G575">
        <v>26</v>
      </c>
      <c r="H575">
        <v>0.60499999999999998</v>
      </c>
      <c r="I575">
        <v>0.60499999999999998</v>
      </c>
      <c r="J575">
        <v>0</v>
      </c>
      <c r="K575">
        <v>0</v>
      </c>
      <c r="L575">
        <v>0</v>
      </c>
      <c r="M575">
        <v>0</v>
      </c>
      <c r="N575">
        <v>0</v>
      </c>
      <c r="O575">
        <v>0</v>
      </c>
      <c r="P575">
        <v>0</v>
      </c>
      <c r="Q575">
        <v>12</v>
      </c>
      <c r="R575">
        <v>81.819999999999993</v>
      </c>
      <c r="S575" t="s">
        <v>1488</v>
      </c>
      <c r="T575">
        <v>-2</v>
      </c>
      <c r="U575">
        <v>0.8</v>
      </c>
      <c r="V575">
        <v>5.03</v>
      </c>
      <c r="W575">
        <v>14.29</v>
      </c>
      <c r="X575">
        <v>9.26</v>
      </c>
      <c r="Y575">
        <v>-10</v>
      </c>
      <c r="Z575">
        <v>2</v>
      </c>
      <c r="AA575">
        <v>12</v>
      </c>
      <c r="AB575">
        <v>14.94</v>
      </c>
      <c r="AC575">
        <v>89.63</v>
      </c>
      <c r="AD575">
        <v>104.56</v>
      </c>
      <c r="AE575">
        <v>0</v>
      </c>
      <c r="AF575">
        <v>5.46</v>
      </c>
      <c r="AG575">
        <v>6.54</v>
      </c>
      <c r="AH575">
        <v>-19</v>
      </c>
      <c r="AI575">
        <v>3</v>
      </c>
      <c r="AJ575">
        <v>22</v>
      </c>
      <c r="AK575">
        <v>22.41</v>
      </c>
      <c r="AL575">
        <v>164.32</v>
      </c>
      <c r="AM575">
        <v>186.72</v>
      </c>
      <c r="AN575">
        <v>100</v>
      </c>
      <c r="AO575">
        <v>0</v>
      </c>
      <c r="AP575">
        <v>4</v>
      </c>
      <c r="AQ575">
        <v>0</v>
      </c>
      <c r="AR575">
        <v>8.65</v>
      </c>
      <c r="AS575">
        <v>15.79</v>
      </c>
      <c r="AT575">
        <v>7.14</v>
      </c>
      <c r="AU575">
        <v>-13</v>
      </c>
      <c r="AV575">
        <v>3</v>
      </c>
      <c r="AW575">
        <v>16</v>
      </c>
      <c r="AX575">
        <v>22.41</v>
      </c>
      <c r="AY575">
        <v>119.5</v>
      </c>
      <c r="AZ575">
        <v>141.91</v>
      </c>
      <c r="BA575">
        <v>100</v>
      </c>
      <c r="BB575">
        <v>0</v>
      </c>
      <c r="BC575">
        <v>0</v>
      </c>
      <c r="BD575">
        <v>14.29</v>
      </c>
      <c r="BE575">
        <v>21.43</v>
      </c>
      <c r="BF575">
        <v>7.14</v>
      </c>
      <c r="BG575">
        <v>-8</v>
      </c>
      <c r="BH575">
        <v>22.41</v>
      </c>
      <c r="BI575">
        <v>82.16</v>
      </c>
      <c r="BJ575">
        <v>3</v>
      </c>
      <c r="BK575">
        <v>11</v>
      </c>
      <c r="BL575">
        <v>0</v>
      </c>
      <c r="BM575">
        <v>0</v>
      </c>
      <c r="BN575">
        <v>0</v>
      </c>
      <c r="BO575">
        <v>0</v>
      </c>
      <c r="BP575">
        <v>14.94</v>
      </c>
      <c r="BQ575">
        <v>0</v>
      </c>
      <c r="BR575">
        <v>2</v>
      </c>
      <c r="BS575">
        <v>-2</v>
      </c>
      <c r="BT575">
        <v>0</v>
      </c>
      <c r="BU575" t="s">
        <v>1488</v>
      </c>
      <c r="BV575">
        <v>0</v>
      </c>
      <c r="BW575">
        <v>0</v>
      </c>
      <c r="BX575">
        <v>81.819999999999993</v>
      </c>
      <c r="BY575">
        <v>40</v>
      </c>
      <c r="BZ575">
        <v>0</v>
      </c>
      <c r="CA575">
        <v>0</v>
      </c>
      <c r="CB575">
        <v>0</v>
      </c>
      <c r="CC575">
        <v>0</v>
      </c>
      <c r="CD575">
        <v>1</v>
      </c>
      <c r="CE575">
        <v>9</v>
      </c>
      <c r="CF575">
        <v>0</v>
      </c>
      <c r="CG575">
        <v>0</v>
      </c>
      <c r="CH575">
        <v>0</v>
      </c>
      <c r="CI575">
        <v>0</v>
      </c>
      <c r="CJ575">
        <v>0</v>
      </c>
      <c r="CK575">
        <v>0</v>
      </c>
      <c r="CL575">
        <v>0</v>
      </c>
      <c r="CM575">
        <v>0</v>
      </c>
      <c r="CN575">
        <v>0</v>
      </c>
      <c r="CO575">
        <v>0</v>
      </c>
      <c r="CP575">
        <v>8.0299999999999994</v>
      </c>
      <c r="CQ575">
        <v>56.99</v>
      </c>
      <c r="CR575">
        <v>12.35</v>
      </c>
      <c r="CS575">
        <v>16.989999999999998</v>
      </c>
      <c r="CT575">
        <v>17.34</v>
      </c>
      <c r="CU575">
        <v>52.59</v>
      </c>
      <c r="CV575">
        <v>52.01</v>
      </c>
      <c r="CW575">
        <v>61.88</v>
      </c>
      <c r="CX575">
        <v>55.77</v>
      </c>
      <c r="CY575">
        <v>58.07</v>
      </c>
      <c r="CZ575">
        <v>53.58</v>
      </c>
    </row>
    <row r="576" spans="1:104">
      <c r="A576" t="s">
        <v>576</v>
      </c>
      <c r="B576" t="s">
        <v>577</v>
      </c>
      <c r="C576" t="s">
        <v>62</v>
      </c>
      <c r="D576" t="s">
        <v>364</v>
      </c>
      <c r="E576">
        <v>68</v>
      </c>
      <c r="F576">
        <v>20142015</v>
      </c>
      <c r="G576">
        <v>29</v>
      </c>
      <c r="H576">
        <v>3.25</v>
      </c>
      <c r="I576">
        <v>3.25</v>
      </c>
      <c r="J576">
        <v>0</v>
      </c>
      <c r="K576">
        <v>0</v>
      </c>
      <c r="L576">
        <v>0</v>
      </c>
      <c r="M576">
        <v>0</v>
      </c>
      <c r="N576">
        <v>0</v>
      </c>
      <c r="O576">
        <v>0</v>
      </c>
      <c r="P576">
        <v>0</v>
      </c>
      <c r="Q576">
        <v>18.72</v>
      </c>
      <c r="R576">
        <v>94.25</v>
      </c>
      <c r="S576">
        <v>0</v>
      </c>
      <c r="T576">
        <v>-0.01</v>
      </c>
      <c r="U576">
        <v>1.77</v>
      </c>
      <c r="V576">
        <v>4.66</v>
      </c>
      <c r="W576">
        <v>25</v>
      </c>
      <c r="X576">
        <v>20.34</v>
      </c>
      <c r="Y576">
        <v>-52</v>
      </c>
      <c r="Z576">
        <v>26</v>
      </c>
      <c r="AA576">
        <v>78</v>
      </c>
      <c r="AB576">
        <v>12.96</v>
      </c>
      <c r="AC576">
        <v>38.869999999999997</v>
      </c>
      <c r="AD576">
        <v>51.82</v>
      </c>
      <c r="AE576">
        <v>1</v>
      </c>
      <c r="AF576">
        <v>3.61</v>
      </c>
      <c r="AG576">
        <v>15.11</v>
      </c>
      <c r="AH576">
        <v>-127</v>
      </c>
      <c r="AI576">
        <v>38</v>
      </c>
      <c r="AJ576">
        <v>165</v>
      </c>
      <c r="AK576">
        <v>18.93</v>
      </c>
      <c r="AL576">
        <v>82.21</v>
      </c>
      <c r="AM576">
        <v>101.15</v>
      </c>
      <c r="AN576">
        <v>76.319999999999993</v>
      </c>
      <c r="AO576">
        <v>1</v>
      </c>
      <c r="AP576">
        <v>17</v>
      </c>
      <c r="AQ576">
        <v>3</v>
      </c>
      <c r="AR576">
        <v>4.0199999999999996</v>
      </c>
      <c r="AS576">
        <v>22.15</v>
      </c>
      <c r="AT576">
        <v>18.13</v>
      </c>
      <c r="AU576">
        <v>-83</v>
      </c>
      <c r="AV576">
        <v>33</v>
      </c>
      <c r="AW576">
        <v>116</v>
      </c>
      <c r="AX576">
        <v>16.440000000000001</v>
      </c>
      <c r="AY576">
        <v>57.8</v>
      </c>
      <c r="AZ576">
        <v>74.239999999999995</v>
      </c>
      <c r="BA576">
        <v>87.88</v>
      </c>
      <c r="BB576">
        <v>0</v>
      </c>
      <c r="BC576">
        <v>2</v>
      </c>
      <c r="BD576">
        <v>5.49</v>
      </c>
      <c r="BE576">
        <v>25</v>
      </c>
      <c r="BF576">
        <v>19.510000000000002</v>
      </c>
      <c r="BG576">
        <v>-58</v>
      </c>
      <c r="BH576">
        <v>14.45</v>
      </c>
      <c r="BI576">
        <v>43.35</v>
      </c>
      <c r="BJ576">
        <v>29</v>
      </c>
      <c r="BK576">
        <v>87</v>
      </c>
      <c r="BL576">
        <v>2</v>
      </c>
      <c r="BM576">
        <v>9.31</v>
      </c>
      <c r="BN576">
        <v>8.33</v>
      </c>
      <c r="BO576">
        <v>1.49</v>
      </c>
      <c r="BP576">
        <v>6.98</v>
      </c>
      <c r="BQ576">
        <v>3</v>
      </c>
      <c r="BR576">
        <v>14</v>
      </c>
      <c r="BS576">
        <v>-11</v>
      </c>
      <c r="BT576">
        <v>17.649999999999999</v>
      </c>
      <c r="BU576">
        <v>0</v>
      </c>
      <c r="BV576">
        <v>10.34</v>
      </c>
      <c r="BW576">
        <v>9.09</v>
      </c>
      <c r="BX576">
        <v>83.91</v>
      </c>
      <c r="BY576">
        <v>40</v>
      </c>
      <c r="BZ576">
        <v>0</v>
      </c>
      <c r="CA576">
        <v>0</v>
      </c>
      <c r="CB576">
        <v>8.82</v>
      </c>
      <c r="CC576">
        <v>9</v>
      </c>
      <c r="CD576">
        <v>34</v>
      </c>
      <c r="CE576">
        <v>93</v>
      </c>
      <c r="CF576">
        <v>12</v>
      </c>
      <c r="CG576">
        <v>3</v>
      </c>
      <c r="CH576">
        <v>0</v>
      </c>
      <c r="CI576">
        <v>0</v>
      </c>
      <c r="CJ576">
        <v>2</v>
      </c>
      <c r="CK576">
        <v>4</v>
      </c>
      <c r="CL576">
        <v>2</v>
      </c>
      <c r="CM576">
        <v>1</v>
      </c>
      <c r="CN576">
        <v>1</v>
      </c>
      <c r="CO576">
        <v>0</v>
      </c>
      <c r="CP576">
        <v>120.42</v>
      </c>
      <c r="CQ576">
        <v>237.15</v>
      </c>
      <c r="CR576">
        <v>33.68</v>
      </c>
      <c r="CS576">
        <v>16.23</v>
      </c>
      <c r="CT576">
        <v>17.190000000000001</v>
      </c>
      <c r="CU576">
        <v>50.26</v>
      </c>
      <c r="CV576">
        <v>50.42</v>
      </c>
      <c r="CW576">
        <v>55.19</v>
      </c>
      <c r="CX576">
        <v>54.61</v>
      </c>
      <c r="CY576">
        <v>55.09</v>
      </c>
      <c r="CZ576">
        <v>54.17</v>
      </c>
    </row>
    <row r="577" spans="1:104">
      <c r="A577" t="s">
        <v>518</v>
      </c>
      <c r="B577" t="s">
        <v>519</v>
      </c>
      <c r="C577" t="s">
        <v>100</v>
      </c>
      <c r="D577" t="s">
        <v>221</v>
      </c>
      <c r="E577">
        <v>80</v>
      </c>
      <c r="F577">
        <v>20142015</v>
      </c>
      <c r="G577">
        <v>22</v>
      </c>
      <c r="H577">
        <v>0.57499999999999996</v>
      </c>
      <c r="I577">
        <v>0.60399999999999998</v>
      </c>
      <c r="J577">
        <v>1</v>
      </c>
      <c r="K577">
        <v>0</v>
      </c>
      <c r="L577">
        <v>1</v>
      </c>
      <c r="M577">
        <v>0.56000000000000005</v>
      </c>
      <c r="N577">
        <v>0</v>
      </c>
      <c r="O577">
        <v>0.56000000000000005</v>
      </c>
      <c r="P577">
        <v>0</v>
      </c>
      <c r="Q577">
        <v>11.66</v>
      </c>
      <c r="R577">
        <v>104.22</v>
      </c>
      <c r="S577">
        <v>25</v>
      </c>
      <c r="T577">
        <v>-1.49</v>
      </c>
      <c r="U577">
        <v>1.34</v>
      </c>
      <c r="V577">
        <v>1.86</v>
      </c>
      <c r="W577">
        <v>16.04</v>
      </c>
      <c r="X577">
        <v>14.18</v>
      </c>
      <c r="Y577">
        <v>-72</v>
      </c>
      <c r="Z577">
        <v>17</v>
      </c>
      <c r="AA577">
        <v>89</v>
      </c>
      <c r="AB577">
        <v>9.5299999999999994</v>
      </c>
      <c r="AC577">
        <v>49.9</v>
      </c>
      <c r="AD577">
        <v>59.43</v>
      </c>
      <c r="AE577">
        <v>6</v>
      </c>
      <c r="AF577">
        <v>-3.12</v>
      </c>
      <c r="AG577">
        <v>14.77</v>
      </c>
      <c r="AH577">
        <v>-171</v>
      </c>
      <c r="AI577">
        <v>26</v>
      </c>
      <c r="AJ577">
        <v>197</v>
      </c>
      <c r="AK577">
        <v>14.58</v>
      </c>
      <c r="AL577">
        <v>110.46</v>
      </c>
      <c r="AM577">
        <v>125.04</v>
      </c>
      <c r="AN577">
        <v>73.08</v>
      </c>
      <c r="AO577">
        <v>2</v>
      </c>
      <c r="AP577">
        <v>9</v>
      </c>
      <c r="AQ577">
        <v>8</v>
      </c>
      <c r="AR577">
        <v>-1.28</v>
      </c>
      <c r="AS577">
        <v>13.04</v>
      </c>
      <c r="AT577">
        <v>14.32</v>
      </c>
      <c r="AU577">
        <v>-136</v>
      </c>
      <c r="AV577">
        <v>24</v>
      </c>
      <c r="AW577">
        <v>160</v>
      </c>
      <c r="AX577">
        <v>13.46</v>
      </c>
      <c r="AY577">
        <v>89.71</v>
      </c>
      <c r="AZ577">
        <v>103.17</v>
      </c>
      <c r="BA577">
        <v>79.17</v>
      </c>
      <c r="BB577">
        <v>2</v>
      </c>
      <c r="BC577">
        <v>6</v>
      </c>
      <c r="BD577">
        <v>-0.32</v>
      </c>
      <c r="BE577">
        <v>14.62</v>
      </c>
      <c r="BF577">
        <v>14.94</v>
      </c>
      <c r="BG577">
        <v>-92</v>
      </c>
      <c r="BH577">
        <v>10.65</v>
      </c>
      <c r="BI577">
        <v>62.24</v>
      </c>
      <c r="BJ577">
        <v>19</v>
      </c>
      <c r="BK577">
        <v>111</v>
      </c>
      <c r="BL577">
        <v>4</v>
      </c>
      <c r="BM577">
        <v>14.33</v>
      </c>
      <c r="BN577">
        <v>7.89</v>
      </c>
      <c r="BO577">
        <v>1.1200000000000001</v>
      </c>
      <c r="BP577">
        <v>3.92</v>
      </c>
      <c r="BQ577">
        <v>2</v>
      </c>
      <c r="BR577">
        <v>7</v>
      </c>
      <c r="BS577">
        <v>-5</v>
      </c>
      <c r="BT577">
        <v>22.22</v>
      </c>
      <c r="BU577">
        <v>16.670000000000002</v>
      </c>
      <c r="BV577">
        <v>10.53</v>
      </c>
      <c r="BW577">
        <v>8.33</v>
      </c>
      <c r="BX577">
        <v>93.69</v>
      </c>
      <c r="BY577">
        <v>37</v>
      </c>
      <c r="BZ577">
        <v>1</v>
      </c>
      <c r="CA577">
        <v>3</v>
      </c>
      <c r="CB577">
        <v>6.82</v>
      </c>
      <c r="CC577">
        <v>6</v>
      </c>
      <c r="CD577">
        <v>18</v>
      </c>
      <c r="CE577">
        <v>82</v>
      </c>
      <c r="CF577">
        <v>5</v>
      </c>
      <c r="CG577">
        <v>3</v>
      </c>
      <c r="CH577">
        <v>0</v>
      </c>
      <c r="CI577">
        <v>0</v>
      </c>
      <c r="CJ577">
        <v>3</v>
      </c>
      <c r="CK577">
        <v>2</v>
      </c>
      <c r="CL577">
        <v>14</v>
      </c>
      <c r="CM577">
        <v>0</v>
      </c>
      <c r="CN577">
        <v>0</v>
      </c>
      <c r="CO577">
        <v>0</v>
      </c>
      <c r="CP577">
        <v>107.01</v>
      </c>
      <c r="CQ577">
        <v>303.88</v>
      </c>
      <c r="CR577">
        <v>26.04</v>
      </c>
      <c r="CS577">
        <v>18.32</v>
      </c>
      <c r="CT577">
        <v>17.510000000000002</v>
      </c>
      <c r="CU577">
        <v>51.15</v>
      </c>
      <c r="CV577">
        <v>49.76</v>
      </c>
      <c r="CW577">
        <v>57.61</v>
      </c>
      <c r="CX577">
        <v>55.03</v>
      </c>
      <c r="CY577">
        <v>53.62</v>
      </c>
      <c r="CZ577">
        <v>54.13</v>
      </c>
    </row>
    <row r="578" spans="1:104">
      <c r="A578" t="s">
        <v>960</v>
      </c>
      <c r="B578" t="s">
        <v>961</v>
      </c>
      <c r="C578" t="s">
        <v>62</v>
      </c>
      <c r="D578" t="s">
        <v>345</v>
      </c>
      <c r="E578">
        <v>79</v>
      </c>
      <c r="F578">
        <v>20142015</v>
      </c>
      <c r="G578">
        <v>24</v>
      </c>
      <c r="H578">
        <v>1.2</v>
      </c>
      <c r="I578">
        <v>1.1499999999999999</v>
      </c>
      <c r="J578">
        <v>0</v>
      </c>
      <c r="K578">
        <v>0</v>
      </c>
      <c r="L578">
        <v>0</v>
      </c>
      <c r="M578">
        <v>0</v>
      </c>
      <c r="N578">
        <v>0</v>
      </c>
      <c r="O578">
        <v>0</v>
      </c>
      <c r="P578">
        <v>-2</v>
      </c>
      <c r="Q578">
        <v>5.67</v>
      </c>
      <c r="R578">
        <v>88.05</v>
      </c>
      <c r="S578">
        <v>0</v>
      </c>
      <c r="T578">
        <v>1.44</v>
      </c>
      <c r="U578">
        <v>1.71</v>
      </c>
      <c r="V578">
        <v>-6.95</v>
      </c>
      <c r="W578">
        <v>4.1900000000000004</v>
      </c>
      <c r="X578">
        <v>11.14</v>
      </c>
      <c r="Y578">
        <v>-153</v>
      </c>
      <c r="Z578">
        <v>7</v>
      </c>
      <c r="AA578">
        <v>160</v>
      </c>
      <c r="AB578">
        <v>3.1</v>
      </c>
      <c r="AC578">
        <v>70.94</v>
      </c>
      <c r="AD578">
        <v>74.05</v>
      </c>
      <c r="AE578">
        <v>0</v>
      </c>
      <c r="AF578">
        <v>-4.53</v>
      </c>
      <c r="AG578">
        <v>10.19</v>
      </c>
      <c r="AH578">
        <v>-266</v>
      </c>
      <c r="AI578">
        <v>17</v>
      </c>
      <c r="AJ578">
        <v>283</v>
      </c>
      <c r="AK578">
        <v>7.54</v>
      </c>
      <c r="AL578">
        <v>125.48</v>
      </c>
      <c r="AM578">
        <v>133.02000000000001</v>
      </c>
      <c r="AN578">
        <v>64.709999999999994</v>
      </c>
      <c r="AO578">
        <v>0</v>
      </c>
      <c r="AP578">
        <v>31</v>
      </c>
      <c r="AQ578">
        <v>2</v>
      </c>
      <c r="AR578">
        <v>-4.68</v>
      </c>
      <c r="AS578">
        <v>6.06</v>
      </c>
      <c r="AT578">
        <v>10.74</v>
      </c>
      <c r="AU578">
        <v>-203</v>
      </c>
      <c r="AV578">
        <v>14</v>
      </c>
      <c r="AW578">
        <v>217</v>
      </c>
      <c r="AX578">
        <v>6.21</v>
      </c>
      <c r="AY578">
        <v>96.22</v>
      </c>
      <c r="AZ578">
        <v>102.43</v>
      </c>
      <c r="BA578">
        <v>78.569999999999993</v>
      </c>
      <c r="BB578">
        <v>1</v>
      </c>
      <c r="BC578">
        <v>2</v>
      </c>
      <c r="BD578">
        <v>-5.89</v>
      </c>
      <c r="BE578">
        <v>6.47</v>
      </c>
      <c r="BF578">
        <v>12.36</v>
      </c>
      <c r="BG578">
        <v>-148</v>
      </c>
      <c r="BH578">
        <v>4.88</v>
      </c>
      <c r="BI578">
        <v>70.5</v>
      </c>
      <c r="BJ578">
        <v>11</v>
      </c>
      <c r="BK578">
        <v>159</v>
      </c>
      <c r="BL578">
        <v>1</v>
      </c>
      <c r="BM578">
        <v>-8.89</v>
      </c>
      <c r="BN578">
        <v>8.89</v>
      </c>
      <c r="BO578">
        <v>0</v>
      </c>
      <c r="BP578">
        <v>8.42</v>
      </c>
      <c r="BQ578">
        <v>0</v>
      </c>
      <c r="BR578">
        <v>19</v>
      </c>
      <c r="BS578">
        <v>-19</v>
      </c>
      <c r="BT578">
        <v>0</v>
      </c>
      <c r="BU578">
        <v>0</v>
      </c>
      <c r="BV578">
        <v>0</v>
      </c>
      <c r="BW578">
        <v>0</v>
      </c>
      <c r="BX578">
        <v>88.05</v>
      </c>
      <c r="BY578">
        <v>40</v>
      </c>
      <c r="BZ578">
        <v>0</v>
      </c>
      <c r="CA578">
        <v>0</v>
      </c>
      <c r="CB578">
        <v>7.56</v>
      </c>
      <c r="CC578">
        <v>9</v>
      </c>
      <c r="CD578">
        <v>27</v>
      </c>
      <c r="CE578">
        <v>110</v>
      </c>
      <c r="CF578">
        <v>7</v>
      </c>
      <c r="CG578">
        <v>4</v>
      </c>
      <c r="CH578">
        <v>0</v>
      </c>
      <c r="CI578">
        <v>0</v>
      </c>
      <c r="CJ578">
        <v>1</v>
      </c>
      <c r="CK578">
        <v>2</v>
      </c>
      <c r="CL578">
        <v>1</v>
      </c>
      <c r="CM578">
        <v>2</v>
      </c>
      <c r="CN578">
        <v>0</v>
      </c>
      <c r="CO578">
        <v>-0.89</v>
      </c>
      <c r="CP578">
        <v>135.32</v>
      </c>
      <c r="CQ578">
        <v>314.08</v>
      </c>
      <c r="CR578">
        <v>30.11</v>
      </c>
      <c r="CS578">
        <v>16.87</v>
      </c>
      <c r="CT578">
        <v>17.420000000000002</v>
      </c>
      <c r="CU578">
        <v>49.51</v>
      </c>
      <c r="CV578">
        <v>50.3</v>
      </c>
      <c r="CW578">
        <v>54.4</v>
      </c>
      <c r="CX578">
        <v>55.48</v>
      </c>
      <c r="CY578">
        <v>54.88</v>
      </c>
      <c r="CZ578">
        <v>54.23</v>
      </c>
    </row>
    <row r="579" spans="1:104">
      <c r="A579" t="s">
        <v>1390</v>
      </c>
      <c r="B579" t="s">
        <v>1391</v>
      </c>
      <c r="C579" t="s">
        <v>62</v>
      </c>
      <c r="D579" t="s">
        <v>1243</v>
      </c>
      <c r="E579">
        <v>44</v>
      </c>
      <c r="F579">
        <v>20142015</v>
      </c>
      <c r="G579">
        <v>29</v>
      </c>
      <c r="H579">
        <v>0.65</v>
      </c>
      <c r="I579">
        <v>0.65</v>
      </c>
      <c r="J579">
        <v>0</v>
      </c>
      <c r="K579">
        <v>1</v>
      </c>
      <c r="L579">
        <v>1</v>
      </c>
      <c r="M579">
        <v>0</v>
      </c>
      <c r="N579">
        <v>0.6</v>
      </c>
      <c r="O579">
        <v>0.6</v>
      </c>
      <c r="P579">
        <v>-1</v>
      </c>
      <c r="Q579">
        <v>5.41</v>
      </c>
      <c r="R579">
        <v>80.95</v>
      </c>
      <c r="S579" t="s">
        <v>1488</v>
      </c>
      <c r="T579">
        <v>-5.77</v>
      </c>
      <c r="U579">
        <v>2.2599999999999998</v>
      </c>
      <c r="V579">
        <v>-0.12</v>
      </c>
      <c r="W579">
        <v>6.96</v>
      </c>
      <c r="X579">
        <v>7.08</v>
      </c>
      <c r="Y579">
        <v>-99</v>
      </c>
      <c r="Z579">
        <v>8</v>
      </c>
      <c r="AA579">
        <v>107</v>
      </c>
      <c r="AB579">
        <v>4.82</v>
      </c>
      <c r="AC579">
        <v>64.47</v>
      </c>
      <c r="AD579">
        <v>69.290000000000006</v>
      </c>
      <c r="AE579">
        <v>0</v>
      </c>
      <c r="AF579">
        <v>-3.29</v>
      </c>
      <c r="AG579">
        <v>8.6999999999999993</v>
      </c>
      <c r="AH579">
        <v>-198</v>
      </c>
      <c r="AI579">
        <v>12</v>
      </c>
      <c r="AJ579">
        <v>210</v>
      </c>
      <c r="AK579">
        <v>7.23</v>
      </c>
      <c r="AL579">
        <v>126.53</v>
      </c>
      <c r="AM579">
        <v>133.76</v>
      </c>
      <c r="AN579">
        <v>75</v>
      </c>
      <c r="AO579">
        <v>0</v>
      </c>
      <c r="AP579">
        <v>21</v>
      </c>
      <c r="AQ579">
        <v>0</v>
      </c>
      <c r="AR579">
        <v>-5.45</v>
      </c>
      <c r="AS579">
        <v>5.59</v>
      </c>
      <c r="AT579">
        <v>11.04</v>
      </c>
      <c r="AU579">
        <v>-143</v>
      </c>
      <c r="AV579">
        <v>9</v>
      </c>
      <c r="AW579">
        <v>152</v>
      </c>
      <c r="AX579">
        <v>5.42</v>
      </c>
      <c r="AY579">
        <v>91.58</v>
      </c>
      <c r="AZ579">
        <v>97</v>
      </c>
      <c r="BA579">
        <v>100</v>
      </c>
      <c r="BB579">
        <v>0</v>
      </c>
      <c r="BC579">
        <v>0</v>
      </c>
      <c r="BD579">
        <v>-4.95</v>
      </c>
      <c r="BE579">
        <v>7.89</v>
      </c>
      <c r="BF579">
        <v>12.84</v>
      </c>
      <c r="BG579">
        <v>-96</v>
      </c>
      <c r="BH579">
        <v>5.42</v>
      </c>
      <c r="BI579">
        <v>63.26</v>
      </c>
      <c r="BJ579">
        <v>9</v>
      </c>
      <c r="BK579">
        <v>105</v>
      </c>
      <c r="BL579">
        <v>0</v>
      </c>
      <c r="BM579">
        <v>-6.67</v>
      </c>
      <c r="BN579">
        <v>6.67</v>
      </c>
      <c r="BO579">
        <v>0</v>
      </c>
      <c r="BP579">
        <v>12.05</v>
      </c>
      <c r="BQ579">
        <v>0</v>
      </c>
      <c r="BR579">
        <v>20</v>
      </c>
      <c r="BS579">
        <v>-20</v>
      </c>
      <c r="BT579">
        <v>0</v>
      </c>
      <c r="BU579" t="s">
        <v>1488</v>
      </c>
      <c r="BV579">
        <v>0</v>
      </c>
      <c r="BW579">
        <v>0</v>
      </c>
      <c r="BX579">
        <v>80.95</v>
      </c>
      <c r="BY579">
        <v>40</v>
      </c>
      <c r="BZ579">
        <v>0</v>
      </c>
      <c r="CA579">
        <v>0</v>
      </c>
      <c r="CB579">
        <v>4.8099999999999996</v>
      </c>
      <c r="CC579">
        <v>5</v>
      </c>
      <c r="CD579">
        <v>16</v>
      </c>
      <c r="CE579">
        <v>99</v>
      </c>
      <c r="CF579">
        <v>6</v>
      </c>
      <c r="CG579">
        <v>1</v>
      </c>
      <c r="CH579">
        <v>0</v>
      </c>
      <c r="CI579">
        <v>1</v>
      </c>
      <c r="CJ579">
        <v>0</v>
      </c>
      <c r="CK579">
        <v>2</v>
      </c>
      <c r="CL579">
        <v>3</v>
      </c>
      <c r="CM579">
        <v>2</v>
      </c>
      <c r="CN579">
        <v>1</v>
      </c>
      <c r="CO579">
        <v>-0.6</v>
      </c>
      <c r="CP579">
        <v>99.58</v>
      </c>
      <c r="CQ579">
        <v>109.65</v>
      </c>
      <c r="CR579">
        <v>47.59</v>
      </c>
      <c r="CS579">
        <v>16.510000000000002</v>
      </c>
      <c r="CT579">
        <v>17.22</v>
      </c>
      <c r="CU579">
        <v>40.32</v>
      </c>
      <c r="CV579">
        <v>50.08</v>
      </c>
      <c r="CW579">
        <v>43.04</v>
      </c>
      <c r="CX579">
        <v>63.71</v>
      </c>
      <c r="CY579">
        <v>54.61</v>
      </c>
      <c r="CZ579">
        <v>54.42</v>
      </c>
    </row>
    <row r="580" spans="1:104">
      <c r="A580" t="s">
        <v>1192</v>
      </c>
      <c r="B580" t="s">
        <v>1193</v>
      </c>
      <c r="C580" t="s">
        <v>62</v>
      </c>
      <c r="D580" t="s">
        <v>105</v>
      </c>
      <c r="E580">
        <v>51</v>
      </c>
      <c r="F580">
        <v>20142015</v>
      </c>
      <c r="G580">
        <v>26</v>
      </c>
      <c r="H580">
        <v>0.77500000000000002</v>
      </c>
      <c r="I580">
        <v>0.77500000000000002</v>
      </c>
      <c r="J580">
        <v>0</v>
      </c>
      <c r="K580">
        <v>1</v>
      </c>
      <c r="L580">
        <v>1</v>
      </c>
      <c r="M580">
        <v>0</v>
      </c>
      <c r="N580">
        <v>0.7</v>
      </c>
      <c r="O580">
        <v>0.7</v>
      </c>
      <c r="P580">
        <v>-1</v>
      </c>
      <c r="Q580">
        <v>11.39</v>
      </c>
      <c r="R580">
        <v>103.12</v>
      </c>
      <c r="S580" t="s">
        <v>1488</v>
      </c>
      <c r="T580">
        <v>7.63</v>
      </c>
      <c r="U580">
        <v>1.67</v>
      </c>
      <c r="V580">
        <v>-6.64</v>
      </c>
      <c r="W580">
        <v>11.29</v>
      </c>
      <c r="X580">
        <v>17.93</v>
      </c>
      <c r="Y580">
        <v>-96</v>
      </c>
      <c r="Z580">
        <v>14</v>
      </c>
      <c r="AA580">
        <v>110</v>
      </c>
      <c r="AB580">
        <v>9.84</v>
      </c>
      <c r="AC580">
        <v>77.33</v>
      </c>
      <c r="AD580">
        <v>87.17</v>
      </c>
      <c r="AE580">
        <v>0</v>
      </c>
      <c r="AF580">
        <v>-6.55</v>
      </c>
      <c r="AG580">
        <v>17.940000000000001</v>
      </c>
      <c r="AH580">
        <v>-156</v>
      </c>
      <c r="AI580">
        <v>23</v>
      </c>
      <c r="AJ580">
        <v>179</v>
      </c>
      <c r="AK580">
        <v>16.170000000000002</v>
      </c>
      <c r="AL580">
        <v>125.83</v>
      </c>
      <c r="AM580">
        <v>142</v>
      </c>
      <c r="AN580">
        <v>69.569999999999993</v>
      </c>
      <c r="AO580">
        <v>0</v>
      </c>
      <c r="AP580">
        <v>9</v>
      </c>
      <c r="AQ580">
        <v>0</v>
      </c>
      <c r="AR580">
        <v>-7.02</v>
      </c>
      <c r="AS580">
        <v>12.66</v>
      </c>
      <c r="AT580">
        <v>19.68</v>
      </c>
      <c r="AU580">
        <v>-118</v>
      </c>
      <c r="AV580">
        <v>20</v>
      </c>
      <c r="AW580">
        <v>138</v>
      </c>
      <c r="AX580">
        <v>14.06</v>
      </c>
      <c r="AY580">
        <v>97.01</v>
      </c>
      <c r="AZ580">
        <v>111.07</v>
      </c>
      <c r="BA580">
        <v>80</v>
      </c>
      <c r="BB580">
        <v>0</v>
      </c>
      <c r="BC580">
        <v>0</v>
      </c>
      <c r="BD580">
        <v>-5.98</v>
      </c>
      <c r="BE580">
        <v>14.29</v>
      </c>
      <c r="BF580">
        <v>20.27</v>
      </c>
      <c r="BG580">
        <v>-80</v>
      </c>
      <c r="BH580">
        <v>11.25</v>
      </c>
      <c r="BI580">
        <v>67.489999999999995</v>
      </c>
      <c r="BJ580">
        <v>16</v>
      </c>
      <c r="BK580">
        <v>96</v>
      </c>
      <c r="BL580">
        <v>0</v>
      </c>
      <c r="BM580">
        <v>3.62</v>
      </c>
      <c r="BN580">
        <v>13.04</v>
      </c>
      <c r="BO580">
        <v>2.11</v>
      </c>
      <c r="BP580">
        <v>10.54</v>
      </c>
      <c r="BQ580">
        <v>3</v>
      </c>
      <c r="BR580">
        <v>15</v>
      </c>
      <c r="BS580">
        <v>-12</v>
      </c>
      <c r="BT580">
        <v>16.670000000000002</v>
      </c>
      <c r="BU580" t="s">
        <v>1488</v>
      </c>
      <c r="BV580">
        <v>18.75</v>
      </c>
      <c r="BW580">
        <v>15</v>
      </c>
      <c r="BX580">
        <v>84.38</v>
      </c>
      <c r="BY580">
        <v>40</v>
      </c>
      <c r="BZ580">
        <v>0</v>
      </c>
      <c r="CA580">
        <v>0</v>
      </c>
      <c r="CB580">
        <v>11.25</v>
      </c>
      <c r="CC580">
        <v>9</v>
      </c>
      <c r="CD580">
        <v>11</v>
      </c>
      <c r="CE580">
        <v>71</v>
      </c>
      <c r="CF580">
        <v>6</v>
      </c>
      <c r="CG580">
        <v>4</v>
      </c>
      <c r="CH580">
        <v>0</v>
      </c>
      <c r="CI580">
        <v>1</v>
      </c>
      <c r="CJ580">
        <v>0</v>
      </c>
      <c r="CK580">
        <v>3</v>
      </c>
      <c r="CL580">
        <v>1</v>
      </c>
      <c r="CM580">
        <v>1</v>
      </c>
      <c r="CN580">
        <v>0</v>
      </c>
      <c r="CO580">
        <v>-0.7</v>
      </c>
      <c r="CP580">
        <v>85.35</v>
      </c>
      <c r="CQ580">
        <v>129.12</v>
      </c>
      <c r="CR580">
        <v>39.79</v>
      </c>
      <c r="CS580">
        <v>16.72</v>
      </c>
      <c r="CT580">
        <v>17.55</v>
      </c>
      <c r="CU580">
        <v>51.85</v>
      </c>
      <c r="CV580">
        <v>49.34</v>
      </c>
      <c r="CW580">
        <v>58.66</v>
      </c>
      <c r="CX580">
        <v>54.48</v>
      </c>
      <c r="CY580">
        <v>53.64</v>
      </c>
      <c r="CZ580">
        <v>55.09</v>
      </c>
    </row>
    <row r="581" spans="1:104">
      <c r="A581" t="s">
        <v>108</v>
      </c>
      <c r="B581" t="s">
        <v>109</v>
      </c>
      <c r="C581" t="s">
        <v>62</v>
      </c>
      <c r="D581" t="s">
        <v>110</v>
      </c>
      <c r="E581">
        <v>81</v>
      </c>
      <c r="F581">
        <v>20142015</v>
      </c>
      <c r="G581">
        <v>28</v>
      </c>
      <c r="H581">
        <v>4.5</v>
      </c>
      <c r="I581">
        <v>4.5</v>
      </c>
      <c r="J581">
        <v>0</v>
      </c>
      <c r="K581">
        <v>0</v>
      </c>
      <c r="L581">
        <v>0</v>
      </c>
      <c r="M581">
        <v>0</v>
      </c>
      <c r="N581">
        <v>0</v>
      </c>
      <c r="O581">
        <v>0</v>
      </c>
      <c r="P581">
        <v>0</v>
      </c>
      <c r="Q581">
        <v>8.65</v>
      </c>
      <c r="R581">
        <v>100.58</v>
      </c>
      <c r="S581">
        <v>0</v>
      </c>
      <c r="T581">
        <v>-3.72</v>
      </c>
      <c r="U581">
        <v>2.5099999999999998</v>
      </c>
      <c r="V581">
        <v>-1.46</v>
      </c>
      <c r="W581">
        <v>12.5</v>
      </c>
      <c r="X581">
        <v>13.96</v>
      </c>
      <c r="Y581">
        <v>-150</v>
      </c>
      <c r="Z581">
        <v>25</v>
      </c>
      <c r="AA581">
        <v>175</v>
      </c>
      <c r="AB581">
        <v>7.36</v>
      </c>
      <c r="AC581">
        <v>51.54</v>
      </c>
      <c r="AD581">
        <v>58.91</v>
      </c>
      <c r="AE581">
        <v>2</v>
      </c>
      <c r="AF581">
        <v>-2.04</v>
      </c>
      <c r="AG581">
        <v>10.69</v>
      </c>
      <c r="AH581">
        <v>-325</v>
      </c>
      <c r="AI581">
        <v>34</v>
      </c>
      <c r="AJ581">
        <v>359</v>
      </c>
      <c r="AK581">
        <v>10.01</v>
      </c>
      <c r="AL581">
        <v>105.74</v>
      </c>
      <c r="AM581">
        <v>115.75</v>
      </c>
      <c r="AN581">
        <v>58.82</v>
      </c>
      <c r="AO581">
        <v>0</v>
      </c>
      <c r="AP581">
        <v>17</v>
      </c>
      <c r="AQ581">
        <v>4</v>
      </c>
      <c r="AR581">
        <v>-2.81</v>
      </c>
      <c r="AS581">
        <v>9.1199999999999992</v>
      </c>
      <c r="AT581">
        <v>11.94</v>
      </c>
      <c r="AU581">
        <v>-242</v>
      </c>
      <c r="AV581">
        <v>27</v>
      </c>
      <c r="AW581">
        <v>269</v>
      </c>
      <c r="AX581">
        <v>7.95</v>
      </c>
      <c r="AY581">
        <v>79.23</v>
      </c>
      <c r="AZ581">
        <v>87.18</v>
      </c>
      <c r="BA581">
        <v>74.069999999999993</v>
      </c>
      <c r="BB581">
        <v>1</v>
      </c>
      <c r="BC581">
        <v>4</v>
      </c>
      <c r="BD581">
        <v>-1.83</v>
      </c>
      <c r="BE581">
        <v>9.48</v>
      </c>
      <c r="BF581">
        <v>11.3</v>
      </c>
      <c r="BG581">
        <v>-171</v>
      </c>
      <c r="BH581">
        <v>5.89</v>
      </c>
      <c r="BI581">
        <v>56.26</v>
      </c>
      <c r="BJ581">
        <v>20</v>
      </c>
      <c r="BK581">
        <v>191</v>
      </c>
      <c r="BL581">
        <v>3</v>
      </c>
      <c r="BM581">
        <v>-1.1100000000000001</v>
      </c>
      <c r="BN581">
        <v>11.11</v>
      </c>
      <c r="BO581">
        <v>0.59</v>
      </c>
      <c r="BP581">
        <v>5.3</v>
      </c>
      <c r="BQ581">
        <v>2</v>
      </c>
      <c r="BR581">
        <v>18</v>
      </c>
      <c r="BS581">
        <v>-16</v>
      </c>
      <c r="BT581">
        <v>10</v>
      </c>
      <c r="BU581">
        <v>0</v>
      </c>
      <c r="BV581">
        <v>10</v>
      </c>
      <c r="BW581">
        <v>7.41</v>
      </c>
      <c r="BX581">
        <v>90.58</v>
      </c>
      <c r="BY581">
        <v>40</v>
      </c>
      <c r="BZ581">
        <v>0</v>
      </c>
      <c r="CA581">
        <v>0</v>
      </c>
      <c r="CB581">
        <v>3.32</v>
      </c>
      <c r="CC581">
        <v>7</v>
      </c>
      <c r="CD581">
        <v>46</v>
      </c>
      <c r="CE581">
        <v>204</v>
      </c>
      <c r="CF581">
        <v>11</v>
      </c>
      <c r="CG581">
        <v>5</v>
      </c>
      <c r="CH581">
        <v>0</v>
      </c>
      <c r="CI581">
        <v>0</v>
      </c>
      <c r="CJ581">
        <v>3</v>
      </c>
      <c r="CK581">
        <v>6</v>
      </c>
      <c r="CL581">
        <v>3</v>
      </c>
      <c r="CM581">
        <v>1</v>
      </c>
      <c r="CN581">
        <v>1</v>
      </c>
      <c r="CO581">
        <v>0</v>
      </c>
      <c r="CP581">
        <v>203.71</v>
      </c>
      <c r="CQ581">
        <v>212.31</v>
      </c>
      <c r="CR581">
        <v>48.97</v>
      </c>
      <c r="CS581">
        <v>16.809999999999999</v>
      </c>
      <c r="CT581">
        <v>17.559999999999999</v>
      </c>
      <c r="CU581">
        <v>52.78</v>
      </c>
      <c r="CV581">
        <v>50.08</v>
      </c>
      <c r="CW581">
        <v>56.2</v>
      </c>
      <c r="CX581">
        <v>50.28</v>
      </c>
      <c r="CY581">
        <v>54.28</v>
      </c>
      <c r="CZ581">
        <v>54.1</v>
      </c>
    </row>
    <row r="582" spans="1:104">
      <c r="A582" t="s">
        <v>898</v>
      </c>
      <c r="B582" t="s">
        <v>899</v>
      </c>
      <c r="C582" t="s">
        <v>62</v>
      </c>
      <c r="D582" t="s">
        <v>230</v>
      </c>
      <c r="E582">
        <v>81</v>
      </c>
      <c r="F582">
        <v>20142015</v>
      </c>
      <c r="G582">
        <v>36</v>
      </c>
      <c r="H582">
        <v>6.25</v>
      </c>
      <c r="I582">
        <v>5.25</v>
      </c>
      <c r="J582">
        <v>0</v>
      </c>
      <c r="K582">
        <v>0</v>
      </c>
      <c r="L582">
        <v>0</v>
      </c>
      <c r="M582">
        <v>0</v>
      </c>
      <c r="N582">
        <v>0</v>
      </c>
      <c r="O582">
        <v>0</v>
      </c>
      <c r="P582">
        <v>1</v>
      </c>
      <c r="Q582">
        <v>20</v>
      </c>
      <c r="R582">
        <v>93.33</v>
      </c>
      <c r="S582">
        <v>0</v>
      </c>
      <c r="T582">
        <v>7.33</v>
      </c>
      <c r="U582">
        <v>0.33</v>
      </c>
      <c r="V582">
        <v>9.92</v>
      </c>
      <c r="W582">
        <v>20</v>
      </c>
      <c r="X582">
        <v>10.08</v>
      </c>
      <c r="Y582">
        <v>-9</v>
      </c>
      <c r="Z582">
        <v>3</v>
      </c>
      <c r="AA582">
        <v>12</v>
      </c>
      <c r="AB582">
        <v>6.69</v>
      </c>
      <c r="AC582">
        <v>26.76</v>
      </c>
      <c r="AD582">
        <v>33.450000000000003</v>
      </c>
      <c r="AE582">
        <v>1</v>
      </c>
      <c r="AF582">
        <v>9.48</v>
      </c>
      <c r="AG582">
        <v>10.52</v>
      </c>
      <c r="AH582">
        <v>-21</v>
      </c>
      <c r="AI582">
        <v>7</v>
      </c>
      <c r="AJ582">
        <v>28</v>
      </c>
      <c r="AK582">
        <v>15.61</v>
      </c>
      <c r="AL582">
        <v>62.43</v>
      </c>
      <c r="AM582">
        <v>78.040000000000006</v>
      </c>
      <c r="AN582">
        <v>71.430000000000007</v>
      </c>
      <c r="AO582">
        <v>0</v>
      </c>
      <c r="AP582">
        <v>1</v>
      </c>
      <c r="AQ582">
        <v>1</v>
      </c>
      <c r="AR582">
        <v>11.17</v>
      </c>
      <c r="AS582">
        <v>23.33</v>
      </c>
      <c r="AT582">
        <v>12.16</v>
      </c>
      <c r="AU582">
        <v>-16</v>
      </c>
      <c r="AV582">
        <v>7</v>
      </c>
      <c r="AW582">
        <v>23</v>
      </c>
      <c r="AX582">
        <v>15.61</v>
      </c>
      <c r="AY582">
        <v>51.29</v>
      </c>
      <c r="AZ582">
        <v>66.89</v>
      </c>
      <c r="BA582">
        <v>71.430000000000007</v>
      </c>
      <c r="BB582">
        <v>0</v>
      </c>
      <c r="BC582">
        <v>1</v>
      </c>
      <c r="BD582">
        <v>11.33</v>
      </c>
      <c r="BE582">
        <v>25</v>
      </c>
      <c r="BF582">
        <v>13.67</v>
      </c>
      <c r="BG582">
        <v>-10</v>
      </c>
      <c r="BH582">
        <v>11.15</v>
      </c>
      <c r="BI582">
        <v>33.450000000000003</v>
      </c>
      <c r="BJ582">
        <v>5</v>
      </c>
      <c r="BK582">
        <v>15</v>
      </c>
      <c r="BL582">
        <v>1</v>
      </c>
      <c r="BM582">
        <v>-3.39</v>
      </c>
      <c r="BN582">
        <v>3.39</v>
      </c>
      <c r="BO582">
        <v>0</v>
      </c>
      <c r="BP582">
        <v>2.23</v>
      </c>
      <c r="BQ582">
        <v>0</v>
      </c>
      <c r="BR582">
        <v>1</v>
      </c>
      <c r="BS582">
        <v>-1</v>
      </c>
      <c r="BT582">
        <v>0</v>
      </c>
      <c r="BU582">
        <v>0</v>
      </c>
      <c r="BV582">
        <v>0</v>
      </c>
      <c r="BW582">
        <v>0</v>
      </c>
      <c r="BX582">
        <v>93.33</v>
      </c>
      <c r="BY582">
        <v>40</v>
      </c>
      <c r="BZ582">
        <v>0</v>
      </c>
      <c r="CA582">
        <v>0</v>
      </c>
      <c r="CB582">
        <v>11.76</v>
      </c>
      <c r="CC582">
        <v>2</v>
      </c>
      <c r="CD582">
        <v>8</v>
      </c>
      <c r="CE582">
        <v>15</v>
      </c>
      <c r="CF582">
        <v>1</v>
      </c>
      <c r="CG582">
        <v>2</v>
      </c>
      <c r="CH582">
        <v>0</v>
      </c>
      <c r="CI582">
        <v>0</v>
      </c>
      <c r="CJ582">
        <v>1</v>
      </c>
      <c r="CK582">
        <v>2</v>
      </c>
      <c r="CL582">
        <v>0</v>
      </c>
      <c r="CM582">
        <v>0</v>
      </c>
      <c r="CN582">
        <v>1</v>
      </c>
      <c r="CO582">
        <v>2.23</v>
      </c>
      <c r="CP582">
        <v>26.91</v>
      </c>
      <c r="CQ582">
        <v>401.62</v>
      </c>
      <c r="CR582">
        <v>6.28</v>
      </c>
      <c r="CS582">
        <v>16.57</v>
      </c>
      <c r="CT582">
        <v>17.32</v>
      </c>
      <c r="CU582">
        <v>49</v>
      </c>
      <c r="CV582">
        <v>50.76</v>
      </c>
      <c r="CW582">
        <v>53.85</v>
      </c>
      <c r="CX582">
        <v>56.06</v>
      </c>
      <c r="CY582">
        <v>54.97</v>
      </c>
      <c r="CZ582">
        <v>53.32</v>
      </c>
    </row>
    <row r="583" spans="1:104">
      <c r="A583" t="s">
        <v>319</v>
      </c>
      <c r="B583" t="s">
        <v>320</v>
      </c>
      <c r="C583" t="s">
        <v>97</v>
      </c>
      <c r="D583" t="s">
        <v>105</v>
      </c>
      <c r="E583">
        <v>79</v>
      </c>
      <c r="F583">
        <v>20142015</v>
      </c>
      <c r="G583">
        <v>21</v>
      </c>
      <c r="H583">
        <v>0.92500000000000004</v>
      </c>
      <c r="I583">
        <v>0.92500000000000004</v>
      </c>
      <c r="J583">
        <v>1</v>
      </c>
      <c r="K583">
        <v>0</v>
      </c>
      <c r="L583">
        <v>1</v>
      </c>
      <c r="M583">
        <v>1.1200000000000001</v>
      </c>
      <c r="N583">
        <v>0</v>
      </c>
      <c r="O583">
        <v>1.1200000000000001</v>
      </c>
      <c r="P583">
        <v>-1</v>
      </c>
      <c r="Q583">
        <v>23.53</v>
      </c>
      <c r="R583">
        <v>101.28</v>
      </c>
      <c r="S583">
        <v>20</v>
      </c>
      <c r="T583">
        <v>3.18</v>
      </c>
      <c r="U583">
        <v>0.68</v>
      </c>
      <c r="V583">
        <v>7.32</v>
      </c>
      <c r="W583">
        <v>21.43</v>
      </c>
      <c r="X583">
        <v>14.11</v>
      </c>
      <c r="Y583">
        <v>-32</v>
      </c>
      <c r="Z583">
        <v>12</v>
      </c>
      <c r="AA583">
        <v>44</v>
      </c>
      <c r="AB583">
        <v>13.46</v>
      </c>
      <c r="AC583">
        <v>49.37</v>
      </c>
      <c r="AD583">
        <v>62.83</v>
      </c>
      <c r="AE583">
        <v>4</v>
      </c>
      <c r="AF583">
        <v>10.52</v>
      </c>
      <c r="AG583">
        <v>13.01</v>
      </c>
      <c r="AH583">
        <v>-54</v>
      </c>
      <c r="AI583">
        <v>24</v>
      </c>
      <c r="AJ583">
        <v>78</v>
      </c>
      <c r="AK583">
        <v>26.93</v>
      </c>
      <c r="AL583">
        <v>87.52</v>
      </c>
      <c r="AM583">
        <v>114.45</v>
      </c>
      <c r="AN583">
        <v>75</v>
      </c>
      <c r="AO583">
        <v>1</v>
      </c>
      <c r="AP583">
        <v>2</v>
      </c>
      <c r="AQ583">
        <v>9</v>
      </c>
      <c r="AR583">
        <v>12.41</v>
      </c>
      <c r="AS583">
        <v>27.27</v>
      </c>
      <c r="AT583">
        <v>14.86</v>
      </c>
      <c r="AU583">
        <v>-35</v>
      </c>
      <c r="AV583">
        <v>21</v>
      </c>
      <c r="AW583">
        <v>56</v>
      </c>
      <c r="AX583">
        <v>23.56</v>
      </c>
      <c r="AY583">
        <v>62.83</v>
      </c>
      <c r="AZ583">
        <v>86.4</v>
      </c>
      <c r="BA583">
        <v>85.71</v>
      </c>
      <c r="BB583">
        <v>3</v>
      </c>
      <c r="BC583">
        <v>8</v>
      </c>
      <c r="BD583">
        <v>14.96</v>
      </c>
      <c r="BE583">
        <v>31.58</v>
      </c>
      <c r="BF583">
        <v>16.61</v>
      </c>
      <c r="BG583">
        <v>-21</v>
      </c>
      <c r="BH583">
        <v>20.2</v>
      </c>
      <c r="BI583">
        <v>43.76</v>
      </c>
      <c r="BJ583">
        <v>18</v>
      </c>
      <c r="BK583">
        <v>39</v>
      </c>
      <c r="BL583">
        <v>5</v>
      </c>
      <c r="BM583">
        <v>20.83</v>
      </c>
      <c r="BN583">
        <v>12.5</v>
      </c>
      <c r="BO583">
        <v>3.37</v>
      </c>
      <c r="BP583">
        <v>6.73</v>
      </c>
      <c r="BQ583">
        <v>3</v>
      </c>
      <c r="BR583">
        <v>6</v>
      </c>
      <c r="BS583">
        <v>-3</v>
      </c>
      <c r="BT583">
        <v>33.33</v>
      </c>
      <c r="BU583">
        <v>12.5</v>
      </c>
      <c r="BV583">
        <v>16.670000000000002</v>
      </c>
      <c r="BW583">
        <v>14.29</v>
      </c>
      <c r="BX583">
        <v>84.62</v>
      </c>
      <c r="BY583">
        <v>37.21</v>
      </c>
      <c r="BZ583">
        <v>16</v>
      </c>
      <c r="CA583">
        <v>27</v>
      </c>
      <c r="CB583">
        <v>10.87</v>
      </c>
      <c r="CC583">
        <v>5</v>
      </c>
      <c r="CD583">
        <v>7</v>
      </c>
      <c r="CE583">
        <v>41</v>
      </c>
      <c r="CF583">
        <v>1</v>
      </c>
      <c r="CG583">
        <v>0</v>
      </c>
      <c r="CH583">
        <v>0</v>
      </c>
      <c r="CI583">
        <v>0</v>
      </c>
      <c r="CJ583">
        <v>4</v>
      </c>
      <c r="CK583">
        <v>1</v>
      </c>
      <c r="CL583">
        <v>4</v>
      </c>
      <c r="CM583">
        <v>1</v>
      </c>
      <c r="CN583">
        <v>0</v>
      </c>
      <c r="CO583">
        <v>-1.1200000000000001</v>
      </c>
      <c r="CP583">
        <v>53.48</v>
      </c>
      <c r="CQ583">
        <v>276.86</v>
      </c>
      <c r="CR583">
        <v>16.190000000000001</v>
      </c>
      <c r="CS583">
        <v>17.09</v>
      </c>
      <c r="CT583">
        <v>16.97</v>
      </c>
      <c r="CU583">
        <v>53.25</v>
      </c>
      <c r="CV583">
        <v>48.98</v>
      </c>
      <c r="CW583">
        <v>59.85</v>
      </c>
      <c r="CX583">
        <v>52.55</v>
      </c>
      <c r="CY583">
        <v>52.56</v>
      </c>
      <c r="CZ583">
        <v>54.76</v>
      </c>
    </row>
    <row r="584" spans="1:104">
      <c r="A584" t="s">
        <v>1423</v>
      </c>
      <c r="B584" t="s">
        <v>1424</v>
      </c>
      <c r="C584" t="s">
        <v>62</v>
      </c>
      <c r="D584" t="s">
        <v>976</v>
      </c>
      <c r="E584">
        <v>63</v>
      </c>
      <c r="F584">
        <v>20142015</v>
      </c>
      <c r="G584">
        <v>34</v>
      </c>
      <c r="H584">
        <v>3.6</v>
      </c>
      <c r="I584">
        <v>3.6</v>
      </c>
      <c r="J584">
        <v>0</v>
      </c>
      <c r="K584">
        <v>0</v>
      </c>
      <c r="L584">
        <v>0</v>
      </c>
      <c r="M584">
        <v>0</v>
      </c>
      <c r="N584">
        <v>0</v>
      </c>
      <c r="O584">
        <v>0</v>
      </c>
      <c r="P584">
        <v>0</v>
      </c>
      <c r="Q584">
        <v>7.81</v>
      </c>
      <c r="R584">
        <v>101.11</v>
      </c>
      <c r="S584">
        <v>0</v>
      </c>
      <c r="T584">
        <v>-2</v>
      </c>
      <c r="U584">
        <v>2.59</v>
      </c>
      <c r="V584">
        <v>-5.69</v>
      </c>
      <c r="W584">
        <v>7.73</v>
      </c>
      <c r="X584">
        <v>13.42</v>
      </c>
      <c r="Y584">
        <v>-153</v>
      </c>
      <c r="Z584">
        <v>14</v>
      </c>
      <c r="AA584">
        <v>167</v>
      </c>
      <c r="AB584">
        <v>5.14</v>
      </c>
      <c r="AC584">
        <v>61.35</v>
      </c>
      <c r="AD584">
        <v>66.5</v>
      </c>
      <c r="AE584">
        <v>2</v>
      </c>
      <c r="AF584">
        <v>-4.7300000000000004</v>
      </c>
      <c r="AG584">
        <v>12.54</v>
      </c>
      <c r="AH584">
        <v>-270</v>
      </c>
      <c r="AI584">
        <v>25</v>
      </c>
      <c r="AJ584">
        <v>295</v>
      </c>
      <c r="AK584">
        <v>9.18</v>
      </c>
      <c r="AL584">
        <v>108.38</v>
      </c>
      <c r="AM584">
        <v>117.56</v>
      </c>
      <c r="AN584">
        <v>52</v>
      </c>
      <c r="AO584">
        <v>1</v>
      </c>
      <c r="AP584">
        <v>23</v>
      </c>
      <c r="AQ584">
        <v>4</v>
      </c>
      <c r="AR584">
        <v>-8.16</v>
      </c>
      <c r="AS584">
        <v>7.23</v>
      </c>
      <c r="AT584">
        <v>15.38</v>
      </c>
      <c r="AU584">
        <v>-213</v>
      </c>
      <c r="AV584">
        <v>18</v>
      </c>
      <c r="AW584">
        <v>231</v>
      </c>
      <c r="AX584">
        <v>6.61</v>
      </c>
      <c r="AY584">
        <v>84.87</v>
      </c>
      <c r="AZ584">
        <v>91.48</v>
      </c>
      <c r="BA584">
        <v>72.22</v>
      </c>
      <c r="BB584">
        <v>0</v>
      </c>
      <c r="BC584">
        <v>3</v>
      </c>
      <c r="BD584">
        <v>-9.0399999999999991</v>
      </c>
      <c r="BE584">
        <v>7.22</v>
      </c>
      <c r="BF584">
        <v>16.27</v>
      </c>
      <c r="BG584">
        <v>-154</v>
      </c>
      <c r="BH584">
        <v>4.78</v>
      </c>
      <c r="BI584">
        <v>61.35</v>
      </c>
      <c r="BJ584">
        <v>13</v>
      </c>
      <c r="BK584">
        <v>167</v>
      </c>
      <c r="BL584">
        <v>3</v>
      </c>
      <c r="BM584">
        <v>-11.67</v>
      </c>
      <c r="BN584">
        <v>20</v>
      </c>
      <c r="BO584">
        <v>0.37</v>
      </c>
      <c r="BP584">
        <v>4.04</v>
      </c>
      <c r="BQ584">
        <v>1</v>
      </c>
      <c r="BR584">
        <v>11</v>
      </c>
      <c r="BS584">
        <v>-10</v>
      </c>
      <c r="BT584">
        <v>8.33</v>
      </c>
      <c r="BU584">
        <v>0</v>
      </c>
      <c r="BV584">
        <v>7.69</v>
      </c>
      <c r="BW584">
        <v>5.56</v>
      </c>
      <c r="BX584">
        <v>93.41</v>
      </c>
      <c r="BY584">
        <v>40</v>
      </c>
      <c r="BZ584">
        <v>0</v>
      </c>
      <c r="CA584">
        <v>0</v>
      </c>
      <c r="CB584">
        <v>4.3499999999999996</v>
      </c>
      <c r="CC584">
        <v>8</v>
      </c>
      <c r="CD584">
        <v>40</v>
      </c>
      <c r="CE584">
        <v>176</v>
      </c>
      <c r="CF584">
        <v>30</v>
      </c>
      <c r="CG584">
        <v>6</v>
      </c>
      <c r="CH584">
        <v>0</v>
      </c>
      <c r="CI584">
        <v>0</v>
      </c>
      <c r="CJ584">
        <v>3</v>
      </c>
      <c r="CK584">
        <v>3</v>
      </c>
      <c r="CL584">
        <v>7</v>
      </c>
      <c r="CM584">
        <v>1</v>
      </c>
      <c r="CN584">
        <v>1</v>
      </c>
      <c r="CO584">
        <v>0</v>
      </c>
      <c r="CP584">
        <v>163.32</v>
      </c>
      <c r="CQ584">
        <v>151.32</v>
      </c>
      <c r="CR584">
        <v>51.91</v>
      </c>
      <c r="CS584">
        <v>16.760000000000002</v>
      </c>
      <c r="CT584">
        <v>17.559999999999999</v>
      </c>
      <c r="CU584">
        <v>44.82</v>
      </c>
      <c r="CV584">
        <v>50.56</v>
      </c>
      <c r="CW584">
        <v>49.47</v>
      </c>
      <c r="CX584">
        <v>60.92</v>
      </c>
      <c r="CY584">
        <v>55.35</v>
      </c>
      <c r="CZ584">
        <v>54.14</v>
      </c>
    </row>
    <row r="585" spans="1:104">
      <c r="A585" t="s">
        <v>394</v>
      </c>
      <c r="B585" t="s">
        <v>395</v>
      </c>
      <c r="C585" t="s">
        <v>62</v>
      </c>
      <c r="D585" t="s">
        <v>168</v>
      </c>
      <c r="E585">
        <v>70</v>
      </c>
      <c r="F585">
        <v>20142015</v>
      </c>
      <c r="G585">
        <v>30</v>
      </c>
      <c r="H585">
        <v>2.75</v>
      </c>
      <c r="I585">
        <v>2.625</v>
      </c>
      <c r="J585">
        <v>0</v>
      </c>
      <c r="K585">
        <v>2</v>
      </c>
      <c r="L585">
        <v>2</v>
      </c>
      <c r="M585">
        <v>0</v>
      </c>
      <c r="N585">
        <v>0.51</v>
      </c>
      <c r="O585">
        <v>0.51</v>
      </c>
      <c r="P585">
        <v>1</v>
      </c>
      <c r="Q585">
        <v>9.39</v>
      </c>
      <c r="R585">
        <v>109.91</v>
      </c>
      <c r="S585">
        <v>0</v>
      </c>
      <c r="T585">
        <v>-5.19</v>
      </c>
      <c r="U585">
        <v>3.33</v>
      </c>
      <c r="V585">
        <v>-10.56</v>
      </c>
      <c r="W585">
        <v>11.24</v>
      </c>
      <c r="X585">
        <v>21.8</v>
      </c>
      <c r="Y585">
        <v>-193</v>
      </c>
      <c r="Z585">
        <v>28</v>
      </c>
      <c r="AA585">
        <v>221</v>
      </c>
      <c r="AB585">
        <v>7.21</v>
      </c>
      <c r="AC585">
        <v>56.87</v>
      </c>
      <c r="AD585">
        <v>64.08</v>
      </c>
      <c r="AE585">
        <v>1</v>
      </c>
      <c r="AF585">
        <v>-10.16</v>
      </c>
      <c r="AG585">
        <v>19.55</v>
      </c>
      <c r="AH585">
        <v>-372</v>
      </c>
      <c r="AI585">
        <v>43</v>
      </c>
      <c r="AJ585">
        <v>415</v>
      </c>
      <c r="AK585">
        <v>11.07</v>
      </c>
      <c r="AL585">
        <v>106.79</v>
      </c>
      <c r="AM585">
        <v>117.86</v>
      </c>
      <c r="AN585">
        <v>65.12</v>
      </c>
      <c r="AO585">
        <v>0</v>
      </c>
      <c r="AP585">
        <v>42</v>
      </c>
      <c r="AQ585">
        <v>2</v>
      </c>
      <c r="AR585">
        <v>-12.46</v>
      </c>
      <c r="AS585">
        <v>10.39</v>
      </c>
      <c r="AT585">
        <v>22.85</v>
      </c>
      <c r="AU585">
        <v>-267</v>
      </c>
      <c r="AV585">
        <v>35</v>
      </c>
      <c r="AW585">
        <v>302</v>
      </c>
      <c r="AX585">
        <v>9.01</v>
      </c>
      <c r="AY585">
        <v>77.72</v>
      </c>
      <c r="AZ585">
        <v>86.72</v>
      </c>
      <c r="BA585">
        <v>80</v>
      </c>
      <c r="BB585">
        <v>0</v>
      </c>
      <c r="BC585">
        <v>2</v>
      </c>
      <c r="BD585">
        <v>-11.23</v>
      </c>
      <c r="BE585">
        <v>11.43</v>
      </c>
      <c r="BF585">
        <v>22.66</v>
      </c>
      <c r="BG585">
        <v>-189</v>
      </c>
      <c r="BH585">
        <v>7.21</v>
      </c>
      <c r="BI585">
        <v>55.84</v>
      </c>
      <c r="BJ585">
        <v>28</v>
      </c>
      <c r="BK585">
        <v>217</v>
      </c>
      <c r="BL585">
        <v>2</v>
      </c>
      <c r="BM585">
        <v>11.02</v>
      </c>
      <c r="BN585">
        <v>8.33</v>
      </c>
      <c r="BO585">
        <v>1.54</v>
      </c>
      <c r="BP585">
        <v>6.43</v>
      </c>
      <c r="BQ585">
        <v>6</v>
      </c>
      <c r="BR585">
        <v>25</v>
      </c>
      <c r="BS585">
        <v>-19</v>
      </c>
      <c r="BT585">
        <v>19.350000000000001</v>
      </c>
      <c r="BU585">
        <v>0</v>
      </c>
      <c r="BV585">
        <v>21.43</v>
      </c>
      <c r="BW585">
        <v>17.14</v>
      </c>
      <c r="BX585">
        <v>88.48</v>
      </c>
      <c r="BY585">
        <v>40</v>
      </c>
      <c r="BZ585">
        <v>0</v>
      </c>
      <c r="CA585">
        <v>0</v>
      </c>
      <c r="CB585">
        <v>5.76</v>
      </c>
      <c r="CC585">
        <v>16</v>
      </c>
      <c r="CD585">
        <v>58</v>
      </c>
      <c r="CE585">
        <v>262</v>
      </c>
      <c r="CF585">
        <v>20</v>
      </c>
      <c r="CG585">
        <v>6</v>
      </c>
      <c r="CH585">
        <v>1</v>
      </c>
      <c r="CI585">
        <v>1</v>
      </c>
      <c r="CJ585">
        <v>2</v>
      </c>
      <c r="CK585">
        <v>9</v>
      </c>
      <c r="CL585">
        <v>2</v>
      </c>
      <c r="CM585">
        <v>1</v>
      </c>
      <c r="CN585">
        <v>2</v>
      </c>
      <c r="CO585">
        <v>0.26</v>
      </c>
      <c r="CP585">
        <v>233.16</v>
      </c>
      <c r="CQ585">
        <v>200.09</v>
      </c>
      <c r="CR585">
        <v>53.82</v>
      </c>
      <c r="CS585">
        <v>17.260000000000002</v>
      </c>
      <c r="CT585">
        <v>17.38</v>
      </c>
      <c r="CU585">
        <v>51.75</v>
      </c>
      <c r="CV585">
        <v>50.11</v>
      </c>
      <c r="CW585">
        <v>56.63</v>
      </c>
      <c r="CX585">
        <v>52.8</v>
      </c>
      <c r="CY585">
        <v>54.75</v>
      </c>
      <c r="CZ585">
        <v>54.51</v>
      </c>
    </row>
    <row r="586" spans="1:104">
      <c r="A586" t="s">
        <v>341</v>
      </c>
      <c r="B586" t="s">
        <v>342</v>
      </c>
      <c r="C586" t="s">
        <v>62</v>
      </c>
      <c r="D586" t="s">
        <v>282</v>
      </c>
      <c r="E586">
        <v>80</v>
      </c>
      <c r="F586">
        <v>20142015</v>
      </c>
      <c r="G586">
        <v>25</v>
      </c>
      <c r="H586">
        <v>7</v>
      </c>
      <c r="I586">
        <v>9</v>
      </c>
      <c r="J586">
        <v>0</v>
      </c>
      <c r="K586">
        <v>0</v>
      </c>
      <c r="L586">
        <v>0</v>
      </c>
      <c r="M586">
        <v>0</v>
      </c>
      <c r="N586">
        <v>0</v>
      </c>
      <c r="O586">
        <v>0</v>
      </c>
      <c r="P586">
        <v>0</v>
      </c>
      <c r="Q586">
        <v>12.77</v>
      </c>
      <c r="R586">
        <v>102.5</v>
      </c>
      <c r="S586">
        <v>0</v>
      </c>
      <c r="T586">
        <v>-0.51</v>
      </c>
      <c r="U586">
        <v>2.14</v>
      </c>
      <c r="V586">
        <v>1.41</v>
      </c>
      <c r="W586">
        <v>13.77</v>
      </c>
      <c r="X586">
        <v>12.36</v>
      </c>
      <c r="Y586">
        <v>-100</v>
      </c>
      <c r="Z586">
        <v>19</v>
      </c>
      <c r="AA586">
        <v>119</v>
      </c>
      <c r="AB586">
        <v>6.66</v>
      </c>
      <c r="AC586">
        <v>41.69</v>
      </c>
      <c r="AD586">
        <v>48.35</v>
      </c>
      <c r="AE586">
        <v>0</v>
      </c>
      <c r="AF586">
        <v>2.65</v>
      </c>
      <c r="AG586">
        <v>10.119999999999999</v>
      </c>
      <c r="AH586">
        <v>-204</v>
      </c>
      <c r="AI586">
        <v>35</v>
      </c>
      <c r="AJ586">
        <v>239</v>
      </c>
      <c r="AK586">
        <v>12.26</v>
      </c>
      <c r="AL586">
        <v>83.74</v>
      </c>
      <c r="AM586">
        <v>96</v>
      </c>
      <c r="AN586">
        <v>68.569999999999993</v>
      </c>
      <c r="AO586">
        <v>0</v>
      </c>
      <c r="AP586">
        <v>19</v>
      </c>
      <c r="AQ586">
        <v>3</v>
      </c>
      <c r="AR586">
        <v>4.12</v>
      </c>
      <c r="AS586">
        <v>14.98</v>
      </c>
      <c r="AT586">
        <v>10.86</v>
      </c>
      <c r="AU586">
        <v>-145</v>
      </c>
      <c r="AV586">
        <v>31</v>
      </c>
      <c r="AW586">
        <v>176</v>
      </c>
      <c r="AX586">
        <v>10.86</v>
      </c>
      <c r="AY586">
        <v>61.66</v>
      </c>
      <c r="AZ586">
        <v>72.53</v>
      </c>
      <c r="BA586">
        <v>77.42</v>
      </c>
      <c r="BB586">
        <v>0</v>
      </c>
      <c r="BC586">
        <v>3</v>
      </c>
      <c r="BD586">
        <v>3.63</v>
      </c>
      <c r="BE586">
        <v>15.58</v>
      </c>
      <c r="BF586">
        <v>11.95</v>
      </c>
      <c r="BG586">
        <v>-106</v>
      </c>
      <c r="BH586">
        <v>8.41</v>
      </c>
      <c r="BI586">
        <v>45.55</v>
      </c>
      <c r="BJ586">
        <v>24</v>
      </c>
      <c r="BK586">
        <v>130</v>
      </c>
      <c r="BL586">
        <v>3</v>
      </c>
      <c r="BM586">
        <v>11.61</v>
      </c>
      <c r="BN586">
        <v>7.14</v>
      </c>
      <c r="BO586">
        <v>1.05</v>
      </c>
      <c r="BP586">
        <v>4.55</v>
      </c>
      <c r="BQ586">
        <v>3</v>
      </c>
      <c r="BR586">
        <v>13</v>
      </c>
      <c r="BS586">
        <v>-10</v>
      </c>
      <c r="BT586">
        <v>18.75</v>
      </c>
      <c r="BU586">
        <v>0</v>
      </c>
      <c r="BV586">
        <v>12.5</v>
      </c>
      <c r="BW586">
        <v>9.68</v>
      </c>
      <c r="BX586">
        <v>90</v>
      </c>
      <c r="BY586">
        <v>40</v>
      </c>
      <c r="BZ586">
        <v>0</v>
      </c>
      <c r="CA586">
        <v>0</v>
      </c>
      <c r="CB586">
        <v>5.56</v>
      </c>
      <c r="CC586">
        <v>9</v>
      </c>
      <c r="CD586">
        <v>34</v>
      </c>
      <c r="CE586">
        <v>153</v>
      </c>
      <c r="CF586">
        <v>6</v>
      </c>
      <c r="CG586">
        <v>2</v>
      </c>
      <c r="CH586">
        <v>0</v>
      </c>
      <c r="CI586">
        <v>0</v>
      </c>
      <c r="CJ586">
        <v>3</v>
      </c>
      <c r="CK586">
        <v>14</v>
      </c>
      <c r="CL586">
        <v>4</v>
      </c>
      <c r="CM586">
        <v>3</v>
      </c>
      <c r="CN586">
        <v>3</v>
      </c>
      <c r="CO586">
        <v>0</v>
      </c>
      <c r="CP586">
        <v>171.25</v>
      </c>
      <c r="CQ586">
        <v>249.65</v>
      </c>
      <c r="CR586">
        <v>40.69</v>
      </c>
      <c r="CS586">
        <v>17.260000000000002</v>
      </c>
      <c r="CT586">
        <v>17.68</v>
      </c>
      <c r="CU586">
        <v>48.64</v>
      </c>
      <c r="CV586">
        <v>50.52</v>
      </c>
      <c r="CW586">
        <v>54.86</v>
      </c>
      <c r="CX586">
        <v>57.93</v>
      </c>
      <c r="CY586">
        <v>54.98</v>
      </c>
      <c r="CZ586">
        <v>53.86</v>
      </c>
    </row>
    <row r="587" spans="1:104">
      <c r="A587" t="s">
        <v>1761</v>
      </c>
      <c r="B587" t="s">
        <v>1762</v>
      </c>
      <c r="C587" t="s">
        <v>62</v>
      </c>
      <c r="D587" t="s">
        <v>979</v>
      </c>
      <c r="E587">
        <v>20</v>
      </c>
      <c r="F587">
        <v>20142015</v>
      </c>
      <c r="G587">
        <v>26</v>
      </c>
      <c r="H587">
        <v>0.57499999999999996</v>
      </c>
      <c r="I587">
        <v>0.6</v>
      </c>
      <c r="J587">
        <v>0</v>
      </c>
      <c r="K587">
        <v>0</v>
      </c>
      <c r="L587">
        <v>0</v>
      </c>
      <c r="M587">
        <v>0</v>
      </c>
      <c r="N587">
        <v>0</v>
      </c>
      <c r="O587">
        <v>0</v>
      </c>
      <c r="P587">
        <v>0</v>
      </c>
      <c r="Q587">
        <v>8.06</v>
      </c>
      <c r="R587">
        <v>76.92</v>
      </c>
      <c r="S587">
        <v>0</v>
      </c>
      <c r="T587">
        <v>7.9</v>
      </c>
      <c r="U587">
        <v>1.4</v>
      </c>
      <c r="V587">
        <v>5.13</v>
      </c>
      <c r="W587">
        <v>10.81</v>
      </c>
      <c r="X587">
        <v>5.68</v>
      </c>
      <c r="Y587">
        <v>-29</v>
      </c>
      <c r="Z587">
        <v>4</v>
      </c>
      <c r="AA587">
        <v>33</v>
      </c>
      <c r="AB587">
        <v>8.57</v>
      </c>
      <c r="AC587">
        <v>70.739999999999995</v>
      </c>
      <c r="AD587">
        <v>79.31</v>
      </c>
      <c r="AE587">
        <v>1</v>
      </c>
      <c r="AF587">
        <v>2.1800000000000002</v>
      </c>
      <c r="AG587">
        <v>5.88</v>
      </c>
      <c r="AH587">
        <v>-52</v>
      </c>
      <c r="AI587">
        <v>5</v>
      </c>
      <c r="AJ587">
        <v>57</v>
      </c>
      <c r="AK587">
        <v>10.72</v>
      </c>
      <c r="AL587">
        <v>122.18</v>
      </c>
      <c r="AM587">
        <v>132.9</v>
      </c>
      <c r="AN587">
        <v>80</v>
      </c>
      <c r="AO587">
        <v>0</v>
      </c>
      <c r="AP587">
        <v>6</v>
      </c>
      <c r="AQ587">
        <v>1</v>
      </c>
      <c r="AR587">
        <v>4</v>
      </c>
      <c r="AS587">
        <v>9.3000000000000007</v>
      </c>
      <c r="AT587">
        <v>5.3</v>
      </c>
      <c r="AU587">
        <v>-35</v>
      </c>
      <c r="AV587">
        <v>4</v>
      </c>
      <c r="AW587">
        <v>39</v>
      </c>
      <c r="AX587">
        <v>8.57</v>
      </c>
      <c r="AY587">
        <v>83.6</v>
      </c>
      <c r="AZ587">
        <v>92.17</v>
      </c>
      <c r="BA587">
        <v>100</v>
      </c>
      <c r="BB587">
        <v>0</v>
      </c>
      <c r="BC587">
        <v>1</v>
      </c>
      <c r="BD587">
        <v>6.47</v>
      </c>
      <c r="BE587">
        <v>13.33</v>
      </c>
      <c r="BF587">
        <v>6.86</v>
      </c>
      <c r="BG587">
        <v>-22</v>
      </c>
      <c r="BH587">
        <v>8.57</v>
      </c>
      <c r="BI587">
        <v>55.73</v>
      </c>
      <c r="BJ587">
        <v>4</v>
      </c>
      <c r="BK587">
        <v>26</v>
      </c>
      <c r="BL587">
        <v>1</v>
      </c>
      <c r="BM587">
        <v>0</v>
      </c>
      <c r="BN587">
        <v>0</v>
      </c>
      <c r="BO587">
        <v>0</v>
      </c>
      <c r="BP587">
        <v>12.86</v>
      </c>
      <c r="BQ587">
        <v>0</v>
      </c>
      <c r="BR587">
        <v>6</v>
      </c>
      <c r="BS587">
        <v>-6</v>
      </c>
      <c r="BT587">
        <v>0</v>
      </c>
      <c r="BU587">
        <v>0</v>
      </c>
      <c r="BV587">
        <v>0</v>
      </c>
      <c r="BW587">
        <v>0</v>
      </c>
      <c r="BX587">
        <v>76.92</v>
      </c>
      <c r="BY587">
        <v>40</v>
      </c>
      <c r="BZ587">
        <v>0</v>
      </c>
      <c r="CA587">
        <v>0</v>
      </c>
      <c r="CB587">
        <v>12.5</v>
      </c>
      <c r="CC587">
        <v>3</v>
      </c>
      <c r="CD587">
        <v>4</v>
      </c>
      <c r="CE587">
        <v>21</v>
      </c>
      <c r="CF587">
        <v>3</v>
      </c>
      <c r="CG587">
        <v>2</v>
      </c>
      <c r="CH587">
        <v>0</v>
      </c>
      <c r="CI587">
        <v>0</v>
      </c>
      <c r="CJ587">
        <v>1</v>
      </c>
      <c r="CK587">
        <v>1</v>
      </c>
      <c r="CL587">
        <v>0</v>
      </c>
      <c r="CM587">
        <v>0</v>
      </c>
      <c r="CN587">
        <v>0</v>
      </c>
      <c r="CO587">
        <v>0</v>
      </c>
      <c r="CP587">
        <v>27.99</v>
      </c>
      <c r="CQ587">
        <v>77.75</v>
      </c>
      <c r="CR587">
        <v>26.47</v>
      </c>
      <c r="CS587">
        <v>16.149999999999999</v>
      </c>
      <c r="CT587">
        <v>16.97</v>
      </c>
      <c r="CU587">
        <v>48.99</v>
      </c>
      <c r="CV587">
        <v>50.34</v>
      </c>
      <c r="CW587">
        <v>53.02</v>
      </c>
      <c r="CX587">
        <v>55.21</v>
      </c>
      <c r="CY587">
        <v>54.74</v>
      </c>
      <c r="CZ587">
        <v>54.01</v>
      </c>
    </row>
    <row r="588" spans="1:104">
      <c r="A588" t="s">
        <v>817</v>
      </c>
      <c r="B588" t="s">
        <v>818</v>
      </c>
      <c r="C588" t="s">
        <v>62</v>
      </c>
      <c r="D588" t="s">
        <v>110</v>
      </c>
      <c r="E588">
        <v>71</v>
      </c>
      <c r="F588">
        <v>20142015</v>
      </c>
      <c r="G588">
        <v>23</v>
      </c>
      <c r="H588">
        <v>0.874</v>
      </c>
      <c r="I588">
        <v>0.874</v>
      </c>
      <c r="J588">
        <v>0</v>
      </c>
      <c r="K588">
        <v>0</v>
      </c>
      <c r="L588">
        <v>0</v>
      </c>
      <c r="M588">
        <v>0</v>
      </c>
      <c r="N588">
        <v>0</v>
      </c>
      <c r="O588">
        <v>0</v>
      </c>
      <c r="P588">
        <v>1</v>
      </c>
      <c r="Q588">
        <v>9.2899999999999991</v>
      </c>
      <c r="R588">
        <v>110.59</v>
      </c>
      <c r="S588" t="s">
        <v>1488</v>
      </c>
      <c r="T588">
        <v>1.9</v>
      </c>
      <c r="U588">
        <v>1.45</v>
      </c>
      <c r="V588">
        <v>0.01</v>
      </c>
      <c r="W588">
        <v>12.64</v>
      </c>
      <c r="X588">
        <v>12.63</v>
      </c>
      <c r="Y588">
        <v>-65</v>
      </c>
      <c r="Z588">
        <v>11</v>
      </c>
      <c r="AA588">
        <v>76</v>
      </c>
      <c r="AB588">
        <v>6.42</v>
      </c>
      <c r="AC588">
        <v>44.33</v>
      </c>
      <c r="AD588">
        <v>50.74</v>
      </c>
      <c r="AE588">
        <v>0</v>
      </c>
      <c r="AF588">
        <v>-0.04</v>
      </c>
      <c r="AG588">
        <v>9.33</v>
      </c>
      <c r="AH588">
        <v>-149</v>
      </c>
      <c r="AI588">
        <v>17</v>
      </c>
      <c r="AJ588">
        <v>166</v>
      </c>
      <c r="AK588">
        <v>9.91</v>
      </c>
      <c r="AL588">
        <v>96.82</v>
      </c>
      <c r="AM588">
        <v>106.73</v>
      </c>
      <c r="AN588">
        <v>52.94</v>
      </c>
      <c r="AO588">
        <v>0</v>
      </c>
      <c r="AP588">
        <v>15</v>
      </c>
      <c r="AQ588">
        <v>0</v>
      </c>
      <c r="AR588">
        <v>0.1</v>
      </c>
      <c r="AS588">
        <v>10.07</v>
      </c>
      <c r="AT588">
        <v>9.98</v>
      </c>
      <c r="AU588">
        <v>-111</v>
      </c>
      <c r="AV588">
        <v>14</v>
      </c>
      <c r="AW588">
        <v>125</v>
      </c>
      <c r="AX588">
        <v>8.17</v>
      </c>
      <c r="AY588">
        <v>72.900000000000006</v>
      </c>
      <c r="AZ588">
        <v>81.069999999999993</v>
      </c>
      <c r="BA588">
        <v>64.290000000000006</v>
      </c>
      <c r="BB588">
        <v>0</v>
      </c>
      <c r="BC588">
        <v>0</v>
      </c>
      <c r="BD588">
        <v>-0.39</v>
      </c>
      <c r="BE588">
        <v>9.4700000000000006</v>
      </c>
      <c r="BF588">
        <v>9.86</v>
      </c>
      <c r="BG588">
        <v>-77</v>
      </c>
      <c r="BH588">
        <v>5.25</v>
      </c>
      <c r="BI588">
        <v>50.16</v>
      </c>
      <c r="BJ588">
        <v>9</v>
      </c>
      <c r="BK588">
        <v>86</v>
      </c>
      <c r="BL588">
        <v>0</v>
      </c>
      <c r="BM588">
        <v>6.99</v>
      </c>
      <c r="BN588">
        <v>9.68</v>
      </c>
      <c r="BO588">
        <v>1.17</v>
      </c>
      <c r="BP588">
        <v>5.83</v>
      </c>
      <c r="BQ588">
        <v>2</v>
      </c>
      <c r="BR588">
        <v>10</v>
      </c>
      <c r="BS588">
        <v>-8</v>
      </c>
      <c r="BT588">
        <v>16.670000000000002</v>
      </c>
      <c r="BU588" t="s">
        <v>1488</v>
      </c>
      <c r="BV588">
        <v>22.22</v>
      </c>
      <c r="BW588">
        <v>14.29</v>
      </c>
      <c r="BX588">
        <v>88.37</v>
      </c>
      <c r="BY588">
        <v>40</v>
      </c>
      <c r="BZ588">
        <v>0</v>
      </c>
      <c r="CA588">
        <v>0</v>
      </c>
      <c r="CB588">
        <v>6.59</v>
      </c>
      <c r="CC588">
        <v>6</v>
      </c>
      <c r="CD588">
        <v>15</v>
      </c>
      <c r="CE588">
        <v>85</v>
      </c>
      <c r="CF588">
        <v>1</v>
      </c>
      <c r="CG588">
        <v>3</v>
      </c>
      <c r="CH588">
        <v>0</v>
      </c>
      <c r="CI588">
        <v>0</v>
      </c>
      <c r="CJ588">
        <v>0</v>
      </c>
      <c r="CK588">
        <v>2</v>
      </c>
      <c r="CL588">
        <v>2</v>
      </c>
      <c r="CM588">
        <v>0</v>
      </c>
      <c r="CN588">
        <v>1</v>
      </c>
      <c r="CO588">
        <v>0.57999999999999996</v>
      </c>
      <c r="CP588">
        <v>102.88</v>
      </c>
      <c r="CQ588">
        <v>256.92</v>
      </c>
      <c r="CR588">
        <v>28.59</v>
      </c>
      <c r="CS588">
        <v>16.55</v>
      </c>
      <c r="CT588">
        <v>17.22</v>
      </c>
      <c r="CU588">
        <v>53.08</v>
      </c>
      <c r="CV588">
        <v>49.84</v>
      </c>
      <c r="CW588">
        <v>56.61</v>
      </c>
      <c r="CX588">
        <v>50.03</v>
      </c>
      <c r="CY588">
        <v>53.99</v>
      </c>
      <c r="CZ588">
        <v>54.34</v>
      </c>
    </row>
    <row r="589" spans="1:104">
      <c r="A589" t="s">
        <v>416</v>
      </c>
      <c r="B589" t="s">
        <v>417</v>
      </c>
      <c r="C589" t="s">
        <v>62</v>
      </c>
      <c r="D589" t="s">
        <v>204</v>
      </c>
      <c r="E589">
        <v>75</v>
      </c>
      <c r="F589">
        <v>20142015</v>
      </c>
      <c r="G589">
        <v>29</v>
      </c>
      <c r="H589">
        <v>11</v>
      </c>
      <c r="I589">
        <v>7.5380000000000003</v>
      </c>
      <c r="J589">
        <v>0</v>
      </c>
      <c r="K589">
        <v>1</v>
      </c>
      <c r="L589">
        <v>1</v>
      </c>
      <c r="M589">
        <v>0</v>
      </c>
      <c r="N589">
        <v>0.41</v>
      </c>
      <c r="O589">
        <v>0.41</v>
      </c>
      <c r="P589">
        <v>-1</v>
      </c>
      <c r="Q589">
        <v>14.17</v>
      </c>
      <c r="R589">
        <v>98.44</v>
      </c>
      <c r="S589" t="s">
        <v>1488</v>
      </c>
      <c r="T589">
        <v>7.78</v>
      </c>
      <c r="U589">
        <v>1.96</v>
      </c>
      <c r="V589">
        <v>2.7</v>
      </c>
      <c r="W589">
        <v>13.22</v>
      </c>
      <c r="X589">
        <v>10.53</v>
      </c>
      <c r="Y589">
        <v>-89</v>
      </c>
      <c r="Z589">
        <v>16</v>
      </c>
      <c r="AA589">
        <v>105</v>
      </c>
      <c r="AB589">
        <v>6.53</v>
      </c>
      <c r="AC589">
        <v>42.88</v>
      </c>
      <c r="AD589">
        <v>49.41</v>
      </c>
      <c r="AE589">
        <v>1</v>
      </c>
      <c r="AF589">
        <v>4.1900000000000004</v>
      </c>
      <c r="AG589">
        <v>9.98</v>
      </c>
      <c r="AH589">
        <v>-172</v>
      </c>
      <c r="AI589">
        <v>34</v>
      </c>
      <c r="AJ589">
        <v>206</v>
      </c>
      <c r="AK589">
        <v>13.88</v>
      </c>
      <c r="AL589">
        <v>84.12</v>
      </c>
      <c r="AM589">
        <v>98.01</v>
      </c>
      <c r="AN589">
        <v>61.76</v>
      </c>
      <c r="AO589">
        <v>1</v>
      </c>
      <c r="AP589">
        <v>11</v>
      </c>
      <c r="AQ589">
        <v>1</v>
      </c>
      <c r="AR589">
        <v>5.52</v>
      </c>
      <c r="AS589">
        <v>16.86</v>
      </c>
      <c r="AT589">
        <v>11.34</v>
      </c>
      <c r="AU589">
        <v>-114</v>
      </c>
      <c r="AV589">
        <v>29</v>
      </c>
      <c r="AW589">
        <v>143</v>
      </c>
      <c r="AX589">
        <v>11.84</v>
      </c>
      <c r="AY589">
        <v>58.4</v>
      </c>
      <c r="AZ589">
        <v>70.239999999999995</v>
      </c>
      <c r="BA589">
        <v>72.41</v>
      </c>
      <c r="BB589">
        <v>0</v>
      </c>
      <c r="BC589">
        <v>0</v>
      </c>
      <c r="BD589">
        <v>6.48</v>
      </c>
      <c r="BE589">
        <v>17.21</v>
      </c>
      <c r="BF589">
        <v>10.73</v>
      </c>
      <c r="BG589">
        <v>-80</v>
      </c>
      <c r="BH589">
        <v>8.58</v>
      </c>
      <c r="BI589">
        <v>41.25</v>
      </c>
      <c r="BJ589">
        <v>21</v>
      </c>
      <c r="BK589">
        <v>101</v>
      </c>
      <c r="BL589">
        <v>0</v>
      </c>
      <c r="BM589">
        <v>15.79</v>
      </c>
      <c r="BN589">
        <v>0</v>
      </c>
      <c r="BO589">
        <v>1.23</v>
      </c>
      <c r="BP589">
        <v>6.53</v>
      </c>
      <c r="BQ589">
        <v>3</v>
      </c>
      <c r="BR589">
        <v>16</v>
      </c>
      <c r="BS589">
        <v>-13</v>
      </c>
      <c r="BT589">
        <v>15.79</v>
      </c>
      <c r="BU589" t="s">
        <v>1488</v>
      </c>
      <c r="BV589">
        <v>14.29</v>
      </c>
      <c r="BW589">
        <v>10.34</v>
      </c>
      <c r="BX589">
        <v>84.16</v>
      </c>
      <c r="BY589">
        <v>40</v>
      </c>
      <c r="BZ589">
        <v>0</v>
      </c>
      <c r="CA589">
        <v>0</v>
      </c>
      <c r="CB589">
        <v>13.04</v>
      </c>
      <c r="CC589">
        <v>15</v>
      </c>
      <c r="CD589">
        <v>39</v>
      </c>
      <c r="CE589">
        <v>100</v>
      </c>
      <c r="CF589">
        <v>2</v>
      </c>
      <c r="CG589">
        <v>1</v>
      </c>
      <c r="CH589">
        <v>1</v>
      </c>
      <c r="CI589">
        <v>0</v>
      </c>
      <c r="CJ589">
        <v>0</v>
      </c>
      <c r="CK589">
        <v>3</v>
      </c>
      <c r="CL589">
        <v>4</v>
      </c>
      <c r="CM589">
        <v>2</v>
      </c>
      <c r="CN589">
        <v>1</v>
      </c>
      <c r="CO589">
        <v>-0.41</v>
      </c>
      <c r="CP589">
        <v>146.93</v>
      </c>
      <c r="CQ589">
        <v>223.91</v>
      </c>
      <c r="CR589">
        <v>39.619999999999997</v>
      </c>
      <c r="CS589">
        <v>17.559999999999999</v>
      </c>
      <c r="CT589">
        <v>17.579999999999998</v>
      </c>
      <c r="CU589">
        <v>51.59</v>
      </c>
      <c r="CV589">
        <v>50.41</v>
      </c>
      <c r="CW589">
        <v>54.61</v>
      </c>
      <c r="CX589">
        <v>51.24</v>
      </c>
      <c r="CY589">
        <v>55.29</v>
      </c>
      <c r="CZ589">
        <v>54.39</v>
      </c>
    </row>
    <row r="590" spans="1:104">
      <c r="A590" t="s">
        <v>1763</v>
      </c>
      <c r="B590" t="s">
        <v>1764</v>
      </c>
      <c r="C590" t="s">
        <v>87</v>
      </c>
      <c r="D590" t="s">
        <v>204</v>
      </c>
      <c r="E590">
        <v>6</v>
      </c>
      <c r="F590">
        <v>20142015</v>
      </c>
      <c r="G590">
        <v>27</v>
      </c>
      <c r="H590">
        <v>0.6</v>
      </c>
      <c r="I590">
        <v>0.6</v>
      </c>
      <c r="J590">
        <v>0</v>
      </c>
      <c r="K590">
        <v>0</v>
      </c>
      <c r="L590">
        <v>0</v>
      </c>
      <c r="M590">
        <v>0</v>
      </c>
      <c r="N590">
        <v>0</v>
      </c>
      <c r="O590">
        <v>0</v>
      </c>
      <c r="P590">
        <v>0</v>
      </c>
      <c r="Q590">
        <v>0</v>
      </c>
      <c r="R590" t="s">
        <v>1488</v>
      </c>
      <c r="S590" t="s">
        <v>1488</v>
      </c>
      <c r="T590">
        <v>-3.57</v>
      </c>
      <c r="U590">
        <v>0.69</v>
      </c>
      <c r="V590">
        <v>0</v>
      </c>
      <c r="W590">
        <v>0</v>
      </c>
      <c r="X590">
        <v>0</v>
      </c>
      <c r="Y590">
        <v>-4</v>
      </c>
      <c r="Z590">
        <v>0</v>
      </c>
      <c r="AA590">
        <v>4</v>
      </c>
      <c r="AB590">
        <v>0</v>
      </c>
      <c r="AC590">
        <v>58.3</v>
      </c>
      <c r="AD590">
        <v>58.3</v>
      </c>
      <c r="AE590">
        <v>0</v>
      </c>
      <c r="AF590">
        <v>-5.66</v>
      </c>
      <c r="AG590">
        <v>5.66</v>
      </c>
      <c r="AH590">
        <v>-8</v>
      </c>
      <c r="AI590">
        <v>0</v>
      </c>
      <c r="AJ590">
        <v>8</v>
      </c>
      <c r="AK590">
        <v>0</v>
      </c>
      <c r="AL590">
        <v>116.6</v>
      </c>
      <c r="AM590">
        <v>116.6</v>
      </c>
      <c r="AN590" t="s">
        <v>1488</v>
      </c>
      <c r="AO590">
        <v>0</v>
      </c>
      <c r="AP590">
        <v>0</v>
      </c>
      <c r="AQ590">
        <v>0</v>
      </c>
      <c r="AR590">
        <v>-9.68</v>
      </c>
      <c r="AS590">
        <v>0</v>
      </c>
      <c r="AT590">
        <v>9.68</v>
      </c>
      <c r="AU590">
        <v>-6</v>
      </c>
      <c r="AV590">
        <v>0</v>
      </c>
      <c r="AW590">
        <v>6</v>
      </c>
      <c r="AX590">
        <v>0</v>
      </c>
      <c r="AY590">
        <v>87.45</v>
      </c>
      <c r="AZ590">
        <v>87.45</v>
      </c>
      <c r="BA590" t="s">
        <v>1488</v>
      </c>
      <c r="BB590">
        <v>0</v>
      </c>
      <c r="BC590">
        <v>0</v>
      </c>
      <c r="BD590">
        <v>-6.67</v>
      </c>
      <c r="BE590">
        <v>0</v>
      </c>
      <c r="BF590">
        <v>6.67</v>
      </c>
      <c r="BG590">
        <v>-5</v>
      </c>
      <c r="BH590">
        <v>0</v>
      </c>
      <c r="BI590">
        <v>72.87</v>
      </c>
      <c r="BJ590">
        <v>0</v>
      </c>
      <c r="BK590">
        <v>5</v>
      </c>
      <c r="BL590">
        <v>0</v>
      </c>
      <c r="BM590">
        <v>0</v>
      </c>
      <c r="BN590">
        <v>0</v>
      </c>
      <c r="BO590">
        <v>0</v>
      </c>
      <c r="BP590">
        <v>14.57</v>
      </c>
      <c r="BQ590">
        <v>0</v>
      </c>
      <c r="BR590">
        <v>1</v>
      </c>
      <c r="BS590">
        <v>-1</v>
      </c>
      <c r="BT590">
        <v>0</v>
      </c>
      <c r="BU590" t="s">
        <v>1488</v>
      </c>
      <c r="BV590" t="s">
        <v>1488</v>
      </c>
      <c r="BW590" t="s">
        <v>1488</v>
      </c>
      <c r="BX590">
        <v>80</v>
      </c>
      <c r="BY590">
        <v>40</v>
      </c>
      <c r="BZ590">
        <v>0</v>
      </c>
      <c r="CA590">
        <v>0</v>
      </c>
      <c r="CB590">
        <v>0</v>
      </c>
      <c r="CC590">
        <v>0</v>
      </c>
      <c r="CD590">
        <v>1</v>
      </c>
      <c r="CE590">
        <v>1</v>
      </c>
      <c r="CF590">
        <v>1</v>
      </c>
      <c r="CG590">
        <v>0</v>
      </c>
      <c r="CH590">
        <v>0</v>
      </c>
      <c r="CI590">
        <v>0</v>
      </c>
      <c r="CJ590">
        <v>0</v>
      </c>
      <c r="CK590">
        <v>0</v>
      </c>
      <c r="CL590">
        <v>0</v>
      </c>
      <c r="CM590">
        <v>0</v>
      </c>
      <c r="CN590">
        <v>0</v>
      </c>
      <c r="CO590">
        <v>0</v>
      </c>
      <c r="CP590">
        <v>4.12</v>
      </c>
      <c r="CQ590">
        <v>25.41</v>
      </c>
      <c r="CR590">
        <v>13.94</v>
      </c>
      <c r="CS590">
        <v>16.670000000000002</v>
      </c>
      <c r="CT590">
        <v>16.190000000000001</v>
      </c>
      <c r="CU590">
        <v>50.03</v>
      </c>
      <c r="CV590">
        <v>49.59</v>
      </c>
      <c r="CW590">
        <v>52.4</v>
      </c>
      <c r="CX590">
        <v>52.34</v>
      </c>
      <c r="CY590">
        <v>52.65</v>
      </c>
      <c r="CZ590">
        <v>53.52</v>
      </c>
    </row>
    <row r="591" spans="1:104">
      <c r="A591" t="s">
        <v>912</v>
      </c>
      <c r="B591" t="s">
        <v>913</v>
      </c>
      <c r="C591" t="s">
        <v>68</v>
      </c>
      <c r="D591" t="s">
        <v>116</v>
      </c>
      <c r="E591">
        <v>77</v>
      </c>
      <c r="F591">
        <v>20142015</v>
      </c>
      <c r="G591">
        <v>25</v>
      </c>
      <c r="H591">
        <v>3.3</v>
      </c>
      <c r="I591">
        <v>3.3</v>
      </c>
      <c r="J591">
        <v>4</v>
      </c>
      <c r="K591">
        <v>0</v>
      </c>
      <c r="L591">
        <v>4</v>
      </c>
      <c r="M591">
        <v>1.32</v>
      </c>
      <c r="N591">
        <v>0</v>
      </c>
      <c r="O591">
        <v>1.32</v>
      </c>
      <c r="P591">
        <v>2</v>
      </c>
      <c r="Q591">
        <v>9.3699999999999992</v>
      </c>
      <c r="R591">
        <v>104.17</v>
      </c>
      <c r="S591">
        <v>22.22</v>
      </c>
      <c r="T591">
        <v>-5.67</v>
      </c>
      <c r="U591">
        <v>2.37</v>
      </c>
      <c r="V591">
        <v>1.37</v>
      </c>
      <c r="W591">
        <v>11.06</v>
      </c>
      <c r="X591">
        <v>9.69</v>
      </c>
      <c r="Y591">
        <v>-155</v>
      </c>
      <c r="Z591">
        <v>22</v>
      </c>
      <c r="AA591">
        <v>177</v>
      </c>
      <c r="AB591">
        <v>7.24</v>
      </c>
      <c r="AC591">
        <v>58.21</v>
      </c>
      <c r="AD591">
        <v>65.45</v>
      </c>
      <c r="AE591">
        <v>15</v>
      </c>
      <c r="AF591">
        <v>0.44</v>
      </c>
      <c r="AG591">
        <v>8.93</v>
      </c>
      <c r="AH591">
        <v>-295</v>
      </c>
      <c r="AI591">
        <v>34</v>
      </c>
      <c r="AJ591">
        <v>329</v>
      </c>
      <c r="AK591">
        <v>11.18</v>
      </c>
      <c r="AL591">
        <v>108.2</v>
      </c>
      <c r="AM591">
        <v>119.38</v>
      </c>
      <c r="AN591">
        <v>85.29</v>
      </c>
      <c r="AO591">
        <v>1</v>
      </c>
      <c r="AP591">
        <v>18</v>
      </c>
      <c r="AQ591">
        <v>19</v>
      </c>
      <c r="AR591">
        <v>1.05</v>
      </c>
      <c r="AS591">
        <v>10.84</v>
      </c>
      <c r="AT591">
        <v>9.7899999999999991</v>
      </c>
      <c r="AU591">
        <v>-224</v>
      </c>
      <c r="AV591">
        <v>31</v>
      </c>
      <c r="AW591">
        <v>255</v>
      </c>
      <c r="AX591">
        <v>10.199999999999999</v>
      </c>
      <c r="AY591">
        <v>83.86</v>
      </c>
      <c r="AZ591">
        <v>94.06</v>
      </c>
      <c r="BA591">
        <v>93.55</v>
      </c>
      <c r="BB591">
        <v>0</v>
      </c>
      <c r="BC591">
        <v>18</v>
      </c>
      <c r="BD591">
        <v>1.89</v>
      </c>
      <c r="BE591">
        <v>13.43</v>
      </c>
      <c r="BF591">
        <v>11.54</v>
      </c>
      <c r="BG591">
        <v>-158</v>
      </c>
      <c r="BH591">
        <v>9.5399999999999991</v>
      </c>
      <c r="BI591">
        <v>61.5</v>
      </c>
      <c r="BJ591">
        <v>29</v>
      </c>
      <c r="BK591">
        <v>187</v>
      </c>
      <c r="BL591">
        <v>18</v>
      </c>
      <c r="BM591">
        <v>9.85</v>
      </c>
      <c r="BN591">
        <v>8.33</v>
      </c>
      <c r="BO591">
        <v>1.32</v>
      </c>
      <c r="BP591">
        <v>5.92</v>
      </c>
      <c r="BQ591">
        <v>4</v>
      </c>
      <c r="BR591">
        <v>18</v>
      </c>
      <c r="BS591">
        <v>-14</v>
      </c>
      <c r="BT591">
        <v>18.18</v>
      </c>
      <c r="BU591">
        <v>22.22</v>
      </c>
      <c r="BV591">
        <v>13.79</v>
      </c>
      <c r="BW591">
        <v>12.9</v>
      </c>
      <c r="BX591">
        <v>90.37</v>
      </c>
      <c r="BY591">
        <v>46.61</v>
      </c>
      <c r="BZ591">
        <v>103</v>
      </c>
      <c r="CA591">
        <v>118</v>
      </c>
      <c r="CB591">
        <v>3.29</v>
      </c>
      <c r="CC591">
        <v>7</v>
      </c>
      <c r="CD591">
        <v>29</v>
      </c>
      <c r="CE591">
        <v>206</v>
      </c>
      <c r="CF591">
        <v>3</v>
      </c>
      <c r="CG591">
        <v>3</v>
      </c>
      <c r="CH591">
        <v>0</v>
      </c>
      <c r="CI591">
        <v>0</v>
      </c>
      <c r="CJ591">
        <v>14</v>
      </c>
      <c r="CK591">
        <v>5</v>
      </c>
      <c r="CL591">
        <v>9</v>
      </c>
      <c r="CM591">
        <v>1</v>
      </c>
      <c r="CN591">
        <v>3</v>
      </c>
      <c r="CO591">
        <v>0.66</v>
      </c>
      <c r="CP591">
        <v>182.44</v>
      </c>
      <c r="CQ591">
        <v>261.43</v>
      </c>
      <c r="CR591">
        <v>41.1</v>
      </c>
      <c r="CS591">
        <v>17.760000000000002</v>
      </c>
      <c r="CT591">
        <v>17.28</v>
      </c>
      <c r="CU591">
        <v>51.04</v>
      </c>
      <c r="CV591">
        <v>49.75</v>
      </c>
      <c r="CW591">
        <v>53.85</v>
      </c>
      <c r="CX591">
        <v>51.66</v>
      </c>
      <c r="CY591">
        <v>53.96</v>
      </c>
      <c r="CZ591">
        <v>54.5</v>
      </c>
    </row>
    <row r="592" spans="1:104">
      <c r="A592" t="s">
        <v>1765</v>
      </c>
      <c r="B592" t="s">
        <v>1766</v>
      </c>
      <c r="C592" t="s">
        <v>100</v>
      </c>
      <c r="D592" t="s">
        <v>345</v>
      </c>
      <c r="E592">
        <v>9</v>
      </c>
      <c r="F592">
        <v>20142015</v>
      </c>
      <c r="G592">
        <v>23</v>
      </c>
      <c r="H592">
        <v>0.625</v>
      </c>
      <c r="I592">
        <v>0.63</v>
      </c>
      <c r="J592">
        <v>0</v>
      </c>
      <c r="K592">
        <v>0</v>
      </c>
      <c r="L592">
        <v>0</v>
      </c>
      <c r="M592">
        <v>0</v>
      </c>
      <c r="N592">
        <v>0</v>
      </c>
      <c r="O592">
        <v>0</v>
      </c>
      <c r="P592">
        <v>0</v>
      </c>
      <c r="Q592">
        <v>2.04</v>
      </c>
      <c r="R592" t="s">
        <v>1488</v>
      </c>
      <c r="S592" t="s">
        <v>1488</v>
      </c>
      <c r="T592">
        <v>-9.09</v>
      </c>
      <c r="U592">
        <v>2.29</v>
      </c>
      <c r="V592">
        <v>-6.55</v>
      </c>
      <c r="W592">
        <v>3.45</v>
      </c>
      <c r="X592">
        <v>10</v>
      </c>
      <c r="Y592">
        <v>-27</v>
      </c>
      <c r="Z592">
        <v>1</v>
      </c>
      <c r="AA592">
        <v>28</v>
      </c>
      <c r="AB592">
        <v>2.91</v>
      </c>
      <c r="AC592">
        <v>81.39</v>
      </c>
      <c r="AD592">
        <v>84.3</v>
      </c>
      <c r="AE592">
        <v>0</v>
      </c>
      <c r="AF592">
        <v>-5.0999999999999996</v>
      </c>
      <c r="AG592">
        <v>7.14</v>
      </c>
      <c r="AH592">
        <v>-47</v>
      </c>
      <c r="AI592">
        <v>1</v>
      </c>
      <c r="AJ592">
        <v>48</v>
      </c>
      <c r="AK592">
        <v>2.91</v>
      </c>
      <c r="AL592">
        <v>139.52000000000001</v>
      </c>
      <c r="AM592">
        <v>142.43</v>
      </c>
      <c r="AN592">
        <v>0</v>
      </c>
      <c r="AO592">
        <v>0</v>
      </c>
      <c r="AP592">
        <v>4</v>
      </c>
      <c r="AQ592">
        <v>0</v>
      </c>
      <c r="AR592">
        <v>-5.19</v>
      </c>
      <c r="AS592">
        <v>2.5</v>
      </c>
      <c r="AT592">
        <v>7.69</v>
      </c>
      <c r="AU592">
        <v>-38</v>
      </c>
      <c r="AV592">
        <v>1</v>
      </c>
      <c r="AW592">
        <v>39</v>
      </c>
      <c r="AX592">
        <v>2.91</v>
      </c>
      <c r="AY592">
        <v>113.36</v>
      </c>
      <c r="AZ592">
        <v>116.27</v>
      </c>
      <c r="BA592">
        <v>0</v>
      </c>
      <c r="BB592">
        <v>0</v>
      </c>
      <c r="BC592">
        <v>0</v>
      </c>
      <c r="BD592">
        <v>-6.38</v>
      </c>
      <c r="BE592">
        <v>0</v>
      </c>
      <c r="BF592">
        <v>6.38</v>
      </c>
      <c r="BG592">
        <v>-30</v>
      </c>
      <c r="BH592">
        <v>0</v>
      </c>
      <c r="BI592">
        <v>87.2</v>
      </c>
      <c r="BJ592">
        <v>0</v>
      </c>
      <c r="BK592">
        <v>30</v>
      </c>
      <c r="BL592">
        <v>0</v>
      </c>
      <c r="BM592">
        <v>0</v>
      </c>
      <c r="BN592">
        <v>0</v>
      </c>
      <c r="BO592">
        <v>0</v>
      </c>
      <c r="BP592">
        <v>2.91</v>
      </c>
      <c r="BQ592">
        <v>0</v>
      </c>
      <c r="BR592">
        <v>1</v>
      </c>
      <c r="BS592">
        <v>-1</v>
      </c>
      <c r="BT592">
        <v>0</v>
      </c>
      <c r="BU592" t="s">
        <v>1488</v>
      </c>
      <c r="BV592" t="s">
        <v>1488</v>
      </c>
      <c r="BW592">
        <v>0</v>
      </c>
      <c r="BX592">
        <v>96.67</v>
      </c>
      <c r="BY592">
        <v>40</v>
      </c>
      <c r="BZ592">
        <v>0</v>
      </c>
      <c r="CA592">
        <v>0</v>
      </c>
      <c r="CB592">
        <v>0</v>
      </c>
      <c r="CC592">
        <v>0</v>
      </c>
      <c r="CD592">
        <v>5</v>
      </c>
      <c r="CE592">
        <v>24</v>
      </c>
      <c r="CF592">
        <v>0</v>
      </c>
      <c r="CG592">
        <v>0</v>
      </c>
      <c r="CH592">
        <v>0</v>
      </c>
      <c r="CI592">
        <v>0</v>
      </c>
      <c r="CJ592">
        <v>0</v>
      </c>
      <c r="CK592">
        <v>0</v>
      </c>
      <c r="CL592">
        <v>0</v>
      </c>
      <c r="CM592">
        <v>0</v>
      </c>
      <c r="CN592">
        <v>0</v>
      </c>
      <c r="CO592">
        <v>0</v>
      </c>
      <c r="CP592">
        <v>20.64</v>
      </c>
      <c r="CQ592">
        <v>37.369999999999997</v>
      </c>
      <c r="CR592">
        <v>35.58</v>
      </c>
      <c r="CS592">
        <v>17.21</v>
      </c>
      <c r="CT592">
        <v>17.41</v>
      </c>
      <c r="CU592">
        <v>47.8</v>
      </c>
      <c r="CV592">
        <v>49.35</v>
      </c>
      <c r="CW592">
        <v>53.36</v>
      </c>
      <c r="CX592">
        <v>58.26</v>
      </c>
      <c r="CY592">
        <v>53.94</v>
      </c>
      <c r="CZ592">
        <v>55.36</v>
      </c>
    </row>
    <row r="593" spans="1:104">
      <c r="A593" t="s">
        <v>1321</v>
      </c>
      <c r="B593" t="s">
        <v>1322</v>
      </c>
      <c r="C593" t="s">
        <v>68</v>
      </c>
      <c r="D593" t="s">
        <v>1323</v>
      </c>
      <c r="E593">
        <v>79</v>
      </c>
      <c r="F593">
        <v>20142015</v>
      </c>
      <c r="G593">
        <v>30</v>
      </c>
      <c r="H593">
        <v>1.25</v>
      </c>
      <c r="I593">
        <v>1.8</v>
      </c>
      <c r="J593">
        <v>0</v>
      </c>
      <c r="K593">
        <v>0</v>
      </c>
      <c r="L593">
        <v>0</v>
      </c>
      <c r="M593">
        <v>0</v>
      </c>
      <c r="N593">
        <v>0</v>
      </c>
      <c r="O593">
        <v>0</v>
      </c>
      <c r="P593">
        <v>3</v>
      </c>
      <c r="Q593">
        <v>6.37</v>
      </c>
      <c r="R593">
        <v>93.89</v>
      </c>
      <c r="S593">
        <v>0</v>
      </c>
      <c r="T593">
        <v>-4.3899999999999997</v>
      </c>
      <c r="U593">
        <v>2.08</v>
      </c>
      <c r="V593">
        <v>-9.09</v>
      </c>
      <c r="W593">
        <v>4.59</v>
      </c>
      <c r="X593">
        <v>13.68</v>
      </c>
      <c r="Y593">
        <v>-178</v>
      </c>
      <c r="Z593">
        <v>9</v>
      </c>
      <c r="AA593">
        <v>187</v>
      </c>
      <c r="AB593">
        <v>3.29</v>
      </c>
      <c r="AC593">
        <v>68.290000000000006</v>
      </c>
      <c r="AD593">
        <v>71.569999999999993</v>
      </c>
      <c r="AE593">
        <v>1</v>
      </c>
      <c r="AF593">
        <v>-5.88</v>
      </c>
      <c r="AG593">
        <v>12.25</v>
      </c>
      <c r="AH593">
        <v>-315</v>
      </c>
      <c r="AI593">
        <v>23</v>
      </c>
      <c r="AJ593">
        <v>338</v>
      </c>
      <c r="AK593">
        <v>8.4</v>
      </c>
      <c r="AL593">
        <v>123.43</v>
      </c>
      <c r="AM593">
        <v>131.83000000000001</v>
      </c>
      <c r="AN593">
        <v>65.22</v>
      </c>
      <c r="AO593">
        <v>0</v>
      </c>
      <c r="AP593">
        <v>17</v>
      </c>
      <c r="AQ593">
        <v>3</v>
      </c>
      <c r="AR593">
        <v>-6.38</v>
      </c>
      <c r="AS593">
        <v>6.88</v>
      </c>
      <c r="AT593">
        <v>13.27</v>
      </c>
      <c r="AU593">
        <v>-238</v>
      </c>
      <c r="AV593">
        <v>19</v>
      </c>
      <c r="AW593">
        <v>257</v>
      </c>
      <c r="AX593">
        <v>6.94</v>
      </c>
      <c r="AY593">
        <v>93.85</v>
      </c>
      <c r="AZ593">
        <v>100.79</v>
      </c>
      <c r="BA593">
        <v>78.95</v>
      </c>
      <c r="BB593">
        <v>1</v>
      </c>
      <c r="BC593">
        <v>3</v>
      </c>
      <c r="BD593">
        <v>-6.59</v>
      </c>
      <c r="BE593">
        <v>7.69</v>
      </c>
      <c r="BF593">
        <v>14.29</v>
      </c>
      <c r="BG593">
        <v>-165</v>
      </c>
      <c r="BH593">
        <v>5.48</v>
      </c>
      <c r="BI593">
        <v>65.73</v>
      </c>
      <c r="BJ593">
        <v>15</v>
      </c>
      <c r="BK593">
        <v>180</v>
      </c>
      <c r="BL593">
        <v>2</v>
      </c>
      <c r="BM593">
        <v>-14.88</v>
      </c>
      <c r="BN593">
        <v>19.05</v>
      </c>
      <c r="BO593">
        <v>0.37</v>
      </c>
      <c r="BP593">
        <v>8.4</v>
      </c>
      <c r="BQ593">
        <v>1</v>
      </c>
      <c r="BR593">
        <v>23</v>
      </c>
      <c r="BS593">
        <v>-22</v>
      </c>
      <c r="BT593">
        <v>4.17</v>
      </c>
      <c r="BU593">
        <v>0</v>
      </c>
      <c r="BV593">
        <v>6.67</v>
      </c>
      <c r="BW593">
        <v>5.26</v>
      </c>
      <c r="BX593">
        <v>87.22</v>
      </c>
      <c r="BY593">
        <v>50</v>
      </c>
      <c r="BZ593">
        <v>17</v>
      </c>
      <c r="CA593">
        <v>17</v>
      </c>
      <c r="CB593">
        <v>2.91</v>
      </c>
      <c r="CC593">
        <v>5</v>
      </c>
      <c r="CD593">
        <v>31</v>
      </c>
      <c r="CE593">
        <v>167</v>
      </c>
      <c r="CF593">
        <v>8</v>
      </c>
      <c r="CG593">
        <v>5</v>
      </c>
      <c r="CH593">
        <v>0</v>
      </c>
      <c r="CI593">
        <v>0</v>
      </c>
      <c r="CJ593">
        <v>2</v>
      </c>
      <c r="CK593">
        <v>2</v>
      </c>
      <c r="CL593">
        <v>15</v>
      </c>
      <c r="CM593">
        <v>0</v>
      </c>
      <c r="CN593">
        <v>3</v>
      </c>
      <c r="CO593">
        <v>1.1000000000000001</v>
      </c>
      <c r="CP593">
        <v>164.31</v>
      </c>
      <c r="CQ593">
        <v>240.88</v>
      </c>
      <c r="CR593">
        <v>40.549999999999997</v>
      </c>
      <c r="CS593">
        <v>16.86</v>
      </c>
      <c r="CT593">
        <v>16.809999999999999</v>
      </c>
      <c r="CU593">
        <v>44.65</v>
      </c>
      <c r="CV593">
        <v>50.13</v>
      </c>
      <c r="CW593">
        <v>48.22</v>
      </c>
      <c r="CX593">
        <v>59.79</v>
      </c>
      <c r="CY593">
        <v>54.09</v>
      </c>
      <c r="CZ593">
        <v>53.81</v>
      </c>
    </row>
    <row r="594" spans="1:104">
      <c r="A594" t="s">
        <v>469</v>
      </c>
      <c r="B594" t="s">
        <v>470</v>
      </c>
      <c r="C594" t="s">
        <v>62</v>
      </c>
      <c r="D594" t="s">
        <v>256</v>
      </c>
      <c r="E594">
        <v>68</v>
      </c>
      <c r="F594">
        <v>20142015</v>
      </c>
      <c r="G594">
        <v>24</v>
      </c>
      <c r="H594">
        <v>2</v>
      </c>
      <c r="I594">
        <v>2</v>
      </c>
      <c r="J594">
        <v>0</v>
      </c>
      <c r="K594">
        <v>0</v>
      </c>
      <c r="L594">
        <v>0</v>
      </c>
      <c r="M594">
        <v>0</v>
      </c>
      <c r="N594">
        <v>0</v>
      </c>
      <c r="O594">
        <v>0</v>
      </c>
      <c r="P594">
        <v>-1</v>
      </c>
      <c r="Q594">
        <v>11.44</v>
      </c>
      <c r="R594">
        <v>93.93</v>
      </c>
      <c r="S594">
        <v>0</v>
      </c>
      <c r="T594">
        <v>-3.25</v>
      </c>
      <c r="U594">
        <v>2.81</v>
      </c>
      <c r="V594">
        <v>-6.4</v>
      </c>
      <c r="W594">
        <v>13.92</v>
      </c>
      <c r="X594">
        <v>20.32</v>
      </c>
      <c r="Y594">
        <v>-114</v>
      </c>
      <c r="Z594">
        <v>22</v>
      </c>
      <c r="AA594">
        <v>136</v>
      </c>
      <c r="AB594">
        <v>6.9</v>
      </c>
      <c r="AC594">
        <v>42.68</v>
      </c>
      <c r="AD594">
        <v>49.58</v>
      </c>
      <c r="AE594">
        <v>4</v>
      </c>
      <c r="AF594">
        <v>-6.01</v>
      </c>
      <c r="AG594">
        <v>17.45</v>
      </c>
      <c r="AH594">
        <v>-236</v>
      </c>
      <c r="AI594">
        <v>35</v>
      </c>
      <c r="AJ594">
        <v>271</v>
      </c>
      <c r="AK594">
        <v>10.98</v>
      </c>
      <c r="AL594">
        <v>85.05</v>
      </c>
      <c r="AM594">
        <v>96.03</v>
      </c>
      <c r="AN594">
        <v>71.430000000000007</v>
      </c>
      <c r="AO594">
        <v>0</v>
      </c>
      <c r="AP594">
        <v>38</v>
      </c>
      <c r="AQ594">
        <v>6</v>
      </c>
      <c r="AR594">
        <v>-5.49</v>
      </c>
      <c r="AS594">
        <v>14.22</v>
      </c>
      <c r="AT594">
        <v>19.71</v>
      </c>
      <c r="AU594">
        <v>-161</v>
      </c>
      <c r="AV594">
        <v>32</v>
      </c>
      <c r="AW594">
        <v>193</v>
      </c>
      <c r="AX594">
        <v>10.039999999999999</v>
      </c>
      <c r="AY594">
        <v>60.57</v>
      </c>
      <c r="AZ594">
        <v>70.61</v>
      </c>
      <c r="BA594">
        <v>78.12</v>
      </c>
      <c r="BB594">
        <v>3</v>
      </c>
      <c r="BC594">
        <v>6</v>
      </c>
      <c r="BD594">
        <v>-5.77</v>
      </c>
      <c r="BE594">
        <v>15.62</v>
      </c>
      <c r="BF594">
        <v>21.39</v>
      </c>
      <c r="BG594">
        <v>-110</v>
      </c>
      <c r="BH594">
        <v>7.85</v>
      </c>
      <c r="BI594">
        <v>42.37</v>
      </c>
      <c r="BJ594">
        <v>25</v>
      </c>
      <c r="BK594">
        <v>135</v>
      </c>
      <c r="BL594">
        <v>3</v>
      </c>
      <c r="BM594">
        <v>-9.23</v>
      </c>
      <c r="BN594">
        <v>18.75</v>
      </c>
      <c r="BO594">
        <v>0.63</v>
      </c>
      <c r="BP594">
        <v>5.96</v>
      </c>
      <c r="BQ594">
        <v>2</v>
      </c>
      <c r="BR594">
        <v>19</v>
      </c>
      <c r="BS594">
        <v>-17</v>
      </c>
      <c r="BT594">
        <v>9.52</v>
      </c>
      <c r="BU594">
        <v>0</v>
      </c>
      <c r="BV594">
        <v>8</v>
      </c>
      <c r="BW594">
        <v>6.25</v>
      </c>
      <c r="BX594">
        <v>85.93</v>
      </c>
      <c r="BY594">
        <v>40</v>
      </c>
      <c r="BZ594">
        <v>0</v>
      </c>
      <c r="CA594">
        <v>0</v>
      </c>
      <c r="CB594">
        <v>3.85</v>
      </c>
      <c r="CC594">
        <v>8</v>
      </c>
      <c r="CD594">
        <v>43</v>
      </c>
      <c r="CE594">
        <v>200</v>
      </c>
      <c r="CF594">
        <v>2</v>
      </c>
      <c r="CG594">
        <v>7</v>
      </c>
      <c r="CH594">
        <v>0</v>
      </c>
      <c r="CI594">
        <v>0</v>
      </c>
      <c r="CJ594">
        <v>3</v>
      </c>
      <c r="CK594">
        <v>8</v>
      </c>
      <c r="CL594">
        <v>6</v>
      </c>
      <c r="CM594">
        <v>2</v>
      </c>
      <c r="CN594">
        <v>1</v>
      </c>
      <c r="CO594">
        <v>-0.31</v>
      </c>
      <c r="CP594">
        <v>191.19</v>
      </c>
      <c r="CQ594">
        <v>193.52</v>
      </c>
      <c r="CR594">
        <v>49.7</v>
      </c>
      <c r="CS594">
        <v>16.809999999999999</v>
      </c>
      <c r="CT594">
        <v>17.68</v>
      </c>
      <c r="CU594">
        <v>51.15</v>
      </c>
      <c r="CV594">
        <v>49.9</v>
      </c>
      <c r="CW594">
        <v>55.51</v>
      </c>
      <c r="CX594">
        <v>53.02</v>
      </c>
      <c r="CY594">
        <v>54.71</v>
      </c>
      <c r="CZ594">
        <v>54.94</v>
      </c>
    </row>
    <row r="595" spans="1:104">
      <c r="A595" t="s">
        <v>1381</v>
      </c>
      <c r="B595" t="s">
        <v>1382</v>
      </c>
      <c r="C595" t="s">
        <v>80</v>
      </c>
      <c r="D595" t="s">
        <v>976</v>
      </c>
      <c r="E595">
        <v>77</v>
      </c>
      <c r="F595">
        <v>20142015</v>
      </c>
      <c r="G595">
        <v>34</v>
      </c>
      <c r="H595">
        <v>3.5</v>
      </c>
      <c r="I595">
        <v>3.5</v>
      </c>
      <c r="J595">
        <v>1</v>
      </c>
      <c r="K595">
        <v>0</v>
      </c>
      <c r="L595">
        <v>1</v>
      </c>
      <c r="M595">
        <v>0.55000000000000004</v>
      </c>
      <c r="N595">
        <v>0</v>
      </c>
      <c r="O595">
        <v>0.55000000000000004</v>
      </c>
      <c r="P595">
        <v>-1</v>
      </c>
      <c r="Q595">
        <v>13.19</v>
      </c>
      <c r="R595">
        <v>99</v>
      </c>
      <c r="S595">
        <v>16.670000000000002</v>
      </c>
      <c r="T595">
        <v>5.64</v>
      </c>
      <c r="U595">
        <v>1.41</v>
      </c>
      <c r="V595">
        <v>9.9499999999999993</v>
      </c>
      <c r="W595">
        <v>17</v>
      </c>
      <c r="X595">
        <v>7.05</v>
      </c>
      <c r="Y595">
        <v>-66</v>
      </c>
      <c r="Z595">
        <v>17</v>
      </c>
      <c r="AA595">
        <v>83</v>
      </c>
      <c r="AB595">
        <v>9.3800000000000008</v>
      </c>
      <c r="AC595">
        <v>45.8</v>
      </c>
      <c r="AD595">
        <v>55.18</v>
      </c>
      <c r="AE595">
        <v>6</v>
      </c>
      <c r="AF595">
        <v>5.58</v>
      </c>
      <c r="AG595">
        <v>7.61</v>
      </c>
      <c r="AH595">
        <v>-134</v>
      </c>
      <c r="AI595">
        <v>24</v>
      </c>
      <c r="AJ595">
        <v>158</v>
      </c>
      <c r="AK595">
        <v>13.24</v>
      </c>
      <c r="AL595">
        <v>87.18</v>
      </c>
      <c r="AM595">
        <v>100.42</v>
      </c>
      <c r="AN595">
        <v>54.17</v>
      </c>
      <c r="AO595">
        <v>1</v>
      </c>
      <c r="AP595">
        <v>11</v>
      </c>
      <c r="AQ595">
        <v>10</v>
      </c>
      <c r="AR595">
        <v>5.94</v>
      </c>
      <c r="AS595">
        <v>14.08</v>
      </c>
      <c r="AT595">
        <v>8.14</v>
      </c>
      <c r="AU595">
        <v>-102</v>
      </c>
      <c r="AV595">
        <v>20</v>
      </c>
      <c r="AW595">
        <v>122</v>
      </c>
      <c r="AX595">
        <v>11.04</v>
      </c>
      <c r="AY595">
        <v>67.319999999999993</v>
      </c>
      <c r="AZ595">
        <v>78.349999999999994</v>
      </c>
      <c r="BA595">
        <v>65</v>
      </c>
      <c r="BB595">
        <v>3</v>
      </c>
      <c r="BC595">
        <v>9</v>
      </c>
      <c r="BD595">
        <v>2.69</v>
      </c>
      <c r="BE595">
        <v>12.38</v>
      </c>
      <c r="BF595">
        <v>9.69</v>
      </c>
      <c r="BG595">
        <v>-79</v>
      </c>
      <c r="BH595">
        <v>7.17</v>
      </c>
      <c r="BI595">
        <v>50.76</v>
      </c>
      <c r="BJ595">
        <v>13</v>
      </c>
      <c r="BK595">
        <v>92</v>
      </c>
      <c r="BL595">
        <v>6</v>
      </c>
      <c r="BM595">
        <v>1.1100000000000001</v>
      </c>
      <c r="BN595">
        <v>10</v>
      </c>
      <c r="BO595">
        <v>0.55000000000000004</v>
      </c>
      <c r="BP595">
        <v>4.41</v>
      </c>
      <c r="BQ595">
        <v>1</v>
      </c>
      <c r="BR595">
        <v>8</v>
      </c>
      <c r="BS595">
        <v>-7</v>
      </c>
      <c r="BT595">
        <v>11.11</v>
      </c>
      <c r="BU595">
        <v>11.11</v>
      </c>
      <c r="BV595">
        <v>7.69</v>
      </c>
      <c r="BW595">
        <v>5</v>
      </c>
      <c r="BX595">
        <v>91.3</v>
      </c>
      <c r="BY595">
        <v>35</v>
      </c>
      <c r="BZ595">
        <v>3</v>
      </c>
      <c r="CA595">
        <v>7</v>
      </c>
      <c r="CB595">
        <v>9.09</v>
      </c>
      <c r="CC595">
        <v>9</v>
      </c>
      <c r="CD595">
        <v>25</v>
      </c>
      <c r="CE595">
        <v>90</v>
      </c>
      <c r="CF595">
        <v>1</v>
      </c>
      <c r="CG595">
        <v>0</v>
      </c>
      <c r="CH595">
        <v>0</v>
      </c>
      <c r="CI595">
        <v>0</v>
      </c>
      <c r="CJ595">
        <v>5</v>
      </c>
      <c r="CK595">
        <v>5</v>
      </c>
      <c r="CL595">
        <v>2</v>
      </c>
      <c r="CM595">
        <v>1</v>
      </c>
      <c r="CN595">
        <v>0</v>
      </c>
      <c r="CO595">
        <v>-0.55000000000000004</v>
      </c>
      <c r="CP595">
        <v>108.74</v>
      </c>
      <c r="CQ595">
        <v>288.8</v>
      </c>
      <c r="CR595">
        <v>27.35</v>
      </c>
      <c r="CS595">
        <v>18.48</v>
      </c>
      <c r="CT595">
        <v>17.66</v>
      </c>
      <c r="CU595">
        <v>45.48</v>
      </c>
      <c r="CV595">
        <v>50.75</v>
      </c>
      <c r="CW595">
        <v>50.42</v>
      </c>
      <c r="CX595">
        <v>60.44</v>
      </c>
      <c r="CY595">
        <v>55.51</v>
      </c>
      <c r="CZ595">
        <v>53.86</v>
      </c>
    </row>
    <row r="596" spans="1:104">
      <c r="A596" t="s">
        <v>180</v>
      </c>
      <c r="B596" t="s">
        <v>181</v>
      </c>
      <c r="C596" t="s">
        <v>100</v>
      </c>
      <c r="D596" t="s">
        <v>182</v>
      </c>
      <c r="E596">
        <v>73</v>
      </c>
      <c r="F596">
        <v>20142015</v>
      </c>
      <c r="G596">
        <v>22</v>
      </c>
      <c r="H596">
        <v>0.9</v>
      </c>
      <c r="I596">
        <v>0.9</v>
      </c>
      <c r="J596">
        <v>0</v>
      </c>
      <c r="K596">
        <v>0</v>
      </c>
      <c r="L596">
        <v>0</v>
      </c>
      <c r="M596">
        <v>0</v>
      </c>
      <c r="N596">
        <v>0</v>
      </c>
      <c r="O596">
        <v>0</v>
      </c>
      <c r="P596">
        <v>0</v>
      </c>
      <c r="Q596">
        <v>25</v>
      </c>
      <c r="R596">
        <v>100</v>
      </c>
      <c r="S596">
        <v>0</v>
      </c>
      <c r="T596">
        <v>59.3</v>
      </c>
      <c r="U596">
        <v>0.09</v>
      </c>
      <c r="V596">
        <v>21.44</v>
      </c>
      <c r="W596">
        <v>33.33</v>
      </c>
      <c r="X596">
        <v>11.9</v>
      </c>
      <c r="Y596">
        <v>-2</v>
      </c>
      <c r="Z596">
        <v>2</v>
      </c>
      <c r="AA596">
        <v>4</v>
      </c>
      <c r="AB596">
        <v>19.3</v>
      </c>
      <c r="AC596">
        <v>38.61</v>
      </c>
      <c r="AD596">
        <v>57.91</v>
      </c>
      <c r="AE596">
        <v>2</v>
      </c>
      <c r="AF596">
        <v>13.28</v>
      </c>
      <c r="AG596">
        <v>11.72</v>
      </c>
      <c r="AH596">
        <v>-4</v>
      </c>
      <c r="AI596">
        <v>2</v>
      </c>
      <c r="AJ596">
        <v>6</v>
      </c>
      <c r="AK596">
        <v>19.3</v>
      </c>
      <c r="AL596">
        <v>57.91</v>
      </c>
      <c r="AM596">
        <v>77.209999999999994</v>
      </c>
      <c r="AN596">
        <v>50</v>
      </c>
      <c r="AO596">
        <v>1</v>
      </c>
      <c r="AP596">
        <v>0</v>
      </c>
      <c r="AQ596">
        <v>2</v>
      </c>
      <c r="AR596">
        <v>5.94</v>
      </c>
      <c r="AS596">
        <v>20</v>
      </c>
      <c r="AT596">
        <v>14.06</v>
      </c>
      <c r="AU596">
        <v>-3</v>
      </c>
      <c r="AV596">
        <v>1</v>
      </c>
      <c r="AW596">
        <v>4</v>
      </c>
      <c r="AX596">
        <v>9.65</v>
      </c>
      <c r="AY596">
        <v>38.61</v>
      </c>
      <c r="AZ596">
        <v>48.26</v>
      </c>
      <c r="BA596">
        <v>100</v>
      </c>
      <c r="BB596">
        <v>0</v>
      </c>
      <c r="BC596">
        <v>1</v>
      </c>
      <c r="BD596">
        <v>10.07</v>
      </c>
      <c r="BE596">
        <v>25</v>
      </c>
      <c r="BF596">
        <v>14.93</v>
      </c>
      <c r="BG596">
        <v>-2</v>
      </c>
      <c r="BH596">
        <v>9.65</v>
      </c>
      <c r="BI596">
        <v>28.95</v>
      </c>
      <c r="BJ596">
        <v>1</v>
      </c>
      <c r="BK596">
        <v>3</v>
      </c>
      <c r="BL596">
        <v>1</v>
      </c>
      <c r="BM596" t="s">
        <v>1488</v>
      </c>
      <c r="BN596">
        <v>4.6500000000000004</v>
      </c>
      <c r="BO596">
        <v>0</v>
      </c>
      <c r="BP596">
        <v>0</v>
      </c>
      <c r="BQ596">
        <v>0</v>
      </c>
      <c r="BR596">
        <v>0</v>
      </c>
      <c r="BS596">
        <v>0</v>
      </c>
      <c r="BT596" t="s">
        <v>1488</v>
      </c>
      <c r="BU596">
        <v>0</v>
      </c>
      <c r="BV596">
        <v>0</v>
      </c>
      <c r="BW596">
        <v>0</v>
      </c>
      <c r="BX596">
        <v>100</v>
      </c>
      <c r="BY596">
        <v>40</v>
      </c>
      <c r="BZ596">
        <v>0</v>
      </c>
      <c r="CA596">
        <v>0</v>
      </c>
      <c r="CB596">
        <v>66.67</v>
      </c>
      <c r="CC596">
        <v>4</v>
      </c>
      <c r="CD596">
        <v>0</v>
      </c>
      <c r="CE596">
        <v>2</v>
      </c>
      <c r="CF596">
        <v>0</v>
      </c>
      <c r="CG596">
        <v>0</v>
      </c>
      <c r="CH596">
        <v>0</v>
      </c>
      <c r="CI596">
        <v>0</v>
      </c>
      <c r="CJ596">
        <v>1</v>
      </c>
      <c r="CK596">
        <v>0</v>
      </c>
      <c r="CL596">
        <v>0</v>
      </c>
      <c r="CM596">
        <v>0</v>
      </c>
      <c r="CN596">
        <v>0</v>
      </c>
      <c r="CO596">
        <v>0</v>
      </c>
      <c r="CP596">
        <v>6.22</v>
      </c>
      <c r="CQ596">
        <v>392.7</v>
      </c>
      <c r="CR596">
        <v>1.56</v>
      </c>
      <c r="CS596">
        <v>18.25</v>
      </c>
      <c r="CT596">
        <v>17.510000000000002</v>
      </c>
      <c r="CU596">
        <v>50.68</v>
      </c>
      <c r="CV596">
        <v>50.11</v>
      </c>
      <c r="CW596">
        <v>54.14</v>
      </c>
      <c r="CX596">
        <v>52.69</v>
      </c>
      <c r="CY596">
        <v>55.03</v>
      </c>
      <c r="CZ596">
        <v>54.79</v>
      </c>
    </row>
    <row r="597" spans="1:104">
      <c r="A597" t="s">
        <v>120</v>
      </c>
      <c r="B597" t="s">
        <v>121</v>
      </c>
      <c r="C597" t="s">
        <v>68</v>
      </c>
      <c r="D597" t="s">
        <v>105</v>
      </c>
      <c r="E597">
        <v>80</v>
      </c>
      <c r="F597">
        <v>20142015</v>
      </c>
      <c r="G597">
        <v>23</v>
      </c>
      <c r="H597">
        <v>6</v>
      </c>
      <c r="I597">
        <v>5.5</v>
      </c>
      <c r="J597">
        <v>0</v>
      </c>
      <c r="K597">
        <v>1</v>
      </c>
      <c r="L597">
        <v>1</v>
      </c>
      <c r="M597">
        <v>0</v>
      </c>
      <c r="N597">
        <v>22.71</v>
      </c>
      <c r="O597">
        <v>22.71</v>
      </c>
      <c r="P597">
        <v>1</v>
      </c>
      <c r="Q597">
        <v>66.67</v>
      </c>
      <c r="R597" t="s">
        <v>1488</v>
      </c>
      <c r="S597" t="s">
        <v>1488</v>
      </c>
      <c r="T597">
        <v>17.12</v>
      </c>
      <c r="U597">
        <v>0.03</v>
      </c>
      <c r="V597">
        <v>60.34</v>
      </c>
      <c r="W597">
        <v>75</v>
      </c>
      <c r="X597">
        <v>14.66</v>
      </c>
      <c r="Y597">
        <v>2</v>
      </c>
      <c r="Z597">
        <v>3</v>
      </c>
      <c r="AA597">
        <v>1</v>
      </c>
      <c r="AB597">
        <v>68.14</v>
      </c>
      <c r="AC597">
        <v>22.71</v>
      </c>
      <c r="AD597">
        <v>90.85</v>
      </c>
      <c r="AE597">
        <v>0</v>
      </c>
      <c r="AF597">
        <v>52.09</v>
      </c>
      <c r="AG597">
        <v>14.58</v>
      </c>
      <c r="AH597">
        <v>2</v>
      </c>
      <c r="AI597">
        <v>4</v>
      </c>
      <c r="AJ597">
        <v>2</v>
      </c>
      <c r="AK597">
        <v>90.85</v>
      </c>
      <c r="AL597">
        <v>45.43</v>
      </c>
      <c r="AM597">
        <v>136.28</v>
      </c>
      <c r="AN597">
        <v>100</v>
      </c>
      <c r="AO597">
        <v>0</v>
      </c>
      <c r="AP597">
        <v>0</v>
      </c>
      <c r="AQ597">
        <v>0</v>
      </c>
      <c r="AR597">
        <v>83.43</v>
      </c>
      <c r="AS597">
        <v>100</v>
      </c>
      <c r="AT597">
        <v>16.57</v>
      </c>
      <c r="AU597">
        <v>4</v>
      </c>
      <c r="AV597">
        <v>4</v>
      </c>
      <c r="AW597">
        <v>0</v>
      </c>
      <c r="AX597">
        <v>90.85</v>
      </c>
      <c r="AY597">
        <v>0</v>
      </c>
      <c r="AZ597">
        <v>90.85</v>
      </c>
      <c r="BA597">
        <v>100</v>
      </c>
      <c r="BB597">
        <v>0</v>
      </c>
      <c r="BC597">
        <v>0</v>
      </c>
      <c r="BD597">
        <v>81.53</v>
      </c>
      <c r="BE597">
        <v>100</v>
      </c>
      <c r="BF597">
        <v>18.47</v>
      </c>
      <c r="BG597">
        <v>4</v>
      </c>
      <c r="BH597">
        <v>90.85</v>
      </c>
      <c r="BI597">
        <v>0</v>
      </c>
      <c r="BJ597">
        <v>4</v>
      </c>
      <c r="BK597">
        <v>0</v>
      </c>
      <c r="BL597">
        <v>0</v>
      </c>
      <c r="BM597">
        <v>87.27</v>
      </c>
      <c r="BN597">
        <v>12.73</v>
      </c>
      <c r="BO597">
        <v>45.43</v>
      </c>
      <c r="BP597">
        <v>0</v>
      </c>
      <c r="BQ597">
        <v>2</v>
      </c>
      <c r="BR597">
        <v>0</v>
      </c>
      <c r="BS597">
        <v>2</v>
      </c>
      <c r="BT597">
        <v>100</v>
      </c>
      <c r="BU597" t="s">
        <v>1488</v>
      </c>
      <c r="BV597">
        <v>50</v>
      </c>
      <c r="BW597">
        <v>50</v>
      </c>
      <c r="BX597" t="s">
        <v>1488</v>
      </c>
      <c r="BY597">
        <v>52</v>
      </c>
      <c r="BZ597">
        <v>6</v>
      </c>
      <c r="CA597">
        <v>3</v>
      </c>
      <c r="CB597">
        <v>25</v>
      </c>
      <c r="CC597">
        <v>2</v>
      </c>
      <c r="CD597">
        <v>2</v>
      </c>
      <c r="CE597">
        <v>6</v>
      </c>
      <c r="CF597">
        <v>0</v>
      </c>
      <c r="CG597">
        <v>0</v>
      </c>
      <c r="CH597">
        <v>1</v>
      </c>
      <c r="CI597">
        <v>0</v>
      </c>
      <c r="CJ597">
        <v>0</v>
      </c>
      <c r="CK597">
        <v>0</v>
      </c>
      <c r="CL597">
        <v>0</v>
      </c>
      <c r="CM597">
        <v>0</v>
      </c>
      <c r="CN597">
        <v>1</v>
      </c>
      <c r="CO597">
        <v>22.71</v>
      </c>
      <c r="CP597">
        <v>2.64</v>
      </c>
      <c r="CQ597">
        <v>335.01</v>
      </c>
      <c r="CR597">
        <v>0.78</v>
      </c>
      <c r="CS597">
        <v>18.690000000000001</v>
      </c>
      <c r="CT597">
        <v>17.690000000000001</v>
      </c>
      <c r="CU597">
        <v>53.1</v>
      </c>
      <c r="CV597">
        <v>47.5</v>
      </c>
      <c r="CW597">
        <v>60.16</v>
      </c>
      <c r="CX597">
        <v>53.13</v>
      </c>
      <c r="CY597">
        <v>50.74</v>
      </c>
      <c r="CZ597">
        <v>56.07</v>
      </c>
    </row>
    <row r="598" spans="1:104">
      <c r="A598" t="s">
        <v>968</v>
      </c>
      <c r="B598" t="s">
        <v>969</v>
      </c>
      <c r="C598" t="s">
        <v>62</v>
      </c>
      <c r="D598" t="s">
        <v>71</v>
      </c>
      <c r="E598">
        <v>25</v>
      </c>
      <c r="F598">
        <v>20142015</v>
      </c>
      <c r="G598">
        <v>24</v>
      </c>
      <c r="H598">
        <v>0.625</v>
      </c>
      <c r="I598">
        <v>0.625</v>
      </c>
      <c r="J598">
        <v>0</v>
      </c>
      <c r="K598">
        <v>1</v>
      </c>
      <c r="L598">
        <v>1</v>
      </c>
      <c r="M598">
        <v>0</v>
      </c>
      <c r="N598">
        <v>6.16</v>
      </c>
      <c r="O598">
        <v>6.16</v>
      </c>
      <c r="P598">
        <v>0</v>
      </c>
      <c r="Q598">
        <v>13.64</v>
      </c>
      <c r="R598">
        <v>87.5</v>
      </c>
      <c r="S598" t="s">
        <v>1488</v>
      </c>
      <c r="T598">
        <v>-11.7</v>
      </c>
      <c r="U598">
        <v>0.39</v>
      </c>
      <c r="V598">
        <v>0.95</v>
      </c>
      <c r="W598">
        <v>16.670000000000002</v>
      </c>
      <c r="X598">
        <v>15.71</v>
      </c>
      <c r="Y598">
        <v>-8</v>
      </c>
      <c r="Z598">
        <v>2</v>
      </c>
      <c r="AA598">
        <v>10</v>
      </c>
      <c r="AB598">
        <v>12.33</v>
      </c>
      <c r="AC598">
        <v>61.64</v>
      </c>
      <c r="AD598">
        <v>73.97</v>
      </c>
      <c r="AE598">
        <v>0</v>
      </c>
      <c r="AF598">
        <v>1.61</v>
      </c>
      <c r="AG598">
        <v>12.03</v>
      </c>
      <c r="AH598">
        <v>-16</v>
      </c>
      <c r="AI598">
        <v>3</v>
      </c>
      <c r="AJ598">
        <v>19</v>
      </c>
      <c r="AK598">
        <v>18.489999999999998</v>
      </c>
      <c r="AL598">
        <v>117.12</v>
      </c>
      <c r="AM598">
        <v>135.62</v>
      </c>
      <c r="AN598">
        <v>33.33</v>
      </c>
      <c r="AO598">
        <v>0</v>
      </c>
      <c r="AP598">
        <v>3</v>
      </c>
      <c r="AQ598">
        <v>0</v>
      </c>
      <c r="AR598">
        <v>-6.54</v>
      </c>
      <c r="AS598">
        <v>8.33</v>
      </c>
      <c r="AT598">
        <v>14.88</v>
      </c>
      <c r="AU598">
        <v>-10</v>
      </c>
      <c r="AV598">
        <v>1</v>
      </c>
      <c r="AW598">
        <v>11</v>
      </c>
      <c r="AX598">
        <v>6.16</v>
      </c>
      <c r="AY598">
        <v>67.81</v>
      </c>
      <c r="AZ598">
        <v>73.97</v>
      </c>
      <c r="BA598">
        <v>100</v>
      </c>
      <c r="BB598">
        <v>0</v>
      </c>
      <c r="BC598">
        <v>0</v>
      </c>
      <c r="BD598">
        <v>-5.56</v>
      </c>
      <c r="BE598">
        <v>11.11</v>
      </c>
      <c r="BF598">
        <v>16.670000000000002</v>
      </c>
      <c r="BG598">
        <v>-7</v>
      </c>
      <c r="BH598">
        <v>6.16</v>
      </c>
      <c r="BI598">
        <v>49.32</v>
      </c>
      <c r="BJ598">
        <v>1</v>
      </c>
      <c r="BK598">
        <v>8</v>
      </c>
      <c r="BL598">
        <v>0</v>
      </c>
      <c r="BM598">
        <v>-14.29</v>
      </c>
      <c r="BN598">
        <v>14.29</v>
      </c>
      <c r="BO598">
        <v>0</v>
      </c>
      <c r="BP598">
        <v>6.16</v>
      </c>
      <c r="BQ598">
        <v>0</v>
      </c>
      <c r="BR598">
        <v>1</v>
      </c>
      <c r="BS598">
        <v>-1</v>
      </c>
      <c r="BT598">
        <v>0</v>
      </c>
      <c r="BU598" t="s">
        <v>1488</v>
      </c>
      <c r="BV598">
        <v>0</v>
      </c>
      <c r="BW598">
        <v>0</v>
      </c>
      <c r="BX598">
        <v>87.5</v>
      </c>
      <c r="BY598">
        <v>40</v>
      </c>
      <c r="BZ598">
        <v>0</v>
      </c>
      <c r="CA598">
        <v>0</v>
      </c>
      <c r="CB598">
        <v>0</v>
      </c>
      <c r="CC598">
        <v>0</v>
      </c>
      <c r="CD598">
        <v>0</v>
      </c>
      <c r="CE598">
        <v>8</v>
      </c>
      <c r="CF598">
        <v>3</v>
      </c>
      <c r="CG598">
        <v>1</v>
      </c>
      <c r="CH598">
        <v>0</v>
      </c>
      <c r="CI598">
        <v>1</v>
      </c>
      <c r="CJ598">
        <v>0</v>
      </c>
      <c r="CK598">
        <v>0</v>
      </c>
      <c r="CL598">
        <v>1</v>
      </c>
      <c r="CM598">
        <v>0</v>
      </c>
      <c r="CN598">
        <v>0</v>
      </c>
      <c r="CO598">
        <v>0</v>
      </c>
      <c r="CP598">
        <v>9.73</v>
      </c>
      <c r="CQ598">
        <v>90.8</v>
      </c>
      <c r="CR598">
        <v>9.68</v>
      </c>
      <c r="CS598">
        <v>16.43</v>
      </c>
      <c r="CT598">
        <v>17.34</v>
      </c>
      <c r="CU598">
        <v>52.01</v>
      </c>
      <c r="CV598">
        <v>48.38</v>
      </c>
      <c r="CW598">
        <v>58.72</v>
      </c>
      <c r="CX598">
        <v>54.17</v>
      </c>
      <c r="CY598">
        <v>52.86</v>
      </c>
      <c r="CZ598">
        <v>56.41</v>
      </c>
    </row>
    <row r="599" spans="1:104">
      <c r="A599" t="s">
        <v>549</v>
      </c>
      <c r="B599" t="s">
        <v>550</v>
      </c>
      <c r="C599" t="s">
        <v>68</v>
      </c>
      <c r="D599" t="s">
        <v>77</v>
      </c>
      <c r="E599">
        <v>33</v>
      </c>
      <c r="F599">
        <v>20142015</v>
      </c>
      <c r="G599">
        <v>20</v>
      </c>
      <c r="H599">
        <v>0.92500000000000004</v>
      </c>
      <c r="I599">
        <v>0.92500000000000004</v>
      </c>
      <c r="J599">
        <v>0</v>
      </c>
      <c r="K599">
        <v>0</v>
      </c>
      <c r="L599">
        <v>0</v>
      </c>
      <c r="M599">
        <v>0</v>
      </c>
      <c r="N599">
        <v>0</v>
      </c>
      <c r="O599">
        <v>0</v>
      </c>
      <c r="P599">
        <v>0</v>
      </c>
      <c r="Q599">
        <v>0</v>
      </c>
      <c r="R599" t="s">
        <v>1488</v>
      </c>
      <c r="S599" t="s">
        <v>1488</v>
      </c>
      <c r="T599" t="s">
        <v>1488</v>
      </c>
      <c r="U599">
        <v>0.03</v>
      </c>
      <c r="V599" t="s">
        <v>1488</v>
      </c>
      <c r="W599" t="s">
        <v>1488</v>
      </c>
      <c r="X599">
        <v>18.329999999999998</v>
      </c>
      <c r="Y599">
        <v>0</v>
      </c>
      <c r="Z599">
        <v>0</v>
      </c>
      <c r="AA599">
        <v>0</v>
      </c>
      <c r="AB599">
        <v>0</v>
      </c>
      <c r="AC599">
        <v>0</v>
      </c>
      <c r="AD599">
        <v>0</v>
      </c>
      <c r="AE599">
        <v>0</v>
      </c>
      <c r="AF599">
        <v>-13.49</v>
      </c>
      <c r="AG599">
        <v>13.49</v>
      </c>
      <c r="AH599">
        <v>-1</v>
      </c>
      <c r="AI599">
        <v>0</v>
      </c>
      <c r="AJ599">
        <v>1</v>
      </c>
      <c r="AK599">
        <v>0</v>
      </c>
      <c r="AL599">
        <v>53.33</v>
      </c>
      <c r="AM599">
        <v>53.33</v>
      </c>
      <c r="AN599" t="s">
        <v>1488</v>
      </c>
      <c r="AO599">
        <v>0</v>
      </c>
      <c r="AP599">
        <v>0</v>
      </c>
      <c r="AQ599">
        <v>0</v>
      </c>
      <c r="AR599">
        <v>-15.31</v>
      </c>
      <c r="AS599">
        <v>0</v>
      </c>
      <c r="AT599">
        <v>15.31</v>
      </c>
      <c r="AU599">
        <v>-1</v>
      </c>
      <c r="AV599">
        <v>0</v>
      </c>
      <c r="AW599">
        <v>1</v>
      </c>
      <c r="AX599">
        <v>0</v>
      </c>
      <c r="AY599">
        <v>53.33</v>
      </c>
      <c r="AZ599">
        <v>53.33</v>
      </c>
      <c r="BA599" t="s">
        <v>1488</v>
      </c>
      <c r="BB599">
        <v>0</v>
      </c>
      <c r="BC599">
        <v>0</v>
      </c>
      <c r="BD599">
        <v>-13.1</v>
      </c>
      <c r="BE599">
        <v>0</v>
      </c>
      <c r="BF599">
        <v>13.1</v>
      </c>
      <c r="BG599">
        <v>-1</v>
      </c>
      <c r="BH599">
        <v>0</v>
      </c>
      <c r="BI599">
        <v>53.33</v>
      </c>
      <c r="BJ599">
        <v>0</v>
      </c>
      <c r="BK599">
        <v>1</v>
      </c>
      <c r="BL599">
        <v>0</v>
      </c>
      <c r="BM599" t="s">
        <v>1488</v>
      </c>
      <c r="BN599">
        <v>5.26</v>
      </c>
      <c r="BO599">
        <v>0</v>
      </c>
      <c r="BP599">
        <v>0</v>
      </c>
      <c r="BQ599">
        <v>0</v>
      </c>
      <c r="BR599">
        <v>0</v>
      </c>
      <c r="BS599">
        <v>0</v>
      </c>
      <c r="BT599" t="s">
        <v>1488</v>
      </c>
      <c r="BU599" t="s">
        <v>1488</v>
      </c>
      <c r="BV599" t="s">
        <v>1488</v>
      </c>
      <c r="BW599" t="s">
        <v>1488</v>
      </c>
      <c r="BX599">
        <v>100</v>
      </c>
      <c r="BY599">
        <v>38</v>
      </c>
      <c r="BZ599">
        <v>0</v>
      </c>
      <c r="CA599">
        <v>1</v>
      </c>
      <c r="CB599" t="s">
        <v>1488</v>
      </c>
      <c r="CC599">
        <v>0</v>
      </c>
      <c r="CD599">
        <v>2</v>
      </c>
      <c r="CE599">
        <v>0</v>
      </c>
      <c r="CF599">
        <v>0</v>
      </c>
      <c r="CG599">
        <v>0</v>
      </c>
      <c r="CH599">
        <v>0</v>
      </c>
      <c r="CI599">
        <v>0</v>
      </c>
      <c r="CJ599">
        <v>0</v>
      </c>
      <c r="CK599">
        <v>0</v>
      </c>
      <c r="CL599">
        <v>0</v>
      </c>
      <c r="CM599">
        <v>0</v>
      </c>
      <c r="CN599">
        <v>0</v>
      </c>
      <c r="CO599">
        <v>0</v>
      </c>
      <c r="CP599">
        <v>1.1200000000000001</v>
      </c>
      <c r="CQ599">
        <v>125.92</v>
      </c>
      <c r="CR599">
        <v>0.89</v>
      </c>
      <c r="CS599">
        <v>16.899999999999999</v>
      </c>
      <c r="CT599">
        <v>17.11</v>
      </c>
      <c r="CU599">
        <v>53.9</v>
      </c>
      <c r="CV599">
        <v>48.57</v>
      </c>
      <c r="CW599">
        <v>61.2</v>
      </c>
      <c r="CX599">
        <v>52.35</v>
      </c>
      <c r="CY599">
        <v>51.7</v>
      </c>
      <c r="CZ599">
        <v>54.74</v>
      </c>
    </row>
    <row r="600" spans="1:104">
      <c r="A600" t="s">
        <v>1064</v>
      </c>
      <c r="B600" t="s">
        <v>1065</v>
      </c>
      <c r="C600" t="s">
        <v>68</v>
      </c>
      <c r="D600" t="s">
        <v>364</v>
      </c>
      <c r="E600">
        <v>79</v>
      </c>
      <c r="F600">
        <v>20142015</v>
      </c>
      <c r="G600">
        <v>29</v>
      </c>
      <c r="H600">
        <v>1.6</v>
      </c>
      <c r="I600">
        <v>1.6</v>
      </c>
      <c r="J600">
        <v>1</v>
      </c>
      <c r="K600">
        <v>0</v>
      </c>
      <c r="L600">
        <v>1</v>
      </c>
      <c r="M600">
        <v>0.43</v>
      </c>
      <c r="N600">
        <v>0</v>
      </c>
      <c r="O600">
        <v>0.43</v>
      </c>
      <c r="P600">
        <v>0</v>
      </c>
      <c r="Q600">
        <v>10.49</v>
      </c>
      <c r="R600">
        <v>92.26</v>
      </c>
      <c r="S600">
        <v>16.670000000000002</v>
      </c>
      <c r="T600">
        <v>-4.6399999999999997</v>
      </c>
      <c r="U600">
        <v>1.78</v>
      </c>
      <c r="V600">
        <v>-14.98</v>
      </c>
      <c r="W600">
        <v>12.12</v>
      </c>
      <c r="X600">
        <v>27.1</v>
      </c>
      <c r="Y600">
        <v>-100</v>
      </c>
      <c r="Z600">
        <v>16</v>
      </c>
      <c r="AA600">
        <v>116</v>
      </c>
      <c r="AB600">
        <v>6.83</v>
      </c>
      <c r="AC600">
        <v>49.52</v>
      </c>
      <c r="AD600">
        <v>56.35</v>
      </c>
      <c r="AE600">
        <v>4</v>
      </c>
      <c r="AF600">
        <v>-8.4499999999999993</v>
      </c>
      <c r="AG600">
        <v>18.940000000000001</v>
      </c>
      <c r="AH600">
        <v>-211</v>
      </c>
      <c r="AI600">
        <v>28</v>
      </c>
      <c r="AJ600">
        <v>239</v>
      </c>
      <c r="AK600">
        <v>11.95</v>
      </c>
      <c r="AL600">
        <v>102.02</v>
      </c>
      <c r="AM600">
        <v>113.97</v>
      </c>
      <c r="AN600">
        <v>67.86</v>
      </c>
      <c r="AO600">
        <v>0</v>
      </c>
      <c r="AP600">
        <v>20</v>
      </c>
      <c r="AQ600">
        <v>8</v>
      </c>
      <c r="AR600">
        <v>-9.52</v>
      </c>
      <c r="AS600">
        <v>12.95</v>
      </c>
      <c r="AT600">
        <v>22.47</v>
      </c>
      <c r="AU600">
        <v>-143</v>
      </c>
      <c r="AV600">
        <v>25</v>
      </c>
      <c r="AW600">
        <v>168</v>
      </c>
      <c r="AX600">
        <v>10.67</v>
      </c>
      <c r="AY600">
        <v>71.709999999999994</v>
      </c>
      <c r="AZ600">
        <v>82.39</v>
      </c>
      <c r="BA600">
        <v>76</v>
      </c>
      <c r="BB600">
        <v>2</v>
      </c>
      <c r="BC600">
        <v>8</v>
      </c>
      <c r="BD600">
        <v>-11.17</v>
      </c>
      <c r="BE600">
        <v>13.38</v>
      </c>
      <c r="BF600">
        <v>24.56</v>
      </c>
      <c r="BG600">
        <v>-104</v>
      </c>
      <c r="BH600">
        <v>8.11</v>
      </c>
      <c r="BI600">
        <v>52.5</v>
      </c>
      <c r="BJ600">
        <v>19</v>
      </c>
      <c r="BK600">
        <v>123</v>
      </c>
      <c r="BL600">
        <v>6</v>
      </c>
      <c r="BM600">
        <v>-7.28</v>
      </c>
      <c r="BN600">
        <v>13.16</v>
      </c>
      <c r="BO600">
        <v>0.43</v>
      </c>
      <c r="BP600">
        <v>6.83</v>
      </c>
      <c r="BQ600">
        <v>1</v>
      </c>
      <c r="BR600">
        <v>16</v>
      </c>
      <c r="BS600">
        <v>-15</v>
      </c>
      <c r="BT600">
        <v>5.88</v>
      </c>
      <c r="BU600">
        <v>12.5</v>
      </c>
      <c r="BV600">
        <v>5.26</v>
      </c>
      <c r="BW600">
        <v>4</v>
      </c>
      <c r="BX600">
        <v>86.99</v>
      </c>
      <c r="BY600">
        <v>44.3</v>
      </c>
      <c r="BZ600">
        <v>66</v>
      </c>
      <c r="CA600">
        <v>83</v>
      </c>
      <c r="CB600">
        <v>6.36</v>
      </c>
      <c r="CC600">
        <v>11</v>
      </c>
      <c r="CD600">
        <v>24</v>
      </c>
      <c r="CE600">
        <v>162</v>
      </c>
      <c r="CF600">
        <v>5</v>
      </c>
      <c r="CG600">
        <v>2</v>
      </c>
      <c r="CH600">
        <v>0</v>
      </c>
      <c r="CI600">
        <v>0</v>
      </c>
      <c r="CJ600">
        <v>5</v>
      </c>
      <c r="CK600">
        <v>3</v>
      </c>
      <c r="CL600">
        <v>2</v>
      </c>
      <c r="CM600">
        <v>0</v>
      </c>
      <c r="CN600">
        <v>0</v>
      </c>
      <c r="CO600">
        <v>0</v>
      </c>
      <c r="CP600">
        <v>140.56</v>
      </c>
      <c r="CQ600">
        <v>275.69</v>
      </c>
      <c r="CR600">
        <v>33.770000000000003</v>
      </c>
      <c r="CS600">
        <v>16.989999999999998</v>
      </c>
      <c r="CT600">
        <v>16.809999999999999</v>
      </c>
      <c r="CU600">
        <v>50.11</v>
      </c>
      <c r="CV600">
        <v>49.79</v>
      </c>
      <c r="CW600">
        <v>54.67</v>
      </c>
      <c r="CX600">
        <v>54.42</v>
      </c>
      <c r="CY600">
        <v>54.18</v>
      </c>
      <c r="CZ600">
        <v>54.64</v>
      </c>
    </row>
    <row r="601" spans="1:104">
      <c r="A601" t="s">
        <v>936</v>
      </c>
      <c r="B601" t="s">
        <v>937</v>
      </c>
      <c r="C601" t="s">
        <v>80</v>
      </c>
      <c r="D601" t="s">
        <v>168</v>
      </c>
      <c r="E601">
        <v>81</v>
      </c>
      <c r="F601">
        <v>20142015</v>
      </c>
      <c r="G601">
        <v>31</v>
      </c>
      <c r="H601">
        <v>1.2</v>
      </c>
      <c r="I601">
        <v>1.2</v>
      </c>
      <c r="J601">
        <v>0</v>
      </c>
      <c r="K601">
        <v>0</v>
      </c>
      <c r="L601">
        <v>0</v>
      </c>
      <c r="M601">
        <v>0</v>
      </c>
      <c r="N601">
        <v>0</v>
      </c>
      <c r="O601">
        <v>0</v>
      </c>
      <c r="P601">
        <v>0</v>
      </c>
      <c r="Q601">
        <v>0</v>
      </c>
      <c r="R601" t="s">
        <v>1488</v>
      </c>
      <c r="S601" t="s">
        <v>1488</v>
      </c>
      <c r="T601">
        <v>-6.89</v>
      </c>
      <c r="U601">
        <v>0.03</v>
      </c>
      <c r="V601">
        <v>-15.53</v>
      </c>
      <c r="W601">
        <v>0</v>
      </c>
      <c r="X601">
        <v>15.53</v>
      </c>
      <c r="Y601">
        <v>-2</v>
      </c>
      <c r="Z601">
        <v>0</v>
      </c>
      <c r="AA601">
        <v>2</v>
      </c>
      <c r="AB601">
        <v>0</v>
      </c>
      <c r="AC601">
        <v>58.54</v>
      </c>
      <c r="AD601">
        <v>58.54</v>
      </c>
      <c r="AE601">
        <v>0</v>
      </c>
      <c r="AF601">
        <v>-13.21</v>
      </c>
      <c r="AG601">
        <v>13.21</v>
      </c>
      <c r="AH601">
        <v>-3</v>
      </c>
      <c r="AI601">
        <v>0</v>
      </c>
      <c r="AJ601">
        <v>3</v>
      </c>
      <c r="AK601">
        <v>0</v>
      </c>
      <c r="AL601">
        <v>87.8</v>
      </c>
      <c r="AM601">
        <v>87.8</v>
      </c>
      <c r="AN601" t="s">
        <v>1488</v>
      </c>
      <c r="AO601">
        <v>0</v>
      </c>
      <c r="AP601">
        <v>0</v>
      </c>
      <c r="AQ601">
        <v>0</v>
      </c>
      <c r="AR601">
        <v>-15.12</v>
      </c>
      <c r="AS601">
        <v>0</v>
      </c>
      <c r="AT601">
        <v>15.12</v>
      </c>
      <c r="AU601">
        <v>-1</v>
      </c>
      <c r="AV601">
        <v>0</v>
      </c>
      <c r="AW601">
        <v>1</v>
      </c>
      <c r="AX601">
        <v>0</v>
      </c>
      <c r="AY601">
        <v>29.27</v>
      </c>
      <c r="AZ601">
        <v>29.27</v>
      </c>
      <c r="BA601" t="s">
        <v>1488</v>
      </c>
      <c r="BB601">
        <v>0</v>
      </c>
      <c r="BC601">
        <v>0</v>
      </c>
      <c r="BD601">
        <v>-15.77</v>
      </c>
      <c r="BE601">
        <v>0</v>
      </c>
      <c r="BF601">
        <v>15.77</v>
      </c>
      <c r="BG601">
        <v>-1</v>
      </c>
      <c r="BH601">
        <v>0</v>
      </c>
      <c r="BI601">
        <v>29.27</v>
      </c>
      <c r="BJ601">
        <v>0</v>
      </c>
      <c r="BK601">
        <v>1</v>
      </c>
      <c r="BL601">
        <v>0</v>
      </c>
      <c r="BM601" t="s">
        <v>1488</v>
      </c>
      <c r="BN601">
        <v>14.29</v>
      </c>
      <c r="BO601">
        <v>0</v>
      </c>
      <c r="BP601">
        <v>0</v>
      </c>
      <c r="BQ601">
        <v>0</v>
      </c>
      <c r="BR601">
        <v>0</v>
      </c>
      <c r="BS601">
        <v>0</v>
      </c>
      <c r="BT601" t="s">
        <v>1488</v>
      </c>
      <c r="BU601" t="s">
        <v>1488</v>
      </c>
      <c r="BV601" t="s">
        <v>1488</v>
      </c>
      <c r="BW601" t="s">
        <v>1488</v>
      </c>
      <c r="BX601">
        <v>100</v>
      </c>
      <c r="BY601">
        <v>40</v>
      </c>
      <c r="BZ601">
        <v>0</v>
      </c>
      <c r="CA601">
        <v>0</v>
      </c>
      <c r="CB601">
        <v>0</v>
      </c>
      <c r="CC601">
        <v>0</v>
      </c>
      <c r="CD601">
        <v>0</v>
      </c>
      <c r="CE601">
        <v>1</v>
      </c>
      <c r="CF601">
        <v>0</v>
      </c>
      <c r="CG601">
        <v>0</v>
      </c>
      <c r="CH601">
        <v>0</v>
      </c>
      <c r="CI601">
        <v>0</v>
      </c>
      <c r="CJ601">
        <v>0</v>
      </c>
      <c r="CK601">
        <v>0</v>
      </c>
      <c r="CL601">
        <v>0</v>
      </c>
      <c r="CM601">
        <v>0</v>
      </c>
      <c r="CN601">
        <v>0</v>
      </c>
      <c r="CO601">
        <v>0</v>
      </c>
      <c r="CP601">
        <v>2.0499999999999998</v>
      </c>
      <c r="CQ601">
        <v>501.75</v>
      </c>
      <c r="CR601">
        <v>0.41</v>
      </c>
      <c r="CS601">
        <v>16.649999999999999</v>
      </c>
      <c r="CT601">
        <v>17</v>
      </c>
      <c r="CU601">
        <v>51.55</v>
      </c>
      <c r="CV601">
        <v>53.09</v>
      </c>
      <c r="CW601">
        <v>55.13</v>
      </c>
      <c r="CX601">
        <v>51.82</v>
      </c>
      <c r="CY601">
        <v>56.92</v>
      </c>
      <c r="CZ601">
        <v>50.28</v>
      </c>
    </row>
    <row r="602" spans="1:104">
      <c r="A602" t="s">
        <v>69</v>
      </c>
      <c r="B602" t="s">
        <v>70</v>
      </c>
      <c r="C602" t="s">
        <v>68</v>
      </c>
      <c r="D602" t="s">
        <v>71</v>
      </c>
      <c r="E602">
        <v>75</v>
      </c>
      <c r="F602">
        <v>20142015</v>
      </c>
      <c r="G602">
        <v>35</v>
      </c>
      <c r="H602">
        <v>6.75</v>
      </c>
      <c r="I602">
        <v>6.75</v>
      </c>
      <c r="J602">
        <v>0</v>
      </c>
      <c r="K602">
        <v>0</v>
      </c>
      <c r="L602">
        <v>0</v>
      </c>
      <c r="M602">
        <v>0</v>
      </c>
      <c r="N602">
        <v>0</v>
      </c>
      <c r="O602">
        <v>0</v>
      </c>
      <c r="P602">
        <v>1</v>
      </c>
      <c r="Q602">
        <v>11.67</v>
      </c>
      <c r="R602">
        <v>86.21</v>
      </c>
      <c r="S602" t="s">
        <v>1488</v>
      </c>
      <c r="T602">
        <v>-8.85</v>
      </c>
      <c r="U602">
        <v>0.4</v>
      </c>
      <c r="V602">
        <v>2.25</v>
      </c>
      <c r="W602">
        <v>18.18</v>
      </c>
      <c r="X602">
        <v>15.93</v>
      </c>
      <c r="Y602">
        <v>-21</v>
      </c>
      <c r="Z602">
        <v>6</v>
      </c>
      <c r="AA602">
        <v>27</v>
      </c>
      <c r="AB602">
        <v>12.11</v>
      </c>
      <c r="AC602">
        <v>54.51</v>
      </c>
      <c r="AD602">
        <v>66.63</v>
      </c>
      <c r="AE602">
        <v>1</v>
      </c>
      <c r="AF602">
        <v>-1.93</v>
      </c>
      <c r="AG602">
        <v>13.59</v>
      </c>
      <c r="AH602">
        <v>-46</v>
      </c>
      <c r="AI602">
        <v>7</v>
      </c>
      <c r="AJ602">
        <v>53</v>
      </c>
      <c r="AK602">
        <v>14.13</v>
      </c>
      <c r="AL602">
        <v>107.01</v>
      </c>
      <c r="AM602">
        <v>121.14</v>
      </c>
      <c r="AN602">
        <v>57.14</v>
      </c>
      <c r="AO602">
        <v>0</v>
      </c>
      <c r="AP602">
        <v>2</v>
      </c>
      <c r="AQ602">
        <v>1</v>
      </c>
      <c r="AR602">
        <v>-1.23</v>
      </c>
      <c r="AS602">
        <v>15.22</v>
      </c>
      <c r="AT602">
        <v>16.45</v>
      </c>
      <c r="AU602">
        <v>-32</v>
      </c>
      <c r="AV602">
        <v>7</v>
      </c>
      <c r="AW602">
        <v>39</v>
      </c>
      <c r="AX602">
        <v>14.13</v>
      </c>
      <c r="AY602">
        <v>78.739999999999995</v>
      </c>
      <c r="AZ602">
        <v>92.88</v>
      </c>
      <c r="BA602">
        <v>57.14</v>
      </c>
      <c r="BB602">
        <v>1</v>
      </c>
      <c r="BC602">
        <v>1</v>
      </c>
      <c r="BD602">
        <v>-6.78</v>
      </c>
      <c r="BE602">
        <v>12.12</v>
      </c>
      <c r="BF602">
        <v>18.899999999999999</v>
      </c>
      <c r="BG602">
        <v>-25</v>
      </c>
      <c r="BH602">
        <v>8.08</v>
      </c>
      <c r="BI602">
        <v>58.55</v>
      </c>
      <c r="BJ602">
        <v>4</v>
      </c>
      <c r="BK602">
        <v>29</v>
      </c>
      <c r="BL602">
        <v>0</v>
      </c>
      <c r="BM602">
        <v>-7.69</v>
      </c>
      <c r="BN602">
        <v>7.69</v>
      </c>
      <c r="BO602">
        <v>0</v>
      </c>
      <c r="BP602">
        <v>8.08</v>
      </c>
      <c r="BQ602">
        <v>0</v>
      </c>
      <c r="BR602">
        <v>4</v>
      </c>
      <c r="BS602">
        <v>-4</v>
      </c>
      <c r="BT602">
        <v>0</v>
      </c>
      <c r="BU602">
        <v>0</v>
      </c>
      <c r="BV602">
        <v>0</v>
      </c>
      <c r="BW602">
        <v>0</v>
      </c>
      <c r="BX602">
        <v>86.21</v>
      </c>
      <c r="BY602">
        <v>51.43</v>
      </c>
      <c r="BZ602">
        <v>36</v>
      </c>
      <c r="CA602">
        <v>34</v>
      </c>
      <c r="CB602">
        <v>1.27</v>
      </c>
      <c r="CC602">
        <v>1</v>
      </c>
      <c r="CD602">
        <v>2</v>
      </c>
      <c r="CE602">
        <v>78</v>
      </c>
      <c r="CF602">
        <v>0</v>
      </c>
      <c r="CG602">
        <v>0</v>
      </c>
      <c r="CH602">
        <v>0</v>
      </c>
      <c r="CI602">
        <v>0</v>
      </c>
      <c r="CJ602">
        <v>0</v>
      </c>
      <c r="CK602">
        <v>1</v>
      </c>
      <c r="CL602">
        <v>2</v>
      </c>
      <c r="CM602">
        <v>0</v>
      </c>
      <c r="CN602">
        <v>1</v>
      </c>
      <c r="CO602">
        <v>2.02</v>
      </c>
      <c r="CP602">
        <v>29.72</v>
      </c>
      <c r="CQ602">
        <v>308.56</v>
      </c>
      <c r="CR602">
        <v>8.7799999999999994</v>
      </c>
      <c r="CS602">
        <v>18.22</v>
      </c>
      <c r="CT602">
        <v>17.82</v>
      </c>
      <c r="CU602">
        <v>52.43</v>
      </c>
      <c r="CV602">
        <v>50.62</v>
      </c>
      <c r="CW602">
        <v>60.59</v>
      </c>
      <c r="CX602">
        <v>54.97</v>
      </c>
      <c r="CY602">
        <v>54.84</v>
      </c>
      <c r="CZ602">
        <v>53.5</v>
      </c>
    </row>
    <row r="603" spans="1:104">
      <c r="A603" t="s">
        <v>1019</v>
      </c>
      <c r="B603" t="s">
        <v>1020</v>
      </c>
      <c r="C603" t="s">
        <v>68</v>
      </c>
      <c r="D603" t="s">
        <v>71</v>
      </c>
      <c r="E603">
        <v>42</v>
      </c>
      <c r="F603">
        <v>20142015</v>
      </c>
      <c r="G603">
        <v>20</v>
      </c>
      <c r="H603">
        <v>0.64200000000000002</v>
      </c>
      <c r="I603" t="s">
        <v>1488</v>
      </c>
      <c r="J603">
        <v>0</v>
      </c>
      <c r="K603">
        <v>0</v>
      </c>
      <c r="L603">
        <v>0</v>
      </c>
      <c r="M603">
        <v>0</v>
      </c>
      <c r="N603">
        <v>0</v>
      </c>
      <c r="O603">
        <v>0</v>
      </c>
      <c r="P603">
        <v>0</v>
      </c>
      <c r="Q603">
        <v>14.29</v>
      </c>
      <c r="R603">
        <v>100</v>
      </c>
      <c r="S603" t="s">
        <v>1488</v>
      </c>
      <c r="T603">
        <v>93.41</v>
      </c>
      <c r="U603">
        <v>0.13</v>
      </c>
      <c r="V603">
        <v>20.11</v>
      </c>
      <c r="W603">
        <v>33.33</v>
      </c>
      <c r="X603">
        <v>13.23</v>
      </c>
      <c r="Y603">
        <v>-1</v>
      </c>
      <c r="Z603">
        <v>1</v>
      </c>
      <c r="AA603">
        <v>2</v>
      </c>
      <c r="AB603">
        <v>10.6</v>
      </c>
      <c r="AC603">
        <v>21.21</v>
      </c>
      <c r="AD603">
        <v>31.81</v>
      </c>
      <c r="AE603">
        <v>0</v>
      </c>
      <c r="AF603">
        <v>2.2200000000000002</v>
      </c>
      <c r="AG603">
        <v>12.06</v>
      </c>
      <c r="AH603">
        <v>-5</v>
      </c>
      <c r="AI603">
        <v>1</v>
      </c>
      <c r="AJ603">
        <v>6</v>
      </c>
      <c r="AK603">
        <v>10.6</v>
      </c>
      <c r="AL603">
        <v>63.62</v>
      </c>
      <c r="AM603">
        <v>74.23</v>
      </c>
      <c r="AN603">
        <v>100</v>
      </c>
      <c r="AO603">
        <v>0</v>
      </c>
      <c r="AP603">
        <v>1</v>
      </c>
      <c r="AQ603">
        <v>0</v>
      </c>
      <c r="AR603">
        <v>5.14</v>
      </c>
      <c r="AS603">
        <v>20</v>
      </c>
      <c r="AT603">
        <v>14.86</v>
      </c>
      <c r="AU603">
        <v>-3</v>
      </c>
      <c r="AV603">
        <v>1</v>
      </c>
      <c r="AW603">
        <v>4</v>
      </c>
      <c r="AX603">
        <v>10.6</v>
      </c>
      <c r="AY603">
        <v>42.42</v>
      </c>
      <c r="AZ603">
        <v>53.02</v>
      </c>
      <c r="BA603">
        <v>100</v>
      </c>
      <c r="BB603">
        <v>0</v>
      </c>
      <c r="BC603">
        <v>0</v>
      </c>
      <c r="BD603">
        <v>16.41</v>
      </c>
      <c r="BE603">
        <v>33.33</v>
      </c>
      <c r="BF603">
        <v>16.920000000000002</v>
      </c>
      <c r="BG603">
        <v>-1</v>
      </c>
      <c r="BH603">
        <v>10.6</v>
      </c>
      <c r="BI603">
        <v>21.21</v>
      </c>
      <c r="BJ603">
        <v>1</v>
      </c>
      <c r="BK603">
        <v>2</v>
      </c>
      <c r="BL603">
        <v>0</v>
      </c>
      <c r="BM603" t="s">
        <v>1488</v>
      </c>
      <c r="BN603">
        <v>0</v>
      </c>
      <c r="BO603">
        <v>0</v>
      </c>
      <c r="BP603">
        <v>0</v>
      </c>
      <c r="BQ603">
        <v>0</v>
      </c>
      <c r="BR603">
        <v>0</v>
      </c>
      <c r="BS603">
        <v>0</v>
      </c>
      <c r="BT603" t="s">
        <v>1488</v>
      </c>
      <c r="BU603" t="s">
        <v>1488</v>
      </c>
      <c r="BV603">
        <v>0</v>
      </c>
      <c r="BW603">
        <v>0</v>
      </c>
      <c r="BX603">
        <v>100</v>
      </c>
      <c r="BY603">
        <v>37</v>
      </c>
      <c r="BZ603">
        <v>1</v>
      </c>
      <c r="CA603">
        <v>3</v>
      </c>
      <c r="CB603">
        <v>100</v>
      </c>
      <c r="CC603">
        <v>1</v>
      </c>
      <c r="CD603">
        <v>3</v>
      </c>
      <c r="CE603">
        <v>0</v>
      </c>
      <c r="CF603">
        <v>0</v>
      </c>
      <c r="CG603">
        <v>0</v>
      </c>
      <c r="CH603">
        <v>0</v>
      </c>
      <c r="CI603">
        <v>0</v>
      </c>
      <c r="CJ603">
        <v>0</v>
      </c>
      <c r="CK603">
        <v>0</v>
      </c>
      <c r="CL603">
        <v>0</v>
      </c>
      <c r="CM603">
        <v>0</v>
      </c>
      <c r="CN603">
        <v>0</v>
      </c>
      <c r="CO603">
        <v>0</v>
      </c>
      <c r="CP603">
        <v>5.66</v>
      </c>
      <c r="CQ603">
        <v>185.47</v>
      </c>
      <c r="CR603">
        <v>2.96</v>
      </c>
      <c r="CS603">
        <v>16.97</v>
      </c>
      <c r="CT603">
        <v>16.48</v>
      </c>
      <c r="CU603">
        <v>50.62</v>
      </c>
      <c r="CV603">
        <v>50.67</v>
      </c>
      <c r="CW603">
        <v>57.88</v>
      </c>
      <c r="CX603">
        <v>56.46</v>
      </c>
      <c r="CY603">
        <v>57.35</v>
      </c>
      <c r="CZ603">
        <v>55.83</v>
      </c>
    </row>
    <row r="604" spans="1:104">
      <c r="A604" t="s">
        <v>1767</v>
      </c>
      <c r="B604" t="s">
        <v>1768</v>
      </c>
      <c r="C604" t="s">
        <v>62</v>
      </c>
      <c r="D604" t="s">
        <v>282</v>
      </c>
      <c r="E604">
        <v>13</v>
      </c>
      <c r="F604">
        <v>20142015</v>
      </c>
      <c r="G604">
        <v>22</v>
      </c>
      <c r="H604">
        <v>0.9</v>
      </c>
      <c r="I604">
        <v>0.9</v>
      </c>
      <c r="J604">
        <v>0</v>
      </c>
      <c r="K604">
        <v>0</v>
      </c>
      <c r="L604">
        <v>0</v>
      </c>
      <c r="M604">
        <v>0</v>
      </c>
      <c r="N604">
        <v>0</v>
      </c>
      <c r="O604">
        <v>0</v>
      </c>
      <c r="P604">
        <v>0</v>
      </c>
      <c r="Q604">
        <v>18.18</v>
      </c>
      <c r="R604" t="s">
        <v>1488</v>
      </c>
      <c r="S604" t="s">
        <v>1488</v>
      </c>
      <c r="T604">
        <v>-4.76</v>
      </c>
      <c r="U604">
        <v>0.33</v>
      </c>
      <c r="V604">
        <v>-2.99</v>
      </c>
      <c r="W604">
        <v>12.5</v>
      </c>
      <c r="X604">
        <v>15.49</v>
      </c>
      <c r="Y604">
        <v>-6</v>
      </c>
      <c r="Z604">
        <v>1</v>
      </c>
      <c r="AA604">
        <v>7</v>
      </c>
      <c r="AB604">
        <v>14.12</v>
      </c>
      <c r="AC604">
        <v>98.82</v>
      </c>
      <c r="AD604">
        <v>112.94</v>
      </c>
      <c r="AE604">
        <v>0</v>
      </c>
      <c r="AF604">
        <v>7.58</v>
      </c>
      <c r="AG604">
        <v>10.61</v>
      </c>
      <c r="AH604">
        <v>-7</v>
      </c>
      <c r="AI604">
        <v>2</v>
      </c>
      <c r="AJ604">
        <v>9</v>
      </c>
      <c r="AK604">
        <v>28.24</v>
      </c>
      <c r="AL604">
        <v>127.06</v>
      </c>
      <c r="AM604">
        <v>155.29</v>
      </c>
      <c r="AN604">
        <v>0</v>
      </c>
      <c r="AO604">
        <v>0</v>
      </c>
      <c r="AP604">
        <v>1</v>
      </c>
      <c r="AQ604">
        <v>0</v>
      </c>
      <c r="AR604">
        <v>2.93</v>
      </c>
      <c r="AS604">
        <v>12.5</v>
      </c>
      <c r="AT604">
        <v>9.57</v>
      </c>
      <c r="AU604">
        <v>-6</v>
      </c>
      <c r="AV604">
        <v>1</v>
      </c>
      <c r="AW604">
        <v>7</v>
      </c>
      <c r="AX604">
        <v>14.12</v>
      </c>
      <c r="AY604">
        <v>98.82</v>
      </c>
      <c r="AZ604">
        <v>112.94</v>
      </c>
      <c r="BA604">
        <v>0</v>
      </c>
      <c r="BB604">
        <v>0</v>
      </c>
      <c r="BC604">
        <v>0</v>
      </c>
      <c r="BD604">
        <v>-7.81</v>
      </c>
      <c r="BE604">
        <v>0</v>
      </c>
      <c r="BF604">
        <v>7.81</v>
      </c>
      <c r="BG604">
        <v>-5</v>
      </c>
      <c r="BH604">
        <v>0</v>
      </c>
      <c r="BI604">
        <v>70.59</v>
      </c>
      <c r="BJ604">
        <v>0</v>
      </c>
      <c r="BK604">
        <v>5</v>
      </c>
      <c r="BL604">
        <v>0</v>
      </c>
      <c r="BM604" t="s">
        <v>1488</v>
      </c>
      <c r="BN604">
        <v>14.29</v>
      </c>
      <c r="BO604">
        <v>0</v>
      </c>
      <c r="BP604">
        <v>0</v>
      </c>
      <c r="BQ604">
        <v>0</v>
      </c>
      <c r="BR604">
        <v>0</v>
      </c>
      <c r="BS604">
        <v>0</v>
      </c>
      <c r="BT604" t="s">
        <v>1488</v>
      </c>
      <c r="BU604" t="s">
        <v>1488</v>
      </c>
      <c r="BV604" t="s">
        <v>1488</v>
      </c>
      <c r="BW604">
        <v>0</v>
      </c>
      <c r="BX604">
        <v>100</v>
      </c>
      <c r="BY604">
        <v>40</v>
      </c>
      <c r="BZ604">
        <v>0</v>
      </c>
      <c r="CA604">
        <v>0</v>
      </c>
      <c r="CB604">
        <v>0</v>
      </c>
      <c r="CC604">
        <v>0</v>
      </c>
      <c r="CD604">
        <v>0</v>
      </c>
      <c r="CE604">
        <v>5</v>
      </c>
      <c r="CF604">
        <v>0</v>
      </c>
      <c r="CG604">
        <v>0</v>
      </c>
      <c r="CH604">
        <v>0</v>
      </c>
      <c r="CI604">
        <v>0</v>
      </c>
      <c r="CJ604">
        <v>0</v>
      </c>
      <c r="CK604">
        <v>0</v>
      </c>
      <c r="CL604">
        <v>0</v>
      </c>
      <c r="CM604">
        <v>0</v>
      </c>
      <c r="CN604">
        <v>0</v>
      </c>
      <c r="CO604">
        <v>0</v>
      </c>
      <c r="CP604">
        <v>4.25</v>
      </c>
      <c r="CQ604">
        <v>70.09</v>
      </c>
      <c r="CR604">
        <v>5.72</v>
      </c>
      <c r="CS604">
        <v>15.56</v>
      </c>
      <c r="CT604">
        <v>17.03</v>
      </c>
      <c r="CU604">
        <v>47.15</v>
      </c>
      <c r="CV604">
        <v>49.86</v>
      </c>
      <c r="CW604">
        <v>52.01</v>
      </c>
      <c r="CX604">
        <v>58.3</v>
      </c>
      <c r="CY604">
        <v>53.99</v>
      </c>
      <c r="CZ604">
        <v>54.29</v>
      </c>
    </row>
    <row r="605" spans="1:104">
      <c r="A605" t="s">
        <v>300</v>
      </c>
      <c r="B605" t="s">
        <v>301</v>
      </c>
      <c r="C605" t="s">
        <v>80</v>
      </c>
      <c r="D605" t="s">
        <v>302</v>
      </c>
      <c r="E605">
        <v>70</v>
      </c>
      <c r="F605">
        <v>20142015</v>
      </c>
      <c r="G605">
        <v>26</v>
      </c>
      <c r="H605">
        <v>2.95</v>
      </c>
      <c r="I605">
        <v>2.95</v>
      </c>
      <c r="J605">
        <v>0</v>
      </c>
      <c r="K605">
        <v>0</v>
      </c>
      <c r="L605">
        <v>0</v>
      </c>
      <c r="M605">
        <v>0</v>
      </c>
      <c r="N605">
        <v>0</v>
      </c>
      <c r="O605">
        <v>0</v>
      </c>
      <c r="P605">
        <v>-2</v>
      </c>
      <c r="Q605">
        <v>4.76</v>
      </c>
      <c r="R605">
        <v>93.1</v>
      </c>
      <c r="S605">
        <v>0</v>
      </c>
      <c r="T605">
        <v>0.06</v>
      </c>
      <c r="U605">
        <v>0.64</v>
      </c>
      <c r="V605">
        <v>-3.61</v>
      </c>
      <c r="W605">
        <v>7.41</v>
      </c>
      <c r="X605">
        <v>11.02</v>
      </c>
      <c r="Y605">
        <v>-23</v>
      </c>
      <c r="Z605">
        <v>2</v>
      </c>
      <c r="AA605">
        <v>25</v>
      </c>
      <c r="AB605">
        <v>2.68</v>
      </c>
      <c r="AC605">
        <v>33.49</v>
      </c>
      <c r="AD605">
        <v>36.17</v>
      </c>
      <c r="AE605">
        <v>1</v>
      </c>
      <c r="AF605">
        <v>-6.54</v>
      </c>
      <c r="AG605">
        <v>11.3</v>
      </c>
      <c r="AH605">
        <v>-57</v>
      </c>
      <c r="AI605">
        <v>3</v>
      </c>
      <c r="AJ605">
        <v>60</v>
      </c>
      <c r="AK605">
        <v>4.0199999999999996</v>
      </c>
      <c r="AL605">
        <v>80.39</v>
      </c>
      <c r="AM605">
        <v>84.41</v>
      </c>
      <c r="AN605">
        <v>100</v>
      </c>
      <c r="AO605">
        <v>0</v>
      </c>
      <c r="AP605">
        <v>2</v>
      </c>
      <c r="AQ605">
        <v>1</v>
      </c>
      <c r="AR605">
        <v>-5.03</v>
      </c>
      <c r="AS605">
        <v>6.82</v>
      </c>
      <c r="AT605">
        <v>11.85</v>
      </c>
      <c r="AU605">
        <v>-38</v>
      </c>
      <c r="AV605">
        <v>3</v>
      </c>
      <c r="AW605">
        <v>41</v>
      </c>
      <c r="AX605">
        <v>4.0199999999999996</v>
      </c>
      <c r="AY605">
        <v>54.93</v>
      </c>
      <c r="AZ605">
        <v>58.95</v>
      </c>
      <c r="BA605">
        <v>100</v>
      </c>
      <c r="BB605">
        <v>0</v>
      </c>
      <c r="BC605">
        <v>1</v>
      </c>
      <c r="BD605">
        <v>-3.17</v>
      </c>
      <c r="BE605">
        <v>9.3800000000000008</v>
      </c>
      <c r="BF605">
        <v>12.55</v>
      </c>
      <c r="BG605">
        <v>-26</v>
      </c>
      <c r="BH605">
        <v>4.0199999999999996</v>
      </c>
      <c r="BI605">
        <v>38.85</v>
      </c>
      <c r="BJ605">
        <v>3</v>
      </c>
      <c r="BK605">
        <v>29</v>
      </c>
      <c r="BL605">
        <v>1</v>
      </c>
      <c r="BM605">
        <v>-12.5</v>
      </c>
      <c r="BN605">
        <v>12.5</v>
      </c>
      <c r="BO605">
        <v>0</v>
      </c>
      <c r="BP605">
        <v>2.68</v>
      </c>
      <c r="BQ605">
        <v>0</v>
      </c>
      <c r="BR605">
        <v>2</v>
      </c>
      <c r="BS605">
        <v>-2</v>
      </c>
      <c r="BT605">
        <v>0</v>
      </c>
      <c r="BU605">
        <v>0</v>
      </c>
      <c r="BV605">
        <v>0</v>
      </c>
      <c r="BW605">
        <v>0</v>
      </c>
      <c r="BX605">
        <v>93.1</v>
      </c>
      <c r="BY605">
        <v>38</v>
      </c>
      <c r="BZ605">
        <v>0</v>
      </c>
      <c r="CA605">
        <v>1</v>
      </c>
      <c r="CB605">
        <v>5.41</v>
      </c>
      <c r="CC605">
        <v>2</v>
      </c>
      <c r="CD605">
        <v>7</v>
      </c>
      <c r="CE605">
        <v>35</v>
      </c>
      <c r="CF605">
        <v>1</v>
      </c>
      <c r="CG605">
        <v>0</v>
      </c>
      <c r="CH605">
        <v>0</v>
      </c>
      <c r="CI605">
        <v>0</v>
      </c>
      <c r="CJ605">
        <v>1</v>
      </c>
      <c r="CK605">
        <v>2</v>
      </c>
      <c r="CL605">
        <v>4</v>
      </c>
      <c r="CM605">
        <v>2</v>
      </c>
      <c r="CN605">
        <v>0</v>
      </c>
      <c r="CO605">
        <v>-2.68</v>
      </c>
      <c r="CP605">
        <v>44.78</v>
      </c>
      <c r="CQ605">
        <v>270.36</v>
      </c>
      <c r="CR605">
        <v>14.21</v>
      </c>
      <c r="CS605">
        <v>18.47</v>
      </c>
      <c r="CT605">
        <v>17.809999999999999</v>
      </c>
      <c r="CU605">
        <v>50.52</v>
      </c>
      <c r="CV605">
        <v>50.1</v>
      </c>
      <c r="CW605">
        <v>56.99</v>
      </c>
      <c r="CX605">
        <v>55.82</v>
      </c>
      <c r="CY605">
        <v>54.53</v>
      </c>
      <c r="CZ605">
        <v>54.31</v>
      </c>
    </row>
    <row r="606" spans="1:104">
      <c r="A606" t="s">
        <v>133</v>
      </c>
      <c r="B606" t="s">
        <v>134</v>
      </c>
      <c r="C606" t="s">
        <v>68</v>
      </c>
      <c r="D606" t="s">
        <v>77</v>
      </c>
      <c r="E606">
        <v>79</v>
      </c>
      <c r="F606">
        <v>20142015</v>
      </c>
      <c r="G606">
        <v>26</v>
      </c>
      <c r="H606">
        <v>6.5</v>
      </c>
      <c r="I606">
        <v>6.3</v>
      </c>
      <c r="J606">
        <v>2</v>
      </c>
      <c r="K606">
        <v>1</v>
      </c>
      <c r="L606">
        <v>3</v>
      </c>
      <c r="M606">
        <v>1.1200000000000001</v>
      </c>
      <c r="N606">
        <v>0.56000000000000005</v>
      </c>
      <c r="O606">
        <v>1.67</v>
      </c>
      <c r="P606">
        <v>1</v>
      </c>
      <c r="Q606">
        <v>16.239999999999998</v>
      </c>
      <c r="R606">
        <v>101.81</v>
      </c>
      <c r="S606">
        <v>18.18</v>
      </c>
      <c r="T606">
        <v>3.18</v>
      </c>
      <c r="U606">
        <v>1.36</v>
      </c>
      <c r="V606">
        <v>13.71</v>
      </c>
      <c r="W606">
        <v>24.21</v>
      </c>
      <c r="X606">
        <v>10.5</v>
      </c>
      <c r="Y606">
        <v>-49</v>
      </c>
      <c r="Z606">
        <v>23</v>
      </c>
      <c r="AA606">
        <v>72</v>
      </c>
      <c r="AB606">
        <v>12.84</v>
      </c>
      <c r="AC606">
        <v>40.200000000000003</v>
      </c>
      <c r="AD606">
        <v>53.04</v>
      </c>
      <c r="AE606">
        <v>14</v>
      </c>
      <c r="AF606">
        <v>7.05</v>
      </c>
      <c r="AG606">
        <v>9.19</v>
      </c>
      <c r="AH606">
        <v>-133</v>
      </c>
      <c r="AI606">
        <v>32</v>
      </c>
      <c r="AJ606">
        <v>165</v>
      </c>
      <c r="AK606">
        <v>17.86</v>
      </c>
      <c r="AL606">
        <v>92.11</v>
      </c>
      <c r="AM606">
        <v>109.98</v>
      </c>
      <c r="AN606">
        <v>68.75</v>
      </c>
      <c r="AO606">
        <v>0</v>
      </c>
      <c r="AP606">
        <v>4</v>
      </c>
      <c r="AQ606">
        <v>14</v>
      </c>
      <c r="AR606">
        <v>5.94</v>
      </c>
      <c r="AS606">
        <v>16.670000000000002</v>
      </c>
      <c r="AT606">
        <v>10.72</v>
      </c>
      <c r="AU606">
        <v>-108</v>
      </c>
      <c r="AV606">
        <v>27</v>
      </c>
      <c r="AW606">
        <v>135</v>
      </c>
      <c r="AX606">
        <v>15.07</v>
      </c>
      <c r="AY606">
        <v>75.37</v>
      </c>
      <c r="AZ606">
        <v>90.44</v>
      </c>
      <c r="BA606">
        <v>81.48</v>
      </c>
      <c r="BB606">
        <v>3</v>
      </c>
      <c r="BC606">
        <v>14</v>
      </c>
      <c r="BD606">
        <v>8.02</v>
      </c>
      <c r="BE606">
        <v>19.13</v>
      </c>
      <c r="BF606">
        <v>11.11</v>
      </c>
      <c r="BG606">
        <v>-71</v>
      </c>
      <c r="BH606">
        <v>12.28</v>
      </c>
      <c r="BI606">
        <v>51.92</v>
      </c>
      <c r="BJ606">
        <v>22</v>
      </c>
      <c r="BK606">
        <v>93</v>
      </c>
      <c r="BL606">
        <v>11</v>
      </c>
      <c r="BM606">
        <v>21.43</v>
      </c>
      <c r="BN606">
        <v>0</v>
      </c>
      <c r="BO606">
        <v>1.67</v>
      </c>
      <c r="BP606">
        <v>6.14</v>
      </c>
      <c r="BQ606">
        <v>3</v>
      </c>
      <c r="BR606">
        <v>11</v>
      </c>
      <c r="BS606">
        <v>-8</v>
      </c>
      <c r="BT606">
        <v>21.43</v>
      </c>
      <c r="BU606">
        <v>14.29</v>
      </c>
      <c r="BV606">
        <v>13.64</v>
      </c>
      <c r="BW606">
        <v>11.11</v>
      </c>
      <c r="BX606">
        <v>88.17</v>
      </c>
      <c r="BY606">
        <v>53.25</v>
      </c>
      <c r="BZ606">
        <v>41</v>
      </c>
      <c r="CA606">
        <v>36</v>
      </c>
      <c r="CB606">
        <v>9.3800000000000008</v>
      </c>
      <c r="CC606">
        <v>6</v>
      </c>
      <c r="CD606">
        <v>15</v>
      </c>
      <c r="CE606">
        <v>58</v>
      </c>
      <c r="CF606">
        <v>0</v>
      </c>
      <c r="CG606">
        <v>4</v>
      </c>
      <c r="CH606">
        <v>1</v>
      </c>
      <c r="CI606">
        <v>0</v>
      </c>
      <c r="CJ606">
        <v>9</v>
      </c>
      <c r="CK606">
        <v>4</v>
      </c>
      <c r="CL606">
        <v>4</v>
      </c>
      <c r="CM606">
        <v>1</v>
      </c>
      <c r="CN606">
        <v>2</v>
      </c>
      <c r="CO606">
        <v>0.56000000000000005</v>
      </c>
      <c r="CP606">
        <v>107.47</v>
      </c>
      <c r="CQ606">
        <v>239.1</v>
      </c>
      <c r="CR606">
        <v>31.01</v>
      </c>
      <c r="CS606">
        <v>18.8</v>
      </c>
      <c r="CT606">
        <v>18.18</v>
      </c>
      <c r="CU606">
        <v>53.39</v>
      </c>
      <c r="CV606">
        <v>50.65</v>
      </c>
      <c r="CW606">
        <v>59.32</v>
      </c>
      <c r="CX606">
        <v>51.78</v>
      </c>
      <c r="CY606">
        <v>55.97</v>
      </c>
      <c r="CZ606">
        <v>54.54</v>
      </c>
    </row>
    <row r="607" spans="1:104">
      <c r="A607" t="s">
        <v>135</v>
      </c>
      <c r="B607" t="s">
        <v>136</v>
      </c>
      <c r="C607" t="s">
        <v>113</v>
      </c>
      <c r="D607" t="s">
        <v>63</v>
      </c>
      <c r="E607">
        <v>75</v>
      </c>
      <c r="F607">
        <v>20142015</v>
      </c>
      <c r="G607">
        <v>22</v>
      </c>
      <c r="H607" t="s">
        <v>1488</v>
      </c>
      <c r="I607" t="s">
        <v>1488</v>
      </c>
      <c r="J607">
        <v>5</v>
      </c>
      <c r="K607">
        <v>1</v>
      </c>
      <c r="L607">
        <v>6</v>
      </c>
      <c r="M607">
        <v>4</v>
      </c>
      <c r="N607">
        <v>0.8</v>
      </c>
      <c r="O607">
        <v>4.8</v>
      </c>
      <c r="P607">
        <v>2</v>
      </c>
      <c r="Q607">
        <v>25.37</v>
      </c>
      <c r="R607">
        <v>121.36</v>
      </c>
      <c r="S607">
        <v>33.33</v>
      </c>
      <c r="T607">
        <v>4.79</v>
      </c>
      <c r="U607">
        <v>1</v>
      </c>
      <c r="V607">
        <v>14.13</v>
      </c>
      <c r="W607">
        <v>27.27</v>
      </c>
      <c r="X607">
        <v>13.15</v>
      </c>
      <c r="Y607">
        <v>-30</v>
      </c>
      <c r="Z607">
        <v>18</v>
      </c>
      <c r="AA607">
        <v>48</v>
      </c>
      <c r="AB607">
        <v>14.41</v>
      </c>
      <c r="AC607">
        <v>38.43</v>
      </c>
      <c r="AD607">
        <v>52.84</v>
      </c>
      <c r="AE607">
        <v>12</v>
      </c>
      <c r="AF607">
        <v>15.6</v>
      </c>
      <c r="AG607">
        <v>9.77</v>
      </c>
      <c r="AH607">
        <v>-66</v>
      </c>
      <c r="AI607">
        <v>34</v>
      </c>
      <c r="AJ607">
        <v>100</v>
      </c>
      <c r="AK607">
        <v>27.22</v>
      </c>
      <c r="AL607">
        <v>80.05</v>
      </c>
      <c r="AM607">
        <v>107.27</v>
      </c>
      <c r="AN607">
        <v>70.59</v>
      </c>
      <c r="AO607">
        <v>2</v>
      </c>
      <c r="AP607">
        <v>2</v>
      </c>
      <c r="AQ607">
        <v>19</v>
      </c>
      <c r="AR607">
        <v>16.66</v>
      </c>
      <c r="AS607">
        <v>28</v>
      </c>
      <c r="AT607">
        <v>11.34</v>
      </c>
      <c r="AU607">
        <v>-44</v>
      </c>
      <c r="AV607">
        <v>28</v>
      </c>
      <c r="AW607">
        <v>72</v>
      </c>
      <c r="AX607">
        <v>22.41</v>
      </c>
      <c r="AY607">
        <v>57.64</v>
      </c>
      <c r="AZ607">
        <v>80.05</v>
      </c>
      <c r="BA607">
        <v>85.71</v>
      </c>
      <c r="BB607">
        <v>2</v>
      </c>
      <c r="BC607">
        <v>17</v>
      </c>
      <c r="BD607">
        <v>17.5</v>
      </c>
      <c r="BE607">
        <v>30.38</v>
      </c>
      <c r="BF607">
        <v>12.88</v>
      </c>
      <c r="BG607">
        <v>-31</v>
      </c>
      <c r="BH607">
        <v>19.21</v>
      </c>
      <c r="BI607">
        <v>44.03</v>
      </c>
      <c r="BJ607">
        <v>24</v>
      </c>
      <c r="BK607">
        <v>55</v>
      </c>
      <c r="BL607">
        <v>15</v>
      </c>
      <c r="BM607">
        <v>72.37</v>
      </c>
      <c r="BN607">
        <v>2.63</v>
      </c>
      <c r="BO607">
        <v>4.8</v>
      </c>
      <c r="BP607">
        <v>1.6</v>
      </c>
      <c r="BQ607">
        <v>6</v>
      </c>
      <c r="BR607">
        <v>2</v>
      </c>
      <c r="BS607">
        <v>4</v>
      </c>
      <c r="BT607">
        <v>75</v>
      </c>
      <c r="BU607">
        <v>29.41</v>
      </c>
      <c r="BV607">
        <v>25</v>
      </c>
      <c r="BW607">
        <v>21.43</v>
      </c>
      <c r="BX607">
        <v>96.36</v>
      </c>
      <c r="BY607">
        <v>40</v>
      </c>
      <c r="BZ607">
        <v>0</v>
      </c>
      <c r="CA607">
        <v>0</v>
      </c>
      <c r="CB607">
        <v>9.3000000000000007</v>
      </c>
      <c r="CC607">
        <v>4</v>
      </c>
      <c r="CD607">
        <v>8</v>
      </c>
      <c r="CE607">
        <v>39</v>
      </c>
      <c r="CF607">
        <v>6</v>
      </c>
      <c r="CG607">
        <v>2</v>
      </c>
      <c r="CH607">
        <v>1</v>
      </c>
      <c r="CI607">
        <v>0</v>
      </c>
      <c r="CJ607">
        <v>10</v>
      </c>
      <c r="CK607">
        <v>3</v>
      </c>
      <c r="CL607">
        <v>6</v>
      </c>
      <c r="CM607">
        <v>1</v>
      </c>
      <c r="CN607">
        <v>3</v>
      </c>
      <c r="CO607">
        <v>1.6</v>
      </c>
      <c r="CP607">
        <v>74.95</v>
      </c>
      <c r="CQ607">
        <v>285.75</v>
      </c>
      <c r="CR607">
        <v>20.78</v>
      </c>
      <c r="CS607">
        <v>18.059999999999999</v>
      </c>
      <c r="CT607">
        <v>17.559999999999999</v>
      </c>
      <c r="CU607">
        <v>54.79</v>
      </c>
      <c r="CV607">
        <v>49.49</v>
      </c>
      <c r="CW607">
        <v>60.88</v>
      </c>
      <c r="CX607">
        <v>50.24</v>
      </c>
      <c r="CY607">
        <v>54.12</v>
      </c>
      <c r="CZ607">
        <v>55.23</v>
      </c>
    </row>
    <row r="608" spans="1:104">
      <c r="A608" t="s">
        <v>1210</v>
      </c>
      <c r="B608" t="s">
        <v>1211</v>
      </c>
      <c r="C608" t="s">
        <v>100</v>
      </c>
      <c r="D608" t="s">
        <v>767</v>
      </c>
      <c r="E608">
        <v>67</v>
      </c>
      <c r="F608">
        <v>20142015</v>
      </c>
      <c r="G608">
        <v>31</v>
      </c>
      <c r="H608">
        <v>0.55000000000000004</v>
      </c>
      <c r="I608">
        <v>0.55000000000000004</v>
      </c>
      <c r="J608">
        <v>0</v>
      </c>
      <c r="K608">
        <v>0</v>
      </c>
      <c r="L608">
        <v>0</v>
      </c>
      <c r="M608">
        <v>0</v>
      </c>
      <c r="N608">
        <v>0</v>
      </c>
      <c r="O608">
        <v>0</v>
      </c>
      <c r="P608">
        <v>0</v>
      </c>
      <c r="Q608">
        <v>16.670000000000002</v>
      </c>
      <c r="R608" t="s">
        <v>1488</v>
      </c>
      <c r="S608" t="s">
        <v>1488</v>
      </c>
      <c r="T608">
        <v>-4.8600000000000003</v>
      </c>
      <c r="U608">
        <v>0.02</v>
      </c>
      <c r="V608">
        <v>22.35</v>
      </c>
      <c r="W608">
        <v>33.33</v>
      </c>
      <c r="X608">
        <v>10.99</v>
      </c>
      <c r="Y608">
        <v>-1</v>
      </c>
      <c r="Z608">
        <v>1</v>
      </c>
      <c r="AA608">
        <v>2</v>
      </c>
      <c r="AB608">
        <v>39.340000000000003</v>
      </c>
      <c r="AC608">
        <v>78.69</v>
      </c>
      <c r="AD608">
        <v>118.03</v>
      </c>
      <c r="AE608">
        <v>0</v>
      </c>
      <c r="AF608">
        <v>7.33</v>
      </c>
      <c r="AG608">
        <v>9.33</v>
      </c>
      <c r="AH608">
        <v>-4</v>
      </c>
      <c r="AI608">
        <v>1</v>
      </c>
      <c r="AJ608">
        <v>5</v>
      </c>
      <c r="AK608">
        <v>39.340000000000003</v>
      </c>
      <c r="AL608">
        <v>196.72</v>
      </c>
      <c r="AM608">
        <v>236.07</v>
      </c>
      <c r="AN608">
        <v>0</v>
      </c>
      <c r="AO608">
        <v>0</v>
      </c>
      <c r="AP608">
        <v>0</v>
      </c>
      <c r="AQ608">
        <v>0</v>
      </c>
      <c r="AR608">
        <v>6.3</v>
      </c>
      <c r="AS608">
        <v>16.670000000000002</v>
      </c>
      <c r="AT608">
        <v>10.37</v>
      </c>
      <c r="AU608">
        <v>-4</v>
      </c>
      <c r="AV608">
        <v>1</v>
      </c>
      <c r="AW608">
        <v>5</v>
      </c>
      <c r="AX608">
        <v>39.340000000000003</v>
      </c>
      <c r="AY608">
        <v>196.72</v>
      </c>
      <c r="AZ608">
        <v>236.07</v>
      </c>
      <c r="BA608">
        <v>0</v>
      </c>
      <c r="BB608">
        <v>0</v>
      </c>
      <c r="BC608">
        <v>0</v>
      </c>
      <c r="BD608">
        <v>-10.93</v>
      </c>
      <c r="BE608">
        <v>0</v>
      </c>
      <c r="BF608">
        <v>10.93</v>
      </c>
      <c r="BG608">
        <v>-4</v>
      </c>
      <c r="BH608">
        <v>0</v>
      </c>
      <c r="BI608">
        <v>157.38</v>
      </c>
      <c r="BJ608">
        <v>0</v>
      </c>
      <c r="BK608">
        <v>4</v>
      </c>
      <c r="BL608">
        <v>0</v>
      </c>
      <c r="BM608">
        <v>-12.2</v>
      </c>
      <c r="BN608">
        <v>12.2</v>
      </c>
      <c r="BO608">
        <v>0</v>
      </c>
      <c r="BP608">
        <v>78.69</v>
      </c>
      <c r="BQ608">
        <v>0</v>
      </c>
      <c r="BR608">
        <v>2</v>
      </c>
      <c r="BS608">
        <v>-2</v>
      </c>
      <c r="BT608">
        <v>0</v>
      </c>
      <c r="BU608" t="s">
        <v>1488</v>
      </c>
      <c r="BV608" t="s">
        <v>1488</v>
      </c>
      <c r="BW608">
        <v>0</v>
      </c>
      <c r="BX608">
        <v>50</v>
      </c>
      <c r="BY608">
        <v>40</v>
      </c>
      <c r="BZ608">
        <v>0</v>
      </c>
      <c r="CA608">
        <v>0</v>
      </c>
      <c r="CB608">
        <v>0</v>
      </c>
      <c r="CC608">
        <v>0</v>
      </c>
      <c r="CD608">
        <v>0</v>
      </c>
      <c r="CE608">
        <v>2</v>
      </c>
      <c r="CF608">
        <v>0</v>
      </c>
      <c r="CG608">
        <v>0</v>
      </c>
      <c r="CH608">
        <v>0</v>
      </c>
      <c r="CI608">
        <v>0</v>
      </c>
      <c r="CJ608">
        <v>0</v>
      </c>
      <c r="CK608">
        <v>0</v>
      </c>
      <c r="CL608">
        <v>0</v>
      </c>
      <c r="CM608">
        <v>0</v>
      </c>
      <c r="CN608">
        <v>0</v>
      </c>
      <c r="CO608">
        <v>0</v>
      </c>
      <c r="CP608">
        <v>1.52</v>
      </c>
      <c r="CQ608">
        <v>366.95</v>
      </c>
      <c r="CR608">
        <v>0.41</v>
      </c>
      <c r="CS608">
        <v>16.329999999999998</v>
      </c>
      <c r="CT608">
        <v>17.14</v>
      </c>
      <c r="CU608">
        <v>48.96</v>
      </c>
      <c r="CV608">
        <v>51.21</v>
      </c>
      <c r="CW608">
        <v>44.3</v>
      </c>
      <c r="CX608">
        <v>46.18</v>
      </c>
      <c r="CY608">
        <v>55.77</v>
      </c>
      <c r="CZ608">
        <v>53.14</v>
      </c>
    </row>
    <row r="609" spans="1:104">
      <c r="A609" t="s">
        <v>486</v>
      </c>
      <c r="B609" t="s">
        <v>487</v>
      </c>
      <c r="C609" t="s">
        <v>68</v>
      </c>
      <c r="D609" t="s">
        <v>149</v>
      </c>
      <c r="E609">
        <v>47</v>
      </c>
      <c r="F609">
        <v>20142015</v>
      </c>
      <c r="G609">
        <v>21</v>
      </c>
      <c r="H609">
        <v>0.69299999999999995</v>
      </c>
      <c r="I609">
        <v>0.69299999999999995</v>
      </c>
      <c r="J609">
        <v>0</v>
      </c>
      <c r="K609">
        <v>0</v>
      </c>
      <c r="L609">
        <v>0</v>
      </c>
      <c r="M609">
        <v>0</v>
      </c>
      <c r="N609">
        <v>0</v>
      </c>
      <c r="O609">
        <v>0</v>
      </c>
      <c r="P609">
        <v>0</v>
      </c>
      <c r="Q609">
        <v>0</v>
      </c>
      <c r="R609" t="s">
        <v>1488</v>
      </c>
      <c r="S609" t="s">
        <v>1488</v>
      </c>
      <c r="T609">
        <v>28.47</v>
      </c>
      <c r="U609">
        <v>0.04</v>
      </c>
      <c r="V609" t="s">
        <v>1488</v>
      </c>
      <c r="W609" t="s">
        <v>1488</v>
      </c>
      <c r="X609">
        <v>11.35</v>
      </c>
      <c r="Y609">
        <v>0</v>
      </c>
      <c r="Z609">
        <v>0</v>
      </c>
      <c r="AA609">
        <v>0</v>
      </c>
      <c r="AB609">
        <v>0</v>
      </c>
      <c r="AC609">
        <v>0</v>
      </c>
      <c r="AD609">
        <v>0</v>
      </c>
      <c r="AE609">
        <v>0</v>
      </c>
      <c r="AF609">
        <v>-9.5399999999999991</v>
      </c>
      <c r="AG609">
        <v>9.5399999999999991</v>
      </c>
      <c r="AH609">
        <v>-4</v>
      </c>
      <c r="AI609">
        <v>0</v>
      </c>
      <c r="AJ609">
        <v>4</v>
      </c>
      <c r="AK609">
        <v>0</v>
      </c>
      <c r="AL609">
        <v>119.5</v>
      </c>
      <c r="AM609">
        <v>119.5</v>
      </c>
      <c r="AN609" t="s">
        <v>1488</v>
      </c>
      <c r="AO609">
        <v>0</v>
      </c>
      <c r="AP609">
        <v>0</v>
      </c>
      <c r="AQ609">
        <v>0</v>
      </c>
      <c r="AR609">
        <v>-10.029999999999999</v>
      </c>
      <c r="AS609">
        <v>0</v>
      </c>
      <c r="AT609">
        <v>10.029999999999999</v>
      </c>
      <c r="AU609">
        <v>-3</v>
      </c>
      <c r="AV609">
        <v>0</v>
      </c>
      <c r="AW609">
        <v>3</v>
      </c>
      <c r="AX609">
        <v>0</v>
      </c>
      <c r="AY609">
        <v>89.63</v>
      </c>
      <c r="AZ609">
        <v>89.63</v>
      </c>
      <c r="BA609" t="s">
        <v>1488</v>
      </c>
      <c r="BB609">
        <v>0</v>
      </c>
      <c r="BC609">
        <v>0</v>
      </c>
      <c r="BD609">
        <v>-10.67</v>
      </c>
      <c r="BE609">
        <v>0</v>
      </c>
      <c r="BF609">
        <v>10.67</v>
      </c>
      <c r="BG609">
        <v>-1</v>
      </c>
      <c r="BH609">
        <v>0</v>
      </c>
      <c r="BI609">
        <v>29.88</v>
      </c>
      <c r="BJ609">
        <v>0</v>
      </c>
      <c r="BK609">
        <v>1</v>
      </c>
      <c r="BL609">
        <v>0</v>
      </c>
      <c r="BM609" t="s">
        <v>1488</v>
      </c>
      <c r="BN609">
        <v>0</v>
      </c>
      <c r="BO609">
        <v>0</v>
      </c>
      <c r="BP609">
        <v>0</v>
      </c>
      <c r="BQ609">
        <v>0</v>
      </c>
      <c r="BR609">
        <v>0</v>
      </c>
      <c r="BS609">
        <v>0</v>
      </c>
      <c r="BT609" t="s">
        <v>1488</v>
      </c>
      <c r="BU609" t="s">
        <v>1488</v>
      </c>
      <c r="BV609" t="s">
        <v>1488</v>
      </c>
      <c r="BW609" t="s">
        <v>1488</v>
      </c>
      <c r="BX609">
        <v>100</v>
      </c>
      <c r="BY609">
        <v>39</v>
      </c>
      <c r="BZ609">
        <v>1</v>
      </c>
      <c r="CA609">
        <v>2</v>
      </c>
      <c r="CB609">
        <v>33.33</v>
      </c>
      <c r="CC609">
        <v>1</v>
      </c>
      <c r="CD609">
        <v>1</v>
      </c>
      <c r="CE609">
        <v>2</v>
      </c>
      <c r="CF609">
        <v>0</v>
      </c>
      <c r="CG609">
        <v>0</v>
      </c>
      <c r="CH609">
        <v>0</v>
      </c>
      <c r="CI609">
        <v>0</v>
      </c>
      <c r="CJ609">
        <v>0</v>
      </c>
      <c r="CK609">
        <v>0</v>
      </c>
      <c r="CL609">
        <v>1</v>
      </c>
      <c r="CM609">
        <v>0</v>
      </c>
      <c r="CN609">
        <v>0</v>
      </c>
      <c r="CO609">
        <v>0</v>
      </c>
      <c r="CP609">
        <v>2.0099999999999998</v>
      </c>
      <c r="CQ609">
        <v>226.9</v>
      </c>
      <c r="CR609">
        <v>0.88</v>
      </c>
      <c r="CS609">
        <v>17.260000000000002</v>
      </c>
      <c r="CT609">
        <v>17.13</v>
      </c>
      <c r="CU609">
        <v>50.98</v>
      </c>
      <c r="CV609">
        <v>49.65</v>
      </c>
      <c r="CW609">
        <v>53.04</v>
      </c>
      <c r="CX609">
        <v>50.99</v>
      </c>
      <c r="CY609">
        <v>54.33</v>
      </c>
      <c r="CZ609">
        <v>55.1</v>
      </c>
    </row>
    <row r="610" spans="1:104">
      <c r="A610" t="s">
        <v>603</v>
      </c>
      <c r="B610" t="s">
        <v>604</v>
      </c>
      <c r="C610" t="s">
        <v>62</v>
      </c>
      <c r="D610" t="s">
        <v>84</v>
      </c>
      <c r="E610">
        <v>26</v>
      </c>
      <c r="F610">
        <v>20142015</v>
      </c>
      <c r="G610">
        <v>24</v>
      </c>
      <c r="H610">
        <v>0.6</v>
      </c>
      <c r="I610">
        <v>0.625</v>
      </c>
      <c r="J610">
        <v>0</v>
      </c>
      <c r="K610">
        <v>0</v>
      </c>
      <c r="L610">
        <v>0</v>
      </c>
      <c r="M610">
        <v>0</v>
      </c>
      <c r="N610">
        <v>0</v>
      </c>
      <c r="O610">
        <v>0</v>
      </c>
      <c r="P610">
        <v>0</v>
      </c>
      <c r="Q610">
        <v>35.14</v>
      </c>
      <c r="R610">
        <v>90</v>
      </c>
      <c r="S610">
        <v>0</v>
      </c>
      <c r="T610">
        <v>30.15</v>
      </c>
      <c r="U610">
        <v>0.7</v>
      </c>
      <c r="V610">
        <v>29.36</v>
      </c>
      <c r="W610">
        <v>42.11</v>
      </c>
      <c r="X610">
        <v>12.75</v>
      </c>
      <c r="Y610">
        <v>-3</v>
      </c>
      <c r="Z610">
        <v>8</v>
      </c>
      <c r="AA610">
        <v>11</v>
      </c>
      <c r="AB610">
        <v>26.23</v>
      </c>
      <c r="AC610">
        <v>36.07</v>
      </c>
      <c r="AD610">
        <v>62.3</v>
      </c>
      <c r="AE610">
        <v>0</v>
      </c>
      <c r="AF610">
        <v>24.77</v>
      </c>
      <c r="AG610">
        <v>10.36</v>
      </c>
      <c r="AH610">
        <v>-11</v>
      </c>
      <c r="AI610">
        <v>13</v>
      </c>
      <c r="AJ610">
        <v>24</v>
      </c>
      <c r="AK610">
        <v>42.62</v>
      </c>
      <c r="AL610">
        <v>78.69</v>
      </c>
      <c r="AM610">
        <v>121.31</v>
      </c>
      <c r="AN610">
        <v>84.62</v>
      </c>
      <c r="AO610">
        <v>0</v>
      </c>
      <c r="AP610">
        <v>3</v>
      </c>
      <c r="AQ610">
        <v>1</v>
      </c>
      <c r="AR610">
        <v>28.9</v>
      </c>
      <c r="AS610">
        <v>40.619999999999997</v>
      </c>
      <c r="AT610">
        <v>11.72</v>
      </c>
      <c r="AU610">
        <v>-6</v>
      </c>
      <c r="AV610">
        <v>13</v>
      </c>
      <c r="AW610">
        <v>19</v>
      </c>
      <c r="AX610">
        <v>42.62</v>
      </c>
      <c r="AY610">
        <v>62.3</v>
      </c>
      <c r="AZ610">
        <v>104.92</v>
      </c>
      <c r="BA610">
        <v>84.62</v>
      </c>
      <c r="BB610">
        <v>0</v>
      </c>
      <c r="BC610">
        <v>1</v>
      </c>
      <c r="BD610">
        <v>38.24</v>
      </c>
      <c r="BE610">
        <v>52.38</v>
      </c>
      <c r="BF610">
        <v>14.14</v>
      </c>
      <c r="BG610">
        <v>1</v>
      </c>
      <c r="BH610">
        <v>36.07</v>
      </c>
      <c r="BI610">
        <v>32.79</v>
      </c>
      <c r="BJ610">
        <v>11</v>
      </c>
      <c r="BK610">
        <v>10</v>
      </c>
      <c r="BL610">
        <v>1</v>
      </c>
      <c r="BM610">
        <v>-12.5</v>
      </c>
      <c r="BN610">
        <v>12.5</v>
      </c>
      <c r="BO610">
        <v>0</v>
      </c>
      <c r="BP610">
        <v>3.28</v>
      </c>
      <c r="BQ610">
        <v>0</v>
      </c>
      <c r="BR610">
        <v>1</v>
      </c>
      <c r="BS610">
        <v>-1</v>
      </c>
      <c r="BT610">
        <v>0</v>
      </c>
      <c r="BU610">
        <v>0</v>
      </c>
      <c r="BV610">
        <v>0</v>
      </c>
      <c r="BW610">
        <v>0</v>
      </c>
      <c r="BX610">
        <v>90</v>
      </c>
      <c r="BY610">
        <v>40</v>
      </c>
      <c r="BZ610">
        <v>0</v>
      </c>
      <c r="CA610">
        <v>0</v>
      </c>
      <c r="CB610">
        <v>38.89</v>
      </c>
      <c r="CC610">
        <v>7</v>
      </c>
      <c r="CD610">
        <v>3</v>
      </c>
      <c r="CE610">
        <v>11</v>
      </c>
      <c r="CF610">
        <v>1</v>
      </c>
      <c r="CG610">
        <v>0</v>
      </c>
      <c r="CH610">
        <v>0</v>
      </c>
      <c r="CI610">
        <v>0</v>
      </c>
      <c r="CJ610">
        <v>1</v>
      </c>
      <c r="CK610">
        <v>0</v>
      </c>
      <c r="CL610">
        <v>0</v>
      </c>
      <c r="CM610">
        <v>0</v>
      </c>
      <c r="CN610">
        <v>0</v>
      </c>
      <c r="CO610">
        <v>0</v>
      </c>
      <c r="CP610">
        <v>18.3</v>
      </c>
      <c r="CQ610">
        <v>98.8</v>
      </c>
      <c r="CR610">
        <v>15.63</v>
      </c>
      <c r="CS610">
        <v>16.579999999999998</v>
      </c>
      <c r="CT610">
        <v>16.89</v>
      </c>
      <c r="CU610">
        <v>52.6</v>
      </c>
      <c r="CV610">
        <v>49.35</v>
      </c>
      <c r="CW610">
        <v>56.57</v>
      </c>
      <c r="CX610">
        <v>50.97</v>
      </c>
      <c r="CY610">
        <v>53.35</v>
      </c>
      <c r="CZ610">
        <v>54.75</v>
      </c>
    </row>
    <row r="611" spans="1:104">
      <c r="A611" t="s">
        <v>185</v>
      </c>
      <c r="B611" t="s">
        <v>186</v>
      </c>
      <c r="C611" t="s">
        <v>62</v>
      </c>
      <c r="D611" t="s">
        <v>168</v>
      </c>
      <c r="E611">
        <v>65</v>
      </c>
      <c r="F611">
        <v>20142015</v>
      </c>
      <c r="G611">
        <v>20</v>
      </c>
      <c r="H611">
        <v>0.92500000000000004</v>
      </c>
      <c r="I611">
        <v>0.92500000000000004</v>
      </c>
      <c r="J611">
        <v>0</v>
      </c>
      <c r="K611">
        <v>0</v>
      </c>
      <c r="L611">
        <v>0</v>
      </c>
      <c r="M611">
        <v>0</v>
      </c>
      <c r="N611">
        <v>0</v>
      </c>
      <c r="O611">
        <v>0</v>
      </c>
      <c r="P611">
        <v>-2</v>
      </c>
      <c r="Q611">
        <v>13.18</v>
      </c>
      <c r="R611">
        <v>100.95</v>
      </c>
      <c r="S611">
        <v>0</v>
      </c>
      <c r="T611">
        <v>-5.3</v>
      </c>
      <c r="U611">
        <v>3.52</v>
      </c>
      <c r="V611">
        <v>-0.28999999999999998</v>
      </c>
      <c r="W611">
        <v>16.38</v>
      </c>
      <c r="X611">
        <v>16.670000000000002</v>
      </c>
      <c r="Y611">
        <v>-156</v>
      </c>
      <c r="Z611">
        <v>38</v>
      </c>
      <c r="AA611">
        <v>194</v>
      </c>
      <c r="AB611">
        <v>9.9600000000000009</v>
      </c>
      <c r="AC611">
        <v>50.87</v>
      </c>
      <c r="AD611">
        <v>60.83</v>
      </c>
      <c r="AE611">
        <v>6</v>
      </c>
      <c r="AF611">
        <v>-2.65</v>
      </c>
      <c r="AG611">
        <v>15.82</v>
      </c>
      <c r="AH611">
        <v>-313</v>
      </c>
      <c r="AI611">
        <v>56</v>
      </c>
      <c r="AJ611">
        <v>369</v>
      </c>
      <c r="AK611">
        <v>14.68</v>
      </c>
      <c r="AL611">
        <v>96.76</v>
      </c>
      <c r="AM611">
        <v>111.44</v>
      </c>
      <c r="AN611">
        <v>66.069999999999993</v>
      </c>
      <c r="AO611">
        <v>2</v>
      </c>
      <c r="AP611">
        <v>28</v>
      </c>
      <c r="AQ611">
        <v>9</v>
      </c>
      <c r="AR611">
        <v>-3.83</v>
      </c>
      <c r="AS611">
        <v>14.6</v>
      </c>
      <c r="AT611">
        <v>18.43</v>
      </c>
      <c r="AU611">
        <v>-223</v>
      </c>
      <c r="AV611">
        <v>46</v>
      </c>
      <c r="AW611">
        <v>269</v>
      </c>
      <c r="AX611">
        <v>12.06</v>
      </c>
      <c r="AY611">
        <v>70.540000000000006</v>
      </c>
      <c r="AZ611">
        <v>82.6</v>
      </c>
      <c r="BA611">
        <v>80.430000000000007</v>
      </c>
      <c r="BB611">
        <v>4</v>
      </c>
      <c r="BC611">
        <v>7</v>
      </c>
      <c r="BD611">
        <v>-1.84</v>
      </c>
      <c r="BE611">
        <v>16.23</v>
      </c>
      <c r="BF611">
        <v>18.07</v>
      </c>
      <c r="BG611">
        <v>-154</v>
      </c>
      <c r="BH611">
        <v>9.6999999999999993</v>
      </c>
      <c r="BI611">
        <v>50.08</v>
      </c>
      <c r="BJ611">
        <v>37</v>
      </c>
      <c r="BK611">
        <v>191</v>
      </c>
      <c r="BL611">
        <v>3</v>
      </c>
      <c r="BM611">
        <v>12.24</v>
      </c>
      <c r="BN611">
        <v>5</v>
      </c>
      <c r="BO611">
        <v>1.31</v>
      </c>
      <c r="BP611">
        <v>6.29</v>
      </c>
      <c r="BQ611">
        <v>5</v>
      </c>
      <c r="BR611">
        <v>24</v>
      </c>
      <c r="BS611">
        <v>-19</v>
      </c>
      <c r="BT611">
        <v>17.239999999999998</v>
      </c>
      <c r="BU611">
        <v>0</v>
      </c>
      <c r="BV611">
        <v>13.51</v>
      </c>
      <c r="BW611">
        <v>10.87</v>
      </c>
      <c r="BX611">
        <v>87.43</v>
      </c>
      <c r="BY611">
        <v>38</v>
      </c>
      <c r="BZ611">
        <v>0</v>
      </c>
      <c r="CA611">
        <v>1</v>
      </c>
      <c r="CB611">
        <v>6.11</v>
      </c>
      <c r="CC611">
        <v>16</v>
      </c>
      <c r="CD611">
        <v>61</v>
      </c>
      <c r="CE611">
        <v>246</v>
      </c>
      <c r="CF611">
        <v>7</v>
      </c>
      <c r="CG611">
        <v>6</v>
      </c>
      <c r="CH611">
        <v>0</v>
      </c>
      <c r="CI611">
        <v>0</v>
      </c>
      <c r="CJ611">
        <v>3</v>
      </c>
      <c r="CK611">
        <v>13</v>
      </c>
      <c r="CL611">
        <v>7</v>
      </c>
      <c r="CM611">
        <v>3</v>
      </c>
      <c r="CN611">
        <v>1</v>
      </c>
      <c r="CO611">
        <v>-0.52</v>
      </c>
      <c r="CP611">
        <v>228.82</v>
      </c>
      <c r="CQ611">
        <v>165.11</v>
      </c>
      <c r="CR611">
        <v>58.09</v>
      </c>
      <c r="CS611">
        <v>17.23</v>
      </c>
      <c r="CT611">
        <v>17.47</v>
      </c>
      <c r="CU611">
        <v>51.26</v>
      </c>
      <c r="CV611">
        <v>49.98</v>
      </c>
      <c r="CW611">
        <v>56.1</v>
      </c>
      <c r="CX611">
        <v>53.34</v>
      </c>
      <c r="CY611">
        <v>54.5</v>
      </c>
      <c r="CZ611">
        <v>54.54</v>
      </c>
    </row>
    <row r="612" spans="1:104">
      <c r="A612" t="s">
        <v>721</v>
      </c>
      <c r="B612" t="s">
        <v>722</v>
      </c>
      <c r="C612" t="s">
        <v>68</v>
      </c>
      <c r="D612" t="s">
        <v>221</v>
      </c>
      <c r="E612">
        <v>82</v>
      </c>
      <c r="F612">
        <v>20142015</v>
      </c>
      <c r="G612">
        <v>25</v>
      </c>
      <c r="H612">
        <v>3.5</v>
      </c>
      <c r="I612">
        <v>3.5</v>
      </c>
      <c r="J612">
        <v>1</v>
      </c>
      <c r="K612">
        <v>0</v>
      </c>
      <c r="L612">
        <v>1</v>
      </c>
      <c r="M612">
        <v>1</v>
      </c>
      <c r="N612">
        <v>0</v>
      </c>
      <c r="O612">
        <v>1</v>
      </c>
      <c r="P612">
        <v>0</v>
      </c>
      <c r="Q612">
        <v>13.22</v>
      </c>
      <c r="R612">
        <v>103.97</v>
      </c>
      <c r="S612">
        <v>20</v>
      </c>
      <c r="T612">
        <v>-4.95</v>
      </c>
      <c r="U612">
        <v>0.73</v>
      </c>
      <c r="V612">
        <v>0.11</v>
      </c>
      <c r="W612">
        <v>15.52</v>
      </c>
      <c r="X612">
        <v>15.41</v>
      </c>
      <c r="Y612">
        <v>-40</v>
      </c>
      <c r="Z612">
        <v>9</v>
      </c>
      <c r="AA612">
        <v>49</v>
      </c>
      <c r="AB612">
        <v>8.98</v>
      </c>
      <c r="AC612">
        <v>48.9</v>
      </c>
      <c r="AD612">
        <v>57.88</v>
      </c>
      <c r="AE612">
        <v>6</v>
      </c>
      <c r="AF612">
        <v>-1.27</v>
      </c>
      <c r="AG612">
        <v>14.49</v>
      </c>
      <c r="AH612">
        <v>-89</v>
      </c>
      <c r="AI612">
        <v>16</v>
      </c>
      <c r="AJ612">
        <v>105</v>
      </c>
      <c r="AK612">
        <v>15.97</v>
      </c>
      <c r="AL612">
        <v>104.78</v>
      </c>
      <c r="AM612">
        <v>120.75</v>
      </c>
      <c r="AN612">
        <v>56.25</v>
      </c>
      <c r="AO612">
        <v>2</v>
      </c>
      <c r="AP612">
        <v>2</v>
      </c>
      <c r="AQ612">
        <v>10</v>
      </c>
      <c r="AR612">
        <v>-1.3</v>
      </c>
      <c r="AS612">
        <v>13.54</v>
      </c>
      <c r="AT612">
        <v>14.84</v>
      </c>
      <c r="AU612">
        <v>-70</v>
      </c>
      <c r="AV612">
        <v>13</v>
      </c>
      <c r="AW612">
        <v>83</v>
      </c>
      <c r="AX612">
        <v>12.97</v>
      </c>
      <c r="AY612">
        <v>82.83</v>
      </c>
      <c r="AZ612">
        <v>95.8</v>
      </c>
      <c r="BA612">
        <v>69.23</v>
      </c>
      <c r="BB612">
        <v>3</v>
      </c>
      <c r="BC612">
        <v>8</v>
      </c>
      <c r="BD612">
        <v>-2.14</v>
      </c>
      <c r="BE612">
        <v>13.85</v>
      </c>
      <c r="BF612">
        <v>15.99</v>
      </c>
      <c r="BG612">
        <v>-47</v>
      </c>
      <c r="BH612">
        <v>8.98</v>
      </c>
      <c r="BI612">
        <v>55.88</v>
      </c>
      <c r="BJ612">
        <v>9</v>
      </c>
      <c r="BK612">
        <v>56</v>
      </c>
      <c r="BL612">
        <v>5</v>
      </c>
      <c r="BM612">
        <v>8.89</v>
      </c>
      <c r="BN612">
        <v>11.11</v>
      </c>
      <c r="BO612">
        <v>1</v>
      </c>
      <c r="BP612">
        <v>3.99</v>
      </c>
      <c r="BQ612">
        <v>1</v>
      </c>
      <c r="BR612">
        <v>4</v>
      </c>
      <c r="BS612">
        <v>-3</v>
      </c>
      <c r="BT612">
        <v>20</v>
      </c>
      <c r="BU612">
        <v>12.5</v>
      </c>
      <c r="BV612">
        <v>11.11</v>
      </c>
      <c r="BW612">
        <v>7.69</v>
      </c>
      <c r="BX612">
        <v>92.86</v>
      </c>
      <c r="BY612">
        <v>47.06</v>
      </c>
      <c r="BZ612">
        <v>40</v>
      </c>
      <c r="CA612">
        <v>45</v>
      </c>
      <c r="CB612">
        <v>4.2300000000000004</v>
      </c>
      <c r="CC612">
        <v>3</v>
      </c>
      <c r="CD612">
        <v>15</v>
      </c>
      <c r="CE612">
        <v>68</v>
      </c>
      <c r="CF612">
        <v>1</v>
      </c>
      <c r="CG612">
        <v>1</v>
      </c>
      <c r="CH612">
        <v>0</v>
      </c>
      <c r="CI612">
        <v>0</v>
      </c>
      <c r="CJ612">
        <v>4</v>
      </c>
      <c r="CK612">
        <v>0</v>
      </c>
      <c r="CL612">
        <v>1</v>
      </c>
      <c r="CM612">
        <v>0</v>
      </c>
      <c r="CN612">
        <v>0</v>
      </c>
      <c r="CO612">
        <v>0</v>
      </c>
      <c r="CP612">
        <v>60.12</v>
      </c>
      <c r="CQ612">
        <v>368.78</v>
      </c>
      <c r="CR612">
        <v>14.02</v>
      </c>
      <c r="CS612">
        <v>18.559999999999999</v>
      </c>
      <c r="CT612">
        <v>17.68</v>
      </c>
      <c r="CU612">
        <v>51.27</v>
      </c>
      <c r="CV612">
        <v>50.39</v>
      </c>
      <c r="CW612">
        <v>58.49</v>
      </c>
      <c r="CX612">
        <v>55.59</v>
      </c>
      <c r="CY612">
        <v>53.89</v>
      </c>
      <c r="CZ612">
        <v>53.05</v>
      </c>
    </row>
    <row r="613" spans="1:104">
      <c r="A613" t="s">
        <v>1283</v>
      </c>
      <c r="B613" t="s">
        <v>1284</v>
      </c>
      <c r="C613" t="s">
        <v>62</v>
      </c>
      <c r="D613" t="s">
        <v>544</v>
      </c>
      <c r="E613">
        <v>67</v>
      </c>
      <c r="F613">
        <v>20142015</v>
      </c>
      <c r="G613">
        <v>31</v>
      </c>
      <c r="H613">
        <v>4.75</v>
      </c>
      <c r="I613">
        <v>4.5</v>
      </c>
      <c r="J613">
        <v>0</v>
      </c>
      <c r="K613">
        <v>2</v>
      </c>
      <c r="L613">
        <v>2</v>
      </c>
      <c r="M613">
        <v>0</v>
      </c>
      <c r="N613">
        <v>0.63</v>
      </c>
      <c r="O613">
        <v>0.63</v>
      </c>
      <c r="P613">
        <v>-1</v>
      </c>
      <c r="Q613">
        <v>10.11</v>
      </c>
      <c r="R613">
        <v>101.1</v>
      </c>
      <c r="S613" t="s">
        <v>1488</v>
      </c>
      <c r="T613">
        <v>-2.2400000000000002</v>
      </c>
      <c r="U613">
        <v>2.85</v>
      </c>
      <c r="V613">
        <v>-0.7</v>
      </c>
      <c r="W613">
        <v>13.17</v>
      </c>
      <c r="X613">
        <v>13.88</v>
      </c>
      <c r="Y613">
        <v>-151</v>
      </c>
      <c r="Z613">
        <v>27</v>
      </c>
      <c r="AA613">
        <v>178</v>
      </c>
      <c r="AB613">
        <v>8.48</v>
      </c>
      <c r="AC613">
        <v>55.87</v>
      </c>
      <c r="AD613">
        <v>64.349999999999994</v>
      </c>
      <c r="AE613">
        <v>0</v>
      </c>
      <c r="AF613">
        <v>-1.75</v>
      </c>
      <c r="AG613">
        <v>11.86</v>
      </c>
      <c r="AH613">
        <v>-300</v>
      </c>
      <c r="AI613">
        <v>38</v>
      </c>
      <c r="AJ613">
        <v>338</v>
      </c>
      <c r="AK613">
        <v>11.93</v>
      </c>
      <c r="AL613">
        <v>106.09</v>
      </c>
      <c r="AM613">
        <v>118.02</v>
      </c>
      <c r="AN613">
        <v>65.790000000000006</v>
      </c>
      <c r="AO613">
        <v>0</v>
      </c>
      <c r="AP613">
        <v>35</v>
      </c>
      <c r="AQ613">
        <v>1</v>
      </c>
      <c r="AR613">
        <v>-1.37</v>
      </c>
      <c r="AS613">
        <v>10.69</v>
      </c>
      <c r="AT613">
        <v>12.06</v>
      </c>
      <c r="AU613">
        <v>-228</v>
      </c>
      <c r="AV613">
        <v>31</v>
      </c>
      <c r="AW613">
        <v>259</v>
      </c>
      <c r="AX613">
        <v>9.73</v>
      </c>
      <c r="AY613">
        <v>81.3</v>
      </c>
      <c r="AZ613">
        <v>91.03</v>
      </c>
      <c r="BA613">
        <v>80.650000000000006</v>
      </c>
      <c r="BB613">
        <v>1</v>
      </c>
      <c r="BC613">
        <v>1</v>
      </c>
      <c r="BD613">
        <v>-1.03</v>
      </c>
      <c r="BE613">
        <v>10.59</v>
      </c>
      <c r="BF613">
        <v>11.62</v>
      </c>
      <c r="BG613">
        <v>-186</v>
      </c>
      <c r="BH613">
        <v>7.85</v>
      </c>
      <c r="BI613">
        <v>66.23</v>
      </c>
      <c r="BJ613">
        <v>25</v>
      </c>
      <c r="BK613">
        <v>211</v>
      </c>
      <c r="BL613">
        <v>0</v>
      </c>
      <c r="BM613">
        <v>4.87</v>
      </c>
      <c r="BN613">
        <v>6.67</v>
      </c>
      <c r="BO613">
        <v>0.94</v>
      </c>
      <c r="BP613">
        <v>7.22</v>
      </c>
      <c r="BQ613">
        <v>3</v>
      </c>
      <c r="BR613">
        <v>23</v>
      </c>
      <c r="BS613">
        <v>-20</v>
      </c>
      <c r="BT613">
        <v>11.54</v>
      </c>
      <c r="BU613">
        <v>0</v>
      </c>
      <c r="BV613">
        <v>12</v>
      </c>
      <c r="BW613">
        <v>9.68</v>
      </c>
      <c r="BX613">
        <v>89.1</v>
      </c>
      <c r="BY613">
        <v>40</v>
      </c>
      <c r="BZ613">
        <v>0</v>
      </c>
      <c r="CA613">
        <v>0</v>
      </c>
      <c r="CB613">
        <v>4.83</v>
      </c>
      <c r="CC613">
        <v>10</v>
      </c>
      <c r="CD613">
        <v>39</v>
      </c>
      <c r="CE613">
        <v>197</v>
      </c>
      <c r="CF613">
        <v>20</v>
      </c>
      <c r="CG613">
        <v>8</v>
      </c>
      <c r="CH613">
        <v>0</v>
      </c>
      <c r="CI613">
        <v>2</v>
      </c>
      <c r="CJ613">
        <v>0</v>
      </c>
      <c r="CK613">
        <v>3</v>
      </c>
      <c r="CL613">
        <v>6</v>
      </c>
      <c r="CM613">
        <v>2</v>
      </c>
      <c r="CN613">
        <v>1</v>
      </c>
      <c r="CO613">
        <v>-0.31</v>
      </c>
      <c r="CP613">
        <v>191.15</v>
      </c>
      <c r="CQ613">
        <v>223.42</v>
      </c>
      <c r="CR613">
        <v>46.11</v>
      </c>
      <c r="CS613">
        <v>16.45</v>
      </c>
      <c r="CT613">
        <v>17.43</v>
      </c>
      <c r="CU613">
        <v>48.25</v>
      </c>
      <c r="CV613">
        <v>50.04</v>
      </c>
      <c r="CW613">
        <v>50.95</v>
      </c>
      <c r="CX613">
        <v>54.64</v>
      </c>
      <c r="CY613">
        <v>54.29</v>
      </c>
      <c r="CZ613">
        <v>54.2</v>
      </c>
    </row>
    <row r="614" spans="1:104">
      <c r="A614" t="s">
        <v>1143</v>
      </c>
      <c r="B614" t="s">
        <v>1144</v>
      </c>
      <c r="C614" t="s">
        <v>80</v>
      </c>
      <c r="D614" t="s">
        <v>230</v>
      </c>
      <c r="E614">
        <v>67</v>
      </c>
      <c r="F614">
        <v>20142015</v>
      </c>
      <c r="G614">
        <v>32</v>
      </c>
      <c r="H614">
        <v>4.5</v>
      </c>
      <c r="I614">
        <v>4.5999999999999996</v>
      </c>
      <c r="J614">
        <v>0</v>
      </c>
      <c r="K614">
        <v>0</v>
      </c>
      <c r="L614">
        <v>0</v>
      </c>
      <c r="M614">
        <v>0</v>
      </c>
      <c r="N614">
        <v>0</v>
      </c>
      <c r="O614">
        <v>0</v>
      </c>
      <c r="P614">
        <v>0</v>
      </c>
      <c r="Q614">
        <v>5.31</v>
      </c>
      <c r="R614">
        <v>85.48</v>
      </c>
      <c r="S614">
        <v>0</v>
      </c>
      <c r="T614">
        <v>10.94</v>
      </c>
      <c r="U614">
        <v>0.88</v>
      </c>
      <c r="V614">
        <v>-3.57</v>
      </c>
      <c r="W614">
        <v>7.14</v>
      </c>
      <c r="X614">
        <v>10.71</v>
      </c>
      <c r="Y614">
        <v>-48</v>
      </c>
      <c r="Z614">
        <v>4</v>
      </c>
      <c r="AA614">
        <v>52</v>
      </c>
      <c r="AB614">
        <v>4.08</v>
      </c>
      <c r="AC614">
        <v>53.05</v>
      </c>
      <c r="AD614">
        <v>57.13</v>
      </c>
      <c r="AE614">
        <v>1</v>
      </c>
      <c r="AF614">
        <v>-6.61</v>
      </c>
      <c r="AG614">
        <v>11.92</v>
      </c>
      <c r="AH614">
        <v>-101</v>
      </c>
      <c r="AI614">
        <v>6</v>
      </c>
      <c r="AJ614">
        <v>107</v>
      </c>
      <c r="AK614">
        <v>6.12</v>
      </c>
      <c r="AL614">
        <v>109.15</v>
      </c>
      <c r="AM614">
        <v>115.27</v>
      </c>
      <c r="AN614">
        <v>66.67</v>
      </c>
      <c r="AO614">
        <v>0</v>
      </c>
      <c r="AP614">
        <v>3</v>
      </c>
      <c r="AQ614">
        <v>1</v>
      </c>
      <c r="AR614">
        <v>-7.69</v>
      </c>
      <c r="AS614">
        <v>5.68</v>
      </c>
      <c r="AT614">
        <v>13.37</v>
      </c>
      <c r="AU614">
        <v>-78</v>
      </c>
      <c r="AV614">
        <v>5</v>
      </c>
      <c r="AW614">
        <v>83</v>
      </c>
      <c r="AX614">
        <v>5.0999999999999996</v>
      </c>
      <c r="AY614">
        <v>84.67</v>
      </c>
      <c r="AZ614">
        <v>89.77</v>
      </c>
      <c r="BA614">
        <v>80</v>
      </c>
      <c r="BB614">
        <v>0</v>
      </c>
      <c r="BC614">
        <v>1</v>
      </c>
      <c r="BD614">
        <v>-9.69</v>
      </c>
      <c r="BE614">
        <v>6.06</v>
      </c>
      <c r="BF614">
        <v>15.75</v>
      </c>
      <c r="BG614">
        <v>-58</v>
      </c>
      <c r="BH614">
        <v>4.08</v>
      </c>
      <c r="BI614">
        <v>63.25</v>
      </c>
      <c r="BJ614">
        <v>4</v>
      </c>
      <c r="BK614">
        <v>62</v>
      </c>
      <c r="BL614">
        <v>1</v>
      </c>
      <c r="BM614">
        <v>-4.6500000000000004</v>
      </c>
      <c r="BN614">
        <v>4.6500000000000004</v>
      </c>
      <c r="BO614">
        <v>0</v>
      </c>
      <c r="BP614">
        <v>9.18</v>
      </c>
      <c r="BQ614">
        <v>0</v>
      </c>
      <c r="BR614">
        <v>9</v>
      </c>
      <c r="BS614">
        <v>-9</v>
      </c>
      <c r="BT614">
        <v>0</v>
      </c>
      <c r="BU614">
        <v>0</v>
      </c>
      <c r="BV614">
        <v>0</v>
      </c>
      <c r="BW614">
        <v>0</v>
      </c>
      <c r="BX614">
        <v>85.48</v>
      </c>
      <c r="BY614">
        <v>40</v>
      </c>
      <c r="BZ614">
        <v>2</v>
      </c>
      <c r="CA614">
        <v>3</v>
      </c>
      <c r="CB614">
        <v>14.81</v>
      </c>
      <c r="CC614">
        <v>4</v>
      </c>
      <c r="CD614">
        <v>14</v>
      </c>
      <c r="CE614">
        <v>23</v>
      </c>
      <c r="CF614">
        <v>2</v>
      </c>
      <c r="CG614">
        <v>1</v>
      </c>
      <c r="CH614">
        <v>0</v>
      </c>
      <c r="CI614">
        <v>0</v>
      </c>
      <c r="CJ614">
        <v>1</v>
      </c>
      <c r="CK614">
        <v>0</v>
      </c>
      <c r="CL614">
        <v>2</v>
      </c>
      <c r="CM614">
        <v>1</v>
      </c>
      <c r="CN614">
        <v>1</v>
      </c>
      <c r="CO614">
        <v>0</v>
      </c>
      <c r="CP614">
        <v>58.82</v>
      </c>
      <c r="CQ614">
        <v>291.73</v>
      </c>
      <c r="CR614">
        <v>16.78</v>
      </c>
      <c r="CS614">
        <v>17.739999999999998</v>
      </c>
      <c r="CT614">
        <v>17.329999999999998</v>
      </c>
      <c r="CU614">
        <v>47.61</v>
      </c>
      <c r="CV614">
        <v>50.12</v>
      </c>
      <c r="CW614">
        <v>52.14</v>
      </c>
      <c r="CX614">
        <v>57.37</v>
      </c>
      <c r="CY614">
        <v>54.38</v>
      </c>
      <c r="CZ614">
        <v>54.11</v>
      </c>
    </row>
    <row r="615" spans="1:104">
      <c r="A615" t="s">
        <v>719</v>
      </c>
      <c r="B615" t="s">
        <v>720</v>
      </c>
      <c r="C615" t="s">
        <v>113</v>
      </c>
      <c r="D615" t="s">
        <v>149</v>
      </c>
      <c r="E615">
        <v>59</v>
      </c>
      <c r="F615">
        <v>20142015</v>
      </c>
      <c r="G615">
        <v>30</v>
      </c>
      <c r="H615">
        <v>3.5</v>
      </c>
      <c r="I615">
        <v>3.5</v>
      </c>
      <c r="J615">
        <v>0</v>
      </c>
      <c r="K615">
        <v>0</v>
      </c>
      <c r="L615">
        <v>0</v>
      </c>
      <c r="M615">
        <v>0</v>
      </c>
      <c r="N615">
        <v>0</v>
      </c>
      <c r="O615">
        <v>0</v>
      </c>
      <c r="P615">
        <v>2</v>
      </c>
      <c r="Q615">
        <v>9.1999999999999993</v>
      </c>
      <c r="R615">
        <v>81.91</v>
      </c>
      <c r="S615">
        <v>0</v>
      </c>
      <c r="T615">
        <v>0.56000000000000005</v>
      </c>
      <c r="U615">
        <v>1.29</v>
      </c>
      <c r="V615">
        <v>-1.42</v>
      </c>
      <c r="W615">
        <v>10.14</v>
      </c>
      <c r="X615">
        <v>11.56</v>
      </c>
      <c r="Y615">
        <v>-55</v>
      </c>
      <c r="Z615">
        <v>7</v>
      </c>
      <c r="AA615">
        <v>62</v>
      </c>
      <c r="AB615">
        <v>5.51</v>
      </c>
      <c r="AC615">
        <v>48.8</v>
      </c>
      <c r="AD615">
        <v>54.31</v>
      </c>
      <c r="AE615">
        <v>4</v>
      </c>
      <c r="AF615">
        <v>7.0000000000000007E-2</v>
      </c>
      <c r="AG615">
        <v>9.14</v>
      </c>
      <c r="AH615">
        <v>-133</v>
      </c>
      <c r="AI615">
        <v>15</v>
      </c>
      <c r="AJ615">
        <v>148</v>
      </c>
      <c r="AK615">
        <v>11.81</v>
      </c>
      <c r="AL615">
        <v>116.5</v>
      </c>
      <c r="AM615">
        <v>128.30000000000001</v>
      </c>
      <c r="AN615">
        <v>60</v>
      </c>
      <c r="AO615">
        <v>2</v>
      </c>
      <c r="AP615">
        <v>7</v>
      </c>
      <c r="AQ615">
        <v>6</v>
      </c>
      <c r="AR615">
        <v>-1.81</v>
      </c>
      <c r="AS615">
        <v>8.5299999999999994</v>
      </c>
      <c r="AT615">
        <v>10.33</v>
      </c>
      <c r="AU615">
        <v>-107</v>
      </c>
      <c r="AV615">
        <v>11</v>
      </c>
      <c r="AW615">
        <v>118</v>
      </c>
      <c r="AX615">
        <v>8.66</v>
      </c>
      <c r="AY615">
        <v>92.88</v>
      </c>
      <c r="AZ615">
        <v>101.54</v>
      </c>
      <c r="BA615">
        <v>81.819999999999993</v>
      </c>
      <c r="BB615">
        <v>0</v>
      </c>
      <c r="BC615">
        <v>4</v>
      </c>
      <c r="BD615">
        <v>-2.57</v>
      </c>
      <c r="BE615">
        <v>8.74</v>
      </c>
      <c r="BF615">
        <v>11.31</v>
      </c>
      <c r="BG615">
        <v>-85</v>
      </c>
      <c r="BH615">
        <v>7.08</v>
      </c>
      <c r="BI615">
        <v>73.989999999999995</v>
      </c>
      <c r="BJ615">
        <v>9</v>
      </c>
      <c r="BK615">
        <v>94</v>
      </c>
      <c r="BL615">
        <v>4</v>
      </c>
      <c r="BM615">
        <v>0</v>
      </c>
      <c r="BN615">
        <v>0</v>
      </c>
      <c r="BO615">
        <v>0</v>
      </c>
      <c r="BP615">
        <v>13.38</v>
      </c>
      <c r="BQ615">
        <v>0</v>
      </c>
      <c r="BR615">
        <v>17</v>
      </c>
      <c r="BS615">
        <v>-17</v>
      </c>
      <c r="BT615">
        <v>0</v>
      </c>
      <c r="BU615">
        <v>0</v>
      </c>
      <c r="BV615">
        <v>0</v>
      </c>
      <c r="BW615">
        <v>0</v>
      </c>
      <c r="BX615">
        <v>81.91</v>
      </c>
      <c r="BY615">
        <v>63.64</v>
      </c>
      <c r="BZ615">
        <v>14</v>
      </c>
      <c r="CA615">
        <v>8</v>
      </c>
      <c r="CB615">
        <v>6.78</v>
      </c>
      <c r="CC615">
        <v>4</v>
      </c>
      <c r="CD615">
        <v>20</v>
      </c>
      <c r="CE615">
        <v>55</v>
      </c>
      <c r="CF615">
        <v>1</v>
      </c>
      <c r="CG615">
        <v>2</v>
      </c>
      <c r="CH615">
        <v>0</v>
      </c>
      <c r="CI615">
        <v>0</v>
      </c>
      <c r="CJ615">
        <v>4</v>
      </c>
      <c r="CK615">
        <v>1</v>
      </c>
      <c r="CL615">
        <v>2</v>
      </c>
      <c r="CM615">
        <v>0</v>
      </c>
      <c r="CN615">
        <v>2</v>
      </c>
      <c r="CO615">
        <v>1.57</v>
      </c>
      <c r="CP615">
        <v>76.22</v>
      </c>
      <c r="CQ615">
        <v>221.21</v>
      </c>
      <c r="CR615">
        <v>25.63</v>
      </c>
      <c r="CS615">
        <v>17.170000000000002</v>
      </c>
      <c r="CT615">
        <v>17.05</v>
      </c>
      <c r="CU615">
        <v>50.76</v>
      </c>
      <c r="CV615">
        <v>49.36</v>
      </c>
      <c r="CW615">
        <v>53.16</v>
      </c>
      <c r="CX615">
        <v>51.58</v>
      </c>
      <c r="CY615">
        <v>53.87</v>
      </c>
      <c r="CZ615">
        <v>55.27</v>
      </c>
    </row>
    <row r="616" spans="1:104">
      <c r="A616" t="s">
        <v>1121</v>
      </c>
      <c r="B616" t="s">
        <v>1122</v>
      </c>
      <c r="C616" t="s">
        <v>68</v>
      </c>
      <c r="D616" t="s">
        <v>230</v>
      </c>
      <c r="E616">
        <v>72</v>
      </c>
      <c r="F616">
        <v>20142015</v>
      </c>
      <c r="G616">
        <v>27</v>
      </c>
      <c r="H616">
        <v>0.57499999999999996</v>
      </c>
      <c r="I616">
        <v>0.57499999999999996</v>
      </c>
      <c r="J616">
        <v>0</v>
      </c>
      <c r="K616">
        <v>0</v>
      </c>
      <c r="L616">
        <v>0</v>
      </c>
      <c r="M616">
        <v>0</v>
      </c>
      <c r="N616">
        <v>0</v>
      </c>
      <c r="O616">
        <v>0</v>
      </c>
      <c r="P616">
        <v>-3</v>
      </c>
      <c r="Q616">
        <v>9.0500000000000007</v>
      </c>
      <c r="R616">
        <v>97.85</v>
      </c>
      <c r="S616">
        <v>0</v>
      </c>
      <c r="T616">
        <v>1.97</v>
      </c>
      <c r="U616">
        <v>1.63</v>
      </c>
      <c r="V616">
        <v>-0.17</v>
      </c>
      <c r="W616">
        <v>9.68</v>
      </c>
      <c r="X616">
        <v>9.84</v>
      </c>
      <c r="Y616">
        <v>-75</v>
      </c>
      <c r="Z616">
        <v>9</v>
      </c>
      <c r="AA616">
        <v>84</v>
      </c>
      <c r="AB616">
        <v>4.5999999999999996</v>
      </c>
      <c r="AC616">
        <v>42.92</v>
      </c>
      <c r="AD616">
        <v>47.52</v>
      </c>
      <c r="AE616">
        <v>3</v>
      </c>
      <c r="AF616">
        <v>-0.95</v>
      </c>
      <c r="AG616">
        <v>10</v>
      </c>
      <c r="AH616">
        <v>-172</v>
      </c>
      <c r="AI616">
        <v>19</v>
      </c>
      <c r="AJ616">
        <v>191</v>
      </c>
      <c r="AK616">
        <v>9.7100000000000009</v>
      </c>
      <c r="AL616">
        <v>97.59</v>
      </c>
      <c r="AM616">
        <v>107.29</v>
      </c>
      <c r="AN616">
        <v>57.89</v>
      </c>
      <c r="AO616">
        <v>1</v>
      </c>
      <c r="AP616">
        <v>10</v>
      </c>
      <c r="AQ616">
        <v>5</v>
      </c>
      <c r="AR616">
        <v>-1.21</v>
      </c>
      <c r="AS616">
        <v>10.19</v>
      </c>
      <c r="AT616">
        <v>11.41</v>
      </c>
      <c r="AU616">
        <v>-125</v>
      </c>
      <c r="AV616">
        <v>16</v>
      </c>
      <c r="AW616">
        <v>141</v>
      </c>
      <c r="AX616">
        <v>8.17</v>
      </c>
      <c r="AY616">
        <v>72.040000000000006</v>
      </c>
      <c r="AZ616">
        <v>80.22</v>
      </c>
      <c r="BA616">
        <v>68.75</v>
      </c>
      <c r="BB616">
        <v>2</v>
      </c>
      <c r="BC616">
        <v>4</v>
      </c>
      <c r="BD616">
        <v>-1.36</v>
      </c>
      <c r="BE616">
        <v>11</v>
      </c>
      <c r="BF616">
        <v>12.36</v>
      </c>
      <c r="BG616">
        <v>-78</v>
      </c>
      <c r="BH616">
        <v>5.62</v>
      </c>
      <c r="BI616">
        <v>45.47</v>
      </c>
      <c r="BJ616">
        <v>11</v>
      </c>
      <c r="BK616">
        <v>89</v>
      </c>
      <c r="BL616">
        <v>2</v>
      </c>
      <c r="BM616">
        <v>6.87</v>
      </c>
      <c r="BN616">
        <v>2.2200000000000002</v>
      </c>
      <c r="BO616">
        <v>0.51</v>
      </c>
      <c r="BP616">
        <v>5.1100000000000003</v>
      </c>
      <c r="BQ616">
        <v>1</v>
      </c>
      <c r="BR616">
        <v>10</v>
      </c>
      <c r="BS616">
        <v>-9</v>
      </c>
      <c r="BT616">
        <v>9.09</v>
      </c>
      <c r="BU616">
        <v>0</v>
      </c>
      <c r="BV616">
        <v>9.09</v>
      </c>
      <c r="BW616">
        <v>6.25</v>
      </c>
      <c r="BX616">
        <v>88.76</v>
      </c>
      <c r="BY616">
        <v>42</v>
      </c>
      <c r="BZ616">
        <v>4</v>
      </c>
      <c r="CA616">
        <v>5</v>
      </c>
      <c r="CB616">
        <v>6.12</v>
      </c>
      <c r="CC616">
        <v>6</v>
      </c>
      <c r="CD616">
        <v>31</v>
      </c>
      <c r="CE616">
        <v>92</v>
      </c>
      <c r="CF616">
        <v>5</v>
      </c>
      <c r="CG616">
        <v>3</v>
      </c>
      <c r="CH616">
        <v>0</v>
      </c>
      <c r="CI616">
        <v>0</v>
      </c>
      <c r="CJ616">
        <v>2</v>
      </c>
      <c r="CK616">
        <v>1</v>
      </c>
      <c r="CL616">
        <v>6</v>
      </c>
      <c r="CM616">
        <v>4</v>
      </c>
      <c r="CN616">
        <v>1</v>
      </c>
      <c r="CO616">
        <v>-1.53</v>
      </c>
      <c r="CP616">
        <v>117.43</v>
      </c>
      <c r="CQ616">
        <v>273.37</v>
      </c>
      <c r="CR616">
        <v>30.05</v>
      </c>
      <c r="CS616">
        <v>16.57</v>
      </c>
      <c r="CT616">
        <v>16.96</v>
      </c>
      <c r="CU616">
        <v>48.51</v>
      </c>
      <c r="CV616">
        <v>49.95</v>
      </c>
      <c r="CW616">
        <v>51.82</v>
      </c>
      <c r="CX616">
        <v>55.02</v>
      </c>
      <c r="CY616">
        <v>54.06</v>
      </c>
      <c r="CZ616">
        <v>54.17</v>
      </c>
    </row>
    <row r="617" spans="1:104">
      <c r="A617" t="s">
        <v>1368</v>
      </c>
      <c r="B617" t="s">
        <v>1369</v>
      </c>
      <c r="C617" t="s">
        <v>124</v>
      </c>
      <c r="D617" t="s">
        <v>858</v>
      </c>
      <c r="E617">
        <v>82</v>
      </c>
      <c r="F617">
        <v>20142015</v>
      </c>
      <c r="G617">
        <v>25</v>
      </c>
      <c r="H617">
        <v>4.5</v>
      </c>
      <c r="I617">
        <v>4.25</v>
      </c>
      <c r="J617">
        <v>1</v>
      </c>
      <c r="K617">
        <v>0</v>
      </c>
      <c r="L617">
        <v>1</v>
      </c>
      <c r="M617">
        <v>1.28</v>
      </c>
      <c r="N617">
        <v>0</v>
      </c>
      <c r="O617">
        <v>1.28</v>
      </c>
      <c r="P617">
        <v>0</v>
      </c>
      <c r="Q617">
        <v>13.21</v>
      </c>
      <c r="R617">
        <v>98.26</v>
      </c>
      <c r="S617">
        <v>20</v>
      </c>
      <c r="T617">
        <v>31.41</v>
      </c>
      <c r="U617">
        <v>0.56999999999999995</v>
      </c>
      <c r="V617">
        <v>-1.47</v>
      </c>
      <c r="W617">
        <v>12.5</v>
      </c>
      <c r="X617">
        <v>13.97</v>
      </c>
      <c r="Y617">
        <v>-48</v>
      </c>
      <c r="Z617">
        <v>8</v>
      </c>
      <c r="AA617">
        <v>56</v>
      </c>
      <c r="AB617">
        <v>10.26</v>
      </c>
      <c r="AC617">
        <v>71.81</v>
      </c>
      <c r="AD617">
        <v>82.07</v>
      </c>
      <c r="AE617">
        <v>5</v>
      </c>
      <c r="AF617">
        <v>0.3</v>
      </c>
      <c r="AG617">
        <v>12.9</v>
      </c>
      <c r="AH617">
        <v>-78</v>
      </c>
      <c r="AI617">
        <v>14</v>
      </c>
      <c r="AJ617">
        <v>92</v>
      </c>
      <c r="AK617">
        <v>17.95</v>
      </c>
      <c r="AL617">
        <v>117.97</v>
      </c>
      <c r="AM617">
        <v>135.91999999999999</v>
      </c>
      <c r="AN617">
        <v>92.86</v>
      </c>
      <c r="AO617">
        <v>0</v>
      </c>
      <c r="AP617">
        <v>2</v>
      </c>
      <c r="AQ617">
        <v>6</v>
      </c>
      <c r="AR617">
        <v>2.0299999999999998</v>
      </c>
      <c r="AS617">
        <v>15.73</v>
      </c>
      <c r="AT617">
        <v>13.7</v>
      </c>
      <c r="AU617">
        <v>-61</v>
      </c>
      <c r="AV617">
        <v>14</v>
      </c>
      <c r="AW617">
        <v>75</v>
      </c>
      <c r="AX617">
        <v>17.95</v>
      </c>
      <c r="AY617">
        <v>96.17</v>
      </c>
      <c r="AZ617">
        <v>114.12</v>
      </c>
      <c r="BA617">
        <v>92.86</v>
      </c>
      <c r="BB617">
        <v>1</v>
      </c>
      <c r="BC617">
        <v>6</v>
      </c>
      <c r="BD617">
        <v>3.88</v>
      </c>
      <c r="BE617">
        <v>19.7</v>
      </c>
      <c r="BF617">
        <v>15.81</v>
      </c>
      <c r="BG617">
        <v>-40</v>
      </c>
      <c r="BH617">
        <v>16.670000000000002</v>
      </c>
      <c r="BI617">
        <v>67.959999999999994</v>
      </c>
      <c r="BJ617">
        <v>13</v>
      </c>
      <c r="BK617">
        <v>53</v>
      </c>
      <c r="BL617">
        <v>5</v>
      </c>
      <c r="BM617">
        <v>5.35</v>
      </c>
      <c r="BN617">
        <v>11.32</v>
      </c>
      <c r="BO617">
        <v>1.28</v>
      </c>
      <c r="BP617">
        <v>6.41</v>
      </c>
      <c r="BQ617">
        <v>1</v>
      </c>
      <c r="BR617">
        <v>5</v>
      </c>
      <c r="BS617">
        <v>-4</v>
      </c>
      <c r="BT617">
        <v>16.670000000000002</v>
      </c>
      <c r="BU617">
        <v>16.670000000000002</v>
      </c>
      <c r="BV617">
        <v>7.69</v>
      </c>
      <c r="BW617">
        <v>7.14</v>
      </c>
      <c r="BX617">
        <v>90.57</v>
      </c>
      <c r="BY617">
        <v>35</v>
      </c>
      <c r="BZ617">
        <v>1</v>
      </c>
      <c r="CA617">
        <v>4</v>
      </c>
      <c r="CB617">
        <v>36.36</v>
      </c>
      <c r="CC617">
        <v>8</v>
      </c>
      <c r="CD617">
        <v>13</v>
      </c>
      <c r="CE617">
        <v>14</v>
      </c>
      <c r="CF617">
        <v>4</v>
      </c>
      <c r="CG617">
        <v>0</v>
      </c>
      <c r="CH617">
        <v>0</v>
      </c>
      <c r="CI617">
        <v>0</v>
      </c>
      <c r="CJ617">
        <v>4</v>
      </c>
      <c r="CK617">
        <v>0</v>
      </c>
      <c r="CL617">
        <v>0</v>
      </c>
      <c r="CM617">
        <v>0</v>
      </c>
      <c r="CN617">
        <v>0</v>
      </c>
      <c r="CO617">
        <v>0</v>
      </c>
      <c r="CP617">
        <v>46.79</v>
      </c>
      <c r="CQ617">
        <v>386.7</v>
      </c>
      <c r="CR617">
        <v>10.79</v>
      </c>
      <c r="CS617">
        <v>18.809999999999999</v>
      </c>
      <c r="CT617">
        <v>17.690000000000001</v>
      </c>
      <c r="CU617">
        <v>44.84</v>
      </c>
      <c r="CV617">
        <v>50.49</v>
      </c>
      <c r="CW617">
        <v>53.16</v>
      </c>
      <c r="CX617">
        <v>65.400000000000006</v>
      </c>
      <c r="CY617">
        <v>54.84</v>
      </c>
      <c r="CZ617">
        <v>53.77</v>
      </c>
    </row>
    <row r="618" spans="1:104">
      <c r="A618" t="s">
        <v>1660</v>
      </c>
      <c r="B618" t="s">
        <v>1661</v>
      </c>
      <c r="C618" t="s">
        <v>62</v>
      </c>
      <c r="D618" t="s">
        <v>77</v>
      </c>
      <c r="E618">
        <v>18</v>
      </c>
      <c r="F618">
        <v>20142015</v>
      </c>
      <c r="G618">
        <v>23</v>
      </c>
      <c r="H618">
        <v>0.92500000000000004</v>
      </c>
      <c r="I618">
        <v>0.92500000000000004</v>
      </c>
      <c r="J618">
        <v>0</v>
      </c>
      <c r="K618">
        <v>0</v>
      </c>
      <c r="L618">
        <v>0</v>
      </c>
      <c r="M618">
        <v>0</v>
      </c>
      <c r="N618">
        <v>0</v>
      </c>
      <c r="O618">
        <v>0</v>
      </c>
      <c r="P618">
        <v>0</v>
      </c>
      <c r="Q618">
        <v>16.670000000000002</v>
      </c>
      <c r="R618">
        <v>100</v>
      </c>
      <c r="S618" t="s">
        <v>1488</v>
      </c>
      <c r="T618">
        <v>63.73</v>
      </c>
      <c r="U618">
        <v>0.2</v>
      </c>
      <c r="V618">
        <v>-16.670000000000002</v>
      </c>
      <c r="W618">
        <v>0</v>
      </c>
      <c r="X618">
        <v>16.670000000000002</v>
      </c>
      <c r="Y618">
        <v>-2</v>
      </c>
      <c r="Z618">
        <v>0</v>
      </c>
      <c r="AA618">
        <v>2</v>
      </c>
      <c r="AB618">
        <v>0</v>
      </c>
      <c r="AC618">
        <v>33.64</v>
      </c>
      <c r="AD618">
        <v>33.64</v>
      </c>
      <c r="AE618">
        <v>0</v>
      </c>
      <c r="AF618">
        <v>4</v>
      </c>
      <c r="AG618">
        <v>12.67</v>
      </c>
      <c r="AH618">
        <v>-4</v>
      </c>
      <c r="AI618">
        <v>1</v>
      </c>
      <c r="AJ618">
        <v>5</v>
      </c>
      <c r="AK618">
        <v>16.82</v>
      </c>
      <c r="AL618">
        <v>84.11</v>
      </c>
      <c r="AM618">
        <v>100.93</v>
      </c>
      <c r="AN618">
        <v>100</v>
      </c>
      <c r="AO618">
        <v>0</v>
      </c>
      <c r="AP618">
        <v>0</v>
      </c>
      <c r="AQ618">
        <v>0</v>
      </c>
      <c r="AR618">
        <v>3.27</v>
      </c>
      <c r="AS618">
        <v>16.670000000000002</v>
      </c>
      <c r="AT618">
        <v>13.39</v>
      </c>
      <c r="AU618">
        <v>-4</v>
      </c>
      <c r="AV618">
        <v>1</v>
      </c>
      <c r="AW618">
        <v>5</v>
      </c>
      <c r="AX618">
        <v>16.82</v>
      </c>
      <c r="AY618">
        <v>84.11</v>
      </c>
      <c r="AZ618">
        <v>100.93</v>
      </c>
      <c r="BA618">
        <v>100</v>
      </c>
      <c r="BB618">
        <v>0</v>
      </c>
      <c r="BC618">
        <v>0</v>
      </c>
      <c r="BD618">
        <v>15.61</v>
      </c>
      <c r="BE618">
        <v>33.33</v>
      </c>
      <c r="BF618">
        <v>17.72</v>
      </c>
      <c r="BG618">
        <v>-1</v>
      </c>
      <c r="BH618">
        <v>16.82</v>
      </c>
      <c r="BI618">
        <v>33.64</v>
      </c>
      <c r="BJ618">
        <v>1</v>
      </c>
      <c r="BK618">
        <v>2</v>
      </c>
      <c r="BL618">
        <v>0</v>
      </c>
      <c r="BM618" t="s">
        <v>1488</v>
      </c>
      <c r="BN618">
        <v>33.33</v>
      </c>
      <c r="BO618">
        <v>0</v>
      </c>
      <c r="BP618">
        <v>0</v>
      </c>
      <c r="BQ618">
        <v>0</v>
      </c>
      <c r="BR618">
        <v>0</v>
      </c>
      <c r="BS618">
        <v>0</v>
      </c>
      <c r="BT618" t="s">
        <v>1488</v>
      </c>
      <c r="BU618" t="s">
        <v>1488</v>
      </c>
      <c r="BV618">
        <v>0</v>
      </c>
      <c r="BW618">
        <v>0</v>
      </c>
      <c r="BX618">
        <v>100</v>
      </c>
      <c r="BY618">
        <v>40</v>
      </c>
      <c r="BZ618">
        <v>0</v>
      </c>
      <c r="CA618">
        <v>0</v>
      </c>
      <c r="CB618">
        <v>66.67</v>
      </c>
      <c r="CC618">
        <v>2</v>
      </c>
      <c r="CD618">
        <v>1</v>
      </c>
      <c r="CE618">
        <v>1</v>
      </c>
      <c r="CF618">
        <v>0</v>
      </c>
      <c r="CG618">
        <v>0</v>
      </c>
      <c r="CH618">
        <v>0</v>
      </c>
      <c r="CI618">
        <v>0</v>
      </c>
      <c r="CJ618">
        <v>0</v>
      </c>
      <c r="CK618">
        <v>0</v>
      </c>
      <c r="CL618">
        <v>0</v>
      </c>
      <c r="CM618">
        <v>0</v>
      </c>
      <c r="CN618">
        <v>0</v>
      </c>
      <c r="CO618">
        <v>0</v>
      </c>
      <c r="CP618">
        <v>3.57</v>
      </c>
      <c r="CQ618">
        <v>87.38</v>
      </c>
      <c r="CR618">
        <v>3.92</v>
      </c>
      <c r="CS618">
        <v>17.43</v>
      </c>
      <c r="CT618">
        <v>17.850000000000001</v>
      </c>
      <c r="CU618">
        <v>52.46</v>
      </c>
      <c r="CV618">
        <v>47.62</v>
      </c>
      <c r="CW618">
        <v>56.39</v>
      </c>
      <c r="CX618">
        <v>51.11</v>
      </c>
      <c r="CY618">
        <v>53.39</v>
      </c>
      <c r="CZ618">
        <v>58.73</v>
      </c>
    </row>
    <row r="619" spans="1:104">
      <c r="A619" t="s">
        <v>528</v>
      </c>
      <c r="B619" t="s">
        <v>529</v>
      </c>
      <c r="C619" t="s">
        <v>62</v>
      </c>
      <c r="D619" t="s">
        <v>364</v>
      </c>
      <c r="E619">
        <v>66</v>
      </c>
      <c r="F619">
        <v>20142015</v>
      </c>
      <c r="G619">
        <v>23</v>
      </c>
      <c r="H619">
        <v>1.25</v>
      </c>
      <c r="I619">
        <v>1.262</v>
      </c>
      <c r="J619">
        <v>1</v>
      </c>
      <c r="K619">
        <v>0</v>
      </c>
      <c r="L619">
        <v>1</v>
      </c>
      <c r="M619">
        <v>0.52</v>
      </c>
      <c r="N619">
        <v>0</v>
      </c>
      <c r="O619">
        <v>0.52</v>
      </c>
      <c r="P619">
        <v>-1</v>
      </c>
      <c r="Q619">
        <v>14.29</v>
      </c>
      <c r="R619">
        <v>99</v>
      </c>
      <c r="S619">
        <v>20</v>
      </c>
      <c r="T619">
        <v>-5.24</v>
      </c>
      <c r="U619">
        <v>1.76</v>
      </c>
      <c r="V619">
        <v>-6.57</v>
      </c>
      <c r="W619">
        <v>17.309999999999999</v>
      </c>
      <c r="X619">
        <v>23.87</v>
      </c>
      <c r="Y619">
        <v>-68</v>
      </c>
      <c r="Z619">
        <v>18</v>
      </c>
      <c r="AA619">
        <v>86</v>
      </c>
      <c r="AB619">
        <v>9.31</v>
      </c>
      <c r="AC619">
        <v>44.47</v>
      </c>
      <c r="AD619">
        <v>53.78</v>
      </c>
      <c r="AE619">
        <v>2</v>
      </c>
      <c r="AF619">
        <v>-2.42</v>
      </c>
      <c r="AG619">
        <v>16.7</v>
      </c>
      <c r="AH619">
        <v>-155</v>
      </c>
      <c r="AI619">
        <v>31</v>
      </c>
      <c r="AJ619">
        <v>186</v>
      </c>
      <c r="AK619">
        <v>16.03</v>
      </c>
      <c r="AL619">
        <v>96.18</v>
      </c>
      <c r="AM619">
        <v>112.21</v>
      </c>
      <c r="AN619">
        <v>64.52</v>
      </c>
      <c r="AO619">
        <v>2</v>
      </c>
      <c r="AP619">
        <v>21</v>
      </c>
      <c r="AQ619">
        <v>8</v>
      </c>
      <c r="AR619">
        <v>-3.14</v>
      </c>
      <c r="AS619">
        <v>17.09</v>
      </c>
      <c r="AT619">
        <v>20.23</v>
      </c>
      <c r="AU619">
        <v>-104</v>
      </c>
      <c r="AV619">
        <v>27</v>
      </c>
      <c r="AW619">
        <v>131</v>
      </c>
      <c r="AX619">
        <v>13.96</v>
      </c>
      <c r="AY619">
        <v>67.739999999999995</v>
      </c>
      <c r="AZ619">
        <v>81.7</v>
      </c>
      <c r="BA619">
        <v>74.069999999999993</v>
      </c>
      <c r="BB619">
        <v>1</v>
      </c>
      <c r="BC619">
        <v>6</v>
      </c>
      <c r="BD619">
        <v>-5.74</v>
      </c>
      <c r="BE619">
        <v>16.670000000000002</v>
      </c>
      <c r="BF619">
        <v>22.41</v>
      </c>
      <c r="BG619">
        <v>-80</v>
      </c>
      <c r="BH619">
        <v>10.34</v>
      </c>
      <c r="BI619">
        <v>51.71</v>
      </c>
      <c r="BJ619">
        <v>20</v>
      </c>
      <c r="BK619">
        <v>100</v>
      </c>
      <c r="BL619">
        <v>5</v>
      </c>
      <c r="BM619">
        <v>8.3800000000000008</v>
      </c>
      <c r="BN619">
        <v>7.41</v>
      </c>
      <c r="BO619">
        <v>1.55</v>
      </c>
      <c r="BP619">
        <v>8.27</v>
      </c>
      <c r="BQ619">
        <v>3</v>
      </c>
      <c r="BR619">
        <v>16</v>
      </c>
      <c r="BS619">
        <v>-13</v>
      </c>
      <c r="BT619">
        <v>15.79</v>
      </c>
      <c r="BU619">
        <v>16.670000000000002</v>
      </c>
      <c r="BV619">
        <v>15</v>
      </c>
      <c r="BW619">
        <v>11.11</v>
      </c>
      <c r="BX619">
        <v>84</v>
      </c>
      <c r="BY619">
        <v>40</v>
      </c>
      <c r="BZ619">
        <v>0</v>
      </c>
      <c r="CA619">
        <v>0</v>
      </c>
      <c r="CB619">
        <v>6.61</v>
      </c>
      <c r="CC619">
        <v>8</v>
      </c>
      <c r="CD619">
        <v>33</v>
      </c>
      <c r="CE619">
        <v>113</v>
      </c>
      <c r="CF619">
        <v>13</v>
      </c>
      <c r="CG619">
        <v>4</v>
      </c>
      <c r="CH619">
        <v>0</v>
      </c>
      <c r="CI619">
        <v>0</v>
      </c>
      <c r="CJ619">
        <v>4</v>
      </c>
      <c r="CK619">
        <v>5</v>
      </c>
      <c r="CL619">
        <v>2</v>
      </c>
      <c r="CM619">
        <v>1</v>
      </c>
      <c r="CN619">
        <v>0</v>
      </c>
      <c r="CO619">
        <v>-0.52</v>
      </c>
      <c r="CP619">
        <v>116.03</v>
      </c>
      <c r="CQ619">
        <v>232.61</v>
      </c>
      <c r="CR619">
        <v>33.28</v>
      </c>
      <c r="CS619">
        <v>16.16</v>
      </c>
      <c r="CT619">
        <v>17.32</v>
      </c>
      <c r="CU619">
        <v>49.83</v>
      </c>
      <c r="CV619">
        <v>50.21</v>
      </c>
      <c r="CW619">
        <v>54.41</v>
      </c>
      <c r="CX619">
        <v>54.78</v>
      </c>
      <c r="CY619">
        <v>54.94</v>
      </c>
      <c r="CZ619">
        <v>54.47</v>
      </c>
    </row>
    <row r="620" spans="1:104">
      <c r="A620" t="s">
        <v>1769</v>
      </c>
      <c r="B620" t="s">
        <v>1770</v>
      </c>
      <c r="C620" t="s">
        <v>124</v>
      </c>
      <c r="D620" t="s">
        <v>204</v>
      </c>
      <c r="E620">
        <v>12</v>
      </c>
      <c r="F620">
        <v>20142015</v>
      </c>
      <c r="G620">
        <v>32</v>
      </c>
      <c r="H620">
        <v>0.57499999999999996</v>
      </c>
      <c r="I620">
        <v>0.58799999999999997</v>
      </c>
      <c r="J620">
        <v>0</v>
      </c>
      <c r="K620">
        <v>0</v>
      </c>
      <c r="L620">
        <v>0</v>
      </c>
      <c r="M620">
        <v>0</v>
      </c>
      <c r="N620">
        <v>0</v>
      </c>
      <c r="O620">
        <v>0</v>
      </c>
      <c r="P620">
        <v>0</v>
      </c>
      <c r="Q620">
        <v>10.34</v>
      </c>
      <c r="R620">
        <v>130</v>
      </c>
      <c r="S620">
        <v>0</v>
      </c>
      <c r="T620">
        <v>-3.92</v>
      </c>
      <c r="U620">
        <v>1.07</v>
      </c>
      <c r="V620">
        <v>-9.1300000000000008</v>
      </c>
      <c r="W620">
        <v>6.25</v>
      </c>
      <c r="X620">
        <v>15.38</v>
      </c>
      <c r="Y620">
        <v>-14</v>
      </c>
      <c r="Z620">
        <v>1</v>
      </c>
      <c r="AA620">
        <v>15</v>
      </c>
      <c r="AB620">
        <v>4.6500000000000004</v>
      </c>
      <c r="AC620">
        <v>69.81</v>
      </c>
      <c r="AD620">
        <v>74.47</v>
      </c>
      <c r="AE620">
        <v>0</v>
      </c>
      <c r="AF620">
        <v>-0.18</v>
      </c>
      <c r="AG620">
        <v>10.53</v>
      </c>
      <c r="AH620">
        <v>-23</v>
      </c>
      <c r="AI620">
        <v>3</v>
      </c>
      <c r="AJ620">
        <v>26</v>
      </c>
      <c r="AK620">
        <v>13.96</v>
      </c>
      <c r="AL620">
        <v>121.01</v>
      </c>
      <c r="AM620">
        <v>134.97</v>
      </c>
      <c r="AN620">
        <v>66.67</v>
      </c>
      <c r="AO620">
        <v>0</v>
      </c>
      <c r="AP620">
        <v>2</v>
      </c>
      <c r="AQ620">
        <v>1</v>
      </c>
      <c r="AR620">
        <v>2.83</v>
      </c>
      <c r="AS620">
        <v>17.649999999999999</v>
      </c>
      <c r="AT620">
        <v>14.81</v>
      </c>
      <c r="AU620">
        <v>-11</v>
      </c>
      <c r="AV620">
        <v>3</v>
      </c>
      <c r="AW620">
        <v>14</v>
      </c>
      <c r="AX620">
        <v>13.96</v>
      </c>
      <c r="AY620">
        <v>65.16</v>
      </c>
      <c r="AZ620">
        <v>79.12</v>
      </c>
      <c r="BA620">
        <v>66.67</v>
      </c>
      <c r="BB620">
        <v>0</v>
      </c>
      <c r="BC620">
        <v>1</v>
      </c>
      <c r="BD620">
        <v>-1.75</v>
      </c>
      <c r="BE620">
        <v>16.670000000000002</v>
      </c>
      <c r="BF620">
        <v>18.420000000000002</v>
      </c>
      <c r="BG620">
        <v>-8</v>
      </c>
      <c r="BH620">
        <v>9.31</v>
      </c>
      <c r="BI620">
        <v>46.54</v>
      </c>
      <c r="BJ620">
        <v>2</v>
      </c>
      <c r="BK620">
        <v>10</v>
      </c>
      <c r="BL620">
        <v>1</v>
      </c>
      <c r="BM620">
        <v>33.33</v>
      </c>
      <c r="BN620">
        <v>0</v>
      </c>
      <c r="BO620">
        <v>4.6500000000000004</v>
      </c>
      <c r="BP620">
        <v>9.31</v>
      </c>
      <c r="BQ620">
        <v>1</v>
      </c>
      <c r="BR620">
        <v>2</v>
      </c>
      <c r="BS620">
        <v>-1</v>
      </c>
      <c r="BT620">
        <v>33.33</v>
      </c>
      <c r="BU620">
        <v>0</v>
      </c>
      <c r="BV620">
        <v>50</v>
      </c>
      <c r="BW620">
        <v>33.33</v>
      </c>
      <c r="BX620">
        <v>80</v>
      </c>
      <c r="BY620">
        <v>40</v>
      </c>
      <c r="BZ620">
        <v>0</v>
      </c>
      <c r="CA620">
        <v>0</v>
      </c>
      <c r="CB620">
        <v>0</v>
      </c>
      <c r="CC620">
        <v>0</v>
      </c>
      <c r="CD620">
        <v>2</v>
      </c>
      <c r="CE620">
        <v>6</v>
      </c>
      <c r="CF620">
        <v>0</v>
      </c>
      <c r="CG620">
        <v>1</v>
      </c>
      <c r="CH620">
        <v>0</v>
      </c>
      <c r="CI620">
        <v>0</v>
      </c>
      <c r="CJ620">
        <v>1</v>
      </c>
      <c r="CK620">
        <v>0</v>
      </c>
      <c r="CL620">
        <v>0</v>
      </c>
      <c r="CM620">
        <v>1</v>
      </c>
      <c r="CN620">
        <v>1</v>
      </c>
      <c r="CO620">
        <v>0</v>
      </c>
      <c r="CP620">
        <v>12.89</v>
      </c>
      <c r="CQ620">
        <v>47.85</v>
      </c>
      <c r="CR620">
        <v>21.22</v>
      </c>
      <c r="CS620">
        <v>16.47</v>
      </c>
      <c r="CT620">
        <v>16.98</v>
      </c>
      <c r="CU620">
        <v>48.26</v>
      </c>
      <c r="CV620">
        <v>49.9</v>
      </c>
      <c r="CW620">
        <v>49.66</v>
      </c>
      <c r="CX620">
        <v>53.23</v>
      </c>
      <c r="CY620">
        <v>54.08</v>
      </c>
      <c r="CZ620">
        <v>54.3</v>
      </c>
    </row>
    <row r="621" spans="1:104">
      <c r="A621" t="s">
        <v>1127</v>
      </c>
      <c r="B621" t="s">
        <v>1128</v>
      </c>
      <c r="C621" t="s">
        <v>68</v>
      </c>
      <c r="D621" t="s">
        <v>1129</v>
      </c>
      <c r="E621">
        <v>80</v>
      </c>
      <c r="F621">
        <v>20142015</v>
      </c>
      <c r="G621">
        <v>32</v>
      </c>
      <c r="H621">
        <v>3.75</v>
      </c>
      <c r="I621">
        <v>3.75</v>
      </c>
      <c r="J621">
        <v>0</v>
      </c>
      <c r="K621">
        <v>0</v>
      </c>
      <c r="L621">
        <v>0</v>
      </c>
      <c r="M621">
        <v>0</v>
      </c>
      <c r="N621">
        <v>0</v>
      </c>
      <c r="O621">
        <v>0</v>
      </c>
      <c r="P621">
        <v>0</v>
      </c>
      <c r="Q621">
        <v>8</v>
      </c>
      <c r="R621">
        <v>83.46</v>
      </c>
      <c r="S621">
        <v>0</v>
      </c>
      <c r="T621">
        <v>-3.89</v>
      </c>
      <c r="U621">
        <v>1.49</v>
      </c>
      <c r="V621">
        <v>-4.22</v>
      </c>
      <c r="W621">
        <v>7.32</v>
      </c>
      <c r="X621">
        <v>11.54</v>
      </c>
      <c r="Y621">
        <v>-105</v>
      </c>
      <c r="Z621">
        <v>9</v>
      </c>
      <c r="AA621">
        <v>114</v>
      </c>
      <c r="AB621">
        <v>4.53</v>
      </c>
      <c r="AC621">
        <v>57.42</v>
      </c>
      <c r="AD621">
        <v>61.96</v>
      </c>
      <c r="AE621">
        <v>3</v>
      </c>
      <c r="AF621">
        <v>-2.08</v>
      </c>
      <c r="AG621">
        <v>10.08</v>
      </c>
      <c r="AH621">
        <v>-210</v>
      </c>
      <c r="AI621">
        <v>20</v>
      </c>
      <c r="AJ621">
        <v>230</v>
      </c>
      <c r="AK621">
        <v>10.07</v>
      </c>
      <c r="AL621">
        <v>115.85</v>
      </c>
      <c r="AM621">
        <v>125.93</v>
      </c>
      <c r="AN621">
        <v>70</v>
      </c>
      <c r="AO621">
        <v>2</v>
      </c>
      <c r="AP621">
        <v>7</v>
      </c>
      <c r="AQ621">
        <v>7</v>
      </c>
      <c r="AR621">
        <v>-2.57</v>
      </c>
      <c r="AS621">
        <v>8.42</v>
      </c>
      <c r="AT621">
        <v>10.99</v>
      </c>
      <c r="AU621">
        <v>-158</v>
      </c>
      <c r="AV621">
        <v>16</v>
      </c>
      <c r="AW621">
        <v>174</v>
      </c>
      <c r="AX621">
        <v>8.06</v>
      </c>
      <c r="AY621">
        <v>87.65</v>
      </c>
      <c r="AZ621">
        <v>95.7</v>
      </c>
      <c r="BA621">
        <v>87.5</v>
      </c>
      <c r="BB621">
        <v>2</v>
      </c>
      <c r="BC621">
        <v>5</v>
      </c>
      <c r="BD621">
        <v>-1.77</v>
      </c>
      <c r="BE621">
        <v>9.93</v>
      </c>
      <c r="BF621">
        <v>11.7</v>
      </c>
      <c r="BG621">
        <v>-113</v>
      </c>
      <c r="BH621">
        <v>7.05</v>
      </c>
      <c r="BI621">
        <v>63.97</v>
      </c>
      <c r="BJ621">
        <v>14</v>
      </c>
      <c r="BK621">
        <v>127</v>
      </c>
      <c r="BL621">
        <v>3</v>
      </c>
      <c r="BM621">
        <v>-10.26</v>
      </c>
      <c r="BN621">
        <v>10.26</v>
      </c>
      <c r="BO621">
        <v>0</v>
      </c>
      <c r="BP621">
        <v>10.58</v>
      </c>
      <c r="BQ621">
        <v>0</v>
      </c>
      <c r="BR621">
        <v>21</v>
      </c>
      <c r="BS621">
        <v>-21</v>
      </c>
      <c r="BT621">
        <v>0</v>
      </c>
      <c r="BU621">
        <v>0</v>
      </c>
      <c r="BV621">
        <v>0</v>
      </c>
      <c r="BW621">
        <v>0</v>
      </c>
      <c r="BX621">
        <v>83.46</v>
      </c>
      <c r="BY621">
        <v>52.57</v>
      </c>
      <c r="BZ621">
        <v>92</v>
      </c>
      <c r="CA621">
        <v>83</v>
      </c>
      <c r="CB621">
        <v>4.67</v>
      </c>
      <c r="CC621">
        <v>7</v>
      </c>
      <c r="CD621">
        <v>26</v>
      </c>
      <c r="CE621">
        <v>143</v>
      </c>
      <c r="CF621">
        <v>1</v>
      </c>
      <c r="CG621">
        <v>1</v>
      </c>
      <c r="CH621">
        <v>0</v>
      </c>
      <c r="CI621">
        <v>0</v>
      </c>
      <c r="CJ621">
        <v>3</v>
      </c>
      <c r="CK621">
        <v>2</v>
      </c>
      <c r="CL621">
        <v>4</v>
      </c>
      <c r="CM621">
        <v>0</v>
      </c>
      <c r="CN621">
        <v>0</v>
      </c>
      <c r="CO621">
        <v>0</v>
      </c>
      <c r="CP621">
        <v>119.12</v>
      </c>
      <c r="CQ621">
        <v>289.04000000000002</v>
      </c>
      <c r="CR621">
        <v>29.18</v>
      </c>
      <c r="CS621">
        <v>18.62</v>
      </c>
      <c r="CT621">
        <v>17.72</v>
      </c>
      <c r="CU621">
        <v>49.3</v>
      </c>
      <c r="CV621">
        <v>50.12</v>
      </c>
      <c r="CW621">
        <v>53.46</v>
      </c>
      <c r="CX621">
        <v>54.99</v>
      </c>
      <c r="CY621">
        <v>54.72</v>
      </c>
      <c r="CZ621">
        <v>54.46</v>
      </c>
    </row>
    <row r="622" spans="1:104">
      <c r="A622" t="s">
        <v>333</v>
      </c>
      <c r="B622" t="s">
        <v>334</v>
      </c>
      <c r="C622" t="s">
        <v>80</v>
      </c>
      <c r="D622" t="s">
        <v>77</v>
      </c>
      <c r="E622">
        <v>60</v>
      </c>
      <c r="F622">
        <v>20142015</v>
      </c>
      <c r="G622">
        <v>28</v>
      </c>
      <c r="H622">
        <v>4.7</v>
      </c>
      <c r="I622">
        <v>4.4000000000000004</v>
      </c>
      <c r="J622">
        <v>0</v>
      </c>
      <c r="K622">
        <v>0</v>
      </c>
      <c r="L622">
        <v>0</v>
      </c>
      <c r="M622">
        <v>0</v>
      </c>
      <c r="N622">
        <v>0</v>
      </c>
      <c r="O622">
        <v>0</v>
      </c>
      <c r="P622">
        <v>2</v>
      </c>
      <c r="Q622">
        <v>16.670000000000002</v>
      </c>
      <c r="R622">
        <v>80</v>
      </c>
      <c r="S622">
        <v>0</v>
      </c>
      <c r="T622">
        <v>-5.68</v>
      </c>
      <c r="U622">
        <v>0.09</v>
      </c>
      <c r="V622">
        <v>0</v>
      </c>
      <c r="W622">
        <v>14.29</v>
      </c>
      <c r="X622">
        <v>14.29</v>
      </c>
      <c r="Y622">
        <v>-5</v>
      </c>
      <c r="Z622">
        <v>1</v>
      </c>
      <c r="AA622">
        <v>6</v>
      </c>
      <c r="AB622">
        <v>11.36</v>
      </c>
      <c r="AC622">
        <v>68.14</v>
      </c>
      <c r="AD622">
        <v>79.5</v>
      </c>
      <c r="AE622">
        <v>1</v>
      </c>
      <c r="AF622">
        <v>6.48</v>
      </c>
      <c r="AG622">
        <v>10.19</v>
      </c>
      <c r="AH622">
        <v>-8</v>
      </c>
      <c r="AI622">
        <v>2</v>
      </c>
      <c r="AJ622">
        <v>10</v>
      </c>
      <c r="AK622">
        <v>22.71</v>
      </c>
      <c r="AL622">
        <v>113.56</v>
      </c>
      <c r="AM622">
        <v>136.28</v>
      </c>
      <c r="AN622">
        <v>50</v>
      </c>
      <c r="AO622">
        <v>0</v>
      </c>
      <c r="AP622">
        <v>0</v>
      </c>
      <c r="AQ622">
        <v>2</v>
      </c>
      <c r="AR622">
        <v>6.18</v>
      </c>
      <c r="AS622">
        <v>18.18</v>
      </c>
      <c r="AT622">
        <v>12</v>
      </c>
      <c r="AU622">
        <v>-7</v>
      </c>
      <c r="AV622">
        <v>2</v>
      </c>
      <c r="AW622">
        <v>9</v>
      </c>
      <c r="AX622">
        <v>22.71</v>
      </c>
      <c r="AY622">
        <v>102.21</v>
      </c>
      <c r="AZ622">
        <v>124.92</v>
      </c>
      <c r="BA622">
        <v>50</v>
      </c>
      <c r="BB622">
        <v>1</v>
      </c>
      <c r="BC622">
        <v>2</v>
      </c>
      <c r="BD622">
        <v>3.99</v>
      </c>
      <c r="BE622">
        <v>16.670000000000002</v>
      </c>
      <c r="BF622">
        <v>12.68</v>
      </c>
      <c r="BG622">
        <v>-4</v>
      </c>
      <c r="BH622">
        <v>11.36</v>
      </c>
      <c r="BI622">
        <v>56.78</v>
      </c>
      <c r="BJ622">
        <v>1</v>
      </c>
      <c r="BK622">
        <v>5</v>
      </c>
      <c r="BL622">
        <v>1</v>
      </c>
      <c r="BM622">
        <v>-3.85</v>
      </c>
      <c r="BN622">
        <v>3.85</v>
      </c>
      <c r="BO622">
        <v>0</v>
      </c>
      <c r="BP622">
        <v>11.36</v>
      </c>
      <c r="BQ622">
        <v>0</v>
      </c>
      <c r="BR622">
        <v>1</v>
      </c>
      <c r="BS622">
        <v>-1</v>
      </c>
      <c r="BT622">
        <v>0</v>
      </c>
      <c r="BU622">
        <v>0</v>
      </c>
      <c r="BV622">
        <v>0</v>
      </c>
      <c r="BW622">
        <v>0</v>
      </c>
      <c r="BX622">
        <v>80</v>
      </c>
      <c r="BY622">
        <v>40</v>
      </c>
      <c r="BZ622">
        <v>0</v>
      </c>
      <c r="CA622">
        <v>0</v>
      </c>
      <c r="CB622">
        <v>0</v>
      </c>
      <c r="CC622">
        <v>0</v>
      </c>
      <c r="CD622">
        <v>2</v>
      </c>
      <c r="CE622">
        <v>1</v>
      </c>
      <c r="CF622">
        <v>0</v>
      </c>
      <c r="CG622">
        <v>0</v>
      </c>
      <c r="CH622">
        <v>0</v>
      </c>
      <c r="CI622">
        <v>0</v>
      </c>
      <c r="CJ622">
        <v>1</v>
      </c>
      <c r="CK622">
        <v>0</v>
      </c>
      <c r="CL622">
        <v>1</v>
      </c>
      <c r="CM622">
        <v>1</v>
      </c>
      <c r="CN622">
        <v>3</v>
      </c>
      <c r="CO622">
        <v>22.71</v>
      </c>
      <c r="CP622">
        <v>5.28</v>
      </c>
      <c r="CQ622">
        <v>255.21</v>
      </c>
      <c r="CR622">
        <v>2.0299999999999998</v>
      </c>
      <c r="CS622">
        <v>18.61</v>
      </c>
      <c r="CT622">
        <v>17.97</v>
      </c>
      <c r="CU622">
        <v>53.45</v>
      </c>
      <c r="CV622">
        <v>48.76</v>
      </c>
      <c r="CW622">
        <v>59.46</v>
      </c>
      <c r="CX622">
        <v>51.79</v>
      </c>
      <c r="CY622">
        <v>53.48</v>
      </c>
      <c r="CZ622">
        <v>56.19</v>
      </c>
    </row>
    <row r="623" spans="1:104">
      <c r="A623" t="s">
        <v>289</v>
      </c>
      <c r="B623" t="s">
        <v>290</v>
      </c>
      <c r="C623" t="s">
        <v>62</v>
      </c>
      <c r="D623" t="s">
        <v>105</v>
      </c>
      <c r="E623">
        <v>51</v>
      </c>
      <c r="F623">
        <v>20142015</v>
      </c>
      <c r="G623">
        <v>38</v>
      </c>
      <c r="H623">
        <v>6</v>
      </c>
      <c r="I623">
        <v>4.75</v>
      </c>
      <c r="J623">
        <v>0</v>
      </c>
      <c r="K623">
        <v>0</v>
      </c>
      <c r="L623">
        <v>0</v>
      </c>
      <c r="M623">
        <v>0</v>
      </c>
      <c r="N623">
        <v>0</v>
      </c>
      <c r="O623">
        <v>0</v>
      </c>
      <c r="P623">
        <v>0</v>
      </c>
      <c r="Q623">
        <v>33.33</v>
      </c>
      <c r="R623">
        <v>100</v>
      </c>
      <c r="S623" t="s">
        <v>1488</v>
      </c>
      <c r="T623">
        <v>39.770000000000003</v>
      </c>
      <c r="U623">
        <v>7.0000000000000007E-2</v>
      </c>
      <c r="V623">
        <v>35.119999999999997</v>
      </c>
      <c r="W623">
        <v>50</v>
      </c>
      <c r="X623">
        <v>14.88</v>
      </c>
      <c r="Y623">
        <v>0</v>
      </c>
      <c r="Z623">
        <v>1</v>
      </c>
      <c r="AA623">
        <v>1</v>
      </c>
      <c r="AB623">
        <v>17.649999999999999</v>
      </c>
      <c r="AC623">
        <v>17.649999999999999</v>
      </c>
      <c r="AD623">
        <v>35.29</v>
      </c>
      <c r="AE623">
        <v>1</v>
      </c>
      <c r="AF623">
        <v>18.079999999999998</v>
      </c>
      <c r="AG623">
        <v>15.26</v>
      </c>
      <c r="AH623">
        <v>-2</v>
      </c>
      <c r="AI623">
        <v>2</v>
      </c>
      <c r="AJ623">
        <v>4</v>
      </c>
      <c r="AK623">
        <v>35.29</v>
      </c>
      <c r="AL623">
        <v>70.59</v>
      </c>
      <c r="AM623">
        <v>105.88</v>
      </c>
      <c r="AN623">
        <v>50</v>
      </c>
      <c r="AO623">
        <v>0</v>
      </c>
      <c r="AP623">
        <v>0</v>
      </c>
      <c r="AQ623">
        <v>1</v>
      </c>
      <c r="AR623">
        <v>16.41</v>
      </c>
      <c r="AS623">
        <v>33.33</v>
      </c>
      <c r="AT623">
        <v>16.93</v>
      </c>
      <c r="AU623">
        <v>-2</v>
      </c>
      <c r="AV623">
        <v>2</v>
      </c>
      <c r="AW623">
        <v>4</v>
      </c>
      <c r="AX623">
        <v>35.29</v>
      </c>
      <c r="AY623">
        <v>70.59</v>
      </c>
      <c r="AZ623">
        <v>105.88</v>
      </c>
      <c r="BA623">
        <v>50</v>
      </c>
      <c r="BB623">
        <v>1</v>
      </c>
      <c r="BC623">
        <v>1</v>
      </c>
      <c r="BD623">
        <v>4.75</v>
      </c>
      <c r="BE623">
        <v>25</v>
      </c>
      <c r="BF623">
        <v>20.25</v>
      </c>
      <c r="BG623">
        <v>-2</v>
      </c>
      <c r="BH623">
        <v>17.649999999999999</v>
      </c>
      <c r="BI623">
        <v>52.94</v>
      </c>
      <c r="BJ623">
        <v>1</v>
      </c>
      <c r="BK623">
        <v>3</v>
      </c>
      <c r="BL623">
        <v>0</v>
      </c>
      <c r="BM623" t="s">
        <v>1488</v>
      </c>
      <c r="BN623">
        <v>18.75</v>
      </c>
      <c r="BO623">
        <v>0</v>
      </c>
      <c r="BP623">
        <v>0</v>
      </c>
      <c r="BQ623">
        <v>0</v>
      </c>
      <c r="BR623">
        <v>0</v>
      </c>
      <c r="BS623">
        <v>0</v>
      </c>
      <c r="BT623" t="s">
        <v>1488</v>
      </c>
      <c r="BU623">
        <v>0</v>
      </c>
      <c r="BV623">
        <v>0</v>
      </c>
      <c r="BW623">
        <v>0</v>
      </c>
      <c r="BX623">
        <v>100</v>
      </c>
      <c r="BY623">
        <v>40</v>
      </c>
      <c r="BZ623">
        <v>0</v>
      </c>
      <c r="CA623">
        <v>0</v>
      </c>
      <c r="CB623">
        <v>50</v>
      </c>
      <c r="CC623">
        <v>1</v>
      </c>
      <c r="CD623">
        <v>1</v>
      </c>
      <c r="CE623">
        <v>1</v>
      </c>
      <c r="CF623">
        <v>0</v>
      </c>
      <c r="CG623">
        <v>0</v>
      </c>
      <c r="CH623">
        <v>0</v>
      </c>
      <c r="CI623">
        <v>0</v>
      </c>
      <c r="CJ623">
        <v>0</v>
      </c>
      <c r="CK623">
        <v>0</v>
      </c>
      <c r="CL623">
        <v>1</v>
      </c>
      <c r="CM623">
        <v>0</v>
      </c>
      <c r="CN623">
        <v>0</v>
      </c>
      <c r="CO623">
        <v>0</v>
      </c>
      <c r="CP623">
        <v>3.4</v>
      </c>
      <c r="CQ623">
        <v>218.03</v>
      </c>
      <c r="CR623">
        <v>1.54</v>
      </c>
      <c r="CS623">
        <v>16.52</v>
      </c>
      <c r="CT623">
        <v>16.87</v>
      </c>
      <c r="CU623">
        <v>52.18</v>
      </c>
      <c r="CV623">
        <v>49.56</v>
      </c>
      <c r="CW623">
        <v>58.45</v>
      </c>
      <c r="CX623">
        <v>53.55</v>
      </c>
      <c r="CY623">
        <v>52.68</v>
      </c>
      <c r="CZ623">
        <v>53.62</v>
      </c>
    </row>
    <row r="624" spans="1:104">
      <c r="A624" t="s">
        <v>1309</v>
      </c>
      <c r="B624" t="s">
        <v>1310</v>
      </c>
      <c r="C624" t="s">
        <v>119</v>
      </c>
      <c r="D624" t="s">
        <v>345</v>
      </c>
      <c r="E624">
        <v>68</v>
      </c>
      <c r="F624">
        <v>20142015</v>
      </c>
      <c r="G624">
        <v>29</v>
      </c>
      <c r="H624">
        <v>0.95</v>
      </c>
      <c r="I624">
        <v>1.117</v>
      </c>
      <c r="J624">
        <v>0</v>
      </c>
      <c r="K624">
        <v>0</v>
      </c>
      <c r="L624">
        <v>0</v>
      </c>
      <c r="M624">
        <v>0</v>
      </c>
      <c r="N624">
        <v>0</v>
      </c>
      <c r="O624">
        <v>0</v>
      </c>
      <c r="P624">
        <v>4</v>
      </c>
      <c r="Q624">
        <v>5.76</v>
      </c>
      <c r="R624">
        <v>85.14</v>
      </c>
      <c r="S624">
        <v>0</v>
      </c>
      <c r="T624">
        <v>1.85</v>
      </c>
      <c r="U624">
        <v>2.2799999999999998</v>
      </c>
      <c r="V624">
        <v>-2.0699999999999998</v>
      </c>
      <c r="W624">
        <v>6.06</v>
      </c>
      <c r="X624">
        <v>8.1300000000000008</v>
      </c>
      <c r="Y624">
        <v>-145</v>
      </c>
      <c r="Z624">
        <v>10</v>
      </c>
      <c r="AA624">
        <v>155</v>
      </c>
      <c r="AB624">
        <v>3.86</v>
      </c>
      <c r="AC624">
        <v>59.86</v>
      </c>
      <c r="AD624">
        <v>63.72</v>
      </c>
      <c r="AE624">
        <v>4</v>
      </c>
      <c r="AF624">
        <v>-3.66</v>
      </c>
      <c r="AG624">
        <v>9.42</v>
      </c>
      <c r="AH624">
        <v>-307</v>
      </c>
      <c r="AI624">
        <v>20</v>
      </c>
      <c r="AJ624">
        <v>327</v>
      </c>
      <c r="AK624">
        <v>7.72</v>
      </c>
      <c r="AL624">
        <v>126.28</v>
      </c>
      <c r="AM624">
        <v>134</v>
      </c>
      <c r="AN624">
        <v>55</v>
      </c>
      <c r="AO624">
        <v>1</v>
      </c>
      <c r="AP624">
        <v>20</v>
      </c>
      <c r="AQ624">
        <v>5</v>
      </c>
      <c r="AR624">
        <v>-5.25</v>
      </c>
      <c r="AS624">
        <v>4.8600000000000003</v>
      </c>
      <c r="AT624">
        <v>10.1</v>
      </c>
      <c r="AU624">
        <v>-223</v>
      </c>
      <c r="AV624">
        <v>12</v>
      </c>
      <c r="AW624">
        <v>235</v>
      </c>
      <c r="AX624">
        <v>4.63</v>
      </c>
      <c r="AY624">
        <v>90.75</v>
      </c>
      <c r="AZ624">
        <v>95.38</v>
      </c>
      <c r="BA624">
        <v>91.67</v>
      </c>
      <c r="BB624">
        <v>1</v>
      </c>
      <c r="BC624">
        <v>4</v>
      </c>
      <c r="BD624">
        <v>-5.54</v>
      </c>
      <c r="BE624">
        <v>5.91</v>
      </c>
      <c r="BF624">
        <v>11.46</v>
      </c>
      <c r="BG624">
        <v>-164</v>
      </c>
      <c r="BH624">
        <v>4.25</v>
      </c>
      <c r="BI624">
        <v>67.58</v>
      </c>
      <c r="BJ624">
        <v>11</v>
      </c>
      <c r="BK624">
        <v>175</v>
      </c>
      <c r="BL624">
        <v>3</v>
      </c>
      <c r="BM624">
        <v>-8.57</v>
      </c>
      <c r="BN624">
        <v>8.57</v>
      </c>
      <c r="BO624">
        <v>0</v>
      </c>
      <c r="BP624">
        <v>10.039999999999999</v>
      </c>
      <c r="BQ624">
        <v>0</v>
      </c>
      <c r="BR624">
        <v>26</v>
      </c>
      <c r="BS624">
        <v>-26</v>
      </c>
      <c r="BT624">
        <v>0</v>
      </c>
      <c r="BU624">
        <v>0</v>
      </c>
      <c r="BV624">
        <v>0</v>
      </c>
      <c r="BW624">
        <v>0</v>
      </c>
      <c r="BX624">
        <v>85.14</v>
      </c>
      <c r="BY624">
        <v>41.27</v>
      </c>
      <c r="BZ624">
        <v>78</v>
      </c>
      <c r="CA624">
        <v>111</v>
      </c>
      <c r="CB624">
        <v>7.02</v>
      </c>
      <c r="CC624">
        <v>12</v>
      </c>
      <c r="CD624">
        <v>22</v>
      </c>
      <c r="CE624">
        <v>159</v>
      </c>
      <c r="CF624">
        <v>7</v>
      </c>
      <c r="CG624">
        <v>1</v>
      </c>
      <c r="CH624">
        <v>0</v>
      </c>
      <c r="CI624">
        <v>0</v>
      </c>
      <c r="CJ624">
        <v>3</v>
      </c>
      <c r="CK624">
        <v>1</v>
      </c>
      <c r="CL624">
        <v>10</v>
      </c>
      <c r="CM624">
        <v>0</v>
      </c>
      <c r="CN624">
        <v>4</v>
      </c>
      <c r="CO624">
        <v>1.54</v>
      </c>
      <c r="CP624">
        <v>155.38</v>
      </c>
      <c r="CQ624">
        <v>236.34</v>
      </c>
      <c r="CR624">
        <v>39.67</v>
      </c>
      <c r="CS624">
        <v>16.100000000000001</v>
      </c>
      <c r="CT624">
        <v>16.850000000000001</v>
      </c>
      <c r="CU624">
        <v>48.48</v>
      </c>
      <c r="CV624">
        <v>49.71</v>
      </c>
      <c r="CW624">
        <v>52.13</v>
      </c>
      <c r="CX624">
        <v>55.39</v>
      </c>
      <c r="CY624">
        <v>53.63</v>
      </c>
      <c r="CZ624">
        <v>54.26</v>
      </c>
    </row>
    <row r="625" spans="1:104">
      <c r="A625" t="s">
        <v>450</v>
      </c>
      <c r="B625" t="s">
        <v>451</v>
      </c>
      <c r="C625" t="s">
        <v>62</v>
      </c>
      <c r="D625" t="s">
        <v>71</v>
      </c>
      <c r="E625">
        <v>67</v>
      </c>
      <c r="F625">
        <v>20142015</v>
      </c>
      <c r="G625">
        <v>27</v>
      </c>
      <c r="H625">
        <v>4.25</v>
      </c>
      <c r="I625">
        <v>4.25</v>
      </c>
      <c r="J625">
        <v>0</v>
      </c>
      <c r="K625">
        <v>0</v>
      </c>
      <c r="L625">
        <v>0</v>
      </c>
      <c r="M625">
        <v>0</v>
      </c>
      <c r="N625">
        <v>0</v>
      </c>
      <c r="O625">
        <v>0</v>
      </c>
      <c r="P625">
        <v>1</v>
      </c>
      <c r="Q625">
        <v>12.5</v>
      </c>
      <c r="R625">
        <v>90.77</v>
      </c>
      <c r="S625">
        <v>0</v>
      </c>
      <c r="T625">
        <v>-10.78</v>
      </c>
      <c r="U625">
        <v>2.38</v>
      </c>
      <c r="V625">
        <v>-6.38</v>
      </c>
      <c r="W625">
        <v>13.92</v>
      </c>
      <c r="X625">
        <v>20.3</v>
      </c>
      <c r="Y625">
        <v>-114</v>
      </c>
      <c r="Z625">
        <v>22</v>
      </c>
      <c r="AA625">
        <v>136</v>
      </c>
      <c r="AB625">
        <v>8.26</v>
      </c>
      <c r="AC625">
        <v>51.08</v>
      </c>
      <c r="AD625">
        <v>59.35</v>
      </c>
      <c r="AE625">
        <v>3</v>
      </c>
      <c r="AF625">
        <v>-4.3499999999999996</v>
      </c>
      <c r="AG625">
        <v>16.850000000000001</v>
      </c>
      <c r="AH625">
        <v>-246</v>
      </c>
      <c r="AI625">
        <v>41</v>
      </c>
      <c r="AJ625">
        <v>287</v>
      </c>
      <c r="AK625">
        <v>15.4</v>
      </c>
      <c r="AL625">
        <v>107.8</v>
      </c>
      <c r="AM625">
        <v>123.2</v>
      </c>
      <c r="AN625">
        <v>75.61</v>
      </c>
      <c r="AO625">
        <v>0</v>
      </c>
      <c r="AP625">
        <v>21</v>
      </c>
      <c r="AQ625">
        <v>6</v>
      </c>
      <c r="AR625">
        <v>-2.94</v>
      </c>
      <c r="AS625">
        <v>15.87</v>
      </c>
      <c r="AT625">
        <v>18.809999999999999</v>
      </c>
      <c r="AU625">
        <v>-172</v>
      </c>
      <c r="AV625">
        <v>40</v>
      </c>
      <c r="AW625">
        <v>212</v>
      </c>
      <c r="AX625">
        <v>15.02</v>
      </c>
      <c r="AY625">
        <v>79.63</v>
      </c>
      <c r="AZ625">
        <v>94.65</v>
      </c>
      <c r="BA625">
        <v>77.5</v>
      </c>
      <c r="BB625">
        <v>1</v>
      </c>
      <c r="BC625">
        <v>6</v>
      </c>
      <c r="BD625">
        <v>-4.68</v>
      </c>
      <c r="BE625">
        <v>16.850000000000001</v>
      </c>
      <c r="BF625">
        <v>21.53</v>
      </c>
      <c r="BG625">
        <v>-122</v>
      </c>
      <c r="BH625">
        <v>11.64</v>
      </c>
      <c r="BI625">
        <v>57.47</v>
      </c>
      <c r="BJ625">
        <v>31</v>
      </c>
      <c r="BK625">
        <v>153</v>
      </c>
      <c r="BL625">
        <v>5</v>
      </c>
      <c r="BM625">
        <v>-6.59</v>
      </c>
      <c r="BN625">
        <v>14.29</v>
      </c>
      <c r="BO625">
        <v>0.75</v>
      </c>
      <c r="BP625">
        <v>9.01</v>
      </c>
      <c r="BQ625">
        <v>2</v>
      </c>
      <c r="BR625">
        <v>24</v>
      </c>
      <c r="BS625">
        <v>-22</v>
      </c>
      <c r="BT625">
        <v>7.69</v>
      </c>
      <c r="BU625">
        <v>0</v>
      </c>
      <c r="BV625">
        <v>6.45</v>
      </c>
      <c r="BW625">
        <v>5</v>
      </c>
      <c r="BX625">
        <v>84.31</v>
      </c>
      <c r="BY625">
        <v>40</v>
      </c>
      <c r="BZ625">
        <v>0</v>
      </c>
      <c r="CA625">
        <v>0</v>
      </c>
      <c r="CB625">
        <v>5.58</v>
      </c>
      <c r="CC625">
        <v>11</v>
      </c>
      <c r="CD625">
        <v>30</v>
      </c>
      <c r="CE625">
        <v>186</v>
      </c>
      <c r="CF625">
        <v>2</v>
      </c>
      <c r="CG625">
        <v>3</v>
      </c>
      <c r="CH625">
        <v>0</v>
      </c>
      <c r="CI625">
        <v>0</v>
      </c>
      <c r="CJ625">
        <v>5</v>
      </c>
      <c r="CK625">
        <v>3</v>
      </c>
      <c r="CL625">
        <v>1</v>
      </c>
      <c r="CM625">
        <v>0</v>
      </c>
      <c r="CN625">
        <v>1</v>
      </c>
      <c r="CO625">
        <v>0.38</v>
      </c>
      <c r="CP625">
        <v>159.74</v>
      </c>
      <c r="CQ625">
        <v>137.83000000000001</v>
      </c>
      <c r="CR625">
        <v>53.68</v>
      </c>
      <c r="CS625">
        <v>17.079999999999998</v>
      </c>
      <c r="CT625">
        <v>17.62</v>
      </c>
      <c r="CU625">
        <v>51.53</v>
      </c>
      <c r="CV625">
        <v>50.45</v>
      </c>
      <c r="CW625">
        <v>59.53</v>
      </c>
      <c r="CX625">
        <v>56</v>
      </c>
      <c r="CY625">
        <v>54.64</v>
      </c>
      <c r="CZ625">
        <v>53.66</v>
      </c>
    </row>
    <row r="626" spans="1:104">
      <c r="A626" t="s">
        <v>648</v>
      </c>
      <c r="B626" t="s">
        <v>649</v>
      </c>
      <c r="C626" t="s">
        <v>62</v>
      </c>
      <c r="D626" t="s">
        <v>74</v>
      </c>
      <c r="E626">
        <v>45</v>
      </c>
      <c r="F626">
        <v>20142015</v>
      </c>
      <c r="G626">
        <v>32</v>
      </c>
      <c r="H626">
        <v>1</v>
      </c>
      <c r="I626">
        <v>1</v>
      </c>
      <c r="J626">
        <v>0</v>
      </c>
      <c r="K626">
        <v>0</v>
      </c>
      <c r="L626">
        <v>0</v>
      </c>
      <c r="M626">
        <v>0</v>
      </c>
      <c r="N626">
        <v>0</v>
      </c>
      <c r="O626">
        <v>0</v>
      </c>
      <c r="P626">
        <v>1</v>
      </c>
      <c r="Q626">
        <v>14.71</v>
      </c>
      <c r="R626">
        <v>81.08</v>
      </c>
      <c r="S626" t="s">
        <v>1488</v>
      </c>
      <c r="T626">
        <v>8.36</v>
      </c>
      <c r="U626">
        <v>0.96</v>
      </c>
      <c r="V626">
        <v>10.41</v>
      </c>
      <c r="W626">
        <v>20.59</v>
      </c>
      <c r="X626">
        <v>10.18</v>
      </c>
      <c r="Y626">
        <v>-20</v>
      </c>
      <c r="Z626">
        <v>7</v>
      </c>
      <c r="AA626">
        <v>27</v>
      </c>
      <c r="AB626">
        <v>9.6999999999999993</v>
      </c>
      <c r="AC626">
        <v>37.42</v>
      </c>
      <c r="AD626">
        <v>47.12</v>
      </c>
      <c r="AE626">
        <v>0</v>
      </c>
      <c r="AF626">
        <v>6.47</v>
      </c>
      <c r="AG626">
        <v>8.23</v>
      </c>
      <c r="AH626">
        <v>-48</v>
      </c>
      <c r="AI626">
        <v>10</v>
      </c>
      <c r="AJ626">
        <v>58</v>
      </c>
      <c r="AK626">
        <v>13.86</v>
      </c>
      <c r="AL626">
        <v>80.38</v>
      </c>
      <c r="AM626">
        <v>94.24</v>
      </c>
      <c r="AN626">
        <v>90</v>
      </c>
      <c r="AO626">
        <v>0</v>
      </c>
      <c r="AP626">
        <v>4</v>
      </c>
      <c r="AQ626">
        <v>0</v>
      </c>
      <c r="AR626">
        <v>8.15</v>
      </c>
      <c r="AS626">
        <v>17.86</v>
      </c>
      <c r="AT626">
        <v>9.6999999999999993</v>
      </c>
      <c r="AU626">
        <v>-36</v>
      </c>
      <c r="AV626">
        <v>10</v>
      </c>
      <c r="AW626">
        <v>46</v>
      </c>
      <c r="AX626">
        <v>13.86</v>
      </c>
      <c r="AY626">
        <v>63.75</v>
      </c>
      <c r="AZ626">
        <v>77.61</v>
      </c>
      <c r="BA626">
        <v>90</v>
      </c>
      <c r="BB626">
        <v>0</v>
      </c>
      <c r="BC626">
        <v>0</v>
      </c>
      <c r="BD626">
        <v>8.26</v>
      </c>
      <c r="BE626">
        <v>19.57</v>
      </c>
      <c r="BF626">
        <v>11.31</v>
      </c>
      <c r="BG626">
        <v>-28</v>
      </c>
      <c r="BH626">
        <v>12.47</v>
      </c>
      <c r="BI626">
        <v>51.28</v>
      </c>
      <c r="BJ626">
        <v>9</v>
      </c>
      <c r="BK626">
        <v>37</v>
      </c>
      <c r="BL626">
        <v>0</v>
      </c>
      <c r="BM626">
        <v>-18.75</v>
      </c>
      <c r="BN626">
        <v>18.75</v>
      </c>
      <c r="BO626">
        <v>0</v>
      </c>
      <c r="BP626">
        <v>9.6999999999999993</v>
      </c>
      <c r="BQ626">
        <v>0</v>
      </c>
      <c r="BR626">
        <v>7</v>
      </c>
      <c r="BS626">
        <v>-7</v>
      </c>
      <c r="BT626">
        <v>0</v>
      </c>
      <c r="BU626" t="s">
        <v>1488</v>
      </c>
      <c r="BV626">
        <v>0</v>
      </c>
      <c r="BW626">
        <v>0</v>
      </c>
      <c r="BX626">
        <v>81.08</v>
      </c>
      <c r="BY626">
        <v>40</v>
      </c>
      <c r="BZ626">
        <v>0</v>
      </c>
      <c r="CA626">
        <v>0</v>
      </c>
      <c r="CB626">
        <v>11.76</v>
      </c>
      <c r="CC626">
        <v>4</v>
      </c>
      <c r="CD626">
        <v>6</v>
      </c>
      <c r="CE626">
        <v>30</v>
      </c>
      <c r="CF626">
        <v>6</v>
      </c>
      <c r="CG626">
        <v>2</v>
      </c>
      <c r="CH626">
        <v>0</v>
      </c>
      <c r="CI626">
        <v>0</v>
      </c>
      <c r="CJ626">
        <v>0</v>
      </c>
      <c r="CK626">
        <v>1</v>
      </c>
      <c r="CL626">
        <v>1</v>
      </c>
      <c r="CM626">
        <v>0</v>
      </c>
      <c r="CN626">
        <v>1</v>
      </c>
      <c r="CO626">
        <v>1.39</v>
      </c>
      <c r="CP626">
        <v>43.29</v>
      </c>
      <c r="CQ626">
        <v>185.41</v>
      </c>
      <c r="CR626">
        <v>18.93</v>
      </c>
      <c r="CS626">
        <v>15.86</v>
      </c>
      <c r="CT626">
        <v>17.010000000000002</v>
      </c>
      <c r="CU626">
        <v>52.11</v>
      </c>
      <c r="CV626">
        <v>50.04</v>
      </c>
      <c r="CW626">
        <v>55.6</v>
      </c>
      <c r="CX626">
        <v>51.1</v>
      </c>
      <c r="CY626">
        <v>54.51</v>
      </c>
      <c r="CZ626">
        <v>54.42</v>
      </c>
    </row>
    <row r="627" spans="1:104">
      <c r="A627" t="s">
        <v>263</v>
      </c>
      <c r="B627" t="s">
        <v>264</v>
      </c>
      <c r="C627" t="s">
        <v>100</v>
      </c>
      <c r="D627" t="s">
        <v>230</v>
      </c>
      <c r="E627">
        <v>82</v>
      </c>
      <c r="F627">
        <v>20142015</v>
      </c>
      <c r="G627">
        <v>25</v>
      </c>
      <c r="H627">
        <v>4.5</v>
      </c>
      <c r="I627">
        <v>4.25</v>
      </c>
      <c r="J627">
        <v>0</v>
      </c>
      <c r="K627">
        <v>0</v>
      </c>
      <c r="L627">
        <v>0</v>
      </c>
      <c r="M627">
        <v>0</v>
      </c>
      <c r="N627">
        <v>0</v>
      </c>
      <c r="O627">
        <v>0</v>
      </c>
      <c r="P627">
        <v>0</v>
      </c>
      <c r="Q627">
        <v>0</v>
      </c>
      <c r="R627" t="s">
        <v>1488</v>
      </c>
      <c r="S627" t="s">
        <v>1488</v>
      </c>
      <c r="T627">
        <v>15.26</v>
      </c>
      <c r="U627">
        <v>0.05</v>
      </c>
      <c r="V627">
        <v>-10.62</v>
      </c>
      <c r="W627">
        <v>0</v>
      </c>
      <c r="X627">
        <v>10.62</v>
      </c>
      <c r="Y627">
        <v>-3</v>
      </c>
      <c r="Z627">
        <v>0</v>
      </c>
      <c r="AA627">
        <v>3</v>
      </c>
      <c r="AB627">
        <v>0</v>
      </c>
      <c r="AC627">
        <v>41.06</v>
      </c>
      <c r="AD627">
        <v>41.06</v>
      </c>
      <c r="AE627">
        <v>0</v>
      </c>
      <c r="AF627">
        <v>-10.97</v>
      </c>
      <c r="AG627">
        <v>10.97</v>
      </c>
      <c r="AH627">
        <v>-5</v>
      </c>
      <c r="AI627">
        <v>0</v>
      </c>
      <c r="AJ627">
        <v>5</v>
      </c>
      <c r="AK627">
        <v>0</v>
      </c>
      <c r="AL627">
        <v>68.44</v>
      </c>
      <c r="AM627">
        <v>68.44</v>
      </c>
      <c r="AN627" t="s">
        <v>1488</v>
      </c>
      <c r="AO627">
        <v>0</v>
      </c>
      <c r="AP627">
        <v>0</v>
      </c>
      <c r="AQ627">
        <v>0</v>
      </c>
      <c r="AR627">
        <v>-12.61</v>
      </c>
      <c r="AS627">
        <v>0</v>
      </c>
      <c r="AT627">
        <v>12.61</v>
      </c>
      <c r="AU627">
        <v>-5</v>
      </c>
      <c r="AV627">
        <v>0</v>
      </c>
      <c r="AW627">
        <v>5</v>
      </c>
      <c r="AX627">
        <v>0</v>
      </c>
      <c r="AY627">
        <v>68.44</v>
      </c>
      <c r="AZ627">
        <v>68.44</v>
      </c>
      <c r="BA627" t="s">
        <v>1488</v>
      </c>
      <c r="BB627">
        <v>0</v>
      </c>
      <c r="BC627">
        <v>0</v>
      </c>
      <c r="BD627">
        <v>-14.15</v>
      </c>
      <c r="BE627">
        <v>0</v>
      </c>
      <c r="BF627">
        <v>14.15</v>
      </c>
      <c r="BG627">
        <v>-3</v>
      </c>
      <c r="BH627">
        <v>0</v>
      </c>
      <c r="BI627">
        <v>41.06</v>
      </c>
      <c r="BJ627">
        <v>0</v>
      </c>
      <c r="BK627">
        <v>3</v>
      </c>
      <c r="BL627">
        <v>0</v>
      </c>
      <c r="BM627" t="s">
        <v>1488</v>
      </c>
      <c r="BN627">
        <v>3.28</v>
      </c>
      <c r="BO627">
        <v>0</v>
      </c>
      <c r="BP627">
        <v>0</v>
      </c>
      <c r="BQ627">
        <v>0</v>
      </c>
      <c r="BR627">
        <v>0</v>
      </c>
      <c r="BS627">
        <v>0</v>
      </c>
      <c r="BT627" t="s">
        <v>1488</v>
      </c>
      <c r="BU627" t="s">
        <v>1488</v>
      </c>
      <c r="BV627" t="s">
        <v>1488</v>
      </c>
      <c r="BW627" t="s">
        <v>1488</v>
      </c>
      <c r="BX627">
        <v>100</v>
      </c>
      <c r="BY627">
        <v>40</v>
      </c>
      <c r="BZ627">
        <v>0</v>
      </c>
      <c r="CA627">
        <v>0</v>
      </c>
      <c r="CB627">
        <v>20</v>
      </c>
      <c r="CC627">
        <v>1</v>
      </c>
      <c r="CD627">
        <v>1</v>
      </c>
      <c r="CE627">
        <v>4</v>
      </c>
      <c r="CF627">
        <v>0</v>
      </c>
      <c r="CG627">
        <v>0</v>
      </c>
      <c r="CH627">
        <v>0</v>
      </c>
      <c r="CI627">
        <v>0</v>
      </c>
      <c r="CJ627">
        <v>0</v>
      </c>
      <c r="CK627">
        <v>0</v>
      </c>
      <c r="CL627">
        <v>0</v>
      </c>
      <c r="CM627">
        <v>0</v>
      </c>
      <c r="CN627">
        <v>0</v>
      </c>
      <c r="CO627">
        <v>0</v>
      </c>
      <c r="CP627">
        <v>4.38</v>
      </c>
      <c r="CQ627">
        <v>431.7</v>
      </c>
      <c r="CR627">
        <v>1.01</v>
      </c>
      <c r="CS627">
        <v>18.21</v>
      </c>
      <c r="CT627">
        <v>17.559999999999999</v>
      </c>
      <c r="CU627">
        <v>50.22</v>
      </c>
      <c r="CV627">
        <v>49.19</v>
      </c>
      <c r="CW627">
        <v>55.12</v>
      </c>
      <c r="CX627">
        <v>54.63</v>
      </c>
      <c r="CY627">
        <v>54.93</v>
      </c>
      <c r="CZ627">
        <v>56.74</v>
      </c>
    </row>
    <row r="628" spans="1:104">
      <c r="A628" t="s">
        <v>1662</v>
      </c>
      <c r="B628" t="s">
        <v>1663</v>
      </c>
      <c r="C628" t="s">
        <v>62</v>
      </c>
      <c r="D628" t="s">
        <v>63</v>
      </c>
      <c r="E628">
        <v>6</v>
      </c>
      <c r="F628">
        <v>20142015</v>
      </c>
      <c r="G628">
        <v>24</v>
      </c>
      <c r="H628">
        <v>3</v>
      </c>
      <c r="I628">
        <v>4.1669999999999998</v>
      </c>
      <c r="J628">
        <v>0</v>
      </c>
      <c r="K628">
        <v>1</v>
      </c>
      <c r="L628">
        <v>1</v>
      </c>
      <c r="M628">
        <v>0</v>
      </c>
      <c r="N628">
        <v>4.08</v>
      </c>
      <c r="O628">
        <v>4.08</v>
      </c>
      <c r="P628">
        <v>0</v>
      </c>
      <c r="Q628">
        <v>9.3800000000000008</v>
      </c>
      <c r="R628">
        <v>100</v>
      </c>
      <c r="S628" t="s">
        <v>1488</v>
      </c>
      <c r="T628">
        <v>1.53</v>
      </c>
      <c r="U628">
        <v>2.4500000000000002</v>
      </c>
      <c r="V628">
        <v>1</v>
      </c>
      <c r="W628">
        <v>10.53</v>
      </c>
      <c r="X628">
        <v>9.52</v>
      </c>
      <c r="Y628">
        <v>-15</v>
      </c>
      <c r="Z628">
        <v>2</v>
      </c>
      <c r="AA628">
        <v>17</v>
      </c>
      <c r="AB628">
        <v>8.17</v>
      </c>
      <c r="AC628">
        <v>69.430000000000007</v>
      </c>
      <c r="AD628">
        <v>77.599999999999994</v>
      </c>
      <c r="AE628">
        <v>0</v>
      </c>
      <c r="AF628">
        <v>0.68</v>
      </c>
      <c r="AG628">
        <v>8.6999999999999993</v>
      </c>
      <c r="AH628">
        <v>-26</v>
      </c>
      <c r="AI628">
        <v>3</v>
      </c>
      <c r="AJ628">
        <v>29</v>
      </c>
      <c r="AK628">
        <v>12.25</v>
      </c>
      <c r="AL628">
        <v>118.43</v>
      </c>
      <c r="AM628">
        <v>130.69</v>
      </c>
      <c r="AN628">
        <v>66.67</v>
      </c>
      <c r="AO628">
        <v>0</v>
      </c>
      <c r="AP628">
        <v>1</v>
      </c>
      <c r="AQ628">
        <v>0</v>
      </c>
      <c r="AR628">
        <v>-2.59</v>
      </c>
      <c r="AS628">
        <v>7.41</v>
      </c>
      <c r="AT628">
        <v>10</v>
      </c>
      <c r="AU628">
        <v>-23</v>
      </c>
      <c r="AV628">
        <v>2</v>
      </c>
      <c r="AW628">
        <v>25</v>
      </c>
      <c r="AX628">
        <v>8.17</v>
      </c>
      <c r="AY628">
        <v>102.1</v>
      </c>
      <c r="AZ628">
        <v>110.27</v>
      </c>
      <c r="BA628">
        <v>100</v>
      </c>
      <c r="BB628">
        <v>0</v>
      </c>
      <c r="BC628">
        <v>0</v>
      </c>
      <c r="BD628">
        <v>1.0900000000000001</v>
      </c>
      <c r="BE628">
        <v>9.09</v>
      </c>
      <c r="BF628">
        <v>8</v>
      </c>
      <c r="BG628">
        <v>-18</v>
      </c>
      <c r="BH628">
        <v>8.17</v>
      </c>
      <c r="BI628">
        <v>81.680000000000007</v>
      </c>
      <c r="BJ628">
        <v>2</v>
      </c>
      <c r="BK628">
        <v>20</v>
      </c>
      <c r="BL628">
        <v>0</v>
      </c>
      <c r="BM628" t="s">
        <v>1488</v>
      </c>
      <c r="BN628">
        <v>25</v>
      </c>
      <c r="BO628">
        <v>0</v>
      </c>
      <c r="BP628">
        <v>0</v>
      </c>
      <c r="BQ628">
        <v>0</v>
      </c>
      <c r="BR628">
        <v>0</v>
      </c>
      <c r="BS628">
        <v>0</v>
      </c>
      <c r="BT628" t="s">
        <v>1488</v>
      </c>
      <c r="BU628" t="s">
        <v>1488</v>
      </c>
      <c r="BV628">
        <v>0</v>
      </c>
      <c r="BW628">
        <v>0</v>
      </c>
      <c r="BX628">
        <v>100</v>
      </c>
      <c r="BY628">
        <v>40</v>
      </c>
      <c r="BZ628">
        <v>0</v>
      </c>
      <c r="CA628">
        <v>0</v>
      </c>
      <c r="CB628">
        <v>5.88</v>
      </c>
      <c r="CC628">
        <v>1</v>
      </c>
      <c r="CD628">
        <v>3</v>
      </c>
      <c r="CE628">
        <v>16</v>
      </c>
      <c r="CF628">
        <v>3</v>
      </c>
      <c r="CG628">
        <v>0</v>
      </c>
      <c r="CH628">
        <v>1</v>
      </c>
      <c r="CI628">
        <v>0</v>
      </c>
      <c r="CJ628">
        <v>0</v>
      </c>
      <c r="CK628">
        <v>0</v>
      </c>
      <c r="CL628">
        <v>0</v>
      </c>
      <c r="CM628">
        <v>0</v>
      </c>
      <c r="CN628">
        <v>0</v>
      </c>
      <c r="CO628">
        <v>0</v>
      </c>
      <c r="CP628">
        <v>14.69</v>
      </c>
      <c r="CQ628">
        <v>23.93</v>
      </c>
      <c r="CR628">
        <v>38.04</v>
      </c>
      <c r="CS628">
        <v>16.059999999999999</v>
      </c>
      <c r="CT628">
        <v>17.2</v>
      </c>
      <c r="CU628">
        <v>53.89</v>
      </c>
      <c r="CV628">
        <v>51.14</v>
      </c>
      <c r="CW628">
        <v>59.35</v>
      </c>
      <c r="CX628">
        <v>50.78</v>
      </c>
      <c r="CY628">
        <v>55.33</v>
      </c>
      <c r="CZ628">
        <v>52.87</v>
      </c>
    </row>
    <row r="629" spans="1:104">
      <c r="A629" t="s">
        <v>580</v>
      </c>
      <c r="B629" t="s">
        <v>581</v>
      </c>
      <c r="C629" t="s">
        <v>100</v>
      </c>
      <c r="D629" t="s">
        <v>256</v>
      </c>
      <c r="E629">
        <v>77</v>
      </c>
      <c r="F629">
        <v>20142015</v>
      </c>
      <c r="G629">
        <v>33</v>
      </c>
      <c r="H629">
        <v>5</v>
      </c>
      <c r="I629">
        <v>5</v>
      </c>
      <c r="J629">
        <v>0</v>
      </c>
      <c r="K629">
        <v>0</v>
      </c>
      <c r="L629">
        <v>0</v>
      </c>
      <c r="M629">
        <v>0</v>
      </c>
      <c r="N629">
        <v>0</v>
      </c>
      <c r="O629">
        <v>0</v>
      </c>
      <c r="P629">
        <v>1</v>
      </c>
      <c r="Q629">
        <v>20</v>
      </c>
      <c r="R629">
        <v>100</v>
      </c>
      <c r="S629" t="s">
        <v>1488</v>
      </c>
      <c r="T629">
        <v>95.42</v>
      </c>
      <c r="U629">
        <v>7.0000000000000007E-2</v>
      </c>
      <c r="V629">
        <v>9.5399999999999991</v>
      </c>
      <c r="W629">
        <v>25</v>
      </c>
      <c r="X629">
        <v>15.46</v>
      </c>
      <c r="Y629">
        <v>-2</v>
      </c>
      <c r="Z629">
        <v>1</v>
      </c>
      <c r="AA629">
        <v>3</v>
      </c>
      <c r="AB629">
        <v>11.88</v>
      </c>
      <c r="AC629">
        <v>35.64</v>
      </c>
      <c r="AD629">
        <v>47.52</v>
      </c>
      <c r="AE629">
        <v>0</v>
      </c>
      <c r="AF629">
        <v>6.68</v>
      </c>
      <c r="AG629">
        <v>13.32</v>
      </c>
      <c r="AH629">
        <v>-3</v>
      </c>
      <c r="AI629">
        <v>1</v>
      </c>
      <c r="AJ629">
        <v>4</v>
      </c>
      <c r="AK629">
        <v>11.88</v>
      </c>
      <c r="AL629">
        <v>47.52</v>
      </c>
      <c r="AM629">
        <v>59.41</v>
      </c>
      <c r="AN629">
        <v>100</v>
      </c>
      <c r="AO629">
        <v>0</v>
      </c>
      <c r="AP629">
        <v>0</v>
      </c>
      <c r="AQ629">
        <v>0</v>
      </c>
      <c r="AR629">
        <v>9.49</v>
      </c>
      <c r="AS629">
        <v>25</v>
      </c>
      <c r="AT629">
        <v>15.51</v>
      </c>
      <c r="AU629">
        <v>-2</v>
      </c>
      <c r="AV629">
        <v>1</v>
      </c>
      <c r="AW629">
        <v>3</v>
      </c>
      <c r="AX629">
        <v>11.88</v>
      </c>
      <c r="AY629">
        <v>35.64</v>
      </c>
      <c r="AZ629">
        <v>47.52</v>
      </c>
      <c r="BA629">
        <v>100</v>
      </c>
      <c r="BB629">
        <v>0</v>
      </c>
      <c r="BC629">
        <v>0</v>
      </c>
      <c r="BD629">
        <v>16.18</v>
      </c>
      <c r="BE629">
        <v>33.33</v>
      </c>
      <c r="BF629">
        <v>17.149999999999999</v>
      </c>
      <c r="BG629">
        <v>-1</v>
      </c>
      <c r="BH629">
        <v>11.88</v>
      </c>
      <c r="BI629">
        <v>23.76</v>
      </c>
      <c r="BJ629">
        <v>1</v>
      </c>
      <c r="BK629">
        <v>2</v>
      </c>
      <c r="BL629">
        <v>0</v>
      </c>
      <c r="BM629" t="s">
        <v>1488</v>
      </c>
      <c r="BN629">
        <v>12.5</v>
      </c>
      <c r="BO629">
        <v>0</v>
      </c>
      <c r="BP629">
        <v>0</v>
      </c>
      <c r="BQ629">
        <v>0</v>
      </c>
      <c r="BR629">
        <v>0</v>
      </c>
      <c r="BS629">
        <v>0</v>
      </c>
      <c r="BT629" t="s">
        <v>1488</v>
      </c>
      <c r="BU629" t="s">
        <v>1488</v>
      </c>
      <c r="BV629">
        <v>0</v>
      </c>
      <c r="BW629">
        <v>0</v>
      </c>
      <c r="BX629">
        <v>100</v>
      </c>
      <c r="BY629">
        <v>40</v>
      </c>
      <c r="BZ629">
        <v>0</v>
      </c>
      <c r="CA629">
        <v>0</v>
      </c>
      <c r="CB629">
        <v>100</v>
      </c>
      <c r="CC629">
        <v>1</v>
      </c>
      <c r="CD629">
        <v>0</v>
      </c>
      <c r="CE629">
        <v>0</v>
      </c>
      <c r="CF629">
        <v>0</v>
      </c>
      <c r="CG629">
        <v>0</v>
      </c>
      <c r="CH629">
        <v>0</v>
      </c>
      <c r="CI629">
        <v>0</v>
      </c>
      <c r="CJ629">
        <v>0</v>
      </c>
      <c r="CK629">
        <v>1</v>
      </c>
      <c r="CL629">
        <v>0</v>
      </c>
      <c r="CM629">
        <v>0</v>
      </c>
      <c r="CN629">
        <v>1</v>
      </c>
      <c r="CO629">
        <v>11.88</v>
      </c>
      <c r="CP629">
        <v>5.05</v>
      </c>
      <c r="CQ629">
        <v>429.15</v>
      </c>
      <c r="CR629">
        <v>1.1599999999999999</v>
      </c>
      <c r="CS629">
        <v>18.3</v>
      </c>
      <c r="CT629">
        <v>18.48</v>
      </c>
      <c r="CU629">
        <v>54.31</v>
      </c>
      <c r="CV629">
        <v>47.41</v>
      </c>
      <c r="CW629">
        <v>58.76</v>
      </c>
      <c r="CX629">
        <v>49.43</v>
      </c>
      <c r="CY629">
        <v>52.35</v>
      </c>
      <c r="CZ629">
        <v>58.06</v>
      </c>
    </row>
    <row r="630" spans="1:104">
      <c r="A630" t="s">
        <v>1771</v>
      </c>
      <c r="B630" t="s">
        <v>1772</v>
      </c>
      <c r="C630" t="s">
        <v>119</v>
      </c>
      <c r="D630" t="s">
        <v>364</v>
      </c>
      <c r="E630">
        <v>9</v>
      </c>
      <c r="F630">
        <v>20142015</v>
      </c>
      <c r="G630">
        <v>23</v>
      </c>
      <c r="H630">
        <v>0.9</v>
      </c>
      <c r="I630">
        <v>0.9</v>
      </c>
      <c r="J630">
        <v>0</v>
      </c>
      <c r="K630">
        <v>0</v>
      </c>
      <c r="L630">
        <v>0</v>
      </c>
      <c r="M630">
        <v>0</v>
      </c>
      <c r="N630">
        <v>0</v>
      </c>
      <c r="O630">
        <v>0</v>
      </c>
      <c r="P630">
        <v>0</v>
      </c>
      <c r="Q630">
        <v>33.33</v>
      </c>
      <c r="R630" t="s">
        <v>1488</v>
      </c>
      <c r="S630" t="s">
        <v>1488</v>
      </c>
      <c r="T630">
        <v>40.700000000000003</v>
      </c>
      <c r="U630">
        <v>0.26</v>
      </c>
      <c r="V630">
        <v>-13.16</v>
      </c>
      <c r="W630">
        <v>0</v>
      </c>
      <c r="X630">
        <v>13.16</v>
      </c>
      <c r="Y630">
        <v>-1</v>
      </c>
      <c r="Z630">
        <v>0</v>
      </c>
      <c r="AA630">
        <v>1</v>
      </c>
      <c r="AB630">
        <v>0</v>
      </c>
      <c r="AC630">
        <v>25.17</v>
      </c>
      <c r="AD630">
        <v>25.17</v>
      </c>
      <c r="AE630">
        <v>0</v>
      </c>
      <c r="AF630">
        <v>17.54</v>
      </c>
      <c r="AG630">
        <v>15.79</v>
      </c>
      <c r="AH630">
        <v>-1</v>
      </c>
      <c r="AI630">
        <v>1</v>
      </c>
      <c r="AJ630">
        <v>2</v>
      </c>
      <c r="AK630">
        <v>25.17</v>
      </c>
      <c r="AL630">
        <v>50.35</v>
      </c>
      <c r="AM630">
        <v>75.52</v>
      </c>
      <c r="AN630">
        <v>0</v>
      </c>
      <c r="AO630">
        <v>0</v>
      </c>
      <c r="AP630">
        <v>0</v>
      </c>
      <c r="AQ630">
        <v>1</v>
      </c>
      <c r="AR630">
        <v>81.540000000000006</v>
      </c>
      <c r="AS630">
        <v>100</v>
      </c>
      <c r="AT630">
        <v>18.46</v>
      </c>
      <c r="AU630">
        <v>1</v>
      </c>
      <c r="AV630">
        <v>1</v>
      </c>
      <c r="AW630">
        <v>0</v>
      </c>
      <c r="AX630">
        <v>25.17</v>
      </c>
      <c r="AY630">
        <v>0</v>
      </c>
      <c r="AZ630">
        <v>25.17</v>
      </c>
      <c r="BA630">
        <v>0</v>
      </c>
      <c r="BB630">
        <v>1</v>
      </c>
      <c r="BC630">
        <v>1</v>
      </c>
      <c r="BD630" t="s">
        <v>1488</v>
      </c>
      <c r="BE630" t="s">
        <v>1488</v>
      </c>
      <c r="BF630">
        <v>20.93</v>
      </c>
      <c r="BG630">
        <v>0</v>
      </c>
      <c r="BH630">
        <v>0</v>
      </c>
      <c r="BI630">
        <v>0</v>
      </c>
      <c r="BJ630">
        <v>0</v>
      </c>
      <c r="BK630">
        <v>0</v>
      </c>
      <c r="BL630">
        <v>0</v>
      </c>
      <c r="BM630" t="s">
        <v>1488</v>
      </c>
      <c r="BN630">
        <v>14.29</v>
      </c>
      <c r="BO630">
        <v>0</v>
      </c>
      <c r="BP630">
        <v>0</v>
      </c>
      <c r="BQ630">
        <v>0</v>
      </c>
      <c r="BR630">
        <v>0</v>
      </c>
      <c r="BS630">
        <v>0</v>
      </c>
      <c r="BT630" t="s">
        <v>1488</v>
      </c>
      <c r="BU630">
        <v>0</v>
      </c>
      <c r="BV630" t="s">
        <v>1488</v>
      </c>
      <c r="BW630">
        <v>0</v>
      </c>
      <c r="BX630" t="s">
        <v>1488</v>
      </c>
      <c r="BY630">
        <v>52</v>
      </c>
      <c r="BZ630">
        <v>4</v>
      </c>
      <c r="CA630">
        <v>0</v>
      </c>
      <c r="CB630">
        <v>50</v>
      </c>
      <c r="CC630">
        <v>1</v>
      </c>
      <c r="CD630">
        <v>2</v>
      </c>
      <c r="CE630">
        <v>1</v>
      </c>
      <c r="CF630">
        <v>1</v>
      </c>
      <c r="CG630">
        <v>0</v>
      </c>
      <c r="CH630">
        <v>0</v>
      </c>
      <c r="CI630">
        <v>0</v>
      </c>
      <c r="CJ630">
        <v>0</v>
      </c>
      <c r="CK630">
        <v>0</v>
      </c>
      <c r="CL630">
        <v>0</v>
      </c>
      <c r="CM630">
        <v>0</v>
      </c>
      <c r="CN630">
        <v>0</v>
      </c>
      <c r="CO630">
        <v>0</v>
      </c>
      <c r="CP630">
        <v>2.38</v>
      </c>
      <c r="CQ630">
        <v>39.020000000000003</v>
      </c>
      <c r="CR630">
        <v>5.76</v>
      </c>
      <c r="CS630">
        <v>16.850000000000001</v>
      </c>
      <c r="CT630">
        <v>17.29</v>
      </c>
      <c r="CU630">
        <v>51.89</v>
      </c>
      <c r="CV630">
        <v>50.81</v>
      </c>
      <c r="CW630">
        <v>55.86</v>
      </c>
      <c r="CX630">
        <v>51.79</v>
      </c>
      <c r="CY630">
        <v>56.29</v>
      </c>
      <c r="CZ630">
        <v>54.49</v>
      </c>
    </row>
    <row r="631" spans="1:104">
      <c r="A631" t="s">
        <v>805</v>
      </c>
      <c r="B631" t="s">
        <v>806</v>
      </c>
      <c r="C631" t="s">
        <v>100</v>
      </c>
      <c r="D631" t="s">
        <v>195</v>
      </c>
      <c r="E631">
        <v>79</v>
      </c>
      <c r="F631">
        <v>20142015</v>
      </c>
      <c r="G631">
        <v>33</v>
      </c>
      <c r="H631">
        <v>3</v>
      </c>
      <c r="I631">
        <v>3</v>
      </c>
      <c r="J631">
        <v>0</v>
      </c>
      <c r="K631">
        <v>0</v>
      </c>
      <c r="L631">
        <v>0</v>
      </c>
      <c r="M631">
        <v>0</v>
      </c>
      <c r="N631">
        <v>0</v>
      </c>
      <c r="O631">
        <v>0</v>
      </c>
      <c r="P631">
        <v>1</v>
      </c>
      <c r="Q631">
        <v>11.65</v>
      </c>
      <c r="R631">
        <v>92.11</v>
      </c>
      <c r="S631">
        <v>0</v>
      </c>
      <c r="T631">
        <v>3.86</v>
      </c>
      <c r="U631">
        <v>1.64</v>
      </c>
      <c r="V631">
        <v>1.59</v>
      </c>
      <c r="W631">
        <v>12.8</v>
      </c>
      <c r="X631">
        <v>11.21</v>
      </c>
      <c r="Y631">
        <v>-93</v>
      </c>
      <c r="Z631">
        <v>16</v>
      </c>
      <c r="AA631">
        <v>109</v>
      </c>
      <c r="AB631">
        <v>7.41</v>
      </c>
      <c r="AC631">
        <v>50.45</v>
      </c>
      <c r="AD631">
        <v>57.86</v>
      </c>
      <c r="AE631">
        <v>7</v>
      </c>
      <c r="AF631">
        <v>1</v>
      </c>
      <c r="AG631">
        <v>10.65</v>
      </c>
      <c r="AH631">
        <v>-191</v>
      </c>
      <c r="AI631">
        <v>29</v>
      </c>
      <c r="AJ631">
        <v>220</v>
      </c>
      <c r="AK631">
        <v>13.42</v>
      </c>
      <c r="AL631">
        <v>101.83</v>
      </c>
      <c r="AM631">
        <v>115.26</v>
      </c>
      <c r="AN631">
        <v>62.07</v>
      </c>
      <c r="AO631">
        <v>1</v>
      </c>
      <c r="AP631">
        <v>10</v>
      </c>
      <c r="AQ631">
        <v>9</v>
      </c>
      <c r="AR631">
        <v>1.57</v>
      </c>
      <c r="AS631">
        <v>13.97</v>
      </c>
      <c r="AT631">
        <v>12.39</v>
      </c>
      <c r="AU631">
        <v>-129</v>
      </c>
      <c r="AV631">
        <v>25</v>
      </c>
      <c r="AW631">
        <v>154</v>
      </c>
      <c r="AX631">
        <v>11.57</v>
      </c>
      <c r="AY631">
        <v>71.28</v>
      </c>
      <c r="AZ631">
        <v>82.85</v>
      </c>
      <c r="BA631">
        <v>72</v>
      </c>
      <c r="BB631">
        <v>1</v>
      </c>
      <c r="BC631">
        <v>8</v>
      </c>
      <c r="BD631">
        <v>-2.06</v>
      </c>
      <c r="BE631">
        <v>13.64</v>
      </c>
      <c r="BF631">
        <v>15.69</v>
      </c>
      <c r="BG631">
        <v>-96</v>
      </c>
      <c r="BH631">
        <v>8.33</v>
      </c>
      <c r="BI631">
        <v>52.77</v>
      </c>
      <c r="BJ631">
        <v>18</v>
      </c>
      <c r="BK631">
        <v>114</v>
      </c>
      <c r="BL631">
        <v>7</v>
      </c>
      <c r="BM631">
        <v>-4.88</v>
      </c>
      <c r="BN631">
        <v>4.88</v>
      </c>
      <c r="BO631">
        <v>0</v>
      </c>
      <c r="BP631">
        <v>4.17</v>
      </c>
      <c r="BQ631">
        <v>0</v>
      </c>
      <c r="BR631">
        <v>9</v>
      </c>
      <c r="BS631">
        <v>-9</v>
      </c>
      <c r="BT631">
        <v>0</v>
      </c>
      <c r="BU631">
        <v>0</v>
      </c>
      <c r="BV631">
        <v>0</v>
      </c>
      <c r="BW631">
        <v>0</v>
      </c>
      <c r="BX631">
        <v>92.11</v>
      </c>
      <c r="BY631">
        <v>40.909999999999997</v>
      </c>
      <c r="BZ631">
        <v>9</v>
      </c>
      <c r="CA631">
        <v>13</v>
      </c>
      <c r="CB631">
        <v>8.6999999999999993</v>
      </c>
      <c r="CC631">
        <v>8</v>
      </c>
      <c r="CD631">
        <v>17</v>
      </c>
      <c r="CE631">
        <v>84</v>
      </c>
      <c r="CF631">
        <v>3</v>
      </c>
      <c r="CG631">
        <v>2</v>
      </c>
      <c r="CH631">
        <v>0</v>
      </c>
      <c r="CI631">
        <v>0</v>
      </c>
      <c r="CJ631">
        <v>7</v>
      </c>
      <c r="CK631">
        <v>1</v>
      </c>
      <c r="CL631">
        <v>9</v>
      </c>
      <c r="CM631">
        <v>1</v>
      </c>
      <c r="CN631">
        <v>2</v>
      </c>
      <c r="CO631">
        <v>0.46</v>
      </c>
      <c r="CP631">
        <v>129.62</v>
      </c>
      <c r="CQ631">
        <v>303.26</v>
      </c>
      <c r="CR631">
        <v>29.94</v>
      </c>
      <c r="CS631">
        <v>18.07</v>
      </c>
      <c r="CT631">
        <v>17.63</v>
      </c>
      <c r="CU631">
        <v>49.31</v>
      </c>
      <c r="CV631">
        <v>50.61</v>
      </c>
      <c r="CW631">
        <v>53.43</v>
      </c>
      <c r="CX631">
        <v>54.92</v>
      </c>
      <c r="CY631">
        <v>54.69</v>
      </c>
      <c r="CZ631">
        <v>53.38</v>
      </c>
    </row>
    <row r="632" spans="1:104">
      <c r="A632" t="s">
        <v>1664</v>
      </c>
      <c r="B632" t="s">
        <v>1665</v>
      </c>
      <c r="C632" t="s">
        <v>62</v>
      </c>
      <c r="D632" t="s">
        <v>84</v>
      </c>
      <c r="E632">
        <v>4</v>
      </c>
      <c r="F632">
        <v>20142015</v>
      </c>
      <c r="G632">
        <v>24</v>
      </c>
      <c r="H632">
        <v>0.6</v>
      </c>
      <c r="I632">
        <v>0.6</v>
      </c>
      <c r="J632">
        <v>0</v>
      </c>
      <c r="K632">
        <v>0</v>
      </c>
      <c r="L632">
        <v>0</v>
      </c>
      <c r="M632">
        <v>0</v>
      </c>
      <c r="N632">
        <v>0</v>
      </c>
      <c r="O632">
        <v>0</v>
      </c>
      <c r="P632">
        <v>0</v>
      </c>
      <c r="Q632">
        <v>40</v>
      </c>
      <c r="R632">
        <v>100</v>
      </c>
      <c r="S632">
        <v>0</v>
      </c>
      <c r="T632">
        <v>57.58</v>
      </c>
      <c r="U632">
        <v>1.23</v>
      </c>
      <c r="V632">
        <v>60</v>
      </c>
      <c r="W632">
        <v>60</v>
      </c>
      <c r="X632">
        <v>0</v>
      </c>
      <c r="Y632">
        <v>1</v>
      </c>
      <c r="Z632">
        <v>3</v>
      </c>
      <c r="AA632">
        <v>2</v>
      </c>
      <c r="AB632">
        <v>36.729999999999997</v>
      </c>
      <c r="AC632">
        <v>24.49</v>
      </c>
      <c r="AD632">
        <v>61.22</v>
      </c>
      <c r="AE632">
        <v>1</v>
      </c>
      <c r="AF632">
        <v>33.33</v>
      </c>
      <c r="AG632">
        <v>6.67</v>
      </c>
      <c r="AH632">
        <v>-2</v>
      </c>
      <c r="AI632">
        <v>4</v>
      </c>
      <c r="AJ632">
        <v>6</v>
      </c>
      <c r="AK632">
        <v>48.98</v>
      </c>
      <c r="AL632">
        <v>73.47</v>
      </c>
      <c r="AM632">
        <v>122.45</v>
      </c>
      <c r="AN632">
        <v>100</v>
      </c>
      <c r="AO632">
        <v>0</v>
      </c>
      <c r="AP632">
        <v>0</v>
      </c>
      <c r="AQ632">
        <v>1</v>
      </c>
      <c r="AR632">
        <v>44.44</v>
      </c>
      <c r="AS632">
        <v>44.44</v>
      </c>
      <c r="AT632">
        <v>0</v>
      </c>
      <c r="AU632">
        <v>-1</v>
      </c>
      <c r="AV632">
        <v>4</v>
      </c>
      <c r="AW632">
        <v>5</v>
      </c>
      <c r="AX632">
        <v>48.98</v>
      </c>
      <c r="AY632">
        <v>61.22</v>
      </c>
      <c r="AZ632">
        <v>110.2</v>
      </c>
      <c r="BA632">
        <v>100</v>
      </c>
      <c r="BB632">
        <v>0</v>
      </c>
      <c r="BC632">
        <v>1</v>
      </c>
      <c r="BD632">
        <v>80</v>
      </c>
      <c r="BE632">
        <v>80</v>
      </c>
      <c r="BF632">
        <v>0</v>
      </c>
      <c r="BG632">
        <v>3</v>
      </c>
      <c r="BH632">
        <v>48.98</v>
      </c>
      <c r="BI632">
        <v>12.24</v>
      </c>
      <c r="BJ632">
        <v>4</v>
      </c>
      <c r="BK632">
        <v>1</v>
      </c>
      <c r="BL632">
        <v>1</v>
      </c>
      <c r="BM632" t="s">
        <v>1488</v>
      </c>
      <c r="BN632">
        <v>0</v>
      </c>
      <c r="BO632">
        <v>0</v>
      </c>
      <c r="BP632">
        <v>0</v>
      </c>
      <c r="BQ632">
        <v>0</v>
      </c>
      <c r="BR632">
        <v>0</v>
      </c>
      <c r="BS632">
        <v>0</v>
      </c>
      <c r="BT632" t="s">
        <v>1488</v>
      </c>
      <c r="BU632">
        <v>0</v>
      </c>
      <c r="BV632">
        <v>0</v>
      </c>
      <c r="BW632">
        <v>0</v>
      </c>
      <c r="BX632">
        <v>100</v>
      </c>
      <c r="BY632">
        <v>40</v>
      </c>
      <c r="BZ632">
        <v>0</v>
      </c>
      <c r="CA632">
        <v>0</v>
      </c>
      <c r="CB632">
        <v>66.67</v>
      </c>
      <c r="CC632">
        <v>2</v>
      </c>
      <c r="CD632">
        <v>0</v>
      </c>
      <c r="CE632">
        <v>1</v>
      </c>
      <c r="CF632">
        <v>0</v>
      </c>
      <c r="CG632">
        <v>0</v>
      </c>
      <c r="CH632">
        <v>0</v>
      </c>
      <c r="CI632">
        <v>0</v>
      </c>
      <c r="CJ632">
        <v>1</v>
      </c>
      <c r="CK632">
        <v>0</v>
      </c>
      <c r="CL632">
        <v>0</v>
      </c>
      <c r="CM632">
        <v>0</v>
      </c>
      <c r="CN632">
        <v>0</v>
      </c>
      <c r="CO632">
        <v>0</v>
      </c>
      <c r="CP632">
        <v>4.9000000000000004</v>
      </c>
      <c r="CQ632">
        <v>9.7100000000000009</v>
      </c>
      <c r="CR632">
        <v>33.54</v>
      </c>
      <c r="CS632">
        <v>15.31</v>
      </c>
      <c r="CT632">
        <v>16.39</v>
      </c>
      <c r="CU632">
        <v>53.51</v>
      </c>
      <c r="CV632">
        <v>47.91</v>
      </c>
      <c r="CW632">
        <v>56.33</v>
      </c>
      <c r="CX632">
        <v>48.94</v>
      </c>
      <c r="CY632">
        <v>51.67</v>
      </c>
      <c r="CZ632">
        <v>56.18</v>
      </c>
    </row>
    <row r="633" spans="1:104">
      <c r="A633" t="s">
        <v>1028</v>
      </c>
      <c r="B633" t="s">
        <v>1029</v>
      </c>
      <c r="C633" t="s">
        <v>62</v>
      </c>
      <c r="D633" t="s">
        <v>282</v>
      </c>
      <c r="E633">
        <v>30</v>
      </c>
      <c r="F633">
        <v>20142015</v>
      </c>
      <c r="G633">
        <v>36</v>
      </c>
      <c r="H633">
        <v>1.75</v>
      </c>
      <c r="I633">
        <v>1.75</v>
      </c>
      <c r="J633">
        <v>0</v>
      </c>
      <c r="K633">
        <v>0</v>
      </c>
      <c r="L633">
        <v>0</v>
      </c>
      <c r="M633">
        <v>0</v>
      </c>
      <c r="N633">
        <v>0</v>
      </c>
      <c r="O633">
        <v>0</v>
      </c>
      <c r="P633">
        <v>0</v>
      </c>
      <c r="Q633">
        <v>6.25</v>
      </c>
      <c r="R633">
        <v>106.08</v>
      </c>
      <c r="S633" t="s">
        <v>1488</v>
      </c>
      <c r="T633">
        <v>-6.11</v>
      </c>
      <c r="U633">
        <v>2.99</v>
      </c>
      <c r="V633">
        <v>-8.42</v>
      </c>
      <c r="W633">
        <v>7.29</v>
      </c>
      <c r="X633">
        <v>15.71</v>
      </c>
      <c r="Y633">
        <v>-82</v>
      </c>
      <c r="Z633">
        <v>7</v>
      </c>
      <c r="AA633">
        <v>89</v>
      </c>
      <c r="AB633">
        <v>4.6900000000000004</v>
      </c>
      <c r="AC633">
        <v>59.58</v>
      </c>
      <c r="AD633">
        <v>64.260000000000005</v>
      </c>
      <c r="AE633">
        <v>0</v>
      </c>
      <c r="AF633">
        <v>-6.91</v>
      </c>
      <c r="AG633">
        <v>13.16</v>
      </c>
      <c r="AH633">
        <v>-154</v>
      </c>
      <c r="AI633">
        <v>11</v>
      </c>
      <c r="AJ633">
        <v>165</v>
      </c>
      <c r="AK633">
        <v>7.36</v>
      </c>
      <c r="AL633">
        <v>110.45</v>
      </c>
      <c r="AM633">
        <v>117.81</v>
      </c>
      <c r="AN633">
        <v>54.55</v>
      </c>
      <c r="AO633">
        <v>0</v>
      </c>
      <c r="AP633">
        <v>25</v>
      </c>
      <c r="AQ633">
        <v>0</v>
      </c>
      <c r="AR633">
        <v>-6.76</v>
      </c>
      <c r="AS633">
        <v>7.03</v>
      </c>
      <c r="AT633">
        <v>13.79</v>
      </c>
      <c r="AU633">
        <v>-110</v>
      </c>
      <c r="AV633">
        <v>9</v>
      </c>
      <c r="AW633">
        <v>119</v>
      </c>
      <c r="AX633">
        <v>6.02</v>
      </c>
      <c r="AY633">
        <v>79.66</v>
      </c>
      <c r="AZ633">
        <v>85.68</v>
      </c>
      <c r="BA633">
        <v>66.67</v>
      </c>
      <c r="BB633">
        <v>0</v>
      </c>
      <c r="BC633">
        <v>0</v>
      </c>
      <c r="BD633">
        <v>-8.6</v>
      </c>
      <c r="BE633">
        <v>6.59</v>
      </c>
      <c r="BF633">
        <v>15.19</v>
      </c>
      <c r="BG633">
        <v>-79</v>
      </c>
      <c r="BH633">
        <v>4.0199999999999996</v>
      </c>
      <c r="BI633">
        <v>56.9</v>
      </c>
      <c r="BJ633">
        <v>6</v>
      </c>
      <c r="BK633">
        <v>85</v>
      </c>
      <c r="BL633">
        <v>0</v>
      </c>
      <c r="BM633">
        <v>10</v>
      </c>
      <c r="BN633">
        <v>0</v>
      </c>
      <c r="BO633">
        <v>0.67</v>
      </c>
      <c r="BP633">
        <v>6.02</v>
      </c>
      <c r="BQ633">
        <v>1</v>
      </c>
      <c r="BR633">
        <v>9</v>
      </c>
      <c r="BS633">
        <v>-8</v>
      </c>
      <c r="BT633">
        <v>10</v>
      </c>
      <c r="BU633" t="s">
        <v>1488</v>
      </c>
      <c r="BV633">
        <v>16.670000000000002</v>
      </c>
      <c r="BW633">
        <v>11.11</v>
      </c>
      <c r="BX633">
        <v>89.41</v>
      </c>
      <c r="BY633">
        <v>40</v>
      </c>
      <c r="BZ633">
        <v>0</v>
      </c>
      <c r="CA633">
        <v>0</v>
      </c>
      <c r="CB633">
        <v>3.12</v>
      </c>
      <c r="CC633">
        <v>3</v>
      </c>
      <c r="CD633">
        <v>13</v>
      </c>
      <c r="CE633">
        <v>93</v>
      </c>
      <c r="CF633">
        <v>4</v>
      </c>
      <c r="CG633">
        <v>4</v>
      </c>
      <c r="CH633">
        <v>0</v>
      </c>
      <c r="CI633">
        <v>0</v>
      </c>
      <c r="CJ633">
        <v>0</v>
      </c>
      <c r="CK633">
        <v>4</v>
      </c>
      <c r="CL633">
        <v>1</v>
      </c>
      <c r="CM633">
        <v>0</v>
      </c>
      <c r="CN633">
        <v>0</v>
      </c>
      <c r="CO633">
        <v>0</v>
      </c>
      <c r="CP633">
        <v>89.63</v>
      </c>
      <c r="CQ633">
        <v>84.79</v>
      </c>
      <c r="CR633">
        <v>51.39</v>
      </c>
      <c r="CS633">
        <v>15.94</v>
      </c>
      <c r="CT633">
        <v>16.82</v>
      </c>
      <c r="CU633">
        <v>48.37</v>
      </c>
      <c r="CV633">
        <v>48.67</v>
      </c>
      <c r="CW633">
        <v>53.34</v>
      </c>
      <c r="CX633">
        <v>56.93</v>
      </c>
      <c r="CY633">
        <v>52.25</v>
      </c>
      <c r="CZ633">
        <v>55.09</v>
      </c>
    </row>
    <row r="634" spans="1:104">
      <c r="A634" t="s">
        <v>1416</v>
      </c>
      <c r="B634" t="s">
        <v>1417</v>
      </c>
      <c r="C634" t="s">
        <v>62</v>
      </c>
      <c r="D634" t="s">
        <v>1243</v>
      </c>
      <c r="E634">
        <v>63</v>
      </c>
      <c r="F634">
        <v>20142015</v>
      </c>
      <c r="G634">
        <v>26</v>
      </c>
      <c r="H634">
        <v>1.5</v>
      </c>
      <c r="I634">
        <v>1.667</v>
      </c>
      <c r="J634">
        <v>1</v>
      </c>
      <c r="K634">
        <v>1</v>
      </c>
      <c r="L634">
        <v>2</v>
      </c>
      <c r="M634">
        <v>0.39</v>
      </c>
      <c r="N634">
        <v>0.39</v>
      </c>
      <c r="O634">
        <v>0.79</v>
      </c>
      <c r="P634">
        <v>0</v>
      </c>
      <c r="Q634">
        <v>7.28</v>
      </c>
      <c r="R634">
        <v>99.26</v>
      </c>
      <c r="S634">
        <v>25</v>
      </c>
      <c r="T634">
        <v>3.97</v>
      </c>
      <c r="U634">
        <v>2.42</v>
      </c>
      <c r="V634">
        <v>-2.73</v>
      </c>
      <c r="W634">
        <v>6.08</v>
      </c>
      <c r="X634">
        <v>8.81</v>
      </c>
      <c r="Y634">
        <v>-130</v>
      </c>
      <c r="Z634">
        <v>9</v>
      </c>
      <c r="AA634">
        <v>139</v>
      </c>
      <c r="AB634">
        <v>3.55</v>
      </c>
      <c r="AC634">
        <v>54.79</v>
      </c>
      <c r="AD634">
        <v>58.33</v>
      </c>
      <c r="AE634">
        <v>1</v>
      </c>
      <c r="AF634">
        <v>-0.17</v>
      </c>
      <c r="AG634">
        <v>7.46</v>
      </c>
      <c r="AH634">
        <v>-258</v>
      </c>
      <c r="AI634">
        <v>22</v>
      </c>
      <c r="AJ634">
        <v>280</v>
      </c>
      <c r="AK634">
        <v>8.67</v>
      </c>
      <c r="AL634">
        <v>110.36</v>
      </c>
      <c r="AM634">
        <v>119.03</v>
      </c>
      <c r="AN634">
        <v>86.36</v>
      </c>
      <c r="AO634">
        <v>0</v>
      </c>
      <c r="AP634">
        <v>31</v>
      </c>
      <c r="AQ634">
        <v>4</v>
      </c>
      <c r="AR634">
        <v>1.3</v>
      </c>
      <c r="AS634">
        <v>8.85</v>
      </c>
      <c r="AT634">
        <v>7.55</v>
      </c>
      <c r="AU634">
        <v>-186</v>
      </c>
      <c r="AV634">
        <v>20</v>
      </c>
      <c r="AW634">
        <v>206</v>
      </c>
      <c r="AX634">
        <v>7.88</v>
      </c>
      <c r="AY634">
        <v>81.2</v>
      </c>
      <c r="AZ634">
        <v>89.08</v>
      </c>
      <c r="BA634">
        <v>95</v>
      </c>
      <c r="BB634">
        <v>0</v>
      </c>
      <c r="BC634">
        <v>4</v>
      </c>
      <c r="BD634">
        <v>4.7699999999999996</v>
      </c>
      <c r="BE634">
        <v>11.8</v>
      </c>
      <c r="BF634">
        <v>7.04</v>
      </c>
      <c r="BG634">
        <v>-123</v>
      </c>
      <c r="BH634">
        <v>7.49</v>
      </c>
      <c r="BI634">
        <v>55.97</v>
      </c>
      <c r="BJ634">
        <v>19</v>
      </c>
      <c r="BK634">
        <v>142</v>
      </c>
      <c r="BL634">
        <v>4</v>
      </c>
      <c r="BM634">
        <v>5.71</v>
      </c>
      <c r="BN634">
        <v>5.41</v>
      </c>
      <c r="BO634">
        <v>0.79</v>
      </c>
      <c r="BP634">
        <v>6.31</v>
      </c>
      <c r="BQ634">
        <v>2</v>
      </c>
      <c r="BR634">
        <v>16</v>
      </c>
      <c r="BS634">
        <v>-14</v>
      </c>
      <c r="BT634">
        <v>11.11</v>
      </c>
      <c r="BU634">
        <v>25</v>
      </c>
      <c r="BV634">
        <v>10.53</v>
      </c>
      <c r="BW634">
        <v>10</v>
      </c>
      <c r="BX634">
        <v>88.73</v>
      </c>
      <c r="BY634">
        <v>40</v>
      </c>
      <c r="BZ634">
        <v>0</v>
      </c>
      <c r="CA634">
        <v>0</v>
      </c>
      <c r="CB634">
        <v>8.39</v>
      </c>
      <c r="CC634">
        <v>12</v>
      </c>
      <c r="CD634">
        <v>38</v>
      </c>
      <c r="CE634">
        <v>131</v>
      </c>
      <c r="CF634">
        <v>21</v>
      </c>
      <c r="CG634">
        <v>5</v>
      </c>
      <c r="CH634">
        <v>1</v>
      </c>
      <c r="CI634">
        <v>0</v>
      </c>
      <c r="CJ634">
        <v>3</v>
      </c>
      <c r="CK634">
        <v>6</v>
      </c>
      <c r="CL634">
        <v>3</v>
      </c>
      <c r="CM634">
        <v>1</v>
      </c>
      <c r="CN634">
        <v>1</v>
      </c>
      <c r="CO634">
        <v>0</v>
      </c>
      <c r="CP634">
        <v>152.22</v>
      </c>
      <c r="CQ634">
        <v>172.34</v>
      </c>
      <c r="CR634">
        <v>46.9</v>
      </c>
      <c r="CS634">
        <v>16.43</v>
      </c>
      <c r="CT634">
        <v>17.09</v>
      </c>
      <c r="CU634">
        <v>40.74</v>
      </c>
      <c r="CV634">
        <v>49.78</v>
      </c>
      <c r="CW634">
        <v>43.46</v>
      </c>
      <c r="CX634">
        <v>63.22</v>
      </c>
      <c r="CY634">
        <v>53.94</v>
      </c>
      <c r="CZ634">
        <v>54.42</v>
      </c>
    </row>
    <row r="635" spans="1:104">
      <c r="A635" t="s">
        <v>627</v>
      </c>
      <c r="B635" t="s">
        <v>628</v>
      </c>
      <c r="C635" t="s">
        <v>62</v>
      </c>
      <c r="D635" t="s">
        <v>74</v>
      </c>
      <c r="E635">
        <v>76</v>
      </c>
      <c r="F635">
        <v>20142015</v>
      </c>
      <c r="G635">
        <v>29</v>
      </c>
      <c r="H635">
        <v>14</v>
      </c>
      <c r="I635">
        <v>7.8570000000000002</v>
      </c>
      <c r="J635">
        <v>1</v>
      </c>
      <c r="K635">
        <v>0</v>
      </c>
      <c r="L635">
        <v>1</v>
      </c>
      <c r="M635">
        <v>0.31</v>
      </c>
      <c r="N635">
        <v>0</v>
      </c>
      <c r="O635">
        <v>0.31</v>
      </c>
      <c r="P635">
        <v>-1</v>
      </c>
      <c r="Q635">
        <v>8.6199999999999992</v>
      </c>
      <c r="R635">
        <v>96.15</v>
      </c>
      <c r="S635">
        <v>20</v>
      </c>
      <c r="T635">
        <v>-6.93</v>
      </c>
      <c r="U635">
        <v>2.58</v>
      </c>
      <c r="V635">
        <v>-7.81</v>
      </c>
      <c r="W635">
        <v>8.14</v>
      </c>
      <c r="X635">
        <v>15.95</v>
      </c>
      <c r="Y635">
        <v>-144</v>
      </c>
      <c r="Z635">
        <v>14</v>
      </c>
      <c r="AA635">
        <v>158</v>
      </c>
      <c r="AB635">
        <v>4.28</v>
      </c>
      <c r="AC635">
        <v>48.34</v>
      </c>
      <c r="AD635">
        <v>52.62</v>
      </c>
      <c r="AE635">
        <v>6</v>
      </c>
      <c r="AF635">
        <v>-4.3899999999999997</v>
      </c>
      <c r="AG635">
        <v>13.01</v>
      </c>
      <c r="AH635">
        <v>-288</v>
      </c>
      <c r="AI635">
        <v>30</v>
      </c>
      <c r="AJ635">
        <v>318</v>
      </c>
      <c r="AK635">
        <v>9.18</v>
      </c>
      <c r="AL635">
        <v>97.28</v>
      </c>
      <c r="AM635">
        <v>106.46</v>
      </c>
      <c r="AN635">
        <v>63.33</v>
      </c>
      <c r="AO635">
        <v>3</v>
      </c>
      <c r="AP635">
        <v>27</v>
      </c>
      <c r="AQ635">
        <v>9</v>
      </c>
      <c r="AR635">
        <v>-4.8099999999999996</v>
      </c>
      <c r="AS635">
        <v>9.8000000000000007</v>
      </c>
      <c r="AT635">
        <v>14.61</v>
      </c>
      <c r="AU635">
        <v>-205</v>
      </c>
      <c r="AV635">
        <v>25</v>
      </c>
      <c r="AW635">
        <v>230</v>
      </c>
      <c r="AX635">
        <v>7.65</v>
      </c>
      <c r="AY635">
        <v>70.36</v>
      </c>
      <c r="AZ635">
        <v>78.010000000000005</v>
      </c>
      <c r="BA635">
        <v>76</v>
      </c>
      <c r="BB635">
        <v>1</v>
      </c>
      <c r="BC635">
        <v>6</v>
      </c>
      <c r="BD635">
        <v>-4.45</v>
      </c>
      <c r="BE635">
        <v>10.61</v>
      </c>
      <c r="BF635">
        <v>15.06</v>
      </c>
      <c r="BG635">
        <v>-141</v>
      </c>
      <c r="BH635">
        <v>5.81</v>
      </c>
      <c r="BI635">
        <v>48.95</v>
      </c>
      <c r="BJ635">
        <v>19</v>
      </c>
      <c r="BK635">
        <v>160</v>
      </c>
      <c r="BL635">
        <v>5</v>
      </c>
      <c r="BM635">
        <v>3</v>
      </c>
      <c r="BN635">
        <v>5</v>
      </c>
      <c r="BO635">
        <v>0.61</v>
      </c>
      <c r="BP635">
        <v>7.04</v>
      </c>
      <c r="BQ635">
        <v>2</v>
      </c>
      <c r="BR635">
        <v>23</v>
      </c>
      <c r="BS635">
        <v>-21</v>
      </c>
      <c r="BT635">
        <v>8</v>
      </c>
      <c r="BU635">
        <v>16.670000000000002</v>
      </c>
      <c r="BV635">
        <v>10.53</v>
      </c>
      <c r="BW635">
        <v>8</v>
      </c>
      <c r="BX635">
        <v>85.62</v>
      </c>
      <c r="BY635">
        <v>40</v>
      </c>
      <c r="BZ635">
        <v>0</v>
      </c>
      <c r="CA635">
        <v>0</v>
      </c>
      <c r="CB635">
        <v>3.81</v>
      </c>
      <c r="CC635">
        <v>8</v>
      </c>
      <c r="CD635">
        <v>43</v>
      </c>
      <c r="CE635">
        <v>202</v>
      </c>
      <c r="CF635">
        <v>11</v>
      </c>
      <c r="CG635">
        <v>0</v>
      </c>
      <c r="CH635">
        <v>0</v>
      </c>
      <c r="CI635">
        <v>0</v>
      </c>
      <c r="CJ635">
        <v>4</v>
      </c>
      <c r="CK635">
        <v>5</v>
      </c>
      <c r="CL635">
        <v>2</v>
      </c>
      <c r="CM635">
        <v>1</v>
      </c>
      <c r="CN635">
        <v>0</v>
      </c>
      <c r="CO635">
        <v>-0.31</v>
      </c>
      <c r="CP635">
        <v>196.12</v>
      </c>
      <c r="CQ635">
        <v>167.3</v>
      </c>
      <c r="CR635">
        <v>53.97</v>
      </c>
      <c r="CS635">
        <v>17.41</v>
      </c>
      <c r="CT635">
        <v>17.809999999999999</v>
      </c>
      <c r="CU635">
        <v>50.94</v>
      </c>
      <c r="CV635">
        <v>50.21</v>
      </c>
      <c r="CW635">
        <v>55.94</v>
      </c>
      <c r="CX635">
        <v>53.88</v>
      </c>
      <c r="CY635">
        <v>55.05</v>
      </c>
      <c r="CZ635">
        <v>54.59</v>
      </c>
    </row>
    <row r="636" spans="1:104">
      <c r="A636" t="s">
        <v>803</v>
      </c>
      <c r="B636" t="s">
        <v>804</v>
      </c>
      <c r="C636" t="s">
        <v>62</v>
      </c>
      <c r="D636" t="s">
        <v>256</v>
      </c>
      <c r="E636">
        <v>63</v>
      </c>
      <c r="F636">
        <v>20142015</v>
      </c>
      <c r="G636">
        <v>25</v>
      </c>
      <c r="H636">
        <v>0.85</v>
      </c>
      <c r="I636">
        <v>0.85</v>
      </c>
      <c r="J636">
        <v>0</v>
      </c>
      <c r="K636">
        <v>0</v>
      </c>
      <c r="L636">
        <v>0</v>
      </c>
      <c r="M636">
        <v>0</v>
      </c>
      <c r="N636">
        <v>0</v>
      </c>
      <c r="O636">
        <v>0</v>
      </c>
      <c r="P636">
        <v>-1</v>
      </c>
      <c r="Q636">
        <v>13.04</v>
      </c>
      <c r="R636">
        <v>116.67</v>
      </c>
      <c r="S636">
        <v>0</v>
      </c>
      <c r="T636">
        <v>3.96</v>
      </c>
      <c r="U636">
        <v>0.64</v>
      </c>
      <c r="V636">
        <v>1.56</v>
      </c>
      <c r="W636">
        <v>17.239999999999998</v>
      </c>
      <c r="X636">
        <v>15.69</v>
      </c>
      <c r="Y636">
        <v>-19</v>
      </c>
      <c r="Z636">
        <v>5</v>
      </c>
      <c r="AA636">
        <v>24</v>
      </c>
      <c r="AB636">
        <v>7.43</v>
      </c>
      <c r="AC636">
        <v>35.659999999999997</v>
      </c>
      <c r="AD636">
        <v>43.09</v>
      </c>
      <c r="AE636">
        <v>0</v>
      </c>
      <c r="AF636">
        <v>-0.62</v>
      </c>
      <c r="AG636">
        <v>13.66</v>
      </c>
      <c r="AH636">
        <v>-51</v>
      </c>
      <c r="AI636">
        <v>9</v>
      </c>
      <c r="AJ636">
        <v>60</v>
      </c>
      <c r="AK636">
        <v>13.37</v>
      </c>
      <c r="AL636">
        <v>89.15</v>
      </c>
      <c r="AM636">
        <v>102.52</v>
      </c>
      <c r="AN636">
        <v>44.44</v>
      </c>
      <c r="AO636">
        <v>0</v>
      </c>
      <c r="AP636">
        <v>1</v>
      </c>
      <c r="AQ636">
        <v>1</v>
      </c>
      <c r="AR636">
        <v>-4.9800000000000004</v>
      </c>
      <c r="AS636">
        <v>11.76</v>
      </c>
      <c r="AT636">
        <v>16.75</v>
      </c>
      <c r="AU636">
        <v>-39</v>
      </c>
      <c r="AV636">
        <v>6</v>
      </c>
      <c r="AW636">
        <v>45</v>
      </c>
      <c r="AX636">
        <v>8.91</v>
      </c>
      <c r="AY636">
        <v>66.86</v>
      </c>
      <c r="AZ636">
        <v>75.77</v>
      </c>
      <c r="BA636">
        <v>66.67</v>
      </c>
      <c r="BB636">
        <v>0</v>
      </c>
      <c r="BC636">
        <v>1</v>
      </c>
      <c r="BD636">
        <v>-8.7899999999999991</v>
      </c>
      <c r="BE636">
        <v>10</v>
      </c>
      <c r="BF636">
        <v>18.79</v>
      </c>
      <c r="BG636">
        <v>-32</v>
      </c>
      <c r="BH636">
        <v>5.94</v>
      </c>
      <c r="BI636">
        <v>53.49</v>
      </c>
      <c r="BJ636">
        <v>4</v>
      </c>
      <c r="BK636">
        <v>36</v>
      </c>
      <c r="BL636">
        <v>1</v>
      </c>
      <c r="BM636">
        <v>11.21</v>
      </c>
      <c r="BN636">
        <v>13.79</v>
      </c>
      <c r="BO636">
        <v>1.49</v>
      </c>
      <c r="BP636">
        <v>4.46</v>
      </c>
      <c r="BQ636">
        <v>1</v>
      </c>
      <c r="BR636">
        <v>3</v>
      </c>
      <c r="BS636">
        <v>-2</v>
      </c>
      <c r="BT636">
        <v>25</v>
      </c>
      <c r="BU636">
        <v>0</v>
      </c>
      <c r="BV636">
        <v>25</v>
      </c>
      <c r="BW636">
        <v>16.670000000000002</v>
      </c>
      <c r="BX636">
        <v>91.67</v>
      </c>
      <c r="BY636">
        <v>40</v>
      </c>
      <c r="BZ636">
        <v>0</v>
      </c>
      <c r="CA636">
        <v>0</v>
      </c>
      <c r="CB636">
        <v>7.69</v>
      </c>
      <c r="CC636">
        <v>3</v>
      </c>
      <c r="CD636">
        <v>9</v>
      </c>
      <c r="CE636">
        <v>36</v>
      </c>
      <c r="CF636">
        <v>4</v>
      </c>
      <c r="CG636">
        <v>1</v>
      </c>
      <c r="CH636">
        <v>0</v>
      </c>
      <c r="CI636">
        <v>0</v>
      </c>
      <c r="CJ636">
        <v>1</v>
      </c>
      <c r="CK636">
        <v>2</v>
      </c>
      <c r="CL636">
        <v>2</v>
      </c>
      <c r="CM636">
        <v>1</v>
      </c>
      <c r="CN636">
        <v>0</v>
      </c>
      <c r="CO636">
        <v>-1.49</v>
      </c>
      <c r="CP636">
        <v>40.380000000000003</v>
      </c>
      <c r="CQ636">
        <v>308.93</v>
      </c>
      <c r="CR636">
        <v>11.56</v>
      </c>
      <c r="CS636">
        <v>16.43</v>
      </c>
      <c r="CT636">
        <v>17.350000000000001</v>
      </c>
      <c r="CU636">
        <v>50.55</v>
      </c>
      <c r="CV636">
        <v>50.38</v>
      </c>
      <c r="CW636">
        <v>54.36</v>
      </c>
      <c r="CX636">
        <v>53.17</v>
      </c>
      <c r="CY636">
        <v>55.27</v>
      </c>
      <c r="CZ636">
        <v>54.43</v>
      </c>
    </row>
    <row r="637" spans="1:104">
      <c r="A637" t="s">
        <v>1252</v>
      </c>
      <c r="B637" t="s">
        <v>1253</v>
      </c>
      <c r="C637" t="s">
        <v>100</v>
      </c>
      <c r="D637" t="s">
        <v>282</v>
      </c>
      <c r="E637">
        <v>77</v>
      </c>
      <c r="F637">
        <v>20142015</v>
      </c>
      <c r="G637">
        <v>26</v>
      </c>
      <c r="H637">
        <v>1.0249999999999999</v>
      </c>
      <c r="I637">
        <v>1.0249999999999999</v>
      </c>
      <c r="J637">
        <v>0</v>
      </c>
      <c r="K637">
        <v>0</v>
      </c>
      <c r="L637">
        <v>0</v>
      </c>
      <c r="M637">
        <v>0</v>
      </c>
      <c r="N637">
        <v>0</v>
      </c>
      <c r="O637">
        <v>0</v>
      </c>
      <c r="P637">
        <v>-1</v>
      </c>
      <c r="Q637">
        <v>4.49</v>
      </c>
      <c r="R637">
        <v>92.11</v>
      </c>
      <c r="S637">
        <v>0</v>
      </c>
      <c r="T637">
        <v>6.76</v>
      </c>
      <c r="U637">
        <v>0.6</v>
      </c>
      <c r="V637">
        <v>-9.06</v>
      </c>
      <c r="W637">
        <v>4.55</v>
      </c>
      <c r="X637">
        <v>13.61</v>
      </c>
      <c r="Y637">
        <v>-40</v>
      </c>
      <c r="Z637">
        <v>2</v>
      </c>
      <c r="AA637">
        <v>42</v>
      </c>
      <c r="AB637">
        <v>2.58</v>
      </c>
      <c r="AC637">
        <v>54.1</v>
      </c>
      <c r="AD637">
        <v>56.67</v>
      </c>
      <c r="AE637">
        <v>0</v>
      </c>
      <c r="AF637">
        <v>-7.47</v>
      </c>
      <c r="AG637">
        <v>11.97</v>
      </c>
      <c r="AH637">
        <v>-81</v>
      </c>
      <c r="AI637">
        <v>4</v>
      </c>
      <c r="AJ637">
        <v>85</v>
      </c>
      <c r="AK637">
        <v>5.15</v>
      </c>
      <c r="AL637">
        <v>109.48</v>
      </c>
      <c r="AM637">
        <v>114.63</v>
      </c>
      <c r="AN637">
        <v>100</v>
      </c>
      <c r="AO637">
        <v>0</v>
      </c>
      <c r="AP637">
        <v>7</v>
      </c>
      <c r="AQ637">
        <v>1</v>
      </c>
      <c r="AR637">
        <v>-6.04</v>
      </c>
      <c r="AS637">
        <v>7.02</v>
      </c>
      <c r="AT637">
        <v>13.05</v>
      </c>
      <c r="AU637">
        <v>-49</v>
      </c>
      <c r="AV637">
        <v>4</v>
      </c>
      <c r="AW637">
        <v>53</v>
      </c>
      <c r="AX637">
        <v>5.15</v>
      </c>
      <c r="AY637">
        <v>68.260000000000005</v>
      </c>
      <c r="AZ637">
        <v>73.42</v>
      </c>
      <c r="BA637">
        <v>100</v>
      </c>
      <c r="BB637">
        <v>0</v>
      </c>
      <c r="BC637">
        <v>1</v>
      </c>
      <c r="BD637">
        <v>-4.6399999999999997</v>
      </c>
      <c r="BE637">
        <v>9.52</v>
      </c>
      <c r="BF637">
        <v>14.16</v>
      </c>
      <c r="BG637">
        <v>-34</v>
      </c>
      <c r="BH637">
        <v>5.15</v>
      </c>
      <c r="BI637">
        <v>48.94</v>
      </c>
      <c r="BJ637">
        <v>4</v>
      </c>
      <c r="BK637">
        <v>38</v>
      </c>
      <c r="BL637">
        <v>1</v>
      </c>
      <c r="BM637">
        <v>-12.5</v>
      </c>
      <c r="BN637">
        <v>12.5</v>
      </c>
      <c r="BO637">
        <v>0</v>
      </c>
      <c r="BP637">
        <v>3.86</v>
      </c>
      <c r="BQ637">
        <v>0</v>
      </c>
      <c r="BR637">
        <v>3</v>
      </c>
      <c r="BS637">
        <v>-3</v>
      </c>
      <c r="BT637">
        <v>0</v>
      </c>
      <c r="BU637">
        <v>0</v>
      </c>
      <c r="BV637">
        <v>0</v>
      </c>
      <c r="BW637">
        <v>0</v>
      </c>
      <c r="BX637">
        <v>92.11</v>
      </c>
      <c r="BY637">
        <v>40</v>
      </c>
      <c r="BZ637">
        <v>0</v>
      </c>
      <c r="CA637">
        <v>0</v>
      </c>
      <c r="CB637">
        <v>12.2</v>
      </c>
      <c r="CC637">
        <v>5</v>
      </c>
      <c r="CD637">
        <v>8</v>
      </c>
      <c r="CE637">
        <v>36</v>
      </c>
      <c r="CF637">
        <v>4</v>
      </c>
      <c r="CG637">
        <v>2</v>
      </c>
      <c r="CH637">
        <v>0</v>
      </c>
      <c r="CI637">
        <v>0</v>
      </c>
      <c r="CJ637">
        <v>1</v>
      </c>
      <c r="CK637">
        <v>0</v>
      </c>
      <c r="CL637">
        <v>0</v>
      </c>
      <c r="CM637">
        <v>1</v>
      </c>
      <c r="CN637">
        <v>0</v>
      </c>
      <c r="CO637">
        <v>-1.29</v>
      </c>
      <c r="CP637">
        <v>46.58</v>
      </c>
      <c r="CQ637">
        <v>355</v>
      </c>
      <c r="CR637">
        <v>11.6</v>
      </c>
      <c r="CS637">
        <v>17.8</v>
      </c>
      <c r="CT637">
        <v>17.32</v>
      </c>
      <c r="CU637">
        <v>47.68</v>
      </c>
      <c r="CV637">
        <v>49.92</v>
      </c>
      <c r="CW637">
        <v>52.93</v>
      </c>
      <c r="CX637">
        <v>58.08</v>
      </c>
      <c r="CY637">
        <v>54.28</v>
      </c>
      <c r="CZ637">
        <v>54.45</v>
      </c>
    </row>
    <row r="638" spans="1:104">
      <c r="A638" t="s">
        <v>966</v>
      </c>
      <c r="B638" t="s">
        <v>967</v>
      </c>
      <c r="C638" t="s">
        <v>68</v>
      </c>
      <c r="D638" t="s">
        <v>544</v>
      </c>
      <c r="E638">
        <v>68</v>
      </c>
      <c r="F638">
        <v>20142015</v>
      </c>
      <c r="G638">
        <v>19</v>
      </c>
      <c r="H638">
        <v>0.92500000000000004</v>
      </c>
      <c r="I638">
        <v>0.92500000000000004</v>
      </c>
      <c r="J638">
        <v>0</v>
      </c>
      <c r="K638">
        <v>0</v>
      </c>
      <c r="L638">
        <v>0</v>
      </c>
      <c r="M638">
        <v>0</v>
      </c>
      <c r="N638">
        <v>0</v>
      </c>
      <c r="O638">
        <v>0</v>
      </c>
      <c r="P638">
        <v>0</v>
      </c>
      <c r="Q638">
        <v>7.32</v>
      </c>
      <c r="R638">
        <v>86.33</v>
      </c>
      <c r="S638">
        <v>0</v>
      </c>
      <c r="T638">
        <v>2.4500000000000002</v>
      </c>
      <c r="U638">
        <v>1.72</v>
      </c>
      <c r="V638">
        <v>-5.93</v>
      </c>
      <c r="W638">
        <v>8.4600000000000009</v>
      </c>
      <c r="X638">
        <v>14.39</v>
      </c>
      <c r="Y638">
        <v>-108</v>
      </c>
      <c r="Z638">
        <v>11</v>
      </c>
      <c r="AA638">
        <v>119</v>
      </c>
      <c r="AB638">
        <v>5.64</v>
      </c>
      <c r="AC638">
        <v>60.96</v>
      </c>
      <c r="AD638">
        <v>66.599999999999994</v>
      </c>
      <c r="AE638">
        <v>3</v>
      </c>
      <c r="AF638">
        <v>-5.33</v>
      </c>
      <c r="AG638">
        <v>12.65</v>
      </c>
      <c r="AH638">
        <v>-210</v>
      </c>
      <c r="AI638">
        <v>18</v>
      </c>
      <c r="AJ638">
        <v>228</v>
      </c>
      <c r="AK638">
        <v>9.2200000000000006</v>
      </c>
      <c r="AL638">
        <v>116.8</v>
      </c>
      <c r="AM638">
        <v>126.02</v>
      </c>
      <c r="AN638">
        <v>72.22</v>
      </c>
      <c r="AO638">
        <v>0</v>
      </c>
      <c r="AP638">
        <v>14</v>
      </c>
      <c r="AQ638">
        <v>6</v>
      </c>
      <c r="AR638">
        <v>-4.66</v>
      </c>
      <c r="AS638">
        <v>8.25</v>
      </c>
      <c r="AT638">
        <v>12.91</v>
      </c>
      <c r="AU638">
        <v>-162</v>
      </c>
      <c r="AV638">
        <v>16</v>
      </c>
      <c r="AW638">
        <v>178</v>
      </c>
      <c r="AX638">
        <v>8.1999999999999993</v>
      </c>
      <c r="AY638">
        <v>91.18</v>
      </c>
      <c r="AZ638">
        <v>99.38</v>
      </c>
      <c r="BA638">
        <v>81.25</v>
      </c>
      <c r="BB638">
        <v>0</v>
      </c>
      <c r="BC638">
        <v>6</v>
      </c>
      <c r="BD638">
        <v>-4.1100000000000003</v>
      </c>
      <c r="BE638">
        <v>8.5500000000000007</v>
      </c>
      <c r="BF638">
        <v>12.66</v>
      </c>
      <c r="BG638">
        <v>-126</v>
      </c>
      <c r="BH638">
        <v>6.66</v>
      </c>
      <c r="BI638">
        <v>71.209999999999994</v>
      </c>
      <c r="BJ638">
        <v>13</v>
      </c>
      <c r="BK638">
        <v>139</v>
      </c>
      <c r="BL638">
        <v>6</v>
      </c>
      <c r="BM638">
        <v>-11.11</v>
      </c>
      <c r="BN638">
        <v>11.11</v>
      </c>
      <c r="BO638">
        <v>0</v>
      </c>
      <c r="BP638">
        <v>9.73</v>
      </c>
      <c r="BQ638">
        <v>0</v>
      </c>
      <c r="BR638">
        <v>19</v>
      </c>
      <c r="BS638">
        <v>-19</v>
      </c>
      <c r="BT638">
        <v>0</v>
      </c>
      <c r="BU638">
        <v>0</v>
      </c>
      <c r="BV638">
        <v>0</v>
      </c>
      <c r="BW638">
        <v>0</v>
      </c>
      <c r="BX638">
        <v>86.33</v>
      </c>
      <c r="BY638">
        <v>41.27</v>
      </c>
      <c r="BZ638">
        <v>26</v>
      </c>
      <c r="CA638">
        <v>37</v>
      </c>
      <c r="CB638">
        <v>8.11</v>
      </c>
      <c r="CC638">
        <v>9</v>
      </c>
      <c r="CD638">
        <v>26</v>
      </c>
      <c r="CE638">
        <v>102</v>
      </c>
      <c r="CF638">
        <v>1</v>
      </c>
      <c r="CG638">
        <v>4</v>
      </c>
      <c r="CH638">
        <v>0</v>
      </c>
      <c r="CI638">
        <v>0</v>
      </c>
      <c r="CJ638">
        <v>6</v>
      </c>
      <c r="CK638">
        <v>1</v>
      </c>
      <c r="CL638">
        <v>3</v>
      </c>
      <c r="CM638">
        <v>1</v>
      </c>
      <c r="CN638">
        <v>1</v>
      </c>
      <c r="CO638">
        <v>0</v>
      </c>
      <c r="CP638">
        <v>117.12</v>
      </c>
      <c r="CQ638">
        <v>287.17</v>
      </c>
      <c r="CR638">
        <v>28.97</v>
      </c>
      <c r="CS638">
        <v>17.52</v>
      </c>
      <c r="CT638">
        <v>17.27</v>
      </c>
      <c r="CU638">
        <v>48.46</v>
      </c>
      <c r="CV638">
        <v>50.03</v>
      </c>
      <c r="CW638">
        <v>51.46</v>
      </c>
      <c r="CX638">
        <v>54.73</v>
      </c>
      <c r="CY638">
        <v>53.82</v>
      </c>
      <c r="CZ638">
        <v>53.74</v>
      </c>
    </row>
    <row r="639" spans="1:104">
      <c r="A639" t="s">
        <v>215</v>
      </c>
      <c r="B639" t="s">
        <v>216</v>
      </c>
      <c r="C639" t="s">
        <v>100</v>
      </c>
      <c r="D639" t="s">
        <v>168</v>
      </c>
      <c r="E639">
        <v>79</v>
      </c>
      <c r="F639">
        <v>20142015</v>
      </c>
      <c r="G639">
        <v>28</v>
      </c>
      <c r="H639">
        <v>5.8</v>
      </c>
      <c r="I639">
        <v>5.6</v>
      </c>
      <c r="J639">
        <v>4</v>
      </c>
      <c r="K639">
        <v>1</v>
      </c>
      <c r="L639">
        <v>5</v>
      </c>
      <c r="M639">
        <v>1.91</v>
      </c>
      <c r="N639">
        <v>0.48</v>
      </c>
      <c r="O639">
        <v>2.39</v>
      </c>
      <c r="P639">
        <v>0</v>
      </c>
      <c r="Q639">
        <v>19.91</v>
      </c>
      <c r="R639">
        <v>107.63</v>
      </c>
      <c r="S639">
        <v>50</v>
      </c>
      <c r="T639">
        <v>23.28</v>
      </c>
      <c r="U639">
        <v>1.59</v>
      </c>
      <c r="V639">
        <v>10.64</v>
      </c>
      <c r="W639">
        <v>23.77</v>
      </c>
      <c r="X639">
        <v>13.13</v>
      </c>
      <c r="Y639">
        <v>-64</v>
      </c>
      <c r="Z639">
        <v>29</v>
      </c>
      <c r="AA639">
        <v>93</v>
      </c>
      <c r="AB639">
        <v>13.85</v>
      </c>
      <c r="AC639">
        <v>44.41</v>
      </c>
      <c r="AD639">
        <v>58.26</v>
      </c>
      <c r="AE639">
        <v>8</v>
      </c>
      <c r="AF639">
        <v>8.5399999999999991</v>
      </c>
      <c r="AG639">
        <v>11.36</v>
      </c>
      <c r="AH639">
        <v>-127</v>
      </c>
      <c r="AI639">
        <v>42</v>
      </c>
      <c r="AJ639">
        <v>169</v>
      </c>
      <c r="AK639">
        <v>20.059999999999999</v>
      </c>
      <c r="AL639">
        <v>80.7</v>
      </c>
      <c r="AM639">
        <v>100.76</v>
      </c>
      <c r="AN639">
        <v>66.67</v>
      </c>
      <c r="AO639">
        <v>1</v>
      </c>
      <c r="AP639">
        <v>14</v>
      </c>
      <c r="AQ639">
        <v>10</v>
      </c>
      <c r="AR639">
        <v>8.56</v>
      </c>
      <c r="AS639">
        <v>21.94</v>
      </c>
      <c r="AT639">
        <v>13.37</v>
      </c>
      <c r="AU639">
        <v>-87</v>
      </c>
      <c r="AV639">
        <v>34</v>
      </c>
      <c r="AW639">
        <v>121</v>
      </c>
      <c r="AX639">
        <v>16.239999999999998</v>
      </c>
      <c r="AY639">
        <v>57.78</v>
      </c>
      <c r="AZ639">
        <v>74.02</v>
      </c>
      <c r="BA639">
        <v>82.35</v>
      </c>
      <c r="BB639">
        <v>1</v>
      </c>
      <c r="BC639">
        <v>9</v>
      </c>
      <c r="BD639">
        <v>10.4</v>
      </c>
      <c r="BE639">
        <v>24.14</v>
      </c>
      <c r="BF639">
        <v>13.74</v>
      </c>
      <c r="BG639">
        <v>-60</v>
      </c>
      <c r="BH639">
        <v>13.37</v>
      </c>
      <c r="BI639">
        <v>42.02</v>
      </c>
      <c r="BJ639">
        <v>28</v>
      </c>
      <c r="BK639">
        <v>88</v>
      </c>
      <c r="BL639">
        <v>8</v>
      </c>
      <c r="BM639">
        <v>27.71</v>
      </c>
      <c r="BN639">
        <v>8</v>
      </c>
      <c r="BO639">
        <v>2.39</v>
      </c>
      <c r="BP639">
        <v>4.3</v>
      </c>
      <c r="BQ639">
        <v>5</v>
      </c>
      <c r="BR639">
        <v>9</v>
      </c>
      <c r="BS639">
        <v>-4</v>
      </c>
      <c r="BT639">
        <v>35.71</v>
      </c>
      <c r="BU639">
        <v>44.44</v>
      </c>
      <c r="BV639">
        <v>17.86</v>
      </c>
      <c r="BW639">
        <v>14.71</v>
      </c>
      <c r="BX639">
        <v>89.77</v>
      </c>
      <c r="BY639">
        <v>36</v>
      </c>
      <c r="BZ639">
        <v>6</v>
      </c>
      <c r="CA639">
        <v>11</v>
      </c>
      <c r="CB639">
        <v>28.57</v>
      </c>
      <c r="CC639">
        <v>10</v>
      </c>
      <c r="CD639">
        <v>44</v>
      </c>
      <c r="CE639">
        <v>25</v>
      </c>
      <c r="CF639">
        <v>10</v>
      </c>
      <c r="CG639">
        <v>5</v>
      </c>
      <c r="CH639">
        <v>1</v>
      </c>
      <c r="CI639">
        <v>0</v>
      </c>
      <c r="CJ639">
        <v>4</v>
      </c>
      <c r="CK639">
        <v>1</v>
      </c>
      <c r="CL639">
        <v>6</v>
      </c>
      <c r="CM639">
        <v>2</v>
      </c>
      <c r="CN639">
        <v>2</v>
      </c>
      <c r="CO639">
        <v>0</v>
      </c>
      <c r="CP639">
        <v>125.65</v>
      </c>
      <c r="CQ639">
        <v>373.12</v>
      </c>
      <c r="CR639">
        <v>25.19</v>
      </c>
      <c r="CS639">
        <v>19.05</v>
      </c>
      <c r="CT639">
        <v>17.809999999999999</v>
      </c>
      <c r="CU639">
        <v>51.17</v>
      </c>
      <c r="CV639">
        <v>50.27</v>
      </c>
      <c r="CW639">
        <v>56.57</v>
      </c>
      <c r="CX639">
        <v>53.98</v>
      </c>
      <c r="CY639">
        <v>54.9</v>
      </c>
      <c r="CZ639">
        <v>54.32</v>
      </c>
    </row>
    <row r="640" spans="1:104">
      <c r="A640" t="s">
        <v>795</v>
      </c>
      <c r="B640" t="s">
        <v>796</v>
      </c>
      <c r="C640" t="s">
        <v>119</v>
      </c>
      <c r="D640" t="s">
        <v>230</v>
      </c>
      <c r="E640">
        <v>34</v>
      </c>
      <c r="F640">
        <v>20142015</v>
      </c>
      <c r="G640">
        <v>26</v>
      </c>
      <c r="H640">
        <v>0.57499999999999996</v>
      </c>
      <c r="I640">
        <v>0.57499999999999996</v>
      </c>
      <c r="J640">
        <v>0</v>
      </c>
      <c r="K640">
        <v>1</v>
      </c>
      <c r="L640">
        <v>1</v>
      </c>
      <c r="M640">
        <v>0</v>
      </c>
      <c r="N640">
        <v>4.76</v>
      </c>
      <c r="O640">
        <v>4.76</v>
      </c>
      <c r="P640">
        <v>-1</v>
      </c>
      <c r="Q640">
        <v>4.76</v>
      </c>
      <c r="R640">
        <v>171.43</v>
      </c>
      <c r="S640" t="s">
        <v>1488</v>
      </c>
      <c r="T640">
        <v>-6.94</v>
      </c>
      <c r="U640">
        <v>0.37</v>
      </c>
      <c r="V640">
        <v>-1.48</v>
      </c>
      <c r="W640">
        <v>11.11</v>
      </c>
      <c r="X640">
        <v>12.59</v>
      </c>
      <c r="Y640">
        <v>-7</v>
      </c>
      <c r="Z640">
        <v>1</v>
      </c>
      <c r="AA640">
        <v>8</v>
      </c>
      <c r="AB640">
        <v>4.76</v>
      </c>
      <c r="AC640">
        <v>38.1</v>
      </c>
      <c r="AD640">
        <v>42.86</v>
      </c>
      <c r="AE640">
        <v>0</v>
      </c>
      <c r="AF640">
        <v>-7.17</v>
      </c>
      <c r="AG640">
        <v>11.94</v>
      </c>
      <c r="AH640">
        <v>-19</v>
      </c>
      <c r="AI640">
        <v>1</v>
      </c>
      <c r="AJ640">
        <v>20</v>
      </c>
      <c r="AK640">
        <v>4.76</v>
      </c>
      <c r="AL640">
        <v>95.24</v>
      </c>
      <c r="AM640">
        <v>100</v>
      </c>
      <c r="AN640">
        <v>100</v>
      </c>
      <c r="AO640">
        <v>0</v>
      </c>
      <c r="AP640">
        <v>2</v>
      </c>
      <c r="AQ640">
        <v>0</v>
      </c>
      <c r="AR640">
        <v>-7.21</v>
      </c>
      <c r="AS640">
        <v>7.14</v>
      </c>
      <c r="AT640">
        <v>14.35</v>
      </c>
      <c r="AU640">
        <v>-12</v>
      </c>
      <c r="AV640">
        <v>1</v>
      </c>
      <c r="AW640">
        <v>13</v>
      </c>
      <c r="AX640">
        <v>4.76</v>
      </c>
      <c r="AY640">
        <v>61.9</v>
      </c>
      <c r="AZ640">
        <v>66.67</v>
      </c>
      <c r="BA640">
        <v>100</v>
      </c>
      <c r="BB640">
        <v>0</v>
      </c>
      <c r="BC640">
        <v>0</v>
      </c>
      <c r="BD640">
        <v>-3.25</v>
      </c>
      <c r="BE640">
        <v>12.5</v>
      </c>
      <c r="BF640">
        <v>15.75</v>
      </c>
      <c r="BG640">
        <v>-6</v>
      </c>
      <c r="BH640">
        <v>4.76</v>
      </c>
      <c r="BI640">
        <v>33.33</v>
      </c>
      <c r="BJ640">
        <v>1</v>
      </c>
      <c r="BK640">
        <v>7</v>
      </c>
      <c r="BL640">
        <v>0</v>
      </c>
      <c r="BM640">
        <v>27.45</v>
      </c>
      <c r="BN640">
        <v>5.88</v>
      </c>
      <c r="BO640">
        <v>4.76</v>
      </c>
      <c r="BP640">
        <v>9.52</v>
      </c>
      <c r="BQ640">
        <v>1</v>
      </c>
      <c r="BR640">
        <v>2</v>
      </c>
      <c r="BS640">
        <v>-1</v>
      </c>
      <c r="BT640">
        <v>33.33</v>
      </c>
      <c r="BU640" t="s">
        <v>1488</v>
      </c>
      <c r="BV640">
        <v>100</v>
      </c>
      <c r="BW640">
        <v>100</v>
      </c>
      <c r="BX640">
        <v>71.430000000000007</v>
      </c>
      <c r="BY640">
        <v>37</v>
      </c>
      <c r="BZ640">
        <v>1</v>
      </c>
      <c r="CA640">
        <v>3</v>
      </c>
      <c r="CB640">
        <v>0</v>
      </c>
      <c r="CC640">
        <v>0</v>
      </c>
      <c r="CD640">
        <v>4</v>
      </c>
      <c r="CE640">
        <v>3</v>
      </c>
      <c r="CF640">
        <v>1</v>
      </c>
      <c r="CG640">
        <v>0</v>
      </c>
      <c r="CH640">
        <v>1</v>
      </c>
      <c r="CI640">
        <v>0</v>
      </c>
      <c r="CJ640">
        <v>0</v>
      </c>
      <c r="CK640">
        <v>0</v>
      </c>
      <c r="CL640">
        <v>0</v>
      </c>
      <c r="CM640">
        <v>1</v>
      </c>
      <c r="CN640">
        <v>0</v>
      </c>
      <c r="CO640">
        <v>-4.76</v>
      </c>
      <c r="CP640">
        <v>12.6</v>
      </c>
      <c r="CQ640">
        <v>162.47</v>
      </c>
      <c r="CR640">
        <v>7.2</v>
      </c>
      <c r="CS640">
        <v>16.48</v>
      </c>
      <c r="CT640">
        <v>16.760000000000002</v>
      </c>
      <c r="CU640">
        <v>49.29</v>
      </c>
      <c r="CV640">
        <v>49.02</v>
      </c>
      <c r="CW640">
        <v>52.66</v>
      </c>
      <c r="CX640">
        <v>54.18</v>
      </c>
      <c r="CY640">
        <v>52.93</v>
      </c>
      <c r="CZ640">
        <v>55.05</v>
      </c>
    </row>
    <row r="641" spans="1:104">
      <c r="A641" t="s">
        <v>1418</v>
      </c>
      <c r="B641" t="s">
        <v>1419</v>
      </c>
      <c r="C641" t="s">
        <v>62</v>
      </c>
      <c r="D641" t="s">
        <v>1056</v>
      </c>
      <c r="E641">
        <v>74</v>
      </c>
      <c r="F641">
        <v>20142015</v>
      </c>
      <c r="G641">
        <v>31</v>
      </c>
      <c r="H641">
        <v>5</v>
      </c>
      <c r="I641">
        <v>5.25</v>
      </c>
      <c r="J641">
        <v>0</v>
      </c>
      <c r="K641">
        <v>0</v>
      </c>
      <c r="L641">
        <v>0</v>
      </c>
      <c r="M641">
        <v>0</v>
      </c>
      <c r="N641">
        <v>0</v>
      </c>
      <c r="O641">
        <v>0</v>
      </c>
      <c r="P641">
        <v>2</v>
      </c>
      <c r="Q641">
        <v>12.63</v>
      </c>
      <c r="R641">
        <v>103.17</v>
      </c>
      <c r="S641">
        <v>0</v>
      </c>
      <c r="T641">
        <v>4</v>
      </c>
      <c r="U641">
        <v>1.41</v>
      </c>
      <c r="V641">
        <v>-0.99</v>
      </c>
      <c r="W641">
        <v>15.05</v>
      </c>
      <c r="X641">
        <v>16.04</v>
      </c>
      <c r="Y641">
        <v>-65</v>
      </c>
      <c r="Z641">
        <v>14</v>
      </c>
      <c r="AA641">
        <v>79</v>
      </c>
      <c r="AB641">
        <v>8.06</v>
      </c>
      <c r="AC641">
        <v>45.5</v>
      </c>
      <c r="AD641">
        <v>53.56</v>
      </c>
      <c r="AE641">
        <v>1</v>
      </c>
      <c r="AF641">
        <v>-1.33</v>
      </c>
      <c r="AG641">
        <v>13.96</v>
      </c>
      <c r="AH641">
        <v>-142</v>
      </c>
      <c r="AI641">
        <v>24</v>
      </c>
      <c r="AJ641">
        <v>166</v>
      </c>
      <c r="AK641">
        <v>13.82</v>
      </c>
      <c r="AL641">
        <v>95.61</v>
      </c>
      <c r="AM641">
        <v>109.43</v>
      </c>
      <c r="AN641">
        <v>66.67</v>
      </c>
      <c r="AO641">
        <v>1</v>
      </c>
      <c r="AP641">
        <v>8</v>
      </c>
      <c r="AQ641">
        <v>2</v>
      </c>
      <c r="AR641">
        <v>-1.08</v>
      </c>
      <c r="AS641">
        <v>14.07</v>
      </c>
      <c r="AT641">
        <v>15.15</v>
      </c>
      <c r="AU641">
        <v>-97</v>
      </c>
      <c r="AV641">
        <v>19</v>
      </c>
      <c r="AW641">
        <v>116</v>
      </c>
      <c r="AX641">
        <v>10.94</v>
      </c>
      <c r="AY641">
        <v>66.81</v>
      </c>
      <c r="AZ641">
        <v>77.75</v>
      </c>
      <c r="BA641">
        <v>84.21</v>
      </c>
      <c r="BB641">
        <v>0</v>
      </c>
      <c r="BC641">
        <v>1</v>
      </c>
      <c r="BD641">
        <v>-0.55000000000000004</v>
      </c>
      <c r="BE641">
        <v>17.579999999999998</v>
      </c>
      <c r="BF641">
        <v>18.13</v>
      </c>
      <c r="BG641">
        <v>-59</v>
      </c>
      <c r="BH641">
        <v>9.2200000000000006</v>
      </c>
      <c r="BI641">
        <v>43.2</v>
      </c>
      <c r="BJ641">
        <v>16</v>
      </c>
      <c r="BK641">
        <v>75</v>
      </c>
      <c r="BL641">
        <v>1</v>
      </c>
      <c r="BM641">
        <v>12.22</v>
      </c>
      <c r="BN641">
        <v>10</v>
      </c>
      <c r="BO641">
        <v>1.1499999999999999</v>
      </c>
      <c r="BP641">
        <v>4.03</v>
      </c>
      <c r="BQ641">
        <v>2</v>
      </c>
      <c r="BR641">
        <v>7</v>
      </c>
      <c r="BS641">
        <v>-5</v>
      </c>
      <c r="BT641">
        <v>22.22</v>
      </c>
      <c r="BU641">
        <v>0</v>
      </c>
      <c r="BV641">
        <v>12.5</v>
      </c>
      <c r="BW641">
        <v>10.53</v>
      </c>
      <c r="BX641">
        <v>90.67</v>
      </c>
      <c r="BY641">
        <v>40</v>
      </c>
      <c r="BZ641">
        <v>0</v>
      </c>
      <c r="CA641">
        <v>0</v>
      </c>
      <c r="CB641">
        <v>13.95</v>
      </c>
      <c r="CC641">
        <v>12</v>
      </c>
      <c r="CD641">
        <v>24</v>
      </c>
      <c r="CE641">
        <v>74</v>
      </c>
      <c r="CF641">
        <v>2</v>
      </c>
      <c r="CG641">
        <v>2</v>
      </c>
      <c r="CH641">
        <v>0</v>
      </c>
      <c r="CI641">
        <v>0</v>
      </c>
      <c r="CJ641">
        <v>1</v>
      </c>
      <c r="CK641">
        <v>1</v>
      </c>
      <c r="CL641">
        <v>5</v>
      </c>
      <c r="CM641">
        <v>2</v>
      </c>
      <c r="CN641">
        <v>4</v>
      </c>
      <c r="CO641">
        <v>1.1499999999999999</v>
      </c>
      <c r="CP641">
        <v>104.17</v>
      </c>
      <c r="CQ641">
        <v>189.42</v>
      </c>
      <c r="CR641">
        <v>35.479999999999997</v>
      </c>
      <c r="CS641">
        <v>17.670000000000002</v>
      </c>
      <c r="CT641">
        <v>17.53</v>
      </c>
      <c r="CU641">
        <v>45.12</v>
      </c>
      <c r="CV641">
        <v>50.66</v>
      </c>
      <c r="CW641">
        <v>50.48</v>
      </c>
      <c r="CX641">
        <v>61.39</v>
      </c>
      <c r="CY641">
        <v>55.79</v>
      </c>
      <c r="CZ641">
        <v>54.33</v>
      </c>
    </row>
    <row r="642" spans="1:104">
      <c r="A642" t="s">
        <v>315</v>
      </c>
      <c r="B642" t="s">
        <v>316</v>
      </c>
      <c r="C642" t="s">
        <v>62</v>
      </c>
      <c r="D642" t="s">
        <v>221</v>
      </c>
      <c r="E642">
        <v>56</v>
      </c>
      <c r="F642">
        <v>20142015</v>
      </c>
      <c r="G642">
        <v>24</v>
      </c>
      <c r="H642">
        <v>2.2000000000000002</v>
      </c>
      <c r="I642">
        <v>2</v>
      </c>
      <c r="J642">
        <v>0</v>
      </c>
      <c r="K642">
        <v>0</v>
      </c>
      <c r="L642">
        <v>0</v>
      </c>
      <c r="M642">
        <v>0</v>
      </c>
      <c r="N642">
        <v>0</v>
      </c>
      <c r="O642">
        <v>0</v>
      </c>
      <c r="P642">
        <v>1</v>
      </c>
      <c r="Q642">
        <v>68.75</v>
      </c>
      <c r="R642">
        <v>75</v>
      </c>
      <c r="S642" t="s">
        <v>1488</v>
      </c>
      <c r="T642">
        <v>5.04</v>
      </c>
      <c r="U642">
        <v>0.19</v>
      </c>
      <c r="V642">
        <v>47.44</v>
      </c>
      <c r="W642">
        <v>62.5</v>
      </c>
      <c r="X642">
        <v>15.06</v>
      </c>
      <c r="Y642">
        <v>2</v>
      </c>
      <c r="Z642">
        <v>5</v>
      </c>
      <c r="AA642">
        <v>3</v>
      </c>
      <c r="AB642">
        <v>28.66</v>
      </c>
      <c r="AC642">
        <v>17.2</v>
      </c>
      <c r="AD642">
        <v>45.86</v>
      </c>
      <c r="AE642">
        <v>0</v>
      </c>
      <c r="AF642">
        <v>54.68</v>
      </c>
      <c r="AG642">
        <v>14.07</v>
      </c>
      <c r="AH642">
        <v>6</v>
      </c>
      <c r="AI642">
        <v>11</v>
      </c>
      <c r="AJ642">
        <v>5</v>
      </c>
      <c r="AK642">
        <v>63.06</v>
      </c>
      <c r="AL642">
        <v>28.66</v>
      </c>
      <c r="AM642">
        <v>91.72</v>
      </c>
      <c r="AN642">
        <v>45.45</v>
      </c>
      <c r="AO642">
        <v>0</v>
      </c>
      <c r="AP642">
        <v>1</v>
      </c>
      <c r="AQ642">
        <v>0</v>
      </c>
      <c r="AR642">
        <v>51.46</v>
      </c>
      <c r="AS642">
        <v>66.67</v>
      </c>
      <c r="AT642">
        <v>15.2</v>
      </c>
      <c r="AU642">
        <v>4</v>
      </c>
      <c r="AV642">
        <v>8</v>
      </c>
      <c r="AW642">
        <v>4</v>
      </c>
      <c r="AX642">
        <v>45.86</v>
      </c>
      <c r="AY642">
        <v>22.93</v>
      </c>
      <c r="AZ642">
        <v>68.790000000000006</v>
      </c>
      <c r="BA642">
        <v>62.5</v>
      </c>
      <c r="BB642">
        <v>0</v>
      </c>
      <c r="BC642">
        <v>0</v>
      </c>
      <c r="BD642">
        <v>39.61</v>
      </c>
      <c r="BE642">
        <v>55.56</v>
      </c>
      <c r="BF642">
        <v>15.95</v>
      </c>
      <c r="BG642">
        <v>1</v>
      </c>
      <c r="BH642">
        <v>28.66</v>
      </c>
      <c r="BI642">
        <v>22.93</v>
      </c>
      <c r="BJ642">
        <v>5</v>
      </c>
      <c r="BK642">
        <v>4</v>
      </c>
      <c r="BL642">
        <v>0</v>
      </c>
      <c r="BM642">
        <v>-9.68</v>
      </c>
      <c r="BN642">
        <v>9.68</v>
      </c>
      <c r="BO642">
        <v>0</v>
      </c>
      <c r="BP642">
        <v>5.73</v>
      </c>
      <c r="BQ642">
        <v>0</v>
      </c>
      <c r="BR642">
        <v>1</v>
      </c>
      <c r="BS642">
        <v>-1</v>
      </c>
      <c r="BT642">
        <v>0</v>
      </c>
      <c r="BU642" t="s">
        <v>1488</v>
      </c>
      <c r="BV642">
        <v>0</v>
      </c>
      <c r="BW642">
        <v>0</v>
      </c>
      <c r="BX642">
        <v>75</v>
      </c>
      <c r="BY642">
        <v>40</v>
      </c>
      <c r="BZ642">
        <v>0</v>
      </c>
      <c r="CA642">
        <v>0</v>
      </c>
      <c r="CB642">
        <v>12.5</v>
      </c>
      <c r="CC642">
        <v>1</v>
      </c>
      <c r="CD642">
        <v>2</v>
      </c>
      <c r="CE642">
        <v>7</v>
      </c>
      <c r="CF642">
        <v>0</v>
      </c>
      <c r="CG642">
        <v>0</v>
      </c>
      <c r="CH642">
        <v>0</v>
      </c>
      <c r="CI642">
        <v>0</v>
      </c>
      <c r="CJ642">
        <v>0</v>
      </c>
      <c r="CK642">
        <v>0</v>
      </c>
      <c r="CL642">
        <v>0</v>
      </c>
      <c r="CM642">
        <v>0</v>
      </c>
      <c r="CN642">
        <v>1</v>
      </c>
      <c r="CO642">
        <v>5.73</v>
      </c>
      <c r="CP642">
        <v>10.47</v>
      </c>
      <c r="CQ642">
        <v>285.33999999999997</v>
      </c>
      <c r="CR642">
        <v>3.54</v>
      </c>
      <c r="CS642">
        <v>16.57</v>
      </c>
      <c r="CT642">
        <v>17.22</v>
      </c>
      <c r="CU642">
        <v>50.75</v>
      </c>
      <c r="CV642">
        <v>50.97</v>
      </c>
      <c r="CW642">
        <v>57.07</v>
      </c>
      <c r="CX642">
        <v>55.38</v>
      </c>
      <c r="CY642">
        <v>54.56</v>
      </c>
      <c r="CZ642">
        <v>52.47</v>
      </c>
    </row>
    <row r="643" spans="1:104">
      <c r="A643" t="s">
        <v>98</v>
      </c>
      <c r="B643" t="s">
        <v>99</v>
      </c>
      <c r="C643" t="s">
        <v>100</v>
      </c>
      <c r="D643" t="s">
        <v>63</v>
      </c>
      <c r="E643">
        <v>80</v>
      </c>
      <c r="F643">
        <v>20142015</v>
      </c>
      <c r="G643">
        <v>32</v>
      </c>
      <c r="H643">
        <v>3.05</v>
      </c>
      <c r="I643">
        <v>3.65</v>
      </c>
      <c r="J643">
        <v>0</v>
      </c>
      <c r="K643">
        <v>0</v>
      </c>
      <c r="L643">
        <v>0</v>
      </c>
      <c r="M643">
        <v>0</v>
      </c>
      <c r="N643">
        <v>0</v>
      </c>
      <c r="O643">
        <v>0</v>
      </c>
      <c r="P643">
        <v>1</v>
      </c>
      <c r="Q643">
        <v>0</v>
      </c>
      <c r="R643" t="s">
        <v>1488</v>
      </c>
      <c r="S643" t="s">
        <v>1488</v>
      </c>
      <c r="T643">
        <v>-5.28</v>
      </c>
      <c r="U643">
        <v>0.1</v>
      </c>
      <c r="V643">
        <v>-16.670000000000002</v>
      </c>
      <c r="W643">
        <v>0</v>
      </c>
      <c r="X643">
        <v>16.670000000000002</v>
      </c>
      <c r="Y643">
        <v>-11</v>
      </c>
      <c r="Z643">
        <v>0</v>
      </c>
      <c r="AA643">
        <v>11</v>
      </c>
      <c r="AB643">
        <v>0</v>
      </c>
      <c r="AC643">
        <v>79.599999999999994</v>
      </c>
      <c r="AD643">
        <v>79.599999999999994</v>
      </c>
      <c r="AE643">
        <v>0</v>
      </c>
      <c r="AF643">
        <v>-13.17</v>
      </c>
      <c r="AG643">
        <v>13.17</v>
      </c>
      <c r="AH643">
        <v>-16</v>
      </c>
      <c r="AI643">
        <v>0</v>
      </c>
      <c r="AJ643">
        <v>16</v>
      </c>
      <c r="AK643">
        <v>0</v>
      </c>
      <c r="AL643">
        <v>115.78</v>
      </c>
      <c r="AM643">
        <v>115.78</v>
      </c>
      <c r="AN643" t="s">
        <v>1488</v>
      </c>
      <c r="AO643">
        <v>0</v>
      </c>
      <c r="AP643">
        <v>1</v>
      </c>
      <c r="AQ643">
        <v>0</v>
      </c>
      <c r="AR643">
        <v>-15.25</v>
      </c>
      <c r="AS643">
        <v>0</v>
      </c>
      <c r="AT643">
        <v>15.25</v>
      </c>
      <c r="AU643">
        <v>-11</v>
      </c>
      <c r="AV643">
        <v>0</v>
      </c>
      <c r="AW643">
        <v>11</v>
      </c>
      <c r="AX643">
        <v>0</v>
      </c>
      <c r="AY643">
        <v>79.599999999999994</v>
      </c>
      <c r="AZ643">
        <v>79.599999999999994</v>
      </c>
      <c r="BA643" t="s">
        <v>1488</v>
      </c>
      <c r="BB643">
        <v>0</v>
      </c>
      <c r="BC643">
        <v>0</v>
      </c>
      <c r="BD643">
        <v>-17.32</v>
      </c>
      <c r="BE643">
        <v>0</v>
      </c>
      <c r="BF643">
        <v>17.32</v>
      </c>
      <c r="BG643">
        <v>-7</v>
      </c>
      <c r="BH643">
        <v>0</v>
      </c>
      <c r="BI643">
        <v>50.65</v>
      </c>
      <c r="BJ643">
        <v>0</v>
      </c>
      <c r="BK643">
        <v>7</v>
      </c>
      <c r="BL643">
        <v>0</v>
      </c>
      <c r="BM643" t="s">
        <v>1488</v>
      </c>
      <c r="BN643">
        <v>13.73</v>
      </c>
      <c r="BO643">
        <v>0</v>
      </c>
      <c r="BP643">
        <v>0</v>
      </c>
      <c r="BQ643">
        <v>0</v>
      </c>
      <c r="BR643">
        <v>0</v>
      </c>
      <c r="BS643">
        <v>0</v>
      </c>
      <c r="BT643" t="s">
        <v>1488</v>
      </c>
      <c r="BU643" t="s">
        <v>1488</v>
      </c>
      <c r="BV643" t="s">
        <v>1488</v>
      </c>
      <c r="BW643" t="s">
        <v>1488</v>
      </c>
      <c r="BX643">
        <v>100</v>
      </c>
      <c r="BY643">
        <v>40</v>
      </c>
      <c r="BZ643">
        <v>0</v>
      </c>
      <c r="CA643">
        <v>0</v>
      </c>
      <c r="CB643">
        <v>0</v>
      </c>
      <c r="CC643">
        <v>0</v>
      </c>
      <c r="CD643">
        <v>4</v>
      </c>
      <c r="CE643">
        <v>3</v>
      </c>
      <c r="CF643">
        <v>0</v>
      </c>
      <c r="CG643">
        <v>0</v>
      </c>
      <c r="CH643">
        <v>0</v>
      </c>
      <c r="CI643">
        <v>0</v>
      </c>
      <c r="CJ643">
        <v>0</v>
      </c>
      <c r="CK643">
        <v>1</v>
      </c>
      <c r="CL643">
        <v>0</v>
      </c>
      <c r="CM643">
        <v>0</v>
      </c>
      <c r="CN643">
        <v>1</v>
      </c>
      <c r="CO643">
        <v>7.24</v>
      </c>
      <c r="CP643">
        <v>8.2899999999999991</v>
      </c>
      <c r="CQ643">
        <v>378.07</v>
      </c>
      <c r="CR643">
        <v>2.15</v>
      </c>
      <c r="CS643">
        <v>17.78</v>
      </c>
      <c r="CT643">
        <v>16.93</v>
      </c>
      <c r="CU643">
        <v>53.66</v>
      </c>
      <c r="CV643">
        <v>48.47</v>
      </c>
      <c r="CW643">
        <v>57.78</v>
      </c>
      <c r="CX643">
        <v>49.9</v>
      </c>
      <c r="CY643">
        <v>53</v>
      </c>
      <c r="CZ643">
        <v>56.36</v>
      </c>
    </row>
    <row r="644" spans="1:104">
      <c r="A644" t="s">
        <v>1773</v>
      </c>
      <c r="B644" t="s">
        <v>1774</v>
      </c>
      <c r="C644" t="s">
        <v>62</v>
      </c>
      <c r="D644" t="s">
        <v>976</v>
      </c>
      <c r="E644">
        <v>3</v>
      </c>
      <c r="F644">
        <v>20142015</v>
      </c>
      <c r="G644">
        <v>27</v>
      </c>
      <c r="H644">
        <v>2.375</v>
      </c>
      <c r="I644">
        <v>2.25</v>
      </c>
      <c r="J644">
        <v>0</v>
      </c>
      <c r="K644">
        <v>0</v>
      </c>
      <c r="L644">
        <v>0</v>
      </c>
      <c r="M644">
        <v>0</v>
      </c>
      <c r="N644">
        <v>0</v>
      </c>
      <c r="O644">
        <v>0</v>
      </c>
      <c r="P644">
        <v>1</v>
      </c>
      <c r="Q644">
        <v>25</v>
      </c>
      <c r="R644">
        <v>100</v>
      </c>
      <c r="S644" t="s">
        <v>1488</v>
      </c>
      <c r="T644">
        <v>-7.69</v>
      </c>
      <c r="U644">
        <v>1.71</v>
      </c>
      <c r="V644">
        <v>-5</v>
      </c>
      <c r="W644">
        <v>0</v>
      </c>
      <c r="X644">
        <v>5</v>
      </c>
      <c r="Y644">
        <v>-3</v>
      </c>
      <c r="Z644">
        <v>0</v>
      </c>
      <c r="AA644">
        <v>3</v>
      </c>
      <c r="AB644">
        <v>0</v>
      </c>
      <c r="AC644">
        <v>35.06</v>
      </c>
      <c r="AD644">
        <v>35.06</v>
      </c>
      <c r="AE644">
        <v>0</v>
      </c>
      <c r="AF644">
        <v>17.309999999999999</v>
      </c>
      <c r="AG644">
        <v>7.69</v>
      </c>
      <c r="AH644">
        <v>-2</v>
      </c>
      <c r="AI644">
        <v>1</v>
      </c>
      <c r="AJ644">
        <v>3</v>
      </c>
      <c r="AK644">
        <v>11.69</v>
      </c>
      <c r="AL644">
        <v>35.06</v>
      </c>
      <c r="AM644">
        <v>46.75</v>
      </c>
      <c r="AN644">
        <v>100</v>
      </c>
      <c r="AO644">
        <v>0</v>
      </c>
      <c r="AP644">
        <v>0</v>
      </c>
      <c r="AQ644">
        <v>0</v>
      </c>
      <c r="AR644">
        <v>24.24</v>
      </c>
      <c r="AS644">
        <v>33.33</v>
      </c>
      <c r="AT644">
        <v>9.09</v>
      </c>
      <c r="AU644">
        <v>-1</v>
      </c>
      <c r="AV644">
        <v>1</v>
      </c>
      <c r="AW644">
        <v>2</v>
      </c>
      <c r="AX644">
        <v>11.69</v>
      </c>
      <c r="AY644">
        <v>23.38</v>
      </c>
      <c r="AZ644">
        <v>35.06</v>
      </c>
      <c r="BA644">
        <v>100</v>
      </c>
      <c r="BB644">
        <v>0</v>
      </c>
      <c r="BC644">
        <v>0</v>
      </c>
      <c r="BD644">
        <v>44.44</v>
      </c>
      <c r="BE644">
        <v>50</v>
      </c>
      <c r="BF644">
        <v>5.56</v>
      </c>
      <c r="BG644">
        <v>0</v>
      </c>
      <c r="BH644">
        <v>11.69</v>
      </c>
      <c r="BI644">
        <v>11.69</v>
      </c>
      <c r="BJ644">
        <v>1</v>
      </c>
      <c r="BK644">
        <v>1</v>
      </c>
      <c r="BL644">
        <v>0</v>
      </c>
      <c r="BM644" t="s">
        <v>1488</v>
      </c>
      <c r="BN644">
        <v>0</v>
      </c>
      <c r="BO644">
        <v>0</v>
      </c>
      <c r="BP644">
        <v>0</v>
      </c>
      <c r="BQ644">
        <v>0</v>
      </c>
      <c r="BR644">
        <v>0</v>
      </c>
      <c r="BS644">
        <v>0</v>
      </c>
      <c r="BT644" t="s">
        <v>1488</v>
      </c>
      <c r="BU644" t="s">
        <v>1488</v>
      </c>
      <c r="BV644">
        <v>0</v>
      </c>
      <c r="BW644">
        <v>0</v>
      </c>
      <c r="BX644">
        <v>100</v>
      </c>
      <c r="BY644">
        <v>40</v>
      </c>
      <c r="BZ644">
        <v>0</v>
      </c>
      <c r="CA644">
        <v>0</v>
      </c>
      <c r="CB644">
        <v>0</v>
      </c>
      <c r="CC644">
        <v>0</v>
      </c>
      <c r="CD644">
        <v>0</v>
      </c>
      <c r="CE644">
        <v>4</v>
      </c>
      <c r="CF644">
        <v>1</v>
      </c>
      <c r="CG644">
        <v>0</v>
      </c>
      <c r="CH644">
        <v>0</v>
      </c>
      <c r="CI644">
        <v>0</v>
      </c>
      <c r="CJ644">
        <v>0</v>
      </c>
      <c r="CK644">
        <v>0</v>
      </c>
      <c r="CL644">
        <v>0</v>
      </c>
      <c r="CM644">
        <v>0</v>
      </c>
      <c r="CN644">
        <v>1</v>
      </c>
      <c r="CO644">
        <v>11.69</v>
      </c>
      <c r="CP644">
        <v>5.13</v>
      </c>
      <c r="CQ644">
        <v>13.12</v>
      </c>
      <c r="CR644">
        <v>28.12</v>
      </c>
      <c r="CS644">
        <v>17.079999999999998</v>
      </c>
      <c r="CT644">
        <v>18.260000000000002</v>
      </c>
      <c r="CU644">
        <v>45.52</v>
      </c>
      <c r="CV644">
        <v>52.06</v>
      </c>
      <c r="CW644">
        <v>50.79</v>
      </c>
      <c r="CX644">
        <v>60.78</v>
      </c>
      <c r="CY644">
        <v>52.27</v>
      </c>
      <c r="CZ644">
        <v>48.13</v>
      </c>
    </row>
    <row r="645" spans="1:104">
      <c r="A645" t="s">
        <v>1042</v>
      </c>
      <c r="B645" t="s">
        <v>1043</v>
      </c>
      <c r="C645" t="s">
        <v>113</v>
      </c>
      <c r="D645" t="s">
        <v>71</v>
      </c>
      <c r="E645">
        <v>72</v>
      </c>
      <c r="F645">
        <v>20142015</v>
      </c>
      <c r="G645">
        <v>26</v>
      </c>
      <c r="H645">
        <v>2.35</v>
      </c>
      <c r="I645">
        <v>2.4750000000000001</v>
      </c>
      <c r="J645">
        <v>1</v>
      </c>
      <c r="K645">
        <v>0</v>
      </c>
      <c r="L645">
        <v>1</v>
      </c>
      <c r="M645">
        <v>0.65</v>
      </c>
      <c r="N645">
        <v>0</v>
      </c>
      <c r="O645">
        <v>0.65</v>
      </c>
      <c r="P645">
        <v>0</v>
      </c>
      <c r="Q645">
        <v>18.68</v>
      </c>
      <c r="R645">
        <v>92.93</v>
      </c>
      <c r="S645">
        <v>16.670000000000002</v>
      </c>
      <c r="T645">
        <v>6.51</v>
      </c>
      <c r="U645">
        <v>1.28</v>
      </c>
      <c r="V645">
        <v>7.43</v>
      </c>
      <c r="W645">
        <v>21.59</v>
      </c>
      <c r="X645">
        <v>14.16</v>
      </c>
      <c r="Y645">
        <v>-50</v>
      </c>
      <c r="Z645">
        <v>19</v>
      </c>
      <c r="AA645">
        <v>69</v>
      </c>
      <c r="AB645">
        <v>12.35</v>
      </c>
      <c r="AC645">
        <v>44.84</v>
      </c>
      <c r="AD645">
        <v>57.19</v>
      </c>
      <c r="AE645">
        <v>6</v>
      </c>
      <c r="AF645">
        <v>7.18</v>
      </c>
      <c r="AG645">
        <v>11.51</v>
      </c>
      <c r="AH645">
        <v>-114</v>
      </c>
      <c r="AI645">
        <v>34</v>
      </c>
      <c r="AJ645">
        <v>148</v>
      </c>
      <c r="AK645">
        <v>22.1</v>
      </c>
      <c r="AL645">
        <v>96.18</v>
      </c>
      <c r="AM645">
        <v>118.28</v>
      </c>
      <c r="AN645">
        <v>79.41</v>
      </c>
      <c r="AO645">
        <v>0</v>
      </c>
      <c r="AP645">
        <v>12</v>
      </c>
      <c r="AQ645">
        <v>7</v>
      </c>
      <c r="AR645">
        <v>9.69</v>
      </c>
      <c r="AS645">
        <v>23.24</v>
      </c>
      <c r="AT645">
        <v>13.54</v>
      </c>
      <c r="AU645">
        <v>-76</v>
      </c>
      <c r="AV645">
        <v>33</v>
      </c>
      <c r="AW645">
        <v>109</v>
      </c>
      <c r="AX645">
        <v>21.45</v>
      </c>
      <c r="AY645">
        <v>70.84</v>
      </c>
      <c r="AZ645">
        <v>92.28</v>
      </c>
      <c r="BA645">
        <v>81.819999999999993</v>
      </c>
      <c r="BB645">
        <v>1</v>
      </c>
      <c r="BC645">
        <v>7</v>
      </c>
      <c r="BD645">
        <v>11.33</v>
      </c>
      <c r="BE645">
        <v>25.96</v>
      </c>
      <c r="BF645">
        <v>14.63</v>
      </c>
      <c r="BG645">
        <v>-50</v>
      </c>
      <c r="BH645">
        <v>17.55</v>
      </c>
      <c r="BI645">
        <v>50.04</v>
      </c>
      <c r="BJ645">
        <v>27</v>
      </c>
      <c r="BK645">
        <v>77</v>
      </c>
      <c r="BL645">
        <v>6</v>
      </c>
      <c r="BM645">
        <v>17.649999999999999</v>
      </c>
      <c r="BN645">
        <v>0</v>
      </c>
      <c r="BO645">
        <v>1.95</v>
      </c>
      <c r="BP645">
        <v>9.1</v>
      </c>
      <c r="BQ645">
        <v>3</v>
      </c>
      <c r="BR645">
        <v>14</v>
      </c>
      <c r="BS645">
        <v>-11</v>
      </c>
      <c r="BT645">
        <v>17.649999999999999</v>
      </c>
      <c r="BU645">
        <v>14.29</v>
      </c>
      <c r="BV645">
        <v>11.11</v>
      </c>
      <c r="BW645">
        <v>9.09</v>
      </c>
      <c r="BX645">
        <v>81.819999999999993</v>
      </c>
      <c r="BY645">
        <v>58</v>
      </c>
      <c r="BZ645">
        <v>8</v>
      </c>
      <c r="CA645">
        <v>3</v>
      </c>
      <c r="CB645">
        <v>14.29</v>
      </c>
      <c r="CC645">
        <v>9</v>
      </c>
      <c r="CD645">
        <v>17</v>
      </c>
      <c r="CE645">
        <v>54</v>
      </c>
      <c r="CF645">
        <v>7</v>
      </c>
      <c r="CG645">
        <v>3</v>
      </c>
      <c r="CH645">
        <v>0</v>
      </c>
      <c r="CI645">
        <v>0</v>
      </c>
      <c r="CJ645">
        <v>5</v>
      </c>
      <c r="CK645">
        <v>3</v>
      </c>
      <c r="CL645">
        <v>3</v>
      </c>
      <c r="CM645">
        <v>1</v>
      </c>
      <c r="CN645">
        <v>1</v>
      </c>
      <c r="CO645">
        <v>0</v>
      </c>
      <c r="CP645">
        <v>92.33</v>
      </c>
      <c r="CQ645">
        <v>234.17</v>
      </c>
      <c r="CR645">
        <v>28.28</v>
      </c>
      <c r="CS645">
        <v>17.66</v>
      </c>
      <c r="CT645">
        <v>17.37</v>
      </c>
      <c r="CU645">
        <v>51.27</v>
      </c>
      <c r="CV645">
        <v>50.15</v>
      </c>
      <c r="CW645">
        <v>58.52</v>
      </c>
      <c r="CX645">
        <v>55.62</v>
      </c>
      <c r="CY645">
        <v>54.34</v>
      </c>
      <c r="CZ645">
        <v>54.03</v>
      </c>
    </row>
    <row r="646" spans="1:104">
      <c r="A646" t="s">
        <v>686</v>
      </c>
      <c r="B646" t="s">
        <v>687</v>
      </c>
      <c r="C646" t="s">
        <v>68</v>
      </c>
      <c r="D646" t="s">
        <v>688</v>
      </c>
      <c r="E646">
        <v>77</v>
      </c>
      <c r="F646">
        <v>20142015</v>
      </c>
      <c r="G646">
        <v>29</v>
      </c>
      <c r="H646">
        <v>1.3</v>
      </c>
      <c r="I646">
        <v>1.3</v>
      </c>
      <c r="J646">
        <v>0</v>
      </c>
      <c r="K646">
        <v>1</v>
      </c>
      <c r="L646">
        <v>1</v>
      </c>
      <c r="M646">
        <v>0</v>
      </c>
      <c r="N646">
        <v>0.23</v>
      </c>
      <c r="O646">
        <v>0.23</v>
      </c>
      <c r="P646">
        <v>5</v>
      </c>
      <c r="Q646">
        <v>9.6999999999999993</v>
      </c>
      <c r="R646">
        <v>99.47</v>
      </c>
      <c r="S646">
        <v>0</v>
      </c>
      <c r="T646">
        <v>-15.18</v>
      </c>
      <c r="U646">
        <v>3.33</v>
      </c>
      <c r="V646">
        <v>-7.79</v>
      </c>
      <c r="W646">
        <v>10</v>
      </c>
      <c r="X646">
        <v>17.79</v>
      </c>
      <c r="Y646">
        <v>-208</v>
      </c>
      <c r="Z646">
        <v>26</v>
      </c>
      <c r="AA646">
        <v>234</v>
      </c>
      <c r="AB646">
        <v>6.09</v>
      </c>
      <c r="AC646">
        <v>54.81</v>
      </c>
      <c r="AD646">
        <v>60.9</v>
      </c>
      <c r="AE646">
        <v>8</v>
      </c>
      <c r="AF646">
        <v>-7.36</v>
      </c>
      <c r="AG646">
        <v>17.059999999999999</v>
      </c>
      <c r="AH646">
        <v>-399</v>
      </c>
      <c r="AI646">
        <v>48</v>
      </c>
      <c r="AJ646">
        <v>447</v>
      </c>
      <c r="AK646">
        <v>11.24</v>
      </c>
      <c r="AL646">
        <v>104.71</v>
      </c>
      <c r="AM646">
        <v>115.95</v>
      </c>
      <c r="AN646">
        <v>66.67</v>
      </c>
      <c r="AO646">
        <v>4</v>
      </c>
      <c r="AP646">
        <v>21</v>
      </c>
      <c r="AQ646">
        <v>14</v>
      </c>
      <c r="AR646">
        <v>-8.1300000000000008</v>
      </c>
      <c r="AS646">
        <v>11.05</v>
      </c>
      <c r="AT646">
        <v>19.18</v>
      </c>
      <c r="AU646">
        <v>-289</v>
      </c>
      <c r="AV646">
        <v>41</v>
      </c>
      <c r="AW646">
        <v>330</v>
      </c>
      <c r="AX646">
        <v>9.6</v>
      </c>
      <c r="AY646">
        <v>77.3</v>
      </c>
      <c r="AZ646">
        <v>86.91</v>
      </c>
      <c r="BA646">
        <v>78.05</v>
      </c>
      <c r="BB646">
        <v>4</v>
      </c>
      <c r="BC646">
        <v>10</v>
      </c>
      <c r="BD646">
        <v>-10.44</v>
      </c>
      <c r="BE646">
        <v>12.6</v>
      </c>
      <c r="BF646">
        <v>23.03</v>
      </c>
      <c r="BG646">
        <v>-190</v>
      </c>
      <c r="BH646">
        <v>7.5</v>
      </c>
      <c r="BI646">
        <v>52</v>
      </c>
      <c r="BJ646">
        <v>32</v>
      </c>
      <c r="BK646">
        <v>222</v>
      </c>
      <c r="BL646">
        <v>6</v>
      </c>
      <c r="BM646">
        <v>0</v>
      </c>
      <c r="BN646">
        <v>12</v>
      </c>
      <c r="BO646">
        <v>0.7</v>
      </c>
      <c r="BP646">
        <v>5.15</v>
      </c>
      <c r="BQ646">
        <v>3</v>
      </c>
      <c r="BR646">
        <v>22</v>
      </c>
      <c r="BS646">
        <v>-19</v>
      </c>
      <c r="BT646">
        <v>12</v>
      </c>
      <c r="BU646">
        <v>0</v>
      </c>
      <c r="BV646">
        <v>9.3800000000000008</v>
      </c>
      <c r="BW646">
        <v>7.32</v>
      </c>
      <c r="BX646">
        <v>90.09</v>
      </c>
      <c r="BY646">
        <v>45.05</v>
      </c>
      <c r="BZ646">
        <v>50</v>
      </c>
      <c r="CA646">
        <v>61</v>
      </c>
      <c r="CB646">
        <v>2.92</v>
      </c>
      <c r="CC646">
        <v>9</v>
      </c>
      <c r="CD646">
        <v>52</v>
      </c>
      <c r="CE646">
        <v>299</v>
      </c>
      <c r="CF646">
        <v>2</v>
      </c>
      <c r="CG646">
        <v>9</v>
      </c>
      <c r="CH646">
        <v>1</v>
      </c>
      <c r="CI646">
        <v>0</v>
      </c>
      <c r="CJ646">
        <v>6</v>
      </c>
      <c r="CK646">
        <v>2</v>
      </c>
      <c r="CL646">
        <v>11</v>
      </c>
      <c r="CM646">
        <v>1</v>
      </c>
      <c r="CN646">
        <v>6</v>
      </c>
      <c r="CO646">
        <v>1.17</v>
      </c>
      <c r="CP646">
        <v>256.14</v>
      </c>
      <c r="CQ646">
        <v>154.44</v>
      </c>
      <c r="CR646">
        <v>62.38</v>
      </c>
      <c r="CS646">
        <v>18.04</v>
      </c>
      <c r="CT646">
        <v>17.37</v>
      </c>
      <c r="CU646">
        <v>47.15</v>
      </c>
      <c r="CV646">
        <v>50.58</v>
      </c>
      <c r="CW646">
        <v>53.01</v>
      </c>
      <c r="CX646">
        <v>59.42</v>
      </c>
      <c r="CY646">
        <v>54.65</v>
      </c>
      <c r="CZ646">
        <v>53.41</v>
      </c>
    </row>
    <row r="647" spans="1:104">
      <c r="A647" t="s">
        <v>924</v>
      </c>
      <c r="B647" t="s">
        <v>925</v>
      </c>
      <c r="C647" t="s">
        <v>62</v>
      </c>
      <c r="D647" t="s">
        <v>926</v>
      </c>
      <c r="E647">
        <v>69</v>
      </c>
      <c r="F647">
        <v>20142015</v>
      </c>
      <c r="G647">
        <v>30</v>
      </c>
      <c r="H647">
        <v>5</v>
      </c>
      <c r="I647">
        <v>5.5</v>
      </c>
      <c r="J647">
        <v>0</v>
      </c>
      <c r="K647">
        <v>0</v>
      </c>
      <c r="L647">
        <v>0</v>
      </c>
      <c r="M647">
        <v>0</v>
      </c>
      <c r="N647">
        <v>0</v>
      </c>
      <c r="O647">
        <v>0</v>
      </c>
      <c r="P647">
        <v>-2</v>
      </c>
      <c r="Q647">
        <v>14.29</v>
      </c>
      <c r="R647">
        <v>109.57</v>
      </c>
      <c r="S647">
        <v>0</v>
      </c>
      <c r="T647">
        <v>3.26</v>
      </c>
      <c r="U647">
        <v>1.75</v>
      </c>
      <c r="V647">
        <v>8.51</v>
      </c>
      <c r="W647">
        <v>19.3</v>
      </c>
      <c r="X647">
        <v>10.79</v>
      </c>
      <c r="Y647">
        <v>-70</v>
      </c>
      <c r="Z647">
        <v>22</v>
      </c>
      <c r="AA647">
        <v>92</v>
      </c>
      <c r="AB647">
        <v>10.93</v>
      </c>
      <c r="AC647">
        <v>45.72</v>
      </c>
      <c r="AD647">
        <v>56.65</v>
      </c>
      <c r="AE647">
        <v>1</v>
      </c>
      <c r="AF647">
        <v>5.46</v>
      </c>
      <c r="AG647">
        <v>8.83</v>
      </c>
      <c r="AH647">
        <v>-140</v>
      </c>
      <c r="AI647">
        <v>28</v>
      </c>
      <c r="AJ647">
        <v>168</v>
      </c>
      <c r="AK647">
        <v>13.91</v>
      </c>
      <c r="AL647">
        <v>83.48</v>
      </c>
      <c r="AM647">
        <v>97.4</v>
      </c>
      <c r="AN647">
        <v>60.71</v>
      </c>
      <c r="AO647">
        <v>0</v>
      </c>
      <c r="AP647">
        <v>13</v>
      </c>
      <c r="AQ647">
        <v>1</v>
      </c>
      <c r="AR647">
        <v>5.73</v>
      </c>
      <c r="AS647">
        <v>14.94</v>
      </c>
      <c r="AT647">
        <v>9.2100000000000009</v>
      </c>
      <c r="AU647">
        <v>-108</v>
      </c>
      <c r="AV647">
        <v>23</v>
      </c>
      <c r="AW647">
        <v>131</v>
      </c>
      <c r="AX647">
        <v>11.43</v>
      </c>
      <c r="AY647">
        <v>65.099999999999994</v>
      </c>
      <c r="AZ647">
        <v>76.53</v>
      </c>
      <c r="BA647">
        <v>73.91</v>
      </c>
      <c r="BB647">
        <v>0</v>
      </c>
      <c r="BC647">
        <v>1</v>
      </c>
      <c r="BD647">
        <v>4.8499999999999996</v>
      </c>
      <c r="BE647">
        <v>14.66</v>
      </c>
      <c r="BF647">
        <v>9.8000000000000007</v>
      </c>
      <c r="BG647">
        <v>-82</v>
      </c>
      <c r="BH647">
        <v>8.4499999999999993</v>
      </c>
      <c r="BI647">
        <v>49.2</v>
      </c>
      <c r="BJ647">
        <v>17</v>
      </c>
      <c r="BK647">
        <v>99</v>
      </c>
      <c r="BL647">
        <v>1</v>
      </c>
      <c r="BM647">
        <v>24.77</v>
      </c>
      <c r="BN647">
        <v>2.5</v>
      </c>
      <c r="BO647">
        <v>1.49</v>
      </c>
      <c r="BP647">
        <v>3.98</v>
      </c>
      <c r="BQ647">
        <v>3</v>
      </c>
      <c r="BR647">
        <v>8</v>
      </c>
      <c r="BS647">
        <v>-5</v>
      </c>
      <c r="BT647">
        <v>27.27</v>
      </c>
      <c r="BU647">
        <v>0</v>
      </c>
      <c r="BV647">
        <v>17.649999999999999</v>
      </c>
      <c r="BW647">
        <v>13.04</v>
      </c>
      <c r="BX647">
        <v>91.92</v>
      </c>
      <c r="BY647">
        <v>40</v>
      </c>
      <c r="BZ647">
        <v>0</v>
      </c>
      <c r="CA647">
        <v>0</v>
      </c>
      <c r="CB647">
        <v>6.67</v>
      </c>
      <c r="CC647">
        <v>7</v>
      </c>
      <c r="CD647">
        <v>24</v>
      </c>
      <c r="CE647">
        <v>98</v>
      </c>
      <c r="CF647">
        <v>8</v>
      </c>
      <c r="CG647">
        <v>3</v>
      </c>
      <c r="CH647">
        <v>0</v>
      </c>
      <c r="CI647">
        <v>0</v>
      </c>
      <c r="CJ647">
        <v>1</v>
      </c>
      <c r="CK647">
        <v>3</v>
      </c>
      <c r="CL647">
        <v>3</v>
      </c>
      <c r="CM647">
        <v>3</v>
      </c>
      <c r="CN647">
        <v>1</v>
      </c>
      <c r="CO647">
        <v>-0.99</v>
      </c>
      <c r="CP647">
        <v>120.74</v>
      </c>
      <c r="CQ647">
        <v>263.14</v>
      </c>
      <c r="CR647">
        <v>31.45</v>
      </c>
      <c r="CS647">
        <v>16.149999999999999</v>
      </c>
      <c r="CT647">
        <v>17.32</v>
      </c>
      <c r="CU647">
        <v>48.7</v>
      </c>
      <c r="CV647">
        <v>49.93</v>
      </c>
      <c r="CW647">
        <v>52.43</v>
      </c>
      <c r="CX647">
        <v>55.23</v>
      </c>
      <c r="CY647">
        <v>54.21</v>
      </c>
      <c r="CZ647">
        <v>54.37</v>
      </c>
    </row>
    <row r="648" spans="1:104">
      <c r="A648" t="s">
        <v>1775</v>
      </c>
      <c r="B648" t="s">
        <v>1776</v>
      </c>
      <c r="C648" t="s">
        <v>62</v>
      </c>
      <c r="D648" t="s">
        <v>110</v>
      </c>
      <c r="E648">
        <v>16</v>
      </c>
      <c r="F648">
        <v>20142015</v>
      </c>
      <c r="G648">
        <v>24</v>
      </c>
      <c r="H648">
        <v>0.627</v>
      </c>
      <c r="I648">
        <v>0.627</v>
      </c>
      <c r="J648">
        <v>0</v>
      </c>
      <c r="K648">
        <v>0</v>
      </c>
      <c r="L648">
        <v>0</v>
      </c>
      <c r="M648">
        <v>0</v>
      </c>
      <c r="N648">
        <v>0</v>
      </c>
      <c r="O648">
        <v>0</v>
      </c>
      <c r="P648">
        <v>0</v>
      </c>
      <c r="Q648">
        <v>24</v>
      </c>
      <c r="R648">
        <v>88.89</v>
      </c>
      <c r="S648" t="s">
        <v>1488</v>
      </c>
      <c r="T648">
        <v>-10.26</v>
      </c>
      <c r="U648">
        <v>0.68</v>
      </c>
      <c r="V648">
        <v>19.41</v>
      </c>
      <c r="W648">
        <v>33.33</v>
      </c>
      <c r="X648">
        <v>13.92</v>
      </c>
      <c r="Y648">
        <v>-5</v>
      </c>
      <c r="Z648">
        <v>5</v>
      </c>
      <c r="AA648">
        <v>10</v>
      </c>
      <c r="AB648">
        <v>27.48</v>
      </c>
      <c r="AC648">
        <v>54.96</v>
      </c>
      <c r="AD648">
        <v>82.44</v>
      </c>
      <c r="AE648">
        <v>0</v>
      </c>
      <c r="AF648">
        <v>12.59</v>
      </c>
      <c r="AG648">
        <v>11.41</v>
      </c>
      <c r="AH648">
        <v>-13</v>
      </c>
      <c r="AI648">
        <v>6</v>
      </c>
      <c r="AJ648">
        <v>19</v>
      </c>
      <c r="AK648">
        <v>32.979999999999997</v>
      </c>
      <c r="AL648">
        <v>104.43</v>
      </c>
      <c r="AM648">
        <v>137.4</v>
      </c>
      <c r="AN648">
        <v>83.33</v>
      </c>
      <c r="AO648">
        <v>0</v>
      </c>
      <c r="AP648">
        <v>0</v>
      </c>
      <c r="AQ648">
        <v>0</v>
      </c>
      <c r="AR648">
        <v>21.41</v>
      </c>
      <c r="AS648">
        <v>33.33</v>
      </c>
      <c r="AT648">
        <v>11.93</v>
      </c>
      <c r="AU648">
        <v>-5</v>
      </c>
      <c r="AV648">
        <v>5</v>
      </c>
      <c r="AW648">
        <v>10</v>
      </c>
      <c r="AX648">
        <v>27.48</v>
      </c>
      <c r="AY648">
        <v>54.96</v>
      </c>
      <c r="AZ648">
        <v>82.44</v>
      </c>
      <c r="BA648">
        <v>100</v>
      </c>
      <c r="BB648">
        <v>0</v>
      </c>
      <c r="BC648">
        <v>0</v>
      </c>
      <c r="BD648">
        <v>27.02</v>
      </c>
      <c r="BE648">
        <v>35.71</v>
      </c>
      <c r="BF648">
        <v>8.6999999999999993</v>
      </c>
      <c r="BG648">
        <v>-4</v>
      </c>
      <c r="BH648">
        <v>27.48</v>
      </c>
      <c r="BI648">
        <v>49.47</v>
      </c>
      <c r="BJ648">
        <v>5</v>
      </c>
      <c r="BK648">
        <v>9</v>
      </c>
      <c r="BL648">
        <v>0</v>
      </c>
      <c r="BM648">
        <v>0</v>
      </c>
      <c r="BN648">
        <v>0</v>
      </c>
      <c r="BO648">
        <v>0</v>
      </c>
      <c r="BP648">
        <v>5.5</v>
      </c>
      <c r="BQ648">
        <v>0</v>
      </c>
      <c r="BR648">
        <v>1</v>
      </c>
      <c r="BS648">
        <v>-1</v>
      </c>
      <c r="BT648">
        <v>0</v>
      </c>
      <c r="BU648" t="s">
        <v>1488</v>
      </c>
      <c r="BV648">
        <v>0</v>
      </c>
      <c r="BW648">
        <v>0</v>
      </c>
      <c r="BX648">
        <v>88.89</v>
      </c>
      <c r="BY648">
        <v>40</v>
      </c>
      <c r="BZ648">
        <v>0</v>
      </c>
      <c r="CA648">
        <v>0</v>
      </c>
      <c r="CB648">
        <v>0</v>
      </c>
      <c r="CC648">
        <v>0</v>
      </c>
      <c r="CD648">
        <v>2</v>
      </c>
      <c r="CE648">
        <v>6</v>
      </c>
      <c r="CF648">
        <v>3</v>
      </c>
      <c r="CG648">
        <v>0</v>
      </c>
      <c r="CH648">
        <v>0</v>
      </c>
      <c r="CI648">
        <v>0</v>
      </c>
      <c r="CJ648">
        <v>0</v>
      </c>
      <c r="CK648">
        <v>1</v>
      </c>
      <c r="CL648">
        <v>0</v>
      </c>
      <c r="CM648">
        <v>0</v>
      </c>
      <c r="CN648">
        <v>0</v>
      </c>
      <c r="CO648">
        <v>0</v>
      </c>
      <c r="CP648">
        <v>10.92</v>
      </c>
      <c r="CQ648">
        <v>79.69</v>
      </c>
      <c r="CR648">
        <v>12.05</v>
      </c>
      <c r="CS648">
        <v>16.28</v>
      </c>
      <c r="CT648">
        <v>17.16</v>
      </c>
      <c r="CU648">
        <v>52.3</v>
      </c>
      <c r="CV648">
        <v>50.11</v>
      </c>
      <c r="CW648">
        <v>54.94</v>
      </c>
      <c r="CX648">
        <v>50.11</v>
      </c>
      <c r="CY648">
        <v>53.44</v>
      </c>
      <c r="CZ648">
        <v>53.2</v>
      </c>
    </row>
    <row r="649" spans="1:104">
      <c r="A649" t="s">
        <v>1777</v>
      </c>
      <c r="B649" t="s">
        <v>1778</v>
      </c>
      <c r="C649" t="s">
        <v>62</v>
      </c>
      <c r="D649" t="s">
        <v>1056</v>
      </c>
      <c r="E649">
        <v>1</v>
      </c>
      <c r="F649">
        <v>20142015</v>
      </c>
      <c r="G649">
        <v>21</v>
      </c>
      <c r="H649">
        <v>0.92500000000000004</v>
      </c>
      <c r="I649">
        <v>0.92500000000000004</v>
      </c>
      <c r="J649">
        <v>0</v>
      </c>
      <c r="K649">
        <v>0</v>
      </c>
      <c r="L649">
        <v>0</v>
      </c>
      <c r="M649">
        <v>0</v>
      </c>
      <c r="N649">
        <v>0</v>
      </c>
      <c r="O649">
        <v>0</v>
      </c>
      <c r="P649">
        <v>0</v>
      </c>
      <c r="Q649">
        <v>0</v>
      </c>
      <c r="R649" t="s">
        <v>1488</v>
      </c>
      <c r="S649" t="s">
        <v>1488</v>
      </c>
      <c r="T649" t="s">
        <v>1488</v>
      </c>
      <c r="U649">
        <v>4.2300000000000004</v>
      </c>
      <c r="V649" t="s">
        <v>1488</v>
      </c>
      <c r="W649">
        <v>0</v>
      </c>
      <c r="X649" t="s">
        <v>1488</v>
      </c>
      <c r="Y649">
        <v>-2</v>
      </c>
      <c r="Z649">
        <v>0</v>
      </c>
      <c r="AA649">
        <v>2</v>
      </c>
      <c r="AB649">
        <v>0</v>
      </c>
      <c r="AC649">
        <v>28.35</v>
      </c>
      <c r="AD649">
        <v>28.35</v>
      </c>
      <c r="AE649">
        <v>0</v>
      </c>
      <c r="AF649">
        <v>0</v>
      </c>
      <c r="AG649">
        <v>0</v>
      </c>
      <c r="AH649">
        <v>-5</v>
      </c>
      <c r="AI649">
        <v>0</v>
      </c>
      <c r="AJ649">
        <v>5</v>
      </c>
      <c r="AK649">
        <v>0</v>
      </c>
      <c r="AL649">
        <v>70.87</v>
      </c>
      <c r="AM649">
        <v>70.87</v>
      </c>
      <c r="AN649" t="s">
        <v>1488</v>
      </c>
      <c r="AO649">
        <v>0</v>
      </c>
      <c r="AP649">
        <v>1</v>
      </c>
      <c r="AQ649">
        <v>0</v>
      </c>
      <c r="AR649">
        <v>0</v>
      </c>
      <c r="AS649">
        <v>0</v>
      </c>
      <c r="AT649">
        <v>0</v>
      </c>
      <c r="AU649">
        <v>-4</v>
      </c>
      <c r="AV649">
        <v>0</v>
      </c>
      <c r="AW649">
        <v>4</v>
      </c>
      <c r="AX649">
        <v>0</v>
      </c>
      <c r="AY649">
        <v>56.69</v>
      </c>
      <c r="AZ649">
        <v>56.69</v>
      </c>
      <c r="BA649" t="s">
        <v>1488</v>
      </c>
      <c r="BB649">
        <v>0</v>
      </c>
      <c r="BC649">
        <v>0</v>
      </c>
      <c r="BD649">
        <v>0</v>
      </c>
      <c r="BE649">
        <v>0</v>
      </c>
      <c r="BF649">
        <v>0</v>
      </c>
      <c r="BG649">
        <v>-3</v>
      </c>
      <c r="BH649">
        <v>0</v>
      </c>
      <c r="BI649">
        <v>42.52</v>
      </c>
      <c r="BJ649">
        <v>0</v>
      </c>
      <c r="BK649">
        <v>3</v>
      </c>
      <c r="BL649">
        <v>0</v>
      </c>
      <c r="BM649" t="s">
        <v>1488</v>
      </c>
      <c r="BN649" t="s">
        <v>1488</v>
      </c>
      <c r="BO649">
        <v>0</v>
      </c>
      <c r="BP649">
        <v>0</v>
      </c>
      <c r="BQ649">
        <v>0</v>
      </c>
      <c r="BR649">
        <v>0</v>
      </c>
      <c r="BS649">
        <v>0</v>
      </c>
      <c r="BT649" t="s">
        <v>1488</v>
      </c>
      <c r="BU649" t="s">
        <v>1488</v>
      </c>
      <c r="BV649" t="s">
        <v>1488</v>
      </c>
      <c r="BW649" t="s">
        <v>1488</v>
      </c>
      <c r="BX649">
        <v>100</v>
      </c>
      <c r="BY649">
        <v>40</v>
      </c>
      <c r="BZ649">
        <v>0</v>
      </c>
      <c r="CA649">
        <v>0</v>
      </c>
      <c r="CB649">
        <v>0</v>
      </c>
      <c r="CC649">
        <v>0</v>
      </c>
      <c r="CD649">
        <v>0</v>
      </c>
      <c r="CE649">
        <v>4</v>
      </c>
      <c r="CF649">
        <v>0</v>
      </c>
      <c r="CG649">
        <v>0</v>
      </c>
      <c r="CH649">
        <v>0</v>
      </c>
      <c r="CI649">
        <v>0</v>
      </c>
      <c r="CJ649">
        <v>0</v>
      </c>
      <c r="CK649">
        <v>0</v>
      </c>
      <c r="CL649">
        <v>0</v>
      </c>
      <c r="CM649">
        <v>0</v>
      </c>
      <c r="CN649">
        <v>0</v>
      </c>
      <c r="CO649">
        <v>0</v>
      </c>
      <c r="CP649">
        <v>4.2300000000000004</v>
      </c>
      <c r="CQ649">
        <v>1.91</v>
      </c>
      <c r="CR649">
        <v>68.930000000000007</v>
      </c>
      <c r="CS649">
        <v>14.96</v>
      </c>
      <c r="CT649">
        <v>16.29</v>
      </c>
      <c r="CU649">
        <v>45.08</v>
      </c>
      <c r="CV649">
        <v>51.2</v>
      </c>
      <c r="CW649">
        <v>48.2</v>
      </c>
      <c r="CX649">
        <v>58.73</v>
      </c>
      <c r="CY649">
        <v>53.54</v>
      </c>
      <c r="CZ649">
        <v>51.03</v>
      </c>
    </row>
    <row r="650" spans="1:104">
      <c r="A650" t="s">
        <v>977</v>
      </c>
      <c r="B650" t="s">
        <v>978</v>
      </c>
      <c r="C650" t="s">
        <v>62</v>
      </c>
      <c r="D650" t="s">
        <v>979</v>
      </c>
      <c r="E650">
        <v>83</v>
      </c>
      <c r="F650">
        <v>20142015</v>
      </c>
      <c r="G650">
        <v>28</v>
      </c>
      <c r="H650">
        <v>5.5</v>
      </c>
      <c r="I650">
        <v>5.25</v>
      </c>
      <c r="J650">
        <v>0</v>
      </c>
      <c r="K650">
        <v>0</v>
      </c>
      <c r="L650">
        <v>0</v>
      </c>
      <c r="M650">
        <v>0</v>
      </c>
      <c r="N650">
        <v>0</v>
      </c>
      <c r="O650">
        <v>0</v>
      </c>
      <c r="P650">
        <v>0</v>
      </c>
      <c r="Q650">
        <v>11.11</v>
      </c>
      <c r="R650">
        <v>100</v>
      </c>
      <c r="S650" t="s">
        <v>1488</v>
      </c>
      <c r="T650">
        <v>23.33</v>
      </c>
      <c r="U650">
        <v>0.11</v>
      </c>
      <c r="V650">
        <v>9.15</v>
      </c>
      <c r="W650">
        <v>20</v>
      </c>
      <c r="X650">
        <v>10.85</v>
      </c>
      <c r="Y650">
        <v>-6</v>
      </c>
      <c r="Z650">
        <v>2</v>
      </c>
      <c r="AA650">
        <v>8</v>
      </c>
      <c r="AB650">
        <v>13.04</v>
      </c>
      <c r="AC650">
        <v>52.17</v>
      </c>
      <c r="AD650">
        <v>65.22</v>
      </c>
      <c r="AE650">
        <v>0</v>
      </c>
      <c r="AF650">
        <v>0.23</v>
      </c>
      <c r="AG650">
        <v>10.88</v>
      </c>
      <c r="AH650">
        <v>-14</v>
      </c>
      <c r="AI650">
        <v>2</v>
      </c>
      <c r="AJ650">
        <v>16</v>
      </c>
      <c r="AK650">
        <v>13.04</v>
      </c>
      <c r="AL650">
        <v>104.35</v>
      </c>
      <c r="AM650">
        <v>117.39</v>
      </c>
      <c r="AN650">
        <v>50</v>
      </c>
      <c r="AO650">
        <v>0</v>
      </c>
      <c r="AP650">
        <v>1</v>
      </c>
      <c r="AQ650">
        <v>0</v>
      </c>
      <c r="AR650">
        <v>1.54</v>
      </c>
      <c r="AS650">
        <v>13.33</v>
      </c>
      <c r="AT650">
        <v>11.79</v>
      </c>
      <c r="AU650">
        <v>-11</v>
      </c>
      <c r="AV650">
        <v>2</v>
      </c>
      <c r="AW650">
        <v>13</v>
      </c>
      <c r="AX650">
        <v>13.04</v>
      </c>
      <c r="AY650">
        <v>84.78</v>
      </c>
      <c r="AZ650">
        <v>97.83</v>
      </c>
      <c r="BA650">
        <v>50</v>
      </c>
      <c r="BB650">
        <v>0</v>
      </c>
      <c r="BC650">
        <v>0</v>
      </c>
      <c r="BD650">
        <v>-2.19</v>
      </c>
      <c r="BE650">
        <v>11.11</v>
      </c>
      <c r="BF650">
        <v>13.3</v>
      </c>
      <c r="BG650">
        <v>-7</v>
      </c>
      <c r="BH650">
        <v>6.52</v>
      </c>
      <c r="BI650">
        <v>52.17</v>
      </c>
      <c r="BJ650">
        <v>1</v>
      </c>
      <c r="BK650">
        <v>8</v>
      </c>
      <c r="BL650">
        <v>0</v>
      </c>
      <c r="BM650" t="s">
        <v>1488</v>
      </c>
      <c r="BN650">
        <v>7.27</v>
      </c>
      <c r="BO650">
        <v>0</v>
      </c>
      <c r="BP650">
        <v>0</v>
      </c>
      <c r="BQ650">
        <v>0</v>
      </c>
      <c r="BR650">
        <v>0</v>
      </c>
      <c r="BS650">
        <v>0</v>
      </c>
      <c r="BT650" t="s">
        <v>1488</v>
      </c>
      <c r="BU650" t="s">
        <v>1488</v>
      </c>
      <c r="BV650">
        <v>0</v>
      </c>
      <c r="BW650">
        <v>0</v>
      </c>
      <c r="BX650">
        <v>100</v>
      </c>
      <c r="BY650">
        <v>40</v>
      </c>
      <c r="BZ650">
        <v>0</v>
      </c>
      <c r="CA650">
        <v>0</v>
      </c>
      <c r="CB650">
        <v>30</v>
      </c>
      <c r="CC650">
        <v>3</v>
      </c>
      <c r="CD650">
        <v>5</v>
      </c>
      <c r="CE650">
        <v>7</v>
      </c>
      <c r="CF650">
        <v>0</v>
      </c>
      <c r="CG650">
        <v>0</v>
      </c>
      <c r="CH650">
        <v>0</v>
      </c>
      <c r="CI650">
        <v>0</v>
      </c>
      <c r="CJ650">
        <v>0</v>
      </c>
      <c r="CK650">
        <v>1</v>
      </c>
      <c r="CL650">
        <v>0</v>
      </c>
      <c r="CM650">
        <v>0</v>
      </c>
      <c r="CN650">
        <v>0</v>
      </c>
      <c r="CO650">
        <v>0</v>
      </c>
      <c r="CP650">
        <v>9.1999999999999993</v>
      </c>
      <c r="CQ650">
        <v>427</v>
      </c>
      <c r="CR650">
        <v>2.11</v>
      </c>
      <c r="CS650">
        <v>16.3</v>
      </c>
      <c r="CT650">
        <v>16.98</v>
      </c>
      <c r="CU650">
        <v>49.31</v>
      </c>
      <c r="CV650">
        <v>49.23</v>
      </c>
      <c r="CW650">
        <v>54.41</v>
      </c>
      <c r="CX650">
        <v>55.93</v>
      </c>
      <c r="CY650">
        <v>53.76</v>
      </c>
      <c r="CZ650">
        <v>55.45</v>
      </c>
    </row>
    <row r="651" spans="1:104">
      <c r="A651" t="s">
        <v>1400</v>
      </c>
      <c r="B651" t="s">
        <v>1401</v>
      </c>
      <c r="C651" t="s">
        <v>62</v>
      </c>
      <c r="D651" t="s">
        <v>1243</v>
      </c>
      <c r="E651">
        <v>58</v>
      </c>
      <c r="F651">
        <v>20142015</v>
      </c>
      <c r="G651">
        <v>19</v>
      </c>
      <c r="H651">
        <v>0.92500000000000004</v>
      </c>
      <c r="I651">
        <v>0.92500000000000004</v>
      </c>
      <c r="J651">
        <v>0</v>
      </c>
      <c r="K651">
        <v>0</v>
      </c>
      <c r="L651">
        <v>0</v>
      </c>
      <c r="M651">
        <v>0</v>
      </c>
      <c r="N651">
        <v>0</v>
      </c>
      <c r="O651">
        <v>0</v>
      </c>
      <c r="P651">
        <v>1</v>
      </c>
      <c r="Q651">
        <v>7.5</v>
      </c>
      <c r="R651">
        <v>69.569999999999993</v>
      </c>
      <c r="S651" t="s">
        <v>1488</v>
      </c>
      <c r="T651">
        <v>23.57</v>
      </c>
      <c r="U651">
        <v>0.38</v>
      </c>
      <c r="V651">
        <v>9.33</v>
      </c>
      <c r="W651">
        <v>15</v>
      </c>
      <c r="X651">
        <v>5.67</v>
      </c>
      <c r="Y651">
        <v>-14</v>
      </c>
      <c r="Z651">
        <v>3</v>
      </c>
      <c r="AA651">
        <v>17</v>
      </c>
      <c r="AB651">
        <v>8.27</v>
      </c>
      <c r="AC651">
        <v>46.84</v>
      </c>
      <c r="AD651">
        <v>55.11</v>
      </c>
      <c r="AE651">
        <v>0</v>
      </c>
      <c r="AF651">
        <v>1.37</v>
      </c>
      <c r="AG651">
        <v>6.13</v>
      </c>
      <c r="AH651">
        <v>-34</v>
      </c>
      <c r="AI651">
        <v>3</v>
      </c>
      <c r="AJ651">
        <v>37</v>
      </c>
      <c r="AK651">
        <v>8.27</v>
      </c>
      <c r="AL651">
        <v>101.95</v>
      </c>
      <c r="AM651">
        <v>110.22</v>
      </c>
      <c r="AN651">
        <v>66.67</v>
      </c>
      <c r="AO651">
        <v>0</v>
      </c>
      <c r="AP651">
        <v>1</v>
      </c>
      <c r="AQ651">
        <v>0</v>
      </c>
      <c r="AR651">
        <v>0.1</v>
      </c>
      <c r="AS651">
        <v>6.67</v>
      </c>
      <c r="AT651">
        <v>6.57</v>
      </c>
      <c r="AU651">
        <v>-26</v>
      </c>
      <c r="AV651">
        <v>2</v>
      </c>
      <c r="AW651">
        <v>28</v>
      </c>
      <c r="AX651">
        <v>5.51</v>
      </c>
      <c r="AY651">
        <v>77.150000000000006</v>
      </c>
      <c r="AZ651">
        <v>82.66</v>
      </c>
      <c r="BA651">
        <v>100</v>
      </c>
      <c r="BB651">
        <v>0</v>
      </c>
      <c r="BC651">
        <v>0</v>
      </c>
      <c r="BD651">
        <v>0.41</v>
      </c>
      <c r="BE651">
        <v>8</v>
      </c>
      <c r="BF651">
        <v>7.59</v>
      </c>
      <c r="BG651">
        <v>-21</v>
      </c>
      <c r="BH651">
        <v>5.51</v>
      </c>
      <c r="BI651">
        <v>63.38</v>
      </c>
      <c r="BJ651">
        <v>2</v>
      </c>
      <c r="BK651">
        <v>23</v>
      </c>
      <c r="BL651">
        <v>0</v>
      </c>
      <c r="BM651">
        <v>-6.25</v>
      </c>
      <c r="BN651">
        <v>6.25</v>
      </c>
      <c r="BO651">
        <v>0</v>
      </c>
      <c r="BP651">
        <v>19.29</v>
      </c>
      <c r="BQ651">
        <v>0</v>
      </c>
      <c r="BR651">
        <v>7</v>
      </c>
      <c r="BS651">
        <v>-7</v>
      </c>
      <c r="BT651">
        <v>0</v>
      </c>
      <c r="BU651" t="s">
        <v>1488</v>
      </c>
      <c r="BV651">
        <v>0</v>
      </c>
      <c r="BW651">
        <v>0</v>
      </c>
      <c r="BX651">
        <v>69.569999999999993</v>
      </c>
      <c r="BY651">
        <v>40</v>
      </c>
      <c r="BZ651">
        <v>0</v>
      </c>
      <c r="CA651">
        <v>0</v>
      </c>
      <c r="CB651">
        <v>28.57</v>
      </c>
      <c r="CC651">
        <v>4</v>
      </c>
      <c r="CD651">
        <v>4</v>
      </c>
      <c r="CE651">
        <v>10</v>
      </c>
      <c r="CF651">
        <v>3</v>
      </c>
      <c r="CG651">
        <v>1</v>
      </c>
      <c r="CH651">
        <v>0</v>
      </c>
      <c r="CI651">
        <v>0</v>
      </c>
      <c r="CJ651">
        <v>0</v>
      </c>
      <c r="CK651">
        <v>0</v>
      </c>
      <c r="CL651">
        <v>2</v>
      </c>
      <c r="CM651">
        <v>0</v>
      </c>
      <c r="CN651">
        <v>1</v>
      </c>
      <c r="CO651">
        <v>2.76</v>
      </c>
      <c r="CP651">
        <v>21.77</v>
      </c>
      <c r="CQ651">
        <v>262.68</v>
      </c>
      <c r="CR651">
        <v>7.65</v>
      </c>
      <c r="CS651">
        <v>16.47</v>
      </c>
      <c r="CT651">
        <v>17.18</v>
      </c>
      <c r="CU651">
        <v>39.950000000000003</v>
      </c>
      <c r="CV651">
        <v>51.09</v>
      </c>
      <c r="CW651">
        <v>42.35</v>
      </c>
      <c r="CX651">
        <v>63.65</v>
      </c>
      <c r="CY651">
        <v>54.58</v>
      </c>
      <c r="CZ651">
        <v>52.25</v>
      </c>
    </row>
    <row r="652" spans="1:104">
      <c r="A652" t="s">
        <v>1115</v>
      </c>
      <c r="B652" t="s">
        <v>1116</v>
      </c>
      <c r="C652" t="s">
        <v>68</v>
      </c>
      <c r="D652" t="s">
        <v>767</v>
      </c>
      <c r="E652">
        <v>73</v>
      </c>
      <c r="F652">
        <v>20142015</v>
      </c>
      <c r="G652">
        <v>29</v>
      </c>
      <c r="H652">
        <v>5</v>
      </c>
      <c r="I652">
        <v>5.75</v>
      </c>
      <c r="J652">
        <v>2</v>
      </c>
      <c r="K652">
        <v>0</v>
      </c>
      <c r="L652">
        <v>2</v>
      </c>
      <c r="M652">
        <v>0.88</v>
      </c>
      <c r="N652">
        <v>0</v>
      </c>
      <c r="O652">
        <v>0.88</v>
      </c>
      <c r="P652">
        <v>0</v>
      </c>
      <c r="Q652">
        <v>13.36</v>
      </c>
      <c r="R652">
        <v>97.95</v>
      </c>
      <c r="S652">
        <v>50</v>
      </c>
      <c r="T652">
        <v>-0.85</v>
      </c>
      <c r="U652">
        <v>1.87</v>
      </c>
      <c r="V652">
        <v>4.74</v>
      </c>
      <c r="W652">
        <v>14.78</v>
      </c>
      <c r="X652">
        <v>10.039999999999999</v>
      </c>
      <c r="Y652">
        <v>-81</v>
      </c>
      <c r="Z652">
        <v>17</v>
      </c>
      <c r="AA652">
        <v>98</v>
      </c>
      <c r="AB652">
        <v>7.49</v>
      </c>
      <c r="AC652">
        <v>43.16</v>
      </c>
      <c r="AD652">
        <v>50.65</v>
      </c>
      <c r="AE652">
        <v>5</v>
      </c>
      <c r="AF652">
        <v>5.5</v>
      </c>
      <c r="AG652">
        <v>7.86</v>
      </c>
      <c r="AH652">
        <v>-170</v>
      </c>
      <c r="AI652">
        <v>31</v>
      </c>
      <c r="AJ652">
        <v>201</v>
      </c>
      <c r="AK652">
        <v>13.65</v>
      </c>
      <c r="AL652">
        <v>88.52</v>
      </c>
      <c r="AM652">
        <v>102.17</v>
      </c>
      <c r="AN652">
        <v>58.06</v>
      </c>
      <c r="AO652">
        <v>2</v>
      </c>
      <c r="AP652">
        <v>5</v>
      </c>
      <c r="AQ652">
        <v>7</v>
      </c>
      <c r="AR652">
        <v>5.38</v>
      </c>
      <c r="AS652">
        <v>14.37</v>
      </c>
      <c r="AT652">
        <v>8.99</v>
      </c>
      <c r="AU652">
        <v>-124</v>
      </c>
      <c r="AV652">
        <v>25</v>
      </c>
      <c r="AW652">
        <v>149</v>
      </c>
      <c r="AX652">
        <v>11.01</v>
      </c>
      <c r="AY652">
        <v>65.62</v>
      </c>
      <c r="AZ652">
        <v>76.63</v>
      </c>
      <c r="BA652">
        <v>72</v>
      </c>
      <c r="BB652">
        <v>1</v>
      </c>
      <c r="BC652">
        <v>5</v>
      </c>
      <c r="BD652">
        <v>3.74</v>
      </c>
      <c r="BE652">
        <v>13.64</v>
      </c>
      <c r="BF652">
        <v>9.89</v>
      </c>
      <c r="BG652">
        <v>-96</v>
      </c>
      <c r="BH652">
        <v>7.93</v>
      </c>
      <c r="BI652">
        <v>50.2</v>
      </c>
      <c r="BJ652">
        <v>18</v>
      </c>
      <c r="BK652">
        <v>114</v>
      </c>
      <c r="BL652">
        <v>4</v>
      </c>
      <c r="BM652">
        <v>1.24</v>
      </c>
      <c r="BN652">
        <v>10.53</v>
      </c>
      <c r="BO652">
        <v>0.88</v>
      </c>
      <c r="BP652">
        <v>6.61</v>
      </c>
      <c r="BQ652">
        <v>2</v>
      </c>
      <c r="BR652">
        <v>15</v>
      </c>
      <c r="BS652">
        <v>-13</v>
      </c>
      <c r="BT652">
        <v>11.76</v>
      </c>
      <c r="BU652">
        <v>40</v>
      </c>
      <c r="BV652">
        <v>11.11</v>
      </c>
      <c r="BW652">
        <v>8</v>
      </c>
      <c r="BX652">
        <v>86.84</v>
      </c>
      <c r="BY652">
        <v>49.22</v>
      </c>
      <c r="BZ652">
        <v>63</v>
      </c>
      <c r="CA652">
        <v>65</v>
      </c>
      <c r="CB652">
        <v>4.8600000000000003</v>
      </c>
      <c r="CC652">
        <v>7</v>
      </c>
      <c r="CD652">
        <v>18</v>
      </c>
      <c r="CE652">
        <v>137</v>
      </c>
      <c r="CF652">
        <v>0</v>
      </c>
      <c r="CG652">
        <v>4</v>
      </c>
      <c r="CH652">
        <v>0</v>
      </c>
      <c r="CI652">
        <v>0</v>
      </c>
      <c r="CJ652">
        <v>2</v>
      </c>
      <c r="CK652">
        <v>1</v>
      </c>
      <c r="CL652">
        <v>6</v>
      </c>
      <c r="CM652">
        <v>0</v>
      </c>
      <c r="CN652">
        <v>0</v>
      </c>
      <c r="CO652">
        <v>0</v>
      </c>
      <c r="CP652">
        <v>136.24</v>
      </c>
      <c r="CQ652">
        <v>277.68</v>
      </c>
      <c r="CR652">
        <v>32.909999999999997</v>
      </c>
      <c r="CS652">
        <v>18.37</v>
      </c>
      <c r="CT652">
        <v>17.73</v>
      </c>
      <c r="CU652">
        <v>50.05</v>
      </c>
      <c r="CV652">
        <v>50.19</v>
      </c>
      <c r="CW652">
        <v>48.02</v>
      </c>
      <c r="CX652">
        <v>47.92</v>
      </c>
      <c r="CY652">
        <v>54.73</v>
      </c>
      <c r="CZ652">
        <v>54.32</v>
      </c>
    </row>
    <row r="653" spans="1:104">
      <c r="A653" t="s">
        <v>269</v>
      </c>
      <c r="B653" t="s">
        <v>270</v>
      </c>
      <c r="C653" t="s">
        <v>87</v>
      </c>
      <c r="D653" t="s">
        <v>81</v>
      </c>
      <c r="E653">
        <v>77</v>
      </c>
      <c r="F653">
        <v>20142015</v>
      </c>
      <c r="G653">
        <v>33</v>
      </c>
      <c r="H653">
        <v>7.5</v>
      </c>
      <c r="I653">
        <v>6.0830000000000002</v>
      </c>
      <c r="J653">
        <v>0</v>
      </c>
      <c r="K653">
        <v>0</v>
      </c>
      <c r="L653">
        <v>0</v>
      </c>
      <c r="M653">
        <v>0</v>
      </c>
      <c r="N653">
        <v>0</v>
      </c>
      <c r="O653">
        <v>0</v>
      </c>
      <c r="P653">
        <v>1</v>
      </c>
      <c r="Q653">
        <v>33.33</v>
      </c>
      <c r="R653">
        <v>75</v>
      </c>
      <c r="S653" t="s">
        <v>1488</v>
      </c>
      <c r="T653">
        <v>17.39</v>
      </c>
      <c r="U653">
        <v>0.11</v>
      </c>
      <c r="V653">
        <v>14.82</v>
      </c>
      <c r="W653">
        <v>28.57</v>
      </c>
      <c r="X653">
        <v>13.75</v>
      </c>
      <c r="Y653">
        <v>-3</v>
      </c>
      <c r="Z653">
        <v>2</v>
      </c>
      <c r="AA653">
        <v>5</v>
      </c>
      <c r="AB653">
        <v>13.82</v>
      </c>
      <c r="AC653">
        <v>34.549999999999997</v>
      </c>
      <c r="AD653">
        <v>48.37</v>
      </c>
      <c r="AE653">
        <v>0</v>
      </c>
      <c r="AF653">
        <v>22.66</v>
      </c>
      <c r="AG653">
        <v>10.67</v>
      </c>
      <c r="AH653">
        <v>-3</v>
      </c>
      <c r="AI653">
        <v>3</v>
      </c>
      <c r="AJ653">
        <v>6</v>
      </c>
      <c r="AK653">
        <v>20.73</v>
      </c>
      <c r="AL653">
        <v>41.46</v>
      </c>
      <c r="AM653">
        <v>62.19</v>
      </c>
      <c r="AN653">
        <v>66.67</v>
      </c>
      <c r="AO653">
        <v>0</v>
      </c>
      <c r="AP653">
        <v>0</v>
      </c>
      <c r="AQ653">
        <v>0</v>
      </c>
      <c r="AR653">
        <v>25.63</v>
      </c>
      <c r="AS653">
        <v>37.5</v>
      </c>
      <c r="AT653">
        <v>11.87</v>
      </c>
      <c r="AU653">
        <v>-2</v>
      </c>
      <c r="AV653">
        <v>3</v>
      </c>
      <c r="AW653">
        <v>5</v>
      </c>
      <c r="AX653">
        <v>20.73</v>
      </c>
      <c r="AY653">
        <v>34.549999999999997</v>
      </c>
      <c r="AZ653">
        <v>55.28</v>
      </c>
      <c r="BA653">
        <v>66.67</v>
      </c>
      <c r="BB653">
        <v>0</v>
      </c>
      <c r="BC653">
        <v>0</v>
      </c>
      <c r="BD653">
        <v>20.29</v>
      </c>
      <c r="BE653">
        <v>33.33</v>
      </c>
      <c r="BF653">
        <v>13.04</v>
      </c>
      <c r="BG653">
        <v>-2</v>
      </c>
      <c r="BH653">
        <v>13.82</v>
      </c>
      <c r="BI653">
        <v>27.64</v>
      </c>
      <c r="BJ653">
        <v>2</v>
      </c>
      <c r="BK653">
        <v>4</v>
      </c>
      <c r="BL653">
        <v>0</v>
      </c>
      <c r="BM653">
        <v>-5.66</v>
      </c>
      <c r="BN653">
        <v>5.66</v>
      </c>
      <c r="BO653">
        <v>0</v>
      </c>
      <c r="BP653">
        <v>6.91</v>
      </c>
      <c r="BQ653">
        <v>0</v>
      </c>
      <c r="BR653">
        <v>1</v>
      </c>
      <c r="BS653">
        <v>-1</v>
      </c>
      <c r="BT653">
        <v>0</v>
      </c>
      <c r="BU653" t="s">
        <v>1488</v>
      </c>
      <c r="BV653">
        <v>0</v>
      </c>
      <c r="BW653">
        <v>0</v>
      </c>
      <c r="BX653">
        <v>75</v>
      </c>
      <c r="BY653">
        <v>68</v>
      </c>
      <c r="BZ653">
        <v>10</v>
      </c>
      <c r="CA653">
        <v>1</v>
      </c>
      <c r="CB653">
        <v>25</v>
      </c>
      <c r="CC653">
        <v>3</v>
      </c>
      <c r="CD653">
        <v>3</v>
      </c>
      <c r="CE653">
        <v>9</v>
      </c>
      <c r="CF653">
        <v>2</v>
      </c>
      <c r="CG653">
        <v>0</v>
      </c>
      <c r="CH653">
        <v>0</v>
      </c>
      <c r="CI653">
        <v>0</v>
      </c>
      <c r="CJ653">
        <v>0</v>
      </c>
      <c r="CK653">
        <v>0</v>
      </c>
      <c r="CL653">
        <v>1</v>
      </c>
      <c r="CM653">
        <v>0</v>
      </c>
      <c r="CN653">
        <v>1</v>
      </c>
      <c r="CO653">
        <v>6.91</v>
      </c>
      <c r="CP653">
        <v>8.68</v>
      </c>
      <c r="CQ653">
        <v>421.61</v>
      </c>
      <c r="CR653">
        <v>2.02</v>
      </c>
      <c r="CS653">
        <v>18.23</v>
      </c>
      <c r="CT653">
        <v>17.809999999999999</v>
      </c>
      <c r="CU653">
        <v>53.06</v>
      </c>
      <c r="CV653">
        <v>51.31</v>
      </c>
      <c r="CW653">
        <v>53.11</v>
      </c>
      <c r="CX653">
        <v>46.99</v>
      </c>
      <c r="CY653">
        <v>55.7</v>
      </c>
      <c r="CZ653">
        <v>52.85</v>
      </c>
    </row>
    <row r="654" spans="1:104">
      <c r="A654" t="s">
        <v>876</v>
      </c>
      <c r="B654" t="s">
        <v>877</v>
      </c>
      <c r="C654" t="s">
        <v>68</v>
      </c>
      <c r="D654" t="s">
        <v>221</v>
      </c>
      <c r="E654">
        <v>80</v>
      </c>
      <c r="F654">
        <v>20142015</v>
      </c>
      <c r="G654">
        <v>21</v>
      </c>
      <c r="H654">
        <v>0.92500000000000004</v>
      </c>
      <c r="I654">
        <v>0.92500000000000004</v>
      </c>
      <c r="J654">
        <v>0</v>
      </c>
      <c r="K654">
        <v>0</v>
      </c>
      <c r="L654">
        <v>0</v>
      </c>
      <c r="M654">
        <v>0</v>
      </c>
      <c r="N654">
        <v>0</v>
      </c>
      <c r="O654">
        <v>0</v>
      </c>
      <c r="P654">
        <v>0</v>
      </c>
      <c r="Q654">
        <v>26.67</v>
      </c>
      <c r="R654">
        <v>85.71</v>
      </c>
      <c r="S654" t="s">
        <v>1488</v>
      </c>
      <c r="T654">
        <v>19.93</v>
      </c>
      <c r="U654">
        <v>0.26</v>
      </c>
      <c r="V654">
        <v>4.66</v>
      </c>
      <c r="W654">
        <v>20</v>
      </c>
      <c r="X654">
        <v>15.34</v>
      </c>
      <c r="Y654">
        <v>-9</v>
      </c>
      <c r="Z654">
        <v>3</v>
      </c>
      <c r="AA654">
        <v>12</v>
      </c>
      <c r="AB654">
        <v>8.56</v>
      </c>
      <c r="AC654">
        <v>34.229999999999997</v>
      </c>
      <c r="AD654">
        <v>42.79</v>
      </c>
      <c r="AE654">
        <v>0</v>
      </c>
      <c r="AF654">
        <v>13.19</v>
      </c>
      <c r="AG654">
        <v>13.47</v>
      </c>
      <c r="AH654">
        <v>-14</v>
      </c>
      <c r="AI654">
        <v>8</v>
      </c>
      <c r="AJ654">
        <v>22</v>
      </c>
      <c r="AK654">
        <v>22.82</v>
      </c>
      <c r="AL654">
        <v>62.76</v>
      </c>
      <c r="AM654">
        <v>85.58</v>
      </c>
      <c r="AN654">
        <v>62.5</v>
      </c>
      <c r="AO654">
        <v>1</v>
      </c>
      <c r="AP654">
        <v>0</v>
      </c>
      <c r="AQ654">
        <v>1</v>
      </c>
      <c r="AR654">
        <v>10.050000000000001</v>
      </c>
      <c r="AS654">
        <v>24</v>
      </c>
      <c r="AT654">
        <v>13.95</v>
      </c>
      <c r="AU654">
        <v>-13</v>
      </c>
      <c r="AV654">
        <v>6</v>
      </c>
      <c r="AW654">
        <v>19</v>
      </c>
      <c r="AX654">
        <v>17.12</v>
      </c>
      <c r="AY654">
        <v>54.2</v>
      </c>
      <c r="AZ654">
        <v>71.319999999999993</v>
      </c>
      <c r="BA654">
        <v>83.33</v>
      </c>
      <c r="BB654">
        <v>0</v>
      </c>
      <c r="BC654">
        <v>0</v>
      </c>
      <c r="BD654">
        <v>11.66</v>
      </c>
      <c r="BE654">
        <v>26.32</v>
      </c>
      <c r="BF654">
        <v>14.66</v>
      </c>
      <c r="BG654">
        <v>-9</v>
      </c>
      <c r="BH654">
        <v>14.26</v>
      </c>
      <c r="BI654">
        <v>39.94</v>
      </c>
      <c r="BJ654">
        <v>5</v>
      </c>
      <c r="BK654">
        <v>14</v>
      </c>
      <c r="BL654">
        <v>0</v>
      </c>
      <c r="BM654">
        <v>-12.77</v>
      </c>
      <c r="BN654">
        <v>12.77</v>
      </c>
      <c r="BO654">
        <v>0</v>
      </c>
      <c r="BP654">
        <v>5.71</v>
      </c>
      <c r="BQ654">
        <v>0</v>
      </c>
      <c r="BR654">
        <v>2</v>
      </c>
      <c r="BS654">
        <v>-2</v>
      </c>
      <c r="BT654">
        <v>0</v>
      </c>
      <c r="BU654" t="s">
        <v>1488</v>
      </c>
      <c r="BV654">
        <v>0</v>
      </c>
      <c r="BW654">
        <v>0</v>
      </c>
      <c r="BX654">
        <v>85.71</v>
      </c>
      <c r="BY654">
        <v>42.31</v>
      </c>
      <c r="BZ654">
        <v>11</v>
      </c>
      <c r="CA654">
        <v>15</v>
      </c>
      <c r="CB654">
        <v>26.92</v>
      </c>
      <c r="CC654">
        <v>7</v>
      </c>
      <c r="CD654">
        <v>5</v>
      </c>
      <c r="CE654">
        <v>19</v>
      </c>
      <c r="CF654">
        <v>0</v>
      </c>
      <c r="CG654">
        <v>0</v>
      </c>
      <c r="CH654">
        <v>0</v>
      </c>
      <c r="CI654">
        <v>0</v>
      </c>
      <c r="CJ654">
        <v>0</v>
      </c>
      <c r="CK654">
        <v>0</v>
      </c>
      <c r="CL654">
        <v>1</v>
      </c>
      <c r="CM654">
        <v>0</v>
      </c>
      <c r="CN654">
        <v>0</v>
      </c>
      <c r="CO654">
        <v>0</v>
      </c>
      <c r="CP654">
        <v>21.03</v>
      </c>
      <c r="CQ654">
        <v>395.23</v>
      </c>
      <c r="CR654">
        <v>5.05</v>
      </c>
      <c r="CS654">
        <v>17.940000000000001</v>
      </c>
      <c r="CT654">
        <v>17.77</v>
      </c>
      <c r="CU654">
        <v>50.56</v>
      </c>
      <c r="CV654">
        <v>50.76</v>
      </c>
      <c r="CW654">
        <v>57.68</v>
      </c>
      <c r="CX654">
        <v>56.41</v>
      </c>
      <c r="CY654">
        <v>55.08</v>
      </c>
      <c r="CZ654">
        <v>53.43</v>
      </c>
    </row>
    <row r="655" spans="1:104">
      <c r="A655" t="s">
        <v>730</v>
      </c>
      <c r="B655" t="s">
        <v>731</v>
      </c>
      <c r="C655" t="s">
        <v>62</v>
      </c>
      <c r="D655" t="s">
        <v>732</v>
      </c>
      <c r="E655">
        <v>84</v>
      </c>
      <c r="F655">
        <v>20142015</v>
      </c>
      <c r="G655">
        <v>37</v>
      </c>
      <c r="H655">
        <v>3</v>
      </c>
      <c r="I655">
        <v>3</v>
      </c>
      <c r="J655">
        <v>0</v>
      </c>
      <c r="K655">
        <v>0</v>
      </c>
      <c r="L655">
        <v>0</v>
      </c>
      <c r="M655">
        <v>0</v>
      </c>
      <c r="N655">
        <v>0</v>
      </c>
      <c r="O655">
        <v>0</v>
      </c>
      <c r="P655">
        <v>-1</v>
      </c>
      <c r="Q655">
        <v>7.69</v>
      </c>
      <c r="R655">
        <v>75</v>
      </c>
      <c r="S655" t="s">
        <v>1488</v>
      </c>
      <c r="T655">
        <v>19.5</v>
      </c>
      <c r="U655">
        <v>0.15</v>
      </c>
      <c r="V655">
        <v>2.66</v>
      </c>
      <c r="W655">
        <v>12.5</v>
      </c>
      <c r="X655">
        <v>9.84</v>
      </c>
      <c r="Y655">
        <v>-12</v>
      </c>
      <c r="Z655">
        <v>2</v>
      </c>
      <c r="AA655">
        <v>14</v>
      </c>
      <c r="AB655">
        <v>9.66</v>
      </c>
      <c r="AC655">
        <v>67.650000000000006</v>
      </c>
      <c r="AD655">
        <v>77.319999999999993</v>
      </c>
      <c r="AE655">
        <v>0</v>
      </c>
      <c r="AF655">
        <v>-0.62</v>
      </c>
      <c r="AG655">
        <v>8.31</v>
      </c>
      <c r="AH655">
        <v>-22</v>
      </c>
      <c r="AI655">
        <v>2</v>
      </c>
      <c r="AJ655">
        <v>24</v>
      </c>
      <c r="AK655">
        <v>9.66</v>
      </c>
      <c r="AL655">
        <v>115.97</v>
      </c>
      <c r="AM655">
        <v>125.64</v>
      </c>
      <c r="AN655">
        <v>100</v>
      </c>
      <c r="AO655">
        <v>0</v>
      </c>
      <c r="AP655">
        <v>5</v>
      </c>
      <c r="AQ655">
        <v>0</v>
      </c>
      <c r="AR655">
        <v>4.3899999999999997</v>
      </c>
      <c r="AS655">
        <v>13.33</v>
      </c>
      <c r="AT655">
        <v>8.9499999999999993</v>
      </c>
      <c r="AU655">
        <v>-11</v>
      </c>
      <c r="AV655">
        <v>2</v>
      </c>
      <c r="AW655">
        <v>13</v>
      </c>
      <c r="AX655">
        <v>9.66</v>
      </c>
      <c r="AY655">
        <v>62.82</v>
      </c>
      <c r="AZ655">
        <v>72.48</v>
      </c>
      <c r="BA655">
        <v>100</v>
      </c>
      <c r="BB655">
        <v>0</v>
      </c>
      <c r="BC655">
        <v>0</v>
      </c>
      <c r="BD655">
        <v>6.23</v>
      </c>
      <c r="BE655">
        <v>14.29</v>
      </c>
      <c r="BF655">
        <v>8.0500000000000007</v>
      </c>
      <c r="BG655">
        <v>-10</v>
      </c>
      <c r="BH655">
        <v>9.66</v>
      </c>
      <c r="BI655">
        <v>57.99</v>
      </c>
      <c r="BJ655">
        <v>2</v>
      </c>
      <c r="BK655">
        <v>12</v>
      </c>
      <c r="BL655">
        <v>0</v>
      </c>
      <c r="BM655">
        <v>-6.67</v>
      </c>
      <c r="BN655">
        <v>6.67</v>
      </c>
      <c r="BO655">
        <v>0</v>
      </c>
      <c r="BP655">
        <v>14.5</v>
      </c>
      <c r="BQ655">
        <v>0</v>
      </c>
      <c r="BR655">
        <v>3</v>
      </c>
      <c r="BS655">
        <v>-3</v>
      </c>
      <c r="BT655">
        <v>0</v>
      </c>
      <c r="BU655" t="s">
        <v>1488</v>
      </c>
      <c r="BV655">
        <v>0</v>
      </c>
      <c r="BW655">
        <v>0</v>
      </c>
      <c r="BX655">
        <v>75</v>
      </c>
      <c r="BY655">
        <v>40</v>
      </c>
      <c r="BZ655">
        <v>0</v>
      </c>
      <c r="CA655">
        <v>0</v>
      </c>
      <c r="CB655">
        <v>25</v>
      </c>
      <c r="CC655">
        <v>3</v>
      </c>
      <c r="CD655">
        <v>2</v>
      </c>
      <c r="CE655">
        <v>9</v>
      </c>
      <c r="CF655">
        <v>2</v>
      </c>
      <c r="CG655">
        <v>0</v>
      </c>
      <c r="CH655">
        <v>0</v>
      </c>
      <c r="CI655">
        <v>0</v>
      </c>
      <c r="CJ655">
        <v>0</v>
      </c>
      <c r="CK655">
        <v>1</v>
      </c>
      <c r="CL655">
        <v>1</v>
      </c>
      <c r="CM655">
        <v>1</v>
      </c>
      <c r="CN655">
        <v>0</v>
      </c>
      <c r="CO655">
        <v>-4.83</v>
      </c>
      <c r="CP655">
        <v>12.42</v>
      </c>
      <c r="CQ655">
        <v>464.73</v>
      </c>
      <c r="CR655">
        <v>2.6</v>
      </c>
      <c r="CS655">
        <v>16.920000000000002</v>
      </c>
      <c r="CT655">
        <v>17.37</v>
      </c>
      <c r="CU655">
        <v>51.7</v>
      </c>
      <c r="CV655">
        <v>49.94</v>
      </c>
      <c r="CW655">
        <v>49.55</v>
      </c>
      <c r="CX655">
        <v>46.3</v>
      </c>
      <c r="CY655">
        <v>54.72</v>
      </c>
      <c r="CZ655">
        <v>54.85</v>
      </c>
    </row>
    <row r="656" spans="1:104">
      <c r="A656" t="s">
        <v>1779</v>
      </c>
      <c r="B656" t="s">
        <v>1780</v>
      </c>
      <c r="C656" t="s">
        <v>124</v>
      </c>
      <c r="D656" t="s">
        <v>105</v>
      </c>
      <c r="E656">
        <v>2</v>
      </c>
      <c r="F656">
        <v>20142015</v>
      </c>
      <c r="G656">
        <v>27</v>
      </c>
      <c r="H656">
        <v>0.65</v>
      </c>
      <c r="I656">
        <v>0.65</v>
      </c>
      <c r="J656">
        <v>0</v>
      </c>
      <c r="K656">
        <v>0</v>
      </c>
      <c r="L656">
        <v>0</v>
      </c>
      <c r="M656">
        <v>0</v>
      </c>
      <c r="N656">
        <v>0</v>
      </c>
      <c r="O656">
        <v>0</v>
      </c>
      <c r="P656">
        <v>0</v>
      </c>
      <c r="Q656">
        <v>33.33</v>
      </c>
      <c r="R656" t="s">
        <v>1488</v>
      </c>
      <c r="S656" t="s">
        <v>1488</v>
      </c>
      <c r="T656" t="s">
        <v>1488</v>
      </c>
      <c r="U656">
        <v>0.9</v>
      </c>
      <c r="V656">
        <v>-20</v>
      </c>
      <c r="W656">
        <v>0</v>
      </c>
      <c r="X656">
        <v>20</v>
      </c>
      <c r="Y656">
        <v>-1</v>
      </c>
      <c r="Z656">
        <v>0</v>
      </c>
      <c r="AA656">
        <v>1</v>
      </c>
      <c r="AB656">
        <v>0</v>
      </c>
      <c r="AC656">
        <v>33.18</v>
      </c>
      <c r="AD656">
        <v>33.18</v>
      </c>
      <c r="AE656">
        <v>0</v>
      </c>
      <c r="AF656">
        <v>6.06</v>
      </c>
      <c r="AG656">
        <v>27.27</v>
      </c>
      <c r="AH656">
        <v>-1</v>
      </c>
      <c r="AI656">
        <v>1</v>
      </c>
      <c r="AJ656">
        <v>2</v>
      </c>
      <c r="AK656">
        <v>33.18</v>
      </c>
      <c r="AL656">
        <v>66.36</v>
      </c>
      <c r="AM656">
        <v>99.54</v>
      </c>
      <c r="AN656">
        <v>0</v>
      </c>
      <c r="AO656">
        <v>1</v>
      </c>
      <c r="AP656">
        <v>0</v>
      </c>
      <c r="AQ656">
        <v>1</v>
      </c>
      <c r="AR656">
        <v>-28.57</v>
      </c>
      <c r="AS656">
        <v>0</v>
      </c>
      <c r="AT656">
        <v>28.57</v>
      </c>
      <c r="AU656">
        <v>-2</v>
      </c>
      <c r="AV656">
        <v>0</v>
      </c>
      <c r="AW656">
        <v>2</v>
      </c>
      <c r="AX656">
        <v>0</v>
      </c>
      <c r="AY656">
        <v>66.36</v>
      </c>
      <c r="AZ656">
        <v>66.36</v>
      </c>
      <c r="BA656" t="s">
        <v>1488</v>
      </c>
      <c r="BB656">
        <v>0</v>
      </c>
      <c r="BC656">
        <v>0</v>
      </c>
      <c r="BD656">
        <v>-20</v>
      </c>
      <c r="BE656">
        <v>0</v>
      </c>
      <c r="BF656">
        <v>20</v>
      </c>
      <c r="BG656">
        <v>-2</v>
      </c>
      <c r="BH656">
        <v>0</v>
      </c>
      <c r="BI656">
        <v>66.36</v>
      </c>
      <c r="BJ656">
        <v>0</v>
      </c>
      <c r="BK656">
        <v>2</v>
      </c>
      <c r="BL656">
        <v>0</v>
      </c>
      <c r="BM656">
        <v>0</v>
      </c>
      <c r="BN656">
        <v>0</v>
      </c>
      <c r="BO656">
        <v>0</v>
      </c>
      <c r="BP656">
        <v>33.18</v>
      </c>
      <c r="BQ656">
        <v>0</v>
      </c>
      <c r="BR656">
        <v>1</v>
      </c>
      <c r="BS656">
        <v>-1</v>
      </c>
      <c r="BT656">
        <v>0</v>
      </c>
      <c r="BU656" t="s">
        <v>1488</v>
      </c>
      <c r="BV656" t="s">
        <v>1488</v>
      </c>
      <c r="BW656" t="s">
        <v>1488</v>
      </c>
      <c r="BX656">
        <v>50</v>
      </c>
      <c r="BY656">
        <v>38</v>
      </c>
      <c r="BZ656">
        <v>0</v>
      </c>
      <c r="CA656">
        <v>1</v>
      </c>
      <c r="CB656" t="s">
        <v>1488</v>
      </c>
      <c r="CC656">
        <v>0</v>
      </c>
      <c r="CD656">
        <v>1</v>
      </c>
      <c r="CE656">
        <v>0</v>
      </c>
      <c r="CF656">
        <v>1</v>
      </c>
      <c r="CG656">
        <v>0</v>
      </c>
      <c r="CH656">
        <v>0</v>
      </c>
      <c r="CI656">
        <v>0</v>
      </c>
      <c r="CJ656">
        <v>0</v>
      </c>
      <c r="CK656">
        <v>0</v>
      </c>
      <c r="CL656">
        <v>0</v>
      </c>
      <c r="CM656">
        <v>0</v>
      </c>
      <c r="CN656">
        <v>0</v>
      </c>
      <c r="CO656">
        <v>0</v>
      </c>
      <c r="CP656">
        <v>1.81</v>
      </c>
      <c r="CQ656">
        <v>5.62</v>
      </c>
      <c r="CR656">
        <v>24.35</v>
      </c>
      <c r="CS656">
        <v>17.079999999999998</v>
      </c>
      <c r="CT656">
        <v>15.94</v>
      </c>
      <c r="CU656">
        <v>53.75</v>
      </c>
      <c r="CV656">
        <v>46.8</v>
      </c>
      <c r="CW656">
        <v>60.98</v>
      </c>
      <c r="CX656">
        <v>52.48</v>
      </c>
      <c r="CY656">
        <v>49.52</v>
      </c>
      <c r="CZ656">
        <v>56.31</v>
      </c>
    </row>
    <row r="657" spans="1:104">
      <c r="A657" t="s">
        <v>1202</v>
      </c>
      <c r="B657" t="s">
        <v>1203</v>
      </c>
      <c r="C657" t="s">
        <v>124</v>
      </c>
      <c r="D657" t="s">
        <v>767</v>
      </c>
      <c r="E657">
        <v>73</v>
      </c>
      <c r="F657">
        <v>20142015</v>
      </c>
      <c r="G657">
        <v>36</v>
      </c>
      <c r="H657">
        <v>3.1</v>
      </c>
      <c r="I657">
        <v>3.1</v>
      </c>
      <c r="J657">
        <v>0</v>
      </c>
      <c r="K657">
        <v>1</v>
      </c>
      <c r="L657">
        <v>1</v>
      </c>
      <c r="M657">
        <v>0</v>
      </c>
      <c r="N657">
        <v>0.63</v>
      </c>
      <c r="O657">
        <v>0.63</v>
      </c>
      <c r="P657">
        <v>0</v>
      </c>
      <c r="Q657">
        <v>7.98</v>
      </c>
      <c r="R657">
        <v>97.39</v>
      </c>
      <c r="S657">
        <v>0</v>
      </c>
      <c r="T657">
        <v>4.54</v>
      </c>
      <c r="U657">
        <v>1.3</v>
      </c>
      <c r="V657">
        <v>-1.8</v>
      </c>
      <c r="W657">
        <v>9.9</v>
      </c>
      <c r="X657">
        <v>11.7</v>
      </c>
      <c r="Y657">
        <v>-81</v>
      </c>
      <c r="Z657">
        <v>10</v>
      </c>
      <c r="AA657">
        <v>91</v>
      </c>
      <c r="AB657">
        <v>6.32</v>
      </c>
      <c r="AC657">
        <v>57.53</v>
      </c>
      <c r="AD657">
        <v>63.86</v>
      </c>
      <c r="AE657">
        <v>6</v>
      </c>
      <c r="AF657">
        <v>-2.13</v>
      </c>
      <c r="AG657">
        <v>10.11</v>
      </c>
      <c r="AH657">
        <v>-158</v>
      </c>
      <c r="AI657">
        <v>15</v>
      </c>
      <c r="AJ657">
        <v>173</v>
      </c>
      <c r="AK657">
        <v>9.48</v>
      </c>
      <c r="AL657">
        <v>109.38</v>
      </c>
      <c r="AM657">
        <v>118.86</v>
      </c>
      <c r="AN657">
        <v>73.33</v>
      </c>
      <c r="AO657">
        <v>1</v>
      </c>
      <c r="AP657">
        <v>15</v>
      </c>
      <c r="AQ657">
        <v>8</v>
      </c>
      <c r="AR657">
        <v>-2.11</v>
      </c>
      <c r="AS657">
        <v>9.16</v>
      </c>
      <c r="AT657">
        <v>11.27</v>
      </c>
      <c r="AU657">
        <v>-107</v>
      </c>
      <c r="AV657">
        <v>12</v>
      </c>
      <c r="AW657">
        <v>119</v>
      </c>
      <c r="AX657">
        <v>7.59</v>
      </c>
      <c r="AY657">
        <v>75.239999999999995</v>
      </c>
      <c r="AZ657">
        <v>82.82</v>
      </c>
      <c r="BA657">
        <v>91.67</v>
      </c>
      <c r="BB657">
        <v>1</v>
      </c>
      <c r="BC657">
        <v>7</v>
      </c>
      <c r="BD657">
        <v>-1.46</v>
      </c>
      <c r="BE657">
        <v>10.48</v>
      </c>
      <c r="BF657">
        <v>11.94</v>
      </c>
      <c r="BG657">
        <v>-83</v>
      </c>
      <c r="BH657">
        <v>6.95</v>
      </c>
      <c r="BI657">
        <v>59.43</v>
      </c>
      <c r="BJ657">
        <v>11</v>
      </c>
      <c r="BK657">
        <v>94</v>
      </c>
      <c r="BL657">
        <v>6</v>
      </c>
      <c r="BM657">
        <v>-3.29</v>
      </c>
      <c r="BN657">
        <v>11.63</v>
      </c>
      <c r="BO657">
        <v>0.63</v>
      </c>
      <c r="BP657">
        <v>6.95</v>
      </c>
      <c r="BQ657">
        <v>1</v>
      </c>
      <c r="BR657">
        <v>11</v>
      </c>
      <c r="BS657">
        <v>-10</v>
      </c>
      <c r="BT657">
        <v>8.33</v>
      </c>
      <c r="BU657">
        <v>0</v>
      </c>
      <c r="BV657">
        <v>9.09</v>
      </c>
      <c r="BW657">
        <v>8.33</v>
      </c>
      <c r="BX657">
        <v>88.3</v>
      </c>
      <c r="BY657">
        <v>56</v>
      </c>
      <c r="BZ657">
        <v>8</v>
      </c>
      <c r="CA657">
        <v>4</v>
      </c>
      <c r="CB657">
        <v>9.52</v>
      </c>
      <c r="CC657">
        <v>4</v>
      </c>
      <c r="CD657">
        <v>20</v>
      </c>
      <c r="CE657">
        <v>38</v>
      </c>
      <c r="CF657">
        <v>2</v>
      </c>
      <c r="CG657">
        <v>4</v>
      </c>
      <c r="CH657">
        <v>1</v>
      </c>
      <c r="CI657">
        <v>0</v>
      </c>
      <c r="CJ657">
        <v>6</v>
      </c>
      <c r="CK657">
        <v>1</v>
      </c>
      <c r="CL657">
        <v>2</v>
      </c>
      <c r="CM657">
        <v>1</v>
      </c>
      <c r="CN657">
        <v>1</v>
      </c>
      <c r="CO657">
        <v>0</v>
      </c>
      <c r="CP657">
        <v>94.9</v>
      </c>
      <c r="CQ657">
        <v>315.02</v>
      </c>
      <c r="CR657">
        <v>23.15</v>
      </c>
      <c r="CS657">
        <v>17.7</v>
      </c>
      <c r="CT657">
        <v>17.399999999999999</v>
      </c>
      <c r="CU657">
        <v>49.86</v>
      </c>
      <c r="CV657">
        <v>49.93</v>
      </c>
      <c r="CW657">
        <v>47.27</v>
      </c>
      <c r="CX657">
        <v>47.55</v>
      </c>
      <c r="CY657">
        <v>54.38</v>
      </c>
      <c r="CZ657">
        <v>54.54</v>
      </c>
    </row>
    <row r="658" spans="1:104">
      <c r="A658" t="s">
        <v>422</v>
      </c>
      <c r="B658" t="s">
        <v>423</v>
      </c>
      <c r="C658" t="s">
        <v>113</v>
      </c>
      <c r="D658" t="s">
        <v>393</v>
      </c>
      <c r="E658">
        <v>77</v>
      </c>
      <c r="F658">
        <v>20142015</v>
      </c>
      <c r="G658">
        <v>27</v>
      </c>
      <c r="H658">
        <v>3.5</v>
      </c>
      <c r="I658">
        <v>3.5</v>
      </c>
      <c r="J658">
        <v>0</v>
      </c>
      <c r="K658">
        <v>0</v>
      </c>
      <c r="L658">
        <v>0</v>
      </c>
      <c r="M658">
        <v>0</v>
      </c>
      <c r="N658">
        <v>0</v>
      </c>
      <c r="O658">
        <v>0</v>
      </c>
      <c r="P658">
        <v>1</v>
      </c>
      <c r="Q658">
        <v>9.6199999999999992</v>
      </c>
      <c r="R658">
        <v>115.91</v>
      </c>
      <c r="S658" t="s">
        <v>1488</v>
      </c>
      <c r="T658">
        <v>33.33</v>
      </c>
      <c r="U658">
        <v>0.35</v>
      </c>
      <c r="V658">
        <v>-6.14</v>
      </c>
      <c r="W658">
        <v>13.33</v>
      </c>
      <c r="X658">
        <v>19.48</v>
      </c>
      <c r="Y658">
        <v>-22</v>
      </c>
      <c r="Z658">
        <v>4</v>
      </c>
      <c r="AA658">
        <v>26</v>
      </c>
      <c r="AB658">
        <v>9.01</v>
      </c>
      <c r="AC658">
        <v>58.55</v>
      </c>
      <c r="AD658">
        <v>67.56</v>
      </c>
      <c r="AE658">
        <v>0</v>
      </c>
      <c r="AF658">
        <v>-8.8000000000000007</v>
      </c>
      <c r="AG658">
        <v>18.420000000000002</v>
      </c>
      <c r="AH658">
        <v>-42</v>
      </c>
      <c r="AI658">
        <v>5</v>
      </c>
      <c r="AJ658">
        <v>47</v>
      </c>
      <c r="AK658">
        <v>11.26</v>
      </c>
      <c r="AL658">
        <v>105.85</v>
      </c>
      <c r="AM658">
        <v>117.11</v>
      </c>
      <c r="AN658">
        <v>80</v>
      </c>
      <c r="AO658">
        <v>0</v>
      </c>
      <c r="AP658">
        <v>2</v>
      </c>
      <c r="AQ658">
        <v>0</v>
      </c>
      <c r="AR658">
        <v>-8.93</v>
      </c>
      <c r="AS658">
        <v>11.11</v>
      </c>
      <c r="AT658">
        <v>20.05</v>
      </c>
      <c r="AU658">
        <v>-28</v>
      </c>
      <c r="AV658">
        <v>4</v>
      </c>
      <c r="AW658">
        <v>32</v>
      </c>
      <c r="AX658">
        <v>9.01</v>
      </c>
      <c r="AY658">
        <v>72.069999999999993</v>
      </c>
      <c r="AZ658">
        <v>81.08</v>
      </c>
      <c r="BA658">
        <v>100</v>
      </c>
      <c r="BB658">
        <v>0</v>
      </c>
      <c r="BC658">
        <v>0</v>
      </c>
      <c r="BD658">
        <v>-8.65</v>
      </c>
      <c r="BE658">
        <v>15.38</v>
      </c>
      <c r="BF658">
        <v>24.04</v>
      </c>
      <c r="BG658">
        <v>-18</v>
      </c>
      <c r="BH658">
        <v>9.01</v>
      </c>
      <c r="BI658">
        <v>49.55</v>
      </c>
      <c r="BJ658">
        <v>4</v>
      </c>
      <c r="BK658">
        <v>22</v>
      </c>
      <c r="BL658">
        <v>0</v>
      </c>
      <c r="BM658">
        <v>12.28</v>
      </c>
      <c r="BN658">
        <v>21.05</v>
      </c>
      <c r="BO658">
        <v>2.25</v>
      </c>
      <c r="BP658">
        <v>4.5</v>
      </c>
      <c r="BQ658">
        <v>1</v>
      </c>
      <c r="BR658">
        <v>2</v>
      </c>
      <c r="BS658">
        <v>-1</v>
      </c>
      <c r="BT658">
        <v>33.33</v>
      </c>
      <c r="BU658" t="s">
        <v>1488</v>
      </c>
      <c r="BV658">
        <v>25</v>
      </c>
      <c r="BW658">
        <v>25</v>
      </c>
      <c r="BX658">
        <v>90.91</v>
      </c>
      <c r="BY658">
        <v>50</v>
      </c>
      <c r="BZ658">
        <v>4</v>
      </c>
      <c r="CA658">
        <v>1</v>
      </c>
      <c r="CB658">
        <v>40</v>
      </c>
      <c r="CC658">
        <v>4</v>
      </c>
      <c r="CD658">
        <v>9</v>
      </c>
      <c r="CE658">
        <v>6</v>
      </c>
      <c r="CF658">
        <v>0</v>
      </c>
      <c r="CG658">
        <v>0</v>
      </c>
      <c r="CH658">
        <v>0</v>
      </c>
      <c r="CI658">
        <v>0</v>
      </c>
      <c r="CJ658">
        <v>0</v>
      </c>
      <c r="CK658">
        <v>1</v>
      </c>
      <c r="CL658">
        <v>2</v>
      </c>
      <c r="CM658">
        <v>0</v>
      </c>
      <c r="CN658">
        <v>1</v>
      </c>
      <c r="CO658">
        <v>2.25</v>
      </c>
      <c r="CP658">
        <v>26.64</v>
      </c>
      <c r="CQ658">
        <v>340.95</v>
      </c>
      <c r="CR658">
        <v>7.25</v>
      </c>
      <c r="CS658">
        <v>18.18</v>
      </c>
      <c r="CT658">
        <v>17.66</v>
      </c>
      <c r="CU658">
        <v>50.02</v>
      </c>
      <c r="CV658">
        <v>50.37</v>
      </c>
      <c r="CW658">
        <v>55.17</v>
      </c>
      <c r="CX658">
        <v>55.11</v>
      </c>
      <c r="CY658">
        <v>54.5</v>
      </c>
      <c r="CZ658">
        <v>53.7</v>
      </c>
    </row>
    <row r="659" spans="1:104">
      <c r="A659" t="s">
        <v>405</v>
      </c>
      <c r="B659" t="s">
        <v>406</v>
      </c>
      <c r="C659" t="s">
        <v>80</v>
      </c>
      <c r="D659" t="s">
        <v>204</v>
      </c>
      <c r="E659">
        <v>50</v>
      </c>
      <c r="F659">
        <v>20142015</v>
      </c>
      <c r="G659">
        <v>22</v>
      </c>
      <c r="H659">
        <v>0.85099999999999998</v>
      </c>
      <c r="I659">
        <v>0.9</v>
      </c>
      <c r="J659">
        <v>1</v>
      </c>
      <c r="K659">
        <v>0</v>
      </c>
      <c r="L659">
        <v>1</v>
      </c>
      <c r="M659">
        <v>1.08</v>
      </c>
      <c r="N659">
        <v>0</v>
      </c>
      <c r="O659">
        <v>1.08</v>
      </c>
      <c r="P659">
        <v>1</v>
      </c>
      <c r="Q659">
        <v>20.2</v>
      </c>
      <c r="R659">
        <v>103.62</v>
      </c>
      <c r="S659">
        <v>25</v>
      </c>
      <c r="T659">
        <v>2.2599999999999998</v>
      </c>
      <c r="U659">
        <v>1.1200000000000001</v>
      </c>
      <c r="V659">
        <v>12.44</v>
      </c>
      <c r="W659">
        <v>23.08</v>
      </c>
      <c r="X659">
        <v>10.64</v>
      </c>
      <c r="Y659">
        <v>-35</v>
      </c>
      <c r="Z659">
        <v>15</v>
      </c>
      <c r="AA659">
        <v>50</v>
      </c>
      <c r="AB659">
        <v>16.14</v>
      </c>
      <c r="AC659">
        <v>53.8</v>
      </c>
      <c r="AD659">
        <v>69.94</v>
      </c>
      <c r="AE659">
        <v>7</v>
      </c>
      <c r="AF659">
        <v>9.0500000000000007</v>
      </c>
      <c r="AG659">
        <v>11.15</v>
      </c>
      <c r="AH659">
        <v>-59</v>
      </c>
      <c r="AI659">
        <v>20</v>
      </c>
      <c r="AJ659">
        <v>79</v>
      </c>
      <c r="AK659">
        <v>21.52</v>
      </c>
      <c r="AL659">
        <v>85.01</v>
      </c>
      <c r="AM659">
        <v>106.53</v>
      </c>
      <c r="AN659">
        <v>60</v>
      </c>
      <c r="AO659">
        <v>1</v>
      </c>
      <c r="AP659">
        <v>0</v>
      </c>
      <c r="AQ659">
        <v>7</v>
      </c>
      <c r="AR659">
        <v>6.56</v>
      </c>
      <c r="AS659">
        <v>19.48</v>
      </c>
      <c r="AT659">
        <v>12.92</v>
      </c>
      <c r="AU659">
        <v>-47</v>
      </c>
      <c r="AV659">
        <v>15</v>
      </c>
      <c r="AW659">
        <v>62</v>
      </c>
      <c r="AX659">
        <v>16.14</v>
      </c>
      <c r="AY659">
        <v>66.72</v>
      </c>
      <c r="AZ659">
        <v>82.86</v>
      </c>
      <c r="BA659">
        <v>80</v>
      </c>
      <c r="BB659">
        <v>2</v>
      </c>
      <c r="BC659">
        <v>6</v>
      </c>
      <c r="BD659">
        <v>8.3800000000000008</v>
      </c>
      <c r="BE659">
        <v>20.69</v>
      </c>
      <c r="BF659">
        <v>12.31</v>
      </c>
      <c r="BG659">
        <v>-34</v>
      </c>
      <c r="BH659">
        <v>12.91</v>
      </c>
      <c r="BI659">
        <v>49.5</v>
      </c>
      <c r="BJ659">
        <v>12</v>
      </c>
      <c r="BK659">
        <v>46</v>
      </c>
      <c r="BL659">
        <v>4</v>
      </c>
      <c r="BM659">
        <v>11.67</v>
      </c>
      <c r="BN659">
        <v>13.33</v>
      </c>
      <c r="BO659">
        <v>2.15</v>
      </c>
      <c r="BP659">
        <v>6.46</v>
      </c>
      <c r="BQ659">
        <v>2</v>
      </c>
      <c r="BR659">
        <v>6</v>
      </c>
      <c r="BS659">
        <v>-4</v>
      </c>
      <c r="BT659">
        <v>25</v>
      </c>
      <c r="BU659">
        <v>16.670000000000002</v>
      </c>
      <c r="BV659">
        <v>16.670000000000002</v>
      </c>
      <c r="BW659">
        <v>13.33</v>
      </c>
      <c r="BX659">
        <v>86.96</v>
      </c>
      <c r="BY659">
        <v>38</v>
      </c>
      <c r="BZ659">
        <v>0</v>
      </c>
      <c r="CA659">
        <v>1</v>
      </c>
      <c r="CB659">
        <v>10.26</v>
      </c>
      <c r="CC659">
        <v>4</v>
      </c>
      <c r="CD659">
        <v>12</v>
      </c>
      <c r="CE659">
        <v>35</v>
      </c>
      <c r="CF659">
        <v>3</v>
      </c>
      <c r="CG659">
        <v>1</v>
      </c>
      <c r="CH659">
        <v>0</v>
      </c>
      <c r="CI659">
        <v>0</v>
      </c>
      <c r="CJ659">
        <v>3</v>
      </c>
      <c r="CK659">
        <v>0</v>
      </c>
      <c r="CL659">
        <v>1</v>
      </c>
      <c r="CM659">
        <v>0</v>
      </c>
      <c r="CN659">
        <v>1</v>
      </c>
      <c r="CO659">
        <v>1.08</v>
      </c>
      <c r="CP659">
        <v>55.76</v>
      </c>
      <c r="CQ659">
        <v>178.98</v>
      </c>
      <c r="CR659">
        <v>23.75</v>
      </c>
      <c r="CS659">
        <v>18.54</v>
      </c>
      <c r="CT659">
        <v>17.37</v>
      </c>
      <c r="CU659">
        <v>52.25</v>
      </c>
      <c r="CV659">
        <v>50.48</v>
      </c>
      <c r="CW659">
        <v>54.03</v>
      </c>
      <c r="CX659">
        <v>49.37</v>
      </c>
      <c r="CY659">
        <v>54.7</v>
      </c>
      <c r="CZ659">
        <v>53.65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641"/>
  <sheetViews>
    <sheetView workbookViewId="0">
      <selection activeCell="A37" sqref="A37"/>
    </sheetView>
  </sheetViews>
  <sheetFormatPr baseColWidth="10" defaultRowHeight="15" x14ac:dyDescent="0"/>
  <cols>
    <col min="1" max="1" width="11.5" bestFit="1" customWidth="1"/>
    <col min="2" max="2" width="22.33203125" bestFit="1" customWidth="1"/>
    <col min="3" max="3" width="4.1640625" bestFit="1" customWidth="1"/>
    <col min="4" max="4" width="16.1640625" bestFit="1" customWidth="1"/>
    <col min="5" max="5" width="4.1640625" bestFit="1" customWidth="1"/>
    <col min="6" max="6" width="9.1640625" bestFit="1" customWidth="1"/>
    <col min="7" max="7" width="4.33203125" bestFit="1" customWidth="1"/>
    <col min="8" max="9" width="6.1640625" bestFit="1" customWidth="1"/>
    <col min="10" max="12" width="3.1640625" bestFit="1" customWidth="1"/>
    <col min="13" max="15" width="5.1640625" bestFit="1" customWidth="1"/>
    <col min="16" max="16" width="5.5" bestFit="1" customWidth="1"/>
    <col min="17" max="17" width="6.1640625" bestFit="1" customWidth="1"/>
    <col min="18" max="18" width="7.1640625" bestFit="1" customWidth="1"/>
    <col min="19" max="19" width="6.1640625" bestFit="1" customWidth="1"/>
    <col min="20" max="20" width="8.33203125" bestFit="1" customWidth="1"/>
    <col min="21" max="21" width="7.6640625" bestFit="1" customWidth="1"/>
    <col min="22" max="22" width="8.1640625" bestFit="1" customWidth="1"/>
    <col min="23" max="23" width="6.1640625" bestFit="1" customWidth="1"/>
    <col min="24" max="24" width="7.83203125" bestFit="1" customWidth="1"/>
    <col min="25" max="25" width="5.6640625" bestFit="1" customWidth="1"/>
    <col min="26" max="26" width="4.1640625" bestFit="1" customWidth="1"/>
    <col min="27" max="27" width="4.33203125" bestFit="1" customWidth="1"/>
    <col min="28" max="28" width="6.1640625" bestFit="1" customWidth="1"/>
    <col min="29" max="30" width="6.33203125" bestFit="1" customWidth="1"/>
    <col min="31" max="31" width="4.1640625" bestFit="1" customWidth="1"/>
    <col min="32" max="32" width="7.1640625" bestFit="1" customWidth="1"/>
    <col min="33" max="33" width="7" bestFit="1" customWidth="1"/>
    <col min="34" max="34" width="4.83203125" bestFit="1" customWidth="1"/>
    <col min="35" max="36" width="5.1640625" bestFit="1" customWidth="1"/>
    <col min="37" max="38" width="6.1640625" bestFit="1" customWidth="1"/>
    <col min="39" max="39" width="7.1640625" bestFit="1" customWidth="1"/>
    <col min="40" max="40" width="7.5" bestFit="1" customWidth="1"/>
    <col min="41" max="43" width="4.1640625" bestFit="1" customWidth="1"/>
    <col min="44" max="44" width="7" bestFit="1" customWidth="1"/>
    <col min="45" max="45" width="6.1640625" bestFit="1" customWidth="1"/>
    <col min="46" max="46" width="6.83203125" bestFit="1" customWidth="1"/>
    <col min="47" max="47" width="4.83203125" bestFit="1" customWidth="1"/>
    <col min="48" max="49" width="5.1640625" bestFit="1" customWidth="1"/>
    <col min="50" max="52" width="6.1640625" bestFit="1" customWidth="1"/>
    <col min="53" max="53" width="7.33203125" bestFit="1" customWidth="1"/>
    <col min="54" max="55" width="4.1640625" bestFit="1" customWidth="1"/>
    <col min="56" max="56" width="7" bestFit="1" customWidth="1"/>
    <col min="57" max="57" width="6.1640625" bestFit="1" customWidth="1"/>
    <col min="58" max="58" width="6.83203125" bestFit="1" customWidth="1"/>
    <col min="59" max="59" width="4.83203125" bestFit="1" customWidth="1"/>
    <col min="60" max="61" width="6.1640625" bestFit="1" customWidth="1"/>
    <col min="62" max="64" width="4.1640625" bestFit="1" customWidth="1"/>
    <col min="65" max="65" width="7.33203125" bestFit="1" customWidth="1"/>
    <col min="66" max="66" width="7.1640625" bestFit="1" customWidth="1"/>
    <col min="67" max="67" width="5.5" bestFit="1" customWidth="1"/>
    <col min="68" max="68" width="5.6640625" bestFit="1" customWidth="1"/>
    <col min="69" max="69" width="3.5" bestFit="1" customWidth="1"/>
    <col min="70" max="70" width="3.6640625" bestFit="1" customWidth="1"/>
    <col min="71" max="71" width="4.83203125" bestFit="1" customWidth="1"/>
    <col min="72" max="72" width="6.1640625" bestFit="1" customWidth="1"/>
    <col min="73" max="73" width="8.6640625" bestFit="1" customWidth="1"/>
    <col min="74" max="74" width="6.1640625" bestFit="1" customWidth="1"/>
    <col min="75" max="75" width="9" bestFit="1" customWidth="1"/>
    <col min="76" max="78" width="6.1640625" bestFit="1" customWidth="1"/>
    <col min="79" max="79" width="5.33203125" bestFit="1" customWidth="1"/>
    <col min="80" max="80" width="6.1640625" bestFit="1" customWidth="1"/>
    <col min="81" max="83" width="4.33203125" bestFit="1" customWidth="1"/>
    <col min="84" max="84" width="4.1640625" bestFit="1" customWidth="1"/>
    <col min="85" max="85" width="4.5" bestFit="1" customWidth="1"/>
    <col min="86" max="87" width="3.33203125" bestFit="1" customWidth="1"/>
    <col min="88" max="88" width="4.1640625" bestFit="1" customWidth="1"/>
    <col min="89" max="89" width="3.6640625" bestFit="1" customWidth="1"/>
    <col min="90" max="90" width="3.1640625" bestFit="1" customWidth="1"/>
    <col min="91" max="91" width="3.5" bestFit="1" customWidth="1"/>
    <col min="92" max="92" width="4.1640625" bestFit="1" customWidth="1"/>
    <col min="93" max="93" width="7.5" bestFit="1" customWidth="1"/>
    <col min="94" max="95" width="8.1640625" bestFit="1" customWidth="1"/>
    <col min="96" max="96" width="6.1640625" bestFit="1" customWidth="1"/>
    <col min="97" max="100" width="6.5" bestFit="1" customWidth="1"/>
    <col min="101" max="103" width="6.1640625" bestFit="1" customWidth="1"/>
    <col min="104" max="104" width="6.33203125" bestFit="1" customWidth="1"/>
  </cols>
  <sheetData>
    <row r="1" spans="1:104">
      <c r="A1" s="125" t="s">
        <v>1836</v>
      </c>
    </row>
    <row r="2" spans="1:104">
      <c r="A2" t="s">
        <v>1439</v>
      </c>
      <c r="B2" t="s">
        <v>0</v>
      </c>
      <c r="C2" t="s">
        <v>1</v>
      </c>
      <c r="D2" t="s">
        <v>2</v>
      </c>
      <c r="E2" t="s">
        <v>3</v>
      </c>
      <c r="F2" t="s">
        <v>1446</v>
      </c>
      <c r="G2" t="s">
        <v>1447</v>
      </c>
      <c r="H2" t="s">
        <v>1448</v>
      </c>
      <c r="I2" t="s">
        <v>1449</v>
      </c>
      <c r="J2" t="s">
        <v>4</v>
      </c>
      <c r="K2" t="s">
        <v>5</v>
      </c>
      <c r="L2" t="s">
        <v>6</v>
      </c>
      <c r="M2" t="s">
        <v>1450</v>
      </c>
      <c r="N2" t="s">
        <v>7</v>
      </c>
      <c r="O2" t="s">
        <v>8</v>
      </c>
      <c r="P2" t="s">
        <v>1451</v>
      </c>
      <c r="Q2" t="s">
        <v>9</v>
      </c>
      <c r="R2" t="s">
        <v>1452</v>
      </c>
      <c r="S2" t="s">
        <v>10</v>
      </c>
      <c r="T2" t="s">
        <v>1453</v>
      </c>
      <c r="U2" t="s">
        <v>11</v>
      </c>
      <c r="V2" t="s">
        <v>12</v>
      </c>
      <c r="W2" t="s">
        <v>13</v>
      </c>
      <c r="X2" t="s">
        <v>14</v>
      </c>
      <c r="Y2" t="s">
        <v>15</v>
      </c>
      <c r="Z2" t="s">
        <v>16</v>
      </c>
      <c r="AA2" t="s">
        <v>17</v>
      </c>
      <c r="AB2" t="s">
        <v>18</v>
      </c>
      <c r="AC2" t="s">
        <v>1454</v>
      </c>
      <c r="AD2" t="s">
        <v>19</v>
      </c>
      <c r="AE2" t="s">
        <v>20</v>
      </c>
      <c r="AF2" t="s">
        <v>21</v>
      </c>
      <c r="AG2" t="s">
        <v>22</v>
      </c>
      <c r="AH2" t="s">
        <v>23</v>
      </c>
      <c r="AI2" t="s">
        <v>24</v>
      </c>
      <c r="AJ2" t="s">
        <v>25</v>
      </c>
      <c r="AK2" t="s">
        <v>26</v>
      </c>
      <c r="AL2" t="s">
        <v>27</v>
      </c>
      <c r="AM2" t="s">
        <v>28</v>
      </c>
      <c r="AN2" t="s">
        <v>29</v>
      </c>
      <c r="AO2" t="s">
        <v>1455</v>
      </c>
      <c r="AP2" t="s">
        <v>30</v>
      </c>
      <c r="AQ2" t="s">
        <v>31</v>
      </c>
      <c r="AR2" t="s">
        <v>1456</v>
      </c>
      <c r="AS2" t="s">
        <v>1457</v>
      </c>
      <c r="AT2" t="s">
        <v>1458</v>
      </c>
      <c r="AU2" t="s">
        <v>1459</v>
      </c>
      <c r="AV2" t="s">
        <v>1460</v>
      </c>
      <c r="AW2" t="s">
        <v>1461</v>
      </c>
      <c r="AX2" t="s">
        <v>1462</v>
      </c>
      <c r="AY2" t="s">
        <v>1463</v>
      </c>
      <c r="AZ2" t="s">
        <v>1464</v>
      </c>
      <c r="BA2" t="s">
        <v>1465</v>
      </c>
      <c r="BB2" t="s">
        <v>32</v>
      </c>
      <c r="BC2" t="s">
        <v>33</v>
      </c>
      <c r="BD2" t="s">
        <v>34</v>
      </c>
      <c r="BE2" t="s">
        <v>35</v>
      </c>
      <c r="BF2" t="s">
        <v>36</v>
      </c>
      <c r="BG2" t="s">
        <v>37</v>
      </c>
      <c r="BH2" t="s">
        <v>38</v>
      </c>
      <c r="BI2" t="s">
        <v>39</v>
      </c>
      <c r="BJ2" t="s">
        <v>40</v>
      </c>
      <c r="BK2" t="s">
        <v>41</v>
      </c>
      <c r="BL2" t="s">
        <v>42</v>
      </c>
      <c r="BM2" t="s">
        <v>1466</v>
      </c>
      <c r="BN2" t="s">
        <v>43</v>
      </c>
      <c r="BO2" t="s">
        <v>44</v>
      </c>
      <c r="BP2" t="s">
        <v>45</v>
      </c>
      <c r="BQ2" t="s">
        <v>46</v>
      </c>
      <c r="BR2" t="s">
        <v>47</v>
      </c>
      <c r="BS2" t="s">
        <v>48</v>
      </c>
      <c r="BT2" t="s">
        <v>49</v>
      </c>
      <c r="BU2" t="s">
        <v>1467</v>
      </c>
      <c r="BV2" t="s">
        <v>1468</v>
      </c>
      <c r="BW2" t="s">
        <v>1469</v>
      </c>
      <c r="BX2" t="s">
        <v>1470</v>
      </c>
      <c r="BY2" t="s">
        <v>1471</v>
      </c>
      <c r="BZ2" t="s">
        <v>50</v>
      </c>
      <c r="CA2" t="s">
        <v>51</v>
      </c>
      <c r="CB2" t="s">
        <v>1472</v>
      </c>
      <c r="CC2" t="s">
        <v>1473</v>
      </c>
      <c r="CD2" t="s">
        <v>1474</v>
      </c>
      <c r="CE2" t="s">
        <v>1475</v>
      </c>
      <c r="CF2" t="s">
        <v>52</v>
      </c>
      <c r="CG2" t="s">
        <v>53</v>
      </c>
      <c r="CH2" t="s">
        <v>1476</v>
      </c>
      <c r="CI2" t="s">
        <v>1477</v>
      </c>
      <c r="CJ2" t="s">
        <v>1478</v>
      </c>
      <c r="CK2" t="s">
        <v>1479</v>
      </c>
      <c r="CL2" t="s">
        <v>54</v>
      </c>
      <c r="CM2" t="s">
        <v>1480</v>
      </c>
      <c r="CN2" t="s">
        <v>1481</v>
      </c>
      <c r="CO2" t="s">
        <v>55</v>
      </c>
      <c r="CP2" t="s">
        <v>56</v>
      </c>
      <c r="CQ2" t="s">
        <v>1482</v>
      </c>
      <c r="CR2" t="s">
        <v>57</v>
      </c>
      <c r="CS2" t="s">
        <v>58</v>
      </c>
      <c r="CT2" t="s">
        <v>59</v>
      </c>
      <c r="CU2" t="s">
        <v>1483</v>
      </c>
      <c r="CV2" t="s">
        <v>1484</v>
      </c>
      <c r="CW2" t="s">
        <v>1485</v>
      </c>
      <c r="CX2" t="s">
        <v>1486</v>
      </c>
      <c r="CY2" t="s">
        <v>1440</v>
      </c>
      <c r="CZ2" t="s">
        <v>1487</v>
      </c>
    </row>
    <row r="3" spans="1:104">
      <c r="A3" t="s">
        <v>198</v>
      </c>
      <c r="B3" t="s">
        <v>199</v>
      </c>
      <c r="C3" t="s">
        <v>113</v>
      </c>
      <c r="D3" t="s">
        <v>81</v>
      </c>
      <c r="E3">
        <v>71</v>
      </c>
      <c r="F3">
        <v>20142015</v>
      </c>
      <c r="G3">
        <v>27</v>
      </c>
      <c r="H3">
        <v>2</v>
      </c>
      <c r="I3">
        <v>1.8</v>
      </c>
      <c r="J3">
        <v>13</v>
      </c>
      <c r="K3">
        <v>12</v>
      </c>
      <c r="L3">
        <v>25</v>
      </c>
      <c r="M3">
        <v>0.83</v>
      </c>
      <c r="N3">
        <v>0.77</v>
      </c>
      <c r="O3">
        <v>1.6</v>
      </c>
      <c r="P3">
        <v>4</v>
      </c>
      <c r="Q3">
        <v>56.17</v>
      </c>
      <c r="R3">
        <v>100.16</v>
      </c>
      <c r="S3">
        <v>12.04</v>
      </c>
      <c r="T3">
        <v>10.65</v>
      </c>
      <c r="U3">
        <v>13.22</v>
      </c>
      <c r="V3">
        <v>4.83</v>
      </c>
      <c r="W3">
        <v>57.22</v>
      </c>
      <c r="X3">
        <v>52.39</v>
      </c>
      <c r="Y3">
        <v>104</v>
      </c>
      <c r="Z3">
        <v>412</v>
      </c>
      <c r="AA3">
        <v>308</v>
      </c>
      <c r="AB3">
        <v>26.33</v>
      </c>
      <c r="AC3">
        <v>19.68</v>
      </c>
      <c r="AD3">
        <v>46.01</v>
      </c>
      <c r="AE3">
        <v>110</v>
      </c>
      <c r="AF3">
        <v>3.64</v>
      </c>
      <c r="AG3">
        <v>52.53</v>
      </c>
      <c r="AH3">
        <v>184</v>
      </c>
      <c r="AI3">
        <v>837</v>
      </c>
      <c r="AJ3">
        <v>653</v>
      </c>
      <c r="AK3">
        <v>53.49</v>
      </c>
      <c r="AL3">
        <v>41.73</v>
      </c>
      <c r="AM3">
        <v>95.22</v>
      </c>
      <c r="AN3">
        <v>53.88</v>
      </c>
      <c r="AO3">
        <v>30</v>
      </c>
      <c r="AP3">
        <v>15</v>
      </c>
      <c r="AQ3">
        <v>170</v>
      </c>
      <c r="AR3">
        <v>3.52</v>
      </c>
      <c r="AS3">
        <v>54.73</v>
      </c>
      <c r="AT3">
        <v>51.21</v>
      </c>
      <c r="AU3">
        <v>106</v>
      </c>
      <c r="AV3">
        <v>613</v>
      </c>
      <c r="AW3">
        <v>507</v>
      </c>
      <c r="AX3">
        <v>39.17</v>
      </c>
      <c r="AY3">
        <v>32.4</v>
      </c>
      <c r="AZ3">
        <v>71.569999999999993</v>
      </c>
      <c r="BA3">
        <v>73.569999999999993</v>
      </c>
      <c r="BB3">
        <v>32</v>
      </c>
      <c r="BC3">
        <v>140</v>
      </c>
      <c r="BD3">
        <v>4.53</v>
      </c>
      <c r="BE3">
        <v>54.6</v>
      </c>
      <c r="BF3">
        <v>50.07</v>
      </c>
      <c r="BG3">
        <v>76</v>
      </c>
      <c r="BH3">
        <v>28.82</v>
      </c>
      <c r="BI3">
        <v>23.96</v>
      </c>
      <c r="BJ3">
        <v>451</v>
      </c>
      <c r="BK3">
        <v>375</v>
      </c>
      <c r="BL3">
        <v>108</v>
      </c>
      <c r="BM3">
        <v>5.07</v>
      </c>
      <c r="BN3">
        <v>50</v>
      </c>
      <c r="BO3">
        <v>2.4300000000000002</v>
      </c>
      <c r="BP3">
        <v>1.98</v>
      </c>
      <c r="BQ3">
        <v>38</v>
      </c>
      <c r="BR3">
        <v>31</v>
      </c>
      <c r="BS3">
        <v>7</v>
      </c>
      <c r="BT3">
        <v>55.07</v>
      </c>
      <c r="BU3">
        <v>9.2899999999999991</v>
      </c>
      <c r="BV3">
        <v>8.43</v>
      </c>
      <c r="BW3">
        <v>6.2</v>
      </c>
      <c r="BX3">
        <v>91.73</v>
      </c>
      <c r="BY3">
        <v>47</v>
      </c>
      <c r="BZ3">
        <v>5</v>
      </c>
      <c r="CA3">
        <v>4</v>
      </c>
      <c r="CB3">
        <v>63.13</v>
      </c>
      <c r="CC3">
        <v>375</v>
      </c>
      <c r="CD3">
        <v>326</v>
      </c>
      <c r="CE3">
        <v>219</v>
      </c>
      <c r="CF3">
        <v>137</v>
      </c>
      <c r="CG3">
        <v>114</v>
      </c>
      <c r="CH3">
        <v>9</v>
      </c>
      <c r="CI3">
        <v>3</v>
      </c>
      <c r="CJ3">
        <v>95</v>
      </c>
      <c r="CK3">
        <v>25</v>
      </c>
      <c r="CL3">
        <v>13</v>
      </c>
      <c r="CM3">
        <v>13</v>
      </c>
      <c r="CN3">
        <v>17</v>
      </c>
      <c r="CO3">
        <v>0.26</v>
      </c>
      <c r="CP3">
        <v>938.9</v>
      </c>
      <c r="CQ3">
        <v>2369.6799999999998</v>
      </c>
      <c r="CR3">
        <v>28.38</v>
      </c>
      <c r="CS3">
        <v>18.64</v>
      </c>
      <c r="CT3">
        <v>17.79</v>
      </c>
      <c r="CU3">
        <v>53.38</v>
      </c>
      <c r="CV3">
        <v>49.89</v>
      </c>
      <c r="CW3">
        <v>53.48</v>
      </c>
      <c r="CX3">
        <v>46.72</v>
      </c>
      <c r="CY3">
        <v>54.69</v>
      </c>
      <c r="CZ3">
        <v>54.93</v>
      </c>
    </row>
    <row r="4" spans="1:104">
      <c r="A4" t="s">
        <v>972</v>
      </c>
      <c r="B4" t="s">
        <v>973</v>
      </c>
      <c r="C4" t="s">
        <v>68</v>
      </c>
      <c r="D4" t="s">
        <v>116</v>
      </c>
      <c r="E4">
        <v>70</v>
      </c>
      <c r="F4">
        <v>20142015</v>
      </c>
      <c r="G4">
        <v>37</v>
      </c>
      <c r="H4">
        <v>0.85</v>
      </c>
      <c r="I4">
        <v>0.7</v>
      </c>
      <c r="J4">
        <v>1</v>
      </c>
      <c r="K4">
        <v>5</v>
      </c>
      <c r="L4">
        <v>6</v>
      </c>
      <c r="M4">
        <v>0.12</v>
      </c>
      <c r="N4">
        <v>0.61</v>
      </c>
      <c r="O4">
        <v>0.73</v>
      </c>
      <c r="P4">
        <v>-3</v>
      </c>
      <c r="Q4">
        <v>47.72</v>
      </c>
      <c r="R4">
        <v>99.21</v>
      </c>
      <c r="S4">
        <v>2.27</v>
      </c>
      <c r="T4">
        <v>-3.61</v>
      </c>
      <c r="U4">
        <v>7.04</v>
      </c>
      <c r="V4">
        <v>-9.19</v>
      </c>
      <c r="W4">
        <v>44.17</v>
      </c>
      <c r="X4">
        <v>53.37</v>
      </c>
      <c r="Y4">
        <v>-43</v>
      </c>
      <c r="Z4">
        <v>163</v>
      </c>
      <c r="AA4">
        <v>206</v>
      </c>
      <c r="AB4">
        <v>19.850000000000001</v>
      </c>
      <c r="AC4">
        <v>25.09</v>
      </c>
      <c r="AD4">
        <v>44.94</v>
      </c>
      <c r="AE4">
        <v>41</v>
      </c>
      <c r="AF4">
        <v>-5.87</v>
      </c>
      <c r="AG4">
        <v>53.59</v>
      </c>
      <c r="AH4">
        <v>-34</v>
      </c>
      <c r="AI4">
        <v>356</v>
      </c>
      <c r="AJ4">
        <v>390</v>
      </c>
      <c r="AK4">
        <v>43.36</v>
      </c>
      <c r="AL4">
        <v>47.5</v>
      </c>
      <c r="AM4">
        <v>90.85</v>
      </c>
      <c r="AN4">
        <v>55.06</v>
      </c>
      <c r="AO4">
        <v>10</v>
      </c>
      <c r="AP4">
        <v>11</v>
      </c>
      <c r="AQ4">
        <v>67</v>
      </c>
      <c r="AR4">
        <v>-6.12</v>
      </c>
      <c r="AS4">
        <v>47.73</v>
      </c>
      <c r="AT4">
        <v>53.85</v>
      </c>
      <c r="AU4">
        <v>-25</v>
      </c>
      <c r="AV4">
        <v>263</v>
      </c>
      <c r="AW4">
        <v>288</v>
      </c>
      <c r="AX4">
        <v>32.03</v>
      </c>
      <c r="AY4">
        <v>35.07</v>
      </c>
      <c r="AZ4">
        <v>67.099999999999994</v>
      </c>
      <c r="BA4">
        <v>74.52</v>
      </c>
      <c r="BB4">
        <v>13</v>
      </c>
      <c r="BC4">
        <v>57</v>
      </c>
      <c r="BD4">
        <v>-4.72</v>
      </c>
      <c r="BE4">
        <v>49.12</v>
      </c>
      <c r="BF4">
        <v>53.84</v>
      </c>
      <c r="BG4">
        <v>-7</v>
      </c>
      <c r="BH4">
        <v>23.87</v>
      </c>
      <c r="BI4">
        <v>24.72</v>
      </c>
      <c r="BJ4">
        <v>196</v>
      </c>
      <c r="BK4">
        <v>203</v>
      </c>
      <c r="BL4">
        <v>44</v>
      </c>
      <c r="BM4">
        <v>-7.47</v>
      </c>
      <c r="BN4">
        <v>53.3</v>
      </c>
      <c r="BO4">
        <v>1.34</v>
      </c>
      <c r="BP4">
        <v>1.58</v>
      </c>
      <c r="BQ4">
        <v>11</v>
      </c>
      <c r="BR4">
        <v>13</v>
      </c>
      <c r="BS4">
        <v>-2</v>
      </c>
      <c r="BT4">
        <v>45.83</v>
      </c>
      <c r="BU4">
        <v>1.75</v>
      </c>
      <c r="BV4">
        <v>5.61</v>
      </c>
      <c r="BW4">
        <v>4.18</v>
      </c>
      <c r="BX4">
        <v>93.6</v>
      </c>
      <c r="BY4">
        <v>37</v>
      </c>
      <c r="BZ4">
        <v>7</v>
      </c>
      <c r="CA4">
        <v>12</v>
      </c>
      <c r="CB4">
        <v>50.8</v>
      </c>
      <c r="CC4">
        <v>95</v>
      </c>
      <c r="CD4">
        <v>162</v>
      </c>
      <c r="CE4">
        <v>92</v>
      </c>
      <c r="CF4">
        <v>169</v>
      </c>
      <c r="CG4">
        <v>70</v>
      </c>
      <c r="CH4">
        <v>3</v>
      </c>
      <c r="CI4">
        <v>2</v>
      </c>
      <c r="CJ4">
        <v>43</v>
      </c>
      <c r="CK4">
        <v>5</v>
      </c>
      <c r="CL4">
        <v>4</v>
      </c>
      <c r="CM4">
        <v>5</v>
      </c>
      <c r="CN4">
        <v>2</v>
      </c>
      <c r="CO4">
        <v>-0.37</v>
      </c>
      <c r="CP4">
        <v>492.68</v>
      </c>
      <c r="CQ4">
        <v>2812.93</v>
      </c>
      <c r="CR4">
        <v>14.9</v>
      </c>
      <c r="CS4">
        <v>16.350000000000001</v>
      </c>
      <c r="CT4">
        <v>16.88</v>
      </c>
      <c r="CU4">
        <v>49.05</v>
      </c>
      <c r="CV4">
        <v>49.99</v>
      </c>
      <c r="CW4">
        <v>50.46</v>
      </c>
      <c r="CX4">
        <v>52.41</v>
      </c>
      <c r="CY4">
        <v>53.68</v>
      </c>
      <c r="CZ4">
        <v>53.69</v>
      </c>
    </row>
    <row r="5" spans="1:104">
      <c r="A5" t="s">
        <v>595</v>
      </c>
      <c r="B5" t="s">
        <v>596</v>
      </c>
      <c r="C5" t="s">
        <v>62</v>
      </c>
      <c r="D5" t="s">
        <v>195</v>
      </c>
      <c r="E5">
        <v>82</v>
      </c>
      <c r="F5">
        <v>20142015</v>
      </c>
      <c r="G5">
        <v>25</v>
      </c>
      <c r="H5">
        <v>2.8</v>
      </c>
      <c r="I5">
        <v>2.0449999999999999</v>
      </c>
      <c r="J5">
        <v>4</v>
      </c>
      <c r="K5">
        <v>14</v>
      </c>
      <c r="L5">
        <v>18</v>
      </c>
      <c r="M5">
        <v>0.18</v>
      </c>
      <c r="N5">
        <v>0.63</v>
      </c>
      <c r="O5">
        <v>0.81</v>
      </c>
      <c r="P5">
        <v>-4</v>
      </c>
      <c r="Q5">
        <v>51.02</v>
      </c>
      <c r="R5">
        <v>100.71</v>
      </c>
      <c r="S5">
        <v>6.25</v>
      </c>
      <c r="T5">
        <v>-3.81</v>
      </c>
      <c r="U5">
        <v>16.23</v>
      </c>
      <c r="V5">
        <v>0.24</v>
      </c>
      <c r="W5">
        <v>52.28</v>
      </c>
      <c r="X5">
        <v>52.04</v>
      </c>
      <c r="Y5">
        <v>49</v>
      </c>
      <c r="Z5">
        <v>562</v>
      </c>
      <c r="AA5">
        <v>513</v>
      </c>
      <c r="AB5">
        <v>25.34</v>
      </c>
      <c r="AC5">
        <v>23.13</v>
      </c>
      <c r="AD5">
        <v>48.47</v>
      </c>
      <c r="AE5">
        <v>37</v>
      </c>
      <c r="AF5">
        <v>-0.52</v>
      </c>
      <c r="AG5">
        <v>51.53</v>
      </c>
      <c r="AH5">
        <v>47</v>
      </c>
      <c r="AI5">
        <v>1181</v>
      </c>
      <c r="AJ5">
        <v>1134</v>
      </c>
      <c r="AK5">
        <v>53.25</v>
      </c>
      <c r="AL5">
        <v>51.14</v>
      </c>
      <c r="AM5">
        <v>104.39</v>
      </c>
      <c r="AN5">
        <v>49.11</v>
      </c>
      <c r="AO5">
        <v>57</v>
      </c>
      <c r="AP5">
        <v>127</v>
      </c>
      <c r="AQ5">
        <v>156</v>
      </c>
      <c r="AR5">
        <v>-1.02</v>
      </c>
      <c r="AS5">
        <v>50.84</v>
      </c>
      <c r="AT5">
        <v>51.86</v>
      </c>
      <c r="AU5">
        <v>28</v>
      </c>
      <c r="AV5">
        <v>845</v>
      </c>
      <c r="AW5">
        <v>817</v>
      </c>
      <c r="AX5">
        <v>38.1</v>
      </c>
      <c r="AY5">
        <v>36.840000000000003</v>
      </c>
      <c r="AZ5">
        <v>74.94</v>
      </c>
      <c r="BA5">
        <v>68.64</v>
      </c>
      <c r="BB5">
        <v>35</v>
      </c>
      <c r="BC5">
        <v>99</v>
      </c>
      <c r="BD5">
        <v>-2.1</v>
      </c>
      <c r="BE5">
        <v>49.32</v>
      </c>
      <c r="BF5">
        <v>51.42</v>
      </c>
      <c r="BG5">
        <v>-16</v>
      </c>
      <c r="BH5">
        <v>26.15</v>
      </c>
      <c r="BI5">
        <v>26.88</v>
      </c>
      <c r="BJ5">
        <v>580</v>
      </c>
      <c r="BK5">
        <v>596</v>
      </c>
      <c r="BL5">
        <v>64</v>
      </c>
      <c r="BM5">
        <v>-0.83</v>
      </c>
      <c r="BN5">
        <v>52.55</v>
      </c>
      <c r="BO5">
        <v>2.0299999999999998</v>
      </c>
      <c r="BP5">
        <v>1.89</v>
      </c>
      <c r="BQ5">
        <v>45</v>
      </c>
      <c r="BR5">
        <v>42</v>
      </c>
      <c r="BS5">
        <v>3</v>
      </c>
      <c r="BT5">
        <v>51.72</v>
      </c>
      <c r="BU5">
        <v>4.04</v>
      </c>
      <c r="BV5">
        <v>7.76</v>
      </c>
      <c r="BW5">
        <v>5.33</v>
      </c>
      <c r="BX5">
        <v>92.95</v>
      </c>
      <c r="BY5">
        <v>40</v>
      </c>
      <c r="BZ5">
        <v>0</v>
      </c>
      <c r="CA5">
        <v>0</v>
      </c>
      <c r="CB5">
        <v>50.42</v>
      </c>
      <c r="CC5">
        <v>420</v>
      </c>
      <c r="CD5">
        <v>518</v>
      </c>
      <c r="CE5">
        <v>413</v>
      </c>
      <c r="CF5">
        <v>108</v>
      </c>
      <c r="CG5">
        <v>168</v>
      </c>
      <c r="CH5">
        <v>5</v>
      </c>
      <c r="CI5">
        <v>9</v>
      </c>
      <c r="CJ5">
        <v>60</v>
      </c>
      <c r="CK5">
        <v>33</v>
      </c>
      <c r="CL5">
        <v>14</v>
      </c>
      <c r="CM5">
        <v>9</v>
      </c>
      <c r="CN5">
        <v>5</v>
      </c>
      <c r="CO5">
        <v>-0.18</v>
      </c>
      <c r="CP5">
        <v>1330.58</v>
      </c>
      <c r="CQ5">
        <v>2587.6799999999998</v>
      </c>
      <c r="CR5">
        <v>33.96</v>
      </c>
      <c r="CS5">
        <v>16.98</v>
      </c>
      <c r="CT5">
        <v>17.329999999999998</v>
      </c>
      <c r="CU5">
        <v>50.24</v>
      </c>
      <c r="CV5">
        <v>50.05</v>
      </c>
      <c r="CW5">
        <v>54.04</v>
      </c>
      <c r="CX5">
        <v>53.52</v>
      </c>
      <c r="CY5">
        <v>54</v>
      </c>
      <c r="CZ5">
        <v>53.9</v>
      </c>
    </row>
    <row r="6" spans="1:104">
      <c r="A6" t="s">
        <v>1190</v>
      </c>
      <c r="B6" t="s">
        <v>1191</v>
      </c>
      <c r="C6" t="s">
        <v>68</v>
      </c>
      <c r="D6" t="s">
        <v>81</v>
      </c>
      <c r="E6">
        <v>68</v>
      </c>
      <c r="F6">
        <v>20142015</v>
      </c>
      <c r="G6">
        <v>25</v>
      </c>
      <c r="H6">
        <v>0.76500000000000001</v>
      </c>
      <c r="I6">
        <v>0.73299999999999998</v>
      </c>
      <c r="J6">
        <v>2</v>
      </c>
      <c r="K6">
        <v>5</v>
      </c>
      <c r="L6">
        <v>7</v>
      </c>
      <c r="M6">
        <v>0.19</v>
      </c>
      <c r="N6">
        <v>0.49</v>
      </c>
      <c r="O6">
        <v>0.68</v>
      </c>
      <c r="P6">
        <v>-7</v>
      </c>
      <c r="Q6">
        <v>44.34</v>
      </c>
      <c r="R6">
        <v>98.92</v>
      </c>
      <c r="S6">
        <v>3.17</v>
      </c>
      <c r="T6">
        <v>-19.14</v>
      </c>
      <c r="U6">
        <v>9.08</v>
      </c>
      <c r="V6">
        <v>-10.67</v>
      </c>
      <c r="W6">
        <v>45.13</v>
      </c>
      <c r="X6">
        <v>55.8</v>
      </c>
      <c r="Y6">
        <v>-44</v>
      </c>
      <c r="Z6">
        <v>204</v>
      </c>
      <c r="AA6">
        <v>248</v>
      </c>
      <c r="AB6">
        <v>19.809999999999999</v>
      </c>
      <c r="AC6">
        <v>24.09</v>
      </c>
      <c r="AD6">
        <v>43.9</v>
      </c>
      <c r="AE6">
        <v>51</v>
      </c>
      <c r="AF6">
        <v>-11.17</v>
      </c>
      <c r="AG6">
        <v>55.51</v>
      </c>
      <c r="AH6">
        <v>-109</v>
      </c>
      <c r="AI6">
        <v>427</v>
      </c>
      <c r="AJ6">
        <v>536</v>
      </c>
      <c r="AK6">
        <v>41.47</v>
      </c>
      <c r="AL6">
        <v>52.06</v>
      </c>
      <c r="AM6">
        <v>93.53</v>
      </c>
      <c r="AN6">
        <v>57.38</v>
      </c>
      <c r="AO6">
        <v>13</v>
      </c>
      <c r="AP6">
        <v>17</v>
      </c>
      <c r="AQ6">
        <v>89</v>
      </c>
      <c r="AR6">
        <v>-8.92</v>
      </c>
      <c r="AS6">
        <v>44.51</v>
      </c>
      <c r="AT6">
        <v>53.43</v>
      </c>
      <c r="AU6">
        <v>-79</v>
      </c>
      <c r="AV6">
        <v>320</v>
      </c>
      <c r="AW6">
        <v>399</v>
      </c>
      <c r="AX6">
        <v>31.08</v>
      </c>
      <c r="AY6">
        <v>38.75</v>
      </c>
      <c r="AZ6">
        <v>69.83</v>
      </c>
      <c r="BA6">
        <v>76.56</v>
      </c>
      <c r="BB6">
        <v>13</v>
      </c>
      <c r="BC6">
        <v>76</v>
      </c>
      <c r="BD6">
        <v>-9.18</v>
      </c>
      <c r="BE6">
        <v>43.91</v>
      </c>
      <c r="BF6">
        <v>53.09</v>
      </c>
      <c r="BG6">
        <v>-68</v>
      </c>
      <c r="BH6">
        <v>23.8</v>
      </c>
      <c r="BI6">
        <v>30.4</v>
      </c>
      <c r="BJ6">
        <v>245</v>
      </c>
      <c r="BK6">
        <v>313</v>
      </c>
      <c r="BL6">
        <v>63</v>
      </c>
      <c r="BM6">
        <v>-13.42</v>
      </c>
      <c r="BN6">
        <v>52.81</v>
      </c>
      <c r="BO6">
        <v>1.26</v>
      </c>
      <c r="BP6">
        <v>1.94</v>
      </c>
      <c r="BQ6">
        <v>13</v>
      </c>
      <c r="BR6">
        <v>20</v>
      </c>
      <c r="BS6">
        <v>-7</v>
      </c>
      <c r="BT6">
        <v>39.39</v>
      </c>
      <c r="BU6">
        <v>2.63</v>
      </c>
      <c r="BV6">
        <v>5.31</v>
      </c>
      <c r="BW6">
        <v>4.0599999999999996</v>
      </c>
      <c r="BX6">
        <v>93.61</v>
      </c>
      <c r="BY6">
        <v>52.16</v>
      </c>
      <c r="BZ6">
        <v>133</v>
      </c>
      <c r="CA6">
        <v>122</v>
      </c>
      <c r="CB6">
        <v>39.36</v>
      </c>
      <c r="CC6">
        <v>135</v>
      </c>
      <c r="CD6">
        <v>201</v>
      </c>
      <c r="CE6">
        <v>208</v>
      </c>
      <c r="CF6">
        <v>26</v>
      </c>
      <c r="CG6">
        <v>68</v>
      </c>
      <c r="CH6">
        <v>5</v>
      </c>
      <c r="CI6">
        <v>0</v>
      </c>
      <c r="CJ6">
        <v>61</v>
      </c>
      <c r="CK6">
        <v>9</v>
      </c>
      <c r="CL6">
        <v>6</v>
      </c>
      <c r="CM6">
        <v>7</v>
      </c>
      <c r="CN6">
        <v>0</v>
      </c>
      <c r="CO6">
        <v>-0.68</v>
      </c>
      <c r="CP6">
        <v>617.75</v>
      </c>
      <c r="CQ6">
        <v>2548.52</v>
      </c>
      <c r="CR6">
        <v>19.510000000000002</v>
      </c>
      <c r="CS6">
        <v>16.899999999999999</v>
      </c>
      <c r="CT6">
        <v>16.86</v>
      </c>
      <c r="CU6">
        <v>50.58</v>
      </c>
      <c r="CV6">
        <v>49.71</v>
      </c>
      <c r="CW6">
        <v>49.03</v>
      </c>
      <c r="CX6">
        <v>47.91</v>
      </c>
      <c r="CY6">
        <v>53.98</v>
      </c>
      <c r="CZ6">
        <v>54.6</v>
      </c>
    </row>
    <row r="7" spans="1:104">
      <c r="A7" t="s">
        <v>728</v>
      </c>
      <c r="B7" t="s">
        <v>729</v>
      </c>
      <c r="C7" t="s">
        <v>68</v>
      </c>
      <c r="D7" t="s">
        <v>544</v>
      </c>
      <c r="E7">
        <v>52</v>
      </c>
      <c r="F7">
        <v>20142015</v>
      </c>
      <c r="G7">
        <v>26</v>
      </c>
      <c r="H7">
        <v>3.1</v>
      </c>
      <c r="I7">
        <v>3.2829999999999999</v>
      </c>
      <c r="J7">
        <v>6</v>
      </c>
      <c r="K7">
        <v>12</v>
      </c>
      <c r="L7">
        <v>18</v>
      </c>
      <c r="M7">
        <v>0.56999999999999995</v>
      </c>
      <c r="N7">
        <v>1.1399999999999999</v>
      </c>
      <c r="O7">
        <v>1.72</v>
      </c>
      <c r="P7">
        <v>2</v>
      </c>
      <c r="Q7">
        <v>50.77</v>
      </c>
      <c r="R7">
        <v>97.24</v>
      </c>
      <c r="S7">
        <v>8.9600000000000009</v>
      </c>
      <c r="T7">
        <v>-3.74</v>
      </c>
      <c r="U7">
        <v>12.1</v>
      </c>
      <c r="V7">
        <v>4.1100000000000003</v>
      </c>
      <c r="W7">
        <v>52.46</v>
      </c>
      <c r="X7">
        <v>48.35</v>
      </c>
      <c r="Y7">
        <v>27</v>
      </c>
      <c r="Z7">
        <v>288</v>
      </c>
      <c r="AA7">
        <v>261</v>
      </c>
      <c r="AB7">
        <v>27.47</v>
      </c>
      <c r="AC7">
        <v>24.9</v>
      </c>
      <c r="AD7">
        <v>52.37</v>
      </c>
      <c r="AE7">
        <v>82</v>
      </c>
      <c r="AF7">
        <v>3.56</v>
      </c>
      <c r="AG7">
        <v>47.22</v>
      </c>
      <c r="AH7">
        <v>17</v>
      </c>
      <c r="AI7">
        <v>559</v>
      </c>
      <c r="AJ7">
        <v>542</v>
      </c>
      <c r="AK7">
        <v>53.33</v>
      </c>
      <c r="AL7">
        <v>51.71</v>
      </c>
      <c r="AM7">
        <v>105.03</v>
      </c>
      <c r="AN7">
        <v>54.74</v>
      </c>
      <c r="AO7">
        <v>30</v>
      </c>
      <c r="AP7">
        <v>21</v>
      </c>
      <c r="AQ7">
        <v>130</v>
      </c>
      <c r="AR7">
        <v>3.27</v>
      </c>
      <c r="AS7">
        <v>50.3</v>
      </c>
      <c r="AT7">
        <v>47.03</v>
      </c>
      <c r="AU7">
        <v>5</v>
      </c>
      <c r="AV7">
        <v>423</v>
      </c>
      <c r="AW7">
        <v>418</v>
      </c>
      <c r="AX7">
        <v>40.35</v>
      </c>
      <c r="AY7">
        <v>39.880000000000003</v>
      </c>
      <c r="AZ7">
        <v>80.23</v>
      </c>
      <c r="BA7">
        <v>72.34</v>
      </c>
      <c r="BB7">
        <v>33</v>
      </c>
      <c r="BC7">
        <v>100</v>
      </c>
      <c r="BD7">
        <v>0.75</v>
      </c>
      <c r="BE7">
        <v>48.11</v>
      </c>
      <c r="BF7">
        <v>47.37</v>
      </c>
      <c r="BG7">
        <v>-24</v>
      </c>
      <c r="BH7">
        <v>29.19</v>
      </c>
      <c r="BI7">
        <v>31.48</v>
      </c>
      <c r="BJ7">
        <v>306</v>
      </c>
      <c r="BK7">
        <v>330</v>
      </c>
      <c r="BL7">
        <v>67</v>
      </c>
      <c r="BM7">
        <v>-8.98</v>
      </c>
      <c r="BN7">
        <v>49.66</v>
      </c>
      <c r="BO7">
        <v>2.29</v>
      </c>
      <c r="BP7">
        <v>3.34</v>
      </c>
      <c r="BQ7">
        <v>24</v>
      </c>
      <c r="BR7">
        <v>35</v>
      </c>
      <c r="BS7">
        <v>-11</v>
      </c>
      <c r="BT7">
        <v>40.68</v>
      </c>
      <c r="BU7">
        <v>6</v>
      </c>
      <c r="BV7">
        <v>7.84</v>
      </c>
      <c r="BW7">
        <v>5.67</v>
      </c>
      <c r="BX7">
        <v>89.39</v>
      </c>
      <c r="BY7">
        <v>43.56</v>
      </c>
      <c r="BZ7">
        <v>71</v>
      </c>
      <c r="CA7">
        <v>92</v>
      </c>
      <c r="CB7">
        <v>43.91</v>
      </c>
      <c r="CC7">
        <v>184</v>
      </c>
      <c r="CD7">
        <v>213</v>
      </c>
      <c r="CE7">
        <v>235</v>
      </c>
      <c r="CF7">
        <v>28</v>
      </c>
      <c r="CG7">
        <v>61</v>
      </c>
      <c r="CH7">
        <v>8</v>
      </c>
      <c r="CI7">
        <v>4</v>
      </c>
      <c r="CJ7">
        <v>61</v>
      </c>
      <c r="CK7">
        <v>14</v>
      </c>
      <c r="CL7">
        <v>21</v>
      </c>
      <c r="CM7">
        <v>4</v>
      </c>
      <c r="CN7">
        <v>6</v>
      </c>
      <c r="CO7">
        <v>0.19</v>
      </c>
      <c r="CP7">
        <v>628.94000000000005</v>
      </c>
      <c r="CQ7">
        <v>1839.4</v>
      </c>
      <c r="CR7">
        <v>25.48</v>
      </c>
      <c r="CS7">
        <v>17.66</v>
      </c>
      <c r="CT7">
        <v>17.2</v>
      </c>
      <c r="CU7">
        <v>48.41</v>
      </c>
      <c r="CV7">
        <v>49.67</v>
      </c>
      <c r="CW7">
        <v>51.27</v>
      </c>
      <c r="CX7">
        <v>54.64</v>
      </c>
      <c r="CY7">
        <v>53.88</v>
      </c>
      <c r="CZ7">
        <v>54.59</v>
      </c>
    </row>
    <row r="8" spans="1:104">
      <c r="A8" t="s">
        <v>475</v>
      </c>
      <c r="B8" t="s">
        <v>476</v>
      </c>
      <c r="C8" t="s">
        <v>119</v>
      </c>
      <c r="D8" t="s">
        <v>477</v>
      </c>
      <c r="E8">
        <v>77</v>
      </c>
      <c r="F8">
        <v>20142015</v>
      </c>
      <c r="G8">
        <v>26</v>
      </c>
      <c r="H8">
        <v>0.6</v>
      </c>
      <c r="I8">
        <v>0.6</v>
      </c>
      <c r="J8">
        <v>13</v>
      </c>
      <c r="K8">
        <v>9</v>
      </c>
      <c r="L8">
        <v>22</v>
      </c>
      <c r="M8">
        <v>0.79</v>
      </c>
      <c r="N8">
        <v>0.55000000000000004</v>
      </c>
      <c r="O8">
        <v>1.34</v>
      </c>
      <c r="P8">
        <v>4</v>
      </c>
      <c r="Q8">
        <v>52.25</v>
      </c>
      <c r="R8">
        <v>98.35</v>
      </c>
      <c r="S8">
        <v>11.93</v>
      </c>
      <c r="T8">
        <v>15.02</v>
      </c>
      <c r="U8">
        <v>12.79</v>
      </c>
      <c r="V8">
        <v>0.31</v>
      </c>
      <c r="W8">
        <v>49.3</v>
      </c>
      <c r="X8">
        <v>48.99</v>
      </c>
      <c r="Y8">
        <v>-12</v>
      </c>
      <c r="Z8">
        <v>424</v>
      </c>
      <c r="AA8">
        <v>436</v>
      </c>
      <c r="AB8">
        <v>25.82</v>
      </c>
      <c r="AC8">
        <v>26.55</v>
      </c>
      <c r="AD8">
        <v>52.38</v>
      </c>
      <c r="AE8">
        <v>101</v>
      </c>
      <c r="AF8">
        <v>2.72</v>
      </c>
      <c r="AG8">
        <v>49.53</v>
      </c>
      <c r="AH8">
        <v>81</v>
      </c>
      <c r="AI8">
        <v>941</v>
      </c>
      <c r="AJ8">
        <v>860</v>
      </c>
      <c r="AK8">
        <v>57.31</v>
      </c>
      <c r="AL8">
        <v>52.38</v>
      </c>
      <c r="AM8">
        <v>109.69</v>
      </c>
      <c r="AN8">
        <v>49.95</v>
      </c>
      <c r="AO8">
        <v>48</v>
      </c>
      <c r="AP8">
        <v>24</v>
      </c>
      <c r="AQ8">
        <v>203</v>
      </c>
      <c r="AR8">
        <v>2.13</v>
      </c>
      <c r="AS8">
        <v>51.19</v>
      </c>
      <c r="AT8">
        <v>49.05</v>
      </c>
      <c r="AU8">
        <v>32</v>
      </c>
      <c r="AV8">
        <v>691</v>
      </c>
      <c r="AW8">
        <v>659</v>
      </c>
      <c r="AX8">
        <v>42.08</v>
      </c>
      <c r="AY8">
        <v>40.14</v>
      </c>
      <c r="AZ8">
        <v>82.22</v>
      </c>
      <c r="BA8">
        <v>68.02</v>
      </c>
      <c r="BB8">
        <v>46</v>
      </c>
      <c r="BC8">
        <v>155</v>
      </c>
      <c r="BD8">
        <v>0.41</v>
      </c>
      <c r="BE8">
        <v>49.21</v>
      </c>
      <c r="BF8">
        <v>48.8</v>
      </c>
      <c r="BG8">
        <v>-15</v>
      </c>
      <c r="BH8">
        <v>28.62</v>
      </c>
      <c r="BI8">
        <v>29.54</v>
      </c>
      <c r="BJ8">
        <v>470</v>
      </c>
      <c r="BK8">
        <v>485</v>
      </c>
      <c r="BL8">
        <v>109</v>
      </c>
      <c r="BM8">
        <v>6.16</v>
      </c>
      <c r="BN8">
        <v>37.5</v>
      </c>
      <c r="BO8">
        <v>1.89</v>
      </c>
      <c r="BP8">
        <v>2.44</v>
      </c>
      <c r="BQ8">
        <v>31</v>
      </c>
      <c r="BR8">
        <v>40</v>
      </c>
      <c r="BS8">
        <v>-9</v>
      </c>
      <c r="BT8">
        <v>43.66</v>
      </c>
      <c r="BU8">
        <v>8.39</v>
      </c>
      <c r="BV8">
        <v>6.6</v>
      </c>
      <c r="BW8">
        <v>4.49</v>
      </c>
      <c r="BX8">
        <v>91.75</v>
      </c>
      <c r="BY8">
        <v>49.82</v>
      </c>
      <c r="BZ8">
        <v>412</v>
      </c>
      <c r="CA8">
        <v>415</v>
      </c>
      <c r="CB8">
        <v>60.59</v>
      </c>
      <c r="CC8">
        <v>372</v>
      </c>
      <c r="CD8">
        <v>387</v>
      </c>
      <c r="CE8">
        <v>242</v>
      </c>
      <c r="CF8">
        <v>107</v>
      </c>
      <c r="CG8">
        <v>87</v>
      </c>
      <c r="CH8">
        <v>4</v>
      </c>
      <c r="CI8">
        <v>5</v>
      </c>
      <c r="CJ8">
        <v>96</v>
      </c>
      <c r="CK8">
        <v>36</v>
      </c>
      <c r="CL8">
        <v>33</v>
      </c>
      <c r="CM8">
        <v>4</v>
      </c>
      <c r="CN8">
        <v>8</v>
      </c>
      <c r="CO8">
        <v>0.24</v>
      </c>
      <c r="CP8">
        <v>985.16</v>
      </c>
      <c r="CQ8">
        <v>2748.56</v>
      </c>
      <c r="CR8">
        <v>26.39</v>
      </c>
      <c r="CS8">
        <v>17.829999999999998</v>
      </c>
      <c r="CT8">
        <v>17.260000000000002</v>
      </c>
      <c r="CU8">
        <v>48.93</v>
      </c>
      <c r="CV8">
        <v>49.77</v>
      </c>
      <c r="CW8">
        <v>53.85</v>
      </c>
      <c r="CX8">
        <v>56.2</v>
      </c>
      <c r="CY8">
        <v>53.96</v>
      </c>
      <c r="CZ8">
        <v>54.47</v>
      </c>
    </row>
    <row r="9" spans="1:104">
      <c r="A9" t="s">
        <v>1071</v>
      </c>
      <c r="B9" t="s">
        <v>1072</v>
      </c>
      <c r="C9" t="s">
        <v>100</v>
      </c>
      <c r="D9" t="s">
        <v>544</v>
      </c>
      <c r="E9">
        <v>78</v>
      </c>
      <c r="F9">
        <v>20142015</v>
      </c>
      <c r="G9">
        <v>25</v>
      </c>
      <c r="H9">
        <v>1.175</v>
      </c>
      <c r="I9">
        <v>1.1499999999999999</v>
      </c>
      <c r="J9">
        <v>11</v>
      </c>
      <c r="K9">
        <v>13</v>
      </c>
      <c r="L9">
        <v>24</v>
      </c>
      <c r="M9">
        <v>0.66</v>
      </c>
      <c r="N9">
        <v>0.78</v>
      </c>
      <c r="O9">
        <v>1.43</v>
      </c>
      <c r="P9">
        <v>2</v>
      </c>
      <c r="Q9">
        <v>48.19</v>
      </c>
      <c r="R9">
        <v>100.08</v>
      </c>
      <c r="S9">
        <v>7.01</v>
      </c>
      <c r="T9">
        <v>3.79</v>
      </c>
      <c r="U9">
        <v>12.89</v>
      </c>
      <c r="V9">
        <v>1.53</v>
      </c>
      <c r="W9">
        <v>49.79</v>
      </c>
      <c r="X9">
        <v>48.26</v>
      </c>
      <c r="Y9">
        <v>-4</v>
      </c>
      <c r="Z9">
        <v>483</v>
      </c>
      <c r="AA9">
        <v>487</v>
      </c>
      <c r="AB9">
        <v>28.83</v>
      </c>
      <c r="AC9">
        <v>29.06</v>
      </c>
      <c r="AD9">
        <v>57.89</v>
      </c>
      <c r="AE9">
        <v>172</v>
      </c>
      <c r="AF9">
        <v>1.17</v>
      </c>
      <c r="AG9">
        <v>47.02</v>
      </c>
      <c r="AH9">
        <v>-70</v>
      </c>
      <c r="AI9">
        <v>931</v>
      </c>
      <c r="AJ9">
        <v>1001</v>
      </c>
      <c r="AK9">
        <v>55.56</v>
      </c>
      <c r="AL9">
        <v>59.74</v>
      </c>
      <c r="AM9">
        <v>115.31</v>
      </c>
      <c r="AN9">
        <v>56.28</v>
      </c>
      <c r="AO9">
        <v>46</v>
      </c>
      <c r="AP9">
        <v>30</v>
      </c>
      <c r="AQ9">
        <v>250</v>
      </c>
      <c r="AR9">
        <v>1.2</v>
      </c>
      <c r="AS9">
        <v>47.99</v>
      </c>
      <c r="AT9">
        <v>46.79</v>
      </c>
      <c r="AU9">
        <v>-59</v>
      </c>
      <c r="AV9">
        <v>705</v>
      </c>
      <c r="AW9">
        <v>764</v>
      </c>
      <c r="AX9">
        <v>42.08</v>
      </c>
      <c r="AY9">
        <v>45.6</v>
      </c>
      <c r="AZ9">
        <v>87.67</v>
      </c>
      <c r="BA9">
        <v>74.33</v>
      </c>
      <c r="BB9">
        <v>47</v>
      </c>
      <c r="BC9">
        <v>204</v>
      </c>
      <c r="BD9">
        <v>1.8</v>
      </c>
      <c r="BE9">
        <v>48.25</v>
      </c>
      <c r="BF9">
        <v>46.45</v>
      </c>
      <c r="BG9">
        <v>-38</v>
      </c>
      <c r="BH9">
        <v>31.27</v>
      </c>
      <c r="BI9">
        <v>33.54</v>
      </c>
      <c r="BJ9">
        <v>524</v>
      </c>
      <c r="BK9">
        <v>562</v>
      </c>
      <c r="BL9">
        <v>157</v>
      </c>
      <c r="BM9">
        <v>2.83</v>
      </c>
      <c r="BN9">
        <v>45.74</v>
      </c>
      <c r="BO9">
        <v>2.0299999999999998</v>
      </c>
      <c r="BP9">
        <v>2.15</v>
      </c>
      <c r="BQ9">
        <v>34</v>
      </c>
      <c r="BR9">
        <v>36</v>
      </c>
      <c r="BS9">
        <v>-2</v>
      </c>
      <c r="BT9">
        <v>48.57</v>
      </c>
      <c r="BU9">
        <v>5.39</v>
      </c>
      <c r="BV9">
        <v>6.49</v>
      </c>
      <c r="BW9">
        <v>4.82</v>
      </c>
      <c r="BX9">
        <v>93.59</v>
      </c>
      <c r="BY9">
        <v>34</v>
      </c>
      <c r="BZ9">
        <v>0</v>
      </c>
      <c r="CA9">
        <v>3</v>
      </c>
      <c r="CB9">
        <v>49.62</v>
      </c>
      <c r="CC9">
        <v>323</v>
      </c>
      <c r="CD9">
        <v>413</v>
      </c>
      <c r="CE9">
        <v>328</v>
      </c>
      <c r="CF9">
        <v>54</v>
      </c>
      <c r="CG9">
        <v>49</v>
      </c>
      <c r="CH9">
        <v>7</v>
      </c>
      <c r="CI9">
        <v>6</v>
      </c>
      <c r="CJ9">
        <v>146</v>
      </c>
      <c r="CK9">
        <v>17</v>
      </c>
      <c r="CL9">
        <v>28</v>
      </c>
      <c r="CM9">
        <v>4</v>
      </c>
      <c r="CN9">
        <v>6</v>
      </c>
      <c r="CO9">
        <v>0.12</v>
      </c>
      <c r="CP9">
        <v>1005.33</v>
      </c>
      <c r="CQ9">
        <v>2667.28</v>
      </c>
      <c r="CR9">
        <v>27.37</v>
      </c>
      <c r="CS9">
        <v>18.54</v>
      </c>
      <c r="CT9">
        <v>17.66</v>
      </c>
      <c r="CU9">
        <v>48.54</v>
      </c>
      <c r="CV9">
        <v>50.07</v>
      </c>
      <c r="CW9">
        <v>52.53</v>
      </c>
      <c r="CX9">
        <v>55.68</v>
      </c>
      <c r="CY9">
        <v>54.52</v>
      </c>
      <c r="CZ9">
        <v>54.36</v>
      </c>
    </row>
    <row r="10" spans="1:104">
      <c r="A10" t="s">
        <v>1151</v>
      </c>
      <c r="B10" t="s">
        <v>1152</v>
      </c>
      <c r="C10" t="s">
        <v>62</v>
      </c>
      <c r="D10" t="s">
        <v>643</v>
      </c>
      <c r="E10">
        <v>31</v>
      </c>
      <c r="F10">
        <v>20142015</v>
      </c>
      <c r="G10">
        <v>25</v>
      </c>
      <c r="H10">
        <v>0.8</v>
      </c>
      <c r="I10">
        <v>0.8</v>
      </c>
      <c r="J10">
        <v>0</v>
      </c>
      <c r="K10">
        <v>1</v>
      </c>
      <c r="L10">
        <v>1</v>
      </c>
      <c r="M10">
        <v>0</v>
      </c>
      <c r="N10">
        <v>0.14000000000000001</v>
      </c>
      <c r="O10">
        <v>0.14000000000000001</v>
      </c>
      <c r="P10">
        <v>-7</v>
      </c>
      <c r="Q10">
        <v>43.9</v>
      </c>
      <c r="R10">
        <v>99.98</v>
      </c>
      <c r="S10">
        <v>0</v>
      </c>
      <c r="T10">
        <v>-8.19</v>
      </c>
      <c r="U10">
        <v>13.56</v>
      </c>
      <c r="V10">
        <v>-3.85</v>
      </c>
      <c r="W10">
        <v>43.65</v>
      </c>
      <c r="X10">
        <v>47.49</v>
      </c>
      <c r="Y10">
        <v>-53</v>
      </c>
      <c r="Z10">
        <v>182</v>
      </c>
      <c r="AA10">
        <v>235</v>
      </c>
      <c r="AB10">
        <v>25.97</v>
      </c>
      <c r="AC10">
        <v>33.53</v>
      </c>
      <c r="AD10">
        <v>59.51</v>
      </c>
      <c r="AE10">
        <v>13</v>
      </c>
      <c r="AF10">
        <v>-5.01</v>
      </c>
      <c r="AG10">
        <v>48.91</v>
      </c>
      <c r="AH10">
        <v>-95</v>
      </c>
      <c r="AI10">
        <v>342</v>
      </c>
      <c r="AJ10">
        <v>437</v>
      </c>
      <c r="AK10">
        <v>48.8</v>
      </c>
      <c r="AL10">
        <v>62.36</v>
      </c>
      <c r="AM10">
        <v>111.16</v>
      </c>
      <c r="AN10">
        <v>52.05</v>
      </c>
      <c r="AO10">
        <v>18</v>
      </c>
      <c r="AP10">
        <v>33</v>
      </c>
      <c r="AQ10">
        <v>58</v>
      </c>
      <c r="AR10">
        <v>-4.1100000000000003</v>
      </c>
      <c r="AS10">
        <v>44.04</v>
      </c>
      <c r="AT10">
        <v>48.15</v>
      </c>
      <c r="AU10">
        <v>-68</v>
      </c>
      <c r="AV10">
        <v>251</v>
      </c>
      <c r="AW10">
        <v>319</v>
      </c>
      <c r="AX10">
        <v>35.82</v>
      </c>
      <c r="AY10">
        <v>45.52</v>
      </c>
      <c r="AZ10">
        <v>81.34</v>
      </c>
      <c r="BA10">
        <v>70.92</v>
      </c>
      <c r="BB10">
        <v>15</v>
      </c>
      <c r="BC10">
        <v>40</v>
      </c>
      <c r="BD10">
        <v>-3.09</v>
      </c>
      <c r="BE10">
        <v>45.99</v>
      </c>
      <c r="BF10">
        <v>49.09</v>
      </c>
      <c r="BG10">
        <v>-31</v>
      </c>
      <c r="BH10">
        <v>25.4</v>
      </c>
      <c r="BI10">
        <v>29.82</v>
      </c>
      <c r="BJ10">
        <v>178</v>
      </c>
      <c r="BK10">
        <v>209</v>
      </c>
      <c r="BL10">
        <v>25</v>
      </c>
      <c r="BM10">
        <v>6.82</v>
      </c>
      <c r="BN10">
        <v>39.130000000000003</v>
      </c>
      <c r="BO10">
        <v>2.4300000000000002</v>
      </c>
      <c r="BP10">
        <v>2.85</v>
      </c>
      <c r="BQ10">
        <v>17</v>
      </c>
      <c r="BR10">
        <v>20</v>
      </c>
      <c r="BS10">
        <v>-3</v>
      </c>
      <c r="BT10">
        <v>45.95</v>
      </c>
      <c r="BU10">
        <v>0</v>
      </c>
      <c r="BV10">
        <v>9.5500000000000007</v>
      </c>
      <c r="BW10">
        <v>6.77</v>
      </c>
      <c r="BX10">
        <v>90.43</v>
      </c>
      <c r="BY10">
        <v>40</v>
      </c>
      <c r="BZ10">
        <v>0</v>
      </c>
      <c r="CA10">
        <v>0</v>
      </c>
      <c r="CB10">
        <v>44.75</v>
      </c>
      <c r="CC10">
        <v>115</v>
      </c>
      <c r="CD10">
        <v>138</v>
      </c>
      <c r="CE10">
        <v>142</v>
      </c>
      <c r="CF10">
        <v>58</v>
      </c>
      <c r="CG10">
        <v>67</v>
      </c>
      <c r="CH10">
        <v>0</v>
      </c>
      <c r="CI10">
        <v>1</v>
      </c>
      <c r="CJ10">
        <v>25</v>
      </c>
      <c r="CK10">
        <v>10</v>
      </c>
      <c r="CL10">
        <v>3</v>
      </c>
      <c r="CM10">
        <v>8</v>
      </c>
      <c r="CN10">
        <v>1</v>
      </c>
      <c r="CO10">
        <v>-1</v>
      </c>
      <c r="CP10">
        <v>420.46</v>
      </c>
      <c r="CQ10">
        <v>1134.55</v>
      </c>
      <c r="CR10">
        <v>27.04</v>
      </c>
      <c r="CS10">
        <v>16.100000000000001</v>
      </c>
      <c r="CT10">
        <v>17.079999999999998</v>
      </c>
      <c r="CU10">
        <v>47.28</v>
      </c>
      <c r="CV10">
        <v>49.82</v>
      </c>
      <c r="CW10">
        <v>51.18</v>
      </c>
      <c r="CX10">
        <v>57.08</v>
      </c>
      <c r="CY10">
        <v>54.15</v>
      </c>
      <c r="CZ10">
        <v>54.55</v>
      </c>
    </row>
    <row r="11" spans="1:104">
      <c r="A11" t="s">
        <v>835</v>
      </c>
      <c r="B11" t="s">
        <v>836</v>
      </c>
      <c r="C11" t="s">
        <v>97</v>
      </c>
      <c r="D11" t="s">
        <v>182</v>
      </c>
      <c r="E11">
        <v>80</v>
      </c>
      <c r="F11">
        <v>20142015</v>
      </c>
      <c r="G11">
        <v>30</v>
      </c>
      <c r="H11">
        <v>4.75</v>
      </c>
      <c r="I11">
        <v>4.5</v>
      </c>
      <c r="J11">
        <v>15</v>
      </c>
      <c r="K11">
        <v>24</v>
      </c>
      <c r="L11">
        <v>39</v>
      </c>
      <c r="M11">
        <v>0.83</v>
      </c>
      <c r="N11">
        <v>1.32</v>
      </c>
      <c r="O11">
        <v>2.15</v>
      </c>
      <c r="P11">
        <v>2</v>
      </c>
      <c r="Q11">
        <v>49.9</v>
      </c>
      <c r="R11">
        <v>101.14</v>
      </c>
      <c r="S11">
        <v>11.19</v>
      </c>
      <c r="T11">
        <v>-10.52</v>
      </c>
      <c r="U11">
        <v>13.6</v>
      </c>
      <c r="V11">
        <v>-4.6900000000000004</v>
      </c>
      <c r="W11">
        <v>48.97</v>
      </c>
      <c r="X11">
        <v>53.66</v>
      </c>
      <c r="Y11">
        <v>-20</v>
      </c>
      <c r="Z11">
        <v>477</v>
      </c>
      <c r="AA11">
        <v>497</v>
      </c>
      <c r="AB11">
        <v>26.31</v>
      </c>
      <c r="AC11">
        <v>27.41</v>
      </c>
      <c r="AD11">
        <v>53.73</v>
      </c>
      <c r="AE11">
        <v>120</v>
      </c>
      <c r="AF11">
        <v>-2.5</v>
      </c>
      <c r="AG11">
        <v>52.4</v>
      </c>
      <c r="AH11">
        <v>-4</v>
      </c>
      <c r="AI11">
        <v>1015</v>
      </c>
      <c r="AJ11">
        <v>1019</v>
      </c>
      <c r="AK11">
        <v>55.99</v>
      </c>
      <c r="AL11">
        <v>56.21</v>
      </c>
      <c r="AM11">
        <v>112.2</v>
      </c>
      <c r="AN11">
        <v>55.17</v>
      </c>
      <c r="AO11">
        <v>30</v>
      </c>
      <c r="AP11">
        <v>67</v>
      </c>
      <c r="AQ11">
        <v>223</v>
      </c>
      <c r="AR11">
        <v>-0.42</v>
      </c>
      <c r="AS11">
        <v>52.64</v>
      </c>
      <c r="AT11">
        <v>53.06</v>
      </c>
      <c r="AU11">
        <v>79</v>
      </c>
      <c r="AV11">
        <v>789</v>
      </c>
      <c r="AW11">
        <v>710</v>
      </c>
      <c r="AX11">
        <v>43.52</v>
      </c>
      <c r="AY11">
        <v>39.159999999999997</v>
      </c>
      <c r="AZ11">
        <v>82.69</v>
      </c>
      <c r="BA11">
        <v>70.98</v>
      </c>
      <c r="BB11">
        <v>59</v>
      </c>
      <c r="BC11">
        <v>193</v>
      </c>
      <c r="BD11">
        <v>-0.7</v>
      </c>
      <c r="BE11">
        <v>52.48</v>
      </c>
      <c r="BF11">
        <v>53.18</v>
      </c>
      <c r="BG11">
        <v>53</v>
      </c>
      <c r="BH11">
        <v>30.89</v>
      </c>
      <c r="BI11">
        <v>27.97</v>
      </c>
      <c r="BJ11">
        <v>560</v>
      </c>
      <c r="BK11">
        <v>507</v>
      </c>
      <c r="BL11">
        <v>134</v>
      </c>
      <c r="BM11">
        <v>2.4</v>
      </c>
      <c r="BN11">
        <v>53.16</v>
      </c>
      <c r="BO11">
        <v>3.03</v>
      </c>
      <c r="BP11">
        <v>2.4300000000000002</v>
      </c>
      <c r="BQ11">
        <v>55</v>
      </c>
      <c r="BR11">
        <v>44</v>
      </c>
      <c r="BS11">
        <v>11</v>
      </c>
      <c r="BT11">
        <v>55.56</v>
      </c>
      <c r="BU11">
        <v>7.77</v>
      </c>
      <c r="BV11">
        <v>9.82</v>
      </c>
      <c r="BW11">
        <v>6.97</v>
      </c>
      <c r="BX11">
        <v>91.32</v>
      </c>
      <c r="BY11">
        <v>54.57</v>
      </c>
      <c r="BZ11">
        <v>424</v>
      </c>
      <c r="CA11">
        <v>353</v>
      </c>
      <c r="CB11">
        <v>42.67</v>
      </c>
      <c r="CC11">
        <v>352</v>
      </c>
      <c r="CD11">
        <v>450</v>
      </c>
      <c r="CE11">
        <v>473</v>
      </c>
      <c r="CF11">
        <v>195</v>
      </c>
      <c r="CG11">
        <v>98</v>
      </c>
      <c r="CH11">
        <v>13</v>
      </c>
      <c r="CI11">
        <v>11</v>
      </c>
      <c r="CJ11">
        <v>119</v>
      </c>
      <c r="CK11">
        <v>24</v>
      </c>
      <c r="CL11">
        <v>28</v>
      </c>
      <c r="CM11">
        <v>11</v>
      </c>
      <c r="CN11">
        <v>13</v>
      </c>
      <c r="CO11">
        <v>0.11</v>
      </c>
      <c r="CP11">
        <v>1087.74</v>
      </c>
      <c r="CQ11">
        <v>2756.78</v>
      </c>
      <c r="CR11">
        <v>28.29</v>
      </c>
      <c r="CS11">
        <v>18.64</v>
      </c>
      <c r="CT11">
        <v>17.79</v>
      </c>
      <c r="CU11">
        <v>51.71</v>
      </c>
      <c r="CV11">
        <v>50.28</v>
      </c>
      <c r="CW11">
        <v>56.05</v>
      </c>
      <c r="CX11">
        <v>52.34</v>
      </c>
      <c r="CY11">
        <v>54.92</v>
      </c>
      <c r="CZ11">
        <v>54.31</v>
      </c>
    </row>
    <row r="12" spans="1:104">
      <c r="A12" t="s">
        <v>1188</v>
      </c>
      <c r="B12" t="s">
        <v>1189</v>
      </c>
      <c r="C12" t="s">
        <v>68</v>
      </c>
      <c r="D12" t="s">
        <v>1056</v>
      </c>
      <c r="E12">
        <v>52</v>
      </c>
      <c r="F12">
        <v>20142015</v>
      </c>
      <c r="G12">
        <v>25</v>
      </c>
      <c r="H12">
        <v>1.5</v>
      </c>
      <c r="I12">
        <v>1.5</v>
      </c>
      <c r="J12">
        <v>6</v>
      </c>
      <c r="K12">
        <v>14</v>
      </c>
      <c r="L12">
        <v>20</v>
      </c>
      <c r="M12">
        <v>0.51</v>
      </c>
      <c r="N12">
        <v>1.19</v>
      </c>
      <c r="O12">
        <v>1.7</v>
      </c>
      <c r="P12">
        <v>-1</v>
      </c>
      <c r="Q12">
        <v>45.87</v>
      </c>
      <c r="R12">
        <v>100.93</v>
      </c>
      <c r="S12">
        <v>7.5</v>
      </c>
      <c r="T12">
        <v>-9.3000000000000007</v>
      </c>
      <c r="U12">
        <v>13.6</v>
      </c>
      <c r="V12">
        <v>3.58</v>
      </c>
      <c r="W12">
        <v>47.81</v>
      </c>
      <c r="X12">
        <v>44.23</v>
      </c>
      <c r="Y12">
        <v>-27</v>
      </c>
      <c r="Z12">
        <v>295</v>
      </c>
      <c r="AA12">
        <v>322</v>
      </c>
      <c r="AB12">
        <v>25.03</v>
      </c>
      <c r="AC12">
        <v>27.32</v>
      </c>
      <c r="AD12">
        <v>52.35</v>
      </c>
      <c r="AE12">
        <v>88</v>
      </c>
      <c r="AF12">
        <v>2.0699999999999998</v>
      </c>
      <c r="AG12">
        <v>43.81</v>
      </c>
      <c r="AH12">
        <v>-109</v>
      </c>
      <c r="AI12">
        <v>606</v>
      </c>
      <c r="AJ12">
        <v>715</v>
      </c>
      <c r="AK12">
        <v>51.42</v>
      </c>
      <c r="AL12">
        <v>60.67</v>
      </c>
      <c r="AM12">
        <v>112.09</v>
      </c>
      <c r="AN12">
        <v>50</v>
      </c>
      <c r="AO12">
        <v>43</v>
      </c>
      <c r="AP12">
        <v>22</v>
      </c>
      <c r="AQ12">
        <v>154</v>
      </c>
      <c r="AR12">
        <v>2.68</v>
      </c>
      <c r="AS12">
        <v>47.6</v>
      </c>
      <c r="AT12">
        <v>44.92</v>
      </c>
      <c r="AU12">
        <v>-44</v>
      </c>
      <c r="AV12">
        <v>436</v>
      </c>
      <c r="AW12">
        <v>480</v>
      </c>
      <c r="AX12">
        <v>37</v>
      </c>
      <c r="AY12">
        <v>40.729999999999997</v>
      </c>
      <c r="AZ12">
        <v>77.72</v>
      </c>
      <c r="BA12">
        <v>69.5</v>
      </c>
      <c r="BB12">
        <v>31</v>
      </c>
      <c r="BC12">
        <v>111</v>
      </c>
      <c r="BD12">
        <v>1.62</v>
      </c>
      <c r="BE12">
        <v>46.62</v>
      </c>
      <c r="BF12">
        <v>45</v>
      </c>
      <c r="BG12">
        <v>-44</v>
      </c>
      <c r="BH12">
        <v>25.71</v>
      </c>
      <c r="BI12">
        <v>29.44</v>
      </c>
      <c r="BJ12">
        <v>303</v>
      </c>
      <c r="BK12">
        <v>347</v>
      </c>
      <c r="BL12">
        <v>80</v>
      </c>
      <c r="BM12">
        <v>-1.96</v>
      </c>
      <c r="BN12">
        <v>51.11</v>
      </c>
      <c r="BO12">
        <v>2.46</v>
      </c>
      <c r="BP12">
        <v>2.5499999999999998</v>
      </c>
      <c r="BQ12">
        <v>29</v>
      </c>
      <c r="BR12">
        <v>30</v>
      </c>
      <c r="BS12">
        <v>-1</v>
      </c>
      <c r="BT12">
        <v>49.15</v>
      </c>
      <c r="BU12">
        <v>5.41</v>
      </c>
      <c r="BV12">
        <v>9.57</v>
      </c>
      <c r="BW12">
        <v>6.65</v>
      </c>
      <c r="BX12">
        <v>91.35</v>
      </c>
      <c r="BY12">
        <v>50.74</v>
      </c>
      <c r="BZ12">
        <v>344</v>
      </c>
      <c r="CA12">
        <v>334</v>
      </c>
      <c r="CB12">
        <v>37.82</v>
      </c>
      <c r="CC12">
        <v>177</v>
      </c>
      <c r="CD12">
        <v>269</v>
      </c>
      <c r="CE12">
        <v>291</v>
      </c>
      <c r="CF12">
        <v>34</v>
      </c>
      <c r="CG12">
        <v>39</v>
      </c>
      <c r="CH12">
        <v>8</v>
      </c>
      <c r="CI12">
        <v>6</v>
      </c>
      <c r="CJ12">
        <v>74</v>
      </c>
      <c r="CK12">
        <v>30</v>
      </c>
      <c r="CL12">
        <v>49</v>
      </c>
      <c r="CM12">
        <v>3</v>
      </c>
      <c r="CN12">
        <v>2</v>
      </c>
      <c r="CO12">
        <v>-0.08</v>
      </c>
      <c r="CP12">
        <v>707.12</v>
      </c>
      <c r="CQ12">
        <v>1855.21</v>
      </c>
      <c r="CR12">
        <v>27.6</v>
      </c>
      <c r="CS12">
        <v>18.489999999999998</v>
      </c>
      <c r="CT12">
        <v>17.53</v>
      </c>
      <c r="CU12">
        <v>45.13</v>
      </c>
      <c r="CV12">
        <v>50.51</v>
      </c>
      <c r="CW12">
        <v>49.99</v>
      </c>
      <c r="CX12">
        <v>60.78</v>
      </c>
      <c r="CY12">
        <v>54.9</v>
      </c>
      <c r="CZ12">
        <v>53.79</v>
      </c>
    </row>
    <row r="13" spans="1:104">
      <c r="A13" t="s">
        <v>193</v>
      </c>
      <c r="B13" t="s">
        <v>194</v>
      </c>
      <c r="C13" t="s">
        <v>68</v>
      </c>
      <c r="D13" t="s">
        <v>195</v>
      </c>
      <c r="E13">
        <v>82</v>
      </c>
      <c r="F13">
        <v>20142015</v>
      </c>
      <c r="G13">
        <v>26</v>
      </c>
      <c r="H13">
        <v>6.5</v>
      </c>
      <c r="I13">
        <v>6.7</v>
      </c>
      <c r="J13">
        <v>13</v>
      </c>
      <c r="K13">
        <v>27</v>
      </c>
      <c r="L13">
        <v>40</v>
      </c>
      <c r="M13">
        <v>0.62</v>
      </c>
      <c r="N13">
        <v>1.29</v>
      </c>
      <c r="O13">
        <v>1.91</v>
      </c>
      <c r="P13">
        <v>-7</v>
      </c>
      <c r="Q13">
        <v>53.93</v>
      </c>
      <c r="R13">
        <v>98.94</v>
      </c>
      <c r="S13">
        <v>12.15</v>
      </c>
      <c r="T13">
        <v>4.9800000000000004</v>
      </c>
      <c r="U13">
        <v>15.3</v>
      </c>
      <c r="V13">
        <v>3.32</v>
      </c>
      <c r="W13">
        <v>54.37</v>
      </c>
      <c r="X13">
        <v>51.05</v>
      </c>
      <c r="Y13">
        <v>94</v>
      </c>
      <c r="Z13">
        <v>585</v>
      </c>
      <c r="AA13">
        <v>491</v>
      </c>
      <c r="AB13">
        <v>27.98</v>
      </c>
      <c r="AC13">
        <v>23.48</v>
      </c>
      <c r="AD13">
        <v>51.46</v>
      </c>
      <c r="AE13">
        <v>117</v>
      </c>
      <c r="AF13">
        <v>3.86</v>
      </c>
      <c r="AG13">
        <v>50.07</v>
      </c>
      <c r="AH13">
        <v>186</v>
      </c>
      <c r="AI13">
        <v>1276</v>
      </c>
      <c r="AJ13">
        <v>1090</v>
      </c>
      <c r="AK13">
        <v>61.03</v>
      </c>
      <c r="AL13">
        <v>52.13</v>
      </c>
      <c r="AM13">
        <v>113.16</v>
      </c>
      <c r="AN13">
        <v>48.98</v>
      </c>
      <c r="AO13">
        <v>33</v>
      </c>
      <c r="AP13">
        <v>37</v>
      </c>
      <c r="AQ13">
        <v>199</v>
      </c>
      <c r="AR13">
        <v>4.07</v>
      </c>
      <c r="AS13">
        <v>54.22</v>
      </c>
      <c r="AT13">
        <v>50.15</v>
      </c>
      <c r="AU13">
        <v>146</v>
      </c>
      <c r="AV13">
        <v>938</v>
      </c>
      <c r="AW13">
        <v>792</v>
      </c>
      <c r="AX13">
        <v>44.86</v>
      </c>
      <c r="AY13">
        <v>37.880000000000003</v>
      </c>
      <c r="AZ13">
        <v>82.74</v>
      </c>
      <c r="BA13">
        <v>66.63</v>
      </c>
      <c r="BB13">
        <v>59</v>
      </c>
      <c r="BC13">
        <v>166</v>
      </c>
      <c r="BD13">
        <v>3.45</v>
      </c>
      <c r="BE13">
        <v>53.06</v>
      </c>
      <c r="BF13">
        <v>49.61</v>
      </c>
      <c r="BG13">
        <v>72</v>
      </c>
      <c r="BH13">
        <v>29.89</v>
      </c>
      <c r="BI13">
        <v>26.45</v>
      </c>
      <c r="BJ13">
        <v>625</v>
      </c>
      <c r="BK13">
        <v>553</v>
      </c>
      <c r="BL13">
        <v>107</v>
      </c>
      <c r="BM13">
        <v>-3.59</v>
      </c>
      <c r="BN13">
        <v>53.59</v>
      </c>
      <c r="BO13">
        <v>2.44</v>
      </c>
      <c r="BP13">
        <v>2.44</v>
      </c>
      <c r="BQ13">
        <v>51</v>
      </c>
      <c r="BR13">
        <v>51</v>
      </c>
      <c r="BS13">
        <v>0</v>
      </c>
      <c r="BT13">
        <v>50</v>
      </c>
      <c r="BU13">
        <v>7.83</v>
      </c>
      <c r="BV13">
        <v>8.16</v>
      </c>
      <c r="BW13">
        <v>5.44</v>
      </c>
      <c r="BX13">
        <v>90.78</v>
      </c>
      <c r="BY13">
        <v>54.37</v>
      </c>
      <c r="BZ13">
        <v>666</v>
      </c>
      <c r="CA13">
        <v>559</v>
      </c>
      <c r="CB13">
        <v>56.13</v>
      </c>
      <c r="CC13">
        <v>458</v>
      </c>
      <c r="CD13">
        <v>463</v>
      </c>
      <c r="CE13">
        <v>358</v>
      </c>
      <c r="CF13">
        <v>81</v>
      </c>
      <c r="CG13">
        <v>92</v>
      </c>
      <c r="CH13">
        <v>15</v>
      </c>
      <c r="CI13">
        <v>12</v>
      </c>
      <c r="CJ13">
        <v>94</v>
      </c>
      <c r="CK13">
        <v>24</v>
      </c>
      <c r="CL13">
        <v>46</v>
      </c>
      <c r="CM13">
        <v>17</v>
      </c>
      <c r="CN13">
        <v>10</v>
      </c>
      <c r="CO13">
        <v>-0.33</v>
      </c>
      <c r="CP13">
        <v>1254.51</v>
      </c>
      <c r="CQ13">
        <v>2663.76</v>
      </c>
      <c r="CR13">
        <v>32.020000000000003</v>
      </c>
      <c r="CS13">
        <v>18.64</v>
      </c>
      <c r="CT13">
        <v>17.77</v>
      </c>
      <c r="CU13">
        <v>50.17</v>
      </c>
      <c r="CV13">
        <v>50.14</v>
      </c>
      <c r="CW13">
        <v>55.02</v>
      </c>
      <c r="CX13">
        <v>54.65</v>
      </c>
      <c r="CY13">
        <v>54.33</v>
      </c>
      <c r="CZ13">
        <v>54.03</v>
      </c>
    </row>
    <row r="14" spans="1:104">
      <c r="A14" t="s">
        <v>339</v>
      </c>
      <c r="B14" t="s">
        <v>340</v>
      </c>
      <c r="C14" t="s">
        <v>113</v>
      </c>
      <c r="D14" t="s">
        <v>105</v>
      </c>
      <c r="E14">
        <v>70</v>
      </c>
      <c r="F14">
        <v>20142015</v>
      </c>
      <c r="G14">
        <v>24</v>
      </c>
      <c r="H14">
        <v>3.1</v>
      </c>
      <c r="I14">
        <v>3.3</v>
      </c>
      <c r="J14">
        <v>13</v>
      </c>
      <c r="K14">
        <v>24</v>
      </c>
      <c r="L14">
        <v>37</v>
      </c>
      <c r="M14">
        <v>0.78</v>
      </c>
      <c r="N14">
        <v>1.44</v>
      </c>
      <c r="O14">
        <v>2.23</v>
      </c>
      <c r="P14">
        <v>5</v>
      </c>
      <c r="Q14">
        <v>53.01</v>
      </c>
      <c r="R14">
        <v>99.7</v>
      </c>
      <c r="S14">
        <v>10.48</v>
      </c>
      <c r="T14">
        <v>17.309999999999999</v>
      </c>
      <c r="U14">
        <v>14.25</v>
      </c>
      <c r="V14">
        <v>1.04</v>
      </c>
      <c r="W14">
        <v>54.35</v>
      </c>
      <c r="X14">
        <v>53.3</v>
      </c>
      <c r="Y14">
        <v>92</v>
      </c>
      <c r="Z14">
        <v>575</v>
      </c>
      <c r="AA14">
        <v>483</v>
      </c>
      <c r="AB14">
        <v>34.6</v>
      </c>
      <c r="AC14">
        <v>29.06</v>
      </c>
      <c r="AD14">
        <v>63.66</v>
      </c>
      <c r="AE14">
        <v>132</v>
      </c>
      <c r="AF14">
        <v>0.38</v>
      </c>
      <c r="AG14">
        <v>52.63</v>
      </c>
      <c r="AH14">
        <v>125</v>
      </c>
      <c r="AI14">
        <v>1099</v>
      </c>
      <c r="AJ14">
        <v>974</v>
      </c>
      <c r="AK14">
        <v>66.13</v>
      </c>
      <c r="AL14">
        <v>58.61</v>
      </c>
      <c r="AM14">
        <v>124.73</v>
      </c>
      <c r="AN14">
        <v>53.32</v>
      </c>
      <c r="AO14">
        <v>68</v>
      </c>
      <c r="AP14">
        <v>33</v>
      </c>
      <c r="AQ14">
        <v>232</v>
      </c>
      <c r="AR14">
        <v>-0.41</v>
      </c>
      <c r="AS14">
        <v>54</v>
      </c>
      <c r="AT14">
        <v>54.41</v>
      </c>
      <c r="AU14">
        <v>118</v>
      </c>
      <c r="AV14">
        <v>797</v>
      </c>
      <c r="AW14">
        <v>679</v>
      </c>
      <c r="AX14">
        <v>47.96</v>
      </c>
      <c r="AY14">
        <v>40.86</v>
      </c>
      <c r="AZ14">
        <v>88.81</v>
      </c>
      <c r="BA14">
        <v>73.53</v>
      </c>
      <c r="BB14">
        <v>40</v>
      </c>
      <c r="BC14">
        <v>164</v>
      </c>
      <c r="BD14">
        <v>-1.03</v>
      </c>
      <c r="BE14">
        <v>53.81</v>
      </c>
      <c r="BF14">
        <v>54.84</v>
      </c>
      <c r="BG14">
        <v>83</v>
      </c>
      <c r="BH14">
        <v>35.26</v>
      </c>
      <c r="BI14">
        <v>30.27</v>
      </c>
      <c r="BJ14">
        <v>586</v>
      </c>
      <c r="BK14">
        <v>503</v>
      </c>
      <c r="BL14">
        <v>124</v>
      </c>
      <c r="BM14">
        <v>1.1299999999999999</v>
      </c>
      <c r="BN14">
        <v>51.87</v>
      </c>
      <c r="BO14">
        <v>3.19</v>
      </c>
      <c r="BP14">
        <v>2.83</v>
      </c>
      <c r="BQ14">
        <v>53</v>
      </c>
      <c r="BR14">
        <v>47</v>
      </c>
      <c r="BS14">
        <v>6</v>
      </c>
      <c r="BT14">
        <v>53</v>
      </c>
      <c r="BU14">
        <v>7.93</v>
      </c>
      <c r="BV14">
        <v>9.0399999999999991</v>
      </c>
      <c r="BW14">
        <v>6.65</v>
      </c>
      <c r="BX14">
        <v>90.66</v>
      </c>
      <c r="BY14">
        <v>48.89</v>
      </c>
      <c r="BZ14">
        <v>22</v>
      </c>
      <c r="CA14">
        <v>23</v>
      </c>
      <c r="CB14">
        <v>64.64</v>
      </c>
      <c r="CC14">
        <v>382</v>
      </c>
      <c r="CD14">
        <v>310</v>
      </c>
      <c r="CE14">
        <v>209</v>
      </c>
      <c r="CF14">
        <v>63</v>
      </c>
      <c r="CG14">
        <v>74</v>
      </c>
      <c r="CH14">
        <v>14</v>
      </c>
      <c r="CI14">
        <v>10</v>
      </c>
      <c r="CJ14">
        <v>111</v>
      </c>
      <c r="CK14">
        <v>40</v>
      </c>
      <c r="CL14">
        <v>48</v>
      </c>
      <c r="CM14">
        <v>3</v>
      </c>
      <c r="CN14">
        <v>8</v>
      </c>
      <c r="CO14">
        <v>0.3</v>
      </c>
      <c r="CP14">
        <v>997.17</v>
      </c>
      <c r="CQ14">
        <v>2454.84</v>
      </c>
      <c r="CR14">
        <v>28.89</v>
      </c>
      <c r="CS14">
        <v>18.52</v>
      </c>
      <c r="CT14">
        <v>17.760000000000002</v>
      </c>
      <c r="CU14">
        <v>53.22</v>
      </c>
      <c r="CV14">
        <v>50.1</v>
      </c>
      <c r="CW14">
        <v>61.71</v>
      </c>
      <c r="CX14">
        <v>54.23</v>
      </c>
      <c r="CY14">
        <v>54.1</v>
      </c>
      <c r="CZ14">
        <v>53.89</v>
      </c>
    </row>
    <row r="15" spans="1:104">
      <c r="A15" t="s">
        <v>480</v>
      </c>
      <c r="B15" t="s">
        <v>481</v>
      </c>
      <c r="C15" t="s">
        <v>62</v>
      </c>
      <c r="D15" t="s">
        <v>110</v>
      </c>
      <c r="E15">
        <v>52</v>
      </c>
      <c r="F15">
        <v>20142015</v>
      </c>
      <c r="G15">
        <v>24</v>
      </c>
      <c r="H15">
        <v>0.874</v>
      </c>
      <c r="I15">
        <v>0.874</v>
      </c>
      <c r="J15">
        <v>1</v>
      </c>
      <c r="K15">
        <v>6</v>
      </c>
      <c r="L15">
        <v>7</v>
      </c>
      <c r="M15">
        <v>7.0000000000000007E-2</v>
      </c>
      <c r="N15">
        <v>0.44</v>
      </c>
      <c r="O15">
        <v>0.51</v>
      </c>
      <c r="P15">
        <v>-2</v>
      </c>
      <c r="Q15">
        <v>52.76</v>
      </c>
      <c r="R15">
        <v>97.63</v>
      </c>
      <c r="S15">
        <v>1.96</v>
      </c>
      <c r="T15">
        <v>0.82</v>
      </c>
      <c r="U15">
        <v>15.72</v>
      </c>
      <c r="V15">
        <v>2.76</v>
      </c>
      <c r="W15">
        <v>55.62</v>
      </c>
      <c r="X15">
        <v>52.86</v>
      </c>
      <c r="Y15">
        <v>83</v>
      </c>
      <c r="Z15">
        <v>411</v>
      </c>
      <c r="AA15">
        <v>328</v>
      </c>
      <c r="AB15">
        <v>30.16</v>
      </c>
      <c r="AC15">
        <v>24.07</v>
      </c>
      <c r="AD15">
        <v>54.23</v>
      </c>
      <c r="AE15">
        <v>27</v>
      </c>
      <c r="AF15">
        <v>0.51</v>
      </c>
      <c r="AG15">
        <v>52.25</v>
      </c>
      <c r="AH15">
        <v>79</v>
      </c>
      <c r="AI15">
        <v>755</v>
      </c>
      <c r="AJ15">
        <v>676</v>
      </c>
      <c r="AK15">
        <v>55.4</v>
      </c>
      <c r="AL15">
        <v>49.61</v>
      </c>
      <c r="AM15">
        <v>105.01</v>
      </c>
      <c r="AN15">
        <v>53.91</v>
      </c>
      <c r="AO15">
        <v>40</v>
      </c>
      <c r="AP15">
        <v>40</v>
      </c>
      <c r="AQ15">
        <v>115</v>
      </c>
      <c r="AR15">
        <v>0.34</v>
      </c>
      <c r="AS15">
        <v>52.02</v>
      </c>
      <c r="AT15">
        <v>51.68</v>
      </c>
      <c r="AU15">
        <v>43</v>
      </c>
      <c r="AV15">
        <v>553</v>
      </c>
      <c r="AW15">
        <v>510</v>
      </c>
      <c r="AX15">
        <v>40.58</v>
      </c>
      <c r="AY15">
        <v>37.42</v>
      </c>
      <c r="AZ15">
        <v>78</v>
      </c>
      <c r="BA15">
        <v>73.599999999999994</v>
      </c>
      <c r="BB15">
        <v>24</v>
      </c>
      <c r="BC15">
        <v>75</v>
      </c>
      <c r="BD15">
        <v>0.7</v>
      </c>
      <c r="BE15">
        <v>52.86</v>
      </c>
      <c r="BF15">
        <v>52.16</v>
      </c>
      <c r="BG15">
        <v>44</v>
      </c>
      <c r="BH15">
        <v>29.87</v>
      </c>
      <c r="BI15">
        <v>26.64</v>
      </c>
      <c r="BJ15">
        <v>407</v>
      </c>
      <c r="BK15">
        <v>363</v>
      </c>
      <c r="BL15">
        <v>51</v>
      </c>
      <c r="BM15">
        <v>-16.93</v>
      </c>
      <c r="BN15">
        <v>61.38</v>
      </c>
      <c r="BO15">
        <v>1.76</v>
      </c>
      <c r="BP15">
        <v>2.2000000000000002</v>
      </c>
      <c r="BQ15">
        <v>24</v>
      </c>
      <c r="BR15">
        <v>30</v>
      </c>
      <c r="BS15">
        <v>-6</v>
      </c>
      <c r="BT15">
        <v>44.44</v>
      </c>
      <c r="BU15">
        <v>1.33</v>
      </c>
      <c r="BV15">
        <v>5.9</v>
      </c>
      <c r="BW15">
        <v>4.34</v>
      </c>
      <c r="BX15">
        <v>91.74</v>
      </c>
      <c r="BY15">
        <v>40</v>
      </c>
      <c r="BZ15">
        <v>0</v>
      </c>
      <c r="CA15">
        <v>0</v>
      </c>
      <c r="CB15">
        <v>55.36</v>
      </c>
      <c r="CC15">
        <v>217</v>
      </c>
      <c r="CD15">
        <v>279</v>
      </c>
      <c r="CE15">
        <v>175</v>
      </c>
      <c r="CF15">
        <v>33</v>
      </c>
      <c r="CG15">
        <v>64</v>
      </c>
      <c r="CH15">
        <v>2</v>
      </c>
      <c r="CI15">
        <v>4</v>
      </c>
      <c r="CJ15">
        <v>50</v>
      </c>
      <c r="CK15">
        <v>19</v>
      </c>
      <c r="CL15">
        <v>10</v>
      </c>
      <c r="CM15">
        <v>6</v>
      </c>
      <c r="CN15">
        <v>4</v>
      </c>
      <c r="CO15">
        <v>-0.15</v>
      </c>
      <c r="CP15">
        <v>817.64</v>
      </c>
      <c r="CQ15">
        <v>1681.96</v>
      </c>
      <c r="CR15">
        <v>32.71</v>
      </c>
      <c r="CS15">
        <v>16.3</v>
      </c>
      <c r="CT15">
        <v>16.989999999999998</v>
      </c>
      <c r="CU15">
        <v>53.02</v>
      </c>
      <c r="CV15">
        <v>49.14</v>
      </c>
      <c r="CW15">
        <v>56.11</v>
      </c>
      <c r="CX15">
        <v>49.72</v>
      </c>
      <c r="CY15">
        <v>52.7</v>
      </c>
      <c r="CZ15">
        <v>54.54</v>
      </c>
    </row>
    <row r="16" spans="1:104">
      <c r="A16" t="s">
        <v>471</v>
      </c>
      <c r="B16" t="s">
        <v>472</v>
      </c>
      <c r="C16" t="s">
        <v>68</v>
      </c>
      <c r="D16" t="s">
        <v>149</v>
      </c>
      <c r="E16">
        <v>71</v>
      </c>
      <c r="F16">
        <v>20142015</v>
      </c>
      <c r="G16">
        <v>19</v>
      </c>
      <c r="H16">
        <v>0.92500000000000004</v>
      </c>
      <c r="I16">
        <v>0.92500000000000004</v>
      </c>
      <c r="J16">
        <v>13</v>
      </c>
      <c r="K16">
        <v>15</v>
      </c>
      <c r="L16">
        <v>28</v>
      </c>
      <c r="M16">
        <v>0.81</v>
      </c>
      <c r="N16">
        <v>0.93</v>
      </c>
      <c r="O16">
        <v>1.74</v>
      </c>
      <c r="P16">
        <v>3</v>
      </c>
      <c r="Q16">
        <v>52.46</v>
      </c>
      <c r="R16">
        <v>99.56</v>
      </c>
      <c r="S16">
        <v>13.54</v>
      </c>
      <c r="T16">
        <v>-3.86</v>
      </c>
      <c r="U16">
        <v>13.58</v>
      </c>
      <c r="V16">
        <v>5.75</v>
      </c>
      <c r="W16">
        <v>54.88</v>
      </c>
      <c r="X16">
        <v>49.13</v>
      </c>
      <c r="Y16">
        <v>71</v>
      </c>
      <c r="Z16">
        <v>399</v>
      </c>
      <c r="AA16">
        <v>328</v>
      </c>
      <c r="AB16">
        <v>24.83</v>
      </c>
      <c r="AC16">
        <v>20.41</v>
      </c>
      <c r="AD16">
        <v>45.24</v>
      </c>
      <c r="AE16">
        <v>92</v>
      </c>
      <c r="AF16">
        <v>2.37</v>
      </c>
      <c r="AG16">
        <v>50.09</v>
      </c>
      <c r="AH16">
        <v>82</v>
      </c>
      <c r="AI16">
        <v>873</v>
      </c>
      <c r="AJ16">
        <v>791</v>
      </c>
      <c r="AK16">
        <v>54.32</v>
      </c>
      <c r="AL16">
        <v>49.22</v>
      </c>
      <c r="AM16">
        <v>103.54</v>
      </c>
      <c r="AN16">
        <v>54.41</v>
      </c>
      <c r="AO16">
        <v>28</v>
      </c>
      <c r="AP16">
        <v>32</v>
      </c>
      <c r="AQ16">
        <v>153</v>
      </c>
      <c r="AR16">
        <v>2.0499999999999998</v>
      </c>
      <c r="AS16">
        <v>51.8</v>
      </c>
      <c r="AT16">
        <v>49.76</v>
      </c>
      <c r="AU16">
        <v>45</v>
      </c>
      <c r="AV16">
        <v>646</v>
      </c>
      <c r="AW16">
        <v>601</v>
      </c>
      <c r="AX16">
        <v>40.200000000000003</v>
      </c>
      <c r="AY16">
        <v>37.4</v>
      </c>
      <c r="AZ16">
        <v>77.59</v>
      </c>
      <c r="BA16">
        <v>73.53</v>
      </c>
      <c r="BB16">
        <v>29</v>
      </c>
      <c r="BC16">
        <v>125</v>
      </c>
      <c r="BD16">
        <v>2.34</v>
      </c>
      <c r="BE16">
        <v>52.84</v>
      </c>
      <c r="BF16">
        <v>50.49</v>
      </c>
      <c r="BG16">
        <v>51</v>
      </c>
      <c r="BH16">
        <v>29.56</v>
      </c>
      <c r="BI16">
        <v>26.38</v>
      </c>
      <c r="BJ16">
        <v>475</v>
      </c>
      <c r="BK16">
        <v>424</v>
      </c>
      <c r="BL16">
        <v>96</v>
      </c>
      <c r="BM16">
        <v>4.09</v>
      </c>
      <c r="BN16">
        <v>47.34</v>
      </c>
      <c r="BO16">
        <v>2.2400000000000002</v>
      </c>
      <c r="BP16">
        <v>2.12</v>
      </c>
      <c r="BQ16">
        <v>36</v>
      </c>
      <c r="BR16">
        <v>34</v>
      </c>
      <c r="BS16">
        <v>2</v>
      </c>
      <c r="BT16">
        <v>51.43</v>
      </c>
      <c r="BU16">
        <v>10.4</v>
      </c>
      <c r="BV16">
        <v>7.58</v>
      </c>
      <c r="BW16">
        <v>5.57</v>
      </c>
      <c r="BX16">
        <v>91.98</v>
      </c>
      <c r="BY16">
        <v>46.99</v>
      </c>
      <c r="BZ16">
        <v>382</v>
      </c>
      <c r="CA16">
        <v>431</v>
      </c>
      <c r="CB16">
        <v>47.56</v>
      </c>
      <c r="CC16">
        <v>273</v>
      </c>
      <c r="CD16">
        <v>377</v>
      </c>
      <c r="CE16">
        <v>301</v>
      </c>
      <c r="CF16">
        <v>28</v>
      </c>
      <c r="CG16">
        <v>107</v>
      </c>
      <c r="CH16">
        <v>7</v>
      </c>
      <c r="CI16">
        <v>8</v>
      </c>
      <c r="CJ16">
        <v>83</v>
      </c>
      <c r="CK16">
        <v>21</v>
      </c>
      <c r="CL16">
        <v>37</v>
      </c>
      <c r="CM16">
        <v>3</v>
      </c>
      <c r="CN16">
        <v>6</v>
      </c>
      <c r="CO16">
        <v>0.19</v>
      </c>
      <c r="CP16">
        <v>964.29</v>
      </c>
      <c r="CQ16">
        <v>2469.08</v>
      </c>
      <c r="CR16">
        <v>28.09</v>
      </c>
      <c r="CS16">
        <v>18.239999999999998</v>
      </c>
      <c r="CT16">
        <v>17.54</v>
      </c>
      <c r="CU16">
        <v>51.93</v>
      </c>
      <c r="CV16">
        <v>49.87</v>
      </c>
      <c r="CW16">
        <v>54.49</v>
      </c>
      <c r="CX16">
        <v>50.44</v>
      </c>
      <c r="CY16">
        <v>54.37</v>
      </c>
      <c r="CZ16">
        <v>54.65</v>
      </c>
    </row>
    <row r="17" spans="1:104">
      <c r="A17" t="s">
        <v>1366</v>
      </c>
      <c r="B17" t="s">
        <v>1367</v>
      </c>
      <c r="C17" t="s">
        <v>62</v>
      </c>
      <c r="D17" t="s">
        <v>976</v>
      </c>
      <c r="E17">
        <v>80</v>
      </c>
      <c r="F17">
        <v>20142015</v>
      </c>
      <c r="G17">
        <v>23</v>
      </c>
      <c r="H17">
        <v>2</v>
      </c>
      <c r="I17">
        <v>2.6</v>
      </c>
      <c r="J17">
        <v>8</v>
      </c>
      <c r="K17">
        <v>24</v>
      </c>
      <c r="L17">
        <v>32</v>
      </c>
      <c r="M17">
        <v>0.36</v>
      </c>
      <c r="N17">
        <v>1.07</v>
      </c>
      <c r="O17">
        <v>1.43</v>
      </c>
      <c r="P17">
        <v>-5</v>
      </c>
      <c r="Q17">
        <v>45.09</v>
      </c>
      <c r="R17">
        <v>102.88</v>
      </c>
      <c r="S17">
        <v>9.1999999999999993</v>
      </c>
      <c r="T17">
        <v>4.6900000000000004</v>
      </c>
      <c r="U17">
        <v>16.77</v>
      </c>
      <c r="V17">
        <v>3.88</v>
      </c>
      <c r="W17">
        <v>46.94</v>
      </c>
      <c r="X17">
        <v>43.06</v>
      </c>
      <c r="Y17">
        <v>-75</v>
      </c>
      <c r="Z17">
        <v>576</v>
      </c>
      <c r="AA17">
        <v>651</v>
      </c>
      <c r="AB17">
        <v>25.75</v>
      </c>
      <c r="AC17">
        <v>29.11</v>
      </c>
      <c r="AD17">
        <v>54.86</v>
      </c>
      <c r="AE17">
        <v>60</v>
      </c>
      <c r="AF17">
        <v>2.95</v>
      </c>
      <c r="AG17">
        <v>42.13</v>
      </c>
      <c r="AH17">
        <v>-243</v>
      </c>
      <c r="AI17">
        <v>1115</v>
      </c>
      <c r="AJ17">
        <v>1358</v>
      </c>
      <c r="AK17">
        <v>49.85</v>
      </c>
      <c r="AL17">
        <v>60.72</v>
      </c>
      <c r="AM17">
        <v>110.57</v>
      </c>
      <c r="AN17">
        <v>56.5</v>
      </c>
      <c r="AO17">
        <v>58</v>
      </c>
      <c r="AP17">
        <v>83</v>
      </c>
      <c r="AQ17">
        <v>182</v>
      </c>
      <c r="AR17">
        <v>3.16</v>
      </c>
      <c r="AS17">
        <v>46.06</v>
      </c>
      <c r="AT17">
        <v>42.9</v>
      </c>
      <c r="AU17">
        <v>-142</v>
      </c>
      <c r="AV17">
        <v>830</v>
      </c>
      <c r="AW17">
        <v>972</v>
      </c>
      <c r="AX17">
        <v>37.11</v>
      </c>
      <c r="AY17">
        <v>43.46</v>
      </c>
      <c r="AZ17">
        <v>80.569999999999993</v>
      </c>
      <c r="BA17">
        <v>75.900000000000006</v>
      </c>
      <c r="BB17">
        <v>37</v>
      </c>
      <c r="BC17">
        <v>124</v>
      </c>
      <c r="BD17">
        <v>4.2</v>
      </c>
      <c r="BE17">
        <v>48.13</v>
      </c>
      <c r="BF17">
        <v>43.93</v>
      </c>
      <c r="BG17">
        <v>-49</v>
      </c>
      <c r="BH17">
        <v>28.17</v>
      </c>
      <c r="BI17">
        <v>30.36</v>
      </c>
      <c r="BJ17">
        <v>630</v>
      </c>
      <c r="BK17">
        <v>679</v>
      </c>
      <c r="BL17">
        <v>87</v>
      </c>
      <c r="BM17">
        <v>9.91</v>
      </c>
      <c r="BN17">
        <v>45.56</v>
      </c>
      <c r="BO17">
        <v>3.17</v>
      </c>
      <c r="BP17">
        <v>2.5499999999999998</v>
      </c>
      <c r="BQ17">
        <v>71</v>
      </c>
      <c r="BR17">
        <v>57</v>
      </c>
      <c r="BS17">
        <v>14</v>
      </c>
      <c r="BT17">
        <v>55.47</v>
      </c>
      <c r="BU17">
        <v>6.45</v>
      </c>
      <c r="BV17">
        <v>11.27</v>
      </c>
      <c r="BW17">
        <v>8.5500000000000007</v>
      </c>
      <c r="BX17">
        <v>91.61</v>
      </c>
      <c r="BY17">
        <v>40</v>
      </c>
      <c r="BZ17">
        <v>0</v>
      </c>
      <c r="CA17">
        <v>0</v>
      </c>
      <c r="CB17">
        <v>48.99</v>
      </c>
      <c r="CC17">
        <v>390</v>
      </c>
      <c r="CD17">
        <v>408</v>
      </c>
      <c r="CE17">
        <v>406</v>
      </c>
      <c r="CF17">
        <v>73</v>
      </c>
      <c r="CG17">
        <v>127</v>
      </c>
      <c r="CH17">
        <v>11</v>
      </c>
      <c r="CI17">
        <v>13</v>
      </c>
      <c r="CJ17">
        <v>79</v>
      </c>
      <c r="CK17">
        <v>38</v>
      </c>
      <c r="CL17">
        <v>31</v>
      </c>
      <c r="CM17">
        <v>10</v>
      </c>
      <c r="CN17">
        <v>5</v>
      </c>
      <c r="CO17">
        <v>-0.22</v>
      </c>
      <c r="CP17">
        <v>1341.92</v>
      </c>
      <c r="CQ17">
        <v>2516.2600000000002</v>
      </c>
      <c r="CR17">
        <v>34.78</v>
      </c>
      <c r="CS17">
        <v>16.37</v>
      </c>
      <c r="CT17">
        <v>17.170000000000002</v>
      </c>
      <c r="CU17">
        <v>44.32</v>
      </c>
      <c r="CV17">
        <v>50.11</v>
      </c>
      <c r="CW17">
        <v>48.34</v>
      </c>
      <c r="CX17">
        <v>60.73</v>
      </c>
      <c r="CY17">
        <v>54.31</v>
      </c>
      <c r="CZ17">
        <v>54.08</v>
      </c>
    </row>
    <row r="18" spans="1:104">
      <c r="A18" t="s">
        <v>827</v>
      </c>
      <c r="B18" t="s">
        <v>828</v>
      </c>
      <c r="C18" t="s">
        <v>62</v>
      </c>
      <c r="D18" t="s">
        <v>84</v>
      </c>
      <c r="E18">
        <v>47</v>
      </c>
      <c r="F18">
        <v>20142015</v>
      </c>
      <c r="G18">
        <v>26</v>
      </c>
      <c r="H18">
        <v>1.25</v>
      </c>
      <c r="I18">
        <v>1.25</v>
      </c>
      <c r="J18">
        <v>0</v>
      </c>
      <c r="K18">
        <v>4</v>
      </c>
      <c r="L18">
        <v>4</v>
      </c>
      <c r="M18">
        <v>0</v>
      </c>
      <c r="N18">
        <v>0.33</v>
      </c>
      <c r="O18">
        <v>0.33</v>
      </c>
      <c r="P18">
        <v>-1</v>
      </c>
      <c r="Q18">
        <v>49.92</v>
      </c>
      <c r="R18">
        <v>98.86</v>
      </c>
      <c r="S18">
        <v>0</v>
      </c>
      <c r="T18">
        <v>0.45</v>
      </c>
      <c r="U18">
        <v>15.26</v>
      </c>
      <c r="V18">
        <v>-4.04</v>
      </c>
      <c r="W18">
        <v>48.67</v>
      </c>
      <c r="X18">
        <v>52.72</v>
      </c>
      <c r="Y18">
        <v>-14</v>
      </c>
      <c r="Z18">
        <v>257</v>
      </c>
      <c r="AA18">
        <v>271</v>
      </c>
      <c r="AB18">
        <v>21.5</v>
      </c>
      <c r="AC18">
        <v>22.67</v>
      </c>
      <c r="AD18">
        <v>44.17</v>
      </c>
      <c r="AE18">
        <v>26</v>
      </c>
      <c r="AF18">
        <v>-2.35</v>
      </c>
      <c r="AG18">
        <v>52.27</v>
      </c>
      <c r="AH18">
        <v>-2</v>
      </c>
      <c r="AI18">
        <v>601</v>
      </c>
      <c r="AJ18">
        <v>603</v>
      </c>
      <c r="AK18">
        <v>50.28</v>
      </c>
      <c r="AL18">
        <v>50.44</v>
      </c>
      <c r="AM18">
        <v>100.72</v>
      </c>
      <c r="AN18">
        <v>53.58</v>
      </c>
      <c r="AO18">
        <v>31</v>
      </c>
      <c r="AP18">
        <v>18</v>
      </c>
      <c r="AQ18">
        <v>136</v>
      </c>
      <c r="AR18">
        <v>-1.65</v>
      </c>
      <c r="AS18">
        <v>49.1</v>
      </c>
      <c r="AT18">
        <v>50.75</v>
      </c>
      <c r="AU18">
        <v>-17</v>
      </c>
      <c r="AV18">
        <v>462</v>
      </c>
      <c r="AW18">
        <v>479</v>
      </c>
      <c r="AX18">
        <v>38.65</v>
      </c>
      <c r="AY18">
        <v>40.07</v>
      </c>
      <c r="AZ18">
        <v>78.72</v>
      </c>
      <c r="BA18">
        <v>69.7</v>
      </c>
      <c r="BB18">
        <v>43</v>
      </c>
      <c r="BC18">
        <v>105</v>
      </c>
      <c r="BD18">
        <v>-2.5299999999999998</v>
      </c>
      <c r="BE18">
        <v>47.85</v>
      </c>
      <c r="BF18">
        <v>50.37</v>
      </c>
      <c r="BG18">
        <v>-29</v>
      </c>
      <c r="BH18">
        <v>26.94</v>
      </c>
      <c r="BI18">
        <v>29.36</v>
      </c>
      <c r="BJ18">
        <v>322</v>
      </c>
      <c r="BK18">
        <v>351</v>
      </c>
      <c r="BL18">
        <v>62</v>
      </c>
      <c r="BM18">
        <v>-5.53</v>
      </c>
      <c r="BN18">
        <v>49.53</v>
      </c>
      <c r="BO18">
        <v>1.84</v>
      </c>
      <c r="BP18">
        <v>2.34</v>
      </c>
      <c r="BQ18">
        <v>22</v>
      </c>
      <c r="BR18">
        <v>28</v>
      </c>
      <c r="BS18">
        <v>-6</v>
      </c>
      <c r="BT18">
        <v>44</v>
      </c>
      <c r="BU18">
        <v>0</v>
      </c>
      <c r="BV18">
        <v>6.83</v>
      </c>
      <c r="BW18">
        <v>4.76</v>
      </c>
      <c r="BX18">
        <v>92.02</v>
      </c>
      <c r="BY18">
        <v>40</v>
      </c>
      <c r="BZ18">
        <v>0</v>
      </c>
      <c r="CA18">
        <v>0</v>
      </c>
      <c r="CB18">
        <v>49.63</v>
      </c>
      <c r="CC18">
        <v>202</v>
      </c>
      <c r="CD18">
        <v>213</v>
      </c>
      <c r="CE18">
        <v>205</v>
      </c>
      <c r="CF18">
        <v>76</v>
      </c>
      <c r="CG18">
        <v>52</v>
      </c>
      <c r="CH18">
        <v>4</v>
      </c>
      <c r="CI18">
        <v>0</v>
      </c>
      <c r="CJ18">
        <v>62</v>
      </c>
      <c r="CK18">
        <v>24</v>
      </c>
      <c r="CL18">
        <v>5</v>
      </c>
      <c r="CM18">
        <v>5</v>
      </c>
      <c r="CN18">
        <v>4</v>
      </c>
      <c r="CO18">
        <v>-0.08</v>
      </c>
      <c r="CP18">
        <v>717.24</v>
      </c>
      <c r="CQ18">
        <v>1600.82</v>
      </c>
      <c r="CR18">
        <v>30.94</v>
      </c>
      <c r="CS18">
        <v>16.55</v>
      </c>
      <c r="CT18">
        <v>17.05</v>
      </c>
      <c r="CU18">
        <v>51.22</v>
      </c>
      <c r="CV18">
        <v>49.81</v>
      </c>
      <c r="CW18">
        <v>54.96</v>
      </c>
      <c r="CX18">
        <v>52.34</v>
      </c>
      <c r="CY18">
        <v>53.65</v>
      </c>
      <c r="CZ18">
        <v>54.05</v>
      </c>
    </row>
    <row r="19" spans="1:104">
      <c r="A19" t="s">
        <v>872</v>
      </c>
      <c r="B19" t="s">
        <v>873</v>
      </c>
      <c r="C19" t="s">
        <v>62</v>
      </c>
      <c r="D19" t="s">
        <v>74</v>
      </c>
      <c r="E19">
        <v>37</v>
      </c>
      <c r="F19">
        <v>20142015</v>
      </c>
      <c r="G19">
        <v>26</v>
      </c>
      <c r="H19">
        <v>0.6</v>
      </c>
      <c r="I19">
        <v>0.66700000000000004</v>
      </c>
      <c r="J19">
        <v>0</v>
      </c>
      <c r="K19">
        <v>10</v>
      </c>
      <c r="L19">
        <v>10</v>
      </c>
      <c r="M19">
        <v>0</v>
      </c>
      <c r="N19">
        <v>1.28</v>
      </c>
      <c r="O19">
        <v>1.28</v>
      </c>
      <c r="P19">
        <v>-6</v>
      </c>
      <c r="Q19">
        <v>49.48</v>
      </c>
      <c r="R19">
        <v>101.31</v>
      </c>
      <c r="S19">
        <v>0</v>
      </c>
      <c r="T19">
        <v>8.4600000000000009</v>
      </c>
      <c r="U19">
        <v>12.64</v>
      </c>
      <c r="V19">
        <v>-6.41</v>
      </c>
      <c r="W19">
        <v>47.49</v>
      </c>
      <c r="X19">
        <v>53.9</v>
      </c>
      <c r="Y19">
        <v>-20</v>
      </c>
      <c r="Z19">
        <v>189</v>
      </c>
      <c r="AA19">
        <v>209</v>
      </c>
      <c r="AB19">
        <v>24.25</v>
      </c>
      <c r="AC19">
        <v>26.81</v>
      </c>
      <c r="AD19">
        <v>51.06</v>
      </c>
      <c r="AE19">
        <v>8</v>
      </c>
      <c r="AF19">
        <v>-3.67</v>
      </c>
      <c r="AG19">
        <v>53.16</v>
      </c>
      <c r="AH19">
        <v>-9</v>
      </c>
      <c r="AI19">
        <v>431</v>
      </c>
      <c r="AJ19">
        <v>440</v>
      </c>
      <c r="AK19">
        <v>55.29</v>
      </c>
      <c r="AL19">
        <v>56.44</v>
      </c>
      <c r="AM19">
        <v>111.73</v>
      </c>
      <c r="AN19">
        <v>51.97</v>
      </c>
      <c r="AO19">
        <v>19</v>
      </c>
      <c r="AP19">
        <v>49</v>
      </c>
      <c r="AQ19">
        <v>62</v>
      </c>
      <c r="AR19">
        <v>-1.96</v>
      </c>
      <c r="AS19">
        <v>50.69</v>
      </c>
      <c r="AT19">
        <v>52.65</v>
      </c>
      <c r="AU19">
        <v>9</v>
      </c>
      <c r="AV19">
        <v>331</v>
      </c>
      <c r="AW19">
        <v>322</v>
      </c>
      <c r="AX19">
        <v>42.46</v>
      </c>
      <c r="AY19">
        <v>41.31</v>
      </c>
      <c r="AZ19">
        <v>83.77</v>
      </c>
      <c r="BA19">
        <v>67.67</v>
      </c>
      <c r="BB19">
        <v>17</v>
      </c>
      <c r="BC19">
        <v>43</v>
      </c>
      <c r="BD19">
        <v>-3.5</v>
      </c>
      <c r="BE19">
        <v>50.11</v>
      </c>
      <c r="BF19">
        <v>53.62</v>
      </c>
      <c r="BG19">
        <v>1</v>
      </c>
      <c r="BH19">
        <v>28.74</v>
      </c>
      <c r="BI19">
        <v>28.61</v>
      </c>
      <c r="BJ19">
        <v>224</v>
      </c>
      <c r="BK19">
        <v>223</v>
      </c>
      <c r="BL19">
        <v>26</v>
      </c>
      <c r="BM19">
        <v>-4.28</v>
      </c>
      <c r="BN19">
        <v>58.33</v>
      </c>
      <c r="BO19">
        <v>2.57</v>
      </c>
      <c r="BP19">
        <v>2.1800000000000002</v>
      </c>
      <c r="BQ19">
        <v>20</v>
      </c>
      <c r="BR19">
        <v>17</v>
      </c>
      <c r="BS19">
        <v>3</v>
      </c>
      <c r="BT19">
        <v>54.05</v>
      </c>
      <c r="BU19">
        <v>0</v>
      </c>
      <c r="BV19">
        <v>8.93</v>
      </c>
      <c r="BW19">
        <v>6.04</v>
      </c>
      <c r="BX19">
        <v>92.38</v>
      </c>
      <c r="BY19">
        <v>40</v>
      </c>
      <c r="BZ19">
        <v>0</v>
      </c>
      <c r="CA19">
        <v>0</v>
      </c>
      <c r="CB19">
        <v>57.99</v>
      </c>
      <c r="CC19">
        <v>156</v>
      </c>
      <c r="CD19">
        <v>125</v>
      </c>
      <c r="CE19">
        <v>113</v>
      </c>
      <c r="CF19">
        <v>71</v>
      </c>
      <c r="CG19">
        <v>37</v>
      </c>
      <c r="CH19">
        <v>7</v>
      </c>
      <c r="CI19">
        <v>3</v>
      </c>
      <c r="CJ19">
        <v>26</v>
      </c>
      <c r="CK19">
        <v>9</v>
      </c>
      <c r="CL19">
        <v>2</v>
      </c>
      <c r="CM19">
        <v>6</v>
      </c>
      <c r="CN19">
        <v>0</v>
      </c>
      <c r="CO19">
        <v>-0.77</v>
      </c>
      <c r="CP19">
        <v>467.72</v>
      </c>
      <c r="CQ19">
        <v>1323.68</v>
      </c>
      <c r="CR19">
        <v>26.11</v>
      </c>
      <c r="CS19">
        <v>16.100000000000001</v>
      </c>
      <c r="CT19">
        <v>16.82</v>
      </c>
      <c r="CU19">
        <v>52.46</v>
      </c>
      <c r="CV19">
        <v>49.86</v>
      </c>
      <c r="CW19">
        <v>57.23</v>
      </c>
      <c r="CX19">
        <v>51.86</v>
      </c>
      <c r="CY19">
        <v>53.68</v>
      </c>
      <c r="CZ19">
        <v>53.98</v>
      </c>
    </row>
    <row r="20" spans="1:104">
      <c r="A20" t="s">
        <v>831</v>
      </c>
      <c r="B20" t="s">
        <v>832</v>
      </c>
      <c r="C20" t="s">
        <v>97</v>
      </c>
      <c r="D20" t="s">
        <v>195</v>
      </c>
      <c r="E20">
        <v>62</v>
      </c>
      <c r="F20">
        <v>20142015</v>
      </c>
      <c r="G20">
        <v>28</v>
      </c>
      <c r="H20">
        <v>1</v>
      </c>
      <c r="I20">
        <v>0.9</v>
      </c>
      <c r="J20">
        <v>10</v>
      </c>
      <c r="K20">
        <v>7</v>
      </c>
      <c r="L20">
        <v>17</v>
      </c>
      <c r="M20">
        <v>0.9</v>
      </c>
      <c r="N20">
        <v>0.63</v>
      </c>
      <c r="O20">
        <v>1.54</v>
      </c>
      <c r="P20">
        <v>-6</v>
      </c>
      <c r="Q20">
        <v>49.87</v>
      </c>
      <c r="R20">
        <v>100.99</v>
      </c>
      <c r="S20">
        <v>12.35</v>
      </c>
      <c r="T20">
        <v>-7.22</v>
      </c>
      <c r="U20">
        <v>10.7</v>
      </c>
      <c r="V20">
        <v>0.96</v>
      </c>
      <c r="W20">
        <v>53.08</v>
      </c>
      <c r="X20">
        <v>52.12</v>
      </c>
      <c r="Y20">
        <v>33</v>
      </c>
      <c r="Z20">
        <v>284</v>
      </c>
      <c r="AA20">
        <v>251</v>
      </c>
      <c r="AB20">
        <v>25.69</v>
      </c>
      <c r="AC20">
        <v>22.71</v>
      </c>
      <c r="AD20">
        <v>48.4</v>
      </c>
      <c r="AE20">
        <v>91</v>
      </c>
      <c r="AF20">
        <v>-1.56</v>
      </c>
      <c r="AG20">
        <v>51.43</v>
      </c>
      <c r="AH20">
        <v>-3</v>
      </c>
      <c r="AI20">
        <v>565</v>
      </c>
      <c r="AJ20">
        <v>568</v>
      </c>
      <c r="AK20">
        <v>51.12</v>
      </c>
      <c r="AL20">
        <v>51.39</v>
      </c>
      <c r="AM20">
        <v>102.51</v>
      </c>
      <c r="AN20">
        <v>50.97</v>
      </c>
      <c r="AO20">
        <v>19</v>
      </c>
      <c r="AP20">
        <v>23</v>
      </c>
      <c r="AQ20">
        <v>121</v>
      </c>
      <c r="AR20">
        <v>-0.74</v>
      </c>
      <c r="AS20">
        <v>50.74</v>
      </c>
      <c r="AT20">
        <v>51.48</v>
      </c>
      <c r="AU20">
        <v>12</v>
      </c>
      <c r="AV20">
        <v>410</v>
      </c>
      <c r="AW20">
        <v>398</v>
      </c>
      <c r="AX20">
        <v>37.090000000000003</v>
      </c>
      <c r="AY20">
        <v>36.01</v>
      </c>
      <c r="AZ20">
        <v>73.099999999999994</v>
      </c>
      <c r="BA20">
        <v>70.239999999999995</v>
      </c>
      <c r="BB20">
        <v>21</v>
      </c>
      <c r="BC20">
        <v>102</v>
      </c>
      <c r="BD20">
        <v>-0.59</v>
      </c>
      <c r="BE20">
        <v>50.17</v>
      </c>
      <c r="BF20">
        <v>50.77</v>
      </c>
      <c r="BG20">
        <v>2</v>
      </c>
      <c r="BH20">
        <v>26.06</v>
      </c>
      <c r="BI20">
        <v>25.88</v>
      </c>
      <c r="BJ20">
        <v>288</v>
      </c>
      <c r="BK20">
        <v>286</v>
      </c>
      <c r="BL20">
        <v>81</v>
      </c>
      <c r="BM20">
        <v>2.4700000000000002</v>
      </c>
      <c r="BN20">
        <v>50.6</v>
      </c>
      <c r="BO20">
        <v>2.35</v>
      </c>
      <c r="BP20">
        <v>2.08</v>
      </c>
      <c r="BQ20">
        <v>26</v>
      </c>
      <c r="BR20">
        <v>23</v>
      </c>
      <c r="BS20">
        <v>3</v>
      </c>
      <c r="BT20">
        <v>53.06</v>
      </c>
      <c r="BU20">
        <v>9.8000000000000007</v>
      </c>
      <c r="BV20">
        <v>9.0299999999999994</v>
      </c>
      <c r="BW20">
        <v>6.34</v>
      </c>
      <c r="BX20">
        <v>91.96</v>
      </c>
      <c r="BY20">
        <v>57.71</v>
      </c>
      <c r="BZ20">
        <v>161</v>
      </c>
      <c r="CA20">
        <v>118</v>
      </c>
      <c r="CB20">
        <v>46.42</v>
      </c>
      <c r="CC20">
        <v>188</v>
      </c>
      <c r="CD20">
        <v>242</v>
      </c>
      <c r="CE20">
        <v>217</v>
      </c>
      <c r="CF20">
        <v>67</v>
      </c>
      <c r="CG20">
        <v>72</v>
      </c>
      <c r="CH20">
        <v>5</v>
      </c>
      <c r="CI20">
        <v>2</v>
      </c>
      <c r="CJ20">
        <v>71</v>
      </c>
      <c r="CK20">
        <v>6</v>
      </c>
      <c r="CL20">
        <v>25</v>
      </c>
      <c r="CM20">
        <v>10</v>
      </c>
      <c r="CN20">
        <v>4</v>
      </c>
      <c r="CO20">
        <v>-0.54</v>
      </c>
      <c r="CP20">
        <v>663.17</v>
      </c>
      <c r="CQ20">
        <v>2309.96</v>
      </c>
      <c r="CR20">
        <v>22.31</v>
      </c>
      <c r="CS20">
        <v>17.350000000000001</v>
      </c>
      <c r="CT20">
        <v>16.899999999999999</v>
      </c>
      <c r="CU20">
        <v>49.37</v>
      </c>
      <c r="CV20">
        <v>49.46</v>
      </c>
      <c r="CW20">
        <v>52.64</v>
      </c>
      <c r="CX20">
        <v>53.99</v>
      </c>
      <c r="CY20">
        <v>53</v>
      </c>
      <c r="CZ20">
        <v>54.15</v>
      </c>
    </row>
    <row r="21" spans="1:104">
      <c r="A21" t="s">
        <v>693</v>
      </c>
      <c r="B21" t="s">
        <v>694</v>
      </c>
      <c r="C21" t="s">
        <v>62</v>
      </c>
      <c r="D21" t="s">
        <v>364</v>
      </c>
      <c r="E21">
        <v>64</v>
      </c>
      <c r="F21">
        <v>20142015</v>
      </c>
      <c r="G21">
        <v>34</v>
      </c>
      <c r="H21">
        <v>3.5</v>
      </c>
      <c r="I21">
        <v>3.5</v>
      </c>
      <c r="J21">
        <v>9</v>
      </c>
      <c r="K21">
        <v>7</v>
      </c>
      <c r="L21">
        <v>16</v>
      </c>
      <c r="M21">
        <v>0.47</v>
      </c>
      <c r="N21">
        <v>0.37</v>
      </c>
      <c r="O21">
        <v>0.84</v>
      </c>
      <c r="P21">
        <v>-9</v>
      </c>
      <c r="Q21">
        <v>50.6</v>
      </c>
      <c r="R21">
        <v>102.84</v>
      </c>
      <c r="S21">
        <v>11.54</v>
      </c>
      <c r="T21">
        <v>-1.51</v>
      </c>
      <c r="U21">
        <v>17.87</v>
      </c>
      <c r="V21">
        <v>-3.16</v>
      </c>
      <c r="W21">
        <v>50.98</v>
      </c>
      <c r="X21">
        <v>54.14</v>
      </c>
      <c r="Y21">
        <v>18</v>
      </c>
      <c r="Z21">
        <v>470</v>
      </c>
      <c r="AA21">
        <v>452</v>
      </c>
      <c r="AB21">
        <v>24.66</v>
      </c>
      <c r="AC21">
        <v>23.71</v>
      </c>
      <c r="AD21">
        <v>48.37</v>
      </c>
      <c r="AE21">
        <v>35</v>
      </c>
      <c r="AF21">
        <v>-1.1599999999999999</v>
      </c>
      <c r="AG21">
        <v>51.76</v>
      </c>
      <c r="AH21">
        <v>25</v>
      </c>
      <c r="AI21">
        <v>1055</v>
      </c>
      <c r="AJ21">
        <v>1030</v>
      </c>
      <c r="AK21">
        <v>55.35</v>
      </c>
      <c r="AL21">
        <v>54.04</v>
      </c>
      <c r="AM21">
        <v>109.39</v>
      </c>
      <c r="AN21">
        <v>50.14</v>
      </c>
      <c r="AO21">
        <v>39</v>
      </c>
      <c r="AP21">
        <v>88</v>
      </c>
      <c r="AQ21">
        <v>148</v>
      </c>
      <c r="AR21">
        <v>-1.75</v>
      </c>
      <c r="AS21">
        <v>51</v>
      </c>
      <c r="AT21">
        <v>52.75</v>
      </c>
      <c r="AU21">
        <v>31</v>
      </c>
      <c r="AV21">
        <v>794</v>
      </c>
      <c r="AW21">
        <v>763</v>
      </c>
      <c r="AX21">
        <v>41.66</v>
      </c>
      <c r="AY21">
        <v>40.03</v>
      </c>
      <c r="AZ21">
        <v>81.69</v>
      </c>
      <c r="BA21">
        <v>66.62</v>
      </c>
      <c r="BB21">
        <v>31</v>
      </c>
      <c r="BC21">
        <v>109</v>
      </c>
      <c r="BD21">
        <v>-1.56</v>
      </c>
      <c r="BE21">
        <v>50</v>
      </c>
      <c r="BF21">
        <v>51.56</v>
      </c>
      <c r="BG21">
        <v>0</v>
      </c>
      <c r="BH21">
        <v>27.75</v>
      </c>
      <c r="BI21">
        <v>27.75</v>
      </c>
      <c r="BJ21">
        <v>529</v>
      </c>
      <c r="BK21">
        <v>529</v>
      </c>
      <c r="BL21">
        <v>78</v>
      </c>
      <c r="BM21">
        <v>10.81</v>
      </c>
      <c r="BN21">
        <v>48.68</v>
      </c>
      <c r="BO21">
        <v>2.4700000000000002</v>
      </c>
      <c r="BP21">
        <v>1.68</v>
      </c>
      <c r="BQ21">
        <v>47</v>
      </c>
      <c r="BR21">
        <v>32</v>
      </c>
      <c r="BS21">
        <v>15</v>
      </c>
      <c r="BT21">
        <v>59.49</v>
      </c>
      <c r="BU21">
        <v>8.26</v>
      </c>
      <c r="BV21">
        <v>8.8800000000000008</v>
      </c>
      <c r="BW21">
        <v>5.92</v>
      </c>
      <c r="BX21">
        <v>93.95</v>
      </c>
      <c r="BY21">
        <v>43</v>
      </c>
      <c r="BZ21">
        <v>1</v>
      </c>
      <c r="CA21">
        <v>0</v>
      </c>
      <c r="CB21">
        <v>49.2</v>
      </c>
      <c r="CC21">
        <v>337</v>
      </c>
      <c r="CD21">
        <v>399</v>
      </c>
      <c r="CE21">
        <v>348</v>
      </c>
      <c r="CF21">
        <v>86</v>
      </c>
      <c r="CG21">
        <v>70</v>
      </c>
      <c r="CH21">
        <v>2</v>
      </c>
      <c r="CI21">
        <v>5</v>
      </c>
      <c r="CJ21">
        <v>69</v>
      </c>
      <c r="CK21">
        <v>33</v>
      </c>
      <c r="CL21">
        <v>13</v>
      </c>
      <c r="CM21">
        <v>10</v>
      </c>
      <c r="CN21">
        <v>1</v>
      </c>
      <c r="CO21">
        <v>-0.47</v>
      </c>
      <c r="CP21">
        <v>1143.6400000000001</v>
      </c>
      <c r="CQ21">
        <v>1951.99</v>
      </c>
      <c r="CR21">
        <v>36.94</v>
      </c>
      <c r="CS21">
        <v>16.79</v>
      </c>
      <c r="CT21">
        <v>17.489999999999998</v>
      </c>
      <c r="CU21">
        <v>50.51</v>
      </c>
      <c r="CV21">
        <v>50.07</v>
      </c>
      <c r="CW21">
        <v>55.78</v>
      </c>
      <c r="CX21">
        <v>54.64</v>
      </c>
      <c r="CY21">
        <v>54.62</v>
      </c>
      <c r="CZ21">
        <v>54.46</v>
      </c>
    </row>
    <row r="22" spans="1:104">
      <c r="A22" t="s">
        <v>982</v>
      </c>
      <c r="B22" t="s">
        <v>983</v>
      </c>
      <c r="C22" t="s">
        <v>62</v>
      </c>
      <c r="D22" t="s">
        <v>282</v>
      </c>
      <c r="E22">
        <v>64</v>
      </c>
      <c r="F22">
        <v>20142015</v>
      </c>
      <c r="G22">
        <v>21</v>
      </c>
      <c r="H22">
        <v>0.92500000000000004</v>
      </c>
      <c r="I22">
        <v>0.92500000000000004</v>
      </c>
      <c r="J22">
        <v>1</v>
      </c>
      <c r="K22">
        <v>6</v>
      </c>
      <c r="L22">
        <v>7</v>
      </c>
      <c r="M22">
        <v>7.0000000000000007E-2</v>
      </c>
      <c r="N22">
        <v>0.39</v>
      </c>
      <c r="O22">
        <v>0.46</v>
      </c>
      <c r="P22">
        <v>-2</v>
      </c>
      <c r="Q22">
        <v>48.92</v>
      </c>
      <c r="R22">
        <v>100.86</v>
      </c>
      <c r="S22">
        <v>2</v>
      </c>
      <c r="T22">
        <v>3.84</v>
      </c>
      <c r="U22">
        <v>14.25</v>
      </c>
      <c r="V22">
        <v>1.29</v>
      </c>
      <c r="W22">
        <v>48.08</v>
      </c>
      <c r="X22">
        <v>46.8</v>
      </c>
      <c r="Y22">
        <v>-29</v>
      </c>
      <c r="Z22">
        <v>364</v>
      </c>
      <c r="AA22">
        <v>393</v>
      </c>
      <c r="AB22">
        <v>23.94</v>
      </c>
      <c r="AC22">
        <v>25.85</v>
      </c>
      <c r="AD22">
        <v>49.79</v>
      </c>
      <c r="AE22">
        <v>30</v>
      </c>
      <c r="AF22">
        <v>0.91</v>
      </c>
      <c r="AG22">
        <v>48.01</v>
      </c>
      <c r="AH22">
        <v>-36</v>
      </c>
      <c r="AI22">
        <v>815</v>
      </c>
      <c r="AJ22">
        <v>851</v>
      </c>
      <c r="AK22">
        <v>53.61</v>
      </c>
      <c r="AL22">
        <v>55.97</v>
      </c>
      <c r="AM22">
        <v>109.58</v>
      </c>
      <c r="AN22">
        <v>55.09</v>
      </c>
      <c r="AO22">
        <v>48</v>
      </c>
      <c r="AP22">
        <v>61</v>
      </c>
      <c r="AQ22">
        <v>127</v>
      </c>
      <c r="AR22">
        <v>1.66</v>
      </c>
      <c r="AS22">
        <v>50.04</v>
      </c>
      <c r="AT22">
        <v>48.38</v>
      </c>
      <c r="AU22">
        <v>1</v>
      </c>
      <c r="AV22">
        <v>601</v>
      </c>
      <c r="AW22">
        <v>600</v>
      </c>
      <c r="AX22">
        <v>39.53</v>
      </c>
      <c r="AY22">
        <v>39.47</v>
      </c>
      <c r="AZ22">
        <v>79</v>
      </c>
      <c r="BA22">
        <v>74.709999999999994</v>
      </c>
      <c r="BB22">
        <v>29</v>
      </c>
      <c r="BC22">
        <v>79</v>
      </c>
      <c r="BD22">
        <v>3.08</v>
      </c>
      <c r="BE22">
        <v>51.2</v>
      </c>
      <c r="BF22">
        <v>48.12</v>
      </c>
      <c r="BG22">
        <v>21</v>
      </c>
      <c r="BH22">
        <v>29.53</v>
      </c>
      <c r="BI22">
        <v>28.15</v>
      </c>
      <c r="BJ22">
        <v>449</v>
      </c>
      <c r="BK22">
        <v>428</v>
      </c>
      <c r="BL22">
        <v>50</v>
      </c>
      <c r="BM22">
        <v>-0.79</v>
      </c>
      <c r="BN22">
        <v>55.7</v>
      </c>
      <c r="BO22">
        <v>1.84</v>
      </c>
      <c r="BP22">
        <v>1.51</v>
      </c>
      <c r="BQ22">
        <v>28</v>
      </c>
      <c r="BR22">
        <v>23</v>
      </c>
      <c r="BS22">
        <v>5</v>
      </c>
      <c r="BT22">
        <v>54.9</v>
      </c>
      <c r="BU22">
        <v>1.27</v>
      </c>
      <c r="BV22">
        <v>6.24</v>
      </c>
      <c r="BW22">
        <v>4.66</v>
      </c>
      <c r="BX22">
        <v>94.63</v>
      </c>
      <c r="BY22">
        <v>40</v>
      </c>
      <c r="BZ22">
        <v>0</v>
      </c>
      <c r="CA22">
        <v>0</v>
      </c>
      <c r="CB22">
        <v>50.3</v>
      </c>
      <c r="CC22">
        <v>254</v>
      </c>
      <c r="CD22">
        <v>280</v>
      </c>
      <c r="CE22">
        <v>251</v>
      </c>
      <c r="CF22">
        <v>50</v>
      </c>
      <c r="CG22">
        <v>123</v>
      </c>
      <c r="CH22">
        <v>2</v>
      </c>
      <c r="CI22">
        <v>4</v>
      </c>
      <c r="CJ22">
        <v>49</v>
      </c>
      <c r="CK22">
        <v>44</v>
      </c>
      <c r="CL22">
        <v>8</v>
      </c>
      <c r="CM22">
        <v>5</v>
      </c>
      <c r="CN22">
        <v>3</v>
      </c>
      <c r="CO22">
        <v>-0.13</v>
      </c>
      <c r="CP22">
        <v>912.2</v>
      </c>
      <c r="CQ22">
        <v>2140.88</v>
      </c>
      <c r="CR22">
        <v>29.88</v>
      </c>
      <c r="CS22">
        <v>16.420000000000002</v>
      </c>
      <c r="CT22">
        <v>17.010000000000002</v>
      </c>
      <c r="CU22">
        <v>47.85</v>
      </c>
      <c r="CV22">
        <v>49.83</v>
      </c>
      <c r="CW22">
        <v>52.86</v>
      </c>
      <c r="CX22">
        <v>57.6</v>
      </c>
      <c r="CY22">
        <v>53.37</v>
      </c>
      <c r="CZ22">
        <v>53.75</v>
      </c>
    </row>
    <row r="23" spans="1:104">
      <c r="A23" t="s">
        <v>1069</v>
      </c>
      <c r="B23" t="s">
        <v>1070</v>
      </c>
      <c r="C23" t="s">
        <v>113</v>
      </c>
      <c r="D23" t="s">
        <v>74</v>
      </c>
      <c r="E23">
        <v>62</v>
      </c>
      <c r="F23">
        <v>20142015</v>
      </c>
      <c r="G23">
        <v>23</v>
      </c>
      <c r="H23">
        <v>0.55000000000000004</v>
      </c>
      <c r="I23">
        <v>0.55000000000000004</v>
      </c>
      <c r="J23">
        <v>6</v>
      </c>
      <c r="K23">
        <v>8</v>
      </c>
      <c r="L23">
        <v>14</v>
      </c>
      <c r="M23">
        <v>0.55000000000000004</v>
      </c>
      <c r="N23">
        <v>0.73</v>
      </c>
      <c r="O23">
        <v>1.28</v>
      </c>
      <c r="P23">
        <v>3</v>
      </c>
      <c r="Q23">
        <v>46.77</v>
      </c>
      <c r="R23">
        <v>100.83</v>
      </c>
      <c r="S23">
        <v>8.2200000000000006</v>
      </c>
      <c r="T23">
        <v>-28.92</v>
      </c>
      <c r="U23">
        <v>10.57</v>
      </c>
      <c r="V23">
        <v>-6.3</v>
      </c>
      <c r="W23">
        <v>49.54</v>
      </c>
      <c r="X23">
        <v>55.84</v>
      </c>
      <c r="Y23">
        <v>-4</v>
      </c>
      <c r="Z23">
        <v>215</v>
      </c>
      <c r="AA23">
        <v>219</v>
      </c>
      <c r="AB23">
        <v>19.68</v>
      </c>
      <c r="AC23">
        <v>20.05</v>
      </c>
      <c r="AD23">
        <v>39.729999999999997</v>
      </c>
      <c r="AE23">
        <v>54</v>
      </c>
      <c r="AF23">
        <v>-7.63</v>
      </c>
      <c r="AG23">
        <v>54.41</v>
      </c>
      <c r="AH23">
        <v>-70</v>
      </c>
      <c r="AI23">
        <v>507</v>
      </c>
      <c r="AJ23">
        <v>577</v>
      </c>
      <c r="AK23">
        <v>46.41</v>
      </c>
      <c r="AL23">
        <v>52.82</v>
      </c>
      <c r="AM23">
        <v>99.23</v>
      </c>
      <c r="AN23">
        <v>53.65</v>
      </c>
      <c r="AO23">
        <v>30</v>
      </c>
      <c r="AP23">
        <v>23</v>
      </c>
      <c r="AQ23">
        <v>131</v>
      </c>
      <c r="AR23">
        <v>-7.99</v>
      </c>
      <c r="AS23">
        <v>46.58</v>
      </c>
      <c r="AT23">
        <v>54.56</v>
      </c>
      <c r="AU23">
        <v>-55</v>
      </c>
      <c r="AV23">
        <v>374</v>
      </c>
      <c r="AW23">
        <v>429</v>
      </c>
      <c r="AX23">
        <v>34.24</v>
      </c>
      <c r="AY23">
        <v>39.270000000000003</v>
      </c>
      <c r="AZ23">
        <v>73.5</v>
      </c>
      <c r="BA23">
        <v>72.73</v>
      </c>
      <c r="BB23">
        <v>28</v>
      </c>
      <c r="BC23">
        <v>101</v>
      </c>
      <c r="BD23">
        <v>-6.47</v>
      </c>
      <c r="BE23">
        <v>47.97</v>
      </c>
      <c r="BF23">
        <v>54.44</v>
      </c>
      <c r="BG23">
        <v>-23</v>
      </c>
      <c r="BH23">
        <v>24.9</v>
      </c>
      <c r="BI23">
        <v>27</v>
      </c>
      <c r="BJ23">
        <v>272</v>
      </c>
      <c r="BK23">
        <v>295</v>
      </c>
      <c r="BL23">
        <v>73</v>
      </c>
      <c r="BM23">
        <v>-5.85</v>
      </c>
      <c r="BN23">
        <v>57.37</v>
      </c>
      <c r="BO23">
        <v>1.56</v>
      </c>
      <c r="BP23">
        <v>1.46</v>
      </c>
      <c r="BQ23">
        <v>17</v>
      </c>
      <c r="BR23">
        <v>16</v>
      </c>
      <c r="BS23">
        <v>1</v>
      </c>
      <c r="BT23">
        <v>51.52</v>
      </c>
      <c r="BU23">
        <v>5.94</v>
      </c>
      <c r="BV23">
        <v>6.25</v>
      </c>
      <c r="BW23">
        <v>4.55</v>
      </c>
      <c r="BX23">
        <v>94.58</v>
      </c>
      <c r="BY23">
        <v>44</v>
      </c>
      <c r="BZ23">
        <v>4</v>
      </c>
      <c r="CA23">
        <v>4</v>
      </c>
      <c r="CB23">
        <v>28.94</v>
      </c>
      <c r="CC23">
        <v>136</v>
      </c>
      <c r="CD23">
        <v>246</v>
      </c>
      <c r="CE23">
        <v>334</v>
      </c>
      <c r="CF23">
        <v>60</v>
      </c>
      <c r="CG23">
        <v>66</v>
      </c>
      <c r="CH23">
        <v>7</v>
      </c>
      <c r="CI23">
        <v>1</v>
      </c>
      <c r="CJ23">
        <v>67</v>
      </c>
      <c r="CK23">
        <v>9</v>
      </c>
      <c r="CL23">
        <v>14</v>
      </c>
      <c r="CM23">
        <v>5</v>
      </c>
      <c r="CN23">
        <v>8</v>
      </c>
      <c r="CO23">
        <v>0.27</v>
      </c>
      <c r="CP23">
        <v>655.47</v>
      </c>
      <c r="CQ23">
        <v>2356.2399999999998</v>
      </c>
      <c r="CR23">
        <v>21.76</v>
      </c>
      <c r="CS23">
        <v>17.43</v>
      </c>
      <c r="CT23">
        <v>17.420000000000002</v>
      </c>
      <c r="CU23">
        <v>49.93</v>
      </c>
      <c r="CV23">
        <v>49.9</v>
      </c>
      <c r="CW23">
        <v>52.67</v>
      </c>
      <c r="CX23">
        <v>52.81</v>
      </c>
      <c r="CY23">
        <v>54.49</v>
      </c>
      <c r="CZ23">
        <v>54.71</v>
      </c>
    </row>
    <row r="24" spans="1:104">
      <c r="A24" t="s">
        <v>362</v>
      </c>
      <c r="B24" t="s">
        <v>363</v>
      </c>
      <c r="C24" t="s">
        <v>124</v>
      </c>
      <c r="D24" t="s">
        <v>364</v>
      </c>
      <c r="E24">
        <v>65</v>
      </c>
      <c r="F24">
        <v>20142015</v>
      </c>
      <c r="G24">
        <v>26</v>
      </c>
      <c r="H24">
        <v>1.4</v>
      </c>
      <c r="I24">
        <v>1.35</v>
      </c>
      <c r="J24">
        <v>18</v>
      </c>
      <c r="K24">
        <v>10</v>
      </c>
      <c r="L24">
        <v>28</v>
      </c>
      <c r="M24">
        <v>1.34</v>
      </c>
      <c r="N24">
        <v>0.74</v>
      </c>
      <c r="O24">
        <v>2.08</v>
      </c>
      <c r="P24">
        <v>5</v>
      </c>
      <c r="Q24">
        <v>54</v>
      </c>
      <c r="R24">
        <v>103.54</v>
      </c>
      <c r="S24">
        <v>14.29</v>
      </c>
      <c r="T24">
        <v>2.85</v>
      </c>
      <c r="U24">
        <v>12.44</v>
      </c>
      <c r="V24">
        <v>2.8</v>
      </c>
      <c r="W24">
        <v>54.26</v>
      </c>
      <c r="X24">
        <v>51.46</v>
      </c>
      <c r="Y24">
        <v>57</v>
      </c>
      <c r="Z24">
        <v>363</v>
      </c>
      <c r="AA24">
        <v>306</v>
      </c>
      <c r="AB24">
        <v>26.93</v>
      </c>
      <c r="AC24">
        <v>22.7</v>
      </c>
      <c r="AD24">
        <v>49.62</v>
      </c>
      <c r="AE24">
        <v>127</v>
      </c>
      <c r="AF24">
        <v>4.34</v>
      </c>
      <c r="AG24">
        <v>49.65</v>
      </c>
      <c r="AH24">
        <v>117</v>
      </c>
      <c r="AI24">
        <v>790</v>
      </c>
      <c r="AJ24">
        <v>673</v>
      </c>
      <c r="AK24">
        <v>58.6</v>
      </c>
      <c r="AL24">
        <v>49.92</v>
      </c>
      <c r="AM24">
        <v>108.52</v>
      </c>
      <c r="AN24">
        <v>49.11</v>
      </c>
      <c r="AO24">
        <v>76</v>
      </c>
      <c r="AP24">
        <v>22</v>
      </c>
      <c r="AQ24">
        <v>276</v>
      </c>
      <c r="AR24">
        <v>3.9</v>
      </c>
      <c r="AS24">
        <v>54.06</v>
      </c>
      <c r="AT24">
        <v>50.16</v>
      </c>
      <c r="AU24">
        <v>88</v>
      </c>
      <c r="AV24">
        <v>586</v>
      </c>
      <c r="AW24">
        <v>498</v>
      </c>
      <c r="AX24">
        <v>43.47</v>
      </c>
      <c r="AY24">
        <v>36.94</v>
      </c>
      <c r="AZ24">
        <v>80.400000000000006</v>
      </c>
      <c r="BA24">
        <v>66.209999999999994</v>
      </c>
      <c r="BB24">
        <v>74</v>
      </c>
      <c r="BC24">
        <v>200</v>
      </c>
      <c r="BD24">
        <v>2.0099999999999998</v>
      </c>
      <c r="BE24">
        <v>52.01</v>
      </c>
      <c r="BF24">
        <v>50</v>
      </c>
      <c r="BG24">
        <v>30</v>
      </c>
      <c r="BH24">
        <v>28.78</v>
      </c>
      <c r="BI24">
        <v>26.55</v>
      </c>
      <c r="BJ24">
        <v>388</v>
      </c>
      <c r="BK24">
        <v>358</v>
      </c>
      <c r="BL24">
        <v>126</v>
      </c>
      <c r="BM24">
        <v>14.16</v>
      </c>
      <c r="BN24">
        <v>47.27</v>
      </c>
      <c r="BO24">
        <v>3.19</v>
      </c>
      <c r="BP24">
        <v>2</v>
      </c>
      <c r="BQ24">
        <v>43</v>
      </c>
      <c r="BR24">
        <v>27</v>
      </c>
      <c r="BS24">
        <v>16</v>
      </c>
      <c r="BT24">
        <v>61.43</v>
      </c>
      <c r="BU24">
        <v>9</v>
      </c>
      <c r="BV24">
        <v>11.08</v>
      </c>
      <c r="BW24">
        <v>7.34</v>
      </c>
      <c r="BX24">
        <v>92.46</v>
      </c>
      <c r="BY24">
        <v>43</v>
      </c>
      <c r="BZ24">
        <v>5</v>
      </c>
      <c r="CA24">
        <v>6</v>
      </c>
      <c r="CB24">
        <v>52.23</v>
      </c>
      <c r="CC24">
        <v>269</v>
      </c>
      <c r="CD24">
        <v>297</v>
      </c>
      <c r="CE24">
        <v>246</v>
      </c>
      <c r="CF24">
        <v>147</v>
      </c>
      <c r="CG24">
        <v>72</v>
      </c>
      <c r="CH24">
        <v>5</v>
      </c>
      <c r="CI24">
        <v>5</v>
      </c>
      <c r="CJ24">
        <v>108</v>
      </c>
      <c r="CK24">
        <v>29</v>
      </c>
      <c r="CL24">
        <v>8</v>
      </c>
      <c r="CM24">
        <v>7</v>
      </c>
      <c r="CN24">
        <v>12</v>
      </c>
      <c r="CO24">
        <v>0.37</v>
      </c>
      <c r="CP24">
        <v>808.91</v>
      </c>
      <c r="CQ24">
        <v>2288.5700000000002</v>
      </c>
      <c r="CR24">
        <v>26.12</v>
      </c>
      <c r="CS24">
        <v>17.88</v>
      </c>
      <c r="CT24">
        <v>17.510000000000002</v>
      </c>
      <c r="CU24">
        <v>50.11</v>
      </c>
      <c r="CV24">
        <v>50.49</v>
      </c>
      <c r="CW24">
        <v>55.38</v>
      </c>
      <c r="CX24">
        <v>55.14</v>
      </c>
      <c r="CY24">
        <v>55.06</v>
      </c>
      <c r="CZ24">
        <v>53.99</v>
      </c>
    </row>
    <row r="25" spans="1:104">
      <c r="A25" t="s">
        <v>1010</v>
      </c>
      <c r="B25" t="s">
        <v>1011</v>
      </c>
      <c r="C25" t="s">
        <v>62</v>
      </c>
      <c r="D25" t="s">
        <v>88</v>
      </c>
      <c r="E25">
        <v>49</v>
      </c>
      <c r="F25">
        <v>20142015</v>
      </c>
      <c r="G25">
        <v>26</v>
      </c>
      <c r="H25">
        <v>0.6</v>
      </c>
      <c r="I25">
        <v>0.6</v>
      </c>
      <c r="J25">
        <v>2</v>
      </c>
      <c r="K25">
        <v>7</v>
      </c>
      <c r="L25">
        <v>9</v>
      </c>
      <c r="M25">
        <v>0.16</v>
      </c>
      <c r="N25">
        <v>0.56999999999999995</v>
      </c>
      <c r="O25">
        <v>0.73</v>
      </c>
      <c r="P25">
        <v>-5</v>
      </c>
      <c r="Q25">
        <v>47.99</v>
      </c>
      <c r="R25">
        <v>100.37</v>
      </c>
      <c r="S25">
        <v>8.33</v>
      </c>
      <c r="T25">
        <v>-8.7200000000000006</v>
      </c>
      <c r="U25">
        <v>15.05</v>
      </c>
      <c r="V25">
        <v>-1.99</v>
      </c>
      <c r="W25">
        <v>48.98</v>
      </c>
      <c r="X25">
        <v>50.97</v>
      </c>
      <c r="Y25">
        <v>-12</v>
      </c>
      <c r="Z25">
        <v>288</v>
      </c>
      <c r="AA25">
        <v>300</v>
      </c>
      <c r="AB25">
        <v>23.43</v>
      </c>
      <c r="AC25">
        <v>24.4</v>
      </c>
      <c r="AD25">
        <v>47.83</v>
      </c>
      <c r="AE25">
        <v>16</v>
      </c>
      <c r="AF25">
        <v>-4.95</v>
      </c>
      <c r="AG25">
        <v>52.94</v>
      </c>
      <c r="AH25">
        <v>-49</v>
      </c>
      <c r="AI25">
        <v>584</v>
      </c>
      <c r="AJ25">
        <v>633</v>
      </c>
      <c r="AK25">
        <v>47.5</v>
      </c>
      <c r="AL25">
        <v>51.49</v>
      </c>
      <c r="AM25">
        <v>98.99</v>
      </c>
      <c r="AN25">
        <v>52.74</v>
      </c>
      <c r="AO25">
        <v>14</v>
      </c>
      <c r="AP25">
        <v>47</v>
      </c>
      <c r="AQ25">
        <v>60</v>
      </c>
      <c r="AR25">
        <v>-3.6</v>
      </c>
      <c r="AS25">
        <v>49.39</v>
      </c>
      <c r="AT25">
        <v>53</v>
      </c>
      <c r="AU25">
        <v>-11</v>
      </c>
      <c r="AV25">
        <v>449</v>
      </c>
      <c r="AW25">
        <v>460</v>
      </c>
      <c r="AX25">
        <v>36.520000000000003</v>
      </c>
      <c r="AY25">
        <v>37.42</v>
      </c>
      <c r="AZ25">
        <v>73.94</v>
      </c>
      <c r="BA25">
        <v>68.599999999999994</v>
      </c>
      <c r="BB25">
        <v>22</v>
      </c>
      <c r="BC25">
        <v>46</v>
      </c>
      <c r="BD25">
        <v>-5.27</v>
      </c>
      <c r="BE25">
        <v>48.73</v>
      </c>
      <c r="BF25">
        <v>54.01</v>
      </c>
      <c r="BG25">
        <v>-16</v>
      </c>
      <c r="BH25">
        <v>25.05</v>
      </c>
      <c r="BI25">
        <v>26.35</v>
      </c>
      <c r="BJ25">
        <v>308</v>
      </c>
      <c r="BK25">
        <v>324</v>
      </c>
      <c r="BL25">
        <v>24</v>
      </c>
      <c r="BM25">
        <v>4.84</v>
      </c>
      <c r="BN25">
        <v>45.16</v>
      </c>
      <c r="BO25">
        <v>1.87</v>
      </c>
      <c r="BP25">
        <v>1.87</v>
      </c>
      <c r="BQ25">
        <v>23</v>
      </c>
      <c r="BR25">
        <v>23</v>
      </c>
      <c r="BS25">
        <v>0</v>
      </c>
      <c r="BT25">
        <v>50</v>
      </c>
      <c r="BU25">
        <v>4.3499999999999996</v>
      </c>
      <c r="BV25">
        <v>7.47</v>
      </c>
      <c r="BW25">
        <v>5.12</v>
      </c>
      <c r="BX25">
        <v>92.9</v>
      </c>
      <c r="BY25">
        <v>40</v>
      </c>
      <c r="BZ25">
        <v>0</v>
      </c>
      <c r="CA25">
        <v>0</v>
      </c>
      <c r="CB25">
        <v>44.8</v>
      </c>
      <c r="CC25">
        <v>198</v>
      </c>
      <c r="CD25">
        <v>250</v>
      </c>
      <c r="CE25">
        <v>244</v>
      </c>
      <c r="CF25">
        <v>131</v>
      </c>
      <c r="CG25">
        <v>130</v>
      </c>
      <c r="CH25">
        <v>4</v>
      </c>
      <c r="CI25">
        <v>3</v>
      </c>
      <c r="CJ25">
        <v>22</v>
      </c>
      <c r="CK25">
        <v>28</v>
      </c>
      <c r="CL25">
        <v>6</v>
      </c>
      <c r="CM25">
        <v>9</v>
      </c>
      <c r="CN25">
        <v>4</v>
      </c>
      <c r="CO25">
        <v>-0.41</v>
      </c>
      <c r="CP25">
        <v>737.64</v>
      </c>
      <c r="CQ25">
        <v>1660.31</v>
      </c>
      <c r="CR25">
        <v>30.76</v>
      </c>
      <c r="CS25">
        <v>16.46</v>
      </c>
      <c r="CT25">
        <v>17.3</v>
      </c>
      <c r="CU25">
        <v>50.77</v>
      </c>
      <c r="CV25">
        <v>49.84</v>
      </c>
      <c r="CW25">
        <v>55.27</v>
      </c>
      <c r="CX25">
        <v>53.61</v>
      </c>
      <c r="CY25">
        <v>54.23</v>
      </c>
      <c r="CZ25">
        <v>54.57</v>
      </c>
    </row>
    <row r="26" spans="1:104">
      <c r="A26" t="s">
        <v>1196</v>
      </c>
      <c r="B26" t="s">
        <v>1197</v>
      </c>
      <c r="C26" t="s">
        <v>87</v>
      </c>
      <c r="D26" t="s">
        <v>230</v>
      </c>
      <c r="E26">
        <v>81</v>
      </c>
      <c r="F26">
        <v>20142015</v>
      </c>
      <c r="G26">
        <v>29</v>
      </c>
      <c r="H26">
        <v>0.6</v>
      </c>
      <c r="I26">
        <v>0.6</v>
      </c>
      <c r="J26">
        <v>6</v>
      </c>
      <c r="K26">
        <v>5</v>
      </c>
      <c r="L26">
        <v>11</v>
      </c>
      <c r="M26">
        <v>0.43</v>
      </c>
      <c r="N26">
        <v>0.36</v>
      </c>
      <c r="O26">
        <v>0.78</v>
      </c>
      <c r="P26">
        <v>4</v>
      </c>
      <c r="Q26">
        <v>46.29</v>
      </c>
      <c r="R26">
        <v>99.82</v>
      </c>
      <c r="S26">
        <v>5.83</v>
      </c>
      <c r="T26">
        <v>-2.33</v>
      </c>
      <c r="U26">
        <v>10.42</v>
      </c>
      <c r="V26">
        <v>-2</v>
      </c>
      <c r="W26">
        <v>48.34</v>
      </c>
      <c r="X26">
        <v>50.34</v>
      </c>
      <c r="Y26">
        <v>-22</v>
      </c>
      <c r="Z26">
        <v>320</v>
      </c>
      <c r="AA26">
        <v>342</v>
      </c>
      <c r="AB26">
        <v>22.74</v>
      </c>
      <c r="AC26">
        <v>24.31</v>
      </c>
      <c r="AD26">
        <v>47.05</v>
      </c>
      <c r="AE26">
        <v>94</v>
      </c>
      <c r="AF26">
        <v>-3.88</v>
      </c>
      <c r="AG26">
        <v>50.17</v>
      </c>
      <c r="AH26">
        <v>-110</v>
      </c>
      <c r="AI26">
        <v>686</v>
      </c>
      <c r="AJ26">
        <v>796</v>
      </c>
      <c r="AK26">
        <v>48.76</v>
      </c>
      <c r="AL26">
        <v>56.57</v>
      </c>
      <c r="AM26">
        <v>105.33</v>
      </c>
      <c r="AN26">
        <v>54.23</v>
      </c>
      <c r="AO26">
        <v>39</v>
      </c>
      <c r="AP26">
        <v>39</v>
      </c>
      <c r="AQ26">
        <v>185</v>
      </c>
      <c r="AR26">
        <v>-1.47</v>
      </c>
      <c r="AS26">
        <v>47.81</v>
      </c>
      <c r="AT26">
        <v>49.28</v>
      </c>
      <c r="AU26">
        <v>-47</v>
      </c>
      <c r="AV26">
        <v>514</v>
      </c>
      <c r="AW26">
        <v>561</v>
      </c>
      <c r="AX26">
        <v>36.53</v>
      </c>
      <c r="AY26">
        <v>39.869999999999997</v>
      </c>
      <c r="AZ26">
        <v>76.400000000000006</v>
      </c>
      <c r="BA26">
        <v>72.37</v>
      </c>
      <c r="BB26">
        <v>43</v>
      </c>
      <c r="BC26">
        <v>146</v>
      </c>
      <c r="BD26">
        <v>0.15</v>
      </c>
      <c r="BE26">
        <v>48.75</v>
      </c>
      <c r="BF26">
        <v>48.61</v>
      </c>
      <c r="BG26">
        <v>-19</v>
      </c>
      <c r="BH26">
        <v>26.44</v>
      </c>
      <c r="BI26">
        <v>27.79</v>
      </c>
      <c r="BJ26">
        <v>372</v>
      </c>
      <c r="BK26">
        <v>391</v>
      </c>
      <c r="BL26">
        <v>103</v>
      </c>
      <c r="BM26">
        <v>-2.39</v>
      </c>
      <c r="BN26">
        <v>50.47</v>
      </c>
      <c r="BO26">
        <v>1.78</v>
      </c>
      <c r="BP26">
        <v>1.92</v>
      </c>
      <c r="BQ26">
        <v>25</v>
      </c>
      <c r="BR26">
        <v>27</v>
      </c>
      <c r="BS26">
        <v>-2</v>
      </c>
      <c r="BT26">
        <v>48.08</v>
      </c>
      <c r="BU26">
        <v>4.1100000000000003</v>
      </c>
      <c r="BV26">
        <v>6.72</v>
      </c>
      <c r="BW26">
        <v>4.8600000000000003</v>
      </c>
      <c r="BX26">
        <v>93.09</v>
      </c>
      <c r="BY26">
        <v>47.93</v>
      </c>
      <c r="BZ26">
        <v>290</v>
      </c>
      <c r="CA26">
        <v>315</v>
      </c>
      <c r="CB26">
        <v>49.29</v>
      </c>
      <c r="CC26">
        <v>243</v>
      </c>
      <c r="CD26">
        <v>270</v>
      </c>
      <c r="CE26">
        <v>250</v>
      </c>
      <c r="CF26">
        <v>114</v>
      </c>
      <c r="CG26">
        <v>118</v>
      </c>
      <c r="CH26">
        <v>3</v>
      </c>
      <c r="CI26">
        <v>2</v>
      </c>
      <c r="CJ26">
        <v>97</v>
      </c>
      <c r="CK26">
        <v>15</v>
      </c>
      <c r="CL26">
        <v>29</v>
      </c>
      <c r="CM26">
        <v>4</v>
      </c>
      <c r="CN26">
        <v>8</v>
      </c>
      <c r="CO26">
        <v>0.28000000000000003</v>
      </c>
      <c r="CP26">
        <v>844.19</v>
      </c>
      <c r="CQ26">
        <v>3035.29</v>
      </c>
      <c r="CR26">
        <v>21.76</v>
      </c>
      <c r="CS26">
        <v>16.48</v>
      </c>
      <c r="CT26">
        <v>16.920000000000002</v>
      </c>
      <c r="CU26">
        <v>47.68</v>
      </c>
      <c r="CV26">
        <v>49.63</v>
      </c>
      <c r="CW26">
        <v>51.48</v>
      </c>
      <c r="CX26">
        <v>56.5</v>
      </c>
      <c r="CY26">
        <v>53.45</v>
      </c>
      <c r="CZ26">
        <v>54.24</v>
      </c>
    </row>
    <row r="27" spans="1:104">
      <c r="A27" t="s">
        <v>522</v>
      </c>
      <c r="B27" t="s">
        <v>523</v>
      </c>
      <c r="C27" t="s">
        <v>80</v>
      </c>
      <c r="D27" t="s">
        <v>116</v>
      </c>
      <c r="E27">
        <v>49</v>
      </c>
      <c r="F27">
        <v>20142015</v>
      </c>
      <c r="G27">
        <v>22</v>
      </c>
      <c r="H27">
        <v>0.9</v>
      </c>
      <c r="I27">
        <v>0.9</v>
      </c>
      <c r="J27">
        <v>4</v>
      </c>
      <c r="K27">
        <v>8</v>
      </c>
      <c r="L27">
        <v>12</v>
      </c>
      <c r="M27">
        <v>0.43</v>
      </c>
      <c r="N27">
        <v>0.86</v>
      </c>
      <c r="O27">
        <v>1.3</v>
      </c>
      <c r="P27">
        <v>-2</v>
      </c>
      <c r="Q27">
        <v>53.62</v>
      </c>
      <c r="R27">
        <v>98.4</v>
      </c>
      <c r="S27">
        <v>5.56</v>
      </c>
      <c r="T27">
        <v>-6.72</v>
      </c>
      <c r="U27">
        <v>11.33</v>
      </c>
      <c r="V27">
        <v>0.17</v>
      </c>
      <c r="W27">
        <v>52.99</v>
      </c>
      <c r="X27">
        <v>52.83</v>
      </c>
      <c r="Y27">
        <v>27</v>
      </c>
      <c r="Z27">
        <v>239</v>
      </c>
      <c r="AA27">
        <v>212</v>
      </c>
      <c r="AB27">
        <v>25.83</v>
      </c>
      <c r="AC27">
        <v>22.91</v>
      </c>
      <c r="AD27">
        <v>48.74</v>
      </c>
      <c r="AE27">
        <v>65</v>
      </c>
      <c r="AF27">
        <v>0.05</v>
      </c>
      <c r="AG27">
        <v>53.57</v>
      </c>
      <c r="AH27">
        <v>70</v>
      </c>
      <c r="AI27">
        <v>518</v>
      </c>
      <c r="AJ27">
        <v>448</v>
      </c>
      <c r="AK27">
        <v>55.99</v>
      </c>
      <c r="AL27">
        <v>48.42</v>
      </c>
      <c r="AM27">
        <v>104.41</v>
      </c>
      <c r="AN27">
        <v>55.6</v>
      </c>
      <c r="AO27">
        <v>30</v>
      </c>
      <c r="AP27">
        <v>13</v>
      </c>
      <c r="AQ27">
        <v>128</v>
      </c>
      <c r="AR27">
        <v>2.2799999999999998</v>
      </c>
      <c r="AS27">
        <v>55.17</v>
      </c>
      <c r="AT27">
        <v>52.89</v>
      </c>
      <c r="AU27">
        <v>72</v>
      </c>
      <c r="AV27">
        <v>384</v>
      </c>
      <c r="AW27">
        <v>312</v>
      </c>
      <c r="AX27">
        <v>41.5</v>
      </c>
      <c r="AY27">
        <v>33.72</v>
      </c>
      <c r="AZ27">
        <v>75.22</v>
      </c>
      <c r="BA27">
        <v>75</v>
      </c>
      <c r="BB27">
        <v>26</v>
      </c>
      <c r="BC27">
        <v>98</v>
      </c>
      <c r="BD27">
        <v>2.38</v>
      </c>
      <c r="BE27">
        <v>55.17</v>
      </c>
      <c r="BF27">
        <v>52.79</v>
      </c>
      <c r="BG27">
        <v>54</v>
      </c>
      <c r="BH27">
        <v>31.13</v>
      </c>
      <c r="BI27">
        <v>25.29</v>
      </c>
      <c r="BJ27">
        <v>288</v>
      </c>
      <c r="BK27">
        <v>234</v>
      </c>
      <c r="BL27">
        <v>72</v>
      </c>
      <c r="BM27">
        <v>1.49</v>
      </c>
      <c r="BN27">
        <v>48.51</v>
      </c>
      <c r="BO27">
        <v>2.16</v>
      </c>
      <c r="BP27">
        <v>2.16</v>
      </c>
      <c r="BQ27">
        <v>20</v>
      </c>
      <c r="BR27">
        <v>20</v>
      </c>
      <c r="BS27">
        <v>0</v>
      </c>
      <c r="BT27">
        <v>50</v>
      </c>
      <c r="BU27">
        <v>4.08</v>
      </c>
      <c r="BV27">
        <v>6.94</v>
      </c>
      <c r="BW27">
        <v>5.21</v>
      </c>
      <c r="BX27">
        <v>91.45</v>
      </c>
      <c r="BY27">
        <v>38</v>
      </c>
      <c r="BZ27">
        <v>0</v>
      </c>
      <c r="CA27">
        <v>1</v>
      </c>
      <c r="CB27">
        <v>51.59</v>
      </c>
      <c r="CC27">
        <v>162</v>
      </c>
      <c r="CD27">
        <v>186</v>
      </c>
      <c r="CE27">
        <v>152</v>
      </c>
      <c r="CF27">
        <v>66</v>
      </c>
      <c r="CG27">
        <v>91</v>
      </c>
      <c r="CH27">
        <v>6</v>
      </c>
      <c r="CI27">
        <v>2</v>
      </c>
      <c r="CJ27">
        <v>68</v>
      </c>
      <c r="CK27">
        <v>15</v>
      </c>
      <c r="CL27">
        <v>8</v>
      </c>
      <c r="CM27">
        <v>5</v>
      </c>
      <c r="CN27">
        <v>3</v>
      </c>
      <c r="CO27">
        <v>-0.22</v>
      </c>
      <c r="CP27">
        <v>555.14</v>
      </c>
      <c r="CQ27">
        <v>1790.37</v>
      </c>
      <c r="CR27">
        <v>23.67</v>
      </c>
      <c r="CS27">
        <v>17.91</v>
      </c>
      <c r="CT27">
        <v>17.12</v>
      </c>
      <c r="CU27">
        <v>50.93</v>
      </c>
      <c r="CV27">
        <v>50.31</v>
      </c>
      <c r="CW27">
        <v>53.82</v>
      </c>
      <c r="CX27">
        <v>51.85</v>
      </c>
      <c r="CY27">
        <v>54.54</v>
      </c>
      <c r="CZ27">
        <v>53.86</v>
      </c>
    </row>
    <row r="28" spans="1:104">
      <c r="A28" t="s">
        <v>161</v>
      </c>
      <c r="B28" t="s">
        <v>162</v>
      </c>
      <c r="C28" t="s">
        <v>124</v>
      </c>
      <c r="D28" t="s">
        <v>163</v>
      </c>
      <c r="E28">
        <v>82</v>
      </c>
      <c r="F28">
        <v>20142015</v>
      </c>
      <c r="G28">
        <v>25</v>
      </c>
      <c r="H28">
        <v>5.25</v>
      </c>
      <c r="I28">
        <v>5.25</v>
      </c>
      <c r="J28">
        <v>21</v>
      </c>
      <c r="K28">
        <v>32</v>
      </c>
      <c r="L28">
        <v>53</v>
      </c>
      <c r="M28">
        <v>1.1000000000000001</v>
      </c>
      <c r="N28">
        <v>1.68</v>
      </c>
      <c r="O28">
        <v>2.79</v>
      </c>
      <c r="P28">
        <v>8</v>
      </c>
      <c r="Q28">
        <v>54.52</v>
      </c>
      <c r="R28">
        <v>101.15</v>
      </c>
      <c r="S28">
        <v>12.21</v>
      </c>
      <c r="T28">
        <v>4.43</v>
      </c>
      <c r="U28">
        <v>13.92</v>
      </c>
      <c r="V28">
        <v>3.82</v>
      </c>
      <c r="W28">
        <v>55.84</v>
      </c>
      <c r="X28">
        <v>52.02</v>
      </c>
      <c r="Y28">
        <v>138</v>
      </c>
      <c r="Z28">
        <v>660</v>
      </c>
      <c r="AA28">
        <v>522</v>
      </c>
      <c r="AB28">
        <v>34.69</v>
      </c>
      <c r="AC28">
        <v>27.44</v>
      </c>
      <c r="AD28">
        <v>62.12</v>
      </c>
      <c r="AE28">
        <v>205</v>
      </c>
      <c r="AF28">
        <v>3.38</v>
      </c>
      <c r="AG28">
        <v>51.14</v>
      </c>
      <c r="AH28">
        <v>207</v>
      </c>
      <c r="AI28">
        <v>1249</v>
      </c>
      <c r="AJ28">
        <v>1042</v>
      </c>
      <c r="AK28">
        <v>65.650000000000006</v>
      </c>
      <c r="AL28">
        <v>54.77</v>
      </c>
      <c r="AM28">
        <v>120.41</v>
      </c>
      <c r="AN28">
        <v>50.6</v>
      </c>
      <c r="AO28">
        <v>85</v>
      </c>
      <c r="AP28">
        <v>42</v>
      </c>
      <c r="AQ28">
        <v>325</v>
      </c>
      <c r="AR28">
        <v>1.8</v>
      </c>
      <c r="AS28">
        <v>53.6</v>
      </c>
      <c r="AT28">
        <v>51.8</v>
      </c>
      <c r="AU28">
        <v>123</v>
      </c>
      <c r="AV28">
        <v>916</v>
      </c>
      <c r="AW28">
        <v>793</v>
      </c>
      <c r="AX28">
        <v>48.14</v>
      </c>
      <c r="AY28">
        <v>41.68</v>
      </c>
      <c r="AZ28">
        <v>89.82</v>
      </c>
      <c r="BA28">
        <v>69</v>
      </c>
      <c r="BB28">
        <v>68</v>
      </c>
      <c r="BC28">
        <v>240</v>
      </c>
      <c r="BD28">
        <v>2.2599999999999998</v>
      </c>
      <c r="BE28">
        <v>52.98</v>
      </c>
      <c r="BF28">
        <v>50.71</v>
      </c>
      <c r="BG28">
        <v>71</v>
      </c>
      <c r="BH28">
        <v>33.22</v>
      </c>
      <c r="BI28">
        <v>29.49</v>
      </c>
      <c r="BJ28">
        <v>632</v>
      </c>
      <c r="BK28">
        <v>561</v>
      </c>
      <c r="BL28">
        <v>172</v>
      </c>
      <c r="BM28">
        <v>8.07</v>
      </c>
      <c r="BN28">
        <v>47.77</v>
      </c>
      <c r="BO28">
        <v>3.52</v>
      </c>
      <c r="BP28">
        <v>2.79</v>
      </c>
      <c r="BQ28">
        <v>67</v>
      </c>
      <c r="BR28">
        <v>53</v>
      </c>
      <c r="BS28">
        <v>14</v>
      </c>
      <c r="BT28">
        <v>55.83</v>
      </c>
      <c r="BU28">
        <v>8.75</v>
      </c>
      <c r="BV28">
        <v>10.6</v>
      </c>
      <c r="BW28">
        <v>7.31</v>
      </c>
      <c r="BX28">
        <v>90.55</v>
      </c>
      <c r="BY28">
        <v>50.9</v>
      </c>
      <c r="BZ28">
        <v>170</v>
      </c>
      <c r="CA28">
        <v>164</v>
      </c>
      <c r="CB28">
        <v>54.08</v>
      </c>
      <c r="CC28">
        <v>424</v>
      </c>
      <c r="CD28">
        <v>515</v>
      </c>
      <c r="CE28">
        <v>360</v>
      </c>
      <c r="CF28">
        <v>104</v>
      </c>
      <c r="CG28">
        <v>79</v>
      </c>
      <c r="CH28">
        <v>19</v>
      </c>
      <c r="CI28">
        <v>13</v>
      </c>
      <c r="CJ28">
        <v>151</v>
      </c>
      <c r="CK28">
        <v>36</v>
      </c>
      <c r="CL28">
        <v>56</v>
      </c>
      <c r="CM28">
        <v>16</v>
      </c>
      <c r="CN28">
        <v>24</v>
      </c>
      <c r="CO28">
        <v>0.42</v>
      </c>
      <c r="CP28">
        <v>1141.58</v>
      </c>
      <c r="CQ28">
        <v>2727.72</v>
      </c>
      <c r="CR28">
        <v>29.5</v>
      </c>
      <c r="CS28">
        <v>18.48</v>
      </c>
      <c r="CT28">
        <v>17.89</v>
      </c>
      <c r="CU28">
        <v>51.83</v>
      </c>
      <c r="CV28">
        <v>50.37</v>
      </c>
      <c r="CW28">
        <v>60.5</v>
      </c>
      <c r="CX28">
        <v>56.22</v>
      </c>
      <c r="CY28">
        <v>54.72</v>
      </c>
      <c r="CZ28">
        <v>53.93</v>
      </c>
    </row>
    <row r="29" spans="1:104">
      <c r="A29" t="s">
        <v>200</v>
      </c>
      <c r="B29" t="s">
        <v>201</v>
      </c>
      <c r="C29" t="s">
        <v>62</v>
      </c>
      <c r="D29" t="s">
        <v>163</v>
      </c>
      <c r="E29">
        <v>73</v>
      </c>
      <c r="F29">
        <v>20142015</v>
      </c>
      <c r="G29">
        <v>27</v>
      </c>
      <c r="H29">
        <v>0.65</v>
      </c>
      <c r="I29">
        <v>0.7</v>
      </c>
      <c r="J29">
        <v>2</v>
      </c>
      <c r="K29">
        <v>12</v>
      </c>
      <c r="L29">
        <v>14</v>
      </c>
      <c r="M29">
        <v>0.11</v>
      </c>
      <c r="N29">
        <v>0.65</v>
      </c>
      <c r="O29">
        <v>0.76</v>
      </c>
      <c r="P29">
        <v>-13</v>
      </c>
      <c r="Q29">
        <v>54.43</v>
      </c>
      <c r="R29">
        <v>97.66</v>
      </c>
      <c r="S29">
        <v>3.03</v>
      </c>
      <c r="T29">
        <v>-1.82</v>
      </c>
      <c r="U29">
        <v>15.09</v>
      </c>
      <c r="V29">
        <v>1.95</v>
      </c>
      <c r="W29">
        <v>54.22</v>
      </c>
      <c r="X29">
        <v>52.26</v>
      </c>
      <c r="Y29">
        <v>87</v>
      </c>
      <c r="Z29">
        <v>559</v>
      </c>
      <c r="AA29">
        <v>472</v>
      </c>
      <c r="AB29">
        <v>30.44</v>
      </c>
      <c r="AC29">
        <v>25.7</v>
      </c>
      <c r="AD29">
        <v>56.14</v>
      </c>
      <c r="AE29">
        <v>35</v>
      </c>
      <c r="AF29">
        <v>3.9</v>
      </c>
      <c r="AG29">
        <v>50.52</v>
      </c>
      <c r="AH29">
        <v>183</v>
      </c>
      <c r="AI29">
        <v>1125</v>
      </c>
      <c r="AJ29">
        <v>942</v>
      </c>
      <c r="AK29">
        <v>61.26</v>
      </c>
      <c r="AL29">
        <v>51.29</v>
      </c>
      <c r="AM29">
        <v>112.55</v>
      </c>
      <c r="AN29">
        <v>48.98</v>
      </c>
      <c r="AO29">
        <v>58</v>
      </c>
      <c r="AP29">
        <v>98</v>
      </c>
      <c r="AQ29">
        <v>172</v>
      </c>
      <c r="AR29">
        <v>4.1399999999999997</v>
      </c>
      <c r="AS29">
        <v>54.7</v>
      </c>
      <c r="AT29">
        <v>50.57</v>
      </c>
      <c r="AU29">
        <v>141</v>
      </c>
      <c r="AV29">
        <v>820</v>
      </c>
      <c r="AW29">
        <v>679</v>
      </c>
      <c r="AX29">
        <v>44.65</v>
      </c>
      <c r="AY29">
        <v>36.97</v>
      </c>
      <c r="AZ29">
        <v>81.62</v>
      </c>
      <c r="BA29">
        <v>67.2</v>
      </c>
      <c r="BB29">
        <v>48</v>
      </c>
      <c r="BC29">
        <v>114</v>
      </c>
      <c r="BD29">
        <v>2.5299999999999998</v>
      </c>
      <c r="BE29">
        <v>52.68</v>
      </c>
      <c r="BF29">
        <v>50.15</v>
      </c>
      <c r="BG29">
        <v>56</v>
      </c>
      <c r="BH29">
        <v>30</v>
      </c>
      <c r="BI29">
        <v>26.95</v>
      </c>
      <c r="BJ29">
        <v>551</v>
      </c>
      <c r="BK29">
        <v>495</v>
      </c>
      <c r="BL29">
        <v>66</v>
      </c>
      <c r="BM29">
        <v>-4.3499999999999996</v>
      </c>
      <c r="BN29">
        <v>50.74</v>
      </c>
      <c r="BO29">
        <v>2.4500000000000002</v>
      </c>
      <c r="BP29">
        <v>2.83</v>
      </c>
      <c r="BQ29">
        <v>45</v>
      </c>
      <c r="BR29">
        <v>52</v>
      </c>
      <c r="BS29">
        <v>-7</v>
      </c>
      <c r="BT29">
        <v>46.39</v>
      </c>
      <c r="BU29">
        <v>1.75</v>
      </c>
      <c r="BV29">
        <v>8.17</v>
      </c>
      <c r="BW29">
        <v>5.49</v>
      </c>
      <c r="BX29">
        <v>89.49</v>
      </c>
      <c r="BY29">
        <v>38</v>
      </c>
      <c r="BZ29">
        <v>0</v>
      </c>
      <c r="CA29">
        <v>1</v>
      </c>
      <c r="CB29">
        <v>49.52</v>
      </c>
      <c r="CC29">
        <v>361</v>
      </c>
      <c r="CD29">
        <v>391</v>
      </c>
      <c r="CE29">
        <v>368</v>
      </c>
      <c r="CF29">
        <v>81</v>
      </c>
      <c r="CG29">
        <v>138</v>
      </c>
      <c r="CH29">
        <v>5</v>
      </c>
      <c r="CI29">
        <v>7</v>
      </c>
      <c r="CJ29">
        <v>64</v>
      </c>
      <c r="CK29">
        <v>38</v>
      </c>
      <c r="CL29">
        <v>14</v>
      </c>
      <c r="CM29">
        <v>17</v>
      </c>
      <c r="CN29">
        <v>4</v>
      </c>
      <c r="CO29">
        <v>-0.71</v>
      </c>
      <c r="CP29">
        <v>1101.9000000000001</v>
      </c>
      <c r="CQ29">
        <v>2337.4899999999998</v>
      </c>
      <c r="CR29">
        <v>32.04</v>
      </c>
      <c r="CS29">
        <v>16.350000000000001</v>
      </c>
      <c r="CT29">
        <v>17.329999999999998</v>
      </c>
      <c r="CU29">
        <v>51.55</v>
      </c>
      <c r="CV29">
        <v>50.3</v>
      </c>
      <c r="CW29">
        <v>59.41</v>
      </c>
      <c r="CX29">
        <v>55.84</v>
      </c>
      <c r="CY29">
        <v>54.43</v>
      </c>
      <c r="CZ29">
        <v>53.78</v>
      </c>
    </row>
    <row r="30" spans="1:104">
      <c r="A30" t="s">
        <v>1425</v>
      </c>
      <c r="B30" t="s">
        <v>1426</v>
      </c>
      <c r="C30" t="s">
        <v>62</v>
      </c>
      <c r="D30" t="s">
        <v>1243</v>
      </c>
      <c r="E30">
        <v>59</v>
      </c>
      <c r="F30">
        <v>20142015</v>
      </c>
      <c r="G30">
        <v>30</v>
      </c>
      <c r="H30">
        <v>0.8</v>
      </c>
      <c r="I30">
        <v>0.8</v>
      </c>
      <c r="J30">
        <v>0</v>
      </c>
      <c r="K30">
        <v>6</v>
      </c>
      <c r="L30">
        <v>6</v>
      </c>
      <c r="M30">
        <v>0</v>
      </c>
      <c r="N30">
        <v>0.41</v>
      </c>
      <c r="O30">
        <v>0.41</v>
      </c>
      <c r="P30">
        <v>-8</v>
      </c>
      <c r="Q30">
        <v>37.11</v>
      </c>
      <c r="R30">
        <v>100.39</v>
      </c>
      <c r="S30">
        <v>0</v>
      </c>
      <c r="T30">
        <v>3.04</v>
      </c>
      <c r="U30">
        <v>15.04</v>
      </c>
      <c r="V30">
        <v>-1.01</v>
      </c>
      <c r="W30">
        <v>37.26</v>
      </c>
      <c r="X30">
        <v>38.270000000000003</v>
      </c>
      <c r="Y30">
        <v>-199</v>
      </c>
      <c r="Z30">
        <v>291</v>
      </c>
      <c r="AA30">
        <v>490</v>
      </c>
      <c r="AB30">
        <v>19.670000000000002</v>
      </c>
      <c r="AC30">
        <v>33.130000000000003</v>
      </c>
      <c r="AD30">
        <v>52.8</v>
      </c>
      <c r="AE30">
        <v>23</v>
      </c>
      <c r="AF30">
        <v>0.02</v>
      </c>
      <c r="AG30">
        <v>37.090000000000003</v>
      </c>
      <c r="AH30">
        <v>-426</v>
      </c>
      <c r="AI30">
        <v>613</v>
      </c>
      <c r="AJ30">
        <v>1039</v>
      </c>
      <c r="AK30">
        <v>41.44</v>
      </c>
      <c r="AL30">
        <v>70.239999999999995</v>
      </c>
      <c r="AM30">
        <v>111.68</v>
      </c>
      <c r="AN30">
        <v>54.49</v>
      </c>
      <c r="AO30">
        <v>33</v>
      </c>
      <c r="AP30">
        <v>86</v>
      </c>
      <c r="AQ30">
        <v>84</v>
      </c>
      <c r="AR30">
        <v>-2.0299999999999998</v>
      </c>
      <c r="AS30">
        <v>37.15</v>
      </c>
      <c r="AT30">
        <v>39.18</v>
      </c>
      <c r="AU30">
        <v>-312</v>
      </c>
      <c r="AV30">
        <v>451</v>
      </c>
      <c r="AW30">
        <v>763</v>
      </c>
      <c r="AX30">
        <v>30.49</v>
      </c>
      <c r="AY30">
        <v>51.58</v>
      </c>
      <c r="AZ30">
        <v>82.07</v>
      </c>
      <c r="BA30">
        <v>74.06</v>
      </c>
      <c r="BB30">
        <v>16</v>
      </c>
      <c r="BC30">
        <v>51</v>
      </c>
      <c r="BD30">
        <v>-2.0099999999999998</v>
      </c>
      <c r="BE30">
        <v>38.17</v>
      </c>
      <c r="BF30">
        <v>40.19</v>
      </c>
      <c r="BG30">
        <v>-207</v>
      </c>
      <c r="BH30">
        <v>22.58</v>
      </c>
      <c r="BI30">
        <v>36.57</v>
      </c>
      <c r="BJ30">
        <v>334</v>
      </c>
      <c r="BK30">
        <v>541</v>
      </c>
      <c r="BL30">
        <v>35</v>
      </c>
      <c r="BM30">
        <v>0.51</v>
      </c>
      <c r="BN30">
        <v>38.89</v>
      </c>
      <c r="BO30">
        <v>1.76</v>
      </c>
      <c r="BP30">
        <v>2.7</v>
      </c>
      <c r="BQ30">
        <v>26</v>
      </c>
      <c r="BR30">
        <v>40</v>
      </c>
      <c r="BS30">
        <v>-14</v>
      </c>
      <c r="BT30">
        <v>39.39</v>
      </c>
      <c r="BU30">
        <v>0</v>
      </c>
      <c r="BV30">
        <v>7.78</v>
      </c>
      <c r="BW30">
        <v>5.76</v>
      </c>
      <c r="BX30">
        <v>92.61</v>
      </c>
      <c r="BY30">
        <v>40</v>
      </c>
      <c r="BZ30">
        <v>0</v>
      </c>
      <c r="CA30">
        <v>0</v>
      </c>
      <c r="CB30">
        <v>41.48</v>
      </c>
      <c r="CC30">
        <v>219</v>
      </c>
      <c r="CD30">
        <v>306</v>
      </c>
      <c r="CE30">
        <v>309</v>
      </c>
      <c r="CF30">
        <v>30</v>
      </c>
      <c r="CG30">
        <v>66</v>
      </c>
      <c r="CH30">
        <v>2</v>
      </c>
      <c r="CI30">
        <v>4</v>
      </c>
      <c r="CJ30">
        <v>35</v>
      </c>
      <c r="CK30">
        <v>15</v>
      </c>
      <c r="CL30">
        <v>8</v>
      </c>
      <c r="CM30">
        <v>11</v>
      </c>
      <c r="CN30">
        <v>3</v>
      </c>
      <c r="CO30">
        <v>-0.54</v>
      </c>
      <c r="CP30">
        <v>887.52</v>
      </c>
      <c r="CQ30">
        <v>1968.21</v>
      </c>
      <c r="CR30">
        <v>31.08</v>
      </c>
      <c r="CS30">
        <v>16.61</v>
      </c>
      <c r="CT30">
        <v>17.170000000000002</v>
      </c>
      <c r="CU30">
        <v>41.12</v>
      </c>
      <c r="CV30">
        <v>50.23</v>
      </c>
      <c r="CW30">
        <v>43.72</v>
      </c>
      <c r="CX30">
        <v>62.62</v>
      </c>
      <c r="CY30">
        <v>54.26</v>
      </c>
      <c r="CZ30">
        <v>53.76</v>
      </c>
    </row>
    <row r="31" spans="1:104">
      <c r="A31" t="s">
        <v>82</v>
      </c>
      <c r="B31" t="s">
        <v>83</v>
      </c>
      <c r="C31" t="s">
        <v>68</v>
      </c>
      <c r="D31" t="s">
        <v>84</v>
      </c>
      <c r="E31">
        <v>81</v>
      </c>
      <c r="F31">
        <v>20142015</v>
      </c>
      <c r="G31">
        <v>29</v>
      </c>
      <c r="H31">
        <v>8.75</v>
      </c>
      <c r="I31">
        <v>6.875</v>
      </c>
      <c r="J31">
        <v>16</v>
      </c>
      <c r="K31">
        <v>18</v>
      </c>
      <c r="L31">
        <v>34</v>
      </c>
      <c r="M31">
        <v>0.91</v>
      </c>
      <c r="N31">
        <v>1.02</v>
      </c>
      <c r="O31">
        <v>1.93</v>
      </c>
      <c r="P31">
        <v>-5</v>
      </c>
      <c r="Q31">
        <v>58.16</v>
      </c>
      <c r="R31">
        <v>96.73</v>
      </c>
      <c r="S31">
        <v>9.1999999999999993</v>
      </c>
      <c r="T31">
        <v>-10.61</v>
      </c>
      <c r="U31">
        <v>13.07</v>
      </c>
      <c r="V31">
        <v>11.65</v>
      </c>
      <c r="W31">
        <v>60.12</v>
      </c>
      <c r="X31">
        <v>48.47</v>
      </c>
      <c r="Y31">
        <v>195</v>
      </c>
      <c r="Z31">
        <v>579</v>
      </c>
      <c r="AA31">
        <v>384</v>
      </c>
      <c r="AB31">
        <v>32.82</v>
      </c>
      <c r="AC31">
        <v>21.76</v>
      </c>
      <c r="AD31">
        <v>54.58</v>
      </c>
      <c r="AE31">
        <v>191</v>
      </c>
      <c r="AF31">
        <v>8.99</v>
      </c>
      <c r="AG31">
        <v>49.17</v>
      </c>
      <c r="AH31">
        <v>322</v>
      </c>
      <c r="AI31">
        <v>1147</v>
      </c>
      <c r="AJ31">
        <v>825</v>
      </c>
      <c r="AK31">
        <v>65.010000000000005</v>
      </c>
      <c r="AL31">
        <v>46.76</v>
      </c>
      <c r="AM31">
        <v>111.77</v>
      </c>
      <c r="AN31">
        <v>54.4</v>
      </c>
      <c r="AO31">
        <v>66</v>
      </c>
      <c r="AP31">
        <v>45</v>
      </c>
      <c r="AQ31">
        <v>288</v>
      </c>
      <c r="AR31">
        <v>9.35</v>
      </c>
      <c r="AS31">
        <v>57.36</v>
      </c>
      <c r="AT31">
        <v>48.01</v>
      </c>
      <c r="AU31">
        <v>215</v>
      </c>
      <c r="AV31">
        <v>838</v>
      </c>
      <c r="AW31">
        <v>623</v>
      </c>
      <c r="AX31">
        <v>47.5</v>
      </c>
      <c r="AY31">
        <v>35.31</v>
      </c>
      <c r="AZ31">
        <v>82.81</v>
      </c>
      <c r="BA31">
        <v>74.459999999999994</v>
      </c>
      <c r="BB31">
        <v>48</v>
      </c>
      <c r="BC31">
        <v>222</v>
      </c>
      <c r="BD31">
        <v>11.08</v>
      </c>
      <c r="BE31">
        <v>58.26</v>
      </c>
      <c r="BF31">
        <v>47.19</v>
      </c>
      <c r="BG31">
        <v>177</v>
      </c>
      <c r="BH31">
        <v>35.369999999999997</v>
      </c>
      <c r="BI31">
        <v>25.33</v>
      </c>
      <c r="BJ31">
        <v>624</v>
      </c>
      <c r="BK31">
        <v>447</v>
      </c>
      <c r="BL31">
        <v>174</v>
      </c>
      <c r="BM31">
        <v>-3.09</v>
      </c>
      <c r="BN31">
        <v>51.32</v>
      </c>
      <c r="BO31">
        <v>2.3199999999999998</v>
      </c>
      <c r="BP31">
        <v>2.4900000000000002</v>
      </c>
      <c r="BQ31">
        <v>41</v>
      </c>
      <c r="BR31">
        <v>44</v>
      </c>
      <c r="BS31">
        <v>-3</v>
      </c>
      <c r="BT31">
        <v>48.24</v>
      </c>
      <c r="BU31">
        <v>7.21</v>
      </c>
      <c r="BV31">
        <v>6.57</v>
      </c>
      <c r="BW31">
        <v>4.8899999999999997</v>
      </c>
      <c r="BX31">
        <v>90.16</v>
      </c>
      <c r="BY31">
        <v>60.14</v>
      </c>
      <c r="BZ31">
        <v>792</v>
      </c>
      <c r="CA31">
        <v>525</v>
      </c>
      <c r="CB31">
        <v>43</v>
      </c>
      <c r="CC31">
        <v>390</v>
      </c>
      <c r="CD31">
        <v>448</v>
      </c>
      <c r="CE31">
        <v>517</v>
      </c>
      <c r="CF31">
        <v>46</v>
      </c>
      <c r="CG31">
        <v>81</v>
      </c>
      <c r="CH31">
        <v>12</v>
      </c>
      <c r="CI31">
        <v>6</v>
      </c>
      <c r="CJ31">
        <v>158</v>
      </c>
      <c r="CK31">
        <v>20</v>
      </c>
      <c r="CL31">
        <v>38</v>
      </c>
      <c r="CM31">
        <v>15</v>
      </c>
      <c r="CN31">
        <v>10</v>
      </c>
      <c r="CO31">
        <v>-0.28000000000000003</v>
      </c>
      <c r="CP31">
        <v>1058.6199999999999</v>
      </c>
      <c r="CQ31">
        <v>2916.39</v>
      </c>
      <c r="CR31">
        <v>26.63</v>
      </c>
      <c r="CS31">
        <v>18.21</v>
      </c>
      <c r="CT31">
        <v>17.93</v>
      </c>
      <c r="CU31">
        <v>54.04</v>
      </c>
      <c r="CV31">
        <v>50.17</v>
      </c>
      <c r="CW31">
        <v>59.16</v>
      </c>
      <c r="CX31">
        <v>50.32</v>
      </c>
      <c r="CY31">
        <v>54.93</v>
      </c>
      <c r="CZ31">
        <v>54.56</v>
      </c>
    </row>
    <row r="32" spans="1:104">
      <c r="A32" t="s">
        <v>466</v>
      </c>
      <c r="B32" t="s">
        <v>467</v>
      </c>
      <c r="C32" t="s">
        <v>124</v>
      </c>
      <c r="D32" t="s">
        <v>468</v>
      </c>
      <c r="E32">
        <v>56</v>
      </c>
      <c r="F32">
        <v>20142015</v>
      </c>
      <c r="G32">
        <v>30</v>
      </c>
      <c r="H32">
        <v>2.75</v>
      </c>
      <c r="I32">
        <v>2.75</v>
      </c>
      <c r="J32">
        <v>9</v>
      </c>
      <c r="K32">
        <v>8</v>
      </c>
      <c r="L32">
        <v>17</v>
      </c>
      <c r="M32">
        <v>0.78</v>
      </c>
      <c r="N32">
        <v>0.69</v>
      </c>
      <c r="O32">
        <v>1.48</v>
      </c>
      <c r="P32">
        <v>1</v>
      </c>
      <c r="Q32">
        <v>53.53</v>
      </c>
      <c r="R32">
        <v>99.02</v>
      </c>
      <c r="S32">
        <v>8.74</v>
      </c>
      <c r="T32">
        <v>-4.0999999999999996</v>
      </c>
      <c r="U32">
        <v>12.34</v>
      </c>
      <c r="V32">
        <v>2.5299999999999998</v>
      </c>
      <c r="W32">
        <v>55.69</v>
      </c>
      <c r="X32">
        <v>53.16</v>
      </c>
      <c r="Y32">
        <v>58</v>
      </c>
      <c r="Z32">
        <v>284</v>
      </c>
      <c r="AA32">
        <v>226</v>
      </c>
      <c r="AB32">
        <v>24.67</v>
      </c>
      <c r="AC32">
        <v>19.63</v>
      </c>
      <c r="AD32">
        <v>44.29</v>
      </c>
      <c r="AE32">
        <v>98</v>
      </c>
      <c r="AF32">
        <v>2.0499999999999998</v>
      </c>
      <c r="AG32">
        <v>51.48</v>
      </c>
      <c r="AH32">
        <v>83</v>
      </c>
      <c r="AI32">
        <v>630</v>
      </c>
      <c r="AJ32">
        <v>547</v>
      </c>
      <c r="AK32">
        <v>54.72</v>
      </c>
      <c r="AL32">
        <v>47.51</v>
      </c>
      <c r="AM32">
        <v>102.23</v>
      </c>
      <c r="AN32">
        <v>58.25</v>
      </c>
      <c r="AO32">
        <v>28</v>
      </c>
      <c r="AP32">
        <v>13</v>
      </c>
      <c r="AQ32">
        <v>179</v>
      </c>
      <c r="AR32">
        <v>2.8</v>
      </c>
      <c r="AS32">
        <v>54.22</v>
      </c>
      <c r="AT32">
        <v>51.42</v>
      </c>
      <c r="AU32">
        <v>78</v>
      </c>
      <c r="AV32">
        <v>501</v>
      </c>
      <c r="AW32">
        <v>423</v>
      </c>
      <c r="AX32">
        <v>43.51</v>
      </c>
      <c r="AY32">
        <v>36.74</v>
      </c>
      <c r="AZ32">
        <v>80.25</v>
      </c>
      <c r="BA32">
        <v>73.25</v>
      </c>
      <c r="BB32">
        <v>48</v>
      </c>
      <c r="BC32">
        <v>151</v>
      </c>
      <c r="BD32">
        <v>1.79</v>
      </c>
      <c r="BE32">
        <v>54.21</v>
      </c>
      <c r="BF32">
        <v>52.42</v>
      </c>
      <c r="BG32">
        <v>57</v>
      </c>
      <c r="BH32">
        <v>31.87</v>
      </c>
      <c r="BI32">
        <v>26.92</v>
      </c>
      <c r="BJ32">
        <v>367</v>
      </c>
      <c r="BK32">
        <v>310</v>
      </c>
      <c r="BL32">
        <v>103</v>
      </c>
      <c r="BM32">
        <v>-4.28</v>
      </c>
      <c r="BN32">
        <v>55.26</v>
      </c>
      <c r="BO32">
        <v>2.2599999999999998</v>
      </c>
      <c r="BP32">
        <v>2.17</v>
      </c>
      <c r="BQ32">
        <v>26</v>
      </c>
      <c r="BR32">
        <v>25</v>
      </c>
      <c r="BS32">
        <v>1</v>
      </c>
      <c r="BT32">
        <v>50.98</v>
      </c>
      <c r="BU32">
        <v>5.96</v>
      </c>
      <c r="BV32">
        <v>7.08</v>
      </c>
      <c r="BW32">
        <v>5.19</v>
      </c>
      <c r="BX32">
        <v>91.94</v>
      </c>
      <c r="BY32">
        <v>37</v>
      </c>
      <c r="BZ32">
        <v>1</v>
      </c>
      <c r="CA32">
        <v>3</v>
      </c>
      <c r="CB32">
        <v>49.06</v>
      </c>
      <c r="CC32">
        <v>209</v>
      </c>
      <c r="CD32">
        <v>249</v>
      </c>
      <c r="CE32">
        <v>217</v>
      </c>
      <c r="CF32">
        <v>67</v>
      </c>
      <c r="CG32">
        <v>65</v>
      </c>
      <c r="CH32">
        <v>5</v>
      </c>
      <c r="CI32">
        <v>3</v>
      </c>
      <c r="CJ32">
        <v>94</v>
      </c>
      <c r="CK32">
        <v>9</v>
      </c>
      <c r="CL32">
        <v>31</v>
      </c>
      <c r="CM32">
        <v>8</v>
      </c>
      <c r="CN32">
        <v>9</v>
      </c>
      <c r="CO32">
        <v>0.09</v>
      </c>
      <c r="CP32">
        <v>690.83</v>
      </c>
      <c r="CQ32">
        <v>1990.61</v>
      </c>
      <c r="CR32">
        <v>25.76</v>
      </c>
      <c r="CS32">
        <v>17.829999999999998</v>
      </c>
      <c r="CT32">
        <v>17.37</v>
      </c>
      <c r="CU32">
        <v>50.78</v>
      </c>
      <c r="CV32">
        <v>48.91</v>
      </c>
      <c r="CW32">
        <v>54.2</v>
      </c>
      <c r="CX32">
        <v>52.54</v>
      </c>
      <c r="CY32">
        <v>52.46</v>
      </c>
      <c r="CZ32">
        <v>54.8</v>
      </c>
    </row>
    <row r="33" spans="1:104">
      <c r="A33" t="s">
        <v>274</v>
      </c>
      <c r="B33" t="s">
        <v>275</v>
      </c>
      <c r="C33" t="s">
        <v>68</v>
      </c>
      <c r="D33" t="s">
        <v>182</v>
      </c>
      <c r="E33">
        <v>77</v>
      </c>
      <c r="F33">
        <v>20142015</v>
      </c>
      <c r="G33">
        <v>26</v>
      </c>
      <c r="H33">
        <v>3.7</v>
      </c>
      <c r="I33">
        <v>3.7</v>
      </c>
      <c r="J33">
        <v>11</v>
      </c>
      <c r="K33">
        <v>13</v>
      </c>
      <c r="L33">
        <v>24</v>
      </c>
      <c r="M33">
        <v>0.69</v>
      </c>
      <c r="N33">
        <v>0.81</v>
      </c>
      <c r="O33">
        <v>1.5</v>
      </c>
      <c r="P33">
        <v>-6</v>
      </c>
      <c r="Q33">
        <v>54.58</v>
      </c>
      <c r="R33">
        <v>98.47</v>
      </c>
      <c r="S33">
        <v>8.33</v>
      </c>
      <c r="T33">
        <v>-4.67</v>
      </c>
      <c r="U33">
        <v>12.44</v>
      </c>
      <c r="V33">
        <v>2.91</v>
      </c>
      <c r="W33">
        <v>54.22</v>
      </c>
      <c r="X33">
        <v>51.31</v>
      </c>
      <c r="Y33">
        <v>64</v>
      </c>
      <c r="Z33">
        <v>411</v>
      </c>
      <c r="AA33">
        <v>347</v>
      </c>
      <c r="AB33">
        <v>25.75</v>
      </c>
      <c r="AC33">
        <v>21.74</v>
      </c>
      <c r="AD33">
        <v>47.48</v>
      </c>
      <c r="AE33">
        <v>125</v>
      </c>
      <c r="AF33">
        <v>3.96</v>
      </c>
      <c r="AG33">
        <v>50.62</v>
      </c>
      <c r="AH33">
        <v>151</v>
      </c>
      <c r="AI33">
        <v>899</v>
      </c>
      <c r="AJ33">
        <v>748</v>
      </c>
      <c r="AK33">
        <v>56.32</v>
      </c>
      <c r="AL33">
        <v>46.86</v>
      </c>
      <c r="AM33">
        <v>103.17</v>
      </c>
      <c r="AN33">
        <v>54.51</v>
      </c>
      <c r="AO33">
        <v>36</v>
      </c>
      <c r="AP33">
        <v>21</v>
      </c>
      <c r="AQ33">
        <v>212</v>
      </c>
      <c r="AR33">
        <v>3.54</v>
      </c>
      <c r="AS33">
        <v>55.6</v>
      </c>
      <c r="AT33">
        <v>52.06</v>
      </c>
      <c r="AU33">
        <v>139</v>
      </c>
      <c r="AV33">
        <v>690</v>
      </c>
      <c r="AW33">
        <v>551</v>
      </c>
      <c r="AX33">
        <v>43.22</v>
      </c>
      <c r="AY33">
        <v>34.520000000000003</v>
      </c>
      <c r="AZ33">
        <v>77.739999999999995</v>
      </c>
      <c r="BA33">
        <v>71.010000000000005</v>
      </c>
      <c r="BB33">
        <v>44</v>
      </c>
      <c r="BC33">
        <v>176</v>
      </c>
      <c r="BD33">
        <v>3.35</v>
      </c>
      <c r="BE33">
        <v>55.56</v>
      </c>
      <c r="BF33">
        <v>52.21</v>
      </c>
      <c r="BG33">
        <v>98</v>
      </c>
      <c r="BH33">
        <v>30.7</v>
      </c>
      <c r="BI33">
        <v>24.56</v>
      </c>
      <c r="BJ33">
        <v>490</v>
      </c>
      <c r="BK33">
        <v>392</v>
      </c>
      <c r="BL33">
        <v>132</v>
      </c>
      <c r="BM33">
        <v>-4.16</v>
      </c>
      <c r="BN33">
        <v>54.88</v>
      </c>
      <c r="BO33">
        <v>2.19</v>
      </c>
      <c r="BP33">
        <v>2.13</v>
      </c>
      <c r="BQ33">
        <v>35</v>
      </c>
      <c r="BR33">
        <v>34</v>
      </c>
      <c r="BS33">
        <v>1</v>
      </c>
      <c r="BT33">
        <v>50.72</v>
      </c>
      <c r="BU33">
        <v>6.25</v>
      </c>
      <c r="BV33">
        <v>7.14</v>
      </c>
      <c r="BW33">
        <v>5.07</v>
      </c>
      <c r="BX33">
        <v>91.33</v>
      </c>
      <c r="BY33">
        <v>48.25</v>
      </c>
      <c r="BZ33">
        <v>138</v>
      </c>
      <c r="CA33">
        <v>148</v>
      </c>
      <c r="CB33">
        <v>46.38</v>
      </c>
      <c r="CC33">
        <v>288</v>
      </c>
      <c r="CD33">
        <v>336</v>
      </c>
      <c r="CE33">
        <v>333</v>
      </c>
      <c r="CF33">
        <v>86</v>
      </c>
      <c r="CG33">
        <v>61</v>
      </c>
      <c r="CH33">
        <v>6</v>
      </c>
      <c r="CI33">
        <v>7</v>
      </c>
      <c r="CJ33">
        <v>121</v>
      </c>
      <c r="CK33">
        <v>11</v>
      </c>
      <c r="CL33">
        <v>33</v>
      </c>
      <c r="CM33">
        <v>13</v>
      </c>
      <c r="CN33">
        <v>7</v>
      </c>
      <c r="CO33">
        <v>-0.38</v>
      </c>
      <c r="CP33">
        <v>957.8</v>
      </c>
      <c r="CQ33">
        <v>2740.92</v>
      </c>
      <c r="CR33">
        <v>25.9</v>
      </c>
      <c r="CS33">
        <v>17.760000000000002</v>
      </c>
      <c r="CT33">
        <v>17.28</v>
      </c>
      <c r="CU33">
        <v>51.36</v>
      </c>
      <c r="CV33">
        <v>50.02</v>
      </c>
      <c r="CW33">
        <v>54.38</v>
      </c>
      <c r="CX33">
        <v>51.5</v>
      </c>
      <c r="CY33">
        <v>54.47</v>
      </c>
      <c r="CZ33">
        <v>54.42</v>
      </c>
    </row>
    <row r="34" spans="1:104">
      <c r="A34" t="s">
        <v>1050</v>
      </c>
      <c r="B34" t="s">
        <v>1051</v>
      </c>
      <c r="C34" t="s">
        <v>100</v>
      </c>
      <c r="D34" t="s">
        <v>767</v>
      </c>
      <c r="E34">
        <v>67</v>
      </c>
      <c r="F34">
        <v>20142015</v>
      </c>
      <c r="G34">
        <v>29</v>
      </c>
      <c r="H34">
        <v>0.6</v>
      </c>
      <c r="I34">
        <v>0.6</v>
      </c>
      <c r="J34">
        <v>10</v>
      </c>
      <c r="K34">
        <v>12</v>
      </c>
      <c r="L34">
        <v>22</v>
      </c>
      <c r="M34">
        <v>0.78</v>
      </c>
      <c r="N34">
        <v>0.94</v>
      </c>
      <c r="O34">
        <v>1.73</v>
      </c>
      <c r="P34">
        <v>10</v>
      </c>
      <c r="Q34">
        <v>47.54</v>
      </c>
      <c r="R34">
        <v>102.98</v>
      </c>
      <c r="S34">
        <v>11.9</v>
      </c>
      <c r="T34">
        <v>6.12</v>
      </c>
      <c r="U34">
        <v>11.41</v>
      </c>
      <c r="V34">
        <v>2.04</v>
      </c>
      <c r="W34">
        <v>49.1</v>
      </c>
      <c r="X34">
        <v>47.06</v>
      </c>
      <c r="Y34">
        <v>-11</v>
      </c>
      <c r="Z34">
        <v>301</v>
      </c>
      <c r="AA34">
        <v>312</v>
      </c>
      <c r="AB34">
        <v>23.62</v>
      </c>
      <c r="AC34">
        <v>24.48</v>
      </c>
      <c r="AD34">
        <v>48.09</v>
      </c>
      <c r="AE34">
        <v>92</v>
      </c>
      <c r="AF34">
        <v>1.1299999999999999</v>
      </c>
      <c r="AG34">
        <v>46.41</v>
      </c>
      <c r="AH34">
        <v>-62</v>
      </c>
      <c r="AI34">
        <v>600</v>
      </c>
      <c r="AJ34">
        <v>662</v>
      </c>
      <c r="AK34">
        <v>47.07</v>
      </c>
      <c r="AL34">
        <v>51.94</v>
      </c>
      <c r="AM34">
        <v>99.01</v>
      </c>
      <c r="AN34">
        <v>52.33</v>
      </c>
      <c r="AO34">
        <v>28</v>
      </c>
      <c r="AP34">
        <v>42</v>
      </c>
      <c r="AQ34">
        <v>134</v>
      </c>
      <c r="AR34">
        <v>1.68</v>
      </c>
      <c r="AS34">
        <v>47.42</v>
      </c>
      <c r="AT34">
        <v>45.75</v>
      </c>
      <c r="AU34">
        <v>-48</v>
      </c>
      <c r="AV34">
        <v>442</v>
      </c>
      <c r="AW34">
        <v>490</v>
      </c>
      <c r="AX34">
        <v>34.68</v>
      </c>
      <c r="AY34">
        <v>38.44</v>
      </c>
      <c r="AZ34">
        <v>73.12</v>
      </c>
      <c r="BA34">
        <v>71.040000000000006</v>
      </c>
      <c r="BB34">
        <v>22</v>
      </c>
      <c r="BC34">
        <v>106</v>
      </c>
      <c r="BD34">
        <v>2.19</v>
      </c>
      <c r="BE34">
        <v>47.29</v>
      </c>
      <c r="BF34">
        <v>45.1</v>
      </c>
      <c r="BG34">
        <v>-36</v>
      </c>
      <c r="BH34">
        <v>24.64</v>
      </c>
      <c r="BI34">
        <v>27.46</v>
      </c>
      <c r="BJ34">
        <v>314</v>
      </c>
      <c r="BK34">
        <v>350</v>
      </c>
      <c r="BL34">
        <v>84</v>
      </c>
      <c r="BM34">
        <v>13.96</v>
      </c>
      <c r="BN34">
        <v>42.65</v>
      </c>
      <c r="BO34">
        <v>2.35</v>
      </c>
      <c r="BP34">
        <v>1.8</v>
      </c>
      <c r="BQ34">
        <v>30</v>
      </c>
      <c r="BR34">
        <v>23</v>
      </c>
      <c r="BS34">
        <v>7</v>
      </c>
      <c r="BT34">
        <v>56.6</v>
      </c>
      <c r="BU34">
        <v>9.43</v>
      </c>
      <c r="BV34">
        <v>9.5500000000000007</v>
      </c>
      <c r="BW34">
        <v>6.79</v>
      </c>
      <c r="BX34">
        <v>93.43</v>
      </c>
      <c r="BY34">
        <v>38</v>
      </c>
      <c r="BZ34">
        <v>0</v>
      </c>
      <c r="CA34">
        <v>1</v>
      </c>
      <c r="CB34">
        <v>51.39</v>
      </c>
      <c r="CC34">
        <v>222</v>
      </c>
      <c r="CD34">
        <v>261</v>
      </c>
      <c r="CE34">
        <v>210</v>
      </c>
      <c r="CF34">
        <v>115</v>
      </c>
      <c r="CG34">
        <v>85</v>
      </c>
      <c r="CH34">
        <v>8</v>
      </c>
      <c r="CI34">
        <v>4</v>
      </c>
      <c r="CJ34">
        <v>74</v>
      </c>
      <c r="CK34">
        <v>12</v>
      </c>
      <c r="CL34">
        <v>17</v>
      </c>
      <c r="CM34">
        <v>1</v>
      </c>
      <c r="CN34">
        <v>11</v>
      </c>
      <c r="CO34">
        <v>0.78</v>
      </c>
      <c r="CP34">
        <v>764.74</v>
      </c>
      <c r="CQ34">
        <v>2479.9299999999998</v>
      </c>
      <c r="CR34">
        <v>23.57</v>
      </c>
      <c r="CS34">
        <v>17.59</v>
      </c>
      <c r="CT34">
        <v>17.170000000000002</v>
      </c>
      <c r="CU34">
        <v>48.42</v>
      </c>
      <c r="CV34">
        <v>49.66</v>
      </c>
      <c r="CW34">
        <v>46.78</v>
      </c>
      <c r="CX34">
        <v>49.84</v>
      </c>
      <c r="CY34">
        <v>53.99</v>
      </c>
      <c r="CZ34">
        <v>54.72</v>
      </c>
    </row>
    <row r="35" spans="1:104">
      <c r="A35" t="s">
        <v>305</v>
      </c>
      <c r="B35" t="s">
        <v>306</v>
      </c>
      <c r="C35" t="s">
        <v>124</v>
      </c>
      <c r="D35" t="s">
        <v>77</v>
      </c>
      <c r="E35">
        <v>80</v>
      </c>
      <c r="F35">
        <v>20142015</v>
      </c>
      <c r="G35">
        <v>28</v>
      </c>
      <c r="H35">
        <v>4</v>
      </c>
      <c r="I35">
        <v>4.25</v>
      </c>
      <c r="J35">
        <v>10</v>
      </c>
      <c r="K35">
        <v>13</v>
      </c>
      <c r="L35">
        <v>23</v>
      </c>
      <c r="M35">
        <v>0.67</v>
      </c>
      <c r="N35">
        <v>0.87</v>
      </c>
      <c r="O35">
        <v>1.53</v>
      </c>
      <c r="P35">
        <v>-1</v>
      </c>
      <c r="Q35">
        <v>54.15</v>
      </c>
      <c r="R35">
        <v>100.27</v>
      </c>
      <c r="S35">
        <v>9.43</v>
      </c>
      <c r="T35">
        <v>19.510000000000002</v>
      </c>
      <c r="U35">
        <v>11.25</v>
      </c>
      <c r="V35">
        <v>0.13</v>
      </c>
      <c r="W35">
        <v>52.79</v>
      </c>
      <c r="X35">
        <v>52.66</v>
      </c>
      <c r="Y35">
        <v>46</v>
      </c>
      <c r="Z35">
        <v>435</v>
      </c>
      <c r="AA35">
        <v>389</v>
      </c>
      <c r="AB35">
        <v>29.01</v>
      </c>
      <c r="AC35">
        <v>25.94</v>
      </c>
      <c r="AD35">
        <v>54.94</v>
      </c>
      <c r="AE35">
        <v>88</v>
      </c>
      <c r="AF35">
        <v>0.71</v>
      </c>
      <c r="AG35">
        <v>53.44</v>
      </c>
      <c r="AH35">
        <v>139</v>
      </c>
      <c r="AI35">
        <v>906</v>
      </c>
      <c r="AJ35">
        <v>767</v>
      </c>
      <c r="AK35">
        <v>60.41</v>
      </c>
      <c r="AL35">
        <v>51.14</v>
      </c>
      <c r="AM35">
        <v>111.55</v>
      </c>
      <c r="AN35">
        <v>54.86</v>
      </c>
      <c r="AO35">
        <v>44</v>
      </c>
      <c r="AP35">
        <v>13</v>
      </c>
      <c r="AQ35">
        <v>180</v>
      </c>
      <c r="AR35">
        <v>0.16</v>
      </c>
      <c r="AS35">
        <v>52.76</v>
      </c>
      <c r="AT35">
        <v>52.6</v>
      </c>
      <c r="AU35">
        <v>68</v>
      </c>
      <c r="AV35">
        <v>650</v>
      </c>
      <c r="AW35">
        <v>582</v>
      </c>
      <c r="AX35">
        <v>43.34</v>
      </c>
      <c r="AY35">
        <v>38.81</v>
      </c>
      <c r="AZ35">
        <v>82.15</v>
      </c>
      <c r="BA35">
        <v>76.459999999999994</v>
      </c>
      <c r="BB35">
        <v>30</v>
      </c>
      <c r="BC35">
        <v>136</v>
      </c>
      <c r="BD35">
        <v>1.06</v>
      </c>
      <c r="BE35">
        <v>53.27</v>
      </c>
      <c r="BF35">
        <v>52.21</v>
      </c>
      <c r="BG35">
        <v>61</v>
      </c>
      <c r="BH35">
        <v>33.14</v>
      </c>
      <c r="BI35">
        <v>29.07</v>
      </c>
      <c r="BJ35">
        <v>497</v>
      </c>
      <c r="BK35">
        <v>436</v>
      </c>
      <c r="BL35">
        <v>106</v>
      </c>
      <c r="BM35">
        <v>0.05</v>
      </c>
      <c r="BN35">
        <v>54.34</v>
      </c>
      <c r="BO35">
        <v>2.0699999999999998</v>
      </c>
      <c r="BP35">
        <v>1.73</v>
      </c>
      <c r="BQ35">
        <v>31</v>
      </c>
      <c r="BR35">
        <v>26</v>
      </c>
      <c r="BS35">
        <v>5</v>
      </c>
      <c r="BT35">
        <v>54.39</v>
      </c>
      <c r="BU35">
        <v>7.35</v>
      </c>
      <c r="BV35">
        <v>6.24</v>
      </c>
      <c r="BW35">
        <v>4.7699999999999996</v>
      </c>
      <c r="BX35">
        <v>94.04</v>
      </c>
      <c r="BY35">
        <v>36</v>
      </c>
      <c r="BZ35">
        <v>0</v>
      </c>
      <c r="CA35">
        <v>2</v>
      </c>
      <c r="CB35">
        <v>70.22</v>
      </c>
      <c r="CC35">
        <v>349</v>
      </c>
      <c r="CD35">
        <v>271</v>
      </c>
      <c r="CE35">
        <v>148</v>
      </c>
      <c r="CF35">
        <v>202</v>
      </c>
      <c r="CG35">
        <v>128</v>
      </c>
      <c r="CH35">
        <v>5</v>
      </c>
      <c r="CI35">
        <v>8</v>
      </c>
      <c r="CJ35">
        <v>96</v>
      </c>
      <c r="CK35">
        <v>20</v>
      </c>
      <c r="CL35">
        <v>25</v>
      </c>
      <c r="CM35">
        <v>13</v>
      </c>
      <c r="CN35">
        <v>12</v>
      </c>
      <c r="CO35">
        <v>-7.0000000000000007E-2</v>
      </c>
      <c r="CP35">
        <v>899.83</v>
      </c>
      <c r="CQ35">
        <v>2993.52</v>
      </c>
      <c r="CR35">
        <v>23.11</v>
      </c>
      <c r="CS35">
        <v>17.41</v>
      </c>
      <c r="CT35">
        <v>16.8</v>
      </c>
      <c r="CU35">
        <v>52.97</v>
      </c>
      <c r="CV35">
        <v>49.64</v>
      </c>
      <c r="CW35">
        <v>58.87</v>
      </c>
      <c r="CX35">
        <v>52.26</v>
      </c>
      <c r="CY35">
        <v>53.47</v>
      </c>
      <c r="CZ35">
        <v>54.23</v>
      </c>
    </row>
    <row r="36" spans="1:104">
      <c r="A36" t="s">
        <v>1040</v>
      </c>
      <c r="B36" t="s">
        <v>1041</v>
      </c>
      <c r="C36" t="s">
        <v>62</v>
      </c>
      <c r="D36" t="s">
        <v>256</v>
      </c>
      <c r="E36">
        <v>60</v>
      </c>
      <c r="F36">
        <v>20142015</v>
      </c>
      <c r="G36">
        <v>33</v>
      </c>
      <c r="H36">
        <v>5</v>
      </c>
      <c r="I36">
        <v>4.8</v>
      </c>
      <c r="J36">
        <v>4</v>
      </c>
      <c r="K36">
        <v>7</v>
      </c>
      <c r="L36">
        <v>11</v>
      </c>
      <c r="M36">
        <v>0.24</v>
      </c>
      <c r="N36">
        <v>0.42</v>
      </c>
      <c r="O36">
        <v>0.66</v>
      </c>
      <c r="P36">
        <v>-11</v>
      </c>
      <c r="Q36">
        <v>48.46</v>
      </c>
      <c r="R36">
        <v>98.92</v>
      </c>
      <c r="S36">
        <v>4.71</v>
      </c>
      <c r="T36">
        <v>0.12</v>
      </c>
      <c r="U36">
        <v>16.649999999999999</v>
      </c>
      <c r="V36">
        <v>-0.97</v>
      </c>
      <c r="W36">
        <v>48.11</v>
      </c>
      <c r="X36">
        <v>49.08</v>
      </c>
      <c r="Y36">
        <v>-36</v>
      </c>
      <c r="Z36">
        <v>458</v>
      </c>
      <c r="AA36">
        <v>494</v>
      </c>
      <c r="AB36">
        <v>27.5</v>
      </c>
      <c r="AC36">
        <v>29.66</v>
      </c>
      <c r="AD36">
        <v>57.17</v>
      </c>
      <c r="AE36">
        <v>53</v>
      </c>
      <c r="AF36">
        <v>-1.6</v>
      </c>
      <c r="AG36">
        <v>50.06</v>
      </c>
      <c r="AH36">
        <v>-59</v>
      </c>
      <c r="AI36">
        <v>926</v>
      </c>
      <c r="AJ36">
        <v>985</v>
      </c>
      <c r="AK36">
        <v>55.6</v>
      </c>
      <c r="AL36">
        <v>59.15</v>
      </c>
      <c r="AM36">
        <v>114.75</v>
      </c>
      <c r="AN36">
        <v>55.72</v>
      </c>
      <c r="AO36">
        <v>54</v>
      </c>
      <c r="AP36">
        <v>79</v>
      </c>
      <c r="AQ36">
        <v>170</v>
      </c>
      <c r="AR36">
        <v>-2.44</v>
      </c>
      <c r="AS36">
        <v>49.01</v>
      </c>
      <c r="AT36">
        <v>51.45</v>
      </c>
      <c r="AU36">
        <v>-28</v>
      </c>
      <c r="AV36">
        <v>693</v>
      </c>
      <c r="AW36">
        <v>721</v>
      </c>
      <c r="AX36">
        <v>41.61</v>
      </c>
      <c r="AY36">
        <v>43.29</v>
      </c>
      <c r="AZ36">
        <v>84.91</v>
      </c>
      <c r="BA36">
        <v>74.459999999999994</v>
      </c>
      <c r="BB36">
        <v>31</v>
      </c>
      <c r="BC36">
        <v>116</v>
      </c>
      <c r="BD36">
        <v>-2.4</v>
      </c>
      <c r="BE36">
        <v>49.24</v>
      </c>
      <c r="BF36">
        <v>51.63</v>
      </c>
      <c r="BG36">
        <v>-16</v>
      </c>
      <c r="BH36">
        <v>30.99</v>
      </c>
      <c r="BI36">
        <v>31.95</v>
      </c>
      <c r="BJ36">
        <v>516</v>
      </c>
      <c r="BK36">
        <v>532</v>
      </c>
      <c r="BL36">
        <v>85</v>
      </c>
      <c r="BM36">
        <v>-4.0199999999999996</v>
      </c>
      <c r="BN36">
        <v>50</v>
      </c>
      <c r="BO36">
        <v>2.4</v>
      </c>
      <c r="BP36">
        <v>2.82</v>
      </c>
      <c r="BQ36">
        <v>40</v>
      </c>
      <c r="BR36">
        <v>47</v>
      </c>
      <c r="BS36">
        <v>-7</v>
      </c>
      <c r="BT36">
        <v>45.98</v>
      </c>
      <c r="BU36">
        <v>3.45</v>
      </c>
      <c r="BV36">
        <v>7.75</v>
      </c>
      <c r="BW36">
        <v>5.77</v>
      </c>
      <c r="BX36">
        <v>91.17</v>
      </c>
      <c r="BY36">
        <v>40</v>
      </c>
      <c r="BZ36">
        <v>0</v>
      </c>
      <c r="CA36">
        <v>0</v>
      </c>
      <c r="CB36">
        <v>50.37</v>
      </c>
      <c r="CC36">
        <v>272</v>
      </c>
      <c r="CD36">
        <v>306</v>
      </c>
      <c r="CE36">
        <v>268</v>
      </c>
      <c r="CF36">
        <v>93</v>
      </c>
      <c r="CG36">
        <v>66</v>
      </c>
      <c r="CH36">
        <v>4</v>
      </c>
      <c r="CI36">
        <v>3</v>
      </c>
      <c r="CJ36">
        <v>81</v>
      </c>
      <c r="CK36">
        <v>54</v>
      </c>
      <c r="CL36">
        <v>14</v>
      </c>
      <c r="CM36">
        <v>16</v>
      </c>
      <c r="CN36">
        <v>5</v>
      </c>
      <c r="CO36">
        <v>-0.66</v>
      </c>
      <c r="CP36">
        <v>999.19</v>
      </c>
      <c r="CQ36">
        <v>1863.47</v>
      </c>
      <c r="CR36">
        <v>34.9</v>
      </c>
      <c r="CS36">
        <v>16.27</v>
      </c>
      <c r="CT36">
        <v>17.350000000000001</v>
      </c>
      <c r="CU36">
        <v>50.34</v>
      </c>
      <c r="CV36">
        <v>50.02</v>
      </c>
      <c r="CW36">
        <v>54.83</v>
      </c>
      <c r="CX36">
        <v>54.09</v>
      </c>
      <c r="CY36">
        <v>54.48</v>
      </c>
      <c r="CZ36">
        <v>54.44</v>
      </c>
    </row>
    <row r="37" spans="1:104">
      <c r="A37" t="s">
        <v>760</v>
      </c>
      <c r="B37" t="s">
        <v>761</v>
      </c>
      <c r="C37" t="s">
        <v>68</v>
      </c>
      <c r="D37" t="s">
        <v>149</v>
      </c>
      <c r="E37">
        <v>72</v>
      </c>
      <c r="F37">
        <v>20142015</v>
      </c>
      <c r="G37">
        <v>22</v>
      </c>
      <c r="H37">
        <v>0.9</v>
      </c>
      <c r="I37">
        <v>0.9</v>
      </c>
      <c r="J37">
        <v>13</v>
      </c>
      <c r="K37">
        <v>14</v>
      </c>
      <c r="L37">
        <v>27</v>
      </c>
      <c r="M37">
        <v>0.83</v>
      </c>
      <c r="N37">
        <v>0.9</v>
      </c>
      <c r="O37">
        <v>1.73</v>
      </c>
      <c r="P37">
        <v>3</v>
      </c>
      <c r="Q37">
        <v>50.39</v>
      </c>
      <c r="R37">
        <v>99.13</v>
      </c>
      <c r="S37">
        <v>8.5500000000000007</v>
      </c>
      <c r="T37">
        <v>3.03</v>
      </c>
      <c r="U37">
        <v>13.02</v>
      </c>
      <c r="V37">
        <v>0.54</v>
      </c>
      <c r="W37">
        <v>52.16</v>
      </c>
      <c r="X37">
        <v>51.62</v>
      </c>
      <c r="Y37">
        <v>33</v>
      </c>
      <c r="Z37">
        <v>398</v>
      </c>
      <c r="AA37">
        <v>365</v>
      </c>
      <c r="AB37">
        <v>25.47</v>
      </c>
      <c r="AC37">
        <v>23.36</v>
      </c>
      <c r="AD37">
        <v>48.84</v>
      </c>
      <c r="AE37">
        <v>140</v>
      </c>
      <c r="AF37">
        <v>-0.93</v>
      </c>
      <c r="AG37">
        <v>51.32</v>
      </c>
      <c r="AH37">
        <v>13</v>
      </c>
      <c r="AI37">
        <v>845</v>
      </c>
      <c r="AJ37">
        <v>832</v>
      </c>
      <c r="AK37">
        <v>54.08</v>
      </c>
      <c r="AL37">
        <v>53.25</v>
      </c>
      <c r="AM37">
        <v>107.34</v>
      </c>
      <c r="AN37">
        <v>59.88</v>
      </c>
      <c r="AO37">
        <v>40</v>
      </c>
      <c r="AP37">
        <v>22</v>
      </c>
      <c r="AQ37">
        <v>238</v>
      </c>
      <c r="AR37">
        <v>0</v>
      </c>
      <c r="AS37">
        <v>50.86</v>
      </c>
      <c r="AT37">
        <v>50.86</v>
      </c>
      <c r="AU37">
        <v>22</v>
      </c>
      <c r="AV37">
        <v>650</v>
      </c>
      <c r="AW37">
        <v>628</v>
      </c>
      <c r="AX37">
        <v>41.6</v>
      </c>
      <c r="AY37">
        <v>40.200000000000003</v>
      </c>
      <c r="AZ37">
        <v>81.8</v>
      </c>
      <c r="BA37">
        <v>77.849999999999994</v>
      </c>
      <c r="BB37">
        <v>46</v>
      </c>
      <c r="BC37">
        <v>198</v>
      </c>
      <c r="BD37">
        <v>1.69</v>
      </c>
      <c r="BE37">
        <v>52.87</v>
      </c>
      <c r="BF37">
        <v>51.19</v>
      </c>
      <c r="BG37">
        <v>55</v>
      </c>
      <c r="BH37">
        <v>32.39</v>
      </c>
      <c r="BI37">
        <v>28.87</v>
      </c>
      <c r="BJ37">
        <v>506</v>
      </c>
      <c r="BK37">
        <v>451</v>
      </c>
      <c r="BL37">
        <v>152</v>
      </c>
      <c r="BM37">
        <v>0.28000000000000003</v>
      </c>
      <c r="BN37">
        <v>49.72</v>
      </c>
      <c r="BO37">
        <v>2.2999999999999998</v>
      </c>
      <c r="BP37">
        <v>2.2999999999999998</v>
      </c>
      <c r="BQ37">
        <v>36</v>
      </c>
      <c r="BR37">
        <v>36</v>
      </c>
      <c r="BS37">
        <v>0</v>
      </c>
      <c r="BT37">
        <v>50</v>
      </c>
      <c r="BU37">
        <v>6.57</v>
      </c>
      <c r="BV37">
        <v>7.11</v>
      </c>
      <c r="BW37">
        <v>5.54</v>
      </c>
      <c r="BX37">
        <v>92.02</v>
      </c>
      <c r="BY37">
        <v>46.49</v>
      </c>
      <c r="BZ37">
        <v>358</v>
      </c>
      <c r="CA37">
        <v>412</v>
      </c>
      <c r="CB37">
        <v>52.81</v>
      </c>
      <c r="CC37">
        <v>319</v>
      </c>
      <c r="CD37">
        <v>333</v>
      </c>
      <c r="CE37">
        <v>285</v>
      </c>
      <c r="CF37">
        <v>132</v>
      </c>
      <c r="CG37">
        <v>67</v>
      </c>
      <c r="CH37">
        <v>5</v>
      </c>
      <c r="CI37">
        <v>9</v>
      </c>
      <c r="CJ37">
        <v>139</v>
      </c>
      <c r="CK37">
        <v>22</v>
      </c>
      <c r="CL37">
        <v>20</v>
      </c>
      <c r="CM37">
        <v>12</v>
      </c>
      <c r="CN37">
        <v>15</v>
      </c>
      <c r="CO37">
        <v>0.19</v>
      </c>
      <c r="CP37">
        <v>937.42</v>
      </c>
      <c r="CQ37">
        <v>2519.29</v>
      </c>
      <c r="CR37">
        <v>27.12</v>
      </c>
      <c r="CS37">
        <v>17.91</v>
      </c>
      <c r="CT37">
        <v>17.57</v>
      </c>
      <c r="CU37">
        <v>51.32</v>
      </c>
      <c r="CV37">
        <v>49.64</v>
      </c>
      <c r="CW37">
        <v>54.59</v>
      </c>
      <c r="CX37">
        <v>51.79</v>
      </c>
      <c r="CY37">
        <v>54.07</v>
      </c>
      <c r="CZ37">
        <v>54.86</v>
      </c>
    </row>
    <row r="38" spans="1:104">
      <c r="A38" t="s">
        <v>1032</v>
      </c>
      <c r="B38" t="s">
        <v>1033</v>
      </c>
      <c r="C38" t="s">
        <v>113</v>
      </c>
      <c r="D38" t="s">
        <v>345</v>
      </c>
      <c r="E38">
        <v>45</v>
      </c>
      <c r="F38">
        <v>20142015</v>
      </c>
      <c r="G38">
        <v>24</v>
      </c>
      <c r="H38">
        <v>2.8</v>
      </c>
      <c r="I38">
        <v>2.5499999999999998</v>
      </c>
      <c r="J38">
        <v>10</v>
      </c>
      <c r="K38">
        <v>5</v>
      </c>
      <c r="L38">
        <v>15</v>
      </c>
      <c r="M38">
        <v>0.97</v>
      </c>
      <c r="N38">
        <v>0.48</v>
      </c>
      <c r="O38">
        <v>1.45</v>
      </c>
      <c r="P38">
        <v>9</v>
      </c>
      <c r="Q38">
        <v>47.51</v>
      </c>
      <c r="R38">
        <v>98.59</v>
      </c>
      <c r="S38">
        <v>17.239999999999998</v>
      </c>
      <c r="T38">
        <v>10.199999999999999</v>
      </c>
      <c r="U38">
        <v>13.75</v>
      </c>
      <c r="V38">
        <v>-3.51</v>
      </c>
      <c r="W38">
        <v>44.77</v>
      </c>
      <c r="X38">
        <v>48.28</v>
      </c>
      <c r="Y38">
        <v>-54</v>
      </c>
      <c r="Z38">
        <v>231</v>
      </c>
      <c r="AA38">
        <v>285</v>
      </c>
      <c r="AB38">
        <v>22.39</v>
      </c>
      <c r="AC38">
        <v>27.63</v>
      </c>
      <c r="AD38">
        <v>50.02</v>
      </c>
      <c r="AE38">
        <v>64</v>
      </c>
      <c r="AF38">
        <v>-2.17</v>
      </c>
      <c r="AG38">
        <v>49.68</v>
      </c>
      <c r="AH38">
        <v>-57</v>
      </c>
      <c r="AI38">
        <v>544</v>
      </c>
      <c r="AJ38">
        <v>601</v>
      </c>
      <c r="AK38">
        <v>52.74</v>
      </c>
      <c r="AL38">
        <v>58.27</v>
      </c>
      <c r="AM38">
        <v>111</v>
      </c>
      <c r="AN38">
        <v>51.47</v>
      </c>
      <c r="AO38">
        <v>32</v>
      </c>
      <c r="AP38">
        <v>8</v>
      </c>
      <c r="AQ38">
        <v>110</v>
      </c>
      <c r="AR38">
        <v>-3.7</v>
      </c>
      <c r="AS38">
        <v>45.62</v>
      </c>
      <c r="AT38">
        <v>49.32</v>
      </c>
      <c r="AU38">
        <v>-74</v>
      </c>
      <c r="AV38">
        <v>385</v>
      </c>
      <c r="AW38">
        <v>459</v>
      </c>
      <c r="AX38">
        <v>37.32</v>
      </c>
      <c r="AY38">
        <v>44.5</v>
      </c>
      <c r="AZ38">
        <v>81.819999999999993</v>
      </c>
      <c r="BA38">
        <v>72.73</v>
      </c>
      <c r="BB38">
        <v>20</v>
      </c>
      <c r="BC38">
        <v>78</v>
      </c>
      <c r="BD38">
        <v>-2.13</v>
      </c>
      <c r="BE38">
        <v>46.51</v>
      </c>
      <c r="BF38">
        <v>48.64</v>
      </c>
      <c r="BG38">
        <v>-42</v>
      </c>
      <c r="BH38">
        <v>27.15</v>
      </c>
      <c r="BI38">
        <v>31.22</v>
      </c>
      <c r="BJ38">
        <v>280</v>
      </c>
      <c r="BK38">
        <v>322</v>
      </c>
      <c r="BL38">
        <v>58</v>
      </c>
      <c r="BM38">
        <v>4.63</v>
      </c>
      <c r="BN38">
        <v>37.96</v>
      </c>
      <c r="BO38">
        <v>2.23</v>
      </c>
      <c r="BP38">
        <v>3.01</v>
      </c>
      <c r="BQ38">
        <v>23</v>
      </c>
      <c r="BR38">
        <v>31</v>
      </c>
      <c r="BS38">
        <v>-8</v>
      </c>
      <c r="BT38">
        <v>42.59</v>
      </c>
      <c r="BU38">
        <v>12.82</v>
      </c>
      <c r="BV38">
        <v>8.2100000000000009</v>
      </c>
      <c r="BW38">
        <v>5.97</v>
      </c>
      <c r="BX38">
        <v>90.37</v>
      </c>
      <c r="BY38">
        <v>36</v>
      </c>
      <c r="BZ38">
        <v>0</v>
      </c>
      <c r="CA38">
        <v>2</v>
      </c>
      <c r="CB38">
        <v>58.54</v>
      </c>
      <c r="CC38">
        <v>257</v>
      </c>
      <c r="CD38">
        <v>215</v>
      </c>
      <c r="CE38">
        <v>182</v>
      </c>
      <c r="CF38">
        <v>60</v>
      </c>
      <c r="CG38">
        <v>51</v>
      </c>
      <c r="CH38">
        <v>2</v>
      </c>
      <c r="CI38">
        <v>3</v>
      </c>
      <c r="CJ38">
        <v>48</v>
      </c>
      <c r="CK38">
        <v>11</v>
      </c>
      <c r="CL38">
        <v>20</v>
      </c>
      <c r="CM38">
        <v>2</v>
      </c>
      <c r="CN38">
        <v>11</v>
      </c>
      <c r="CO38">
        <v>0.87</v>
      </c>
      <c r="CP38">
        <v>618.89</v>
      </c>
      <c r="CQ38">
        <v>1544.08</v>
      </c>
      <c r="CR38">
        <v>28.61</v>
      </c>
      <c r="CS38">
        <v>18.66</v>
      </c>
      <c r="CT38">
        <v>17.64</v>
      </c>
      <c r="CU38">
        <v>49.03</v>
      </c>
      <c r="CV38">
        <v>49.98</v>
      </c>
      <c r="CW38">
        <v>53.05</v>
      </c>
      <c r="CX38">
        <v>55.15</v>
      </c>
      <c r="CY38">
        <v>54.46</v>
      </c>
      <c r="CZ38">
        <v>54.51</v>
      </c>
    </row>
    <row r="39" spans="1:104">
      <c r="A39" t="s">
        <v>1234</v>
      </c>
      <c r="B39" t="s">
        <v>1235</v>
      </c>
      <c r="C39" t="s">
        <v>62</v>
      </c>
      <c r="D39" t="s">
        <v>1236</v>
      </c>
      <c r="E39">
        <v>62</v>
      </c>
      <c r="F39">
        <v>20142015</v>
      </c>
      <c r="G39">
        <v>24</v>
      </c>
      <c r="H39">
        <v>4</v>
      </c>
      <c r="I39">
        <v>5.1429999999999998</v>
      </c>
      <c r="J39">
        <v>3</v>
      </c>
      <c r="K39">
        <v>14</v>
      </c>
      <c r="L39">
        <v>17</v>
      </c>
      <c r="M39">
        <v>0.16</v>
      </c>
      <c r="N39">
        <v>0.74</v>
      </c>
      <c r="O39">
        <v>0.9</v>
      </c>
      <c r="P39">
        <v>-13</v>
      </c>
      <c r="Q39">
        <v>46.63</v>
      </c>
      <c r="R39">
        <v>101.11</v>
      </c>
      <c r="S39">
        <v>3.8</v>
      </c>
      <c r="T39">
        <v>1.38</v>
      </c>
      <c r="U39">
        <v>18.260000000000002</v>
      </c>
      <c r="V39">
        <v>-2.76</v>
      </c>
      <c r="W39">
        <v>45.94</v>
      </c>
      <c r="X39">
        <v>48.7</v>
      </c>
      <c r="Y39">
        <v>-79</v>
      </c>
      <c r="Z39">
        <v>447</v>
      </c>
      <c r="AA39">
        <v>526</v>
      </c>
      <c r="AB39">
        <v>23.69</v>
      </c>
      <c r="AC39">
        <v>27.87</v>
      </c>
      <c r="AD39">
        <v>51.56</v>
      </c>
      <c r="AE39">
        <v>49</v>
      </c>
      <c r="AF39">
        <v>-1.45</v>
      </c>
      <c r="AG39">
        <v>48.08</v>
      </c>
      <c r="AH39">
        <v>-133</v>
      </c>
      <c r="AI39">
        <v>920</v>
      </c>
      <c r="AJ39">
        <v>1053</v>
      </c>
      <c r="AK39">
        <v>48.75</v>
      </c>
      <c r="AL39">
        <v>55.8</v>
      </c>
      <c r="AM39">
        <v>104.54</v>
      </c>
      <c r="AN39">
        <v>55.87</v>
      </c>
      <c r="AO39">
        <v>54</v>
      </c>
      <c r="AP39">
        <v>66</v>
      </c>
      <c r="AQ39">
        <v>166</v>
      </c>
      <c r="AR39">
        <v>-1.66</v>
      </c>
      <c r="AS39">
        <v>46.52</v>
      </c>
      <c r="AT39">
        <v>48.18</v>
      </c>
      <c r="AU39">
        <v>-103</v>
      </c>
      <c r="AV39">
        <v>688</v>
      </c>
      <c r="AW39">
        <v>791</v>
      </c>
      <c r="AX39">
        <v>36.46</v>
      </c>
      <c r="AY39">
        <v>41.91</v>
      </c>
      <c r="AZ39">
        <v>78.37</v>
      </c>
      <c r="BA39">
        <v>74.709999999999994</v>
      </c>
      <c r="BB39">
        <v>33</v>
      </c>
      <c r="BC39">
        <v>112</v>
      </c>
      <c r="BD39">
        <v>-0.69</v>
      </c>
      <c r="BE39">
        <v>46.94</v>
      </c>
      <c r="BF39">
        <v>47.64</v>
      </c>
      <c r="BG39">
        <v>-67</v>
      </c>
      <c r="BH39">
        <v>27.24</v>
      </c>
      <c r="BI39">
        <v>30.79</v>
      </c>
      <c r="BJ39">
        <v>514</v>
      </c>
      <c r="BK39">
        <v>581</v>
      </c>
      <c r="BL39">
        <v>79</v>
      </c>
      <c r="BM39">
        <v>2.98</v>
      </c>
      <c r="BN39">
        <v>47.62</v>
      </c>
      <c r="BO39">
        <v>2.23</v>
      </c>
      <c r="BP39">
        <v>2.17</v>
      </c>
      <c r="BQ39">
        <v>42</v>
      </c>
      <c r="BR39">
        <v>41</v>
      </c>
      <c r="BS39">
        <v>1</v>
      </c>
      <c r="BT39">
        <v>50.6</v>
      </c>
      <c r="BU39">
        <v>2.68</v>
      </c>
      <c r="BV39">
        <v>8.17</v>
      </c>
      <c r="BW39">
        <v>6.1</v>
      </c>
      <c r="BX39">
        <v>92.94</v>
      </c>
      <c r="BY39">
        <v>40</v>
      </c>
      <c r="BZ39">
        <v>0</v>
      </c>
      <c r="CA39">
        <v>0</v>
      </c>
      <c r="CB39">
        <v>47.7</v>
      </c>
      <c r="CC39">
        <v>352</v>
      </c>
      <c r="CD39">
        <v>402</v>
      </c>
      <c r="CE39">
        <v>386</v>
      </c>
      <c r="CF39">
        <v>168</v>
      </c>
      <c r="CG39">
        <v>59</v>
      </c>
      <c r="CH39">
        <v>5</v>
      </c>
      <c r="CI39">
        <v>9</v>
      </c>
      <c r="CJ39">
        <v>76</v>
      </c>
      <c r="CK39">
        <v>30</v>
      </c>
      <c r="CL39">
        <v>12</v>
      </c>
      <c r="CM39">
        <v>21</v>
      </c>
      <c r="CN39">
        <v>8</v>
      </c>
      <c r="CO39">
        <v>-0.69</v>
      </c>
      <c r="CP39">
        <v>1132.3399999999999</v>
      </c>
      <c r="CQ39">
        <v>1790.42</v>
      </c>
      <c r="CR39">
        <v>38.74</v>
      </c>
      <c r="CS39">
        <v>17.14</v>
      </c>
      <c r="CT39">
        <v>17.510000000000002</v>
      </c>
      <c r="CU39">
        <v>47.01</v>
      </c>
      <c r="CV39">
        <v>50.33</v>
      </c>
      <c r="CW39">
        <v>51.35</v>
      </c>
      <c r="CX39">
        <v>57.88</v>
      </c>
      <c r="CY39">
        <v>54.68</v>
      </c>
      <c r="CZ39">
        <v>53.96</v>
      </c>
    </row>
    <row r="40" spans="1:104">
      <c r="A40" t="s">
        <v>848</v>
      </c>
      <c r="B40" t="s">
        <v>849</v>
      </c>
      <c r="C40" t="s">
        <v>68</v>
      </c>
      <c r="D40" t="s">
        <v>149</v>
      </c>
      <c r="E40">
        <v>53</v>
      </c>
      <c r="F40">
        <v>20142015</v>
      </c>
      <c r="G40">
        <v>28</v>
      </c>
      <c r="H40">
        <v>5.5</v>
      </c>
      <c r="I40">
        <v>5.5</v>
      </c>
      <c r="J40">
        <v>4</v>
      </c>
      <c r="K40">
        <v>10</v>
      </c>
      <c r="L40">
        <v>14</v>
      </c>
      <c r="M40">
        <v>0.37</v>
      </c>
      <c r="N40">
        <v>0.92</v>
      </c>
      <c r="O40">
        <v>1.29</v>
      </c>
      <c r="P40">
        <v>-10</v>
      </c>
      <c r="Q40">
        <v>49.74</v>
      </c>
      <c r="R40">
        <v>100.46</v>
      </c>
      <c r="S40">
        <v>6.25</v>
      </c>
      <c r="T40">
        <v>-10.37</v>
      </c>
      <c r="U40">
        <v>12.33</v>
      </c>
      <c r="V40">
        <v>-2.86</v>
      </c>
      <c r="W40">
        <v>50</v>
      </c>
      <c r="X40">
        <v>52.86</v>
      </c>
      <c r="Y40">
        <v>0</v>
      </c>
      <c r="Z40">
        <v>248</v>
      </c>
      <c r="AA40">
        <v>248</v>
      </c>
      <c r="AB40">
        <v>22.76</v>
      </c>
      <c r="AC40">
        <v>22.76</v>
      </c>
      <c r="AD40">
        <v>45.53</v>
      </c>
      <c r="AE40">
        <v>52</v>
      </c>
      <c r="AF40">
        <v>-2.62</v>
      </c>
      <c r="AG40">
        <v>52.36</v>
      </c>
      <c r="AH40">
        <v>-6</v>
      </c>
      <c r="AI40">
        <v>570</v>
      </c>
      <c r="AJ40">
        <v>576</v>
      </c>
      <c r="AK40">
        <v>52.32</v>
      </c>
      <c r="AL40">
        <v>52.87</v>
      </c>
      <c r="AM40">
        <v>105.19</v>
      </c>
      <c r="AN40">
        <v>56.14</v>
      </c>
      <c r="AO40">
        <v>15</v>
      </c>
      <c r="AP40">
        <v>14</v>
      </c>
      <c r="AQ40">
        <v>104</v>
      </c>
      <c r="AR40">
        <v>-2.39</v>
      </c>
      <c r="AS40">
        <v>49.5</v>
      </c>
      <c r="AT40">
        <v>51.88</v>
      </c>
      <c r="AU40">
        <v>-9</v>
      </c>
      <c r="AV40">
        <v>444</v>
      </c>
      <c r="AW40">
        <v>453</v>
      </c>
      <c r="AX40">
        <v>40.76</v>
      </c>
      <c r="AY40">
        <v>41.58</v>
      </c>
      <c r="AZ40">
        <v>82.34</v>
      </c>
      <c r="BA40">
        <v>72.069999999999993</v>
      </c>
      <c r="BB40">
        <v>25</v>
      </c>
      <c r="BC40">
        <v>89</v>
      </c>
      <c r="BD40">
        <v>-3.27</v>
      </c>
      <c r="BE40">
        <v>49.54</v>
      </c>
      <c r="BF40">
        <v>52.8</v>
      </c>
      <c r="BG40">
        <v>-6</v>
      </c>
      <c r="BH40">
        <v>29.37</v>
      </c>
      <c r="BI40">
        <v>29.92</v>
      </c>
      <c r="BJ40">
        <v>320</v>
      </c>
      <c r="BK40">
        <v>326</v>
      </c>
      <c r="BL40">
        <v>64</v>
      </c>
      <c r="BM40">
        <v>0.16</v>
      </c>
      <c r="BN40">
        <v>50.78</v>
      </c>
      <c r="BO40">
        <v>2.48</v>
      </c>
      <c r="BP40">
        <v>2.39</v>
      </c>
      <c r="BQ40">
        <v>27</v>
      </c>
      <c r="BR40">
        <v>26</v>
      </c>
      <c r="BS40">
        <v>1</v>
      </c>
      <c r="BT40">
        <v>50.94</v>
      </c>
      <c r="BU40">
        <v>4.49</v>
      </c>
      <c r="BV40">
        <v>8.44</v>
      </c>
      <c r="BW40">
        <v>6.08</v>
      </c>
      <c r="BX40">
        <v>92.02</v>
      </c>
      <c r="BY40">
        <v>45.4</v>
      </c>
      <c r="BZ40">
        <v>306</v>
      </c>
      <c r="CA40">
        <v>368</v>
      </c>
      <c r="CB40">
        <v>43.84</v>
      </c>
      <c r="CC40">
        <v>203</v>
      </c>
      <c r="CD40">
        <v>244</v>
      </c>
      <c r="CE40">
        <v>260</v>
      </c>
      <c r="CF40">
        <v>76</v>
      </c>
      <c r="CG40">
        <v>34</v>
      </c>
      <c r="CH40">
        <v>8</v>
      </c>
      <c r="CI40">
        <v>2</v>
      </c>
      <c r="CJ40">
        <v>60</v>
      </c>
      <c r="CK40">
        <v>7</v>
      </c>
      <c r="CL40">
        <v>20</v>
      </c>
      <c r="CM40">
        <v>13</v>
      </c>
      <c r="CN40">
        <v>3</v>
      </c>
      <c r="CO40">
        <v>-0.92</v>
      </c>
      <c r="CP40">
        <v>653.65</v>
      </c>
      <c r="CQ40">
        <v>1908.61</v>
      </c>
      <c r="CR40">
        <v>25.51</v>
      </c>
      <c r="CS40">
        <v>17.64</v>
      </c>
      <c r="CT40">
        <v>17.41</v>
      </c>
      <c r="CU40">
        <v>51.79</v>
      </c>
      <c r="CV40">
        <v>49.55</v>
      </c>
      <c r="CW40">
        <v>54.76</v>
      </c>
      <c r="CX40">
        <v>50.97</v>
      </c>
      <c r="CY40">
        <v>53.64</v>
      </c>
      <c r="CZ40">
        <v>54.61</v>
      </c>
    </row>
    <row r="41" spans="1:104">
      <c r="A41" t="s">
        <v>1287</v>
      </c>
      <c r="B41" t="s">
        <v>1288</v>
      </c>
      <c r="C41" t="s">
        <v>124</v>
      </c>
      <c r="D41" t="s">
        <v>1056</v>
      </c>
      <c r="E41">
        <v>62</v>
      </c>
      <c r="F41">
        <v>20142015</v>
      </c>
      <c r="G41">
        <v>27</v>
      </c>
      <c r="H41">
        <v>1.1499999999999999</v>
      </c>
      <c r="I41">
        <v>1.25</v>
      </c>
      <c r="J41">
        <v>1</v>
      </c>
      <c r="K41">
        <v>3</v>
      </c>
      <c r="L41">
        <v>4</v>
      </c>
      <c r="M41">
        <v>0.12</v>
      </c>
      <c r="N41">
        <v>0.35</v>
      </c>
      <c r="O41">
        <v>0.46</v>
      </c>
      <c r="P41">
        <v>-6</v>
      </c>
      <c r="Q41">
        <v>41.67</v>
      </c>
      <c r="R41">
        <v>96.78</v>
      </c>
      <c r="S41">
        <v>1.49</v>
      </c>
      <c r="T41">
        <v>-5.73</v>
      </c>
      <c r="U41">
        <v>8.4</v>
      </c>
      <c r="V41">
        <v>-6.12</v>
      </c>
      <c r="W41">
        <v>39.42</v>
      </c>
      <c r="X41">
        <v>45.54</v>
      </c>
      <c r="Y41">
        <v>-87</v>
      </c>
      <c r="Z41">
        <v>162</v>
      </c>
      <c r="AA41">
        <v>249</v>
      </c>
      <c r="AB41">
        <v>18.670000000000002</v>
      </c>
      <c r="AC41">
        <v>28.7</v>
      </c>
      <c r="AD41">
        <v>47.37</v>
      </c>
      <c r="AE41">
        <v>49</v>
      </c>
      <c r="AF41">
        <v>-2.85</v>
      </c>
      <c r="AG41">
        <v>44.52</v>
      </c>
      <c r="AH41">
        <v>-154</v>
      </c>
      <c r="AI41">
        <v>385</v>
      </c>
      <c r="AJ41">
        <v>539</v>
      </c>
      <c r="AK41">
        <v>44.38</v>
      </c>
      <c r="AL41">
        <v>62.13</v>
      </c>
      <c r="AM41">
        <v>106.5</v>
      </c>
      <c r="AN41">
        <v>53.25</v>
      </c>
      <c r="AO41">
        <v>25</v>
      </c>
      <c r="AP41">
        <v>23</v>
      </c>
      <c r="AQ41">
        <v>112</v>
      </c>
      <c r="AR41">
        <v>-1.74</v>
      </c>
      <c r="AS41">
        <v>44.08</v>
      </c>
      <c r="AT41">
        <v>45.81</v>
      </c>
      <c r="AU41">
        <v>-75</v>
      </c>
      <c r="AV41">
        <v>279</v>
      </c>
      <c r="AW41">
        <v>354</v>
      </c>
      <c r="AX41">
        <v>32.159999999999997</v>
      </c>
      <c r="AY41">
        <v>40.799999999999997</v>
      </c>
      <c r="AZ41">
        <v>72.959999999999994</v>
      </c>
      <c r="BA41">
        <v>73.48</v>
      </c>
      <c r="BB41">
        <v>20</v>
      </c>
      <c r="BC41">
        <v>87</v>
      </c>
      <c r="BD41">
        <v>-1.02</v>
      </c>
      <c r="BE41">
        <v>45.35</v>
      </c>
      <c r="BF41">
        <v>46.38</v>
      </c>
      <c r="BG41">
        <v>-42</v>
      </c>
      <c r="BH41">
        <v>23.63</v>
      </c>
      <c r="BI41">
        <v>28.47</v>
      </c>
      <c r="BJ41">
        <v>205</v>
      </c>
      <c r="BK41">
        <v>247</v>
      </c>
      <c r="BL41">
        <v>67</v>
      </c>
      <c r="BM41">
        <v>-17.649999999999999</v>
      </c>
      <c r="BN41">
        <v>50.98</v>
      </c>
      <c r="BO41">
        <v>1.1499999999999999</v>
      </c>
      <c r="BP41">
        <v>2.31</v>
      </c>
      <c r="BQ41">
        <v>10</v>
      </c>
      <c r="BR41">
        <v>20</v>
      </c>
      <c r="BS41">
        <v>-10</v>
      </c>
      <c r="BT41">
        <v>33.33</v>
      </c>
      <c r="BU41">
        <v>1.1499999999999999</v>
      </c>
      <c r="BV41">
        <v>4.88</v>
      </c>
      <c r="BW41">
        <v>3.58</v>
      </c>
      <c r="BX41">
        <v>91.9</v>
      </c>
      <c r="BY41">
        <v>45</v>
      </c>
      <c r="BZ41">
        <v>3</v>
      </c>
      <c r="CA41">
        <v>2</v>
      </c>
      <c r="CB41">
        <v>39.33</v>
      </c>
      <c r="CC41">
        <v>105</v>
      </c>
      <c r="CD41">
        <v>177</v>
      </c>
      <c r="CE41">
        <v>162</v>
      </c>
      <c r="CF41">
        <v>136</v>
      </c>
      <c r="CG41">
        <v>54</v>
      </c>
      <c r="CH41">
        <v>1</v>
      </c>
      <c r="CI41">
        <v>2</v>
      </c>
      <c r="CJ41">
        <v>66</v>
      </c>
      <c r="CK41">
        <v>16</v>
      </c>
      <c r="CL41">
        <v>15</v>
      </c>
      <c r="CM41">
        <v>10</v>
      </c>
      <c r="CN41">
        <v>4</v>
      </c>
      <c r="CO41">
        <v>-0.69</v>
      </c>
      <c r="CP41">
        <v>520.55999999999995</v>
      </c>
      <c r="CQ41">
        <v>2492.14</v>
      </c>
      <c r="CR41">
        <v>17.28</v>
      </c>
      <c r="CS41">
        <v>16.440000000000001</v>
      </c>
      <c r="CT41">
        <v>16.68</v>
      </c>
      <c r="CU41">
        <v>45.2</v>
      </c>
      <c r="CV41">
        <v>49.71</v>
      </c>
      <c r="CW41">
        <v>49.21</v>
      </c>
      <c r="CX41">
        <v>59.67</v>
      </c>
      <c r="CY41">
        <v>53.32</v>
      </c>
      <c r="CZ41">
        <v>53.94</v>
      </c>
    </row>
    <row r="42" spans="1:104">
      <c r="A42" t="s">
        <v>1358</v>
      </c>
      <c r="B42" t="s">
        <v>1359</v>
      </c>
      <c r="C42" t="s">
        <v>100</v>
      </c>
      <c r="D42" t="s">
        <v>544</v>
      </c>
      <c r="E42">
        <v>72</v>
      </c>
      <c r="F42">
        <v>20142015</v>
      </c>
      <c r="G42">
        <v>28</v>
      </c>
      <c r="H42">
        <v>1.7</v>
      </c>
      <c r="I42">
        <v>1.7</v>
      </c>
      <c r="J42">
        <v>1</v>
      </c>
      <c r="K42">
        <v>4</v>
      </c>
      <c r="L42">
        <v>5</v>
      </c>
      <c r="M42">
        <v>0.11</v>
      </c>
      <c r="N42">
        <v>0.46</v>
      </c>
      <c r="O42">
        <v>0.56999999999999995</v>
      </c>
      <c r="P42">
        <v>-8</v>
      </c>
      <c r="Q42">
        <v>36.950000000000003</v>
      </c>
      <c r="R42">
        <v>98.41</v>
      </c>
      <c r="S42">
        <v>3.57</v>
      </c>
      <c r="T42">
        <v>0.83</v>
      </c>
      <c r="U42">
        <v>7.25</v>
      </c>
      <c r="V42">
        <v>-12.09</v>
      </c>
      <c r="W42">
        <v>37.81</v>
      </c>
      <c r="X42">
        <v>49.9</v>
      </c>
      <c r="Y42">
        <v>-89</v>
      </c>
      <c r="Z42">
        <v>138</v>
      </c>
      <c r="AA42">
        <v>227</v>
      </c>
      <c r="AB42">
        <v>15.86</v>
      </c>
      <c r="AC42">
        <v>26.08</v>
      </c>
      <c r="AD42">
        <v>41.94</v>
      </c>
      <c r="AE42">
        <v>29</v>
      </c>
      <c r="AF42">
        <v>-11.55</v>
      </c>
      <c r="AG42">
        <v>48.5</v>
      </c>
      <c r="AH42">
        <v>-212</v>
      </c>
      <c r="AI42">
        <v>300</v>
      </c>
      <c r="AJ42">
        <v>512</v>
      </c>
      <c r="AK42">
        <v>34.47</v>
      </c>
      <c r="AL42">
        <v>58.83</v>
      </c>
      <c r="AM42">
        <v>93.3</v>
      </c>
      <c r="AN42">
        <v>55.33</v>
      </c>
      <c r="AO42">
        <v>14</v>
      </c>
      <c r="AP42">
        <v>17</v>
      </c>
      <c r="AQ42">
        <v>54</v>
      </c>
      <c r="AR42">
        <v>-12.38</v>
      </c>
      <c r="AS42">
        <v>36.04</v>
      </c>
      <c r="AT42">
        <v>48.42</v>
      </c>
      <c r="AU42">
        <v>-172</v>
      </c>
      <c r="AV42">
        <v>222</v>
      </c>
      <c r="AW42">
        <v>394</v>
      </c>
      <c r="AX42">
        <v>25.51</v>
      </c>
      <c r="AY42">
        <v>45.27</v>
      </c>
      <c r="AZ42">
        <v>70.78</v>
      </c>
      <c r="BA42">
        <v>74.77</v>
      </c>
      <c r="BB42">
        <v>12</v>
      </c>
      <c r="BC42">
        <v>40</v>
      </c>
      <c r="BD42">
        <v>-12</v>
      </c>
      <c r="BE42">
        <v>36.24</v>
      </c>
      <c r="BF42">
        <v>48.25</v>
      </c>
      <c r="BG42">
        <v>-126</v>
      </c>
      <c r="BH42">
        <v>19.07</v>
      </c>
      <c r="BI42">
        <v>33.549999999999997</v>
      </c>
      <c r="BJ42">
        <v>166</v>
      </c>
      <c r="BK42">
        <v>292</v>
      </c>
      <c r="BL42">
        <v>28</v>
      </c>
      <c r="BM42">
        <v>-15.41</v>
      </c>
      <c r="BN42">
        <v>46.84</v>
      </c>
      <c r="BO42">
        <v>1.26</v>
      </c>
      <c r="BP42">
        <v>2.76</v>
      </c>
      <c r="BQ42">
        <v>11</v>
      </c>
      <c r="BR42">
        <v>24</v>
      </c>
      <c r="BS42">
        <v>-13</v>
      </c>
      <c r="BT42">
        <v>31.43</v>
      </c>
      <c r="BU42">
        <v>2.5</v>
      </c>
      <c r="BV42">
        <v>6.63</v>
      </c>
      <c r="BW42">
        <v>4.95</v>
      </c>
      <c r="BX42">
        <v>91.78</v>
      </c>
      <c r="BY42">
        <v>36</v>
      </c>
      <c r="BZ42">
        <v>0</v>
      </c>
      <c r="CA42">
        <v>2</v>
      </c>
      <c r="CB42">
        <v>47.6</v>
      </c>
      <c r="CC42">
        <v>149</v>
      </c>
      <c r="CD42">
        <v>182</v>
      </c>
      <c r="CE42">
        <v>164</v>
      </c>
      <c r="CF42">
        <v>130</v>
      </c>
      <c r="CG42">
        <v>94</v>
      </c>
      <c r="CH42">
        <v>3</v>
      </c>
      <c r="CI42">
        <v>1</v>
      </c>
      <c r="CJ42">
        <v>27</v>
      </c>
      <c r="CK42">
        <v>7</v>
      </c>
      <c r="CL42">
        <v>5</v>
      </c>
      <c r="CM42">
        <v>11</v>
      </c>
      <c r="CN42">
        <v>3</v>
      </c>
      <c r="CO42">
        <v>-0.92</v>
      </c>
      <c r="CP42">
        <v>522.20000000000005</v>
      </c>
      <c r="CQ42">
        <v>2865.38</v>
      </c>
      <c r="CR42">
        <v>15.42</v>
      </c>
      <c r="CS42">
        <v>16.32</v>
      </c>
      <c r="CT42">
        <v>16.399999999999999</v>
      </c>
      <c r="CU42">
        <v>46.53</v>
      </c>
      <c r="CV42">
        <v>49.26</v>
      </c>
      <c r="CW42">
        <v>48.09</v>
      </c>
      <c r="CX42">
        <v>55.26</v>
      </c>
      <c r="CY42">
        <v>52.53</v>
      </c>
      <c r="CZ42">
        <v>54.1</v>
      </c>
    </row>
    <row r="43" spans="1:104">
      <c r="A43" t="s">
        <v>599</v>
      </c>
      <c r="B43" t="s">
        <v>600</v>
      </c>
      <c r="C43" t="s">
        <v>87</v>
      </c>
      <c r="D43" t="s">
        <v>256</v>
      </c>
      <c r="E43">
        <v>75</v>
      </c>
      <c r="F43">
        <v>20142015</v>
      </c>
      <c r="G43">
        <v>26</v>
      </c>
      <c r="H43">
        <v>1.9</v>
      </c>
      <c r="I43">
        <v>1.9</v>
      </c>
      <c r="J43">
        <v>14</v>
      </c>
      <c r="K43">
        <v>17</v>
      </c>
      <c r="L43">
        <v>31</v>
      </c>
      <c r="M43">
        <v>0.91</v>
      </c>
      <c r="N43">
        <v>1.1000000000000001</v>
      </c>
      <c r="O43">
        <v>2.0099999999999998</v>
      </c>
      <c r="P43">
        <v>2</v>
      </c>
      <c r="Q43">
        <v>51.31</v>
      </c>
      <c r="R43">
        <v>99.88</v>
      </c>
      <c r="S43">
        <v>12.17</v>
      </c>
      <c r="T43">
        <v>-5.4</v>
      </c>
      <c r="U43">
        <v>12.31</v>
      </c>
      <c r="V43">
        <v>2.87</v>
      </c>
      <c r="W43">
        <v>50.63</v>
      </c>
      <c r="X43">
        <v>47.77</v>
      </c>
      <c r="Y43">
        <v>11</v>
      </c>
      <c r="Z43">
        <v>439</v>
      </c>
      <c r="AA43">
        <v>428</v>
      </c>
      <c r="AB43">
        <v>28.53</v>
      </c>
      <c r="AC43">
        <v>27.82</v>
      </c>
      <c r="AD43">
        <v>56.35</v>
      </c>
      <c r="AE43">
        <v>126</v>
      </c>
      <c r="AF43">
        <v>2.19</v>
      </c>
      <c r="AG43">
        <v>49.12</v>
      </c>
      <c r="AH43">
        <v>46</v>
      </c>
      <c r="AI43">
        <v>900</v>
      </c>
      <c r="AJ43">
        <v>854</v>
      </c>
      <c r="AK43">
        <v>58.49</v>
      </c>
      <c r="AL43">
        <v>55.5</v>
      </c>
      <c r="AM43">
        <v>113.99</v>
      </c>
      <c r="AN43">
        <v>54.44</v>
      </c>
      <c r="AO43">
        <v>35</v>
      </c>
      <c r="AP43">
        <v>63</v>
      </c>
      <c r="AQ43">
        <v>190</v>
      </c>
      <c r="AR43">
        <v>2.44</v>
      </c>
      <c r="AS43">
        <v>52.27</v>
      </c>
      <c r="AT43">
        <v>49.83</v>
      </c>
      <c r="AU43">
        <v>58</v>
      </c>
      <c r="AV43">
        <v>669</v>
      </c>
      <c r="AW43">
        <v>611</v>
      </c>
      <c r="AX43">
        <v>43.48</v>
      </c>
      <c r="AY43">
        <v>39.71</v>
      </c>
      <c r="AZ43">
        <v>83.19</v>
      </c>
      <c r="BA43">
        <v>73.239999999999995</v>
      </c>
      <c r="BB43">
        <v>40</v>
      </c>
      <c r="BC43">
        <v>155</v>
      </c>
      <c r="BD43">
        <v>3.49</v>
      </c>
      <c r="BE43">
        <v>53.15</v>
      </c>
      <c r="BF43">
        <v>49.65</v>
      </c>
      <c r="BG43">
        <v>58</v>
      </c>
      <c r="BH43">
        <v>31.85</v>
      </c>
      <c r="BI43">
        <v>28.08</v>
      </c>
      <c r="BJ43">
        <v>490</v>
      </c>
      <c r="BK43">
        <v>432</v>
      </c>
      <c r="BL43">
        <v>115</v>
      </c>
      <c r="BM43">
        <v>6.7</v>
      </c>
      <c r="BN43">
        <v>46.08</v>
      </c>
      <c r="BO43">
        <v>2.4700000000000002</v>
      </c>
      <c r="BP43">
        <v>2.21</v>
      </c>
      <c r="BQ43">
        <v>38</v>
      </c>
      <c r="BR43">
        <v>34</v>
      </c>
      <c r="BS43">
        <v>4</v>
      </c>
      <c r="BT43">
        <v>52.78</v>
      </c>
      <c r="BU43">
        <v>9.0299999999999994</v>
      </c>
      <c r="BV43">
        <v>7.76</v>
      </c>
      <c r="BW43">
        <v>5.68</v>
      </c>
      <c r="BX43">
        <v>92.13</v>
      </c>
      <c r="BY43">
        <v>47.96</v>
      </c>
      <c r="BZ43">
        <v>424</v>
      </c>
      <c r="CA43">
        <v>460</v>
      </c>
      <c r="CB43">
        <v>46.91</v>
      </c>
      <c r="CC43">
        <v>288</v>
      </c>
      <c r="CD43">
        <v>299</v>
      </c>
      <c r="CE43">
        <v>326</v>
      </c>
      <c r="CF43">
        <v>28</v>
      </c>
      <c r="CG43">
        <v>67</v>
      </c>
      <c r="CH43">
        <v>11</v>
      </c>
      <c r="CI43">
        <v>6</v>
      </c>
      <c r="CJ43">
        <v>101</v>
      </c>
      <c r="CK43">
        <v>19</v>
      </c>
      <c r="CL43">
        <v>45</v>
      </c>
      <c r="CM43">
        <v>8</v>
      </c>
      <c r="CN43">
        <v>10</v>
      </c>
      <c r="CO43">
        <v>0.13</v>
      </c>
      <c r="CP43">
        <v>923.22</v>
      </c>
      <c r="CQ43">
        <v>2656.92</v>
      </c>
      <c r="CR43">
        <v>25.79</v>
      </c>
      <c r="CS43">
        <v>17.55</v>
      </c>
      <c r="CT43">
        <v>17.52</v>
      </c>
      <c r="CU43">
        <v>50.6</v>
      </c>
      <c r="CV43">
        <v>50.18</v>
      </c>
      <c r="CW43">
        <v>55.5</v>
      </c>
      <c r="CX43">
        <v>54.18</v>
      </c>
      <c r="CY43">
        <v>54.94</v>
      </c>
      <c r="CZ43">
        <v>54.53</v>
      </c>
    </row>
    <row r="44" spans="1:104">
      <c r="A44" t="s">
        <v>1062</v>
      </c>
      <c r="B44" t="s">
        <v>1063</v>
      </c>
      <c r="C44" t="s">
        <v>80</v>
      </c>
      <c r="D44" t="s">
        <v>858</v>
      </c>
      <c r="E44">
        <v>59</v>
      </c>
      <c r="F44">
        <v>20142015</v>
      </c>
      <c r="G44">
        <v>29</v>
      </c>
      <c r="H44">
        <v>1.1000000000000001</v>
      </c>
      <c r="I44">
        <v>1.1000000000000001</v>
      </c>
      <c r="J44">
        <v>7</v>
      </c>
      <c r="K44">
        <v>5</v>
      </c>
      <c r="L44">
        <v>12</v>
      </c>
      <c r="M44">
        <v>0.69</v>
      </c>
      <c r="N44">
        <v>0.49</v>
      </c>
      <c r="O44">
        <v>1.18</v>
      </c>
      <c r="P44">
        <v>2</v>
      </c>
      <c r="Q44">
        <v>46.96</v>
      </c>
      <c r="R44">
        <v>97.4</v>
      </c>
      <c r="S44">
        <v>7.37</v>
      </c>
      <c r="T44">
        <v>-0.57999999999999996</v>
      </c>
      <c r="U44">
        <v>10.32</v>
      </c>
      <c r="V44">
        <v>-0.64</v>
      </c>
      <c r="W44">
        <v>43.99</v>
      </c>
      <c r="X44">
        <v>44.63</v>
      </c>
      <c r="Y44">
        <v>-65</v>
      </c>
      <c r="Z44">
        <v>238</v>
      </c>
      <c r="AA44">
        <v>303</v>
      </c>
      <c r="AB44">
        <v>23.46</v>
      </c>
      <c r="AC44">
        <v>29.87</v>
      </c>
      <c r="AD44">
        <v>53.33</v>
      </c>
      <c r="AE44">
        <v>89</v>
      </c>
      <c r="AF44">
        <v>1.19</v>
      </c>
      <c r="AG44">
        <v>45.77</v>
      </c>
      <c r="AH44">
        <v>-65</v>
      </c>
      <c r="AI44">
        <v>502</v>
      </c>
      <c r="AJ44">
        <v>567</v>
      </c>
      <c r="AK44">
        <v>49.49</v>
      </c>
      <c r="AL44">
        <v>55.89</v>
      </c>
      <c r="AM44">
        <v>105.38</v>
      </c>
      <c r="AN44">
        <v>53.39</v>
      </c>
      <c r="AO44">
        <v>32</v>
      </c>
      <c r="AP44">
        <v>7</v>
      </c>
      <c r="AQ44">
        <v>158</v>
      </c>
      <c r="AR44">
        <v>1.58</v>
      </c>
      <c r="AS44">
        <v>46.72</v>
      </c>
      <c r="AT44">
        <v>45.13</v>
      </c>
      <c r="AU44">
        <v>-53</v>
      </c>
      <c r="AV44">
        <v>377</v>
      </c>
      <c r="AW44">
        <v>430</v>
      </c>
      <c r="AX44">
        <v>37.159999999999997</v>
      </c>
      <c r="AY44">
        <v>42.39</v>
      </c>
      <c r="AZ44">
        <v>79.55</v>
      </c>
      <c r="BA44">
        <v>71.09</v>
      </c>
      <c r="BB44">
        <v>31</v>
      </c>
      <c r="BC44">
        <v>126</v>
      </c>
      <c r="BD44">
        <v>2.4500000000000002</v>
      </c>
      <c r="BE44">
        <v>47.69</v>
      </c>
      <c r="BF44">
        <v>45.24</v>
      </c>
      <c r="BG44">
        <v>-26</v>
      </c>
      <c r="BH44">
        <v>26.42</v>
      </c>
      <c r="BI44">
        <v>28.98</v>
      </c>
      <c r="BJ44">
        <v>268</v>
      </c>
      <c r="BK44">
        <v>294</v>
      </c>
      <c r="BL44">
        <v>95</v>
      </c>
      <c r="BM44">
        <v>-5.98</v>
      </c>
      <c r="BN44">
        <v>43.82</v>
      </c>
      <c r="BO44">
        <v>1.38</v>
      </c>
      <c r="BP44">
        <v>2.27</v>
      </c>
      <c r="BQ44">
        <v>14</v>
      </c>
      <c r="BR44">
        <v>23</v>
      </c>
      <c r="BS44">
        <v>-9</v>
      </c>
      <c r="BT44">
        <v>37.840000000000003</v>
      </c>
      <c r="BU44">
        <v>5.56</v>
      </c>
      <c r="BV44">
        <v>5.22</v>
      </c>
      <c r="BW44">
        <v>3.71</v>
      </c>
      <c r="BX44">
        <v>92.18</v>
      </c>
      <c r="BY44">
        <v>51</v>
      </c>
      <c r="BZ44">
        <v>5</v>
      </c>
      <c r="CA44">
        <v>2</v>
      </c>
      <c r="CB44">
        <v>43.42</v>
      </c>
      <c r="CC44">
        <v>165</v>
      </c>
      <c r="CD44">
        <v>180</v>
      </c>
      <c r="CE44">
        <v>215</v>
      </c>
      <c r="CF44">
        <v>84</v>
      </c>
      <c r="CG44">
        <v>126</v>
      </c>
      <c r="CH44">
        <v>4</v>
      </c>
      <c r="CI44">
        <v>1</v>
      </c>
      <c r="CJ44">
        <v>88</v>
      </c>
      <c r="CK44">
        <v>9</v>
      </c>
      <c r="CL44">
        <v>25</v>
      </c>
      <c r="CM44">
        <v>8</v>
      </c>
      <c r="CN44">
        <v>10</v>
      </c>
      <c r="CO44">
        <v>0.2</v>
      </c>
      <c r="CP44">
        <v>608.64</v>
      </c>
      <c r="CQ44">
        <v>2164.54</v>
      </c>
      <c r="CR44">
        <v>21.95</v>
      </c>
      <c r="CS44">
        <v>16.91</v>
      </c>
      <c r="CT44">
        <v>16.899999999999999</v>
      </c>
      <c r="CU44">
        <v>45.92</v>
      </c>
      <c r="CV44">
        <v>50.04</v>
      </c>
      <c r="CW44">
        <v>50.69</v>
      </c>
      <c r="CX44">
        <v>59.69</v>
      </c>
      <c r="CY44">
        <v>53.77</v>
      </c>
      <c r="CZ44">
        <v>53.69</v>
      </c>
    </row>
    <row r="45" spans="1:104">
      <c r="A45" t="s">
        <v>1179</v>
      </c>
      <c r="B45" t="s">
        <v>1180</v>
      </c>
      <c r="C45" t="s">
        <v>62</v>
      </c>
      <c r="D45" t="s">
        <v>221</v>
      </c>
      <c r="E45">
        <v>63</v>
      </c>
      <c r="F45">
        <v>20142015</v>
      </c>
      <c r="G45">
        <v>25</v>
      </c>
      <c r="H45">
        <v>0.6</v>
      </c>
      <c r="I45">
        <v>0.57499999999999996</v>
      </c>
      <c r="J45">
        <v>1</v>
      </c>
      <c r="K45">
        <v>8</v>
      </c>
      <c r="L45">
        <v>9</v>
      </c>
      <c r="M45">
        <v>7.0000000000000007E-2</v>
      </c>
      <c r="N45">
        <v>0.56000000000000005</v>
      </c>
      <c r="O45">
        <v>0.64</v>
      </c>
      <c r="P45">
        <v>-8</v>
      </c>
      <c r="Q45">
        <v>46.49</v>
      </c>
      <c r="R45">
        <v>103.82</v>
      </c>
      <c r="S45">
        <v>3.45</v>
      </c>
      <c r="T45">
        <v>-10.119999999999999</v>
      </c>
      <c r="U45">
        <v>13.49</v>
      </c>
      <c r="V45">
        <v>-5.68</v>
      </c>
      <c r="W45">
        <v>46.71</v>
      </c>
      <c r="X45">
        <v>52.39</v>
      </c>
      <c r="Y45">
        <v>-46</v>
      </c>
      <c r="Z45">
        <v>327</v>
      </c>
      <c r="AA45">
        <v>373</v>
      </c>
      <c r="AB45">
        <v>23.09</v>
      </c>
      <c r="AC45">
        <v>26.34</v>
      </c>
      <c r="AD45">
        <v>49.42</v>
      </c>
      <c r="AE45">
        <v>14</v>
      </c>
      <c r="AF45">
        <v>-4.92</v>
      </c>
      <c r="AG45">
        <v>51.4</v>
      </c>
      <c r="AH45">
        <v>-106</v>
      </c>
      <c r="AI45">
        <v>701</v>
      </c>
      <c r="AJ45">
        <v>807</v>
      </c>
      <c r="AK45">
        <v>49.49</v>
      </c>
      <c r="AL45">
        <v>56.98</v>
      </c>
      <c r="AM45">
        <v>106.47</v>
      </c>
      <c r="AN45">
        <v>51.36</v>
      </c>
      <c r="AO45">
        <v>27</v>
      </c>
      <c r="AP45">
        <v>72</v>
      </c>
      <c r="AQ45">
        <v>76</v>
      </c>
      <c r="AR45">
        <v>-5.14</v>
      </c>
      <c r="AS45">
        <v>44.62</v>
      </c>
      <c r="AT45">
        <v>49.76</v>
      </c>
      <c r="AU45">
        <v>-121</v>
      </c>
      <c r="AV45">
        <v>502</v>
      </c>
      <c r="AW45">
        <v>623</v>
      </c>
      <c r="AX45">
        <v>35.44</v>
      </c>
      <c r="AY45">
        <v>43.99</v>
      </c>
      <c r="AZ45">
        <v>79.430000000000007</v>
      </c>
      <c r="BA45">
        <v>71.709999999999994</v>
      </c>
      <c r="BB45">
        <v>20</v>
      </c>
      <c r="BC45">
        <v>49</v>
      </c>
      <c r="BD45">
        <v>-5.39</v>
      </c>
      <c r="BE45">
        <v>43.8</v>
      </c>
      <c r="BF45">
        <v>49.19</v>
      </c>
      <c r="BG45">
        <v>-102</v>
      </c>
      <c r="BH45">
        <v>25.42</v>
      </c>
      <c r="BI45">
        <v>32.619999999999997</v>
      </c>
      <c r="BJ45">
        <v>360</v>
      </c>
      <c r="BK45">
        <v>462</v>
      </c>
      <c r="BL45">
        <v>29</v>
      </c>
      <c r="BM45">
        <v>4.6900000000000004</v>
      </c>
      <c r="BN45">
        <v>51.97</v>
      </c>
      <c r="BO45">
        <v>2.4</v>
      </c>
      <c r="BP45">
        <v>1.84</v>
      </c>
      <c r="BQ45">
        <v>34</v>
      </c>
      <c r="BR45">
        <v>26</v>
      </c>
      <c r="BS45">
        <v>8</v>
      </c>
      <c r="BT45">
        <v>56.67</v>
      </c>
      <c r="BU45">
        <v>2.04</v>
      </c>
      <c r="BV45">
        <v>9.44</v>
      </c>
      <c r="BW45">
        <v>6.77</v>
      </c>
      <c r="BX45">
        <v>94.37</v>
      </c>
      <c r="BY45">
        <v>40</v>
      </c>
      <c r="BZ45">
        <v>0</v>
      </c>
      <c r="CA45">
        <v>0</v>
      </c>
      <c r="CB45">
        <v>43.53</v>
      </c>
      <c r="CC45">
        <v>222</v>
      </c>
      <c r="CD45">
        <v>288</v>
      </c>
      <c r="CE45">
        <v>288</v>
      </c>
      <c r="CF45">
        <v>210</v>
      </c>
      <c r="CG45">
        <v>104</v>
      </c>
      <c r="CH45">
        <v>4</v>
      </c>
      <c r="CI45">
        <v>4</v>
      </c>
      <c r="CJ45">
        <v>28</v>
      </c>
      <c r="CK45">
        <v>16</v>
      </c>
      <c r="CL45">
        <v>8</v>
      </c>
      <c r="CM45">
        <v>11</v>
      </c>
      <c r="CN45">
        <v>3</v>
      </c>
      <c r="CO45">
        <v>-0.56000000000000005</v>
      </c>
      <c r="CP45">
        <v>849.79</v>
      </c>
      <c r="CQ45">
        <v>2120.5700000000002</v>
      </c>
      <c r="CR45">
        <v>28.61</v>
      </c>
      <c r="CS45">
        <v>16.22</v>
      </c>
      <c r="CT45">
        <v>17.32</v>
      </c>
      <c r="CU45">
        <v>50.57</v>
      </c>
      <c r="CV45">
        <v>49.61</v>
      </c>
      <c r="CW45">
        <v>56.52</v>
      </c>
      <c r="CX45">
        <v>55.25</v>
      </c>
      <c r="CY45">
        <v>53.6</v>
      </c>
      <c r="CZ45">
        <v>54.45</v>
      </c>
    </row>
    <row r="46" spans="1:104">
      <c r="A46" t="s">
        <v>502</v>
      </c>
      <c r="B46" t="s">
        <v>503</v>
      </c>
      <c r="C46" t="s">
        <v>62</v>
      </c>
      <c r="D46" t="s">
        <v>504</v>
      </c>
      <c r="E46">
        <v>51</v>
      </c>
      <c r="F46">
        <v>20142015</v>
      </c>
      <c r="G46">
        <v>25</v>
      </c>
      <c r="H46">
        <v>0.65</v>
      </c>
      <c r="I46">
        <v>0.6</v>
      </c>
      <c r="J46">
        <v>3</v>
      </c>
      <c r="K46">
        <v>5</v>
      </c>
      <c r="L46">
        <v>8</v>
      </c>
      <c r="M46">
        <v>0.26</v>
      </c>
      <c r="N46">
        <v>0.43</v>
      </c>
      <c r="O46">
        <v>0.69</v>
      </c>
      <c r="P46">
        <v>-6</v>
      </c>
      <c r="Q46">
        <v>53.19</v>
      </c>
      <c r="R46">
        <v>96.78</v>
      </c>
      <c r="S46">
        <v>6</v>
      </c>
      <c r="T46">
        <v>-1.1399999999999999</v>
      </c>
      <c r="U46">
        <v>13.68</v>
      </c>
      <c r="V46">
        <v>0.78</v>
      </c>
      <c r="W46">
        <v>53.86</v>
      </c>
      <c r="X46">
        <v>53.08</v>
      </c>
      <c r="Y46">
        <v>43</v>
      </c>
      <c r="Z46">
        <v>300</v>
      </c>
      <c r="AA46">
        <v>257</v>
      </c>
      <c r="AB46">
        <v>25.79</v>
      </c>
      <c r="AC46">
        <v>22.09</v>
      </c>
      <c r="AD46">
        <v>47.88</v>
      </c>
      <c r="AE46">
        <v>25</v>
      </c>
      <c r="AF46">
        <v>-0.87</v>
      </c>
      <c r="AG46">
        <v>54.06</v>
      </c>
      <c r="AH46">
        <v>75</v>
      </c>
      <c r="AI46">
        <v>625</v>
      </c>
      <c r="AJ46">
        <v>550</v>
      </c>
      <c r="AK46">
        <v>53.73</v>
      </c>
      <c r="AL46">
        <v>47.28</v>
      </c>
      <c r="AM46">
        <v>101.01</v>
      </c>
      <c r="AN46">
        <v>52.96</v>
      </c>
      <c r="AO46">
        <v>39</v>
      </c>
      <c r="AP46">
        <v>56</v>
      </c>
      <c r="AQ46">
        <v>114</v>
      </c>
      <c r="AR46">
        <v>0.76</v>
      </c>
      <c r="AS46">
        <v>54.36</v>
      </c>
      <c r="AT46">
        <v>53.6</v>
      </c>
      <c r="AU46">
        <v>73</v>
      </c>
      <c r="AV46">
        <v>455</v>
      </c>
      <c r="AW46">
        <v>382</v>
      </c>
      <c r="AX46">
        <v>39.119999999999997</v>
      </c>
      <c r="AY46">
        <v>32.840000000000003</v>
      </c>
      <c r="AZ46">
        <v>71.959999999999994</v>
      </c>
      <c r="BA46">
        <v>72.75</v>
      </c>
      <c r="BB46">
        <v>25</v>
      </c>
      <c r="BC46">
        <v>75</v>
      </c>
      <c r="BD46">
        <v>1.27</v>
      </c>
      <c r="BE46">
        <v>55.07</v>
      </c>
      <c r="BF46">
        <v>53.81</v>
      </c>
      <c r="BG46">
        <v>61</v>
      </c>
      <c r="BH46">
        <v>28.46</v>
      </c>
      <c r="BI46">
        <v>23.21</v>
      </c>
      <c r="BJ46">
        <v>331</v>
      </c>
      <c r="BK46">
        <v>270</v>
      </c>
      <c r="BL46">
        <v>50</v>
      </c>
      <c r="BM46">
        <v>-14.3</v>
      </c>
      <c r="BN46">
        <v>58.74</v>
      </c>
      <c r="BO46">
        <v>1.72</v>
      </c>
      <c r="BP46">
        <v>2.15</v>
      </c>
      <c r="BQ46">
        <v>20</v>
      </c>
      <c r="BR46">
        <v>25</v>
      </c>
      <c r="BS46">
        <v>-5</v>
      </c>
      <c r="BT46">
        <v>44.44</v>
      </c>
      <c r="BU46">
        <v>4</v>
      </c>
      <c r="BV46">
        <v>6.04</v>
      </c>
      <c r="BW46">
        <v>4.4000000000000004</v>
      </c>
      <c r="BX46">
        <v>90.74</v>
      </c>
      <c r="BY46">
        <v>43</v>
      </c>
      <c r="BZ46">
        <v>1</v>
      </c>
      <c r="CA46">
        <v>0</v>
      </c>
      <c r="CB46">
        <v>53.25</v>
      </c>
      <c r="CC46">
        <v>213</v>
      </c>
      <c r="CD46">
        <v>203</v>
      </c>
      <c r="CE46">
        <v>187</v>
      </c>
      <c r="CF46">
        <v>143</v>
      </c>
      <c r="CG46">
        <v>127</v>
      </c>
      <c r="CH46">
        <v>3</v>
      </c>
      <c r="CI46">
        <v>2</v>
      </c>
      <c r="CJ46">
        <v>47</v>
      </c>
      <c r="CK46">
        <v>8</v>
      </c>
      <c r="CL46">
        <v>3</v>
      </c>
      <c r="CM46">
        <v>10</v>
      </c>
      <c r="CN46">
        <v>4</v>
      </c>
      <c r="CO46">
        <v>-0.52</v>
      </c>
      <c r="CP46">
        <v>697.93</v>
      </c>
      <c r="CQ46">
        <v>1716</v>
      </c>
      <c r="CR46">
        <v>28.91</v>
      </c>
      <c r="CS46">
        <v>16.489999999999998</v>
      </c>
      <c r="CT46">
        <v>17.09</v>
      </c>
      <c r="CU46">
        <v>51.15</v>
      </c>
      <c r="CV46">
        <v>49.64</v>
      </c>
      <c r="CW46">
        <v>53.85</v>
      </c>
      <c r="CX46">
        <v>51.44</v>
      </c>
      <c r="CY46">
        <v>53.25</v>
      </c>
      <c r="CZ46">
        <v>54.01</v>
      </c>
    </row>
    <row r="47" spans="1:104">
      <c r="A47" t="s">
        <v>1377</v>
      </c>
      <c r="B47" t="s">
        <v>1378</v>
      </c>
      <c r="C47" t="s">
        <v>68</v>
      </c>
      <c r="D47" t="s">
        <v>1056</v>
      </c>
      <c r="E47">
        <v>78</v>
      </c>
      <c r="F47">
        <v>20142015</v>
      </c>
      <c r="G47">
        <v>24</v>
      </c>
      <c r="H47">
        <v>0.77500000000000002</v>
      </c>
      <c r="I47">
        <v>0.77500000000000002</v>
      </c>
      <c r="J47">
        <v>15</v>
      </c>
      <c r="K47">
        <v>14</v>
      </c>
      <c r="L47">
        <v>29</v>
      </c>
      <c r="M47">
        <v>0.97</v>
      </c>
      <c r="N47">
        <v>0.91</v>
      </c>
      <c r="O47">
        <v>1.88</v>
      </c>
      <c r="P47">
        <v>6</v>
      </c>
      <c r="Q47">
        <v>41.69</v>
      </c>
      <c r="R47">
        <v>102.96</v>
      </c>
      <c r="S47">
        <v>16.13</v>
      </c>
      <c r="T47">
        <v>-13.95</v>
      </c>
      <c r="U47">
        <v>11.84</v>
      </c>
      <c r="V47">
        <v>-2.92</v>
      </c>
      <c r="W47">
        <v>43.13</v>
      </c>
      <c r="X47">
        <v>46.05</v>
      </c>
      <c r="Y47">
        <v>-114</v>
      </c>
      <c r="Z47">
        <v>358</v>
      </c>
      <c r="AA47">
        <v>472</v>
      </c>
      <c r="AB47">
        <v>23.25</v>
      </c>
      <c r="AC47">
        <v>30.66</v>
      </c>
      <c r="AD47">
        <v>53.91</v>
      </c>
      <c r="AE47">
        <v>105</v>
      </c>
      <c r="AF47">
        <v>-3.99</v>
      </c>
      <c r="AG47">
        <v>45.68</v>
      </c>
      <c r="AH47">
        <v>-288</v>
      </c>
      <c r="AI47">
        <v>722</v>
      </c>
      <c r="AJ47">
        <v>1010</v>
      </c>
      <c r="AK47">
        <v>46.9</v>
      </c>
      <c r="AL47">
        <v>65.599999999999994</v>
      </c>
      <c r="AM47">
        <v>112.5</v>
      </c>
      <c r="AN47">
        <v>54.71</v>
      </c>
      <c r="AO47">
        <v>25</v>
      </c>
      <c r="AP47">
        <v>59</v>
      </c>
      <c r="AQ47">
        <v>161</v>
      </c>
      <c r="AR47">
        <v>-2.19</v>
      </c>
      <c r="AS47">
        <v>44.28</v>
      </c>
      <c r="AT47">
        <v>46.47</v>
      </c>
      <c r="AU47">
        <v>-139</v>
      </c>
      <c r="AV47">
        <v>538</v>
      </c>
      <c r="AW47">
        <v>677</v>
      </c>
      <c r="AX47">
        <v>34.950000000000003</v>
      </c>
      <c r="AY47">
        <v>43.97</v>
      </c>
      <c r="AZ47">
        <v>78.92</v>
      </c>
      <c r="BA47">
        <v>73.42</v>
      </c>
      <c r="BB47">
        <v>43</v>
      </c>
      <c r="BC47">
        <v>136</v>
      </c>
      <c r="BD47">
        <v>-0.53</v>
      </c>
      <c r="BE47">
        <v>46.04</v>
      </c>
      <c r="BF47">
        <v>46.57</v>
      </c>
      <c r="BG47">
        <v>-68</v>
      </c>
      <c r="BH47">
        <v>25.66</v>
      </c>
      <c r="BI47">
        <v>30.07</v>
      </c>
      <c r="BJ47">
        <v>395</v>
      </c>
      <c r="BK47">
        <v>463</v>
      </c>
      <c r="BL47">
        <v>93</v>
      </c>
      <c r="BM47">
        <v>6.28</v>
      </c>
      <c r="BN47">
        <v>48.65</v>
      </c>
      <c r="BO47">
        <v>2.5299999999999998</v>
      </c>
      <c r="BP47">
        <v>2.08</v>
      </c>
      <c r="BQ47">
        <v>39</v>
      </c>
      <c r="BR47">
        <v>32</v>
      </c>
      <c r="BS47">
        <v>7</v>
      </c>
      <c r="BT47">
        <v>54.93</v>
      </c>
      <c r="BU47">
        <v>11.03</v>
      </c>
      <c r="BV47">
        <v>9.8699999999999992</v>
      </c>
      <c r="BW47">
        <v>7.25</v>
      </c>
      <c r="BX47">
        <v>93.09</v>
      </c>
      <c r="BY47">
        <v>44.62</v>
      </c>
      <c r="BZ47">
        <v>29</v>
      </c>
      <c r="CA47">
        <v>36</v>
      </c>
      <c r="CB47">
        <v>34.96</v>
      </c>
      <c r="CC47">
        <v>215</v>
      </c>
      <c r="CD47">
        <v>350</v>
      </c>
      <c r="CE47">
        <v>400</v>
      </c>
      <c r="CF47">
        <v>261</v>
      </c>
      <c r="CG47">
        <v>105</v>
      </c>
      <c r="CH47">
        <v>9</v>
      </c>
      <c r="CI47">
        <v>5</v>
      </c>
      <c r="CJ47">
        <v>78</v>
      </c>
      <c r="CK47">
        <v>23</v>
      </c>
      <c r="CL47">
        <v>14</v>
      </c>
      <c r="CM47">
        <v>9</v>
      </c>
      <c r="CN47">
        <v>15</v>
      </c>
      <c r="CO47">
        <v>0.39</v>
      </c>
      <c r="CP47">
        <v>923.72</v>
      </c>
      <c r="CQ47">
        <v>2904.27</v>
      </c>
      <c r="CR47">
        <v>24.13</v>
      </c>
      <c r="CS47">
        <v>17.98</v>
      </c>
      <c r="CT47">
        <v>17.36</v>
      </c>
      <c r="CU47">
        <v>45.63</v>
      </c>
      <c r="CV47">
        <v>50.37</v>
      </c>
      <c r="CW47">
        <v>50.03</v>
      </c>
      <c r="CX47">
        <v>59.62</v>
      </c>
      <c r="CY47">
        <v>54.75</v>
      </c>
      <c r="CZ47">
        <v>53.95</v>
      </c>
    </row>
    <row r="48" spans="1:104">
      <c r="A48" t="s">
        <v>997</v>
      </c>
      <c r="B48" t="s">
        <v>998</v>
      </c>
      <c r="C48" t="s">
        <v>124</v>
      </c>
      <c r="D48" t="s">
        <v>74</v>
      </c>
      <c r="E48">
        <v>69</v>
      </c>
      <c r="F48">
        <v>20142015</v>
      </c>
      <c r="G48">
        <v>23</v>
      </c>
      <c r="H48">
        <v>0.82499999999999996</v>
      </c>
      <c r="I48">
        <v>0.77500000000000002</v>
      </c>
      <c r="J48">
        <v>2</v>
      </c>
      <c r="K48">
        <v>9</v>
      </c>
      <c r="L48">
        <v>11</v>
      </c>
      <c r="M48">
        <v>0.17</v>
      </c>
      <c r="N48">
        <v>0.76</v>
      </c>
      <c r="O48">
        <v>0.92</v>
      </c>
      <c r="P48">
        <v>1</v>
      </c>
      <c r="Q48">
        <v>48.22</v>
      </c>
      <c r="R48">
        <v>96.04</v>
      </c>
      <c r="S48">
        <v>2.94</v>
      </c>
      <c r="T48">
        <v>-29.4</v>
      </c>
      <c r="U48">
        <v>10.34</v>
      </c>
      <c r="V48">
        <v>-5.55</v>
      </c>
      <c r="W48">
        <v>49.21</v>
      </c>
      <c r="X48">
        <v>54.76</v>
      </c>
      <c r="Y48">
        <v>-8</v>
      </c>
      <c r="Z48">
        <v>250</v>
      </c>
      <c r="AA48">
        <v>258</v>
      </c>
      <c r="AB48">
        <v>21.02</v>
      </c>
      <c r="AC48">
        <v>21.69</v>
      </c>
      <c r="AD48">
        <v>42.71</v>
      </c>
      <c r="AE48">
        <v>63</v>
      </c>
      <c r="AF48">
        <v>-5.69</v>
      </c>
      <c r="AG48">
        <v>53.91</v>
      </c>
      <c r="AH48">
        <v>-42</v>
      </c>
      <c r="AI48">
        <v>570</v>
      </c>
      <c r="AJ48">
        <v>612</v>
      </c>
      <c r="AK48">
        <v>47.92</v>
      </c>
      <c r="AL48">
        <v>51.45</v>
      </c>
      <c r="AM48">
        <v>99.38</v>
      </c>
      <c r="AN48">
        <v>54.21</v>
      </c>
      <c r="AO48">
        <v>19</v>
      </c>
      <c r="AP48">
        <v>35</v>
      </c>
      <c r="AQ48">
        <v>111</v>
      </c>
      <c r="AR48">
        <v>-4.99</v>
      </c>
      <c r="AS48">
        <v>48.74</v>
      </c>
      <c r="AT48">
        <v>53.73</v>
      </c>
      <c r="AU48">
        <v>-22</v>
      </c>
      <c r="AV48">
        <v>426</v>
      </c>
      <c r="AW48">
        <v>448</v>
      </c>
      <c r="AX48">
        <v>35.82</v>
      </c>
      <c r="AY48">
        <v>37.67</v>
      </c>
      <c r="AZ48">
        <v>73.48</v>
      </c>
      <c r="BA48">
        <v>72.540000000000006</v>
      </c>
      <c r="BB48">
        <v>24</v>
      </c>
      <c r="BC48">
        <v>92</v>
      </c>
      <c r="BD48">
        <v>-3.19</v>
      </c>
      <c r="BE48">
        <v>50.24</v>
      </c>
      <c r="BF48">
        <v>53.44</v>
      </c>
      <c r="BG48">
        <v>3</v>
      </c>
      <c r="BH48">
        <v>25.98</v>
      </c>
      <c r="BI48">
        <v>25.73</v>
      </c>
      <c r="BJ48">
        <v>309</v>
      </c>
      <c r="BK48">
        <v>306</v>
      </c>
      <c r="BL48">
        <v>68</v>
      </c>
      <c r="BM48">
        <v>-25.88</v>
      </c>
      <c r="BN48">
        <v>60.09</v>
      </c>
      <c r="BO48">
        <v>1.0900000000000001</v>
      </c>
      <c r="BP48">
        <v>2.1</v>
      </c>
      <c r="BQ48">
        <v>13</v>
      </c>
      <c r="BR48">
        <v>25</v>
      </c>
      <c r="BS48">
        <v>-12</v>
      </c>
      <c r="BT48">
        <v>34.21</v>
      </c>
      <c r="BU48">
        <v>2.17</v>
      </c>
      <c r="BV48">
        <v>4.21</v>
      </c>
      <c r="BW48">
        <v>3.05</v>
      </c>
      <c r="BX48">
        <v>91.83</v>
      </c>
      <c r="BY48">
        <v>44</v>
      </c>
      <c r="BZ48">
        <v>2</v>
      </c>
      <c r="CA48">
        <v>1</v>
      </c>
      <c r="CB48">
        <v>28.43</v>
      </c>
      <c r="CC48">
        <v>139</v>
      </c>
      <c r="CD48">
        <v>266</v>
      </c>
      <c r="CE48">
        <v>350</v>
      </c>
      <c r="CF48">
        <v>136</v>
      </c>
      <c r="CG48">
        <v>114</v>
      </c>
      <c r="CH48">
        <v>7</v>
      </c>
      <c r="CI48">
        <v>2</v>
      </c>
      <c r="CJ48">
        <v>66</v>
      </c>
      <c r="CK48">
        <v>10</v>
      </c>
      <c r="CL48">
        <v>22</v>
      </c>
      <c r="CM48">
        <v>3</v>
      </c>
      <c r="CN48">
        <v>4</v>
      </c>
      <c r="CO48">
        <v>0.08</v>
      </c>
      <c r="CP48">
        <v>713.63</v>
      </c>
      <c r="CQ48">
        <v>2603.56</v>
      </c>
      <c r="CR48">
        <v>21.51</v>
      </c>
      <c r="CS48">
        <v>17.37</v>
      </c>
      <c r="CT48">
        <v>17.350000000000001</v>
      </c>
      <c r="CU48">
        <v>50.21</v>
      </c>
      <c r="CV48">
        <v>49.91</v>
      </c>
      <c r="CW48">
        <v>53.19</v>
      </c>
      <c r="CX48">
        <v>52.75</v>
      </c>
      <c r="CY48">
        <v>54.27</v>
      </c>
      <c r="CZ48">
        <v>54.47</v>
      </c>
    </row>
    <row r="49" spans="1:104">
      <c r="A49" t="s">
        <v>994</v>
      </c>
      <c r="B49" t="s">
        <v>995</v>
      </c>
      <c r="C49" t="s">
        <v>80</v>
      </c>
      <c r="D49" t="s">
        <v>996</v>
      </c>
      <c r="E49">
        <v>51</v>
      </c>
      <c r="F49">
        <v>20142015</v>
      </c>
      <c r="G49">
        <v>32</v>
      </c>
      <c r="H49">
        <v>2.5</v>
      </c>
      <c r="I49">
        <v>3.3330000000000002</v>
      </c>
      <c r="J49">
        <v>3</v>
      </c>
      <c r="K49">
        <v>6</v>
      </c>
      <c r="L49">
        <v>9</v>
      </c>
      <c r="M49">
        <v>0.31</v>
      </c>
      <c r="N49">
        <v>0.61</v>
      </c>
      <c r="O49">
        <v>0.92</v>
      </c>
      <c r="P49">
        <v>-4</v>
      </c>
      <c r="Q49">
        <v>48.26</v>
      </c>
      <c r="R49">
        <v>96.89</v>
      </c>
      <c r="S49">
        <v>3.8</v>
      </c>
      <c r="T49">
        <v>1.46</v>
      </c>
      <c r="U49">
        <v>11.54</v>
      </c>
      <c r="V49">
        <v>-6.94</v>
      </c>
      <c r="W49">
        <v>46.05</v>
      </c>
      <c r="X49">
        <v>52.99</v>
      </c>
      <c r="Y49">
        <v>-41</v>
      </c>
      <c r="Z49">
        <v>239</v>
      </c>
      <c r="AA49">
        <v>280</v>
      </c>
      <c r="AB49">
        <v>24.38</v>
      </c>
      <c r="AC49">
        <v>28.56</v>
      </c>
      <c r="AD49">
        <v>52.93</v>
      </c>
      <c r="AE49">
        <v>79</v>
      </c>
      <c r="AF49">
        <v>-3.47</v>
      </c>
      <c r="AG49">
        <v>51.74</v>
      </c>
      <c r="AH49">
        <v>-39</v>
      </c>
      <c r="AI49">
        <v>542</v>
      </c>
      <c r="AJ49">
        <v>581</v>
      </c>
      <c r="AK49">
        <v>55.28</v>
      </c>
      <c r="AL49">
        <v>59.26</v>
      </c>
      <c r="AM49">
        <v>114.53</v>
      </c>
      <c r="AN49">
        <v>49.08</v>
      </c>
      <c r="AO49">
        <v>37</v>
      </c>
      <c r="AP49">
        <v>10</v>
      </c>
      <c r="AQ49">
        <v>155</v>
      </c>
      <c r="AR49">
        <v>-3.76</v>
      </c>
      <c r="AS49">
        <v>47.61</v>
      </c>
      <c r="AT49">
        <v>51.37</v>
      </c>
      <c r="AU49">
        <v>-40</v>
      </c>
      <c r="AV49">
        <v>399</v>
      </c>
      <c r="AW49">
        <v>439</v>
      </c>
      <c r="AX49">
        <v>40.69</v>
      </c>
      <c r="AY49">
        <v>44.77</v>
      </c>
      <c r="AZ49">
        <v>85.47</v>
      </c>
      <c r="BA49">
        <v>66.67</v>
      </c>
      <c r="BB49">
        <v>39</v>
      </c>
      <c r="BC49">
        <v>118</v>
      </c>
      <c r="BD49">
        <v>-6.06</v>
      </c>
      <c r="BE49">
        <v>45.08</v>
      </c>
      <c r="BF49">
        <v>51.15</v>
      </c>
      <c r="BG49">
        <v>-58</v>
      </c>
      <c r="BH49">
        <v>27.13</v>
      </c>
      <c r="BI49">
        <v>33.04</v>
      </c>
      <c r="BJ49">
        <v>266</v>
      </c>
      <c r="BK49">
        <v>324</v>
      </c>
      <c r="BL49">
        <v>79</v>
      </c>
      <c r="BM49">
        <v>-22.27</v>
      </c>
      <c r="BN49">
        <v>58.27</v>
      </c>
      <c r="BO49">
        <v>1.84</v>
      </c>
      <c r="BP49">
        <v>3.26</v>
      </c>
      <c r="BQ49">
        <v>18</v>
      </c>
      <c r="BR49">
        <v>32</v>
      </c>
      <c r="BS49">
        <v>-14</v>
      </c>
      <c r="BT49">
        <v>36</v>
      </c>
      <c r="BU49">
        <v>2.54</v>
      </c>
      <c r="BV49">
        <v>6.77</v>
      </c>
      <c r="BW49">
        <v>4.51</v>
      </c>
      <c r="BX49">
        <v>90.12</v>
      </c>
      <c r="BY49">
        <v>37</v>
      </c>
      <c r="BZ49">
        <v>3</v>
      </c>
      <c r="CA49">
        <v>6</v>
      </c>
      <c r="CB49">
        <v>48.85</v>
      </c>
      <c r="CC49">
        <v>192</v>
      </c>
      <c r="CD49">
        <v>186</v>
      </c>
      <c r="CE49">
        <v>201</v>
      </c>
      <c r="CF49">
        <v>68</v>
      </c>
      <c r="CG49">
        <v>47</v>
      </c>
      <c r="CH49">
        <v>6</v>
      </c>
      <c r="CI49">
        <v>0</v>
      </c>
      <c r="CJ49">
        <v>76</v>
      </c>
      <c r="CK49">
        <v>12</v>
      </c>
      <c r="CL49">
        <v>6</v>
      </c>
      <c r="CM49">
        <v>10</v>
      </c>
      <c r="CN49">
        <v>6</v>
      </c>
      <c r="CO49">
        <v>-0.41</v>
      </c>
      <c r="CP49">
        <v>588.29999999999995</v>
      </c>
      <c r="CQ49">
        <v>1821.06</v>
      </c>
      <c r="CR49">
        <v>24.42</v>
      </c>
      <c r="CS49">
        <v>17.940000000000001</v>
      </c>
      <c r="CT49">
        <v>17.329999999999998</v>
      </c>
      <c r="CU49">
        <v>49.38</v>
      </c>
      <c r="CV49">
        <v>49.37</v>
      </c>
      <c r="CW49">
        <v>54.26</v>
      </c>
      <c r="CX49">
        <v>55.62</v>
      </c>
      <c r="CY49">
        <v>53.63</v>
      </c>
      <c r="CZ49">
        <v>55.01</v>
      </c>
    </row>
    <row r="50" spans="1:104">
      <c r="A50" t="s">
        <v>705</v>
      </c>
      <c r="B50" t="s">
        <v>706</v>
      </c>
      <c r="C50" t="s">
        <v>62</v>
      </c>
      <c r="D50" t="s">
        <v>182</v>
      </c>
      <c r="E50">
        <v>72</v>
      </c>
      <c r="F50">
        <v>20142015</v>
      </c>
      <c r="G50">
        <v>30</v>
      </c>
      <c r="H50">
        <v>5</v>
      </c>
      <c r="I50">
        <v>5.4</v>
      </c>
      <c r="J50">
        <v>2</v>
      </c>
      <c r="K50">
        <v>5</v>
      </c>
      <c r="L50">
        <v>7</v>
      </c>
      <c r="M50">
        <v>0.1</v>
      </c>
      <c r="N50">
        <v>0.24</v>
      </c>
      <c r="O50">
        <v>0.34</v>
      </c>
      <c r="P50">
        <v>-10</v>
      </c>
      <c r="Q50">
        <v>50.47</v>
      </c>
      <c r="R50">
        <v>101.53</v>
      </c>
      <c r="S50">
        <v>2.67</v>
      </c>
      <c r="T50">
        <v>-1.2</v>
      </c>
      <c r="U50">
        <v>17.28</v>
      </c>
      <c r="V50">
        <v>-3.7</v>
      </c>
      <c r="W50">
        <v>50.69</v>
      </c>
      <c r="X50">
        <v>54.39</v>
      </c>
      <c r="Y50">
        <v>15</v>
      </c>
      <c r="Z50">
        <v>553</v>
      </c>
      <c r="AA50">
        <v>538</v>
      </c>
      <c r="AB50">
        <v>26.67</v>
      </c>
      <c r="AC50">
        <v>25.95</v>
      </c>
      <c r="AD50">
        <v>52.63</v>
      </c>
      <c r="AE50">
        <v>35</v>
      </c>
      <c r="AF50">
        <v>-2.82</v>
      </c>
      <c r="AG50">
        <v>53.29</v>
      </c>
      <c r="AH50">
        <v>21</v>
      </c>
      <c r="AI50">
        <v>1137</v>
      </c>
      <c r="AJ50">
        <v>1116</v>
      </c>
      <c r="AK50">
        <v>54.84</v>
      </c>
      <c r="AL50">
        <v>53.83</v>
      </c>
      <c r="AM50">
        <v>108.68</v>
      </c>
      <c r="AN50">
        <v>55.23</v>
      </c>
      <c r="AO50">
        <v>41</v>
      </c>
      <c r="AP50">
        <v>75</v>
      </c>
      <c r="AQ50">
        <v>154</v>
      </c>
      <c r="AR50">
        <v>-2.5499999999999998</v>
      </c>
      <c r="AS50">
        <v>51.81</v>
      </c>
      <c r="AT50">
        <v>54.36</v>
      </c>
      <c r="AU50">
        <v>62</v>
      </c>
      <c r="AV50">
        <v>887</v>
      </c>
      <c r="AW50">
        <v>825</v>
      </c>
      <c r="AX50">
        <v>42.79</v>
      </c>
      <c r="AY50">
        <v>39.79</v>
      </c>
      <c r="AZ50">
        <v>82.58</v>
      </c>
      <c r="BA50">
        <v>70.8</v>
      </c>
      <c r="BB50">
        <v>38</v>
      </c>
      <c r="BC50">
        <v>113</v>
      </c>
      <c r="BD50">
        <v>-2.81</v>
      </c>
      <c r="BE50">
        <v>51.43</v>
      </c>
      <c r="BF50">
        <v>54.25</v>
      </c>
      <c r="BG50">
        <v>35</v>
      </c>
      <c r="BH50">
        <v>30.29</v>
      </c>
      <c r="BI50">
        <v>28.6</v>
      </c>
      <c r="BJ50">
        <v>628</v>
      </c>
      <c r="BK50">
        <v>593</v>
      </c>
      <c r="BL50">
        <v>75</v>
      </c>
      <c r="BM50">
        <v>2.19</v>
      </c>
      <c r="BN50">
        <v>54.19</v>
      </c>
      <c r="BO50">
        <v>2.56</v>
      </c>
      <c r="BP50">
        <v>1.98</v>
      </c>
      <c r="BQ50">
        <v>53</v>
      </c>
      <c r="BR50">
        <v>41</v>
      </c>
      <c r="BS50">
        <v>12</v>
      </c>
      <c r="BT50">
        <v>56.38</v>
      </c>
      <c r="BU50">
        <v>1.77</v>
      </c>
      <c r="BV50">
        <v>8.44</v>
      </c>
      <c r="BW50">
        <v>5.98</v>
      </c>
      <c r="BX50">
        <v>93.09</v>
      </c>
      <c r="BY50">
        <v>40</v>
      </c>
      <c r="BZ50">
        <v>0</v>
      </c>
      <c r="CA50">
        <v>0</v>
      </c>
      <c r="CB50">
        <v>48.8</v>
      </c>
      <c r="CC50">
        <v>427</v>
      </c>
      <c r="CD50">
        <v>460</v>
      </c>
      <c r="CE50">
        <v>448</v>
      </c>
      <c r="CF50">
        <v>33</v>
      </c>
      <c r="CG50">
        <v>119</v>
      </c>
      <c r="CH50">
        <v>2</v>
      </c>
      <c r="CI50">
        <v>3</v>
      </c>
      <c r="CJ50">
        <v>73</v>
      </c>
      <c r="CK50">
        <v>15</v>
      </c>
      <c r="CL50">
        <v>12</v>
      </c>
      <c r="CM50">
        <v>10</v>
      </c>
      <c r="CN50">
        <v>0</v>
      </c>
      <c r="CO50">
        <v>-0.48</v>
      </c>
      <c r="CP50">
        <v>1243.8900000000001</v>
      </c>
      <c r="CQ50">
        <v>2241.0700000000002</v>
      </c>
      <c r="CR50">
        <v>35.69</v>
      </c>
      <c r="CS50">
        <v>17.36</v>
      </c>
      <c r="CT50">
        <v>17.649999999999999</v>
      </c>
      <c r="CU50">
        <v>51.98</v>
      </c>
      <c r="CV50">
        <v>50.19</v>
      </c>
      <c r="CW50">
        <v>55.83</v>
      </c>
      <c r="CX50">
        <v>51.59</v>
      </c>
      <c r="CY50">
        <v>54.81</v>
      </c>
      <c r="CZ50">
        <v>54.38</v>
      </c>
    </row>
    <row r="51" spans="1:104">
      <c r="A51" t="s">
        <v>129</v>
      </c>
      <c r="B51" t="s">
        <v>130</v>
      </c>
      <c r="C51" t="s">
        <v>62</v>
      </c>
      <c r="D51" t="s">
        <v>105</v>
      </c>
      <c r="E51">
        <v>72</v>
      </c>
      <c r="F51">
        <v>20142015</v>
      </c>
      <c r="G51">
        <v>30</v>
      </c>
      <c r="H51">
        <v>3.6</v>
      </c>
      <c r="I51">
        <v>3.367</v>
      </c>
      <c r="J51">
        <v>3</v>
      </c>
      <c r="K51">
        <v>15</v>
      </c>
      <c r="L51">
        <v>18</v>
      </c>
      <c r="M51">
        <v>0.16</v>
      </c>
      <c r="N51">
        <v>0.78</v>
      </c>
      <c r="O51">
        <v>0.94</v>
      </c>
      <c r="P51">
        <v>4</v>
      </c>
      <c r="Q51">
        <v>55.44</v>
      </c>
      <c r="R51">
        <v>99.99</v>
      </c>
      <c r="S51">
        <v>2.42</v>
      </c>
      <c r="T51">
        <v>1.84</v>
      </c>
      <c r="U51">
        <v>15.98</v>
      </c>
      <c r="V51">
        <v>1.32</v>
      </c>
      <c r="W51">
        <v>54.47</v>
      </c>
      <c r="X51">
        <v>53.15</v>
      </c>
      <c r="Y51">
        <v>107</v>
      </c>
      <c r="Z51">
        <v>652</v>
      </c>
      <c r="AA51">
        <v>545</v>
      </c>
      <c r="AB51">
        <v>34</v>
      </c>
      <c r="AC51">
        <v>28.42</v>
      </c>
      <c r="AD51">
        <v>62.42</v>
      </c>
      <c r="AE51">
        <v>56</v>
      </c>
      <c r="AF51">
        <v>3.51</v>
      </c>
      <c r="AG51">
        <v>51.93</v>
      </c>
      <c r="AH51">
        <v>251</v>
      </c>
      <c r="AI51">
        <v>1280</v>
      </c>
      <c r="AJ51">
        <v>1029</v>
      </c>
      <c r="AK51">
        <v>66.75</v>
      </c>
      <c r="AL51">
        <v>53.66</v>
      </c>
      <c r="AM51">
        <v>120.41</v>
      </c>
      <c r="AN51">
        <v>53.28</v>
      </c>
      <c r="AO51">
        <v>80</v>
      </c>
      <c r="AP51">
        <v>119</v>
      </c>
      <c r="AQ51">
        <v>257</v>
      </c>
      <c r="AR51">
        <v>4.74</v>
      </c>
      <c r="AS51">
        <v>57.46</v>
      </c>
      <c r="AT51">
        <v>52.72</v>
      </c>
      <c r="AU51">
        <v>245</v>
      </c>
      <c r="AV51">
        <v>943</v>
      </c>
      <c r="AW51">
        <v>698</v>
      </c>
      <c r="AX51">
        <v>49.17</v>
      </c>
      <c r="AY51">
        <v>36.4</v>
      </c>
      <c r="AZ51">
        <v>85.57</v>
      </c>
      <c r="BA51">
        <v>72.319999999999993</v>
      </c>
      <c r="BB51">
        <v>53</v>
      </c>
      <c r="BC51">
        <v>177</v>
      </c>
      <c r="BD51">
        <v>4.91</v>
      </c>
      <c r="BE51">
        <v>57.65</v>
      </c>
      <c r="BF51">
        <v>52.74</v>
      </c>
      <c r="BG51">
        <v>181</v>
      </c>
      <c r="BH51">
        <v>35.56</v>
      </c>
      <c r="BI51">
        <v>26.13</v>
      </c>
      <c r="BJ51">
        <v>682</v>
      </c>
      <c r="BK51">
        <v>501</v>
      </c>
      <c r="BL51">
        <v>124</v>
      </c>
      <c r="BM51">
        <v>7.86</v>
      </c>
      <c r="BN51">
        <v>49.75</v>
      </c>
      <c r="BO51">
        <v>2.76</v>
      </c>
      <c r="BP51">
        <v>2.0299999999999998</v>
      </c>
      <c r="BQ51">
        <v>53</v>
      </c>
      <c r="BR51">
        <v>39</v>
      </c>
      <c r="BS51">
        <v>14</v>
      </c>
      <c r="BT51">
        <v>57.61</v>
      </c>
      <c r="BU51">
        <v>1.69</v>
      </c>
      <c r="BV51">
        <v>7.77</v>
      </c>
      <c r="BW51">
        <v>5.62</v>
      </c>
      <c r="BX51">
        <v>92.22</v>
      </c>
      <c r="BY51">
        <v>43</v>
      </c>
      <c r="BZ51">
        <v>1</v>
      </c>
      <c r="CA51">
        <v>0</v>
      </c>
      <c r="CB51">
        <v>54.06</v>
      </c>
      <c r="CC51">
        <v>373</v>
      </c>
      <c r="CD51">
        <v>374</v>
      </c>
      <c r="CE51">
        <v>317</v>
      </c>
      <c r="CF51">
        <v>136</v>
      </c>
      <c r="CG51">
        <v>165</v>
      </c>
      <c r="CH51">
        <v>7</v>
      </c>
      <c r="CI51">
        <v>8</v>
      </c>
      <c r="CJ51">
        <v>121</v>
      </c>
      <c r="CK51">
        <v>35</v>
      </c>
      <c r="CL51">
        <v>18</v>
      </c>
      <c r="CM51">
        <v>3</v>
      </c>
      <c r="CN51">
        <v>7</v>
      </c>
      <c r="CO51">
        <v>0.21</v>
      </c>
      <c r="CP51">
        <v>1150.5999999999999</v>
      </c>
      <c r="CQ51">
        <v>2380.8000000000002</v>
      </c>
      <c r="CR51">
        <v>32.58</v>
      </c>
      <c r="CS51">
        <v>16.41</v>
      </c>
      <c r="CT51">
        <v>17.350000000000001</v>
      </c>
      <c r="CU51">
        <v>52.82</v>
      </c>
      <c r="CV51">
        <v>49.72</v>
      </c>
      <c r="CW51">
        <v>60.12</v>
      </c>
      <c r="CX51">
        <v>53.69</v>
      </c>
      <c r="CY51">
        <v>53.75</v>
      </c>
      <c r="CZ51">
        <v>54.35</v>
      </c>
    </row>
    <row r="52" spans="1:104">
      <c r="A52" t="s">
        <v>886</v>
      </c>
      <c r="B52" t="s">
        <v>887</v>
      </c>
      <c r="C52" t="s">
        <v>80</v>
      </c>
      <c r="D52" t="s">
        <v>88</v>
      </c>
      <c r="E52">
        <v>31</v>
      </c>
      <c r="F52">
        <v>20142015</v>
      </c>
      <c r="G52">
        <v>24</v>
      </c>
      <c r="H52">
        <v>0.6</v>
      </c>
      <c r="I52">
        <v>0.6</v>
      </c>
      <c r="J52">
        <v>3</v>
      </c>
      <c r="K52">
        <v>3</v>
      </c>
      <c r="L52">
        <v>6</v>
      </c>
      <c r="M52">
        <v>0.56999999999999995</v>
      </c>
      <c r="N52">
        <v>0.56999999999999995</v>
      </c>
      <c r="O52">
        <v>1.1399999999999999</v>
      </c>
      <c r="P52">
        <v>-1</v>
      </c>
      <c r="Q52">
        <v>48.97</v>
      </c>
      <c r="R52">
        <v>99.14</v>
      </c>
      <c r="S52">
        <v>8.57</v>
      </c>
      <c r="T52">
        <v>-1.79</v>
      </c>
      <c r="U52">
        <v>10.220000000000001</v>
      </c>
      <c r="V52">
        <v>-4.21</v>
      </c>
      <c r="W52">
        <v>44.06</v>
      </c>
      <c r="X52">
        <v>48.27</v>
      </c>
      <c r="Y52">
        <v>-31</v>
      </c>
      <c r="Z52">
        <v>115</v>
      </c>
      <c r="AA52">
        <v>146</v>
      </c>
      <c r="AB52">
        <v>21.79</v>
      </c>
      <c r="AC52">
        <v>27.66</v>
      </c>
      <c r="AD52">
        <v>49.45</v>
      </c>
      <c r="AE52">
        <v>26</v>
      </c>
      <c r="AF52">
        <v>-1.69</v>
      </c>
      <c r="AG52">
        <v>50.66</v>
      </c>
      <c r="AH52">
        <v>-12</v>
      </c>
      <c r="AI52">
        <v>286</v>
      </c>
      <c r="AJ52">
        <v>298</v>
      </c>
      <c r="AK52">
        <v>54.19</v>
      </c>
      <c r="AL52">
        <v>56.46</v>
      </c>
      <c r="AM52">
        <v>110.65</v>
      </c>
      <c r="AN52">
        <v>52.8</v>
      </c>
      <c r="AO52">
        <v>11</v>
      </c>
      <c r="AP52">
        <v>9</v>
      </c>
      <c r="AQ52">
        <v>56</v>
      </c>
      <c r="AR52">
        <v>-0.68</v>
      </c>
      <c r="AS52">
        <v>50</v>
      </c>
      <c r="AT52">
        <v>50.68</v>
      </c>
      <c r="AU52">
        <v>0</v>
      </c>
      <c r="AV52">
        <v>216</v>
      </c>
      <c r="AW52">
        <v>216</v>
      </c>
      <c r="AX52">
        <v>40.93</v>
      </c>
      <c r="AY52">
        <v>40.93</v>
      </c>
      <c r="AZ52">
        <v>81.849999999999994</v>
      </c>
      <c r="BA52">
        <v>69.91</v>
      </c>
      <c r="BB52">
        <v>10</v>
      </c>
      <c r="BC52">
        <v>45</v>
      </c>
      <c r="BD52">
        <v>-0.56999999999999995</v>
      </c>
      <c r="BE52">
        <v>50.67</v>
      </c>
      <c r="BF52">
        <v>51.24</v>
      </c>
      <c r="BG52">
        <v>4</v>
      </c>
      <c r="BH52">
        <v>28.61</v>
      </c>
      <c r="BI52">
        <v>27.85</v>
      </c>
      <c r="BJ52">
        <v>151</v>
      </c>
      <c r="BK52">
        <v>147</v>
      </c>
      <c r="BL52">
        <v>35</v>
      </c>
      <c r="BM52">
        <v>6.59</v>
      </c>
      <c r="BN52">
        <v>41.03</v>
      </c>
      <c r="BO52">
        <v>1.89</v>
      </c>
      <c r="BP52">
        <v>2.08</v>
      </c>
      <c r="BQ52">
        <v>10</v>
      </c>
      <c r="BR52">
        <v>11</v>
      </c>
      <c r="BS52">
        <v>-1</v>
      </c>
      <c r="BT52">
        <v>47.62</v>
      </c>
      <c r="BU52">
        <v>6.67</v>
      </c>
      <c r="BV52">
        <v>6.62</v>
      </c>
      <c r="BW52">
        <v>4.63</v>
      </c>
      <c r="BX52">
        <v>92.52</v>
      </c>
      <c r="BY52">
        <v>40</v>
      </c>
      <c r="BZ52">
        <v>0</v>
      </c>
      <c r="CA52">
        <v>0</v>
      </c>
      <c r="CB52">
        <v>50.54</v>
      </c>
      <c r="CC52">
        <v>94</v>
      </c>
      <c r="CD52">
        <v>112</v>
      </c>
      <c r="CE52">
        <v>92</v>
      </c>
      <c r="CF52">
        <v>39</v>
      </c>
      <c r="CG52">
        <v>45</v>
      </c>
      <c r="CH52">
        <v>2</v>
      </c>
      <c r="CI52">
        <v>1</v>
      </c>
      <c r="CJ52">
        <v>32</v>
      </c>
      <c r="CK52">
        <v>3</v>
      </c>
      <c r="CL52">
        <v>8</v>
      </c>
      <c r="CM52">
        <v>2</v>
      </c>
      <c r="CN52">
        <v>1</v>
      </c>
      <c r="CO52">
        <v>-0.19</v>
      </c>
      <c r="CP52">
        <v>316.67</v>
      </c>
      <c r="CQ52">
        <v>1170.49</v>
      </c>
      <c r="CR52">
        <v>21.29</v>
      </c>
      <c r="CS52">
        <v>16.98</v>
      </c>
      <c r="CT52">
        <v>17.11</v>
      </c>
      <c r="CU52">
        <v>48.48</v>
      </c>
      <c r="CV52">
        <v>49.35</v>
      </c>
      <c r="CW52">
        <v>52.71</v>
      </c>
      <c r="CX52">
        <v>56.03</v>
      </c>
      <c r="CY52">
        <v>53.38</v>
      </c>
      <c r="CZ52">
        <v>54.78</v>
      </c>
    </row>
    <row r="53" spans="1:104">
      <c r="A53" t="s">
        <v>566</v>
      </c>
      <c r="B53" t="s">
        <v>567</v>
      </c>
      <c r="C53" t="s">
        <v>100</v>
      </c>
      <c r="D53" t="s">
        <v>149</v>
      </c>
      <c r="E53">
        <v>78</v>
      </c>
      <c r="F53">
        <v>20142015</v>
      </c>
      <c r="G53">
        <v>32</v>
      </c>
      <c r="H53">
        <v>2.75</v>
      </c>
      <c r="I53">
        <v>2.75</v>
      </c>
      <c r="J53">
        <v>9</v>
      </c>
      <c r="K53">
        <v>19</v>
      </c>
      <c r="L53">
        <v>28</v>
      </c>
      <c r="M53">
        <v>0.53</v>
      </c>
      <c r="N53">
        <v>1.1200000000000001</v>
      </c>
      <c r="O53">
        <v>1.66</v>
      </c>
      <c r="P53">
        <v>-2</v>
      </c>
      <c r="Q53">
        <v>51.65</v>
      </c>
      <c r="R53">
        <v>101.14</v>
      </c>
      <c r="S53">
        <v>7.76</v>
      </c>
      <c r="T53">
        <v>-0.03</v>
      </c>
      <c r="U53">
        <v>13</v>
      </c>
      <c r="V53">
        <v>1.79</v>
      </c>
      <c r="W53">
        <v>52.64</v>
      </c>
      <c r="X53">
        <v>50.84</v>
      </c>
      <c r="Y53">
        <v>41</v>
      </c>
      <c r="Z53">
        <v>409</v>
      </c>
      <c r="AA53">
        <v>368</v>
      </c>
      <c r="AB53">
        <v>24.19</v>
      </c>
      <c r="AC53">
        <v>21.77</v>
      </c>
      <c r="AD53">
        <v>45.96</v>
      </c>
      <c r="AE53">
        <v>120</v>
      </c>
      <c r="AF53">
        <v>0.71</v>
      </c>
      <c r="AG53">
        <v>50.94</v>
      </c>
      <c r="AH53">
        <v>56</v>
      </c>
      <c r="AI53">
        <v>879</v>
      </c>
      <c r="AJ53">
        <v>823</v>
      </c>
      <c r="AK53">
        <v>52</v>
      </c>
      <c r="AL53">
        <v>48.68</v>
      </c>
      <c r="AM53">
        <v>100.68</v>
      </c>
      <c r="AN53">
        <v>56.77</v>
      </c>
      <c r="AO53">
        <v>35</v>
      </c>
      <c r="AP53">
        <v>37</v>
      </c>
      <c r="AQ53">
        <v>202</v>
      </c>
      <c r="AR53">
        <v>2.17</v>
      </c>
      <c r="AS53">
        <v>52.46</v>
      </c>
      <c r="AT53">
        <v>50.29</v>
      </c>
      <c r="AU53">
        <v>63</v>
      </c>
      <c r="AV53">
        <v>671</v>
      </c>
      <c r="AW53">
        <v>608</v>
      </c>
      <c r="AX53">
        <v>39.69</v>
      </c>
      <c r="AY53">
        <v>35.97</v>
      </c>
      <c r="AZ53">
        <v>75.66</v>
      </c>
      <c r="BA53">
        <v>74.37</v>
      </c>
      <c r="BB53">
        <v>51</v>
      </c>
      <c r="BC53">
        <v>167</v>
      </c>
      <c r="BD53">
        <v>3.2</v>
      </c>
      <c r="BE53">
        <v>53.95</v>
      </c>
      <c r="BF53">
        <v>50.75</v>
      </c>
      <c r="BG53">
        <v>73</v>
      </c>
      <c r="BH53">
        <v>29.52</v>
      </c>
      <c r="BI53">
        <v>25.2</v>
      </c>
      <c r="BJ53">
        <v>499</v>
      </c>
      <c r="BK53">
        <v>426</v>
      </c>
      <c r="BL53">
        <v>116</v>
      </c>
      <c r="BM53">
        <v>9.26</v>
      </c>
      <c r="BN53">
        <v>48.28</v>
      </c>
      <c r="BO53">
        <v>2.48</v>
      </c>
      <c r="BP53">
        <v>1.83</v>
      </c>
      <c r="BQ53">
        <v>42</v>
      </c>
      <c r="BR53">
        <v>31</v>
      </c>
      <c r="BS53">
        <v>11</v>
      </c>
      <c r="BT53">
        <v>57.53</v>
      </c>
      <c r="BU53">
        <v>5.39</v>
      </c>
      <c r="BV53">
        <v>8.42</v>
      </c>
      <c r="BW53">
        <v>6.26</v>
      </c>
      <c r="BX53">
        <v>92.72</v>
      </c>
      <c r="BY53">
        <v>50.88</v>
      </c>
      <c r="BZ53">
        <v>58</v>
      </c>
      <c r="CA53">
        <v>56</v>
      </c>
      <c r="CB53">
        <v>50.53</v>
      </c>
      <c r="CC53">
        <v>336</v>
      </c>
      <c r="CD53">
        <v>383</v>
      </c>
      <c r="CE53">
        <v>329</v>
      </c>
      <c r="CF53">
        <v>56</v>
      </c>
      <c r="CG53">
        <v>73</v>
      </c>
      <c r="CH53">
        <v>15</v>
      </c>
      <c r="CI53">
        <v>4</v>
      </c>
      <c r="CJ53">
        <v>107</v>
      </c>
      <c r="CK53">
        <v>25</v>
      </c>
      <c r="CL53">
        <v>36</v>
      </c>
      <c r="CM53">
        <v>7</v>
      </c>
      <c r="CN53">
        <v>5</v>
      </c>
      <c r="CO53">
        <v>-0.12</v>
      </c>
      <c r="CP53">
        <v>1014.31</v>
      </c>
      <c r="CQ53">
        <v>2757.82</v>
      </c>
      <c r="CR53">
        <v>26.89</v>
      </c>
      <c r="CS53">
        <v>18.079999999999998</v>
      </c>
      <c r="CT53">
        <v>17.53</v>
      </c>
      <c r="CU53">
        <v>51.8</v>
      </c>
      <c r="CV53">
        <v>49.79</v>
      </c>
      <c r="CW53">
        <v>55.03</v>
      </c>
      <c r="CX53">
        <v>51.21</v>
      </c>
      <c r="CY53">
        <v>54.19</v>
      </c>
      <c r="CZ53">
        <v>54.64</v>
      </c>
    </row>
    <row r="54" spans="1:104">
      <c r="A54" t="s">
        <v>813</v>
      </c>
      <c r="B54" t="s">
        <v>814</v>
      </c>
      <c r="C54" t="s">
        <v>87</v>
      </c>
      <c r="D54" t="s">
        <v>110</v>
      </c>
      <c r="E54">
        <v>82</v>
      </c>
      <c r="F54">
        <v>20142015</v>
      </c>
      <c r="G54">
        <v>29</v>
      </c>
      <c r="H54">
        <v>2</v>
      </c>
      <c r="I54">
        <v>2</v>
      </c>
      <c r="J54">
        <v>12</v>
      </c>
      <c r="K54">
        <v>7</v>
      </c>
      <c r="L54">
        <v>19</v>
      </c>
      <c r="M54">
        <v>0.88</v>
      </c>
      <c r="N54">
        <v>0.51</v>
      </c>
      <c r="O54">
        <v>1.4</v>
      </c>
      <c r="P54">
        <v>2</v>
      </c>
      <c r="Q54">
        <v>50.11</v>
      </c>
      <c r="R54">
        <v>99.38</v>
      </c>
      <c r="S54">
        <v>9.52</v>
      </c>
      <c r="T54">
        <v>-19.62</v>
      </c>
      <c r="U54">
        <v>9.9499999999999993</v>
      </c>
      <c r="V54">
        <v>-3.16</v>
      </c>
      <c r="W54">
        <v>51.25</v>
      </c>
      <c r="X54">
        <v>54.41</v>
      </c>
      <c r="Y54">
        <v>16</v>
      </c>
      <c r="Z54">
        <v>328</v>
      </c>
      <c r="AA54">
        <v>312</v>
      </c>
      <c r="AB54">
        <v>24.13</v>
      </c>
      <c r="AC54">
        <v>22.95</v>
      </c>
      <c r="AD54">
        <v>47.08</v>
      </c>
      <c r="AE54">
        <v>117</v>
      </c>
      <c r="AF54">
        <v>-3.62</v>
      </c>
      <c r="AG54">
        <v>53.74</v>
      </c>
      <c r="AH54">
        <v>3</v>
      </c>
      <c r="AI54">
        <v>663</v>
      </c>
      <c r="AJ54">
        <v>660</v>
      </c>
      <c r="AK54">
        <v>48.77</v>
      </c>
      <c r="AL54">
        <v>48.55</v>
      </c>
      <c r="AM54">
        <v>97.32</v>
      </c>
      <c r="AN54">
        <v>54.9</v>
      </c>
      <c r="AO54">
        <v>40</v>
      </c>
      <c r="AP54">
        <v>35</v>
      </c>
      <c r="AQ54">
        <v>199</v>
      </c>
      <c r="AR54">
        <v>-1.79</v>
      </c>
      <c r="AS54">
        <v>51.68</v>
      </c>
      <c r="AT54">
        <v>53.47</v>
      </c>
      <c r="AU54">
        <v>32</v>
      </c>
      <c r="AV54">
        <v>492</v>
      </c>
      <c r="AW54">
        <v>460</v>
      </c>
      <c r="AX54">
        <v>36.19</v>
      </c>
      <c r="AY54">
        <v>33.840000000000003</v>
      </c>
      <c r="AZ54">
        <v>70.03</v>
      </c>
      <c r="BA54">
        <v>73.98</v>
      </c>
      <c r="BB54">
        <v>33</v>
      </c>
      <c r="BC54">
        <v>159</v>
      </c>
      <c r="BD54">
        <v>-1.25</v>
      </c>
      <c r="BE54">
        <v>52.83</v>
      </c>
      <c r="BF54">
        <v>54.08</v>
      </c>
      <c r="BG54">
        <v>39</v>
      </c>
      <c r="BH54">
        <v>26.78</v>
      </c>
      <c r="BI54">
        <v>23.91</v>
      </c>
      <c r="BJ54">
        <v>364</v>
      </c>
      <c r="BK54">
        <v>325</v>
      </c>
      <c r="BL54">
        <v>126</v>
      </c>
      <c r="BM54">
        <v>-6.95</v>
      </c>
      <c r="BN54">
        <v>57.85</v>
      </c>
      <c r="BO54">
        <v>2.06</v>
      </c>
      <c r="BP54">
        <v>1.99</v>
      </c>
      <c r="BQ54">
        <v>28</v>
      </c>
      <c r="BR54">
        <v>27</v>
      </c>
      <c r="BS54">
        <v>1</v>
      </c>
      <c r="BT54">
        <v>50.91</v>
      </c>
      <c r="BU54">
        <v>7.55</v>
      </c>
      <c r="BV54">
        <v>7.69</v>
      </c>
      <c r="BW54">
        <v>5.69</v>
      </c>
      <c r="BX54">
        <v>91.69</v>
      </c>
      <c r="BY54">
        <v>53.24</v>
      </c>
      <c r="BZ54">
        <v>337</v>
      </c>
      <c r="CA54">
        <v>296</v>
      </c>
      <c r="CB54">
        <v>38.64</v>
      </c>
      <c r="CC54">
        <v>165</v>
      </c>
      <c r="CD54">
        <v>298</v>
      </c>
      <c r="CE54">
        <v>262</v>
      </c>
      <c r="CF54">
        <v>131</v>
      </c>
      <c r="CG54">
        <v>72</v>
      </c>
      <c r="CH54">
        <v>5</v>
      </c>
      <c r="CI54">
        <v>2</v>
      </c>
      <c r="CJ54">
        <v>114</v>
      </c>
      <c r="CK54">
        <v>14</v>
      </c>
      <c r="CL54">
        <v>19</v>
      </c>
      <c r="CM54">
        <v>8</v>
      </c>
      <c r="CN54">
        <v>10</v>
      </c>
      <c r="CO54">
        <v>0.15</v>
      </c>
      <c r="CP54">
        <v>815.68</v>
      </c>
      <c r="CQ54">
        <v>3048.26</v>
      </c>
      <c r="CR54">
        <v>21.11</v>
      </c>
      <c r="CS54">
        <v>16.29</v>
      </c>
      <c r="CT54">
        <v>16.82</v>
      </c>
      <c r="CU54">
        <v>52.3</v>
      </c>
      <c r="CV54">
        <v>49.32</v>
      </c>
      <c r="CW54">
        <v>54.13</v>
      </c>
      <c r="CX54">
        <v>49.37</v>
      </c>
      <c r="CY54">
        <v>52.97</v>
      </c>
      <c r="CZ54">
        <v>54.43</v>
      </c>
    </row>
    <row r="55" spans="1:104">
      <c r="A55" t="s">
        <v>391</v>
      </c>
      <c r="B55" t="s">
        <v>392</v>
      </c>
      <c r="C55" t="s">
        <v>62</v>
      </c>
      <c r="D55" t="s">
        <v>393</v>
      </c>
      <c r="E55">
        <v>65</v>
      </c>
      <c r="F55">
        <v>20142015</v>
      </c>
      <c r="G55">
        <v>38</v>
      </c>
      <c r="H55">
        <v>4.5</v>
      </c>
      <c r="I55">
        <v>4.5</v>
      </c>
      <c r="J55">
        <v>6</v>
      </c>
      <c r="K55">
        <v>6</v>
      </c>
      <c r="L55">
        <v>12</v>
      </c>
      <c r="M55">
        <v>0.35</v>
      </c>
      <c r="N55">
        <v>0.35</v>
      </c>
      <c r="O55">
        <v>0.69</v>
      </c>
      <c r="P55">
        <v>1</v>
      </c>
      <c r="Q55">
        <v>52.68</v>
      </c>
      <c r="R55">
        <v>102.45</v>
      </c>
      <c r="S55">
        <v>8.4499999999999993</v>
      </c>
      <c r="T55">
        <v>17.54</v>
      </c>
      <c r="U55">
        <v>16.010000000000002</v>
      </c>
      <c r="V55">
        <v>7.66</v>
      </c>
      <c r="W55">
        <v>54.87</v>
      </c>
      <c r="X55">
        <v>47.21</v>
      </c>
      <c r="Y55">
        <v>82</v>
      </c>
      <c r="Z55">
        <v>462</v>
      </c>
      <c r="AA55">
        <v>380</v>
      </c>
      <c r="AB55">
        <v>26.63</v>
      </c>
      <c r="AC55">
        <v>21.91</v>
      </c>
      <c r="AD55">
        <v>48.54</v>
      </c>
      <c r="AE55">
        <v>47</v>
      </c>
      <c r="AF55">
        <v>5.38</v>
      </c>
      <c r="AG55">
        <v>47.3</v>
      </c>
      <c r="AH55">
        <v>103</v>
      </c>
      <c r="AI55">
        <v>1011</v>
      </c>
      <c r="AJ55">
        <v>908</v>
      </c>
      <c r="AK55">
        <v>58.28</v>
      </c>
      <c r="AL55">
        <v>52.35</v>
      </c>
      <c r="AM55">
        <v>110.63</v>
      </c>
      <c r="AN55">
        <v>54.01</v>
      </c>
      <c r="AO55">
        <v>51</v>
      </c>
      <c r="AP55">
        <v>68</v>
      </c>
      <c r="AQ55">
        <v>154</v>
      </c>
      <c r="AR55">
        <v>6.28</v>
      </c>
      <c r="AS55">
        <v>53.26</v>
      </c>
      <c r="AT55">
        <v>46.98</v>
      </c>
      <c r="AU55">
        <v>95</v>
      </c>
      <c r="AV55">
        <v>776</v>
      </c>
      <c r="AW55">
        <v>681</v>
      </c>
      <c r="AX55">
        <v>44.74</v>
      </c>
      <c r="AY55">
        <v>39.26</v>
      </c>
      <c r="AZ55">
        <v>84</v>
      </c>
      <c r="BA55">
        <v>70.36</v>
      </c>
      <c r="BB55">
        <v>32</v>
      </c>
      <c r="BC55">
        <v>103</v>
      </c>
      <c r="BD55">
        <v>3.83</v>
      </c>
      <c r="BE55">
        <v>52.8</v>
      </c>
      <c r="BF55">
        <v>48.98</v>
      </c>
      <c r="BG55">
        <v>58</v>
      </c>
      <c r="BH55">
        <v>31.48</v>
      </c>
      <c r="BI55">
        <v>28.13</v>
      </c>
      <c r="BJ55">
        <v>546</v>
      </c>
      <c r="BK55">
        <v>488</v>
      </c>
      <c r="BL55">
        <v>71</v>
      </c>
      <c r="BM55">
        <v>8.39</v>
      </c>
      <c r="BN55">
        <v>54.95</v>
      </c>
      <c r="BO55">
        <v>2.19</v>
      </c>
      <c r="BP55">
        <v>1.27</v>
      </c>
      <c r="BQ55">
        <v>38</v>
      </c>
      <c r="BR55">
        <v>22</v>
      </c>
      <c r="BS55">
        <v>16</v>
      </c>
      <c r="BT55">
        <v>63.33</v>
      </c>
      <c r="BU55">
        <v>5.83</v>
      </c>
      <c r="BV55">
        <v>6.96</v>
      </c>
      <c r="BW55">
        <v>4.9000000000000004</v>
      </c>
      <c r="BX55">
        <v>95.49</v>
      </c>
      <c r="BY55">
        <v>40</v>
      </c>
      <c r="BZ55">
        <v>0</v>
      </c>
      <c r="CA55">
        <v>0</v>
      </c>
      <c r="CB55">
        <v>61.54</v>
      </c>
      <c r="CC55">
        <v>376</v>
      </c>
      <c r="CD55">
        <v>316</v>
      </c>
      <c r="CE55">
        <v>235</v>
      </c>
      <c r="CF55">
        <v>45</v>
      </c>
      <c r="CG55">
        <v>111</v>
      </c>
      <c r="CH55">
        <v>1</v>
      </c>
      <c r="CI55">
        <v>5</v>
      </c>
      <c r="CJ55">
        <v>65</v>
      </c>
      <c r="CK55">
        <v>22</v>
      </c>
      <c r="CL55">
        <v>15</v>
      </c>
      <c r="CM55">
        <v>4</v>
      </c>
      <c r="CN55">
        <v>5</v>
      </c>
      <c r="CO55">
        <v>0.06</v>
      </c>
      <c r="CP55">
        <v>1040.77</v>
      </c>
      <c r="CQ55">
        <v>2149.4699999999998</v>
      </c>
      <c r="CR55">
        <v>32.619999999999997</v>
      </c>
      <c r="CS55">
        <v>16.41</v>
      </c>
      <c r="CT55">
        <v>17.16</v>
      </c>
      <c r="CU55">
        <v>49.67</v>
      </c>
      <c r="CV55">
        <v>49.94</v>
      </c>
      <c r="CW55">
        <v>54.28</v>
      </c>
      <c r="CX55">
        <v>55</v>
      </c>
      <c r="CY55">
        <v>53.89</v>
      </c>
      <c r="CZ55">
        <v>54.03</v>
      </c>
    </row>
    <row r="56" spans="1:104">
      <c r="A56" t="s">
        <v>1328</v>
      </c>
      <c r="B56" t="s">
        <v>1329</v>
      </c>
      <c r="C56" t="s">
        <v>68</v>
      </c>
      <c r="D56" t="s">
        <v>858</v>
      </c>
      <c r="E56">
        <v>82</v>
      </c>
      <c r="F56">
        <v>20142015</v>
      </c>
      <c r="G56">
        <v>28</v>
      </c>
      <c r="H56">
        <v>4</v>
      </c>
      <c r="I56">
        <v>4.2</v>
      </c>
      <c r="J56">
        <v>7</v>
      </c>
      <c r="K56">
        <v>16</v>
      </c>
      <c r="L56">
        <v>23</v>
      </c>
      <c r="M56">
        <v>0.38</v>
      </c>
      <c r="N56">
        <v>0.86</v>
      </c>
      <c r="O56">
        <v>1.24</v>
      </c>
      <c r="P56">
        <v>6</v>
      </c>
      <c r="Q56">
        <v>45.84</v>
      </c>
      <c r="R56">
        <v>97.47</v>
      </c>
      <c r="S56">
        <v>8.75</v>
      </c>
      <c r="T56">
        <v>5.33</v>
      </c>
      <c r="U56">
        <v>13.59</v>
      </c>
      <c r="V56">
        <v>-1.74</v>
      </c>
      <c r="W56">
        <v>43.71</v>
      </c>
      <c r="X56">
        <v>45.45</v>
      </c>
      <c r="Y56">
        <v>-156</v>
      </c>
      <c r="Z56">
        <v>542</v>
      </c>
      <c r="AA56">
        <v>698</v>
      </c>
      <c r="AB56">
        <v>29.18</v>
      </c>
      <c r="AC56">
        <v>37.57</v>
      </c>
      <c r="AD56">
        <v>66.75</v>
      </c>
      <c r="AE56">
        <v>100</v>
      </c>
      <c r="AF56">
        <v>-0.86</v>
      </c>
      <c r="AG56">
        <v>46.7</v>
      </c>
      <c r="AH56">
        <v>-190</v>
      </c>
      <c r="AI56">
        <v>1047</v>
      </c>
      <c r="AJ56">
        <v>1237</v>
      </c>
      <c r="AK56">
        <v>56.36</v>
      </c>
      <c r="AL56">
        <v>66.59</v>
      </c>
      <c r="AM56">
        <v>122.95</v>
      </c>
      <c r="AN56">
        <v>56.35</v>
      </c>
      <c r="AO56">
        <v>28</v>
      </c>
      <c r="AP56">
        <v>40</v>
      </c>
      <c r="AQ56">
        <v>139</v>
      </c>
      <c r="AR56">
        <v>-0.75</v>
      </c>
      <c r="AS56">
        <v>45.67</v>
      </c>
      <c r="AT56">
        <v>46.42</v>
      </c>
      <c r="AU56">
        <v>-151</v>
      </c>
      <c r="AV56">
        <v>796</v>
      </c>
      <c r="AW56">
        <v>947</v>
      </c>
      <c r="AX56">
        <v>42.85</v>
      </c>
      <c r="AY56">
        <v>50.98</v>
      </c>
      <c r="AZ56">
        <v>93.83</v>
      </c>
      <c r="BA56">
        <v>74.12</v>
      </c>
      <c r="BB56">
        <v>31</v>
      </c>
      <c r="BC56">
        <v>111</v>
      </c>
      <c r="BD56">
        <v>-1.02</v>
      </c>
      <c r="BE56">
        <v>45.67</v>
      </c>
      <c r="BF56">
        <v>46.69</v>
      </c>
      <c r="BG56">
        <v>-112</v>
      </c>
      <c r="BH56">
        <v>31.76</v>
      </c>
      <c r="BI56">
        <v>37.79</v>
      </c>
      <c r="BJ56">
        <v>590</v>
      </c>
      <c r="BK56">
        <v>702</v>
      </c>
      <c r="BL56">
        <v>80</v>
      </c>
      <c r="BM56">
        <v>-9.9499999999999993</v>
      </c>
      <c r="BN56">
        <v>47.57</v>
      </c>
      <c r="BO56">
        <v>2.0499999999999998</v>
      </c>
      <c r="BP56">
        <v>3.39</v>
      </c>
      <c r="BQ56">
        <v>38</v>
      </c>
      <c r="BR56">
        <v>63</v>
      </c>
      <c r="BS56">
        <v>-25</v>
      </c>
      <c r="BT56">
        <v>37.619999999999997</v>
      </c>
      <c r="BU56">
        <v>6.31</v>
      </c>
      <c r="BV56">
        <v>6.44</v>
      </c>
      <c r="BW56">
        <v>4.7699999999999996</v>
      </c>
      <c r="BX56">
        <v>91.03</v>
      </c>
      <c r="BY56">
        <v>53.91</v>
      </c>
      <c r="BZ56">
        <v>627</v>
      </c>
      <c r="CA56">
        <v>536</v>
      </c>
      <c r="CB56">
        <v>48.21</v>
      </c>
      <c r="CC56">
        <v>378</v>
      </c>
      <c r="CD56">
        <v>411</v>
      </c>
      <c r="CE56">
        <v>406</v>
      </c>
      <c r="CF56">
        <v>76</v>
      </c>
      <c r="CG56">
        <v>84</v>
      </c>
      <c r="CH56">
        <v>8</v>
      </c>
      <c r="CI56">
        <v>8</v>
      </c>
      <c r="CJ56">
        <v>73</v>
      </c>
      <c r="CK56">
        <v>15</v>
      </c>
      <c r="CL56">
        <v>60</v>
      </c>
      <c r="CM56">
        <v>7</v>
      </c>
      <c r="CN56">
        <v>13</v>
      </c>
      <c r="CO56">
        <v>0.32</v>
      </c>
      <c r="CP56">
        <v>1114.6199999999999</v>
      </c>
      <c r="CQ56">
        <v>2739.22</v>
      </c>
      <c r="CR56">
        <v>28.92</v>
      </c>
      <c r="CS56">
        <v>18.79</v>
      </c>
      <c r="CT56">
        <v>17.739999999999998</v>
      </c>
      <c r="CU56">
        <v>45.28</v>
      </c>
      <c r="CV56">
        <v>50.19</v>
      </c>
      <c r="CW56">
        <v>53.05</v>
      </c>
      <c r="CX56">
        <v>64.099999999999994</v>
      </c>
      <c r="CY56">
        <v>54.42</v>
      </c>
      <c r="CZ56">
        <v>54.01</v>
      </c>
    </row>
    <row r="57" spans="1:104">
      <c r="A57" t="s">
        <v>414</v>
      </c>
      <c r="B57" t="s">
        <v>415</v>
      </c>
      <c r="C57" t="s">
        <v>68</v>
      </c>
      <c r="D57" t="s">
        <v>393</v>
      </c>
      <c r="E57">
        <v>80</v>
      </c>
      <c r="F57">
        <v>20142015</v>
      </c>
      <c r="G57">
        <v>26</v>
      </c>
      <c r="H57">
        <v>7</v>
      </c>
      <c r="I57">
        <v>5</v>
      </c>
      <c r="J57">
        <v>10</v>
      </c>
      <c r="K57">
        <v>29</v>
      </c>
      <c r="L57">
        <v>39</v>
      </c>
      <c r="M57">
        <v>0.56000000000000005</v>
      </c>
      <c r="N57">
        <v>1.63</v>
      </c>
      <c r="O57">
        <v>2.19</v>
      </c>
      <c r="P57">
        <v>2</v>
      </c>
      <c r="Q57">
        <v>52.41</v>
      </c>
      <c r="R57">
        <v>100.6</v>
      </c>
      <c r="S57">
        <v>8.33</v>
      </c>
      <c r="T57">
        <v>8.4499999999999993</v>
      </c>
      <c r="U57">
        <v>13.37</v>
      </c>
      <c r="V57">
        <v>4.0999999999999996</v>
      </c>
      <c r="W57">
        <v>53.24</v>
      </c>
      <c r="X57">
        <v>49.14</v>
      </c>
      <c r="Y57">
        <v>59</v>
      </c>
      <c r="Z57">
        <v>485</v>
      </c>
      <c r="AA57">
        <v>426</v>
      </c>
      <c r="AB57">
        <v>27.22</v>
      </c>
      <c r="AC57">
        <v>23.9</v>
      </c>
      <c r="AD57">
        <v>51.12</v>
      </c>
      <c r="AE57">
        <v>104</v>
      </c>
      <c r="AF57">
        <v>3.93</v>
      </c>
      <c r="AG57">
        <v>48.48</v>
      </c>
      <c r="AH57">
        <v>96</v>
      </c>
      <c r="AI57">
        <v>1044</v>
      </c>
      <c r="AJ57">
        <v>948</v>
      </c>
      <c r="AK57">
        <v>58.58</v>
      </c>
      <c r="AL57">
        <v>53.2</v>
      </c>
      <c r="AM57">
        <v>111.78</v>
      </c>
      <c r="AN57">
        <v>57.28</v>
      </c>
      <c r="AO57">
        <v>41</v>
      </c>
      <c r="AP57">
        <v>11</v>
      </c>
      <c r="AQ57">
        <v>198</v>
      </c>
      <c r="AR57">
        <v>3.54</v>
      </c>
      <c r="AS57">
        <v>51.96</v>
      </c>
      <c r="AT57">
        <v>48.41</v>
      </c>
      <c r="AU57">
        <v>59</v>
      </c>
      <c r="AV57">
        <v>783</v>
      </c>
      <c r="AW57">
        <v>724</v>
      </c>
      <c r="AX57">
        <v>43.94</v>
      </c>
      <c r="AY57">
        <v>40.630000000000003</v>
      </c>
      <c r="AZ57">
        <v>84.57</v>
      </c>
      <c r="BA57">
        <v>76.37</v>
      </c>
      <c r="BB57">
        <v>37</v>
      </c>
      <c r="BC57">
        <v>157</v>
      </c>
      <c r="BD57">
        <v>5.26</v>
      </c>
      <c r="BE57">
        <v>54.36</v>
      </c>
      <c r="BF57">
        <v>49.1</v>
      </c>
      <c r="BG57">
        <v>96</v>
      </c>
      <c r="BH57">
        <v>33.56</v>
      </c>
      <c r="BI57">
        <v>28.17</v>
      </c>
      <c r="BJ57">
        <v>598</v>
      </c>
      <c r="BK57">
        <v>502</v>
      </c>
      <c r="BL57">
        <v>120</v>
      </c>
      <c r="BM57">
        <v>-0.6</v>
      </c>
      <c r="BN57">
        <v>56.6</v>
      </c>
      <c r="BO57">
        <v>3.14</v>
      </c>
      <c r="BP57">
        <v>2.4700000000000002</v>
      </c>
      <c r="BQ57">
        <v>56</v>
      </c>
      <c r="BR57">
        <v>44</v>
      </c>
      <c r="BS57">
        <v>12</v>
      </c>
      <c r="BT57">
        <v>56</v>
      </c>
      <c r="BU57">
        <v>6.37</v>
      </c>
      <c r="BV57">
        <v>9.36</v>
      </c>
      <c r="BW57">
        <v>7.15</v>
      </c>
      <c r="BX57">
        <v>91.24</v>
      </c>
      <c r="BY57">
        <v>47.98</v>
      </c>
      <c r="BZ57">
        <v>535</v>
      </c>
      <c r="CA57">
        <v>580</v>
      </c>
      <c r="CB57">
        <v>55.56</v>
      </c>
      <c r="CC57">
        <v>430</v>
      </c>
      <c r="CD57">
        <v>379</v>
      </c>
      <c r="CE57">
        <v>344</v>
      </c>
      <c r="CF57">
        <v>101</v>
      </c>
      <c r="CG57">
        <v>52</v>
      </c>
      <c r="CH57">
        <v>11</v>
      </c>
      <c r="CI57">
        <v>18</v>
      </c>
      <c r="CJ57">
        <v>110</v>
      </c>
      <c r="CK57">
        <v>25</v>
      </c>
      <c r="CL57">
        <v>39</v>
      </c>
      <c r="CM57">
        <v>15</v>
      </c>
      <c r="CN57">
        <v>17</v>
      </c>
      <c r="CO57">
        <v>0.11</v>
      </c>
      <c r="CP57">
        <v>1069.23</v>
      </c>
      <c r="CQ57">
        <v>2834.43</v>
      </c>
      <c r="CR57">
        <v>27.39</v>
      </c>
      <c r="CS57">
        <v>18.28</v>
      </c>
      <c r="CT57">
        <v>17.68</v>
      </c>
      <c r="CU57">
        <v>50.16</v>
      </c>
      <c r="CV57">
        <v>50.37</v>
      </c>
      <c r="CW57">
        <v>55.78</v>
      </c>
      <c r="CX57">
        <v>55.42</v>
      </c>
      <c r="CY57">
        <v>54.85</v>
      </c>
      <c r="CZ57">
        <v>54.04</v>
      </c>
    </row>
    <row r="58" spans="1:104">
      <c r="A58" t="s">
        <v>713</v>
      </c>
      <c r="B58" t="s">
        <v>714</v>
      </c>
      <c r="C58" t="s">
        <v>62</v>
      </c>
      <c r="D58" t="s">
        <v>71</v>
      </c>
      <c r="E58">
        <v>70</v>
      </c>
      <c r="F58">
        <v>20142015</v>
      </c>
      <c r="G58">
        <v>27</v>
      </c>
      <c r="H58">
        <v>1.5</v>
      </c>
      <c r="I58">
        <v>1.25</v>
      </c>
      <c r="J58">
        <v>1</v>
      </c>
      <c r="K58">
        <v>18</v>
      </c>
      <c r="L58">
        <v>19</v>
      </c>
      <c r="M58">
        <v>0.05</v>
      </c>
      <c r="N58">
        <v>0.9</v>
      </c>
      <c r="O58">
        <v>0.95</v>
      </c>
      <c r="P58">
        <v>-4</v>
      </c>
      <c r="Q58">
        <v>50.44</v>
      </c>
      <c r="R58">
        <v>99.94</v>
      </c>
      <c r="S58">
        <v>1.25</v>
      </c>
      <c r="T58">
        <v>-6.11</v>
      </c>
      <c r="U58">
        <v>17.21</v>
      </c>
      <c r="V58">
        <v>-1.78</v>
      </c>
      <c r="W58">
        <v>49.63</v>
      </c>
      <c r="X58">
        <v>51.4</v>
      </c>
      <c r="Y58">
        <v>-8</v>
      </c>
      <c r="Z58">
        <v>532</v>
      </c>
      <c r="AA58">
        <v>540</v>
      </c>
      <c r="AB58">
        <v>26.49</v>
      </c>
      <c r="AC58">
        <v>26.89</v>
      </c>
      <c r="AD58">
        <v>53.38</v>
      </c>
      <c r="AE58">
        <v>37</v>
      </c>
      <c r="AF58">
        <v>-1.57</v>
      </c>
      <c r="AG58">
        <v>52.01</v>
      </c>
      <c r="AH58">
        <v>20</v>
      </c>
      <c r="AI58">
        <v>1148</v>
      </c>
      <c r="AJ58">
        <v>1128</v>
      </c>
      <c r="AK58">
        <v>57.17</v>
      </c>
      <c r="AL58">
        <v>56.17</v>
      </c>
      <c r="AM58">
        <v>113.34</v>
      </c>
      <c r="AN58">
        <v>51.31</v>
      </c>
      <c r="AO58">
        <v>67</v>
      </c>
      <c r="AP58">
        <v>96</v>
      </c>
      <c r="AQ58">
        <v>185</v>
      </c>
      <c r="AR58">
        <v>-1.67</v>
      </c>
      <c r="AS58">
        <v>50</v>
      </c>
      <c r="AT58">
        <v>51.67</v>
      </c>
      <c r="AU58">
        <v>0</v>
      </c>
      <c r="AV58">
        <v>818</v>
      </c>
      <c r="AW58">
        <v>818</v>
      </c>
      <c r="AX58">
        <v>40.74</v>
      </c>
      <c r="AY58">
        <v>40.74</v>
      </c>
      <c r="AZ58">
        <v>81.47</v>
      </c>
      <c r="BA58">
        <v>72</v>
      </c>
      <c r="BB58">
        <v>38</v>
      </c>
      <c r="BC58">
        <v>118</v>
      </c>
      <c r="BD58">
        <v>0.8</v>
      </c>
      <c r="BE58">
        <v>51.31</v>
      </c>
      <c r="BF58">
        <v>50.51</v>
      </c>
      <c r="BG58">
        <v>30</v>
      </c>
      <c r="BH58">
        <v>29.33</v>
      </c>
      <c r="BI58">
        <v>27.84</v>
      </c>
      <c r="BJ58">
        <v>589</v>
      </c>
      <c r="BK58">
        <v>559</v>
      </c>
      <c r="BL58">
        <v>80</v>
      </c>
      <c r="BM58">
        <v>6.31</v>
      </c>
      <c r="BN58">
        <v>44.81</v>
      </c>
      <c r="BO58">
        <v>2.29</v>
      </c>
      <c r="BP58">
        <v>2.19</v>
      </c>
      <c r="BQ58">
        <v>46</v>
      </c>
      <c r="BR58">
        <v>44</v>
      </c>
      <c r="BS58">
        <v>2</v>
      </c>
      <c r="BT58">
        <v>51.11</v>
      </c>
      <c r="BU58">
        <v>0.85</v>
      </c>
      <c r="BV58">
        <v>7.81</v>
      </c>
      <c r="BW58">
        <v>5.62</v>
      </c>
      <c r="BX58">
        <v>92.13</v>
      </c>
      <c r="BY58">
        <v>40</v>
      </c>
      <c r="BZ58">
        <v>0</v>
      </c>
      <c r="CA58">
        <v>0</v>
      </c>
      <c r="CB58">
        <v>44.6</v>
      </c>
      <c r="CC58">
        <v>372</v>
      </c>
      <c r="CD58">
        <v>471</v>
      </c>
      <c r="CE58">
        <v>462</v>
      </c>
      <c r="CF58">
        <v>71</v>
      </c>
      <c r="CG58">
        <v>130</v>
      </c>
      <c r="CH58">
        <v>6</v>
      </c>
      <c r="CI58">
        <v>12</v>
      </c>
      <c r="CJ58">
        <v>79</v>
      </c>
      <c r="CK58">
        <v>34</v>
      </c>
      <c r="CL58">
        <v>16</v>
      </c>
      <c r="CM58">
        <v>12</v>
      </c>
      <c r="CN58">
        <v>8</v>
      </c>
      <c r="CO58">
        <v>-0.2</v>
      </c>
      <c r="CP58">
        <v>1204.83</v>
      </c>
      <c r="CQ58">
        <v>2204.2399999999998</v>
      </c>
      <c r="CR58">
        <v>35.340000000000003</v>
      </c>
      <c r="CS58">
        <v>16.86</v>
      </c>
      <c r="CT58">
        <v>17.64</v>
      </c>
      <c r="CU58">
        <v>51.94</v>
      </c>
      <c r="CV58">
        <v>50.14</v>
      </c>
      <c r="CW58">
        <v>59.79</v>
      </c>
      <c r="CX58">
        <v>55.34</v>
      </c>
      <c r="CY58">
        <v>54.6</v>
      </c>
      <c r="CZ58">
        <v>54.29</v>
      </c>
    </row>
    <row r="59" spans="1:104">
      <c r="A59" t="s">
        <v>1222</v>
      </c>
      <c r="B59" t="s">
        <v>1223</v>
      </c>
      <c r="C59" t="s">
        <v>62</v>
      </c>
      <c r="D59" t="s">
        <v>1224</v>
      </c>
      <c r="E59">
        <v>44</v>
      </c>
      <c r="F59">
        <v>20142015</v>
      </c>
      <c r="G59">
        <v>35</v>
      </c>
      <c r="H59">
        <v>3.75</v>
      </c>
      <c r="I59">
        <v>3.875</v>
      </c>
      <c r="J59">
        <v>2</v>
      </c>
      <c r="K59">
        <v>6</v>
      </c>
      <c r="L59">
        <v>8</v>
      </c>
      <c r="M59">
        <v>0.17</v>
      </c>
      <c r="N59">
        <v>0.51</v>
      </c>
      <c r="O59">
        <v>0.68</v>
      </c>
      <c r="P59">
        <v>-10</v>
      </c>
      <c r="Q59">
        <v>44.87</v>
      </c>
      <c r="R59">
        <v>98.89</v>
      </c>
      <c r="S59">
        <v>7.14</v>
      </c>
      <c r="T59">
        <v>-4.05</v>
      </c>
      <c r="U59">
        <v>15.93</v>
      </c>
      <c r="V59">
        <v>-2.34</v>
      </c>
      <c r="W59">
        <v>46.43</v>
      </c>
      <c r="X59">
        <v>48.76</v>
      </c>
      <c r="Y59">
        <v>-46</v>
      </c>
      <c r="Z59">
        <v>299</v>
      </c>
      <c r="AA59">
        <v>345</v>
      </c>
      <c r="AB59">
        <v>25.59</v>
      </c>
      <c r="AC59">
        <v>29.53</v>
      </c>
      <c r="AD59">
        <v>55.12</v>
      </c>
      <c r="AE59">
        <v>21</v>
      </c>
      <c r="AF59">
        <v>-6.09</v>
      </c>
      <c r="AG59">
        <v>50.96</v>
      </c>
      <c r="AH59">
        <v>-127</v>
      </c>
      <c r="AI59">
        <v>556</v>
      </c>
      <c r="AJ59">
        <v>683</v>
      </c>
      <c r="AK59">
        <v>47.59</v>
      </c>
      <c r="AL59">
        <v>58.46</v>
      </c>
      <c r="AM59">
        <v>106.04</v>
      </c>
      <c r="AN59">
        <v>55.58</v>
      </c>
      <c r="AO59">
        <v>32</v>
      </c>
      <c r="AP59">
        <v>56</v>
      </c>
      <c r="AQ59">
        <v>79</v>
      </c>
      <c r="AR59">
        <v>-6.68</v>
      </c>
      <c r="AS59">
        <v>44.19</v>
      </c>
      <c r="AT59">
        <v>50.87</v>
      </c>
      <c r="AU59">
        <v>-108</v>
      </c>
      <c r="AV59">
        <v>411</v>
      </c>
      <c r="AW59">
        <v>519</v>
      </c>
      <c r="AX59">
        <v>35.18</v>
      </c>
      <c r="AY59">
        <v>44.42</v>
      </c>
      <c r="AZ59">
        <v>79.599999999999994</v>
      </c>
      <c r="BA59">
        <v>75.180000000000007</v>
      </c>
      <c r="BB59">
        <v>19</v>
      </c>
      <c r="BC59">
        <v>47</v>
      </c>
      <c r="BD59">
        <v>-4.9000000000000004</v>
      </c>
      <c r="BE59">
        <v>45.18</v>
      </c>
      <c r="BF59">
        <v>50.08</v>
      </c>
      <c r="BG59">
        <v>-66</v>
      </c>
      <c r="BH59">
        <v>26.45</v>
      </c>
      <c r="BI59">
        <v>32.1</v>
      </c>
      <c r="BJ59">
        <v>309</v>
      </c>
      <c r="BK59">
        <v>375</v>
      </c>
      <c r="BL59">
        <v>28</v>
      </c>
      <c r="BM59">
        <v>-6.42</v>
      </c>
      <c r="BN59">
        <v>49.09</v>
      </c>
      <c r="BO59">
        <v>2.74</v>
      </c>
      <c r="BP59">
        <v>3.68</v>
      </c>
      <c r="BQ59">
        <v>32</v>
      </c>
      <c r="BR59">
        <v>43</v>
      </c>
      <c r="BS59">
        <v>-11</v>
      </c>
      <c r="BT59">
        <v>42.67</v>
      </c>
      <c r="BU59">
        <v>4.26</v>
      </c>
      <c r="BV59">
        <v>10.36</v>
      </c>
      <c r="BW59">
        <v>7.79</v>
      </c>
      <c r="BX59">
        <v>88.53</v>
      </c>
      <c r="BY59">
        <v>40</v>
      </c>
      <c r="BZ59">
        <v>0</v>
      </c>
      <c r="CA59">
        <v>0</v>
      </c>
      <c r="CB59">
        <v>44.86</v>
      </c>
      <c r="CC59">
        <v>179</v>
      </c>
      <c r="CD59">
        <v>281</v>
      </c>
      <c r="CE59">
        <v>220</v>
      </c>
      <c r="CF59">
        <v>76</v>
      </c>
      <c r="CG59">
        <v>54</v>
      </c>
      <c r="CH59">
        <v>3</v>
      </c>
      <c r="CI59">
        <v>3</v>
      </c>
      <c r="CJ59">
        <v>26</v>
      </c>
      <c r="CK59">
        <v>15</v>
      </c>
      <c r="CL59">
        <v>8</v>
      </c>
      <c r="CM59">
        <v>12</v>
      </c>
      <c r="CN59">
        <v>2</v>
      </c>
      <c r="CO59">
        <v>-0.86</v>
      </c>
      <c r="CP59">
        <v>701.03</v>
      </c>
      <c r="CQ59">
        <v>1351.24</v>
      </c>
      <c r="CR59">
        <v>34.159999999999997</v>
      </c>
      <c r="CS59">
        <v>16.420000000000002</v>
      </c>
      <c r="CT59">
        <v>17.260000000000002</v>
      </c>
      <c r="CU59">
        <v>48.92</v>
      </c>
      <c r="CV59">
        <v>49.83</v>
      </c>
      <c r="CW59">
        <v>53.29</v>
      </c>
      <c r="CX59">
        <v>55.64</v>
      </c>
      <c r="CY59">
        <v>54.09</v>
      </c>
      <c r="CZ59">
        <v>54.46</v>
      </c>
    </row>
    <row r="60" spans="1:104">
      <c r="A60" t="s">
        <v>1313</v>
      </c>
      <c r="B60" t="s">
        <v>1314</v>
      </c>
      <c r="C60" t="s">
        <v>97</v>
      </c>
      <c r="D60" t="s">
        <v>976</v>
      </c>
      <c r="E60">
        <v>57</v>
      </c>
      <c r="F60">
        <v>20142015</v>
      </c>
      <c r="G60">
        <v>36</v>
      </c>
      <c r="H60">
        <v>4</v>
      </c>
      <c r="I60">
        <v>4</v>
      </c>
      <c r="J60">
        <v>7</v>
      </c>
      <c r="K60">
        <v>4</v>
      </c>
      <c r="L60">
        <v>11</v>
      </c>
      <c r="M60">
        <v>0.7</v>
      </c>
      <c r="N60">
        <v>0.4</v>
      </c>
      <c r="O60">
        <v>1.1000000000000001</v>
      </c>
      <c r="P60">
        <v>3</v>
      </c>
      <c r="Q60">
        <v>41.63</v>
      </c>
      <c r="R60">
        <v>98.55</v>
      </c>
      <c r="S60">
        <v>11.29</v>
      </c>
      <c r="T60">
        <v>6.03</v>
      </c>
      <c r="U60">
        <v>10.53</v>
      </c>
      <c r="V60">
        <v>-3.92</v>
      </c>
      <c r="W60">
        <v>40.68</v>
      </c>
      <c r="X60">
        <v>44.6</v>
      </c>
      <c r="Y60">
        <v>-93</v>
      </c>
      <c r="Z60">
        <v>203</v>
      </c>
      <c r="AA60">
        <v>296</v>
      </c>
      <c r="AB60">
        <v>20.3</v>
      </c>
      <c r="AC60">
        <v>29.6</v>
      </c>
      <c r="AD60">
        <v>49.89</v>
      </c>
      <c r="AE60">
        <v>55</v>
      </c>
      <c r="AF60">
        <v>-2.19</v>
      </c>
      <c r="AG60">
        <v>43.81</v>
      </c>
      <c r="AH60">
        <v>-177</v>
      </c>
      <c r="AI60">
        <v>440</v>
      </c>
      <c r="AJ60">
        <v>617</v>
      </c>
      <c r="AK60">
        <v>43.99</v>
      </c>
      <c r="AL60">
        <v>61.69</v>
      </c>
      <c r="AM60">
        <v>105.68</v>
      </c>
      <c r="AN60">
        <v>60</v>
      </c>
      <c r="AO60">
        <v>11</v>
      </c>
      <c r="AP60">
        <v>8</v>
      </c>
      <c r="AQ60">
        <v>97</v>
      </c>
      <c r="AR60">
        <v>-1.61</v>
      </c>
      <c r="AS60">
        <v>42.62</v>
      </c>
      <c r="AT60">
        <v>44.24</v>
      </c>
      <c r="AU60">
        <v>-118</v>
      </c>
      <c r="AV60">
        <v>341</v>
      </c>
      <c r="AW60">
        <v>459</v>
      </c>
      <c r="AX60">
        <v>34.090000000000003</v>
      </c>
      <c r="AY60">
        <v>45.89</v>
      </c>
      <c r="AZ60">
        <v>79.989999999999995</v>
      </c>
      <c r="BA60">
        <v>77.42</v>
      </c>
      <c r="BB60">
        <v>24</v>
      </c>
      <c r="BC60">
        <v>86</v>
      </c>
      <c r="BD60">
        <v>-0.72</v>
      </c>
      <c r="BE60">
        <v>44.75</v>
      </c>
      <c r="BF60">
        <v>45.47</v>
      </c>
      <c r="BG60">
        <v>-62</v>
      </c>
      <c r="BH60">
        <v>26.4</v>
      </c>
      <c r="BI60">
        <v>32.590000000000003</v>
      </c>
      <c r="BJ60">
        <v>264</v>
      </c>
      <c r="BK60">
        <v>326</v>
      </c>
      <c r="BL60">
        <v>62</v>
      </c>
      <c r="BM60">
        <v>-12.9</v>
      </c>
      <c r="BN60">
        <v>51.79</v>
      </c>
      <c r="BO60">
        <v>1.4</v>
      </c>
      <c r="BP60">
        <v>2.2000000000000002</v>
      </c>
      <c r="BQ60">
        <v>14</v>
      </c>
      <c r="BR60">
        <v>22</v>
      </c>
      <c r="BS60">
        <v>-8</v>
      </c>
      <c r="BT60">
        <v>38.89</v>
      </c>
      <c r="BU60">
        <v>8.14</v>
      </c>
      <c r="BV60">
        <v>5.3</v>
      </c>
      <c r="BW60">
        <v>4.1100000000000003</v>
      </c>
      <c r="BX60">
        <v>93.25</v>
      </c>
      <c r="BY60">
        <v>52</v>
      </c>
      <c r="BZ60">
        <v>10</v>
      </c>
      <c r="CA60">
        <v>9</v>
      </c>
      <c r="CB60">
        <v>50.63</v>
      </c>
      <c r="CC60">
        <v>202</v>
      </c>
      <c r="CD60">
        <v>182</v>
      </c>
      <c r="CE60">
        <v>197</v>
      </c>
      <c r="CF60">
        <v>18</v>
      </c>
      <c r="CG60">
        <v>31</v>
      </c>
      <c r="CH60">
        <v>1</v>
      </c>
      <c r="CI60">
        <v>3</v>
      </c>
      <c r="CJ60">
        <v>55</v>
      </c>
      <c r="CK60">
        <v>8</v>
      </c>
      <c r="CL60">
        <v>21</v>
      </c>
      <c r="CM60">
        <v>4</v>
      </c>
      <c r="CN60">
        <v>7</v>
      </c>
      <c r="CO60">
        <v>0.3</v>
      </c>
      <c r="CP60">
        <v>600.1</v>
      </c>
      <c r="CQ60">
        <v>2146.58</v>
      </c>
      <c r="CR60">
        <v>21.85</v>
      </c>
      <c r="CS60">
        <v>17.34</v>
      </c>
      <c r="CT60">
        <v>17.04</v>
      </c>
      <c r="CU60">
        <v>44.95</v>
      </c>
      <c r="CV60">
        <v>50.1</v>
      </c>
      <c r="CW60">
        <v>48.67</v>
      </c>
      <c r="CX60">
        <v>59.61</v>
      </c>
      <c r="CY60">
        <v>53.79</v>
      </c>
      <c r="CZ60">
        <v>53.57</v>
      </c>
    </row>
    <row r="61" spans="1:104">
      <c r="A61" t="s">
        <v>644</v>
      </c>
      <c r="B61" t="s">
        <v>645</v>
      </c>
      <c r="C61" t="s">
        <v>62</v>
      </c>
      <c r="D61" t="s">
        <v>204</v>
      </c>
      <c r="E61">
        <v>71</v>
      </c>
      <c r="F61">
        <v>20142015</v>
      </c>
      <c r="G61">
        <v>21</v>
      </c>
      <c r="H61">
        <v>0.92500000000000004</v>
      </c>
      <c r="I61">
        <v>0.92500000000000004</v>
      </c>
      <c r="J61">
        <v>2</v>
      </c>
      <c r="K61">
        <v>10</v>
      </c>
      <c r="L61">
        <v>12</v>
      </c>
      <c r="M61">
        <v>0.09</v>
      </c>
      <c r="N61">
        <v>0.43</v>
      </c>
      <c r="O61">
        <v>0.52</v>
      </c>
      <c r="P61">
        <v>-1</v>
      </c>
      <c r="Q61">
        <v>50.74</v>
      </c>
      <c r="R61">
        <v>101.79</v>
      </c>
      <c r="S61">
        <v>2.7</v>
      </c>
      <c r="T61">
        <v>0.87</v>
      </c>
      <c r="U61">
        <v>19.600000000000001</v>
      </c>
      <c r="V61">
        <v>0.39</v>
      </c>
      <c r="W61">
        <v>52.63</v>
      </c>
      <c r="X61">
        <v>52.24</v>
      </c>
      <c r="Y61">
        <v>59</v>
      </c>
      <c r="Z61">
        <v>590</v>
      </c>
      <c r="AA61">
        <v>531</v>
      </c>
      <c r="AB61">
        <v>25.43</v>
      </c>
      <c r="AC61">
        <v>22.89</v>
      </c>
      <c r="AD61">
        <v>48.32</v>
      </c>
      <c r="AE61">
        <v>28</v>
      </c>
      <c r="AF61">
        <v>0.12</v>
      </c>
      <c r="AG61">
        <v>50.62</v>
      </c>
      <c r="AH61">
        <v>36</v>
      </c>
      <c r="AI61">
        <v>1242</v>
      </c>
      <c r="AJ61">
        <v>1206</v>
      </c>
      <c r="AK61">
        <v>53.54</v>
      </c>
      <c r="AL61">
        <v>51.99</v>
      </c>
      <c r="AM61">
        <v>105.53</v>
      </c>
      <c r="AN61">
        <v>55.88</v>
      </c>
      <c r="AO61">
        <v>51</v>
      </c>
      <c r="AP61">
        <v>95</v>
      </c>
      <c r="AQ61">
        <v>150</v>
      </c>
      <c r="AR61">
        <v>1.1000000000000001</v>
      </c>
      <c r="AS61">
        <v>52.18</v>
      </c>
      <c r="AT61">
        <v>51.07</v>
      </c>
      <c r="AU61">
        <v>79</v>
      </c>
      <c r="AV61">
        <v>946</v>
      </c>
      <c r="AW61">
        <v>867</v>
      </c>
      <c r="AX61">
        <v>40.78</v>
      </c>
      <c r="AY61">
        <v>37.369999999999997</v>
      </c>
      <c r="AZ61">
        <v>78.150000000000006</v>
      </c>
      <c r="BA61">
        <v>73.36</v>
      </c>
      <c r="BB61">
        <v>25</v>
      </c>
      <c r="BC61">
        <v>99</v>
      </c>
      <c r="BD61">
        <v>3.23</v>
      </c>
      <c r="BE61">
        <v>53.88</v>
      </c>
      <c r="BF61">
        <v>50.65</v>
      </c>
      <c r="BG61">
        <v>100</v>
      </c>
      <c r="BH61">
        <v>29.92</v>
      </c>
      <c r="BI61">
        <v>25.61</v>
      </c>
      <c r="BJ61">
        <v>694</v>
      </c>
      <c r="BK61">
        <v>594</v>
      </c>
      <c r="BL61">
        <v>74</v>
      </c>
      <c r="BM61">
        <v>10.96</v>
      </c>
      <c r="BN61">
        <v>48.84</v>
      </c>
      <c r="BO61">
        <v>2.5</v>
      </c>
      <c r="BP61">
        <v>1.68</v>
      </c>
      <c r="BQ61">
        <v>58</v>
      </c>
      <c r="BR61">
        <v>39</v>
      </c>
      <c r="BS61">
        <v>19</v>
      </c>
      <c r="BT61">
        <v>59.79</v>
      </c>
      <c r="BU61">
        <v>2.02</v>
      </c>
      <c r="BV61">
        <v>8.36</v>
      </c>
      <c r="BW61">
        <v>6.13</v>
      </c>
      <c r="BX61">
        <v>93.43</v>
      </c>
      <c r="BY61">
        <v>40</v>
      </c>
      <c r="BZ61">
        <v>0</v>
      </c>
      <c r="CA61">
        <v>0</v>
      </c>
      <c r="CB61">
        <v>51.35</v>
      </c>
      <c r="CC61">
        <v>455</v>
      </c>
      <c r="CD61">
        <v>566</v>
      </c>
      <c r="CE61">
        <v>431</v>
      </c>
      <c r="CF61">
        <v>26</v>
      </c>
      <c r="CG61">
        <v>76</v>
      </c>
      <c r="CH61">
        <v>4</v>
      </c>
      <c r="CI61">
        <v>6</v>
      </c>
      <c r="CJ61">
        <v>72</v>
      </c>
      <c r="CK61">
        <v>24</v>
      </c>
      <c r="CL61">
        <v>28</v>
      </c>
      <c r="CM61">
        <v>2</v>
      </c>
      <c r="CN61">
        <v>1</v>
      </c>
      <c r="CO61">
        <v>-0.04</v>
      </c>
      <c r="CP61">
        <v>1391.88</v>
      </c>
      <c r="CQ61">
        <v>2017.12</v>
      </c>
      <c r="CR61">
        <v>40.83</v>
      </c>
      <c r="CS61">
        <v>17.760000000000002</v>
      </c>
      <c r="CT61">
        <v>17.48</v>
      </c>
      <c r="CU61">
        <v>51.1</v>
      </c>
      <c r="CV61">
        <v>50.08</v>
      </c>
      <c r="CW61">
        <v>54.66</v>
      </c>
      <c r="CX61">
        <v>52.3</v>
      </c>
      <c r="CY61">
        <v>54.78</v>
      </c>
      <c r="CZ61">
        <v>54.62</v>
      </c>
    </row>
    <row r="62" spans="1:104">
      <c r="A62" t="s">
        <v>1370</v>
      </c>
      <c r="B62" t="s">
        <v>1371</v>
      </c>
      <c r="C62" t="s">
        <v>62</v>
      </c>
      <c r="D62" t="s">
        <v>1056</v>
      </c>
      <c r="E62">
        <v>81</v>
      </c>
      <c r="F62">
        <v>20142015</v>
      </c>
      <c r="G62">
        <v>24</v>
      </c>
      <c r="H62">
        <v>2.5</v>
      </c>
      <c r="I62">
        <v>2.125</v>
      </c>
      <c r="J62">
        <v>4</v>
      </c>
      <c r="K62">
        <v>12</v>
      </c>
      <c r="L62">
        <v>16</v>
      </c>
      <c r="M62">
        <v>0.15</v>
      </c>
      <c r="N62">
        <v>0.46</v>
      </c>
      <c r="O62">
        <v>0.61</v>
      </c>
      <c r="P62">
        <v>6</v>
      </c>
      <c r="Q62">
        <v>45.43</v>
      </c>
      <c r="R62">
        <v>101.59</v>
      </c>
      <c r="S62">
        <v>4.4400000000000004</v>
      </c>
      <c r="T62">
        <v>-8.44</v>
      </c>
      <c r="U62">
        <v>19.34</v>
      </c>
      <c r="V62">
        <v>1.83</v>
      </c>
      <c r="W62">
        <v>46.13</v>
      </c>
      <c r="X62">
        <v>44.3</v>
      </c>
      <c r="Y62">
        <v>-106</v>
      </c>
      <c r="Z62">
        <v>632</v>
      </c>
      <c r="AA62">
        <v>738</v>
      </c>
      <c r="AB62">
        <v>24.2</v>
      </c>
      <c r="AC62">
        <v>28.26</v>
      </c>
      <c r="AD62">
        <v>52.46</v>
      </c>
      <c r="AE62">
        <v>57</v>
      </c>
      <c r="AF62">
        <v>1.79</v>
      </c>
      <c r="AG62">
        <v>43.63</v>
      </c>
      <c r="AH62">
        <v>-265</v>
      </c>
      <c r="AI62">
        <v>1317</v>
      </c>
      <c r="AJ62">
        <v>1582</v>
      </c>
      <c r="AK62">
        <v>50.43</v>
      </c>
      <c r="AL62">
        <v>60.58</v>
      </c>
      <c r="AM62">
        <v>111.01</v>
      </c>
      <c r="AN62">
        <v>50.34</v>
      </c>
      <c r="AO62">
        <v>65</v>
      </c>
      <c r="AP62">
        <v>156</v>
      </c>
      <c r="AQ62">
        <v>189</v>
      </c>
      <c r="AR62">
        <v>0.61</v>
      </c>
      <c r="AS62">
        <v>45.98</v>
      </c>
      <c r="AT62">
        <v>45.38</v>
      </c>
      <c r="AU62">
        <v>-164</v>
      </c>
      <c r="AV62">
        <v>939</v>
      </c>
      <c r="AW62">
        <v>1103</v>
      </c>
      <c r="AX62">
        <v>35.96</v>
      </c>
      <c r="AY62">
        <v>42.24</v>
      </c>
      <c r="AZ62">
        <v>78.19</v>
      </c>
      <c r="BA62">
        <v>70.61</v>
      </c>
      <c r="BB62">
        <v>34</v>
      </c>
      <c r="BC62">
        <v>124</v>
      </c>
      <c r="BD62">
        <v>0.05</v>
      </c>
      <c r="BE62">
        <v>46.17</v>
      </c>
      <c r="BF62">
        <v>46.12</v>
      </c>
      <c r="BG62">
        <v>-110</v>
      </c>
      <c r="BH62">
        <v>25.39</v>
      </c>
      <c r="BI62">
        <v>29.6</v>
      </c>
      <c r="BJ62">
        <v>663</v>
      </c>
      <c r="BK62">
        <v>773</v>
      </c>
      <c r="BL62">
        <v>90</v>
      </c>
      <c r="BM62">
        <v>1.64</v>
      </c>
      <c r="BN62">
        <v>49.74</v>
      </c>
      <c r="BO62">
        <v>2.14</v>
      </c>
      <c r="BP62">
        <v>2.0299999999999998</v>
      </c>
      <c r="BQ62">
        <v>56</v>
      </c>
      <c r="BR62">
        <v>53</v>
      </c>
      <c r="BS62">
        <v>3</v>
      </c>
      <c r="BT62">
        <v>51.38</v>
      </c>
      <c r="BU62">
        <v>3.23</v>
      </c>
      <c r="BV62">
        <v>8.4499999999999993</v>
      </c>
      <c r="BW62">
        <v>5.96</v>
      </c>
      <c r="BX62">
        <v>93.14</v>
      </c>
      <c r="BY62">
        <v>40</v>
      </c>
      <c r="BZ62">
        <v>0</v>
      </c>
      <c r="CA62">
        <v>0</v>
      </c>
      <c r="CB62">
        <v>40.200000000000003</v>
      </c>
      <c r="CC62">
        <v>437</v>
      </c>
      <c r="CD62">
        <v>540</v>
      </c>
      <c r="CE62">
        <v>650</v>
      </c>
      <c r="CF62">
        <v>24</v>
      </c>
      <c r="CG62">
        <v>92</v>
      </c>
      <c r="CH62">
        <v>5</v>
      </c>
      <c r="CI62">
        <v>7</v>
      </c>
      <c r="CJ62">
        <v>86</v>
      </c>
      <c r="CK62">
        <v>72</v>
      </c>
      <c r="CL62">
        <v>53</v>
      </c>
      <c r="CM62">
        <v>7</v>
      </c>
      <c r="CN62">
        <v>13</v>
      </c>
      <c r="CO62">
        <v>0.23</v>
      </c>
      <c r="CP62">
        <v>1566.92</v>
      </c>
      <c r="CQ62">
        <v>2397.5300000000002</v>
      </c>
      <c r="CR62">
        <v>39.520000000000003</v>
      </c>
      <c r="CS62">
        <v>17.11</v>
      </c>
      <c r="CT62">
        <v>17.77</v>
      </c>
      <c r="CU62">
        <v>46.18</v>
      </c>
      <c r="CV62">
        <v>50.57</v>
      </c>
      <c r="CW62">
        <v>50.54</v>
      </c>
      <c r="CX62">
        <v>58.9</v>
      </c>
      <c r="CY62">
        <v>55.29</v>
      </c>
      <c r="CZ62">
        <v>54.03</v>
      </c>
    </row>
    <row r="63" spans="1:104">
      <c r="A63" t="s">
        <v>1271</v>
      </c>
      <c r="B63" t="s">
        <v>1272</v>
      </c>
      <c r="C63" t="s">
        <v>68</v>
      </c>
      <c r="D63" t="s">
        <v>204</v>
      </c>
      <c r="E63">
        <v>73</v>
      </c>
      <c r="F63">
        <v>20142015</v>
      </c>
      <c r="G63">
        <v>30</v>
      </c>
      <c r="H63">
        <v>3</v>
      </c>
      <c r="I63">
        <v>2.8330000000000002</v>
      </c>
      <c r="J63">
        <v>8</v>
      </c>
      <c r="K63">
        <v>11</v>
      </c>
      <c r="L63">
        <v>19</v>
      </c>
      <c r="M63">
        <v>0.65</v>
      </c>
      <c r="N63">
        <v>0.89</v>
      </c>
      <c r="O63">
        <v>1.53</v>
      </c>
      <c r="P63">
        <v>-9</v>
      </c>
      <c r="Q63">
        <v>44.37</v>
      </c>
      <c r="R63">
        <v>98.49</v>
      </c>
      <c r="S63">
        <v>9.8800000000000008</v>
      </c>
      <c r="T63">
        <v>-18.45</v>
      </c>
      <c r="U63">
        <v>10.19</v>
      </c>
      <c r="V63">
        <v>-8.3800000000000008</v>
      </c>
      <c r="W63">
        <v>45.44</v>
      </c>
      <c r="X63">
        <v>53.82</v>
      </c>
      <c r="Y63">
        <v>-56</v>
      </c>
      <c r="Z63">
        <v>279</v>
      </c>
      <c r="AA63">
        <v>335</v>
      </c>
      <c r="AB63">
        <v>22.5</v>
      </c>
      <c r="AC63">
        <v>27.01</v>
      </c>
      <c r="AD63">
        <v>49.51</v>
      </c>
      <c r="AE63">
        <v>68</v>
      </c>
      <c r="AF63">
        <v>-8.74</v>
      </c>
      <c r="AG63">
        <v>53.1</v>
      </c>
      <c r="AH63">
        <v>-147</v>
      </c>
      <c r="AI63">
        <v>579</v>
      </c>
      <c r="AJ63">
        <v>726</v>
      </c>
      <c r="AK63">
        <v>46.69</v>
      </c>
      <c r="AL63">
        <v>58.54</v>
      </c>
      <c r="AM63">
        <v>105.23</v>
      </c>
      <c r="AN63">
        <v>53.89</v>
      </c>
      <c r="AO63">
        <v>24</v>
      </c>
      <c r="AP63">
        <v>43</v>
      </c>
      <c r="AQ63">
        <v>130</v>
      </c>
      <c r="AR63">
        <v>-7.8</v>
      </c>
      <c r="AS63">
        <v>46.14</v>
      </c>
      <c r="AT63">
        <v>53.94</v>
      </c>
      <c r="AU63">
        <v>-73</v>
      </c>
      <c r="AV63">
        <v>436</v>
      </c>
      <c r="AW63">
        <v>509</v>
      </c>
      <c r="AX63">
        <v>35.159999999999997</v>
      </c>
      <c r="AY63">
        <v>41.04</v>
      </c>
      <c r="AZ63">
        <v>76.2</v>
      </c>
      <c r="BA63">
        <v>71.56</v>
      </c>
      <c r="BB63">
        <v>25</v>
      </c>
      <c r="BC63">
        <v>106</v>
      </c>
      <c r="BD63">
        <v>-7.9</v>
      </c>
      <c r="BE63">
        <v>46.15</v>
      </c>
      <c r="BF63">
        <v>54.06</v>
      </c>
      <c r="BG63">
        <v>-52</v>
      </c>
      <c r="BH63">
        <v>25.16</v>
      </c>
      <c r="BI63">
        <v>29.35</v>
      </c>
      <c r="BJ63">
        <v>312</v>
      </c>
      <c r="BK63">
        <v>364</v>
      </c>
      <c r="BL63">
        <v>81</v>
      </c>
      <c r="BM63">
        <v>-12.79</v>
      </c>
      <c r="BN63">
        <v>54.98</v>
      </c>
      <c r="BO63">
        <v>2.1800000000000002</v>
      </c>
      <c r="BP63">
        <v>2.98</v>
      </c>
      <c r="BQ63">
        <v>27</v>
      </c>
      <c r="BR63">
        <v>37</v>
      </c>
      <c r="BS63">
        <v>-10</v>
      </c>
      <c r="BT63">
        <v>42.19</v>
      </c>
      <c r="BU63">
        <v>7.55</v>
      </c>
      <c r="BV63">
        <v>8.65</v>
      </c>
      <c r="BW63">
        <v>6.19</v>
      </c>
      <c r="BX63">
        <v>89.84</v>
      </c>
      <c r="BY63">
        <v>49.15</v>
      </c>
      <c r="BZ63">
        <v>261</v>
      </c>
      <c r="CA63">
        <v>270</v>
      </c>
      <c r="CB63">
        <v>36.46</v>
      </c>
      <c r="CC63">
        <v>171</v>
      </c>
      <c r="CD63">
        <v>232</v>
      </c>
      <c r="CE63">
        <v>298</v>
      </c>
      <c r="CF63">
        <v>53</v>
      </c>
      <c r="CG63">
        <v>48</v>
      </c>
      <c r="CH63">
        <v>6</v>
      </c>
      <c r="CI63">
        <v>5</v>
      </c>
      <c r="CJ63">
        <v>73</v>
      </c>
      <c r="CK63">
        <v>6</v>
      </c>
      <c r="CL63">
        <v>20</v>
      </c>
      <c r="CM63">
        <v>9</v>
      </c>
      <c r="CN63">
        <v>0</v>
      </c>
      <c r="CO63">
        <v>-0.73</v>
      </c>
      <c r="CP63">
        <v>744.09</v>
      </c>
      <c r="CQ63">
        <v>2757.57</v>
      </c>
      <c r="CR63">
        <v>21.25</v>
      </c>
      <c r="CS63">
        <v>16.899999999999999</v>
      </c>
      <c r="CT63">
        <v>17.010000000000002</v>
      </c>
      <c r="CU63">
        <v>50.23</v>
      </c>
      <c r="CV63">
        <v>49.92</v>
      </c>
      <c r="CW63">
        <v>51.92</v>
      </c>
      <c r="CX63">
        <v>51.43</v>
      </c>
      <c r="CY63">
        <v>54.16</v>
      </c>
      <c r="CZ63">
        <v>54.34</v>
      </c>
    </row>
    <row r="64" spans="1:104">
      <c r="A64" t="s">
        <v>678</v>
      </c>
      <c r="B64" t="s">
        <v>679</v>
      </c>
      <c r="C64" t="s">
        <v>100</v>
      </c>
      <c r="D64" t="s">
        <v>195</v>
      </c>
      <c r="E64">
        <v>82</v>
      </c>
      <c r="F64">
        <v>20142015</v>
      </c>
      <c r="G64">
        <v>29</v>
      </c>
      <c r="H64">
        <v>3.65</v>
      </c>
      <c r="I64">
        <v>3.6669999999999998</v>
      </c>
      <c r="J64">
        <v>10</v>
      </c>
      <c r="K64">
        <v>15</v>
      </c>
      <c r="L64">
        <v>25</v>
      </c>
      <c r="M64">
        <v>0.63</v>
      </c>
      <c r="N64">
        <v>0.94</v>
      </c>
      <c r="O64">
        <v>1.57</v>
      </c>
      <c r="P64">
        <v>-5</v>
      </c>
      <c r="Q64">
        <v>50.83</v>
      </c>
      <c r="R64">
        <v>101.82</v>
      </c>
      <c r="S64">
        <v>11.49</v>
      </c>
      <c r="T64">
        <v>2.81</v>
      </c>
      <c r="U64">
        <v>11.62</v>
      </c>
      <c r="V64">
        <v>0.13</v>
      </c>
      <c r="W64">
        <v>52.22</v>
      </c>
      <c r="X64">
        <v>52.08</v>
      </c>
      <c r="Y64">
        <v>36</v>
      </c>
      <c r="Z64">
        <v>424</v>
      </c>
      <c r="AA64">
        <v>388</v>
      </c>
      <c r="AB64">
        <v>26.7</v>
      </c>
      <c r="AC64">
        <v>24.43</v>
      </c>
      <c r="AD64">
        <v>51.13</v>
      </c>
      <c r="AE64">
        <v>113</v>
      </c>
      <c r="AF64">
        <v>-0.7</v>
      </c>
      <c r="AG64">
        <v>51.53</v>
      </c>
      <c r="AH64">
        <v>28</v>
      </c>
      <c r="AI64">
        <v>858</v>
      </c>
      <c r="AJ64">
        <v>830</v>
      </c>
      <c r="AK64">
        <v>54.02</v>
      </c>
      <c r="AL64">
        <v>52.26</v>
      </c>
      <c r="AM64">
        <v>106.29</v>
      </c>
      <c r="AN64">
        <v>50.47</v>
      </c>
      <c r="AO64">
        <v>42</v>
      </c>
      <c r="AP64">
        <v>21</v>
      </c>
      <c r="AQ64">
        <v>167</v>
      </c>
      <c r="AR64">
        <v>-1.85</v>
      </c>
      <c r="AS64">
        <v>50.12</v>
      </c>
      <c r="AT64">
        <v>51.97</v>
      </c>
      <c r="AU64">
        <v>3</v>
      </c>
      <c r="AV64">
        <v>612</v>
      </c>
      <c r="AW64">
        <v>609</v>
      </c>
      <c r="AX64">
        <v>38.53</v>
      </c>
      <c r="AY64">
        <v>38.35</v>
      </c>
      <c r="AZ64">
        <v>76.88</v>
      </c>
      <c r="BA64">
        <v>70.75</v>
      </c>
      <c r="BB64">
        <v>38</v>
      </c>
      <c r="BC64">
        <v>125</v>
      </c>
      <c r="BD64">
        <v>-1.87</v>
      </c>
      <c r="BE64">
        <v>49.32</v>
      </c>
      <c r="BF64">
        <v>51.19</v>
      </c>
      <c r="BG64">
        <v>-12</v>
      </c>
      <c r="BH64">
        <v>27.26</v>
      </c>
      <c r="BI64">
        <v>28.02</v>
      </c>
      <c r="BJ64">
        <v>433</v>
      </c>
      <c r="BK64">
        <v>445</v>
      </c>
      <c r="BL64">
        <v>87</v>
      </c>
      <c r="BM64">
        <v>3.37</v>
      </c>
      <c r="BN64">
        <v>51.43</v>
      </c>
      <c r="BO64">
        <v>2.52</v>
      </c>
      <c r="BP64">
        <v>2.08</v>
      </c>
      <c r="BQ64">
        <v>40</v>
      </c>
      <c r="BR64">
        <v>33</v>
      </c>
      <c r="BS64">
        <v>7</v>
      </c>
      <c r="BT64">
        <v>54.79</v>
      </c>
      <c r="BU64">
        <v>8</v>
      </c>
      <c r="BV64">
        <v>9.24</v>
      </c>
      <c r="BW64">
        <v>6.54</v>
      </c>
      <c r="BX64">
        <v>92.58</v>
      </c>
      <c r="BY64">
        <v>57.58</v>
      </c>
      <c r="BZ64">
        <v>95</v>
      </c>
      <c r="CA64">
        <v>70</v>
      </c>
      <c r="CB64">
        <v>55.01</v>
      </c>
      <c r="CC64">
        <v>313</v>
      </c>
      <c r="CD64">
        <v>326</v>
      </c>
      <c r="CE64">
        <v>256</v>
      </c>
      <c r="CF64">
        <v>181</v>
      </c>
      <c r="CG64">
        <v>79</v>
      </c>
      <c r="CH64">
        <v>7</v>
      </c>
      <c r="CI64">
        <v>8</v>
      </c>
      <c r="CJ64">
        <v>77</v>
      </c>
      <c r="CK64">
        <v>31</v>
      </c>
      <c r="CL64">
        <v>34</v>
      </c>
      <c r="CM64">
        <v>7</v>
      </c>
      <c r="CN64">
        <v>2</v>
      </c>
      <c r="CO64">
        <v>-0.31</v>
      </c>
      <c r="CP64">
        <v>952.9</v>
      </c>
      <c r="CQ64">
        <v>2965.37</v>
      </c>
      <c r="CR64">
        <v>24.32</v>
      </c>
      <c r="CS64">
        <v>17.61</v>
      </c>
      <c r="CT64">
        <v>17.13</v>
      </c>
      <c r="CU64">
        <v>49.83</v>
      </c>
      <c r="CV64">
        <v>49.9</v>
      </c>
      <c r="CW64">
        <v>53.8</v>
      </c>
      <c r="CX64">
        <v>54.16</v>
      </c>
      <c r="CY64">
        <v>53.65</v>
      </c>
      <c r="CZ64">
        <v>53.87</v>
      </c>
    </row>
    <row r="65" spans="1:104">
      <c r="A65" t="s">
        <v>234</v>
      </c>
      <c r="B65" t="s">
        <v>235</v>
      </c>
      <c r="C65" t="s">
        <v>80</v>
      </c>
      <c r="D65" t="s">
        <v>63</v>
      </c>
      <c r="E65">
        <v>82</v>
      </c>
      <c r="F65">
        <v>20142015</v>
      </c>
      <c r="G65">
        <v>29</v>
      </c>
      <c r="H65">
        <v>7.25</v>
      </c>
      <c r="I65">
        <v>6</v>
      </c>
      <c r="J65">
        <v>10</v>
      </c>
      <c r="K65">
        <v>11</v>
      </c>
      <c r="L65">
        <v>21</v>
      </c>
      <c r="M65">
        <v>0.55000000000000004</v>
      </c>
      <c r="N65">
        <v>0.61</v>
      </c>
      <c r="O65">
        <v>1.1599999999999999</v>
      </c>
      <c r="P65">
        <v>14</v>
      </c>
      <c r="Q65">
        <v>54.5</v>
      </c>
      <c r="R65">
        <v>97.45</v>
      </c>
      <c r="S65">
        <v>6.29</v>
      </c>
      <c r="T65">
        <v>-2.48</v>
      </c>
      <c r="U65">
        <v>13.2</v>
      </c>
      <c r="V65">
        <v>-0.8</v>
      </c>
      <c r="W65">
        <v>52.51</v>
      </c>
      <c r="X65">
        <v>53.31</v>
      </c>
      <c r="Y65">
        <v>43</v>
      </c>
      <c r="Z65">
        <v>450</v>
      </c>
      <c r="AA65">
        <v>407</v>
      </c>
      <c r="AB65">
        <v>24.94</v>
      </c>
      <c r="AC65">
        <v>22.56</v>
      </c>
      <c r="AD65">
        <v>47.5</v>
      </c>
      <c r="AE65">
        <v>155</v>
      </c>
      <c r="AF65">
        <v>-1.1499999999999999</v>
      </c>
      <c r="AG65">
        <v>55.65</v>
      </c>
      <c r="AH65">
        <v>170</v>
      </c>
      <c r="AI65">
        <v>1029</v>
      </c>
      <c r="AJ65">
        <v>859</v>
      </c>
      <c r="AK65">
        <v>57.03</v>
      </c>
      <c r="AL65">
        <v>47.61</v>
      </c>
      <c r="AM65">
        <v>104.63</v>
      </c>
      <c r="AN65">
        <v>50.24</v>
      </c>
      <c r="AO65">
        <v>65</v>
      </c>
      <c r="AP65">
        <v>18</v>
      </c>
      <c r="AQ65">
        <v>290</v>
      </c>
      <c r="AR65">
        <v>-0.53</v>
      </c>
      <c r="AS65">
        <v>54.24</v>
      </c>
      <c r="AT65">
        <v>54.77</v>
      </c>
      <c r="AU65">
        <v>119</v>
      </c>
      <c r="AV65">
        <v>761</v>
      </c>
      <c r="AW65">
        <v>642</v>
      </c>
      <c r="AX65">
        <v>42.17</v>
      </c>
      <c r="AY65">
        <v>35.58</v>
      </c>
      <c r="AZ65">
        <v>77.75</v>
      </c>
      <c r="BA65">
        <v>67.94</v>
      </c>
      <c r="BB65">
        <v>66</v>
      </c>
      <c r="BC65">
        <v>225</v>
      </c>
      <c r="BD65">
        <v>-0.84</v>
      </c>
      <c r="BE65">
        <v>53.85</v>
      </c>
      <c r="BF65">
        <v>54.69</v>
      </c>
      <c r="BG65">
        <v>74</v>
      </c>
      <c r="BH65">
        <v>28.65</v>
      </c>
      <c r="BI65">
        <v>24.55</v>
      </c>
      <c r="BJ65">
        <v>517</v>
      </c>
      <c r="BK65">
        <v>443</v>
      </c>
      <c r="BL65">
        <v>159</v>
      </c>
      <c r="BM65">
        <v>-13.44</v>
      </c>
      <c r="BN65">
        <v>58.22</v>
      </c>
      <c r="BO65">
        <v>1.66</v>
      </c>
      <c r="BP65">
        <v>2.0499999999999998</v>
      </c>
      <c r="BQ65">
        <v>30</v>
      </c>
      <c r="BR65">
        <v>37</v>
      </c>
      <c r="BS65">
        <v>-7</v>
      </c>
      <c r="BT65">
        <v>44.78</v>
      </c>
      <c r="BU65">
        <v>4.4400000000000004</v>
      </c>
      <c r="BV65">
        <v>5.8</v>
      </c>
      <c r="BW65">
        <v>3.94</v>
      </c>
      <c r="BX65">
        <v>91.65</v>
      </c>
      <c r="BY65">
        <v>36</v>
      </c>
      <c r="BZ65">
        <v>6</v>
      </c>
      <c r="CA65">
        <v>11</v>
      </c>
      <c r="CB65">
        <v>52.85</v>
      </c>
      <c r="CC65">
        <v>371</v>
      </c>
      <c r="CD65">
        <v>407</v>
      </c>
      <c r="CE65">
        <v>331</v>
      </c>
      <c r="CF65">
        <v>218</v>
      </c>
      <c r="CG65">
        <v>160</v>
      </c>
      <c r="CH65">
        <v>11</v>
      </c>
      <c r="CI65">
        <v>0</v>
      </c>
      <c r="CJ65">
        <v>149</v>
      </c>
      <c r="CK65">
        <v>35</v>
      </c>
      <c r="CL65">
        <v>24</v>
      </c>
      <c r="CM65">
        <v>9</v>
      </c>
      <c r="CN65">
        <v>23</v>
      </c>
      <c r="CO65">
        <v>0.78</v>
      </c>
      <c r="CP65">
        <v>1082.6300000000001</v>
      </c>
      <c r="CQ65">
        <v>2889.14</v>
      </c>
      <c r="CR65">
        <v>27.26</v>
      </c>
      <c r="CS65">
        <v>18.309999999999999</v>
      </c>
      <c r="CT65">
        <v>17.43</v>
      </c>
      <c r="CU65">
        <v>54.3</v>
      </c>
      <c r="CV65">
        <v>49.71</v>
      </c>
      <c r="CW65">
        <v>58.75</v>
      </c>
      <c r="CX65">
        <v>49.45</v>
      </c>
      <c r="CY65">
        <v>54.3</v>
      </c>
      <c r="CZ65">
        <v>54.93</v>
      </c>
    </row>
    <row r="66" spans="1:104">
      <c r="A66" t="s">
        <v>815</v>
      </c>
      <c r="B66" t="s">
        <v>816</v>
      </c>
      <c r="C66" t="s">
        <v>113</v>
      </c>
      <c r="D66" t="s">
        <v>110</v>
      </c>
      <c r="E66">
        <v>52</v>
      </c>
      <c r="F66">
        <v>20142015</v>
      </c>
      <c r="G66">
        <v>24</v>
      </c>
      <c r="H66">
        <v>0.92500000000000004</v>
      </c>
      <c r="I66">
        <v>0.95</v>
      </c>
      <c r="J66">
        <v>3</v>
      </c>
      <c r="K66">
        <v>6</v>
      </c>
      <c r="L66">
        <v>9</v>
      </c>
      <c r="M66">
        <v>0.38</v>
      </c>
      <c r="N66">
        <v>0.76</v>
      </c>
      <c r="O66">
        <v>1.1399999999999999</v>
      </c>
      <c r="P66">
        <v>-1</v>
      </c>
      <c r="Q66">
        <v>50.06</v>
      </c>
      <c r="R66">
        <v>99.57</v>
      </c>
      <c r="S66">
        <v>4.17</v>
      </c>
      <c r="T66">
        <v>-12.06</v>
      </c>
      <c r="U66">
        <v>9.1199999999999992</v>
      </c>
      <c r="V66">
        <v>-4.3899999999999997</v>
      </c>
      <c r="W66">
        <v>49.64</v>
      </c>
      <c r="X66">
        <v>54.03</v>
      </c>
      <c r="Y66">
        <v>-3</v>
      </c>
      <c r="Z66">
        <v>204</v>
      </c>
      <c r="AA66">
        <v>207</v>
      </c>
      <c r="AB66">
        <v>25.82</v>
      </c>
      <c r="AC66">
        <v>26.2</v>
      </c>
      <c r="AD66">
        <v>52.03</v>
      </c>
      <c r="AE66">
        <v>73</v>
      </c>
      <c r="AF66">
        <v>-2.56</v>
      </c>
      <c r="AG66">
        <v>52.62</v>
      </c>
      <c r="AH66">
        <v>1</v>
      </c>
      <c r="AI66">
        <v>396</v>
      </c>
      <c r="AJ66">
        <v>395</v>
      </c>
      <c r="AK66">
        <v>50.13</v>
      </c>
      <c r="AL66">
        <v>50</v>
      </c>
      <c r="AM66">
        <v>100.13</v>
      </c>
      <c r="AN66">
        <v>53.54</v>
      </c>
      <c r="AO66">
        <v>23</v>
      </c>
      <c r="AP66">
        <v>15</v>
      </c>
      <c r="AQ66">
        <v>120</v>
      </c>
      <c r="AR66">
        <v>-2.56</v>
      </c>
      <c r="AS66">
        <v>49.91</v>
      </c>
      <c r="AT66">
        <v>52.47</v>
      </c>
      <c r="AU66">
        <v>-1</v>
      </c>
      <c r="AV66">
        <v>291</v>
      </c>
      <c r="AW66">
        <v>292</v>
      </c>
      <c r="AX66">
        <v>36.840000000000003</v>
      </c>
      <c r="AY66">
        <v>36.96</v>
      </c>
      <c r="AZ66">
        <v>73.8</v>
      </c>
      <c r="BA66">
        <v>72.849999999999994</v>
      </c>
      <c r="BB66">
        <v>25</v>
      </c>
      <c r="BC66">
        <v>97</v>
      </c>
      <c r="BD66">
        <v>-3.52</v>
      </c>
      <c r="BE66">
        <v>49.88</v>
      </c>
      <c r="BF66">
        <v>53.41</v>
      </c>
      <c r="BG66">
        <v>-1</v>
      </c>
      <c r="BH66">
        <v>26.84</v>
      </c>
      <c r="BI66">
        <v>26.96</v>
      </c>
      <c r="BJ66">
        <v>212</v>
      </c>
      <c r="BK66">
        <v>213</v>
      </c>
      <c r="BL66">
        <v>72</v>
      </c>
      <c r="BM66">
        <v>-14.98</v>
      </c>
      <c r="BN66">
        <v>63.46</v>
      </c>
      <c r="BO66">
        <v>2.0299999999999998</v>
      </c>
      <c r="BP66">
        <v>2.15</v>
      </c>
      <c r="BQ66">
        <v>16</v>
      </c>
      <c r="BR66">
        <v>17</v>
      </c>
      <c r="BS66">
        <v>-1</v>
      </c>
      <c r="BT66">
        <v>48.48</v>
      </c>
      <c r="BU66">
        <v>3.09</v>
      </c>
      <c r="BV66">
        <v>7.55</v>
      </c>
      <c r="BW66">
        <v>5.5</v>
      </c>
      <c r="BX66">
        <v>92.02</v>
      </c>
      <c r="BY66">
        <v>43</v>
      </c>
      <c r="BZ66">
        <v>5</v>
      </c>
      <c r="CA66">
        <v>6</v>
      </c>
      <c r="CB66">
        <v>44.34</v>
      </c>
      <c r="CC66">
        <v>98</v>
      </c>
      <c r="CD66">
        <v>164</v>
      </c>
      <c r="CE66">
        <v>123</v>
      </c>
      <c r="CF66">
        <v>40</v>
      </c>
      <c r="CG66">
        <v>68</v>
      </c>
      <c r="CH66">
        <v>3</v>
      </c>
      <c r="CI66">
        <v>3</v>
      </c>
      <c r="CJ66">
        <v>69</v>
      </c>
      <c r="CK66">
        <v>18</v>
      </c>
      <c r="CL66">
        <v>7</v>
      </c>
      <c r="CM66">
        <v>5</v>
      </c>
      <c r="CN66">
        <v>4</v>
      </c>
      <c r="CO66">
        <v>-0.13</v>
      </c>
      <c r="CP66">
        <v>473.99</v>
      </c>
      <c r="CQ66">
        <v>1965.66</v>
      </c>
      <c r="CR66">
        <v>19.43</v>
      </c>
      <c r="CS66">
        <v>16.45</v>
      </c>
      <c r="CT66">
        <v>16.82</v>
      </c>
      <c r="CU66">
        <v>51.78</v>
      </c>
      <c r="CV66">
        <v>49.66</v>
      </c>
      <c r="CW66">
        <v>53.5</v>
      </c>
      <c r="CX66">
        <v>49.82</v>
      </c>
      <c r="CY66">
        <v>53.21</v>
      </c>
      <c r="CZ66">
        <v>53.93</v>
      </c>
    </row>
    <row r="67" spans="1:104">
      <c r="A67" t="s">
        <v>385</v>
      </c>
      <c r="B67" t="s">
        <v>386</v>
      </c>
      <c r="C67" t="s">
        <v>87</v>
      </c>
      <c r="D67" t="s">
        <v>195</v>
      </c>
      <c r="E67">
        <v>53</v>
      </c>
      <c r="F67">
        <v>20142015</v>
      </c>
      <c r="G67">
        <v>19</v>
      </c>
      <c r="H67">
        <v>0.92500000000000004</v>
      </c>
      <c r="I67">
        <v>0.92500000000000004</v>
      </c>
      <c r="J67">
        <v>7</v>
      </c>
      <c r="K67">
        <v>10</v>
      </c>
      <c r="L67">
        <v>17</v>
      </c>
      <c r="M67">
        <v>0.69</v>
      </c>
      <c r="N67">
        <v>0.99</v>
      </c>
      <c r="O67">
        <v>1.68</v>
      </c>
      <c r="P67">
        <v>3</v>
      </c>
      <c r="Q67">
        <v>54.6</v>
      </c>
      <c r="R67">
        <v>102.23</v>
      </c>
      <c r="S67">
        <v>11.86</v>
      </c>
      <c r="T67">
        <v>13.33</v>
      </c>
      <c r="U67">
        <v>11.43</v>
      </c>
      <c r="V67">
        <v>1.91</v>
      </c>
      <c r="W67">
        <v>53.37</v>
      </c>
      <c r="X67">
        <v>51.46</v>
      </c>
      <c r="Y67">
        <v>38</v>
      </c>
      <c r="Z67">
        <v>301</v>
      </c>
      <c r="AA67">
        <v>263</v>
      </c>
      <c r="AB67">
        <v>29.82</v>
      </c>
      <c r="AC67">
        <v>26.06</v>
      </c>
      <c r="AD67">
        <v>55.88</v>
      </c>
      <c r="AE67">
        <v>85</v>
      </c>
      <c r="AF67">
        <v>4.67</v>
      </c>
      <c r="AG67">
        <v>49.93</v>
      </c>
      <c r="AH67">
        <v>108</v>
      </c>
      <c r="AI67">
        <v>641</v>
      </c>
      <c r="AJ67">
        <v>533</v>
      </c>
      <c r="AK67">
        <v>63.51</v>
      </c>
      <c r="AL67">
        <v>52.81</v>
      </c>
      <c r="AM67">
        <v>116.32</v>
      </c>
      <c r="AN67">
        <v>51.01</v>
      </c>
      <c r="AO67">
        <v>36</v>
      </c>
      <c r="AP67">
        <v>18</v>
      </c>
      <c r="AQ67">
        <v>128</v>
      </c>
      <c r="AR67">
        <v>6.35</v>
      </c>
      <c r="AS67">
        <v>56.32</v>
      </c>
      <c r="AT67">
        <v>49.98</v>
      </c>
      <c r="AU67">
        <v>106</v>
      </c>
      <c r="AV67">
        <v>472</v>
      </c>
      <c r="AW67">
        <v>366</v>
      </c>
      <c r="AX67">
        <v>46.76</v>
      </c>
      <c r="AY67">
        <v>36.26</v>
      </c>
      <c r="AZ67">
        <v>83.03</v>
      </c>
      <c r="BA67">
        <v>69.28</v>
      </c>
      <c r="BB67">
        <v>33</v>
      </c>
      <c r="BC67">
        <v>92</v>
      </c>
      <c r="BD67">
        <v>5.54</v>
      </c>
      <c r="BE67">
        <v>55.05</v>
      </c>
      <c r="BF67">
        <v>49.51</v>
      </c>
      <c r="BG67">
        <v>60</v>
      </c>
      <c r="BH67">
        <v>32.4</v>
      </c>
      <c r="BI67">
        <v>26.45</v>
      </c>
      <c r="BJ67">
        <v>327</v>
      </c>
      <c r="BK67">
        <v>267</v>
      </c>
      <c r="BL67">
        <v>59</v>
      </c>
      <c r="BM67">
        <v>12.96</v>
      </c>
      <c r="BN67">
        <v>48.15</v>
      </c>
      <c r="BO67">
        <v>3.27</v>
      </c>
      <c r="BP67">
        <v>2.08</v>
      </c>
      <c r="BQ67">
        <v>33</v>
      </c>
      <c r="BR67">
        <v>21</v>
      </c>
      <c r="BS67">
        <v>12</v>
      </c>
      <c r="BT67">
        <v>61.11</v>
      </c>
      <c r="BU67">
        <v>7.61</v>
      </c>
      <c r="BV67">
        <v>10.09</v>
      </c>
      <c r="BW67">
        <v>6.99</v>
      </c>
      <c r="BX67">
        <v>92.13</v>
      </c>
      <c r="BY67">
        <v>43.4</v>
      </c>
      <c r="BZ67">
        <v>69</v>
      </c>
      <c r="CA67">
        <v>90</v>
      </c>
      <c r="CB67">
        <v>63.91</v>
      </c>
      <c r="CC67">
        <v>209</v>
      </c>
      <c r="CD67">
        <v>190</v>
      </c>
      <c r="CE67">
        <v>118</v>
      </c>
      <c r="CF67">
        <v>22</v>
      </c>
      <c r="CG67">
        <v>77</v>
      </c>
      <c r="CH67">
        <v>4</v>
      </c>
      <c r="CI67">
        <v>6</v>
      </c>
      <c r="CJ67">
        <v>52</v>
      </c>
      <c r="CK67">
        <v>16</v>
      </c>
      <c r="CL67">
        <v>14</v>
      </c>
      <c r="CM67">
        <v>4</v>
      </c>
      <c r="CN67">
        <v>7</v>
      </c>
      <c r="CO67">
        <v>0.3</v>
      </c>
      <c r="CP67">
        <v>605.59</v>
      </c>
      <c r="CQ67">
        <v>1930.77</v>
      </c>
      <c r="CR67">
        <v>23.88</v>
      </c>
      <c r="CS67">
        <v>18.11</v>
      </c>
      <c r="CT67">
        <v>17.22</v>
      </c>
      <c r="CU67">
        <v>49.75</v>
      </c>
      <c r="CV67">
        <v>49.83</v>
      </c>
      <c r="CW67">
        <v>54.05</v>
      </c>
      <c r="CX67">
        <v>54.59</v>
      </c>
      <c r="CY67">
        <v>53.77</v>
      </c>
      <c r="CZ67">
        <v>54.14</v>
      </c>
    </row>
    <row r="68" spans="1:104">
      <c r="A68" t="s">
        <v>169</v>
      </c>
      <c r="B68" t="s">
        <v>170</v>
      </c>
      <c r="C68" t="s">
        <v>171</v>
      </c>
      <c r="D68" t="s">
        <v>71</v>
      </c>
      <c r="E68">
        <v>82</v>
      </c>
      <c r="F68">
        <v>20142015</v>
      </c>
      <c r="G68">
        <v>29</v>
      </c>
      <c r="H68">
        <v>5.76</v>
      </c>
      <c r="I68">
        <v>5.76</v>
      </c>
      <c r="J68">
        <v>9</v>
      </c>
      <c r="K68">
        <v>23</v>
      </c>
      <c r="L68">
        <v>32</v>
      </c>
      <c r="M68">
        <v>0.37</v>
      </c>
      <c r="N68">
        <v>0.96</v>
      </c>
      <c r="O68">
        <v>1.33</v>
      </c>
      <c r="P68">
        <v>-13</v>
      </c>
      <c r="Q68">
        <v>53.41</v>
      </c>
      <c r="R68">
        <v>98.7</v>
      </c>
      <c r="S68">
        <v>5.84</v>
      </c>
      <c r="T68">
        <v>3.11</v>
      </c>
      <c r="U68">
        <v>17.579999999999998</v>
      </c>
      <c r="V68">
        <v>1.88</v>
      </c>
      <c r="W68">
        <v>52.02</v>
      </c>
      <c r="X68">
        <v>50.14</v>
      </c>
      <c r="Y68">
        <v>58</v>
      </c>
      <c r="Z68">
        <v>746</v>
      </c>
      <c r="AA68">
        <v>688</v>
      </c>
      <c r="AB68">
        <v>31.05</v>
      </c>
      <c r="AC68">
        <v>28.64</v>
      </c>
      <c r="AD68">
        <v>59.69</v>
      </c>
      <c r="AE68">
        <v>94</v>
      </c>
      <c r="AF68">
        <v>3.56</v>
      </c>
      <c r="AG68">
        <v>49.85</v>
      </c>
      <c r="AH68">
        <v>203</v>
      </c>
      <c r="AI68">
        <v>1588</v>
      </c>
      <c r="AJ68">
        <v>1385</v>
      </c>
      <c r="AK68">
        <v>66.099999999999994</v>
      </c>
      <c r="AL68">
        <v>57.65</v>
      </c>
      <c r="AM68">
        <v>123.75</v>
      </c>
      <c r="AN68">
        <v>47.86</v>
      </c>
      <c r="AO68">
        <v>141</v>
      </c>
      <c r="AP68">
        <v>101</v>
      </c>
      <c r="AQ68">
        <v>398</v>
      </c>
      <c r="AR68">
        <v>3.99</v>
      </c>
      <c r="AS68">
        <v>53.43</v>
      </c>
      <c r="AT68">
        <v>49.43</v>
      </c>
      <c r="AU68">
        <v>144</v>
      </c>
      <c r="AV68">
        <v>1123</v>
      </c>
      <c r="AW68">
        <v>979</v>
      </c>
      <c r="AX68">
        <v>46.75</v>
      </c>
      <c r="AY68">
        <v>40.75</v>
      </c>
      <c r="AZ68">
        <v>87.5</v>
      </c>
      <c r="BA68">
        <v>67.680000000000007</v>
      </c>
      <c r="BB68">
        <v>103</v>
      </c>
      <c r="BC68">
        <v>257</v>
      </c>
      <c r="BD68">
        <v>2.39</v>
      </c>
      <c r="BE68">
        <v>51.88</v>
      </c>
      <c r="BF68">
        <v>49.48</v>
      </c>
      <c r="BG68">
        <v>55</v>
      </c>
      <c r="BH68">
        <v>31.64</v>
      </c>
      <c r="BI68">
        <v>29.35</v>
      </c>
      <c r="BJ68">
        <v>760</v>
      </c>
      <c r="BK68">
        <v>705</v>
      </c>
      <c r="BL68">
        <v>154</v>
      </c>
      <c r="BM68">
        <v>1.1100000000000001</v>
      </c>
      <c r="BN68">
        <v>46.82</v>
      </c>
      <c r="BO68">
        <v>2.41</v>
      </c>
      <c r="BP68">
        <v>2.62</v>
      </c>
      <c r="BQ68">
        <v>58</v>
      </c>
      <c r="BR68">
        <v>63</v>
      </c>
      <c r="BS68">
        <v>-5</v>
      </c>
      <c r="BT68">
        <v>47.93</v>
      </c>
      <c r="BU68">
        <v>3.5</v>
      </c>
      <c r="BV68">
        <v>7.63</v>
      </c>
      <c r="BW68">
        <v>5.16</v>
      </c>
      <c r="BX68">
        <v>91.06</v>
      </c>
      <c r="BY68">
        <v>40</v>
      </c>
      <c r="BZ68">
        <v>0</v>
      </c>
      <c r="CA68">
        <v>0</v>
      </c>
      <c r="CB68">
        <v>50.51</v>
      </c>
      <c r="CC68">
        <v>497</v>
      </c>
      <c r="CD68">
        <v>510</v>
      </c>
      <c r="CE68">
        <v>487</v>
      </c>
      <c r="CF68">
        <v>121</v>
      </c>
      <c r="CG68">
        <v>88</v>
      </c>
      <c r="CH68">
        <v>15</v>
      </c>
      <c r="CI68">
        <v>8</v>
      </c>
      <c r="CJ68">
        <v>145</v>
      </c>
      <c r="CK68">
        <v>74</v>
      </c>
      <c r="CL68">
        <v>34</v>
      </c>
      <c r="CM68">
        <v>21</v>
      </c>
      <c r="CN68">
        <v>8</v>
      </c>
      <c r="CO68">
        <v>-0.54</v>
      </c>
      <c r="CP68">
        <v>1441.42</v>
      </c>
      <c r="CQ68">
        <v>2554.02</v>
      </c>
      <c r="CR68">
        <v>36.08</v>
      </c>
      <c r="CS68">
        <v>16.61</v>
      </c>
      <c r="CT68">
        <v>17.46</v>
      </c>
      <c r="CU68">
        <v>51.59</v>
      </c>
      <c r="CV68">
        <v>50.03</v>
      </c>
      <c r="CW68">
        <v>58.61</v>
      </c>
      <c r="CX68">
        <v>54.99</v>
      </c>
      <c r="CY68">
        <v>54.33</v>
      </c>
      <c r="CZ68">
        <v>54.26</v>
      </c>
    </row>
    <row r="69" spans="1:104">
      <c r="A69" t="s">
        <v>464</v>
      </c>
      <c r="B69" t="s">
        <v>465</v>
      </c>
      <c r="C69" t="s">
        <v>113</v>
      </c>
      <c r="D69" t="s">
        <v>256</v>
      </c>
      <c r="E69">
        <v>70</v>
      </c>
      <c r="F69">
        <v>20142015</v>
      </c>
      <c r="G69">
        <v>33</v>
      </c>
      <c r="H69">
        <v>5</v>
      </c>
      <c r="I69">
        <v>4.5</v>
      </c>
      <c r="J69">
        <v>11</v>
      </c>
      <c r="K69">
        <v>10</v>
      </c>
      <c r="L69">
        <v>21</v>
      </c>
      <c r="M69">
        <v>0.81</v>
      </c>
      <c r="N69">
        <v>0.74</v>
      </c>
      <c r="O69">
        <v>1.55</v>
      </c>
      <c r="P69">
        <v>0</v>
      </c>
      <c r="Q69">
        <v>52.82</v>
      </c>
      <c r="R69">
        <v>96.88</v>
      </c>
      <c r="S69">
        <v>10.09</v>
      </c>
      <c r="T69">
        <v>2.54</v>
      </c>
      <c r="U69">
        <v>11.59</v>
      </c>
      <c r="V69">
        <v>5.0999999999999996</v>
      </c>
      <c r="W69">
        <v>51.72</v>
      </c>
      <c r="X69">
        <v>46.63</v>
      </c>
      <c r="Y69">
        <v>24</v>
      </c>
      <c r="Z69">
        <v>360</v>
      </c>
      <c r="AA69">
        <v>336</v>
      </c>
      <c r="AB69">
        <v>26.62</v>
      </c>
      <c r="AC69">
        <v>24.85</v>
      </c>
      <c r="AD69">
        <v>51.47</v>
      </c>
      <c r="AE69">
        <v>90</v>
      </c>
      <c r="AF69">
        <v>4.87</v>
      </c>
      <c r="AG69">
        <v>47.95</v>
      </c>
      <c r="AH69">
        <v>83</v>
      </c>
      <c r="AI69">
        <v>778</v>
      </c>
      <c r="AJ69">
        <v>695</v>
      </c>
      <c r="AK69">
        <v>57.54</v>
      </c>
      <c r="AL69">
        <v>51.4</v>
      </c>
      <c r="AM69">
        <v>108.94</v>
      </c>
      <c r="AN69">
        <v>57.46</v>
      </c>
      <c r="AO69">
        <v>32</v>
      </c>
      <c r="AP69">
        <v>24</v>
      </c>
      <c r="AQ69">
        <v>180</v>
      </c>
      <c r="AR69">
        <v>5.14</v>
      </c>
      <c r="AS69">
        <v>53.84</v>
      </c>
      <c r="AT69">
        <v>48.7</v>
      </c>
      <c r="AU69">
        <v>84</v>
      </c>
      <c r="AV69">
        <v>589</v>
      </c>
      <c r="AW69">
        <v>505</v>
      </c>
      <c r="AX69">
        <v>43.56</v>
      </c>
      <c r="AY69">
        <v>37.35</v>
      </c>
      <c r="AZ69">
        <v>80.91</v>
      </c>
      <c r="BA69">
        <v>75.89</v>
      </c>
      <c r="BB69">
        <v>39</v>
      </c>
      <c r="BC69">
        <v>148</v>
      </c>
      <c r="BD69">
        <v>6.75</v>
      </c>
      <c r="BE69">
        <v>55.39</v>
      </c>
      <c r="BF69">
        <v>48.64</v>
      </c>
      <c r="BG69">
        <v>87</v>
      </c>
      <c r="BH69">
        <v>33.06</v>
      </c>
      <c r="BI69">
        <v>26.62</v>
      </c>
      <c r="BJ69">
        <v>447</v>
      </c>
      <c r="BK69">
        <v>360</v>
      </c>
      <c r="BL69">
        <v>109</v>
      </c>
      <c r="BM69">
        <v>-1.45</v>
      </c>
      <c r="BN69">
        <v>47.83</v>
      </c>
      <c r="BO69">
        <v>2.37</v>
      </c>
      <c r="BP69">
        <v>2.74</v>
      </c>
      <c r="BQ69">
        <v>32</v>
      </c>
      <c r="BR69">
        <v>37</v>
      </c>
      <c r="BS69">
        <v>-5</v>
      </c>
      <c r="BT69">
        <v>46.38</v>
      </c>
      <c r="BU69">
        <v>7.43</v>
      </c>
      <c r="BV69">
        <v>7.16</v>
      </c>
      <c r="BW69">
        <v>5.43</v>
      </c>
      <c r="BX69">
        <v>89.72</v>
      </c>
      <c r="BY69">
        <v>48</v>
      </c>
      <c r="BZ69">
        <v>4</v>
      </c>
      <c r="CA69">
        <v>2</v>
      </c>
      <c r="CB69">
        <v>51.99</v>
      </c>
      <c r="CC69">
        <v>274</v>
      </c>
      <c r="CD69">
        <v>321</v>
      </c>
      <c r="CE69">
        <v>253</v>
      </c>
      <c r="CF69">
        <v>69</v>
      </c>
      <c r="CG69">
        <v>72</v>
      </c>
      <c r="CH69">
        <v>5</v>
      </c>
      <c r="CI69">
        <v>5</v>
      </c>
      <c r="CJ69">
        <v>98</v>
      </c>
      <c r="CK69">
        <v>19</v>
      </c>
      <c r="CL69">
        <v>29</v>
      </c>
      <c r="CM69">
        <v>9</v>
      </c>
      <c r="CN69">
        <v>9</v>
      </c>
      <c r="CO69">
        <v>0</v>
      </c>
      <c r="CP69">
        <v>811.31</v>
      </c>
      <c r="CQ69">
        <v>2547.0100000000002</v>
      </c>
      <c r="CR69">
        <v>24.16</v>
      </c>
      <c r="CS69">
        <v>17.8</v>
      </c>
      <c r="CT69">
        <v>17.670000000000002</v>
      </c>
      <c r="CU69">
        <v>51.01</v>
      </c>
      <c r="CV69">
        <v>50.25</v>
      </c>
      <c r="CW69">
        <v>55.84</v>
      </c>
      <c r="CX69">
        <v>53.62</v>
      </c>
      <c r="CY69">
        <v>54.93</v>
      </c>
      <c r="CZ69">
        <v>54.39</v>
      </c>
    </row>
    <row r="70" spans="1:104">
      <c r="A70" t="s">
        <v>778</v>
      </c>
      <c r="B70" t="s">
        <v>779</v>
      </c>
      <c r="C70" t="s">
        <v>62</v>
      </c>
      <c r="D70" t="s">
        <v>182</v>
      </c>
      <c r="E70">
        <v>33</v>
      </c>
      <c r="F70">
        <v>20142015</v>
      </c>
      <c r="G70">
        <v>27</v>
      </c>
      <c r="H70">
        <v>0.65</v>
      </c>
      <c r="I70">
        <v>0.65</v>
      </c>
      <c r="J70">
        <v>2</v>
      </c>
      <c r="K70">
        <v>5</v>
      </c>
      <c r="L70">
        <v>7</v>
      </c>
      <c r="M70">
        <v>0.23</v>
      </c>
      <c r="N70">
        <v>0.56999999999999995</v>
      </c>
      <c r="O70">
        <v>0.8</v>
      </c>
      <c r="P70">
        <v>-1</v>
      </c>
      <c r="Q70">
        <v>50.59</v>
      </c>
      <c r="R70">
        <v>101.09</v>
      </c>
      <c r="S70">
        <v>4</v>
      </c>
      <c r="T70">
        <v>3.11</v>
      </c>
      <c r="U70">
        <v>15.85</v>
      </c>
      <c r="V70">
        <v>-0.52</v>
      </c>
      <c r="W70">
        <v>51.83</v>
      </c>
      <c r="X70">
        <v>52.35</v>
      </c>
      <c r="Y70">
        <v>16</v>
      </c>
      <c r="Z70">
        <v>227</v>
      </c>
      <c r="AA70">
        <v>211</v>
      </c>
      <c r="AB70">
        <v>26.04</v>
      </c>
      <c r="AC70">
        <v>24.2</v>
      </c>
      <c r="AD70">
        <v>50.24</v>
      </c>
      <c r="AE70">
        <v>22</v>
      </c>
      <c r="AF70">
        <v>-0.36</v>
      </c>
      <c r="AG70">
        <v>50.95</v>
      </c>
      <c r="AH70">
        <v>11</v>
      </c>
      <c r="AI70">
        <v>468</v>
      </c>
      <c r="AJ70">
        <v>457</v>
      </c>
      <c r="AK70">
        <v>53.68</v>
      </c>
      <c r="AL70">
        <v>52.42</v>
      </c>
      <c r="AM70">
        <v>106.1</v>
      </c>
      <c r="AN70">
        <v>55.56</v>
      </c>
      <c r="AO70">
        <v>25</v>
      </c>
      <c r="AP70">
        <v>34</v>
      </c>
      <c r="AQ70">
        <v>83</v>
      </c>
      <c r="AR70">
        <v>-2.21</v>
      </c>
      <c r="AS70">
        <v>50.79</v>
      </c>
      <c r="AT70">
        <v>53.01</v>
      </c>
      <c r="AU70">
        <v>11</v>
      </c>
      <c r="AV70">
        <v>352</v>
      </c>
      <c r="AW70">
        <v>341</v>
      </c>
      <c r="AX70">
        <v>40.380000000000003</v>
      </c>
      <c r="AY70">
        <v>39.11</v>
      </c>
      <c r="AZ70">
        <v>79.489999999999995</v>
      </c>
      <c r="BA70">
        <v>73.86</v>
      </c>
      <c r="BB70">
        <v>8</v>
      </c>
      <c r="BC70">
        <v>58</v>
      </c>
      <c r="BD70">
        <v>0.55000000000000004</v>
      </c>
      <c r="BE70">
        <v>52</v>
      </c>
      <c r="BF70">
        <v>51.45</v>
      </c>
      <c r="BG70">
        <v>20</v>
      </c>
      <c r="BH70">
        <v>29.82</v>
      </c>
      <c r="BI70">
        <v>27.53</v>
      </c>
      <c r="BJ70">
        <v>260</v>
      </c>
      <c r="BK70">
        <v>240</v>
      </c>
      <c r="BL70">
        <v>50</v>
      </c>
      <c r="BM70">
        <v>-0.74</v>
      </c>
      <c r="BN70">
        <v>55.13</v>
      </c>
      <c r="BO70">
        <v>3.56</v>
      </c>
      <c r="BP70">
        <v>2.98</v>
      </c>
      <c r="BQ70">
        <v>31</v>
      </c>
      <c r="BR70">
        <v>26</v>
      </c>
      <c r="BS70">
        <v>5</v>
      </c>
      <c r="BT70">
        <v>54.39</v>
      </c>
      <c r="BU70">
        <v>3.45</v>
      </c>
      <c r="BV70">
        <v>11.92</v>
      </c>
      <c r="BW70">
        <v>8.81</v>
      </c>
      <c r="BX70">
        <v>89.17</v>
      </c>
      <c r="BY70">
        <v>40</v>
      </c>
      <c r="BZ70">
        <v>0</v>
      </c>
      <c r="CA70">
        <v>0</v>
      </c>
      <c r="CB70">
        <v>51.83</v>
      </c>
      <c r="CC70">
        <v>184</v>
      </c>
      <c r="CD70">
        <v>180</v>
      </c>
      <c r="CE70">
        <v>171</v>
      </c>
      <c r="CF70">
        <v>29</v>
      </c>
      <c r="CG70">
        <v>61</v>
      </c>
      <c r="CH70">
        <v>2</v>
      </c>
      <c r="CI70">
        <v>3</v>
      </c>
      <c r="CJ70">
        <v>48</v>
      </c>
      <c r="CK70">
        <v>8</v>
      </c>
      <c r="CL70">
        <v>5</v>
      </c>
      <c r="CM70">
        <v>6</v>
      </c>
      <c r="CN70">
        <v>5</v>
      </c>
      <c r="CO70">
        <v>-0.11</v>
      </c>
      <c r="CP70">
        <v>523.08000000000004</v>
      </c>
      <c r="CQ70">
        <v>1073.27</v>
      </c>
      <c r="CR70">
        <v>32.770000000000003</v>
      </c>
      <c r="CS70">
        <v>16.79</v>
      </c>
      <c r="CT70">
        <v>17.25</v>
      </c>
      <c r="CU70">
        <v>51.19</v>
      </c>
      <c r="CV70">
        <v>50.39</v>
      </c>
      <c r="CW70">
        <v>54.55</v>
      </c>
      <c r="CX70">
        <v>52.01</v>
      </c>
      <c r="CY70">
        <v>54.9</v>
      </c>
      <c r="CZ70">
        <v>54.05</v>
      </c>
    </row>
    <row r="71" spans="1:104">
      <c r="A71" t="s">
        <v>389</v>
      </c>
      <c r="B71" t="s">
        <v>390</v>
      </c>
      <c r="C71" t="s">
        <v>62</v>
      </c>
      <c r="D71" t="s">
        <v>168</v>
      </c>
      <c r="E71">
        <v>69</v>
      </c>
      <c r="F71">
        <v>20142015</v>
      </c>
      <c r="G71">
        <v>29</v>
      </c>
      <c r="H71">
        <v>5.75</v>
      </c>
      <c r="I71">
        <v>5.2</v>
      </c>
      <c r="J71">
        <v>12</v>
      </c>
      <c r="K71">
        <v>9</v>
      </c>
      <c r="L71">
        <v>21</v>
      </c>
      <c r="M71">
        <v>0.65</v>
      </c>
      <c r="N71">
        <v>0.48</v>
      </c>
      <c r="O71">
        <v>1.1299999999999999</v>
      </c>
      <c r="P71">
        <v>-18</v>
      </c>
      <c r="Q71">
        <v>52.68</v>
      </c>
      <c r="R71">
        <v>100.19</v>
      </c>
      <c r="S71">
        <v>9.4499999999999993</v>
      </c>
      <c r="T71">
        <v>-1</v>
      </c>
      <c r="U71">
        <v>16.16</v>
      </c>
      <c r="V71">
        <v>-0.28999999999999998</v>
      </c>
      <c r="W71">
        <v>52.72</v>
      </c>
      <c r="X71">
        <v>53</v>
      </c>
      <c r="Y71">
        <v>54</v>
      </c>
      <c r="Z71">
        <v>524</v>
      </c>
      <c r="AA71">
        <v>470</v>
      </c>
      <c r="AB71">
        <v>28.19</v>
      </c>
      <c r="AC71">
        <v>25.28</v>
      </c>
      <c r="AD71">
        <v>53.47</v>
      </c>
      <c r="AE71">
        <v>111</v>
      </c>
      <c r="AF71">
        <v>-0.18</v>
      </c>
      <c r="AG71">
        <v>52.86</v>
      </c>
      <c r="AH71">
        <v>107</v>
      </c>
      <c r="AI71">
        <v>1052</v>
      </c>
      <c r="AJ71">
        <v>945</v>
      </c>
      <c r="AK71">
        <v>56.59</v>
      </c>
      <c r="AL71">
        <v>50.84</v>
      </c>
      <c r="AM71">
        <v>107.43</v>
      </c>
      <c r="AN71">
        <v>53.42</v>
      </c>
      <c r="AO71">
        <v>49</v>
      </c>
      <c r="AP71">
        <v>41</v>
      </c>
      <c r="AQ71">
        <v>240</v>
      </c>
      <c r="AR71">
        <v>0.84</v>
      </c>
      <c r="AS71">
        <v>52.74</v>
      </c>
      <c r="AT71">
        <v>51.9</v>
      </c>
      <c r="AU71">
        <v>83</v>
      </c>
      <c r="AV71">
        <v>798</v>
      </c>
      <c r="AW71">
        <v>715</v>
      </c>
      <c r="AX71">
        <v>42.93</v>
      </c>
      <c r="AY71">
        <v>38.46</v>
      </c>
      <c r="AZ71">
        <v>81.39</v>
      </c>
      <c r="BA71">
        <v>70.430000000000007</v>
      </c>
      <c r="BB71">
        <v>64</v>
      </c>
      <c r="BC71">
        <v>191</v>
      </c>
      <c r="BD71">
        <v>1.31</v>
      </c>
      <c r="BE71">
        <v>52.97</v>
      </c>
      <c r="BF71">
        <v>51.66</v>
      </c>
      <c r="BG71">
        <v>63</v>
      </c>
      <c r="BH71">
        <v>30.23</v>
      </c>
      <c r="BI71">
        <v>26.84</v>
      </c>
      <c r="BJ71">
        <v>562</v>
      </c>
      <c r="BK71">
        <v>499</v>
      </c>
      <c r="BL71">
        <v>127</v>
      </c>
      <c r="BM71">
        <v>0.47</v>
      </c>
      <c r="BN71">
        <v>53.1</v>
      </c>
      <c r="BO71">
        <v>2.42</v>
      </c>
      <c r="BP71">
        <v>2.1</v>
      </c>
      <c r="BQ71">
        <v>45</v>
      </c>
      <c r="BR71">
        <v>39</v>
      </c>
      <c r="BS71">
        <v>6</v>
      </c>
      <c r="BT71">
        <v>53.57</v>
      </c>
      <c r="BU71">
        <v>6.28</v>
      </c>
      <c r="BV71">
        <v>8.01</v>
      </c>
      <c r="BW71">
        <v>5.64</v>
      </c>
      <c r="BX71">
        <v>92.18</v>
      </c>
      <c r="BY71">
        <v>36</v>
      </c>
      <c r="BZ71">
        <v>0</v>
      </c>
      <c r="CA71">
        <v>2</v>
      </c>
      <c r="CB71">
        <v>50.96</v>
      </c>
      <c r="CC71">
        <v>345</v>
      </c>
      <c r="CD71">
        <v>351</v>
      </c>
      <c r="CE71">
        <v>332</v>
      </c>
      <c r="CF71">
        <v>174</v>
      </c>
      <c r="CG71">
        <v>71</v>
      </c>
      <c r="CH71">
        <v>2</v>
      </c>
      <c r="CI71">
        <v>7</v>
      </c>
      <c r="CJ71">
        <v>115</v>
      </c>
      <c r="CK71">
        <v>37</v>
      </c>
      <c r="CL71">
        <v>38</v>
      </c>
      <c r="CM71">
        <v>29</v>
      </c>
      <c r="CN71">
        <v>11</v>
      </c>
      <c r="CO71">
        <v>-0.97</v>
      </c>
      <c r="CP71">
        <v>1115.31</v>
      </c>
      <c r="CQ71">
        <v>2091.5700000000002</v>
      </c>
      <c r="CR71">
        <v>34.78</v>
      </c>
      <c r="CS71">
        <v>17.54</v>
      </c>
      <c r="CT71">
        <v>17.309999999999999</v>
      </c>
      <c r="CU71">
        <v>51.44</v>
      </c>
      <c r="CV71">
        <v>50.11</v>
      </c>
      <c r="CW71">
        <v>55.79</v>
      </c>
      <c r="CX71">
        <v>52.67</v>
      </c>
      <c r="CY71">
        <v>54.57</v>
      </c>
      <c r="CZ71">
        <v>54.33</v>
      </c>
    </row>
    <row r="72" spans="1:104">
      <c r="A72" t="s">
        <v>1117</v>
      </c>
      <c r="B72" t="s">
        <v>1118</v>
      </c>
      <c r="C72" t="s">
        <v>68</v>
      </c>
      <c r="D72" t="s">
        <v>1056</v>
      </c>
      <c r="E72">
        <v>57</v>
      </c>
      <c r="F72">
        <v>20142015</v>
      </c>
      <c r="G72">
        <v>25</v>
      </c>
      <c r="H72">
        <v>0.6</v>
      </c>
      <c r="I72">
        <v>0.6</v>
      </c>
      <c r="J72">
        <v>5</v>
      </c>
      <c r="K72">
        <v>10</v>
      </c>
      <c r="L72">
        <v>15</v>
      </c>
      <c r="M72">
        <v>0.44</v>
      </c>
      <c r="N72">
        <v>0.88</v>
      </c>
      <c r="O72">
        <v>1.32</v>
      </c>
      <c r="P72">
        <v>4</v>
      </c>
      <c r="Q72">
        <v>46.39</v>
      </c>
      <c r="R72">
        <v>98.9</v>
      </c>
      <c r="S72">
        <v>10.87</v>
      </c>
      <c r="T72">
        <v>-5.3</v>
      </c>
      <c r="U72">
        <v>11.93</v>
      </c>
      <c r="V72">
        <v>3.56</v>
      </c>
      <c r="W72">
        <v>47.76</v>
      </c>
      <c r="X72">
        <v>44.19</v>
      </c>
      <c r="Y72">
        <v>-26</v>
      </c>
      <c r="Z72">
        <v>277</v>
      </c>
      <c r="AA72">
        <v>303</v>
      </c>
      <c r="AB72">
        <v>24.44</v>
      </c>
      <c r="AC72">
        <v>26.73</v>
      </c>
      <c r="AD72">
        <v>51.16</v>
      </c>
      <c r="AE72">
        <v>61</v>
      </c>
      <c r="AF72">
        <v>2.31</v>
      </c>
      <c r="AG72">
        <v>44.08</v>
      </c>
      <c r="AH72">
        <v>-88</v>
      </c>
      <c r="AI72">
        <v>566</v>
      </c>
      <c r="AJ72">
        <v>654</v>
      </c>
      <c r="AK72">
        <v>49.93</v>
      </c>
      <c r="AL72">
        <v>57.69</v>
      </c>
      <c r="AM72">
        <v>107.62</v>
      </c>
      <c r="AN72">
        <v>50.35</v>
      </c>
      <c r="AO72">
        <v>25</v>
      </c>
      <c r="AP72">
        <v>23</v>
      </c>
      <c r="AQ72">
        <v>86</v>
      </c>
      <c r="AR72">
        <v>2.72</v>
      </c>
      <c r="AS72">
        <v>47.71</v>
      </c>
      <c r="AT72">
        <v>44.98</v>
      </c>
      <c r="AU72">
        <v>-38</v>
      </c>
      <c r="AV72">
        <v>395</v>
      </c>
      <c r="AW72">
        <v>433</v>
      </c>
      <c r="AX72">
        <v>34.840000000000003</v>
      </c>
      <c r="AY72">
        <v>38.200000000000003</v>
      </c>
      <c r="AZ72">
        <v>73.040000000000006</v>
      </c>
      <c r="BA72">
        <v>72.150000000000006</v>
      </c>
      <c r="BB72">
        <v>15</v>
      </c>
      <c r="BC72">
        <v>61</v>
      </c>
      <c r="BD72">
        <v>2.65</v>
      </c>
      <c r="BE72">
        <v>48.22</v>
      </c>
      <c r="BF72">
        <v>45.57</v>
      </c>
      <c r="BG72">
        <v>-21</v>
      </c>
      <c r="BH72">
        <v>25.14</v>
      </c>
      <c r="BI72">
        <v>26.99</v>
      </c>
      <c r="BJ72">
        <v>285</v>
      </c>
      <c r="BK72">
        <v>306</v>
      </c>
      <c r="BL72">
        <v>46</v>
      </c>
      <c r="BM72">
        <v>-5.72</v>
      </c>
      <c r="BN72">
        <v>50.62</v>
      </c>
      <c r="BO72">
        <v>1.94</v>
      </c>
      <c r="BP72">
        <v>2.38</v>
      </c>
      <c r="BQ72">
        <v>22</v>
      </c>
      <c r="BR72">
        <v>27</v>
      </c>
      <c r="BS72">
        <v>-5</v>
      </c>
      <c r="BT72">
        <v>44.9</v>
      </c>
      <c r="BU72">
        <v>8.1999999999999993</v>
      </c>
      <c r="BV72">
        <v>7.72</v>
      </c>
      <c r="BW72">
        <v>5.57</v>
      </c>
      <c r="BX72">
        <v>91.18</v>
      </c>
      <c r="BY72">
        <v>36.14</v>
      </c>
      <c r="BZ72">
        <v>30</v>
      </c>
      <c r="CA72">
        <v>53</v>
      </c>
      <c r="CB72">
        <v>41.07</v>
      </c>
      <c r="CC72">
        <v>177</v>
      </c>
      <c r="CD72">
        <v>250</v>
      </c>
      <c r="CE72">
        <v>254</v>
      </c>
      <c r="CF72">
        <v>99</v>
      </c>
      <c r="CG72">
        <v>24</v>
      </c>
      <c r="CH72">
        <v>4</v>
      </c>
      <c r="CI72">
        <v>6</v>
      </c>
      <c r="CJ72">
        <v>41</v>
      </c>
      <c r="CK72">
        <v>17</v>
      </c>
      <c r="CL72">
        <v>33</v>
      </c>
      <c r="CM72">
        <v>3</v>
      </c>
      <c r="CN72">
        <v>7</v>
      </c>
      <c r="CO72">
        <v>0.35</v>
      </c>
      <c r="CP72">
        <v>680.17</v>
      </c>
      <c r="CQ72">
        <v>2085.1799999999998</v>
      </c>
      <c r="CR72">
        <v>24.6</v>
      </c>
      <c r="CS72">
        <v>17.899999999999999</v>
      </c>
      <c r="CT72">
        <v>17.309999999999999</v>
      </c>
      <c r="CU72">
        <v>45.79</v>
      </c>
      <c r="CV72">
        <v>50.14</v>
      </c>
      <c r="CW72">
        <v>49.58</v>
      </c>
      <c r="CX72">
        <v>58.7</v>
      </c>
      <c r="CY72">
        <v>54.4</v>
      </c>
      <c r="CZ72">
        <v>54.09</v>
      </c>
    </row>
    <row r="73" spans="1:104">
      <c r="A73" t="s">
        <v>356</v>
      </c>
      <c r="B73" t="s">
        <v>357</v>
      </c>
      <c r="C73" t="s">
        <v>100</v>
      </c>
      <c r="D73" t="s">
        <v>110</v>
      </c>
      <c r="E73">
        <v>77</v>
      </c>
      <c r="F73">
        <v>20142015</v>
      </c>
      <c r="G73">
        <v>29</v>
      </c>
      <c r="H73">
        <v>6</v>
      </c>
      <c r="I73">
        <v>5.8</v>
      </c>
      <c r="J73">
        <v>12</v>
      </c>
      <c r="K73">
        <v>22</v>
      </c>
      <c r="L73">
        <v>34</v>
      </c>
      <c r="M73">
        <v>0.67</v>
      </c>
      <c r="N73">
        <v>1.23</v>
      </c>
      <c r="O73">
        <v>1.9</v>
      </c>
      <c r="P73">
        <v>5</v>
      </c>
      <c r="Q73">
        <v>53.1</v>
      </c>
      <c r="R73">
        <v>101.65</v>
      </c>
      <c r="S73">
        <v>8.16</v>
      </c>
      <c r="T73">
        <v>7.09</v>
      </c>
      <c r="U73">
        <v>13.94</v>
      </c>
      <c r="V73">
        <v>-0.41</v>
      </c>
      <c r="W73">
        <v>53.48</v>
      </c>
      <c r="X73">
        <v>53.89</v>
      </c>
      <c r="Y73">
        <v>69</v>
      </c>
      <c r="Z73">
        <v>530</v>
      </c>
      <c r="AA73">
        <v>461</v>
      </c>
      <c r="AB73">
        <v>29.63</v>
      </c>
      <c r="AC73">
        <v>25.77</v>
      </c>
      <c r="AD73">
        <v>55.4</v>
      </c>
      <c r="AE73">
        <v>146</v>
      </c>
      <c r="AF73">
        <v>0.14000000000000001</v>
      </c>
      <c r="AG73">
        <v>52.96</v>
      </c>
      <c r="AH73">
        <v>118</v>
      </c>
      <c r="AI73">
        <v>1011</v>
      </c>
      <c r="AJ73">
        <v>893</v>
      </c>
      <c r="AK73">
        <v>56.52</v>
      </c>
      <c r="AL73">
        <v>49.92</v>
      </c>
      <c r="AM73">
        <v>106.44</v>
      </c>
      <c r="AN73">
        <v>53.81</v>
      </c>
      <c r="AO73">
        <v>53</v>
      </c>
      <c r="AP73">
        <v>41</v>
      </c>
      <c r="AQ73">
        <v>233</v>
      </c>
      <c r="AR73">
        <v>-0.45</v>
      </c>
      <c r="AS73">
        <v>52.84</v>
      </c>
      <c r="AT73">
        <v>53.3</v>
      </c>
      <c r="AU73">
        <v>79</v>
      </c>
      <c r="AV73">
        <v>734</v>
      </c>
      <c r="AW73">
        <v>655</v>
      </c>
      <c r="AX73">
        <v>41.03</v>
      </c>
      <c r="AY73">
        <v>36.619999999999997</v>
      </c>
      <c r="AZ73">
        <v>77.650000000000006</v>
      </c>
      <c r="BA73">
        <v>74.11</v>
      </c>
      <c r="BB73">
        <v>33</v>
      </c>
      <c r="BC73">
        <v>180</v>
      </c>
      <c r="BD73">
        <v>-1.04</v>
      </c>
      <c r="BE73">
        <v>53.18</v>
      </c>
      <c r="BF73">
        <v>54.22</v>
      </c>
      <c r="BG73">
        <v>65</v>
      </c>
      <c r="BH73">
        <v>30.41</v>
      </c>
      <c r="BI73">
        <v>26.78</v>
      </c>
      <c r="BJ73">
        <v>544</v>
      </c>
      <c r="BK73">
        <v>479</v>
      </c>
      <c r="BL73">
        <v>147</v>
      </c>
      <c r="BM73">
        <v>1.52</v>
      </c>
      <c r="BN73">
        <v>56.44</v>
      </c>
      <c r="BO73">
        <v>2.85</v>
      </c>
      <c r="BP73">
        <v>2.0699999999999998</v>
      </c>
      <c r="BQ73">
        <v>51</v>
      </c>
      <c r="BR73">
        <v>37</v>
      </c>
      <c r="BS73">
        <v>14</v>
      </c>
      <c r="BT73">
        <v>57.95</v>
      </c>
      <c r="BU73">
        <v>6.67</v>
      </c>
      <c r="BV73">
        <v>9.3800000000000008</v>
      </c>
      <c r="BW73">
        <v>6.95</v>
      </c>
      <c r="BX73">
        <v>92.28</v>
      </c>
      <c r="BY73">
        <v>52</v>
      </c>
      <c r="BZ73">
        <v>10</v>
      </c>
      <c r="CA73">
        <v>9</v>
      </c>
      <c r="CB73">
        <v>59.15</v>
      </c>
      <c r="CC73">
        <v>404</v>
      </c>
      <c r="CD73">
        <v>359</v>
      </c>
      <c r="CE73">
        <v>279</v>
      </c>
      <c r="CF73">
        <v>177</v>
      </c>
      <c r="CG73">
        <v>91</v>
      </c>
      <c r="CH73">
        <v>15</v>
      </c>
      <c r="CI73">
        <v>7</v>
      </c>
      <c r="CJ73">
        <v>135</v>
      </c>
      <c r="CK73">
        <v>21</v>
      </c>
      <c r="CL73">
        <v>37</v>
      </c>
      <c r="CM73">
        <v>10</v>
      </c>
      <c r="CN73">
        <v>15</v>
      </c>
      <c r="CO73">
        <v>0.28000000000000003</v>
      </c>
      <c r="CP73">
        <v>1073.29</v>
      </c>
      <c r="CQ73">
        <v>2544.16</v>
      </c>
      <c r="CR73">
        <v>29.67</v>
      </c>
      <c r="CS73">
        <v>18.579999999999998</v>
      </c>
      <c r="CT73">
        <v>17.66</v>
      </c>
      <c r="CU73">
        <v>52.8</v>
      </c>
      <c r="CV73">
        <v>49.55</v>
      </c>
      <c r="CW73">
        <v>56.28</v>
      </c>
      <c r="CX73">
        <v>50.32</v>
      </c>
      <c r="CY73">
        <v>53.76</v>
      </c>
      <c r="CZ73">
        <v>54.74</v>
      </c>
    </row>
    <row r="74" spans="1:104">
      <c r="A74" t="s">
        <v>1052</v>
      </c>
      <c r="B74" t="s">
        <v>1053</v>
      </c>
      <c r="C74" t="s">
        <v>124</v>
      </c>
      <c r="D74" t="s">
        <v>544</v>
      </c>
      <c r="E74">
        <v>56</v>
      </c>
      <c r="F74">
        <v>20142015</v>
      </c>
      <c r="G74">
        <v>24</v>
      </c>
      <c r="H74">
        <v>1.125</v>
      </c>
      <c r="I74">
        <v>0.98799999999999999</v>
      </c>
      <c r="J74">
        <v>11</v>
      </c>
      <c r="K74">
        <v>8</v>
      </c>
      <c r="L74">
        <v>19</v>
      </c>
      <c r="M74">
        <v>0.95</v>
      </c>
      <c r="N74">
        <v>0.69</v>
      </c>
      <c r="O74">
        <v>1.64</v>
      </c>
      <c r="P74">
        <v>4</v>
      </c>
      <c r="Q74">
        <v>47.42</v>
      </c>
      <c r="R74">
        <v>100.51</v>
      </c>
      <c r="S74">
        <v>14.47</v>
      </c>
      <c r="T74">
        <v>-5.79</v>
      </c>
      <c r="U74">
        <v>12.4</v>
      </c>
      <c r="V74">
        <v>-2.57</v>
      </c>
      <c r="W74">
        <v>46.71</v>
      </c>
      <c r="X74">
        <v>49.29</v>
      </c>
      <c r="Y74">
        <v>-39</v>
      </c>
      <c r="Z74">
        <v>277</v>
      </c>
      <c r="AA74">
        <v>316</v>
      </c>
      <c r="AB74">
        <v>23.94</v>
      </c>
      <c r="AC74">
        <v>27.31</v>
      </c>
      <c r="AD74">
        <v>51.25</v>
      </c>
      <c r="AE74">
        <v>81</v>
      </c>
      <c r="AF74">
        <v>-0.12</v>
      </c>
      <c r="AG74">
        <v>47.54</v>
      </c>
      <c r="AH74">
        <v>-63</v>
      </c>
      <c r="AI74">
        <v>578</v>
      </c>
      <c r="AJ74">
        <v>641</v>
      </c>
      <c r="AK74">
        <v>49.95</v>
      </c>
      <c r="AL74">
        <v>55.4</v>
      </c>
      <c r="AM74">
        <v>105.35</v>
      </c>
      <c r="AN74">
        <v>58.48</v>
      </c>
      <c r="AO74">
        <v>21</v>
      </c>
      <c r="AP74">
        <v>14</v>
      </c>
      <c r="AQ74">
        <v>122</v>
      </c>
      <c r="AR74">
        <v>-0.54</v>
      </c>
      <c r="AS74">
        <v>47</v>
      </c>
      <c r="AT74">
        <v>47.54</v>
      </c>
      <c r="AU74">
        <v>-57</v>
      </c>
      <c r="AV74">
        <v>447</v>
      </c>
      <c r="AW74">
        <v>504</v>
      </c>
      <c r="AX74">
        <v>38.630000000000003</v>
      </c>
      <c r="AY74">
        <v>43.56</v>
      </c>
      <c r="AZ74">
        <v>82.19</v>
      </c>
      <c r="BA74">
        <v>75.62</v>
      </c>
      <c r="BB74">
        <v>25</v>
      </c>
      <c r="BC74">
        <v>101</v>
      </c>
      <c r="BD74">
        <v>1.57</v>
      </c>
      <c r="BE74">
        <v>48.42</v>
      </c>
      <c r="BF74">
        <v>46.85</v>
      </c>
      <c r="BG74">
        <v>-22</v>
      </c>
      <c r="BH74">
        <v>29.21</v>
      </c>
      <c r="BI74">
        <v>31.11</v>
      </c>
      <c r="BJ74">
        <v>338</v>
      </c>
      <c r="BK74">
        <v>360</v>
      </c>
      <c r="BL74">
        <v>76</v>
      </c>
      <c r="BM74">
        <v>2.35</v>
      </c>
      <c r="BN74">
        <v>47.65</v>
      </c>
      <c r="BO74">
        <v>2.42</v>
      </c>
      <c r="BP74">
        <v>2.42</v>
      </c>
      <c r="BQ74">
        <v>28</v>
      </c>
      <c r="BR74">
        <v>28</v>
      </c>
      <c r="BS74">
        <v>0</v>
      </c>
      <c r="BT74">
        <v>50</v>
      </c>
      <c r="BU74">
        <v>10.89</v>
      </c>
      <c r="BV74">
        <v>8.2799999999999994</v>
      </c>
      <c r="BW74">
        <v>6.26</v>
      </c>
      <c r="BX74">
        <v>92.22</v>
      </c>
      <c r="BY74">
        <v>37</v>
      </c>
      <c r="BZ74">
        <v>1</v>
      </c>
      <c r="CA74">
        <v>3</v>
      </c>
      <c r="CB74">
        <v>42.11</v>
      </c>
      <c r="CC74">
        <v>176</v>
      </c>
      <c r="CD74">
        <v>259</v>
      </c>
      <c r="CE74">
        <v>242</v>
      </c>
      <c r="CF74">
        <v>85</v>
      </c>
      <c r="CG74">
        <v>86</v>
      </c>
      <c r="CH74">
        <v>4</v>
      </c>
      <c r="CI74">
        <v>4</v>
      </c>
      <c r="CJ74">
        <v>65</v>
      </c>
      <c r="CK74">
        <v>14</v>
      </c>
      <c r="CL74">
        <v>21</v>
      </c>
      <c r="CM74">
        <v>5</v>
      </c>
      <c r="CN74">
        <v>9</v>
      </c>
      <c r="CO74">
        <v>0.35</v>
      </c>
      <c r="CP74">
        <v>694.27</v>
      </c>
      <c r="CQ74">
        <v>1967.58</v>
      </c>
      <c r="CR74">
        <v>26.08</v>
      </c>
      <c r="CS74">
        <v>17.55</v>
      </c>
      <c r="CT74">
        <v>17.489999999999998</v>
      </c>
      <c r="CU74">
        <v>48.12</v>
      </c>
      <c r="CV74">
        <v>50.03</v>
      </c>
      <c r="CW74">
        <v>51</v>
      </c>
      <c r="CX74">
        <v>54.99</v>
      </c>
      <c r="CY74">
        <v>54.56</v>
      </c>
      <c r="CZ74">
        <v>54.49</v>
      </c>
    </row>
    <row r="75" spans="1:104">
      <c r="A75" t="s">
        <v>1273</v>
      </c>
      <c r="B75" t="s">
        <v>1274</v>
      </c>
      <c r="C75" t="s">
        <v>273</v>
      </c>
      <c r="D75" t="s">
        <v>767</v>
      </c>
      <c r="E75">
        <v>68</v>
      </c>
      <c r="F75">
        <v>20142015</v>
      </c>
      <c r="G75">
        <v>32</v>
      </c>
      <c r="H75">
        <v>5</v>
      </c>
      <c r="I75">
        <v>5</v>
      </c>
      <c r="J75">
        <v>12</v>
      </c>
      <c r="K75">
        <v>10</v>
      </c>
      <c r="L75">
        <v>22</v>
      </c>
      <c r="M75">
        <v>0.76</v>
      </c>
      <c r="N75">
        <v>0.63</v>
      </c>
      <c r="O75">
        <v>1.39</v>
      </c>
      <c r="P75">
        <v>-1</v>
      </c>
      <c r="Q75">
        <v>45.13</v>
      </c>
      <c r="R75">
        <v>102.86</v>
      </c>
      <c r="S75">
        <v>11.11</v>
      </c>
      <c r="T75">
        <v>3.66</v>
      </c>
      <c r="U75">
        <v>13.92</v>
      </c>
      <c r="V75">
        <v>-1.07</v>
      </c>
      <c r="W75">
        <v>46.8</v>
      </c>
      <c r="X75">
        <v>47.86</v>
      </c>
      <c r="Y75">
        <v>-49</v>
      </c>
      <c r="Z75">
        <v>358</v>
      </c>
      <c r="AA75">
        <v>407</v>
      </c>
      <c r="AB75">
        <v>22.69</v>
      </c>
      <c r="AC75">
        <v>25.79</v>
      </c>
      <c r="AD75">
        <v>48.48</v>
      </c>
      <c r="AE75">
        <v>117</v>
      </c>
      <c r="AF75">
        <v>-2.2200000000000002</v>
      </c>
      <c r="AG75">
        <v>47.34</v>
      </c>
      <c r="AH75">
        <v>-148</v>
      </c>
      <c r="AI75">
        <v>685</v>
      </c>
      <c r="AJ75">
        <v>833</v>
      </c>
      <c r="AK75">
        <v>43.41</v>
      </c>
      <c r="AL75">
        <v>52.79</v>
      </c>
      <c r="AM75">
        <v>96.2</v>
      </c>
      <c r="AN75">
        <v>54.6</v>
      </c>
      <c r="AO75">
        <v>33</v>
      </c>
      <c r="AP75">
        <v>10</v>
      </c>
      <c r="AQ75">
        <v>172</v>
      </c>
      <c r="AR75">
        <v>-3.09</v>
      </c>
      <c r="AS75">
        <v>44.14</v>
      </c>
      <c r="AT75">
        <v>47.23</v>
      </c>
      <c r="AU75">
        <v>-137</v>
      </c>
      <c r="AV75">
        <v>516</v>
      </c>
      <c r="AW75">
        <v>653</v>
      </c>
      <c r="AX75">
        <v>32.700000000000003</v>
      </c>
      <c r="AY75">
        <v>41.38</v>
      </c>
      <c r="AZ75">
        <v>74.08</v>
      </c>
      <c r="BA75">
        <v>72.48</v>
      </c>
      <c r="BB75">
        <v>31</v>
      </c>
      <c r="BC75">
        <v>139</v>
      </c>
      <c r="BD75">
        <v>-1.8</v>
      </c>
      <c r="BE75">
        <v>44.1</v>
      </c>
      <c r="BF75">
        <v>45.9</v>
      </c>
      <c r="BG75">
        <v>-100</v>
      </c>
      <c r="BH75">
        <v>23.7</v>
      </c>
      <c r="BI75">
        <v>30.04</v>
      </c>
      <c r="BJ75">
        <v>374</v>
      </c>
      <c r="BK75">
        <v>474</v>
      </c>
      <c r="BL75">
        <v>108</v>
      </c>
      <c r="BM75">
        <v>7.02</v>
      </c>
      <c r="BN75">
        <v>47.22</v>
      </c>
      <c r="BO75">
        <v>2.0299999999999998</v>
      </c>
      <c r="BP75">
        <v>1.71</v>
      </c>
      <c r="BQ75">
        <v>32</v>
      </c>
      <c r="BR75">
        <v>27</v>
      </c>
      <c r="BS75">
        <v>5</v>
      </c>
      <c r="BT75">
        <v>54.24</v>
      </c>
      <c r="BU75">
        <v>8.6300000000000008</v>
      </c>
      <c r="BV75">
        <v>8.56</v>
      </c>
      <c r="BW75">
        <v>6.2</v>
      </c>
      <c r="BX75">
        <v>94.3</v>
      </c>
      <c r="BY75">
        <v>40.69</v>
      </c>
      <c r="BZ75">
        <v>94</v>
      </c>
      <c r="CA75">
        <v>137</v>
      </c>
      <c r="CB75">
        <v>47.96</v>
      </c>
      <c r="CC75">
        <v>271</v>
      </c>
      <c r="CD75">
        <v>316</v>
      </c>
      <c r="CE75">
        <v>294</v>
      </c>
      <c r="CF75">
        <v>28</v>
      </c>
      <c r="CG75">
        <v>38</v>
      </c>
      <c r="CH75">
        <v>4</v>
      </c>
      <c r="CI75">
        <v>6</v>
      </c>
      <c r="CJ75">
        <v>96</v>
      </c>
      <c r="CK75">
        <v>24</v>
      </c>
      <c r="CL75">
        <v>24</v>
      </c>
      <c r="CM75">
        <v>10</v>
      </c>
      <c r="CN75">
        <v>9</v>
      </c>
      <c r="CO75">
        <v>-0.06</v>
      </c>
      <c r="CP75">
        <v>946.81</v>
      </c>
      <c r="CQ75">
        <v>2337.0300000000002</v>
      </c>
      <c r="CR75">
        <v>28.83</v>
      </c>
      <c r="CS75">
        <v>18.329999999999998</v>
      </c>
      <c r="CT75">
        <v>17.57</v>
      </c>
      <c r="CU75">
        <v>49.79</v>
      </c>
      <c r="CV75">
        <v>49.78</v>
      </c>
      <c r="CW75">
        <v>47.28</v>
      </c>
      <c r="CX75">
        <v>47.68</v>
      </c>
      <c r="CY75">
        <v>54.26</v>
      </c>
      <c r="CZ75">
        <v>54.74</v>
      </c>
    </row>
    <row r="76" spans="1:104">
      <c r="A76" t="s">
        <v>1060</v>
      </c>
      <c r="B76" t="s">
        <v>1061</v>
      </c>
      <c r="C76" t="s">
        <v>62</v>
      </c>
      <c r="D76" t="s">
        <v>345</v>
      </c>
      <c r="E76">
        <v>33</v>
      </c>
      <c r="F76">
        <v>20142015</v>
      </c>
      <c r="G76">
        <v>26</v>
      </c>
      <c r="H76">
        <v>0.55000000000000004</v>
      </c>
      <c r="I76">
        <v>0.55000000000000004</v>
      </c>
      <c r="J76">
        <v>0</v>
      </c>
      <c r="K76">
        <v>1</v>
      </c>
      <c r="L76">
        <v>1</v>
      </c>
      <c r="M76">
        <v>0</v>
      </c>
      <c r="N76">
        <v>0.13</v>
      </c>
      <c r="O76">
        <v>0.13</v>
      </c>
      <c r="P76">
        <v>-2</v>
      </c>
      <c r="Q76">
        <v>46.52</v>
      </c>
      <c r="R76">
        <v>95.23</v>
      </c>
      <c r="S76">
        <v>0</v>
      </c>
      <c r="T76">
        <v>-10.07</v>
      </c>
      <c r="U76">
        <v>14.51</v>
      </c>
      <c r="V76">
        <v>-2.2999999999999998</v>
      </c>
      <c r="W76">
        <v>45.48</v>
      </c>
      <c r="X76">
        <v>47.78</v>
      </c>
      <c r="Y76">
        <v>-40</v>
      </c>
      <c r="Z76">
        <v>201</v>
      </c>
      <c r="AA76">
        <v>241</v>
      </c>
      <c r="AB76">
        <v>25.18</v>
      </c>
      <c r="AC76">
        <v>30.19</v>
      </c>
      <c r="AD76">
        <v>55.37</v>
      </c>
      <c r="AE76">
        <v>22</v>
      </c>
      <c r="AF76">
        <v>-2.97</v>
      </c>
      <c r="AG76">
        <v>49.49</v>
      </c>
      <c r="AH76">
        <v>-65</v>
      </c>
      <c r="AI76">
        <v>434</v>
      </c>
      <c r="AJ76">
        <v>499</v>
      </c>
      <c r="AK76">
        <v>54.37</v>
      </c>
      <c r="AL76">
        <v>62.51</v>
      </c>
      <c r="AM76">
        <v>116.87</v>
      </c>
      <c r="AN76">
        <v>51.15</v>
      </c>
      <c r="AO76">
        <v>17</v>
      </c>
      <c r="AP76">
        <v>48</v>
      </c>
      <c r="AQ76">
        <v>58</v>
      </c>
      <c r="AR76">
        <v>-2.88</v>
      </c>
      <c r="AS76">
        <v>46</v>
      </c>
      <c r="AT76">
        <v>48.88</v>
      </c>
      <c r="AU76">
        <v>-55</v>
      </c>
      <c r="AV76">
        <v>316</v>
      </c>
      <c r="AW76">
        <v>371</v>
      </c>
      <c r="AX76">
        <v>39.58</v>
      </c>
      <c r="AY76">
        <v>46.47</v>
      </c>
      <c r="AZ76">
        <v>86.06</v>
      </c>
      <c r="BA76">
        <v>70.25</v>
      </c>
      <c r="BB76">
        <v>14</v>
      </c>
      <c r="BC76">
        <v>41</v>
      </c>
      <c r="BD76">
        <v>-2.4300000000000002</v>
      </c>
      <c r="BE76">
        <v>45.59</v>
      </c>
      <c r="BF76">
        <v>48.02</v>
      </c>
      <c r="BG76">
        <v>-43</v>
      </c>
      <c r="BH76">
        <v>27.81</v>
      </c>
      <c r="BI76">
        <v>33.200000000000003</v>
      </c>
      <c r="BJ76">
        <v>222</v>
      </c>
      <c r="BK76">
        <v>265</v>
      </c>
      <c r="BL76">
        <v>27</v>
      </c>
      <c r="BM76">
        <v>-13.67</v>
      </c>
      <c r="BN76">
        <v>38.67</v>
      </c>
      <c r="BO76">
        <v>0.88</v>
      </c>
      <c r="BP76">
        <v>2.63</v>
      </c>
      <c r="BQ76">
        <v>7</v>
      </c>
      <c r="BR76">
        <v>21</v>
      </c>
      <c r="BS76">
        <v>-14</v>
      </c>
      <c r="BT76">
        <v>25</v>
      </c>
      <c r="BU76">
        <v>0</v>
      </c>
      <c r="BV76">
        <v>3.15</v>
      </c>
      <c r="BW76">
        <v>2.2200000000000002</v>
      </c>
      <c r="BX76">
        <v>92.08</v>
      </c>
      <c r="BY76">
        <v>40</v>
      </c>
      <c r="BZ76">
        <v>0</v>
      </c>
      <c r="CA76">
        <v>0</v>
      </c>
      <c r="CB76">
        <v>40</v>
      </c>
      <c r="CC76">
        <v>118</v>
      </c>
      <c r="CD76">
        <v>150</v>
      </c>
      <c r="CE76">
        <v>177</v>
      </c>
      <c r="CF76">
        <v>61</v>
      </c>
      <c r="CG76">
        <v>75</v>
      </c>
      <c r="CH76">
        <v>0</v>
      </c>
      <c r="CI76">
        <v>1</v>
      </c>
      <c r="CJ76">
        <v>27</v>
      </c>
      <c r="CK76">
        <v>6</v>
      </c>
      <c r="CL76">
        <v>0</v>
      </c>
      <c r="CM76">
        <v>4</v>
      </c>
      <c r="CN76">
        <v>2</v>
      </c>
      <c r="CO76">
        <v>-0.25</v>
      </c>
      <c r="CP76">
        <v>478.98</v>
      </c>
      <c r="CQ76">
        <v>1119.4100000000001</v>
      </c>
      <c r="CR76">
        <v>29.97</v>
      </c>
      <c r="CS76">
        <v>15.96</v>
      </c>
      <c r="CT76">
        <v>17.23</v>
      </c>
      <c r="CU76">
        <v>48.78</v>
      </c>
      <c r="CV76">
        <v>49.81</v>
      </c>
      <c r="CW76">
        <v>53.85</v>
      </c>
      <c r="CX76">
        <v>56.54</v>
      </c>
      <c r="CY76">
        <v>53.83</v>
      </c>
      <c r="CZ76">
        <v>54.24</v>
      </c>
    </row>
    <row r="77" spans="1:104">
      <c r="A77" t="s">
        <v>147</v>
      </c>
      <c r="B77" t="s">
        <v>148</v>
      </c>
      <c r="C77" t="s">
        <v>62</v>
      </c>
      <c r="D77" t="s">
        <v>149</v>
      </c>
      <c r="E77">
        <v>82</v>
      </c>
      <c r="F77">
        <v>20142015</v>
      </c>
      <c r="G77">
        <v>35</v>
      </c>
      <c r="H77">
        <v>7.1429999999999998</v>
      </c>
      <c r="I77">
        <v>7.1429999999999998</v>
      </c>
      <c r="J77">
        <v>2</v>
      </c>
      <c r="K77">
        <v>11</v>
      </c>
      <c r="L77">
        <v>13</v>
      </c>
      <c r="M77">
        <v>0.08</v>
      </c>
      <c r="N77">
        <v>0.46</v>
      </c>
      <c r="O77">
        <v>0.54</v>
      </c>
      <c r="P77">
        <v>-4</v>
      </c>
      <c r="Q77">
        <v>54.5</v>
      </c>
      <c r="R77">
        <v>99.31</v>
      </c>
      <c r="S77">
        <v>2.86</v>
      </c>
      <c r="T77">
        <v>16.02</v>
      </c>
      <c r="U77">
        <v>17.61</v>
      </c>
      <c r="V77">
        <v>6.46</v>
      </c>
      <c r="W77">
        <v>55.55</v>
      </c>
      <c r="X77">
        <v>49.08</v>
      </c>
      <c r="Y77">
        <v>120</v>
      </c>
      <c r="Z77">
        <v>601</v>
      </c>
      <c r="AA77">
        <v>481</v>
      </c>
      <c r="AB77">
        <v>24.97</v>
      </c>
      <c r="AC77">
        <v>19.989999999999998</v>
      </c>
      <c r="AD77">
        <v>44.96</v>
      </c>
      <c r="AE77">
        <v>26</v>
      </c>
      <c r="AF77">
        <v>5.0199999999999996</v>
      </c>
      <c r="AG77">
        <v>49.48</v>
      </c>
      <c r="AH77">
        <v>224</v>
      </c>
      <c r="AI77">
        <v>1357</v>
      </c>
      <c r="AJ77">
        <v>1133</v>
      </c>
      <c r="AK77">
        <v>56.38</v>
      </c>
      <c r="AL77">
        <v>47.08</v>
      </c>
      <c r="AM77">
        <v>103.46</v>
      </c>
      <c r="AN77">
        <v>58.14</v>
      </c>
      <c r="AO77">
        <v>41</v>
      </c>
      <c r="AP77">
        <v>71</v>
      </c>
      <c r="AQ77">
        <v>137</v>
      </c>
      <c r="AR77">
        <v>4.2</v>
      </c>
      <c r="AS77">
        <v>53.71</v>
      </c>
      <c r="AT77">
        <v>49.51</v>
      </c>
      <c r="AU77">
        <v>142</v>
      </c>
      <c r="AV77">
        <v>1027</v>
      </c>
      <c r="AW77">
        <v>885</v>
      </c>
      <c r="AX77">
        <v>42.67</v>
      </c>
      <c r="AY77">
        <v>36.770000000000003</v>
      </c>
      <c r="AZ77">
        <v>79.44</v>
      </c>
      <c r="BA77">
        <v>76.83</v>
      </c>
      <c r="BB77">
        <v>26</v>
      </c>
      <c r="BC77">
        <v>96</v>
      </c>
      <c r="BD77">
        <v>5.64</v>
      </c>
      <c r="BE77">
        <v>55.33</v>
      </c>
      <c r="BF77">
        <v>49.69</v>
      </c>
      <c r="BG77">
        <v>152</v>
      </c>
      <c r="BH77">
        <v>32.78</v>
      </c>
      <c r="BI77">
        <v>26.47</v>
      </c>
      <c r="BJ77">
        <v>789</v>
      </c>
      <c r="BK77">
        <v>637</v>
      </c>
      <c r="BL77">
        <v>70</v>
      </c>
      <c r="BM77">
        <v>4.0199999999999996</v>
      </c>
      <c r="BN77">
        <v>48.92</v>
      </c>
      <c r="BO77">
        <v>2.2400000000000002</v>
      </c>
      <c r="BP77">
        <v>1.99</v>
      </c>
      <c r="BQ77">
        <v>54</v>
      </c>
      <c r="BR77">
        <v>48</v>
      </c>
      <c r="BS77">
        <v>6</v>
      </c>
      <c r="BT77">
        <v>52.94</v>
      </c>
      <c r="BU77">
        <v>2.08</v>
      </c>
      <c r="BV77">
        <v>6.84</v>
      </c>
      <c r="BW77">
        <v>5.26</v>
      </c>
      <c r="BX77">
        <v>92.46</v>
      </c>
      <c r="BY77">
        <v>40</v>
      </c>
      <c r="BZ77">
        <v>0</v>
      </c>
      <c r="CA77">
        <v>0</v>
      </c>
      <c r="CB77">
        <v>61.01</v>
      </c>
      <c r="CC77">
        <v>546</v>
      </c>
      <c r="CD77">
        <v>448</v>
      </c>
      <c r="CE77">
        <v>349</v>
      </c>
      <c r="CF77">
        <v>32</v>
      </c>
      <c r="CG77">
        <v>168</v>
      </c>
      <c r="CH77">
        <v>4</v>
      </c>
      <c r="CI77">
        <v>7</v>
      </c>
      <c r="CJ77">
        <v>68</v>
      </c>
      <c r="CK77">
        <v>26</v>
      </c>
      <c r="CL77">
        <v>14</v>
      </c>
      <c r="CM77">
        <v>9</v>
      </c>
      <c r="CN77">
        <v>5</v>
      </c>
      <c r="CO77">
        <v>-0.17</v>
      </c>
      <c r="CP77">
        <v>1444.07</v>
      </c>
      <c r="CQ77">
        <v>2514.13</v>
      </c>
      <c r="CR77">
        <v>36.479999999999997</v>
      </c>
      <c r="CS77">
        <v>16.579999999999998</v>
      </c>
      <c r="CT77">
        <v>17.190000000000001</v>
      </c>
      <c r="CU77">
        <v>51.56</v>
      </c>
      <c r="CV77">
        <v>49.42</v>
      </c>
      <c r="CW77">
        <v>54.32</v>
      </c>
      <c r="CX77">
        <v>51.04</v>
      </c>
      <c r="CY77">
        <v>53.44</v>
      </c>
      <c r="CZ77">
        <v>54.69</v>
      </c>
    </row>
    <row r="78" spans="1:104">
      <c r="A78" t="s">
        <v>1344</v>
      </c>
      <c r="B78" t="s">
        <v>1345</v>
      </c>
      <c r="C78" t="s">
        <v>87</v>
      </c>
      <c r="D78" t="s">
        <v>84</v>
      </c>
      <c r="E78">
        <v>70</v>
      </c>
      <c r="F78">
        <v>20142015</v>
      </c>
      <c r="G78">
        <v>30</v>
      </c>
      <c r="H78">
        <v>1.7</v>
      </c>
      <c r="I78">
        <v>1.6</v>
      </c>
      <c r="J78">
        <v>4</v>
      </c>
      <c r="K78">
        <v>5</v>
      </c>
      <c r="L78">
        <v>9</v>
      </c>
      <c r="M78">
        <v>0.34</v>
      </c>
      <c r="N78">
        <v>0.42</v>
      </c>
      <c r="O78">
        <v>0.75</v>
      </c>
      <c r="P78">
        <v>-1</v>
      </c>
      <c r="Q78">
        <v>41.37</v>
      </c>
      <c r="R78">
        <v>100.79</v>
      </c>
      <c r="S78">
        <v>6.67</v>
      </c>
      <c r="T78">
        <v>-11.45</v>
      </c>
      <c r="U78">
        <v>10.23</v>
      </c>
      <c r="V78">
        <v>-12.62</v>
      </c>
      <c r="W78">
        <v>40.46</v>
      </c>
      <c r="X78">
        <v>53.07</v>
      </c>
      <c r="Y78">
        <v>-109</v>
      </c>
      <c r="Z78">
        <v>231</v>
      </c>
      <c r="AA78">
        <v>340</v>
      </c>
      <c r="AB78">
        <v>19.36</v>
      </c>
      <c r="AC78">
        <v>28.5</v>
      </c>
      <c r="AD78">
        <v>47.86</v>
      </c>
      <c r="AE78">
        <v>65</v>
      </c>
      <c r="AF78">
        <v>-11.96</v>
      </c>
      <c r="AG78">
        <v>53.34</v>
      </c>
      <c r="AH78">
        <v>-206</v>
      </c>
      <c r="AI78">
        <v>494</v>
      </c>
      <c r="AJ78">
        <v>700</v>
      </c>
      <c r="AK78">
        <v>41.41</v>
      </c>
      <c r="AL78">
        <v>58.68</v>
      </c>
      <c r="AM78">
        <v>100.08</v>
      </c>
      <c r="AN78">
        <v>55.67</v>
      </c>
      <c r="AO78">
        <v>21</v>
      </c>
      <c r="AP78">
        <v>30</v>
      </c>
      <c r="AQ78">
        <v>98</v>
      </c>
      <c r="AR78">
        <v>-10.51</v>
      </c>
      <c r="AS78">
        <v>41.5</v>
      </c>
      <c r="AT78">
        <v>52.01</v>
      </c>
      <c r="AU78">
        <v>-150</v>
      </c>
      <c r="AV78">
        <v>366</v>
      </c>
      <c r="AW78">
        <v>516</v>
      </c>
      <c r="AX78">
        <v>30.68</v>
      </c>
      <c r="AY78">
        <v>43.25</v>
      </c>
      <c r="AZ78">
        <v>73.930000000000007</v>
      </c>
      <c r="BA78">
        <v>75.14</v>
      </c>
      <c r="BB78">
        <v>17</v>
      </c>
      <c r="BC78">
        <v>77</v>
      </c>
      <c r="BD78">
        <v>-7.68</v>
      </c>
      <c r="BE78">
        <v>43.44</v>
      </c>
      <c r="BF78">
        <v>51.12</v>
      </c>
      <c r="BG78">
        <v>-83</v>
      </c>
      <c r="BH78">
        <v>23.05</v>
      </c>
      <c r="BI78">
        <v>30.01</v>
      </c>
      <c r="BJ78">
        <v>275</v>
      </c>
      <c r="BK78">
        <v>358</v>
      </c>
      <c r="BL78">
        <v>60</v>
      </c>
      <c r="BM78">
        <v>-4.62</v>
      </c>
      <c r="BN78">
        <v>51.67</v>
      </c>
      <c r="BO78">
        <v>1.34</v>
      </c>
      <c r="BP78">
        <v>1.51</v>
      </c>
      <c r="BQ78">
        <v>16</v>
      </c>
      <c r="BR78">
        <v>18</v>
      </c>
      <c r="BS78">
        <v>-2</v>
      </c>
      <c r="BT78">
        <v>47.06</v>
      </c>
      <c r="BU78">
        <v>5.19</v>
      </c>
      <c r="BV78">
        <v>5.82</v>
      </c>
      <c r="BW78">
        <v>4.37</v>
      </c>
      <c r="BX78">
        <v>94.97</v>
      </c>
      <c r="BY78">
        <v>54.83</v>
      </c>
      <c r="BZ78">
        <v>284</v>
      </c>
      <c r="CA78">
        <v>234</v>
      </c>
      <c r="CB78">
        <v>39.950000000000003</v>
      </c>
      <c r="CC78">
        <v>159</v>
      </c>
      <c r="CD78">
        <v>214</v>
      </c>
      <c r="CE78">
        <v>239</v>
      </c>
      <c r="CF78">
        <v>115</v>
      </c>
      <c r="CG78">
        <v>85</v>
      </c>
      <c r="CH78">
        <v>2</v>
      </c>
      <c r="CI78">
        <v>3</v>
      </c>
      <c r="CJ78">
        <v>56</v>
      </c>
      <c r="CK78">
        <v>12</v>
      </c>
      <c r="CL78">
        <v>12</v>
      </c>
      <c r="CM78">
        <v>7</v>
      </c>
      <c r="CN78">
        <v>6</v>
      </c>
      <c r="CO78">
        <v>-0.08</v>
      </c>
      <c r="CP78">
        <v>715.8</v>
      </c>
      <c r="CQ78">
        <v>2731.17</v>
      </c>
      <c r="CR78">
        <v>20.77</v>
      </c>
      <c r="CS78">
        <v>16.649999999999999</v>
      </c>
      <c r="CT78">
        <v>16.75</v>
      </c>
      <c r="CU78">
        <v>50.17</v>
      </c>
      <c r="CV78">
        <v>49.74</v>
      </c>
      <c r="CW78">
        <v>53.07</v>
      </c>
      <c r="CX78">
        <v>52.71</v>
      </c>
      <c r="CY78">
        <v>53.53</v>
      </c>
      <c r="CZ78">
        <v>54.1</v>
      </c>
    </row>
    <row r="79" spans="1:104">
      <c r="A79" t="s">
        <v>852</v>
      </c>
      <c r="B79" t="s">
        <v>853</v>
      </c>
      <c r="C79" t="s">
        <v>113</v>
      </c>
      <c r="D79" t="s">
        <v>77</v>
      </c>
      <c r="E79">
        <v>39</v>
      </c>
      <c r="F79">
        <v>20142015</v>
      </c>
      <c r="G79">
        <v>29</v>
      </c>
      <c r="H79">
        <v>0.55000000000000004</v>
      </c>
      <c r="I79">
        <v>0.55000000000000004</v>
      </c>
      <c r="J79">
        <v>4</v>
      </c>
      <c r="K79">
        <v>4</v>
      </c>
      <c r="L79">
        <v>8</v>
      </c>
      <c r="M79">
        <v>0.75</v>
      </c>
      <c r="N79">
        <v>0.75</v>
      </c>
      <c r="O79">
        <v>1.5</v>
      </c>
      <c r="P79">
        <v>5</v>
      </c>
      <c r="Q79">
        <v>49.41</v>
      </c>
      <c r="R79">
        <v>101.86</v>
      </c>
      <c r="S79">
        <v>9.52</v>
      </c>
      <c r="T79">
        <v>-15.18</v>
      </c>
      <c r="U79">
        <v>8.2100000000000009</v>
      </c>
      <c r="V79">
        <v>-3.88</v>
      </c>
      <c r="W79">
        <v>48.86</v>
      </c>
      <c r="X79">
        <v>52.75</v>
      </c>
      <c r="Y79">
        <v>-6</v>
      </c>
      <c r="Z79">
        <v>129</v>
      </c>
      <c r="AA79">
        <v>135</v>
      </c>
      <c r="AB79">
        <v>24.17</v>
      </c>
      <c r="AC79">
        <v>25.29</v>
      </c>
      <c r="AD79">
        <v>49.46</v>
      </c>
      <c r="AE79">
        <v>30</v>
      </c>
      <c r="AF79">
        <v>-4.43</v>
      </c>
      <c r="AG79">
        <v>53.83</v>
      </c>
      <c r="AH79">
        <v>-7</v>
      </c>
      <c r="AI79">
        <v>292</v>
      </c>
      <c r="AJ79">
        <v>299</v>
      </c>
      <c r="AK79">
        <v>54.7</v>
      </c>
      <c r="AL79">
        <v>56.01</v>
      </c>
      <c r="AM79">
        <v>110.71</v>
      </c>
      <c r="AN79">
        <v>55.14</v>
      </c>
      <c r="AO79">
        <v>11</v>
      </c>
      <c r="AP79">
        <v>7</v>
      </c>
      <c r="AQ79">
        <v>72</v>
      </c>
      <c r="AR79">
        <v>-2.8</v>
      </c>
      <c r="AS79">
        <v>50.12</v>
      </c>
      <c r="AT79">
        <v>52.92</v>
      </c>
      <c r="AU79">
        <v>1</v>
      </c>
      <c r="AV79">
        <v>213</v>
      </c>
      <c r="AW79">
        <v>212</v>
      </c>
      <c r="AX79">
        <v>39.9</v>
      </c>
      <c r="AY79">
        <v>39.71</v>
      </c>
      <c r="AZ79">
        <v>79.62</v>
      </c>
      <c r="BA79">
        <v>75.59</v>
      </c>
      <c r="BB79">
        <v>19</v>
      </c>
      <c r="BC79">
        <v>61</v>
      </c>
      <c r="BD79">
        <v>-3.15</v>
      </c>
      <c r="BE79">
        <v>50</v>
      </c>
      <c r="BF79">
        <v>53.15</v>
      </c>
      <c r="BG79">
        <v>0</v>
      </c>
      <c r="BH79">
        <v>30.16</v>
      </c>
      <c r="BI79">
        <v>30.16</v>
      </c>
      <c r="BJ79">
        <v>161</v>
      </c>
      <c r="BK79">
        <v>161</v>
      </c>
      <c r="BL79">
        <v>42</v>
      </c>
      <c r="BM79">
        <v>2.98</v>
      </c>
      <c r="BN79">
        <v>54.92</v>
      </c>
      <c r="BO79">
        <v>2.06</v>
      </c>
      <c r="BP79">
        <v>1.5</v>
      </c>
      <c r="BQ79">
        <v>11</v>
      </c>
      <c r="BR79">
        <v>8</v>
      </c>
      <c r="BS79">
        <v>3</v>
      </c>
      <c r="BT79">
        <v>57.89</v>
      </c>
      <c r="BU79">
        <v>6.56</v>
      </c>
      <c r="BV79">
        <v>6.83</v>
      </c>
      <c r="BW79">
        <v>5.16</v>
      </c>
      <c r="BX79">
        <v>95.03</v>
      </c>
      <c r="BY79">
        <v>38</v>
      </c>
      <c r="BZ79">
        <v>0</v>
      </c>
      <c r="CA79">
        <v>1</v>
      </c>
      <c r="CB79">
        <v>41.78</v>
      </c>
      <c r="CC79">
        <v>89</v>
      </c>
      <c r="CD79">
        <v>102</v>
      </c>
      <c r="CE79">
        <v>124</v>
      </c>
      <c r="CF79">
        <v>36</v>
      </c>
      <c r="CG79">
        <v>39</v>
      </c>
      <c r="CH79">
        <v>3</v>
      </c>
      <c r="CI79">
        <v>1</v>
      </c>
      <c r="CJ79">
        <v>38</v>
      </c>
      <c r="CK79">
        <v>5</v>
      </c>
      <c r="CL79">
        <v>6</v>
      </c>
      <c r="CM79">
        <v>4</v>
      </c>
      <c r="CN79">
        <v>9</v>
      </c>
      <c r="CO79">
        <v>0.94</v>
      </c>
      <c r="CP79">
        <v>320.27999999999997</v>
      </c>
      <c r="CQ79">
        <v>1569.57</v>
      </c>
      <c r="CR79">
        <v>16.95</v>
      </c>
      <c r="CS79">
        <v>17.12</v>
      </c>
      <c r="CT79">
        <v>16.98</v>
      </c>
      <c r="CU79">
        <v>52.5</v>
      </c>
      <c r="CV79">
        <v>49.62</v>
      </c>
      <c r="CW79">
        <v>57.52</v>
      </c>
      <c r="CX79">
        <v>52.04</v>
      </c>
      <c r="CY79">
        <v>53.61</v>
      </c>
      <c r="CZ79">
        <v>54.43</v>
      </c>
    </row>
    <row r="80" spans="1:104">
      <c r="A80" t="s">
        <v>360</v>
      </c>
      <c r="B80" t="s">
        <v>361</v>
      </c>
      <c r="C80" t="s">
        <v>62</v>
      </c>
      <c r="D80" t="s">
        <v>110</v>
      </c>
      <c r="E80">
        <v>59</v>
      </c>
      <c r="F80">
        <v>20142015</v>
      </c>
      <c r="G80">
        <v>29</v>
      </c>
      <c r="H80">
        <v>5.75</v>
      </c>
      <c r="I80">
        <v>5.5</v>
      </c>
      <c r="J80">
        <v>3</v>
      </c>
      <c r="K80">
        <v>13</v>
      </c>
      <c r="L80">
        <v>16</v>
      </c>
      <c r="M80">
        <v>0.18</v>
      </c>
      <c r="N80">
        <v>0.79</v>
      </c>
      <c r="O80">
        <v>0.98</v>
      </c>
      <c r="P80">
        <v>-6</v>
      </c>
      <c r="Q80">
        <v>53.4</v>
      </c>
      <c r="R80">
        <v>100.85</v>
      </c>
      <c r="S80">
        <v>4.4800000000000004</v>
      </c>
      <c r="T80">
        <v>-5.58</v>
      </c>
      <c r="U80">
        <v>16.649999999999999</v>
      </c>
      <c r="V80">
        <v>-0.7</v>
      </c>
      <c r="W80">
        <v>53.89</v>
      </c>
      <c r="X80">
        <v>54.59</v>
      </c>
      <c r="Y80">
        <v>71</v>
      </c>
      <c r="Z80">
        <v>492</v>
      </c>
      <c r="AA80">
        <v>421</v>
      </c>
      <c r="AB80">
        <v>30.05</v>
      </c>
      <c r="AC80">
        <v>25.71</v>
      </c>
      <c r="AD80">
        <v>55.76</v>
      </c>
      <c r="AE80">
        <v>45</v>
      </c>
      <c r="AF80">
        <v>0.25</v>
      </c>
      <c r="AG80">
        <v>53.15</v>
      </c>
      <c r="AH80">
        <v>117</v>
      </c>
      <c r="AI80">
        <v>919</v>
      </c>
      <c r="AJ80">
        <v>802</v>
      </c>
      <c r="AK80">
        <v>56.13</v>
      </c>
      <c r="AL80">
        <v>48.98</v>
      </c>
      <c r="AM80">
        <v>105.11</v>
      </c>
      <c r="AN80">
        <v>55.17</v>
      </c>
      <c r="AO80">
        <v>39</v>
      </c>
      <c r="AP80">
        <v>75</v>
      </c>
      <c r="AQ80">
        <v>131</v>
      </c>
      <c r="AR80">
        <v>0.03</v>
      </c>
      <c r="AS80">
        <v>53.91</v>
      </c>
      <c r="AT80">
        <v>53.88</v>
      </c>
      <c r="AU80">
        <v>99</v>
      </c>
      <c r="AV80">
        <v>682</v>
      </c>
      <c r="AW80">
        <v>583</v>
      </c>
      <c r="AX80">
        <v>41.65</v>
      </c>
      <c r="AY80">
        <v>35.61</v>
      </c>
      <c r="AZ80">
        <v>77.260000000000005</v>
      </c>
      <c r="BA80">
        <v>74.34</v>
      </c>
      <c r="BB80">
        <v>25</v>
      </c>
      <c r="BC80">
        <v>92</v>
      </c>
      <c r="BD80">
        <v>0.35</v>
      </c>
      <c r="BE80">
        <v>54.34</v>
      </c>
      <c r="BF80">
        <v>53.99</v>
      </c>
      <c r="BG80">
        <v>81</v>
      </c>
      <c r="BH80">
        <v>30.96</v>
      </c>
      <c r="BI80">
        <v>26.02</v>
      </c>
      <c r="BJ80">
        <v>507</v>
      </c>
      <c r="BK80">
        <v>426</v>
      </c>
      <c r="BL80">
        <v>67</v>
      </c>
      <c r="BM80">
        <v>-0.47</v>
      </c>
      <c r="BN80">
        <v>57.62</v>
      </c>
      <c r="BO80">
        <v>2.44</v>
      </c>
      <c r="BP80">
        <v>1.83</v>
      </c>
      <c r="BQ80">
        <v>40</v>
      </c>
      <c r="BR80">
        <v>30</v>
      </c>
      <c r="BS80">
        <v>10</v>
      </c>
      <c r="BT80">
        <v>57.14</v>
      </c>
      <c r="BU80">
        <v>3.26</v>
      </c>
      <c r="BV80">
        <v>7.89</v>
      </c>
      <c r="BW80">
        <v>5.87</v>
      </c>
      <c r="BX80">
        <v>92.96</v>
      </c>
      <c r="BY80">
        <v>40</v>
      </c>
      <c r="BZ80">
        <v>0</v>
      </c>
      <c r="CA80">
        <v>0</v>
      </c>
      <c r="CB80">
        <v>51.36</v>
      </c>
      <c r="CC80">
        <v>264</v>
      </c>
      <c r="CD80">
        <v>359</v>
      </c>
      <c r="CE80">
        <v>250</v>
      </c>
      <c r="CF80">
        <v>22</v>
      </c>
      <c r="CG80">
        <v>74</v>
      </c>
      <c r="CH80">
        <v>6</v>
      </c>
      <c r="CI80">
        <v>7</v>
      </c>
      <c r="CJ80">
        <v>64</v>
      </c>
      <c r="CK80">
        <v>35</v>
      </c>
      <c r="CL80">
        <v>10</v>
      </c>
      <c r="CM80">
        <v>9</v>
      </c>
      <c r="CN80">
        <v>3</v>
      </c>
      <c r="CO80">
        <v>-0.37</v>
      </c>
      <c r="CP80">
        <v>982.44</v>
      </c>
      <c r="CQ80">
        <v>1776.9</v>
      </c>
      <c r="CR80">
        <v>35.6</v>
      </c>
      <c r="CS80">
        <v>16.489999999999998</v>
      </c>
      <c r="CT80">
        <v>17.41</v>
      </c>
      <c r="CU80">
        <v>52.44</v>
      </c>
      <c r="CV80">
        <v>49.37</v>
      </c>
      <c r="CW80">
        <v>55.72</v>
      </c>
      <c r="CX80">
        <v>50.54</v>
      </c>
      <c r="CY80">
        <v>53.32</v>
      </c>
      <c r="CZ80">
        <v>54.69</v>
      </c>
    </row>
    <row r="81" spans="1:104">
      <c r="A81" t="s">
        <v>540</v>
      </c>
      <c r="B81" t="s">
        <v>541</v>
      </c>
      <c r="C81" t="s">
        <v>62</v>
      </c>
      <c r="D81" t="s">
        <v>195</v>
      </c>
      <c r="E81">
        <v>82</v>
      </c>
      <c r="F81">
        <v>20142015</v>
      </c>
      <c r="G81">
        <v>24</v>
      </c>
      <c r="H81">
        <v>4</v>
      </c>
      <c r="I81">
        <v>3.9670000000000001</v>
      </c>
      <c r="J81">
        <v>8</v>
      </c>
      <c r="K81">
        <v>25</v>
      </c>
      <c r="L81">
        <v>33</v>
      </c>
      <c r="M81">
        <v>0.34</v>
      </c>
      <c r="N81">
        <v>1.08</v>
      </c>
      <c r="O81">
        <v>1.42</v>
      </c>
      <c r="P81">
        <v>-7</v>
      </c>
      <c r="Q81">
        <v>51.26</v>
      </c>
      <c r="R81">
        <v>100.22</v>
      </c>
      <c r="S81">
        <v>5.71</v>
      </c>
      <c r="T81">
        <v>-3.41</v>
      </c>
      <c r="U81">
        <v>16.97</v>
      </c>
      <c r="V81">
        <v>0.49</v>
      </c>
      <c r="W81">
        <v>52.42</v>
      </c>
      <c r="X81">
        <v>51.93</v>
      </c>
      <c r="Y81">
        <v>62</v>
      </c>
      <c r="Z81">
        <v>672</v>
      </c>
      <c r="AA81">
        <v>610</v>
      </c>
      <c r="AB81">
        <v>28.98</v>
      </c>
      <c r="AC81">
        <v>26.3</v>
      </c>
      <c r="AD81">
        <v>55.28</v>
      </c>
      <c r="AE81">
        <v>82</v>
      </c>
      <c r="AF81">
        <v>-0.17</v>
      </c>
      <c r="AG81">
        <v>51.42</v>
      </c>
      <c r="AH81">
        <v>67</v>
      </c>
      <c r="AI81">
        <v>1364</v>
      </c>
      <c r="AJ81">
        <v>1297</v>
      </c>
      <c r="AK81">
        <v>58.82</v>
      </c>
      <c r="AL81">
        <v>55.93</v>
      </c>
      <c r="AM81">
        <v>114.74</v>
      </c>
      <c r="AN81">
        <v>50.22</v>
      </c>
      <c r="AO81">
        <v>83</v>
      </c>
      <c r="AP81">
        <v>129</v>
      </c>
      <c r="AQ81">
        <v>283</v>
      </c>
      <c r="AR81">
        <v>0.57999999999999996</v>
      </c>
      <c r="AS81">
        <v>51.89</v>
      </c>
      <c r="AT81">
        <v>51.31</v>
      </c>
      <c r="AU81">
        <v>72</v>
      </c>
      <c r="AV81">
        <v>987</v>
      </c>
      <c r="AW81">
        <v>915</v>
      </c>
      <c r="AX81">
        <v>42.56</v>
      </c>
      <c r="AY81">
        <v>39.450000000000003</v>
      </c>
      <c r="AZ81">
        <v>82.01</v>
      </c>
      <c r="BA81">
        <v>69.400000000000006</v>
      </c>
      <c r="BB81">
        <v>60</v>
      </c>
      <c r="BC81">
        <v>200</v>
      </c>
      <c r="BD81">
        <v>1.22</v>
      </c>
      <c r="BE81">
        <v>51.5</v>
      </c>
      <c r="BF81">
        <v>50.29</v>
      </c>
      <c r="BG81">
        <v>40</v>
      </c>
      <c r="BH81">
        <v>29.54</v>
      </c>
      <c r="BI81">
        <v>27.81</v>
      </c>
      <c r="BJ81">
        <v>685</v>
      </c>
      <c r="BK81">
        <v>645</v>
      </c>
      <c r="BL81">
        <v>140</v>
      </c>
      <c r="BM81">
        <v>-0.27</v>
      </c>
      <c r="BN81">
        <v>52.41</v>
      </c>
      <c r="BO81">
        <v>2.63</v>
      </c>
      <c r="BP81">
        <v>2.41</v>
      </c>
      <c r="BQ81">
        <v>61</v>
      </c>
      <c r="BR81">
        <v>56</v>
      </c>
      <c r="BS81">
        <v>5</v>
      </c>
      <c r="BT81">
        <v>52.14</v>
      </c>
      <c r="BU81">
        <v>4</v>
      </c>
      <c r="BV81">
        <v>8.91</v>
      </c>
      <c r="BW81">
        <v>6.18</v>
      </c>
      <c r="BX81">
        <v>91.32</v>
      </c>
      <c r="BY81">
        <v>40</v>
      </c>
      <c r="BZ81">
        <v>0</v>
      </c>
      <c r="CA81">
        <v>0</v>
      </c>
      <c r="CB81">
        <v>50.78</v>
      </c>
      <c r="CC81">
        <v>457</v>
      </c>
      <c r="CD81">
        <v>542</v>
      </c>
      <c r="CE81">
        <v>443</v>
      </c>
      <c r="CF81">
        <v>65</v>
      </c>
      <c r="CG81">
        <v>94</v>
      </c>
      <c r="CH81">
        <v>13</v>
      </c>
      <c r="CI81">
        <v>12</v>
      </c>
      <c r="CJ81">
        <v>132</v>
      </c>
      <c r="CK81">
        <v>68</v>
      </c>
      <c r="CL81">
        <v>31</v>
      </c>
      <c r="CM81">
        <v>9</v>
      </c>
      <c r="CN81">
        <v>2</v>
      </c>
      <c r="CO81">
        <v>-0.3</v>
      </c>
      <c r="CP81">
        <v>1391.47</v>
      </c>
      <c r="CQ81">
        <v>2526.8000000000002</v>
      </c>
      <c r="CR81">
        <v>35.51</v>
      </c>
      <c r="CS81">
        <v>17.2</v>
      </c>
      <c r="CT81">
        <v>17.670000000000002</v>
      </c>
      <c r="CU81">
        <v>49.43</v>
      </c>
      <c r="CV81">
        <v>50.24</v>
      </c>
      <c r="CW81">
        <v>53.74</v>
      </c>
      <c r="CX81">
        <v>54.97</v>
      </c>
      <c r="CY81">
        <v>54.42</v>
      </c>
      <c r="CZ81">
        <v>53.91</v>
      </c>
    </row>
    <row r="82" spans="1:104">
      <c r="A82" t="s">
        <v>117</v>
      </c>
      <c r="B82" t="s">
        <v>118</v>
      </c>
      <c r="C82" t="s">
        <v>119</v>
      </c>
      <c r="D82" t="s">
        <v>63</v>
      </c>
      <c r="E82">
        <v>82</v>
      </c>
      <c r="F82">
        <v>20142015</v>
      </c>
      <c r="G82">
        <v>29</v>
      </c>
      <c r="H82">
        <v>6.75</v>
      </c>
      <c r="I82">
        <v>5.2729999999999997</v>
      </c>
      <c r="J82">
        <v>15</v>
      </c>
      <c r="K82">
        <v>27</v>
      </c>
      <c r="L82">
        <v>42</v>
      </c>
      <c r="M82">
        <v>0.87</v>
      </c>
      <c r="N82">
        <v>1.56</v>
      </c>
      <c r="O82">
        <v>2.4300000000000002</v>
      </c>
      <c r="P82">
        <v>3</v>
      </c>
      <c r="Q82">
        <v>56.67</v>
      </c>
      <c r="R82">
        <v>101.02</v>
      </c>
      <c r="S82">
        <v>9.49</v>
      </c>
      <c r="T82">
        <v>2.7</v>
      </c>
      <c r="U82">
        <v>12.63</v>
      </c>
      <c r="V82">
        <v>4.07</v>
      </c>
      <c r="W82">
        <v>55.99</v>
      </c>
      <c r="X82">
        <v>51.92</v>
      </c>
      <c r="Y82">
        <v>116</v>
      </c>
      <c r="Z82">
        <v>542</v>
      </c>
      <c r="AA82">
        <v>426</v>
      </c>
      <c r="AB82">
        <v>31.41</v>
      </c>
      <c r="AC82">
        <v>24.69</v>
      </c>
      <c r="AD82">
        <v>56.09</v>
      </c>
      <c r="AE82">
        <v>169</v>
      </c>
      <c r="AF82">
        <v>1.84</v>
      </c>
      <c r="AG82">
        <v>54.83</v>
      </c>
      <c r="AH82">
        <v>265</v>
      </c>
      <c r="AI82">
        <v>1126</v>
      </c>
      <c r="AJ82">
        <v>861</v>
      </c>
      <c r="AK82">
        <v>65.25</v>
      </c>
      <c r="AL82">
        <v>49.89</v>
      </c>
      <c r="AM82">
        <v>115.14</v>
      </c>
      <c r="AN82">
        <v>52.58</v>
      </c>
      <c r="AO82">
        <v>60</v>
      </c>
      <c r="AP82">
        <v>22</v>
      </c>
      <c r="AQ82">
        <v>301</v>
      </c>
      <c r="AR82">
        <v>2.79</v>
      </c>
      <c r="AS82">
        <v>56.63</v>
      </c>
      <c r="AT82">
        <v>53.84</v>
      </c>
      <c r="AU82">
        <v>201</v>
      </c>
      <c r="AV82">
        <v>858</v>
      </c>
      <c r="AW82">
        <v>657</v>
      </c>
      <c r="AX82">
        <v>49.72</v>
      </c>
      <c r="AY82">
        <v>38.07</v>
      </c>
      <c r="AZ82">
        <v>87.79</v>
      </c>
      <c r="BA82">
        <v>69</v>
      </c>
      <c r="BB82">
        <v>83</v>
      </c>
      <c r="BC82">
        <v>241</v>
      </c>
      <c r="BD82">
        <v>2.4300000000000002</v>
      </c>
      <c r="BE82">
        <v>56.22</v>
      </c>
      <c r="BF82">
        <v>53.79</v>
      </c>
      <c r="BG82">
        <v>131</v>
      </c>
      <c r="BH82">
        <v>34.31</v>
      </c>
      <c r="BI82">
        <v>26.71</v>
      </c>
      <c r="BJ82">
        <v>592</v>
      </c>
      <c r="BK82">
        <v>461</v>
      </c>
      <c r="BL82">
        <v>158</v>
      </c>
      <c r="BM82">
        <v>6.21</v>
      </c>
      <c r="BN82">
        <v>53.09</v>
      </c>
      <c r="BO82">
        <v>2.96</v>
      </c>
      <c r="BP82">
        <v>2.0299999999999998</v>
      </c>
      <c r="BQ82">
        <v>51</v>
      </c>
      <c r="BR82">
        <v>35</v>
      </c>
      <c r="BS82">
        <v>16</v>
      </c>
      <c r="BT82">
        <v>59.3</v>
      </c>
      <c r="BU82">
        <v>6.22</v>
      </c>
      <c r="BV82">
        <v>8.61</v>
      </c>
      <c r="BW82">
        <v>5.94</v>
      </c>
      <c r="BX82">
        <v>92.41</v>
      </c>
      <c r="BY82">
        <v>51.35</v>
      </c>
      <c r="BZ82">
        <v>455</v>
      </c>
      <c r="CA82">
        <v>431</v>
      </c>
      <c r="CB82">
        <v>56.53</v>
      </c>
      <c r="CC82">
        <v>398</v>
      </c>
      <c r="CD82">
        <v>379</v>
      </c>
      <c r="CE82">
        <v>306</v>
      </c>
      <c r="CF82">
        <v>68</v>
      </c>
      <c r="CG82">
        <v>50</v>
      </c>
      <c r="CH82">
        <v>14</v>
      </c>
      <c r="CI82">
        <v>13</v>
      </c>
      <c r="CJ82">
        <v>143</v>
      </c>
      <c r="CK82">
        <v>30</v>
      </c>
      <c r="CL82">
        <v>22</v>
      </c>
      <c r="CM82">
        <v>7</v>
      </c>
      <c r="CN82">
        <v>10</v>
      </c>
      <c r="CO82">
        <v>0.17</v>
      </c>
      <c r="CP82">
        <v>1035.4100000000001</v>
      </c>
      <c r="CQ82">
        <v>2936.37</v>
      </c>
      <c r="CR82">
        <v>26.07</v>
      </c>
      <c r="CS82">
        <v>17.96</v>
      </c>
      <c r="CT82">
        <v>17.690000000000001</v>
      </c>
      <c r="CU82">
        <v>55.12</v>
      </c>
      <c r="CV82">
        <v>49.76</v>
      </c>
      <c r="CW82">
        <v>60.9</v>
      </c>
      <c r="CX82">
        <v>49.59</v>
      </c>
      <c r="CY82">
        <v>54.47</v>
      </c>
      <c r="CZ82">
        <v>55</v>
      </c>
    </row>
    <row r="83" spans="1:104">
      <c r="A83" t="s">
        <v>1003</v>
      </c>
      <c r="B83" t="s">
        <v>1004</v>
      </c>
      <c r="C83" t="s">
        <v>68</v>
      </c>
      <c r="D83" t="s">
        <v>204</v>
      </c>
      <c r="E83">
        <v>53</v>
      </c>
      <c r="F83">
        <v>20142015</v>
      </c>
      <c r="G83">
        <v>31</v>
      </c>
      <c r="H83">
        <v>0.72499999999999998</v>
      </c>
      <c r="I83">
        <v>0.72499999999999998</v>
      </c>
      <c r="J83">
        <v>2</v>
      </c>
      <c r="K83">
        <v>10</v>
      </c>
      <c r="L83">
        <v>12</v>
      </c>
      <c r="M83">
        <v>0.27</v>
      </c>
      <c r="N83">
        <v>1.36</v>
      </c>
      <c r="O83">
        <v>1.63</v>
      </c>
      <c r="P83">
        <v>1</v>
      </c>
      <c r="Q83">
        <v>46.87</v>
      </c>
      <c r="R83">
        <v>100.96</v>
      </c>
      <c r="S83">
        <v>4.55</v>
      </c>
      <c r="T83">
        <v>-22.51</v>
      </c>
      <c r="U83">
        <v>8.31</v>
      </c>
      <c r="V83">
        <v>-5.08</v>
      </c>
      <c r="W83">
        <v>48.21</v>
      </c>
      <c r="X83">
        <v>53.29</v>
      </c>
      <c r="Y83">
        <v>-12</v>
      </c>
      <c r="Z83">
        <v>162</v>
      </c>
      <c r="AA83">
        <v>174</v>
      </c>
      <c r="AB83">
        <v>22.07</v>
      </c>
      <c r="AC83">
        <v>23.71</v>
      </c>
      <c r="AD83">
        <v>45.78</v>
      </c>
      <c r="AE83">
        <v>46</v>
      </c>
      <c r="AF83">
        <v>-6.04</v>
      </c>
      <c r="AG83">
        <v>52.91</v>
      </c>
      <c r="AH83">
        <v>-46</v>
      </c>
      <c r="AI83">
        <v>344</v>
      </c>
      <c r="AJ83">
        <v>390</v>
      </c>
      <c r="AK83">
        <v>46.87</v>
      </c>
      <c r="AL83">
        <v>53.14</v>
      </c>
      <c r="AM83">
        <v>100.01</v>
      </c>
      <c r="AN83">
        <v>52.62</v>
      </c>
      <c r="AO83">
        <v>15</v>
      </c>
      <c r="AP83">
        <v>21</v>
      </c>
      <c r="AQ83">
        <v>81</v>
      </c>
      <c r="AR83">
        <v>-5.78</v>
      </c>
      <c r="AS83">
        <v>47.96</v>
      </c>
      <c r="AT83">
        <v>53.75</v>
      </c>
      <c r="AU83">
        <v>-22</v>
      </c>
      <c r="AV83">
        <v>259</v>
      </c>
      <c r="AW83">
        <v>281</v>
      </c>
      <c r="AX83">
        <v>35.29</v>
      </c>
      <c r="AY83">
        <v>38.29</v>
      </c>
      <c r="AZ83">
        <v>73.569999999999993</v>
      </c>
      <c r="BA83">
        <v>69.88</v>
      </c>
      <c r="BB83">
        <v>22</v>
      </c>
      <c r="BC83">
        <v>66</v>
      </c>
      <c r="BD83">
        <v>-5.44</v>
      </c>
      <c r="BE83">
        <v>48.4</v>
      </c>
      <c r="BF83">
        <v>53.84</v>
      </c>
      <c r="BG83">
        <v>-12</v>
      </c>
      <c r="BH83">
        <v>24.66</v>
      </c>
      <c r="BI83">
        <v>26.3</v>
      </c>
      <c r="BJ83">
        <v>181</v>
      </c>
      <c r="BK83">
        <v>193</v>
      </c>
      <c r="BL83">
        <v>44</v>
      </c>
      <c r="BM83">
        <v>3.7</v>
      </c>
      <c r="BN83">
        <v>48.3</v>
      </c>
      <c r="BO83">
        <v>1.77</v>
      </c>
      <c r="BP83">
        <v>1.63</v>
      </c>
      <c r="BQ83">
        <v>13</v>
      </c>
      <c r="BR83">
        <v>12</v>
      </c>
      <c r="BS83">
        <v>1</v>
      </c>
      <c r="BT83">
        <v>52</v>
      </c>
      <c r="BU83">
        <v>3.03</v>
      </c>
      <c r="BV83">
        <v>7.18</v>
      </c>
      <c r="BW83">
        <v>5.0199999999999996</v>
      </c>
      <c r="BX83">
        <v>93.78</v>
      </c>
      <c r="BY83">
        <v>40</v>
      </c>
      <c r="BZ83">
        <v>20</v>
      </c>
      <c r="CA83">
        <v>30</v>
      </c>
      <c r="CB83">
        <v>32.42</v>
      </c>
      <c r="CC83">
        <v>83</v>
      </c>
      <c r="CD83">
        <v>146</v>
      </c>
      <c r="CE83">
        <v>173</v>
      </c>
      <c r="CF83">
        <v>77</v>
      </c>
      <c r="CG83">
        <v>59</v>
      </c>
      <c r="CH83">
        <v>5</v>
      </c>
      <c r="CI83">
        <v>5</v>
      </c>
      <c r="CJ83">
        <v>42</v>
      </c>
      <c r="CK83">
        <v>2</v>
      </c>
      <c r="CL83">
        <v>10</v>
      </c>
      <c r="CM83">
        <v>8</v>
      </c>
      <c r="CN83">
        <v>9</v>
      </c>
      <c r="CO83">
        <v>0.14000000000000001</v>
      </c>
      <c r="CP83">
        <v>440.38</v>
      </c>
      <c r="CQ83">
        <v>2058.13</v>
      </c>
      <c r="CR83">
        <v>17.63</v>
      </c>
      <c r="CS83">
        <v>16.739999999999998</v>
      </c>
      <c r="CT83">
        <v>16.89</v>
      </c>
      <c r="CU83">
        <v>50.02</v>
      </c>
      <c r="CV83">
        <v>49.8</v>
      </c>
      <c r="CW83">
        <v>51.46</v>
      </c>
      <c r="CX83">
        <v>51.41</v>
      </c>
      <c r="CY83">
        <v>53.99</v>
      </c>
      <c r="CZ83">
        <v>54.43</v>
      </c>
    </row>
    <row r="84" spans="1:104">
      <c r="A84" t="s">
        <v>1001</v>
      </c>
      <c r="B84" t="s">
        <v>1002</v>
      </c>
      <c r="C84" t="s">
        <v>62</v>
      </c>
      <c r="D84" t="s">
        <v>221</v>
      </c>
      <c r="E84">
        <v>81</v>
      </c>
      <c r="F84">
        <v>20142015</v>
      </c>
      <c r="G84">
        <v>20</v>
      </c>
      <c r="H84">
        <v>0.92500000000000004</v>
      </c>
      <c r="I84">
        <v>0.92500000000000004</v>
      </c>
      <c r="J84">
        <v>4</v>
      </c>
      <c r="K84">
        <v>12</v>
      </c>
      <c r="L84">
        <v>16</v>
      </c>
      <c r="M84">
        <v>0.2</v>
      </c>
      <c r="N84">
        <v>0.6</v>
      </c>
      <c r="O84">
        <v>0.8</v>
      </c>
      <c r="P84">
        <v>-1</v>
      </c>
      <c r="Q84">
        <v>49.01</v>
      </c>
      <c r="R84">
        <v>99.76</v>
      </c>
      <c r="S84">
        <v>3.88</v>
      </c>
      <c r="T84">
        <v>0.42</v>
      </c>
      <c r="U84">
        <v>14.74</v>
      </c>
      <c r="V84">
        <v>-2.76</v>
      </c>
      <c r="W84">
        <v>49.58</v>
      </c>
      <c r="X84">
        <v>52.34</v>
      </c>
      <c r="Y84">
        <v>-9</v>
      </c>
      <c r="Z84">
        <v>532</v>
      </c>
      <c r="AA84">
        <v>541</v>
      </c>
      <c r="AB84">
        <v>26.73</v>
      </c>
      <c r="AC84">
        <v>27.19</v>
      </c>
      <c r="AD84">
        <v>53.92</v>
      </c>
      <c r="AE84">
        <v>49</v>
      </c>
      <c r="AF84">
        <v>-1.75</v>
      </c>
      <c r="AG84">
        <v>50.76</v>
      </c>
      <c r="AH84">
        <v>-44</v>
      </c>
      <c r="AI84">
        <v>1093</v>
      </c>
      <c r="AJ84">
        <v>1137</v>
      </c>
      <c r="AK84">
        <v>54.93</v>
      </c>
      <c r="AL84">
        <v>57.14</v>
      </c>
      <c r="AM84">
        <v>112.06</v>
      </c>
      <c r="AN84">
        <v>53.43</v>
      </c>
      <c r="AO84">
        <v>60</v>
      </c>
      <c r="AP84">
        <v>91</v>
      </c>
      <c r="AQ84">
        <v>199</v>
      </c>
      <c r="AR84">
        <v>-0.08</v>
      </c>
      <c r="AS84">
        <v>48.6</v>
      </c>
      <c r="AT84">
        <v>48.68</v>
      </c>
      <c r="AU84">
        <v>-46</v>
      </c>
      <c r="AV84">
        <v>800</v>
      </c>
      <c r="AW84">
        <v>846</v>
      </c>
      <c r="AX84">
        <v>40.200000000000003</v>
      </c>
      <c r="AY84">
        <v>42.51</v>
      </c>
      <c r="AZ84">
        <v>82.72</v>
      </c>
      <c r="BA84">
        <v>73</v>
      </c>
      <c r="BB84">
        <v>36</v>
      </c>
      <c r="BC84">
        <v>139</v>
      </c>
      <c r="BD84">
        <v>-1.1000000000000001</v>
      </c>
      <c r="BE84">
        <v>47.44</v>
      </c>
      <c r="BF84">
        <v>48.54</v>
      </c>
      <c r="BG84">
        <v>-63</v>
      </c>
      <c r="BH84">
        <v>29.35</v>
      </c>
      <c r="BI84">
        <v>32.51</v>
      </c>
      <c r="BJ84">
        <v>584</v>
      </c>
      <c r="BK84">
        <v>647</v>
      </c>
      <c r="BL84">
        <v>103</v>
      </c>
      <c r="BM84">
        <v>-6.81</v>
      </c>
      <c r="BN84">
        <v>53.4</v>
      </c>
      <c r="BO84">
        <v>2.06</v>
      </c>
      <c r="BP84">
        <v>2.36</v>
      </c>
      <c r="BQ84">
        <v>41</v>
      </c>
      <c r="BR84">
        <v>47</v>
      </c>
      <c r="BS84">
        <v>-6</v>
      </c>
      <c r="BT84">
        <v>46.59</v>
      </c>
      <c r="BU84">
        <v>2.88</v>
      </c>
      <c r="BV84">
        <v>7.02</v>
      </c>
      <c r="BW84">
        <v>5.12</v>
      </c>
      <c r="BX84">
        <v>92.74</v>
      </c>
      <c r="BY84">
        <v>40</v>
      </c>
      <c r="BZ84">
        <v>0</v>
      </c>
      <c r="CA84">
        <v>0</v>
      </c>
      <c r="CB84">
        <v>50.45</v>
      </c>
      <c r="CC84">
        <v>333</v>
      </c>
      <c r="CD84">
        <v>373</v>
      </c>
      <c r="CE84">
        <v>327</v>
      </c>
      <c r="CF84">
        <v>74</v>
      </c>
      <c r="CG84">
        <v>93</v>
      </c>
      <c r="CH84">
        <v>5</v>
      </c>
      <c r="CI84">
        <v>7</v>
      </c>
      <c r="CJ84">
        <v>99</v>
      </c>
      <c r="CK84">
        <v>30</v>
      </c>
      <c r="CL84">
        <v>11</v>
      </c>
      <c r="CM84">
        <v>3</v>
      </c>
      <c r="CN84">
        <v>2</v>
      </c>
      <c r="CO84">
        <v>-0.05</v>
      </c>
      <c r="CP84">
        <v>1193.95</v>
      </c>
      <c r="CQ84">
        <v>2616.6799999999998</v>
      </c>
      <c r="CR84">
        <v>31.33</v>
      </c>
      <c r="CS84">
        <v>16.3</v>
      </c>
      <c r="CT84">
        <v>17.329999999999998</v>
      </c>
      <c r="CU84">
        <v>50.91</v>
      </c>
      <c r="CV84">
        <v>49.92</v>
      </c>
      <c r="CW84">
        <v>57.28</v>
      </c>
      <c r="CX84">
        <v>55.23</v>
      </c>
      <c r="CY84">
        <v>53.91</v>
      </c>
      <c r="CZ84">
        <v>54.08</v>
      </c>
    </row>
    <row r="85" spans="1:104">
      <c r="A85" t="s">
        <v>222</v>
      </c>
      <c r="B85" t="s">
        <v>223</v>
      </c>
      <c r="C85" t="s">
        <v>62</v>
      </c>
      <c r="D85" t="s">
        <v>84</v>
      </c>
      <c r="E85">
        <v>63</v>
      </c>
      <c r="F85">
        <v>20142015</v>
      </c>
      <c r="G85">
        <v>37</v>
      </c>
      <c r="H85">
        <v>7</v>
      </c>
      <c r="I85">
        <v>6.9169999999999998</v>
      </c>
      <c r="J85">
        <v>3</v>
      </c>
      <c r="K85">
        <v>5</v>
      </c>
      <c r="L85">
        <v>8</v>
      </c>
      <c r="M85">
        <v>0.17</v>
      </c>
      <c r="N85">
        <v>0.28000000000000003</v>
      </c>
      <c r="O85">
        <v>0.44</v>
      </c>
      <c r="P85">
        <v>-5</v>
      </c>
      <c r="Q85">
        <v>54.21</v>
      </c>
      <c r="R85">
        <v>98.52</v>
      </c>
      <c r="S85">
        <v>3.06</v>
      </c>
      <c r="T85">
        <v>-7</v>
      </c>
      <c r="U85">
        <v>17.309999999999999</v>
      </c>
      <c r="V85">
        <v>3.74</v>
      </c>
      <c r="W85">
        <v>54.34</v>
      </c>
      <c r="X85">
        <v>50.6</v>
      </c>
      <c r="Y85">
        <v>89</v>
      </c>
      <c r="Z85">
        <v>557</v>
      </c>
      <c r="AA85">
        <v>468</v>
      </c>
      <c r="AB85">
        <v>30.64</v>
      </c>
      <c r="AC85">
        <v>25.75</v>
      </c>
      <c r="AD85">
        <v>56.39</v>
      </c>
      <c r="AE85">
        <v>48</v>
      </c>
      <c r="AF85">
        <v>3.71</v>
      </c>
      <c r="AG85">
        <v>50.49</v>
      </c>
      <c r="AH85">
        <v>173</v>
      </c>
      <c r="AI85">
        <v>1115</v>
      </c>
      <c r="AJ85">
        <v>942</v>
      </c>
      <c r="AK85">
        <v>61.34</v>
      </c>
      <c r="AL85">
        <v>51.82</v>
      </c>
      <c r="AM85">
        <v>113.16</v>
      </c>
      <c r="AN85">
        <v>54.62</v>
      </c>
      <c r="AO85">
        <v>62</v>
      </c>
      <c r="AP85">
        <v>70</v>
      </c>
      <c r="AQ85">
        <v>191</v>
      </c>
      <c r="AR85">
        <v>2.79</v>
      </c>
      <c r="AS85">
        <v>52.66</v>
      </c>
      <c r="AT85">
        <v>49.86</v>
      </c>
      <c r="AU85">
        <v>82</v>
      </c>
      <c r="AV85">
        <v>812</v>
      </c>
      <c r="AW85">
        <v>730</v>
      </c>
      <c r="AX85">
        <v>44.67</v>
      </c>
      <c r="AY85">
        <v>40.159999999999997</v>
      </c>
      <c r="AZ85">
        <v>84.83</v>
      </c>
      <c r="BA85">
        <v>75</v>
      </c>
      <c r="BB85">
        <v>31</v>
      </c>
      <c r="BC85">
        <v>129</v>
      </c>
      <c r="BD85">
        <v>4.22</v>
      </c>
      <c r="BE85">
        <v>53.66</v>
      </c>
      <c r="BF85">
        <v>49.44</v>
      </c>
      <c r="BG85">
        <v>83</v>
      </c>
      <c r="BH85">
        <v>33.5</v>
      </c>
      <c r="BI85">
        <v>28.94</v>
      </c>
      <c r="BJ85">
        <v>609</v>
      </c>
      <c r="BK85">
        <v>526</v>
      </c>
      <c r="BL85">
        <v>98</v>
      </c>
      <c r="BM85">
        <v>-2.4300000000000002</v>
      </c>
      <c r="BN85">
        <v>50.37</v>
      </c>
      <c r="BO85">
        <v>1.93</v>
      </c>
      <c r="BP85">
        <v>2.09</v>
      </c>
      <c r="BQ85">
        <v>35</v>
      </c>
      <c r="BR85">
        <v>38</v>
      </c>
      <c r="BS85">
        <v>-3</v>
      </c>
      <c r="BT85">
        <v>47.95</v>
      </c>
      <c r="BU85">
        <v>2.33</v>
      </c>
      <c r="BV85">
        <v>5.75</v>
      </c>
      <c r="BW85">
        <v>4.3099999999999996</v>
      </c>
      <c r="BX85">
        <v>92.78</v>
      </c>
      <c r="BY85">
        <v>43</v>
      </c>
      <c r="BZ85">
        <v>1</v>
      </c>
      <c r="CA85">
        <v>0</v>
      </c>
      <c r="CB85">
        <v>45.69</v>
      </c>
      <c r="CC85">
        <v>323</v>
      </c>
      <c r="CD85">
        <v>372</v>
      </c>
      <c r="CE85">
        <v>384</v>
      </c>
      <c r="CF85">
        <v>108</v>
      </c>
      <c r="CG85">
        <v>82</v>
      </c>
      <c r="CH85">
        <v>3</v>
      </c>
      <c r="CI85">
        <v>2</v>
      </c>
      <c r="CJ85">
        <v>95</v>
      </c>
      <c r="CK85">
        <v>41</v>
      </c>
      <c r="CL85">
        <v>7</v>
      </c>
      <c r="CM85">
        <v>11</v>
      </c>
      <c r="CN85">
        <v>6</v>
      </c>
      <c r="CO85">
        <v>-0.28000000000000003</v>
      </c>
      <c r="CP85">
        <v>1090.6600000000001</v>
      </c>
      <c r="CQ85">
        <v>1990.22</v>
      </c>
      <c r="CR85">
        <v>35.4</v>
      </c>
      <c r="CS85">
        <v>16.8</v>
      </c>
      <c r="CT85">
        <v>17.8</v>
      </c>
      <c r="CU85">
        <v>53.46</v>
      </c>
      <c r="CV85">
        <v>50.19</v>
      </c>
      <c r="CW85">
        <v>58.16</v>
      </c>
      <c r="CX85">
        <v>50.64</v>
      </c>
      <c r="CY85">
        <v>54.82</v>
      </c>
      <c r="CZ85">
        <v>54.39</v>
      </c>
    </row>
    <row r="86" spans="1:104">
      <c r="A86" t="s">
        <v>509</v>
      </c>
      <c r="B86" t="s">
        <v>510</v>
      </c>
      <c r="C86" t="s">
        <v>62</v>
      </c>
      <c r="D86" t="s">
        <v>168</v>
      </c>
      <c r="E86">
        <v>40</v>
      </c>
      <c r="F86">
        <v>20142015</v>
      </c>
      <c r="G86">
        <v>23</v>
      </c>
      <c r="H86">
        <v>0.6</v>
      </c>
      <c r="I86">
        <v>0.6</v>
      </c>
      <c r="J86">
        <v>2</v>
      </c>
      <c r="K86">
        <v>6</v>
      </c>
      <c r="L86">
        <v>8</v>
      </c>
      <c r="M86">
        <v>0.2</v>
      </c>
      <c r="N86">
        <v>0.59</v>
      </c>
      <c r="O86">
        <v>0.78</v>
      </c>
      <c r="P86">
        <v>-4</v>
      </c>
      <c r="Q86">
        <v>53.27</v>
      </c>
      <c r="R86">
        <v>100.73</v>
      </c>
      <c r="S86">
        <v>5.88</v>
      </c>
      <c r="T86">
        <v>-2.59</v>
      </c>
      <c r="U86">
        <v>15.31</v>
      </c>
      <c r="V86">
        <v>-0.62</v>
      </c>
      <c r="W86">
        <v>53.98</v>
      </c>
      <c r="X86">
        <v>54.6</v>
      </c>
      <c r="Y86">
        <v>42</v>
      </c>
      <c r="Z86">
        <v>285</v>
      </c>
      <c r="AA86">
        <v>243</v>
      </c>
      <c r="AB86">
        <v>27.93</v>
      </c>
      <c r="AC86">
        <v>23.81</v>
      </c>
      <c r="AD86">
        <v>51.74</v>
      </c>
      <c r="AE86">
        <v>21</v>
      </c>
      <c r="AF86">
        <v>-0.69</v>
      </c>
      <c r="AG86">
        <v>53.96</v>
      </c>
      <c r="AH86">
        <v>72</v>
      </c>
      <c r="AI86">
        <v>587</v>
      </c>
      <c r="AJ86">
        <v>515</v>
      </c>
      <c r="AK86">
        <v>57.52</v>
      </c>
      <c r="AL86">
        <v>50.47</v>
      </c>
      <c r="AM86">
        <v>107.99</v>
      </c>
      <c r="AN86">
        <v>52.98</v>
      </c>
      <c r="AO86">
        <v>32</v>
      </c>
      <c r="AP86">
        <v>44</v>
      </c>
      <c r="AQ86">
        <v>82</v>
      </c>
      <c r="AR86">
        <v>1.43</v>
      </c>
      <c r="AS86">
        <v>54.03</v>
      </c>
      <c r="AT86">
        <v>52.61</v>
      </c>
      <c r="AU86">
        <v>66</v>
      </c>
      <c r="AV86">
        <v>442</v>
      </c>
      <c r="AW86">
        <v>376</v>
      </c>
      <c r="AX86">
        <v>43.31</v>
      </c>
      <c r="AY86">
        <v>36.85</v>
      </c>
      <c r="AZ86">
        <v>80.16</v>
      </c>
      <c r="BA86">
        <v>70.36</v>
      </c>
      <c r="BB86">
        <v>16</v>
      </c>
      <c r="BC86">
        <v>50</v>
      </c>
      <c r="BD86">
        <v>1.1000000000000001</v>
      </c>
      <c r="BE86">
        <v>53.34</v>
      </c>
      <c r="BF86">
        <v>52.24</v>
      </c>
      <c r="BG86">
        <v>39</v>
      </c>
      <c r="BH86">
        <v>30.48</v>
      </c>
      <c r="BI86">
        <v>26.65</v>
      </c>
      <c r="BJ86">
        <v>311</v>
      </c>
      <c r="BK86">
        <v>272</v>
      </c>
      <c r="BL86">
        <v>34</v>
      </c>
      <c r="BM86">
        <v>-2.52</v>
      </c>
      <c r="BN86">
        <v>58.33</v>
      </c>
      <c r="BO86">
        <v>2.35</v>
      </c>
      <c r="BP86">
        <v>1.86</v>
      </c>
      <c r="BQ86">
        <v>24</v>
      </c>
      <c r="BR86">
        <v>19</v>
      </c>
      <c r="BS86">
        <v>5</v>
      </c>
      <c r="BT86">
        <v>55.81</v>
      </c>
      <c r="BU86">
        <v>4</v>
      </c>
      <c r="BV86">
        <v>7.72</v>
      </c>
      <c r="BW86">
        <v>5.43</v>
      </c>
      <c r="BX86">
        <v>93.01</v>
      </c>
      <c r="BY86">
        <v>40</v>
      </c>
      <c r="BZ86">
        <v>0</v>
      </c>
      <c r="CA86">
        <v>0</v>
      </c>
      <c r="CB86">
        <v>49.11</v>
      </c>
      <c r="CC86">
        <v>193</v>
      </c>
      <c r="CD86">
        <v>220</v>
      </c>
      <c r="CE86">
        <v>200</v>
      </c>
      <c r="CF86">
        <v>64</v>
      </c>
      <c r="CG86">
        <v>89</v>
      </c>
      <c r="CH86">
        <v>4</v>
      </c>
      <c r="CI86">
        <v>2</v>
      </c>
      <c r="CJ86">
        <v>32</v>
      </c>
      <c r="CK86">
        <v>21</v>
      </c>
      <c r="CL86">
        <v>7</v>
      </c>
      <c r="CM86">
        <v>6</v>
      </c>
      <c r="CN86">
        <v>2</v>
      </c>
      <c r="CO86">
        <v>-0.39</v>
      </c>
      <c r="CP86">
        <v>612.28</v>
      </c>
      <c r="CQ86">
        <v>1243.47</v>
      </c>
      <c r="CR86">
        <v>32.99</v>
      </c>
      <c r="CS86">
        <v>17.46</v>
      </c>
      <c r="CT86">
        <v>17.420000000000002</v>
      </c>
      <c r="CU86">
        <v>51.94</v>
      </c>
      <c r="CV86">
        <v>49.69</v>
      </c>
      <c r="CW86">
        <v>56.12</v>
      </c>
      <c r="CX86">
        <v>51.94</v>
      </c>
      <c r="CY86">
        <v>54.53</v>
      </c>
      <c r="CZ86">
        <v>55.2</v>
      </c>
    </row>
    <row r="87" spans="1:104">
      <c r="A87" t="s">
        <v>697</v>
      </c>
      <c r="B87" t="s">
        <v>698</v>
      </c>
      <c r="C87" t="s">
        <v>100</v>
      </c>
      <c r="D87" t="s">
        <v>221</v>
      </c>
      <c r="E87">
        <v>76</v>
      </c>
      <c r="F87">
        <v>20142015</v>
      </c>
      <c r="G87">
        <v>23</v>
      </c>
      <c r="H87">
        <v>0.9</v>
      </c>
      <c r="I87">
        <v>0.86699999999999999</v>
      </c>
      <c r="J87">
        <v>7</v>
      </c>
      <c r="K87">
        <v>11</v>
      </c>
      <c r="L87">
        <v>18</v>
      </c>
      <c r="M87">
        <v>0.53</v>
      </c>
      <c r="N87">
        <v>0.84</v>
      </c>
      <c r="O87">
        <v>1.37</v>
      </c>
      <c r="P87">
        <v>-10</v>
      </c>
      <c r="Q87">
        <v>50.86</v>
      </c>
      <c r="R87">
        <v>98.89</v>
      </c>
      <c r="S87">
        <v>9.2100000000000009</v>
      </c>
      <c r="T87">
        <v>3.87</v>
      </c>
      <c r="U87">
        <v>10.36</v>
      </c>
      <c r="V87">
        <v>2.8</v>
      </c>
      <c r="W87">
        <v>53.36</v>
      </c>
      <c r="X87">
        <v>50.57</v>
      </c>
      <c r="Y87">
        <v>43</v>
      </c>
      <c r="Z87">
        <v>341</v>
      </c>
      <c r="AA87">
        <v>298</v>
      </c>
      <c r="AB87">
        <v>25.99</v>
      </c>
      <c r="AC87">
        <v>22.71</v>
      </c>
      <c r="AD87">
        <v>48.7</v>
      </c>
      <c r="AE87">
        <v>82</v>
      </c>
      <c r="AF87">
        <v>0.85</v>
      </c>
      <c r="AG87">
        <v>50.01</v>
      </c>
      <c r="AH87">
        <v>24</v>
      </c>
      <c r="AI87">
        <v>712</v>
      </c>
      <c r="AJ87">
        <v>688</v>
      </c>
      <c r="AK87">
        <v>54.27</v>
      </c>
      <c r="AL87">
        <v>52.44</v>
      </c>
      <c r="AM87">
        <v>106.7</v>
      </c>
      <c r="AN87">
        <v>51.4</v>
      </c>
      <c r="AO87">
        <v>31</v>
      </c>
      <c r="AP87">
        <v>18</v>
      </c>
      <c r="AQ87">
        <v>129</v>
      </c>
      <c r="AR87">
        <v>0.21</v>
      </c>
      <c r="AS87">
        <v>48.74</v>
      </c>
      <c r="AT87">
        <v>48.53</v>
      </c>
      <c r="AU87">
        <v>-26</v>
      </c>
      <c r="AV87">
        <v>502</v>
      </c>
      <c r="AW87">
        <v>528</v>
      </c>
      <c r="AX87">
        <v>38.26</v>
      </c>
      <c r="AY87">
        <v>40.24</v>
      </c>
      <c r="AZ87">
        <v>78.5</v>
      </c>
      <c r="BA87">
        <v>72.91</v>
      </c>
      <c r="BB87">
        <v>22</v>
      </c>
      <c r="BC87">
        <v>98</v>
      </c>
      <c r="BD87">
        <v>-0.97</v>
      </c>
      <c r="BE87">
        <v>47.41</v>
      </c>
      <c r="BF87">
        <v>48.38</v>
      </c>
      <c r="BG87">
        <v>-40</v>
      </c>
      <c r="BH87">
        <v>27.89</v>
      </c>
      <c r="BI87">
        <v>30.94</v>
      </c>
      <c r="BJ87">
        <v>366</v>
      </c>
      <c r="BK87">
        <v>406</v>
      </c>
      <c r="BL87">
        <v>76</v>
      </c>
      <c r="BM87">
        <v>-10.45</v>
      </c>
      <c r="BN87">
        <v>53.85</v>
      </c>
      <c r="BO87">
        <v>1.75</v>
      </c>
      <c r="BP87">
        <v>2.29</v>
      </c>
      <c r="BQ87">
        <v>23</v>
      </c>
      <c r="BR87">
        <v>30</v>
      </c>
      <c r="BS87">
        <v>-7</v>
      </c>
      <c r="BT87">
        <v>43.4</v>
      </c>
      <c r="BU87">
        <v>7.14</v>
      </c>
      <c r="BV87">
        <v>6.28</v>
      </c>
      <c r="BW87">
        <v>4.58</v>
      </c>
      <c r="BX87">
        <v>92.61</v>
      </c>
      <c r="BY87">
        <v>19</v>
      </c>
      <c r="BZ87">
        <v>1</v>
      </c>
      <c r="CA87">
        <v>12</v>
      </c>
      <c r="CB87">
        <v>53.02</v>
      </c>
      <c r="CC87">
        <v>272</v>
      </c>
      <c r="CD87">
        <v>293</v>
      </c>
      <c r="CE87">
        <v>241</v>
      </c>
      <c r="CF87">
        <v>86</v>
      </c>
      <c r="CG87">
        <v>116</v>
      </c>
      <c r="CH87">
        <v>5</v>
      </c>
      <c r="CI87">
        <v>6</v>
      </c>
      <c r="CJ87">
        <v>69</v>
      </c>
      <c r="CK87">
        <v>6</v>
      </c>
      <c r="CL87">
        <v>20</v>
      </c>
      <c r="CM87">
        <v>16</v>
      </c>
      <c r="CN87">
        <v>6</v>
      </c>
      <c r="CO87">
        <v>-0.76</v>
      </c>
      <c r="CP87">
        <v>787.24</v>
      </c>
      <c r="CQ87">
        <v>2785.82</v>
      </c>
      <c r="CR87">
        <v>22.03</v>
      </c>
      <c r="CS87">
        <v>17.79</v>
      </c>
      <c r="CT87">
        <v>17.14</v>
      </c>
      <c r="CU87">
        <v>51.02</v>
      </c>
      <c r="CV87">
        <v>49.73</v>
      </c>
      <c r="CW87">
        <v>57.31</v>
      </c>
      <c r="CX87">
        <v>55.02</v>
      </c>
      <c r="CY87">
        <v>53.69</v>
      </c>
      <c r="CZ87">
        <v>54.26</v>
      </c>
    </row>
    <row r="88" spans="1:104">
      <c r="A88" t="s">
        <v>1091</v>
      </c>
      <c r="B88" t="s">
        <v>1092</v>
      </c>
      <c r="C88" t="s">
        <v>124</v>
      </c>
      <c r="D88" t="s">
        <v>195</v>
      </c>
      <c r="E88">
        <v>77</v>
      </c>
      <c r="F88">
        <v>20142015</v>
      </c>
      <c r="G88">
        <v>35</v>
      </c>
      <c r="H88">
        <v>2</v>
      </c>
      <c r="I88">
        <v>2</v>
      </c>
      <c r="J88">
        <v>7</v>
      </c>
      <c r="K88">
        <v>12</v>
      </c>
      <c r="L88">
        <v>19</v>
      </c>
      <c r="M88">
        <v>0.51</v>
      </c>
      <c r="N88">
        <v>0.87</v>
      </c>
      <c r="O88">
        <v>1.37</v>
      </c>
      <c r="P88">
        <v>-6</v>
      </c>
      <c r="Q88">
        <v>47.28</v>
      </c>
      <c r="R88">
        <v>100.08</v>
      </c>
      <c r="S88">
        <v>7.78</v>
      </c>
      <c r="T88">
        <v>-9.24</v>
      </c>
      <c r="U88">
        <v>10.8</v>
      </c>
      <c r="V88">
        <v>-5.8</v>
      </c>
      <c r="W88">
        <v>47.14</v>
      </c>
      <c r="X88">
        <v>52.94</v>
      </c>
      <c r="Y88">
        <v>-40</v>
      </c>
      <c r="Z88">
        <v>330</v>
      </c>
      <c r="AA88">
        <v>370</v>
      </c>
      <c r="AB88">
        <v>23.82</v>
      </c>
      <c r="AC88">
        <v>26.7</v>
      </c>
      <c r="AD88">
        <v>50.52</v>
      </c>
      <c r="AE88">
        <v>85</v>
      </c>
      <c r="AF88">
        <v>-5.49</v>
      </c>
      <c r="AG88">
        <v>52.77</v>
      </c>
      <c r="AH88">
        <v>-78</v>
      </c>
      <c r="AI88">
        <v>677</v>
      </c>
      <c r="AJ88">
        <v>755</v>
      </c>
      <c r="AK88">
        <v>48.86</v>
      </c>
      <c r="AL88">
        <v>54.49</v>
      </c>
      <c r="AM88">
        <v>103.35</v>
      </c>
      <c r="AN88">
        <v>50.81</v>
      </c>
      <c r="AO88">
        <v>42</v>
      </c>
      <c r="AP88">
        <v>13</v>
      </c>
      <c r="AQ88">
        <v>164</v>
      </c>
      <c r="AR88">
        <v>-6.19</v>
      </c>
      <c r="AS88">
        <v>46.78</v>
      </c>
      <c r="AT88">
        <v>52.97</v>
      </c>
      <c r="AU88">
        <v>-67</v>
      </c>
      <c r="AV88">
        <v>486</v>
      </c>
      <c r="AW88">
        <v>553</v>
      </c>
      <c r="AX88">
        <v>35.07</v>
      </c>
      <c r="AY88">
        <v>39.909999999999997</v>
      </c>
      <c r="AZ88">
        <v>74.98</v>
      </c>
      <c r="BA88">
        <v>70.78</v>
      </c>
      <c r="BB88">
        <v>32</v>
      </c>
      <c r="BC88">
        <v>122</v>
      </c>
      <c r="BD88">
        <v>-4.7300000000000004</v>
      </c>
      <c r="BE88">
        <v>46.99</v>
      </c>
      <c r="BF88">
        <v>51.72</v>
      </c>
      <c r="BG88">
        <v>-44</v>
      </c>
      <c r="BH88">
        <v>24.83</v>
      </c>
      <c r="BI88">
        <v>28</v>
      </c>
      <c r="BJ88">
        <v>344</v>
      </c>
      <c r="BK88">
        <v>388</v>
      </c>
      <c r="BL88">
        <v>90</v>
      </c>
      <c r="BM88">
        <v>-5.0599999999999996</v>
      </c>
      <c r="BN88">
        <v>52.34</v>
      </c>
      <c r="BO88">
        <v>1.88</v>
      </c>
      <c r="BP88">
        <v>2.09</v>
      </c>
      <c r="BQ88">
        <v>26</v>
      </c>
      <c r="BR88">
        <v>29</v>
      </c>
      <c r="BS88">
        <v>-3</v>
      </c>
      <c r="BT88">
        <v>47.27</v>
      </c>
      <c r="BU88">
        <v>5.74</v>
      </c>
      <c r="BV88">
        <v>7.56</v>
      </c>
      <c r="BW88">
        <v>5.35</v>
      </c>
      <c r="BX88">
        <v>92.53</v>
      </c>
      <c r="BY88">
        <v>77.27</v>
      </c>
      <c r="BZ88">
        <v>17</v>
      </c>
      <c r="CA88">
        <v>5</v>
      </c>
      <c r="CB88">
        <v>46.34</v>
      </c>
      <c r="CC88">
        <v>234</v>
      </c>
      <c r="CD88">
        <v>275</v>
      </c>
      <c r="CE88">
        <v>271</v>
      </c>
      <c r="CF88">
        <v>126</v>
      </c>
      <c r="CG88">
        <v>86</v>
      </c>
      <c r="CH88">
        <v>9</v>
      </c>
      <c r="CI88">
        <v>3</v>
      </c>
      <c r="CJ88">
        <v>83</v>
      </c>
      <c r="CK88">
        <v>15</v>
      </c>
      <c r="CL88">
        <v>18</v>
      </c>
      <c r="CM88">
        <v>13</v>
      </c>
      <c r="CN88">
        <v>7</v>
      </c>
      <c r="CO88">
        <v>-0.43</v>
      </c>
      <c r="CP88">
        <v>831.38</v>
      </c>
      <c r="CQ88">
        <v>2859.72</v>
      </c>
      <c r="CR88">
        <v>22.52</v>
      </c>
      <c r="CS88">
        <v>17.32</v>
      </c>
      <c r="CT88">
        <v>17.010000000000002</v>
      </c>
      <c r="CU88">
        <v>49.28</v>
      </c>
      <c r="CV88">
        <v>49.78</v>
      </c>
      <c r="CW88">
        <v>52.74</v>
      </c>
      <c r="CX88">
        <v>54.27</v>
      </c>
      <c r="CY88">
        <v>53.57</v>
      </c>
      <c r="CZ88">
        <v>54.05</v>
      </c>
    </row>
    <row r="89" spans="1:104">
      <c r="A89" t="s">
        <v>825</v>
      </c>
      <c r="B89" t="s">
        <v>826</v>
      </c>
      <c r="C89" t="s">
        <v>68</v>
      </c>
      <c r="D89" t="s">
        <v>345</v>
      </c>
      <c r="E89">
        <v>70</v>
      </c>
      <c r="F89">
        <v>20142015</v>
      </c>
      <c r="G89">
        <v>28</v>
      </c>
      <c r="H89">
        <v>0.875</v>
      </c>
      <c r="I89">
        <v>0.875</v>
      </c>
      <c r="J89">
        <v>3</v>
      </c>
      <c r="K89">
        <v>10</v>
      </c>
      <c r="L89">
        <v>13</v>
      </c>
      <c r="M89">
        <v>0.22</v>
      </c>
      <c r="N89">
        <v>0.72</v>
      </c>
      <c r="O89">
        <v>0.94</v>
      </c>
      <c r="P89">
        <v>0</v>
      </c>
      <c r="Q89">
        <v>49.94</v>
      </c>
      <c r="R89">
        <v>95.94</v>
      </c>
      <c r="S89">
        <v>4.1100000000000003</v>
      </c>
      <c r="T89">
        <v>-17.66</v>
      </c>
      <c r="U89">
        <v>11.83</v>
      </c>
      <c r="V89">
        <v>2.74</v>
      </c>
      <c r="W89">
        <v>48.28</v>
      </c>
      <c r="X89">
        <v>45.55</v>
      </c>
      <c r="Y89">
        <v>-26</v>
      </c>
      <c r="Z89">
        <v>366</v>
      </c>
      <c r="AA89">
        <v>392</v>
      </c>
      <c r="AB89">
        <v>26.51</v>
      </c>
      <c r="AC89">
        <v>28.39</v>
      </c>
      <c r="AD89">
        <v>54.9</v>
      </c>
      <c r="AE89">
        <v>70</v>
      </c>
      <c r="AF89">
        <v>2.17</v>
      </c>
      <c r="AG89">
        <v>47.76</v>
      </c>
      <c r="AH89">
        <v>-2</v>
      </c>
      <c r="AI89">
        <v>785</v>
      </c>
      <c r="AJ89">
        <v>787</v>
      </c>
      <c r="AK89">
        <v>56.86</v>
      </c>
      <c r="AL89">
        <v>57</v>
      </c>
      <c r="AM89">
        <v>113.86</v>
      </c>
      <c r="AN89">
        <v>50.83</v>
      </c>
      <c r="AO89">
        <v>27</v>
      </c>
      <c r="AP89">
        <v>21</v>
      </c>
      <c r="AQ89">
        <v>119</v>
      </c>
      <c r="AR89">
        <v>1.75</v>
      </c>
      <c r="AS89">
        <v>48.79</v>
      </c>
      <c r="AT89">
        <v>47.04</v>
      </c>
      <c r="AU89">
        <v>-28</v>
      </c>
      <c r="AV89">
        <v>563</v>
      </c>
      <c r="AW89">
        <v>591</v>
      </c>
      <c r="AX89">
        <v>40.78</v>
      </c>
      <c r="AY89">
        <v>42.81</v>
      </c>
      <c r="AZ89">
        <v>83.58</v>
      </c>
      <c r="BA89">
        <v>70.87</v>
      </c>
      <c r="BB89">
        <v>19</v>
      </c>
      <c r="BC89">
        <v>92</v>
      </c>
      <c r="BD89">
        <v>2.65</v>
      </c>
      <c r="BE89">
        <v>49.32</v>
      </c>
      <c r="BF89">
        <v>46.67</v>
      </c>
      <c r="BG89">
        <v>-11</v>
      </c>
      <c r="BH89">
        <v>28.9</v>
      </c>
      <c r="BI89">
        <v>29.7</v>
      </c>
      <c r="BJ89">
        <v>399</v>
      </c>
      <c r="BK89">
        <v>410</v>
      </c>
      <c r="BL89">
        <v>73</v>
      </c>
      <c r="BM89">
        <v>-6.94</v>
      </c>
      <c r="BN89">
        <v>37.17</v>
      </c>
      <c r="BO89">
        <v>0.94</v>
      </c>
      <c r="BP89">
        <v>2.17</v>
      </c>
      <c r="BQ89">
        <v>13</v>
      </c>
      <c r="BR89">
        <v>30</v>
      </c>
      <c r="BS89">
        <v>-17</v>
      </c>
      <c r="BT89">
        <v>30.23</v>
      </c>
      <c r="BU89">
        <v>3.26</v>
      </c>
      <c r="BV89">
        <v>3.26</v>
      </c>
      <c r="BW89">
        <v>2.31</v>
      </c>
      <c r="BX89">
        <v>92.68</v>
      </c>
      <c r="BY89">
        <v>52.09</v>
      </c>
      <c r="BZ89">
        <v>398</v>
      </c>
      <c r="CA89">
        <v>366</v>
      </c>
      <c r="CB89">
        <v>34.729999999999997</v>
      </c>
      <c r="CC89">
        <v>174</v>
      </c>
      <c r="CD89">
        <v>328</v>
      </c>
      <c r="CE89">
        <v>327</v>
      </c>
      <c r="CF89">
        <v>126</v>
      </c>
      <c r="CG89">
        <v>131</v>
      </c>
      <c r="CH89">
        <v>4</v>
      </c>
      <c r="CI89">
        <v>6</v>
      </c>
      <c r="CJ89">
        <v>70</v>
      </c>
      <c r="CK89">
        <v>19</v>
      </c>
      <c r="CL89">
        <v>34</v>
      </c>
      <c r="CM89">
        <v>10</v>
      </c>
      <c r="CN89">
        <v>10</v>
      </c>
      <c r="CO89">
        <v>0</v>
      </c>
      <c r="CP89">
        <v>828.4</v>
      </c>
      <c r="CQ89">
        <v>2556.4</v>
      </c>
      <c r="CR89">
        <v>24.47</v>
      </c>
      <c r="CS89">
        <v>17.27</v>
      </c>
      <c r="CT89">
        <v>17.28</v>
      </c>
      <c r="CU89">
        <v>48.99</v>
      </c>
      <c r="CV89">
        <v>49.98</v>
      </c>
      <c r="CW89">
        <v>53.53</v>
      </c>
      <c r="CX89">
        <v>55.73</v>
      </c>
      <c r="CY89">
        <v>54.26</v>
      </c>
      <c r="CZ89">
        <v>54.3</v>
      </c>
    </row>
    <row r="90" spans="1:104">
      <c r="A90" t="s">
        <v>844</v>
      </c>
      <c r="B90" t="s">
        <v>845</v>
      </c>
      <c r="C90" t="s">
        <v>68</v>
      </c>
      <c r="D90" t="s">
        <v>105</v>
      </c>
      <c r="E90">
        <v>70</v>
      </c>
      <c r="F90">
        <v>20142015</v>
      </c>
      <c r="G90">
        <v>23</v>
      </c>
      <c r="H90">
        <v>0.8</v>
      </c>
      <c r="I90">
        <v>1</v>
      </c>
      <c r="J90">
        <v>7</v>
      </c>
      <c r="K90">
        <v>8</v>
      </c>
      <c r="L90">
        <v>15</v>
      </c>
      <c r="M90">
        <v>0.54</v>
      </c>
      <c r="N90">
        <v>0.62</v>
      </c>
      <c r="O90">
        <v>1.1599999999999999</v>
      </c>
      <c r="P90">
        <v>8</v>
      </c>
      <c r="Q90">
        <v>49.8</v>
      </c>
      <c r="R90">
        <v>98.43</v>
      </c>
      <c r="S90">
        <v>8.86</v>
      </c>
      <c r="T90">
        <v>-8.24</v>
      </c>
      <c r="U90">
        <v>11.1</v>
      </c>
      <c r="V90">
        <v>-4.08</v>
      </c>
      <c r="W90">
        <v>50.84</v>
      </c>
      <c r="X90">
        <v>54.93</v>
      </c>
      <c r="Y90">
        <v>11</v>
      </c>
      <c r="Z90">
        <v>331</v>
      </c>
      <c r="AA90">
        <v>320</v>
      </c>
      <c r="AB90">
        <v>25.57</v>
      </c>
      <c r="AC90">
        <v>24.72</v>
      </c>
      <c r="AD90">
        <v>50.29</v>
      </c>
      <c r="AE90">
        <v>96</v>
      </c>
      <c r="AF90">
        <v>-4.43</v>
      </c>
      <c r="AG90">
        <v>54.23</v>
      </c>
      <c r="AH90">
        <v>-5</v>
      </c>
      <c r="AI90">
        <v>634</v>
      </c>
      <c r="AJ90">
        <v>639</v>
      </c>
      <c r="AK90">
        <v>48.97</v>
      </c>
      <c r="AL90">
        <v>49.36</v>
      </c>
      <c r="AM90">
        <v>98.33</v>
      </c>
      <c r="AN90">
        <v>52.21</v>
      </c>
      <c r="AO90">
        <v>36</v>
      </c>
      <c r="AP90">
        <v>40</v>
      </c>
      <c r="AQ90">
        <v>145</v>
      </c>
      <c r="AR90">
        <v>-4.55</v>
      </c>
      <c r="AS90">
        <v>50.98</v>
      </c>
      <c r="AT90">
        <v>55.53</v>
      </c>
      <c r="AU90">
        <v>18</v>
      </c>
      <c r="AV90">
        <v>470</v>
      </c>
      <c r="AW90">
        <v>452</v>
      </c>
      <c r="AX90">
        <v>36.299999999999997</v>
      </c>
      <c r="AY90">
        <v>34.909999999999997</v>
      </c>
      <c r="AZ90">
        <v>71.22</v>
      </c>
      <c r="BA90">
        <v>70.430000000000007</v>
      </c>
      <c r="BB90">
        <v>30</v>
      </c>
      <c r="BC90">
        <v>109</v>
      </c>
      <c r="BD90">
        <v>-4.41</v>
      </c>
      <c r="BE90">
        <v>51.08</v>
      </c>
      <c r="BF90">
        <v>55.49</v>
      </c>
      <c r="BG90">
        <v>14</v>
      </c>
      <c r="BH90">
        <v>25.57</v>
      </c>
      <c r="BI90">
        <v>24.49</v>
      </c>
      <c r="BJ90">
        <v>331</v>
      </c>
      <c r="BK90">
        <v>317</v>
      </c>
      <c r="BL90">
        <v>79</v>
      </c>
      <c r="BM90">
        <v>-7.02</v>
      </c>
      <c r="BN90">
        <v>53.02</v>
      </c>
      <c r="BO90">
        <v>1.78</v>
      </c>
      <c r="BP90">
        <v>2.09</v>
      </c>
      <c r="BQ90">
        <v>23</v>
      </c>
      <c r="BR90">
        <v>27</v>
      </c>
      <c r="BS90">
        <v>-4</v>
      </c>
      <c r="BT90">
        <v>46</v>
      </c>
      <c r="BU90">
        <v>6.42</v>
      </c>
      <c r="BV90">
        <v>6.95</v>
      </c>
      <c r="BW90">
        <v>4.8899999999999997</v>
      </c>
      <c r="BX90">
        <v>91.48</v>
      </c>
      <c r="BY90">
        <v>52.45</v>
      </c>
      <c r="BZ90">
        <v>375</v>
      </c>
      <c r="CA90">
        <v>340</v>
      </c>
      <c r="CB90">
        <v>46.3</v>
      </c>
      <c r="CC90">
        <v>200</v>
      </c>
      <c r="CD90">
        <v>299</v>
      </c>
      <c r="CE90">
        <v>232</v>
      </c>
      <c r="CF90">
        <v>141</v>
      </c>
      <c r="CG90">
        <v>97</v>
      </c>
      <c r="CH90">
        <v>4</v>
      </c>
      <c r="CI90">
        <v>4</v>
      </c>
      <c r="CJ90">
        <v>72</v>
      </c>
      <c r="CK90">
        <v>20</v>
      </c>
      <c r="CL90">
        <v>34</v>
      </c>
      <c r="CM90">
        <v>7</v>
      </c>
      <c r="CN90">
        <v>15</v>
      </c>
      <c r="CO90">
        <v>0.62</v>
      </c>
      <c r="CP90">
        <v>776.77</v>
      </c>
      <c r="CQ90">
        <v>2656.63</v>
      </c>
      <c r="CR90">
        <v>22.62</v>
      </c>
      <c r="CS90">
        <v>17.12</v>
      </c>
      <c r="CT90">
        <v>16.86</v>
      </c>
      <c r="CU90">
        <v>51.44</v>
      </c>
      <c r="CV90">
        <v>49.31</v>
      </c>
      <c r="CW90">
        <v>56.03</v>
      </c>
      <c r="CX90">
        <v>52.9</v>
      </c>
      <c r="CY90">
        <v>52.69</v>
      </c>
      <c r="CZ90">
        <v>54.17</v>
      </c>
    </row>
    <row r="91" spans="1:104">
      <c r="A91" t="s">
        <v>1183</v>
      </c>
      <c r="B91" t="s">
        <v>1184</v>
      </c>
      <c r="C91" t="s">
        <v>100</v>
      </c>
      <c r="D91" t="s">
        <v>1185</v>
      </c>
      <c r="E91">
        <v>61</v>
      </c>
      <c r="F91">
        <v>20142015</v>
      </c>
      <c r="G91">
        <v>30</v>
      </c>
      <c r="H91">
        <v>4.75</v>
      </c>
      <c r="I91">
        <v>5.25</v>
      </c>
      <c r="J91">
        <v>8</v>
      </c>
      <c r="K91">
        <v>5</v>
      </c>
      <c r="L91">
        <v>13</v>
      </c>
      <c r="M91">
        <v>0.67</v>
      </c>
      <c r="N91">
        <v>0.42</v>
      </c>
      <c r="O91">
        <v>1.0900000000000001</v>
      </c>
      <c r="P91">
        <v>-11</v>
      </c>
      <c r="Q91">
        <v>45.88</v>
      </c>
      <c r="R91">
        <v>99.86</v>
      </c>
      <c r="S91">
        <v>10.81</v>
      </c>
      <c r="T91">
        <v>-3.49</v>
      </c>
      <c r="U91">
        <v>11.71</v>
      </c>
      <c r="V91">
        <v>1.45</v>
      </c>
      <c r="W91">
        <v>46.32</v>
      </c>
      <c r="X91">
        <v>44.87</v>
      </c>
      <c r="Y91">
        <v>-50</v>
      </c>
      <c r="Z91">
        <v>315</v>
      </c>
      <c r="AA91">
        <v>365</v>
      </c>
      <c r="AB91">
        <v>26.46</v>
      </c>
      <c r="AC91">
        <v>30.66</v>
      </c>
      <c r="AD91">
        <v>57.12</v>
      </c>
      <c r="AE91">
        <v>92</v>
      </c>
      <c r="AF91">
        <v>-0.82</v>
      </c>
      <c r="AG91">
        <v>46.7</v>
      </c>
      <c r="AH91">
        <v>-107</v>
      </c>
      <c r="AI91">
        <v>596</v>
      </c>
      <c r="AJ91">
        <v>703</v>
      </c>
      <c r="AK91">
        <v>50.06</v>
      </c>
      <c r="AL91">
        <v>59.05</v>
      </c>
      <c r="AM91">
        <v>109.12</v>
      </c>
      <c r="AN91">
        <v>50.5</v>
      </c>
      <c r="AO91">
        <v>21</v>
      </c>
      <c r="AP91">
        <v>17</v>
      </c>
      <c r="AQ91">
        <v>134</v>
      </c>
      <c r="AR91">
        <v>-0.19</v>
      </c>
      <c r="AS91">
        <v>46.44</v>
      </c>
      <c r="AT91">
        <v>46.63</v>
      </c>
      <c r="AU91">
        <v>-69</v>
      </c>
      <c r="AV91">
        <v>450</v>
      </c>
      <c r="AW91">
        <v>519</v>
      </c>
      <c r="AX91">
        <v>37.799999999999997</v>
      </c>
      <c r="AY91">
        <v>43.6</v>
      </c>
      <c r="AZ91">
        <v>81.400000000000006</v>
      </c>
      <c r="BA91">
        <v>66.89</v>
      </c>
      <c r="BB91">
        <v>39</v>
      </c>
      <c r="BC91">
        <v>113</v>
      </c>
      <c r="BD91">
        <v>-0.28999999999999998</v>
      </c>
      <c r="BE91">
        <v>46.59</v>
      </c>
      <c r="BF91">
        <v>46.88</v>
      </c>
      <c r="BG91">
        <v>-44</v>
      </c>
      <c r="BH91">
        <v>25.28</v>
      </c>
      <c r="BI91">
        <v>28.98</v>
      </c>
      <c r="BJ91">
        <v>301</v>
      </c>
      <c r="BK91">
        <v>345</v>
      </c>
      <c r="BL91">
        <v>74</v>
      </c>
      <c r="BM91">
        <v>1.07</v>
      </c>
      <c r="BN91">
        <v>45.09</v>
      </c>
      <c r="BO91">
        <v>2.02</v>
      </c>
      <c r="BP91">
        <v>2.35</v>
      </c>
      <c r="BQ91">
        <v>24</v>
      </c>
      <c r="BR91">
        <v>28</v>
      </c>
      <c r="BS91">
        <v>-4</v>
      </c>
      <c r="BT91">
        <v>46.15</v>
      </c>
      <c r="BU91">
        <v>7.08</v>
      </c>
      <c r="BV91">
        <v>7.97</v>
      </c>
      <c r="BW91">
        <v>5.33</v>
      </c>
      <c r="BX91">
        <v>91.88</v>
      </c>
      <c r="BY91">
        <v>35.380000000000003</v>
      </c>
      <c r="BZ91">
        <v>23</v>
      </c>
      <c r="CA91">
        <v>42</v>
      </c>
      <c r="CB91">
        <v>42.19</v>
      </c>
      <c r="CC91">
        <v>208</v>
      </c>
      <c r="CD91">
        <v>256</v>
      </c>
      <c r="CE91">
        <v>285</v>
      </c>
      <c r="CF91">
        <v>125</v>
      </c>
      <c r="CG91">
        <v>138</v>
      </c>
      <c r="CH91">
        <v>1</v>
      </c>
      <c r="CI91">
        <v>4</v>
      </c>
      <c r="CJ91">
        <v>66</v>
      </c>
      <c r="CK91">
        <v>9</v>
      </c>
      <c r="CL91">
        <v>10</v>
      </c>
      <c r="CM91">
        <v>18</v>
      </c>
      <c r="CN91">
        <v>7</v>
      </c>
      <c r="CO91">
        <v>-0.92</v>
      </c>
      <c r="CP91">
        <v>714.28</v>
      </c>
      <c r="CQ91">
        <v>2157.1</v>
      </c>
      <c r="CR91">
        <v>24.88</v>
      </c>
      <c r="CS91">
        <v>17.53</v>
      </c>
      <c r="CT91">
        <v>17.22</v>
      </c>
      <c r="CU91">
        <v>45.7</v>
      </c>
      <c r="CV91">
        <v>50.29</v>
      </c>
      <c r="CW91">
        <v>51.36</v>
      </c>
      <c r="CX91">
        <v>61.01</v>
      </c>
      <c r="CY91">
        <v>53.85</v>
      </c>
      <c r="CZ91">
        <v>53.23</v>
      </c>
    </row>
    <row r="92" spans="1:104">
      <c r="A92" t="s">
        <v>1362</v>
      </c>
      <c r="B92" t="s">
        <v>1363</v>
      </c>
      <c r="C92" t="s">
        <v>119</v>
      </c>
      <c r="D92" t="s">
        <v>976</v>
      </c>
      <c r="E92">
        <v>74</v>
      </c>
      <c r="F92">
        <v>20142015</v>
      </c>
      <c r="G92">
        <v>27</v>
      </c>
      <c r="H92">
        <v>0.65</v>
      </c>
      <c r="I92">
        <v>0.7</v>
      </c>
      <c r="J92">
        <v>2</v>
      </c>
      <c r="K92">
        <v>5</v>
      </c>
      <c r="L92">
        <v>7</v>
      </c>
      <c r="M92">
        <v>0.19</v>
      </c>
      <c r="N92">
        <v>0.48</v>
      </c>
      <c r="O92">
        <v>0.67</v>
      </c>
      <c r="P92">
        <v>1</v>
      </c>
      <c r="Q92">
        <v>38.69</v>
      </c>
      <c r="R92">
        <v>100.22</v>
      </c>
      <c r="S92">
        <v>3.39</v>
      </c>
      <c r="T92">
        <v>0.99</v>
      </c>
      <c r="U92">
        <v>8.5299999999999994</v>
      </c>
      <c r="V92">
        <v>-6.95</v>
      </c>
      <c r="W92">
        <v>37.79</v>
      </c>
      <c r="X92">
        <v>44.74</v>
      </c>
      <c r="Y92">
        <v>-115</v>
      </c>
      <c r="Z92">
        <v>178</v>
      </c>
      <c r="AA92">
        <v>293</v>
      </c>
      <c r="AB92">
        <v>16.93</v>
      </c>
      <c r="AC92">
        <v>27.87</v>
      </c>
      <c r="AD92">
        <v>44.8</v>
      </c>
      <c r="AE92">
        <v>37</v>
      </c>
      <c r="AF92">
        <v>-4.7699999999999996</v>
      </c>
      <c r="AG92">
        <v>43.46</v>
      </c>
      <c r="AH92">
        <v>-231</v>
      </c>
      <c r="AI92">
        <v>395</v>
      </c>
      <c r="AJ92">
        <v>626</v>
      </c>
      <c r="AK92">
        <v>37.57</v>
      </c>
      <c r="AL92">
        <v>59.54</v>
      </c>
      <c r="AM92">
        <v>97.11</v>
      </c>
      <c r="AN92">
        <v>62.28</v>
      </c>
      <c r="AO92">
        <v>20</v>
      </c>
      <c r="AP92">
        <v>18</v>
      </c>
      <c r="AQ92">
        <v>89</v>
      </c>
      <c r="AR92">
        <v>-3.38</v>
      </c>
      <c r="AS92">
        <v>40.67</v>
      </c>
      <c r="AT92">
        <v>44.05</v>
      </c>
      <c r="AU92">
        <v>-144</v>
      </c>
      <c r="AV92">
        <v>314</v>
      </c>
      <c r="AW92">
        <v>458</v>
      </c>
      <c r="AX92">
        <v>29.86</v>
      </c>
      <c r="AY92">
        <v>43.56</v>
      </c>
      <c r="AZ92">
        <v>73.42</v>
      </c>
      <c r="BA92">
        <v>78.34</v>
      </c>
      <c r="BB92">
        <v>10</v>
      </c>
      <c r="BC92">
        <v>69</v>
      </c>
      <c r="BD92">
        <v>-2.06</v>
      </c>
      <c r="BE92">
        <v>43.23</v>
      </c>
      <c r="BF92">
        <v>45.29</v>
      </c>
      <c r="BG92">
        <v>-77</v>
      </c>
      <c r="BH92">
        <v>23.4</v>
      </c>
      <c r="BI92">
        <v>30.72</v>
      </c>
      <c r="BJ92">
        <v>246</v>
      </c>
      <c r="BK92">
        <v>323</v>
      </c>
      <c r="BL92">
        <v>59</v>
      </c>
      <c r="BM92">
        <v>-6.93</v>
      </c>
      <c r="BN92">
        <v>51.05</v>
      </c>
      <c r="BO92">
        <v>1.43</v>
      </c>
      <c r="BP92">
        <v>1.81</v>
      </c>
      <c r="BQ92">
        <v>15</v>
      </c>
      <c r="BR92">
        <v>19</v>
      </c>
      <c r="BS92">
        <v>-4</v>
      </c>
      <c r="BT92">
        <v>44.12</v>
      </c>
      <c r="BU92">
        <v>2.9</v>
      </c>
      <c r="BV92">
        <v>6.1</v>
      </c>
      <c r="BW92">
        <v>4.78</v>
      </c>
      <c r="BX92">
        <v>94.12</v>
      </c>
      <c r="BY92">
        <v>52.4</v>
      </c>
      <c r="BZ92">
        <v>284</v>
      </c>
      <c r="CA92">
        <v>258</v>
      </c>
      <c r="CB92">
        <v>46.12</v>
      </c>
      <c r="CC92">
        <v>184</v>
      </c>
      <c r="CD92">
        <v>208</v>
      </c>
      <c r="CE92">
        <v>215</v>
      </c>
      <c r="CF92">
        <v>27</v>
      </c>
      <c r="CG92">
        <v>34</v>
      </c>
      <c r="CH92">
        <v>4</v>
      </c>
      <c r="CI92">
        <v>1</v>
      </c>
      <c r="CJ92">
        <v>57</v>
      </c>
      <c r="CK92">
        <v>13</v>
      </c>
      <c r="CL92">
        <v>23</v>
      </c>
      <c r="CM92">
        <v>6</v>
      </c>
      <c r="CN92">
        <v>7</v>
      </c>
      <c r="CO92">
        <v>0.1</v>
      </c>
      <c r="CP92">
        <v>630.86</v>
      </c>
      <c r="CQ92">
        <v>2948.6</v>
      </c>
      <c r="CR92">
        <v>17.62</v>
      </c>
      <c r="CS92">
        <v>16.27</v>
      </c>
      <c r="CT92">
        <v>16.5</v>
      </c>
      <c r="CU92">
        <v>43.25</v>
      </c>
      <c r="CV92">
        <v>49.63</v>
      </c>
      <c r="CW92">
        <v>46.26</v>
      </c>
      <c r="CX92">
        <v>60.7</v>
      </c>
      <c r="CY92">
        <v>53.09</v>
      </c>
      <c r="CZ92">
        <v>53.89</v>
      </c>
    </row>
    <row r="93" spans="1:104">
      <c r="A93" t="s">
        <v>352</v>
      </c>
      <c r="B93" t="s">
        <v>353</v>
      </c>
      <c r="C93" t="s">
        <v>124</v>
      </c>
      <c r="D93" t="s">
        <v>63</v>
      </c>
      <c r="E93">
        <v>80</v>
      </c>
      <c r="F93">
        <v>20142015</v>
      </c>
      <c r="G93">
        <v>23</v>
      </c>
      <c r="H93">
        <v>1.2</v>
      </c>
      <c r="I93">
        <v>1.1499999999999999</v>
      </c>
      <c r="J93">
        <v>6</v>
      </c>
      <c r="K93">
        <v>9</v>
      </c>
      <c r="L93">
        <v>15</v>
      </c>
      <c r="M93">
        <v>0.43</v>
      </c>
      <c r="N93">
        <v>0.64</v>
      </c>
      <c r="O93">
        <v>1.07</v>
      </c>
      <c r="P93">
        <v>-7</v>
      </c>
      <c r="Q93">
        <v>54.27</v>
      </c>
      <c r="R93">
        <v>100.32</v>
      </c>
      <c r="S93">
        <v>5.31</v>
      </c>
      <c r="T93">
        <v>1.44</v>
      </c>
      <c r="U93">
        <v>10.48</v>
      </c>
      <c r="V93">
        <v>-2.5299999999999998</v>
      </c>
      <c r="W93">
        <v>50.67</v>
      </c>
      <c r="X93">
        <v>53.2</v>
      </c>
      <c r="Y93">
        <v>9</v>
      </c>
      <c r="Z93">
        <v>339</v>
      </c>
      <c r="AA93">
        <v>330</v>
      </c>
      <c r="AB93">
        <v>24.26</v>
      </c>
      <c r="AC93">
        <v>23.62</v>
      </c>
      <c r="AD93">
        <v>47.88</v>
      </c>
      <c r="AE93">
        <v>100</v>
      </c>
      <c r="AF93">
        <v>-0.95</v>
      </c>
      <c r="AG93">
        <v>55.22</v>
      </c>
      <c r="AH93">
        <v>121</v>
      </c>
      <c r="AI93">
        <v>769</v>
      </c>
      <c r="AJ93">
        <v>648</v>
      </c>
      <c r="AK93">
        <v>55.03</v>
      </c>
      <c r="AL93">
        <v>46.37</v>
      </c>
      <c r="AM93">
        <v>101.4</v>
      </c>
      <c r="AN93">
        <v>53.45</v>
      </c>
      <c r="AO93">
        <v>38</v>
      </c>
      <c r="AP93">
        <v>13</v>
      </c>
      <c r="AQ93">
        <v>186</v>
      </c>
      <c r="AR93">
        <v>-1.27</v>
      </c>
      <c r="AS93">
        <v>53.31</v>
      </c>
      <c r="AT93">
        <v>54.58</v>
      </c>
      <c r="AU93">
        <v>70</v>
      </c>
      <c r="AV93">
        <v>563</v>
      </c>
      <c r="AW93">
        <v>493</v>
      </c>
      <c r="AX93">
        <v>40.29</v>
      </c>
      <c r="AY93">
        <v>35.28</v>
      </c>
      <c r="AZ93">
        <v>75.569999999999993</v>
      </c>
      <c r="BA93">
        <v>73</v>
      </c>
      <c r="BB93">
        <v>35</v>
      </c>
      <c r="BC93">
        <v>148</v>
      </c>
      <c r="BD93">
        <v>0.24</v>
      </c>
      <c r="BE93">
        <v>54.29</v>
      </c>
      <c r="BF93">
        <v>54.06</v>
      </c>
      <c r="BG93">
        <v>65</v>
      </c>
      <c r="BH93">
        <v>29.41</v>
      </c>
      <c r="BI93">
        <v>24.76</v>
      </c>
      <c r="BJ93">
        <v>411</v>
      </c>
      <c r="BK93">
        <v>346</v>
      </c>
      <c r="BL93">
        <v>113</v>
      </c>
      <c r="BM93">
        <v>0.15</v>
      </c>
      <c r="BN93">
        <v>55.2</v>
      </c>
      <c r="BO93">
        <v>2.2200000000000002</v>
      </c>
      <c r="BP93">
        <v>1.79</v>
      </c>
      <c r="BQ93">
        <v>31</v>
      </c>
      <c r="BR93">
        <v>25</v>
      </c>
      <c r="BS93">
        <v>6</v>
      </c>
      <c r="BT93">
        <v>55.36</v>
      </c>
      <c r="BU93">
        <v>4.05</v>
      </c>
      <c r="BV93">
        <v>7.54</v>
      </c>
      <c r="BW93">
        <v>5.51</v>
      </c>
      <c r="BX93">
        <v>92.77</v>
      </c>
      <c r="BY93">
        <v>38</v>
      </c>
      <c r="BZ93">
        <v>2</v>
      </c>
      <c r="CA93">
        <v>4</v>
      </c>
      <c r="CB93">
        <v>55.43</v>
      </c>
      <c r="CC93">
        <v>250</v>
      </c>
      <c r="CD93">
        <v>232</v>
      </c>
      <c r="CE93">
        <v>201</v>
      </c>
      <c r="CF93">
        <v>199</v>
      </c>
      <c r="CG93">
        <v>152</v>
      </c>
      <c r="CH93">
        <v>6</v>
      </c>
      <c r="CI93">
        <v>3</v>
      </c>
      <c r="CJ93">
        <v>107</v>
      </c>
      <c r="CK93">
        <v>20</v>
      </c>
      <c r="CL93">
        <v>17</v>
      </c>
      <c r="CM93">
        <v>12</v>
      </c>
      <c r="CN93">
        <v>5</v>
      </c>
      <c r="CO93">
        <v>-0.5</v>
      </c>
      <c r="CP93">
        <v>838.42</v>
      </c>
      <c r="CQ93">
        <v>3035.97</v>
      </c>
      <c r="CR93">
        <v>21.64</v>
      </c>
      <c r="CS93">
        <v>17.100000000000001</v>
      </c>
      <c r="CT93">
        <v>16.760000000000002</v>
      </c>
      <c r="CU93">
        <v>53.02</v>
      </c>
      <c r="CV93">
        <v>49.45</v>
      </c>
      <c r="CW93">
        <v>56.68</v>
      </c>
      <c r="CX93">
        <v>50.21</v>
      </c>
      <c r="CY93">
        <v>53.53</v>
      </c>
      <c r="CZ93">
        <v>54.72</v>
      </c>
    </row>
    <row r="94" spans="1:104">
      <c r="A94" t="s">
        <v>633</v>
      </c>
      <c r="B94" t="s">
        <v>634</v>
      </c>
      <c r="C94" t="s">
        <v>62</v>
      </c>
      <c r="D94" t="s">
        <v>168</v>
      </c>
      <c r="E94">
        <v>24</v>
      </c>
      <c r="F94">
        <v>20142015</v>
      </c>
      <c r="G94">
        <v>29</v>
      </c>
      <c r="H94">
        <v>2.2999999999999998</v>
      </c>
      <c r="I94">
        <v>2.0670000000000002</v>
      </c>
      <c r="J94">
        <v>0</v>
      </c>
      <c r="K94">
        <v>4</v>
      </c>
      <c r="L94">
        <v>4</v>
      </c>
      <c r="M94">
        <v>0</v>
      </c>
      <c r="N94">
        <v>0.67</v>
      </c>
      <c r="O94">
        <v>0.67</v>
      </c>
      <c r="P94">
        <v>-3</v>
      </c>
      <c r="Q94">
        <v>53.07</v>
      </c>
      <c r="R94">
        <v>100.88</v>
      </c>
      <c r="S94">
        <v>0</v>
      </c>
      <c r="T94">
        <v>1.92</v>
      </c>
      <c r="U94">
        <v>14.83</v>
      </c>
      <c r="V94">
        <v>7.66</v>
      </c>
      <c r="W94">
        <v>56.64</v>
      </c>
      <c r="X94">
        <v>48.98</v>
      </c>
      <c r="Y94">
        <v>38</v>
      </c>
      <c r="Z94">
        <v>162</v>
      </c>
      <c r="AA94">
        <v>124</v>
      </c>
      <c r="AB94">
        <v>27.32</v>
      </c>
      <c r="AC94">
        <v>20.91</v>
      </c>
      <c r="AD94">
        <v>48.23</v>
      </c>
      <c r="AE94">
        <v>9</v>
      </c>
      <c r="AF94">
        <v>3.61</v>
      </c>
      <c r="AG94">
        <v>49.46</v>
      </c>
      <c r="AH94">
        <v>38</v>
      </c>
      <c r="AI94">
        <v>328</v>
      </c>
      <c r="AJ94">
        <v>290</v>
      </c>
      <c r="AK94">
        <v>55.31</v>
      </c>
      <c r="AL94">
        <v>48.9</v>
      </c>
      <c r="AM94">
        <v>104.21</v>
      </c>
      <c r="AN94">
        <v>47.26</v>
      </c>
      <c r="AO94">
        <v>23</v>
      </c>
      <c r="AP94">
        <v>17</v>
      </c>
      <c r="AQ94">
        <v>48</v>
      </c>
      <c r="AR94">
        <v>1.61</v>
      </c>
      <c r="AS94">
        <v>51.37</v>
      </c>
      <c r="AT94">
        <v>49.76</v>
      </c>
      <c r="AU94">
        <v>12</v>
      </c>
      <c r="AV94">
        <v>225</v>
      </c>
      <c r="AW94">
        <v>213</v>
      </c>
      <c r="AX94">
        <v>37.94</v>
      </c>
      <c r="AY94">
        <v>35.92</v>
      </c>
      <c r="AZ94">
        <v>73.86</v>
      </c>
      <c r="BA94">
        <v>68.89</v>
      </c>
      <c r="BB94">
        <v>5</v>
      </c>
      <c r="BC94">
        <v>25</v>
      </c>
      <c r="BD94">
        <v>3</v>
      </c>
      <c r="BE94">
        <v>52.54</v>
      </c>
      <c r="BF94">
        <v>49.54</v>
      </c>
      <c r="BG94">
        <v>15</v>
      </c>
      <c r="BH94">
        <v>26.14</v>
      </c>
      <c r="BI94">
        <v>23.61</v>
      </c>
      <c r="BJ94">
        <v>155</v>
      </c>
      <c r="BK94">
        <v>140</v>
      </c>
      <c r="BL94">
        <v>20</v>
      </c>
      <c r="BM94">
        <v>8.2100000000000009</v>
      </c>
      <c r="BN94">
        <v>48.94</v>
      </c>
      <c r="BO94">
        <v>1.35</v>
      </c>
      <c r="BP94">
        <v>1.01</v>
      </c>
      <c r="BQ94">
        <v>8</v>
      </c>
      <c r="BR94">
        <v>6</v>
      </c>
      <c r="BS94">
        <v>2</v>
      </c>
      <c r="BT94">
        <v>57.14</v>
      </c>
      <c r="BU94">
        <v>0</v>
      </c>
      <c r="BV94">
        <v>5.16</v>
      </c>
      <c r="BW94">
        <v>3.56</v>
      </c>
      <c r="BX94">
        <v>95.71</v>
      </c>
      <c r="BY94">
        <v>40</v>
      </c>
      <c r="BZ94">
        <v>0</v>
      </c>
      <c r="CA94">
        <v>0</v>
      </c>
      <c r="CB94">
        <v>50.25</v>
      </c>
      <c r="CC94">
        <v>100</v>
      </c>
      <c r="CD94">
        <v>108</v>
      </c>
      <c r="CE94">
        <v>99</v>
      </c>
      <c r="CF94">
        <v>44</v>
      </c>
      <c r="CG94">
        <v>32</v>
      </c>
      <c r="CH94">
        <v>3</v>
      </c>
      <c r="CI94">
        <v>1</v>
      </c>
      <c r="CJ94">
        <v>20</v>
      </c>
      <c r="CK94">
        <v>21</v>
      </c>
      <c r="CL94">
        <v>4</v>
      </c>
      <c r="CM94">
        <v>4</v>
      </c>
      <c r="CN94">
        <v>1</v>
      </c>
      <c r="CO94">
        <v>-0.51</v>
      </c>
      <c r="CP94">
        <v>355.81</v>
      </c>
      <c r="CQ94">
        <v>762.1</v>
      </c>
      <c r="CR94">
        <v>31.83</v>
      </c>
      <c r="CS94">
        <v>16.68</v>
      </c>
      <c r="CT94">
        <v>16.96</v>
      </c>
      <c r="CU94">
        <v>50.86</v>
      </c>
      <c r="CV94">
        <v>49.33</v>
      </c>
      <c r="CW94">
        <v>55.28</v>
      </c>
      <c r="CX94">
        <v>53.41</v>
      </c>
      <c r="CY94">
        <v>53.07</v>
      </c>
      <c r="CZ94">
        <v>54.51</v>
      </c>
    </row>
    <row r="95" spans="1:104">
      <c r="A95" t="s">
        <v>676</v>
      </c>
      <c r="B95" t="s">
        <v>677</v>
      </c>
      <c r="C95" t="s">
        <v>100</v>
      </c>
      <c r="D95" t="s">
        <v>105</v>
      </c>
      <c r="E95">
        <v>76</v>
      </c>
      <c r="F95">
        <v>20142015</v>
      </c>
      <c r="G95">
        <v>26</v>
      </c>
      <c r="H95">
        <v>2.5</v>
      </c>
      <c r="I95">
        <v>2.75</v>
      </c>
      <c r="J95">
        <v>4</v>
      </c>
      <c r="K95">
        <v>6</v>
      </c>
      <c r="L95">
        <v>10</v>
      </c>
      <c r="M95">
        <v>0.28000000000000003</v>
      </c>
      <c r="N95">
        <v>0.42</v>
      </c>
      <c r="O95">
        <v>0.71</v>
      </c>
      <c r="P95">
        <v>1</v>
      </c>
      <c r="Q95">
        <v>50.97</v>
      </c>
      <c r="R95">
        <v>97.67</v>
      </c>
      <c r="S95">
        <v>3.81</v>
      </c>
      <c r="T95">
        <v>-15.49</v>
      </c>
      <c r="U95">
        <v>11.15</v>
      </c>
      <c r="V95">
        <v>-0.23</v>
      </c>
      <c r="W95">
        <v>53.06</v>
      </c>
      <c r="X95">
        <v>53.29</v>
      </c>
      <c r="Y95">
        <v>45</v>
      </c>
      <c r="Z95">
        <v>390</v>
      </c>
      <c r="AA95">
        <v>345</v>
      </c>
      <c r="AB95">
        <v>27.61</v>
      </c>
      <c r="AC95">
        <v>24.42</v>
      </c>
      <c r="AD95">
        <v>52.03</v>
      </c>
      <c r="AE95">
        <v>109</v>
      </c>
      <c r="AF95">
        <v>-2.11</v>
      </c>
      <c r="AG95">
        <v>53.08</v>
      </c>
      <c r="AH95">
        <v>28</v>
      </c>
      <c r="AI95">
        <v>738</v>
      </c>
      <c r="AJ95">
        <v>710</v>
      </c>
      <c r="AK95">
        <v>52.24</v>
      </c>
      <c r="AL95">
        <v>50.26</v>
      </c>
      <c r="AM95">
        <v>102.5</v>
      </c>
      <c r="AN95">
        <v>53.93</v>
      </c>
      <c r="AO95">
        <v>38</v>
      </c>
      <c r="AP95">
        <v>22</v>
      </c>
      <c r="AQ95">
        <v>191</v>
      </c>
      <c r="AR95">
        <v>-1.57</v>
      </c>
      <c r="AS95">
        <v>52.96</v>
      </c>
      <c r="AT95">
        <v>54.52</v>
      </c>
      <c r="AU95">
        <v>62</v>
      </c>
      <c r="AV95">
        <v>555</v>
      </c>
      <c r="AW95">
        <v>493</v>
      </c>
      <c r="AX95">
        <v>39.29</v>
      </c>
      <c r="AY95">
        <v>34.9</v>
      </c>
      <c r="AZ95">
        <v>74.19</v>
      </c>
      <c r="BA95">
        <v>71.709999999999994</v>
      </c>
      <c r="BB95">
        <v>48</v>
      </c>
      <c r="BC95">
        <v>153</v>
      </c>
      <c r="BD95">
        <v>-0.45</v>
      </c>
      <c r="BE95">
        <v>53.78</v>
      </c>
      <c r="BF95">
        <v>54.23</v>
      </c>
      <c r="BG95">
        <v>56</v>
      </c>
      <c r="BH95">
        <v>28.17</v>
      </c>
      <c r="BI95">
        <v>24.21</v>
      </c>
      <c r="BJ95">
        <v>398</v>
      </c>
      <c r="BK95">
        <v>342</v>
      </c>
      <c r="BL95">
        <v>105</v>
      </c>
      <c r="BM95">
        <v>-8.99</v>
      </c>
      <c r="BN95">
        <v>53.67</v>
      </c>
      <c r="BO95">
        <v>1.49</v>
      </c>
      <c r="BP95">
        <v>1.84</v>
      </c>
      <c r="BQ95">
        <v>21</v>
      </c>
      <c r="BR95">
        <v>26</v>
      </c>
      <c r="BS95">
        <v>-5</v>
      </c>
      <c r="BT95">
        <v>44.68</v>
      </c>
      <c r="BU95">
        <v>2.61</v>
      </c>
      <c r="BV95">
        <v>5.28</v>
      </c>
      <c r="BW95">
        <v>3.78</v>
      </c>
      <c r="BX95">
        <v>92.4</v>
      </c>
      <c r="BY95">
        <v>46</v>
      </c>
      <c r="BZ95">
        <v>2</v>
      </c>
      <c r="CA95">
        <v>0</v>
      </c>
      <c r="CB95">
        <v>40.75</v>
      </c>
      <c r="CC95">
        <v>218</v>
      </c>
      <c r="CD95">
        <v>341</v>
      </c>
      <c r="CE95">
        <v>317</v>
      </c>
      <c r="CF95">
        <v>334</v>
      </c>
      <c r="CG95">
        <v>112</v>
      </c>
      <c r="CH95">
        <v>5</v>
      </c>
      <c r="CI95">
        <v>1</v>
      </c>
      <c r="CJ95">
        <v>101</v>
      </c>
      <c r="CK95">
        <v>22</v>
      </c>
      <c r="CL95">
        <v>18</v>
      </c>
      <c r="CM95">
        <v>10</v>
      </c>
      <c r="CN95">
        <v>11</v>
      </c>
      <c r="CO95">
        <v>7.0000000000000007E-2</v>
      </c>
      <c r="CP95">
        <v>847.61</v>
      </c>
      <c r="CQ95">
        <v>2872.37</v>
      </c>
      <c r="CR95">
        <v>22.79</v>
      </c>
      <c r="CS95">
        <v>17.28</v>
      </c>
      <c r="CT95">
        <v>17.04</v>
      </c>
      <c r="CU95">
        <v>51.72</v>
      </c>
      <c r="CV95">
        <v>49.78</v>
      </c>
      <c r="CW95">
        <v>56.71</v>
      </c>
      <c r="CX95">
        <v>52.94</v>
      </c>
      <c r="CY95">
        <v>53.61</v>
      </c>
      <c r="CZ95">
        <v>54.09</v>
      </c>
    </row>
    <row r="96" spans="1:104">
      <c r="A96" t="s">
        <v>784</v>
      </c>
      <c r="B96" t="s">
        <v>785</v>
      </c>
      <c r="C96" t="s">
        <v>62</v>
      </c>
      <c r="D96" t="s">
        <v>786</v>
      </c>
      <c r="E96">
        <v>43</v>
      </c>
      <c r="F96">
        <v>20142015</v>
      </c>
      <c r="G96">
        <v>29</v>
      </c>
      <c r="H96">
        <v>4.5</v>
      </c>
      <c r="I96">
        <v>4.5</v>
      </c>
      <c r="J96">
        <v>1</v>
      </c>
      <c r="K96">
        <v>8</v>
      </c>
      <c r="L96">
        <v>9</v>
      </c>
      <c r="M96">
        <v>0.09</v>
      </c>
      <c r="N96">
        <v>0.7</v>
      </c>
      <c r="O96">
        <v>0.79</v>
      </c>
      <c r="P96">
        <v>-5</v>
      </c>
      <c r="Q96">
        <v>50.38</v>
      </c>
      <c r="R96">
        <v>98.75</v>
      </c>
      <c r="S96">
        <v>2.63</v>
      </c>
      <c r="T96">
        <v>-11.37</v>
      </c>
      <c r="U96">
        <v>15.99</v>
      </c>
      <c r="V96">
        <v>-0.85</v>
      </c>
      <c r="W96">
        <v>50.84</v>
      </c>
      <c r="X96">
        <v>51.69</v>
      </c>
      <c r="Y96">
        <v>9</v>
      </c>
      <c r="Z96">
        <v>272</v>
      </c>
      <c r="AA96">
        <v>263</v>
      </c>
      <c r="AB96">
        <v>23.74</v>
      </c>
      <c r="AC96">
        <v>22.95</v>
      </c>
      <c r="AD96">
        <v>46.69</v>
      </c>
      <c r="AE96">
        <v>25</v>
      </c>
      <c r="AF96">
        <v>-1.1000000000000001</v>
      </c>
      <c r="AG96">
        <v>51.47</v>
      </c>
      <c r="AH96">
        <v>9</v>
      </c>
      <c r="AI96">
        <v>599</v>
      </c>
      <c r="AJ96">
        <v>590</v>
      </c>
      <c r="AK96">
        <v>52.27</v>
      </c>
      <c r="AL96">
        <v>51.48</v>
      </c>
      <c r="AM96">
        <v>103.75</v>
      </c>
      <c r="AN96">
        <v>54.92</v>
      </c>
      <c r="AO96">
        <v>42</v>
      </c>
      <c r="AP96">
        <v>40</v>
      </c>
      <c r="AQ96">
        <v>106</v>
      </c>
      <c r="AR96">
        <v>0.65</v>
      </c>
      <c r="AS96">
        <v>51.08</v>
      </c>
      <c r="AT96">
        <v>50.43</v>
      </c>
      <c r="AU96">
        <v>19</v>
      </c>
      <c r="AV96">
        <v>450</v>
      </c>
      <c r="AW96">
        <v>431</v>
      </c>
      <c r="AX96">
        <v>39.270000000000003</v>
      </c>
      <c r="AY96">
        <v>37.61</v>
      </c>
      <c r="AZ96">
        <v>76.88</v>
      </c>
      <c r="BA96">
        <v>73.11</v>
      </c>
      <c r="BB96">
        <v>26</v>
      </c>
      <c r="BC96">
        <v>64</v>
      </c>
      <c r="BD96">
        <v>1.01</v>
      </c>
      <c r="BE96">
        <v>51.09</v>
      </c>
      <c r="BF96">
        <v>50.08</v>
      </c>
      <c r="BG96">
        <v>14</v>
      </c>
      <c r="BH96">
        <v>28.71</v>
      </c>
      <c r="BI96">
        <v>27.49</v>
      </c>
      <c r="BJ96">
        <v>329</v>
      </c>
      <c r="BK96">
        <v>315</v>
      </c>
      <c r="BL96">
        <v>38</v>
      </c>
      <c r="BM96">
        <v>-1.97</v>
      </c>
      <c r="BN96">
        <v>48.78</v>
      </c>
      <c r="BO96">
        <v>1.92</v>
      </c>
      <c r="BP96">
        <v>2.1800000000000002</v>
      </c>
      <c r="BQ96">
        <v>22</v>
      </c>
      <c r="BR96">
        <v>25</v>
      </c>
      <c r="BS96">
        <v>-3</v>
      </c>
      <c r="BT96">
        <v>46.81</v>
      </c>
      <c r="BU96">
        <v>1.56</v>
      </c>
      <c r="BV96">
        <v>6.69</v>
      </c>
      <c r="BW96">
        <v>4.8899999999999997</v>
      </c>
      <c r="BX96">
        <v>92.06</v>
      </c>
      <c r="BY96">
        <v>40</v>
      </c>
      <c r="BZ96">
        <v>0</v>
      </c>
      <c r="CA96">
        <v>0</v>
      </c>
      <c r="CB96">
        <v>46</v>
      </c>
      <c r="CC96">
        <v>201</v>
      </c>
      <c r="CD96">
        <v>269</v>
      </c>
      <c r="CE96">
        <v>236</v>
      </c>
      <c r="CF96">
        <v>56</v>
      </c>
      <c r="CG96">
        <v>58</v>
      </c>
      <c r="CH96">
        <v>4</v>
      </c>
      <c r="CI96">
        <v>4</v>
      </c>
      <c r="CJ96">
        <v>37</v>
      </c>
      <c r="CK96">
        <v>18</v>
      </c>
      <c r="CL96">
        <v>9</v>
      </c>
      <c r="CM96">
        <v>7</v>
      </c>
      <c r="CN96">
        <v>2</v>
      </c>
      <c r="CO96">
        <v>-0.44</v>
      </c>
      <c r="CP96">
        <v>687.58</v>
      </c>
      <c r="CQ96">
        <v>1369.52</v>
      </c>
      <c r="CR96">
        <v>33.42</v>
      </c>
      <c r="CS96">
        <v>16.579999999999998</v>
      </c>
      <c r="CT96">
        <v>17.559999999999999</v>
      </c>
      <c r="CU96">
        <v>48.63</v>
      </c>
      <c r="CV96">
        <v>49.61</v>
      </c>
      <c r="CW96">
        <v>52.44</v>
      </c>
      <c r="CX96">
        <v>55.39</v>
      </c>
      <c r="CY96">
        <v>54.27</v>
      </c>
      <c r="CZ96">
        <v>55.13</v>
      </c>
    </row>
    <row r="97" spans="1:104">
      <c r="A97" t="s">
        <v>672</v>
      </c>
      <c r="B97" t="s">
        <v>673</v>
      </c>
      <c r="C97" t="s">
        <v>68</v>
      </c>
      <c r="D97" t="s">
        <v>364</v>
      </c>
      <c r="E97">
        <v>82</v>
      </c>
      <c r="F97">
        <v>20142015</v>
      </c>
      <c r="G97">
        <v>27</v>
      </c>
      <c r="H97">
        <v>2.7</v>
      </c>
      <c r="I97">
        <v>3</v>
      </c>
      <c r="J97">
        <v>11</v>
      </c>
      <c r="K97">
        <v>12</v>
      </c>
      <c r="L97">
        <v>23</v>
      </c>
      <c r="M97">
        <v>0.66</v>
      </c>
      <c r="N97">
        <v>0.72</v>
      </c>
      <c r="O97">
        <v>1.38</v>
      </c>
      <c r="P97">
        <v>5</v>
      </c>
      <c r="Q97">
        <v>50.81</v>
      </c>
      <c r="R97">
        <v>99.03</v>
      </c>
      <c r="S97">
        <v>10.09</v>
      </c>
      <c r="T97">
        <v>0.72</v>
      </c>
      <c r="U97">
        <v>12.18</v>
      </c>
      <c r="V97">
        <v>-2.33</v>
      </c>
      <c r="W97">
        <v>50.46</v>
      </c>
      <c r="X97">
        <v>52.79</v>
      </c>
      <c r="Y97">
        <v>7</v>
      </c>
      <c r="Z97">
        <v>385</v>
      </c>
      <c r="AA97">
        <v>378</v>
      </c>
      <c r="AB97">
        <v>23.13</v>
      </c>
      <c r="AC97">
        <v>22.71</v>
      </c>
      <c r="AD97">
        <v>45.83</v>
      </c>
      <c r="AE97">
        <v>104</v>
      </c>
      <c r="AF97">
        <v>-0.57999999999999996</v>
      </c>
      <c r="AG97">
        <v>51.39</v>
      </c>
      <c r="AH97">
        <v>29</v>
      </c>
      <c r="AI97">
        <v>906</v>
      </c>
      <c r="AJ97">
        <v>877</v>
      </c>
      <c r="AK97">
        <v>54.42</v>
      </c>
      <c r="AL97">
        <v>52.68</v>
      </c>
      <c r="AM97">
        <v>107.1</v>
      </c>
      <c r="AN97">
        <v>51.55</v>
      </c>
      <c r="AO97">
        <v>47</v>
      </c>
      <c r="AP97">
        <v>25</v>
      </c>
      <c r="AQ97">
        <v>206</v>
      </c>
      <c r="AR97">
        <v>-1.1299999999999999</v>
      </c>
      <c r="AS97">
        <v>50.85</v>
      </c>
      <c r="AT97">
        <v>51.99</v>
      </c>
      <c r="AU97">
        <v>23</v>
      </c>
      <c r="AV97">
        <v>685</v>
      </c>
      <c r="AW97">
        <v>662</v>
      </c>
      <c r="AX97">
        <v>41.15</v>
      </c>
      <c r="AY97">
        <v>39.76</v>
      </c>
      <c r="AZ97">
        <v>80.91</v>
      </c>
      <c r="BA97">
        <v>68.180000000000007</v>
      </c>
      <c r="BB97">
        <v>50</v>
      </c>
      <c r="BC97">
        <v>159</v>
      </c>
      <c r="BD97">
        <v>-0.6</v>
      </c>
      <c r="BE97">
        <v>50.32</v>
      </c>
      <c r="BF97">
        <v>50.93</v>
      </c>
      <c r="BG97">
        <v>6</v>
      </c>
      <c r="BH97">
        <v>28.05</v>
      </c>
      <c r="BI97">
        <v>27.69</v>
      </c>
      <c r="BJ97">
        <v>467</v>
      </c>
      <c r="BK97">
        <v>461</v>
      </c>
      <c r="BL97">
        <v>109</v>
      </c>
      <c r="BM97">
        <v>-5.47</v>
      </c>
      <c r="BN97">
        <v>52.84</v>
      </c>
      <c r="BO97">
        <v>2.16</v>
      </c>
      <c r="BP97">
        <v>2.4</v>
      </c>
      <c r="BQ97">
        <v>36</v>
      </c>
      <c r="BR97">
        <v>40</v>
      </c>
      <c r="BS97">
        <v>-4</v>
      </c>
      <c r="BT97">
        <v>47.37</v>
      </c>
      <c r="BU97">
        <v>6.92</v>
      </c>
      <c r="BV97">
        <v>7.71</v>
      </c>
      <c r="BW97">
        <v>5.26</v>
      </c>
      <c r="BX97">
        <v>91.32</v>
      </c>
      <c r="BY97">
        <v>28.57</v>
      </c>
      <c r="BZ97">
        <v>6</v>
      </c>
      <c r="CA97">
        <v>15</v>
      </c>
      <c r="CB97">
        <v>50.39</v>
      </c>
      <c r="CC97">
        <v>319</v>
      </c>
      <c r="CD97">
        <v>377</v>
      </c>
      <c r="CE97">
        <v>314</v>
      </c>
      <c r="CF97">
        <v>130</v>
      </c>
      <c r="CG97">
        <v>73</v>
      </c>
      <c r="CH97">
        <v>11</v>
      </c>
      <c r="CI97">
        <v>1</v>
      </c>
      <c r="CJ97">
        <v>98</v>
      </c>
      <c r="CK97">
        <v>30</v>
      </c>
      <c r="CL97">
        <v>21</v>
      </c>
      <c r="CM97">
        <v>6</v>
      </c>
      <c r="CN97">
        <v>11</v>
      </c>
      <c r="CO97">
        <v>0.3</v>
      </c>
      <c r="CP97">
        <v>998.89</v>
      </c>
      <c r="CQ97">
        <v>2955.21</v>
      </c>
      <c r="CR97">
        <v>25.26</v>
      </c>
      <c r="CS97">
        <v>17.45</v>
      </c>
      <c r="CT97">
        <v>17.329999999999998</v>
      </c>
      <c r="CU97">
        <v>50.07</v>
      </c>
      <c r="CV97">
        <v>50.18</v>
      </c>
      <c r="CW97">
        <v>54.72</v>
      </c>
      <c r="CX97">
        <v>54.56</v>
      </c>
      <c r="CY97">
        <v>54.75</v>
      </c>
      <c r="CZ97">
        <v>54.36</v>
      </c>
    </row>
    <row r="98" spans="1:104">
      <c r="A98" t="s">
        <v>428</v>
      </c>
      <c r="B98" t="s">
        <v>429</v>
      </c>
      <c r="C98" t="s">
        <v>62</v>
      </c>
      <c r="D98" t="s">
        <v>230</v>
      </c>
      <c r="E98">
        <v>33</v>
      </c>
      <c r="F98">
        <v>20142015</v>
      </c>
      <c r="G98">
        <v>31</v>
      </c>
      <c r="H98">
        <v>0.625</v>
      </c>
      <c r="I98">
        <v>0.625</v>
      </c>
      <c r="J98">
        <v>2</v>
      </c>
      <c r="K98">
        <v>4</v>
      </c>
      <c r="L98">
        <v>6</v>
      </c>
      <c r="M98">
        <v>0.24</v>
      </c>
      <c r="N98">
        <v>0.47</v>
      </c>
      <c r="O98">
        <v>0.71</v>
      </c>
      <c r="P98">
        <v>-5</v>
      </c>
      <c r="Q98">
        <v>55.05</v>
      </c>
      <c r="R98">
        <v>100.36</v>
      </c>
      <c r="S98">
        <v>5.41</v>
      </c>
      <c r="T98">
        <v>5.68</v>
      </c>
      <c r="U98">
        <v>15.39</v>
      </c>
      <c r="V98">
        <v>8.5399999999999991</v>
      </c>
      <c r="W98">
        <v>55.37</v>
      </c>
      <c r="X98">
        <v>46.83</v>
      </c>
      <c r="Y98">
        <v>45</v>
      </c>
      <c r="Z98">
        <v>232</v>
      </c>
      <c r="AA98">
        <v>187</v>
      </c>
      <c r="AB98">
        <v>27.4</v>
      </c>
      <c r="AC98">
        <v>22.09</v>
      </c>
      <c r="AD98">
        <v>49.49</v>
      </c>
      <c r="AE98">
        <v>35</v>
      </c>
      <c r="AF98">
        <v>8.76</v>
      </c>
      <c r="AG98">
        <v>46.3</v>
      </c>
      <c r="AH98">
        <v>92</v>
      </c>
      <c r="AI98">
        <v>501</v>
      </c>
      <c r="AJ98">
        <v>409</v>
      </c>
      <c r="AK98">
        <v>59.17</v>
      </c>
      <c r="AL98">
        <v>48.3</v>
      </c>
      <c r="AM98">
        <v>107.48</v>
      </c>
      <c r="AN98">
        <v>52.1</v>
      </c>
      <c r="AO98">
        <v>33</v>
      </c>
      <c r="AP98">
        <v>33</v>
      </c>
      <c r="AQ98">
        <v>98</v>
      </c>
      <c r="AR98">
        <v>9.02</v>
      </c>
      <c r="AS98">
        <v>54.64</v>
      </c>
      <c r="AT98">
        <v>45.62</v>
      </c>
      <c r="AU98">
        <v>61</v>
      </c>
      <c r="AV98">
        <v>359</v>
      </c>
      <c r="AW98">
        <v>298</v>
      </c>
      <c r="AX98">
        <v>42.4</v>
      </c>
      <c r="AY98">
        <v>35.200000000000003</v>
      </c>
      <c r="AZ98">
        <v>77.59</v>
      </c>
      <c r="BA98">
        <v>72.7</v>
      </c>
      <c r="BB98">
        <v>28</v>
      </c>
      <c r="BC98">
        <v>65</v>
      </c>
      <c r="BD98">
        <v>9.0500000000000007</v>
      </c>
      <c r="BE98">
        <v>54.26</v>
      </c>
      <c r="BF98">
        <v>45.21</v>
      </c>
      <c r="BG98">
        <v>41</v>
      </c>
      <c r="BH98">
        <v>30.83</v>
      </c>
      <c r="BI98">
        <v>25.98</v>
      </c>
      <c r="BJ98">
        <v>261</v>
      </c>
      <c r="BK98">
        <v>220</v>
      </c>
      <c r="BL98">
        <v>37</v>
      </c>
      <c r="BM98">
        <v>2.91</v>
      </c>
      <c r="BN98">
        <v>53.09</v>
      </c>
      <c r="BO98">
        <v>1.65</v>
      </c>
      <c r="BP98">
        <v>1.3</v>
      </c>
      <c r="BQ98">
        <v>14</v>
      </c>
      <c r="BR98">
        <v>11</v>
      </c>
      <c r="BS98">
        <v>3</v>
      </c>
      <c r="BT98">
        <v>56</v>
      </c>
      <c r="BU98">
        <v>3.08</v>
      </c>
      <c r="BV98">
        <v>5.36</v>
      </c>
      <c r="BW98">
        <v>3.9</v>
      </c>
      <c r="BX98">
        <v>95</v>
      </c>
      <c r="BY98">
        <v>40</v>
      </c>
      <c r="BZ98">
        <v>0</v>
      </c>
      <c r="CA98">
        <v>0</v>
      </c>
      <c r="CB98">
        <v>54.6</v>
      </c>
      <c r="CC98">
        <v>172</v>
      </c>
      <c r="CD98">
        <v>154</v>
      </c>
      <c r="CE98">
        <v>143</v>
      </c>
      <c r="CF98">
        <v>45</v>
      </c>
      <c r="CG98">
        <v>40</v>
      </c>
      <c r="CH98">
        <v>3</v>
      </c>
      <c r="CI98">
        <v>1</v>
      </c>
      <c r="CJ98">
        <v>35</v>
      </c>
      <c r="CK98">
        <v>18</v>
      </c>
      <c r="CL98">
        <v>8</v>
      </c>
      <c r="CM98">
        <v>5</v>
      </c>
      <c r="CN98">
        <v>0</v>
      </c>
      <c r="CO98">
        <v>-0.59</v>
      </c>
      <c r="CP98">
        <v>508.02</v>
      </c>
      <c r="CQ98">
        <v>1092.53</v>
      </c>
      <c r="CR98">
        <v>31.74</v>
      </c>
      <c r="CS98">
        <v>16.16</v>
      </c>
      <c r="CT98">
        <v>16.809999999999999</v>
      </c>
      <c r="CU98">
        <v>48.84</v>
      </c>
      <c r="CV98">
        <v>49.28</v>
      </c>
      <c r="CW98">
        <v>52.85</v>
      </c>
      <c r="CX98">
        <v>55.36</v>
      </c>
      <c r="CY98">
        <v>52.99</v>
      </c>
      <c r="CZ98">
        <v>54.54</v>
      </c>
    </row>
    <row r="99" spans="1:104">
      <c r="A99" t="s">
        <v>1342</v>
      </c>
      <c r="B99" t="s">
        <v>1343</v>
      </c>
      <c r="C99" t="s">
        <v>68</v>
      </c>
      <c r="D99" t="s">
        <v>1056</v>
      </c>
      <c r="E99">
        <v>64</v>
      </c>
      <c r="F99">
        <v>20142015</v>
      </c>
      <c r="G99">
        <v>24</v>
      </c>
      <c r="H99">
        <v>1.2749999999999999</v>
      </c>
      <c r="I99">
        <v>1.2749999999999999</v>
      </c>
      <c r="J99">
        <v>6</v>
      </c>
      <c r="K99">
        <v>15</v>
      </c>
      <c r="L99">
        <v>21</v>
      </c>
      <c r="M99">
        <v>0.45</v>
      </c>
      <c r="N99">
        <v>1.1200000000000001</v>
      </c>
      <c r="O99">
        <v>1.56</v>
      </c>
      <c r="P99">
        <v>-9</v>
      </c>
      <c r="Q99">
        <v>42.92</v>
      </c>
      <c r="R99">
        <v>103.64</v>
      </c>
      <c r="S99">
        <v>11.32</v>
      </c>
      <c r="T99">
        <v>3.73</v>
      </c>
      <c r="U99">
        <v>12.59</v>
      </c>
      <c r="V99">
        <v>-2.15</v>
      </c>
      <c r="W99">
        <v>43.37</v>
      </c>
      <c r="X99">
        <v>45.53</v>
      </c>
      <c r="Y99">
        <v>-88</v>
      </c>
      <c r="Z99">
        <v>288</v>
      </c>
      <c r="AA99">
        <v>376</v>
      </c>
      <c r="AB99">
        <v>21.45</v>
      </c>
      <c r="AC99">
        <v>28.01</v>
      </c>
      <c r="AD99">
        <v>49.46</v>
      </c>
      <c r="AE99">
        <v>74</v>
      </c>
      <c r="AF99">
        <v>-1.78</v>
      </c>
      <c r="AG99">
        <v>44.7</v>
      </c>
      <c r="AH99">
        <v>-204</v>
      </c>
      <c r="AI99">
        <v>618</v>
      </c>
      <c r="AJ99">
        <v>822</v>
      </c>
      <c r="AK99">
        <v>46.03</v>
      </c>
      <c r="AL99">
        <v>61.23</v>
      </c>
      <c r="AM99">
        <v>107.26</v>
      </c>
      <c r="AN99">
        <v>49.51</v>
      </c>
      <c r="AO99">
        <v>23</v>
      </c>
      <c r="AP99">
        <v>34</v>
      </c>
      <c r="AQ99">
        <v>97</v>
      </c>
      <c r="AR99">
        <v>-2.29</v>
      </c>
      <c r="AS99">
        <v>43.7</v>
      </c>
      <c r="AT99">
        <v>45.99</v>
      </c>
      <c r="AU99">
        <v>-124</v>
      </c>
      <c r="AV99">
        <v>430</v>
      </c>
      <c r="AW99">
        <v>554</v>
      </c>
      <c r="AX99">
        <v>32.03</v>
      </c>
      <c r="AY99">
        <v>41.27</v>
      </c>
      <c r="AZ99">
        <v>73.290000000000006</v>
      </c>
      <c r="BA99">
        <v>71.16</v>
      </c>
      <c r="BB99">
        <v>21</v>
      </c>
      <c r="BC99">
        <v>74</v>
      </c>
      <c r="BD99">
        <v>-3.23</v>
      </c>
      <c r="BE99">
        <v>43.71</v>
      </c>
      <c r="BF99">
        <v>46.94</v>
      </c>
      <c r="BG99">
        <v>-88</v>
      </c>
      <c r="BH99">
        <v>22.79</v>
      </c>
      <c r="BI99">
        <v>29.35</v>
      </c>
      <c r="BJ99">
        <v>306</v>
      </c>
      <c r="BK99">
        <v>394</v>
      </c>
      <c r="BL99">
        <v>53</v>
      </c>
      <c r="BM99">
        <v>6.88</v>
      </c>
      <c r="BN99">
        <v>48.89</v>
      </c>
      <c r="BO99">
        <v>2.16</v>
      </c>
      <c r="BP99">
        <v>1.71</v>
      </c>
      <c r="BQ99">
        <v>29</v>
      </c>
      <c r="BR99">
        <v>23</v>
      </c>
      <c r="BS99">
        <v>6</v>
      </c>
      <c r="BT99">
        <v>55.77</v>
      </c>
      <c r="BU99">
        <v>8.11</v>
      </c>
      <c r="BV99">
        <v>9.48</v>
      </c>
      <c r="BW99">
        <v>6.74</v>
      </c>
      <c r="BX99">
        <v>94.16</v>
      </c>
      <c r="BY99">
        <v>52.33</v>
      </c>
      <c r="BZ99">
        <v>146</v>
      </c>
      <c r="CA99">
        <v>133</v>
      </c>
      <c r="CB99">
        <v>47.27</v>
      </c>
      <c r="CC99">
        <v>242</v>
      </c>
      <c r="CD99">
        <v>249</v>
      </c>
      <c r="CE99">
        <v>270</v>
      </c>
      <c r="CF99">
        <v>149</v>
      </c>
      <c r="CG99">
        <v>71</v>
      </c>
      <c r="CH99">
        <v>10</v>
      </c>
      <c r="CI99">
        <v>5</v>
      </c>
      <c r="CJ99">
        <v>47</v>
      </c>
      <c r="CK99">
        <v>27</v>
      </c>
      <c r="CL99">
        <v>24</v>
      </c>
      <c r="CM99">
        <v>14</v>
      </c>
      <c r="CN99">
        <v>5</v>
      </c>
      <c r="CO99">
        <v>-0.67</v>
      </c>
      <c r="CP99">
        <v>805.52</v>
      </c>
      <c r="CQ99">
        <v>2326.2800000000002</v>
      </c>
      <c r="CR99">
        <v>25.72</v>
      </c>
      <c r="CS99">
        <v>17.78</v>
      </c>
      <c r="CT99">
        <v>17.2</v>
      </c>
      <c r="CU99">
        <v>45.68</v>
      </c>
      <c r="CV99">
        <v>50.23</v>
      </c>
      <c r="CW99">
        <v>50.51</v>
      </c>
      <c r="CX99">
        <v>60.06</v>
      </c>
      <c r="CY99">
        <v>54.39</v>
      </c>
      <c r="CZ99">
        <v>53.9</v>
      </c>
    </row>
    <row r="100" spans="1:104">
      <c r="A100" t="s">
        <v>669</v>
      </c>
      <c r="B100" t="s">
        <v>670</v>
      </c>
      <c r="C100" t="s">
        <v>80</v>
      </c>
      <c r="D100" t="s">
        <v>671</v>
      </c>
      <c r="E100">
        <v>68</v>
      </c>
      <c r="F100">
        <v>20142015</v>
      </c>
      <c r="G100">
        <v>35</v>
      </c>
      <c r="H100">
        <v>4</v>
      </c>
      <c r="I100">
        <v>4.5</v>
      </c>
      <c r="J100">
        <v>16</v>
      </c>
      <c r="K100">
        <v>12</v>
      </c>
      <c r="L100">
        <v>28</v>
      </c>
      <c r="M100">
        <v>1.21</v>
      </c>
      <c r="N100">
        <v>0.91</v>
      </c>
      <c r="O100">
        <v>2.12</v>
      </c>
      <c r="P100">
        <v>11</v>
      </c>
      <c r="Q100">
        <v>50.97</v>
      </c>
      <c r="R100">
        <v>102.9</v>
      </c>
      <c r="S100">
        <v>15.38</v>
      </c>
      <c r="T100">
        <v>7.59</v>
      </c>
      <c r="U100">
        <v>11.68</v>
      </c>
      <c r="V100">
        <v>-1.65</v>
      </c>
      <c r="W100">
        <v>50.67</v>
      </c>
      <c r="X100">
        <v>52.33</v>
      </c>
      <c r="Y100">
        <v>10</v>
      </c>
      <c r="Z100">
        <v>377</v>
      </c>
      <c r="AA100">
        <v>367</v>
      </c>
      <c r="AB100">
        <v>28.48</v>
      </c>
      <c r="AC100">
        <v>27.73</v>
      </c>
      <c r="AD100">
        <v>56.21</v>
      </c>
      <c r="AE100">
        <v>117</v>
      </c>
      <c r="AF100">
        <v>-0.12</v>
      </c>
      <c r="AG100">
        <v>51.09</v>
      </c>
      <c r="AH100">
        <v>29</v>
      </c>
      <c r="AI100">
        <v>759</v>
      </c>
      <c r="AJ100">
        <v>730</v>
      </c>
      <c r="AK100">
        <v>57.34</v>
      </c>
      <c r="AL100">
        <v>55.15</v>
      </c>
      <c r="AM100">
        <v>112.5</v>
      </c>
      <c r="AN100">
        <v>51.78</v>
      </c>
      <c r="AO100">
        <v>38</v>
      </c>
      <c r="AP100">
        <v>19</v>
      </c>
      <c r="AQ100">
        <v>174</v>
      </c>
      <c r="AR100">
        <v>0.23</v>
      </c>
      <c r="AS100">
        <v>51.4</v>
      </c>
      <c r="AT100">
        <v>51.17</v>
      </c>
      <c r="AU100">
        <v>31</v>
      </c>
      <c r="AV100">
        <v>570</v>
      </c>
      <c r="AW100">
        <v>539</v>
      </c>
      <c r="AX100">
        <v>43.07</v>
      </c>
      <c r="AY100">
        <v>40.72</v>
      </c>
      <c r="AZ100">
        <v>83.79</v>
      </c>
      <c r="BA100">
        <v>68.95</v>
      </c>
      <c r="BB100">
        <v>32</v>
      </c>
      <c r="BC100">
        <v>136</v>
      </c>
      <c r="BD100">
        <v>-0.56000000000000005</v>
      </c>
      <c r="BE100">
        <v>49.62</v>
      </c>
      <c r="BF100">
        <v>50.18</v>
      </c>
      <c r="BG100">
        <v>-6</v>
      </c>
      <c r="BH100">
        <v>29.69</v>
      </c>
      <c r="BI100">
        <v>30.15</v>
      </c>
      <c r="BJ100">
        <v>393</v>
      </c>
      <c r="BK100">
        <v>399</v>
      </c>
      <c r="BL100">
        <v>104</v>
      </c>
      <c r="BM100">
        <v>11.64</v>
      </c>
      <c r="BN100">
        <v>46.82</v>
      </c>
      <c r="BO100">
        <v>2.87</v>
      </c>
      <c r="BP100">
        <v>2.04</v>
      </c>
      <c r="BQ100">
        <v>38</v>
      </c>
      <c r="BR100">
        <v>27</v>
      </c>
      <c r="BS100">
        <v>11</v>
      </c>
      <c r="BT100">
        <v>58.46</v>
      </c>
      <c r="BU100">
        <v>11.76</v>
      </c>
      <c r="BV100">
        <v>9.67</v>
      </c>
      <c r="BW100">
        <v>6.67</v>
      </c>
      <c r="BX100">
        <v>93.23</v>
      </c>
      <c r="BY100">
        <v>38</v>
      </c>
      <c r="BZ100">
        <v>2</v>
      </c>
      <c r="CA100">
        <v>4</v>
      </c>
      <c r="CB100">
        <v>57.59</v>
      </c>
      <c r="CC100">
        <v>292</v>
      </c>
      <c r="CD100">
        <v>292</v>
      </c>
      <c r="CE100">
        <v>215</v>
      </c>
      <c r="CF100">
        <v>122</v>
      </c>
      <c r="CG100">
        <v>78</v>
      </c>
      <c r="CH100">
        <v>9</v>
      </c>
      <c r="CI100">
        <v>3</v>
      </c>
      <c r="CJ100">
        <v>88</v>
      </c>
      <c r="CK100">
        <v>27</v>
      </c>
      <c r="CL100">
        <v>21</v>
      </c>
      <c r="CM100">
        <v>4</v>
      </c>
      <c r="CN100">
        <v>15</v>
      </c>
      <c r="CO100">
        <v>0.83</v>
      </c>
      <c r="CP100">
        <v>794.14</v>
      </c>
      <c r="CQ100">
        <v>2408.13</v>
      </c>
      <c r="CR100">
        <v>24.8</v>
      </c>
      <c r="CS100">
        <v>17.82</v>
      </c>
      <c r="CT100">
        <v>17.47</v>
      </c>
      <c r="CU100">
        <v>51.43</v>
      </c>
      <c r="CV100">
        <v>50.09</v>
      </c>
      <c r="CW100">
        <v>58.07</v>
      </c>
      <c r="CX100">
        <v>54.83</v>
      </c>
      <c r="CY100">
        <v>54.04</v>
      </c>
      <c r="CZ100">
        <v>53.83</v>
      </c>
    </row>
    <row r="101" spans="1:104">
      <c r="A101" t="s">
        <v>231</v>
      </c>
      <c r="B101" t="s">
        <v>232</v>
      </c>
      <c r="C101" t="s">
        <v>62</v>
      </c>
      <c r="D101" t="s">
        <v>233</v>
      </c>
      <c r="E101">
        <v>74</v>
      </c>
      <c r="F101">
        <v>20142015</v>
      </c>
      <c r="G101">
        <v>25</v>
      </c>
      <c r="H101">
        <v>0.9</v>
      </c>
      <c r="I101">
        <v>0.82499999999999996</v>
      </c>
      <c r="J101">
        <v>4</v>
      </c>
      <c r="K101">
        <v>12</v>
      </c>
      <c r="L101">
        <v>16</v>
      </c>
      <c r="M101">
        <v>0.22</v>
      </c>
      <c r="N101">
        <v>0.67</v>
      </c>
      <c r="O101">
        <v>0.89</v>
      </c>
      <c r="P101">
        <v>-4</v>
      </c>
      <c r="Q101">
        <v>54.47</v>
      </c>
      <c r="R101">
        <v>101.36</v>
      </c>
      <c r="S101">
        <v>5.56</v>
      </c>
      <c r="T101">
        <v>-2.8</v>
      </c>
      <c r="U101">
        <v>14.54</v>
      </c>
      <c r="V101">
        <v>2.35</v>
      </c>
      <c r="W101">
        <v>54.45</v>
      </c>
      <c r="X101">
        <v>52.1</v>
      </c>
      <c r="Y101">
        <v>81</v>
      </c>
      <c r="Z101">
        <v>496</v>
      </c>
      <c r="AA101">
        <v>415</v>
      </c>
      <c r="AB101">
        <v>27.67</v>
      </c>
      <c r="AC101">
        <v>23.15</v>
      </c>
      <c r="AD101">
        <v>50.81</v>
      </c>
      <c r="AE101">
        <v>23</v>
      </c>
      <c r="AF101">
        <v>2.74</v>
      </c>
      <c r="AG101">
        <v>51.74</v>
      </c>
      <c r="AH101">
        <v>170</v>
      </c>
      <c r="AI101">
        <v>1035</v>
      </c>
      <c r="AJ101">
        <v>865</v>
      </c>
      <c r="AK101">
        <v>57.73</v>
      </c>
      <c r="AL101">
        <v>48.25</v>
      </c>
      <c r="AM101">
        <v>105.98</v>
      </c>
      <c r="AN101">
        <v>56.23</v>
      </c>
      <c r="AO101">
        <v>51</v>
      </c>
      <c r="AP101">
        <v>92</v>
      </c>
      <c r="AQ101">
        <v>160</v>
      </c>
      <c r="AR101">
        <v>1.89</v>
      </c>
      <c r="AS101">
        <v>55.02</v>
      </c>
      <c r="AT101">
        <v>53.13</v>
      </c>
      <c r="AU101">
        <v>143</v>
      </c>
      <c r="AV101">
        <v>784</v>
      </c>
      <c r="AW101">
        <v>641</v>
      </c>
      <c r="AX101">
        <v>43.73</v>
      </c>
      <c r="AY101">
        <v>35.75</v>
      </c>
      <c r="AZ101">
        <v>79.48</v>
      </c>
      <c r="BA101">
        <v>74.23</v>
      </c>
      <c r="BB101">
        <v>37</v>
      </c>
      <c r="BC101">
        <v>109</v>
      </c>
      <c r="BD101">
        <v>3.9</v>
      </c>
      <c r="BE101">
        <v>56.02</v>
      </c>
      <c r="BF101">
        <v>52.12</v>
      </c>
      <c r="BG101">
        <v>125</v>
      </c>
      <c r="BH101">
        <v>32.46</v>
      </c>
      <c r="BI101">
        <v>25.49</v>
      </c>
      <c r="BJ101">
        <v>582</v>
      </c>
      <c r="BK101">
        <v>457</v>
      </c>
      <c r="BL101">
        <v>72</v>
      </c>
      <c r="BM101">
        <v>12.27</v>
      </c>
      <c r="BN101">
        <v>48.92</v>
      </c>
      <c r="BO101">
        <v>2.29</v>
      </c>
      <c r="BP101">
        <v>1.45</v>
      </c>
      <c r="BQ101">
        <v>41</v>
      </c>
      <c r="BR101">
        <v>26</v>
      </c>
      <c r="BS101">
        <v>15</v>
      </c>
      <c r="BT101">
        <v>61.19</v>
      </c>
      <c r="BU101">
        <v>3.67</v>
      </c>
      <c r="BV101">
        <v>7.04</v>
      </c>
      <c r="BW101">
        <v>5.23</v>
      </c>
      <c r="BX101">
        <v>94.31</v>
      </c>
      <c r="BY101">
        <v>40</v>
      </c>
      <c r="BZ101">
        <v>0</v>
      </c>
      <c r="CA101">
        <v>0</v>
      </c>
      <c r="CB101">
        <v>49.85</v>
      </c>
      <c r="CC101">
        <v>325</v>
      </c>
      <c r="CD101">
        <v>342</v>
      </c>
      <c r="CE101">
        <v>327</v>
      </c>
      <c r="CF101">
        <v>70</v>
      </c>
      <c r="CG101">
        <v>127</v>
      </c>
      <c r="CH101">
        <v>4</v>
      </c>
      <c r="CI101">
        <v>8</v>
      </c>
      <c r="CJ101">
        <v>68</v>
      </c>
      <c r="CK101">
        <v>22</v>
      </c>
      <c r="CL101">
        <v>11</v>
      </c>
      <c r="CM101">
        <v>13</v>
      </c>
      <c r="CN101">
        <v>9</v>
      </c>
      <c r="CO101">
        <v>-0.22</v>
      </c>
      <c r="CP101">
        <v>1075.67</v>
      </c>
      <c r="CQ101">
        <v>2479.25</v>
      </c>
      <c r="CR101">
        <v>30.26</v>
      </c>
      <c r="CS101">
        <v>16.38</v>
      </c>
      <c r="CT101">
        <v>17.03</v>
      </c>
      <c r="CU101">
        <v>51.58</v>
      </c>
      <c r="CV101">
        <v>49.39</v>
      </c>
      <c r="CW101">
        <v>54.47</v>
      </c>
      <c r="CX101">
        <v>51.13</v>
      </c>
      <c r="CY101">
        <v>53.43</v>
      </c>
      <c r="CZ101">
        <v>54.75</v>
      </c>
    </row>
    <row r="102" spans="1:104">
      <c r="A102" t="s">
        <v>438</v>
      </c>
      <c r="B102" t="s">
        <v>439</v>
      </c>
      <c r="C102" t="s">
        <v>113</v>
      </c>
      <c r="D102" t="s">
        <v>116</v>
      </c>
      <c r="E102">
        <v>61</v>
      </c>
      <c r="F102">
        <v>20142015</v>
      </c>
      <c r="G102">
        <v>28</v>
      </c>
      <c r="H102">
        <v>0.7</v>
      </c>
      <c r="I102">
        <v>0.7</v>
      </c>
      <c r="J102">
        <v>14</v>
      </c>
      <c r="K102">
        <v>14</v>
      </c>
      <c r="L102">
        <v>28</v>
      </c>
      <c r="M102">
        <v>1</v>
      </c>
      <c r="N102">
        <v>1</v>
      </c>
      <c r="O102">
        <v>2.0099999999999998</v>
      </c>
      <c r="P102">
        <v>-9</v>
      </c>
      <c r="Q102">
        <v>52.88</v>
      </c>
      <c r="R102">
        <v>101.5</v>
      </c>
      <c r="S102">
        <v>10.85</v>
      </c>
      <c r="T102">
        <v>1.6</v>
      </c>
      <c r="U102">
        <v>13.72</v>
      </c>
      <c r="V102">
        <v>1</v>
      </c>
      <c r="W102">
        <v>51.7</v>
      </c>
      <c r="X102">
        <v>50.7</v>
      </c>
      <c r="Y102">
        <v>26</v>
      </c>
      <c r="Z102">
        <v>395</v>
      </c>
      <c r="AA102">
        <v>369</v>
      </c>
      <c r="AB102">
        <v>28.33</v>
      </c>
      <c r="AC102">
        <v>26.46</v>
      </c>
      <c r="AD102">
        <v>54.79</v>
      </c>
      <c r="AE102">
        <v>117</v>
      </c>
      <c r="AF102">
        <v>1.55</v>
      </c>
      <c r="AG102">
        <v>51.33</v>
      </c>
      <c r="AH102">
        <v>90</v>
      </c>
      <c r="AI102">
        <v>825</v>
      </c>
      <c r="AJ102">
        <v>735</v>
      </c>
      <c r="AK102">
        <v>59.16</v>
      </c>
      <c r="AL102">
        <v>52.71</v>
      </c>
      <c r="AM102">
        <v>111.87</v>
      </c>
      <c r="AN102">
        <v>52.97</v>
      </c>
      <c r="AO102">
        <v>64</v>
      </c>
      <c r="AP102">
        <v>9</v>
      </c>
      <c r="AQ102">
        <v>229</v>
      </c>
      <c r="AR102">
        <v>-1.17</v>
      </c>
      <c r="AS102">
        <v>51.38</v>
      </c>
      <c r="AT102">
        <v>52.55</v>
      </c>
      <c r="AU102">
        <v>32</v>
      </c>
      <c r="AV102">
        <v>596</v>
      </c>
      <c r="AW102">
        <v>564</v>
      </c>
      <c r="AX102">
        <v>42.74</v>
      </c>
      <c r="AY102">
        <v>40.450000000000003</v>
      </c>
      <c r="AZ102">
        <v>83.19</v>
      </c>
      <c r="BA102">
        <v>73.319999999999993</v>
      </c>
      <c r="BB102">
        <v>36</v>
      </c>
      <c r="BC102">
        <v>165</v>
      </c>
      <c r="BD102">
        <v>-2.4500000000000002</v>
      </c>
      <c r="BE102">
        <v>50.4</v>
      </c>
      <c r="BF102">
        <v>52.85</v>
      </c>
      <c r="BG102">
        <v>7</v>
      </c>
      <c r="BH102">
        <v>31.34</v>
      </c>
      <c r="BI102">
        <v>30.84</v>
      </c>
      <c r="BJ102">
        <v>437</v>
      </c>
      <c r="BK102">
        <v>430</v>
      </c>
      <c r="BL102">
        <v>129</v>
      </c>
      <c r="BM102">
        <v>-1.48</v>
      </c>
      <c r="BN102">
        <v>57.04</v>
      </c>
      <c r="BO102">
        <v>2.5099999999999998</v>
      </c>
      <c r="BP102">
        <v>2.0099999999999998</v>
      </c>
      <c r="BQ102">
        <v>35</v>
      </c>
      <c r="BR102">
        <v>28</v>
      </c>
      <c r="BS102">
        <v>7</v>
      </c>
      <c r="BT102">
        <v>55.56</v>
      </c>
      <c r="BU102">
        <v>8.48</v>
      </c>
      <c r="BV102">
        <v>8.01</v>
      </c>
      <c r="BW102">
        <v>5.87</v>
      </c>
      <c r="BX102">
        <v>93.49</v>
      </c>
      <c r="BY102">
        <v>45</v>
      </c>
      <c r="BZ102">
        <v>3</v>
      </c>
      <c r="CA102">
        <v>2</v>
      </c>
      <c r="CB102">
        <v>54.34</v>
      </c>
      <c r="CC102">
        <v>269</v>
      </c>
      <c r="CD102">
        <v>288</v>
      </c>
      <c r="CE102">
        <v>226</v>
      </c>
      <c r="CF102">
        <v>178</v>
      </c>
      <c r="CG102">
        <v>77</v>
      </c>
      <c r="CH102">
        <v>9</v>
      </c>
      <c r="CI102">
        <v>5</v>
      </c>
      <c r="CJ102">
        <v>115</v>
      </c>
      <c r="CK102">
        <v>16</v>
      </c>
      <c r="CL102">
        <v>15</v>
      </c>
      <c r="CM102">
        <v>17</v>
      </c>
      <c r="CN102">
        <v>8</v>
      </c>
      <c r="CO102">
        <v>-0.65</v>
      </c>
      <c r="CP102">
        <v>836.66</v>
      </c>
      <c r="CQ102">
        <v>2027.06</v>
      </c>
      <c r="CR102">
        <v>29.22</v>
      </c>
      <c r="CS102">
        <v>18.399999999999999</v>
      </c>
      <c r="CT102">
        <v>17.559999999999999</v>
      </c>
      <c r="CU102">
        <v>52.43</v>
      </c>
      <c r="CV102">
        <v>49.97</v>
      </c>
      <c r="CW102">
        <v>56.4</v>
      </c>
      <c r="CX102">
        <v>51.17</v>
      </c>
      <c r="CY102">
        <v>54.42</v>
      </c>
      <c r="CZ102">
        <v>54.49</v>
      </c>
    </row>
    <row r="103" spans="1:104">
      <c r="A103" t="s">
        <v>695</v>
      </c>
      <c r="B103" t="s">
        <v>696</v>
      </c>
      <c r="C103" t="s">
        <v>113</v>
      </c>
      <c r="D103" t="s">
        <v>221</v>
      </c>
      <c r="E103">
        <v>68</v>
      </c>
      <c r="F103">
        <v>20142015</v>
      </c>
      <c r="G103">
        <v>28</v>
      </c>
      <c r="H103">
        <v>1.3</v>
      </c>
      <c r="I103">
        <v>1.25</v>
      </c>
      <c r="J103">
        <v>7</v>
      </c>
      <c r="K103">
        <v>12</v>
      </c>
      <c r="L103">
        <v>19</v>
      </c>
      <c r="M103">
        <v>0.52</v>
      </c>
      <c r="N103">
        <v>0.89</v>
      </c>
      <c r="O103">
        <v>1.41</v>
      </c>
      <c r="P103">
        <v>6</v>
      </c>
      <c r="Q103">
        <v>50.81</v>
      </c>
      <c r="R103">
        <v>101.58</v>
      </c>
      <c r="S103">
        <v>7.78</v>
      </c>
      <c r="T103">
        <v>-11.21</v>
      </c>
      <c r="U103">
        <v>11.88</v>
      </c>
      <c r="V103">
        <v>0.7</v>
      </c>
      <c r="W103">
        <v>53.01</v>
      </c>
      <c r="X103">
        <v>52.31</v>
      </c>
      <c r="Y103">
        <v>41</v>
      </c>
      <c r="Z103">
        <v>361</v>
      </c>
      <c r="AA103">
        <v>320</v>
      </c>
      <c r="AB103">
        <v>26.8</v>
      </c>
      <c r="AC103">
        <v>23.76</v>
      </c>
      <c r="AD103">
        <v>50.56</v>
      </c>
      <c r="AE103">
        <v>91</v>
      </c>
      <c r="AF103">
        <v>-0.27</v>
      </c>
      <c r="AG103">
        <v>51.08</v>
      </c>
      <c r="AH103">
        <v>24</v>
      </c>
      <c r="AI103">
        <v>754</v>
      </c>
      <c r="AJ103">
        <v>730</v>
      </c>
      <c r="AK103">
        <v>55.98</v>
      </c>
      <c r="AL103">
        <v>54.2</v>
      </c>
      <c r="AM103">
        <v>110.19</v>
      </c>
      <c r="AN103">
        <v>53.85</v>
      </c>
      <c r="AO103">
        <v>43</v>
      </c>
      <c r="AP103">
        <v>37</v>
      </c>
      <c r="AQ103">
        <v>163</v>
      </c>
      <c r="AR103">
        <v>-0.05</v>
      </c>
      <c r="AS103">
        <v>49.63</v>
      </c>
      <c r="AT103">
        <v>49.68</v>
      </c>
      <c r="AU103">
        <v>-8</v>
      </c>
      <c r="AV103">
        <v>543</v>
      </c>
      <c r="AW103">
        <v>551</v>
      </c>
      <c r="AX103">
        <v>40.32</v>
      </c>
      <c r="AY103">
        <v>40.909999999999997</v>
      </c>
      <c r="AZ103">
        <v>81.23</v>
      </c>
      <c r="BA103">
        <v>74.77</v>
      </c>
      <c r="BB103">
        <v>30</v>
      </c>
      <c r="BC103">
        <v>120</v>
      </c>
      <c r="BD103">
        <v>2.11</v>
      </c>
      <c r="BE103">
        <v>50.62</v>
      </c>
      <c r="BF103">
        <v>48.52</v>
      </c>
      <c r="BG103">
        <v>10</v>
      </c>
      <c r="BH103">
        <v>30.15</v>
      </c>
      <c r="BI103">
        <v>29.4</v>
      </c>
      <c r="BJ103">
        <v>406</v>
      </c>
      <c r="BK103">
        <v>396</v>
      </c>
      <c r="BL103">
        <v>90</v>
      </c>
      <c r="BM103">
        <v>4.17</v>
      </c>
      <c r="BN103">
        <v>52.43</v>
      </c>
      <c r="BO103">
        <v>2.23</v>
      </c>
      <c r="BP103">
        <v>1.71</v>
      </c>
      <c r="BQ103">
        <v>30</v>
      </c>
      <c r="BR103">
        <v>23</v>
      </c>
      <c r="BS103">
        <v>7</v>
      </c>
      <c r="BT103">
        <v>56.6</v>
      </c>
      <c r="BU103">
        <v>5.83</v>
      </c>
      <c r="BV103">
        <v>7.39</v>
      </c>
      <c r="BW103">
        <v>5.52</v>
      </c>
      <c r="BX103">
        <v>94.19</v>
      </c>
      <c r="BY103">
        <v>44</v>
      </c>
      <c r="BZ103">
        <v>2</v>
      </c>
      <c r="CA103">
        <v>1</v>
      </c>
      <c r="CB103">
        <v>41.7</v>
      </c>
      <c r="CC103">
        <v>186</v>
      </c>
      <c r="CD103">
        <v>290</v>
      </c>
      <c r="CE103">
        <v>260</v>
      </c>
      <c r="CF103">
        <v>27</v>
      </c>
      <c r="CG103">
        <v>124</v>
      </c>
      <c r="CH103">
        <v>8</v>
      </c>
      <c r="CI103">
        <v>4</v>
      </c>
      <c r="CJ103">
        <v>83</v>
      </c>
      <c r="CK103">
        <v>14</v>
      </c>
      <c r="CL103">
        <v>25</v>
      </c>
      <c r="CM103">
        <v>8</v>
      </c>
      <c r="CN103">
        <v>14</v>
      </c>
      <c r="CO103">
        <v>0.45</v>
      </c>
      <c r="CP103">
        <v>808.09</v>
      </c>
      <c r="CQ103">
        <v>2413.0300000000002</v>
      </c>
      <c r="CR103">
        <v>25.09</v>
      </c>
      <c r="CS103">
        <v>17.350000000000001</v>
      </c>
      <c r="CT103">
        <v>17.11</v>
      </c>
      <c r="CU103">
        <v>50.6</v>
      </c>
      <c r="CV103">
        <v>49.58</v>
      </c>
      <c r="CW103">
        <v>55.75</v>
      </c>
      <c r="CX103">
        <v>54.42</v>
      </c>
      <c r="CY103">
        <v>53.7</v>
      </c>
      <c r="CZ103">
        <v>54.61</v>
      </c>
    </row>
    <row r="104" spans="1:104">
      <c r="A104" t="s">
        <v>1057</v>
      </c>
      <c r="B104" t="s">
        <v>1058</v>
      </c>
      <c r="C104" t="s">
        <v>62</v>
      </c>
      <c r="D104" t="s">
        <v>1059</v>
      </c>
      <c r="E104">
        <v>62</v>
      </c>
      <c r="F104">
        <v>20142015</v>
      </c>
      <c r="G104">
        <v>24</v>
      </c>
      <c r="H104">
        <v>0.65</v>
      </c>
      <c r="I104">
        <v>0.68300000000000005</v>
      </c>
      <c r="J104">
        <v>7</v>
      </c>
      <c r="K104">
        <v>8</v>
      </c>
      <c r="L104">
        <v>15</v>
      </c>
      <c r="M104">
        <v>0.48</v>
      </c>
      <c r="N104">
        <v>0.55000000000000004</v>
      </c>
      <c r="O104">
        <v>1.02</v>
      </c>
      <c r="P104">
        <v>-9</v>
      </c>
      <c r="Q104">
        <v>48.06</v>
      </c>
      <c r="R104">
        <v>101.18</v>
      </c>
      <c r="S104">
        <v>10.29</v>
      </c>
      <c r="T104">
        <v>7.73</v>
      </c>
      <c r="U104">
        <v>14.19</v>
      </c>
      <c r="V104">
        <v>-0.55000000000000004</v>
      </c>
      <c r="W104">
        <v>47.21</v>
      </c>
      <c r="X104">
        <v>47.76</v>
      </c>
      <c r="Y104">
        <v>-47</v>
      </c>
      <c r="Z104">
        <v>398</v>
      </c>
      <c r="AA104">
        <v>445</v>
      </c>
      <c r="AB104">
        <v>27.15</v>
      </c>
      <c r="AC104">
        <v>30.35</v>
      </c>
      <c r="AD104">
        <v>57.5</v>
      </c>
      <c r="AE104">
        <v>38</v>
      </c>
      <c r="AF104">
        <v>2.0499999999999998</v>
      </c>
      <c r="AG104">
        <v>46.01</v>
      </c>
      <c r="AH104">
        <v>-65</v>
      </c>
      <c r="AI104">
        <v>803</v>
      </c>
      <c r="AJ104">
        <v>868</v>
      </c>
      <c r="AK104">
        <v>54.77</v>
      </c>
      <c r="AL104">
        <v>59.21</v>
      </c>
      <c r="AM104">
        <v>113.98</v>
      </c>
      <c r="AN104">
        <v>54.42</v>
      </c>
      <c r="AO104">
        <v>49</v>
      </c>
      <c r="AP104">
        <v>47</v>
      </c>
      <c r="AQ104">
        <v>147</v>
      </c>
      <c r="AR104">
        <v>0.08</v>
      </c>
      <c r="AS104">
        <v>46.69</v>
      </c>
      <c r="AT104">
        <v>46.61</v>
      </c>
      <c r="AU104">
        <v>-84</v>
      </c>
      <c r="AV104">
        <v>592</v>
      </c>
      <c r="AW104">
        <v>676</v>
      </c>
      <c r="AX104">
        <v>40.380000000000003</v>
      </c>
      <c r="AY104">
        <v>46.11</v>
      </c>
      <c r="AZ104">
        <v>86.49</v>
      </c>
      <c r="BA104">
        <v>73.819999999999993</v>
      </c>
      <c r="BB104">
        <v>30</v>
      </c>
      <c r="BC104">
        <v>98</v>
      </c>
      <c r="BD104">
        <v>1.06</v>
      </c>
      <c r="BE104">
        <v>47.45</v>
      </c>
      <c r="BF104">
        <v>46.39</v>
      </c>
      <c r="BG104">
        <v>-47</v>
      </c>
      <c r="BH104">
        <v>29.81</v>
      </c>
      <c r="BI104">
        <v>33.01</v>
      </c>
      <c r="BJ104">
        <v>437</v>
      </c>
      <c r="BK104">
        <v>484</v>
      </c>
      <c r="BL104">
        <v>68</v>
      </c>
      <c r="BM104">
        <v>0.56999999999999995</v>
      </c>
      <c r="BN104">
        <v>50</v>
      </c>
      <c r="BO104">
        <v>3</v>
      </c>
      <c r="BP104">
        <v>2.93</v>
      </c>
      <c r="BQ104">
        <v>44</v>
      </c>
      <c r="BR104">
        <v>43</v>
      </c>
      <c r="BS104">
        <v>1</v>
      </c>
      <c r="BT104">
        <v>50.57</v>
      </c>
      <c r="BU104">
        <v>7.14</v>
      </c>
      <c r="BV104">
        <v>10.07</v>
      </c>
      <c r="BW104">
        <v>7.43</v>
      </c>
      <c r="BX104">
        <v>91.12</v>
      </c>
      <c r="BY104">
        <v>40</v>
      </c>
      <c r="BZ104">
        <v>0</v>
      </c>
      <c r="CA104">
        <v>0</v>
      </c>
      <c r="CB104">
        <v>52.51</v>
      </c>
      <c r="CC104">
        <v>272</v>
      </c>
      <c r="CD104">
        <v>269</v>
      </c>
      <c r="CE104">
        <v>246</v>
      </c>
      <c r="CF104">
        <v>75</v>
      </c>
      <c r="CG104">
        <v>80</v>
      </c>
      <c r="CH104">
        <v>4</v>
      </c>
      <c r="CI104">
        <v>4</v>
      </c>
      <c r="CJ104">
        <v>61</v>
      </c>
      <c r="CK104">
        <v>29</v>
      </c>
      <c r="CL104">
        <v>10</v>
      </c>
      <c r="CM104">
        <v>12</v>
      </c>
      <c r="CN104">
        <v>3</v>
      </c>
      <c r="CO104">
        <v>-0.61</v>
      </c>
      <c r="CP104">
        <v>879.63</v>
      </c>
      <c r="CQ104">
        <v>2058.4299999999998</v>
      </c>
      <c r="CR104">
        <v>29.94</v>
      </c>
      <c r="CS104">
        <v>16.399999999999999</v>
      </c>
      <c r="CT104">
        <v>17.100000000000001</v>
      </c>
      <c r="CU104">
        <v>48.36</v>
      </c>
      <c r="CV104">
        <v>50.09</v>
      </c>
      <c r="CW104">
        <v>51.84</v>
      </c>
      <c r="CX104">
        <v>55.35</v>
      </c>
      <c r="CY104">
        <v>54.12</v>
      </c>
      <c r="CZ104">
        <v>53.94</v>
      </c>
    </row>
    <row r="105" spans="1:104">
      <c r="A105" t="s">
        <v>411</v>
      </c>
      <c r="B105" t="s">
        <v>412</v>
      </c>
      <c r="C105" t="s">
        <v>100</v>
      </c>
      <c r="D105" t="s">
        <v>413</v>
      </c>
      <c r="E105">
        <v>55</v>
      </c>
      <c r="F105">
        <v>20142015</v>
      </c>
      <c r="G105">
        <v>22</v>
      </c>
      <c r="H105">
        <v>0.85099999999999998</v>
      </c>
      <c r="I105">
        <v>0.85099999999999998</v>
      </c>
      <c r="J105">
        <v>10</v>
      </c>
      <c r="K105">
        <v>4</v>
      </c>
      <c r="L105">
        <v>14</v>
      </c>
      <c r="M105">
        <v>1.1100000000000001</v>
      </c>
      <c r="N105">
        <v>0.44</v>
      </c>
      <c r="O105">
        <v>1.55</v>
      </c>
      <c r="P105">
        <v>-9</v>
      </c>
      <c r="Q105">
        <v>55.31</v>
      </c>
      <c r="R105">
        <v>100.48</v>
      </c>
      <c r="S105">
        <v>14.08</v>
      </c>
      <c r="T105">
        <v>-4.53</v>
      </c>
      <c r="U105">
        <v>9.85</v>
      </c>
      <c r="V105">
        <v>-1.44</v>
      </c>
      <c r="W105">
        <v>54.72</v>
      </c>
      <c r="X105">
        <v>56.16</v>
      </c>
      <c r="Y105">
        <v>44</v>
      </c>
      <c r="Z105">
        <v>255</v>
      </c>
      <c r="AA105">
        <v>211</v>
      </c>
      <c r="AB105">
        <v>28.26</v>
      </c>
      <c r="AC105">
        <v>23.38</v>
      </c>
      <c r="AD105">
        <v>51.64</v>
      </c>
      <c r="AE105">
        <v>74</v>
      </c>
      <c r="AF105">
        <v>1.0900000000000001</v>
      </c>
      <c r="AG105">
        <v>54.22</v>
      </c>
      <c r="AH105">
        <v>97</v>
      </c>
      <c r="AI105">
        <v>505</v>
      </c>
      <c r="AJ105">
        <v>408</v>
      </c>
      <c r="AK105">
        <v>55.96</v>
      </c>
      <c r="AL105">
        <v>45.21</v>
      </c>
      <c r="AM105">
        <v>101.16</v>
      </c>
      <c r="AN105">
        <v>50.89</v>
      </c>
      <c r="AO105">
        <v>26</v>
      </c>
      <c r="AP105">
        <v>13</v>
      </c>
      <c r="AQ105">
        <v>117</v>
      </c>
      <c r="AR105">
        <v>0.92</v>
      </c>
      <c r="AS105">
        <v>55.16</v>
      </c>
      <c r="AT105">
        <v>54.24</v>
      </c>
      <c r="AU105">
        <v>69</v>
      </c>
      <c r="AV105">
        <v>369</v>
      </c>
      <c r="AW105">
        <v>300</v>
      </c>
      <c r="AX105">
        <v>40.89</v>
      </c>
      <c r="AY105">
        <v>33.24</v>
      </c>
      <c r="AZ105">
        <v>74.13</v>
      </c>
      <c r="BA105">
        <v>69.650000000000006</v>
      </c>
      <c r="BB105">
        <v>20</v>
      </c>
      <c r="BC105">
        <v>91</v>
      </c>
      <c r="BD105">
        <v>-0.73</v>
      </c>
      <c r="BE105">
        <v>54.22</v>
      </c>
      <c r="BF105">
        <v>54.95</v>
      </c>
      <c r="BG105">
        <v>40</v>
      </c>
      <c r="BH105">
        <v>28.48</v>
      </c>
      <c r="BI105">
        <v>24.04</v>
      </c>
      <c r="BJ105">
        <v>257</v>
      </c>
      <c r="BK105">
        <v>217</v>
      </c>
      <c r="BL105">
        <v>71</v>
      </c>
      <c r="BM105">
        <v>1.76</v>
      </c>
      <c r="BN105">
        <v>54.12</v>
      </c>
      <c r="BO105">
        <v>2.11</v>
      </c>
      <c r="BP105">
        <v>1.66</v>
      </c>
      <c r="BQ105">
        <v>19</v>
      </c>
      <c r="BR105">
        <v>15</v>
      </c>
      <c r="BS105">
        <v>4</v>
      </c>
      <c r="BT105">
        <v>55.88</v>
      </c>
      <c r="BU105">
        <v>10.99</v>
      </c>
      <c r="BV105">
        <v>7.39</v>
      </c>
      <c r="BW105">
        <v>5.15</v>
      </c>
      <c r="BX105">
        <v>93.09</v>
      </c>
      <c r="BY105">
        <v>37.93</v>
      </c>
      <c r="BZ105">
        <v>11</v>
      </c>
      <c r="CA105">
        <v>18</v>
      </c>
      <c r="CB105">
        <v>52.09</v>
      </c>
      <c r="CC105">
        <v>162</v>
      </c>
      <c r="CD105">
        <v>180</v>
      </c>
      <c r="CE105">
        <v>149</v>
      </c>
      <c r="CF105">
        <v>83</v>
      </c>
      <c r="CG105">
        <v>64</v>
      </c>
      <c r="CH105">
        <v>2</v>
      </c>
      <c r="CI105">
        <v>2</v>
      </c>
      <c r="CJ105">
        <v>61</v>
      </c>
      <c r="CK105">
        <v>4</v>
      </c>
      <c r="CL105">
        <v>9</v>
      </c>
      <c r="CM105">
        <v>11</v>
      </c>
      <c r="CN105">
        <v>2</v>
      </c>
      <c r="CO105">
        <v>-1</v>
      </c>
      <c r="CP105">
        <v>541.49</v>
      </c>
      <c r="CQ105">
        <v>2050.8000000000002</v>
      </c>
      <c r="CR105">
        <v>20.89</v>
      </c>
      <c r="CS105">
        <v>17</v>
      </c>
      <c r="CT105">
        <v>16.97</v>
      </c>
      <c r="CU105">
        <v>51.94</v>
      </c>
      <c r="CV105">
        <v>49.29</v>
      </c>
      <c r="CW105">
        <v>54.4</v>
      </c>
      <c r="CX105">
        <v>50.34</v>
      </c>
      <c r="CY105">
        <v>52.85</v>
      </c>
      <c r="CZ105">
        <v>54.38</v>
      </c>
    </row>
    <row r="106" spans="1:104">
      <c r="A106" t="s">
        <v>776</v>
      </c>
      <c r="B106" t="s">
        <v>777</v>
      </c>
      <c r="C106" t="s">
        <v>68</v>
      </c>
      <c r="D106" t="s">
        <v>71</v>
      </c>
      <c r="E106">
        <v>82</v>
      </c>
      <c r="F106">
        <v>20142015</v>
      </c>
      <c r="G106">
        <v>25</v>
      </c>
      <c r="H106">
        <v>6</v>
      </c>
      <c r="I106">
        <v>6</v>
      </c>
      <c r="J106">
        <v>16</v>
      </c>
      <c r="K106">
        <v>17</v>
      </c>
      <c r="L106">
        <v>33</v>
      </c>
      <c r="M106">
        <v>0.87</v>
      </c>
      <c r="N106">
        <v>0.93</v>
      </c>
      <c r="O106">
        <v>1.8</v>
      </c>
      <c r="P106">
        <v>4</v>
      </c>
      <c r="Q106">
        <v>50.25</v>
      </c>
      <c r="R106">
        <v>99.59</v>
      </c>
      <c r="S106">
        <v>9.58</v>
      </c>
      <c r="T106">
        <v>2.02</v>
      </c>
      <c r="U106">
        <v>13.43</v>
      </c>
      <c r="V106">
        <v>0.05</v>
      </c>
      <c r="W106">
        <v>50.92</v>
      </c>
      <c r="X106">
        <v>50.87</v>
      </c>
      <c r="Y106">
        <v>20</v>
      </c>
      <c r="Z106">
        <v>553</v>
      </c>
      <c r="AA106">
        <v>533</v>
      </c>
      <c r="AB106">
        <v>30.12</v>
      </c>
      <c r="AC106">
        <v>29.03</v>
      </c>
      <c r="AD106">
        <v>59.16</v>
      </c>
      <c r="AE106">
        <v>183</v>
      </c>
      <c r="AF106">
        <v>-1.38</v>
      </c>
      <c r="AG106">
        <v>51.63</v>
      </c>
      <c r="AH106">
        <v>11</v>
      </c>
      <c r="AI106">
        <v>1125</v>
      </c>
      <c r="AJ106">
        <v>1114</v>
      </c>
      <c r="AK106">
        <v>61.28</v>
      </c>
      <c r="AL106">
        <v>60.68</v>
      </c>
      <c r="AM106">
        <v>121.96</v>
      </c>
      <c r="AN106">
        <v>50.13</v>
      </c>
      <c r="AO106">
        <v>74</v>
      </c>
      <c r="AP106">
        <v>50</v>
      </c>
      <c r="AQ106">
        <v>310</v>
      </c>
      <c r="AR106">
        <v>-2.04</v>
      </c>
      <c r="AS106">
        <v>49.51</v>
      </c>
      <c r="AT106">
        <v>51.55</v>
      </c>
      <c r="AU106">
        <v>-16</v>
      </c>
      <c r="AV106">
        <v>811</v>
      </c>
      <c r="AW106">
        <v>827</v>
      </c>
      <c r="AX106">
        <v>44.18</v>
      </c>
      <c r="AY106">
        <v>45.05</v>
      </c>
      <c r="AZ106">
        <v>89.22</v>
      </c>
      <c r="BA106">
        <v>69.540000000000006</v>
      </c>
      <c r="BB106">
        <v>69</v>
      </c>
      <c r="BC106">
        <v>236</v>
      </c>
      <c r="BD106">
        <v>-1.72</v>
      </c>
      <c r="BE106">
        <v>49.17</v>
      </c>
      <c r="BF106">
        <v>50.89</v>
      </c>
      <c r="BG106">
        <v>-19</v>
      </c>
      <c r="BH106">
        <v>30.72</v>
      </c>
      <c r="BI106">
        <v>31.76</v>
      </c>
      <c r="BJ106">
        <v>564</v>
      </c>
      <c r="BK106">
        <v>583</v>
      </c>
      <c r="BL106">
        <v>167</v>
      </c>
      <c r="BM106">
        <v>1.02</v>
      </c>
      <c r="BN106">
        <v>46.94</v>
      </c>
      <c r="BO106">
        <v>2.56</v>
      </c>
      <c r="BP106">
        <v>2.78</v>
      </c>
      <c r="BQ106">
        <v>47</v>
      </c>
      <c r="BR106">
        <v>51</v>
      </c>
      <c r="BS106">
        <v>-4</v>
      </c>
      <c r="BT106">
        <v>47.96</v>
      </c>
      <c r="BU106">
        <v>6.78</v>
      </c>
      <c r="BV106">
        <v>8.33</v>
      </c>
      <c r="BW106">
        <v>5.8</v>
      </c>
      <c r="BX106">
        <v>91.25</v>
      </c>
      <c r="BY106">
        <v>49.41</v>
      </c>
      <c r="BZ106">
        <v>418</v>
      </c>
      <c r="CA106">
        <v>428</v>
      </c>
      <c r="CB106">
        <v>50</v>
      </c>
      <c r="CC106">
        <v>379</v>
      </c>
      <c r="CD106">
        <v>446</v>
      </c>
      <c r="CE106">
        <v>379</v>
      </c>
      <c r="CF106">
        <v>81</v>
      </c>
      <c r="CG106">
        <v>99</v>
      </c>
      <c r="CH106">
        <v>13</v>
      </c>
      <c r="CI106">
        <v>4</v>
      </c>
      <c r="CJ106">
        <v>151</v>
      </c>
      <c r="CK106">
        <v>52</v>
      </c>
      <c r="CL106">
        <v>39</v>
      </c>
      <c r="CM106">
        <v>4</v>
      </c>
      <c r="CN106">
        <v>8</v>
      </c>
      <c r="CO106">
        <v>0.22</v>
      </c>
      <c r="CP106">
        <v>1101.49</v>
      </c>
      <c r="CQ106">
        <v>2893.95</v>
      </c>
      <c r="CR106">
        <v>27.57</v>
      </c>
      <c r="CS106">
        <v>18.3</v>
      </c>
      <c r="CT106">
        <v>17.989999999999998</v>
      </c>
      <c r="CU106">
        <v>51.67</v>
      </c>
      <c r="CV106">
        <v>50.47</v>
      </c>
      <c r="CW106">
        <v>59.89</v>
      </c>
      <c r="CX106">
        <v>56.01</v>
      </c>
      <c r="CY106">
        <v>55.19</v>
      </c>
      <c r="CZ106">
        <v>54.16</v>
      </c>
    </row>
    <row r="107" spans="1:104">
      <c r="A107" t="s">
        <v>1048</v>
      </c>
      <c r="B107" t="s">
        <v>1049</v>
      </c>
      <c r="C107" t="s">
        <v>68</v>
      </c>
      <c r="D107" t="s">
        <v>230</v>
      </c>
      <c r="E107">
        <v>82</v>
      </c>
      <c r="F107">
        <v>20142015</v>
      </c>
      <c r="G107">
        <v>21</v>
      </c>
      <c r="H107">
        <v>1.5</v>
      </c>
      <c r="I107">
        <v>1.75</v>
      </c>
      <c r="J107">
        <v>10</v>
      </c>
      <c r="K107">
        <v>15</v>
      </c>
      <c r="L107">
        <v>25</v>
      </c>
      <c r="M107">
        <v>0.55000000000000004</v>
      </c>
      <c r="N107">
        <v>0.83</v>
      </c>
      <c r="O107">
        <v>1.38</v>
      </c>
      <c r="P107">
        <v>6</v>
      </c>
      <c r="Q107">
        <v>48.4</v>
      </c>
      <c r="R107">
        <v>102.73</v>
      </c>
      <c r="S107">
        <v>8.93</v>
      </c>
      <c r="T107">
        <v>-15.93</v>
      </c>
      <c r="U107">
        <v>13.24</v>
      </c>
      <c r="V107">
        <v>-2.2200000000000002</v>
      </c>
      <c r="W107">
        <v>48.14</v>
      </c>
      <c r="X107">
        <v>50.36</v>
      </c>
      <c r="Y107">
        <v>-33</v>
      </c>
      <c r="Z107">
        <v>427</v>
      </c>
      <c r="AA107">
        <v>460</v>
      </c>
      <c r="AB107">
        <v>23.6</v>
      </c>
      <c r="AC107">
        <v>25.43</v>
      </c>
      <c r="AD107">
        <v>49.03</v>
      </c>
      <c r="AE107">
        <v>116</v>
      </c>
      <c r="AF107">
        <v>-1.24</v>
      </c>
      <c r="AG107">
        <v>49.64</v>
      </c>
      <c r="AH107">
        <v>-62</v>
      </c>
      <c r="AI107">
        <v>939</v>
      </c>
      <c r="AJ107">
        <v>1001</v>
      </c>
      <c r="AK107">
        <v>51.9</v>
      </c>
      <c r="AL107">
        <v>55.33</v>
      </c>
      <c r="AM107">
        <v>107.23</v>
      </c>
      <c r="AN107">
        <v>49.52</v>
      </c>
      <c r="AO107">
        <v>53</v>
      </c>
      <c r="AP107">
        <v>18</v>
      </c>
      <c r="AQ107">
        <v>208</v>
      </c>
      <c r="AR107">
        <v>-2.17</v>
      </c>
      <c r="AS107">
        <v>47.32</v>
      </c>
      <c r="AT107">
        <v>49.48</v>
      </c>
      <c r="AU107">
        <v>-76</v>
      </c>
      <c r="AV107">
        <v>670</v>
      </c>
      <c r="AW107">
        <v>746</v>
      </c>
      <c r="AX107">
        <v>37.03</v>
      </c>
      <c r="AY107">
        <v>41.23</v>
      </c>
      <c r="AZ107">
        <v>78.27</v>
      </c>
      <c r="BA107">
        <v>69.400000000000006</v>
      </c>
      <c r="BB107">
        <v>43</v>
      </c>
      <c r="BC107">
        <v>155</v>
      </c>
      <c r="BD107">
        <v>-4.33</v>
      </c>
      <c r="BE107">
        <v>45.41</v>
      </c>
      <c r="BF107">
        <v>49.74</v>
      </c>
      <c r="BG107">
        <v>-94</v>
      </c>
      <c r="BH107">
        <v>25.7</v>
      </c>
      <c r="BI107">
        <v>30.9</v>
      </c>
      <c r="BJ107">
        <v>465</v>
      </c>
      <c r="BK107">
        <v>559</v>
      </c>
      <c r="BL107">
        <v>112</v>
      </c>
      <c r="BM107">
        <v>7</v>
      </c>
      <c r="BN107">
        <v>47.67</v>
      </c>
      <c r="BO107">
        <v>2.27</v>
      </c>
      <c r="BP107">
        <v>1.88</v>
      </c>
      <c r="BQ107">
        <v>41</v>
      </c>
      <c r="BR107">
        <v>34</v>
      </c>
      <c r="BS107">
        <v>7</v>
      </c>
      <c r="BT107">
        <v>54.67</v>
      </c>
      <c r="BU107">
        <v>6.45</v>
      </c>
      <c r="BV107">
        <v>8.82</v>
      </c>
      <c r="BW107">
        <v>6.12</v>
      </c>
      <c r="BX107">
        <v>93.92</v>
      </c>
      <c r="BY107">
        <v>47.86</v>
      </c>
      <c r="BZ107">
        <v>480</v>
      </c>
      <c r="CA107">
        <v>523</v>
      </c>
      <c r="CB107">
        <v>39.75</v>
      </c>
      <c r="CC107">
        <v>281</v>
      </c>
      <c r="CD107">
        <v>394</v>
      </c>
      <c r="CE107">
        <v>426</v>
      </c>
      <c r="CF107">
        <v>67</v>
      </c>
      <c r="CG107">
        <v>115</v>
      </c>
      <c r="CH107">
        <v>10</v>
      </c>
      <c r="CI107">
        <v>5</v>
      </c>
      <c r="CJ107">
        <v>102</v>
      </c>
      <c r="CK107">
        <v>23</v>
      </c>
      <c r="CL107">
        <v>27</v>
      </c>
      <c r="CM107">
        <v>5</v>
      </c>
      <c r="CN107">
        <v>11</v>
      </c>
      <c r="CO107">
        <v>0.33</v>
      </c>
      <c r="CP107">
        <v>1085.5</v>
      </c>
      <c r="CQ107">
        <v>2842.66</v>
      </c>
      <c r="CR107">
        <v>27.63</v>
      </c>
      <c r="CS107">
        <v>17.84</v>
      </c>
      <c r="CT107">
        <v>17.73</v>
      </c>
      <c r="CU107">
        <v>48.24</v>
      </c>
      <c r="CV107">
        <v>50.28</v>
      </c>
      <c r="CW107">
        <v>52.55</v>
      </c>
      <c r="CX107">
        <v>56.38</v>
      </c>
      <c r="CY107">
        <v>55.02</v>
      </c>
      <c r="CZ107">
        <v>54.41</v>
      </c>
    </row>
    <row r="108" spans="1:104">
      <c r="A108" t="s">
        <v>1034</v>
      </c>
      <c r="B108" t="s">
        <v>1035</v>
      </c>
      <c r="C108" t="s">
        <v>62</v>
      </c>
      <c r="D108" t="s">
        <v>221</v>
      </c>
      <c r="E108">
        <v>54</v>
      </c>
      <c r="F108">
        <v>20142015</v>
      </c>
      <c r="G108">
        <v>23</v>
      </c>
      <c r="H108">
        <v>2.7</v>
      </c>
      <c r="I108">
        <v>3.1</v>
      </c>
      <c r="J108">
        <v>2</v>
      </c>
      <c r="K108">
        <v>4</v>
      </c>
      <c r="L108">
        <v>6</v>
      </c>
      <c r="M108">
        <v>0.15</v>
      </c>
      <c r="N108">
        <v>0.3</v>
      </c>
      <c r="O108">
        <v>0.44</v>
      </c>
      <c r="P108">
        <v>-5</v>
      </c>
      <c r="Q108">
        <v>48.07</v>
      </c>
      <c r="R108">
        <v>97.47</v>
      </c>
      <c r="S108">
        <v>4.6500000000000004</v>
      </c>
      <c r="T108">
        <v>-4.3899999999999997</v>
      </c>
      <c r="U108">
        <v>15.04</v>
      </c>
      <c r="V108">
        <v>-2.91</v>
      </c>
      <c r="W108">
        <v>49.45</v>
      </c>
      <c r="X108">
        <v>52.36</v>
      </c>
      <c r="Y108">
        <v>-8</v>
      </c>
      <c r="Z108">
        <v>361</v>
      </c>
      <c r="AA108">
        <v>369</v>
      </c>
      <c r="AB108">
        <v>26.66</v>
      </c>
      <c r="AC108">
        <v>27.25</v>
      </c>
      <c r="AD108">
        <v>53.91</v>
      </c>
      <c r="AE108">
        <v>14</v>
      </c>
      <c r="AF108">
        <v>-3.15</v>
      </c>
      <c r="AG108">
        <v>51.23</v>
      </c>
      <c r="AH108">
        <v>-58</v>
      </c>
      <c r="AI108">
        <v>724</v>
      </c>
      <c r="AJ108">
        <v>782</v>
      </c>
      <c r="AK108">
        <v>53.47</v>
      </c>
      <c r="AL108">
        <v>57.75</v>
      </c>
      <c r="AM108">
        <v>111.22</v>
      </c>
      <c r="AN108">
        <v>52.21</v>
      </c>
      <c r="AO108">
        <v>34</v>
      </c>
      <c r="AP108">
        <v>60</v>
      </c>
      <c r="AQ108">
        <v>92</v>
      </c>
      <c r="AR108">
        <v>-3.38</v>
      </c>
      <c r="AS108">
        <v>45.83</v>
      </c>
      <c r="AT108">
        <v>49.21</v>
      </c>
      <c r="AU108">
        <v>-94</v>
      </c>
      <c r="AV108">
        <v>516</v>
      </c>
      <c r="AW108">
        <v>610</v>
      </c>
      <c r="AX108">
        <v>38.11</v>
      </c>
      <c r="AY108">
        <v>45.05</v>
      </c>
      <c r="AZ108">
        <v>83.16</v>
      </c>
      <c r="BA108">
        <v>73.260000000000005</v>
      </c>
      <c r="BB108">
        <v>15</v>
      </c>
      <c r="BC108">
        <v>58</v>
      </c>
      <c r="BD108">
        <v>-2.64</v>
      </c>
      <c r="BE108">
        <v>45.49</v>
      </c>
      <c r="BF108">
        <v>48.12</v>
      </c>
      <c r="BG108">
        <v>-75</v>
      </c>
      <c r="BH108">
        <v>27.92</v>
      </c>
      <c r="BI108">
        <v>33.46</v>
      </c>
      <c r="BJ108">
        <v>378</v>
      </c>
      <c r="BK108">
        <v>453</v>
      </c>
      <c r="BL108">
        <v>43</v>
      </c>
      <c r="BM108">
        <v>-18.03</v>
      </c>
      <c r="BN108">
        <v>56.39</v>
      </c>
      <c r="BO108">
        <v>2.0699999999999998</v>
      </c>
      <c r="BP108">
        <v>3.32</v>
      </c>
      <c r="BQ108">
        <v>28</v>
      </c>
      <c r="BR108">
        <v>45</v>
      </c>
      <c r="BS108">
        <v>-17</v>
      </c>
      <c r="BT108">
        <v>38.36</v>
      </c>
      <c r="BU108">
        <v>3.45</v>
      </c>
      <c r="BV108">
        <v>7.41</v>
      </c>
      <c r="BW108">
        <v>5.43</v>
      </c>
      <c r="BX108">
        <v>90.07</v>
      </c>
      <c r="BY108">
        <v>40</v>
      </c>
      <c r="BZ108">
        <v>0</v>
      </c>
      <c r="CA108">
        <v>0</v>
      </c>
      <c r="CB108">
        <v>45.92</v>
      </c>
      <c r="CC108">
        <v>214</v>
      </c>
      <c r="CD108">
        <v>248</v>
      </c>
      <c r="CE108">
        <v>252</v>
      </c>
      <c r="CF108">
        <v>134</v>
      </c>
      <c r="CG108">
        <v>101</v>
      </c>
      <c r="CH108">
        <v>1</v>
      </c>
      <c r="CI108">
        <v>3</v>
      </c>
      <c r="CJ108">
        <v>41</v>
      </c>
      <c r="CK108">
        <v>30</v>
      </c>
      <c r="CL108">
        <v>11</v>
      </c>
      <c r="CM108">
        <v>11</v>
      </c>
      <c r="CN108">
        <v>6</v>
      </c>
      <c r="CO108">
        <v>-0.37</v>
      </c>
      <c r="CP108">
        <v>812.41</v>
      </c>
      <c r="CQ108">
        <v>1715.33</v>
      </c>
      <c r="CR108">
        <v>32.14</v>
      </c>
      <c r="CS108">
        <v>16.3</v>
      </c>
      <c r="CT108">
        <v>17.350000000000001</v>
      </c>
      <c r="CU108">
        <v>50.39</v>
      </c>
      <c r="CV108">
        <v>49.89</v>
      </c>
      <c r="CW108">
        <v>56.66</v>
      </c>
      <c r="CX108">
        <v>55.78</v>
      </c>
      <c r="CY108">
        <v>53.72</v>
      </c>
      <c r="CZ108">
        <v>53.95</v>
      </c>
    </row>
    <row r="109" spans="1:104">
      <c r="A109" t="s">
        <v>684</v>
      </c>
      <c r="B109" t="s">
        <v>685</v>
      </c>
      <c r="C109" t="s">
        <v>97</v>
      </c>
      <c r="D109" t="s">
        <v>204</v>
      </c>
      <c r="E109">
        <v>82</v>
      </c>
      <c r="F109">
        <v>20142015</v>
      </c>
      <c r="G109">
        <v>22</v>
      </c>
      <c r="H109">
        <v>0.9</v>
      </c>
      <c r="I109">
        <v>0.9</v>
      </c>
      <c r="J109">
        <v>10</v>
      </c>
      <c r="K109">
        <v>20</v>
      </c>
      <c r="L109">
        <v>30</v>
      </c>
      <c r="M109">
        <v>0.57999999999999996</v>
      </c>
      <c r="N109">
        <v>1.1599999999999999</v>
      </c>
      <c r="O109">
        <v>1.74</v>
      </c>
      <c r="P109">
        <v>9</v>
      </c>
      <c r="Q109">
        <v>50.72</v>
      </c>
      <c r="R109">
        <v>102.07</v>
      </c>
      <c r="S109">
        <v>10.199999999999999</v>
      </c>
      <c r="T109">
        <v>-8.36</v>
      </c>
      <c r="U109">
        <v>12.63</v>
      </c>
      <c r="V109">
        <v>0.09</v>
      </c>
      <c r="W109">
        <v>52.42</v>
      </c>
      <c r="X109">
        <v>52.33</v>
      </c>
      <c r="Y109">
        <v>43</v>
      </c>
      <c r="Z109">
        <v>466</v>
      </c>
      <c r="AA109">
        <v>423</v>
      </c>
      <c r="AB109">
        <v>27</v>
      </c>
      <c r="AC109">
        <v>24.51</v>
      </c>
      <c r="AD109">
        <v>51.5</v>
      </c>
      <c r="AE109">
        <v>116</v>
      </c>
      <c r="AF109">
        <v>-0.43</v>
      </c>
      <c r="AG109">
        <v>51.16</v>
      </c>
      <c r="AH109">
        <v>27</v>
      </c>
      <c r="AI109">
        <v>945</v>
      </c>
      <c r="AJ109">
        <v>918</v>
      </c>
      <c r="AK109">
        <v>54.75</v>
      </c>
      <c r="AL109">
        <v>53.18</v>
      </c>
      <c r="AM109">
        <v>107.93</v>
      </c>
      <c r="AN109">
        <v>53.12</v>
      </c>
      <c r="AO109">
        <v>37</v>
      </c>
      <c r="AP109">
        <v>50</v>
      </c>
      <c r="AQ109">
        <v>179</v>
      </c>
      <c r="AR109">
        <v>-0.06</v>
      </c>
      <c r="AS109">
        <v>52.06</v>
      </c>
      <c r="AT109">
        <v>52.12</v>
      </c>
      <c r="AU109">
        <v>56</v>
      </c>
      <c r="AV109">
        <v>709</v>
      </c>
      <c r="AW109">
        <v>653</v>
      </c>
      <c r="AX109">
        <v>41.07</v>
      </c>
      <c r="AY109">
        <v>37.83</v>
      </c>
      <c r="AZ109">
        <v>78.900000000000006</v>
      </c>
      <c r="BA109">
        <v>70.8</v>
      </c>
      <c r="BB109">
        <v>44</v>
      </c>
      <c r="BC109">
        <v>142</v>
      </c>
      <c r="BD109">
        <v>-0.85</v>
      </c>
      <c r="BE109">
        <v>51.7</v>
      </c>
      <c r="BF109">
        <v>52.55</v>
      </c>
      <c r="BG109">
        <v>33</v>
      </c>
      <c r="BH109">
        <v>29.08</v>
      </c>
      <c r="BI109">
        <v>27.17</v>
      </c>
      <c r="BJ109">
        <v>502</v>
      </c>
      <c r="BK109">
        <v>469</v>
      </c>
      <c r="BL109">
        <v>98</v>
      </c>
      <c r="BM109">
        <v>6.13</v>
      </c>
      <c r="BN109">
        <v>51.34</v>
      </c>
      <c r="BO109">
        <v>2.9</v>
      </c>
      <c r="BP109">
        <v>2.14</v>
      </c>
      <c r="BQ109">
        <v>50</v>
      </c>
      <c r="BR109">
        <v>37</v>
      </c>
      <c r="BS109">
        <v>13</v>
      </c>
      <c r="BT109">
        <v>57.47</v>
      </c>
      <c r="BU109">
        <v>7.04</v>
      </c>
      <c r="BV109">
        <v>9.9600000000000009</v>
      </c>
      <c r="BW109">
        <v>7.05</v>
      </c>
      <c r="BX109">
        <v>92.11</v>
      </c>
      <c r="BY109">
        <v>46.61</v>
      </c>
      <c r="BZ109">
        <v>296</v>
      </c>
      <c r="CA109">
        <v>339</v>
      </c>
      <c r="CB109">
        <v>44.93</v>
      </c>
      <c r="CC109">
        <v>297</v>
      </c>
      <c r="CD109">
        <v>345</v>
      </c>
      <c r="CE109">
        <v>364</v>
      </c>
      <c r="CF109">
        <v>131</v>
      </c>
      <c r="CG109">
        <v>56</v>
      </c>
      <c r="CH109">
        <v>10</v>
      </c>
      <c r="CI109">
        <v>10</v>
      </c>
      <c r="CJ109">
        <v>88</v>
      </c>
      <c r="CK109">
        <v>16</v>
      </c>
      <c r="CL109">
        <v>23</v>
      </c>
      <c r="CM109">
        <v>5</v>
      </c>
      <c r="CN109">
        <v>14</v>
      </c>
      <c r="CO109">
        <v>0.52</v>
      </c>
      <c r="CP109">
        <v>1035.69</v>
      </c>
      <c r="CQ109">
        <v>2899.74</v>
      </c>
      <c r="CR109">
        <v>26.32</v>
      </c>
      <c r="CS109">
        <v>18.05</v>
      </c>
      <c r="CT109">
        <v>17.27</v>
      </c>
      <c r="CU109">
        <v>51.05</v>
      </c>
      <c r="CV109">
        <v>50.09</v>
      </c>
      <c r="CW109">
        <v>53.39</v>
      </c>
      <c r="CX109">
        <v>51.21</v>
      </c>
      <c r="CY109">
        <v>54.71</v>
      </c>
      <c r="CZ109">
        <v>54.5</v>
      </c>
    </row>
    <row r="110" spans="1:104">
      <c r="A110" t="s">
        <v>1208</v>
      </c>
      <c r="B110" t="s">
        <v>1209</v>
      </c>
      <c r="C110" t="s">
        <v>100</v>
      </c>
      <c r="D110" t="s">
        <v>345</v>
      </c>
      <c r="E110">
        <v>58</v>
      </c>
      <c r="F110">
        <v>20142015</v>
      </c>
      <c r="G110">
        <v>29</v>
      </c>
      <c r="H110">
        <v>1.1499999999999999</v>
      </c>
      <c r="I110">
        <v>1.1499999999999999</v>
      </c>
      <c r="J110">
        <v>3</v>
      </c>
      <c r="K110">
        <v>3</v>
      </c>
      <c r="L110">
        <v>6</v>
      </c>
      <c r="M110">
        <v>0.39</v>
      </c>
      <c r="N110">
        <v>0.39</v>
      </c>
      <c r="O110">
        <v>0.78</v>
      </c>
      <c r="P110">
        <v>-6</v>
      </c>
      <c r="Q110">
        <v>42.99</v>
      </c>
      <c r="R110">
        <v>99.17</v>
      </c>
      <c r="S110">
        <v>6.98</v>
      </c>
      <c r="T110">
        <v>-6.73</v>
      </c>
      <c r="U110">
        <v>7.98</v>
      </c>
      <c r="V110">
        <v>-5.62</v>
      </c>
      <c r="W110">
        <v>41.53</v>
      </c>
      <c r="X110">
        <v>47.14</v>
      </c>
      <c r="Y110">
        <v>-71</v>
      </c>
      <c r="Z110">
        <v>174</v>
      </c>
      <c r="AA110">
        <v>245</v>
      </c>
      <c r="AB110">
        <v>22.56</v>
      </c>
      <c r="AC110">
        <v>31.76</v>
      </c>
      <c r="AD110">
        <v>54.32</v>
      </c>
      <c r="AE110">
        <v>48</v>
      </c>
      <c r="AF110">
        <v>-6.53</v>
      </c>
      <c r="AG110">
        <v>49.52</v>
      </c>
      <c r="AH110">
        <v>-118</v>
      </c>
      <c r="AI110">
        <v>362</v>
      </c>
      <c r="AJ110">
        <v>480</v>
      </c>
      <c r="AK110">
        <v>46.93</v>
      </c>
      <c r="AL110">
        <v>62.23</v>
      </c>
      <c r="AM110">
        <v>109.17</v>
      </c>
      <c r="AN110">
        <v>51.66</v>
      </c>
      <c r="AO110">
        <v>24</v>
      </c>
      <c r="AP110">
        <v>12</v>
      </c>
      <c r="AQ110">
        <v>83</v>
      </c>
      <c r="AR110">
        <v>-6.72</v>
      </c>
      <c r="AS110">
        <v>41.82</v>
      </c>
      <c r="AT110">
        <v>48.54</v>
      </c>
      <c r="AU110">
        <v>-101</v>
      </c>
      <c r="AV110">
        <v>258</v>
      </c>
      <c r="AW110">
        <v>359</v>
      </c>
      <c r="AX110">
        <v>33.450000000000003</v>
      </c>
      <c r="AY110">
        <v>46.55</v>
      </c>
      <c r="AZ110">
        <v>80</v>
      </c>
      <c r="BA110">
        <v>72.48</v>
      </c>
      <c r="BB110">
        <v>16</v>
      </c>
      <c r="BC110">
        <v>59</v>
      </c>
      <c r="BD110">
        <v>-6.37</v>
      </c>
      <c r="BE110">
        <v>41.93</v>
      </c>
      <c r="BF110">
        <v>48.3</v>
      </c>
      <c r="BG110">
        <v>-72</v>
      </c>
      <c r="BH110">
        <v>24.25</v>
      </c>
      <c r="BI110">
        <v>33.58</v>
      </c>
      <c r="BJ110">
        <v>187</v>
      </c>
      <c r="BK110">
        <v>259</v>
      </c>
      <c r="BL110">
        <v>43</v>
      </c>
      <c r="BM110">
        <v>-0.59</v>
      </c>
      <c r="BN110">
        <v>39.049999999999997</v>
      </c>
      <c r="BO110">
        <v>1.3</v>
      </c>
      <c r="BP110">
        <v>2.0699999999999998</v>
      </c>
      <c r="BQ110">
        <v>10</v>
      </c>
      <c r="BR110">
        <v>16</v>
      </c>
      <c r="BS110">
        <v>-6</v>
      </c>
      <c r="BT110">
        <v>38.46</v>
      </c>
      <c r="BU110">
        <v>5.08</v>
      </c>
      <c r="BV110">
        <v>5.35</v>
      </c>
      <c r="BW110">
        <v>3.88</v>
      </c>
      <c r="BX110">
        <v>93.82</v>
      </c>
      <c r="BY110">
        <v>43</v>
      </c>
      <c r="BZ110">
        <v>1</v>
      </c>
      <c r="CA110">
        <v>0</v>
      </c>
      <c r="CB110">
        <v>43.33</v>
      </c>
      <c r="CC110">
        <v>104</v>
      </c>
      <c r="CD110">
        <v>152</v>
      </c>
      <c r="CE110">
        <v>136</v>
      </c>
      <c r="CF110">
        <v>67</v>
      </c>
      <c r="CG110">
        <v>63</v>
      </c>
      <c r="CH110">
        <v>1</v>
      </c>
      <c r="CI110">
        <v>2</v>
      </c>
      <c r="CJ110">
        <v>40</v>
      </c>
      <c r="CK110">
        <v>5</v>
      </c>
      <c r="CL110">
        <v>7</v>
      </c>
      <c r="CM110">
        <v>10</v>
      </c>
      <c r="CN110">
        <v>4</v>
      </c>
      <c r="CO110">
        <v>-0.78</v>
      </c>
      <c r="CP110">
        <v>462.77</v>
      </c>
      <c r="CQ110">
        <v>2312.58</v>
      </c>
      <c r="CR110">
        <v>16.670000000000002</v>
      </c>
      <c r="CS110">
        <v>16.07</v>
      </c>
      <c r="CT110">
        <v>16.600000000000001</v>
      </c>
      <c r="CU110">
        <v>47.93</v>
      </c>
      <c r="CV110">
        <v>49.03</v>
      </c>
      <c r="CW110">
        <v>51.63</v>
      </c>
      <c r="CX110">
        <v>56.08</v>
      </c>
      <c r="CY110">
        <v>52.91</v>
      </c>
      <c r="CZ110">
        <v>55.01</v>
      </c>
    </row>
    <row r="111" spans="1:104">
      <c r="A111" t="s">
        <v>114</v>
      </c>
      <c r="B111" t="s">
        <v>115</v>
      </c>
      <c r="C111" t="s">
        <v>68</v>
      </c>
      <c r="D111" t="s">
        <v>116</v>
      </c>
      <c r="E111">
        <v>77</v>
      </c>
      <c r="F111">
        <v>20142015</v>
      </c>
      <c r="G111">
        <v>27</v>
      </c>
      <c r="H111">
        <v>12</v>
      </c>
      <c r="I111">
        <v>8.6999999999999993</v>
      </c>
      <c r="J111">
        <v>16</v>
      </c>
      <c r="K111">
        <v>29</v>
      </c>
      <c r="L111">
        <v>45</v>
      </c>
      <c r="M111">
        <v>0.84</v>
      </c>
      <c r="N111">
        <v>1.53</v>
      </c>
      <c r="O111">
        <v>2.37</v>
      </c>
      <c r="P111">
        <v>5</v>
      </c>
      <c r="Q111">
        <v>56.25</v>
      </c>
      <c r="R111">
        <v>100.8</v>
      </c>
      <c r="S111">
        <v>10.06</v>
      </c>
      <c r="T111">
        <v>7.79</v>
      </c>
      <c r="U111">
        <v>14.78</v>
      </c>
      <c r="V111">
        <v>6.67</v>
      </c>
      <c r="W111">
        <v>56.55</v>
      </c>
      <c r="X111">
        <v>49.88</v>
      </c>
      <c r="Y111">
        <v>139</v>
      </c>
      <c r="Z111">
        <v>600</v>
      </c>
      <c r="AA111">
        <v>461</v>
      </c>
      <c r="AB111">
        <v>31.63</v>
      </c>
      <c r="AC111">
        <v>24.3</v>
      </c>
      <c r="AD111">
        <v>55.93</v>
      </c>
      <c r="AE111">
        <v>173</v>
      </c>
      <c r="AF111">
        <v>5.01</v>
      </c>
      <c r="AG111">
        <v>51.24</v>
      </c>
      <c r="AH111">
        <v>265</v>
      </c>
      <c r="AI111">
        <v>1192</v>
      </c>
      <c r="AJ111">
        <v>927</v>
      </c>
      <c r="AK111">
        <v>62.84</v>
      </c>
      <c r="AL111">
        <v>48.87</v>
      </c>
      <c r="AM111">
        <v>111.71</v>
      </c>
      <c r="AN111">
        <v>54.36</v>
      </c>
      <c r="AO111">
        <v>40</v>
      </c>
      <c r="AP111">
        <v>21</v>
      </c>
      <c r="AQ111">
        <v>258</v>
      </c>
      <c r="AR111">
        <v>4.5999999999999996</v>
      </c>
      <c r="AS111">
        <v>55.91</v>
      </c>
      <c r="AT111">
        <v>51.3</v>
      </c>
      <c r="AU111">
        <v>187</v>
      </c>
      <c r="AV111">
        <v>885</v>
      </c>
      <c r="AW111">
        <v>698</v>
      </c>
      <c r="AX111">
        <v>46.66</v>
      </c>
      <c r="AY111">
        <v>36.799999999999997</v>
      </c>
      <c r="AZ111">
        <v>83.45</v>
      </c>
      <c r="BA111">
        <v>73.22</v>
      </c>
      <c r="BB111">
        <v>59</v>
      </c>
      <c r="BC111">
        <v>218</v>
      </c>
      <c r="BD111">
        <v>4.46</v>
      </c>
      <c r="BE111">
        <v>55.72</v>
      </c>
      <c r="BF111">
        <v>51.26</v>
      </c>
      <c r="BG111">
        <v>133</v>
      </c>
      <c r="BH111">
        <v>34.159999999999997</v>
      </c>
      <c r="BI111">
        <v>27.15</v>
      </c>
      <c r="BJ111">
        <v>648</v>
      </c>
      <c r="BK111">
        <v>515</v>
      </c>
      <c r="BL111">
        <v>159</v>
      </c>
      <c r="BM111">
        <v>8.82</v>
      </c>
      <c r="BN111">
        <v>49.43</v>
      </c>
      <c r="BO111">
        <v>2.79</v>
      </c>
      <c r="BP111">
        <v>2</v>
      </c>
      <c r="BQ111">
        <v>53</v>
      </c>
      <c r="BR111">
        <v>38</v>
      </c>
      <c r="BS111">
        <v>15</v>
      </c>
      <c r="BT111">
        <v>58.24</v>
      </c>
      <c r="BU111">
        <v>7.34</v>
      </c>
      <c r="BV111">
        <v>8.18</v>
      </c>
      <c r="BW111">
        <v>5.99</v>
      </c>
      <c r="BX111">
        <v>92.62</v>
      </c>
      <c r="BY111">
        <v>49.42</v>
      </c>
      <c r="BZ111">
        <v>550</v>
      </c>
      <c r="CA111">
        <v>563</v>
      </c>
      <c r="CB111">
        <v>59.36</v>
      </c>
      <c r="CC111">
        <v>444</v>
      </c>
      <c r="CD111">
        <v>383</v>
      </c>
      <c r="CE111">
        <v>304</v>
      </c>
      <c r="CF111">
        <v>59</v>
      </c>
      <c r="CG111">
        <v>92</v>
      </c>
      <c r="CH111">
        <v>18</v>
      </c>
      <c r="CI111">
        <v>11</v>
      </c>
      <c r="CJ111">
        <v>143</v>
      </c>
      <c r="CK111">
        <v>36</v>
      </c>
      <c r="CL111">
        <v>29</v>
      </c>
      <c r="CM111">
        <v>13</v>
      </c>
      <c r="CN111">
        <v>18</v>
      </c>
      <c r="CO111">
        <v>0.26</v>
      </c>
      <c r="CP111">
        <v>1138.1400000000001</v>
      </c>
      <c r="CQ111">
        <v>2499.4499999999998</v>
      </c>
      <c r="CR111">
        <v>31.29</v>
      </c>
      <c r="CS111">
        <v>18.760000000000002</v>
      </c>
      <c r="CT111">
        <v>17.77</v>
      </c>
      <c r="CU111">
        <v>52.3</v>
      </c>
      <c r="CV111">
        <v>50.07</v>
      </c>
      <c r="CW111">
        <v>56.58</v>
      </c>
      <c r="CX111">
        <v>51.61</v>
      </c>
      <c r="CY111">
        <v>54.36</v>
      </c>
      <c r="CZ111">
        <v>54.22</v>
      </c>
    </row>
    <row r="112" spans="1:104">
      <c r="A112" t="s">
        <v>436</v>
      </c>
      <c r="B112" t="s">
        <v>437</v>
      </c>
      <c r="C112" t="s">
        <v>273</v>
      </c>
      <c r="D112" t="s">
        <v>74</v>
      </c>
      <c r="E112">
        <v>62</v>
      </c>
      <c r="F112">
        <v>20142015</v>
      </c>
      <c r="G112">
        <v>37</v>
      </c>
      <c r="H112">
        <v>4</v>
      </c>
      <c r="I112">
        <v>4</v>
      </c>
      <c r="J112">
        <v>7</v>
      </c>
      <c r="K112">
        <v>13</v>
      </c>
      <c r="L112">
        <v>20</v>
      </c>
      <c r="M112">
        <v>0.59</v>
      </c>
      <c r="N112">
        <v>1.1000000000000001</v>
      </c>
      <c r="O112">
        <v>1.7</v>
      </c>
      <c r="P112">
        <v>-2</v>
      </c>
      <c r="Q112">
        <v>53.48</v>
      </c>
      <c r="R112">
        <v>101.61</v>
      </c>
      <c r="S112">
        <v>8.64</v>
      </c>
      <c r="T112">
        <v>3.82</v>
      </c>
      <c r="U112">
        <v>11.4</v>
      </c>
      <c r="V112">
        <v>1.3</v>
      </c>
      <c r="W112">
        <v>55.48</v>
      </c>
      <c r="X112">
        <v>54.18</v>
      </c>
      <c r="Y112">
        <v>65</v>
      </c>
      <c r="Z112">
        <v>329</v>
      </c>
      <c r="AA112">
        <v>264</v>
      </c>
      <c r="AB112">
        <v>27.94</v>
      </c>
      <c r="AC112">
        <v>22.42</v>
      </c>
      <c r="AD112">
        <v>50.35</v>
      </c>
      <c r="AE112">
        <v>90</v>
      </c>
      <c r="AF112">
        <v>-0.2</v>
      </c>
      <c r="AG112">
        <v>53.67</v>
      </c>
      <c r="AH112">
        <v>90</v>
      </c>
      <c r="AI112">
        <v>692</v>
      </c>
      <c r="AJ112">
        <v>602</v>
      </c>
      <c r="AK112">
        <v>58.76</v>
      </c>
      <c r="AL112">
        <v>51.12</v>
      </c>
      <c r="AM112">
        <v>109.88</v>
      </c>
      <c r="AN112">
        <v>57.23</v>
      </c>
      <c r="AO112">
        <v>28</v>
      </c>
      <c r="AP112">
        <v>14</v>
      </c>
      <c r="AQ112">
        <v>143</v>
      </c>
      <c r="AR112">
        <v>1</v>
      </c>
      <c r="AS112">
        <v>54.39</v>
      </c>
      <c r="AT112">
        <v>53.39</v>
      </c>
      <c r="AU112">
        <v>85</v>
      </c>
      <c r="AV112">
        <v>527</v>
      </c>
      <c r="AW112">
        <v>442</v>
      </c>
      <c r="AX112">
        <v>44.75</v>
      </c>
      <c r="AY112">
        <v>37.53</v>
      </c>
      <c r="AZ112">
        <v>82.28</v>
      </c>
      <c r="BA112">
        <v>75.14</v>
      </c>
      <c r="BB112">
        <v>34</v>
      </c>
      <c r="BC112">
        <v>115</v>
      </c>
      <c r="BD112">
        <v>-0.66</v>
      </c>
      <c r="BE112">
        <v>53.66</v>
      </c>
      <c r="BF112">
        <v>54.32</v>
      </c>
      <c r="BG112">
        <v>54</v>
      </c>
      <c r="BH112">
        <v>33.630000000000003</v>
      </c>
      <c r="BI112">
        <v>29.04</v>
      </c>
      <c r="BJ112">
        <v>396</v>
      </c>
      <c r="BK112">
        <v>342</v>
      </c>
      <c r="BL112">
        <v>81</v>
      </c>
      <c r="BM112">
        <v>3.1</v>
      </c>
      <c r="BN112">
        <v>55.83</v>
      </c>
      <c r="BO112">
        <v>2.8</v>
      </c>
      <c r="BP112">
        <v>1.95</v>
      </c>
      <c r="BQ112">
        <v>33</v>
      </c>
      <c r="BR112">
        <v>23</v>
      </c>
      <c r="BS112">
        <v>10</v>
      </c>
      <c r="BT112">
        <v>58.93</v>
      </c>
      <c r="BU112">
        <v>6.09</v>
      </c>
      <c r="BV112">
        <v>8.33</v>
      </c>
      <c r="BW112">
        <v>6.26</v>
      </c>
      <c r="BX112">
        <v>93.27</v>
      </c>
      <c r="BY112">
        <v>54.73</v>
      </c>
      <c r="BZ112">
        <v>133</v>
      </c>
      <c r="CA112">
        <v>110</v>
      </c>
      <c r="CB112">
        <v>55.06</v>
      </c>
      <c r="CC112">
        <v>272</v>
      </c>
      <c r="CD112">
        <v>252</v>
      </c>
      <c r="CE112">
        <v>222</v>
      </c>
      <c r="CF112">
        <v>10</v>
      </c>
      <c r="CG112">
        <v>51</v>
      </c>
      <c r="CH112">
        <v>6</v>
      </c>
      <c r="CI112">
        <v>7</v>
      </c>
      <c r="CJ112">
        <v>74</v>
      </c>
      <c r="CK112">
        <v>19</v>
      </c>
      <c r="CL112">
        <v>22</v>
      </c>
      <c r="CM112">
        <v>8</v>
      </c>
      <c r="CN112">
        <v>6</v>
      </c>
      <c r="CO112">
        <v>-0.17</v>
      </c>
      <c r="CP112">
        <v>706.58</v>
      </c>
      <c r="CQ112">
        <v>2309.9699999999998</v>
      </c>
      <c r="CR112">
        <v>23.42</v>
      </c>
      <c r="CS112">
        <v>17.48</v>
      </c>
      <c r="CT112">
        <v>17.14</v>
      </c>
      <c r="CU112">
        <v>51.91</v>
      </c>
      <c r="CV112">
        <v>49.51</v>
      </c>
      <c r="CW112">
        <v>56.22</v>
      </c>
      <c r="CX112">
        <v>52.08</v>
      </c>
      <c r="CY112">
        <v>53.64</v>
      </c>
      <c r="CZ112">
        <v>54.7</v>
      </c>
    </row>
    <row r="113" spans="1:104">
      <c r="A113" t="s">
        <v>1176</v>
      </c>
      <c r="B113" t="s">
        <v>1177</v>
      </c>
      <c r="C113" t="s">
        <v>97</v>
      </c>
      <c r="D113" t="s">
        <v>1178</v>
      </c>
      <c r="E113">
        <v>51</v>
      </c>
      <c r="F113">
        <v>20142015</v>
      </c>
      <c r="G113">
        <v>24</v>
      </c>
      <c r="H113">
        <v>0.6</v>
      </c>
      <c r="I113">
        <v>0.6</v>
      </c>
      <c r="J113">
        <v>2</v>
      </c>
      <c r="K113">
        <v>4</v>
      </c>
      <c r="L113">
        <v>6</v>
      </c>
      <c r="M113">
        <v>0.25</v>
      </c>
      <c r="N113">
        <v>0.5</v>
      </c>
      <c r="O113">
        <v>0.75</v>
      </c>
      <c r="P113">
        <v>3</v>
      </c>
      <c r="Q113">
        <v>43.41</v>
      </c>
      <c r="R113">
        <v>98.27</v>
      </c>
      <c r="S113">
        <v>4</v>
      </c>
      <c r="T113">
        <v>-18.010000000000002</v>
      </c>
      <c r="U113">
        <v>9.39</v>
      </c>
      <c r="V113">
        <v>-8.73</v>
      </c>
      <c r="W113">
        <v>41.65</v>
      </c>
      <c r="X113">
        <v>50.38</v>
      </c>
      <c r="Y113">
        <v>-65</v>
      </c>
      <c r="Z113">
        <v>162</v>
      </c>
      <c r="AA113">
        <v>227</v>
      </c>
      <c r="AB113">
        <v>20.309999999999999</v>
      </c>
      <c r="AC113">
        <v>28.46</v>
      </c>
      <c r="AD113">
        <v>48.76</v>
      </c>
      <c r="AE113">
        <v>45</v>
      </c>
      <c r="AF113">
        <v>-8.02</v>
      </c>
      <c r="AG113">
        <v>51.43</v>
      </c>
      <c r="AH113">
        <v>-106</v>
      </c>
      <c r="AI113">
        <v>349</v>
      </c>
      <c r="AJ113">
        <v>455</v>
      </c>
      <c r="AK113">
        <v>43.75</v>
      </c>
      <c r="AL113">
        <v>57.04</v>
      </c>
      <c r="AM113">
        <v>100.78</v>
      </c>
      <c r="AN113">
        <v>55.87</v>
      </c>
      <c r="AO113">
        <v>10</v>
      </c>
      <c r="AP113">
        <v>30</v>
      </c>
      <c r="AQ113">
        <v>72</v>
      </c>
      <c r="AR113">
        <v>-5.75</v>
      </c>
      <c r="AS113">
        <v>44.64</v>
      </c>
      <c r="AT113">
        <v>50.39</v>
      </c>
      <c r="AU113">
        <v>-66</v>
      </c>
      <c r="AV113">
        <v>275</v>
      </c>
      <c r="AW113">
        <v>341</v>
      </c>
      <c r="AX113">
        <v>34.47</v>
      </c>
      <c r="AY113">
        <v>42.75</v>
      </c>
      <c r="AZ113">
        <v>77.22</v>
      </c>
      <c r="BA113">
        <v>70.91</v>
      </c>
      <c r="BB113">
        <v>12</v>
      </c>
      <c r="BC113">
        <v>62</v>
      </c>
      <c r="BD113">
        <v>-6.95</v>
      </c>
      <c r="BE113">
        <v>43.62</v>
      </c>
      <c r="BF113">
        <v>50.57</v>
      </c>
      <c r="BG113">
        <v>-57</v>
      </c>
      <c r="BH113">
        <v>24.44</v>
      </c>
      <c r="BI113">
        <v>31.59</v>
      </c>
      <c r="BJ113">
        <v>195</v>
      </c>
      <c r="BK113">
        <v>252</v>
      </c>
      <c r="BL113">
        <v>50</v>
      </c>
      <c r="BM113">
        <v>-13.25</v>
      </c>
      <c r="BN113">
        <v>49.25</v>
      </c>
      <c r="BO113">
        <v>1.1299999999999999</v>
      </c>
      <c r="BP113">
        <v>2.0099999999999998</v>
      </c>
      <c r="BQ113">
        <v>9</v>
      </c>
      <c r="BR113">
        <v>16</v>
      </c>
      <c r="BS113">
        <v>-7</v>
      </c>
      <c r="BT113">
        <v>36</v>
      </c>
      <c r="BU113">
        <v>3.23</v>
      </c>
      <c r="BV113">
        <v>4.62</v>
      </c>
      <c r="BW113">
        <v>3.27</v>
      </c>
      <c r="BX113">
        <v>93.65</v>
      </c>
      <c r="BY113">
        <v>49.55</v>
      </c>
      <c r="BZ113">
        <v>55</v>
      </c>
      <c r="CA113">
        <v>56</v>
      </c>
      <c r="CB113">
        <v>34.659999999999997</v>
      </c>
      <c r="CC113">
        <v>96</v>
      </c>
      <c r="CD113">
        <v>164</v>
      </c>
      <c r="CE113">
        <v>181</v>
      </c>
      <c r="CF113">
        <v>104</v>
      </c>
      <c r="CG113">
        <v>51</v>
      </c>
      <c r="CH113">
        <v>3</v>
      </c>
      <c r="CI113">
        <v>1</v>
      </c>
      <c r="CJ113">
        <v>48</v>
      </c>
      <c r="CK113">
        <v>2</v>
      </c>
      <c r="CL113">
        <v>7</v>
      </c>
      <c r="CM113">
        <v>1</v>
      </c>
      <c r="CN113">
        <v>4</v>
      </c>
      <c r="CO113">
        <v>0.38</v>
      </c>
      <c r="CP113">
        <v>478.65</v>
      </c>
      <c r="CQ113">
        <v>1993.72</v>
      </c>
      <c r="CR113">
        <v>19.36</v>
      </c>
      <c r="CS113">
        <v>16.78</v>
      </c>
      <c r="CT113">
        <v>16.95</v>
      </c>
      <c r="CU113">
        <v>49.17</v>
      </c>
      <c r="CV113">
        <v>49.25</v>
      </c>
      <c r="CW113">
        <v>53.34</v>
      </c>
      <c r="CX113">
        <v>55.15</v>
      </c>
      <c r="CY113">
        <v>53.05</v>
      </c>
      <c r="CZ113">
        <v>54.66</v>
      </c>
    </row>
    <row r="114" spans="1:104">
      <c r="A114" t="s">
        <v>1112</v>
      </c>
      <c r="B114" t="s">
        <v>1113</v>
      </c>
      <c r="C114" t="s">
        <v>62</v>
      </c>
      <c r="D114" t="s">
        <v>1114</v>
      </c>
      <c r="E114">
        <v>23</v>
      </c>
      <c r="F114">
        <v>20142015</v>
      </c>
      <c r="G114">
        <v>23</v>
      </c>
      <c r="H114">
        <v>0.62</v>
      </c>
      <c r="I114">
        <v>0.61299999999999999</v>
      </c>
      <c r="J114">
        <v>1</v>
      </c>
      <c r="K114">
        <v>3</v>
      </c>
      <c r="L114">
        <v>4</v>
      </c>
      <c r="M114">
        <v>0.17</v>
      </c>
      <c r="N114">
        <v>0.52</v>
      </c>
      <c r="O114">
        <v>0.7</v>
      </c>
      <c r="P114">
        <v>-1</v>
      </c>
      <c r="Q114">
        <v>43.57</v>
      </c>
      <c r="R114">
        <v>97.96</v>
      </c>
      <c r="S114">
        <v>5</v>
      </c>
      <c r="T114">
        <v>-10.15</v>
      </c>
      <c r="U114">
        <v>14.93</v>
      </c>
      <c r="V114">
        <v>-3.64</v>
      </c>
      <c r="W114">
        <v>43.27</v>
      </c>
      <c r="X114">
        <v>46.91</v>
      </c>
      <c r="Y114">
        <v>-46</v>
      </c>
      <c r="Z114">
        <v>148</v>
      </c>
      <c r="AA114">
        <v>194</v>
      </c>
      <c r="AB114">
        <v>25.86</v>
      </c>
      <c r="AC114">
        <v>33.9</v>
      </c>
      <c r="AD114">
        <v>59.76</v>
      </c>
      <c r="AE114">
        <v>17</v>
      </c>
      <c r="AF114">
        <v>-5.29</v>
      </c>
      <c r="AG114">
        <v>48.86</v>
      </c>
      <c r="AH114">
        <v>-87</v>
      </c>
      <c r="AI114">
        <v>295</v>
      </c>
      <c r="AJ114">
        <v>382</v>
      </c>
      <c r="AK114">
        <v>51.54</v>
      </c>
      <c r="AL114">
        <v>66.739999999999995</v>
      </c>
      <c r="AM114">
        <v>118.29</v>
      </c>
      <c r="AN114">
        <v>47.46</v>
      </c>
      <c r="AO114">
        <v>15</v>
      </c>
      <c r="AP114">
        <v>35</v>
      </c>
      <c r="AQ114">
        <v>54</v>
      </c>
      <c r="AR114">
        <v>-3.92</v>
      </c>
      <c r="AS114">
        <v>43.06</v>
      </c>
      <c r="AT114">
        <v>46.98</v>
      </c>
      <c r="AU114">
        <v>-69</v>
      </c>
      <c r="AV114">
        <v>214</v>
      </c>
      <c r="AW114">
        <v>283</v>
      </c>
      <c r="AX114">
        <v>37.39</v>
      </c>
      <c r="AY114">
        <v>49.45</v>
      </c>
      <c r="AZ114">
        <v>86.84</v>
      </c>
      <c r="BA114">
        <v>65.42</v>
      </c>
      <c r="BB114">
        <v>19</v>
      </c>
      <c r="BC114">
        <v>39</v>
      </c>
      <c r="BD114">
        <v>-7.26</v>
      </c>
      <c r="BE114">
        <v>40.35</v>
      </c>
      <c r="BF114">
        <v>47.6</v>
      </c>
      <c r="BG114">
        <v>-67</v>
      </c>
      <c r="BH114">
        <v>24.46</v>
      </c>
      <c r="BI114">
        <v>36.17</v>
      </c>
      <c r="BJ114">
        <v>140</v>
      </c>
      <c r="BK114">
        <v>207</v>
      </c>
      <c r="BL114">
        <v>20</v>
      </c>
      <c r="BM114">
        <v>-18.149999999999999</v>
      </c>
      <c r="BN114">
        <v>52.63</v>
      </c>
      <c r="BO114">
        <v>1.75</v>
      </c>
      <c r="BP114">
        <v>3.32</v>
      </c>
      <c r="BQ114">
        <v>10</v>
      </c>
      <c r="BR114">
        <v>19</v>
      </c>
      <c r="BS114">
        <v>-9</v>
      </c>
      <c r="BT114">
        <v>34.479999999999997</v>
      </c>
      <c r="BU114">
        <v>2.56</v>
      </c>
      <c r="BV114">
        <v>7.14</v>
      </c>
      <c r="BW114">
        <v>4.67</v>
      </c>
      <c r="BX114">
        <v>90.82</v>
      </c>
      <c r="BY114">
        <v>40</v>
      </c>
      <c r="BZ114">
        <v>0</v>
      </c>
      <c r="CA114">
        <v>0</v>
      </c>
      <c r="CB114">
        <v>39.369999999999997</v>
      </c>
      <c r="CC114">
        <v>87</v>
      </c>
      <c r="CD114">
        <v>93</v>
      </c>
      <c r="CE114">
        <v>134</v>
      </c>
      <c r="CF114">
        <v>58</v>
      </c>
      <c r="CG114">
        <v>54</v>
      </c>
      <c r="CH114">
        <v>2</v>
      </c>
      <c r="CI114">
        <v>1</v>
      </c>
      <c r="CJ114">
        <v>19</v>
      </c>
      <c r="CK114">
        <v>4</v>
      </c>
      <c r="CL114">
        <v>9</v>
      </c>
      <c r="CM114">
        <v>2</v>
      </c>
      <c r="CN114">
        <v>1</v>
      </c>
      <c r="CO114">
        <v>-0.17</v>
      </c>
      <c r="CP114">
        <v>343.4</v>
      </c>
      <c r="CQ114">
        <v>768.51</v>
      </c>
      <c r="CR114">
        <v>30.88</v>
      </c>
      <c r="CS114">
        <v>15.76</v>
      </c>
      <c r="CT114">
        <v>17.170000000000002</v>
      </c>
      <c r="CU114">
        <v>49.41</v>
      </c>
      <c r="CV114">
        <v>49.38</v>
      </c>
      <c r="CW114">
        <v>55.25</v>
      </c>
      <c r="CX114">
        <v>56.56</v>
      </c>
      <c r="CY114">
        <v>53.33</v>
      </c>
      <c r="CZ114">
        <v>54.67</v>
      </c>
    </row>
    <row r="115" spans="1:104">
      <c r="A115" t="s">
        <v>1319</v>
      </c>
      <c r="B115" t="s">
        <v>1320</v>
      </c>
      <c r="C115" t="s">
        <v>62</v>
      </c>
      <c r="D115" t="s">
        <v>163</v>
      </c>
      <c r="E115">
        <v>68</v>
      </c>
      <c r="F115">
        <v>20142015</v>
      </c>
      <c r="G115">
        <v>30</v>
      </c>
      <c r="H115">
        <v>3.5</v>
      </c>
      <c r="I115">
        <v>3.3</v>
      </c>
      <c r="J115">
        <v>7</v>
      </c>
      <c r="K115">
        <v>15</v>
      </c>
      <c r="L115">
        <v>22</v>
      </c>
      <c r="M115">
        <v>0.38</v>
      </c>
      <c r="N115">
        <v>0.82</v>
      </c>
      <c r="O115">
        <v>1.2</v>
      </c>
      <c r="P115">
        <v>-3</v>
      </c>
      <c r="Q115">
        <v>45.94</v>
      </c>
      <c r="R115">
        <v>100.33</v>
      </c>
      <c r="S115">
        <v>10.14</v>
      </c>
      <c r="T115">
        <v>2.2000000000000002</v>
      </c>
      <c r="U115">
        <v>16.149999999999999</v>
      </c>
      <c r="V115">
        <v>-8.1300000000000008</v>
      </c>
      <c r="W115">
        <v>47.68</v>
      </c>
      <c r="X115">
        <v>55.81</v>
      </c>
      <c r="Y115">
        <v>-52</v>
      </c>
      <c r="Z115">
        <v>535</v>
      </c>
      <c r="AA115">
        <v>587</v>
      </c>
      <c r="AB115">
        <v>29.22</v>
      </c>
      <c r="AC115">
        <v>32.06</v>
      </c>
      <c r="AD115">
        <v>61.29</v>
      </c>
      <c r="AE115">
        <v>55</v>
      </c>
      <c r="AF115">
        <v>-9.19</v>
      </c>
      <c r="AG115">
        <v>55.14</v>
      </c>
      <c r="AH115">
        <v>-180</v>
      </c>
      <c r="AI115">
        <v>1019</v>
      </c>
      <c r="AJ115">
        <v>1199</v>
      </c>
      <c r="AK115">
        <v>55.66</v>
      </c>
      <c r="AL115">
        <v>65.489999999999995</v>
      </c>
      <c r="AM115">
        <v>121.15</v>
      </c>
      <c r="AN115">
        <v>52.4</v>
      </c>
      <c r="AO115">
        <v>42</v>
      </c>
      <c r="AP115">
        <v>81</v>
      </c>
      <c r="AQ115">
        <v>152</v>
      </c>
      <c r="AR115">
        <v>-8.7799999999999994</v>
      </c>
      <c r="AS115">
        <v>46.55</v>
      </c>
      <c r="AT115">
        <v>55.34</v>
      </c>
      <c r="AU115">
        <v>-114</v>
      </c>
      <c r="AV115">
        <v>770</v>
      </c>
      <c r="AW115">
        <v>884</v>
      </c>
      <c r="AX115">
        <v>42.06</v>
      </c>
      <c r="AY115">
        <v>48.29</v>
      </c>
      <c r="AZ115">
        <v>90.34</v>
      </c>
      <c r="BA115">
        <v>69.349999999999994</v>
      </c>
      <c r="BB115">
        <v>41</v>
      </c>
      <c r="BC115">
        <v>110</v>
      </c>
      <c r="BD115">
        <v>-7.19</v>
      </c>
      <c r="BE115">
        <v>46.6</v>
      </c>
      <c r="BF115">
        <v>53.79</v>
      </c>
      <c r="BG115">
        <v>-78</v>
      </c>
      <c r="BH115">
        <v>29.17</v>
      </c>
      <c r="BI115">
        <v>33.43</v>
      </c>
      <c r="BJ115">
        <v>534</v>
      </c>
      <c r="BK115">
        <v>612</v>
      </c>
      <c r="BL115">
        <v>69</v>
      </c>
      <c r="BM115">
        <v>-4.5999999999999996</v>
      </c>
      <c r="BN115">
        <v>52.13</v>
      </c>
      <c r="BO115">
        <v>2.62</v>
      </c>
      <c r="BP115">
        <v>2.89</v>
      </c>
      <c r="BQ115">
        <v>48</v>
      </c>
      <c r="BR115">
        <v>53</v>
      </c>
      <c r="BS115">
        <v>-5</v>
      </c>
      <c r="BT115">
        <v>47.52</v>
      </c>
      <c r="BU115">
        <v>6.36</v>
      </c>
      <c r="BV115">
        <v>8.99</v>
      </c>
      <c r="BW115">
        <v>6.23</v>
      </c>
      <c r="BX115">
        <v>91.34</v>
      </c>
      <c r="BY115">
        <v>40</v>
      </c>
      <c r="BZ115">
        <v>0</v>
      </c>
      <c r="CA115">
        <v>0</v>
      </c>
      <c r="CB115">
        <v>52.7</v>
      </c>
      <c r="CC115">
        <v>400</v>
      </c>
      <c r="CD115">
        <v>487</v>
      </c>
      <c r="CE115">
        <v>359</v>
      </c>
      <c r="CF115">
        <v>24</v>
      </c>
      <c r="CG115">
        <v>46</v>
      </c>
      <c r="CH115">
        <v>9</v>
      </c>
      <c r="CI115">
        <v>6</v>
      </c>
      <c r="CJ115">
        <v>62</v>
      </c>
      <c r="CK115">
        <v>25</v>
      </c>
      <c r="CL115">
        <v>20</v>
      </c>
      <c r="CM115">
        <v>11</v>
      </c>
      <c r="CN115">
        <v>8</v>
      </c>
      <c r="CO115">
        <v>-0.16</v>
      </c>
      <c r="CP115">
        <v>1098.46</v>
      </c>
      <c r="CQ115">
        <v>2117</v>
      </c>
      <c r="CR115">
        <v>34.159999999999997</v>
      </c>
      <c r="CS115">
        <v>16.64</v>
      </c>
      <c r="CT115">
        <v>17.649999999999999</v>
      </c>
      <c r="CU115">
        <v>50.95</v>
      </c>
      <c r="CV115">
        <v>50.32</v>
      </c>
      <c r="CW115">
        <v>58.84</v>
      </c>
      <c r="CX115">
        <v>56.64</v>
      </c>
      <c r="CY115">
        <v>54.55</v>
      </c>
      <c r="CZ115">
        <v>53.87</v>
      </c>
    </row>
    <row r="116" spans="1:104">
      <c r="A116" t="s">
        <v>545</v>
      </c>
      <c r="B116" t="s">
        <v>546</v>
      </c>
      <c r="C116" t="s">
        <v>68</v>
      </c>
      <c r="D116" t="s">
        <v>544</v>
      </c>
      <c r="E116">
        <v>35</v>
      </c>
      <c r="F116">
        <v>20142015</v>
      </c>
      <c r="G116">
        <v>19</v>
      </c>
      <c r="H116">
        <v>0.92500000000000004</v>
      </c>
      <c r="I116">
        <v>0.92500000000000004</v>
      </c>
      <c r="J116">
        <v>8</v>
      </c>
      <c r="K116">
        <v>12</v>
      </c>
      <c r="L116">
        <v>20</v>
      </c>
      <c r="M116">
        <v>1.08</v>
      </c>
      <c r="N116">
        <v>1.62</v>
      </c>
      <c r="O116">
        <v>2.7</v>
      </c>
      <c r="P116">
        <v>0</v>
      </c>
      <c r="Q116">
        <v>54.13</v>
      </c>
      <c r="R116">
        <v>103.59</v>
      </c>
      <c r="S116">
        <v>10</v>
      </c>
      <c r="T116">
        <v>-3.4</v>
      </c>
      <c r="U116">
        <v>12.69</v>
      </c>
      <c r="V116">
        <v>8.6300000000000008</v>
      </c>
      <c r="W116">
        <v>56.94</v>
      </c>
      <c r="X116">
        <v>48.31</v>
      </c>
      <c r="Y116">
        <v>49</v>
      </c>
      <c r="Z116">
        <v>201</v>
      </c>
      <c r="AA116">
        <v>152</v>
      </c>
      <c r="AB116">
        <v>27.16</v>
      </c>
      <c r="AC116">
        <v>20.54</v>
      </c>
      <c r="AD116">
        <v>47.69</v>
      </c>
      <c r="AE116">
        <v>76</v>
      </c>
      <c r="AF116">
        <v>6.99</v>
      </c>
      <c r="AG116">
        <v>47.14</v>
      </c>
      <c r="AH116">
        <v>63</v>
      </c>
      <c r="AI116">
        <v>413</v>
      </c>
      <c r="AJ116">
        <v>350</v>
      </c>
      <c r="AK116">
        <v>55.8</v>
      </c>
      <c r="AL116">
        <v>47.29</v>
      </c>
      <c r="AM116">
        <v>103.09</v>
      </c>
      <c r="AN116">
        <v>59.08</v>
      </c>
      <c r="AO116">
        <v>25</v>
      </c>
      <c r="AP116">
        <v>11</v>
      </c>
      <c r="AQ116">
        <v>123</v>
      </c>
      <c r="AR116">
        <v>6.31</v>
      </c>
      <c r="AS116">
        <v>53.06</v>
      </c>
      <c r="AT116">
        <v>46.75</v>
      </c>
      <c r="AU116">
        <v>36</v>
      </c>
      <c r="AV116">
        <v>312</v>
      </c>
      <c r="AW116">
        <v>276</v>
      </c>
      <c r="AX116">
        <v>42.15</v>
      </c>
      <c r="AY116">
        <v>37.29</v>
      </c>
      <c r="AZ116">
        <v>79.44</v>
      </c>
      <c r="BA116">
        <v>78.209999999999994</v>
      </c>
      <c r="BB116">
        <v>18</v>
      </c>
      <c r="BC116">
        <v>98</v>
      </c>
      <c r="BD116">
        <v>7.5</v>
      </c>
      <c r="BE116">
        <v>53.98</v>
      </c>
      <c r="BF116">
        <v>46.48</v>
      </c>
      <c r="BG116">
        <v>36</v>
      </c>
      <c r="BH116">
        <v>32.97</v>
      </c>
      <c r="BI116">
        <v>28.1</v>
      </c>
      <c r="BJ116">
        <v>244</v>
      </c>
      <c r="BK116">
        <v>208</v>
      </c>
      <c r="BL116">
        <v>80</v>
      </c>
      <c r="BM116">
        <v>21.39</v>
      </c>
      <c r="BN116">
        <v>43.48</v>
      </c>
      <c r="BO116">
        <v>3.24</v>
      </c>
      <c r="BP116">
        <v>1.76</v>
      </c>
      <c r="BQ116">
        <v>24</v>
      </c>
      <c r="BR116">
        <v>13</v>
      </c>
      <c r="BS116">
        <v>11</v>
      </c>
      <c r="BT116">
        <v>64.86</v>
      </c>
      <c r="BU116">
        <v>8.16</v>
      </c>
      <c r="BV116">
        <v>9.84</v>
      </c>
      <c r="BW116">
        <v>7.69</v>
      </c>
      <c r="BX116">
        <v>93.75</v>
      </c>
      <c r="BY116">
        <v>43.24</v>
      </c>
      <c r="BZ116">
        <v>16</v>
      </c>
      <c r="CA116">
        <v>21</v>
      </c>
      <c r="CB116">
        <v>44.32</v>
      </c>
      <c r="CC116">
        <v>117</v>
      </c>
      <c r="CD116">
        <v>151</v>
      </c>
      <c r="CE116">
        <v>147</v>
      </c>
      <c r="CF116">
        <v>92</v>
      </c>
      <c r="CG116">
        <v>51</v>
      </c>
      <c r="CH116">
        <v>7</v>
      </c>
      <c r="CI116">
        <v>5</v>
      </c>
      <c r="CJ116">
        <v>72</v>
      </c>
      <c r="CK116">
        <v>4</v>
      </c>
      <c r="CL116">
        <v>17</v>
      </c>
      <c r="CM116">
        <v>7</v>
      </c>
      <c r="CN116">
        <v>7</v>
      </c>
      <c r="CO116">
        <v>0</v>
      </c>
      <c r="CP116">
        <v>444.09</v>
      </c>
      <c r="CQ116">
        <v>1196.33</v>
      </c>
      <c r="CR116">
        <v>27.07</v>
      </c>
      <c r="CS116">
        <v>17.690000000000001</v>
      </c>
      <c r="CT116">
        <v>17.27</v>
      </c>
      <c r="CU116">
        <v>48.67</v>
      </c>
      <c r="CV116">
        <v>48.81</v>
      </c>
      <c r="CW116">
        <v>51.58</v>
      </c>
      <c r="CX116">
        <v>54.41</v>
      </c>
      <c r="CY116">
        <v>52.68</v>
      </c>
      <c r="CZ116">
        <v>55.24</v>
      </c>
    </row>
    <row r="117" spans="1:104">
      <c r="A117" t="s">
        <v>93</v>
      </c>
      <c r="B117" t="s">
        <v>94</v>
      </c>
      <c r="C117" t="s">
        <v>87</v>
      </c>
      <c r="D117" t="s">
        <v>81</v>
      </c>
      <c r="E117">
        <v>63</v>
      </c>
      <c r="F117">
        <v>20142015</v>
      </c>
      <c r="G117">
        <v>36</v>
      </c>
      <c r="H117">
        <v>10</v>
      </c>
      <c r="I117">
        <v>7.5</v>
      </c>
      <c r="J117">
        <v>13</v>
      </c>
      <c r="K117">
        <v>18</v>
      </c>
      <c r="L117">
        <v>31</v>
      </c>
      <c r="M117">
        <v>0.84</v>
      </c>
      <c r="N117">
        <v>1.17</v>
      </c>
      <c r="O117">
        <v>2.0099999999999998</v>
      </c>
      <c r="P117">
        <v>12</v>
      </c>
      <c r="Q117">
        <v>59.63</v>
      </c>
      <c r="R117">
        <v>99.67</v>
      </c>
      <c r="S117">
        <v>11.82</v>
      </c>
      <c r="T117">
        <v>4.7699999999999996</v>
      </c>
      <c r="U117">
        <v>14.67</v>
      </c>
      <c r="V117">
        <v>6.16</v>
      </c>
      <c r="W117">
        <v>58.16</v>
      </c>
      <c r="X117">
        <v>52</v>
      </c>
      <c r="Y117">
        <v>133</v>
      </c>
      <c r="Z117">
        <v>474</v>
      </c>
      <c r="AA117">
        <v>341</v>
      </c>
      <c r="AB117">
        <v>30.77</v>
      </c>
      <c r="AC117">
        <v>22.13</v>
      </c>
      <c r="AD117">
        <v>52.9</v>
      </c>
      <c r="AE117">
        <v>122</v>
      </c>
      <c r="AF117">
        <v>8.32</v>
      </c>
      <c r="AG117">
        <v>51.32</v>
      </c>
      <c r="AH117">
        <v>306</v>
      </c>
      <c r="AI117">
        <v>947</v>
      </c>
      <c r="AJ117">
        <v>641</v>
      </c>
      <c r="AK117">
        <v>61.47</v>
      </c>
      <c r="AL117">
        <v>41.61</v>
      </c>
      <c r="AM117">
        <v>103.07</v>
      </c>
      <c r="AN117">
        <v>51.64</v>
      </c>
      <c r="AO117">
        <v>43</v>
      </c>
      <c r="AP117">
        <v>24</v>
      </c>
      <c r="AQ117">
        <v>192</v>
      </c>
      <c r="AR117">
        <v>6.7</v>
      </c>
      <c r="AS117">
        <v>56.74</v>
      </c>
      <c r="AT117">
        <v>50.04</v>
      </c>
      <c r="AU117">
        <v>162</v>
      </c>
      <c r="AV117">
        <v>682</v>
      </c>
      <c r="AW117">
        <v>520</v>
      </c>
      <c r="AX117">
        <v>44.27</v>
      </c>
      <c r="AY117">
        <v>33.75</v>
      </c>
      <c r="AZ117">
        <v>78.02</v>
      </c>
      <c r="BA117">
        <v>71.7</v>
      </c>
      <c r="BB117">
        <v>39</v>
      </c>
      <c r="BC117">
        <v>149</v>
      </c>
      <c r="BD117">
        <v>7.51</v>
      </c>
      <c r="BE117">
        <v>56.53</v>
      </c>
      <c r="BF117">
        <v>49.02</v>
      </c>
      <c r="BG117">
        <v>113</v>
      </c>
      <c r="BH117">
        <v>31.74</v>
      </c>
      <c r="BI117">
        <v>24.41</v>
      </c>
      <c r="BJ117">
        <v>489</v>
      </c>
      <c r="BK117">
        <v>376</v>
      </c>
      <c r="BL117">
        <v>110</v>
      </c>
      <c r="BM117">
        <v>6.38</v>
      </c>
      <c r="BN117">
        <v>49.18</v>
      </c>
      <c r="BO117">
        <v>2.6</v>
      </c>
      <c r="BP117">
        <v>2.08</v>
      </c>
      <c r="BQ117">
        <v>40</v>
      </c>
      <c r="BR117">
        <v>32</v>
      </c>
      <c r="BS117">
        <v>8</v>
      </c>
      <c r="BT117">
        <v>55.56</v>
      </c>
      <c r="BU117">
        <v>8.7200000000000006</v>
      </c>
      <c r="BV117">
        <v>8.18</v>
      </c>
      <c r="BW117">
        <v>5.87</v>
      </c>
      <c r="BX117">
        <v>91.49</v>
      </c>
      <c r="BY117">
        <v>52.59</v>
      </c>
      <c r="BZ117">
        <v>426</v>
      </c>
      <c r="CA117">
        <v>384</v>
      </c>
      <c r="CB117">
        <v>59.04</v>
      </c>
      <c r="CC117">
        <v>333</v>
      </c>
      <c r="CD117">
        <v>332</v>
      </c>
      <c r="CE117">
        <v>231</v>
      </c>
      <c r="CF117">
        <v>51</v>
      </c>
      <c r="CG117">
        <v>68</v>
      </c>
      <c r="CH117">
        <v>13</v>
      </c>
      <c r="CI117">
        <v>5</v>
      </c>
      <c r="CJ117">
        <v>97</v>
      </c>
      <c r="CK117">
        <v>21</v>
      </c>
      <c r="CL117">
        <v>52</v>
      </c>
      <c r="CM117">
        <v>2</v>
      </c>
      <c r="CN117">
        <v>14</v>
      </c>
      <c r="CO117">
        <v>0.78</v>
      </c>
      <c r="CP117">
        <v>924.39</v>
      </c>
      <c r="CQ117">
        <v>2030.31</v>
      </c>
      <c r="CR117">
        <v>31.29</v>
      </c>
      <c r="CS117">
        <v>18.38</v>
      </c>
      <c r="CT117">
        <v>17.89</v>
      </c>
      <c r="CU117">
        <v>54</v>
      </c>
      <c r="CV117">
        <v>49.77</v>
      </c>
      <c r="CW117">
        <v>54.01</v>
      </c>
      <c r="CX117">
        <v>46.01</v>
      </c>
      <c r="CY117">
        <v>54.77</v>
      </c>
      <c r="CZ117">
        <v>55.28</v>
      </c>
    </row>
    <row r="118" spans="1:104">
      <c r="A118" t="s">
        <v>303</v>
      </c>
      <c r="B118" t="s">
        <v>304</v>
      </c>
      <c r="C118" t="s">
        <v>62</v>
      </c>
      <c r="D118" t="s">
        <v>105</v>
      </c>
      <c r="E118">
        <v>65</v>
      </c>
      <c r="F118">
        <v>20142015</v>
      </c>
      <c r="G118">
        <v>23</v>
      </c>
      <c r="H118">
        <v>1</v>
      </c>
      <c r="I118">
        <v>1.9670000000000001</v>
      </c>
      <c r="J118">
        <v>0</v>
      </c>
      <c r="K118">
        <v>10</v>
      </c>
      <c r="L118">
        <v>10</v>
      </c>
      <c r="M118">
        <v>0</v>
      </c>
      <c r="N118">
        <v>0.56000000000000005</v>
      </c>
      <c r="O118">
        <v>0.56000000000000005</v>
      </c>
      <c r="P118">
        <v>-1</v>
      </c>
      <c r="Q118">
        <v>53.45</v>
      </c>
      <c r="R118">
        <v>98.09</v>
      </c>
      <c r="S118">
        <v>0</v>
      </c>
      <c r="T118">
        <v>2.85</v>
      </c>
      <c r="U118">
        <v>16.43</v>
      </c>
      <c r="V118">
        <v>-0.49</v>
      </c>
      <c r="W118">
        <v>52.42</v>
      </c>
      <c r="X118">
        <v>52.91</v>
      </c>
      <c r="Y118">
        <v>50</v>
      </c>
      <c r="Z118">
        <v>541</v>
      </c>
      <c r="AA118">
        <v>491</v>
      </c>
      <c r="AB118">
        <v>30.4</v>
      </c>
      <c r="AC118">
        <v>27.59</v>
      </c>
      <c r="AD118">
        <v>58</v>
      </c>
      <c r="AE118">
        <v>56</v>
      </c>
      <c r="AF118">
        <v>1.1299999999999999</v>
      </c>
      <c r="AG118">
        <v>52.31</v>
      </c>
      <c r="AH118">
        <v>139</v>
      </c>
      <c r="AI118">
        <v>1078</v>
      </c>
      <c r="AJ118">
        <v>939</v>
      </c>
      <c r="AK118">
        <v>60.58</v>
      </c>
      <c r="AL118">
        <v>52.77</v>
      </c>
      <c r="AM118">
        <v>113.35</v>
      </c>
      <c r="AN118">
        <v>51.58</v>
      </c>
      <c r="AO118">
        <v>71</v>
      </c>
      <c r="AP118">
        <v>100</v>
      </c>
      <c r="AQ118">
        <v>196</v>
      </c>
      <c r="AR118">
        <v>1.04</v>
      </c>
      <c r="AS118">
        <v>54.7</v>
      </c>
      <c r="AT118">
        <v>53.66</v>
      </c>
      <c r="AU118">
        <v>134</v>
      </c>
      <c r="AV118">
        <v>780</v>
      </c>
      <c r="AW118">
        <v>646</v>
      </c>
      <c r="AX118">
        <v>43.83</v>
      </c>
      <c r="AY118">
        <v>36.299999999999997</v>
      </c>
      <c r="AZ118">
        <v>80.14</v>
      </c>
      <c r="BA118">
        <v>71.28</v>
      </c>
      <c r="BB118">
        <v>42</v>
      </c>
      <c r="BC118">
        <v>125</v>
      </c>
      <c r="BD118">
        <v>1.95</v>
      </c>
      <c r="BE118">
        <v>55.38</v>
      </c>
      <c r="BF118">
        <v>53.43</v>
      </c>
      <c r="BG118">
        <v>108</v>
      </c>
      <c r="BH118">
        <v>31.25</v>
      </c>
      <c r="BI118">
        <v>25.18</v>
      </c>
      <c r="BJ118">
        <v>556</v>
      </c>
      <c r="BK118">
        <v>448</v>
      </c>
      <c r="BL118">
        <v>83</v>
      </c>
      <c r="BM118">
        <v>-1.22</v>
      </c>
      <c r="BN118">
        <v>50.59</v>
      </c>
      <c r="BO118">
        <v>2.19</v>
      </c>
      <c r="BP118">
        <v>2.25</v>
      </c>
      <c r="BQ118">
        <v>39</v>
      </c>
      <c r="BR118">
        <v>40</v>
      </c>
      <c r="BS118">
        <v>-1</v>
      </c>
      <c r="BT118">
        <v>49.37</v>
      </c>
      <c r="BU118">
        <v>0</v>
      </c>
      <c r="BV118">
        <v>7.01</v>
      </c>
      <c r="BW118">
        <v>5</v>
      </c>
      <c r="BX118">
        <v>91.07</v>
      </c>
      <c r="BY118">
        <v>40</v>
      </c>
      <c r="BZ118">
        <v>0</v>
      </c>
      <c r="CA118">
        <v>0</v>
      </c>
      <c r="CB118">
        <v>54.55</v>
      </c>
      <c r="CC118">
        <v>360</v>
      </c>
      <c r="CD118">
        <v>390</v>
      </c>
      <c r="CE118">
        <v>300</v>
      </c>
      <c r="CF118">
        <v>117</v>
      </c>
      <c r="CG118">
        <v>101</v>
      </c>
      <c r="CH118">
        <v>5</v>
      </c>
      <c r="CI118">
        <v>5</v>
      </c>
      <c r="CJ118">
        <v>83</v>
      </c>
      <c r="CK118">
        <v>39</v>
      </c>
      <c r="CL118">
        <v>16</v>
      </c>
      <c r="CM118">
        <v>9</v>
      </c>
      <c r="CN118">
        <v>8</v>
      </c>
      <c r="CO118">
        <v>-0.06</v>
      </c>
      <c r="CP118">
        <v>1067.67</v>
      </c>
      <c r="CQ118">
        <v>2112.1999999999998</v>
      </c>
      <c r="CR118">
        <v>33.58</v>
      </c>
      <c r="CS118">
        <v>16.82</v>
      </c>
      <c r="CT118">
        <v>17.45</v>
      </c>
      <c r="CU118">
        <v>51.74</v>
      </c>
      <c r="CV118">
        <v>50.27</v>
      </c>
      <c r="CW118">
        <v>58.82</v>
      </c>
      <c r="CX118">
        <v>54.86</v>
      </c>
      <c r="CY118">
        <v>54.25</v>
      </c>
      <c r="CZ118">
        <v>53.67</v>
      </c>
    </row>
    <row r="119" spans="1:104">
      <c r="A119" t="s">
        <v>261</v>
      </c>
      <c r="B119" t="s">
        <v>262</v>
      </c>
      <c r="C119" t="s">
        <v>62</v>
      </c>
      <c r="D119" t="s">
        <v>81</v>
      </c>
      <c r="E119">
        <v>80</v>
      </c>
      <c r="F119">
        <v>20142015</v>
      </c>
      <c r="G119">
        <v>24</v>
      </c>
      <c r="H119">
        <v>2.125</v>
      </c>
      <c r="I119">
        <v>2.1880000000000002</v>
      </c>
      <c r="J119">
        <v>2</v>
      </c>
      <c r="K119">
        <v>19</v>
      </c>
      <c r="L119">
        <v>21</v>
      </c>
      <c r="M119">
        <v>0.09</v>
      </c>
      <c r="N119">
        <v>0.89</v>
      </c>
      <c r="O119">
        <v>0.99</v>
      </c>
      <c r="P119">
        <v>-6</v>
      </c>
      <c r="Q119">
        <v>53.8</v>
      </c>
      <c r="R119">
        <v>100.96</v>
      </c>
      <c r="S119">
        <v>2.86</v>
      </c>
      <c r="T119">
        <v>-4.47</v>
      </c>
      <c r="U119">
        <v>15.98</v>
      </c>
      <c r="V119">
        <v>2.82</v>
      </c>
      <c r="W119">
        <v>55.6</v>
      </c>
      <c r="X119">
        <v>52.78</v>
      </c>
      <c r="Y119">
        <v>110</v>
      </c>
      <c r="Z119">
        <v>546</v>
      </c>
      <c r="AA119">
        <v>436</v>
      </c>
      <c r="AB119">
        <v>25.63</v>
      </c>
      <c r="AC119">
        <v>20.46</v>
      </c>
      <c r="AD119">
        <v>46.09</v>
      </c>
      <c r="AE119">
        <v>41</v>
      </c>
      <c r="AF119">
        <v>0.34</v>
      </c>
      <c r="AG119">
        <v>53.46</v>
      </c>
      <c r="AH119">
        <v>159</v>
      </c>
      <c r="AI119">
        <v>1125</v>
      </c>
      <c r="AJ119">
        <v>966</v>
      </c>
      <c r="AK119">
        <v>52.81</v>
      </c>
      <c r="AL119">
        <v>45.34</v>
      </c>
      <c r="AM119">
        <v>98.15</v>
      </c>
      <c r="AN119">
        <v>53.78</v>
      </c>
      <c r="AO119">
        <v>45</v>
      </c>
      <c r="AP119">
        <v>54</v>
      </c>
      <c r="AQ119">
        <v>159</v>
      </c>
      <c r="AR119">
        <v>1.1100000000000001</v>
      </c>
      <c r="AS119">
        <v>52.89</v>
      </c>
      <c r="AT119">
        <v>51.78</v>
      </c>
      <c r="AU119">
        <v>91</v>
      </c>
      <c r="AV119">
        <v>833</v>
      </c>
      <c r="AW119">
        <v>742</v>
      </c>
      <c r="AX119">
        <v>39.1</v>
      </c>
      <c r="AY119">
        <v>34.83</v>
      </c>
      <c r="AZ119">
        <v>73.930000000000007</v>
      </c>
      <c r="BA119">
        <v>72.63</v>
      </c>
      <c r="BB119">
        <v>44</v>
      </c>
      <c r="BC119">
        <v>114</v>
      </c>
      <c r="BD119">
        <v>1.26</v>
      </c>
      <c r="BE119">
        <v>52.38</v>
      </c>
      <c r="BF119">
        <v>51.13</v>
      </c>
      <c r="BG119">
        <v>55</v>
      </c>
      <c r="BH119">
        <v>28.4</v>
      </c>
      <c r="BI119">
        <v>25.82</v>
      </c>
      <c r="BJ119">
        <v>605</v>
      </c>
      <c r="BK119">
        <v>550</v>
      </c>
      <c r="BL119">
        <v>70</v>
      </c>
      <c r="BM119">
        <v>5.32</v>
      </c>
      <c r="BN119">
        <v>50</v>
      </c>
      <c r="BO119">
        <v>2.44</v>
      </c>
      <c r="BP119">
        <v>1.97</v>
      </c>
      <c r="BQ119">
        <v>52</v>
      </c>
      <c r="BR119">
        <v>42</v>
      </c>
      <c r="BS119">
        <v>10</v>
      </c>
      <c r="BT119">
        <v>55.32</v>
      </c>
      <c r="BU119">
        <v>1.75</v>
      </c>
      <c r="BV119">
        <v>8.6</v>
      </c>
      <c r="BW119">
        <v>6.24</v>
      </c>
      <c r="BX119">
        <v>92.36</v>
      </c>
      <c r="BY119">
        <v>40</v>
      </c>
      <c r="BZ119">
        <v>0</v>
      </c>
      <c r="CA119">
        <v>0</v>
      </c>
      <c r="CB119">
        <v>52.27</v>
      </c>
      <c r="CC119">
        <v>438</v>
      </c>
      <c r="CD119">
        <v>486</v>
      </c>
      <c r="CE119">
        <v>400</v>
      </c>
      <c r="CF119">
        <v>58</v>
      </c>
      <c r="CG119">
        <v>96</v>
      </c>
      <c r="CH119">
        <v>5</v>
      </c>
      <c r="CI119">
        <v>14</v>
      </c>
      <c r="CJ119">
        <v>68</v>
      </c>
      <c r="CK119">
        <v>36</v>
      </c>
      <c r="CL119">
        <v>12</v>
      </c>
      <c r="CM119">
        <v>14</v>
      </c>
      <c r="CN119">
        <v>8</v>
      </c>
      <c r="CO119">
        <v>-0.28000000000000003</v>
      </c>
      <c r="CP119">
        <v>1278.28</v>
      </c>
      <c r="CQ119">
        <v>2453.92</v>
      </c>
      <c r="CR119">
        <v>34.25</v>
      </c>
      <c r="CS119">
        <v>16.86</v>
      </c>
      <c r="CT119">
        <v>17.52</v>
      </c>
      <c r="CU119">
        <v>52.96</v>
      </c>
      <c r="CV119">
        <v>49.99</v>
      </c>
      <c r="CW119">
        <v>52.53</v>
      </c>
      <c r="CX119">
        <v>46.67</v>
      </c>
      <c r="CY119">
        <v>54.79</v>
      </c>
      <c r="CZ119">
        <v>54.82</v>
      </c>
    </row>
    <row r="120" spans="1:104">
      <c r="A120" t="s">
        <v>1084</v>
      </c>
      <c r="B120" t="s">
        <v>1085</v>
      </c>
      <c r="C120" t="s">
        <v>87</v>
      </c>
      <c r="D120" t="s">
        <v>282</v>
      </c>
      <c r="E120">
        <v>33</v>
      </c>
      <c r="F120">
        <v>20142015</v>
      </c>
      <c r="G120">
        <v>19</v>
      </c>
      <c r="H120">
        <v>0.92500000000000004</v>
      </c>
      <c r="I120">
        <v>0.92500000000000004</v>
      </c>
      <c r="J120">
        <v>2</v>
      </c>
      <c r="K120">
        <v>2</v>
      </c>
      <c r="L120">
        <v>4</v>
      </c>
      <c r="M120">
        <v>0.31</v>
      </c>
      <c r="N120">
        <v>0.31</v>
      </c>
      <c r="O120">
        <v>0.61</v>
      </c>
      <c r="P120">
        <v>-3</v>
      </c>
      <c r="Q120">
        <v>44.19</v>
      </c>
      <c r="R120">
        <v>96.9</v>
      </c>
      <c r="S120">
        <v>6.45</v>
      </c>
      <c r="T120">
        <v>-14.04</v>
      </c>
      <c r="U120">
        <v>11.87</v>
      </c>
      <c r="V120">
        <v>-2.91</v>
      </c>
      <c r="W120">
        <v>44.52</v>
      </c>
      <c r="X120">
        <v>47.43</v>
      </c>
      <c r="Y120">
        <v>-32</v>
      </c>
      <c r="Z120">
        <v>130</v>
      </c>
      <c r="AA120">
        <v>162</v>
      </c>
      <c r="AB120">
        <v>19.91</v>
      </c>
      <c r="AC120">
        <v>24.81</v>
      </c>
      <c r="AD120">
        <v>44.72</v>
      </c>
      <c r="AE120">
        <v>31</v>
      </c>
      <c r="AF120">
        <v>-5.58</v>
      </c>
      <c r="AG120">
        <v>49.77</v>
      </c>
      <c r="AH120">
        <v>-76</v>
      </c>
      <c r="AI120">
        <v>289</v>
      </c>
      <c r="AJ120">
        <v>365</v>
      </c>
      <c r="AK120">
        <v>44.26</v>
      </c>
      <c r="AL120">
        <v>55.9</v>
      </c>
      <c r="AM120">
        <v>100.16</v>
      </c>
      <c r="AN120">
        <v>59.17</v>
      </c>
      <c r="AO120">
        <v>16</v>
      </c>
      <c r="AP120">
        <v>15</v>
      </c>
      <c r="AQ120">
        <v>57</v>
      </c>
      <c r="AR120">
        <v>-3.93</v>
      </c>
      <c r="AS120">
        <v>46.32</v>
      </c>
      <c r="AT120">
        <v>50.24</v>
      </c>
      <c r="AU120">
        <v>-35</v>
      </c>
      <c r="AV120">
        <v>220</v>
      </c>
      <c r="AW120">
        <v>255</v>
      </c>
      <c r="AX120">
        <v>33.69</v>
      </c>
      <c r="AY120">
        <v>39.049999999999997</v>
      </c>
      <c r="AZ120">
        <v>72.75</v>
      </c>
      <c r="BA120">
        <v>77.73</v>
      </c>
      <c r="BB120">
        <v>10</v>
      </c>
      <c r="BC120">
        <v>41</v>
      </c>
      <c r="BD120">
        <v>-1.28</v>
      </c>
      <c r="BE120">
        <v>48.72</v>
      </c>
      <c r="BF120">
        <v>50</v>
      </c>
      <c r="BG120">
        <v>-9</v>
      </c>
      <c r="BH120">
        <v>26.19</v>
      </c>
      <c r="BI120">
        <v>27.57</v>
      </c>
      <c r="BJ120">
        <v>171</v>
      </c>
      <c r="BK120">
        <v>180</v>
      </c>
      <c r="BL120">
        <v>31</v>
      </c>
      <c r="BM120">
        <v>-20.43</v>
      </c>
      <c r="BN120">
        <v>56.79</v>
      </c>
      <c r="BO120">
        <v>1.23</v>
      </c>
      <c r="BP120">
        <v>2.14</v>
      </c>
      <c r="BQ120">
        <v>8</v>
      </c>
      <c r="BR120">
        <v>14</v>
      </c>
      <c r="BS120">
        <v>-6</v>
      </c>
      <c r="BT120">
        <v>36.36</v>
      </c>
      <c r="BU120">
        <v>4.88</v>
      </c>
      <c r="BV120">
        <v>4.68</v>
      </c>
      <c r="BW120">
        <v>3.64</v>
      </c>
      <c r="BX120">
        <v>92.22</v>
      </c>
      <c r="BY120">
        <v>39.57</v>
      </c>
      <c r="BZ120">
        <v>55</v>
      </c>
      <c r="CA120">
        <v>84</v>
      </c>
      <c r="CB120">
        <v>36.020000000000003</v>
      </c>
      <c r="CC120">
        <v>76</v>
      </c>
      <c r="CD120">
        <v>119</v>
      </c>
      <c r="CE120">
        <v>135</v>
      </c>
      <c r="CF120">
        <v>68</v>
      </c>
      <c r="CG120">
        <v>35</v>
      </c>
      <c r="CH120">
        <v>1</v>
      </c>
      <c r="CI120">
        <v>1</v>
      </c>
      <c r="CJ120">
        <v>29</v>
      </c>
      <c r="CK120">
        <v>10</v>
      </c>
      <c r="CL120">
        <v>3</v>
      </c>
      <c r="CM120">
        <v>4</v>
      </c>
      <c r="CN120">
        <v>1</v>
      </c>
      <c r="CO120">
        <v>-0.46</v>
      </c>
      <c r="CP120">
        <v>391.77</v>
      </c>
      <c r="CQ120">
        <v>1215.76</v>
      </c>
      <c r="CR120">
        <v>24.37</v>
      </c>
      <c r="CS120">
        <v>17.399999999999999</v>
      </c>
      <c r="CT120">
        <v>17.05</v>
      </c>
      <c r="CU120">
        <v>46.97</v>
      </c>
      <c r="CV120">
        <v>50.13</v>
      </c>
      <c r="CW120">
        <v>51.42</v>
      </c>
      <c r="CX120">
        <v>58.06</v>
      </c>
      <c r="CY120">
        <v>53.58</v>
      </c>
      <c r="CZ120">
        <v>53.31</v>
      </c>
    </row>
    <row r="121" spans="1:104">
      <c r="A121" t="s">
        <v>1008</v>
      </c>
      <c r="B121" t="s">
        <v>1009</v>
      </c>
      <c r="C121" t="s">
        <v>62</v>
      </c>
      <c r="D121" t="s">
        <v>230</v>
      </c>
      <c r="E121">
        <v>64</v>
      </c>
      <c r="F121">
        <v>20142015</v>
      </c>
      <c r="G121">
        <v>24</v>
      </c>
      <c r="H121">
        <v>1.3</v>
      </c>
      <c r="I121">
        <v>1.3</v>
      </c>
      <c r="J121">
        <v>8</v>
      </c>
      <c r="K121">
        <v>14</v>
      </c>
      <c r="L121">
        <v>22</v>
      </c>
      <c r="M121">
        <v>0.44</v>
      </c>
      <c r="N121">
        <v>0.77</v>
      </c>
      <c r="O121">
        <v>1.2</v>
      </c>
      <c r="P121">
        <v>-6</v>
      </c>
      <c r="Q121">
        <v>48.89</v>
      </c>
      <c r="R121">
        <v>100.43</v>
      </c>
      <c r="S121">
        <v>8.51</v>
      </c>
      <c r="T121">
        <v>-0.96</v>
      </c>
      <c r="U121">
        <v>17.13</v>
      </c>
      <c r="V121">
        <v>-3.38</v>
      </c>
      <c r="W121">
        <v>47.5</v>
      </c>
      <c r="X121">
        <v>50.87</v>
      </c>
      <c r="Y121">
        <v>-51</v>
      </c>
      <c r="Z121">
        <v>484</v>
      </c>
      <c r="AA121">
        <v>535</v>
      </c>
      <c r="AB121">
        <v>26.49</v>
      </c>
      <c r="AC121">
        <v>29.29</v>
      </c>
      <c r="AD121">
        <v>55.78</v>
      </c>
      <c r="AE121">
        <v>49</v>
      </c>
      <c r="AF121">
        <v>-0.45</v>
      </c>
      <c r="AG121">
        <v>49.33</v>
      </c>
      <c r="AH121">
        <v>-47</v>
      </c>
      <c r="AI121">
        <v>1033</v>
      </c>
      <c r="AJ121">
        <v>1080</v>
      </c>
      <c r="AK121">
        <v>56.55</v>
      </c>
      <c r="AL121">
        <v>59.12</v>
      </c>
      <c r="AM121">
        <v>115.67</v>
      </c>
      <c r="AN121">
        <v>51.5</v>
      </c>
      <c r="AO121">
        <v>44</v>
      </c>
      <c r="AP121">
        <v>104</v>
      </c>
      <c r="AQ121">
        <v>172</v>
      </c>
      <c r="AR121">
        <v>0.54</v>
      </c>
      <c r="AS121">
        <v>49.14</v>
      </c>
      <c r="AT121">
        <v>48.6</v>
      </c>
      <c r="AU121">
        <v>-26</v>
      </c>
      <c r="AV121">
        <v>744</v>
      </c>
      <c r="AW121">
        <v>770</v>
      </c>
      <c r="AX121">
        <v>40.729999999999997</v>
      </c>
      <c r="AY121">
        <v>42.15</v>
      </c>
      <c r="AZ121">
        <v>82.88</v>
      </c>
      <c r="BA121">
        <v>71.510000000000005</v>
      </c>
      <c r="BB121">
        <v>34</v>
      </c>
      <c r="BC121">
        <v>128</v>
      </c>
      <c r="BD121">
        <v>0.84</v>
      </c>
      <c r="BE121">
        <v>48.58</v>
      </c>
      <c r="BF121">
        <v>47.75</v>
      </c>
      <c r="BG121">
        <v>-31</v>
      </c>
      <c r="BH121">
        <v>29.12</v>
      </c>
      <c r="BI121">
        <v>30.82</v>
      </c>
      <c r="BJ121">
        <v>532</v>
      </c>
      <c r="BK121">
        <v>563</v>
      </c>
      <c r="BL121">
        <v>94</v>
      </c>
      <c r="BM121">
        <v>2.42</v>
      </c>
      <c r="BN121">
        <v>47.58</v>
      </c>
      <c r="BO121">
        <v>2.2999999999999998</v>
      </c>
      <c r="BP121">
        <v>2.2999999999999998</v>
      </c>
      <c r="BQ121">
        <v>42</v>
      </c>
      <c r="BR121">
        <v>42</v>
      </c>
      <c r="BS121">
        <v>0</v>
      </c>
      <c r="BT121">
        <v>50</v>
      </c>
      <c r="BU121">
        <v>6.25</v>
      </c>
      <c r="BV121">
        <v>7.89</v>
      </c>
      <c r="BW121">
        <v>5.65</v>
      </c>
      <c r="BX121">
        <v>92.54</v>
      </c>
      <c r="BY121">
        <v>40</v>
      </c>
      <c r="BZ121">
        <v>0</v>
      </c>
      <c r="CA121">
        <v>0</v>
      </c>
      <c r="CB121">
        <v>50.38</v>
      </c>
      <c r="CC121">
        <v>335</v>
      </c>
      <c r="CD121">
        <v>330</v>
      </c>
      <c r="CE121">
        <v>330</v>
      </c>
      <c r="CF121">
        <v>126</v>
      </c>
      <c r="CG121">
        <v>96</v>
      </c>
      <c r="CH121">
        <v>8</v>
      </c>
      <c r="CI121">
        <v>6</v>
      </c>
      <c r="CJ121">
        <v>86</v>
      </c>
      <c r="CK121">
        <v>30</v>
      </c>
      <c r="CL121">
        <v>12</v>
      </c>
      <c r="CM121">
        <v>11</v>
      </c>
      <c r="CN121">
        <v>5</v>
      </c>
      <c r="CO121">
        <v>-0.33</v>
      </c>
      <c r="CP121">
        <v>1096.06</v>
      </c>
      <c r="CQ121">
        <v>1969.23</v>
      </c>
      <c r="CR121">
        <v>35.76</v>
      </c>
      <c r="CS121">
        <v>16.61</v>
      </c>
      <c r="CT121">
        <v>17.45</v>
      </c>
      <c r="CU121">
        <v>48.97</v>
      </c>
      <c r="CV121">
        <v>49.97</v>
      </c>
      <c r="CW121">
        <v>53.63</v>
      </c>
      <c r="CX121">
        <v>55.88</v>
      </c>
      <c r="CY121">
        <v>54.41</v>
      </c>
      <c r="CZ121">
        <v>54.48</v>
      </c>
    </row>
    <row r="122" spans="1:104">
      <c r="A122" t="s">
        <v>152</v>
      </c>
      <c r="B122" t="s">
        <v>153</v>
      </c>
      <c r="C122" t="s">
        <v>62</v>
      </c>
      <c r="D122" t="s">
        <v>154</v>
      </c>
      <c r="E122">
        <v>81</v>
      </c>
      <c r="F122">
        <v>20142015</v>
      </c>
      <c r="G122">
        <v>26</v>
      </c>
      <c r="H122">
        <v>3.15</v>
      </c>
      <c r="I122">
        <v>3.4</v>
      </c>
      <c r="J122">
        <v>3</v>
      </c>
      <c r="K122">
        <v>16</v>
      </c>
      <c r="L122">
        <v>19</v>
      </c>
      <c r="M122">
        <v>0.15</v>
      </c>
      <c r="N122">
        <v>0.78</v>
      </c>
      <c r="O122">
        <v>0.92</v>
      </c>
      <c r="P122">
        <v>-14</v>
      </c>
      <c r="Q122">
        <v>54.75</v>
      </c>
      <c r="R122">
        <v>98.61</v>
      </c>
      <c r="S122">
        <v>3.75</v>
      </c>
      <c r="T122">
        <v>0.34</v>
      </c>
      <c r="U122">
        <v>15.24</v>
      </c>
      <c r="V122">
        <v>3.11</v>
      </c>
      <c r="W122">
        <v>55.37</v>
      </c>
      <c r="X122">
        <v>52.27</v>
      </c>
      <c r="Y122">
        <v>118</v>
      </c>
      <c r="Z122">
        <v>608</v>
      </c>
      <c r="AA122">
        <v>490</v>
      </c>
      <c r="AB122">
        <v>29.55</v>
      </c>
      <c r="AC122">
        <v>23.82</v>
      </c>
      <c r="AD122">
        <v>53.37</v>
      </c>
      <c r="AE122">
        <v>54</v>
      </c>
      <c r="AF122">
        <v>3.52</v>
      </c>
      <c r="AG122">
        <v>51.24</v>
      </c>
      <c r="AH122">
        <v>222</v>
      </c>
      <c r="AI122">
        <v>1279</v>
      </c>
      <c r="AJ122">
        <v>1057</v>
      </c>
      <c r="AK122">
        <v>62.17</v>
      </c>
      <c r="AL122">
        <v>51.38</v>
      </c>
      <c r="AM122">
        <v>113.55</v>
      </c>
      <c r="AN122">
        <v>48.63</v>
      </c>
      <c r="AO122">
        <v>69</v>
      </c>
      <c r="AP122">
        <v>62</v>
      </c>
      <c r="AQ122">
        <v>205</v>
      </c>
      <c r="AR122">
        <v>3.76</v>
      </c>
      <c r="AS122">
        <v>54.51</v>
      </c>
      <c r="AT122">
        <v>50.75</v>
      </c>
      <c r="AU122">
        <v>153</v>
      </c>
      <c r="AV122">
        <v>924</v>
      </c>
      <c r="AW122">
        <v>771</v>
      </c>
      <c r="AX122">
        <v>44.91</v>
      </c>
      <c r="AY122">
        <v>37.479999999999997</v>
      </c>
      <c r="AZ122">
        <v>82.39</v>
      </c>
      <c r="BA122">
        <v>67.319999999999993</v>
      </c>
      <c r="BB122">
        <v>56</v>
      </c>
      <c r="BC122">
        <v>136</v>
      </c>
      <c r="BD122">
        <v>3.16</v>
      </c>
      <c r="BE122">
        <v>52.94</v>
      </c>
      <c r="BF122">
        <v>49.77</v>
      </c>
      <c r="BG122">
        <v>69</v>
      </c>
      <c r="BH122">
        <v>30.23</v>
      </c>
      <c r="BI122">
        <v>26.88</v>
      </c>
      <c r="BJ122">
        <v>622</v>
      </c>
      <c r="BK122">
        <v>553</v>
      </c>
      <c r="BL122">
        <v>80</v>
      </c>
      <c r="BM122">
        <v>-2.56</v>
      </c>
      <c r="BN122">
        <v>50.83</v>
      </c>
      <c r="BO122">
        <v>2.04</v>
      </c>
      <c r="BP122">
        <v>2.19</v>
      </c>
      <c r="BQ122">
        <v>42</v>
      </c>
      <c r="BR122">
        <v>45</v>
      </c>
      <c r="BS122">
        <v>-3</v>
      </c>
      <c r="BT122">
        <v>48.28</v>
      </c>
      <c r="BU122">
        <v>2.21</v>
      </c>
      <c r="BV122">
        <v>6.75</v>
      </c>
      <c r="BW122">
        <v>4.55</v>
      </c>
      <c r="BX122">
        <v>91.86</v>
      </c>
      <c r="BY122">
        <v>40</v>
      </c>
      <c r="BZ122">
        <v>0</v>
      </c>
      <c r="CA122">
        <v>0</v>
      </c>
      <c r="CB122">
        <v>49.94</v>
      </c>
      <c r="CC122">
        <v>390</v>
      </c>
      <c r="CD122">
        <v>422</v>
      </c>
      <c r="CE122">
        <v>391</v>
      </c>
      <c r="CF122">
        <v>101</v>
      </c>
      <c r="CG122">
        <v>115</v>
      </c>
      <c r="CH122">
        <v>7</v>
      </c>
      <c r="CI122">
        <v>9</v>
      </c>
      <c r="CJ122">
        <v>77</v>
      </c>
      <c r="CK122">
        <v>40</v>
      </c>
      <c r="CL122">
        <v>30</v>
      </c>
      <c r="CM122">
        <v>18</v>
      </c>
      <c r="CN122">
        <v>4</v>
      </c>
      <c r="CO122">
        <v>-0.68</v>
      </c>
      <c r="CP122">
        <v>1234.3800000000001</v>
      </c>
      <c r="CQ122">
        <v>2606.15</v>
      </c>
      <c r="CR122">
        <v>32.14</v>
      </c>
      <c r="CS122">
        <v>16.05</v>
      </c>
      <c r="CT122">
        <v>17.260000000000002</v>
      </c>
      <c r="CU122">
        <v>51.23</v>
      </c>
      <c r="CV122">
        <v>49.93</v>
      </c>
      <c r="CW122">
        <v>59.21</v>
      </c>
      <c r="CX122">
        <v>56.38</v>
      </c>
      <c r="CY122">
        <v>54.05</v>
      </c>
      <c r="CZ122">
        <v>54.21</v>
      </c>
    </row>
    <row r="123" spans="1:104">
      <c r="A123" t="s">
        <v>611</v>
      </c>
      <c r="B123" t="s">
        <v>612</v>
      </c>
      <c r="C123" t="s">
        <v>68</v>
      </c>
      <c r="D123" t="s">
        <v>282</v>
      </c>
      <c r="E123">
        <v>82</v>
      </c>
      <c r="F123">
        <v>20142015</v>
      </c>
      <c r="G123">
        <v>28</v>
      </c>
      <c r="H123">
        <v>3.5</v>
      </c>
      <c r="I123">
        <v>3.5</v>
      </c>
      <c r="J123">
        <v>8</v>
      </c>
      <c r="K123">
        <v>23</v>
      </c>
      <c r="L123">
        <v>31</v>
      </c>
      <c r="M123">
        <v>0.42</v>
      </c>
      <c r="N123">
        <v>1.22</v>
      </c>
      <c r="O123">
        <v>1.64</v>
      </c>
      <c r="P123">
        <v>3</v>
      </c>
      <c r="Q123">
        <v>50.99</v>
      </c>
      <c r="R123">
        <v>104.06</v>
      </c>
      <c r="S123">
        <v>11.27</v>
      </c>
      <c r="T123">
        <v>17.559999999999999</v>
      </c>
      <c r="U123">
        <v>13.83</v>
      </c>
      <c r="V123">
        <v>3.74</v>
      </c>
      <c r="W123">
        <v>50.39</v>
      </c>
      <c r="X123">
        <v>46.65</v>
      </c>
      <c r="Y123">
        <v>8</v>
      </c>
      <c r="Z123">
        <v>521</v>
      </c>
      <c r="AA123">
        <v>513</v>
      </c>
      <c r="AB123">
        <v>27.57</v>
      </c>
      <c r="AC123">
        <v>27.15</v>
      </c>
      <c r="AD123">
        <v>54.72</v>
      </c>
      <c r="AE123">
        <v>86</v>
      </c>
      <c r="AF123">
        <v>3.56</v>
      </c>
      <c r="AG123">
        <v>47.44</v>
      </c>
      <c r="AH123">
        <v>44</v>
      </c>
      <c r="AI123">
        <v>1132</v>
      </c>
      <c r="AJ123">
        <v>1088</v>
      </c>
      <c r="AK123">
        <v>59.9</v>
      </c>
      <c r="AL123">
        <v>57.57</v>
      </c>
      <c r="AM123">
        <v>117.47</v>
      </c>
      <c r="AN123">
        <v>49.29</v>
      </c>
      <c r="AO123">
        <v>41</v>
      </c>
      <c r="AP123">
        <v>45</v>
      </c>
      <c r="AQ123">
        <v>138</v>
      </c>
      <c r="AR123">
        <v>2.41</v>
      </c>
      <c r="AS123">
        <v>50.55</v>
      </c>
      <c r="AT123">
        <v>48.14</v>
      </c>
      <c r="AU123">
        <v>17</v>
      </c>
      <c r="AV123">
        <v>786</v>
      </c>
      <c r="AW123">
        <v>769</v>
      </c>
      <c r="AX123">
        <v>41.59</v>
      </c>
      <c r="AY123">
        <v>40.69</v>
      </c>
      <c r="AZ123">
        <v>82.29</v>
      </c>
      <c r="BA123">
        <v>70.989999999999995</v>
      </c>
      <c r="BB123">
        <v>26</v>
      </c>
      <c r="BC123">
        <v>97</v>
      </c>
      <c r="BD123">
        <v>0.9</v>
      </c>
      <c r="BE123">
        <v>49.47</v>
      </c>
      <c r="BF123">
        <v>48.57</v>
      </c>
      <c r="BG123">
        <v>-12</v>
      </c>
      <c r="BH123">
        <v>29.53</v>
      </c>
      <c r="BI123">
        <v>30.16</v>
      </c>
      <c r="BJ123">
        <v>558</v>
      </c>
      <c r="BK123">
        <v>570</v>
      </c>
      <c r="BL123">
        <v>71</v>
      </c>
      <c r="BM123">
        <v>12.82</v>
      </c>
      <c r="BN123">
        <v>50.27</v>
      </c>
      <c r="BO123">
        <v>2.8</v>
      </c>
      <c r="BP123">
        <v>1.64</v>
      </c>
      <c r="BQ123">
        <v>53</v>
      </c>
      <c r="BR123">
        <v>31</v>
      </c>
      <c r="BS123">
        <v>22</v>
      </c>
      <c r="BT123">
        <v>63.1</v>
      </c>
      <c r="BU123">
        <v>8.25</v>
      </c>
      <c r="BV123">
        <v>9.5</v>
      </c>
      <c r="BW123">
        <v>6.74</v>
      </c>
      <c r="BX123">
        <v>94.56</v>
      </c>
      <c r="BY123">
        <v>50.43</v>
      </c>
      <c r="BZ123">
        <v>464</v>
      </c>
      <c r="CA123">
        <v>456</v>
      </c>
      <c r="CB123">
        <v>59.58</v>
      </c>
      <c r="CC123">
        <v>426</v>
      </c>
      <c r="CD123">
        <v>444</v>
      </c>
      <c r="CE123">
        <v>289</v>
      </c>
      <c r="CF123">
        <v>37</v>
      </c>
      <c r="CG123">
        <v>80</v>
      </c>
      <c r="CH123">
        <v>11</v>
      </c>
      <c r="CI123">
        <v>12</v>
      </c>
      <c r="CJ123">
        <v>63</v>
      </c>
      <c r="CK123">
        <v>11</v>
      </c>
      <c r="CL123">
        <v>26</v>
      </c>
      <c r="CM123">
        <v>7</v>
      </c>
      <c r="CN123">
        <v>10</v>
      </c>
      <c r="CO123">
        <v>0.16</v>
      </c>
      <c r="CP123">
        <v>1133.8599999999999</v>
      </c>
      <c r="CQ123">
        <v>2796.57</v>
      </c>
      <c r="CR123">
        <v>28.85</v>
      </c>
      <c r="CS123">
        <v>18.37</v>
      </c>
      <c r="CT123">
        <v>17.57</v>
      </c>
      <c r="CU123">
        <v>49.17</v>
      </c>
      <c r="CV123">
        <v>50.03</v>
      </c>
      <c r="CW123">
        <v>55.53</v>
      </c>
      <c r="CX123">
        <v>57.42</v>
      </c>
      <c r="CY123">
        <v>54.03</v>
      </c>
      <c r="CZ123">
        <v>53.97</v>
      </c>
    </row>
    <row r="124" spans="1:104">
      <c r="A124" t="s">
        <v>1153</v>
      </c>
      <c r="B124" t="s">
        <v>1154</v>
      </c>
      <c r="C124" t="s">
        <v>68</v>
      </c>
      <c r="D124" t="s">
        <v>1155</v>
      </c>
      <c r="E124">
        <v>69</v>
      </c>
      <c r="F124">
        <v>20142015</v>
      </c>
      <c r="G124">
        <v>28</v>
      </c>
      <c r="H124">
        <v>0.75</v>
      </c>
      <c r="I124">
        <v>0.75</v>
      </c>
      <c r="J124">
        <v>5</v>
      </c>
      <c r="K124">
        <v>5</v>
      </c>
      <c r="L124">
        <v>10</v>
      </c>
      <c r="M124">
        <v>0.46</v>
      </c>
      <c r="N124">
        <v>0.46</v>
      </c>
      <c r="O124">
        <v>0.92</v>
      </c>
      <c r="P124">
        <v>-6</v>
      </c>
      <c r="Q124">
        <v>45.84</v>
      </c>
      <c r="R124">
        <v>100.08</v>
      </c>
      <c r="S124">
        <v>9.8000000000000007</v>
      </c>
      <c r="T124">
        <v>-13.99</v>
      </c>
      <c r="U124">
        <v>9.4700000000000006</v>
      </c>
      <c r="V124">
        <v>-4.84</v>
      </c>
      <c r="W124">
        <v>46.41</v>
      </c>
      <c r="X124">
        <v>51.25</v>
      </c>
      <c r="Y124">
        <v>-36</v>
      </c>
      <c r="Z124">
        <v>233</v>
      </c>
      <c r="AA124">
        <v>269</v>
      </c>
      <c r="AB124">
        <v>21.39</v>
      </c>
      <c r="AC124">
        <v>24.69</v>
      </c>
      <c r="AD124">
        <v>46.07</v>
      </c>
      <c r="AE124">
        <v>49</v>
      </c>
      <c r="AF124">
        <v>-6.34</v>
      </c>
      <c r="AG124">
        <v>52.18</v>
      </c>
      <c r="AH124">
        <v>-96</v>
      </c>
      <c r="AI124">
        <v>529</v>
      </c>
      <c r="AJ124">
        <v>625</v>
      </c>
      <c r="AK124">
        <v>48.55</v>
      </c>
      <c r="AL124">
        <v>57.36</v>
      </c>
      <c r="AM124">
        <v>105.92</v>
      </c>
      <c r="AN124">
        <v>48.2</v>
      </c>
      <c r="AO124">
        <v>29</v>
      </c>
      <c r="AP124">
        <v>27</v>
      </c>
      <c r="AQ124">
        <v>90</v>
      </c>
      <c r="AR124">
        <v>-7.71</v>
      </c>
      <c r="AS124">
        <v>43.95</v>
      </c>
      <c r="AT124">
        <v>51.66</v>
      </c>
      <c r="AU124">
        <v>-98</v>
      </c>
      <c r="AV124">
        <v>356</v>
      </c>
      <c r="AW124">
        <v>454</v>
      </c>
      <c r="AX124">
        <v>32.67</v>
      </c>
      <c r="AY124">
        <v>41.67</v>
      </c>
      <c r="AZ124">
        <v>74.34</v>
      </c>
      <c r="BA124">
        <v>71.63</v>
      </c>
      <c r="BB124">
        <v>10</v>
      </c>
      <c r="BC124">
        <v>61</v>
      </c>
      <c r="BD124">
        <v>-5.4</v>
      </c>
      <c r="BE124">
        <v>45.13</v>
      </c>
      <c r="BF124">
        <v>50.53</v>
      </c>
      <c r="BG124">
        <v>-55</v>
      </c>
      <c r="BH124">
        <v>23.4</v>
      </c>
      <c r="BI124">
        <v>28.45</v>
      </c>
      <c r="BJ124">
        <v>255</v>
      </c>
      <c r="BK124">
        <v>310</v>
      </c>
      <c r="BL124">
        <v>51</v>
      </c>
      <c r="BM124">
        <v>-5.49</v>
      </c>
      <c r="BN124">
        <v>50.94</v>
      </c>
      <c r="BO124">
        <v>1.38</v>
      </c>
      <c r="BP124">
        <v>1.65</v>
      </c>
      <c r="BQ124">
        <v>15</v>
      </c>
      <c r="BR124">
        <v>18</v>
      </c>
      <c r="BS124">
        <v>-3</v>
      </c>
      <c r="BT124">
        <v>45.45</v>
      </c>
      <c r="BU124">
        <v>8.1999999999999993</v>
      </c>
      <c r="BV124">
        <v>5.88</v>
      </c>
      <c r="BW124">
        <v>4.21</v>
      </c>
      <c r="BX124">
        <v>94.19</v>
      </c>
      <c r="BY124">
        <v>49.42</v>
      </c>
      <c r="BZ124">
        <v>127</v>
      </c>
      <c r="CA124">
        <v>130</v>
      </c>
      <c r="CB124">
        <v>36.49</v>
      </c>
      <c r="CC124">
        <v>131</v>
      </c>
      <c r="CD124">
        <v>221</v>
      </c>
      <c r="CE124">
        <v>228</v>
      </c>
      <c r="CF124">
        <v>128</v>
      </c>
      <c r="CG124">
        <v>88</v>
      </c>
      <c r="CH124">
        <v>0</v>
      </c>
      <c r="CI124">
        <v>5</v>
      </c>
      <c r="CJ124">
        <v>46</v>
      </c>
      <c r="CK124">
        <v>17</v>
      </c>
      <c r="CL124">
        <v>7</v>
      </c>
      <c r="CM124">
        <v>9</v>
      </c>
      <c r="CN124">
        <v>3</v>
      </c>
      <c r="CO124">
        <v>-0.55000000000000004</v>
      </c>
      <c r="CP124">
        <v>653.73</v>
      </c>
      <c r="CQ124">
        <v>2726.51</v>
      </c>
      <c r="CR124">
        <v>19.34</v>
      </c>
      <c r="CS124">
        <v>16.45</v>
      </c>
      <c r="CT124">
        <v>16.649999999999999</v>
      </c>
      <c r="CU124">
        <v>50.36</v>
      </c>
      <c r="CV124">
        <v>49.49</v>
      </c>
      <c r="CW124">
        <v>55.66</v>
      </c>
      <c r="CX124">
        <v>54.86</v>
      </c>
      <c r="CY124">
        <v>53.2</v>
      </c>
      <c r="CZ124">
        <v>54.29</v>
      </c>
    </row>
    <row r="125" spans="1:104">
      <c r="A125" t="s">
        <v>1431</v>
      </c>
      <c r="B125" t="s">
        <v>1432</v>
      </c>
      <c r="C125" t="s">
        <v>80</v>
      </c>
      <c r="D125" t="s">
        <v>1243</v>
      </c>
      <c r="E125">
        <v>82</v>
      </c>
      <c r="F125">
        <v>20142015</v>
      </c>
      <c r="G125">
        <v>23</v>
      </c>
      <c r="H125">
        <v>0.625</v>
      </c>
      <c r="I125">
        <v>0.63700000000000001</v>
      </c>
      <c r="J125">
        <v>5</v>
      </c>
      <c r="K125">
        <v>9</v>
      </c>
      <c r="L125">
        <v>14</v>
      </c>
      <c r="M125">
        <v>0.33</v>
      </c>
      <c r="N125">
        <v>0.6</v>
      </c>
      <c r="O125">
        <v>0.94</v>
      </c>
      <c r="P125">
        <v>-1</v>
      </c>
      <c r="Q125">
        <v>34.01</v>
      </c>
      <c r="R125">
        <v>98.41</v>
      </c>
      <c r="S125">
        <v>7.04</v>
      </c>
      <c r="T125">
        <v>-5.61</v>
      </c>
      <c r="U125">
        <v>10.92</v>
      </c>
      <c r="V125">
        <v>-7.35</v>
      </c>
      <c r="W125">
        <v>32.340000000000003</v>
      </c>
      <c r="X125">
        <v>39.68</v>
      </c>
      <c r="Y125">
        <v>-260</v>
      </c>
      <c r="Z125">
        <v>238</v>
      </c>
      <c r="AA125">
        <v>498</v>
      </c>
      <c r="AB125">
        <v>15.95</v>
      </c>
      <c r="AC125">
        <v>33.36</v>
      </c>
      <c r="AD125">
        <v>49.31</v>
      </c>
      <c r="AE125">
        <v>77</v>
      </c>
      <c r="AF125">
        <v>-4.43</v>
      </c>
      <c r="AG125">
        <v>38.450000000000003</v>
      </c>
      <c r="AH125">
        <v>-486</v>
      </c>
      <c r="AI125">
        <v>517</v>
      </c>
      <c r="AJ125">
        <v>1003</v>
      </c>
      <c r="AK125">
        <v>34.64</v>
      </c>
      <c r="AL125">
        <v>67.2</v>
      </c>
      <c r="AM125">
        <v>101.83</v>
      </c>
      <c r="AN125">
        <v>56.09</v>
      </c>
      <c r="AO125">
        <v>32</v>
      </c>
      <c r="AP125">
        <v>30</v>
      </c>
      <c r="AQ125">
        <v>136</v>
      </c>
      <c r="AR125">
        <v>-4.6900000000000004</v>
      </c>
      <c r="AS125">
        <v>35.090000000000003</v>
      </c>
      <c r="AT125">
        <v>39.78</v>
      </c>
      <c r="AU125">
        <v>-334</v>
      </c>
      <c r="AV125">
        <v>393</v>
      </c>
      <c r="AW125">
        <v>727</v>
      </c>
      <c r="AX125">
        <v>26.33</v>
      </c>
      <c r="AY125">
        <v>48.71</v>
      </c>
      <c r="AZ125">
        <v>75.040000000000006</v>
      </c>
      <c r="BA125">
        <v>73.790000000000006</v>
      </c>
      <c r="BB125">
        <v>33</v>
      </c>
      <c r="BC125">
        <v>104</v>
      </c>
      <c r="BD125">
        <v>-5.62</v>
      </c>
      <c r="BE125">
        <v>35.54</v>
      </c>
      <c r="BF125">
        <v>41.16</v>
      </c>
      <c r="BG125">
        <v>-236</v>
      </c>
      <c r="BH125">
        <v>19.43</v>
      </c>
      <c r="BI125">
        <v>35.24</v>
      </c>
      <c r="BJ125">
        <v>290</v>
      </c>
      <c r="BK125">
        <v>526</v>
      </c>
      <c r="BL125">
        <v>71</v>
      </c>
      <c r="BM125">
        <v>-9.84</v>
      </c>
      <c r="BN125">
        <v>40.35</v>
      </c>
      <c r="BO125">
        <v>1.21</v>
      </c>
      <c r="BP125">
        <v>2.75</v>
      </c>
      <c r="BQ125">
        <v>18</v>
      </c>
      <c r="BR125">
        <v>41</v>
      </c>
      <c r="BS125">
        <v>-23</v>
      </c>
      <c r="BT125">
        <v>30.51</v>
      </c>
      <c r="BU125">
        <v>4.8099999999999996</v>
      </c>
      <c r="BV125">
        <v>6.21</v>
      </c>
      <c r="BW125">
        <v>4.58</v>
      </c>
      <c r="BX125">
        <v>92.21</v>
      </c>
      <c r="BY125">
        <v>38</v>
      </c>
      <c r="BZ125">
        <v>0</v>
      </c>
      <c r="CA125">
        <v>1</v>
      </c>
      <c r="CB125">
        <v>36.020000000000003</v>
      </c>
      <c r="CC125">
        <v>183</v>
      </c>
      <c r="CD125">
        <v>252</v>
      </c>
      <c r="CE125">
        <v>325</v>
      </c>
      <c r="CF125">
        <v>255</v>
      </c>
      <c r="CG125">
        <v>69</v>
      </c>
      <c r="CH125">
        <v>5</v>
      </c>
      <c r="CI125">
        <v>4</v>
      </c>
      <c r="CJ125">
        <v>66</v>
      </c>
      <c r="CK125">
        <v>7</v>
      </c>
      <c r="CL125">
        <v>8</v>
      </c>
      <c r="CM125">
        <v>9</v>
      </c>
      <c r="CN125">
        <v>8</v>
      </c>
      <c r="CO125">
        <v>-7.0000000000000007E-2</v>
      </c>
      <c r="CP125">
        <v>895.57</v>
      </c>
      <c r="CQ125">
        <v>3099.37</v>
      </c>
      <c r="CR125">
        <v>22.42</v>
      </c>
      <c r="CS125">
        <v>16.75</v>
      </c>
      <c r="CT125">
        <v>17.09</v>
      </c>
      <c r="CU125">
        <v>40.65</v>
      </c>
      <c r="CV125">
        <v>50.21</v>
      </c>
      <c r="CW125">
        <v>42.82</v>
      </c>
      <c r="CX125">
        <v>62.54</v>
      </c>
      <c r="CY125">
        <v>54.23</v>
      </c>
      <c r="CZ125">
        <v>53.78</v>
      </c>
    </row>
    <row r="126" spans="1:104">
      <c r="A126" t="s">
        <v>459</v>
      </c>
      <c r="B126" t="s">
        <v>460</v>
      </c>
      <c r="C126" t="s">
        <v>62</v>
      </c>
      <c r="D126" t="s">
        <v>461</v>
      </c>
      <c r="E126">
        <v>75</v>
      </c>
      <c r="F126">
        <v>20142015</v>
      </c>
      <c r="G126">
        <v>23</v>
      </c>
      <c r="H126">
        <v>0.9</v>
      </c>
      <c r="I126">
        <v>0.9</v>
      </c>
      <c r="J126">
        <v>2</v>
      </c>
      <c r="K126">
        <v>15</v>
      </c>
      <c r="L126">
        <v>17</v>
      </c>
      <c r="M126">
        <v>0.11</v>
      </c>
      <c r="N126">
        <v>0.81</v>
      </c>
      <c r="O126">
        <v>0.91</v>
      </c>
      <c r="P126">
        <v>-13</v>
      </c>
      <c r="Q126">
        <v>52.26</v>
      </c>
      <c r="R126">
        <v>99.75</v>
      </c>
      <c r="S126">
        <v>2.2200000000000002</v>
      </c>
      <c r="T126">
        <v>-2.89</v>
      </c>
      <c r="U126">
        <v>14.89</v>
      </c>
      <c r="V126">
        <v>0.38</v>
      </c>
      <c r="W126">
        <v>52.19</v>
      </c>
      <c r="X126">
        <v>51.81</v>
      </c>
      <c r="Y126">
        <v>40</v>
      </c>
      <c r="Z126">
        <v>477</v>
      </c>
      <c r="AA126">
        <v>437</v>
      </c>
      <c r="AB126">
        <v>25.63</v>
      </c>
      <c r="AC126">
        <v>23.48</v>
      </c>
      <c r="AD126">
        <v>49.11</v>
      </c>
      <c r="AE126">
        <v>53</v>
      </c>
      <c r="AF126">
        <v>-0.35</v>
      </c>
      <c r="AG126">
        <v>52.61</v>
      </c>
      <c r="AH126">
        <v>85</v>
      </c>
      <c r="AI126">
        <v>984</v>
      </c>
      <c r="AJ126">
        <v>899</v>
      </c>
      <c r="AK126">
        <v>52.87</v>
      </c>
      <c r="AL126">
        <v>48.3</v>
      </c>
      <c r="AM126">
        <v>101.17</v>
      </c>
      <c r="AN126">
        <v>54.47</v>
      </c>
      <c r="AO126">
        <v>65</v>
      </c>
      <c r="AP126">
        <v>88</v>
      </c>
      <c r="AQ126">
        <v>192</v>
      </c>
      <c r="AR126">
        <v>0.52</v>
      </c>
      <c r="AS126">
        <v>52.82</v>
      </c>
      <c r="AT126">
        <v>52.3</v>
      </c>
      <c r="AU126">
        <v>79</v>
      </c>
      <c r="AV126">
        <v>740</v>
      </c>
      <c r="AW126">
        <v>661</v>
      </c>
      <c r="AX126">
        <v>39.76</v>
      </c>
      <c r="AY126">
        <v>35.520000000000003</v>
      </c>
      <c r="AZ126">
        <v>75.28</v>
      </c>
      <c r="BA126">
        <v>72.430000000000007</v>
      </c>
      <c r="BB126">
        <v>37</v>
      </c>
      <c r="BC126">
        <v>127</v>
      </c>
      <c r="BD126">
        <v>0.32</v>
      </c>
      <c r="BE126">
        <v>52.34</v>
      </c>
      <c r="BF126">
        <v>52.02</v>
      </c>
      <c r="BG126">
        <v>48</v>
      </c>
      <c r="BH126">
        <v>28.8</v>
      </c>
      <c r="BI126">
        <v>26.22</v>
      </c>
      <c r="BJ126">
        <v>536</v>
      </c>
      <c r="BK126">
        <v>488</v>
      </c>
      <c r="BL126">
        <v>90</v>
      </c>
      <c r="BM126">
        <v>-4.9000000000000004</v>
      </c>
      <c r="BN126">
        <v>56.55</v>
      </c>
      <c r="BO126">
        <v>2.5299999999999998</v>
      </c>
      <c r="BP126">
        <v>2.36</v>
      </c>
      <c r="BQ126">
        <v>47</v>
      </c>
      <c r="BR126">
        <v>44</v>
      </c>
      <c r="BS126">
        <v>3</v>
      </c>
      <c r="BT126">
        <v>51.65</v>
      </c>
      <c r="BU126">
        <v>1.57</v>
      </c>
      <c r="BV126">
        <v>8.77</v>
      </c>
      <c r="BW126">
        <v>6.35</v>
      </c>
      <c r="BX126">
        <v>90.98</v>
      </c>
      <c r="BY126">
        <v>38</v>
      </c>
      <c r="BZ126">
        <v>0</v>
      </c>
      <c r="CA126">
        <v>1</v>
      </c>
      <c r="CB126">
        <v>50.4</v>
      </c>
      <c r="CC126">
        <v>315</v>
      </c>
      <c r="CD126">
        <v>387</v>
      </c>
      <c r="CE126">
        <v>310</v>
      </c>
      <c r="CF126">
        <v>216</v>
      </c>
      <c r="CG126">
        <v>156</v>
      </c>
      <c r="CH126">
        <v>8</v>
      </c>
      <c r="CI126">
        <v>7</v>
      </c>
      <c r="CJ126">
        <v>88</v>
      </c>
      <c r="CK126">
        <v>29</v>
      </c>
      <c r="CL126">
        <v>11</v>
      </c>
      <c r="CM126">
        <v>21</v>
      </c>
      <c r="CN126">
        <v>8</v>
      </c>
      <c r="CO126">
        <v>-0.7</v>
      </c>
      <c r="CP126">
        <v>1116.69</v>
      </c>
      <c r="CQ126">
        <v>2439.63</v>
      </c>
      <c r="CR126">
        <v>31.4</v>
      </c>
      <c r="CS126">
        <v>16.47</v>
      </c>
      <c r="CT126">
        <v>17.18</v>
      </c>
      <c r="CU126">
        <v>50.53</v>
      </c>
      <c r="CV126">
        <v>49.65</v>
      </c>
      <c r="CW126">
        <v>53.63</v>
      </c>
      <c r="CX126">
        <v>52.51</v>
      </c>
      <c r="CY126">
        <v>53.4</v>
      </c>
      <c r="CZ126">
        <v>54.15</v>
      </c>
    </row>
    <row r="127" spans="1:104">
      <c r="A127" t="s">
        <v>1110</v>
      </c>
      <c r="B127" t="s">
        <v>1111</v>
      </c>
      <c r="C127" t="s">
        <v>62</v>
      </c>
      <c r="D127" t="s">
        <v>1056</v>
      </c>
      <c r="E127">
        <v>56</v>
      </c>
      <c r="F127">
        <v>20142015</v>
      </c>
      <c r="G127">
        <v>28</v>
      </c>
      <c r="H127">
        <v>0.7</v>
      </c>
      <c r="I127">
        <v>0.7</v>
      </c>
      <c r="J127">
        <v>1</v>
      </c>
      <c r="K127">
        <v>2</v>
      </c>
      <c r="L127">
        <v>3</v>
      </c>
      <c r="M127">
        <v>0.1</v>
      </c>
      <c r="N127">
        <v>0.2</v>
      </c>
      <c r="O127">
        <v>0.3</v>
      </c>
      <c r="P127">
        <v>1</v>
      </c>
      <c r="Q127">
        <v>45.99</v>
      </c>
      <c r="R127">
        <v>100.28</v>
      </c>
      <c r="S127">
        <v>2.56</v>
      </c>
      <c r="T127">
        <v>4.6500000000000004</v>
      </c>
      <c r="U127">
        <v>10.74</v>
      </c>
      <c r="V127">
        <v>3.38</v>
      </c>
      <c r="W127">
        <v>46.91</v>
      </c>
      <c r="X127">
        <v>43.53</v>
      </c>
      <c r="Y127">
        <v>-30</v>
      </c>
      <c r="Z127">
        <v>228</v>
      </c>
      <c r="AA127">
        <v>258</v>
      </c>
      <c r="AB127">
        <v>22.74</v>
      </c>
      <c r="AC127">
        <v>25.73</v>
      </c>
      <c r="AD127">
        <v>48.46</v>
      </c>
      <c r="AE127">
        <v>19</v>
      </c>
      <c r="AF127">
        <v>2.85</v>
      </c>
      <c r="AG127">
        <v>43.13</v>
      </c>
      <c r="AH127">
        <v>-85</v>
      </c>
      <c r="AI127">
        <v>487</v>
      </c>
      <c r="AJ127">
        <v>572</v>
      </c>
      <c r="AK127">
        <v>48.56</v>
      </c>
      <c r="AL127">
        <v>57.04</v>
      </c>
      <c r="AM127">
        <v>105.6</v>
      </c>
      <c r="AN127">
        <v>49.69</v>
      </c>
      <c r="AO127">
        <v>35</v>
      </c>
      <c r="AP127">
        <v>65</v>
      </c>
      <c r="AQ127">
        <v>99</v>
      </c>
      <c r="AR127">
        <v>4.3899999999999997</v>
      </c>
      <c r="AS127">
        <v>48.52</v>
      </c>
      <c r="AT127">
        <v>44.13</v>
      </c>
      <c r="AU127">
        <v>-21</v>
      </c>
      <c r="AV127">
        <v>345</v>
      </c>
      <c r="AW127">
        <v>366</v>
      </c>
      <c r="AX127">
        <v>34.4</v>
      </c>
      <c r="AY127">
        <v>36.5</v>
      </c>
      <c r="AZ127">
        <v>70.900000000000006</v>
      </c>
      <c r="BA127">
        <v>70.14</v>
      </c>
      <c r="BB127">
        <v>25</v>
      </c>
      <c r="BC127">
        <v>64</v>
      </c>
      <c r="BD127">
        <v>2.81</v>
      </c>
      <c r="BE127">
        <v>47.92</v>
      </c>
      <c r="BF127">
        <v>45.11</v>
      </c>
      <c r="BG127">
        <v>-21</v>
      </c>
      <c r="BH127">
        <v>24.13</v>
      </c>
      <c r="BI127">
        <v>26.23</v>
      </c>
      <c r="BJ127">
        <v>242</v>
      </c>
      <c r="BK127">
        <v>263</v>
      </c>
      <c r="BL127">
        <v>39</v>
      </c>
      <c r="BM127">
        <v>-3.98</v>
      </c>
      <c r="BN127">
        <v>52.76</v>
      </c>
      <c r="BO127">
        <v>1.99</v>
      </c>
      <c r="BP127">
        <v>2.09</v>
      </c>
      <c r="BQ127">
        <v>20</v>
      </c>
      <c r="BR127">
        <v>21</v>
      </c>
      <c r="BS127">
        <v>-1</v>
      </c>
      <c r="BT127">
        <v>48.78</v>
      </c>
      <c r="BU127">
        <v>1.56</v>
      </c>
      <c r="BV127">
        <v>8.26</v>
      </c>
      <c r="BW127">
        <v>5.8</v>
      </c>
      <c r="BX127">
        <v>92.02</v>
      </c>
      <c r="BY127">
        <v>40</v>
      </c>
      <c r="BZ127">
        <v>0</v>
      </c>
      <c r="CA127">
        <v>0</v>
      </c>
      <c r="CB127">
        <v>48.37</v>
      </c>
      <c r="CC127">
        <v>178</v>
      </c>
      <c r="CD127">
        <v>210</v>
      </c>
      <c r="CE127">
        <v>190</v>
      </c>
      <c r="CF127">
        <v>23</v>
      </c>
      <c r="CG127">
        <v>28</v>
      </c>
      <c r="CH127">
        <v>1</v>
      </c>
      <c r="CI127">
        <v>1</v>
      </c>
      <c r="CJ127">
        <v>38</v>
      </c>
      <c r="CK127">
        <v>14</v>
      </c>
      <c r="CL127">
        <v>12</v>
      </c>
      <c r="CM127">
        <v>3</v>
      </c>
      <c r="CN127">
        <v>4</v>
      </c>
      <c r="CO127">
        <v>0.1</v>
      </c>
      <c r="CP127">
        <v>601.69000000000005</v>
      </c>
      <c r="CQ127">
        <v>2140.1799999999998</v>
      </c>
      <c r="CR127">
        <v>21.94</v>
      </c>
      <c r="CS127">
        <v>15.13</v>
      </c>
      <c r="CT127">
        <v>16.57</v>
      </c>
      <c r="CU127">
        <v>45.19</v>
      </c>
      <c r="CV127">
        <v>49.67</v>
      </c>
      <c r="CW127">
        <v>49.55</v>
      </c>
      <c r="CX127">
        <v>60.1</v>
      </c>
      <c r="CY127">
        <v>53.38</v>
      </c>
      <c r="CZ127">
        <v>54.09</v>
      </c>
    </row>
    <row r="128" spans="1:104">
      <c r="A128" t="s">
        <v>452</v>
      </c>
      <c r="B128" t="s">
        <v>453</v>
      </c>
      <c r="C128" t="s">
        <v>62</v>
      </c>
      <c r="D128" t="s">
        <v>454</v>
      </c>
      <c r="E128">
        <v>80</v>
      </c>
      <c r="F128">
        <v>20142015</v>
      </c>
      <c r="G128">
        <v>23</v>
      </c>
      <c r="H128">
        <v>1.25</v>
      </c>
      <c r="I128">
        <v>1.25</v>
      </c>
      <c r="J128">
        <v>1</v>
      </c>
      <c r="K128">
        <v>5</v>
      </c>
      <c r="L128">
        <v>6</v>
      </c>
      <c r="M128">
        <v>0.04</v>
      </c>
      <c r="N128">
        <v>0.22</v>
      </c>
      <c r="O128">
        <v>0.26</v>
      </c>
      <c r="P128">
        <v>-4</v>
      </c>
      <c r="Q128">
        <v>51.62</v>
      </c>
      <c r="R128">
        <v>96.45</v>
      </c>
      <c r="S128">
        <v>1.22</v>
      </c>
      <c r="T128">
        <v>-3.86</v>
      </c>
      <c r="U128">
        <v>17.2</v>
      </c>
      <c r="V128">
        <v>-1.76</v>
      </c>
      <c r="W128">
        <v>49.69</v>
      </c>
      <c r="X128">
        <v>51.45</v>
      </c>
      <c r="Y128">
        <v>-8</v>
      </c>
      <c r="Z128">
        <v>643</v>
      </c>
      <c r="AA128">
        <v>651</v>
      </c>
      <c r="AB128">
        <v>28.04</v>
      </c>
      <c r="AC128">
        <v>28.39</v>
      </c>
      <c r="AD128">
        <v>56.43</v>
      </c>
      <c r="AE128">
        <v>51</v>
      </c>
      <c r="AF128">
        <v>1.1499999999999999</v>
      </c>
      <c r="AG128">
        <v>50.47</v>
      </c>
      <c r="AH128">
        <v>87</v>
      </c>
      <c r="AI128">
        <v>1385</v>
      </c>
      <c r="AJ128">
        <v>1298</v>
      </c>
      <c r="AK128">
        <v>60.4</v>
      </c>
      <c r="AL128">
        <v>56.6</v>
      </c>
      <c r="AM128">
        <v>117</v>
      </c>
      <c r="AN128">
        <v>49.53</v>
      </c>
      <c r="AO128">
        <v>107</v>
      </c>
      <c r="AP128">
        <v>123</v>
      </c>
      <c r="AQ128">
        <v>249</v>
      </c>
      <c r="AR128">
        <v>1.91</v>
      </c>
      <c r="AS128">
        <v>52.5</v>
      </c>
      <c r="AT128">
        <v>50.6</v>
      </c>
      <c r="AU128">
        <v>96</v>
      </c>
      <c r="AV128">
        <v>1007</v>
      </c>
      <c r="AW128">
        <v>911</v>
      </c>
      <c r="AX128">
        <v>43.91</v>
      </c>
      <c r="AY128">
        <v>39.729999999999997</v>
      </c>
      <c r="AZ128">
        <v>83.64</v>
      </c>
      <c r="BA128">
        <v>68.12</v>
      </c>
      <c r="BB128">
        <v>60</v>
      </c>
      <c r="BC128">
        <v>142</v>
      </c>
      <c r="BD128">
        <v>1.25</v>
      </c>
      <c r="BE128">
        <v>51.73</v>
      </c>
      <c r="BF128">
        <v>50.49</v>
      </c>
      <c r="BG128">
        <v>46</v>
      </c>
      <c r="BH128">
        <v>29.92</v>
      </c>
      <c r="BI128">
        <v>27.91</v>
      </c>
      <c r="BJ128">
        <v>686</v>
      </c>
      <c r="BK128">
        <v>640</v>
      </c>
      <c r="BL128">
        <v>82</v>
      </c>
      <c r="BM128">
        <v>-11.8</v>
      </c>
      <c r="BN128">
        <v>52</v>
      </c>
      <c r="BO128">
        <v>1.79</v>
      </c>
      <c r="BP128">
        <v>2.66</v>
      </c>
      <c r="BQ128">
        <v>41</v>
      </c>
      <c r="BR128">
        <v>61</v>
      </c>
      <c r="BS128">
        <v>-20</v>
      </c>
      <c r="BT128">
        <v>40.200000000000003</v>
      </c>
      <c r="BU128">
        <v>0.7</v>
      </c>
      <c r="BV128">
        <v>5.98</v>
      </c>
      <c r="BW128">
        <v>4.07</v>
      </c>
      <c r="BX128">
        <v>90.47</v>
      </c>
      <c r="BY128">
        <v>40</v>
      </c>
      <c r="BZ128">
        <v>0</v>
      </c>
      <c r="CA128">
        <v>0</v>
      </c>
      <c r="CB128">
        <v>47.28</v>
      </c>
      <c r="CC128">
        <v>435</v>
      </c>
      <c r="CD128">
        <v>502</v>
      </c>
      <c r="CE128">
        <v>485</v>
      </c>
      <c r="CF128">
        <v>137</v>
      </c>
      <c r="CG128">
        <v>145</v>
      </c>
      <c r="CH128">
        <v>2</v>
      </c>
      <c r="CI128">
        <v>3</v>
      </c>
      <c r="CJ128">
        <v>81</v>
      </c>
      <c r="CK128">
        <v>43</v>
      </c>
      <c r="CL128">
        <v>14</v>
      </c>
      <c r="CM128">
        <v>15</v>
      </c>
      <c r="CN128">
        <v>11</v>
      </c>
      <c r="CO128">
        <v>-0.17</v>
      </c>
      <c r="CP128">
        <v>1375.86</v>
      </c>
      <c r="CQ128">
        <v>2502.65</v>
      </c>
      <c r="CR128">
        <v>35.47</v>
      </c>
      <c r="CS128">
        <v>16.62</v>
      </c>
      <c r="CT128">
        <v>17.41</v>
      </c>
      <c r="CU128">
        <v>51.37</v>
      </c>
      <c r="CV128">
        <v>50.3</v>
      </c>
      <c r="CW128">
        <v>58.47</v>
      </c>
      <c r="CX128">
        <v>55.35</v>
      </c>
      <c r="CY128">
        <v>54.59</v>
      </c>
      <c r="CZ128">
        <v>53.95</v>
      </c>
    </row>
    <row r="129" spans="1:104">
      <c r="A129" t="s">
        <v>918</v>
      </c>
      <c r="B129" t="s">
        <v>919</v>
      </c>
      <c r="C129" t="s">
        <v>113</v>
      </c>
      <c r="D129" t="s">
        <v>345</v>
      </c>
      <c r="E129">
        <v>79</v>
      </c>
      <c r="F129">
        <v>20142015</v>
      </c>
      <c r="G129">
        <v>37</v>
      </c>
      <c r="H129">
        <v>5.05</v>
      </c>
      <c r="I129">
        <v>5.2519999999999998</v>
      </c>
      <c r="J129">
        <v>8</v>
      </c>
      <c r="K129">
        <v>17</v>
      </c>
      <c r="L129">
        <v>25</v>
      </c>
      <c r="M129">
        <v>0.41</v>
      </c>
      <c r="N129">
        <v>0.88</v>
      </c>
      <c r="O129">
        <v>1.29</v>
      </c>
      <c r="P129">
        <v>-1</v>
      </c>
      <c r="Q129">
        <v>49.6</v>
      </c>
      <c r="R129">
        <v>97.54</v>
      </c>
      <c r="S129">
        <v>5.93</v>
      </c>
      <c r="T129">
        <v>3.79</v>
      </c>
      <c r="U129">
        <v>14.67</v>
      </c>
      <c r="V129">
        <v>0.22</v>
      </c>
      <c r="W129">
        <v>47.01</v>
      </c>
      <c r="X129">
        <v>46.79</v>
      </c>
      <c r="Y129">
        <v>-65</v>
      </c>
      <c r="Z129">
        <v>511</v>
      </c>
      <c r="AA129">
        <v>576</v>
      </c>
      <c r="AB129">
        <v>26.45</v>
      </c>
      <c r="AC129">
        <v>29.82</v>
      </c>
      <c r="AD129">
        <v>56.27</v>
      </c>
      <c r="AE129">
        <v>131</v>
      </c>
      <c r="AF129">
        <v>1.53</v>
      </c>
      <c r="AG129">
        <v>48.07</v>
      </c>
      <c r="AH129">
        <v>-18</v>
      </c>
      <c r="AI129">
        <v>1113</v>
      </c>
      <c r="AJ129">
        <v>1131</v>
      </c>
      <c r="AK129">
        <v>57.62</v>
      </c>
      <c r="AL129">
        <v>58.55</v>
      </c>
      <c r="AM129">
        <v>116.17</v>
      </c>
      <c r="AN129">
        <v>52.2</v>
      </c>
      <c r="AO129">
        <v>50</v>
      </c>
      <c r="AP129">
        <v>19</v>
      </c>
      <c r="AQ129">
        <v>236</v>
      </c>
      <c r="AR129">
        <v>0.63</v>
      </c>
      <c r="AS129">
        <v>48.28</v>
      </c>
      <c r="AT129">
        <v>47.65</v>
      </c>
      <c r="AU129">
        <v>-58</v>
      </c>
      <c r="AV129">
        <v>814</v>
      </c>
      <c r="AW129">
        <v>872</v>
      </c>
      <c r="AX129">
        <v>42.14</v>
      </c>
      <c r="AY129">
        <v>45.14</v>
      </c>
      <c r="AZ129">
        <v>87.28</v>
      </c>
      <c r="BA129">
        <v>71.38</v>
      </c>
      <c r="BB129">
        <v>51</v>
      </c>
      <c r="BC129">
        <v>186</v>
      </c>
      <c r="BD129">
        <v>1.71</v>
      </c>
      <c r="BE129">
        <v>48.7</v>
      </c>
      <c r="BF129">
        <v>46.99</v>
      </c>
      <c r="BG129">
        <v>-31</v>
      </c>
      <c r="BH129">
        <v>30.08</v>
      </c>
      <c r="BI129">
        <v>31.68</v>
      </c>
      <c r="BJ129">
        <v>581</v>
      </c>
      <c r="BK129">
        <v>612</v>
      </c>
      <c r="BL129">
        <v>135</v>
      </c>
      <c r="BM129">
        <v>2.74</v>
      </c>
      <c r="BN129">
        <v>37.700000000000003</v>
      </c>
      <c r="BO129">
        <v>1.86</v>
      </c>
      <c r="BP129">
        <v>2.74</v>
      </c>
      <c r="BQ129">
        <v>36</v>
      </c>
      <c r="BR129">
        <v>53</v>
      </c>
      <c r="BS129">
        <v>-17</v>
      </c>
      <c r="BT129">
        <v>40.450000000000003</v>
      </c>
      <c r="BU129">
        <v>4.3</v>
      </c>
      <c r="BV129">
        <v>6.2</v>
      </c>
      <c r="BW129">
        <v>4.42</v>
      </c>
      <c r="BX129">
        <v>91.34</v>
      </c>
      <c r="BY129">
        <v>36</v>
      </c>
      <c r="BZ129">
        <v>2</v>
      </c>
      <c r="CA129">
        <v>5</v>
      </c>
      <c r="CB129">
        <v>51.99</v>
      </c>
      <c r="CC129">
        <v>392</v>
      </c>
      <c r="CD129">
        <v>411</v>
      </c>
      <c r="CE129">
        <v>362</v>
      </c>
      <c r="CF129">
        <v>150</v>
      </c>
      <c r="CG129">
        <v>125</v>
      </c>
      <c r="CH129">
        <v>13</v>
      </c>
      <c r="CI129">
        <v>4</v>
      </c>
      <c r="CJ129">
        <v>127</v>
      </c>
      <c r="CK129">
        <v>32</v>
      </c>
      <c r="CL129">
        <v>36</v>
      </c>
      <c r="CM129">
        <v>14</v>
      </c>
      <c r="CN129">
        <v>13</v>
      </c>
      <c r="CO129">
        <v>-0.05</v>
      </c>
      <c r="CP129">
        <v>1159.01</v>
      </c>
      <c r="CQ129">
        <v>2646.57</v>
      </c>
      <c r="CR129">
        <v>30.46</v>
      </c>
      <c r="CS129">
        <v>18.329999999999998</v>
      </c>
      <c r="CT129">
        <v>17.63</v>
      </c>
      <c r="CU129">
        <v>49.36</v>
      </c>
      <c r="CV129">
        <v>49.87</v>
      </c>
      <c r="CW129">
        <v>53.75</v>
      </c>
      <c r="CX129">
        <v>55.15</v>
      </c>
      <c r="CY129">
        <v>54.36</v>
      </c>
      <c r="CZ129">
        <v>54.63</v>
      </c>
    </row>
    <row r="130" spans="1:104">
      <c r="A130" t="s">
        <v>1356</v>
      </c>
      <c r="B130" t="s">
        <v>1357</v>
      </c>
      <c r="C130" t="s">
        <v>80</v>
      </c>
      <c r="D130" t="s">
        <v>256</v>
      </c>
      <c r="E130">
        <v>79</v>
      </c>
      <c r="F130">
        <v>20142015</v>
      </c>
      <c r="G130">
        <v>27</v>
      </c>
      <c r="H130">
        <v>2</v>
      </c>
      <c r="I130">
        <v>1.633</v>
      </c>
      <c r="J130">
        <v>5</v>
      </c>
      <c r="K130">
        <v>16</v>
      </c>
      <c r="L130">
        <v>21</v>
      </c>
      <c r="M130">
        <v>0.34</v>
      </c>
      <c r="N130">
        <v>1.0900000000000001</v>
      </c>
      <c r="O130">
        <v>1.43</v>
      </c>
      <c r="P130">
        <v>-2</v>
      </c>
      <c r="Q130">
        <v>43.1</v>
      </c>
      <c r="R130">
        <v>101.78</v>
      </c>
      <c r="S130">
        <v>5.95</v>
      </c>
      <c r="T130">
        <v>1.1399999999999999</v>
      </c>
      <c r="U130">
        <v>11.17</v>
      </c>
      <c r="V130">
        <v>-3.37</v>
      </c>
      <c r="W130">
        <v>45.05</v>
      </c>
      <c r="X130">
        <v>48.42</v>
      </c>
      <c r="Y130">
        <v>-73</v>
      </c>
      <c r="Z130">
        <v>332</v>
      </c>
      <c r="AA130">
        <v>405</v>
      </c>
      <c r="AB130">
        <v>22.57</v>
      </c>
      <c r="AC130">
        <v>27.54</v>
      </c>
      <c r="AD130">
        <v>50.11</v>
      </c>
      <c r="AE130">
        <v>98</v>
      </c>
      <c r="AF130">
        <v>-7.79</v>
      </c>
      <c r="AG130">
        <v>50.89</v>
      </c>
      <c r="AH130">
        <v>-212</v>
      </c>
      <c r="AI130">
        <v>662</v>
      </c>
      <c r="AJ130">
        <v>874</v>
      </c>
      <c r="AK130">
        <v>45.01</v>
      </c>
      <c r="AL130">
        <v>59.43</v>
      </c>
      <c r="AM130">
        <v>104.44</v>
      </c>
      <c r="AN130">
        <v>53.93</v>
      </c>
      <c r="AO130">
        <v>28</v>
      </c>
      <c r="AP130">
        <v>34</v>
      </c>
      <c r="AQ130">
        <v>156</v>
      </c>
      <c r="AR130">
        <v>-6.81</v>
      </c>
      <c r="AS130">
        <v>44.64</v>
      </c>
      <c r="AT130">
        <v>51.45</v>
      </c>
      <c r="AU130">
        <v>-123</v>
      </c>
      <c r="AV130">
        <v>512</v>
      </c>
      <c r="AW130">
        <v>635</v>
      </c>
      <c r="AX130">
        <v>34.81</v>
      </c>
      <c r="AY130">
        <v>43.18</v>
      </c>
      <c r="AZ130">
        <v>77.989999999999995</v>
      </c>
      <c r="BA130">
        <v>69.73</v>
      </c>
      <c r="BB130">
        <v>44</v>
      </c>
      <c r="BC130">
        <v>128</v>
      </c>
      <c r="BD130">
        <v>-9</v>
      </c>
      <c r="BE130">
        <v>43.01</v>
      </c>
      <c r="BF130">
        <v>52.01</v>
      </c>
      <c r="BG130">
        <v>-116</v>
      </c>
      <c r="BH130">
        <v>24.27</v>
      </c>
      <c r="BI130">
        <v>32.159999999999997</v>
      </c>
      <c r="BJ130">
        <v>357</v>
      </c>
      <c r="BK130">
        <v>473</v>
      </c>
      <c r="BL130">
        <v>84</v>
      </c>
      <c r="BM130">
        <v>0.42</v>
      </c>
      <c r="BN130">
        <v>48.07</v>
      </c>
      <c r="BO130">
        <v>2.1800000000000002</v>
      </c>
      <c r="BP130">
        <v>2.31</v>
      </c>
      <c r="BQ130">
        <v>32</v>
      </c>
      <c r="BR130">
        <v>34</v>
      </c>
      <c r="BS130">
        <v>-2</v>
      </c>
      <c r="BT130">
        <v>48.48</v>
      </c>
      <c r="BU130">
        <v>3.91</v>
      </c>
      <c r="BV130">
        <v>8.9600000000000009</v>
      </c>
      <c r="BW130">
        <v>6.25</v>
      </c>
      <c r="BX130">
        <v>92.81</v>
      </c>
      <c r="BY130">
        <v>42</v>
      </c>
      <c r="BZ130">
        <v>6</v>
      </c>
      <c r="CA130">
        <v>8</v>
      </c>
      <c r="CB130">
        <v>50.7</v>
      </c>
      <c r="CC130">
        <v>252</v>
      </c>
      <c r="CD130">
        <v>282</v>
      </c>
      <c r="CE130">
        <v>245</v>
      </c>
      <c r="CF130">
        <v>164</v>
      </c>
      <c r="CG130">
        <v>116</v>
      </c>
      <c r="CH130">
        <v>9</v>
      </c>
      <c r="CI130">
        <v>7</v>
      </c>
      <c r="CJ130">
        <v>79</v>
      </c>
      <c r="CK130">
        <v>11</v>
      </c>
      <c r="CL130">
        <v>15</v>
      </c>
      <c r="CM130">
        <v>17</v>
      </c>
      <c r="CN130">
        <v>15</v>
      </c>
      <c r="CO130">
        <v>-0.14000000000000001</v>
      </c>
      <c r="CP130">
        <v>882.41</v>
      </c>
      <c r="CQ130">
        <v>2893.41</v>
      </c>
      <c r="CR130">
        <v>23.37</v>
      </c>
      <c r="CS130">
        <v>16.989999999999998</v>
      </c>
      <c r="CT130">
        <v>16.98</v>
      </c>
      <c r="CU130">
        <v>49.68</v>
      </c>
      <c r="CV130">
        <v>49.94</v>
      </c>
      <c r="CW130">
        <v>53.63</v>
      </c>
      <c r="CX130">
        <v>54.32</v>
      </c>
      <c r="CY130">
        <v>54.17</v>
      </c>
      <c r="CZ130">
        <v>54.3</v>
      </c>
    </row>
    <row r="131" spans="1:104">
      <c r="A131" t="s">
        <v>60</v>
      </c>
      <c r="B131" t="s">
        <v>61</v>
      </c>
      <c r="C131" t="s">
        <v>62</v>
      </c>
      <c r="D131" t="s">
        <v>63</v>
      </c>
      <c r="E131">
        <v>82</v>
      </c>
      <c r="F131">
        <v>20142015</v>
      </c>
      <c r="G131">
        <v>24</v>
      </c>
      <c r="H131">
        <v>7</v>
      </c>
      <c r="I131">
        <v>7</v>
      </c>
      <c r="J131">
        <v>6</v>
      </c>
      <c r="K131">
        <v>21</v>
      </c>
      <c r="L131">
        <v>27</v>
      </c>
      <c r="M131">
        <v>0.21</v>
      </c>
      <c r="N131">
        <v>0.73</v>
      </c>
      <c r="O131">
        <v>0.93</v>
      </c>
      <c r="P131">
        <v>-13</v>
      </c>
      <c r="Q131">
        <v>56.43</v>
      </c>
      <c r="R131">
        <v>99.29</v>
      </c>
      <c r="S131">
        <v>4.1399999999999997</v>
      </c>
      <c r="T131">
        <v>-1.86</v>
      </c>
      <c r="U131">
        <v>21.16</v>
      </c>
      <c r="V131">
        <v>1.52</v>
      </c>
      <c r="W131">
        <v>53.95</v>
      </c>
      <c r="X131">
        <v>52.43</v>
      </c>
      <c r="Y131">
        <v>117</v>
      </c>
      <c r="Z131">
        <v>799</v>
      </c>
      <c r="AA131">
        <v>682</v>
      </c>
      <c r="AB131">
        <v>27.63</v>
      </c>
      <c r="AC131">
        <v>23.59</v>
      </c>
      <c r="AD131">
        <v>51.22</v>
      </c>
      <c r="AE131">
        <v>81</v>
      </c>
      <c r="AF131">
        <v>1.95</v>
      </c>
      <c r="AG131">
        <v>54.47</v>
      </c>
      <c r="AH131">
        <v>407</v>
      </c>
      <c r="AI131">
        <v>1787</v>
      </c>
      <c r="AJ131">
        <v>1380</v>
      </c>
      <c r="AK131">
        <v>61.8</v>
      </c>
      <c r="AL131">
        <v>47.73</v>
      </c>
      <c r="AM131">
        <v>109.53</v>
      </c>
      <c r="AN131">
        <v>53.44</v>
      </c>
      <c r="AO131">
        <v>118</v>
      </c>
      <c r="AP131">
        <v>95</v>
      </c>
      <c r="AQ131">
        <v>329</v>
      </c>
      <c r="AR131">
        <v>2.35</v>
      </c>
      <c r="AS131">
        <v>55.93</v>
      </c>
      <c r="AT131">
        <v>53.58</v>
      </c>
      <c r="AU131">
        <v>284</v>
      </c>
      <c r="AV131">
        <v>1339</v>
      </c>
      <c r="AW131">
        <v>1055</v>
      </c>
      <c r="AX131">
        <v>46.31</v>
      </c>
      <c r="AY131">
        <v>36.49</v>
      </c>
      <c r="AZ131">
        <v>82.8</v>
      </c>
      <c r="BA131">
        <v>71.319999999999993</v>
      </c>
      <c r="BB131">
        <v>66</v>
      </c>
      <c r="BC131">
        <v>211</v>
      </c>
      <c r="BD131">
        <v>3.35</v>
      </c>
      <c r="BE131">
        <v>56.31</v>
      </c>
      <c r="BF131">
        <v>52.96</v>
      </c>
      <c r="BG131">
        <v>214</v>
      </c>
      <c r="BH131">
        <v>33.03</v>
      </c>
      <c r="BI131">
        <v>25.63</v>
      </c>
      <c r="BJ131">
        <v>955</v>
      </c>
      <c r="BK131">
        <v>741</v>
      </c>
      <c r="BL131">
        <v>145</v>
      </c>
      <c r="BM131">
        <v>-1.88</v>
      </c>
      <c r="BN131">
        <v>55.84</v>
      </c>
      <c r="BO131">
        <v>2.35</v>
      </c>
      <c r="BP131">
        <v>2.0099999999999998</v>
      </c>
      <c r="BQ131">
        <v>68</v>
      </c>
      <c r="BR131">
        <v>58</v>
      </c>
      <c r="BS131">
        <v>10</v>
      </c>
      <c r="BT131">
        <v>53.97</v>
      </c>
      <c r="BU131">
        <v>2.84</v>
      </c>
      <c r="BV131">
        <v>7.12</v>
      </c>
      <c r="BW131">
        <v>5.08</v>
      </c>
      <c r="BX131">
        <v>92.17</v>
      </c>
      <c r="BY131">
        <v>40</v>
      </c>
      <c r="BZ131">
        <v>0</v>
      </c>
      <c r="CA131">
        <v>0</v>
      </c>
      <c r="CB131">
        <v>53.62</v>
      </c>
      <c r="CC131">
        <v>607</v>
      </c>
      <c r="CD131">
        <v>683</v>
      </c>
      <c r="CE131">
        <v>525</v>
      </c>
      <c r="CF131">
        <v>127</v>
      </c>
      <c r="CG131">
        <v>125</v>
      </c>
      <c r="CH131">
        <v>12</v>
      </c>
      <c r="CI131">
        <v>9</v>
      </c>
      <c r="CJ131">
        <v>139</v>
      </c>
      <c r="CK131">
        <v>51</v>
      </c>
      <c r="CL131">
        <v>6</v>
      </c>
      <c r="CM131">
        <v>21</v>
      </c>
      <c r="CN131">
        <v>8</v>
      </c>
      <c r="CO131">
        <v>-0.45</v>
      </c>
      <c r="CP131">
        <v>1734.88</v>
      </c>
      <c r="CQ131">
        <v>2236.9</v>
      </c>
      <c r="CR131">
        <v>43.68</v>
      </c>
      <c r="CS131">
        <v>16.79</v>
      </c>
      <c r="CT131">
        <v>17.55</v>
      </c>
      <c r="CU131">
        <v>54.76</v>
      </c>
      <c r="CV131">
        <v>49.78</v>
      </c>
      <c r="CW131">
        <v>59.27</v>
      </c>
      <c r="CX131">
        <v>48.96</v>
      </c>
      <c r="CY131">
        <v>54.49</v>
      </c>
      <c r="CZ131">
        <v>54.98</v>
      </c>
    </row>
    <row r="132" spans="1:104">
      <c r="A132" t="s">
        <v>870</v>
      </c>
      <c r="B132" t="s">
        <v>871</v>
      </c>
      <c r="C132" t="s">
        <v>113</v>
      </c>
      <c r="D132" t="s">
        <v>116</v>
      </c>
      <c r="E132">
        <v>72</v>
      </c>
      <c r="F132">
        <v>20142015</v>
      </c>
      <c r="G132">
        <v>27</v>
      </c>
      <c r="H132">
        <v>1</v>
      </c>
      <c r="I132">
        <v>1</v>
      </c>
      <c r="J132">
        <v>10</v>
      </c>
      <c r="K132">
        <v>12</v>
      </c>
      <c r="L132">
        <v>22</v>
      </c>
      <c r="M132">
        <v>0.77</v>
      </c>
      <c r="N132">
        <v>0.93</v>
      </c>
      <c r="O132">
        <v>1.7</v>
      </c>
      <c r="P132">
        <v>-12</v>
      </c>
      <c r="Q132">
        <v>49.66</v>
      </c>
      <c r="R132">
        <v>101.2</v>
      </c>
      <c r="S132">
        <v>10.53</v>
      </c>
      <c r="T132">
        <v>-2.41</v>
      </c>
      <c r="U132">
        <v>10.77</v>
      </c>
      <c r="V132">
        <v>-4.3499999999999996</v>
      </c>
      <c r="W132">
        <v>48.54</v>
      </c>
      <c r="X132">
        <v>52.89</v>
      </c>
      <c r="Y132">
        <v>-17</v>
      </c>
      <c r="Z132">
        <v>282</v>
      </c>
      <c r="AA132">
        <v>299</v>
      </c>
      <c r="AB132">
        <v>21.81</v>
      </c>
      <c r="AC132">
        <v>23.13</v>
      </c>
      <c r="AD132">
        <v>44.94</v>
      </c>
      <c r="AE132">
        <v>73</v>
      </c>
      <c r="AF132">
        <v>-4.28</v>
      </c>
      <c r="AG132">
        <v>53.94</v>
      </c>
      <c r="AH132">
        <v>-9</v>
      </c>
      <c r="AI132">
        <v>656</v>
      </c>
      <c r="AJ132">
        <v>665</v>
      </c>
      <c r="AK132">
        <v>50.74</v>
      </c>
      <c r="AL132">
        <v>51.44</v>
      </c>
      <c r="AM132">
        <v>102.18</v>
      </c>
      <c r="AN132">
        <v>55.79</v>
      </c>
      <c r="AO132">
        <v>36</v>
      </c>
      <c r="AP132">
        <v>33</v>
      </c>
      <c r="AQ132">
        <v>146</v>
      </c>
      <c r="AR132">
        <v>-2.6</v>
      </c>
      <c r="AS132">
        <v>51.14</v>
      </c>
      <c r="AT132">
        <v>53.73</v>
      </c>
      <c r="AU132">
        <v>22</v>
      </c>
      <c r="AV132">
        <v>494</v>
      </c>
      <c r="AW132">
        <v>472</v>
      </c>
      <c r="AX132">
        <v>38.21</v>
      </c>
      <c r="AY132">
        <v>36.51</v>
      </c>
      <c r="AZ132">
        <v>74.72</v>
      </c>
      <c r="BA132">
        <v>74.09</v>
      </c>
      <c r="BB132">
        <v>15</v>
      </c>
      <c r="BC132">
        <v>110</v>
      </c>
      <c r="BD132">
        <v>-1.78</v>
      </c>
      <c r="BE132">
        <v>51.69</v>
      </c>
      <c r="BF132">
        <v>53.48</v>
      </c>
      <c r="BG132">
        <v>24</v>
      </c>
      <c r="BH132">
        <v>28.31</v>
      </c>
      <c r="BI132">
        <v>26.45</v>
      </c>
      <c r="BJ132">
        <v>366</v>
      </c>
      <c r="BK132">
        <v>342</v>
      </c>
      <c r="BL132">
        <v>95</v>
      </c>
      <c r="BM132">
        <v>3.02</v>
      </c>
      <c r="BN132">
        <v>52.75</v>
      </c>
      <c r="BO132">
        <v>2.2400000000000002</v>
      </c>
      <c r="BP132">
        <v>1.78</v>
      </c>
      <c r="BQ132">
        <v>29</v>
      </c>
      <c r="BR132">
        <v>23</v>
      </c>
      <c r="BS132">
        <v>6</v>
      </c>
      <c r="BT132">
        <v>55.77</v>
      </c>
      <c r="BU132">
        <v>9.09</v>
      </c>
      <c r="BV132">
        <v>7.92</v>
      </c>
      <c r="BW132">
        <v>5.87</v>
      </c>
      <c r="BX132">
        <v>93.27</v>
      </c>
      <c r="BY132">
        <v>41</v>
      </c>
      <c r="BZ132">
        <v>3</v>
      </c>
      <c r="CA132">
        <v>4</v>
      </c>
      <c r="CB132">
        <v>52.59</v>
      </c>
      <c r="CC132">
        <v>223</v>
      </c>
      <c r="CD132">
        <v>286</v>
      </c>
      <c r="CE132">
        <v>201</v>
      </c>
      <c r="CF132">
        <v>102</v>
      </c>
      <c r="CG132">
        <v>89</v>
      </c>
      <c r="CH132">
        <v>6</v>
      </c>
      <c r="CI132">
        <v>6</v>
      </c>
      <c r="CJ132">
        <v>85</v>
      </c>
      <c r="CK132">
        <v>19</v>
      </c>
      <c r="CL132">
        <v>15</v>
      </c>
      <c r="CM132">
        <v>26</v>
      </c>
      <c r="CN132">
        <v>14</v>
      </c>
      <c r="CO132">
        <v>-0.93</v>
      </c>
      <c r="CP132">
        <v>775.73</v>
      </c>
      <c r="CQ132">
        <v>2611.6799999999998</v>
      </c>
      <c r="CR132">
        <v>22.9</v>
      </c>
      <c r="CS132">
        <v>17.559999999999999</v>
      </c>
      <c r="CT132">
        <v>17.09</v>
      </c>
      <c r="CU132">
        <v>50.37</v>
      </c>
      <c r="CV132">
        <v>49.65</v>
      </c>
      <c r="CW132">
        <v>52.67</v>
      </c>
      <c r="CX132">
        <v>51.9</v>
      </c>
      <c r="CY132">
        <v>53.74</v>
      </c>
      <c r="CZ132">
        <v>54.49</v>
      </c>
    </row>
    <row r="133" spans="1:104">
      <c r="A133" t="s">
        <v>641</v>
      </c>
      <c r="B133" t="s">
        <v>642</v>
      </c>
      <c r="C133" t="s">
        <v>87</v>
      </c>
      <c r="D133" t="s">
        <v>643</v>
      </c>
      <c r="E133">
        <v>37</v>
      </c>
      <c r="F133">
        <v>20142015</v>
      </c>
      <c r="G133">
        <v>18</v>
      </c>
      <c r="H133">
        <v>0.92500000000000004</v>
      </c>
      <c r="I133">
        <v>0.92500000000000004</v>
      </c>
      <c r="J133">
        <v>1</v>
      </c>
      <c r="K133">
        <v>6</v>
      </c>
      <c r="L133">
        <v>7</v>
      </c>
      <c r="M133">
        <v>0.15</v>
      </c>
      <c r="N133">
        <v>0.88</v>
      </c>
      <c r="O133">
        <v>1.03</v>
      </c>
      <c r="P133">
        <v>5</v>
      </c>
      <c r="Q133">
        <v>52.36</v>
      </c>
      <c r="R133">
        <v>93.14</v>
      </c>
      <c r="S133">
        <v>2.63</v>
      </c>
      <c r="T133">
        <v>33.020000000000003</v>
      </c>
      <c r="U133">
        <v>11.01</v>
      </c>
      <c r="V133">
        <v>5.09</v>
      </c>
      <c r="W133">
        <v>52.97</v>
      </c>
      <c r="X133">
        <v>47.89</v>
      </c>
      <c r="Y133">
        <v>21</v>
      </c>
      <c r="Z133">
        <v>187</v>
      </c>
      <c r="AA133">
        <v>166</v>
      </c>
      <c r="AB133">
        <v>27.54</v>
      </c>
      <c r="AC133">
        <v>24.44</v>
      </c>
      <c r="AD133">
        <v>51.98</v>
      </c>
      <c r="AE133">
        <v>31</v>
      </c>
      <c r="AF133">
        <v>2.9</v>
      </c>
      <c r="AG133">
        <v>49.45</v>
      </c>
      <c r="AH133">
        <v>36</v>
      </c>
      <c r="AI133">
        <v>400</v>
      </c>
      <c r="AJ133">
        <v>364</v>
      </c>
      <c r="AK133">
        <v>58.9</v>
      </c>
      <c r="AL133">
        <v>53.6</v>
      </c>
      <c r="AM133">
        <v>112.5</v>
      </c>
      <c r="AN133">
        <v>54.5</v>
      </c>
      <c r="AO133">
        <v>8</v>
      </c>
      <c r="AP133">
        <v>7</v>
      </c>
      <c r="AQ133">
        <v>60</v>
      </c>
      <c r="AR133">
        <v>5.27</v>
      </c>
      <c r="AS133">
        <v>53.19</v>
      </c>
      <c r="AT133">
        <v>47.92</v>
      </c>
      <c r="AU133">
        <v>38</v>
      </c>
      <c r="AV133">
        <v>317</v>
      </c>
      <c r="AW133">
        <v>279</v>
      </c>
      <c r="AX133">
        <v>46.68</v>
      </c>
      <c r="AY133">
        <v>41.08</v>
      </c>
      <c r="AZ133">
        <v>87.76</v>
      </c>
      <c r="BA133">
        <v>68.77</v>
      </c>
      <c r="BB133">
        <v>14</v>
      </c>
      <c r="BC133">
        <v>52</v>
      </c>
      <c r="BD133">
        <v>3.17</v>
      </c>
      <c r="BE133">
        <v>50.93</v>
      </c>
      <c r="BF133">
        <v>47.76</v>
      </c>
      <c r="BG133">
        <v>8</v>
      </c>
      <c r="BH133">
        <v>32.1</v>
      </c>
      <c r="BI133">
        <v>30.92</v>
      </c>
      <c r="BJ133">
        <v>218</v>
      </c>
      <c r="BK133">
        <v>210</v>
      </c>
      <c r="BL133">
        <v>38</v>
      </c>
      <c r="BM133">
        <v>-11.5</v>
      </c>
      <c r="BN133">
        <v>42.06</v>
      </c>
      <c r="BO133">
        <v>1.62</v>
      </c>
      <c r="BP133">
        <v>3.68</v>
      </c>
      <c r="BQ133">
        <v>11</v>
      </c>
      <c r="BR133">
        <v>25</v>
      </c>
      <c r="BS133">
        <v>-14</v>
      </c>
      <c r="BT133">
        <v>30.56</v>
      </c>
      <c r="BU133">
        <v>1.92</v>
      </c>
      <c r="BV133">
        <v>5.05</v>
      </c>
      <c r="BW133">
        <v>3.47</v>
      </c>
      <c r="BX133">
        <v>88.1</v>
      </c>
      <c r="BY133">
        <v>41.79</v>
      </c>
      <c r="BZ133">
        <v>112</v>
      </c>
      <c r="CA133">
        <v>156</v>
      </c>
      <c r="CB133">
        <v>78.62</v>
      </c>
      <c r="CC133">
        <v>125</v>
      </c>
      <c r="CD133">
        <v>126</v>
      </c>
      <c r="CE133">
        <v>34</v>
      </c>
      <c r="CF133">
        <v>21</v>
      </c>
      <c r="CG133">
        <v>41</v>
      </c>
      <c r="CH133">
        <v>6</v>
      </c>
      <c r="CI133">
        <v>0</v>
      </c>
      <c r="CJ133">
        <v>37</v>
      </c>
      <c r="CK133">
        <v>11</v>
      </c>
      <c r="CL133">
        <v>14</v>
      </c>
      <c r="CM133">
        <v>2</v>
      </c>
      <c r="CN133">
        <v>7</v>
      </c>
      <c r="CO133">
        <v>0.74</v>
      </c>
      <c r="CP133">
        <v>407.46</v>
      </c>
      <c r="CQ133">
        <v>1386.03</v>
      </c>
      <c r="CR133">
        <v>22.72</v>
      </c>
      <c r="CS133">
        <v>17.79</v>
      </c>
      <c r="CT133">
        <v>17.079999999999998</v>
      </c>
      <c r="CU133">
        <v>48</v>
      </c>
      <c r="CV133">
        <v>50.17</v>
      </c>
      <c r="CW133">
        <v>52.23</v>
      </c>
      <c r="CX133">
        <v>56.58</v>
      </c>
      <c r="CY133">
        <v>54.33</v>
      </c>
      <c r="CZ133">
        <v>53.96</v>
      </c>
    </row>
    <row r="134" spans="1:104">
      <c r="A134" t="s">
        <v>420</v>
      </c>
      <c r="B134" t="s">
        <v>421</v>
      </c>
      <c r="C134" t="s">
        <v>273</v>
      </c>
      <c r="D134" t="s">
        <v>110</v>
      </c>
      <c r="E134">
        <v>70</v>
      </c>
      <c r="F134">
        <v>20142015</v>
      </c>
      <c r="G134">
        <v>19</v>
      </c>
      <c r="H134">
        <v>0.92500000000000004</v>
      </c>
      <c r="I134">
        <v>0.92500000000000004</v>
      </c>
      <c r="J134">
        <v>1</v>
      </c>
      <c r="K134">
        <v>24</v>
      </c>
      <c r="L134">
        <v>25</v>
      </c>
      <c r="M134">
        <v>0.08</v>
      </c>
      <c r="N134">
        <v>1.9</v>
      </c>
      <c r="O134">
        <v>1.98</v>
      </c>
      <c r="P134">
        <v>3</v>
      </c>
      <c r="Q134">
        <v>53.51</v>
      </c>
      <c r="R134">
        <v>99.77</v>
      </c>
      <c r="S134">
        <v>1.59</v>
      </c>
      <c r="T134">
        <v>5.4</v>
      </c>
      <c r="U134">
        <v>10.83</v>
      </c>
      <c r="V134">
        <v>-1.04</v>
      </c>
      <c r="W134">
        <v>52.81</v>
      </c>
      <c r="X134">
        <v>53.84</v>
      </c>
      <c r="Y134">
        <v>39</v>
      </c>
      <c r="Z134">
        <v>367</v>
      </c>
      <c r="AA134">
        <v>328</v>
      </c>
      <c r="AB134">
        <v>29.05</v>
      </c>
      <c r="AC134">
        <v>25.96</v>
      </c>
      <c r="AD134">
        <v>55</v>
      </c>
      <c r="AE134">
        <v>69</v>
      </c>
      <c r="AF134">
        <v>0.94</v>
      </c>
      <c r="AG134">
        <v>52.58</v>
      </c>
      <c r="AH134">
        <v>95</v>
      </c>
      <c r="AI134">
        <v>724</v>
      </c>
      <c r="AJ134">
        <v>629</v>
      </c>
      <c r="AK134">
        <v>57.3</v>
      </c>
      <c r="AL134">
        <v>49.78</v>
      </c>
      <c r="AM134">
        <v>107.08</v>
      </c>
      <c r="AN134">
        <v>57.04</v>
      </c>
      <c r="AO134">
        <v>42</v>
      </c>
      <c r="AP134">
        <v>16</v>
      </c>
      <c r="AQ134">
        <v>135</v>
      </c>
      <c r="AR134">
        <v>1.82</v>
      </c>
      <c r="AS134">
        <v>54.12</v>
      </c>
      <c r="AT134">
        <v>52.3</v>
      </c>
      <c r="AU134">
        <v>84</v>
      </c>
      <c r="AV134">
        <v>552</v>
      </c>
      <c r="AW134">
        <v>468</v>
      </c>
      <c r="AX134">
        <v>43.69</v>
      </c>
      <c r="AY134">
        <v>37.04</v>
      </c>
      <c r="AZ134">
        <v>80.73</v>
      </c>
      <c r="BA134">
        <v>74.819999999999993</v>
      </c>
      <c r="BB134">
        <v>30</v>
      </c>
      <c r="BC134">
        <v>93</v>
      </c>
      <c r="BD134">
        <v>3.08</v>
      </c>
      <c r="BE134">
        <v>55.89</v>
      </c>
      <c r="BF134">
        <v>52.8</v>
      </c>
      <c r="BG134">
        <v>87</v>
      </c>
      <c r="BH134">
        <v>32.69</v>
      </c>
      <c r="BI134">
        <v>25.8</v>
      </c>
      <c r="BJ134">
        <v>413</v>
      </c>
      <c r="BK134">
        <v>326</v>
      </c>
      <c r="BL134">
        <v>63</v>
      </c>
      <c r="BM134">
        <v>-1.05</v>
      </c>
      <c r="BN134">
        <v>56.22</v>
      </c>
      <c r="BO134">
        <v>2.5299999999999998</v>
      </c>
      <c r="BP134">
        <v>2.06</v>
      </c>
      <c r="BQ134">
        <v>32</v>
      </c>
      <c r="BR134">
        <v>26</v>
      </c>
      <c r="BS134">
        <v>6</v>
      </c>
      <c r="BT134">
        <v>55.17</v>
      </c>
      <c r="BU134">
        <v>1.08</v>
      </c>
      <c r="BV134">
        <v>7.75</v>
      </c>
      <c r="BW134">
        <v>5.8</v>
      </c>
      <c r="BX134">
        <v>92.02</v>
      </c>
      <c r="BY134">
        <v>48</v>
      </c>
      <c r="BZ134">
        <v>8</v>
      </c>
      <c r="CA134">
        <v>8</v>
      </c>
      <c r="CB134">
        <v>58.49</v>
      </c>
      <c r="CC134">
        <v>224</v>
      </c>
      <c r="CD134">
        <v>230</v>
      </c>
      <c r="CE134">
        <v>159</v>
      </c>
      <c r="CF134">
        <v>53</v>
      </c>
      <c r="CG134">
        <v>47</v>
      </c>
      <c r="CH134">
        <v>15</v>
      </c>
      <c r="CI134">
        <v>9</v>
      </c>
      <c r="CJ134">
        <v>62</v>
      </c>
      <c r="CK134">
        <v>17</v>
      </c>
      <c r="CL134">
        <v>33</v>
      </c>
      <c r="CM134">
        <v>6</v>
      </c>
      <c r="CN134">
        <v>9</v>
      </c>
      <c r="CO134">
        <v>0.24</v>
      </c>
      <c r="CP134">
        <v>758.12</v>
      </c>
      <c r="CQ134">
        <v>2550.85</v>
      </c>
      <c r="CR134">
        <v>22.91</v>
      </c>
      <c r="CS134">
        <v>17.37</v>
      </c>
      <c r="CT134">
        <v>17.059999999999999</v>
      </c>
      <c r="CU134">
        <v>52.64</v>
      </c>
      <c r="CV134">
        <v>49.2</v>
      </c>
      <c r="CW134">
        <v>55.13</v>
      </c>
      <c r="CX134">
        <v>49.61</v>
      </c>
      <c r="CY134">
        <v>52.82</v>
      </c>
      <c r="CZ134">
        <v>54.54</v>
      </c>
    </row>
    <row r="135" spans="1:104">
      <c r="A135" t="s">
        <v>593</v>
      </c>
      <c r="B135" t="s">
        <v>594</v>
      </c>
      <c r="C135" t="s">
        <v>87</v>
      </c>
      <c r="D135" t="s">
        <v>544</v>
      </c>
      <c r="E135">
        <v>47</v>
      </c>
      <c r="F135">
        <v>20142015</v>
      </c>
      <c r="G135">
        <v>28</v>
      </c>
      <c r="H135">
        <v>4.6500000000000004</v>
      </c>
      <c r="I135">
        <v>4.2</v>
      </c>
      <c r="J135">
        <v>10</v>
      </c>
      <c r="K135">
        <v>13</v>
      </c>
      <c r="L135">
        <v>23</v>
      </c>
      <c r="M135">
        <v>0.99</v>
      </c>
      <c r="N135">
        <v>1.29</v>
      </c>
      <c r="O135">
        <v>2.2799999999999998</v>
      </c>
      <c r="P135">
        <v>0</v>
      </c>
      <c r="Q135">
        <v>52.19</v>
      </c>
      <c r="R135">
        <v>102.21</v>
      </c>
      <c r="S135">
        <v>13.7</v>
      </c>
      <c r="T135">
        <v>-2.42</v>
      </c>
      <c r="U135">
        <v>12.88</v>
      </c>
      <c r="V135">
        <v>4.12</v>
      </c>
      <c r="W135">
        <v>52.52</v>
      </c>
      <c r="X135">
        <v>48.41</v>
      </c>
      <c r="Y135">
        <v>27</v>
      </c>
      <c r="Z135">
        <v>281</v>
      </c>
      <c r="AA135">
        <v>254</v>
      </c>
      <c r="AB135">
        <v>27.85</v>
      </c>
      <c r="AC135">
        <v>25.18</v>
      </c>
      <c r="AD135">
        <v>53.03</v>
      </c>
      <c r="AE135">
        <v>81</v>
      </c>
      <c r="AF135">
        <v>4.9400000000000004</v>
      </c>
      <c r="AG135">
        <v>47.25</v>
      </c>
      <c r="AH135">
        <v>47</v>
      </c>
      <c r="AI135">
        <v>559</v>
      </c>
      <c r="AJ135">
        <v>512</v>
      </c>
      <c r="AK135">
        <v>55.41</v>
      </c>
      <c r="AL135">
        <v>50.75</v>
      </c>
      <c r="AM135">
        <v>106.16</v>
      </c>
      <c r="AN135">
        <v>54.92</v>
      </c>
      <c r="AO135">
        <v>28</v>
      </c>
      <c r="AP135">
        <v>9</v>
      </c>
      <c r="AQ135">
        <v>117</v>
      </c>
      <c r="AR135">
        <v>4.53</v>
      </c>
      <c r="AS135">
        <v>51.56</v>
      </c>
      <c r="AT135">
        <v>47.03</v>
      </c>
      <c r="AU135">
        <v>25</v>
      </c>
      <c r="AV135">
        <v>412</v>
      </c>
      <c r="AW135">
        <v>387</v>
      </c>
      <c r="AX135">
        <v>40.840000000000003</v>
      </c>
      <c r="AY135">
        <v>38.36</v>
      </c>
      <c r="AZ135">
        <v>79.2</v>
      </c>
      <c r="BA135">
        <v>74.510000000000005</v>
      </c>
      <c r="BB135">
        <v>16</v>
      </c>
      <c r="BC135">
        <v>89</v>
      </c>
      <c r="BD135">
        <v>4.93</v>
      </c>
      <c r="BE135">
        <v>52.39</v>
      </c>
      <c r="BF135">
        <v>47.46</v>
      </c>
      <c r="BG135">
        <v>28</v>
      </c>
      <c r="BH135">
        <v>30.43</v>
      </c>
      <c r="BI135">
        <v>27.65</v>
      </c>
      <c r="BJ135">
        <v>307</v>
      </c>
      <c r="BK135">
        <v>279</v>
      </c>
      <c r="BL135">
        <v>73</v>
      </c>
      <c r="BM135">
        <v>14.64</v>
      </c>
      <c r="BN135">
        <v>43.85</v>
      </c>
      <c r="BO135">
        <v>3.07</v>
      </c>
      <c r="BP135">
        <v>2.1800000000000002</v>
      </c>
      <c r="BQ135">
        <v>31</v>
      </c>
      <c r="BR135">
        <v>22</v>
      </c>
      <c r="BS135">
        <v>9</v>
      </c>
      <c r="BT135">
        <v>58.49</v>
      </c>
      <c r="BU135">
        <v>11.24</v>
      </c>
      <c r="BV135">
        <v>10.1</v>
      </c>
      <c r="BW135">
        <v>7.52</v>
      </c>
      <c r="BX135">
        <v>92.11</v>
      </c>
      <c r="BY135">
        <v>51.77</v>
      </c>
      <c r="BZ135">
        <v>322</v>
      </c>
      <c r="CA135">
        <v>300</v>
      </c>
      <c r="CB135">
        <v>47</v>
      </c>
      <c r="CC135">
        <v>188</v>
      </c>
      <c r="CD135">
        <v>252</v>
      </c>
      <c r="CE135">
        <v>212</v>
      </c>
      <c r="CF135">
        <v>147</v>
      </c>
      <c r="CG135">
        <v>32</v>
      </c>
      <c r="CH135">
        <v>6</v>
      </c>
      <c r="CI135">
        <v>7</v>
      </c>
      <c r="CJ135">
        <v>63</v>
      </c>
      <c r="CK135">
        <v>14</v>
      </c>
      <c r="CL135">
        <v>10</v>
      </c>
      <c r="CM135">
        <v>8</v>
      </c>
      <c r="CN135">
        <v>8</v>
      </c>
      <c r="CO135">
        <v>0</v>
      </c>
      <c r="CP135">
        <v>605.32000000000005</v>
      </c>
      <c r="CQ135">
        <v>1643.38</v>
      </c>
      <c r="CR135">
        <v>26.92</v>
      </c>
      <c r="CS135">
        <v>18.010000000000002</v>
      </c>
      <c r="CT135">
        <v>17.63</v>
      </c>
      <c r="CU135">
        <v>47.7</v>
      </c>
      <c r="CV135">
        <v>49.92</v>
      </c>
      <c r="CW135">
        <v>50.35</v>
      </c>
      <c r="CX135">
        <v>55.2</v>
      </c>
      <c r="CY135">
        <v>54.29</v>
      </c>
      <c r="CZ135">
        <v>54.47</v>
      </c>
    </row>
    <row r="136" spans="1:104">
      <c r="A136" t="s">
        <v>1386</v>
      </c>
      <c r="B136" t="s">
        <v>1387</v>
      </c>
      <c r="C136" t="s">
        <v>68</v>
      </c>
      <c r="D136" t="s">
        <v>976</v>
      </c>
      <c r="E136">
        <v>82</v>
      </c>
      <c r="F136">
        <v>20142015</v>
      </c>
      <c r="G136">
        <v>23</v>
      </c>
      <c r="H136">
        <v>5.5</v>
      </c>
      <c r="I136">
        <v>6</v>
      </c>
      <c r="J136">
        <v>18</v>
      </c>
      <c r="K136">
        <v>27</v>
      </c>
      <c r="L136">
        <v>45</v>
      </c>
      <c r="M136">
        <v>0.89</v>
      </c>
      <c r="N136">
        <v>1.33</v>
      </c>
      <c r="O136">
        <v>2.21</v>
      </c>
      <c r="P136">
        <v>14</v>
      </c>
      <c r="Q136">
        <v>43.22</v>
      </c>
      <c r="R136">
        <v>103.12</v>
      </c>
      <c r="S136">
        <v>11.39</v>
      </c>
      <c r="T136">
        <v>1.1599999999999999</v>
      </c>
      <c r="U136">
        <v>14.87</v>
      </c>
      <c r="V136">
        <v>2.31</v>
      </c>
      <c r="W136">
        <v>45.88</v>
      </c>
      <c r="X136">
        <v>43.56</v>
      </c>
      <c r="Y136">
        <v>-97</v>
      </c>
      <c r="Z136">
        <v>540</v>
      </c>
      <c r="AA136">
        <v>637</v>
      </c>
      <c r="AB136">
        <v>26.56</v>
      </c>
      <c r="AC136">
        <v>31.34</v>
      </c>
      <c r="AD136">
        <v>57.9</v>
      </c>
      <c r="AE136">
        <v>191</v>
      </c>
      <c r="AF136">
        <v>0.09</v>
      </c>
      <c r="AG136">
        <v>43.13</v>
      </c>
      <c r="AH136">
        <v>-310</v>
      </c>
      <c r="AI136">
        <v>988</v>
      </c>
      <c r="AJ136">
        <v>1298</v>
      </c>
      <c r="AK136">
        <v>48.6</v>
      </c>
      <c r="AL136">
        <v>63.85</v>
      </c>
      <c r="AM136">
        <v>112.45</v>
      </c>
      <c r="AN136">
        <v>57.29</v>
      </c>
      <c r="AO136">
        <v>48</v>
      </c>
      <c r="AP136">
        <v>64</v>
      </c>
      <c r="AQ136">
        <v>266</v>
      </c>
      <c r="AR136">
        <v>-0.53</v>
      </c>
      <c r="AS136">
        <v>43.58</v>
      </c>
      <c r="AT136">
        <v>44.11</v>
      </c>
      <c r="AU136">
        <v>-220</v>
      </c>
      <c r="AV136">
        <v>747</v>
      </c>
      <c r="AW136">
        <v>967</v>
      </c>
      <c r="AX136">
        <v>36.75</v>
      </c>
      <c r="AY136">
        <v>47.57</v>
      </c>
      <c r="AZ136">
        <v>84.32</v>
      </c>
      <c r="BA136">
        <v>75.77</v>
      </c>
      <c r="BB136">
        <v>60</v>
      </c>
      <c r="BC136">
        <v>218</v>
      </c>
      <c r="BD136">
        <v>-0.98</v>
      </c>
      <c r="BE136">
        <v>44.64</v>
      </c>
      <c r="BF136">
        <v>45.62</v>
      </c>
      <c r="BG136">
        <v>-136</v>
      </c>
      <c r="BH136">
        <v>27.84</v>
      </c>
      <c r="BI136">
        <v>34.53</v>
      </c>
      <c r="BJ136">
        <v>566</v>
      </c>
      <c r="BK136">
        <v>702</v>
      </c>
      <c r="BL136">
        <v>158</v>
      </c>
      <c r="BM136">
        <v>6.44</v>
      </c>
      <c r="BN136">
        <v>47.26</v>
      </c>
      <c r="BO136">
        <v>2.85</v>
      </c>
      <c r="BP136">
        <v>2.46</v>
      </c>
      <c r="BQ136">
        <v>58</v>
      </c>
      <c r="BR136">
        <v>50</v>
      </c>
      <c r="BS136">
        <v>8</v>
      </c>
      <c r="BT136">
        <v>53.7</v>
      </c>
      <c r="BU136">
        <v>8.26</v>
      </c>
      <c r="BV136">
        <v>10.25</v>
      </c>
      <c r="BW136">
        <v>7.76</v>
      </c>
      <c r="BX136">
        <v>92.88</v>
      </c>
      <c r="BY136">
        <v>52.4</v>
      </c>
      <c r="BZ136">
        <v>534</v>
      </c>
      <c r="CA136">
        <v>485</v>
      </c>
      <c r="CB136">
        <v>46.59</v>
      </c>
      <c r="CC136">
        <v>342</v>
      </c>
      <c r="CD136">
        <v>448</v>
      </c>
      <c r="CE136">
        <v>392</v>
      </c>
      <c r="CF136">
        <v>39</v>
      </c>
      <c r="CG136">
        <v>90</v>
      </c>
      <c r="CH136">
        <v>15</v>
      </c>
      <c r="CI136">
        <v>12</v>
      </c>
      <c r="CJ136">
        <v>140</v>
      </c>
      <c r="CK136">
        <v>26</v>
      </c>
      <c r="CL136">
        <v>44</v>
      </c>
      <c r="CM136">
        <v>6</v>
      </c>
      <c r="CN136">
        <v>20</v>
      </c>
      <c r="CO136">
        <v>0.69</v>
      </c>
      <c r="CP136">
        <v>1219.69</v>
      </c>
      <c r="CQ136">
        <v>2735.23</v>
      </c>
      <c r="CR136">
        <v>30.84</v>
      </c>
      <c r="CS136">
        <v>18.32</v>
      </c>
      <c r="CT136">
        <v>17.850000000000001</v>
      </c>
      <c r="CU136">
        <v>44.61</v>
      </c>
      <c r="CV136">
        <v>50.52</v>
      </c>
      <c r="CW136">
        <v>49.55</v>
      </c>
      <c r="CX136">
        <v>61.51</v>
      </c>
      <c r="CY136">
        <v>55.18</v>
      </c>
      <c r="CZ136">
        <v>54.04</v>
      </c>
    </row>
    <row r="137" spans="1:104">
      <c r="A137" t="s">
        <v>547</v>
      </c>
      <c r="B137" t="s">
        <v>548</v>
      </c>
      <c r="C137" t="s">
        <v>62</v>
      </c>
      <c r="D137" t="s">
        <v>204</v>
      </c>
      <c r="E137">
        <v>58</v>
      </c>
      <c r="F137">
        <v>20142015</v>
      </c>
      <c r="G137">
        <v>20</v>
      </c>
      <c r="H137">
        <v>0.92500000000000004</v>
      </c>
      <c r="I137">
        <v>0.92500000000000004</v>
      </c>
      <c r="J137">
        <v>5</v>
      </c>
      <c r="K137">
        <v>4</v>
      </c>
      <c r="L137">
        <v>9</v>
      </c>
      <c r="M137">
        <v>0.41</v>
      </c>
      <c r="N137">
        <v>0.33</v>
      </c>
      <c r="O137">
        <v>0.73</v>
      </c>
      <c r="P137">
        <v>1</v>
      </c>
      <c r="Q137">
        <v>52.38</v>
      </c>
      <c r="R137">
        <v>103.14</v>
      </c>
      <c r="S137">
        <v>8.77</v>
      </c>
      <c r="T137">
        <v>12.43</v>
      </c>
      <c r="U137">
        <v>12.72</v>
      </c>
      <c r="V137">
        <v>0.27</v>
      </c>
      <c r="W137">
        <v>52.9</v>
      </c>
      <c r="X137">
        <v>52.63</v>
      </c>
      <c r="Y137">
        <v>35</v>
      </c>
      <c r="Z137">
        <v>319</v>
      </c>
      <c r="AA137">
        <v>284</v>
      </c>
      <c r="AB137">
        <v>25.93</v>
      </c>
      <c r="AC137">
        <v>23.09</v>
      </c>
      <c r="AD137">
        <v>49.02</v>
      </c>
      <c r="AE137">
        <v>33</v>
      </c>
      <c r="AF137">
        <v>2.13</v>
      </c>
      <c r="AG137">
        <v>50.25</v>
      </c>
      <c r="AH137">
        <v>62</v>
      </c>
      <c r="AI137">
        <v>683</v>
      </c>
      <c r="AJ137">
        <v>621</v>
      </c>
      <c r="AK137">
        <v>55.53</v>
      </c>
      <c r="AL137">
        <v>50.49</v>
      </c>
      <c r="AM137">
        <v>106.01</v>
      </c>
      <c r="AN137">
        <v>52.71</v>
      </c>
      <c r="AO137">
        <v>52</v>
      </c>
      <c r="AP137">
        <v>45</v>
      </c>
      <c r="AQ137">
        <v>137</v>
      </c>
      <c r="AR137">
        <v>2.29</v>
      </c>
      <c r="AS137">
        <v>53.9</v>
      </c>
      <c r="AT137">
        <v>51.62</v>
      </c>
      <c r="AU137">
        <v>73</v>
      </c>
      <c r="AV137">
        <v>504</v>
      </c>
      <c r="AW137">
        <v>431</v>
      </c>
      <c r="AX137">
        <v>40.97</v>
      </c>
      <c r="AY137">
        <v>35.04</v>
      </c>
      <c r="AZ137">
        <v>76.010000000000005</v>
      </c>
      <c r="BA137">
        <v>71.430000000000007</v>
      </c>
      <c r="BB137">
        <v>28</v>
      </c>
      <c r="BC137">
        <v>85</v>
      </c>
      <c r="BD137">
        <v>-0.08</v>
      </c>
      <c r="BE137">
        <v>52.48</v>
      </c>
      <c r="BF137">
        <v>52.56</v>
      </c>
      <c r="BG137">
        <v>34</v>
      </c>
      <c r="BH137">
        <v>29.27</v>
      </c>
      <c r="BI137">
        <v>26.5</v>
      </c>
      <c r="BJ137">
        <v>360</v>
      </c>
      <c r="BK137">
        <v>326</v>
      </c>
      <c r="BL137">
        <v>57</v>
      </c>
      <c r="BM137">
        <v>1.55</v>
      </c>
      <c r="BN137">
        <v>59.06</v>
      </c>
      <c r="BO137">
        <v>3.25</v>
      </c>
      <c r="BP137">
        <v>2.11</v>
      </c>
      <c r="BQ137">
        <v>40</v>
      </c>
      <c r="BR137">
        <v>26</v>
      </c>
      <c r="BS137">
        <v>14</v>
      </c>
      <c r="BT137">
        <v>60.61</v>
      </c>
      <c r="BU137">
        <v>5.88</v>
      </c>
      <c r="BV137">
        <v>11.11</v>
      </c>
      <c r="BW137">
        <v>7.94</v>
      </c>
      <c r="BX137">
        <v>92.02</v>
      </c>
      <c r="BY137">
        <v>40</v>
      </c>
      <c r="BZ137">
        <v>0</v>
      </c>
      <c r="CA137">
        <v>0</v>
      </c>
      <c r="CB137">
        <v>58.87</v>
      </c>
      <c r="CC137">
        <v>272</v>
      </c>
      <c r="CD137">
        <v>169</v>
      </c>
      <c r="CE137">
        <v>190</v>
      </c>
      <c r="CF137">
        <v>37</v>
      </c>
      <c r="CG137">
        <v>53</v>
      </c>
      <c r="CH137">
        <v>2</v>
      </c>
      <c r="CI137">
        <v>2</v>
      </c>
      <c r="CJ137">
        <v>52</v>
      </c>
      <c r="CK137">
        <v>24</v>
      </c>
      <c r="CL137">
        <v>8</v>
      </c>
      <c r="CM137">
        <v>5</v>
      </c>
      <c r="CN137">
        <v>6</v>
      </c>
      <c r="CO137">
        <v>0.08</v>
      </c>
      <c r="CP137">
        <v>738.03</v>
      </c>
      <c r="CQ137">
        <v>2069.63</v>
      </c>
      <c r="CR137">
        <v>26.29</v>
      </c>
      <c r="CS137">
        <v>16.41</v>
      </c>
      <c r="CT137">
        <v>17.02</v>
      </c>
      <c r="CU137">
        <v>50.19</v>
      </c>
      <c r="CV137">
        <v>49.3</v>
      </c>
      <c r="CW137">
        <v>52.84</v>
      </c>
      <c r="CX137">
        <v>52.43</v>
      </c>
      <c r="CY137">
        <v>53.54</v>
      </c>
      <c r="CZ137">
        <v>55.08</v>
      </c>
    </row>
    <row r="138" spans="1:104">
      <c r="A138" t="s">
        <v>1232</v>
      </c>
      <c r="B138" t="s">
        <v>1233</v>
      </c>
      <c r="C138" t="s">
        <v>113</v>
      </c>
      <c r="D138" t="s">
        <v>88</v>
      </c>
      <c r="E138">
        <v>71</v>
      </c>
      <c r="F138">
        <v>20142015</v>
      </c>
      <c r="G138">
        <v>31</v>
      </c>
      <c r="H138">
        <v>0.9</v>
      </c>
      <c r="I138">
        <v>0.9</v>
      </c>
      <c r="J138">
        <v>5</v>
      </c>
      <c r="K138">
        <v>6</v>
      </c>
      <c r="L138">
        <v>11</v>
      </c>
      <c r="M138">
        <v>0.41</v>
      </c>
      <c r="N138">
        <v>0.49</v>
      </c>
      <c r="O138">
        <v>0.9</v>
      </c>
      <c r="P138">
        <v>2</v>
      </c>
      <c r="Q138">
        <v>44.77</v>
      </c>
      <c r="R138">
        <v>96.65</v>
      </c>
      <c r="S138">
        <v>7.14</v>
      </c>
      <c r="T138">
        <v>-7.73</v>
      </c>
      <c r="U138">
        <v>10.37</v>
      </c>
      <c r="V138">
        <v>-10.69</v>
      </c>
      <c r="W138">
        <v>42.37</v>
      </c>
      <c r="X138">
        <v>53.07</v>
      </c>
      <c r="Y138">
        <v>-90</v>
      </c>
      <c r="Z138">
        <v>250</v>
      </c>
      <c r="AA138">
        <v>340</v>
      </c>
      <c r="AB138">
        <v>20.37</v>
      </c>
      <c r="AC138">
        <v>27.71</v>
      </c>
      <c r="AD138">
        <v>48.08</v>
      </c>
      <c r="AE138">
        <v>70</v>
      </c>
      <c r="AF138">
        <v>-9.7100000000000009</v>
      </c>
      <c r="AG138">
        <v>54.48</v>
      </c>
      <c r="AH138">
        <v>-133</v>
      </c>
      <c r="AI138">
        <v>569</v>
      </c>
      <c r="AJ138">
        <v>702</v>
      </c>
      <c r="AK138">
        <v>46.37</v>
      </c>
      <c r="AL138">
        <v>57.21</v>
      </c>
      <c r="AM138">
        <v>103.58</v>
      </c>
      <c r="AN138">
        <v>52.02</v>
      </c>
      <c r="AO138">
        <v>27</v>
      </c>
      <c r="AP138">
        <v>25</v>
      </c>
      <c r="AQ138">
        <v>122</v>
      </c>
      <c r="AR138">
        <v>-8.1</v>
      </c>
      <c r="AS138">
        <v>45.77</v>
      </c>
      <c r="AT138">
        <v>53.87</v>
      </c>
      <c r="AU138">
        <v>-79</v>
      </c>
      <c r="AV138">
        <v>427</v>
      </c>
      <c r="AW138">
        <v>506</v>
      </c>
      <c r="AX138">
        <v>34.799999999999997</v>
      </c>
      <c r="AY138">
        <v>41.24</v>
      </c>
      <c r="AZ138">
        <v>76.03</v>
      </c>
      <c r="BA138">
        <v>69.319999999999993</v>
      </c>
      <c r="BB138">
        <v>25</v>
      </c>
      <c r="BC138">
        <v>95</v>
      </c>
      <c r="BD138">
        <v>-6.75</v>
      </c>
      <c r="BE138">
        <v>47.28</v>
      </c>
      <c r="BF138">
        <v>54.03</v>
      </c>
      <c r="BG138">
        <v>-34</v>
      </c>
      <c r="BH138">
        <v>24.12</v>
      </c>
      <c r="BI138">
        <v>26.89</v>
      </c>
      <c r="BJ138">
        <v>296</v>
      </c>
      <c r="BK138">
        <v>330</v>
      </c>
      <c r="BL138">
        <v>70</v>
      </c>
      <c r="BM138">
        <v>-9.56</v>
      </c>
      <c r="BN138">
        <v>45.73</v>
      </c>
      <c r="BO138">
        <v>1.39</v>
      </c>
      <c r="BP138">
        <v>2.44</v>
      </c>
      <c r="BQ138">
        <v>17</v>
      </c>
      <c r="BR138">
        <v>30</v>
      </c>
      <c r="BS138">
        <v>-13</v>
      </c>
      <c r="BT138">
        <v>36.17</v>
      </c>
      <c r="BU138">
        <v>5.26</v>
      </c>
      <c r="BV138">
        <v>5.74</v>
      </c>
      <c r="BW138">
        <v>3.98</v>
      </c>
      <c r="BX138">
        <v>90.91</v>
      </c>
      <c r="BY138">
        <v>34</v>
      </c>
      <c r="BZ138">
        <v>4</v>
      </c>
      <c r="CA138">
        <v>9</v>
      </c>
      <c r="CB138">
        <v>46.02</v>
      </c>
      <c r="CC138">
        <v>179</v>
      </c>
      <c r="CD138">
        <v>230</v>
      </c>
      <c r="CE138">
        <v>210</v>
      </c>
      <c r="CF138">
        <v>140</v>
      </c>
      <c r="CG138">
        <v>79</v>
      </c>
      <c r="CH138">
        <v>3</v>
      </c>
      <c r="CI138">
        <v>3</v>
      </c>
      <c r="CJ138">
        <v>65</v>
      </c>
      <c r="CK138">
        <v>11</v>
      </c>
      <c r="CL138">
        <v>22</v>
      </c>
      <c r="CM138">
        <v>2</v>
      </c>
      <c r="CN138">
        <v>4</v>
      </c>
      <c r="CO138">
        <v>0.16</v>
      </c>
      <c r="CP138">
        <v>736.26</v>
      </c>
      <c r="CQ138">
        <v>2781.61</v>
      </c>
      <c r="CR138">
        <v>20.93</v>
      </c>
      <c r="CS138">
        <v>16.579999999999998</v>
      </c>
      <c r="CT138">
        <v>16.91</v>
      </c>
      <c r="CU138">
        <v>48.4</v>
      </c>
      <c r="CV138">
        <v>49.47</v>
      </c>
      <c r="CW138">
        <v>51.94</v>
      </c>
      <c r="CX138">
        <v>55.38</v>
      </c>
      <c r="CY138">
        <v>53.14</v>
      </c>
      <c r="CZ138">
        <v>54.29</v>
      </c>
    </row>
    <row r="139" spans="1:104">
      <c r="A139" t="s">
        <v>801</v>
      </c>
      <c r="B139" t="s">
        <v>802</v>
      </c>
      <c r="C139" t="s">
        <v>68</v>
      </c>
      <c r="D139" t="s">
        <v>163</v>
      </c>
      <c r="E139">
        <v>78</v>
      </c>
      <c r="F139">
        <v>20142015</v>
      </c>
      <c r="G139">
        <v>23</v>
      </c>
      <c r="H139">
        <v>1.5</v>
      </c>
      <c r="I139">
        <v>1.9</v>
      </c>
      <c r="J139">
        <v>13</v>
      </c>
      <c r="K139">
        <v>15</v>
      </c>
      <c r="L139">
        <v>28</v>
      </c>
      <c r="M139">
        <v>0.76</v>
      </c>
      <c r="N139">
        <v>0.88</v>
      </c>
      <c r="O139">
        <v>1.64</v>
      </c>
      <c r="P139">
        <v>0</v>
      </c>
      <c r="Q139">
        <v>50.12</v>
      </c>
      <c r="R139">
        <v>100.03</v>
      </c>
      <c r="S139">
        <v>11.61</v>
      </c>
      <c r="T139">
        <v>-9.2200000000000006</v>
      </c>
      <c r="U139">
        <v>13.13</v>
      </c>
      <c r="V139">
        <v>-1.59</v>
      </c>
      <c r="W139">
        <v>52.01</v>
      </c>
      <c r="X139">
        <v>53.6</v>
      </c>
      <c r="Y139">
        <v>40</v>
      </c>
      <c r="Z139">
        <v>518</v>
      </c>
      <c r="AA139">
        <v>478</v>
      </c>
      <c r="AB139">
        <v>30.35</v>
      </c>
      <c r="AC139">
        <v>28.01</v>
      </c>
      <c r="AD139">
        <v>58.36</v>
      </c>
      <c r="AE139">
        <v>145</v>
      </c>
      <c r="AF139">
        <v>-2.98</v>
      </c>
      <c r="AG139">
        <v>53.1</v>
      </c>
      <c r="AH139">
        <v>5</v>
      </c>
      <c r="AI139">
        <v>1006</v>
      </c>
      <c r="AJ139">
        <v>1001</v>
      </c>
      <c r="AK139">
        <v>58.95</v>
      </c>
      <c r="AL139">
        <v>58.66</v>
      </c>
      <c r="AM139">
        <v>117.61</v>
      </c>
      <c r="AN139">
        <v>49.4</v>
      </c>
      <c r="AO139">
        <v>52</v>
      </c>
      <c r="AP139">
        <v>45</v>
      </c>
      <c r="AQ139">
        <v>214</v>
      </c>
      <c r="AR139">
        <v>-1.79</v>
      </c>
      <c r="AS139">
        <v>51.03</v>
      </c>
      <c r="AT139">
        <v>52.82</v>
      </c>
      <c r="AU139">
        <v>30</v>
      </c>
      <c r="AV139">
        <v>744</v>
      </c>
      <c r="AW139">
        <v>714</v>
      </c>
      <c r="AX139">
        <v>43.6</v>
      </c>
      <c r="AY139">
        <v>41.84</v>
      </c>
      <c r="AZ139">
        <v>85.44</v>
      </c>
      <c r="BA139">
        <v>66.8</v>
      </c>
      <c r="BB139">
        <v>50</v>
      </c>
      <c r="BC139">
        <v>162</v>
      </c>
      <c r="BD139">
        <v>-2.39</v>
      </c>
      <c r="BE139">
        <v>49.4</v>
      </c>
      <c r="BF139">
        <v>51.79</v>
      </c>
      <c r="BG139">
        <v>-12</v>
      </c>
      <c r="BH139">
        <v>29.12</v>
      </c>
      <c r="BI139">
        <v>29.83</v>
      </c>
      <c r="BJ139">
        <v>497</v>
      </c>
      <c r="BK139">
        <v>509</v>
      </c>
      <c r="BL139">
        <v>112</v>
      </c>
      <c r="BM139">
        <v>-1.38</v>
      </c>
      <c r="BN139">
        <v>50.85</v>
      </c>
      <c r="BO139">
        <v>2.75</v>
      </c>
      <c r="BP139">
        <v>2.81</v>
      </c>
      <c r="BQ139">
        <v>47</v>
      </c>
      <c r="BR139">
        <v>48</v>
      </c>
      <c r="BS139">
        <v>-1</v>
      </c>
      <c r="BT139">
        <v>49.47</v>
      </c>
      <c r="BU139">
        <v>8.02</v>
      </c>
      <c r="BV139">
        <v>9.4600000000000009</v>
      </c>
      <c r="BW139">
        <v>6.32</v>
      </c>
      <c r="BX139">
        <v>90.57</v>
      </c>
      <c r="BY139">
        <v>52.05</v>
      </c>
      <c r="BZ139">
        <v>532</v>
      </c>
      <c r="CA139">
        <v>490</v>
      </c>
      <c r="CB139">
        <v>44.38</v>
      </c>
      <c r="CC139">
        <v>308</v>
      </c>
      <c r="CD139">
        <v>467</v>
      </c>
      <c r="CE139">
        <v>386</v>
      </c>
      <c r="CF139">
        <v>53</v>
      </c>
      <c r="CG139">
        <v>66</v>
      </c>
      <c r="CH139">
        <v>3</v>
      </c>
      <c r="CI139">
        <v>12</v>
      </c>
      <c r="CJ139">
        <v>99</v>
      </c>
      <c r="CK139">
        <v>33</v>
      </c>
      <c r="CL139">
        <v>51</v>
      </c>
      <c r="CM139">
        <v>9</v>
      </c>
      <c r="CN139">
        <v>9</v>
      </c>
      <c r="CO139">
        <v>0</v>
      </c>
      <c r="CP139">
        <v>1023.93</v>
      </c>
      <c r="CQ139">
        <v>2656.48</v>
      </c>
      <c r="CR139">
        <v>27.82</v>
      </c>
      <c r="CS139">
        <v>18.04</v>
      </c>
      <c r="CT139">
        <v>17.579999999999998</v>
      </c>
      <c r="CU139">
        <v>51.5</v>
      </c>
      <c r="CV139">
        <v>50.25</v>
      </c>
      <c r="CW139">
        <v>60.09</v>
      </c>
      <c r="CX139">
        <v>56.6</v>
      </c>
      <c r="CY139">
        <v>54.6</v>
      </c>
      <c r="CZ139">
        <v>54.06</v>
      </c>
    </row>
    <row r="140" spans="1:104">
      <c r="A140" t="s">
        <v>432</v>
      </c>
      <c r="B140" t="s">
        <v>433</v>
      </c>
      <c r="C140" t="s">
        <v>113</v>
      </c>
      <c r="D140" t="s">
        <v>163</v>
      </c>
      <c r="E140">
        <v>47</v>
      </c>
      <c r="F140">
        <v>20142015</v>
      </c>
      <c r="G140">
        <v>30</v>
      </c>
      <c r="H140">
        <v>0.65</v>
      </c>
      <c r="I140">
        <v>0.65</v>
      </c>
      <c r="J140">
        <v>7</v>
      </c>
      <c r="K140">
        <v>10</v>
      </c>
      <c r="L140">
        <v>17</v>
      </c>
      <c r="M140">
        <v>0.79</v>
      </c>
      <c r="N140">
        <v>1.1299999999999999</v>
      </c>
      <c r="O140">
        <v>1.92</v>
      </c>
      <c r="P140">
        <v>8</v>
      </c>
      <c r="Q140">
        <v>54.23</v>
      </c>
      <c r="R140">
        <v>100.99</v>
      </c>
      <c r="S140">
        <v>10</v>
      </c>
      <c r="T140">
        <v>4.51</v>
      </c>
      <c r="U140">
        <v>11.29</v>
      </c>
      <c r="V140">
        <v>-0.22</v>
      </c>
      <c r="W140">
        <v>53.99</v>
      </c>
      <c r="X140">
        <v>54.21</v>
      </c>
      <c r="Y140">
        <v>42</v>
      </c>
      <c r="Z140">
        <v>284</v>
      </c>
      <c r="AA140">
        <v>242</v>
      </c>
      <c r="AB140">
        <v>32.130000000000003</v>
      </c>
      <c r="AC140">
        <v>27.37</v>
      </c>
      <c r="AD140">
        <v>59.5</v>
      </c>
      <c r="AE140">
        <v>81</v>
      </c>
      <c r="AF140">
        <v>1.74</v>
      </c>
      <c r="AG140">
        <v>52.49</v>
      </c>
      <c r="AH140">
        <v>91</v>
      </c>
      <c r="AI140">
        <v>583</v>
      </c>
      <c r="AJ140">
        <v>492</v>
      </c>
      <c r="AK140">
        <v>65.95</v>
      </c>
      <c r="AL140">
        <v>55.65</v>
      </c>
      <c r="AM140">
        <v>121.6</v>
      </c>
      <c r="AN140">
        <v>51.46</v>
      </c>
      <c r="AO140">
        <v>34</v>
      </c>
      <c r="AP140">
        <v>25</v>
      </c>
      <c r="AQ140">
        <v>145</v>
      </c>
      <c r="AR140">
        <v>3.68</v>
      </c>
      <c r="AS140">
        <v>56.23</v>
      </c>
      <c r="AT140">
        <v>52.54</v>
      </c>
      <c r="AU140">
        <v>99</v>
      </c>
      <c r="AV140">
        <v>447</v>
      </c>
      <c r="AW140">
        <v>348</v>
      </c>
      <c r="AX140">
        <v>50.56</v>
      </c>
      <c r="AY140">
        <v>39.36</v>
      </c>
      <c r="AZ140">
        <v>89.93</v>
      </c>
      <c r="BA140">
        <v>67.11</v>
      </c>
      <c r="BB140">
        <v>41</v>
      </c>
      <c r="BC140">
        <v>111</v>
      </c>
      <c r="BD140">
        <v>6</v>
      </c>
      <c r="BE140">
        <v>57.47</v>
      </c>
      <c r="BF140">
        <v>51.47</v>
      </c>
      <c r="BG140">
        <v>78</v>
      </c>
      <c r="BH140">
        <v>33.94</v>
      </c>
      <c r="BI140">
        <v>25.11</v>
      </c>
      <c r="BJ140">
        <v>300</v>
      </c>
      <c r="BK140">
        <v>222</v>
      </c>
      <c r="BL140">
        <v>70</v>
      </c>
      <c r="BM140">
        <v>11.15</v>
      </c>
      <c r="BN140">
        <v>48.85</v>
      </c>
      <c r="BO140">
        <v>3.39</v>
      </c>
      <c r="BP140">
        <v>2.2599999999999998</v>
      </c>
      <c r="BQ140">
        <v>30</v>
      </c>
      <c r="BR140">
        <v>20</v>
      </c>
      <c r="BS140">
        <v>10</v>
      </c>
      <c r="BT140">
        <v>60</v>
      </c>
      <c r="BU140">
        <v>6.31</v>
      </c>
      <c r="BV140">
        <v>10</v>
      </c>
      <c r="BW140">
        <v>6.71</v>
      </c>
      <c r="BX140">
        <v>90.99</v>
      </c>
      <c r="BY140">
        <v>40</v>
      </c>
      <c r="BZ140">
        <v>2</v>
      </c>
      <c r="CA140">
        <v>3</v>
      </c>
      <c r="CB140">
        <v>55.26</v>
      </c>
      <c r="CC140">
        <v>205</v>
      </c>
      <c r="CD140">
        <v>199</v>
      </c>
      <c r="CE140">
        <v>166</v>
      </c>
      <c r="CF140">
        <v>62</v>
      </c>
      <c r="CG140">
        <v>33</v>
      </c>
      <c r="CH140">
        <v>6</v>
      </c>
      <c r="CI140">
        <v>4</v>
      </c>
      <c r="CJ140">
        <v>63</v>
      </c>
      <c r="CK140">
        <v>8</v>
      </c>
      <c r="CL140">
        <v>16</v>
      </c>
      <c r="CM140">
        <v>2</v>
      </c>
      <c r="CN140">
        <v>10</v>
      </c>
      <c r="CO140">
        <v>0.9</v>
      </c>
      <c r="CP140">
        <v>530.41999999999996</v>
      </c>
      <c r="CQ140">
        <v>1685.22</v>
      </c>
      <c r="CR140">
        <v>23.94</v>
      </c>
      <c r="CS140">
        <v>18.059999999999999</v>
      </c>
      <c r="CT140">
        <v>17.53</v>
      </c>
      <c r="CU140">
        <v>52</v>
      </c>
      <c r="CV140">
        <v>49.94</v>
      </c>
      <c r="CW140">
        <v>60.62</v>
      </c>
      <c r="CX140">
        <v>55.95</v>
      </c>
      <c r="CY140">
        <v>54.39</v>
      </c>
      <c r="CZ140">
        <v>54.52</v>
      </c>
    </row>
    <row r="141" spans="1:104">
      <c r="A141" t="s">
        <v>711</v>
      </c>
      <c r="B141" t="s">
        <v>712</v>
      </c>
      <c r="C141" t="s">
        <v>100</v>
      </c>
      <c r="D141" t="s">
        <v>643</v>
      </c>
      <c r="E141">
        <v>81</v>
      </c>
      <c r="F141">
        <v>20142015</v>
      </c>
      <c r="G141">
        <v>24</v>
      </c>
      <c r="H141">
        <v>6</v>
      </c>
      <c r="I141">
        <v>6</v>
      </c>
      <c r="J141">
        <v>18</v>
      </c>
      <c r="K141">
        <v>23</v>
      </c>
      <c r="L141">
        <v>41</v>
      </c>
      <c r="M141">
        <v>0.87</v>
      </c>
      <c r="N141">
        <v>1.1100000000000001</v>
      </c>
      <c r="O141">
        <v>1.98</v>
      </c>
      <c r="P141">
        <v>3</v>
      </c>
      <c r="Q141">
        <v>50.44</v>
      </c>
      <c r="R141">
        <v>99.49</v>
      </c>
      <c r="S141">
        <v>13.74</v>
      </c>
      <c r="T141">
        <v>17.88</v>
      </c>
      <c r="U141">
        <v>15.3</v>
      </c>
      <c r="V141">
        <v>4.5999999999999996</v>
      </c>
      <c r="W141">
        <v>48.84</v>
      </c>
      <c r="X141">
        <v>44.24</v>
      </c>
      <c r="Y141">
        <v>-27</v>
      </c>
      <c r="Z141">
        <v>570</v>
      </c>
      <c r="AA141">
        <v>597</v>
      </c>
      <c r="AB141">
        <v>27.59</v>
      </c>
      <c r="AC141">
        <v>28.9</v>
      </c>
      <c r="AD141">
        <v>56.49</v>
      </c>
      <c r="AE141">
        <v>150</v>
      </c>
      <c r="AF141">
        <v>3.57</v>
      </c>
      <c r="AG141">
        <v>46.86</v>
      </c>
      <c r="AH141">
        <v>20</v>
      </c>
      <c r="AI141">
        <v>1158</v>
      </c>
      <c r="AJ141">
        <v>1138</v>
      </c>
      <c r="AK141">
        <v>56.05</v>
      </c>
      <c r="AL141">
        <v>55.09</v>
      </c>
      <c r="AM141">
        <v>111.14</v>
      </c>
      <c r="AN141">
        <v>50.69</v>
      </c>
      <c r="AO141">
        <v>51</v>
      </c>
      <c r="AP141">
        <v>35</v>
      </c>
      <c r="AQ141">
        <v>222</v>
      </c>
      <c r="AR141">
        <v>1.62</v>
      </c>
      <c r="AS141">
        <v>48.65</v>
      </c>
      <c r="AT141">
        <v>47.03</v>
      </c>
      <c r="AU141">
        <v>-45</v>
      </c>
      <c r="AV141">
        <v>810</v>
      </c>
      <c r="AW141">
        <v>855</v>
      </c>
      <c r="AX141">
        <v>39.21</v>
      </c>
      <c r="AY141">
        <v>41.39</v>
      </c>
      <c r="AZ141">
        <v>80.599999999999994</v>
      </c>
      <c r="BA141">
        <v>72.47</v>
      </c>
      <c r="BB141">
        <v>40</v>
      </c>
      <c r="BC141">
        <v>171</v>
      </c>
      <c r="BD141">
        <v>2.65</v>
      </c>
      <c r="BE141">
        <v>49.58</v>
      </c>
      <c r="BF141">
        <v>46.93</v>
      </c>
      <c r="BG141">
        <v>-10</v>
      </c>
      <c r="BH141">
        <v>28.41</v>
      </c>
      <c r="BI141">
        <v>28.9</v>
      </c>
      <c r="BJ141">
        <v>587</v>
      </c>
      <c r="BK141">
        <v>597</v>
      </c>
      <c r="BL141">
        <v>131</v>
      </c>
      <c r="BM141">
        <v>12.53</v>
      </c>
      <c r="BN141">
        <v>35.75</v>
      </c>
      <c r="BO141">
        <v>2.71</v>
      </c>
      <c r="BP141">
        <v>2.9</v>
      </c>
      <c r="BQ141">
        <v>56</v>
      </c>
      <c r="BR141">
        <v>60</v>
      </c>
      <c r="BS141">
        <v>-4</v>
      </c>
      <c r="BT141">
        <v>48.28</v>
      </c>
      <c r="BU141">
        <v>10.53</v>
      </c>
      <c r="BV141">
        <v>9.5399999999999991</v>
      </c>
      <c r="BW141">
        <v>6.91</v>
      </c>
      <c r="BX141">
        <v>89.95</v>
      </c>
      <c r="BY141">
        <v>33</v>
      </c>
      <c r="BZ141">
        <v>1</v>
      </c>
      <c r="CA141">
        <v>5</v>
      </c>
      <c r="CB141">
        <v>62.7</v>
      </c>
      <c r="CC141">
        <v>432</v>
      </c>
      <c r="CD141">
        <v>507</v>
      </c>
      <c r="CE141">
        <v>257</v>
      </c>
      <c r="CF141">
        <v>59</v>
      </c>
      <c r="CG141">
        <v>148</v>
      </c>
      <c r="CH141">
        <v>17</v>
      </c>
      <c r="CI141">
        <v>6</v>
      </c>
      <c r="CJ141">
        <v>113</v>
      </c>
      <c r="CK141">
        <v>59</v>
      </c>
      <c r="CL141">
        <v>34</v>
      </c>
      <c r="CM141">
        <v>10</v>
      </c>
      <c r="CN141">
        <v>13</v>
      </c>
      <c r="CO141">
        <v>0.15</v>
      </c>
      <c r="CP141">
        <v>1239.53</v>
      </c>
      <c r="CQ141">
        <v>2781.88</v>
      </c>
      <c r="CR141">
        <v>30.82</v>
      </c>
      <c r="CS141">
        <v>18.850000000000001</v>
      </c>
      <c r="CT141">
        <v>17.88</v>
      </c>
      <c r="CU141">
        <v>48.39</v>
      </c>
      <c r="CV141">
        <v>50.41</v>
      </c>
      <c r="CW141">
        <v>53.1</v>
      </c>
      <c r="CX141">
        <v>56.64</v>
      </c>
      <c r="CY141">
        <v>54.87</v>
      </c>
      <c r="CZ141">
        <v>53.97</v>
      </c>
    </row>
    <row r="142" spans="1:104">
      <c r="A142" t="s">
        <v>457</v>
      </c>
      <c r="B142" t="s">
        <v>458</v>
      </c>
      <c r="C142" t="s">
        <v>62</v>
      </c>
      <c r="D142" t="s">
        <v>256</v>
      </c>
      <c r="E142">
        <v>74</v>
      </c>
      <c r="F142">
        <v>20142015</v>
      </c>
      <c r="G142">
        <v>28</v>
      </c>
      <c r="H142">
        <v>4.25</v>
      </c>
      <c r="I142">
        <v>5</v>
      </c>
      <c r="J142">
        <v>1</v>
      </c>
      <c r="K142">
        <v>12</v>
      </c>
      <c r="L142">
        <v>13</v>
      </c>
      <c r="M142">
        <v>0.05</v>
      </c>
      <c r="N142">
        <v>0.56999999999999995</v>
      </c>
      <c r="O142">
        <v>0.61</v>
      </c>
      <c r="P142">
        <v>-13</v>
      </c>
      <c r="Q142">
        <v>51.88</v>
      </c>
      <c r="R142">
        <v>99.72</v>
      </c>
      <c r="S142">
        <v>0.81</v>
      </c>
      <c r="T142">
        <v>-3.12</v>
      </c>
      <c r="U142">
        <v>17.149999999999999</v>
      </c>
      <c r="V142">
        <v>2.69</v>
      </c>
      <c r="W142">
        <v>50.28</v>
      </c>
      <c r="X142">
        <v>47.58</v>
      </c>
      <c r="Y142">
        <v>6</v>
      </c>
      <c r="Z142">
        <v>548</v>
      </c>
      <c r="AA142">
        <v>542</v>
      </c>
      <c r="AB142">
        <v>25.9</v>
      </c>
      <c r="AC142">
        <v>25.62</v>
      </c>
      <c r="AD142">
        <v>51.52</v>
      </c>
      <c r="AE142">
        <v>55</v>
      </c>
      <c r="AF142">
        <v>3.56</v>
      </c>
      <c r="AG142">
        <v>48.32</v>
      </c>
      <c r="AH142">
        <v>85</v>
      </c>
      <c r="AI142">
        <v>1173</v>
      </c>
      <c r="AJ142">
        <v>1088</v>
      </c>
      <c r="AK142">
        <v>55.44</v>
      </c>
      <c r="AL142">
        <v>51.42</v>
      </c>
      <c r="AM142">
        <v>106.87</v>
      </c>
      <c r="AN142">
        <v>54.56</v>
      </c>
      <c r="AO142">
        <v>78</v>
      </c>
      <c r="AP142">
        <v>93</v>
      </c>
      <c r="AQ142">
        <v>240</v>
      </c>
      <c r="AR142">
        <v>4.7300000000000004</v>
      </c>
      <c r="AS142">
        <v>53.51</v>
      </c>
      <c r="AT142">
        <v>48.78</v>
      </c>
      <c r="AU142">
        <v>115</v>
      </c>
      <c r="AV142">
        <v>877</v>
      </c>
      <c r="AW142">
        <v>762</v>
      </c>
      <c r="AX142">
        <v>41.45</v>
      </c>
      <c r="AY142">
        <v>36.020000000000003</v>
      </c>
      <c r="AZ142">
        <v>77.47</v>
      </c>
      <c r="BA142">
        <v>72.98</v>
      </c>
      <c r="BB142">
        <v>38</v>
      </c>
      <c r="BC142">
        <v>162</v>
      </c>
      <c r="BD142">
        <v>5.25</v>
      </c>
      <c r="BE142">
        <v>54.1</v>
      </c>
      <c r="BF142">
        <v>48.85</v>
      </c>
      <c r="BG142">
        <v>97</v>
      </c>
      <c r="BH142">
        <v>30.25</v>
      </c>
      <c r="BI142">
        <v>25.66</v>
      </c>
      <c r="BJ142">
        <v>640</v>
      </c>
      <c r="BK142">
        <v>543</v>
      </c>
      <c r="BL142">
        <v>124</v>
      </c>
      <c r="BM142">
        <v>6.06</v>
      </c>
      <c r="BN142">
        <v>47.03</v>
      </c>
      <c r="BO142">
        <v>2.0299999999999998</v>
      </c>
      <c r="BP142">
        <v>1.8</v>
      </c>
      <c r="BQ142">
        <v>43</v>
      </c>
      <c r="BR142">
        <v>38</v>
      </c>
      <c r="BS142">
        <v>5</v>
      </c>
      <c r="BT142">
        <v>53.09</v>
      </c>
      <c r="BU142">
        <v>0.62</v>
      </c>
      <c r="BV142">
        <v>6.72</v>
      </c>
      <c r="BW142">
        <v>4.9000000000000004</v>
      </c>
      <c r="BX142">
        <v>93</v>
      </c>
      <c r="BY142">
        <v>38</v>
      </c>
      <c r="BZ142">
        <v>0</v>
      </c>
      <c r="CA142">
        <v>1</v>
      </c>
      <c r="CB142">
        <v>48.6</v>
      </c>
      <c r="CC142">
        <v>434</v>
      </c>
      <c r="CD142">
        <v>490</v>
      </c>
      <c r="CE142">
        <v>459</v>
      </c>
      <c r="CF142">
        <v>80</v>
      </c>
      <c r="CG142">
        <v>149</v>
      </c>
      <c r="CH142">
        <v>3</v>
      </c>
      <c r="CI142">
        <v>9</v>
      </c>
      <c r="CJ142">
        <v>123</v>
      </c>
      <c r="CK142">
        <v>52</v>
      </c>
      <c r="CL142">
        <v>17</v>
      </c>
      <c r="CM142">
        <v>17</v>
      </c>
      <c r="CN142">
        <v>4</v>
      </c>
      <c r="CO142">
        <v>-0.61</v>
      </c>
      <c r="CP142">
        <v>1269.44</v>
      </c>
      <c r="CQ142">
        <v>2260.88</v>
      </c>
      <c r="CR142">
        <v>35.96</v>
      </c>
      <c r="CS142">
        <v>16.600000000000001</v>
      </c>
      <c r="CT142">
        <v>17.649999999999999</v>
      </c>
      <c r="CU142">
        <v>51.21</v>
      </c>
      <c r="CV142">
        <v>50.34</v>
      </c>
      <c r="CW142">
        <v>55.11</v>
      </c>
      <c r="CX142">
        <v>52.5</v>
      </c>
      <c r="CY142">
        <v>55.11</v>
      </c>
      <c r="CZ142">
        <v>54.36</v>
      </c>
    </row>
    <row r="143" spans="1:104">
      <c r="A143" t="s">
        <v>591</v>
      </c>
      <c r="B143" t="s">
        <v>592</v>
      </c>
      <c r="C143" t="s">
        <v>62</v>
      </c>
      <c r="D143" t="s">
        <v>116</v>
      </c>
      <c r="E143">
        <v>49</v>
      </c>
      <c r="F143">
        <v>20142015</v>
      </c>
      <c r="G143">
        <v>32</v>
      </c>
      <c r="H143">
        <v>4</v>
      </c>
      <c r="I143">
        <v>4</v>
      </c>
      <c r="J143">
        <v>3</v>
      </c>
      <c r="K143">
        <v>8</v>
      </c>
      <c r="L143">
        <v>11</v>
      </c>
      <c r="M143">
        <v>0.21</v>
      </c>
      <c r="N143">
        <v>0.56999999999999995</v>
      </c>
      <c r="O143">
        <v>0.78</v>
      </c>
      <c r="P143">
        <v>-7</v>
      </c>
      <c r="Q143">
        <v>51.54</v>
      </c>
      <c r="R143">
        <v>102.13</v>
      </c>
      <c r="S143">
        <v>3.61</v>
      </c>
      <c r="T143">
        <v>-2.75</v>
      </c>
      <c r="U143">
        <v>17.23</v>
      </c>
      <c r="V143">
        <v>-2.41</v>
      </c>
      <c r="W143">
        <v>50.48</v>
      </c>
      <c r="X143">
        <v>52.89</v>
      </c>
      <c r="Y143">
        <v>7</v>
      </c>
      <c r="Z143">
        <v>367</v>
      </c>
      <c r="AA143">
        <v>360</v>
      </c>
      <c r="AB143">
        <v>26.08</v>
      </c>
      <c r="AC143">
        <v>25.58</v>
      </c>
      <c r="AD143">
        <v>51.65</v>
      </c>
      <c r="AE143">
        <v>41</v>
      </c>
      <c r="AF143">
        <v>-1.4</v>
      </c>
      <c r="AG143">
        <v>52.94</v>
      </c>
      <c r="AH143">
        <v>47</v>
      </c>
      <c r="AI143">
        <v>786</v>
      </c>
      <c r="AJ143">
        <v>739</v>
      </c>
      <c r="AK143">
        <v>55.84</v>
      </c>
      <c r="AL143">
        <v>52.51</v>
      </c>
      <c r="AM143">
        <v>108.35</v>
      </c>
      <c r="AN143">
        <v>51.15</v>
      </c>
      <c r="AO143">
        <v>44</v>
      </c>
      <c r="AP143">
        <v>38</v>
      </c>
      <c r="AQ143">
        <v>162</v>
      </c>
      <c r="AR143">
        <v>-4.75</v>
      </c>
      <c r="AS143">
        <v>49.78</v>
      </c>
      <c r="AT143">
        <v>54.53</v>
      </c>
      <c r="AU143">
        <v>-5</v>
      </c>
      <c r="AV143">
        <v>560</v>
      </c>
      <c r="AW143">
        <v>565</v>
      </c>
      <c r="AX143">
        <v>39.79</v>
      </c>
      <c r="AY143">
        <v>40.14</v>
      </c>
      <c r="AZ143">
        <v>79.930000000000007</v>
      </c>
      <c r="BA143">
        <v>71.790000000000006</v>
      </c>
      <c r="BB143">
        <v>35</v>
      </c>
      <c r="BC143">
        <v>118</v>
      </c>
      <c r="BD143">
        <v>-3.76</v>
      </c>
      <c r="BE143">
        <v>50.38</v>
      </c>
      <c r="BF143">
        <v>54.14</v>
      </c>
      <c r="BG143">
        <v>6</v>
      </c>
      <c r="BH143">
        <v>28.56</v>
      </c>
      <c r="BI143">
        <v>28.14</v>
      </c>
      <c r="BJ143">
        <v>402</v>
      </c>
      <c r="BK143">
        <v>396</v>
      </c>
      <c r="BL143">
        <v>83</v>
      </c>
      <c r="BM143">
        <v>6.92</v>
      </c>
      <c r="BN143">
        <v>50</v>
      </c>
      <c r="BO143">
        <v>2.63</v>
      </c>
      <c r="BP143">
        <v>1.99</v>
      </c>
      <c r="BQ143">
        <v>37</v>
      </c>
      <c r="BR143">
        <v>28</v>
      </c>
      <c r="BS143">
        <v>9</v>
      </c>
      <c r="BT143">
        <v>56.92</v>
      </c>
      <c r="BU143">
        <v>2.54</v>
      </c>
      <c r="BV143">
        <v>9.1999999999999993</v>
      </c>
      <c r="BW143">
        <v>6.61</v>
      </c>
      <c r="BX143">
        <v>92.93</v>
      </c>
      <c r="BY143">
        <v>40</v>
      </c>
      <c r="BZ143">
        <v>0</v>
      </c>
      <c r="CA143">
        <v>0</v>
      </c>
      <c r="CB143">
        <v>51.87</v>
      </c>
      <c r="CC143">
        <v>236</v>
      </c>
      <c r="CD143">
        <v>312</v>
      </c>
      <c r="CE143">
        <v>219</v>
      </c>
      <c r="CF143">
        <v>59</v>
      </c>
      <c r="CG143">
        <v>72</v>
      </c>
      <c r="CH143">
        <v>5</v>
      </c>
      <c r="CI143">
        <v>3</v>
      </c>
      <c r="CJ143">
        <v>80</v>
      </c>
      <c r="CK143">
        <v>17</v>
      </c>
      <c r="CL143">
        <v>11</v>
      </c>
      <c r="CM143">
        <v>12</v>
      </c>
      <c r="CN143">
        <v>5</v>
      </c>
      <c r="CO143">
        <v>-0.5</v>
      </c>
      <c r="CP143">
        <v>844.48</v>
      </c>
      <c r="CQ143">
        <v>1458.7</v>
      </c>
      <c r="CR143">
        <v>36.67</v>
      </c>
      <c r="CS143">
        <v>16.899999999999999</v>
      </c>
      <c r="CT143">
        <v>17.48</v>
      </c>
      <c r="CU143">
        <v>51.36</v>
      </c>
      <c r="CV143">
        <v>50.09</v>
      </c>
      <c r="CW143">
        <v>54.72</v>
      </c>
      <c r="CX143">
        <v>51.82</v>
      </c>
      <c r="CY143">
        <v>54.41</v>
      </c>
      <c r="CZ143">
        <v>54.22</v>
      </c>
    </row>
    <row r="144" spans="1:104">
      <c r="A144" t="s">
        <v>191</v>
      </c>
      <c r="B144" t="s">
        <v>192</v>
      </c>
      <c r="C144" t="s">
        <v>62</v>
      </c>
      <c r="D144" t="s">
        <v>149</v>
      </c>
      <c r="E144">
        <v>81</v>
      </c>
      <c r="F144">
        <v>20142015</v>
      </c>
      <c r="G144">
        <v>18</v>
      </c>
      <c r="H144">
        <v>0.92500000000000004</v>
      </c>
      <c r="I144">
        <v>0.92500000000000004</v>
      </c>
      <c r="J144">
        <v>6</v>
      </c>
      <c r="K144">
        <v>16</v>
      </c>
      <c r="L144">
        <v>22</v>
      </c>
      <c r="M144">
        <v>0.26</v>
      </c>
      <c r="N144">
        <v>0.69</v>
      </c>
      <c r="O144">
        <v>0.95</v>
      </c>
      <c r="P144">
        <v>-1</v>
      </c>
      <c r="Q144">
        <v>53.85</v>
      </c>
      <c r="R144">
        <v>100.76</v>
      </c>
      <c r="S144">
        <v>5.22</v>
      </c>
      <c r="T144">
        <v>15.04</v>
      </c>
      <c r="U144">
        <v>17.11</v>
      </c>
      <c r="V144">
        <v>5.95</v>
      </c>
      <c r="W144">
        <v>55.3</v>
      </c>
      <c r="X144">
        <v>49.35</v>
      </c>
      <c r="Y144">
        <v>111</v>
      </c>
      <c r="Z144">
        <v>579</v>
      </c>
      <c r="AA144">
        <v>468</v>
      </c>
      <c r="AB144">
        <v>25.07</v>
      </c>
      <c r="AC144">
        <v>20.260000000000002</v>
      </c>
      <c r="AD144">
        <v>45.33</v>
      </c>
      <c r="AE144">
        <v>57</v>
      </c>
      <c r="AF144">
        <v>3.76</v>
      </c>
      <c r="AG144">
        <v>50.09</v>
      </c>
      <c r="AH144">
        <v>186</v>
      </c>
      <c r="AI144">
        <v>1302</v>
      </c>
      <c r="AJ144">
        <v>1116</v>
      </c>
      <c r="AK144">
        <v>56.37</v>
      </c>
      <c r="AL144">
        <v>48.32</v>
      </c>
      <c r="AM144">
        <v>104.68</v>
      </c>
      <c r="AN144">
        <v>59.45</v>
      </c>
      <c r="AO144">
        <v>77</v>
      </c>
      <c r="AP144">
        <v>67</v>
      </c>
      <c r="AQ144">
        <v>230</v>
      </c>
      <c r="AR144">
        <v>3.45</v>
      </c>
      <c r="AS144">
        <v>53.39</v>
      </c>
      <c r="AT144">
        <v>49.94</v>
      </c>
      <c r="AU144">
        <v>127</v>
      </c>
      <c r="AV144">
        <v>999</v>
      </c>
      <c r="AW144">
        <v>872</v>
      </c>
      <c r="AX144">
        <v>43.25</v>
      </c>
      <c r="AY144">
        <v>37.75</v>
      </c>
      <c r="AZ144">
        <v>81</v>
      </c>
      <c r="BA144">
        <v>77.48</v>
      </c>
      <c r="BB144">
        <v>38</v>
      </c>
      <c r="BC144">
        <v>153</v>
      </c>
      <c r="BD144">
        <v>5.17</v>
      </c>
      <c r="BE144">
        <v>55.17</v>
      </c>
      <c r="BF144">
        <v>50</v>
      </c>
      <c r="BG144">
        <v>145</v>
      </c>
      <c r="BH144">
        <v>33.51</v>
      </c>
      <c r="BI144">
        <v>27.23</v>
      </c>
      <c r="BJ144">
        <v>774</v>
      </c>
      <c r="BK144">
        <v>629</v>
      </c>
      <c r="BL144">
        <v>115</v>
      </c>
      <c r="BM144">
        <v>11.88</v>
      </c>
      <c r="BN144">
        <v>45.81</v>
      </c>
      <c r="BO144">
        <v>2.6</v>
      </c>
      <c r="BP144">
        <v>1.9</v>
      </c>
      <c r="BQ144">
        <v>60</v>
      </c>
      <c r="BR144">
        <v>44</v>
      </c>
      <c r="BS144">
        <v>16</v>
      </c>
      <c r="BT144">
        <v>57.69</v>
      </c>
      <c r="BU144">
        <v>3.92</v>
      </c>
      <c r="BV144">
        <v>7.75</v>
      </c>
      <c r="BW144">
        <v>6.01</v>
      </c>
      <c r="BX144">
        <v>93</v>
      </c>
      <c r="BY144">
        <v>40</v>
      </c>
      <c r="BZ144">
        <v>0</v>
      </c>
      <c r="CA144">
        <v>0</v>
      </c>
      <c r="CB144">
        <v>60.7</v>
      </c>
      <c r="CC144">
        <v>522</v>
      </c>
      <c r="CD144">
        <v>437</v>
      </c>
      <c r="CE144">
        <v>338</v>
      </c>
      <c r="CF144">
        <v>98</v>
      </c>
      <c r="CG144">
        <v>123</v>
      </c>
      <c r="CH144">
        <v>8</v>
      </c>
      <c r="CI144">
        <v>8</v>
      </c>
      <c r="CJ144">
        <v>109</v>
      </c>
      <c r="CK144">
        <v>36</v>
      </c>
      <c r="CL144">
        <v>19</v>
      </c>
      <c r="CM144">
        <v>10</v>
      </c>
      <c r="CN144">
        <v>9</v>
      </c>
      <c r="CO144">
        <v>-0.04</v>
      </c>
      <c r="CP144">
        <v>1385.9</v>
      </c>
      <c r="CQ144">
        <v>2522.11</v>
      </c>
      <c r="CR144">
        <v>35.46</v>
      </c>
      <c r="CS144">
        <v>16.93</v>
      </c>
      <c r="CT144">
        <v>17.190000000000001</v>
      </c>
      <c r="CU144">
        <v>51.81</v>
      </c>
      <c r="CV144">
        <v>49.36</v>
      </c>
      <c r="CW144">
        <v>54.58</v>
      </c>
      <c r="CX144">
        <v>50.77</v>
      </c>
      <c r="CY144">
        <v>53.31</v>
      </c>
      <c r="CZ144">
        <v>54.69</v>
      </c>
    </row>
    <row r="145" spans="1:104">
      <c r="A145" t="s">
        <v>106</v>
      </c>
      <c r="B145" t="s">
        <v>107</v>
      </c>
      <c r="C145" t="s">
        <v>62</v>
      </c>
      <c r="D145" t="s">
        <v>74</v>
      </c>
      <c r="E145">
        <v>80</v>
      </c>
      <c r="F145">
        <v>20142015</v>
      </c>
      <c r="G145">
        <v>24</v>
      </c>
      <c r="H145">
        <v>1.038</v>
      </c>
      <c r="I145">
        <v>1.038</v>
      </c>
      <c r="J145">
        <v>5</v>
      </c>
      <c r="K145">
        <v>10</v>
      </c>
      <c r="L145">
        <v>15</v>
      </c>
      <c r="M145">
        <v>0.24</v>
      </c>
      <c r="N145">
        <v>0.47</v>
      </c>
      <c r="O145">
        <v>0.71</v>
      </c>
      <c r="P145">
        <v>-11</v>
      </c>
      <c r="Q145">
        <v>56.33</v>
      </c>
      <c r="R145">
        <v>100.22</v>
      </c>
      <c r="S145">
        <v>6.76</v>
      </c>
      <c r="T145">
        <v>5.16</v>
      </c>
      <c r="U145">
        <v>15.95</v>
      </c>
      <c r="V145">
        <v>6.03</v>
      </c>
      <c r="W145">
        <v>58.39</v>
      </c>
      <c r="X145">
        <v>52.36</v>
      </c>
      <c r="Y145">
        <v>175</v>
      </c>
      <c r="Z145">
        <v>609</v>
      </c>
      <c r="AA145">
        <v>434</v>
      </c>
      <c r="AB145">
        <v>28.63</v>
      </c>
      <c r="AC145">
        <v>20.399999999999999</v>
      </c>
      <c r="AD145">
        <v>49.03</v>
      </c>
      <c r="AE145">
        <v>49</v>
      </c>
      <c r="AF145">
        <v>4.76</v>
      </c>
      <c r="AG145">
        <v>51.58</v>
      </c>
      <c r="AH145">
        <v>282</v>
      </c>
      <c r="AI145">
        <v>1254</v>
      </c>
      <c r="AJ145">
        <v>972</v>
      </c>
      <c r="AK145">
        <v>58.95</v>
      </c>
      <c r="AL145">
        <v>45.69</v>
      </c>
      <c r="AM145">
        <v>104.64</v>
      </c>
      <c r="AN145">
        <v>53.11</v>
      </c>
      <c r="AO145">
        <v>72</v>
      </c>
      <c r="AP145">
        <v>82</v>
      </c>
      <c r="AQ145">
        <v>164</v>
      </c>
      <c r="AR145">
        <v>4.16</v>
      </c>
      <c r="AS145">
        <v>56.04</v>
      </c>
      <c r="AT145">
        <v>51.88</v>
      </c>
      <c r="AU145">
        <v>198</v>
      </c>
      <c r="AV145">
        <v>919</v>
      </c>
      <c r="AW145">
        <v>721</v>
      </c>
      <c r="AX145">
        <v>43.2</v>
      </c>
      <c r="AY145">
        <v>33.89</v>
      </c>
      <c r="AZ145">
        <v>77.099999999999994</v>
      </c>
      <c r="BA145">
        <v>72.47</v>
      </c>
      <c r="BB145">
        <v>18</v>
      </c>
      <c r="BC145">
        <v>92</v>
      </c>
      <c r="BD145">
        <v>3.54</v>
      </c>
      <c r="BE145">
        <v>55.69</v>
      </c>
      <c r="BF145">
        <v>52.15</v>
      </c>
      <c r="BG145">
        <v>136</v>
      </c>
      <c r="BH145">
        <v>31.31</v>
      </c>
      <c r="BI145">
        <v>24.92</v>
      </c>
      <c r="BJ145">
        <v>666</v>
      </c>
      <c r="BK145">
        <v>530</v>
      </c>
      <c r="BL145">
        <v>74</v>
      </c>
      <c r="BM145">
        <v>-0.75</v>
      </c>
      <c r="BN145">
        <v>57.07</v>
      </c>
      <c r="BO145">
        <v>2.73</v>
      </c>
      <c r="BP145">
        <v>2.12</v>
      </c>
      <c r="BQ145">
        <v>58</v>
      </c>
      <c r="BR145">
        <v>45</v>
      </c>
      <c r="BS145">
        <v>13</v>
      </c>
      <c r="BT145">
        <v>56.31</v>
      </c>
      <c r="BU145">
        <v>5.43</v>
      </c>
      <c r="BV145">
        <v>8.7100000000000009</v>
      </c>
      <c r="BW145">
        <v>6.31</v>
      </c>
      <c r="BX145">
        <v>91.51</v>
      </c>
      <c r="BY145">
        <v>43</v>
      </c>
      <c r="BZ145">
        <v>1</v>
      </c>
      <c r="CA145">
        <v>0</v>
      </c>
      <c r="CB145">
        <v>54.83</v>
      </c>
      <c r="CC145">
        <v>431</v>
      </c>
      <c r="CD145">
        <v>416</v>
      </c>
      <c r="CE145">
        <v>355</v>
      </c>
      <c r="CF145">
        <v>49</v>
      </c>
      <c r="CG145">
        <v>140</v>
      </c>
      <c r="CH145">
        <v>3</v>
      </c>
      <c r="CI145">
        <v>7</v>
      </c>
      <c r="CJ145">
        <v>69</v>
      </c>
      <c r="CK145">
        <v>39</v>
      </c>
      <c r="CL145">
        <v>25</v>
      </c>
      <c r="CM145">
        <v>17</v>
      </c>
      <c r="CN145">
        <v>6</v>
      </c>
      <c r="CO145">
        <v>-0.52</v>
      </c>
      <c r="CP145">
        <v>1276.33</v>
      </c>
      <c r="CQ145">
        <v>2586.31</v>
      </c>
      <c r="CR145">
        <v>33.04</v>
      </c>
      <c r="CS145">
        <v>16.350000000000001</v>
      </c>
      <c r="CT145">
        <v>17.420000000000002</v>
      </c>
      <c r="CU145">
        <v>52.37</v>
      </c>
      <c r="CV145">
        <v>49.83</v>
      </c>
      <c r="CW145">
        <v>57.11</v>
      </c>
      <c r="CX145">
        <v>51.94</v>
      </c>
      <c r="CY145">
        <v>54.33</v>
      </c>
      <c r="CZ145">
        <v>54.7</v>
      </c>
    </row>
    <row r="146" spans="1:104">
      <c r="A146" t="s">
        <v>448</v>
      </c>
      <c r="B146" t="s">
        <v>449</v>
      </c>
      <c r="C146" t="s">
        <v>62</v>
      </c>
      <c r="D146" t="s">
        <v>345</v>
      </c>
      <c r="E146">
        <v>82</v>
      </c>
      <c r="F146">
        <v>20142015</v>
      </c>
      <c r="G146">
        <v>23</v>
      </c>
      <c r="H146">
        <v>4</v>
      </c>
      <c r="I146">
        <v>5.5</v>
      </c>
      <c r="J146">
        <v>10</v>
      </c>
      <c r="K146">
        <v>9</v>
      </c>
      <c r="L146">
        <v>19</v>
      </c>
      <c r="M146">
        <v>0.42</v>
      </c>
      <c r="N146">
        <v>0.38</v>
      </c>
      <c r="O146">
        <v>0.8</v>
      </c>
      <c r="P146">
        <v>-4</v>
      </c>
      <c r="Q146">
        <v>51.68</v>
      </c>
      <c r="R146">
        <v>98.42</v>
      </c>
      <c r="S146">
        <v>6.99</v>
      </c>
      <c r="T146">
        <v>-6.42</v>
      </c>
      <c r="U146">
        <v>17.48</v>
      </c>
      <c r="V146">
        <v>4.9800000000000004</v>
      </c>
      <c r="W146">
        <v>50.24</v>
      </c>
      <c r="X146">
        <v>45.26</v>
      </c>
      <c r="Y146">
        <v>6</v>
      </c>
      <c r="Z146">
        <v>624</v>
      </c>
      <c r="AA146">
        <v>618</v>
      </c>
      <c r="AB146">
        <v>26.12</v>
      </c>
      <c r="AC146">
        <v>25.87</v>
      </c>
      <c r="AD146">
        <v>51.99</v>
      </c>
      <c r="AE146">
        <v>104</v>
      </c>
      <c r="AF146">
        <v>4.71</v>
      </c>
      <c r="AG146">
        <v>46.98</v>
      </c>
      <c r="AH146">
        <v>88</v>
      </c>
      <c r="AI146">
        <v>1351</v>
      </c>
      <c r="AJ146">
        <v>1263</v>
      </c>
      <c r="AK146">
        <v>56.55</v>
      </c>
      <c r="AL146">
        <v>52.87</v>
      </c>
      <c r="AM146">
        <v>109.42</v>
      </c>
      <c r="AN146">
        <v>51.81</v>
      </c>
      <c r="AO146">
        <v>100</v>
      </c>
      <c r="AP146">
        <v>53</v>
      </c>
      <c r="AQ146">
        <v>317</v>
      </c>
      <c r="AR146">
        <v>4.12</v>
      </c>
      <c r="AS146">
        <v>50.59</v>
      </c>
      <c r="AT146">
        <v>46.47</v>
      </c>
      <c r="AU146">
        <v>23</v>
      </c>
      <c r="AV146">
        <v>981</v>
      </c>
      <c r="AW146">
        <v>958</v>
      </c>
      <c r="AX146">
        <v>41.06</v>
      </c>
      <c r="AY146">
        <v>40.1</v>
      </c>
      <c r="AZ146">
        <v>81.17</v>
      </c>
      <c r="BA146">
        <v>71.36</v>
      </c>
      <c r="BB146">
        <v>74</v>
      </c>
      <c r="BC146">
        <v>217</v>
      </c>
      <c r="BD146">
        <v>4.4800000000000004</v>
      </c>
      <c r="BE146">
        <v>50.47</v>
      </c>
      <c r="BF146">
        <v>45.99</v>
      </c>
      <c r="BG146">
        <v>13</v>
      </c>
      <c r="BH146">
        <v>29.3</v>
      </c>
      <c r="BI146">
        <v>28.76</v>
      </c>
      <c r="BJ146">
        <v>700</v>
      </c>
      <c r="BK146">
        <v>687</v>
      </c>
      <c r="BL146">
        <v>143</v>
      </c>
      <c r="BM146">
        <v>11.11</v>
      </c>
      <c r="BN146">
        <v>33.89</v>
      </c>
      <c r="BO146">
        <v>1.88</v>
      </c>
      <c r="BP146">
        <v>2.2999999999999998</v>
      </c>
      <c r="BQ146">
        <v>45</v>
      </c>
      <c r="BR146">
        <v>55</v>
      </c>
      <c r="BS146">
        <v>-10</v>
      </c>
      <c r="BT146">
        <v>45</v>
      </c>
      <c r="BU146">
        <v>4.6100000000000003</v>
      </c>
      <c r="BV146">
        <v>6.43</v>
      </c>
      <c r="BW146">
        <v>4.59</v>
      </c>
      <c r="BX146">
        <v>91.99</v>
      </c>
      <c r="BY146">
        <v>40</v>
      </c>
      <c r="BZ146">
        <v>0</v>
      </c>
      <c r="CA146">
        <v>0</v>
      </c>
      <c r="CB146">
        <v>45.25</v>
      </c>
      <c r="CC146">
        <v>419</v>
      </c>
      <c r="CD146">
        <v>598</v>
      </c>
      <c r="CE146">
        <v>507</v>
      </c>
      <c r="CF146">
        <v>134</v>
      </c>
      <c r="CG146">
        <v>152</v>
      </c>
      <c r="CH146">
        <v>6</v>
      </c>
      <c r="CI146">
        <v>3</v>
      </c>
      <c r="CJ146">
        <v>133</v>
      </c>
      <c r="CK146">
        <v>31</v>
      </c>
      <c r="CL146">
        <v>22</v>
      </c>
      <c r="CM146">
        <v>14</v>
      </c>
      <c r="CN146">
        <v>10</v>
      </c>
      <c r="CO146">
        <v>-0.17</v>
      </c>
      <c r="CP146">
        <v>1433.38</v>
      </c>
      <c r="CQ146">
        <v>2521.7800000000002</v>
      </c>
      <c r="CR146">
        <v>36.24</v>
      </c>
      <c r="CS146">
        <v>16.87</v>
      </c>
      <c r="CT146">
        <v>17.66</v>
      </c>
      <c r="CU146">
        <v>49.45</v>
      </c>
      <c r="CV146">
        <v>49.94</v>
      </c>
      <c r="CW146">
        <v>53.71</v>
      </c>
      <c r="CX146">
        <v>54.9</v>
      </c>
      <c r="CY146">
        <v>54.58</v>
      </c>
      <c r="CZ146">
        <v>54.71</v>
      </c>
    </row>
    <row r="147" spans="1:104">
      <c r="A147" t="s">
        <v>1017</v>
      </c>
      <c r="B147" t="s">
        <v>1018</v>
      </c>
      <c r="C147" t="s">
        <v>87</v>
      </c>
      <c r="D147" t="s">
        <v>767</v>
      </c>
      <c r="E147">
        <v>69</v>
      </c>
      <c r="F147">
        <v>20142015</v>
      </c>
      <c r="G147">
        <v>38</v>
      </c>
      <c r="H147">
        <v>5.5</v>
      </c>
      <c r="I147">
        <v>5.5</v>
      </c>
      <c r="J147">
        <v>8</v>
      </c>
      <c r="K147">
        <v>13</v>
      </c>
      <c r="L147">
        <v>21</v>
      </c>
      <c r="M147">
        <v>0.56000000000000005</v>
      </c>
      <c r="N147">
        <v>0.9</v>
      </c>
      <c r="O147">
        <v>1.46</v>
      </c>
      <c r="P147">
        <v>1</v>
      </c>
      <c r="Q147">
        <v>48.02</v>
      </c>
      <c r="R147">
        <v>98.51</v>
      </c>
      <c r="S147">
        <v>11.11</v>
      </c>
      <c r="T147">
        <v>-7.14</v>
      </c>
      <c r="U147">
        <v>12.5</v>
      </c>
      <c r="V147">
        <v>1.02</v>
      </c>
      <c r="W147">
        <v>49.42</v>
      </c>
      <c r="X147">
        <v>48.39</v>
      </c>
      <c r="Y147">
        <v>-8</v>
      </c>
      <c r="Z147">
        <v>338</v>
      </c>
      <c r="AA147">
        <v>346</v>
      </c>
      <c r="AB147">
        <v>23.52</v>
      </c>
      <c r="AC147">
        <v>24.08</v>
      </c>
      <c r="AD147">
        <v>47.6</v>
      </c>
      <c r="AE147">
        <v>84</v>
      </c>
      <c r="AF147">
        <v>0.06</v>
      </c>
      <c r="AG147">
        <v>47.96</v>
      </c>
      <c r="AH147">
        <v>-53</v>
      </c>
      <c r="AI147">
        <v>644</v>
      </c>
      <c r="AJ147">
        <v>697</v>
      </c>
      <c r="AK147">
        <v>44.81</v>
      </c>
      <c r="AL147">
        <v>48.5</v>
      </c>
      <c r="AM147">
        <v>93.31</v>
      </c>
      <c r="AN147">
        <v>53.88</v>
      </c>
      <c r="AO147">
        <v>25</v>
      </c>
      <c r="AP147">
        <v>18</v>
      </c>
      <c r="AQ147">
        <v>130</v>
      </c>
      <c r="AR147">
        <v>0.09</v>
      </c>
      <c r="AS147">
        <v>47.38</v>
      </c>
      <c r="AT147">
        <v>47.3</v>
      </c>
      <c r="AU147">
        <v>-54</v>
      </c>
      <c r="AV147">
        <v>489</v>
      </c>
      <c r="AW147">
        <v>543</v>
      </c>
      <c r="AX147">
        <v>34.03</v>
      </c>
      <c r="AY147">
        <v>37.78</v>
      </c>
      <c r="AZ147">
        <v>71.81</v>
      </c>
      <c r="BA147">
        <v>70.959999999999994</v>
      </c>
      <c r="BB147">
        <v>33</v>
      </c>
      <c r="BC147">
        <v>105</v>
      </c>
      <c r="BD147">
        <v>-2.38</v>
      </c>
      <c r="BE147">
        <v>44.6</v>
      </c>
      <c r="BF147">
        <v>46.98</v>
      </c>
      <c r="BG147">
        <v>-84</v>
      </c>
      <c r="BH147">
        <v>24.15</v>
      </c>
      <c r="BI147">
        <v>29.99</v>
      </c>
      <c r="BJ147">
        <v>347</v>
      </c>
      <c r="BK147">
        <v>431</v>
      </c>
      <c r="BL147">
        <v>72</v>
      </c>
      <c r="BM147">
        <v>-10.69</v>
      </c>
      <c r="BN147">
        <v>50.34</v>
      </c>
      <c r="BO147">
        <v>1.6</v>
      </c>
      <c r="BP147">
        <v>2.44</v>
      </c>
      <c r="BQ147">
        <v>23</v>
      </c>
      <c r="BR147">
        <v>35</v>
      </c>
      <c r="BS147">
        <v>-12</v>
      </c>
      <c r="BT147">
        <v>39.659999999999997</v>
      </c>
      <c r="BU147">
        <v>7.62</v>
      </c>
      <c r="BV147">
        <v>6.63</v>
      </c>
      <c r="BW147">
        <v>4.7</v>
      </c>
      <c r="BX147">
        <v>91.88</v>
      </c>
      <c r="BY147">
        <v>40.119999999999997</v>
      </c>
      <c r="BZ147">
        <v>209</v>
      </c>
      <c r="CA147">
        <v>312</v>
      </c>
      <c r="CB147">
        <v>41.68</v>
      </c>
      <c r="CC147">
        <v>208</v>
      </c>
      <c r="CD147">
        <v>334</v>
      </c>
      <c r="CE147">
        <v>291</v>
      </c>
      <c r="CF147">
        <v>21</v>
      </c>
      <c r="CG147">
        <v>58</v>
      </c>
      <c r="CH147">
        <v>8</v>
      </c>
      <c r="CI147">
        <v>5</v>
      </c>
      <c r="CJ147">
        <v>64</v>
      </c>
      <c r="CK147">
        <v>27</v>
      </c>
      <c r="CL147">
        <v>12</v>
      </c>
      <c r="CM147">
        <v>4</v>
      </c>
      <c r="CN147">
        <v>5</v>
      </c>
      <c r="CO147">
        <v>7.0000000000000007E-2</v>
      </c>
      <c r="CP147">
        <v>862.27</v>
      </c>
      <c r="CQ147">
        <v>2444.96</v>
      </c>
      <c r="CR147">
        <v>26.07</v>
      </c>
      <c r="CS147">
        <v>18.21</v>
      </c>
      <c r="CT147">
        <v>17.739999999999998</v>
      </c>
      <c r="CU147">
        <v>49.4</v>
      </c>
      <c r="CV147">
        <v>50.19</v>
      </c>
      <c r="CW147">
        <v>47.24</v>
      </c>
      <c r="CX147">
        <v>48.4</v>
      </c>
      <c r="CY147">
        <v>55.04</v>
      </c>
      <c r="CZ147">
        <v>54.63</v>
      </c>
    </row>
    <row r="148" spans="1:104">
      <c r="A148" t="s">
        <v>1119</v>
      </c>
      <c r="B148" t="s">
        <v>1120</v>
      </c>
      <c r="C148" t="s">
        <v>87</v>
      </c>
      <c r="D148" t="s">
        <v>282</v>
      </c>
      <c r="E148">
        <v>77</v>
      </c>
      <c r="F148">
        <v>20142015</v>
      </c>
      <c r="G148">
        <v>25</v>
      </c>
      <c r="H148">
        <v>2.5</v>
      </c>
      <c r="I148">
        <v>3.5</v>
      </c>
      <c r="J148">
        <v>11</v>
      </c>
      <c r="K148">
        <v>9</v>
      </c>
      <c r="L148">
        <v>20</v>
      </c>
      <c r="M148">
        <v>0.66</v>
      </c>
      <c r="N148">
        <v>0.54</v>
      </c>
      <c r="O148">
        <v>1.2</v>
      </c>
      <c r="P148">
        <v>-1</v>
      </c>
      <c r="Q148">
        <v>47.47</v>
      </c>
      <c r="R148">
        <v>98.84</v>
      </c>
      <c r="S148">
        <v>8.5299999999999994</v>
      </c>
      <c r="T148">
        <v>-12.25</v>
      </c>
      <c r="U148">
        <v>12.96</v>
      </c>
      <c r="V148">
        <v>-2.4300000000000002</v>
      </c>
      <c r="W148">
        <v>45.74</v>
      </c>
      <c r="X148">
        <v>48.16</v>
      </c>
      <c r="Y148">
        <v>-69</v>
      </c>
      <c r="Z148">
        <v>370</v>
      </c>
      <c r="AA148">
        <v>439</v>
      </c>
      <c r="AB148">
        <v>22.24</v>
      </c>
      <c r="AC148">
        <v>26.39</v>
      </c>
      <c r="AD148">
        <v>48.64</v>
      </c>
      <c r="AE148">
        <v>109</v>
      </c>
      <c r="AF148">
        <v>-1.53</v>
      </c>
      <c r="AG148">
        <v>49</v>
      </c>
      <c r="AH148">
        <v>-89</v>
      </c>
      <c r="AI148">
        <v>835</v>
      </c>
      <c r="AJ148">
        <v>924</v>
      </c>
      <c r="AK148">
        <v>50.2</v>
      </c>
      <c r="AL148">
        <v>55.55</v>
      </c>
      <c r="AM148">
        <v>105.75</v>
      </c>
      <c r="AN148">
        <v>53.29</v>
      </c>
      <c r="AO148">
        <v>38</v>
      </c>
      <c r="AP148">
        <v>29</v>
      </c>
      <c r="AQ148">
        <v>211</v>
      </c>
      <c r="AR148">
        <v>-0.08</v>
      </c>
      <c r="AS148">
        <v>48.89</v>
      </c>
      <c r="AT148">
        <v>48.97</v>
      </c>
      <c r="AU148">
        <v>-28</v>
      </c>
      <c r="AV148">
        <v>618</v>
      </c>
      <c r="AW148">
        <v>646</v>
      </c>
      <c r="AX148">
        <v>37.15</v>
      </c>
      <c r="AY148">
        <v>38.840000000000003</v>
      </c>
      <c r="AZ148">
        <v>75.989999999999995</v>
      </c>
      <c r="BA148">
        <v>72.010000000000005</v>
      </c>
      <c r="BB148">
        <v>44</v>
      </c>
      <c r="BC148">
        <v>173</v>
      </c>
      <c r="BD148">
        <v>-0.19</v>
      </c>
      <c r="BE148">
        <v>48.79</v>
      </c>
      <c r="BF148">
        <v>48.98</v>
      </c>
      <c r="BG148">
        <v>-22</v>
      </c>
      <c r="BH148">
        <v>26.75</v>
      </c>
      <c r="BI148">
        <v>28.08</v>
      </c>
      <c r="BJ148">
        <v>445</v>
      </c>
      <c r="BK148">
        <v>467</v>
      </c>
      <c r="BL148">
        <v>129</v>
      </c>
      <c r="BM148">
        <v>-11.6</v>
      </c>
      <c r="BN148">
        <v>56.67</v>
      </c>
      <c r="BO148">
        <v>1.92</v>
      </c>
      <c r="BP148">
        <v>2.34</v>
      </c>
      <c r="BQ148">
        <v>32</v>
      </c>
      <c r="BR148">
        <v>39</v>
      </c>
      <c r="BS148">
        <v>-7</v>
      </c>
      <c r="BT148">
        <v>45.07</v>
      </c>
      <c r="BU148">
        <v>6.36</v>
      </c>
      <c r="BV148">
        <v>7.19</v>
      </c>
      <c r="BW148">
        <v>5.18</v>
      </c>
      <c r="BX148">
        <v>91.65</v>
      </c>
      <c r="BY148">
        <v>51.49</v>
      </c>
      <c r="BZ148">
        <v>346</v>
      </c>
      <c r="CA148">
        <v>326</v>
      </c>
      <c r="CB148">
        <v>37.479999999999997</v>
      </c>
      <c r="CC148">
        <v>223</v>
      </c>
      <c r="CD148">
        <v>339</v>
      </c>
      <c r="CE148">
        <v>372</v>
      </c>
      <c r="CF148">
        <v>70</v>
      </c>
      <c r="CG148">
        <v>123</v>
      </c>
      <c r="CH148">
        <v>6</v>
      </c>
      <c r="CI148">
        <v>3</v>
      </c>
      <c r="CJ148">
        <v>118</v>
      </c>
      <c r="CK148">
        <v>24</v>
      </c>
      <c r="CL148">
        <v>26</v>
      </c>
      <c r="CM148">
        <v>12</v>
      </c>
      <c r="CN148">
        <v>11</v>
      </c>
      <c r="CO148">
        <v>-0.06</v>
      </c>
      <c r="CP148">
        <v>998.02</v>
      </c>
      <c r="CQ148">
        <v>2702.4</v>
      </c>
      <c r="CR148">
        <v>26.97</v>
      </c>
      <c r="CS148">
        <v>17.5</v>
      </c>
      <c r="CT148">
        <v>17.2</v>
      </c>
      <c r="CU148">
        <v>47.86</v>
      </c>
      <c r="CV148">
        <v>49.98</v>
      </c>
      <c r="CW148">
        <v>52.2</v>
      </c>
      <c r="CX148">
        <v>56.86</v>
      </c>
      <c r="CY148">
        <v>53.76</v>
      </c>
      <c r="CZ148">
        <v>53.8</v>
      </c>
    </row>
    <row r="149" spans="1:104">
      <c r="A149" t="s">
        <v>213</v>
      </c>
      <c r="B149" t="s">
        <v>214</v>
      </c>
      <c r="C149" t="s">
        <v>62</v>
      </c>
      <c r="D149" t="s">
        <v>74</v>
      </c>
      <c r="E149">
        <v>58</v>
      </c>
      <c r="F149">
        <v>20142015</v>
      </c>
      <c r="G149">
        <v>23</v>
      </c>
      <c r="H149">
        <v>1.5</v>
      </c>
      <c r="I149">
        <v>2.5</v>
      </c>
      <c r="J149">
        <v>7</v>
      </c>
      <c r="K149">
        <v>14</v>
      </c>
      <c r="L149">
        <v>21</v>
      </c>
      <c r="M149">
        <v>0.47</v>
      </c>
      <c r="N149">
        <v>0.94</v>
      </c>
      <c r="O149">
        <v>1.41</v>
      </c>
      <c r="P149">
        <v>2</v>
      </c>
      <c r="Q149">
        <v>55.51</v>
      </c>
      <c r="R149">
        <v>100.45</v>
      </c>
      <c r="S149">
        <v>9.09</v>
      </c>
      <c r="T149">
        <v>6.2</v>
      </c>
      <c r="U149">
        <v>15.36</v>
      </c>
      <c r="V149">
        <v>3.79</v>
      </c>
      <c r="W149">
        <v>57.32</v>
      </c>
      <c r="X149">
        <v>53.52</v>
      </c>
      <c r="Y149">
        <v>108</v>
      </c>
      <c r="Z149">
        <v>423</v>
      </c>
      <c r="AA149">
        <v>315</v>
      </c>
      <c r="AB149">
        <v>28.49</v>
      </c>
      <c r="AC149">
        <v>21.21</v>
      </c>
      <c r="AD149">
        <v>49.7</v>
      </c>
      <c r="AE149">
        <v>34</v>
      </c>
      <c r="AF149">
        <v>3.72</v>
      </c>
      <c r="AG149">
        <v>51.79</v>
      </c>
      <c r="AH149">
        <v>176</v>
      </c>
      <c r="AI149">
        <v>886</v>
      </c>
      <c r="AJ149">
        <v>710</v>
      </c>
      <c r="AK149">
        <v>59.66</v>
      </c>
      <c r="AL149">
        <v>47.81</v>
      </c>
      <c r="AM149">
        <v>107.48</v>
      </c>
      <c r="AN149">
        <v>53.16</v>
      </c>
      <c r="AO149">
        <v>37</v>
      </c>
      <c r="AP149">
        <v>59</v>
      </c>
      <c r="AQ149">
        <v>141</v>
      </c>
      <c r="AR149">
        <v>3.12</v>
      </c>
      <c r="AS149">
        <v>55.52</v>
      </c>
      <c r="AT149">
        <v>52.4</v>
      </c>
      <c r="AU149">
        <v>128</v>
      </c>
      <c r="AV149">
        <v>644</v>
      </c>
      <c r="AW149">
        <v>516</v>
      </c>
      <c r="AX149">
        <v>43.37</v>
      </c>
      <c r="AY149">
        <v>34.75</v>
      </c>
      <c r="AZ149">
        <v>78.12</v>
      </c>
      <c r="BA149">
        <v>73.14</v>
      </c>
      <c r="BB149">
        <v>27</v>
      </c>
      <c r="BC149">
        <v>104</v>
      </c>
      <c r="BD149">
        <v>3.61</v>
      </c>
      <c r="BE149">
        <v>55.94</v>
      </c>
      <c r="BF149">
        <v>52.33</v>
      </c>
      <c r="BG149">
        <v>100</v>
      </c>
      <c r="BH149">
        <v>31.72</v>
      </c>
      <c r="BI149">
        <v>24.98</v>
      </c>
      <c r="BJ149">
        <v>471</v>
      </c>
      <c r="BK149">
        <v>371</v>
      </c>
      <c r="BL149">
        <v>77</v>
      </c>
      <c r="BM149">
        <v>-1.32</v>
      </c>
      <c r="BN149">
        <v>58.46</v>
      </c>
      <c r="BO149">
        <v>2.96</v>
      </c>
      <c r="BP149">
        <v>2.2200000000000002</v>
      </c>
      <c r="BQ149">
        <v>44</v>
      </c>
      <c r="BR149">
        <v>33</v>
      </c>
      <c r="BS149">
        <v>11</v>
      </c>
      <c r="BT149">
        <v>57.14</v>
      </c>
      <c r="BU149">
        <v>6.73</v>
      </c>
      <c r="BV149">
        <v>9.34</v>
      </c>
      <c r="BW149">
        <v>6.83</v>
      </c>
      <c r="BX149">
        <v>91.11</v>
      </c>
      <c r="BY149">
        <v>40</v>
      </c>
      <c r="BZ149">
        <v>0</v>
      </c>
      <c r="CA149">
        <v>0</v>
      </c>
      <c r="CB149">
        <v>55.58</v>
      </c>
      <c r="CC149">
        <v>309</v>
      </c>
      <c r="CD149">
        <v>267</v>
      </c>
      <c r="CE149">
        <v>247</v>
      </c>
      <c r="CF149">
        <v>37</v>
      </c>
      <c r="CG149">
        <v>80</v>
      </c>
      <c r="CH149">
        <v>8</v>
      </c>
      <c r="CI149">
        <v>6</v>
      </c>
      <c r="CJ149">
        <v>70</v>
      </c>
      <c r="CK149">
        <v>22</v>
      </c>
      <c r="CL149">
        <v>18</v>
      </c>
      <c r="CM149">
        <v>5</v>
      </c>
      <c r="CN149">
        <v>7</v>
      </c>
      <c r="CO149">
        <v>0.13</v>
      </c>
      <c r="CP149">
        <v>890.99</v>
      </c>
      <c r="CQ149">
        <v>1918.69</v>
      </c>
      <c r="CR149">
        <v>31.71</v>
      </c>
      <c r="CS149">
        <v>16.46</v>
      </c>
      <c r="CT149">
        <v>17.350000000000001</v>
      </c>
      <c r="CU149">
        <v>52.56</v>
      </c>
      <c r="CV149">
        <v>50.08</v>
      </c>
      <c r="CW149">
        <v>56.61</v>
      </c>
      <c r="CX149">
        <v>51.09</v>
      </c>
      <c r="CY149">
        <v>54.89</v>
      </c>
      <c r="CZ149">
        <v>54.72</v>
      </c>
    </row>
    <row r="150" spans="1:104">
      <c r="A150" t="s">
        <v>1305</v>
      </c>
      <c r="B150" t="s">
        <v>1306</v>
      </c>
      <c r="C150" t="s">
        <v>62</v>
      </c>
      <c r="D150" t="s">
        <v>282</v>
      </c>
      <c r="E150">
        <v>68</v>
      </c>
      <c r="F150">
        <v>20142015</v>
      </c>
      <c r="G150">
        <v>28</v>
      </c>
      <c r="H150">
        <v>3.9</v>
      </c>
      <c r="I150">
        <v>4.0999999999999996</v>
      </c>
      <c r="J150">
        <v>3</v>
      </c>
      <c r="K150">
        <v>10</v>
      </c>
      <c r="L150">
        <v>13</v>
      </c>
      <c r="M150">
        <v>0.16</v>
      </c>
      <c r="N150">
        <v>0.53</v>
      </c>
      <c r="O150">
        <v>0.69</v>
      </c>
      <c r="P150">
        <v>-7</v>
      </c>
      <c r="Q150">
        <v>45.74</v>
      </c>
      <c r="R150">
        <v>102.43</v>
      </c>
      <c r="S150">
        <v>7.69</v>
      </c>
      <c r="T150">
        <v>-3.82</v>
      </c>
      <c r="U150">
        <v>16.68</v>
      </c>
      <c r="V150">
        <v>-5.09</v>
      </c>
      <c r="W150">
        <v>44.72</v>
      </c>
      <c r="X150">
        <v>49.81</v>
      </c>
      <c r="Y150">
        <v>-94</v>
      </c>
      <c r="Z150">
        <v>398</v>
      </c>
      <c r="AA150">
        <v>492</v>
      </c>
      <c r="AB150">
        <v>21.05</v>
      </c>
      <c r="AC150">
        <v>26.02</v>
      </c>
      <c r="AD150">
        <v>47.07</v>
      </c>
      <c r="AE150">
        <v>20</v>
      </c>
      <c r="AF150">
        <v>-4.72</v>
      </c>
      <c r="AG150">
        <v>50.46</v>
      </c>
      <c r="AH150">
        <v>-169</v>
      </c>
      <c r="AI150">
        <v>908</v>
      </c>
      <c r="AJ150">
        <v>1077</v>
      </c>
      <c r="AK150">
        <v>48.02</v>
      </c>
      <c r="AL150">
        <v>56.96</v>
      </c>
      <c r="AM150">
        <v>104.98</v>
      </c>
      <c r="AN150">
        <v>48.02</v>
      </c>
      <c r="AO150">
        <v>46</v>
      </c>
      <c r="AP150">
        <v>90</v>
      </c>
      <c r="AQ150">
        <v>110</v>
      </c>
      <c r="AR150">
        <v>-5.58</v>
      </c>
      <c r="AS150">
        <v>45.42</v>
      </c>
      <c r="AT150">
        <v>51</v>
      </c>
      <c r="AU150">
        <v>-128</v>
      </c>
      <c r="AV150">
        <v>634</v>
      </c>
      <c r="AW150">
        <v>762</v>
      </c>
      <c r="AX150">
        <v>33.53</v>
      </c>
      <c r="AY150">
        <v>40.299999999999997</v>
      </c>
      <c r="AZ150">
        <v>73.83</v>
      </c>
      <c r="BA150">
        <v>68.77</v>
      </c>
      <c r="BB150">
        <v>25</v>
      </c>
      <c r="BC150">
        <v>64</v>
      </c>
      <c r="BD150">
        <v>-7.28</v>
      </c>
      <c r="BE150">
        <v>44.26</v>
      </c>
      <c r="BF150">
        <v>51.55</v>
      </c>
      <c r="BG150">
        <v>-113</v>
      </c>
      <c r="BH150">
        <v>23.06</v>
      </c>
      <c r="BI150">
        <v>29.03</v>
      </c>
      <c r="BJ150">
        <v>436</v>
      </c>
      <c r="BK150">
        <v>549</v>
      </c>
      <c r="BL150">
        <v>39</v>
      </c>
      <c r="BM150">
        <v>-5.19</v>
      </c>
      <c r="BN150">
        <v>57.14</v>
      </c>
      <c r="BO150">
        <v>2.12</v>
      </c>
      <c r="BP150">
        <v>1.96</v>
      </c>
      <c r="BQ150">
        <v>40</v>
      </c>
      <c r="BR150">
        <v>37</v>
      </c>
      <c r="BS150">
        <v>3</v>
      </c>
      <c r="BT150">
        <v>51.95</v>
      </c>
      <c r="BU150">
        <v>4.6900000000000004</v>
      </c>
      <c r="BV150">
        <v>9.17</v>
      </c>
      <c r="BW150">
        <v>6.31</v>
      </c>
      <c r="BX150">
        <v>93.26</v>
      </c>
      <c r="BY150">
        <v>40</v>
      </c>
      <c r="BZ150">
        <v>0</v>
      </c>
      <c r="CA150">
        <v>0</v>
      </c>
      <c r="CB150">
        <v>44.57</v>
      </c>
      <c r="CC150">
        <v>320</v>
      </c>
      <c r="CD150">
        <v>445</v>
      </c>
      <c r="CE150">
        <v>398</v>
      </c>
      <c r="CF150">
        <v>182</v>
      </c>
      <c r="CG150">
        <v>134</v>
      </c>
      <c r="CH150">
        <v>2</v>
      </c>
      <c r="CI150">
        <v>8</v>
      </c>
      <c r="CJ150">
        <v>36</v>
      </c>
      <c r="CK150">
        <v>46</v>
      </c>
      <c r="CL150">
        <v>13</v>
      </c>
      <c r="CM150">
        <v>14</v>
      </c>
      <c r="CN150">
        <v>7</v>
      </c>
      <c r="CO150">
        <v>-0.37</v>
      </c>
      <c r="CP150">
        <v>1134.5</v>
      </c>
      <c r="CQ150">
        <v>2113.2199999999998</v>
      </c>
      <c r="CR150">
        <v>34.93</v>
      </c>
      <c r="CS150">
        <v>16.510000000000002</v>
      </c>
      <c r="CT150">
        <v>17.34</v>
      </c>
      <c r="CU150">
        <v>47.98</v>
      </c>
      <c r="CV150">
        <v>49.78</v>
      </c>
      <c r="CW150">
        <v>53.07</v>
      </c>
      <c r="CX150">
        <v>57.54</v>
      </c>
      <c r="CY150">
        <v>53.43</v>
      </c>
      <c r="CZ150">
        <v>53.89</v>
      </c>
    </row>
    <row r="151" spans="1:104">
      <c r="A151" t="s">
        <v>1404</v>
      </c>
      <c r="B151" t="s">
        <v>1405</v>
      </c>
      <c r="C151" t="s">
        <v>171</v>
      </c>
      <c r="D151" t="s">
        <v>1056</v>
      </c>
      <c r="E151">
        <v>76</v>
      </c>
      <c r="F151">
        <v>20142015</v>
      </c>
      <c r="G151">
        <v>32</v>
      </c>
      <c r="H151">
        <v>3</v>
      </c>
      <c r="I151">
        <v>2.9169999999999998</v>
      </c>
      <c r="J151">
        <v>2</v>
      </c>
      <c r="K151">
        <v>6</v>
      </c>
      <c r="L151">
        <v>8</v>
      </c>
      <c r="M151">
        <v>0.12</v>
      </c>
      <c r="N151">
        <v>0.36</v>
      </c>
      <c r="O151">
        <v>0.48</v>
      </c>
      <c r="P151">
        <v>-6</v>
      </c>
      <c r="Q151">
        <v>40.22</v>
      </c>
      <c r="R151">
        <v>97.28</v>
      </c>
      <c r="S151">
        <v>4.08</v>
      </c>
      <c r="T151">
        <v>-7.86</v>
      </c>
      <c r="U151">
        <v>13.26</v>
      </c>
      <c r="V151">
        <v>-6.54</v>
      </c>
      <c r="W151">
        <v>40.549999999999997</v>
      </c>
      <c r="X151">
        <v>47.09</v>
      </c>
      <c r="Y151">
        <v>-158</v>
      </c>
      <c r="Z151">
        <v>339</v>
      </c>
      <c r="AA151">
        <v>497</v>
      </c>
      <c r="AB151">
        <v>20.18</v>
      </c>
      <c r="AC151">
        <v>29.59</v>
      </c>
      <c r="AD151">
        <v>49.78</v>
      </c>
      <c r="AE151">
        <v>22</v>
      </c>
      <c r="AF151">
        <v>-5.98</v>
      </c>
      <c r="AG151">
        <v>46.2</v>
      </c>
      <c r="AH151">
        <v>-359</v>
      </c>
      <c r="AI151">
        <v>738</v>
      </c>
      <c r="AJ151">
        <v>1097</v>
      </c>
      <c r="AK151">
        <v>43.94</v>
      </c>
      <c r="AL151">
        <v>65.319999999999993</v>
      </c>
      <c r="AM151">
        <v>109.26</v>
      </c>
      <c r="AN151">
        <v>53.93</v>
      </c>
      <c r="AO151">
        <v>41</v>
      </c>
      <c r="AP151">
        <v>121</v>
      </c>
      <c r="AQ151">
        <v>115</v>
      </c>
      <c r="AR151">
        <v>-4.82</v>
      </c>
      <c r="AS151">
        <v>42.3</v>
      </c>
      <c r="AT151">
        <v>47.11</v>
      </c>
      <c r="AU151">
        <v>-200</v>
      </c>
      <c r="AV151">
        <v>549</v>
      </c>
      <c r="AW151">
        <v>749</v>
      </c>
      <c r="AX151">
        <v>32.69</v>
      </c>
      <c r="AY151">
        <v>44.6</v>
      </c>
      <c r="AZ151">
        <v>77.290000000000006</v>
      </c>
      <c r="BA151">
        <v>72.5</v>
      </c>
      <c r="BB151">
        <v>25</v>
      </c>
      <c r="BC151">
        <v>74</v>
      </c>
      <c r="BD151">
        <v>-2.96</v>
      </c>
      <c r="BE151">
        <v>44.32</v>
      </c>
      <c r="BF151">
        <v>47.28</v>
      </c>
      <c r="BG151">
        <v>-102</v>
      </c>
      <c r="BH151">
        <v>23.7</v>
      </c>
      <c r="BI151">
        <v>29.77</v>
      </c>
      <c r="BJ151">
        <v>398</v>
      </c>
      <c r="BK151">
        <v>500</v>
      </c>
      <c r="BL151">
        <v>49</v>
      </c>
      <c r="BM151">
        <v>-17.53</v>
      </c>
      <c r="BN151">
        <v>53.24</v>
      </c>
      <c r="BO151">
        <v>1.49</v>
      </c>
      <c r="BP151">
        <v>2.68</v>
      </c>
      <c r="BQ151">
        <v>25</v>
      </c>
      <c r="BR151">
        <v>45</v>
      </c>
      <c r="BS151">
        <v>-20</v>
      </c>
      <c r="BT151">
        <v>35.71</v>
      </c>
      <c r="BU151">
        <v>2.7</v>
      </c>
      <c r="BV151">
        <v>6.28</v>
      </c>
      <c r="BW151">
        <v>4.55</v>
      </c>
      <c r="BX151">
        <v>91</v>
      </c>
      <c r="BY151">
        <v>40</v>
      </c>
      <c r="BZ151">
        <v>0</v>
      </c>
      <c r="CA151">
        <v>0</v>
      </c>
      <c r="CB151">
        <v>39.369999999999997</v>
      </c>
      <c r="CC151">
        <v>237</v>
      </c>
      <c r="CD151">
        <v>422</v>
      </c>
      <c r="CE151">
        <v>365</v>
      </c>
      <c r="CF151">
        <v>129</v>
      </c>
      <c r="CG151">
        <v>111</v>
      </c>
      <c r="CH151">
        <v>2</v>
      </c>
      <c r="CI151">
        <v>4</v>
      </c>
      <c r="CJ151">
        <v>47</v>
      </c>
      <c r="CK151">
        <v>36</v>
      </c>
      <c r="CL151">
        <v>16</v>
      </c>
      <c r="CM151">
        <v>7</v>
      </c>
      <c r="CN151">
        <v>1</v>
      </c>
      <c r="CO151">
        <v>-0.36</v>
      </c>
      <c r="CP151">
        <v>1007.69</v>
      </c>
      <c r="CQ151">
        <v>2727.28</v>
      </c>
      <c r="CR151">
        <v>26.98</v>
      </c>
      <c r="CS151">
        <v>15.98</v>
      </c>
      <c r="CT151">
        <v>16.96</v>
      </c>
      <c r="CU151">
        <v>45.37</v>
      </c>
      <c r="CV151">
        <v>50.05</v>
      </c>
      <c r="CW151">
        <v>49.56</v>
      </c>
      <c r="CX151">
        <v>59.68</v>
      </c>
      <c r="CY151">
        <v>54.01</v>
      </c>
      <c r="CZ151">
        <v>53.9</v>
      </c>
    </row>
    <row r="152" spans="1:104">
      <c r="A152" t="s">
        <v>1435</v>
      </c>
      <c r="B152" t="s">
        <v>1436</v>
      </c>
      <c r="C152" t="s">
        <v>68</v>
      </c>
      <c r="D152" t="s">
        <v>1243</v>
      </c>
      <c r="E152">
        <v>78</v>
      </c>
      <c r="F152">
        <v>20142015</v>
      </c>
      <c r="G152">
        <v>24</v>
      </c>
      <c r="H152">
        <v>7.3</v>
      </c>
      <c r="I152">
        <v>4.5999999999999996</v>
      </c>
      <c r="J152">
        <v>13</v>
      </c>
      <c r="K152">
        <v>14</v>
      </c>
      <c r="L152">
        <v>27</v>
      </c>
      <c r="M152">
        <v>0.68</v>
      </c>
      <c r="N152">
        <v>0.73</v>
      </c>
      <c r="O152">
        <v>1.41</v>
      </c>
      <c r="P152">
        <v>16</v>
      </c>
      <c r="Q152">
        <v>37.29</v>
      </c>
      <c r="R152">
        <v>100.82</v>
      </c>
      <c r="S152">
        <v>9.6300000000000008</v>
      </c>
      <c r="T152">
        <v>4.62</v>
      </c>
      <c r="U152">
        <v>14.71</v>
      </c>
      <c r="V152">
        <v>1.47</v>
      </c>
      <c r="W152">
        <v>38.409999999999997</v>
      </c>
      <c r="X152">
        <v>36.94</v>
      </c>
      <c r="Y152">
        <v>-256</v>
      </c>
      <c r="Z152">
        <v>424</v>
      </c>
      <c r="AA152">
        <v>680</v>
      </c>
      <c r="AB152">
        <v>22.17</v>
      </c>
      <c r="AC152">
        <v>35.549999999999997</v>
      </c>
      <c r="AD152">
        <v>57.72</v>
      </c>
      <c r="AE152">
        <v>127</v>
      </c>
      <c r="AF152">
        <v>0.23</v>
      </c>
      <c r="AG152">
        <v>37.06</v>
      </c>
      <c r="AH152">
        <v>-548</v>
      </c>
      <c r="AI152">
        <v>804</v>
      </c>
      <c r="AJ152">
        <v>1352</v>
      </c>
      <c r="AK152">
        <v>42.03</v>
      </c>
      <c r="AL152">
        <v>70.680000000000007</v>
      </c>
      <c r="AM152">
        <v>112.71</v>
      </c>
      <c r="AN152">
        <v>58.83</v>
      </c>
      <c r="AO152">
        <v>46</v>
      </c>
      <c r="AP152">
        <v>31</v>
      </c>
      <c r="AQ152">
        <v>216</v>
      </c>
      <c r="AR152">
        <v>1.38</v>
      </c>
      <c r="AS152">
        <v>39.409999999999997</v>
      </c>
      <c r="AT152">
        <v>38.03</v>
      </c>
      <c r="AU152">
        <v>-342</v>
      </c>
      <c r="AV152">
        <v>636</v>
      </c>
      <c r="AW152">
        <v>978</v>
      </c>
      <c r="AX152">
        <v>33.25</v>
      </c>
      <c r="AY152">
        <v>51.13</v>
      </c>
      <c r="AZ152">
        <v>84.38</v>
      </c>
      <c r="BA152">
        <v>74.37</v>
      </c>
      <c r="BB152">
        <v>35</v>
      </c>
      <c r="BC152">
        <v>170</v>
      </c>
      <c r="BD152">
        <v>1.8</v>
      </c>
      <c r="BE152">
        <v>40.880000000000003</v>
      </c>
      <c r="BF152">
        <v>39.08</v>
      </c>
      <c r="BG152">
        <v>-211</v>
      </c>
      <c r="BH152">
        <v>24.73</v>
      </c>
      <c r="BI152">
        <v>35.76</v>
      </c>
      <c r="BJ152">
        <v>473</v>
      </c>
      <c r="BK152">
        <v>684</v>
      </c>
      <c r="BL152">
        <v>135</v>
      </c>
      <c r="BM152">
        <v>9.51</v>
      </c>
      <c r="BN152">
        <v>34.24</v>
      </c>
      <c r="BO152">
        <v>1.83</v>
      </c>
      <c r="BP152">
        <v>2.35</v>
      </c>
      <c r="BQ152">
        <v>35</v>
      </c>
      <c r="BR152">
        <v>45</v>
      </c>
      <c r="BS152">
        <v>-10</v>
      </c>
      <c r="BT152">
        <v>43.75</v>
      </c>
      <c r="BU152">
        <v>7.65</v>
      </c>
      <c r="BV152">
        <v>7.4</v>
      </c>
      <c r="BW152">
        <v>5.5</v>
      </c>
      <c r="BX152">
        <v>93.42</v>
      </c>
      <c r="BY152">
        <v>38.51</v>
      </c>
      <c r="BZ152">
        <v>57</v>
      </c>
      <c r="CA152">
        <v>91</v>
      </c>
      <c r="CB152">
        <v>43.98</v>
      </c>
      <c r="CC152">
        <v>285</v>
      </c>
      <c r="CD152">
        <v>361</v>
      </c>
      <c r="CE152">
        <v>363</v>
      </c>
      <c r="CF152">
        <v>77</v>
      </c>
      <c r="CG152">
        <v>87</v>
      </c>
      <c r="CH152">
        <v>11</v>
      </c>
      <c r="CI152">
        <v>3</v>
      </c>
      <c r="CJ152">
        <v>122</v>
      </c>
      <c r="CK152">
        <v>18</v>
      </c>
      <c r="CL152">
        <v>28</v>
      </c>
      <c r="CM152">
        <v>6</v>
      </c>
      <c r="CN152">
        <v>22</v>
      </c>
      <c r="CO152">
        <v>0.84</v>
      </c>
      <c r="CP152">
        <v>1147.71</v>
      </c>
      <c r="CQ152">
        <v>2649.9</v>
      </c>
      <c r="CR152">
        <v>30.22</v>
      </c>
      <c r="CS152">
        <v>18.440000000000001</v>
      </c>
      <c r="CT152">
        <v>17.55</v>
      </c>
      <c r="CU152">
        <v>40.89</v>
      </c>
      <c r="CV152">
        <v>50.51</v>
      </c>
      <c r="CW152">
        <v>43.86</v>
      </c>
      <c r="CX152">
        <v>63.41</v>
      </c>
      <c r="CY152">
        <v>54.73</v>
      </c>
      <c r="CZ152">
        <v>53.62</v>
      </c>
    </row>
    <row r="153" spans="1:104">
      <c r="A153" t="s">
        <v>639</v>
      </c>
      <c r="B153" t="s">
        <v>640</v>
      </c>
      <c r="C153" t="s">
        <v>62</v>
      </c>
      <c r="D153" t="s">
        <v>168</v>
      </c>
      <c r="E153">
        <v>60</v>
      </c>
      <c r="F153">
        <v>20142015</v>
      </c>
      <c r="G153">
        <v>29</v>
      </c>
      <c r="H153">
        <v>5.75</v>
      </c>
      <c r="I153">
        <v>5.75</v>
      </c>
      <c r="J153">
        <v>3</v>
      </c>
      <c r="K153">
        <v>12</v>
      </c>
      <c r="L153">
        <v>15</v>
      </c>
      <c r="M153">
        <v>0.18</v>
      </c>
      <c r="N153">
        <v>0.7</v>
      </c>
      <c r="O153">
        <v>0.88</v>
      </c>
      <c r="P153">
        <v>-7</v>
      </c>
      <c r="Q153">
        <v>51.03</v>
      </c>
      <c r="R153">
        <v>103.05</v>
      </c>
      <c r="S153">
        <v>7.5</v>
      </c>
      <c r="T153">
        <v>1.91</v>
      </c>
      <c r="U153">
        <v>17.04</v>
      </c>
      <c r="V153">
        <v>0.77</v>
      </c>
      <c r="W153">
        <v>51.62</v>
      </c>
      <c r="X153">
        <v>50.85</v>
      </c>
      <c r="Y153">
        <v>28</v>
      </c>
      <c r="Z153">
        <v>447</v>
      </c>
      <c r="AA153">
        <v>419</v>
      </c>
      <c r="AB153">
        <v>26.24</v>
      </c>
      <c r="AC153">
        <v>24.59</v>
      </c>
      <c r="AD153">
        <v>50.83</v>
      </c>
      <c r="AE153">
        <v>22</v>
      </c>
      <c r="AF153">
        <v>-1.65</v>
      </c>
      <c r="AG153">
        <v>52.68</v>
      </c>
      <c r="AH153">
        <v>36</v>
      </c>
      <c r="AI153">
        <v>893</v>
      </c>
      <c r="AJ153">
        <v>857</v>
      </c>
      <c r="AK153">
        <v>52.41</v>
      </c>
      <c r="AL153">
        <v>50.3</v>
      </c>
      <c r="AM153">
        <v>102.71</v>
      </c>
      <c r="AN153">
        <v>54.31</v>
      </c>
      <c r="AO153">
        <v>27</v>
      </c>
      <c r="AP153">
        <v>74</v>
      </c>
      <c r="AQ153">
        <v>87</v>
      </c>
      <c r="AR153">
        <v>-0.44</v>
      </c>
      <c r="AS153">
        <v>51.3</v>
      </c>
      <c r="AT153">
        <v>51.74</v>
      </c>
      <c r="AU153">
        <v>34</v>
      </c>
      <c r="AV153">
        <v>673</v>
      </c>
      <c r="AW153">
        <v>639</v>
      </c>
      <c r="AX153">
        <v>39.5</v>
      </c>
      <c r="AY153">
        <v>37.5</v>
      </c>
      <c r="AZ153">
        <v>77.010000000000005</v>
      </c>
      <c r="BA153">
        <v>72.069999999999993</v>
      </c>
      <c r="BB153">
        <v>20</v>
      </c>
      <c r="BC153">
        <v>60</v>
      </c>
      <c r="BD153">
        <v>-0.72</v>
      </c>
      <c r="BE153">
        <v>50.84</v>
      </c>
      <c r="BF153">
        <v>51.55</v>
      </c>
      <c r="BG153">
        <v>16</v>
      </c>
      <c r="BH153">
        <v>28.47</v>
      </c>
      <c r="BI153">
        <v>27.53</v>
      </c>
      <c r="BJ153">
        <v>485</v>
      </c>
      <c r="BK153">
        <v>469</v>
      </c>
      <c r="BL153">
        <v>40</v>
      </c>
      <c r="BM153">
        <v>9.3000000000000007</v>
      </c>
      <c r="BN153">
        <v>50</v>
      </c>
      <c r="BO153">
        <v>2.99</v>
      </c>
      <c r="BP153">
        <v>2.0499999999999998</v>
      </c>
      <c r="BQ153">
        <v>51</v>
      </c>
      <c r="BR153">
        <v>35</v>
      </c>
      <c r="BS153">
        <v>16</v>
      </c>
      <c r="BT153">
        <v>59.3</v>
      </c>
      <c r="BU153">
        <v>5</v>
      </c>
      <c r="BV153">
        <v>10.52</v>
      </c>
      <c r="BW153">
        <v>7.58</v>
      </c>
      <c r="BX153">
        <v>92.54</v>
      </c>
      <c r="BY153">
        <v>40</v>
      </c>
      <c r="BZ153">
        <v>0</v>
      </c>
      <c r="CA153">
        <v>0</v>
      </c>
      <c r="CB153">
        <v>52.74</v>
      </c>
      <c r="CC153">
        <v>385</v>
      </c>
      <c r="CD153">
        <v>392</v>
      </c>
      <c r="CE153">
        <v>345</v>
      </c>
      <c r="CF153">
        <v>21</v>
      </c>
      <c r="CG153">
        <v>106</v>
      </c>
      <c r="CH153">
        <v>5</v>
      </c>
      <c r="CI153">
        <v>7</v>
      </c>
      <c r="CJ153">
        <v>37</v>
      </c>
      <c r="CK153">
        <v>29</v>
      </c>
      <c r="CL153">
        <v>10</v>
      </c>
      <c r="CM153">
        <v>15</v>
      </c>
      <c r="CN153">
        <v>8</v>
      </c>
      <c r="CO153">
        <v>-0.41</v>
      </c>
      <c r="CP153">
        <v>1022.27</v>
      </c>
      <c r="CQ153">
        <v>1782.12</v>
      </c>
      <c r="CR153">
        <v>36.450000000000003</v>
      </c>
      <c r="CS153">
        <v>17.86</v>
      </c>
      <c r="CT153">
        <v>17.55</v>
      </c>
      <c r="CU153">
        <v>50.71</v>
      </c>
      <c r="CV153">
        <v>50.93</v>
      </c>
      <c r="CW153">
        <v>55.12</v>
      </c>
      <c r="CX153">
        <v>53.57</v>
      </c>
      <c r="CY153">
        <v>55.57</v>
      </c>
      <c r="CZ153">
        <v>53.55</v>
      </c>
    </row>
    <row r="154" spans="1:104">
      <c r="A154" t="s">
        <v>343</v>
      </c>
      <c r="B154" t="s">
        <v>344</v>
      </c>
      <c r="C154" t="s">
        <v>113</v>
      </c>
      <c r="D154" t="s">
        <v>345</v>
      </c>
      <c r="E154">
        <v>79</v>
      </c>
      <c r="F154">
        <v>20142015</v>
      </c>
      <c r="G154">
        <v>33</v>
      </c>
      <c r="H154">
        <v>2.25</v>
      </c>
      <c r="I154">
        <v>4.5</v>
      </c>
      <c r="J154">
        <v>6</v>
      </c>
      <c r="K154">
        <v>17</v>
      </c>
      <c r="L154">
        <v>23</v>
      </c>
      <c r="M154">
        <v>0.35</v>
      </c>
      <c r="N154">
        <v>0.98</v>
      </c>
      <c r="O154">
        <v>1.33</v>
      </c>
      <c r="P154">
        <v>-5</v>
      </c>
      <c r="Q154">
        <v>53.2</v>
      </c>
      <c r="R154">
        <v>97.03</v>
      </c>
      <c r="S154">
        <v>8</v>
      </c>
      <c r="T154">
        <v>1.46</v>
      </c>
      <c r="U154">
        <v>13.12</v>
      </c>
      <c r="V154">
        <v>4.3099999999999996</v>
      </c>
      <c r="W154">
        <v>50.27</v>
      </c>
      <c r="X154">
        <v>45.96</v>
      </c>
      <c r="Y154">
        <v>5</v>
      </c>
      <c r="Z154">
        <v>472</v>
      </c>
      <c r="AA154">
        <v>467</v>
      </c>
      <c r="AB154">
        <v>27.32</v>
      </c>
      <c r="AC154">
        <v>27.03</v>
      </c>
      <c r="AD154">
        <v>54.35</v>
      </c>
      <c r="AE154">
        <v>87</v>
      </c>
      <c r="AF154">
        <v>6.11</v>
      </c>
      <c r="AG154">
        <v>47.1</v>
      </c>
      <c r="AH154">
        <v>124</v>
      </c>
      <c r="AI154">
        <v>1030</v>
      </c>
      <c r="AJ154">
        <v>906</v>
      </c>
      <c r="AK154">
        <v>59.62</v>
      </c>
      <c r="AL154">
        <v>52.44</v>
      </c>
      <c r="AM154">
        <v>112.06</v>
      </c>
      <c r="AN154">
        <v>49.22</v>
      </c>
      <c r="AO154">
        <v>41</v>
      </c>
      <c r="AP154">
        <v>22</v>
      </c>
      <c r="AQ154">
        <v>144</v>
      </c>
      <c r="AR154">
        <v>6.15</v>
      </c>
      <c r="AS154">
        <v>52.59</v>
      </c>
      <c r="AT154">
        <v>46.44</v>
      </c>
      <c r="AU154">
        <v>73</v>
      </c>
      <c r="AV154">
        <v>741</v>
      </c>
      <c r="AW154">
        <v>668</v>
      </c>
      <c r="AX154">
        <v>42.89</v>
      </c>
      <c r="AY154">
        <v>38.67</v>
      </c>
      <c r="AZ154">
        <v>81.56</v>
      </c>
      <c r="BA154">
        <v>68.42</v>
      </c>
      <c r="BB154">
        <v>28</v>
      </c>
      <c r="BC154">
        <v>103</v>
      </c>
      <c r="BD154">
        <v>5.21</v>
      </c>
      <c r="BE154">
        <v>51.52</v>
      </c>
      <c r="BF154">
        <v>46.31</v>
      </c>
      <c r="BG154">
        <v>30</v>
      </c>
      <c r="BH154">
        <v>29.35</v>
      </c>
      <c r="BI154">
        <v>27.61</v>
      </c>
      <c r="BJ154">
        <v>507</v>
      </c>
      <c r="BK154">
        <v>477</v>
      </c>
      <c r="BL154">
        <v>75</v>
      </c>
      <c r="BM154">
        <v>6.96</v>
      </c>
      <c r="BN154">
        <v>36.07</v>
      </c>
      <c r="BO154">
        <v>2.14</v>
      </c>
      <c r="BP154">
        <v>2.84</v>
      </c>
      <c r="BQ154">
        <v>37</v>
      </c>
      <c r="BR154">
        <v>49</v>
      </c>
      <c r="BS154">
        <v>-12</v>
      </c>
      <c r="BT154">
        <v>43.02</v>
      </c>
      <c r="BU154">
        <v>5.83</v>
      </c>
      <c r="BV154">
        <v>7.3</v>
      </c>
      <c r="BW154">
        <v>4.99</v>
      </c>
      <c r="BX154">
        <v>89.73</v>
      </c>
      <c r="BY154">
        <v>36</v>
      </c>
      <c r="BZ154">
        <v>0</v>
      </c>
      <c r="CA154">
        <v>2</v>
      </c>
      <c r="CB154">
        <v>50.37</v>
      </c>
      <c r="CC154">
        <v>343</v>
      </c>
      <c r="CD154">
        <v>353</v>
      </c>
      <c r="CE154">
        <v>338</v>
      </c>
      <c r="CF154">
        <v>88</v>
      </c>
      <c r="CG154">
        <v>118</v>
      </c>
      <c r="CH154">
        <v>12</v>
      </c>
      <c r="CI154">
        <v>5</v>
      </c>
      <c r="CJ154">
        <v>69</v>
      </c>
      <c r="CK154">
        <v>22</v>
      </c>
      <c r="CL154">
        <v>22</v>
      </c>
      <c r="CM154">
        <v>10</v>
      </c>
      <c r="CN154">
        <v>5</v>
      </c>
      <c r="CO154">
        <v>-0.28999999999999998</v>
      </c>
      <c r="CP154">
        <v>1036.57</v>
      </c>
      <c r="CQ154">
        <v>2781.45</v>
      </c>
      <c r="CR154">
        <v>27.15</v>
      </c>
      <c r="CS154">
        <v>17.91</v>
      </c>
      <c r="CT154">
        <v>17.5</v>
      </c>
      <c r="CU154">
        <v>49.75</v>
      </c>
      <c r="CV154">
        <v>49.76</v>
      </c>
      <c r="CW154">
        <v>54.21</v>
      </c>
      <c r="CX154">
        <v>54.75</v>
      </c>
      <c r="CY154">
        <v>54.21</v>
      </c>
      <c r="CZ154">
        <v>54.73</v>
      </c>
    </row>
    <row r="155" spans="1:104">
      <c r="A155" t="s">
        <v>770</v>
      </c>
      <c r="B155" t="s">
        <v>771</v>
      </c>
      <c r="C155" t="s">
        <v>62</v>
      </c>
      <c r="D155" t="s">
        <v>81</v>
      </c>
      <c r="E155">
        <v>82</v>
      </c>
      <c r="F155">
        <v>20142015</v>
      </c>
      <c r="G155">
        <v>30</v>
      </c>
      <c r="H155">
        <v>4.25</v>
      </c>
      <c r="I155">
        <v>4.25</v>
      </c>
      <c r="J155">
        <v>3</v>
      </c>
      <c r="K155">
        <v>8</v>
      </c>
      <c r="L155">
        <v>11</v>
      </c>
      <c r="M155">
        <v>0.14000000000000001</v>
      </c>
      <c r="N155">
        <v>0.37</v>
      </c>
      <c r="O155">
        <v>0.51</v>
      </c>
      <c r="P155">
        <v>-9</v>
      </c>
      <c r="Q155">
        <v>50.28</v>
      </c>
      <c r="R155">
        <v>98.41</v>
      </c>
      <c r="S155">
        <v>4.1100000000000003</v>
      </c>
      <c r="T155">
        <v>-8.34</v>
      </c>
      <c r="U155">
        <v>15.87</v>
      </c>
      <c r="V155">
        <v>-4.8099999999999996</v>
      </c>
      <c r="W155">
        <v>50.52</v>
      </c>
      <c r="X155">
        <v>55.34</v>
      </c>
      <c r="Y155">
        <v>11</v>
      </c>
      <c r="Z155">
        <v>532</v>
      </c>
      <c r="AA155">
        <v>521</v>
      </c>
      <c r="AB155">
        <v>24.53</v>
      </c>
      <c r="AC155">
        <v>24.02</v>
      </c>
      <c r="AD155">
        <v>48.54</v>
      </c>
      <c r="AE155">
        <v>32</v>
      </c>
      <c r="AF155">
        <v>-4.8600000000000003</v>
      </c>
      <c r="AG155">
        <v>55.14</v>
      </c>
      <c r="AH155">
        <v>12</v>
      </c>
      <c r="AI155">
        <v>1075</v>
      </c>
      <c r="AJ155">
        <v>1063</v>
      </c>
      <c r="AK155">
        <v>49.56</v>
      </c>
      <c r="AL155">
        <v>49.01</v>
      </c>
      <c r="AM155">
        <v>98.56</v>
      </c>
      <c r="AN155">
        <v>54.88</v>
      </c>
      <c r="AO155">
        <v>54</v>
      </c>
      <c r="AP155">
        <v>40</v>
      </c>
      <c r="AQ155">
        <v>155</v>
      </c>
      <c r="AR155">
        <v>-5.13</v>
      </c>
      <c r="AS155">
        <v>48.66</v>
      </c>
      <c r="AT155">
        <v>53.79</v>
      </c>
      <c r="AU155">
        <v>-44</v>
      </c>
      <c r="AV155">
        <v>800</v>
      </c>
      <c r="AW155">
        <v>844</v>
      </c>
      <c r="AX155">
        <v>36.880000000000003</v>
      </c>
      <c r="AY155">
        <v>38.909999999999997</v>
      </c>
      <c r="AZ155">
        <v>75.790000000000006</v>
      </c>
      <c r="BA155">
        <v>73.75</v>
      </c>
      <c r="BB155">
        <v>28</v>
      </c>
      <c r="BC155">
        <v>101</v>
      </c>
      <c r="BD155">
        <v>-3.33</v>
      </c>
      <c r="BE155">
        <v>49.21</v>
      </c>
      <c r="BF155">
        <v>52.54</v>
      </c>
      <c r="BG155">
        <v>-19</v>
      </c>
      <c r="BH155">
        <v>27.2</v>
      </c>
      <c r="BI155">
        <v>28.08</v>
      </c>
      <c r="BJ155">
        <v>590</v>
      </c>
      <c r="BK155">
        <v>609</v>
      </c>
      <c r="BL155">
        <v>73</v>
      </c>
      <c r="BM155">
        <v>-11.13</v>
      </c>
      <c r="BN155">
        <v>55.09</v>
      </c>
      <c r="BO155">
        <v>1.84</v>
      </c>
      <c r="BP155">
        <v>2.35</v>
      </c>
      <c r="BQ155">
        <v>40</v>
      </c>
      <c r="BR155">
        <v>51</v>
      </c>
      <c r="BS155">
        <v>-11</v>
      </c>
      <c r="BT155">
        <v>43.96</v>
      </c>
      <c r="BU155">
        <v>2.97</v>
      </c>
      <c r="BV155">
        <v>6.78</v>
      </c>
      <c r="BW155">
        <v>5</v>
      </c>
      <c r="BX155">
        <v>91.63</v>
      </c>
      <c r="BY155">
        <v>40</v>
      </c>
      <c r="BZ155">
        <v>0</v>
      </c>
      <c r="CA155">
        <v>0</v>
      </c>
      <c r="CB155">
        <v>49.57</v>
      </c>
      <c r="CC155">
        <v>402</v>
      </c>
      <c r="CD155">
        <v>491</v>
      </c>
      <c r="CE155">
        <v>409</v>
      </c>
      <c r="CF155">
        <v>96</v>
      </c>
      <c r="CG155">
        <v>70</v>
      </c>
      <c r="CH155">
        <v>6</v>
      </c>
      <c r="CI155">
        <v>2</v>
      </c>
      <c r="CJ155">
        <v>70</v>
      </c>
      <c r="CK155">
        <v>46</v>
      </c>
      <c r="CL155">
        <v>11</v>
      </c>
      <c r="CM155">
        <v>17</v>
      </c>
      <c r="CN155">
        <v>8</v>
      </c>
      <c r="CO155">
        <v>-0.41</v>
      </c>
      <c r="CP155">
        <v>1301.49</v>
      </c>
      <c r="CQ155">
        <v>2518.96</v>
      </c>
      <c r="CR155">
        <v>34.07</v>
      </c>
      <c r="CS155">
        <v>16.87</v>
      </c>
      <c r="CT155">
        <v>17.77</v>
      </c>
      <c r="CU155">
        <v>52.85</v>
      </c>
      <c r="CV155">
        <v>50.07</v>
      </c>
      <c r="CW155">
        <v>52.69</v>
      </c>
      <c r="CX155">
        <v>47.01</v>
      </c>
      <c r="CY155">
        <v>55.1</v>
      </c>
      <c r="CZ155">
        <v>54.94</v>
      </c>
    </row>
    <row r="156" spans="1:104">
      <c r="A156" t="s">
        <v>383</v>
      </c>
      <c r="B156" t="s">
        <v>384</v>
      </c>
      <c r="C156" t="s">
        <v>113</v>
      </c>
      <c r="D156" t="s">
        <v>84</v>
      </c>
      <c r="E156">
        <v>81</v>
      </c>
      <c r="F156">
        <v>20142015</v>
      </c>
      <c r="G156">
        <v>29</v>
      </c>
      <c r="H156">
        <v>4.5</v>
      </c>
      <c r="I156">
        <v>4.25</v>
      </c>
      <c r="J156">
        <v>11</v>
      </c>
      <c r="K156">
        <v>17</v>
      </c>
      <c r="L156">
        <v>28</v>
      </c>
      <c r="M156">
        <v>0.6</v>
      </c>
      <c r="N156">
        <v>0.93</v>
      </c>
      <c r="O156">
        <v>1.53</v>
      </c>
      <c r="P156">
        <v>1</v>
      </c>
      <c r="Q156">
        <v>52.78</v>
      </c>
      <c r="R156">
        <v>99.39</v>
      </c>
      <c r="S156">
        <v>10.48</v>
      </c>
      <c r="T156">
        <v>-0.6</v>
      </c>
      <c r="U156">
        <v>13.53</v>
      </c>
      <c r="V156">
        <v>2.95</v>
      </c>
      <c r="W156">
        <v>53.74</v>
      </c>
      <c r="X156">
        <v>50.79</v>
      </c>
      <c r="Y156">
        <v>70</v>
      </c>
      <c r="Z156">
        <v>503</v>
      </c>
      <c r="AA156">
        <v>433</v>
      </c>
      <c r="AB156">
        <v>27.54</v>
      </c>
      <c r="AC156">
        <v>23.71</v>
      </c>
      <c r="AD156">
        <v>51.26</v>
      </c>
      <c r="AE156">
        <v>115</v>
      </c>
      <c r="AF156">
        <v>1.68</v>
      </c>
      <c r="AG156">
        <v>51.1</v>
      </c>
      <c r="AH156">
        <v>108</v>
      </c>
      <c r="AI156">
        <v>1025</v>
      </c>
      <c r="AJ156">
        <v>917</v>
      </c>
      <c r="AK156">
        <v>56.13</v>
      </c>
      <c r="AL156">
        <v>50.22</v>
      </c>
      <c r="AM156">
        <v>106.35</v>
      </c>
      <c r="AN156">
        <v>51.51</v>
      </c>
      <c r="AO156">
        <v>28</v>
      </c>
      <c r="AP156">
        <v>18</v>
      </c>
      <c r="AQ156">
        <v>176</v>
      </c>
      <c r="AR156">
        <v>1.55</v>
      </c>
      <c r="AS156">
        <v>51.71</v>
      </c>
      <c r="AT156">
        <v>50.15</v>
      </c>
      <c r="AU156">
        <v>49</v>
      </c>
      <c r="AV156">
        <v>742</v>
      </c>
      <c r="AW156">
        <v>693</v>
      </c>
      <c r="AX156">
        <v>40.630000000000003</v>
      </c>
      <c r="AY156">
        <v>37.950000000000003</v>
      </c>
      <c r="AZ156">
        <v>78.58</v>
      </c>
      <c r="BA156">
        <v>71.16</v>
      </c>
      <c r="BB156">
        <v>43</v>
      </c>
      <c r="BC156">
        <v>148</v>
      </c>
      <c r="BD156">
        <v>1.66</v>
      </c>
      <c r="BE156">
        <v>51.36</v>
      </c>
      <c r="BF156">
        <v>49.7</v>
      </c>
      <c r="BG156">
        <v>28</v>
      </c>
      <c r="BH156">
        <v>28.91</v>
      </c>
      <c r="BI156">
        <v>27.38</v>
      </c>
      <c r="BJ156">
        <v>528</v>
      </c>
      <c r="BK156">
        <v>500</v>
      </c>
      <c r="BL156">
        <v>105</v>
      </c>
      <c r="BM156">
        <v>-1.39</v>
      </c>
      <c r="BN156">
        <v>50.76</v>
      </c>
      <c r="BO156">
        <v>2.14</v>
      </c>
      <c r="BP156">
        <v>2.19</v>
      </c>
      <c r="BQ156">
        <v>39</v>
      </c>
      <c r="BR156">
        <v>40</v>
      </c>
      <c r="BS156">
        <v>-1</v>
      </c>
      <c r="BT156">
        <v>49.37</v>
      </c>
      <c r="BU156">
        <v>7.43</v>
      </c>
      <c r="BV156">
        <v>7.39</v>
      </c>
      <c r="BW156">
        <v>5.26</v>
      </c>
      <c r="BX156">
        <v>92</v>
      </c>
      <c r="BY156">
        <v>35</v>
      </c>
      <c r="BZ156">
        <v>3</v>
      </c>
      <c r="CA156">
        <v>7</v>
      </c>
      <c r="CB156">
        <v>49.18</v>
      </c>
      <c r="CC156">
        <v>330</v>
      </c>
      <c r="CD156">
        <v>364</v>
      </c>
      <c r="CE156">
        <v>341</v>
      </c>
      <c r="CF156">
        <v>28</v>
      </c>
      <c r="CG156">
        <v>101</v>
      </c>
      <c r="CH156">
        <v>12</v>
      </c>
      <c r="CI156">
        <v>5</v>
      </c>
      <c r="CJ156">
        <v>94</v>
      </c>
      <c r="CK156">
        <v>20</v>
      </c>
      <c r="CL156">
        <v>33</v>
      </c>
      <c r="CM156">
        <v>6</v>
      </c>
      <c r="CN156">
        <v>7</v>
      </c>
      <c r="CO156">
        <v>0.05</v>
      </c>
      <c r="CP156">
        <v>1095.67</v>
      </c>
      <c r="CQ156">
        <v>2875.74</v>
      </c>
      <c r="CR156">
        <v>27.59</v>
      </c>
      <c r="CS156">
        <v>18.11</v>
      </c>
      <c r="CT156">
        <v>17.399999999999999</v>
      </c>
      <c r="CU156">
        <v>52.59</v>
      </c>
      <c r="CV156">
        <v>50</v>
      </c>
      <c r="CW156">
        <v>56.23</v>
      </c>
      <c r="CX156">
        <v>50.7</v>
      </c>
      <c r="CY156">
        <v>54.37</v>
      </c>
      <c r="CZ156">
        <v>54.36</v>
      </c>
    </row>
    <row r="157" spans="1:104">
      <c r="A157" t="s">
        <v>938</v>
      </c>
      <c r="B157" t="s">
        <v>939</v>
      </c>
      <c r="C157" t="s">
        <v>62</v>
      </c>
      <c r="D157" t="s">
        <v>940</v>
      </c>
      <c r="E157">
        <v>42</v>
      </c>
      <c r="F157">
        <v>20142015</v>
      </c>
      <c r="G157">
        <v>23</v>
      </c>
      <c r="H157">
        <v>0.6</v>
      </c>
      <c r="I157">
        <v>0.6</v>
      </c>
      <c r="J157">
        <v>1</v>
      </c>
      <c r="K157">
        <v>1</v>
      </c>
      <c r="L157">
        <v>2</v>
      </c>
      <c r="M157">
        <v>0.12</v>
      </c>
      <c r="N157">
        <v>0.12</v>
      </c>
      <c r="O157">
        <v>0.23</v>
      </c>
      <c r="P157">
        <v>-7</v>
      </c>
      <c r="Q157">
        <v>48.67</v>
      </c>
      <c r="R157">
        <v>98.8</v>
      </c>
      <c r="S157">
        <v>3.85</v>
      </c>
      <c r="T157">
        <v>16.11</v>
      </c>
      <c r="U157">
        <v>12.23</v>
      </c>
      <c r="V157">
        <v>-2.31</v>
      </c>
      <c r="W157">
        <v>47.73</v>
      </c>
      <c r="X157">
        <v>50.04</v>
      </c>
      <c r="Y157">
        <v>-22</v>
      </c>
      <c r="Z157">
        <v>231</v>
      </c>
      <c r="AA157">
        <v>253</v>
      </c>
      <c r="AB157">
        <v>26.99</v>
      </c>
      <c r="AC157">
        <v>29.56</v>
      </c>
      <c r="AD157">
        <v>56.55</v>
      </c>
      <c r="AE157">
        <v>12</v>
      </c>
      <c r="AF157">
        <v>0.14000000000000001</v>
      </c>
      <c r="AG157">
        <v>48.53</v>
      </c>
      <c r="AH157">
        <v>-26</v>
      </c>
      <c r="AI157">
        <v>475</v>
      </c>
      <c r="AJ157">
        <v>501</v>
      </c>
      <c r="AK157">
        <v>55.5</v>
      </c>
      <c r="AL157">
        <v>58.54</v>
      </c>
      <c r="AM157">
        <v>114.04</v>
      </c>
      <c r="AN157">
        <v>57.47</v>
      </c>
      <c r="AO157">
        <v>26</v>
      </c>
      <c r="AP157">
        <v>29</v>
      </c>
      <c r="AQ157">
        <v>67</v>
      </c>
      <c r="AR157">
        <v>-0.23</v>
      </c>
      <c r="AS157">
        <v>48.14</v>
      </c>
      <c r="AT157">
        <v>48.37</v>
      </c>
      <c r="AU157">
        <v>-28</v>
      </c>
      <c r="AV157">
        <v>362</v>
      </c>
      <c r="AW157">
        <v>390</v>
      </c>
      <c r="AX157">
        <v>42.3</v>
      </c>
      <c r="AY157">
        <v>45.57</v>
      </c>
      <c r="AZ157">
        <v>87.87</v>
      </c>
      <c r="BA157">
        <v>75.41</v>
      </c>
      <c r="BB157">
        <v>15</v>
      </c>
      <c r="BC157">
        <v>41</v>
      </c>
      <c r="BD157">
        <v>1.17</v>
      </c>
      <c r="BE157">
        <v>49.01</v>
      </c>
      <c r="BF157">
        <v>47.84</v>
      </c>
      <c r="BG157">
        <v>-11</v>
      </c>
      <c r="BH157">
        <v>31.9</v>
      </c>
      <c r="BI157">
        <v>33.18</v>
      </c>
      <c r="BJ157">
        <v>273</v>
      </c>
      <c r="BK157">
        <v>284</v>
      </c>
      <c r="BL157">
        <v>26</v>
      </c>
      <c r="BM157">
        <v>3.95</v>
      </c>
      <c r="BN157">
        <v>40.159999999999997</v>
      </c>
      <c r="BO157">
        <v>1.75</v>
      </c>
      <c r="BP157">
        <v>2.2200000000000002</v>
      </c>
      <c r="BQ157">
        <v>15</v>
      </c>
      <c r="BR157">
        <v>19</v>
      </c>
      <c r="BS157">
        <v>-4</v>
      </c>
      <c r="BT157">
        <v>44.12</v>
      </c>
      <c r="BU157">
        <v>2.44</v>
      </c>
      <c r="BV157">
        <v>5.49</v>
      </c>
      <c r="BW157">
        <v>4.1399999999999997</v>
      </c>
      <c r="BX157">
        <v>93.31</v>
      </c>
      <c r="BY157">
        <v>40</v>
      </c>
      <c r="BZ157">
        <v>0</v>
      </c>
      <c r="CA157">
        <v>0</v>
      </c>
      <c r="CB157">
        <v>60.31</v>
      </c>
      <c r="CC157">
        <v>196</v>
      </c>
      <c r="CD157">
        <v>162</v>
      </c>
      <c r="CE157">
        <v>129</v>
      </c>
      <c r="CF157">
        <v>29</v>
      </c>
      <c r="CG157">
        <v>56</v>
      </c>
      <c r="CH157">
        <v>0</v>
      </c>
      <c r="CI157">
        <v>1</v>
      </c>
      <c r="CJ157">
        <v>25</v>
      </c>
      <c r="CK157">
        <v>7</v>
      </c>
      <c r="CL157">
        <v>8</v>
      </c>
      <c r="CM157">
        <v>8</v>
      </c>
      <c r="CN157">
        <v>1</v>
      </c>
      <c r="CO157">
        <v>-0.82</v>
      </c>
      <c r="CP157">
        <v>513.51</v>
      </c>
      <c r="CQ157">
        <v>1444.3</v>
      </c>
      <c r="CR157">
        <v>26.23</v>
      </c>
      <c r="CS157">
        <v>15.89</v>
      </c>
      <c r="CT157">
        <v>16.86</v>
      </c>
      <c r="CU157">
        <v>49.2</v>
      </c>
      <c r="CV157">
        <v>49.59</v>
      </c>
      <c r="CW157">
        <v>53.43</v>
      </c>
      <c r="CX157">
        <v>55.18</v>
      </c>
      <c r="CY157">
        <v>53.47</v>
      </c>
      <c r="CZ157">
        <v>54.35</v>
      </c>
    </row>
    <row r="158" spans="1:104">
      <c r="A158" t="s">
        <v>524</v>
      </c>
      <c r="B158" t="s">
        <v>525</v>
      </c>
      <c r="C158" t="s">
        <v>80</v>
      </c>
      <c r="D158" t="s">
        <v>364</v>
      </c>
      <c r="E158">
        <v>45</v>
      </c>
      <c r="F158">
        <v>20142015</v>
      </c>
      <c r="G158">
        <v>22</v>
      </c>
      <c r="H158">
        <v>0.9</v>
      </c>
      <c r="I158">
        <v>0.9</v>
      </c>
      <c r="J158">
        <v>5</v>
      </c>
      <c r="K158">
        <v>5</v>
      </c>
      <c r="L158">
        <v>10</v>
      </c>
      <c r="M158">
        <v>0.59</v>
      </c>
      <c r="N158">
        <v>0.59</v>
      </c>
      <c r="O158">
        <v>1.18</v>
      </c>
      <c r="P158">
        <v>3</v>
      </c>
      <c r="Q158">
        <v>53.58</v>
      </c>
      <c r="R158">
        <v>96.76</v>
      </c>
      <c r="S158">
        <v>6.67</v>
      </c>
      <c r="T158">
        <v>5.16</v>
      </c>
      <c r="U158">
        <v>11.25</v>
      </c>
      <c r="V158">
        <v>0.89</v>
      </c>
      <c r="W158">
        <v>53.69</v>
      </c>
      <c r="X158">
        <v>52.8</v>
      </c>
      <c r="Y158">
        <v>32</v>
      </c>
      <c r="Z158">
        <v>233</v>
      </c>
      <c r="AA158">
        <v>201</v>
      </c>
      <c r="AB158">
        <v>27.61</v>
      </c>
      <c r="AC158">
        <v>23.82</v>
      </c>
      <c r="AD158">
        <v>51.43</v>
      </c>
      <c r="AE158">
        <v>78</v>
      </c>
      <c r="AF158">
        <v>2.58</v>
      </c>
      <c r="AG158">
        <v>51</v>
      </c>
      <c r="AH158">
        <v>69</v>
      </c>
      <c r="AI158">
        <v>516</v>
      </c>
      <c r="AJ158">
        <v>447</v>
      </c>
      <c r="AK158">
        <v>61.15</v>
      </c>
      <c r="AL158">
        <v>52.97</v>
      </c>
      <c r="AM158">
        <v>114.11</v>
      </c>
      <c r="AN158">
        <v>52.33</v>
      </c>
      <c r="AO158">
        <v>31</v>
      </c>
      <c r="AP158">
        <v>18</v>
      </c>
      <c r="AQ158">
        <v>130</v>
      </c>
      <c r="AR158">
        <v>2.33</v>
      </c>
      <c r="AS158">
        <v>54.06</v>
      </c>
      <c r="AT158">
        <v>51.73</v>
      </c>
      <c r="AU158">
        <v>59</v>
      </c>
      <c r="AV158">
        <v>393</v>
      </c>
      <c r="AW158">
        <v>334</v>
      </c>
      <c r="AX158">
        <v>46.57</v>
      </c>
      <c r="AY158">
        <v>39.58</v>
      </c>
      <c r="AZ158">
        <v>86.15</v>
      </c>
      <c r="BA158">
        <v>68.7</v>
      </c>
      <c r="BB158">
        <v>24</v>
      </c>
      <c r="BC158">
        <v>99</v>
      </c>
      <c r="BD158">
        <v>2.66</v>
      </c>
      <c r="BE158">
        <v>53.36</v>
      </c>
      <c r="BF158">
        <v>50.7</v>
      </c>
      <c r="BG158">
        <v>34</v>
      </c>
      <c r="BH158">
        <v>31.99</v>
      </c>
      <c r="BI158">
        <v>27.97</v>
      </c>
      <c r="BJ158">
        <v>270</v>
      </c>
      <c r="BK158">
        <v>236</v>
      </c>
      <c r="BL158">
        <v>75</v>
      </c>
      <c r="BM158">
        <v>-12.27</v>
      </c>
      <c r="BN158">
        <v>52.89</v>
      </c>
      <c r="BO158">
        <v>1.54</v>
      </c>
      <c r="BP158">
        <v>2.25</v>
      </c>
      <c r="BQ158">
        <v>13</v>
      </c>
      <c r="BR158">
        <v>19</v>
      </c>
      <c r="BS158">
        <v>-6</v>
      </c>
      <c r="BT158">
        <v>40.619999999999997</v>
      </c>
      <c r="BU158">
        <v>5.05</v>
      </c>
      <c r="BV158">
        <v>4.8099999999999996</v>
      </c>
      <c r="BW158">
        <v>3.31</v>
      </c>
      <c r="BX158">
        <v>91.95</v>
      </c>
      <c r="BY158">
        <v>42</v>
      </c>
      <c r="BZ158">
        <v>2</v>
      </c>
      <c r="CA158">
        <v>2</v>
      </c>
      <c r="CB158">
        <v>54.14</v>
      </c>
      <c r="CC158">
        <v>170</v>
      </c>
      <c r="CD158">
        <v>167</v>
      </c>
      <c r="CE158">
        <v>144</v>
      </c>
      <c r="CF158">
        <v>63</v>
      </c>
      <c r="CG158">
        <v>80</v>
      </c>
      <c r="CH158">
        <v>3</v>
      </c>
      <c r="CI158">
        <v>2</v>
      </c>
      <c r="CJ158">
        <v>70</v>
      </c>
      <c r="CK158">
        <v>11</v>
      </c>
      <c r="CL158">
        <v>12</v>
      </c>
      <c r="CM158">
        <v>2</v>
      </c>
      <c r="CN158">
        <v>5</v>
      </c>
      <c r="CO158">
        <v>0.36</v>
      </c>
      <c r="CP158">
        <v>506.33</v>
      </c>
      <c r="CQ158">
        <v>1684.69</v>
      </c>
      <c r="CR158">
        <v>23.11</v>
      </c>
      <c r="CS158">
        <v>17.3</v>
      </c>
      <c r="CT158">
        <v>16.940000000000001</v>
      </c>
      <c r="CU158">
        <v>49.73</v>
      </c>
      <c r="CV158">
        <v>50.08</v>
      </c>
      <c r="CW158">
        <v>54.12</v>
      </c>
      <c r="CX158">
        <v>54.72</v>
      </c>
      <c r="CY158">
        <v>54.45</v>
      </c>
      <c r="CZ158">
        <v>54.27</v>
      </c>
    </row>
    <row r="159" spans="1:104">
      <c r="A159" t="s">
        <v>1348</v>
      </c>
      <c r="B159" t="s">
        <v>1349</v>
      </c>
      <c r="C159" t="s">
        <v>68</v>
      </c>
      <c r="D159" t="s">
        <v>976</v>
      </c>
      <c r="E159">
        <v>55</v>
      </c>
      <c r="F159">
        <v>20142015</v>
      </c>
      <c r="G159">
        <v>22</v>
      </c>
      <c r="H159">
        <v>0.6</v>
      </c>
      <c r="I159">
        <v>0.61299999999999999</v>
      </c>
      <c r="J159">
        <v>2</v>
      </c>
      <c r="K159">
        <v>9</v>
      </c>
      <c r="L159">
        <v>11</v>
      </c>
      <c r="M159">
        <v>0.2</v>
      </c>
      <c r="N159">
        <v>0.91</v>
      </c>
      <c r="O159">
        <v>1.1200000000000001</v>
      </c>
      <c r="P159">
        <v>3</v>
      </c>
      <c r="Q159">
        <v>39.92</v>
      </c>
      <c r="R159">
        <v>98.58</v>
      </c>
      <c r="S159">
        <v>3.51</v>
      </c>
      <c r="T159">
        <v>-0.42</v>
      </c>
      <c r="U159">
        <v>10.76</v>
      </c>
      <c r="V159">
        <v>-5.85</v>
      </c>
      <c r="W159">
        <v>40.32</v>
      </c>
      <c r="X159">
        <v>46.17</v>
      </c>
      <c r="Y159">
        <v>-96</v>
      </c>
      <c r="Z159">
        <v>200</v>
      </c>
      <c r="AA159">
        <v>296</v>
      </c>
      <c r="AB159">
        <v>20.28</v>
      </c>
      <c r="AC159">
        <v>30.02</v>
      </c>
      <c r="AD159">
        <v>50.3</v>
      </c>
      <c r="AE159">
        <v>69</v>
      </c>
      <c r="AF159">
        <v>-3.61</v>
      </c>
      <c r="AG159">
        <v>43.54</v>
      </c>
      <c r="AH159">
        <v>-210</v>
      </c>
      <c r="AI159">
        <v>416</v>
      </c>
      <c r="AJ159">
        <v>626</v>
      </c>
      <c r="AK159">
        <v>42.19</v>
      </c>
      <c r="AL159">
        <v>63.48</v>
      </c>
      <c r="AM159">
        <v>105.67</v>
      </c>
      <c r="AN159">
        <v>51.92</v>
      </c>
      <c r="AO159">
        <v>20</v>
      </c>
      <c r="AP159">
        <v>35</v>
      </c>
      <c r="AQ159">
        <v>101</v>
      </c>
      <c r="AR159">
        <v>-3.7</v>
      </c>
      <c r="AS159">
        <v>40.83</v>
      </c>
      <c r="AT159">
        <v>44.53</v>
      </c>
      <c r="AU159">
        <v>-132</v>
      </c>
      <c r="AV159">
        <v>294</v>
      </c>
      <c r="AW159">
        <v>426</v>
      </c>
      <c r="AX159">
        <v>29.81</v>
      </c>
      <c r="AY159">
        <v>43.2</v>
      </c>
      <c r="AZ159">
        <v>73.02</v>
      </c>
      <c r="BA159">
        <v>73.47</v>
      </c>
      <c r="BB159">
        <v>24</v>
      </c>
      <c r="BC159">
        <v>81</v>
      </c>
      <c r="BD159">
        <v>-3.62</v>
      </c>
      <c r="BE159">
        <v>41.94</v>
      </c>
      <c r="BF159">
        <v>45.56</v>
      </c>
      <c r="BG159">
        <v>-83</v>
      </c>
      <c r="BH159">
        <v>21.9</v>
      </c>
      <c r="BI159">
        <v>30.32</v>
      </c>
      <c r="BJ159">
        <v>216</v>
      </c>
      <c r="BK159">
        <v>299</v>
      </c>
      <c r="BL159">
        <v>57</v>
      </c>
      <c r="BM159">
        <v>-14.35</v>
      </c>
      <c r="BN159">
        <v>51.85</v>
      </c>
      <c r="BO159">
        <v>1.52</v>
      </c>
      <c r="BP159">
        <v>2.54</v>
      </c>
      <c r="BQ159">
        <v>15</v>
      </c>
      <c r="BR159">
        <v>25</v>
      </c>
      <c r="BS159">
        <v>-10</v>
      </c>
      <c r="BT159">
        <v>37.5</v>
      </c>
      <c r="BU159">
        <v>2.4700000000000002</v>
      </c>
      <c r="BV159">
        <v>6.94</v>
      </c>
      <c r="BW159">
        <v>5.0999999999999996</v>
      </c>
      <c r="BX159">
        <v>91.64</v>
      </c>
      <c r="BY159">
        <v>34</v>
      </c>
      <c r="BZ159">
        <v>0</v>
      </c>
      <c r="CA159">
        <v>3</v>
      </c>
      <c r="CB159">
        <v>44.2</v>
      </c>
      <c r="CC159">
        <v>179</v>
      </c>
      <c r="CD159">
        <v>199</v>
      </c>
      <c r="CE159">
        <v>226</v>
      </c>
      <c r="CF159">
        <v>69</v>
      </c>
      <c r="CG159">
        <v>75</v>
      </c>
      <c r="CH159">
        <v>4</v>
      </c>
      <c r="CI159">
        <v>5</v>
      </c>
      <c r="CJ159">
        <v>55</v>
      </c>
      <c r="CK159">
        <v>9</v>
      </c>
      <c r="CL159">
        <v>20</v>
      </c>
      <c r="CM159">
        <v>4</v>
      </c>
      <c r="CN159">
        <v>7</v>
      </c>
      <c r="CO159">
        <v>0.3</v>
      </c>
      <c r="CP159">
        <v>591.65</v>
      </c>
      <c r="CQ159">
        <v>2049.6799999999998</v>
      </c>
      <c r="CR159">
        <v>22.4</v>
      </c>
      <c r="CS159">
        <v>17.37</v>
      </c>
      <c r="CT159">
        <v>16.93</v>
      </c>
      <c r="CU159">
        <v>43.38</v>
      </c>
      <c r="CV159">
        <v>50.36</v>
      </c>
      <c r="CW159">
        <v>47.1</v>
      </c>
      <c r="CX159">
        <v>61.49</v>
      </c>
      <c r="CY159">
        <v>54.41</v>
      </c>
      <c r="CZ159">
        <v>53.63</v>
      </c>
    </row>
    <row r="160" spans="1:104">
      <c r="A160" t="s">
        <v>823</v>
      </c>
      <c r="B160" t="s">
        <v>824</v>
      </c>
      <c r="C160" t="s">
        <v>113</v>
      </c>
      <c r="D160" t="s">
        <v>393</v>
      </c>
      <c r="E160">
        <v>58</v>
      </c>
      <c r="F160">
        <v>20142015</v>
      </c>
      <c r="G160">
        <v>22</v>
      </c>
      <c r="H160">
        <v>0.9</v>
      </c>
      <c r="I160">
        <v>0.80500000000000005</v>
      </c>
      <c r="J160">
        <v>5</v>
      </c>
      <c r="K160">
        <v>7</v>
      </c>
      <c r="L160">
        <v>12</v>
      </c>
      <c r="M160">
        <v>0.49</v>
      </c>
      <c r="N160">
        <v>0.69</v>
      </c>
      <c r="O160">
        <v>1.18</v>
      </c>
      <c r="P160">
        <v>4</v>
      </c>
      <c r="Q160">
        <v>49.91</v>
      </c>
      <c r="R160">
        <v>98.92</v>
      </c>
      <c r="S160">
        <v>10.199999999999999</v>
      </c>
      <c r="T160">
        <v>-8.5299999999999994</v>
      </c>
      <c r="U160">
        <v>10.48</v>
      </c>
      <c r="V160">
        <v>-0.65</v>
      </c>
      <c r="W160">
        <v>49.41</v>
      </c>
      <c r="X160">
        <v>50.06</v>
      </c>
      <c r="Y160">
        <v>-5</v>
      </c>
      <c r="Z160">
        <v>209</v>
      </c>
      <c r="AA160">
        <v>214</v>
      </c>
      <c r="AB160">
        <v>20.63</v>
      </c>
      <c r="AC160">
        <v>21.13</v>
      </c>
      <c r="AD160">
        <v>41.76</v>
      </c>
      <c r="AE160">
        <v>64</v>
      </c>
      <c r="AF160">
        <v>2.13</v>
      </c>
      <c r="AG160">
        <v>47.78</v>
      </c>
      <c r="AH160">
        <v>-2</v>
      </c>
      <c r="AI160">
        <v>528</v>
      </c>
      <c r="AJ160">
        <v>530</v>
      </c>
      <c r="AK160">
        <v>52.13</v>
      </c>
      <c r="AL160">
        <v>52.33</v>
      </c>
      <c r="AM160">
        <v>104.45</v>
      </c>
      <c r="AN160">
        <v>58.71</v>
      </c>
      <c r="AO160">
        <v>18</v>
      </c>
      <c r="AP160">
        <v>23</v>
      </c>
      <c r="AQ160">
        <v>85</v>
      </c>
      <c r="AR160">
        <v>2.29</v>
      </c>
      <c r="AS160">
        <v>50.5</v>
      </c>
      <c r="AT160">
        <v>48.21</v>
      </c>
      <c r="AU160">
        <v>8</v>
      </c>
      <c r="AV160">
        <v>406</v>
      </c>
      <c r="AW160">
        <v>398</v>
      </c>
      <c r="AX160">
        <v>40.08</v>
      </c>
      <c r="AY160">
        <v>39.29</v>
      </c>
      <c r="AZ160">
        <v>79.38</v>
      </c>
      <c r="BA160">
        <v>76.349999999999994</v>
      </c>
      <c r="BB160">
        <v>18</v>
      </c>
      <c r="BC160">
        <v>67</v>
      </c>
      <c r="BD160">
        <v>1.93</v>
      </c>
      <c r="BE160">
        <v>51.5</v>
      </c>
      <c r="BF160">
        <v>49.57</v>
      </c>
      <c r="BG160">
        <v>18</v>
      </c>
      <c r="BH160">
        <v>30.61</v>
      </c>
      <c r="BI160">
        <v>28.83</v>
      </c>
      <c r="BJ160">
        <v>310</v>
      </c>
      <c r="BK160">
        <v>292</v>
      </c>
      <c r="BL160">
        <v>49</v>
      </c>
      <c r="BM160">
        <v>-12.02</v>
      </c>
      <c r="BN160">
        <v>59.64</v>
      </c>
      <c r="BO160">
        <v>1.97</v>
      </c>
      <c r="BP160">
        <v>2.17</v>
      </c>
      <c r="BQ160">
        <v>20</v>
      </c>
      <c r="BR160">
        <v>22</v>
      </c>
      <c r="BS160">
        <v>-2</v>
      </c>
      <c r="BT160">
        <v>47.62</v>
      </c>
      <c r="BU160">
        <v>7.46</v>
      </c>
      <c r="BV160">
        <v>6.45</v>
      </c>
      <c r="BW160">
        <v>4.93</v>
      </c>
      <c r="BX160">
        <v>92.47</v>
      </c>
      <c r="BY160">
        <v>32</v>
      </c>
      <c r="BZ160">
        <v>2</v>
      </c>
      <c r="CA160">
        <v>7</v>
      </c>
      <c r="CB160">
        <v>41.51</v>
      </c>
      <c r="CC160">
        <v>132</v>
      </c>
      <c r="CD160">
        <v>210</v>
      </c>
      <c r="CE160">
        <v>186</v>
      </c>
      <c r="CF160">
        <v>98</v>
      </c>
      <c r="CG160">
        <v>75</v>
      </c>
      <c r="CH160">
        <v>3</v>
      </c>
      <c r="CI160">
        <v>4</v>
      </c>
      <c r="CJ160">
        <v>44</v>
      </c>
      <c r="CK160">
        <v>4</v>
      </c>
      <c r="CL160">
        <v>11</v>
      </c>
      <c r="CM160">
        <v>2</v>
      </c>
      <c r="CN160">
        <v>6</v>
      </c>
      <c r="CO160">
        <v>0.39</v>
      </c>
      <c r="CP160">
        <v>607.73</v>
      </c>
      <c r="CQ160">
        <v>2227.4499999999998</v>
      </c>
      <c r="CR160">
        <v>21.44</v>
      </c>
      <c r="CS160">
        <v>17.079999999999998</v>
      </c>
      <c r="CT160">
        <v>16.88</v>
      </c>
      <c r="CU160">
        <v>49.1</v>
      </c>
      <c r="CV160">
        <v>50.01</v>
      </c>
      <c r="CW160">
        <v>52.97</v>
      </c>
      <c r="CX160">
        <v>54.91</v>
      </c>
      <c r="CY160">
        <v>53.76</v>
      </c>
      <c r="CZ160">
        <v>53.73</v>
      </c>
    </row>
    <row r="161" spans="1:104">
      <c r="A161" t="s">
        <v>101</v>
      </c>
      <c r="B161" t="s">
        <v>102</v>
      </c>
      <c r="C161" t="s">
        <v>62</v>
      </c>
      <c r="D161" t="s">
        <v>88</v>
      </c>
      <c r="E161">
        <v>82</v>
      </c>
      <c r="F161">
        <v>20142015</v>
      </c>
      <c r="G161">
        <v>22</v>
      </c>
      <c r="H161">
        <v>2.5</v>
      </c>
      <c r="I161">
        <v>4.8330000000000002</v>
      </c>
      <c r="J161">
        <v>6</v>
      </c>
      <c r="K161">
        <v>18</v>
      </c>
      <c r="L161">
        <v>24</v>
      </c>
      <c r="M161">
        <v>0.24</v>
      </c>
      <c r="N161">
        <v>0.72</v>
      </c>
      <c r="O161">
        <v>0.96</v>
      </c>
      <c r="P161">
        <v>-3</v>
      </c>
      <c r="Q161">
        <v>54.77</v>
      </c>
      <c r="R161">
        <v>96.67</v>
      </c>
      <c r="S161">
        <v>3.8</v>
      </c>
      <c r="T161">
        <v>-2.77</v>
      </c>
      <c r="U161">
        <v>18.36</v>
      </c>
      <c r="V161">
        <v>2.81</v>
      </c>
      <c r="W161">
        <v>52.69</v>
      </c>
      <c r="X161">
        <v>49.88</v>
      </c>
      <c r="Y161">
        <v>79</v>
      </c>
      <c r="Z161">
        <v>773</v>
      </c>
      <c r="AA161">
        <v>694</v>
      </c>
      <c r="AB161">
        <v>30.81</v>
      </c>
      <c r="AC161">
        <v>27.66</v>
      </c>
      <c r="AD161">
        <v>58.46</v>
      </c>
      <c r="AE161">
        <v>71</v>
      </c>
      <c r="AF161">
        <v>3.94</v>
      </c>
      <c r="AG161">
        <v>50.83</v>
      </c>
      <c r="AH161">
        <v>284</v>
      </c>
      <c r="AI161">
        <v>1631</v>
      </c>
      <c r="AJ161">
        <v>1347</v>
      </c>
      <c r="AK161">
        <v>65</v>
      </c>
      <c r="AL161">
        <v>53.68</v>
      </c>
      <c r="AM161">
        <v>118.68</v>
      </c>
      <c r="AN161">
        <v>52.97</v>
      </c>
      <c r="AO161">
        <v>95</v>
      </c>
      <c r="AP161">
        <v>88</v>
      </c>
      <c r="AQ161">
        <v>303</v>
      </c>
      <c r="AR161">
        <v>2.69</v>
      </c>
      <c r="AS161">
        <v>53.77</v>
      </c>
      <c r="AT161">
        <v>51.09</v>
      </c>
      <c r="AU161">
        <v>168</v>
      </c>
      <c r="AV161">
        <v>1197</v>
      </c>
      <c r="AW161">
        <v>1029</v>
      </c>
      <c r="AX161">
        <v>47.7</v>
      </c>
      <c r="AY161">
        <v>41.01</v>
      </c>
      <c r="AZ161">
        <v>88.71</v>
      </c>
      <c r="BA161">
        <v>72.180000000000007</v>
      </c>
      <c r="BB161">
        <v>50</v>
      </c>
      <c r="BC161">
        <v>208</v>
      </c>
      <c r="BD161">
        <v>3.45</v>
      </c>
      <c r="BE161">
        <v>54.82</v>
      </c>
      <c r="BF161">
        <v>51.37</v>
      </c>
      <c r="BG161">
        <v>152</v>
      </c>
      <c r="BH161">
        <v>34.43</v>
      </c>
      <c r="BI161">
        <v>28.38</v>
      </c>
      <c r="BJ161">
        <v>864</v>
      </c>
      <c r="BK161">
        <v>712</v>
      </c>
      <c r="BL161">
        <v>158</v>
      </c>
      <c r="BM161">
        <v>1.84</v>
      </c>
      <c r="BN161">
        <v>42.51</v>
      </c>
      <c r="BO161">
        <v>2.19</v>
      </c>
      <c r="BP161">
        <v>2.75</v>
      </c>
      <c r="BQ161">
        <v>55</v>
      </c>
      <c r="BR161">
        <v>69</v>
      </c>
      <c r="BS161">
        <v>-14</v>
      </c>
      <c r="BT161">
        <v>44.35</v>
      </c>
      <c r="BU161">
        <v>2.88</v>
      </c>
      <c r="BV161">
        <v>6.37</v>
      </c>
      <c r="BW161">
        <v>4.59</v>
      </c>
      <c r="BX161">
        <v>90.31</v>
      </c>
      <c r="BY161">
        <v>40</v>
      </c>
      <c r="BZ161">
        <v>0</v>
      </c>
      <c r="CA161">
        <v>0</v>
      </c>
      <c r="CB161">
        <v>51.15</v>
      </c>
      <c r="CC161">
        <v>512</v>
      </c>
      <c r="CD161">
        <v>557</v>
      </c>
      <c r="CE161">
        <v>489</v>
      </c>
      <c r="CF161">
        <v>124</v>
      </c>
      <c r="CG161">
        <v>101</v>
      </c>
      <c r="CH161">
        <v>10</v>
      </c>
      <c r="CI161">
        <v>8</v>
      </c>
      <c r="CJ161">
        <v>152</v>
      </c>
      <c r="CK161">
        <v>35</v>
      </c>
      <c r="CL161">
        <v>52</v>
      </c>
      <c r="CM161">
        <v>8</v>
      </c>
      <c r="CN161">
        <v>5</v>
      </c>
      <c r="CO161">
        <v>-0.12</v>
      </c>
      <c r="CP161">
        <v>1505.55</v>
      </c>
      <c r="CQ161">
        <v>2539.89</v>
      </c>
      <c r="CR161">
        <v>37.22</v>
      </c>
      <c r="CS161">
        <v>17.02</v>
      </c>
      <c r="CT161">
        <v>17.690000000000001</v>
      </c>
      <c r="CU161">
        <v>51.56</v>
      </c>
      <c r="CV161">
        <v>50.06</v>
      </c>
      <c r="CW161">
        <v>57.17</v>
      </c>
      <c r="CX161">
        <v>53.71</v>
      </c>
      <c r="CY161">
        <v>54.44</v>
      </c>
      <c r="CZ161">
        <v>54.31</v>
      </c>
    </row>
    <row r="162" spans="1:104">
      <c r="A162" t="s">
        <v>1277</v>
      </c>
      <c r="B162" t="s">
        <v>1278</v>
      </c>
      <c r="C162" t="s">
        <v>62</v>
      </c>
      <c r="D162" t="s">
        <v>643</v>
      </c>
      <c r="E162">
        <v>74</v>
      </c>
      <c r="F162">
        <v>20142015</v>
      </c>
      <c r="G162">
        <v>27</v>
      </c>
      <c r="H162">
        <v>4</v>
      </c>
      <c r="I162">
        <v>3.625</v>
      </c>
      <c r="J162">
        <v>2</v>
      </c>
      <c r="K162">
        <v>4</v>
      </c>
      <c r="L162">
        <v>6</v>
      </c>
      <c r="M162">
        <v>0.11</v>
      </c>
      <c r="N162">
        <v>0.22</v>
      </c>
      <c r="O162">
        <v>0.33</v>
      </c>
      <c r="P162">
        <v>-6</v>
      </c>
      <c r="Q162">
        <v>46.02</v>
      </c>
      <c r="R162">
        <v>96.06</v>
      </c>
      <c r="S162">
        <v>3.12</v>
      </c>
      <c r="T162">
        <v>-9.9499999999999993</v>
      </c>
      <c r="U162">
        <v>14.65</v>
      </c>
      <c r="V162">
        <v>-6.54</v>
      </c>
      <c r="W162">
        <v>41.17</v>
      </c>
      <c r="X162">
        <v>47.71</v>
      </c>
      <c r="Y162">
        <v>-154</v>
      </c>
      <c r="Z162">
        <v>359</v>
      </c>
      <c r="AA162">
        <v>513</v>
      </c>
      <c r="AB162">
        <v>19.87</v>
      </c>
      <c r="AC162">
        <v>28.39</v>
      </c>
      <c r="AD162">
        <v>48.26</v>
      </c>
      <c r="AE162">
        <v>38</v>
      </c>
      <c r="AF162">
        <v>-3.22</v>
      </c>
      <c r="AG162">
        <v>49.23</v>
      </c>
      <c r="AH162">
        <v>-150</v>
      </c>
      <c r="AI162">
        <v>867</v>
      </c>
      <c r="AJ162">
        <v>1017</v>
      </c>
      <c r="AK162">
        <v>47.98</v>
      </c>
      <c r="AL162">
        <v>56.28</v>
      </c>
      <c r="AM162">
        <v>104.27</v>
      </c>
      <c r="AN162">
        <v>51.21</v>
      </c>
      <c r="AO162">
        <v>76</v>
      </c>
      <c r="AP162">
        <v>93</v>
      </c>
      <c r="AQ162">
        <v>164</v>
      </c>
      <c r="AR162">
        <v>-3.25</v>
      </c>
      <c r="AS162">
        <v>45.37</v>
      </c>
      <c r="AT162">
        <v>48.61</v>
      </c>
      <c r="AU162">
        <v>-123</v>
      </c>
      <c r="AV162">
        <v>602</v>
      </c>
      <c r="AW162">
        <v>725</v>
      </c>
      <c r="AX162">
        <v>33.32</v>
      </c>
      <c r="AY162">
        <v>40.119999999999997</v>
      </c>
      <c r="AZ162">
        <v>73.44</v>
      </c>
      <c r="BA162">
        <v>73.75</v>
      </c>
      <c r="BB162">
        <v>24</v>
      </c>
      <c r="BC162">
        <v>88</v>
      </c>
      <c r="BD162">
        <v>-0.44</v>
      </c>
      <c r="BE162">
        <v>47.64</v>
      </c>
      <c r="BF162">
        <v>48.08</v>
      </c>
      <c r="BG162">
        <v>-44</v>
      </c>
      <c r="BH162">
        <v>24.57</v>
      </c>
      <c r="BI162">
        <v>27.01</v>
      </c>
      <c r="BJ162">
        <v>444</v>
      </c>
      <c r="BK162">
        <v>488</v>
      </c>
      <c r="BL162">
        <v>64</v>
      </c>
      <c r="BM162">
        <v>-5.14</v>
      </c>
      <c r="BN162">
        <v>41.04</v>
      </c>
      <c r="BO162">
        <v>1.55</v>
      </c>
      <c r="BP162">
        <v>2.77</v>
      </c>
      <c r="BQ162">
        <v>28</v>
      </c>
      <c r="BR162">
        <v>50</v>
      </c>
      <c r="BS162">
        <v>-22</v>
      </c>
      <c r="BT162">
        <v>35.9</v>
      </c>
      <c r="BU162">
        <v>2.27</v>
      </c>
      <c r="BV162">
        <v>6.31</v>
      </c>
      <c r="BW162">
        <v>4.6500000000000004</v>
      </c>
      <c r="BX162">
        <v>89.75</v>
      </c>
      <c r="BY162">
        <v>40</v>
      </c>
      <c r="BZ162">
        <v>0</v>
      </c>
      <c r="CA162">
        <v>0</v>
      </c>
      <c r="CB162">
        <v>43.22</v>
      </c>
      <c r="CC162">
        <v>338</v>
      </c>
      <c r="CD162">
        <v>446</v>
      </c>
      <c r="CE162">
        <v>444</v>
      </c>
      <c r="CF162">
        <v>73</v>
      </c>
      <c r="CG162">
        <v>125</v>
      </c>
      <c r="CH162">
        <v>1</v>
      </c>
      <c r="CI162">
        <v>3</v>
      </c>
      <c r="CJ162">
        <v>62</v>
      </c>
      <c r="CK162">
        <v>40</v>
      </c>
      <c r="CL162">
        <v>18</v>
      </c>
      <c r="CM162">
        <v>6</v>
      </c>
      <c r="CN162">
        <v>0</v>
      </c>
      <c r="CO162">
        <v>-0.33</v>
      </c>
      <c r="CP162">
        <v>1084.1300000000001</v>
      </c>
      <c r="CQ162">
        <v>2556.34</v>
      </c>
      <c r="CR162">
        <v>29.78</v>
      </c>
      <c r="CS162">
        <v>16.38</v>
      </c>
      <c r="CT162">
        <v>17.53</v>
      </c>
      <c r="CU162">
        <v>47.38</v>
      </c>
      <c r="CV162">
        <v>50.63</v>
      </c>
      <c r="CW162">
        <v>51.23</v>
      </c>
      <c r="CX162">
        <v>56.89</v>
      </c>
      <c r="CY162">
        <v>55.02</v>
      </c>
      <c r="CZ162">
        <v>53.65</v>
      </c>
    </row>
    <row r="163" spans="1:104">
      <c r="A163" t="s">
        <v>737</v>
      </c>
      <c r="B163" t="s">
        <v>738</v>
      </c>
      <c r="C163" t="s">
        <v>68</v>
      </c>
      <c r="D163" t="s">
        <v>195</v>
      </c>
      <c r="E163">
        <v>75</v>
      </c>
      <c r="F163">
        <v>20142015</v>
      </c>
      <c r="G163">
        <v>29</v>
      </c>
      <c r="H163">
        <v>1.6</v>
      </c>
      <c r="I163">
        <v>1.5</v>
      </c>
      <c r="J163">
        <v>13</v>
      </c>
      <c r="K163">
        <v>11</v>
      </c>
      <c r="L163">
        <v>24</v>
      </c>
      <c r="M163">
        <v>0.84</v>
      </c>
      <c r="N163">
        <v>0.71</v>
      </c>
      <c r="O163">
        <v>1.55</v>
      </c>
      <c r="P163">
        <v>8</v>
      </c>
      <c r="Q163">
        <v>50.48</v>
      </c>
      <c r="R163">
        <v>100.88</v>
      </c>
      <c r="S163">
        <v>10.66</v>
      </c>
      <c r="T163">
        <v>-11.29</v>
      </c>
      <c r="U163">
        <v>12.37</v>
      </c>
      <c r="V163">
        <v>-0.11</v>
      </c>
      <c r="W163">
        <v>52.02</v>
      </c>
      <c r="X163">
        <v>52.13</v>
      </c>
      <c r="Y163">
        <v>33</v>
      </c>
      <c r="Z163">
        <v>425</v>
      </c>
      <c r="AA163">
        <v>392</v>
      </c>
      <c r="AB163">
        <v>27.48</v>
      </c>
      <c r="AC163">
        <v>25.35</v>
      </c>
      <c r="AD163">
        <v>52.83</v>
      </c>
      <c r="AE163">
        <v>136</v>
      </c>
      <c r="AF163">
        <v>-1.28</v>
      </c>
      <c r="AG163">
        <v>51.76</v>
      </c>
      <c r="AH163">
        <v>16</v>
      </c>
      <c r="AI163">
        <v>848</v>
      </c>
      <c r="AJ163">
        <v>832</v>
      </c>
      <c r="AK163">
        <v>54.83</v>
      </c>
      <c r="AL163">
        <v>53.8</v>
      </c>
      <c r="AM163">
        <v>108.63</v>
      </c>
      <c r="AN163">
        <v>49.65</v>
      </c>
      <c r="AO163">
        <v>44</v>
      </c>
      <c r="AP163">
        <v>37</v>
      </c>
      <c r="AQ163">
        <v>206</v>
      </c>
      <c r="AR163">
        <v>-1.08</v>
      </c>
      <c r="AS163">
        <v>50.62</v>
      </c>
      <c r="AT163">
        <v>51.71</v>
      </c>
      <c r="AU163">
        <v>15</v>
      </c>
      <c r="AV163">
        <v>611</v>
      </c>
      <c r="AW163">
        <v>596</v>
      </c>
      <c r="AX163">
        <v>39.51</v>
      </c>
      <c r="AY163">
        <v>38.54</v>
      </c>
      <c r="AZ163">
        <v>78.05</v>
      </c>
      <c r="BA163">
        <v>68.900000000000006</v>
      </c>
      <c r="BB163">
        <v>40</v>
      </c>
      <c r="BC163">
        <v>162</v>
      </c>
      <c r="BD163">
        <v>-0.62</v>
      </c>
      <c r="BE163">
        <v>50.24</v>
      </c>
      <c r="BF163">
        <v>50.86</v>
      </c>
      <c r="BG163">
        <v>4</v>
      </c>
      <c r="BH163">
        <v>27.22</v>
      </c>
      <c r="BI163">
        <v>26.96</v>
      </c>
      <c r="BJ163">
        <v>421</v>
      </c>
      <c r="BK163">
        <v>417</v>
      </c>
      <c r="BL163">
        <v>122</v>
      </c>
      <c r="BM163">
        <v>0.82</v>
      </c>
      <c r="BN163">
        <v>52.31</v>
      </c>
      <c r="BO163">
        <v>2.2000000000000002</v>
      </c>
      <c r="BP163">
        <v>1.94</v>
      </c>
      <c r="BQ163">
        <v>34</v>
      </c>
      <c r="BR163">
        <v>30</v>
      </c>
      <c r="BS163">
        <v>4</v>
      </c>
      <c r="BT163">
        <v>53.12</v>
      </c>
      <c r="BU163">
        <v>8.02</v>
      </c>
      <c r="BV163">
        <v>8.08</v>
      </c>
      <c r="BW163">
        <v>5.56</v>
      </c>
      <c r="BX163">
        <v>92.81</v>
      </c>
      <c r="BY163">
        <v>52.34</v>
      </c>
      <c r="BZ163">
        <v>392</v>
      </c>
      <c r="CA163">
        <v>357</v>
      </c>
      <c r="CB163">
        <v>44.76</v>
      </c>
      <c r="CC163">
        <v>265</v>
      </c>
      <c r="CD163">
        <v>361</v>
      </c>
      <c r="CE163">
        <v>327</v>
      </c>
      <c r="CF163">
        <v>74</v>
      </c>
      <c r="CG163">
        <v>66</v>
      </c>
      <c r="CH163">
        <v>7</v>
      </c>
      <c r="CI163">
        <v>4</v>
      </c>
      <c r="CJ163">
        <v>109</v>
      </c>
      <c r="CK163">
        <v>14</v>
      </c>
      <c r="CL163">
        <v>36</v>
      </c>
      <c r="CM163">
        <v>3</v>
      </c>
      <c r="CN163">
        <v>11</v>
      </c>
      <c r="CO163">
        <v>0.52</v>
      </c>
      <c r="CP163">
        <v>927.88</v>
      </c>
      <c r="CQ163">
        <v>2647.85</v>
      </c>
      <c r="CR163">
        <v>25.95</v>
      </c>
      <c r="CS163">
        <v>18.14</v>
      </c>
      <c r="CT163">
        <v>17.59</v>
      </c>
      <c r="CU163">
        <v>49.62</v>
      </c>
      <c r="CV163">
        <v>50.52</v>
      </c>
      <c r="CW163">
        <v>54.17</v>
      </c>
      <c r="CX163">
        <v>55</v>
      </c>
      <c r="CY163">
        <v>54.82</v>
      </c>
      <c r="CZ163">
        <v>53.69</v>
      </c>
    </row>
    <row r="164" spans="1:104">
      <c r="A164" t="s">
        <v>1346</v>
      </c>
      <c r="B164" t="s">
        <v>1347</v>
      </c>
      <c r="C164" t="s">
        <v>62</v>
      </c>
      <c r="D164" t="s">
        <v>643</v>
      </c>
      <c r="E164">
        <v>70</v>
      </c>
      <c r="F164">
        <v>20142015</v>
      </c>
      <c r="G164">
        <v>35</v>
      </c>
      <c r="H164">
        <v>3.75</v>
      </c>
      <c r="I164">
        <v>3.25</v>
      </c>
      <c r="J164">
        <v>3</v>
      </c>
      <c r="K164">
        <v>10</v>
      </c>
      <c r="L164">
        <v>13</v>
      </c>
      <c r="M164">
        <v>0.16</v>
      </c>
      <c r="N164">
        <v>0.52</v>
      </c>
      <c r="O164">
        <v>0.67</v>
      </c>
      <c r="P164">
        <v>-9</v>
      </c>
      <c r="Q164">
        <v>45.05</v>
      </c>
      <c r="R164">
        <v>99.42</v>
      </c>
      <c r="S164">
        <v>5.45</v>
      </c>
      <c r="T164">
        <v>-9.52</v>
      </c>
      <c r="U164">
        <v>16.59</v>
      </c>
      <c r="V164">
        <v>-4.3</v>
      </c>
      <c r="W164">
        <v>42.55</v>
      </c>
      <c r="X164">
        <v>46.85</v>
      </c>
      <c r="Y164">
        <v>-146</v>
      </c>
      <c r="Z164">
        <v>417</v>
      </c>
      <c r="AA164">
        <v>563</v>
      </c>
      <c r="AB164">
        <v>21.55</v>
      </c>
      <c r="AC164">
        <v>29.09</v>
      </c>
      <c r="AD164">
        <v>50.64</v>
      </c>
      <c r="AE164">
        <v>37</v>
      </c>
      <c r="AF164">
        <v>-4.3899999999999997</v>
      </c>
      <c r="AG164">
        <v>49.43</v>
      </c>
      <c r="AH164">
        <v>-209</v>
      </c>
      <c r="AI164">
        <v>950</v>
      </c>
      <c r="AJ164">
        <v>1159</v>
      </c>
      <c r="AK164">
        <v>49.09</v>
      </c>
      <c r="AL164">
        <v>59.88</v>
      </c>
      <c r="AM164">
        <v>108.97</v>
      </c>
      <c r="AN164">
        <v>48.53</v>
      </c>
      <c r="AO164">
        <v>55</v>
      </c>
      <c r="AP164">
        <v>76</v>
      </c>
      <c r="AQ164">
        <v>155</v>
      </c>
      <c r="AR164">
        <v>-5.92</v>
      </c>
      <c r="AS164">
        <v>43.44</v>
      </c>
      <c r="AT164">
        <v>49.36</v>
      </c>
      <c r="AU164">
        <v>-209</v>
      </c>
      <c r="AV164">
        <v>692</v>
      </c>
      <c r="AW164">
        <v>901</v>
      </c>
      <c r="AX164">
        <v>35.75</v>
      </c>
      <c r="AY164">
        <v>46.55</v>
      </c>
      <c r="AZ164">
        <v>82.31</v>
      </c>
      <c r="BA164">
        <v>66.62</v>
      </c>
      <c r="BB164">
        <v>45</v>
      </c>
      <c r="BC164">
        <v>100</v>
      </c>
      <c r="BD164">
        <v>-9.5500000000000007</v>
      </c>
      <c r="BE164">
        <v>41.27</v>
      </c>
      <c r="BF164">
        <v>50.82</v>
      </c>
      <c r="BG164">
        <v>-195</v>
      </c>
      <c r="BH164">
        <v>23.82</v>
      </c>
      <c r="BI164">
        <v>33.89</v>
      </c>
      <c r="BJ164">
        <v>461</v>
      </c>
      <c r="BK164">
        <v>656</v>
      </c>
      <c r="BL164">
        <v>55</v>
      </c>
      <c r="BM164">
        <v>0.33</v>
      </c>
      <c r="BN164">
        <v>39.229999999999997</v>
      </c>
      <c r="BO164">
        <v>1.86</v>
      </c>
      <c r="BP164">
        <v>2.84</v>
      </c>
      <c r="BQ164">
        <v>36</v>
      </c>
      <c r="BR164">
        <v>55</v>
      </c>
      <c r="BS164">
        <v>-19</v>
      </c>
      <c r="BT164">
        <v>39.56</v>
      </c>
      <c r="BU164">
        <v>3</v>
      </c>
      <c r="BV164">
        <v>7.81</v>
      </c>
      <c r="BW164">
        <v>5.2</v>
      </c>
      <c r="BX164">
        <v>91.62</v>
      </c>
      <c r="BY164">
        <v>36</v>
      </c>
      <c r="BZ164">
        <v>0</v>
      </c>
      <c r="CA164">
        <v>2</v>
      </c>
      <c r="CB164">
        <v>42.6</v>
      </c>
      <c r="CC164">
        <v>279</v>
      </c>
      <c r="CD164">
        <v>374</v>
      </c>
      <c r="CE164">
        <v>376</v>
      </c>
      <c r="CF164">
        <v>130</v>
      </c>
      <c r="CG164">
        <v>109</v>
      </c>
      <c r="CH164">
        <v>0</v>
      </c>
      <c r="CI164">
        <v>10</v>
      </c>
      <c r="CJ164">
        <v>52</v>
      </c>
      <c r="CK164">
        <v>30</v>
      </c>
      <c r="CL164">
        <v>8</v>
      </c>
      <c r="CM164">
        <v>13</v>
      </c>
      <c r="CN164">
        <v>4</v>
      </c>
      <c r="CO164">
        <v>-0.47</v>
      </c>
      <c r="CP164">
        <v>1161.25</v>
      </c>
      <c r="CQ164">
        <v>2278.5300000000002</v>
      </c>
      <c r="CR164">
        <v>33.76</v>
      </c>
      <c r="CS164">
        <v>16.64</v>
      </c>
      <c r="CT164">
        <v>17.39</v>
      </c>
      <c r="CU164">
        <v>47.7</v>
      </c>
      <c r="CV164">
        <v>50.52</v>
      </c>
      <c r="CW164">
        <v>51.65</v>
      </c>
      <c r="CX164">
        <v>56.64</v>
      </c>
      <c r="CY164">
        <v>54.68</v>
      </c>
      <c r="CZ164">
        <v>53.56</v>
      </c>
    </row>
    <row r="165" spans="1:104">
      <c r="A165" t="s">
        <v>868</v>
      </c>
      <c r="B165" t="s">
        <v>869</v>
      </c>
      <c r="C165" t="s">
        <v>68</v>
      </c>
      <c r="D165" t="s">
        <v>163</v>
      </c>
      <c r="E165">
        <v>80</v>
      </c>
      <c r="F165">
        <v>20142015</v>
      </c>
      <c r="G165">
        <v>34</v>
      </c>
      <c r="H165">
        <v>1</v>
      </c>
      <c r="I165">
        <v>1.25</v>
      </c>
      <c r="J165">
        <v>9</v>
      </c>
      <c r="K165">
        <v>15</v>
      </c>
      <c r="L165">
        <v>24</v>
      </c>
      <c r="M165">
        <v>0.66</v>
      </c>
      <c r="N165">
        <v>1.1100000000000001</v>
      </c>
      <c r="O165">
        <v>1.77</v>
      </c>
      <c r="P165">
        <v>9</v>
      </c>
      <c r="Q165">
        <v>49.74</v>
      </c>
      <c r="R165">
        <v>97.29</v>
      </c>
      <c r="S165">
        <v>8.41</v>
      </c>
      <c r="T165">
        <v>-6.6</v>
      </c>
      <c r="U165">
        <v>10.17</v>
      </c>
      <c r="V165">
        <v>-2.72</v>
      </c>
      <c r="W165">
        <v>51.05</v>
      </c>
      <c r="X165">
        <v>53.77</v>
      </c>
      <c r="Y165">
        <v>16</v>
      </c>
      <c r="Z165">
        <v>388</v>
      </c>
      <c r="AA165">
        <v>372</v>
      </c>
      <c r="AB165">
        <v>28.63</v>
      </c>
      <c r="AC165">
        <v>27.44</v>
      </c>
      <c r="AD165">
        <v>56.07</v>
      </c>
      <c r="AE165">
        <v>97</v>
      </c>
      <c r="AF165">
        <v>-3.03</v>
      </c>
      <c r="AG165">
        <v>52.77</v>
      </c>
      <c r="AH165">
        <v>-8</v>
      </c>
      <c r="AI165">
        <v>767</v>
      </c>
      <c r="AJ165">
        <v>775</v>
      </c>
      <c r="AK165">
        <v>56.59</v>
      </c>
      <c r="AL165">
        <v>57.18</v>
      </c>
      <c r="AM165">
        <v>113.76</v>
      </c>
      <c r="AN165">
        <v>51.11</v>
      </c>
      <c r="AO165">
        <v>38</v>
      </c>
      <c r="AP165">
        <v>42</v>
      </c>
      <c r="AQ165">
        <v>189</v>
      </c>
      <c r="AR165">
        <v>-1.42</v>
      </c>
      <c r="AS165">
        <v>51.2</v>
      </c>
      <c r="AT165">
        <v>52.61</v>
      </c>
      <c r="AU165">
        <v>27</v>
      </c>
      <c r="AV165">
        <v>578</v>
      </c>
      <c r="AW165">
        <v>551</v>
      </c>
      <c r="AX165">
        <v>42.64</v>
      </c>
      <c r="AY165">
        <v>40.65</v>
      </c>
      <c r="AZ165">
        <v>83.29</v>
      </c>
      <c r="BA165">
        <v>67.819999999999993</v>
      </c>
      <c r="BB165">
        <v>44</v>
      </c>
      <c r="BC165">
        <v>151</v>
      </c>
      <c r="BD165">
        <v>0.23</v>
      </c>
      <c r="BE165">
        <v>51.58</v>
      </c>
      <c r="BF165">
        <v>51.35</v>
      </c>
      <c r="BG165">
        <v>24</v>
      </c>
      <c r="BH165">
        <v>28.92</v>
      </c>
      <c r="BI165">
        <v>27.15</v>
      </c>
      <c r="BJ165">
        <v>392</v>
      </c>
      <c r="BK165">
        <v>368</v>
      </c>
      <c r="BL165">
        <v>107</v>
      </c>
      <c r="BM165">
        <v>-7.63</v>
      </c>
      <c r="BN165">
        <v>52.08</v>
      </c>
      <c r="BO165">
        <v>2.36</v>
      </c>
      <c r="BP165">
        <v>2.95</v>
      </c>
      <c r="BQ165">
        <v>32</v>
      </c>
      <c r="BR165">
        <v>40</v>
      </c>
      <c r="BS165">
        <v>-8</v>
      </c>
      <c r="BT165">
        <v>44.44</v>
      </c>
      <c r="BU165">
        <v>5.96</v>
      </c>
      <c r="BV165">
        <v>8.16</v>
      </c>
      <c r="BW165">
        <v>5.54</v>
      </c>
      <c r="BX165">
        <v>89.13</v>
      </c>
      <c r="BY165">
        <v>51.94</v>
      </c>
      <c r="BZ165">
        <v>414</v>
      </c>
      <c r="CA165">
        <v>383</v>
      </c>
      <c r="CB165">
        <v>46.07</v>
      </c>
      <c r="CC165">
        <v>246</v>
      </c>
      <c r="CD165">
        <v>304</v>
      </c>
      <c r="CE165">
        <v>288</v>
      </c>
      <c r="CF165">
        <v>42</v>
      </c>
      <c r="CG165">
        <v>74</v>
      </c>
      <c r="CH165">
        <v>11</v>
      </c>
      <c r="CI165">
        <v>4</v>
      </c>
      <c r="CJ165">
        <v>98</v>
      </c>
      <c r="CK165">
        <v>18</v>
      </c>
      <c r="CL165">
        <v>27</v>
      </c>
      <c r="CM165">
        <v>7</v>
      </c>
      <c r="CN165">
        <v>16</v>
      </c>
      <c r="CO165">
        <v>0.66</v>
      </c>
      <c r="CP165">
        <v>813.27</v>
      </c>
      <c r="CQ165">
        <v>2968.03</v>
      </c>
      <c r="CR165">
        <v>21.51</v>
      </c>
      <c r="CS165">
        <v>16.91</v>
      </c>
      <c r="CT165">
        <v>17.12</v>
      </c>
      <c r="CU165">
        <v>50.75</v>
      </c>
      <c r="CV165">
        <v>50.16</v>
      </c>
      <c r="CW165">
        <v>57.76</v>
      </c>
      <c r="CX165">
        <v>56.05</v>
      </c>
      <c r="CY165">
        <v>54.1</v>
      </c>
      <c r="CZ165">
        <v>53.76</v>
      </c>
    </row>
    <row r="166" spans="1:104">
      <c r="A166" t="s">
        <v>709</v>
      </c>
      <c r="B166" t="s">
        <v>710</v>
      </c>
      <c r="C166" t="s">
        <v>87</v>
      </c>
      <c r="D166" t="s">
        <v>110</v>
      </c>
      <c r="E166">
        <v>82</v>
      </c>
      <c r="F166">
        <v>20142015</v>
      </c>
      <c r="G166">
        <v>30</v>
      </c>
      <c r="H166">
        <v>5</v>
      </c>
      <c r="I166">
        <v>5</v>
      </c>
      <c r="J166">
        <v>7</v>
      </c>
      <c r="K166">
        <v>19</v>
      </c>
      <c r="L166">
        <v>26</v>
      </c>
      <c r="M166">
        <v>0.38</v>
      </c>
      <c r="N166">
        <v>1.03</v>
      </c>
      <c r="O166">
        <v>1.41</v>
      </c>
      <c r="P166">
        <v>6</v>
      </c>
      <c r="Q166">
        <v>50.51</v>
      </c>
      <c r="R166">
        <v>98.2</v>
      </c>
      <c r="S166">
        <v>10.94</v>
      </c>
      <c r="T166">
        <v>-2.16</v>
      </c>
      <c r="U166">
        <v>13.52</v>
      </c>
      <c r="V166">
        <v>-4.5199999999999996</v>
      </c>
      <c r="W166">
        <v>50.56</v>
      </c>
      <c r="X166">
        <v>55.08</v>
      </c>
      <c r="Y166">
        <v>11</v>
      </c>
      <c r="Z166">
        <v>493</v>
      </c>
      <c r="AA166">
        <v>482</v>
      </c>
      <c r="AB166">
        <v>26.68</v>
      </c>
      <c r="AC166">
        <v>26.08</v>
      </c>
      <c r="AD166">
        <v>52.77</v>
      </c>
      <c r="AE166">
        <v>77</v>
      </c>
      <c r="AF166">
        <v>-3.52</v>
      </c>
      <c r="AG166">
        <v>54.04</v>
      </c>
      <c r="AH166">
        <v>20</v>
      </c>
      <c r="AI166">
        <v>982</v>
      </c>
      <c r="AJ166">
        <v>962</v>
      </c>
      <c r="AK166">
        <v>53.14</v>
      </c>
      <c r="AL166">
        <v>52.06</v>
      </c>
      <c r="AM166">
        <v>105.21</v>
      </c>
      <c r="AN166">
        <v>52.65</v>
      </c>
      <c r="AO166">
        <v>28</v>
      </c>
      <c r="AP166">
        <v>22</v>
      </c>
      <c r="AQ166">
        <v>110</v>
      </c>
      <c r="AR166">
        <v>-4.1399999999999997</v>
      </c>
      <c r="AS166">
        <v>50.17</v>
      </c>
      <c r="AT166">
        <v>54.31</v>
      </c>
      <c r="AU166">
        <v>5</v>
      </c>
      <c r="AV166">
        <v>722</v>
      </c>
      <c r="AW166">
        <v>717</v>
      </c>
      <c r="AX166">
        <v>39.07</v>
      </c>
      <c r="AY166">
        <v>38.799999999999997</v>
      </c>
      <c r="AZ166">
        <v>77.88</v>
      </c>
      <c r="BA166">
        <v>71.61</v>
      </c>
      <c r="BB166">
        <v>18</v>
      </c>
      <c r="BC166">
        <v>82</v>
      </c>
      <c r="BD166">
        <v>-5.15</v>
      </c>
      <c r="BE166">
        <v>50.15</v>
      </c>
      <c r="BF166">
        <v>55.3</v>
      </c>
      <c r="BG166">
        <v>3</v>
      </c>
      <c r="BH166">
        <v>27.98</v>
      </c>
      <c r="BI166">
        <v>27.82</v>
      </c>
      <c r="BJ166">
        <v>517</v>
      </c>
      <c r="BK166">
        <v>514</v>
      </c>
      <c r="BL166">
        <v>64</v>
      </c>
      <c r="BM166">
        <v>-16.309999999999999</v>
      </c>
      <c r="BN166">
        <v>61.14</v>
      </c>
      <c r="BO166">
        <v>2.11</v>
      </c>
      <c r="BP166">
        <v>2.6</v>
      </c>
      <c r="BQ166">
        <v>39</v>
      </c>
      <c r="BR166">
        <v>48</v>
      </c>
      <c r="BS166">
        <v>-9</v>
      </c>
      <c r="BT166">
        <v>44.83</v>
      </c>
      <c r="BU166">
        <v>8.5399999999999991</v>
      </c>
      <c r="BV166">
        <v>7.54</v>
      </c>
      <c r="BW166">
        <v>5.4</v>
      </c>
      <c r="BX166">
        <v>90.66</v>
      </c>
      <c r="BY166">
        <v>51.2</v>
      </c>
      <c r="BZ166">
        <v>428</v>
      </c>
      <c r="CA166">
        <v>408</v>
      </c>
      <c r="CB166">
        <v>52.97</v>
      </c>
      <c r="CC166">
        <v>384</v>
      </c>
      <c r="CD166">
        <v>376</v>
      </c>
      <c r="CE166">
        <v>341</v>
      </c>
      <c r="CF166">
        <v>20</v>
      </c>
      <c r="CG166">
        <v>66</v>
      </c>
      <c r="CH166">
        <v>11</v>
      </c>
      <c r="CI166">
        <v>8</v>
      </c>
      <c r="CJ166">
        <v>57</v>
      </c>
      <c r="CK166">
        <v>16</v>
      </c>
      <c r="CL166">
        <v>37</v>
      </c>
      <c r="CM166">
        <v>10</v>
      </c>
      <c r="CN166">
        <v>16</v>
      </c>
      <c r="CO166">
        <v>0.32</v>
      </c>
      <c r="CP166">
        <v>1108.68</v>
      </c>
      <c r="CQ166">
        <v>2755.26</v>
      </c>
      <c r="CR166">
        <v>28.69</v>
      </c>
      <c r="CS166">
        <v>18.03</v>
      </c>
      <c r="CT166">
        <v>17.54</v>
      </c>
      <c r="CU166">
        <v>52.71</v>
      </c>
      <c r="CV166">
        <v>49.61</v>
      </c>
      <c r="CW166">
        <v>55.64</v>
      </c>
      <c r="CX166">
        <v>49.93</v>
      </c>
      <c r="CY166">
        <v>53.81</v>
      </c>
      <c r="CZ166">
        <v>54.67</v>
      </c>
    </row>
    <row r="167" spans="1:104">
      <c r="A167" t="s">
        <v>538</v>
      </c>
      <c r="B167" t="s">
        <v>539</v>
      </c>
      <c r="C167" t="s">
        <v>68</v>
      </c>
      <c r="D167" t="s">
        <v>74</v>
      </c>
      <c r="E167">
        <v>59</v>
      </c>
      <c r="F167">
        <v>20142015</v>
      </c>
      <c r="G167">
        <v>34</v>
      </c>
      <c r="H167">
        <v>4.2</v>
      </c>
      <c r="I167">
        <v>4.2</v>
      </c>
      <c r="J167">
        <v>11</v>
      </c>
      <c r="K167">
        <v>15</v>
      </c>
      <c r="L167">
        <v>26</v>
      </c>
      <c r="M167">
        <v>0.86</v>
      </c>
      <c r="N167">
        <v>1.17</v>
      </c>
      <c r="O167">
        <v>2.0299999999999998</v>
      </c>
      <c r="P167">
        <v>-6</v>
      </c>
      <c r="Q167">
        <v>52.22</v>
      </c>
      <c r="R167">
        <v>102.49</v>
      </c>
      <c r="S167">
        <v>13.92</v>
      </c>
      <c r="T167">
        <v>1.6</v>
      </c>
      <c r="U167">
        <v>13.02</v>
      </c>
      <c r="V167">
        <v>-1.48</v>
      </c>
      <c r="W167">
        <v>51.76</v>
      </c>
      <c r="X167">
        <v>53.24</v>
      </c>
      <c r="Y167">
        <v>24</v>
      </c>
      <c r="Z167">
        <v>353</v>
      </c>
      <c r="AA167">
        <v>329</v>
      </c>
      <c r="AB167">
        <v>27.57</v>
      </c>
      <c r="AC167">
        <v>25.7</v>
      </c>
      <c r="AD167">
        <v>53.27</v>
      </c>
      <c r="AE167">
        <v>85</v>
      </c>
      <c r="AF167">
        <v>-0.69</v>
      </c>
      <c r="AG167">
        <v>52.91</v>
      </c>
      <c r="AH167">
        <v>67</v>
      </c>
      <c r="AI167">
        <v>789</v>
      </c>
      <c r="AJ167">
        <v>722</v>
      </c>
      <c r="AK167">
        <v>61.62</v>
      </c>
      <c r="AL167">
        <v>56.39</v>
      </c>
      <c r="AM167">
        <v>118.02</v>
      </c>
      <c r="AN167">
        <v>53.99</v>
      </c>
      <c r="AO167">
        <v>33</v>
      </c>
      <c r="AP167">
        <v>42</v>
      </c>
      <c r="AQ167">
        <v>147</v>
      </c>
      <c r="AR167">
        <v>0.43</v>
      </c>
      <c r="AS167">
        <v>53.13</v>
      </c>
      <c r="AT167">
        <v>52.7</v>
      </c>
      <c r="AU167">
        <v>69</v>
      </c>
      <c r="AV167">
        <v>586</v>
      </c>
      <c r="AW167">
        <v>517</v>
      </c>
      <c r="AX167">
        <v>45.77</v>
      </c>
      <c r="AY167">
        <v>40.380000000000003</v>
      </c>
      <c r="AZ167">
        <v>86.15</v>
      </c>
      <c r="BA167">
        <v>72.7</v>
      </c>
      <c r="BB167">
        <v>35</v>
      </c>
      <c r="BC167">
        <v>114</v>
      </c>
      <c r="BD167">
        <v>0.39</v>
      </c>
      <c r="BE167">
        <v>53.18</v>
      </c>
      <c r="BF167">
        <v>52.8</v>
      </c>
      <c r="BG167">
        <v>51</v>
      </c>
      <c r="BH167">
        <v>33.270000000000003</v>
      </c>
      <c r="BI167">
        <v>29.29</v>
      </c>
      <c r="BJ167">
        <v>426</v>
      </c>
      <c r="BK167">
        <v>375</v>
      </c>
      <c r="BL167">
        <v>79</v>
      </c>
      <c r="BM167">
        <v>8.91</v>
      </c>
      <c r="BN167">
        <v>52.03</v>
      </c>
      <c r="BO167">
        <v>3.05</v>
      </c>
      <c r="BP167">
        <v>1.95</v>
      </c>
      <c r="BQ167">
        <v>39</v>
      </c>
      <c r="BR167">
        <v>25</v>
      </c>
      <c r="BS167">
        <v>14</v>
      </c>
      <c r="BT167">
        <v>60.94</v>
      </c>
      <c r="BU167">
        <v>9.65</v>
      </c>
      <c r="BV167">
        <v>9.15</v>
      </c>
      <c r="BW167">
        <v>6.66</v>
      </c>
      <c r="BX167">
        <v>93.33</v>
      </c>
      <c r="BY167">
        <v>51.75</v>
      </c>
      <c r="BZ167">
        <v>413</v>
      </c>
      <c r="CA167">
        <v>385</v>
      </c>
      <c r="CB167">
        <v>52.32</v>
      </c>
      <c r="CC167">
        <v>316</v>
      </c>
      <c r="CD167">
        <v>275</v>
      </c>
      <c r="CE167">
        <v>288</v>
      </c>
      <c r="CF167">
        <v>118</v>
      </c>
      <c r="CG167">
        <v>47</v>
      </c>
      <c r="CH167">
        <v>11</v>
      </c>
      <c r="CI167">
        <v>4</v>
      </c>
      <c r="CJ167">
        <v>68</v>
      </c>
      <c r="CK167">
        <v>8</v>
      </c>
      <c r="CL167">
        <v>18</v>
      </c>
      <c r="CM167">
        <v>9</v>
      </c>
      <c r="CN167">
        <v>3</v>
      </c>
      <c r="CO167">
        <v>-0.47</v>
      </c>
      <c r="CP167">
        <v>768.2</v>
      </c>
      <c r="CQ167">
        <v>2053.5300000000002</v>
      </c>
      <c r="CR167">
        <v>27.22</v>
      </c>
      <c r="CS167">
        <v>18.239999999999998</v>
      </c>
      <c r="CT167">
        <v>17.53</v>
      </c>
      <c r="CU167">
        <v>52.66</v>
      </c>
      <c r="CV167">
        <v>50</v>
      </c>
      <c r="CW167">
        <v>58.7</v>
      </c>
      <c r="CX167">
        <v>52.78</v>
      </c>
      <c r="CY167">
        <v>54.57</v>
      </c>
      <c r="CZ167">
        <v>54.56</v>
      </c>
    </row>
    <row r="168" spans="1:104">
      <c r="A168" t="s">
        <v>557</v>
      </c>
      <c r="B168" t="s">
        <v>558</v>
      </c>
      <c r="C168" t="s">
        <v>80</v>
      </c>
      <c r="D168" t="s">
        <v>559</v>
      </c>
      <c r="E168">
        <v>66</v>
      </c>
      <c r="F168">
        <v>20142015</v>
      </c>
      <c r="G168">
        <v>30</v>
      </c>
      <c r="H168">
        <v>4.5</v>
      </c>
      <c r="I168">
        <v>4.5</v>
      </c>
      <c r="J168">
        <v>8</v>
      </c>
      <c r="K168">
        <v>18</v>
      </c>
      <c r="L168">
        <v>26</v>
      </c>
      <c r="M168">
        <v>0.6</v>
      </c>
      <c r="N168">
        <v>1.35</v>
      </c>
      <c r="O168">
        <v>1.95</v>
      </c>
      <c r="P168">
        <v>7</v>
      </c>
      <c r="Q168">
        <v>52.13</v>
      </c>
      <c r="R168">
        <v>102.35</v>
      </c>
      <c r="S168">
        <v>7.27</v>
      </c>
      <c r="T168">
        <v>-0.16</v>
      </c>
      <c r="U168">
        <v>12.11</v>
      </c>
      <c r="V168">
        <v>1.28</v>
      </c>
      <c r="W168">
        <v>53.33</v>
      </c>
      <c r="X168">
        <v>52.05</v>
      </c>
      <c r="Y168">
        <v>42</v>
      </c>
      <c r="Z168">
        <v>336</v>
      </c>
      <c r="AA168">
        <v>294</v>
      </c>
      <c r="AB168">
        <v>25.22</v>
      </c>
      <c r="AC168">
        <v>22.06</v>
      </c>
      <c r="AD168">
        <v>47.28</v>
      </c>
      <c r="AE168">
        <v>103</v>
      </c>
      <c r="AF168">
        <v>-0.13</v>
      </c>
      <c r="AG168">
        <v>52.26</v>
      </c>
      <c r="AH168">
        <v>60</v>
      </c>
      <c r="AI168">
        <v>733</v>
      </c>
      <c r="AJ168">
        <v>673</v>
      </c>
      <c r="AK168">
        <v>55.01</v>
      </c>
      <c r="AL168">
        <v>50.51</v>
      </c>
      <c r="AM168">
        <v>105.52</v>
      </c>
      <c r="AN168">
        <v>58.25</v>
      </c>
      <c r="AO168">
        <v>47</v>
      </c>
      <c r="AP168">
        <v>11</v>
      </c>
      <c r="AQ168">
        <v>195</v>
      </c>
      <c r="AR168">
        <v>-0.65</v>
      </c>
      <c r="AS168">
        <v>51.79</v>
      </c>
      <c r="AT168">
        <v>52.44</v>
      </c>
      <c r="AU168">
        <v>39</v>
      </c>
      <c r="AV168">
        <v>564</v>
      </c>
      <c r="AW168">
        <v>525</v>
      </c>
      <c r="AX168">
        <v>42.33</v>
      </c>
      <c r="AY168">
        <v>39.4</v>
      </c>
      <c r="AZ168">
        <v>81.73</v>
      </c>
      <c r="BA168">
        <v>75.709999999999994</v>
      </c>
      <c r="BB168">
        <v>38</v>
      </c>
      <c r="BC168">
        <v>148</v>
      </c>
      <c r="BD168">
        <v>0.53</v>
      </c>
      <c r="BE168">
        <v>52.59</v>
      </c>
      <c r="BF168">
        <v>52.05</v>
      </c>
      <c r="BG168">
        <v>42</v>
      </c>
      <c r="BH168">
        <v>32.049999999999997</v>
      </c>
      <c r="BI168">
        <v>28.89</v>
      </c>
      <c r="BJ168">
        <v>427</v>
      </c>
      <c r="BK168">
        <v>385</v>
      </c>
      <c r="BL168">
        <v>110</v>
      </c>
      <c r="BM168">
        <v>13.65</v>
      </c>
      <c r="BN168">
        <v>46.05</v>
      </c>
      <c r="BO168">
        <v>3</v>
      </c>
      <c r="BP168">
        <v>2.0299999999999998</v>
      </c>
      <c r="BQ168">
        <v>40</v>
      </c>
      <c r="BR168">
        <v>27</v>
      </c>
      <c r="BS168">
        <v>13</v>
      </c>
      <c r="BT168">
        <v>59.7</v>
      </c>
      <c r="BU168">
        <v>5.41</v>
      </c>
      <c r="BV168">
        <v>9.3699999999999992</v>
      </c>
      <c r="BW168">
        <v>7.09</v>
      </c>
      <c r="BX168">
        <v>92.99</v>
      </c>
      <c r="BY168">
        <v>33</v>
      </c>
      <c r="BZ168">
        <v>3</v>
      </c>
      <c r="CA168">
        <v>8</v>
      </c>
      <c r="CB168">
        <v>50.95</v>
      </c>
      <c r="CC168">
        <v>269</v>
      </c>
      <c r="CD168">
        <v>290</v>
      </c>
      <c r="CE168">
        <v>259</v>
      </c>
      <c r="CF168">
        <v>55</v>
      </c>
      <c r="CG168">
        <v>71</v>
      </c>
      <c r="CH168">
        <v>15</v>
      </c>
      <c r="CI168">
        <v>3</v>
      </c>
      <c r="CJ168">
        <v>102</v>
      </c>
      <c r="CK168">
        <v>10</v>
      </c>
      <c r="CL168">
        <v>23</v>
      </c>
      <c r="CM168">
        <v>5</v>
      </c>
      <c r="CN168">
        <v>12</v>
      </c>
      <c r="CO168">
        <v>0.53</v>
      </c>
      <c r="CP168">
        <v>799.46</v>
      </c>
      <c r="CQ168">
        <v>2376.1799999999998</v>
      </c>
      <c r="CR168">
        <v>25.17</v>
      </c>
      <c r="CS168">
        <v>17.7</v>
      </c>
      <c r="CT168">
        <v>17.309999999999999</v>
      </c>
      <c r="CU168">
        <v>51.15</v>
      </c>
      <c r="CV168">
        <v>49.28</v>
      </c>
      <c r="CW168">
        <v>54.66</v>
      </c>
      <c r="CX168">
        <v>52.2</v>
      </c>
      <c r="CY168">
        <v>53.54</v>
      </c>
      <c r="CZ168">
        <v>55.1</v>
      </c>
    </row>
    <row r="169" spans="1:104">
      <c r="A169" t="s">
        <v>1388</v>
      </c>
      <c r="B169" t="s">
        <v>1389</v>
      </c>
      <c r="C169" t="s">
        <v>68</v>
      </c>
      <c r="D169" t="s">
        <v>1376</v>
      </c>
      <c r="E169">
        <v>63</v>
      </c>
      <c r="F169">
        <v>20142015</v>
      </c>
      <c r="G169">
        <v>26</v>
      </c>
      <c r="H169">
        <v>0.65</v>
      </c>
      <c r="I169">
        <v>0.63700000000000001</v>
      </c>
      <c r="J169">
        <v>5</v>
      </c>
      <c r="K169">
        <v>9</v>
      </c>
      <c r="L169">
        <v>14</v>
      </c>
      <c r="M169">
        <v>0.41</v>
      </c>
      <c r="N169">
        <v>0.73</v>
      </c>
      <c r="O169">
        <v>1.1399999999999999</v>
      </c>
      <c r="P169">
        <v>3</v>
      </c>
      <c r="Q169">
        <v>37.79</v>
      </c>
      <c r="R169">
        <v>102.03</v>
      </c>
      <c r="S169">
        <v>7.25</v>
      </c>
      <c r="T169">
        <v>-7.33</v>
      </c>
      <c r="U169">
        <v>11.74</v>
      </c>
      <c r="V169">
        <v>1.26</v>
      </c>
      <c r="W169">
        <v>38.97</v>
      </c>
      <c r="X169">
        <v>37.71</v>
      </c>
      <c r="Y169">
        <v>-128</v>
      </c>
      <c r="Z169">
        <v>226</v>
      </c>
      <c r="AA169">
        <v>354</v>
      </c>
      <c r="AB169">
        <v>18.34</v>
      </c>
      <c r="AC169">
        <v>28.72</v>
      </c>
      <c r="AD169">
        <v>47.06</v>
      </c>
      <c r="AE169">
        <v>57</v>
      </c>
      <c r="AF169">
        <v>-1.08</v>
      </c>
      <c r="AG169">
        <v>38.869999999999997</v>
      </c>
      <c r="AH169">
        <v>-320</v>
      </c>
      <c r="AI169">
        <v>495</v>
      </c>
      <c r="AJ169">
        <v>815</v>
      </c>
      <c r="AK169">
        <v>40.159999999999997</v>
      </c>
      <c r="AL169">
        <v>66.12</v>
      </c>
      <c r="AM169">
        <v>106.28</v>
      </c>
      <c r="AN169">
        <v>57.37</v>
      </c>
      <c r="AO169">
        <v>20</v>
      </c>
      <c r="AP169">
        <v>35</v>
      </c>
      <c r="AQ169">
        <v>114</v>
      </c>
      <c r="AR169">
        <v>0.86</v>
      </c>
      <c r="AS169">
        <v>40.42</v>
      </c>
      <c r="AT169">
        <v>39.56</v>
      </c>
      <c r="AU169">
        <v>-182</v>
      </c>
      <c r="AV169">
        <v>384</v>
      </c>
      <c r="AW169">
        <v>566</v>
      </c>
      <c r="AX169">
        <v>31.15</v>
      </c>
      <c r="AY169">
        <v>45.92</v>
      </c>
      <c r="AZ169">
        <v>77.08</v>
      </c>
      <c r="BA169">
        <v>73.959999999999994</v>
      </c>
      <c r="BB169">
        <v>25</v>
      </c>
      <c r="BC169">
        <v>94</v>
      </c>
      <c r="BD169">
        <v>-0.79</v>
      </c>
      <c r="BE169">
        <v>40.28</v>
      </c>
      <c r="BF169">
        <v>41.07</v>
      </c>
      <c r="BG169">
        <v>-137</v>
      </c>
      <c r="BH169">
        <v>23.04</v>
      </c>
      <c r="BI169">
        <v>34.159999999999997</v>
      </c>
      <c r="BJ169">
        <v>284</v>
      </c>
      <c r="BK169">
        <v>421</v>
      </c>
      <c r="BL169">
        <v>69</v>
      </c>
      <c r="BM169">
        <v>6.81</v>
      </c>
      <c r="BN169">
        <v>39.619999999999997</v>
      </c>
      <c r="BO169">
        <v>2.11</v>
      </c>
      <c r="BP169">
        <v>2.4300000000000002</v>
      </c>
      <c r="BQ169">
        <v>26</v>
      </c>
      <c r="BR169">
        <v>30</v>
      </c>
      <c r="BS169">
        <v>-4</v>
      </c>
      <c r="BT169">
        <v>46.43</v>
      </c>
      <c r="BU169">
        <v>5.32</v>
      </c>
      <c r="BV169">
        <v>9.15</v>
      </c>
      <c r="BW169">
        <v>6.77</v>
      </c>
      <c r="BX169">
        <v>92.87</v>
      </c>
      <c r="BY169">
        <v>47.71</v>
      </c>
      <c r="BZ169">
        <v>125</v>
      </c>
      <c r="CA169">
        <v>137</v>
      </c>
      <c r="CB169">
        <v>36.380000000000003</v>
      </c>
      <c r="CC169">
        <v>179</v>
      </c>
      <c r="CD169">
        <v>249</v>
      </c>
      <c r="CE169">
        <v>313</v>
      </c>
      <c r="CF169">
        <v>44</v>
      </c>
      <c r="CG169">
        <v>52</v>
      </c>
      <c r="CH169">
        <v>5</v>
      </c>
      <c r="CI169">
        <v>4</v>
      </c>
      <c r="CJ169">
        <v>64</v>
      </c>
      <c r="CK169">
        <v>16</v>
      </c>
      <c r="CL169">
        <v>9</v>
      </c>
      <c r="CM169">
        <v>3</v>
      </c>
      <c r="CN169">
        <v>6</v>
      </c>
      <c r="CO169">
        <v>0.24</v>
      </c>
      <c r="CP169">
        <v>739.53</v>
      </c>
      <c r="CQ169">
        <v>2305.67</v>
      </c>
      <c r="CR169">
        <v>24.29</v>
      </c>
      <c r="CS169">
        <v>17.59</v>
      </c>
      <c r="CT169">
        <v>17.3</v>
      </c>
      <c r="CU169">
        <v>41.01</v>
      </c>
      <c r="CV169">
        <v>50.44</v>
      </c>
      <c r="CW169">
        <v>43.17</v>
      </c>
      <c r="CX169">
        <v>62.09</v>
      </c>
      <c r="CY169">
        <v>54.15</v>
      </c>
      <c r="CZ169">
        <v>53.2</v>
      </c>
    </row>
    <row r="170" spans="1:104">
      <c r="A170" t="s">
        <v>1392</v>
      </c>
      <c r="B170" t="s">
        <v>1393</v>
      </c>
      <c r="C170" t="s">
        <v>273</v>
      </c>
      <c r="D170" t="s">
        <v>1243</v>
      </c>
      <c r="E170">
        <v>57</v>
      </c>
      <c r="F170">
        <v>20142015</v>
      </c>
      <c r="G170">
        <v>23</v>
      </c>
      <c r="H170">
        <v>1.5</v>
      </c>
      <c r="I170">
        <v>1.875</v>
      </c>
      <c r="J170">
        <v>7</v>
      </c>
      <c r="K170">
        <v>10</v>
      </c>
      <c r="L170">
        <v>17</v>
      </c>
      <c r="M170">
        <v>0.55000000000000004</v>
      </c>
      <c r="N170">
        <v>0.78</v>
      </c>
      <c r="O170">
        <v>1.32</v>
      </c>
      <c r="P170">
        <v>1</v>
      </c>
      <c r="Q170">
        <v>37.86</v>
      </c>
      <c r="R170">
        <v>101.61</v>
      </c>
      <c r="S170">
        <v>13.21</v>
      </c>
      <c r="T170">
        <v>2.71</v>
      </c>
      <c r="U170">
        <v>13.51</v>
      </c>
      <c r="V170">
        <v>-1.48</v>
      </c>
      <c r="W170">
        <v>38.549999999999997</v>
      </c>
      <c r="X170">
        <v>40.03</v>
      </c>
      <c r="Y170">
        <v>-152</v>
      </c>
      <c r="Z170">
        <v>256</v>
      </c>
      <c r="AA170">
        <v>408</v>
      </c>
      <c r="AB170">
        <v>19.940000000000001</v>
      </c>
      <c r="AC170">
        <v>31.78</v>
      </c>
      <c r="AD170">
        <v>51.72</v>
      </c>
      <c r="AE170">
        <v>55</v>
      </c>
      <c r="AF170">
        <v>-0.55000000000000004</v>
      </c>
      <c r="AG170">
        <v>38.4</v>
      </c>
      <c r="AH170">
        <v>-333</v>
      </c>
      <c r="AI170">
        <v>519</v>
      </c>
      <c r="AJ170">
        <v>852</v>
      </c>
      <c r="AK170">
        <v>40.43</v>
      </c>
      <c r="AL170">
        <v>66.37</v>
      </c>
      <c r="AM170">
        <v>106.79</v>
      </c>
      <c r="AN170">
        <v>57.23</v>
      </c>
      <c r="AO170">
        <v>15</v>
      </c>
      <c r="AP170">
        <v>42</v>
      </c>
      <c r="AQ170">
        <v>86</v>
      </c>
      <c r="AR170">
        <v>-0.73</v>
      </c>
      <c r="AS170">
        <v>39.32</v>
      </c>
      <c r="AT170">
        <v>40.049999999999997</v>
      </c>
      <c r="AU170">
        <v>-214</v>
      </c>
      <c r="AV170">
        <v>394</v>
      </c>
      <c r="AW170">
        <v>608</v>
      </c>
      <c r="AX170">
        <v>30.69</v>
      </c>
      <c r="AY170">
        <v>47.36</v>
      </c>
      <c r="AZ170">
        <v>78.05</v>
      </c>
      <c r="BA170">
        <v>75.38</v>
      </c>
      <c r="BB170">
        <v>18</v>
      </c>
      <c r="BC170">
        <v>71</v>
      </c>
      <c r="BD170">
        <v>-1.05</v>
      </c>
      <c r="BE170">
        <v>40.24</v>
      </c>
      <c r="BF170">
        <v>41.3</v>
      </c>
      <c r="BG170">
        <v>-144</v>
      </c>
      <c r="BH170">
        <v>23.13</v>
      </c>
      <c r="BI170">
        <v>34.35</v>
      </c>
      <c r="BJ170">
        <v>297</v>
      </c>
      <c r="BK170">
        <v>441</v>
      </c>
      <c r="BL170">
        <v>53</v>
      </c>
      <c r="BM170">
        <v>6.17</v>
      </c>
      <c r="BN170">
        <v>39.29</v>
      </c>
      <c r="BO170">
        <v>1.95</v>
      </c>
      <c r="BP170">
        <v>2.34</v>
      </c>
      <c r="BQ170">
        <v>25</v>
      </c>
      <c r="BR170">
        <v>30</v>
      </c>
      <c r="BS170">
        <v>-5</v>
      </c>
      <c r="BT170">
        <v>45.45</v>
      </c>
      <c r="BU170">
        <v>9.86</v>
      </c>
      <c r="BV170">
        <v>8.42</v>
      </c>
      <c r="BW170">
        <v>6.35</v>
      </c>
      <c r="BX170">
        <v>93.2</v>
      </c>
      <c r="BY170">
        <v>46.59</v>
      </c>
      <c r="BZ170">
        <v>41</v>
      </c>
      <c r="CA170">
        <v>47</v>
      </c>
      <c r="CB170">
        <v>43.22</v>
      </c>
      <c r="CC170">
        <v>207</v>
      </c>
      <c r="CD170">
        <v>238</v>
      </c>
      <c r="CE170">
        <v>272</v>
      </c>
      <c r="CF170">
        <v>180</v>
      </c>
      <c r="CG170">
        <v>55</v>
      </c>
      <c r="CH170">
        <v>8</v>
      </c>
      <c r="CI170">
        <v>2</v>
      </c>
      <c r="CJ170">
        <v>46</v>
      </c>
      <c r="CK170">
        <v>22</v>
      </c>
      <c r="CL170">
        <v>24</v>
      </c>
      <c r="CM170">
        <v>6</v>
      </c>
      <c r="CN170">
        <v>7</v>
      </c>
      <c r="CO170">
        <v>0.08</v>
      </c>
      <c r="CP170">
        <v>770.27</v>
      </c>
      <c r="CQ170">
        <v>1999.48</v>
      </c>
      <c r="CR170">
        <v>27.81</v>
      </c>
      <c r="CS170">
        <v>17.88</v>
      </c>
      <c r="CT170">
        <v>17.28</v>
      </c>
      <c r="CU170">
        <v>40.71</v>
      </c>
      <c r="CV170">
        <v>50.16</v>
      </c>
      <c r="CW170">
        <v>43.83</v>
      </c>
      <c r="CX170">
        <v>63.82</v>
      </c>
      <c r="CY170">
        <v>54.68</v>
      </c>
      <c r="CZ170">
        <v>54.33</v>
      </c>
    </row>
    <row r="171" spans="1:104">
      <c r="A171" t="s">
        <v>743</v>
      </c>
      <c r="B171" t="s">
        <v>744</v>
      </c>
      <c r="C171" t="s">
        <v>113</v>
      </c>
      <c r="D171" t="s">
        <v>544</v>
      </c>
      <c r="E171">
        <v>79</v>
      </c>
      <c r="F171">
        <v>20142015</v>
      </c>
      <c r="G171">
        <v>26</v>
      </c>
      <c r="H171">
        <v>3.75</v>
      </c>
      <c r="I171">
        <v>3.383</v>
      </c>
      <c r="J171">
        <v>19</v>
      </c>
      <c r="K171">
        <v>22</v>
      </c>
      <c r="L171">
        <v>41</v>
      </c>
      <c r="M171">
        <v>1.03</v>
      </c>
      <c r="N171">
        <v>1.19</v>
      </c>
      <c r="O171">
        <v>2.2200000000000002</v>
      </c>
      <c r="P171">
        <v>10</v>
      </c>
      <c r="Q171">
        <v>50.39</v>
      </c>
      <c r="R171">
        <v>102.31</v>
      </c>
      <c r="S171">
        <v>14.73</v>
      </c>
      <c r="T171">
        <v>2.35</v>
      </c>
      <c r="U171">
        <v>14.03</v>
      </c>
      <c r="V171">
        <v>6.19</v>
      </c>
      <c r="W171">
        <v>53.05</v>
      </c>
      <c r="X171">
        <v>46.86</v>
      </c>
      <c r="Y171">
        <v>60</v>
      </c>
      <c r="Z171">
        <v>522</v>
      </c>
      <c r="AA171">
        <v>462</v>
      </c>
      <c r="AB171">
        <v>28.26</v>
      </c>
      <c r="AC171">
        <v>25.01</v>
      </c>
      <c r="AD171">
        <v>53.27</v>
      </c>
      <c r="AE171">
        <v>132</v>
      </c>
      <c r="AF171">
        <v>4.09</v>
      </c>
      <c r="AG171">
        <v>46.29</v>
      </c>
      <c r="AH171">
        <v>15</v>
      </c>
      <c r="AI171">
        <v>978</v>
      </c>
      <c r="AJ171">
        <v>963</v>
      </c>
      <c r="AK171">
        <v>52.95</v>
      </c>
      <c r="AL171">
        <v>52.13</v>
      </c>
      <c r="AM171">
        <v>105.08</v>
      </c>
      <c r="AN171">
        <v>55.83</v>
      </c>
      <c r="AO171">
        <v>35</v>
      </c>
      <c r="AP171">
        <v>39</v>
      </c>
      <c r="AQ171">
        <v>192</v>
      </c>
      <c r="AR171">
        <v>4.54</v>
      </c>
      <c r="AS171">
        <v>50.34</v>
      </c>
      <c r="AT171">
        <v>45.8</v>
      </c>
      <c r="AU171">
        <v>10</v>
      </c>
      <c r="AV171">
        <v>751</v>
      </c>
      <c r="AW171">
        <v>741</v>
      </c>
      <c r="AX171">
        <v>40.659999999999997</v>
      </c>
      <c r="AY171">
        <v>40.119999999999997</v>
      </c>
      <c r="AZ171">
        <v>80.77</v>
      </c>
      <c r="BA171">
        <v>72.7</v>
      </c>
      <c r="BB171">
        <v>28</v>
      </c>
      <c r="BC171">
        <v>157</v>
      </c>
      <c r="BD171">
        <v>4.2300000000000004</v>
      </c>
      <c r="BE171">
        <v>50.23</v>
      </c>
      <c r="BF171">
        <v>46</v>
      </c>
      <c r="BG171">
        <v>5</v>
      </c>
      <c r="BH171">
        <v>29.56</v>
      </c>
      <c r="BI171">
        <v>29.29</v>
      </c>
      <c r="BJ171">
        <v>546</v>
      </c>
      <c r="BK171">
        <v>541</v>
      </c>
      <c r="BL171">
        <v>129</v>
      </c>
      <c r="BM171">
        <v>14.94</v>
      </c>
      <c r="BN171">
        <v>41.5</v>
      </c>
      <c r="BO171">
        <v>3.09</v>
      </c>
      <c r="BP171">
        <v>2.38</v>
      </c>
      <c r="BQ171">
        <v>57</v>
      </c>
      <c r="BR171">
        <v>44</v>
      </c>
      <c r="BS171">
        <v>13</v>
      </c>
      <c r="BT171">
        <v>56.44</v>
      </c>
      <c r="BU171">
        <v>12.1</v>
      </c>
      <c r="BV171">
        <v>10.44</v>
      </c>
      <c r="BW171">
        <v>7.59</v>
      </c>
      <c r="BX171">
        <v>91.87</v>
      </c>
      <c r="BY171">
        <v>48.29</v>
      </c>
      <c r="BZ171">
        <v>99</v>
      </c>
      <c r="CA171">
        <v>106</v>
      </c>
      <c r="CB171">
        <v>48.96</v>
      </c>
      <c r="CC171">
        <v>331</v>
      </c>
      <c r="CD171">
        <v>379</v>
      </c>
      <c r="CE171">
        <v>345</v>
      </c>
      <c r="CF171">
        <v>175</v>
      </c>
      <c r="CG171">
        <v>110</v>
      </c>
      <c r="CH171">
        <v>9</v>
      </c>
      <c r="CI171">
        <v>13</v>
      </c>
      <c r="CJ171">
        <v>110</v>
      </c>
      <c r="CK171">
        <v>16</v>
      </c>
      <c r="CL171">
        <v>38</v>
      </c>
      <c r="CM171">
        <v>10</v>
      </c>
      <c r="CN171">
        <v>20</v>
      </c>
      <c r="CO171">
        <v>0.54</v>
      </c>
      <c r="CP171">
        <v>1108.3</v>
      </c>
      <c r="CQ171">
        <v>2619.66</v>
      </c>
      <c r="CR171">
        <v>29.73</v>
      </c>
      <c r="CS171">
        <v>18.11</v>
      </c>
      <c r="CT171">
        <v>17.71</v>
      </c>
      <c r="CU171">
        <v>48.49</v>
      </c>
      <c r="CV171">
        <v>50.04</v>
      </c>
      <c r="CW171">
        <v>52.11</v>
      </c>
      <c r="CX171">
        <v>55.36</v>
      </c>
      <c r="CY171">
        <v>54.56</v>
      </c>
      <c r="CZ171">
        <v>54.46</v>
      </c>
    </row>
    <row r="172" spans="1:104">
      <c r="A172" t="s">
        <v>768</v>
      </c>
      <c r="B172" t="s">
        <v>769</v>
      </c>
      <c r="C172" t="s">
        <v>62</v>
      </c>
      <c r="D172" t="s">
        <v>204</v>
      </c>
      <c r="E172">
        <v>40</v>
      </c>
      <c r="F172">
        <v>20142015</v>
      </c>
      <c r="G172">
        <v>23</v>
      </c>
      <c r="H172">
        <v>0.92500000000000004</v>
      </c>
      <c r="I172">
        <v>0.92500000000000004</v>
      </c>
      <c r="J172">
        <v>2</v>
      </c>
      <c r="K172">
        <v>7</v>
      </c>
      <c r="L172">
        <v>9</v>
      </c>
      <c r="M172">
        <v>0.21</v>
      </c>
      <c r="N172">
        <v>0.73</v>
      </c>
      <c r="O172">
        <v>0.94</v>
      </c>
      <c r="P172">
        <v>-2</v>
      </c>
      <c r="Q172">
        <v>50.62</v>
      </c>
      <c r="R172">
        <v>101.19</v>
      </c>
      <c r="S172">
        <v>5.56</v>
      </c>
      <c r="T172">
        <v>-2.98</v>
      </c>
      <c r="U172">
        <v>14.32</v>
      </c>
      <c r="V172">
        <v>-4.16</v>
      </c>
      <c r="W172">
        <v>49.37</v>
      </c>
      <c r="X172">
        <v>53.52</v>
      </c>
      <c r="Y172">
        <v>-6</v>
      </c>
      <c r="Z172">
        <v>234</v>
      </c>
      <c r="AA172">
        <v>240</v>
      </c>
      <c r="AB172">
        <v>24.5</v>
      </c>
      <c r="AC172">
        <v>25.13</v>
      </c>
      <c r="AD172">
        <v>49.64</v>
      </c>
      <c r="AE172">
        <v>22</v>
      </c>
      <c r="AF172">
        <v>-1.9</v>
      </c>
      <c r="AG172">
        <v>52.52</v>
      </c>
      <c r="AH172">
        <v>12</v>
      </c>
      <c r="AI172">
        <v>490</v>
      </c>
      <c r="AJ172">
        <v>478</v>
      </c>
      <c r="AK172">
        <v>51.31</v>
      </c>
      <c r="AL172">
        <v>50.06</v>
      </c>
      <c r="AM172">
        <v>101.37</v>
      </c>
      <c r="AN172">
        <v>53.88</v>
      </c>
      <c r="AO172">
        <v>26</v>
      </c>
      <c r="AP172">
        <v>34</v>
      </c>
      <c r="AQ172">
        <v>79</v>
      </c>
      <c r="AR172">
        <v>-1.41</v>
      </c>
      <c r="AS172">
        <v>52.05</v>
      </c>
      <c r="AT172">
        <v>53.45</v>
      </c>
      <c r="AU172">
        <v>29</v>
      </c>
      <c r="AV172">
        <v>369</v>
      </c>
      <c r="AW172">
        <v>340</v>
      </c>
      <c r="AX172">
        <v>38.64</v>
      </c>
      <c r="AY172">
        <v>35.6</v>
      </c>
      <c r="AZ172">
        <v>74.25</v>
      </c>
      <c r="BA172">
        <v>71.540000000000006</v>
      </c>
      <c r="BB172">
        <v>17</v>
      </c>
      <c r="BC172">
        <v>53</v>
      </c>
      <c r="BD172">
        <v>-3.4</v>
      </c>
      <c r="BE172">
        <v>50.97</v>
      </c>
      <c r="BF172">
        <v>54.37</v>
      </c>
      <c r="BG172">
        <v>10</v>
      </c>
      <c r="BH172">
        <v>27.65</v>
      </c>
      <c r="BI172">
        <v>26.6</v>
      </c>
      <c r="BJ172">
        <v>264</v>
      </c>
      <c r="BK172">
        <v>254</v>
      </c>
      <c r="BL172">
        <v>36</v>
      </c>
      <c r="BM172">
        <v>8.09</v>
      </c>
      <c r="BN172">
        <v>46.08</v>
      </c>
      <c r="BO172">
        <v>2.72</v>
      </c>
      <c r="BP172">
        <v>2.2999999999999998</v>
      </c>
      <c r="BQ172">
        <v>26</v>
      </c>
      <c r="BR172">
        <v>22</v>
      </c>
      <c r="BS172">
        <v>4</v>
      </c>
      <c r="BT172">
        <v>54.17</v>
      </c>
      <c r="BU172">
        <v>3.77</v>
      </c>
      <c r="BV172">
        <v>9.85</v>
      </c>
      <c r="BW172">
        <v>7.05</v>
      </c>
      <c r="BX172">
        <v>91.34</v>
      </c>
      <c r="BY172">
        <v>40</v>
      </c>
      <c r="BZ172">
        <v>0</v>
      </c>
      <c r="CA172">
        <v>0</v>
      </c>
      <c r="CB172">
        <v>48.89</v>
      </c>
      <c r="CC172">
        <v>154</v>
      </c>
      <c r="CD172">
        <v>228</v>
      </c>
      <c r="CE172">
        <v>161</v>
      </c>
      <c r="CF172">
        <v>46</v>
      </c>
      <c r="CG172">
        <v>70</v>
      </c>
      <c r="CH172">
        <v>5</v>
      </c>
      <c r="CI172">
        <v>2</v>
      </c>
      <c r="CJ172">
        <v>34</v>
      </c>
      <c r="CK172">
        <v>14</v>
      </c>
      <c r="CL172">
        <v>9</v>
      </c>
      <c r="CM172">
        <v>3</v>
      </c>
      <c r="CN172">
        <v>1</v>
      </c>
      <c r="CO172">
        <v>-0.21</v>
      </c>
      <c r="CP172">
        <v>572.96</v>
      </c>
      <c r="CQ172">
        <v>1338.83</v>
      </c>
      <c r="CR172">
        <v>29.97</v>
      </c>
      <c r="CS172">
        <v>16.61</v>
      </c>
      <c r="CT172">
        <v>17.11</v>
      </c>
      <c r="CU172">
        <v>50.79</v>
      </c>
      <c r="CV172">
        <v>49.56</v>
      </c>
      <c r="CW172">
        <v>53.39</v>
      </c>
      <c r="CX172">
        <v>51.72</v>
      </c>
      <c r="CY172">
        <v>54.08</v>
      </c>
      <c r="CZ172">
        <v>55.04</v>
      </c>
    </row>
    <row r="173" spans="1:104">
      <c r="A173" t="s">
        <v>703</v>
      </c>
      <c r="B173" t="s">
        <v>704</v>
      </c>
      <c r="C173" t="s">
        <v>100</v>
      </c>
      <c r="D173" t="s">
        <v>204</v>
      </c>
      <c r="E173">
        <v>71</v>
      </c>
      <c r="F173">
        <v>20142015</v>
      </c>
      <c r="G173">
        <v>26</v>
      </c>
      <c r="H173">
        <v>0.95</v>
      </c>
      <c r="I173">
        <v>1</v>
      </c>
      <c r="J173">
        <v>9</v>
      </c>
      <c r="K173">
        <v>20</v>
      </c>
      <c r="L173">
        <v>29</v>
      </c>
      <c r="M173">
        <v>0.71</v>
      </c>
      <c r="N173">
        <v>1.58</v>
      </c>
      <c r="O173">
        <v>2.29</v>
      </c>
      <c r="P173">
        <v>5</v>
      </c>
      <c r="Q173">
        <v>50.84</v>
      </c>
      <c r="R173">
        <v>103.09</v>
      </c>
      <c r="S173">
        <v>9.3800000000000008</v>
      </c>
      <c r="T173">
        <v>-6.34</v>
      </c>
      <c r="U173">
        <v>10.71</v>
      </c>
      <c r="V173">
        <v>-0.17</v>
      </c>
      <c r="W173">
        <v>52.48</v>
      </c>
      <c r="X173">
        <v>52.65</v>
      </c>
      <c r="Y173">
        <v>31</v>
      </c>
      <c r="Z173">
        <v>328</v>
      </c>
      <c r="AA173">
        <v>297</v>
      </c>
      <c r="AB173">
        <v>25.88</v>
      </c>
      <c r="AC173">
        <v>23.43</v>
      </c>
      <c r="AD173">
        <v>49.31</v>
      </c>
      <c r="AE173">
        <v>103</v>
      </c>
      <c r="AF173">
        <v>-0.49</v>
      </c>
      <c r="AG173">
        <v>51.34</v>
      </c>
      <c r="AH173">
        <v>22</v>
      </c>
      <c r="AI173">
        <v>662</v>
      </c>
      <c r="AJ173">
        <v>640</v>
      </c>
      <c r="AK173">
        <v>52.23</v>
      </c>
      <c r="AL173">
        <v>50.5</v>
      </c>
      <c r="AM173">
        <v>102.73</v>
      </c>
      <c r="AN173">
        <v>54.08</v>
      </c>
      <c r="AO173">
        <v>39</v>
      </c>
      <c r="AP173">
        <v>23</v>
      </c>
      <c r="AQ173">
        <v>169</v>
      </c>
      <c r="AR173">
        <v>-0.28999999999999998</v>
      </c>
      <c r="AS173">
        <v>52.15</v>
      </c>
      <c r="AT173">
        <v>52.44</v>
      </c>
      <c r="AU173">
        <v>41</v>
      </c>
      <c r="AV173">
        <v>497</v>
      </c>
      <c r="AW173">
        <v>456</v>
      </c>
      <c r="AX173">
        <v>39.21</v>
      </c>
      <c r="AY173">
        <v>35.979999999999997</v>
      </c>
      <c r="AZ173">
        <v>75.19</v>
      </c>
      <c r="BA173">
        <v>72.03</v>
      </c>
      <c r="BB173">
        <v>34</v>
      </c>
      <c r="BC173">
        <v>130</v>
      </c>
      <c r="BD173">
        <v>0.28999999999999998</v>
      </c>
      <c r="BE173">
        <v>52.88</v>
      </c>
      <c r="BF173">
        <v>52.59</v>
      </c>
      <c r="BG173">
        <v>39</v>
      </c>
      <c r="BH173">
        <v>28.25</v>
      </c>
      <c r="BI173">
        <v>25.17</v>
      </c>
      <c r="BJ173">
        <v>358</v>
      </c>
      <c r="BK173">
        <v>319</v>
      </c>
      <c r="BL173">
        <v>96</v>
      </c>
      <c r="BM173">
        <v>9.58</v>
      </c>
      <c r="BN173">
        <v>51.71</v>
      </c>
      <c r="BO173">
        <v>3</v>
      </c>
      <c r="BP173">
        <v>1.89</v>
      </c>
      <c r="BQ173">
        <v>38</v>
      </c>
      <c r="BR173">
        <v>24</v>
      </c>
      <c r="BS173">
        <v>14</v>
      </c>
      <c r="BT173">
        <v>61.29</v>
      </c>
      <c r="BU173">
        <v>6.92</v>
      </c>
      <c r="BV173">
        <v>10.61</v>
      </c>
      <c r="BW173">
        <v>7.65</v>
      </c>
      <c r="BX173">
        <v>92.48</v>
      </c>
      <c r="BY173">
        <v>38</v>
      </c>
      <c r="BZ173">
        <v>0</v>
      </c>
      <c r="CA173">
        <v>1</v>
      </c>
      <c r="CB173">
        <v>46.64</v>
      </c>
      <c r="CC173">
        <v>201</v>
      </c>
      <c r="CD173">
        <v>243</v>
      </c>
      <c r="CE173">
        <v>230</v>
      </c>
      <c r="CF173">
        <v>9</v>
      </c>
      <c r="CG173">
        <v>58</v>
      </c>
      <c r="CH173">
        <v>12</v>
      </c>
      <c r="CI173">
        <v>8</v>
      </c>
      <c r="CJ173">
        <v>87</v>
      </c>
      <c r="CK173">
        <v>10</v>
      </c>
      <c r="CL173">
        <v>18</v>
      </c>
      <c r="CM173">
        <v>4</v>
      </c>
      <c r="CN173">
        <v>9</v>
      </c>
      <c r="CO173">
        <v>0.39</v>
      </c>
      <c r="CP173">
        <v>760.44</v>
      </c>
      <c r="CQ173">
        <v>2667.2</v>
      </c>
      <c r="CR173">
        <v>22.19</v>
      </c>
      <c r="CS173">
        <v>17.53</v>
      </c>
      <c r="CT173">
        <v>17.09</v>
      </c>
      <c r="CU173">
        <v>49.99</v>
      </c>
      <c r="CV173">
        <v>50</v>
      </c>
      <c r="CW173">
        <v>52.21</v>
      </c>
      <c r="CX173">
        <v>52.22</v>
      </c>
      <c r="CY173">
        <v>54.44</v>
      </c>
      <c r="CZ173">
        <v>54.44</v>
      </c>
    </row>
    <row r="174" spans="1:104">
      <c r="A174" t="s">
        <v>91</v>
      </c>
      <c r="B174" t="s">
        <v>92</v>
      </c>
      <c r="C174" t="s">
        <v>80</v>
      </c>
      <c r="D174" t="s">
        <v>74</v>
      </c>
      <c r="E174">
        <v>82</v>
      </c>
      <c r="F174">
        <v>20142015</v>
      </c>
      <c r="G174">
        <v>20</v>
      </c>
      <c r="H174">
        <v>0.92500000000000004</v>
      </c>
      <c r="I174">
        <v>0.92500000000000004</v>
      </c>
      <c r="J174">
        <v>19</v>
      </c>
      <c r="K174">
        <v>22</v>
      </c>
      <c r="L174">
        <v>41</v>
      </c>
      <c r="M174">
        <v>1.02</v>
      </c>
      <c r="N174">
        <v>1.18</v>
      </c>
      <c r="O174">
        <v>2.21</v>
      </c>
      <c r="P174">
        <v>13</v>
      </c>
      <c r="Q174">
        <v>57.05</v>
      </c>
      <c r="R174">
        <v>101.98</v>
      </c>
      <c r="S174">
        <v>10.56</v>
      </c>
      <c r="T174">
        <v>24.16</v>
      </c>
      <c r="U174">
        <v>13.59</v>
      </c>
      <c r="V174">
        <v>5.4</v>
      </c>
      <c r="W174">
        <v>57.75</v>
      </c>
      <c r="X174">
        <v>52.35</v>
      </c>
      <c r="Y174">
        <v>160</v>
      </c>
      <c r="Z174">
        <v>596</v>
      </c>
      <c r="AA174">
        <v>436</v>
      </c>
      <c r="AB174">
        <v>32.090000000000003</v>
      </c>
      <c r="AC174">
        <v>23.48</v>
      </c>
      <c r="AD174">
        <v>55.57</v>
      </c>
      <c r="AE174">
        <v>203</v>
      </c>
      <c r="AF174">
        <v>6.03</v>
      </c>
      <c r="AG174">
        <v>51.03</v>
      </c>
      <c r="AH174">
        <v>308</v>
      </c>
      <c r="AI174">
        <v>1246</v>
      </c>
      <c r="AJ174">
        <v>938</v>
      </c>
      <c r="AK174">
        <v>67.099999999999994</v>
      </c>
      <c r="AL174">
        <v>50.51</v>
      </c>
      <c r="AM174">
        <v>117.61</v>
      </c>
      <c r="AN174">
        <v>52.57</v>
      </c>
      <c r="AO174">
        <v>79</v>
      </c>
      <c r="AP174">
        <v>25</v>
      </c>
      <c r="AQ174">
        <v>362</v>
      </c>
      <c r="AR174">
        <v>5.53</v>
      </c>
      <c r="AS174">
        <v>56.87</v>
      </c>
      <c r="AT174">
        <v>51.33</v>
      </c>
      <c r="AU174">
        <v>221</v>
      </c>
      <c r="AV174">
        <v>915</v>
      </c>
      <c r="AW174">
        <v>694</v>
      </c>
      <c r="AX174">
        <v>49.27</v>
      </c>
      <c r="AY174">
        <v>37.369999999999997</v>
      </c>
      <c r="AZ174">
        <v>86.64</v>
      </c>
      <c r="BA174">
        <v>71.58</v>
      </c>
      <c r="BB174">
        <v>103</v>
      </c>
      <c r="BC174">
        <v>283</v>
      </c>
      <c r="BD174">
        <v>5.8</v>
      </c>
      <c r="BE174">
        <v>57.16</v>
      </c>
      <c r="BF174">
        <v>51.36</v>
      </c>
      <c r="BG174">
        <v>164</v>
      </c>
      <c r="BH174">
        <v>35.270000000000003</v>
      </c>
      <c r="BI174">
        <v>26.44</v>
      </c>
      <c r="BJ174">
        <v>655</v>
      </c>
      <c r="BK174">
        <v>491</v>
      </c>
      <c r="BL174">
        <v>180</v>
      </c>
      <c r="BM174">
        <v>9.0399999999999991</v>
      </c>
      <c r="BN174">
        <v>53.85</v>
      </c>
      <c r="BO174">
        <v>3.28</v>
      </c>
      <c r="BP174">
        <v>1.94</v>
      </c>
      <c r="BQ174">
        <v>61</v>
      </c>
      <c r="BR174">
        <v>36</v>
      </c>
      <c r="BS174">
        <v>25</v>
      </c>
      <c r="BT174">
        <v>62.89</v>
      </c>
      <c r="BU174">
        <v>6.71</v>
      </c>
      <c r="BV174">
        <v>9.31</v>
      </c>
      <c r="BW174">
        <v>6.67</v>
      </c>
      <c r="BX174">
        <v>92.67</v>
      </c>
      <c r="BY174">
        <v>39</v>
      </c>
      <c r="BZ174">
        <v>1</v>
      </c>
      <c r="CA174">
        <v>2</v>
      </c>
      <c r="CB174">
        <v>68.67</v>
      </c>
      <c r="CC174">
        <v>491</v>
      </c>
      <c r="CD174">
        <v>397</v>
      </c>
      <c r="CE174">
        <v>224</v>
      </c>
      <c r="CF174">
        <v>102</v>
      </c>
      <c r="CG174">
        <v>96</v>
      </c>
      <c r="CH174">
        <v>13</v>
      </c>
      <c r="CI174">
        <v>9</v>
      </c>
      <c r="CJ174">
        <v>161</v>
      </c>
      <c r="CK174">
        <v>39</v>
      </c>
      <c r="CL174">
        <v>43</v>
      </c>
      <c r="CM174">
        <v>5</v>
      </c>
      <c r="CN174">
        <v>18</v>
      </c>
      <c r="CO174">
        <v>0.7</v>
      </c>
      <c r="CP174">
        <v>1114.23</v>
      </c>
      <c r="CQ174">
        <v>2840.35</v>
      </c>
      <c r="CR174">
        <v>28.18</v>
      </c>
      <c r="CS174">
        <v>18.850000000000001</v>
      </c>
      <c r="CT174">
        <v>17.559999999999999</v>
      </c>
      <c r="CU174">
        <v>53.17</v>
      </c>
      <c r="CV174">
        <v>49.89</v>
      </c>
      <c r="CW174">
        <v>59.34</v>
      </c>
      <c r="CX174">
        <v>52.26</v>
      </c>
      <c r="CY174">
        <v>54.45</v>
      </c>
      <c r="CZ174">
        <v>54.68</v>
      </c>
    </row>
    <row r="175" spans="1:104">
      <c r="A175" t="s">
        <v>793</v>
      </c>
      <c r="B175" t="s">
        <v>794</v>
      </c>
      <c r="C175" t="s">
        <v>62</v>
      </c>
      <c r="D175" t="s">
        <v>364</v>
      </c>
      <c r="E175">
        <v>80</v>
      </c>
      <c r="F175">
        <v>20142015</v>
      </c>
      <c r="G175">
        <v>22</v>
      </c>
      <c r="H175">
        <v>4</v>
      </c>
      <c r="I175">
        <v>4</v>
      </c>
      <c r="J175">
        <v>3</v>
      </c>
      <c r="K175">
        <v>13</v>
      </c>
      <c r="L175">
        <v>16</v>
      </c>
      <c r="M175">
        <v>0.14000000000000001</v>
      </c>
      <c r="N175">
        <v>0.61</v>
      </c>
      <c r="O175">
        <v>0.75</v>
      </c>
      <c r="P175">
        <v>1</v>
      </c>
      <c r="Q175">
        <v>50.15</v>
      </c>
      <c r="R175">
        <v>99.33</v>
      </c>
      <c r="S175">
        <v>6</v>
      </c>
      <c r="T175">
        <v>-3.47</v>
      </c>
      <c r="U175">
        <v>16.02</v>
      </c>
      <c r="V175">
        <v>-2.36</v>
      </c>
      <c r="W175">
        <v>50.64</v>
      </c>
      <c r="X175">
        <v>53</v>
      </c>
      <c r="Y175">
        <v>14</v>
      </c>
      <c r="Z175">
        <v>552</v>
      </c>
      <c r="AA175">
        <v>538</v>
      </c>
      <c r="AB175">
        <v>25.84</v>
      </c>
      <c r="AC175">
        <v>25.19</v>
      </c>
      <c r="AD175">
        <v>51.03</v>
      </c>
      <c r="AE175">
        <v>28</v>
      </c>
      <c r="AF175">
        <v>-1.43</v>
      </c>
      <c r="AG175">
        <v>51.58</v>
      </c>
      <c r="AH175">
        <v>7</v>
      </c>
      <c r="AI175">
        <v>1161</v>
      </c>
      <c r="AJ175">
        <v>1154</v>
      </c>
      <c r="AK175">
        <v>54.35</v>
      </c>
      <c r="AL175">
        <v>54.03</v>
      </c>
      <c r="AM175">
        <v>108.38</v>
      </c>
      <c r="AN175">
        <v>51.68</v>
      </c>
      <c r="AO175">
        <v>41</v>
      </c>
      <c r="AP175">
        <v>75</v>
      </c>
      <c r="AQ175">
        <v>113</v>
      </c>
      <c r="AR175">
        <v>-1.18</v>
      </c>
      <c r="AS175">
        <v>50.84</v>
      </c>
      <c r="AT175">
        <v>52.01</v>
      </c>
      <c r="AU175">
        <v>29</v>
      </c>
      <c r="AV175">
        <v>881</v>
      </c>
      <c r="AW175">
        <v>852</v>
      </c>
      <c r="AX175">
        <v>41.25</v>
      </c>
      <c r="AY175">
        <v>39.89</v>
      </c>
      <c r="AZ175">
        <v>81.13</v>
      </c>
      <c r="BA175">
        <v>68.099999999999994</v>
      </c>
      <c r="BB175">
        <v>22</v>
      </c>
      <c r="BC175">
        <v>72</v>
      </c>
      <c r="BD175">
        <v>-1.9</v>
      </c>
      <c r="BE175">
        <v>49.55</v>
      </c>
      <c r="BF175">
        <v>51.45</v>
      </c>
      <c r="BG175">
        <v>-11</v>
      </c>
      <c r="BH175">
        <v>28.09</v>
      </c>
      <c r="BI175">
        <v>28.61</v>
      </c>
      <c r="BJ175">
        <v>600</v>
      </c>
      <c r="BK175">
        <v>611</v>
      </c>
      <c r="BL175">
        <v>50</v>
      </c>
      <c r="BM175">
        <v>-6.52</v>
      </c>
      <c r="BN175">
        <v>54.04</v>
      </c>
      <c r="BO175">
        <v>2.25</v>
      </c>
      <c r="BP175">
        <v>2.48</v>
      </c>
      <c r="BQ175">
        <v>48</v>
      </c>
      <c r="BR175">
        <v>53</v>
      </c>
      <c r="BS175">
        <v>-5</v>
      </c>
      <c r="BT175">
        <v>47.52</v>
      </c>
      <c r="BU175">
        <v>4.17</v>
      </c>
      <c r="BV175">
        <v>8</v>
      </c>
      <c r="BW175">
        <v>5.45</v>
      </c>
      <c r="BX175">
        <v>91.33</v>
      </c>
      <c r="BY175">
        <v>40</v>
      </c>
      <c r="BZ175">
        <v>0</v>
      </c>
      <c r="CA175">
        <v>0</v>
      </c>
      <c r="CB175">
        <v>47.5</v>
      </c>
      <c r="CC175">
        <v>399</v>
      </c>
      <c r="CD175">
        <v>452</v>
      </c>
      <c r="CE175">
        <v>441</v>
      </c>
      <c r="CF175">
        <v>40</v>
      </c>
      <c r="CG175">
        <v>116</v>
      </c>
      <c r="CH175">
        <v>7</v>
      </c>
      <c r="CI175">
        <v>6</v>
      </c>
      <c r="CJ175">
        <v>47</v>
      </c>
      <c r="CK175">
        <v>36</v>
      </c>
      <c r="CL175">
        <v>17</v>
      </c>
      <c r="CM175">
        <v>2</v>
      </c>
      <c r="CN175">
        <v>3</v>
      </c>
      <c r="CO175">
        <v>0.05</v>
      </c>
      <c r="CP175">
        <v>1281.58</v>
      </c>
      <c r="CQ175">
        <v>2576.0100000000002</v>
      </c>
      <c r="CR175">
        <v>33.22</v>
      </c>
      <c r="CS175">
        <v>16.45</v>
      </c>
      <c r="CT175">
        <v>17.41</v>
      </c>
      <c r="CU175">
        <v>50.32</v>
      </c>
      <c r="CV175">
        <v>50.26</v>
      </c>
      <c r="CW175">
        <v>55.15</v>
      </c>
      <c r="CX175">
        <v>54.45</v>
      </c>
      <c r="CY175">
        <v>54.92</v>
      </c>
      <c r="CZ175">
        <v>54.36</v>
      </c>
    </row>
    <row r="176" spans="1:104">
      <c r="A176" t="s">
        <v>865</v>
      </c>
      <c r="B176" t="s">
        <v>866</v>
      </c>
      <c r="C176" t="s">
        <v>62</v>
      </c>
      <c r="D176" t="s">
        <v>867</v>
      </c>
      <c r="E176">
        <v>78</v>
      </c>
      <c r="F176">
        <v>20142015</v>
      </c>
      <c r="G176">
        <v>27</v>
      </c>
      <c r="H176">
        <v>3.3</v>
      </c>
      <c r="I176">
        <v>3.3</v>
      </c>
      <c r="J176">
        <v>2</v>
      </c>
      <c r="K176">
        <v>15</v>
      </c>
      <c r="L176">
        <v>17</v>
      </c>
      <c r="M176">
        <v>0.1</v>
      </c>
      <c r="N176">
        <v>0.79</v>
      </c>
      <c r="O176">
        <v>0.89</v>
      </c>
      <c r="P176">
        <v>-5</v>
      </c>
      <c r="Q176">
        <v>49.81</v>
      </c>
      <c r="R176">
        <v>99.34</v>
      </c>
      <c r="S176">
        <v>2.38</v>
      </c>
      <c r="T176">
        <v>-1.19</v>
      </c>
      <c r="U176">
        <v>14.7</v>
      </c>
      <c r="V176">
        <v>0.49</v>
      </c>
      <c r="W176">
        <v>47.85</v>
      </c>
      <c r="X176">
        <v>47.36</v>
      </c>
      <c r="Y176">
        <v>-48</v>
      </c>
      <c r="Z176">
        <v>533</v>
      </c>
      <c r="AA176">
        <v>581</v>
      </c>
      <c r="AB176">
        <v>27.9</v>
      </c>
      <c r="AC176">
        <v>30.41</v>
      </c>
      <c r="AD176">
        <v>58.3</v>
      </c>
      <c r="AE176">
        <v>25</v>
      </c>
      <c r="AF176">
        <v>1.72</v>
      </c>
      <c r="AG176">
        <v>48.09</v>
      </c>
      <c r="AH176">
        <v>-8</v>
      </c>
      <c r="AI176">
        <v>1074</v>
      </c>
      <c r="AJ176">
        <v>1082</v>
      </c>
      <c r="AK176">
        <v>56.21</v>
      </c>
      <c r="AL176">
        <v>56.63</v>
      </c>
      <c r="AM176">
        <v>112.84</v>
      </c>
      <c r="AN176">
        <v>55.49</v>
      </c>
      <c r="AO176">
        <v>50</v>
      </c>
      <c r="AP176">
        <v>104</v>
      </c>
      <c r="AQ176">
        <v>172</v>
      </c>
      <c r="AR176">
        <v>2.9</v>
      </c>
      <c r="AS176">
        <v>50.76</v>
      </c>
      <c r="AT176">
        <v>47.87</v>
      </c>
      <c r="AU176">
        <v>25</v>
      </c>
      <c r="AV176">
        <v>830</v>
      </c>
      <c r="AW176">
        <v>805</v>
      </c>
      <c r="AX176">
        <v>43.44</v>
      </c>
      <c r="AY176">
        <v>42.13</v>
      </c>
      <c r="AZ176">
        <v>85.57</v>
      </c>
      <c r="BA176">
        <v>71.81</v>
      </c>
      <c r="BB176">
        <v>38</v>
      </c>
      <c r="BC176">
        <v>122</v>
      </c>
      <c r="BD176">
        <v>3.8</v>
      </c>
      <c r="BE176">
        <v>51.34</v>
      </c>
      <c r="BF176">
        <v>47.53</v>
      </c>
      <c r="BG176">
        <v>31</v>
      </c>
      <c r="BH176">
        <v>31.19</v>
      </c>
      <c r="BI176">
        <v>29.57</v>
      </c>
      <c r="BJ176">
        <v>596</v>
      </c>
      <c r="BK176">
        <v>565</v>
      </c>
      <c r="BL176">
        <v>84</v>
      </c>
      <c r="BM176">
        <v>2.68</v>
      </c>
      <c r="BN176">
        <v>46.84</v>
      </c>
      <c r="BO176">
        <v>2.72</v>
      </c>
      <c r="BP176">
        <v>2.77</v>
      </c>
      <c r="BQ176">
        <v>52</v>
      </c>
      <c r="BR176">
        <v>53</v>
      </c>
      <c r="BS176">
        <v>-1</v>
      </c>
      <c r="BT176">
        <v>49.52</v>
      </c>
      <c r="BU176">
        <v>1.64</v>
      </c>
      <c r="BV176">
        <v>8.7200000000000006</v>
      </c>
      <c r="BW176">
        <v>6.27</v>
      </c>
      <c r="BX176">
        <v>90.62</v>
      </c>
      <c r="BY176">
        <v>40</v>
      </c>
      <c r="BZ176">
        <v>0</v>
      </c>
      <c r="CA176">
        <v>0</v>
      </c>
      <c r="CB176">
        <v>45.71</v>
      </c>
      <c r="CC176">
        <v>384</v>
      </c>
      <c r="CD176">
        <v>451</v>
      </c>
      <c r="CE176">
        <v>456</v>
      </c>
      <c r="CF176">
        <v>145</v>
      </c>
      <c r="CG176">
        <v>73</v>
      </c>
      <c r="CH176">
        <v>8</v>
      </c>
      <c r="CI176">
        <v>7</v>
      </c>
      <c r="CJ176">
        <v>82</v>
      </c>
      <c r="CK176">
        <v>56</v>
      </c>
      <c r="CL176">
        <v>34</v>
      </c>
      <c r="CM176">
        <v>5</v>
      </c>
      <c r="CN176">
        <v>0</v>
      </c>
      <c r="CO176">
        <v>-0.26</v>
      </c>
      <c r="CP176">
        <v>1146.4000000000001</v>
      </c>
      <c r="CQ176">
        <v>2579.81</v>
      </c>
      <c r="CR176">
        <v>30.77</v>
      </c>
      <c r="CS176">
        <v>17.149999999999999</v>
      </c>
      <c r="CT176">
        <v>17.54</v>
      </c>
      <c r="CU176">
        <v>47.08</v>
      </c>
      <c r="CV176">
        <v>50.09</v>
      </c>
      <c r="CW176">
        <v>54</v>
      </c>
      <c r="CX176">
        <v>60.7</v>
      </c>
      <c r="CY176">
        <v>54.19</v>
      </c>
      <c r="CZ176">
        <v>53.99</v>
      </c>
    </row>
    <row r="177" spans="1:104">
      <c r="A177" t="s">
        <v>656</v>
      </c>
      <c r="B177" t="s">
        <v>657</v>
      </c>
      <c r="C177" t="s">
        <v>113</v>
      </c>
      <c r="D177" t="s">
        <v>81</v>
      </c>
      <c r="E177">
        <v>33</v>
      </c>
      <c r="F177">
        <v>20142015</v>
      </c>
      <c r="G177">
        <v>34</v>
      </c>
      <c r="H177">
        <v>5</v>
      </c>
      <c r="I177">
        <v>3.9550000000000001</v>
      </c>
      <c r="J177">
        <v>3</v>
      </c>
      <c r="K177">
        <v>7</v>
      </c>
      <c r="L177">
        <v>10</v>
      </c>
      <c r="M177">
        <v>0.46</v>
      </c>
      <c r="N177">
        <v>1.08</v>
      </c>
      <c r="O177">
        <v>1.54</v>
      </c>
      <c r="P177">
        <v>0</v>
      </c>
      <c r="Q177">
        <v>52.52</v>
      </c>
      <c r="R177">
        <v>97.21</v>
      </c>
      <c r="S177">
        <v>6.38</v>
      </c>
      <c r="T177">
        <v>9.16</v>
      </c>
      <c r="U177">
        <v>11.81</v>
      </c>
      <c r="V177">
        <v>-5.12</v>
      </c>
      <c r="W177">
        <v>49.69</v>
      </c>
      <c r="X177">
        <v>54.81</v>
      </c>
      <c r="Y177">
        <v>-2</v>
      </c>
      <c r="Z177">
        <v>158</v>
      </c>
      <c r="AA177">
        <v>160</v>
      </c>
      <c r="AB177">
        <v>24.33</v>
      </c>
      <c r="AC177">
        <v>24.64</v>
      </c>
      <c r="AD177">
        <v>48.97</v>
      </c>
      <c r="AE177">
        <v>42</v>
      </c>
      <c r="AF177">
        <v>-1.99</v>
      </c>
      <c r="AG177">
        <v>54.51</v>
      </c>
      <c r="AH177">
        <v>33</v>
      </c>
      <c r="AI177">
        <v>344</v>
      </c>
      <c r="AJ177">
        <v>311</v>
      </c>
      <c r="AK177">
        <v>52.97</v>
      </c>
      <c r="AL177">
        <v>47.89</v>
      </c>
      <c r="AM177">
        <v>100.86</v>
      </c>
      <c r="AN177">
        <v>56.4</v>
      </c>
      <c r="AO177">
        <v>10</v>
      </c>
      <c r="AP177">
        <v>12</v>
      </c>
      <c r="AQ177">
        <v>76</v>
      </c>
      <c r="AR177">
        <v>-2.8</v>
      </c>
      <c r="AS177">
        <v>51.08</v>
      </c>
      <c r="AT177">
        <v>53.88</v>
      </c>
      <c r="AU177">
        <v>11</v>
      </c>
      <c r="AV177">
        <v>260</v>
      </c>
      <c r="AW177">
        <v>249</v>
      </c>
      <c r="AX177">
        <v>40.04</v>
      </c>
      <c r="AY177">
        <v>38.340000000000003</v>
      </c>
      <c r="AZ177">
        <v>78.38</v>
      </c>
      <c r="BA177">
        <v>74.62</v>
      </c>
      <c r="BB177">
        <v>19</v>
      </c>
      <c r="BC177">
        <v>66</v>
      </c>
      <c r="BD177">
        <v>-5.07</v>
      </c>
      <c r="BE177">
        <v>49.11</v>
      </c>
      <c r="BF177">
        <v>54.18</v>
      </c>
      <c r="BG177">
        <v>-7</v>
      </c>
      <c r="BH177">
        <v>29.87</v>
      </c>
      <c r="BI177">
        <v>30.95</v>
      </c>
      <c r="BJ177">
        <v>194</v>
      </c>
      <c r="BK177">
        <v>201</v>
      </c>
      <c r="BL177">
        <v>47</v>
      </c>
      <c r="BM177">
        <v>-16.41</v>
      </c>
      <c r="BN177">
        <v>55.7</v>
      </c>
      <c r="BO177">
        <v>1.69</v>
      </c>
      <c r="BP177">
        <v>2.62</v>
      </c>
      <c r="BQ177">
        <v>11</v>
      </c>
      <c r="BR177">
        <v>17</v>
      </c>
      <c r="BS177">
        <v>-6</v>
      </c>
      <c r="BT177">
        <v>39.29</v>
      </c>
      <c r="BU177">
        <v>4.55</v>
      </c>
      <c r="BV177">
        <v>5.67</v>
      </c>
      <c r="BW177">
        <v>4.2300000000000004</v>
      </c>
      <c r="BX177">
        <v>91.54</v>
      </c>
      <c r="BY177">
        <v>32</v>
      </c>
      <c r="BZ177">
        <v>2</v>
      </c>
      <c r="CA177">
        <v>7</v>
      </c>
      <c r="CB177">
        <v>61.9</v>
      </c>
      <c r="CC177">
        <v>169</v>
      </c>
      <c r="CD177">
        <v>147</v>
      </c>
      <c r="CE177">
        <v>104</v>
      </c>
      <c r="CF177">
        <v>42</v>
      </c>
      <c r="CG177">
        <v>36</v>
      </c>
      <c r="CH177">
        <v>3</v>
      </c>
      <c r="CI177">
        <v>4</v>
      </c>
      <c r="CJ177">
        <v>44</v>
      </c>
      <c r="CK177">
        <v>13</v>
      </c>
      <c r="CL177">
        <v>3</v>
      </c>
      <c r="CM177">
        <v>10</v>
      </c>
      <c r="CN177">
        <v>10</v>
      </c>
      <c r="CO177">
        <v>0</v>
      </c>
      <c r="CP177">
        <v>389.65</v>
      </c>
      <c r="CQ177">
        <v>1130.8399999999999</v>
      </c>
      <c r="CR177">
        <v>25.63</v>
      </c>
      <c r="CS177">
        <v>18.239999999999998</v>
      </c>
      <c r="CT177">
        <v>17.36</v>
      </c>
      <c r="CU177">
        <v>53.31</v>
      </c>
      <c r="CV177">
        <v>49.67</v>
      </c>
      <c r="CW177">
        <v>53.79</v>
      </c>
      <c r="CX177">
        <v>47.11</v>
      </c>
      <c r="CY177">
        <v>54.24</v>
      </c>
      <c r="CZ177">
        <v>54.96</v>
      </c>
    </row>
    <row r="178" spans="1:104">
      <c r="A178" t="s">
        <v>1248</v>
      </c>
      <c r="B178" t="s">
        <v>1249</v>
      </c>
      <c r="C178" t="s">
        <v>62</v>
      </c>
      <c r="D178" t="s">
        <v>767</v>
      </c>
      <c r="E178">
        <v>34</v>
      </c>
      <c r="F178">
        <v>20142015</v>
      </c>
      <c r="G178">
        <v>27</v>
      </c>
      <c r="H178">
        <v>0.55000000000000004</v>
      </c>
      <c r="I178">
        <v>0.55000000000000004</v>
      </c>
      <c r="J178">
        <v>0</v>
      </c>
      <c r="K178">
        <v>2</v>
      </c>
      <c r="L178">
        <v>2</v>
      </c>
      <c r="M178">
        <v>0</v>
      </c>
      <c r="N178">
        <v>0.25</v>
      </c>
      <c r="O178">
        <v>0.25</v>
      </c>
      <c r="P178">
        <v>-8</v>
      </c>
      <c r="Q178">
        <v>41.19</v>
      </c>
      <c r="R178">
        <v>101.68</v>
      </c>
      <c r="S178">
        <v>0</v>
      </c>
      <c r="T178">
        <v>-3.43</v>
      </c>
      <c r="U178">
        <v>14.33</v>
      </c>
      <c r="V178">
        <v>-7.42</v>
      </c>
      <c r="W178">
        <v>40.479999999999997</v>
      </c>
      <c r="X178">
        <v>47.89</v>
      </c>
      <c r="Y178">
        <v>-72</v>
      </c>
      <c r="Z178">
        <v>153</v>
      </c>
      <c r="AA178">
        <v>225</v>
      </c>
      <c r="AB178">
        <v>18.84</v>
      </c>
      <c r="AC178">
        <v>27.71</v>
      </c>
      <c r="AD178">
        <v>46.56</v>
      </c>
      <c r="AE178">
        <v>6</v>
      </c>
      <c r="AF178">
        <v>-5.89</v>
      </c>
      <c r="AG178">
        <v>47.08</v>
      </c>
      <c r="AH178">
        <v>-136</v>
      </c>
      <c r="AI178">
        <v>318</v>
      </c>
      <c r="AJ178">
        <v>454</v>
      </c>
      <c r="AK178">
        <v>39.17</v>
      </c>
      <c r="AL178">
        <v>55.92</v>
      </c>
      <c r="AM178">
        <v>95.08</v>
      </c>
      <c r="AN178">
        <v>52.2</v>
      </c>
      <c r="AO178">
        <v>17</v>
      </c>
      <c r="AP178">
        <v>40</v>
      </c>
      <c r="AQ178">
        <v>49</v>
      </c>
      <c r="AR178">
        <v>-5.44</v>
      </c>
      <c r="AS178">
        <v>41.49</v>
      </c>
      <c r="AT178">
        <v>46.94</v>
      </c>
      <c r="AU178">
        <v>-98</v>
      </c>
      <c r="AV178">
        <v>239</v>
      </c>
      <c r="AW178">
        <v>337</v>
      </c>
      <c r="AX178">
        <v>29.44</v>
      </c>
      <c r="AY178">
        <v>41.51</v>
      </c>
      <c r="AZ178">
        <v>70.94</v>
      </c>
      <c r="BA178">
        <v>69.459999999999994</v>
      </c>
      <c r="BB178">
        <v>14</v>
      </c>
      <c r="BC178">
        <v>32</v>
      </c>
      <c r="BD178">
        <v>-6.57</v>
      </c>
      <c r="BE178">
        <v>38.97</v>
      </c>
      <c r="BF178">
        <v>45.53</v>
      </c>
      <c r="BG178">
        <v>-94</v>
      </c>
      <c r="BH178">
        <v>20.45</v>
      </c>
      <c r="BI178">
        <v>32.020000000000003</v>
      </c>
      <c r="BJ178">
        <v>166</v>
      </c>
      <c r="BK178">
        <v>260</v>
      </c>
      <c r="BL178">
        <v>18</v>
      </c>
      <c r="BM178">
        <v>-7.23</v>
      </c>
      <c r="BN178">
        <v>52.05</v>
      </c>
      <c r="BO178">
        <v>1.6</v>
      </c>
      <c r="BP178">
        <v>1.97</v>
      </c>
      <c r="BQ178">
        <v>13</v>
      </c>
      <c r="BR178">
        <v>16</v>
      </c>
      <c r="BS178">
        <v>-3</v>
      </c>
      <c r="BT178">
        <v>44.83</v>
      </c>
      <c r="BU178">
        <v>0</v>
      </c>
      <c r="BV178">
        <v>7.83</v>
      </c>
      <c r="BW178">
        <v>5.44</v>
      </c>
      <c r="BX178">
        <v>93.85</v>
      </c>
      <c r="BY178">
        <v>40</v>
      </c>
      <c r="BZ178">
        <v>0</v>
      </c>
      <c r="CA178">
        <v>0</v>
      </c>
      <c r="CB178">
        <v>41.22</v>
      </c>
      <c r="CC178">
        <v>101</v>
      </c>
      <c r="CD178">
        <v>150</v>
      </c>
      <c r="CE178">
        <v>144</v>
      </c>
      <c r="CF178">
        <v>79</v>
      </c>
      <c r="CG178">
        <v>51</v>
      </c>
      <c r="CH178">
        <v>1</v>
      </c>
      <c r="CI178">
        <v>1</v>
      </c>
      <c r="CJ178">
        <v>18</v>
      </c>
      <c r="CK178">
        <v>9</v>
      </c>
      <c r="CL178">
        <v>1</v>
      </c>
      <c r="CM178">
        <v>9</v>
      </c>
      <c r="CN178">
        <v>1</v>
      </c>
      <c r="CO178">
        <v>-0.99</v>
      </c>
      <c r="CP178">
        <v>487.16</v>
      </c>
      <c r="CQ178">
        <v>1194.46</v>
      </c>
      <c r="CR178">
        <v>28.97</v>
      </c>
      <c r="CS178">
        <v>16.16</v>
      </c>
      <c r="CT178">
        <v>16.95</v>
      </c>
      <c r="CU178">
        <v>47.64</v>
      </c>
      <c r="CV178">
        <v>49.2</v>
      </c>
      <c r="CW178">
        <v>45.39</v>
      </c>
      <c r="CX178">
        <v>49.88</v>
      </c>
      <c r="CY178">
        <v>53.32</v>
      </c>
      <c r="CZ178">
        <v>55.04</v>
      </c>
    </row>
    <row r="179" spans="1:104">
      <c r="A179" t="s">
        <v>1134</v>
      </c>
      <c r="B179" t="s">
        <v>1135</v>
      </c>
      <c r="C179" t="s">
        <v>80</v>
      </c>
      <c r="D179" t="s">
        <v>1136</v>
      </c>
      <c r="E179">
        <v>60</v>
      </c>
      <c r="F179">
        <v>20142015</v>
      </c>
      <c r="G179">
        <v>24</v>
      </c>
      <c r="H179">
        <v>0.625</v>
      </c>
      <c r="I179">
        <v>0.625</v>
      </c>
      <c r="J179">
        <v>6</v>
      </c>
      <c r="K179">
        <v>4</v>
      </c>
      <c r="L179">
        <v>10</v>
      </c>
      <c r="M179">
        <v>0.56999999999999995</v>
      </c>
      <c r="N179">
        <v>0.38</v>
      </c>
      <c r="O179">
        <v>0.95</v>
      </c>
      <c r="P179">
        <v>4</v>
      </c>
      <c r="Q179">
        <v>45.8</v>
      </c>
      <c r="R179">
        <v>96.5</v>
      </c>
      <c r="S179">
        <v>7.59</v>
      </c>
      <c r="T179">
        <v>0.64</v>
      </c>
      <c r="U179">
        <v>10.47</v>
      </c>
      <c r="V179">
        <v>-4.7</v>
      </c>
      <c r="W179">
        <v>42.36</v>
      </c>
      <c r="X179">
        <v>47.06</v>
      </c>
      <c r="Y179">
        <v>-83</v>
      </c>
      <c r="Z179">
        <v>230</v>
      </c>
      <c r="AA179">
        <v>313</v>
      </c>
      <c r="AB179">
        <v>21.96</v>
      </c>
      <c r="AC179">
        <v>29.88</v>
      </c>
      <c r="AD179">
        <v>51.84</v>
      </c>
      <c r="AE179">
        <v>69</v>
      </c>
      <c r="AF179">
        <v>-3.19</v>
      </c>
      <c r="AG179">
        <v>48.99</v>
      </c>
      <c r="AH179">
        <v>-92</v>
      </c>
      <c r="AI179">
        <v>501</v>
      </c>
      <c r="AJ179">
        <v>593</v>
      </c>
      <c r="AK179">
        <v>47.83</v>
      </c>
      <c r="AL179">
        <v>56.61</v>
      </c>
      <c r="AM179">
        <v>104.44</v>
      </c>
      <c r="AN179">
        <v>50.9</v>
      </c>
      <c r="AO179">
        <v>21</v>
      </c>
      <c r="AP179">
        <v>19</v>
      </c>
      <c r="AQ179">
        <v>122</v>
      </c>
      <c r="AR179">
        <v>-2.58</v>
      </c>
      <c r="AS179">
        <v>45.5</v>
      </c>
      <c r="AT179">
        <v>48.08</v>
      </c>
      <c r="AU179">
        <v>-73</v>
      </c>
      <c r="AV179">
        <v>369</v>
      </c>
      <c r="AW179">
        <v>442</v>
      </c>
      <c r="AX179">
        <v>35.229999999999997</v>
      </c>
      <c r="AY179">
        <v>42.2</v>
      </c>
      <c r="AZ179">
        <v>77.42</v>
      </c>
      <c r="BA179">
        <v>69.11</v>
      </c>
      <c r="BB179">
        <v>22</v>
      </c>
      <c r="BC179">
        <v>101</v>
      </c>
      <c r="BD179">
        <v>-3.73</v>
      </c>
      <c r="BE179">
        <v>44.58</v>
      </c>
      <c r="BF179">
        <v>48.31</v>
      </c>
      <c r="BG179">
        <v>-62</v>
      </c>
      <c r="BH179">
        <v>24.34</v>
      </c>
      <c r="BI179">
        <v>30.26</v>
      </c>
      <c r="BJ179">
        <v>255</v>
      </c>
      <c r="BK179">
        <v>317</v>
      </c>
      <c r="BL179">
        <v>79</v>
      </c>
      <c r="BM179">
        <v>-13.53</v>
      </c>
      <c r="BN179">
        <v>47.57</v>
      </c>
      <c r="BO179">
        <v>1.53</v>
      </c>
      <c r="BP179">
        <v>2.96</v>
      </c>
      <c r="BQ179">
        <v>16</v>
      </c>
      <c r="BR179">
        <v>31</v>
      </c>
      <c r="BS179">
        <v>-15</v>
      </c>
      <c r="BT179">
        <v>34.04</v>
      </c>
      <c r="BU179">
        <v>5.94</v>
      </c>
      <c r="BV179">
        <v>6.27</v>
      </c>
      <c r="BW179">
        <v>4.34</v>
      </c>
      <c r="BX179">
        <v>90.22</v>
      </c>
      <c r="BY179">
        <v>38</v>
      </c>
      <c r="BZ179">
        <v>2</v>
      </c>
      <c r="CA179">
        <v>4</v>
      </c>
      <c r="CB179">
        <v>49.72</v>
      </c>
      <c r="CC179">
        <v>176</v>
      </c>
      <c r="CD179">
        <v>191</v>
      </c>
      <c r="CE179">
        <v>178</v>
      </c>
      <c r="CF179">
        <v>108</v>
      </c>
      <c r="CG179">
        <v>73</v>
      </c>
      <c r="CH179">
        <v>1</v>
      </c>
      <c r="CI179">
        <v>3</v>
      </c>
      <c r="CJ179">
        <v>73</v>
      </c>
      <c r="CK179">
        <v>16</v>
      </c>
      <c r="CL179">
        <v>12</v>
      </c>
      <c r="CM179">
        <v>4</v>
      </c>
      <c r="CN179">
        <v>8</v>
      </c>
      <c r="CO179">
        <v>0.38</v>
      </c>
      <c r="CP179">
        <v>628.5</v>
      </c>
      <c r="CQ179">
        <v>2372.6799999999998</v>
      </c>
      <c r="CR179">
        <v>20.94</v>
      </c>
      <c r="CS179">
        <v>17.23</v>
      </c>
      <c r="CT179">
        <v>17.170000000000002</v>
      </c>
      <c r="CU179">
        <v>49.15</v>
      </c>
      <c r="CV179">
        <v>50.05</v>
      </c>
      <c r="CW179">
        <v>52.55</v>
      </c>
      <c r="CX179">
        <v>54.38</v>
      </c>
      <c r="CY179">
        <v>54.07</v>
      </c>
      <c r="CZ179">
        <v>53.97</v>
      </c>
    </row>
    <row r="180" spans="1:104">
      <c r="A180" t="s">
        <v>166</v>
      </c>
      <c r="B180" t="s">
        <v>167</v>
      </c>
      <c r="C180" t="s">
        <v>100</v>
      </c>
      <c r="D180" t="s">
        <v>168</v>
      </c>
      <c r="E180">
        <v>82</v>
      </c>
      <c r="F180">
        <v>20142015</v>
      </c>
      <c r="G180">
        <v>26</v>
      </c>
      <c r="H180">
        <v>3.3</v>
      </c>
      <c r="I180">
        <v>3.3</v>
      </c>
      <c r="J180">
        <v>11</v>
      </c>
      <c r="K180">
        <v>19</v>
      </c>
      <c r="L180">
        <v>30</v>
      </c>
      <c r="M180">
        <v>0.57999999999999996</v>
      </c>
      <c r="N180">
        <v>1.01</v>
      </c>
      <c r="O180">
        <v>1.59</v>
      </c>
      <c r="P180">
        <v>6</v>
      </c>
      <c r="Q180">
        <v>55.15</v>
      </c>
      <c r="R180">
        <v>99.9</v>
      </c>
      <c r="S180">
        <v>6.63</v>
      </c>
      <c r="T180">
        <v>3.46</v>
      </c>
      <c r="U180">
        <v>13.83</v>
      </c>
      <c r="V180">
        <v>2.93</v>
      </c>
      <c r="W180">
        <v>54.35</v>
      </c>
      <c r="X180">
        <v>51.42</v>
      </c>
      <c r="Y180">
        <v>84</v>
      </c>
      <c r="Z180">
        <v>525</v>
      </c>
      <c r="AA180">
        <v>441</v>
      </c>
      <c r="AB180">
        <v>27.78</v>
      </c>
      <c r="AC180">
        <v>23.34</v>
      </c>
      <c r="AD180">
        <v>51.12</v>
      </c>
      <c r="AE180">
        <v>159</v>
      </c>
      <c r="AF180">
        <v>3.74</v>
      </c>
      <c r="AG180">
        <v>51.42</v>
      </c>
      <c r="AH180">
        <v>203</v>
      </c>
      <c r="AI180">
        <v>1086</v>
      </c>
      <c r="AJ180">
        <v>883</v>
      </c>
      <c r="AK180">
        <v>57.47</v>
      </c>
      <c r="AL180">
        <v>46.73</v>
      </c>
      <c r="AM180">
        <v>104.21</v>
      </c>
      <c r="AN180">
        <v>51.66</v>
      </c>
      <c r="AO180">
        <v>85</v>
      </c>
      <c r="AP180">
        <v>30</v>
      </c>
      <c r="AQ180">
        <v>311</v>
      </c>
      <c r="AR180">
        <v>2.77</v>
      </c>
      <c r="AS180">
        <v>53.95</v>
      </c>
      <c r="AT180">
        <v>51.18</v>
      </c>
      <c r="AU180">
        <v>111</v>
      </c>
      <c r="AV180">
        <v>758</v>
      </c>
      <c r="AW180">
        <v>647</v>
      </c>
      <c r="AX180">
        <v>40.119999999999997</v>
      </c>
      <c r="AY180">
        <v>34.24</v>
      </c>
      <c r="AZ180">
        <v>74.36</v>
      </c>
      <c r="BA180">
        <v>74.010000000000005</v>
      </c>
      <c r="BB180">
        <v>60</v>
      </c>
      <c r="BC180">
        <v>226</v>
      </c>
      <c r="BD180">
        <v>2.97</v>
      </c>
      <c r="BE180">
        <v>53.89</v>
      </c>
      <c r="BF180">
        <v>50.92</v>
      </c>
      <c r="BG180">
        <v>81</v>
      </c>
      <c r="BH180">
        <v>29.69</v>
      </c>
      <c r="BI180">
        <v>25.4</v>
      </c>
      <c r="BJ180">
        <v>561</v>
      </c>
      <c r="BK180">
        <v>480</v>
      </c>
      <c r="BL180">
        <v>166</v>
      </c>
      <c r="BM180">
        <v>-0.78</v>
      </c>
      <c r="BN180">
        <v>54.35</v>
      </c>
      <c r="BO180">
        <v>2.38</v>
      </c>
      <c r="BP180">
        <v>2.06</v>
      </c>
      <c r="BQ180">
        <v>45</v>
      </c>
      <c r="BR180">
        <v>39</v>
      </c>
      <c r="BS180">
        <v>6</v>
      </c>
      <c r="BT180">
        <v>53.57</v>
      </c>
      <c r="BU180">
        <v>4.87</v>
      </c>
      <c r="BV180">
        <v>8.02</v>
      </c>
      <c r="BW180">
        <v>5.94</v>
      </c>
      <c r="BX180">
        <v>91.88</v>
      </c>
      <c r="BY180">
        <v>40</v>
      </c>
      <c r="BZ180">
        <v>10</v>
      </c>
      <c r="CA180">
        <v>15</v>
      </c>
      <c r="CB180">
        <v>54.27</v>
      </c>
      <c r="CC180">
        <v>375</v>
      </c>
      <c r="CD180">
        <v>444</v>
      </c>
      <c r="CE180">
        <v>316</v>
      </c>
      <c r="CF180">
        <v>57</v>
      </c>
      <c r="CG180">
        <v>124</v>
      </c>
      <c r="CH180">
        <v>11</v>
      </c>
      <c r="CI180">
        <v>8</v>
      </c>
      <c r="CJ180">
        <v>155</v>
      </c>
      <c r="CK180">
        <v>26</v>
      </c>
      <c r="CL180">
        <v>44</v>
      </c>
      <c r="CM180">
        <v>5</v>
      </c>
      <c r="CN180">
        <v>11</v>
      </c>
      <c r="CO180">
        <v>0.32</v>
      </c>
      <c r="CP180">
        <v>1133.72</v>
      </c>
      <c r="CQ180">
        <v>2685.82</v>
      </c>
      <c r="CR180">
        <v>29.68</v>
      </c>
      <c r="CS180">
        <v>18.760000000000002</v>
      </c>
      <c r="CT180">
        <v>17.47</v>
      </c>
      <c r="CU180">
        <v>51.53</v>
      </c>
      <c r="CV180">
        <v>50.36</v>
      </c>
      <c r="CW180">
        <v>55.86</v>
      </c>
      <c r="CX180">
        <v>52.55</v>
      </c>
      <c r="CY180">
        <v>54.97</v>
      </c>
      <c r="CZ180">
        <v>54.17</v>
      </c>
    </row>
    <row r="181" spans="1:104">
      <c r="A181" t="s">
        <v>89</v>
      </c>
      <c r="B181" t="s">
        <v>90</v>
      </c>
      <c r="C181" t="s">
        <v>80</v>
      </c>
      <c r="D181" t="s">
        <v>63</v>
      </c>
      <c r="E181">
        <v>69</v>
      </c>
      <c r="F181">
        <v>20142015</v>
      </c>
      <c r="G181">
        <v>32</v>
      </c>
      <c r="H181">
        <v>6.0750000000000002</v>
      </c>
      <c r="I181">
        <v>4.875</v>
      </c>
      <c r="J181">
        <v>13</v>
      </c>
      <c r="K181">
        <v>13</v>
      </c>
      <c r="L181">
        <v>26</v>
      </c>
      <c r="M181">
        <v>0.85</v>
      </c>
      <c r="N181">
        <v>0.85</v>
      </c>
      <c r="O181">
        <v>1.69</v>
      </c>
      <c r="P181">
        <v>0</v>
      </c>
      <c r="Q181">
        <v>59.48</v>
      </c>
      <c r="R181">
        <v>100.04</v>
      </c>
      <c r="S181">
        <v>10.4</v>
      </c>
      <c r="T181">
        <v>-0.21</v>
      </c>
      <c r="U181">
        <v>13.36</v>
      </c>
      <c r="V181">
        <v>4.76</v>
      </c>
      <c r="W181">
        <v>57</v>
      </c>
      <c r="X181">
        <v>52.24</v>
      </c>
      <c r="Y181">
        <v>113</v>
      </c>
      <c r="Z181">
        <v>460</v>
      </c>
      <c r="AA181">
        <v>347</v>
      </c>
      <c r="AB181">
        <v>29.93</v>
      </c>
      <c r="AC181">
        <v>22.58</v>
      </c>
      <c r="AD181">
        <v>52.51</v>
      </c>
      <c r="AE181">
        <v>134</v>
      </c>
      <c r="AF181">
        <v>5.14</v>
      </c>
      <c r="AG181">
        <v>54.33</v>
      </c>
      <c r="AH181">
        <v>311</v>
      </c>
      <c r="AI181">
        <v>976</v>
      </c>
      <c r="AJ181">
        <v>665</v>
      </c>
      <c r="AK181">
        <v>63.51</v>
      </c>
      <c r="AL181">
        <v>43.27</v>
      </c>
      <c r="AM181">
        <v>106.78</v>
      </c>
      <c r="AN181">
        <v>51.95</v>
      </c>
      <c r="AO181">
        <v>44</v>
      </c>
      <c r="AP181">
        <v>5</v>
      </c>
      <c r="AQ181">
        <v>212</v>
      </c>
      <c r="AR181">
        <v>5.49</v>
      </c>
      <c r="AS181">
        <v>59.2</v>
      </c>
      <c r="AT181">
        <v>53.72</v>
      </c>
      <c r="AU181">
        <v>226</v>
      </c>
      <c r="AV181">
        <v>727</v>
      </c>
      <c r="AW181">
        <v>501</v>
      </c>
      <c r="AX181">
        <v>47.3</v>
      </c>
      <c r="AY181">
        <v>32.6</v>
      </c>
      <c r="AZ181">
        <v>79.900000000000006</v>
      </c>
      <c r="BA181">
        <v>69.739999999999995</v>
      </c>
      <c r="BB181">
        <v>43</v>
      </c>
      <c r="BC181">
        <v>168</v>
      </c>
      <c r="BD181">
        <v>5.14</v>
      </c>
      <c r="BE181">
        <v>59.09</v>
      </c>
      <c r="BF181">
        <v>53.95</v>
      </c>
      <c r="BG181">
        <v>156</v>
      </c>
      <c r="BH181">
        <v>32.99</v>
      </c>
      <c r="BI181">
        <v>22.84</v>
      </c>
      <c r="BJ181">
        <v>507</v>
      </c>
      <c r="BK181">
        <v>351</v>
      </c>
      <c r="BL181">
        <v>125</v>
      </c>
      <c r="BM181">
        <v>6.03</v>
      </c>
      <c r="BN181">
        <v>53.18</v>
      </c>
      <c r="BO181">
        <v>2.93</v>
      </c>
      <c r="BP181">
        <v>2.02</v>
      </c>
      <c r="BQ181">
        <v>45</v>
      </c>
      <c r="BR181">
        <v>31</v>
      </c>
      <c r="BS181">
        <v>14</v>
      </c>
      <c r="BT181">
        <v>59.21</v>
      </c>
      <c r="BU181">
        <v>7.74</v>
      </c>
      <c r="BV181">
        <v>8.8800000000000008</v>
      </c>
      <c r="BW181">
        <v>6.19</v>
      </c>
      <c r="BX181">
        <v>91.17</v>
      </c>
      <c r="BY181">
        <v>40</v>
      </c>
      <c r="BZ181">
        <v>0</v>
      </c>
      <c r="CA181">
        <v>0</v>
      </c>
      <c r="CB181">
        <v>55.57</v>
      </c>
      <c r="CC181">
        <v>319</v>
      </c>
      <c r="CD181">
        <v>365</v>
      </c>
      <c r="CE181">
        <v>255</v>
      </c>
      <c r="CF181">
        <v>37</v>
      </c>
      <c r="CG181">
        <v>66</v>
      </c>
      <c r="CH181">
        <v>8</v>
      </c>
      <c r="CI181">
        <v>5</v>
      </c>
      <c r="CJ181">
        <v>112</v>
      </c>
      <c r="CK181">
        <v>35</v>
      </c>
      <c r="CL181">
        <v>16</v>
      </c>
      <c r="CM181">
        <v>6</v>
      </c>
      <c r="CN181">
        <v>6</v>
      </c>
      <c r="CO181">
        <v>0</v>
      </c>
      <c r="CP181">
        <v>922.12</v>
      </c>
      <c r="CQ181">
        <v>2426.64</v>
      </c>
      <c r="CR181">
        <v>27.54</v>
      </c>
      <c r="CS181">
        <v>18.91</v>
      </c>
      <c r="CT181">
        <v>17.72</v>
      </c>
      <c r="CU181">
        <v>55.42</v>
      </c>
      <c r="CV181">
        <v>49.85</v>
      </c>
      <c r="CW181">
        <v>60.23</v>
      </c>
      <c r="CX181">
        <v>48.46</v>
      </c>
      <c r="CY181">
        <v>54.78</v>
      </c>
      <c r="CZ181">
        <v>55.12</v>
      </c>
    </row>
    <row r="182" spans="1:104">
      <c r="A182" t="s">
        <v>442</v>
      </c>
      <c r="B182" t="s">
        <v>443</v>
      </c>
      <c r="C182" t="s">
        <v>68</v>
      </c>
      <c r="D182" t="s">
        <v>345</v>
      </c>
      <c r="E182">
        <v>81</v>
      </c>
      <c r="F182">
        <v>20142015</v>
      </c>
      <c r="G182">
        <v>25</v>
      </c>
      <c r="H182">
        <v>5</v>
      </c>
      <c r="I182">
        <v>4.8</v>
      </c>
      <c r="J182">
        <v>8</v>
      </c>
      <c r="K182">
        <v>19</v>
      </c>
      <c r="L182">
        <v>27</v>
      </c>
      <c r="M182">
        <v>0.42</v>
      </c>
      <c r="N182">
        <v>0.99</v>
      </c>
      <c r="O182">
        <v>1.41</v>
      </c>
      <c r="P182">
        <v>-4</v>
      </c>
      <c r="Q182">
        <v>52.02</v>
      </c>
      <c r="R182">
        <v>97.71</v>
      </c>
      <c r="S182">
        <v>5.8</v>
      </c>
      <c r="T182">
        <v>20.309999999999999</v>
      </c>
      <c r="U182">
        <v>14.17</v>
      </c>
      <c r="V182">
        <v>2.76</v>
      </c>
      <c r="W182">
        <v>48.94</v>
      </c>
      <c r="X182">
        <v>46.18</v>
      </c>
      <c r="Y182">
        <v>-23</v>
      </c>
      <c r="Z182">
        <v>529</v>
      </c>
      <c r="AA182">
        <v>552</v>
      </c>
      <c r="AB182">
        <v>27.65</v>
      </c>
      <c r="AC182">
        <v>28.85</v>
      </c>
      <c r="AD182">
        <v>56.49</v>
      </c>
      <c r="AE182">
        <v>127</v>
      </c>
      <c r="AF182">
        <v>4.96</v>
      </c>
      <c r="AG182">
        <v>47.06</v>
      </c>
      <c r="AH182">
        <v>89</v>
      </c>
      <c r="AI182">
        <v>1146</v>
      </c>
      <c r="AJ182">
        <v>1057</v>
      </c>
      <c r="AK182">
        <v>59.89</v>
      </c>
      <c r="AL182">
        <v>55.24</v>
      </c>
      <c r="AM182">
        <v>115.13</v>
      </c>
      <c r="AN182">
        <v>50.35</v>
      </c>
      <c r="AO182">
        <v>52</v>
      </c>
      <c r="AP182">
        <v>19</v>
      </c>
      <c r="AQ182">
        <v>244</v>
      </c>
      <c r="AR182">
        <v>3.31</v>
      </c>
      <c r="AS182">
        <v>50.15</v>
      </c>
      <c r="AT182">
        <v>46.84</v>
      </c>
      <c r="AU182">
        <v>5</v>
      </c>
      <c r="AV182">
        <v>828</v>
      </c>
      <c r="AW182">
        <v>823</v>
      </c>
      <c r="AX182">
        <v>43.27</v>
      </c>
      <c r="AY182">
        <v>43.01</v>
      </c>
      <c r="AZ182">
        <v>86.28</v>
      </c>
      <c r="BA182">
        <v>69.69</v>
      </c>
      <c r="BB182">
        <v>54</v>
      </c>
      <c r="BC182">
        <v>192</v>
      </c>
      <c r="BD182">
        <v>1.63</v>
      </c>
      <c r="BE182">
        <v>48.73</v>
      </c>
      <c r="BF182">
        <v>47.1</v>
      </c>
      <c r="BG182">
        <v>-30</v>
      </c>
      <c r="BH182">
        <v>30.16</v>
      </c>
      <c r="BI182">
        <v>31.72</v>
      </c>
      <c r="BJ182">
        <v>577</v>
      </c>
      <c r="BK182">
        <v>607</v>
      </c>
      <c r="BL182">
        <v>138</v>
      </c>
      <c r="BM182">
        <v>6.31</v>
      </c>
      <c r="BN182">
        <v>35.36</v>
      </c>
      <c r="BO182">
        <v>2.09</v>
      </c>
      <c r="BP182">
        <v>2.93</v>
      </c>
      <c r="BQ182">
        <v>40</v>
      </c>
      <c r="BR182">
        <v>56</v>
      </c>
      <c r="BS182">
        <v>-16</v>
      </c>
      <c r="BT182">
        <v>41.67</v>
      </c>
      <c r="BU182">
        <v>4.17</v>
      </c>
      <c r="BV182">
        <v>6.93</v>
      </c>
      <c r="BW182">
        <v>4.83</v>
      </c>
      <c r="BX182">
        <v>90.77</v>
      </c>
      <c r="BY182">
        <v>45.2</v>
      </c>
      <c r="BZ182">
        <v>278</v>
      </c>
      <c r="CA182">
        <v>337</v>
      </c>
      <c r="CB182">
        <v>64.17</v>
      </c>
      <c r="CC182">
        <v>437</v>
      </c>
      <c r="CD182">
        <v>385</v>
      </c>
      <c r="CE182">
        <v>244</v>
      </c>
      <c r="CF182">
        <v>59</v>
      </c>
      <c r="CG182">
        <v>123</v>
      </c>
      <c r="CH182">
        <v>13</v>
      </c>
      <c r="CI182">
        <v>6</v>
      </c>
      <c r="CJ182">
        <v>130</v>
      </c>
      <c r="CK182">
        <v>27</v>
      </c>
      <c r="CL182">
        <v>35</v>
      </c>
      <c r="CM182">
        <v>10</v>
      </c>
      <c r="CN182">
        <v>6</v>
      </c>
      <c r="CO182">
        <v>-0.21</v>
      </c>
      <c r="CP182">
        <v>1148.07</v>
      </c>
      <c r="CQ182">
        <v>2757.39</v>
      </c>
      <c r="CR182">
        <v>29.4</v>
      </c>
      <c r="CS182">
        <v>17.940000000000001</v>
      </c>
      <c r="CT182">
        <v>17.32</v>
      </c>
      <c r="CU182">
        <v>49.69</v>
      </c>
      <c r="CV182">
        <v>49.6</v>
      </c>
      <c r="CW182">
        <v>54.01</v>
      </c>
      <c r="CX182">
        <v>54.69</v>
      </c>
      <c r="CY182">
        <v>53.85</v>
      </c>
      <c r="CZ182">
        <v>54.72</v>
      </c>
    </row>
    <row r="183" spans="1:104">
      <c r="A183" t="s">
        <v>625</v>
      </c>
      <c r="B183" t="s">
        <v>626</v>
      </c>
      <c r="C183" t="s">
        <v>273</v>
      </c>
      <c r="D183" t="s">
        <v>282</v>
      </c>
      <c r="E183">
        <v>80</v>
      </c>
      <c r="F183">
        <v>20142015</v>
      </c>
      <c r="G183">
        <v>20</v>
      </c>
      <c r="H183">
        <v>0.92500000000000004</v>
      </c>
      <c r="I183">
        <v>0.92500000000000004</v>
      </c>
      <c r="J183">
        <v>15</v>
      </c>
      <c r="K183">
        <v>17</v>
      </c>
      <c r="L183">
        <v>32</v>
      </c>
      <c r="M183">
        <v>0.84</v>
      </c>
      <c r="N183">
        <v>0.95</v>
      </c>
      <c r="O183">
        <v>1.79</v>
      </c>
      <c r="P183">
        <v>3</v>
      </c>
      <c r="Q183">
        <v>50.95</v>
      </c>
      <c r="R183">
        <v>102.03</v>
      </c>
      <c r="S183">
        <v>12.4</v>
      </c>
      <c r="T183">
        <v>14.14</v>
      </c>
      <c r="U183">
        <v>13.42</v>
      </c>
      <c r="V183">
        <v>6.57</v>
      </c>
      <c r="W183">
        <v>52.17</v>
      </c>
      <c r="X183">
        <v>45.6</v>
      </c>
      <c r="Y183">
        <v>43</v>
      </c>
      <c r="Z183">
        <v>517</v>
      </c>
      <c r="AA183">
        <v>474</v>
      </c>
      <c r="AB183">
        <v>28.89</v>
      </c>
      <c r="AC183">
        <v>26.49</v>
      </c>
      <c r="AD183">
        <v>55.38</v>
      </c>
      <c r="AE183">
        <v>140</v>
      </c>
      <c r="AF183">
        <v>3.56</v>
      </c>
      <c r="AG183">
        <v>47.39</v>
      </c>
      <c r="AH183">
        <v>40</v>
      </c>
      <c r="AI183">
        <v>1075</v>
      </c>
      <c r="AJ183">
        <v>1035</v>
      </c>
      <c r="AK183">
        <v>60.07</v>
      </c>
      <c r="AL183">
        <v>57.84</v>
      </c>
      <c r="AM183">
        <v>117.91</v>
      </c>
      <c r="AN183">
        <v>50.88</v>
      </c>
      <c r="AO183">
        <v>56</v>
      </c>
      <c r="AP183">
        <v>40</v>
      </c>
      <c r="AQ183">
        <v>222</v>
      </c>
      <c r="AR183">
        <v>2.46</v>
      </c>
      <c r="AS183">
        <v>50.47</v>
      </c>
      <c r="AT183">
        <v>48.01</v>
      </c>
      <c r="AU183">
        <v>14</v>
      </c>
      <c r="AV183">
        <v>751</v>
      </c>
      <c r="AW183">
        <v>737</v>
      </c>
      <c r="AX183">
        <v>41.97</v>
      </c>
      <c r="AY183">
        <v>41.19</v>
      </c>
      <c r="AZ183">
        <v>83.15</v>
      </c>
      <c r="BA183">
        <v>72.84</v>
      </c>
      <c r="BB183">
        <v>45</v>
      </c>
      <c r="BC183">
        <v>166</v>
      </c>
      <c r="BD183">
        <v>2.79</v>
      </c>
      <c r="BE183">
        <v>50.6</v>
      </c>
      <c r="BF183">
        <v>47.82</v>
      </c>
      <c r="BG183">
        <v>13</v>
      </c>
      <c r="BH183">
        <v>30.57</v>
      </c>
      <c r="BI183">
        <v>29.84</v>
      </c>
      <c r="BJ183">
        <v>547</v>
      </c>
      <c r="BK183">
        <v>534</v>
      </c>
      <c r="BL183">
        <v>121</v>
      </c>
      <c r="BM183">
        <v>4.04</v>
      </c>
      <c r="BN183">
        <v>53.11</v>
      </c>
      <c r="BO183">
        <v>2.68</v>
      </c>
      <c r="BP183">
        <v>2.0099999999999998</v>
      </c>
      <c r="BQ183">
        <v>48</v>
      </c>
      <c r="BR183">
        <v>36</v>
      </c>
      <c r="BS183">
        <v>12</v>
      </c>
      <c r="BT183">
        <v>57.14</v>
      </c>
      <c r="BU183">
        <v>9.0399999999999991</v>
      </c>
      <c r="BV183">
        <v>8.7799999999999994</v>
      </c>
      <c r="BW183">
        <v>6.39</v>
      </c>
      <c r="BX183">
        <v>93.26</v>
      </c>
      <c r="BY183">
        <v>46.53</v>
      </c>
      <c r="BZ183">
        <v>67</v>
      </c>
      <c r="CA183">
        <v>77</v>
      </c>
      <c r="CB183">
        <v>57.23</v>
      </c>
      <c r="CC183">
        <v>396</v>
      </c>
      <c r="CD183">
        <v>415</v>
      </c>
      <c r="CE183">
        <v>296</v>
      </c>
      <c r="CF183">
        <v>89</v>
      </c>
      <c r="CG183">
        <v>108</v>
      </c>
      <c r="CH183">
        <v>12</v>
      </c>
      <c r="CI183">
        <v>5</v>
      </c>
      <c r="CJ183">
        <v>106</v>
      </c>
      <c r="CK183">
        <v>26</v>
      </c>
      <c r="CL183">
        <v>24</v>
      </c>
      <c r="CM183">
        <v>13</v>
      </c>
      <c r="CN183">
        <v>16</v>
      </c>
      <c r="CO183">
        <v>0.17</v>
      </c>
      <c r="CP183">
        <v>1073.6600000000001</v>
      </c>
      <c r="CQ183">
        <v>2753.46</v>
      </c>
      <c r="CR183">
        <v>28.05</v>
      </c>
      <c r="CS183">
        <v>18.739999999999998</v>
      </c>
      <c r="CT183">
        <v>17.62</v>
      </c>
      <c r="CU183">
        <v>49.21</v>
      </c>
      <c r="CV183">
        <v>50.1</v>
      </c>
      <c r="CW183">
        <v>56.21</v>
      </c>
      <c r="CX183">
        <v>58.03</v>
      </c>
      <c r="CY183">
        <v>54.16</v>
      </c>
      <c r="CZ183">
        <v>53.95</v>
      </c>
    </row>
    <row r="184" spans="1:104">
      <c r="A184" t="s">
        <v>988</v>
      </c>
      <c r="B184" t="s">
        <v>989</v>
      </c>
      <c r="C184" t="s">
        <v>68</v>
      </c>
      <c r="D184" t="s">
        <v>168</v>
      </c>
      <c r="E184">
        <v>38</v>
      </c>
      <c r="F184">
        <v>20142015</v>
      </c>
      <c r="G184">
        <v>26</v>
      </c>
      <c r="H184">
        <v>0.75</v>
      </c>
      <c r="I184">
        <v>0.75</v>
      </c>
      <c r="J184">
        <v>1</v>
      </c>
      <c r="K184">
        <v>0</v>
      </c>
      <c r="L184">
        <v>1</v>
      </c>
      <c r="M184">
        <v>0.19</v>
      </c>
      <c r="N184">
        <v>0</v>
      </c>
      <c r="O184">
        <v>0.19</v>
      </c>
      <c r="P184">
        <v>4</v>
      </c>
      <c r="Q184">
        <v>46.5</v>
      </c>
      <c r="R184">
        <v>96.36</v>
      </c>
      <c r="S184">
        <v>3.57</v>
      </c>
      <c r="T184">
        <v>-1.99</v>
      </c>
      <c r="U184">
        <v>8.11</v>
      </c>
      <c r="V184">
        <v>-11.62</v>
      </c>
      <c r="W184">
        <v>41.98</v>
      </c>
      <c r="X184">
        <v>53.6</v>
      </c>
      <c r="Y184">
        <v>-42</v>
      </c>
      <c r="Z184">
        <v>110</v>
      </c>
      <c r="AA184">
        <v>152</v>
      </c>
      <c r="AB184">
        <v>21.43</v>
      </c>
      <c r="AC184">
        <v>29.61</v>
      </c>
      <c r="AD184">
        <v>51.03</v>
      </c>
      <c r="AE184">
        <v>22</v>
      </c>
      <c r="AF184">
        <v>-7.04</v>
      </c>
      <c r="AG184">
        <v>53.54</v>
      </c>
      <c r="AH184">
        <v>-37</v>
      </c>
      <c r="AI184">
        <v>246</v>
      </c>
      <c r="AJ184">
        <v>283</v>
      </c>
      <c r="AK184">
        <v>47.92</v>
      </c>
      <c r="AL184">
        <v>55.12</v>
      </c>
      <c r="AM184">
        <v>103.04</v>
      </c>
      <c r="AN184">
        <v>47.15</v>
      </c>
      <c r="AO184">
        <v>9</v>
      </c>
      <c r="AP184">
        <v>9</v>
      </c>
      <c r="AQ184">
        <v>46</v>
      </c>
      <c r="AR184">
        <v>-6.52</v>
      </c>
      <c r="AS184">
        <v>46.39</v>
      </c>
      <c r="AT184">
        <v>52.91</v>
      </c>
      <c r="AU184">
        <v>-28</v>
      </c>
      <c r="AV184">
        <v>180</v>
      </c>
      <c r="AW184">
        <v>208</v>
      </c>
      <c r="AX184">
        <v>35.06</v>
      </c>
      <c r="AY184">
        <v>40.520000000000003</v>
      </c>
      <c r="AZ184">
        <v>75.58</v>
      </c>
      <c r="BA184">
        <v>64.44</v>
      </c>
      <c r="BB184">
        <v>9</v>
      </c>
      <c r="BC184">
        <v>37</v>
      </c>
      <c r="BD184">
        <v>-9.9700000000000006</v>
      </c>
      <c r="BE184">
        <v>43.45</v>
      </c>
      <c r="BF184">
        <v>53.41</v>
      </c>
      <c r="BG184">
        <v>-35</v>
      </c>
      <c r="BH184">
        <v>22.59</v>
      </c>
      <c r="BI184">
        <v>29.41</v>
      </c>
      <c r="BJ184">
        <v>116</v>
      </c>
      <c r="BK184">
        <v>151</v>
      </c>
      <c r="BL184">
        <v>28</v>
      </c>
      <c r="BM184">
        <v>-23.17</v>
      </c>
      <c r="BN184">
        <v>52.58</v>
      </c>
      <c r="BO184">
        <v>0.97</v>
      </c>
      <c r="BP184">
        <v>2.34</v>
      </c>
      <c r="BQ184">
        <v>5</v>
      </c>
      <c r="BR184">
        <v>12</v>
      </c>
      <c r="BS184">
        <v>-7</v>
      </c>
      <c r="BT184">
        <v>29.41</v>
      </c>
      <c r="BU184">
        <v>2.7</v>
      </c>
      <c r="BV184">
        <v>4.3099999999999996</v>
      </c>
      <c r="BW184">
        <v>2.78</v>
      </c>
      <c r="BX184">
        <v>92.05</v>
      </c>
      <c r="BY184">
        <v>36</v>
      </c>
      <c r="BZ184">
        <v>2</v>
      </c>
      <c r="CA184">
        <v>5</v>
      </c>
      <c r="CB184">
        <v>48.82</v>
      </c>
      <c r="CC184">
        <v>83</v>
      </c>
      <c r="CD184">
        <v>94</v>
      </c>
      <c r="CE184">
        <v>87</v>
      </c>
      <c r="CF184">
        <v>37</v>
      </c>
      <c r="CG184">
        <v>29</v>
      </c>
      <c r="CH184">
        <v>0</v>
      </c>
      <c r="CI184">
        <v>0</v>
      </c>
      <c r="CJ184">
        <v>27</v>
      </c>
      <c r="CK184">
        <v>5</v>
      </c>
      <c r="CL184">
        <v>9</v>
      </c>
      <c r="CM184">
        <v>1</v>
      </c>
      <c r="CN184">
        <v>5</v>
      </c>
      <c r="CO184">
        <v>0.78</v>
      </c>
      <c r="CP184">
        <v>308.02999999999997</v>
      </c>
      <c r="CQ184">
        <v>1443.88</v>
      </c>
      <c r="CR184">
        <v>17.579999999999998</v>
      </c>
      <c r="CS184">
        <v>16</v>
      </c>
      <c r="CT184">
        <v>16.5</v>
      </c>
      <c r="CU184">
        <v>49.93</v>
      </c>
      <c r="CV184">
        <v>49.23</v>
      </c>
      <c r="CW184">
        <v>53.08</v>
      </c>
      <c r="CX184">
        <v>53.22</v>
      </c>
      <c r="CY184">
        <v>53.34</v>
      </c>
      <c r="CZ184">
        <v>55.01</v>
      </c>
    </row>
    <row r="185" spans="1:104">
      <c r="A185" t="s">
        <v>280</v>
      </c>
      <c r="B185" t="s">
        <v>281</v>
      </c>
      <c r="C185" t="s">
        <v>100</v>
      </c>
      <c r="D185" t="s">
        <v>282</v>
      </c>
      <c r="E185">
        <v>82</v>
      </c>
      <c r="F185">
        <v>20142015</v>
      </c>
      <c r="G185">
        <v>22</v>
      </c>
      <c r="H185">
        <v>0.65</v>
      </c>
      <c r="I185">
        <v>0.68600000000000005</v>
      </c>
      <c r="J185">
        <v>18</v>
      </c>
      <c r="K185">
        <v>15</v>
      </c>
      <c r="L185">
        <v>33</v>
      </c>
      <c r="M185">
        <v>0.98</v>
      </c>
      <c r="N185">
        <v>0.82</v>
      </c>
      <c r="O185">
        <v>1.8</v>
      </c>
      <c r="P185">
        <v>7</v>
      </c>
      <c r="Q185">
        <v>53.35</v>
      </c>
      <c r="R185">
        <v>101.64</v>
      </c>
      <c r="S185">
        <v>9.18</v>
      </c>
      <c r="T185">
        <v>11.18</v>
      </c>
      <c r="U185">
        <v>13.44</v>
      </c>
      <c r="V185">
        <v>7.69</v>
      </c>
      <c r="W185">
        <v>53.07</v>
      </c>
      <c r="X185">
        <v>45.38</v>
      </c>
      <c r="Y185">
        <v>65</v>
      </c>
      <c r="Z185">
        <v>562</v>
      </c>
      <c r="AA185">
        <v>497</v>
      </c>
      <c r="AB185">
        <v>30.6</v>
      </c>
      <c r="AC185">
        <v>27.06</v>
      </c>
      <c r="AD185">
        <v>57.66</v>
      </c>
      <c r="AE185">
        <v>191</v>
      </c>
      <c r="AF185">
        <v>6.97</v>
      </c>
      <c r="AG185">
        <v>46.38</v>
      </c>
      <c r="AH185">
        <v>150</v>
      </c>
      <c r="AI185">
        <v>1195</v>
      </c>
      <c r="AJ185">
        <v>1045</v>
      </c>
      <c r="AK185">
        <v>65.06</v>
      </c>
      <c r="AL185">
        <v>56.9</v>
      </c>
      <c r="AM185">
        <v>121.96</v>
      </c>
      <c r="AN185">
        <v>51.88</v>
      </c>
      <c r="AO185">
        <v>111</v>
      </c>
      <c r="AP185">
        <v>45</v>
      </c>
      <c r="AQ185">
        <v>367</v>
      </c>
      <c r="AR185">
        <v>5.52</v>
      </c>
      <c r="AS185">
        <v>52.66</v>
      </c>
      <c r="AT185">
        <v>47.14</v>
      </c>
      <c r="AU185">
        <v>86</v>
      </c>
      <c r="AV185">
        <v>851</v>
      </c>
      <c r="AW185">
        <v>765</v>
      </c>
      <c r="AX185">
        <v>46.33</v>
      </c>
      <c r="AY185">
        <v>41.65</v>
      </c>
      <c r="AZ185">
        <v>87.99</v>
      </c>
      <c r="BA185">
        <v>72.86</v>
      </c>
      <c r="BB185">
        <v>60</v>
      </c>
      <c r="BC185">
        <v>256</v>
      </c>
      <c r="BD185">
        <v>5.6</v>
      </c>
      <c r="BE185">
        <v>52.68</v>
      </c>
      <c r="BF185">
        <v>47.08</v>
      </c>
      <c r="BG185">
        <v>63</v>
      </c>
      <c r="BH185">
        <v>33.76</v>
      </c>
      <c r="BI185">
        <v>30.33</v>
      </c>
      <c r="BJ185">
        <v>620</v>
      </c>
      <c r="BK185">
        <v>557</v>
      </c>
      <c r="BL185">
        <v>196</v>
      </c>
      <c r="BM185">
        <v>6.1</v>
      </c>
      <c r="BN185">
        <v>52.43</v>
      </c>
      <c r="BO185">
        <v>2.61</v>
      </c>
      <c r="BP185">
        <v>1.85</v>
      </c>
      <c r="BQ185">
        <v>48</v>
      </c>
      <c r="BR185">
        <v>34</v>
      </c>
      <c r="BS185">
        <v>14</v>
      </c>
      <c r="BT185">
        <v>58.54</v>
      </c>
      <c r="BU185">
        <v>7.03</v>
      </c>
      <c r="BV185">
        <v>7.74</v>
      </c>
      <c r="BW185">
        <v>5.64</v>
      </c>
      <c r="BX185">
        <v>93.9</v>
      </c>
      <c r="BY185">
        <v>42.11</v>
      </c>
      <c r="BZ185">
        <v>32</v>
      </c>
      <c r="CA185">
        <v>44</v>
      </c>
      <c r="CB185">
        <v>54.89</v>
      </c>
      <c r="CC185">
        <v>404</v>
      </c>
      <c r="CD185">
        <v>481</v>
      </c>
      <c r="CE185">
        <v>332</v>
      </c>
      <c r="CF185">
        <v>44</v>
      </c>
      <c r="CG185">
        <v>130</v>
      </c>
      <c r="CH185">
        <v>13</v>
      </c>
      <c r="CI185">
        <v>2</v>
      </c>
      <c r="CJ185">
        <v>178</v>
      </c>
      <c r="CK185">
        <v>16</v>
      </c>
      <c r="CL185">
        <v>37</v>
      </c>
      <c r="CM185">
        <v>8</v>
      </c>
      <c r="CN185">
        <v>15</v>
      </c>
      <c r="CO185">
        <v>0.38</v>
      </c>
      <c r="CP185">
        <v>1101.98</v>
      </c>
      <c r="CQ185">
        <v>2828.44</v>
      </c>
      <c r="CR185">
        <v>28.04</v>
      </c>
      <c r="CS185">
        <v>18.850000000000001</v>
      </c>
      <c r="CT185">
        <v>17.64</v>
      </c>
      <c r="CU185">
        <v>49.23</v>
      </c>
      <c r="CV185">
        <v>50.08</v>
      </c>
      <c r="CW185">
        <v>56.08</v>
      </c>
      <c r="CX185">
        <v>57.83</v>
      </c>
      <c r="CY185">
        <v>54.05</v>
      </c>
      <c r="CZ185">
        <v>53.89</v>
      </c>
    </row>
    <row r="186" spans="1:104">
      <c r="A186" t="s">
        <v>863</v>
      </c>
      <c r="B186" t="s">
        <v>864</v>
      </c>
      <c r="C186" t="s">
        <v>113</v>
      </c>
      <c r="D186" t="s">
        <v>163</v>
      </c>
      <c r="E186">
        <v>67</v>
      </c>
      <c r="F186">
        <v>20142015</v>
      </c>
      <c r="G186">
        <v>29</v>
      </c>
      <c r="H186">
        <v>1.6</v>
      </c>
      <c r="I186">
        <v>1.8</v>
      </c>
      <c r="J186">
        <v>5</v>
      </c>
      <c r="K186">
        <v>17</v>
      </c>
      <c r="L186">
        <v>22</v>
      </c>
      <c r="M186">
        <v>0.38</v>
      </c>
      <c r="N186">
        <v>1.29</v>
      </c>
      <c r="O186">
        <v>1.67</v>
      </c>
      <c r="P186">
        <v>-5</v>
      </c>
      <c r="Q186">
        <v>49.74</v>
      </c>
      <c r="R186">
        <v>97.09</v>
      </c>
      <c r="S186">
        <v>4.03</v>
      </c>
      <c r="T186">
        <v>-13.18</v>
      </c>
      <c r="U186">
        <v>11.79</v>
      </c>
      <c r="V186">
        <v>-1.1499999999999999</v>
      </c>
      <c r="W186">
        <v>51.49</v>
      </c>
      <c r="X186">
        <v>52.63</v>
      </c>
      <c r="Y186">
        <v>22</v>
      </c>
      <c r="Z186">
        <v>381</v>
      </c>
      <c r="AA186">
        <v>359</v>
      </c>
      <c r="AB186">
        <v>28.93</v>
      </c>
      <c r="AC186">
        <v>27.26</v>
      </c>
      <c r="AD186">
        <v>56.19</v>
      </c>
      <c r="AE186">
        <v>124</v>
      </c>
      <c r="AF186">
        <v>-2.44</v>
      </c>
      <c r="AG186">
        <v>52.19</v>
      </c>
      <c r="AH186">
        <v>-8</v>
      </c>
      <c r="AI186">
        <v>767</v>
      </c>
      <c r="AJ186">
        <v>775</v>
      </c>
      <c r="AK186">
        <v>58.24</v>
      </c>
      <c r="AL186">
        <v>58.85</v>
      </c>
      <c r="AM186">
        <v>117.09</v>
      </c>
      <c r="AN186">
        <v>49.28</v>
      </c>
      <c r="AO186">
        <v>46</v>
      </c>
      <c r="AP186">
        <v>39</v>
      </c>
      <c r="AQ186">
        <v>232</v>
      </c>
      <c r="AR186">
        <v>-1.02</v>
      </c>
      <c r="AS186">
        <v>51.29</v>
      </c>
      <c r="AT186">
        <v>52.31</v>
      </c>
      <c r="AU186">
        <v>29</v>
      </c>
      <c r="AV186">
        <v>578</v>
      </c>
      <c r="AW186">
        <v>549</v>
      </c>
      <c r="AX186">
        <v>43.89</v>
      </c>
      <c r="AY186">
        <v>41.69</v>
      </c>
      <c r="AZ186">
        <v>85.58</v>
      </c>
      <c r="BA186">
        <v>65.400000000000006</v>
      </c>
      <c r="BB186">
        <v>62</v>
      </c>
      <c r="BC186">
        <v>186</v>
      </c>
      <c r="BD186">
        <v>-3.09</v>
      </c>
      <c r="BE186">
        <v>48.84</v>
      </c>
      <c r="BF186">
        <v>51.93</v>
      </c>
      <c r="BG186">
        <v>-18</v>
      </c>
      <c r="BH186">
        <v>28.7</v>
      </c>
      <c r="BI186">
        <v>30.07</v>
      </c>
      <c r="BJ186">
        <v>378</v>
      </c>
      <c r="BK186">
        <v>396</v>
      </c>
      <c r="BL186">
        <v>124</v>
      </c>
      <c r="BM186">
        <v>-11.78</v>
      </c>
      <c r="BN186">
        <v>53.11</v>
      </c>
      <c r="BO186">
        <v>2.35</v>
      </c>
      <c r="BP186">
        <v>3.34</v>
      </c>
      <c r="BQ186">
        <v>31</v>
      </c>
      <c r="BR186">
        <v>44</v>
      </c>
      <c r="BS186">
        <v>-13</v>
      </c>
      <c r="BT186">
        <v>41.33</v>
      </c>
      <c r="BU186">
        <v>2.69</v>
      </c>
      <c r="BV186">
        <v>8.1999999999999993</v>
      </c>
      <c r="BW186">
        <v>5.36</v>
      </c>
      <c r="BX186">
        <v>88.89</v>
      </c>
      <c r="BY186">
        <v>59</v>
      </c>
      <c r="BZ186">
        <v>11</v>
      </c>
      <c r="CA186">
        <v>7</v>
      </c>
      <c r="CB186">
        <v>40.98</v>
      </c>
      <c r="CC186">
        <v>218</v>
      </c>
      <c r="CD186">
        <v>353</v>
      </c>
      <c r="CE186">
        <v>314</v>
      </c>
      <c r="CF186">
        <v>67</v>
      </c>
      <c r="CG186">
        <v>91</v>
      </c>
      <c r="CH186">
        <v>11</v>
      </c>
      <c r="CI186">
        <v>6</v>
      </c>
      <c r="CJ186">
        <v>119</v>
      </c>
      <c r="CK186">
        <v>17</v>
      </c>
      <c r="CL186">
        <v>20</v>
      </c>
      <c r="CM186">
        <v>19</v>
      </c>
      <c r="CN186">
        <v>14</v>
      </c>
      <c r="CO186">
        <v>-0.38</v>
      </c>
      <c r="CP186">
        <v>790.17</v>
      </c>
      <c r="CQ186">
        <v>2374.69</v>
      </c>
      <c r="CR186">
        <v>24.97</v>
      </c>
      <c r="CS186">
        <v>17.87</v>
      </c>
      <c r="CT186">
        <v>17.37</v>
      </c>
      <c r="CU186">
        <v>51.05</v>
      </c>
      <c r="CV186">
        <v>50.46</v>
      </c>
      <c r="CW186">
        <v>59.04</v>
      </c>
      <c r="CX186">
        <v>56.61</v>
      </c>
      <c r="CY186">
        <v>54.78</v>
      </c>
      <c r="CZ186">
        <v>53.78</v>
      </c>
    </row>
    <row r="187" spans="1:104">
      <c r="A187" t="s">
        <v>874</v>
      </c>
      <c r="B187" t="s">
        <v>875</v>
      </c>
      <c r="C187" t="s">
        <v>62</v>
      </c>
      <c r="D187" t="s">
        <v>858</v>
      </c>
      <c r="E187">
        <v>79</v>
      </c>
      <c r="F187">
        <v>20142015</v>
      </c>
      <c r="G187">
        <v>24</v>
      </c>
      <c r="H187">
        <v>4.6500000000000004</v>
      </c>
      <c r="I187">
        <v>4.05</v>
      </c>
      <c r="J187">
        <v>4</v>
      </c>
      <c r="K187">
        <v>10</v>
      </c>
      <c r="L187">
        <v>14</v>
      </c>
      <c r="M187">
        <v>0.18</v>
      </c>
      <c r="N187">
        <v>0.45</v>
      </c>
      <c r="O187">
        <v>0.63</v>
      </c>
      <c r="P187">
        <v>-2</v>
      </c>
      <c r="Q187">
        <v>49.79</v>
      </c>
      <c r="R187">
        <v>98.2</v>
      </c>
      <c r="S187">
        <v>5.41</v>
      </c>
      <c r="T187">
        <v>2.68</v>
      </c>
      <c r="U187">
        <v>16.98</v>
      </c>
      <c r="V187">
        <v>5.95</v>
      </c>
      <c r="W187">
        <v>48.6</v>
      </c>
      <c r="X187">
        <v>42.65</v>
      </c>
      <c r="Y187">
        <v>-35</v>
      </c>
      <c r="Z187">
        <v>607</v>
      </c>
      <c r="AA187">
        <v>642</v>
      </c>
      <c r="AB187">
        <v>27.16</v>
      </c>
      <c r="AC187">
        <v>28.72</v>
      </c>
      <c r="AD187">
        <v>55.88</v>
      </c>
      <c r="AE187">
        <v>60</v>
      </c>
      <c r="AF187">
        <v>5.22</v>
      </c>
      <c r="AG187">
        <v>44.57</v>
      </c>
      <c r="AH187">
        <v>-10</v>
      </c>
      <c r="AI187">
        <v>1205</v>
      </c>
      <c r="AJ187">
        <v>1215</v>
      </c>
      <c r="AK187">
        <v>53.91</v>
      </c>
      <c r="AL187">
        <v>54.36</v>
      </c>
      <c r="AM187">
        <v>108.27</v>
      </c>
      <c r="AN187">
        <v>53.11</v>
      </c>
      <c r="AO187">
        <v>74</v>
      </c>
      <c r="AP187">
        <v>78</v>
      </c>
      <c r="AQ187">
        <v>196</v>
      </c>
      <c r="AR187">
        <v>3.61</v>
      </c>
      <c r="AS187">
        <v>48.49</v>
      </c>
      <c r="AT187">
        <v>44.88</v>
      </c>
      <c r="AU187">
        <v>-55</v>
      </c>
      <c r="AV187">
        <v>886</v>
      </c>
      <c r="AW187">
        <v>941</v>
      </c>
      <c r="AX187">
        <v>39.64</v>
      </c>
      <c r="AY187">
        <v>42.1</v>
      </c>
      <c r="AZ187">
        <v>81.739999999999995</v>
      </c>
      <c r="BA187">
        <v>72.23</v>
      </c>
      <c r="BB187">
        <v>48</v>
      </c>
      <c r="BC187">
        <v>122</v>
      </c>
      <c r="BD187">
        <v>4.4800000000000004</v>
      </c>
      <c r="BE187">
        <v>49.27</v>
      </c>
      <c r="BF187">
        <v>44.79</v>
      </c>
      <c r="BG187">
        <v>-19</v>
      </c>
      <c r="BH187">
        <v>28.63</v>
      </c>
      <c r="BI187">
        <v>29.48</v>
      </c>
      <c r="BJ187">
        <v>640</v>
      </c>
      <c r="BK187">
        <v>659</v>
      </c>
      <c r="BL187">
        <v>74</v>
      </c>
      <c r="BM187">
        <v>-2.3199999999999998</v>
      </c>
      <c r="BN187">
        <v>45.18</v>
      </c>
      <c r="BO187">
        <v>1.74</v>
      </c>
      <c r="BP187">
        <v>2.33</v>
      </c>
      <c r="BQ187">
        <v>39</v>
      </c>
      <c r="BR187">
        <v>52</v>
      </c>
      <c r="BS187">
        <v>-13</v>
      </c>
      <c r="BT187">
        <v>42.86</v>
      </c>
      <c r="BU187">
        <v>3.28</v>
      </c>
      <c r="BV187">
        <v>6.09</v>
      </c>
      <c r="BW187">
        <v>4.4000000000000004</v>
      </c>
      <c r="BX187">
        <v>92.11</v>
      </c>
      <c r="BY187">
        <v>40</v>
      </c>
      <c r="BZ187">
        <v>0</v>
      </c>
      <c r="CA187">
        <v>0</v>
      </c>
      <c r="CB187">
        <v>46.71</v>
      </c>
      <c r="CC187">
        <v>390</v>
      </c>
      <c r="CD187">
        <v>441</v>
      </c>
      <c r="CE187">
        <v>445</v>
      </c>
      <c r="CF187">
        <v>102</v>
      </c>
      <c r="CG187">
        <v>132</v>
      </c>
      <c r="CH187">
        <v>6</v>
      </c>
      <c r="CI187">
        <v>4</v>
      </c>
      <c r="CJ187">
        <v>70</v>
      </c>
      <c r="CK187">
        <v>53</v>
      </c>
      <c r="CL187">
        <v>35</v>
      </c>
      <c r="CM187">
        <v>7</v>
      </c>
      <c r="CN187">
        <v>5</v>
      </c>
      <c r="CO187">
        <v>-0.09</v>
      </c>
      <c r="CP187">
        <v>1341.07</v>
      </c>
      <c r="CQ187">
        <v>2367.36</v>
      </c>
      <c r="CR187">
        <v>36.159999999999997</v>
      </c>
      <c r="CS187">
        <v>16.63</v>
      </c>
      <c r="CT187">
        <v>17.2</v>
      </c>
      <c r="CU187">
        <v>45.54</v>
      </c>
      <c r="CV187">
        <v>50.18</v>
      </c>
      <c r="CW187">
        <v>51.47</v>
      </c>
      <c r="CX187">
        <v>61.55</v>
      </c>
      <c r="CY187">
        <v>54.05</v>
      </c>
      <c r="CZ187">
        <v>53.67</v>
      </c>
    </row>
    <row r="188" spans="1:104">
      <c r="A188" t="s">
        <v>409</v>
      </c>
      <c r="B188" t="s">
        <v>410</v>
      </c>
      <c r="C188" t="s">
        <v>62</v>
      </c>
      <c r="D188" t="s">
        <v>110</v>
      </c>
      <c r="E188">
        <v>70</v>
      </c>
      <c r="F188">
        <v>20142015</v>
      </c>
      <c r="G188">
        <v>29</v>
      </c>
      <c r="H188">
        <v>5</v>
      </c>
      <c r="I188">
        <v>4.5999999999999996</v>
      </c>
      <c r="J188">
        <v>3</v>
      </c>
      <c r="K188">
        <v>14</v>
      </c>
      <c r="L188">
        <v>17</v>
      </c>
      <c r="M188">
        <v>0.17</v>
      </c>
      <c r="N188">
        <v>0.8</v>
      </c>
      <c r="O188">
        <v>0.98</v>
      </c>
      <c r="P188">
        <v>-4</v>
      </c>
      <c r="Q188">
        <v>52.59</v>
      </c>
      <c r="R188">
        <v>103.69</v>
      </c>
      <c r="S188">
        <v>3.45</v>
      </c>
      <c r="T188">
        <v>-3.82</v>
      </c>
      <c r="U188">
        <v>14.94</v>
      </c>
      <c r="V188">
        <v>-2.25</v>
      </c>
      <c r="W188">
        <v>52.37</v>
      </c>
      <c r="X188">
        <v>54.61</v>
      </c>
      <c r="Y188">
        <v>45</v>
      </c>
      <c r="Z188">
        <v>498</v>
      </c>
      <c r="AA188">
        <v>453</v>
      </c>
      <c r="AB188">
        <v>28.57</v>
      </c>
      <c r="AC188">
        <v>25.99</v>
      </c>
      <c r="AD188">
        <v>54.55</v>
      </c>
      <c r="AE188">
        <v>39</v>
      </c>
      <c r="AF188">
        <v>-0.86</v>
      </c>
      <c r="AG188">
        <v>53.45</v>
      </c>
      <c r="AH188">
        <v>97</v>
      </c>
      <c r="AI188">
        <v>984</v>
      </c>
      <c r="AJ188">
        <v>887</v>
      </c>
      <c r="AK188">
        <v>56.44</v>
      </c>
      <c r="AL188">
        <v>50.88</v>
      </c>
      <c r="AM188">
        <v>107.32</v>
      </c>
      <c r="AN188">
        <v>51.93</v>
      </c>
      <c r="AO188">
        <v>57</v>
      </c>
      <c r="AP188">
        <v>69</v>
      </c>
      <c r="AQ188">
        <v>184</v>
      </c>
      <c r="AR188">
        <v>-0.43</v>
      </c>
      <c r="AS188">
        <v>52.78</v>
      </c>
      <c r="AT188">
        <v>53.22</v>
      </c>
      <c r="AU188">
        <v>77</v>
      </c>
      <c r="AV188">
        <v>730</v>
      </c>
      <c r="AW188">
        <v>653</v>
      </c>
      <c r="AX188">
        <v>41.87</v>
      </c>
      <c r="AY188">
        <v>37.46</v>
      </c>
      <c r="AZ188">
        <v>79.33</v>
      </c>
      <c r="BA188">
        <v>70</v>
      </c>
      <c r="BB188">
        <v>40</v>
      </c>
      <c r="BC188">
        <v>127</v>
      </c>
      <c r="BD188">
        <v>-1.67</v>
      </c>
      <c r="BE188">
        <v>52.57</v>
      </c>
      <c r="BF188">
        <v>54.24</v>
      </c>
      <c r="BG188">
        <v>50</v>
      </c>
      <c r="BH188">
        <v>29.31</v>
      </c>
      <c r="BI188">
        <v>26.44</v>
      </c>
      <c r="BJ188">
        <v>511</v>
      </c>
      <c r="BK188">
        <v>461</v>
      </c>
      <c r="BL188">
        <v>87</v>
      </c>
      <c r="BM188">
        <v>11.39</v>
      </c>
      <c r="BN188">
        <v>52.36</v>
      </c>
      <c r="BO188">
        <v>2.93</v>
      </c>
      <c r="BP188">
        <v>1.66</v>
      </c>
      <c r="BQ188">
        <v>51</v>
      </c>
      <c r="BR188">
        <v>29</v>
      </c>
      <c r="BS188">
        <v>22</v>
      </c>
      <c r="BT188">
        <v>63.75</v>
      </c>
      <c r="BU188">
        <v>2.36</v>
      </c>
      <c r="BV188">
        <v>9.98</v>
      </c>
      <c r="BW188">
        <v>6.99</v>
      </c>
      <c r="BX188">
        <v>93.71</v>
      </c>
      <c r="BY188">
        <v>40</v>
      </c>
      <c r="BZ188">
        <v>0</v>
      </c>
      <c r="CA188">
        <v>0</v>
      </c>
      <c r="CB188">
        <v>52.07</v>
      </c>
      <c r="CC188">
        <v>340</v>
      </c>
      <c r="CD188">
        <v>395</v>
      </c>
      <c r="CE188">
        <v>313</v>
      </c>
      <c r="CF188">
        <v>36</v>
      </c>
      <c r="CG188">
        <v>93</v>
      </c>
      <c r="CH188">
        <v>5</v>
      </c>
      <c r="CI188">
        <v>9</v>
      </c>
      <c r="CJ188">
        <v>84</v>
      </c>
      <c r="CK188">
        <v>24</v>
      </c>
      <c r="CL188">
        <v>14</v>
      </c>
      <c r="CM188">
        <v>6</v>
      </c>
      <c r="CN188">
        <v>2</v>
      </c>
      <c r="CO188">
        <v>-0.23</v>
      </c>
      <c r="CP188">
        <v>1045.98</v>
      </c>
      <c r="CQ188">
        <v>2268.3200000000002</v>
      </c>
      <c r="CR188">
        <v>31.56</v>
      </c>
      <c r="CS188">
        <v>16.48</v>
      </c>
      <c r="CT188">
        <v>17.46</v>
      </c>
      <c r="CU188">
        <v>52.46</v>
      </c>
      <c r="CV188">
        <v>49.58</v>
      </c>
      <c r="CW188">
        <v>55.49</v>
      </c>
      <c r="CX188">
        <v>50.29</v>
      </c>
      <c r="CY188">
        <v>53.68</v>
      </c>
      <c r="CZ188">
        <v>54.59</v>
      </c>
    </row>
    <row r="189" spans="1:104">
      <c r="A189" t="s">
        <v>1279</v>
      </c>
      <c r="B189" t="s">
        <v>1280</v>
      </c>
      <c r="C189" t="s">
        <v>124</v>
      </c>
      <c r="D189" t="s">
        <v>1056</v>
      </c>
      <c r="E189">
        <v>80</v>
      </c>
      <c r="F189">
        <v>20142015</v>
      </c>
      <c r="G189">
        <v>21</v>
      </c>
      <c r="H189">
        <v>0.92500000000000004</v>
      </c>
      <c r="I189">
        <v>0.92500000000000004</v>
      </c>
      <c r="J189">
        <v>13</v>
      </c>
      <c r="K189">
        <v>19</v>
      </c>
      <c r="L189">
        <v>32</v>
      </c>
      <c r="M189">
        <v>0.71</v>
      </c>
      <c r="N189">
        <v>1.03</v>
      </c>
      <c r="O189">
        <v>1.74</v>
      </c>
      <c r="P189">
        <v>11</v>
      </c>
      <c r="Q189">
        <v>46.49</v>
      </c>
      <c r="R189">
        <v>102.46</v>
      </c>
      <c r="S189">
        <v>11.3</v>
      </c>
      <c r="T189">
        <v>15.77</v>
      </c>
      <c r="U189">
        <v>13.78</v>
      </c>
      <c r="V189">
        <v>3.05</v>
      </c>
      <c r="W189">
        <v>47.2</v>
      </c>
      <c r="X189">
        <v>44.16</v>
      </c>
      <c r="Y189">
        <v>-59</v>
      </c>
      <c r="Z189">
        <v>498</v>
      </c>
      <c r="AA189">
        <v>557</v>
      </c>
      <c r="AB189">
        <v>27.1</v>
      </c>
      <c r="AC189">
        <v>30.31</v>
      </c>
      <c r="AD189">
        <v>57.41</v>
      </c>
      <c r="AE189">
        <v>125</v>
      </c>
      <c r="AF189">
        <v>3.08</v>
      </c>
      <c r="AG189">
        <v>43.41</v>
      </c>
      <c r="AH189">
        <v>-151</v>
      </c>
      <c r="AI189">
        <v>999</v>
      </c>
      <c r="AJ189">
        <v>1150</v>
      </c>
      <c r="AK189">
        <v>54.36</v>
      </c>
      <c r="AL189">
        <v>62.58</v>
      </c>
      <c r="AM189">
        <v>116.94</v>
      </c>
      <c r="AN189">
        <v>50.05</v>
      </c>
      <c r="AO189">
        <v>53</v>
      </c>
      <c r="AP189">
        <v>24</v>
      </c>
      <c r="AQ189">
        <v>207</v>
      </c>
      <c r="AR189">
        <v>2.21</v>
      </c>
      <c r="AS189">
        <v>47.17</v>
      </c>
      <c r="AT189">
        <v>44.96</v>
      </c>
      <c r="AU189">
        <v>-86</v>
      </c>
      <c r="AV189">
        <v>716</v>
      </c>
      <c r="AW189">
        <v>802</v>
      </c>
      <c r="AX189">
        <v>38.96</v>
      </c>
      <c r="AY189">
        <v>43.64</v>
      </c>
      <c r="AZ189">
        <v>82.61</v>
      </c>
      <c r="BA189">
        <v>69.83</v>
      </c>
      <c r="BB189">
        <v>39</v>
      </c>
      <c r="BC189">
        <v>154</v>
      </c>
      <c r="BD189">
        <v>1.94</v>
      </c>
      <c r="BE189">
        <v>47.48</v>
      </c>
      <c r="BF189">
        <v>45.54</v>
      </c>
      <c r="BG189">
        <v>-53</v>
      </c>
      <c r="BH189">
        <v>27.21</v>
      </c>
      <c r="BI189">
        <v>30.09</v>
      </c>
      <c r="BJ189">
        <v>500</v>
      </c>
      <c r="BK189">
        <v>553</v>
      </c>
      <c r="BL189">
        <v>115</v>
      </c>
      <c r="BM189">
        <v>5.6</v>
      </c>
      <c r="BN189">
        <v>48.48</v>
      </c>
      <c r="BO189">
        <v>2.88</v>
      </c>
      <c r="BP189">
        <v>2.4500000000000002</v>
      </c>
      <c r="BQ189">
        <v>53</v>
      </c>
      <c r="BR189">
        <v>45</v>
      </c>
      <c r="BS189">
        <v>8</v>
      </c>
      <c r="BT189">
        <v>54.08</v>
      </c>
      <c r="BU189">
        <v>8.44</v>
      </c>
      <c r="BV189">
        <v>10.6</v>
      </c>
      <c r="BW189">
        <v>7.4</v>
      </c>
      <c r="BX189">
        <v>91.86</v>
      </c>
      <c r="BY189">
        <v>41</v>
      </c>
      <c r="BZ189">
        <v>3</v>
      </c>
      <c r="CA189">
        <v>4</v>
      </c>
      <c r="CB189">
        <v>55.97</v>
      </c>
      <c r="CC189">
        <v>445</v>
      </c>
      <c r="CD189">
        <v>358</v>
      </c>
      <c r="CE189">
        <v>350</v>
      </c>
      <c r="CF189">
        <v>11</v>
      </c>
      <c r="CG189">
        <v>37</v>
      </c>
      <c r="CH189">
        <v>11</v>
      </c>
      <c r="CI189">
        <v>8</v>
      </c>
      <c r="CJ189">
        <v>102</v>
      </c>
      <c r="CK189">
        <v>50</v>
      </c>
      <c r="CL189">
        <v>58</v>
      </c>
      <c r="CM189">
        <v>6</v>
      </c>
      <c r="CN189">
        <v>17</v>
      </c>
      <c r="CO189">
        <v>0.6</v>
      </c>
      <c r="CP189">
        <v>1102.5899999999999</v>
      </c>
      <c r="CQ189">
        <v>2820.44</v>
      </c>
      <c r="CR189">
        <v>28.11</v>
      </c>
      <c r="CS189">
        <v>19.010000000000002</v>
      </c>
      <c r="CT189">
        <v>17.559999999999999</v>
      </c>
      <c r="CU189">
        <v>45.51</v>
      </c>
      <c r="CV189">
        <v>50.26</v>
      </c>
      <c r="CW189">
        <v>50.47</v>
      </c>
      <c r="CX189">
        <v>60.43</v>
      </c>
      <c r="CY189">
        <v>54.74</v>
      </c>
      <c r="CZ189">
        <v>54.17</v>
      </c>
    </row>
    <row r="190" spans="1:104">
      <c r="A190" t="s">
        <v>1303</v>
      </c>
      <c r="B190" t="s">
        <v>1304</v>
      </c>
      <c r="C190" t="s">
        <v>68</v>
      </c>
      <c r="D190" t="s">
        <v>74</v>
      </c>
      <c r="E190">
        <v>73</v>
      </c>
      <c r="F190">
        <v>20142015</v>
      </c>
      <c r="G190">
        <v>32</v>
      </c>
      <c r="H190">
        <v>4</v>
      </c>
      <c r="I190">
        <v>3.25</v>
      </c>
      <c r="J190">
        <v>4</v>
      </c>
      <c r="K190">
        <v>9</v>
      </c>
      <c r="L190">
        <v>13</v>
      </c>
      <c r="M190">
        <v>0.34</v>
      </c>
      <c r="N190">
        <v>0.77</v>
      </c>
      <c r="O190">
        <v>1.1100000000000001</v>
      </c>
      <c r="P190">
        <v>-2</v>
      </c>
      <c r="Q190">
        <v>42.34</v>
      </c>
      <c r="R190">
        <v>103.85</v>
      </c>
      <c r="S190">
        <v>7.69</v>
      </c>
      <c r="T190">
        <v>-51.75</v>
      </c>
      <c r="U190">
        <v>9.6199999999999992</v>
      </c>
      <c r="V190">
        <v>-11.12</v>
      </c>
      <c r="W190">
        <v>44.54</v>
      </c>
      <c r="X190">
        <v>55.66</v>
      </c>
      <c r="Y190">
        <v>-50</v>
      </c>
      <c r="Z190">
        <v>204</v>
      </c>
      <c r="AA190">
        <v>254</v>
      </c>
      <c r="AB190">
        <v>17.43</v>
      </c>
      <c r="AC190">
        <v>21.7</v>
      </c>
      <c r="AD190">
        <v>39.14</v>
      </c>
      <c r="AE190">
        <v>45</v>
      </c>
      <c r="AF190">
        <v>-12.51</v>
      </c>
      <c r="AG190">
        <v>54.85</v>
      </c>
      <c r="AH190">
        <v>-169</v>
      </c>
      <c r="AI190">
        <v>467</v>
      </c>
      <c r="AJ190">
        <v>636</v>
      </c>
      <c r="AK190">
        <v>39.909999999999997</v>
      </c>
      <c r="AL190">
        <v>54.35</v>
      </c>
      <c r="AM190">
        <v>94.25</v>
      </c>
      <c r="AN190">
        <v>53.96</v>
      </c>
      <c r="AO190">
        <v>28</v>
      </c>
      <c r="AP190">
        <v>35</v>
      </c>
      <c r="AQ190">
        <v>99</v>
      </c>
      <c r="AR190">
        <v>-11.84</v>
      </c>
      <c r="AS190">
        <v>43.09</v>
      </c>
      <c r="AT190">
        <v>54.93</v>
      </c>
      <c r="AU190">
        <v>-111</v>
      </c>
      <c r="AV190">
        <v>346</v>
      </c>
      <c r="AW190">
        <v>457</v>
      </c>
      <c r="AX190">
        <v>29.57</v>
      </c>
      <c r="AY190">
        <v>39.049999999999997</v>
      </c>
      <c r="AZ190">
        <v>68.62</v>
      </c>
      <c r="BA190">
        <v>72.83</v>
      </c>
      <c r="BB190">
        <v>19</v>
      </c>
      <c r="BC190">
        <v>71</v>
      </c>
      <c r="BD190">
        <v>-10.43</v>
      </c>
      <c r="BE190">
        <v>44.21</v>
      </c>
      <c r="BF190">
        <v>54.64</v>
      </c>
      <c r="BG190">
        <v>-66</v>
      </c>
      <c r="BH190">
        <v>21.53</v>
      </c>
      <c r="BI190">
        <v>27.17</v>
      </c>
      <c r="BJ190">
        <v>252</v>
      </c>
      <c r="BK190">
        <v>318</v>
      </c>
      <c r="BL190">
        <v>52</v>
      </c>
      <c r="BM190">
        <v>5.15</v>
      </c>
      <c r="BN190">
        <v>55.45</v>
      </c>
      <c r="BO190">
        <v>1.71</v>
      </c>
      <c r="BP190">
        <v>1.1100000000000001</v>
      </c>
      <c r="BQ190">
        <v>20</v>
      </c>
      <c r="BR190">
        <v>13</v>
      </c>
      <c r="BS190">
        <v>7</v>
      </c>
      <c r="BT190">
        <v>60.61</v>
      </c>
      <c r="BU190">
        <v>5.63</v>
      </c>
      <c r="BV190">
        <v>7.94</v>
      </c>
      <c r="BW190">
        <v>5.78</v>
      </c>
      <c r="BX190">
        <v>95.91</v>
      </c>
      <c r="BY190">
        <v>57.75</v>
      </c>
      <c r="BZ190">
        <v>462</v>
      </c>
      <c r="CA190">
        <v>338</v>
      </c>
      <c r="CB190">
        <v>11.23</v>
      </c>
      <c r="CC190">
        <v>64</v>
      </c>
      <c r="CD190">
        <v>249</v>
      </c>
      <c r="CE190">
        <v>506</v>
      </c>
      <c r="CF190">
        <v>133</v>
      </c>
      <c r="CG190">
        <v>55</v>
      </c>
      <c r="CH190">
        <v>4</v>
      </c>
      <c r="CI190">
        <v>5</v>
      </c>
      <c r="CJ190">
        <v>48</v>
      </c>
      <c r="CK190">
        <v>9</v>
      </c>
      <c r="CL190">
        <v>15</v>
      </c>
      <c r="CM190">
        <v>7</v>
      </c>
      <c r="CN190">
        <v>5</v>
      </c>
      <c r="CO190">
        <v>-0.17</v>
      </c>
      <c r="CP190">
        <v>702.15</v>
      </c>
      <c r="CQ190">
        <v>2813.26</v>
      </c>
      <c r="CR190">
        <v>19.97</v>
      </c>
      <c r="CS190">
        <v>17.61</v>
      </c>
      <c r="CT190">
        <v>17.47</v>
      </c>
      <c r="CU190">
        <v>49.61</v>
      </c>
      <c r="CV190">
        <v>50.06</v>
      </c>
      <c r="CW190">
        <v>52.4</v>
      </c>
      <c r="CX190">
        <v>53.23</v>
      </c>
      <c r="CY190">
        <v>54.74</v>
      </c>
      <c r="CZ190">
        <v>54.62</v>
      </c>
    </row>
    <row r="191" spans="1:104">
      <c r="A191" t="s">
        <v>980</v>
      </c>
      <c r="B191" t="s">
        <v>981</v>
      </c>
      <c r="C191" t="s">
        <v>62</v>
      </c>
      <c r="D191" t="s">
        <v>767</v>
      </c>
      <c r="E191">
        <v>61</v>
      </c>
      <c r="F191">
        <v>20142015</v>
      </c>
      <c r="G191">
        <v>23</v>
      </c>
      <c r="H191">
        <v>0.9</v>
      </c>
      <c r="I191">
        <v>0.9</v>
      </c>
      <c r="J191">
        <v>3</v>
      </c>
      <c r="K191">
        <v>7</v>
      </c>
      <c r="L191">
        <v>10</v>
      </c>
      <c r="M191">
        <v>0.22</v>
      </c>
      <c r="N191">
        <v>0.51</v>
      </c>
      <c r="O191">
        <v>0.73</v>
      </c>
      <c r="P191">
        <v>-9</v>
      </c>
      <c r="Q191">
        <v>48.68</v>
      </c>
      <c r="R191">
        <v>102.27</v>
      </c>
      <c r="S191">
        <v>3.95</v>
      </c>
      <c r="T191">
        <v>17.309999999999999</v>
      </c>
      <c r="U191">
        <v>13.43</v>
      </c>
      <c r="V191">
        <v>0.21</v>
      </c>
      <c r="W191">
        <v>47.92</v>
      </c>
      <c r="X191">
        <v>47.71</v>
      </c>
      <c r="Y191">
        <v>-27</v>
      </c>
      <c r="Z191">
        <v>311</v>
      </c>
      <c r="AA191">
        <v>338</v>
      </c>
      <c r="AB191">
        <v>22.77</v>
      </c>
      <c r="AC191">
        <v>24.75</v>
      </c>
      <c r="AD191">
        <v>47.52</v>
      </c>
      <c r="AE191">
        <v>40</v>
      </c>
      <c r="AF191">
        <v>1.46</v>
      </c>
      <c r="AG191">
        <v>47.22</v>
      </c>
      <c r="AH191">
        <v>-36</v>
      </c>
      <c r="AI191">
        <v>662</v>
      </c>
      <c r="AJ191">
        <v>698</v>
      </c>
      <c r="AK191">
        <v>48.47</v>
      </c>
      <c r="AL191">
        <v>51.11</v>
      </c>
      <c r="AM191">
        <v>99.57</v>
      </c>
      <c r="AN191">
        <v>54.98</v>
      </c>
      <c r="AO191">
        <v>66</v>
      </c>
      <c r="AP191">
        <v>47</v>
      </c>
      <c r="AQ191">
        <v>173</v>
      </c>
      <c r="AR191">
        <v>0.41</v>
      </c>
      <c r="AS191">
        <v>47.54</v>
      </c>
      <c r="AT191">
        <v>47.12</v>
      </c>
      <c r="AU191">
        <v>-51</v>
      </c>
      <c r="AV191">
        <v>492</v>
      </c>
      <c r="AW191">
        <v>543</v>
      </c>
      <c r="AX191">
        <v>36.020000000000003</v>
      </c>
      <c r="AY191">
        <v>39.76</v>
      </c>
      <c r="AZ191">
        <v>75.78</v>
      </c>
      <c r="BA191">
        <v>73.98</v>
      </c>
      <c r="BB191">
        <v>31</v>
      </c>
      <c r="BC191">
        <v>107</v>
      </c>
      <c r="BD191">
        <v>0.43</v>
      </c>
      <c r="BE191">
        <v>47.27</v>
      </c>
      <c r="BF191">
        <v>46.84</v>
      </c>
      <c r="BG191">
        <v>-42</v>
      </c>
      <c r="BH191">
        <v>26.65</v>
      </c>
      <c r="BI191">
        <v>29.73</v>
      </c>
      <c r="BJ191">
        <v>364</v>
      </c>
      <c r="BK191">
        <v>406</v>
      </c>
      <c r="BL191">
        <v>76</v>
      </c>
      <c r="BM191">
        <v>12.15</v>
      </c>
      <c r="BN191">
        <v>43.85</v>
      </c>
      <c r="BO191">
        <v>2.0499999999999998</v>
      </c>
      <c r="BP191">
        <v>1.61</v>
      </c>
      <c r="BQ191">
        <v>28</v>
      </c>
      <c r="BR191">
        <v>22</v>
      </c>
      <c r="BS191">
        <v>6</v>
      </c>
      <c r="BT191">
        <v>56</v>
      </c>
      <c r="BU191">
        <v>2.8</v>
      </c>
      <c r="BV191">
        <v>7.69</v>
      </c>
      <c r="BW191">
        <v>5.69</v>
      </c>
      <c r="BX191">
        <v>94.58</v>
      </c>
      <c r="BY191">
        <v>40</v>
      </c>
      <c r="BZ191">
        <v>0</v>
      </c>
      <c r="CA191">
        <v>0</v>
      </c>
      <c r="CB191">
        <v>59.7</v>
      </c>
      <c r="CC191">
        <v>277</v>
      </c>
      <c r="CD191">
        <v>240</v>
      </c>
      <c r="CE191">
        <v>187</v>
      </c>
      <c r="CF191">
        <v>73</v>
      </c>
      <c r="CG191">
        <v>86</v>
      </c>
      <c r="CH191">
        <v>4</v>
      </c>
      <c r="CI191">
        <v>3</v>
      </c>
      <c r="CJ191">
        <v>73</v>
      </c>
      <c r="CK191">
        <v>20</v>
      </c>
      <c r="CL191">
        <v>13</v>
      </c>
      <c r="CM191">
        <v>11</v>
      </c>
      <c r="CN191">
        <v>2</v>
      </c>
      <c r="CO191">
        <v>-0.66</v>
      </c>
      <c r="CP191">
        <v>819.48</v>
      </c>
      <c r="CQ191">
        <v>2090.29</v>
      </c>
      <c r="CR191">
        <v>28.16</v>
      </c>
      <c r="CS191">
        <v>16.21</v>
      </c>
      <c r="CT191">
        <v>16.97</v>
      </c>
      <c r="CU191">
        <v>49.35</v>
      </c>
      <c r="CV191">
        <v>49.44</v>
      </c>
      <c r="CW191">
        <v>47.07</v>
      </c>
      <c r="CX191">
        <v>48.31</v>
      </c>
      <c r="CY191">
        <v>53.42</v>
      </c>
      <c r="CZ191">
        <v>54.63</v>
      </c>
    </row>
    <row r="192" spans="1:104">
      <c r="A192" t="s">
        <v>298</v>
      </c>
      <c r="B192" t="s">
        <v>299</v>
      </c>
      <c r="C192" t="s">
        <v>80</v>
      </c>
      <c r="D192" t="s">
        <v>88</v>
      </c>
      <c r="E192">
        <v>78</v>
      </c>
      <c r="F192">
        <v>20142015</v>
      </c>
      <c r="G192">
        <v>27</v>
      </c>
      <c r="H192">
        <v>1.5</v>
      </c>
      <c r="I192">
        <v>1.75</v>
      </c>
      <c r="J192">
        <v>7</v>
      </c>
      <c r="K192">
        <v>13</v>
      </c>
      <c r="L192">
        <v>20</v>
      </c>
      <c r="M192">
        <v>0.41</v>
      </c>
      <c r="N192">
        <v>0.76</v>
      </c>
      <c r="O192">
        <v>1.1599999999999999</v>
      </c>
      <c r="P192">
        <v>8</v>
      </c>
      <c r="Q192">
        <v>53.77</v>
      </c>
      <c r="R192">
        <v>96.61</v>
      </c>
      <c r="S192">
        <v>3.5</v>
      </c>
      <c r="T192">
        <v>-1.48</v>
      </c>
      <c r="U192">
        <v>13.22</v>
      </c>
      <c r="V192">
        <v>1.38</v>
      </c>
      <c r="W192">
        <v>52.17</v>
      </c>
      <c r="X192">
        <v>50.79</v>
      </c>
      <c r="Y192">
        <v>41</v>
      </c>
      <c r="Z192">
        <v>493</v>
      </c>
      <c r="AA192">
        <v>452</v>
      </c>
      <c r="AB192">
        <v>28.69</v>
      </c>
      <c r="AC192">
        <v>26.3</v>
      </c>
      <c r="AD192">
        <v>54.98</v>
      </c>
      <c r="AE192">
        <v>157</v>
      </c>
      <c r="AF192">
        <v>1.69</v>
      </c>
      <c r="AG192">
        <v>52.08</v>
      </c>
      <c r="AH192">
        <v>143</v>
      </c>
      <c r="AI192">
        <v>1019</v>
      </c>
      <c r="AJ192">
        <v>876</v>
      </c>
      <c r="AK192">
        <v>59.29</v>
      </c>
      <c r="AL192">
        <v>50.97</v>
      </c>
      <c r="AM192">
        <v>110.26</v>
      </c>
      <c r="AN192">
        <v>54.56</v>
      </c>
      <c r="AO192">
        <v>71</v>
      </c>
      <c r="AP192">
        <v>20</v>
      </c>
      <c r="AQ192">
        <v>324</v>
      </c>
      <c r="AR192">
        <v>2.76</v>
      </c>
      <c r="AS192">
        <v>54.36</v>
      </c>
      <c r="AT192">
        <v>51.6</v>
      </c>
      <c r="AU192">
        <v>123</v>
      </c>
      <c r="AV192">
        <v>767</v>
      </c>
      <c r="AW192">
        <v>644</v>
      </c>
      <c r="AX192">
        <v>44.63</v>
      </c>
      <c r="AY192">
        <v>37.47</v>
      </c>
      <c r="AZ192">
        <v>82.1</v>
      </c>
      <c r="BA192">
        <v>72.489999999999995</v>
      </c>
      <c r="BB192">
        <v>53</v>
      </c>
      <c r="BC192">
        <v>253</v>
      </c>
      <c r="BD192">
        <v>3.91</v>
      </c>
      <c r="BE192">
        <v>55.6</v>
      </c>
      <c r="BF192">
        <v>51.69</v>
      </c>
      <c r="BG192">
        <v>112</v>
      </c>
      <c r="BH192">
        <v>32.35</v>
      </c>
      <c r="BI192">
        <v>25.83</v>
      </c>
      <c r="BJ192">
        <v>556</v>
      </c>
      <c r="BK192">
        <v>444</v>
      </c>
      <c r="BL192">
        <v>200</v>
      </c>
      <c r="BM192">
        <v>-1.62</v>
      </c>
      <c r="BN192">
        <v>45.1</v>
      </c>
      <c r="BO192">
        <v>1.75</v>
      </c>
      <c r="BP192">
        <v>2.27</v>
      </c>
      <c r="BQ192">
        <v>30</v>
      </c>
      <c r="BR192">
        <v>39</v>
      </c>
      <c r="BS192">
        <v>-9</v>
      </c>
      <c r="BT192">
        <v>43.48</v>
      </c>
      <c r="BU192">
        <v>2.77</v>
      </c>
      <c r="BV192">
        <v>5.4</v>
      </c>
      <c r="BW192">
        <v>3.91</v>
      </c>
      <c r="BX192">
        <v>91.22</v>
      </c>
      <c r="BY192">
        <v>46</v>
      </c>
      <c r="BZ192">
        <v>6</v>
      </c>
      <c r="CA192">
        <v>6</v>
      </c>
      <c r="CB192">
        <v>51.39</v>
      </c>
      <c r="CC192">
        <v>314</v>
      </c>
      <c r="CD192">
        <v>383</v>
      </c>
      <c r="CE192">
        <v>297</v>
      </c>
      <c r="CF192">
        <v>63</v>
      </c>
      <c r="CG192">
        <v>59</v>
      </c>
      <c r="CH192">
        <v>8</v>
      </c>
      <c r="CI192">
        <v>5</v>
      </c>
      <c r="CJ192">
        <v>193</v>
      </c>
      <c r="CK192">
        <v>30</v>
      </c>
      <c r="CL192">
        <v>42</v>
      </c>
      <c r="CM192">
        <v>9</v>
      </c>
      <c r="CN192">
        <v>17</v>
      </c>
      <c r="CO192">
        <v>0.47</v>
      </c>
      <c r="CP192">
        <v>1031.19</v>
      </c>
      <c r="CQ192">
        <v>2821.67</v>
      </c>
      <c r="CR192">
        <v>26.76</v>
      </c>
      <c r="CS192">
        <v>17.760000000000002</v>
      </c>
      <c r="CT192">
        <v>17.48</v>
      </c>
      <c r="CU192">
        <v>51.47</v>
      </c>
      <c r="CV192">
        <v>49.98</v>
      </c>
      <c r="CW192">
        <v>56.87</v>
      </c>
      <c r="CX192">
        <v>53.63</v>
      </c>
      <c r="CY192">
        <v>54.19</v>
      </c>
      <c r="CZ192">
        <v>54.23</v>
      </c>
    </row>
    <row r="193" spans="1:104">
      <c r="A193" t="s">
        <v>507</v>
      </c>
      <c r="B193" t="s">
        <v>508</v>
      </c>
      <c r="C193" t="s">
        <v>68</v>
      </c>
      <c r="D193" t="s">
        <v>364</v>
      </c>
      <c r="E193">
        <v>77</v>
      </c>
      <c r="F193">
        <v>20142015</v>
      </c>
      <c r="G193">
        <v>29</v>
      </c>
      <c r="H193">
        <v>8.75</v>
      </c>
      <c r="I193">
        <v>8.25</v>
      </c>
      <c r="J193">
        <v>18</v>
      </c>
      <c r="K193">
        <v>29</v>
      </c>
      <c r="L193">
        <v>47</v>
      </c>
      <c r="M193">
        <v>0.99</v>
      </c>
      <c r="N193">
        <v>1.6</v>
      </c>
      <c r="O193">
        <v>2.59</v>
      </c>
      <c r="P193">
        <v>-5</v>
      </c>
      <c r="Q193">
        <v>51.83</v>
      </c>
      <c r="R193">
        <v>100.79</v>
      </c>
      <c r="S193">
        <v>14.06</v>
      </c>
      <c r="T193">
        <v>0.33</v>
      </c>
      <c r="U193">
        <v>14.16</v>
      </c>
      <c r="V193">
        <v>4.8499999999999996</v>
      </c>
      <c r="W193">
        <v>55.9</v>
      </c>
      <c r="X193">
        <v>51.05</v>
      </c>
      <c r="Y193">
        <v>113</v>
      </c>
      <c r="Z193">
        <v>535</v>
      </c>
      <c r="AA193">
        <v>422</v>
      </c>
      <c r="AB193">
        <v>29.45</v>
      </c>
      <c r="AC193">
        <v>23.23</v>
      </c>
      <c r="AD193">
        <v>52.68</v>
      </c>
      <c r="AE193">
        <v>132</v>
      </c>
      <c r="AF193">
        <v>0.24</v>
      </c>
      <c r="AG193">
        <v>51.59</v>
      </c>
      <c r="AH193">
        <v>74</v>
      </c>
      <c r="AI193">
        <v>1049</v>
      </c>
      <c r="AJ193">
        <v>975</v>
      </c>
      <c r="AK193">
        <v>57.74</v>
      </c>
      <c r="AL193">
        <v>53.67</v>
      </c>
      <c r="AM193">
        <v>111.41</v>
      </c>
      <c r="AN193">
        <v>51.86</v>
      </c>
      <c r="AO193">
        <v>50</v>
      </c>
      <c r="AP193">
        <v>79</v>
      </c>
      <c r="AQ193">
        <v>243</v>
      </c>
      <c r="AR193">
        <v>2.97</v>
      </c>
      <c r="AS193">
        <v>54.34</v>
      </c>
      <c r="AT193">
        <v>51.37</v>
      </c>
      <c r="AU193">
        <v>129</v>
      </c>
      <c r="AV193">
        <v>808</v>
      </c>
      <c r="AW193">
        <v>679</v>
      </c>
      <c r="AX193">
        <v>44.48</v>
      </c>
      <c r="AY193">
        <v>37.369999999999997</v>
      </c>
      <c r="AZ193">
        <v>81.849999999999994</v>
      </c>
      <c r="BA193">
        <v>67.33</v>
      </c>
      <c r="BB193">
        <v>65</v>
      </c>
      <c r="BC193">
        <v>193</v>
      </c>
      <c r="BD193">
        <v>2.4</v>
      </c>
      <c r="BE193">
        <v>52.97</v>
      </c>
      <c r="BF193">
        <v>50.57</v>
      </c>
      <c r="BG193">
        <v>61</v>
      </c>
      <c r="BH193">
        <v>29.94</v>
      </c>
      <c r="BI193">
        <v>26.59</v>
      </c>
      <c r="BJ193">
        <v>544</v>
      </c>
      <c r="BK193">
        <v>483</v>
      </c>
      <c r="BL193">
        <v>128</v>
      </c>
      <c r="BM193">
        <v>4.74</v>
      </c>
      <c r="BN193">
        <v>50.26</v>
      </c>
      <c r="BO193">
        <v>3.03</v>
      </c>
      <c r="BP193">
        <v>2.48</v>
      </c>
      <c r="BQ193">
        <v>55</v>
      </c>
      <c r="BR193">
        <v>45</v>
      </c>
      <c r="BS193">
        <v>10</v>
      </c>
      <c r="BT193">
        <v>55</v>
      </c>
      <c r="BU193">
        <v>9.33</v>
      </c>
      <c r="BV193">
        <v>10.11</v>
      </c>
      <c r="BW193">
        <v>6.81</v>
      </c>
      <c r="BX193">
        <v>90.68</v>
      </c>
      <c r="BY193">
        <v>50.69</v>
      </c>
      <c r="BZ193">
        <v>513</v>
      </c>
      <c r="CA193">
        <v>499</v>
      </c>
      <c r="CB193">
        <v>50.61</v>
      </c>
      <c r="CC193">
        <v>375</v>
      </c>
      <c r="CD193">
        <v>368</v>
      </c>
      <c r="CE193">
        <v>366</v>
      </c>
      <c r="CF193">
        <v>93</v>
      </c>
      <c r="CG193">
        <v>70</v>
      </c>
      <c r="CH193">
        <v>21</v>
      </c>
      <c r="CI193">
        <v>8</v>
      </c>
      <c r="CJ193">
        <v>110</v>
      </c>
      <c r="CK193">
        <v>50</v>
      </c>
      <c r="CL193">
        <v>43</v>
      </c>
      <c r="CM193">
        <v>12</v>
      </c>
      <c r="CN193">
        <v>7</v>
      </c>
      <c r="CO193">
        <v>-0.28000000000000003</v>
      </c>
      <c r="CP193">
        <v>1090.04</v>
      </c>
      <c r="CQ193">
        <v>2612.98</v>
      </c>
      <c r="CR193">
        <v>29.44</v>
      </c>
      <c r="CS193">
        <v>17.98</v>
      </c>
      <c r="CT193">
        <v>17.850000000000001</v>
      </c>
      <c r="CU193">
        <v>50.11</v>
      </c>
      <c r="CV193">
        <v>50.3</v>
      </c>
      <c r="CW193">
        <v>55.15</v>
      </c>
      <c r="CX193">
        <v>54.91</v>
      </c>
      <c r="CY193">
        <v>54.91</v>
      </c>
      <c r="CZ193">
        <v>54.26</v>
      </c>
    </row>
    <row r="194" spans="1:104">
      <c r="A194" t="s">
        <v>1315</v>
      </c>
      <c r="B194" t="s">
        <v>1316</v>
      </c>
      <c r="C194" t="s">
        <v>62</v>
      </c>
      <c r="D194" t="s">
        <v>282</v>
      </c>
      <c r="E194">
        <v>72</v>
      </c>
      <c r="F194">
        <v>20142015</v>
      </c>
      <c r="G194">
        <v>31</v>
      </c>
      <c r="H194">
        <v>2.8</v>
      </c>
      <c r="I194">
        <v>2.8</v>
      </c>
      <c r="J194">
        <v>4</v>
      </c>
      <c r="K194">
        <v>7</v>
      </c>
      <c r="L194">
        <v>11</v>
      </c>
      <c r="M194">
        <v>0.21</v>
      </c>
      <c r="N194">
        <v>0.37</v>
      </c>
      <c r="O194">
        <v>0.57999999999999996</v>
      </c>
      <c r="P194">
        <v>-5</v>
      </c>
      <c r="Q194">
        <v>45.74</v>
      </c>
      <c r="R194">
        <v>101.53</v>
      </c>
      <c r="S194">
        <v>6.78</v>
      </c>
      <c r="T194">
        <v>-6.13</v>
      </c>
      <c r="U194">
        <v>15.87</v>
      </c>
      <c r="V194">
        <v>-1.92</v>
      </c>
      <c r="W194">
        <v>45.52</v>
      </c>
      <c r="X194">
        <v>47.44</v>
      </c>
      <c r="Y194">
        <v>-86</v>
      </c>
      <c r="Z194">
        <v>437</v>
      </c>
      <c r="AA194">
        <v>523</v>
      </c>
      <c r="AB194">
        <v>22.95</v>
      </c>
      <c r="AC194">
        <v>27.47</v>
      </c>
      <c r="AD194">
        <v>50.42</v>
      </c>
      <c r="AE194">
        <v>34</v>
      </c>
      <c r="AF194">
        <v>-3.1</v>
      </c>
      <c r="AG194">
        <v>48.85</v>
      </c>
      <c r="AH194">
        <v>-178</v>
      </c>
      <c r="AI194">
        <v>956</v>
      </c>
      <c r="AJ194">
        <v>1134</v>
      </c>
      <c r="AK194">
        <v>50.21</v>
      </c>
      <c r="AL194">
        <v>59.56</v>
      </c>
      <c r="AM194">
        <v>109.77</v>
      </c>
      <c r="AN194">
        <v>53.87</v>
      </c>
      <c r="AO194">
        <v>45</v>
      </c>
      <c r="AP194">
        <v>123</v>
      </c>
      <c r="AQ194">
        <v>132</v>
      </c>
      <c r="AR194">
        <v>-1.74</v>
      </c>
      <c r="AS194">
        <v>47.1</v>
      </c>
      <c r="AT194">
        <v>48.84</v>
      </c>
      <c r="AU194">
        <v>-85</v>
      </c>
      <c r="AV194">
        <v>690</v>
      </c>
      <c r="AW194">
        <v>775</v>
      </c>
      <c r="AX194">
        <v>36.24</v>
      </c>
      <c r="AY194">
        <v>40.700000000000003</v>
      </c>
      <c r="AZ194">
        <v>76.94</v>
      </c>
      <c r="BA194">
        <v>74.64</v>
      </c>
      <c r="BB194">
        <v>28</v>
      </c>
      <c r="BC194">
        <v>87</v>
      </c>
      <c r="BD194">
        <v>-0.74</v>
      </c>
      <c r="BE194">
        <v>47.86</v>
      </c>
      <c r="BF194">
        <v>48.6</v>
      </c>
      <c r="BG194">
        <v>-46</v>
      </c>
      <c r="BH194">
        <v>27.05</v>
      </c>
      <c r="BI194">
        <v>29.46</v>
      </c>
      <c r="BJ194">
        <v>515</v>
      </c>
      <c r="BK194">
        <v>561</v>
      </c>
      <c r="BL194">
        <v>59</v>
      </c>
      <c r="BM194">
        <v>-4.5599999999999996</v>
      </c>
      <c r="BN194">
        <v>57.89</v>
      </c>
      <c r="BO194">
        <v>2.1</v>
      </c>
      <c r="BP194">
        <v>1.84</v>
      </c>
      <c r="BQ194">
        <v>40</v>
      </c>
      <c r="BR194">
        <v>35</v>
      </c>
      <c r="BS194">
        <v>5</v>
      </c>
      <c r="BT194">
        <v>53.33</v>
      </c>
      <c r="BU194">
        <v>4.5999999999999996</v>
      </c>
      <c r="BV194">
        <v>7.77</v>
      </c>
      <c r="BW194">
        <v>5.8</v>
      </c>
      <c r="BX194">
        <v>93.76</v>
      </c>
      <c r="BY194">
        <v>40</v>
      </c>
      <c r="BZ194">
        <v>0</v>
      </c>
      <c r="CA194">
        <v>0</v>
      </c>
      <c r="CB194">
        <v>42.61</v>
      </c>
      <c r="CC194">
        <v>300</v>
      </c>
      <c r="CD194">
        <v>411</v>
      </c>
      <c r="CE194">
        <v>404</v>
      </c>
      <c r="CF194">
        <v>52</v>
      </c>
      <c r="CG194">
        <v>142</v>
      </c>
      <c r="CH194">
        <v>2</v>
      </c>
      <c r="CI194">
        <v>5</v>
      </c>
      <c r="CJ194">
        <v>55</v>
      </c>
      <c r="CK194">
        <v>43</v>
      </c>
      <c r="CL194">
        <v>6</v>
      </c>
      <c r="CM194">
        <v>9</v>
      </c>
      <c r="CN194">
        <v>4</v>
      </c>
      <c r="CO194">
        <v>-0.26</v>
      </c>
      <c r="CP194">
        <v>1142.42</v>
      </c>
      <c r="CQ194">
        <v>2313.48</v>
      </c>
      <c r="CR194">
        <v>33.06</v>
      </c>
      <c r="CS194">
        <v>16.48</v>
      </c>
      <c r="CT194">
        <v>17.22</v>
      </c>
      <c r="CU194">
        <v>48.01</v>
      </c>
      <c r="CV194">
        <v>50.01</v>
      </c>
      <c r="CW194">
        <v>53.16</v>
      </c>
      <c r="CX194">
        <v>57.55</v>
      </c>
      <c r="CY194">
        <v>53.83</v>
      </c>
      <c r="CZ194">
        <v>53.8</v>
      </c>
    </row>
    <row r="195" spans="1:104">
      <c r="A195" t="s">
        <v>1394</v>
      </c>
      <c r="B195" t="s">
        <v>1395</v>
      </c>
      <c r="C195" t="s">
        <v>100</v>
      </c>
      <c r="D195" t="s">
        <v>1243</v>
      </c>
      <c r="E195">
        <v>69</v>
      </c>
      <c r="F195">
        <v>20142015</v>
      </c>
      <c r="G195">
        <v>35</v>
      </c>
      <c r="H195">
        <v>5.25</v>
      </c>
      <c r="I195">
        <v>4.25</v>
      </c>
      <c r="J195">
        <v>7</v>
      </c>
      <c r="K195">
        <v>13</v>
      </c>
      <c r="L195">
        <v>20</v>
      </c>
      <c r="M195">
        <v>0.44</v>
      </c>
      <c r="N195">
        <v>0.81</v>
      </c>
      <c r="O195">
        <v>1.25</v>
      </c>
      <c r="P195">
        <v>5</v>
      </c>
      <c r="Q195">
        <v>40.49</v>
      </c>
      <c r="R195">
        <v>100.83</v>
      </c>
      <c r="S195">
        <v>6.25</v>
      </c>
      <c r="T195">
        <v>4.7699999999999996</v>
      </c>
      <c r="U195">
        <v>13.9</v>
      </c>
      <c r="V195">
        <v>4.53</v>
      </c>
      <c r="W195">
        <v>41.82</v>
      </c>
      <c r="X195">
        <v>37.29</v>
      </c>
      <c r="Y195">
        <v>-140</v>
      </c>
      <c r="Z195">
        <v>358</v>
      </c>
      <c r="AA195">
        <v>498</v>
      </c>
      <c r="AB195">
        <v>22.39</v>
      </c>
      <c r="AC195">
        <v>31.15</v>
      </c>
      <c r="AD195">
        <v>53.54</v>
      </c>
      <c r="AE195">
        <v>107</v>
      </c>
      <c r="AF195">
        <v>4.01</v>
      </c>
      <c r="AG195">
        <v>36.479999999999997</v>
      </c>
      <c r="AH195">
        <v>-338</v>
      </c>
      <c r="AI195">
        <v>720</v>
      </c>
      <c r="AJ195">
        <v>1058</v>
      </c>
      <c r="AK195">
        <v>45.04</v>
      </c>
      <c r="AL195">
        <v>66.180000000000007</v>
      </c>
      <c r="AM195">
        <v>111.21</v>
      </c>
      <c r="AN195">
        <v>53.19</v>
      </c>
      <c r="AO195">
        <v>43</v>
      </c>
      <c r="AP195">
        <v>27</v>
      </c>
      <c r="AQ195">
        <v>194</v>
      </c>
      <c r="AR195">
        <v>3.18</v>
      </c>
      <c r="AS195">
        <v>41.16</v>
      </c>
      <c r="AT195">
        <v>37.979999999999997</v>
      </c>
      <c r="AU195">
        <v>-229</v>
      </c>
      <c r="AV195">
        <v>533</v>
      </c>
      <c r="AW195">
        <v>762</v>
      </c>
      <c r="AX195">
        <v>33.340000000000003</v>
      </c>
      <c r="AY195">
        <v>47.66</v>
      </c>
      <c r="AZ195">
        <v>81</v>
      </c>
      <c r="BA195">
        <v>71.86</v>
      </c>
      <c r="BB195">
        <v>39</v>
      </c>
      <c r="BC195">
        <v>151</v>
      </c>
      <c r="BD195">
        <v>2.06</v>
      </c>
      <c r="BE195">
        <v>41.77</v>
      </c>
      <c r="BF195">
        <v>39.700000000000003</v>
      </c>
      <c r="BG195">
        <v>-151</v>
      </c>
      <c r="BH195">
        <v>23.96</v>
      </c>
      <c r="BI195">
        <v>33.4</v>
      </c>
      <c r="BJ195">
        <v>383</v>
      </c>
      <c r="BK195">
        <v>534</v>
      </c>
      <c r="BL195">
        <v>112</v>
      </c>
      <c r="BM195">
        <v>6.47</v>
      </c>
      <c r="BN195">
        <v>38.15</v>
      </c>
      <c r="BO195">
        <v>1.81</v>
      </c>
      <c r="BP195">
        <v>2.25</v>
      </c>
      <c r="BQ195">
        <v>29</v>
      </c>
      <c r="BR195">
        <v>36</v>
      </c>
      <c r="BS195">
        <v>-7</v>
      </c>
      <c r="BT195">
        <v>44.62</v>
      </c>
      <c r="BU195">
        <v>4.6399999999999997</v>
      </c>
      <c r="BV195">
        <v>7.57</v>
      </c>
      <c r="BW195">
        <v>5.44</v>
      </c>
      <c r="BX195">
        <v>93.26</v>
      </c>
      <c r="BY195">
        <v>38.78</v>
      </c>
      <c r="BZ195">
        <v>19</v>
      </c>
      <c r="CA195">
        <v>30</v>
      </c>
      <c r="CB195">
        <v>43.79</v>
      </c>
      <c r="CC195">
        <v>289</v>
      </c>
      <c r="CD195">
        <v>339</v>
      </c>
      <c r="CE195">
        <v>371</v>
      </c>
      <c r="CF195">
        <v>55</v>
      </c>
      <c r="CG195">
        <v>59</v>
      </c>
      <c r="CH195">
        <v>8</v>
      </c>
      <c r="CI195">
        <v>5</v>
      </c>
      <c r="CJ195">
        <v>105</v>
      </c>
      <c r="CK195">
        <v>17</v>
      </c>
      <c r="CL195">
        <v>28</v>
      </c>
      <c r="CM195">
        <v>6</v>
      </c>
      <c r="CN195">
        <v>11</v>
      </c>
      <c r="CO195">
        <v>0.31</v>
      </c>
      <c r="CP195">
        <v>959.23</v>
      </c>
      <c r="CQ195">
        <v>2400.06</v>
      </c>
      <c r="CR195">
        <v>28.55</v>
      </c>
      <c r="CS195">
        <v>18.190000000000001</v>
      </c>
      <c r="CT195">
        <v>17.43</v>
      </c>
      <c r="CU195">
        <v>41.11</v>
      </c>
      <c r="CV195">
        <v>50.08</v>
      </c>
      <c r="CW195">
        <v>43.72</v>
      </c>
      <c r="CX195">
        <v>62.63</v>
      </c>
      <c r="CY195">
        <v>54.58</v>
      </c>
      <c r="CZ195">
        <v>54.42</v>
      </c>
    </row>
    <row r="196" spans="1:104">
      <c r="A196" t="s">
        <v>999</v>
      </c>
      <c r="B196" t="s">
        <v>1000</v>
      </c>
      <c r="C196" t="s">
        <v>119</v>
      </c>
      <c r="D196" t="s">
        <v>767</v>
      </c>
      <c r="E196">
        <v>61</v>
      </c>
      <c r="F196">
        <v>20142015</v>
      </c>
      <c r="G196">
        <v>30</v>
      </c>
      <c r="H196">
        <v>0.85</v>
      </c>
      <c r="I196">
        <v>0.85</v>
      </c>
      <c r="J196">
        <v>5</v>
      </c>
      <c r="K196">
        <v>3</v>
      </c>
      <c r="L196">
        <v>8</v>
      </c>
      <c r="M196">
        <v>0.47</v>
      </c>
      <c r="N196">
        <v>0.28000000000000003</v>
      </c>
      <c r="O196">
        <v>0.76</v>
      </c>
      <c r="P196">
        <v>6</v>
      </c>
      <c r="Q196">
        <v>47.76</v>
      </c>
      <c r="R196">
        <v>100.97</v>
      </c>
      <c r="S196">
        <v>6.49</v>
      </c>
      <c r="T196">
        <v>-9.7899999999999991</v>
      </c>
      <c r="U196">
        <v>10.42</v>
      </c>
      <c r="V196">
        <v>2.02</v>
      </c>
      <c r="W196">
        <v>50.42</v>
      </c>
      <c r="X196">
        <v>48.4</v>
      </c>
      <c r="Y196">
        <v>4</v>
      </c>
      <c r="Z196">
        <v>238</v>
      </c>
      <c r="AA196">
        <v>234</v>
      </c>
      <c r="AB196">
        <v>22.46</v>
      </c>
      <c r="AC196">
        <v>22.09</v>
      </c>
      <c r="AD196">
        <v>44.55</v>
      </c>
      <c r="AE196">
        <v>78</v>
      </c>
      <c r="AF196">
        <v>-0.76</v>
      </c>
      <c r="AG196">
        <v>48.52</v>
      </c>
      <c r="AH196">
        <v>-43</v>
      </c>
      <c r="AI196">
        <v>458</v>
      </c>
      <c r="AJ196">
        <v>501</v>
      </c>
      <c r="AK196">
        <v>43.23</v>
      </c>
      <c r="AL196">
        <v>47.29</v>
      </c>
      <c r="AM196">
        <v>90.52</v>
      </c>
      <c r="AN196">
        <v>54.37</v>
      </c>
      <c r="AO196">
        <v>20</v>
      </c>
      <c r="AP196">
        <v>19</v>
      </c>
      <c r="AQ196">
        <v>117</v>
      </c>
      <c r="AR196">
        <v>-0.34</v>
      </c>
      <c r="AS196">
        <v>47.36</v>
      </c>
      <c r="AT196">
        <v>47.7</v>
      </c>
      <c r="AU196">
        <v>-38</v>
      </c>
      <c r="AV196">
        <v>341</v>
      </c>
      <c r="AW196">
        <v>379</v>
      </c>
      <c r="AX196">
        <v>32.19</v>
      </c>
      <c r="AY196">
        <v>35.770000000000003</v>
      </c>
      <c r="AZ196">
        <v>67.959999999999994</v>
      </c>
      <c r="BA196">
        <v>73.02</v>
      </c>
      <c r="BB196">
        <v>20</v>
      </c>
      <c r="BC196">
        <v>97</v>
      </c>
      <c r="BD196">
        <v>0.5</v>
      </c>
      <c r="BE196">
        <v>47.7</v>
      </c>
      <c r="BF196">
        <v>47.2</v>
      </c>
      <c r="BG196">
        <v>-24</v>
      </c>
      <c r="BH196">
        <v>23.5</v>
      </c>
      <c r="BI196">
        <v>25.77</v>
      </c>
      <c r="BJ196">
        <v>249</v>
      </c>
      <c r="BK196">
        <v>273</v>
      </c>
      <c r="BL196">
        <v>77</v>
      </c>
      <c r="BM196">
        <v>4.07</v>
      </c>
      <c r="BN196">
        <v>47.45</v>
      </c>
      <c r="BO196">
        <v>1.6</v>
      </c>
      <c r="BP196">
        <v>1.51</v>
      </c>
      <c r="BQ196">
        <v>17</v>
      </c>
      <c r="BR196">
        <v>16</v>
      </c>
      <c r="BS196">
        <v>1</v>
      </c>
      <c r="BT196">
        <v>51.52</v>
      </c>
      <c r="BU196">
        <v>5.15</v>
      </c>
      <c r="BV196">
        <v>6.83</v>
      </c>
      <c r="BW196">
        <v>4.99</v>
      </c>
      <c r="BX196">
        <v>94.14</v>
      </c>
      <c r="BY196">
        <v>40.340000000000003</v>
      </c>
      <c r="BZ196">
        <v>119</v>
      </c>
      <c r="CA196">
        <v>176</v>
      </c>
      <c r="CB196">
        <v>39.31</v>
      </c>
      <c r="CC196">
        <v>125</v>
      </c>
      <c r="CD196">
        <v>203</v>
      </c>
      <c r="CE196">
        <v>193</v>
      </c>
      <c r="CF196">
        <v>87</v>
      </c>
      <c r="CG196">
        <v>68</v>
      </c>
      <c r="CH196">
        <v>2</v>
      </c>
      <c r="CI196">
        <v>1</v>
      </c>
      <c r="CJ196">
        <v>72</v>
      </c>
      <c r="CK196">
        <v>9</v>
      </c>
      <c r="CL196">
        <v>9</v>
      </c>
      <c r="CM196">
        <v>4</v>
      </c>
      <c r="CN196">
        <v>10</v>
      </c>
      <c r="CO196">
        <v>0.56999999999999995</v>
      </c>
      <c r="CP196">
        <v>635.66</v>
      </c>
      <c r="CQ196">
        <v>2287.5300000000002</v>
      </c>
      <c r="CR196">
        <v>21.75</v>
      </c>
      <c r="CS196">
        <v>17.18</v>
      </c>
      <c r="CT196">
        <v>17.16</v>
      </c>
      <c r="CU196">
        <v>49.18</v>
      </c>
      <c r="CV196">
        <v>50.07</v>
      </c>
      <c r="CW196">
        <v>46.7</v>
      </c>
      <c r="CX196">
        <v>48.26</v>
      </c>
      <c r="CY196">
        <v>54.36</v>
      </c>
      <c r="CZ196">
        <v>54.22</v>
      </c>
    </row>
    <row r="197" spans="1:104">
      <c r="A197" t="s">
        <v>1054</v>
      </c>
      <c r="B197" t="s">
        <v>1055</v>
      </c>
      <c r="C197" t="s">
        <v>62</v>
      </c>
      <c r="D197" t="s">
        <v>1056</v>
      </c>
      <c r="E197">
        <v>61</v>
      </c>
      <c r="F197">
        <v>20142015</v>
      </c>
      <c r="G197">
        <v>30</v>
      </c>
      <c r="H197">
        <v>4</v>
      </c>
      <c r="I197">
        <v>4.0199999999999996</v>
      </c>
      <c r="J197">
        <v>4</v>
      </c>
      <c r="K197">
        <v>18</v>
      </c>
      <c r="L197">
        <v>22</v>
      </c>
      <c r="M197">
        <v>0.21</v>
      </c>
      <c r="N197">
        <v>0.97</v>
      </c>
      <c r="O197">
        <v>1.18</v>
      </c>
      <c r="P197">
        <v>0</v>
      </c>
      <c r="Q197">
        <v>48.44</v>
      </c>
      <c r="R197">
        <v>101.19</v>
      </c>
      <c r="S197">
        <v>4.55</v>
      </c>
      <c r="T197">
        <v>-4.8499999999999996</v>
      </c>
      <c r="U197">
        <v>18.329999999999998</v>
      </c>
      <c r="V197">
        <v>7</v>
      </c>
      <c r="W197">
        <v>49.74</v>
      </c>
      <c r="X197">
        <v>42.74</v>
      </c>
      <c r="Y197">
        <v>-5</v>
      </c>
      <c r="Z197">
        <v>479</v>
      </c>
      <c r="AA197">
        <v>484</v>
      </c>
      <c r="AB197">
        <v>25.71</v>
      </c>
      <c r="AC197">
        <v>25.98</v>
      </c>
      <c r="AD197">
        <v>51.69</v>
      </c>
      <c r="AE197">
        <v>59</v>
      </c>
      <c r="AF197">
        <v>5.74</v>
      </c>
      <c r="AG197">
        <v>42.69</v>
      </c>
      <c r="AH197">
        <v>-64</v>
      </c>
      <c r="AI197">
        <v>991</v>
      </c>
      <c r="AJ197">
        <v>1055</v>
      </c>
      <c r="AK197">
        <v>53.19</v>
      </c>
      <c r="AL197">
        <v>56.62</v>
      </c>
      <c r="AM197">
        <v>109.81</v>
      </c>
      <c r="AN197">
        <v>48.44</v>
      </c>
      <c r="AO197">
        <v>84</v>
      </c>
      <c r="AP197">
        <v>100</v>
      </c>
      <c r="AQ197">
        <v>222</v>
      </c>
      <c r="AR197">
        <v>4.38</v>
      </c>
      <c r="AS197">
        <v>48.6</v>
      </c>
      <c r="AT197">
        <v>44.21</v>
      </c>
      <c r="AU197">
        <v>-40</v>
      </c>
      <c r="AV197">
        <v>692</v>
      </c>
      <c r="AW197">
        <v>732</v>
      </c>
      <c r="AX197">
        <v>37.14</v>
      </c>
      <c r="AY197">
        <v>39.29</v>
      </c>
      <c r="AZ197">
        <v>76.430000000000007</v>
      </c>
      <c r="BA197">
        <v>69.36</v>
      </c>
      <c r="BB197">
        <v>50</v>
      </c>
      <c r="BC197">
        <v>138</v>
      </c>
      <c r="BD197">
        <v>3.01</v>
      </c>
      <c r="BE197">
        <v>48.19</v>
      </c>
      <c r="BF197">
        <v>45.19</v>
      </c>
      <c r="BG197">
        <v>-36</v>
      </c>
      <c r="BH197">
        <v>25.76</v>
      </c>
      <c r="BI197">
        <v>27.69</v>
      </c>
      <c r="BJ197">
        <v>480</v>
      </c>
      <c r="BK197">
        <v>516</v>
      </c>
      <c r="BL197">
        <v>88</v>
      </c>
      <c r="BM197">
        <v>4.67</v>
      </c>
      <c r="BN197">
        <v>47.18</v>
      </c>
      <c r="BO197">
        <v>2.25</v>
      </c>
      <c r="BP197">
        <v>2.09</v>
      </c>
      <c r="BQ197">
        <v>42</v>
      </c>
      <c r="BR197">
        <v>39</v>
      </c>
      <c r="BS197">
        <v>3</v>
      </c>
      <c r="BT197">
        <v>51.85</v>
      </c>
      <c r="BU197">
        <v>2.9</v>
      </c>
      <c r="BV197">
        <v>8.75</v>
      </c>
      <c r="BW197">
        <v>6.07</v>
      </c>
      <c r="BX197">
        <v>92.44</v>
      </c>
      <c r="BY197">
        <v>40</v>
      </c>
      <c r="BZ197">
        <v>0</v>
      </c>
      <c r="CA197">
        <v>0</v>
      </c>
      <c r="CB197">
        <v>42.68</v>
      </c>
      <c r="CC197">
        <v>338</v>
      </c>
      <c r="CD197">
        <v>382</v>
      </c>
      <c r="CE197">
        <v>454</v>
      </c>
      <c r="CF197">
        <v>51</v>
      </c>
      <c r="CG197">
        <v>95</v>
      </c>
      <c r="CH197">
        <v>7</v>
      </c>
      <c r="CI197">
        <v>11</v>
      </c>
      <c r="CJ197">
        <v>84</v>
      </c>
      <c r="CK197">
        <v>37</v>
      </c>
      <c r="CL197">
        <v>27</v>
      </c>
      <c r="CM197">
        <v>11</v>
      </c>
      <c r="CN197">
        <v>11</v>
      </c>
      <c r="CO197">
        <v>0</v>
      </c>
      <c r="CP197">
        <v>1117.8900000000001</v>
      </c>
      <c r="CQ197">
        <v>1847.49</v>
      </c>
      <c r="CR197">
        <v>37.700000000000003</v>
      </c>
      <c r="CS197">
        <v>17.7</v>
      </c>
      <c r="CT197">
        <v>17.84</v>
      </c>
      <c r="CU197">
        <v>46.8</v>
      </c>
      <c r="CV197">
        <v>50.58</v>
      </c>
      <c r="CW197">
        <v>50.77</v>
      </c>
      <c r="CX197">
        <v>57.71</v>
      </c>
      <c r="CY197">
        <v>55.15</v>
      </c>
      <c r="CZ197">
        <v>53.88</v>
      </c>
    </row>
    <row r="198" spans="1:104">
      <c r="A198" t="s">
        <v>1354</v>
      </c>
      <c r="B198" t="s">
        <v>1355</v>
      </c>
      <c r="C198" t="s">
        <v>62</v>
      </c>
      <c r="D198" t="s">
        <v>393</v>
      </c>
      <c r="E198">
        <v>82</v>
      </c>
      <c r="F198">
        <v>20142015</v>
      </c>
      <c r="G198">
        <v>30</v>
      </c>
      <c r="H198">
        <v>7</v>
      </c>
      <c r="I198">
        <v>5.5</v>
      </c>
      <c r="J198">
        <v>3</v>
      </c>
      <c r="K198">
        <v>13</v>
      </c>
      <c r="L198">
        <v>16</v>
      </c>
      <c r="M198">
        <v>0.13</v>
      </c>
      <c r="N198">
        <v>0.55000000000000004</v>
      </c>
      <c r="O198">
        <v>0.68</v>
      </c>
      <c r="P198">
        <v>-1</v>
      </c>
      <c r="Q198">
        <v>45.98</v>
      </c>
      <c r="R198">
        <v>101.12</v>
      </c>
      <c r="S198">
        <v>4.29</v>
      </c>
      <c r="T198">
        <v>-11.77</v>
      </c>
      <c r="U198">
        <v>17.27</v>
      </c>
      <c r="V198">
        <v>-6.46</v>
      </c>
      <c r="W198">
        <v>46.1</v>
      </c>
      <c r="X198">
        <v>52.57</v>
      </c>
      <c r="Y198">
        <v>-94</v>
      </c>
      <c r="Z198">
        <v>556</v>
      </c>
      <c r="AA198">
        <v>650</v>
      </c>
      <c r="AB198">
        <v>23.55</v>
      </c>
      <c r="AC198">
        <v>27.53</v>
      </c>
      <c r="AD198">
        <v>51.08</v>
      </c>
      <c r="AE198">
        <v>38</v>
      </c>
      <c r="AF198">
        <v>-5.44</v>
      </c>
      <c r="AG198">
        <v>51.42</v>
      </c>
      <c r="AH198">
        <v>-212</v>
      </c>
      <c r="AI198">
        <v>1213</v>
      </c>
      <c r="AJ198">
        <v>1425</v>
      </c>
      <c r="AK198">
        <v>51.38</v>
      </c>
      <c r="AL198">
        <v>60.36</v>
      </c>
      <c r="AM198">
        <v>111.74</v>
      </c>
      <c r="AN198">
        <v>55.65</v>
      </c>
      <c r="AO198">
        <v>60</v>
      </c>
      <c r="AP198">
        <v>141</v>
      </c>
      <c r="AQ198">
        <v>157</v>
      </c>
      <c r="AR198">
        <v>-5.07</v>
      </c>
      <c r="AS198">
        <v>46.15</v>
      </c>
      <c r="AT198">
        <v>51.22</v>
      </c>
      <c r="AU198">
        <v>-150</v>
      </c>
      <c r="AV198">
        <v>898</v>
      </c>
      <c r="AW198">
        <v>1048</v>
      </c>
      <c r="AX198">
        <v>38.04</v>
      </c>
      <c r="AY198">
        <v>44.39</v>
      </c>
      <c r="AZ198">
        <v>82.43</v>
      </c>
      <c r="BA198">
        <v>75.17</v>
      </c>
      <c r="BB198">
        <v>27</v>
      </c>
      <c r="BC198">
        <v>97</v>
      </c>
      <c r="BD198">
        <v>-4.1500000000000004</v>
      </c>
      <c r="BE198">
        <v>47.87</v>
      </c>
      <c r="BF198">
        <v>52.02</v>
      </c>
      <c r="BG198">
        <v>-60</v>
      </c>
      <c r="BH198">
        <v>28.59</v>
      </c>
      <c r="BI198">
        <v>31.13</v>
      </c>
      <c r="BJ198">
        <v>675</v>
      </c>
      <c r="BK198">
        <v>735</v>
      </c>
      <c r="BL198">
        <v>70</v>
      </c>
      <c r="BM198">
        <v>-8.4</v>
      </c>
      <c r="BN198">
        <v>59.7</v>
      </c>
      <c r="BO198">
        <v>2.5</v>
      </c>
      <c r="BP198">
        <v>2.37</v>
      </c>
      <c r="BQ198">
        <v>59</v>
      </c>
      <c r="BR198">
        <v>56</v>
      </c>
      <c r="BS198">
        <v>3</v>
      </c>
      <c r="BT198">
        <v>51.3</v>
      </c>
      <c r="BU198">
        <v>3.09</v>
      </c>
      <c r="BV198">
        <v>8.74</v>
      </c>
      <c r="BW198">
        <v>6.57</v>
      </c>
      <c r="BX198">
        <v>92.38</v>
      </c>
      <c r="BY198">
        <v>40</v>
      </c>
      <c r="BZ198">
        <v>0</v>
      </c>
      <c r="CA198">
        <v>0</v>
      </c>
      <c r="CB198">
        <v>42.52</v>
      </c>
      <c r="CC198">
        <v>395</v>
      </c>
      <c r="CD198">
        <v>548</v>
      </c>
      <c r="CE198">
        <v>534</v>
      </c>
      <c r="CF198">
        <v>190</v>
      </c>
      <c r="CG198">
        <v>128</v>
      </c>
      <c r="CH198">
        <v>8</v>
      </c>
      <c r="CI198">
        <v>5</v>
      </c>
      <c r="CJ198">
        <v>67</v>
      </c>
      <c r="CK198">
        <v>45</v>
      </c>
      <c r="CL198">
        <v>25</v>
      </c>
      <c r="CM198">
        <v>10</v>
      </c>
      <c r="CN198">
        <v>9</v>
      </c>
      <c r="CO198">
        <v>-0.04</v>
      </c>
      <c r="CP198">
        <v>1416.49</v>
      </c>
      <c r="CQ198">
        <v>2589.04</v>
      </c>
      <c r="CR198">
        <v>35.36</v>
      </c>
      <c r="CS198">
        <v>16.89</v>
      </c>
      <c r="CT198">
        <v>17.71</v>
      </c>
      <c r="CU198">
        <v>49.6</v>
      </c>
      <c r="CV198">
        <v>50.37</v>
      </c>
      <c r="CW198">
        <v>54.58</v>
      </c>
      <c r="CX198">
        <v>55.47</v>
      </c>
      <c r="CY198">
        <v>54.83</v>
      </c>
      <c r="CZ198">
        <v>54.02</v>
      </c>
    </row>
    <row r="199" spans="1:104">
      <c r="A199" t="s">
        <v>1429</v>
      </c>
      <c r="B199" t="s">
        <v>1430</v>
      </c>
      <c r="C199" t="s">
        <v>87</v>
      </c>
      <c r="D199" t="s">
        <v>1243</v>
      </c>
      <c r="E199">
        <v>61</v>
      </c>
      <c r="F199">
        <v>20142015</v>
      </c>
      <c r="G199">
        <v>20</v>
      </c>
      <c r="H199">
        <v>0.92500000000000004</v>
      </c>
      <c r="I199">
        <v>0.92500000000000004</v>
      </c>
      <c r="J199">
        <v>11</v>
      </c>
      <c r="K199">
        <v>10</v>
      </c>
      <c r="L199">
        <v>21</v>
      </c>
      <c r="M199">
        <v>0.77</v>
      </c>
      <c r="N199">
        <v>0.7</v>
      </c>
      <c r="O199">
        <v>1.47</v>
      </c>
      <c r="P199">
        <v>9</v>
      </c>
      <c r="Q199">
        <v>35.590000000000003</v>
      </c>
      <c r="R199">
        <v>99.44</v>
      </c>
      <c r="S199">
        <v>12.09</v>
      </c>
      <c r="T199">
        <v>-0.44</v>
      </c>
      <c r="U199">
        <v>14.09</v>
      </c>
      <c r="V199">
        <v>-2.31</v>
      </c>
      <c r="W199">
        <v>35.25</v>
      </c>
      <c r="X199">
        <v>37.56</v>
      </c>
      <c r="Y199">
        <v>-241</v>
      </c>
      <c r="Z199">
        <v>288</v>
      </c>
      <c r="AA199">
        <v>529</v>
      </c>
      <c r="AB199">
        <v>20.100000000000001</v>
      </c>
      <c r="AC199">
        <v>36.93</v>
      </c>
      <c r="AD199">
        <v>57.03</v>
      </c>
      <c r="AE199">
        <v>95</v>
      </c>
      <c r="AF199">
        <v>-1.97</v>
      </c>
      <c r="AG199">
        <v>37.56</v>
      </c>
      <c r="AH199">
        <v>-446</v>
      </c>
      <c r="AI199">
        <v>551</v>
      </c>
      <c r="AJ199">
        <v>997</v>
      </c>
      <c r="AK199">
        <v>38.46</v>
      </c>
      <c r="AL199">
        <v>69.599999999999994</v>
      </c>
      <c r="AM199">
        <v>108.06</v>
      </c>
      <c r="AN199">
        <v>57.53</v>
      </c>
      <c r="AO199">
        <v>26</v>
      </c>
      <c r="AP199">
        <v>47</v>
      </c>
      <c r="AQ199">
        <v>140</v>
      </c>
      <c r="AR199">
        <v>-1.88</v>
      </c>
      <c r="AS199">
        <v>36.729999999999997</v>
      </c>
      <c r="AT199">
        <v>38.619999999999997</v>
      </c>
      <c r="AU199">
        <v>-299</v>
      </c>
      <c r="AV199">
        <v>414</v>
      </c>
      <c r="AW199">
        <v>713</v>
      </c>
      <c r="AX199">
        <v>28.9</v>
      </c>
      <c r="AY199">
        <v>49.77</v>
      </c>
      <c r="AZ199">
        <v>78.67</v>
      </c>
      <c r="BA199">
        <v>76.569999999999993</v>
      </c>
      <c r="BB199">
        <v>23</v>
      </c>
      <c r="BC199">
        <v>114</v>
      </c>
      <c r="BD199">
        <v>-0.54</v>
      </c>
      <c r="BE199">
        <v>38.94</v>
      </c>
      <c r="BF199">
        <v>39.479999999999997</v>
      </c>
      <c r="BG199">
        <v>-180</v>
      </c>
      <c r="BH199">
        <v>22.13</v>
      </c>
      <c r="BI199">
        <v>34.69</v>
      </c>
      <c r="BJ199">
        <v>317</v>
      </c>
      <c r="BK199">
        <v>497</v>
      </c>
      <c r="BL199">
        <v>91</v>
      </c>
      <c r="BM199">
        <v>-1.0900000000000001</v>
      </c>
      <c r="BN199">
        <v>38.409999999999997</v>
      </c>
      <c r="BO199">
        <v>1.75</v>
      </c>
      <c r="BP199">
        <v>2.93</v>
      </c>
      <c r="BQ199">
        <v>25</v>
      </c>
      <c r="BR199">
        <v>42</v>
      </c>
      <c r="BS199">
        <v>-17</v>
      </c>
      <c r="BT199">
        <v>37.31</v>
      </c>
      <c r="BU199">
        <v>9.65</v>
      </c>
      <c r="BV199">
        <v>7.89</v>
      </c>
      <c r="BW199">
        <v>6.04</v>
      </c>
      <c r="BX199">
        <v>91.55</v>
      </c>
      <c r="BY199">
        <v>43.45</v>
      </c>
      <c r="BZ199">
        <v>312</v>
      </c>
      <c r="CA199">
        <v>406</v>
      </c>
      <c r="CB199">
        <v>40.729999999999997</v>
      </c>
      <c r="CC199">
        <v>224</v>
      </c>
      <c r="CD199">
        <v>267</v>
      </c>
      <c r="CE199">
        <v>326</v>
      </c>
      <c r="CF199">
        <v>116</v>
      </c>
      <c r="CG199">
        <v>98</v>
      </c>
      <c r="CH199">
        <v>4</v>
      </c>
      <c r="CI199">
        <v>6</v>
      </c>
      <c r="CJ199">
        <v>80</v>
      </c>
      <c r="CK199">
        <v>12</v>
      </c>
      <c r="CL199">
        <v>15</v>
      </c>
      <c r="CM199">
        <v>8</v>
      </c>
      <c r="CN199">
        <v>17</v>
      </c>
      <c r="CO199">
        <v>0.63</v>
      </c>
      <c r="CP199">
        <v>859.54</v>
      </c>
      <c r="CQ199">
        <v>2088.5700000000002</v>
      </c>
      <c r="CR199">
        <v>29.16</v>
      </c>
      <c r="CS199">
        <v>18.489999999999998</v>
      </c>
      <c r="CT199">
        <v>17.52</v>
      </c>
      <c r="CU199">
        <v>40.57</v>
      </c>
      <c r="CV199">
        <v>50.43</v>
      </c>
      <c r="CW199">
        <v>43.89</v>
      </c>
      <c r="CX199">
        <v>64.3</v>
      </c>
      <c r="CY199">
        <v>54.42</v>
      </c>
      <c r="CZ199">
        <v>53.49</v>
      </c>
    </row>
    <row r="200" spans="1:104">
      <c r="A200" t="s">
        <v>331</v>
      </c>
      <c r="B200" t="s">
        <v>332</v>
      </c>
      <c r="C200" t="s">
        <v>68</v>
      </c>
      <c r="D200" t="s">
        <v>230</v>
      </c>
      <c r="E200">
        <v>81</v>
      </c>
      <c r="F200">
        <v>20142015</v>
      </c>
      <c r="G200">
        <v>26</v>
      </c>
      <c r="H200">
        <v>10</v>
      </c>
      <c r="I200">
        <v>8.2750000000000004</v>
      </c>
      <c r="J200">
        <v>11</v>
      </c>
      <c r="K200">
        <v>20</v>
      </c>
      <c r="L200">
        <v>31</v>
      </c>
      <c r="M200">
        <v>0.53</v>
      </c>
      <c r="N200">
        <v>0.97</v>
      </c>
      <c r="O200">
        <v>1.5</v>
      </c>
      <c r="P200">
        <v>2</v>
      </c>
      <c r="Q200">
        <v>52.76</v>
      </c>
      <c r="R200">
        <v>99.94</v>
      </c>
      <c r="S200">
        <v>5.85</v>
      </c>
      <c r="T200">
        <v>1.9</v>
      </c>
      <c r="U200">
        <v>15.27</v>
      </c>
      <c r="V200">
        <v>5.18</v>
      </c>
      <c r="W200">
        <v>53.1</v>
      </c>
      <c r="X200">
        <v>47.92</v>
      </c>
      <c r="Y200">
        <v>74</v>
      </c>
      <c r="Z200">
        <v>634</v>
      </c>
      <c r="AA200">
        <v>560</v>
      </c>
      <c r="AB200">
        <v>30.75</v>
      </c>
      <c r="AC200">
        <v>27.16</v>
      </c>
      <c r="AD200">
        <v>57.91</v>
      </c>
      <c r="AE200">
        <v>200</v>
      </c>
      <c r="AF200">
        <v>5.2</v>
      </c>
      <c r="AG200">
        <v>47.56</v>
      </c>
      <c r="AH200">
        <v>130</v>
      </c>
      <c r="AI200">
        <v>1244</v>
      </c>
      <c r="AJ200">
        <v>1114</v>
      </c>
      <c r="AK200">
        <v>60.33</v>
      </c>
      <c r="AL200">
        <v>54.03</v>
      </c>
      <c r="AM200">
        <v>114.36</v>
      </c>
      <c r="AN200">
        <v>50.64</v>
      </c>
      <c r="AO200">
        <v>91</v>
      </c>
      <c r="AP200">
        <v>25</v>
      </c>
      <c r="AQ200">
        <v>334</v>
      </c>
      <c r="AR200">
        <v>4.7</v>
      </c>
      <c r="AS200">
        <v>52.05</v>
      </c>
      <c r="AT200">
        <v>47.35</v>
      </c>
      <c r="AU200">
        <v>69</v>
      </c>
      <c r="AV200">
        <v>876</v>
      </c>
      <c r="AW200">
        <v>807</v>
      </c>
      <c r="AX200">
        <v>42.48</v>
      </c>
      <c r="AY200">
        <v>39.14</v>
      </c>
      <c r="AZ200">
        <v>81.62</v>
      </c>
      <c r="BA200">
        <v>71.92</v>
      </c>
      <c r="BB200">
        <v>55</v>
      </c>
      <c r="BC200">
        <v>243</v>
      </c>
      <c r="BD200">
        <v>6.02</v>
      </c>
      <c r="BE200">
        <v>52.54</v>
      </c>
      <c r="BF200">
        <v>46.53</v>
      </c>
      <c r="BG200">
        <v>61</v>
      </c>
      <c r="BH200">
        <v>30.55</v>
      </c>
      <c r="BI200">
        <v>27.59</v>
      </c>
      <c r="BJ200">
        <v>630</v>
      </c>
      <c r="BK200">
        <v>569</v>
      </c>
      <c r="BL200">
        <v>188</v>
      </c>
      <c r="BM200">
        <v>3.17</v>
      </c>
      <c r="BN200">
        <v>49.15</v>
      </c>
      <c r="BO200">
        <v>2.1800000000000002</v>
      </c>
      <c r="BP200">
        <v>1.99</v>
      </c>
      <c r="BQ200">
        <v>45</v>
      </c>
      <c r="BR200">
        <v>41</v>
      </c>
      <c r="BS200">
        <v>4</v>
      </c>
      <c r="BT200">
        <v>52.33</v>
      </c>
      <c r="BU200">
        <v>4.53</v>
      </c>
      <c r="BV200">
        <v>7.14</v>
      </c>
      <c r="BW200">
        <v>5.14</v>
      </c>
      <c r="BX200">
        <v>92.79</v>
      </c>
      <c r="BY200">
        <v>56.82</v>
      </c>
      <c r="BZ200">
        <v>733</v>
      </c>
      <c r="CA200">
        <v>557</v>
      </c>
      <c r="CB200">
        <v>52.21</v>
      </c>
      <c r="CC200">
        <v>509</v>
      </c>
      <c r="CD200">
        <v>374</v>
      </c>
      <c r="CE200">
        <v>466</v>
      </c>
      <c r="CF200">
        <v>102</v>
      </c>
      <c r="CG200">
        <v>65</v>
      </c>
      <c r="CH200">
        <v>12</v>
      </c>
      <c r="CI200">
        <v>8</v>
      </c>
      <c r="CJ200">
        <v>177</v>
      </c>
      <c r="CK200">
        <v>25</v>
      </c>
      <c r="CL200">
        <v>34</v>
      </c>
      <c r="CM200">
        <v>10</v>
      </c>
      <c r="CN200">
        <v>12</v>
      </c>
      <c r="CO200">
        <v>0.1</v>
      </c>
      <c r="CP200">
        <v>1237.19</v>
      </c>
      <c r="CQ200">
        <v>2638.96</v>
      </c>
      <c r="CR200">
        <v>31.92</v>
      </c>
      <c r="CS200">
        <v>18.149999999999999</v>
      </c>
      <c r="CT200">
        <v>17.72</v>
      </c>
      <c r="CU200">
        <v>50.46</v>
      </c>
      <c r="CV200">
        <v>50.24</v>
      </c>
      <c r="CW200">
        <v>56</v>
      </c>
      <c r="CX200">
        <v>54.97</v>
      </c>
      <c r="CY200">
        <v>54.77</v>
      </c>
      <c r="CZ200">
        <v>54.25</v>
      </c>
    </row>
    <row r="201" spans="1:104">
      <c r="A201" t="s">
        <v>1250</v>
      </c>
      <c r="B201" t="s">
        <v>1251</v>
      </c>
      <c r="C201" t="s">
        <v>124</v>
      </c>
      <c r="D201" t="s">
        <v>393</v>
      </c>
      <c r="E201">
        <v>66</v>
      </c>
      <c r="F201">
        <v>20142015</v>
      </c>
      <c r="G201">
        <v>30</v>
      </c>
      <c r="H201">
        <v>1.9</v>
      </c>
      <c r="I201">
        <v>1.45</v>
      </c>
      <c r="J201">
        <v>1</v>
      </c>
      <c r="K201">
        <v>4</v>
      </c>
      <c r="L201">
        <v>5</v>
      </c>
      <c r="M201">
        <v>0.1</v>
      </c>
      <c r="N201">
        <v>0.39</v>
      </c>
      <c r="O201">
        <v>0.48</v>
      </c>
      <c r="P201">
        <v>-2</v>
      </c>
      <c r="Q201">
        <v>43.37</v>
      </c>
      <c r="R201">
        <v>96.78</v>
      </c>
      <c r="S201">
        <v>2.08</v>
      </c>
      <c r="T201">
        <v>-20.78</v>
      </c>
      <c r="U201">
        <v>9.4</v>
      </c>
      <c r="V201">
        <v>-11.62</v>
      </c>
      <c r="W201">
        <v>40.51</v>
      </c>
      <c r="X201">
        <v>52.13</v>
      </c>
      <c r="Y201">
        <v>-82</v>
      </c>
      <c r="Z201">
        <v>175</v>
      </c>
      <c r="AA201">
        <v>257</v>
      </c>
      <c r="AB201">
        <v>16.920000000000002</v>
      </c>
      <c r="AC201">
        <v>24.84</v>
      </c>
      <c r="AD201">
        <v>41.76</v>
      </c>
      <c r="AE201">
        <v>34</v>
      </c>
      <c r="AF201">
        <v>-7.91</v>
      </c>
      <c r="AG201">
        <v>51.27</v>
      </c>
      <c r="AH201">
        <v>-138</v>
      </c>
      <c r="AI201">
        <v>451</v>
      </c>
      <c r="AJ201">
        <v>589</v>
      </c>
      <c r="AK201">
        <v>43.6</v>
      </c>
      <c r="AL201">
        <v>56.94</v>
      </c>
      <c r="AM201">
        <v>100.54</v>
      </c>
      <c r="AN201">
        <v>56.98</v>
      </c>
      <c r="AO201">
        <v>16</v>
      </c>
      <c r="AP201">
        <v>24</v>
      </c>
      <c r="AQ201">
        <v>81</v>
      </c>
      <c r="AR201">
        <v>-8.51</v>
      </c>
      <c r="AS201">
        <v>42.44</v>
      </c>
      <c r="AT201">
        <v>50.95</v>
      </c>
      <c r="AU201">
        <v>-120</v>
      </c>
      <c r="AV201">
        <v>337</v>
      </c>
      <c r="AW201">
        <v>457</v>
      </c>
      <c r="AX201">
        <v>32.58</v>
      </c>
      <c r="AY201">
        <v>44.18</v>
      </c>
      <c r="AZ201">
        <v>76.760000000000005</v>
      </c>
      <c r="BA201">
        <v>76.260000000000005</v>
      </c>
      <c r="BB201">
        <v>17</v>
      </c>
      <c r="BC201">
        <v>65</v>
      </c>
      <c r="BD201">
        <v>-7.7</v>
      </c>
      <c r="BE201">
        <v>44.31</v>
      </c>
      <c r="BF201">
        <v>52.01</v>
      </c>
      <c r="BG201">
        <v>-66</v>
      </c>
      <c r="BH201">
        <v>24.84</v>
      </c>
      <c r="BI201">
        <v>31.22</v>
      </c>
      <c r="BJ201">
        <v>257</v>
      </c>
      <c r="BK201">
        <v>323</v>
      </c>
      <c r="BL201">
        <v>48</v>
      </c>
      <c r="BM201">
        <v>-26.21</v>
      </c>
      <c r="BN201">
        <v>59.55</v>
      </c>
      <c r="BO201">
        <v>1.35</v>
      </c>
      <c r="BP201">
        <v>2.71</v>
      </c>
      <c r="BQ201">
        <v>14</v>
      </c>
      <c r="BR201">
        <v>28</v>
      </c>
      <c r="BS201">
        <v>-14</v>
      </c>
      <c r="BT201">
        <v>33.33</v>
      </c>
      <c r="BU201">
        <v>1.54</v>
      </c>
      <c r="BV201">
        <v>5.45</v>
      </c>
      <c r="BW201">
        <v>4.1500000000000004</v>
      </c>
      <c r="BX201">
        <v>91.33</v>
      </c>
      <c r="BY201">
        <v>21</v>
      </c>
      <c r="BZ201">
        <v>1</v>
      </c>
      <c r="CA201">
        <v>11</v>
      </c>
      <c r="CB201">
        <v>33.020000000000003</v>
      </c>
      <c r="CC201">
        <v>105</v>
      </c>
      <c r="CD201">
        <v>204</v>
      </c>
      <c r="CE201">
        <v>213</v>
      </c>
      <c r="CF201">
        <v>208</v>
      </c>
      <c r="CG201">
        <v>115</v>
      </c>
      <c r="CH201">
        <v>3</v>
      </c>
      <c r="CI201">
        <v>1</v>
      </c>
      <c r="CJ201">
        <v>47</v>
      </c>
      <c r="CK201">
        <v>14</v>
      </c>
      <c r="CL201">
        <v>6</v>
      </c>
      <c r="CM201">
        <v>7</v>
      </c>
      <c r="CN201">
        <v>5</v>
      </c>
      <c r="CO201">
        <v>-0.19</v>
      </c>
      <c r="CP201">
        <v>620.66999999999996</v>
      </c>
      <c r="CQ201">
        <v>2601.4299999999998</v>
      </c>
      <c r="CR201">
        <v>19.260000000000002</v>
      </c>
      <c r="CS201">
        <v>16.87</v>
      </c>
      <c r="CT201">
        <v>16.63</v>
      </c>
      <c r="CU201">
        <v>49.21</v>
      </c>
      <c r="CV201">
        <v>49.15</v>
      </c>
      <c r="CW201">
        <v>53.15</v>
      </c>
      <c r="CX201">
        <v>54.86</v>
      </c>
      <c r="CY201">
        <v>52.64</v>
      </c>
      <c r="CZ201">
        <v>54.46</v>
      </c>
    </row>
    <row r="202" spans="1:104">
      <c r="A202" t="s">
        <v>933</v>
      </c>
      <c r="B202" t="s">
        <v>934</v>
      </c>
      <c r="C202" t="s">
        <v>62</v>
      </c>
      <c r="D202" t="s">
        <v>935</v>
      </c>
      <c r="E202">
        <v>72</v>
      </c>
      <c r="F202">
        <v>20142015</v>
      </c>
      <c r="G202">
        <v>31</v>
      </c>
      <c r="H202">
        <v>1.2</v>
      </c>
      <c r="I202">
        <v>1.2</v>
      </c>
      <c r="J202">
        <v>1</v>
      </c>
      <c r="K202">
        <v>8</v>
      </c>
      <c r="L202">
        <v>9</v>
      </c>
      <c r="M202">
        <v>0.06</v>
      </c>
      <c r="N202">
        <v>0.46</v>
      </c>
      <c r="O202">
        <v>0.51</v>
      </c>
      <c r="P202">
        <v>6</v>
      </c>
      <c r="Q202">
        <v>49.32</v>
      </c>
      <c r="R202">
        <v>97.39</v>
      </c>
      <c r="S202">
        <v>2</v>
      </c>
      <c r="T202">
        <v>2.76</v>
      </c>
      <c r="U202">
        <v>14.65</v>
      </c>
      <c r="V202">
        <v>-3.01</v>
      </c>
      <c r="W202">
        <v>47.67</v>
      </c>
      <c r="X202">
        <v>50.68</v>
      </c>
      <c r="Y202">
        <v>-39</v>
      </c>
      <c r="Z202">
        <v>399</v>
      </c>
      <c r="AA202">
        <v>438</v>
      </c>
      <c r="AB202">
        <v>22.7</v>
      </c>
      <c r="AC202">
        <v>24.92</v>
      </c>
      <c r="AD202">
        <v>47.61</v>
      </c>
      <c r="AE202">
        <v>18</v>
      </c>
      <c r="AF202">
        <v>-3.15</v>
      </c>
      <c r="AG202">
        <v>52.47</v>
      </c>
      <c r="AH202">
        <v>-25</v>
      </c>
      <c r="AI202">
        <v>904</v>
      </c>
      <c r="AJ202">
        <v>929</v>
      </c>
      <c r="AK202">
        <v>51.42</v>
      </c>
      <c r="AL202">
        <v>52.85</v>
      </c>
      <c r="AM202">
        <v>104.27</v>
      </c>
      <c r="AN202">
        <v>52.43</v>
      </c>
      <c r="AO202">
        <v>30</v>
      </c>
      <c r="AP202">
        <v>89</v>
      </c>
      <c r="AQ202">
        <v>105</v>
      </c>
      <c r="AR202">
        <v>-2.84</v>
      </c>
      <c r="AS202">
        <v>49.4</v>
      </c>
      <c r="AT202">
        <v>52.25</v>
      </c>
      <c r="AU202">
        <v>-16</v>
      </c>
      <c r="AV202">
        <v>664</v>
      </c>
      <c r="AW202">
        <v>680</v>
      </c>
      <c r="AX202">
        <v>37.770000000000003</v>
      </c>
      <c r="AY202">
        <v>38.68</v>
      </c>
      <c r="AZ202">
        <v>76.45</v>
      </c>
      <c r="BA202">
        <v>71.39</v>
      </c>
      <c r="BB202">
        <v>25</v>
      </c>
      <c r="BC202">
        <v>75</v>
      </c>
      <c r="BD202">
        <v>-2.23</v>
      </c>
      <c r="BE202">
        <v>50.21</v>
      </c>
      <c r="BF202">
        <v>52.44</v>
      </c>
      <c r="BG202">
        <v>4</v>
      </c>
      <c r="BH202">
        <v>26.96</v>
      </c>
      <c r="BI202">
        <v>26.74</v>
      </c>
      <c r="BJ202">
        <v>474</v>
      </c>
      <c r="BK202">
        <v>470</v>
      </c>
      <c r="BL202">
        <v>50</v>
      </c>
      <c r="BM202">
        <v>-5.32</v>
      </c>
      <c r="BN202">
        <v>47.43</v>
      </c>
      <c r="BO202">
        <v>1.82</v>
      </c>
      <c r="BP202">
        <v>2.5</v>
      </c>
      <c r="BQ202">
        <v>32</v>
      </c>
      <c r="BR202">
        <v>44</v>
      </c>
      <c r="BS202">
        <v>-12</v>
      </c>
      <c r="BT202">
        <v>42.11</v>
      </c>
      <c r="BU202">
        <v>1.33</v>
      </c>
      <c r="BV202">
        <v>6.75</v>
      </c>
      <c r="BW202">
        <v>4.82</v>
      </c>
      <c r="BX202">
        <v>90.64</v>
      </c>
      <c r="BY202">
        <v>40</v>
      </c>
      <c r="BZ202">
        <v>0</v>
      </c>
      <c r="CA202">
        <v>0</v>
      </c>
      <c r="CB202">
        <v>54.98</v>
      </c>
      <c r="CC202">
        <v>320</v>
      </c>
      <c r="CD202">
        <v>327</v>
      </c>
      <c r="CE202">
        <v>262</v>
      </c>
      <c r="CF202">
        <v>158</v>
      </c>
      <c r="CG202">
        <v>67</v>
      </c>
      <c r="CH202">
        <v>4</v>
      </c>
      <c r="CI202">
        <v>4</v>
      </c>
      <c r="CJ202">
        <v>49</v>
      </c>
      <c r="CK202">
        <v>21</v>
      </c>
      <c r="CL202">
        <v>10</v>
      </c>
      <c r="CM202">
        <v>6</v>
      </c>
      <c r="CN202">
        <v>12</v>
      </c>
      <c r="CO202">
        <v>0.34</v>
      </c>
      <c r="CP202">
        <v>1054.77</v>
      </c>
      <c r="CQ202">
        <v>2485.2199999999998</v>
      </c>
      <c r="CR202">
        <v>29.8</v>
      </c>
      <c r="CS202">
        <v>16.190000000000001</v>
      </c>
      <c r="CT202">
        <v>17.04</v>
      </c>
      <c r="CU202">
        <v>50.43</v>
      </c>
      <c r="CV202">
        <v>49.21</v>
      </c>
      <c r="CW202">
        <v>55.08</v>
      </c>
      <c r="CX202">
        <v>54.15</v>
      </c>
      <c r="CY202">
        <v>53.24</v>
      </c>
      <c r="CZ202">
        <v>54.96</v>
      </c>
    </row>
    <row r="203" spans="1:104">
      <c r="A203" t="s">
        <v>1254</v>
      </c>
      <c r="B203" t="s">
        <v>1255</v>
      </c>
      <c r="C203" t="s">
        <v>124</v>
      </c>
      <c r="D203" t="s">
        <v>1256</v>
      </c>
      <c r="E203">
        <v>71</v>
      </c>
      <c r="F203">
        <v>20142015</v>
      </c>
      <c r="G203">
        <v>31</v>
      </c>
      <c r="H203">
        <v>2.5</v>
      </c>
      <c r="I203">
        <v>2.5499999999999998</v>
      </c>
      <c r="J203">
        <v>8</v>
      </c>
      <c r="K203">
        <v>12</v>
      </c>
      <c r="L203">
        <v>20</v>
      </c>
      <c r="M203">
        <v>0.52</v>
      </c>
      <c r="N203">
        <v>0.78</v>
      </c>
      <c r="O203">
        <v>1.29</v>
      </c>
      <c r="P203">
        <v>-5</v>
      </c>
      <c r="Q203">
        <v>45.73</v>
      </c>
      <c r="R203">
        <v>101.53</v>
      </c>
      <c r="S203">
        <v>9.41</v>
      </c>
      <c r="T203">
        <v>-8.81</v>
      </c>
      <c r="U203">
        <v>13.07</v>
      </c>
      <c r="V203">
        <v>0.47</v>
      </c>
      <c r="W203">
        <v>46.56</v>
      </c>
      <c r="X203">
        <v>46.09</v>
      </c>
      <c r="Y203">
        <v>-53</v>
      </c>
      <c r="Z203">
        <v>359</v>
      </c>
      <c r="AA203">
        <v>412</v>
      </c>
      <c r="AB203">
        <v>23.22</v>
      </c>
      <c r="AC203">
        <v>26.64</v>
      </c>
      <c r="AD203">
        <v>49.86</v>
      </c>
      <c r="AE203">
        <v>86</v>
      </c>
      <c r="AF203">
        <v>-0.9</v>
      </c>
      <c r="AG203">
        <v>46.63</v>
      </c>
      <c r="AH203">
        <v>-140</v>
      </c>
      <c r="AI203">
        <v>749</v>
      </c>
      <c r="AJ203">
        <v>889</v>
      </c>
      <c r="AK203">
        <v>48.44</v>
      </c>
      <c r="AL203">
        <v>57.49</v>
      </c>
      <c r="AM203">
        <v>105.93</v>
      </c>
      <c r="AN203">
        <v>49.13</v>
      </c>
      <c r="AO203">
        <v>35</v>
      </c>
      <c r="AP203">
        <v>49</v>
      </c>
      <c r="AQ203">
        <v>152</v>
      </c>
      <c r="AR203">
        <v>-1.99</v>
      </c>
      <c r="AS203">
        <v>45.79</v>
      </c>
      <c r="AT203">
        <v>47.78</v>
      </c>
      <c r="AU203">
        <v>-97</v>
      </c>
      <c r="AV203">
        <v>527</v>
      </c>
      <c r="AW203">
        <v>624</v>
      </c>
      <c r="AX203">
        <v>34.08</v>
      </c>
      <c r="AY203">
        <v>40.35</v>
      </c>
      <c r="AZ203">
        <v>74.430000000000007</v>
      </c>
      <c r="BA203">
        <v>69.83</v>
      </c>
      <c r="BB203">
        <v>32</v>
      </c>
      <c r="BC203">
        <v>117</v>
      </c>
      <c r="BD203">
        <v>-2.39</v>
      </c>
      <c r="BE203">
        <v>45.49</v>
      </c>
      <c r="BF203">
        <v>47.88</v>
      </c>
      <c r="BG203">
        <v>-73</v>
      </c>
      <c r="BH203">
        <v>23.8</v>
      </c>
      <c r="BI203">
        <v>28.52</v>
      </c>
      <c r="BJ203">
        <v>368</v>
      </c>
      <c r="BK203">
        <v>441</v>
      </c>
      <c r="BL203">
        <v>85</v>
      </c>
      <c r="BM203">
        <v>1.67</v>
      </c>
      <c r="BN203">
        <v>49.21</v>
      </c>
      <c r="BO203">
        <v>1.88</v>
      </c>
      <c r="BP203">
        <v>1.81</v>
      </c>
      <c r="BQ203">
        <v>29</v>
      </c>
      <c r="BR203">
        <v>28</v>
      </c>
      <c r="BS203">
        <v>1</v>
      </c>
      <c r="BT203">
        <v>50.88</v>
      </c>
      <c r="BU203">
        <v>6.84</v>
      </c>
      <c r="BV203">
        <v>7.88</v>
      </c>
      <c r="BW203">
        <v>5.5</v>
      </c>
      <c r="BX203">
        <v>93.65</v>
      </c>
      <c r="BY203">
        <v>44</v>
      </c>
      <c r="BZ203">
        <v>6</v>
      </c>
      <c r="CA203">
        <v>7</v>
      </c>
      <c r="CB203">
        <v>41.35</v>
      </c>
      <c r="CC203">
        <v>258</v>
      </c>
      <c r="CD203">
        <v>351</v>
      </c>
      <c r="CE203">
        <v>366</v>
      </c>
      <c r="CF203">
        <v>117</v>
      </c>
      <c r="CG203">
        <v>73</v>
      </c>
      <c r="CH203">
        <v>6</v>
      </c>
      <c r="CI203">
        <v>6</v>
      </c>
      <c r="CJ203">
        <v>77</v>
      </c>
      <c r="CK203">
        <v>44</v>
      </c>
      <c r="CL203">
        <v>33</v>
      </c>
      <c r="CM203">
        <v>9</v>
      </c>
      <c r="CN203">
        <v>4</v>
      </c>
      <c r="CO203">
        <v>-0.32</v>
      </c>
      <c r="CP203">
        <v>927.82</v>
      </c>
      <c r="CQ203">
        <v>2532.39</v>
      </c>
      <c r="CR203">
        <v>26.81</v>
      </c>
      <c r="CS203">
        <v>18.36</v>
      </c>
      <c r="CT203">
        <v>17.43</v>
      </c>
      <c r="CU203">
        <v>47.36</v>
      </c>
      <c r="CV203">
        <v>50.13</v>
      </c>
      <c r="CW203">
        <v>51.45</v>
      </c>
      <c r="CX203">
        <v>57.18</v>
      </c>
      <c r="CY203">
        <v>54.34</v>
      </c>
      <c r="CZ203">
        <v>54.05</v>
      </c>
    </row>
    <row r="204" spans="1:104">
      <c r="A204" t="s">
        <v>1293</v>
      </c>
      <c r="B204" t="s">
        <v>1294</v>
      </c>
      <c r="C204" t="s">
        <v>68</v>
      </c>
      <c r="D204" t="s">
        <v>81</v>
      </c>
      <c r="E204">
        <v>82</v>
      </c>
      <c r="F204">
        <v>20142015</v>
      </c>
      <c r="G204">
        <v>25</v>
      </c>
      <c r="H204">
        <v>0.61</v>
      </c>
      <c r="I204">
        <v>0.628</v>
      </c>
      <c r="J204">
        <v>9</v>
      </c>
      <c r="K204">
        <v>6</v>
      </c>
      <c r="L204">
        <v>15</v>
      </c>
      <c r="M204">
        <v>0.6</v>
      </c>
      <c r="N204">
        <v>0.4</v>
      </c>
      <c r="O204">
        <v>1.01</v>
      </c>
      <c r="P204">
        <v>-5</v>
      </c>
      <c r="Q204">
        <v>44.33</v>
      </c>
      <c r="R204">
        <v>101.88</v>
      </c>
      <c r="S204">
        <v>10.59</v>
      </c>
      <c r="T204">
        <v>-24.89</v>
      </c>
      <c r="U204">
        <v>10.92</v>
      </c>
      <c r="V204">
        <v>-9.64</v>
      </c>
      <c r="W204">
        <v>46.02</v>
      </c>
      <c r="X204">
        <v>55.66</v>
      </c>
      <c r="Y204">
        <v>-50</v>
      </c>
      <c r="Z204">
        <v>289</v>
      </c>
      <c r="AA204">
        <v>339</v>
      </c>
      <c r="AB204">
        <v>19.37</v>
      </c>
      <c r="AC204">
        <v>22.72</v>
      </c>
      <c r="AD204">
        <v>42.09</v>
      </c>
      <c r="AE204">
        <v>78</v>
      </c>
      <c r="AF204">
        <v>-11.76</v>
      </c>
      <c r="AG204">
        <v>56.09</v>
      </c>
      <c r="AH204">
        <v>-158</v>
      </c>
      <c r="AI204">
        <v>618</v>
      </c>
      <c r="AJ204">
        <v>776</v>
      </c>
      <c r="AK204">
        <v>41.42</v>
      </c>
      <c r="AL204">
        <v>52.01</v>
      </c>
      <c r="AM204">
        <v>93.43</v>
      </c>
      <c r="AN204">
        <v>58.9</v>
      </c>
      <c r="AO204">
        <v>18</v>
      </c>
      <c r="AP204">
        <v>34</v>
      </c>
      <c r="AQ204">
        <v>124</v>
      </c>
      <c r="AR204">
        <v>-9.5299999999999994</v>
      </c>
      <c r="AS204">
        <v>44.6</v>
      </c>
      <c r="AT204">
        <v>54.13</v>
      </c>
      <c r="AU204">
        <v>-114</v>
      </c>
      <c r="AV204">
        <v>471</v>
      </c>
      <c r="AW204">
        <v>585</v>
      </c>
      <c r="AX204">
        <v>31.57</v>
      </c>
      <c r="AY204">
        <v>39.21</v>
      </c>
      <c r="AZ204">
        <v>70.78</v>
      </c>
      <c r="BA204">
        <v>77.28</v>
      </c>
      <c r="BB204">
        <v>21</v>
      </c>
      <c r="BC204">
        <v>106</v>
      </c>
      <c r="BD204">
        <v>-7.18</v>
      </c>
      <c r="BE204">
        <v>45.84</v>
      </c>
      <c r="BF204">
        <v>53.03</v>
      </c>
      <c r="BG204">
        <v>-66</v>
      </c>
      <c r="BH204">
        <v>24.4</v>
      </c>
      <c r="BI204">
        <v>28.82</v>
      </c>
      <c r="BJ204">
        <v>364</v>
      </c>
      <c r="BK204">
        <v>430</v>
      </c>
      <c r="BL204">
        <v>85</v>
      </c>
      <c r="BM204">
        <v>2.1</v>
      </c>
      <c r="BN204">
        <v>50.73</v>
      </c>
      <c r="BO204">
        <v>1.88</v>
      </c>
      <c r="BP204">
        <v>1.68</v>
      </c>
      <c r="BQ204">
        <v>28</v>
      </c>
      <c r="BR204">
        <v>25</v>
      </c>
      <c r="BS204">
        <v>3</v>
      </c>
      <c r="BT204">
        <v>52.83</v>
      </c>
      <c r="BU204">
        <v>8.49</v>
      </c>
      <c r="BV204">
        <v>7.69</v>
      </c>
      <c r="BW204">
        <v>5.94</v>
      </c>
      <c r="BX204">
        <v>94.19</v>
      </c>
      <c r="BY204">
        <v>56.15</v>
      </c>
      <c r="BZ204">
        <v>365</v>
      </c>
      <c r="CA204">
        <v>285</v>
      </c>
      <c r="CB204">
        <v>35.69</v>
      </c>
      <c r="CC204">
        <v>187</v>
      </c>
      <c r="CD204">
        <v>323</v>
      </c>
      <c r="CE204">
        <v>337</v>
      </c>
      <c r="CF204">
        <v>142</v>
      </c>
      <c r="CG204">
        <v>149</v>
      </c>
      <c r="CH204">
        <v>2</v>
      </c>
      <c r="CI204">
        <v>4</v>
      </c>
      <c r="CJ204">
        <v>76</v>
      </c>
      <c r="CK204">
        <v>11</v>
      </c>
      <c r="CL204">
        <v>15</v>
      </c>
      <c r="CM204">
        <v>14</v>
      </c>
      <c r="CN204">
        <v>9</v>
      </c>
      <c r="CO204">
        <v>-0.34</v>
      </c>
      <c r="CP204">
        <v>895.22</v>
      </c>
      <c r="CQ204">
        <v>2925.23</v>
      </c>
      <c r="CR204">
        <v>23.43</v>
      </c>
      <c r="CS204">
        <v>16.95</v>
      </c>
      <c r="CT204">
        <v>17.260000000000002</v>
      </c>
      <c r="CU204">
        <v>50.63</v>
      </c>
      <c r="CV204">
        <v>49.98</v>
      </c>
      <c r="CW204">
        <v>49.33</v>
      </c>
      <c r="CX204">
        <v>48.11</v>
      </c>
      <c r="CY204">
        <v>54.53</v>
      </c>
      <c r="CZ204">
        <v>54.58</v>
      </c>
    </row>
    <row r="205" spans="1:104">
      <c r="A205" t="s">
        <v>821</v>
      </c>
      <c r="B205" t="s">
        <v>822</v>
      </c>
      <c r="C205" t="s">
        <v>68</v>
      </c>
      <c r="D205" t="s">
        <v>504</v>
      </c>
      <c r="E205">
        <v>74</v>
      </c>
      <c r="F205">
        <v>20142015</v>
      </c>
      <c r="G205">
        <v>31</v>
      </c>
      <c r="H205">
        <v>1.2</v>
      </c>
      <c r="I205">
        <v>1.2</v>
      </c>
      <c r="J205">
        <v>3</v>
      </c>
      <c r="K205">
        <v>5</v>
      </c>
      <c r="L205">
        <v>8</v>
      </c>
      <c r="M205">
        <v>0.27</v>
      </c>
      <c r="N205">
        <v>0.45</v>
      </c>
      <c r="O205">
        <v>0.71</v>
      </c>
      <c r="P205">
        <v>0</v>
      </c>
      <c r="Q205">
        <v>49.95</v>
      </c>
      <c r="R205">
        <v>98.9</v>
      </c>
      <c r="S205">
        <v>4.4800000000000004</v>
      </c>
      <c r="T205">
        <v>-7.25</v>
      </c>
      <c r="U205">
        <v>9.09</v>
      </c>
      <c r="V205">
        <v>-4.9400000000000004</v>
      </c>
      <c r="W205">
        <v>47.76</v>
      </c>
      <c r="X205">
        <v>52.71</v>
      </c>
      <c r="Y205">
        <v>-22</v>
      </c>
      <c r="Z205">
        <v>235</v>
      </c>
      <c r="AA205">
        <v>257</v>
      </c>
      <c r="AB205">
        <v>20.95</v>
      </c>
      <c r="AC205">
        <v>22.91</v>
      </c>
      <c r="AD205">
        <v>43.87</v>
      </c>
      <c r="AE205">
        <v>66</v>
      </c>
      <c r="AF205">
        <v>-2.0499999999999998</v>
      </c>
      <c r="AG205">
        <v>52</v>
      </c>
      <c r="AH205">
        <v>-1</v>
      </c>
      <c r="AI205">
        <v>519</v>
      </c>
      <c r="AJ205">
        <v>520</v>
      </c>
      <c r="AK205">
        <v>46.27</v>
      </c>
      <c r="AL205">
        <v>46.36</v>
      </c>
      <c r="AM205">
        <v>92.64</v>
      </c>
      <c r="AN205">
        <v>53.37</v>
      </c>
      <c r="AO205">
        <v>22</v>
      </c>
      <c r="AP205">
        <v>17</v>
      </c>
      <c r="AQ205">
        <v>115</v>
      </c>
      <c r="AR205">
        <v>-2.25</v>
      </c>
      <c r="AS205">
        <v>50.06</v>
      </c>
      <c r="AT205">
        <v>52.32</v>
      </c>
      <c r="AU205">
        <v>1</v>
      </c>
      <c r="AV205">
        <v>387</v>
      </c>
      <c r="AW205">
        <v>386</v>
      </c>
      <c r="AX205">
        <v>34.5</v>
      </c>
      <c r="AY205">
        <v>34.42</v>
      </c>
      <c r="AZ205">
        <v>68.92</v>
      </c>
      <c r="BA205">
        <v>71.58</v>
      </c>
      <c r="BB205">
        <v>26</v>
      </c>
      <c r="BC205">
        <v>93</v>
      </c>
      <c r="BD205">
        <v>-2.02</v>
      </c>
      <c r="BE205">
        <v>50.09</v>
      </c>
      <c r="BF205">
        <v>52.11</v>
      </c>
      <c r="BG205">
        <v>1</v>
      </c>
      <c r="BH205">
        <v>24.7</v>
      </c>
      <c r="BI205">
        <v>24.61</v>
      </c>
      <c r="BJ205">
        <v>277</v>
      </c>
      <c r="BK205">
        <v>276</v>
      </c>
      <c r="BL205">
        <v>67</v>
      </c>
      <c r="BM205">
        <v>-8.06</v>
      </c>
      <c r="BN205">
        <v>52.89</v>
      </c>
      <c r="BO205">
        <v>1.1599999999999999</v>
      </c>
      <c r="BP205">
        <v>1.43</v>
      </c>
      <c r="BQ205">
        <v>13</v>
      </c>
      <c r="BR205">
        <v>16</v>
      </c>
      <c r="BS205">
        <v>-3</v>
      </c>
      <c r="BT205">
        <v>44.83</v>
      </c>
      <c r="BU205">
        <v>3.23</v>
      </c>
      <c r="BV205">
        <v>4.6900000000000004</v>
      </c>
      <c r="BW205">
        <v>3.36</v>
      </c>
      <c r="BX205">
        <v>94.2</v>
      </c>
      <c r="BY205">
        <v>54.55</v>
      </c>
      <c r="BZ205">
        <v>276</v>
      </c>
      <c r="CA205">
        <v>230</v>
      </c>
      <c r="CB205">
        <v>45.4</v>
      </c>
      <c r="CC205">
        <v>148</v>
      </c>
      <c r="CD205">
        <v>219</v>
      </c>
      <c r="CE205">
        <v>178</v>
      </c>
      <c r="CF205">
        <v>79</v>
      </c>
      <c r="CG205">
        <v>51</v>
      </c>
      <c r="CH205">
        <v>1</v>
      </c>
      <c r="CI205">
        <v>4</v>
      </c>
      <c r="CJ205">
        <v>64</v>
      </c>
      <c r="CK205">
        <v>11</v>
      </c>
      <c r="CL205">
        <v>16</v>
      </c>
      <c r="CM205">
        <v>3</v>
      </c>
      <c r="CN205">
        <v>3</v>
      </c>
      <c r="CO205">
        <v>0</v>
      </c>
      <c r="CP205">
        <v>672.96</v>
      </c>
      <c r="CQ205">
        <v>2883.55</v>
      </c>
      <c r="CR205">
        <v>18.920000000000002</v>
      </c>
      <c r="CS205">
        <v>16.18</v>
      </c>
      <c r="CT205">
        <v>16.79</v>
      </c>
      <c r="CU205">
        <v>49.28</v>
      </c>
      <c r="CV205">
        <v>49.76</v>
      </c>
      <c r="CW205">
        <v>50.47</v>
      </c>
      <c r="CX205">
        <v>51.94</v>
      </c>
      <c r="CY205">
        <v>53.6</v>
      </c>
      <c r="CZ205">
        <v>54.1</v>
      </c>
    </row>
    <row r="206" spans="1:104">
      <c r="A206" t="s">
        <v>164</v>
      </c>
      <c r="B206" t="s">
        <v>165</v>
      </c>
      <c r="C206" t="s">
        <v>62</v>
      </c>
      <c r="D206" t="s">
        <v>163</v>
      </c>
      <c r="E206">
        <v>81</v>
      </c>
      <c r="F206">
        <v>20142015</v>
      </c>
      <c r="G206">
        <v>29</v>
      </c>
      <c r="H206">
        <v>4.8</v>
      </c>
      <c r="I206">
        <v>4.5999999999999996</v>
      </c>
      <c r="J206">
        <v>4</v>
      </c>
      <c r="K206">
        <v>20</v>
      </c>
      <c r="L206">
        <v>24</v>
      </c>
      <c r="M206">
        <v>0.17</v>
      </c>
      <c r="N206">
        <v>0.85</v>
      </c>
      <c r="O206">
        <v>1.02</v>
      </c>
      <c r="P206">
        <v>2</v>
      </c>
      <c r="Q206">
        <v>53.63</v>
      </c>
      <c r="R206">
        <v>100.05</v>
      </c>
      <c r="S206">
        <v>4</v>
      </c>
      <c r="T206">
        <v>-3</v>
      </c>
      <c r="U206">
        <v>17.41</v>
      </c>
      <c r="V206">
        <v>5.8</v>
      </c>
      <c r="W206">
        <v>56.94</v>
      </c>
      <c r="X206">
        <v>51.13</v>
      </c>
      <c r="Y206">
        <v>194</v>
      </c>
      <c r="Z206">
        <v>796</v>
      </c>
      <c r="AA206">
        <v>602</v>
      </c>
      <c r="AB206">
        <v>33.869999999999997</v>
      </c>
      <c r="AC206">
        <v>25.62</v>
      </c>
      <c r="AD206">
        <v>59.49</v>
      </c>
      <c r="AE206">
        <v>74</v>
      </c>
      <c r="AF206">
        <v>2.34</v>
      </c>
      <c r="AG206">
        <v>51.3</v>
      </c>
      <c r="AH206">
        <v>206</v>
      </c>
      <c r="AI206">
        <v>1521</v>
      </c>
      <c r="AJ206">
        <v>1315</v>
      </c>
      <c r="AK206">
        <v>64.72</v>
      </c>
      <c r="AL206">
        <v>55.96</v>
      </c>
      <c r="AM206">
        <v>120.68</v>
      </c>
      <c r="AN206">
        <v>50.3</v>
      </c>
      <c r="AO206">
        <v>68</v>
      </c>
      <c r="AP206">
        <v>109</v>
      </c>
      <c r="AQ206">
        <v>220</v>
      </c>
      <c r="AR206">
        <v>2.79</v>
      </c>
      <c r="AS206">
        <v>54.07</v>
      </c>
      <c r="AT206">
        <v>51.28</v>
      </c>
      <c r="AU206">
        <v>168</v>
      </c>
      <c r="AV206">
        <v>1117</v>
      </c>
      <c r="AW206">
        <v>949</v>
      </c>
      <c r="AX206">
        <v>47.53</v>
      </c>
      <c r="AY206">
        <v>40.380000000000003</v>
      </c>
      <c r="AZ206">
        <v>87.91</v>
      </c>
      <c r="BA206">
        <v>68.489999999999995</v>
      </c>
      <c r="BB206">
        <v>52</v>
      </c>
      <c r="BC206">
        <v>152</v>
      </c>
      <c r="BD206">
        <v>2.38</v>
      </c>
      <c r="BE206">
        <v>52.9</v>
      </c>
      <c r="BF206">
        <v>50.53</v>
      </c>
      <c r="BG206">
        <v>84</v>
      </c>
      <c r="BH206">
        <v>32.549999999999997</v>
      </c>
      <c r="BI206">
        <v>28.98</v>
      </c>
      <c r="BJ206">
        <v>765</v>
      </c>
      <c r="BK206">
        <v>681</v>
      </c>
      <c r="BL206">
        <v>100</v>
      </c>
      <c r="BM206">
        <v>4.2300000000000004</v>
      </c>
      <c r="BN206">
        <v>48.8</v>
      </c>
      <c r="BO206">
        <v>2.98</v>
      </c>
      <c r="BP206">
        <v>2.64</v>
      </c>
      <c r="BQ206">
        <v>70</v>
      </c>
      <c r="BR206">
        <v>62</v>
      </c>
      <c r="BS206">
        <v>8</v>
      </c>
      <c r="BT206">
        <v>53.03</v>
      </c>
      <c r="BU206">
        <v>2.63</v>
      </c>
      <c r="BV206">
        <v>9.15</v>
      </c>
      <c r="BW206">
        <v>6.27</v>
      </c>
      <c r="BX206">
        <v>90.9</v>
      </c>
      <c r="BY206">
        <v>40</v>
      </c>
      <c r="BZ206">
        <v>0</v>
      </c>
      <c r="CA206">
        <v>0</v>
      </c>
      <c r="CB206">
        <v>49.13</v>
      </c>
      <c r="CC206">
        <v>452</v>
      </c>
      <c r="CD206">
        <v>647</v>
      </c>
      <c r="CE206">
        <v>468</v>
      </c>
      <c r="CF206">
        <v>85</v>
      </c>
      <c r="CG206">
        <v>112</v>
      </c>
      <c r="CH206">
        <v>9</v>
      </c>
      <c r="CI206">
        <v>11</v>
      </c>
      <c r="CJ206">
        <v>96</v>
      </c>
      <c r="CK206">
        <v>61</v>
      </c>
      <c r="CL206">
        <v>19</v>
      </c>
      <c r="CM206">
        <v>8</v>
      </c>
      <c r="CN206">
        <v>10</v>
      </c>
      <c r="CO206">
        <v>0.09</v>
      </c>
      <c r="CP206">
        <v>1410.01</v>
      </c>
      <c r="CQ206">
        <v>2406.9299999999998</v>
      </c>
      <c r="CR206">
        <v>36.94</v>
      </c>
      <c r="CS206">
        <v>16.809999999999999</v>
      </c>
      <c r="CT206">
        <v>17.68</v>
      </c>
      <c r="CU206">
        <v>51.16</v>
      </c>
      <c r="CV206">
        <v>50.42</v>
      </c>
      <c r="CW206">
        <v>59.26</v>
      </c>
      <c r="CX206">
        <v>56.58</v>
      </c>
      <c r="CY206">
        <v>54.81</v>
      </c>
      <c r="CZ206">
        <v>53.9</v>
      </c>
    </row>
    <row r="207" spans="1:104">
      <c r="A207" t="s">
        <v>811</v>
      </c>
      <c r="B207" t="s">
        <v>812</v>
      </c>
      <c r="C207" t="s">
        <v>62</v>
      </c>
      <c r="D207" t="s">
        <v>544</v>
      </c>
      <c r="E207">
        <v>36</v>
      </c>
      <c r="F207">
        <v>20142015</v>
      </c>
      <c r="G207">
        <v>24</v>
      </c>
      <c r="H207">
        <v>0.625</v>
      </c>
      <c r="I207">
        <v>0.625</v>
      </c>
      <c r="J207">
        <v>0</v>
      </c>
      <c r="K207">
        <v>8</v>
      </c>
      <c r="L207">
        <v>8</v>
      </c>
      <c r="M207">
        <v>0</v>
      </c>
      <c r="N207">
        <v>0.94</v>
      </c>
      <c r="O207">
        <v>0.94</v>
      </c>
      <c r="P207">
        <v>-4</v>
      </c>
      <c r="Q207">
        <v>50.17</v>
      </c>
      <c r="R207">
        <v>104.64</v>
      </c>
      <c r="S207">
        <v>0</v>
      </c>
      <c r="T207">
        <v>3.86</v>
      </c>
      <c r="U207">
        <v>14.23</v>
      </c>
      <c r="V207">
        <v>0.46</v>
      </c>
      <c r="W207">
        <v>50</v>
      </c>
      <c r="X207">
        <v>49.54</v>
      </c>
      <c r="Y207">
        <v>0</v>
      </c>
      <c r="Z207">
        <v>207</v>
      </c>
      <c r="AA207">
        <v>207</v>
      </c>
      <c r="AB207">
        <v>24.25</v>
      </c>
      <c r="AC207">
        <v>24.25</v>
      </c>
      <c r="AD207">
        <v>48.5</v>
      </c>
      <c r="AE207">
        <v>10</v>
      </c>
      <c r="AF207">
        <v>2.13</v>
      </c>
      <c r="AG207">
        <v>48.04</v>
      </c>
      <c r="AH207">
        <v>3</v>
      </c>
      <c r="AI207">
        <v>439</v>
      </c>
      <c r="AJ207">
        <v>436</v>
      </c>
      <c r="AK207">
        <v>51.43</v>
      </c>
      <c r="AL207">
        <v>51.08</v>
      </c>
      <c r="AM207">
        <v>102.5</v>
      </c>
      <c r="AN207">
        <v>56.72</v>
      </c>
      <c r="AO207">
        <v>18</v>
      </c>
      <c r="AP207">
        <v>30</v>
      </c>
      <c r="AQ207">
        <v>64</v>
      </c>
      <c r="AR207">
        <v>2.1</v>
      </c>
      <c r="AS207">
        <v>49.78</v>
      </c>
      <c r="AT207">
        <v>47.67</v>
      </c>
      <c r="AU207">
        <v>-3</v>
      </c>
      <c r="AV207">
        <v>336</v>
      </c>
      <c r="AW207">
        <v>339</v>
      </c>
      <c r="AX207">
        <v>39.36</v>
      </c>
      <c r="AY207">
        <v>39.71</v>
      </c>
      <c r="AZ207">
        <v>79.069999999999993</v>
      </c>
      <c r="BA207">
        <v>74.11</v>
      </c>
      <c r="BB207">
        <v>24</v>
      </c>
      <c r="BC207">
        <v>46</v>
      </c>
      <c r="BD207">
        <v>1.27</v>
      </c>
      <c r="BE207">
        <v>48.82</v>
      </c>
      <c r="BF207">
        <v>47.56</v>
      </c>
      <c r="BG207">
        <v>-12</v>
      </c>
      <c r="BH207">
        <v>29.17</v>
      </c>
      <c r="BI207">
        <v>30.57</v>
      </c>
      <c r="BJ207">
        <v>249</v>
      </c>
      <c r="BK207">
        <v>261</v>
      </c>
      <c r="BL207">
        <v>22</v>
      </c>
      <c r="BM207">
        <v>18.489999999999998</v>
      </c>
      <c r="BN207">
        <v>47.22</v>
      </c>
      <c r="BO207">
        <v>2.69</v>
      </c>
      <c r="BP207">
        <v>1.41</v>
      </c>
      <c r="BQ207">
        <v>23</v>
      </c>
      <c r="BR207">
        <v>12</v>
      </c>
      <c r="BS207">
        <v>11</v>
      </c>
      <c r="BT207">
        <v>65.709999999999994</v>
      </c>
      <c r="BU207">
        <v>0</v>
      </c>
      <c r="BV207">
        <v>9.24</v>
      </c>
      <c r="BW207">
        <v>6.85</v>
      </c>
      <c r="BX207">
        <v>95.4</v>
      </c>
      <c r="BY207">
        <v>40</v>
      </c>
      <c r="BZ207">
        <v>0</v>
      </c>
      <c r="CA207">
        <v>0</v>
      </c>
      <c r="CB207">
        <v>49.03</v>
      </c>
      <c r="CC207">
        <v>151</v>
      </c>
      <c r="CD207">
        <v>176</v>
      </c>
      <c r="CE207">
        <v>157</v>
      </c>
      <c r="CF207">
        <v>41</v>
      </c>
      <c r="CG207">
        <v>40</v>
      </c>
      <c r="CH207">
        <v>4</v>
      </c>
      <c r="CI207">
        <v>4</v>
      </c>
      <c r="CJ207">
        <v>22</v>
      </c>
      <c r="CK207">
        <v>13</v>
      </c>
      <c r="CL207">
        <v>3</v>
      </c>
      <c r="CM207">
        <v>6</v>
      </c>
      <c r="CN207">
        <v>2</v>
      </c>
      <c r="CO207">
        <v>-0.47</v>
      </c>
      <c r="CP207">
        <v>512.17999999999995</v>
      </c>
      <c r="CQ207">
        <v>1196.1099999999999</v>
      </c>
      <c r="CR207">
        <v>29.98</v>
      </c>
      <c r="CS207">
        <v>16.12</v>
      </c>
      <c r="CT207">
        <v>17.100000000000001</v>
      </c>
      <c r="CU207">
        <v>47.94</v>
      </c>
      <c r="CV207">
        <v>48.91</v>
      </c>
      <c r="CW207">
        <v>50.82</v>
      </c>
      <c r="CX207">
        <v>55.19</v>
      </c>
      <c r="CY207">
        <v>52.85</v>
      </c>
      <c r="CZ207">
        <v>55.21</v>
      </c>
    </row>
    <row r="208" spans="1:104">
      <c r="A208" t="s">
        <v>1097</v>
      </c>
      <c r="B208" t="s">
        <v>1098</v>
      </c>
      <c r="C208" t="s">
        <v>68</v>
      </c>
      <c r="D208" t="s">
        <v>767</v>
      </c>
      <c r="E208">
        <v>58</v>
      </c>
      <c r="F208">
        <v>20142015</v>
      </c>
      <c r="G208">
        <v>34</v>
      </c>
      <c r="H208">
        <v>0.55000000000000004</v>
      </c>
      <c r="I208">
        <v>0.55000000000000004</v>
      </c>
      <c r="J208">
        <v>6</v>
      </c>
      <c r="K208">
        <v>12</v>
      </c>
      <c r="L208">
        <v>18</v>
      </c>
      <c r="M208">
        <v>0.46</v>
      </c>
      <c r="N208">
        <v>0.91</v>
      </c>
      <c r="O208">
        <v>1.37</v>
      </c>
      <c r="P208">
        <v>8</v>
      </c>
      <c r="Q208">
        <v>47.11</v>
      </c>
      <c r="R208">
        <v>100.66</v>
      </c>
      <c r="S208">
        <v>10.71</v>
      </c>
      <c r="T208">
        <v>14.35</v>
      </c>
      <c r="U208">
        <v>13.57</v>
      </c>
      <c r="V208">
        <v>2.48</v>
      </c>
      <c r="W208">
        <v>48.62</v>
      </c>
      <c r="X208">
        <v>46.14</v>
      </c>
      <c r="Y208">
        <v>-19</v>
      </c>
      <c r="Z208">
        <v>334</v>
      </c>
      <c r="AA208">
        <v>353</v>
      </c>
      <c r="AB208">
        <v>25.45</v>
      </c>
      <c r="AC208">
        <v>26.9</v>
      </c>
      <c r="AD208">
        <v>52.36</v>
      </c>
      <c r="AE208">
        <v>56</v>
      </c>
      <c r="AF208">
        <v>1.75</v>
      </c>
      <c r="AG208">
        <v>45.36</v>
      </c>
      <c r="AH208">
        <v>-79</v>
      </c>
      <c r="AI208">
        <v>643</v>
      </c>
      <c r="AJ208">
        <v>722</v>
      </c>
      <c r="AK208">
        <v>49</v>
      </c>
      <c r="AL208">
        <v>55.02</v>
      </c>
      <c r="AM208">
        <v>104.03</v>
      </c>
      <c r="AN208">
        <v>55.83</v>
      </c>
      <c r="AO208">
        <v>13</v>
      </c>
      <c r="AP208">
        <v>14</v>
      </c>
      <c r="AQ208">
        <v>88</v>
      </c>
      <c r="AR208">
        <v>3.15</v>
      </c>
      <c r="AS208">
        <v>48.08</v>
      </c>
      <c r="AT208">
        <v>44.94</v>
      </c>
      <c r="AU208">
        <v>-39</v>
      </c>
      <c r="AV208">
        <v>489</v>
      </c>
      <c r="AW208">
        <v>528</v>
      </c>
      <c r="AX208">
        <v>37.270000000000003</v>
      </c>
      <c r="AY208">
        <v>40.24</v>
      </c>
      <c r="AZ208">
        <v>77.510000000000005</v>
      </c>
      <c r="BA208">
        <v>73.42</v>
      </c>
      <c r="BB208">
        <v>19</v>
      </c>
      <c r="BC208">
        <v>75</v>
      </c>
      <c r="BD208">
        <v>3.82</v>
      </c>
      <c r="BE208">
        <v>47.61</v>
      </c>
      <c r="BF208">
        <v>43.79</v>
      </c>
      <c r="BG208">
        <v>-36</v>
      </c>
      <c r="BH208">
        <v>27.36</v>
      </c>
      <c r="BI208">
        <v>30.1</v>
      </c>
      <c r="BJ208">
        <v>359</v>
      </c>
      <c r="BK208">
        <v>395</v>
      </c>
      <c r="BL208">
        <v>56</v>
      </c>
      <c r="BM208">
        <v>3.98</v>
      </c>
      <c r="BN208">
        <v>46.02</v>
      </c>
      <c r="BO208">
        <v>1.98</v>
      </c>
      <c r="BP208">
        <v>1.98</v>
      </c>
      <c r="BQ208">
        <v>26</v>
      </c>
      <c r="BR208">
        <v>26</v>
      </c>
      <c r="BS208">
        <v>0</v>
      </c>
      <c r="BT208">
        <v>50</v>
      </c>
      <c r="BU208">
        <v>8</v>
      </c>
      <c r="BV208">
        <v>7.24</v>
      </c>
      <c r="BW208">
        <v>5.32</v>
      </c>
      <c r="BX208">
        <v>93.42</v>
      </c>
      <c r="BY208">
        <v>46.56</v>
      </c>
      <c r="BZ208">
        <v>305</v>
      </c>
      <c r="CA208">
        <v>350</v>
      </c>
      <c r="CB208">
        <v>56.06</v>
      </c>
      <c r="CC208">
        <v>259</v>
      </c>
      <c r="CD208">
        <v>242</v>
      </c>
      <c r="CE208">
        <v>203</v>
      </c>
      <c r="CF208">
        <v>22</v>
      </c>
      <c r="CG208">
        <v>40</v>
      </c>
      <c r="CH208">
        <v>7</v>
      </c>
      <c r="CI208">
        <v>5</v>
      </c>
      <c r="CJ208">
        <v>50</v>
      </c>
      <c r="CK208">
        <v>31</v>
      </c>
      <c r="CL208">
        <v>22</v>
      </c>
      <c r="CM208">
        <v>2</v>
      </c>
      <c r="CN208">
        <v>10</v>
      </c>
      <c r="CO208">
        <v>0.61</v>
      </c>
      <c r="CP208">
        <v>787.29</v>
      </c>
      <c r="CQ208">
        <v>2057.37</v>
      </c>
      <c r="CR208">
        <v>27.68</v>
      </c>
      <c r="CS208">
        <v>18.04</v>
      </c>
      <c r="CT208">
        <v>17.23</v>
      </c>
      <c r="CU208">
        <v>48.67</v>
      </c>
      <c r="CV208">
        <v>49.47</v>
      </c>
      <c r="CW208">
        <v>47.19</v>
      </c>
      <c r="CX208">
        <v>49.76</v>
      </c>
      <c r="CY208">
        <v>53.85</v>
      </c>
      <c r="CZ208">
        <v>54.99</v>
      </c>
    </row>
    <row r="209" spans="1:104">
      <c r="A209" t="s">
        <v>1158</v>
      </c>
      <c r="B209" t="s">
        <v>1159</v>
      </c>
      <c r="C209" t="s">
        <v>62</v>
      </c>
      <c r="D209" t="s">
        <v>1160</v>
      </c>
      <c r="E209">
        <v>48</v>
      </c>
      <c r="F209">
        <v>20142015</v>
      </c>
      <c r="G209">
        <v>40</v>
      </c>
      <c r="H209">
        <v>5</v>
      </c>
      <c r="I209">
        <v>5</v>
      </c>
      <c r="J209">
        <v>1</v>
      </c>
      <c r="K209">
        <v>9</v>
      </c>
      <c r="L209">
        <v>10</v>
      </c>
      <c r="M209">
        <v>0.08</v>
      </c>
      <c r="N209">
        <v>0.76</v>
      </c>
      <c r="O209">
        <v>0.85</v>
      </c>
      <c r="P209">
        <v>-8</v>
      </c>
      <c r="Q209">
        <v>46.27</v>
      </c>
      <c r="R209">
        <v>102.14</v>
      </c>
      <c r="S209">
        <v>3.85</v>
      </c>
      <c r="T209">
        <v>2.2400000000000002</v>
      </c>
      <c r="U209">
        <v>14.79</v>
      </c>
      <c r="V209">
        <v>-0.05</v>
      </c>
      <c r="W209">
        <v>47.82</v>
      </c>
      <c r="X209">
        <v>47.87</v>
      </c>
      <c r="Y209">
        <v>-26</v>
      </c>
      <c r="Z209">
        <v>285</v>
      </c>
      <c r="AA209">
        <v>311</v>
      </c>
      <c r="AB209">
        <v>24.09</v>
      </c>
      <c r="AC209">
        <v>26.29</v>
      </c>
      <c r="AD209">
        <v>50.39</v>
      </c>
      <c r="AE209">
        <v>14</v>
      </c>
      <c r="AF209">
        <v>-3.29</v>
      </c>
      <c r="AG209">
        <v>49.56</v>
      </c>
      <c r="AH209">
        <v>-97</v>
      </c>
      <c r="AI209">
        <v>602</v>
      </c>
      <c r="AJ209">
        <v>699</v>
      </c>
      <c r="AK209">
        <v>50.89</v>
      </c>
      <c r="AL209">
        <v>59.09</v>
      </c>
      <c r="AM209">
        <v>109.99</v>
      </c>
      <c r="AN209">
        <v>52.49</v>
      </c>
      <c r="AO209">
        <v>37</v>
      </c>
      <c r="AP209">
        <v>58</v>
      </c>
      <c r="AQ209">
        <v>82</v>
      </c>
      <c r="AR209">
        <v>-4.04</v>
      </c>
      <c r="AS209">
        <v>46.38</v>
      </c>
      <c r="AT209">
        <v>50.41</v>
      </c>
      <c r="AU209">
        <v>-68</v>
      </c>
      <c r="AV209">
        <v>435</v>
      </c>
      <c r="AW209">
        <v>503</v>
      </c>
      <c r="AX209">
        <v>36.78</v>
      </c>
      <c r="AY209">
        <v>42.52</v>
      </c>
      <c r="AZ209">
        <v>79.3</v>
      </c>
      <c r="BA209">
        <v>72.64</v>
      </c>
      <c r="BB209">
        <v>19</v>
      </c>
      <c r="BC209">
        <v>45</v>
      </c>
      <c r="BD209">
        <v>-2.2000000000000002</v>
      </c>
      <c r="BE209">
        <v>47.09</v>
      </c>
      <c r="BF209">
        <v>49.29</v>
      </c>
      <c r="BG209">
        <v>-39</v>
      </c>
      <c r="BH209">
        <v>26.71</v>
      </c>
      <c r="BI209">
        <v>30.01</v>
      </c>
      <c r="BJ209">
        <v>316</v>
      </c>
      <c r="BK209">
        <v>355</v>
      </c>
      <c r="BL209">
        <v>26</v>
      </c>
      <c r="BM209">
        <v>4.5</v>
      </c>
      <c r="BN209">
        <v>52.25</v>
      </c>
      <c r="BO209">
        <v>1.78</v>
      </c>
      <c r="BP209">
        <v>1.35</v>
      </c>
      <c r="BQ209">
        <v>21</v>
      </c>
      <c r="BR209">
        <v>16</v>
      </c>
      <c r="BS209">
        <v>5</v>
      </c>
      <c r="BT209">
        <v>56.76</v>
      </c>
      <c r="BU209">
        <v>2.2200000000000002</v>
      </c>
      <c r="BV209">
        <v>6.65</v>
      </c>
      <c r="BW209">
        <v>4.83</v>
      </c>
      <c r="BX209">
        <v>95.49</v>
      </c>
      <c r="BY209">
        <v>43</v>
      </c>
      <c r="BZ209">
        <v>1</v>
      </c>
      <c r="CA209">
        <v>0</v>
      </c>
      <c r="CB209">
        <v>49.52</v>
      </c>
      <c r="CC209">
        <v>207</v>
      </c>
      <c r="CD209">
        <v>224</v>
      </c>
      <c r="CE209">
        <v>211</v>
      </c>
      <c r="CF209">
        <v>40</v>
      </c>
      <c r="CG209">
        <v>58</v>
      </c>
      <c r="CH209">
        <v>4</v>
      </c>
      <c r="CI209">
        <v>5</v>
      </c>
      <c r="CJ209">
        <v>25</v>
      </c>
      <c r="CK209">
        <v>24</v>
      </c>
      <c r="CL209">
        <v>4</v>
      </c>
      <c r="CM209">
        <v>8</v>
      </c>
      <c r="CN209">
        <v>0</v>
      </c>
      <c r="CO209">
        <v>-0.68</v>
      </c>
      <c r="CP209">
        <v>709.72</v>
      </c>
      <c r="CQ209">
        <v>1600.39</v>
      </c>
      <c r="CR209">
        <v>30.72</v>
      </c>
      <c r="CS209">
        <v>16.739999999999998</v>
      </c>
      <c r="CT209">
        <v>17.22</v>
      </c>
      <c r="CU209">
        <v>48.64</v>
      </c>
      <c r="CV209">
        <v>49.85</v>
      </c>
      <c r="CW209">
        <v>53.75</v>
      </c>
      <c r="CX209">
        <v>56.75</v>
      </c>
      <c r="CY209">
        <v>53.73</v>
      </c>
      <c r="CZ209">
        <v>54.04</v>
      </c>
    </row>
    <row r="210" spans="1:104">
      <c r="A210" t="s">
        <v>1038</v>
      </c>
      <c r="B210" t="s">
        <v>1039</v>
      </c>
      <c r="C210" t="s">
        <v>80</v>
      </c>
      <c r="D210" t="s">
        <v>71</v>
      </c>
      <c r="E210">
        <v>60</v>
      </c>
      <c r="F210">
        <v>20142015</v>
      </c>
      <c r="G210">
        <v>21</v>
      </c>
      <c r="H210">
        <v>0.61</v>
      </c>
      <c r="I210">
        <v>0.627</v>
      </c>
      <c r="J210">
        <v>4</v>
      </c>
      <c r="K210">
        <v>7</v>
      </c>
      <c r="L210">
        <v>11</v>
      </c>
      <c r="M210">
        <v>0.4</v>
      </c>
      <c r="N210">
        <v>0.69</v>
      </c>
      <c r="O210">
        <v>1.0900000000000001</v>
      </c>
      <c r="P210">
        <v>-3</v>
      </c>
      <c r="Q210">
        <v>47.31</v>
      </c>
      <c r="R210">
        <v>99.94</v>
      </c>
      <c r="S210">
        <v>6.06</v>
      </c>
      <c r="T210">
        <v>-3.13</v>
      </c>
      <c r="U210">
        <v>10.11</v>
      </c>
      <c r="V210">
        <v>-5.31</v>
      </c>
      <c r="W210">
        <v>46.88</v>
      </c>
      <c r="X210">
        <v>52.19</v>
      </c>
      <c r="Y210">
        <v>-29</v>
      </c>
      <c r="Z210">
        <v>218</v>
      </c>
      <c r="AA210">
        <v>247</v>
      </c>
      <c r="AB210">
        <v>21.57</v>
      </c>
      <c r="AC210">
        <v>24.43</v>
      </c>
      <c r="AD210">
        <v>46</v>
      </c>
      <c r="AE210">
        <v>60</v>
      </c>
      <c r="AF210">
        <v>-5.31</v>
      </c>
      <c r="AG210">
        <v>52.62</v>
      </c>
      <c r="AH210">
        <v>-59</v>
      </c>
      <c r="AI210">
        <v>519</v>
      </c>
      <c r="AJ210">
        <v>578</v>
      </c>
      <c r="AK210">
        <v>51.34</v>
      </c>
      <c r="AL210">
        <v>57.18</v>
      </c>
      <c r="AM210">
        <v>108.52</v>
      </c>
      <c r="AN210">
        <v>47.4</v>
      </c>
      <c r="AO210">
        <v>34</v>
      </c>
      <c r="AP210">
        <v>21</v>
      </c>
      <c r="AQ210">
        <v>124</v>
      </c>
      <c r="AR210">
        <v>-5.04</v>
      </c>
      <c r="AS210">
        <v>47.46</v>
      </c>
      <c r="AT210">
        <v>52.5</v>
      </c>
      <c r="AU210">
        <v>-40</v>
      </c>
      <c r="AV210">
        <v>374</v>
      </c>
      <c r="AW210">
        <v>414</v>
      </c>
      <c r="AX210">
        <v>37</v>
      </c>
      <c r="AY210">
        <v>40.950000000000003</v>
      </c>
      <c r="AZ210">
        <v>77.95</v>
      </c>
      <c r="BA210">
        <v>65.78</v>
      </c>
      <c r="BB210">
        <v>24</v>
      </c>
      <c r="BC210">
        <v>90</v>
      </c>
      <c r="BD210">
        <v>-6.04</v>
      </c>
      <c r="BE210">
        <v>46.15</v>
      </c>
      <c r="BF210">
        <v>52.19</v>
      </c>
      <c r="BG210">
        <v>-41</v>
      </c>
      <c r="BH210">
        <v>24.34</v>
      </c>
      <c r="BI210">
        <v>28.39</v>
      </c>
      <c r="BJ210">
        <v>246</v>
      </c>
      <c r="BK210">
        <v>287</v>
      </c>
      <c r="BL210">
        <v>66</v>
      </c>
      <c r="BM210">
        <v>-0.52</v>
      </c>
      <c r="BN210">
        <v>46.47</v>
      </c>
      <c r="BO210">
        <v>1.68</v>
      </c>
      <c r="BP210">
        <v>1.98</v>
      </c>
      <c r="BQ210">
        <v>17</v>
      </c>
      <c r="BR210">
        <v>20</v>
      </c>
      <c r="BS210">
        <v>-3</v>
      </c>
      <c r="BT210">
        <v>45.95</v>
      </c>
      <c r="BU210">
        <v>4.4400000000000004</v>
      </c>
      <c r="BV210">
        <v>6.91</v>
      </c>
      <c r="BW210">
        <v>4.55</v>
      </c>
      <c r="BX210">
        <v>93.03</v>
      </c>
      <c r="BY210">
        <v>54.55</v>
      </c>
      <c r="BZ210">
        <v>12</v>
      </c>
      <c r="CA210">
        <v>10</v>
      </c>
      <c r="CB210">
        <v>46.39</v>
      </c>
      <c r="CC210">
        <v>167</v>
      </c>
      <c r="CD210">
        <v>186</v>
      </c>
      <c r="CE210">
        <v>193</v>
      </c>
      <c r="CF210">
        <v>76</v>
      </c>
      <c r="CG210">
        <v>87</v>
      </c>
      <c r="CH210">
        <v>6</v>
      </c>
      <c r="CI210">
        <v>1</v>
      </c>
      <c r="CJ210">
        <v>62</v>
      </c>
      <c r="CK210">
        <v>21</v>
      </c>
      <c r="CL210">
        <v>22</v>
      </c>
      <c r="CM210">
        <v>9</v>
      </c>
      <c r="CN210">
        <v>6</v>
      </c>
      <c r="CO210">
        <v>-0.3</v>
      </c>
      <c r="CP210">
        <v>606.52</v>
      </c>
      <c r="CQ210">
        <v>2335.91</v>
      </c>
      <c r="CR210">
        <v>20.61</v>
      </c>
      <c r="CS210">
        <v>17.13</v>
      </c>
      <c r="CT210">
        <v>16.850000000000001</v>
      </c>
      <c r="CU210">
        <v>50.44</v>
      </c>
      <c r="CV210">
        <v>49.76</v>
      </c>
      <c r="CW210">
        <v>56.43</v>
      </c>
      <c r="CX210">
        <v>55.45</v>
      </c>
      <c r="CY210">
        <v>53.69</v>
      </c>
      <c r="CZ210">
        <v>54.2</v>
      </c>
    </row>
    <row r="211" spans="1:104">
      <c r="A211" t="s">
        <v>1281</v>
      </c>
      <c r="B211" t="s">
        <v>1282</v>
      </c>
      <c r="C211" t="s">
        <v>68</v>
      </c>
      <c r="D211" t="s">
        <v>643</v>
      </c>
      <c r="E211">
        <v>68</v>
      </c>
      <c r="F211">
        <v>20142015</v>
      </c>
      <c r="G211">
        <v>30</v>
      </c>
      <c r="H211">
        <v>3</v>
      </c>
      <c r="I211">
        <v>3</v>
      </c>
      <c r="J211">
        <v>4</v>
      </c>
      <c r="K211">
        <v>6</v>
      </c>
      <c r="L211">
        <v>10</v>
      </c>
      <c r="M211">
        <v>0.35</v>
      </c>
      <c r="N211">
        <v>0.52</v>
      </c>
      <c r="O211">
        <v>0.86</v>
      </c>
      <c r="P211">
        <v>3</v>
      </c>
      <c r="Q211">
        <v>43.45</v>
      </c>
      <c r="R211">
        <v>97.17</v>
      </c>
      <c r="S211">
        <v>7.27</v>
      </c>
      <c r="T211">
        <v>-42.51</v>
      </c>
      <c r="U211">
        <v>10.23</v>
      </c>
      <c r="V211">
        <v>-4.79</v>
      </c>
      <c r="W211">
        <v>42.01</v>
      </c>
      <c r="X211">
        <v>46.8</v>
      </c>
      <c r="Y211">
        <v>-81</v>
      </c>
      <c r="Z211">
        <v>213</v>
      </c>
      <c r="AA211">
        <v>294</v>
      </c>
      <c r="AB211">
        <v>18.38</v>
      </c>
      <c r="AC211">
        <v>25.37</v>
      </c>
      <c r="AD211">
        <v>43.75</v>
      </c>
      <c r="AE211">
        <v>53</v>
      </c>
      <c r="AF211">
        <v>-5.84</v>
      </c>
      <c r="AG211">
        <v>49.29</v>
      </c>
      <c r="AH211">
        <v>-152</v>
      </c>
      <c r="AI211">
        <v>504</v>
      </c>
      <c r="AJ211">
        <v>656</v>
      </c>
      <c r="AK211">
        <v>43.49</v>
      </c>
      <c r="AL211">
        <v>56.6</v>
      </c>
      <c r="AM211">
        <v>100.09</v>
      </c>
      <c r="AN211">
        <v>51.79</v>
      </c>
      <c r="AO211">
        <v>20</v>
      </c>
      <c r="AP211">
        <v>57</v>
      </c>
      <c r="AQ211">
        <v>98</v>
      </c>
      <c r="AR211">
        <v>-2.19</v>
      </c>
      <c r="AS211">
        <v>45.9</v>
      </c>
      <c r="AT211">
        <v>48.09</v>
      </c>
      <c r="AU211">
        <v>-67</v>
      </c>
      <c r="AV211">
        <v>375</v>
      </c>
      <c r="AW211">
        <v>442</v>
      </c>
      <c r="AX211">
        <v>32.36</v>
      </c>
      <c r="AY211">
        <v>38.14</v>
      </c>
      <c r="AZ211">
        <v>70.489999999999995</v>
      </c>
      <c r="BA211">
        <v>69.599999999999994</v>
      </c>
      <c r="BB211">
        <v>23</v>
      </c>
      <c r="BC211">
        <v>78</v>
      </c>
      <c r="BD211">
        <v>-1.25</v>
      </c>
      <c r="BE211">
        <v>47.11</v>
      </c>
      <c r="BF211">
        <v>48.36</v>
      </c>
      <c r="BG211">
        <v>-32</v>
      </c>
      <c r="BH211">
        <v>22.52</v>
      </c>
      <c r="BI211">
        <v>25.28</v>
      </c>
      <c r="BJ211">
        <v>261</v>
      </c>
      <c r="BK211">
        <v>293</v>
      </c>
      <c r="BL211">
        <v>55</v>
      </c>
      <c r="BM211">
        <v>-3.07</v>
      </c>
      <c r="BN211">
        <v>39.909999999999997</v>
      </c>
      <c r="BO211">
        <v>1.21</v>
      </c>
      <c r="BP211">
        <v>2.0699999999999998</v>
      </c>
      <c r="BQ211">
        <v>14</v>
      </c>
      <c r="BR211">
        <v>24</v>
      </c>
      <c r="BS211">
        <v>-10</v>
      </c>
      <c r="BT211">
        <v>36.840000000000003</v>
      </c>
      <c r="BU211">
        <v>5.13</v>
      </c>
      <c r="BV211">
        <v>5.36</v>
      </c>
      <c r="BW211">
        <v>3.73</v>
      </c>
      <c r="BX211">
        <v>91.81</v>
      </c>
      <c r="BY211">
        <v>57.98</v>
      </c>
      <c r="BZ211">
        <v>483</v>
      </c>
      <c r="CA211">
        <v>350</v>
      </c>
      <c r="CB211">
        <v>20.440000000000001</v>
      </c>
      <c r="CC211">
        <v>131</v>
      </c>
      <c r="CD211">
        <v>228</v>
      </c>
      <c r="CE211">
        <v>510</v>
      </c>
      <c r="CF211">
        <v>29</v>
      </c>
      <c r="CG211">
        <v>75</v>
      </c>
      <c r="CH211">
        <v>2</v>
      </c>
      <c r="CI211">
        <v>4</v>
      </c>
      <c r="CJ211">
        <v>51</v>
      </c>
      <c r="CK211">
        <v>18</v>
      </c>
      <c r="CL211">
        <v>18</v>
      </c>
      <c r="CM211">
        <v>6</v>
      </c>
      <c r="CN211">
        <v>9</v>
      </c>
      <c r="CO211">
        <v>0.26</v>
      </c>
      <c r="CP211">
        <v>695.39</v>
      </c>
      <c r="CQ211">
        <v>2640.38</v>
      </c>
      <c r="CR211">
        <v>20.85</v>
      </c>
      <c r="CS211">
        <v>16.72</v>
      </c>
      <c r="CT211">
        <v>17.170000000000002</v>
      </c>
      <c r="CU211">
        <v>46.84</v>
      </c>
      <c r="CV211">
        <v>50.56</v>
      </c>
      <c r="CW211">
        <v>49.57</v>
      </c>
      <c r="CX211">
        <v>56.25</v>
      </c>
      <c r="CY211">
        <v>54.66</v>
      </c>
      <c r="CZ211">
        <v>53.45</v>
      </c>
    </row>
    <row r="212" spans="1:104">
      <c r="A212" t="s">
        <v>1427</v>
      </c>
      <c r="B212" t="s">
        <v>1428</v>
      </c>
      <c r="C212" t="s">
        <v>62</v>
      </c>
      <c r="D212" t="s">
        <v>1243</v>
      </c>
      <c r="E212">
        <v>46</v>
      </c>
      <c r="F212">
        <v>20142015</v>
      </c>
      <c r="G212">
        <v>30</v>
      </c>
      <c r="H212">
        <v>3.9</v>
      </c>
      <c r="I212">
        <v>3.9</v>
      </c>
      <c r="J212">
        <v>0</v>
      </c>
      <c r="K212">
        <v>5</v>
      </c>
      <c r="L212">
        <v>5</v>
      </c>
      <c r="M212">
        <v>0</v>
      </c>
      <c r="N212">
        <v>0.37</v>
      </c>
      <c r="O212">
        <v>0.37</v>
      </c>
      <c r="P212">
        <v>-4</v>
      </c>
      <c r="Q212">
        <v>34.090000000000003</v>
      </c>
      <c r="R212">
        <v>98.18</v>
      </c>
      <c r="S212">
        <v>0</v>
      </c>
      <c r="T212">
        <v>-10.3</v>
      </c>
      <c r="U212">
        <v>17.489999999999998</v>
      </c>
      <c r="V212">
        <v>-3.91</v>
      </c>
      <c r="W212">
        <v>34.19</v>
      </c>
      <c r="X212">
        <v>38.1</v>
      </c>
      <c r="Y212">
        <v>-208</v>
      </c>
      <c r="Z212">
        <v>225</v>
      </c>
      <c r="AA212">
        <v>433</v>
      </c>
      <c r="AB212">
        <v>16.78</v>
      </c>
      <c r="AC212">
        <v>32.299999999999997</v>
      </c>
      <c r="AD212">
        <v>49.08</v>
      </c>
      <c r="AE212">
        <v>9</v>
      </c>
      <c r="AF212">
        <v>-4.09</v>
      </c>
      <c r="AG212">
        <v>38.19</v>
      </c>
      <c r="AH212">
        <v>-433</v>
      </c>
      <c r="AI212">
        <v>464</v>
      </c>
      <c r="AJ212">
        <v>897</v>
      </c>
      <c r="AK212">
        <v>34.61</v>
      </c>
      <c r="AL212">
        <v>66.91</v>
      </c>
      <c r="AM212">
        <v>101.52</v>
      </c>
      <c r="AN212">
        <v>54.96</v>
      </c>
      <c r="AO212">
        <v>13</v>
      </c>
      <c r="AP212">
        <v>101</v>
      </c>
      <c r="AQ212">
        <v>50</v>
      </c>
      <c r="AR212">
        <v>-2.99</v>
      </c>
      <c r="AS212">
        <v>35.53</v>
      </c>
      <c r="AT212">
        <v>38.520000000000003</v>
      </c>
      <c r="AU212">
        <v>-285</v>
      </c>
      <c r="AV212">
        <v>350</v>
      </c>
      <c r="AW212">
        <v>635</v>
      </c>
      <c r="AX212">
        <v>26.11</v>
      </c>
      <c r="AY212">
        <v>47.36</v>
      </c>
      <c r="AZ212">
        <v>73.47</v>
      </c>
      <c r="BA212">
        <v>72.86</v>
      </c>
      <c r="BB212">
        <v>18</v>
      </c>
      <c r="BC212">
        <v>37</v>
      </c>
      <c r="BD212">
        <v>-3.32</v>
      </c>
      <c r="BE212">
        <v>36.270000000000003</v>
      </c>
      <c r="BF212">
        <v>39.590000000000003</v>
      </c>
      <c r="BG212">
        <v>-193</v>
      </c>
      <c r="BH212">
        <v>19.02</v>
      </c>
      <c r="BI212">
        <v>33.42</v>
      </c>
      <c r="BJ212">
        <v>255</v>
      </c>
      <c r="BK212">
        <v>448</v>
      </c>
      <c r="BL212">
        <v>19</v>
      </c>
      <c r="BM212">
        <v>-2.75</v>
      </c>
      <c r="BN212">
        <v>33.659999999999997</v>
      </c>
      <c r="BO212">
        <v>1.27</v>
      </c>
      <c r="BP212">
        <v>2.83</v>
      </c>
      <c r="BQ212">
        <v>17</v>
      </c>
      <c r="BR212">
        <v>38</v>
      </c>
      <c r="BS212">
        <v>-21</v>
      </c>
      <c r="BT212">
        <v>30.91</v>
      </c>
      <c r="BU212">
        <v>0</v>
      </c>
      <c r="BV212">
        <v>6.67</v>
      </c>
      <c r="BW212">
        <v>4.8600000000000003</v>
      </c>
      <c r="BX212">
        <v>91.52</v>
      </c>
      <c r="BY212">
        <v>40</v>
      </c>
      <c r="BZ212">
        <v>0</v>
      </c>
      <c r="CA212">
        <v>0</v>
      </c>
      <c r="CB212">
        <v>34.54</v>
      </c>
      <c r="CC212">
        <v>191</v>
      </c>
      <c r="CD212">
        <v>295</v>
      </c>
      <c r="CE212">
        <v>362</v>
      </c>
      <c r="CF212">
        <v>68</v>
      </c>
      <c r="CG212">
        <v>77</v>
      </c>
      <c r="CH212">
        <v>1</v>
      </c>
      <c r="CI212">
        <v>4</v>
      </c>
      <c r="CJ212">
        <v>19</v>
      </c>
      <c r="CK212">
        <v>15</v>
      </c>
      <c r="CL212">
        <v>6</v>
      </c>
      <c r="CM212">
        <v>7</v>
      </c>
      <c r="CN212">
        <v>3</v>
      </c>
      <c r="CO212">
        <v>-0.3</v>
      </c>
      <c r="CP212">
        <v>804.41</v>
      </c>
      <c r="CQ212">
        <v>1434.3</v>
      </c>
      <c r="CR212">
        <v>35.93</v>
      </c>
      <c r="CS212">
        <v>17.100000000000001</v>
      </c>
      <c r="CT212">
        <v>17.690000000000001</v>
      </c>
      <c r="CU212">
        <v>40.49</v>
      </c>
      <c r="CV212">
        <v>50.93</v>
      </c>
      <c r="CW212">
        <v>43.09</v>
      </c>
      <c r="CX212">
        <v>63.33</v>
      </c>
      <c r="CY212">
        <v>55.11</v>
      </c>
      <c r="CZ212">
        <v>53.09</v>
      </c>
    </row>
    <row r="213" spans="1:104">
      <c r="A213" t="s">
        <v>910</v>
      </c>
      <c r="B213" t="s">
        <v>911</v>
      </c>
      <c r="C213" t="s">
        <v>62</v>
      </c>
      <c r="D213" t="s">
        <v>345</v>
      </c>
      <c r="E213">
        <v>27</v>
      </c>
      <c r="F213">
        <v>20142015</v>
      </c>
      <c r="G213">
        <v>22</v>
      </c>
      <c r="H213">
        <v>0.9</v>
      </c>
      <c r="I213">
        <v>0.9</v>
      </c>
      <c r="J213">
        <v>1</v>
      </c>
      <c r="K213">
        <v>2</v>
      </c>
      <c r="L213">
        <v>3</v>
      </c>
      <c r="M213">
        <v>0.17</v>
      </c>
      <c r="N213">
        <v>0.35</v>
      </c>
      <c r="O213">
        <v>0.52</v>
      </c>
      <c r="P213">
        <v>0</v>
      </c>
      <c r="Q213">
        <v>48.73</v>
      </c>
      <c r="R213">
        <v>97.25</v>
      </c>
      <c r="S213">
        <v>2.94</v>
      </c>
      <c r="T213">
        <v>12.14</v>
      </c>
      <c r="U213">
        <v>12.73</v>
      </c>
      <c r="V213">
        <v>3.36</v>
      </c>
      <c r="W213">
        <v>49.7</v>
      </c>
      <c r="X213">
        <v>46.34</v>
      </c>
      <c r="Y213">
        <v>-2</v>
      </c>
      <c r="Z213">
        <v>164</v>
      </c>
      <c r="AA213">
        <v>166</v>
      </c>
      <c r="AB213">
        <v>28.62</v>
      </c>
      <c r="AC213">
        <v>28.97</v>
      </c>
      <c r="AD213">
        <v>57.6</v>
      </c>
      <c r="AE213">
        <v>21</v>
      </c>
      <c r="AF213">
        <v>1.1200000000000001</v>
      </c>
      <c r="AG213">
        <v>47.61</v>
      </c>
      <c r="AH213">
        <v>-17</v>
      </c>
      <c r="AI213">
        <v>327</v>
      </c>
      <c r="AJ213">
        <v>344</v>
      </c>
      <c r="AK213">
        <v>57.07</v>
      </c>
      <c r="AL213">
        <v>60.04</v>
      </c>
      <c r="AM213">
        <v>117.12</v>
      </c>
      <c r="AN213">
        <v>54.74</v>
      </c>
      <c r="AO213">
        <v>25</v>
      </c>
      <c r="AP213">
        <v>25</v>
      </c>
      <c r="AQ213">
        <v>67</v>
      </c>
      <c r="AR213">
        <v>1.98</v>
      </c>
      <c r="AS213">
        <v>48.57</v>
      </c>
      <c r="AT213">
        <v>46.59</v>
      </c>
      <c r="AU213">
        <v>-14</v>
      </c>
      <c r="AV213">
        <v>238</v>
      </c>
      <c r="AW213">
        <v>252</v>
      </c>
      <c r="AX213">
        <v>41.54</v>
      </c>
      <c r="AY213">
        <v>43.98</v>
      </c>
      <c r="AZ213">
        <v>85.53</v>
      </c>
      <c r="BA213">
        <v>75.209999999999994</v>
      </c>
      <c r="BB213">
        <v>8</v>
      </c>
      <c r="BC213">
        <v>42</v>
      </c>
      <c r="BD213">
        <v>7.06</v>
      </c>
      <c r="BE213">
        <v>51.59</v>
      </c>
      <c r="BF213">
        <v>44.52</v>
      </c>
      <c r="BG213">
        <v>11</v>
      </c>
      <c r="BH213">
        <v>31.24</v>
      </c>
      <c r="BI213">
        <v>29.32</v>
      </c>
      <c r="BJ213">
        <v>179</v>
      </c>
      <c r="BK213">
        <v>168</v>
      </c>
      <c r="BL213">
        <v>34</v>
      </c>
      <c r="BM213">
        <v>-2</v>
      </c>
      <c r="BN213">
        <v>43.66</v>
      </c>
      <c r="BO213">
        <v>1.75</v>
      </c>
      <c r="BP213">
        <v>2.44</v>
      </c>
      <c r="BQ213">
        <v>10</v>
      </c>
      <c r="BR213">
        <v>14</v>
      </c>
      <c r="BS213">
        <v>-4</v>
      </c>
      <c r="BT213">
        <v>41.67</v>
      </c>
      <c r="BU213">
        <v>2.38</v>
      </c>
      <c r="BV213">
        <v>5.59</v>
      </c>
      <c r="BW213">
        <v>4.2</v>
      </c>
      <c r="BX213">
        <v>91.67</v>
      </c>
      <c r="BY213">
        <v>40</v>
      </c>
      <c r="BZ213">
        <v>0</v>
      </c>
      <c r="CA213">
        <v>0</v>
      </c>
      <c r="CB213">
        <v>57.81</v>
      </c>
      <c r="CC213">
        <v>111</v>
      </c>
      <c r="CD213">
        <v>130</v>
      </c>
      <c r="CE213">
        <v>81</v>
      </c>
      <c r="CF213">
        <v>24</v>
      </c>
      <c r="CG213">
        <v>37</v>
      </c>
      <c r="CH213">
        <v>1</v>
      </c>
      <c r="CI213">
        <v>1</v>
      </c>
      <c r="CJ213">
        <v>33</v>
      </c>
      <c r="CK213">
        <v>5</v>
      </c>
      <c r="CL213">
        <v>5</v>
      </c>
      <c r="CM213">
        <v>3</v>
      </c>
      <c r="CN213">
        <v>3</v>
      </c>
      <c r="CO213">
        <v>0</v>
      </c>
      <c r="CP213">
        <v>343.76</v>
      </c>
      <c r="CQ213">
        <v>951.42</v>
      </c>
      <c r="CR213">
        <v>26.54</v>
      </c>
      <c r="CS213">
        <v>15.98</v>
      </c>
      <c r="CT213">
        <v>16.96</v>
      </c>
      <c r="CU213">
        <v>48.8</v>
      </c>
      <c r="CV213">
        <v>49.17</v>
      </c>
      <c r="CW213">
        <v>53.47</v>
      </c>
      <c r="CX213">
        <v>56.11</v>
      </c>
      <c r="CY213">
        <v>53.41</v>
      </c>
      <c r="CZ213">
        <v>55.21</v>
      </c>
    </row>
    <row r="214" spans="1:104">
      <c r="A214" t="s">
        <v>791</v>
      </c>
      <c r="B214" t="s">
        <v>792</v>
      </c>
      <c r="C214" t="s">
        <v>124</v>
      </c>
      <c r="D214" t="s">
        <v>105</v>
      </c>
      <c r="E214">
        <v>34</v>
      </c>
      <c r="F214">
        <v>20142015</v>
      </c>
      <c r="G214">
        <v>26</v>
      </c>
      <c r="H214">
        <v>4</v>
      </c>
      <c r="I214">
        <v>3</v>
      </c>
      <c r="J214">
        <v>7</v>
      </c>
      <c r="K214">
        <v>5</v>
      </c>
      <c r="L214">
        <v>12</v>
      </c>
      <c r="M214">
        <v>1.1200000000000001</v>
      </c>
      <c r="N214">
        <v>0.8</v>
      </c>
      <c r="O214">
        <v>1.93</v>
      </c>
      <c r="P214">
        <v>1</v>
      </c>
      <c r="Q214">
        <v>50.46</v>
      </c>
      <c r="R214">
        <v>100.05</v>
      </c>
      <c r="S214">
        <v>12.73</v>
      </c>
      <c r="T214">
        <v>-17.600000000000001</v>
      </c>
      <c r="U214">
        <v>11</v>
      </c>
      <c r="V214">
        <v>-1.53</v>
      </c>
      <c r="W214">
        <v>50.52</v>
      </c>
      <c r="X214">
        <v>52.05</v>
      </c>
      <c r="Y214">
        <v>4</v>
      </c>
      <c r="Z214">
        <v>194</v>
      </c>
      <c r="AA214">
        <v>190</v>
      </c>
      <c r="AB214">
        <v>31.12</v>
      </c>
      <c r="AC214">
        <v>30.48</v>
      </c>
      <c r="AD214">
        <v>61.6</v>
      </c>
      <c r="AE214">
        <v>66</v>
      </c>
      <c r="AF214">
        <v>-1.35</v>
      </c>
      <c r="AG214">
        <v>51.81</v>
      </c>
      <c r="AH214">
        <v>7</v>
      </c>
      <c r="AI214">
        <v>385</v>
      </c>
      <c r="AJ214">
        <v>378</v>
      </c>
      <c r="AK214">
        <v>61.76</v>
      </c>
      <c r="AL214">
        <v>60.64</v>
      </c>
      <c r="AM214">
        <v>122.41</v>
      </c>
      <c r="AN214">
        <v>52.99</v>
      </c>
      <c r="AO214">
        <v>25</v>
      </c>
      <c r="AP214">
        <v>15</v>
      </c>
      <c r="AQ214">
        <v>106</v>
      </c>
      <c r="AR214">
        <v>0.72</v>
      </c>
      <c r="AS214">
        <v>53.21</v>
      </c>
      <c r="AT214">
        <v>52.49</v>
      </c>
      <c r="AU214">
        <v>34</v>
      </c>
      <c r="AV214">
        <v>282</v>
      </c>
      <c r="AW214">
        <v>248</v>
      </c>
      <c r="AX214">
        <v>45.24</v>
      </c>
      <c r="AY214">
        <v>39.79</v>
      </c>
      <c r="AZ214">
        <v>85.03</v>
      </c>
      <c r="BA214">
        <v>72.34</v>
      </c>
      <c r="BB214">
        <v>26</v>
      </c>
      <c r="BC214">
        <v>81</v>
      </c>
      <c r="BD214">
        <v>0.28000000000000003</v>
      </c>
      <c r="BE214">
        <v>53.4</v>
      </c>
      <c r="BF214">
        <v>53.13</v>
      </c>
      <c r="BG214">
        <v>26</v>
      </c>
      <c r="BH214">
        <v>32.729999999999997</v>
      </c>
      <c r="BI214">
        <v>28.56</v>
      </c>
      <c r="BJ214">
        <v>204</v>
      </c>
      <c r="BK214">
        <v>178</v>
      </c>
      <c r="BL214">
        <v>55</v>
      </c>
      <c r="BM214">
        <v>1.75</v>
      </c>
      <c r="BN214">
        <v>51.82</v>
      </c>
      <c r="BO214">
        <v>2.41</v>
      </c>
      <c r="BP214">
        <v>2.09</v>
      </c>
      <c r="BQ214">
        <v>15</v>
      </c>
      <c r="BR214">
        <v>13</v>
      </c>
      <c r="BS214">
        <v>2</v>
      </c>
      <c r="BT214">
        <v>53.57</v>
      </c>
      <c r="BU214">
        <v>8.64</v>
      </c>
      <c r="BV214">
        <v>7.35</v>
      </c>
      <c r="BW214">
        <v>5.32</v>
      </c>
      <c r="BX214">
        <v>92.7</v>
      </c>
      <c r="BY214">
        <v>40</v>
      </c>
      <c r="BZ214">
        <v>0</v>
      </c>
      <c r="CA214">
        <v>0</v>
      </c>
      <c r="CB214">
        <v>37.880000000000003</v>
      </c>
      <c r="CC214">
        <v>100</v>
      </c>
      <c r="CD214">
        <v>126</v>
      </c>
      <c r="CE214">
        <v>164</v>
      </c>
      <c r="CF214">
        <v>61</v>
      </c>
      <c r="CG214">
        <v>15</v>
      </c>
      <c r="CH214">
        <v>1</v>
      </c>
      <c r="CI214">
        <v>4</v>
      </c>
      <c r="CJ214">
        <v>48</v>
      </c>
      <c r="CK214">
        <v>12</v>
      </c>
      <c r="CL214">
        <v>16</v>
      </c>
      <c r="CM214">
        <v>1</v>
      </c>
      <c r="CN214">
        <v>2</v>
      </c>
      <c r="CO214">
        <v>0.16</v>
      </c>
      <c r="CP214">
        <v>374</v>
      </c>
      <c r="CQ214">
        <v>1290.76</v>
      </c>
      <c r="CR214">
        <v>22.47</v>
      </c>
      <c r="CS214">
        <v>17.260000000000002</v>
      </c>
      <c r="CT214">
        <v>17.34</v>
      </c>
      <c r="CU214">
        <v>52.91</v>
      </c>
      <c r="CV214">
        <v>50.38</v>
      </c>
      <c r="CW214">
        <v>60.76</v>
      </c>
      <c r="CX214">
        <v>54.08</v>
      </c>
      <c r="CY214">
        <v>54.45</v>
      </c>
      <c r="CZ214">
        <v>53.62</v>
      </c>
    </row>
    <row r="215" spans="1:104">
      <c r="A215" t="s">
        <v>287</v>
      </c>
      <c r="B215" t="s">
        <v>288</v>
      </c>
      <c r="C215" t="s">
        <v>68</v>
      </c>
      <c r="D215" t="s">
        <v>105</v>
      </c>
      <c r="E215">
        <v>51</v>
      </c>
      <c r="F215">
        <v>20142015</v>
      </c>
      <c r="G215">
        <v>30</v>
      </c>
      <c r="H215">
        <v>4</v>
      </c>
      <c r="I215">
        <v>5</v>
      </c>
      <c r="J215">
        <v>9</v>
      </c>
      <c r="K215">
        <v>9</v>
      </c>
      <c r="L215">
        <v>18</v>
      </c>
      <c r="M215">
        <v>0.85</v>
      </c>
      <c r="N215">
        <v>0.85</v>
      </c>
      <c r="O215">
        <v>1.7</v>
      </c>
      <c r="P215">
        <v>8</v>
      </c>
      <c r="Q215">
        <v>56.01</v>
      </c>
      <c r="R215">
        <v>100.64</v>
      </c>
      <c r="S215">
        <v>12.86</v>
      </c>
      <c r="T215">
        <v>-9.84</v>
      </c>
      <c r="U215">
        <v>12.49</v>
      </c>
      <c r="V215">
        <v>4.3</v>
      </c>
      <c r="W215">
        <v>57.85</v>
      </c>
      <c r="X215">
        <v>53.55</v>
      </c>
      <c r="Y215">
        <v>95</v>
      </c>
      <c r="Z215">
        <v>350</v>
      </c>
      <c r="AA215">
        <v>255</v>
      </c>
      <c r="AB215">
        <v>32.97</v>
      </c>
      <c r="AC215">
        <v>24.02</v>
      </c>
      <c r="AD215">
        <v>56.99</v>
      </c>
      <c r="AE215">
        <v>107</v>
      </c>
      <c r="AF215">
        <v>3.33</v>
      </c>
      <c r="AG215">
        <v>52.68</v>
      </c>
      <c r="AH215">
        <v>147</v>
      </c>
      <c r="AI215">
        <v>685</v>
      </c>
      <c r="AJ215">
        <v>538</v>
      </c>
      <c r="AK215">
        <v>64.53</v>
      </c>
      <c r="AL215">
        <v>50.68</v>
      </c>
      <c r="AM215">
        <v>115.21</v>
      </c>
      <c r="AN215">
        <v>46.72</v>
      </c>
      <c r="AO215">
        <v>42</v>
      </c>
      <c r="AP215">
        <v>18</v>
      </c>
      <c r="AQ215">
        <v>154</v>
      </c>
      <c r="AR215">
        <v>2.4900000000000002</v>
      </c>
      <c r="AS215">
        <v>56.86</v>
      </c>
      <c r="AT215">
        <v>54.37</v>
      </c>
      <c r="AU215">
        <v>118</v>
      </c>
      <c r="AV215">
        <v>489</v>
      </c>
      <c r="AW215">
        <v>371</v>
      </c>
      <c r="AX215">
        <v>46.06</v>
      </c>
      <c r="AY215">
        <v>34.950000000000003</v>
      </c>
      <c r="AZ215">
        <v>81.010000000000005</v>
      </c>
      <c r="BA215">
        <v>65.44</v>
      </c>
      <c r="BB215">
        <v>42</v>
      </c>
      <c r="BC215">
        <v>112</v>
      </c>
      <c r="BD215">
        <v>-1.02</v>
      </c>
      <c r="BE215">
        <v>53.6</v>
      </c>
      <c r="BF215">
        <v>54.62</v>
      </c>
      <c r="BG215">
        <v>43</v>
      </c>
      <c r="BH215">
        <v>30.14</v>
      </c>
      <c r="BI215">
        <v>26.09</v>
      </c>
      <c r="BJ215">
        <v>320</v>
      </c>
      <c r="BK215">
        <v>277</v>
      </c>
      <c r="BL215">
        <v>70</v>
      </c>
      <c r="BM215">
        <v>3.67</v>
      </c>
      <c r="BN215">
        <v>52.15</v>
      </c>
      <c r="BO215">
        <v>2.2599999999999998</v>
      </c>
      <c r="BP215">
        <v>1.79</v>
      </c>
      <c r="BQ215">
        <v>24</v>
      </c>
      <c r="BR215">
        <v>19</v>
      </c>
      <c r="BS215">
        <v>5</v>
      </c>
      <c r="BT215">
        <v>55.81</v>
      </c>
      <c r="BU215">
        <v>8.0399999999999991</v>
      </c>
      <c r="BV215">
        <v>7.5</v>
      </c>
      <c r="BW215">
        <v>4.91</v>
      </c>
      <c r="BX215">
        <v>93.14</v>
      </c>
      <c r="BY215">
        <v>40.98</v>
      </c>
      <c r="BZ215">
        <v>25</v>
      </c>
      <c r="CA215">
        <v>36</v>
      </c>
      <c r="CB215">
        <v>45.19</v>
      </c>
      <c r="CC215">
        <v>169</v>
      </c>
      <c r="CD215">
        <v>229</v>
      </c>
      <c r="CE215">
        <v>205</v>
      </c>
      <c r="CF215">
        <v>11</v>
      </c>
      <c r="CG215">
        <v>60</v>
      </c>
      <c r="CH215">
        <v>3</v>
      </c>
      <c r="CI215">
        <v>6</v>
      </c>
      <c r="CJ215">
        <v>61</v>
      </c>
      <c r="CK215">
        <v>28</v>
      </c>
      <c r="CL215">
        <v>24</v>
      </c>
      <c r="CM215">
        <v>4</v>
      </c>
      <c r="CN215">
        <v>12</v>
      </c>
      <c r="CO215">
        <v>0.75</v>
      </c>
      <c r="CP215">
        <v>636.95000000000005</v>
      </c>
      <c r="CQ215">
        <v>1857.97</v>
      </c>
      <c r="CR215">
        <v>25.53</v>
      </c>
      <c r="CS215">
        <v>17.59</v>
      </c>
      <c r="CT215">
        <v>17.489999999999998</v>
      </c>
      <c r="CU215">
        <v>52.49</v>
      </c>
      <c r="CV215">
        <v>49.87</v>
      </c>
      <c r="CW215">
        <v>58.6</v>
      </c>
      <c r="CX215">
        <v>53.05</v>
      </c>
      <c r="CY215">
        <v>53.84</v>
      </c>
      <c r="CZ215">
        <v>54.12</v>
      </c>
    </row>
    <row r="216" spans="1:104">
      <c r="A216" t="s">
        <v>1330</v>
      </c>
      <c r="B216" t="s">
        <v>1331</v>
      </c>
      <c r="C216" t="s">
        <v>68</v>
      </c>
      <c r="D216" t="s">
        <v>1056</v>
      </c>
      <c r="E216">
        <v>48</v>
      </c>
      <c r="F216">
        <v>20142015</v>
      </c>
      <c r="G216">
        <v>21</v>
      </c>
      <c r="H216">
        <v>0.76700000000000002</v>
      </c>
      <c r="I216">
        <v>0.76700000000000002</v>
      </c>
      <c r="J216">
        <v>7</v>
      </c>
      <c r="K216">
        <v>9</v>
      </c>
      <c r="L216">
        <v>16</v>
      </c>
      <c r="M216">
        <v>0.76</v>
      </c>
      <c r="N216">
        <v>0.97</v>
      </c>
      <c r="O216">
        <v>1.73</v>
      </c>
      <c r="P216">
        <v>3</v>
      </c>
      <c r="Q216">
        <v>40.950000000000003</v>
      </c>
      <c r="R216">
        <v>99.97</v>
      </c>
      <c r="S216">
        <v>12.28</v>
      </c>
      <c r="T216">
        <v>8.5</v>
      </c>
      <c r="U216">
        <v>11.56</v>
      </c>
      <c r="V216">
        <v>-1.39</v>
      </c>
      <c r="W216">
        <v>43.81</v>
      </c>
      <c r="X216">
        <v>45.2</v>
      </c>
      <c r="Y216">
        <v>-63</v>
      </c>
      <c r="Z216">
        <v>223</v>
      </c>
      <c r="AA216">
        <v>286</v>
      </c>
      <c r="AB216">
        <v>24.11</v>
      </c>
      <c r="AC216">
        <v>30.92</v>
      </c>
      <c r="AD216">
        <v>55.03</v>
      </c>
      <c r="AE216">
        <v>68</v>
      </c>
      <c r="AF216">
        <v>-4.3899999999999997</v>
      </c>
      <c r="AG216">
        <v>45.34</v>
      </c>
      <c r="AH216">
        <v>-191</v>
      </c>
      <c r="AI216">
        <v>432</v>
      </c>
      <c r="AJ216">
        <v>623</v>
      </c>
      <c r="AK216">
        <v>46.71</v>
      </c>
      <c r="AL216">
        <v>67.36</v>
      </c>
      <c r="AM216">
        <v>114.06</v>
      </c>
      <c r="AN216">
        <v>53.01</v>
      </c>
      <c r="AO216">
        <v>34</v>
      </c>
      <c r="AP216">
        <v>22</v>
      </c>
      <c r="AQ216">
        <v>107</v>
      </c>
      <c r="AR216">
        <v>-1.92</v>
      </c>
      <c r="AS216">
        <v>43.72</v>
      </c>
      <c r="AT216">
        <v>45.64</v>
      </c>
      <c r="AU216">
        <v>-91</v>
      </c>
      <c r="AV216">
        <v>317</v>
      </c>
      <c r="AW216">
        <v>408</v>
      </c>
      <c r="AX216">
        <v>34.270000000000003</v>
      </c>
      <c r="AY216">
        <v>44.11</v>
      </c>
      <c r="AZ216">
        <v>78.39</v>
      </c>
      <c r="BA216">
        <v>72.239999999999995</v>
      </c>
      <c r="BB216">
        <v>16</v>
      </c>
      <c r="BC216">
        <v>73</v>
      </c>
      <c r="BD216">
        <v>-0.08</v>
      </c>
      <c r="BE216">
        <v>46.08</v>
      </c>
      <c r="BF216">
        <v>46.15</v>
      </c>
      <c r="BG216">
        <v>-39</v>
      </c>
      <c r="BH216">
        <v>24.76</v>
      </c>
      <c r="BI216">
        <v>28.98</v>
      </c>
      <c r="BJ216">
        <v>229</v>
      </c>
      <c r="BK216">
        <v>268</v>
      </c>
      <c r="BL216">
        <v>57</v>
      </c>
      <c r="BM216">
        <v>-1.62</v>
      </c>
      <c r="BN216">
        <v>47.62</v>
      </c>
      <c r="BO216">
        <v>2.4900000000000002</v>
      </c>
      <c r="BP216">
        <v>2.92</v>
      </c>
      <c r="BQ216">
        <v>23</v>
      </c>
      <c r="BR216">
        <v>27</v>
      </c>
      <c r="BS216">
        <v>-4</v>
      </c>
      <c r="BT216">
        <v>46</v>
      </c>
      <c r="BU216">
        <v>9.59</v>
      </c>
      <c r="BV216">
        <v>10.039999999999999</v>
      </c>
      <c r="BW216">
        <v>7.26</v>
      </c>
      <c r="BX216">
        <v>89.93</v>
      </c>
      <c r="BY216">
        <v>36.75</v>
      </c>
      <c r="BZ216">
        <v>172</v>
      </c>
      <c r="CA216">
        <v>296</v>
      </c>
      <c r="CB216">
        <v>52.85</v>
      </c>
      <c r="CC216">
        <v>176</v>
      </c>
      <c r="CD216">
        <v>187</v>
      </c>
      <c r="CE216">
        <v>157</v>
      </c>
      <c r="CF216">
        <v>43</v>
      </c>
      <c r="CG216">
        <v>45</v>
      </c>
      <c r="CH216">
        <v>5</v>
      </c>
      <c r="CI216">
        <v>4</v>
      </c>
      <c r="CJ216">
        <v>50</v>
      </c>
      <c r="CK216">
        <v>16</v>
      </c>
      <c r="CL216">
        <v>26</v>
      </c>
      <c r="CM216">
        <v>4</v>
      </c>
      <c r="CN216">
        <v>7</v>
      </c>
      <c r="CO216">
        <v>0.32</v>
      </c>
      <c r="CP216">
        <v>554.95000000000005</v>
      </c>
      <c r="CQ216">
        <v>1798.35</v>
      </c>
      <c r="CR216">
        <v>23.58</v>
      </c>
      <c r="CS216">
        <v>17.7</v>
      </c>
      <c r="CT216">
        <v>17.12</v>
      </c>
      <c r="CU216">
        <v>45.71</v>
      </c>
      <c r="CV216">
        <v>50.26</v>
      </c>
      <c r="CW216">
        <v>49.76</v>
      </c>
      <c r="CX216">
        <v>59.09</v>
      </c>
      <c r="CY216">
        <v>54.54</v>
      </c>
      <c r="CZ216">
        <v>53.98</v>
      </c>
    </row>
    <row r="217" spans="1:104">
      <c r="A217" t="s">
        <v>426</v>
      </c>
      <c r="B217" t="s">
        <v>427</v>
      </c>
      <c r="C217" t="s">
        <v>68</v>
      </c>
      <c r="D217" t="s">
        <v>204</v>
      </c>
      <c r="E217">
        <v>68</v>
      </c>
      <c r="F217">
        <v>20142015</v>
      </c>
      <c r="G217">
        <v>22</v>
      </c>
      <c r="H217">
        <v>0.9</v>
      </c>
      <c r="I217">
        <v>0.9</v>
      </c>
      <c r="J217">
        <v>8</v>
      </c>
      <c r="K217">
        <v>21</v>
      </c>
      <c r="L217">
        <v>29</v>
      </c>
      <c r="M217">
        <v>0.49</v>
      </c>
      <c r="N217">
        <v>1.27</v>
      </c>
      <c r="O217">
        <v>1.76</v>
      </c>
      <c r="P217">
        <v>1</v>
      </c>
      <c r="Q217">
        <v>52.44</v>
      </c>
      <c r="R217">
        <v>101.62</v>
      </c>
      <c r="S217">
        <v>9.8800000000000008</v>
      </c>
      <c r="T217">
        <v>12.82</v>
      </c>
      <c r="U217">
        <v>14.54</v>
      </c>
      <c r="V217">
        <v>1.06</v>
      </c>
      <c r="W217">
        <v>53.87</v>
      </c>
      <c r="X217">
        <v>52.81</v>
      </c>
      <c r="Y217">
        <v>68</v>
      </c>
      <c r="Z217">
        <v>473</v>
      </c>
      <c r="AA217">
        <v>405</v>
      </c>
      <c r="AB217">
        <v>28.69</v>
      </c>
      <c r="AC217">
        <v>24.57</v>
      </c>
      <c r="AD217">
        <v>53.26</v>
      </c>
      <c r="AE217">
        <v>83</v>
      </c>
      <c r="AF217">
        <v>1.92</v>
      </c>
      <c r="AG217">
        <v>50.52</v>
      </c>
      <c r="AH217">
        <v>93</v>
      </c>
      <c r="AI217">
        <v>998</v>
      </c>
      <c r="AJ217">
        <v>905</v>
      </c>
      <c r="AK217">
        <v>60.54</v>
      </c>
      <c r="AL217">
        <v>54.9</v>
      </c>
      <c r="AM217">
        <v>115.44</v>
      </c>
      <c r="AN217">
        <v>54.51</v>
      </c>
      <c r="AO217">
        <v>41</v>
      </c>
      <c r="AP217">
        <v>41</v>
      </c>
      <c r="AQ217">
        <v>154</v>
      </c>
      <c r="AR217">
        <v>1.68</v>
      </c>
      <c r="AS217">
        <v>53.38</v>
      </c>
      <c r="AT217">
        <v>51.7</v>
      </c>
      <c r="AU217">
        <v>93</v>
      </c>
      <c r="AV217">
        <v>735</v>
      </c>
      <c r="AW217">
        <v>642</v>
      </c>
      <c r="AX217">
        <v>44.59</v>
      </c>
      <c r="AY217">
        <v>38.950000000000003</v>
      </c>
      <c r="AZ217">
        <v>83.53</v>
      </c>
      <c r="BA217">
        <v>74.010000000000005</v>
      </c>
      <c r="BB217">
        <v>32</v>
      </c>
      <c r="BC217">
        <v>113</v>
      </c>
      <c r="BD217">
        <v>4.2300000000000004</v>
      </c>
      <c r="BE217">
        <v>55.51</v>
      </c>
      <c r="BF217">
        <v>51.28</v>
      </c>
      <c r="BG217">
        <v>108</v>
      </c>
      <c r="BH217">
        <v>33</v>
      </c>
      <c r="BI217">
        <v>26.45</v>
      </c>
      <c r="BJ217">
        <v>544</v>
      </c>
      <c r="BK217">
        <v>436</v>
      </c>
      <c r="BL217">
        <v>81</v>
      </c>
      <c r="BM217">
        <v>6.48</v>
      </c>
      <c r="BN217">
        <v>53.76</v>
      </c>
      <c r="BO217">
        <v>3.03</v>
      </c>
      <c r="BP217">
        <v>2</v>
      </c>
      <c r="BQ217">
        <v>50</v>
      </c>
      <c r="BR217">
        <v>33</v>
      </c>
      <c r="BS217">
        <v>17</v>
      </c>
      <c r="BT217">
        <v>60.24</v>
      </c>
      <c r="BU217">
        <v>7.08</v>
      </c>
      <c r="BV217">
        <v>9.19</v>
      </c>
      <c r="BW217">
        <v>6.8</v>
      </c>
      <c r="BX217">
        <v>92.43</v>
      </c>
      <c r="BY217">
        <v>47.16</v>
      </c>
      <c r="BZ217">
        <v>382</v>
      </c>
      <c r="CA217">
        <v>428</v>
      </c>
      <c r="CB217">
        <v>60.17</v>
      </c>
      <c r="CC217">
        <v>361</v>
      </c>
      <c r="CD217">
        <v>292</v>
      </c>
      <c r="CE217">
        <v>239</v>
      </c>
      <c r="CF217">
        <v>45</v>
      </c>
      <c r="CG217">
        <v>83</v>
      </c>
      <c r="CH217">
        <v>11</v>
      </c>
      <c r="CI217">
        <v>10</v>
      </c>
      <c r="CJ217">
        <v>73</v>
      </c>
      <c r="CK217">
        <v>19</v>
      </c>
      <c r="CL217">
        <v>33</v>
      </c>
      <c r="CM217">
        <v>10</v>
      </c>
      <c r="CN217">
        <v>11</v>
      </c>
      <c r="CO217">
        <v>0.06</v>
      </c>
      <c r="CP217">
        <v>989.06</v>
      </c>
      <c r="CQ217">
        <v>2280.2399999999998</v>
      </c>
      <c r="CR217">
        <v>30.25</v>
      </c>
      <c r="CS217">
        <v>19.32</v>
      </c>
      <c r="CT217">
        <v>17.59</v>
      </c>
      <c r="CU217">
        <v>52.21</v>
      </c>
      <c r="CV217">
        <v>50.04</v>
      </c>
      <c r="CW217">
        <v>56.39</v>
      </c>
      <c r="CX217">
        <v>51.62</v>
      </c>
      <c r="CY217">
        <v>54.8</v>
      </c>
      <c r="CZ217">
        <v>54.7</v>
      </c>
    </row>
    <row r="218" spans="1:104">
      <c r="A218" t="s">
        <v>1141</v>
      </c>
      <c r="B218" t="s">
        <v>1142</v>
      </c>
      <c r="C218" t="s">
        <v>62</v>
      </c>
      <c r="D218" t="s">
        <v>767</v>
      </c>
      <c r="E218">
        <v>82</v>
      </c>
      <c r="F218">
        <v>20142015</v>
      </c>
      <c r="G218">
        <v>31</v>
      </c>
      <c r="H218">
        <v>3.5</v>
      </c>
      <c r="I218">
        <v>3</v>
      </c>
      <c r="J218">
        <v>3</v>
      </c>
      <c r="K218">
        <v>16</v>
      </c>
      <c r="L218">
        <v>19</v>
      </c>
      <c r="M218">
        <v>0.12</v>
      </c>
      <c r="N218">
        <v>0.65</v>
      </c>
      <c r="O218">
        <v>0.78</v>
      </c>
      <c r="P218">
        <v>1</v>
      </c>
      <c r="Q218">
        <v>48.06</v>
      </c>
      <c r="R218">
        <v>100.68</v>
      </c>
      <c r="S218">
        <v>4.29</v>
      </c>
      <c r="T218">
        <v>-8.8000000000000007</v>
      </c>
      <c r="U218">
        <v>17.920000000000002</v>
      </c>
      <c r="V218">
        <v>1.72</v>
      </c>
      <c r="W218">
        <v>48.96</v>
      </c>
      <c r="X218">
        <v>47.24</v>
      </c>
      <c r="Y218">
        <v>-24</v>
      </c>
      <c r="Z218">
        <v>567</v>
      </c>
      <c r="AA218">
        <v>591</v>
      </c>
      <c r="AB218">
        <v>23.15</v>
      </c>
      <c r="AC218">
        <v>24.13</v>
      </c>
      <c r="AD218">
        <v>47.27</v>
      </c>
      <c r="AE218">
        <v>41</v>
      </c>
      <c r="AF218">
        <v>1.41</v>
      </c>
      <c r="AG218">
        <v>46.65</v>
      </c>
      <c r="AH218">
        <v>-93</v>
      </c>
      <c r="AI218">
        <v>1150</v>
      </c>
      <c r="AJ218">
        <v>1243</v>
      </c>
      <c r="AK218">
        <v>46.95</v>
      </c>
      <c r="AL218">
        <v>50.74</v>
      </c>
      <c r="AM218">
        <v>97.69</v>
      </c>
      <c r="AN218">
        <v>53.83</v>
      </c>
      <c r="AO218">
        <v>69</v>
      </c>
      <c r="AP218">
        <v>119</v>
      </c>
      <c r="AQ218">
        <v>190</v>
      </c>
      <c r="AR218">
        <v>2.82</v>
      </c>
      <c r="AS218">
        <v>48.38</v>
      </c>
      <c r="AT218">
        <v>45.55</v>
      </c>
      <c r="AU218">
        <v>-58</v>
      </c>
      <c r="AV218">
        <v>864</v>
      </c>
      <c r="AW218">
        <v>922</v>
      </c>
      <c r="AX218">
        <v>35.270000000000003</v>
      </c>
      <c r="AY218">
        <v>37.64</v>
      </c>
      <c r="AZ218">
        <v>72.91</v>
      </c>
      <c r="BA218">
        <v>71.64</v>
      </c>
      <c r="BB218">
        <v>51</v>
      </c>
      <c r="BC218">
        <v>121</v>
      </c>
      <c r="BD218">
        <v>3.6</v>
      </c>
      <c r="BE218">
        <v>48.06</v>
      </c>
      <c r="BF218">
        <v>44.46</v>
      </c>
      <c r="BG218">
        <v>-50</v>
      </c>
      <c r="BH218">
        <v>25.27</v>
      </c>
      <c r="BI218">
        <v>27.31</v>
      </c>
      <c r="BJ218">
        <v>619</v>
      </c>
      <c r="BK218">
        <v>669</v>
      </c>
      <c r="BL218">
        <v>70</v>
      </c>
      <c r="BM218">
        <v>3.52</v>
      </c>
      <c r="BN218">
        <v>47.06</v>
      </c>
      <c r="BO218">
        <v>1.8</v>
      </c>
      <c r="BP218">
        <v>1.76</v>
      </c>
      <c r="BQ218">
        <v>44</v>
      </c>
      <c r="BR218">
        <v>43</v>
      </c>
      <c r="BS218">
        <v>1</v>
      </c>
      <c r="BT218">
        <v>50.57</v>
      </c>
      <c r="BU218">
        <v>2.48</v>
      </c>
      <c r="BV218">
        <v>7.11</v>
      </c>
      <c r="BW218">
        <v>5.09</v>
      </c>
      <c r="BX218">
        <v>93.57</v>
      </c>
      <c r="BY218">
        <v>40</v>
      </c>
      <c r="BZ218">
        <v>0</v>
      </c>
      <c r="CA218">
        <v>0</v>
      </c>
      <c r="CB218">
        <v>40.81</v>
      </c>
      <c r="CC218">
        <v>344</v>
      </c>
      <c r="CD218">
        <v>513</v>
      </c>
      <c r="CE218">
        <v>499</v>
      </c>
      <c r="CF218">
        <v>64</v>
      </c>
      <c r="CG218">
        <v>123</v>
      </c>
      <c r="CH218">
        <v>5</v>
      </c>
      <c r="CI218">
        <v>11</v>
      </c>
      <c r="CJ218">
        <v>67</v>
      </c>
      <c r="CK218">
        <v>22</v>
      </c>
      <c r="CL218">
        <v>13</v>
      </c>
      <c r="CM218">
        <v>7</v>
      </c>
      <c r="CN218">
        <v>8</v>
      </c>
      <c r="CO218">
        <v>0.04</v>
      </c>
      <c r="CP218">
        <v>1469.76</v>
      </c>
      <c r="CQ218">
        <v>2485.9899999999998</v>
      </c>
      <c r="CR218">
        <v>37.15</v>
      </c>
      <c r="CS218">
        <v>16.84</v>
      </c>
      <c r="CT218">
        <v>17.7</v>
      </c>
      <c r="CU218">
        <v>49.73</v>
      </c>
      <c r="CV218">
        <v>50.18</v>
      </c>
      <c r="CW218">
        <v>47.54</v>
      </c>
      <c r="CX218">
        <v>48.06</v>
      </c>
      <c r="CY218">
        <v>55</v>
      </c>
      <c r="CZ218">
        <v>54.6</v>
      </c>
    </row>
    <row r="219" spans="1:104">
      <c r="A219" t="s">
        <v>226</v>
      </c>
      <c r="B219" t="s">
        <v>227</v>
      </c>
      <c r="C219" t="s">
        <v>62</v>
      </c>
      <c r="D219" t="s">
        <v>63</v>
      </c>
      <c r="E219">
        <v>82</v>
      </c>
      <c r="F219">
        <v>20142015</v>
      </c>
      <c r="G219">
        <v>31</v>
      </c>
      <c r="H219">
        <v>2.5</v>
      </c>
      <c r="I219">
        <v>2.5</v>
      </c>
      <c r="J219">
        <v>5</v>
      </c>
      <c r="K219">
        <v>4</v>
      </c>
      <c r="L219">
        <v>9</v>
      </c>
      <c r="M219">
        <v>0.27</v>
      </c>
      <c r="N219">
        <v>0.22</v>
      </c>
      <c r="O219">
        <v>0.49</v>
      </c>
      <c r="P219">
        <v>-11</v>
      </c>
      <c r="Q219">
        <v>54.31</v>
      </c>
      <c r="R219">
        <v>98.95</v>
      </c>
      <c r="S219">
        <v>7.14</v>
      </c>
      <c r="T219">
        <v>4.3099999999999996</v>
      </c>
      <c r="U219">
        <v>13.56</v>
      </c>
      <c r="V219">
        <v>1.1599999999999999</v>
      </c>
      <c r="W219">
        <v>53.94</v>
      </c>
      <c r="X219">
        <v>52.78</v>
      </c>
      <c r="Y219">
        <v>74</v>
      </c>
      <c r="Z219">
        <v>507</v>
      </c>
      <c r="AA219">
        <v>433</v>
      </c>
      <c r="AB219">
        <v>27.36</v>
      </c>
      <c r="AC219">
        <v>23.37</v>
      </c>
      <c r="AD219">
        <v>50.72</v>
      </c>
      <c r="AE219">
        <v>37</v>
      </c>
      <c r="AF219">
        <v>-1.44</v>
      </c>
      <c r="AG219">
        <v>55.75</v>
      </c>
      <c r="AH219">
        <v>172</v>
      </c>
      <c r="AI219">
        <v>1083</v>
      </c>
      <c r="AJ219">
        <v>911</v>
      </c>
      <c r="AK219">
        <v>58.44</v>
      </c>
      <c r="AL219">
        <v>49.16</v>
      </c>
      <c r="AM219">
        <v>107.6</v>
      </c>
      <c r="AN219">
        <v>50.78</v>
      </c>
      <c r="AO219">
        <v>58</v>
      </c>
      <c r="AP219">
        <v>96</v>
      </c>
      <c r="AQ219">
        <v>174</v>
      </c>
      <c r="AR219">
        <v>-0.7</v>
      </c>
      <c r="AS219">
        <v>54.13</v>
      </c>
      <c r="AT219">
        <v>54.83</v>
      </c>
      <c r="AU219">
        <v>123</v>
      </c>
      <c r="AV219">
        <v>806</v>
      </c>
      <c r="AW219">
        <v>683</v>
      </c>
      <c r="AX219">
        <v>43.49</v>
      </c>
      <c r="AY219">
        <v>36.86</v>
      </c>
      <c r="AZ219">
        <v>80.349999999999994</v>
      </c>
      <c r="BA219">
        <v>68.239999999999995</v>
      </c>
      <c r="BB219">
        <v>46</v>
      </c>
      <c r="BC219">
        <v>116</v>
      </c>
      <c r="BD219">
        <v>-1.42</v>
      </c>
      <c r="BE219">
        <v>53.45</v>
      </c>
      <c r="BF219">
        <v>54.87</v>
      </c>
      <c r="BG219">
        <v>71</v>
      </c>
      <c r="BH219">
        <v>29.68</v>
      </c>
      <c r="BI219">
        <v>25.85</v>
      </c>
      <c r="BJ219">
        <v>550</v>
      </c>
      <c r="BK219">
        <v>479</v>
      </c>
      <c r="BL219">
        <v>70</v>
      </c>
      <c r="BM219">
        <v>-6.93</v>
      </c>
      <c r="BN219">
        <v>56.93</v>
      </c>
      <c r="BO219">
        <v>2.1</v>
      </c>
      <c r="BP219">
        <v>2.1</v>
      </c>
      <c r="BQ219">
        <v>39</v>
      </c>
      <c r="BR219">
        <v>39</v>
      </c>
      <c r="BS219">
        <v>0</v>
      </c>
      <c r="BT219">
        <v>50</v>
      </c>
      <c r="BU219">
        <v>4.3099999999999996</v>
      </c>
      <c r="BV219">
        <v>7.09</v>
      </c>
      <c r="BW219">
        <v>4.84</v>
      </c>
      <c r="BX219">
        <v>91.86</v>
      </c>
      <c r="BY219">
        <v>40</v>
      </c>
      <c r="BZ219">
        <v>0</v>
      </c>
      <c r="CA219">
        <v>0</v>
      </c>
      <c r="CB219">
        <v>57.78</v>
      </c>
      <c r="CC219">
        <v>375</v>
      </c>
      <c r="CD219">
        <v>331</v>
      </c>
      <c r="CE219">
        <v>274</v>
      </c>
      <c r="CF219">
        <v>174</v>
      </c>
      <c r="CG219">
        <v>141</v>
      </c>
      <c r="CH219">
        <v>0</v>
      </c>
      <c r="CI219">
        <v>4</v>
      </c>
      <c r="CJ219">
        <v>65</v>
      </c>
      <c r="CK219">
        <v>32</v>
      </c>
      <c r="CL219">
        <v>7</v>
      </c>
      <c r="CM219">
        <v>14</v>
      </c>
      <c r="CN219">
        <v>3</v>
      </c>
      <c r="CO219">
        <v>-0.59</v>
      </c>
      <c r="CP219">
        <v>1111.92</v>
      </c>
      <c r="CQ219">
        <v>2859.86</v>
      </c>
      <c r="CR219">
        <v>28</v>
      </c>
      <c r="CS219">
        <v>16.2</v>
      </c>
      <c r="CT219">
        <v>17.13</v>
      </c>
      <c r="CU219">
        <v>54.39</v>
      </c>
      <c r="CV219">
        <v>49.56</v>
      </c>
      <c r="CW219">
        <v>58.76</v>
      </c>
      <c r="CX219">
        <v>49.26</v>
      </c>
      <c r="CY219">
        <v>53.84</v>
      </c>
      <c r="CZ219">
        <v>54.79</v>
      </c>
    </row>
    <row r="220" spans="1:104">
      <c r="A220" t="s">
        <v>440</v>
      </c>
      <c r="B220" t="s">
        <v>441</v>
      </c>
      <c r="C220" t="s">
        <v>62</v>
      </c>
      <c r="D220" t="s">
        <v>195</v>
      </c>
      <c r="E220">
        <v>72</v>
      </c>
      <c r="F220">
        <v>20142015</v>
      </c>
      <c r="G220">
        <v>28</v>
      </c>
      <c r="H220" t="s">
        <v>1488</v>
      </c>
      <c r="I220" t="s">
        <v>1488</v>
      </c>
      <c r="J220">
        <v>9</v>
      </c>
      <c r="K220">
        <v>14</v>
      </c>
      <c r="L220">
        <v>23</v>
      </c>
      <c r="M220">
        <v>0.51</v>
      </c>
      <c r="N220">
        <v>0.79</v>
      </c>
      <c r="O220">
        <v>1.29</v>
      </c>
      <c r="P220">
        <v>-6</v>
      </c>
      <c r="Q220">
        <v>52.38</v>
      </c>
      <c r="R220">
        <v>101.73</v>
      </c>
      <c r="S220">
        <v>8.11</v>
      </c>
      <c r="T220">
        <v>9.27</v>
      </c>
      <c r="U220">
        <v>14.82</v>
      </c>
      <c r="V220">
        <v>1.47</v>
      </c>
      <c r="W220">
        <v>52.97</v>
      </c>
      <c r="X220">
        <v>51.5</v>
      </c>
      <c r="Y220">
        <v>52</v>
      </c>
      <c r="Z220">
        <v>464</v>
      </c>
      <c r="AA220">
        <v>412</v>
      </c>
      <c r="AB220">
        <v>26.1</v>
      </c>
      <c r="AC220">
        <v>23.17</v>
      </c>
      <c r="AD220">
        <v>49.27</v>
      </c>
      <c r="AE220">
        <v>63</v>
      </c>
      <c r="AF220">
        <v>1.59</v>
      </c>
      <c r="AG220">
        <v>50.79</v>
      </c>
      <c r="AH220">
        <v>89</v>
      </c>
      <c r="AI220">
        <v>980</v>
      </c>
      <c r="AJ220">
        <v>891</v>
      </c>
      <c r="AK220">
        <v>55.12</v>
      </c>
      <c r="AL220">
        <v>50.11</v>
      </c>
      <c r="AM220">
        <v>105.23</v>
      </c>
      <c r="AN220">
        <v>51.84</v>
      </c>
      <c r="AO220">
        <v>61</v>
      </c>
      <c r="AP220">
        <v>80</v>
      </c>
      <c r="AQ220">
        <v>219</v>
      </c>
      <c r="AR220">
        <v>1.74</v>
      </c>
      <c r="AS220">
        <v>52.66</v>
      </c>
      <c r="AT220">
        <v>50.92</v>
      </c>
      <c r="AU220">
        <v>73</v>
      </c>
      <c r="AV220">
        <v>723</v>
      </c>
      <c r="AW220">
        <v>650</v>
      </c>
      <c r="AX220">
        <v>40.659999999999997</v>
      </c>
      <c r="AY220">
        <v>36.56</v>
      </c>
      <c r="AZ220">
        <v>77.22</v>
      </c>
      <c r="BA220">
        <v>70.260000000000005</v>
      </c>
      <c r="BB220">
        <v>47</v>
      </c>
      <c r="BC220">
        <v>158</v>
      </c>
      <c r="BD220">
        <v>1.45</v>
      </c>
      <c r="BE220">
        <v>51.73</v>
      </c>
      <c r="BF220">
        <v>50.28</v>
      </c>
      <c r="BG220">
        <v>34</v>
      </c>
      <c r="BH220">
        <v>28.57</v>
      </c>
      <c r="BI220">
        <v>26.66</v>
      </c>
      <c r="BJ220">
        <v>508</v>
      </c>
      <c r="BK220">
        <v>474</v>
      </c>
      <c r="BL220">
        <v>111</v>
      </c>
      <c r="BM220">
        <v>6.97</v>
      </c>
      <c r="BN220">
        <v>50.56</v>
      </c>
      <c r="BO220">
        <v>2.36</v>
      </c>
      <c r="BP220">
        <v>1.74</v>
      </c>
      <c r="BQ220">
        <v>42</v>
      </c>
      <c r="BR220">
        <v>31</v>
      </c>
      <c r="BS220">
        <v>11</v>
      </c>
      <c r="BT220">
        <v>57.53</v>
      </c>
      <c r="BU220">
        <v>5.7</v>
      </c>
      <c r="BV220">
        <v>8.27</v>
      </c>
      <c r="BW220">
        <v>5.81</v>
      </c>
      <c r="BX220">
        <v>93.46</v>
      </c>
      <c r="BY220">
        <v>40</v>
      </c>
      <c r="BZ220">
        <v>0</v>
      </c>
      <c r="CA220">
        <v>0</v>
      </c>
      <c r="CB220">
        <v>59.24</v>
      </c>
      <c r="CC220">
        <v>343</v>
      </c>
      <c r="CD220">
        <v>283</v>
      </c>
      <c r="CE220">
        <v>236</v>
      </c>
      <c r="CF220">
        <v>76</v>
      </c>
      <c r="CG220">
        <v>136</v>
      </c>
      <c r="CH220">
        <v>8</v>
      </c>
      <c r="CI220">
        <v>6</v>
      </c>
      <c r="CJ220">
        <v>102</v>
      </c>
      <c r="CK220">
        <v>49</v>
      </c>
      <c r="CL220">
        <v>19</v>
      </c>
      <c r="CM220">
        <v>15</v>
      </c>
      <c r="CN220">
        <v>9</v>
      </c>
      <c r="CO220">
        <v>-0.34</v>
      </c>
      <c r="CP220">
        <v>1066.8</v>
      </c>
      <c r="CQ220">
        <v>2356.9699999999998</v>
      </c>
      <c r="CR220">
        <v>31.16</v>
      </c>
      <c r="CS220">
        <v>15.8</v>
      </c>
      <c r="CT220">
        <v>16.850000000000001</v>
      </c>
      <c r="CU220">
        <v>49.62</v>
      </c>
      <c r="CV220">
        <v>49.49</v>
      </c>
      <c r="CW220">
        <v>53.53</v>
      </c>
      <c r="CX220">
        <v>54.35</v>
      </c>
      <c r="CY220">
        <v>52.9</v>
      </c>
      <c r="CZ220">
        <v>53.99</v>
      </c>
    </row>
    <row r="221" spans="1:104">
      <c r="A221" t="s">
        <v>861</v>
      </c>
      <c r="B221" t="s">
        <v>862</v>
      </c>
      <c r="C221" t="s">
        <v>100</v>
      </c>
      <c r="D221" t="s">
        <v>84</v>
      </c>
      <c r="E221">
        <v>30</v>
      </c>
      <c r="F221">
        <v>20142015</v>
      </c>
      <c r="G221">
        <v>21</v>
      </c>
      <c r="H221">
        <v>0.74299999999999999</v>
      </c>
      <c r="I221">
        <v>0.75900000000000001</v>
      </c>
      <c r="J221">
        <v>5</v>
      </c>
      <c r="K221">
        <v>2</v>
      </c>
      <c r="L221">
        <v>7</v>
      </c>
      <c r="M221">
        <v>0.88</v>
      </c>
      <c r="N221">
        <v>0.35</v>
      </c>
      <c r="O221">
        <v>1.23</v>
      </c>
      <c r="P221">
        <v>-2</v>
      </c>
      <c r="Q221">
        <v>49.36</v>
      </c>
      <c r="R221">
        <v>100.24</v>
      </c>
      <c r="S221">
        <v>17.86</v>
      </c>
      <c r="T221">
        <v>0.69</v>
      </c>
      <c r="U221">
        <v>11.38</v>
      </c>
      <c r="V221">
        <v>-8.77</v>
      </c>
      <c r="W221">
        <v>45.8</v>
      </c>
      <c r="X221">
        <v>54.57</v>
      </c>
      <c r="Y221">
        <v>-24</v>
      </c>
      <c r="Z221">
        <v>131</v>
      </c>
      <c r="AA221">
        <v>155</v>
      </c>
      <c r="AB221">
        <v>23.02</v>
      </c>
      <c r="AC221">
        <v>27.24</v>
      </c>
      <c r="AD221">
        <v>50.26</v>
      </c>
      <c r="AE221">
        <v>33</v>
      </c>
      <c r="AF221">
        <v>-3.2</v>
      </c>
      <c r="AG221">
        <v>52.56</v>
      </c>
      <c r="AH221">
        <v>-8</v>
      </c>
      <c r="AI221">
        <v>308</v>
      </c>
      <c r="AJ221">
        <v>316</v>
      </c>
      <c r="AK221">
        <v>54.13</v>
      </c>
      <c r="AL221">
        <v>55.54</v>
      </c>
      <c r="AM221">
        <v>109.67</v>
      </c>
      <c r="AN221">
        <v>46.75</v>
      </c>
      <c r="AO221">
        <v>14</v>
      </c>
      <c r="AP221">
        <v>13</v>
      </c>
      <c r="AQ221">
        <v>58</v>
      </c>
      <c r="AR221">
        <v>-3.68</v>
      </c>
      <c r="AS221">
        <v>47.64</v>
      </c>
      <c r="AT221">
        <v>51.32</v>
      </c>
      <c r="AU221">
        <v>-22</v>
      </c>
      <c r="AV221">
        <v>222</v>
      </c>
      <c r="AW221">
        <v>244</v>
      </c>
      <c r="AX221">
        <v>39.020000000000003</v>
      </c>
      <c r="AY221">
        <v>42.88</v>
      </c>
      <c r="AZ221">
        <v>81.900000000000006</v>
      </c>
      <c r="BA221">
        <v>64.86</v>
      </c>
      <c r="BB221">
        <v>16</v>
      </c>
      <c r="BC221">
        <v>44</v>
      </c>
      <c r="BD221">
        <v>-6.45</v>
      </c>
      <c r="BE221">
        <v>44.58</v>
      </c>
      <c r="BF221">
        <v>51.04</v>
      </c>
      <c r="BG221">
        <v>-35</v>
      </c>
      <c r="BH221">
        <v>25.31</v>
      </c>
      <c r="BI221">
        <v>31.46</v>
      </c>
      <c r="BJ221">
        <v>144</v>
      </c>
      <c r="BK221">
        <v>179</v>
      </c>
      <c r="BL221">
        <v>28</v>
      </c>
      <c r="BM221">
        <v>-6.93</v>
      </c>
      <c r="BN221">
        <v>52.38</v>
      </c>
      <c r="BO221">
        <v>1.76</v>
      </c>
      <c r="BP221">
        <v>2.11</v>
      </c>
      <c r="BQ221">
        <v>10</v>
      </c>
      <c r="BR221">
        <v>12</v>
      </c>
      <c r="BS221">
        <v>-2</v>
      </c>
      <c r="BT221">
        <v>45.45</v>
      </c>
      <c r="BU221">
        <v>11.36</v>
      </c>
      <c r="BV221">
        <v>6.94</v>
      </c>
      <c r="BW221">
        <v>4.5</v>
      </c>
      <c r="BX221">
        <v>93.3</v>
      </c>
      <c r="BY221">
        <v>39</v>
      </c>
      <c r="BZ221">
        <v>3</v>
      </c>
      <c r="CA221">
        <v>5</v>
      </c>
      <c r="CB221">
        <v>51.72</v>
      </c>
      <c r="CC221">
        <v>105</v>
      </c>
      <c r="CD221">
        <v>81</v>
      </c>
      <c r="CE221">
        <v>98</v>
      </c>
      <c r="CF221">
        <v>14</v>
      </c>
      <c r="CG221">
        <v>39</v>
      </c>
      <c r="CH221">
        <v>1</v>
      </c>
      <c r="CI221">
        <v>1</v>
      </c>
      <c r="CJ221">
        <v>23</v>
      </c>
      <c r="CK221">
        <v>6</v>
      </c>
      <c r="CL221">
        <v>11</v>
      </c>
      <c r="CM221">
        <v>3</v>
      </c>
      <c r="CN221">
        <v>1</v>
      </c>
      <c r="CO221">
        <v>-0.35</v>
      </c>
      <c r="CP221">
        <v>341.39</v>
      </c>
      <c r="CQ221">
        <v>1158.33</v>
      </c>
      <c r="CR221">
        <v>22.76</v>
      </c>
      <c r="CS221">
        <v>18.32</v>
      </c>
      <c r="CT221">
        <v>17.45</v>
      </c>
      <c r="CU221">
        <v>52.89</v>
      </c>
      <c r="CV221">
        <v>49.37</v>
      </c>
      <c r="CW221">
        <v>57.62</v>
      </c>
      <c r="CX221">
        <v>51.32</v>
      </c>
      <c r="CY221">
        <v>53.86</v>
      </c>
      <c r="CZ221">
        <v>55.25</v>
      </c>
    </row>
    <row r="222" spans="1:104">
      <c r="A222" t="s">
        <v>1241</v>
      </c>
      <c r="B222" t="s">
        <v>1242</v>
      </c>
      <c r="C222" t="s">
        <v>87</v>
      </c>
      <c r="D222" t="s">
        <v>1243</v>
      </c>
      <c r="E222">
        <v>25</v>
      </c>
      <c r="F222">
        <v>20142015</v>
      </c>
      <c r="G222">
        <v>20</v>
      </c>
      <c r="H222">
        <v>0.92500000000000004</v>
      </c>
      <c r="I222">
        <v>0.92500000000000004</v>
      </c>
      <c r="J222">
        <v>2</v>
      </c>
      <c r="K222">
        <v>2</v>
      </c>
      <c r="L222">
        <v>4</v>
      </c>
      <c r="M222">
        <v>0.34</v>
      </c>
      <c r="N222">
        <v>0.34</v>
      </c>
      <c r="O222">
        <v>0.69</v>
      </c>
      <c r="P222">
        <v>1</v>
      </c>
      <c r="Q222">
        <v>39.33</v>
      </c>
      <c r="R222">
        <v>97.92</v>
      </c>
      <c r="S222">
        <v>6.67</v>
      </c>
      <c r="T222">
        <v>-2</v>
      </c>
      <c r="U222">
        <v>13.92</v>
      </c>
      <c r="V222">
        <v>3.43</v>
      </c>
      <c r="W222">
        <v>41.75</v>
      </c>
      <c r="X222">
        <v>38.31</v>
      </c>
      <c r="Y222">
        <v>-51</v>
      </c>
      <c r="Z222">
        <v>129</v>
      </c>
      <c r="AA222">
        <v>180</v>
      </c>
      <c r="AB222">
        <v>22.24</v>
      </c>
      <c r="AC222">
        <v>31.03</v>
      </c>
      <c r="AD222">
        <v>53.27</v>
      </c>
      <c r="AE222">
        <v>35</v>
      </c>
      <c r="AF222">
        <v>0.83</v>
      </c>
      <c r="AG222">
        <v>38.5</v>
      </c>
      <c r="AH222">
        <v>-134</v>
      </c>
      <c r="AI222">
        <v>247</v>
      </c>
      <c r="AJ222">
        <v>381</v>
      </c>
      <c r="AK222">
        <v>42.58</v>
      </c>
      <c r="AL222">
        <v>65.680000000000007</v>
      </c>
      <c r="AM222">
        <v>108.27</v>
      </c>
      <c r="AN222">
        <v>59.11</v>
      </c>
      <c r="AO222">
        <v>11</v>
      </c>
      <c r="AP222">
        <v>15</v>
      </c>
      <c r="AQ222">
        <v>50</v>
      </c>
      <c r="AR222">
        <v>0.9</v>
      </c>
      <c r="AS222">
        <v>40.56</v>
      </c>
      <c r="AT222">
        <v>39.67</v>
      </c>
      <c r="AU222">
        <v>-87</v>
      </c>
      <c r="AV222">
        <v>187</v>
      </c>
      <c r="AW222">
        <v>274</v>
      </c>
      <c r="AX222">
        <v>32.24</v>
      </c>
      <c r="AY222">
        <v>47.24</v>
      </c>
      <c r="AZ222">
        <v>79.48</v>
      </c>
      <c r="BA222">
        <v>78.069999999999993</v>
      </c>
      <c r="BB222">
        <v>9</v>
      </c>
      <c r="BC222">
        <v>39</v>
      </c>
      <c r="BD222">
        <v>2.67</v>
      </c>
      <c r="BE222">
        <v>42.94</v>
      </c>
      <c r="BF222">
        <v>40.270000000000003</v>
      </c>
      <c r="BG222">
        <v>-48</v>
      </c>
      <c r="BH222">
        <v>25.17</v>
      </c>
      <c r="BI222">
        <v>33.450000000000003</v>
      </c>
      <c r="BJ222">
        <v>146</v>
      </c>
      <c r="BK222">
        <v>194</v>
      </c>
      <c r="BL222">
        <v>30</v>
      </c>
      <c r="BM222">
        <v>6.42</v>
      </c>
      <c r="BN222">
        <v>29.58</v>
      </c>
      <c r="BO222">
        <v>1.55</v>
      </c>
      <c r="BP222">
        <v>2.76</v>
      </c>
      <c r="BQ222">
        <v>9</v>
      </c>
      <c r="BR222">
        <v>16</v>
      </c>
      <c r="BS222">
        <v>-7</v>
      </c>
      <c r="BT222">
        <v>36</v>
      </c>
      <c r="BU222">
        <v>5.13</v>
      </c>
      <c r="BV222">
        <v>6.16</v>
      </c>
      <c r="BW222">
        <v>4.8099999999999996</v>
      </c>
      <c r="BX222">
        <v>91.75</v>
      </c>
      <c r="BY222">
        <v>44.75</v>
      </c>
      <c r="BZ222">
        <v>132</v>
      </c>
      <c r="CA222">
        <v>163</v>
      </c>
      <c r="CB222">
        <v>39.549999999999997</v>
      </c>
      <c r="CC222">
        <v>87</v>
      </c>
      <c r="CD222">
        <v>109</v>
      </c>
      <c r="CE222">
        <v>133</v>
      </c>
      <c r="CF222">
        <v>28</v>
      </c>
      <c r="CG222">
        <v>16</v>
      </c>
      <c r="CH222">
        <v>0</v>
      </c>
      <c r="CI222">
        <v>2</v>
      </c>
      <c r="CJ222">
        <v>28</v>
      </c>
      <c r="CK222">
        <v>4</v>
      </c>
      <c r="CL222">
        <v>2</v>
      </c>
      <c r="CM222">
        <v>1</v>
      </c>
      <c r="CN222">
        <v>2</v>
      </c>
      <c r="CO222">
        <v>0.17</v>
      </c>
      <c r="CP222">
        <v>348.03</v>
      </c>
      <c r="CQ222">
        <v>891.22</v>
      </c>
      <c r="CR222">
        <v>28.08</v>
      </c>
      <c r="CS222">
        <v>17.8</v>
      </c>
      <c r="CT222">
        <v>17.329999999999998</v>
      </c>
      <c r="CU222">
        <v>39.9</v>
      </c>
      <c r="CV222">
        <v>50.9</v>
      </c>
      <c r="CW222">
        <v>42.76</v>
      </c>
      <c r="CX222">
        <v>64.41</v>
      </c>
      <c r="CY222">
        <v>54.95</v>
      </c>
      <c r="CZ222">
        <v>53</v>
      </c>
    </row>
    <row r="223" spans="1:104">
      <c r="A223" t="s">
        <v>1239</v>
      </c>
      <c r="B223" t="s">
        <v>1240</v>
      </c>
      <c r="C223" t="s">
        <v>62</v>
      </c>
      <c r="D223" t="s">
        <v>230</v>
      </c>
      <c r="E223">
        <v>68</v>
      </c>
      <c r="F223">
        <v>20142015</v>
      </c>
      <c r="G223">
        <v>29</v>
      </c>
      <c r="H223">
        <v>3.5</v>
      </c>
      <c r="I223">
        <v>3.5</v>
      </c>
      <c r="J223">
        <v>5</v>
      </c>
      <c r="K223">
        <v>9</v>
      </c>
      <c r="L223">
        <v>14</v>
      </c>
      <c r="M223">
        <v>0.3</v>
      </c>
      <c r="N223">
        <v>0.53</v>
      </c>
      <c r="O223">
        <v>0.83</v>
      </c>
      <c r="P223">
        <v>-8</v>
      </c>
      <c r="Q223">
        <v>46.27</v>
      </c>
      <c r="R223">
        <v>102.71</v>
      </c>
      <c r="S223">
        <v>14.29</v>
      </c>
      <c r="T223">
        <v>1.93</v>
      </c>
      <c r="U223">
        <v>14.85</v>
      </c>
      <c r="V223">
        <v>-2.76</v>
      </c>
      <c r="W223">
        <v>47.7</v>
      </c>
      <c r="X223">
        <v>50.46</v>
      </c>
      <c r="Y223">
        <v>-39</v>
      </c>
      <c r="Z223">
        <v>405</v>
      </c>
      <c r="AA223">
        <v>444</v>
      </c>
      <c r="AB223">
        <v>24.06</v>
      </c>
      <c r="AC223">
        <v>26.37</v>
      </c>
      <c r="AD223">
        <v>50.43</v>
      </c>
      <c r="AE223">
        <v>20</v>
      </c>
      <c r="AF223">
        <v>-3.44</v>
      </c>
      <c r="AG223">
        <v>49.71</v>
      </c>
      <c r="AH223">
        <v>-134</v>
      </c>
      <c r="AI223">
        <v>830</v>
      </c>
      <c r="AJ223">
        <v>964</v>
      </c>
      <c r="AK223">
        <v>49.3</v>
      </c>
      <c r="AL223">
        <v>57.26</v>
      </c>
      <c r="AM223">
        <v>106.56</v>
      </c>
      <c r="AN223">
        <v>51.33</v>
      </c>
      <c r="AO223">
        <v>40</v>
      </c>
      <c r="AP223">
        <v>67</v>
      </c>
      <c r="AQ223">
        <v>94</v>
      </c>
      <c r="AR223">
        <v>-4.58</v>
      </c>
      <c r="AS223">
        <v>45.22</v>
      </c>
      <c r="AT223">
        <v>49.8</v>
      </c>
      <c r="AU223">
        <v>-124</v>
      </c>
      <c r="AV223">
        <v>587</v>
      </c>
      <c r="AW223">
        <v>711</v>
      </c>
      <c r="AX223">
        <v>34.869999999999997</v>
      </c>
      <c r="AY223">
        <v>42.23</v>
      </c>
      <c r="AZ223">
        <v>77.099999999999994</v>
      </c>
      <c r="BA223">
        <v>72.569999999999993</v>
      </c>
      <c r="BB223">
        <v>19</v>
      </c>
      <c r="BC223">
        <v>54</v>
      </c>
      <c r="BD223">
        <v>-2.8</v>
      </c>
      <c r="BE223">
        <v>45.91</v>
      </c>
      <c r="BF223">
        <v>48.7</v>
      </c>
      <c r="BG223">
        <v>-76</v>
      </c>
      <c r="BH223">
        <v>25.3</v>
      </c>
      <c r="BI223">
        <v>29.82</v>
      </c>
      <c r="BJ223">
        <v>426</v>
      </c>
      <c r="BK223">
        <v>502</v>
      </c>
      <c r="BL223">
        <v>35</v>
      </c>
      <c r="BM223">
        <v>8.43</v>
      </c>
      <c r="BN223">
        <v>46.79</v>
      </c>
      <c r="BO223">
        <v>2.2000000000000002</v>
      </c>
      <c r="BP223">
        <v>1.78</v>
      </c>
      <c r="BQ223">
        <v>37</v>
      </c>
      <c r="BR223">
        <v>30</v>
      </c>
      <c r="BS223">
        <v>7</v>
      </c>
      <c r="BT223">
        <v>55.22</v>
      </c>
      <c r="BU223">
        <v>9.26</v>
      </c>
      <c r="BV223">
        <v>8.69</v>
      </c>
      <c r="BW223">
        <v>6.3</v>
      </c>
      <c r="BX223">
        <v>94.02</v>
      </c>
      <c r="BY223">
        <v>40</v>
      </c>
      <c r="BZ223">
        <v>0</v>
      </c>
      <c r="CA223">
        <v>0</v>
      </c>
      <c r="CB223">
        <v>51.76</v>
      </c>
      <c r="CC223">
        <v>339</v>
      </c>
      <c r="CD223">
        <v>356</v>
      </c>
      <c r="CE223">
        <v>316</v>
      </c>
      <c r="CF223">
        <v>115</v>
      </c>
      <c r="CG223">
        <v>129</v>
      </c>
      <c r="CH223">
        <v>1</v>
      </c>
      <c r="CI223">
        <v>8</v>
      </c>
      <c r="CJ223">
        <v>30</v>
      </c>
      <c r="CK223">
        <v>19</v>
      </c>
      <c r="CL223">
        <v>7</v>
      </c>
      <c r="CM223">
        <v>13</v>
      </c>
      <c r="CN223">
        <v>5</v>
      </c>
      <c r="CO223">
        <v>-0.48</v>
      </c>
      <c r="CP223">
        <v>1010.1</v>
      </c>
      <c r="CQ223">
        <v>2240.84</v>
      </c>
      <c r="CR223">
        <v>31.07</v>
      </c>
      <c r="CS223">
        <v>16.75</v>
      </c>
      <c r="CT223">
        <v>17.36</v>
      </c>
      <c r="CU223">
        <v>49.05</v>
      </c>
      <c r="CV223">
        <v>50.13</v>
      </c>
      <c r="CW223">
        <v>53.79</v>
      </c>
      <c r="CX223">
        <v>55.88</v>
      </c>
      <c r="CY223">
        <v>54.49</v>
      </c>
      <c r="CZ223">
        <v>54.21</v>
      </c>
    </row>
    <row r="224" spans="1:104">
      <c r="A224" t="s">
        <v>1149</v>
      </c>
      <c r="B224" t="s">
        <v>1150</v>
      </c>
      <c r="C224" t="s">
        <v>62</v>
      </c>
      <c r="D224" t="s">
        <v>221</v>
      </c>
      <c r="E224">
        <v>75</v>
      </c>
      <c r="F224">
        <v>20142015</v>
      </c>
      <c r="G224">
        <v>26</v>
      </c>
      <c r="H224">
        <v>1.2</v>
      </c>
      <c r="I224">
        <v>1.25</v>
      </c>
      <c r="J224">
        <v>0</v>
      </c>
      <c r="K224">
        <v>11</v>
      </c>
      <c r="L224">
        <v>11</v>
      </c>
      <c r="M224">
        <v>0</v>
      </c>
      <c r="N224">
        <v>0.69</v>
      </c>
      <c r="O224">
        <v>0.69</v>
      </c>
      <c r="P224">
        <v>-14</v>
      </c>
      <c r="Q224">
        <v>47.19</v>
      </c>
      <c r="R224">
        <v>101.7</v>
      </c>
      <c r="S224">
        <v>0</v>
      </c>
      <c r="T224">
        <v>-8.57</v>
      </c>
      <c r="U224">
        <v>12.75</v>
      </c>
      <c r="V224">
        <v>-5.37</v>
      </c>
      <c r="W224">
        <v>47.35</v>
      </c>
      <c r="X224">
        <v>52.72</v>
      </c>
      <c r="Y224">
        <v>-41</v>
      </c>
      <c r="Z224">
        <v>366</v>
      </c>
      <c r="AA224">
        <v>407</v>
      </c>
      <c r="AB224">
        <v>22.97</v>
      </c>
      <c r="AC224">
        <v>25.54</v>
      </c>
      <c r="AD224">
        <v>48.51</v>
      </c>
      <c r="AE224">
        <v>33</v>
      </c>
      <c r="AF224">
        <v>-3.82</v>
      </c>
      <c r="AG224">
        <v>51.01</v>
      </c>
      <c r="AH224">
        <v>-95</v>
      </c>
      <c r="AI224">
        <v>798</v>
      </c>
      <c r="AJ224">
        <v>893</v>
      </c>
      <c r="AK224">
        <v>50.08</v>
      </c>
      <c r="AL224">
        <v>56.04</v>
      </c>
      <c r="AM224">
        <v>106.12</v>
      </c>
      <c r="AN224">
        <v>50.63</v>
      </c>
      <c r="AO224">
        <v>58</v>
      </c>
      <c r="AP224">
        <v>38</v>
      </c>
      <c r="AQ224">
        <v>144</v>
      </c>
      <c r="AR224">
        <v>-4.83</v>
      </c>
      <c r="AS224">
        <v>44.76</v>
      </c>
      <c r="AT224">
        <v>49.59</v>
      </c>
      <c r="AU224">
        <v>-132</v>
      </c>
      <c r="AV224">
        <v>564</v>
      </c>
      <c r="AW224">
        <v>696</v>
      </c>
      <c r="AX224">
        <v>35.39</v>
      </c>
      <c r="AY224">
        <v>43.68</v>
      </c>
      <c r="AZ224">
        <v>79.069999999999993</v>
      </c>
      <c r="BA224">
        <v>71.63</v>
      </c>
      <c r="BB224">
        <v>26</v>
      </c>
      <c r="BC224">
        <v>86</v>
      </c>
      <c r="BD224">
        <v>-5.28</v>
      </c>
      <c r="BE224">
        <v>43.87</v>
      </c>
      <c r="BF224">
        <v>49.15</v>
      </c>
      <c r="BG224">
        <v>-113</v>
      </c>
      <c r="BH224">
        <v>25.35</v>
      </c>
      <c r="BI224">
        <v>32.450000000000003</v>
      </c>
      <c r="BJ224">
        <v>404</v>
      </c>
      <c r="BK224">
        <v>517</v>
      </c>
      <c r="BL224">
        <v>60</v>
      </c>
      <c r="BM224">
        <v>-0.7</v>
      </c>
      <c r="BN224">
        <v>50</v>
      </c>
      <c r="BO224">
        <v>2.2000000000000002</v>
      </c>
      <c r="BP224">
        <v>2.2599999999999998</v>
      </c>
      <c r="BQ224">
        <v>35</v>
      </c>
      <c r="BR224">
        <v>36</v>
      </c>
      <c r="BS224">
        <v>-1</v>
      </c>
      <c r="BT224">
        <v>49.3</v>
      </c>
      <c r="BU224">
        <v>0</v>
      </c>
      <c r="BV224">
        <v>8.66</v>
      </c>
      <c r="BW224">
        <v>6.21</v>
      </c>
      <c r="BX224">
        <v>93.04</v>
      </c>
      <c r="BY224">
        <v>40</v>
      </c>
      <c r="BZ224">
        <v>0</v>
      </c>
      <c r="CA224">
        <v>0</v>
      </c>
      <c r="CB224">
        <v>42.86</v>
      </c>
      <c r="CC224">
        <v>234</v>
      </c>
      <c r="CD224">
        <v>300</v>
      </c>
      <c r="CE224">
        <v>312</v>
      </c>
      <c r="CF224">
        <v>144</v>
      </c>
      <c r="CG224">
        <v>101</v>
      </c>
      <c r="CH224">
        <v>6</v>
      </c>
      <c r="CI224">
        <v>5</v>
      </c>
      <c r="CJ224">
        <v>60</v>
      </c>
      <c r="CK224">
        <v>32</v>
      </c>
      <c r="CL224">
        <v>9</v>
      </c>
      <c r="CM224">
        <v>19</v>
      </c>
      <c r="CN224">
        <v>5</v>
      </c>
      <c r="CO224">
        <v>-0.88</v>
      </c>
      <c r="CP224">
        <v>956.08</v>
      </c>
      <c r="CQ224">
        <v>2571.92</v>
      </c>
      <c r="CR224">
        <v>27.1</v>
      </c>
      <c r="CS224">
        <v>15.88</v>
      </c>
      <c r="CT224">
        <v>17.23</v>
      </c>
      <c r="CU224">
        <v>50.46</v>
      </c>
      <c r="CV224">
        <v>49.58</v>
      </c>
      <c r="CW224">
        <v>55.95</v>
      </c>
      <c r="CX224">
        <v>54.94</v>
      </c>
      <c r="CY224">
        <v>53.59</v>
      </c>
      <c r="CZ224">
        <v>54.49</v>
      </c>
    </row>
    <row r="225" spans="1:104">
      <c r="A225" t="s">
        <v>607</v>
      </c>
      <c r="B225" t="s">
        <v>608</v>
      </c>
      <c r="C225" t="s">
        <v>62</v>
      </c>
      <c r="D225" t="s">
        <v>110</v>
      </c>
      <c r="E225">
        <v>31</v>
      </c>
      <c r="F225">
        <v>20142015</v>
      </c>
      <c r="G225">
        <v>24</v>
      </c>
      <c r="H225">
        <v>1</v>
      </c>
      <c r="I225">
        <v>0.99199999999999999</v>
      </c>
      <c r="J225">
        <v>2</v>
      </c>
      <c r="K225">
        <v>3</v>
      </c>
      <c r="L225">
        <v>5</v>
      </c>
      <c r="M225">
        <v>0.25</v>
      </c>
      <c r="N225">
        <v>0.37</v>
      </c>
      <c r="O225">
        <v>0.62</v>
      </c>
      <c r="P225">
        <v>-8</v>
      </c>
      <c r="Q225">
        <v>52.37</v>
      </c>
      <c r="R225">
        <v>97.54</v>
      </c>
      <c r="S225">
        <v>3.45</v>
      </c>
      <c r="T225">
        <v>3.6</v>
      </c>
      <c r="U225">
        <v>15.64</v>
      </c>
      <c r="V225">
        <v>-6.47</v>
      </c>
      <c r="W225">
        <v>50.42</v>
      </c>
      <c r="X225">
        <v>56.89</v>
      </c>
      <c r="Y225">
        <v>4</v>
      </c>
      <c r="Z225">
        <v>239</v>
      </c>
      <c r="AA225">
        <v>235</v>
      </c>
      <c r="AB225">
        <v>29.57</v>
      </c>
      <c r="AC225">
        <v>29.08</v>
      </c>
      <c r="AD225">
        <v>58.65</v>
      </c>
      <c r="AE225">
        <v>20</v>
      </c>
      <c r="AF225">
        <v>-3.23</v>
      </c>
      <c r="AG225">
        <v>55.6</v>
      </c>
      <c r="AH225">
        <v>45</v>
      </c>
      <c r="AI225">
        <v>498</v>
      </c>
      <c r="AJ225">
        <v>453</v>
      </c>
      <c r="AK225">
        <v>61.62</v>
      </c>
      <c r="AL225">
        <v>56.05</v>
      </c>
      <c r="AM225">
        <v>117.67</v>
      </c>
      <c r="AN225">
        <v>54.42</v>
      </c>
      <c r="AO225">
        <v>32</v>
      </c>
      <c r="AP225">
        <v>52</v>
      </c>
      <c r="AQ225">
        <v>125</v>
      </c>
      <c r="AR225">
        <v>-2.33</v>
      </c>
      <c r="AS225">
        <v>53.79</v>
      </c>
      <c r="AT225">
        <v>56.12</v>
      </c>
      <c r="AU225">
        <v>54</v>
      </c>
      <c r="AV225">
        <v>383</v>
      </c>
      <c r="AW225">
        <v>329</v>
      </c>
      <c r="AX225">
        <v>47.39</v>
      </c>
      <c r="AY225">
        <v>40.71</v>
      </c>
      <c r="AZ225">
        <v>88.09</v>
      </c>
      <c r="BA225">
        <v>70.760000000000005</v>
      </c>
      <c r="BB225">
        <v>35</v>
      </c>
      <c r="BC225">
        <v>93</v>
      </c>
      <c r="BD225">
        <v>-2.99</v>
      </c>
      <c r="BE225">
        <v>53.14</v>
      </c>
      <c r="BF225">
        <v>56.12</v>
      </c>
      <c r="BG225">
        <v>32</v>
      </c>
      <c r="BH225">
        <v>33.53</v>
      </c>
      <c r="BI225">
        <v>29.57</v>
      </c>
      <c r="BJ225">
        <v>271</v>
      </c>
      <c r="BK225">
        <v>239</v>
      </c>
      <c r="BL225">
        <v>58</v>
      </c>
      <c r="BM225">
        <v>-18.059999999999999</v>
      </c>
      <c r="BN225">
        <v>62.5</v>
      </c>
      <c r="BO225">
        <v>1.98</v>
      </c>
      <c r="BP225">
        <v>2.4700000000000002</v>
      </c>
      <c r="BQ225">
        <v>16</v>
      </c>
      <c r="BR225">
        <v>20</v>
      </c>
      <c r="BS225">
        <v>-4</v>
      </c>
      <c r="BT225">
        <v>44.44</v>
      </c>
      <c r="BU225">
        <v>2.15</v>
      </c>
      <c r="BV225">
        <v>5.9</v>
      </c>
      <c r="BW225">
        <v>4.18</v>
      </c>
      <c r="BX225">
        <v>91.63</v>
      </c>
      <c r="BY225">
        <v>40</v>
      </c>
      <c r="BZ225">
        <v>0</v>
      </c>
      <c r="CA225">
        <v>0</v>
      </c>
      <c r="CB225">
        <v>57.36</v>
      </c>
      <c r="CC225">
        <v>152</v>
      </c>
      <c r="CD225">
        <v>155</v>
      </c>
      <c r="CE225">
        <v>113</v>
      </c>
      <c r="CF225">
        <v>108</v>
      </c>
      <c r="CG225">
        <v>46</v>
      </c>
      <c r="CH225">
        <v>1</v>
      </c>
      <c r="CI225">
        <v>2</v>
      </c>
      <c r="CJ225">
        <v>56</v>
      </c>
      <c r="CK225">
        <v>11</v>
      </c>
      <c r="CL225">
        <v>7</v>
      </c>
      <c r="CM225">
        <v>9</v>
      </c>
      <c r="CN225">
        <v>1</v>
      </c>
      <c r="CO225">
        <v>-0.99</v>
      </c>
      <c r="CP225">
        <v>484.93</v>
      </c>
      <c r="CQ225">
        <v>967.7</v>
      </c>
      <c r="CR225">
        <v>33.380000000000003</v>
      </c>
      <c r="CS225">
        <v>16.54</v>
      </c>
      <c r="CT225">
        <v>17.18</v>
      </c>
      <c r="CU225">
        <v>51.93</v>
      </c>
      <c r="CV225">
        <v>49.37</v>
      </c>
      <c r="CW225">
        <v>55.19</v>
      </c>
      <c r="CX225">
        <v>51.09</v>
      </c>
      <c r="CY225">
        <v>53.5</v>
      </c>
      <c r="CZ225">
        <v>54.85</v>
      </c>
    </row>
    <row r="226" spans="1:104">
      <c r="A226" t="s">
        <v>908</v>
      </c>
      <c r="B226" t="s">
        <v>909</v>
      </c>
      <c r="C226" t="s">
        <v>62</v>
      </c>
      <c r="D226" t="s">
        <v>149</v>
      </c>
      <c r="E226">
        <v>76</v>
      </c>
      <c r="F226">
        <v>20142015</v>
      </c>
      <c r="G226">
        <v>22</v>
      </c>
      <c r="H226">
        <v>2.25</v>
      </c>
      <c r="I226">
        <v>2.5</v>
      </c>
      <c r="J226">
        <v>4</v>
      </c>
      <c r="K226">
        <v>5</v>
      </c>
      <c r="L226">
        <v>9</v>
      </c>
      <c r="M226">
        <v>0.21</v>
      </c>
      <c r="N226">
        <v>0.26</v>
      </c>
      <c r="O226">
        <v>0.47</v>
      </c>
      <c r="P226">
        <v>-3</v>
      </c>
      <c r="Q226">
        <v>49.58</v>
      </c>
      <c r="R226">
        <v>99.76</v>
      </c>
      <c r="S226">
        <v>4.5999999999999996</v>
      </c>
      <c r="T226">
        <v>-11.99</v>
      </c>
      <c r="U226">
        <v>15.08</v>
      </c>
      <c r="V226">
        <v>-4.51</v>
      </c>
      <c r="W226">
        <v>48.29</v>
      </c>
      <c r="X226">
        <v>52.8</v>
      </c>
      <c r="Y226">
        <v>-30</v>
      </c>
      <c r="Z226">
        <v>423</v>
      </c>
      <c r="AA226">
        <v>453</v>
      </c>
      <c r="AB226">
        <v>22.14</v>
      </c>
      <c r="AC226">
        <v>23.71</v>
      </c>
      <c r="AD226">
        <v>45.85</v>
      </c>
      <c r="AE226">
        <v>34</v>
      </c>
      <c r="AF226">
        <v>-3.06</v>
      </c>
      <c r="AG226">
        <v>52.63</v>
      </c>
      <c r="AH226">
        <v>-17</v>
      </c>
      <c r="AI226">
        <v>993</v>
      </c>
      <c r="AJ226">
        <v>1010</v>
      </c>
      <c r="AK226">
        <v>51.98</v>
      </c>
      <c r="AL226">
        <v>52.87</v>
      </c>
      <c r="AM226">
        <v>104.85</v>
      </c>
      <c r="AN226">
        <v>55.79</v>
      </c>
      <c r="AO226">
        <v>60</v>
      </c>
      <c r="AP226">
        <v>56</v>
      </c>
      <c r="AQ226">
        <v>183</v>
      </c>
      <c r="AR226">
        <v>-2.48</v>
      </c>
      <c r="AS226">
        <v>49.61</v>
      </c>
      <c r="AT226">
        <v>52.09</v>
      </c>
      <c r="AU226">
        <v>-12</v>
      </c>
      <c r="AV226">
        <v>765</v>
      </c>
      <c r="AW226">
        <v>777</v>
      </c>
      <c r="AX226">
        <v>40.04</v>
      </c>
      <c r="AY226">
        <v>40.67</v>
      </c>
      <c r="AZ226">
        <v>80.72</v>
      </c>
      <c r="BA226">
        <v>72.42</v>
      </c>
      <c r="BB226">
        <v>36</v>
      </c>
      <c r="BC226">
        <v>123</v>
      </c>
      <c r="BD226">
        <v>-3.38</v>
      </c>
      <c r="BE226">
        <v>49.6</v>
      </c>
      <c r="BF226">
        <v>52.97</v>
      </c>
      <c r="BG226">
        <v>-9</v>
      </c>
      <c r="BH226">
        <v>29</v>
      </c>
      <c r="BI226">
        <v>29.47</v>
      </c>
      <c r="BJ226">
        <v>554</v>
      </c>
      <c r="BK226">
        <v>563</v>
      </c>
      <c r="BL226">
        <v>87</v>
      </c>
      <c r="BM226">
        <v>-0.91</v>
      </c>
      <c r="BN226">
        <v>49.72</v>
      </c>
      <c r="BO226">
        <v>2.15</v>
      </c>
      <c r="BP226">
        <v>2.25</v>
      </c>
      <c r="BQ226">
        <v>41</v>
      </c>
      <c r="BR226">
        <v>43</v>
      </c>
      <c r="BS226">
        <v>-2</v>
      </c>
      <c r="BT226">
        <v>48.81</v>
      </c>
      <c r="BU226">
        <v>3.25</v>
      </c>
      <c r="BV226">
        <v>7.4</v>
      </c>
      <c r="BW226">
        <v>5.36</v>
      </c>
      <c r="BX226">
        <v>92.36</v>
      </c>
      <c r="BY226">
        <v>40</v>
      </c>
      <c r="BZ226">
        <v>0</v>
      </c>
      <c r="CA226">
        <v>0</v>
      </c>
      <c r="CB226">
        <v>42.91</v>
      </c>
      <c r="CC226">
        <v>318</v>
      </c>
      <c r="CD226">
        <v>419</v>
      </c>
      <c r="CE226">
        <v>423</v>
      </c>
      <c r="CF226">
        <v>193</v>
      </c>
      <c r="CG226">
        <v>175</v>
      </c>
      <c r="CH226">
        <v>0</v>
      </c>
      <c r="CI226">
        <v>5</v>
      </c>
      <c r="CJ226">
        <v>83</v>
      </c>
      <c r="CK226">
        <v>30</v>
      </c>
      <c r="CL226">
        <v>6</v>
      </c>
      <c r="CM226">
        <v>13</v>
      </c>
      <c r="CN226">
        <v>10</v>
      </c>
      <c r="CO226">
        <v>-0.16</v>
      </c>
      <c r="CP226">
        <v>1146.23</v>
      </c>
      <c r="CQ226">
        <v>2517.3000000000002</v>
      </c>
      <c r="CR226">
        <v>31.29</v>
      </c>
      <c r="CS226">
        <v>16.18</v>
      </c>
      <c r="CT226">
        <v>17.43</v>
      </c>
      <c r="CU226">
        <v>50.98</v>
      </c>
      <c r="CV226">
        <v>49.83</v>
      </c>
      <c r="CW226">
        <v>53.98</v>
      </c>
      <c r="CX226">
        <v>51.9</v>
      </c>
      <c r="CY226">
        <v>54.29</v>
      </c>
      <c r="CZ226">
        <v>54.67</v>
      </c>
    </row>
    <row r="227" spans="1:104">
      <c r="A227" t="s">
        <v>1412</v>
      </c>
      <c r="B227" t="s">
        <v>1413</v>
      </c>
      <c r="C227" t="s">
        <v>62</v>
      </c>
      <c r="D227" t="s">
        <v>976</v>
      </c>
      <c r="E227">
        <v>76</v>
      </c>
      <c r="F227">
        <v>20142015</v>
      </c>
      <c r="G227">
        <v>31</v>
      </c>
      <c r="H227">
        <v>0.75</v>
      </c>
      <c r="I227">
        <v>0.8</v>
      </c>
      <c r="J227">
        <v>2</v>
      </c>
      <c r="K227">
        <v>13</v>
      </c>
      <c r="L227">
        <v>15</v>
      </c>
      <c r="M227">
        <v>0.11</v>
      </c>
      <c r="N227">
        <v>0.73</v>
      </c>
      <c r="O227">
        <v>0.84</v>
      </c>
      <c r="P227">
        <v>-4</v>
      </c>
      <c r="Q227">
        <v>39.479999999999997</v>
      </c>
      <c r="R227">
        <v>103.83</v>
      </c>
      <c r="S227">
        <v>5.71</v>
      </c>
      <c r="T227">
        <v>-0.68</v>
      </c>
      <c r="U227">
        <v>14.06</v>
      </c>
      <c r="V227">
        <v>-7.8</v>
      </c>
      <c r="W227">
        <v>38.590000000000003</v>
      </c>
      <c r="X227">
        <v>46.38</v>
      </c>
      <c r="Y227">
        <v>-213</v>
      </c>
      <c r="Z227">
        <v>360</v>
      </c>
      <c r="AA227">
        <v>573</v>
      </c>
      <c r="AB227">
        <v>20.21</v>
      </c>
      <c r="AC227">
        <v>32.159999999999997</v>
      </c>
      <c r="AD227">
        <v>52.37</v>
      </c>
      <c r="AE227">
        <v>17</v>
      </c>
      <c r="AF227">
        <v>-4.97</v>
      </c>
      <c r="AG227">
        <v>44.45</v>
      </c>
      <c r="AH227">
        <v>-398</v>
      </c>
      <c r="AI227">
        <v>747</v>
      </c>
      <c r="AJ227">
        <v>1145</v>
      </c>
      <c r="AK227">
        <v>41.93</v>
      </c>
      <c r="AL227">
        <v>64.27</v>
      </c>
      <c r="AM227">
        <v>106.2</v>
      </c>
      <c r="AN227">
        <v>52.88</v>
      </c>
      <c r="AO227">
        <v>35</v>
      </c>
      <c r="AP227">
        <v>128</v>
      </c>
      <c r="AQ227">
        <v>79</v>
      </c>
      <c r="AR227">
        <v>-6.07</v>
      </c>
      <c r="AS227">
        <v>39.36</v>
      </c>
      <c r="AT227">
        <v>45.43</v>
      </c>
      <c r="AU227">
        <v>-286</v>
      </c>
      <c r="AV227">
        <v>529</v>
      </c>
      <c r="AW227">
        <v>815</v>
      </c>
      <c r="AX227">
        <v>29.69</v>
      </c>
      <c r="AY227">
        <v>45.75</v>
      </c>
      <c r="AZ227">
        <v>75.44</v>
      </c>
      <c r="BA227">
        <v>74.67</v>
      </c>
      <c r="BB227">
        <v>9</v>
      </c>
      <c r="BC227">
        <v>44</v>
      </c>
      <c r="BD227">
        <v>-6.48</v>
      </c>
      <c r="BE227">
        <v>40.43</v>
      </c>
      <c r="BF227">
        <v>46.91</v>
      </c>
      <c r="BG227">
        <v>-187</v>
      </c>
      <c r="BH227">
        <v>22.17</v>
      </c>
      <c r="BI227">
        <v>32.67</v>
      </c>
      <c r="BJ227">
        <v>395</v>
      </c>
      <c r="BK227">
        <v>582</v>
      </c>
      <c r="BL227">
        <v>35</v>
      </c>
      <c r="BM227">
        <v>1.32</v>
      </c>
      <c r="BN227">
        <v>49.25</v>
      </c>
      <c r="BO227">
        <v>2.5299999999999998</v>
      </c>
      <c r="BP227">
        <v>2.4700000000000002</v>
      </c>
      <c r="BQ227">
        <v>45</v>
      </c>
      <c r="BR227">
        <v>44</v>
      </c>
      <c r="BS227">
        <v>1</v>
      </c>
      <c r="BT227">
        <v>50.56</v>
      </c>
      <c r="BU227">
        <v>4.55</v>
      </c>
      <c r="BV227">
        <v>11.39</v>
      </c>
      <c r="BW227">
        <v>8.51</v>
      </c>
      <c r="BX227">
        <v>92.44</v>
      </c>
      <c r="BY227">
        <v>40</v>
      </c>
      <c r="BZ227">
        <v>0</v>
      </c>
      <c r="CA227">
        <v>0</v>
      </c>
      <c r="CB227">
        <v>44.85</v>
      </c>
      <c r="CC227">
        <v>292</v>
      </c>
      <c r="CD227">
        <v>357</v>
      </c>
      <c r="CE227">
        <v>359</v>
      </c>
      <c r="CF227">
        <v>89</v>
      </c>
      <c r="CG227">
        <v>72</v>
      </c>
      <c r="CH227">
        <v>2</v>
      </c>
      <c r="CI227">
        <v>11</v>
      </c>
      <c r="CJ227">
        <v>33</v>
      </c>
      <c r="CK227">
        <v>25</v>
      </c>
      <c r="CL227">
        <v>14</v>
      </c>
      <c r="CM227">
        <v>8</v>
      </c>
      <c r="CN227">
        <v>4</v>
      </c>
      <c r="CO227">
        <v>-0.22</v>
      </c>
      <c r="CP227">
        <v>1068.92</v>
      </c>
      <c r="CQ227">
        <v>2610.7800000000002</v>
      </c>
      <c r="CR227">
        <v>29.05</v>
      </c>
      <c r="CS227">
        <v>16.73</v>
      </c>
      <c r="CT227">
        <v>17.16</v>
      </c>
      <c r="CU227">
        <v>44.76</v>
      </c>
      <c r="CV227">
        <v>50.11</v>
      </c>
      <c r="CW227">
        <v>49.07</v>
      </c>
      <c r="CX227">
        <v>60.57</v>
      </c>
      <c r="CY227">
        <v>54.24</v>
      </c>
      <c r="CZ227">
        <v>54.01</v>
      </c>
    </row>
    <row r="228" spans="1:104">
      <c r="A228" t="s">
        <v>819</v>
      </c>
      <c r="B228" t="s">
        <v>820</v>
      </c>
      <c r="C228" t="s">
        <v>62</v>
      </c>
      <c r="D228" t="s">
        <v>182</v>
      </c>
      <c r="E228">
        <v>61</v>
      </c>
      <c r="F228">
        <v>20142015</v>
      </c>
      <c r="G228">
        <v>27</v>
      </c>
      <c r="H228">
        <v>3.15</v>
      </c>
      <c r="I228">
        <v>3.15</v>
      </c>
      <c r="J228">
        <v>2</v>
      </c>
      <c r="K228">
        <v>8</v>
      </c>
      <c r="L228">
        <v>10</v>
      </c>
      <c r="M228">
        <v>0.12</v>
      </c>
      <c r="N228">
        <v>0.5</v>
      </c>
      <c r="O228">
        <v>0.62</v>
      </c>
      <c r="P228">
        <v>4</v>
      </c>
      <c r="Q228">
        <v>49.97</v>
      </c>
      <c r="R228">
        <v>100.58</v>
      </c>
      <c r="S228">
        <v>5.13</v>
      </c>
      <c r="T228">
        <v>9.8699999999999992</v>
      </c>
      <c r="U228">
        <v>15.79</v>
      </c>
      <c r="V228">
        <v>-1.37</v>
      </c>
      <c r="W228">
        <v>51.42</v>
      </c>
      <c r="X228">
        <v>52.79</v>
      </c>
      <c r="Y228">
        <v>22</v>
      </c>
      <c r="Z228">
        <v>399</v>
      </c>
      <c r="AA228">
        <v>377</v>
      </c>
      <c r="AB228">
        <v>24.85</v>
      </c>
      <c r="AC228">
        <v>23.48</v>
      </c>
      <c r="AD228">
        <v>48.33</v>
      </c>
      <c r="AE228">
        <v>18</v>
      </c>
      <c r="AF228">
        <v>-2.2400000000000002</v>
      </c>
      <c r="AG228">
        <v>52.2</v>
      </c>
      <c r="AH228">
        <v>-1</v>
      </c>
      <c r="AI228">
        <v>821</v>
      </c>
      <c r="AJ228">
        <v>822</v>
      </c>
      <c r="AK228">
        <v>51.13</v>
      </c>
      <c r="AL228">
        <v>51.19</v>
      </c>
      <c r="AM228">
        <v>102.33</v>
      </c>
      <c r="AN228">
        <v>55.18</v>
      </c>
      <c r="AO228">
        <v>36</v>
      </c>
      <c r="AP228">
        <v>96</v>
      </c>
      <c r="AQ228">
        <v>93</v>
      </c>
      <c r="AR228">
        <v>-1.62</v>
      </c>
      <c r="AS228">
        <v>51.94</v>
      </c>
      <c r="AT228">
        <v>53.55</v>
      </c>
      <c r="AU228">
        <v>48</v>
      </c>
      <c r="AV228">
        <v>644</v>
      </c>
      <c r="AW228">
        <v>596</v>
      </c>
      <c r="AX228">
        <v>40.11</v>
      </c>
      <c r="AY228">
        <v>37.119999999999997</v>
      </c>
      <c r="AZ228">
        <v>77.23</v>
      </c>
      <c r="BA228">
        <v>70.34</v>
      </c>
      <c r="BB228">
        <v>18</v>
      </c>
      <c r="BC228">
        <v>57</v>
      </c>
      <c r="BD228">
        <v>-1.94</v>
      </c>
      <c r="BE228">
        <v>51.65</v>
      </c>
      <c r="BF228">
        <v>53.6</v>
      </c>
      <c r="BG228">
        <v>29</v>
      </c>
      <c r="BH228">
        <v>28.21</v>
      </c>
      <c r="BI228">
        <v>26.41</v>
      </c>
      <c r="BJ228">
        <v>453</v>
      </c>
      <c r="BK228">
        <v>424</v>
      </c>
      <c r="BL228">
        <v>39</v>
      </c>
      <c r="BM228">
        <v>-2.08</v>
      </c>
      <c r="BN228">
        <v>55.41</v>
      </c>
      <c r="BO228">
        <v>2.4900000000000002</v>
      </c>
      <c r="BP228">
        <v>2.1800000000000002</v>
      </c>
      <c r="BQ228">
        <v>40</v>
      </c>
      <c r="BR228">
        <v>35</v>
      </c>
      <c r="BS228">
        <v>5</v>
      </c>
      <c r="BT228">
        <v>53.33</v>
      </c>
      <c r="BU228">
        <v>3.51</v>
      </c>
      <c r="BV228">
        <v>8.83</v>
      </c>
      <c r="BW228">
        <v>6.21</v>
      </c>
      <c r="BX228">
        <v>91.75</v>
      </c>
      <c r="BY228">
        <v>40</v>
      </c>
      <c r="BZ228">
        <v>0</v>
      </c>
      <c r="CA228">
        <v>0</v>
      </c>
      <c r="CB228">
        <v>57.07</v>
      </c>
      <c r="CC228">
        <v>355</v>
      </c>
      <c r="CD228">
        <v>336</v>
      </c>
      <c r="CE228">
        <v>267</v>
      </c>
      <c r="CF228">
        <v>39</v>
      </c>
      <c r="CG228">
        <v>117</v>
      </c>
      <c r="CH228">
        <v>3</v>
      </c>
      <c r="CI228">
        <v>5</v>
      </c>
      <c r="CJ228">
        <v>37</v>
      </c>
      <c r="CK228">
        <v>12</v>
      </c>
      <c r="CL228">
        <v>7</v>
      </c>
      <c r="CM228">
        <v>0</v>
      </c>
      <c r="CN228">
        <v>4</v>
      </c>
      <c r="CO228">
        <v>0.25</v>
      </c>
      <c r="CP228">
        <v>963.38</v>
      </c>
      <c r="CQ228">
        <v>1990.7</v>
      </c>
      <c r="CR228">
        <v>32.61</v>
      </c>
      <c r="CS228">
        <v>17.05</v>
      </c>
      <c r="CT228">
        <v>17.399999999999999</v>
      </c>
      <c r="CU228">
        <v>51.95</v>
      </c>
      <c r="CV228">
        <v>49.96</v>
      </c>
      <c r="CW228">
        <v>55.48</v>
      </c>
      <c r="CX228">
        <v>51.32</v>
      </c>
      <c r="CY228">
        <v>54.37</v>
      </c>
      <c r="CZ228">
        <v>54.44</v>
      </c>
    </row>
    <row r="229" spans="1:104">
      <c r="A229" t="s">
        <v>758</v>
      </c>
      <c r="B229" t="s">
        <v>759</v>
      </c>
      <c r="C229" t="s">
        <v>124</v>
      </c>
      <c r="D229" t="s">
        <v>393</v>
      </c>
      <c r="E229">
        <v>82</v>
      </c>
      <c r="F229">
        <v>20142015</v>
      </c>
      <c r="G229">
        <v>26</v>
      </c>
      <c r="H229">
        <v>2.4</v>
      </c>
      <c r="I229">
        <v>2.25</v>
      </c>
      <c r="J229">
        <v>12</v>
      </c>
      <c r="K229">
        <v>16</v>
      </c>
      <c r="L229">
        <v>28</v>
      </c>
      <c r="M229">
        <v>0.69</v>
      </c>
      <c r="N229">
        <v>0.92</v>
      </c>
      <c r="O229">
        <v>1.6</v>
      </c>
      <c r="P229">
        <v>-4</v>
      </c>
      <c r="Q229">
        <v>50.34</v>
      </c>
      <c r="R229">
        <v>102.11</v>
      </c>
      <c r="S229">
        <v>7.64</v>
      </c>
      <c r="T229">
        <v>0.51</v>
      </c>
      <c r="U229">
        <v>12.79</v>
      </c>
      <c r="V229">
        <v>-0.42</v>
      </c>
      <c r="W229">
        <v>49.89</v>
      </c>
      <c r="X229">
        <v>50.31</v>
      </c>
      <c r="Y229">
        <v>-2</v>
      </c>
      <c r="Z229">
        <v>437</v>
      </c>
      <c r="AA229">
        <v>439</v>
      </c>
      <c r="AB229">
        <v>25</v>
      </c>
      <c r="AC229">
        <v>25.11</v>
      </c>
      <c r="AD229">
        <v>50.11</v>
      </c>
      <c r="AE229">
        <v>142</v>
      </c>
      <c r="AF229">
        <v>1.18</v>
      </c>
      <c r="AG229">
        <v>49.16</v>
      </c>
      <c r="AH229">
        <v>13</v>
      </c>
      <c r="AI229">
        <v>971</v>
      </c>
      <c r="AJ229">
        <v>958</v>
      </c>
      <c r="AK229">
        <v>55.54</v>
      </c>
      <c r="AL229">
        <v>54.8</v>
      </c>
      <c r="AM229">
        <v>110.34</v>
      </c>
      <c r="AN229">
        <v>55.3</v>
      </c>
      <c r="AO229">
        <v>59</v>
      </c>
      <c r="AP229">
        <v>24</v>
      </c>
      <c r="AQ229">
        <v>278</v>
      </c>
      <c r="AR229">
        <v>1.81</v>
      </c>
      <c r="AS229">
        <v>50.76</v>
      </c>
      <c r="AT229">
        <v>48.96</v>
      </c>
      <c r="AU229">
        <v>22</v>
      </c>
      <c r="AV229">
        <v>730</v>
      </c>
      <c r="AW229">
        <v>708</v>
      </c>
      <c r="AX229">
        <v>41.76</v>
      </c>
      <c r="AY229">
        <v>40.5</v>
      </c>
      <c r="AZ229">
        <v>82.26</v>
      </c>
      <c r="BA229">
        <v>73.56</v>
      </c>
      <c r="BB229">
        <v>62</v>
      </c>
      <c r="BC229">
        <v>219</v>
      </c>
      <c r="BD229">
        <v>0.85</v>
      </c>
      <c r="BE229">
        <v>51.19</v>
      </c>
      <c r="BF229">
        <v>50.34</v>
      </c>
      <c r="BG229">
        <v>25</v>
      </c>
      <c r="BH229">
        <v>30.72</v>
      </c>
      <c r="BI229">
        <v>29.29</v>
      </c>
      <c r="BJ229">
        <v>537</v>
      </c>
      <c r="BK229">
        <v>512</v>
      </c>
      <c r="BL229">
        <v>157</v>
      </c>
      <c r="BM229">
        <v>1.85</v>
      </c>
      <c r="BN229">
        <v>56.17</v>
      </c>
      <c r="BO229">
        <v>2.69</v>
      </c>
      <c r="BP229">
        <v>1.94</v>
      </c>
      <c r="BQ229">
        <v>47</v>
      </c>
      <c r="BR229">
        <v>34</v>
      </c>
      <c r="BS229">
        <v>13</v>
      </c>
      <c r="BT229">
        <v>58.02</v>
      </c>
      <c r="BU229">
        <v>5.48</v>
      </c>
      <c r="BV229">
        <v>8.75</v>
      </c>
      <c r="BW229">
        <v>6.44</v>
      </c>
      <c r="BX229">
        <v>93.36</v>
      </c>
      <c r="BY229">
        <v>32</v>
      </c>
      <c r="BZ229">
        <v>2</v>
      </c>
      <c r="CA229">
        <v>7</v>
      </c>
      <c r="CB229">
        <v>50.19</v>
      </c>
      <c r="CC229">
        <v>262</v>
      </c>
      <c r="CD229">
        <v>353</v>
      </c>
      <c r="CE229">
        <v>260</v>
      </c>
      <c r="CF229">
        <v>84</v>
      </c>
      <c r="CG229">
        <v>84</v>
      </c>
      <c r="CH229">
        <v>8</v>
      </c>
      <c r="CI229">
        <v>8</v>
      </c>
      <c r="CJ229">
        <v>145</v>
      </c>
      <c r="CK229">
        <v>36</v>
      </c>
      <c r="CL229">
        <v>37</v>
      </c>
      <c r="CM229">
        <v>14</v>
      </c>
      <c r="CN229">
        <v>10</v>
      </c>
      <c r="CO229">
        <v>-0.23</v>
      </c>
      <c r="CP229">
        <v>1048.92</v>
      </c>
      <c r="CQ229">
        <v>2956.62</v>
      </c>
      <c r="CR229">
        <v>26.19</v>
      </c>
      <c r="CS229">
        <v>17.350000000000001</v>
      </c>
      <c r="CT229">
        <v>17.16</v>
      </c>
      <c r="CU229">
        <v>50.1</v>
      </c>
      <c r="CV229">
        <v>50.02</v>
      </c>
      <c r="CW229">
        <v>54.25</v>
      </c>
      <c r="CX229">
        <v>54.04</v>
      </c>
      <c r="CY229">
        <v>54.18</v>
      </c>
      <c r="CZ229">
        <v>54.14</v>
      </c>
    </row>
    <row r="230" spans="1:104">
      <c r="A230" t="s">
        <v>403</v>
      </c>
      <c r="B230" t="s">
        <v>404</v>
      </c>
      <c r="C230" t="s">
        <v>62</v>
      </c>
      <c r="D230" t="s">
        <v>88</v>
      </c>
      <c r="E230">
        <v>81</v>
      </c>
      <c r="F230">
        <v>20142015</v>
      </c>
      <c r="G230">
        <v>33</v>
      </c>
      <c r="H230">
        <v>3</v>
      </c>
      <c r="I230">
        <v>2.8330000000000002</v>
      </c>
      <c r="J230">
        <v>2</v>
      </c>
      <c r="K230">
        <v>5</v>
      </c>
      <c r="L230">
        <v>7</v>
      </c>
      <c r="M230">
        <v>0.08</v>
      </c>
      <c r="N230">
        <v>0.21</v>
      </c>
      <c r="O230">
        <v>0.3</v>
      </c>
      <c r="P230">
        <v>-2</v>
      </c>
      <c r="Q230">
        <v>51.95</v>
      </c>
      <c r="R230">
        <v>96.79</v>
      </c>
      <c r="S230">
        <v>2.74</v>
      </c>
      <c r="T230">
        <v>1.43</v>
      </c>
      <c r="U230">
        <v>17.47</v>
      </c>
      <c r="V230">
        <v>0.87</v>
      </c>
      <c r="W230">
        <v>51.79</v>
      </c>
      <c r="X230">
        <v>50.93</v>
      </c>
      <c r="Y230">
        <v>43</v>
      </c>
      <c r="Z230">
        <v>621</v>
      </c>
      <c r="AA230">
        <v>578</v>
      </c>
      <c r="AB230">
        <v>26.33</v>
      </c>
      <c r="AC230">
        <v>24.51</v>
      </c>
      <c r="AD230">
        <v>50.84</v>
      </c>
      <c r="AE230">
        <v>46</v>
      </c>
      <c r="AF230">
        <v>-0.89</v>
      </c>
      <c r="AG230">
        <v>52.84</v>
      </c>
      <c r="AH230">
        <v>98</v>
      </c>
      <c r="AI230">
        <v>1308</v>
      </c>
      <c r="AJ230">
        <v>1210</v>
      </c>
      <c r="AK230">
        <v>55.46</v>
      </c>
      <c r="AL230">
        <v>51.3</v>
      </c>
      <c r="AM230">
        <v>106.76</v>
      </c>
      <c r="AN230">
        <v>52.68</v>
      </c>
      <c r="AO230">
        <v>53</v>
      </c>
      <c r="AP230">
        <v>101</v>
      </c>
      <c r="AQ230">
        <v>159</v>
      </c>
      <c r="AR230">
        <v>-0.04</v>
      </c>
      <c r="AS230">
        <v>52.3</v>
      </c>
      <c r="AT230">
        <v>52.34</v>
      </c>
      <c r="AU230">
        <v>86</v>
      </c>
      <c r="AV230">
        <v>977</v>
      </c>
      <c r="AW230">
        <v>891</v>
      </c>
      <c r="AX230">
        <v>41.43</v>
      </c>
      <c r="AY230">
        <v>37.78</v>
      </c>
      <c r="AZ230">
        <v>79.2</v>
      </c>
      <c r="BA230">
        <v>70.52</v>
      </c>
      <c r="BB230">
        <v>33</v>
      </c>
      <c r="BC230">
        <v>106</v>
      </c>
      <c r="BD230">
        <v>-0.52</v>
      </c>
      <c r="BE230">
        <v>52.56</v>
      </c>
      <c r="BF230">
        <v>53.07</v>
      </c>
      <c r="BG230">
        <v>67</v>
      </c>
      <c r="BH230">
        <v>29.21</v>
      </c>
      <c r="BI230">
        <v>26.37</v>
      </c>
      <c r="BJ230">
        <v>689</v>
      </c>
      <c r="BK230">
        <v>622</v>
      </c>
      <c r="BL230">
        <v>73</v>
      </c>
      <c r="BM230">
        <v>-2.37</v>
      </c>
      <c r="BN230">
        <v>44.21</v>
      </c>
      <c r="BO230">
        <v>1.74</v>
      </c>
      <c r="BP230">
        <v>2.42</v>
      </c>
      <c r="BQ230">
        <v>41</v>
      </c>
      <c r="BR230">
        <v>57</v>
      </c>
      <c r="BS230">
        <v>-16</v>
      </c>
      <c r="BT230">
        <v>41.84</v>
      </c>
      <c r="BU230">
        <v>1.89</v>
      </c>
      <c r="BV230">
        <v>5.95</v>
      </c>
      <c r="BW230">
        <v>4.2</v>
      </c>
      <c r="BX230">
        <v>90.84</v>
      </c>
      <c r="BY230">
        <v>43</v>
      </c>
      <c r="BZ230">
        <v>1</v>
      </c>
      <c r="CA230">
        <v>0</v>
      </c>
      <c r="CB230">
        <v>53.84</v>
      </c>
      <c r="CC230">
        <v>484</v>
      </c>
      <c r="CD230">
        <v>488</v>
      </c>
      <c r="CE230">
        <v>415</v>
      </c>
      <c r="CF230">
        <v>98</v>
      </c>
      <c r="CG230">
        <v>93</v>
      </c>
      <c r="CH230">
        <v>3</v>
      </c>
      <c r="CI230">
        <v>2</v>
      </c>
      <c r="CJ230">
        <v>71</v>
      </c>
      <c r="CK230">
        <v>43</v>
      </c>
      <c r="CL230">
        <v>14</v>
      </c>
      <c r="CM230">
        <v>5</v>
      </c>
      <c r="CN230">
        <v>3</v>
      </c>
      <c r="CO230">
        <v>-0.08</v>
      </c>
      <c r="CP230">
        <v>1415.08</v>
      </c>
      <c r="CQ230">
        <v>2583.2199999999998</v>
      </c>
      <c r="CR230">
        <v>35.39</v>
      </c>
      <c r="CS230">
        <v>16.43</v>
      </c>
      <c r="CT230">
        <v>17.47</v>
      </c>
      <c r="CU230">
        <v>51.06</v>
      </c>
      <c r="CV230">
        <v>49.84</v>
      </c>
      <c r="CW230">
        <v>56.33</v>
      </c>
      <c r="CX230">
        <v>53.98</v>
      </c>
      <c r="CY230">
        <v>53.97</v>
      </c>
      <c r="CZ230">
        <v>54.32</v>
      </c>
    </row>
    <row r="231" spans="1:104">
      <c r="A231" t="s">
        <v>884</v>
      </c>
      <c r="B231" t="s">
        <v>885</v>
      </c>
      <c r="C231" t="s">
        <v>113</v>
      </c>
      <c r="D231" t="s">
        <v>168</v>
      </c>
      <c r="E231">
        <v>47</v>
      </c>
      <c r="F231">
        <v>20142015</v>
      </c>
      <c r="G231">
        <v>26</v>
      </c>
      <c r="H231">
        <v>0.72499999999999998</v>
      </c>
      <c r="I231">
        <v>0.72499999999999998</v>
      </c>
      <c r="J231">
        <v>3</v>
      </c>
      <c r="K231">
        <v>4</v>
      </c>
      <c r="L231">
        <v>7</v>
      </c>
      <c r="M231">
        <v>0.42</v>
      </c>
      <c r="N231">
        <v>0.56000000000000005</v>
      </c>
      <c r="O231">
        <v>0.98</v>
      </c>
      <c r="P231">
        <v>1</v>
      </c>
      <c r="Q231">
        <v>49.18</v>
      </c>
      <c r="R231">
        <v>102.05</v>
      </c>
      <c r="S231">
        <v>5.08</v>
      </c>
      <c r="T231">
        <v>1.83</v>
      </c>
      <c r="U231">
        <v>9.11</v>
      </c>
      <c r="V231">
        <v>-1.35</v>
      </c>
      <c r="W231">
        <v>52.07</v>
      </c>
      <c r="X231">
        <v>53.42</v>
      </c>
      <c r="Y231">
        <v>15</v>
      </c>
      <c r="Z231">
        <v>189</v>
      </c>
      <c r="AA231">
        <v>174</v>
      </c>
      <c r="AB231">
        <v>26.48</v>
      </c>
      <c r="AC231">
        <v>24.38</v>
      </c>
      <c r="AD231">
        <v>50.86</v>
      </c>
      <c r="AE231">
        <v>54</v>
      </c>
      <c r="AF231">
        <v>-3.72</v>
      </c>
      <c r="AG231">
        <v>52.9</v>
      </c>
      <c r="AH231">
        <v>-12</v>
      </c>
      <c r="AI231">
        <v>361</v>
      </c>
      <c r="AJ231">
        <v>373</v>
      </c>
      <c r="AK231">
        <v>50.58</v>
      </c>
      <c r="AL231">
        <v>52.26</v>
      </c>
      <c r="AM231">
        <v>102.83</v>
      </c>
      <c r="AN231">
        <v>56.79</v>
      </c>
      <c r="AO231">
        <v>11</v>
      </c>
      <c r="AP231">
        <v>22</v>
      </c>
      <c r="AQ231">
        <v>83</v>
      </c>
      <c r="AR231">
        <v>-0.79</v>
      </c>
      <c r="AS231">
        <v>51.09</v>
      </c>
      <c r="AT231">
        <v>51.88</v>
      </c>
      <c r="AU231">
        <v>12</v>
      </c>
      <c r="AV231">
        <v>282</v>
      </c>
      <c r="AW231">
        <v>270</v>
      </c>
      <c r="AX231">
        <v>39.51</v>
      </c>
      <c r="AY231">
        <v>37.83</v>
      </c>
      <c r="AZ231">
        <v>77.33</v>
      </c>
      <c r="BA231">
        <v>72.7</v>
      </c>
      <c r="BB231">
        <v>13</v>
      </c>
      <c r="BC231">
        <v>72</v>
      </c>
      <c r="BD231">
        <v>1.25</v>
      </c>
      <c r="BE231">
        <v>51.77</v>
      </c>
      <c r="BF231">
        <v>50.52</v>
      </c>
      <c r="BG231">
        <v>14</v>
      </c>
      <c r="BH231">
        <v>28.72</v>
      </c>
      <c r="BI231">
        <v>26.76</v>
      </c>
      <c r="BJ231">
        <v>205</v>
      </c>
      <c r="BK231">
        <v>191</v>
      </c>
      <c r="BL231">
        <v>59</v>
      </c>
      <c r="BM231">
        <v>1.91</v>
      </c>
      <c r="BN231">
        <v>57.35</v>
      </c>
      <c r="BO231">
        <v>2.2400000000000002</v>
      </c>
      <c r="BP231">
        <v>1.54</v>
      </c>
      <c r="BQ231">
        <v>16</v>
      </c>
      <c r="BR231">
        <v>11</v>
      </c>
      <c r="BS231">
        <v>5</v>
      </c>
      <c r="BT231">
        <v>59.26</v>
      </c>
      <c r="BU231">
        <v>4.17</v>
      </c>
      <c r="BV231">
        <v>7.8</v>
      </c>
      <c r="BW231">
        <v>5.67</v>
      </c>
      <c r="BX231">
        <v>94.24</v>
      </c>
      <c r="BY231">
        <v>40</v>
      </c>
      <c r="BZ231">
        <v>0</v>
      </c>
      <c r="CA231">
        <v>0</v>
      </c>
      <c r="CB231">
        <v>51.83</v>
      </c>
      <c r="CC231">
        <v>113</v>
      </c>
      <c r="CD231">
        <v>137</v>
      </c>
      <c r="CE231">
        <v>105</v>
      </c>
      <c r="CF231">
        <v>54</v>
      </c>
      <c r="CG231">
        <v>36</v>
      </c>
      <c r="CH231">
        <v>1</v>
      </c>
      <c r="CI231">
        <v>3</v>
      </c>
      <c r="CJ231">
        <v>56</v>
      </c>
      <c r="CK231">
        <v>9</v>
      </c>
      <c r="CL231">
        <v>11</v>
      </c>
      <c r="CM231">
        <v>3</v>
      </c>
      <c r="CN231">
        <v>4</v>
      </c>
      <c r="CO231">
        <v>0.14000000000000001</v>
      </c>
      <c r="CP231">
        <v>428.27</v>
      </c>
      <c r="CQ231">
        <v>1731.76</v>
      </c>
      <c r="CR231">
        <v>19.829999999999998</v>
      </c>
      <c r="CS231">
        <v>16.670000000000002</v>
      </c>
      <c r="CT231">
        <v>16.739999999999998</v>
      </c>
      <c r="CU231">
        <v>50.68</v>
      </c>
      <c r="CV231">
        <v>49.43</v>
      </c>
      <c r="CW231">
        <v>53.67</v>
      </c>
      <c r="CX231">
        <v>52.23</v>
      </c>
      <c r="CY231">
        <v>53.63</v>
      </c>
      <c r="CZ231">
        <v>54.86</v>
      </c>
    </row>
    <row r="232" spans="1:104">
      <c r="A232" t="s">
        <v>774</v>
      </c>
      <c r="B232" t="s">
        <v>775</v>
      </c>
      <c r="C232" t="s">
        <v>124</v>
      </c>
      <c r="D232" t="s">
        <v>643</v>
      </c>
      <c r="E232">
        <v>53</v>
      </c>
      <c r="F232">
        <v>20142015</v>
      </c>
      <c r="G232">
        <v>22</v>
      </c>
      <c r="H232">
        <v>6</v>
      </c>
      <c r="I232">
        <v>6</v>
      </c>
      <c r="J232">
        <v>7</v>
      </c>
      <c r="K232">
        <v>19</v>
      </c>
      <c r="L232">
        <v>26</v>
      </c>
      <c r="M232">
        <v>0.5</v>
      </c>
      <c r="N232">
        <v>1.36</v>
      </c>
      <c r="O232">
        <v>1.86</v>
      </c>
      <c r="P232">
        <v>-3</v>
      </c>
      <c r="Q232">
        <v>50.35</v>
      </c>
      <c r="R232">
        <v>101.46</v>
      </c>
      <c r="S232">
        <v>6.8</v>
      </c>
      <c r="T232">
        <v>8.75</v>
      </c>
      <c r="U232">
        <v>15.83</v>
      </c>
      <c r="V232">
        <v>5.2</v>
      </c>
      <c r="W232">
        <v>48.37</v>
      </c>
      <c r="X232">
        <v>43.17</v>
      </c>
      <c r="Y232">
        <v>-25</v>
      </c>
      <c r="Z232">
        <v>371</v>
      </c>
      <c r="AA232">
        <v>396</v>
      </c>
      <c r="AB232">
        <v>26.54</v>
      </c>
      <c r="AC232">
        <v>28.33</v>
      </c>
      <c r="AD232">
        <v>54.87</v>
      </c>
      <c r="AE232">
        <v>119</v>
      </c>
      <c r="AF232">
        <v>3.59</v>
      </c>
      <c r="AG232">
        <v>46.76</v>
      </c>
      <c r="AH232">
        <v>11</v>
      </c>
      <c r="AI232">
        <v>787</v>
      </c>
      <c r="AJ232">
        <v>776</v>
      </c>
      <c r="AK232">
        <v>56.3</v>
      </c>
      <c r="AL232">
        <v>55.51</v>
      </c>
      <c r="AM232">
        <v>111.81</v>
      </c>
      <c r="AN232">
        <v>47.78</v>
      </c>
      <c r="AO232">
        <v>63</v>
      </c>
      <c r="AP232">
        <v>33</v>
      </c>
      <c r="AQ232">
        <v>208</v>
      </c>
      <c r="AR232">
        <v>0.34</v>
      </c>
      <c r="AS232">
        <v>47.47</v>
      </c>
      <c r="AT232">
        <v>47.13</v>
      </c>
      <c r="AU232">
        <v>-56</v>
      </c>
      <c r="AV232">
        <v>526</v>
      </c>
      <c r="AW232">
        <v>582</v>
      </c>
      <c r="AX232">
        <v>37.630000000000003</v>
      </c>
      <c r="AY232">
        <v>41.63</v>
      </c>
      <c r="AZ232">
        <v>79.260000000000005</v>
      </c>
      <c r="BA232">
        <v>71.48</v>
      </c>
      <c r="BB232">
        <v>42</v>
      </c>
      <c r="BC232">
        <v>145</v>
      </c>
      <c r="BD232">
        <v>0.37</v>
      </c>
      <c r="BE232">
        <v>47.3</v>
      </c>
      <c r="BF232">
        <v>46.92</v>
      </c>
      <c r="BG232">
        <v>-43</v>
      </c>
      <c r="BH232">
        <v>26.9</v>
      </c>
      <c r="BI232">
        <v>29.97</v>
      </c>
      <c r="BJ232">
        <v>376</v>
      </c>
      <c r="BK232">
        <v>419</v>
      </c>
      <c r="BL232">
        <v>103</v>
      </c>
      <c r="BM232">
        <v>15.13</v>
      </c>
      <c r="BN232">
        <v>36.299999999999997</v>
      </c>
      <c r="BO232">
        <v>2.58</v>
      </c>
      <c r="BP232">
        <v>2.4300000000000002</v>
      </c>
      <c r="BQ232">
        <v>36</v>
      </c>
      <c r="BR232">
        <v>34</v>
      </c>
      <c r="BS232">
        <v>2</v>
      </c>
      <c r="BT232">
        <v>51.43</v>
      </c>
      <c r="BU232">
        <v>4.83</v>
      </c>
      <c r="BV232">
        <v>9.57</v>
      </c>
      <c r="BW232">
        <v>6.84</v>
      </c>
      <c r="BX232">
        <v>91.89</v>
      </c>
      <c r="BY232">
        <v>50.62</v>
      </c>
      <c r="BZ232">
        <v>41</v>
      </c>
      <c r="CA232">
        <v>40</v>
      </c>
      <c r="CB232">
        <v>55.65</v>
      </c>
      <c r="CC232">
        <v>266</v>
      </c>
      <c r="CD232">
        <v>338</v>
      </c>
      <c r="CE232">
        <v>212</v>
      </c>
      <c r="CF232">
        <v>58</v>
      </c>
      <c r="CG232">
        <v>124</v>
      </c>
      <c r="CH232">
        <v>12</v>
      </c>
      <c r="CI232">
        <v>7</v>
      </c>
      <c r="CJ232">
        <v>96</v>
      </c>
      <c r="CK232">
        <v>46</v>
      </c>
      <c r="CL232">
        <v>25</v>
      </c>
      <c r="CM232">
        <v>15</v>
      </c>
      <c r="CN232">
        <v>12</v>
      </c>
      <c r="CO232">
        <v>-0.21</v>
      </c>
      <c r="CP232">
        <v>838.73</v>
      </c>
      <c r="CQ232">
        <v>1782.84</v>
      </c>
      <c r="CR232">
        <v>31.99</v>
      </c>
      <c r="CS232">
        <v>18.72</v>
      </c>
      <c r="CT232">
        <v>17.739999999999998</v>
      </c>
      <c r="CU232">
        <v>48.44</v>
      </c>
      <c r="CV232">
        <v>50.6</v>
      </c>
      <c r="CW232">
        <v>52.75</v>
      </c>
      <c r="CX232">
        <v>56.14</v>
      </c>
      <c r="CY232">
        <v>55.18</v>
      </c>
      <c r="CZ232">
        <v>53.87</v>
      </c>
    </row>
    <row r="233" spans="1:104">
      <c r="A233" t="s">
        <v>682</v>
      </c>
      <c r="B233" t="s">
        <v>683</v>
      </c>
      <c r="C233" t="s">
        <v>62</v>
      </c>
      <c r="D233" t="s">
        <v>256</v>
      </c>
      <c r="E233">
        <v>59</v>
      </c>
      <c r="F233">
        <v>20142015</v>
      </c>
      <c r="G233">
        <v>31</v>
      </c>
      <c r="H233">
        <v>4.25</v>
      </c>
      <c r="I233">
        <v>4.5</v>
      </c>
      <c r="J233">
        <v>0</v>
      </c>
      <c r="K233">
        <v>13</v>
      </c>
      <c r="L233">
        <v>13</v>
      </c>
      <c r="M233">
        <v>0</v>
      </c>
      <c r="N233">
        <v>0.8</v>
      </c>
      <c r="O233">
        <v>0.8</v>
      </c>
      <c r="P233">
        <v>-6</v>
      </c>
      <c r="Q233">
        <v>50.79</v>
      </c>
      <c r="R233">
        <v>98.68</v>
      </c>
      <c r="S233">
        <v>0</v>
      </c>
      <c r="T233">
        <v>-3.87</v>
      </c>
      <c r="U233">
        <v>16.489999999999998</v>
      </c>
      <c r="V233">
        <v>2.97</v>
      </c>
      <c r="W233">
        <v>50.17</v>
      </c>
      <c r="X233">
        <v>47.21</v>
      </c>
      <c r="Y233">
        <v>3</v>
      </c>
      <c r="Z233">
        <v>431</v>
      </c>
      <c r="AA233">
        <v>428</v>
      </c>
      <c r="AB233">
        <v>26.58</v>
      </c>
      <c r="AC233">
        <v>26.4</v>
      </c>
      <c r="AD233">
        <v>52.98</v>
      </c>
      <c r="AE233">
        <v>31</v>
      </c>
      <c r="AF233">
        <v>1.41</v>
      </c>
      <c r="AG233">
        <v>49.38</v>
      </c>
      <c r="AH233">
        <v>27</v>
      </c>
      <c r="AI233">
        <v>870</v>
      </c>
      <c r="AJ233">
        <v>843</v>
      </c>
      <c r="AK233">
        <v>53.66</v>
      </c>
      <c r="AL233">
        <v>52</v>
      </c>
      <c r="AM233">
        <v>105.66</v>
      </c>
      <c r="AN233">
        <v>53.56</v>
      </c>
      <c r="AO233">
        <v>49</v>
      </c>
      <c r="AP233">
        <v>56</v>
      </c>
      <c r="AQ233">
        <v>142</v>
      </c>
      <c r="AR233">
        <v>0.04</v>
      </c>
      <c r="AS233">
        <v>50.47</v>
      </c>
      <c r="AT233">
        <v>50.42</v>
      </c>
      <c r="AU233">
        <v>12</v>
      </c>
      <c r="AV233">
        <v>646</v>
      </c>
      <c r="AW233">
        <v>634</v>
      </c>
      <c r="AX233">
        <v>39.85</v>
      </c>
      <c r="AY233">
        <v>39.11</v>
      </c>
      <c r="AZ233">
        <v>78.95</v>
      </c>
      <c r="BA233">
        <v>72.14</v>
      </c>
      <c r="BB233">
        <v>26</v>
      </c>
      <c r="BC233">
        <v>93</v>
      </c>
      <c r="BD233">
        <v>-1.46</v>
      </c>
      <c r="BE233">
        <v>49.52</v>
      </c>
      <c r="BF233">
        <v>50.98</v>
      </c>
      <c r="BG233">
        <v>-9</v>
      </c>
      <c r="BH233">
        <v>28.74</v>
      </c>
      <c r="BI233">
        <v>29.3</v>
      </c>
      <c r="BJ233">
        <v>466</v>
      </c>
      <c r="BK233">
        <v>475</v>
      </c>
      <c r="BL233">
        <v>67</v>
      </c>
      <c r="BM233">
        <v>-3.21</v>
      </c>
      <c r="BN233">
        <v>48.99</v>
      </c>
      <c r="BO233">
        <v>2.34</v>
      </c>
      <c r="BP233">
        <v>2.78</v>
      </c>
      <c r="BQ233">
        <v>38</v>
      </c>
      <c r="BR233">
        <v>45</v>
      </c>
      <c r="BS233">
        <v>-7</v>
      </c>
      <c r="BT233">
        <v>45.78</v>
      </c>
      <c r="BU233">
        <v>0</v>
      </c>
      <c r="BV233">
        <v>8.15</v>
      </c>
      <c r="BW233">
        <v>5.88</v>
      </c>
      <c r="BX233">
        <v>90.53</v>
      </c>
      <c r="BY233">
        <v>40</v>
      </c>
      <c r="BZ233">
        <v>0</v>
      </c>
      <c r="CA233">
        <v>0</v>
      </c>
      <c r="CB233">
        <v>46.96</v>
      </c>
      <c r="CC233">
        <v>263</v>
      </c>
      <c r="CD233">
        <v>350</v>
      </c>
      <c r="CE233">
        <v>297</v>
      </c>
      <c r="CF233">
        <v>60</v>
      </c>
      <c r="CG233">
        <v>84</v>
      </c>
      <c r="CH233">
        <v>6</v>
      </c>
      <c r="CI233">
        <v>7</v>
      </c>
      <c r="CJ233">
        <v>67</v>
      </c>
      <c r="CK233">
        <v>36</v>
      </c>
      <c r="CL233">
        <v>12</v>
      </c>
      <c r="CM233">
        <v>14</v>
      </c>
      <c r="CN233">
        <v>8</v>
      </c>
      <c r="CO233">
        <v>-0.37</v>
      </c>
      <c r="CP233">
        <v>972.74</v>
      </c>
      <c r="CQ233">
        <v>1840.66</v>
      </c>
      <c r="CR233">
        <v>34.58</v>
      </c>
      <c r="CS233">
        <v>16.170000000000002</v>
      </c>
      <c r="CT233">
        <v>17.489999999999998</v>
      </c>
      <c r="CU233">
        <v>50.3</v>
      </c>
      <c r="CV233">
        <v>50.11</v>
      </c>
      <c r="CW233">
        <v>54.51</v>
      </c>
      <c r="CX233">
        <v>53.86</v>
      </c>
      <c r="CY233">
        <v>54.79</v>
      </c>
      <c r="CZ233">
        <v>54.55</v>
      </c>
    </row>
    <row r="234" spans="1:104">
      <c r="A234" t="s">
        <v>145</v>
      </c>
      <c r="B234" t="s">
        <v>146</v>
      </c>
      <c r="C234" t="s">
        <v>62</v>
      </c>
      <c r="D234" t="s">
        <v>84</v>
      </c>
      <c r="E234">
        <v>72</v>
      </c>
      <c r="F234">
        <v>20142015</v>
      </c>
      <c r="G234">
        <v>21</v>
      </c>
      <c r="H234">
        <v>0.92500000000000004</v>
      </c>
      <c r="I234">
        <v>0.92500000000000004</v>
      </c>
      <c r="J234">
        <v>3</v>
      </c>
      <c r="K234">
        <v>19</v>
      </c>
      <c r="L234">
        <v>22</v>
      </c>
      <c r="M234">
        <v>0.15</v>
      </c>
      <c r="N234">
        <v>0.96</v>
      </c>
      <c r="O234">
        <v>1.1100000000000001</v>
      </c>
      <c r="P234">
        <v>-9</v>
      </c>
      <c r="Q234">
        <v>54.91</v>
      </c>
      <c r="R234">
        <v>98.57</v>
      </c>
      <c r="S234">
        <v>2.38</v>
      </c>
      <c r="T234">
        <v>-5.2</v>
      </c>
      <c r="U234">
        <v>16.5</v>
      </c>
      <c r="V234">
        <v>4.5199999999999996</v>
      </c>
      <c r="W234">
        <v>54.62</v>
      </c>
      <c r="X234">
        <v>50.1</v>
      </c>
      <c r="Y234">
        <v>106</v>
      </c>
      <c r="Z234">
        <v>626</v>
      </c>
      <c r="AA234">
        <v>520</v>
      </c>
      <c r="AB234">
        <v>31.62</v>
      </c>
      <c r="AC234">
        <v>26.27</v>
      </c>
      <c r="AD234">
        <v>57.89</v>
      </c>
      <c r="AE234">
        <v>83</v>
      </c>
      <c r="AF234">
        <v>4.72</v>
      </c>
      <c r="AG234">
        <v>50.2</v>
      </c>
      <c r="AH234">
        <v>224</v>
      </c>
      <c r="AI234">
        <v>1252</v>
      </c>
      <c r="AJ234">
        <v>1028</v>
      </c>
      <c r="AK234">
        <v>63.24</v>
      </c>
      <c r="AL234">
        <v>51.93</v>
      </c>
      <c r="AM234">
        <v>115.17</v>
      </c>
      <c r="AN234">
        <v>53.35</v>
      </c>
      <c r="AO234">
        <v>93</v>
      </c>
      <c r="AP234">
        <v>45</v>
      </c>
      <c r="AQ234">
        <v>259</v>
      </c>
      <c r="AR234">
        <v>3.22</v>
      </c>
      <c r="AS234">
        <v>52.92</v>
      </c>
      <c r="AT234">
        <v>49.7</v>
      </c>
      <c r="AU234">
        <v>101</v>
      </c>
      <c r="AV234">
        <v>914</v>
      </c>
      <c r="AW234">
        <v>813</v>
      </c>
      <c r="AX234">
        <v>46.17</v>
      </c>
      <c r="AY234">
        <v>41.07</v>
      </c>
      <c r="AZ234">
        <v>87.23</v>
      </c>
      <c r="BA234">
        <v>73.09</v>
      </c>
      <c r="BB234">
        <v>40</v>
      </c>
      <c r="BC234">
        <v>166</v>
      </c>
      <c r="BD234">
        <v>4.1399999999999997</v>
      </c>
      <c r="BE234">
        <v>53.02</v>
      </c>
      <c r="BF234">
        <v>48.87</v>
      </c>
      <c r="BG234">
        <v>76</v>
      </c>
      <c r="BH234">
        <v>33.74</v>
      </c>
      <c r="BI234">
        <v>29.9</v>
      </c>
      <c r="BJ234">
        <v>668</v>
      </c>
      <c r="BK234">
        <v>592</v>
      </c>
      <c r="BL234">
        <v>126</v>
      </c>
      <c r="BM234">
        <v>-5.62</v>
      </c>
      <c r="BN234">
        <v>54.11</v>
      </c>
      <c r="BO234">
        <v>2.42</v>
      </c>
      <c r="BP234">
        <v>2.58</v>
      </c>
      <c r="BQ234">
        <v>48</v>
      </c>
      <c r="BR234">
        <v>51</v>
      </c>
      <c r="BS234">
        <v>-3</v>
      </c>
      <c r="BT234">
        <v>48.48</v>
      </c>
      <c r="BU234">
        <v>1.81</v>
      </c>
      <c r="BV234">
        <v>7.19</v>
      </c>
      <c r="BW234">
        <v>5.25</v>
      </c>
      <c r="BX234">
        <v>91.39</v>
      </c>
      <c r="BY234">
        <v>40</v>
      </c>
      <c r="BZ234">
        <v>0</v>
      </c>
      <c r="CA234">
        <v>0</v>
      </c>
      <c r="CB234">
        <v>46.92</v>
      </c>
      <c r="CC234">
        <v>350</v>
      </c>
      <c r="CD234">
        <v>387</v>
      </c>
      <c r="CE234">
        <v>396</v>
      </c>
      <c r="CF234">
        <v>96</v>
      </c>
      <c r="CG234">
        <v>86</v>
      </c>
      <c r="CH234">
        <v>5</v>
      </c>
      <c r="CI234">
        <v>14</v>
      </c>
      <c r="CJ234">
        <v>123</v>
      </c>
      <c r="CK234">
        <v>33</v>
      </c>
      <c r="CL234">
        <v>21</v>
      </c>
      <c r="CM234">
        <v>15</v>
      </c>
      <c r="CN234">
        <v>6</v>
      </c>
      <c r="CO234">
        <v>-0.45</v>
      </c>
      <c r="CP234">
        <v>1187.8499999999999</v>
      </c>
      <c r="CQ234">
        <v>2335.4299999999998</v>
      </c>
      <c r="CR234">
        <v>33.71</v>
      </c>
      <c r="CS234">
        <v>16.98</v>
      </c>
      <c r="CT234">
        <v>17.72</v>
      </c>
      <c r="CU234">
        <v>53.42</v>
      </c>
      <c r="CV234">
        <v>49.8</v>
      </c>
      <c r="CW234">
        <v>57.95</v>
      </c>
      <c r="CX234">
        <v>50.53</v>
      </c>
      <c r="CY234">
        <v>54.33</v>
      </c>
      <c r="CZ234">
        <v>54.77</v>
      </c>
    </row>
    <row r="235" spans="1:104">
      <c r="A235" t="s">
        <v>619</v>
      </c>
      <c r="B235" t="s">
        <v>620</v>
      </c>
      <c r="C235" t="s">
        <v>62</v>
      </c>
      <c r="D235" t="s">
        <v>105</v>
      </c>
      <c r="E235">
        <v>71</v>
      </c>
      <c r="F235">
        <v>20142015</v>
      </c>
      <c r="G235">
        <v>24</v>
      </c>
      <c r="H235">
        <v>2.5</v>
      </c>
      <c r="I235">
        <v>3.8570000000000002</v>
      </c>
      <c r="J235">
        <v>4</v>
      </c>
      <c r="K235">
        <v>19</v>
      </c>
      <c r="L235">
        <v>23</v>
      </c>
      <c r="M235">
        <v>0.19</v>
      </c>
      <c r="N235">
        <v>0.9</v>
      </c>
      <c r="O235">
        <v>1.0900000000000001</v>
      </c>
      <c r="P235">
        <v>-10</v>
      </c>
      <c r="Q235">
        <v>50.83</v>
      </c>
      <c r="R235">
        <v>100.58</v>
      </c>
      <c r="S235">
        <v>3.88</v>
      </c>
      <c r="T235">
        <v>-2.2200000000000002</v>
      </c>
      <c r="U235">
        <v>17.88</v>
      </c>
      <c r="V235">
        <v>-2.4900000000000002</v>
      </c>
      <c r="W235">
        <v>51.8</v>
      </c>
      <c r="X235">
        <v>54.29</v>
      </c>
      <c r="Y235">
        <v>46</v>
      </c>
      <c r="Z235">
        <v>662</v>
      </c>
      <c r="AA235">
        <v>616</v>
      </c>
      <c r="AB235">
        <v>31.29</v>
      </c>
      <c r="AC235">
        <v>29.12</v>
      </c>
      <c r="AD235">
        <v>60.41</v>
      </c>
      <c r="AE235">
        <v>59</v>
      </c>
      <c r="AF235">
        <v>-3.39</v>
      </c>
      <c r="AG235">
        <v>54.22</v>
      </c>
      <c r="AH235">
        <v>42</v>
      </c>
      <c r="AI235">
        <v>1292</v>
      </c>
      <c r="AJ235">
        <v>1250</v>
      </c>
      <c r="AK235">
        <v>61.07</v>
      </c>
      <c r="AL235">
        <v>59.08</v>
      </c>
      <c r="AM235">
        <v>120.15</v>
      </c>
      <c r="AN235">
        <v>53.25</v>
      </c>
      <c r="AO235">
        <v>94</v>
      </c>
      <c r="AP235">
        <v>105</v>
      </c>
      <c r="AQ235">
        <v>243</v>
      </c>
      <c r="AR235">
        <v>-3.9</v>
      </c>
      <c r="AS235">
        <v>51.79</v>
      </c>
      <c r="AT235">
        <v>55.7</v>
      </c>
      <c r="AU235">
        <v>65</v>
      </c>
      <c r="AV235">
        <v>939</v>
      </c>
      <c r="AW235">
        <v>874</v>
      </c>
      <c r="AX235">
        <v>44.38</v>
      </c>
      <c r="AY235">
        <v>41.31</v>
      </c>
      <c r="AZ235">
        <v>85.69</v>
      </c>
      <c r="BA235">
        <v>73.27</v>
      </c>
      <c r="BB235">
        <v>46</v>
      </c>
      <c r="BC235">
        <v>149</v>
      </c>
      <c r="BD235">
        <v>-3.29</v>
      </c>
      <c r="BE235">
        <v>52.32</v>
      </c>
      <c r="BF235">
        <v>55.61</v>
      </c>
      <c r="BG235">
        <v>61</v>
      </c>
      <c r="BH235">
        <v>32.520000000000003</v>
      </c>
      <c r="BI235">
        <v>29.64</v>
      </c>
      <c r="BJ235">
        <v>688</v>
      </c>
      <c r="BK235">
        <v>627</v>
      </c>
      <c r="BL235">
        <v>103</v>
      </c>
      <c r="BM235">
        <v>3.65</v>
      </c>
      <c r="BN235">
        <v>50.79</v>
      </c>
      <c r="BO235">
        <v>2.3199999999999998</v>
      </c>
      <c r="BP235">
        <v>1.94</v>
      </c>
      <c r="BQ235">
        <v>49</v>
      </c>
      <c r="BR235">
        <v>41</v>
      </c>
      <c r="BS235">
        <v>8</v>
      </c>
      <c r="BT235">
        <v>54.44</v>
      </c>
      <c r="BU235">
        <v>2.68</v>
      </c>
      <c r="BV235">
        <v>7.12</v>
      </c>
      <c r="BW235">
        <v>5.22</v>
      </c>
      <c r="BX235">
        <v>93.46</v>
      </c>
      <c r="BY235">
        <v>40</v>
      </c>
      <c r="BZ235">
        <v>0</v>
      </c>
      <c r="CA235">
        <v>0</v>
      </c>
      <c r="CB235">
        <v>51.51</v>
      </c>
      <c r="CC235">
        <v>393</v>
      </c>
      <c r="CD235">
        <v>455</v>
      </c>
      <c r="CE235">
        <v>370</v>
      </c>
      <c r="CF235">
        <v>196</v>
      </c>
      <c r="CG235">
        <v>112</v>
      </c>
      <c r="CH235">
        <v>10</v>
      </c>
      <c r="CI235">
        <v>9</v>
      </c>
      <c r="CJ235">
        <v>99</v>
      </c>
      <c r="CK235">
        <v>44</v>
      </c>
      <c r="CL235">
        <v>18</v>
      </c>
      <c r="CM235">
        <v>13</v>
      </c>
      <c r="CN235">
        <v>3</v>
      </c>
      <c r="CO235">
        <v>-0.47</v>
      </c>
      <c r="CP235">
        <v>1269.4000000000001</v>
      </c>
      <c r="CQ235">
        <v>2218.9699999999998</v>
      </c>
      <c r="CR235">
        <v>36.39</v>
      </c>
      <c r="CS235">
        <v>16.73</v>
      </c>
      <c r="CT235">
        <v>17.53</v>
      </c>
      <c r="CU235">
        <v>52.11</v>
      </c>
      <c r="CV235">
        <v>49.78</v>
      </c>
      <c r="CW235">
        <v>59.2</v>
      </c>
      <c r="CX235">
        <v>54.42</v>
      </c>
      <c r="CY235">
        <v>53.89</v>
      </c>
      <c r="CZ235">
        <v>54.37</v>
      </c>
    </row>
    <row r="236" spans="1:104">
      <c r="A236" t="s">
        <v>1108</v>
      </c>
      <c r="B236" t="s">
        <v>1109</v>
      </c>
      <c r="C236" t="s">
        <v>62</v>
      </c>
      <c r="D236" t="s">
        <v>71</v>
      </c>
      <c r="E236">
        <v>58</v>
      </c>
      <c r="F236">
        <v>20142015</v>
      </c>
      <c r="G236">
        <v>35</v>
      </c>
      <c r="H236">
        <v>1</v>
      </c>
      <c r="I236">
        <v>1</v>
      </c>
      <c r="J236">
        <v>2</v>
      </c>
      <c r="K236">
        <v>5</v>
      </c>
      <c r="L236">
        <v>7</v>
      </c>
      <c r="M236">
        <v>0.14000000000000001</v>
      </c>
      <c r="N236">
        <v>0.36</v>
      </c>
      <c r="O236">
        <v>0.5</v>
      </c>
      <c r="P236">
        <v>-9</v>
      </c>
      <c r="Q236">
        <v>47.32</v>
      </c>
      <c r="R236">
        <v>101.06</v>
      </c>
      <c r="S236">
        <v>4.08</v>
      </c>
      <c r="T236">
        <v>6.1</v>
      </c>
      <c r="U236">
        <v>14.43</v>
      </c>
      <c r="V236">
        <v>-3.79</v>
      </c>
      <c r="W236">
        <v>48.65</v>
      </c>
      <c r="X236">
        <v>52.45</v>
      </c>
      <c r="Y236">
        <v>-19</v>
      </c>
      <c r="Z236">
        <v>343</v>
      </c>
      <c r="AA236">
        <v>362</v>
      </c>
      <c r="AB236">
        <v>24.59</v>
      </c>
      <c r="AC236">
        <v>25.95</v>
      </c>
      <c r="AD236">
        <v>50.54</v>
      </c>
      <c r="AE236">
        <v>26</v>
      </c>
      <c r="AF236">
        <v>-4.95</v>
      </c>
      <c r="AG236">
        <v>52.27</v>
      </c>
      <c r="AH236">
        <v>-83</v>
      </c>
      <c r="AI236">
        <v>734</v>
      </c>
      <c r="AJ236">
        <v>817</v>
      </c>
      <c r="AK236">
        <v>52.62</v>
      </c>
      <c r="AL236">
        <v>58.57</v>
      </c>
      <c r="AM236">
        <v>111.18</v>
      </c>
      <c r="AN236">
        <v>51.77</v>
      </c>
      <c r="AO236">
        <v>27</v>
      </c>
      <c r="AP236">
        <v>50</v>
      </c>
      <c r="AQ236">
        <v>92</v>
      </c>
      <c r="AR236">
        <v>-4.92</v>
      </c>
      <c r="AS236">
        <v>47.23</v>
      </c>
      <c r="AT236">
        <v>52.16</v>
      </c>
      <c r="AU236">
        <v>-63</v>
      </c>
      <c r="AV236">
        <v>538</v>
      </c>
      <c r="AW236">
        <v>601</v>
      </c>
      <c r="AX236">
        <v>38.57</v>
      </c>
      <c r="AY236">
        <v>43.08</v>
      </c>
      <c r="AZ236">
        <v>81.650000000000006</v>
      </c>
      <c r="BA236">
        <v>70.63</v>
      </c>
      <c r="BB236">
        <v>16</v>
      </c>
      <c r="BC236">
        <v>65</v>
      </c>
      <c r="BD236">
        <v>-5.49</v>
      </c>
      <c r="BE236">
        <v>46.29</v>
      </c>
      <c r="BF236">
        <v>51.77</v>
      </c>
      <c r="BG236">
        <v>-61</v>
      </c>
      <c r="BH236">
        <v>27.24</v>
      </c>
      <c r="BI236">
        <v>31.61</v>
      </c>
      <c r="BJ236">
        <v>380</v>
      </c>
      <c r="BK236">
        <v>441</v>
      </c>
      <c r="BL236">
        <v>49</v>
      </c>
      <c r="BM236">
        <v>0.65</v>
      </c>
      <c r="BN236">
        <v>49.35</v>
      </c>
      <c r="BO236">
        <v>2.08</v>
      </c>
      <c r="BP236">
        <v>2.08</v>
      </c>
      <c r="BQ236">
        <v>29</v>
      </c>
      <c r="BR236">
        <v>29</v>
      </c>
      <c r="BS236">
        <v>0</v>
      </c>
      <c r="BT236">
        <v>50</v>
      </c>
      <c r="BU236">
        <v>3.08</v>
      </c>
      <c r="BV236">
        <v>7.63</v>
      </c>
      <c r="BW236">
        <v>5.39</v>
      </c>
      <c r="BX236">
        <v>93.42</v>
      </c>
      <c r="BY236">
        <v>40</v>
      </c>
      <c r="BZ236">
        <v>0</v>
      </c>
      <c r="CA236">
        <v>0</v>
      </c>
      <c r="CB236">
        <v>51.64</v>
      </c>
      <c r="CC236">
        <v>268</v>
      </c>
      <c r="CD236">
        <v>261</v>
      </c>
      <c r="CE236">
        <v>251</v>
      </c>
      <c r="CF236">
        <v>30</v>
      </c>
      <c r="CG236">
        <v>57</v>
      </c>
      <c r="CH236">
        <v>3</v>
      </c>
      <c r="CI236">
        <v>2</v>
      </c>
      <c r="CJ236">
        <v>47</v>
      </c>
      <c r="CK236">
        <v>14</v>
      </c>
      <c r="CL236">
        <v>7</v>
      </c>
      <c r="CM236">
        <v>9</v>
      </c>
      <c r="CN236">
        <v>0</v>
      </c>
      <c r="CO236">
        <v>-0.65</v>
      </c>
      <c r="CP236">
        <v>837</v>
      </c>
      <c r="CQ236">
        <v>1979.35</v>
      </c>
      <c r="CR236">
        <v>29.72</v>
      </c>
      <c r="CS236">
        <v>16.239999999999998</v>
      </c>
      <c r="CT236">
        <v>17.13</v>
      </c>
      <c r="CU236">
        <v>51.49</v>
      </c>
      <c r="CV236">
        <v>50.09</v>
      </c>
      <c r="CW236">
        <v>58.55</v>
      </c>
      <c r="CX236">
        <v>55.16</v>
      </c>
      <c r="CY236">
        <v>53.77</v>
      </c>
      <c r="CZ236">
        <v>53.58</v>
      </c>
    </row>
    <row r="237" spans="1:104">
      <c r="A237" t="s">
        <v>1024</v>
      </c>
      <c r="B237" t="s">
        <v>1025</v>
      </c>
      <c r="C237" t="s">
        <v>113</v>
      </c>
      <c r="D237" t="s">
        <v>256</v>
      </c>
      <c r="E237">
        <v>81</v>
      </c>
      <c r="F237">
        <v>20142015</v>
      </c>
      <c r="G237">
        <v>28</v>
      </c>
      <c r="H237">
        <v>1.5</v>
      </c>
      <c r="I237">
        <v>1.5</v>
      </c>
      <c r="J237">
        <v>10</v>
      </c>
      <c r="K237">
        <v>15</v>
      </c>
      <c r="L237">
        <v>25</v>
      </c>
      <c r="M237">
        <v>0.63</v>
      </c>
      <c r="N237">
        <v>0.94</v>
      </c>
      <c r="O237">
        <v>1.57</v>
      </c>
      <c r="P237">
        <v>3</v>
      </c>
      <c r="Q237">
        <v>48.44</v>
      </c>
      <c r="R237">
        <v>98.25</v>
      </c>
      <c r="S237">
        <v>8.6199999999999992</v>
      </c>
      <c r="T237">
        <v>-4.12</v>
      </c>
      <c r="U237">
        <v>11.81</v>
      </c>
      <c r="V237">
        <v>0.92</v>
      </c>
      <c r="W237">
        <v>49.17</v>
      </c>
      <c r="X237">
        <v>48.24</v>
      </c>
      <c r="Y237">
        <v>-14</v>
      </c>
      <c r="Z237">
        <v>414</v>
      </c>
      <c r="AA237">
        <v>428</v>
      </c>
      <c r="AB237">
        <v>25.97</v>
      </c>
      <c r="AC237">
        <v>26.85</v>
      </c>
      <c r="AD237">
        <v>52.82</v>
      </c>
      <c r="AE237">
        <v>108</v>
      </c>
      <c r="AF237">
        <v>-1.79</v>
      </c>
      <c r="AG237">
        <v>50.23</v>
      </c>
      <c r="AH237">
        <v>-54</v>
      </c>
      <c r="AI237">
        <v>837</v>
      </c>
      <c r="AJ237">
        <v>891</v>
      </c>
      <c r="AK237">
        <v>52.51</v>
      </c>
      <c r="AL237">
        <v>55.9</v>
      </c>
      <c r="AM237">
        <v>108.41</v>
      </c>
      <c r="AN237">
        <v>52.93</v>
      </c>
      <c r="AO237">
        <v>48</v>
      </c>
      <c r="AP237">
        <v>26</v>
      </c>
      <c r="AQ237">
        <v>209</v>
      </c>
      <c r="AR237">
        <v>-0.99</v>
      </c>
      <c r="AS237">
        <v>49.84</v>
      </c>
      <c r="AT237">
        <v>50.83</v>
      </c>
      <c r="AU237">
        <v>-4</v>
      </c>
      <c r="AV237">
        <v>624</v>
      </c>
      <c r="AW237">
        <v>628</v>
      </c>
      <c r="AX237">
        <v>39.15</v>
      </c>
      <c r="AY237">
        <v>39.4</v>
      </c>
      <c r="AZ237">
        <v>78.540000000000006</v>
      </c>
      <c r="BA237">
        <v>70.989999999999995</v>
      </c>
      <c r="BB237">
        <v>45</v>
      </c>
      <c r="BC237">
        <v>161</v>
      </c>
      <c r="BD237">
        <v>-2.58</v>
      </c>
      <c r="BE237">
        <v>48.68</v>
      </c>
      <c r="BF237">
        <v>51.26</v>
      </c>
      <c r="BG237">
        <v>-24</v>
      </c>
      <c r="BH237">
        <v>27.79</v>
      </c>
      <c r="BI237">
        <v>29.3</v>
      </c>
      <c r="BJ237">
        <v>443</v>
      </c>
      <c r="BK237">
        <v>467</v>
      </c>
      <c r="BL237">
        <v>116</v>
      </c>
      <c r="BM237">
        <v>-5.74</v>
      </c>
      <c r="BN237">
        <v>49.33</v>
      </c>
      <c r="BO237">
        <v>2.13</v>
      </c>
      <c r="BP237">
        <v>2.76</v>
      </c>
      <c r="BQ237">
        <v>34</v>
      </c>
      <c r="BR237">
        <v>44</v>
      </c>
      <c r="BS237">
        <v>-10</v>
      </c>
      <c r="BT237">
        <v>43.59</v>
      </c>
      <c r="BU237">
        <v>6.21</v>
      </c>
      <c r="BV237">
        <v>7.67</v>
      </c>
      <c r="BW237">
        <v>5.45</v>
      </c>
      <c r="BX237">
        <v>90.58</v>
      </c>
      <c r="BY237">
        <v>39</v>
      </c>
      <c r="BZ237">
        <v>1</v>
      </c>
      <c r="CA237">
        <v>2</v>
      </c>
      <c r="CB237">
        <v>47.31</v>
      </c>
      <c r="CC237">
        <v>273</v>
      </c>
      <c r="CD237">
        <v>315</v>
      </c>
      <c r="CE237">
        <v>304</v>
      </c>
      <c r="CF237">
        <v>70</v>
      </c>
      <c r="CG237">
        <v>50</v>
      </c>
      <c r="CH237">
        <v>11</v>
      </c>
      <c r="CI237">
        <v>4</v>
      </c>
      <c r="CJ237">
        <v>106</v>
      </c>
      <c r="CK237">
        <v>15</v>
      </c>
      <c r="CL237">
        <v>36</v>
      </c>
      <c r="CM237">
        <v>9</v>
      </c>
      <c r="CN237">
        <v>12</v>
      </c>
      <c r="CO237">
        <v>0.19</v>
      </c>
      <c r="CP237">
        <v>956.41</v>
      </c>
      <c r="CQ237">
        <v>2923.06</v>
      </c>
      <c r="CR237">
        <v>24.65</v>
      </c>
      <c r="CS237">
        <v>17.18</v>
      </c>
      <c r="CT237">
        <v>17.14</v>
      </c>
      <c r="CU237">
        <v>49.52</v>
      </c>
      <c r="CV237">
        <v>50.2</v>
      </c>
      <c r="CW237">
        <v>53.22</v>
      </c>
      <c r="CX237">
        <v>54.25</v>
      </c>
      <c r="CY237">
        <v>54.62</v>
      </c>
      <c r="CZ237">
        <v>54.19</v>
      </c>
    </row>
    <row r="238" spans="1:104">
      <c r="A238" t="s">
        <v>613</v>
      </c>
      <c r="B238" t="s">
        <v>614</v>
      </c>
      <c r="C238" t="s">
        <v>68</v>
      </c>
      <c r="D238" t="s">
        <v>345</v>
      </c>
      <c r="E238">
        <v>37</v>
      </c>
      <c r="F238">
        <v>20142015</v>
      </c>
      <c r="G238">
        <v>27</v>
      </c>
      <c r="H238">
        <v>3.25</v>
      </c>
      <c r="I238">
        <v>3.1</v>
      </c>
      <c r="J238">
        <v>6</v>
      </c>
      <c r="K238">
        <v>11</v>
      </c>
      <c r="L238">
        <v>17</v>
      </c>
      <c r="M238">
        <v>0.73</v>
      </c>
      <c r="N238">
        <v>1.33</v>
      </c>
      <c r="O238">
        <v>2.06</v>
      </c>
      <c r="P238">
        <v>0</v>
      </c>
      <c r="Q238">
        <v>52.38</v>
      </c>
      <c r="R238">
        <v>99.02</v>
      </c>
      <c r="S238">
        <v>10.17</v>
      </c>
      <c r="T238">
        <v>1.74</v>
      </c>
      <c r="U238">
        <v>13.39</v>
      </c>
      <c r="V238">
        <v>0.7</v>
      </c>
      <c r="W238">
        <v>48.74</v>
      </c>
      <c r="X238">
        <v>48.04</v>
      </c>
      <c r="Y238">
        <v>-11</v>
      </c>
      <c r="Z238">
        <v>213</v>
      </c>
      <c r="AA238">
        <v>224</v>
      </c>
      <c r="AB238">
        <v>25.79</v>
      </c>
      <c r="AC238">
        <v>27.12</v>
      </c>
      <c r="AD238">
        <v>52.91</v>
      </c>
      <c r="AE238">
        <v>58</v>
      </c>
      <c r="AF238">
        <v>4.01</v>
      </c>
      <c r="AG238">
        <v>48.37</v>
      </c>
      <c r="AH238">
        <v>43</v>
      </c>
      <c r="AI238">
        <v>473</v>
      </c>
      <c r="AJ238">
        <v>430</v>
      </c>
      <c r="AK238">
        <v>57.27</v>
      </c>
      <c r="AL238">
        <v>52.07</v>
      </c>
      <c r="AM238">
        <v>109.34</v>
      </c>
      <c r="AN238">
        <v>49.89</v>
      </c>
      <c r="AO238">
        <v>23</v>
      </c>
      <c r="AP238">
        <v>11</v>
      </c>
      <c r="AQ238">
        <v>102</v>
      </c>
      <c r="AR238">
        <v>3.17</v>
      </c>
      <c r="AS238">
        <v>51.11</v>
      </c>
      <c r="AT238">
        <v>47.94</v>
      </c>
      <c r="AU238">
        <v>15</v>
      </c>
      <c r="AV238">
        <v>344</v>
      </c>
      <c r="AW238">
        <v>329</v>
      </c>
      <c r="AX238">
        <v>41.65</v>
      </c>
      <c r="AY238">
        <v>39.840000000000003</v>
      </c>
      <c r="AZ238">
        <v>81.489999999999995</v>
      </c>
      <c r="BA238">
        <v>68.599999999999994</v>
      </c>
      <c r="BB238">
        <v>20</v>
      </c>
      <c r="BC238">
        <v>79</v>
      </c>
      <c r="BD238">
        <v>2.7</v>
      </c>
      <c r="BE238">
        <v>50.32</v>
      </c>
      <c r="BF238">
        <v>47.62</v>
      </c>
      <c r="BG238">
        <v>3</v>
      </c>
      <c r="BH238">
        <v>28.58</v>
      </c>
      <c r="BI238">
        <v>28.21</v>
      </c>
      <c r="BJ238">
        <v>236</v>
      </c>
      <c r="BK238">
        <v>233</v>
      </c>
      <c r="BL238">
        <v>59</v>
      </c>
      <c r="BM238">
        <v>9.77</v>
      </c>
      <c r="BN238">
        <v>38.14</v>
      </c>
      <c r="BO238">
        <v>2.78</v>
      </c>
      <c r="BP238">
        <v>3.03</v>
      </c>
      <c r="BQ238">
        <v>23</v>
      </c>
      <c r="BR238">
        <v>25</v>
      </c>
      <c r="BS238">
        <v>-2</v>
      </c>
      <c r="BT238">
        <v>47.92</v>
      </c>
      <c r="BU238">
        <v>7.59</v>
      </c>
      <c r="BV238">
        <v>9.75</v>
      </c>
      <c r="BW238">
        <v>6.69</v>
      </c>
      <c r="BX238">
        <v>89.27</v>
      </c>
      <c r="BY238">
        <v>56.55</v>
      </c>
      <c r="BZ238">
        <v>272</v>
      </c>
      <c r="CA238">
        <v>209</v>
      </c>
      <c r="CB238">
        <v>53.53</v>
      </c>
      <c r="CC238">
        <v>167</v>
      </c>
      <c r="CD238">
        <v>206</v>
      </c>
      <c r="CE238">
        <v>145</v>
      </c>
      <c r="CF238">
        <v>99</v>
      </c>
      <c r="CG238">
        <v>42</v>
      </c>
      <c r="CH238">
        <v>6</v>
      </c>
      <c r="CI238">
        <v>5</v>
      </c>
      <c r="CJ238">
        <v>53</v>
      </c>
      <c r="CK238">
        <v>11</v>
      </c>
      <c r="CL238">
        <v>15</v>
      </c>
      <c r="CM238">
        <v>8</v>
      </c>
      <c r="CN238">
        <v>8</v>
      </c>
      <c r="CO238">
        <v>0</v>
      </c>
      <c r="CP238">
        <v>495.53</v>
      </c>
      <c r="CQ238">
        <v>1293.22</v>
      </c>
      <c r="CR238">
        <v>27.7</v>
      </c>
      <c r="CS238">
        <v>18.18</v>
      </c>
      <c r="CT238">
        <v>17.64</v>
      </c>
      <c r="CU238">
        <v>50.32</v>
      </c>
      <c r="CV238">
        <v>49.59</v>
      </c>
      <c r="CW238">
        <v>53.7</v>
      </c>
      <c r="CX238">
        <v>53.02</v>
      </c>
      <c r="CY238">
        <v>54.18</v>
      </c>
      <c r="CZ238">
        <v>55.07</v>
      </c>
    </row>
    <row r="239" spans="1:104">
      <c r="A239" t="s">
        <v>799</v>
      </c>
      <c r="B239" t="s">
        <v>800</v>
      </c>
      <c r="C239" t="s">
        <v>62</v>
      </c>
      <c r="D239" t="s">
        <v>302</v>
      </c>
      <c r="E239">
        <v>55</v>
      </c>
      <c r="F239">
        <v>20142015</v>
      </c>
      <c r="G239">
        <v>31</v>
      </c>
      <c r="H239">
        <v>1.5</v>
      </c>
      <c r="I239">
        <v>1.5</v>
      </c>
      <c r="J239">
        <v>2</v>
      </c>
      <c r="K239">
        <v>5</v>
      </c>
      <c r="L239">
        <v>7</v>
      </c>
      <c r="M239">
        <v>0.16</v>
      </c>
      <c r="N239">
        <v>0.4</v>
      </c>
      <c r="O239">
        <v>0.56000000000000005</v>
      </c>
      <c r="P239">
        <v>-13</v>
      </c>
      <c r="Q239">
        <v>50.18</v>
      </c>
      <c r="R239">
        <v>99.82</v>
      </c>
      <c r="S239">
        <v>4.88</v>
      </c>
      <c r="T239">
        <v>0.67</v>
      </c>
      <c r="U239">
        <v>13.63</v>
      </c>
      <c r="V239">
        <v>-2.79</v>
      </c>
      <c r="W239">
        <v>48.11</v>
      </c>
      <c r="X239">
        <v>50.91</v>
      </c>
      <c r="Y239">
        <v>-25</v>
      </c>
      <c r="Z239">
        <v>319</v>
      </c>
      <c r="AA239">
        <v>344</v>
      </c>
      <c r="AB239">
        <v>25.53</v>
      </c>
      <c r="AC239">
        <v>27.53</v>
      </c>
      <c r="AD239">
        <v>53.07</v>
      </c>
      <c r="AE239">
        <v>26</v>
      </c>
      <c r="AF239">
        <v>-1</v>
      </c>
      <c r="AG239">
        <v>51.18</v>
      </c>
      <c r="AH239">
        <v>5</v>
      </c>
      <c r="AI239">
        <v>687</v>
      </c>
      <c r="AJ239">
        <v>682</v>
      </c>
      <c r="AK239">
        <v>54.99</v>
      </c>
      <c r="AL239">
        <v>54.59</v>
      </c>
      <c r="AM239">
        <v>109.58</v>
      </c>
      <c r="AN239">
        <v>49.05</v>
      </c>
      <c r="AO239">
        <v>50</v>
      </c>
      <c r="AP239">
        <v>60</v>
      </c>
      <c r="AQ239">
        <v>114</v>
      </c>
      <c r="AR239">
        <v>-1.37</v>
      </c>
      <c r="AS239">
        <v>49.9</v>
      </c>
      <c r="AT239">
        <v>51.27</v>
      </c>
      <c r="AU239">
        <v>-2</v>
      </c>
      <c r="AV239">
        <v>502</v>
      </c>
      <c r="AW239">
        <v>504</v>
      </c>
      <c r="AX239">
        <v>40.18</v>
      </c>
      <c r="AY239">
        <v>40.340000000000003</v>
      </c>
      <c r="AZ239">
        <v>80.52</v>
      </c>
      <c r="BA239">
        <v>67.13</v>
      </c>
      <c r="BB239">
        <v>23</v>
      </c>
      <c r="BC239">
        <v>64</v>
      </c>
      <c r="BD239">
        <v>-2.2799999999999998</v>
      </c>
      <c r="BE239">
        <v>48.56</v>
      </c>
      <c r="BF239">
        <v>50.84</v>
      </c>
      <c r="BG239">
        <v>-20</v>
      </c>
      <c r="BH239">
        <v>26.97</v>
      </c>
      <c r="BI239">
        <v>28.57</v>
      </c>
      <c r="BJ239">
        <v>337</v>
      </c>
      <c r="BK239">
        <v>357</v>
      </c>
      <c r="BL239">
        <v>41</v>
      </c>
      <c r="BM239">
        <v>-5.46</v>
      </c>
      <c r="BN239">
        <v>53.38</v>
      </c>
      <c r="BO239">
        <v>1.84</v>
      </c>
      <c r="BP239">
        <v>2</v>
      </c>
      <c r="BQ239">
        <v>23</v>
      </c>
      <c r="BR239">
        <v>25</v>
      </c>
      <c r="BS239">
        <v>-2</v>
      </c>
      <c r="BT239">
        <v>47.92</v>
      </c>
      <c r="BU239">
        <v>3.12</v>
      </c>
      <c r="BV239">
        <v>6.82</v>
      </c>
      <c r="BW239">
        <v>4.58</v>
      </c>
      <c r="BX239">
        <v>93</v>
      </c>
      <c r="BY239">
        <v>40</v>
      </c>
      <c r="BZ239">
        <v>0</v>
      </c>
      <c r="CA239">
        <v>0</v>
      </c>
      <c r="CB239">
        <v>50</v>
      </c>
      <c r="CC239">
        <v>224</v>
      </c>
      <c r="CD239">
        <v>242</v>
      </c>
      <c r="CE239">
        <v>224</v>
      </c>
      <c r="CF239">
        <v>72</v>
      </c>
      <c r="CG239">
        <v>51</v>
      </c>
      <c r="CH239">
        <v>4</v>
      </c>
      <c r="CI239">
        <v>1</v>
      </c>
      <c r="CJ239">
        <v>39</v>
      </c>
      <c r="CK239">
        <v>28</v>
      </c>
      <c r="CL239">
        <v>12</v>
      </c>
      <c r="CM239">
        <v>15</v>
      </c>
      <c r="CN239">
        <v>2</v>
      </c>
      <c r="CO239">
        <v>-1.04</v>
      </c>
      <c r="CP239">
        <v>749.62</v>
      </c>
      <c r="CQ239">
        <v>1857.99</v>
      </c>
      <c r="CR239">
        <v>28.75</v>
      </c>
      <c r="CS239">
        <v>16.13</v>
      </c>
      <c r="CT239">
        <v>17.04</v>
      </c>
      <c r="CU239">
        <v>50.66</v>
      </c>
      <c r="CV239">
        <v>49.83</v>
      </c>
      <c r="CW239">
        <v>54.34</v>
      </c>
      <c r="CX239">
        <v>52.92</v>
      </c>
      <c r="CY239">
        <v>54.02</v>
      </c>
      <c r="CZ239">
        <v>54.4</v>
      </c>
    </row>
    <row r="240" spans="1:104">
      <c r="A240" t="s">
        <v>1198</v>
      </c>
      <c r="B240" t="s">
        <v>1199</v>
      </c>
      <c r="C240" t="s">
        <v>62</v>
      </c>
      <c r="D240" t="s">
        <v>767</v>
      </c>
      <c r="E240">
        <v>43</v>
      </c>
      <c r="F240">
        <v>20142015</v>
      </c>
      <c r="G240">
        <v>31</v>
      </c>
      <c r="H240">
        <v>0.8</v>
      </c>
      <c r="I240">
        <v>0.8</v>
      </c>
      <c r="J240">
        <v>3</v>
      </c>
      <c r="K240">
        <v>1</v>
      </c>
      <c r="L240">
        <v>4</v>
      </c>
      <c r="M240">
        <v>0.32</v>
      </c>
      <c r="N240">
        <v>0.11</v>
      </c>
      <c r="O240">
        <v>0.43</v>
      </c>
      <c r="P240">
        <v>4</v>
      </c>
      <c r="Q240">
        <v>43.43</v>
      </c>
      <c r="R240">
        <v>99.58</v>
      </c>
      <c r="S240">
        <v>10.34</v>
      </c>
      <c r="T240">
        <v>-2.8</v>
      </c>
      <c r="U240">
        <v>12.93</v>
      </c>
      <c r="V240">
        <v>-5.08</v>
      </c>
      <c r="W240">
        <v>42.69</v>
      </c>
      <c r="X240">
        <v>47.77</v>
      </c>
      <c r="Y240">
        <v>-61</v>
      </c>
      <c r="Z240">
        <v>178</v>
      </c>
      <c r="AA240">
        <v>239</v>
      </c>
      <c r="AB240">
        <v>19.2</v>
      </c>
      <c r="AC240">
        <v>25.78</v>
      </c>
      <c r="AD240">
        <v>44.99</v>
      </c>
      <c r="AE240">
        <v>17</v>
      </c>
      <c r="AF240">
        <v>-2.4300000000000002</v>
      </c>
      <c r="AG240">
        <v>45.86</v>
      </c>
      <c r="AH240">
        <v>-111</v>
      </c>
      <c r="AI240">
        <v>367</v>
      </c>
      <c r="AJ240">
        <v>478</v>
      </c>
      <c r="AK240">
        <v>39.590000000000003</v>
      </c>
      <c r="AL240">
        <v>51.57</v>
      </c>
      <c r="AM240">
        <v>91.16</v>
      </c>
      <c r="AN240">
        <v>52.86</v>
      </c>
      <c r="AO240">
        <v>14</v>
      </c>
      <c r="AP240">
        <v>30</v>
      </c>
      <c r="AQ240">
        <v>56</v>
      </c>
      <c r="AR240">
        <v>-4.22</v>
      </c>
      <c r="AS240">
        <v>42.09</v>
      </c>
      <c r="AT240">
        <v>46.31</v>
      </c>
      <c r="AU240">
        <v>-103</v>
      </c>
      <c r="AV240">
        <v>274</v>
      </c>
      <c r="AW240">
        <v>377</v>
      </c>
      <c r="AX240">
        <v>29.56</v>
      </c>
      <c r="AY240">
        <v>40.67</v>
      </c>
      <c r="AZ240">
        <v>70.23</v>
      </c>
      <c r="BA240">
        <v>70.8</v>
      </c>
      <c r="BB240">
        <v>13</v>
      </c>
      <c r="BC240">
        <v>42</v>
      </c>
      <c r="BD240">
        <v>-4.83</v>
      </c>
      <c r="BE240">
        <v>40.840000000000003</v>
      </c>
      <c r="BF240">
        <v>45.67</v>
      </c>
      <c r="BG240">
        <v>-87</v>
      </c>
      <c r="BH240">
        <v>20.93</v>
      </c>
      <c r="BI240">
        <v>30.32</v>
      </c>
      <c r="BJ240">
        <v>194</v>
      </c>
      <c r="BK240">
        <v>281</v>
      </c>
      <c r="BL240">
        <v>29</v>
      </c>
      <c r="BM240">
        <v>-8.3800000000000008</v>
      </c>
      <c r="BN240">
        <v>47.78</v>
      </c>
      <c r="BO240">
        <v>1.4</v>
      </c>
      <c r="BP240">
        <v>2.16</v>
      </c>
      <c r="BQ240">
        <v>13</v>
      </c>
      <c r="BR240">
        <v>20</v>
      </c>
      <c r="BS240">
        <v>-7</v>
      </c>
      <c r="BT240">
        <v>39.39</v>
      </c>
      <c r="BU240">
        <v>7.14</v>
      </c>
      <c r="BV240">
        <v>6.7</v>
      </c>
      <c r="BW240">
        <v>4.74</v>
      </c>
      <c r="BX240">
        <v>92.88</v>
      </c>
      <c r="BY240">
        <v>40</v>
      </c>
      <c r="BZ240">
        <v>0</v>
      </c>
      <c r="CA240">
        <v>0</v>
      </c>
      <c r="CB240">
        <v>42.28</v>
      </c>
      <c r="CC240">
        <v>126</v>
      </c>
      <c r="CD240">
        <v>164</v>
      </c>
      <c r="CE240">
        <v>172</v>
      </c>
      <c r="CF240">
        <v>33</v>
      </c>
      <c r="CG240">
        <v>69</v>
      </c>
      <c r="CH240">
        <v>1</v>
      </c>
      <c r="CI240">
        <v>0</v>
      </c>
      <c r="CJ240">
        <v>26</v>
      </c>
      <c r="CK240">
        <v>11</v>
      </c>
      <c r="CL240">
        <v>6</v>
      </c>
      <c r="CM240">
        <v>1</v>
      </c>
      <c r="CN240">
        <v>5</v>
      </c>
      <c r="CO240">
        <v>0.43</v>
      </c>
      <c r="CP240">
        <v>556.14</v>
      </c>
      <c r="CQ240">
        <v>1553.33</v>
      </c>
      <c r="CR240">
        <v>26.36</v>
      </c>
      <c r="CS240">
        <v>16.100000000000001</v>
      </c>
      <c r="CT240">
        <v>17.07</v>
      </c>
      <c r="CU240">
        <v>48.51</v>
      </c>
      <c r="CV240">
        <v>49.92</v>
      </c>
      <c r="CW240">
        <v>46.6</v>
      </c>
      <c r="CX240">
        <v>49.46</v>
      </c>
      <c r="CY240">
        <v>54.01</v>
      </c>
      <c r="CZ240">
        <v>54.18</v>
      </c>
    </row>
    <row r="241" spans="1:104">
      <c r="A241" t="s">
        <v>542</v>
      </c>
      <c r="B241" t="s">
        <v>543</v>
      </c>
      <c r="C241" t="s">
        <v>124</v>
      </c>
      <c r="D241" t="s">
        <v>544</v>
      </c>
      <c r="E241">
        <v>77</v>
      </c>
      <c r="F241">
        <v>20142015</v>
      </c>
      <c r="G241">
        <v>32</v>
      </c>
      <c r="H241">
        <v>5</v>
      </c>
      <c r="I241">
        <v>4.75</v>
      </c>
      <c r="J241">
        <v>17</v>
      </c>
      <c r="K241">
        <v>21</v>
      </c>
      <c r="L241">
        <v>38</v>
      </c>
      <c r="M241">
        <v>0.94</v>
      </c>
      <c r="N241">
        <v>1.1599999999999999</v>
      </c>
      <c r="O241">
        <v>2.1</v>
      </c>
      <c r="P241">
        <v>-10</v>
      </c>
      <c r="Q241">
        <v>51.56</v>
      </c>
      <c r="R241">
        <v>99.67</v>
      </c>
      <c r="S241">
        <v>10.9</v>
      </c>
      <c r="T241">
        <v>3.74</v>
      </c>
      <c r="U241">
        <v>14.09</v>
      </c>
      <c r="V241">
        <v>5.85</v>
      </c>
      <c r="W241">
        <v>52.93</v>
      </c>
      <c r="X241">
        <v>47.08</v>
      </c>
      <c r="Y241">
        <v>58</v>
      </c>
      <c r="Z241">
        <v>524</v>
      </c>
      <c r="AA241">
        <v>466</v>
      </c>
      <c r="AB241">
        <v>28.98</v>
      </c>
      <c r="AC241">
        <v>25.77</v>
      </c>
      <c r="AD241">
        <v>54.75</v>
      </c>
      <c r="AE241">
        <v>136</v>
      </c>
      <c r="AF241">
        <v>5.88</v>
      </c>
      <c r="AG241">
        <v>45.68</v>
      </c>
      <c r="AH241">
        <v>63</v>
      </c>
      <c r="AI241">
        <v>1040</v>
      </c>
      <c r="AJ241">
        <v>977</v>
      </c>
      <c r="AK241">
        <v>57.51</v>
      </c>
      <c r="AL241">
        <v>54.03</v>
      </c>
      <c r="AM241">
        <v>111.54</v>
      </c>
      <c r="AN241">
        <v>57.02</v>
      </c>
      <c r="AO241">
        <v>44</v>
      </c>
      <c r="AP241">
        <v>35</v>
      </c>
      <c r="AQ241">
        <v>241</v>
      </c>
      <c r="AR241">
        <v>6.01</v>
      </c>
      <c r="AS241">
        <v>51.44</v>
      </c>
      <c r="AT241">
        <v>45.43</v>
      </c>
      <c r="AU241">
        <v>44</v>
      </c>
      <c r="AV241">
        <v>788</v>
      </c>
      <c r="AW241">
        <v>744</v>
      </c>
      <c r="AX241">
        <v>43.58</v>
      </c>
      <c r="AY241">
        <v>41.14</v>
      </c>
      <c r="AZ241">
        <v>84.72</v>
      </c>
      <c r="BA241">
        <v>75.25</v>
      </c>
      <c r="BB241">
        <v>41</v>
      </c>
      <c r="BC241">
        <v>197</v>
      </c>
      <c r="BD241">
        <v>7.99</v>
      </c>
      <c r="BE241">
        <v>52.85</v>
      </c>
      <c r="BF241">
        <v>44.87</v>
      </c>
      <c r="BG241">
        <v>64</v>
      </c>
      <c r="BH241">
        <v>32.79</v>
      </c>
      <c r="BI241">
        <v>29.25</v>
      </c>
      <c r="BJ241">
        <v>593</v>
      </c>
      <c r="BK241">
        <v>529</v>
      </c>
      <c r="BL241">
        <v>156</v>
      </c>
      <c r="BM241">
        <v>6.88</v>
      </c>
      <c r="BN241">
        <v>45.08</v>
      </c>
      <c r="BO241">
        <v>2.93</v>
      </c>
      <c r="BP241">
        <v>2.71</v>
      </c>
      <c r="BQ241">
        <v>53</v>
      </c>
      <c r="BR241">
        <v>49</v>
      </c>
      <c r="BS241">
        <v>4</v>
      </c>
      <c r="BT241">
        <v>51.96</v>
      </c>
      <c r="BU241">
        <v>8.6300000000000008</v>
      </c>
      <c r="BV241">
        <v>8.94</v>
      </c>
      <c r="BW241">
        <v>6.73</v>
      </c>
      <c r="BX241">
        <v>90.74</v>
      </c>
      <c r="BY241">
        <v>49</v>
      </c>
      <c r="BZ241">
        <v>7</v>
      </c>
      <c r="CA241">
        <v>6</v>
      </c>
      <c r="CB241">
        <v>49.51</v>
      </c>
      <c r="CC241">
        <v>353</v>
      </c>
      <c r="CD241">
        <v>368</v>
      </c>
      <c r="CE241">
        <v>360</v>
      </c>
      <c r="CF241">
        <v>145</v>
      </c>
      <c r="CG241">
        <v>91</v>
      </c>
      <c r="CH241">
        <v>17</v>
      </c>
      <c r="CI241">
        <v>4</v>
      </c>
      <c r="CJ241">
        <v>139</v>
      </c>
      <c r="CK241">
        <v>34</v>
      </c>
      <c r="CL241">
        <v>32</v>
      </c>
      <c r="CM241">
        <v>20</v>
      </c>
      <c r="CN241">
        <v>10</v>
      </c>
      <c r="CO241">
        <v>-0.55000000000000004</v>
      </c>
      <c r="CP241">
        <v>1085.02</v>
      </c>
      <c r="CQ241">
        <v>2543.2600000000002</v>
      </c>
      <c r="CR241">
        <v>29.9</v>
      </c>
      <c r="CS241">
        <v>18.190000000000001</v>
      </c>
      <c r="CT241">
        <v>17.57</v>
      </c>
      <c r="CU241">
        <v>48.5</v>
      </c>
      <c r="CV241">
        <v>49.84</v>
      </c>
      <c r="CW241">
        <v>51.71</v>
      </c>
      <c r="CX241">
        <v>54.91</v>
      </c>
      <c r="CY241">
        <v>54.26</v>
      </c>
      <c r="CZ241">
        <v>54.61</v>
      </c>
    </row>
    <row r="242" spans="1:104">
      <c r="A242" t="s">
        <v>986</v>
      </c>
      <c r="B242" t="s">
        <v>987</v>
      </c>
      <c r="C242" t="s">
        <v>87</v>
      </c>
      <c r="D242" t="s">
        <v>204</v>
      </c>
      <c r="E242">
        <v>72</v>
      </c>
      <c r="F242">
        <v>20142015</v>
      </c>
      <c r="G242">
        <v>23</v>
      </c>
      <c r="H242">
        <v>0.9</v>
      </c>
      <c r="I242">
        <v>0.9</v>
      </c>
      <c r="J242">
        <v>6</v>
      </c>
      <c r="K242">
        <v>6</v>
      </c>
      <c r="L242">
        <v>12</v>
      </c>
      <c r="M242">
        <v>0.51</v>
      </c>
      <c r="N242">
        <v>0.51</v>
      </c>
      <c r="O242">
        <v>1.01</v>
      </c>
      <c r="P242">
        <v>-1</v>
      </c>
      <c r="Q242">
        <v>48.47</v>
      </c>
      <c r="R242">
        <v>96.77</v>
      </c>
      <c r="S242">
        <v>7.41</v>
      </c>
      <c r="T242">
        <v>-11.02</v>
      </c>
      <c r="U242">
        <v>9.86</v>
      </c>
      <c r="V242">
        <v>-3.21</v>
      </c>
      <c r="W242">
        <v>49.65</v>
      </c>
      <c r="X242">
        <v>52.86</v>
      </c>
      <c r="Y242">
        <v>-4</v>
      </c>
      <c r="Z242">
        <v>286</v>
      </c>
      <c r="AA242">
        <v>290</v>
      </c>
      <c r="AB242">
        <v>24.18</v>
      </c>
      <c r="AC242">
        <v>24.52</v>
      </c>
      <c r="AD242">
        <v>48.7</v>
      </c>
      <c r="AE242">
        <v>79</v>
      </c>
      <c r="AF242">
        <v>-2.83</v>
      </c>
      <c r="AG242">
        <v>51.3</v>
      </c>
      <c r="AH242">
        <v>-37</v>
      </c>
      <c r="AI242">
        <v>588</v>
      </c>
      <c r="AJ242">
        <v>625</v>
      </c>
      <c r="AK242">
        <v>49.72</v>
      </c>
      <c r="AL242">
        <v>52.85</v>
      </c>
      <c r="AM242">
        <v>102.57</v>
      </c>
      <c r="AN242">
        <v>55.1</v>
      </c>
      <c r="AO242">
        <v>24</v>
      </c>
      <c r="AP242">
        <v>30</v>
      </c>
      <c r="AQ242">
        <v>138</v>
      </c>
      <c r="AR242">
        <v>-2.04</v>
      </c>
      <c r="AS242">
        <v>50.06</v>
      </c>
      <c r="AT242">
        <v>52.1</v>
      </c>
      <c r="AU242">
        <v>1</v>
      </c>
      <c r="AV242">
        <v>455</v>
      </c>
      <c r="AW242">
        <v>454</v>
      </c>
      <c r="AX242">
        <v>38.47</v>
      </c>
      <c r="AY242">
        <v>38.39</v>
      </c>
      <c r="AZ242">
        <v>76.86</v>
      </c>
      <c r="BA242">
        <v>71.209999999999994</v>
      </c>
      <c r="BB242">
        <v>33</v>
      </c>
      <c r="BC242">
        <v>114</v>
      </c>
      <c r="BD242">
        <v>-2.2200000000000002</v>
      </c>
      <c r="BE242">
        <v>50.39</v>
      </c>
      <c r="BF242">
        <v>52.61</v>
      </c>
      <c r="BG242">
        <v>5</v>
      </c>
      <c r="BH242">
        <v>27.4</v>
      </c>
      <c r="BI242">
        <v>26.97</v>
      </c>
      <c r="BJ242">
        <v>324</v>
      </c>
      <c r="BK242">
        <v>319</v>
      </c>
      <c r="BL242">
        <v>81</v>
      </c>
      <c r="BM242">
        <v>-15.07</v>
      </c>
      <c r="BN242">
        <v>55.07</v>
      </c>
      <c r="BO242">
        <v>1.69</v>
      </c>
      <c r="BP242">
        <v>2.54</v>
      </c>
      <c r="BQ242">
        <v>20</v>
      </c>
      <c r="BR242">
        <v>30</v>
      </c>
      <c r="BS242">
        <v>-10</v>
      </c>
      <c r="BT242">
        <v>40</v>
      </c>
      <c r="BU242">
        <v>5.26</v>
      </c>
      <c r="BV242">
        <v>6.17</v>
      </c>
      <c r="BW242">
        <v>4.4000000000000004</v>
      </c>
      <c r="BX242">
        <v>90.6</v>
      </c>
      <c r="BY242">
        <v>46.88</v>
      </c>
      <c r="BZ242">
        <v>233</v>
      </c>
      <c r="CA242">
        <v>264</v>
      </c>
      <c r="CB242">
        <v>41.67</v>
      </c>
      <c r="CC242">
        <v>165</v>
      </c>
      <c r="CD242">
        <v>241</v>
      </c>
      <c r="CE242">
        <v>231</v>
      </c>
      <c r="CF242">
        <v>29</v>
      </c>
      <c r="CG242">
        <v>44</v>
      </c>
      <c r="CH242">
        <v>4</v>
      </c>
      <c r="CI242">
        <v>2</v>
      </c>
      <c r="CJ242">
        <v>75</v>
      </c>
      <c r="CK242">
        <v>9</v>
      </c>
      <c r="CL242">
        <v>26</v>
      </c>
      <c r="CM242">
        <v>12</v>
      </c>
      <c r="CN242">
        <v>11</v>
      </c>
      <c r="CO242">
        <v>-0.08</v>
      </c>
      <c r="CP242">
        <v>709.58</v>
      </c>
      <c r="CQ242">
        <v>2722.85</v>
      </c>
      <c r="CR242">
        <v>20.67</v>
      </c>
      <c r="CS242">
        <v>17.39</v>
      </c>
      <c r="CT242">
        <v>17.16</v>
      </c>
      <c r="CU242">
        <v>50.28</v>
      </c>
      <c r="CV242">
        <v>49.99</v>
      </c>
      <c r="CW242">
        <v>52.01</v>
      </c>
      <c r="CX242">
        <v>51.44</v>
      </c>
      <c r="CY242">
        <v>54.39</v>
      </c>
      <c r="CZ242">
        <v>54.42</v>
      </c>
    </row>
    <row r="243" spans="1:104">
      <c r="A243" t="s">
        <v>1095</v>
      </c>
      <c r="B243" t="s">
        <v>1096</v>
      </c>
      <c r="C243" t="s">
        <v>113</v>
      </c>
      <c r="D243" t="s">
        <v>767</v>
      </c>
      <c r="E243">
        <v>40</v>
      </c>
      <c r="F243">
        <v>20142015</v>
      </c>
      <c r="G243">
        <v>33</v>
      </c>
      <c r="H243">
        <v>1.5</v>
      </c>
      <c r="I243">
        <v>1.5</v>
      </c>
      <c r="J243">
        <v>2</v>
      </c>
      <c r="K243">
        <v>6</v>
      </c>
      <c r="L243">
        <v>8</v>
      </c>
      <c r="M243">
        <v>0.24</v>
      </c>
      <c r="N243">
        <v>0.73</v>
      </c>
      <c r="O243">
        <v>0.97</v>
      </c>
      <c r="P243">
        <v>1</v>
      </c>
      <c r="Q243">
        <v>45.07</v>
      </c>
      <c r="R243">
        <v>98.88</v>
      </c>
      <c r="S243">
        <v>5.13</v>
      </c>
      <c r="T243">
        <v>-7.63</v>
      </c>
      <c r="U243">
        <v>12.33</v>
      </c>
      <c r="V243">
        <v>0.5</v>
      </c>
      <c r="W243">
        <v>47.16</v>
      </c>
      <c r="X243">
        <v>46.66</v>
      </c>
      <c r="Y243">
        <v>-23</v>
      </c>
      <c r="Z243">
        <v>191</v>
      </c>
      <c r="AA243">
        <v>214</v>
      </c>
      <c r="AB243">
        <v>23.24</v>
      </c>
      <c r="AC243">
        <v>26.04</v>
      </c>
      <c r="AD243">
        <v>49.28</v>
      </c>
      <c r="AE243">
        <v>48</v>
      </c>
      <c r="AF243">
        <v>-0.5</v>
      </c>
      <c r="AG243">
        <v>45.57</v>
      </c>
      <c r="AH243">
        <v>-79</v>
      </c>
      <c r="AI243">
        <v>361</v>
      </c>
      <c r="AJ243">
        <v>440</v>
      </c>
      <c r="AK243">
        <v>43.93</v>
      </c>
      <c r="AL243">
        <v>53.54</v>
      </c>
      <c r="AM243">
        <v>97.47</v>
      </c>
      <c r="AN243">
        <v>53.19</v>
      </c>
      <c r="AO243">
        <v>11</v>
      </c>
      <c r="AP243">
        <v>11</v>
      </c>
      <c r="AQ243">
        <v>68</v>
      </c>
      <c r="AR243">
        <v>0.09</v>
      </c>
      <c r="AS243">
        <v>45.36</v>
      </c>
      <c r="AT243">
        <v>45.27</v>
      </c>
      <c r="AU243">
        <v>-56</v>
      </c>
      <c r="AV243">
        <v>274</v>
      </c>
      <c r="AW243">
        <v>330</v>
      </c>
      <c r="AX243">
        <v>33.340000000000003</v>
      </c>
      <c r="AY243">
        <v>40.159999999999997</v>
      </c>
      <c r="AZ243">
        <v>73.5</v>
      </c>
      <c r="BA243">
        <v>70.069999999999993</v>
      </c>
      <c r="BB243">
        <v>18</v>
      </c>
      <c r="BC243">
        <v>57</v>
      </c>
      <c r="BD243">
        <v>-2.66</v>
      </c>
      <c r="BE243">
        <v>41.92</v>
      </c>
      <c r="BF243">
        <v>44.58</v>
      </c>
      <c r="BG243">
        <v>-74</v>
      </c>
      <c r="BH243">
        <v>23.36</v>
      </c>
      <c r="BI243">
        <v>32.369999999999997</v>
      </c>
      <c r="BJ243">
        <v>192</v>
      </c>
      <c r="BK243">
        <v>266</v>
      </c>
      <c r="BL243">
        <v>39</v>
      </c>
      <c r="BM243">
        <v>-12.88</v>
      </c>
      <c r="BN243">
        <v>51.11</v>
      </c>
      <c r="BO243">
        <v>1.58</v>
      </c>
      <c r="BP243">
        <v>2.56</v>
      </c>
      <c r="BQ243">
        <v>13</v>
      </c>
      <c r="BR243">
        <v>21</v>
      </c>
      <c r="BS243">
        <v>-8</v>
      </c>
      <c r="BT243">
        <v>38.24</v>
      </c>
      <c r="BU243">
        <v>3.51</v>
      </c>
      <c r="BV243">
        <v>6.77</v>
      </c>
      <c r="BW243">
        <v>4.74</v>
      </c>
      <c r="BX243">
        <v>92.11</v>
      </c>
      <c r="BY243">
        <v>40</v>
      </c>
      <c r="BZ243">
        <v>0</v>
      </c>
      <c r="CA243">
        <v>0</v>
      </c>
      <c r="CB243">
        <v>38.08</v>
      </c>
      <c r="CC243">
        <v>115</v>
      </c>
      <c r="CD243">
        <v>181</v>
      </c>
      <c r="CE243">
        <v>187</v>
      </c>
      <c r="CF243">
        <v>10</v>
      </c>
      <c r="CG243">
        <v>34</v>
      </c>
      <c r="CH243">
        <v>3</v>
      </c>
      <c r="CI243">
        <v>3</v>
      </c>
      <c r="CJ243">
        <v>37</v>
      </c>
      <c r="CK243">
        <v>11</v>
      </c>
      <c r="CL243">
        <v>17</v>
      </c>
      <c r="CM243">
        <v>3</v>
      </c>
      <c r="CN243">
        <v>4</v>
      </c>
      <c r="CO243">
        <v>0.12</v>
      </c>
      <c r="CP243">
        <v>493.07</v>
      </c>
      <c r="CQ243">
        <v>1421.49</v>
      </c>
      <c r="CR243">
        <v>25.75</v>
      </c>
      <c r="CS243">
        <v>18.41</v>
      </c>
      <c r="CT243">
        <v>17.72</v>
      </c>
      <c r="CU243">
        <v>50.36</v>
      </c>
      <c r="CV243">
        <v>50.09</v>
      </c>
      <c r="CW243">
        <v>47.43</v>
      </c>
      <c r="CX243">
        <v>46.75</v>
      </c>
      <c r="CY243">
        <v>55.31</v>
      </c>
      <c r="CZ243">
        <v>55.12</v>
      </c>
    </row>
    <row r="244" spans="1:104">
      <c r="A244" t="s">
        <v>560</v>
      </c>
      <c r="B244" t="s">
        <v>561</v>
      </c>
      <c r="C244" t="s">
        <v>100</v>
      </c>
      <c r="D244" t="s">
        <v>149</v>
      </c>
      <c r="E244">
        <v>72</v>
      </c>
      <c r="F244">
        <v>20142015</v>
      </c>
      <c r="G244">
        <v>24</v>
      </c>
      <c r="H244">
        <v>0.92500000000000004</v>
      </c>
      <c r="I244">
        <v>0.92500000000000004</v>
      </c>
      <c r="J244">
        <v>15</v>
      </c>
      <c r="K244">
        <v>8</v>
      </c>
      <c r="L244">
        <v>23</v>
      </c>
      <c r="M244">
        <v>0.98</v>
      </c>
      <c r="N244">
        <v>0.52</v>
      </c>
      <c r="O244">
        <v>1.5</v>
      </c>
      <c r="P244">
        <v>6</v>
      </c>
      <c r="Q244">
        <v>51.78</v>
      </c>
      <c r="R244">
        <v>100.86</v>
      </c>
      <c r="S244">
        <v>10.79</v>
      </c>
      <c r="T244">
        <v>6.24</v>
      </c>
      <c r="U244">
        <v>12.75</v>
      </c>
      <c r="V244">
        <v>0.65</v>
      </c>
      <c r="W244">
        <v>51.74</v>
      </c>
      <c r="X244">
        <v>51.1</v>
      </c>
      <c r="Y244">
        <v>25</v>
      </c>
      <c r="Z244">
        <v>371</v>
      </c>
      <c r="AA244">
        <v>346</v>
      </c>
      <c r="AB244">
        <v>24.25</v>
      </c>
      <c r="AC244">
        <v>22.62</v>
      </c>
      <c r="AD244">
        <v>46.87</v>
      </c>
      <c r="AE244">
        <v>130</v>
      </c>
      <c r="AF244">
        <v>0.79</v>
      </c>
      <c r="AG244">
        <v>50.98</v>
      </c>
      <c r="AH244">
        <v>59</v>
      </c>
      <c r="AI244">
        <v>859</v>
      </c>
      <c r="AJ244">
        <v>800</v>
      </c>
      <c r="AK244">
        <v>56.15</v>
      </c>
      <c r="AL244">
        <v>52.29</v>
      </c>
      <c r="AM244">
        <v>108.45</v>
      </c>
      <c r="AN244">
        <v>56</v>
      </c>
      <c r="AO244">
        <v>30</v>
      </c>
      <c r="AP244">
        <v>12</v>
      </c>
      <c r="AQ244">
        <v>208</v>
      </c>
      <c r="AR244">
        <v>-0.17</v>
      </c>
      <c r="AS244">
        <v>50.8</v>
      </c>
      <c r="AT244">
        <v>50.97</v>
      </c>
      <c r="AU244">
        <v>21</v>
      </c>
      <c r="AV244">
        <v>670</v>
      </c>
      <c r="AW244">
        <v>649</v>
      </c>
      <c r="AX244">
        <v>43.8</v>
      </c>
      <c r="AY244">
        <v>42.42</v>
      </c>
      <c r="AZ244">
        <v>86.22</v>
      </c>
      <c r="BA244">
        <v>71.790000000000006</v>
      </c>
      <c r="BB244">
        <v>39</v>
      </c>
      <c r="BC244">
        <v>178</v>
      </c>
      <c r="BD244">
        <v>-1.38</v>
      </c>
      <c r="BE244">
        <v>50.63</v>
      </c>
      <c r="BF244">
        <v>52.01</v>
      </c>
      <c r="BG244">
        <v>12</v>
      </c>
      <c r="BH244">
        <v>31.44</v>
      </c>
      <c r="BI244">
        <v>30.66</v>
      </c>
      <c r="BJ244">
        <v>481</v>
      </c>
      <c r="BK244">
        <v>469</v>
      </c>
      <c r="BL244">
        <v>139</v>
      </c>
      <c r="BM244">
        <v>4.46</v>
      </c>
      <c r="BN244">
        <v>48.97</v>
      </c>
      <c r="BO244">
        <v>2.5499999999999998</v>
      </c>
      <c r="BP244">
        <v>2.2200000000000002</v>
      </c>
      <c r="BQ244">
        <v>39</v>
      </c>
      <c r="BR244">
        <v>34</v>
      </c>
      <c r="BS244">
        <v>5</v>
      </c>
      <c r="BT244">
        <v>53.42</v>
      </c>
      <c r="BU244">
        <v>8.43</v>
      </c>
      <c r="BV244">
        <v>8.11</v>
      </c>
      <c r="BW244">
        <v>5.82</v>
      </c>
      <c r="BX244">
        <v>92.75</v>
      </c>
      <c r="BY244">
        <v>43</v>
      </c>
      <c r="BZ244">
        <v>3</v>
      </c>
      <c r="CA244">
        <v>3</v>
      </c>
      <c r="CB244">
        <v>55.94</v>
      </c>
      <c r="CC244">
        <v>311</v>
      </c>
      <c r="CD244">
        <v>283</v>
      </c>
      <c r="CE244">
        <v>245</v>
      </c>
      <c r="CF244">
        <v>143</v>
      </c>
      <c r="CG244">
        <v>86</v>
      </c>
      <c r="CH244">
        <v>5</v>
      </c>
      <c r="CI244">
        <v>3</v>
      </c>
      <c r="CJ244">
        <v>124</v>
      </c>
      <c r="CK244">
        <v>16</v>
      </c>
      <c r="CL244">
        <v>20</v>
      </c>
      <c r="CM244">
        <v>2</v>
      </c>
      <c r="CN244">
        <v>8</v>
      </c>
      <c r="CO244">
        <v>0.39</v>
      </c>
      <c r="CP244">
        <v>917.88</v>
      </c>
      <c r="CQ244">
        <v>2591.8200000000002</v>
      </c>
      <c r="CR244">
        <v>26.15</v>
      </c>
      <c r="CS244">
        <v>17.77</v>
      </c>
      <c r="CT244">
        <v>17.309999999999999</v>
      </c>
      <c r="CU244">
        <v>51.64</v>
      </c>
      <c r="CV244">
        <v>49.56</v>
      </c>
      <c r="CW244">
        <v>54.89</v>
      </c>
      <c r="CX244">
        <v>51.41</v>
      </c>
      <c r="CY244">
        <v>53.98</v>
      </c>
      <c r="CZ244">
        <v>54.94</v>
      </c>
    </row>
    <row r="245" spans="1:104">
      <c r="A245" t="s">
        <v>654</v>
      </c>
      <c r="B245" t="s">
        <v>655</v>
      </c>
      <c r="C245" t="s">
        <v>68</v>
      </c>
      <c r="D245" t="s">
        <v>393</v>
      </c>
      <c r="E245">
        <v>79</v>
      </c>
      <c r="F245">
        <v>20142015</v>
      </c>
      <c r="G245">
        <v>22</v>
      </c>
      <c r="H245">
        <v>0.9</v>
      </c>
      <c r="I245">
        <v>0.9</v>
      </c>
      <c r="J245">
        <v>14</v>
      </c>
      <c r="K245">
        <v>22</v>
      </c>
      <c r="L245">
        <v>36</v>
      </c>
      <c r="M245">
        <v>0.9</v>
      </c>
      <c r="N245">
        <v>1.41</v>
      </c>
      <c r="O245">
        <v>2.31</v>
      </c>
      <c r="P245">
        <v>-2</v>
      </c>
      <c r="Q245">
        <v>50.97</v>
      </c>
      <c r="R245">
        <v>102.34</v>
      </c>
      <c r="S245">
        <v>14.29</v>
      </c>
      <c r="T245">
        <v>13.07</v>
      </c>
      <c r="U245">
        <v>11.82</v>
      </c>
      <c r="V245">
        <v>3.43</v>
      </c>
      <c r="W245">
        <v>53.12</v>
      </c>
      <c r="X245">
        <v>49.69</v>
      </c>
      <c r="Y245">
        <v>48</v>
      </c>
      <c r="Z245">
        <v>409</v>
      </c>
      <c r="AA245">
        <v>361</v>
      </c>
      <c r="AB245">
        <v>26.28</v>
      </c>
      <c r="AC245">
        <v>23.2</v>
      </c>
      <c r="AD245">
        <v>49.48</v>
      </c>
      <c r="AE245">
        <v>110</v>
      </c>
      <c r="AF245">
        <v>1.9</v>
      </c>
      <c r="AG245">
        <v>49.07</v>
      </c>
      <c r="AH245">
        <v>33</v>
      </c>
      <c r="AI245">
        <v>863</v>
      </c>
      <c r="AJ245">
        <v>830</v>
      </c>
      <c r="AK245">
        <v>55.45</v>
      </c>
      <c r="AL245">
        <v>53.33</v>
      </c>
      <c r="AM245">
        <v>108.78</v>
      </c>
      <c r="AN245">
        <v>55.62</v>
      </c>
      <c r="AO245">
        <v>33</v>
      </c>
      <c r="AP245">
        <v>26</v>
      </c>
      <c r="AQ245">
        <v>159</v>
      </c>
      <c r="AR245">
        <v>2</v>
      </c>
      <c r="AS245">
        <v>51.02</v>
      </c>
      <c r="AT245">
        <v>49.02</v>
      </c>
      <c r="AU245">
        <v>26</v>
      </c>
      <c r="AV245">
        <v>649</v>
      </c>
      <c r="AW245">
        <v>623</v>
      </c>
      <c r="AX245">
        <v>41.7</v>
      </c>
      <c r="AY245">
        <v>40.03</v>
      </c>
      <c r="AZ245">
        <v>81.73</v>
      </c>
      <c r="BA245">
        <v>73.959999999999994</v>
      </c>
      <c r="BB245">
        <v>28</v>
      </c>
      <c r="BC245">
        <v>126</v>
      </c>
      <c r="BD245">
        <v>0.09</v>
      </c>
      <c r="BE245">
        <v>50.63</v>
      </c>
      <c r="BF245">
        <v>50.54</v>
      </c>
      <c r="BG245">
        <v>12</v>
      </c>
      <c r="BH245">
        <v>30.84</v>
      </c>
      <c r="BI245">
        <v>30.07</v>
      </c>
      <c r="BJ245">
        <v>480</v>
      </c>
      <c r="BK245">
        <v>468</v>
      </c>
      <c r="BL245">
        <v>98</v>
      </c>
      <c r="BM245">
        <v>1.64</v>
      </c>
      <c r="BN245">
        <v>56.7</v>
      </c>
      <c r="BO245">
        <v>2.7</v>
      </c>
      <c r="BP245">
        <v>1.93</v>
      </c>
      <c r="BQ245">
        <v>42</v>
      </c>
      <c r="BR245">
        <v>30</v>
      </c>
      <c r="BS245">
        <v>12</v>
      </c>
      <c r="BT245">
        <v>58.33</v>
      </c>
      <c r="BU245">
        <v>11.11</v>
      </c>
      <c r="BV245">
        <v>8.75</v>
      </c>
      <c r="BW245">
        <v>6.47</v>
      </c>
      <c r="BX245">
        <v>93.59</v>
      </c>
      <c r="BY245">
        <v>37.07</v>
      </c>
      <c r="BZ245">
        <v>235</v>
      </c>
      <c r="CA245">
        <v>399</v>
      </c>
      <c r="CB245">
        <v>60.5</v>
      </c>
      <c r="CC245">
        <v>268</v>
      </c>
      <c r="CD245">
        <v>324</v>
      </c>
      <c r="CE245">
        <v>175</v>
      </c>
      <c r="CF245">
        <v>55</v>
      </c>
      <c r="CG245">
        <v>69</v>
      </c>
      <c r="CH245">
        <v>21</v>
      </c>
      <c r="CI245">
        <v>1</v>
      </c>
      <c r="CJ245">
        <v>84</v>
      </c>
      <c r="CK245">
        <v>35</v>
      </c>
      <c r="CL245">
        <v>38</v>
      </c>
      <c r="CM245">
        <v>8</v>
      </c>
      <c r="CN245">
        <v>6</v>
      </c>
      <c r="CO245">
        <v>-0.13</v>
      </c>
      <c r="CP245">
        <v>933.79</v>
      </c>
      <c r="CQ245">
        <v>2940.86</v>
      </c>
      <c r="CR245">
        <v>24.1</v>
      </c>
      <c r="CS245">
        <v>17.52</v>
      </c>
      <c r="CT245">
        <v>17.100000000000001</v>
      </c>
      <c r="CU245">
        <v>50.04</v>
      </c>
      <c r="CV245">
        <v>49.82</v>
      </c>
      <c r="CW245">
        <v>54.86</v>
      </c>
      <c r="CX245">
        <v>54.77</v>
      </c>
      <c r="CY245">
        <v>53.92</v>
      </c>
      <c r="CZ245">
        <v>54.31</v>
      </c>
    </row>
    <row r="246" spans="1:104">
      <c r="A246" t="s">
        <v>317</v>
      </c>
      <c r="B246" t="s">
        <v>318</v>
      </c>
      <c r="C246" t="s">
        <v>62</v>
      </c>
      <c r="D246" t="s">
        <v>110</v>
      </c>
      <c r="E246">
        <v>59</v>
      </c>
      <c r="F246">
        <v>20142015</v>
      </c>
      <c r="G246">
        <v>23</v>
      </c>
      <c r="H246">
        <v>4</v>
      </c>
      <c r="I246">
        <v>4</v>
      </c>
      <c r="J246">
        <v>7</v>
      </c>
      <c r="K246">
        <v>15</v>
      </c>
      <c r="L246">
        <v>22</v>
      </c>
      <c r="M246">
        <v>0.43</v>
      </c>
      <c r="N246">
        <v>0.93</v>
      </c>
      <c r="O246">
        <v>1.36</v>
      </c>
      <c r="P246">
        <v>-2</v>
      </c>
      <c r="Q246">
        <v>53.9</v>
      </c>
      <c r="R246">
        <v>101.77</v>
      </c>
      <c r="S246">
        <v>8.43</v>
      </c>
      <c r="T246">
        <v>9.27</v>
      </c>
      <c r="U246">
        <v>16.47</v>
      </c>
      <c r="V246">
        <v>-0.04</v>
      </c>
      <c r="W246">
        <v>54.34</v>
      </c>
      <c r="X246">
        <v>54.38</v>
      </c>
      <c r="Y246">
        <v>80</v>
      </c>
      <c r="Z246">
        <v>501</v>
      </c>
      <c r="AA246">
        <v>421</v>
      </c>
      <c r="AB246">
        <v>30.93</v>
      </c>
      <c r="AC246">
        <v>25.99</v>
      </c>
      <c r="AD246">
        <v>56.92</v>
      </c>
      <c r="AE246">
        <v>48</v>
      </c>
      <c r="AF246">
        <v>0.37</v>
      </c>
      <c r="AG246">
        <v>53.53</v>
      </c>
      <c r="AH246">
        <v>135</v>
      </c>
      <c r="AI246">
        <v>933</v>
      </c>
      <c r="AJ246">
        <v>798</v>
      </c>
      <c r="AK246">
        <v>57.6</v>
      </c>
      <c r="AL246">
        <v>49.27</v>
      </c>
      <c r="AM246">
        <v>106.87</v>
      </c>
      <c r="AN246">
        <v>53.38</v>
      </c>
      <c r="AO246">
        <v>61</v>
      </c>
      <c r="AP246">
        <v>78</v>
      </c>
      <c r="AQ246">
        <v>176</v>
      </c>
      <c r="AR246">
        <v>-0.09</v>
      </c>
      <c r="AS246">
        <v>53.54</v>
      </c>
      <c r="AT246">
        <v>53.63</v>
      </c>
      <c r="AU246">
        <v>90</v>
      </c>
      <c r="AV246">
        <v>681</v>
      </c>
      <c r="AW246">
        <v>591</v>
      </c>
      <c r="AX246">
        <v>42.04</v>
      </c>
      <c r="AY246">
        <v>36.49</v>
      </c>
      <c r="AZ246">
        <v>78.53</v>
      </c>
      <c r="BA246">
        <v>73.13</v>
      </c>
      <c r="BB246">
        <v>32</v>
      </c>
      <c r="BC246">
        <v>115</v>
      </c>
      <c r="BD246">
        <v>0.18</v>
      </c>
      <c r="BE246">
        <v>54.55</v>
      </c>
      <c r="BF246">
        <v>54.37</v>
      </c>
      <c r="BG246">
        <v>83</v>
      </c>
      <c r="BH246">
        <v>30.74</v>
      </c>
      <c r="BI246">
        <v>25.62</v>
      </c>
      <c r="BJ246">
        <v>498</v>
      </c>
      <c r="BK246">
        <v>415</v>
      </c>
      <c r="BL246">
        <v>83</v>
      </c>
      <c r="BM246">
        <v>4.1900000000000004</v>
      </c>
      <c r="BN246">
        <v>54.4</v>
      </c>
      <c r="BO246">
        <v>3.58</v>
      </c>
      <c r="BP246">
        <v>2.5299999999999998</v>
      </c>
      <c r="BQ246">
        <v>58</v>
      </c>
      <c r="BR246">
        <v>41</v>
      </c>
      <c r="BS246">
        <v>17</v>
      </c>
      <c r="BT246">
        <v>58.59</v>
      </c>
      <c r="BU246">
        <v>6.09</v>
      </c>
      <c r="BV246">
        <v>11.65</v>
      </c>
      <c r="BW246">
        <v>8.52</v>
      </c>
      <c r="BX246">
        <v>90.12</v>
      </c>
      <c r="BY246">
        <v>40</v>
      </c>
      <c r="BZ246">
        <v>0</v>
      </c>
      <c r="CA246">
        <v>0</v>
      </c>
      <c r="CB246">
        <v>60.88</v>
      </c>
      <c r="CC246">
        <v>375</v>
      </c>
      <c r="CD246">
        <v>328</v>
      </c>
      <c r="CE246">
        <v>241</v>
      </c>
      <c r="CF246">
        <v>46</v>
      </c>
      <c r="CG246">
        <v>96</v>
      </c>
      <c r="CH246">
        <v>8</v>
      </c>
      <c r="CI246">
        <v>7</v>
      </c>
      <c r="CJ246">
        <v>76</v>
      </c>
      <c r="CK246">
        <v>45</v>
      </c>
      <c r="CL246">
        <v>20</v>
      </c>
      <c r="CM246">
        <v>10</v>
      </c>
      <c r="CN246">
        <v>8</v>
      </c>
      <c r="CO246">
        <v>-0.12</v>
      </c>
      <c r="CP246">
        <v>971.88</v>
      </c>
      <c r="CQ246">
        <v>1791.05</v>
      </c>
      <c r="CR246">
        <v>35.18</v>
      </c>
      <c r="CS246">
        <v>16.760000000000002</v>
      </c>
      <c r="CT246">
        <v>17.45</v>
      </c>
      <c r="CU246">
        <v>53.26</v>
      </c>
      <c r="CV246">
        <v>49.46</v>
      </c>
      <c r="CW246">
        <v>56.55</v>
      </c>
      <c r="CX246">
        <v>49.62</v>
      </c>
      <c r="CY246">
        <v>53.5</v>
      </c>
      <c r="CZ246">
        <v>54.68</v>
      </c>
    </row>
    <row r="247" spans="1:104">
      <c r="A247" t="s">
        <v>1398</v>
      </c>
      <c r="B247" t="s">
        <v>1399</v>
      </c>
      <c r="C247" t="s">
        <v>62</v>
      </c>
      <c r="D247" t="s">
        <v>976</v>
      </c>
      <c r="E247">
        <v>81</v>
      </c>
      <c r="F247">
        <v>20142015</v>
      </c>
      <c r="G247">
        <v>36</v>
      </c>
      <c r="H247">
        <v>3.25</v>
      </c>
      <c r="I247">
        <v>3.25</v>
      </c>
      <c r="J247">
        <v>1</v>
      </c>
      <c r="K247">
        <v>11</v>
      </c>
      <c r="L247">
        <v>12</v>
      </c>
      <c r="M247">
        <v>0.04</v>
      </c>
      <c r="N247">
        <v>0.47</v>
      </c>
      <c r="O247">
        <v>0.51</v>
      </c>
      <c r="P247">
        <v>-14</v>
      </c>
      <c r="Q247">
        <v>43.54</v>
      </c>
      <c r="R247">
        <v>99.12</v>
      </c>
      <c r="S247">
        <v>1.28</v>
      </c>
      <c r="T247">
        <v>-2.5099999999999998</v>
      </c>
      <c r="U247">
        <v>17.46</v>
      </c>
      <c r="V247">
        <v>1.4</v>
      </c>
      <c r="W247">
        <v>45.2</v>
      </c>
      <c r="X247">
        <v>43.8</v>
      </c>
      <c r="Y247">
        <v>-124</v>
      </c>
      <c r="Z247">
        <v>584</v>
      </c>
      <c r="AA247">
        <v>708</v>
      </c>
      <c r="AB247">
        <v>24.78</v>
      </c>
      <c r="AC247">
        <v>30.05</v>
      </c>
      <c r="AD247">
        <v>54.83</v>
      </c>
      <c r="AE247">
        <v>35</v>
      </c>
      <c r="AF247">
        <v>0.61</v>
      </c>
      <c r="AG247">
        <v>42.94</v>
      </c>
      <c r="AH247">
        <v>-339</v>
      </c>
      <c r="AI247">
        <v>1143</v>
      </c>
      <c r="AJ247">
        <v>1482</v>
      </c>
      <c r="AK247">
        <v>48.5</v>
      </c>
      <c r="AL247">
        <v>62.89</v>
      </c>
      <c r="AM247">
        <v>111.4</v>
      </c>
      <c r="AN247">
        <v>57.83</v>
      </c>
      <c r="AO247">
        <v>56</v>
      </c>
      <c r="AP247">
        <v>116</v>
      </c>
      <c r="AQ247">
        <v>166</v>
      </c>
      <c r="AR247">
        <v>1.51</v>
      </c>
      <c r="AS247">
        <v>44.93</v>
      </c>
      <c r="AT247">
        <v>43.42</v>
      </c>
      <c r="AU247">
        <v>-195</v>
      </c>
      <c r="AV247">
        <v>864</v>
      </c>
      <c r="AW247">
        <v>1059</v>
      </c>
      <c r="AX247">
        <v>36.67</v>
      </c>
      <c r="AY247">
        <v>44.94</v>
      </c>
      <c r="AZ247">
        <v>81.61</v>
      </c>
      <c r="BA247">
        <v>76.5</v>
      </c>
      <c r="BB247">
        <v>32</v>
      </c>
      <c r="BC247">
        <v>110</v>
      </c>
      <c r="BD247">
        <v>2.37</v>
      </c>
      <c r="BE247">
        <v>46.88</v>
      </c>
      <c r="BF247">
        <v>44.51</v>
      </c>
      <c r="BG247">
        <v>-88</v>
      </c>
      <c r="BH247">
        <v>28.05</v>
      </c>
      <c r="BI247">
        <v>31.78</v>
      </c>
      <c r="BJ247">
        <v>661</v>
      </c>
      <c r="BK247">
        <v>749</v>
      </c>
      <c r="BL247">
        <v>78</v>
      </c>
      <c r="BM247">
        <v>-8.0500000000000007</v>
      </c>
      <c r="BN247">
        <v>52.08</v>
      </c>
      <c r="BO247">
        <v>2.04</v>
      </c>
      <c r="BP247">
        <v>2.59</v>
      </c>
      <c r="BQ247">
        <v>48</v>
      </c>
      <c r="BR247">
        <v>61</v>
      </c>
      <c r="BS247">
        <v>-13</v>
      </c>
      <c r="BT247">
        <v>44.04</v>
      </c>
      <c r="BU247">
        <v>0.91</v>
      </c>
      <c r="BV247">
        <v>7.26</v>
      </c>
      <c r="BW247">
        <v>5.56</v>
      </c>
      <c r="BX247">
        <v>91.86</v>
      </c>
      <c r="BY247">
        <v>40</v>
      </c>
      <c r="BZ247">
        <v>0</v>
      </c>
      <c r="CA247">
        <v>0</v>
      </c>
      <c r="CB247">
        <v>44.27</v>
      </c>
      <c r="CC247">
        <v>394</v>
      </c>
      <c r="CD247">
        <v>483</v>
      </c>
      <c r="CE247">
        <v>496</v>
      </c>
      <c r="CF247">
        <v>133</v>
      </c>
      <c r="CG247">
        <v>115</v>
      </c>
      <c r="CH247">
        <v>4</v>
      </c>
      <c r="CI247">
        <v>7</v>
      </c>
      <c r="CJ247">
        <v>77</v>
      </c>
      <c r="CK247">
        <v>24</v>
      </c>
      <c r="CL247">
        <v>12</v>
      </c>
      <c r="CM247">
        <v>17</v>
      </c>
      <c r="CN247">
        <v>3</v>
      </c>
      <c r="CO247">
        <v>-0.59</v>
      </c>
      <c r="CP247">
        <v>1413.88</v>
      </c>
      <c r="CQ247">
        <v>2492.34</v>
      </c>
      <c r="CR247">
        <v>36.200000000000003</v>
      </c>
      <c r="CS247">
        <v>17.079999999999998</v>
      </c>
      <c r="CT247">
        <v>17.53</v>
      </c>
      <c r="CU247">
        <v>45.22</v>
      </c>
      <c r="CV247">
        <v>50.49</v>
      </c>
      <c r="CW247">
        <v>49.93</v>
      </c>
      <c r="CX247">
        <v>60.5</v>
      </c>
      <c r="CY247">
        <v>54.93</v>
      </c>
      <c r="CZ247">
        <v>53.86</v>
      </c>
    </row>
    <row r="248" spans="1:104">
      <c r="A248" t="s">
        <v>139</v>
      </c>
      <c r="B248" t="s">
        <v>140</v>
      </c>
      <c r="C248" t="s">
        <v>68</v>
      </c>
      <c r="D248" t="s">
        <v>81</v>
      </c>
      <c r="E248">
        <v>75</v>
      </c>
      <c r="F248">
        <v>20142015</v>
      </c>
      <c r="G248">
        <v>27</v>
      </c>
      <c r="H248">
        <v>2.5</v>
      </c>
      <c r="I248">
        <v>2.125</v>
      </c>
      <c r="J248">
        <v>8</v>
      </c>
      <c r="K248">
        <v>12</v>
      </c>
      <c r="L248">
        <v>20</v>
      </c>
      <c r="M248">
        <v>0.52</v>
      </c>
      <c r="N248">
        <v>0.78</v>
      </c>
      <c r="O248">
        <v>1.31</v>
      </c>
      <c r="P248">
        <v>15</v>
      </c>
      <c r="Q248">
        <v>57.32</v>
      </c>
      <c r="R248">
        <v>99.31</v>
      </c>
      <c r="S248">
        <v>6.45</v>
      </c>
      <c r="T248">
        <v>1.79</v>
      </c>
      <c r="U248">
        <v>12.25</v>
      </c>
      <c r="V248">
        <v>3.03</v>
      </c>
      <c r="W248">
        <v>55.86</v>
      </c>
      <c r="X248">
        <v>52.84</v>
      </c>
      <c r="Y248">
        <v>89</v>
      </c>
      <c r="Z248">
        <v>424</v>
      </c>
      <c r="AA248">
        <v>335</v>
      </c>
      <c r="AB248">
        <v>27.7</v>
      </c>
      <c r="AC248">
        <v>21.88</v>
      </c>
      <c r="AD248">
        <v>49.58</v>
      </c>
      <c r="AE248">
        <v>120</v>
      </c>
      <c r="AF248">
        <v>5.16</v>
      </c>
      <c r="AG248">
        <v>52.16</v>
      </c>
      <c r="AH248">
        <v>234</v>
      </c>
      <c r="AI248">
        <v>916</v>
      </c>
      <c r="AJ248">
        <v>682</v>
      </c>
      <c r="AK248">
        <v>59.83</v>
      </c>
      <c r="AL248">
        <v>44.55</v>
      </c>
      <c r="AM248">
        <v>104.38</v>
      </c>
      <c r="AN248">
        <v>49.24</v>
      </c>
      <c r="AO248">
        <v>53</v>
      </c>
      <c r="AP248">
        <v>16</v>
      </c>
      <c r="AQ248">
        <v>218</v>
      </c>
      <c r="AR248">
        <v>3.21</v>
      </c>
      <c r="AS248">
        <v>54.56</v>
      </c>
      <c r="AT248">
        <v>51.35</v>
      </c>
      <c r="AU248">
        <v>111</v>
      </c>
      <c r="AV248">
        <v>664</v>
      </c>
      <c r="AW248">
        <v>553</v>
      </c>
      <c r="AX248">
        <v>43.37</v>
      </c>
      <c r="AY248">
        <v>36.119999999999997</v>
      </c>
      <c r="AZ248">
        <v>79.489999999999995</v>
      </c>
      <c r="BA248">
        <v>67.92</v>
      </c>
      <c r="BB248">
        <v>41</v>
      </c>
      <c r="BC248">
        <v>165</v>
      </c>
      <c r="BD248">
        <v>1.79</v>
      </c>
      <c r="BE248">
        <v>52.93</v>
      </c>
      <c r="BF248">
        <v>51.15</v>
      </c>
      <c r="BG248">
        <v>50</v>
      </c>
      <c r="BH248">
        <v>29.46</v>
      </c>
      <c r="BI248">
        <v>26.19</v>
      </c>
      <c r="BJ248">
        <v>451</v>
      </c>
      <c r="BK248">
        <v>401</v>
      </c>
      <c r="BL248">
        <v>124</v>
      </c>
      <c r="BM248">
        <v>-1.32</v>
      </c>
      <c r="BN248">
        <v>52.07</v>
      </c>
      <c r="BO248">
        <v>2.2200000000000002</v>
      </c>
      <c r="BP248">
        <v>2.16</v>
      </c>
      <c r="BQ248">
        <v>34</v>
      </c>
      <c r="BR248">
        <v>33</v>
      </c>
      <c r="BS248">
        <v>1</v>
      </c>
      <c r="BT248">
        <v>50.75</v>
      </c>
      <c r="BU248">
        <v>4.8499999999999996</v>
      </c>
      <c r="BV248">
        <v>7.54</v>
      </c>
      <c r="BW248">
        <v>5.12</v>
      </c>
      <c r="BX248">
        <v>91.77</v>
      </c>
      <c r="BY248">
        <v>55.06</v>
      </c>
      <c r="BZ248">
        <v>174</v>
      </c>
      <c r="CA248">
        <v>142</v>
      </c>
      <c r="CB248">
        <v>55.94</v>
      </c>
      <c r="CC248">
        <v>325</v>
      </c>
      <c r="CD248">
        <v>303</v>
      </c>
      <c r="CE248">
        <v>256</v>
      </c>
      <c r="CF248">
        <v>116</v>
      </c>
      <c r="CG248">
        <v>100</v>
      </c>
      <c r="CH248">
        <v>11</v>
      </c>
      <c r="CI248">
        <v>1</v>
      </c>
      <c r="CJ248">
        <v>116</v>
      </c>
      <c r="CK248">
        <v>16</v>
      </c>
      <c r="CL248">
        <v>22</v>
      </c>
      <c r="CM248">
        <v>3</v>
      </c>
      <c r="CN248">
        <v>18</v>
      </c>
      <c r="CO248">
        <v>0.98</v>
      </c>
      <c r="CP248">
        <v>918.57</v>
      </c>
      <c r="CQ248">
        <v>2577.9499999999998</v>
      </c>
      <c r="CR248">
        <v>26.27</v>
      </c>
      <c r="CS248">
        <v>18.11</v>
      </c>
      <c r="CT248">
        <v>17.489999999999998</v>
      </c>
      <c r="CU248">
        <v>54.06</v>
      </c>
      <c r="CV248">
        <v>49.89</v>
      </c>
      <c r="CW248">
        <v>53.96</v>
      </c>
      <c r="CX248">
        <v>45.85</v>
      </c>
      <c r="CY248">
        <v>54.69</v>
      </c>
      <c r="CZ248">
        <v>54.94</v>
      </c>
    </row>
    <row r="249" spans="1:104">
      <c r="A249" t="s">
        <v>536</v>
      </c>
      <c r="B249" t="s">
        <v>537</v>
      </c>
      <c r="C249" t="s">
        <v>100</v>
      </c>
      <c r="D249" t="s">
        <v>163</v>
      </c>
      <c r="E249">
        <v>76</v>
      </c>
      <c r="F249">
        <v>20142015</v>
      </c>
      <c r="G249">
        <v>31</v>
      </c>
      <c r="H249">
        <v>4</v>
      </c>
      <c r="I249">
        <v>4</v>
      </c>
      <c r="J249">
        <v>8</v>
      </c>
      <c r="K249">
        <v>14</v>
      </c>
      <c r="L249">
        <v>22</v>
      </c>
      <c r="M249">
        <v>0.56000000000000005</v>
      </c>
      <c r="N249">
        <v>0.98</v>
      </c>
      <c r="O249">
        <v>1.54</v>
      </c>
      <c r="P249">
        <v>8</v>
      </c>
      <c r="Q249">
        <v>51.94</v>
      </c>
      <c r="R249">
        <v>98.78</v>
      </c>
      <c r="S249">
        <v>6.67</v>
      </c>
      <c r="T249">
        <v>9.44</v>
      </c>
      <c r="U249">
        <v>11.24</v>
      </c>
      <c r="V249">
        <v>-1.96</v>
      </c>
      <c r="W249">
        <v>52.11</v>
      </c>
      <c r="X249">
        <v>54.07</v>
      </c>
      <c r="Y249">
        <v>36</v>
      </c>
      <c r="Z249">
        <v>445</v>
      </c>
      <c r="AA249">
        <v>409</v>
      </c>
      <c r="AB249">
        <v>31.25</v>
      </c>
      <c r="AC249">
        <v>28.72</v>
      </c>
      <c r="AD249">
        <v>59.96</v>
      </c>
      <c r="AE249">
        <v>112</v>
      </c>
      <c r="AF249">
        <v>-0.47</v>
      </c>
      <c r="AG249">
        <v>52.41</v>
      </c>
      <c r="AH249">
        <v>67</v>
      </c>
      <c r="AI249">
        <v>898</v>
      </c>
      <c r="AJ249">
        <v>831</v>
      </c>
      <c r="AK249">
        <v>63.05</v>
      </c>
      <c r="AL249">
        <v>58.35</v>
      </c>
      <c r="AM249">
        <v>121.4</v>
      </c>
      <c r="AN249">
        <v>50.11</v>
      </c>
      <c r="AO249">
        <v>63</v>
      </c>
      <c r="AP249">
        <v>31</v>
      </c>
      <c r="AQ249">
        <v>214</v>
      </c>
      <c r="AR249">
        <v>-1.68</v>
      </c>
      <c r="AS249">
        <v>51.24</v>
      </c>
      <c r="AT249">
        <v>52.92</v>
      </c>
      <c r="AU249">
        <v>31</v>
      </c>
      <c r="AV249">
        <v>642</v>
      </c>
      <c r="AW249">
        <v>611</v>
      </c>
      <c r="AX249">
        <v>45.08</v>
      </c>
      <c r="AY249">
        <v>42.9</v>
      </c>
      <c r="AZ249">
        <v>87.98</v>
      </c>
      <c r="BA249">
        <v>70.09</v>
      </c>
      <c r="BB249">
        <v>31</v>
      </c>
      <c r="BC249">
        <v>151</v>
      </c>
      <c r="BD249">
        <v>-0.86</v>
      </c>
      <c r="BE249">
        <v>50.9</v>
      </c>
      <c r="BF249">
        <v>51.76</v>
      </c>
      <c r="BG249">
        <v>16</v>
      </c>
      <c r="BH249">
        <v>31.6</v>
      </c>
      <c r="BI249">
        <v>30.47</v>
      </c>
      <c r="BJ249">
        <v>450</v>
      </c>
      <c r="BK249">
        <v>434</v>
      </c>
      <c r="BL249">
        <v>120</v>
      </c>
      <c r="BM249">
        <v>-5.2</v>
      </c>
      <c r="BN249">
        <v>52.63</v>
      </c>
      <c r="BO249">
        <v>2.6</v>
      </c>
      <c r="BP249">
        <v>2.88</v>
      </c>
      <c r="BQ249">
        <v>37</v>
      </c>
      <c r="BR249">
        <v>41</v>
      </c>
      <c r="BS249">
        <v>-4</v>
      </c>
      <c r="BT249">
        <v>47.44</v>
      </c>
      <c r="BU249">
        <v>5.3</v>
      </c>
      <c r="BV249">
        <v>8.2200000000000006</v>
      </c>
      <c r="BW249">
        <v>5.76</v>
      </c>
      <c r="BX249">
        <v>90.55</v>
      </c>
      <c r="BY249">
        <v>40</v>
      </c>
      <c r="BZ249">
        <v>0</v>
      </c>
      <c r="CA249">
        <v>0</v>
      </c>
      <c r="CB249">
        <v>58.11</v>
      </c>
      <c r="CC249">
        <v>326</v>
      </c>
      <c r="CD249">
        <v>321</v>
      </c>
      <c r="CE249">
        <v>235</v>
      </c>
      <c r="CF249">
        <v>20</v>
      </c>
      <c r="CG249">
        <v>85</v>
      </c>
      <c r="CH249">
        <v>4</v>
      </c>
      <c r="CI249">
        <v>10</v>
      </c>
      <c r="CJ249">
        <v>112</v>
      </c>
      <c r="CK249">
        <v>31</v>
      </c>
      <c r="CL249">
        <v>24</v>
      </c>
      <c r="CM249">
        <v>4</v>
      </c>
      <c r="CN249">
        <v>12</v>
      </c>
      <c r="CO249">
        <v>0.56000000000000005</v>
      </c>
      <c r="CP249">
        <v>854.51</v>
      </c>
      <c r="CQ249">
        <v>2730.52</v>
      </c>
      <c r="CR249">
        <v>23.84</v>
      </c>
      <c r="CS249">
        <v>17.63</v>
      </c>
      <c r="CT249">
        <v>17.399999999999999</v>
      </c>
      <c r="CU249">
        <v>51.46</v>
      </c>
      <c r="CV249">
        <v>50.08</v>
      </c>
      <c r="CW249">
        <v>59.3</v>
      </c>
      <c r="CX249">
        <v>55.95</v>
      </c>
      <c r="CY249">
        <v>54.18</v>
      </c>
      <c r="CZ249">
        <v>54.02</v>
      </c>
    </row>
    <row r="250" spans="1:104">
      <c r="A250" t="s">
        <v>1225</v>
      </c>
      <c r="B250" t="s">
        <v>1226</v>
      </c>
      <c r="C250" t="s">
        <v>80</v>
      </c>
      <c r="D250" t="s">
        <v>643</v>
      </c>
      <c r="E250">
        <v>71</v>
      </c>
      <c r="F250">
        <v>20142015</v>
      </c>
      <c r="G250">
        <v>33</v>
      </c>
      <c r="H250">
        <v>1.85</v>
      </c>
      <c r="I250">
        <v>1.85</v>
      </c>
      <c r="J250">
        <v>5</v>
      </c>
      <c r="K250">
        <v>5</v>
      </c>
      <c r="L250">
        <v>10</v>
      </c>
      <c r="M250">
        <v>0.39</v>
      </c>
      <c r="N250">
        <v>0.39</v>
      </c>
      <c r="O250">
        <v>0.79</v>
      </c>
      <c r="P250">
        <v>-9</v>
      </c>
      <c r="Q250">
        <v>45.09</v>
      </c>
      <c r="R250">
        <v>95.01</v>
      </c>
      <c r="S250">
        <v>5.56</v>
      </c>
      <c r="T250">
        <v>-35.58</v>
      </c>
      <c r="U250">
        <v>10.75</v>
      </c>
      <c r="V250">
        <v>-4.51</v>
      </c>
      <c r="W250">
        <v>42.76</v>
      </c>
      <c r="X250">
        <v>47.28</v>
      </c>
      <c r="Y250">
        <v>-87</v>
      </c>
      <c r="Z250">
        <v>257</v>
      </c>
      <c r="AA250">
        <v>344</v>
      </c>
      <c r="AB250">
        <v>20.190000000000001</v>
      </c>
      <c r="AC250">
        <v>27.03</v>
      </c>
      <c r="AD250">
        <v>47.22</v>
      </c>
      <c r="AE250">
        <v>80</v>
      </c>
      <c r="AF250">
        <v>-4.68</v>
      </c>
      <c r="AG250">
        <v>49.77</v>
      </c>
      <c r="AH250">
        <v>-130</v>
      </c>
      <c r="AI250">
        <v>597</v>
      </c>
      <c r="AJ250">
        <v>727</v>
      </c>
      <c r="AK250">
        <v>46.91</v>
      </c>
      <c r="AL250">
        <v>57.13</v>
      </c>
      <c r="AM250">
        <v>104.04</v>
      </c>
      <c r="AN250">
        <v>51.42</v>
      </c>
      <c r="AO250">
        <v>31</v>
      </c>
      <c r="AP250">
        <v>51</v>
      </c>
      <c r="AQ250">
        <v>156</v>
      </c>
      <c r="AR250">
        <v>-1.33</v>
      </c>
      <c r="AS250">
        <v>47.27</v>
      </c>
      <c r="AT250">
        <v>48.6</v>
      </c>
      <c r="AU250">
        <v>-51</v>
      </c>
      <c r="AV250">
        <v>442</v>
      </c>
      <c r="AW250">
        <v>493</v>
      </c>
      <c r="AX250">
        <v>34.729999999999997</v>
      </c>
      <c r="AY250">
        <v>38.74</v>
      </c>
      <c r="AZ250">
        <v>73.47</v>
      </c>
      <c r="BA250">
        <v>69.459999999999994</v>
      </c>
      <c r="BB250">
        <v>35</v>
      </c>
      <c r="BC250">
        <v>125</v>
      </c>
      <c r="BD250">
        <v>-0.83</v>
      </c>
      <c r="BE250">
        <v>47.89</v>
      </c>
      <c r="BF250">
        <v>48.73</v>
      </c>
      <c r="BG250">
        <v>-27</v>
      </c>
      <c r="BH250">
        <v>24.12</v>
      </c>
      <c r="BI250">
        <v>26.24</v>
      </c>
      <c r="BJ250">
        <v>307</v>
      </c>
      <c r="BK250">
        <v>334</v>
      </c>
      <c r="BL250">
        <v>90</v>
      </c>
      <c r="BM250">
        <v>-10.199999999999999</v>
      </c>
      <c r="BN250">
        <v>41.45</v>
      </c>
      <c r="BO250">
        <v>1.18</v>
      </c>
      <c r="BP250">
        <v>2.59</v>
      </c>
      <c r="BQ250">
        <v>15</v>
      </c>
      <c r="BR250">
        <v>33</v>
      </c>
      <c r="BS250">
        <v>-18</v>
      </c>
      <c r="BT250">
        <v>31.25</v>
      </c>
      <c r="BU250">
        <v>4</v>
      </c>
      <c r="BV250">
        <v>4.8899999999999997</v>
      </c>
      <c r="BW250">
        <v>3.39</v>
      </c>
      <c r="BX250">
        <v>90.12</v>
      </c>
      <c r="BY250">
        <v>47.8</v>
      </c>
      <c r="BZ250">
        <v>76</v>
      </c>
      <c r="CA250">
        <v>83</v>
      </c>
      <c r="CB250">
        <v>24.44</v>
      </c>
      <c r="CC250">
        <v>141</v>
      </c>
      <c r="CD250">
        <v>238</v>
      </c>
      <c r="CE250">
        <v>436</v>
      </c>
      <c r="CF250">
        <v>212</v>
      </c>
      <c r="CG250">
        <v>110</v>
      </c>
      <c r="CH250">
        <v>4</v>
      </c>
      <c r="CI250">
        <v>1</v>
      </c>
      <c r="CJ250">
        <v>85</v>
      </c>
      <c r="CK250">
        <v>15</v>
      </c>
      <c r="CL250">
        <v>23</v>
      </c>
      <c r="CM250">
        <v>12</v>
      </c>
      <c r="CN250">
        <v>3</v>
      </c>
      <c r="CO250">
        <v>-0.71</v>
      </c>
      <c r="CP250">
        <v>763.58</v>
      </c>
      <c r="CQ250">
        <v>2732.75</v>
      </c>
      <c r="CR250">
        <v>21.84</v>
      </c>
      <c r="CS250">
        <v>16.440000000000001</v>
      </c>
      <c r="CT250">
        <v>17.09</v>
      </c>
      <c r="CU250">
        <v>46.46</v>
      </c>
      <c r="CV250">
        <v>50.3</v>
      </c>
      <c r="CW250">
        <v>49.03</v>
      </c>
      <c r="CX250">
        <v>56.49</v>
      </c>
      <c r="CY250">
        <v>54.28</v>
      </c>
      <c r="CZ250">
        <v>53.62</v>
      </c>
    </row>
    <row r="251" spans="1:104">
      <c r="A251" t="s">
        <v>1267</v>
      </c>
      <c r="B251" t="s">
        <v>1268</v>
      </c>
      <c r="C251" t="s">
        <v>87</v>
      </c>
      <c r="D251" t="s">
        <v>767</v>
      </c>
      <c r="E251">
        <v>75</v>
      </c>
      <c r="F251">
        <v>20142015</v>
      </c>
      <c r="G251">
        <v>24</v>
      </c>
      <c r="H251">
        <v>3</v>
      </c>
      <c r="I251">
        <v>3</v>
      </c>
      <c r="J251">
        <v>10</v>
      </c>
      <c r="K251">
        <v>13</v>
      </c>
      <c r="L251">
        <v>23</v>
      </c>
      <c r="M251">
        <v>0.6</v>
      </c>
      <c r="N251">
        <v>0.78</v>
      </c>
      <c r="O251">
        <v>1.38</v>
      </c>
      <c r="P251">
        <v>-2</v>
      </c>
      <c r="Q251">
        <v>45.83</v>
      </c>
      <c r="R251">
        <v>101.36</v>
      </c>
      <c r="S251">
        <v>9.7100000000000009</v>
      </c>
      <c r="T251">
        <v>0.56999999999999995</v>
      </c>
      <c r="U251">
        <v>13.31</v>
      </c>
      <c r="V251">
        <v>0.43</v>
      </c>
      <c r="W251">
        <v>47.54</v>
      </c>
      <c r="X251">
        <v>47.11</v>
      </c>
      <c r="Y251">
        <v>-43</v>
      </c>
      <c r="Z251">
        <v>415</v>
      </c>
      <c r="AA251">
        <v>458</v>
      </c>
      <c r="AB251">
        <v>24.94</v>
      </c>
      <c r="AC251">
        <v>27.53</v>
      </c>
      <c r="AD251">
        <v>52.47</v>
      </c>
      <c r="AE251">
        <v>110</v>
      </c>
      <c r="AF251">
        <v>-1.24</v>
      </c>
      <c r="AG251">
        <v>47.07</v>
      </c>
      <c r="AH251">
        <v>-146</v>
      </c>
      <c r="AI251">
        <v>802</v>
      </c>
      <c r="AJ251">
        <v>948</v>
      </c>
      <c r="AK251">
        <v>48.21</v>
      </c>
      <c r="AL251">
        <v>56.98</v>
      </c>
      <c r="AM251">
        <v>105.19</v>
      </c>
      <c r="AN251">
        <v>52.74</v>
      </c>
      <c r="AO251">
        <v>49</v>
      </c>
      <c r="AP251">
        <v>34</v>
      </c>
      <c r="AQ251">
        <v>177</v>
      </c>
      <c r="AR251">
        <v>-0.52</v>
      </c>
      <c r="AS251">
        <v>46.03</v>
      </c>
      <c r="AT251">
        <v>46.55</v>
      </c>
      <c r="AU251">
        <v>-102</v>
      </c>
      <c r="AV251">
        <v>591</v>
      </c>
      <c r="AW251">
        <v>693</v>
      </c>
      <c r="AX251">
        <v>35.520000000000003</v>
      </c>
      <c r="AY251">
        <v>41.65</v>
      </c>
      <c r="AZ251">
        <v>77.180000000000007</v>
      </c>
      <c r="BA251">
        <v>71.569999999999993</v>
      </c>
      <c r="BB251">
        <v>25</v>
      </c>
      <c r="BC251">
        <v>128</v>
      </c>
      <c r="BD251">
        <v>-1.1499999999999999</v>
      </c>
      <c r="BE251">
        <v>44.67</v>
      </c>
      <c r="BF251">
        <v>45.82</v>
      </c>
      <c r="BG251">
        <v>-101</v>
      </c>
      <c r="BH251">
        <v>25.42</v>
      </c>
      <c r="BI251">
        <v>31.5</v>
      </c>
      <c r="BJ251">
        <v>423</v>
      </c>
      <c r="BK251">
        <v>524</v>
      </c>
      <c r="BL251">
        <v>103</v>
      </c>
      <c r="BM251">
        <v>1.66</v>
      </c>
      <c r="BN251">
        <v>47.62</v>
      </c>
      <c r="BO251">
        <v>2.04</v>
      </c>
      <c r="BP251">
        <v>2.1</v>
      </c>
      <c r="BQ251">
        <v>34</v>
      </c>
      <c r="BR251">
        <v>35</v>
      </c>
      <c r="BS251">
        <v>-1</v>
      </c>
      <c r="BT251">
        <v>49.28</v>
      </c>
      <c r="BU251">
        <v>7.81</v>
      </c>
      <c r="BV251">
        <v>8.0399999999999991</v>
      </c>
      <c r="BW251">
        <v>5.75</v>
      </c>
      <c r="BX251">
        <v>93.32</v>
      </c>
      <c r="BY251">
        <v>53.51</v>
      </c>
      <c r="BZ251">
        <v>183</v>
      </c>
      <c r="CA251">
        <v>159</v>
      </c>
      <c r="CB251">
        <v>46.25</v>
      </c>
      <c r="CC251">
        <v>265</v>
      </c>
      <c r="CD251">
        <v>330</v>
      </c>
      <c r="CE251">
        <v>308</v>
      </c>
      <c r="CF251">
        <v>54</v>
      </c>
      <c r="CG251">
        <v>70</v>
      </c>
      <c r="CH251">
        <v>7</v>
      </c>
      <c r="CI251">
        <v>6</v>
      </c>
      <c r="CJ251">
        <v>93</v>
      </c>
      <c r="CK251">
        <v>14</v>
      </c>
      <c r="CL251">
        <v>27</v>
      </c>
      <c r="CM251">
        <v>9</v>
      </c>
      <c r="CN251">
        <v>7</v>
      </c>
      <c r="CO251">
        <v>-0.12</v>
      </c>
      <c r="CP251">
        <v>998.23</v>
      </c>
      <c r="CQ251">
        <v>2635.92</v>
      </c>
      <c r="CR251">
        <v>27.47</v>
      </c>
      <c r="CS251">
        <v>18.010000000000002</v>
      </c>
      <c r="CT251">
        <v>17.32</v>
      </c>
      <c r="CU251">
        <v>49.2</v>
      </c>
      <c r="CV251">
        <v>49.76</v>
      </c>
      <c r="CW251">
        <v>47.34</v>
      </c>
      <c r="CX251">
        <v>48.88</v>
      </c>
      <c r="CY251">
        <v>54.38</v>
      </c>
      <c r="CZ251">
        <v>54.91</v>
      </c>
    </row>
    <row r="252" spans="1:104">
      <c r="A252" t="s">
        <v>246</v>
      </c>
      <c r="B252" t="s">
        <v>247</v>
      </c>
      <c r="C252" t="s">
        <v>113</v>
      </c>
      <c r="D252" t="s">
        <v>71</v>
      </c>
      <c r="E252">
        <v>82</v>
      </c>
      <c r="F252">
        <v>20142015</v>
      </c>
      <c r="G252">
        <v>20</v>
      </c>
      <c r="H252">
        <v>0.92500000000000004</v>
      </c>
      <c r="I252">
        <v>0.92500000000000004</v>
      </c>
      <c r="J252">
        <v>10</v>
      </c>
      <c r="K252">
        <v>13</v>
      </c>
      <c r="L252">
        <v>23</v>
      </c>
      <c r="M252">
        <v>0.56999999999999995</v>
      </c>
      <c r="N252">
        <v>0.74</v>
      </c>
      <c r="O252">
        <v>1.31</v>
      </c>
      <c r="P252">
        <v>6</v>
      </c>
      <c r="Q252">
        <v>53.92</v>
      </c>
      <c r="R252">
        <v>99.24</v>
      </c>
      <c r="S252">
        <v>7.87</v>
      </c>
      <c r="T252">
        <v>-1.62</v>
      </c>
      <c r="U252">
        <v>12.89</v>
      </c>
      <c r="V252">
        <v>2.5499999999999998</v>
      </c>
      <c r="W252">
        <v>52.74</v>
      </c>
      <c r="X252">
        <v>50.19</v>
      </c>
      <c r="Y252">
        <v>54</v>
      </c>
      <c r="Z252">
        <v>520</v>
      </c>
      <c r="AA252">
        <v>466</v>
      </c>
      <c r="AB252">
        <v>29.52</v>
      </c>
      <c r="AC252">
        <v>26.45</v>
      </c>
      <c r="AD252">
        <v>55.97</v>
      </c>
      <c r="AE252">
        <v>169</v>
      </c>
      <c r="AF252">
        <v>3.69</v>
      </c>
      <c r="AG252">
        <v>50.23</v>
      </c>
      <c r="AH252">
        <v>163</v>
      </c>
      <c r="AI252">
        <v>1120</v>
      </c>
      <c r="AJ252">
        <v>957</v>
      </c>
      <c r="AK252">
        <v>63.58</v>
      </c>
      <c r="AL252">
        <v>54.32</v>
      </c>
      <c r="AM252">
        <v>117.9</v>
      </c>
      <c r="AN252">
        <v>48.39</v>
      </c>
      <c r="AO252">
        <v>68</v>
      </c>
      <c r="AP252">
        <v>32</v>
      </c>
      <c r="AQ252">
        <v>255</v>
      </c>
      <c r="AR252">
        <v>3.03</v>
      </c>
      <c r="AS252">
        <v>53.15</v>
      </c>
      <c r="AT252">
        <v>50.12</v>
      </c>
      <c r="AU252">
        <v>95</v>
      </c>
      <c r="AV252">
        <v>801</v>
      </c>
      <c r="AW252">
        <v>706</v>
      </c>
      <c r="AX252">
        <v>45.47</v>
      </c>
      <c r="AY252">
        <v>40.08</v>
      </c>
      <c r="AZ252">
        <v>85.55</v>
      </c>
      <c r="BA252">
        <v>67.67</v>
      </c>
      <c r="BB252">
        <v>60</v>
      </c>
      <c r="BC252">
        <v>187</v>
      </c>
      <c r="BD252">
        <v>1.22</v>
      </c>
      <c r="BE252">
        <v>51.28</v>
      </c>
      <c r="BF252">
        <v>50.05</v>
      </c>
      <c r="BG252">
        <v>27</v>
      </c>
      <c r="BH252">
        <v>30.77</v>
      </c>
      <c r="BI252">
        <v>29.23</v>
      </c>
      <c r="BJ252">
        <v>542</v>
      </c>
      <c r="BK252">
        <v>515</v>
      </c>
      <c r="BL252">
        <v>127</v>
      </c>
      <c r="BM252">
        <v>1.96</v>
      </c>
      <c r="BN252">
        <v>46.76</v>
      </c>
      <c r="BO252">
        <v>2.16</v>
      </c>
      <c r="BP252">
        <v>2.27</v>
      </c>
      <c r="BQ252">
        <v>38</v>
      </c>
      <c r="BR252">
        <v>40</v>
      </c>
      <c r="BS252">
        <v>-2</v>
      </c>
      <c r="BT252">
        <v>48.72</v>
      </c>
      <c r="BU252">
        <v>5.35</v>
      </c>
      <c r="BV252">
        <v>7.01</v>
      </c>
      <c r="BW252">
        <v>4.74</v>
      </c>
      <c r="BX252">
        <v>92.23</v>
      </c>
      <c r="BY252">
        <v>39.659999999999997</v>
      </c>
      <c r="BZ252">
        <v>23</v>
      </c>
      <c r="CA252">
        <v>35</v>
      </c>
      <c r="CB252">
        <v>47.38</v>
      </c>
      <c r="CC252">
        <v>334</v>
      </c>
      <c r="CD252">
        <v>328</v>
      </c>
      <c r="CE252">
        <v>371</v>
      </c>
      <c r="CF252">
        <v>105</v>
      </c>
      <c r="CG252">
        <v>90</v>
      </c>
      <c r="CH252">
        <v>5</v>
      </c>
      <c r="CI252">
        <v>8</v>
      </c>
      <c r="CJ252">
        <v>117</v>
      </c>
      <c r="CK252">
        <v>53</v>
      </c>
      <c r="CL252">
        <v>28</v>
      </c>
      <c r="CM252">
        <v>6</v>
      </c>
      <c r="CN252">
        <v>12</v>
      </c>
      <c r="CO252">
        <v>0.34</v>
      </c>
      <c r="CP252">
        <v>1056.98</v>
      </c>
      <c r="CQ252">
        <v>2938.46</v>
      </c>
      <c r="CR252">
        <v>26.45</v>
      </c>
      <c r="CS252">
        <v>17.72</v>
      </c>
      <c r="CT252">
        <v>17.41</v>
      </c>
      <c r="CU252">
        <v>51.77</v>
      </c>
      <c r="CV252">
        <v>50</v>
      </c>
      <c r="CW252">
        <v>59.7</v>
      </c>
      <c r="CX252">
        <v>55.61</v>
      </c>
      <c r="CY252">
        <v>54.27</v>
      </c>
      <c r="CZ252">
        <v>54.28</v>
      </c>
    </row>
    <row r="253" spans="1:104">
      <c r="A253" t="s">
        <v>424</v>
      </c>
      <c r="B253" t="s">
        <v>425</v>
      </c>
      <c r="C253" t="s">
        <v>62</v>
      </c>
      <c r="D253" t="s">
        <v>105</v>
      </c>
      <c r="E253">
        <v>81</v>
      </c>
      <c r="F253">
        <v>20142015</v>
      </c>
      <c r="G253">
        <v>25</v>
      </c>
      <c r="H253">
        <v>0.75</v>
      </c>
      <c r="I253">
        <v>0.67500000000000004</v>
      </c>
      <c r="J253">
        <v>1</v>
      </c>
      <c r="K253">
        <v>17</v>
      </c>
      <c r="L253">
        <v>18</v>
      </c>
      <c r="M253">
        <v>0.05</v>
      </c>
      <c r="N253">
        <v>0.78</v>
      </c>
      <c r="O253">
        <v>0.83</v>
      </c>
      <c r="P253">
        <v>-2</v>
      </c>
      <c r="Q253">
        <v>51.91</v>
      </c>
      <c r="R253">
        <v>96.68</v>
      </c>
      <c r="S253">
        <v>1.49</v>
      </c>
      <c r="T253">
        <v>-0.56000000000000005</v>
      </c>
      <c r="U253">
        <v>16.09</v>
      </c>
      <c r="V253">
        <v>-0.12</v>
      </c>
      <c r="W253">
        <v>53.02</v>
      </c>
      <c r="X253">
        <v>53.14</v>
      </c>
      <c r="Y253">
        <v>76</v>
      </c>
      <c r="Z253">
        <v>667</v>
      </c>
      <c r="AA253">
        <v>591</v>
      </c>
      <c r="AB253">
        <v>30.71</v>
      </c>
      <c r="AC253">
        <v>27.21</v>
      </c>
      <c r="AD253">
        <v>57.92</v>
      </c>
      <c r="AE253">
        <v>48</v>
      </c>
      <c r="AF253">
        <v>-0.94</v>
      </c>
      <c r="AG253">
        <v>52.85</v>
      </c>
      <c r="AH253">
        <v>93</v>
      </c>
      <c r="AI253">
        <v>1263</v>
      </c>
      <c r="AJ253">
        <v>1170</v>
      </c>
      <c r="AK253">
        <v>58.15</v>
      </c>
      <c r="AL253">
        <v>53.86</v>
      </c>
      <c r="AM253">
        <v>112.01</v>
      </c>
      <c r="AN253">
        <v>52.81</v>
      </c>
      <c r="AO253">
        <v>62</v>
      </c>
      <c r="AP253">
        <v>104</v>
      </c>
      <c r="AQ253">
        <v>156</v>
      </c>
      <c r="AR253">
        <v>-1.4</v>
      </c>
      <c r="AS253">
        <v>52.91</v>
      </c>
      <c r="AT253">
        <v>54.31</v>
      </c>
      <c r="AU253">
        <v>103</v>
      </c>
      <c r="AV253">
        <v>935</v>
      </c>
      <c r="AW253">
        <v>832</v>
      </c>
      <c r="AX253">
        <v>43.05</v>
      </c>
      <c r="AY253">
        <v>38.299999999999997</v>
      </c>
      <c r="AZ253">
        <v>81.349999999999994</v>
      </c>
      <c r="BA253">
        <v>71.34</v>
      </c>
      <c r="BB253">
        <v>27</v>
      </c>
      <c r="BC253">
        <v>94</v>
      </c>
      <c r="BD253">
        <v>-2.35</v>
      </c>
      <c r="BE253">
        <v>52.23</v>
      </c>
      <c r="BF253">
        <v>54.59</v>
      </c>
      <c r="BG253">
        <v>57</v>
      </c>
      <c r="BH253">
        <v>30.71</v>
      </c>
      <c r="BI253">
        <v>28.08</v>
      </c>
      <c r="BJ253">
        <v>667</v>
      </c>
      <c r="BK253">
        <v>610</v>
      </c>
      <c r="BL253">
        <v>67</v>
      </c>
      <c r="BM253">
        <v>-13.7</v>
      </c>
      <c r="BN253">
        <v>56.81</v>
      </c>
      <c r="BO253">
        <v>2.2999999999999998</v>
      </c>
      <c r="BP253">
        <v>3.04</v>
      </c>
      <c r="BQ253">
        <v>50</v>
      </c>
      <c r="BR253">
        <v>66</v>
      </c>
      <c r="BS253">
        <v>-16</v>
      </c>
      <c r="BT253">
        <v>43.1</v>
      </c>
      <c r="BU253">
        <v>1.06</v>
      </c>
      <c r="BV253">
        <v>7.5</v>
      </c>
      <c r="BW253">
        <v>5.35</v>
      </c>
      <c r="BX253">
        <v>89.18</v>
      </c>
      <c r="BY253">
        <v>43</v>
      </c>
      <c r="BZ253">
        <v>1</v>
      </c>
      <c r="CA253">
        <v>0</v>
      </c>
      <c r="CB253">
        <v>51.93</v>
      </c>
      <c r="CC253">
        <v>403</v>
      </c>
      <c r="CD253">
        <v>483</v>
      </c>
      <c r="CE253">
        <v>373</v>
      </c>
      <c r="CF253">
        <v>98</v>
      </c>
      <c r="CG253">
        <v>184</v>
      </c>
      <c r="CH253">
        <v>9</v>
      </c>
      <c r="CI253">
        <v>8</v>
      </c>
      <c r="CJ253">
        <v>66</v>
      </c>
      <c r="CK253">
        <v>47</v>
      </c>
      <c r="CL253">
        <v>30</v>
      </c>
      <c r="CM253">
        <v>11</v>
      </c>
      <c r="CN253">
        <v>9</v>
      </c>
      <c r="CO253">
        <v>-0.09</v>
      </c>
      <c r="CP253">
        <v>1303.28</v>
      </c>
      <c r="CQ253">
        <v>2662.6</v>
      </c>
      <c r="CR253">
        <v>32.86</v>
      </c>
      <c r="CS253">
        <v>16.61</v>
      </c>
      <c r="CT253">
        <v>17.29</v>
      </c>
      <c r="CU253">
        <v>52.2</v>
      </c>
      <c r="CV253">
        <v>49.66</v>
      </c>
      <c r="CW253">
        <v>59.06</v>
      </c>
      <c r="CX253">
        <v>54.08</v>
      </c>
      <c r="CY253">
        <v>53.47</v>
      </c>
      <c r="CZ253">
        <v>54.21</v>
      </c>
    </row>
    <row r="254" spans="1:104">
      <c r="A254" t="s">
        <v>674</v>
      </c>
      <c r="B254" t="s">
        <v>675</v>
      </c>
      <c r="C254" t="s">
        <v>124</v>
      </c>
      <c r="D254" t="s">
        <v>256</v>
      </c>
      <c r="E254">
        <v>77</v>
      </c>
      <c r="F254">
        <v>20142015</v>
      </c>
      <c r="G254">
        <v>31</v>
      </c>
      <c r="H254">
        <v>2.5</v>
      </c>
      <c r="I254">
        <v>2.5</v>
      </c>
      <c r="J254">
        <v>8</v>
      </c>
      <c r="K254">
        <v>19</v>
      </c>
      <c r="L254">
        <v>27</v>
      </c>
      <c r="M254">
        <v>0.52</v>
      </c>
      <c r="N254">
        <v>1.24</v>
      </c>
      <c r="O254">
        <v>1.76</v>
      </c>
      <c r="P254">
        <v>6</v>
      </c>
      <c r="Q254">
        <v>50.81</v>
      </c>
      <c r="R254">
        <v>100.68</v>
      </c>
      <c r="S254">
        <v>6.56</v>
      </c>
      <c r="T254">
        <v>-2.09</v>
      </c>
      <c r="U254">
        <v>11.97</v>
      </c>
      <c r="V254">
        <v>2.1800000000000002</v>
      </c>
      <c r="W254">
        <v>50.41</v>
      </c>
      <c r="X254">
        <v>48.23</v>
      </c>
      <c r="Y254">
        <v>7</v>
      </c>
      <c r="Z254">
        <v>431</v>
      </c>
      <c r="AA254">
        <v>424</v>
      </c>
      <c r="AB254">
        <v>28.05</v>
      </c>
      <c r="AC254">
        <v>27.6</v>
      </c>
      <c r="AD254">
        <v>55.65</v>
      </c>
      <c r="AE254">
        <v>133</v>
      </c>
      <c r="AF254">
        <v>1.21</v>
      </c>
      <c r="AG254">
        <v>49.6</v>
      </c>
      <c r="AH254">
        <v>28</v>
      </c>
      <c r="AI254">
        <v>880</v>
      </c>
      <c r="AJ254">
        <v>852</v>
      </c>
      <c r="AK254">
        <v>57.27</v>
      </c>
      <c r="AL254">
        <v>55.45</v>
      </c>
      <c r="AM254">
        <v>112.73</v>
      </c>
      <c r="AN254">
        <v>55.8</v>
      </c>
      <c r="AO254">
        <v>42</v>
      </c>
      <c r="AP254">
        <v>23</v>
      </c>
      <c r="AQ254">
        <v>210</v>
      </c>
      <c r="AR254">
        <v>1.47</v>
      </c>
      <c r="AS254">
        <v>51.83</v>
      </c>
      <c r="AT254">
        <v>50.36</v>
      </c>
      <c r="AU254">
        <v>47</v>
      </c>
      <c r="AV254">
        <v>665</v>
      </c>
      <c r="AW254">
        <v>618</v>
      </c>
      <c r="AX254">
        <v>43.28</v>
      </c>
      <c r="AY254">
        <v>40.22</v>
      </c>
      <c r="AZ254">
        <v>83.5</v>
      </c>
      <c r="BA254">
        <v>73.83</v>
      </c>
      <c r="BB254">
        <v>46</v>
      </c>
      <c r="BC254">
        <v>168</v>
      </c>
      <c r="BD254">
        <v>1.4</v>
      </c>
      <c r="BE254">
        <v>51.79</v>
      </c>
      <c r="BF254">
        <v>50.4</v>
      </c>
      <c r="BG254">
        <v>34</v>
      </c>
      <c r="BH254">
        <v>31.96</v>
      </c>
      <c r="BI254">
        <v>29.74</v>
      </c>
      <c r="BJ254">
        <v>491</v>
      </c>
      <c r="BK254">
        <v>457</v>
      </c>
      <c r="BL254">
        <v>122</v>
      </c>
      <c r="BM254">
        <v>6.99</v>
      </c>
      <c r="BN254">
        <v>46.86</v>
      </c>
      <c r="BO254">
        <v>2.73</v>
      </c>
      <c r="BP254">
        <v>2.34</v>
      </c>
      <c r="BQ254">
        <v>42</v>
      </c>
      <c r="BR254">
        <v>36</v>
      </c>
      <c r="BS254">
        <v>6</v>
      </c>
      <c r="BT254">
        <v>53.85</v>
      </c>
      <c r="BU254">
        <v>4.76</v>
      </c>
      <c r="BV254">
        <v>8.5500000000000007</v>
      </c>
      <c r="BW254">
        <v>6.32</v>
      </c>
      <c r="BX254">
        <v>92.12</v>
      </c>
      <c r="BY254">
        <v>43</v>
      </c>
      <c r="BZ254">
        <v>1</v>
      </c>
      <c r="CA254">
        <v>0</v>
      </c>
      <c r="CB254">
        <v>48.76</v>
      </c>
      <c r="CC254">
        <v>276</v>
      </c>
      <c r="CD254">
        <v>304</v>
      </c>
      <c r="CE254">
        <v>290</v>
      </c>
      <c r="CF254">
        <v>69</v>
      </c>
      <c r="CG254">
        <v>44</v>
      </c>
      <c r="CH254">
        <v>11</v>
      </c>
      <c r="CI254">
        <v>8</v>
      </c>
      <c r="CJ254">
        <v>114</v>
      </c>
      <c r="CK254">
        <v>14</v>
      </c>
      <c r="CL254">
        <v>22</v>
      </c>
      <c r="CM254">
        <v>6</v>
      </c>
      <c r="CN254">
        <v>12</v>
      </c>
      <c r="CO254">
        <v>0.39</v>
      </c>
      <c r="CP254">
        <v>921.88</v>
      </c>
      <c r="CQ254">
        <v>2756.68</v>
      </c>
      <c r="CR254">
        <v>25.06</v>
      </c>
      <c r="CS254">
        <v>17.45</v>
      </c>
      <c r="CT254">
        <v>17.420000000000002</v>
      </c>
      <c r="CU254">
        <v>50.42</v>
      </c>
      <c r="CV254">
        <v>50.03</v>
      </c>
      <c r="CW254">
        <v>55.33</v>
      </c>
      <c r="CX254">
        <v>54.41</v>
      </c>
      <c r="CY254">
        <v>54.65</v>
      </c>
      <c r="CZ254">
        <v>54.58</v>
      </c>
    </row>
    <row r="255" spans="1:104">
      <c r="A255" t="s">
        <v>957</v>
      </c>
      <c r="B255" t="s">
        <v>958</v>
      </c>
      <c r="C255" t="s">
        <v>62</v>
      </c>
      <c r="D255" t="s">
        <v>959</v>
      </c>
      <c r="E255">
        <v>38</v>
      </c>
      <c r="F255">
        <v>20142015</v>
      </c>
      <c r="G255">
        <v>28</v>
      </c>
      <c r="H255">
        <v>0.7</v>
      </c>
      <c r="I255">
        <v>0.7</v>
      </c>
      <c r="J255">
        <v>0</v>
      </c>
      <c r="K255">
        <v>5</v>
      </c>
      <c r="L255">
        <v>5</v>
      </c>
      <c r="M255">
        <v>0</v>
      </c>
      <c r="N255">
        <v>0.62</v>
      </c>
      <c r="O255">
        <v>0.62</v>
      </c>
      <c r="P255">
        <v>-2</v>
      </c>
      <c r="Q255">
        <v>48.19</v>
      </c>
      <c r="R255">
        <v>100.15</v>
      </c>
      <c r="S255">
        <v>0</v>
      </c>
      <c r="T255">
        <v>11.6</v>
      </c>
      <c r="U255">
        <v>12.68</v>
      </c>
      <c r="V255">
        <v>-5.31</v>
      </c>
      <c r="W255">
        <v>48.83</v>
      </c>
      <c r="X255">
        <v>54.14</v>
      </c>
      <c r="Y255">
        <v>-10</v>
      </c>
      <c r="Z255">
        <v>208</v>
      </c>
      <c r="AA255">
        <v>218</v>
      </c>
      <c r="AB255">
        <v>25.9</v>
      </c>
      <c r="AC255">
        <v>27.15</v>
      </c>
      <c r="AD255">
        <v>53.05</v>
      </c>
      <c r="AE255">
        <v>26</v>
      </c>
      <c r="AF255">
        <v>-4.5599999999999996</v>
      </c>
      <c r="AG255">
        <v>52.75</v>
      </c>
      <c r="AH255">
        <v>-32</v>
      </c>
      <c r="AI255">
        <v>427</v>
      </c>
      <c r="AJ255">
        <v>459</v>
      </c>
      <c r="AK255">
        <v>53.17</v>
      </c>
      <c r="AL255">
        <v>57.16</v>
      </c>
      <c r="AM255">
        <v>110.33</v>
      </c>
      <c r="AN255">
        <v>49.18</v>
      </c>
      <c r="AO255">
        <v>36</v>
      </c>
      <c r="AP255">
        <v>51</v>
      </c>
      <c r="AQ255">
        <v>71</v>
      </c>
      <c r="AR255">
        <v>-5.73</v>
      </c>
      <c r="AS255">
        <v>47.44</v>
      </c>
      <c r="AT255">
        <v>53.17</v>
      </c>
      <c r="AU255">
        <v>-32</v>
      </c>
      <c r="AV255">
        <v>296</v>
      </c>
      <c r="AW255">
        <v>328</v>
      </c>
      <c r="AX255">
        <v>36.86</v>
      </c>
      <c r="AY255">
        <v>40.840000000000003</v>
      </c>
      <c r="AZ255">
        <v>77.7</v>
      </c>
      <c r="BA255">
        <v>70.95</v>
      </c>
      <c r="BB255">
        <v>11</v>
      </c>
      <c r="BC255">
        <v>35</v>
      </c>
      <c r="BD255">
        <v>-6.02</v>
      </c>
      <c r="BE255">
        <v>46.36</v>
      </c>
      <c r="BF255">
        <v>52.38</v>
      </c>
      <c r="BG255">
        <v>-33</v>
      </c>
      <c r="BH255">
        <v>26.15</v>
      </c>
      <c r="BI255">
        <v>30.26</v>
      </c>
      <c r="BJ255">
        <v>210</v>
      </c>
      <c r="BK255">
        <v>243</v>
      </c>
      <c r="BL255">
        <v>24</v>
      </c>
      <c r="BM255">
        <v>-9.99</v>
      </c>
      <c r="BN255">
        <v>56.86</v>
      </c>
      <c r="BO255">
        <v>1.87</v>
      </c>
      <c r="BP255">
        <v>2.12</v>
      </c>
      <c r="BQ255">
        <v>15</v>
      </c>
      <c r="BR255">
        <v>17</v>
      </c>
      <c r="BS255">
        <v>-2</v>
      </c>
      <c r="BT255">
        <v>46.88</v>
      </c>
      <c r="BU255">
        <v>0</v>
      </c>
      <c r="BV255">
        <v>7.14</v>
      </c>
      <c r="BW255">
        <v>5.07</v>
      </c>
      <c r="BX255">
        <v>93</v>
      </c>
      <c r="BY255">
        <v>40</v>
      </c>
      <c r="BZ255">
        <v>0</v>
      </c>
      <c r="CA255">
        <v>0</v>
      </c>
      <c r="CB255">
        <v>60.23</v>
      </c>
      <c r="CC255">
        <v>156</v>
      </c>
      <c r="CD255">
        <v>110</v>
      </c>
      <c r="CE255">
        <v>103</v>
      </c>
      <c r="CF255">
        <v>38</v>
      </c>
      <c r="CG255">
        <v>85</v>
      </c>
      <c r="CH255">
        <v>1</v>
      </c>
      <c r="CI255">
        <v>4</v>
      </c>
      <c r="CJ255">
        <v>24</v>
      </c>
      <c r="CK255">
        <v>9</v>
      </c>
      <c r="CL255">
        <v>6</v>
      </c>
      <c r="CM255">
        <v>5</v>
      </c>
      <c r="CN255">
        <v>3</v>
      </c>
      <c r="CO255">
        <v>-0.25</v>
      </c>
      <c r="CP255">
        <v>481.82</v>
      </c>
      <c r="CQ255">
        <v>1333.16</v>
      </c>
      <c r="CR255">
        <v>26.55</v>
      </c>
      <c r="CS255">
        <v>15.71</v>
      </c>
      <c r="CT255">
        <v>16.82</v>
      </c>
      <c r="CU255">
        <v>50.33</v>
      </c>
      <c r="CV255">
        <v>50.26</v>
      </c>
      <c r="CW255">
        <v>54.13</v>
      </c>
      <c r="CX255">
        <v>53.41</v>
      </c>
      <c r="CY255">
        <v>54.3</v>
      </c>
      <c r="CZ255">
        <v>53.74</v>
      </c>
    </row>
    <row r="256" spans="1:104">
      <c r="A256" t="s">
        <v>209</v>
      </c>
      <c r="B256" t="s">
        <v>210</v>
      </c>
      <c r="C256" t="s">
        <v>62</v>
      </c>
      <c r="D256" t="s">
        <v>77</v>
      </c>
      <c r="E256">
        <v>82</v>
      </c>
      <c r="F256">
        <v>20142015</v>
      </c>
      <c r="G256">
        <v>27</v>
      </c>
      <c r="H256">
        <v>5.2</v>
      </c>
      <c r="I256">
        <v>4.5999999999999996</v>
      </c>
      <c r="J256">
        <v>3</v>
      </c>
      <c r="K256">
        <v>14</v>
      </c>
      <c r="L256">
        <v>17</v>
      </c>
      <c r="M256">
        <v>0.12</v>
      </c>
      <c r="N256">
        <v>0.56000000000000005</v>
      </c>
      <c r="O256">
        <v>0.68</v>
      </c>
      <c r="P256">
        <v>-10</v>
      </c>
      <c r="Q256">
        <v>53.26</v>
      </c>
      <c r="R256">
        <v>101.57</v>
      </c>
      <c r="S256">
        <v>3.37</v>
      </c>
      <c r="T256">
        <v>-9.42</v>
      </c>
      <c r="U256">
        <v>18.37</v>
      </c>
      <c r="V256">
        <v>2.0699999999999998</v>
      </c>
      <c r="W256">
        <v>53.8</v>
      </c>
      <c r="X256">
        <v>51.73</v>
      </c>
      <c r="Y256">
        <v>99</v>
      </c>
      <c r="Z256">
        <v>701</v>
      </c>
      <c r="AA256">
        <v>602</v>
      </c>
      <c r="AB256">
        <v>27.92</v>
      </c>
      <c r="AC256">
        <v>23.97</v>
      </c>
      <c r="AD256">
        <v>51.89</v>
      </c>
      <c r="AE256">
        <v>45</v>
      </c>
      <c r="AF256">
        <v>-0.53</v>
      </c>
      <c r="AG256">
        <v>53.79</v>
      </c>
      <c r="AH256">
        <v>178</v>
      </c>
      <c r="AI256">
        <v>1455</v>
      </c>
      <c r="AJ256">
        <v>1277</v>
      </c>
      <c r="AK256">
        <v>57.94</v>
      </c>
      <c r="AL256">
        <v>50.85</v>
      </c>
      <c r="AM256">
        <v>108.79</v>
      </c>
      <c r="AN256">
        <v>55.6</v>
      </c>
      <c r="AO256">
        <v>90</v>
      </c>
      <c r="AP256">
        <v>95</v>
      </c>
      <c r="AQ256">
        <v>220</v>
      </c>
      <c r="AR256">
        <v>0.22</v>
      </c>
      <c r="AS256">
        <v>52.73</v>
      </c>
      <c r="AT256">
        <v>52.51</v>
      </c>
      <c r="AU256">
        <v>109</v>
      </c>
      <c r="AV256">
        <v>1054</v>
      </c>
      <c r="AW256">
        <v>945</v>
      </c>
      <c r="AX256">
        <v>41.97</v>
      </c>
      <c r="AY256">
        <v>37.630000000000003</v>
      </c>
      <c r="AZ256">
        <v>79.599999999999994</v>
      </c>
      <c r="BA256">
        <v>76.760000000000005</v>
      </c>
      <c r="BB256">
        <v>41</v>
      </c>
      <c r="BC256">
        <v>130</v>
      </c>
      <c r="BD256">
        <v>0.6</v>
      </c>
      <c r="BE256">
        <v>52.74</v>
      </c>
      <c r="BF256">
        <v>52.14</v>
      </c>
      <c r="BG256">
        <v>84</v>
      </c>
      <c r="BH256">
        <v>32.22</v>
      </c>
      <c r="BI256">
        <v>28.87</v>
      </c>
      <c r="BJ256">
        <v>809</v>
      </c>
      <c r="BK256">
        <v>725</v>
      </c>
      <c r="BL256">
        <v>89</v>
      </c>
      <c r="BM256">
        <v>8.2799999999999994</v>
      </c>
      <c r="BN256">
        <v>51.06</v>
      </c>
      <c r="BO256">
        <v>2.15</v>
      </c>
      <c r="BP256">
        <v>1.47</v>
      </c>
      <c r="BQ256">
        <v>54</v>
      </c>
      <c r="BR256">
        <v>37</v>
      </c>
      <c r="BS256">
        <v>17</v>
      </c>
      <c r="BT256">
        <v>59.34</v>
      </c>
      <c r="BU256">
        <v>2.31</v>
      </c>
      <c r="BV256">
        <v>6.67</v>
      </c>
      <c r="BW256">
        <v>5.12</v>
      </c>
      <c r="BX256">
        <v>94.9</v>
      </c>
      <c r="BY256">
        <v>40</v>
      </c>
      <c r="BZ256">
        <v>0</v>
      </c>
      <c r="CA256">
        <v>0</v>
      </c>
      <c r="CB256">
        <v>49.03</v>
      </c>
      <c r="CC256">
        <v>479</v>
      </c>
      <c r="CD256">
        <v>531</v>
      </c>
      <c r="CE256">
        <v>498</v>
      </c>
      <c r="CF256">
        <v>34</v>
      </c>
      <c r="CG256">
        <v>162</v>
      </c>
      <c r="CH256">
        <v>5</v>
      </c>
      <c r="CI256">
        <v>9</v>
      </c>
      <c r="CJ256">
        <v>86</v>
      </c>
      <c r="CK256">
        <v>53</v>
      </c>
      <c r="CL256">
        <v>34</v>
      </c>
      <c r="CM256">
        <v>16</v>
      </c>
      <c r="CN256">
        <v>6</v>
      </c>
      <c r="CO256">
        <v>-0.4</v>
      </c>
      <c r="CP256">
        <v>1506.7</v>
      </c>
      <c r="CQ256">
        <v>2489.75</v>
      </c>
      <c r="CR256">
        <v>37.700000000000003</v>
      </c>
      <c r="CS256">
        <v>16.96</v>
      </c>
      <c r="CT256">
        <v>17.79</v>
      </c>
      <c r="CU256">
        <v>52.69</v>
      </c>
      <c r="CV256">
        <v>50.39</v>
      </c>
      <c r="CW256">
        <v>58.18</v>
      </c>
      <c r="CX256">
        <v>52.23</v>
      </c>
      <c r="CY256">
        <v>55.15</v>
      </c>
      <c r="CZ256">
        <v>54.3</v>
      </c>
    </row>
    <row r="257" spans="1:104">
      <c r="A257" t="s">
        <v>1402</v>
      </c>
      <c r="B257" t="s">
        <v>1403</v>
      </c>
      <c r="C257" t="s">
        <v>68</v>
      </c>
      <c r="D257" t="s">
        <v>1243</v>
      </c>
      <c r="E257">
        <v>78</v>
      </c>
      <c r="F257">
        <v>20142015</v>
      </c>
      <c r="G257">
        <v>24</v>
      </c>
      <c r="H257">
        <v>3.5</v>
      </c>
      <c r="I257">
        <v>4.25</v>
      </c>
      <c r="J257">
        <v>6</v>
      </c>
      <c r="K257">
        <v>6</v>
      </c>
      <c r="L257">
        <v>12</v>
      </c>
      <c r="M257">
        <v>0.41</v>
      </c>
      <c r="N257">
        <v>0.41</v>
      </c>
      <c r="O257">
        <v>0.83</v>
      </c>
      <c r="P257">
        <v>6</v>
      </c>
      <c r="Q257">
        <v>38.65</v>
      </c>
      <c r="R257">
        <v>97.35</v>
      </c>
      <c r="S257">
        <v>5.66</v>
      </c>
      <c r="T257">
        <v>4.04</v>
      </c>
      <c r="U257">
        <v>11.19</v>
      </c>
      <c r="V257">
        <v>0.12</v>
      </c>
      <c r="W257">
        <v>38.51</v>
      </c>
      <c r="X257">
        <v>38.39</v>
      </c>
      <c r="Y257">
        <v>-176</v>
      </c>
      <c r="Z257">
        <v>295</v>
      </c>
      <c r="AA257">
        <v>471</v>
      </c>
      <c r="AB257">
        <v>20.28</v>
      </c>
      <c r="AC257">
        <v>32.39</v>
      </c>
      <c r="AD257">
        <v>52.67</v>
      </c>
      <c r="AE257">
        <v>103</v>
      </c>
      <c r="AF257">
        <v>1.25</v>
      </c>
      <c r="AG257">
        <v>37.4</v>
      </c>
      <c r="AH257">
        <v>-359</v>
      </c>
      <c r="AI257">
        <v>611</v>
      </c>
      <c r="AJ257">
        <v>970</v>
      </c>
      <c r="AK257">
        <v>42.01</v>
      </c>
      <c r="AL257">
        <v>66.7</v>
      </c>
      <c r="AM257">
        <v>108.71</v>
      </c>
      <c r="AN257">
        <v>54.99</v>
      </c>
      <c r="AO257">
        <v>49</v>
      </c>
      <c r="AP257">
        <v>21</v>
      </c>
      <c r="AQ257">
        <v>190</v>
      </c>
      <c r="AR257">
        <v>-0.68</v>
      </c>
      <c r="AS257">
        <v>38.31</v>
      </c>
      <c r="AT257">
        <v>38.99</v>
      </c>
      <c r="AU257">
        <v>-274</v>
      </c>
      <c r="AV257">
        <v>449</v>
      </c>
      <c r="AW257">
        <v>723</v>
      </c>
      <c r="AX257">
        <v>30.87</v>
      </c>
      <c r="AY257">
        <v>49.72</v>
      </c>
      <c r="AZ257">
        <v>80.59</v>
      </c>
      <c r="BA257">
        <v>74.83</v>
      </c>
      <c r="BB257">
        <v>35</v>
      </c>
      <c r="BC257">
        <v>141</v>
      </c>
      <c r="BD257">
        <v>-0.5</v>
      </c>
      <c r="BE257">
        <v>39.619999999999997</v>
      </c>
      <c r="BF257">
        <v>40.130000000000003</v>
      </c>
      <c r="BG257">
        <v>-176</v>
      </c>
      <c r="BH257">
        <v>23.1</v>
      </c>
      <c r="BI257">
        <v>35.21</v>
      </c>
      <c r="BJ257">
        <v>336</v>
      </c>
      <c r="BK257">
        <v>512</v>
      </c>
      <c r="BL257">
        <v>106</v>
      </c>
      <c r="BM257">
        <v>-9.31</v>
      </c>
      <c r="BN257">
        <v>39.81</v>
      </c>
      <c r="BO257">
        <v>1.24</v>
      </c>
      <c r="BP257">
        <v>2.82</v>
      </c>
      <c r="BQ257">
        <v>18</v>
      </c>
      <c r="BR257">
        <v>41</v>
      </c>
      <c r="BS257">
        <v>-23</v>
      </c>
      <c r="BT257">
        <v>30.51</v>
      </c>
      <c r="BU257">
        <v>4.26</v>
      </c>
      <c r="BV257">
        <v>5.36</v>
      </c>
      <c r="BW257">
        <v>4.01</v>
      </c>
      <c r="BX257">
        <v>91.99</v>
      </c>
      <c r="BY257">
        <v>43.65</v>
      </c>
      <c r="BZ257">
        <v>134</v>
      </c>
      <c r="CA257">
        <v>173</v>
      </c>
      <c r="CB257">
        <v>43.44</v>
      </c>
      <c r="CC257">
        <v>222</v>
      </c>
      <c r="CD257">
        <v>267</v>
      </c>
      <c r="CE257">
        <v>289</v>
      </c>
      <c r="CF257">
        <v>39</v>
      </c>
      <c r="CG257">
        <v>56</v>
      </c>
      <c r="CH257">
        <v>5</v>
      </c>
      <c r="CI257">
        <v>1</v>
      </c>
      <c r="CJ257">
        <v>100</v>
      </c>
      <c r="CK257">
        <v>13</v>
      </c>
      <c r="CL257">
        <v>23</v>
      </c>
      <c r="CM257">
        <v>4</v>
      </c>
      <c r="CN257">
        <v>10</v>
      </c>
      <c r="CO257">
        <v>0.41</v>
      </c>
      <c r="CP257">
        <v>872.57</v>
      </c>
      <c r="CQ257">
        <v>2931.88</v>
      </c>
      <c r="CR257">
        <v>22.94</v>
      </c>
      <c r="CS257">
        <v>17.28</v>
      </c>
      <c r="CT257">
        <v>17.190000000000001</v>
      </c>
      <c r="CU257">
        <v>40.76</v>
      </c>
      <c r="CV257">
        <v>50.12</v>
      </c>
      <c r="CW257">
        <v>43.17</v>
      </c>
      <c r="CX257">
        <v>62.75</v>
      </c>
      <c r="CY257">
        <v>54.16</v>
      </c>
      <c r="CZ257">
        <v>53.89</v>
      </c>
    </row>
    <row r="258" spans="1:104">
      <c r="A258" t="s">
        <v>555</v>
      </c>
      <c r="B258" t="s">
        <v>556</v>
      </c>
      <c r="C258" t="s">
        <v>124</v>
      </c>
      <c r="D258" t="s">
        <v>221</v>
      </c>
      <c r="E258">
        <v>79</v>
      </c>
      <c r="F258">
        <v>20142015</v>
      </c>
      <c r="G258">
        <v>24</v>
      </c>
      <c r="H258">
        <v>0.75</v>
      </c>
      <c r="I258">
        <v>0.75</v>
      </c>
      <c r="J258">
        <v>22</v>
      </c>
      <c r="K258">
        <v>17</v>
      </c>
      <c r="L258">
        <v>39</v>
      </c>
      <c r="M258">
        <v>1.43</v>
      </c>
      <c r="N258">
        <v>1.1100000000000001</v>
      </c>
      <c r="O258">
        <v>2.54</v>
      </c>
      <c r="P258">
        <v>4</v>
      </c>
      <c r="Q258">
        <v>51.7</v>
      </c>
      <c r="R258">
        <v>103.43</v>
      </c>
      <c r="S258">
        <v>13.92</v>
      </c>
      <c r="T258">
        <v>11.74</v>
      </c>
      <c r="U258">
        <v>11.68</v>
      </c>
      <c r="V258">
        <v>5.17</v>
      </c>
      <c r="W258">
        <v>55.46</v>
      </c>
      <c r="X258">
        <v>50.29</v>
      </c>
      <c r="Y258">
        <v>93</v>
      </c>
      <c r="Z258">
        <v>472</v>
      </c>
      <c r="AA258">
        <v>379</v>
      </c>
      <c r="AB258">
        <v>30.7</v>
      </c>
      <c r="AC258">
        <v>24.65</v>
      </c>
      <c r="AD258">
        <v>55.35</v>
      </c>
      <c r="AE258">
        <v>174</v>
      </c>
      <c r="AF258">
        <v>1.82</v>
      </c>
      <c r="AG258">
        <v>49.88</v>
      </c>
      <c r="AH258">
        <v>60</v>
      </c>
      <c r="AI258">
        <v>912</v>
      </c>
      <c r="AJ258">
        <v>852</v>
      </c>
      <c r="AK258">
        <v>59.31</v>
      </c>
      <c r="AL258">
        <v>55.41</v>
      </c>
      <c r="AM258">
        <v>114.73</v>
      </c>
      <c r="AN258">
        <v>53.29</v>
      </c>
      <c r="AO258">
        <v>83</v>
      </c>
      <c r="AP258">
        <v>33</v>
      </c>
      <c r="AQ258">
        <v>289</v>
      </c>
      <c r="AR258">
        <v>2.5299999999999998</v>
      </c>
      <c r="AS258">
        <v>50.58</v>
      </c>
      <c r="AT258">
        <v>48.05</v>
      </c>
      <c r="AU258">
        <v>15</v>
      </c>
      <c r="AV258">
        <v>656</v>
      </c>
      <c r="AW258">
        <v>641</v>
      </c>
      <c r="AX258">
        <v>42.66</v>
      </c>
      <c r="AY258">
        <v>41.69</v>
      </c>
      <c r="AZ258">
        <v>84.35</v>
      </c>
      <c r="BA258">
        <v>74.09</v>
      </c>
      <c r="BB258">
        <v>48</v>
      </c>
      <c r="BC258">
        <v>206</v>
      </c>
      <c r="BD258">
        <v>2.86</v>
      </c>
      <c r="BE258">
        <v>50.26</v>
      </c>
      <c r="BF258">
        <v>47.4</v>
      </c>
      <c r="BG258">
        <v>5</v>
      </c>
      <c r="BH258">
        <v>31.61</v>
      </c>
      <c r="BI258">
        <v>31.28</v>
      </c>
      <c r="BJ258">
        <v>486</v>
      </c>
      <c r="BK258">
        <v>481</v>
      </c>
      <c r="BL258">
        <v>158</v>
      </c>
      <c r="BM258">
        <v>12.71</v>
      </c>
      <c r="BN258">
        <v>47.29</v>
      </c>
      <c r="BO258">
        <v>3.32</v>
      </c>
      <c r="BP258">
        <v>2.21</v>
      </c>
      <c r="BQ258">
        <v>51</v>
      </c>
      <c r="BR258">
        <v>34</v>
      </c>
      <c r="BS258">
        <v>17</v>
      </c>
      <c r="BT258">
        <v>60</v>
      </c>
      <c r="BU258">
        <v>10.68</v>
      </c>
      <c r="BV258">
        <v>10.49</v>
      </c>
      <c r="BW258">
        <v>7.77</v>
      </c>
      <c r="BX258">
        <v>92.93</v>
      </c>
      <c r="BY258">
        <v>45</v>
      </c>
      <c r="BZ258">
        <v>5</v>
      </c>
      <c r="CA258">
        <v>5</v>
      </c>
      <c r="CB258">
        <v>58.71</v>
      </c>
      <c r="CC258">
        <v>337</v>
      </c>
      <c r="CD258">
        <v>308</v>
      </c>
      <c r="CE258">
        <v>237</v>
      </c>
      <c r="CF258">
        <v>39</v>
      </c>
      <c r="CG258">
        <v>67</v>
      </c>
      <c r="CH258">
        <v>12</v>
      </c>
      <c r="CI258">
        <v>5</v>
      </c>
      <c r="CJ258">
        <v>136</v>
      </c>
      <c r="CK258">
        <v>37</v>
      </c>
      <c r="CL258">
        <v>51</v>
      </c>
      <c r="CM258">
        <v>4</v>
      </c>
      <c r="CN258">
        <v>8</v>
      </c>
      <c r="CO258">
        <v>0.26</v>
      </c>
      <c r="CP258">
        <v>922.55</v>
      </c>
      <c r="CQ258">
        <v>2811.13</v>
      </c>
      <c r="CR258">
        <v>24.71</v>
      </c>
      <c r="CS258">
        <v>18.05</v>
      </c>
      <c r="CT258">
        <v>17.38</v>
      </c>
      <c r="CU258">
        <v>50.68</v>
      </c>
      <c r="CV258">
        <v>49.8</v>
      </c>
      <c r="CW258">
        <v>57.4</v>
      </c>
      <c r="CX258">
        <v>55.86</v>
      </c>
      <c r="CY258">
        <v>53.96</v>
      </c>
      <c r="CZ258">
        <v>54.39</v>
      </c>
    </row>
    <row r="259" spans="1:104">
      <c r="A259" t="s">
        <v>1396</v>
      </c>
      <c r="B259" t="s">
        <v>1397</v>
      </c>
      <c r="C259" t="s">
        <v>62</v>
      </c>
      <c r="D259" t="s">
        <v>976</v>
      </c>
      <c r="E259">
        <v>78</v>
      </c>
      <c r="F259">
        <v>20142015</v>
      </c>
      <c r="G259">
        <v>27</v>
      </c>
      <c r="H259">
        <v>0.6</v>
      </c>
      <c r="I259">
        <v>0.6</v>
      </c>
      <c r="J259">
        <v>2</v>
      </c>
      <c r="K259">
        <v>4</v>
      </c>
      <c r="L259">
        <v>6</v>
      </c>
      <c r="M259">
        <v>0.1</v>
      </c>
      <c r="N259">
        <v>0.2</v>
      </c>
      <c r="O259">
        <v>0.3</v>
      </c>
      <c r="P259">
        <v>-10</v>
      </c>
      <c r="Q259">
        <v>42.05</v>
      </c>
      <c r="R259">
        <v>100.18</v>
      </c>
      <c r="S259">
        <v>2.67</v>
      </c>
      <c r="T259">
        <v>-1.36</v>
      </c>
      <c r="U259">
        <v>15.18</v>
      </c>
      <c r="V259">
        <v>-1.36</v>
      </c>
      <c r="W259">
        <v>43.37</v>
      </c>
      <c r="X259">
        <v>44.73</v>
      </c>
      <c r="Y259">
        <v>-136</v>
      </c>
      <c r="Z259">
        <v>445</v>
      </c>
      <c r="AA259">
        <v>581</v>
      </c>
      <c r="AB259">
        <v>22.54</v>
      </c>
      <c r="AC259">
        <v>29.43</v>
      </c>
      <c r="AD259">
        <v>51.98</v>
      </c>
      <c r="AE259">
        <v>47</v>
      </c>
      <c r="AF259">
        <v>-1.54</v>
      </c>
      <c r="AG259">
        <v>43.59</v>
      </c>
      <c r="AH259">
        <v>-339</v>
      </c>
      <c r="AI259">
        <v>897</v>
      </c>
      <c r="AJ259">
        <v>1236</v>
      </c>
      <c r="AK259">
        <v>45.44</v>
      </c>
      <c r="AL259">
        <v>62.62</v>
      </c>
      <c r="AM259">
        <v>108.06</v>
      </c>
      <c r="AN259">
        <v>56.19</v>
      </c>
      <c r="AO259">
        <v>49</v>
      </c>
      <c r="AP259">
        <v>75</v>
      </c>
      <c r="AQ259">
        <v>152</v>
      </c>
      <c r="AR259">
        <v>-2.44</v>
      </c>
      <c r="AS259">
        <v>42.25</v>
      </c>
      <c r="AT259">
        <v>44.69</v>
      </c>
      <c r="AU259">
        <v>-250</v>
      </c>
      <c r="AV259">
        <v>681</v>
      </c>
      <c r="AW259">
        <v>931</v>
      </c>
      <c r="AX259">
        <v>34.5</v>
      </c>
      <c r="AY259">
        <v>47.17</v>
      </c>
      <c r="AZ259">
        <v>81.67</v>
      </c>
      <c r="BA259">
        <v>74.010000000000005</v>
      </c>
      <c r="BB259">
        <v>28</v>
      </c>
      <c r="BC259">
        <v>103</v>
      </c>
      <c r="BD259">
        <v>-3.23</v>
      </c>
      <c r="BE259">
        <v>42.93</v>
      </c>
      <c r="BF259">
        <v>46.16</v>
      </c>
      <c r="BG259">
        <v>-166</v>
      </c>
      <c r="BH259">
        <v>25.53</v>
      </c>
      <c r="BI259">
        <v>33.94</v>
      </c>
      <c r="BJ259">
        <v>504</v>
      </c>
      <c r="BK259">
        <v>670</v>
      </c>
      <c r="BL259">
        <v>75</v>
      </c>
      <c r="BM259">
        <v>-7.09</v>
      </c>
      <c r="BN259">
        <v>50.68</v>
      </c>
      <c r="BO259">
        <v>1.72</v>
      </c>
      <c r="BP259">
        <v>2.23</v>
      </c>
      <c r="BQ259">
        <v>34</v>
      </c>
      <c r="BR259">
        <v>44</v>
      </c>
      <c r="BS259">
        <v>-10</v>
      </c>
      <c r="BT259">
        <v>43.59</v>
      </c>
      <c r="BU259">
        <v>1.94</v>
      </c>
      <c r="BV259">
        <v>6.75</v>
      </c>
      <c r="BW259">
        <v>4.99</v>
      </c>
      <c r="BX259">
        <v>93.43</v>
      </c>
      <c r="BY259">
        <v>40</v>
      </c>
      <c r="BZ259">
        <v>0</v>
      </c>
      <c r="CA259">
        <v>0</v>
      </c>
      <c r="CB259">
        <v>45.09</v>
      </c>
      <c r="CC259">
        <v>349</v>
      </c>
      <c r="CD259">
        <v>391</v>
      </c>
      <c r="CE259">
        <v>425</v>
      </c>
      <c r="CF259">
        <v>138</v>
      </c>
      <c r="CG259">
        <v>111</v>
      </c>
      <c r="CH259">
        <v>2</v>
      </c>
      <c r="CI259">
        <v>2</v>
      </c>
      <c r="CJ259">
        <v>73</v>
      </c>
      <c r="CK259">
        <v>31</v>
      </c>
      <c r="CL259">
        <v>18</v>
      </c>
      <c r="CM259">
        <v>14</v>
      </c>
      <c r="CN259">
        <v>4</v>
      </c>
      <c r="CO259">
        <v>-0.51</v>
      </c>
      <c r="CP259">
        <v>1184.3499999999999</v>
      </c>
      <c r="CQ259">
        <v>2582.9299999999998</v>
      </c>
      <c r="CR259">
        <v>31.44</v>
      </c>
      <c r="CS259">
        <v>17</v>
      </c>
      <c r="CT259">
        <v>17.46</v>
      </c>
      <c r="CU259">
        <v>44.4</v>
      </c>
      <c r="CV259">
        <v>50.43</v>
      </c>
      <c r="CW259">
        <v>48.93</v>
      </c>
      <c r="CX259">
        <v>61.28</v>
      </c>
      <c r="CY259">
        <v>55.01</v>
      </c>
      <c r="CZ259">
        <v>54.07</v>
      </c>
    </row>
    <row r="260" spans="1:104">
      <c r="A260" t="s">
        <v>1291</v>
      </c>
      <c r="B260" t="s">
        <v>1292</v>
      </c>
      <c r="C260" t="s">
        <v>68</v>
      </c>
      <c r="D260" t="s">
        <v>858</v>
      </c>
      <c r="E260">
        <v>62</v>
      </c>
      <c r="F260">
        <v>20142015</v>
      </c>
      <c r="G260">
        <v>23</v>
      </c>
      <c r="H260">
        <v>0.77500000000000002</v>
      </c>
      <c r="I260">
        <v>0.77500000000000002</v>
      </c>
      <c r="J260">
        <v>9</v>
      </c>
      <c r="K260">
        <v>10</v>
      </c>
      <c r="L260">
        <v>19</v>
      </c>
      <c r="M260">
        <v>0.78</v>
      </c>
      <c r="N260">
        <v>0.87</v>
      </c>
      <c r="O260">
        <v>1.65</v>
      </c>
      <c r="P260">
        <v>0</v>
      </c>
      <c r="Q260">
        <v>43.73</v>
      </c>
      <c r="R260">
        <v>102.43</v>
      </c>
      <c r="S260">
        <v>11.84</v>
      </c>
      <c r="T260">
        <v>-8.84</v>
      </c>
      <c r="U260">
        <v>11.17</v>
      </c>
      <c r="V260">
        <v>-5.3</v>
      </c>
      <c r="W260">
        <v>40.380000000000003</v>
      </c>
      <c r="X260">
        <v>45.68</v>
      </c>
      <c r="Y260">
        <v>-120</v>
      </c>
      <c r="Z260">
        <v>252</v>
      </c>
      <c r="AA260">
        <v>372</v>
      </c>
      <c r="AB260">
        <v>21.84</v>
      </c>
      <c r="AC260">
        <v>32.24</v>
      </c>
      <c r="AD260">
        <v>54.08</v>
      </c>
      <c r="AE260">
        <v>69</v>
      </c>
      <c r="AF260">
        <v>-2.98</v>
      </c>
      <c r="AG260">
        <v>46.71</v>
      </c>
      <c r="AH260">
        <v>-155</v>
      </c>
      <c r="AI260">
        <v>541</v>
      </c>
      <c r="AJ260">
        <v>696</v>
      </c>
      <c r="AK260">
        <v>46.88</v>
      </c>
      <c r="AL260">
        <v>60.31</v>
      </c>
      <c r="AM260">
        <v>107.2</v>
      </c>
      <c r="AN260">
        <v>54.53</v>
      </c>
      <c r="AO260">
        <v>25</v>
      </c>
      <c r="AP260">
        <v>16</v>
      </c>
      <c r="AQ260">
        <v>125</v>
      </c>
      <c r="AR260">
        <v>-4.2300000000000004</v>
      </c>
      <c r="AS260">
        <v>42.75</v>
      </c>
      <c r="AT260">
        <v>46.98</v>
      </c>
      <c r="AU260">
        <v>-138</v>
      </c>
      <c r="AV260">
        <v>407</v>
      </c>
      <c r="AW260">
        <v>545</v>
      </c>
      <c r="AX260">
        <v>35.270000000000003</v>
      </c>
      <c r="AY260">
        <v>47.23</v>
      </c>
      <c r="AZ260">
        <v>82.5</v>
      </c>
      <c r="BA260">
        <v>72.48</v>
      </c>
      <c r="BB260">
        <v>24</v>
      </c>
      <c r="BC260">
        <v>100</v>
      </c>
      <c r="BD260">
        <v>-1.73</v>
      </c>
      <c r="BE260">
        <v>44.9</v>
      </c>
      <c r="BF260">
        <v>46.63</v>
      </c>
      <c r="BG260">
        <v>-67</v>
      </c>
      <c r="BH260">
        <v>25.56</v>
      </c>
      <c r="BI260">
        <v>31.37</v>
      </c>
      <c r="BJ260">
        <v>295</v>
      </c>
      <c r="BK260">
        <v>362</v>
      </c>
      <c r="BL260">
        <v>76</v>
      </c>
      <c r="BM260">
        <v>4.18</v>
      </c>
      <c r="BN260">
        <v>47.54</v>
      </c>
      <c r="BO260">
        <v>2.6</v>
      </c>
      <c r="BP260">
        <v>2.4300000000000002</v>
      </c>
      <c r="BQ260">
        <v>30</v>
      </c>
      <c r="BR260">
        <v>28</v>
      </c>
      <c r="BS260">
        <v>2</v>
      </c>
      <c r="BT260">
        <v>51.72</v>
      </c>
      <c r="BU260">
        <v>9</v>
      </c>
      <c r="BV260">
        <v>10.17</v>
      </c>
      <c r="BW260">
        <v>7.37</v>
      </c>
      <c r="BX260">
        <v>92.27</v>
      </c>
      <c r="BY260">
        <v>45.55</v>
      </c>
      <c r="BZ260">
        <v>251</v>
      </c>
      <c r="CA260">
        <v>300</v>
      </c>
      <c r="CB260">
        <v>37.28</v>
      </c>
      <c r="CC260">
        <v>148</v>
      </c>
      <c r="CD260">
        <v>250</v>
      </c>
      <c r="CE260">
        <v>249</v>
      </c>
      <c r="CF260">
        <v>90</v>
      </c>
      <c r="CG260">
        <v>80</v>
      </c>
      <c r="CH260">
        <v>6</v>
      </c>
      <c r="CI260">
        <v>4</v>
      </c>
      <c r="CJ260">
        <v>67</v>
      </c>
      <c r="CK260">
        <v>17</v>
      </c>
      <c r="CL260">
        <v>44</v>
      </c>
      <c r="CM260">
        <v>6</v>
      </c>
      <c r="CN260">
        <v>6</v>
      </c>
      <c r="CO260">
        <v>0</v>
      </c>
      <c r="CP260">
        <v>692.37</v>
      </c>
      <c r="CQ260">
        <v>2209.17</v>
      </c>
      <c r="CR260">
        <v>23.86</v>
      </c>
      <c r="CS260">
        <v>17.47</v>
      </c>
      <c r="CT260">
        <v>17.079999999999998</v>
      </c>
      <c r="CU260">
        <v>46.13</v>
      </c>
      <c r="CV260">
        <v>49.86</v>
      </c>
      <c r="CW260">
        <v>51.32</v>
      </c>
      <c r="CX260">
        <v>59.93</v>
      </c>
      <c r="CY260">
        <v>53.48</v>
      </c>
      <c r="CZ260">
        <v>53.78</v>
      </c>
    </row>
    <row r="261" spans="1:104">
      <c r="A261" t="s">
        <v>1186</v>
      </c>
      <c r="B261" t="s">
        <v>1187</v>
      </c>
      <c r="C261" t="s">
        <v>62</v>
      </c>
      <c r="D261" t="s">
        <v>858</v>
      </c>
      <c r="E261">
        <v>34</v>
      </c>
      <c r="F261">
        <v>20142015</v>
      </c>
      <c r="G261">
        <v>26</v>
      </c>
      <c r="H261">
        <v>0.85</v>
      </c>
      <c r="I261">
        <v>0.78700000000000003</v>
      </c>
      <c r="J261">
        <v>0</v>
      </c>
      <c r="K261">
        <v>6</v>
      </c>
      <c r="L261">
        <v>6</v>
      </c>
      <c r="M261">
        <v>0</v>
      </c>
      <c r="N261">
        <v>0.76</v>
      </c>
      <c r="O261">
        <v>0.76</v>
      </c>
      <c r="P261">
        <v>-3</v>
      </c>
      <c r="Q261">
        <v>43.84</v>
      </c>
      <c r="R261">
        <v>102.09</v>
      </c>
      <c r="S261">
        <v>0</v>
      </c>
      <c r="T261">
        <v>2.91</v>
      </c>
      <c r="U261">
        <v>13.98</v>
      </c>
      <c r="V261">
        <v>-2.4</v>
      </c>
      <c r="W261">
        <v>41.96</v>
      </c>
      <c r="X261">
        <v>44.36</v>
      </c>
      <c r="Y261">
        <v>-72</v>
      </c>
      <c r="Z261">
        <v>188</v>
      </c>
      <c r="AA261">
        <v>260</v>
      </c>
      <c r="AB261">
        <v>23.73</v>
      </c>
      <c r="AC261">
        <v>32.81</v>
      </c>
      <c r="AD261">
        <v>56.54</v>
      </c>
      <c r="AE261">
        <v>7</v>
      </c>
      <c r="AF261">
        <v>-3.34</v>
      </c>
      <c r="AG261">
        <v>47.18</v>
      </c>
      <c r="AH261">
        <v>-109</v>
      </c>
      <c r="AI261">
        <v>388</v>
      </c>
      <c r="AJ261">
        <v>497</v>
      </c>
      <c r="AK261">
        <v>48.97</v>
      </c>
      <c r="AL261">
        <v>62.73</v>
      </c>
      <c r="AM261">
        <v>111.7</v>
      </c>
      <c r="AN261">
        <v>55.15</v>
      </c>
      <c r="AO261">
        <v>7</v>
      </c>
      <c r="AP261">
        <v>42</v>
      </c>
      <c r="AQ261">
        <v>48</v>
      </c>
      <c r="AR261">
        <v>-0.89</v>
      </c>
      <c r="AS261">
        <v>45.47</v>
      </c>
      <c r="AT261">
        <v>46.35</v>
      </c>
      <c r="AU261">
        <v>-60</v>
      </c>
      <c r="AV261">
        <v>301</v>
      </c>
      <c r="AW261">
        <v>361</v>
      </c>
      <c r="AX261">
        <v>37.99</v>
      </c>
      <c r="AY261">
        <v>45.56</v>
      </c>
      <c r="AZ261">
        <v>83.55</v>
      </c>
      <c r="BA261">
        <v>71.099999999999994</v>
      </c>
      <c r="BB261">
        <v>10</v>
      </c>
      <c r="BC261">
        <v>41</v>
      </c>
      <c r="BD261">
        <v>-1.84</v>
      </c>
      <c r="BE261">
        <v>44.96</v>
      </c>
      <c r="BF261">
        <v>46.8</v>
      </c>
      <c r="BG261">
        <v>-48</v>
      </c>
      <c r="BH261">
        <v>27.01</v>
      </c>
      <c r="BI261">
        <v>33.07</v>
      </c>
      <c r="BJ261">
        <v>214</v>
      </c>
      <c r="BK261">
        <v>262</v>
      </c>
      <c r="BL261">
        <v>31</v>
      </c>
      <c r="BM261">
        <v>8.7799999999999994</v>
      </c>
      <c r="BN261">
        <v>42.5</v>
      </c>
      <c r="BO261">
        <v>2.52</v>
      </c>
      <c r="BP261">
        <v>2.4</v>
      </c>
      <c r="BQ261">
        <v>20</v>
      </c>
      <c r="BR261">
        <v>19</v>
      </c>
      <c r="BS261">
        <v>1</v>
      </c>
      <c r="BT261">
        <v>51.28</v>
      </c>
      <c r="BU261">
        <v>0</v>
      </c>
      <c r="BV261">
        <v>9.35</v>
      </c>
      <c r="BW261">
        <v>6.64</v>
      </c>
      <c r="BX261">
        <v>92.75</v>
      </c>
      <c r="BY261">
        <v>40</v>
      </c>
      <c r="BZ261">
        <v>0</v>
      </c>
      <c r="CA261">
        <v>0</v>
      </c>
      <c r="CB261">
        <v>46.13</v>
      </c>
      <c r="CC261">
        <v>137</v>
      </c>
      <c r="CD261">
        <v>144</v>
      </c>
      <c r="CE261">
        <v>160</v>
      </c>
      <c r="CF261">
        <v>102</v>
      </c>
      <c r="CG261">
        <v>63</v>
      </c>
      <c r="CH261">
        <v>5</v>
      </c>
      <c r="CI261">
        <v>1</v>
      </c>
      <c r="CJ261">
        <v>31</v>
      </c>
      <c r="CK261">
        <v>20</v>
      </c>
      <c r="CL261">
        <v>7</v>
      </c>
      <c r="CM261">
        <v>4</v>
      </c>
      <c r="CN261">
        <v>1</v>
      </c>
      <c r="CO261">
        <v>-0.38</v>
      </c>
      <c r="CP261">
        <v>475.4</v>
      </c>
      <c r="CQ261">
        <v>1132.2</v>
      </c>
      <c r="CR261">
        <v>29.57</v>
      </c>
      <c r="CS261">
        <v>16.670000000000002</v>
      </c>
      <c r="CT261">
        <v>17.260000000000002</v>
      </c>
      <c r="CU261">
        <v>45.53</v>
      </c>
      <c r="CV261">
        <v>50.53</v>
      </c>
      <c r="CW261">
        <v>51.45</v>
      </c>
      <c r="CX261">
        <v>61.54</v>
      </c>
      <c r="CY261">
        <v>54.11</v>
      </c>
      <c r="CZ261">
        <v>52.98</v>
      </c>
    </row>
    <row r="262" spans="1:104">
      <c r="A262" t="s">
        <v>484</v>
      </c>
      <c r="B262" t="s">
        <v>485</v>
      </c>
      <c r="C262" t="s">
        <v>273</v>
      </c>
      <c r="D262" t="s">
        <v>163</v>
      </c>
      <c r="E262">
        <v>76</v>
      </c>
      <c r="F262">
        <v>20142015</v>
      </c>
      <c r="G262">
        <v>35</v>
      </c>
      <c r="H262">
        <v>3</v>
      </c>
      <c r="I262">
        <v>5.5</v>
      </c>
      <c r="J262">
        <v>6</v>
      </c>
      <c r="K262">
        <v>16</v>
      </c>
      <c r="L262">
        <v>22</v>
      </c>
      <c r="M262">
        <v>0.47</v>
      </c>
      <c r="N262">
        <v>1.26</v>
      </c>
      <c r="O262">
        <v>1.73</v>
      </c>
      <c r="P262">
        <v>-8</v>
      </c>
      <c r="Q262">
        <v>52.68</v>
      </c>
      <c r="R262">
        <v>102.03</v>
      </c>
      <c r="S262">
        <v>9.09</v>
      </c>
      <c r="T262">
        <v>0.06</v>
      </c>
      <c r="U262">
        <v>10.06</v>
      </c>
      <c r="V262">
        <v>1.95</v>
      </c>
      <c r="W262">
        <v>54.65</v>
      </c>
      <c r="X262">
        <v>52.7</v>
      </c>
      <c r="Y262">
        <v>67</v>
      </c>
      <c r="Z262">
        <v>394</v>
      </c>
      <c r="AA262">
        <v>327</v>
      </c>
      <c r="AB262">
        <v>30.93</v>
      </c>
      <c r="AC262">
        <v>25.67</v>
      </c>
      <c r="AD262">
        <v>56.59</v>
      </c>
      <c r="AE262">
        <v>74</v>
      </c>
      <c r="AF262">
        <v>0.73</v>
      </c>
      <c r="AG262">
        <v>51.95</v>
      </c>
      <c r="AH262">
        <v>78</v>
      </c>
      <c r="AI262">
        <v>766</v>
      </c>
      <c r="AJ262">
        <v>688</v>
      </c>
      <c r="AK262">
        <v>60.13</v>
      </c>
      <c r="AL262">
        <v>54</v>
      </c>
      <c r="AM262">
        <v>114.13</v>
      </c>
      <c r="AN262">
        <v>50.52</v>
      </c>
      <c r="AO262">
        <v>31</v>
      </c>
      <c r="AP262">
        <v>19</v>
      </c>
      <c r="AQ262">
        <v>120</v>
      </c>
      <c r="AR262">
        <v>-1.18</v>
      </c>
      <c r="AS262">
        <v>51.3</v>
      </c>
      <c r="AT262">
        <v>52.48</v>
      </c>
      <c r="AU262">
        <v>28</v>
      </c>
      <c r="AV262">
        <v>553</v>
      </c>
      <c r="AW262">
        <v>525</v>
      </c>
      <c r="AX262">
        <v>43.41</v>
      </c>
      <c r="AY262">
        <v>41.21</v>
      </c>
      <c r="AZ262">
        <v>84.62</v>
      </c>
      <c r="BA262">
        <v>69.98</v>
      </c>
      <c r="BB262">
        <v>23</v>
      </c>
      <c r="BC262">
        <v>89</v>
      </c>
      <c r="BD262">
        <v>-0.08</v>
      </c>
      <c r="BE262">
        <v>51.26</v>
      </c>
      <c r="BF262">
        <v>51.34</v>
      </c>
      <c r="BG262">
        <v>19</v>
      </c>
      <c r="BH262">
        <v>30.38</v>
      </c>
      <c r="BI262">
        <v>28.89</v>
      </c>
      <c r="BJ262">
        <v>387</v>
      </c>
      <c r="BK262">
        <v>368</v>
      </c>
      <c r="BL262">
        <v>66</v>
      </c>
      <c r="BM262">
        <v>11.22</v>
      </c>
      <c r="BN262">
        <v>47.27</v>
      </c>
      <c r="BO262">
        <v>2.4300000000000002</v>
      </c>
      <c r="BP262">
        <v>1.73</v>
      </c>
      <c r="BQ262">
        <v>31</v>
      </c>
      <c r="BR262">
        <v>22</v>
      </c>
      <c r="BS262">
        <v>9</v>
      </c>
      <c r="BT262">
        <v>58.49</v>
      </c>
      <c r="BU262">
        <v>6.74</v>
      </c>
      <c r="BV262">
        <v>8.01</v>
      </c>
      <c r="BW262">
        <v>5.61</v>
      </c>
      <c r="BX262">
        <v>94.02</v>
      </c>
      <c r="BY262">
        <v>50.96</v>
      </c>
      <c r="BZ262">
        <v>185</v>
      </c>
      <c r="CA262">
        <v>178</v>
      </c>
      <c r="CB262">
        <v>50.99</v>
      </c>
      <c r="CC262">
        <v>231</v>
      </c>
      <c r="CD262">
        <v>276</v>
      </c>
      <c r="CE262">
        <v>222</v>
      </c>
      <c r="CF262">
        <v>73</v>
      </c>
      <c r="CG262">
        <v>31</v>
      </c>
      <c r="CH262">
        <v>9</v>
      </c>
      <c r="CI262">
        <v>7</v>
      </c>
      <c r="CJ262">
        <v>60</v>
      </c>
      <c r="CK262">
        <v>20</v>
      </c>
      <c r="CL262">
        <v>16</v>
      </c>
      <c r="CM262">
        <v>10</v>
      </c>
      <c r="CN262">
        <v>2</v>
      </c>
      <c r="CO262">
        <v>-0.63</v>
      </c>
      <c r="CP262">
        <v>764.39</v>
      </c>
      <c r="CQ262">
        <v>2819.5</v>
      </c>
      <c r="CR262">
        <v>21.33</v>
      </c>
      <c r="CS262">
        <v>16.920000000000002</v>
      </c>
      <c r="CT262">
        <v>17.059999999999999</v>
      </c>
      <c r="CU262">
        <v>50.69</v>
      </c>
      <c r="CV262">
        <v>49.91</v>
      </c>
      <c r="CW262">
        <v>57.45</v>
      </c>
      <c r="CX262">
        <v>55.89</v>
      </c>
      <c r="CY262">
        <v>53.89</v>
      </c>
      <c r="CZ262">
        <v>54.09</v>
      </c>
    </row>
    <row r="263" spans="1:104">
      <c r="A263" t="s">
        <v>296</v>
      </c>
      <c r="B263" t="s">
        <v>297</v>
      </c>
      <c r="C263" t="s">
        <v>100</v>
      </c>
      <c r="D263" t="s">
        <v>116</v>
      </c>
      <c r="E263">
        <v>64</v>
      </c>
      <c r="F263">
        <v>20142015</v>
      </c>
      <c r="G263">
        <v>27</v>
      </c>
      <c r="H263">
        <v>4</v>
      </c>
      <c r="I263">
        <v>4.25</v>
      </c>
      <c r="J263">
        <v>15</v>
      </c>
      <c r="K263">
        <v>15</v>
      </c>
      <c r="L263">
        <v>30</v>
      </c>
      <c r="M263">
        <v>1.06</v>
      </c>
      <c r="N263">
        <v>1.06</v>
      </c>
      <c r="O263">
        <v>2.12</v>
      </c>
      <c r="P263">
        <v>9</v>
      </c>
      <c r="Q263">
        <v>54.58</v>
      </c>
      <c r="R263">
        <v>102.82</v>
      </c>
      <c r="S263">
        <v>10.199999999999999</v>
      </c>
      <c r="T263">
        <v>3.4</v>
      </c>
      <c r="U263">
        <v>13.25</v>
      </c>
      <c r="V263">
        <v>5.01</v>
      </c>
      <c r="W263">
        <v>55.04</v>
      </c>
      <c r="X263">
        <v>50.03</v>
      </c>
      <c r="Y263">
        <v>82</v>
      </c>
      <c r="Z263">
        <v>448</v>
      </c>
      <c r="AA263">
        <v>366</v>
      </c>
      <c r="AB263">
        <v>31.71</v>
      </c>
      <c r="AC263">
        <v>25.91</v>
      </c>
      <c r="AD263">
        <v>57.62</v>
      </c>
      <c r="AE263">
        <v>152</v>
      </c>
      <c r="AF263">
        <v>3.05</v>
      </c>
      <c r="AG263">
        <v>51.53</v>
      </c>
      <c r="AH263">
        <v>144</v>
      </c>
      <c r="AI263">
        <v>858</v>
      </c>
      <c r="AJ263">
        <v>714</v>
      </c>
      <c r="AK263">
        <v>60.73</v>
      </c>
      <c r="AL263">
        <v>50.54</v>
      </c>
      <c r="AM263">
        <v>111.27</v>
      </c>
      <c r="AN263">
        <v>53.61</v>
      </c>
      <c r="AO263">
        <v>64</v>
      </c>
      <c r="AP263">
        <v>29</v>
      </c>
      <c r="AQ263">
        <v>265</v>
      </c>
      <c r="AR263">
        <v>2.64</v>
      </c>
      <c r="AS263">
        <v>54.18</v>
      </c>
      <c r="AT263">
        <v>51.55</v>
      </c>
      <c r="AU263">
        <v>97</v>
      </c>
      <c r="AV263">
        <v>628</v>
      </c>
      <c r="AW263">
        <v>531</v>
      </c>
      <c r="AX263">
        <v>44.45</v>
      </c>
      <c r="AY263">
        <v>37.58</v>
      </c>
      <c r="AZ263">
        <v>82.04</v>
      </c>
      <c r="BA263">
        <v>73.25</v>
      </c>
      <c r="BB263">
        <v>54</v>
      </c>
      <c r="BC263">
        <v>201</v>
      </c>
      <c r="BD263">
        <v>3.09</v>
      </c>
      <c r="BE263">
        <v>54.57</v>
      </c>
      <c r="BF263">
        <v>51.48</v>
      </c>
      <c r="BG263">
        <v>77</v>
      </c>
      <c r="BH263">
        <v>32.56</v>
      </c>
      <c r="BI263">
        <v>27.11</v>
      </c>
      <c r="BJ263">
        <v>460</v>
      </c>
      <c r="BK263">
        <v>383</v>
      </c>
      <c r="BL263">
        <v>147</v>
      </c>
      <c r="BM263">
        <v>10.49</v>
      </c>
      <c r="BN263">
        <v>51.54</v>
      </c>
      <c r="BO263">
        <v>3.47</v>
      </c>
      <c r="BP263">
        <v>2.12</v>
      </c>
      <c r="BQ263">
        <v>49</v>
      </c>
      <c r="BR263">
        <v>30</v>
      </c>
      <c r="BS263">
        <v>19</v>
      </c>
      <c r="BT263">
        <v>62.03</v>
      </c>
      <c r="BU263">
        <v>7.46</v>
      </c>
      <c r="BV263">
        <v>10.65</v>
      </c>
      <c r="BW263">
        <v>7.8</v>
      </c>
      <c r="BX263">
        <v>92.17</v>
      </c>
      <c r="BY263">
        <v>37</v>
      </c>
      <c r="BZ263">
        <v>1</v>
      </c>
      <c r="CA263">
        <v>3</v>
      </c>
      <c r="CB263">
        <v>56.13</v>
      </c>
      <c r="CC263">
        <v>316</v>
      </c>
      <c r="CD263">
        <v>310</v>
      </c>
      <c r="CE263">
        <v>247</v>
      </c>
      <c r="CF263">
        <v>76</v>
      </c>
      <c r="CG263">
        <v>131</v>
      </c>
      <c r="CH263">
        <v>8</v>
      </c>
      <c r="CI263">
        <v>7</v>
      </c>
      <c r="CJ263">
        <v>132</v>
      </c>
      <c r="CK263">
        <v>4</v>
      </c>
      <c r="CL263">
        <v>29</v>
      </c>
      <c r="CM263">
        <v>5</v>
      </c>
      <c r="CN263">
        <v>14</v>
      </c>
      <c r="CO263">
        <v>0.64</v>
      </c>
      <c r="CP263">
        <v>847.68</v>
      </c>
      <c r="CQ263">
        <v>2156.3000000000002</v>
      </c>
      <c r="CR263">
        <v>28.22</v>
      </c>
      <c r="CS263">
        <v>18.96</v>
      </c>
      <c r="CT263">
        <v>17.78</v>
      </c>
      <c r="CU263">
        <v>52.62</v>
      </c>
      <c r="CV263">
        <v>49.83</v>
      </c>
      <c r="CW263">
        <v>56.71</v>
      </c>
      <c r="CX263">
        <v>51.05</v>
      </c>
      <c r="CY263">
        <v>54.39</v>
      </c>
      <c r="CZ263">
        <v>54.77</v>
      </c>
    </row>
    <row r="264" spans="1:104">
      <c r="A264" t="s">
        <v>1265</v>
      </c>
      <c r="B264" t="s">
        <v>1266</v>
      </c>
      <c r="C264" t="s">
        <v>68</v>
      </c>
      <c r="D264" t="s">
        <v>256</v>
      </c>
      <c r="E264">
        <v>68</v>
      </c>
      <c r="F264">
        <v>20142015</v>
      </c>
      <c r="G264">
        <v>19</v>
      </c>
      <c r="H264">
        <v>0.92500000000000004</v>
      </c>
      <c r="I264">
        <v>0.92500000000000004</v>
      </c>
      <c r="J264">
        <v>12</v>
      </c>
      <c r="K264">
        <v>10</v>
      </c>
      <c r="L264">
        <v>22</v>
      </c>
      <c r="M264">
        <v>0.96</v>
      </c>
      <c r="N264">
        <v>0.8</v>
      </c>
      <c r="O264">
        <v>1.75</v>
      </c>
      <c r="P264">
        <v>-1</v>
      </c>
      <c r="Q264">
        <v>44.79</v>
      </c>
      <c r="R264">
        <v>99.61</v>
      </c>
      <c r="S264">
        <v>14.63</v>
      </c>
      <c r="T264">
        <v>-3.65</v>
      </c>
      <c r="U264">
        <v>11.08</v>
      </c>
      <c r="V264">
        <v>-2.63</v>
      </c>
      <c r="W264">
        <v>46.2</v>
      </c>
      <c r="X264">
        <v>48.83</v>
      </c>
      <c r="Y264">
        <v>-53</v>
      </c>
      <c r="Z264">
        <v>322</v>
      </c>
      <c r="AA264">
        <v>375</v>
      </c>
      <c r="AB264">
        <v>25.64</v>
      </c>
      <c r="AC264">
        <v>29.86</v>
      </c>
      <c r="AD264">
        <v>55.5</v>
      </c>
      <c r="AE264">
        <v>98</v>
      </c>
      <c r="AF264">
        <v>-5.64</v>
      </c>
      <c r="AG264">
        <v>50.43</v>
      </c>
      <c r="AH264">
        <v>-144</v>
      </c>
      <c r="AI264">
        <v>619</v>
      </c>
      <c r="AJ264">
        <v>763</v>
      </c>
      <c r="AK264">
        <v>49.29</v>
      </c>
      <c r="AL264">
        <v>60.76</v>
      </c>
      <c r="AM264">
        <v>110.05</v>
      </c>
      <c r="AN264">
        <v>55.41</v>
      </c>
      <c r="AO264">
        <v>20</v>
      </c>
      <c r="AP264">
        <v>44</v>
      </c>
      <c r="AQ264">
        <v>128</v>
      </c>
      <c r="AR264">
        <v>-4.3600000000000003</v>
      </c>
      <c r="AS264">
        <v>46.59</v>
      </c>
      <c r="AT264">
        <v>50.94</v>
      </c>
      <c r="AU264">
        <v>-70</v>
      </c>
      <c r="AV264">
        <v>478</v>
      </c>
      <c r="AW264">
        <v>548</v>
      </c>
      <c r="AX264">
        <v>38.06</v>
      </c>
      <c r="AY264">
        <v>43.64</v>
      </c>
      <c r="AZ264">
        <v>81.7</v>
      </c>
      <c r="BA264">
        <v>71.760000000000005</v>
      </c>
      <c r="BB264">
        <v>26</v>
      </c>
      <c r="BC264">
        <v>108</v>
      </c>
      <c r="BD264">
        <v>-6.03</v>
      </c>
      <c r="BE264">
        <v>45.61</v>
      </c>
      <c r="BF264">
        <v>51.64</v>
      </c>
      <c r="BG264">
        <v>-66</v>
      </c>
      <c r="BH264">
        <v>27.31</v>
      </c>
      <c r="BI264">
        <v>32.57</v>
      </c>
      <c r="BJ264">
        <v>343</v>
      </c>
      <c r="BK264">
        <v>409</v>
      </c>
      <c r="BL264">
        <v>82</v>
      </c>
      <c r="BM264">
        <v>-8.2200000000000006</v>
      </c>
      <c r="BN264">
        <v>52.66</v>
      </c>
      <c r="BO264">
        <v>2.23</v>
      </c>
      <c r="BP264">
        <v>2.79</v>
      </c>
      <c r="BQ264">
        <v>28</v>
      </c>
      <c r="BR264">
        <v>35</v>
      </c>
      <c r="BS264">
        <v>-7</v>
      </c>
      <c r="BT264">
        <v>44.44</v>
      </c>
      <c r="BU264">
        <v>11.11</v>
      </c>
      <c r="BV264">
        <v>8.16</v>
      </c>
      <c r="BW264">
        <v>5.86</v>
      </c>
      <c r="BX264">
        <v>91.44</v>
      </c>
      <c r="BY264">
        <v>52.07</v>
      </c>
      <c r="BZ264">
        <v>377</v>
      </c>
      <c r="CA264">
        <v>347</v>
      </c>
      <c r="CB264">
        <v>47.31</v>
      </c>
      <c r="CC264">
        <v>220</v>
      </c>
      <c r="CD264">
        <v>268</v>
      </c>
      <c r="CE264">
        <v>245</v>
      </c>
      <c r="CF264">
        <v>69</v>
      </c>
      <c r="CG264">
        <v>46</v>
      </c>
      <c r="CH264">
        <v>6</v>
      </c>
      <c r="CI264">
        <v>4</v>
      </c>
      <c r="CJ264">
        <v>70</v>
      </c>
      <c r="CK264">
        <v>10</v>
      </c>
      <c r="CL264">
        <v>13</v>
      </c>
      <c r="CM264">
        <v>7</v>
      </c>
      <c r="CN264">
        <v>6</v>
      </c>
      <c r="CO264">
        <v>-0.08</v>
      </c>
      <c r="CP264">
        <v>753.45</v>
      </c>
      <c r="CQ264">
        <v>2521.1</v>
      </c>
      <c r="CR264">
        <v>23.01</v>
      </c>
      <c r="CS264">
        <v>17.260000000000002</v>
      </c>
      <c r="CT264">
        <v>16.989999999999998</v>
      </c>
      <c r="CU264">
        <v>49.7</v>
      </c>
      <c r="CV264">
        <v>50.18</v>
      </c>
      <c r="CW264">
        <v>53.38</v>
      </c>
      <c r="CX264">
        <v>54.03</v>
      </c>
      <c r="CY264">
        <v>54.36</v>
      </c>
      <c r="CZ264">
        <v>53.98</v>
      </c>
    </row>
    <row r="265" spans="1:104">
      <c r="A265" t="s">
        <v>150</v>
      </c>
      <c r="B265" t="s">
        <v>151</v>
      </c>
      <c r="C265" t="s">
        <v>100</v>
      </c>
      <c r="D265" t="s">
        <v>77</v>
      </c>
      <c r="E265">
        <v>82</v>
      </c>
      <c r="F265">
        <v>20142015</v>
      </c>
      <c r="G265">
        <v>35</v>
      </c>
      <c r="H265">
        <v>7.9</v>
      </c>
      <c r="I265">
        <v>5.2750000000000004</v>
      </c>
      <c r="J265">
        <v>11</v>
      </c>
      <c r="K265">
        <v>26</v>
      </c>
      <c r="L265">
        <v>37</v>
      </c>
      <c r="M265">
        <v>0.59</v>
      </c>
      <c r="N265">
        <v>1.39</v>
      </c>
      <c r="O265">
        <v>1.97</v>
      </c>
      <c r="P265">
        <v>2</v>
      </c>
      <c r="Q265">
        <v>55.2</v>
      </c>
      <c r="R265">
        <v>102.43</v>
      </c>
      <c r="S265">
        <v>5.95</v>
      </c>
      <c r="T265">
        <v>0.79</v>
      </c>
      <c r="U265">
        <v>13.73</v>
      </c>
      <c r="V265">
        <v>2.81</v>
      </c>
      <c r="W265">
        <v>54.44</v>
      </c>
      <c r="X265">
        <v>51.63</v>
      </c>
      <c r="Y265">
        <v>96</v>
      </c>
      <c r="Z265">
        <v>588</v>
      </c>
      <c r="AA265">
        <v>492</v>
      </c>
      <c r="AB265">
        <v>31.33</v>
      </c>
      <c r="AC265">
        <v>26.21</v>
      </c>
      <c r="AD265">
        <v>57.54</v>
      </c>
      <c r="AE265">
        <v>200</v>
      </c>
      <c r="AF265">
        <v>2.2599999999999998</v>
      </c>
      <c r="AG265">
        <v>52.95</v>
      </c>
      <c r="AH265">
        <v>223</v>
      </c>
      <c r="AI265">
        <v>1183</v>
      </c>
      <c r="AJ265">
        <v>960</v>
      </c>
      <c r="AK265">
        <v>63.03</v>
      </c>
      <c r="AL265">
        <v>51.15</v>
      </c>
      <c r="AM265">
        <v>114.17</v>
      </c>
      <c r="AN265">
        <v>54.18</v>
      </c>
      <c r="AO265">
        <v>92</v>
      </c>
      <c r="AP265">
        <v>21</v>
      </c>
      <c r="AQ265">
        <v>328</v>
      </c>
      <c r="AR265">
        <v>1.68</v>
      </c>
      <c r="AS265">
        <v>53.78</v>
      </c>
      <c r="AT265">
        <v>52.11</v>
      </c>
      <c r="AU265">
        <v>120</v>
      </c>
      <c r="AV265">
        <v>853</v>
      </c>
      <c r="AW265">
        <v>733</v>
      </c>
      <c r="AX265">
        <v>45.44</v>
      </c>
      <c r="AY265">
        <v>39.049999999999997</v>
      </c>
      <c r="AZ265">
        <v>84.5</v>
      </c>
      <c r="BA265">
        <v>75.150000000000006</v>
      </c>
      <c r="BB265">
        <v>51</v>
      </c>
      <c r="BC265">
        <v>236</v>
      </c>
      <c r="BD265">
        <v>0.99</v>
      </c>
      <c r="BE265">
        <v>53.06</v>
      </c>
      <c r="BF265">
        <v>52.07</v>
      </c>
      <c r="BG265">
        <v>74</v>
      </c>
      <c r="BH265">
        <v>34.15</v>
      </c>
      <c r="BI265">
        <v>30.21</v>
      </c>
      <c r="BJ265">
        <v>641</v>
      </c>
      <c r="BK265">
        <v>567</v>
      </c>
      <c r="BL265">
        <v>185</v>
      </c>
      <c r="BM265">
        <v>11.1</v>
      </c>
      <c r="BN265">
        <v>50.26</v>
      </c>
      <c r="BO265">
        <v>2.88</v>
      </c>
      <c r="BP265">
        <v>1.81</v>
      </c>
      <c r="BQ265">
        <v>54</v>
      </c>
      <c r="BR265">
        <v>34</v>
      </c>
      <c r="BS265">
        <v>20</v>
      </c>
      <c r="BT265">
        <v>61.36</v>
      </c>
      <c r="BU265">
        <v>4.66</v>
      </c>
      <c r="BV265">
        <v>8.42</v>
      </c>
      <c r="BW265">
        <v>6.33</v>
      </c>
      <c r="BX265">
        <v>94</v>
      </c>
      <c r="BY265">
        <v>43</v>
      </c>
      <c r="BZ265">
        <v>1</v>
      </c>
      <c r="CA265">
        <v>0</v>
      </c>
      <c r="CB265">
        <v>55.37</v>
      </c>
      <c r="CC265">
        <v>392</v>
      </c>
      <c r="CD265">
        <v>439</v>
      </c>
      <c r="CE265">
        <v>316</v>
      </c>
      <c r="CF265">
        <v>53</v>
      </c>
      <c r="CG265">
        <v>58</v>
      </c>
      <c r="CH265">
        <v>15</v>
      </c>
      <c r="CI265">
        <v>11</v>
      </c>
      <c r="CJ265">
        <v>174</v>
      </c>
      <c r="CK265">
        <v>20</v>
      </c>
      <c r="CL265">
        <v>53</v>
      </c>
      <c r="CM265">
        <v>9</v>
      </c>
      <c r="CN265">
        <v>11</v>
      </c>
      <c r="CO265">
        <v>0.11</v>
      </c>
      <c r="CP265">
        <v>1126.2</v>
      </c>
      <c r="CQ265">
        <v>2870.25</v>
      </c>
      <c r="CR265">
        <v>28.18</v>
      </c>
      <c r="CS265">
        <v>18.690000000000001</v>
      </c>
      <c r="CT265">
        <v>18.03</v>
      </c>
      <c r="CU265">
        <v>53.49</v>
      </c>
      <c r="CV265">
        <v>50.53</v>
      </c>
      <c r="CW265">
        <v>59.85</v>
      </c>
      <c r="CX265">
        <v>52.04</v>
      </c>
      <c r="CY265">
        <v>55.45</v>
      </c>
      <c r="CZ265">
        <v>54.28</v>
      </c>
    </row>
    <row r="266" spans="1:104">
      <c r="A266" t="s">
        <v>434</v>
      </c>
      <c r="B266" t="s">
        <v>435</v>
      </c>
      <c r="C266" t="s">
        <v>124</v>
      </c>
      <c r="D266" t="s">
        <v>149</v>
      </c>
      <c r="E266">
        <v>79</v>
      </c>
      <c r="F266">
        <v>20142015</v>
      </c>
      <c r="G266">
        <v>21</v>
      </c>
      <c r="H266">
        <v>0.92500000000000004</v>
      </c>
      <c r="I266">
        <v>0.92500000000000004</v>
      </c>
      <c r="J266">
        <v>14</v>
      </c>
      <c r="K266">
        <v>26</v>
      </c>
      <c r="L266">
        <v>40</v>
      </c>
      <c r="M266">
        <v>0.79</v>
      </c>
      <c r="N266">
        <v>1.47</v>
      </c>
      <c r="O266">
        <v>2.2599999999999998</v>
      </c>
      <c r="P266">
        <v>10</v>
      </c>
      <c r="Q266">
        <v>52.39</v>
      </c>
      <c r="R266">
        <v>102.21</v>
      </c>
      <c r="S266">
        <v>10.45</v>
      </c>
      <c r="T266">
        <v>-0.63</v>
      </c>
      <c r="U266">
        <v>13.42</v>
      </c>
      <c r="V266">
        <v>2.64</v>
      </c>
      <c r="W266">
        <v>53.48</v>
      </c>
      <c r="X266">
        <v>50.84</v>
      </c>
      <c r="Y266">
        <v>61</v>
      </c>
      <c r="Z266">
        <v>469</v>
      </c>
      <c r="AA266">
        <v>408</v>
      </c>
      <c r="AB266">
        <v>26.55</v>
      </c>
      <c r="AC266">
        <v>23.1</v>
      </c>
      <c r="AD266">
        <v>49.65</v>
      </c>
      <c r="AE266">
        <v>129</v>
      </c>
      <c r="AF266">
        <v>1.47</v>
      </c>
      <c r="AG266">
        <v>50.93</v>
      </c>
      <c r="AH266">
        <v>90</v>
      </c>
      <c r="AI266">
        <v>985</v>
      </c>
      <c r="AJ266">
        <v>895</v>
      </c>
      <c r="AK266">
        <v>55.77</v>
      </c>
      <c r="AL266">
        <v>50.67</v>
      </c>
      <c r="AM266">
        <v>106.44</v>
      </c>
      <c r="AN266">
        <v>55.23</v>
      </c>
      <c r="AO266">
        <v>54</v>
      </c>
      <c r="AP266">
        <v>24</v>
      </c>
      <c r="AQ266">
        <v>219</v>
      </c>
      <c r="AR266">
        <v>1.18</v>
      </c>
      <c r="AS266">
        <v>51.91</v>
      </c>
      <c r="AT266">
        <v>50.73</v>
      </c>
      <c r="AU266">
        <v>54</v>
      </c>
      <c r="AV266">
        <v>733</v>
      </c>
      <c r="AW266">
        <v>679</v>
      </c>
      <c r="AX266">
        <v>41.5</v>
      </c>
      <c r="AY266">
        <v>38.44</v>
      </c>
      <c r="AZ266">
        <v>79.94</v>
      </c>
      <c r="BA266">
        <v>74.22</v>
      </c>
      <c r="BB266">
        <v>31</v>
      </c>
      <c r="BC266">
        <v>165</v>
      </c>
      <c r="BD266">
        <v>0.34</v>
      </c>
      <c r="BE266">
        <v>52.06</v>
      </c>
      <c r="BF266">
        <v>51.72</v>
      </c>
      <c r="BG266">
        <v>43</v>
      </c>
      <c r="BH266">
        <v>30.8</v>
      </c>
      <c r="BI266">
        <v>28.36</v>
      </c>
      <c r="BJ266">
        <v>544</v>
      </c>
      <c r="BK266">
        <v>501</v>
      </c>
      <c r="BL266">
        <v>134</v>
      </c>
      <c r="BM266">
        <v>11.37</v>
      </c>
      <c r="BN266">
        <v>47.45</v>
      </c>
      <c r="BO266">
        <v>2.83</v>
      </c>
      <c r="BP266">
        <v>1.98</v>
      </c>
      <c r="BQ266">
        <v>50</v>
      </c>
      <c r="BR266">
        <v>35</v>
      </c>
      <c r="BS266">
        <v>15</v>
      </c>
      <c r="BT266">
        <v>58.82</v>
      </c>
      <c r="BU266">
        <v>8.48</v>
      </c>
      <c r="BV266">
        <v>9.19</v>
      </c>
      <c r="BW266">
        <v>6.82</v>
      </c>
      <c r="BX266">
        <v>93.01</v>
      </c>
      <c r="BY266">
        <v>40</v>
      </c>
      <c r="BZ266">
        <v>2</v>
      </c>
      <c r="CA266">
        <v>3</v>
      </c>
      <c r="CB266">
        <v>50.4</v>
      </c>
      <c r="CC266">
        <v>314</v>
      </c>
      <c r="CD266">
        <v>404</v>
      </c>
      <c r="CE266">
        <v>309</v>
      </c>
      <c r="CF266">
        <v>65</v>
      </c>
      <c r="CG266">
        <v>118</v>
      </c>
      <c r="CH266">
        <v>18</v>
      </c>
      <c r="CI266">
        <v>8</v>
      </c>
      <c r="CJ266">
        <v>120</v>
      </c>
      <c r="CK266">
        <v>18</v>
      </c>
      <c r="CL266">
        <v>29</v>
      </c>
      <c r="CM266">
        <v>9</v>
      </c>
      <c r="CN266">
        <v>19</v>
      </c>
      <c r="CO266">
        <v>0.56999999999999995</v>
      </c>
      <c r="CP266">
        <v>1059.79</v>
      </c>
      <c r="CQ266">
        <v>2758.41</v>
      </c>
      <c r="CR266">
        <v>27.76</v>
      </c>
      <c r="CS266">
        <v>18.25</v>
      </c>
      <c r="CT266">
        <v>17.57</v>
      </c>
      <c r="CU266">
        <v>51.7</v>
      </c>
      <c r="CV266">
        <v>49.66</v>
      </c>
      <c r="CW266">
        <v>54.46</v>
      </c>
      <c r="CX266">
        <v>50.88</v>
      </c>
      <c r="CY266">
        <v>54.04</v>
      </c>
      <c r="CZ266">
        <v>54.78</v>
      </c>
    </row>
    <row r="267" spans="1:104">
      <c r="A267" t="s">
        <v>1246</v>
      </c>
      <c r="B267" t="s">
        <v>1247</v>
      </c>
      <c r="C267" t="s">
        <v>113</v>
      </c>
      <c r="D267" t="s">
        <v>1056</v>
      </c>
      <c r="E267">
        <v>78</v>
      </c>
      <c r="F267">
        <v>20142015</v>
      </c>
      <c r="G267">
        <v>30</v>
      </c>
      <c r="H267">
        <v>4</v>
      </c>
      <c r="I267">
        <v>4</v>
      </c>
      <c r="J267">
        <v>18</v>
      </c>
      <c r="K267">
        <v>28</v>
      </c>
      <c r="L267">
        <v>46</v>
      </c>
      <c r="M267">
        <v>1.02</v>
      </c>
      <c r="N267">
        <v>1.58</v>
      </c>
      <c r="O267">
        <v>2.6</v>
      </c>
      <c r="P267">
        <v>1</v>
      </c>
      <c r="Q267">
        <v>46.66</v>
      </c>
      <c r="R267">
        <v>103.04</v>
      </c>
      <c r="S267">
        <v>18.18</v>
      </c>
      <c r="T267">
        <v>14.03</v>
      </c>
      <c r="U267">
        <v>13.6</v>
      </c>
      <c r="V267">
        <v>2.2999999999999998</v>
      </c>
      <c r="W267">
        <v>46.54</v>
      </c>
      <c r="X267">
        <v>44.24</v>
      </c>
      <c r="Y267">
        <v>-70</v>
      </c>
      <c r="Z267">
        <v>471</v>
      </c>
      <c r="AA267">
        <v>541</v>
      </c>
      <c r="AB267">
        <v>26.63</v>
      </c>
      <c r="AC267">
        <v>30.59</v>
      </c>
      <c r="AD267">
        <v>57.22</v>
      </c>
      <c r="AE267">
        <v>124</v>
      </c>
      <c r="AF267">
        <v>3.45</v>
      </c>
      <c r="AG267">
        <v>43.21</v>
      </c>
      <c r="AH267">
        <v>-136</v>
      </c>
      <c r="AI267">
        <v>950</v>
      </c>
      <c r="AJ267">
        <v>1086</v>
      </c>
      <c r="AK267">
        <v>53.72</v>
      </c>
      <c r="AL267">
        <v>61.41</v>
      </c>
      <c r="AM267">
        <v>115.13</v>
      </c>
      <c r="AN267">
        <v>49.58</v>
      </c>
      <c r="AO267">
        <v>32</v>
      </c>
      <c r="AP267">
        <v>13</v>
      </c>
      <c r="AQ267">
        <v>178</v>
      </c>
      <c r="AR267">
        <v>2.4700000000000002</v>
      </c>
      <c r="AS267">
        <v>47.17</v>
      </c>
      <c r="AT267">
        <v>44.7</v>
      </c>
      <c r="AU267">
        <v>-81</v>
      </c>
      <c r="AV267">
        <v>675</v>
      </c>
      <c r="AW267">
        <v>756</v>
      </c>
      <c r="AX267">
        <v>38.17</v>
      </c>
      <c r="AY267">
        <v>42.75</v>
      </c>
      <c r="AZ267">
        <v>80.92</v>
      </c>
      <c r="BA267">
        <v>69.78</v>
      </c>
      <c r="BB267">
        <v>47</v>
      </c>
      <c r="BC267">
        <v>146</v>
      </c>
      <c r="BD267">
        <v>1.89</v>
      </c>
      <c r="BE267">
        <v>47.29</v>
      </c>
      <c r="BF267">
        <v>45.4</v>
      </c>
      <c r="BG267">
        <v>-54</v>
      </c>
      <c r="BH267">
        <v>26.63</v>
      </c>
      <c r="BI267">
        <v>29.69</v>
      </c>
      <c r="BJ267">
        <v>471</v>
      </c>
      <c r="BK267">
        <v>525</v>
      </c>
      <c r="BL267">
        <v>99</v>
      </c>
      <c r="BM267">
        <v>6.85</v>
      </c>
      <c r="BN267">
        <v>48.47</v>
      </c>
      <c r="BO267">
        <v>2.94</v>
      </c>
      <c r="BP267">
        <v>2.37</v>
      </c>
      <c r="BQ267">
        <v>52</v>
      </c>
      <c r="BR267">
        <v>42</v>
      </c>
      <c r="BS267">
        <v>10</v>
      </c>
      <c r="BT267">
        <v>55.32</v>
      </c>
      <c r="BU267">
        <v>12.33</v>
      </c>
      <c r="BV267">
        <v>11.04</v>
      </c>
      <c r="BW267">
        <v>7.7</v>
      </c>
      <c r="BX267">
        <v>92</v>
      </c>
      <c r="BY267">
        <v>44</v>
      </c>
      <c r="BZ267">
        <v>8</v>
      </c>
      <c r="CA267">
        <v>10</v>
      </c>
      <c r="CB267">
        <v>54.33</v>
      </c>
      <c r="CC267">
        <v>445</v>
      </c>
      <c r="CD267">
        <v>390</v>
      </c>
      <c r="CE267">
        <v>374</v>
      </c>
      <c r="CF267">
        <v>19</v>
      </c>
      <c r="CG267">
        <v>30</v>
      </c>
      <c r="CH267">
        <v>19</v>
      </c>
      <c r="CI267">
        <v>9</v>
      </c>
      <c r="CJ267">
        <v>81</v>
      </c>
      <c r="CK267">
        <v>20</v>
      </c>
      <c r="CL267">
        <v>33</v>
      </c>
      <c r="CM267">
        <v>5</v>
      </c>
      <c r="CN267">
        <v>6</v>
      </c>
      <c r="CO267">
        <v>0.06</v>
      </c>
      <c r="CP267">
        <v>1061.08</v>
      </c>
      <c r="CQ267">
        <v>2764.55</v>
      </c>
      <c r="CR267">
        <v>27.74</v>
      </c>
      <c r="CS267">
        <v>19.190000000000001</v>
      </c>
      <c r="CT267">
        <v>17.64</v>
      </c>
      <c r="CU267">
        <v>45.77</v>
      </c>
      <c r="CV267">
        <v>50.32</v>
      </c>
      <c r="CW267">
        <v>50.7</v>
      </c>
      <c r="CX267">
        <v>60.08</v>
      </c>
      <c r="CY267">
        <v>54.97</v>
      </c>
      <c r="CZ267">
        <v>54.27</v>
      </c>
    </row>
    <row r="268" spans="1:104">
      <c r="A268" t="s">
        <v>455</v>
      </c>
      <c r="B268" t="s">
        <v>456</v>
      </c>
      <c r="C268" t="s">
        <v>62</v>
      </c>
      <c r="D268" t="s">
        <v>393</v>
      </c>
      <c r="E268">
        <v>55</v>
      </c>
      <c r="F268">
        <v>20142015</v>
      </c>
      <c r="G268">
        <v>29</v>
      </c>
      <c r="H268">
        <v>0.6</v>
      </c>
      <c r="I268">
        <v>0.6</v>
      </c>
      <c r="J268">
        <v>2</v>
      </c>
      <c r="K268">
        <v>6</v>
      </c>
      <c r="L268">
        <v>8</v>
      </c>
      <c r="M268">
        <v>0.15</v>
      </c>
      <c r="N268">
        <v>0.45</v>
      </c>
      <c r="O268">
        <v>0.6</v>
      </c>
      <c r="P268">
        <v>-6</v>
      </c>
      <c r="Q268">
        <v>52.92</v>
      </c>
      <c r="R268">
        <v>102.71</v>
      </c>
      <c r="S268">
        <v>3.03</v>
      </c>
      <c r="T268">
        <v>13.51</v>
      </c>
      <c r="U268">
        <v>14.61</v>
      </c>
      <c r="V268">
        <v>2.46</v>
      </c>
      <c r="W268">
        <v>52</v>
      </c>
      <c r="X268">
        <v>49.54</v>
      </c>
      <c r="Y268">
        <v>27</v>
      </c>
      <c r="Z268">
        <v>351</v>
      </c>
      <c r="AA268">
        <v>324</v>
      </c>
      <c r="AB268">
        <v>26.21</v>
      </c>
      <c r="AC268">
        <v>24.19</v>
      </c>
      <c r="AD268">
        <v>50.4</v>
      </c>
      <c r="AE268">
        <v>33</v>
      </c>
      <c r="AF268">
        <v>5.07</v>
      </c>
      <c r="AG268">
        <v>47.85</v>
      </c>
      <c r="AH268">
        <v>85</v>
      </c>
      <c r="AI268">
        <v>769</v>
      </c>
      <c r="AJ268">
        <v>684</v>
      </c>
      <c r="AK268">
        <v>57.42</v>
      </c>
      <c r="AL268">
        <v>51.07</v>
      </c>
      <c r="AM268">
        <v>108.49</v>
      </c>
      <c r="AN268">
        <v>58.65</v>
      </c>
      <c r="AO268">
        <v>37</v>
      </c>
      <c r="AP268">
        <v>35</v>
      </c>
      <c r="AQ268">
        <v>125</v>
      </c>
      <c r="AR268">
        <v>4.25</v>
      </c>
      <c r="AS268">
        <v>52.07</v>
      </c>
      <c r="AT268">
        <v>47.82</v>
      </c>
      <c r="AU268">
        <v>47</v>
      </c>
      <c r="AV268">
        <v>592</v>
      </c>
      <c r="AW268">
        <v>545</v>
      </c>
      <c r="AX268">
        <v>44.2</v>
      </c>
      <c r="AY268">
        <v>40.69</v>
      </c>
      <c r="AZ268">
        <v>84.9</v>
      </c>
      <c r="BA268">
        <v>76.180000000000007</v>
      </c>
      <c r="BB268">
        <v>22</v>
      </c>
      <c r="BC268">
        <v>88</v>
      </c>
      <c r="BD268">
        <v>5.92</v>
      </c>
      <c r="BE268">
        <v>54.21</v>
      </c>
      <c r="BF268">
        <v>48.29</v>
      </c>
      <c r="BG268">
        <v>70</v>
      </c>
      <c r="BH268">
        <v>33.68</v>
      </c>
      <c r="BI268">
        <v>28.45</v>
      </c>
      <c r="BJ268">
        <v>451</v>
      </c>
      <c r="BK268">
        <v>381</v>
      </c>
      <c r="BL268">
        <v>66</v>
      </c>
      <c r="BM268">
        <v>7.84</v>
      </c>
      <c r="BN268">
        <v>54.48</v>
      </c>
      <c r="BO268">
        <v>3.21</v>
      </c>
      <c r="BP268">
        <v>1.94</v>
      </c>
      <c r="BQ268">
        <v>43</v>
      </c>
      <c r="BR268">
        <v>26</v>
      </c>
      <c r="BS268">
        <v>17</v>
      </c>
      <c r="BT268">
        <v>62.32</v>
      </c>
      <c r="BU268">
        <v>2.27</v>
      </c>
      <c r="BV268">
        <v>9.5299999999999994</v>
      </c>
      <c r="BW268">
        <v>7.26</v>
      </c>
      <c r="BX268">
        <v>93.18</v>
      </c>
      <c r="BY268">
        <v>40</v>
      </c>
      <c r="BZ268">
        <v>0</v>
      </c>
      <c r="CA268">
        <v>0</v>
      </c>
      <c r="CB268">
        <v>59.9</v>
      </c>
      <c r="CC268">
        <v>236</v>
      </c>
      <c r="CD268">
        <v>273</v>
      </c>
      <c r="CE268">
        <v>158</v>
      </c>
      <c r="CF268">
        <v>51</v>
      </c>
      <c r="CG268">
        <v>101</v>
      </c>
      <c r="CH268">
        <v>4</v>
      </c>
      <c r="CI268">
        <v>2</v>
      </c>
      <c r="CJ268">
        <v>64</v>
      </c>
      <c r="CK268">
        <v>27</v>
      </c>
      <c r="CL268">
        <v>15</v>
      </c>
      <c r="CM268">
        <v>7</v>
      </c>
      <c r="CN268">
        <v>1</v>
      </c>
      <c r="CO268">
        <v>-0.45</v>
      </c>
      <c r="CP268">
        <v>803.55</v>
      </c>
      <c r="CQ268">
        <v>1864.69</v>
      </c>
      <c r="CR268">
        <v>30.12</v>
      </c>
      <c r="CS268">
        <v>16.170000000000002</v>
      </c>
      <c r="CT268">
        <v>16.87</v>
      </c>
      <c r="CU268">
        <v>49.77</v>
      </c>
      <c r="CV268">
        <v>49.19</v>
      </c>
      <c r="CW268">
        <v>54.37</v>
      </c>
      <c r="CX268">
        <v>54.87</v>
      </c>
      <c r="CY268">
        <v>52.72</v>
      </c>
      <c r="CZ268">
        <v>54.46</v>
      </c>
    </row>
    <row r="269" spans="1:104">
      <c r="A269" t="s">
        <v>1408</v>
      </c>
      <c r="B269" t="s">
        <v>1409</v>
      </c>
      <c r="C269" t="s">
        <v>100</v>
      </c>
      <c r="D269" t="s">
        <v>976</v>
      </c>
      <c r="E269">
        <v>82</v>
      </c>
      <c r="F269">
        <v>20142015</v>
      </c>
      <c r="G269">
        <v>37</v>
      </c>
      <c r="H269">
        <v>5.5</v>
      </c>
      <c r="I269">
        <v>5.3330000000000002</v>
      </c>
      <c r="J269">
        <v>20</v>
      </c>
      <c r="K269">
        <v>22</v>
      </c>
      <c r="L269">
        <v>42</v>
      </c>
      <c r="M269">
        <v>1.02</v>
      </c>
      <c r="N269">
        <v>1.1299999999999999</v>
      </c>
      <c r="O269">
        <v>2.15</v>
      </c>
      <c r="P269">
        <v>-2</v>
      </c>
      <c r="Q269">
        <v>41.51</v>
      </c>
      <c r="R269">
        <v>103.45</v>
      </c>
      <c r="S269">
        <v>16.13</v>
      </c>
      <c r="T269">
        <v>-2.2000000000000002</v>
      </c>
      <c r="U269">
        <v>14.3</v>
      </c>
      <c r="V269">
        <v>-1.06</v>
      </c>
      <c r="W269">
        <v>43.62</v>
      </c>
      <c r="X269">
        <v>44.68</v>
      </c>
      <c r="Y269">
        <v>-148</v>
      </c>
      <c r="Z269">
        <v>506</v>
      </c>
      <c r="AA269">
        <v>654</v>
      </c>
      <c r="AB269">
        <v>25.88</v>
      </c>
      <c r="AC269">
        <v>33.450000000000003</v>
      </c>
      <c r="AD269">
        <v>59.34</v>
      </c>
      <c r="AE269">
        <v>129</v>
      </c>
      <c r="AF269">
        <v>-2.39</v>
      </c>
      <c r="AG269">
        <v>43.9</v>
      </c>
      <c r="AH269">
        <v>-382</v>
      </c>
      <c r="AI269">
        <v>934</v>
      </c>
      <c r="AJ269">
        <v>1316</v>
      </c>
      <c r="AK269">
        <v>47.77</v>
      </c>
      <c r="AL269">
        <v>67.31</v>
      </c>
      <c r="AM269">
        <v>115.09</v>
      </c>
      <c r="AN269">
        <v>55.03</v>
      </c>
      <c r="AO269">
        <v>69</v>
      </c>
      <c r="AP269">
        <v>41</v>
      </c>
      <c r="AQ269">
        <v>227</v>
      </c>
      <c r="AR269">
        <v>-3.33</v>
      </c>
      <c r="AS269">
        <v>41.64</v>
      </c>
      <c r="AT269">
        <v>44.97</v>
      </c>
      <c r="AU269">
        <v>-275</v>
      </c>
      <c r="AV269">
        <v>685</v>
      </c>
      <c r="AW269">
        <v>960</v>
      </c>
      <c r="AX269">
        <v>35.04</v>
      </c>
      <c r="AY269">
        <v>49.1</v>
      </c>
      <c r="AZ269">
        <v>84.14</v>
      </c>
      <c r="BA269">
        <v>75.040000000000006</v>
      </c>
      <c r="BB269">
        <v>34</v>
      </c>
      <c r="BC269">
        <v>158</v>
      </c>
      <c r="BD269">
        <v>-3.25</v>
      </c>
      <c r="BE269">
        <v>43.05</v>
      </c>
      <c r="BF269">
        <v>46.3</v>
      </c>
      <c r="BG269">
        <v>-166</v>
      </c>
      <c r="BH269">
        <v>26.29</v>
      </c>
      <c r="BI269">
        <v>34.78</v>
      </c>
      <c r="BJ269">
        <v>514</v>
      </c>
      <c r="BK269">
        <v>680</v>
      </c>
      <c r="BL269">
        <v>124</v>
      </c>
      <c r="BM269">
        <v>5.12</v>
      </c>
      <c r="BN269">
        <v>47.83</v>
      </c>
      <c r="BO269">
        <v>2.76</v>
      </c>
      <c r="BP269">
        <v>2.46</v>
      </c>
      <c r="BQ269">
        <v>54</v>
      </c>
      <c r="BR269">
        <v>48</v>
      </c>
      <c r="BS269">
        <v>6</v>
      </c>
      <c r="BT269">
        <v>52.94</v>
      </c>
      <c r="BU269">
        <v>12.66</v>
      </c>
      <c r="BV269">
        <v>10.51</v>
      </c>
      <c r="BW269">
        <v>7.88</v>
      </c>
      <c r="BX269">
        <v>92.94</v>
      </c>
      <c r="BY269">
        <v>46.88</v>
      </c>
      <c r="BZ269">
        <v>45</v>
      </c>
      <c r="CA269">
        <v>51</v>
      </c>
      <c r="CB269">
        <v>44.2</v>
      </c>
      <c r="CC269">
        <v>316</v>
      </c>
      <c r="CD269">
        <v>410</v>
      </c>
      <c r="CE269">
        <v>399</v>
      </c>
      <c r="CF269">
        <v>92</v>
      </c>
      <c r="CG269">
        <v>72</v>
      </c>
      <c r="CH269">
        <v>18</v>
      </c>
      <c r="CI269">
        <v>4</v>
      </c>
      <c r="CJ269">
        <v>104</v>
      </c>
      <c r="CK269">
        <v>24</v>
      </c>
      <c r="CL269">
        <v>29</v>
      </c>
      <c r="CM269">
        <v>6</v>
      </c>
      <c r="CN269">
        <v>4</v>
      </c>
      <c r="CO269">
        <v>-0.1</v>
      </c>
      <c r="CP269">
        <v>1173</v>
      </c>
      <c r="CQ269">
        <v>2781.93</v>
      </c>
      <c r="CR269">
        <v>29.66</v>
      </c>
      <c r="CS269">
        <v>18.55</v>
      </c>
      <c r="CT269">
        <v>17.760000000000002</v>
      </c>
      <c r="CU269">
        <v>44.72</v>
      </c>
      <c r="CV269">
        <v>50.56</v>
      </c>
      <c r="CW269">
        <v>49.79</v>
      </c>
      <c r="CX269">
        <v>61.55</v>
      </c>
      <c r="CY269">
        <v>55.19</v>
      </c>
      <c r="CZ269">
        <v>53.97</v>
      </c>
    </row>
    <row r="270" spans="1:104">
      <c r="A270" t="s">
        <v>605</v>
      </c>
      <c r="B270" t="s">
        <v>606</v>
      </c>
      <c r="C270" t="s">
        <v>62</v>
      </c>
      <c r="D270" t="s">
        <v>71</v>
      </c>
      <c r="E270">
        <v>53</v>
      </c>
      <c r="F270">
        <v>20142015</v>
      </c>
      <c r="G270">
        <v>26</v>
      </c>
      <c r="H270">
        <v>1.1000000000000001</v>
      </c>
      <c r="I270">
        <v>1</v>
      </c>
      <c r="J270">
        <v>7</v>
      </c>
      <c r="K270">
        <v>8</v>
      </c>
      <c r="L270">
        <v>15</v>
      </c>
      <c r="M270">
        <v>0.52</v>
      </c>
      <c r="N270">
        <v>0.6</v>
      </c>
      <c r="O270">
        <v>1.1200000000000001</v>
      </c>
      <c r="P270">
        <v>-3</v>
      </c>
      <c r="Q270">
        <v>51.49</v>
      </c>
      <c r="R270">
        <v>99.55</v>
      </c>
      <c r="S270">
        <v>9.4600000000000009</v>
      </c>
      <c r="T270">
        <v>4.08</v>
      </c>
      <c r="U270">
        <v>15.2</v>
      </c>
      <c r="V270">
        <v>2.56</v>
      </c>
      <c r="W270">
        <v>52.65</v>
      </c>
      <c r="X270">
        <v>50.09</v>
      </c>
      <c r="Y270">
        <v>38</v>
      </c>
      <c r="Z270">
        <v>377</v>
      </c>
      <c r="AA270">
        <v>339</v>
      </c>
      <c r="AB270">
        <v>28.08</v>
      </c>
      <c r="AC270">
        <v>25.25</v>
      </c>
      <c r="AD270">
        <v>53.33</v>
      </c>
      <c r="AE270">
        <v>37</v>
      </c>
      <c r="AF270">
        <v>0.01</v>
      </c>
      <c r="AG270">
        <v>51.48</v>
      </c>
      <c r="AH270">
        <v>45</v>
      </c>
      <c r="AI270">
        <v>779</v>
      </c>
      <c r="AJ270">
        <v>734</v>
      </c>
      <c r="AK270">
        <v>58.03</v>
      </c>
      <c r="AL270">
        <v>54.67</v>
      </c>
      <c r="AM270">
        <v>112.7</v>
      </c>
      <c r="AN270">
        <v>51.99</v>
      </c>
      <c r="AO270">
        <v>51</v>
      </c>
      <c r="AP270">
        <v>60</v>
      </c>
      <c r="AQ270">
        <v>149</v>
      </c>
      <c r="AR270">
        <v>0.19</v>
      </c>
      <c r="AS270">
        <v>51.26</v>
      </c>
      <c r="AT270">
        <v>51.07</v>
      </c>
      <c r="AU270">
        <v>28</v>
      </c>
      <c r="AV270">
        <v>571</v>
      </c>
      <c r="AW270">
        <v>543</v>
      </c>
      <c r="AX270">
        <v>42.53</v>
      </c>
      <c r="AY270">
        <v>40.450000000000003</v>
      </c>
      <c r="AZ270">
        <v>82.98</v>
      </c>
      <c r="BA270">
        <v>70.930000000000007</v>
      </c>
      <c r="BB270">
        <v>24</v>
      </c>
      <c r="BC270">
        <v>98</v>
      </c>
      <c r="BD270">
        <v>1.3</v>
      </c>
      <c r="BE270">
        <v>51.33</v>
      </c>
      <c r="BF270">
        <v>50.03</v>
      </c>
      <c r="BG270">
        <v>21</v>
      </c>
      <c r="BH270">
        <v>30.17</v>
      </c>
      <c r="BI270">
        <v>28.6</v>
      </c>
      <c r="BJ270">
        <v>405</v>
      </c>
      <c r="BK270">
        <v>384</v>
      </c>
      <c r="BL270">
        <v>74</v>
      </c>
      <c r="BM270">
        <v>5.71</v>
      </c>
      <c r="BN270">
        <v>44.29</v>
      </c>
      <c r="BO270">
        <v>2.46</v>
      </c>
      <c r="BP270">
        <v>2.46</v>
      </c>
      <c r="BQ270">
        <v>33</v>
      </c>
      <c r="BR270">
        <v>33</v>
      </c>
      <c r="BS270">
        <v>0</v>
      </c>
      <c r="BT270">
        <v>50</v>
      </c>
      <c r="BU270">
        <v>7.14</v>
      </c>
      <c r="BV270">
        <v>8.15</v>
      </c>
      <c r="BW270">
        <v>5.78</v>
      </c>
      <c r="BX270">
        <v>91.41</v>
      </c>
      <c r="BY270">
        <v>40</v>
      </c>
      <c r="BZ270">
        <v>0</v>
      </c>
      <c r="CA270">
        <v>0</v>
      </c>
      <c r="CB270">
        <v>52.99</v>
      </c>
      <c r="CC270">
        <v>248</v>
      </c>
      <c r="CD270">
        <v>252</v>
      </c>
      <c r="CE270">
        <v>220</v>
      </c>
      <c r="CF270">
        <v>54</v>
      </c>
      <c r="CG270">
        <v>90</v>
      </c>
      <c r="CH270">
        <v>4</v>
      </c>
      <c r="CI270">
        <v>4</v>
      </c>
      <c r="CJ270">
        <v>67</v>
      </c>
      <c r="CK270">
        <v>22</v>
      </c>
      <c r="CL270">
        <v>11</v>
      </c>
      <c r="CM270">
        <v>7</v>
      </c>
      <c r="CN270">
        <v>4</v>
      </c>
      <c r="CO270">
        <v>-0.22</v>
      </c>
      <c r="CP270">
        <v>805.51</v>
      </c>
      <c r="CQ270">
        <v>1786.14</v>
      </c>
      <c r="CR270">
        <v>31.08</v>
      </c>
      <c r="CS270">
        <v>16</v>
      </c>
      <c r="CT270">
        <v>17.03</v>
      </c>
      <c r="CU270">
        <v>50.92</v>
      </c>
      <c r="CV270">
        <v>49.7</v>
      </c>
      <c r="CW270">
        <v>57.84</v>
      </c>
      <c r="CX270">
        <v>55.75</v>
      </c>
      <c r="CY270">
        <v>53.76</v>
      </c>
      <c r="CZ270">
        <v>54.4</v>
      </c>
    </row>
    <row r="271" spans="1:104">
      <c r="A271" t="s">
        <v>381</v>
      </c>
      <c r="B271" t="s">
        <v>382</v>
      </c>
      <c r="C271" t="s">
        <v>62</v>
      </c>
      <c r="D271" t="s">
        <v>182</v>
      </c>
      <c r="E271">
        <v>80</v>
      </c>
      <c r="F271">
        <v>20142015</v>
      </c>
      <c r="G271">
        <v>33</v>
      </c>
      <c r="H271">
        <v>3.25</v>
      </c>
      <c r="I271">
        <v>3.1669999999999998</v>
      </c>
      <c r="J271">
        <v>2</v>
      </c>
      <c r="K271">
        <v>11</v>
      </c>
      <c r="L271">
        <v>13</v>
      </c>
      <c r="M271">
        <v>0.11</v>
      </c>
      <c r="N271">
        <v>0.59</v>
      </c>
      <c r="O271">
        <v>0.69</v>
      </c>
      <c r="P271">
        <v>1</v>
      </c>
      <c r="Q271">
        <v>52.79</v>
      </c>
      <c r="R271">
        <v>98.45</v>
      </c>
      <c r="S271">
        <v>2.56</v>
      </c>
      <c r="T271">
        <v>-9.5399999999999991</v>
      </c>
      <c r="U271">
        <v>14.09</v>
      </c>
      <c r="V271">
        <v>2.38</v>
      </c>
      <c r="W271">
        <v>54.11</v>
      </c>
      <c r="X271">
        <v>51.72</v>
      </c>
      <c r="Y271">
        <v>77</v>
      </c>
      <c r="Z271">
        <v>507</v>
      </c>
      <c r="AA271">
        <v>430</v>
      </c>
      <c r="AB271">
        <v>27</v>
      </c>
      <c r="AC271">
        <v>22.9</v>
      </c>
      <c r="AD271">
        <v>49.89</v>
      </c>
      <c r="AE271">
        <v>33</v>
      </c>
      <c r="AF271">
        <v>1.27</v>
      </c>
      <c r="AG271">
        <v>51.52</v>
      </c>
      <c r="AH271">
        <v>109</v>
      </c>
      <c r="AI271">
        <v>1030</v>
      </c>
      <c r="AJ271">
        <v>921</v>
      </c>
      <c r="AK271">
        <v>54.84</v>
      </c>
      <c r="AL271">
        <v>49.04</v>
      </c>
      <c r="AM271">
        <v>103.88</v>
      </c>
      <c r="AN271">
        <v>53.11</v>
      </c>
      <c r="AO271">
        <v>45</v>
      </c>
      <c r="AP271">
        <v>94</v>
      </c>
      <c r="AQ271">
        <v>148</v>
      </c>
      <c r="AR271">
        <v>1.89</v>
      </c>
      <c r="AS271">
        <v>54.57</v>
      </c>
      <c r="AT271">
        <v>52.68</v>
      </c>
      <c r="AU271">
        <v>129</v>
      </c>
      <c r="AV271">
        <v>770</v>
      </c>
      <c r="AW271">
        <v>641</v>
      </c>
      <c r="AX271">
        <v>41</v>
      </c>
      <c r="AY271">
        <v>34.130000000000003</v>
      </c>
      <c r="AZ271">
        <v>75.13</v>
      </c>
      <c r="BA271">
        <v>71.040000000000006</v>
      </c>
      <c r="BB271">
        <v>25</v>
      </c>
      <c r="BC271">
        <v>103</v>
      </c>
      <c r="BD271">
        <v>0.89</v>
      </c>
      <c r="BE271">
        <v>53.84</v>
      </c>
      <c r="BF271">
        <v>52.95</v>
      </c>
      <c r="BG271">
        <v>78</v>
      </c>
      <c r="BH271">
        <v>29.13</v>
      </c>
      <c r="BI271">
        <v>24.97</v>
      </c>
      <c r="BJ271">
        <v>547</v>
      </c>
      <c r="BK271">
        <v>469</v>
      </c>
      <c r="BL271">
        <v>78</v>
      </c>
      <c r="BM271">
        <v>-7.35</v>
      </c>
      <c r="BN271">
        <v>56.04</v>
      </c>
      <c r="BO271">
        <v>1.97</v>
      </c>
      <c r="BP271">
        <v>2.08</v>
      </c>
      <c r="BQ271">
        <v>37</v>
      </c>
      <c r="BR271">
        <v>39</v>
      </c>
      <c r="BS271">
        <v>-2</v>
      </c>
      <c r="BT271">
        <v>48.68</v>
      </c>
      <c r="BU271">
        <v>1.94</v>
      </c>
      <c r="BV271">
        <v>6.76</v>
      </c>
      <c r="BW271">
        <v>4.8099999999999996</v>
      </c>
      <c r="BX271">
        <v>91.68</v>
      </c>
      <c r="BY271">
        <v>40</v>
      </c>
      <c r="BZ271">
        <v>0</v>
      </c>
      <c r="CA271">
        <v>0</v>
      </c>
      <c r="CB271">
        <v>42.63</v>
      </c>
      <c r="CC271">
        <v>269</v>
      </c>
      <c r="CD271">
        <v>348</v>
      </c>
      <c r="CE271">
        <v>362</v>
      </c>
      <c r="CF271">
        <v>94</v>
      </c>
      <c r="CG271">
        <v>114</v>
      </c>
      <c r="CH271">
        <v>5</v>
      </c>
      <c r="CI271">
        <v>6</v>
      </c>
      <c r="CJ271">
        <v>76</v>
      </c>
      <c r="CK271">
        <v>26</v>
      </c>
      <c r="CL271">
        <v>14</v>
      </c>
      <c r="CM271">
        <v>7</v>
      </c>
      <c r="CN271">
        <v>8</v>
      </c>
      <c r="CO271">
        <v>0.05</v>
      </c>
      <c r="CP271">
        <v>1126.8699999999999</v>
      </c>
      <c r="CQ271">
        <v>2714.09</v>
      </c>
      <c r="CR271">
        <v>29.34</v>
      </c>
      <c r="CS271">
        <v>16.100000000000001</v>
      </c>
      <c r="CT271">
        <v>16.95</v>
      </c>
      <c r="CU271">
        <v>51.33</v>
      </c>
      <c r="CV271">
        <v>49.86</v>
      </c>
      <c r="CW271">
        <v>53.89</v>
      </c>
      <c r="CX271">
        <v>51.11</v>
      </c>
      <c r="CY271">
        <v>53.9</v>
      </c>
      <c r="CZ271">
        <v>54.21</v>
      </c>
    </row>
    <row r="272" spans="1:104">
      <c r="A272" t="s">
        <v>797</v>
      </c>
      <c r="B272" t="s">
        <v>798</v>
      </c>
      <c r="C272" t="s">
        <v>100</v>
      </c>
      <c r="D272" t="s">
        <v>364</v>
      </c>
      <c r="E272">
        <v>55</v>
      </c>
      <c r="F272">
        <v>20142015</v>
      </c>
      <c r="G272">
        <v>32</v>
      </c>
      <c r="H272">
        <v>0.63700000000000001</v>
      </c>
      <c r="I272">
        <v>0.63700000000000001</v>
      </c>
      <c r="J272">
        <v>5</v>
      </c>
      <c r="K272">
        <v>2</v>
      </c>
      <c r="L272">
        <v>7</v>
      </c>
      <c r="M272">
        <v>0.66</v>
      </c>
      <c r="N272">
        <v>0.26</v>
      </c>
      <c r="O272">
        <v>0.92</v>
      </c>
      <c r="P272">
        <v>4</v>
      </c>
      <c r="Q272">
        <v>50.38</v>
      </c>
      <c r="R272">
        <v>97.6</v>
      </c>
      <c r="S272">
        <v>9.09</v>
      </c>
      <c r="T272">
        <v>1.38</v>
      </c>
      <c r="U272">
        <v>8.27</v>
      </c>
      <c r="V272">
        <v>3.07</v>
      </c>
      <c r="W272">
        <v>53.37</v>
      </c>
      <c r="X272">
        <v>50.3</v>
      </c>
      <c r="Y272">
        <v>24</v>
      </c>
      <c r="Z272">
        <v>190</v>
      </c>
      <c r="AA272">
        <v>166</v>
      </c>
      <c r="AB272">
        <v>25.06</v>
      </c>
      <c r="AC272">
        <v>21.9</v>
      </c>
      <c r="AD272">
        <v>46.96</v>
      </c>
      <c r="AE272">
        <v>58</v>
      </c>
      <c r="AF272">
        <v>0.65</v>
      </c>
      <c r="AG272">
        <v>49.73</v>
      </c>
      <c r="AH272">
        <v>6</v>
      </c>
      <c r="AI272">
        <v>395</v>
      </c>
      <c r="AJ272">
        <v>389</v>
      </c>
      <c r="AK272">
        <v>52.11</v>
      </c>
      <c r="AL272">
        <v>51.32</v>
      </c>
      <c r="AM272">
        <v>103.42</v>
      </c>
      <c r="AN272">
        <v>55.44</v>
      </c>
      <c r="AO272">
        <v>17</v>
      </c>
      <c r="AP272">
        <v>19</v>
      </c>
      <c r="AQ272">
        <v>101</v>
      </c>
      <c r="AR272">
        <v>1.53</v>
      </c>
      <c r="AS272">
        <v>51.53</v>
      </c>
      <c r="AT272">
        <v>50</v>
      </c>
      <c r="AU272">
        <v>18</v>
      </c>
      <c r="AV272">
        <v>304</v>
      </c>
      <c r="AW272">
        <v>286</v>
      </c>
      <c r="AX272">
        <v>40.1</v>
      </c>
      <c r="AY272">
        <v>37.729999999999997</v>
      </c>
      <c r="AZ272">
        <v>77.83</v>
      </c>
      <c r="BA272">
        <v>72.040000000000006</v>
      </c>
      <c r="BB272">
        <v>29</v>
      </c>
      <c r="BC272">
        <v>84</v>
      </c>
      <c r="BD272">
        <v>3</v>
      </c>
      <c r="BE272">
        <v>52.14</v>
      </c>
      <c r="BF272">
        <v>49.14</v>
      </c>
      <c r="BG272">
        <v>18</v>
      </c>
      <c r="BH272">
        <v>28.89</v>
      </c>
      <c r="BI272">
        <v>26.52</v>
      </c>
      <c r="BJ272">
        <v>219</v>
      </c>
      <c r="BK272">
        <v>201</v>
      </c>
      <c r="BL272">
        <v>55</v>
      </c>
      <c r="BM272">
        <v>-13.14</v>
      </c>
      <c r="BN272">
        <v>54.8</v>
      </c>
      <c r="BO272">
        <v>1.32</v>
      </c>
      <c r="BP272">
        <v>1.85</v>
      </c>
      <c r="BQ272">
        <v>10</v>
      </c>
      <c r="BR272">
        <v>14</v>
      </c>
      <c r="BS272">
        <v>-4</v>
      </c>
      <c r="BT272">
        <v>41.67</v>
      </c>
      <c r="BU272">
        <v>5.95</v>
      </c>
      <c r="BV272">
        <v>4.57</v>
      </c>
      <c r="BW272">
        <v>3.29</v>
      </c>
      <c r="BX272">
        <v>93.03</v>
      </c>
      <c r="BY272">
        <v>62</v>
      </c>
      <c r="BZ272">
        <v>10</v>
      </c>
      <c r="CA272">
        <v>4</v>
      </c>
      <c r="CB272">
        <v>50</v>
      </c>
      <c r="CC272">
        <v>133</v>
      </c>
      <c r="CD272">
        <v>166</v>
      </c>
      <c r="CE272">
        <v>133</v>
      </c>
      <c r="CF272">
        <v>109</v>
      </c>
      <c r="CG272">
        <v>81</v>
      </c>
      <c r="CH272">
        <v>0</v>
      </c>
      <c r="CI272">
        <v>2</v>
      </c>
      <c r="CJ272">
        <v>50</v>
      </c>
      <c r="CK272">
        <v>6</v>
      </c>
      <c r="CL272">
        <v>6</v>
      </c>
      <c r="CM272">
        <v>5</v>
      </c>
      <c r="CN272">
        <v>9</v>
      </c>
      <c r="CO272">
        <v>0.53</v>
      </c>
      <c r="CP272">
        <v>454.83</v>
      </c>
      <c r="CQ272">
        <v>2151.0700000000002</v>
      </c>
      <c r="CR272">
        <v>17.45</v>
      </c>
      <c r="CS272">
        <v>16.93</v>
      </c>
      <c r="CT272">
        <v>16.5</v>
      </c>
      <c r="CU272">
        <v>49.23</v>
      </c>
      <c r="CV272">
        <v>49.39</v>
      </c>
      <c r="CW272">
        <v>53.04</v>
      </c>
      <c r="CX272">
        <v>54.69</v>
      </c>
      <c r="CY272">
        <v>53.34</v>
      </c>
      <c r="CZ272">
        <v>54.66</v>
      </c>
    </row>
    <row r="273" spans="1:104">
      <c r="A273" t="s">
        <v>398</v>
      </c>
      <c r="B273" t="s">
        <v>399</v>
      </c>
      <c r="C273" t="s">
        <v>100</v>
      </c>
      <c r="D273" t="s">
        <v>400</v>
      </c>
      <c r="E273">
        <v>77</v>
      </c>
      <c r="F273">
        <v>20142015</v>
      </c>
      <c r="G273">
        <v>42</v>
      </c>
      <c r="H273">
        <v>3.5</v>
      </c>
      <c r="I273">
        <v>3.5</v>
      </c>
      <c r="J273">
        <v>12</v>
      </c>
      <c r="K273">
        <v>20</v>
      </c>
      <c r="L273">
        <v>32</v>
      </c>
      <c r="M273">
        <v>0.68</v>
      </c>
      <c r="N273">
        <v>1.1299999999999999</v>
      </c>
      <c r="O273">
        <v>1.8</v>
      </c>
      <c r="P273">
        <v>-4</v>
      </c>
      <c r="Q273">
        <v>52.81</v>
      </c>
      <c r="R273">
        <v>100.85</v>
      </c>
      <c r="S273">
        <v>9.3800000000000008</v>
      </c>
      <c r="T273">
        <v>7.19</v>
      </c>
      <c r="U273">
        <v>13.83</v>
      </c>
      <c r="V273">
        <v>6.5</v>
      </c>
      <c r="W273">
        <v>53.83</v>
      </c>
      <c r="X273">
        <v>47.33</v>
      </c>
      <c r="Y273">
        <v>67</v>
      </c>
      <c r="Z273">
        <v>471</v>
      </c>
      <c r="AA273">
        <v>404</v>
      </c>
      <c r="AB273">
        <v>26.55</v>
      </c>
      <c r="AC273">
        <v>22.77</v>
      </c>
      <c r="AD273">
        <v>49.32</v>
      </c>
      <c r="AE273">
        <v>160</v>
      </c>
      <c r="AF273">
        <v>5.44</v>
      </c>
      <c r="AG273">
        <v>47.37</v>
      </c>
      <c r="AH273">
        <v>100</v>
      </c>
      <c r="AI273">
        <v>941</v>
      </c>
      <c r="AJ273">
        <v>841</v>
      </c>
      <c r="AK273">
        <v>53.04</v>
      </c>
      <c r="AL273">
        <v>47.4</v>
      </c>
      <c r="AM273">
        <v>100.44</v>
      </c>
      <c r="AN273">
        <v>56</v>
      </c>
      <c r="AO273">
        <v>54</v>
      </c>
      <c r="AP273">
        <v>12</v>
      </c>
      <c r="AQ273">
        <v>231</v>
      </c>
      <c r="AR273">
        <v>5.34</v>
      </c>
      <c r="AS273">
        <v>51.88</v>
      </c>
      <c r="AT273">
        <v>46.55</v>
      </c>
      <c r="AU273">
        <v>51</v>
      </c>
      <c r="AV273">
        <v>702</v>
      </c>
      <c r="AW273">
        <v>651</v>
      </c>
      <c r="AX273">
        <v>39.57</v>
      </c>
      <c r="AY273">
        <v>36.69</v>
      </c>
      <c r="AZ273">
        <v>76.260000000000005</v>
      </c>
      <c r="BA273">
        <v>75.069999999999993</v>
      </c>
      <c r="BB273">
        <v>49</v>
      </c>
      <c r="BC273">
        <v>177</v>
      </c>
      <c r="BD273">
        <v>6.66</v>
      </c>
      <c r="BE273">
        <v>52.33</v>
      </c>
      <c r="BF273">
        <v>45.67</v>
      </c>
      <c r="BG273">
        <v>47</v>
      </c>
      <c r="BH273">
        <v>29.7</v>
      </c>
      <c r="BI273">
        <v>27.05</v>
      </c>
      <c r="BJ273">
        <v>527</v>
      </c>
      <c r="BK273">
        <v>480</v>
      </c>
      <c r="BL273">
        <v>128</v>
      </c>
      <c r="BM273">
        <v>6.3</v>
      </c>
      <c r="BN273">
        <v>48.7</v>
      </c>
      <c r="BO273">
        <v>2.48</v>
      </c>
      <c r="BP273">
        <v>2.0299999999999998</v>
      </c>
      <c r="BQ273">
        <v>44</v>
      </c>
      <c r="BR273">
        <v>36</v>
      </c>
      <c r="BS273">
        <v>8</v>
      </c>
      <c r="BT273">
        <v>55</v>
      </c>
      <c r="BU273">
        <v>6.78</v>
      </c>
      <c r="BV273">
        <v>8.35</v>
      </c>
      <c r="BW273">
        <v>6.27</v>
      </c>
      <c r="BX273">
        <v>92.5</v>
      </c>
      <c r="BY273">
        <v>40</v>
      </c>
      <c r="BZ273">
        <v>0</v>
      </c>
      <c r="CA273">
        <v>0</v>
      </c>
      <c r="CB273">
        <v>52.88</v>
      </c>
      <c r="CC273">
        <v>340</v>
      </c>
      <c r="CD273">
        <v>391</v>
      </c>
      <c r="CE273">
        <v>303</v>
      </c>
      <c r="CF273">
        <v>28</v>
      </c>
      <c r="CG273">
        <v>89</v>
      </c>
      <c r="CH273">
        <v>14</v>
      </c>
      <c r="CI273">
        <v>6</v>
      </c>
      <c r="CJ273">
        <v>116</v>
      </c>
      <c r="CK273">
        <v>34</v>
      </c>
      <c r="CL273">
        <v>35</v>
      </c>
      <c r="CM273">
        <v>16</v>
      </c>
      <c r="CN273">
        <v>12</v>
      </c>
      <c r="CO273">
        <v>-0.23</v>
      </c>
      <c r="CP273">
        <v>1064.53</v>
      </c>
      <c r="CQ273">
        <v>2640.68</v>
      </c>
      <c r="CR273">
        <v>28.73</v>
      </c>
      <c r="CS273">
        <v>18.600000000000001</v>
      </c>
      <c r="CT273">
        <v>17.600000000000001</v>
      </c>
      <c r="CU273">
        <v>50.68</v>
      </c>
      <c r="CV273">
        <v>49.95</v>
      </c>
      <c r="CW273">
        <v>49.78</v>
      </c>
      <c r="CX273">
        <v>48.44</v>
      </c>
      <c r="CY273">
        <v>54.47</v>
      </c>
      <c r="CZ273">
        <v>54.58</v>
      </c>
    </row>
    <row r="274" spans="1:104">
      <c r="A274" t="s">
        <v>379</v>
      </c>
      <c r="B274" t="s">
        <v>380</v>
      </c>
      <c r="C274" t="s">
        <v>68</v>
      </c>
      <c r="D274" t="s">
        <v>74</v>
      </c>
      <c r="E274">
        <v>74</v>
      </c>
      <c r="F274">
        <v>20142015</v>
      </c>
      <c r="G274">
        <v>22</v>
      </c>
      <c r="H274">
        <v>0.79</v>
      </c>
      <c r="I274">
        <v>0.71499999999999997</v>
      </c>
      <c r="J274">
        <v>7</v>
      </c>
      <c r="K274">
        <v>10</v>
      </c>
      <c r="L274">
        <v>17</v>
      </c>
      <c r="M274">
        <v>0.52</v>
      </c>
      <c r="N274">
        <v>0.74</v>
      </c>
      <c r="O274">
        <v>1.26</v>
      </c>
      <c r="P274">
        <v>3</v>
      </c>
      <c r="Q274">
        <v>53.94</v>
      </c>
      <c r="R274">
        <v>99.04</v>
      </c>
      <c r="S274">
        <v>7.78</v>
      </c>
      <c r="T274">
        <v>6.89</v>
      </c>
      <c r="U274">
        <v>10.91</v>
      </c>
      <c r="V274">
        <v>3.68</v>
      </c>
      <c r="W274">
        <v>56.47</v>
      </c>
      <c r="X274">
        <v>52.79</v>
      </c>
      <c r="Y274">
        <v>80</v>
      </c>
      <c r="Z274">
        <v>349</v>
      </c>
      <c r="AA274">
        <v>269</v>
      </c>
      <c r="AB274">
        <v>25.93</v>
      </c>
      <c r="AC274">
        <v>19.989999999999998</v>
      </c>
      <c r="AD274">
        <v>45.92</v>
      </c>
      <c r="AE274">
        <v>109</v>
      </c>
      <c r="AF274">
        <v>1.87</v>
      </c>
      <c r="AG274">
        <v>52.07</v>
      </c>
      <c r="AH274">
        <v>109</v>
      </c>
      <c r="AI274">
        <v>747</v>
      </c>
      <c r="AJ274">
        <v>638</v>
      </c>
      <c r="AK274">
        <v>55.5</v>
      </c>
      <c r="AL274">
        <v>47.4</v>
      </c>
      <c r="AM274">
        <v>102.91</v>
      </c>
      <c r="AN274">
        <v>55.02</v>
      </c>
      <c r="AO274">
        <v>42</v>
      </c>
      <c r="AP274">
        <v>16</v>
      </c>
      <c r="AQ274">
        <v>171</v>
      </c>
      <c r="AR274">
        <v>3.23</v>
      </c>
      <c r="AS274">
        <v>55.35</v>
      </c>
      <c r="AT274">
        <v>52.12</v>
      </c>
      <c r="AU274">
        <v>109</v>
      </c>
      <c r="AV274">
        <v>564</v>
      </c>
      <c r="AW274">
        <v>455</v>
      </c>
      <c r="AX274">
        <v>41.91</v>
      </c>
      <c r="AY274">
        <v>33.81</v>
      </c>
      <c r="AZ274">
        <v>75.709999999999994</v>
      </c>
      <c r="BA274">
        <v>72.87</v>
      </c>
      <c r="BB274">
        <v>39</v>
      </c>
      <c r="BC274">
        <v>129</v>
      </c>
      <c r="BD274">
        <v>3.05</v>
      </c>
      <c r="BE274">
        <v>55.32</v>
      </c>
      <c r="BF274">
        <v>52.27</v>
      </c>
      <c r="BG274">
        <v>79</v>
      </c>
      <c r="BH274">
        <v>30.54</v>
      </c>
      <c r="BI274">
        <v>24.67</v>
      </c>
      <c r="BJ274">
        <v>411</v>
      </c>
      <c r="BK274">
        <v>332</v>
      </c>
      <c r="BL274">
        <v>90</v>
      </c>
      <c r="BM274">
        <v>-5.73</v>
      </c>
      <c r="BN274">
        <v>57.66</v>
      </c>
      <c r="BO274">
        <v>2.0099999999999998</v>
      </c>
      <c r="BP274">
        <v>1.86</v>
      </c>
      <c r="BQ274">
        <v>27</v>
      </c>
      <c r="BR274">
        <v>25</v>
      </c>
      <c r="BS274">
        <v>2</v>
      </c>
      <c r="BT274">
        <v>51.92</v>
      </c>
      <c r="BU274">
        <v>5.43</v>
      </c>
      <c r="BV274">
        <v>6.57</v>
      </c>
      <c r="BW274">
        <v>4.79</v>
      </c>
      <c r="BX274">
        <v>92.47</v>
      </c>
      <c r="BY274">
        <v>47.51</v>
      </c>
      <c r="BZ274">
        <v>277</v>
      </c>
      <c r="CA274">
        <v>306</v>
      </c>
      <c r="CB274">
        <v>55.84</v>
      </c>
      <c r="CC274">
        <v>287</v>
      </c>
      <c r="CD274">
        <v>295</v>
      </c>
      <c r="CE274">
        <v>227</v>
      </c>
      <c r="CF274">
        <v>30</v>
      </c>
      <c r="CG274">
        <v>77</v>
      </c>
      <c r="CH274">
        <v>5</v>
      </c>
      <c r="CI274">
        <v>5</v>
      </c>
      <c r="CJ274">
        <v>83</v>
      </c>
      <c r="CK274">
        <v>9</v>
      </c>
      <c r="CL274">
        <v>16</v>
      </c>
      <c r="CM274">
        <v>8</v>
      </c>
      <c r="CN274">
        <v>11</v>
      </c>
      <c r="CO274">
        <v>0.22</v>
      </c>
      <c r="CP274">
        <v>807.52</v>
      </c>
      <c r="CQ274">
        <v>2764.12</v>
      </c>
      <c r="CR274">
        <v>22.61</v>
      </c>
      <c r="CS274">
        <v>17.489999999999998</v>
      </c>
      <c r="CT274">
        <v>17.13</v>
      </c>
      <c r="CU274">
        <v>51.57</v>
      </c>
      <c r="CV274">
        <v>49.93</v>
      </c>
      <c r="CW274">
        <v>55.51</v>
      </c>
      <c r="CX274">
        <v>52.13</v>
      </c>
      <c r="CY274">
        <v>54.2</v>
      </c>
      <c r="CZ274">
        <v>54.36</v>
      </c>
    </row>
    <row r="275" spans="1:104">
      <c r="A275" t="s">
        <v>350</v>
      </c>
      <c r="B275" t="s">
        <v>351</v>
      </c>
      <c r="C275" t="s">
        <v>80</v>
      </c>
      <c r="D275" t="s">
        <v>182</v>
      </c>
      <c r="E275">
        <v>54</v>
      </c>
      <c r="F275">
        <v>20142015</v>
      </c>
      <c r="G275">
        <v>21</v>
      </c>
      <c r="H275">
        <v>0.92500000000000004</v>
      </c>
      <c r="I275">
        <v>0.80300000000000005</v>
      </c>
      <c r="J275">
        <v>10</v>
      </c>
      <c r="K275">
        <v>5</v>
      </c>
      <c r="L275">
        <v>15</v>
      </c>
      <c r="M275">
        <v>0.9</v>
      </c>
      <c r="N275">
        <v>0.45</v>
      </c>
      <c r="O275">
        <v>1.36</v>
      </c>
      <c r="P275">
        <v>3</v>
      </c>
      <c r="Q275">
        <v>55.49</v>
      </c>
      <c r="R275">
        <v>100.29</v>
      </c>
      <c r="S275">
        <v>10.99</v>
      </c>
      <c r="T275">
        <v>-3.61</v>
      </c>
      <c r="U275">
        <v>12.3</v>
      </c>
      <c r="V275">
        <v>5.57</v>
      </c>
      <c r="W275">
        <v>57.88</v>
      </c>
      <c r="X275">
        <v>52.32</v>
      </c>
      <c r="Y275">
        <v>82</v>
      </c>
      <c r="Z275">
        <v>301</v>
      </c>
      <c r="AA275">
        <v>219</v>
      </c>
      <c r="AB275">
        <v>27.19</v>
      </c>
      <c r="AC275">
        <v>19.78</v>
      </c>
      <c r="AD275">
        <v>46.97</v>
      </c>
      <c r="AE275">
        <v>98</v>
      </c>
      <c r="AF275">
        <v>4.28</v>
      </c>
      <c r="AG275">
        <v>51.2</v>
      </c>
      <c r="AH275">
        <v>123</v>
      </c>
      <c r="AI275">
        <v>622</v>
      </c>
      <c r="AJ275">
        <v>499</v>
      </c>
      <c r="AK275">
        <v>56.19</v>
      </c>
      <c r="AL275">
        <v>45.08</v>
      </c>
      <c r="AM275">
        <v>101.27</v>
      </c>
      <c r="AN275">
        <v>55.31</v>
      </c>
      <c r="AO275">
        <v>33</v>
      </c>
      <c r="AP275">
        <v>20</v>
      </c>
      <c r="AQ275">
        <v>167</v>
      </c>
      <c r="AR275">
        <v>5.0599999999999996</v>
      </c>
      <c r="AS275">
        <v>57.31</v>
      </c>
      <c r="AT275">
        <v>52.25</v>
      </c>
      <c r="AU275">
        <v>124</v>
      </c>
      <c r="AV275">
        <v>486</v>
      </c>
      <c r="AW275">
        <v>362</v>
      </c>
      <c r="AX275">
        <v>43.9</v>
      </c>
      <c r="AY275">
        <v>32.700000000000003</v>
      </c>
      <c r="AZ275">
        <v>76.61</v>
      </c>
      <c r="BA275">
        <v>70.78</v>
      </c>
      <c r="BB275">
        <v>43</v>
      </c>
      <c r="BC275">
        <v>134</v>
      </c>
      <c r="BD275">
        <v>5.45</v>
      </c>
      <c r="BE275">
        <v>57.14</v>
      </c>
      <c r="BF275">
        <v>51.69</v>
      </c>
      <c r="BG275">
        <v>86</v>
      </c>
      <c r="BH275">
        <v>31.08</v>
      </c>
      <c r="BI275">
        <v>23.31</v>
      </c>
      <c r="BJ275">
        <v>344</v>
      </c>
      <c r="BK275">
        <v>258</v>
      </c>
      <c r="BL275">
        <v>91</v>
      </c>
      <c r="BM275">
        <v>2.67</v>
      </c>
      <c r="BN275">
        <v>55.33</v>
      </c>
      <c r="BO275">
        <v>2.62</v>
      </c>
      <c r="BP275">
        <v>1.9</v>
      </c>
      <c r="BQ275">
        <v>29</v>
      </c>
      <c r="BR275">
        <v>21</v>
      </c>
      <c r="BS275">
        <v>8</v>
      </c>
      <c r="BT275">
        <v>58</v>
      </c>
      <c r="BU275">
        <v>7.46</v>
      </c>
      <c r="BV275">
        <v>8.43</v>
      </c>
      <c r="BW275">
        <v>5.97</v>
      </c>
      <c r="BX275">
        <v>91.86</v>
      </c>
      <c r="BY275">
        <v>37</v>
      </c>
      <c r="BZ275">
        <v>1</v>
      </c>
      <c r="CA275">
        <v>3</v>
      </c>
      <c r="CB275">
        <v>46.83</v>
      </c>
      <c r="CC275">
        <v>177</v>
      </c>
      <c r="CD275">
        <v>223</v>
      </c>
      <c r="CE275">
        <v>201</v>
      </c>
      <c r="CF275">
        <v>142</v>
      </c>
      <c r="CG275">
        <v>106</v>
      </c>
      <c r="CH275">
        <v>2</v>
      </c>
      <c r="CI275">
        <v>3</v>
      </c>
      <c r="CJ275">
        <v>81</v>
      </c>
      <c r="CK275">
        <v>9</v>
      </c>
      <c r="CL275">
        <v>16</v>
      </c>
      <c r="CM275">
        <v>6</v>
      </c>
      <c r="CN275">
        <v>9</v>
      </c>
      <c r="CO275">
        <v>0.27</v>
      </c>
      <c r="CP275">
        <v>664.18</v>
      </c>
      <c r="CQ275">
        <v>1942.52</v>
      </c>
      <c r="CR275">
        <v>25.48</v>
      </c>
      <c r="CS275">
        <v>17.73</v>
      </c>
      <c r="CT275">
        <v>17.2</v>
      </c>
      <c r="CU275">
        <v>51.7</v>
      </c>
      <c r="CV275">
        <v>49.93</v>
      </c>
      <c r="CW275">
        <v>54.96</v>
      </c>
      <c r="CX275">
        <v>51.34</v>
      </c>
      <c r="CY275">
        <v>54.29</v>
      </c>
      <c r="CZ275">
        <v>54.45</v>
      </c>
    </row>
    <row r="276" spans="1:104">
      <c r="A276" t="s">
        <v>970</v>
      </c>
      <c r="B276" t="s">
        <v>971</v>
      </c>
      <c r="C276" t="s">
        <v>273</v>
      </c>
      <c r="D276" t="s">
        <v>544</v>
      </c>
      <c r="E276">
        <v>31</v>
      </c>
      <c r="F276">
        <v>20142015</v>
      </c>
      <c r="G276">
        <v>21</v>
      </c>
      <c r="H276">
        <v>0.79200000000000004</v>
      </c>
      <c r="I276" t="s">
        <v>1488</v>
      </c>
      <c r="J276">
        <v>5</v>
      </c>
      <c r="K276">
        <v>4</v>
      </c>
      <c r="L276">
        <v>9</v>
      </c>
      <c r="M276">
        <v>0.68</v>
      </c>
      <c r="N276">
        <v>0.55000000000000004</v>
      </c>
      <c r="O276">
        <v>1.23</v>
      </c>
      <c r="P276">
        <v>7</v>
      </c>
      <c r="Q276">
        <v>47.84</v>
      </c>
      <c r="R276">
        <v>99.22</v>
      </c>
      <c r="S276">
        <v>7.94</v>
      </c>
      <c r="T276">
        <v>4.25</v>
      </c>
      <c r="U276">
        <v>14.14</v>
      </c>
      <c r="V276">
        <v>6.25</v>
      </c>
      <c r="W276">
        <v>51.97</v>
      </c>
      <c r="X276">
        <v>45.72</v>
      </c>
      <c r="Y276">
        <v>15</v>
      </c>
      <c r="Z276">
        <v>198</v>
      </c>
      <c r="AA276">
        <v>183</v>
      </c>
      <c r="AB276">
        <v>27.11</v>
      </c>
      <c r="AC276">
        <v>25.05</v>
      </c>
      <c r="AD276">
        <v>52.16</v>
      </c>
      <c r="AE276">
        <v>63</v>
      </c>
      <c r="AF276">
        <v>2.29</v>
      </c>
      <c r="AG276">
        <v>45.55</v>
      </c>
      <c r="AH276">
        <v>-34</v>
      </c>
      <c r="AI276">
        <v>376</v>
      </c>
      <c r="AJ276">
        <v>410</v>
      </c>
      <c r="AK276">
        <v>51.47</v>
      </c>
      <c r="AL276">
        <v>56.13</v>
      </c>
      <c r="AM276">
        <v>107.6</v>
      </c>
      <c r="AN276">
        <v>58.78</v>
      </c>
      <c r="AO276">
        <v>19</v>
      </c>
      <c r="AP276">
        <v>18</v>
      </c>
      <c r="AQ276">
        <v>101</v>
      </c>
      <c r="AR276">
        <v>3.49</v>
      </c>
      <c r="AS276">
        <v>48.82</v>
      </c>
      <c r="AT276">
        <v>45.33</v>
      </c>
      <c r="AU276">
        <v>-14</v>
      </c>
      <c r="AV276">
        <v>290</v>
      </c>
      <c r="AW276">
        <v>304</v>
      </c>
      <c r="AX276">
        <v>39.700000000000003</v>
      </c>
      <c r="AY276">
        <v>41.62</v>
      </c>
      <c r="AZ276">
        <v>81.319999999999993</v>
      </c>
      <c r="BA276">
        <v>76.209999999999994</v>
      </c>
      <c r="BB276">
        <v>19</v>
      </c>
      <c r="BC276">
        <v>82</v>
      </c>
      <c r="BD276">
        <v>5.57</v>
      </c>
      <c r="BE276">
        <v>49.66</v>
      </c>
      <c r="BF276">
        <v>44.09</v>
      </c>
      <c r="BG276">
        <v>-3</v>
      </c>
      <c r="BH276">
        <v>30.25</v>
      </c>
      <c r="BI276">
        <v>30.67</v>
      </c>
      <c r="BJ276">
        <v>221</v>
      </c>
      <c r="BK276">
        <v>224</v>
      </c>
      <c r="BL276">
        <v>63</v>
      </c>
      <c r="BM276">
        <v>-0.33</v>
      </c>
      <c r="BN276">
        <v>47.83</v>
      </c>
      <c r="BO276">
        <v>2.6</v>
      </c>
      <c r="BP276">
        <v>2.87</v>
      </c>
      <c r="BQ276">
        <v>19</v>
      </c>
      <c r="BR276">
        <v>21</v>
      </c>
      <c r="BS276">
        <v>-2</v>
      </c>
      <c r="BT276">
        <v>47.5</v>
      </c>
      <c r="BU276">
        <v>6.1</v>
      </c>
      <c r="BV276">
        <v>8.6</v>
      </c>
      <c r="BW276">
        <v>6.55</v>
      </c>
      <c r="BX276">
        <v>90.62</v>
      </c>
      <c r="BY276">
        <v>49.08</v>
      </c>
      <c r="BZ276">
        <v>107</v>
      </c>
      <c r="CA276">
        <v>111</v>
      </c>
      <c r="CB276">
        <v>46.56</v>
      </c>
      <c r="CC276">
        <v>122</v>
      </c>
      <c r="CD276">
        <v>162</v>
      </c>
      <c r="CE276">
        <v>140</v>
      </c>
      <c r="CF276">
        <v>99</v>
      </c>
      <c r="CG276">
        <v>39</v>
      </c>
      <c r="CH276">
        <v>3</v>
      </c>
      <c r="CI276">
        <v>1</v>
      </c>
      <c r="CJ276">
        <v>58</v>
      </c>
      <c r="CK276">
        <v>16</v>
      </c>
      <c r="CL276">
        <v>13</v>
      </c>
      <c r="CM276">
        <v>5</v>
      </c>
      <c r="CN276">
        <v>12</v>
      </c>
      <c r="CO276">
        <v>0.96</v>
      </c>
      <c r="CP276">
        <v>438.28</v>
      </c>
      <c r="CQ276">
        <v>1023.48</v>
      </c>
      <c r="CR276">
        <v>29.98</v>
      </c>
      <c r="CS276">
        <v>18.27</v>
      </c>
      <c r="CT276">
        <v>17.559999999999999</v>
      </c>
      <c r="CU276">
        <v>48.52</v>
      </c>
      <c r="CV276">
        <v>50.12</v>
      </c>
      <c r="CW276">
        <v>52.8</v>
      </c>
      <c r="CX276">
        <v>56.03</v>
      </c>
      <c r="CY276">
        <v>54.32</v>
      </c>
      <c r="CZ276">
        <v>54.06</v>
      </c>
    </row>
    <row r="277" spans="1:104">
      <c r="A277" t="s">
        <v>358</v>
      </c>
      <c r="B277" t="s">
        <v>359</v>
      </c>
      <c r="C277" t="s">
        <v>68</v>
      </c>
      <c r="D277" t="s">
        <v>195</v>
      </c>
      <c r="E277">
        <v>82</v>
      </c>
      <c r="F277">
        <v>20142015</v>
      </c>
      <c r="G277">
        <v>23</v>
      </c>
      <c r="H277">
        <v>2.1749999999999998</v>
      </c>
      <c r="I277">
        <v>2.1749999999999998</v>
      </c>
      <c r="J277">
        <v>15</v>
      </c>
      <c r="K277">
        <v>13</v>
      </c>
      <c r="L277">
        <v>28</v>
      </c>
      <c r="M277">
        <v>0.88</v>
      </c>
      <c r="N277">
        <v>0.77</v>
      </c>
      <c r="O277">
        <v>1.65</v>
      </c>
      <c r="P277">
        <v>10</v>
      </c>
      <c r="Q277">
        <v>53.16</v>
      </c>
      <c r="R277">
        <v>99.82</v>
      </c>
      <c r="S277">
        <v>13.89</v>
      </c>
      <c r="T277">
        <v>6.54</v>
      </c>
      <c r="U277">
        <v>12.41</v>
      </c>
      <c r="V277">
        <v>1.2</v>
      </c>
      <c r="W277">
        <v>53</v>
      </c>
      <c r="X277">
        <v>51.81</v>
      </c>
      <c r="Y277">
        <v>52</v>
      </c>
      <c r="Z277">
        <v>459</v>
      </c>
      <c r="AA277">
        <v>407</v>
      </c>
      <c r="AB277">
        <v>27.06</v>
      </c>
      <c r="AC277">
        <v>23.99</v>
      </c>
      <c r="AD277">
        <v>51.05</v>
      </c>
      <c r="AE277">
        <v>123</v>
      </c>
      <c r="AF277">
        <v>2.4300000000000002</v>
      </c>
      <c r="AG277">
        <v>50.73</v>
      </c>
      <c r="AH277">
        <v>117</v>
      </c>
      <c r="AI277">
        <v>985</v>
      </c>
      <c r="AJ277">
        <v>868</v>
      </c>
      <c r="AK277">
        <v>58.06</v>
      </c>
      <c r="AL277">
        <v>51.16</v>
      </c>
      <c r="AM277">
        <v>109.23</v>
      </c>
      <c r="AN277">
        <v>49.34</v>
      </c>
      <c r="AO277">
        <v>55</v>
      </c>
      <c r="AP277">
        <v>16</v>
      </c>
      <c r="AQ277">
        <v>204</v>
      </c>
      <c r="AR277">
        <v>1.1499999999999999</v>
      </c>
      <c r="AS277">
        <v>52.38</v>
      </c>
      <c r="AT277">
        <v>51.23</v>
      </c>
      <c r="AU277">
        <v>63</v>
      </c>
      <c r="AV277">
        <v>693</v>
      </c>
      <c r="AW277">
        <v>630</v>
      </c>
      <c r="AX277">
        <v>40.85</v>
      </c>
      <c r="AY277">
        <v>37.14</v>
      </c>
      <c r="AZ277">
        <v>77.989999999999995</v>
      </c>
      <c r="BA277">
        <v>70.13</v>
      </c>
      <c r="BB277">
        <v>41</v>
      </c>
      <c r="BC277">
        <v>149</v>
      </c>
      <c r="BD277">
        <v>0.65</v>
      </c>
      <c r="BE277">
        <v>51.21</v>
      </c>
      <c r="BF277">
        <v>50.56</v>
      </c>
      <c r="BG277">
        <v>23</v>
      </c>
      <c r="BH277">
        <v>28.65</v>
      </c>
      <c r="BI277">
        <v>27.29</v>
      </c>
      <c r="BJ277">
        <v>486</v>
      </c>
      <c r="BK277">
        <v>463</v>
      </c>
      <c r="BL277">
        <v>108</v>
      </c>
      <c r="BM277">
        <v>-2.2599999999999998</v>
      </c>
      <c r="BN277">
        <v>52.91</v>
      </c>
      <c r="BO277">
        <v>2.2999999999999998</v>
      </c>
      <c r="BP277">
        <v>2.2400000000000002</v>
      </c>
      <c r="BQ277">
        <v>39</v>
      </c>
      <c r="BR277">
        <v>38</v>
      </c>
      <c r="BS277">
        <v>1</v>
      </c>
      <c r="BT277">
        <v>50.65</v>
      </c>
      <c r="BU277">
        <v>10.07</v>
      </c>
      <c r="BV277">
        <v>8.02</v>
      </c>
      <c r="BW277">
        <v>5.63</v>
      </c>
      <c r="BX277">
        <v>91.79</v>
      </c>
      <c r="BY277">
        <v>41</v>
      </c>
      <c r="BZ277">
        <v>5</v>
      </c>
      <c r="CA277">
        <v>7</v>
      </c>
      <c r="CB277">
        <v>57.86</v>
      </c>
      <c r="CC277">
        <v>324</v>
      </c>
      <c r="CD277">
        <v>338</v>
      </c>
      <c r="CE277">
        <v>236</v>
      </c>
      <c r="CF277">
        <v>66</v>
      </c>
      <c r="CG277">
        <v>101</v>
      </c>
      <c r="CH277">
        <v>7</v>
      </c>
      <c r="CI277">
        <v>6</v>
      </c>
      <c r="CJ277">
        <v>93</v>
      </c>
      <c r="CK277">
        <v>18</v>
      </c>
      <c r="CL277">
        <v>22</v>
      </c>
      <c r="CM277">
        <v>3</v>
      </c>
      <c r="CN277">
        <v>13</v>
      </c>
      <c r="CO277">
        <v>0.59</v>
      </c>
      <c r="CP277">
        <v>1017.88</v>
      </c>
      <c r="CQ277">
        <v>2900.38</v>
      </c>
      <c r="CR277">
        <v>25.98</v>
      </c>
      <c r="CS277">
        <v>17.93</v>
      </c>
      <c r="CT277">
        <v>17.25</v>
      </c>
      <c r="CU277">
        <v>50.29</v>
      </c>
      <c r="CV277">
        <v>49.87</v>
      </c>
      <c r="CW277">
        <v>54.59</v>
      </c>
      <c r="CX277">
        <v>53.97</v>
      </c>
      <c r="CY277">
        <v>53.79</v>
      </c>
      <c r="CZ277">
        <v>54.06</v>
      </c>
    </row>
    <row r="278" spans="1:104">
      <c r="A278" t="s">
        <v>1181</v>
      </c>
      <c r="B278" t="s">
        <v>1182</v>
      </c>
      <c r="C278" t="s">
        <v>68</v>
      </c>
      <c r="D278" t="s">
        <v>544</v>
      </c>
      <c r="E278">
        <v>82</v>
      </c>
      <c r="F278">
        <v>20142015</v>
      </c>
      <c r="G278">
        <v>22</v>
      </c>
      <c r="H278">
        <v>3</v>
      </c>
      <c r="I278">
        <v>4</v>
      </c>
      <c r="J278">
        <v>15</v>
      </c>
      <c r="K278">
        <v>20</v>
      </c>
      <c r="L278">
        <v>35</v>
      </c>
      <c r="M278">
        <v>0.78</v>
      </c>
      <c r="N278">
        <v>1.04</v>
      </c>
      <c r="O278">
        <v>1.81</v>
      </c>
      <c r="P278">
        <v>0</v>
      </c>
      <c r="Q278">
        <v>47.53</v>
      </c>
      <c r="R278">
        <v>99.7</v>
      </c>
      <c r="S278">
        <v>11.81</v>
      </c>
      <c r="T278">
        <v>2.36</v>
      </c>
      <c r="U278">
        <v>14.11</v>
      </c>
      <c r="V278">
        <v>0.75</v>
      </c>
      <c r="W278">
        <v>49.18</v>
      </c>
      <c r="X278">
        <v>48.43</v>
      </c>
      <c r="Y278">
        <v>-18</v>
      </c>
      <c r="Z278">
        <v>540</v>
      </c>
      <c r="AA278">
        <v>558</v>
      </c>
      <c r="AB278">
        <v>28</v>
      </c>
      <c r="AC278">
        <v>28.94</v>
      </c>
      <c r="AD278">
        <v>56.94</v>
      </c>
      <c r="AE278">
        <v>136</v>
      </c>
      <c r="AF278">
        <v>0.28000000000000003</v>
      </c>
      <c r="AG278">
        <v>47.25</v>
      </c>
      <c r="AH278">
        <v>-107</v>
      </c>
      <c r="AI278">
        <v>1029</v>
      </c>
      <c r="AJ278">
        <v>1136</v>
      </c>
      <c r="AK278">
        <v>53.36</v>
      </c>
      <c r="AL278">
        <v>58.91</v>
      </c>
      <c r="AM278">
        <v>112.27</v>
      </c>
      <c r="AN278">
        <v>56.46</v>
      </c>
      <c r="AO278">
        <v>48</v>
      </c>
      <c r="AP278">
        <v>21</v>
      </c>
      <c r="AQ278">
        <v>214</v>
      </c>
      <c r="AR278">
        <v>0.65</v>
      </c>
      <c r="AS278">
        <v>47.52</v>
      </c>
      <c r="AT278">
        <v>46.87</v>
      </c>
      <c r="AU278">
        <v>-83</v>
      </c>
      <c r="AV278">
        <v>794</v>
      </c>
      <c r="AW278">
        <v>877</v>
      </c>
      <c r="AX278">
        <v>41.17</v>
      </c>
      <c r="AY278">
        <v>45.48</v>
      </c>
      <c r="AZ278">
        <v>86.65</v>
      </c>
      <c r="BA278">
        <v>73.17</v>
      </c>
      <c r="BB278">
        <v>39</v>
      </c>
      <c r="BC278">
        <v>166</v>
      </c>
      <c r="BD278">
        <v>0.67</v>
      </c>
      <c r="BE278">
        <v>47.55</v>
      </c>
      <c r="BF278">
        <v>46.87</v>
      </c>
      <c r="BG278">
        <v>-60</v>
      </c>
      <c r="BH278">
        <v>30.13</v>
      </c>
      <c r="BI278">
        <v>33.24</v>
      </c>
      <c r="BJ278">
        <v>581</v>
      </c>
      <c r="BK278">
        <v>641</v>
      </c>
      <c r="BL278">
        <v>127</v>
      </c>
      <c r="BM278">
        <v>0.55000000000000004</v>
      </c>
      <c r="BN278">
        <v>46.12</v>
      </c>
      <c r="BO278">
        <v>2.54</v>
      </c>
      <c r="BP278">
        <v>2.9</v>
      </c>
      <c r="BQ278">
        <v>49</v>
      </c>
      <c r="BR278">
        <v>56</v>
      </c>
      <c r="BS278">
        <v>-7</v>
      </c>
      <c r="BT278">
        <v>46.67</v>
      </c>
      <c r="BU278">
        <v>9.0399999999999991</v>
      </c>
      <c r="BV278">
        <v>8.43</v>
      </c>
      <c r="BW278">
        <v>6.17</v>
      </c>
      <c r="BX278">
        <v>91.26</v>
      </c>
      <c r="BY278">
        <v>51.25</v>
      </c>
      <c r="BZ278">
        <v>554</v>
      </c>
      <c r="CA278">
        <v>527</v>
      </c>
      <c r="CB278">
        <v>48.67</v>
      </c>
      <c r="CC278">
        <v>367</v>
      </c>
      <c r="CD278">
        <v>381</v>
      </c>
      <c r="CE278">
        <v>387</v>
      </c>
      <c r="CF278">
        <v>77</v>
      </c>
      <c r="CG278">
        <v>64</v>
      </c>
      <c r="CH278">
        <v>13</v>
      </c>
      <c r="CI278">
        <v>7</v>
      </c>
      <c r="CJ278">
        <v>112</v>
      </c>
      <c r="CK278">
        <v>41</v>
      </c>
      <c r="CL278">
        <v>47</v>
      </c>
      <c r="CM278">
        <v>10</v>
      </c>
      <c r="CN278">
        <v>10</v>
      </c>
      <c r="CO278">
        <v>0</v>
      </c>
      <c r="CP278">
        <v>1157.06</v>
      </c>
      <c r="CQ278">
        <v>2710.02</v>
      </c>
      <c r="CR278">
        <v>29.92</v>
      </c>
      <c r="CS278">
        <v>18.43</v>
      </c>
      <c r="CT278">
        <v>17.79</v>
      </c>
      <c r="CU278">
        <v>48.79</v>
      </c>
      <c r="CV278">
        <v>50.14</v>
      </c>
      <c r="CW278">
        <v>52.64</v>
      </c>
      <c r="CX278">
        <v>55.26</v>
      </c>
      <c r="CY278">
        <v>54.7</v>
      </c>
      <c r="CZ278">
        <v>54.4</v>
      </c>
    </row>
    <row r="279" spans="1:104">
      <c r="A279" t="s">
        <v>1204</v>
      </c>
      <c r="B279" t="s">
        <v>1205</v>
      </c>
      <c r="C279" t="s">
        <v>62</v>
      </c>
      <c r="D279" t="s">
        <v>976</v>
      </c>
      <c r="E279">
        <v>47</v>
      </c>
      <c r="F279">
        <v>20142015</v>
      </c>
      <c r="G279">
        <v>26</v>
      </c>
      <c r="H279">
        <v>3.75</v>
      </c>
      <c r="I279">
        <v>3.75</v>
      </c>
      <c r="J279">
        <v>8</v>
      </c>
      <c r="K279">
        <v>5</v>
      </c>
      <c r="L279">
        <v>13</v>
      </c>
      <c r="M279">
        <v>0.56999999999999995</v>
      </c>
      <c r="N279">
        <v>0.35</v>
      </c>
      <c r="O279">
        <v>0.92</v>
      </c>
      <c r="P279">
        <v>-2</v>
      </c>
      <c r="Q279">
        <v>46.38</v>
      </c>
      <c r="R279">
        <v>100.74</v>
      </c>
      <c r="S279">
        <v>10.39</v>
      </c>
      <c r="T279">
        <v>-6.97</v>
      </c>
      <c r="U279">
        <v>18.010000000000002</v>
      </c>
      <c r="V279">
        <v>2.59</v>
      </c>
      <c r="W279">
        <v>45.03</v>
      </c>
      <c r="X279">
        <v>42.44</v>
      </c>
      <c r="Y279">
        <v>-81</v>
      </c>
      <c r="Z279">
        <v>367</v>
      </c>
      <c r="AA279">
        <v>448</v>
      </c>
      <c r="AB279">
        <v>26.02</v>
      </c>
      <c r="AC279">
        <v>31.76</v>
      </c>
      <c r="AD279">
        <v>57.78</v>
      </c>
      <c r="AE279">
        <v>51</v>
      </c>
      <c r="AF279">
        <v>3.82</v>
      </c>
      <c r="AG279">
        <v>42.56</v>
      </c>
      <c r="AH279">
        <v>-116</v>
      </c>
      <c r="AI279">
        <v>743</v>
      </c>
      <c r="AJ279">
        <v>859</v>
      </c>
      <c r="AK279">
        <v>52.67</v>
      </c>
      <c r="AL279">
        <v>60.9</v>
      </c>
      <c r="AM279">
        <v>113.57</v>
      </c>
      <c r="AN279">
        <v>59.76</v>
      </c>
      <c r="AO279">
        <v>47</v>
      </c>
      <c r="AP279">
        <v>74</v>
      </c>
      <c r="AQ279">
        <v>149</v>
      </c>
      <c r="AR279">
        <v>4.75</v>
      </c>
      <c r="AS279">
        <v>47.08</v>
      </c>
      <c r="AT279">
        <v>42.33</v>
      </c>
      <c r="AU279">
        <v>-71</v>
      </c>
      <c r="AV279">
        <v>572</v>
      </c>
      <c r="AW279">
        <v>643</v>
      </c>
      <c r="AX279">
        <v>40.549999999999997</v>
      </c>
      <c r="AY279">
        <v>45.59</v>
      </c>
      <c r="AZ279">
        <v>86.14</v>
      </c>
      <c r="BA279">
        <v>77.62</v>
      </c>
      <c r="BB279">
        <v>25</v>
      </c>
      <c r="BC279">
        <v>102</v>
      </c>
      <c r="BD279">
        <v>4.7300000000000004</v>
      </c>
      <c r="BE279">
        <v>48.95</v>
      </c>
      <c r="BF279">
        <v>44.22</v>
      </c>
      <c r="BG279">
        <v>-19</v>
      </c>
      <c r="BH279">
        <v>31.48</v>
      </c>
      <c r="BI279">
        <v>32.82</v>
      </c>
      <c r="BJ279">
        <v>444</v>
      </c>
      <c r="BK279">
        <v>463</v>
      </c>
      <c r="BL279">
        <v>77</v>
      </c>
      <c r="BM279">
        <v>3.86</v>
      </c>
      <c r="BN279">
        <v>47.71</v>
      </c>
      <c r="BO279">
        <v>2.34</v>
      </c>
      <c r="BP279">
        <v>2.2000000000000002</v>
      </c>
      <c r="BQ279">
        <v>33</v>
      </c>
      <c r="BR279">
        <v>31</v>
      </c>
      <c r="BS279">
        <v>2</v>
      </c>
      <c r="BT279">
        <v>51.56</v>
      </c>
      <c r="BU279">
        <v>7.84</v>
      </c>
      <c r="BV279">
        <v>7.43</v>
      </c>
      <c r="BW279">
        <v>5.77</v>
      </c>
      <c r="BX279">
        <v>93.3</v>
      </c>
      <c r="BY279">
        <v>40</v>
      </c>
      <c r="BZ279">
        <v>0</v>
      </c>
      <c r="CA279">
        <v>0</v>
      </c>
      <c r="CB279">
        <v>43.65</v>
      </c>
      <c r="CC279">
        <v>251</v>
      </c>
      <c r="CD279">
        <v>333</v>
      </c>
      <c r="CE279">
        <v>324</v>
      </c>
      <c r="CF279">
        <v>80</v>
      </c>
      <c r="CG279">
        <v>42</v>
      </c>
      <c r="CH279">
        <v>2</v>
      </c>
      <c r="CI279">
        <v>3</v>
      </c>
      <c r="CJ279">
        <v>69</v>
      </c>
      <c r="CK279">
        <v>29</v>
      </c>
      <c r="CL279">
        <v>20</v>
      </c>
      <c r="CM279">
        <v>6</v>
      </c>
      <c r="CN279">
        <v>4</v>
      </c>
      <c r="CO279">
        <v>-0.14000000000000001</v>
      </c>
      <c r="CP279">
        <v>846.33</v>
      </c>
      <c r="CQ279">
        <v>1382.42</v>
      </c>
      <c r="CR279">
        <v>37.97</v>
      </c>
      <c r="CS279">
        <v>17.7</v>
      </c>
      <c r="CT279">
        <v>17.78</v>
      </c>
      <c r="CU279">
        <v>45.73</v>
      </c>
      <c r="CV279">
        <v>50.48</v>
      </c>
      <c r="CW279">
        <v>50.83</v>
      </c>
      <c r="CX279">
        <v>60.32</v>
      </c>
      <c r="CY279">
        <v>54.93</v>
      </c>
      <c r="CZ279">
        <v>53.89</v>
      </c>
    </row>
    <row r="280" spans="1:104">
      <c r="A280" t="s">
        <v>1214</v>
      </c>
      <c r="B280" t="s">
        <v>1215</v>
      </c>
      <c r="C280" t="s">
        <v>62</v>
      </c>
      <c r="D280" t="s">
        <v>544</v>
      </c>
      <c r="E280">
        <v>79</v>
      </c>
      <c r="F280">
        <v>20142015</v>
      </c>
      <c r="G280">
        <v>27</v>
      </c>
      <c r="H280">
        <v>5</v>
      </c>
      <c r="I280">
        <v>4.3570000000000002</v>
      </c>
      <c r="J280">
        <v>3</v>
      </c>
      <c r="K280">
        <v>11</v>
      </c>
      <c r="L280">
        <v>14</v>
      </c>
      <c r="M280">
        <v>0.13</v>
      </c>
      <c r="N280">
        <v>0.48</v>
      </c>
      <c r="O280">
        <v>0.62</v>
      </c>
      <c r="P280">
        <v>-11</v>
      </c>
      <c r="Q280">
        <v>47.44</v>
      </c>
      <c r="R280">
        <v>99.43</v>
      </c>
      <c r="S280">
        <v>3.19</v>
      </c>
      <c r="T280">
        <v>-3.99</v>
      </c>
      <c r="U280">
        <v>17.23</v>
      </c>
      <c r="V280">
        <v>1.97</v>
      </c>
      <c r="W280">
        <v>49.96</v>
      </c>
      <c r="X280">
        <v>47.99</v>
      </c>
      <c r="Y280">
        <v>-1</v>
      </c>
      <c r="Z280">
        <v>578</v>
      </c>
      <c r="AA280">
        <v>579</v>
      </c>
      <c r="AB280">
        <v>25.48</v>
      </c>
      <c r="AC280">
        <v>25.52</v>
      </c>
      <c r="AD280">
        <v>51</v>
      </c>
      <c r="AE280">
        <v>55</v>
      </c>
      <c r="AF280">
        <v>0.16</v>
      </c>
      <c r="AG280">
        <v>47.27</v>
      </c>
      <c r="AH280">
        <v>-123</v>
      </c>
      <c r="AI280">
        <v>1138</v>
      </c>
      <c r="AJ280">
        <v>1261</v>
      </c>
      <c r="AK280">
        <v>50.16</v>
      </c>
      <c r="AL280">
        <v>55.58</v>
      </c>
      <c r="AM280">
        <v>105.74</v>
      </c>
      <c r="AN280">
        <v>56.59</v>
      </c>
      <c r="AO280">
        <v>56</v>
      </c>
      <c r="AP280">
        <v>91</v>
      </c>
      <c r="AQ280">
        <v>188</v>
      </c>
      <c r="AR280">
        <v>0.24</v>
      </c>
      <c r="AS280">
        <v>47.33</v>
      </c>
      <c r="AT280">
        <v>47.1</v>
      </c>
      <c r="AU280">
        <v>-98</v>
      </c>
      <c r="AV280">
        <v>870</v>
      </c>
      <c r="AW280">
        <v>968</v>
      </c>
      <c r="AX280">
        <v>38.35</v>
      </c>
      <c r="AY280">
        <v>42.67</v>
      </c>
      <c r="AZ280">
        <v>81.010000000000005</v>
      </c>
      <c r="BA280">
        <v>74.02</v>
      </c>
      <c r="BB280">
        <v>38</v>
      </c>
      <c r="BC280">
        <v>132</v>
      </c>
      <c r="BD280">
        <v>-0.03</v>
      </c>
      <c r="BE280">
        <v>47.11</v>
      </c>
      <c r="BF280">
        <v>47.14</v>
      </c>
      <c r="BG280">
        <v>-79</v>
      </c>
      <c r="BH280">
        <v>28.39</v>
      </c>
      <c r="BI280">
        <v>31.87</v>
      </c>
      <c r="BJ280">
        <v>644</v>
      </c>
      <c r="BK280">
        <v>723</v>
      </c>
      <c r="BL280">
        <v>94</v>
      </c>
      <c r="BM280">
        <v>-2.17</v>
      </c>
      <c r="BN280">
        <v>47.7</v>
      </c>
      <c r="BO280">
        <v>2.4700000000000002</v>
      </c>
      <c r="BP280">
        <v>2.95</v>
      </c>
      <c r="BQ280">
        <v>56</v>
      </c>
      <c r="BR280">
        <v>67</v>
      </c>
      <c r="BS280">
        <v>-11</v>
      </c>
      <c r="BT280">
        <v>45.53</v>
      </c>
      <c r="BU280">
        <v>2.27</v>
      </c>
      <c r="BV280">
        <v>8.6999999999999993</v>
      </c>
      <c r="BW280">
        <v>6.44</v>
      </c>
      <c r="BX280">
        <v>90.73</v>
      </c>
      <c r="BY280">
        <v>40</v>
      </c>
      <c r="BZ280">
        <v>0</v>
      </c>
      <c r="CA280">
        <v>0</v>
      </c>
      <c r="CB280">
        <v>44.46</v>
      </c>
      <c r="CC280">
        <v>377</v>
      </c>
      <c r="CD280">
        <v>462</v>
      </c>
      <c r="CE280">
        <v>471</v>
      </c>
      <c r="CF280">
        <v>115</v>
      </c>
      <c r="CG280">
        <v>114</v>
      </c>
      <c r="CH280">
        <v>4</v>
      </c>
      <c r="CI280">
        <v>7</v>
      </c>
      <c r="CJ280">
        <v>91</v>
      </c>
      <c r="CK280">
        <v>23</v>
      </c>
      <c r="CL280">
        <v>13</v>
      </c>
      <c r="CM280">
        <v>17</v>
      </c>
      <c r="CN280">
        <v>6</v>
      </c>
      <c r="CO280">
        <v>-0.48</v>
      </c>
      <c r="CP280">
        <v>1361.27</v>
      </c>
      <c r="CQ280">
        <v>2373.12</v>
      </c>
      <c r="CR280">
        <v>36.450000000000003</v>
      </c>
      <c r="CS280">
        <v>17.04</v>
      </c>
      <c r="CT280">
        <v>17.5</v>
      </c>
      <c r="CU280">
        <v>48.25</v>
      </c>
      <c r="CV280">
        <v>49.89</v>
      </c>
      <c r="CW280">
        <v>51.46</v>
      </c>
      <c r="CX280">
        <v>55.2</v>
      </c>
      <c r="CY280">
        <v>54.25</v>
      </c>
      <c r="CZ280">
        <v>54.48</v>
      </c>
    </row>
    <row r="281" spans="1:104">
      <c r="A281" t="s">
        <v>244</v>
      </c>
      <c r="B281" t="s">
        <v>245</v>
      </c>
      <c r="C281" t="s">
        <v>119</v>
      </c>
      <c r="D281" t="s">
        <v>110</v>
      </c>
      <c r="E281">
        <v>77</v>
      </c>
      <c r="F281">
        <v>20142015</v>
      </c>
      <c r="G281">
        <v>24</v>
      </c>
      <c r="H281">
        <v>2.8</v>
      </c>
      <c r="I281">
        <v>3.3330000000000002</v>
      </c>
      <c r="J281">
        <v>18</v>
      </c>
      <c r="K281">
        <v>30</v>
      </c>
      <c r="L281">
        <v>48</v>
      </c>
      <c r="M281">
        <v>1.1100000000000001</v>
      </c>
      <c r="N281">
        <v>1.86</v>
      </c>
      <c r="O281">
        <v>2.97</v>
      </c>
      <c r="P281">
        <v>17</v>
      </c>
      <c r="Q281">
        <v>54.42</v>
      </c>
      <c r="R281">
        <v>103.59</v>
      </c>
      <c r="S281">
        <v>11.25</v>
      </c>
      <c r="T281">
        <v>1.61</v>
      </c>
      <c r="U281">
        <v>12.59</v>
      </c>
      <c r="V281">
        <v>3.96</v>
      </c>
      <c r="W281">
        <v>56.73</v>
      </c>
      <c r="X281">
        <v>52.77</v>
      </c>
      <c r="Y281">
        <v>135</v>
      </c>
      <c r="Z281">
        <v>569</v>
      </c>
      <c r="AA281">
        <v>434</v>
      </c>
      <c r="AB281">
        <v>35.22</v>
      </c>
      <c r="AC281">
        <v>26.86</v>
      </c>
      <c r="AD281">
        <v>62.08</v>
      </c>
      <c r="AE281">
        <v>177</v>
      </c>
      <c r="AF281">
        <v>1.88</v>
      </c>
      <c r="AG281">
        <v>52.54</v>
      </c>
      <c r="AH281">
        <v>163</v>
      </c>
      <c r="AI281">
        <v>1003</v>
      </c>
      <c r="AJ281">
        <v>840</v>
      </c>
      <c r="AK281">
        <v>62.08</v>
      </c>
      <c r="AL281">
        <v>51.99</v>
      </c>
      <c r="AM281">
        <v>114.08</v>
      </c>
      <c r="AN281">
        <v>56.73</v>
      </c>
      <c r="AO281">
        <v>57</v>
      </c>
      <c r="AP281">
        <v>20</v>
      </c>
      <c r="AQ281">
        <v>261</v>
      </c>
      <c r="AR281">
        <v>1.97</v>
      </c>
      <c r="AS281">
        <v>54.49</v>
      </c>
      <c r="AT281">
        <v>52.53</v>
      </c>
      <c r="AU281">
        <v>126</v>
      </c>
      <c r="AV281">
        <v>764</v>
      </c>
      <c r="AW281">
        <v>638</v>
      </c>
      <c r="AX281">
        <v>47.29</v>
      </c>
      <c r="AY281">
        <v>39.49</v>
      </c>
      <c r="AZ281">
        <v>86.78</v>
      </c>
      <c r="BA281">
        <v>74.48</v>
      </c>
      <c r="BB281">
        <v>44</v>
      </c>
      <c r="BC281">
        <v>204</v>
      </c>
      <c r="BD281">
        <v>3.33</v>
      </c>
      <c r="BE281">
        <v>56.17</v>
      </c>
      <c r="BF281">
        <v>52.84</v>
      </c>
      <c r="BG281">
        <v>125</v>
      </c>
      <c r="BH281">
        <v>35.22</v>
      </c>
      <c r="BI281">
        <v>27.48</v>
      </c>
      <c r="BJ281">
        <v>569</v>
      </c>
      <c r="BK281">
        <v>444</v>
      </c>
      <c r="BL281">
        <v>160</v>
      </c>
      <c r="BM281">
        <v>12.36</v>
      </c>
      <c r="BN281">
        <v>52.94</v>
      </c>
      <c r="BO281">
        <v>3.96</v>
      </c>
      <c r="BP281">
        <v>2.1</v>
      </c>
      <c r="BQ281">
        <v>64</v>
      </c>
      <c r="BR281">
        <v>34</v>
      </c>
      <c r="BS281">
        <v>30</v>
      </c>
      <c r="BT281">
        <v>65.31</v>
      </c>
      <c r="BU281">
        <v>8.82</v>
      </c>
      <c r="BV281">
        <v>11.25</v>
      </c>
      <c r="BW281">
        <v>8.3800000000000008</v>
      </c>
      <c r="BX281">
        <v>92.34</v>
      </c>
      <c r="BY281">
        <v>48.98</v>
      </c>
      <c r="BZ281">
        <v>386</v>
      </c>
      <c r="CA281">
        <v>402</v>
      </c>
      <c r="CB281">
        <v>55.15</v>
      </c>
      <c r="CC281">
        <v>289</v>
      </c>
      <c r="CD281">
        <v>391</v>
      </c>
      <c r="CE281">
        <v>235</v>
      </c>
      <c r="CF281">
        <v>58</v>
      </c>
      <c r="CG281">
        <v>46</v>
      </c>
      <c r="CH281">
        <v>20</v>
      </c>
      <c r="CI281">
        <v>10</v>
      </c>
      <c r="CJ281">
        <v>142</v>
      </c>
      <c r="CK281">
        <v>24</v>
      </c>
      <c r="CL281">
        <v>19</v>
      </c>
      <c r="CM281">
        <v>3</v>
      </c>
      <c r="CN281">
        <v>20</v>
      </c>
      <c r="CO281">
        <v>1.05</v>
      </c>
      <c r="CP281">
        <v>969.36</v>
      </c>
      <c r="CQ281">
        <v>2677.19</v>
      </c>
      <c r="CR281">
        <v>26.58</v>
      </c>
      <c r="CS281">
        <v>17.87</v>
      </c>
      <c r="CT281">
        <v>17.579999999999998</v>
      </c>
      <c r="CU281">
        <v>53.59</v>
      </c>
      <c r="CV281">
        <v>49.61</v>
      </c>
      <c r="CW281">
        <v>58.25</v>
      </c>
      <c r="CX281">
        <v>50.44</v>
      </c>
      <c r="CY281">
        <v>53.83</v>
      </c>
      <c r="CZ281">
        <v>54.68</v>
      </c>
    </row>
    <row r="282" spans="1:104">
      <c r="A282" t="s">
        <v>699</v>
      </c>
      <c r="B282" t="s">
        <v>700</v>
      </c>
      <c r="C282" t="s">
        <v>68</v>
      </c>
      <c r="D282" t="s">
        <v>149</v>
      </c>
      <c r="E282">
        <v>81</v>
      </c>
      <c r="F282">
        <v>20142015</v>
      </c>
      <c r="G282">
        <v>31</v>
      </c>
      <c r="H282">
        <v>4</v>
      </c>
      <c r="I282">
        <v>4</v>
      </c>
      <c r="J282">
        <v>6</v>
      </c>
      <c r="K282">
        <v>26</v>
      </c>
      <c r="L282">
        <v>32</v>
      </c>
      <c r="M282">
        <v>0.38</v>
      </c>
      <c r="N282">
        <v>1.64</v>
      </c>
      <c r="O282">
        <v>2.02</v>
      </c>
      <c r="P282">
        <v>2</v>
      </c>
      <c r="Q282">
        <v>50.68</v>
      </c>
      <c r="R282">
        <v>98.49</v>
      </c>
      <c r="S282">
        <v>6.67</v>
      </c>
      <c r="T282">
        <v>1.38</v>
      </c>
      <c r="U282">
        <v>11.74</v>
      </c>
      <c r="V282">
        <v>1.35</v>
      </c>
      <c r="W282">
        <v>52.27</v>
      </c>
      <c r="X282">
        <v>50.91</v>
      </c>
      <c r="Y282">
        <v>32</v>
      </c>
      <c r="Z282">
        <v>369</v>
      </c>
      <c r="AA282">
        <v>337</v>
      </c>
      <c r="AB282">
        <v>23.27</v>
      </c>
      <c r="AC282">
        <v>21.25</v>
      </c>
      <c r="AD282">
        <v>44.53</v>
      </c>
      <c r="AE282">
        <v>71</v>
      </c>
      <c r="AF282">
        <v>-0.59</v>
      </c>
      <c r="AG282">
        <v>51.26</v>
      </c>
      <c r="AH282">
        <v>23</v>
      </c>
      <c r="AI282">
        <v>862</v>
      </c>
      <c r="AJ282">
        <v>839</v>
      </c>
      <c r="AK282">
        <v>54.37</v>
      </c>
      <c r="AL282">
        <v>52.92</v>
      </c>
      <c r="AM282">
        <v>107.28</v>
      </c>
      <c r="AN282">
        <v>56.61</v>
      </c>
      <c r="AO282">
        <v>33</v>
      </c>
      <c r="AP282">
        <v>28</v>
      </c>
      <c r="AQ282">
        <v>149</v>
      </c>
      <c r="AR282">
        <v>-0.03</v>
      </c>
      <c r="AS282">
        <v>50.82</v>
      </c>
      <c r="AT282">
        <v>50.84</v>
      </c>
      <c r="AU282">
        <v>21</v>
      </c>
      <c r="AV282">
        <v>653</v>
      </c>
      <c r="AW282">
        <v>632</v>
      </c>
      <c r="AX282">
        <v>41.18</v>
      </c>
      <c r="AY282">
        <v>39.86</v>
      </c>
      <c r="AZ282">
        <v>81.040000000000006</v>
      </c>
      <c r="BA282">
        <v>74.73</v>
      </c>
      <c r="BB282">
        <v>26</v>
      </c>
      <c r="BC282">
        <v>116</v>
      </c>
      <c r="BD282">
        <v>-0.34</v>
      </c>
      <c r="BE282">
        <v>51.31</v>
      </c>
      <c r="BF282">
        <v>51.66</v>
      </c>
      <c r="BG282">
        <v>25</v>
      </c>
      <c r="BH282">
        <v>30.78</v>
      </c>
      <c r="BI282">
        <v>29.2</v>
      </c>
      <c r="BJ282">
        <v>488</v>
      </c>
      <c r="BK282">
        <v>463</v>
      </c>
      <c r="BL282">
        <v>90</v>
      </c>
      <c r="BM282">
        <v>-4.51</v>
      </c>
      <c r="BN282">
        <v>51.5</v>
      </c>
      <c r="BO282">
        <v>2.46</v>
      </c>
      <c r="BP282">
        <v>2.78</v>
      </c>
      <c r="BQ282">
        <v>39</v>
      </c>
      <c r="BR282">
        <v>44</v>
      </c>
      <c r="BS282">
        <v>-5</v>
      </c>
      <c r="BT282">
        <v>46.99</v>
      </c>
      <c r="BU282">
        <v>5.17</v>
      </c>
      <c r="BV282">
        <v>7.99</v>
      </c>
      <c r="BW282">
        <v>5.97</v>
      </c>
      <c r="BX282">
        <v>90.5</v>
      </c>
      <c r="BY282">
        <v>47.02</v>
      </c>
      <c r="BZ282">
        <v>71</v>
      </c>
      <c r="CA282">
        <v>80</v>
      </c>
      <c r="CB282">
        <v>51.57</v>
      </c>
      <c r="CC282">
        <v>344</v>
      </c>
      <c r="CD282">
        <v>368</v>
      </c>
      <c r="CE282">
        <v>323</v>
      </c>
      <c r="CF282">
        <v>43</v>
      </c>
      <c r="CG282">
        <v>58</v>
      </c>
      <c r="CH282">
        <v>14</v>
      </c>
      <c r="CI282">
        <v>12</v>
      </c>
      <c r="CJ282">
        <v>84</v>
      </c>
      <c r="CK282">
        <v>19</v>
      </c>
      <c r="CL282">
        <v>20</v>
      </c>
      <c r="CM282">
        <v>7</v>
      </c>
      <c r="CN282">
        <v>9</v>
      </c>
      <c r="CO282">
        <v>0.13</v>
      </c>
      <c r="CP282">
        <v>951.33</v>
      </c>
      <c r="CQ282">
        <v>2957.41</v>
      </c>
      <c r="CR282">
        <v>24.34</v>
      </c>
      <c r="CS282">
        <v>17.89</v>
      </c>
      <c r="CT282">
        <v>17.47</v>
      </c>
      <c r="CU282">
        <v>51.1</v>
      </c>
      <c r="CV282">
        <v>49.77</v>
      </c>
      <c r="CW282">
        <v>54.26</v>
      </c>
      <c r="CX282">
        <v>51.93</v>
      </c>
      <c r="CY282">
        <v>54.15</v>
      </c>
      <c r="CZ282">
        <v>54.64</v>
      </c>
    </row>
    <row r="283" spans="1:104">
      <c r="A283" t="s">
        <v>666</v>
      </c>
      <c r="B283" t="s">
        <v>667</v>
      </c>
      <c r="C283" t="s">
        <v>68</v>
      </c>
      <c r="D283" t="s">
        <v>668</v>
      </c>
      <c r="E283">
        <v>62</v>
      </c>
      <c r="F283">
        <v>20142015</v>
      </c>
      <c r="G283">
        <v>35</v>
      </c>
      <c r="H283">
        <v>2.5</v>
      </c>
      <c r="I283">
        <v>2.5</v>
      </c>
      <c r="J283">
        <v>4</v>
      </c>
      <c r="K283">
        <v>5</v>
      </c>
      <c r="L283">
        <v>9</v>
      </c>
      <c r="M283">
        <v>0.34</v>
      </c>
      <c r="N283">
        <v>0.43</v>
      </c>
      <c r="O283">
        <v>0.77</v>
      </c>
      <c r="P283">
        <v>-2</v>
      </c>
      <c r="Q283">
        <v>51.19</v>
      </c>
      <c r="R283">
        <v>101.63</v>
      </c>
      <c r="S283">
        <v>3.96</v>
      </c>
      <c r="T283">
        <v>-2.37</v>
      </c>
      <c r="U283">
        <v>11.29</v>
      </c>
      <c r="V283">
        <v>-0.31</v>
      </c>
      <c r="W283">
        <v>53.13</v>
      </c>
      <c r="X283">
        <v>53.44</v>
      </c>
      <c r="Y283">
        <v>33</v>
      </c>
      <c r="Z283">
        <v>280</v>
      </c>
      <c r="AA283">
        <v>247</v>
      </c>
      <c r="AB283">
        <v>24.01</v>
      </c>
      <c r="AC283">
        <v>21.18</v>
      </c>
      <c r="AD283">
        <v>45.18</v>
      </c>
      <c r="AE283">
        <v>77</v>
      </c>
      <c r="AF283">
        <v>-1.43</v>
      </c>
      <c r="AG283">
        <v>52.62</v>
      </c>
      <c r="AH283">
        <v>29</v>
      </c>
      <c r="AI283">
        <v>624</v>
      </c>
      <c r="AJ283">
        <v>595</v>
      </c>
      <c r="AK283">
        <v>53.5</v>
      </c>
      <c r="AL283">
        <v>51.01</v>
      </c>
      <c r="AM283">
        <v>104.52</v>
      </c>
      <c r="AN283">
        <v>55.13</v>
      </c>
      <c r="AO283">
        <v>32</v>
      </c>
      <c r="AP283">
        <v>14</v>
      </c>
      <c r="AQ283">
        <v>166</v>
      </c>
      <c r="AR283">
        <v>-0.1</v>
      </c>
      <c r="AS283">
        <v>52.75</v>
      </c>
      <c r="AT283">
        <v>52.85</v>
      </c>
      <c r="AU283">
        <v>50</v>
      </c>
      <c r="AV283">
        <v>480</v>
      </c>
      <c r="AW283">
        <v>430</v>
      </c>
      <c r="AX283">
        <v>41.15</v>
      </c>
      <c r="AY283">
        <v>36.869999999999997</v>
      </c>
      <c r="AZ283">
        <v>78.02</v>
      </c>
      <c r="BA283">
        <v>71.67</v>
      </c>
      <c r="BB283">
        <v>33</v>
      </c>
      <c r="BC283">
        <v>134</v>
      </c>
      <c r="BD283">
        <v>0.28999999999999998</v>
      </c>
      <c r="BE283">
        <v>53.58</v>
      </c>
      <c r="BF283">
        <v>53.29</v>
      </c>
      <c r="BG283">
        <v>46</v>
      </c>
      <c r="BH283">
        <v>29.49</v>
      </c>
      <c r="BI283">
        <v>25.55</v>
      </c>
      <c r="BJ283">
        <v>344</v>
      </c>
      <c r="BK283">
        <v>298</v>
      </c>
      <c r="BL283">
        <v>101</v>
      </c>
      <c r="BM283">
        <v>5.57</v>
      </c>
      <c r="BN283">
        <v>58.43</v>
      </c>
      <c r="BO283">
        <v>1.37</v>
      </c>
      <c r="BP283">
        <v>0.77</v>
      </c>
      <c r="BQ283">
        <v>16</v>
      </c>
      <c r="BR283">
        <v>9</v>
      </c>
      <c r="BS283">
        <v>7</v>
      </c>
      <c r="BT283">
        <v>64</v>
      </c>
      <c r="BU283">
        <v>2.99</v>
      </c>
      <c r="BV283">
        <v>4.6500000000000004</v>
      </c>
      <c r="BW283">
        <v>3.33</v>
      </c>
      <c r="BX283">
        <v>96.98</v>
      </c>
      <c r="BY283">
        <v>40.82</v>
      </c>
      <c r="BZ283">
        <v>109</v>
      </c>
      <c r="CA283">
        <v>158</v>
      </c>
      <c r="CB283">
        <v>48.41</v>
      </c>
      <c r="CC283">
        <v>228</v>
      </c>
      <c r="CD283">
        <v>249</v>
      </c>
      <c r="CE283">
        <v>243</v>
      </c>
      <c r="CF283">
        <v>63</v>
      </c>
      <c r="CG283">
        <v>35</v>
      </c>
      <c r="CH283">
        <v>5</v>
      </c>
      <c r="CI283">
        <v>0</v>
      </c>
      <c r="CJ283">
        <v>97</v>
      </c>
      <c r="CK283">
        <v>8</v>
      </c>
      <c r="CL283">
        <v>11</v>
      </c>
      <c r="CM283">
        <v>11</v>
      </c>
      <c r="CN283">
        <v>9</v>
      </c>
      <c r="CO283">
        <v>-0.17</v>
      </c>
      <c r="CP283">
        <v>699.8</v>
      </c>
      <c r="CQ283">
        <v>2244.23</v>
      </c>
      <c r="CR283">
        <v>23.77</v>
      </c>
      <c r="CS283">
        <v>17.23</v>
      </c>
      <c r="CT283">
        <v>17.149999999999999</v>
      </c>
      <c r="CU283">
        <v>50.6</v>
      </c>
      <c r="CV283">
        <v>50.15</v>
      </c>
      <c r="CW283">
        <v>53.32</v>
      </c>
      <c r="CX283">
        <v>52.06</v>
      </c>
      <c r="CY283">
        <v>54.55</v>
      </c>
      <c r="CZ283">
        <v>54.22</v>
      </c>
    </row>
    <row r="284" spans="1:104">
      <c r="A284" t="s">
        <v>859</v>
      </c>
      <c r="B284" t="s">
        <v>860</v>
      </c>
      <c r="C284" t="s">
        <v>62</v>
      </c>
      <c r="D284" t="s">
        <v>163</v>
      </c>
      <c r="E284">
        <v>51</v>
      </c>
      <c r="F284">
        <v>20142015</v>
      </c>
      <c r="G284">
        <v>23</v>
      </c>
      <c r="H284">
        <v>0.72799999999999998</v>
      </c>
      <c r="I284">
        <v>0.66700000000000004</v>
      </c>
      <c r="J284">
        <v>0</v>
      </c>
      <c r="K284">
        <v>8</v>
      </c>
      <c r="L284">
        <v>8</v>
      </c>
      <c r="M284">
        <v>0</v>
      </c>
      <c r="N284">
        <v>0.63</v>
      </c>
      <c r="O284">
        <v>0.63</v>
      </c>
      <c r="P284">
        <v>-4</v>
      </c>
      <c r="Q284">
        <v>49.73</v>
      </c>
      <c r="R284">
        <v>99.97</v>
      </c>
      <c r="S284">
        <v>0</v>
      </c>
      <c r="T284">
        <v>8.17</v>
      </c>
      <c r="U284">
        <v>14.98</v>
      </c>
      <c r="V284">
        <v>-5.14</v>
      </c>
      <c r="W284">
        <v>51.1</v>
      </c>
      <c r="X284">
        <v>56.24</v>
      </c>
      <c r="Y284">
        <v>16</v>
      </c>
      <c r="Z284">
        <v>371</v>
      </c>
      <c r="AA284">
        <v>355</v>
      </c>
      <c r="AB284">
        <v>29.14</v>
      </c>
      <c r="AC284">
        <v>27.89</v>
      </c>
      <c r="AD284">
        <v>57.03</v>
      </c>
      <c r="AE284">
        <v>33</v>
      </c>
      <c r="AF284">
        <v>-5.01</v>
      </c>
      <c r="AG284">
        <v>54.74</v>
      </c>
      <c r="AH284">
        <v>-8</v>
      </c>
      <c r="AI284">
        <v>738</v>
      </c>
      <c r="AJ284">
        <v>746</v>
      </c>
      <c r="AK284">
        <v>57.97</v>
      </c>
      <c r="AL284">
        <v>58.6</v>
      </c>
      <c r="AM284">
        <v>116.57</v>
      </c>
      <c r="AN284">
        <v>49.86</v>
      </c>
      <c r="AO284">
        <v>36</v>
      </c>
      <c r="AP284">
        <v>54</v>
      </c>
      <c r="AQ284">
        <v>94</v>
      </c>
      <c r="AR284">
        <v>-4.6100000000000003</v>
      </c>
      <c r="AS284">
        <v>49.68</v>
      </c>
      <c r="AT284">
        <v>54.29</v>
      </c>
      <c r="AU284">
        <v>-7</v>
      </c>
      <c r="AV284">
        <v>545</v>
      </c>
      <c r="AW284">
        <v>552</v>
      </c>
      <c r="AX284">
        <v>42.81</v>
      </c>
      <c r="AY284">
        <v>43.36</v>
      </c>
      <c r="AZ284">
        <v>86.17</v>
      </c>
      <c r="BA284">
        <v>67.52</v>
      </c>
      <c r="BB284">
        <v>21</v>
      </c>
      <c r="BC284">
        <v>58</v>
      </c>
      <c r="BD284">
        <v>-3.29</v>
      </c>
      <c r="BE284">
        <v>49.33</v>
      </c>
      <c r="BF284">
        <v>52.62</v>
      </c>
      <c r="BG284">
        <v>-10</v>
      </c>
      <c r="BH284">
        <v>28.91</v>
      </c>
      <c r="BI284">
        <v>29.69</v>
      </c>
      <c r="BJ284">
        <v>368</v>
      </c>
      <c r="BK284">
        <v>378</v>
      </c>
      <c r="BL284">
        <v>37</v>
      </c>
      <c r="BM284">
        <v>-1.42</v>
      </c>
      <c r="BN284">
        <v>50.68</v>
      </c>
      <c r="BO284">
        <v>2.59</v>
      </c>
      <c r="BP284">
        <v>2.67</v>
      </c>
      <c r="BQ284">
        <v>33</v>
      </c>
      <c r="BR284">
        <v>34</v>
      </c>
      <c r="BS284">
        <v>-1</v>
      </c>
      <c r="BT284">
        <v>49.25</v>
      </c>
      <c r="BU284">
        <v>0</v>
      </c>
      <c r="BV284">
        <v>8.9700000000000006</v>
      </c>
      <c r="BW284">
        <v>6.06</v>
      </c>
      <c r="BX284">
        <v>91.01</v>
      </c>
      <c r="BY284">
        <v>40</v>
      </c>
      <c r="BZ284">
        <v>0</v>
      </c>
      <c r="CA284">
        <v>0</v>
      </c>
      <c r="CB284">
        <v>57.08</v>
      </c>
      <c r="CC284">
        <v>278</v>
      </c>
      <c r="CD284">
        <v>305</v>
      </c>
      <c r="CE284">
        <v>209</v>
      </c>
      <c r="CF284">
        <v>38</v>
      </c>
      <c r="CG284">
        <v>89</v>
      </c>
      <c r="CH284">
        <v>3</v>
      </c>
      <c r="CI284">
        <v>5</v>
      </c>
      <c r="CJ284">
        <v>37</v>
      </c>
      <c r="CK284">
        <v>35</v>
      </c>
      <c r="CL284">
        <v>15</v>
      </c>
      <c r="CM284">
        <v>4</v>
      </c>
      <c r="CN284">
        <v>0</v>
      </c>
      <c r="CO284">
        <v>-0.31</v>
      </c>
      <c r="CP284">
        <v>763.84</v>
      </c>
      <c r="CQ284">
        <v>1672.92</v>
      </c>
      <c r="CR284">
        <v>31.35</v>
      </c>
      <c r="CS284">
        <v>16.260000000000002</v>
      </c>
      <c r="CT284">
        <v>17.309999999999999</v>
      </c>
      <c r="CU284">
        <v>50.94</v>
      </c>
      <c r="CV284">
        <v>49.68</v>
      </c>
      <c r="CW284">
        <v>59.65</v>
      </c>
      <c r="CX284">
        <v>57.45</v>
      </c>
      <c r="CY284">
        <v>53.51</v>
      </c>
      <c r="CZ284">
        <v>54.19</v>
      </c>
    </row>
    <row r="285" spans="1:104">
      <c r="A285" t="s">
        <v>1360</v>
      </c>
      <c r="B285" t="s">
        <v>1361</v>
      </c>
      <c r="C285" t="s">
        <v>100</v>
      </c>
      <c r="D285" t="s">
        <v>1056</v>
      </c>
      <c r="E285">
        <v>67</v>
      </c>
      <c r="F285">
        <v>20142015</v>
      </c>
      <c r="G285">
        <v>30</v>
      </c>
      <c r="H285">
        <v>4</v>
      </c>
      <c r="I285">
        <v>4</v>
      </c>
      <c r="J285">
        <v>11</v>
      </c>
      <c r="K285">
        <v>15</v>
      </c>
      <c r="L285">
        <v>26</v>
      </c>
      <c r="M285">
        <v>0.74</v>
      </c>
      <c r="N285">
        <v>1.02</v>
      </c>
      <c r="O285">
        <v>1.76</v>
      </c>
      <c r="P285">
        <v>2</v>
      </c>
      <c r="Q285">
        <v>43.75</v>
      </c>
      <c r="R285">
        <v>100.17</v>
      </c>
      <c r="S285">
        <v>10.48</v>
      </c>
      <c r="T285">
        <v>-13.54</v>
      </c>
      <c r="U285">
        <v>13.22</v>
      </c>
      <c r="V285">
        <v>-0.01</v>
      </c>
      <c r="W285">
        <v>45.92</v>
      </c>
      <c r="X285">
        <v>45.93</v>
      </c>
      <c r="Y285">
        <v>-65</v>
      </c>
      <c r="Z285">
        <v>366</v>
      </c>
      <c r="AA285">
        <v>431</v>
      </c>
      <c r="AB285">
        <v>24.79</v>
      </c>
      <c r="AC285">
        <v>29.19</v>
      </c>
      <c r="AD285">
        <v>53.97</v>
      </c>
      <c r="AE285">
        <v>111</v>
      </c>
      <c r="AF285">
        <v>-1.1399999999999999</v>
      </c>
      <c r="AG285">
        <v>44.89</v>
      </c>
      <c r="AH285">
        <v>-216</v>
      </c>
      <c r="AI285">
        <v>756</v>
      </c>
      <c r="AJ285">
        <v>972</v>
      </c>
      <c r="AK285">
        <v>51.2</v>
      </c>
      <c r="AL285">
        <v>65.83</v>
      </c>
      <c r="AM285">
        <v>117.02</v>
      </c>
      <c r="AN285">
        <v>52.51</v>
      </c>
      <c r="AO285">
        <v>39</v>
      </c>
      <c r="AP285">
        <v>44</v>
      </c>
      <c r="AQ285">
        <v>188</v>
      </c>
      <c r="AR285">
        <v>0.14000000000000001</v>
      </c>
      <c r="AS285">
        <v>45.92</v>
      </c>
      <c r="AT285">
        <v>45.78</v>
      </c>
      <c r="AU285">
        <v>-99</v>
      </c>
      <c r="AV285">
        <v>557</v>
      </c>
      <c r="AW285">
        <v>656</v>
      </c>
      <c r="AX285">
        <v>37.72</v>
      </c>
      <c r="AY285">
        <v>44.43</v>
      </c>
      <c r="AZ285">
        <v>82.15</v>
      </c>
      <c r="BA285">
        <v>71.27</v>
      </c>
      <c r="BB285">
        <v>44</v>
      </c>
      <c r="BC285">
        <v>149</v>
      </c>
      <c r="BD285">
        <v>1.01</v>
      </c>
      <c r="BE285">
        <v>47.32</v>
      </c>
      <c r="BF285">
        <v>46.3</v>
      </c>
      <c r="BG285">
        <v>-45</v>
      </c>
      <c r="BH285">
        <v>26.89</v>
      </c>
      <c r="BI285">
        <v>29.93</v>
      </c>
      <c r="BJ285">
        <v>397</v>
      </c>
      <c r="BK285">
        <v>442</v>
      </c>
      <c r="BL285">
        <v>105</v>
      </c>
      <c r="BM285">
        <v>-3.79</v>
      </c>
      <c r="BN285">
        <v>51.61</v>
      </c>
      <c r="BO285">
        <v>2.23</v>
      </c>
      <c r="BP285">
        <v>2.44</v>
      </c>
      <c r="BQ285">
        <v>33</v>
      </c>
      <c r="BR285">
        <v>36</v>
      </c>
      <c r="BS285">
        <v>-3</v>
      </c>
      <c r="BT285">
        <v>47.83</v>
      </c>
      <c r="BU285">
        <v>7.38</v>
      </c>
      <c r="BV285">
        <v>8.31</v>
      </c>
      <c r="BW285">
        <v>5.92</v>
      </c>
      <c r="BX285">
        <v>91.86</v>
      </c>
      <c r="BY285">
        <v>48</v>
      </c>
      <c r="BZ285">
        <v>12</v>
      </c>
      <c r="CA285">
        <v>13</v>
      </c>
      <c r="CB285">
        <v>35.880000000000003</v>
      </c>
      <c r="CC285">
        <v>230</v>
      </c>
      <c r="CD285">
        <v>340</v>
      </c>
      <c r="CE285">
        <v>411</v>
      </c>
      <c r="CF285">
        <v>122</v>
      </c>
      <c r="CG285">
        <v>68</v>
      </c>
      <c r="CH285">
        <v>10</v>
      </c>
      <c r="CI285">
        <v>5</v>
      </c>
      <c r="CJ285">
        <v>94</v>
      </c>
      <c r="CK285">
        <v>25</v>
      </c>
      <c r="CL285">
        <v>24</v>
      </c>
      <c r="CM285">
        <v>8</v>
      </c>
      <c r="CN285">
        <v>10</v>
      </c>
      <c r="CO285">
        <v>0.14000000000000001</v>
      </c>
      <c r="CP285">
        <v>885.98</v>
      </c>
      <c r="CQ285">
        <v>2413.4299999999998</v>
      </c>
      <c r="CR285">
        <v>26.85</v>
      </c>
      <c r="CS285">
        <v>18.86</v>
      </c>
      <c r="CT285">
        <v>17.66</v>
      </c>
      <c r="CU285">
        <v>45.76</v>
      </c>
      <c r="CV285">
        <v>50.35</v>
      </c>
      <c r="CW285">
        <v>50.38</v>
      </c>
      <c r="CX285">
        <v>59.71</v>
      </c>
      <c r="CY285">
        <v>55.02</v>
      </c>
      <c r="CZ285">
        <v>54.25</v>
      </c>
    </row>
    <row r="286" spans="1:104">
      <c r="A286" t="s">
        <v>205</v>
      </c>
      <c r="B286" t="s">
        <v>206</v>
      </c>
      <c r="C286" t="s">
        <v>62</v>
      </c>
      <c r="D286" t="s">
        <v>74</v>
      </c>
      <c r="E286">
        <v>82</v>
      </c>
      <c r="F286">
        <v>20142015</v>
      </c>
      <c r="G286">
        <v>19</v>
      </c>
      <c r="H286">
        <v>0.92500000000000004</v>
      </c>
      <c r="I286">
        <v>0.92500000000000004</v>
      </c>
      <c r="J286">
        <v>4</v>
      </c>
      <c r="K286">
        <v>9</v>
      </c>
      <c r="L286">
        <v>13</v>
      </c>
      <c r="M286">
        <v>0.19</v>
      </c>
      <c r="N286">
        <v>0.44</v>
      </c>
      <c r="O286">
        <v>0.63</v>
      </c>
      <c r="P286">
        <v>4</v>
      </c>
      <c r="Q286">
        <v>54.08</v>
      </c>
      <c r="R286">
        <v>100.26</v>
      </c>
      <c r="S286">
        <v>4.71</v>
      </c>
      <c r="T286">
        <v>4.6100000000000003</v>
      </c>
      <c r="U286">
        <v>15.11</v>
      </c>
      <c r="V286">
        <v>0.7</v>
      </c>
      <c r="W286">
        <v>54.52</v>
      </c>
      <c r="X286">
        <v>53.82</v>
      </c>
      <c r="Y286">
        <v>93</v>
      </c>
      <c r="Z286">
        <v>561</v>
      </c>
      <c r="AA286">
        <v>468</v>
      </c>
      <c r="AB286">
        <v>27.17</v>
      </c>
      <c r="AC286">
        <v>22.66</v>
      </c>
      <c r="AD286">
        <v>49.83</v>
      </c>
      <c r="AE286">
        <v>53</v>
      </c>
      <c r="AF286">
        <v>1.81</v>
      </c>
      <c r="AG286">
        <v>52.28</v>
      </c>
      <c r="AH286">
        <v>182</v>
      </c>
      <c r="AI286">
        <v>1205</v>
      </c>
      <c r="AJ286">
        <v>1023</v>
      </c>
      <c r="AK286">
        <v>58.35</v>
      </c>
      <c r="AL286">
        <v>49.54</v>
      </c>
      <c r="AM286">
        <v>107.9</v>
      </c>
      <c r="AN286">
        <v>51.04</v>
      </c>
      <c r="AO286">
        <v>76</v>
      </c>
      <c r="AP286">
        <v>73</v>
      </c>
      <c r="AQ286">
        <v>189</v>
      </c>
      <c r="AR286">
        <v>1.26</v>
      </c>
      <c r="AS286">
        <v>53.87</v>
      </c>
      <c r="AT286">
        <v>52.61</v>
      </c>
      <c r="AU286">
        <v>127</v>
      </c>
      <c r="AV286">
        <v>884</v>
      </c>
      <c r="AW286">
        <v>757</v>
      </c>
      <c r="AX286">
        <v>42.81</v>
      </c>
      <c r="AY286">
        <v>36.659999999999997</v>
      </c>
      <c r="AZ286">
        <v>79.47</v>
      </c>
      <c r="BA286">
        <v>69.569999999999993</v>
      </c>
      <c r="BB286">
        <v>28</v>
      </c>
      <c r="BC286">
        <v>113</v>
      </c>
      <c r="BD286">
        <v>0.12</v>
      </c>
      <c r="BE286">
        <v>53.15</v>
      </c>
      <c r="BF286">
        <v>53.04</v>
      </c>
      <c r="BG286">
        <v>73</v>
      </c>
      <c r="BH286">
        <v>29.78</v>
      </c>
      <c r="BI286">
        <v>26.25</v>
      </c>
      <c r="BJ286">
        <v>615</v>
      </c>
      <c r="BK286">
        <v>542</v>
      </c>
      <c r="BL286">
        <v>85</v>
      </c>
      <c r="BM286">
        <v>-4.03</v>
      </c>
      <c r="BN286">
        <v>58.05</v>
      </c>
      <c r="BO286">
        <v>2.2799999999999998</v>
      </c>
      <c r="BP286">
        <v>1.94</v>
      </c>
      <c r="BQ286">
        <v>47</v>
      </c>
      <c r="BR286">
        <v>40</v>
      </c>
      <c r="BS286">
        <v>7</v>
      </c>
      <c r="BT286">
        <v>54.02</v>
      </c>
      <c r="BU286">
        <v>3.54</v>
      </c>
      <c r="BV286">
        <v>7.64</v>
      </c>
      <c r="BW286">
        <v>5.32</v>
      </c>
      <c r="BX286">
        <v>92.62</v>
      </c>
      <c r="BY286">
        <v>40</v>
      </c>
      <c r="BZ286">
        <v>0</v>
      </c>
      <c r="CA286">
        <v>0</v>
      </c>
      <c r="CB286">
        <v>54.3</v>
      </c>
      <c r="CC286">
        <v>398</v>
      </c>
      <c r="CD286">
        <v>383</v>
      </c>
      <c r="CE286">
        <v>335</v>
      </c>
      <c r="CF286">
        <v>61</v>
      </c>
      <c r="CG286">
        <v>76</v>
      </c>
      <c r="CH286">
        <v>5</v>
      </c>
      <c r="CI286">
        <v>4</v>
      </c>
      <c r="CJ286">
        <v>81</v>
      </c>
      <c r="CK286">
        <v>34</v>
      </c>
      <c r="CL286">
        <v>30</v>
      </c>
      <c r="CM286">
        <v>5</v>
      </c>
      <c r="CN286">
        <v>9</v>
      </c>
      <c r="CO286">
        <v>0.19</v>
      </c>
      <c r="CP286">
        <v>1238.97</v>
      </c>
      <c r="CQ286">
        <v>2715.61</v>
      </c>
      <c r="CR286">
        <v>31.33</v>
      </c>
      <c r="CS286">
        <v>15.94</v>
      </c>
      <c r="CT286">
        <v>17.100000000000001</v>
      </c>
      <c r="CU286">
        <v>51.99</v>
      </c>
      <c r="CV286">
        <v>49.66</v>
      </c>
      <c r="CW286">
        <v>56.15</v>
      </c>
      <c r="CX286">
        <v>51.84</v>
      </c>
      <c r="CY286">
        <v>53.94</v>
      </c>
      <c r="CZ286">
        <v>54.67</v>
      </c>
    </row>
    <row r="287" spans="1:104">
      <c r="A287" t="s">
        <v>1101</v>
      </c>
      <c r="B287" t="s">
        <v>1102</v>
      </c>
      <c r="C287" t="s">
        <v>119</v>
      </c>
      <c r="D287" t="s">
        <v>1056</v>
      </c>
      <c r="E287">
        <v>60</v>
      </c>
      <c r="F287">
        <v>20142015</v>
      </c>
      <c r="G287">
        <v>24</v>
      </c>
      <c r="H287">
        <v>0.92500000000000004</v>
      </c>
      <c r="I287">
        <v>0.92500000000000004</v>
      </c>
      <c r="J287">
        <v>6</v>
      </c>
      <c r="K287">
        <v>10</v>
      </c>
      <c r="L287">
        <v>16</v>
      </c>
      <c r="M287">
        <v>0.49</v>
      </c>
      <c r="N287">
        <v>0.82</v>
      </c>
      <c r="O287">
        <v>1.31</v>
      </c>
      <c r="P287">
        <v>7</v>
      </c>
      <c r="Q287">
        <v>47</v>
      </c>
      <c r="R287">
        <v>100.12</v>
      </c>
      <c r="S287">
        <v>8.33</v>
      </c>
      <c r="T287">
        <v>6.41</v>
      </c>
      <c r="U287">
        <v>12.21</v>
      </c>
      <c r="V287">
        <v>3.75</v>
      </c>
      <c r="W287">
        <v>49.05</v>
      </c>
      <c r="X287">
        <v>45.3</v>
      </c>
      <c r="Y287">
        <v>-12</v>
      </c>
      <c r="Z287">
        <v>311</v>
      </c>
      <c r="AA287">
        <v>323</v>
      </c>
      <c r="AB287">
        <v>25.46</v>
      </c>
      <c r="AC287">
        <v>26.45</v>
      </c>
      <c r="AD287">
        <v>51.91</v>
      </c>
      <c r="AE287">
        <v>82</v>
      </c>
      <c r="AF287">
        <v>1.31</v>
      </c>
      <c r="AG287">
        <v>45.69</v>
      </c>
      <c r="AH287">
        <v>-80</v>
      </c>
      <c r="AI287">
        <v>627</v>
      </c>
      <c r="AJ287">
        <v>707</v>
      </c>
      <c r="AK287">
        <v>51.34</v>
      </c>
      <c r="AL287">
        <v>57.89</v>
      </c>
      <c r="AM287">
        <v>109.23</v>
      </c>
      <c r="AN287">
        <v>49.92</v>
      </c>
      <c r="AO287">
        <v>29</v>
      </c>
      <c r="AP287">
        <v>24</v>
      </c>
      <c r="AQ287">
        <v>138</v>
      </c>
      <c r="AR287">
        <v>2.29</v>
      </c>
      <c r="AS287">
        <v>49.44</v>
      </c>
      <c r="AT287">
        <v>47.15</v>
      </c>
      <c r="AU287">
        <v>-10</v>
      </c>
      <c r="AV287">
        <v>444</v>
      </c>
      <c r="AW287">
        <v>454</v>
      </c>
      <c r="AX287">
        <v>36.35</v>
      </c>
      <c r="AY287">
        <v>37.17</v>
      </c>
      <c r="AZ287">
        <v>73.53</v>
      </c>
      <c r="BA287">
        <v>70.5</v>
      </c>
      <c r="BB287">
        <v>37</v>
      </c>
      <c r="BC287">
        <v>109</v>
      </c>
      <c r="BD287">
        <v>2.1800000000000002</v>
      </c>
      <c r="BE287">
        <v>49.68</v>
      </c>
      <c r="BF287">
        <v>47.5</v>
      </c>
      <c r="BG287">
        <v>-4</v>
      </c>
      <c r="BH287">
        <v>25.63</v>
      </c>
      <c r="BI287">
        <v>25.96</v>
      </c>
      <c r="BJ287">
        <v>313</v>
      </c>
      <c r="BK287">
        <v>317</v>
      </c>
      <c r="BL287">
        <v>72</v>
      </c>
      <c r="BM287">
        <v>0.92</v>
      </c>
      <c r="BN287">
        <v>49.08</v>
      </c>
      <c r="BO287">
        <v>2.46</v>
      </c>
      <c r="BP287">
        <v>2.46</v>
      </c>
      <c r="BQ287">
        <v>30</v>
      </c>
      <c r="BR287">
        <v>30</v>
      </c>
      <c r="BS287">
        <v>0</v>
      </c>
      <c r="BT287">
        <v>50</v>
      </c>
      <c r="BU287">
        <v>5.5</v>
      </c>
      <c r="BV287">
        <v>9.58</v>
      </c>
      <c r="BW287">
        <v>6.76</v>
      </c>
      <c r="BX287">
        <v>90.54</v>
      </c>
      <c r="BY287">
        <v>48.6</v>
      </c>
      <c r="BZ287">
        <v>225</v>
      </c>
      <c r="CA287">
        <v>238</v>
      </c>
      <c r="CB287">
        <v>51.22</v>
      </c>
      <c r="CC287">
        <v>231</v>
      </c>
      <c r="CD287">
        <v>215</v>
      </c>
      <c r="CE287">
        <v>220</v>
      </c>
      <c r="CF287">
        <v>57</v>
      </c>
      <c r="CG287">
        <v>59</v>
      </c>
      <c r="CH287">
        <v>4</v>
      </c>
      <c r="CI287">
        <v>6</v>
      </c>
      <c r="CJ287">
        <v>66</v>
      </c>
      <c r="CK287">
        <v>27</v>
      </c>
      <c r="CL287">
        <v>35</v>
      </c>
      <c r="CM287">
        <v>4</v>
      </c>
      <c r="CN287">
        <v>11</v>
      </c>
      <c r="CO287">
        <v>0.56999999999999995</v>
      </c>
      <c r="CP287">
        <v>732.78</v>
      </c>
      <c r="CQ287">
        <v>2205.11</v>
      </c>
      <c r="CR287">
        <v>24.94</v>
      </c>
      <c r="CS287">
        <v>17.8</v>
      </c>
      <c r="CT287">
        <v>17.190000000000001</v>
      </c>
      <c r="CU287">
        <v>45.45</v>
      </c>
      <c r="CV287">
        <v>49.82</v>
      </c>
      <c r="CW287">
        <v>49.85</v>
      </c>
      <c r="CX287">
        <v>59.82</v>
      </c>
      <c r="CY287">
        <v>53.97</v>
      </c>
      <c r="CZ287">
        <v>54.35</v>
      </c>
    </row>
    <row r="288" spans="1:104">
      <c r="A288" t="s">
        <v>662</v>
      </c>
      <c r="B288" t="s">
        <v>663</v>
      </c>
      <c r="C288" t="s">
        <v>62</v>
      </c>
      <c r="D288" t="s">
        <v>88</v>
      </c>
      <c r="E288">
        <v>38</v>
      </c>
      <c r="F288">
        <v>20142015</v>
      </c>
      <c r="G288">
        <v>24</v>
      </c>
      <c r="H288">
        <v>0.55000000000000004</v>
      </c>
      <c r="I288">
        <v>0.55000000000000004</v>
      </c>
      <c r="J288">
        <v>0</v>
      </c>
      <c r="K288">
        <v>3</v>
      </c>
      <c r="L288">
        <v>3</v>
      </c>
      <c r="M288">
        <v>0</v>
      </c>
      <c r="N288">
        <v>0.33</v>
      </c>
      <c r="O288">
        <v>0.33</v>
      </c>
      <c r="P288">
        <v>7</v>
      </c>
      <c r="Q288">
        <v>51.61</v>
      </c>
      <c r="R288">
        <v>95.64</v>
      </c>
      <c r="S288">
        <v>0</v>
      </c>
      <c r="T288">
        <v>9.5</v>
      </c>
      <c r="U288">
        <v>14.3</v>
      </c>
      <c r="V288">
        <v>-2.31</v>
      </c>
      <c r="W288">
        <v>50</v>
      </c>
      <c r="X288">
        <v>52.31</v>
      </c>
      <c r="Y288">
        <v>0</v>
      </c>
      <c r="Z288">
        <v>220</v>
      </c>
      <c r="AA288">
        <v>220</v>
      </c>
      <c r="AB288">
        <v>24.29</v>
      </c>
      <c r="AC288">
        <v>24.29</v>
      </c>
      <c r="AD288">
        <v>48.58</v>
      </c>
      <c r="AE288">
        <v>19</v>
      </c>
      <c r="AF288">
        <v>-1.82</v>
      </c>
      <c r="AG288">
        <v>53.43</v>
      </c>
      <c r="AH288">
        <v>31</v>
      </c>
      <c r="AI288">
        <v>496</v>
      </c>
      <c r="AJ288">
        <v>465</v>
      </c>
      <c r="AK288">
        <v>54.76</v>
      </c>
      <c r="AL288">
        <v>51.34</v>
      </c>
      <c r="AM288">
        <v>106.1</v>
      </c>
      <c r="AN288">
        <v>53.63</v>
      </c>
      <c r="AO288">
        <v>30</v>
      </c>
      <c r="AP288">
        <v>59</v>
      </c>
      <c r="AQ288">
        <v>70</v>
      </c>
      <c r="AR288">
        <v>-1.18</v>
      </c>
      <c r="AS288">
        <v>51.83</v>
      </c>
      <c r="AT288">
        <v>53.01</v>
      </c>
      <c r="AU288">
        <v>25</v>
      </c>
      <c r="AV288">
        <v>354</v>
      </c>
      <c r="AW288">
        <v>329</v>
      </c>
      <c r="AX288">
        <v>39.090000000000003</v>
      </c>
      <c r="AY288">
        <v>36.33</v>
      </c>
      <c r="AZ288">
        <v>75.41</v>
      </c>
      <c r="BA288">
        <v>75.14</v>
      </c>
      <c r="BB288">
        <v>6</v>
      </c>
      <c r="BC288">
        <v>40</v>
      </c>
      <c r="BD288">
        <v>-0.15</v>
      </c>
      <c r="BE288">
        <v>53.63</v>
      </c>
      <c r="BF288">
        <v>53.77</v>
      </c>
      <c r="BG288">
        <v>36</v>
      </c>
      <c r="BH288">
        <v>29.37</v>
      </c>
      <c r="BI288">
        <v>25.39</v>
      </c>
      <c r="BJ288">
        <v>266</v>
      </c>
      <c r="BK288">
        <v>230</v>
      </c>
      <c r="BL288">
        <v>34</v>
      </c>
      <c r="BM288">
        <v>-3.08</v>
      </c>
      <c r="BN288">
        <v>42.55</v>
      </c>
      <c r="BO288">
        <v>1.66</v>
      </c>
      <c r="BP288">
        <v>2.54</v>
      </c>
      <c r="BQ288">
        <v>15</v>
      </c>
      <c r="BR288">
        <v>23</v>
      </c>
      <c r="BS288">
        <v>-8</v>
      </c>
      <c r="BT288">
        <v>39.47</v>
      </c>
      <c r="BU288">
        <v>0</v>
      </c>
      <c r="BV288">
        <v>5.64</v>
      </c>
      <c r="BW288">
        <v>4.24</v>
      </c>
      <c r="BX288">
        <v>90</v>
      </c>
      <c r="BY288">
        <v>40</v>
      </c>
      <c r="BZ288">
        <v>0</v>
      </c>
      <c r="CA288">
        <v>0</v>
      </c>
      <c r="CB288">
        <v>59.68</v>
      </c>
      <c r="CC288">
        <v>188</v>
      </c>
      <c r="CD288">
        <v>173</v>
      </c>
      <c r="CE288">
        <v>127</v>
      </c>
      <c r="CF288">
        <v>35</v>
      </c>
      <c r="CG288">
        <v>79</v>
      </c>
      <c r="CH288">
        <v>0</v>
      </c>
      <c r="CI288">
        <v>3</v>
      </c>
      <c r="CJ288">
        <v>34</v>
      </c>
      <c r="CK288">
        <v>18</v>
      </c>
      <c r="CL288">
        <v>7</v>
      </c>
      <c r="CM288">
        <v>2</v>
      </c>
      <c r="CN288">
        <v>9</v>
      </c>
      <c r="CO288">
        <v>0.77</v>
      </c>
      <c r="CP288">
        <v>543.41999999999996</v>
      </c>
      <c r="CQ288">
        <v>1333.47</v>
      </c>
      <c r="CR288">
        <v>28.95</v>
      </c>
      <c r="CS288">
        <v>16.100000000000001</v>
      </c>
      <c r="CT288">
        <v>17.04</v>
      </c>
      <c r="CU288">
        <v>50.88</v>
      </c>
      <c r="CV288">
        <v>49.77</v>
      </c>
      <c r="CW288">
        <v>55.83</v>
      </c>
      <c r="CX288">
        <v>53.9</v>
      </c>
      <c r="CY288">
        <v>53.08</v>
      </c>
      <c r="CZ288">
        <v>53.57</v>
      </c>
    </row>
    <row r="289" spans="1:104">
      <c r="A289" t="s">
        <v>765</v>
      </c>
      <c r="B289" t="s">
        <v>766</v>
      </c>
      <c r="C289" t="s">
        <v>87</v>
      </c>
      <c r="D289" t="s">
        <v>767</v>
      </c>
      <c r="E289">
        <v>62</v>
      </c>
      <c r="F289">
        <v>20142015</v>
      </c>
      <c r="G289">
        <v>23</v>
      </c>
      <c r="H289">
        <v>0.8</v>
      </c>
      <c r="I289">
        <v>0.8</v>
      </c>
      <c r="J289">
        <v>3</v>
      </c>
      <c r="K289">
        <v>3</v>
      </c>
      <c r="L289">
        <v>6</v>
      </c>
      <c r="M289">
        <v>0.28999999999999998</v>
      </c>
      <c r="N289">
        <v>0.28999999999999998</v>
      </c>
      <c r="O289">
        <v>0.59</v>
      </c>
      <c r="P289">
        <v>-6</v>
      </c>
      <c r="Q289">
        <v>50.63</v>
      </c>
      <c r="R289">
        <v>99.88</v>
      </c>
      <c r="S289">
        <v>5.77</v>
      </c>
      <c r="T289">
        <v>-0.65</v>
      </c>
      <c r="U289">
        <v>9.84</v>
      </c>
      <c r="V289">
        <v>2.3199999999999998</v>
      </c>
      <c r="W289">
        <v>49.53</v>
      </c>
      <c r="X289">
        <v>47.2</v>
      </c>
      <c r="Y289">
        <v>-4</v>
      </c>
      <c r="Z289">
        <v>209</v>
      </c>
      <c r="AA289">
        <v>213</v>
      </c>
      <c r="AB289">
        <v>20.55</v>
      </c>
      <c r="AC289">
        <v>20.94</v>
      </c>
      <c r="AD289">
        <v>41.49</v>
      </c>
      <c r="AE289">
        <v>70</v>
      </c>
      <c r="AF289">
        <v>4.03</v>
      </c>
      <c r="AG289">
        <v>46.6</v>
      </c>
      <c r="AH289">
        <v>12</v>
      </c>
      <c r="AI289">
        <v>481</v>
      </c>
      <c r="AJ289">
        <v>469</v>
      </c>
      <c r="AK289">
        <v>47.29</v>
      </c>
      <c r="AL289">
        <v>46.11</v>
      </c>
      <c r="AM289">
        <v>93.41</v>
      </c>
      <c r="AN289">
        <v>48.02</v>
      </c>
      <c r="AO289">
        <v>22</v>
      </c>
      <c r="AP289">
        <v>21</v>
      </c>
      <c r="AQ289">
        <v>100</v>
      </c>
      <c r="AR289">
        <v>2.67</v>
      </c>
      <c r="AS289">
        <v>48.94</v>
      </c>
      <c r="AT289">
        <v>46.27</v>
      </c>
      <c r="AU289">
        <v>-15</v>
      </c>
      <c r="AV289">
        <v>345</v>
      </c>
      <c r="AW289">
        <v>360</v>
      </c>
      <c r="AX289">
        <v>33.92</v>
      </c>
      <c r="AY289">
        <v>35.4</v>
      </c>
      <c r="AZ289">
        <v>69.319999999999993</v>
      </c>
      <c r="BA289">
        <v>66.959999999999994</v>
      </c>
      <c r="BB289">
        <v>26</v>
      </c>
      <c r="BC289">
        <v>78</v>
      </c>
      <c r="BD289">
        <v>0.72</v>
      </c>
      <c r="BE289">
        <v>46.95</v>
      </c>
      <c r="BF289">
        <v>46.23</v>
      </c>
      <c r="BG289">
        <v>-30</v>
      </c>
      <c r="BH289">
        <v>22.71</v>
      </c>
      <c r="BI289">
        <v>25.66</v>
      </c>
      <c r="BJ289">
        <v>231</v>
      </c>
      <c r="BK289">
        <v>261</v>
      </c>
      <c r="BL289">
        <v>52</v>
      </c>
      <c r="BM289">
        <v>-3.22</v>
      </c>
      <c r="BN289">
        <v>49.65</v>
      </c>
      <c r="BO289">
        <v>1.28</v>
      </c>
      <c r="BP289">
        <v>1.47</v>
      </c>
      <c r="BQ289">
        <v>13</v>
      </c>
      <c r="BR289">
        <v>15</v>
      </c>
      <c r="BS289">
        <v>-2</v>
      </c>
      <c r="BT289">
        <v>46.43</v>
      </c>
      <c r="BU289">
        <v>3.85</v>
      </c>
      <c r="BV289">
        <v>5.63</v>
      </c>
      <c r="BW289">
        <v>3.77</v>
      </c>
      <c r="BX289">
        <v>94.25</v>
      </c>
      <c r="BY289">
        <v>48.47</v>
      </c>
      <c r="BZ289">
        <v>222</v>
      </c>
      <c r="CA289">
        <v>236</v>
      </c>
      <c r="CB289">
        <v>46.25</v>
      </c>
      <c r="CC289">
        <v>142</v>
      </c>
      <c r="CD289">
        <v>210</v>
      </c>
      <c r="CE289">
        <v>165</v>
      </c>
      <c r="CF289">
        <v>51</v>
      </c>
      <c r="CG289">
        <v>67</v>
      </c>
      <c r="CH289">
        <v>2</v>
      </c>
      <c r="CI289">
        <v>1</v>
      </c>
      <c r="CJ289">
        <v>49</v>
      </c>
      <c r="CK289">
        <v>10</v>
      </c>
      <c r="CL289">
        <v>12</v>
      </c>
      <c r="CM289">
        <v>10</v>
      </c>
      <c r="CN289">
        <v>4</v>
      </c>
      <c r="CO289">
        <v>-0.59</v>
      </c>
      <c r="CP289">
        <v>610.24</v>
      </c>
      <c r="CQ289">
        <v>2395.4699999999998</v>
      </c>
      <c r="CR289">
        <v>20.3</v>
      </c>
      <c r="CS289">
        <v>16.649999999999999</v>
      </c>
      <c r="CT289">
        <v>16.8</v>
      </c>
      <c r="CU289">
        <v>48.92</v>
      </c>
      <c r="CV289">
        <v>49.48</v>
      </c>
      <c r="CW289">
        <v>46.13</v>
      </c>
      <c r="CX289">
        <v>48.16</v>
      </c>
      <c r="CY289">
        <v>53.61</v>
      </c>
      <c r="CZ289">
        <v>54.74</v>
      </c>
    </row>
    <row r="290" spans="1:104">
      <c r="A290" t="s">
        <v>707</v>
      </c>
      <c r="B290" t="s">
        <v>708</v>
      </c>
      <c r="C290" t="s">
        <v>62</v>
      </c>
      <c r="D290" t="s">
        <v>74</v>
      </c>
      <c r="E290">
        <v>81</v>
      </c>
      <c r="F290">
        <v>20142015</v>
      </c>
      <c r="G290">
        <v>24</v>
      </c>
      <c r="H290">
        <v>3</v>
      </c>
      <c r="I290">
        <v>4</v>
      </c>
      <c r="J290">
        <v>10</v>
      </c>
      <c r="K290">
        <v>22</v>
      </c>
      <c r="L290">
        <v>32</v>
      </c>
      <c r="M290">
        <v>0.38</v>
      </c>
      <c r="N290">
        <v>0.83</v>
      </c>
      <c r="O290">
        <v>1.21</v>
      </c>
      <c r="P290">
        <v>7</v>
      </c>
      <c r="Q290">
        <v>50.33</v>
      </c>
      <c r="R290">
        <v>102.49</v>
      </c>
      <c r="S290">
        <v>7.35</v>
      </c>
      <c r="T290">
        <v>-10.02</v>
      </c>
      <c r="U290">
        <v>19.55</v>
      </c>
      <c r="V290">
        <v>-4.78</v>
      </c>
      <c r="W290">
        <v>51.2</v>
      </c>
      <c r="X290">
        <v>55.99</v>
      </c>
      <c r="Y290">
        <v>32</v>
      </c>
      <c r="Z290">
        <v>681</v>
      </c>
      <c r="AA290">
        <v>649</v>
      </c>
      <c r="AB290">
        <v>25.8</v>
      </c>
      <c r="AC290">
        <v>24.59</v>
      </c>
      <c r="AD290">
        <v>50.39</v>
      </c>
      <c r="AE290">
        <v>78</v>
      </c>
      <c r="AF290">
        <v>-4.43</v>
      </c>
      <c r="AG290">
        <v>54.76</v>
      </c>
      <c r="AH290">
        <v>20</v>
      </c>
      <c r="AI290">
        <v>1540</v>
      </c>
      <c r="AJ290">
        <v>1520</v>
      </c>
      <c r="AK290">
        <v>58.34</v>
      </c>
      <c r="AL290">
        <v>57.58</v>
      </c>
      <c r="AM290">
        <v>115.93</v>
      </c>
      <c r="AN290">
        <v>55.19</v>
      </c>
      <c r="AO290">
        <v>87</v>
      </c>
      <c r="AP290">
        <v>151</v>
      </c>
      <c r="AQ290">
        <v>266</v>
      </c>
      <c r="AR290">
        <v>-4.0599999999999996</v>
      </c>
      <c r="AS290">
        <v>50.76</v>
      </c>
      <c r="AT290">
        <v>54.81</v>
      </c>
      <c r="AU290">
        <v>34</v>
      </c>
      <c r="AV290">
        <v>1142</v>
      </c>
      <c r="AW290">
        <v>1108</v>
      </c>
      <c r="AX290">
        <v>43.26</v>
      </c>
      <c r="AY290">
        <v>41.98</v>
      </c>
      <c r="AZ290">
        <v>85.24</v>
      </c>
      <c r="BA290">
        <v>74.430000000000007</v>
      </c>
      <c r="BB290">
        <v>43</v>
      </c>
      <c r="BC290">
        <v>179</v>
      </c>
      <c r="BD290">
        <v>-2.68</v>
      </c>
      <c r="BE290">
        <v>51.58</v>
      </c>
      <c r="BF290">
        <v>54.26</v>
      </c>
      <c r="BG290">
        <v>52</v>
      </c>
      <c r="BH290">
        <v>32.200000000000003</v>
      </c>
      <c r="BI290">
        <v>30.23</v>
      </c>
      <c r="BJ290">
        <v>850</v>
      </c>
      <c r="BK290">
        <v>798</v>
      </c>
      <c r="BL290">
        <v>136</v>
      </c>
      <c r="BM290">
        <v>5.91</v>
      </c>
      <c r="BN290">
        <v>54.8</v>
      </c>
      <c r="BO290">
        <v>2.58</v>
      </c>
      <c r="BP290">
        <v>1.67</v>
      </c>
      <c r="BQ290">
        <v>68</v>
      </c>
      <c r="BR290">
        <v>44</v>
      </c>
      <c r="BS290">
        <v>24</v>
      </c>
      <c r="BT290">
        <v>60.71</v>
      </c>
      <c r="BU290">
        <v>5.59</v>
      </c>
      <c r="BV290">
        <v>8</v>
      </c>
      <c r="BW290">
        <v>5.95</v>
      </c>
      <c r="BX290">
        <v>94.49</v>
      </c>
      <c r="BY290">
        <v>38</v>
      </c>
      <c r="BZ290">
        <v>0</v>
      </c>
      <c r="CA290">
        <v>1</v>
      </c>
      <c r="CB290">
        <v>45.62</v>
      </c>
      <c r="CC290">
        <v>562</v>
      </c>
      <c r="CD290">
        <v>649</v>
      </c>
      <c r="CE290">
        <v>670</v>
      </c>
      <c r="CF290">
        <v>49</v>
      </c>
      <c r="CG290">
        <v>114</v>
      </c>
      <c r="CH290">
        <v>10</v>
      </c>
      <c r="CI290">
        <v>12</v>
      </c>
      <c r="CJ290">
        <v>126</v>
      </c>
      <c r="CK290">
        <v>29</v>
      </c>
      <c r="CL290">
        <v>19</v>
      </c>
      <c r="CM290">
        <v>7</v>
      </c>
      <c r="CN290">
        <v>14</v>
      </c>
      <c r="CO290">
        <v>0.27</v>
      </c>
      <c r="CP290">
        <v>1583.77</v>
      </c>
      <c r="CQ290">
        <v>2318.46</v>
      </c>
      <c r="CR290">
        <v>40.590000000000003</v>
      </c>
      <c r="CS290">
        <v>17.36</v>
      </c>
      <c r="CT290">
        <v>17.78</v>
      </c>
      <c r="CU290">
        <v>51</v>
      </c>
      <c r="CV290">
        <v>50.19</v>
      </c>
      <c r="CW290">
        <v>55.98</v>
      </c>
      <c r="CX290">
        <v>53.78</v>
      </c>
      <c r="CY290">
        <v>54.98</v>
      </c>
      <c r="CZ290">
        <v>54.56</v>
      </c>
    </row>
    <row r="291" spans="1:104">
      <c r="A291" t="s">
        <v>369</v>
      </c>
      <c r="B291" t="s">
        <v>370</v>
      </c>
      <c r="C291" t="s">
        <v>113</v>
      </c>
      <c r="D291" t="s">
        <v>81</v>
      </c>
      <c r="E291">
        <v>63</v>
      </c>
      <c r="F291">
        <v>20142015</v>
      </c>
      <c r="G291">
        <v>21</v>
      </c>
      <c r="H291">
        <v>0.76700000000000002</v>
      </c>
      <c r="I291">
        <v>0.70899999999999996</v>
      </c>
      <c r="J291">
        <v>2</v>
      </c>
      <c r="K291">
        <v>14</v>
      </c>
      <c r="L291">
        <v>16</v>
      </c>
      <c r="M291">
        <v>0.18</v>
      </c>
      <c r="N291">
        <v>1.29</v>
      </c>
      <c r="O291">
        <v>1.47</v>
      </c>
      <c r="P291">
        <v>9</v>
      </c>
      <c r="Q291">
        <v>55.37</v>
      </c>
      <c r="R291">
        <v>100.69</v>
      </c>
      <c r="S291">
        <v>2.5</v>
      </c>
      <c r="T291">
        <v>-4.4000000000000004</v>
      </c>
      <c r="U291">
        <v>10.36</v>
      </c>
      <c r="V291">
        <v>4.32</v>
      </c>
      <c r="W291">
        <v>57.54</v>
      </c>
      <c r="X291">
        <v>53.22</v>
      </c>
      <c r="Y291">
        <v>76</v>
      </c>
      <c r="Z291">
        <v>290</v>
      </c>
      <c r="AA291">
        <v>214</v>
      </c>
      <c r="AB291">
        <v>26.65</v>
      </c>
      <c r="AC291">
        <v>19.670000000000002</v>
      </c>
      <c r="AD291">
        <v>46.32</v>
      </c>
      <c r="AE291">
        <v>89</v>
      </c>
      <c r="AF291">
        <v>2.67</v>
      </c>
      <c r="AG291">
        <v>52.69</v>
      </c>
      <c r="AH291">
        <v>113</v>
      </c>
      <c r="AI291">
        <v>583</v>
      </c>
      <c r="AJ291">
        <v>470</v>
      </c>
      <c r="AK291">
        <v>53.58</v>
      </c>
      <c r="AL291">
        <v>43.19</v>
      </c>
      <c r="AM291">
        <v>96.77</v>
      </c>
      <c r="AN291">
        <v>56.78</v>
      </c>
      <c r="AO291">
        <v>29</v>
      </c>
      <c r="AP291">
        <v>11</v>
      </c>
      <c r="AQ291">
        <v>149</v>
      </c>
      <c r="AR291">
        <v>3.29</v>
      </c>
      <c r="AS291">
        <v>54.69</v>
      </c>
      <c r="AT291">
        <v>51.4</v>
      </c>
      <c r="AU291">
        <v>75</v>
      </c>
      <c r="AV291">
        <v>437</v>
      </c>
      <c r="AW291">
        <v>362</v>
      </c>
      <c r="AX291">
        <v>40.159999999999997</v>
      </c>
      <c r="AY291">
        <v>33.270000000000003</v>
      </c>
      <c r="AZ291">
        <v>73.430000000000007</v>
      </c>
      <c r="BA291">
        <v>75.739999999999995</v>
      </c>
      <c r="BB291">
        <v>40</v>
      </c>
      <c r="BC291">
        <v>120</v>
      </c>
      <c r="BD291">
        <v>5.37</v>
      </c>
      <c r="BE291">
        <v>56.1</v>
      </c>
      <c r="BF291">
        <v>50.73</v>
      </c>
      <c r="BG291">
        <v>72</v>
      </c>
      <c r="BH291">
        <v>30.42</v>
      </c>
      <c r="BI291">
        <v>23.8</v>
      </c>
      <c r="BJ291">
        <v>331</v>
      </c>
      <c r="BK291">
        <v>259</v>
      </c>
      <c r="BL291">
        <v>80</v>
      </c>
      <c r="BM291">
        <v>9.19</v>
      </c>
      <c r="BN291">
        <v>49.35</v>
      </c>
      <c r="BO291">
        <v>2.21</v>
      </c>
      <c r="BP291">
        <v>1.56</v>
      </c>
      <c r="BQ291">
        <v>24</v>
      </c>
      <c r="BR291">
        <v>17</v>
      </c>
      <c r="BS291">
        <v>7</v>
      </c>
      <c r="BT291">
        <v>58.54</v>
      </c>
      <c r="BU291">
        <v>1.67</v>
      </c>
      <c r="BV291">
        <v>7.25</v>
      </c>
      <c r="BW291">
        <v>5.49</v>
      </c>
      <c r="BX291">
        <v>93.44</v>
      </c>
      <c r="BY291">
        <v>36</v>
      </c>
      <c r="BZ291">
        <v>0</v>
      </c>
      <c r="CA291">
        <v>2</v>
      </c>
      <c r="CB291">
        <v>52.02</v>
      </c>
      <c r="CC291">
        <v>206</v>
      </c>
      <c r="CD291">
        <v>250</v>
      </c>
      <c r="CE291">
        <v>190</v>
      </c>
      <c r="CF291">
        <v>95</v>
      </c>
      <c r="CG291">
        <v>77</v>
      </c>
      <c r="CH291">
        <v>8</v>
      </c>
      <c r="CI291">
        <v>6</v>
      </c>
      <c r="CJ291">
        <v>78</v>
      </c>
      <c r="CK291">
        <v>15</v>
      </c>
      <c r="CL291">
        <v>17</v>
      </c>
      <c r="CM291">
        <v>5</v>
      </c>
      <c r="CN291">
        <v>14</v>
      </c>
      <c r="CO291">
        <v>0.83</v>
      </c>
      <c r="CP291">
        <v>652.89</v>
      </c>
      <c r="CQ291">
        <v>2265.5</v>
      </c>
      <c r="CR291">
        <v>22.37</v>
      </c>
      <c r="CS291">
        <v>17.32</v>
      </c>
      <c r="CT291">
        <v>17.149999999999999</v>
      </c>
      <c r="CU291">
        <v>51.96</v>
      </c>
      <c r="CV291">
        <v>49.76</v>
      </c>
      <c r="CW291">
        <v>51.31</v>
      </c>
      <c r="CX291">
        <v>47.45</v>
      </c>
      <c r="CY291">
        <v>54.45</v>
      </c>
      <c r="CZ291">
        <v>54.97</v>
      </c>
    </row>
    <row r="292" spans="1:104">
      <c r="A292" t="s">
        <v>856</v>
      </c>
      <c r="B292" t="s">
        <v>857</v>
      </c>
      <c r="C292" t="s">
        <v>68</v>
      </c>
      <c r="D292" t="s">
        <v>858</v>
      </c>
      <c r="E292">
        <v>73</v>
      </c>
      <c r="F292">
        <v>20142015</v>
      </c>
      <c r="G292">
        <v>23</v>
      </c>
      <c r="H292">
        <v>3.1</v>
      </c>
      <c r="I292">
        <v>2.9</v>
      </c>
      <c r="J292">
        <v>13</v>
      </c>
      <c r="K292">
        <v>15</v>
      </c>
      <c r="L292">
        <v>28</v>
      </c>
      <c r="M292">
        <v>0.76</v>
      </c>
      <c r="N292">
        <v>0.87</v>
      </c>
      <c r="O292">
        <v>1.63</v>
      </c>
      <c r="P292">
        <v>21</v>
      </c>
      <c r="Q292">
        <v>49.8</v>
      </c>
      <c r="R292">
        <v>100.28</v>
      </c>
      <c r="S292">
        <v>9.77</v>
      </c>
      <c r="T292">
        <v>-1.96</v>
      </c>
      <c r="U292">
        <v>14.13</v>
      </c>
      <c r="V292">
        <v>5.75</v>
      </c>
      <c r="W292">
        <v>49.05</v>
      </c>
      <c r="X292">
        <v>43.3</v>
      </c>
      <c r="Y292">
        <v>-20</v>
      </c>
      <c r="Z292">
        <v>514</v>
      </c>
      <c r="AA292">
        <v>534</v>
      </c>
      <c r="AB292">
        <v>29.9</v>
      </c>
      <c r="AC292">
        <v>31.06</v>
      </c>
      <c r="AD292">
        <v>60.96</v>
      </c>
      <c r="AE292">
        <v>162</v>
      </c>
      <c r="AF292">
        <v>4.5599999999999996</v>
      </c>
      <c r="AG292">
        <v>45.23</v>
      </c>
      <c r="AH292">
        <v>-8</v>
      </c>
      <c r="AI292">
        <v>981</v>
      </c>
      <c r="AJ292">
        <v>989</v>
      </c>
      <c r="AK292">
        <v>57.06</v>
      </c>
      <c r="AL292">
        <v>57.53</v>
      </c>
      <c r="AM292">
        <v>114.59</v>
      </c>
      <c r="AN292">
        <v>51.07</v>
      </c>
      <c r="AO292">
        <v>66</v>
      </c>
      <c r="AP292">
        <v>21</v>
      </c>
      <c r="AQ292">
        <v>253</v>
      </c>
      <c r="AR292">
        <v>4.05</v>
      </c>
      <c r="AS292">
        <v>49.33</v>
      </c>
      <c r="AT292">
        <v>45.27</v>
      </c>
      <c r="AU292">
        <v>-20</v>
      </c>
      <c r="AV292">
        <v>733</v>
      </c>
      <c r="AW292">
        <v>753</v>
      </c>
      <c r="AX292">
        <v>42.64</v>
      </c>
      <c r="AY292">
        <v>43.8</v>
      </c>
      <c r="AZ292">
        <v>86.44</v>
      </c>
      <c r="BA292">
        <v>68.349999999999994</v>
      </c>
      <c r="BB292">
        <v>54</v>
      </c>
      <c r="BC292">
        <v>187</v>
      </c>
      <c r="BD292">
        <v>1.79</v>
      </c>
      <c r="BE292">
        <v>47.99</v>
      </c>
      <c r="BF292">
        <v>46.2</v>
      </c>
      <c r="BG292">
        <v>-42</v>
      </c>
      <c r="BH292">
        <v>29.14</v>
      </c>
      <c r="BI292">
        <v>31.58</v>
      </c>
      <c r="BJ292">
        <v>501</v>
      </c>
      <c r="BK292">
        <v>543</v>
      </c>
      <c r="BL292">
        <v>133</v>
      </c>
      <c r="BM292">
        <v>4.88</v>
      </c>
      <c r="BN292">
        <v>43.96</v>
      </c>
      <c r="BO292">
        <v>2.44</v>
      </c>
      <c r="BP292">
        <v>2.56</v>
      </c>
      <c r="BQ292">
        <v>42</v>
      </c>
      <c r="BR292">
        <v>44</v>
      </c>
      <c r="BS292">
        <v>-2</v>
      </c>
      <c r="BT292">
        <v>48.84</v>
      </c>
      <c r="BU292">
        <v>6.95</v>
      </c>
      <c r="BV292">
        <v>8.3800000000000008</v>
      </c>
      <c r="BW292">
        <v>5.73</v>
      </c>
      <c r="BX292">
        <v>91.9</v>
      </c>
      <c r="BY292">
        <v>47.08</v>
      </c>
      <c r="BZ292">
        <v>452</v>
      </c>
      <c r="CA292">
        <v>508</v>
      </c>
      <c r="CB292">
        <v>43.62</v>
      </c>
      <c r="CC292">
        <v>277</v>
      </c>
      <c r="CD292">
        <v>388</v>
      </c>
      <c r="CE292">
        <v>358</v>
      </c>
      <c r="CF292">
        <v>106</v>
      </c>
      <c r="CG292">
        <v>146</v>
      </c>
      <c r="CH292">
        <v>7</v>
      </c>
      <c r="CI292">
        <v>8</v>
      </c>
      <c r="CJ292">
        <v>120</v>
      </c>
      <c r="CK292">
        <v>34</v>
      </c>
      <c r="CL292">
        <v>39</v>
      </c>
      <c r="CM292">
        <v>10</v>
      </c>
      <c r="CN292">
        <v>31</v>
      </c>
      <c r="CO292">
        <v>1.22</v>
      </c>
      <c r="CP292">
        <v>1031.52</v>
      </c>
      <c r="CQ292">
        <v>2398.09</v>
      </c>
      <c r="CR292">
        <v>30.08</v>
      </c>
      <c r="CS292">
        <v>18.059999999999999</v>
      </c>
      <c r="CT292">
        <v>17.489999999999998</v>
      </c>
      <c r="CU292">
        <v>46.03</v>
      </c>
      <c r="CV292">
        <v>50.35</v>
      </c>
      <c r="CW292">
        <v>51.89</v>
      </c>
      <c r="CX292">
        <v>60.85</v>
      </c>
      <c r="CY292">
        <v>54.34</v>
      </c>
      <c r="CZ292">
        <v>53.59</v>
      </c>
    </row>
    <row r="293" spans="1:104">
      <c r="A293" t="s">
        <v>1326</v>
      </c>
      <c r="B293" t="s">
        <v>1327</v>
      </c>
      <c r="C293" t="s">
        <v>113</v>
      </c>
      <c r="D293" t="s">
        <v>1243</v>
      </c>
      <c r="E293">
        <v>42</v>
      </c>
      <c r="F293">
        <v>20142015</v>
      </c>
      <c r="G293">
        <v>28</v>
      </c>
      <c r="H293">
        <v>1.25</v>
      </c>
      <c r="I293">
        <v>1.25</v>
      </c>
      <c r="J293">
        <v>0</v>
      </c>
      <c r="K293">
        <v>2</v>
      </c>
      <c r="L293">
        <v>2</v>
      </c>
      <c r="M293">
        <v>0</v>
      </c>
      <c r="N293">
        <v>0.37</v>
      </c>
      <c r="O293">
        <v>0.37</v>
      </c>
      <c r="P293">
        <v>3</v>
      </c>
      <c r="Q293">
        <v>32.71</v>
      </c>
      <c r="R293">
        <v>95.25</v>
      </c>
      <c r="S293">
        <v>0</v>
      </c>
      <c r="T293">
        <v>-10.18</v>
      </c>
      <c r="U293">
        <v>7.76</v>
      </c>
      <c r="V293">
        <v>-8.92</v>
      </c>
      <c r="W293">
        <v>30.15</v>
      </c>
      <c r="X293">
        <v>39.07</v>
      </c>
      <c r="Y293">
        <v>-104</v>
      </c>
      <c r="Z293">
        <v>79</v>
      </c>
      <c r="AA293">
        <v>183</v>
      </c>
      <c r="AB293">
        <v>14.54</v>
      </c>
      <c r="AC293">
        <v>33.69</v>
      </c>
      <c r="AD293">
        <v>48.23</v>
      </c>
      <c r="AE293">
        <v>19</v>
      </c>
      <c r="AF293">
        <v>-6.25</v>
      </c>
      <c r="AG293">
        <v>38.96</v>
      </c>
      <c r="AH293">
        <v>-186</v>
      </c>
      <c r="AI293">
        <v>176</v>
      </c>
      <c r="AJ293">
        <v>362</v>
      </c>
      <c r="AK293">
        <v>32.4</v>
      </c>
      <c r="AL293">
        <v>66.63</v>
      </c>
      <c r="AM293">
        <v>99.03</v>
      </c>
      <c r="AN293">
        <v>60.23</v>
      </c>
      <c r="AO293">
        <v>10</v>
      </c>
      <c r="AP293">
        <v>17</v>
      </c>
      <c r="AQ293">
        <v>40</v>
      </c>
      <c r="AR293">
        <v>-5.68</v>
      </c>
      <c r="AS293">
        <v>34.770000000000003</v>
      </c>
      <c r="AT293">
        <v>40.450000000000003</v>
      </c>
      <c r="AU293">
        <v>-120</v>
      </c>
      <c r="AV293">
        <v>137</v>
      </c>
      <c r="AW293">
        <v>257</v>
      </c>
      <c r="AX293">
        <v>25.22</v>
      </c>
      <c r="AY293">
        <v>47.31</v>
      </c>
      <c r="AZ293">
        <v>72.52</v>
      </c>
      <c r="BA293">
        <v>77.37</v>
      </c>
      <c r="BB293">
        <v>5</v>
      </c>
      <c r="BC293">
        <v>30</v>
      </c>
      <c r="BD293">
        <v>-7.5</v>
      </c>
      <c r="BE293">
        <v>34.869999999999997</v>
      </c>
      <c r="BF293">
        <v>42.37</v>
      </c>
      <c r="BG293">
        <v>-92</v>
      </c>
      <c r="BH293">
        <v>19.510000000000002</v>
      </c>
      <c r="BI293">
        <v>36.450000000000003</v>
      </c>
      <c r="BJ293">
        <v>106</v>
      </c>
      <c r="BK293">
        <v>198</v>
      </c>
      <c r="BL293">
        <v>25</v>
      </c>
      <c r="BM293">
        <v>-22.75</v>
      </c>
      <c r="BN293">
        <v>39.42</v>
      </c>
      <c r="BO293">
        <v>0.55000000000000004</v>
      </c>
      <c r="BP293">
        <v>2.76</v>
      </c>
      <c r="BQ293">
        <v>3</v>
      </c>
      <c r="BR293">
        <v>15</v>
      </c>
      <c r="BS293">
        <v>-12</v>
      </c>
      <c r="BT293">
        <v>16.670000000000002</v>
      </c>
      <c r="BU293">
        <v>0</v>
      </c>
      <c r="BV293">
        <v>2.83</v>
      </c>
      <c r="BW293">
        <v>2.19</v>
      </c>
      <c r="BX293">
        <v>92.42</v>
      </c>
      <c r="BY293">
        <v>41</v>
      </c>
      <c r="BZ293">
        <v>3</v>
      </c>
      <c r="CA293">
        <v>4</v>
      </c>
      <c r="CB293">
        <v>33.33</v>
      </c>
      <c r="CC293">
        <v>61</v>
      </c>
      <c r="CD293">
        <v>101</v>
      </c>
      <c r="CE293">
        <v>122</v>
      </c>
      <c r="CF293">
        <v>84</v>
      </c>
      <c r="CG293">
        <v>35</v>
      </c>
      <c r="CH293">
        <v>1</v>
      </c>
      <c r="CI293">
        <v>1</v>
      </c>
      <c r="CJ293">
        <v>25</v>
      </c>
      <c r="CK293">
        <v>3</v>
      </c>
      <c r="CL293">
        <v>7</v>
      </c>
      <c r="CM293">
        <v>4</v>
      </c>
      <c r="CN293">
        <v>7</v>
      </c>
      <c r="CO293">
        <v>0.55000000000000004</v>
      </c>
      <c r="CP293">
        <v>325.95999999999998</v>
      </c>
      <c r="CQ293">
        <v>1734.02</v>
      </c>
      <c r="CR293">
        <v>15.82</v>
      </c>
      <c r="CS293">
        <v>16.54</v>
      </c>
      <c r="CT293">
        <v>16.760000000000002</v>
      </c>
      <c r="CU293">
        <v>40.380000000000003</v>
      </c>
      <c r="CV293">
        <v>50.29</v>
      </c>
      <c r="CW293">
        <v>42.2</v>
      </c>
      <c r="CX293">
        <v>62.32</v>
      </c>
      <c r="CY293">
        <v>53.9</v>
      </c>
      <c r="CZ293">
        <v>53.29</v>
      </c>
    </row>
    <row r="294" spans="1:104">
      <c r="A294" t="s">
        <v>916</v>
      </c>
      <c r="B294" t="s">
        <v>917</v>
      </c>
      <c r="C294" t="s">
        <v>62</v>
      </c>
      <c r="D294" t="s">
        <v>149</v>
      </c>
      <c r="E294">
        <v>25</v>
      </c>
      <c r="F294">
        <v>20142015</v>
      </c>
      <c r="G294">
        <v>25</v>
      </c>
      <c r="H294">
        <v>0.55000000000000004</v>
      </c>
      <c r="I294">
        <v>0.55000000000000004</v>
      </c>
      <c r="J294">
        <v>2</v>
      </c>
      <c r="K294">
        <v>1</v>
      </c>
      <c r="L294">
        <v>3</v>
      </c>
      <c r="M294">
        <v>0.31</v>
      </c>
      <c r="N294">
        <v>0.16</v>
      </c>
      <c r="O294">
        <v>0.47</v>
      </c>
      <c r="P294">
        <v>-2</v>
      </c>
      <c r="Q294">
        <v>48.63</v>
      </c>
      <c r="R294">
        <v>97.2</v>
      </c>
      <c r="S294">
        <v>9.09</v>
      </c>
      <c r="T294">
        <v>-7.08</v>
      </c>
      <c r="U294">
        <v>15.29</v>
      </c>
      <c r="V294">
        <v>0.81</v>
      </c>
      <c r="W294">
        <v>51.28</v>
      </c>
      <c r="X294">
        <v>50.48</v>
      </c>
      <c r="Y294">
        <v>7</v>
      </c>
      <c r="Z294">
        <v>140</v>
      </c>
      <c r="AA294">
        <v>133</v>
      </c>
      <c r="AB294">
        <v>21.98</v>
      </c>
      <c r="AC294">
        <v>20.88</v>
      </c>
      <c r="AD294">
        <v>42.86</v>
      </c>
      <c r="AE294">
        <v>17</v>
      </c>
      <c r="AF294">
        <v>-1.94</v>
      </c>
      <c r="AG294">
        <v>50.57</v>
      </c>
      <c r="AH294">
        <v>-18</v>
      </c>
      <c r="AI294">
        <v>320</v>
      </c>
      <c r="AJ294">
        <v>338</v>
      </c>
      <c r="AK294">
        <v>50.24</v>
      </c>
      <c r="AL294">
        <v>53.07</v>
      </c>
      <c r="AM294">
        <v>103.31</v>
      </c>
      <c r="AN294">
        <v>49.38</v>
      </c>
      <c r="AO294">
        <v>15</v>
      </c>
      <c r="AP294">
        <v>27</v>
      </c>
      <c r="AQ294">
        <v>52</v>
      </c>
      <c r="AR294">
        <v>0.03</v>
      </c>
      <c r="AS294">
        <v>48.57</v>
      </c>
      <c r="AT294">
        <v>48.54</v>
      </c>
      <c r="AU294">
        <v>-14</v>
      </c>
      <c r="AV294">
        <v>237</v>
      </c>
      <c r="AW294">
        <v>251</v>
      </c>
      <c r="AX294">
        <v>37.21</v>
      </c>
      <c r="AY294">
        <v>39.409999999999997</v>
      </c>
      <c r="AZ294">
        <v>76.62</v>
      </c>
      <c r="BA294">
        <v>66.67</v>
      </c>
      <c r="BB294">
        <v>15</v>
      </c>
      <c r="BC294">
        <v>37</v>
      </c>
      <c r="BD294">
        <v>-2.5299999999999998</v>
      </c>
      <c r="BE294">
        <v>47.02</v>
      </c>
      <c r="BF294">
        <v>49.56</v>
      </c>
      <c r="BG294">
        <v>-20</v>
      </c>
      <c r="BH294">
        <v>24.81</v>
      </c>
      <c r="BI294">
        <v>27.95</v>
      </c>
      <c r="BJ294">
        <v>158</v>
      </c>
      <c r="BK294">
        <v>178</v>
      </c>
      <c r="BL294">
        <v>22</v>
      </c>
      <c r="BM294">
        <v>-15.3</v>
      </c>
      <c r="BN294">
        <v>51.67</v>
      </c>
      <c r="BO294">
        <v>1.26</v>
      </c>
      <c r="BP294">
        <v>2.2000000000000002</v>
      </c>
      <c r="BQ294">
        <v>8</v>
      </c>
      <c r="BR294">
        <v>14</v>
      </c>
      <c r="BS294">
        <v>-6</v>
      </c>
      <c r="BT294">
        <v>36.36</v>
      </c>
      <c r="BU294">
        <v>5.41</v>
      </c>
      <c r="BV294">
        <v>5.0599999999999996</v>
      </c>
      <c r="BW294">
        <v>3.38</v>
      </c>
      <c r="BX294">
        <v>92.13</v>
      </c>
      <c r="BY294">
        <v>40</v>
      </c>
      <c r="BZ294">
        <v>0</v>
      </c>
      <c r="CA294">
        <v>0</v>
      </c>
      <c r="CB294">
        <v>45.7</v>
      </c>
      <c r="CC294">
        <v>101</v>
      </c>
      <c r="CD294">
        <v>135</v>
      </c>
      <c r="CE294">
        <v>120</v>
      </c>
      <c r="CF294">
        <v>46</v>
      </c>
      <c r="CG294">
        <v>60</v>
      </c>
      <c r="CH294">
        <v>0</v>
      </c>
      <c r="CI294">
        <v>1</v>
      </c>
      <c r="CJ294">
        <v>20</v>
      </c>
      <c r="CK294">
        <v>6</v>
      </c>
      <c r="CL294">
        <v>6</v>
      </c>
      <c r="CM294">
        <v>3</v>
      </c>
      <c r="CN294">
        <v>1</v>
      </c>
      <c r="CO294">
        <v>-0.31</v>
      </c>
      <c r="CP294">
        <v>382.17</v>
      </c>
      <c r="CQ294">
        <v>827.94</v>
      </c>
      <c r="CR294">
        <v>31.58</v>
      </c>
      <c r="CS294">
        <v>16.190000000000001</v>
      </c>
      <c r="CT294">
        <v>17.21</v>
      </c>
      <c r="CU294">
        <v>50.84</v>
      </c>
      <c r="CV294">
        <v>50.26</v>
      </c>
      <c r="CW294">
        <v>52.66</v>
      </c>
      <c r="CX294">
        <v>50.92</v>
      </c>
      <c r="CY294">
        <v>55.5</v>
      </c>
      <c r="CZ294">
        <v>54.93</v>
      </c>
    </row>
    <row r="295" spans="1:104">
      <c r="A295" t="s">
        <v>570</v>
      </c>
      <c r="B295" t="s">
        <v>571</v>
      </c>
      <c r="C295" t="s">
        <v>124</v>
      </c>
      <c r="D295" t="s">
        <v>168</v>
      </c>
      <c r="E295">
        <v>37</v>
      </c>
      <c r="F295">
        <v>20142015</v>
      </c>
      <c r="G295">
        <v>23</v>
      </c>
      <c r="H295">
        <v>6</v>
      </c>
      <c r="I295">
        <v>5.25</v>
      </c>
      <c r="J295">
        <v>5</v>
      </c>
      <c r="K295">
        <v>5</v>
      </c>
      <c r="L295">
        <v>10</v>
      </c>
      <c r="M295">
        <v>0.56000000000000005</v>
      </c>
      <c r="N295">
        <v>0.56000000000000005</v>
      </c>
      <c r="O295">
        <v>1.1100000000000001</v>
      </c>
      <c r="P295">
        <v>-8</v>
      </c>
      <c r="Q295">
        <v>52.84</v>
      </c>
      <c r="R295">
        <v>99.51</v>
      </c>
      <c r="S295">
        <v>5.56</v>
      </c>
      <c r="T295">
        <v>-3.73</v>
      </c>
      <c r="U295">
        <v>14.59</v>
      </c>
      <c r="V295">
        <v>1.27</v>
      </c>
      <c r="W295">
        <v>53.72</v>
      </c>
      <c r="X295">
        <v>52.45</v>
      </c>
      <c r="Y295">
        <v>37</v>
      </c>
      <c r="Z295">
        <v>267</v>
      </c>
      <c r="AA295">
        <v>230</v>
      </c>
      <c r="AB295">
        <v>29.68</v>
      </c>
      <c r="AC295">
        <v>25.57</v>
      </c>
      <c r="AD295">
        <v>55.25</v>
      </c>
      <c r="AE295">
        <v>84</v>
      </c>
      <c r="AF295">
        <v>1.5</v>
      </c>
      <c r="AG295">
        <v>51.34</v>
      </c>
      <c r="AH295">
        <v>55</v>
      </c>
      <c r="AI295">
        <v>512</v>
      </c>
      <c r="AJ295">
        <v>457</v>
      </c>
      <c r="AK295">
        <v>56.91</v>
      </c>
      <c r="AL295">
        <v>50.8</v>
      </c>
      <c r="AM295">
        <v>107.71</v>
      </c>
      <c r="AN295">
        <v>52.54</v>
      </c>
      <c r="AO295">
        <v>38</v>
      </c>
      <c r="AP295">
        <v>9</v>
      </c>
      <c r="AQ295">
        <v>172</v>
      </c>
      <c r="AR295">
        <v>1.4</v>
      </c>
      <c r="AS295">
        <v>52.44</v>
      </c>
      <c r="AT295">
        <v>51.04</v>
      </c>
      <c r="AU295">
        <v>35</v>
      </c>
      <c r="AV295">
        <v>376</v>
      </c>
      <c r="AW295">
        <v>341</v>
      </c>
      <c r="AX295">
        <v>41.8</v>
      </c>
      <c r="AY295">
        <v>37.909999999999997</v>
      </c>
      <c r="AZ295">
        <v>79.7</v>
      </c>
      <c r="BA295">
        <v>71.540000000000006</v>
      </c>
      <c r="BB295">
        <v>44</v>
      </c>
      <c r="BC295">
        <v>134</v>
      </c>
      <c r="BD295">
        <v>0.45</v>
      </c>
      <c r="BE295">
        <v>51.53</v>
      </c>
      <c r="BF295">
        <v>51.09</v>
      </c>
      <c r="BG295">
        <v>16</v>
      </c>
      <c r="BH295">
        <v>29.9</v>
      </c>
      <c r="BI295">
        <v>28.12</v>
      </c>
      <c r="BJ295">
        <v>269</v>
      </c>
      <c r="BK295">
        <v>253</v>
      </c>
      <c r="BL295">
        <v>90</v>
      </c>
      <c r="BM295">
        <v>-14.63</v>
      </c>
      <c r="BN295">
        <v>64.63</v>
      </c>
      <c r="BO295">
        <v>2.33</v>
      </c>
      <c r="BP295">
        <v>2.33</v>
      </c>
      <c r="BQ295">
        <v>21</v>
      </c>
      <c r="BR295">
        <v>21</v>
      </c>
      <c r="BS295">
        <v>0</v>
      </c>
      <c r="BT295">
        <v>50</v>
      </c>
      <c r="BU295">
        <v>3.73</v>
      </c>
      <c r="BV295">
        <v>7.81</v>
      </c>
      <c r="BW295">
        <v>5.59</v>
      </c>
      <c r="BX295">
        <v>91.7</v>
      </c>
      <c r="BY295">
        <v>44.74</v>
      </c>
      <c r="BZ295">
        <v>17</v>
      </c>
      <c r="CA295">
        <v>21</v>
      </c>
      <c r="CB295">
        <v>46.94</v>
      </c>
      <c r="CC295">
        <v>138</v>
      </c>
      <c r="CD295">
        <v>171</v>
      </c>
      <c r="CE295">
        <v>156</v>
      </c>
      <c r="CF295">
        <v>105</v>
      </c>
      <c r="CG295">
        <v>73</v>
      </c>
      <c r="CH295">
        <v>2</v>
      </c>
      <c r="CI295">
        <v>3</v>
      </c>
      <c r="CJ295">
        <v>85</v>
      </c>
      <c r="CK295">
        <v>15</v>
      </c>
      <c r="CL295">
        <v>13</v>
      </c>
      <c r="CM295">
        <v>11</v>
      </c>
      <c r="CN295">
        <v>3</v>
      </c>
      <c r="CO295">
        <v>-0.89</v>
      </c>
      <c r="CP295">
        <v>539.77</v>
      </c>
      <c r="CQ295">
        <v>1179.7</v>
      </c>
      <c r="CR295">
        <v>31.39</v>
      </c>
      <c r="CS295">
        <v>18.39</v>
      </c>
      <c r="CT295">
        <v>17.38</v>
      </c>
      <c r="CU295">
        <v>50.94</v>
      </c>
      <c r="CV295">
        <v>50.15</v>
      </c>
      <c r="CW295">
        <v>55.37</v>
      </c>
      <c r="CX295">
        <v>53.32</v>
      </c>
      <c r="CY295">
        <v>54.2</v>
      </c>
      <c r="CZ295">
        <v>53.87</v>
      </c>
    </row>
    <row r="296" spans="1:104">
      <c r="A296" t="s">
        <v>377</v>
      </c>
      <c r="B296" t="s">
        <v>378</v>
      </c>
      <c r="C296" t="s">
        <v>100</v>
      </c>
      <c r="D296" t="s">
        <v>77</v>
      </c>
      <c r="E296">
        <v>61</v>
      </c>
      <c r="F296">
        <v>20142015</v>
      </c>
      <c r="G296">
        <v>25</v>
      </c>
      <c r="H296">
        <v>6.5</v>
      </c>
      <c r="I296">
        <v>6.3</v>
      </c>
      <c r="J296">
        <v>19</v>
      </c>
      <c r="K296">
        <v>14</v>
      </c>
      <c r="L296">
        <v>33</v>
      </c>
      <c r="M296">
        <v>1.25</v>
      </c>
      <c r="N296">
        <v>0.92</v>
      </c>
      <c r="O296">
        <v>2.1800000000000002</v>
      </c>
      <c r="P296">
        <v>8</v>
      </c>
      <c r="Q296">
        <v>53.14</v>
      </c>
      <c r="R296">
        <v>101.05</v>
      </c>
      <c r="S296">
        <v>15.2</v>
      </c>
      <c r="T296">
        <v>17.38</v>
      </c>
      <c r="U296">
        <v>14.9</v>
      </c>
      <c r="V296">
        <v>-3.42</v>
      </c>
      <c r="W296">
        <v>50.96</v>
      </c>
      <c r="X296">
        <v>54.38</v>
      </c>
      <c r="Y296">
        <v>16</v>
      </c>
      <c r="Z296">
        <v>424</v>
      </c>
      <c r="AA296">
        <v>408</v>
      </c>
      <c r="AB296">
        <v>28</v>
      </c>
      <c r="AC296">
        <v>26.94</v>
      </c>
      <c r="AD296">
        <v>54.94</v>
      </c>
      <c r="AE296">
        <v>135</v>
      </c>
      <c r="AF296">
        <v>-1.28</v>
      </c>
      <c r="AG296">
        <v>54.42</v>
      </c>
      <c r="AH296">
        <v>109</v>
      </c>
      <c r="AI296">
        <v>922</v>
      </c>
      <c r="AJ296">
        <v>813</v>
      </c>
      <c r="AK296">
        <v>60.88</v>
      </c>
      <c r="AL296">
        <v>53.69</v>
      </c>
      <c r="AM296">
        <v>114.57</v>
      </c>
      <c r="AN296">
        <v>54.77</v>
      </c>
      <c r="AO296">
        <v>54</v>
      </c>
      <c r="AP296">
        <v>14</v>
      </c>
      <c r="AQ296">
        <v>221</v>
      </c>
      <c r="AR296">
        <v>-1.3</v>
      </c>
      <c r="AS296">
        <v>52.31</v>
      </c>
      <c r="AT296">
        <v>53.61</v>
      </c>
      <c r="AU296">
        <v>60</v>
      </c>
      <c r="AV296">
        <v>680</v>
      </c>
      <c r="AW296">
        <v>620</v>
      </c>
      <c r="AX296">
        <v>44.9</v>
      </c>
      <c r="AY296">
        <v>40.94</v>
      </c>
      <c r="AZ296">
        <v>85.85</v>
      </c>
      <c r="BA296">
        <v>74.260000000000005</v>
      </c>
      <c r="BB296">
        <v>42</v>
      </c>
      <c r="BC296">
        <v>167</v>
      </c>
      <c r="BD296">
        <v>-1.78</v>
      </c>
      <c r="BE296">
        <v>51.79</v>
      </c>
      <c r="BF296">
        <v>53.57</v>
      </c>
      <c r="BG296">
        <v>35</v>
      </c>
      <c r="BH296">
        <v>33.35</v>
      </c>
      <c r="BI296">
        <v>31.04</v>
      </c>
      <c r="BJ296">
        <v>505</v>
      </c>
      <c r="BK296">
        <v>470</v>
      </c>
      <c r="BL296">
        <v>125</v>
      </c>
      <c r="BM296">
        <v>3.57</v>
      </c>
      <c r="BN296">
        <v>51.43</v>
      </c>
      <c r="BO296">
        <v>2.91</v>
      </c>
      <c r="BP296">
        <v>2.38</v>
      </c>
      <c r="BQ296">
        <v>44</v>
      </c>
      <c r="BR296">
        <v>36</v>
      </c>
      <c r="BS296">
        <v>8</v>
      </c>
      <c r="BT296">
        <v>55</v>
      </c>
      <c r="BU296">
        <v>11.38</v>
      </c>
      <c r="BV296">
        <v>8.7100000000000009</v>
      </c>
      <c r="BW296">
        <v>6.47</v>
      </c>
      <c r="BX296">
        <v>92.34</v>
      </c>
      <c r="BY296">
        <v>38</v>
      </c>
      <c r="BZ296">
        <v>2</v>
      </c>
      <c r="CA296">
        <v>4</v>
      </c>
      <c r="CB296">
        <v>66.849999999999994</v>
      </c>
      <c r="CC296">
        <v>373</v>
      </c>
      <c r="CD296">
        <v>282</v>
      </c>
      <c r="CE296">
        <v>185</v>
      </c>
      <c r="CF296">
        <v>20</v>
      </c>
      <c r="CG296">
        <v>60</v>
      </c>
      <c r="CH296">
        <v>11</v>
      </c>
      <c r="CI296">
        <v>3</v>
      </c>
      <c r="CJ296">
        <v>106</v>
      </c>
      <c r="CK296">
        <v>23</v>
      </c>
      <c r="CL296">
        <v>29</v>
      </c>
      <c r="CM296">
        <v>4</v>
      </c>
      <c r="CN296">
        <v>12</v>
      </c>
      <c r="CO296">
        <v>0.53</v>
      </c>
      <c r="CP296">
        <v>908.6</v>
      </c>
      <c r="CQ296">
        <v>2034.88</v>
      </c>
      <c r="CR296">
        <v>30.87</v>
      </c>
      <c r="CS296">
        <v>18.149999999999999</v>
      </c>
      <c r="CT296">
        <v>17.559999999999999</v>
      </c>
      <c r="CU296">
        <v>53.27</v>
      </c>
      <c r="CV296">
        <v>50.06</v>
      </c>
      <c r="CW296">
        <v>59.53</v>
      </c>
      <c r="CX296">
        <v>52.23</v>
      </c>
      <c r="CY296">
        <v>54.31</v>
      </c>
      <c r="CZ296">
        <v>54.17</v>
      </c>
    </row>
    <row r="297" spans="1:104">
      <c r="A297" t="s">
        <v>219</v>
      </c>
      <c r="B297" t="s">
        <v>220</v>
      </c>
      <c r="C297" t="s">
        <v>62</v>
      </c>
      <c r="D297" t="s">
        <v>221</v>
      </c>
      <c r="E297">
        <v>82</v>
      </c>
      <c r="F297">
        <v>20142015</v>
      </c>
      <c r="G297">
        <v>24</v>
      </c>
      <c r="H297">
        <v>6.5</v>
      </c>
      <c r="I297">
        <v>6.5</v>
      </c>
      <c r="J297">
        <v>14</v>
      </c>
      <c r="K297">
        <v>18</v>
      </c>
      <c r="L297">
        <v>32</v>
      </c>
      <c r="M297">
        <v>0.51</v>
      </c>
      <c r="N297">
        <v>0.65</v>
      </c>
      <c r="O297">
        <v>1.1599999999999999</v>
      </c>
      <c r="P297">
        <v>-1</v>
      </c>
      <c r="Q297">
        <v>52.75</v>
      </c>
      <c r="R297">
        <v>101.05</v>
      </c>
      <c r="S297">
        <v>7.78</v>
      </c>
      <c r="T297">
        <v>5.33</v>
      </c>
      <c r="U297">
        <v>20.2</v>
      </c>
      <c r="V297">
        <v>5.19</v>
      </c>
      <c r="W297">
        <v>54.36</v>
      </c>
      <c r="X297">
        <v>49.17</v>
      </c>
      <c r="Y297">
        <v>130</v>
      </c>
      <c r="Z297">
        <v>810</v>
      </c>
      <c r="AA297">
        <v>680</v>
      </c>
      <c r="AB297">
        <v>29.34</v>
      </c>
      <c r="AC297">
        <v>24.63</v>
      </c>
      <c r="AD297">
        <v>53.98</v>
      </c>
      <c r="AE297">
        <v>128</v>
      </c>
      <c r="AF297">
        <v>4.47</v>
      </c>
      <c r="AG297">
        <v>48.28</v>
      </c>
      <c r="AH297">
        <v>173</v>
      </c>
      <c r="AI297">
        <v>1662</v>
      </c>
      <c r="AJ297">
        <v>1489</v>
      </c>
      <c r="AK297">
        <v>60.21</v>
      </c>
      <c r="AL297">
        <v>53.94</v>
      </c>
      <c r="AM297">
        <v>114.15</v>
      </c>
      <c r="AN297">
        <v>52.71</v>
      </c>
      <c r="AO297">
        <v>136</v>
      </c>
      <c r="AP297">
        <v>74</v>
      </c>
      <c r="AQ297">
        <v>396</v>
      </c>
      <c r="AR297">
        <v>3.42</v>
      </c>
      <c r="AS297">
        <v>50.53</v>
      </c>
      <c r="AT297">
        <v>47.11</v>
      </c>
      <c r="AU297">
        <v>25</v>
      </c>
      <c r="AV297">
        <v>1194</v>
      </c>
      <c r="AW297">
        <v>1169</v>
      </c>
      <c r="AX297">
        <v>43.26</v>
      </c>
      <c r="AY297">
        <v>42.35</v>
      </c>
      <c r="AZ297">
        <v>85.61</v>
      </c>
      <c r="BA297">
        <v>73.37</v>
      </c>
      <c r="BB297">
        <v>80</v>
      </c>
      <c r="BC297">
        <v>260</v>
      </c>
      <c r="BD297">
        <v>3.96</v>
      </c>
      <c r="BE297">
        <v>50.29</v>
      </c>
      <c r="BF297">
        <v>46.33</v>
      </c>
      <c r="BG297">
        <v>10</v>
      </c>
      <c r="BH297">
        <v>31.74</v>
      </c>
      <c r="BI297">
        <v>31.37</v>
      </c>
      <c r="BJ297">
        <v>876</v>
      </c>
      <c r="BK297">
        <v>866</v>
      </c>
      <c r="BL297">
        <v>180</v>
      </c>
      <c r="BM297">
        <v>3.85</v>
      </c>
      <c r="BN297">
        <v>49.67</v>
      </c>
      <c r="BO297">
        <v>2.75</v>
      </c>
      <c r="BP297">
        <v>2.39</v>
      </c>
      <c r="BQ297">
        <v>76</v>
      </c>
      <c r="BR297">
        <v>66</v>
      </c>
      <c r="BS297">
        <v>10</v>
      </c>
      <c r="BT297">
        <v>53.52</v>
      </c>
      <c r="BU297">
        <v>5.38</v>
      </c>
      <c r="BV297">
        <v>8.68</v>
      </c>
      <c r="BW297">
        <v>6.37</v>
      </c>
      <c r="BX297">
        <v>92.38</v>
      </c>
      <c r="BY297">
        <v>40</v>
      </c>
      <c r="BZ297">
        <v>0</v>
      </c>
      <c r="CA297">
        <v>0</v>
      </c>
      <c r="CB297">
        <v>52.79</v>
      </c>
      <c r="CC297">
        <v>586</v>
      </c>
      <c r="CD297">
        <v>640</v>
      </c>
      <c r="CE297">
        <v>524</v>
      </c>
      <c r="CF297">
        <v>80</v>
      </c>
      <c r="CG297">
        <v>124</v>
      </c>
      <c r="CH297">
        <v>9</v>
      </c>
      <c r="CI297">
        <v>9</v>
      </c>
      <c r="CJ297">
        <v>166</v>
      </c>
      <c r="CK297">
        <v>77</v>
      </c>
      <c r="CL297">
        <v>48</v>
      </c>
      <c r="CM297">
        <v>13</v>
      </c>
      <c r="CN297">
        <v>12</v>
      </c>
      <c r="CO297">
        <v>-0.04</v>
      </c>
      <c r="CP297">
        <v>1656.21</v>
      </c>
      <c r="CQ297">
        <v>2202.29</v>
      </c>
      <c r="CR297">
        <v>42.92</v>
      </c>
      <c r="CS297">
        <v>16.97</v>
      </c>
      <c r="CT297">
        <v>17.45</v>
      </c>
      <c r="CU297">
        <v>51.14</v>
      </c>
      <c r="CV297">
        <v>49.8</v>
      </c>
      <c r="CW297">
        <v>57.72</v>
      </c>
      <c r="CX297">
        <v>55.15</v>
      </c>
      <c r="CY297">
        <v>53.84</v>
      </c>
      <c r="CZ297">
        <v>54.26</v>
      </c>
    </row>
    <row r="298" spans="1:104">
      <c r="A298" t="s">
        <v>348</v>
      </c>
      <c r="B298" t="s">
        <v>349</v>
      </c>
      <c r="C298" t="s">
        <v>97</v>
      </c>
      <c r="D298" t="s">
        <v>71</v>
      </c>
      <c r="E298">
        <v>53</v>
      </c>
      <c r="F298">
        <v>20142015</v>
      </c>
      <c r="G298">
        <v>24</v>
      </c>
      <c r="H298">
        <v>0.82499999999999996</v>
      </c>
      <c r="I298">
        <v>0.82499999999999996</v>
      </c>
      <c r="J298">
        <v>12</v>
      </c>
      <c r="K298">
        <v>8</v>
      </c>
      <c r="L298">
        <v>20</v>
      </c>
      <c r="M298">
        <v>0.99</v>
      </c>
      <c r="N298">
        <v>0.66</v>
      </c>
      <c r="O298">
        <v>1.65</v>
      </c>
      <c r="P298">
        <v>-1</v>
      </c>
      <c r="Q298">
        <v>54.47</v>
      </c>
      <c r="R298">
        <v>98.43</v>
      </c>
      <c r="S298">
        <v>12.77</v>
      </c>
      <c r="T298">
        <v>2.77</v>
      </c>
      <c r="U298">
        <v>13.71</v>
      </c>
      <c r="V298">
        <v>5.32</v>
      </c>
      <c r="W298">
        <v>54.42</v>
      </c>
      <c r="X298">
        <v>49.1</v>
      </c>
      <c r="Y298">
        <v>57</v>
      </c>
      <c r="Z298">
        <v>351</v>
      </c>
      <c r="AA298">
        <v>294</v>
      </c>
      <c r="AB298">
        <v>28.98</v>
      </c>
      <c r="AC298">
        <v>24.28</v>
      </c>
      <c r="AD298">
        <v>53.26</v>
      </c>
      <c r="AE298">
        <v>108</v>
      </c>
      <c r="AF298">
        <v>5.07</v>
      </c>
      <c r="AG298">
        <v>49.4</v>
      </c>
      <c r="AH298">
        <v>123</v>
      </c>
      <c r="AI298">
        <v>750</v>
      </c>
      <c r="AJ298">
        <v>627</v>
      </c>
      <c r="AK298">
        <v>61.93</v>
      </c>
      <c r="AL298">
        <v>51.77</v>
      </c>
      <c r="AM298">
        <v>113.71</v>
      </c>
      <c r="AN298">
        <v>50.67</v>
      </c>
      <c r="AO298">
        <v>30</v>
      </c>
      <c r="AP298">
        <v>22</v>
      </c>
      <c r="AQ298">
        <v>163</v>
      </c>
      <c r="AR298">
        <v>4.5999999999999996</v>
      </c>
      <c r="AS298">
        <v>54.37</v>
      </c>
      <c r="AT298">
        <v>49.77</v>
      </c>
      <c r="AU298">
        <v>87</v>
      </c>
      <c r="AV298">
        <v>541</v>
      </c>
      <c r="AW298">
        <v>454</v>
      </c>
      <c r="AX298">
        <v>44.67</v>
      </c>
      <c r="AY298">
        <v>37.49</v>
      </c>
      <c r="AZ298">
        <v>82.16</v>
      </c>
      <c r="BA298">
        <v>70.239999999999995</v>
      </c>
      <c r="BB298">
        <v>39</v>
      </c>
      <c r="BC298">
        <v>133</v>
      </c>
      <c r="BD298">
        <v>5.28</v>
      </c>
      <c r="BE298">
        <v>54.52</v>
      </c>
      <c r="BF298">
        <v>49.23</v>
      </c>
      <c r="BG298">
        <v>63</v>
      </c>
      <c r="BH298">
        <v>31.38</v>
      </c>
      <c r="BI298">
        <v>26.18</v>
      </c>
      <c r="BJ298">
        <v>380</v>
      </c>
      <c r="BK298">
        <v>317</v>
      </c>
      <c r="BL298">
        <v>94</v>
      </c>
      <c r="BM298">
        <v>4.55</v>
      </c>
      <c r="BN298">
        <v>45.45</v>
      </c>
      <c r="BO298">
        <v>2.48</v>
      </c>
      <c r="BP298">
        <v>2.48</v>
      </c>
      <c r="BQ298">
        <v>30</v>
      </c>
      <c r="BR298">
        <v>30</v>
      </c>
      <c r="BS298">
        <v>0</v>
      </c>
      <c r="BT298">
        <v>50</v>
      </c>
      <c r="BU298">
        <v>9.02</v>
      </c>
      <c r="BV298">
        <v>7.89</v>
      </c>
      <c r="BW298">
        <v>5.55</v>
      </c>
      <c r="BX298">
        <v>90.54</v>
      </c>
      <c r="BY298">
        <v>43</v>
      </c>
      <c r="BZ298">
        <v>7</v>
      </c>
      <c r="CA298">
        <v>9</v>
      </c>
      <c r="CB298">
        <v>50.48</v>
      </c>
      <c r="CC298">
        <v>263</v>
      </c>
      <c r="CD298">
        <v>274</v>
      </c>
      <c r="CE298">
        <v>258</v>
      </c>
      <c r="CF298">
        <v>49</v>
      </c>
      <c r="CG298">
        <v>101</v>
      </c>
      <c r="CH298">
        <v>3</v>
      </c>
      <c r="CI298">
        <v>5</v>
      </c>
      <c r="CJ298">
        <v>82</v>
      </c>
      <c r="CK298">
        <v>21</v>
      </c>
      <c r="CL298">
        <v>21</v>
      </c>
      <c r="CM298">
        <v>8</v>
      </c>
      <c r="CN298">
        <v>7</v>
      </c>
      <c r="CO298">
        <v>-0.08</v>
      </c>
      <c r="CP298">
        <v>726.61</v>
      </c>
      <c r="CQ298">
        <v>1856.88</v>
      </c>
      <c r="CR298">
        <v>28.13</v>
      </c>
      <c r="CS298">
        <v>18.52</v>
      </c>
      <c r="CT298">
        <v>17.75</v>
      </c>
      <c r="CU298">
        <v>52.7</v>
      </c>
      <c r="CV298">
        <v>50.37</v>
      </c>
      <c r="CW298">
        <v>60.46</v>
      </c>
      <c r="CX298">
        <v>54.25</v>
      </c>
      <c r="CY298">
        <v>55.03</v>
      </c>
      <c r="CZ298">
        <v>54.23</v>
      </c>
    </row>
    <row r="299" spans="1:104">
      <c r="A299" t="s">
        <v>833</v>
      </c>
      <c r="B299" t="s">
        <v>834</v>
      </c>
      <c r="C299" t="s">
        <v>100</v>
      </c>
      <c r="D299" t="s">
        <v>256</v>
      </c>
      <c r="E299">
        <v>42</v>
      </c>
      <c r="F299">
        <v>20142015</v>
      </c>
      <c r="G299">
        <v>23</v>
      </c>
      <c r="H299">
        <v>1.5</v>
      </c>
      <c r="I299">
        <v>1.75</v>
      </c>
      <c r="J299">
        <v>9</v>
      </c>
      <c r="K299">
        <v>6</v>
      </c>
      <c r="L299">
        <v>15</v>
      </c>
      <c r="M299">
        <v>1.08</v>
      </c>
      <c r="N299">
        <v>0.72</v>
      </c>
      <c r="O299">
        <v>1.8</v>
      </c>
      <c r="P299">
        <v>-4</v>
      </c>
      <c r="Q299">
        <v>49.78</v>
      </c>
      <c r="R299">
        <v>98.32</v>
      </c>
      <c r="S299">
        <v>18.37</v>
      </c>
      <c r="T299">
        <v>1.36</v>
      </c>
      <c r="U299">
        <v>11.9</v>
      </c>
      <c r="V299">
        <v>-7.64</v>
      </c>
      <c r="W299">
        <v>43.89</v>
      </c>
      <c r="X299">
        <v>51.53</v>
      </c>
      <c r="Y299">
        <v>-59</v>
      </c>
      <c r="Z299">
        <v>212</v>
      </c>
      <c r="AA299">
        <v>271</v>
      </c>
      <c r="AB299">
        <v>25.45</v>
      </c>
      <c r="AC299">
        <v>32.53</v>
      </c>
      <c r="AD299">
        <v>57.98</v>
      </c>
      <c r="AE299">
        <v>50</v>
      </c>
      <c r="AF299">
        <v>-1.83</v>
      </c>
      <c r="AG299">
        <v>51.6</v>
      </c>
      <c r="AH299">
        <v>-4</v>
      </c>
      <c r="AI299">
        <v>443</v>
      </c>
      <c r="AJ299">
        <v>447</v>
      </c>
      <c r="AK299">
        <v>53.18</v>
      </c>
      <c r="AL299">
        <v>53.66</v>
      </c>
      <c r="AM299">
        <v>106.84</v>
      </c>
      <c r="AN299">
        <v>55.3</v>
      </c>
      <c r="AO299">
        <v>20</v>
      </c>
      <c r="AP299">
        <v>2</v>
      </c>
      <c r="AQ299">
        <v>82</v>
      </c>
      <c r="AR299">
        <v>-2.62</v>
      </c>
      <c r="AS299">
        <v>50.15</v>
      </c>
      <c r="AT299">
        <v>52.77</v>
      </c>
      <c r="AU299">
        <v>2</v>
      </c>
      <c r="AV299">
        <v>335</v>
      </c>
      <c r="AW299">
        <v>333</v>
      </c>
      <c r="AX299">
        <v>40.22</v>
      </c>
      <c r="AY299">
        <v>39.979999999999997</v>
      </c>
      <c r="AZ299">
        <v>80.19</v>
      </c>
      <c r="BA299">
        <v>73.13</v>
      </c>
      <c r="BB299">
        <v>13</v>
      </c>
      <c r="BC299">
        <v>62</v>
      </c>
      <c r="BD299">
        <v>-0.82</v>
      </c>
      <c r="BE299">
        <v>51.04</v>
      </c>
      <c r="BF299">
        <v>51.86</v>
      </c>
      <c r="BG299">
        <v>10</v>
      </c>
      <c r="BH299">
        <v>29.41</v>
      </c>
      <c r="BI299">
        <v>28.21</v>
      </c>
      <c r="BJ299">
        <v>245</v>
      </c>
      <c r="BK299">
        <v>235</v>
      </c>
      <c r="BL299">
        <v>49</v>
      </c>
      <c r="BM299">
        <v>-6.7</v>
      </c>
      <c r="BN299">
        <v>53.64</v>
      </c>
      <c r="BO299">
        <v>2.76</v>
      </c>
      <c r="BP299">
        <v>3.12</v>
      </c>
      <c r="BQ299">
        <v>23</v>
      </c>
      <c r="BR299">
        <v>26</v>
      </c>
      <c r="BS299">
        <v>-3</v>
      </c>
      <c r="BT299">
        <v>46.94</v>
      </c>
      <c r="BU299">
        <v>14.52</v>
      </c>
      <c r="BV299">
        <v>9.39</v>
      </c>
      <c r="BW299">
        <v>6.87</v>
      </c>
      <c r="BX299">
        <v>88.94</v>
      </c>
      <c r="BY299">
        <v>30</v>
      </c>
      <c r="BZ299">
        <v>0</v>
      </c>
      <c r="CA299">
        <v>5</v>
      </c>
      <c r="CB299">
        <v>52</v>
      </c>
      <c r="CC299">
        <v>143</v>
      </c>
      <c r="CD299">
        <v>154</v>
      </c>
      <c r="CE299">
        <v>132</v>
      </c>
      <c r="CF299">
        <v>88</v>
      </c>
      <c r="CG299">
        <v>39</v>
      </c>
      <c r="CH299">
        <v>4</v>
      </c>
      <c r="CI299">
        <v>2</v>
      </c>
      <c r="CJ299">
        <v>40</v>
      </c>
      <c r="CK299">
        <v>13</v>
      </c>
      <c r="CL299">
        <v>9</v>
      </c>
      <c r="CM299">
        <v>10</v>
      </c>
      <c r="CN299">
        <v>6</v>
      </c>
      <c r="CO299">
        <v>-0.48</v>
      </c>
      <c r="CP299">
        <v>499.81</v>
      </c>
      <c r="CQ299">
        <v>1478.78</v>
      </c>
      <c r="CR299">
        <v>25.26</v>
      </c>
      <c r="CS299">
        <v>17.47</v>
      </c>
      <c r="CT299">
        <v>17.21</v>
      </c>
      <c r="CU299">
        <v>50.26</v>
      </c>
      <c r="CV299">
        <v>49.62</v>
      </c>
      <c r="CW299">
        <v>54.25</v>
      </c>
      <c r="CX299">
        <v>53.69</v>
      </c>
      <c r="CY299">
        <v>53.73</v>
      </c>
      <c r="CZ299">
        <v>54.56</v>
      </c>
    </row>
    <row r="300" spans="1:104">
      <c r="A300" t="s">
        <v>75</v>
      </c>
      <c r="B300" t="s">
        <v>76</v>
      </c>
      <c r="C300" t="s">
        <v>62</v>
      </c>
      <c r="D300" t="s">
        <v>77</v>
      </c>
      <c r="E300">
        <v>80</v>
      </c>
      <c r="F300">
        <v>20142015</v>
      </c>
      <c r="G300">
        <v>31</v>
      </c>
      <c r="H300">
        <v>7.6</v>
      </c>
      <c r="I300">
        <v>5.5380000000000003</v>
      </c>
      <c r="J300">
        <v>7</v>
      </c>
      <c r="K300">
        <v>14</v>
      </c>
      <c r="L300">
        <v>21</v>
      </c>
      <c r="M300">
        <v>0.28999999999999998</v>
      </c>
      <c r="N300">
        <v>0.56999999999999995</v>
      </c>
      <c r="O300">
        <v>0.86</v>
      </c>
      <c r="P300">
        <v>-7</v>
      </c>
      <c r="Q300">
        <v>55.79</v>
      </c>
      <c r="R300">
        <v>100.07</v>
      </c>
      <c r="S300">
        <v>6.86</v>
      </c>
      <c r="T300">
        <v>-1.1299999999999999</v>
      </c>
      <c r="U300">
        <v>18.41</v>
      </c>
      <c r="V300">
        <v>2.54</v>
      </c>
      <c r="W300">
        <v>54.08</v>
      </c>
      <c r="X300">
        <v>51.54</v>
      </c>
      <c r="Y300">
        <v>114</v>
      </c>
      <c r="Z300">
        <v>755</v>
      </c>
      <c r="AA300">
        <v>641</v>
      </c>
      <c r="AB300">
        <v>30.76</v>
      </c>
      <c r="AC300">
        <v>26.11</v>
      </c>
      <c r="AD300">
        <v>56.87</v>
      </c>
      <c r="AE300">
        <v>62</v>
      </c>
      <c r="AF300">
        <v>3.72</v>
      </c>
      <c r="AG300">
        <v>52.08</v>
      </c>
      <c r="AH300">
        <v>334</v>
      </c>
      <c r="AI300">
        <v>1608</v>
      </c>
      <c r="AJ300">
        <v>1274</v>
      </c>
      <c r="AK300">
        <v>65.5</v>
      </c>
      <c r="AL300">
        <v>51.9</v>
      </c>
      <c r="AM300">
        <v>117.4</v>
      </c>
      <c r="AN300">
        <v>54.04</v>
      </c>
      <c r="AO300">
        <v>101</v>
      </c>
      <c r="AP300">
        <v>83</v>
      </c>
      <c r="AQ300">
        <v>249</v>
      </c>
      <c r="AR300">
        <v>2.84</v>
      </c>
      <c r="AS300">
        <v>54.11</v>
      </c>
      <c r="AT300">
        <v>51.28</v>
      </c>
      <c r="AU300">
        <v>176</v>
      </c>
      <c r="AV300">
        <v>1158</v>
      </c>
      <c r="AW300">
        <v>982</v>
      </c>
      <c r="AX300">
        <v>47.17</v>
      </c>
      <c r="AY300">
        <v>40</v>
      </c>
      <c r="AZ300">
        <v>87.17</v>
      </c>
      <c r="BA300">
        <v>75.040000000000006</v>
      </c>
      <c r="BB300">
        <v>46</v>
      </c>
      <c r="BC300">
        <v>148</v>
      </c>
      <c r="BD300">
        <v>2.5299999999999998</v>
      </c>
      <c r="BE300">
        <v>53.68</v>
      </c>
      <c r="BF300">
        <v>51.14</v>
      </c>
      <c r="BG300">
        <v>119</v>
      </c>
      <c r="BH300">
        <v>35.4</v>
      </c>
      <c r="BI300">
        <v>30.55</v>
      </c>
      <c r="BJ300">
        <v>869</v>
      </c>
      <c r="BK300">
        <v>750</v>
      </c>
      <c r="BL300">
        <v>102</v>
      </c>
      <c r="BM300">
        <v>0.71</v>
      </c>
      <c r="BN300">
        <v>53.21</v>
      </c>
      <c r="BO300">
        <v>2.5299999999999998</v>
      </c>
      <c r="BP300">
        <v>2.16</v>
      </c>
      <c r="BQ300">
        <v>62</v>
      </c>
      <c r="BR300">
        <v>53</v>
      </c>
      <c r="BS300">
        <v>9</v>
      </c>
      <c r="BT300">
        <v>53.91</v>
      </c>
      <c r="BU300">
        <v>4.7300000000000004</v>
      </c>
      <c r="BV300">
        <v>7.13</v>
      </c>
      <c r="BW300">
        <v>5.35</v>
      </c>
      <c r="BX300">
        <v>92.93</v>
      </c>
      <c r="BY300">
        <v>40</v>
      </c>
      <c r="BZ300">
        <v>0</v>
      </c>
      <c r="CA300">
        <v>0</v>
      </c>
      <c r="CB300">
        <v>54.11</v>
      </c>
      <c r="CC300">
        <v>494</v>
      </c>
      <c r="CD300">
        <v>457</v>
      </c>
      <c r="CE300">
        <v>419</v>
      </c>
      <c r="CF300">
        <v>15</v>
      </c>
      <c r="CG300">
        <v>117</v>
      </c>
      <c r="CH300">
        <v>7</v>
      </c>
      <c r="CI300">
        <v>7</v>
      </c>
      <c r="CJ300">
        <v>95</v>
      </c>
      <c r="CK300">
        <v>51</v>
      </c>
      <c r="CL300">
        <v>35</v>
      </c>
      <c r="CM300">
        <v>8</v>
      </c>
      <c r="CN300">
        <v>1</v>
      </c>
      <c r="CO300">
        <v>-0.28999999999999998</v>
      </c>
      <c r="CP300">
        <v>1472.92</v>
      </c>
      <c r="CQ300">
        <v>2421.48</v>
      </c>
      <c r="CR300">
        <v>37.82</v>
      </c>
      <c r="CS300">
        <v>16.559999999999999</v>
      </c>
      <c r="CT300">
        <v>17.46</v>
      </c>
      <c r="CU300">
        <v>53.19</v>
      </c>
      <c r="CV300">
        <v>50.21</v>
      </c>
      <c r="CW300">
        <v>59.38</v>
      </c>
      <c r="CX300">
        <v>52.26</v>
      </c>
      <c r="CY300">
        <v>54.64</v>
      </c>
      <c r="CZ300">
        <v>54.17</v>
      </c>
    </row>
    <row r="301" spans="1:104">
      <c r="A301" t="s">
        <v>568</v>
      </c>
      <c r="B301" t="s">
        <v>569</v>
      </c>
      <c r="C301" t="s">
        <v>273</v>
      </c>
      <c r="D301" t="s">
        <v>84</v>
      </c>
      <c r="E301">
        <v>80</v>
      </c>
      <c r="F301">
        <v>20142015</v>
      </c>
      <c r="G301">
        <v>33</v>
      </c>
      <c r="H301">
        <v>3.5</v>
      </c>
      <c r="I301">
        <v>3</v>
      </c>
      <c r="J301">
        <v>5</v>
      </c>
      <c r="K301">
        <v>17</v>
      </c>
      <c r="L301">
        <v>22</v>
      </c>
      <c r="M301">
        <v>0.28999999999999998</v>
      </c>
      <c r="N301">
        <v>1</v>
      </c>
      <c r="O301">
        <v>1.3</v>
      </c>
      <c r="P301">
        <v>3</v>
      </c>
      <c r="Q301">
        <v>51.59</v>
      </c>
      <c r="R301">
        <v>99.94</v>
      </c>
      <c r="S301">
        <v>5.26</v>
      </c>
      <c r="T301">
        <v>-3.94</v>
      </c>
      <c r="U301">
        <v>12.73</v>
      </c>
      <c r="V301">
        <v>2.6</v>
      </c>
      <c r="W301">
        <v>53.76</v>
      </c>
      <c r="X301">
        <v>51.16</v>
      </c>
      <c r="Y301">
        <v>61</v>
      </c>
      <c r="Z301">
        <v>436</v>
      </c>
      <c r="AA301">
        <v>375</v>
      </c>
      <c r="AB301">
        <v>25.68</v>
      </c>
      <c r="AC301">
        <v>22.09</v>
      </c>
      <c r="AD301">
        <v>47.77</v>
      </c>
      <c r="AE301">
        <v>109</v>
      </c>
      <c r="AF301">
        <v>-0.14000000000000001</v>
      </c>
      <c r="AG301">
        <v>51.73</v>
      </c>
      <c r="AH301">
        <v>55</v>
      </c>
      <c r="AI301">
        <v>894</v>
      </c>
      <c r="AJ301">
        <v>839</v>
      </c>
      <c r="AK301">
        <v>52.65</v>
      </c>
      <c r="AL301">
        <v>49.41</v>
      </c>
      <c r="AM301">
        <v>102.07</v>
      </c>
      <c r="AN301">
        <v>50.67</v>
      </c>
      <c r="AO301">
        <v>33</v>
      </c>
      <c r="AP301">
        <v>38</v>
      </c>
      <c r="AQ301">
        <v>166</v>
      </c>
      <c r="AR301">
        <v>0.94</v>
      </c>
      <c r="AS301">
        <v>51.3</v>
      </c>
      <c r="AT301">
        <v>50.36</v>
      </c>
      <c r="AU301">
        <v>33</v>
      </c>
      <c r="AV301">
        <v>649</v>
      </c>
      <c r="AW301">
        <v>616</v>
      </c>
      <c r="AX301">
        <v>38.22</v>
      </c>
      <c r="AY301">
        <v>36.28</v>
      </c>
      <c r="AZ301">
        <v>74.5</v>
      </c>
      <c r="BA301">
        <v>69.8</v>
      </c>
      <c r="BB301">
        <v>38</v>
      </c>
      <c r="BC301">
        <v>133</v>
      </c>
      <c r="BD301">
        <v>0.79</v>
      </c>
      <c r="BE301">
        <v>51.01</v>
      </c>
      <c r="BF301">
        <v>50.22</v>
      </c>
      <c r="BG301">
        <v>18</v>
      </c>
      <c r="BH301">
        <v>26.68</v>
      </c>
      <c r="BI301">
        <v>25.62</v>
      </c>
      <c r="BJ301">
        <v>453</v>
      </c>
      <c r="BK301">
        <v>435</v>
      </c>
      <c r="BL301">
        <v>95</v>
      </c>
      <c r="BM301">
        <v>0.32</v>
      </c>
      <c r="BN301">
        <v>50.48</v>
      </c>
      <c r="BO301">
        <v>1.88</v>
      </c>
      <c r="BP301">
        <v>1.83</v>
      </c>
      <c r="BQ301">
        <v>32</v>
      </c>
      <c r="BR301">
        <v>31</v>
      </c>
      <c r="BS301">
        <v>1</v>
      </c>
      <c r="BT301">
        <v>50.79</v>
      </c>
      <c r="BU301">
        <v>3.76</v>
      </c>
      <c r="BV301">
        <v>7.06</v>
      </c>
      <c r="BW301">
        <v>4.93</v>
      </c>
      <c r="BX301">
        <v>92.87</v>
      </c>
      <c r="BY301">
        <v>49.15</v>
      </c>
      <c r="BZ301">
        <v>202</v>
      </c>
      <c r="CA301">
        <v>209</v>
      </c>
      <c r="CB301">
        <v>46.9</v>
      </c>
      <c r="CC301">
        <v>287</v>
      </c>
      <c r="CD301">
        <v>339</v>
      </c>
      <c r="CE301">
        <v>325</v>
      </c>
      <c r="CF301">
        <v>119</v>
      </c>
      <c r="CG301">
        <v>74</v>
      </c>
      <c r="CH301">
        <v>9</v>
      </c>
      <c r="CI301">
        <v>8</v>
      </c>
      <c r="CJ301">
        <v>90</v>
      </c>
      <c r="CK301">
        <v>14</v>
      </c>
      <c r="CL301">
        <v>25</v>
      </c>
      <c r="CM301">
        <v>11</v>
      </c>
      <c r="CN301">
        <v>14</v>
      </c>
      <c r="CO301">
        <v>0.18</v>
      </c>
      <c r="CP301">
        <v>1018.73</v>
      </c>
      <c r="CQ301">
        <v>2907.12</v>
      </c>
      <c r="CR301">
        <v>25.95</v>
      </c>
      <c r="CS301">
        <v>17.940000000000001</v>
      </c>
      <c r="CT301">
        <v>17.22</v>
      </c>
      <c r="CU301">
        <v>52.15</v>
      </c>
      <c r="CV301">
        <v>49.83</v>
      </c>
      <c r="CW301">
        <v>55.69</v>
      </c>
      <c r="CX301">
        <v>51.1</v>
      </c>
      <c r="CY301">
        <v>54</v>
      </c>
      <c r="CZ301">
        <v>54.37</v>
      </c>
    </row>
    <row r="302" spans="1:104">
      <c r="A302" t="s">
        <v>949</v>
      </c>
      <c r="B302" t="s">
        <v>950</v>
      </c>
      <c r="C302" t="s">
        <v>124</v>
      </c>
      <c r="D302" t="s">
        <v>256</v>
      </c>
      <c r="E302">
        <v>30</v>
      </c>
      <c r="F302">
        <v>20142015</v>
      </c>
      <c r="G302">
        <v>23</v>
      </c>
      <c r="H302">
        <v>0.71799999999999997</v>
      </c>
      <c r="I302">
        <v>0.68</v>
      </c>
      <c r="J302">
        <v>4</v>
      </c>
      <c r="K302">
        <v>8</v>
      </c>
      <c r="L302">
        <v>12</v>
      </c>
      <c r="M302">
        <v>0.64</v>
      </c>
      <c r="N302">
        <v>1.28</v>
      </c>
      <c r="O302">
        <v>1.93</v>
      </c>
      <c r="P302">
        <v>-4</v>
      </c>
      <c r="Q302">
        <v>47.71</v>
      </c>
      <c r="R302">
        <v>99.83</v>
      </c>
      <c r="S302">
        <v>10.53</v>
      </c>
      <c r="T302">
        <v>-9.0299999999999994</v>
      </c>
      <c r="U302">
        <v>12.46</v>
      </c>
      <c r="V302">
        <v>-2.4500000000000002</v>
      </c>
      <c r="W302">
        <v>47.24</v>
      </c>
      <c r="X302">
        <v>49.68</v>
      </c>
      <c r="Y302">
        <v>-18</v>
      </c>
      <c r="Z302">
        <v>154</v>
      </c>
      <c r="AA302">
        <v>172</v>
      </c>
      <c r="AB302">
        <v>24.73</v>
      </c>
      <c r="AC302">
        <v>27.62</v>
      </c>
      <c r="AD302">
        <v>52.35</v>
      </c>
      <c r="AE302">
        <v>46</v>
      </c>
      <c r="AF302">
        <v>-4.1100000000000003</v>
      </c>
      <c r="AG302">
        <v>51.82</v>
      </c>
      <c r="AH302">
        <v>-29</v>
      </c>
      <c r="AI302">
        <v>302</v>
      </c>
      <c r="AJ302">
        <v>331</v>
      </c>
      <c r="AK302">
        <v>48.49</v>
      </c>
      <c r="AL302">
        <v>53.15</v>
      </c>
      <c r="AM302">
        <v>101.65</v>
      </c>
      <c r="AN302">
        <v>54.97</v>
      </c>
      <c r="AO302">
        <v>18</v>
      </c>
      <c r="AP302">
        <v>7</v>
      </c>
      <c r="AQ302">
        <v>68</v>
      </c>
      <c r="AR302">
        <v>-4.4400000000000004</v>
      </c>
      <c r="AS302">
        <v>48.07</v>
      </c>
      <c r="AT302">
        <v>52.51</v>
      </c>
      <c r="AU302">
        <v>-18</v>
      </c>
      <c r="AV302">
        <v>224</v>
      </c>
      <c r="AW302">
        <v>242</v>
      </c>
      <c r="AX302">
        <v>35.97</v>
      </c>
      <c r="AY302">
        <v>38.86</v>
      </c>
      <c r="AZ302">
        <v>74.83</v>
      </c>
      <c r="BA302">
        <v>74.11</v>
      </c>
      <c r="BB302">
        <v>12</v>
      </c>
      <c r="BC302">
        <v>50</v>
      </c>
      <c r="BD302">
        <v>-5.38</v>
      </c>
      <c r="BE302">
        <v>47.16</v>
      </c>
      <c r="BF302">
        <v>52.54</v>
      </c>
      <c r="BG302">
        <v>-20</v>
      </c>
      <c r="BH302">
        <v>26.66</v>
      </c>
      <c r="BI302">
        <v>29.87</v>
      </c>
      <c r="BJ302">
        <v>166</v>
      </c>
      <c r="BK302">
        <v>186</v>
      </c>
      <c r="BL302">
        <v>38</v>
      </c>
      <c r="BM302">
        <v>-2.8</v>
      </c>
      <c r="BN302">
        <v>49.46</v>
      </c>
      <c r="BO302">
        <v>2.25</v>
      </c>
      <c r="BP302">
        <v>2.57</v>
      </c>
      <c r="BQ302">
        <v>14</v>
      </c>
      <c r="BR302">
        <v>16</v>
      </c>
      <c r="BS302">
        <v>-2</v>
      </c>
      <c r="BT302">
        <v>46.67</v>
      </c>
      <c r="BU302">
        <v>8</v>
      </c>
      <c r="BV302">
        <v>8.43</v>
      </c>
      <c r="BW302">
        <v>6.25</v>
      </c>
      <c r="BX302">
        <v>91.4</v>
      </c>
      <c r="BY302">
        <v>40</v>
      </c>
      <c r="BZ302">
        <v>0</v>
      </c>
      <c r="CA302">
        <v>0</v>
      </c>
      <c r="CB302">
        <v>42.17</v>
      </c>
      <c r="CC302">
        <v>97</v>
      </c>
      <c r="CD302">
        <v>117</v>
      </c>
      <c r="CE302">
        <v>133</v>
      </c>
      <c r="CF302">
        <v>71</v>
      </c>
      <c r="CG302">
        <v>39</v>
      </c>
      <c r="CH302">
        <v>5</v>
      </c>
      <c r="CI302">
        <v>3</v>
      </c>
      <c r="CJ302">
        <v>34</v>
      </c>
      <c r="CK302">
        <v>9</v>
      </c>
      <c r="CL302">
        <v>13</v>
      </c>
      <c r="CM302">
        <v>4</v>
      </c>
      <c r="CN302">
        <v>0</v>
      </c>
      <c r="CO302">
        <v>-0.64</v>
      </c>
      <c r="CP302">
        <v>373.65</v>
      </c>
      <c r="CQ302">
        <v>1074.76</v>
      </c>
      <c r="CR302">
        <v>25.8</v>
      </c>
      <c r="CS302">
        <v>17.37</v>
      </c>
      <c r="CT302">
        <v>17.05</v>
      </c>
      <c r="CU302">
        <v>48.98</v>
      </c>
      <c r="CV302">
        <v>49.91</v>
      </c>
      <c r="CW302">
        <v>53.19</v>
      </c>
      <c r="CX302">
        <v>55.4</v>
      </c>
      <c r="CY302">
        <v>54.02</v>
      </c>
      <c r="CZ302">
        <v>54.21</v>
      </c>
    </row>
    <row r="303" spans="1:104">
      <c r="A303" t="s">
        <v>499</v>
      </c>
      <c r="B303" t="s">
        <v>500</v>
      </c>
      <c r="C303" t="s">
        <v>113</v>
      </c>
      <c r="D303" t="s">
        <v>501</v>
      </c>
      <c r="E303">
        <v>38</v>
      </c>
      <c r="F303">
        <v>20142015</v>
      </c>
      <c r="G303">
        <v>28</v>
      </c>
      <c r="H303">
        <v>2.35</v>
      </c>
      <c r="I303">
        <v>2.35</v>
      </c>
      <c r="J303">
        <v>6</v>
      </c>
      <c r="K303">
        <v>7</v>
      </c>
      <c r="L303">
        <v>13</v>
      </c>
      <c r="M303">
        <v>0.88</v>
      </c>
      <c r="N303">
        <v>1.03</v>
      </c>
      <c r="O303">
        <v>1.91</v>
      </c>
      <c r="P303">
        <v>-3</v>
      </c>
      <c r="Q303">
        <v>54.48</v>
      </c>
      <c r="R303">
        <v>98.28</v>
      </c>
      <c r="S303">
        <v>7.69</v>
      </c>
      <c r="T303">
        <v>3.67</v>
      </c>
      <c r="U303">
        <v>10.74</v>
      </c>
      <c r="V303">
        <v>-1.95</v>
      </c>
      <c r="W303">
        <v>49.87</v>
      </c>
      <c r="X303">
        <v>51.82</v>
      </c>
      <c r="Y303">
        <v>-1</v>
      </c>
      <c r="Z303">
        <v>195</v>
      </c>
      <c r="AA303">
        <v>196</v>
      </c>
      <c r="AB303">
        <v>28.66</v>
      </c>
      <c r="AC303">
        <v>28.8</v>
      </c>
      <c r="AD303">
        <v>57.46</v>
      </c>
      <c r="AE303">
        <v>57</v>
      </c>
      <c r="AF303">
        <v>2.12</v>
      </c>
      <c r="AG303">
        <v>52.36</v>
      </c>
      <c r="AH303">
        <v>75</v>
      </c>
      <c r="AI303">
        <v>456</v>
      </c>
      <c r="AJ303">
        <v>381</v>
      </c>
      <c r="AK303">
        <v>67.010000000000005</v>
      </c>
      <c r="AL303">
        <v>55.99</v>
      </c>
      <c r="AM303">
        <v>123</v>
      </c>
      <c r="AN303">
        <v>50.88</v>
      </c>
      <c r="AO303">
        <v>38</v>
      </c>
      <c r="AP303">
        <v>8</v>
      </c>
      <c r="AQ303">
        <v>139</v>
      </c>
      <c r="AR303">
        <v>0.05</v>
      </c>
      <c r="AS303">
        <v>51.95</v>
      </c>
      <c r="AT303">
        <v>51.9</v>
      </c>
      <c r="AU303">
        <v>23</v>
      </c>
      <c r="AV303">
        <v>307</v>
      </c>
      <c r="AW303">
        <v>284</v>
      </c>
      <c r="AX303">
        <v>45.11</v>
      </c>
      <c r="AY303">
        <v>41.73</v>
      </c>
      <c r="AZ303">
        <v>86.85</v>
      </c>
      <c r="BA303">
        <v>75.569999999999993</v>
      </c>
      <c r="BB303">
        <v>23</v>
      </c>
      <c r="BC303">
        <v>101</v>
      </c>
      <c r="BD303">
        <v>2.73</v>
      </c>
      <c r="BE303">
        <v>53.83</v>
      </c>
      <c r="BF303">
        <v>51.09</v>
      </c>
      <c r="BG303">
        <v>33</v>
      </c>
      <c r="BH303">
        <v>34.090000000000003</v>
      </c>
      <c r="BI303">
        <v>29.24</v>
      </c>
      <c r="BJ303">
        <v>232</v>
      </c>
      <c r="BK303">
        <v>199</v>
      </c>
      <c r="BL303">
        <v>78</v>
      </c>
      <c r="BM303">
        <v>9.57</v>
      </c>
      <c r="BN303">
        <v>39</v>
      </c>
      <c r="BO303">
        <v>2.5</v>
      </c>
      <c r="BP303">
        <v>2.65</v>
      </c>
      <c r="BQ303">
        <v>17</v>
      </c>
      <c r="BR303">
        <v>18</v>
      </c>
      <c r="BS303">
        <v>-1</v>
      </c>
      <c r="BT303">
        <v>48.57</v>
      </c>
      <c r="BU303">
        <v>5.94</v>
      </c>
      <c r="BV303">
        <v>7.33</v>
      </c>
      <c r="BW303">
        <v>5.54</v>
      </c>
      <c r="BX303">
        <v>90.95</v>
      </c>
      <c r="BY303">
        <v>46.15</v>
      </c>
      <c r="BZ303">
        <v>12</v>
      </c>
      <c r="CA303">
        <v>14</v>
      </c>
      <c r="CB303">
        <v>53.25</v>
      </c>
      <c r="CC303">
        <v>131</v>
      </c>
      <c r="CD303">
        <v>127</v>
      </c>
      <c r="CE303">
        <v>115</v>
      </c>
      <c r="CF303">
        <v>49</v>
      </c>
      <c r="CG303">
        <v>49</v>
      </c>
      <c r="CH303">
        <v>5</v>
      </c>
      <c r="CI303">
        <v>2</v>
      </c>
      <c r="CJ303">
        <v>72</v>
      </c>
      <c r="CK303">
        <v>6</v>
      </c>
      <c r="CL303">
        <v>20</v>
      </c>
      <c r="CM303">
        <v>5</v>
      </c>
      <c r="CN303">
        <v>2</v>
      </c>
      <c r="CO303">
        <v>-0.44</v>
      </c>
      <c r="CP303">
        <v>408.3</v>
      </c>
      <c r="CQ303">
        <v>1456.07</v>
      </c>
      <c r="CR303">
        <v>21.9</v>
      </c>
      <c r="CS303">
        <v>17.22</v>
      </c>
      <c r="CT303">
        <v>16.850000000000001</v>
      </c>
      <c r="CU303">
        <v>51.62</v>
      </c>
      <c r="CV303">
        <v>49.63</v>
      </c>
      <c r="CW303">
        <v>59.45</v>
      </c>
      <c r="CX303">
        <v>55.72</v>
      </c>
      <c r="CY303">
        <v>53.27</v>
      </c>
      <c r="CZ303">
        <v>54.06</v>
      </c>
    </row>
    <row r="304" spans="1:104">
      <c r="A304" t="s">
        <v>623</v>
      </c>
      <c r="B304" t="s">
        <v>624</v>
      </c>
      <c r="C304" t="s">
        <v>68</v>
      </c>
      <c r="D304" t="s">
        <v>364</v>
      </c>
      <c r="E304">
        <v>81</v>
      </c>
      <c r="F304">
        <v>20142015</v>
      </c>
      <c r="G304">
        <v>30</v>
      </c>
      <c r="H304">
        <v>5</v>
      </c>
      <c r="I304">
        <v>5</v>
      </c>
      <c r="J304">
        <v>10</v>
      </c>
      <c r="K304">
        <v>15</v>
      </c>
      <c r="L304">
        <v>25</v>
      </c>
      <c r="M304">
        <v>0.54</v>
      </c>
      <c r="N304">
        <v>0.81</v>
      </c>
      <c r="O304">
        <v>1.34</v>
      </c>
      <c r="P304">
        <v>1</v>
      </c>
      <c r="Q304">
        <v>50.96</v>
      </c>
      <c r="R304">
        <v>99.51</v>
      </c>
      <c r="S304">
        <v>8</v>
      </c>
      <c r="T304">
        <v>-5.32</v>
      </c>
      <c r="U304">
        <v>13.8</v>
      </c>
      <c r="V304">
        <v>-2.9</v>
      </c>
      <c r="W304">
        <v>50.22</v>
      </c>
      <c r="X304">
        <v>53.12</v>
      </c>
      <c r="Y304">
        <v>4</v>
      </c>
      <c r="Z304">
        <v>467</v>
      </c>
      <c r="AA304">
        <v>463</v>
      </c>
      <c r="AB304">
        <v>25.07</v>
      </c>
      <c r="AC304">
        <v>24.85</v>
      </c>
      <c r="AD304">
        <v>49.92</v>
      </c>
      <c r="AE304">
        <v>126</v>
      </c>
      <c r="AF304">
        <v>-0.42</v>
      </c>
      <c r="AG304">
        <v>51.38</v>
      </c>
      <c r="AH304">
        <v>40</v>
      </c>
      <c r="AI304">
        <v>1059</v>
      </c>
      <c r="AJ304">
        <v>1019</v>
      </c>
      <c r="AK304">
        <v>56.85</v>
      </c>
      <c r="AL304">
        <v>54.7</v>
      </c>
      <c r="AM304">
        <v>111.55</v>
      </c>
      <c r="AN304">
        <v>49.76</v>
      </c>
      <c r="AO304">
        <v>56</v>
      </c>
      <c r="AP304">
        <v>37</v>
      </c>
      <c r="AQ304">
        <v>233</v>
      </c>
      <c r="AR304">
        <v>-2.0299999999999998</v>
      </c>
      <c r="AS304">
        <v>50.23</v>
      </c>
      <c r="AT304">
        <v>52.26</v>
      </c>
      <c r="AU304">
        <v>7</v>
      </c>
      <c r="AV304">
        <v>777</v>
      </c>
      <c r="AW304">
        <v>770</v>
      </c>
      <c r="AX304">
        <v>41.71</v>
      </c>
      <c r="AY304">
        <v>41.33</v>
      </c>
      <c r="AZ304">
        <v>83.04</v>
      </c>
      <c r="BA304">
        <v>67.819999999999993</v>
      </c>
      <c r="BB304">
        <v>52</v>
      </c>
      <c r="BC304">
        <v>177</v>
      </c>
      <c r="BD304">
        <v>-2.29</v>
      </c>
      <c r="BE304">
        <v>49.16</v>
      </c>
      <c r="BF304">
        <v>51.45</v>
      </c>
      <c r="BG304">
        <v>-18</v>
      </c>
      <c r="BH304">
        <v>28.29</v>
      </c>
      <c r="BI304">
        <v>29.26</v>
      </c>
      <c r="BJ304">
        <v>527</v>
      </c>
      <c r="BK304">
        <v>545</v>
      </c>
      <c r="BL304">
        <v>125</v>
      </c>
      <c r="BM304">
        <v>-4.7300000000000004</v>
      </c>
      <c r="BN304">
        <v>52.29</v>
      </c>
      <c r="BO304">
        <v>2.09</v>
      </c>
      <c r="BP304">
        <v>2.31</v>
      </c>
      <c r="BQ304">
        <v>39</v>
      </c>
      <c r="BR304">
        <v>43</v>
      </c>
      <c r="BS304">
        <v>-4</v>
      </c>
      <c r="BT304">
        <v>47.56</v>
      </c>
      <c r="BU304">
        <v>5.65</v>
      </c>
      <c r="BV304">
        <v>7.4</v>
      </c>
      <c r="BW304">
        <v>5.0199999999999996</v>
      </c>
      <c r="BX304">
        <v>92.11</v>
      </c>
      <c r="BY304">
        <v>57.14</v>
      </c>
      <c r="BZ304">
        <v>636</v>
      </c>
      <c r="CA304">
        <v>477</v>
      </c>
      <c r="CB304">
        <v>46.27</v>
      </c>
      <c r="CC304">
        <v>360</v>
      </c>
      <c r="CD304">
        <v>396</v>
      </c>
      <c r="CE304">
        <v>418</v>
      </c>
      <c r="CF304">
        <v>152</v>
      </c>
      <c r="CG304">
        <v>101</v>
      </c>
      <c r="CH304">
        <v>8</v>
      </c>
      <c r="CI304">
        <v>7</v>
      </c>
      <c r="CJ304">
        <v>115</v>
      </c>
      <c r="CK304">
        <v>20</v>
      </c>
      <c r="CL304">
        <v>36</v>
      </c>
      <c r="CM304">
        <v>14</v>
      </c>
      <c r="CN304">
        <v>15</v>
      </c>
      <c r="CO304">
        <v>0.05</v>
      </c>
      <c r="CP304">
        <v>1117.75</v>
      </c>
      <c r="CQ304">
        <v>2784.3</v>
      </c>
      <c r="CR304">
        <v>28.65</v>
      </c>
      <c r="CS304">
        <v>17.66</v>
      </c>
      <c r="CT304">
        <v>17.63</v>
      </c>
      <c r="CU304">
        <v>50.09</v>
      </c>
      <c r="CV304">
        <v>50.47</v>
      </c>
      <c r="CW304">
        <v>55.05</v>
      </c>
      <c r="CX304">
        <v>54.85</v>
      </c>
      <c r="CY304">
        <v>55.28</v>
      </c>
      <c r="CZ304">
        <v>54.25</v>
      </c>
    </row>
    <row r="305" spans="1:104">
      <c r="A305" t="s">
        <v>1336</v>
      </c>
      <c r="B305" t="s">
        <v>1337</v>
      </c>
      <c r="C305" t="s">
        <v>100</v>
      </c>
      <c r="D305" t="s">
        <v>858</v>
      </c>
      <c r="E305">
        <v>82</v>
      </c>
      <c r="F305">
        <v>20142015</v>
      </c>
      <c r="G305">
        <v>26</v>
      </c>
      <c r="H305">
        <v>10</v>
      </c>
      <c r="I305">
        <v>8</v>
      </c>
      <c r="J305">
        <v>14</v>
      </c>
      <c r="K305">
        <v>16</v>
      </c>
      <c r="L305">
        <v>30</v>
      </c>
      <c r="M305">
        <v>0.74</v>
      </c>
      <c r="N305">
        <v>0.84</v>
      </c>
      <c r="O305">
        <v>1.58</v>
      </c>
      <c r="P305">
        <v>-1</v>
      </c>
      <c r="Q305">
        <v>45.91</v>
      </c>
      <c r="R305">
        <v>97.87</v>
      </c>
      <c r="S305">
        <v>7.53</v>
      </c>
      <c r="T305">
        <v>7.52</v>
      </c>
      <c r="U305">
        <v>13.93</v>
      </c>
      <c r="V305">
        <v>-2.66</v>
      </c>
      <c r="W305">
        <v>43.13</v>
      </c>
      <c r="X305">
        <v>45.79</v>
      </c>
      <c r="Y305">
        <v>-178</v>
      </c>
      <c r="Z305">
        <v>559</v>
      </c>
      <c r="AA305">
        <v>737</v>
      </c>
      <c r="AB305">
        <v>29.36</v>
      </c>
      <c r="AC305">
        <v>38.71</v>
      </c>
      <c r="AD305">
        <v>68.069999999999993</v>
      </c>
      <c r="AE305">
        <v>176</v>
      </c>
      <c r="AF305">
        <v>-0.76</v>
      </c>
      <c r="AG305">
        <v>46.68</v>
      </c>
      <c r="AH305">
        <v>-193</v>
      </c>
      <c r="AI305">
        <v>1084</v>
      </c>
      <c r="AJ305">
        <v>1277</v>
      </c>
      <c r="AK305">
        <v>56.93</v>
      </c>
      <c r="AL305">
        <v>67.069999999999993</v>
      </c>
      <c r="AM305">
        <v>124</v>
      </c>
      <c r="AN305">
        <v>55.54</v>
      </c>
      <c r="AO305">
        <v>82</v>
      </c>
      <c r="AP305">
        <v>11</v>
      </c>
      <c r="AQ305">
        <v>326</v>
      </c>
      <c r="AR305">
        <v>-0.68</v>
      </c>
      <c r="AS305">
        <v>45.72</v>
      </c>
      <c r="AT305">
        <v>46.4</v>
      </c>
      <c r="AU305">
        <v>-154</v>
      </c>
      <c r="AV305">
        <v>823</v>
      </c>
      <c r="AW305">
        <v>977</v>
      </c>
      <c r="AX305">
        <v>43.23</v>
      </c>
      <c r="AY305">
        <v>51.31</v>
      </c>
      <c r="AZ305">
        <v>94.54</v>
      </c>
      <c r="BA305">
        <v>73.150000000000006</v>
      </c>
      <c r="BB305">
        <v>58</v>
      </c>
      <c r="BC305">
        <v>244</v>
      </c>
      <c r="BD305">
        <v>-1.02</v>
      </c>
      <c r="BE305">
        <v>45.68</v>
      </c>
      <c r="BF305">
        <v>46.69</v>
      </c>
      <c r="BG305">
        <v>-114</v>
      </c>
      <c r="BH305">
        <v>31.62</v>
      </c>
      <c r="BI305">
        <v>37.61</v>
      </c>
      <c r="BJ305">
        <v>602</v>
      </c>
      <c r="BK305">
        <v>716</v>
      </c>
      <c r="BL305">
        <v>186</v>
      </c>
      <c r="BM305">
        <v>-7.98</v>
      </c>
      <c r="BN305">
        <v>47.03</v>
      </c>
      <c r="BO305">
        <v>2.15</v>
      </c>
      <c r="BP305">
        <v>3.36</v>
      </c>
      <c r="BQ305">
        <v>41</v>
      </c>
      <c r="BR305">
        <v>64</v>
      </c>
      <c r="BS305">
        <v>-23</v>
      </c>
      <c r="BT305">
        <v>39.049999999999997</v>
      </c>
      <c r="BU305">
        <v>5.74</v>
      </c>
      <c r="BV305">
        <v>6.81</v>
      </c>
      <c r="BW305">
        <v>4.9800000000000004</v>
      </c>
      <c r="BX305">
        <v>91.06</v>
      </c>
      <c r="BY305">
        <v>39</v>
      </c>
      <c r="BZ305">
        <v>1</v>
      </c>
      <c r="CA305">
        <v>2</v>
      </c>
      <c r="CB305">
        <v>49.8</v>
      </c>
      <c r="CC305">
        <v>376</v>
      </c>
      <c r="CD305">
        <v>411</v>
      </c>
      <c r="CE305">
        <v>379</v>
      </c>
      <c r="CF305">
        <v>17</v>
      </c>
      <c r="CG305">
        <v>44</v>
      </c>
      <c r="CH305">
        <v>8</v>
      </c>
      <c r="CI305">
        <v>8</v>
      </c>
      <c r="CJ305">
        <v>172</v>
      </c>
      <c r="CK305">
        <v>46</v>
      </c>
      <c r="CL305">
        <v>31</v>
      </c>
      <c r="CM305">
        <v>10</v>
      </c>
      <c r="CN305">
        <v>9</v>
      </c>
      <c r="CO305">
        <v>-0.05</v>
      </c>
      <c r="CP305">
        <v>1142.3800000000001</v>
      </c>
      <c r="CQ305">
        <v>2711.45</v>
      </c>
      <c r="CR305">
        <v>29.64</v>
      </c>
      <c r="CS305">
        <v>18.64</v>
      </c>
      <c r="CT305">
        <v>17.73</v>
      </c>
      <c r="CU305">
        <v>45.34</v>
      </c>
      <c r="CV305">
        <v>50.16</v>
      </c>
      <c r="CW305">
        <v>52.96</v>
      </c>
      <c r="CX305">
        <v>63.85</v>
      </c>
      <c r="CY305">
        <v>54.31</v>
      </c>
      <c r="CZ305">
        <v>53.95</v>
      </c>
    </row>
    <row r="306" spans="1:104">
      <c r="A306" t="s">
        <v>252</v>
      </c>
      <c r="B306" t="s">
        <v>253</v>
      </c>
      <c r="C306" t="s">
        <v>80</v>
      </c>
      <c r="D306" t="s">
        <v>110</v>
      </c>
      <c r="E306">
        <v>71</v>
      </c>
      <c r="F306">
        <v>20142015</v>
      </c>
      <c r="G306">
        <v>25</v>
      </c>
      <c r="H306">
        <v>2.4</v>
      </c>
      <c r="I306">
        <v>2.5499999999999998</v>
      </c>
      <c r="J306">
        <v>11</v>
      </c>
      <c r="K306">
        <v>21</v>
      </c>
      <c r="L306">
        <v>32</v>
      </c>
      <c r="M306">
        <v>0.7</v>
      </c>
      <c r="N306">
        <v>1.34</v>
      </c>
      <c r="O306">
        <v>2.04</v>
      </c>
      <c r="P306">
        <v>4</v>
      </c>
      <c r="Q306">
        <v>54.92</v>
      </c>
      <c r="R306">
        <v>99.84</v>
      </c>
      <c r="S306">
        <v>10.48</v>
      </c>
      <c r="T306">
        <v>8.2899999999999991</v>
      </c>
      <c r="U306">
        <v>13.28</v>
      </c>
      <c r="V306">
        <v>0.37</v>
      </c>
      <c r="W306">
        <v>54.45</v>
      </c>
      <c r="X306">
        <v>54.08</v>
      </c>
      <c r="Y306">
        <v>77</v>
      </c>
      <c r="Z306">
        <v>471</v>
      </c>
      <c r="AA306">
        <v>394</v>
      </c>
      <c r="AB306">
        <v>29.97</v>
      </c>
      <c r="AC306">
        <v>25.07</v>
      </c>
      <c r="AD306">
        <v>55.04</v>
      </c>
      <c r="AE306">
        <v>118</v>
      </c>
      <c r="AF306">
        <v>2.21</v>
      </c>
      <c r="AG306">
        <v>52.71</v>
      </c>
      <c r="AH306">
        <v>162</v>
      </c>
      <c r="AI306">
        <v>904</v>
      </c>
      <c r="AJ306">
        <v>742</v>
      </c>
      <c r="AK306">
        <v>57.52</v>
      </c>
      <c r="AL306">
        <v>47.21</v>
      </c>
      <c r="AM306">
        <v>104.73</v>
      </c>
      <c r="AN306">
        <v>53.65</v>
      </c>
      <c r="AO306">
        <v>36</v>
      </c>
      <c r="AP306">
        <v>20</v>
      </c>
      <c r="AQ306">
        <v>179</v>
      </c>
      <c r="AR306">
        <v>2.06</v>
      </c>
      <c r="AS306">
        <v>54.76</v>
      </c>
      <c r="AT306">
        <v>52.7</v>
      </c>
      <c r="AU306">
        <v>115</v>
      </c>
      <c r="AV306">
        <v>662</v>
      </c>
      <c r="AW306">
        <v>547</v>
      </c>
      <c r="AX306">
        <v>42.12</v>
      </c>
      <c r="AY306">
        <v>34.799999999999997</v>
      </c>
      <c r="AZ306">
        <v>76.930000000000007</v>
      </c>
      <c r="BA306">
        <v>73.260000000000005</v>
      </c>
      <c r="BB306">
        <v>38</v>
      </c>
      <c r="BC306">
        <v>143</v>
      </c>
      <c r="BD306">
        <v>1.78</v>
      </c>
      <c r="BE306">
        <v>55.43</v>
      </c>
      <c r="BF306">
        <v>53.65</v>
      </c>
      <c r="BG306">
        <v>95</v>
      </c>
      <c r="BH306">
        <v>30.86</v>
      </c>
      <c r="BI306">
        <v>24.81</v>
      </c>
      <c r="BJ306">
        <v>485</v>
      </c>
      <c r="BK306">
        <v>390</v>
      </c>
      <c r="BL306">
        <v>105</v>
      </c>
      <c r="BM306">
        <v>-1.92</v>
      </c>
      <c r="BN306">
        <v>56.92</v>
      </c>
      <c r="BO306">
        <v>2.8</v>
      </c>
      <c r="BP306">
        <v>2.29</v>
      </c>
      <c r="BQ306">
        <v>44</v>
      </c>
      <c r="BR306">
        <v>36</v>
      </c>
      <c r="BS306">
        <v>8</v>
      </c>
      <c r="BT306">
        <v>55</v>
      </c>
      <c r="BU306">
        <v>7.69</v>
      </c>
      <c r="BV306">
        <v>9.07</v>
      </c>
      <c r="BW306">
        <v>6.65</v>
      </c>
      <c r="BX306">
        <v>90.77</v>
      </c>
      <c r="BY306">
        <v>40.68</v>
      </c>
      <c r="BZ306">
        <v>24</v>
      </c>
      <c r="CA306">
        <v>35</v>
      </c>
      <c r="CB306">
        <v>60.82</v>
      </c>
      <c r="CC306">
        <v>343</v>
      </c>
      <c r="CD306">
        <v>327</v>
      </c>
      <c r="CE306">
        <v>221</v>
      </c>
      <c r="CF306">
        <v>56</v>
      </c>
      <c r="CG306">
        <v>101</v>
      </c>
      <c r="CH306">
        <v>12</v>
      </c>
      <c r="CI306">
        <v>9</v>
      </c>
      <c r="CJ306">
        <v>94</v>
      </c>
      <c r="CK306">
        <v>33</v>
      </c>
      <c r="CL306">
        <v>27</v>
      </c>
      <c r="CM306">
        <v>10</v>
      </c>
      <c r="CN306">
        <v>14</v>
      </c>
      <c r="CO306">
        <v>0.25</v>
      </c>
      <c r="CP306">
        <v>942.99</v>
      </c>
      <c r="CQ306">
        <v>2393.88</v>
      </c>
      <c r="CR306">
        <v>28.26</v>
      </c>
      <c r="CS306">
        <v>18.14</v>
      </c>
      <c r="CT306">
        <v>17.41</v>
      </c>
      <c r="CU306">
        <v>52.96</v>
      </c>
      <c r="CV306">
        <v>49.42</v>
      </c>
      <c r="CW306">
        <v>56.41</v>
      </c>
      <c r="CX306">
        <v>50.09</v>
      </c>
      <c r="CY306">
        <v>53.68</v>
      </c>
      <c r="CZ306">
        <v>54.94</v>
      </c>
    </row>
    <row r="307" spans="1:104">
      <c r="A307" t="s">
        <v>354</v>
      </c>
      <c r="B307" t="s">
        <v>355</v>
      </c>
      <c r="C307" t="s">
        <v>62</v>
      </c>
      <c r="D307" t="s">
        <v>81</v>
      </c>
      <c r="E307">
        <v>35</v>
      </c>
      <c r="F307">
        <v>20142015</v>
      </c>
      <c r="G307">
        <v>27</v>
      </c>
      <c r="H307">
        <v>2.5</v>
      </c>
      <c r="I307">
        <v>2.4</v>
      </c>
      <c r="J307">
        <v>3</v>
      </c>
      <c r="K307">
        <v>3</v>
      </c>
      <c r="L307">
        <v>6</v>
      </c>
      <c r="M307">
        <v>0.39</v>
      </c>
      <c r="N307">
        <v>0.39</v>
      </c>
      <c r="O307">
        <v>0.78</v>
      </c>
      <c r="P307">
        <v>-5</v>
      </c>
      <c r="Q307">
        <v>57.66</v>
      </c>
      <c r="R307">
        <v>101.19</v>
      </c>
      <c r="S307">
        <v>8.33</v>
      </c>
      <c r="T307">
        <v>13.99</v>
      </c>
      <c r="U307">
        <v>13.14</v>
      </c>
      <c r="V307">
        <v>4.92</v>
      </c>
      <c r="W307">
        <v>57.42</v>
      </c>
      <c r="X307">
        <v>52.51</v>
      </c>
      <c r="Y307">
        <v>53</v>
      </c>
      <c r="Z307">
        <v>205</v>
      </c>
      <c r="AA307">
        <v>152</v>
      </c>
      <c r="AB307">
        <v>26.73</v>
      </c>
      <c r="AC307">
        <v>19.82</v>
      </c>
      <c r="AD307">
        <v>46.56</v>
      </c>
      <c r="AE307">
        <v>17</v>
      </c>
      <c r="AF307">
        <v>3.9</v>
      </c>
      <c r="AG307">
        <v>53.76</v>
      </c>
      <c r="AH307">
        <v>119</v>
      </c>
      <c r="AI307">
        <v>448</v>
      </c>
      <c r="AJ307">
        <v>329</v>
      </c>
      <c r="AK307">
        <v>58.43</v>
      </c>
      <c r="AL307">
        <v>42.91</v>
      </c>
      <c r="AM307">
        <v>101.33</v>
      </c>
      <c r="AN307">
        <v>56.92</v>
      </c>
      <c r="AO307">
        <v>30</v>
      </c>
      <c r="AP307">
        <v>24</v>
      </c>
      <c r="AQ307">
        <v>85</v>
      </c>
      <c r="AR307">
        <v>3.19</v>
      </c>
      <c r="AS307">
        <v>56.44</v>
      </c>
      <c r="AT307">
        <v>53.25</v>
      </c>
      <c r="AU307">
        <v>76</v>
      </c>
      <c r="AV307">
        <v>333</v>
      </c>
      <c r="AW307">
        <v>257</v>
      </c>
      <c r="AX307">
        <v>43.43</v>
      </c>
      <c r="AY307">
        <v>33.520000000000003</v>
      </c>
      <c r="AZ307">
        <v>76.94</v>
      </c>
      <c r="BA307">
        <v>76.58</v>
      </c>
      <c r="BB307">
        <v>19</v>
      </c>
      <c r="BC307">
        <v>55</v>
      </c>
      <c r="BD307">
        <v>2.34</v>
      </c>
      <c r="BE307">
        <v>55.92</v>
      </c>
      <c r="BF307">
        <v>53.58</v>
      </c>
      <c r="BG307">
        <v>54</v>
      </c>
      <c r="BH307">
        <v>33.26</v>
      </c>
      <c r="BI307">
        <v>26.21</v>
      </c>
      <c r="BJ307">
        <v>255</v>
      </c>
      <c r="BK307">
        <v>201</v>
      </c>
      <c r="BL307">
        <v>36</v>
      </c>
      <c r="BM307">
        <v>9.58</v>
      </c>
      <c r="BN307">
        <v>51.14</v>
      </c>
      <c r="BO307">
        <v>2.2200000000000002</v>
      </c>
      <c r="BP307">
        <v>1.43</v>
      </c>
      <c r="BQ307">
        <v>17</v>
      </c>
      <c r="BR307">
        <v>11</v>
      </c>
      <c r="BS307">
        <v>6</v>
      </c>
      <c r="BT307">
        <v>60.71</v>
      </c>
      <c r="BU307">
        <v>5.45</v>
      </c>
      <c r="BV307">
        <v>6.67</v>
      </c>
      <c r="BW307">
        <v>5.1100000000000003</v>
      </c>
      <c r="BX307">
        <v>94.53</v>
      </c>
      <c r="BY307">
        <v>40</v>
      </c>
      <c r="BZ307">
        <v>0</v>
      </c>
      <c r="CA307">
        <v>0</v>
      </c>
      <c r="CB307">
        <v>67.790000000000006</v>
      </c>
      <c r="CC307">
        <v>202</v>
      </c>
      <c r="CD307">
        <v>149</v>
      </c>
      <c r="CE307">
        <v>96</v>
      </c>
      <c r="CF307">
        <v>27</v>
      </c>
      <c r="CG307">
        <v>26</v>
      </c>
      <c r="CH307">
        <v>1</v>
      </c>
      <c r="CI307">
        <v>2</v>
      </c>
      <c r="CJ307">
        <v>33</v>
      </c>
      <c r="CK307">
        <v>19</v>
      </c>
      <c r="CL307">
        <v>2</v>
      </c>
      <c r="CM307">
        <v>9</v>
      </c>
      <c r="CN307">
        <v>4</v>
      </c>
      <c r="CO307">
        <v>-0.65</v>
      </c>
      <c r="CP307">
        <v>460.07</v>
      </c>
      <c r="CQ307">
        <v>1151.22</v>
      </c>
      <c r="CR307">
        <v>28.55</v>
      </c>
      <c r="CS307">
        <v>16.34</v>
      </c>
      <c r="CT307">
        <v>16.84</v>
      </c>
      <c r="CU307">
        <v>52.92</v>
      </c>
      <c r="CV307">
        <v>49.63</v>
      </c>
      <c r="CW307">
        <v>52.65</v>
      </c>
      <c r="CX307">
        <v>46.84</v>
      </c>
      <c r="CY307">
        <v>54.05</v>
      </c>
      <c r="CZ307">
        <v>54.85</v>
      </c>
    </row>
    <row r="308" spans="1:104">
      <c r="A308" t="s">
        <v>236</v>
      </c>
      <c r="B308" t="s">
        <v>237</v>
      </c>
      <c r="C308" t="s">
        <v>113</v>
      </c>
      <c r="D308" t="s">
        <v>63</v>
      </c>
      <c r="E308">
        <v>81</v>
      </c>
      <c r="F308">
        <v>20142015</v>
      </c>
      <c r="G308">
        <v>25</v>
      </c>
      <c r="H308">
        <v>1.75</v>
      </c>
      <c r="I308">
        <v>1.95</v>
      </c>
      <c r="J308">
        <v>12</v>
      </c>
      <c r="K308">
        <v>11</v>
      </c>
      <c r="L308">
        <v>23</v>
      </c>
      <c r="M308">
        <v>0.7</v>
      </c>
      <c r="N308">
        <v>0.65</v>
      </c>
      <c r="O308">
        <v>1.35</v>
      </c>
      <c r="P308">
        <v>-3</v>
      </c>
      <c r="Q308">
        <v>54.54</v>
      </c>
      <c r="R308">
        <v>99.63</v>
      </c>
      <c r="S308">
        <v>10.34</v>
      </c>
      <c r="T308">
        <v>-1.85</v>
      </c>
      <c r="U308">
        <v>12.62</v>
      </c>
      <c r="V308">
        <v>-4.3</v>
      </c>
      <c r="W308">
        <v>50.06</v>
      </c>
      <c r="X308">
        <v>54.36</v>
      </c>
      <c r="Y308">
        <v>1</v>
      </c>
      <c r="Z308">
        <v>438</v>
      </c>
      <c r="AA308">
        <v>437</v>
      </c>
      <c r="AB308">
        <v>25.7</v>
      </c>
      <c r="AC308">
        <v>25.64</v>
      </c>
      <c r="AD308">
        <v>51.35</v>
      </c>
      <c r="AE308">
        <v>115</v>
      </c>
      <c r="AF308">
        <v>-1.18</v>
      </c>
      <c r="AG308">
        <v>55.72</v>
      </c>
      <c r="AH308">
        <v>169</v>
      </c>
      <c r="AI308">
        <v>1015</v>
      </c>
      <c r="AJ308">
        <v>846</v>
      </c>
      <c r="AK308">
        <v>59.56</v>
      </c>
      <c r="AL308">
        <v>49.65</v>
      </c>
      <c r="AM308">
        <v>109.21</v>
      </c>
      <c r="AN308">
        <v>53</v>
      </c>
      <c r="AO308">
        <v>33</v>
      </c>
      <c r="AP308">
        <v>8</v>
      </c>
      <c r="AQ308">
        <v>184</v>
      </c>
      <c r="AR308">
        <v>-1.92</v>
      </c>
      <c r="AS308">
        <v>53.29</v>
      </c>
      <c r="AT308">
        <v>55.21</v>
      </c>
      <c r="AU308">
        <v>94</v>
      </c>
      <c r="AV308">
        <v>761</v>
      </c>
      <c r="AW308">
        <v>667</v>
      </c>
      <c r="AX308">
        <v>44.66</v>
      </c>
      <c r="AY308">
        <v>39.14</v>
      </c>
      <c r="AZ308">
        <v>83.8</v>
      </c>
      <c r="BA308">
        <v>70.7</v>
      </c>
      <c r="BB308">
        <v>35</v>
      </c>
      <c r="BC308">
        <v>151</v>
      </c>
      <c r="BD308">
        <v>-2.2799999999999998</v>
      </c>
      <c r="BE308">
        <v>52.85</v>
      </c>
      <c r="BF308">
        <v>55.13</v>
      </c>
      <c r="BG308">
        <v>58</v>
      </c>
      <c r="BH308">
        <v>31.57</v>
      </c>
      <c r="BI308">
        <v>28.17</v>
      </c>
      <c r="BJ308">
        <v>538</v>
      </c>
      <c r="BK308">
        <v>480</v>
      </c>
      <c r="BL308">
        <v>116</v>
      </c>
      <c r="BM308">
        <v>-5.2</v>
      </c>
      <c r="BN308">
        <v>56.67</v>
      </c>
      <c r="BO308">
        <v>2.0499999999999998</v>
      </c>
      <c r="BP308">
        <v>1.94</v>
      </c>
      <c r="BQ308">
        <v>35</v>
      </c>
      <c r="BR308">
        <v>33</v>
      </c>
      <c r="BS308">
        <v>2</v>
      </c>
      <c r="BT308">
        <v>51.47</v>
      </c>
      <c r="BU308">
        <v>7.95</v>
      </c>
      <c r="BV308">
        <v>6.51</v>
      </c>
      <c r="BW308">
        <v>4.5999999999999996</v>
      </c>
      <c r="BX308">
        <v>93.12</v>
      </c>
      <c r="BY308">
        <v>45</v>
      </c>
      <c r="BZ308">
        <v>3</v>
      </c>
      <c r="CA308">
        <v>2</v>
      </c>
      <c r="CB308">
        <v>53.11</v>
      </c>
      <c r="CC308">
        <v>324</v>
      </c>
      <c r="CD308">
        <v>361</v>
      </c>
      <c r="CE308">
        <v>286</v>
      </c>
      <c r="CF308">
        <v>116</v>
      </c>
      <c r="CG308">
        <v>125</v>
      </c>
      <c r="CH308">
        <v>8</v>
      </c>
      <c r="CI308">
        <v>3</v>
      </c>
      <c r="CJ308">
        <v>104</v>
      </c>
      <c r="CK308">
        <v>20</v>
      </c>
      <c r="CL308">
        <v>19</v>
      </c>
      <c r="CM308">
        <v>7</v>
      </c>
      <c r="CN308">
        <v>4</v>
      </c>
      <c r="CO308">
        <v>-0.18</v>
      </c>
      <c r="CP308">
        <v>1022.42</v>
      </c>
      <c r="CQ308">
        <v>2899.43</v>
      </c>
      <c r="CR308">
        <v>26.07</v>
      </c>
      <c r="CS308">
        <v>17.93</v>
      </c>
      <c r="CT308">
        <v>17.48</v>
      </c>
      <c r="CU308">
        <v>54.6</v>
      </c>
      <c r="CV308">
        <v>49.69</v>
      </c>
      <c r="CW308">
        <v>60.01</v>
      </c>
      <c r="CX308">
        <v>49.89</v>
      </c>
      <c r="CY308">
        <v>54.27</v>
      </c>
      <c r="CZ308">
        <v>54.95</v>
      </c>
    </row>
    <row r="309" spans="1:104">
      <c r="A309" t="s">
        <v>854</v>
      </c>
      <c r="B309" t="s">
        <v>855</v>
      </c>
      <c r="C309" t="s">
        <v>62</v>
      </c>
      <c r="D309" t="s">
        <v>643</v>
      </c>
      <c r="E309">
        <v>60</v>
      </c>
      <c r="F309">
        <v>20142015</v>
      </c>
      <c r="G309">
        <v>21</v>
      </c>
      <c r="H309">
        <v>0.92500000000000004</v>
      </c>
      <c r="I309">
        <v>0.92500000000000004</v>
      </c>
      <c r="J309">
        <v>2</v>
      </c>
      <c r="K309">
        <v>14</v>
      </c>
      <c r="L309">
        <v>16</v>
      </c>
      <c r="M309">
        <v>0.11</v>
      </c>
      <c r="N309">
        <v>0.75</v>
      </c>
      <c r="O309">
        <v>0.86</v>
      </c>
      <c r="P309">
        <v>-1</v>
      </c>
      <c r="Q309">
        <v>49.8</v>
      </c>
      <c r="R309">
        <v>95.58</v>
      </c>
      <c r="S309">
        <v>2.35</v>
      </c>
      <c r="T309">
        <v>12.59</v>
      </c>
      <c r="U309">
        <v>18.61</v>
      </c>
      <c r="V309">
        <v>4.63</v>
      </c>
      <c r="W309">
        <v>47.52</v>
      </c>
      <c r="X309">
        <v>42.89</v>
      </c>
      <c r="Y309">
        <v>-53</v>
      </c>
      <c r="Z309">
        <v>508</v>
      </c>
      <c r="AA309">
        <v>561</v>
      </c>
      <c r="AB309">
        <v>27.29</v>
      </c>
      <c r="AC309">
        <v>30.14</v>
      </c>
      <c r="AD309">
        <v>57.44</v>
      </c>
      <c r="AE309">
        <v>51</v>
      </c>
      <c r="AF309">
        <v>4.28</v>
      </c>
      <c r="AG309">
        <v>45.52</v>
      </c>
      <c r="AH309">
        <v>-8</v>
      </c>
      <c r="AI309">
        <v>1011</v>
      </c>
      <c r="AJ309">
        <v>1019</v>
      </c>
      <c r="AK309">
        <v>54.32</v>
      </c>
      <c r="AL309">
        <v>54.75</v>
      </c>
      <c r="AM309">
        <v>109.07</v>
      </c>
      <c r="AN309">
        <v>53.71</v>
      </c>
      <c r="AO309">
        <v>62</v>
      </c>
      <c r="AP309">
        <v>83</v>
      </c>
      <c r="AQ309">
        <v>193</v>
      </c>
      <c r="AR309">
        <v>5.27</v>
      </c>
      <c r="AS309">
        <v>50.33</v>
      </c>
      <c r="AT309">
        <v>45.06</v>
      </c>
      <c r="AU309">
        <v>10</v>
      </c>
      <c r="AV309">
        <v>758</v>
      </c>
      <c r="AW309">
        <v>748</v>
      </c>
      <c r="AX309">
        <v>40.729999999999997</v>
      </c>
      <c r="AY309">
        <v>40.19</v>
      </c>
      <c r="AZ309">
        <v>80.92</v>
      </c>
      <c r="BA309">
        <v>71.64</v>
      </c>
      <c r="BB309">
        <v>46</v>
      </c>
      <c r="BC309">
        <v>131</v>
      </c>
      <c r="BD309">
        <v>6.4</v>
      </c>
      <c r="BE309">
        <v>51.62</v>
      </c>
      <c r="BF309">
        <v>45.21</v>
      </c>
      <c r="BG309">
        <v>34</v>
      </c>
      <c r="BH309">
        <v>29.18</v>
      </c>
      <c r="BI309">
        <v>27.35</v>
      </c>
      <c r="BJ309">
        <v>543</v>
      </c>
      <c r="BK309">
        <v>509</v>
      </c>
      <c r="BL309">
        <v>85</v>
      </c>
      <c r="BM309">
        <v>-0.14000000000000001</v>
      </c>
      <c r="BN309">
        <v>40.14</v>
      </c>
      <c r="BO309">
        <v>2.15</v>
      </c>
      <c r="BP309">
        <v>3.22</v>
      </c>
      <c r="BQ309">
        <v>40</v>
      </c>
      <c r="BR309">
        <v>60</v>
      </c>
      <c r="BS309">
        <v>-20</v>
      </c>
      <c r="BT309">
        <v>40</v>
      </c>
      <c r="BU309">
        <v>1.53</v>
      </c>
      <c r="BV309">
        <v>7.37</v>
      </c>
      <c r="BW309">
        <v>5.28</v>
      </c>
      <c r="BX309">
        <v>88.21</v>
      </c>
      <c r="BY309">
        <v>40</v>
      </c>
      <c r="BZ309">
        <v>0</v>
      </c>
      <c r="CA309">
        <v>0</v>
      </c>
      <c r="CB309">
        <v>58.17</v>
      </c>
      <c r="CC309">
        <v>381</v>
      </c>
      <c r="CD309">
        <v>405</v>
      </c>
      <c r="CE309">
        <v>274</v>
      </c>
      <c r="CF309">
        <v>42</v>
      </c>
      <c r="CG309">
        <v>110</v>
      </c>
      <c r="CH309">
        <v>4</v>
      </c>
      <c r="CI309">
        <v>10</v>
      </c>
      <c r="CJ309">
        <v>83</v>
      </c>
      <c r="CK309">
        <v>45</v>
      </c>
      <c r="CL309">
        <v>40</v>
      </c>
      <c r="CM309">
        <v>3</v>
      </c>
      <c r="CN309">
        <v>2</v>
      </c>
      <c r="CO309">
        <v>-0.05</v>
      </c>
      <c r="CP309">
        <v>1116.71</v>
      </c>
      <c r="CQ309">
        <v>1902.87</v>
      </c>
      <c r="CR309">
        <v>36.979999999999997</v>
      </c>
      <c r="CS309">
        <v>17.149999999999999</v>
      </c>
      <c r="CT309">
        <v>17.52</v>
      </c>
      <c r="CU309">
        <v>48.21</v>
      </c>
      <c r="CV309">
        <v>50.44</v>
      </c>
      <c r="CW309">
        <v>52.63</v>
      </c>
      <c r="CX309">
        <v>56.55</v>
      </c>
      <c r="CY309">
        <v>54.97</v>
      </c>
      <c r="CZ309">
        <v>54.02</v>
      </c>
    </row>
    <row r="310" spans="1:104">
      <c r="A310" t="s">
        <v>947</v>
      </c>
      <c r="B310" t="s">
        <v>948</v>
      </c>
      <c r="C310" t="s">
        <v>62</v>
      </c>
      <c r="D310" t="s">
        <v>393</v>
      </c>
      <c r="E310">
        <v>65</v>
      </c>
      <c r="F310">
        <v>20142015</v>
      </c>
      <c r="G310">
        <v>29</v>
      </c>
      <c r="H310">
        <v>3</v>
      </c>
      <c r="I310">
        <v>2.9</v>
      </c>
      <c r="J310">
        <v>7</v>
      </c>
      <c r="K310">
        <v>16</v>
      </c>
      <c r="L310">
        <v>23</v>
      </c>
      <c r="M310">
        <v>0.4</v>
      </c>
      <c r="N310">
        <v>0.92</v>
      </c>
      <c r="O310">
        <v>1.32</v>
      </c>
      <c r="P310">
        <v>-1</v>
      </c>
      <c r="Q310">
        <v>49.24</v>
      </c>
      <c r="R310">
        <v>103.34</v>
      </c>
      <c r="S310">
        <v>10.14</v>
      </c>
      <c r="T310">
        <v>-8.6</v>
      </c>
      <c r="U310">
        <v>16.059999999999999</v>
      </c>
      <c r="V310">
        <v>-0.52</v>
      </c>
      <c r="W310">
        <v>50.24</v>
      </c>
      <c r="X310">
        <v>50.76</v>
      </c>
      <c r="Y310">
        <v>4</v>
      </c>
      <c r="Z310">
        <v>418</v>
      </c>
      <c r="AA310">
        <v>414</v>
      </c>
      <c r="AB310">
        <v>24.02</v>
      </c>
      <c r="AC310">
        <v>23.79</v>
      </c>
      <c r="AD310">
        <v>47.81</v>
      </c>
      <c r="AE310">
        <v>35</v>
      </c>
      <c r="AF310">
        <v>-1.64</v>
      </c>
      <c r="AG310">
        <v>50.88</v>
      </c>
      <c r="AH310">
        <v>-29</v>
      </c>
      <c r="AI310">
        <v>938</v>
      </c>
      <c r="AJ310">
        <v>967</v>
      </c>
      <c r="AK310">
        <v>53.9</v>
      </c>
      <c r="AL310">
        <v>55.57</v>
      </c>
      <c r="AM310">
        <v>109.47</v>
      </c>
      <c r="AN310">
        <v>55.12</v>
      </c>
      <c r="AO310">
        <v>66</v>
      </c>
      <c r="AP310">
        <v>93</v>
      </c>
      <c r="AQ310">
        <v>163</v>
      </c>
      <c r="AR310">
        <v>-2.98</v>
      </c>
      <c r="AS310">
        <v>48.12</v>
      </c>
      <c r="AT310">
        <v>51.1</v>
      </c>
      <c r="AU310">
        <v>-53</v>
      </c>
      <c r="AV310">
        <v>677</v>
      </c>
      <c r="AW310">
        <v>730</v>
      </c>
      <c r="AX310">
        <v>38.9</v>
      </c>
      <c r="AY310">
        <v>41.95</v>
      </c>
      <c r="AZ310">
        <v>80.86</v>
      </c>
      <c r="BA310">
        <v>76.37</v>
      </c>
      <c r="BB310">
        <v>28</v>
      </c>
      <c r="BC310">
        <v>97</v>
      </c>
      <c r="BD310">
        <v>-1.64</v>
      </c>
      <c r="BE310">
        <v>49.81</v>
      </c>
      <c r="BF310">
        <v>51.45</v>
      </c>
      <c r="BG310">
        <v>-4</v>
      </c>
      <c r="BH310">
        <v>29.71</v>
      </c>
      <c r="BI310">
        <v>29.94</v>
      </c>
      <c r="BJ310">
        <v>517</v>
      </c>
      <c r="BK310">
        <v>521</v>
      </c>
      <c r="BL310">
        <v>69</v>
      </c>
      <c r="BM310">
        <v>3.3</v>
      </c>
      <c r="BN310">
        <v>55.84</v>
      </c>
      <c r="BO310">
        <v>3.16</v>
      </c>
      <c r="BP310">
        <v>2.1800000000000002</v>
      </c>
      <c r="BQ310">
        <v>55</v>
      </c>
      <c r="BR310">
        <v>38</v>
      </c>
      <c r="BS310">
        <v>17</v>
      </c>
      <c r="BT310">
        <v>59.14</v>
      </c>
      <c r="BU310">
        <v>7.22</v>
      </c>
      <c r="BV310">
        <v>10.64</v>
      </c>
      <c r="BW310">
        <v>8.1199999999999992</v>
      </c>
      <c r="BX310">
        <v>92.71</v>
      </c>
      <c r="BY310">
        <v>38</v>
      </c>
      <c r="BZ310">
        <v>0</v>
      </c>
      <c r="CA310">
        <v>1</v>
      </c>
      <c r="CB310">
        <v>44.25</v>
      </c>
      <c r="CC310">
        <v>277</v>
      </c>
      <c r="CD310">
        <v>365</v>
      </c>
      <c r="CE310">
        <v>349</v>
      </c>
      <c r="CF310">
        <v>115</v>
      </c>
      <c r="CG310">
        <v>93</v>
      </c>
      <c r="CH310">
        <v>5</v>
      </c>
      <c r="CI310">
        <v>11</v>
      </c>
      <c r="CJ310">
        <v>62</v>
      </c>
      <c r="CK310">
        <v>41</v>
      </c>
      <c r="CL310">
        <v>10</v>
      </c>
      <c r="CM310">
        <v>4</v>
      </c>
      <c r="CN310">
        <v>3</v>
      </c>
      <c r="CO310">
        <v>-0.06</v>
      </c>
      <c r="CP310">
        <v>1044.08</v>
      </c>
      <c r="CQ310">
        <v>2122.8200000000002</v>
      </c>
      <c r="CR310">
        <v>32.97</v>
      </c>
      <c r="CS310">
        <v>16.48</v>
      </c>
      <c r="CT310">
        <v>17.23</v>
      </c>
      <c r="CU310">
        <v>49.84</v>
      </c>
      <c r="CV310">
        <v>49.8</v>
      </c>
      <c r="CW310">
        <v>53.83</v>
      </c>
      <c r="CX310">
        <v>54.18</v>
      </c>
      <c r="CY310">
        <v>54.14</v>
      </c>
      <c r="CZ310">
        <v>54.56</v>
      </c>
    </row>
    <row r="311" spans="1:104">
      <c r="A311" t="s">
        <v>242</v>
      </c>
      <c r="B311" t="s">
        <v>243</v>
      </c>
      <c r="C311" t="s">
        <v>62</v>
      </c>
      <c r="D311" t="s">
        <v>163</v>
      </c>
      <c r="E311">
        <v>65</v>
      </c>
      <c r="F311">
        <v>20142015</v>
      </c>
      <c r="G311">
        <v>22</v>
      </c>
      <c r="H311" t="s">
        <v>1488</v>
      </c>
      <c r="I311" t="s">
        <v>1488</v>
      </c>
      <c r="J311">
        <v>8</v>
      </c>
      <c r="K311">
        <v>16</v>
      </c>
      <c r="L311">
        <v>24</v>
      </c>
      <c r="M311">
        <v>0.42</v>
      </c>
      <c r="N311">
        <v>0.85</v>
      </c>
      <c r="O311">
        <v>1.27</v>
      </c>
      <c r="P311">
        <v>-2</v>
      </c>
      <c r="Q311">
        <v>53.55</v>
      </c>
      <c r="R311">
        <v>101.34</v>
      </c>
      <c r="S311">
        <v>11.94</v>
      </c>
      <c r="T311">
        <v>-3.63</v>
      </c>
      <c r="U311">
        <v>17.46</v>
      </c>
      <c r="V311">
        <v>1.78</v>
      </c>
      <c r="W311">
        <v>54.92</v>
      </c>
      <c r="X311">
        <v>53.14</v>
      </c>
      <c r="Y311">
        <v>112</v>
      </c>
      <c r="Z311">
        <v>625</v>
      </c>
      <c r="AA311">
        <v>513</v>
      </c>
      <c r="AB311">
        <v>33.04</v>
      </c>
      <c r="AC311">
        <v>27.12</v>
      </c>
      <c r="AD311">
        <v>60.16</v>
      </c>
      <c r="AE311">
        <v>56</v>
      </c>
      <c r="AF311">
        <v>1.84</v>
      </c>
      <c r="AG311">
        <v>51.72</v>
      </c>
      <c r="AH311">
        <v>163</v>
      </c>
      <c r="AI311">
        <v>1229</v>
      </c>
      <c r="AJ311">
        <v>1066</v>
      </c>
      <c r="AK311">
        <v>64.97</v>
      </c>
      <c r="AL311">
        <v>56.36</v>
      </c>
      <c r="AM311">
        <v>121.33</v>
      </c>
      <c r="AN311">
        <v>49.39</v>
      </c>
      <c r="AO311">
        <v>72</v>
      </c>
      <c r="AP311">
        <v>66</v>
      </c>
      <c r="AQ311">
        <v>166</v>
      </c>
      <c r="AR311">
        <v>0.98</v>
      </c>
      <c r="AS311">
        <v>53.03</v>
      </c>
      <c r="AT311">
        <v>52.04</v>
      </c>
      <c r="AU311">
        <v>101</v>
      </c>
      <c r="AV311">
        <v>885</v>
      </c>
      <c r="AW311">
        <v>784</v>
      </c>
      <c r="AX311">
        <v>46.79</v>
      </c>
      <c r="AY311">
        <v>41.45</v>
      </c>
      <c r="AZ311">
        <v>88.24</v>
      </c>
      <c r="BA311">
        <v>68.59</v>
      </c>
      <c r="BB311">
        <v>27</v>
      </c>
      <c r="BC311">
        <v>94</v>
      </c>
      <c r="BD311">
        <v>0.46</v>
      </c>
      <c r="BE311">
        <v>51.53</v>
      </c>
      <c r="BF311">
        <v>51.07</v>
      </c>
      <c r="BG311">
        <v>36</v>
      </c>
      <c r="BH311">
        <v>32.090000000000003</v>
      </c>
      <c r="BI311">
        <v>30.19</v>
      </c>
      <c r="BJ311">
        <v>607</v>
      </c>
      <c r="BK311">
        <v>571</v>
      </c>
      <c r="BL311">
        <v>67</v>
      </c>
      <c r="BM311">
        <v>7.99</v>
      </c>
      <c r="BN311">
        <v>47.46</v>
      </c>
      <c r="BO311">
        <v>2.96</v>
      </c>
      <c r="BP311">
        <v>2.38</v>
      </c>
      <c r="BQ311">
        <v>56</v>
      </c>
      <c r="BR311">
        <v>45</v>
      </c>
      <c r="BS311">
        <v>11</v>
      </c>
      <c r="BT311">
        <v>55.45</v>
      </c>
      <c r="BU311">
        <v>8.51</v>
      </c>
      <c r="BV311">
        <v>9.23</v>
      </c>
      <c r="BW311">
        <v>6.33</v>
      </c>
      <c r="BX311">
        <v>92.12</v>
      </c>
      <c r="BY311">
        <v>40</v>
      </c>
      <c r="BZ311">
        <v>0</v>
      </c>
      <c r="CA311">
        <v>0</v>
      </c>
      <c r="CB311">
        <v>47.84</v>
      </c>
      <c r="CC311">
        <v>343</v>
      </c>
      <c r="CD311">
        <v>498</v>
      </c>
      <c r="CE311">
        <v>374</v>
      </c>
      <c r="CF311">
        <v>53</v>
      </c>
      <c r="CG311">
        <v>152</v>
      </c>
      <c r="CH311">
        <v>11</v>
      </c>
      <c r="CI311">
        <v>5</v>
      </c>
      <c r="CJ311">
        <v>59</v>
      </c>
      <c r="CK311">
        <v>47</v>
      </c>
      <c r="CL311">
        <v>27</v>
      </c>
      <c r="CM311">
        <v>13</v>
      </c>
      <c r="CN311">
        <v>11</v>
      </c>
      <c r="CO311">
        <v>-0.11</v>
      </c>
      <c r="CP311">
        <v>1134.92</v>
      </c>
      <c r="CQ311">
        <v>1938.06</v>
      </c>
      <c r="CR311">
        <v>36.93</v>
      </c>
      <c r="CS311">
        <v>16.72</v>
      </c>
      <c r="CT311">
        <v>17.559999999999999</v>
      </c>
      <c r="CU311">
        <v>51.37</v>
      </c>
      <c r="CV311">
        <v>49.97</v>
      </c>
      <c r="CW311">
        <v>60.07</v>
      </c>
      <c r="CX311">
        <v>56.86</v>
      </c>
      <c r="CY311">
        <v>54.24</v>
      </c>
      <c r="CZ311">
        <v>54.31</v>
      </c>
    </row>
    <row r="312" spans="1:104">
      <c r="A312" t="s">
        <v>1021</v>
      </c>
      <c r="B312" t="s">
        <v>1022</v>
      </c>
      <c r="C312" t="s">
        <v>124</v>
      </c>
      <c r="D312" t="s">
        <v>1023</v>
      </c>
      <c r="E312">
        <v>69</v>
      </c>
      <c r="F312">
        <v>20142015</v>
      </c>
      <c r="G312">
        <v>28</v>
      </c>
      <c r="H312">
        <v>0.65</v>
      </c>
      <c r="I312">
        <v>0.625</v>
      </c>
      <c r="J312">
        <v>5</v>
      </c>
      <c r="K312">
        <v>4</v>
      </c>
      <c r="L312">
        <v>9</v>
      </c>
      <c r="M312">
        <v>0.39</v>
      </c>
      <c r="N312">
        <v>0.31</v>
      </c>
      <c r="O312">
        <v>0.7</v>
      </c>
      <c r="P312">
        <v>12</v>
      </c>
      <c r="Q312">
        <v>47.87</v>
      </c>
      <c r="R312">
        <v>97.84</v>
      </c>
      <c r="S312">
        <v>7.81</v>
      </c>
      <c r="T312">
        <v>-17.440000000000001</v>
      </c>
      <c r="U312">
        <v>11.24</v>
      </c>
      <c r="V312">
        <v>1.1599999999999999</v>
      </c>
      <c r="W312">
        <v>46.3</v>
      </c>
      <c r="X312">
        <v>45.15</v>
      </c>
      <c r="Y312">
        <v>-46</v>
      </c>
      <c r="Z312">
        <v>288</v>
      </c>
      <c r="AA312">
        <v>334</v>
      </c>
      <c r="AB312">
        <v>22.28</v>
      </c>
      <c r="AC312">
        <v>25.84</v>
      </c>
      <c r="AD312">
        <v>48.12</v>
      </c>
      <c r="AE312">
        <v>68</v>
      </c>
      <c r="AF312">
        <v>-0.27</v>
      </c>
      <c r="AG312">
        <v>48.14</v>
      </c>
      <c r="AH312">
        <v>-54</v>
      </c>
      <c r="AI312">
        <v>608</v>
      </c>
      <c r="AJ312">
        <v>662</v>
      </c>
      <c r="AK312">
        <v>47.03</v>
      </c>
      <c r="AL312">
        <v>51.21</v>
      </c>
      <c r="AM312">
        <v>98.24</v>
      </c>
      <c r="AN312">
        <v>52.14</v>
      </c>
      <c r="AO312">
        <v>23</v>
      </c>
      <c r="AP312">
        <v>12</v>
      </c>
      <c r="AQ312">
        <v>117</v>
      </c>
      <c r="AR312">
        <v>2.31</v>
      </c>
      <c r="AS312">
        <v>49.79</v>
      </c>
      <c r="AT312">
        <v>47.48</v>
      </c>
      <c r="AU312">
        <v>-4</v>
      </c>
      <c r="AV312">
        <v>465</v>
      </c>
      <c r="AW312">
        <v>469</v>
      </c>
      <c r="AX312">
        <v>35.97</v>
      </c>
      <c r="AY312">
        <v>36.28</v>
      </c>
      <c r="AZ312">
        <v>72.25</v>
      </c>
      <c r="BA312">
        <v>68.17</v>
      </c>
      <c r="BB312">
        <v>30</v>
      </c>
      <c r="BC312">
        <v>94</v>
      </c>
      <c r="BD312">
        <v>1.59</v>
      </c>
      <c r="BE312">
        <v>49.84</v>
      </c>
      <c r="BF312">
        <v>48.26</v>
      </c>
      <c r="BG312">
        <v>-2</v>
      </c>
      <c r="BH312">
        <v>24.52</v>
      </c>
      <c r="BI312">
        <v>24.68</v>
      </c>
      <c r="BJ312">
        <v>317</v>
      </c>
      <c r="BK312">
        <v>319</v>
      </c>
      <c r="BL312">
        <v>64</v>
      </c>
      <c r="BM312">
        <v>-0.24</v>
      </c>
      <c r="BN312">
        <v>41.7</v>
      </c>
      <c r="BO312">
        <v>1.32</v>
      </c>
      <c r="BP312">
        <v>1.86</v>
      </c>
      <c r="BQ312">
        <v>17</v>
      </c>
      <c r="BR312">
        <v>24</v>
      </c>
      <c r="BS312">
        <v>-7</v>
      </c>
      <c r="BT312">
        <v>41.46</v>
      </c>
      <c r="BU312">
        <v>5.32</v>
      </c>
      <c r="BV312">
        <v>5.36</v>
      </c>
      <c r="BW312">
        <v>3.66</v>
      </c>
      <c r="BX312">
        <v>92.48</v>
      </c>
      <c r="BY312">
        <v>27.03</v>
      </c>
      <c r="BZ312">
        <v>10</v>
      </c>
      <c r="CA312">
        <v>27</v>
      </c>
      <c r="CB312">
        <v>38.520000000000003</v>
      </c>
      <c r="CC312">
        <v>198</v>
      </c>
      <c r="CD312">
        <v>271</v>
      </c>
      <c r="CE312">
        <v>316</v>
      </c>
      <c r="CF312">
        <v>236</v>
      </c>
      <c r="CG312">
        <v>83</v>
      </c>
      <c r="CH312">
        <v>3</v>
      </c>
      <c r="CI312">
        <v>1</v>
      </c>
      <c r="CJ312">
        <v>59</v>
      </c>
      <c r="CK312">
        <v>12</v>
      </c>
      <c r="CL312">
        <v>13</v>
      </c>
      <c r="CM312">
        <v>8</v>
      </c>
      <c r="CN312">
        <v>20</v>
      </c>
      <c r="CO312">
        <v>0.93</v>
      </c>
      <c r="CP312">
        <v>775.62</v>
      </c>
      <c r="CQ312">
        <v>2606.4699999999998</v>
      </c>
      <c r="CR312">
        <v>22.93</v>
      </c>
      <c r="CS312">
        <v>16.87</v>
      </c>
      <c r="CT312">
        <v>17.190000000000001</v>
      </c>
      <c r="CU312">
        <v>47.36</v>
      </c>
      <c r="CV312">
        <v>50.1</v>
      </c>
      <c r="CW312">
        <v>49.69</v>
      </c>
      <c r="CX312">
        <v>55.23</v>
      </c>
      <c r="CY312">
        <v>53.95</v>
      </c>
      <c r="CZ312">
        <v>53.74</v>
      </c>
    </row>
    <row r="313" spans="1:104">
      <c r="A313" t="s">
        <v>217</v>
      </c>
      <c r="B313" t="s">
        <v>218</v>
      </c>
      <c r="C313" t="s">
        <v>68</v>
      </c>
      <c r="D313" t="s">
        <v>204</v>
      </c>
      <c r="E313">
        <v>80</v>
      </c>
      <c r="F313">
        <v>20142015</v>
      </c>
      <c r="G313">
        <v>31</v>
      </c>
      <c r="H313">
        <v>5.4</v>
      </c>
      <c r="I313">
        <v>6.75</v>
      </c>
      <c r="J313">
        <v>8</v>
      </c>
      <c r="K313">
        <v>20</v>
      </c>
      <c r="L313">
        <v>28</v>
      </c>
      <c r="M313">
        <v>0.44</v>
      </c>
      <c r="N313">
        <v>1.1100000000000001</v>
      </c>
      <c r="O313">
        <v>1.55</v>
      </c>
      <c r="P313">
        <v>-11</v>
      </c>
      <c r="Q313">
        <v>54.59</v>
      </c>
      <c r="R313">
        <v>99.47</v>
      </c>
      <c r="S313">
        <v>7.77</v>
      </c>
      <c r="T313">
        <v>6.51</v>
      </c>
      <c r="U313">
        <v>13.51</v>
      </c>
      <c r="V313">
        <v>5.0599999999999996</v>
      </c>
      <c r="W313">
        <v>56.35</v>
      </c>
      <c r="X313">
        <v>51.28</v>
      </c>
      <c r="Y313">
        <v>107</v>
      </c>
      <c r="Z313">
        <v>475</v>
      </c>
      <c r="AA313">
        <v>368</v>
      </c>
      <c r="AB313">
        <v>26.37</v>
      </c>
      <c r="AC313">
        <v>20.43</v>
      </c>
      <c r="AD313">
        <v>46.8</v>
      </c>
      <c r="AE313">
        <v>98</v>
      </c>
      <c r="AF313">
        <v>4.6500000000000004</v>
      </c>
      <c r="AG313">
        <v>49.94</v>
      </c>
      <c r="AH313">
        <v>173</v>
      </c>
      <c r="AI313">
        <v>1028</v>
      </c>
      <c r="AJ313">
        <v>855</v>
      </c>
      <c r="AK313">
        <v>57.08</v>
      </c>
      <c r="AL313">
        <v>47.47</v>
      </c>
      <c r="AM313">
        <v>104.55</v>
      </c>
      <c r="AN313">
        <v>54.86</v>
      </c>
      <c r="AO313">
        <v>46</v>
      </c>
      <c r="AP313">
        <v>33</v>
      </c>
      <c r="AQ313">
        <v>192</v>
      </c>
      <c r="AR313">
        <v>4.1500000000000004</v>
      </c>
      <c r="AS313">
        <v>55.22</v>
      </c>
      <c r="AT313">
        <v>51.07</v>
      </c>
      <c r="AU313">
        <v>149</v>
      </c>
      <c r="AV313">
        <v>788</v>
      </c>
      <c r="AW313">
        <v>639</v>
      </c>
      <c r="AX313">
        <v>43.75</v>
      </c>
      <c r="AY313">
        <v>35.479999999999997</v>
      </c>
      <c r="AZ313">
        <v>79.23</v>
      </c>
      <c r="BA313">
        <v>71.569999999999993</v>
      </c>
      <c r="BB313">
        <v>43</v>
      </c>
      <c r="BC313">
        <v>146</v>
      </c>
      <c r="BD313">
        <v>3.24</v>
      </c>
      <c r="BE313">
        <v>54.65</v>
      </c>
      <c r="BF313">
        <v>51.41</v>
      </c>
      <c r="BG313">
        <v>96</v>
      </c>
      <c r="BH313">
        <v>31.31</v>
      </c>
      <c r="BI313">
        <v>25.98</v>
      </c>
      <c r="BJ313">
        <v>564</v>
      </c>
      <c r="BK313">
        <v>468</v>
      </c>
      <c r="BL313">
        <v>103</v>
      </c>
      <c r="BM313">
        <v>-0.59</v>
      </c>
      <c r="BN313">
        <v>53.6</v>
      </c>
      <c r="BO313">
        <v>2.44</v>
      </c>
      <c r="BP313">
        <v>2.17</v>
      </c>
      <c r="BQ313">
        <v>44</v>
      </c>
      <c r="BR313">
        <v>39</v>
      </c>
      <c r="BS313">
        <v>5</v>
      </c>
      <c r="BT313">
        <v>53.01</v>
      </c>
      <c r="BU313">
        <v>5.48</v>
      </c>
      <c r="BV313">
        <v>7.8</v>
      </c>
      <c r="BW313">
        <v>5.58</v>
      </c>
      <c r="BX313">
        <v>91.67</v>
      </c>
      <c r="BY313">
        <v>55.05</v>
      </c>
      <c r="BZ313">
        <v>660</v>
      </c>
      <c r="CA313">
        <v>539</v>
      </c>
      <c r="CB313">
        <v>55.57</v>
      </c>
      <c r="CC313">
        <v>424</v>
      </c>
      <c r="CD313">
        <v>479</v>
      </c>
      <c r="CE313">
        <v>339</v>
      </c>
      <c r="CF313">
        <v>35</v>
      </c>
      <c r="CG313">
        <v>50</v>
      </c>
      <c r="CH313">
        <v>11</v>
      </c>
      <c r="CI313">
        <v>9</v>
      </c>
      <c r="CJ313">
        <v>95</v>
      </c>
      <c r="CK313">
        <v>13</v>
      </c>
      <c r="CL313">
        <v>51</v>
      </c>
      <c r="CM313">
        <v>15</v>
      </c>
      <c r="CN313">
        <v>4</v>
      </c>
      <c r="CO313">
        <v>-0.61</v>
      </c>
      <c r="CP313">
        <v>1080.67</v>
      </c>
      <c r="CQ313">
        <v>2759.35</v>
      </c>
      <c r="CR313">
        <v>28.14</v>
      </c>
      <c r="CS313">
        <v>19.350000000000001</v>
      </c>
      <c r="CT313">
        <v>17.54</v>
      </c>
      <c r="CU313">
        <v>51.09</v>
      </c>
      <c r="CV313">
        <v>49.94</v>
      </c>
      <c r="CW313">
        <v>54.64</v>
      </c>
      <c r="CX313">
        <v>52.32</v>
      </c>
      <c r="CY313">
        <v>54.67</v>
      </c>
      <c r="CZ313">
        <v>54.81</v>
      </c>
    </row>
    <row r="314" spans="1:104">
      <c r="A314" t="s">
        <v>1099</v>
      </c>
      <c r="B314" t="s">
        <v>1100</v>
      </c>
      <c r="C314" t="s">
        <v>80</v>
      </c>
      <c r="D314" t="s">
        <v>858</v>
      </c>
      <c r="E314">
        <v>62</v>
      </c>
      <c r="F314">
        <v>20142015</v>
      </c>
      <c r="G314">
        <v>27</v>
      </c>
      <c r="H314">
        <v>2.95</v>
      </c>
      <c r="I314">
        <v>2.95</v>
      </c>
      <c r="J314">
        <v>7</v>
      </c>
      <c r="K314">
        <v>14</v>
      </c>
      <c r="L314">
        <v>21</v>
      </c>
      <c r="M314">
        <v>0.56999999999999995</v>
      </c>
      <c r="N314">
        <v>1.1399999999999999</v>
      </c>
      <c r="O314">
        <v>1.71</v>
      </c>
      <c r="P314">
        <v>3</v>
      </c>
      <c r="Q314">
        <v>46.9</v>
      </c>
      <c r="R314">
        <v>99.79</v>
      </c>
      <c r="S314">
        <v>10.45</v>
      </c>
      <c r="T314">
        <v>-8.02</v>
      </c>
      <c r="U314">
        <v>11.86</v>
      </c>
      <c r="V314">
        <v>1.49</v>
      </c>
      <c r="W314">
        <v>46.74</v>
      </c>
      <c r="X314">
        <v>45.25</v>
      </c>
      <c r="Y314">
        <v>-41</v>
      </c>
      <c r="Z314">
        <v>294</v>
      </c>
      <c r="AA314">
        <v>335</v>
      </c>
      <c r="AB314">
        <v>23.98</v>
      </c>
      <c r="AC314">
        <v>27.33</v>
      </c>
      <c r="AD314">
        <v>51.31</v>
      </c>
      <c r="AE314">
        <v>68</v>
      </c>
      <c r="AF314">
        <v>-0.49</v>
      </c>
      <c r="AG314">
        <v>47.4</v>
      </c>
      <c r="AH314">
        <v>-80</v>
      </c>
      <c r="AI314">
        <v>606</v>
      </c>
      <c r="AJ314">
        <v>686</v>
      </c>
      <c r="AK314">
        <v>49.44</v>
      </c>
      <c r="AL314">
        <v>55.96</v>
      </c>
      <c r="AM314">
        <v>105.4</v>
      </c>
      <c r="AN314">
        <v>55.78</v>
      </c>
      <c r="AO314">
        <v>26</v>
      </c>
      <c r="AP314">
        <v>18</v>
      </c>
      <c r="AQ314">
        <v>115</v>
      </c>
      <c r="AR314">
        <v>0.32</v>
      </c>
      <c r="AS314">
        <v>47.15</v>
      </c>
      <c r="AT314">
        <v>46.84</v>
      </c>
      <c r="AU314">
        <v>-57</v>
      </c>
      <c r="AV314">
        <v>472</v>
      </c>
      <c r="AW314">
        <v>529</v>
      </c>
      <c r="AX314">
        <v>38.5</v>
      </c>
      <c r="AY314">
        <v>43.15</v>
      </c>
      <c r="AZ314">
        <v>81.66</v>
      </c>
      <c r="BA314">
        <v>71.61</v>
      </c>
      <c r="BB314">
        <v>22</v>
      </c>
      <c r="BC314">
        <v>89</v>
      </c>
      <c r="BD314">
        <v>1.1599999999999999</v>
      </c>
      <c r="BE314">
        <v>48.15</v>
      </c>
      <c r="BF314">
        <v>46.99</v>
      </c>
      <c r="BG314">
        <v>-26</v>
      </c>
      <c r="BH314">
        <v>27.57</v>
      </c>
      <c r="BI314">
        <v>29.69</v>
      </c>
      <c r="BJ314">
        <v>338</v>
      </c>
      <c r="BK314">
        <v>364</v>
      </c>
      <c r="BL314">
        <v>67</v>
      </c>
      <c r="BM314">
        <v>5.03</v>
      </c>
      <c r="BN314">
        <v>42.51</v>
      </c>
      <c r="BO314">
        <v>2.37</v>
      </c>
      <c r="BP314">
        <v>2.61</v>
      </c>
      <c r="BQ314">
        <v>29</v>
      </c>
      <c r="BR314">
        <v>32</v>
      </c>
      <c r="BS314">
        <v>-3</v>
      </c>
      <c r="BT314">
        <v>47.54</v>
      </c>
      <c r="BU314">
        <v>7.87</v>
      </c>
      <c r="BV314">
        <v>8.58</v>
      </c>
      <c r="BW314">
        <v>6.14</v>
      </c>
      <c r="BX314">
        <v>91.21</v>
      </c>
      <c r="BY314">
        <v>54</v>
      </c>
      <c r="BZ314">
        <v>81</v>
      </c>
      <c r="CA314">
        <v>69</v>
      </c>
      <c r="CB314">
        <v>40.340000000000003</v>
      </c>
      <c r="CC314">
        <v>215</v>
      </c>
      <c r="CD314">
        <v>280</v>
      </c>
      <c r="CE314">
        <v>318</v>
      </c>
      <c r="CF314">
        <v>221</v>
      </c>
      <c r="CG314">
        <v>48</v>
      </c>
      <c r="CH314">
        <v>9</v>
      </c>
      <c r="CI314">
        <v>5</v>
      </c>
      <c r="CJ314">
        <v>60</v>
      </c>
      <c r="CK314">
        <v>13</v>
      </c>
      <c r="CL314">
        <v>41</v>
      </c>
      <c r="CM314">
        <v>6</v>
      </c>
      <c r="CN314">
        <v>9</v>
      </c>
      <c r="CO314">
        <v>0.24</v>
      </c>
      <c r="CP314">
        <v>735.5</v>
      </c>
      <c r="CQ314">
        <v>2167.75</v>
      </c>
      <c r="CR314">
        <v>25.33</v>
      </c>
      <c r="CS314">
        <v>17.510000000000002</v>
      </c>
      <c r="CT314">
        <v>17.22</v>
      </c>
      <c r="CU314">
        <v>46.19</v>
      </c>
      <c r="CV314">
        <v>49.89</v>
      </c>
      <c r="CW314">
        <v>51.27</v>
      </c>
      <c r="CX314">
        <v>59.72</v>
      </c>
      <c r="CY314">
        <v>53.71</v>
      </c>
      <c r="CZ314">
        <v>53.95</v>
      </c>
    </row>
    <row r="315" spans="1:104">
      <c r="A315" t="s">
        <v>1012</v>
      </c>
      <c r="B315" t="s">
        <v>1013</v>
      </c>
      <c r="C315" t="s">
        <v>80</v>
      </c>
      <c r="D315" t="s">
        <v>149</v>
      </c>
      <c r="E315">
        <v>64</v>
      </c>
      <c r="F315">
        <v>20142015</v>
      </c>
      <c r="G315">
        <v>32</v>
      </c>
      <c r="H315">
        <v>2.85</v>
      </c>
      <c r="I315">
        <v>3</v>
      </c>
      <c r="J315">
        <v>2</v>
      </c>
      <c r="K315">
        <v>5</v>
      </c>
      <c r="L315">
        <v>7</v>
      </c>
      <c r="M315">
        <v>0.18</v>
      </c>
      <c r="N315">
        <v>0.45</v>
      </c>
      <c r="O315">
        <v>0.63</v>
      </c>
      <c r="P315">
        <v>3</v>
      </c>
      <c r="Q315">
        <v>47.77</v>
      </c>
      <c r="R315">
        <v>94.65</v>
      </c>
      <c r="S315">
        <v>2.17</v>
      </c>
      <c r="T315">
        <v>-2.79</v>
      </c>
      <c r="U315">
        <v>10.42</v>
      </c>
      <c r="V315">
        <v>-6.97</v>
      </c>
      <c r="W315">
        <v>44.75</v>
      </c>
      <c r="X315">
        <v>51.72</v>
      </c>
      <c r="Y315">
        <v>-50</v>
      </c>
      <c r="Z315">
        <v>213</v>
      </c>
      <c r="AA315">
        <v>263</v>
      </c>
      <c r="AB315">
        <v>19.16</v>
      </c>
      <c r="AC315">
        <v>23.66</v>
      </c>
      <c r="AD315">
        <v>42.82</v>
      </c>
      <c r="AE315">
        <v>70</v>
      </c>
      <c r="AF315">
        <v>-3.97</v>
      </c>
      <c r="AG315">
        <v>51.74</v>
      </c>
      <c r="AH315">
        <v>-50</v>
      </c>
      <c r="AI315">
        <v>536</v>
      </c>
      <c r="AJ315">
        <v>586</v>
      </c>
      <c r="AK315">
        <v>48.22</v>
      </c>
      <c r="AL315">
        <v>52.71</v>
      </c>
      <c r="AM315">
        <v>100.93</v>
      </c>
      <c r="AN315">
        <v>56.16</v>
      </c>
      <c r="AO315">
        <v>37</v>
      </c>
      <c r="AP315">
        <v>13</v>
      </c>
      <c r="AQ315">
        <v>163</v>
      </c>
      <c r="AR315">
        <v>-4.33</v>
      </c>
      <c r="AS315">
        <v>47.47</v>
      </c>
      <c r="AT315">
        <v>51.81</v>
      </c>
      <c r="AU315">
        <v>-43</v>
      </c>
      <c r="AV315">
        <v>404</v>
      </c>
      <c r="AW315">
        <v>447</v>
      </c>
      <c r="AX315">
        <v>36.340000000000003</v>
      </c>
      <c r="AY315">
        <v>40.21</v>
      </c>
      <c r="AZ315">
        <v>76.55</v>
      </c>
      <c r="BA315">
        <v>74.5</v>
      </c>
      <c r="BB315">
        <v>34</v>
      </c>
      <c r="BC315">
        <v>126</v>
      </c>
      <c r="BD315">
        <v>-4.5199999999999996</v>
      </c>
      <c r="BE315">
        <v>48.24</v>
      </c>
      <c r="BF315">
        <v>52.76</v>
      </c>
      <c r="BG315">
        <v>-22</v>
      </c>
      <c r="BH315">
        <v>27.08</v>
      </c>
      <c r="BI315">
        <v>29.06</v>
      </c>
      <c r="BJ315">
        <v>301</v>
      </c>
      <c r="BK315">
        <v>323</v>
      </c>
      <c r="BL315">
        <v>92</v>
      </c>
      <c r="BM315">
        <v>-28.32</v>
      </c>
      <c r="BN315">
        <v>54.64</v>
      </c>
      <c r="BO315">
        <v>0.9</v>
      </c>
      <c r="BP315">
        <v>2.52</v>
      </c>
      <c r="BQ315">
        <v>10</v>
      </c>
      <c r="BR315">
        <v>28</v>
      </c>
      <c r="BS315">
        <v>-18</v>
      </c>
      <c r="BT315">
        <v>26.32</v>
      </c>
      <c r="BU315">
        <v>1.59</v>
      </c>
      <c r="BV315">
        <v>3.32</v>
      </c>
      <c r="BW315">
        <v>2.48</v>
      </c>
      <c r="BX315">
        <v>91.33</v>
      </c>
      <c r="BY315">
        <v>40</v>
      </c>
      <c r="BZ315">
        <v>0</v>
      </c>
      <c r="CA315">
        <v>0</v>
      </c>
      <c r="CB315">
        <v>48.4</v>
      </c>
      <c r="CC315">
        <v>196</v>
      </c>
      <c r="CD315">
        <v>221</v>
      </c>
      <c r="CE315">
        <v>209</v>
      </c>
      <c r="CF315">
        <v>82</v>
      </c>
      <c r="CG315">
        <v>96</v>
      </c>
      <c r="CH315">
        <v>4</v>
      </c>
      <c r="CI315">
        <v>1</v>
      </c>
      <c r="CJ315">
        <v>90</v>
      </c>
      <c r="CK315">
        <v>10</v>
      </c>
      <c r="CL315">
        <v>9</v>
      </c>
      <c r="CM315">
        <v>9</v>
      </c>
      <c r="CN315">
        <v>12</v>
      </c>
      <c r="CO315">
        <v>0.27</v>
      </c>
      <c r="CP315">
        <v>666.98</v>
      </c>
      <c r="CQ315">
        <v>2418.63</v>
      </c>
      <c r="CR315">
        <v>21.62</v>
      </c>
      <c r="CS315">
        <v>16.649999999999999</v>
      </c>
      <c r="CT315">
        <v>16.920000000000002</v>
      </c>
      <c r="CU315">
        <v>50.66</v>
      </c>
      <c r="CV315">
        <v>49.35</v>
      </c>
      <c r="CW315">
        <v>52.35</v>
      </c>
      <c r="CX315">
        <v>50.98</v>
      </c>
      <c r="CY315">
        <v>53.25</v>
      </c>
      <c r="CZ315">
        <v>54.66</v>
      </c>
    </row>
    <row r="316" spans="1:104">
      <c r="A316" t="s">
        <v>66</v>
      </c>
      <c r="B316" t="s">
        <v>67</v>
      </c>
      <c r="C316" t="s">
        <v>68</v>
      </c>
      <c r="D316" t="s">
        <v>63</v>
      </c>
      <c r="E316">
        <v>79</v>
      </c>
      <c r="F316">
        <v>20142015</v>
      </c>
      <c r="G316">
        <v>27</v>
      </c>
      <c r="H316">
        <v>7.5</v>
      </c>
      <c r="I316">
        <v>6.8</v>
      </c>
      <c r="J316">
        <v>9</v>
      </c>
      <c r="K316">
        <v>24</v>
      </c>
      <c r="L316">
        <v>33</v>
      </c>
      <c r="M316">
        <v>0.5</v>
      </c>
      <c r="N316">
        <v>1.32</v>
      </c>
      <c r="O316">
        <v>1.82</v>
      </c>
      <c r="P316">
        <v>10</v>
      </c>
      <c r="Q316">
        <v>59.22</v>
      </c>
      <c r="R316">
        <v>98.54</v>
      </c>
      <c r="S316">
        <v>8.91</v>
      </c>
      <c r="T316">
        <v>-3.13</v>
      </c>
      <c r="U316">
        <v>13.78</v>
      </c>
      <c r="V316">
        <v>4.71</v>
      </c>
      <c r="W316">
        <v>56.93</v>
      </c>
      <c r="X316">
        <v>52.22</v>
      </c>
      <c r="Y316">
        <v>131</v>
      </c>
      <c r="Z316">
        <v>538</v>
      </c>
      <c r="AA316">
        <v>407</v>
      </c>
      <c r="AB316">
        <v>29.66</v>
      </c>
      <c r="AC316">
        <v>22.43</v>
      </c>
      <c r="AD316">
        <v>52.09</v>
      </c>
      <c r="AE316">
        <v>115</v>
      </c>
      <c r="AF316">
        <v>5.23</v>
      </c>
      <c r="AG316">
        <v>53.99</v>
      </c>
      <c r="AH316">
        <v>359</v>
      </c>
      <c r="AI316">
        <v>1153</v>
      </c>
      <c r="AJ316">
        <v>794</v>
      </c>
      <c r="AK316">
        <v>63.56</v>
      </c>
      <c r="AL316">
        <v>43.77</v>
      </c>
      <c r="AM316">
        <v>107.32</v>
      </c>
      <c r="AN316">
        <v>51.6</v>
      </c>
      <c r="AO316">
        <v>42</v>
      </c>
      <c r="AP316">
        <v>34</v>
      </c>
      <c r="AQ316">
        <v>180</v>
      </c>
      <c r="AR316">
        <v>5.77</v>
      </c>
      <c r="AS316">
        <v>58.93</v>
      </c>
      <c r="AT316">
        <v>53.16</v>
      </c>
      <c r="AU316">
        <v>260</v>
      </c>
      <c r="AV316">
        <v>858</v>
      </c>
      <c r="AW316">
        <v>598</v>
      </c>
      <c r="AX316">
        <v>47.3</v>
      </c>
      <c r="AY316">
        <v>32.96</v>
      </c>
      <c r="AZ316">
        <v>80.260000000000005</v>
      </c>
      <c r="BA316">
        <v>69.349999999999994</v>
      </c>
      <c r="BB316">
        <v>37</v>
      </c>
      <c r="BC316">
        <v>138</v>
      </c>
      <c r="BD316">
        <v>5.56</v>
      </c>
      <c r="BE316">
        <v>58.74</v>
      </c>
      <c r="BF316">
        <v>53.18</v>
      </c>
      <c r="BG316">
        <v>177</v>
      </c>
      <c r="BH316">
        <v>32.799999999999997</v>
      </c>
      <c r="BI316">
        <v>23.04</v>
      </c>
      <c r="BJ316">
        <v>595</v>
      </c>
      <c r="BK316">
        <v>418</v>
      </c>
      <c r="BL316">
        <v>101</v>
      </c>
      <c r="BM316">
        <v>-1.93</v>
      </c>
      <c r="BN316">
        <v>56.25</v>
      </c>
      <c r="BO316">
        <v>2.4300000000000002</v>
      </c>
      <c r="BP316">
        <v>2.04</v>
      </c>
      <c r="BQ316">
        <v>44</v>
      </c>
      <c r="BR316">
        <v>37</v>
      </c>
      <c r="BS316">
        <v>7</v>
      </c>
      <c r="BT316">
        <v>54.32</v>
      </c>
      <c r="BU316">
        <v>6.52</v>
      </c>
      <c r="BV316">
        <v>7.39</v>
      </c>
      <c r="BW316">
        <v>5.13</v>
      </c>
      <c r="BX316">
        <v>91.15</v>
      </c>
      <c r="BY316">
        <v>52.2</v>
      </c>
      <c r="BZ316">
        <v>522</v>
      </c>
      <c r="CA316">
        <v>478</v>
      </c>
      <c r="CB316">
        <v>52.81</v>
      </c>
      <c r="CC316">
        <v>367</v>
      </c>
      <c r="CD316">
        <v>415</v>
      </c>
      <c r="CE316">
        <v>328</v>
      </c>
      <c r="CF316">
        <v>90</v>
      </c>
      <c r="CG316">
        <v>89</v>
      </c>
      <c r="CH316">
        <v>15</v>
      </c>
      <c r="CI316">
        <v>9</v>
      </c>
      <c r="CJ316">
        <v>92</v>
      </c>
      <c r="CK316">
        <v>28</v>
      </c>
      <c r="CL316">
        <v>24</v>
      </c>
      <c r="CM316">
        <v>4</v>
      </c>
      <c r="CN316">
        <v>14</v>
      </c>
      <c r="CO316">
        <v>0.55000000000000004</v>
      </c>
      <c r="CP316">
        <v>1088.48</v>
      </c>
      <c r="CQ316">
        <v>2742.97</v>
      </c>
      <c r="CR316">
        <v>28.41</v>
      </c>
      <c r="CS316">
        <v>18.71</v>
      </c>
      <c r="CT316">
        <v>17.78</v>
      </c>
      <c r="CU316">
        <v>54.98</v>
      </c>
      <c r="CV316">
        <v>49.83</v>
      </c>
      <c r="CW316">
        <v>59.92</v>
      </c>
      <c r="CX316">
        <v>49.07</v>
      </c>
      <c r="CY316">
        <v>54.71</v>
      </c>
      <c r="CZ316">
        <v>55.07</v>
      </c>
    </row>
    <row r="317" spans="1:104">
      <c r="A317" t="s">
        <v>1334</v>
      </c>
      <c r="B317" t="s">
        <v>1335</v>
      </c>
      <c r="C317" t="s">
        <v>80</v>
      </c>
      <c r="D317" t="s">
        <v>345</v>
      </c>
      <c r="E317">
        <v>69</v>
      </c>
      <c r="F317">
        <v>20142015</v>
      </c>
      <c r="G317">
        <v>28</v>
      </c>
      <c r="H317">
        <v>2.2999999999999998</v>
      </c>
      <c r="I317">
        <v>2.5</v>
      </c>
      <c r="J317">
        <v>1</v>
      </c>
      <c r="K317">
        <v>10</v>
      </c>
      <c r="L317">
        <v>11</v>
      </c>
      <c r="M317">
        <v>7.0000000000000007E-2</v>
      </c>
      <c r="N317">
        <v>0.71</v>
      </c>
      <c r="O317">
        <v>0.78</v>
      </c>
      <c r="P317">
        <v>3</v>
      </c>
      <c r="Q317">
        <v>43.96</v>
      </c>
      <c r="R317">
        <v>95.77</v>
      </c>
      <c r="S317">
        <v>1.54</v>
      </c>
      <c r="T317">
        <v>-4.78</v>
      </c>
      <c r="U317">
        <v>12.29</v>
      </c>
      <c r="V317">
        <v>-4.01</v>
      </c>
      <c r="W317">
        <v>44.01</v>
      </c>
      <c r="X317">
        <v>48.03</v>
      </c>
      <c r="Y317">
        <v>-89</v>
      </c>
      <c r="Z317">
        <v>327</v>
      </c>
      <c r="AA317">
        <v>416</v>
      </c>
      <c r="AB317">
        <v>23.14</v>
      </c>
      <c r="AC317">
        <v>29.44</v>
      </c>
      <c r="AD317">
        <v>52.58</v>
      </c>
      <c r="AE317">
        <v>85</v>
      </c>
      <c r="AF317">
        <v>-5.97</v>
      </c>
      <c r="AG317">
        <v>49.94</v>
      </c>
      <c r="AH317">
        <v>-193</v>
      </c>
      <c r="AI317">
        <v>703</v>
      </c>
      <c r="AJ317">
        <v>896</v>
      </c>
      <c r="AK317">
        <v>49.75</v>
      </c>
      <c r="AL317">
        <v>63.41</v>
      </c>
      <c r="AM317">
        <v>113.16</v>
      </c>
      <c r="AN317">
        <v>50.07</v>
      </c>
      <c r="AO317">
        <v>39</v>
      </c>
      <c r="AP317">
        <v>40</v>
      </c>
      <c r="AQ317">
        <v>134</v>
      </c>
      <c r="AR317">
        <v>-5.65</v>
      </c>
      <c r="AS317">
        <v>43.78</v>
      </c>
      <c r="AT317">
        <v>49.42</v>
      </c>
      <c r="AU317">
        <v>-143</v>
      </c>
      <c r="AV317">
        <v>503</v>
      </c>
      <c r="AW317">
        <v>646</v>
      </c>
      <c r="AX317">
        <v>35.6</v>
      </c>
      <c r="AY317">
        <v>45.72</v>
      </c>
      <c r="AZ317">
        <v>81.319999999999993</v>
      </c>
      <c r="BA317">
        <v>69.98</v>
      </c>
      <c r="BB317">
        <v>30</v>
      </c>
      <c r="BC317">
        <v>95</v>
      </c>
      <c r="BD317">
        <v>-6.65</v>
      </c>
      <c r="BE317">
        <v>42.56</v>
      </c>
      <c r="BF317">
        <v>49.21</v>
      </c>
      <c r="BG317">
        <v>-123</v>
      </c>
      <c r="BH317">
        <v>24.91</v>
      </c>
      <c r="BI317">
        <v>33.619999999999997</v>
      </c>
      <c r="BJ317">
        <v>352</v>
      </c>
      <c r="BK317">
        <v>475</v>
      </c>
      <c r="BL317">
        <v>65</v>
      </c>
      <c r="BM317">
        <v>-12.62</v>
      </c>
      <c r="BN317">
        <v>39.04</v>
      </c>
      <c r="BO317">
        <v>0.99</v>
      </c>
      <c r="BP317">
        <v>2.76</v>
      </c>
      <c r="BQ317">
        <v>14</v>
      </c>
      <c r="BR317">
        <v>39</v>
      </c>
      <c r="BS317">
        <v>-25</v>
      </c>
      <c r="BT317">
        <v>26.42</v>
      </c>
      <c r="BU317">
        <v>1.05</v>
      </c>
      <c r="BV317">
        <v>3.98</v>
      </c>
      <c r="BW317">
        <v>2.78</v>
      </c>
      <c r="BX317">
        <v>91.79</v>
      </c>
      <c r="BY317">
        <v>36</v>
      </c>
      <c r="BZ317">
        <v>9</v>
      </c>
      <c r="CA317">
        <v>16</v>
      </c>
      <c r="CB317">
        <v>46.11</v>
      </c>
      <c r="CC317">
        <v>261</v>
      </c>
      <c r="CD317">
        <v>302</v>
      </c>
      <c r="CE317">
        <v>305</v>
      </c>
      <c r="CF317">
        <v>135</v>
      </c>
      <c r="CG317">
        <v>105</v>
      </c>
      <c r="CH317">
        <v>4</v>
      </c>
      <c r="CI317">
        <v>6</v>
      </c>
      <c r="CJ317">
        <v>64</v>
      </c>
      <c r="CK317">
        <v>12</v>
      </c>
      <c r="CL317">
        <v>18</v>
      </c>
      <c r="CM317">
        <v>5</v>
      </c>
      <c r="CN317">
        <v>8</v>
      </c>
      <c r="CO317">
        <v>0.21</v>
      </c>
      <c r="CP317">
        <v>847.8</v>
      </c>
      <c r="CQ317">
        <v>2508.34</v>
      </c>
      <c r="CR317">
        <v>25.26</v>
      </c>
      <c r="CS317">
        <v>17.63</v>
      </c>
      <c r="CT317">
        <v>17.37</v>
      </c>
      <c r="CU317">
        <v>49.32</v>
      </c>
      <c r="CV317">
        <v>49.89</v>
      </c>
      <c r="CW317">
        <v>53.45</v>
      </c>
      <c r="CX317">
        <v>54.93</v>
      </c>
      <c r="CY317">
        <v>54.22</v>
      </c>
      <c r="CZ317">
        <v>54.46</v>
      </c>
    </row>
    <row r="318" spans="1:104">
      <c r="A318" t="s">
        <v>789</v>
      </c>
      <c r="B318" t="s">
        <v>790</v>
      </c>
      <c r="C318" t="s">
        <v>124</v>
      </c>
      <c r="D318" t="s">
        <v>393</v>
      </c>
      <c r="E318">
        <v>80</v>
      </c>
      <c r="F318">
        <v>20142015</v>
      </c>
      <c r="G318">
        <v>23</v>
      </c>
      <c r="H318">
        <v>2.35</v>
      </c>
      <c r="I318">
        <v>2.4750000000000001</v>
      </c>
      <c r="J318">
        <v>14</v>
      </c>
      <c r="K318">
        <v>22</v>
      </c>
      <c r="L318">
        <v>36</v>
      </c>
      <c r="M318">
        <v>0.78</v>
      </c>
      <c r="N318">
        <v>1.23</v>
      </c>
      <c r="O318">
        <v>2.0099999999999998</v>
      </c>
      <c r="P318">
        <v>-2</v>
      </c>
      <c r="Q318">
        <v>50.2</v>
      </c>
      <c r="R318">
        <v>104.62</v>
      </c>
      <c r="S318">
        <v>9.15</v>
      </c>
      <c r="T318">
        <v>6.76</v>
      </c>
      <c r="U318">
        <v>13.41</v>
      </c>
      <c r="V318">
        <v>3</v>
      </c>
      <c r="W318">
        <v>52.23</v>
      </c>
      <c r="X318">
        <v>49.23</v>
      </c>
      <c r="Y318">
        <v>42</v>
      </c>
      <c r="Z318">
        <v>491</v>
      </c>
      <c r="AA318">
        <v>449</v>
      </c>
      <c r="AB318">
        <v>27.46</v>
      </c>
      <c r="AC318">
        <v>25.11</v>
      </c>
      <c r="AD318">
        <v>52.57</v>
      </c>
      <c r="AE318">
        <v>153</v>
      </c>
      <c r="AF318">
        <v>0.96</v>
      </c>
      <c r="AG318">
        <v>49.23</v>
      </c>
      <c r="AH318">
        <v>8</v>
      </c>
      <c r="AI318">
        <v>1019</v>
      </c>
      <c r="AJ318">
        <v>1011</v>
      </c>
      <c r="AK318">
        <v>56.99</v>
      </c>
      <c r="AL318">
        <v>56.54</v>
      </c>
      <c r="AM318">
        <v>113.53</v>
      </c>
      <c r="AN318">
        <v>54.47</v>
      </c>
      <c r="AO318">
        <v>38</v>
      </c>
      <c r="AP318">
        <v>17</v>
      </c>
      <c r="AQ318">
        <v>253</v>
      </c>
      <c r="AR318">
        <v>0.67</v>
      </c>
      <c r="AS318">
        <v>49.9</v>
      </c>
      <c r="AT318">
        <v>49.24</v>
      </c>
      <c r="AU318">
        <v>-3</v>
      </c>
      <c r="AV318">
        <v>768</v>
      </c>
      <c r="AW318">
        <v>771</v>
      </c>
      <c r="AX318">
        <v>42.95</v>
      </c>
      <c r="AY318">
        <v>43.12</v>
      </c>
      <c r="AZ318">
        <v>86.07</v>
      </c>
      <c r="BA318">
        <v>72.27</v>
      </c>
      <c r="BB318">
        <v>62</v>
      </c>
      <c r="BC318">
        <v>215</v>
      </c>
      <c r="BD318">
        <v>-0.34</v>
      </c>
      <c r="BE318">
        <v>50.32</v>
      </c>
      <c r="BF318">
        <v>50.66</v>
      </c>
      <c r="BG318">
        <v>7</v>
      </c>
      <c r="BH318">
        <v>31.04</v>
      </c>
      <c r="BI318">
        <v>30.65</v>
      </c>
      <c r="BJ318">
        <v>555</v>
      </c>
      <c r="BK318">
        <v>548</v>
      </c>
      <c r="BL318">
        <v>153</v>
      </c>
      <c r="BM318">
        <v>13.6</v>
      </c>
      <c r="BN318">
        <v>53.07</v>
      </c>
      <c r="BO318">
        <v>2.91</v>
      </c>
      <c r="BP318">
        <v>1.45</v>
      </c>
      <c r="BQ318">
        <v>52</v>
      </c>
      <c r="BR318">
        <v>26</v>
      </c>
      <c r="BS318">
        <v>26</v>
      </c>
      <c r="BT318">
        <v>66.67</v>
      </c>
      <c r="BU318">
        <v>6.51</v>
      </c>
      <c r="BV318">
        <v>9.3699999999999992</v>
      </c>
      <c r="BW318">
        <v>6.77</v>
      </c>
      <c r="BX318">
        <v>95.26</v>
      </c>
      <c r="BY318">
        <v>48</v>
      </c>
      <c r="BZ318">
        <v>8</v>
      </c>
      <c r="CA318">
        <v>8</v>
      </c>
      <c r="CB318">
        <v>54.69</v>
      </c>
      <c r="CC318">
        <v>379</v>
      </c>
      <c r="CD318">
        <v>376</v>
      </c>
      <c r="CE318">
        <v>314</v>
      </c>
      <c r="CF318">
        <v>150</v>
      </c>
      <c r="CG318">
        <v>77</v>
      </c>
      <c r="CH318">
        <v>14</v>
      </c>
      <c r="CI318">
        <v>8</v>
      </c>
      <c r="CJ318">
        <v>139</v>
      </c>
      <c r="CK318">
        <v>39</v>
      </c>
      <c r="CL318">
        <v>23</v>
      </c>
      <c r="CM318">
        <v>15</v>
      </c>
      <c r="CN318">
        <v>13</v>
      </c>
      <c r="CO318">
        <v>-0.11</v>
      </c>
      <c r="CP318">
        <v>1072.83</v>
      </c>
      <c r="CQ318">
        <v>2834.47</v>
      </c>
      <c r="CR318">
        <v>27.46</v>
      </c>
      <c r="CS318">
        <v>18.21</v>
      </c>
      <c r="CT318">
        <v>17.59</v>
      </c>
      <c r="CU318">
        <v>49.2</v>
      </c>
      <c r="CV318">
        <v>50.27</v>
      </c>
      <c r="CW318">
        <v>54.71</v>
      </c>
      <c r="CX318">
        <v>56.5</v>
      </c>
      <c r="CY318">
        <v>54.58</v>
      </c>
      <c r="CZ318">
        <v>53.99</v>
      </c>
    </row>
    <row r="319" spans="1:104">
      <c r="A319" t="s">
        <v>658</v>
      </c>
      <c r="B319" t="s">
        <v>659</v>
      </c>
      <c r="C319" t="s">
        <v>68</v>
      </c>
      <c r="D319" t="s">
        <v>84</v>
      </c>
      <c r="E319">
        <v>47</v>
      </c>
      <c r="F319">
        <v>20142015</v>
      </c>
      <c r="G319">
        <v>28</v>
      </c>
      <c r="H319">
        <v>5.25</v>
      </c>
      <c r="I319">
        <v>5.25</v>
      </c>
      <c r="J319">
        <v>5</v>
      </c>
      <c r="K319">
        <v>14</v>
      </c>
      <c r="L319">
        <v>19</v>
      </c>
      <c r="M319">
        <v>0.45</v>
      </c>
      <c r="N319">
        <v>1.25</v>
      </c>
      <c r="O319">
        <v>1.7</v>
      </c>
      <c r="P319">
        <v>-1</v>
      </c>
      <c r="Q319">
        <v>51.26</v>
      </c>
      <c r="R319">
        <v>102.09</v>
      </c>
      <c r="S319">
        <v>9.8000000000000007</v>
      </c>
      <c r="T319">
        <v>1.61</v>
      </c>
      <c r="U319">
        <v>14.29</v>
      </c>
      <c r="V319">
        <v>-4.78</v>
      </c>
      <c r="W319">
        <v>48.52</v>
      </c>
      <c r="X319">
        <v>53.3</v>
      </c>
      <c r="Y319">
        <v>-19</v>
      </c>
      <c r="Z319">
        <v>311</v>
      </c>
      <c r="AA319">
        <v>330</v>
      </c>
      <c r="AB319">
        <v>27.78</v>
      </c>
      <c r="AC319">
        <v>29.48</v>
      </c>
      <c r="AD319">
        <v>57.25</v>
      </c>
      <c r="AE319">
        <v>64</v>
      </c>
      <c r="AF319">
        <v>-1.1599999999999999</v>
      </c>
      <c r="AG319">
        <v>52.42</v>
      </c>
      <c r="AH319">
        <v>32</v>
      </c>
      <c r="AI319">
        <v>650</v>
      </c>
      <c r="AJ319">
        <v>618</v>
      </c>
      <c r="AK319">
        <v>58.06</v>
      </c>
      <c r="AL319">
        <v>55.2</v>
      </c>
      <c r="AM319">
        <v>113.26</v>
      </c>
      <c r="AN319">
        <v>50.77</v>
      </c>
      <c r="AO319">
        <v>16</v>
      </c>
      <c r="AP319">
        <v>26</v>
      </c>
      <c r="AQ319">
        <v>91</v>
      </c>
      <c r="AR319">
        <v>-3.7</v>
      </c>
      <c r="AS319">
        <v>48.65</v>
      </c>
      <c r="AT319">
        <v>52.35</v>
      </c>
      <c r="AU319">
        <v>-26</v>
      </c>
      <c r="AV319">
        <v>467</v>
      </c>
      <c r="AW319">
        <v>493</v>
      </c>
      <c r="AX319">
        <v>41.71</v>
      </c>
      <c r="AY319">
        <v>44.03</v>
      </c>
      <c r="AZ319">
        <v>85.75</v>
      </c>
      <c r="BA319">
        <v>70.66</v>
      </c>
      <c r="BB319">
        <v>24</v>
      </c>
      <c r="BC319">
        <v>75</v>
      </c>
      <c r="BD319">
        <v>-5.16</v>
      </c>
      <c r="BE319">
        <v>47.76</v>
      </c>
      <c r="BF319">
        <v>52.91</v>
      </c>
      <c r="BG319">
        <v>-31</v>
      </c>
      <c r="BH319">
        <v>29.48</v>
      </c>
      <c r="BI319">
        <v>32.24</v>
      </c>
      <c r="BJ319">
        <v>330</v>
      </c>
      <c r="BK319">
        <v>361</v>
      </c>
      <c r="BL319">
        <v>51</v>
      </c>
      <c r="BM319">
        <v>5.98</v>
      </c>
      <c r="BN319">
        <v>49.12</v>
      </c>
      <c r="BO319">
        <v>2.41</v>
      </c>
      <c r="BP319">
        <v>1.97</v>
      </c>
      <c r="BQ319">
        <v>27</v>
      </c>
      <c r="BR319">
        <v>22</v>
      </c>
      <c r="BS319">
        <v>5</v>
      </c>
      <c r="BT319">
        <v>55.1</v>
      </c>
      <c r="BU319">
        <v>6.67</v>
      </c>
      <c r="BV319">
        <v>8.18</v>
      </c>
      <c r="BW319">
        <v>5.78</v>
      </c>
      <c r="BX319">
        <v>93.91</v>
      </c>
      <c r="BY319">
        <v>52.54</v>
      </c>
      <c r="BZ319">
        <v>269</v>
      </c>
      <c r="CA319">
        <v>243</v>
      </c>
      <c r="CB319">
        <v>52.13</v>
      </c>
      <c r="CC319">
        <v>232</v>
      </c>
      <c r="CD319">
        <v>203</v>
      </c>
      <c r="CE319">
        <v>213</v>
      </c>
      <c r="CF319">
        <v>30</v>
      </c>
      <c r="CG319">
        <v>60</v>
      </c>
      <c r="CH319">
        <v>6</v>
      </c>
      <c r="CI319">
        <v>8</v>
      </c>
      <c r="CJ319">
        <v>46</v>
      </c>
      <c r="CK319">
        <v>16</v>
      </c>
      <c r="CL319">
        <v>15</v>
      </c>
      <c r="CM319">
        <v>6</v>
      </c>
      <c r="CN319">
        <v>5</v>
      </c>
      <c r="CO319">
        <v>-0.09</v>
      </c>
      <c r="CP319">
        <v>671.75</v>
      </c>
      <c r="CQ319">
        <v>1639.22</v>
      </c>
      <c r="CR319">
        <v>29.07</v>
      </c>
      <c r="CS319">
        <v>18.170000000000002</v>
      </c>
      <c r="CT319">
        <v>17.63</v>
      </c>
      <c r="CU319">
        <v>52.51</v>
      </c>
      <c r="CV319">
        <v>49.59</v>
      </c>
      <c r="CW319">
        <v>56.88</v>
      </c>
      <c r="CX319">
        <v>51.45</v>
      </c>
      <c r="CY319">
        <v>53.84</v>
      </c>
      <c r="CZ319">
        <v>54.72</v>
      </c>
    </row>
    <row r="320" spans="1:104">
      <c r="A320" t="s">
        <v>829</v>
      </c>
      <c r="B320" t="s">
        <v>830</v>
      </c>
      <c r="C320" t="s">
        <v>62</v>
      </c>
      <c r="D320" t="s">
        <v>81</v>
      </c>
      <c r="E320">
        <v>80</v>
      </c>
      <c r="F320">
        <v>20142015</v>
      </c>
      <c r="G320">
        <v>33</v>
      </c>
      <c r="H320">
        <v>6</v>
      </c>
      <c r="I320">
        <v>4.75</v>
      </c>
      <c r="J320">
        <v>4</v>
      </c>
      <c r="K320">
        <v>11</v>
      </c>
      <c r="L320">
        <v>15</v>
      </c>
      <c r="M320">
        <v>0.19</v>
      </c>
      <c r="N320">
        <v>0.51</v>
      </c>
      <c r="O320">
        <v>0.7</v>
      </c>
      <c r="P320">
        <v>-10</v>
      </c>
      <c r="Q320">
        <v>49.93</v>
      </c>
      <c r="R320">
        <v>98.94</v>
      </c>
      <c r="S320">
        <v>7.55</v>
      </c>
      <c r="T320">
        <v>-6.04</v>
      </c>
      <c r="U320">
        <v>16.07</v>
      </c>
      <c r="V320">
        <v>-5.84</v>
      </c>
      <c r="W320">
        <v>49.76</v>
      </c>
      <c r="X320">
        <v>55.6</v>
      </c>
      <c r="Y320">
        <v>-5</v>
      </c>
      <c r="Z320">
        <v>528</v>
      </c>
      <c r="AA320">
        <v>533</v>
      </c>
      <c r="AB320">
        <v>24.65</v>
      </c>
      <c r="AC320">
        <v>24.88</v>
      </c>
      <c r="AD320">
        <v>49.53</v>
      </c>
      <c r="AE320">
        <v>33</v>
      </c>
      <c r="AF320">
        <v>-5.34</v>
      </c>
      <c r="AG320">
        <v>55.27</v>
      </c>
      <c r="AH320">
        <v>-3</v>
      </c>
      <c r="AI320">
        <v>1070</v>
      </c>
      <c r="AJ320">
        <v>1073</v>
      </c>
      <c r="AK320">
        <v>49.95</v>
      </c>
      <c r="AL320">
        <v>50.09</v>
      </c>
      <c r="AM320">
        <v>100.04</v>
      </c>
      <c r="AN320">
        <v>54.95</v>
      </c>
      <c r="AO320">
        <v>41</v>
      </c>
      <c r="AP320">
        <v>68</v>
      </c>
      <c r="AQ320">
        <v>114</v>
      </c>
      <c r="AR320">
        <v>-6.33</v>
      </c>
      <c r="AS320">
        <v>47.93</v>
      </c>
      <c r="AT320">
        <v>54.25</v>
      </c>
      <c r="AU320">
        <v>-69</v>
      </c>
      <c r="AV320">
        <v>797</v>
      </c>
      <c r="AW320">
        <v>866</v>
      </c>
      <c r="AX320">
        <v>37.21</v>
      </c>
      <c r="AY320">
        <v>40.43</v>
      </c>
      <c r="AZ320">
        <v>77.63</v>
      </c>
      <c r="BA320">
        <v>73.78</v>
      </c>
      <c r="BB320">
        <v>20</v>
      </c>
      <c r="BC320">
        <v>73</v>
      </c>
      <c r="BD320">
        <v>-4.34</v>
      </c>
      <c r="BE320">
        <v>48.51</v>
      </c>
      <c r="BF320">
        <v>52.86</v>
      </c>
      <c r="BG320">
        <v>-36</v>
      </c>
      <c r="BH320">
        <v>27.45</v>
      </c>
      <c r="BI320">
        <v>29.13</v>
      </c>
      <c r="BJ320">
        <v>588</v>
      </c>
      <c r="BK320">
        <v>624</v>
      </c>
      <c r="BL320">
        <v>53</v>
      </c>
      <c r="BM320">
        <v>-9.11</v>
      </c>
      <c r="BN320">
        <v>53.94</v>
      </c>
      <c r="BO320">
        <v>1.82</v>
      </c>
      <c r="BP320">
        <v>2.2400000000000002</v>
      </c>
      <c r="BQ320">
        <v>39</v>
      </c>
      <c r="BR320">
        <v>48</v>
      </c>
      <c r="BS320">
        <v>-9</v>
      </c>
      <c r="BT320">
        <v>44.83</v>
      </c>
      <c r="BU320">
        <v>5.48</v>
      </c>
      <c r="BV320">
        <v>6.63</v>
      </c>
      <c r="BW320">
        <v>4.8899999999999997</v>
      </c>
      <c r="BX320">
        <v>92.31</v>
      </c>
      <c r="BY320">
        <v>43</v>
      </c>
      <c r="BZ320">
        <v>1</v>
      </c>
      <c r="CA320">
        <v>0</v>
      </c>
      <c r="CB320">
        <v>51.22</v>
      </c>
      <c r="CC320">
        <v>419</v>
      </c>
      <c r="CD320">
        <v>472</v>
      </c>
      <c r="CE320">
        <v>399</v>
      </c>
      <c r="CF320">
        <v>69</v>
      </c>
      <c r="CG320">
        <v>72</v>
      </c>
      <c r="CH320">
        <v>3</v>
      </c>
      <c r="CI320">
        <v>8</v>
      </c>
      <c r="CJ320">
        <v>49</v>
      </c>
      <c r="CK320">
        <v>36</v>
      </c>
      <c r="CL320">
        <v>6</v>
      </c>
      <c r="CM320">
        <v>14</v>
      </c>
      <c r="CN320">
        <v>4</v>
      </c>
      <c r="CO320">
        <v>-0.47</v>
      </c>
      <c r="CP320">
        <v>1285.28</v>
      </c>
      <c r="CQ320">
        <v>2437.59</v>
      </c>
      <c r="CR320">
        <v>34.520000000000003</v>
      </c>
      <c r="CS320">
        <v>16.920000000000002</v>
      </c>
      <c r="CT320">
        <v>17.82</v>
      </c>
      <c r="CU320">
        <v>52.83</v>
      </c>
      <c r="CV320">
        <v>50.1</v>
      </c>
      <c r="CW320">
        <v>52.61</v>
      </c>
      <c r="CX320">
        <v>46.98</v>
      </c>
      <c r="CY320">
        <v>55.1</v>
      </c>
      <c r="CZ320">
        <v>54.89</v>
      </c>
    </row>
    <row r="321" spans="1:104">
      <c r="A321" t="s">
        <v>520</v>
      </c>
      <c r="B321" t="s">
        <v>521</v>
      </c>
      <c r="C321" t="s">
        <v>68</v>
      </c>
      <c r="D321" t="s">
        <v>77</v>
      </c>
      <c r="E321">
        <v>81</v>
      </c>
      <c r="F321">
        <v>20142015</v>
      </c>
      <c r="G321">
        <v>24</v>
      </c>
      <c r="H321">
        <v>1.4</v>
      </c>
      <c r="I321">
        <v>1.325</v>
      </c>
      <c r="J321">
        <v>6</v>
      </c>
      <c r="K321">
        <v>9</v>
      </c>
      <c r="L321">
        <v>15</v>
      </c>
      <c r="M321">
        <v>0.42</v>
      </c>
      <c r="N321">
        <v>0.63</v>
      </c>
      <c r="O321">
        <v>1.05</v>
      </c>
      <c r="P321">
        <v>-3</v>
      </c>
      <c r="Q321">
        <v>52.25</v>
      </c>
      <c r="R321">
        <v>97.53</v>
      </c>
      <c r="S321">
        <v>5.13</v>
      </c>
      <c r="T321">
        <v>-38.880000000000003</v>
      </c>
      <c r="U321">
        <v>10.62</v>
      </c>
      <c r="V321">
        <v>-0.98</v>
      </c>
      <c r="W321">
        <v>51.73</v>
      </c>
      <c r="X321">
        <v>52.71</v>
      </c>
      <c r="Y321">
        <v>25</v>
      </c>
      <c r="Z321">
        <v>374</v>
      </c>
      <c r="AA321">
        <v>349</v>
      </c>
      <c r="AB321">
        <v>26.09</v>
      </c>
      <c r="AC321">
        <v>24.34</v>
      </c>
      <c r="AD321">
        <v>50.43</v>
      </c>
      <c r="AE321">
        <v>97</v>
      </c>
      <c r="AF321">
        <v>-1.67</v>
      </c>
      <c r="AG321">
        <v>53.92</v>
      </c>
      <c r="AH321">
        <v>70</v>
      </c>
      <c r="AI321">
        <v>813</v>
      </c>
      <c r="AJ321">
        <v>743</v>
      </c>
      <c r="AK321">
        <v>56.71</v>
      </c>
      <c r="AL321">
        <v>51.83</v>
      </c>
      <c r="AM321">
        <v>108.54</v>
      </c>
      <c r="AN321">
        <v>55.1</v>
      </c>
      <c r="AO321">
        <v>32</v>
      </c>
      <c r="AP321">
        <v>39</v>
      </c>
      <c r="AQ321">
        <v>173</v>
      </c>
      <c r="AR321">
        <v>-0.52</v>
      </c>
      <c r="AS321">
        <v>52.18</v>
      </c>
      <c r="AT321">
        <v>52.7</v>
      </c>
      <c r="AU321">
        <v>49</v>
      </c>
      <c r="AV321">
        <v>586</v>
      </c>
      <c r="AW321">
        <v>537</v>
      </c>
      <c r="AX321">
        <v>40.880000000000003</v>
      </c>
      <c r="AY321">
        <v>37.46</v>
      </c>
      <c r="AZ321">
        <v>78.33</v>
      </c>
      <c r="BA321">
        <v>76.45</v>
      </c>
      <c r="BB321">
        <v>24</v>
      </c>
      <c r="BC321">
        <v>141</v>
      </c>
      <c r="BD321">
        <v>0.48</v>
      </c>
      <c r="BE321">
        <v>52.77</v>
      </c>
      <c r="BF321">
        <v>52.29</v>
      </c>
      <c r="BG321">
        <v>47</v>
      </c>
      <c r="BH321">
        <v>31.25</v>
      </c>
      <c r="BI321">
        <v>27.97</v>
      </c>
      <c r="BJ321">
        <v>448</v>
      </c>
      <c r="BK321">
        <v>401</v>
      </c>
      <c r="BL321">
        <v>117</v>
      </c>
      <c r="BM321">
        <v>-15.5</v>
      </c>
      <c r="BN321">
        <v>56.41</v>
      </c>
      <c r="BO321">
        <v>1.26</v>
      </c>
      <c r="BP321">
        <v>1.81</v>
      </c>
      <c r="BQ321">
        <v>18</v>
      </c>
      <c r="BR321">
        <v>26</v>
      </c>
      <c r="BS321">
        <v>-8</v>
      </c>
      <c r="BT321">
        <v>40.909999999999997</v>
      </c>
      <c r="BU321">
        <v>4.26</v>
      </c>
      <c r="BV321">
        <v>4.0199999999999996</v>
      </c>
      <c r="BW321">
        <v>3.07</v>
      </c>
      <c r="BX321">
        <v>93.52</v>
      </c>
      <c r="BY321">
        <v>54.56</v>
      </c>
      <c r="BZ321">
        <v>269</v>
      </c>
      <c r="CA321">
        <v>224</v>
      </c>
      <c r="CB321">
        <v>25.25</v>
      </c>
      <c r="CC321">
        <v>153</v>
      </c>
      <c r="CD321">
        <v>269</v>
      </c>
      <c r="CE321">
        <v>453</v>
      </c>
      <c r="CF321">
        <v>26</v>
      </c>
      <c r="CG321">
        <v>122</v>
      </c>
      <c r="CH321">
        <v>6</v>
      </c>
      <c r="CI321">
        <v>3</v>
      </c>
      <c r="CJ321">
        <v>111</v>
      </c>
      <c r="CK321">
        <v>8</v>
      </c>
      <c r="CL321">
        <v>24</v>
      </c>
      <c r="CM321">
        <v>13</v>
      </c>
      <c r="CN321">
        <v>10</v>
      </c>
      <c r="CO321">
        <v>-0.21</v>
      </c>
      <c r="CP321">
        <v>860.18</v>
      </c>
      <c r="CQ321">
        <v>3092.7</v>
      </c>
      <c r="CR321">
        <v>21.76</v>
      </c>
      <c r="CS321">
        <v>17.25</v>
      </c>
      <c r="CT321">
        <v>17.29</v>
      </c>
      <c r="CU321">
        <v>51.7</v>
      </c>
      <c r="CV321">
        <v>50.16</v>
      </c>
      <c r="CW321">
        <v>56.3</v>
      </c>
      <c r="CX321">
        <v>52.6</v>
      </c>
      <c r="CY321">
        <v>54.63</v>
      </c>
      <c r="CZ321">
        <v>54.28</v>
      </c>
    </row>
    <row r="322" spans="1:104">
      <c r="A322" t="s">
        <v>307</v>
      </c>
      <c r="B322" t="s">
        <v>308</v>
      </c>
      <c r="C322" t="s">
        <v>62</v>
      </c>
      <c r="D322" t="s">
        <v>84</v>
      </c>
      <c r="E322">
        <v>78</v>
      </c>
      <c r="F322">
        <v>20142015</v>
      </c>
      <c r="G322">
        <v>23</v>
      </c>
      <c r="H322">
        <v>1.4</v>
      </c>
      <c r="I322">
        <v>1.4</v>
      </c>
      <c r="J322">
        <v>10</v>
      </c>
      <c r="K322">
        <v>9</v>
      </c>
      <c r="L322">
        <v>19</v>
      </c>
      <c r="M322">
        <v>0.49</v>
      </c>
      <c r="N322">
        <v>0.44</v>
      </c>
      <c r="O322">
        <v>0.94</v>
      </c>
      <c r="P322">
        <v>4</v>
      </c>
      <c r="Q322">
        <v>53.07</v>
      </c>
      <c r="R322">
        <v>102.25</v>
      </c>
      <c r="S322">
        <v>7.87</v>
      </c>
      <c r="T322">
        <v>14.66</v>
      </c>
      <c r="U322">
        <v>15.59</v>
      </c>
      <c r="V322">
        <v>2.1800000000000002</v>
      </c>
      <c r="W322">
        <v>52.81</v>
      </c>
      <c r="X322">
        <v>50.64</v>
      </c>
      <c r="Y322">
        <v>65</v>
      </c>
      <c r="Z322">
        <v>610</v>
      </c>
      <c r="AA322">
        <v>545</v>
      </c>
      <c r="AB322">
        <v>30.1</v>
      </c>
      <c r="AC322">
        <v>26.89</v>
      </c>
      <c r="AD322">
        <v>56.99</v>
      </c>
      <c r="AE322">
        <v>74</v>
      </c>
      <c r="AF322">
        <v>2.4700000000000002</v>
      </c>
      <c r="AG322">
        <v>50.6</v>
      </c>
      <c r="AH322">
        <v>138</v>
      </c>
      <c r="AI322">
        <v>1193</v>
      </c>
      <c r="AJ322">
        <v>1055</v>
      </c>
      <c r="AK322">
        <v>58.87</v>
      </c>
      <c r="AL322">
        <v>52.06</v>
      </c>
      <c r="AM322">
        <v>110.93</v>
      </c>
      <c r="AN322">
        <v>51.89</v>
      </c>
      <c r="AO322">
        <v>85</v>
      </c>
      <c r="AP322">
        <v>57</v>
      </c>
      <c r="AQ322">
        <v>272</v>
      </c>
      <c r="AR322">
        <v>2.48</v>
      </c>
      <c r="AS322">
        <v>52</v>
      </c>
      <c r="AT322">
        <v>49.52</v>
      </c>
      <c r="AU322">
        <v>67</v>
      </c>
      <c r="AV322">
        <v>870</v>
      </c>
      <c r="AW322">
        <v>803</v>
      </c>
      <c r="AX322">
        <v>42.93</v>
      </c>
      <c r="AY322">
        <v>39.619999999999997</v>
      </c>
      <c r="AZ322">
        <v>82.56</v>
      </c>
      <c r="BA322">
        <v>71.150000000000006</v>
      </c>
      <c r="BB322">
        <v>60</v>
      </c>
      <c r="BC322">
        <v>187</v>
      </c>
      <c r="BD322">
        <v>-0.16</v>
      </c>
      <c r="BE322">
        <v>50.04</v>
      </c>
      <c r="BF322">
        <v>50.2</v>
      </c>
      <c r="BG322">
        <v>1</v>
      </c>
      <c r="BH322">
        <v>30.55</v>
      </c>
      <c r="BI322">
        <v>30.5</v>
      </c>
      <c r="BJ322">
        <v>619</v>
      </c>
      <c r="BK322">
        <v>618</v>
      </c>
      <c r="BL322">
        <v>127</v>
      </c>
      <c r="BM322">
        <v>12.11</v>
      </c>
      <c r="BN322">
        <v>45.66</v>
      </c>
      <c r="BO322">
        <v>2.57</v>
      </c>
      <c r="BP322">
        <v>1.88</v>
      </c>
      <c r="BQ322">
        <v>52</v>
      </c>
      <c r="BR322">
        <v>38</v>
      </c>
      <c r="BS322">
        <v>14</v>
      </c>
      <c r="BT322">
        <v>57.78</v>
      </c>
      <c r="BU322">
        <v>5.35</v>
      </c>
      <c r="BV322">
        <v>8.4</v>
      </c>
      <c r="BW322">
        <v>5.98</v>
      </c>
      <c r="BX322">
        <v>93.85</v>
      </c>
      <c r="BY322">
        <v>40</v>
      </c>
      <c r="BZ322">
        <v>0</v>
      </c>
      <c r="CA322">
        <v>0</v>
      </c>
      <c r="CB322">
        <v>59.89</v>
      </c>
      <c r="CC322">
        <v>442</v>
      </c>
      <c r="CD322">
        <v>366</v>
      </c>
      <c r="CE322">
        <v>296</v>
      </c>
      <c r="CF322">
        <v>71</v>
      </c>
      <c r="CG322">
        <v>119</v>
      </c>
      <c r="CH322">
        <v>5</v>
      </c>
      <c r="CI322">
        <v>4</v>
      </c>
      <c r="CJ322">
        <v>117</v>
      </c>
      <c r="CK322">
        <v>26</v>
      </c>
      <c r="CL322">
        <v>13</v>
      </c>
      <c r="CM322">
        <v>4</v>
      </c>
      <c r="CN322">
        <v>8</v>
      </c>
      <c r="CO322">
        <v>0.2</v>
      </c>
      <c r="CP322">
        <v>1215.9000000000001</v>
      </c>
      <c r="CQ322">
        <v>2601.44</v>
      </c>
      <c r="CR322">
        <v>31.85</v>
      </c>
      <c r="CS322">
        <v>16.55</v>
      </c>
      <c r="CT322">
        <v>17.11</v>
      </c>
      <c r="CU322">
        <v>51.85</v>
      </c>
      <c r="CV322">
        <v>49.69</v>
      </c>
      <c r="CW322">
        <v>55.5</v>
      </c>
      <c r="CX322">
        <v>51.54</v>
      </c>
      <c r="CY322">
        <v>53.52</v>
      </c>
      <c r="CZ322">
        <v>54.2</v>
      </c>
    </row>
    <row r="323" spans="1:104">
      <c r="A323" t="s">
        <v>143</v>
      </c>
      <c r="B323" t="s">
        <v>144</v>
      </c>
      <c r="C323" t="s">
        <v>113</v>
      </c>
      <c r="D323" t="s">
        <v>110</v>
      </c>
      <c r="E323">
        <v>82</v>
      </c>
      <c r="F323">
        <v>20142015</v>
      </c>
      <c r="G323">
        <v>21</v>
      </c>
      <c r="H323">
        <v>0.74299999999999999</v>
      </c>
      <c r="I323" t="s">
        <v>1488</v>
      </c>
      <c r="J323">
        <v>23</v>
      </c>
      <c r="K323">
        <v>20</v>
      </c>
      <c r="L323">
        <v>43</v>
      </c>
      <c r="M323">
        <v>1.38</v>
      </c>
      <c r="N323">
        <v>1.2</v>
      </c>
      <c r="O323">
        <v>2.58</v>
      </c>
      <c r="P323">
        <v>7</v>
      </c>
      <c r="Q323">
        <v>55.99</v>
      </c>
      <c r="R323">
        <v>103.76</v>
      </c>
      <c r="S323">
        <v>15.44</v>
      </c>
      <c r="T323">
        <v>7.17</v>
      </c>
      <c r="U323">
        <v>12.19</v>
      </c>
      <c r="V323">
        <v>6.01</v>
      </c>
      <c r="W323">
        <v>58.07</v>
      </c>
      <c r="X323">
        <v>52.06</v>
      </c>
      <c r="Y323">
        <v>169</v>
      </c>
      <c r="Z323">
        <v>608</v>
      </c>
      <c r="AA323">
        <v>439</v>
      </c>
      <c r="AB323">
        <v>36.479999999999997</v>
      </c>
      <c r="AC323">
        <v>26.34</v>
      </c>
      <c r="AD323">
        <v>62.82</v>
      </c>
      <c r="AE323">
        <v>172</v>
      </c>
      <c r="AF323">
        <v>4.09</v>
      </c>
      <c r="AG323">
        <v>51.89</v>
      </c>
      <c r="AH323">
        <v>226</v>
      </c>
      <c r="AI323">
        <v>1057</v>
      </c>
      <c r="AJ323">
        <v>831</v>
      </c>
      <c r="AK323">
        <v>63.42</v>
      </c>
      <c r="AL323">
        <v>49.86</v>
      </c>
      <c r="AM323">
        <v>113.28</v>
      </c>
      <c r="AN323">
        <v>57.24</v>
      </c>
      <c r="AO323">
        <v>46</v>
      </c>
      <c r="AP323">
        <v>26</v>
      </c>
      <c r="AQ323">
        <v>247</v>
      </c>
      <c r="AR323">
        <v>4.12</v>
      </c>
      <c r="AS323">
        <v>56.08</v>
      </c>
      <c r="AT323">
        <v>51.95</v>
      </c>
      <c r="AU323">
        <v>176</v>
      </c>
      <c r="AV323">
        <v>812</v>
      </c>
      <c r="AW323">
        <v>636</v>
      </c>
      <c r="AX323">
        <v>48.72</v>
      </c>
      <c r="AY323">
        <v>38.159999999999997</v>
      </c>
      <c r="AZ323">
        <v>86.88</v>
      </c>
      <c r="BA323">
        <v>74.510000000000005</v>
      </c>
      <c r="BB323">
        <v>52</v>
      </c>
      <c r="BC323">
        <v>201</v>
      </c>
      <c r="BD323">
        <v>5.07</v>
      </c>
      <c r="BE323">
        <v>57.45</v>
      </c>
      <c r="BF323">
        <v>52.38</v>
      </c>
      <c r="BG323">
        <v>157</v>
      </c>
      <c r="BH323">
        <v>36.299999999999997</v>
      </c>
      <c r="BI323">
        <v>26.88</v>
      </c>
      <c r="BJ323">
        <v>605</v>
      </c>
      <c r="BK323">
        <v>448</v>
      </c>
      <c r="BL323">
        <v>149</v>
      </c>
      <c r="BM323">
        <v>15.01</v>
      </c>
      <c r="BN323">
        <v>51.66</v>
      </c>
      <c r="BO323">
        <v>4.2</v>
      </c>
      <c r="BP323">
        <v>2.1</v>
      </c>
      <c r="BQ323">
        <v>70</v>
      </c>
      <c r="BR323">
        <v>35</v>
      </c>
      <c r="BS323">
        <v>35</v>
      </c>
      <c r="BT323">
        <v>66.67</v>
      </c>
      <c r="BU323">
        <v>11.44</v>
      </c>
      <c r="BV323">
        <v>11.57</v>
      </c>
      <c r="BW323">
        <v>8.6199999999999992</v>
      </c>
      <c r="BX323">
        <v>92.19</v>
      </c>
      <c r="BY323">
        <v>36</v>
      </c>
      <c r="BZ323">
        <v>0</v>
      </c>
      <c r="CA323">
        <v>2</v>
      </c>
      <c r="CB323">
        <v>59.88</v>
      </c>
      <c r="CC323">
        <v>306</v>
      </c>
      <c r="CD323">
        <v>393</v>
      </c>
      <c r="CE323">
        <v>205</v>
      </c>
      <c r="CF323">
        <v>63</v>
      </c>
      <c r="CG323">
        <v>72</v>
      </c>
      <c r="CH323">
        <v>13</v>
      </c>
      <c r="CI323">
        <v>7</v>
      </c>
      <c r="CJ323">
        <v>126</v>
      </c>
      <c r="CK323">
        <v>33</v>
      </c>
      <c r="CL323">
        <v>21</v>
      </c>
      <c r="CM323">
        <v>6</v>
      </c>
      <c r="CN323">
        <v>13</v>
      </c>
      <c r="CO323">
        <v>0.42</v>
      </c>
      <c r="CP323">
        <v>999.98</v>
      </c>
      <c r="CQ323">
        <v>2863.96</v>
      </c>
      <c r="CR323">
        <v>25.88</v>
      </c>
      <c r="CS323">
        <v>17.86</v>
      </c>
      <c r="CT323">
        <v>17.53</v>
      </c>
      <c r="CU323">
        <v>53.23</v>
      </c>
      <c r="CV323">
        <v>49.62</v>
      </c>
      <c r="CW323">
        <v>58.04</v>
      </c>
      <c r="CX323">
        <v>51</v>
      </c>
      <c r="CY323">
        <v>53.71</v>
      </c>
      <c r="CZ323">
        <v>54.53</v>
      </c>
    </row>
    <row r="324" spans="1:104">
      <c r="A324" t="s">
        <v>473</v>
      </c>
      <c r="B324" t="s">
        <v>474</v>
      </c>
      <c r="C324" t="s">
        <v>80</v>
      </c>
      <c r="D324" t="s">
        <v>105</v>
      </c>
      <c r="E324">
        <v>82</v>
      </c>
      <c r="F324">
        <v>20142015</v>
      </c>
      <c r="G324">
        <v>28</v>
      </c>
      <c r="H324">
        <v>3</v>
      </c>
      <c r="I324">
        <v>4.1879999999999997</v>
      </c>
      <c r="J324">
        <v>11</v>
      </c>
      <c r="K324">
        <v>14</v>
      </c>
      <c r="L324">
        <v>25</v>
      </c>
      <c r="M324">
        <v>0.65</v>
      </c>
      <c r="N324">
        <v>0.82</v>
      </c>
      <c r="O324">
        <v>1.47</v>
      </c>
      <c r="P324">
        <v>3</v>
      </c>
      <c r="Q324">
        <v>52.1</v>
      </c>
      <c r="R324">
        <v>99.09</v>
      </c>
      <c r="S324">
        <v>10.89</v>
      </c>
      <c r="T324">
        <v>-4.37</v>
      </c>
      <c r="U324">
        <v>12.43</v>
      </c>
      <c r="V324">
        <v>-0.5</v>
      </c>
      <c r="W324">
        <v>52.94</v>
      </c>
      <c r="X324">
        <v>53.45</v>
      </c>
      <c r="Y324">
        <v>56</v>
      </c>
      <c r="Z324">
        <v>504</v>
      </c>
      <c r="AA324">
        <v>448</v>
      </c>
      <c r="AB324">
        <v>29.66</v>
      </c>
      <c r="AC324">
        <v>26.37</v>
      </c>
      <c r="AD324">
        <v>56.03</v>
      </c>
      <c r="AE324">
        <v>136</v>
      </c>
      <c r="AF324">
        <v>-0.87</v>
      </c>
      <c r="AG324">
        <v>52.97</v>
      </c>
      <c r="AH324">
        <v>81</v>
      </c>
      <c r="AI324">
        <v>1006</v>
      </c>
      <c r="AJ324">
        <v>925</v>
      </c>
      <c r="AK324">
        <v>59.21</v>
      </c>
      <c r="AL324">
        <v>54.44</v>
      </c>
      <c r="AM324">
        <v>113.65</v>
      </c>
      <c r="AN324">
        <v>51.29</v>
      </c>
      <c r="AO324">
        <v>42</v>
      </c>
      <c r="AP324">
        <v>45</v>
      </c>
      <c r="AQ324">
        <v>188</v>
      </c>
      <c r="AR324">
        <v>-1.49</v>
      </c>
      <c r="AS324">
        <v>52.98</v>
      </c>
      <c r="AT324">
        <v>54.47</v>
      </c>
      <c r="AU324">
        <v>82</v>
      </c>
      <c r="AV324">
        <v>729</v>
      </c>
      <c r="AW324">
        <v>647</v>
      </c>
      <c r="AX324">
        <v>42.91</v>
      </c>
      <c r="AY324">
        <v>38.08</v>
      </c>
      <c r="AZ324">
        <v>80.989999999999995</v>
      </c>
      <c r="BA324">
        <v>70.78</v>
      </c>
      <c r="BB324">
        <v>45</v>
      </c>
      <c r="BC324">
        <v>146</v>
      </c>
      <c r="BD324">
        <v>-2.3199999999999998</v>
      </c>
      <c r="BE324">
        <v>52.33</v>
      </c>
      <c r="BF324">
        <v>54.66</v>
      </c>
      <c r="BG324">
        <v>46</v>
      </c>
      <c r="BH324">
        <v>30.37</v>
      </c>
      <c r="BI324">
        <v>27.66</v>
      </c>
      <c r="BJ324">
        <v>516</v>
      </c>
      <c r="BK324">
        <v>470</v>
      </c>
      <c r="BL324">
        <v>101</v>
      </c>
      <c r="BM324">
        <v>-3.42</v>
      </c>
      <c r="BN324">
        <v>52.76</v>
      </c>
      <c r="BO324">
        <v>2.1800000000000002</v>
      </c>
      <c r="BP324">
        <v>2.2400000000000002</v>
      </c>
      <c r="BQ324">
        <v>37</v>
      </c>
      <c r="BR324">
        <v>38</v>
      </c>
      <c r="BS324">
        <v>-1</v>
      </c>
      <c r="BT324">
        <v>49.33</v>
      </c>
      <c r="BU324">
        <v>7.53</v>
      </c>
      <c r="BV324">
        <v>7.17</v>
      </c>
      <c r="BW324">
        <v>5.08</v>
      </c>
      <c r="BX324">
        <v>91.91</v>
      </c>
      <c r="BY324">
        <v>43</v>
      </c>
      <c r="BZ324">
        <v>5</v>
      </c>
      <c r="CA324">
        <v>6</v>
      </c>
      <c r="CB324">
        <v>49.27</v>
      </c>
      <c r="CC324">
        <v>302</v>
      </c>
      <c r="CD324">
        <v>377</v>
      </c>
      <c r="CE324">
        <v>311</v>
      </c>
      <c r="CF324">
        <v>126</v>
      </c>
      <c r="CG324">
        <v>56</v>
      </c>
      <c r="CH324">
        <v>6</v>
      </c>
      <c r="CI324">
        <v>8</v>
      </c>
      <c r="CJ324">
        <v>90</v>
      </c>
      <c r="CK324">
        <v>28</v>
      </c>
      <c r="CL324">
        <v>40</v>
      </c>
      <c r="CM324">
        <v>2</v>
      </c>
      <c r="CN324">
        <v>5</v>
      </c>
      <c r="CO324">
        <v>0.18</v>
      </c>
      <c r="CP324">
        <v>1019.42</v>
      </c>
      <c r="CQ324">
        <v>2997.23</v>
      </c>
      <c r="CR324">
        <v>25.38</v>
      </c>
      <c r="CS324">
        <v>17.91</v>
      </c>
      <c r="CT324">
        <v>17.559999999999999</v>
      </c>
      <c r="CU324">
        <v>52.5</v>
      </c>
      <c r="CV324">
        <v>49.88</v>
      </c>
      <c r="CW324">
        <v>60.18</v>
      </c>
      <c r="CX324">
        <v>54.45</v>
      </c>
      <c r="CY324">
        <v>53.91</v>
      </c>
      <c r="CZ324">
        <v>54.18</v>
      </c>
    </row>
    <row r="325" spans="1:104">
      <c r="A325" t="s">
        <v>609</v>
      </c>
      <c r="B325" t="s">
        <v>610</v>
      </c>
      <c r="C325" t="s">
        <v>62</v>
      </c>
      <c r="D325" t="s">
        <v>149</v>
      </c>
      <c r="E325">
        <v>73</v>
      </c>
      <c r="F325">
        <v>20142015</v>
      </c>
      <c r="G325">
        <v>23</v>
      </c>
      <c r="H325">
        <v>4</v>
      </c>
      <c r="I325">
        <v>4.3330000000000002</v>
      </c>
      <c r="J325">
        <v>2</v>
      </c>
      <c r="K325">
        <v>13</v>
      </c>
      <c r="L325">
        <v>15</v>
      </c>
      <c r="M325">
        <v>0.1</v>
      </c>
      <c r="N325">
        <v>0.66</v>
      </c>
      <c r="O325">
        <v>0.76</v>
      </c>
      <c r="P325">
        <v>-3</v>
      </c>
      <c r="Q325">
        <v>51.07</v>
      </c>
      <c r="R325">
        <v>100.03</v>
      </c>
      <c r="S325">
        <v>3.28</v>
      </c>
      <c r="T325">
        <v>-8.73</v>
      </c>
      <c r="U325">
        <v>16.3</v>
      </c>
      <c r="V325">
        <v>-3.76</v>
      </c>
      <c r="W325">
        <v>49.72</v>
      </c>
      <c r="X325">
        <v>53.48</v>
      </c>
      <c r="Y325">
        <v>-5</v>
      </c>
      <c r="Z325">
        <v>451</v>
      </c>
      <c r="AA325">
        <v>456</v>
      </c>
      <c r="AB325">
        <v>22.74</v>
      </c>
      <c r="AC325">
        <v>22.99</v>
      </c>
      <c r="AD325">
        <v>45.72</v>
      </c>
      <c r="AE325">
        <v>26</v>
      </c>
      <c r="AF325">
        <v>-1.41</v>
      </c>
      <c r="AG325">
        <v>52.48</v>
      </c>
      <c r="AH325">
        <v>44</v>
      </c>
      <c r="AI325">
        <v>1052</v>
      </c>
      <c r="AJ325">
        <v>1008</v>
      </c>
      <c r="AK325">
        <v>53.03</v>
      </c>
      <c r="AL325">
        <v>50.81</v>
      </c>
      <c r="AM325">
        <v>103.85</v>
      </c>
      <c r="AN325">
        <v>56.27</v>
      </c>
      <c r="AO325">
        <v>49</v>
      </c>
      <c r="AP325">
        <v>71</v>
      </c>
      <c r="AQ325">
        <v>136</v>
      </c>
      <c r="AR325">
        <v>-0.76</v>
      </c>
      <c r="AS325">
        <v>51.08</v>
      </c>
      <c r="AT325">
        <v>51.84</v>
      </c>
      <c r="AU325">
        <v>34</v>
      </c>
      <c r="AV325">
        <v>806</v>
      </c>
      <c r="AW325">
        <v>772</v>
      </c>
      <c r="AX325">
        <v>40.630000000000003</v>
      </c>
      <c r="AY325">
        <v>38.92</v>
      </c>
      <c r="AZ325">
        <v>79.55</v>
      </c>
      <c r="BA325">
        <v>73.45</v>
      </c>
      <c r="BB325">
        <v>26</v>
      </c>
      <c r="BC325">
        <v>87</v>
      </c>
      <c r="BD325">
        <v>-2.17</v>
      </c>
      <c r="BE325">
        <v>51.03</v>
      </c>
      <c r="BF325">
        <v>53.2</v>
      </c>
      <c r="BG325">
        <v>24</v>
      </c>
      <c r="BH325">
        <v>29.84</v>
      </c>
      <c r="BI325">
        <v>28.63</v>
      </c>
      <c r="BJ325">
        <v>592</v>
      </c>
      <c r="BK325">
        <v>568</v>
      </c>
      <c r="BL325">
        <v>61</v>
      </c>
      <c r="BM325">
        <v>2.08</v>
      </c>
      <c r="BN325">
        <v>49.06</v>
      </c>
      <c r="BO325">
        <v>2.27</v>
      </c>
      <c r="BP325">
        <v>2.17</v>
      </c>
      <c r="BQ325">
        <v>45</v>
      </c>
      <c r="BR325">
        <v>43</v>
      </c>
      <c r="BS325">
        <v>2</v>
      </c>
      <c r="BT325">
        <v>51.14</v>
      </c>
      <c r="BU325">
        <v>2.2999999999999998</v>
      </c>
      <c r="BV325">
        <v>7.6</v>
      </c>
      <c r="BW325">
        <v>5.58</v>
      </c>
      <c r="BX325">
        <v>92.43</v>
      </c>
      <c r="BY325">
        <v>40</v>
      </c>
      <c r="BZ325">
        <v>0</v>
      </c>
      <c r="CA325">
        <v>0</v>
      </c>
      <c r="CB325">
        <v>45.18</v>
      </c>
      <c r="CC325">
        <v>347</v>
      </c>
      <c r="CD325">
        <v>487</v>
      </c>
      <c r="CE325">
        <v>421</v>
      </c>
      <c r="CF325">
        <v>102</v>
      </c>
      <c r="CG325">
        <v>194</v>
      </c>
      <c r="CH325">
        <v>4</v>
      </c>
      <c r="CI325">
        <v>9</v>
      </c>
      <c r="CJ325">
        <v>59</v>
      </c>
      <c r="CK325">
        <v>20</v>
      </c>
      <c r="CL325">
        <v>13</v>
      </c>
      <c r="CM325">
        <v>9</v>
      </c>
      <c r="CN325">
        <v>6</v>
      </c>
      <c r="CO325">
        <v>-0.15</v>
      </c>
      <c r="CP325">
        <v>1190.22</v>
      </c>
      <c r="CQ325">
        <v>2319.29</v>
      </c>
      <c r="CR325">
        <v>33.909999999999997</v>
      </c>
      <c r="CS325">
        <v>16.600000000000001</v>
      </c>
      <c r="CT325">
        <v>17.46</v>
      </c>
      <c r="CU325">
        <v>51.13</v>
      </c>
      <c r="CV325">
        <v>49.72</v>
      </c>
      <c r="CW325">
        <v>54.04</v>
      </c>
      <c r="CX325">
        <v>51.64</v>
      </c>
      <c r="CY325">
        <v>53.97</v>
      </c>
      <c r="CZ325">
        <v>54.58</v>
      </c>
    </row>
    <row r="326" spans="1:104">
      <c r="A326" t="s">
        <v>122</v>
      </c>
      <c r="B326" t="s">
        <v>123</v>
      </c>
      <c r="C326" t="s">
        <v>124</v>
      </c>
      <c r="D326" t="s">
        <v>116</v>
      </c>
      <c r="E326">
        <v>74</v>
      </c>
      <c r="F326">
        <v>20142015</v>
      </c>
      <c r="G326">
        <v>34</v>
      </c>
      <c r="H326">
        <v>4</v>
      </c>
      <c r="I326">
        <v>3.85</v>
      </c>
      <c r="J326">
        <v>7</v>
      </c>
      <c r="K326">
        <v>15</v>
      </c>
      <c r="L326">
        <v>22</v>
      </c>
      <c r="M326">
        <v>0.41</v>
      </c>
      <c r="N326">
        <v>0.88</v>
      </c>
      <c r="O326">
        <v>1.29</v>
      </c>
      <c r="P326">
        <v>-3</v>
      </c>
      <c r="Q326">
        <v>56.78</v>
      </c>
      <c r="R326">
        <v>99.71</v>
      </c>
      <c r="S326">
        <v>5.79</v>
      </c>
      <c r="T326">
        <v>6.05</v>
      </c>
      <c r="U326">
        <v>13.85</v>
      </c>
      <c r="V326">
        <v>4.5599999999999996</v>
      </c>
      <c r="W326">
        <v>55.33</v>
      </c>
      <c r="X326">
        <v>50.78</v>
      </c>
      <c r="Y326">
        <v>102</v>
      </c>
      <c r="Z326">
        <v>529</v>
      </c>
      <c r="AA326">
        <v>427</v>
      </c>
      <c r="AB326">
        <v>30.97</v>
      </c>
      <c r="AC326">
        <v>25</v>
      </c>
      <c r="AD326">
        <v>55.98</v>
      </c>
      <c r="AE326">
        <v>125</v>
      </c>
      <c r="AF326">
        <v>5.48</v>
      </c>
      <c r="AG326">
        <v>51.3</v>
      </c>
      <c r="AH326">
        <v>261</v>
      </c>
      <c r="AI326">
        <v>1093</v>
      </c>
      <c r="AJ326">
        <v>832</v>
      </c>
      <c r="AK326">
        <v>64</v>
      </c>
      <c r="AL326">
        <v>48.72</v>
      </c>
      <c r="AM326">
        <v>112.72</v>
      </c>
      <c r="AN326">
        <v>54.62</v>
      </c>
      <c r="AO326">
        <v>61</v>
      </c>
      <c r="AP326">
        <v>28</v>
      </c>
      <c r="AQ326">
        <v>224</v>
      </c>
      <c r="AR326">
        <v>4.9800000000000004</v>
      </c>
      <c r="AS326">
        <v>56.42</v>
      </c>
      <c r="AT326">
        <v>51.43</v>
      </c>
      <c r="AU326">
        <v>185</v>
      </c>
      <c r="AV326">
        <v>813</v>
      </c>
      <c r="AW326">
        <v>628</v>
      </c>
      <c r="AX326">
        <v>47.6</v>
      </c>
      <c r="AY326">
        <v>36.770000000000003</v>
      </c>
      <c r="AZ326">
        <v>84.38</v>
      </c>
      <c r="BA326">
        <v>73.430000000000007</v>
      </c>
      <c r="BB326">
        <v>42</v>
      </c>
      <c r="BC326">
        <v>163</v>
      </c>
      <c r="BD326">
        <v>4.78</v>
      </c>
      <c r="BE326">
        <v>56.11</v>
      </c>
      <c r="BF326">
        <v>51.33</v>
      </c>
      <c r="BG326">
        <v>130</v>
      </c>
      <c r="BH326">
        <v>34.96</v>
      </c>
      <c r="BI326">
        <v>27.34</v>
      </c>
      <c r="BJ326">
        <v>597</v>
      </c>
      <c r="BK326">
        <v>467</v>
      </c>
      <c r="BL326">
        <v>121</v>
      </c>
      <c r="BM326">
        <v>3.75</v>
      </c>
      <c r="BN326">
        <v>51.38</v>
      </c>
      <c r="BO326">
        <v>2.52</v>
      </c>
      <c r="BP326">
        <v>2.0499999999999998</v>
      </c>
      <c r="BQ326">
        <v>43</v>
      </c>
      <c r="BR326">
        <v>35</v>
      </c>
      <c r="BS326">
        <v>8</v>
      </c>
      <c r="BT326">
        <v>55.13</v>
      </c>
      <c r="BU326">
        <v>4.29</v>
      </c>
      <c r="BV326">
        <v>7.2</v>
      </c>
      <c r="BW326">
        <v>5.29</v>
      </c>
      <c r="BX326">
        <v>92.51</v>
      </c>
      <c r="BY326">
        <v>41</v>
      </c>
      <c r="BZ326">
        <v>1</v>
      </c>
      <c r="CA326">
        <v>1</v>
      </c>
      <c r="CB326">
        <v>59.34</v>
      </c>
      <c r="CC326">
        <v>378</v>
      </c>
      <c r="CD326">
        <v>363</v>
      </c>
      <c r="CE326">
        <v>259</v>
      </c>
      <c r="CF326">
        <v>173</v>
      </c>
      <c r="CG326">
        <v>94</v>
      </c>
      <c r="CH326">
        <v>11</v>
      </c>
      <c r="CI326">
        <v>4</v>
      </c>
      <c r="CJ326">
        <v>114</v>
      </c>
      <c r="CK326">
        <v>17</v>
      </c>
      <c r="CL326">
        <v>25</v>
      </c>
      <c r="CM326">
        <v>10</v>
      </c>
      <c r="CN326">
        <v>7</v>
      </c>
      <c r="CO326">
        <v>-0.18</v>
      </c>
      <c r="CP326">
        <v>1024.71</v>
      </c>
      <c r="CQ326">
        <v>2472</v>
      </c>
      <c r="CR326">
        <v>29.3</v>
      </c>
      <c r="CS326">
        <v>18.87</v>
      </c>
      <c r="CT326">
        <v>17.61</v>
      </c>
      <c r="CU326">
        <v>52.38</v>
      </c>
      <c r="CV326">
        <v>50.06</v>
      </c>
      <c r="CW326">
        <v>56.74</v>
      </c>
      <c r="CX326">
        <v>51.59</v>
      </c>
      <c r="CY326">
        <v>54.34</v>
      </c>
      <c r="CZ326">
        <v>54.2</v>
      </c>
    </row>
    <row r="327" spans="1:104">
      <c r="A327" t="s">
        <v>931</v>
      </c>
      <c r="B327" t="s">
        <v>932</v>
      </c>
      <c r="C327" t="s">
        <v>68</v>
      </c>
      <c r="D327" t="s">
        <v>195</v>
      </c>
      <c r="E327">
        <v>80</v>
      </c>
      <c r="F327">
        <v>20142015</v>
      </c>
      <c r="G327">
        <v>22</v>
      </c>
      <c r="H327">
        <v>0.87</v>
      </c>
      <c r="I327">
        <v>0.87</v>
      </c>
      <c r="J327">
        <v>4</v>
      </c>
      <c r="K327">
        <v>16</v>
      </c>
      <c r="L327">
        <v>20</v>
      </c>
      <c r="M327">
        <v>0.27</v>
      </c>
      <c r="N327">
        <v>1.08</v>
      </c>
      <c r="O327">
        <v>1.35</v>
      </c>
      <c r="P327">
        <v>1</v>
      </c>
      <c r="Q327">
        <v>49.2</v>
      </c>
      <c r="R327">
        <v>102.93</v>
      </c>
      <c r="S327">
        <v>4.3499999999999996</v>
      </c>
      <c r="T327">
        <v>3.04</v>
      </c>
      <c r="U327">
        <v>11.1</v>
      </c>
      <c r="V327">
        <v>-2.23</v>
      </c>
      <c r="W327">
        <v>50.45</v>
      </c>
      <c r="X327">
        <v>52.68</v>
      </c>
      <c r="Y327">
        <v>7</v>
      </c>
      <c r="Z327">
        <v>389</v>
      </c>
      <c r="AA327">
        <v>382</v>
      </c>
      <c r="AB327">
        <v>26.28</v>
      </c>
      <c r="AC327">
        <v>25.81</v>
      </c>
      <c r="AD327">
        <v>52.1</v>
      </c>
      <c r="AE327">
        <v>92</v>
      </c>
      <c r="AF327">
        <v>-3.05</v>
      </c>
      <c r="AG327">
        <v>52.25</v>
      </c>
      <c r="AH327">
        <v>-25</v>
      </c>
      <c r="AI327">
        <v>772</v>
      </c>
      <c r="AJ327">
        <v>797</v>
      </c>
      <c r="AK327">
        <v>52.16</v>
      </c>
      <c r="AL327">
        <v>53.85</v>
      </c>
      <c r="AM327">
        <v>106.01</v>
      </c>
      <c r="AN327">
        <v>51.04</v>
      </c>
      <c r="AO327">
        <v>38</v>
      </c>
      <c r="AP327">
        <v>15</v>
      </c>
      <c r="AQ327">
        <v>173</v>
      </c>
      <c r="AR327">
        <v>-4.32</v>
      </c>
      <c r="AS327">
        <v>48.38</v>
      </c>
      <c r="AT327">
        <v>52.7</v>
      </c>
      <c r="AU327">
        <v>-37</v>
      </c>
      <c r="AV327">
        <v>553</v>
      </c>
      <c r="AW327">
        <v>590</v>
      </c>
      <c r="AX327">
        <v>37.369999999999997</v>
      </c>
      <c r="AY327">
        <v>39.869999999999997</v>
      </c>
      <c r="AZ327">
        <v>77.23</v>
      </c>
      <c r="BA327">
        <v>71.25</v>
      </c>
      <c r="BB327">
        <v>43</v>
      </c>
      <c r="BC327">
        <v>135</v>
      </c>
      <c r="BD327">
        <v>-4.6500000000000004</v>
      </c>
      <c r="BE327">
        <v>47.41</v>
      </c>
      <c r="BF327">
        <v>52.06</v>
      </c>
      <c r="BG327">
        <v>-43</v>
      </c>
      <c r="BH327">
        <v>26.62</v>
      </c>
      <c r="BI327">
        <v>29.53</v>
      </c>
      <c r="BJ327">
        <v>394</v>
      </c>
      <c r="BK327">
        <v>437</v>
      </c>
      <c r="BL327">
        <v>92</v>
      </c>
      <c r="BM327">
        <v>7.14</v>
      </c>
      <c r="BN327">
        <v>50.23</v>
      </c>
      <c r="BO327">
        <v>2.36</v>
      </c>
      <c r="BP327">
        <v>1.76</v>
      </c>
      <c r="BQ327">
        <v>35</v>
      </c>
      <c r="BR327">
        <v>26</v>
      </c>
      <c r="BS327">
        <v>9</v>
      </c>
      <c r="BT327">
        <v>57.38</v>
      </c>
      <c r="BU327">
        <v>2.96</v>
      </c>
      <c r="BV327">
        <v>8.8800000000000008</v>
      </c>
      <c r="BW327">
        <v>6.33</v>
      </c>
      <c r="BX327">
        <v>94.05</v>
      </c>
      <c r="BY327">
        <v>44.31</v>
      </c>
      <c r="BZ327">
        <v>261</v>
      </c>
      <c r="CA327">
        <v>328</v>
      </c>
      <c r="CB327">
        <v>55.58</v>
      </c>
      <c r="CC327">
        <v>269</v>
      </c>
      <c r="CD327">
        <v>258</v>
      </c>
      <c r="CE327">
        <v>215</v>
      </c>
      <c r="CF327">
        <v>42</v>
      </c>
      <c r="CG327">
        <v>49</v>
      </c>
      <c r="CH327">
        <v>11</v>
      </c>
      <c r="CI327">
        <v>5</v>
      </c>
      <c r="CJ327">
        <v>88</v>
      </c>
      <c r="CK327">
        <v>20</v>
      </c>
      <c r="CL327">
        <v>29</v>
      </c>
      <c r="CM327">
        <v>7</v>
      </c>
      <c r="CN327">
        <v>8</v>
      </c>
      <c r="CO327">
        <v>7.0000000000000007E-2</v>
      </c>
      <c r="CP327">
        <v>887.99</v>
      </c>
      <c r="CQ327">
        <v>2927.67</v>
      </c>
      <c r="CR327">
        <v>23.27</v>
      </c>
      <c r="CS327">
        <v>17.27</v>
      </c>
      <c r="CT327">
        <v>17.010000000000002</v>
      </c>
      <c r="CU327">
        <v>49.71</v>
      </c>
      <c r="CV327">
        <v>49.9</v>
      </c>
      <c r="CW327">
        <v>53.52</v>
      </c>
      <c r="CX327">
        <v>54.14</v>
      </c>
      <c r="CY327">
        <v>53.56</v>
      </c>
      <c r="CZ327">
        <v>53.78</v>
      </c>
    </row>
    <row r="328" spans="1:104">
      <c r="A328" t="s">
        <v>250</v>
      </c>
      <c r="B328" t="s">
        <v>251</v>
      </c>
      <c r="C328" t="s">
        <v>124</v>
      </c>
      <c r="D328" t="s">
        <v>168</v>
      </c>
      <c r="E328">
        <v>81</v>
      </c>
      <c r="F328">
        <v>20142015</v>
      </c>
      <c r="G328">
        <v>28</v>
      </c>
      <c r="H328">
        <v>4.5</v>
      </c>
      <c r="I328">
        <v>4.4000000000000004</v>
      </c>
      <c r="J328">
        <v>12</v>
      </c>
      <c r="K328">
        <v>24</v>
      </c>
      <c r="L328">
        <v>36</v>
      </c>
      <c r="M328">
        <v>0.63</v>
      </c>
      <c r="N328">
        <v>1.27</v>
      </c>
      <c r="O328">
        <v>1.9</v>
      </c>
      <c r="P328">
        <v>-15</v>
      </c>
      <c r="Q328">
        <v>53.94</v>
      </c>
      <c r="R328">
        <v>101.42</v>
      </c>
      <c r="S328">
        <v>8.0500000000000007</v>
      </c>
      <c r="T328">
        <v>4.54</v>
      </c>
      <c r="U328">
        <v>14.02</v>
      </c>
      <c r="V328">
        <v>1.34</v>
      </c>
      <c r="W328">
        <v>53.23</v>
      </c>
      <c r="X328">
        <v>51.89</v>
      </c>
      <c r="Y328">
        <v>65</v>
      </c>
      <c r="Z328">
        <v>536</v>
      </c>
      <c r="AA328">
        <v>471</v>
      </c>
      <c r="AB328">
        <v>28.32</v>
      </c>
      <c r="AC328">
        <v>24.89</v>
      </c>
      <c r="AD328">
        <v>53.21</v>
      </c>
      <c r="AE328">
        <v>150</v>
      </c>
      <c r="AF328">
        <v>1.93</v>
      </c>
      <c r="AG328">
        <v>52</v>
      </c>
      <c r="AH328">
        <v>162</v>
      </c>
      <c r="AI328">
        <v>1110</v>
      </c>
      <c r="AJ328">
        <v>948</v>
      </c>
      <c r="AK328">
        <v>58.65</v>
      </c>
      <c r="AL328">
        <v>50.09</v>
      </c>
      <c r="AM328">
        <v>108.74</v>
      </c>
      <c r="AN328">
        <v>51.53</v>
      </c>
      <c r="AO328">
        <v>54</v>
      </c>
      <c r="AP328">
        <v>24</v>
      </c>
      <c r="AQ328">
        <v>252</v>
      </c>
      <c r="AR328">
        <v>1.06</v>
      </c>
      <c r="AS328">
        <v>52.82</v>
      </c>
      <c r="AT328">
        <v>51.75</v>
      </c>
      <c r="AU328">
        <v>85</v>
      </c>
      <c r="AV328">
        <v>797</v>
      </c>
      <c r="AW328">
        <v>712</v>
      </c>
      <c r="AX328">
        <v>42.11</v>
      </c>
      <c r="AY328">
        <v>37.619999999999997</v>
      </c>
      <c r="AZ328">
        <v>79.739999999999995</v>
      </c>
      <c r="BA328">
        <v>71.77</v>
      </c>
      <c r="BB328">
        <v>49</v>
      </c>
      <c r="BC328">
        <v>198</v>
      </c>
      <c r="BD328">
        <v>0.28999999999999998</v>
      </c>
      <c r="BE328">
        <v>52.09</v>
      </c>
      <c r="BF328">
        <v>51.81</v>
      </c>
      <c r="BG328">
        <v>46</v>
      </c>
      <c r="BH328">
        <v>30.22</v>
      </c>
      <c r="BI328">
        <v>27.79</v>
      </c>
      <c r="BJ328">
        <v>572</v>
      </c>
      <c r="BK328">
        <v>526</v>
      </c>
      <c r="BL328">
        <v>149</v>
      </c>
      <c r="BM328">
        <v>5.25</v>
      </c>
      <c r="BN328">
        <v>51.89</v>
      </c>
      <c r="BO328">
        <v>2.3199999999999998</v>
      </c>
      <c r="BP328">
        <v>1.74</v>
      </c>
      <c r="BQ328">
        <v>44</v>
      </c>
      <c r="BR328">
        <v>33</v>
      </c>
      <c r="BS328">
        <v>11</v>
      </c>
      <c r="BT328">
        <v>57.14</v>
      </c>
      <c r="BU328">
        <v>6.06</v>
      </c>
      <c r="BV328">
        <v>7.69</v>
      </c>
      <c r="BW328">
        <v>5.52</v>
      </c>
      <c r="BX328">
        <v>93.73</v>
      </c>
      <c r="BY328">
        <v>34</v>
      </c>
      <c r="BZ328">
        <v>4</v>
      </c>
      <c r="CA328">
        <v>9</v>
      </c>
      <c r="CB328">
        <v>54.95</v>
      </c>
      <c r="CC328">
        <v>427</v>
      </c>
      <c r="CD328">
        <v>474</v>
      </c>
      <c r="CE328">
        <v>350</v>
      </c>
      <c r="CF328">
        <v>187</v>
      </c>
      <c r="CG328">
        <v>77</v>
      </c>
      <c r="CH328">
        <v>17</v>
      </c>
      <c r="CI328">
        <v>7</v>
      </c>
      <c r="CJ328">
        <v>137</v>
      </c>
      <c r="CK328">
        <v>40</v>
      </c>
      <c r="CL328">
        <v>20</v>
      </c>
      <c r="CM328">
        <v>18</v>
      </c>
      <c r="CN328">
        <v>3</v>
      </c>
      <c r="CO328">
        <v>-0.79</v>
      </c>
      <c r="CP328">
        <v>1135.51</v>
      </c>
      <c r="CQ328">
        <v>2633.03</v>
      </c>
      <c r="CR328">
        <v>30.13</v>
      </c>
      <c r="CS328">
        <v>19.09</v>
      </c>
      <c r="CT328">
        <v>17.829999999999998</v>
      </c>
      <c r="CU328">
        <v>52.25</v>
      </c>
      <c r="CV328">
        <v>50.51</v>
      </c>
      <c r="CW328">
        <v>57.55</v>
      </c>
      <c r="CX328">
        <v>52.58</v>
      </c>
      <c r="CY328">
        <v>55.25</v>
      </c>
      <c r="CZ328">
        <v>54.14</v>
      </c>
    </row>
    <row r="329" spans="1:104">
      <c r="A329" t="s">
        <v>842</v>
      </c>
      <c r="B329" t="s">
        <v>843</v>
      </c>
      <c r="C329" t="s">
        <v>68</v>
      </c>
      <c r="D329" t="s">
        <v>195</v>
      </c>
      <c r="E329">
        <v>66</v>
      </c>
      <c r="F329">
        <v>20142015</v>
      </c>
      <c r="G329">
        <v>31</v>
      </c>
      <c r="H329">
        <v>4.5</v>
      </c>
      <c r="I329">
        <v>4.5</v>
      </c>
      <c r="J329">
        <v>5</v>
      </c>
      <c r="K329">
        <v>11</v>
      </c>
      <c r="L329">
        <v>16</v>
      </c>
      <c r="M329">
        <v>0.4</v>
      </c>
      <c r="N329">
        <v>0.87</v>
      </c>
      <c r="O329">
        <v>1.26</v>
      </c>
      <c r="P329">
        <v>-2</v>
      </c>
      <c r="Q329">
        <v>49.82</v>
      </c>
      <c r="R329">
        <v>99.43</v>
      </c>
      <c r="S329">
        <v>5.68</v>
      </c>
      <c r="T329">
        <v>-6.49</v>
      </c>
      <c r="U329">
        <v>11.5</v>
      </c>
      <c r="V329">
        <v>-0.06</v>
      </c>
      <c r="W329">
        <v>52.08</v>
      </c>
      <c r="X329">
        <v>52.15</v>
      </c>
      <c r="Y329">
        <v>28</v>
      </c>
      <c r="Z329">
        <v>350</v>
      </c>
      <c r="AA329">
        <v>322</v>
      </c>
      <c r="AB329">
        <v>27.66</v>
      </c>
      <c r="AC329">
        <v>25.44</v>
      </c>
      <c r="AD329">
        <v>53.1</v>
      </c>
      <c r="AE329">
        <v>94</v>
      </c>
      <c r="AF329">
        <v>-1.94</v>
      </c>
      <c r="AG329">
        <v>51.76</v>
      </c>
      <c r="AH329">
        <v>-5</v>
      </c>
      <c r="AI329">
        <v>706</v>
      </c>
      <c r="AJ329">
        <v>711</v>
      </c>
      <c r="AK329">
        <v>55.79</v>
      </c>
      <c r="AL329">
        <v>56.18</v>
      </c>
      <c r="AM329">
        <v>111.97</v>
      </c>
      <c r="AN329">
        <v>49.86</v>
      </c>
      <c r="AO329">
        <v>35</v>
      </c>
      <c r="AP329">
        <v>34</v>
      </c>
      <c r="AQ329">
        <v>146</v>
      </c>
      <c r="AR329">
        <v>-2.1</v>
      </c>
      <c r="AS329">
        <v>49.6</v>
      </c>
      <c r="AT329">
        <v>51.7</v>
      </c>
      <c r="AU329">
        <v>-8</v>
      </c>
      <c r="AV329">
        <v>493</v>
      </c>
      <c r="AW329">
        <v>501</v>
      </c>
      <c r="AX329">
        <v>38.96</v>
      </c>
      <c r="AY329">
        <v>39.590000000000003</v>
      </c>
      <c r="AZ329">
        <v>78.540000000000006</v>
      </c>
      <c r="BA329">
        <v>71.400000000000006</v>
      </c>
      <c r="BB329">
        <v>23</v>
      </c>
      <c r="BC329">
        <v>111</v>
      </c>
      <c r="BD329">
        <v>-0.25</v>
      </c>
      <c r="BE329">
        <v>50</v>
      </c>
      <c r="BF329">
        <v>50.25</v>
      </c>
      <c r="BG329">
        <v>0</v>
      </c>
      <c r="BH329">
        <v>27.81</v>
      </c>
      <c r="BI329">
        <v>27.81</v>
      </c>
      <c r="BJ329">
        <v>352</v>
      </c>
      <c r="BK329">
        <v>352</v>
      </c>
      <c r="BL329">
        <v>88</v>
      </c>
      <c r="BM329">
        <v>-9.5</v>
      </c>
      <c r="BN329">
        <v>57.65</v>
      </c>
      <c r="BO329">
        <v>2.0499999999999998</v>
      </c>
      <c r="BP329">
        <v>2.21</v>
      </c>
      <c r="BQ329">
        <v>26</v>
      </c>
      <c r="BR329">
        <v>28</v>
      </c>
      <c r="BS329">
        <v>-2</v>
      </c>
      <c r="BT329">
        <v>48.15</v>
      </c>
      <c r="BU329">
        <v>4.5</v>
      </c>
      <c r="BV329">
        <v>7.39</v>
      </c>
      <c r="BW329">
        <v>5.27</v>
      </c>
      <c r="BX329">
        <v>92.05</v>
      </c>
      <c r="BY329">
        <v>50</v>
      </c>
      <c r="BZ329">
        <v>57</v>
      </c>
      <c r="CA329">
        <v>57</v>
      </c>
      <c r="CB329">
        <v>47.37</v>
      </c>
      <c r="CC329">
        <v>216</v>
      </c>
      <c r="CD329">
        <v>287</v>
      </c>
      <c r="CE329">
        <v>240</v>
      </c>
      <c r="CF329">
        <v>100</v>
      </c>
      <c r="CG329">
        <v>102</v>
      </c>
      <c r="CH329">
        <v>5</v>
      </c>
      <c r="CI329">
        <v>6</v>
      </c>
      <c r="CJ329">
        <v>83</v>
      </c>
      <c r="CK329">
        <v>19</v>
      </c>
      <c r="CL329">
        <v>21</v>
      </c>
      <c r="CM329">
        <v>9</v>
      </c>
      <c r="CN329">
        <v>7</v>
      </c>
      <c r="CO329">
        <v>-0.16</v>
      </c>
      <c r="CP329">
        <v>759.32</v>
      </c>
      <c r="CQ329">
        <v>2371.4699999999998</v>
      </c>
      <c r="CR329">
        <v>24.25</v>
      </c>
      <c r="CS329">
        <v>17.95</v>
      </c>
      <c r="CT329">
        <v>17.37</v>
      </c>
      <c r="CU329">
        <v>49.73</v>
      </c>
      <c r="CV329">
        <v>50.65</v>
      </c>
      <c r="CW329">
        <v>53.84</v>
      </c>
      <c r="CX329">
        <v>54.43</v>
      </c>
      <c r="CY329">
        <v>54.83</v>
      </c>
      <c r="CZ329">
        <v>53.42</v>
      </c>
    </row>
    <row r="330" spans="1:104">
      <c r="A330" t="s">
        <v>945</v>
      </c>
      <c r="B330" t="s">
        <v>946</v>
      </c>
      <c r="C330" t="s">
        <v>68</v>
      </c>
      <c r="D330" t="s">
        <v>643</v>
      </c>
      <c r="E330">
        <v>38</v>
      </c>
      <c r="F330">
        <v>20142015</v>
      </c>
      <c r="G330">
        <v>23</v>
      </c>
      <c r="H330">
        <v>0.6</v>
      </c>
      <c r="I330">
        <v>0.6</v>
      </c>
      <c r="J330">
        <v>1</v>
      </c>
      <c r="K330">
        <v>10</v>
      </c>
      <c r="L330">
        <v>11</v>
      </c>
      <c r="M330">
        <v>0.13</v>
      </c>
      <c r="N330">
        <v>1.33</v>
      </c>
      <c r="O330">
        <v>1.46</v>
      </c>
      <c r="P330">
        <v>-2</v>
      </c>
      <c r="Q330">
        <v>48.39</v>
      </c>
      <c r="R330">
        <v>95.31</v>
      </c>
      <c r="S330">
        <v>2.27</v>
      </c>
      <c r="T330">
        <v>-0.74</v>
      </c>
      <c r="U330">
        <v>11.87</v>
      </c>
      <c r="V330">
        <v>2.58</v>
      </c>
      <c r="W330">
        <v>45.7</v>
      </c>
      <c r="X330">
        <v>43.12</v>
      </c>
      <c r="Y330">
        <v>-38</v>
      </c>
      <c r="Z330">
        <v>202</v>
      </c>
      <c r="AA330">
        <v>240</v>
      </c>
      <c r="AB330">
        <v>26.87</v>
      </c>
      <c r="AC330">
        <v>31.92</v>
      </c>
      <c r="AD330">
        <v>58.8</v>
      </c>
      <c r="AE330">
        <v>44</v>
      </c>
      <c r="AF330">
        <v>2.1</v>
      </c>
      <c r="AG330">
        <v>46.29</v>
      </c>
      <c r="AH330">
        <v>-27</v>
      </c>
      <c r="AI330">
        <v>406</v>
      </c>
      <c r="AJ330">
        <v>433</v>
      </c>
      <c r="AK330">
        <v>54.01</v>
      </c>
      <c r="AL330">
        <v>57.6</v>
      </c>
      <c r="AM330">
        <v>111.6</v>
      </c>
      <c r="AN330">
        <v>56.65</v>
      </c>
      <c r="AO330">
        <v>11</v>
      </c>
      <c r="AP330">
        <v>9</v>
      </c>
      <c r="AQ330">
        <v>63</v>
      </c>
      <c r="AR330">
        <v>2.37</v>
      </c>
      <c r="AS330">
        <v>48.67</v>
      </c>
      <c r="AT330">
        <v>46.3</v>
      </c>
      <c r="AU330">
        <v>-17</v>
      </c>
      <c r="AV330">
        <v>312</v>
      </c>
      <c r="AW330">
        <v>329</v>
      </c>
      <c r="AX330">
        <v>41.5</v>
      </c>
      <c r="AY330">
        <v>43.76</v>
      </c>
      <c r="AZ330">
        <v>85.27</v>
      </c>
      <c r="BA330">
        <v>73.72</v>
      </c>
      <c r="BB330">
        <v>8</v>
      </c>
      <c r="BC330">
        <v>52</v>
      </c>
      <c r="BD330">
        <v>2.64</v>
      </c>
      <c r="BE330">
        <v>49.78</v>
      </c>
      <c r="BF330">
        <v>47.15</v>
      </c>
      <c r="BG330">
        <v>-2</v>
      </c>
      <c r="BH330">
        <v>30.59</v>
      </c>
      <c r="BI330">
        <v>30.86</v>
      </c>
      <c r="BJ330">
        <v>230</v>
      </c>
      <c r="BK330">
        <v>232</v>
      </c>
      <c r="BL330">
        <v>44</v>
      </c>
      <c r="BM330">
        <v>-8.41</v>
      </c>
      <c r="BN330">
        <v>43.55</v>
      </c>
      <c r="BO330">
        <v>1.73</v>
      </c>
      <c r="BP330">
        <v>3.19</v>
      </c>
      <c r="BQ330">
        <v>13</v>
      </c>
      <c r="BR330">
        <v>24</v>
      </c>
      <c r="BS330">
        <v>-11</v>
      </c>
      <c r="BT330">
        <v>35.14</v>
      </c>
      <c r="BU330">
        <v>1.92</v>
      </c>
      <c r="BV330">
        <v>5.65</v>
      </c>
      <c r="BW330">
        <v>4.17</v>
      </c>
      <c r="BX330">
        <v>89.66</v>
      </c>
      <c r="BY330">
        <v>51.72</v>
      </c>
      <c r="BZ330">
        <v>195</v>
      </c>
      <c r="CA330">
        <v>182</v>
      </c>
      <c r="CB330">
        <v>48.56</v>
      </c>
      <c r="CC330">
        <v>118</v>
      </c>
      <c r="CD330">
        <v>143</v>
      </c>
      <c r="CE330">
        <v>125</v>
      </c>
      <c r="CF330">
        <v>56</v>
      </c>
      <c r="CG330">
        <v>28</v>
      </c>
      <c r="CH330">
        <v>5</v>
      </c>
      <c r="CI330">
        <v>5</v>
      </c>
      <c r="CJ330">
        <v>43</v>
      </c>
      <c r="CK330">
        <v>14</v>
      </c>
      <c r="CL330">
        <v>6</v>
      </c>
      <c r="CM330">
        <v>4</v>
      </c>
      <c r="CN330">
        <v>2</v>
      </c>
      <c r="CO330">
        <v>-0.27</v>
      </c>
      <c r="CP330">
        <v>451.06</v>
      </c>
      <c r="CQ330">
        <v>1459.03</v>
      </c>
      <c r="CR330">
        <v>23.61</v>
      </c>
      <c r="CS330">
        <v>17.059999999999999</v>
      </c>
      <c r="CT330">
        <v>16.97</v>
      </c>
      <c r="CU330">
        <v>47.71</v>
      </c>
      <c r="CV330">
        <v>49.93</v>
      </c>
      <c r="CW330">
        <v>51.11</v>
      </c>
      <c r="CX330">
        <v>56.03</v>
      </c>
      <c r="CY330">
        <v>53.92</v>
      </c>
      <c r="CZ330">
        <v>54.06</v>
      </c>
    </row>
    <row r="331" spans="1:104">
      <c r="A331" t="s">
        <v>1172</v>
      </c>
      <c r="B331" t="s">
        <v>1173</v>
      </c>
      <c r="C331" t="s">
        <v>124</v>
      </c>
      <c r="D331" t="s">
        <v>976</v>
      </c>
      <c r="E331">
        <v>82</v>
      </c>
      <c r="F331">
        <v>20142015</v>
      </c>
      <c r="G331">
        <v>21</v>
      </c>
      <c r="H331">
        <v>4.5</v>
      </c>
      <c r="I331">
        <v>5.5</v>
      </c>
      <c r="J331">
        <v>13</v>
      </c>
      <c r="K331">
        <v>24</v>
      </c>
      <c r="L331">
        <v>37</v>
      </c>
      <c r="M331">
        <v>0.65</v>
      </c>
      <c r="N331">
        <v>1.2</v>
      </c>
      <c r="O331">
        <v>1.85</v>
      </c>
      <c r="P331">
        <v>-4</v>
      </c>
      <c r="Q331">
        <v>47.7</v>
      </c>
      <c r="R331">
        <v>100.9</v>
      </c>
      <c r="S331">
        <v>8.5</v>
      </c>
      <c r="T331">
        <v>-3.74</v>
      </c>
      <c r="U331">
        <v>14.64</v>
      </c>
      <c r="V331">
        <v>7.78</v>
      </c>
      <c r="W331">
        <v>49.68</v>
      </c>
      <c r="X331">
        <v>41.9</v>
      </c>
      <c r="Y331">
        <v>-7</v>
      </c>
      <c r="Z331">
        <v>550</v>
      </c>
      <c r="AA331">
        <v>557</v>
      </c>
      <c r="AB331">
        <v>27.49</v>
      </c>
      <c r="AC331">
        <v>27.84</v>
      </c>
      <c r="AD331">
        <v>55.32</v>
      </c>
      <c r="AE331">
        <v>139</v>
      </c>
      <c r="AF331">
        <v>6.61</v>
      </c>
      <c r="AG331">
        <v>41.09</v>
      </c>
      <c r="AH331">
        <v>-104</v>
      </c>
      <c r="AI331">
        <v>1078</v>
      </c>
      <c r="AJ331">
        <v>1182</v>
      </c>
      <c r="AK331">
        <v>53.87</v>
      </c>
      <c r="AL331">
        <v>59.07</v>
      </c>
      <c r="AM331">
        <v>112.94</v>
      </c>
      <c r="AN331">
        <v>53.99</v>
      </c>
      <c r="AO331">
        <v>56</v>
      </c>
      <c r="AP331">
        <v>65</v>
      </c>
      <c r="AQ331">
        <v>259</v>
      </c>
      <c r="AR331">
        <v>6.51</v>
      </c>
      <c r="AS331">
        <v>48.42</v>
      </c>
      <c r="AT331">
        <v>41.91</v>
      </c>
      <c r="AU331">
        <v>-52</v>
      </c>
      <c r="AV331">
        <v>798</v>
      </c>
      <c r="AW331">
        <v>850</v>
      </c>
      <c r="AX331">
        <v>39.880000000000003</v>
      </c>
      <c r="AY331">
        <v>42.48</v>
      </c>
      <c r="AZ331">
        <v>82.36</v>
      </c>
      <c r="BA331">
        <v>72.930000000000007</v>
      </c>
      <c r="BB331">
        <v>50</v>
      </c>
      <c r="BC331">
        <v>203</v>
      </c>
      <c r="BD331">
        <v>5.09</v>
      </c>
      <c r="BE331">
        <v>48.83</v>
      </c>
      <c r="BF331">
        <v>43.73</v>
      </c>
      <c r="BG331">
        <v>-28</v>
      </c>
      <c r="BH331">
        <v>29.08</v>
      </c>
      <c r="BI331">
        <v>30.48</v>
      </c>
      <c r="BJ331">
        <v>582</v>
      </c>
      <c r="BK331">
        <v>610</v>
      </c>
      <c r="BL331">
        <v>153</v>
      </c>
      <c r="BM331">
        <v>2.93</v>
      </c>
      <c r="BN331">
        <v>48.56</v>
      </c>
      <c r="BO331">
        <v>2.6</v>
      </c>
      <c r="BP331">
        <v>2.4500000000000002</v>
      </c>
      <c r="BQ331">
        <v>52</v>
      </c>
      <c r="BR331">
        <v>49</v>
      </c>
      <c r="BS331">
        <v>3</v>
      </c>
      <c r="BT331">
        <v>51.49</v>
      </c>
      <c r="BU331">
        <v>6.4</v>
      </c>
      <c r="BV331">
        <v>8.93</v>
      </c>
      <c r="BW331">
        <v>6.52</v>
      </c>
      <c r="BX331">
        <v>91.97</v>
      </c>
      <c r="BY331">
        <v>32</v>
      </c>
      <c r="BZ331">
        <v>6</v>
      </c>
      <c r="CA331">
        <v>13</v>
      </c>
      <c r="CB331">
        <v>43.19</v>
      </c>
      <c r="CC331">
        <v>336</v>
      </c>
      <c r="CD331">
        <v>388</v>
      </c>
      <c r="CE331">
        <v>442</v>
      </c>
      <c r="CF331">
        <v>150</v>
      </c>
      <c r="CG331">
        <v>115</v>
      </c>
      <c r="CH331">
        <v>16</v>
      </c>
      <c r="CI331">
        <v>8</v>
      </c>
      <c r="CJ331">
        <v>140</v>
      </c>
      <c r="CK331">
        <v>26</v>
      </c>
      <c r="CL331">
        <v>47</v>
      </c>
      <c r="CM331">
        <v>17</v>
      </c>
      <c r="CN331">
        <v>13</v>
      </c>
      <c r="CO331">
        <v>-0.2</v>
      </c>
      <c r="CP331">
        <v>1200.6199999999999</v>
      </c>
      <c r="CQ331">
        <v>2754.3</v>
      </c>
      <c r="CR331">
        <v>30.36</v>
      </c>
      <c r="CS331">
        <v>18.61</v>
      </c>
      <c r="CT331">
        <v>17.850000000000001</v>
      </c>
      <c r="CU331">
        <v>45.48</v>
      </c>
      <c r="CV331">
        <v>50.6</v>
      </c>
      <c r="CW331">
        <v>50.8</v>
      </c>
      <c r="CX331">
        <v>60.88</v>
      </c>
      <c r="CY331">
        <v>55.35</v>
      </c>
      <c r="CZ331">
        <v>54.03</v>
      </c>
    </row>
    <row r="332" spans="1:104">
      <c r="A332" t="s">
        <v>1230</v>
      </c>
      <c r="B332" t="s">
        <v>1231</v>
      </c>
      <c r="C332" t="s">
        <v>68</v>
      </c>
      <c r="D332" t="s">
        <v>233</v>
      </c>
      <c r="E332">
        <v>80</v>
      </c>
      <c r="F332">
        <v>20142015</v>
      </c>
      <c r="G332">
        <v>29</v>
      </c>
      <c r="H332">
        <v>1.2</v>
      </c>
      <c r="I332">
        <v>1.1000000000000001</v>
      </c>
      <c r="J332">
        <v>2</v>
      </c>
      <c r="K332">
        <v>9</v>
      </c>
      <c r="L332">
        <v>11</v>
      </c>
      <c r="M332">
        <v>0.17</v>
      </c>
      <c r="N332">
        <v>0.77</v>
      </c>
      <c r="O332">
        <v>0.95</v>
      </c>
      <c r="P332">
        <v>-6</v>
      </c>
      <c r="Q332">
        <v>43.98</v>
      </c>
      <c r="R332">
        <v>96.58</v>
      </c>
      <c r="S332">
        <v>2.5</v>
      </c>
      <c r="T332">
        <v>-13.95</v>
      </c>
      <c r="U332">
        <v>8.73</v>
      </c>
      <c r="V332">
        <v>-13.12</v>
      </c>
      <c r="W332">
        <v>41.22</v>
      </c>
      <c r="X332">
        <v>54.34</v>
      </c>
      <c r="Y332">
        <v>-98</v>
      </c>
      <c r="Z332">
        <v>230</v>
      </c>
      <c r="AA332">
        <v>328</v>
      </c>
      <c r="AB332">
        <v>19.760000000000002</v>
      </c>
      <c r="AC332">
        <v>28.18</v>
      </c>
      <c r="AD332">
        <v>47.94</v>
      </c>
      <c r="AE332">
        <v>71</v>
      </c>
      <c r="AF332">
        <v>-10.31</v>
      </c>
      <c r="AG332">
        <v>54.29</v>
      </c>
      <c r="AH332">
        <v>-133</v>
      </c>
      <c r="AI332">
        <v>486</v>
      </c>
      <c r="AJ332">
        <v>619</v>
      </c>
      <c r="AK332">
        <v>41.75</v>
      </c>
      <c r="AL332">
        <v>53.18</v>
      </c>
      <c r="AM332">
        <v>94.93</v>
      </c>
      <c r="AN332">
        <v>57</v>
      </c>
      <c r="AO332">
        <v>22</v>
      </c>
      <c r="AP332">
        <v>24</v>
      </c>
      <c r="AQ332">
        <v>124</v>
      </c>
      <c r="AR332">
        <v>-10.39</v>
      </c>
      <c r="AS332">
        <v>44.7</v>
      </c>
      <c r="AT332">
        <v>55.09</v>
      </c>
      <c r="AU332">
        <v>-86</v>
      </c>
      <c r="AV332">
        <v>363</v>
      </c>
      <c r="AW332">
        <v>449</v>
      </c>
      <c r="AX332">
        <v>31.19</v>
      </c>
      <c r="AY332">
        <v>38.57</v>
      </c>
      <c r="AZ332">
        <v>69.760000000000005</v>
      </c>
      <c r="BA332">
        <v>76.31</v>
      </c>
      <c r="BB332">
        <v>22</v>
      </c>
      <c r="BC332">
        <v>102</v>
      </c>
      <c r="BD332">
        <v>-9.77</v>
      </c>
      <c r="BE332">
        <v>45.11</v>
      </c>
      <c r="BF332">
        <v>54.88</v>
      </c>
      <c r="BG332">
        <v>-60</v>
      </c>
      <c r="BH332">
        <v>23.8</v>
      </c>
      <c r="BI332">
        <v>28.95</v>
      </c>
      <c r="BJ332">
        <v>277</v>
      </c>
      <c r="BK332">
        <v>337</v>
      </c>
      <c r="BL332">
        <v>80</v>
      </c>
      <c r="BM332">
        <v>-24.33</v>
      </c>
      <c r="BN332">
        <v>58.37</v>
      </c>
      <c r="BO332">
        <v>1.37</v>
      </c>
      <c r="BP332">
        <v>2.66</v>
      </c>
      <c r="BQ332">
        <v>16</v>
      </c>
      <c r="BR332">
        <v>31</v>
      </c>
      <c r="BS332">
        <v>-15</v>
      </c>
      <c r="BT332">
        <v>34.04</v>
      </c>
      <c r="BU332">
        <v>1.96</v>
      </c>
      <c r="BV332">
        <v>5.78</v>
      </c>
      <c r="BW332">
        <v>4.41</v>
      </c>
      <c r="BX332">
        <v>90.8</v>
      </c>
      <c r="BY332">
        <v>54.13</v>
      </c>
      <c r="BZ332">
        <v>236</v>
      </c>
      <c r="CA332">
        <v>200</v>
      </c>
      <c r="CB332">
        <v>40.86</v>
      </c>
      <c r="CC332">
        <v>161</v>
      </c>
      <c r="CD332">
        <v>200</v>
      </c>
      <c r="CE332">
        <v>233</v>
      </c>
      <c r="CF332">
        <v>148</v>
      </c>
      <c r="CG332">
        <v>74</v>
      </c>
      <c r="CH332">
        <v>6</v>
      </c>
      <c r="CI332">
        <v>3</v>
      </c>
      <c r="CJ332">
        <v>78</v>
      </c>
      <c r="CK332">
        <v>8</v>
      </c>
      <c r="CL332">
        <v>9</v>
      </c>
      <c r="CM332">
        <v>10</v>
      </c>
      <c r="CN332">
        <v>4</v>
      </c>
      <c r="CO332">
        <v>-0.52</v>
      </c>
      <c r="CP332">
        <v>698.38</v>
      </c>
      <c r="CQ332">
        <v>3095.17</v>
      </c>
      <c r="CR332">
        <v>18.41</v>
      </c>
      <c r="CS332">
        <v>16.41</v>
      </c>
      <c r="CT332">
        <v>16.600000000000001</v>
      </c>
      <c r="CU332">
        <v>49.59</v>
      </c>
      <c r="CV332">
        <v>49.4</v>
      </c>
      <c r="CW332">
        <v>51.36</v>
      </c>
      <c r="CX332">
        <v>52.2</v>
      </c>
      <c r="CY332">
        <v>53.08</v>
      </c>
      <c r="CZ332">
        <v>54.36</v>
      </c>
    </row>
    <row r="333" spans="1:104">
      <c r="A333" t="s">
        <v>1170</v>
      </c>
      <c r="B333" t="s">
        <v>1171</v>
      </c>
      <c r="C333" t="s">
        <v>62</v>
      </c>
      <c r="D333" t="s">
        <v>767</v>
      </c>
      <c r="E333">
        <v>64</v>
      </c>
      <c r="F333">
        <v>20142015</v>
      </c>
      <c r="G333">
        <v>21</v>
      </c>
      <c r="H333">
        <v>0.9</v>
      </c>
      <c r="I333">
        <v>0.9</v>
      </c>
      <c r="J333">
        <v>3</v>
      </c>
      <c r="K333">
        <v>17</v>
      </c>
      <c r="L333">
        <v>20</v>
      </c>
      <c r="M333">
        <v>0.17</v>
      </c>
      <c r="N333">
        <v>0.98</v>
      </c>
      <c r="O333">
        <v>1.1499999999999999</v>
      </c>
      <c r="P333">
        <v>-7</v>
      </c>
      <c r="Q333">
        <v>46.93</v>
      </c>
      <c r="R333">
        <v>100.83</v>
      </c>
      <c r="S333">
        <v>3.66</v>
      </c>
      <c r="T333">
        <v>-11.11</v>
      </c>
      <c r="U333">
        <v>16.28</v>
      </c>
      <c r="V333">
        <v>3.8</v>
      </c>
      <c r="W333">
        <v>50</v>
      </c>
      <c r="X333">
        <v>46.2</v>
      </c>
      <c r="Y333">
        <v>0</v>
      </c>
      <c r="Z333">
        <v>422</v>
      </c>
      <c r="AA333">
        <v>422</v>
      </c>
      <c r="AB333">
        <v>24.31</v>
      </c>
      <c r="AC333">
        <v>24.31</v>
      </c>
      <c r="AD333">
        <v>48.61</v>
      </c>
      <c r="AE333">
        <v>36</v>
      </c>
      <c r="AF333">
        <v>0.18</v>
      </c>
      <c r="AG333">
        <v>46.75</v>
      </c>
      <c r="AH333">
        <v>-104</v>
      </c>
      <c r="AI333">
        <v>796</v>
      </c>
      <c r="AJ333">
        <v>900</v>
      </c>
      <c r="AK333">
        <v>45.85</v>
      </c>
      <c r="AL333">
        <v>51.84</v>
      </c>
      <c r="AM333">
        <v>97.69</v>
      </c>
      <c r="AN333">
        <v>55.28</v>
      </c>
      <c r="AO333">
        <v>51</v>
      </c>
      <c r="AP333">
        <v>83</v>
      </c>
      <c r="AQ333">
        <v>161</v>
      </c>
      <c r="AR333">
        <v>1.19</v>
      </c>
      <c r="AS333">
        <v>47.04</v>
      </c>
      <c r="AT333">
        <v>45.85</v>
      </c>
      <c r="AU333">
        <v>-75</v>
      </c>
      <c r="AV333">
        <v>595</v>
      </c>
      <c r="AW333">
        <v>670</v>
      </c>
      <c r="AX333">
        <v>34.270000000000003</v>
      </c>
      <c r="AY333">
        <v>38.590000000000003</v>
      </c>
      <c r="AZ333">
        <v>72.86</v>
      </c>
      <c r="BA333">
        <v>73.95</v>
      </c>
      <c r="BB333">
        <v>28</v>
      </c>
      <c r="BC333">
        <v>110</v>
      </c>
      <c r="BD333">
        <v>3.56</v>
      </c>
      <c r="BE333">
        <v>47.77</v>
      </c>
      <c r="BF333">
        <v>44.22</v>
      </c>
      <c r="BG333">
        <v>-41</v>
      </c>
      <c r="BH333">
        <v>25.34</v>
      </c>
      <c r="BI333">
        <v>27.71</v>
      </c>
      <c r="BJ333">
        <v>440</v>
      </c>
      <c r="BK333">
        <v>481</v>
      </c>
      <c r="BL333">
        <v>82</v>
      </c>
      <c r="BM333">
        <v>2.93</v>
      </c>
      <c r="BN333">
        <v>47.86</v>
      </c>
      <c r="BO333">
        <v>1.84</v>
      </c>
      <c r="BP333">
        <v>1.79</v>
      </c>
      <c r="BQ333">
        <v>32</v>
      </c>
      <c r="BR333">
        <v>31</v>
      </c>
      <c r="BS333">
        <v>1</v>
      </c>
      <c r="BT333">
        <v>50.79</v>
      </c>
      <c r="BU333">
        <v>2.73</v>
      </c>
      <c r="BV333">
        <v>7.27</v>
      </c>
      <c r="BW333">
        <v>5.38</v>
      </c>
      <c r="BX333">
        <v>93.56</v>
      </c>
      <c r="BY333">
        <v>40</v>
      </c>
      <c r="BZ333">
        <v>0</v>
      </c>
      <c r="CA333">
        <v>0</v>
      </c>
      <c r="CB333">
        <v>38.799999999999997</v>
      </c>
      <c r="CC333">
        <v>220</v>
      </c>
      <c r="CD333">
        <v>348</v>
      </c>
      <c r="CE333">
        <v>347</v>
      </c>
      <c r="CF333">
        <v>78</v>
      </c>
      <c r="CG333">
        <v>92</v>
      </c>
      <c r="CH333">
        <v>8</v>
      </c>
      <c r="CI333">
        <v>9</v>
      </c>
      <c r="CJ333">
        <v>79</v>
      </c>
      <c r="CK333">
        <v>26</v>
      </c>
      <c r="CL333">
        <v>15</v>
      </c>
      <c r="CM333">
        <v>13</v>
      </c>
      <c r="CN333">
        <v>6</v>
      </c>
      <c r="CO333">
        <v>-0.4</v>
      </c>
      <c r="CP333">
        <v>1041.67</v>
      </c>
      <c r="CQ333">
        <v>2065.0300000000002</v>
      </c>
      <c r="CR333">
        <v>33.53</v>
      </c>
      <c r="CS333">
        <v>16.739999999999998</v>
      </c>
      <c r="CT333">
        <v>17.559999999999999</v>
      </c>
      <c r="CU333">
        <v>48.51</v>
      </c>
      <c r="CV333">
        <v>49.84</v>
      </c>
      <c r="CW333">
        <v>46.01</v>
      </c>
      <c r="CX333">
        <v>48.84</v>
      </c>
      <c r="CY333">
        <v>54.33</v>
      </c>
      <c r="CZ333">
        <v>54.68</v>
      </c>
    </row>
    <row r="334" spans="1:104">
      <c r="A334" t="s">
        <v>1259</v>
      </c>
      <c r="B334" t="s">
        <v>1260</v>
      </c>
      <c r="C334" t="s">
        <v>273</v>
      </c>
      <c r="D334" t="s">
        <v>1243</v>
      </c>
      <c r="E334">
        <v>39</v>
      </c>
      <c r="F334">
        <v>20142015</v>
      </c>
      <c r="G334">
        <v>22</v>
      </c>
      <c r="H334" t="s">
        <v>1488</v>
      </c>
      <c r="I334" t="s">
        <v>1488</v>
      </c>
      <c r="J334">
        <v>5</v>
      </c>
      <c r="K334">
        <v>7</v>
      </c>
      <c r="L334">
        <v>12</v>
      </c>
      <c r="M334">
        <v>0.62</v>
      </c>
      <c r="N334">
        <v>0.86</v>
      </c>
      <c r="O334">
        <v>1.48</v>
      </c>
      <c r="P334">
        <v>3</v>
      </c>
      <c r="Q334">
        <v>42.05</v>
      </c>
      <c r="R334">
        <v>101.65</v>
      </c>
      <c r="S334">
        <v>12.82</v>
      </c>
      <c r="T334">
        <v>8.31</v>
      </c>
      <c r="U334">
        <v>12.46</v>
      </c>
      <c r="V334">
        <v>9.16</v>
      </c>
      <c r="W334">
        <v>46.42</v>
      </c>
      <c r="X334">
        <v>37.26</v>
      </c>
      <c r="Y334">
        <v>-31</v>
      </c>
      <c r="Z334">
        <v>201</v>
      </c>
      <c r="AA334">
        <v>232</v>
      </c>
      <c r="AB334">
        <v>24.82</v>
      </c>
      <c r="AC334">
        <v>28.65</v>
      </c>
      <c r="AD334">
        <v>53.46</v>
      </c>
      <c r="AE334">
        <v>47</v>
      </c>
      <c r="AF334">
        <v>5.35</v>
      </c>
      <c r="AG334">
        <v>36.700000000000003</v>
      </c>
      <c r="AH334">
        <v>-141</v>
      </c>
      <c r="AI334">
        <v>373</v>
      </c>
      <c r="AJ334">
        <v>514</v>
      </c>
      <c r="AK334">
        <v>46.06</v>
      </c>
      <c r="AL334">
        <v>63.47</v>
      </c>
      <c r="AM334">
        <v>109.52</v>
      </c>
      <c r="AN334">
        <v>57.1</v>
      </c>
      <c r="AO334">
        <v>13</v>
      </c>
      <c r="AP334">
        <v>18</v>
      </c>
      <c r="AQ334">
        <v>69</v>
      </c>
      <c r="AR334">
        <v>3.74</v>
      </c>
      <c r="AS334">
        <v>42.47</v>
      </c>
      <c r="AT334">
        <v>38.729999999999997</v>
      </c>
      <c r="AU334">
        <v>-99</v>
      </c>
      <c r="AV334">
        <v>279</v>
      </c>
      <c r="AW334">
        <v>378</v>
      </c>
      <c r="AX334">
        <v>34.450000000000003</v>
      </c>
      <c r="AY334">
        <v>46.67</v>
      </c>
      <c r="AZ334">
        <v>81.12</v>
      </c>
      <c r="BA334">
        <v>76.34</v>
      </c>
      <c r="BB334">
        <v>17</v>
      </c>
      <c r="BC334">
        <v>56</v>
      </c>
      <c r="BD334">
        <v>5.38</v>
      </c>
      <c r="BE334">
        <v>44.65</v>
      </c>
      <c r="BF334">
        <v>39.28</v>
      </c>
      <c r="BG334">
        <v>-51</v>
      </c>
      <c r="BH334">
        <v>26.3</v>
      </c>
      <c r="BI334">
        <v>32.6</v>
      </c>
      <c r="BJ334">
        <v>213</v>
      </c>
      <c r="BK334">
        <v>264</v>
      </c>
      <c r="BL334">
        <v>39</v>
      </c>
      <c r="BM334">
        <v>16.760000000000002</v>
      </c>
      <c r="BN334">
        <v>35.090000000000003</v>
      </c>
      <c r="BO334">
        <v>1.73</v>
      </c>
      <c r="BP334">
        <v>1.61</v>
      </c>
      <c r="BQ334">
        <v>14</v>
      </c>
      <c r="BR334">
        <v>13</v>
      </c>
      <c r="BS334">
        <v>1</v>
      </c>
      <c r="BT334">
        <v>51.85</v>
      </c>
      <c r="BU334">
        <v>8.93</v>
      </c>
      <c r="BV334">
        <v>6.57</v>
      </c>
      <c r="BW334">
        <v>5.0199999999999996</v>
      </c>
      <c r="BX334">
        <v>95.08</v>
      </c>
      <c r="BY334">
        <v>44.49</v>
      </c>
      <c r="BZ334">
        <v>121</v>
      </c>
      <c r="CA334">
        <v>151</v>
      </c>
      <c r="CB334">
        <v>46.69</v>
      </c>
      <c r="CC334">
        <v>120</v>
      </c>
      <c r="CD334">
        <v>162</v>
      </c>
      <c r="CE334">
        <v>137</v>
      </c>
      <c r="CF334">
        <v>56</v>
      </c>
      <c r="CG334">
        <v>62</v>
      </c>
      <c r="CH334">
        <v>3</v>
      </c>
      <c r="CI334">
        <v>4</v>
      </c>
      <c r="CJ334">
        <v>34</v>
      </c>
      <c r="CK334">
        <v>10</v>
      </c>
      <c r="CL334">
        <v>9</v>
      </c>
      <c r="CM334">
        <v>4</v>
      </c>
      <c r="CN334">
        <v>7</v>
      </c>
      <c r="CO334">
        <v>0.37</v>
      </c>
      <c r="CP334">
        <v>485.93</v>
      </c>
      <c r="CQ334">
        <v>1433.3</v>
      </c>
      <c r="CR334">
        <v>25.32</v>
      </c>
      <c r="CS334">
        <v>17.86</v>
      </c>
      <c r="CT334">
        <v>17.37</v>
      </c>
      <c r="CU334">
        <v>40.26</v>
      </c>
      <c r="CV334">
        <v>50.15</v>
      </c>
      <c r="CW334">
        <v>43.5</v>
      </c>
      <c r="CX334">
        <v>64.540000000000006</v>
      </c>
      <c r="CY334">
        <v>54.39</v>
      </c>
      <c r="CZ334">
        <v>54.07</v>
      </c>
    </row>
    <row r="335" spans="1:104">
      <c r="A335" t="s">
        <v>752</v>
      </c>
      <c r="B335" t="s">
        <v>753</v>
      </c>
      <c r="C335" t="s">
        <v>68</v>
      </c>
      <c r="D335" t="s">
        <v>195</v>
      </c>
      <c r="E335">
        <v>53</v>
      </c>
      <c r="F335">
        <v>20142015</v>
      </c>
      <c r="G335">
        <v>23</v>
      </c>
      <c r="H335">
        <v>0.57499999999999996</v>
      </c>
      <c r="I335">
        <v>0.57499999999999996</v>
      </c>
      <c r="J335">
        <v>0</v>
      </c>
      <c r="K335">
        <v>6</v>
      </c>
      <c r="L335">
        <v>6</v>
      </c>
      <c r="M335">
        <v>0</v>
      </c>
      <c r="N335">
        <v>0.83</v>
      </c>
      <c r="O335">
        <v>0.83</v>
      </c>
      <c r="P335">
        <v>-2</v>
      </c>
      <c r="Q335">
        <v>50.99</v>
      </c>
      <c r="R335">
        <v>101.7</v>
      </c>
      <c r="S335">
        <v>0</v>
      </c>
      <c r="T335">
        <v>-2.0499999999999998</v>
      </c>
      <c r="U335">
        <v>8.18</v>
      </c>
      <c r="V335">
        <v>0.72</v>
      </c>
      <c r="W335">
        <v>52.81</v>
      </c>
      <c r="X335">
        <v>52.09</v>
      </c>
      <c r="Y335">
        <v>18</v>
      </c>
      <c r="Z335">
        <v>169</v>
      </c>
      <c r="AA335">
        <v>151</v>
      </c>
      <c r="AB335">
        <v>23.38</v>
      </c>
      <c r="AC335">
        <v>20.89</v>
      </c>
      <c r="AD335">
        <v>44.27</v>
      </c>
      <c r="AE335">
        <v>21</v>
      </c>
      <c r="AF335">
        <v>0.2</v>
      </c>
      <c r="AG335">
        <v>50.79</v>
      </c>
      <c r="AH335">
        <v>14</v>
      </c>
      <c r="AI335">
        <v>362</v>
      </c>
      <c r="AJ335">
        <v>348</v>
      </c>
      <c r="AK335">
        <v>50.08</v>
      </c>
      <c r="AL335">
        <v>48.14</v>
      </c>
      <c r="AM335">
        <v>98.22</v>
      </c>
      <c r="AN335">
        <v>54.14</v>
      </c>
      <c r="AO335">
        <v>16</v>
      </c>
      <c r="AP335">
        <v>12</v>
      </c>
      <c r="AQ335">
        <v>51</v>
      </c>
      <c r="AR335">
        <v>2</v>
      </c>
      <c r="AS335">
        <v>52.95</v>
      </c>
      <c r="AT335">
        <v>50.95</v>
      </c>
      <c r="AU335">
        <v>30</v>
      </c>
      <c r="AV335">
        <v>269</v>
      </c>
      <c r="AW335">
        <v>239</v>
      </c>
      <c r="AX335">
        <v>37.21</v>
      </c>
      <c r="AY335">
        <v>33.06</v>
      </c>
      <c r="AZ335">
        <v>70.27</v>
      </c>
      <c r="BA335">
        <v>72.86</v>
      </c>
      <c r="BB335">
        <v>11</v>
      </c>
      <c r="BC335">
        <v>35</v>
      </c>
      <c r="BD335">
        <v>1.25</v>
      </c>
      <c r="BE335">
        <v>51.99</v>
      </c>
      <c r="BF335">
        <v>50.74</v>
      </c>
      <c r="BG335">
        <v>15</v>
      </c>
      <c r="BH335">
        <v>27.11</v>
      </c>
      <c r="BI335">
        <v>25.04</v>
      </c>
      <c r="BJ335">
        <v>196</v>
      </c>
      <c r="BK335">
        <v>181</v>
      </c>
      <c r="BL335">
        <v>24</v>
      </c>
      <c r="BM335">
        <v>9.4</v>
      </c>
      <c r="BN335">
        <v>50.6</v>
      </c>
      <c r="BO335">
        <v>1.66</v>
      </c>
      <c r="BP335">
        <v>1.1100000000000001</v>
      </c>
      <c r="BQ335">
        <v>12</v>
      </c>
      <c r="BR335">
        <v>8</v>
      </c>
      <c r="BS335">
        <v>4</v>
      </c>
      <c r="BT335">
        <v>60</v>
      </c>
      <c r="BU335">
        <v>0</v>
      </c>
      <c r="BV335">
        <v>6.12</v>
      </c>
      <c r="BW335">
        <v>4.46</v>
      </c>
      <c r="BX335">
        <v>95.58</v>
      </c>
      <c r="BY335">
        <v>47.56</v>
      </c>
      <c r="BZ335">
        <v>156</v>
      </c>
      <c r="CA335">
        <v>172</v>
      </c>
      <c r="CB335">
        <v>48.96</v>
      </c>
      <c r="CC335">
        <v>118</v>
      </c>
      <c r="CD335">
        <v>145</v>
      </c>
      <c r="CE335">
        <v>123</v>
      </c>
      <c r="CF335">
        <v>90</v>
      </c>
      <c r="CG335">
        <v>64</v>
      </c>
      <c r="CH335">
        <v>4</v>
      </c>
      <c r="CI335">
        <v>2</v>
      </c>
      <c r="CJ335">
        <v>24</v>
      </c>
      <c r="CK335">
        <v>11</v>
      </c>
      <c r="CL335">
        <v>14</v>
      </c>
      <c r="CM335">
        <v>3</v>
      </c>
      <c r="CN335">
        <v>1</v>
      </c>
      <c r="CO335">
        <v>-0.28000000000000003</v>
      </c>
      <c r="CP335">
        <v>433.74</v>
      </c>
      <c r="CQ335">
        <v>2087.1999999999998</v>
      </c>
      <c r="CR335">
        <v>17.21</v>
      </c>
      <c r="CS335">
        <v>16.829999999999998</v>
      </c>
      <c r="CT335">
        <v>16.41</v>
      </c>
      <c r="CU335">
        <v>49.41</v>
      </c>
      <c r="CV335">
        <v>49.34</v>
      </c>
      <c r="CW335">
        <v>52.7</v>
      </c>
      <c r="CX335">
        <v>53.95</v>
      </c>
      <c r="CY335">
        <v>52.18</v>
      </c>
      <c r="CZ335">
        <v>53.57</v>
      </c>
    </row>
    <row r="336" spans="1:104">
      <c r="A336" t="s">
        <v>1036</v>
      </c>
      <c r="B336" t="s">
        <v>1037</v>
      </c>
      <c r="C336" t="s">
        <v>68</v>
      </c>
      <c r="D336" t="s">
        <v>230</v>
      </c>
      <c r="E336">
        <v>31</v>
      </c>
      <c r="F336">
        <v>20142015</v>
      </c>
      <c r="G336">
        <v>20</v>
      </c>
      <c r="H336">
        <v>0.92500000000000004</v>
      </c>
      <c r="I336">
        <v>0.92500000000000004</v>
      </c>
      <c r="J336">
        <v>0</v>
      </c>
      <c r="K336">
        <v>2</v>
      </c>
      <c r="L336">
        <v>2</v>
      </c>
      <c r="M336">
        <v>0</v>
      </c>
      <c r="N336">
        <v>0.34</v>
      </c>
      <c r="O336">
        <v>0.34</v>
      </c>
      <c r="P336">
        <v>-2</v>
      </c>
      <c r="Q336">
        <v>45.01</v>
      </c>
      <c r="R336">
        <v>98.98</v>
      </c>
      <c r="S336">
        <v>0</v>
      </c>
      <c r="T336">
        <v>-1.54</v>
      </c>
      <c r="U336">
        <v>11.23</v>
      </c>
      <c r="V336">
        <v>-0.41</v>
      </c>
      <c r="W336">
        <v>48.73</v>
      </c>
      <c r="X336">
        <v>49.14</v>
      </c>
      <c r="Y336">
        <v>-7</v>
      </c>
      <c r="Z336">
        <v>134</v>
      </c>
      <c r="AA336">
        <v>141</v>
      </c>
      <c r="AB336">
        <v>23.1</v>
      </c>
      <c r="AC336">
        <v>24.3</v>
      </c>
      <c r="AD336">
        <v>47.4</v>
      </c>
      <c r="AE336">
        <v>45</v>
      </c>
      <c r="AF336">
        <v>-3.92</v>
      </c>
      <c r="AG336">
        <v>48.93</v>
      </c>
      <c r="AH336">
        <v>-59</v>
      </c>
      <c r="AI336">
        <v>266</v>
      </c>
      <c r="AJ336">
        <v>325</v>
      </c>
      <c r="AK336">
        <v>45.85</v>
      </c>
      <c r="AL336">
        <v>56.01</v>
      </c>
      <c r="AM336">
        <v>101.86</v>
      </c>
      <c r="AN336">
        <v>52.26</v>
      </c>
      <c r="AO336">
        <v>21</v>
      </c>
      <c r="AP336">
        <v>9</v>
      </c>
      <c r="AQ336">
        <v>77</v>
      </c>
      <c r="AR336">
        <v>-5.73</v>
      </c>
      <c r="AS336">
        <v>43.78</v>
      </c>
      <c r="AT336">
        <v>49.51</v>
      </c>
      <c r="AU336">
        <v>-54</v>
      </c>
      <c r="AV336">
        <v>190</v>
      </c>
      <c r="AW336">
        <v>244</v>
      </c>
      <c r="AX336">
        <v>32.75</v>
      </c>
      <c r="AY336">
        <v>42.05</v>
      </c>
      <c r="AZ336">
        <v>74.8</v>
      </c>
      <c r="BA336">
        <v>73.16</v>
      </c>
      <c r="BB336">
        <v>14</v>
      </c>
      <c r="BC336">
        <v>56</v>
      </c>
      <c r="BD336">
        <v>-5.46</v>
      </c>
      <c r="BE336">
        <v>43.99</v>
      </c>
      <c r="BF336">
        <v>49.45</v>
      </c>
      <c r="BG336">
        <v>-38</v>
      </c>
      <c r="BH336">
        <v>23.96</v>
      </c>
      <c r="BI336">
        <v>30.51</v>
      </c>
      <c r="BJ336">
        <v>139</v>
      </c>
      <c r="BK336">
        <v>177</v>
      </c>
      <c r="BL336">
        <v>42</v>
      </c>
      <c r="BM336">
        <v>-14.41</v>
      </c>
      <c r="BN336">
        <v>54.41</v>
      </c>
      <c r="BO336">
        <v>1.38</v>
      </c>
      <c r="BP336">
        <v>2.0699999999999998</v>
      </c>
      <c r="BQ336">
        <v>8</v>
      </c>
      <c r="BR336">
        <v>12</v>
      </c>
      <c r="BS336">
        <v>-4</v>
      </c>
      <c r="BT336">
        <v>40</v>
      </c>
      <c r="BU336">
        <v>0</v>
      </c>
      <c r="BV336">
        <v>5.76</v>
      </c>
      <c r="BW336">
        <v>4.21</v>
      </c>
      <c r="BX336">
        <v>93.22</v>
      </c>
      <c r="BY336">
        <v>48.28</v>
      </c>
      <c r="BZ336">
        <v>126</v>
      </c>
      <c r="CA336">
        <v>135</v>
      </c>
      <c r="CB336">
        <v>50.81</v>
      </c>
      <c r="CC336">
        <v>94</v>
      </c>
      <c r="CD336">
        <v>129</v>
      </c>
      <c r="CE336">
        <v>91</v>
      </c>
      <c r="CF336">
        <v>58</v>
      </c>
      <c r="CG336">
        <v>29</v>
      </c>
      <c r="CH336">
        <v>1</v>
      </c>
      <c r="CI336">
        <v>1</v>
      </c>
      <c r="CJ336">
        <v>42</v>
      </c>
      <c r="CK336">
        <v>11</v>
      </c>
      <c r="CL336">
        <v>8</v>
      </c>
      <c r="CM336">
        <v>6</v>
      </c>
      <c r="CN336">
        <v>4</v>
      </c>
      <c r="CO336">
        <v>-0.34</v>
      </c>
      <c r="CP336">
        <v>348.12</v>
      </c>
      <c r="CQ336">
        <v>1132.1199999999999</v>
      </c>
      <c r="CR336">
        <v>23.52</v>
      </c>
      <c r="CS336">
        <v>17.68</v>
      </c>
      <c r="CT336">
        <v>17</v>
      </c>
      <c r="CU336">
        <v>48.23</v>
      </c>
      <c r="CV336">
        <v>50.55</v>
      </c>
      <c r="CW336">
        <v>52.61</v>
      </c>
      <c r="CX336">
        <v>56.48</v>
      </c>
      <c r="CY336">
        <v>54.65</v>
      </c>
      <c r="CZ336">
        <v>53.46</v>
      </c>
    </row>
    <row r="337" spans="1:104">
      <c r="A337" t="s">
        <v>680</v>
      </c>
      <c r="B337" t="s">
        <v>681</v>
      </c>
      <c r="C337" t="s">
        <v>119</v>
      </c>
      <c r="D337" t="s">
        <v>221</v>
      </c>
      <c r="E337">
        <v>67</v>
      </c>
      <c r="F337">
        <v>20142015</v>
      </c>
      <c r="G337">
        <v>19</v>
      </c>
      <c r="H337">
        <v>0.92500000000000004</v>
      </c>
      <c r="I337">
        <v>0.92500000000000004</v>
      </c>
      <c r="J337">
        <v>6</v>
      </c>
      <c r="K337">
        <v>6</v>
      </c>
      <c r="L337">
        <v>12</v>
      </c>
      <c r="M337">
        <v>0.45</v>
      </c>
      <c r="N337">
        <v>0.45</v>
      </c>
      <c r="O337">
        <v>0.9</v>
      </c>
      <c r="P337">
        <v>3</v>
      </c>
      <c r="Q337">
        <v>50.93</v>
      </c>
      <c r="R337">
        <v>99.56</v>
      </c>
      <c r="S337">
        <v>6.82</v>
      </c>
      <c r="T337">
        <v>-4.1900000000000004</v>
      </c>
      <c r="U337">
        <v>11.93</v>
      </c>
      <c r="V337">
        <v>3.51</v>
      </c>
      <c r="W337">
        <v>54.26</v>
      </c>
      <c r="X337">
        <v>50.75</v>
      </c>
      <c r="Y337">
        <v>59</v>
      </c>
      <c r="Z337">
        <v>376</v>
      </c>
      <c r="AA337">
        <v>317</v>
      </c>
      <c r="AB337">
        <v>28.22</v>
      </c>
      <c r="AC337">
        <v>23.79</v>
      </c>
      <c r="AD337">
        <v>52.01</v>
      </c>
      <c r="AE337">
        <v>92</v>
      </c>
      <c r="AF337">
        <v>1.21</v>
      </c>
      <c r="AG337">
        <v>49.73</v>
      </c>
      <c r="AH337">
        <v>27</v>
      </c>
      <c r="AI337">
        <v>737</v>
      </c>
      <c r="AJ337">
        <v>710</v>
      </c>
      <c r="AK337">
        <v>55.31</v>
      </c>
      <c r="AL337">
        <v>53.28</v>
      </c>
      <c r="AM337">
        <v>108.59</v>
      </c>
      <c r="AN337">
        <v>54.41</v>
      </c>
      <c r="AO337">
        <v>38</v>
      </c>
      <c r="AP337">
        <v>31</v>
      </c>
      <c r="AQ337">
        <v>157</v>
      </c>
      <c r="AR337">
        <v>1.97</v>
      </c>
      <c r="AS337">
        <v>49.95</v>
      </c>
      <c r="AT337">
        <v>47.99</v>
      </c>
      <c r="AU337">
        <v>-1</v>
      </c>
      <c r="AV337">
        <v>542</v>
      </c>
      <c r="AW337">
        <v>543</v>
      </c>
      <c r="AX337">
        <v>40.67</v>
      </c>
      <c r="AY337">
        <v>40.75</v>
      </c>
      <c r="AZ337">
        <v>81.42</v>
      </c>
      <c r="BA337">
        <v>73.989999999999995</v>
      </c>
      <c r="BB337">
        <v>31</v>
      </c>
      <c r="BC337">
        <v>119</v>
      </c>
      <c r="BD337">
        <v>2.36</v>
      </c>
      <c r="BE337">
        <v>49.81</v>
      </c>
      <c r="BF337">
        <v>47.45</v>
      </c>
      <c r="BG337">
        <v>-3</v>
      </c>
      <c r="BH337">
        <v>30.09</v>
      </c>
      <c r="BI337">
        <v>30.32</v>
      </c>
      <c r="BJ337">
        <v>401</v>
      </c>
      <c r="BK337">
        <v>404</v>
      </c>
      <c r="BL337">
        <v>88</v>
      </c>
      <c r="BM337">
        <v>-5.08</v>
      </c>
      <c r="BN337">
        <v>53.51</v>
      </c>
      <c r="BO337">
        <v>2.33</v>
      </c>
      <c r="BP337">
        <v>2.48</v>
      </c>
      <c r="BQ337">
        <v>31</v>
      </c>
      <c r="BR337">
        <v>33</v>
      </c>
      <c r="BS337">
        <v>-2</v>
      </c>
      <c r="BT337">
        <v>48.44</v>
      </c>
      <c r="BU337">
        <v>5.04</v>
      </c>
      <c r="BV337">
        <v>7.73</v>
      </c>
      <c r="BW337">
        <v>5.72</v>
      </c>
      <c r="BX337">
        <v>91.83</v>
      </c>
      <c r="BY337">
        <v>49.33</v>
      </c>
      <c r="BZ337">
        <v>111</v>
      </c>
      <c r="CA337">
        <v>114</v>
      </c>
      <c r="CB337">
        <v>47.95</v>
      </c>
      <c r="CC337">
        <v>199</v>
      </c>
      <c r="CD337">
        <v>257</v>
      </c>
      <c r="CE337">
        <v>216</v>
      </c>
      <c r="CF337">
        <v>163</v>
      </c>
      <c r="CG337">
        <v>133</v>
      </c>
      <c r="CH337">
        <v>4</v>
      </c>
      <c r="CI337">
        <v>2</v>
      </c>
      <c r="CJ337">
        <v>82</v>
      </c>
      <c r="CK337">
        <v>12</v>
      </c>
      <c r="CL337">
        <v>24</v>
      </c>
      <c r="CM337">
        <v>6</v>
      </c>
      <c r="CN337">
        <v>9</v>
      </c>
      <c r="CO337">
        <v>0.23</v>
      </c>
      <c r="CP337">
        <v>799.52</v>
      </c>
      <c r="CQ337">
        <v>2366.39</v>
      </c>
      <c r="CR337">
        <v>25.25</v>
      </c>
      <c r="CS337">
        <v>17.52</v>
      </c>
      <c r="CT337">
        <v>17.09</v>
      </c>
      <c r="CU337">
        <v>51.24</v>
      </c>
      <c r="CV337">
        <v>49.54</v>
      </c>
      <c r="CW337">
        <v>57.33</v>
      </c>
      <c r="CX337">
        <v>54.57</v>
      </c>
      <c r="CY337">
        <v>53.53</v>
      </c>
      <c r="CZ337">
        <v>54.52</v>
      </c>
    </row>
    <row r="338" spans="1:104">
      <c r="A338" t="s">
        <v>1086</v>
      </c>
      <c r="B338" t="s">
        <v>1087</v>
      </c>
      <c r="C338" t="s">
        <v>68</v>
      </c>
      <c r="D338" t="s">
        <v>230</v>
      </c>
      <c r="E338">
        <v>57</v>
      </c>
      <c r="F338">
        <v>20142015</v>
      </c>
      <c r="G338">
        <v>34</v>
      </c>
      <c r="H338">
        <v>6</v>
      </c>
      <c r="I338">
        <v>4.5</v>
      </c>
      <c r="J338">
        <v>6</v>
      </c>
      <c r="K338">
        <v>9</v>
      </c>
      <c r="L338">
        <v>15</v>
      </c>
      <c r="M338">
        <v>0.62</v>
      </c>
      <c r="N338">
        <v>0.92</v>
      </c>
      <c r="O338">
        <v>1.54</v>
      </c>
      <c r="P338">
        <v>-1</v>
      </c>
      <c r="Q338">
        <v>46.34</v>
      </c>
      <c r="R338">
        <v>100.08</v>
      </c>
      <c r="S338">
        <v>7.79</v>
      </c>
      <c r="T338">
        <v>7.2</v>
      </c>
      <c r="U338">
        <v>10.27</v>
      </c>
      <c r="V338">
        <v>-3.34</v>
      </c>
      <c r="W338">
        <v>46.47</v>
      </c>
      <c r="X338">
        <v>49.81</v>
      </c>
      <c r="Y338">
        <v>-34</v>
      </c>
      <c r="Z338">
        <v>224</v>
      </c>
      <c r="AA338">
        <v>258</v>
      </c>
      <c r="AB338">
        <v>22.96</v>
      </c>
      <c r="AC338">
        <v>26.45</v>
      </c>
      <c r="AD338">
        <v>49.41</v>
      </c>
      <c r="AE338">
        <v>69</v>
      </c>
      <c r="AF338">
        <v>-3.46</v>
      </c>
      <c r="AG338">
        <v>49.81</v>
      </c>
      <c r="AH338">
        <v>-77</v>
      </c>
      <c r="AI338">
        <v>488</v>
      </c>
      <c r="AJ338">
        <v>565</v>
      </c>
      <c r="AK338">
        <v>50.02</v>
      </c>
      <c r="AL338">
        <v>57.91</v>
      </c>
      <c r="AM338">
        <v>107.93</v>
      </c>
      <c r="AN338">
        <v>52.05</v>
      </c>
      <c r="AO338">
        <v>32</v>
      </c>
      <c r="AP338">
        <v>15</v>
      </c>
      <c r="AQ338">
        <v>130</v>
      </c>
      <c r="AR338">
        <v>-2.15</v>
      </c>
      <c r="AS338">
        <v>46.26</v>
      </c>
      <c r="AT338">
        <v>48.42</v>
      </c>
      <c r="AU338">
        <v>-58</v>
      </c>
      <c r="AV338">
        <v>359</v>
      </c>
      <c r="AW338">
        <v>417</v>
      </c>
      <c r="AX338">
        <v>36.799999999999997</v>
      </c>
      <c r="AY338">
        <v>42.74</v>
      </c>
      <c r="AZ338">
        <v>79.540000000000006</v>
      </c>
      <c r="BA338">
        <v>70.75</v>
      </c>
      <c r="BB338">
        <v>21</v>
      </c>
      <c r="BC338">
        <v>98</v>
      </c>
      <c r="BD338">
        <v>-2.42</v>
      </c>
      <c r="BE338">
        <v>45.6</v>
      </c>
      <c r="BF338">
        <v>48.02</v>
      </c>
      <c r="BG338">
        <v>-49</v>
      </c>
      <c r="BH338">
        <v>26.04</v>
      </c>
      <c r="BI338">
        <v>31.06</v>
      </c>
      <c r="BJ338">
        <v>254</v>
      </c>
      <c r="BK338">
        <v>303</v>
      </c>
      <c r="BL338">
        <v>77</v>
      </c>
      <c r="BM338">
        <v>-6.31</v>
      </c>
      <c r="BN338">
        <v>52.14</v>
      </c>
      <c r="BO338">
        <v>2.2599999999999998</v>
      </c>
      <c r="BP338">
        <v>2.67</v>
      </c>
      <c r="BQ338">
        <v>22</v>
      </c>
      <c r="BR338">
        <v>26</v>
      </c>
      <c r="BS338">
        <v>-4</v>
      </c>
      <c r="BT338">
        <v>45.83</v>
      </c>
      <c r="BU338">
        <v>6.12</v>
      </c>
      <c r="BV338">
        <v>8.66</v>
      </c>
      <c r="BW338">
        <v>6.13</v>
      </c>
      <c r="BX338">
        <v>91.42</v>
      </c>
      <c r="BY338">
        <v>48.68</v>
      </c>
      <c r="BZ338">
        <v>74</v>
      </c>
      <c r="CA338">
        <v>78</v>
      </c>
      <c r="CB338">
        <v>57.31</v>
      </c>
      <c r="CC338">
        <v>200</v>
      </c>
      <c r="CD338">
        <v>177</v>
      </c>
      <c r="CE338">
        <v>149</v>
      </c>
      <c r="CF338">
        <v>38</v>
      </c>
      <c r="CG338">
        <v>33</v>
      </c>
      <c r="CH338">
        <v>6</v>
      </c>
      <c r="CI338">
        <v>3</v>
      </c>
      <c r="CJ338">
        <v>71</v>
      </c>
      <c r="CK338">
        <v>12</v>
      </c>
      <c r="CL338">
        <v>10</v>
      </c>
      <c r="CM338">
        <v>2</v>
      </c>
      <c r="CN338">
        <v>1</v>
      </c>
      <c r="CO338">
        <v>-0.1</v>
      </c>
      <c r="CP338">
        <v>585.36</v>
      </c>
      <c r="CQ338">
        <v>2143.7800000000002</v>
      </c>
      <c r="CR338">
        <v>21.45</v>
      </c>
      <c r="CS338">
        <v>16.71</v>
      </c>
      <c r="CT338">
        <v>16.8</v>
      </c>
      <c r="CU338">
        <v>47.78</v>
      </c>
      <c r="CV338">
        <v>49.38</v>
      </c>
      <c r="CW338">
        <v>50.93</v>
      </c>
      <c r="CX338">
        <v>55.66</v>
      </c>
      <c r="CY338">
        <v>53.12</v>
      </c>
      <c r="CZ338">
        <v>54.45</v>
      </c>
    </row>
    <row r="339" spans="1:104">
      <c r="A339" t="s">
        <v>103</v>
      </c>
      <c r="B339" t="s">
        <v>104</v>
      </c>
      <c r="C339" t="s">
        <v>62</v>
      </c>
      <c r="D339" t="s">
        <v>105</v>
      </c>
      <c r="E339">
        <v>78</v>
      </c>
      <c r="F339">
        <v>20142015</v>
      </c>
      <c r="G339">
        <v>23</v>
      </c>
      <c r="H339">
        <v>3.4</v>
      </c>
      <c r="I339">
        <v>2.7</v>
      </c>
      <c r="J339">
        <v>9</v>
      </c>
      <c r="K339">
        <v>15</v>
      </c>
      <c r="L339">
        <v>24</v>
      </c>
      <c r="M339">
        <v>0.43</v>
      </c>
      <c r="N339">
        <v>0.72</v>
      </c>
      <c r="O339">
        <v>1.1399999999999999</v>
      </c>
      <c r="P339">
        <v>-2</v>
      </c>
      <c r="Q339">
        <v>55.75</v>
      </c>
      <c r="R339">
        <v>100.59</v>
      </c>
      <c r="S339">
        <v>9.7799999999999994</v>
      </c>
      <c r="T339">
        <v>2.1800000000000002</v>
      </c>
      <c r="U339">
        <v>16.13</v>
      </c>
      <c r="V339">
        <v>3.28</v>
      </c>
      <c r="W339">
        <v>55.64</v>
      </c>
      <c r="X339">
        <v>52.35</v>
      </c>
      <c r="Y339">
        <v>140</v>
      </c>
      <c r="Z339">
        <v>691</v>
      </c>
      <c r="AA339">
        <v>551</v>
      </c>
      <c r="AB339">
        <v>32.96</v>
      </c>
      <c r="AC339">
        <v>26.28</v>
      </c>
      <c r="AD339">
        <v>59.23</v>
      </c>
      <c r="AE339">
        <v>61</v>
      </c>
      <c r="AF339">
        <v>4.5</v>
      </c>
      <c r="AG339">
        <v>51.25</v>
      </c>
      <c r="AH339">
        <v>283</v>
      </c>
      <c r="AI339">
        <v>1372</v>
      </c>
      <c r="AJ339">
        <v>1089</v>
      </c>
      <c r="AK339">
        <v>65.430000000000007</v>
      </c>
      <c r="AL339">
        <v>51.94</v>
      </c>
      <c r="AM339">
        <v>117.37</v>
      </c>
      <c r="AN339">
        <v>52.77</v>
      </c>
      <c r="AO339">
        <v>50</v>
      </c>
      <c r="AP339">
        <v>82</v>
      </c>
      <c r="AQ339">
        <v>175</v>
      </c>
      <c r="AR339">
        <v>5.22</v>
      </c>
      <c r="AS339">
        <v>57.63</v>
      </c>
      <c r="AT339">
        <v>52.41</v>
      </c>
      <c r="AU339">
        <v>265</v>
      </c>
      <c r="AV339">
        <v>1001</v>
      </c>
      <c r="AW339">
        <v>736</v>
      </c>
      <c r="AX339">
        <v>47.74</v>
      </c>
      <c r="AY339">
        <v>35.1</v>
      </c>
      <c r="AZ339">
        <v>82.84</v>
      </c>
      <c r="BA339">
        <v>72.33</v>
      </c>
      <c r="BB339">
        <v>33</v>
      </c>
      <c r="BC339">
        <v>125</v>
      </c>
      <c r="BD339">
        <v>5.98</v>
      </c>
      <c r="BE339">
        <v>58.11</v>
      </c>
      <c r="BF339">
        <v>52.12</v>
      </c>
      <c r="BG339">
        <v>202</v>
      </c>
      <c r="BH339">
        <v>34.53</v>
      </c>
      <c r="BI339">
        <v>24.9</v>
      </c>
      <c r="BJ339">
        <v>724</v>
      </c>
      <c r="BK339">
        <v>522</v>
      </c>
      <c r="BL339">
        <v>92</v>
      </c>
      <c r="BM339">
        <v>10</v>
      </c>
      <c r="BN339">
        <v>50</v>
      </c>
      <c r="BO339">
        <v>2.72</v>
      </c>
      <c r="BP339">
        <v>1.81</v>
      </c>
      <c r="BQ339">
        <v>57</v>
      </c>
      <c r="BR339">
        <v>38</v>
      </c>
      <c r="BS339">
        <v>19</v>
      </c>
      <c r="BT339">
        <v>60</v>
      </c>
      <c r="BU339">
        <v>7.2</v>
      </c>
      <c r="BV339">
        <v>7.87</v>
      </c>
      <c r="BW339">
        <v>5.69</v>
      </c>
      <c r="BX339">
        <v>92.72</v>
      </c>
      <c r="BY339">
        <v>40</v>
      </c>
      <c r="BZ339">
        <v>0</v>
      </c>
      <c r="CA339">
        <v>0</v>
      </c>
      <c r="CB339">
        <v>54.05</v>
      </c>
      <c r="CC339">
        <v>394</v>
      </c>
      <c r="CD339">
        <v>414</v>
      </c>
      <c r="CE339">
        <v>335</v>
      </c>
      <c r="CF339">
        <v>60</v>
      </c>
      <c r="CG339">
        <v>68</v>
      </c>
      <c r="CH339">
        <v>5</v>
      </c>
      <c r="CI339">
        <v>10</v>
      </c>
      <c r="CJ339">
        <v>83</v>
      </c>
      <c r="CK339">
        <v>31</v>
      </c>
      <c r="CL339">
        <v>32</v>
      </c>
      <c r="CM339">
        <v>4</v>
      </c>
      <c r="CN339">
        <v>2</v>
      </c>
      <c r="CO339">
        <v>-0.1</v>
      </c>
      <c r="CP339">
        <v>1258.05</v>
      </c>
      <c r="CQ339">
        <v>2570.81</v>
      </c>
      <c r="CR339">
        <v>32.86</v>
      </c>
      <c r="CS339">
        <v>16.45</v>
      </c>
      <c r="CT339">
        <v>17.37</v>
      </c>
      <c r="CU339">
        <v>52.71</v>
      </c>
      <c r="CV339">
        <v>49.75</v>
      </c>
      <c r="CW339">
        <v>60.15</v>
      </c>
      <c r="CX339">
        <v>53.96</v>
      </c>
      <c r="CY339">
        <v>53.52</v>
      </c>
      <c r="CZ339">
        <v>54.06</v>
      </c>
    </row>
    <row r="340" spans="1:104">
      <c r="A340" t="s">
        <v>271</v>
      </c>
      <c r="B340" t="s">
        <v>272</v>
      </c>
      <c r="C340" t="s">
        <v>273</v>
      </c>
      <c r="D340" t="s">
        <v>105</v>
      </c>
      <c r="E340">
        <v>76</v>
      </c>
      <c r="F340">
        <v>20142015</v>
      </c>
      <c r="G340">
        <v>24</v>
      </c>
      <c r="H340">
        <v>0.85099999999999998</v>
      </c>
      <c r="I340">
        <v>0.85099999999999998</v>
      </c>
      <c r="J340">
        <v>17</v>
      </c>
      <c r="K340">
        <v>14</v>
      </c>
      <c r="L340">
        <v>31</v>
      </c>
      <c r="M340">
        <v>1.1200000000000001</v>
      </c>
      <c r="N340">
        <v>0.92</v>
      </c>
      <c r="O340">
        <v>2.04</v>
      </c>
      <c r="P340">
        <v>-5</v>
      </c>
      <c r="Q340">
        <v>54.11</v>
      </c>
      <c r="R340">
        <v>100.31</v>
      </c>
      <c r="S340">
        <v>10.83</v>
      </c>
      <c r="T340">
        <v>7.54</v>
      </c>
      <c r="U340">
        <v>11.98</v>
      </c>
      <c r="V340">
        <v>1.27</v>
      </c>
      <c r="W340">
        <v>54.08</v>
      </c>
      <c r="X340">
        <v>52.81</v>
      </c>
      <c r="Y340">
        <v>79</v>
      </c>
      <c r="Z340">
        <v>523</v>
      </c>
      <c r="AA340">
        <v>444</v>
      </c>
      <c r="AB340">
        <v>34.47</v>
      </c>
      <c r="AC340">
        <v>29.27</v>
      </c>
      <c r="AD340">
        <v>63.74</v>
      </c>
      <c r="AE340">
        <v>171</v>
      </c>
      <c r="AF340">
        <v>1.74</v>
      </c>
      <c r="AG340">
        <v>52.37</v>
      </c>
      <c r="AH340">
        <v>154</v>
      </c>
      <c r="AI340">
        <v>1014</v>
      </c>
      <c r="AJ340">
        <v>860</v>
      </c>
      <c r="AK340">
        <v>66.84</v>
      </c>
      <c r="AL340">
        <v>56.69</v>
      </c>
      <c r="AM340">
        <v>123.53</v>
      </c>
      <c r="AN340">
        <v>55.92</v>
      </c>
      <c r="AO340">
        <v>37</v>
      </c>
      <c r="AP340">
        <v>27</v>
      </c>
      <c r="AQ340">
        <v>247</v>
      </c>
      <c r="AR340">
        <v>2.14</v>
      </c>
      <c r="AS340">
        <v>55.62</v>
      </c>
      <c r="AT340">
        <v>53.48</v>
      </c>
      <c r="AU340">
        <v>153</v>
      </c>
      <c r="AV340">
        <v>757</v>
      </c>
      <c r="AW340">
        <v>604</v>
      </c>
      <c r="AX340">
        <v>49.9</v>
      </c>
      <c r="AY340">
        <v>39.81</v>
      </c>
      <c r="AZ340">
        <v>89.71</v>
      </c>
      <c r="BA340">
        <v>74.900000000000006</v>
      </c>
      <c r="BB340">
        <v>53</v>
      </c>
      <c r="BC340">
        <v>210</v>
      </c>
      <c r="BD340">
        <v>3.61</v>
      </c>
      <c r="BE340">
        <v>56.76</v>
      </c>
      <c r="BF340">
        <v>53.15</v>
      </c>
      <c r="BG340">
        <v>135</v>
      </c>
      <c r="BH340">
        <v>37.369999999999997</v>
      </c>
      <c r="BI340">
        <v>28.48</v>
      </c>
      <c r="BJ340">
        <v>567</v>
      </c>
      <c r="BK340">
        <v>432</v>
      </c>
      <c r="BL340">
        <v>157</v>
      </c>
      <c r="BM340">
        <v>8.11</v>
      </c>
      <c r="BN340">
        <v>49.54</v>
      </c>
      <c r="BO340">
        <v>3.23</v>
      </c>
      <c r="BP340">
        <v>2.37</v>
      </c>
      <c r="BQ340">
        <v>49</v>
      </c>
      <c r="BR340">
        <v>36</v>
      </c>
      <c r="BS340">
        <v>13</v>
      </c>
      <c r="BT340">
        <v>57.65</v>
      </c>
      <c r="BU340">
        <v>8.1</v>
      </c>
      <c r="BV340">
        <v>8.64</v>
      </c>
      <c r="BW340">
        <v>6.47</v>
      </c>
      <c r="BX340">
        <v>91.67</v>
      </c>
      <c r="BY340">
        <v>43</v>
      </c>
      <c r="BZ340">
        <v>1</v>
      </c>
      <c r="CA340">
        <v>0</v>
      </c>
      <c r="CB340">
        <v>57.88</v>
      </c>
      <c r="CC340">
        <v>327</v>
      </c>
      <c r="CD340">
        <v>293</v>
      </c>
      <c r="CE340">
        <v>238</v>
      </c>
      <c r="CF340">
        <v>159</v>
      </c>
      <c r="CG340">
        <v>125</v>
      </c>
      <c r="CH340">
        <v>7</v>
      </c>
      <c r="CI340">
        <v>7</v>
      </c>
      <c r="CJ340">
        <v>140</v>
      </c>
      <c r="CK340">
        <v>17</v>
      </c>
      <c r="CL340">
        <v>22</v>
      </c>
      <c r="CM340">
        <v>9</v>
      </c>
      <c r="CN340">
        <v>4</v>
      </c>
      <c r="CO340">
        <v>-0.33</v>
      </c>
      <c r="CP340">
        <v>910.25</v>
      </c>
      <c r="CQ340">
        <v>2822.92</v>
      </c>
      <c r="CR340">
        <v>24.38</v>
      </c>
      <c r="CS340">
        <v>17.89</v>
      </c>
      <c r="CT340">
        <v>17.34</v>
      </c>
      <c r="CU340">
        <v>53.24</v>
      </c>
      <c r="CV340">
        <v>49.7</v>
      </c>
      <c r="CW340">
        <v>61.68</v>
      </c>
      <c r="CX340">
        <v>54.17</v>
      </c>
      <c r="CY340">
        <v>53.55</v>
      </c>
      <c r="CZ340">
        <v>54.19</v>
      </c>
    </row>
    <row r="341" spans="1:104">
      <c r="A341" t="s">
        <v>906</v>
      </c>
      <c r="B341" t="s">
        <v>907</v>
      </c>
      <c r="C341" t="s">
        <v>87</v>
      </c>
      <c r="D341" t="s">
        <v>221</v>
      </c>
      <c r="E341">
        <v>80</v>
      </c>
      <c r="F341">
        <v>20142015</v>
      </c>
      <c r="G341">
        <v>34</v>
      </c>
      <c r="H341">
        <v>2.5</v>
      </c>
      <c r="I341">
        <v>3</v>
      </c>
      <c r="J341">
        <v>3</v>
      </c>
      <c r="K341">
        <v>7</v>
      </c>
      <c r="L341">
        <v>10</v>
      </c>
      <c r="M341">
        <v>0.24</v>
      </c>
      <c r="N341">
        <v>0.55000000000000004</v>
      </c>
      <c r="O341">
        <v>0.78</v>
      </c>
      <c r="P341">
        <v>-5</v>
      </c>
      <c r="Q341">
        <v>49.36</v>
      </c>
      <c r="R341">
        <v>101.03</v>
      </c>
      <c r="S341">
        <v>5.26</v>
      </c>
      <c r="T341">
        <v>-6.74</v>
      </c>
      <c r="U341">
        <v>9.56</v>
      </c>
      <c r="V341">
        <v>-0.46</v>
      </c>
      <c r="W341">
        <v>51.19</v>
      </c>
      <c r="X341">
        <v>51.64</v>
      </c>
      <c r="Y341">
        <v>15</v>
      </c>
      <c r="Z341">
        <v>323</v>
      </c>
      <c r="AA341">
        <v>308</v>
      </c>
      <c r="AB341">
        <v>25.33</v>
      </c>
      <c r="AC341">
        <v>24.15</v>
      </c>
      <c r="AD341">
        <v>49.48</v>
      </c>
      <c r="AE341">
        <v>59</v>
      </c>
      <c r="AF341">
        <v>-1.22</v>
      </c>
      <c r="AG341">
        <v>50.58</v>
      </c>
      <c r="AH341">
        <v>-17</v>
      </c>
      <c r="AI341">
        <v>651</v>
      </c>
      <c r="AJ341">
        <v>668</v>
      </c>
      <c r="AK341">
        <v>51.05</v>
      </c>
      <c r="AL341">
        <v>52.38</v>
      </c>
      <c r="AM341">
        <v>103.43</v>
      </c>
      <c r="AN341">
        <v>51.77</v>
      </c>
      <c r="AO341">
        <v>32</v>
      </c>
      <c r="AP341">
        <v>17</v>
      </c>
      <c r="AQ341">
        <v>106</v>
      </c>
      <c r="AR341">
        <v>-2.02</v>
      </c>
      <c r="AS341">
        <v>47.14</v>
      </c>
      <c r="AT341">
        <v>49.17</v>
      </c>
      <c r="AU341">
        <v>-56</v>
      </c>
      <c r="AV341">
        <v>462</v>
      </c>
      <c r="AW341">
        <v>518</v>
      </c>
      <c r="AX341">
        <v>36.229999999999997</v>
      </c>
      <c r="AY341">
        <v>40.619999999999997</v>
      </c>
      <c r="AZ341">
        <v>76.849999999999994</v>
      </c>
      <c r="BA341">
        <v>72.94</v>
      </c>
      <c r="BB341">
        <v>17</v>
      </c>
      <c r="BC341">
        <v>74</v>
      </c>
      <c r="BD341">
        <v>-1.58</v>
      </c>
      <c r="BE341">
        <v>46.87</v>
      </c>
      <c r="BF341">
        <v>48.45</v>
      </c>
      <c r="BG341">
        <v>-45</v>
      </c>
      <c r="BH341">
        <v>26.43</v>
      </c>
      <c r="BI341">
        <v>29.95</v>
      </c>
      <c r="BJ341">
        <v>337</v>
      </c>
      <c r="BK341">
        <v>382</v>
      </c>
      <c r="BL341">
        <v>57</v>
      </c>
      <c r="BM341">
        <v>-7.0000000000000007E-2</v>
      </c>
      <c r="BN341">
        <v>51.23</v>
      </c>
      <c r="BO341">
        <v>1.73</v>
      </c>
      <c r="BP341">
        <v>1.65</v>
      </c>
      <c r="BQ341">
        <v>22</v>
      </c>
      <c r="BR341">
        <v>21</v>
      </c>
      <c r="BS341">
        <v>1</v>
      </c>
      <c r="BT341">
        <v>51.16</v>
      </c>
      <c r="BU341">
        <v>4.05</v>
      </c>
      <c r="BV341">
        <v>6.53</v>
      </c>
      <c r="BW341">
        <v>4.76</v>
      </c>
      <c r="BX341">
        <v>94.5</v>
      </c>
      <c r="BY341">
        <v>48.28</v>
      </c>
      <c r="BZ341">
        <v>323</v>
      </c>
      <c r="CA341">
        <v>346</v>
      </c>
      <c r="CB341">
        <v>44.63</v>
      </c>
      <c r="CC341">
        <v>216</v>
      </c>
      <c r="CD341">
        <v>261</v>
      </c>
      <c r="CE341">
        <v>268</v>
      </c>
      <c r="CF341">
        <v>40</v>
      </c>
      <c r="CG341">
        <v>60</v>
      </c>
      <c r="CH341">
        <v>3</v>
      </c>
      <c r="CI341">
        <v>4</v>
      </c>
      <c r="CJ341">
        <v>54</v>
      </c>
      <c r="CK341">
        <v>11</v>
      </c>
      <c r="CL341">
        <v>20</v>
      </c>
      <c r="CM341">
        <v>11</v>
      </c>
      <c r="CN341">
        <v>6</v>
      </c>
      <c r="CO341">
        <v>-0.39</v>
      </c>
      <c r="CP341">
        <v>765.17</v>
      </c>
      <c r="CQ341">
        <v>2998.26</v>
      </c>
      <c r="CR341">
        <v>20.329999999999998</v>
      </c>
      <c r="CS341">
        <v>16.98</v>
      </c>
      <c r="CT341">
        <v>16.91</v>
      </c>
      <c r="CU341">
        <v>50.62</v>
      </c>
      <c r="CV341">
        <v>49.44</v>
      </c>
      <c r="CW341">
        <v>56.38</v>
      </c>
      <c r="CX341">
        <v>54.99</v>
      </c>
      <c r="CY341">
        <v>52.85</v>
      </c>
      <c r="CZ341">
        <v>54.06</v>
      </c>
    </row>
    <row r="342" spans="1:104">
      <c r="A342" t="s">
        <v>534</v>
      </c>
      <c r="B342" t="s">
        <v>535</v>
      </c>
      <c r="C342" t="s">
        <v>68</v>
      </c>
      <c r="D342" t="s">
        <v>182</v>
      </c>
      <c r="E342">
        <v>75</v>
      </c>
      <c r="F342">
        <v>20142015</v>
      </c>
      <c r="G342">
        <v>26</v>
      </c>
      <c r="H342">
        <v>3.25</v>
      </c>
      <c r="I342">
        <v>2.75</v>
      </c>
      <c r="J342">
        <v>11</v>
      </c>
      <c r="K342">
        <v>20</v>
      </c>
      <c r="L342">
        <v>31</v>
      </c>
      <c r="M342">
        <v>0.7</v>
      </c>
      <c r="N342">
        <v>1.27</v>
      </c>
      <c r="O342">
        <v>1.96</v>
      </c>
      <c r="P342">
        <v>-9</v>
      </c>
      <c r="Q342">
        <v>52.03</v>
      </c>
      <c r="R342">
        <v>103.55</v>
      </c>
      <c r="S342">
        <v>14.29</v>
      </c>
      <c r="T342">
        <v>12.99</v>
      </c>
      <c r="U342">
        <v>12.63</v>
      </c>
      <c r="V342">
        <v>4.2</v>
      </c>
      <c r="W342">
        <v>55.61</v>
      </c>
      <c r="X342">
        <v>51.41</v>
      </c>
      <c r="Y342">
        <v>91</v>
      </c>
      <c r="Z342">
        <v>451</v>
      </c>
      <c r="AA342">
        <v>360</v>
      </c>
      <c r="AB342">
        <v>28.57</v>
      </c>
      <c r="AC342">
        <v>22.81</v>
      </c>
      <c r="AD342">
        <v>51.38</v>
      </c>
      <c r="AE342">
        <v>91</v>
      </c>
      <c r="AF342">
        <v>0.6</v>
      </c>
      <c r="AG342">
        <v>51.42</v>
      </c>
      <c r="AH342">
        <v>67</v>
      </c>
      <c r="AI342">
        <v>860</v>
      </c>
      <c r="AJ342">
        <v>793</v>
      </c>
      <c r="AK342">
        <v>54.49</v>
      </c>
      <c r="AL342">
        <v>50.24</v>
      </c>
      <c r="AM342">
        <v>104.73</v>
      </c>
      <c r="AN342">
        <v>54.3</v>
      </c>
      <c r="AO342">
        <v>37</v>
      </c>
      <c r="AP342">
        <v>33</v>
      </c>
      <c r="AQ342">
        <v>136</v>
      </c>
      <c r="AR342">
        <v>0.45</v>
      </c>
      <c r="AS342">
        <v>53.31</v>
      </c>
      <c r="AT342">
        <v>52.86</v>
      </c>
      <c r="AU342">
        <v>78</v>
      </c>
      <c r="AV342">
        <v>629</v>
      </c>
      <c r="AW342">
        <v>551</v>
      </c>
      <c r="AX342">
        <v>39.85</v>
      </c>
      <c r="AY342">
        <v>34.909999999999997</v>
      </c>
      <c r="AZ342">
        <v>74.760000000000005</v>
      </c>
      <c r="BA342">
        <v>74.239999999999995</v>
      </c>
      <c r="BB342">
        <v>22</v>
      </c>
      <c r="BC342">
        <v>99</v>
      </c>
      <c r="BD342">
        <v>0.46</v>
      </c>
      <c r="BE342">
        <v>53.56</v>
      </c>
      <c r="BF342">
        <v>53.1</v>
      </c>
      <c r="BG342">
        <v>62</v>
      </c>
      <c r="BH342">
        <v>29.59</v>
      </c>
      <c r="BI342">
        <v>25.66</v>
      </c>
      <c r="BJ342">
        <v>467</v>
      </c>
      <c r="BK342">
        <v>405</v>
      </c>
      <c r="BL342">
        <v>77</v>
      </c>
      <c r="BM342">
        <v>11.23</v>
      </c>
      <c r="BN342">
        <v>52.06</v>
      </c>
      <c r="BO342">
        <v>3.17</v>
      </c>
      <c r="BP342">
        <v>1.84</v>
      </c>
      <c r="BQ342">
        <v>50</v>
      </c>
      <c r="BR342">
        <v>29</v>
      </c>
      <c r="BS342">
        <v>21</v>
      </c>
      <c r="BT342">
        <v>63.29</v>
      </c>
      <c r="BU342">
        <v>11.11</v>
      </c>
      <c r="BV342">
        <v>10.71</v>
      </c>
      <c r="BW342">
        <v>7.95</v>
      </c>
      <c r="BX342">
        <v>92.84</v>
      </c>
      <c r="BY342">
        <v>50.91</v>
      </c>
      <c r="BZ342">
        <v>420</v>
      </c>
      <c r="CA342">
        <v>405</v>
      </c>
      <c r="CB342">
        <v>59.39</v>
      </c>
      <c r="CC342">
        <v>373</v>
      </c>
      <c r="CD342">
        <v>309</v>
      </c>
      <c r="CE342">
        <v>255</v>
      </c>
      <c r="CF342">
        <v>39</v>
      </c>
      <c r="CG342">
        <v>75</v>
      </c>
      <c r="CH342">
        <v>15</v>
      </c>
      <c r="CI342">
        <v>5</v>
      </c>
      <c r="CJ342">
        <v>66</v>
      </c>
      <c r="CK342">
        <v>15</v>
      </c>
      <c r="CL342">
        <v>37</v>
      </c>
      <c r="CM342">
        <v>17</v>
      </c>
      <c r="CN342">
        <v>8</v>
      </c>
      <c r="CO342">
        <v>-0.56999999999999995</v>
      </c>
      <c r="CP342">
        <v>947.02</v>
      </c>
      <c r="CQ342">
        <v>2628.59</v>
      </c>
      <c r="CR342">
        <v>26.49</v>
      </c>
      <c r="CS342">
        <v>18.47</v>
      </c>
      <c r="CT342">
        <v>17.54</v>
      </c>
      <c r="CU342">
        <v>52.39</v>
      </c>
      <c r="CV342">
        <v>50.49</v>
      </c>
      <c r="CW342">
        <v>56.63</v>
      </c>
      <c r="CX342">
        <v>51.47</v>
      </c>
      <c r="CY342">
        <v>55.07</v>
      </c>
      <c r="CZ342">
        <v>54</v>
      </c>
    </row>
    <row r="343" spans="1:104">
      <c r="A343" t="s">
        <v>1163</v>
      </c>
      <c r="B343" t="s">
        <v>1164</v>
      </c>
      <c r="C343" t="s">
        <v>62</v>
      </c>
      <c r="D343" t="s">
        <v>1165</v>
      </c>
      <c r="E343">
        <v>43</v>
      </c>
      <c r="F343">
        <v>20142015</v>
      </c>
      <c r="G343">
        <v>34</v>
      </c>
      <c r="H343">
        <v>2.25</v>
      </c>
      <c r="I343">
        <v>2.25</v>
      </c>
      <c r="J343">
        <v>0</v>
      </c>
      <c r="K343">
        <v>3</v>
      </c>
      <c r="L343">
        <v>3</v>
      </c>
      <c r="M343">
        <v>0</v>
      </c>
      <c r="N343">
        <v>0.31</v>
      </c>
      <c r="O343">
        <v>0.31</v>
      </c>
      <c r="P343">
        <v>0</v>
      </c>
      <c r="Q343">
        <v>44.98</v>
      </c>
      <c r="R343">
        <v>99.9</v>
      </c>
      <c r="S343">
        <v>0</v>
      </c>
      <c r="T343">
        <v>-2.37</v>
      </c>
      <c r="U343">
        <v>13.48</v>
      </c>
      <c r="V343">
        <v>-2.11</v>
      </c>
      <c r="W343">
        <v>47.89</v>
      </c>
      <c r="X343">
        <v>50</v>
      </c>
      <c r="Y343">
        <v>-19</v>
      </c>
      <c r="Z343">
        <v>216</v>
      </c>
      <c r="AA343">
        <v>235</v>
      </c>
      <c r="AB343">
        <v>22.36</v>
      </c>
      <c r="AC343">
        <v>24.33</v>
      </c>
      <c r="AD343">
        <v>46.69</v>
      </c>
      <c r="AE343">
        <v>24</v>
      </c>
      <c r="AF343">
        <v>-3.87</v>
      </c>
      <c r="AG343">
        <v>48.86</v>
      </c>
      <c r="AH343">
        <v>-99</v>
      </c>
      <c r="AI343">
        <v>444</v>
      </c>
      <c r="AJ343">
        <v>543</v>
      </c>
      <c r="AK343">
        <v>45.97</v>
      </c>
      <c r="AL343">
        <v>56.22</v>
      </c>
      <c r="AM343">
        <v>102.19</v>
      </c>
      <c r="AN343">
        <v>52.03</v>
      </c>
      <c r="AO343">
        <v>26</v>
      </c>
      <c r="AP343">
        <v>46</v>
      </c>
      <c r="AQ343">
        <v>66</v>
      </c>
      <c r="AR343">
        <v>-4.72</v>
      </c>
      <c r="AS343">
        <v>45.28</v>
      </c>
      <c r="AT343">
        <v>50</v>
      </c>
      <c r="AU343">
        <v>-69</v>
      </c>
      <c r="AV343">
        <v>331</v>
      </c>
      <c r="AW343">
        <v>400</v>
      </c>
      <c r="AX343">
        <v>34.270000000000003</v>
      </c>
      <c r="AY343">
        <v>41.41</v>
      </c>
      <c r="AZ343">
        <v>75.680000000000007</v>
      </c>
      <c r="BA343">
        <v>69.790000000000006</v>
      </c>
      <c r="BB343">
        <v>6</v>
      </c>
      <c r="BC343">
        <v>40</v>
      </c>
      <c r="BD343">
        <v>-7.68</v>
      </c>
      <c r="BE343">
        <v>42.39</v>
      </c>
      <c r="BF343">
        <v>50.07</v>
      </c>
      <c r="BG343">
        <v>-83</v>
      </c>
      <c r="BH343">
        <v>23.92</v>
      </c>
      <c r="BI343">
        <v>32.51</v>
      </c>
      <c r="BJ343">
        <v>231</v>
      </c>
      <c r="BK343">
        <v>314</v>
      </c>
      <c r="BL343">
        <v>34</v>
      </c>
      <c r="BM343">
        <v>-12.19</v>
      </c>
      <c r="BN343">
        <v>54.13</v>
      </c>
      <c r="BO343">
        <v>1.35</v>
      </c>
      <c r="BP343">
        <v>1.86</v>
      </c>
      <c r="BQ343">
        <v>13</v>
      </c>
      <c r="BR343">
        <v>18</v>
      </c>
      <c r="BS343">
        <v>-5</v>
      </c>
      <c r="BT343">
        <v>41.94</v>
      </c>
      <c r="BU343">
        <v>0</v>
      </c>
      <c r="BV343">
        <v>5.63</v>
      </c>
      <c r="BW343">
        <v>3.93</v>
      </c>
      <c r="BX343">
        <v>94.27</v>
      </c>
      <c r="BY343">
        <v>40</v>
      </c>
      <c r="BZ343">
        <v>0</v>
      </c>
      <c r="CA343">
        <v>0</v>
      </c>
      <c r="CB343">
        <v>46.2</v>
      </c>
      <c r="CC343">
        <v>146</v>
      </c>
      <c r="CD343">
        <v>193</v>
      </c>
      <c r="CE343">
        <v>170</v>
      </c>
      <c r="CF343">
        <v>32</v>
      </c>
      <c r="CG343">
        <v>52</v>
      </c>
      <c r="CH343">
        <v>2</v>
      </c>
      <c r="CI343">
        <v>1</v>
      </c>
      <c r="CJ343">
        <v>34</v>
      </c>
      <c r="CK343">
        <v>8</v>
      </c>
      <c r="CL343">
        <v>9</v>
      </c>
      <c r="CM343">
        <v>3</v>
      </c>
      <c r="CN343">
        <v>3</v>
      </c>
      <c r="CO343">
        <v>0</v>
      </c>
      <c r="CP343">
        <v>579.52</v>
      </c>
      <c r="CQ343">
        <v>1481.58</v>
      </c>
      <c r="CR343">
        <v>28.12</v>
      </c>
      <c r="CS343">
        <v>16.510000000000002</v>
      </c>
      <c r="CT343">
        <v>17.07</v>
      </c>
      <c r="CU343">
        <v>49.23</v>
      </c>
      <c r="CV343">
        <v>50.65</v>
      </c>
      <c r="CW343">
        <v>52.64</v>
      </c>
      <c r="CX343">
        <v>54.3</v>
      </c>
      <c r="CY343">
        <v>54.62</v>
      </c>
      <c r="CZ343">
        <v>53.22</v>
      </c>
    </row>
    <row r="344" spans="1:104">
      <c r="A344" t="s">
        <v>896</v>
      </c>
      <c r="B344" t="s">
        <v>897</v>
      </c>
      <c r="C344" t="s">
        <v>124</v>
      </c>
      <c r="D344" t="s">
        <v>345</v>
      </c>
      <c r="E344">
        <v>26</v>
      </c>
      <c r="F344">
        <v>20142015</v>
      </c>
      <c r="G344">
        <v>21</v>
      </c>
      <c r="H344">
        <v>0.86799999999999999</v>
      </c>
      <c r="I344" t="s">
        <v>1488</v>
      </c>
      <c r="J344">
        <v>2</v>
      </c>
      <c r="K344">
        <v>3</v>
      </c>
      <c r="L344">
        <v>5</v>
      </c>
      <c r="M344">
        <v>0.38</v>
      </c>
      <c r="N344">
        <v>0.56999999999999995</v>
      </c>
      <c r="O344">
        <v>0.94</v>
      </c>
      <c r="P344">
        <v>0</v>
      </c>
      <c r="Q344">
        <v>48.67</v>
      </c>
      <c r="R344">
        <v>93.83</v>
      </c>
      <c r="S344">
        <v>4.6500000000000004</v>
      </c>
      <c r="T344">
        <v>11.62</v>
      </c>
      <c r="U344">
        <v>12.22</v>
      </c>
      <c r="V344">
        <v>2.99</v>
      </c>
      <c r="W344">
        <v>50.37</v>
      </c>
      <c r="X344">
        <v>47.38</v>
      </c>
      <c r="Y344">
        <v>2</v>
      </c>
      <c r="Z344">
        <v>135</v>
      </c>
      <c r="AA344">
        <v>133</v>
      </c>
      <c r="AB344">
        <v>25.5</v>
      </c>
      <c r="AC344">
        <v>25.12</v>
      </c>
      <c r="AD344">
        <v>50.61</v>
      </c>
      <c r="AE344">
        <v>44</v>
      </c>
      <c r="AF344">
        <v>0.56999999999999995</v>
      </c>
      <c r="AG344">
        <v>48.1</v>
      </c>
      <c r="AH344">
        <v>-15</v>
      </c>
      <c r="AI344">
        <v>275</v>
      </c>
      <c r="AJ344">
        <v>290</v>
      </c>
      <c r="AK344">
        <v>51.93</v>
      </c>
      <c r="AL344">
        <v>54.77</v>
      </c>
      <c r="AM344">
        <v>106.7</v>
      </c>
      <c r="AN344">
        <v>58.91</v>
      </c>
      <c r="AO344">
        <v>9</v>
      </c>
      <c r="AP344">
        <v>6</v>
      </c>
      <c r="AQ344">
        <v>61</v>
      </c>
      <c r="AR344">
        <v>2.12</v>
      </c>
      <c r="AS344">
        <v>50.23</v>
      </c>
      <c r="AT344">
        <v>48.11</v>
      </c>
      <c r="AU344">
        <v>2</v>
      </c>
      <c r="AV344">
        <v>216</v>
      </c>
      <c r="AW344">
        <v>214</v>
      </c>
      <c r="AX344">
        <v>40.79</v>
      </c>
      <c r="AY344">
        <v>40.409999999999997</v>
      </c>
      <c r="AZ344">
        <v>81.209999999999994</v>
      </c>
      <c r="BA344">
        <v>75</v>
      </c>
      <c r="BB344">
        <v>9</v>
      </c>
      <c r="BC344">
        <v>52</v>
      </c>
      <c r="BD344">
        <v>2.11</v>
      </c>
      <c r="BE344">
        <v>50</v>
      </c>
      <c r="BF344">
        <v>47.89</v>
      </c>
      <c r="BG344">
        <v>0</v>
      </c>
      <c r="BH344">
        <v>30.59</v>
      </c>
      <c r="BI344">
        <v>30.59</v>
      </c>
      <c r="BJ344">
        <v>162</v>
      </c>
      <c r="BK344">
        <v>162</v>
      </c>
      <c r="BL344">
        <v>43</v>
      </c>
      <c r="BM344">
        <v>-5.68</v>
      </c>
      <c r="BN344">
        <v>34.85</v>
      </c>
      <c r="BO344">
        <v>1.32</v>
      </c>
      <c r="BP344">
        <v>3.21</v>
      </c>
      <c r="BQ344">
        <v>7</v>
      </c>
      <c r="BR344">
        <v>17</v>
      </c>
      <c r="BS344">
        <v>-10</v>
      </c>
      <c r="BT344">
        <v>29.17</v>
      </c>
      <c r="BU344">
        <v>3.85</v>
      </c>
      <c r="BV344">
        <v>4.32</v>
      </c>
      <c r="BW344">
        <v>3.24</v>
      </c>
      <c r="BX344">
        <v>89.51</v>
      </c>
      <c r="BY344">
        <v>36</v>
      </c>
      <c r="BZ344">
        <v>0</v>
      </c>
      <c r="CA344">
        <v>2</v>
      </c>
      <c r="CB344">
        <v>56.91</v>
      </c>
      <c r="CC344">
        <v>107</v>
      </c>
      <c r="CD344">
        <v>102</v>
      </c>
      <c r="CE344">
        <v>81</v>
      </c>
      <c r="CF344">
        <v>58</v>
      </c>
      <c r="CG344">
        <v>42</v>
      </c>
      <c r="CH344">
        <v>1</v>
      </c>
      <c r="CI344">
        <v>2</v>
      </c>
      <c r="CJ344">
        <v>41</v>
      </c>
      <c r="CK344">
        <v>7</v>
      </c>
      <c r="CL344">
        <v>6</v>
      </c>
      <c r="CM344">
        <v>3</v>
      </c>
      <c r="CN344">
        <v>3</v>
      </c>
      <c r="CO344">
        <v>0</v>
      </c>
      <c r="CP344">
        <v>317.70999999999998</v>
      </c>
      <c r="CQ344">
        <v>957.37</v>
      </c>
      <c r="CR344">
        <v>24.92</v>
      </c>
      <c r="CS344">
        <v>17.47</v>
      </c>
      <c r="CT344">
        <v>17.079999999999998</v>
      </c>
      <c r="CU344">
        <v>49.04</v>
      </c>
      <c r="CV344">
        <v>50.02</v>
      </c>
      <c r="CW344">
        <v>53.32</v>
      </c>
      <c r="CX344">
        <v>55.4</v>
      </c>
      <c r="CY344">
        <v>54.37</v>
      </c>
      <c r="CZ344">
        <v>54.32</v>
      </c>
    </row>
    <row r="345" spans="1:104">
      <c r="A345" t="s">
        <v>127</v>
      </c>
      <c r="B345" t="s">
        <v>128</v>
      </c>
      <c r="C345" t="s">
        <v>62</v>
      </c>
      <c r="D345" t="s">
        <v>116</v>
      </c>
      <c r="E345">
        <v>69</v>
      </c>
      <c r="F345">
        <v>20142015</v>
      </c>
      <c r="G345">
        <v>27</v>
      </c>
      <c r="H345">
        <v>7.25</v>
      </c>
      <c r="I345">
        <v>7.25</v>
      </c>
      <c r="J345">
        <v>5</v>
      </c>
      <c r="K345">
        <v>16</v>
      </c>
      <c r="L345">
        <v>21</v>
      </c>
      <c r="M345">
        <v>0.25</v>
      </c>
      <c r="N345">
        <v>0.79</v>
      </c>
      <c r="O345">
        <v>1.04</v>
      </c>
      <c r="P345">
        <v>-4</v>
      </c>
      <c r="Q345">
        <v>55.64</v>
      </c>
      <c r="R345">
        <v>100.38</v>
      </c>
      <c r="S345">
        <v>3.85</v>
      </c>
      <c r="T345">
        <v>2.4700000000000002</v>
      </c>
      <c r="U345">
        <v>17.57</v>
      </c>
      <c r="V345">
        <v>6.6</v>
      </c>
      <c r="W345">
        <v>56.09</v>
      </c>
      <c r="X345">
        <v>49.49</v>
      </c>
      <c r="Y345">
        <v>132</v>
      </c>
      <c r="Z345">
        <v>608</v>
      </c>
      <c r="AA345">
        <v>476</v>
      </c>
      <c r="AB345">
        <v>30.09</v>
      </c>
      <c r="AC345">
        <v>23.56</v>
      </c>
      <c r="AD345">
        <v>53.64</v>
      </c>
      <c r="AE345">
        <v>69</v>
      </c>
      <c r="AF345">
        <v>4.67</v>
      </c>
      <c r="AG345">
        <v>50.97</v>
      </c>
      <c r="AH345">
        <v>257</v>
      </c>
      <c r="AI345">
        <v>1268</v>
      </c>
      <c r="AJ345">
        <v>1011</v>
      </c>
      <c r="AK345">
        <v>62.75</v>
      </c>
      <c r="AL345">
        <v>50.03</v>
      </c>
      <c r="AM345">
        <v>112.78</v>
      </c>
      <c r="AN345">
        <v>53.63</v>
      </c>
      <c r="AO345">
        <v>93</v>
      </c>
      <c r="AP345">
        <v>86</v>
      </c>
      <c r="AQ345">
        <v>264</v>
      </c>
      <c r="AR345">
        <v>4.49</v>
      </c>
      <c r="AS345">
        <v>55.59</v>
      </c>
      <c r="AT345">
        <v>51.1</v>
      </c>
      <c r="AU345">
        <v>187</v>
      </c>
      <c r="AV345">
        <v>930</v>
      </c>
      <c r="AW345">
        <v>743</v>
      </c>
      <c r="AX345">
        <v>46.02</v>
      </c>
      <c r="AY345">
        <v>36.770000000000003</v>
      </c>
      <c r="AZ345">
        <v>82.79</v>
      </c>
      <c r="BA345">
        <v>73.12</v>
      </c>
      <c r="BB345">
        <v>41</v>
      </c>
      <c r="BC345">
        <v>171</v>
      </c>
      <c r="BD345">
        <v>3.77</v>
      </c>
      <c r="BE345">
        <v>54.66</v>
      </c>
      <c r="BF345">
        <v>50.9</v>
      </c>
      <c r="BG345">
        <v>116</v>
      </c>
      <c r="BH345">
        <v>33.65</v>
      </c>
      <c r="BI345">
        <v>27.91</v>
      </c>
      <c r="BJ345">
        <v>680</v>
      </c>
      <c r="BK345">
        <v>564</v>
      </c>
      <c r="BL345">
        <v>130</v>
      </c>
      <c r="BM345">
        <v>5.22</v>
      </c>
      <c r="BN345">
        <v>50.69</v>
      </c>
      <c r="BO345">
        <v>2.57</v>
      </c>
      <c r="BP345">
        <v>2.0299999999999998</v>
      </c>
      <c r="BQ345">
        <v>52</v>
      </c>
      <c r="BR345">
        <v>41</v>
      </c>
      <c r="BS345">
        <v>11</v>
      </c>
      <c r="BT345">
        <v>55.91</v>
      </c>
      <c r="BU345">
        <v>2.92</v>
      </c>
      <c r="BV345">
        <v>7.65</v>
      </c>
      <c r="BW345">
        <v>5.59</v>
      </c>
      <c r="BX345">
        <v>92.73</v>
      </c>
      <c r="BY345">
        <v>40</v>
      </c>
      <c r="BZ345">
        <v>0</v>
      </c>
      <c r="CA345">
        <v>0</v>
      </c>
      <c r="CB345">
        <v>56.08</v>
      </c>
      <c r="CC345">
        <v>415</v>
      </c>
      <c r="CD345">
        <v>449</v>
      </c>
      <c r="CE345">
        <v>325</v>
      </c>
      <c r="CF345">
        <v>98</v>
      </c>
      <c r="CG345">
        <v>126</v>
      </c>
      <c r="CH345">
        <v>7</v>
      </c>
      <c r="CI345">
        <v>9</v>
      </c>
      <c r="CJ345">
        <v>125</v>
      </c>
      <c r="CK345">
        <v>35</v>
      </c>
      <c r="CL345">
        <v>23</v>
      </c>
      <c r="CM345">
        <v>14</v>
      </c>
      <c r="CN345">
        <v>10</v>
      </c>
      <c r="CO345">
        <v>-0.2</v>
      </c>
      <c r="CP345">
        <v>1212.47</v>
      </c>
      <c r="CQ345">
        <v>2020.23</v>
      </c>
      <c r="CR345">
        <v>37.51</v>
      </c>
      <c r="CS345">
        <v>17.23</v>
      </c>
      <c r="CT345">
        <v>17.690000000000001</v>
      </c>
      <c r="CU345">
        <v>51.86</v>
      </c>
      <c r="CV345">
        <v>50.33</v>
      </c>
      <c r="CW345">
        <v>55.26</v>
      </c>
      <c r="CX345">
        <v>51.3</v>
      </c>
      <c r="CY345">
        <v>54.72</v>
      </c>
      <c r="CZ345">
        <v>54</v>
      </c>
    </row>
    <row r="346" spans="1:104">
      <c r="A346" t="s">
        <v>1218</v>
      </c>
      <c r="B346" t="s">
        <v>1219</v>
      </c>
      <c r="C346" t="s">
        <v>119</v>
      </c>
      <c r="D346" t="s">
        <v>544</v>
      </c>
      <c r="E346">
        <v>54</v>
      </c>
      <c r="F346">
        <v>20142015</v>
      </c>
      <c r="G346">
        <v>29</v>
      </c>
      <c r="H346">
        <v>1.3</v>
      </c>
      <c r="I346">
        <v>1.3</v>
      </c>
      <c r="J346">
        <v>6</v>
      </c>
      <c r="K346">
        <v>5</v>
      </c>
      <c r="L346">
        <v>11</v>
      </c>
      <c r="M346">
        <v>0.69</v>
      </c>
      <c r="N346">
        <v>0.56999999999999995</v>
      </c>
      <c r="O346">
        <v>1.26</v>
      </c>
      <c r="P346">
        <v>4</v>
      </c>
      <c r="Q346">
        <v>42.62</v>
      </c>
      <c r="R346">
        <v>99.4</v>
      </c>
      <c r="S346">
        <v>11.32</v>
      </c>
      <c r="T346">
        <v>-5.34</v>
      </c>
      <c r="U346">
        <v>9.73</v>
      </c>
      <c r="V346">
        <v>-8.65</v>
      </c>
      <c r="W346">
        <v>42.61</v>
      </c>
      <c r="X346">
        <v>51.26</v>
      </c>
      <c r="Y346">
        <v>-60</v>
      </c>
      <c r="Z346">
        <v>173</v>
      </c>
      <c r="AA346">
        <v>233</v>
      </c>
      <c r="AB346">
        <v>19.760000000000002</v>
      </c>
      <c r="AC346">
        <v>26.61</v>
      </c>
      <c r="AD346">
        <v>46.37</v>
      </c>
      <c r="AE346">
        <v>42</v>
      </c>
      <c r="AF346">
        <v>-7.28</v>
      </c>
      <c r="AG346">
        <v>49.91</v>
      </c>
      <c r="AH346">
        <v>-126</v>
      </c>
      <c r="AI346">
        <v>364</v>
      </c>
      <c r="AJ346">
        <v>490</v>
      </c>
      <c r="AK346">
        <v>41.57</v>
      </c>
      <c r="AL346">
        <v>55.96</v>
      </c>
      <c r="AM346">
        <v>97.53</v>
      </c>
      <c r="AN346">
        <v>60.16</v>
      </c>
      <c r="AO346">
        <v>19</v>
      </c>
      <c r="AP346">
        <v>13</v>
      </c>
      <c r="AQ346">
        <v>83</v>
      </c>
      <c r="AR346">
        <v>-7.31</v>
      </c>
      <c r="AS346">
        <v>42.11</v>
      </c>
      <c r="AT346">
        <v>49.42</v>
      </c>
      <c r="AU346">
        <v>-105</v>
      </c>
      <c r="AV346">
        <v>280</v>
      </c>
      <c r="AW346">
        <v>385</v>
      </c>
      <c r="AX346">
        <v>31.98</v>
      </c>
      <c r="AY346">
        <v>43.97</v>
      </c>
      <c r="AZ346">
        <v>75.94</v>
      </c>
      <c r="BA346">
        <v>78.209999999999994</v>
      </c>
      <c r="BB346">
        <v>11</v>
      </c>
      <c r="BC346">
        <v>64</v>
      </c>
      <c r="BD346">
        <v>-6.41</v>
      </c>
      <c r="BE346">
        <v>42.94</v>
      </c>
      <c r="BF346">
        <v>49.35</v>
      </c>
      <c r="BG346">
        <v>-72</v>
      </c>
      <c r="BH346">
        <v>25.01</v>
      </c>
      <c r="BI346">
        <v>33.229999999999997</v>
      </c>
      <c r="BJ346">
        <v>219</v>
      </c>
      <c r="BK346">
        <v>291</v>
      </c>
      <c r="BL346">
        <v>53</v>
      </c>
      <c r="BM346">
        <v>-9.5399999999999991</v>
      </c>
      <c r="BN346">
        <v>50.57</v>
      </c>
      <c r="BO346">
        <v>1.83</v>
      </c>
      <c r="BP346">
        <v>2.63</v>
      </c>
      <c r="BQ346">
        <v>16</v>
      </c>
      <c r="BR346">
        <v>23</v>
      </c>
      <c r="BS346">
        <v>-7</v>
      </c>
      <c r="BT346">
        <v>41.03</v>
      </c>
      <c r="BU346">
        <v>9.3800000000000008</v>
      </c>
      <c r="BV346">
        <v>7.31</v>
      </c>
      <c r="BW346">
        <v>5.71</v>
      </c>
      <c r="BX346">
        <v>92.1</v>
      </c>
      <c r="BY346">
        <v>55.91</v>
      </c>
      <c r="BZ346">
        <v>265</v>
      </c>
      <c r="CA346">
        <v>209</v>
      </c>
      <c r="CB346">
        <v>43.2</v>
      </c>
      <c r="CC346">
        <v>146</v>
      </c>
      <c r="CD346">
        <v>179</v>
      </c>
      <c r="CE346">
        <v>192</v>
      </c>
      <c r="CF346">
        <v>45</v>
      </c>
      <c r="CG346">
        <v>24</v>
      </c>
      <c r="CH346">
        <v>3</v>
      </c>
      <c r="CI346">
        <v>2</v>
      </c>
      <c r="CJ346">
        <v>47</v>
      </c>
      <c r="CK346">
        <v>6</v>
      </c>
      <c r="CL346">
        <v>15</v>
      </c>
      <c r="CM346">
        <v>0</v>
      </c>
      <c r="CN346">
        <v>4</v>
      </c>
      <c r="CO346">
        <v>0.46</v>
      </c>
      <c r="CP346">
        <v>525.38</v>
      </c>
      <c r="CQ346">
        <v>2028.53</v>
      </c>
      <c r="CR346">
        <v>20.57</v>
      </c>
      <c r="CS346">
        <v>16.62</v>
      </c>
      <c r="CT346">
        <v>16.760000000000002</v>
      </c>
      <c r="CU346">
        <v>46.86</v>
      </c>
      <c r="CV346">
        <v>49.19</v>
      </c>
      <c r="CW346">
        <v>48.31</v>
      </c>
      <c r="CX346">
        <v>54.78</v>
      </c>
      <c r="CY346">
        <v>52.98</v>
      </c>
      <c r="CZ346">
        <v>54.72</v>
      </c>
    </row>
    <row r="347" spans="1:104">
      <c r="A347" t="s">
        <v>178</v>
      </c>
      <c r="B347" t="s">
        <v>179</v>
      </c>
      <c r="C347" t="s">
        <v>68</v>
      </c>
      <c r="D347" t="s">
        <v>63</v>
      </c>
      <c r="E347">
        <v>73</v>
      </c>
      <c r="F347">
        <v>20142015</v>
      </c>
      <c r="G347">
        <v>27</v>
      </c>
      <c r="H347">
        <v>1.5</v>
      </c>
      <c r="I347">
        <v>1.5249999999999999</v>
      </c>
      <c r="J347">
        <v>8</v>
      </c>
      <c r="K347">
        <v>16</v>
      </c>
      <c r="L347">
        <v>24</v>
      </c>
      <c r="M347">
        <v>0.54</v>
      </c>
      <c r="N347">
        <v>1.07</v>
      </c>
      <c r="O347">
        <v>1.61</v>
      </c>
      <c r="P347">
        <v>7</v>
      </c>
      <c r="Q347">
        <v>56.66</v>
      </c>
      <c r="R347">
        <v>100.39</v>
      </c>
      <c r="S347">
        <v>6.11</v>
      </c>
      <c r="T347">
        <v>3.74</v>
      </c>
      <c r="U347">
        <v>12.24</v>
      </c>
      <c r="V347">
        <v>-0.06</v>
      </c>
      <c r="W347">
        <v>53.57</v>
      </c>
      <c r="X347">
        <v>53.63</v>
      </c>
      <c r="Y347">
        <v>49</v>
      </c>
      <c r="Z347">
        <v>368</v>
      </c>
      <c r="AA347">
        <v>319</v>
      </c>
      <c r="AB347">
        <v>24.7</v>
      </c>
      <c r="AC347">
        <v>21.41</v>
      </c>
      <c r="AD347">
        <v>46.12</v>
      </c>
      <c r="AE347">
        <v>111</v>
      </c>
      <c r="AF347">
        <v>1.1000000000000001</v>
      </c>
      <c r="AG347">
        <v>55.55</v>
      </c>
      <c r="AH347">
        <v>200</v>
      </c>
      <c r="AI347">
        <v>851</v>
      </c>
      <c r="AJ347">
        <v>651</v>
      </c>
      <c r="AK347">
        <v>57.13</v>
      </c>
      <c r="AL347">
        <v>43.7</v>
      </c>
      <c r="AM347">
        <v>100.83</v>
      </c>
      <c r="AN347">
        <v>51.59</v>
      </c>
      <c r="AO347">
        <v>33</v>
      </c>
      <c r="AP347">
        <v>16</v>
      </c>
      <c r="AQ347">
        <v>200</v>
      </c>
      <c r="AR347">
        <v>1.62</v>
      </c>
      <c r="AS347">
        <v>56.58</v>
      </c>
      <c r="AT347">
        <v>54.96</v>
      </c>
      <c r="AU347">
        <v>146</v>
      </c>
      <c r="AV347">
        <v>628</v>
      </c>
      <c r="AW347">
        <v>482</v>
      </c>
      <c r="AX347">
        <v>42.16</v>
      </c>
      <c r="AY347">
        <v>32.36</v>
      </c>
      <c r="AZ347">
        <v>74.510000000000005</v>
      </c>
      <c r="BA347">
        <v>69.900000000000006</v>
      </c>
      <c r="BB347">
        <v>36</v>
      </c>
      <c r="BC347">
        <v>167</v>
      </c>
      <c r="BD347">
        <v>1.34</v>
      </c>
      <c r="BE347">
        <v>56.5</v>
      </c>
      <c r="BF347">
        <v>55.16</v>
      </c>
      <c r="BG347">
        <v>101</v>
      </c>
      <c r="BH347">
        <v>29.47</v>
      </c>
      <c r="BI347">
        <v>22.69</v>
      </c>
      <c r="BJ347">
        <v>439</v>
      </c>
      <c r="BK347">
        <v>338</v>
      </c>
      <c r="BL347">
        <v>131</v>
      </c>
      <c r="BM347">
        <v>5.09</v>
      </c>
      <c r="BN347">
        <v>52.91</v>
      </c>
      <c r="BO347">
        <v>1.95</v>
      </c>
      <c r="BP347">
        <v>1.41</v>
      </c>
      <c r="BQ347">
        <v>29</v>
      </c>
      <c r="BR347">
        <v>21</v>
      </c>
      <c r="BS347">
        <v>8</v>
      </c>
      <c r="BT347">
        <v>58</v>
      </c>
      <c r="BU347">
        <v>4.79</v>
      </c>
      <c r="BV347">
        <v>6.61</v>
      </c>
      <c r="BW347">
        <v>4.62</v>
      </c>
      <c r="BX347">
        <v>93.79</v>
      </c>
      <c r="BY347">
        <v>42.86</v>
      </c>
      <c r="BZ347">
        <v>66</v>
      </c>
      <c r="CA347">
        <v>88</v>
      </c>
      <c r="CB347">
        <v>58.76</v>
      </c>
      <c r="CC347">
        <v>285</v>
      </c>
      <c r="CD347">
        <v>303</v>
      </c>
      <c r="CE347">
        <v>200</v>
      </c>
      <c r="CF347">
        <v>185</v>
      </c>
      <c r="CG347">
        <v>137</v>
      </c>
      <c r="CH347">
        <v>8</v>
      </c>
      <c r="CI347">
        <v>8</v>
      </c>
      <c r="CJ347">
        <v>123</v>
      </c>
      <c r="CK347">
        <v>6</v>
      </c>
      <c r="CL347">
        <v>13</v>
      </c>
      <c r="CM347">
        <v>4</v>
      </c>
      <c r="CN347">
        <v>11</v>
      </c>
      <c r="CO347">
        <v>0.47</v>
      </c>
      <c r="CP347">
        <v>893.78</v>
      </c>
      <c r="CQ347">
        <v>2650.72</v>
      </c>
      <c r="CR347">
        <v>25.22</v>
      </c>
      <c r="CS347">
        <v>17.850000000000001</v>
      </c>
      <c r="CT347">
        <v>17.18</v>
      </c>
      <c r="CU347">
        <v>54.09</v>
      </c>
      <c r="CV347">
        <v>49.67</v>
      </c>
      <c r="CW347">
        <v>58.33</v>
      </c>
      <c r="CX347">
        <v>49.51</v>
      </c>
      <c r="CY347">
        <v>54.2</v>
      </c>
      <c r="CZ347">
        <v>54.92</v>
      </c>
    </row>
    <row r="348" spans="1:104">
      <c r="A348" t="s">
        <v>257</v>
      </c>
      <c r="B348" t="s">
        <v>258</v>
      </c>
      <c r="C348" t="s">
        <v>62</v>
      </c>
      <c r="D348" t="s">
        <v>88</v>
      </c>
      <c r="E348">
        <v>57</v>
      </c>
      <c r="F348">
        <v>20142015</v>
      </c>
      <c r="G348">
        <v>33</v>
      </c>
      <c r="H348">
        <v>4.25</v>
      </c>
      <c r="I348">
        <v>3.875</v>
      </c>
      <c r="J348">
        <v>2</v>
      </c>
      <c r="K348">
        <v>13</v>
      </c>
      <c r="L348">
        <v>15</v>
      </c>
      <c r="M348">
        <v>0.13</v>
      </c>
      <c r="N348">
        <v>0.86</v>
      </c>
      <c r="O348">
        <v>0.99</v>
      </c>
      <c r="P348">
        <v>2</v>
      </c>
      <c r="Q348">
        <v>54.98</v>
      </c>
      <c r="R348">
        <v>98.85</v>
      </c>
      <c r="S348">
        <v>2.86</v>
      </c>
      <c r="T348">
        <v>-1.61</v>
      </c>
      <c r="U348">
        <v>15.9</v>
      </c>
      <c r="V348">
        <v>2.5099999999999998</v>
      </c>
      <c r="W348">
        <v>54.99</v>
      </c>
      <c r="X348">
        <v>52.48</v>
      </c>
      <c r="Y348">
        <v>75</v>
      </c>
      <c r="Z348">
        <v>413</v>
      </c>
      <c r="AA348">
        <v>338</v>
      </c>
      <c r="AB348">
        <v>27.34</v>
      </c>
      <c r="AC348">
        <v>22.37</v>
      </c>
      <c r="AD348">
        <v>49.71</v>
      </c>
      <c r="AE348">
        <v>44</v>
      </c>
      <c r="AF348">
        <v>0.88</v>
      </c>
      <c r="AG348">
        <v>54.1</v>
      </c>
      <c r="AH348">
        <v>161</v>
      </c>
      <c r="AI348">
        <v>888</v>
      </c>
      <c r="AJ348">
        <v>727</v>
      </c>
      <c r="AK348">
        <v>58.78</v>
      </c>
      <c r="AL348">
        <v>48.12</v>
      </c>
      <c r="AM348">
        <v>106.9</v>
      </c>
      <c r="AN348">
        <v>50.9</v>
      </c>
      <c r="AO348">
        <v>43</v>
      </c>
      <c r="AP348">
        <v>65</v>
      </c>
      <c r="AQ348">
        <v>150</v>
      </c>
      <c r="AR348">
        <v>1.77</v>
      </c>
      <c r="AS348">
        <v>55</v>
      </c>
      <c r="AT348">
        <v>53.23</v>
      </c>
      <c r="AU348">
        <v>119</v>
      </c>
      <c r="AV348">
        <v>655</v>
      </c>
      <c r="AW348">
        <v>536</v>
      </c>
      <c r="AX348">
        <v>43.36</v>
      </c>
      <c r="AY348">
        <v>35.479999999999997</v>
      </c>
      <c r="AZ348">
        <v>78.84</v>
      </c>
      <c r="BA348">
        <v>69.010000000000005</v>
      </c>
      <c r="BB348">
        <v>37</v>
      </c>
      <c r="BC348">
        <v>107</v>
      </c>
      <c r="BD348">
        <v>0.26</v>
      </c>
      <c r="BE348">
        <v>54.26</v>
      </c>
      <c r="BF348">
        <v>54</v>
      </c>
      <c r="BG348">
        <v>71</v>
      </c>
      <c r="BH348">
        <v>29.92</v>
      </c>
      <c r="BI348">
        <v>25.22</v>
      </c>
      <c r="BJ348">
        <v>452</v>
      </c>
      <c r="BK348">
        <v>381</v>
      </c>
      <c r="BL348">
        <v>70</v>
      </c>
      <c r="BM348">
        <v>11.64</v>
      </c>
      <c r="BN348">
        <v>38.36</v>
      </c>
      <c r="BO348">
        <v>1.85</v>
      </c>
      <c r="BP348">
        <v>1.85</v>
      </c>
      <c r="BQ348">
        <v>28</v>
      </c>
      <c r="BR348">
        <v>28</v>
      </c>
      <c r="BS348">
        <v>0</v>
      </c>
      <c r="BT348">
        <v>50</v>
      </c>
      <c r="BU348">
        <v>1.87</v>
      </c>
      <c r="BV348">
        <v>6.19</v>
      </c>
      <c r="BW348">
        <v>4.2699999999999996</v>
      </c>
      <c r="BX348">
        <v>92.65</v>
      </c>
      <c r="BY348">
        <v>40</v>
      </c>
      <c r="BZ348">
        <v>0</v>
      </c>
      <c r="CA348">
        <v>0</v>
      </c>
      <c r="CB348">
        <v>54.6</v>
      </c>
      <c r="CC348">
        <v>279</v>
      </c>
      <c r="CD348">
        <v>265</v>
      </c>
      <c r="CE348">
        <v>232</v>
      </c>
      <c r="CF348">
        <v>59</v>
      </c>
      <c r="CG348">
        <v>127</v>
      </c>
      <c r="CH348">
        <v>1</v>
      </c>
      <c r="CI348">
        <v>12</v>
      </c>
      <c r="CJ348">
        <v>68</v>
      </c>
      <c r="CK348">
        <v>31</v>
      </c>
      <c r="CL348">
        <v>14</v>
      </c>
      <c r="CM348">
        <v>5</v>
      </c>
      <c r="CN348">
        <v>7</v>
      </c>
      <c r="CO348">
        <v>0.13</v>
      </c>
      <c r="CP348">
        <v>906.44</v>
      </c>
      <c r="CQ348">
        <v>1937.48</v>
      </c>
      <c r="CR348">
        <v>31.87</v>
      </c>
      <c r="CS348">
        <v>16.23</v>
      </c>
      <c r="CT348">
        <v>17.14</v>
      </c>
      <c r="CU348">
        <v>50.53</v>
      </c>
      <c r="CV348">
        <v>49.49</v>
      </c>
      <c r="CW348">
        <v>55.36</v>
      </c>
      <c r="CX348">
        <v>54.19</v>
      </c>
      <c r="CY348">
        <v>53.11</v>
      </c>
      <c r="CZ348">
        <v>54.2</v>
      </c>
    </row>
    <row r="349" spans="1:104">
      <c r="A349" t="s">
        <v>807</v>
      </c>
      <c r="B349" t="s">
        <v>808</v>
      </c>
      <c r="C349" t="s">
        <v>62</v>
      </c>
      <c r="D349" t="s">
        <v>182</v>
      </c>
      <c r="E349">
        <v>23</v>
      </c>
      <c r="F349">
        <v>20142015</v>
      </c>
      <c r="G349">
        <v>20</v>
      </c>
      <c r="H349">
        <v>0.62</v>
      </c>
      <c r="I349">
        <v>0.63700000000000001</v>
      </c>
      <c r="J349">
        <v>1</v>
      </c>
      <c r="K349">
        <v>1</v>
      </c>
      <c r="L349">
        <v>2</v>
      </c>
      <c r="M349">
        <v>0.18</v>
      </c>
      <c r="N349">
        <v>0.18</v>
      </c>
      <c r="O349">
        <v>0.36</v>
      </c>
      <c r="P349">
        <v>-3</v>
      </c>
      <c r="Q349">
        <v>50.36</v>
      </c>
      <c r="R349">
        <v>98.36</v>
      </c>
      <c r="S349">
        <v>3.33</v>
      </c>
      <c r="T349">
        <v>4.49</v>
      </c>
      <c r="U349">
        <v>14.42</v>
      </c>
      <c r="V349">
        <v>-0.21</v>
      </c>
      <c r="W349">
        <v>50.73</v>
      </c>
      <c r="X349">
        <v>50.94</v>
      </c>
      <c r="Y349">
        <v>4</v>
      </c>
      <c r="Z349">
        <v>139</v>
      </c>
      <c r="AA349">
        <v>135</v>
      </c>
      <c r="AB349">
        <v>25.15</v>
      </c>
      <c r="AC349">
        <v>24.43</v>
      </c>
      <c r="AD349">
        <v>49.58</v>
      </c>
      <c r="AE349">
        <v>17</v>
      </c>
      <c r="AF349">
        <v>-0.83</v>
      </c>
      <c r="AG349">
        <v>51.2</v>
      </c>
      <c r="AH349">
        <v>4</v>
      </c>
      <c r="AI349">
        <v>277</v>
      </c>
      <c r="AJ349">
        <v>273</v>
      </c>
      <c r="AK349">
        <v>50.12</v>
      </c>
      <c r="AL349">
        <v>49.4</v>
      </c>
      <c r="AM349">
        <v>99.52</v>
      </c>
      <c r="AN349">
        <v>47.29</v>
      </c>
      <c r="AO349">
        <v>12</v>
      </c>
      <c r="AP349">
        <v>20</v>
      </c>
      <c r="AQ349">
        <v>49</v>
      </c>
      <c r="AR349">
        <v>-2.99</v>
      </c>
      <c r="AS349">
        <v>49.87</v>
      </c>
      <c r="AT349">
        <v>52.87</v>
      </c>
      <c r="AU349">
        <v>-1</v>
      </c>
      <c r="AV349">
        <v>195</v>
      </c>
      <c r="AW349">
        <v>196</v>
      </c>
      <c r="AX349">
        <v>35.29</v>
      </c>
      <c r="AY349">
        <v>35.47</v>
      </c>
      <c r="AZ349">
        <v>70.75</v>
      </c>
      <c r="BA349">
        <v>67.180000000000007</v>
      </c>
      <c r="BB349">
        <v>7</v>
      </c>
      <c r="BC349">
        <v>37</v>
      </c>
      <c r="BD349">
        <v>-5.56</v>
      </c>
      <c r="BE349">
        <v>48.16</v>
      </c>
      <c r="BF349">
        <v>53.72</v>
      </c>
      <c r="BG349">
        <v>-10</v>
      </c>
      <c r="BH349">
        <v>23.71</v>
      </c>
      <c r="BI349">
        <v>25.51</v>
      </c>
      <c r="BJ349">
        <v>131</v>
      </c>
      <c r="BK349">
        <v>141</v>
      </c>
      <c r="BL349">
        <v>30</v>
      </c>
      <c r="BM349">
        <v>-14.07</v>
      </c>
      <c r="BN349">
        <v>56.92</v>
      </c>
      <c r="BO349">
        <v>1.63</v>
      </c>
      <c r="BP349">
        <v>2.17</v>
      </c>
      <c r="BQ349">
        <v>9</v>
      </c>
      <c r="BR349">
        <v>12</v>
      </c>
      <c r="BS349">
        <v>-3</v>
      </c>
      <c r="BT349">
        <v>42.86</v>
      </c>
      <c r="BU349">
        <v>2.7</v>
      </c>
      <c r="BV349">
        <v>6.87</v>
      </c>
      <c r="BW349">
        <v>4.62</v>
      </c>
      <c r="BX349">
        <v>91.49</v>
      </c>
      <c r="BY349">
        <v>40</v>
      </c>
      <c r="BZ349">
        <v>0</v>
      </c>
      <c r="CA349">
        <v>0</v>
      </c>
      <c r="CB349">
        <v>51.72</v>
      </c>
      <c r="CC349">
        <v>105</v>
      </c>
      <c r="CD349">
        <v>103</v>
      </c>
      <c r="CE349">
        <v>98</v>
      </c>
      <c r="CF349">
        <v>22</v>
      </c>
      <c r="CG349">
        <v>62</v>
      </c>
      <c r="CH349">
        <v>1</v>
      </c>
      <c r="CI349">
        <v>0</v>
      </c>
      <c r="CJ349">
        <v>29</v>
      </c>
      <c r="CK349">
        <v>3</v>
      </c>
      <c r="CL349">
        <v>5</v>
      </c>
      <c r="CM349">
        <v>6</v>
      </c>
      <c r="CN349">
        <v>3</v>
      </c>
      <c r="CO349">
        <v>-0.54</v>
      </c>
      <c r="CP349">
        <v>331.57</v>
      </c>
      <c r="CQ349">
        <v>761.77</v>
      </c>
      <c r="CR349">
        <v>30.33</v>
      </c>
      <c r="CS349">
        <v>16.55</v>
      </c>
      <c r="CT349">
        <v>17.239999999999998</v>
      </c>
      <c r="CU349">
        <v>51.2</v>
      </c>
      <c r="CV349">
        <v>50.62</v>
      </c>
      <c r="CW349">
        <v>54.12</v>
      </c>
      <c r="CX349">
        <v>51.59</v>
      </c>
      <c r="CY349">
        <v>55.09</v>
      </c>
      <c r="CZ349">
        <v>53.74</v>
      </c>
    </row>
    <row r="350" spans="1:104">
      <c r="A350" t="s">
        <v>313</v>
      </c>
      <c r="B350" t="s">
        <v>314</v>
      </c>
      <c r="C350" t="s">
        <v>97</v>
      </c>
      <c r="D350" t="s">
        <v>88</v>
      </c>
      <c r="E350">
        <v>81</v>
      </c>
      <c r="F350">
        <v>20142015</v>
      </c>
      <c r="G350">
        <v>19</v>
      </c>
      <c r="H350">
        <v>0.92500000000000004</v>
      </c>
      <c r="I350">
        <v>0.92500000000000004</v>
      </c>
      <c r="J350">
        <v>11</v>
      </c>
      <c r="K350">
        <v>10</v>
      </c>
      <c r="L350">
        <v>21</v>
      </c>
      <c r="M350">
        <v>0.62</v>
      </c>
      <c r="N350">
        <v>0.56000000000000005</v>
      </c>
      <c r="O350">
        <v>1.18</v>
      </c>
      <c r="P350">
        <v>7</v>
      </c>
      <c r="Q350">
        <v>53.41</v>
      </c>
      <c r="R350">
        <v>95.76</v>
      </c>
      <c r="S350">
        <v>8.4600000000000009</v>
      </c>
      <c r="T350">
        <v>5.44</v>
      </c>
      <c r="U350">
        <v>13.15</v>
      </c>
      <c r="V350">
        <v>1.03</v>
      </c>
      <c r="W350">
        <v>51.89</v>
      </c>
      <c r="X350">
        <v>50.87</v>
      </c>
      <c r="Y350">
        <v>37</v>
      </c>
      <c r="Z350">
        <v>507</v>
      </c>
      <c r="AA350">
        <v>470</v>
      </c>
      <c r="AB350">
        <v>28.56</v>
      </c>
      <c r="AC350">
        <v>26.48</v>
      </c>
      <c r="AD350">
        <v>55.04</v>
      </c>
      <c r="AE350">
        <v>127</v>
      </c>
      <c r="AF350">
        <v>1.32</v>
      </c>
      <c r="AG350">
        <v>52.09</v>
      </c>
      <c r="AH350">
        <v>137</v>
      </c>
      <c r="AI350">
        <v>1072</v>
      </c>
      <c r="AJ350">
        <v>935</v>
      </c>
      <c r="AK350">
        <v>60.39</v>
      </c>
      <c r="AL350">
        <v>52.68</v>
      </c>
      <c r="AM350">
        <v>113.07</v>
      </c>
      <c r="AN350">
        <v>54.57</v>
      </c>
      <c r="AO350">
        <v>59</v>
      </c>
      <c r="AP350">
        <v>28</v>
      </c>
      <c r="AQ350">
        <v>233</v>
      </c>
      <c r="AR350">
        <v>0.82</v>
      </c>
      <c r="AS350">
        <v>52.86</v>
      </c>
      <c r="AT350">
        <v>52.03</v>
      </c>
      <c r="AU350">
        <v>85</v>
      </c>
      <c r="AV350">
        <v>786</v>
      </c>
      <c r="AW350">
        <v>701</v>
      </c>
      <c r="AX350">
        <v>44.28</v>
      </c>
      <c r="AY350">
        <v>39.49</v>
      </c>
      <c r="AZ350">
        <v>83.77</v>
      </c>
      <c r="BA350">
        <v>74.430000000000007</v>
      </c>
      <c r="BB350">
        <v>44</v>
      </c>
      <c r="BC350">
        <v>174</v>
      </c>
      <c r="BD350">
        <v>1.17</v>
      </c>
      <c r="BE350">
        <v>53.77</v>
      </c>
      <c r="BF350">
        <v>52.6</v>
      </c>
      <c r="BG350">
        <v>82</v>
      </c>
      <c r="BH350">
        <v>32.96</v>
      </c>
      <c r="BI350">
        <v>28.34</v>
      </c>
      <c r="BJ350">
        <v>585</v>
      </c>
      <c r="BK350">
        <v>503</v>
      </c>
      <c r="BL350">
        <v>130</v>
      </c>
      <c r="BM350">
        <v>-5.95</v>
      </c>
      <c r="BN350">
        <v>45.19</v>
      </c>
      <c r="BO350">
        <v>1.75</v>
      </c>
      <c r="BP350">
        <v>2.7</v>
      </c>
      <c r="BQ350">
        <v>31</v>
      </c>
      <c r="BR350">
        <v>48</v>
      </c>
      <c r="BS350">
        <v>-17</v>
      </c>
      <c r="BT350">
        <v>39.24</v>
      </c>
      <c r="BU350">
        <v>6.32</v>
      </c>
      <c r="BV350">
        <v>5.3</v>
      </c>
      <c r="BW350">
        <v>3.94</v>
      </c>
      <c r="BX350">
        <v>90.46</v>
      </c>
      <c r="BY350">
        <v>47.79</v>
      </c>
      <c r="BZ350">
        <v>65</v>
      </c>
      <c r="CA350">
        <v>71</v>
      </c>
      <c r="CB350">
        <v>56.58</v>
      </c>
      <c r="CC350">
        <v>391</v>
      </c>
      <c r="CD350">
        <v>387</v>
      </c>
      <c r="CE350">
        <v>300</v>
      </c>
      <c r="CF350">
        <v>97</v>
      </c>
      <c r="CG350">
        <v>125</v>
      </c>
      <c r="CH350">
        <v>7</v>
      </c>
      <c r="CI350">
        <v>3</v>
      </c>
      <c r="CJ350">
        <v>119</v>
      </c>
      <c r="CK350">
        <v>31</v>
      </c>
      <c r="CL350">
        <v>33</v>
      </c>
      <c r="CM350">
        <v>2</v>
      </c>
      <c r="CN350">
        <v>9</v>
      </c>
      <c r="CO350">
        <v>0.39</v>
      </c>
      <c r="CP350">
        <v>1065</v>
      </c>
      <c r="CQ350">
        <v>2928.61</v>
      </c>
      <c r="CR350">
        <v>26.67</v>
      </c>
      <c r="CS350">
        <v>18.11</v>
      </c>
      <c r="CT350">
        <v>17.61</v>
      </c>
      <c r="CU350">
        <v>51.38</v>
      </c>
      <c r="CV350">
        <v>49.89</v>
      </c>
      <c r="CW350">
        <v>57.36</v>
      </c>
      <c r="CX350">
        <v>54.28</v>
      </c>
      <c r="CY350">
        <v>54.1</v>
      </c>
      <c r="CZ350">
        <v>54.33</v>
      </c>
    </row>
    <row r="351" spans="1:104">
      <c r="A351" t="s">
        <v>490</v>
      </c>
      <c r="B351" t="s">
        <v>491</v>
      </c>
      <c r="C351" t="s">
        <v>62</v>
      </c>
      <c r="D351" t="s">
        <v>364</v>
      </c>
      <c r="E351">
        <v>78</v>
      </c>
      <c r="F351">
        <v>20142015</v>
      </c>
      <c r="G351">
        <v>20</v>
      </c>
      <c r="H351">
        <v>0.92500000000000004</v>
      </c>
      <c r="I351">
        <v>0.92500000000000004</v>
      </c>
      <c r="J351">
        <v>5</v>
      </c>
      <c r="K351">
        <v>20</v>
      </c>
      <c r="L351">
        <v>25</v>
      </c>
      <c r="M351">
        <v>0.23</v>
      </c>
      <c r="N351">
        <v>0.9</v>
      </c>
      <c r="O351">
        <v>1.1299999999999999</v>
      </c>
      <c r="P351">
        <v>-3</v>
      </c>
      <c r="Q351">
        <v>51.58</v>
      </c>
      <c r="R351">
        <v>103.16</v>
      </c>
      <c r="S351">
        <v>6.67</v>
      </c>
      <c r="T351">
        <v>0.28000000000000003</v>
      </c>
      <c r="U351">
        <v>17</v>
      </c>
      <c r="V351">
        <v>0.04</v>
      </c>
      <c r="W351">
        <v>52.46</v>
      </c>
      <c r="X351">
        <v>52.42</v>
      </c>
      <c r="Y351">
        <v>53</v>
      </c>
      <c r="Z351">
        <v>566</v>
      </c>
      <c r="AA351">
        <v>513</v>
      </c>
      <c r="AB351">
        <v>25.61</v>
      </c>
      <c r="AC351">
        <v>23.21</v>
      </c>
      <c r="AD351">
        <v>48.82</v>
      </c>
      <c r="AE351">
        <v>49</v>
      </c>
      <c r="AF351">
        <v>0.71</v>
      </c>
      <c r="AG351">
        <v>50.87</v>
      </c>
      <c r="AH351">
        <v>77</v>
      </c>
      <c r="AI351">
        <v>1255</v>
      </c>
      <c r="AJ351">
        <v>1178</v>
      </c>
      <c r="AK351">
        <v>56.78</v>
      </c>
      <c r="AL351">
        <v>53.3</v>
      </c>
      <c r="AM351">
        <v>110.08</v>
      </c>
      <c r="AN351">
        <v>51.08</v>
      </c>
      <c r="AO351">
        <v>65</v>
      </c>
      <c r="AP351">
        <v>63</v>
      </c>
      <c r="AQ351">
        <v>174</v>
      </c>
      <c r="AR351">
        <v>-1</v>
      </c>
      <c r="AS351">
        <v>51.06</v>
      </c>
      <c r="AT351">
        <v>52.06</v>
      </c>
      <c r="AU351">
        <v>39</v>
      </c>
      <c r="AV351">
        <v>941</v>
      </c>
      <c r="AW351">
        <v>902</v>
      </c>
      <c r="AX351">
        <v>42.58</v>
      </c>
      <c r="AY351">
        <v>40.81</v>
      </c>
      <c r="AZ351">
        <v>83.39</v>
      </c>
      <c r="BA351">
        <v>68.12</v>
      </c>
      <c r="BB351">
        <v>34</v>
      </c>
      <c r="BC351">
        <v>109</v>
      </c>
      <c r="BD351">
        <v>-0.6</v>
      </c>
      <c r="BE351">
        <v>50.43</v>
      </c>
      <c r="BF351">
        <v>51.04</v>
      </c>
      <c r="BG351">
        <v>11</v>
      </c>
      <c r="BH351">
        <v>29</v>
      </c>
      <c r="BI351">
        <v>28.5</v>
      </c>
      <c r="BJ351">
        <v>641</v>
      </c>
      <c r="BK351">
        <v>630</v>
      </c>
      <c r="BL351">
        <v>75</v>
      </c>
      <c r="BM351">
        <v>11.84</v>
      </c>
      <c r="BN351">
        <v>48.35</v>
      </c>
      <c r="BO351">
        <v>2.81</v>
      </c>
      <c r="BP351">
        <v>1.86</v>
      </c>
      <c r="BQ351">
        <v>62</v>
      </c>
      <c r="BR351">
        <v>41</v>
      </c>
      <c r="BS351">
        <v>21</v>
      </c>
      <c r="BT351">
        <v>60.19</v>
      </c>
      <c r="BU351">
        <v>4.59</v>
      </c>
      <c r="BV351">
        <v>9.67</v>
      </c>
      <c r="BW351">
        <v>6.59</v>
      </c>
      <c r="BX351">
        <v>93.49</v>
      </c>
      <c r="BY351">
        <v>34</v>
      </c>
      <c r="BZ351">
        <v>0</v>
      </c>
      <c r="CA351">
        <v>3</v>
      </c>
      <c r="CB351">
        <v>50</v>
      </c>
      <c r="CC351">
        <v>400</v>
      </c>
      <c r="CD351">
        <v>459</v>
      </c>
      <c r="CE351">
        <v>400</v>
      </c>
      <c r="CF351">
        <v>52</v>
      </c>
      <c r="CG351">
        <v>106</v>
      </c>
      <c r="CH351">
        <v>10</v>
      </c>
      <c r="CI351">
        <v>10</v>
      </c>
      <c r="CJ351">
        <v>70</v>
      </c>
      <c r="CK351">
        <v>53</v>
      </c>
      <c r="CL351">
        <v>23</v>
      </c>
      <c r="CM351">
        <v>9</v>
      </c>
      <c r="CN351">
        <v>6</v>
      </c>
      <c r="CO351">
        <v>-0.14000000000000001</v>
      </c>
      <c r="CP351">
        <v>1326.09</v>
      </c>
      <c r="CQ351">
        <v>2427.56</v>
      </c>
      <c r="CR351">
        <v>35.33</v>
      </c>
      <c r="CS351">
        <v>16.739999999999998</v>
      </c>
      <c r="CT351">
        <v>17.440000000000001</v>
      </c>
      <c r="CU351">
        <v>50</v>
      </c>
      <c r="CV351">
        <v>50.06</v>
      </c>
      <c r="CW351">
        <v>55.07</v>
      </c>
      <c r="CX351">
        <v>55.09</v>
      </c>
      <c r="CY351">
        <v>54.57</v>
      </c>
      <c r="CZ351">
        <v>54.44</v>
      </c>
    </row>
    <row r="352" spans="1:104">
      <c r="A352" t="s">
        <v>725</v>
      </c>
      <c r="B352" t="s">
        <v>726</v>
      </c>
      <c r="C352" t="s">
        <v>113</v>
      </c>
      <c r="D352" t="s">
        <v>727</v>
      </c>
      <c r="E352">
        <v>53</v>
      </c>
      <c r="F352">
        <v>20142015</v>
      </c>
      <c r="G352">
        <v>30</v>
      </c>
      <c r="H352">
        <v>0.7</v>
      </c>
      <c r="I352">
        <v>0.7</v>
      </c>
      <c r="J352">
        <v>2</v>
      </c>
      <c r="K352">
        <v>3</v>
      </c>
      <c r="L352">
        <v>5</v>
      </c>
      <c r="M352">
        <v>0.23</v>
      </c>
      <c r="N352">
        <v>0.34</v>
      </c>
      <c r="O352">
        <v>0.56999999999999995</v>
      </c>
      <c r="P352">
        <v>0</v>
      </c>
      <c r="Q352">
        <v>50.93</v>
      </c>
      <c r="R352">
        <v>94.33</v>
      </c>
      <c r="S352">
        <v>4.26</v>
      </c>
      <c r="T352">
        <v>4.05</v>
      </c>
      <c r="U352">
        <v>9.99</v>
      </c>
      <c r="V352">
        <v>2.65</v>
      </c>
      <c r="W352">
        <v>50.11</v>
      </c>
      <c r="X352">
        <v>47.46</v>
      </c>
      <c r="Y352">
        <v>1</v>
      </c>
      <c r="Z352">
        <v>223</v>
      </c>
      <c r="AA352">
        <v>222</v>
      </c>
      <c r="AB352">
        <v>25.28</v>
      </c>
      <c r="AC352">
        <v>25.16</v>
      </c>
      <c r="AD352">
        <v>50.44</v>
      </c>
      <c r="AE352">
        <v>57</v>
      </c>
      <c r="AF352">
        <v>2.54</v>
      </c>
      <c r="AG352">
        <v>48.39</v>
      </c>
      <c r="AH352">
        <v>17</v>
      </c>
      <c r="AI352">
        <v>464</v>
      </c>
      <c r="AJ352">
        <v>447</v>
      </c>
      <c r="AK352">
        <v>52.6</v>
      </c>
      <c r="AL352">
        <v>50.67</v>
      </c>
      <c r="AM352">
        <v>103.26</v>
      </c>
      <c r="AN352">
        <v>53.23</v>
      </c>
      <c r="AO352">
        <v>31</v>
      </c>
      <c r="AP352">
        <v>5</v>
      </c>
      <c r="AQ352">
        <v>96</v>
      </c>
      <c r="AR352">
        <v>1.26</v>
      </c>
      <c r="AS352">
        <v>49.85</v>
      </c>
      <c r="AT352">
        <v>48.59</v>
      </c>
      <c r="AU352">
        <v>-2</v>
      </c>
      <c r="AV352">
        <v>337</v>
      </c>
      <c r="AW352">
        <v>339</v>
      </c>
      <c r="AX352">
        <v>38.200000000000003</v>
      </c>
      <c r="AY352">
        <v>38.43</v>
      </c>
      <c r="AZ352">
        <v>76.63</v>
      </c>
      <c r="BA352">
        <v>73.290000000000006</v>
      </c>
      <c r="BB352">
        <v>18</v>
      </c>
      <c r="BC352">
        <v>65</v>
      </c>
      <c r="BD352">
        <v>1.45</v>
      </c>
      <c r="BE352">
        <v>50</v>
      </c>
      <c r="BF352">
        <v>48.55</v>
      </c>
      <c r="BG352">
        <v>0</v>
      </c>
      <c r="BH352">
        <v>28</v>
      </c>
      <c r="BI352">
        <v>28</v>
      </c>
      <c r="BJ352">
        <v>247</v>
      </c>
      <c r="BK352">
        <v>247</v>
      </c>
      <c r="BL352">
        <v>47</v>
      </c>
      <c r="BM352">
        <v>-24.65</v>
      </c>
      <c r="BN352">
        <v>51.32</v>
      </c>
      <c r="BO352">
        <v>0.91</v>
      </c>
      <c r="BP352">
        <v>2.4900000000000002</v>
      </c>
      <c r="BQ352">
        <v>8</v>
      </c>
      <c r="BR352">
        <v>22</v>
      </c>
      <c r="BS352">
        <v>-14</v>
      </c>
      <c r="BT352">
        <v>26.67</v>
      </c>
      <c r="BU352">
        <v>3.08</v>
      </c>
      <c r="BV352">
        <v>3.24</v>
      </c>
      <c r="BW352">
        <v>2.37</v>
      </c>
      <c r="BX352">
        <v>91.09</v>
      </c>
      <c r="BY352">
        <v>31.82</v>
      </c>
      <c r="BZ352">
        <v>7</v>
      </c>
      <c r="CA352">
        <v>15</v>
      </c>
      <c r="CB352">
        <v>48.86</v>
      </c>
      <c r="CC352">
        <v>172</v>
      </c>
      <c r="CD352">
        <v>205</v>
      </c>
      <c r="CE352">
        <v>180</v>
      </c>
      <c r="CF352">
        <v>14</v>
      </c>
      <c r="CG352">
        <v>60</v>
      </c>
      <c r="CH352">
        <v>2</v>
      </c>
      <c r="CI352">
        <v>1</v>
      </c>
      <c r="CJ352">
        <v>45</v>
      </c>
      <c r="CK352">
        <v>13</v>
      </c>
      <c r="CL352">
        <v>19</v>
      </c>
      <c r="CM352">
        <v>6</v>
      </c>
      <c r="CN352">
        <v>6</v>
      </c>
      <c r="CO352">
        <v>0</v>
      </c>
      <c r="CP352">
        <v>529.33000000000004</v>
      </c>
      <c r="CQ352">
        <v>1981.67</v>
      </c>
      <c r="CR352">
        <v>21.08</v>
      </c>
      <c r="CS352">
        <v>17.579999999999998</v>
      </c>
      <c r="CT352">
        <v>17.02</v>
      </c>
      <c r="CU352">
        <v>50.2</v>
      </c>
      <c r="CV352">
        <v>49.63</v>
      </c>
      <c r="CW352">
        <v>53.9</v>
      </c>
      <c r="CX352">
        <v>53.47</v>
      </c>
      <c r="CY352">
        <v>53.46</v>
      </c>
      <c r="CZ352">
        <v>54.25</v>
      </c>
    </row>
    <row r="353" spans="1:104">
      <c r="A353" t="s">
        <v>327</v>
      </c>
      <c r="B353" t="s">
        <v>328</v>
      </c>
      <c r="C353" t="s">
        <v>68</v>
      </c>
      <c r="D353" t="s">
        <v>168</v>
      </c>
      <c r="E353">
        <v>70</v>
      </c>
      <c r="F353">
        <v>20142015</v>
      </c>
      <c r="G353">
        <v>26</v>
      </c>
      <c r="H353">
        <v>4.75</v>
      </c>
      <c r="I353">
        <v>4.7</v>
      </c>
      <c r="J353">
        <v>13</v>
      </c>
      <c r="K353">
        <v>16</v>
      </c>
      <c r="L353">
        <v>29</v>
      </c>
      <c r="M353">
        <v>0.83</v>
      </c>
      <c r="N353">
        <v>1.02</v>
      </c>
      <c r="O353">
        <v>1.84</v>
      </c>
      <c r="P353">
        <v>5</v>
      </c>
      <c r="Q353">
        <v>53.77</v>
      </c>
      <c r="R353">
        <v>101.29</v>
      </c>
      <c r="S353">
        <v>15.12</v>
      </c>
      <c r="T353">
        <v>4.6399999999999997</v>
      </c>
      <c r="U353">
        <v>13.49</v>
      </c>
      <c r="V353">
        <v>1.99</v>
      </c>
      <c r="W353">
        <v>54.61</v>
      </c>
      <c r="X353">
        <v>52.62</v>
      </c>
      <c r="Y353">
        <v>78</v>
      </c>
      <c r="Z353">
        <v>462</v>
      </c>
      <c r="AA353">
        <v>384</v>
      </c>
      <c r="AB353">
        <v>29.35</v>
      </c>
      <c r="AC353">
        <v>24.39</v>
      </c>
      <c r="AD353">
        <v>53.74</v>
      </c>
      <c r="AE353">
        <v>103</v>
      </c>
      <c r="AF353">
        <v>1.01</v>
      </c>
      <c r="AG353">
        <v>52.76</v>
      </c>
      <c r="AH353">
        <v>131</v>
      </c>
      <c r="AI353">
        <v>935</v>
      </c>
      <c r="AJ353">
        <v>804</v>
      </c>
      <c r="AK353">
        <v>59.39</v>
      </c>
      <c r="AL353">
        <v>51.07</v>
      </c>
      <c r="AM353">
        <v>110.46</v>
      </c>
      <c r="AN353">
        <v>52.73</v>
      </c>
      <c r="AO353">
        <v>41</v>
      </c>
      <c r="AP353">
        <v>18</v>
      </c>
      <c r="AQ353">
        <v>160</v>
      </c>
      <c r="AR353">
        <v>0.56000000000000005</v>
      </c>
      <c r="AS353">
        <v>52.97</v>
      </c>
      <c r="AT353">
        <v>52.41</v>
      </c>
      <c r="AU353">
        <v>76</v>
      </c>
      <c r="AV353">
        <v>678</v>
      </c>
      <c r="AW353">
        <v>602</v>
      </c>
      <c r="AX353">
        <v>43.07</v>
      </c>
      <c r="AY353">
        <v>38.24</v>
      </c>
      <c r="AZ353">
        <v>81.31</v>
      </c>
      <c r="BA353">
        <v>72.709999999999994</v>
      </c>
      <c r="BB353">
        <v>33</v>
      </c>
      <c r="BC353">
        <v>119</v>
      </c>
      <c r="BD353">
        <v>-0.5</v>
      </c>
      <c r="BE353">
        <v>52.34</v>
      </c>
      <c r="BF353">
        <v>52.84</v>
      </c>
      <c r="BG353">
        <v>44</v>
      </c>
      <c r="BH353">
        <v>31.32</v>
      </c>
      <c r="BI353">
        <v>28.52</v>
      </c>
      <c r="BJ353">
        <v>493</v>
      </c>
      <c r="BK353">
        <v>449</v>
      </c>
      <c r="BL353">
        <v>86</v>
      </c>
      <c r="BM353">
        <v>4.97</v>
      </c>
      <c r="BN353">
        <v>52.17</v>
      </c>
      <c r="BO353">
        <v>2.29</v>
      </c>
      <c r="BP353">
        <v>1.72</v>
      </c>
      <c r="BQ353">
        <v>36</v>
      </c>
      <c r="BR353">
        <v>27</v>
      </c>
      <c r="BS353">
        <v>9</v>
      </c>
      <c r="BT353">
        <v>57.14</v>
      </c>
      <c r="BU353">
        <v>10.92</v>
      </c>
      <c r="BV353">
        <v>7.3</v>
      </c>
      <c r="BW353">
        <v>5.31</v>
      </c>
      <c r="BX353">
        <v>93.99</v>
      </c>
      <c r="BY353">
        <v>49.43</v>
      </c>
      <c r="BZ353">
        <v>521</v>
      </c>
      <c r="CA353">
        <v>533</v>
      </c>
      <c r="CB353">
        <v>54.98</v>
      </c>
      <c r="CC353">
        <v>370</v>
      </c>
      <c r="CD353">
        <v>403</v>
      </c>
      <c r="CE353">
        <v>303</v>
      </c>
      <c r="CF353">
        <v>48</v>
      </c>
      <c r="CG353">
        <v>46</v>
      </c>
      <c r="CH353">
        <v>7</v>
      </c>
      <c r="CI353">
        <v>9</v>
      </c>
      <c r="CJ353">
        <v>73</v>
      </c>
      <c r="CK353">
        <v>14</v>
      </c>
      <c r="CL353">
        <v>19</v>
      </c>
      <c r="CM353">
        <v>7</v>
      </c>
      <c r="CN353">
        <v>12</v>
      </c>
      <c r="CO353">
        <v>0.32</v>
      </c>
      <c r="CP353">
        <v>944.56</v>
      </c>
      <c r="CQ353">
        <v>2299.59</v>
      </c>
      <c r="CR353">
        <v>29.12</v>
      </c>
      <c r="CS353">
        <v>19.239999999999998</v>
      </c>
      <c r="CT353">
        <v>17.86</v>
      </c>
      <c r="CU353">
        <v>52.02</v>
      </c>
      <c r="CV353">
        <v>50.4</v>
      </c>
      <c r="CW353">
        <v>57.81</v>
      </c>
      <c r="CX353">
        <v>53.32</v>
      </c>
      <c r="CY353">
        <v>55.1</v>
      </c>
      <c r="CZ353">
        <v>54.22</v>
      </c>
    </row>
    <row r="354" spans="1:104">
      <c r="A354" t="s">
        <v>492</v>
      </c>
      <c r="B354" t="s">
        <v>493</v>
      </c>
      <c r="C354" t="s">
        <v>62</v>
      </c>
      <c r="D354" t="s">
        <v>494</v>
      </c>
      <c r="E354">
        <v>60</v>
      </c>
      <c r="F354">
        <v>20142015</v>
      </c>
      <c r="G354">
        <v>30</v>
      </c>
      <c r="H354">
        <v>1.1000000000000001</v>
      </c>
      <c r="I354">
        <v>1.133</v>
      </c>
      <c r="J354">
        <v>2</v>
      </c>
      <c r="K354">
        <v>9</v>
      </c>
      <c r="L354">
        <v>11</v>
      </c>
      <c r="M354">
        <v>0.12</v>
      </c>
      <c r="N354">
        <v>0.54</v>
      </c>
      <c r="O354">
        <v>0.66</v>
      </c>
      <c r="P354">
        <v>-8</v>
      </c>
      <c r="Q354">
        <v>52.07</v>
      </c>
      <c r="R354">
        <v>98.58</v>
      </c>
      <c r="S354">
        <v>2.67</v>
      </c>
      <c r="T354">
        <v>-6.37</v>
      </c>
      <c r="U354">
        <v>16.72</v>
      </c>
      <c r="V354">
        <v>-0.79</v>
      </c>
      <c r="W354">
        <v>52.13</v>
      </c>
      <c r="X354">
        <v>52.93</v>
      </c>
      <c r="Y354">
        <v>36</v>
      </c>
      <c r="Z354">
        <v>440</v>
      </c>
      <c r="AA354">
        <v>404</v>
      </c>
      <c r="AB354">
        <v>26.31</v>
      </c>
      <c r="AC354">
        <v>24.16</v>
      </c>
      <c r="AD354">
        <v>50.46</v>
      </c>
      <c r="AE354">
        <v>40</v>
      </c>
      <c r="AF354">
        <v>-0.28000000000000003</v>
      </c>
      <c r="AG354">
        <v>52.35</v>
      </c>
      <c r="AH354">
        <v>76</v>
      </c>
      <c r="AI354">
        <v>954</v>
      </c>
      <c r="AJ354">
        <v>878</v>
      </c>
      <c r="AK354">
        <v>57.04</v>
      </c>
      <c r="AL354">
        <v>52.5</v>
      </c>
      <c r="AM354">
        <v>109.54</v>
      </c>
      <c r="AN354">
        <v>50.73</v>
      </c>
      <c r="AO354">
        <v>44</v>
      </c>
      <c r="AP354">
        <v>83</v>
      </c>
      <c r="AQ354">
        <v>153</v>
      </c>
      <c r="AR354">
        <v>0.37</v>
      </c>
      <c r="AS354">
        <v>53.3</v>
      </c>
      <c r="AT354">
        <v>52.93</v>
      </c>
      <c r="AU354">
        <v>88</v>
      </c>
      <c r="AV354">
        <v>710</v>
      </c>
      <c r="AW354">
        <v>622</v>
      </c>
      <c r="AX354">
        <v>42.45</v>
      </c>
      <c r="AY354">
        <v>37.19</v>
      </c>
      <c r="AZ354">
        <v>79.64</v>
      </c>
      <c r="BA354">
        <v>68.17</v>
      </c>
      <c r="BB354">
        <v>34</v>
      </c>
      <c r="BC354">
        <v>109</v>
      </c>
      <c r="BD354">
        <v>-1.05</v>
      </c>
      <c r="BE354">
        <v>51.38</v>
      </c>
      <c r="BF354">
        <v>52.43</v>
      </c>
      <c r="BG354">
        <v>26</v>
      </c>
      <c r="BH354">
        <v>28.94</v>
      </c>
      <c r="BI354">
        <v>27.38</v>
      </c>
      <c r="BJ354">
        <v>484</v>
      </c>
      <c r="BK354">
        <v>458</v>
      </c>
      <c r="BL354">
        <v>75</v>
      </c>
      <c r="BM354">
        <v>-7.16</v>
      </c>
      <c r="BN354">
        <v>53.06</v>
      </c>
      <c r="BO354">
        <v>1.67</v>
      </c>
      <c r="BP354">
        <v>1.97</v>
      </c>
      <c r="BQ354">
        <v>28</v>
      </c>
      <c r="BR354">
        <v>33</v>
      </c>
      <c r="BS354">
        <v>-5</v>
      </c>
      <c r="BT354">
        <v>45.9</v>
      </c>
      <c r="BU354">
        <v>1.83</v>
      </c>
      <c r="BV354">
        <v>5.79</v>
      </c>
      <c r="BW354">
        <v>3.94</v>
      </c>
      <c r="BX354">
        <v>92.79</v>
      </c>
      <c r="BY354">
        <v>40</v>
      </c>
      <c r="BZ354">
        <v>0</v>
      </c>
      <c r="CA354">
        <v>0</v>
      </c>
      <c r="CB354">
        <v>50.15</v>
      </c>
      <c r="CC354">
        <v>325</v>
      </c>
      <c r="CD354">
        <v>342</v>
      </c>
      <c r="CE354">
        <v>323</v>
      </c>
      <c r="CF354">
        <v>157</v>
      </c>
      <c r="CG354">
        <v>130</v>
      </c>
      <c r="CH354">
        <v>3</v>
      </c>
      <c r="CI354">
        <v>6</v>
      </c>
      <c r="CJ354">
        <v>73</v>
      </c>
      <c r="CK354">
        <v>20</v>
      </c>
      <c r="CL354">
        <v>10</v>
      </c>
      <c r="CM354">
        <v>10</v>
      </c>
      <c r="CN354">
        <v>2</v>
      </c>
      <c r="CO354">
        <v>-0.48</v>
      </c>
      <c r="CP354">
        <v>1003.48</v>
      </c>
      <c r="CQ354">
        <v>1880.9</v>
      </c>
      <c r="CR354">
        <v>34.79</v>
      </c>
      <c r="CS354">
        <v>16.68</v>
      </c>
      <c r="CT354">
        <v>17.440000000000001</v>
      </c>
      <c r="CU354">
        <v>50.89</v>
      </c>
      <c r="CV354">
        <v>49.93</v>
      </c>
      <c r="CW354">
        <v>55.37</v>
      </c>
      <c r="CX354">
        <v>53.44</v>
      </c>
      <c r="CY354">
        <v>54.59</v>
      </c>
      <c r="CZ354">
        <v>54.74</v>
      </c>
    </row>
    <row r="355" spans="1:104">
      <c r="A355" t="s">
        <v>285</v>
      </c>
      <c r="B355" t="s">
        <v>286</v>
      </c>
      <c r="C355" t="s">
        <v>273</v>
      </c>
      <c r="D355" t="s">
        <v>168</v>
      </c>
      <c r="E355">
        <v>80</v>
      </c>
      <c r="F355">
        <v>20142015</v>
      </c>
      <c r="G355">
        <v>21</v>
      </c>
      <c r="H355">
        <v>0.81799999999999995</v>
      </c>
      <c r="I355">
        <v>0.82799999999999996</v>
      </c>
      <c r="J355">
        <v>10</v>
      </c>
      <c r="K355">
        <v>8</v>
      </c>
      <c r="L355">
        <v>18</v>
      </c>
      <c r="M355">
        <v>0.61</v>
      </c>
      <c r="N355">
        <v>0.49</v>
      </c>
      <c r="O355">
        <v>1.1000000000000001</v>
      </c>
      <c r="P355">
        <v>0</v>
      </c>
      <c r="Q355">
        <v>54.42</v>
      </c>
      <c r="R355">
        <v>99.24</v>
      </c>
      <c r="S355">
        <v>10.53</v>
      </c>
      <c r="T355">
        <v>3.17</v>
      </c>
      <c r="U355">
        <v>12.31</v>
      </c>
      <c r="V355">
        <v>1.1399999999999999</v>
      </c>
      <c r="W355">
        <v>53.14</v>
      </c>
      <c r="X355">
        <v>52</v>
      </c>
      <c r="Y355">
        <v>52</v>
      </c>
      <c r="Z355">
        <v>440</v>
      </c>
      <c r="AA355">
        <v>388</v>
      </c>
      <c r="AB355">
        <v>26.8</v>
      </c>
      <c r="AC355">
        <v>23.63</v>
      </c>
      <c r="AD355">
        <v>50.43</v>
      </c>
      <c r="AE355">
        <v>114</v>
      </c>
      <c r="AF355">
        <v>2.61</v>
      </c>
      <c r="AG355">
        <v>51.81</v>
      </c>
      <c r="AH355">
        <v>147</v>
      </c>
      <c r="AI355">
        <v>905</v>
      </c>
      <c r="AJ355">
        <v>758</v>
      </c>
      <c r="AK355">
        <v>55.12</v>
      </c>
      <c r="AL355">
        <v>46.17</v>
      </c>
      <c r="AM355">
        <v>101.29</v>
      </c>
      <c r="AN355">
        <v>49.94</v>
      </c>
      <c r="AO355">
        <v>36</v>
      </c>
      <c r="AP355">
        <v>28</v>
      </c>
      <c r="AQ355">
        <v>165</v>
      </c>
      <c r="AR355">
        <v>1.64</v>
      </c>
      <c r="AS355">
        <v>53.16</v>
      </c>
      <c r="AT355">
        <v>51.52</v>
      </c>
      <c r="AU355">
        <v>77</v>
      </c>
      <c r="AV355">
        <v>648</v>
      </c>
      <c r="AW355">
        <v>571</v>
      </c>
      <c r="AX355">
        <v>39.47</v>
      </c>
      <c r="AY355">
        <v>34.78</v>
      </c>
      <c r="AZ355">
        <v>74.25</v>
      </c>
      <c r="BA355">
        <v>69.75</v>
      </c>
      <c r="BB355">
        <v>34</v>
      </c>
      <c r="BC355">
        <v>129</v>
      </c>
      <c r="BD355">
        <v>1.02</v>
      </c>
      <c r="BE355">
        <v>52.56</v>
      </c>
      <c r="BF355">
        <v>51.54</v>
      </c>
      <c r="BG355">
        <v>44</v>
      </c>
      <c r="BH355">
        <v>27.53</v>
      </c>
      <c r="BI355">
        <v>24.85</v>
      </c>
      <c r="BJ355">
        <v>452</v>
      </c>
      <c r="BK355">
        <v>408</v>
      </c>
      <c r="BL355">
        <v>95</v>
      </c>
      <c r="BM355">
        <v>-5.28</v>
      </c>
      <c r="BN355">
        <v>55.28</v>
      </c>
      <c r="BO355">
        <v>1.95</v>
      </c>
      <c r="BP355">
        <v>1.95</v>
      </c>
      <c r="BQ355">
        <v>32</v>
      </c>
      <c r="BR355">
        <v>32</v>
      </c>
      <c r="BS355">
        <v>0</v>
      </c>
      <c r="BT355">
        <v>50</v>
      </c>
      <c r="BU355">
        <v>7.75</v>
      </c>
      <c r="BV355">
        <v>7.08</v>
      </c>
      <c r="BW355">
        <v>4.9400000000000004</v>
      </c>
      <c r="BX355">
        <v>92.16</v>
      </c>
      <c r="BY355">
        <v>46.97</v>
      </c>
      <c r="BZ355">
        <v>364</v>
      </c>
      <c r="CA355">
        <v>411</v>
      </c>
      <c r="CB355">
        <v>54.21</v>
      </c>
      <c r="CC355">
        <v>309</v>
      </c>
      <c r="CD355">
        <v>373</v>
      </c>
      <c r="CE355">
        <v>261</v>
      </c>
      <c r="CF355">
        <v>251</v>
      </c>
      <c r="CG355">
        <v>120</v>
      </c>
      <c r="CH355">
        <v>7</v>
      </c>
      <c r="CI355">
        <v>1</v>
      </c>
      <c r="CJ355">
        <v>85</v>
      </c>
      <c r="CK355">
        <v>13</v>
      </c>
      <c r="CL355">
        <v>22</v>
      </c>
      <c r="CM355">
        <v>9</v>
      </c>
      <c r="CN355">
        <v>9</v>
      </c>
      <c r="CO355">
        <v>0</v>
      </c>
      <c r="CP355">
        <v>985.12</v>
      </c>
      <c r="CQ355">
        <v>2746.39</v>
      </c>
      <c r="CR355">
        <v>26.4</v>
      </c>
      <c r="CS355">
        <v>17.670000000000002</v>
      </c>
      <c r="CT355">
        <v>16.989999999999998</v>
      </c>
      <c r="CU355">
        <v>50.99</v>
      </c>
      <c r="CV355">
        <v>50.03</v>
      </c>
      <c r="CW355">
        <v>54.98</v>
      </c>
      <c r="CX355">
        <v>52.85</v>
      </c>
      <c r="CY355">
        <v>54.23</v>
      </c>
      <c r="CZ355">
        <v>54.16</v>
      </c>
    </row>
    <row r="356" spans="1:104">
      <c r="A356" t="s">
        <v>589</v>
      </c>
      <c r="B356" t="s">
        <v>590</v>
      </c>
      <c r="C356" t="s">
        <v>124</v>
      </c>
      <c r="D356" t="s">
        <v>84</v>
      </c>
      <c r="E356">
        <v>81</v>
      </c>
      <c r="F356">
        <v>20142015</v>
      </c>
      <c r="G356">
        <v>26</v>
      </c>
      <c r="H356">
        <v>6</v>
      </c>
      <c r="I356">
        <v>6</v>
      </c>
      <c r="J356">
        <v>13</v>
      </c>
      <c r="K356">
        <v>18</v>
      </c>
      <c r="L356">
        <v>31</v>
      </c>
      <c r="M356">
        <v>0.7</v>
      </c>
      <c r="N356">
        <v>0.97</v>
      </c>
      <c r="O356">
        <v>1.68</v>
      </c>
      <c r="P356">
        <v>-2</v>
      </c>
      <c r="Q356">
        <v>51.12</v>
      </c>
      <c r="R356">
        <v>103.11</v>
      </c>
      <c r="S356">
        <v>10.92</v>
      </c>
      <c r="T356">
        <v>5.54</v>
      </c>
      <c r="U356">
        <v>13.7</v>
      </c>
      <c r="V356">
        <v>-4.82</v>
      </c>
      <c r="W356">
        <v>48.31</v>
      </c>
      <c r="X356">
        <v>53.13</v>
      </c>
      <c r="Y356">
        <v>-35</v>
      </c>
      <c r="Z356">
        <v>500</v>
      </c>
      <c r="AA356">
        <v>535</v>
      </c>
      <c r="AB356">
        <v>27.04</v>
      </c>
      <c r="AC356">
        <v>28.94</v>
      </c>
      <c r="AD356">
        <v>55.98</v>
      </c>
      <c r="AE356">
        <v>128</v>
      </c>
      <c r="AF356">
        <v>-0.76</v>
      </c>
      <c r="AG356">
        <v>51.87</v>
      </c>
      <c r="AH356">
        <v>47</v>
      </c>
      <c r="AI356">
        <v>1077</v>
      </c>
      <c r="AJ356">
        <v>1030</v>
      </c>
      <c r="AK356">
        <v>58.25</v>
      </c>
      <c r="AL356">
        <v>55.71</v>
      </c>
      <c r="AM356">
        <v>113.96</v>
      </c>
      <c r="AN356">
        <v>50.32</v>
      </c>
      <c r="AO356">
        <v>51</v>
      </c>
      <c r="AP356">
        <v>22</v>
      </c>
      <c r="AQ356">
        <v>230</v>
      </c>
      <c r="AR356">
        <v>-1.93</v>
      </c>
      <c r="AS356">
        <v>49.22</v>
      </c>
      <c r="AT356">
        <v>51.15</v>
      </c>
      <c r="AU356">
        <v>-25</v>
      </c>
      <c r="AV356">
        <v>788</v>
      </c>
      <c r="AW356">
        <v>813</v>
      </c>
      <c r="AX356">
        <v>42.62</v>
      </c>
      <c r="AY356">
        <v>43.97</v>
      </c>
      <c r="AZ356">
        <v>86.59</v>
      </c>
      <c r="BA356">
        <v>68.78</v>
      </c>
      <c r="BB356">
        <v>60</v>
      </c>
      <c r="BC356">
        <v>179</v>
      </c>
      <c r="BD356">
        <v>-5.59</v>
      </c>
      <c r="BE356">
        <v>46.36</v>
      </c>
      <c r="BF356">
        <v>51.95</v>
      </c>
      <c r="BG356">
        <v>-85</v>
      </c>
      <c r="BH356">
        <v>29.32</v>
      </c>
      <c r="BI356">
        <v>33.909999999999997</v>
      </c>
      <c r="BJ356">
        <v>542</v>
      </c>
      <c r="BK356">
        <v>627</v>
      </c>
      <c r="BL356">
        <v>119</v>
      </c>
      <c r="BM356">
        <v>9.77</v>
      </c>
      <c r="BN356">
        <v>47.37</v>
      </c>
      <c r="BO356">
        <v>2.6</v>
      </c>
      <c r="BP356">
        <v>1.95</v>
      </c>
      <c r="BQ356">
        <v>48</v>
      </c>
      <c r="BR356">
        <v>36</v>
      </c>
      <c r="BS356">
        <v>12</v>
      </c>
      <c r="BT356">
        <v>57.14</v>
      </c>
      <c r="BU356">
        <v>7.26</v>
      </c>
      <c r="BV356">
        <v>8.86</v>
      </c>
      <c r="BW356">
        <v>6.09</v>
      </c>
      <c r="BX356">
        <v>94.26</v>
      </c>
      <c r="BY356">
        <v>50</v>
      </c>
      <c r="BZ356">
        <v>14</v>
      </c>
      <c r="CA356">
        <v>14</v>
      </c>
      <c r="CB356">
        <v>53.82</v>
      </c>
      <c r="CC356">
        <v>345</v>
      </c>
      <c r="CD356">
        <v>301</v>
      </c>
      <c r="CE356">
        <v>296</v>
      </c>
      <c r="CF356">
        <v>233</v>
      </c>
      <c r="CG356">
        <v>115</v>
      </c>
      <c r="CH356">
        <v>11</v>
      </c>
      <c r="CI356">
        <v>7</v>
      </c>
      <c r="CJ356">
        <v>106</v>
      </c>
      <c r="CK356">
        <v>40</v>
      </c>
      <c r="CL356">
        <v>30</v>
      </c>
      <c r="CM356">
        <v>10</v>
      </c>
      <c r="CN356">
        <v>8</v>
      </c>
      <c r="CO356">
        <v>-0.11</v>
      </c>
      <c r="CP356">
        <v>1109.31</v>
      </c>
      <c r="CQ356">
        <v>2865.7</v>
      </c>
      <c r="CR356">
        <v>27.91</v>
      </c>
      <c r="CS356">
        <v>17.73</v>
      </c>
      <c r="CT356">
        <v>17.38</v>
      </c>
      <c r="CU356">
        <v>52.17</v>
      </c>
      <c r="CV356">
        <v>49.79</v>
      </c>
      <c r="CW356">
        <v>56.6</v>
      </c>
      <c r="CX356">
        <v>51.9</v>
      </c>
      <c r="CY356">
        <v>54.06</v>
      </c>
      <c r="CZ356">
        <v>54.51</v>
      </c>
    </row>
    <row r="357" spans="1:104">
      <c r="A357" t="s">
        <v>1297</v>
      </c>
      <c r="B357" t="s">
        <v>1298</v>
      </c>
      <c r="C357" t="s">
        <v>80</v>
      </c>
      <c r="D357" t="s">
        <v>858</v>
      </c>
      <c r="E357">
        <v>55</v>
      </c>
      <c r="F357">
        <v>20142015</v>
      </c>
      <c r="G357">
        <v>30</v>
      </c>
      <c r="H357">
        <v>5.25</v>
      </c>
      <c r="I357">
        <v>5.25</v>
      </c>
      <c r="J357">
        <v>8</v>
      </c>
      <c r="K357">
        <v>9</v>
      </c>
      <c r="L357">
        <v>17</v>
      </c>
      <c r="M357">
        <v>0.69</v>
      </c>
      <c r="N357">
        <v>0.78</v>
      </c>
      <c r="O357">
        <v>1.47</v>
      </c>
      <c r="P357">
        <v>-2</v>
      </c>
      <c r="Q357">
        <v>44.05</v>
      </c>
      <c r="R357">
        <v>101.63</v>
      </c>
      <c r="S357">
        <v>10.39</v>
      </c>
      <c r="T357">
        <v>-4.42</v>
      </c>
      <c r="U357">
        <v>12.6</v>
      </c>
      <c r="V357">
        <v>-3.1</v>
      </c>
      <c r="W357">
        <v>42.2</v>
      </c>
      <c r="X357">
        <v>45.3</v>
      </c>
      <c r="Y357">
        <v>-112</v>
      </c>
      <c r="Z357">
        <v>303</v>
      </c>
      <c r="AA357">
        <v>415</v>
      </c>
      <c r="AB357">
        <v>26.23</v>
      </c>
      <c r="AC357">
        <v>35.93</v>
      </c>
      <c r="AD357">
        <v>62.15</v>
      </c>
      <c r="AE357">
        <v>80</v>
      </c>
      <c r="AF357">
        <v>-2.7</v>
      </c>
      <c r="AG357">
        <v>46.74</v>
      </c>
      <c r="AH357">
        <v>-160</v>
      </c>
      <c r="AI357">
        <v>592</v>
      </c>
      <c r="AJ357">
        <v>752</v>
      </c>
      <c r="AK357">
        <v>51.25</v>
      </c>
      <c r="AL357">
        <v>65.099999999999994</v>
      </c>
      <c r="AM357">
        <v>116.35</v>
      </c>
      <c r="AN357">
        <v>56.25</v>
      </c>
      <c r="AO357">
        <v>24</v>
      </c>
      <c r="AP357">
        <v>20</v>
      </c>
      <c r="AQ357">
        <v>130</v>
      </c>
      <c r="AR357">
        <v>-1.25</v>
      </c>
      <c r="AS357">
        <v>44.59</v>
      </c>
      <c r="AT357">
        <v>45.84</v>
      </c>
      <c r="AU357">
        <v>-112</v>
      </c>
      <c r="AV357">
        <v>462</v>
      </c>
      <c r="AW357">
        <v>574</v>
      </c>
      <c r="AX357">
        <v>39.99</v>
      </c>
      <c r="AY357">
        <v>49.69</v>
      </c>
      <c r="AZ357">
        <v>89.68</v>
      </c>
      <c r="BA357">
        <v>72.08</v>
      </c>
      <c r="BB357">
        <v>29</v>
      </c>
      <c r="BC357">
        <v>106</v>
      </c>
      <c r="BD357">
        <v>-0.68</v>
      </c>
      <c r="BE357">
        <v>44.94</v>
      </c>
      <c r="BF357">
        <v>45.62</v>
      </c>
      <c r="BG357">
        <v>-75</v>
      </c>
      <c r="BH357">
        <v>28.83</v>
      </c>
      <c r="BI357">
        <v>35.32</v>
      </c>
      <c r="BJ357">
        <v>333</v>
      </c>
      <c r="BK357">
        <v>408</v>
      </c>
      <c r="BL357">
        <v>77</v>
      </c>
      <c r="BM357">
        <v>4.59</v>
      </c>
      <c r="BN357">
        <v>44.68</v>
      </c>
      <c r="BO357">
        <v>2.94</v>
      </c>
      <c r="BP357">
        <v>3.03</v>
      </c>
      <c r="BQ357">
        <v>34</v>
      </c>
      <c r="BR357">
        <v>35</v>
      </c>
      <c r="BS357">
        <v>-1</v>
      </c>
      <c r="BT357">
        <v>49.28</v>
      </c>
      <c r="BU357">
        <v>7.55</v>
      </c>
      <c r="BV357">
        <v>10.210000000000001</v>
      </c>
      <c r="BW357">
        <v>7.36</v>
      </c>
      <c r="BX357">
        <v>91.42</v>
      </c>
      <c r="BY357">
        <v>42</v>
      </c>
      <c r="BZ357">
        <v>2</v>
      </c>
      <c r="CA357">
        <v>2</v>
      </c>
      <c r="CB357">
        <v>39.49</v>
      </c>
      <c r="CC357">
        <v>171</v>
      </c>
      <c r="CD357">
        <v>252</v>
      </c>
      <c r="CE357">
        <v>262</v>
      </c>
      <c r="CF357">
        <v>69</v>
      </c>
      <c r="CG357">
        <v>83</v>
      </c>
      <c r="CH357">
        <v>5</v>
      </c>
      <c r="CI357">
        <v>4</v>
      </c>
      <c r="CJ357">
        <v>69</v>
      </c>
      <c r="CK357">
        <v>20</v>
      </c>
      <c r="CL357">
        <v>33</v>
      </c>
      <c r="CM357">
        <v>10</v>
      </c>
      <c r="CN357">
        <v>8</v>
      </c>
      <c r="CO357">
        <v>-0.17</v>
      </c>
      <c r="CP357">
        <v>693.11</v>
      </c>
      <c r="CQ357">
        <v>1882.4</v>
      </c>
      <c r="CR357">
        <v>26.91</v>
      </c>
      <c r="CS357">
        <v>17.829999999999998</v>
      </c>
      <c r="CT357">
        <v>17.38</v>
      </c>
      <c r="CU357">
        <v>46.15</v>
      </c>
      <c r="CV357">
        <v>49.94</v>
      </c>
      <c r="CW357">
        <v>51.96</v>
      </c>
      <c r="CX357">
        <v>60.63</v>
      </c>
      <c r="CY357">
        <v>53.84</v>
      </c>
      <c r="CZ357">
        <v>53.96</v>
      </c>
    </row>
    <row r="358" spans="1:104">
      <c r="A358" t="s">
        <v>787</v>
      </c>
      <c r="B358" t="s">
        <v>788</v>
      </c>
      <c r="C358" t="s">
        <v>62</v>
      </c>
      <c r="D358" t="s">
        <v>116</v>
      </c>
      <c r="E358">
        <v>20</v>
      </c>
      <c r="F358">
        <v>20142015</v>
      </c>
      <c r="G358">
        <v>20</v>
      </c>
      <c r="H358">
        <v>0.92500000000000004</v>
      </c>
      <c r="I358">
        <v>0.92500000000000004</v>
      </c>
      <c r="J358">
        <v>1</v>
      </c>
      <c r="K358">
        <v>6</v>
      </c>
      <c r="L358">
        <v>7</v>
      </c>
      <c r="M358">
        <v>0.18</v>
      </c>
      <c r="N358">
        <v>1.1000000000000001</v>
      </c>
      <c r="O358">
        <v>1.28</v>
      </c>
      <c r="P358">
        <v>1</v>
      </c>
      <c r="Q358">
        <v>50.67</v>
      </c>
      <c r="R358">
        <v>101.22</v>
      </c>
      <c r="S358">
        <v>5.56</v>
      </c>
      <c r="T358">
        <v>1.67</v>
      </c>
      <c r="U358">
        <v>16.350000000000001</v>
      </c>
      <c r="V358">
        <v>2.89</v>
      </c>
      <c r="W358">
        <v>50.33</v>
      </c>
      <c r="X358">
        <v>47.44</v>
      </c>
      <c r="Y358">
        <v>2</v>
      </c>
      <c r="Z358">
        <v>153</v>
      </c>
      <c r="AA358">
        <v>151</v>
      </c>
      <c r="AB358">
        <v>28.07</v>
      </c>
      <c r="AC358">
        <v>27.7</v>
      </c>
      <c r="AD358">
        <v>55.77</v>
      </c>
      <c r="AE358">
        <v>14</v>
      </c>
      <c r="AF358">
        <v>3.21</v>
      </c>
      <c r="AG358">
        <v>47.47</v>
      </c>
      <c r="AH358">
        <v>8</v>
      </c>
      <c r="AI358">
        <v>301</v>
      </c>
      <c r="AJ358">
        <v>293</v>
      </c>
      <c r="AK358">
        <v>55.22</v>
      </c>
      <c r="AL358">
        <v>53.75</v>
      </c>
      <c r="AM358">
        <v>108.97</v>
      </c>
      <c r="AN358">
        <v>56.81</v>
      </c>
      <c r="AO358">
        <v>15</v>
      </c>
      <c r="AP358">
        <v>26</v>
      </c>
      <c r="AQ358">
        <v>42</v>
      </c>
      <c r="AR358">
        <v>2.54</v>
      </c>
      <c r="AS358">
        <v>50.57</v>
      </c>
      <c r="AT358">
        <v>48.03</v>
      </c>
      <c r="AU358">
        <v>5</v>
      </c>
      <c r="AV358">
        <v>222</v>
      </c>
      <c r="AW358">
        <v>217</v>
      </c>
      <c r="AX358">
        <v>40.729999999999997</v>
      </c>
      <c r="AY358">
        <v>39.81</v>
      </c>
      <c r="AZ358">
        <v>80.540000000000006</v>
      </c>
      <c r="BA358">
        <v>77.03</v>
      </c>
      <c r="BB358">
        <v>9</v>
      </c>
      <c r="BC358">
        <v>27</v>
      </c>
      <c r="BD358">
        <v>2.82</v>
      </c>
      <c r="BE358">
        <v>51.82</v>
      </c>
      <c r="BF358">
        <v>49</v>
      </c>
      <c r="BG358">
        <v>12</v>
      </c>
      <c r="BH358">
        <v>31.37</v>
      </c>
      <c r="BI358">
        <v>29.17</v>
      </c>
      <c r="BJ358">
        <v>171</v>
      </c>
      <c r="BK358">
        <v>159</v>
      </c>
      <c r="BL358">
        <v>18</v>
      </c>
      <c r="BM358">
        <v>-5.98</v>
      </c>
      <c r="BN358">
        <v>61.54</v>
      </c>
      <c r="BO358">
        <v>2.75</v>
      </c>
      <c r="BP358">
        <v>2.2000000000000002</v>
      </c>
      <c r="BQ358">
        <v>15</v>
      </c>
      <c r="BR358">
        <v>12</v>
      </c>
      <c r="BS358">
        <v>3</v>
      </c>
      <c r="BT358">
        <v>55.56</v>
      </c>
      <c r="BU358">
        <v>3.7</v>
      </c>
      <c r="BV358">
        <v>8.77</v>
      </c>
      <c r="BW358">
        <v>6.76</v>
      </c>
      <c r="BX358">
        <v>92.45</v>
      </c>
      <c r="BY358">
        <v>40</v>
      </c>
      <c r="BZ358">
        <v>0</v>
      </c>
      <c r="CA358">
        <v>0</v>
      </c>
      <c r="CB358">
        <v>50</v>
      </c>
      <c r="CC358">
        <v>106</v>
      </c>
      <c r="CD358">
        <v>124</v>
      </c>
      <c r="CE358">
        <v>106</v>
      </c>
      <c r="CF358">
        <v>11</v>
      </c>
      <c r="CG358">
        <v>40</v>
      </c>
      <c r="CH358">
        <v>4</v>
      </c>
      <c r="CI358">
        <v>2</v>
      </c>
      <c r="CJ358">
        <v>17</v>
      </c>
      <c r="CK358">
        <v>8</v>
      </c>
      <c r="CL358">
        <v>3</v>
      </c>
      <c r="CM358">
        <v>3</v>
      </c>
      <c r="CN358">
        <v>4</v>
      </c>
      <c r="CO358">
        <v>0.18</v>
      </c>
      <c r="CP358">
        <v>327.05</v>
      </c>
      <c r="CQ358">
        <v>628.65</v>
      </c>
      <c r="CR358">
        <v>34.22</v>
      </c>
      <c r="CS358">
        <v>17.55</v>
      </c>
      <c r="CT358">
        <v>17.61</v>
      </c>
      <c r="CU358">
        <v>51.31</v>
      </c>
      <c r="CV358">
        <v>50.22</v>
      </c>
      <c r="CW358">
        <v>55.54</v>
      </c>
      <c r="CX358">
        <v>52.71</v>
      </c>
      <c r="CY358">
        <v>55.04</v>
      </c>
      <c r="CZ358">
        <v>54.56</v>
      </c>
    </row>
    <row r="359" spans="1:104">
      <c r="A359" t="s">
        <v>735</v>
      </c>
      <c r="B359" t="s">
        <v>736</v>
      </c>
      <c r="C359" t="s">
        <v>124</v>
      </c>
      <c r="D359" t="s">
        <v>221</v>
      </c>
      <c r="E359">
        <v>62</v>
      </c>
      <c r="F359">
        <v>20142015</v>
      </c>
      <c r="G359">
        <v>29</v>
      </c>
      <c r="H359">
        <v>3.25</v>
      </c>
      <c r="I359">
        <v>3.25</v>
      </c>
      <c r="J359">
        <v>9</v>
      </c>
      <c r="K359">
        <v>14</v>
      </c>
      <c r="L359">
        <v>23</v>
      </c>
      <c r="M359">
        <v>0.68</v>
      </c>
      <c r="N359">
        <v>1.06</v>
      </c>
      <c r="O359">
        <v>1.75</v>
      </c>
      <c r="P359">
        <v>3</v>
      </c>
      <c r="Q359">
        <v>50.53</v>
      </c>
      <c r="R359">
        <v>100.65</v>
      </c>
      <c r="S359">
        <v>9.2799999999999994</v>
      </c>
      <c r="T359">
        <v>0.19</v>
      </c>
      <c r="U359">
        <v>12.73</v>
      </c>
      <c r="V359">
        <v>0.35</v>
      </c>
      <c r="W359">
        <v>51.09</v>
      </c>
      <c r="X359">
        <v>50.74</v>
      </c>
      <c r="Y359">
        <v>16</v>
      </c>
      <c r="Z359">
        <v>376</v>
      </c>
      <c r="AA359">
        <v>360</v>
      </c>
      <c r="AB359">
        <v>28.58</v>
      </c>
      <c r="AC359">
        <v>27.36</v>
      </c>
      <c r="AD359">
        <v>55.93</v>
      </c>
      <c r="AE359">
        <v>100</v>
      </c>
      <c r="AF359">
        <v>0.98</v>
      </c>
      <c r="AG359">
        <v>49.55</v>
      </c>
      <c r="AH359">
        <v>16</v>
      </c>
      <c r="AI359">
        <v>758</v>
      </c>
      <c r="AJ359">
        <v>742</v>
      </c>
      <c r="AK359">
        <v>57.61</v>
      </c>
      <c r="AL359">
        <v>56.39</v>
      </c>
      <c r="AM359">
        <v>114</v>
      </c>
      <c r="AN359">
        <v>51.58</v>
      </c>
      <c r="AO359">
        <v>42</v>
      </c>
      <c r="AP359">
        <v>14</v>
      </c>
      <c r="AQ359">
        <v>166</v>
      </c>
      <c r="AR359">
        <v>0.21</v>
      </c>
      <c r="AS359">
        <v>48.04</v>
      </c>
      <c r="AT359">
        <v>47.83</v>
      </c>
      <c r="AU359">
        <v>-45</v>
      </c>
      <c r="AV359">
        <v>552</v>
      </c>
      <c r="AW359">
        <v>597</v>
      </c>
      <c r="AX359">
        <v>41.95</v>
      </c>
      <c r="AY359">
        <v>45.37</v>
      </c>
      <c r="AZ359">
        <v>87.32</v>
      </c>
      <c r="BA359">
        <v>70.83</v>
      </c>
      <c r="BB359">
        <v>27</v>
      </c>
      <c r="BC359">
        <v>124</v>
      </c>
      <c r="BD359">
        <v>-0.77</v>
      </c>
      <c r="BE359">
        <v>46.44</v>
      </c>
      <c r="BF359">
        <v>47.21</v>
      </c>
      <c r="BG359">
        <v>-60</v>
      </c>
      <c r="BH359">
        <v>29.72</v>
      </c>
      <c r="BI359">
        <v>34.28</v>
      </c>
      <c r="BJ359">
        <v>391</v>
      </c>
      <c r="BK359">
        <v>451</v>
      </c>
      <c r="BL359">
        <v>97</v>
      </c>
      <c r="BM359">
        <v>-0.51</v>
      </c>
      <c r="BN359">
        <v>48.99</v>
      </c>
      <c r="BO359">
        <v>2.4300000000000002</v>
      </c>
      <c r="BP359">
        <v>2.58</v>
      </c>
      <c r="BQ359">
        <v>32</v>
      </c>
      <c r="BR359">
        <v>34</v>
      </c>
      <c r="BS359">
        <v>-2</v>
      </c>
      <c r="BT359">
        <v>48.48</v>
      </c>
      <c r="BU359">
        <v>7.26</v>
      </c>
      <c r="BV359">
        <v>8.18</v>
      </c>
      <c r="BW359">
        <v>5.8</v>
      </c>
      <c r="BX359">
        <v>92.46</v>
      </c>
      <c r="BY359">
        <v>37</v>
      </c>
      <c r="BZ359">
        <v>7</v>
      </c>
      <c r="CA359">
        <v>12</v>
      </c>
      <c r="CB359">
        <v>48.77</v>
      </c>
      <c r="CC359">
        <v>257</v>
      </c>
      <c r="CD359">
        <v>281</v>
      </c>
      <c r="CE359">
        <v>270</v>
      </c>
      <c r="CF359">
        <v>65</v>
      </c>
      <c r="CG359">
        <v>70</v>
      </c>
      <c r="CH359">
        <v>10</v>
      </c>
      <c r="CI359">
        <v>4</v>
      </c>
      <c r="CJ359">
        <v>88</v>
      </c>
      <c r="CK359">
        <v>26</v>
      </c>
      <c r="CL359">
        <v>26</v>
      </c>
      <c r="CM359">
        <v>10</v>
      </c>
      <c r="CN359">
        <v>13</v>
      </c>
      <c r="CO359">
        <v>0.23</v>
      </c>
      <c r="CP359">
        <v>789.49</v>
      </c>
      <c r="CQ359">
        <v>2094.4699999999998</v>
      </c>
      <c r="CR359">
        <v>27.38</v>
      </c>
      <c r="CS359">
        <v>18.899999999999999</v>
      </c>
      <c r="CT359">
        <v>17.649999999999999</v>
      </c>
      <c r="CU359">
        <v>51.03</v>
      </c>
      <c r="CV359">
        <v>49.86</v>
      </c>
      <c r="CW359">
        <v>58.34</v>
      </c>
      <c r="CX359">
        <v>55.99</v>
      </c>
      <c r="CY359">
        <v>53.56</v>
      </c>
      <c r="CZ359">
        <v>53.85</v>
      </c>
    </row>
    <row r="360" spans="1:104">
      <c r="A360" t="s">
        <v>964</v>
      </c>
      <c r="B360" t="s">
        <v>965</v>
      </c>
      <c r="C360" t="s">
        <v>62</v>
      </c>
      <c r="D360" t="s">
        <v>230</v>
      </c>
      <c r="E360">
        <v>58</v>
      </c>
      <c r="F360">
        <v>20142015</v>
      </c>
      <c r="G360">
        <v>28</v>
      </c>
      <c r="H360">
        <v>4.25</v>
      </c>
      <c r="I360">
        <v>5</v>
      </c>
      <c r="J360">
        <v>1</v>
      </c>
      <c r="K360">
        <v>5</v>
      </c>
      <c r="L360">
        <v>6</v>
      </c>
      <c r="M360">
        <v>0.06</v>
      </c>
      <c r="N360">
        <v>0.32</v>
      </c>
      <c r="O360">
        <v>0.39</v>
      </c>
      <c r="P360">
        <v>-8</v>
      </c>
      <c r="Q360">
        <v>49</v>
      </c>
      <c r="R360">
        <v>100.21</v>
      </c>
      <c r="S360">
        <v>2.78</v>
      </c>
      <c r="T360">
        <v>3.04</v>
      </c>
      <c r="U360">
        <v>16.05</v>
      </c>
      <c r="V360">
        <v>-0.5</v>
      </c>
      <c r="W360">
        <v>49.82</v>
      </c>
      <c r="X360">
        <v>50.32</v>
      </c>
      <c r="Y360">
        <v>-3</v>
      </c>
      <c r="Z360">
        <v>405</v>
      </c>
      <c r="AA360">
        <v>408</v>
      </c>
      <c r="AB360">
        <v>26.1</v>
      </c>
      <c r="AC360">
        <v>26.29</v>
      </c>
      <c r="AD360">
        <v>52.39</v>
      </c>
      <c r="AE360">
        <v>26</v>
      </c>
      <c r="AF360">
        <v>-1.26</v>
      </c>
      <c r="AG360">
        <v>50.25</v>
      </c>
      <c r="AH360">
        <v>-33</v>
      </c>
      <c r="AI360">
        <v>805</v>
      </c>
      <c r="AJ360">
        <v>838</v>
      </c>
      <c r="AK360">
        <v>51.88</v>
      </c>
      <c r="AL360">
        <v>54</v>
      </c>
      <c r="AM360">
        <v>105.88</v>
      </c>
      <c r="AN360">
        <v>50.93</v>
      </c>
      <c r="AO360">
        <v>41</v>
      </c>
      <c r="AP360">
        <v>62</v>
      </c>
      <c r="AQ360">
        <v>108</v>
      </c>
      <c r="AR360">
        <v>-2.17</v>
      </c>
      <c r="AS360">
        <v>47.85</v>
      </c>
      <c r="AT360">
        <v>50.02</v>
      </c>
      <c r="AU360">
        <v>-52</v>
      </c>
      <c r="AV360">
        <v>580</v>
      </c>
      <c r="AW360">
        <v>632</v>
      </c>
      <c r="AX360">
        <v>37.380000000000003</v>
      </c>
      <c r="AY360">
        <v>40.729999999999997</v>
      </c>
      <c r="AZ360">
        <v>78.11</v>
      </c>
      <c r="BA360">
        <v>70.69</v>
      </c>
      <c r="BB360">
        <v>31</v>
      </c>
      <c r="BC360">
        <v>67</v>
      </c>
      <c r="BD360">
        <v>-1.97</v>
      </c>
      <c r="BE360">
        <v>48.35</v>
      </c>
      <c r="BF360">
        <v>50.31</v>
      </c>
      <c r="BG360">
        <v>-28</v>
      </c>
      <c r="BH360">
        <v>26.42</v>
      </c>
      <c r="BI360">
        <v>28.23</v>
      </c>
      <c r="BJ360">
        <v>410</v>
      </c>
      <c r="BK360">
        <v>438</v>
      </c>
      <c r="BL360">
        <v>36</v>
      </c>
      <c r="BM360">
        <v>1</v>
      </c>
      <c r="BN360">
        <v>48.12</v>
      </c>
      <c r="BO360">
        <v>1.8</v>
      </c>
      <c r="BP360">
        <v>1.87</v>
      </c>
      <c r="BQ360">
        <v>28</v>
      </c>
      <c r="BR360">
        <v>29</v>
      </c>
      <c r="BS360">
        <v>-1</v>
      </c>
      <c r="BT360">
        <v>49.12</v>
      </c>
      <c r="BU360">
        <v>1.49</v>
      </c>
      <c r="BV360">
        <v>6.83</v>
      </c>
      <c r="BW360">
        <v>4.83</v>
      </c>
      <c r="BX360">
        <v>93.38</v>
      </c>
      <c r="BY360">
        <v>40</v>
      </c>
      <c r="BZ360">
        <v>0</v>
      </c>
      <c r="CA360">
        <v>0</v>
      </c>
      <c r="CB360">
        <v>53.85</v>
      </c>
      <c r="CC360">
        <v>315</v>
      </c>
      <c r="CD360">
        <v>288</v>
      </c>
      <c r="CE360">
        <v>270</v>
      </c>
      <c r="CF360">
        <v>29</v>
      </c>
      <c r="CG360">
        <v>108</v>
      </c>
      <c r="CH360">
        <v>2</v>
      </c>
      <c r="CI360">
        <v>3</v>
      </c>
      <c r="CJ360">
        <v>35</v>
      </c>
      <c r="CK360">
        <v>20</v>
      </c>
      <c r="CL360">
        <v>10</v>
      </c>
      <c r="CM360">
        <v>14</v>
      </c>
      <c r="CN360">
        <v>6</v>
      </c>
      <c r="CO360">
        <v>-0.52</v>
      </c>
      <c r="CP360">
        <v>931.03</v>
      </c>
      <c r="CQ360">
        <v>1860.57</v>
      </c>
      <c r="CR360">
        <v>33.35</v>
      </c>
      <c r="CS360">
        <v>16.21</v>
      </c>
      <c r="CT360">
        <v>17.23</v>
      </c>
      <c r="CU360">
        <v>49.01</v>
      </c>
      <c r="CV360">
        <v>50.19</v>
      </c>
      <c r="CW360">
        <v>53.07</v>
      </c>
      <c r="CX360">
        <v>55.2</v>
      </c>
      <c r="CY360">
        <v>54.27</v>
      </c>
      <c r="CZ360">
        <v>53.85</v>
      </c>
    </row>
    <row r="361" spans="1:104">
      <c r="A361" t="s">
        <v>955</v>
      </c>
      <c r="B361" t="s">
        <v>956</v>
      </c>
      <c r="C361" t="s">
        <v>87</v>
      </c>
      <c r="D361" t="s">
        <v>149</v>
      </c>
      <c r="E361">
        <v>82</v>
      </c>
      <c r="F361">
        <v>20142015</v>
      </c>
      <c r="G361">
        <v>33</v>
      </c>
      <c r="H361">
        <v>1.3</v>
      </c>
      <c r="I361">
        <v>1.3</v>
      </c>
      <c r="J361">
        <v>3</v>
      </c>
      <c r="K361">
        <v>4</v>
      </c>
      <c r="L361">
        <v>7</v>
      </c>
      <c r="M361">
        <v>0.22</v>
      </c>
      <c r="N361">
        <v>0.3</v>
      </c>
      <c r="O361">
        <v>0.52</v>
      </c>
      <c r="P361">
        <v>-3</v>
      </c>
      <c r="Q361">
        <v>48.81</v>
      </c>
      <c r="R361">
        <v>94.73</v>
      </c>
      <c r="S361">
        <v>5.26</v>
      </c>
      <c r="T361">
        <v>-2.0699999999999998</v>
      </c>
      <c r="U361">
        <v>9.7799999999999994</v>
      </c>
      <c r="V361">
        <v>-10.11</v>
      </c>
      <c r="W361">
        <v>43.1</v>
      </c>
      <c r="X361">
        <v>53.21</v>
      </c>
      <c r="Y361">
        <v>-73</v>
      </c>
      <c r="Z361">
        <v>228</v>
      </c>
      <c r="AA361">
        <v>301</v>
      </c>
      <c r="AB361">
        <v>17.059999999999999</v>
      </c>
      <c r="AC361">
        <v>22.52</v>
      </c>
      <c r="AD361">
        <v>39.58</v>
      </c>
      <c r="AE361">
        <v>45</v>
      </c>
      <c r="AF361">
        <v>-3.06</v>
      </c>
      <c r="AG361">
        <v>51.87</v>
      </c>
      <c r="AH361">
        <v>-31</v>
      </c>
      <c r="AI361">
        <v>638</v>
      </c>
      <c r="AJ361">
        <v>669</v>
      </c>
      <c r="AK361">
        <v>47.74</v>
      </c>
      <c r="AL361">
        <v>50.06</v>
      </c>
      <c r="AM361">
        <v>97.79</v>
      </c>
      <c r="AN361">
        <v>52.66</v>
      </c>
      <c r="AO361">
        <v>21</v>
      </c>
      <c r="AP361">
        <v>29</v>
      </c>
      <c r="AQ361">
        <v>103</v>
      </c>
      <c r="AR361">
        <v>-3.92</v>
      </c>
      <c r="AS361">
        <v>47.84</v>
      </c>
      <c r="AT361">
        <v>51.76</v>
      </c>
      <c r="AU361">
        <v>-42</v>
      </c>
      <c r="AV361">
        <v>465</v>
      </c>
      <c r="AW361">
        <v>507</v>
      </c>
      <c r="AX361">
        <v>34.79</v>
      </c>
      <c r="AY361">
        <v>37.93</v>
      </c>
      <c r="AZ361">
        <v>72.73</v>
      </c>
      <c r="BA361">
        <v>72.260000000000005</v>
      </c>
      <c r="BB361">
        <v>25</v>
      </c>
      <c r="BC361">
        <v>82</v>
      </c>
      <c r="BD361">
        <v>-4.54</v>
      </c>
      <c r="BE361">
        <v>48.07</v>
      </c>
      <c r="BF361">
        <v>52.61</v>
      </c>
      <c r="BG361">
        <v>-27</v>
      </c>
      <c r="BH361">
        <v>25.14</v>
      </c>
      <c r="BI361">
        <v>27.16</v>
      </c>
      <c r="BJ361">
        <v>336</v>
      </c>
      <c r="BK361">
        <v>363</v>
      </c>
      <c r="BL361">
        <v>57</v>
      </c>
      <c r="BM361">
        <v>-28.28</v>
      </c>
      <c r="BN361">
        <v>54.47</v>
      </c>
      <c r="BO361">
        <v>0.82</v>
      </c>
      <c r="BP361">
        <v>2.3199999999999998</v>
      </c>
      <c r="BQ361">
        <v>11</v>
      </c>
      <c r="BR361">
        <v>31</v>
      </c>
      <c r="BS361">
        <v>-20</v>
      </c>
      <c r="BT361">
        <v>26.19</v>
      </c>
      <c r="BU361">
        <v>3.66</v>
      </c>
      <c r="BV361">
        <v>3.27</v>
      </c>
      <c r="BW361">
        <v>2.37</v>
      </c>
      <c r="BX361">
        <v>91.46</v>
      </c>
      <c r="BY361">
        <v>54.33</v>
      </c>
      <c r="BZ361">
        <v>389</v>
      </c>
      <c r="CA361">
        <v>327</v>
      </c>
      <c r="CB361">
        <v>49.07</v>
      </c>
      <c r="CC361">
        <v>265</v>
      </c>
      <c r="CD361">
        <v>259</v>
      </c>
      <c r="CE361">
        <v>275</v>
      </c>
      <c r="CF361">
        <v>264</v>
      </c>
      <c r="CG361">
        <v>80</v>
      </c>
      <c r="CH361">
        <v>2</v>
      </c>
      <c r="CI361">
        <v>2</v>
      </c>
      <c r="CJ361">
        <v>54</v>
      </c>
      <c r="CK361">
        <v>7</v>
      </c>
      <c r="CL361">
        <v>19</v>
      </c>
      <c r="CM361">
        <v>11</v>
      </c>
      <c r="CN361">
        <v>8</v>
      </c>
      <c r="CO361">
        <v>-0.22</v>
      </c>
      <c r="CP361">
        <v>801.91</v>
      </c>
      <c r="CQ361">
        <v>3156.29</v>
      </c>
      <c r="CR361">
        <v>20.260000000000002</v>
      </c>
      <c r="CS361">
        <v>16.75</v>
      </c>
      <c r="CT361">
        <v>16.79</v>
      </c>
      <c r="CU361">
        <v>50.84</v>
      </c>
      <c r="CV361">
        <v>49.13</v>
      </c>
      <c r="CW361">
        <v>52.93</v>
      </c>
      <c r="CX361">
        <v>51.17</v>
      </c>
      <c r="CY361">
        <v>52.88</v>
      </c>
      <c r="CZ361">
        <v>54.76</v>
      </c>
    </row>
    <row r="362" spans="1:104">
      <c r="A362" t="s">
        <v>974</v>
      </c>
      <c r="B362" t="s">
        <v>975</v>
      </c>
      <c r="C362" t="s">
        <v>119</v>
      </c>
      <c r="D362" t="s">
        <v>976</v>
      </c>
      <c r="E362">
        <v>64</v>
      </c>
      <c r="F362">
        <v>20142015</v>
      </c>
      <c r="G362">
        <v>19</v>
      </c>
      <c r="H362">
        <v>0.92500000000000004</v>
      </c>
      <c r="I362">
        <v>0.92500000000000004</v>
      </c>
      <c r="J362">
        <v>10</v>
      </c>
      <c r="K362">
        <v>19</v>
      </c>
      <c r="L362">
        <v>29</v>
      </c>
      <c r="M362">
        <v>0.69</v>
      </c>
      <c r="N362">
        <v>1.31</v>
      </c>
      <c r="O362">
        <v>2</v>
      </c>
      <c r="P362">
        <v>13</v>
      </c>
      <c r="Q362">
        <v>48.96</v>
      </c>
      <c r="R362">
        <v>100.26</v>
      </c>
      <c r="S362">
        <v>6.33</v>
      </c>
      <c r="T362">
        <v>0.06</v>
      </c>
      <c r="U362">
        <v>13.6</v>
      </c>
      <c r="V362">
        <v>8.09</v>
      </c>
      <c r="W362">
        <v>50</v>
      </c>
      <c r="X362">
        <v>41.91</v>
      </c>
      <c r="Y362">
        <v>0</v>
      </c>
      <c r="Z362">
        <v>417</v>
      </c>
      <c r="AA362">
        <v>417</v>
      </c>
      <c r="AB362">
        <v>28.74</v>
      </c>
      <c r="AC362">
        <v>28.74</v>
      </c>
      <c r="AD362">
        <v>57.49</v>
      </c>
      <c r="AE362">
        <v>154</v>
      </c>
      <c r="AF362">
        <v>7.33</v>
      </c>
      <c r="AG362">
        <v>41.62</v>
      </c>
      <c r="AH362">
        <v>-35</v>
      </c>
      <c r="AI362">
        <v>823</v>
      </c>
      <c r="AJ362">
        <v>858</v>
      </c>
      <c r="AK362">
        <v>56.73</v>
      </c>
      <c r="AL362">
        <v>59.14</v>
      </c>
      <c r="AM362">
        <v>115.87</v>
      </c>
      <c r="AN362">
        <v>58.2</v>
      </c>
      <c r="AO362">
        <v>48</v>
      </c>
      <c r="AP362">
        <v>38</v>
      </c>
      <c r="AQ362">
        <v>253</v>
      </c>
      <c r="AR362">
        <v>7.35</v>
      </c>
      <c r="AS362">
        <v>49.6</v>
      </c>
      <c r="AT362">
        <v>42.25</v>
      </c>
      <c r="AU362">
        <v>-10</v>
      </c>
      <c r="AV362">
        <v>623</v>
      </c>
      <c r="AW362">
        <v>633</v>
      </c>
      <c r="AX362">
        <v>42.94</v>
      </c>
      <c r="AY362">
        <v>43.63</v>
      </c>
      <c r="AZ362">
        <v>86.57</v>
      </c>
      <c r="BA362">
        <v>76.89</v>
      </c>
      <c r="BB362">
        <v>47</v>
      </c>
      <c r="BC362">
        <v>205</v>
      </c>
      <c r="BD362">
        <v>7.61</v>
      </c>
      <c r="BE362">
        <v>51.28</v>
      </c>
      <c r="BF362">
        <v>43.67</v>
      </c>
      <c r="BG362">
        <v>24</v>
      </c>
      <c r="BH362">
        <v>33.020000000000003</v>
      </c>
      <c r="BI362">
        <v>31.36</v>
      </c>
      <c r="BJ362">
        <v>479</v>
      </c>
      <c r="BK362">
        <v>455</v>
      </c>
      <c r="BL362">
        <v>158</v>
      </c>
      <c r="BM362">
        <v>3.62</v>
      </c>
      <c r="BN362">
        <v>48.55</v>
      </c>
      <c r="BO362">
        <v>2.48</v>
      </c>
      <c r="BP362">
        <v>2.27</v>
      </c>
      <c r="BQ362">
        <v>36</v>
      </c>
      <c r="BR362">
        <v>33</v>
      </c>
      <c r="BS362">
        <v>3</v>
      </c>
      <c r="BT362">
        <v>52.17</v>
      </c>
      <c r="BU362">
        <v>4.88</v>
      </c>
      <c r="BV362">
        <v>7.52</v>
      </c>
      <c r="BW362">
        <v>5.78</v>
      </c>
      <c r="BX362">
        <v>92.75</v>
      </c>
      <c r="BY362">
        <v>44.15</v>
      </c>
      <c r="BZ362">
        <v>151</v>
      </c>
      <c r="CA362">
        <v>191</v>
      </c>
      <c r="CB362">
        <v>46.91</v>
      </c>
      <c r="CC362">
        <v>266</v>
      </c>
      <c r="CD362">
        <v>296</v>
      </c>
      <c r="CE362">
        <v>301</v>
      </c>
      <c r="CF362">
        <v>38</v>
      </c>
      <c r="CG362">
        <v>65</v>
      </c>
      <c r="CH362">
        <v>12</v>
      </c>
      <c r="CI362">
        <v>7</v>
      </c>
      <c r="CJ362">
        <v>148</v>
      </c>
      <c r="CK362">
        <v>25</v>
      </c>
      <c r="CL362">
        <v>40</v>
      </c>
      <c r="CM362">
        <v>9</v>
      </c>
      <c r="CN362">
        <v>22</v>
      </c>
      <c r="CO362">
        <v>0.9</v>
      </c>
      <c r="CP362">
        <v>870.47</v>
      </c>
      <c r="CQ362">
        <v>2175.8000000000002</v>
      </c>
      <c r="CR362">
        <v>28.57</v>
      </c>
      <c r="CS362">
        <v>18.57</v>
      </c>
      <c r="CT362">
        <v>17.66</v>
      </c>
      <c r="CU362">
        <v>45.79</v>
      </c>
      <c r="CV362">
        <v>50.86</v>
      </c>
      <c r="CW362">
        <v>51</v>
      </c>
      <c r="CX362">
        <v>60.37</v>
      </c>
      <c r="CY362">
        <v>55.46</v>
      </c>
      <c r="CZ362">
        <v>53.59</v>
      </c>
    </row>
    <row r="363" spans="1:104">
      <c r="A363" t="s">
        <v>1364</v>
      </c>
      <c r="B363" t="s">
        <v>1365</v>
      </c>
      <c r="C363" t="s">
        <v>87</v>
      </c>
      <c r="D363" t="s">
        <v>282</v>
      </c>
      <c r="E363">
        <v>58</v>
      </c>
      <c r="F363">
        <v>20142015</v>
      </c>
      <c r="G363">
        <v>34</v>
      </c>
      <c r="H363">
        <v>0.85</v>
      </c>
      <c r="I363">
        <v>0.85</v>
      </c>
      <c r="J363">
        <v>1</v>
      </c>
      <c r="K363">
        <v>3</v>
      </c>
      <c r="L363">
        <v>4</v>
      </c>
      <c r="M363">
        <v>0.12</v>
      </c>
      <c r="N363">
        <v>0.37</v>
      </c>
      <c r="O363">
        <v>0.49</v>
      </c>
      <c r="P363">
        <v>0</v>
      </c>
      <c r="Q363">
        <v>35.340000000000003</v>
      </c>
      <c r="R363">
        <v>99.83</v>
      </c>
      <c r="S363">
        <v>2.38</v>
      </c>
      <c r="T363">
        <v>-39.51</v>
      </c>
      <c r="U363">
        <v>8.48</v>
      </c>
      <c r="V363">
        <v>-18.78</v>
      </c>
      <c r="W363">
        <v>32.409999999999997</v>
      </c>
      <c r="X363">
        <v>51.19</v>
      </c>
      <c r="Y363">
        <v>-127</v>
      </c>
      <c r="Z363">
        <v>117</v>
      </c>
      <c r="AA363">
        <v>244</v>
      </c>
      <c r="AB363">
        <v>14.28</v>
      </c>
      <c r="AC363">
        <v>29.78</v>
      </c>
      <c r="AD363">
        <v>44.06</v>
      </c>
      <c r="AE363">
        <v>28</v>
      </c>
      <c r="AF363">
        <v>-15.14</v>
      </c>
      <c r="AG363">
        <v>50.48</v>
      </c>
      <c r="AH363">
        <v>-239</v>
      </c>
      <c r="AI363">
        <v>288</v>
      </c>
      <c r="AJ363">
        <v>527</v>
      </c>
      <c r="AK363">
        <v>35.15</v>
      </c>
      <c r="AL363">
        <v>64.319999999999993</v>
      </c>
      <c r="AM363">
        <v>99.47</v>
      </c>
      <c r="AN363">
        <v>51.39</v>
      </c>
      <c r="AO363">
        <v>16</v>
      </c>
      <c r="AP363">
        <v>45</v>
      </c>
      <c r="AQ363">
        <v>74</v>
      </c>
      <c r="AR363">
        <v>-13.85</v>
      </c>
      <c r="AS363">
        <v>36.53</v>
      </c>
      <c r="AT363">
        <v>50.37</v>
      </c>
      <c r="AU363">
        <v>-149</v>
      </c>
      <c r="AV363">
        <v>202</v>
      </c>
      <c r="AW363">
        <v>351</v>
      </c>
      <c r="AX363">
        <v>24.65</v>
      </c>
      <c r="AY363">
        <v>42.84</v>
      </c>
      <c r="AZ363">
        <v>67.489999999999995</v>
      </c>
      <c r="BA363">
        <v>73.27</v>
      </c>
      <c r="BB363">
        <v>16</v>
      </c>
      <c r="BC363">
        <v>58</v>
      </c>
      <c r="BD363">
        <v>-12.39</v>
      </c>
      <c r="BE363">
        <v>37.659999999999997</v>
      </c>
      <c r="BF363">
        <v>50.05</v>
      </c>
      <c r="BG363">
        <v>-97</v>
      </c>
      <c r="BH363">
        <v>18.059999999999999</v>
      </c>
      <c r="BI363">
        <v>29.9</v>
      </c>
      <c r="BJ363">
        <v>148</v>
      </c>
      <c r="BK363">
        <v>245</v>
      </c>
      <c r="BL363">
        <v>42</v>
      </c>
      <c r="BM363">
        <v>-21.64</v>
      </c>
      <c r="BN363">
        <v>58.48</v>
      </c>
      <c r="BO363">
        <v>0.85</v>
      </c>
      <c r="BP363">
        <v>1.46</v>
      </c>
      <c r="BQ363">
        <v>7</v>
      </c>
      <c r="BR363">
        <v>12</v>
      </c>
      <c r="BS363">
        <v>-5</v>
      </c>
      <c r="BT363">
        <v>36.840000000000003</v>
      </c>
      <c r="BU363">
        <v>1.72</v>
      </c>
      <c r="BV363">
        <v>4.7300000000000004</v>
      </c>
      <c r="BW363">
        <v>3.47</v>
      </c>
      <c r="BX363">
        <v>95.1</v>
      </c>
      <c r="BY363">
        <v>59.27</v>
      </c>
      <c r="BZ363">
        <v>390</v>
      </c>
      <c r="CA363">
        <v>268</v>
      </c>
      <c r="CB363">
        <v>18.82</v>
      </c>
      <c r="CC363">
        <v>102</v>
      </c>
      <c r="CD363">
        <v>129</v>
      </c>
      <c r="CE363">
        <v>440</v>
      </c>
      <c r="CF363">
        <v>33</v>
      </c>
      <c r="CG363">
        <v>63</v>
      </c>
      <c r="CH363">
        <v>1</v>
      </c>
      <c r="CI363">
        <v>2</v>
      </c>
      <c r="CJ363">
        <v>41</v>
      </c>
      <c r="CK363">
        <v>19</v>
      </c>
      <c r="CL363">
        <v>10</v>
      </c>
      <c r="CM363">
        <v>5</v>
      </c>
      <c r="CN363">
        <v>5</v>
      </c>
      <c r="CO363">
        <v>0</v>
      </c>
      <c r="CP363">
        <v>491.6</v>
      </c>
      <c r="CQ363">
        <v>2282.4299999999998</v>
      </c>
      <c r="CR363">
        <v>17.72</v>
      </c>
      <c r="CS363">
        <v>16.600000000000001</v>
      </c>
      <c r="CT363">
        <v>16.79</v>
      </c>
      <c r="CU363">
        <v>47.53</v>
      </c>
      <c r="CV363">
        <v>49.4</v>
      </c>
      <c r="CW363">
        <v>51.9</v>
      </c>
      <c r="CX363">
        <v>57.29</v>
      </c>
      <c r="CY363">
        <v>52.93</v>
      </c>
      <c r="CZ363">
        <v>54.22</v>
      </c>
    </row>
    <row r="364" spans="1:104">
      <c r="A364" t="s">
        <v>196</v>
      </c>
      <c r="B364" t="s">
        <v>197</v>
      </c>
      <c r="C364" t="s">
        <v>119</v>
      </c>
      <c r="D364" t="s">
        <v>116</v>
      </c>
      <c r="E364">
        <v>69</v>
      </c>
      <c r="F364">
        <v>20142015</v>
      </c>
      <c r="G364">
        <v>28</v>
      </c>
      <c r="H364">
        <v>9.5</v>
      </c>
      <c r="I364">
        <v>9.5</v>
      </c>
      <c r="J364">
        <v>17</v>
      </c>
      <c r="K364">
        <v>22</v>
      </c>
      <c r="L364">
        <v>39</v>
      </c>
      <c r="M364">
        <v>1.03</v>
      </c>
      <c r="N364">
        <v>1.34</v>
      </c>
      <c r="O364">
        <v>2.37</v>
      </c>
      <c r="P364">
        <v>1</v>
      </c>
      <c r="Q364">
        <v>54.91</v>
      </c>
      <c r="R364">
        <v>101.3</v>
      </c>
      <c r="S364">
        <v>13.28</v>
      </c>
      <c r="T364">
        <v>4.5999999999999996</v>
      </c>
      <c r="U364">
        <v>14.29</v>
      </c>
      <c r="V364">
        <v>5.2</v>
      </c>
      <c r="W364">
        <v>55.64</v>
      </c>
      <c r="X364">
        <v>50.44</v>
      </c>
      <c r="Y364">
        <v>108</v>
      </c>
      <c r="Z364">
        <v>533</v>
      </c>
      <c r="AA364">
        <v>425</v>
      </c>
      <c r="AB364">
        <v>32.44</v>
      </c>
      <c r="AC364">
        <v>25.87</v>
      </c>
      <c r="AD364">
        <v>58.32</v>
      </c>
      <c r="AE364">
        <v>156</v>
      </c>
      <c r="AF364">
        <v>3.45</v>
      </c>
      <c r="AG364">
        <v>51.47</v>
      </c>
      <c r="AH364">
        <v>185</v>
      </c>
      <c r="AI364">
        <v>1034</v>
      </c>
      <c r="AJ364">
        <v>849</v>
      </c>
      <c r="AK364">
        <v>62.94</v>
      </c>
      <c r="AL364">
        <v>51.68</v>
      </c>
      <c r="AM364">
        <v>114.62</v>
      </c>
      <c r="AN364">
        <v>52.32</v>
      </c>
      <c r="AO364">
        <v>48</v>
      </c>
      <c r="AP364">
        <v>14</v>
      </c>
      <c r="AQ364">
        <v>233</v>
      </c>
      <c r="AR364">
        <v>1.46</v>
      </c>
      <c r="AS364">
        <v>53.67</v>
      </c>
      <c r="AT364">
        <v>52.21</v>
      </c>
      <c r="AU364">
        <v>102</v>
      </c>
      <c r="AV364">
        <v>746</v>
      </c>
      <c r="AW364">
        <v>644</v>
      </c>
      <c r="AX364">
        <v>45.41</v>
      </c>
      <c r="AY364">
        <v>39.200000000000003</v>
      </c>
      <c r="AZ364">
        <v>84.61</v>
      </c>
      <c r="BA364">
        <v>72.52</v>
      </c>
      <c r="BB364">
        <v>57</v>
      </c>
      <c r="BC364">
        <v>185</v>
      </c>
      <c r="BD364">
        <v>-0.69</v>
      </c>
      <c r="BE364">
        <v>51.87</v>
      </c>
      <c r="BF364">
        <v>52.56</v>
      </c>
      <c r="BG364">
        <v>39</v>
      </c>
      <c r="BH364">
        <v>32.93</v>
      </c>
      <c r="BI364">
        <v>30.56</v>
      </c>
      <c r="BJ364">
        <v>541</v>
      </c>
      <c r="BK364">
        <v>502</v>
      </c>
      <c r="BL364">
        <v>128</v>
      </c>
      <c r="BM364">
        <v>-1.23</v>
      </c>
      <c r="BN364">
        <v>57.05</v>
      </c>
      <c r="BO364">
        <v>2.92</v>
      </c>
      <c r="BP364">
        <v>2.31</v>
      </c>
      <c r="BQ364">
        <v>48</v>
      </c>
      <c r="BR364">
        <v>38</v>
      </c>
      <c r="BS364">
        <v>10</v>
      </c>
      <c r="BT364">
        <v>55.81</v>
      </c>
      <c r="BU364">
        <v>9.19</v>
      </c>
      <c r="BV364">
        <v>8.8699999999999992</v>
      </c>
      <c r="BW364">
        <v>6.43</v>
      </c>
      <c r="BX364">
        <v>92.43</v>
      </c>
      <c r="BY364">
        <v>43.28</v>
      </c>
      <c r="BZ364">
        <v>306</v>
      </c>
      <c r="CA364">
        <v>401</v>
      </c>
      <c r="CB364">
        <v>56.24</v>
      </c>
      <c r="CC364">
        <v>338</v>
      </c>
      <c r="CD364">
        <v>351</v>
      </c>
      <c r="CE364">
        <v>263</v>
      </c>
      <c r="CF364">
        <v>18</v>
      </c>
      <c r="CG364">
        <v>97</v>
      </c>
      <c r="CH364">
        <v>11</v>
      </c>
      <c r="CI364">
        <v>11</v>
      </c>
      <c r="CJ364">
        <v>111</v>
      </c>
      <c r="CK364">
        <v>33</v>
      </c>
      <c r="CL364">
        <v>35</v>
      </c>
      <c r="CM364">
        <v>15</v>
      </c>
      <c r="CN364">
        <v>16</v>
      </c>
      <c r="CO364">
        <v>0.06</v>
      </c>
      <c r="CP364">
        <v>985.67</v>
      </c>
      <c r="CQ364">
        <v>2253.25</v>
      </c>
      <c r="CR364">
        <v>30.43</v>
      </c>
      <c r="CS364">
        <v>18.239999999999998</v>
      </c>
      <c r="CT364">
        <v>17.579999999999998</v>
      </c>
      <c r="CU364">
        <v>51.55</v>
      </c>
      <c r="CV364">
        <v>49.91</v>
      </c>
      <c r="CW364">
        <v>54.79</v>
      </c>
      <c r="CX364">
        <v>51.49</v>
      </c>
      <c r="CY364">
        <v>54.43</v>
      </c>
      <c r="CZ364">
        <v>54.62</v>
      </c>
    </row>
    <row r="365" spans="1:104">
      <c r="A365" t="s">
        <v>1166</v>
      </c>
      <c r="B365" t="s">
        <v>1167</v>
      </c>
      <c r="C365" t="s">
        <v>273</v>
      </c>
      <c r="D365" t="s">
        <v>88</v>
      </c>
      <c r="E365">
        <v>65</v>
      </c>
      <c r="F365">
        <v>20142015</v>
      </c>
      <c r="G365">
        <v>25</v>
      </c>
      <c r="H365">
        <v>0.6</v>
      </c>
      <c r="I365">
        <v>0.65</v>
      </c>
      <c r="J365">
        <v>6</v>
      </c>
      <c r="K365">
        <v>8</v>
      </c>
      <c r="L365">
        <v>14</v>
      </c>
      <c r="M365">
        <v>0.57999999999999996</v>
      </c>
      <c r="N365">
        <v>0.77</v>
      </c>
      <c r="O365">
        <v>1.35</v>
      </c>
      <c r="P365">
        <v>-2</v>
      </c>
      <c r="Q365">
        <v>45.17</v>
      </c>
      <c r="R365">
        <v>98.05</v>
      </c>
      <c r="S365">
        <v>9.3800000000000008</v>
      </c>
      <c r="T365">
        <v>-9.11</v>
      </c>
      <c r="U365">
        <v>9.6</v>
      </c>
      <c r="V365">
        <v>-9.31</v>
      </c>
      <c r="W365">
        <v>42.35</v>
      </c>
      <c r="X365">
        <v>51.65</v>
      </c>
      <c r="Y365">
        <v>-73</v>
      </c>
      <c r="Z365">
        <v>202</v>
      </c>
      <c r="AA365">
        <v>275</v>
      </c>
      <c r="AB365">
        <v>19.420000000000002</v>
      </c>
      <c r="AC365">
        <v>26.44</v>
      </c>
      <c r="AD365">
        <v>45.85</v>
      </c>
      <c r="AE365">
        <v>55</v>
      </c>
      <c r="AF365">
        <v>-7.61</v>
      </c>
      <c r="AG365">
        <v>52.79</v>
      </c>
      <c r="AH365">
        <v>-100</v>
      </c>
      <c r="AI365">
        <v>468</v>
      </c>
      <c r="AJ365">
        <v>568</v>
      </c>
      <c r="AK365">
        <v>44.99</v>
      </c>
      <c r="AL365">
        <v>54.6</v>
      </c>
      <c r="AM365">
        <v>99.59</v>
      </c>
      <c r="AN365">
        <v>53.63</v>
      </c>
      <c r="AO365">
        <v>19</v>
      </c>
      <c r="AP365">
        <v>14</v>
      </c>
      <c r="AQ365">
        <v>117</v>
      </c>
      <c r="AR365">
        <v>-6.4</v>
      </c>
      <c r="AS365">
        <v>46.51</v>
      </c>
      <c r="AT365">
        <v>52.91</v>
      </c>
      <c r="AU365">
        <v>-54</v>
      </c>
      <c r="AV365">
        <v>360</v>
      </c>
      <c r="AW365">
        <v>414</v>
      </c>
      <c r="AX365">
        <v>34.61</v>
      </c>
      <c r="AY365">
        <v>39.799999999999997</v>
      </c>
      <c r="AZ365">
        <v>74.41</v>
      </c>
      <c r="BA365">
        <v>69.72</v>
      </c>
      <c r="BB365">
        <v>34</v>
      </c>
      <c r="BC365">
        <v>98</v>
      </c>
      <c r="BD365">
        <v>-5.62</v>
      </c>
      <c r="BE365">
        <v>47.81</v>
      </c>
      <c r="BF365">
        <v>53.43</v>
      </c>
      <c r="BG365">
        <v>-23</v>
      </c>
      <c r="BH365">
        <v>24.13</v>
      </c>
      <c r="BI365">
        <v>26.34</v>
      </c>
      <c r="BJ365">
        <v>251</v>
      </c>
      <c r="BK365">
        <v>274</v>
      </c>
      <c r="BL365">
        <v>64</v>
      </c>
      <c r="BM365">
        <v>-2.65</v>
      </c>
      <c r="BN365">
        <v>44.51</v>
      </c>
      <c r="BO365">
        <v>1.73</v>
      </c>
      <c r="BP365">
        <v>2.4</v>
      </c>
      <c r="BQ365">
        <v>18</v>
      </c>
      <c r="BR365">
        <v>25</v>
      </c>
      <c r="BS365">
        <v>-7</v>
      </c>
      <c r="BT365">
        <v>41.86</v>
      </c>
      <c r="BU365">
        <v>6.12</v>
      </c>
      <c r="BV365">
        <v>7.17</v>
      </c>
      <c r="BW365">
        <v>5</v>
      </c>
      <c r="BX365">
        <v>90.88</v>
      </c>
      <c r="BY365">
        <v>60.87</v>
      </c>
      <c r="BZ365">
        <v>28</v>
      </c>
      <c r="CA365">
        <v>18</v>
      </c>
      <c r="CB365">
        <v>43.55</v>
      </c>
      <c r="CC365">
        <v>135</v>
      </c>
      <c r="CD365">
        <v>189</v>
      </c>
      <c r="CE365">
        <v>175</v>
      </c>
      <c r="CF365">
        <v>160</v>
      </c>
      <c r="CG365">
        <v>103</v>
      </c>
      <c r="CH365">
        <v>5</v>
      </c>
      <c r="CI365">
        <v>3</v>
      </c>
      <c r="CJ365">
        <v>58</v>
      </c>
      <c r="CK365">
        <v>17</v>
      </c>
      <c r="CL365">
        <v>14</v>
      </c>
      <c r="CM365">
        <v>9</v>
      </c>
      <c r="CN365">
        <v>7</v>
      </c>
      <c r="CO365">
        <v>-0.19</v>
      </c>
      <c r="CP365">
        <v>624.15</v>
      </c>
      <c r="CQ365">
        <v>2591.9499999999998</v>
      </c>
      <c r="CR365">
        <v>19.41</v>
      </c>
      <c r="CS365">
        <v>16.59</v>
      </c>
      <c r="CT365">
        <v>16.79</v>
      </c>
      <c r="CU365">
        <v>47.94</v>
      </c>
      <c r="CV365">
        <v>49.12</v>
      </c>
      <c r="CW365">
        <v>51.8</v>
      </c>
      <c r="CX365">
        <v>56.25</v>
      </c>
      <c r="CY365">
        <v>52.72</v>
      </c>
      <c r="CZ365">
        <v>54.6</v>
      </c>
    </row>
    <row r="366" spans="1:104">
      <c r="A366" t="s">
        <v>516</v>
      </c>
      <c r="B366" t="s">
        <v>517</v>
      </c>
      <c r="C366" t="s">
        <v>62</v>
      </c>
      <c r="D366" t="s">
        <v>364</v>
      </c>
      <c r="E366">
        <v>28</v>
      </c>
      <c r="F366">
        <v>20142015</v>
      </c>
      <c r="G366">
        <v>22</v>
      </c>
      <c r="H366">
        <v>0.92500000000000004</v>
      </c>
      <c r="I366">
        <v>0.92500000000000004</v>
      </c>
      <c r="J366">
        <v>0</v>
      </c>
      <c r="K366">
        <v>3</v>
      </c>
      <c r="L366">
        <v>3</v>
      </c>
      <c r="M366">
        <v>0</v>
      </c>
      <c r="N366">
        <v>0.4</v>
      </c>
      <c r="O366">
        <v>0.4</v>
      </c>
      <c r="P366">
        <v>-11</v>
      </c>
      <c r="Q366">
        <v>54.39</v>
      </c>
      <c r="R366">
        <v>100.01</v>
      </c>
      <c r="S366">
        <v>0</v>
      </c>
      <c r="T366">
        <v>8.2200000000000006</v>
      </c>
      <c r="U366">
        <v>16.07</v>
      </c>
      <c r="V366">
        <v>-0.54</v>
      </c>
      <c r="W366">
        <v>51.92</v>
      </c>
      <c r="X366">
        <v>52.45</v>
      </c>
      <c r="Y366">
        <v>15</v>
      </c>
      <c r="Z366">
        <v>203</v>
      </c>
      <c r="AA366">
        <v>188</v>
      </c>
      <c r="AB366">
        <v>27.07</v>
      </c>
      <c r="AC366">
        <v>25.07</v>
      </c>
      <c r="AD366">
        <v>52.13</v>
      </c>
      <c r="AE366">
        <v>7</v>
      </c>
      <c r="AF366">
        <v>5.81</v>
      </c>
      <c r="AG366">
        <v>48.58</v>
      </c>
      <c r="AH366">
        <v>71</v>
      </c>
      <c r="AI366">
        <v>440</v>
      </c>
      <c r="AJ366">
        <v>369</v>
      </c>
      <c r="AK366">
        <v>58.67</v>
      </c>
      <c r="AL366">
        <v>49.2</v>
      </c>
      <c r="AM366">
        <v>107.87</v>
      </c>
      <c r="AN366">
        <v>53.18</v>
      </c>
      <c r="AO366">
        <v>21</v>
      </c>
      <c r="AP366">
        <v>19</v>
      </c>
      <c r="AQ366">
        <v>51</v>
      </c>
      <c r="AR366">
        <v>4.38</v>
      </c>
      <c r="AS366">
        <v>53.47</v>
      </c>
      <c r="AT366">
        <v>49.09</v>
      </c>
      <c r="AU366">
        <v>42</v>
      </c>
      <c r="AV366">
        <v>324</v>
      </c>
      <c r="AW366">
        <v>282</v>
      </c>
      <c r="AX366">
        <v>43.2</v>
      </c>
      <c r="AY366">
        <v>37.6</v>
      </c>
      <c r="AZ366">
        <v>80.8</v>
      </c>
      <c r="BA366">
        <v>72.22</v>
      </c>
      <c r="BB366">
        <v>6</v>
      </c>
      <c r="BC366">
        <v>30</v>
      </c>
      <c r="BD366">
        <v>4.83</v>
      </c>
      <c r="BE366">
        <v>53.55</v>
      </c>
      <c r="BF366">
        <v>48.72</v>
      </c>
      <c r="BG366">
        <v>31</v>
      </c>
      <c r="BH366">
        <v>31.2</v>
      </c>
      <c r="BI366">
        <v>27.07</v>
      </c>
      <c r="BJ366">
        <v>234</v>
      </c>
      <c r="BK366">
        <v>203</v>
      </c>
      <c r="BL366">
        <v>24</v>
      </c>
      <c r="BM366">
        <v>0</v>
      </c>
      <c r="BN366">
        <v>53.57</v>
      </c>
      <c r="BO366">
        <v>2</v>
      </c>
      <c r="BP366">
        <v>1.73</v>
      </c>
      <c r="BQ366">
        <v>15</v>
      </c>
      <c r="BR366">
        <v>13</v>
      </c>
      <c r="BS366">
        <v>2</v>
      </c>
      <c r="BT366">
        <v>53.57</v>
      </c>
      <c r="BU366">
        <v>0</v>
      </c>
      <c r="BV366">
        <v>6.41</v>
      </c>
      <c r="BW366">
        <v>4.63</v>
      </c>
      <c r="BX366">
        <v>93.6</v>
      </c>
      <c r="BY366">
        <v>40</v>
      </c>
      <c r="BZ366">
        <v>0</v>
      </c>
      <c r="CA366">
        <v>0</v>
      </c>
      <c r="CB366">
        <v>51.66</v>
      </c>
      <c r="CC366">
        <v>140</v>
      </c>
      <c r="CD366">
        <v>181</v>
      </c>
      <c r="CE366">
        <v>131</v>
      </c>
      <c r="CF366">
        <v>41</v>
      </c>
      <c r="CG366">
        <v>48</v>
      </c>
      <c r="CH366">
        <v>1</v>
      </c>
      <c r="CI366">
        <v>2</v>
      </c>
      <c r="CJ366">
        <v>24</v>
      </c>
      <c r="CK366">
        <v>15</v>
      </c>
      <c r="CL366">
        <v>8</v>
      </c>
      <c r="CM366">
        <v>11</v>
      </c>
      <c r="CN366">
        <v>0</v>
      </c>
      <c r="CO366">
        <v>-1.47</v>
      </c>
      <c r="CP366">
        <v>449.99</v>
      </c>
      <c r="CQ366">
        <v>903.98</v>
      </c>
      <c r="CR366">
        <v>33.24</v>
      </c>
      <c r="CS366">
        <v>16.41</v>
      </c>
      <c r="CT366">
        <v>17.23</v>
      </c>
      <c r="CU366">
        <v>49.8</v>
      </c>
      <c r="CV366">
        <v>50.28</v>
      </c>
      <c r="CW366">
        <v>54.76</v>
      </c>
      <c r="CX366">
        <v>55.19</v>
      </c>
      <c r="CY366">
        <v>54.53</v>
      </c>
      <c r="CZ366">
        <v>53.92</v>
      </c>
    </row>
    <row r="367" spans="1:104">
      <c r="A367" t="s">
        <v>125</v>
      </c>
      <c r="B367" t="s">
        <v>126</v>
      </c>
      <c r="C367" t="s">
        <v>124</v>
      </c>
      <c r="D367" t="s">
        <v>84</v>
      </c>
      <c r="E367">
        <v>77</v>
      </c>
      <c r="F367">
        <v>20142015</v>
      </c>
      <c r="G367">
        <v>26</v>
      </c>
      <c r="H367">
        <v>4.5</v>
      </c>
      <c r="I367">
        <v>4.5</v>
      </c>
      <c r="J367">
        <v>14</v>
      </c>
      <c r="K367">
        <v>16</v>
      </c>
      <c r="L367">
        <v>30</v>
      </c>
      <c r="M367">
        <v>0.79</v>
      </c>
      <c r="N367">
        <v>0.91</v>
      </c>
      <c r="O367">
        <v>1.7</v>
      </c>
      <c r="P367">
        <v>-10</v>
      </c>
      <c r="Q367">
        <v>56.5</v>
      </c>
      <c r="R367">
        <v>97.97</v>
      </c>
      <c r="S367">
        <v>9.52</v>
      </c>
      <c r="T367">
        <v>-0.18</v>
      </c>
      <c r="U367">
        <v>13.73</v>
      </c>
      <c r="V367">
        <v>8.73</v>
      </c>
      <c r="W367">
        <v>58.19</v>
      </c>
      <c r="X367">
        <v>49.46</v>
      </c>
      <c r="Y367">
        <v>163</v>
      </c>
      <c r="Z367">
        <v>579</v>
      </c>
      <c r="AA367">
        <v>416</v>
      </c>
      <c r="AB367">
        <v>32.86</v>
      </c>
      <c r="AC367">
        <v>23.61</v>
      </c>
      <c r="AD367">
        <v>56.47</v>
      </c>
      <c r="AE367">
        <v>174</v>
      </c>
      <c r="AF367">
        <v>6.79</v>
      </c>
      <c r="AG367">
        <v>49.71</v>
      </c>
      <c r="AH367">
        <v>260</v>
      </c>
      <c r="AI367">
        <v>1130</v>
      </c>
      <c r="AJ367">
        <v>870</v>
      </c>
      <c r="AK367">
        <v>64.14</v>
      </c>
      <c r="AL367">
        <v>49.38</v>
      </c>
      <c r="AM367">
        <v>113.52</v>
      </c>
      <c r="AN367">
        <v>54.96</v>
      </c>
      <c r="AO367">
        <v>61</v>
      </c>
      <c r="AP367">
        <v>20</v>
      </c>
      <c r="AQ367">
        <v>261</v>
      </c>
      <c r="AR367">
        <v>7.48</v>
      </c>
      <c r="AS367">
        <v>55.97</v>
      </c>
      <c r="AT367">
        <v>48.49</v>
      </c>
      <c r="AU367">
        <v>176</v>
      </c>
      <c r="AV367">
        <v>825</v>
      </c>
      <c r="AW367">
        <v>649</v>
      </c>
      <c r="AX367">
        <v>46.83</v>
      </c>
      <c r="AY367">
        <v>36.840000000000003</v>
      </c>
      <c r="AZ367">
        <v>83.66</v>
      </c>
      <c r="BA367">
        <v>75.27</v>
      </c>
      <c r="BB367">
        <v>53</v>
      </c>
      <c r="BC367">
        <v>200</v>
      </c>
      <c r="BD367">
        <v>9.6</v>
      </c>
      <c r="BE367">
        <v>56.97</v>
      </c>
      <c r="BF367">
        <v>47.38</v>
      </c>
      <c r="BG367">
        <v>152</v>
      </c>
      <c r="BH367">
        <v>35.25</v>
      </c>
      <c r="BI367">
        <v>26.62</v>
      </c>
      <c r="BJ367">
        <v>621</v>
      </c>
      <c r="BK367">
        <v>469</v>
      </c>
      <c r="BL367">
        <v>147</v>
      </c>
      <c r="BM367">
        <v>0.59</v>
      </c>
      <c r="BN367">
        <v>50</v>
      </c>
      <c r="BO367">
        <v>2.44</v>
      </c>
      <c r="BP367">
        <v>2.38</v>
      </c>
      <c r="BQ367">
        <v>43</v>
      </c>
      <c r="BR367">
        <v>42</v>
      </c>
      <c r="BS367">
        <v>1</v>
      </c>
      <c r="BT367">
        <v>50.59</v>
      </c>
      <c r="BU367">
        <v>7</v>
      </c>
      <c r="BV367">
        <v>6.92</v>
      </c>
      <c r="BW367">
        <v>5.21</v>
      </c>
      <c r="BX367">
        <v>91.04</v>
      </c>
      <c r="BY367">
        <v>32</v>
      </c>
      <c r="BZ367">
        <v>6</v>
      </c>
      <c r="CA367">
        <v>13</v>
      </c>
      <c r="CB367">
        <v>49.54</v>
      </c>
      <c r="CC367">
        <v>376</v>
      </c>
      <c r="CD367">
        <v>426</v>
      </c>
      <c r="CE367">
        <v>383</v>
      </c>
      <c r="CF367">
        <v>63</v>
      </c>
      <c r="CG367">
        <v>110</v>
      </c>
      <c r="CH367">
        <v>12</v>
      </c>
      <c r="CI367">
        <v>4</v>
      </c>
      <c r="CJ367">
        <v>133</v>
      </c>
      <c r="CK367">
        <v>38</v>
      </c>
      <c r="CL367">
        <v>36</v>
      </c>
      <c r="CM367">
        <v>28</v>
      </c>
      <c r="CN367">
        <v>18</v>
      </c>
      <c r="CO367">
        <v>-0.56999999999999995</v>
      </c>
      <c r="CP367">
        <v>1057.1099999999999</v>
      </c>
      <c r="CQ367">
        <v>2723.08</v>
      </c>
      <c r="CR367">
        <v>27.96</v>
      </c>
      <c r="CS367">
        <v>18.12</v>
      </c>
      <c r="CT367">
        <v>17.899999999999999</v>
      </c>
      <c r="CU367">
        <v>54.33</v>
      </c>
      <c r="CV367">
        <v>50.19</v>
      </c>
      <c r="CW367">
        <v>59.23</v>
      </c>
      <c r="CX367">
        <v>49.79</v>
      </c>
      <c r="CY367">
        <v>54.8</v>
      </c>
      <c r="CZ367">
        <v>54.38</v>
      </c>
    </row>
    <row r="368" spans="1:104">
      <c r="A368" t="s">
        <v>953</v>
      </c>
      <c r="B368" t="s">
        <v>954</v>
      </c>
      <c r="C368" t="s">
        <v>62</v>
      </c>
      <c r="D368" t="s">
        <v>643</v>
      </c>
      <c r="E368">
        <v>41</v>
      </c>
      <c r="F368">
        <v>20142015</v>
      </c>
      <c r="G368">
        <v>22</v>
      </c>
      <c r="H368" t="s">
        <v>1488</v>
      </c>
      <c r="I368" t="s">
        <v>1488</v>
      </c>
      <c r="J368">
        <v>1</v>
      </c>
      <c r="K368">
        <v>3</v>
      </c>
      <c r="L368">
        <v>4</v>
      </c>
      <c r="M368">
        <v>0.09</v>
      </c>
      <c r="N368">
        <v>0.27</v>
      </c>
      <c r="O368">
        <v>0.36</v>
      </c>
      <c r="P368">
        <v>-5</v>
      </c>
      <c r="Q368">
        <v>48.79</v>
      </c>
      <c r="R368">
        <v>98.58</v>
      </c>
      <c r="S368">
        <v>2.86</v>
      </c>
      <c r="T368">
        <v>-13.11</v>
      </c>
      <c r="U368">
        <v>16.34</v>
      </c>
      <c r="V368">
        <v>1.41</v>
      </c>
      <c r="W368">
        <v>47.64</v>
      </c>
      <c r="X368">
        <v>46.23</v>
      </c>
      <c r="Y368">
        <v>-31</v>
      </c>
      <c r="Z368">
        <v>313</v>
      </c>
      <c r="AA368">
        <v>344</v>
      </c>
      <c r="AB368">
        <v>28.04</v>
      </c>
      <c r="AC368">
        <v>30.81</v>
      </c>
      <c r="AD368">
        <v>58.85</v>
      </c>
      <c r="AE368">
        <v>35</v>
      </c>
      <c r="AF368">
        <v>0.75</v>
      </c>
      <c r="AG368">
        <v>48.04</v>
      </c>
      <c r="AH368">
        <v>-30</v>
      </c>
      <c r="AI368">
        <v>607</v>
      </c>
      <c r="AJ368">
        <v>637</v>
      </c>
      <c r="AK368">
        <v>54.37</v>
      </c>
      <c r="AL368">
        <v>57.06</v>
      </c>
      <c r="AM368">
        <v>111.43</v>
      </c>
      <c r="AN368">
        <v>51.57</v>
      </c>
      <c r="AO368">
        <v>45</v>
      </c>
      <c r="AP368">
        <v>45</v>
      </c>
      <c r="AQ368">
        <v>105</v>
      </c>
      <c r="AR368">
        <v>-0.3</v>
      </c>
      <c r="AS368">
        <v>47.98</v>
      </c>
      <c r="AT368">
        <v>48.28</v>
      </c>
      <c r="AU368">
        <v>-36</v>
      </c>
      <c r="AV368">
        <v>427</v>
      </c>
      <c r="AW368">
        <v>463</v>
      </c>
      <c r="AX368">
        <v>38.25</v>
      </c>
      <c r="AY368">
        <v>41.47</v>
      </c>
      <c r="AZ368">
        <v>79.72</v>
      </c>
      <c r="BA368">
        <v>73.3</v>
      </c>
      <c r="BB368">
        <v>25</v>
      </c>
      <c r="BC368">
        <v>60</v>
      </c>
      <c r="BD368">
        <v>1.06</v>
      </c>
      <c r="BE368">
        <v>49.37</v>
      </c>
      <c r="BF368">
        <v>48.31</v>
      </c>
      <c r="BG368">
        <v>-8</v>
      </c>
      <c r="BH368">
        <v>28.04</v>
      </c>
      <c r="BI368">
        <v>28.75</v>
      </c>
      <c r="BJ368">
        <v>313</v>
      </c>
      <c r="BK368">
        <v>321</v>
      </c>
      <c r="BL368">
        <v>35</v>
      </c>
      <c r="BM368">
        <v>5.61</v>
      </c>
      <c r="BN368">
        <v>37.979999999999997</v>
      </c>
      <c r="BO368">
        <v>1.52</v>
      </c>
      <c r="BP368">
        <v>1.97</v>
      </c>
      <c r="BQ368">
        <v>17</v>
      </c>
      <c r="BR368">
        <v>22</v>
      </c>
      <c r="BS368">
        <v>-5</v>
      </c>
      <c r="BT368">
        <v>43.59</v>
      </c>
      <c r="BU368">
        <v>1.67</v>
      </c>
      <c r="BV368">
        <v>5.43</v>
      </c>
      <c r="BW368">
        <v>3.98</v>
      </c>
      <c r="BX368">
        <v>93.15</v>
      </c>
      <c r="BY368">
        <v>43</v>
      </c>
      <c r="BZ368">
        <v>1</v>
      </c>
      <c r="CA368">
        <v>0</v>
      </c>
      <c r="CB368">
        <v>43.74</v>
      </c>
      <c r="CC368">
        <v>185</v>
      </c>
      <c r="CD368">
        <v>248</v>
      </c>
      <c r="CE368">
        <v>238</v>
      </c>
      <c r="CF368">
        <v>15</v>
      </c>
      <c r="CG368">
        <v>38</v>
      </c>
      <c r="CH368">
        <v>2</v>
      </c>
      <c r="CI368">
        <v>1</v>
      </c>
      <c r="CJ368">
        <v>34</v>
      </c>
      <c r="CK368">
        <v>33</v>
      </c>
      <c r="CL368">
        <v>14</v>
      </c>
      <c r="CM368">
        <v>7</v>
      </c>
      <c r="CN368">
        <v>2</v>
      </c>
      <c r="CO368">
        <v>-0.45</v>
      </c>
      <c r="CP368">
        <v>669.86</v>
      </c>
      <c r="CQ368">
        <v>1381.78</v>
      </c>
      <c r="CR368">
        <v>32.65</v>
      </c>
      <c r="CS368">
        <v>16.329999999999998</v>
      </c>
      <c r="CT368">
        <v>17.399999999999999</v>
      </c>
      <c r="CU368">
        <v>46.98</v>
      </c>
      <c r="CV368">
        <v>50.17</v>
      </c>
      <c r="CW368">
        <v>50.47</v>
      </c>
      <c r="CX368">
        <v>56.96</v>
      </c>
      <c r="CY368">
        <v>54.44</v>
      </c>
      <c r="CZ368">
        <v>54.08</v>
      </c>
    </row>
    <row r="369" spans="1:104">
      <c r="A369" t="s">
        <v>621</v>
      </c>
      <c r="B369" t="s">
        <v>622</v>
      </c>
      <c r="C369" t="s">
        <v>62</v>
      </c>
      <c r="D369" t="s">
        <v>282</v>
      </c>
      <c r="E369">
        <v>81</v>
      </c>
      <c r="F369">
        <v>20142015</v>
      </c>
      <c r="G369">
        <v>35</v>
      </c>
      <c r="H369">
        <v>7</v>
      </c>
      <c r="I369">
        <v>5.75</v>
      </c>
      <c r="J369">
        <v>4</v>
      </c>
      <c r="K369">
        <v>15</v>
      </c>
      <c r="L369">
        <v>19</v>
      </c>
      <c r="M369">
        <v>0.17</v>
      </c>
      <c r="N369">
        <v>0.64</v>
      </c>
      <c r="O369">
        <v>0.81</v>
      </c>
      <c r="P369">
        <v>-4</v>
      </c>
      <c r="Q369">
        <v>50.74</v>
      </c>
      <c r="R369">
        <v>102.58</v>
      </c>
      <c r="S369">
        <v>4.21</v>
      </c>
      <c r="T369">
        <v>2.75</v>
      </c>
      <c r="U369">
        <v>17.36</v>
      </c>
      <c r="V369">
        <v>3.01</v>
      </c>
      <c r="W369">
        <v>49.61</v>
      </c>
      <c r="X369">
        <v>46.6</v>
      </c>
      <c r="Y369">
        <v>-10</v>
      </c>
      <c r="Z369">
        <v>641</v>
      </c>
      <c r="AA369">
        <v>651</v>
      </c>
      <c r="AB369">
        <v>27.35</v>
      </c>
      <c r="AC369">
        <v>27.77</v>
      </c>
      <c r="AD369">
        <v>55.12</v>
      </c>
      <c r="AE369">
        <v>65</v>
      </c>
      <c r="AF369">
        <v>3.62</v>
      </c>
      <c r="AG369">
        <v>47.12</v>
      </c>
      <c r="AH369">
        <v>41</v>
      </c>
      <c r="AI369">
        <v>1406</v>
      </c>
      <c r="AJ369">
        <v>1365</v>
      </c>
      <c r="AK369">
        <v>59.98</v>
      </c>
      <c r="AL369">
        <v>58.23</v>
      </c>
      <c r="AM369">
        <v>118.21</v>
      </c>
      <c r="AN369">
        <v>51.78</v>
      </c>
      <c r="AO369">
        <v>84</v>
      </c>
      <c r="AP369">
        <v>130</v>
      </c>
      <c r="AQ369">
        <v>233</v>
      </c>
      <c r="AR369">
        <v>3.46</v>
      </c>
      <c r="AS369">
        <v>50.91</v>
      </c>
      <c r="AT369">
        <v>47.45</v>
      </c>
      <c r="AU369">
        <v>36</v>
      </c>
      <c r="AV369">
        <v>1008</v>
      </c>
      <c r="AW369">
        <v>972</v>
      </c>
      <c r="AX369">
        <v>43</v>
      </c>
      <c r="AY369">
        <v>41.47</v>
      </c>
      <c r="AZ369">
        <v>84.47</v>
      </c>
      <c r="BA369">
        <v>72.22</v>
      </c>
      <c r="BB369">
        <v>54</v>
      </c>
      <c r="BC369">
        <v>149</v>
      </c>
      <c r="BD369">
        <v>3.28</v>
      </c>
      <c r="BE369">
        <v>50.73</v>
      </c>
      <c r="BF369">
        <v>47.45</v>
      </c>
      <c r="BG369">
        <v>21</v>
      </c>
      <c r="BH369">
        <v>31.06</v>
      </c>
      <c r="BI369">
        <v>30.16</v>
      </c>
      <c r="BJ369">
        <v>728</v>
      </c>
      <c r="BK369">
        <v>707</v>
      </c>
      <c r="BL369">
        <v>95</v>
      </c>
      <c r="BM369">
        <v>8.3699999999999992</v>
      </c>
      <c r="BN369">
        <v>51.25</v>
      </c>
      <c r="BO369">
        <v>2.64</v>
      </c>
      <c r="BP369">
        <v>1.79</v>
      </c>
      <c r="BQ369">
        <v>62</v>
      </c>
      <c r="BR369">
        <v>42</v>
      </c>
      <c r="BS369">
        <v>20</v>
      </c>
      <c r="BT369">
        <v>59.62</v>
      </c>
      <c r="BU369">
        <v>2.68</v>
      </c>
      <c r="BV369">
        <v>8.52</v>
      </c>
      <c r="BW369">
        <v>6.15</v>
      </c>
      <c r="BX369">
        <v>94.06</v>
      </c>
      <c r="BY369">
        <v>40</v>
      </c>
      <c r="BZ369">
        <v>0</v>
      </c>
      <c r="CA369">
        <v>0</v>
      </c>
      <c r="CB369">
        <v>48.36</v>
      </c>
      <c r="CC369">
        <v>515</v>
      </c>
      <c r="CD369">
        <v>568</v>
      </c>
      <c r="CE369">
        <v>550</v>
      </c>
      <c r="CF369">
        <v>40</v>
      </c>
      <c r="CG369">
        <v>53</v>
      </c>
      <c r="CH369">
        <v>8</v>
      </c>
      <c r="CI369">
        <v>7</v>
      </c>
      <c r="CJ369">
        <v>91</v>
      </c>
      <c r="CK369">
        <v>60</v>
      </c>
      <c r="CL369">
        <v>31</v>
      </c>
      <c r="CM369">
        <v>9</v>
      </c>
      <c r="CN369">
        <v>5</v>
      </c>
      <c r="CO369">
        <v>-0.17</v>
      </c>
      <c r="CP369">
        <v>1406.47</v>
      </c>
      <c r="CQ369">
        <v>2478.6</v>
      </c>
      <c r="CR369">
        <v>36.200000000000003</v>
      </c>
      <c r="CS369">
        <v>17.600000000000001</v>
      </c>
      <c r="CT369">
        <v>17.7</v>
      </c>
      <c r="CU369">
        <v>49.04</v>
      </c>
      <c r="CV369">
        <v>50.18</v>
      </c>
      <c r="CW369">
        <v>55.04</v>
      </c>
      <c r="CX369">
        <v>57.2</v>
      </c>
      <c r="CY369">
        <v>54.5</v>
      </c>
      <c r="CZ369">
        <v>54.1</v>
      </c>
    </row>
    <row r="370" spans="1:104">
      <c r="A370" t="s">
        <v>733</v>
      </c>
      <c r="B370" t="s">
        <v>734</v>
      </c>
      <c r="C370" t="s">
        <v>80</v>
      </c>
      <c r="D370" t="s">
        <v>71</v>
      </c>
      <c r="E370">
        <v>82</v>
      </c>
      <c r="F370">
        <v>20142015</v>
      </c>
      <c r="G370">
        <v>35</v>
      </c>
      <c r="H370">
        <v>7</v>
      </c>
      <c r="I370">
        <v>6.6669999999999998</v>
      </c>
      <c r="J370">
        <v>8</v>
      </c>
      <c r="K370">
        <v>19</v>
      </c>
      <c r="L370">
        <v>27</v>
      </c>
      <c r="M370">
        <v>0.42</v>
      </c>
      <c r="N370">
        <v>1</v>
      </c>
      <c r="O370">
        <v>1.42</v>
      </c>
      <c r="P370">
        <v>5</v>
      </c>
      <c r="Q370">
        <v>50.35</v>
      </c>
      <c r="R370">
        <v>98.6</v>
      </c>
      <c r="S370">
        <v>5.8</v>
      </c>
      <c r="T370">
        <v>0.04</v>
      </c>
      <c r="U370">
        <v>13.88</v>
      </c>
      <c r="V370">
        <v>-1.05</v>
      </c>
      <c r="W370">
        <v>50.17</v>
      </c>
      <c r="X370">
        <v>51.22</v>
      </c>
      <c r="Y370">
        <v>4</v>
      </c>
      <c r="Z370">
        <v>584</v>
      </c>
      <c r="AA370">
        <v>580</v>
      </c>
      <c r="AB370">
        <v>30.79</v>
      </c>
      <c r="AC370">
        <v>30.58</v>
      </c>
      <c r="AD370">
        <v>61.37</v>
      </c>
      <c r="AE370">
        <v>142</v>
      </c>
      <c r="AF370">
        <v>-1.26</v>
      </c>
      <c r="AG370">
        <v>51.6</v>
      </c>
      <c r="AH370">
        <v>16</v>
      </c>
      <c r="AI370">
        <v>1160</v>
      </c>
      <c r="AJ370">
        <v>1144</v>
      </c>
      <c r="AK370">
        <v>61.16</v>
      </c>
      <c r="AL370">
        <v>60.32</v>
      </c>
      <c r="AM370">
        <v>121.48</v>
      </c>
      <c r="AN370">
        <v>50.09</v>
      </c>
      <c r="AO370">
        <v>63</v>
      </c>
      <c r="AP370">
        <v>17</v>
      </c>
      <c r="AQ370">
        <v>242</v>
      </c>
      <c r="AR370">
        <v>-1.49</v>
      </c>
      <c r="AS370">
        <v>49.91</v>
      </c>
      <c r="AT370">
        <v>51.4</v>
      </c>
      <c r="AU370">
        <v>-3</v>
      </c>
      <c r="AV370">
        <v>844</v>
      </c>
      <c r="AW370">
        <v>847</v>
      </c>
      <c r="AX370">
        <v>44.5</v>
      </c>
      <c r="AY370">
        <v>44.66</v>
      </c>
      <c r="AZ370">
        <v>89.16</v>
      </c>
      <c r="BA370">
        <v>68.84</v>
      </c>
      <c r="BB370">
        <v>41</v>
      </c>
      <c r="BC370">
        <v>179</v>
      </c>
      <c r="BD370">
        <v>-1.89</v>
      </c>
      <c r="BE370">
        <v>49.07</v>
      </c>
      <c r="BF370">
        <v>50.96</v>
      </c>
      <c r="BG370">
        <v>-22</v>
      </c>
      <c r="BH370">
        <v>30.63</v>
      </c>
      <c r="BI370">
        <v>31.79</v>
      </c>
      <c r="BJ370">
        <v>581</v>
      </c>
      <c r="BK370">
        <v>603</v>
      </c>
      <c r="BL370">
        <v>138</v>
      </c>
      <c r="BM370">
        <v>-3.95</v>
      </c>
      <c r="BN370">
        <v>48.51</v>
      </c>
      <c r="BO370">
        <v>2.16</v>
      </c>
      <c r="BP370">
        <v>2.69</v>
      </c>
      <c r="BQ370">
        <v>41</v>
      </c>
      <c r="BR370">
        <v>51</v>
      </c>
      <c r="BS370">
        <v>-10</v>
      </c>
      <c r="BT370">
        <v>44.57</v>
      </c>
      <c r="BU370">
        <v>4.47</v>
      </c>
      <c r="BV370">
        <v>7.06</v>
      </c>
      <c r="BW370">
        <v>4.8600000000000003</v>
      </c>
      <c r="BX370">
        <v>91.54</v>
      </c>
      <c r="BY370">
        <v>47.45</v>
      </c>
      <c r="BZ370">
        <v>130</v>
      </c>
      <c r="CA370">
        <v>144</v>
      </c>
      <c r="CB370">
        <v>48.59</v>
      </c>
      <c r="CC370">
        <v>378</v>
      </c>
      <c r="CD370">
        <v>453</v>
      </c>
      <c r="CE370">
        <v>400</v>
      </c>
      <c r="CF370">
        <v>76</v>
      </c>
      <c r="CG370">
        <v>65</v>
      </c>
      <c r="CH370">
        <v>11</v>
      </c>
      <c r="CI370">
        <v>8</v>
      </c>
      <c r="CJ370">
        <v>130</v>
      </c>
      <c r="CK370">
        <v>54</v>
      </c>
      <c r="CL370">
        <v>31</v>
      </c>
      <c r="CM370">
        <v>4</v>
      </c>
      <c r="CN370">
        <v>9</v>
      </c>
      <c r="CO370">
        <v>0.26</v>
      </c>
      <c r="CP370">
        <v>1137.95</v>
      </c>
      <c r="CQ370">
        <v>2857.49</v>
      </c>
      <c r="CR370">
        <v>28.48</v>
      </c>
      <c r="CS370">
        <v>18.14</v>
      </c>
      <c r="CT370">
        <v>17.95</v>
      </c>
      <c r="CU370">
        <v>51.86</v>
      </c>
      <c r="CV370">
        <v>50.48</v>
      </c>
      <c r="CW370">
        <v>60.14</v>
      </c>
      <c r="CX370">
        <v>55.83</v>
      </c>
      <c r="CY370">
        <v>55.15</v>
      </c>
      <c r="CZ370">
        <v>54.1</v>
      </c>
    </row>
    <row r="371" spans="1:104">
      <c r="A371" t="s">
        <v>532</v>
      </c>
      <c r="B371" t="s">
        <v>533</v>
      </c>
      <c r="C371" t="s">
        <v>124</v>
      </c>
      <c r="D371" t="s">
        <v>364</v>
      </c>
      <c r="E371">
        <v>71</v>
      </c>
      <c r="F371">
        <v>20142015</v>
      </c>
      <c r="G371">
        <v>26</v>
      </c>
      <c r="H371">
        <v>0.57499999999999996</v>
      </c>
      <c r="I371">
        <v>0.57499999999999996</v>
      </c>
      <c r="J371">
        <v>7</v>
      </c>
      <c r="K371">
        <v>18</v>
      </c>
      <c r="L371">
        <v>25</v>
      </c>
      <c r="M371">
        <v>0.5</v>
      </c>
      <c r="N371">
        <v>1.28</v>
      </c>
      <c r="O371">
        <v>1.77</v>
      </c>
      <c r="P371">
        <v>-7</v>
      </c>
      <c r="Q371">
        <v>52.16</v>
      </c>
      <c r="R371">
        <v>99.24</v>
      </c>
      <c r="S371">
        <v>6.93</v>
      </c>
      <c r="T371">
        <v>0.38</v>
      </c>
      <c r="U371">
        <v>11.92</v>
      </c>
      <c r="V371">
        <v>1.18</v>
      </c>
      <c r="W371">
        <v>53.32</v>
      </c>
      <c r="X371">
        <v>52.15</v>
      </c>
      <c r="Y371">
        <v>49</v>
      </c>
      <c r="Z371">
        <v>393</v>
      </c>
      <c r="AA371">
        <v>344</v>
      </c>
      <c r="AB371">
        <v>27.86</v>
      </c>
      <c r="AC371">
        <v>24.39</v>
      </c>
      <c r="AD371">
        <v>52.25</v>
      </c>
      <c r="AE371">
        <v>104</v>
      </c>
      <c r="AF371">
        <v>0.84</v>
      </c>
      <c r="AG371">
        <v>51.32</v>
      </c>
      <c r="AH371">
        <v>67</v>
      </c>
      <c r="AI371">
        <v>809</v>
      </c>
      <c r="AJ371">
        <v>742</v>
      </c>
      <c r="AK371">
        <v>57.35</v>
      </c>
      <c r="AL371">
        <v>52.6</v>
      </c>
      <c r="AM371">
        <v>109.96</v>
      </c>
      <c r="AN371">
        <v>54.14</v>
      </c>
      <c r="AO371">
        <v>18</v>
      </c>
      <c r="AP371">
        <v>10</v>
      </c>
      <c r="AQ371">
        <v>162</v>
      </c>
      <c r="AR371">
        <v>2.13</v>
      </c>
      <c r="AS371">
        <v>53.55</v>
      </c>
      <c r="AT371">
        <v>51.42</v>
      </c>
      <c r="AU371">
        <v>83</v>
      </c>
      <c r="AV371">
        <v>626</v>
      </c>
      <c r="AW371">
        <v>543</v>
      </c>
      <c r="AX371">
        <v>44.38</v>
      </c>
      <c r="AY371">
        <v>38.5</v>
      </c>
      <c r="AZ371">
        <v>82.88</v>
      </c>
      <c r="BA371">
        <v>69.97</v>
      </c>
      <c r="BB371">
        <v>43</v>
      </c>
      <c r="BC371">
        <v>144</v>
      </c>
      <c r="BD371">
        <v>2.73</v>
      </c>
      <c r="BE371">
        <v>52.77</v>
      </c>
      <c r="BF371">
        <v>50.04</v>
      </c>
      <c r="BG371">
        <v>46</v>
      </c>
      <c r="BH371">
        <v>31.05</v>
      </c>
      <c r="BI371">
        <v>27.79</v>
      </c>
      <c r="BJ371">
        <v>438</v>
      </c>
      <c r="BK371">
        <v>392</v>
      </c>
      <c r="BL371">
        <v>101</v>
      </c>
      <c r="BM371">
        <v>-0.06</v>
      </c>
      <c r="BN371">
        <v>50.72</v>
      </c>
      <c r="BO371">
        <v>2.69</v>
      </c>
      <c r="BP371">
        <v>2.62</v>
      </c>
      <c r="BQ371">
        <v>38</v>
      </c>
      <c r="BR371">
        <v>37</v>
      </c>
      <c r="BS371">
        <v>1</v>
      </c>
      <c r="BT371">
        <v>50.67</v>
      </c>
      <c r="BU371">
        <v>4.8600000000000003</v>
      </c>
      <c r="BV371">
        <v>8.68</v>
      </c>
      <c r="BW371">
        <v>6.07</v>
      </c>
      <c r="BX371">
        <v>90.56</v>
      </c>
      <c r="BY371">
        <v>30</v>
      </c>
      <c r="BZ371">
        <v>4</v>
      </c>
      <c r="CA371">
        <v>11</v>
      </c>
      <c r="CB371">
        <v>49.58</v>
      </c>
      <c r="CC371">
        <v>235</v>
      </c>
      <c r="CD371">
        <v>309</v>
      </c>
      <c r="CE371">
        <v>239</v>
      </c>
      <c r="CF371">
        <v>117</v>
      </c>
      <c r="CG371">
        <v>104</v>
      </c>
      <c r="CH371">
        <v>14</v>
      </c>
      <c r="CI371">
        <v>4</v>
      </c>
      <c r="CJ371">
        <v>94</v>
      </c>
      <c r="CK371">
        <v>23</v>
      </c>
      <c r="CL371">
        <v>14</v>
      </c>
      <c r="CM371">
        <v>13</v>
      </c>
      <c r="CN371">
        <v>6</v>
      </c>
      <c r="CO371">
        <v>-0.5</v>
      </c>
      <c r="CP371">
        <v>846.32</v>
      </c>
      <c r="CQ371">
        <v>2599.34</v>
      </c>
      <c r="CR371">
        <v>24.56</v>
      </c>
      <c r="CS371">
        <v>17.88</v>
      </c>
      <c r="CT371">
        <v>17.41</v>
      </c>
      <c r="CU371">
        <v>50.3</v>
      </c>
      <c r="CV371">
        <v>50.2</v>
      </c>
      <c r="CW371">
        <v>55.23</v>
      </c>
      <c r="CX371">
        <v>54.57</v>
      </c>
      <c r="CY371">
        <v>54.65</v>
      </c>
      <c r="CZ371">
        <v>54.22</v>
      </c>
    </row>
    <row r="372" spans="1:104">
      <c r="A372" t="s">
        <v>418</v>
      </c>
      <c r="B372" t="s">
        <v>419</v>
      </c>
      <c r="C372" t="s">
        <v>62</v>
      </c>
      <c r="D372" t="s">
        <v>63</v>
      </c>
      <c r="E372">
        <v>56</v>
      </c>
      <c r="F372">
        <v>20142015</v>
      </c>
      <c r="G372">
        <v>27</v>
      </c>
      <c r="H372">
        <v>1.1000000000000001</v>
      </c>
      <c r="I372">
        <v>1.1000000000000001</v>
      </c>
      <c r="J372">
        <v>5</v>
      </c>
      <c r="K372">
        <v>11</v>
      </c>
      <c r="L372">
        <v>16</v>
      </c>
      <c r="M372">
        <v>0.35</v>
      </c>
      <c r="N372">
        <v>0.76</v>
      </c>
      <c r="O372">
        <v>1.1100000000000001</v>
      </c>
      <c r="P372">
        <v>2</v>
      </c>
      <c r="Q372">
        <v>53</v>
      </c>
      <c r="R372">
        <v>102.48</v>
      </c>
      <c r="S372">
        <v>6.33</v>
      </c>
      <c r="T372">
        <v>-5.96</v>
      </c>
      <c r="U372">
        <v>15.51</v>
      </c>
      <c r="V372">
        <v>-4.67</v>
      </c>
      <c r="W372">
        <v>49.54</v>
      </c>
      <c r="X372">
        <v>54.22</v>
      </c>
      <c r="Y372">
        <v>-7</v>
      </c>
      <c r="Z372">
        <v>378</v>
      </c>
      <c r="AA372">
        <v>385</v>
      </c>
      <c r="AB372">
        <v>26.12</v>
      </c>
      <c r="AC372">
        <v>26.6</v>
      </c>
      <c r="AD372">
        <v>52.72</v>
      </c>
      <c r="AE372">
        <v>49</v>
      </c>
      <c r="AF372">
        <v>-3.54</v>
      </c>
      <c r="AG372">
        <v>56.54</v>
      </c>
      <c r="AH372">
        <v>95</v>
      </c>
      <c r="AI372">
        <v>839</v>
      </c>
      <c r="AJ372">
        <v>744</v>
      </c>
      <c r="AK372">
        <v>57.97</v>
      </c>
      <c r="AL372">
        <v>51.41</v>
      </c>
      <c r="AM372">
        <v>109.38</v>
      </c>
      <c r="AN372">
        <v>48.75</v>
      </c>
      <c r="AO372">
        <v>58</v>
      </c>
      <c r="AP372">
        <v>90</v>
      </c>
      <c r="AQ372">
        <v>169</v>
      </c>
      <c r="AR372">
        <v>-3.01</v>
      </c>
      <c r="AS372">
        <v>52.78</v>
      </c>
      <c r="AT372">
        <v>55.79</v>
      </c>
      <c r="AU372">
        <v>65</v>
      </c>
      <c r="AV372">
        <v>617</v>
      </c>
      <c r="AW372">
        <v>552</v>
      </c>
      <c r="AX372">
        <v>42.63</v>
      </c>
      <c r="AY372">
        <v>38.14</v>
      </c>
      <c r="AZ372">
        <v>80.78</v>
      </c>
      <c r="BA372">
        <v>66.290000000000006</v>
      </c>
      <c r="BB372">
        <v>32</v>
      </c>
      <c r="BC372">
        <v>111</v>
      </c>
      <c r="BD372">
        <v>-5.74</v>
      </c>
      <c r="BE372">
        <v>50.74</v>
      </c>
      <c r="BF372">
        <v>56.49</v>
      </c>
      <c r="BG372">
        <v>12</v>
      </c>
      <c r="BH372">
        <v>28.26</v>
      </c>
      <c r="BI372">
        <v>27.43</v>
      </c>
      <c r="BJ372">
        <v>409</v>
      </c>
      <c r="BK372">
        <v>397</v>
      </c>
      <c r="BL372">
        <v>79</v>
      </c>
      <c r="BM372">
        <v>7.4</v>
      </c>
      <c r="BN372">
        <v>50.81</v>
      </c>
      <c r="BO372">
        <v>2.69</v>
      </c>
      <c r="BP372">
        <v>1.93</v>
      </c>
      <c r="BQ372">
        <v>39</v>
      </c>
      <c r="BR372">
        <v>28</v>
      </c>
      <c r="BS372">
        <v>11</v>
      </c>
      <c r="BT372">
        <v>58.21</v>
      </c>
      <c r="BU372">
        <v>4.5</v>
      </c>
      <c r="BV372">
        <v>9.5399999999999991</v>
      </c>
      <c r="BW372">
        <v>6.32</v>
      </c>
      <c r="BX372">
        <v>92.95</v>
      </c>
      <c r="BY372">
        <v>40</v>
      </c>
      <c r="BZ372">
        <v>0</v>
      </c>
      <c r="CA372">
        <v>0</v>
      </c>
      <c r="CB372">
        <v>50</v>
      </c>
      <c r="CC372">
        <v>267</v>
      </c>
      <c r="CD372">
        <v>279</v>
      </c>
      <c r="CE372">
        <v>267</v>
      </c>
      <c r="CF372">
        <v>74</v>
      </c>
      <c r="CG372">
        <v>97</v>
      </c>
      <c r="CH372">
        <v>5</v>
      </c>
      <c r="CI372">
        <v>6</v>
      </c>
      <c r="CJ372">
        <v>74</v>
      </c>
      <c r="CK372">
        <v>30</v>
      </c>
      <c r="CL372">
        <v>9</v>
      </c>
      <c r="CM372">
        <v>4</v>
      </c>
      <c r="CN372">
        <v>6</v>
      </c>
      <c r="CO372">
        <v>0.14000000000000001</v>
      </c>
      <c r="CP372">
        <v>868.33</v>
      </c>
      <c r="CQ372">
        <v>1852.12</v>
      </c>
      <c r="CR372">
        <v>31.92</v>
      </c>
      <c r="CS372">
        <v>16.059999999999999</v>
      </c>
      <c r="CT372">
        <v>17.32</v>
      </c>
      <c r="CU372">
        <v>54.13</v>
      </c>
      <c r="CV372">
        <v>49.28</v>
      </c>
      <c r="CW372">
        <v>59</v>
      </c>
      <c r="CX372">
        <v>50</v>
      </c>
      <c r="CY372">
        <v>53.83</v>
      </c>
      <c r="CZ372">
        <v>55.41</v>
      </c>
    </row>
    <row r="373" spans="1:104">
      <c r="A373" t="s">
        <v>646</v>
      </c>
      <c r="B373" t="s">
        <v>647</v>
      </c>
      <c r="C373" t="s">
        <v>80</v>
      </c>
      <c r="D373" t="s">
        <v>105</v>
      </c>
      <c r="E373">
        <v>78</v>
      </c>
      <c r="F373">
        <v>20142015</v>
      </c>
      <c r="G373">
        <v>25</v>
      </c>
      <c r="H373">
        <v>1.1000000000000001</v>
      </c>
      <c r="I373">
        <v>1</v>
      </c>
      <c r="J373">
        <v>8</v>
      </c>
      <c r="K373">
        <v>6</v>
      </c>
      <c r="L373">
        <v>14</v>
      </c>
      <c r="M373">
        <v>0.55000000000000004</v>
      </c>
      <c r="N373">
        <v>0.41</v>
      </c>
      <c r="O373">
        <v>0.97</v>
      </c>
      <c r="P373">
        <v>1</v>
      </c>
      <c r="Q373">
        <v>51.19</v>
      </c>
      <c r="R373">
        <v>97.78</v>
      </c>
      <c r="S373">
        <v>9.1999999999999993</v>
      </c>
      <c r="T373">
        <v>-9.59</v>
      </c>
      <c r="U373">
        <v>11.13</v>
      </c>
      <c r="V373">
        <v>-0.67</v>
      </c>
      <c r="W373">
        <v>52.99</v>
      </c>
      <c r="X373">
        <v>53.66</v>
      </c>
      <c r="Y373">
        <v>45</v>
      </c>
      <c r="Z373">
        <v>399</v>
      </c>
      <c r="AA373">
        <v>354</v>
      </c>
      <c r="AB373">
        <v>27.58</v>
      </c>
      <c r="AC373">
        <v>24.47</v>
      </c>
      <c r="AD373">
        <v>52.04</v>
      </c>
      <c r="AE373">
        <v>95</v>
      </c>
      <c r="AF373">
        <v>-2.3199999999999998</v>
      </c>
      <c r="AG373">
        <v>53.51</v>
      </c>
      <c r="AH373">
        <v>34</v>
      </c>
      <c r="AI373">
        <v>733</v>
      </c>
      <c r="AJ373">
        <v>699</v>
      </c>
      <c r="AK373">
        <v>50.66</v>
      </c>
      <c r="AL373">
        <v>48.31</v>
      </c>
      <c r="AM373">
        <v>98.97</v>
      </c>
      <c r="AN373">
        <v>54.57</v>
      </c>
      <c r="AO373">
        <v>24</v>
      </c>
      <c r="AP373">
        <v>34</v>
      </c>
      <c r="AQ373">
        <v>139</v>
      </c>
      <c r="AR373">
        <v>-1.67</v>
      </c>
      <c r="AS373">
        <v>53.12</v>
      </c>
      <c r="AT373">
        <v>54.79</v>
      </c>
      <c r="AU373">
        <v>65</v>
      </c>
      <c r="AV373">
        <v>553</v>
      </c>
      <c r="AW373">
        <v>488</v>
      </c>
      <c r="AX373">
        <v>38.22</v>
      </c>
      <c r="AY373">
        <v>33.729999999999997</v>
      </c>
      <c r="AZ373">
        <v>71.95</v>
      </c>
      <c r="BA373">
        <v>72.33</v>
      </c>
      <c r="BB373">
        <v>28</v>
      </c>
      <c r="BC373">
        <v>115</v>
      </c>
      <c r="BD373">
        <v>-0.66</v>
      </c>
      <c r="BE373">
        <v>53.76</v>
      </c>
      <c r="BF373">
        <v>54.42</v>
      </c>
      <c r="BG373">
        <v>56</v>
      </c>
      <c r="BH373">
        <v>27.65</v>
      </c>
      <c r="BI373">
        <v>23.78</v>
      </c>
      <c r="BJ373">
        <v>400</v>
      </c>
      <c r="BK373">
        <v>344</v>
      </c>
      <c r="BL373">
        <v>87</v>
      </c>
      <c r="BM373">
        <v>-6.72</v>
      </c>
      <c r="BN373">
        <v>53.15</v>
      </c>
      <c r="BO373">
        <v>1.8</v>
      </c>
      <c r="BP373">
        <v>2.0699999999999998</v>
      </c>
      <c r="BQ373">
        <v>26</v>
      </c>
      <c r="BR373">
        <v>30</v>
      </c>
      <c r="BS373">
        <v>-4</v>
      </c>
      <c r="BT373">
        <v>46.43</v>
      </c>
      <c r="BU373">
        <v>6.96</v>
      </c>
      <c r="BV373">
        <v>6.5</v>
      </c>
      <c r="BW373">
        <v>4.7</v>
      </c>
      <c r="BX373">
        <v>91.28</v>
      </c>
      <c r="BY373">
        <v>47</v>
      </c>
      <c r="BZ373">
        <v>5</v>
      </c>
      <c r="CA373">
        <v>4</v>
      </c>
      <c r="CB373">
        <v>45.34</v>
      </c>
      <c r="CC373">
        <v>214</v>
      </c>
      <c r="CD373">
        <v>333</v>
      </c>
      <c r="CE373">
        <v>258</v>
      </c>
      <c r="CF373">
        <v>380</v>
      </c>
      <c r="CG373">
        <v>134</v>
      </c>
      <c r="CH373">
        <v>3</v>
      </c>
      <c r="CI373">
        <v>3</v>
      </c>
      <c r="CJ373">
        <v>79</v>
      </c>
      <c r="CK373">
        <v>27</v>
      </c>
      <c r="CL373">
        <v>24</v>
      </c>
      <c r="CM373">
        <v>10</v>
      </c>
      <c r="CN373">
        <v>11</v>
      </c>
      <c r="CO373">
        <v>7.0000000000000007E-2</v>
      </c>
      <c r="CP373">
        <v>868.11</v>
      </c>
      <c r="CQ373">
        <v>2949.8</v>
      </c>
      <c r="CR373">
        <v>22.74</v>
      </c>
      <c r="CS373">
        <v>17.149999999999999</v>
      </c>
      <c r="CT373">
        <v>16.829999999999998</v>
      </c>
      <c r="CU373">
        <v>51.6</v>
      </c>
      <c r="CV373">
        <v>49.25</v>
      </c>
      <c r="CW373">
        <v>56.06</v>
      </c>
      <c r="CX373">
        <v>52.59</v>
      </c>
      <c r="CY373">
        <v>52.62</v>
      </c>
      <c r="CZ373">
        <v>54.23</v>
      </c>
    </row>
    <row r="374" spans="1:104">
      <c r="A374" t="s">
        <v>346</v>
      </c>
      <c r="B374" t="s">
        <v>347</v>
      </c>
      <c r="C374" t="s">
        <v>62</v>
      </c>
      <c r="D374" t="s">
        <v>116</v>
      </c>
      <c r="E374">
        <v>74</v>
      </c>
      <c r="F374">
        <v>20142015</v>
      </c>
      <c r="G374">
        <v>33</v>
      </c>
      <c r="H374">
        <v>5</v>
      </c>
      <c r="I374">
        <v>5</v>
      </c>
      <c r="J374">
        <v>3</v>
      </c>
      <c r="K374">
        <v>15</v>
      </c>
      <c r="L374">
        <v>18</v>
      </c>
      <c r="M374">
        <v>0.14000000000000001</v>
      </c>
      <c r="N374">
        <v>0.71</v>
      </c>
      <c r="O374">
        <v>0.85</v>
      </c>
      <c r="P374">
        <v>0</v>
      </c>
      <c r="Q374">
        <v>52.76</v>
      </c>
      <c r="R374">
        <v>102.29</v>
      </c>
      <c r="S374">
        <v>6.82</v>
      </c>
      <c r="T374">
        <v>-2.37</v>
      </c>
      <c r="U374">
        <v>17.170000000000002</v>
      </c>
      <c r="V374">
        <v>-0.02</v>
      </c>
      <c r="W374">
        <v>52.33</v>
      </c>
      <c r="X374">
        <v>52.35</v>
      </c>
      <c r="Y374">
        <v>49</v>
      </c>
      <c r="Z374">
        <v>550</v>
      </c>
      <c r="AA374">
        <v>501</v>
      </c>
      <c r="AB374">
        <v>25.97</v>
      </c>
      <c r="AC374">
        <v>23.65</v>
      </c>
      <c r="AD374">
        <v>49.62</v>
      </c>
      <c r="AE374">
        <v>31</v>
      </c>
      <c r="AF374">
        <v>-0.42</v>
      </c>
      <c r="AG374">
        <v>53.17</v>
      </c>
      <c r="AH374">
        <v>123</v>
      </c>
      <c r="AI374">
        <v>1177</v>
      </c>
      <c r="AJ374">
        <v>1054</v>
      </c>
      <c r="AK374">
        <v>55.57</v>
      </c>
      <c r="AL374">
        <v>49.76</v>
      </c>
      <c r="AM374">
        <v>105.32</v>
      </c>
      <c r="AN374">
        <v>55.65</v>
      </c>
      <c r="AO374">
        <v>45</v>
      </c>
      <c r="AP374">
        <v>96</v>
      </c>
      <c r="AQ374">
        <v>126</v>
      </c>
      <c r="AR374">
        <v>0.12</v>
      </c>
      <c r="AS374">
        <v>53.37</v>
      </c>
      <c r="AT374">
        <v>53.25</v>
      </c>
      <c r="AU374">
        <v>111</v>
      </c>
      <c r="AV374">
        <v>879</v>
      </c>
      <c r="AW374">
        <v>768</v>
      </c>
      <c r="AX374">
        <v>41.5</v>
      </c>
      <c r="AY374">
        <v>36.26</v>
      </c>
      <c r="AZ374">
        <v>77.75</v>
      </c>
      <c r="BA374">
        <v>74.52</v>
      </c>
      <c r="BB374">
        <v>37</v>
      </c>
      <c r="BC374">
        <v>81</v>
      </c>
      <c r="BD374">
        <v>0.32</v>
      </c>
      <c r="BE374">
        <v>53.43</v>
      </c>
      <c r="BF374">
        <v>53.11</v>
      </c>
      <c r="BG374">
        <v>84</v>
      </c>
      <c r="BH374">
        <v>30.92</v>
      </c>
      <c r="BI374">
        <v>26.96</v>
      </c>
      <c r="BJ374">
        <v>655</v>
      </c>
      <c r="BK374">
        <v>571</v>
      </c>
      <c r="BL374">
        <v>44</v>
      </c>
      <c r="BM374">
        <v>11.36</v>
      </c>
      <c r="BN374">
        <v>50</v>
      </c>
      <c r="BO374">
        <v>2.5499999999999998</v>
      </c>
      <c r="BP374">
        <v>1.61</v>
      </c>
      <c r="BQ374">
        <v>54</v>
      </c>
      <c r="BR374">
        <v>34</v>
      </c>
      <c r="BS374">
        <v>20</v>
      </c>
      <c r="BT374">
        <v>61.36</v>
      </c>
      <c r="BU374">
        <v>3.7</v>
      </c>
      <c r="BV374">
        <v>8.24</v>
      </c>
      <c r="BW374">
        <v>6.14</v>
      </c>
      <c r="BX374">
        <v>94.05</v>
      </c>
      <c r="BY374">
        <v>40</v>
      </c>
      <c r="BZ374">
        <v>0</v>
      </c>
      <c r="CA374">
        <v>0</v>
      </c>
      <c r="CB374">
        <v>52.97</v>
      </c>
      <c r="CC374">
        <v>410</v>
      </c>
      <c r="CD374">
        <v>496</v>
      </c>
      <c r="CE374">
        <v>364</v>
      </c>
      <c r="CF374">
        <v>50</v>
      </c>
      <c r="CG374">
        <v>99</v>
      </c>
      <c r="CH374">
        <v>9</v>
      </c>
      <c r="CI374">
        <v>6</v>
      </c>
      <c r="CJ374">
        <v>41</v>
      </c>
      <c r="CK374">
        <v>31</v>
      </c>
      <c r="CL374">
        <v>20</v>
      </c>
      <c r="CM374">
        <v>4</v>
      </c>
      <c r="CN374">
        <v>4</v>
      </c>
      <c r="CO374">
        <v>0</v>
      </c>
      <c r="CP374">
        <v>1270.92</v>
      </c>
      <c r="CQ374">
        <v>2224.44</v>
      </c>
      <c r="CR374">
        <v>36.36</v>
      </c>
      <c r="CS374">
        <v>17.29</v>
      </c>
      <c r="CT374">
        <v>17.649999999999999</v>
      </c>
      <c r="CU374">
        <v>52.01</v>
      </c>
      <c r="CV374">
        <v>50.11</v>
      </c>
      <c r="CW374">
        <v>55.94</v>
      </c>
      <c r="CX374">
        <v>51.63</v>
      </c>
      <c r="CY374">
        <v>54.74</v>
      </c>
      <c r="CZ374">
        <v>54.51</v>
      </c>
    </row>
    <row r="375" spans="1:104">
      <c r="A375" t="s">
        <v>1093</v>
      </c>
      <c r="B375" t="s">
        <v>1094</v>
      </c>
      <c r="C375" t="s">
        <v>273</v>
      </c>
      <c r="D375" t="s">
        <v>256</v>
      </c>
      <c r="E375">
        <v>78</v>
      </c>
      <c r="F375">
        <v>20142015</v>
      </c>
      <c r="G375">
        <v>26</v>
      </c>
      <c r="H375">
        <v>1.85</v>
      </c>
      <c r="I375">
        <v>1.75</v>
      </c>
      <c r="J375">
        <v>16</v>
      </c>
      <c r="K375">
        <v>5</v>
      </c>
      <c r="L375">
        <v>21</v>
      </c>
      <c r="M375">
        <v>1.08</v>
      </c>
      <c r="N375">
        <v>0.34</v>
      </c>
      <c r="O375">
        <v>1.42</v>
      </c>
      <c r="P375">
        <v>3</v>
      </c>
      <c r="Q375">
        <v>47.5</v>
      </c>
      <c r="R375">
        <v>99.16</v>
      </c>
      <c r="S375">
        <v>13.79</v>
      </c>
      <c r="T375">
        <v>-0.92</v>
      </c>
      <c r="U375">
        <v>11.36</v>
      </c>
      <c r="V375">
        <v>-1.64</v>
      </c>
      <c r="W375">
        <v>47.3</v>
      </c>
      <c r="X375">
        <v>48.93</v>
      </c>
      <c r="Y375">
        <v>-43</v>
      </c>
      <c r="Z375">
        <v>376</v>
      </c>
      <c r="AA375">
        <v>419</v>
      </c>
      <c r="AB375">
        <v>25.45</v>
      </c>
      <c r="AC375">
        <v>28.36</v>
      </c>
      <c r="AD375">
        <v>53.81</v>
      </c>
      <c r="AE375">
        <v>127</v>
      </c>
      <c r="AF375">
        <v>-2.97</v>
      </c>
      <c r="AG375">
        <v>50.47</v>
      </c>
      <c r="AH375">
        <v>-79</v>
      </c>
      <c r="AI375">
        <v>751</v>
      </c>
      <c r="AJ375">
        <v>830</v>
      </c>
      <c r="AK375">
        <v>50.83</v>
      </c>
      <c r="AL375">
        <v>56.18</v>
      </c>
      <c r="AM375">
        <v>107.02</v>
      </c>
      <c r="AN375">
        <v>51.93</v>
      </c>
      <c r="AO375">
        <v>27</v>
      </c>
      <c r="AP375">
        <v>30</v>
      </c>
      <c r="AQ375">
        <v>188</v>
      </c>
      <c r="AR375">
        <v>-3.63</v>
      </c>
      <c r="AS375">
        <v>47.77</v>
      </c>
      <c r="AT375">
        <v>51.39</v>
      </c>
      <c r="AU375">
        <v>-52</v>
      </c>
      <c r="AV375">
        <v>556</v>
      </c>
      <c r="AW375">
        <v>608</v>
      </c>
      <c r="AX375">
        <v>37.64</v>
      </c>
      <c r="AY375">
        <v>41.15</v>
      </c>
      <c r="AZ375">
        <v>78.790000000000006</v>
      </c>
      <c r="BA375">
        <v>70.14</v>
      </c>
      <c r="BB375">
        <v>45</v>
      </c>
      <c r="BC375">
        <v>161</v>
      </c>
      <c r="BD375">
        <v>-5.22</v>
      </c>
      <c r="BE375">
        <v>46.48</v>
      </c>
      <c r="BF375">
        <v>51.7</v>
      </c>
      <c r="BG375">
        <v>-59</v>
      </c>
      <c r="BH375">
        <v>26.4</v>
      </c>
      <c r="BI375">
        <v>30.39</v>
      </c>
      <c r="BJ375">
        <v>390</v>
      </c>
      <c r="BK375">
        <v>449</v>
      </c>
      <c r="BL375">
        <v>116</v>
      </c>
      <c r="BM375">
        <v>-5.8</v>
      </c>
      <c r="BN375">
        <v>49.55</v>
      </c>
      <c r="BO375">
        <v>1.9</v>
      </c>
      <c r="BP375">
        <v>2.44</v>
      </c>
      <c r="BQ375">
        <v>28</v>
      </c>
      <c r="BR375">
        <v>36</v>
      </c>
      <c r="BS375">
        <v>-8</v>
      </c>
      <c r="BT375">
        <v>43.75</v>
      </c>
      <c r="BU375">
        <v>9.94</v>
      </c>
      <c r="BV375">
        <v>7.18</v>
      </c>
      <c r="BW375">
        <v>5.04</v>
      </c>
      <c r="BX375">
        <v>91.98</v>
      </c>
      <c r="BY375">
        <v>48.12</v>
      </c>
      <c r="BZ375">
        <v>64</v>
      </c>
      <c r="CA375">
        <v>69</v>
      </c>
      <c r="CB375">
        <v>49.73</v>
      </c>
      <c r="CC375">
        <v>274</v>
      </c>
      <c r="CD375">
        <v>258</v>
      </c>
      <c r="CE375">
        <v>277</v>
      </c>
      <c r="CF375">
        <v>60</v>
      </c>
      <c r="CG375">
        <v>66</v>
      </c>
      <c r="CH375">
        <v>3</v>
      </c>
      <c r="CI375">
        <v>2</v>
      </c>
      <c r="CJ375">
        <v>100</v>
      </c>
      <c r="CK375">
        <v>17</v>
      </c>
      <c r="CL375">
        <v>29</v>
      </c>
      <c r="CM375">
        <v>5</v>
      </c>
      <c r="CN375">
        <v>8</v>
      </c>
      <c r="CO375">
        <v>0.2</v>
      </c>
      <c r="CP375">
        <v>886.41</v>
      </c>
      <c r="CQ375">
        <v>2850.62</v>
      </c>
      <c r="CR375">
        <v>23.72</v>
      </c>
      <c r="CS375">
        <v>17.350000000000001</v>
      </c>
      <c r="CT375">
        <v>17.18</v>
      </c>
      <c r="CU375">
        <v>50.02</v>
      </c>
      <c r="CV375">
        <v>50.01</v>
      </c>
      <c r="CW375">
        <v>54.44</v>
      </c>
      <c r="CX375">
        <v>54.39</v>
      </c>
      <c r="CY375">
        <v>54.4</v>
      </c>
      <c r="CZ375">
        <v>54.37</v>
      </c>
    </row>
    <row r="376" spans="1:104">
      <c r="A376" t="s">
        <v>1332</v>
      </c>
      <c r="B376" t="s">
        <v>1333</v>
      </c>
      <c r="C376" t="s">
        <v>68</v>
      </c>
      <c r="D376" t="s">
        <v>88</v>
      </c>
      <c r="E376">
        <v>82</v>
      </c>
      <c r="F376">
        <v>20142015</v>
      </c>
      <c r="G376">
        <v>31</v>
      </c>
      <c r="H376">
        <v>1</v>
      </c>
      <c r="I376">
        <v>1</v>
      </c>
      <c r="J376">
        <v>7</v>
      </c>
      <c r="K376">
        <v>14</v>
      </c>
      <c r="L376">
        <v>21</v>
      </c>
      <c r="M376">
        <v>0.47</v>
      </c>
      <c r="N376">
        <v>0.95</v>
      </c>
      <c r="O376">
        <v>1.42</v>
      </c>
      <c r="P376">
        <v>-1</v>
      </c>
      <c r="Q376">
        <v>43.7</v>
      </c>
      <c r="R376">
        <v>99.68</v>
      </c>
      <c r="S376">
        <v>10.29</v>
      </c>
      <c r="T376">
        <v>-15.18</v>
      </c>
      <c r="U376">
        <v>10.83</v>
      </c>
      <c r="V376">
        <v>-11.04</v>
      </c>
      <c r="W376">
        <v>42.32</v>
      </c>
      <c r="X376">
        <v>53.36</v>
      </c>
      <c r="Y376">
        <v>-115</v>
      </c>
      <c r="Z376">
        <v>317</v>
      </c>
      <c r="AA376">
        <v>432</v>
      </c>
      <c r="AB376">
        <v>21.43</v>
      </c>
      <c r="AC376">
        <v>29.2</v>
      </c>
      <c r="AD376">
        <v>50.62</v>
      </c>
      <c r="AE376">
        <v>79</v>
      </c>
      <c r="AF376">
        <v>-10.98</v>
      </c>
      <c r="AG376">
        <v>54.68</v>
      </c>
      <c r="AH376">
        <v>-192</v>
      </c>
      <c r="AI376">
        <v>666</v>
      </c>
      <c r="AJ376">
        <v>858</v>
      </c>
      <c r="AK376">
        <v>45.01</v>
      </c>
      <c r="AL376">
        <v>57.99</v>
      </c>
      <c r="AM376">
        <v>103.01</v>
      </c>
      <c r="AN376">
        <v>52.1</v>
      </c>
      <c r="AO376">
        <v>25</v>
      </c>
      <c r="AP376">
        <v>35</v>
      </c>
      <c r="AQ376">
        <v>117</v>
      </c>
      <c r="AR376">
        <v>-9.06</v>
      </c>
      <c r="AS376">
        <v>44.98</v>
      </c>
      <c r="AT376">
        <v>54.04</v>
      </c>
      <c r="AU376">
        <v>-112</v>
      </c>
      <c r="AV376">
        <v>502</v>
      </c>
      <c r="AW376">
        <v>614</v>
      </c>
      <c r="AX376">
        <v>33.93</v>
      </c>
      <c r="AY376">
        <v>41.5</v>
      </c>
      <c r="AZ376">
        <v>75.430000000000007</v>
      </c>
      <c r="BA376">
        <v>69.12</v>
      </c>
      <c r="BB376">
        <v>24</v>
      </c>
      <c r="BC376">
        <v>92</v>
      </c>
      <c r="BD376">
        <v>-9.1999999999999993</v>
      </c>
      <c r="BE376">
        <v>45.42</v>
      </c>
      <c r="BF376">
        <v>54.62</v>
      </c>
      <c r="BG376">
        <v>-70</v>
      </c>
      <c r="BH376">
        <v>23.45</v>
      </c>
      <c r="BI376">
        <v>28.18</v>
      </c>
      <c r="BJ376">
        <v>347</v>
      </c>
      <c r="BK376">
        <v>417</v>
      </c>
      <c r="BL376">
        <v>68</v>
      </c>
      <c r="BM376">
        <v>1.74</v>
      </c>
      <c r="BN376">
        <v>42.86</v>
      </c>
      <c r="BO376">
        <v>2.23</v>
      </c>
      <c r="BP376">
        <v>2.77</v>
      </c>
      <c r="BQ376">
        <v>33</v>
      </c>
      <c r="BR376">
        <v>41</v>
      </c>
      <c r="BS376">
        <v>-8</v>
      </c>
      <c r="BT376">
        <v>44.59</v>
      </c>
      <c r="BU376">
        <v>7.61</v>
      </c>
      <c r="BV376">
        <v>9.51</v>
      </c>
      <c r="BW376">
        <v>6.57</v>
      </c>
      <c r="BX376">
        <v>90.17</v>
      </c>
      <c r="BY376">
        <v>57.35</v>
      </c>
      <c r="BZ376">
        <v>402</v>
      </c>
      <c r="CA376">
        <v>299</v>
      </c>
      <c r="CB376">
        <v>40.65</v>
      </c>
      <c r="CC376">
        <v>200</v>
      </c>
      <c r="CD376">
        <v>263</v>
      </c>
      <c r="CE376">
        <v>292</v>
      </c>
      <c r="CF376">
        <v>74</v>
      </c>
      <c r="CG376">
        <v>80</v>
      </c>
      <c r="CH376">
        <v>8</v>
      </c>
      <c r="CI376">
        <v>6</v>
      </c>
      <c r="CJ376">
        <v>61</v>
      </c>
      <c r="CK376">
        <v>13</v>
      </c>
      <c r="CL376">
        <v>29</v>
      </c>
      <c r="CM376">
        <v>4</v>
      </c>
      <c r="CN376">
        <v>3</v>
      </c>
      <c r="CO376">
        <v>-7.0000000000000007E-2</v>
      </c>
      <c r="CP376">
        <v>887.72</v>
      </c>
      <c r="CQ376">
        <v>3157.72</v>
      </c>
      <c r="CR376">
        <v>21.94</v>
      </c>
      <c r="CS376">
        <v>16.52</v>
      </c>
      <c r="CT376">
        <v>16.940000000000001</v>
      </c>
      <c r="CU376">
        <v>49</v>
      </c>
      <c r="CV376">
        <v>49.29</v>
      </c>
      <c r="CW376">
        <v>52.83</v>
      </c>
      <c r="CX376">
        <v>54.99</v>
      </c>
      <c r="CY376">
        <v>53</v>
      </c>
      <c r="CZ376">
        <v>54.52</v>
      </c>
    </row>
    <row r="377" spans="1:104">
      <c r="A377" t="s">
        <v>1285</v>
      </c>
      <c r="B377" t="s">
        <v>1286</v>
      </c>
      <c r="C377" t="s">
        <v>68</v>
      </c>
      <c r="D377" t="s">
        <v>1243</v>
      </c>
      <c r="E377">
        <v>33</v>
      </c>
      <c r="F377">
        <v>20142015</v>
      </c>
      <c r="G377">
        <v>31</v>
      </c>
      <c r="H377">
        <v>2</v>
      </c>
      <c r="I377">
        <v>1.5</v>
      </c>
      <c r="J377">
        <v>0</v>
      </c>
      <c r="K377">
        <v>3</v>
      </c>
      <c r="L377">
        <v>3</v>
      </c>
      <c r="M377">
        <v>0</v>
      </c>
      <c r="N377">
        <v>0.57999999999999996</v>
      </c>
      <c r="O377">
        <v>0.57999999999999996</v>
      </c>
      <c r="P377">
        <v>1</v>
      </c>
      <c r="Q377">
        <v>35.31</v>
      </c>
      <c r="R377">
        <v>96.17</v>
      </c>
      <c r="S377">
        <v>0</v>
      </c>
      <c r="T377">
        <v>-9.91</v>
      </c>
      <c r="U377">
        <v>9.4600000000000009</v>
      </c>
      <c r="V377">
        <v>-2.57</v>
      </c>
      <c r="W377">
        <v>34.020000000000003</v>
      </c>
      <c r="X377">
        <v>36.58</v>
      </c>
      <c r="Y377">
        <v>-78</v>
      </c>
      <c r="Z377">
        <v>83</v>
      </c>
      <c r="AA377">
        <v>161</v>
      </c>
      <c r="AB377">
        <v>15.95</v>
      </c>
      <c r="AC377">
        <v>30.94</v>
      </c>
      <c r="AD377">
        <v>46.89</v>
      </c>
      <c r="AE377">
        <v>19</v>
      </c>
      <c r="AF377">
        <v>-1.64</v>
      </c>
      <c r="AG377">
        <v>36.950000000000003</v>
      </c>
      <c r="AH377">
        <v>-154</v>
      </c>
      <c r="AI377">
        <v>185</v>
      </c>
      <c r="AJ377">
        <v>339</v>
      </c>
      <c r="AK377">
        <v>35.56</v>
      </c>
      <c r="AL377">
        <v>65.150000000000006</v>
      </c>
      <c r="AM377">
        <v>100.71</v>
      </c>
      <c r="AN377">
        <v>52.97</v>
      </c>
      <c r="AO377">
        <v>12</v>
      </c>
      <c r="AP377">
        <v>22</v>
      </c>
      <c r="AQ377">
        <v>47</v>
      </c>
      <c r="AR377">
        <v>-0.56000000000000005</v>
      </c>
      <c r="AS377">
        <v>36.07</v>
      </c>
      <c r="AT377">
        <v>36.630000000000003</v>
      </c>
      <c r="AU377">
        <v>-102</v>
      </c>
      <c r="AV377">
        <v>132</v>
      </c>
      <c r="AW377">
        <v>234</v>
      </c>
      <c r="AX377">
        <v>25.37</v>
      </c>
      <c r="AY377">
        <v>44.97</v>
      </c>
      <c r="AZ377">
        <v>70.34</v>
      </c>
      <c r="BA377">
        <v>74.239999999999995</v>
      </c>
      <c r="BB377">
        <v>8</v>
      </c>
      <c r="BC377">
        <v>35</v>
      </c>
      <c r="BD377">
        <v>-0.56999999999999995</v>
      </c>
      <c r="BE377">
        <v>36.840000000000003</v>
      </c>
      <c r="BF377">
        <v>37.409999999999997</v>
      </c>
      <c r="BG377">
        <v>-70</v>
      </c>
      <c r="BH377">
        <v>18.829999999999998</v>
      </c>
      <c r="BI377">
        <v>32.29</v>
      </c>
      <c r="BJ377">
        <v>98</v>
      </c>
      <c r="BK377">
        <v>168</v>
      </c>
      <c r="BL377">
        <v>27</v>
      </c>
      <c r="BM377">
        <v>-11.08</v>
      </c>
      <c r="BN377">
        <v>36.08</v>
      </c>
      <c r="BO377">
        <v>0.96</v>
      </c>
      <c r="BP377">
        <v>2.88</v>
      </c>
      <c r="BQ377">
        <v>5</v>
      </c>
      <c r="BR377">
        <v>15</v>
      </c>
      <c r="BS377">
        <v>-10</v>
      </c>
      <c r="BT377">
        <v>25</v>
      </c>
      <c r="BU377">
        <v>0</v>
      </c>
      <c r="BV377">
        <v>5.0999999999999996</v>
      </c>
      <c r="BW377">
        <v>3.79</v>
      </c>
      <c r="BX377">
        <v>91.07</v>
      </c>
      <c r="BY377">
        <v>52.85</v>
      </c>
      <c r="BZ377">
        <v>102</v>
      </c>
      <c r="CA377">
        <v>91</v>
      </c>
      <c r="CB377">
        <v>32.42</v>
      </c>
      <c r="CC377">
        <v>59</v>
      </c>
      <c r="CD377">
        <v>89</v>
      </c>
      <c r="CE377">
        <v>123</v>
      </c>
      <c r="CF377">
        <v>76</v>
      </c>
      <c r="CG377">
        <v>16</v>
      </c>
      <c r="CH377">
        <v>3</v>
      </c>
      <c r="CI377">
        <v>0</v>
      </c>
      <c r="CJ377">
        <v>27</v>
      </c>
      <c r="CK377">
        <v>10</v>
      </c>
      <c r="CL377">
        <v>3</v>
      </c>
      <c r="CM377">
        <v>3</v>
      </c>
      <c r="CN377">
        <v>4</v>
      </c>
      <c r="CO377">
        <v>0.19</v>
      </c>
      <c r="CP377">
        <v>312.19</v>
      </c>
      <c r="CQ377">
        <v>1275.51</v>
      </c>
      <c r="CR377">
        <v>19.66</v>
      </c>
      <c r="CS377">
        <v>16.88</v>
      </c>
      <c r="CT377">
        <v>16.93</v>
      </c>
      <c r="CU377">
        <v>41.72</v>
      </c>
      <c r="CV377">
        <v>50.57</v>
      </c>
      <c r="CW377">
        <v>43.49</v>
      </c>
      <c r="CX377">
        <v>60.76</v>
      </c>
      <c r="CY377">
        <v>54.36</v>
      </c>
      <c r="CZ377">
        <v>53.14</v>
      </c>
    </row>
    <row r="378" spans="1:104">
      <c r="A378" t="s">
        <v>1030</v>
      </c>
      <c r="B378" t="s">
        <v>1031</v>
      </c>
      <c r="C378" t="s">
        <v>62</v>
      </c>
      <c r="D378" t="s">
        <v>393</v>
      </c>
      <c r="E378">
        <v>71</v>
      </c>
      <c r="F378">
        <v>20142015</v>
      </c>
      <c r="G378">
        <v>25</v>
      </c>
      <c r="H378">
        <v>4.3</v>
      </c>
      <c r="I378">
        <v>4.7</v>
      </c>
      <c r="J378">
        <v>5</v>
      </c>
      <c r="K378">
        <v>9</v>
      </c>
      <c r="L378">
        <v>14</v>
      </c>
      <c r="M378">
        <v>0.25</v>
      </c>
      <c r="N378">
        <v>0.44</v>
      </c>
      <c r="O378">
        <v>0.69</v>
      </c>
      <c r="P378">
        <v>-3</v>
      </c>
      <c r="Q378">
        <v>48.74</v>
      </c>
      <c r="R378">
        <v>101.86</v>
      </c>
      <c r="S378">
        <v>5.26</v>
      </c>
      <c r="T378">
        <v>-7.4</v>
      </c>
      <c r="U378">
        <v>17.239999999999998</v>
      </c>
      <c r="V378">
        <v>-4.09</v>
      </c>
      <c r="W378">
        <v>47.81</v>
      </c>
      <c r="X378">
        <v>51.9</v>
      </c>
      <c r="Y378">
        <v>-45</v>
      </c>
      <c r="Z378">
        <v>492</v>
      </c>
      <c r="AA378">
        <v>537</v>
      </c>
      <c r="AB378">
        <v>24.11</v>
      </c>
      <c r="AC378">
        <v>26.32</v>
      </c>
      <c r="AD378">
        <v>50.44</v>
      </c>
      <c r="AE378">
        <v>49</v>
      </c>
      <c r="AF378">
        <v>-1.54</v>
      </c>
      <c r="AG378">
        <v>50.28</v>
      </c>
      <c r="AH378">
        <v>-57</v>
      </c>
      <c r="AI378">
        <v>1100</v>
      </c>
      <c r="AJ378">
        <v>1157</v>
      </c>
      <c r="AK378">
        <v>53.92</v>
      </c>
      <c r="AL378">
        <v>56.71</v>
      </c>
      <c r="AM378">
        <v>110.62</v>
      </c>
      <c r="AN378">
        <v>55.55</v>
      </c>
      <c r="AO378">
        <v>54</v>
      </c>
      <c r="AP378">
        <v>93</v>
      </c>
      <c r="AQ378">
        <v>181</v>
      </c>
      <c r="AR378">
        <v>-1.24</v>
      </c>
      <c r="AS378">
        <v>49.02</v>
      </c>
      <c r="AT378">
        <v>50.26</v>
      </c>
      <c r="AU378">
        <v>-33</v>
      </c>
      <c r="AV378">
        <v>825</v>
      </c>
      <c r="AW378">
        <v>858</v>
      </c>
      <c r="AX378">
        <v>40.44</v>
      </c>
      <c r="AY378">
        <v>42.05</v>
      </c>
      <c r="AZ378">
        <v>82.49</v>
      </c>
      <c r="BA378">
        <v>74.06</v>
      </c>
      <c r="BB378">
        <v>32</v>
      </c>
      <c r="BC378">
        <v>127</v>
      </c>
      <c r="BD378">
        <v>-2.76</v>
      </c>
      <c r="BE378">
        <v>49.27</v>
      </c>
      <c r="BF378">
        <v>52.04</v>
      </c>
      <c r="BG378">
        <v>-18</v>
      </c>
      <c r="BH378">
        <v>29.95</v>
      </c>
      <c r="BI378">
        <v>30.83</v>
      </c>
      <c r="BJ378">
        <v>611</v>
      </c>
      <c r="BK378">
        <v>629</v>
      </c>
      <c r="BL378">
        <v>95</v>
      </c>
      <c r="BM378">
        <v>-3.52</v>
      </c>
      <c r="BN378">
        <v>58.24</v>
      </c>
      <c r="BO378">
        <v>2.84</v>
      </c>
      <c r="BP378">
        <v>2.35</v>
      </c>
      <c r="BQ378">
        <v>58</v>
      </c>
      <c r="BR378">
        <v>48</v>
      </c>
      <c r="BS378">
        <v>10</v>
      </c>
      <c r="BT378">
        <v>54.72</v>
      </c>
      <c r="BU378">
        <v>3.94</v>
      </c>
      <c r="BV378">
        <v>9.49</v>
      </c>
      <c r="BW378">
        <v>7.03</v>
      </c>
      <c r="BX378">
        <v>92.37</v>
      </c>
      <c r="BY378">
        <v>40</v>
      </c>
      <c r="BZ378">
        <v>0</v>
      </c>
      <c r="CA378">
        <v>0</v>
      </c>
      <c r="CB378">
        <v>45.6</v>
      </c>
      <c r="CC378">
        <v>373</v>
      </c>
      <c r="CD378">
        <v>445</v>
      </c>
      <c r="CE378">
        <v>445</v>
      </c>
      <c r="CF378">
        <v>53</v>
      </c>
      <c r="CG378">
        <v>77</v>
      </c>
      <c r="CH378">
        <v>5</v>
      </c>
      <c r="CI378">
        <v>4</v>
      </c>
      <c r="CJ378">
        <v>90</v>
      </c>
      <c r="CK378">
        <v>46</v>
      </c>
      <c r="CL378">
        <v>23</v>
      </c>
      <c r="CM378">
        <v>8</v>
      </c>
      <c r="CN378">
        <v>5</v>
      </c>
      <c r="CO378">
        <v>-0.15</v>
      </c>
      <c r="CP378">
        <v>1224.1400000000001</v>
      </c>
      <c r="CQ378">
        <v>2244.48</v>
      </c>
      <c r="CR378">
        <v>35.29</v>
      </c>
      <c r="CS378">
        <v>16.7</v>
      </c>
      <c r="CT378">
        <v>17.68</v>
      </c>
      <c r="CU378">
        <v>49.25</v>
      </c>
      <c r="CV378">
        <v>50.42</v>
      </c>
      <c r="CW378">
        <v>54.38</v>
      </c>
      <c r="CX378">
        <v>56.03</v>
      </c>
      <c r="CY378">
        <v>54.89</v>
      </c>
      <c r="CZ378">
        <v>53.97</v>
      </c>
    </row>
    <row r="379" spans="1:104">
      <c r="A379" t="s">
        <v>1014</v>
      </c>
      <c r="B379" t="s">
        <v>1015</v>
      </c>
      <c r="C379" t="s">
        <v>124</v>
      </c>
      <c r="D379" t="s">
        <v>1016</v>
      </c>
      <c r="E379">
        <v>51</v>
      </c>
      <c r="F379">
        <v>20142015</v>
      </c>
      <c r="G379">
        <v>24</v>
      </c>
      <c r="H379">
        <v>0.6</v>
      </c>
      <c r="I379">
        <v>0.6</v>
      </c>
      <c r="J379">
        <v>2</v>
      </c>
      <c r="K379">
        <v>4</v>
      </c>
      <c r="L379">
        <v>6</v>
      </c>
      <c r="M379">
        <v>0.24</v>
      </c>
      <c r="N379">
        <v>0.48</v>
      </c>
      <c r="O379">
        <v>0.71</v>
      </c>
      <c r="P379">
        <v>0</v>
      </c>
      <c r="Q379">
        <v>47.2</v>
      </c>
      <c r="R379">
        <v>100.5</v>
      </c>
      <c r="S379">
        <v>3.39</v>
      </c>
      <c r="T379">
        <v>3.47</v>
      </c>
      <c r="U379">
        <v>9.89</v>
      </c>
      <c r="V379">
        <v>-4.71</v>
      </c>
      <c r="W379">
        <v>43.49</v>
      </c>
      <c r="X379">
        <v>48.2</v>
      </c>
      <c r="Y379">
        <v>-59</v>
      </c>
      <c r="Z379">
        <v>197</v>
      </c>
      <c r="AA379">
        <v>256</v>
      </c>
      <c r="AB379">
        <v>23.44</v>
      </c>
      <c r="AC379">
        <v>30.46</v>
      </c>
      <c r="AD379">
        <v>53.91</v>
      </c>
      <c r="AE379">
        <v>68</v>
      </c>
      <c r="AF379">
        <v>-2.35</v>
      </c>
      <c r="AG379">
        <v>49.56</v>
      </c>
      <c r="AH379">
        <v>-52</v>
      </c>
      <c r="AI379">
        <v>439</v>
      </c>
      <c r="AJ379">
        <v>491</v>
      </c>
      <c r="AK379">
        <v>52.24</v>
      </c>
      <c r="AL379">
        <v>58.43</v>
      </c>
      <c r="AM379">
        <v>110.67</v>
      </c>
      <c r="AN379">
        <v>47.84</v>
      </c>
      <c r="AO379">
        <v>36</v>
      </c>
      <c r="AP379">
        <v>17</v>
      </c>
      <c r="AQ379">
        <v>118</v>
      </c>
      <c r="AR379">
        <v>-3.14</v>
      </c>
      <c r="AS379">
        <v>45.62</v>
      </c>
      <c r="AT379">
        <v>48.76</v>
      </c>
      <c r="AU379">
        <v>-56</v>
      </c>
      <c r="AV379">
        <v>292</v>
      </c>
      <c r="AW379">
        <v>348</v>
      </c>
      <c r="AX379">
        <v>34.75</v>
      </c>
      <c r="AY379">
        <v>41.41</v>
      </c>
      <c r="AZ379">
        <v>76.16</v>
      </c>
      <c r="BA379">
        <v>71.92</v>
      </c>
      <c r="BB379">
        <v>23</v>
      </c>
      <c r="BC379">
        <v>82</v>
      </c>
      <c r="BD379">
        <v>-0.01</v>
      </c>
      <c r="BE379">
        <v>47.73</v>
      </c>
      <c r="BF379">
        <v>47.74</v>
      </c>
      <c r="BG379">
        <v>-20</v>
      </c>
      <c r="BH379">
        <v>24.99</v>
      </c>
      <c r="BI379">
        <v>27.37</v>
      </c>
      <c r="BJ379">
        <v>210</v>
      </c>
      <c r="BK379">
        <v>230</v>
      </c>
      <c r="BL379">
        <v>59</v>
      </c>
      <c r="BM379">
        <v>3.44</v>
      </c>
      <c r="BN379">
        <v>46.56</v>
      </c>
      <c r="BO379">
        <v>1.43</v>
      </c>
      <c r="BP379">
        <v>1.43</v>
      </c>
      <c r="BQ379">
        <v>12</v>
      </c>
      <c r="BR379">
        <v>12</v>
      </c>
      <c r="BS379">
        <v>0</v>
      </c>
      <c r="BT379">
        <v>50</v>
      </c>
      <c r="BU379">
        <v>2.44</v>
      </c>
      <c r="BV379">
        <v>5.71</v>
      </c>
      <c r="BW379">
        <v>4.1100000000000003</v>
      </c>
      <c r="BX379">
        <v>94.78</v>
      </c>
      <c r="BY379">
        <v>41</v>
      </c>
      <c r="BZ379">
        <v>1</v>
      </c>
      <c r="CA379">
        <v>1</v>
      </c>
      <c r="CB379">
        <v>50.17</v>
      </c>
      <c r="CC379">
        <v>146</v>
      </c>
      <c r="CD379">
        <v>150</v>
      </c>
      <c r="CE379">
        <v>145</v>
      </c>
      <c r="CF379">
        <v>71</v>
      </c>
      <c r="CG379">
        <v>74</v>
      </c>
      <c r="CH379">
        <v>2</v>
      </c>
      <c r="CI379">
        <v>2</v>
      </c>
      <c r="CJ379">
        <v>57</v>
      </c>
      <c r="CK379">
        <v>11</v>
      </c>
      <c r="CL379">
        <v>8</v>
      </c>
      <c r="CM379">
        <v>4</v>
      </c>
      <c r="CN379">
        <v>4</v>
      </c>
      <c r="CO379">
        <v>0</v>
      </c>
      <c r="CP379">
        <v>504.19</v>
      </c>
      <c r="CQ379">
        <v>1952.87</v>
      </c>
      <c r="CR379">
        <v>20.52</v>
      </c>
      <c r="CS379">
        <v>16.54</v>
      </c>
      <c r="CT379">
        <v>16.72</v>
      </c>
      <c r="CU379">
        <v>49.82</v>
      </c>
      <c r="CV379">
        <v>48.83</v>
      </c>
      <c r="CW379">
        <v>55.72</v>
      </c>
      <c r="CX379">
        <v>56.12</v>
      </c>
      <c r="CY379">
        <v>52.62</v>
      </c>
      <c r="CZ379">
        <v>55.15</v>
      </c>
    </row>
    <row r="380" spans="1:104">
      <c r="A380" t="s">
        <v>756</v>
      </c>
      <c r="B380" t="s">
        <v>757</v>
      </c>
      <c r="C380" t="s">
        <v>124</v>
      </c>
      <c r="D380" t="s">
        <v>163</v>
      </c>
      <c r="E380">
        <v>36</v>
      </c>
      <c r="F380">
        <v>20142015</v>
      </c>
      <c r="G380">
        <v>23</v>
      </c>
      <c r="H380">
        <v>0.67</v>
      </c>
      <c r="I380">
        <v>0.64500000000000002</v>
      </c>
      <c r="J380">
        <v>4</v>
      </c>
      <c r="K380">
        <v>1</v>
      </c>
      <c r="L380">
        <v>5</v>
      </c>
      <c r="M380">
        <v>0.61</v>
      </c>
      <c r="N380">
        <v>0.15</v>
      </c>
      <c r="O380">
        <v>0.76</v>
      </c>
      <c r="P380">
        <v>1</v>
      </c>
      <c r="Q380">
        <v>50.84</v>
      </c>
      <c r="R380">
        <v>96.8</v>
      </c>
      <c r="S380">
        <v>9.76</v>
      </c>
      <c r="T380">
        <v>4.6500000000000004</v>
      </c>
      <c r="U380">
        <v>10.98</v>
      </c>
      <c r="V380">
        <v>-7.25</v>
      </c>
      <c r="W380">
        <v>47.55</v>
      </c>
      <c r="X380">
        <v>54.8</v>
      </c>
      <c r="Y380">
        <v>-19</v>
      </c>
      <c r="Z380">
        <v>184</v>
      </c>
      <c r="AA380">
        <v>203</v>
      </c>
      <c r="AB380">
        <v>27.93</v>
      </c>
      <c r="AC380">
        <v>30.82</v>
      </c>
      <c r="AD380">
        <v>58.75</v>
      </c>
      <c r="AE380">
        <v>50</v>
      </c>
      <c r="AF380">
        <v>-2.64</v>
      </c>
      <c r="AG380">
        <v>53.47</v>
      </c>
      <c r="AH380">
        <v>13</v>
      </c>
      <c r="AI380">
        <v>395</v>
      </c>
      <c r="AJ380">
        <v>382</v>
      </c>
      <c r="AK380">
        <v>59.96</v>
      </c>
      <c r="AL380">
        <v>57.99</v>
      </c>
      <c r="AM380">
        <v>117.95</v>
      </c>
      <c r="AN380">
        <v>48.35</v>
      </c>
      <c r="AO380">
        <v>11</v>
      </c>
      <c r="AP380">
        <v>13</v>
      </c>
      <c r="AQ380">
        <v>77</v>
      </c>
      <c r="AR380">
        <v>-3.34</v>
      </c>
      <c r="AS380">
        <v>49.3</v>
      </c>
      <c r="AT380">
        <v>52.64</v>
      </c>
      <c r="AU380">
        <v>-8</v>
      </c>
      <c r="AV380">
        <v>282</v>
      </c>
      <c r="AW380">
        <v>290</v>
      </c>
      <c r="AX380">
        <v>42.81</v>
      </c>
      <c r="AY380">
        <v>44.02</v>
      </c>
      <c r="AZ380">
        <v>86.83</v>
      </c>
      <c r="BA380">
        <v>67.73</v>
      </c>
      <c r="BB380">
        <v>25</v>
      </c>
      <c r="BC380">
        <v>66</v>
      </c>
      <c r="BD380">
        <v>-3.74</v>
      </c>
      <c r="BE380">
        <v>48.48</v>
      </c>
      <c r="BF380">
        <v>52.21</v>
      </c>
      <c r="BG380">
        <v>-12</v>
      </c>
      <c r="BH380">
        <v>28.99</v>
      </c>
      <c r="BI380">
        <v>30.82</v>
      </c>
      <c r="BJ380">
        <v>191</v>
      </c>
      <c r="BK380">
        <v>203</v>
      </c>
      <c r="BL380">
        <v>41</v>
      </c>
      <c r="BM380">
        <v>-14.46</v>
      </c>
      <c r="BN380">
        <v>49.24</v>
      </c>
      <c r="BO380">
        <v>1.21</v>
      </c>
      <c r="BP380">
        <v>2.2799999999999998</v>
      </c>
      <c r="BQ380">
        <v>8</v>
      </c>
      <c r="BR380">
        <v>15</v>
      </c>
      <c r="BS380">
        <v>-7</v>
      </c>
      <c r="BT380">
        <v>34.78</v>
      </c>
      <c r="BU380">
        <v>6.06</v>
      </c>
      <c r="BV380">
        <v>4.1900000000000004</v>
      </c>
      <c r="BW380">
        <v>2.84</v>
      </c>
      <c r="BX380">
        <v>92.61</v>
      </c>
      <c r="BY380">
        <v>39</v>
      </c>
      <c r="BZ380">
        <v>3</v>
      </c>
      <c r="CA380">
        <v>5</v>
      </c>
      <c r="CB380">
        <v>54.15</v>
      </c>
      <c r="CC380">
        <v>124</v>
      </c>
      <c r="CD380">
        <v>145</v>
      </c>
      <c r="CE380">
        <v>105</v>
      </c>
      <c r="CF380">
        <v>84</v>
      </c>
      <c r="CG380">
        <v>47</v>
      </c>
      <c r="CH380">
        <v>1</v>
      </c>
      <c r="CI380">
        <v>0</v>
      </c>
      <c r="CJ380">
        <v>37</v>
      </c>
      <c r="CK380">
        <v>12</v>
      </c>
      <c r="CL380">
        <v>9</v>
      </c>
      <c r="CM380">
        <v>4</v>
      </c>
      <c r="CN380">
        <v>5</v>
      </c>
      <c r="CO380">
        <v>0.15</v>
      </c>
      <c r="CP380">
        <v>395.26</v>
      </c>
      <c r="CQ380">
        <v>1318.98</v>
      </c>
      <c r="CR380">
        <v>23.06</v>
      </c>
      <c r="CS380">
        <v>17.149999999999999</v>
      </c>
      <c r="CT380">
        <v>17.03</v>
      </c>
      <c r="CU380">
        <v>51.46</v>
      </c>
      <c r="CV380">
        <v>50.19</v>
      </c>
      <c r="CW380">
        <v>58.92</v>
      </c>
      <c r="CX380">
        <v>55.58</v>
      </c>
      <c r="CY380">
        <v>54.62</v>
      </c>
      <c r="CZ380">
        <v>54.2</v>
      </c>
    </row>
    <row r="381" spans="1:104">
      <c r="A381" t="s">
        <v>1379</v>
      </c>
      <c r="B381" t="s">
        <v>1380</v>
      </c>
      <c r="C381" t="s">
        <v>80</v>
      </c>
      <c r="D381" t="s">
        <v>976</v>
      </c>
      <c r="E381">
        <v>82</v>
      </c>
      <c r="F381">
        <v>20142015</v>
      </c>
      <c r="G381">
        <v>30</v>
      </c>
      <c r="H381">
        <v>1.1499999999999999</v>
      </c>
      <c r="I381">
        <v>1.1499999999999999</v>
      </c>
      <c r="J381">
        <v>6</v>
      </c>
      <c r="K381">
        <v>4</v>
      </c>
      <c r="L381">
        <v>10</v>
      </c>
      <c r="M381">
        <v>0.47</v>
      </c>
      <c r="N381">
        <v>0.31</v>
      </c>
      <c r="O381">
        <v>0.78</v>
      </c>
      <c r="P381">
        <v>-11</v>
      </c>
      <c r="Q381">
        <v>38.69</v>
      </c>
      <c r="R381">
        <v>101.58</v>
      </c>
      <c r="S381">
        <v>7.59</v>
      </c>
      <c r="T381">
        <v>-0.94</v>
      </c>
      <c r="U381">
        <v>9.36</v>
      </c>
      <c r="V381">
        <v>-7.18</v>
      </c>
      <c r="W381">
        <v>38.39</v>
      </c>
      <c r="X381">
        <v>45.57</v>
      </c>
      <c r="Y381">
        <v>-141</v>
      </c>
      <c r="Z381">
        <v>233</v>
      </c>
      <c r="AA381">
        <v>374</v>
      </c>
      <c r="AB381">
        <v>18.22</v>
      </c>
      <c r="AC381">
        <v>29.25</v>
      </c>
      <c r="AD381">
        <v>47.47</v>
      </c>
      <c r="AE381">
        <v>69</v>
      </c>
      <c r="AF381">
        <v>-5.43</v>
      </c>
      <c r="AG381">
        <v>44.12</v>
      </c>
      <c r="AH381">
        <v>-290</v>
      </c>
      <c r="AI381">
        <v>496</v>
      </c>
      <c r="AJ381">
        <v>786</v>
      </c>
      <c r="AK381">
        <v>38.79</v>
      </c>
      <c r="AL381">
        <v>61.46</v>
      </c>
      <c r="AM381">
        <v>100.25</v>
      </c>
      <c r="AN381">
        <v>59.88</v>
      </c>
      <c r="AO381">
        <v>16</v>
      </c>
      <c r="AP381">
        <v>31</v>
      </c>
      <c r="AQ381">
        <v>111</v>
      </c>
      <c r="AR381">
        <v>-4.28</v>
      </c>
      <c r="AS381">
        <v>40.44</v>
      </c>
      <c r="AT381">
        <v>44.72</v>
      </c>
      <c r="AU381">
        <v>-184</v>
      </c>
      <c r="AV381">
        <v>389</v>
      </c>
      <c r="AW381">
        <v>573</v>
      </c>
      <c r="AX381">
        <v>30.42</v>
      </c>
      <c r="AY381">
        <v>44.81</v>
      </c>
      <c r="AZ381">
        <v>75.23</v>
      </c>
      <c r="BA381">
        <v>76.349999999999994</v>
      </c>
      <c r="BB381">
        <v>16</v>
      </c>
      <c r="BC381">
        <v>95</v>
      </c>
      <c r="BD381">
        <v>-3.28</v>
      </c>
      <c r="BE381">
        <v>42.61</v>
      </c>
      <c r="BF381">
        <v>45.89</v>
      </c>
      <c r="BG381">
        <v>-103</v>
      </c>
      <c r="BH381">
        <v>23.23</v>
      </c>
      <c r="BI381">
        <v>31.28</v>
      </c>
      <c r="BJ381">
        <v>297</v>
      </c>
      <c r="BK381">
        <v>400</v>
      </c>
      <c r="BL381">
        <v>79</v>
      </c>
      <c r="BM381">
        <v>-1.81</v>
      </c>
      <c r="BN381">
        <v>49.81</v>
      </c>
      <c r="BO381">
        <v>1.88</v>
      </c>
      <c r="BP381">
        <v>2.0299999999999998</v>
      </c>
      <c r="BQ381">
        <v>24</v>
      </c>
      <c r="BR381">
        <v>26</v>
      </c>
      <c r="BS381">
        <v>-2</v>
      </c>
      <c r="BT381">
        <v>48</v>
      </c>
      <c r="BU381">
        <v>6.32</v>
      </c>
      <c r="BV381">
        <v>8.08</v>
      </c>
      <c r="BW381">
        <v>6.17</v>
      </c>
      <c r="BX381">
        <v>93.5</v>
      </c>
      <c r="BY381">
        <v>38</v>
      </c>
      <c r="BZ381">
        <v>0</v>
      </c>
      <c r="CA381">
        <v>1</v>
      </c>
      <c r="CB381">
        <v>45</v>
      </c>
      <c r="CC381">
        <v>207</v>
      </c>
      <c r="CD381">
        <v>250</v>
      </c>
      <c r="CE381">
        <v>253</v>
      </c>
      <c r="CF381">
        <v>260</v>
      </c>
      <c r="CG381">
        <v>75</v>
      </c>
      <c r="CH381">
        <v>1</v>
      </c>
      <c r="CI381">
        <v>3</v>
      </c>
      <c r="CJ381">
        <v>73</v>
      </c>
      <c r="CK381">
        <v>5</v>
      </c>
      <c r="CL381">
        <v>7</v>
      </c>
      <c r="CM381">
        <v>15</v>
      </c>
      <c r="CN381">
        <v>4</v>
      </c>
      <c r="CO381">
        <v>-0.86</v>
      </c>
      <c r="CP381">
        <v>767.27</v>
      </c>
      <c r="CQ381">
        <v>3187.65</v>
      </c>
      <c r="CR381">
        <v>19.399999999999999</v>
      </c>
      <c r="CS381">
        <v>16.510000000000002</v>
      </c>
      <c r="CT381">
        <v>16.579999999999998</v>
      </c>
      <c r="CU381">
        <v>43.55</v>
      </c>
      <c r="CV381">
        <v>49.84</v>
      </c>
      <c r="CW381">
        <v>46.51</v>
      </c>
      <c r="CX381">
        <v>60.27</v>
      </c>
      <c r="CY381">
        <v>53.46</v>
      </c>
      <c r="CZ381">
        <v>53.81</v>
      </c>
    </row>
    <row r="382" spans="1:104">
      <c r="A382" t="s">
        <v>1066</v>
      </c>
      <c r="B382" t="s">
        <v>1067</v>
      </c>
      <c r="C382" t="s">
        <v>68</v>
      </c>
      <c r="D382" t="s">
        <v>1068</v>
      </c>
      <c r="E382">
        <v>58</v>
      </c>
      <c r="F382">
        <v>20142015</v>
      </c>
      <c r="G382">
        <v>24</v>
      </c>
      <c r="H382">
        <v>0.625</v>
      </c>
      <c r="I382">
        <v>0.625</v>
      </c>
      <c r="J382">
        <v>1</v>
      </c>
      <c r="K382">
        <v>3</v>
      </c>
      <c r="L382">
        <v>4</v>
      </c>
      <c r="M382">
        <v>0.11</v>
      </c>
      <c r="N382">
        <v>0.34</v>
      </c>
      <c r="O382">
        <v>0.45</v>
      </c>
      <c r="P382">
        <v>4</v>
      </c>
      <c r="Q382">
        <v>46.28</v>
      </c>
      <c r="R382">
        <v>93.83</v>
      </c>
      <c r="S382">
        <v>2.04</v>
      </c>
      <c r="T382">
        <v>-17.440000000000001</v>
      </c>
      <c r="U382">
        <v>9.16</v>
      </c>
      <c r="V382">
        <v>0.26</v>
      </c>
      <c r="W382">
        <v>46.99</v>
      </c>
      <c r="X382">
        <v>46.73</v>
      </c>
      <c r="Y382">
        <v>-26</v>
      </c>
      <c r="Z382">
        <v>203</v>
      </c>
      <c r="AA382">
        <v>229</v>
      </c>
      <c r="AB382">
        <v>22.92</v>
      </c>
      <c r="AC382">
        <v>25.85</v>
      </c>
      <c r="AD382">
        <v>48.77</v>
      </c>
      <c r="AE382">
        <v>66</v>
      </c>
      <c r="AF382">
        <v>-2.2599999999999998</v>
      </c>
      <c r="AG382">
        <v>48.54</v>
      </c>
      <c r="AH382">
        <v>-68</v>
      </c>
      <c r="AI382">
        <v>423</v>
      </c>
      <c r="AJ382">
        <v>491</v>
      </c>
      <c r="AK382">
        <v>47.75</v>
      </c>
      <c r="AL382">
        <v>55.43</v>
      </c>
      <c r="AM382">
        <v>103.19</v>
      </c>
      <c r="AN382">
        <v>46.57</v>
      </c>
      <c r="AO382">
        <v>25</v>
      </c>
      <c r="AP382">
        <v>13</v>
      </c>
      <c r="AQ382">
        <v>98</v>
      </c>
      <c r="AR382">
        <v>-2.73</v>
      </c>
      <c r="AS382">
        <v>45.33</v>
      </c>
      <c r="AT382">
        <v>48.06</v>
      </c>
      <c r="AU382">
        <v>-62</v>
      </c>
      <c r="AV382">
        <v>301</v>
      </c>
      <c r="AW382">
        <v>363</v>
      </c>
      <c r="AX382">
        <v>33.979999999999997</v>
      </c>
      <c r="AY382">
        <v>40.98</v>
      </c>
      <c r="AZ382">
        <v>74.959999999999994</v>
      </c>
      <c r="BA382">
        <v>65.45</v>
      </c>
      <c r="BB382">
        <v>24</v>
      </c>
      <c r="BC382">
        <v>73</v>
      </c>
      <c r="BD382">
        <v>-5.61</v>
      </c>
      <c r="BE382">
        <v>42.73</v>
      </c>
      <c r="BF382">
        <v>48.34</v>
      </c>
      <c r="BG382">
        <v>-67</v>
      </c>
      <c r="BH382">
        <v>22.24</v>
      </c>
      <c r="BI382">
        <v>29.8</v>
      </c>
      <c r="BJ382">
        <v>197</v>
      </c>
      <c r="BK382">
        <v>264</v>
      </c>
      <c r="BL382">
        <v>49</v>
      </c>
      <c r="BM382">
        <v>-22.6</v>
      </c>
      <c r="BN382">
        <v>45.45</v>
      </c>
      <c r="BO382">
        <v>0.9</v>
      </c>
      <c r="BP382">
        <v>3.05</v>
      </c>
      <c r="BQ382">
        <v>8</v>
      </c>
      <c r="BR382">
        <v>27</v>
      </c>
      <c r="BS382">
        <v>-19</v>
      </c>
      <c r="BT382">
        <v>22.86</v>
      </c>
      <c r="BU382">
        <v>1.37</v>
      </c>
      <c r="BV382">
        <v>4.0599999999999996</v>
      </c>
      <c r="BW382">
        <v>2.66</v>
      </c>
      <c r="BX382">
        <v>89.77</v>
      </c>
      <c r="BY382">
        <v>50</v>
      </c>
      <c r="BZ382">
        <v>10</v>
      </c>
      <c r="CA382">
        <v>10</v>
      </c>
      <c r="CB382">
        <v>35.76</v>
      </c>
      <c r="CC382">
        <v>118</v>
      </c>
      <c r="CD382">
        <v>199</v>
      </c>
      <c r="CE382">
        <v>212</v>
      </c>
      <c r="CF382">
        <v>86</v>
      </c>
      <c r="CG382">
        <v>102</v>
      </c>
      <c r="CH382">
        <v>0</v>
      </c>
      <c r="CI382">
        <v>3</v>
      </c>
      <c r="CJ382">
        <v>48</v>
      </c>
      <c r="CK382">
        <v>1</v>
      </c>
      <c r="CL382">
        <v>11</v>
      </c>
      <c r="CM382">
        <v>5</v>
      </c>
      <c r="CN382">
        <v>9</v>
      </c>
      <c r="CO382">
        <v>0.45</v>
      </c>
      <c r="CP382">
        <v>531.47</v>
      </c>
      <c r="CQ382">
        <v>2271.4299999999998</v>
      </c>
      <c r="CR382">
        <v>18.96</v>
      </c>
      <c r="CS382">
        <v>16.59</v>
      </c>
      <c r="CT382">
        <v>16.899999999999999</v>
      </c>
      <c r="CU382">
        <v>48.59</v>
      </c>
      <c r="CV382">
        <v>49.62</v>
      </c>
      <c r="CW382">
        <v>52.15</v>
      </c>
      <c r="CX382">
        <v>55.19</v>
      </c>
      <c r="CY382">
        <v>53.82</v>
      </c>
      <c r="CZ382">
        <v>54.65</v>
      </c>
    </row>
    <row r="383" spans="1:104">
      <c r="A383" t="s">
        <v>137</v>
      </c>
      <c r="B383" t="s">
        <v>138</v>
      </c>
      <c r="C383" t="s">
        <v>62</v>
      </c>
      <c r="D383" t="s">
        <v>63</v>
      </c>
      <c r="E383">
        <v>71</v>
      </c>
      <c r="F383">
        <v>20142015</v>
      </c>
      <c r="G383">
        <v>23</v>
      </c>
      <c r="H383">
        <v>0.625</v>
      </c>
      <c r="I383">
        <v>0.65</v>
      </c>
      <c r="J383">
        <v>2</v>
      </c>
      <c r="K383">
        <v>17</v>
      </c>
      <c r="L383">
        <v>19</v>
      </c>
      <c r="M383">
        <v>0.12</v>
      </c>
      <c r="N383">
        <v>1.02</v>
      </c>
      <c r="O383">
        <v>1.1399999999999999</v>
      </c>
      <c r="P383">
        <v>-2</v>
      </c>
      <c r="Q383">
        <v>57.08</v>
      </c>
      <c r="R383">
        <v>101.13</v>
      </c>
      <c r="S383">
        <v>3.12</v>
      </c>
      <c r="T383">
        <v>7.85</v>
      </c>
      <c r="U383">
        <v>14.04</v>
      </c>
      <c r="V383">
        <v>1.41</v>
      </c>
      <c r="W383">
        <v>53.96</v>
      </c>
      <c r="X383">
        <v>52.55</v>
      </c>
      <c r="Y383">
        <v>66</v>
      </c>
      <c r="Z383">
        <v>450</v>
      </c>
      <c r="AA383">
        <v>384</v>
      </c>
      <c r="AB383">
        <v>27.09</v>
      </c>
      <c r="AC383">
        <v>23.12</v>
      </c>
      <c r="AD383">
        <v>50.21</v>
      </c>
      <c r="AE383">
        <v>41</v>
      </c>
      <c r="AF383">
        <v>2.75</v>
      </c>
      <c r="AG383">
        <v>54.33</v>
      </c>
      <c r="AH383">
        <v>244</v>
      </c>
      <c r="AI383">
        <v>983</v>
      </c>
      <c r="AJ383">
        <v>739</v>
      </c>
      <c r="AK383">
        <v>59.18</v>
      </c>
      <c r="AL383">
        <v>44.49</v>
      </c>
      <c r="AM383">
        <v>103.66</v>
      </c>
      <c r="AN383">
        <v>53.2</v>
      </c>
      <c r="AO383">
        <v>61</v>
      </c>
      <c r="AP383">
        <v>43</v>
      </c>
      <c r="AQ383">
        <v>166</v>
      </c>
      <c r="AR383">
        <v>2.5</v>
      </c>
      <c r="AS383">
        <v>56.08</v>
      </c>
      <c r="AT383">
        <v>53.59</v>
      </c>
      <c r="AU383">
        <v>161</v>
      </c>
      <c r="AV383">
        <v>742</v>
      </c>
      <c r="AW383">
        <v>581</v>
      </c>
      <c r="AX383">
        <v>44.67</v>
      </c>
      <c r="AY383">
        <v>34.979999999999997</v>
      </c>
      <c r="AZ383">
        <v>79.64</v>
      </c>
      <c r="BA383">
        <v>70.489999999999995</v>
      </c>
      <c r="BB383">
        <v>41</v>
      </c>
      <c r="BC383">
        <v>105</v>
      </c>
      <c r="BD383">
        <v>3.97</v>
      </c>
      <c r="BE383">
        <v>56.97</v>
      </c>
      <c r="BF383">
        <v>53</v>
      </c>
      <c r="BG383">
        <v>128</v>
      </c>
      <c r="BH383">
        <v>31.48</v>
      </c>
      <c r="BI383">
        <v>23.78</v>
      </c>
      <c r="BJ383">
        <v>523</v>
      </c>
      <c r="BK383">
        <v>395</v>
      </c>
      <c r="BL383">
        <v>64</v>
      </c>
      <c r="BM383">
        <v>6.77</v>
      </c>
      <c r="BN383">
        <v>54.17</v>
      </c>
      <c r="BO383">
        <v>2.35</v>
      </c>
      <c r="BP383">
        <v>1.51</v>
      </c>
      <c r="BQ383">
        <v>39</v>
      </c>
      <c r="BR383">
        <v>25</v>
      </c>
      <c r="BS383">
        <v>14</v>
      </c>
      <c r="BT383">
        <v>60.94</v>
      </c>
      <c r="BU383">
        <v>1.9</v>
      </c>
      <c r="BV383">
        <v>7.46</v>
      </c>
      <c r="BW383">
        <v>5.26</v>
      </c>
      <c r="BX383">
        <v>93.67</v>
      </c>
      <c r="BY383">
        <v>43</v>
      </c>
      <c r="BZ383">
        <v>1</v>
      </c>
      <c r="CA383">
        <v>0</v>
      </c>
      <c r="CB383">
        <v>60.32</v>
      </c>
      <c r="CC383">
        <v>336</v>
      </c>
      <c r="CD383">
        <v>295</v>
      </c>
      <c r="CE383">
        <v>221</v>
      </c>
      <c r="CF383">
        <v>157</v>
      </c>
      <c r="CG383">
        <v>122</v>
      </c>
      <c r="CH383">
        <v>6</v>
      </c>
      <c r="CI383">
        <v>11</v>
      </c>
      <c r="CJ383">
        <v>62</v>
      </c>
      <c r="CK383">
        <v>37</v>
      </c>
      <c r="CL383">
        <v>10</v>
      </c>
      <c r="CM383">
        <v>12</v>
      </c>
      <c r="CN383">
        <v>10</v>
      </c>
      <c r="CO383">
        <v>-0.12</v>
      </c>
      <c r="CP383">
        <v>996.67</v>
      </c>
      <c r="CQ383">
        <v>2424.64</v>
      </c>
      <c r="CR383">
        <v>29.13</v>
      </c>
      <c r="CS383">
        <v>16.260000000000002</v>
      </c>
      <c r="CT383">
        <v>17.04</v>
      </c>
      <c r="CU383">
        <v>54.04</v>
      </c>
      <c r="CV383">
        <v>49.22</v>
      </c>
      <c r="CW383">
        <v>58.74</v>
      </c>
      <c r="CX383">
        <v>49.96</v>
      </c>
      <c r="CY383">
        <v>53.36</v>
      </c>
      <c r="CZ383">
        <v>55.05</v>
      </c>
    </row>
    <row r="384" spans="1:104">
      <c r="A384" t="s">
        <v>904</v>
      </c>
      <c r="B384" t="s">
        <v>905</v>
      </c>
      <c r="C384" t="s">
        <v>62</v>
      </c>
      <c r="D384" t="s">
        <v>84</v>
      </c>
      <c r="E384">
        <v>63</v>
      </c>
      <c r="F384">
        <v>20142015</v>
      </c>
      <c r="G384">
        <v>27</v>
      </c>
      <c r="H384">
        <v>1.8</v>
      </c>
      <c r="I384">
        <v>1.5669999999999999</v>
      </c>
      <c r="J384">
        <v>1</v>
      </c>
      <c r="K384">
        <v>5</v>
      </c>
      <c r="L384">
        <v>6</v>
      </c>
      <c r="M384">
        <v>0.06</v>
      </c>
      <c r="N384">
        <v>0.3</v>
      </c>
      <c r="O384">
        <v>0.36</v>
      </c>
      <c r="P384">
        <v>-9</v>
      </c>
      <c r="Q384">
        <v>49.51</v>
      </c>
      <c r="R384">
        <v>98.93</v>
      </c>
      <c r="S384">
        <v>1.75</v>
      </c>
      <c r="T384">
        <v>0.97</v>
      </c>
      <c r="U384">
        <v>15.88</v>
      </c>
      <c r="V384">
        <v>-3.91</v>
      </c>
      <c r="W384">
        <v>49.34</v>
      </c>
      <c r="X384">
        <v>53.25</v>
      </c>
      <c r="Y384">
        <v>-11</v>
      </c>
      <c r="Z384">
        <v>412</v>
      </c>
      <c r="AA384">
        <v>423</v>
      </c>
      <c r="AB384">
        <v>24.7</v>
      </c>
      <c r="AC384">
        <v>25.36</v>
      </c>
      <c r="AD384">
        <v>50.06</v>
      </c>
      <c r="AE384">
        <v>23</v>
      </c>
      <c r="AF384">
        <v>-3.09</v>
      </c>
      <c r="AG384">
        <v>52.6</v>
      </c>
      <c r="AH384">
        <v>-17</v>
      </c>
      <c r="AI384">
        <v>863</v>
      </c>
      <c r="AJ384">
        <v>880</v>
      </c>
      <c r="AK384">
        <v>51.74</v>
      </c>
      <c r="AL384">
        <v>52.76</v>
      </c>
      <c r="AM384">
        <v>104.5</v>
      </c>
      <c r="AN384">
        <v>52.49</v>
      </c>
      <c r="AO384">
        <v>49</v>
      </c>
      <c r="AP384">
        <v>74</v>
      </c>
      <c r="AQ384">
        <v>129</v>
      </c>
      <c r="AR384">
        <v>-1.62</v>
      </c>
      <c r="AS384">
        <v>49.41</v>
      </c>
      <c r="AT384">
        <v>51.03</v>
      </c>
      <c r="AU384">
        <v>-15</v>
      </c>
      <c r="AV384">
        <v>630</v>
      </c>
      <c r="AW384">
        <v>645</v>
      </c>
      <c r="AX384">
        <v>37.770000000000003</v>
      </c>
      <c r="AY384">
        <v>38.67</v>
      </c>
      <c r="AZ384">
        <v>76.44</v>
      </c>
      <c r="BA384">
        <v>71.900000000000006</v>
      </c>
      <c r="BB384">
        <v>23</v>
      </c>
      <c r="BC384">
        <v>80</v>
      </c>
      <c r="BD384">
        <v>-1.78</v>
      </c>
      <c r="BE384">
        <v>49.08</v>
      </c>
      <c r="BF384">
        <v>50.86</v>
      </c>
      <c r="BG384">
        <v>-17</v>
      </c>
      <c r="BH384">
        <v>27.16</v>
      </c>
      <c r="BI384">
        <v>28.18</v>
      </c>
      <c r="BJ384">
        <v>453</v>
      </c>
      <c r="BK384">
        <v>470</v>
      </c>
      <c r="BL384">
        <v>57</v>
      </c>
      <c r="BM384">
        <v>-8.9700000000000006</v>
      </c>
      <c r="BN384">
        <v>53.79</v>
      </c>
      <c r="BO384">
        <v>1.56</v>
      </c>
      <c r="BP384">
        <v>1.92</v>
      </c>
      <c r="BQ384">
        <v>26</v>
      </c>
      <c r="BR384">
        <v>32</v>
      </c>
      <c r="BS384">
        <v>-6</v>
      </c>
      <c r="BT384">
        <v>44.83</v>
      </c>
      <c r="BU384">
        <v>1.25</v>
      </c>
      <c r="BV384">
        <v>5.74</v>
      </c>
      <c r="BW384">
        <v>4.13</v>
      </c>
      <c r="BX384">
        <v>93.19</v>
      </c>
      <c r="BY384">
        <v>38</v>
      </c>
      <c r="BZ384">
        <v>0</v>
      </c>
      <c r="CA384">
        <v>1</v>
      </c>
      <c r="CB384">
        <v>49.71</v>
      </c>
      <c r="CC384">
        <v>337</v>
      </c>
      <c r="CD384">
        <v>380</v>
      </c>
      <c r="CE384">
        <v>341</v>
      </c>
      <c r="CF384">
        <v>131</v>
      </c>
      <c r="CG384">
        <v>130</v>
      </c>
      <c r="CH384">
        <v>2</v>
      </c>
      <c r="CI384">
        <v>3</v>
      </c>
      <c r="CJ384">
        <v>56</v>
      </c>
      <c r="CK384">
        <v>20</v>
      </c>
      <c r="CL384">
        <v>5</v>
      </c>
      <c r="CM384">
        <v>18</v>
      </c>
      <c r="CN384">
        <v>9</v>
      </c>
      <c r="CO384">
        <v>-0.54</v>
      </c>
      <c r="CP384">
        <v>1000.73</v>
      </c>
      <c r="CQ384">
        <v>2078.9499999999998</v>
      </c>
      <c r="CR384">
        <v>32.49</v>
      </c>
      <c r="CS384">
        <v>16.399999999999999</v>
      </c>
      <c r="CT384">
        <v>17.16</v>
      </c>
      <c r="CU384">
        <v>51.98</v>
      </c>
      <c r="CV384">
        <v>49.8</v>
      </c>
      <c r="CW384">
        <v>55.81</v>
      </c>
      <c r="CX384">
        <v>51.56</v>
      </c>
      <c r="CY384">
        <v>53.62</v>
      </c>
      <c r="CZ384">
        <v>54.05</v>
      </c>
    </row>
    <row r="385" spans="1:104">
      <c r="A385" t="s">
        <v>1289</v>
      </c>
      <c r="B385" t="s">
        <v>1290</v>
      </c>
      <c r="C385" t="s">
        <v>62</v>
      </c>
      <c r="D385" t="s">
        <v>767</v>
      </c>
      <c r="E385">
        <v>66</v>
      </c>
      <c r="F385">
        <v>20142015</v>
      </c>
      <c r="G385">
        <v>22</v>
      </c>
      <c r="H385">
        <v>0.84</v>
      </c>
      <c r="I385">
        <v>0.84</v>
      </c>
      <c r="J385">
        <v>0</v>
      </c>
      <c r="K385">
        <v>9</v>
      </c>
      <c r="L385">
        <v>9</v>
      </c>
      <c r="M385">
        <v>0</v>
      </c>
      <c r="N385">
        <v>0.49</v>
      </c>
      <c r="O385">
        <v>0.49</v>
      </c>
      <c r="P385">
        <v>-2</v>
      </c>
      <c r="Q385">
        <v>45.42</v>
      </c>
      <c r="R385">
        <v>99.6</v>
      </c>
      <c r="S385">
        <v>0</v>
      </c>
      <c r="T385">
        <v>3.9</v>
      </c>
      <c r="U385">
        <v>16.8</v>
      </c>
      <c r="V385">
        <v>-3.2</v>
      </c>
      <c r="W385">
        <v>44.74</v>
      </c>
      <c r="X385">
        <v>47.94</v>
      </c>
      <c r="Y385">
        <v>-86</v>
      </c>
      <c r="Z385">
        <v>366</v>
      </c>
      <c r="AA385">
        <v>452</v>
      </c>
      <c r="AB385">
        <v>19.809999999999999</v>
      </c>
      <c r="AC385">
        <v>24.46</v>
      </c>
      <c r="AD385">
        <v>44.27</v>
      </c>
      <c r="AE385">
        <v>21</v>
      </c>
      <c r="AF385">
        <v>-1.42</v>
      </c>
      <c r="AG385">
        <v>46.84</v>
      </c>
      <c r="AH385">
        <v>-155</v>
      </c>
      <c r="AI385">
        <v>769</v>
      </c>
      <c r="AJ385">
        <v>924</v>
      </c>
      <c r="AK385">
        <v>41.62</v>
      </c>
      <c r="AL385">
        <v>50.01</v>
      </c>
      <c r="AM385">
        <v>91.62</v>
      </c>
      <c r="AN385">
        <v>53.19</v>
      </c>
      <c r="AO385">
        <v>32</v>
      </c>
      <c r="AP385">
        <v>63</v>
      </c>
      <c r="AQ385">
        <v>97</v>
      </c>
      <c r="AR385">
        <v>-1.3</v>
      </c>
      <c r="AS385">
        <v>45.22</v>
      </c>
      <c r="AT385">
        <v>46.52</v>
      </c>
      <c r="AU385">
        <v>-125</v>
      </c>
      <c r="AV385">
        <v>591</v>
      </c>
      <c r="AW385">
        <v>716</v>
      </c>
      <c r="AX385">
        <v>31.98</v>
      </c>
      <c r="AY385">
        <v>38.75</v>
      </c>
      <c r="AZ385">
        <v>70.73</v>
      </c>
      <c r="BA385">
        <v>69.2</v>
      </c>
      <c r="BB385">
        <v>26</v>
      </c>
      <c r="BC385">
        <v>65</v>
      </c>
      <c r="BD385">
        <v>-2.94</v>
      </c>
      <c r="BE385">
        <v>43.19</v>
      </c>
      <c r="BF385">
        <v>46.13</v>
      </c>
      <c r="BG385">
        <v>-129</v>
      </c>
      <c r="BH385">
        <v>22.13</v>
      </c>
      <c r="BI385">
        <v>29.12</v>
      </c>
      <c r="BJ385">
        <v>409</v>
      </c>
      <c r="BK385">
        <v>538</v>
      </c>
      <c r="BL385">
        <v>39</v>
      </c>
      <c r="BM385">
        <v>-10.55</v>
      </c>
      <c r="BN385">
        <v>52.34</v>
      </c>
      <c r="BO385">
        <v>1.52</v>
      </c>
      <c r="BP385">
        <v>2.11</v>
      </c>
      <c r="BQ385">
        <v>28</v>
      </c>
      <c r="BR385">
        <v>39</v>
      </c>
      <c r="BS385">
        <v>-11</v>
      </c>
      <c r="BT385">
        <v>41.79</v>
      </c>
      <c r="BU385">
        <v>0</v>
      </c>
      <c r="BV385">
        <v>6.85</v>
      </c>
      <c r="BW385">
        <v>4.74</v>
      </c>
      <c r="BX385">
        <v>92.75</v>
      </c>
      <c r="BY385">
        <v>40</v>
      </c>
      <c r="BZ385">
        <v>0</v>
      </c>
      <c r="CA385">
        <v>0</v>
      </c>
      <c r="CB385">
        <v>47.67</v>
      </c>
      <c r="CC385">
        <v>296</v>
      </c>
      <c r="CD385">
        <v>365</v>
      </c>
      <c r="CE385">
        <v>325</v>
      </c>
      <c r="CF385">
        <v>55</v>
      </c>
      <c r="CG385">
        <v>120</v>
      </c>
      <c r="CH385">
        <v>3</v>
      </c>
      <c r="CI385">
        <v>6</v>
      </c>
      <c r="CJ385">
        <v>39</v>
      </c>
      <c r="CK385">
        <v>25</v>
      </c>
      <c r="CL385">
        <v>13</v>
      </c>
      <c r="CM385">
        <v>9</v>
      </c>
      <c r="CN385">
        <v>7</v>
      </c>
      <c r="CO385">
        <v>-0.11</v>
      </c>
      <c r="CP385">
        <v>1108.6600000000001</v>
      </c>
      <c r="CQ385">
        <v>2104.92</v>
      </c>
      <c r="CR385">
        <v>34.5</v>
      </c>
      <c r="CS385">
        <v>16.78</v>
      </c>
      <c r="CT385">
        <v>17.18</v>
      </c>
      <c r="CU385">
        <v>49.22</v>
      </c>
      <c r="CV385">
        <v>49.62</v>
      </c>
      <c r="CW385">
        <v>47.14</v>
      </c>
      <c r="CX385">
        <v>48.63</v>
      </c>
      <c r="CY385">
        <v>54.16</v>
      </c>
      <c r="CZ385">
        <v>55</v>
      </c>
    </row>
    <row r="386" spans="1:104">
      <c r="A386" t="s">
        <v>1406</v>
      </c>
      <c r="B386" t="s">
        <v>1407</v>
      </c>
      <c r="C386" t="s">
        <v>62</v>
      </c>
      <c r="D386" t="s">
        <v>1243</v>
      </c>
      <c r="E386">
        <v>60</v>
      </c>
      <c r="F386">
        <v>20142015</v>
      </c>
      <c r="G386">
        <v>28</v>
      </c>
      <c r="H386">
        <v>4.125</v>
      </c>
      <c r="I386">
        <v>4.125</v>
      </c>
      <c r="J386">
        <v>6</v>
      </c>
      <c r="K386">
        <v>6</v>
      </c>
      <c r="L386">
        <v>12</v>
      </c>
      <c r="M386">
        <v>0.4</v>
      </c>
      <c r="N386">
        <v>0.4</v>
      </c>
      <c r="O386">
        <v>0.81</v>
      </c>
      <c r="P386">
        <v>-11</v>
      </c>
      <c r="Q386">
        <v>38.74</v>
      </c>
      <c r="R386">
        <v>100.52</v>
      </c>
      <c r="S386">
        <v>13.64</v>
      </c>
      <c r="T386">
        <v>8.4700000000000006</v>
      </c>
      <c r="U386">
        <v>14.86</v>
      </c>
      <c r="V386">
        <v>1.36</v>
      </c>
      <c r="W386">
        <v>40.380000000000003</v>
      </c>
      <c r="X386">
        <v>39.020000000000003</v>
      </c>
      <c r="Y386">
        <v>-161</v>
      </c>
      <c r="Z386">
        <v>338</v>
      </c>
      <c r="AA386">
        <v>499</v>
      </c>
      <c r="AB386">
        <v>22.75</v>
      </c>
      <c r="AC386">
        <v>33.58</v>
      </c>
      <c r="AD386">
        <v>56.33</v>
      </c>
      <c r="AE386">
        <v>32</v>
      </c>
      <c r="AF386">
        <v>0.79</v>
      </c>
      <c r="AG386">
        <v>37.96</v>
      </c>
      <c r="AH386">
        <v>-380</v>
      </c>
      <c r="AI386">
        <v>654</v>
      </c>
      <c r="AJ386">
        <v>1034</v>
      </c>
      <c r="AK386">
        <v>44.01</v>
      </c>
      <c r="AL386">
        <v>69.59</v>
      </c>
      <c r="AM386">
        <v>113.6</v>
      </c>
      <c r="AN386">
        <v>57.95</v>
      </c>
      <c r="AO386">
        <v>39</v>
      </c>
      <c r="AP386">
        <v>85</v>
      </c>
      <c r="AQ386">
        <v>98</v>
      </c>
      <c r="AR386">
        <v>0.83</v>
      </c>
      <c r="AS386">
        <v>40.049999999999997</v>
      </c>
      <c r="AT386">
        <v>39.21</v>
      </c>
      <c r="AU386">
        <v>-252</v>
      </c>
      <c r="AV386">
        <v>507</v>
      </c>
      <c r="AW386">
        <v>759</v>
      </c>
      <c r="AX386">
        <v>34.119999999999997</v>
      </c>
      <c r="AY386">
        <v>51.08</v>
      </c>
      <c r="AZ386">
        <v>85.2</v>
      </c>
      <c r="BA386">
        <v>74.75</v>
      </c>
      <c r="BB386">
        <v>15</v>
      </c>
      <c r="BC386">
        <v>59</v>
      </c>
      <c r="BD386">
        <v>0.92</v>
      </c>
      <c r="BE386">
        <v>41.11</v>
      </c>
      <c r="BF386">
        <v>40.19</v>
      </c>
      <c r="BG386">
        <v>-164</v>
      </c>
      <c r="BH386">
        <v>25.51</v>
      </c>
      <c r="BI386">
        <v>36.54</v>
      </c>
      <c r="BJ386">
        <v>379</v>
      </c>
      <c r="BK386">
        <v>543</v>
      </c>
      <c r="BL386">
        <v>44</v>
      </c>
      <c r="BM386">
        <v>7.59</v>
      </c>
      <c r="BN386">
        <v>35.07</v>
      </c>
      <c r="BO386">
        <v>2.15</v>
      </c>
      <c r="BP386">
        <v>2.89</v>
      </c>
      <c r="BQ386">
        <v>32</v>
      </c>
      <c r="BR386">
        <v>43</v>
      </c>
      <c r="BS386">
        <v>-11</v>
      </c>
      <c r="BT386">
        <v>42.67</v>
      </c>
      <c r="BU386">
        <v>10.17</v>
      </c>
      <c r="BV386">
        <v>8.44</v>
      </c>
      <c r="BW386">
        <v>6.31</v>
      </c>
      <c r="BX386">
        <v>92.08</v>
      </c>
      <c r="BY386">
        <v>40</v>
      </c>
      <c r="BZ386">
        <v>0</v>
      </c>
      <c r="CA386">
        <v>0</v>
      </c>
      <c r="CB386">
        <v>47.47</v>
      </c>
      <c r="CC386">
        <v>253</v>
      </c>
      <c r="CD386">
        <v>262</v>
      </c>
      <c r="CE386">
        <v>280</v>
      </c>
      <c r="CF386">
        <v>60</v>
      </c>
      <c r="CG386">
        <v>46</v>
      </c>
      <c r="CH386">
        <v>3</v>
      </c>
      <c r="CI386">
        <v>3</v>
      </c>
      <c r="CJ386">
        <v>38</v>
      </c>
      <c r="CK386">
        <v>14</v>
      </c>
      <c r="CL386">
        <v>5</v>
      </c>
      <c r="CM386">
        <v>14</v>
      </c>
      <c r="CN386">
        <v>3</v>
      </c>
      <c r="CO386">
        <v>-0.74</v>
      </c>
      <c r="CP386">
        <v>891.53</v>
      </c>
      <c r="CQ386">
        <v>1998.92</v>
      </c>
      <c r="CR386">
        <v>30.84</v>
      </c>
      <c r="CS386">
        <v>16.440000000000001</v>
      </c>
      <c r="CT386">
        <v>17.11</v>
      </c>
      <c r="CU386">
        <v>40.43</v>
      </c>
      <c r="CV386">
        <v>49.93</v>
      </c>
      <c r="CW386">
        <v>43.23</v>
      </c>
      <c r="CX386">
        <v>63.69</v>
      </c>
      <c r="CY386">
        <v>53.92</v>
      </c>
      <c r="CZ386">
        <v>54.06</v>
      </c>
    </row>
    <row r="387" spans="1:104">
      <c r="A387" t="s">
        <v>311</v>
      </c>
      <c r="B387" t="s">
        <v>312</v>
      </c>
      <c r="C387" t="s">
        <v>62</v>
      </c>
      <c r="D387" t="s">
        <v>221</v>
      </c>
      <c r="E387">
        <v>45</v>
      </c>
      <c r="F387">
        <v>20142015</v>
      </c>
      <c r="G387">
        <v>29</v>
      </c>
      <c r="H387">
        <v>3.75</v>
      </c>
      <c r="I387">
        <v>3</v>
      </c>
      <c r="J387">
        <v>1</v>
      </c>
      <c r="K387">
        <v>9</v>
      </c>
      <c r="L387">
        <v>10</v>
      </c>
      <c r="M387">
        <v>7.0000000000000007E-2</v>
      </c>
      <c r="N387">
        <v>0.62</v>
      </c>
      <c r="O387">
        <v>0.69</v>
      </c>
      <c r="P387">
        <v>-5</v>
      </c>
      <c r="Q387">
        <v>54.28</v>
      </c>
      <c r="R387">
        <v>103.36</v>
      </c>
      <c r="S387">
        <v>2.44</v>
      </c>
      <c r="T387">
        <v>5.56</v>
      </c>
      <c r="U387">
        <v>19.28</v>
      </c>
      <c r="V387">
        <v>6.92</v>
      </c>
      <c r="W387">
        <v>58.05</v>
      </c>
      <c r="X387">
        <v>51.13</v>
      </c>
      <c r="Y387">
        <v>117</v>
      </c>
      <c r="Z387">
        <v>422</v>
      </c>
      <c r="AA387">
        <v>305</v>
      </c>
      <c r="AB387">
        <v>29.18</v>
      </c>
      <c r="AC387">
        <v>21.09</v>
      </c>
      <c r="AD387">
        <v>50.26</v>
      </c>
      <c r="AE387">
        <v>18</v>
      </c>
      <c r="AF387">
        <v>4.0199999999999996</v>
      </c>
      <c r="AG387">
        <v>50.27</v>
      </c>
      <c r="AH387">
        <v>137</v>
      </c>
      <c r="AI387">
        <v>868</v>
      </c>
      <c r="AJ387">
        <v>731</v>
      </c>
      <c r="AK387">
        <v>60.01</v>
      </c>
      <c r="AL387">
        <v>50.54</v>
      </c>
      <c r="AM387">
        <v>110.55</v>
      </c>
      <c r="AN387">
        <v>52.65</v>
      </c>
      <c r="AO387">
        <v>24</v>
      </c>
      <c r="AP387">
        <v>55</v>
      </c>
      <c r="AQ387">
        <v>81</v>
      </c>
      <c r="AR387">
        <v>4.1399999999999997</v>
      </c>
      <c r="AS387">
        <v>53.11</v>
      </c>
      <c r="AT387">
        <v>48.97</v>
      </c>
      <c r="AU387">
        <v>74</v>
      </c>
      <c r="AV387">
        <v>631</v>
      </c>
      <c r="AW387">
        <v>557</v>
      </c>
      <c r="AX387">
        <v>43.63</v>
      </c>
      <c r="AY387">
        <v>38.51</v>
      </c>
      <c r="AZ387">
        <v>82.14</v>
      </c>
      <c r="BA387">
        <v>72.42</v>
      </c>
      <c r="BB387">
        <v>16</v>
      </c>
      <c r="BC387">
        <v>57</v>
      </c>
      <c r="BD387">
        <v>4.1900000000000004</v>
      </c>
      <c r="BE387">
        <v>52.83</v>
      </c>
      <c r="BF387">
        <v>48.64</v>
      </c>
      <c r="BG387">
        <v>49</v>
      </c>
      <c r="BH387">
        <v>31.6</v>
      </c>
      <c r="BI387">
        <v>28.21</v>
      </c>
      <c r="BJ387">
        <v>457</v>
      </c>
      <c r="BK387">
        <v>408</v>
      </c>
      <c r="BL387">
        <v>41</v>
      </c>
      <c r="BM387">
        <v>15.92</v>
      </c>
      <c r="BN387">
        <v>48.6</v>
      </c>
      <c r="BO387">
        <v>2.77</v>
      </c>
      <c r="BP387">
        <v>1.52</v>
      </c>
      <c r="BQ387">
        <v>40</v>
      </c>
      <c r="BR387">
        <v>22</v>
      </c>
      <c r="BS387">
        <v>18</v>
      </c>
      <c r="BT387">
        <v>64.52</v>
      </c>
      <c r="BU387">
        <v>1.75</v>
      </c>
      <c r="BV387">
        <v>8.75</v>
      </c>
      <c r="BW387">
        <v>6.34</v>
      </c>
      <c r="BX387">
        <v>94.61</v>
      </c>
      <c r="BY387">
        <v>38</v>
      </c>
      <c r="BZ387">
        <v>0</v>
      </c>
      <c r="CA387">
        <v>1</v>
      </c>
      <c r="CB387">
        <v>56.05</v>
      </c>
      <c r="CC387">
        <v>338</v>
      </c>
      <c r="CD387">
        <v>354</v>
      </c>
      <c r="CE387">
        <v>265</v>
      </c>
      <c r="CF387">
        <v>81</v>
      </c>
      <c r="CG387">
        <v>61</v>
      </c>
      <c r="CH387">
        <v>2</v>
      </c>
      <c r="CI387">
        <v>7</v>
      </c>
      <c r="CJ387">
        <v>40</v>
      </c>
      <c r="CK387">
        <v>21</v>
      </c>
      <c r="CL387">
        <v>8</v>
      </c>
      <c r="CM387">
        <v>7</v>
      </c>
      <c r="CN387">
        <v>2</v>
      </c>
      <c r="CO387">
        <v>-0.35</v>
      </c>
      <c r="CP387">
        <v>867.81</v>
      </c>
      <c r="CQ387">
        <v>1301.1300000000001</v>
      </c>
      <c r="CR387">
        <v>40.01</v>
      </c>
      <c r="CS387">
        <v>17.690000000000001</v>
      </c>
      <c r="CT387">
        <v>17.510000000000002</v>
      </c>
      <c r="CU387">
        <v>51.77</v>
      </c>
      <c r="CV387">
        <v>49.28</v>
      </c>
      <c r="CW387">
        <v>58.11</v>
      </c>
      <c r="CX387">
        <v>54.13</v>
      </c>
      <c r="CY387">
        <v>53.94</v>
      </c>
      <c r="CZ387">
        <v>55.51</v>
      </c>
    </row>
    <row r="388" spans="1:104">
      <c r="A388" t="s">
        <v>929</v>
      </c>
      <c r="B388" t="s">
        <v>930</v>
      </c>
      <c r="C388" t="s">
        <v>80</v>
      </c>
      <c r="D388" t="s">
        <v>221</v>
      </c>
      <c r="E388">
        <v>66</v>
      </c>
      <c r="F388">
        <v>20142015</v>
      </c>
      <c r="G388">
        <v>29</v>
      </c>
      <c r="H388">
        <v>4</v>
      </c>
      <c r="I388">
        <v>4</v>
      </c>
      <c r="J388">
        <v>7</v>
      </c>
      <c r="K388">
        <v>14</v>
      </c>
      <c r="L388">
        <v>21</v>
      </c>
      <c r="M388">
        <v>0.52</v>
      </c>
      <c r="N388">
        <v>1.04</v>
      </c>
      <c r="O388">
        <v>1.57</v>
      </c>
      <c r="P388">
        <v>1</v>
      </c>
      <c r="Q388">
        <v>49.15</v>
      </c>
      <c r="R388">
        <v>100.37</v>
      </c>
      <c r="S388">
        <v>7.61</v>
      </c>
      <c r="T388">
        <v>-2.21</v>
      </c>
      <c r="U388">
        <v>12.2</v>
      </c>
      <c r="V388">
        <v>-5.0999999999999996</v>
      </c>
      <c r="W388">
        <v>47.77</v>
      </c>
      <c r="X388">
        <v>52.87</v>
      </c>
      <c r="Y388">
        <v>-30</v>
      </c>
      <c r="Z388">
        <v>322</v>
      </c>
      <c r="AA388">
        <v>352</v>
      </c>
      <c r="AB388">
        <v>24</v>
      </c>
      <c r="AC388">
        <v>26.23</v>
      </c>
      <c r="AD388">
        <v>50.23</v>
      </c>
      <c r="AE388">
        <v>107</v>
      </c>
      <c r="AF388">
        <v>-1.31</v>
      </c>
      <c r="AG388">
        <v>50.46</v>
      </c>
      <c r="AH388">
        <v>-25</v>
      </c>
      <c r="AI388">
        <v>722</v>
      </c>
      <c r="AJ388">
        <v>747</v>
      </c>
      <c r="AK388">
        <v>53.81</v>
      </c>
      <c r="AL388">
        <v>55.67</v>
      </c>
      <c r="AM388">
        <v>109.48</v>
      </c>
      <c r="AN388">
        <v>50.97</v>
      </c>
      <c r="AO388">
        <v>43</v>
      </c>
      <c r="AP388">
        <v>29</v>
      </c>
      <c r="AQ388">
        <v>178</v>
      </c>
      <c r="AR388">
        <v>-1.84</v>
      </c>
      <c r="AS388">
        <v>47.02</v>
      </c>
      <c r="AT388">
        <v>48.86</v>
      </c>
      <c r="AU388">
        <v>-65</v>
      </c>
      <c r="AV388">
        <v>512</v>
      </c>
      <c r="AW388">
        <v>577</v>
      </c>
      <c r="AX388">
        <v>38.159999999999997</v>
      </c>
      <c r="AY388">
        <v>43</v>
      </c>
      <c r="AZ388">
        <v>81.16</v>
      </c>
      <c r="BA388">
        <v>71.88</v>
      </c>
      <c r="BB388">
        <v>43</v>
      </c>
      <c r="BC388">
        <v>135</v>
      </c>
      <c r="BD388">
        <v>-2.0099999999999998</v>
      </c>
      <c r="BE388">
        <v>46.46</v>
      </c>
      <c r="BF388">
        <v>48.47</v>
      </c>
      <c r="BG388">
        <v>-56</v>
      </c>
      <c r="BH388">
        <v>27.42</v>
      </c>
      <c r="BI388">
        <v>31.6</v>
      </c>
      <c r="BJ388">
        <v>368</v>
      </c>
      <c r="BK388">
        <v>424</v>
      </c>
      <c r="BL388">
        <v>92</v>
      </c>
      <c r="BM388">
        <v>-7.33</v>
      </c>
      <c r="BN388">
        <v>54.95</v>
      </c>
      <c r="BO388">
        <v>2.2400000000000002</v>
      </c>
      <c r="BP388">
        <v>2.46</v>
      </c>
      <c r="BQ388">
        <v>30</v>
      </c>
      <c r="BR388">
        <v>33</v>
      </c>
      <c r="BS388">
        <v>-3</v>
      </c>
      <c r="BT388">
        <v>47.62</v>
      </c>
      <c r="BU388">
        <v>5.19</v>
      </c>
      <c r="BV388">
        <v>8.15</v>
      </c>
      <c r="BW388">
        <v>5.86</v>
      </c>
      <c r="BX388">
        <v>92.22</v>
      </c>
      <c r="BY388">
        <v>41</v>
      </c>
      <c r="BZ388">
        <v>3</v>
      </c>
      <c r="CA388">
        <v>4</v>
      </c>
      <c r="CB388">
        <v>47.02</v>
      </c>
      <c r="CC388">
        <v>221</v>
      </c>
      <c r="CD388">
        <v>287</v>
      </c>
      <c r="CE388">
        <v>249</v>
      </c>
      <c r="CF388">
        <v>57</v>
      </c>
      <c r="CG388">
        <v>83</v>
      </c>
      <c r="CH388">
        <v>9</v>
      </c>
      <c r="CI388">
        <v>5</v>
      </c>
      <c r="CJ388">
        <v>85</v>
      </c>
      <c r="CK388">
        <v>9</v>
      </c>
      <c r="CL388">
        <v>17</v>
      </c>
      <c r="CM388">
        <v>9</v>
      </c>
      <c r="CN388">
        <v>10</v>
      </c>
      <c r="CO388">
        <v>7.0000000000000007E-2</v>
      </c>
      <c r="CP388">
        <v>805.11</v>
      </c>
      <c r="CQ388">
        <v>2287.94</v>
      </c>
      <c r="CR388">
        <v>26.03</v>
      </c>
      <c r="CS388">
        <v>18</v>
      </c>
      <c r="CT388">
        <v>17.48</v>
      </c>
      <c r="CU388">
        <v>51.07</v>
      </c>
      <c r="CV388">
        <v>49.72</v>
      </c>
      <c r="CW388">
        <v>57.31</v>
      </c>
      <c r="CX388">
        <v>54.92</v>
      </c>
      <c r="CY388">
        <v>53.7</v>
      </c>
      <c r="CZ388">
        <v>54.3</v>
      </c>
    </row>
    <row r="389" spans="1:104">
      <c r="A389" t="s">
        <v>513</v>
      </c>
      <c r="B389" t="s">
        <v>514</v>
      </c>
      <c r="C389" t="s">
        <v>62</v>
      </c>
      <c r="D389" t="s">
        <v>515</v>
      </c>
      <c r="E389">
        <v>68</v>
      </c>
      <c r="F389">
        <v>20142015</v>
      </c>
      <c r="G389">
        <v>31</v>
      </c>
      <c r="H389">
        <v>4</v>
      </c>
      <c r="I389">
        <v>4</v>
      </c>
      <c r="J389">
        <v>3</v>
      </c>
      <c r="K389">
        <v>6</v>
      </c>
      <c r="L389">
        <v>9</v>
      </c>
      <c r="M389">
        <v>0.16</v>
      </c>
      <c r="N389">
        <v>0.32</v>
      </c>
      <c r="O389">
        <v>0.47</v>
      </c>
      <c r="P389">
        <v>-2</v>
      </c>
      <c r="Q389">
        <v>51.77</v>
      </c>
      <c r="R389">
        <v>97.85</v>
      </c>
      <c r="S389">
        <v>4</v>
      </c>
      <c r="T389">
        <v>-10.46</v>
      </c>
      <c r="U389">
        <v>16.79</v>
      </c>
      <c r="V389">
        <v>4.24</v>
      </c>
      <c r="W389">
        <v>50.98</v>
      </c>
      <c r="X389">
        <v>46.74</v>
      </c>
      <c r="Y389">
        <v>18</v>
      </c>
      <c r="Z389">
        <v>470</v>
      </c>
      <c r="AA389">
        <v>452</v>
      </c>
      <c r="AB389">
        <v>24.7</v>
      </c>
      <c r="AC389">
        <v>23.76</v>
      </c>
      <c r="AD389">
        <v>48.46</v>
      </c>
      <c r="AE389">
        <v>40</v>
      </c>
      <c r="AF389">
        <v>2.9</v>
      </c>
      <c r="AG389">
        <v>48.87</v>
      </c>
      <c r="AH389">
        <v>71</v>
      </c>
      <c r="AI389">
        <v>1041</v>
      </c>
      <c r="AJ389">
        <v>970</v>
      </c>
      <c r="AK389">
        <v>54.71</v>
      </c>
      <c r="AL389">
        <v>50.98</v>
      </c>
      <c r="AM389">
        <v>105.69</v>
      </c>
      <c r="AN389">
        <v>52.64</v>
      </c>
      <c r="AO389">
        <v>65</v>
      </c>
      <c r="AP389">
        <v>104</v>
      </c>
      <c r="AQ389">
        <v>171</v>
      </c>
      <c r="AR389">
        <v>2.42</v>
      </c>
      <c r="AS389">
        <v>51.15</v>
      </c>
      <c r="AT389">
        <v>48.73</v>
      </c>
      <c r="AU389">
        <v>34</v>
      </c>
      <c r="AV389">
        <v>753</v>
      </c>
      <c r="AW389">
        <v>719</v>
      </c>
      <c r="AX389">
        <v>39.58</v>
      </c>
      <c r="AY389">
        <v>37.79</v>
      </c>
      <c r="AZ389">
        <v>77.36</v>
      </c>
      <c r="BA389">
        <v>72.78</v>
      </c>
      <c r="BB389">
        <v>31</v>
      </c>
      <c r="BC389">
        <v>106</v>
      </c>
      <c r="BD389">
        <v>3.59</v>
      </c>
      <c r="BE389">
        <v>51.94</v>
      </c>
      <c r="BF389">
        <v>48.36</v>
      </c>
      <c r="BG389">
        <v>41</v>
      </c>
      <c r="BH389">
        <v>28.8</v>
      </c>
      <c r="BI389">
        <v>26.65</v>
      </c>
      <c r="BJ389">
        <v>548</v>
      </c>
      <c r="BK389">
        <v>507</v>
      </c>
      <c r="BL389">
        <v>75</v>
      </c>
      <c r="BM389">
        <v>8.02</v>
      </c>
      <c r="BN389">
        <v>37.33</v>
      </c>
      <c r="BO389">
        <v>2.0499999999999998</v>
      </c>
      <c r="BP389">
        <v>2.4700000000000002</v>
      </c>
      <c r="BQ389">
        <v>39</v>
      </c>
      <c r="BR389">
        <v>47</v>
      </c>
      <c r="BS389">
        <v>-8</v>
      </c>
      <c r="BT389">
        <v>45.35</v>
      </c>
      <c r="BU389">
        <v>2.83</v>
      </c>
      <c r="BV389">
        <v>7.12</v>
      </c>
      <c r="BW389">
        <v>5.18</v>
      </c>
      <c r="BX389">
        <v>90.73</v>
      </c>
      <c r="BY389">
        <v>40</v>
      </c>
      <c r="BZ389">
        <v>0</v>
      </c>
      <c r="CA389">
        <v>0</v>
      </c>
      <c r="CB389">
        <v>43.38</v>
      </c>
      <c r="CC389">
        <v>321</v>
      </c>
      <c r="CD389">
        <v>476</v>
      </c>
      <c r="CE389">
        <v>419</v>
      </c>
      <c r="CF389">
        <v>70</v>
      </c>
      <c r="CG389">
        <v>170</v>
      </c>
      <c r="CH389">
        <v>2</v>
      </c>
      <c r="CI389">
        <v>4</v>
      </c>
      <c r="CJ389">
        <v>72</v>
      </c>
      <c r="CK389">
        <v>21</v>
      </c>
      <c r="CL389">
        <v>12</v>
      </c>
      <c r="CM389">
        <v>6</v>
      </c>
      <c r="CN389">
        <v>4</v>
      </c>
      <c r="CO389">
        <v>-0.11</v>
      </c>
      <c r="CP389">
        <v>1141.6099999999999</v>
      </c>
      <c r="CQ389">
        <v>2145.15</v>
      </c>
      <c r="CR389">
        <v>34.729999999999997</v>
      </c>
      <c r="CS389">
        <v>16.8</v>
      </c>
      <c r="CT389">
        <v>17.66</v>
      </c>
      <c r="CU389">
        <v>50.1</v>
      </c>
      <c r="CV389">
        <v>50.01</v>
      </c>
      <c r="CW389">
        <v>53.21</v>
      </c>
      <c r="CX389">
        <v>53</v>
      </c>
      <c r="CY389">
        <v>54.69</v>
      </c>
      <c r="CZ389">
        <v>54.66</v>
      </c>
    </row>
    <row r="390" spans="1:104">
      <c r="A390" t="s">
        <v>1311</v>
      </c>
      <c r="B390" t="s">
        <v>1312</v>
      </c>
      <c r="C390" t="s">
        <v>80</v>
      </c>
      <c r="D390" t="s">
        <v>81</v>
      </c>
      <c r="E390">
        <v>82</v>
      </c>
      <c r="F390">
        <v>20142015</v>
      </c>
      <c r="G390">
        <v>30</v>
      </c>
      <c r="H390" t="s">
        <v>1488</v>
      </c>
      <c r="I390" t="s">
        <v>1488</v>
      </c>
      <c r="J390">
        <v>4</v>
      </c>
      <c r="K390">
        <v>7</v>
      </c>
      <c r="L390">
        <v>11</v>
      </c>
      <c r="M390">
        <v>0.28999999999999998</v>
      </c>
      <c r="N390">
        <v>0.51</v>
      </c>
      <c r="O390">
        <v>0.8</v>
      </c>
      <c r="P390">
        <v>-1</v>
      </c>
      <c r="Q390">
        <v>42.94</v>
      </c>
      <c r="R390">
        <v>99.48</v>
      </c>
      <c r="S390">
        <v>4.4400000000000004</v>
      </c>
      <c r="T390">
        <v>-23.8</v>
      </c>
      <c r="U390">
        <v>10.029999999999999</v>
      </c>
      <c r="V390">
        <v>-10.35</v>
      </c>
      <c r="W390">
        <v>45.26</v>
      </c>
      <c r="X390">
        <v>55.61</v>
      </c>
      <c r="Y390">
        <v>-54</v>
      </c>
      <c r="Z390">
        <v>258</v>
      </c>
      <c r="AA390">
        <v>312</v>
      </c>
      <c r="AB390">
        <v>18.829999999999998</v>
      </c>
      <c r="AC390">
        <v>22.77</v>
      </c>
      <c r="AD390">
        <v>41.6</v>
      </c>
      <c r="AE390">
        <v>83</v>
      </c>
      <c r="AF390">
        <v>-13.16</v>
      </c>
      <c r="AG390">
        <v>56.09</v>
      </c>
      <c r="AH390">
        <v>-176</v>
      </c>
      <c r="AI390">
        <v>535</v>
      </c>
      <c r="AJ390">
        <v>711</v>
      </c>
      <c r="AK390">
        <v>39.049999999999997</v>
      </c>
      <c r="AL390">
        <v>51.89</v>
      </c>
      <c r="AM390">
        <v>90.94</v>
      </c>
      <c r="AN390">
        <v>57.2</v>
      </c>
      <c r="AO390">
        <v>27</v>
      </c>
      <c r="AP390">
        <v>47</v>
      </c>
      <c r="AQ390">
        <v>135</v>
      </c>
      <c r="AR390">
        <v>-11.52</v>
      </c>
      <c r="AS390">
        <v>42.8</v>
      </c>
      <c r="AT390">
        <v>54.32</v>
      </c>
      <c r="AU390">
        <v>-137</v>
      </c>
      <c r="AV390">
        <v>407</v>
      </c>
      <c r="AW390">
        <v>544</v>
      </c>
      <c r="AX390">
        <v>29.71</v>
      </c>
      <c r="AY390">
        <v>39.700000000000003</v>
      </c>
      <c r="AZ390">
        <v>69.41</v>
      </c>
      <c r="BA390">
        <v>75.180000000000007</v>
      </c>
      <c r="BB390">
        <v>18</v>
      </c>
      <c r="BC390">
        <v>108</v>
      </c>
      <c r="BD390">
        <v>-10.17</v>
      </c>
      <c r="BE390">
        <v>43.28</v>
      </c>
      <c r="BF390">
        <v>53.45</v>
      </c>
      <c r="BG390">
        <v>-95</v>
      </c>
      <c r="BH390">
        <v>22.33</v>
      </c>
      <c r="BI390">
        <v>29.27</v>
      </c>
      <c r="BJ390">
        <v>306</v>
      </c>
      <c r="BK390">
        <v>401</v>
      </c>
      <c r="BL390">
        <v>90</v>
      </c>
      <c r="BM390">
        <v>-12</v>
      </c>
      <c r="BN390">
        <v>53.3</v>
      </c>
      <c r="BO390">
        <v>1.39</v>
      </c>
      <c r="BP390">
        <v>1.97</v>
      </c>
      <c r="BQ390">
        <v>19</v>
      </c>
      <c r="BR390">
        <v>27</v>
      </c>
      <c r="BS390">
        <v>-8</v>
      </c>
      <c r="BT390">
        <v>41.3</v>
      </c>
      <c r="BU390">
        <v>3.7</v>
      </c>
      <c r="BV390">
        <v>6.21</v>
      </c>
      <c r="BW390">
        <v>4.67</v>
      </c>
      <c r="BX390">
        <v>93.27</v>
      </c>
      <c r="BY390">
        <v>36</v>
      </c>
      <c r="BZ390">
        <v>2</v>
      </c>
      <c r="CA390">
        <v>5</v>
      </c>
      <c r="CB390">
        <v>35.630000000000003</v>
      </c>
      <c r="CC390">
        <v>155</v>
      </c>
      <c r="CD390">
        <v>297</v>
      </c>
      <c r="CE390">
        <v>280</v>
      </c>
      <c r="CF390">
        <v>115</v>
      </c>
      <c r="CG390">
        <v>110</v>
      </c>
      <c r="CH390">
        <v>4</v>
      </c>
      <c r="CI390">
        <v>3</v>
      </c>
      <c r="CJ390">
        <v>86</v>
      </c>
      <c r="CK390">
        <v>8</v>
      </c>
      <c r="CL390">
        <v>15</v>
      </c>
      <c r="CM390">
        <v>9</v>
      </c>
      <c r="CN390">
        <v>8</v>
      </c>
      <c r="CO390">
        <v>-7.0000000000000007E-2</v>
      </c>
      <c r="CP390">
        <v>822.08</v>
      </c>
      <c r="CQ390">
        <v>2998.38</v>
      </c>
      <c r="CR390">
        <v>21.52</v>
      </c>
      <c r="CS390">
        <v>16.940000000000001</v>
      </c>
      <c r="CT390">
        <v>17.079999999999998</v>
      </c>
      <c r="CU390">
        <v>50.52</v>
      </c>
      <c r="CV390">
        <v>49.79</v>
      </c>
      <c r="CW390">
        <v>48.89</v>
      </c>
      <c r="CX390">
        <v>47.88</v>
      </c>
      <c r="CY390">
        <v>54.18</v>
      </c>
      <c r="CZ390">
        <v>54.63</v>
      </c>
    </row>
    <row r="391" spans="1:104">
      <c r="A391" t="s">
        <v>717</v>
      </c>
      <c r="B391" t="s">
        <v>718</v>
      </c>
      <c r="C391" t="s">
        <v>68</v>
      </c>
      <c r="D391" t="s">
        <v>393</v>
      </c>
      <c r="E391">
        <v>58</v>
      </c>
      <c r="F391">
        <v>20142015</v>
      </c>
      <c r="G391">
        <v>21</v>
      </c>
      <c r="H391">
        <v>0.92500000000000004</v>
      </c>
      <c r="I391">
        <v>0.92500000000000004</v>
      </c>
      <c r="J391">
        <v>8</v>
      </c>
      <c r="K391">
        <v>9</v>
      </c>
      <c r="L391">
        <v>17</v>
      </c>
      <c r="M391">
        <v>0.71</v>
      </c>
      <c r="N391">
        <v>0.79</v>
      </c>
      <c r="O391">
        <v>1.5</v>
      </c>
      <c r="P391">
        <v>6</v>
      </c>
      <c r="Q391">
        <v>50.74</v>
      </c>
      <c r="R391">
        <v>101.42</v>
      </c>
      <c r="S391">
        <v>9.64</v>
      </c>
      <c r="T391">
        <v>2.4900000000000002</v>
      </c>
      <c r="U391">
        <v>11.72</v>
      </c>
      <c r="V391">
        <v>1.69</v>
      </c>
      <c r="W391">
        <v>51.1</v>
      </c>
      <c r="X391">
        <v>49.42</v>
      </c>
      <c r="Y391">
        <v>12</v>
      </c>
      <c r="Z391">
        <v>278</v>
      </c>
      <c r="AA391">
        <v>266</v>
      </c>
      <c r="AB391">
        <v>24.53</v>
      </c>
      <c r="AC391">
        <v>23.47</v>
      </c>
      <c r="AD391">
        <v>48</v>
      </c>
      <c r="AE391">
        <v>72</v>
      </c>
      <c r="AF391">
        <v>1.6</v>
      </c>
      <c r="AG391">
        <v>49.14</v>
      </c>
      <c r="AH391">
        <v>19</v>
      </c>
      <c r="AI391">
        <v>651</v>
      </c>
      <c r="AJ391">
        <v>632</v>
      </c>
      <c r="AK391">
        <v>57.44</v>
      </c>
      <c r="AL391">
        <v>55.76</v>
      </c>
      <c r="AM391">
        <v>113.2</v>
      </c>
      <c r="AN391">
        <v>53.92</v>
      </c>
      <c r="AO391">
        <v>24</v>
      </c>
      <c r="AP391">
        <v>28</v>
      </c>
      <c r="AQ391">
        <v>138</v>
      </c>
      <c r="AR391">
        <v>1.87</v>
      </c>
      <c r="AS391">
        <v>51.24</v>
      </c>
      <c r="AT391">
        <v>49.38</v>
      </c>
      <c r="AU391">
        <v>24</v>
      </c>
      <c r="AV391">
        <v>494</v>
      </c>
      <c r="AW391">
        <v>470</v>
      </c>
      <c r="AX391">
        <v>43.59</v>
      </c>
      <c r="AY391">
        <v>41.47</v>
      </c>
      <c r="AZ391">
        <v>85.06</v>
      </c>
      <c r="BA391">
        <v>71.05</v>
      </c>
      <c r="BB391">
        <v>31</v>
      </c>
      <c r="BC391">
        <v>114</v>
      </c>
      <c r="BD391">
        <v>1.1100000000000001</v>
      </c>
      <c r="BE391">
        <v>52</v>
      </c>
      <c r="BF391">
        <v>50.89</v>
      </c>
      <c r="BG391">
        <v>27</v>
      </c>
      <c r="BH391">
        <v>30.97</v>
      </c>
      <c r="BI391">
        <v>28.59</v>
      </c>
      <c r="BJ391">
        <v>351</v>
      </c>
      <c r="BK391">
        <v>324</v>
      </c>
      <c r="BL391">
        <v>83</v>
      </c>
      <c r="BM391">
        <v>-0.94</v>
      </c>
      <c r="BN391">
        <v>57.3</v>
      </c>
      <c r="BO391">
        <v>2.74</v>
      </c>
      <c r="BP391">
        <v>2.12</v>
      </c>
      <c r="BQ391">
        <v>31</v>
      </c>
      <c r="BR391">
        <v>24</v>
      </c>
      <c r="BS391">
        <v>7</v>
      </c>
      <c r="BT391">
        <v>56.36</v>
      </c>
      <c r="BU391">
        <v>7.02</v>
      </c>
      <c r="BV391">
        <v>8.83</v>
      </c>
      <c r="BW391">
        <v>6.28</v>
      </c>
      <c r="BX391">
        <v>92.59</v>
      </c>
      <c r="BY391">
        <v>44.37</v>
      </c>
      <c r="BZ391">
        <v>67</v>
      </c>
      <c r="CA391">
        <v>84</v>
      </c>
      <c r="CB391">
        <v>51.71</v>
      </c>
      <c r="CC391">
        <v>197</v>
      </c>
      <c r="CD391">
        <v>237</v>
      </c>
      <c r="CE391">
        <v>184</v>
      </c>
      <c r="CF391">
        <v>89</v>
      </c>
      <c r="CG391">
        <v>89</v>
      </c>
      <c r="CH391">
        <v>6</v>
      </c>
      <c r="CI391">
        <v>3</v>
      </c>
      <c r="CJ391">
        <v>75</v>
      </c>
      <c r="CK391">
        <v>20</v>
      </c>
      <c r="CL391">
        <v>25</v>
      </c>
      <c r="CM391">
        <v>3</v>
      </c>
      <c r="CN391">
        <v>9</v>
      </c>
      <c r="CO391">
        <v>0.53</v>
      </c>
      <c r="CP391">
        <v>680.01</v>
      </c>
      <c r="CQ391">
        <v>2181.63</v>
      </c>
      <c r="CR391">
        <v>23.76</v>
      </c>
      <c r="CS391">
        <v>17.649999999999999</v>
      </c>
      <c r="CT391">
        <v>17.2</v>
      </c>
      <c r="CU391">
        <v>49.9</v>
      </c>
      <c r="CV391">
        <v>50.06</v>
      </c>
      <c r="CW391">
        <v>54.69</v>
      </c>
      <c r="CX391">
        <v>54.9</v>
      </c>
      <c r="CY391">
        <v>54.13</v>
      </c>
      <c r="CZ391">
        <v>54.01</v>
      </c>
    </row>
    <row r="392" spans="1:104">
      <c r="A392" t="s">
        <v>846</v>
      </c>
      <c r="B392" t="s">
        <v>847</v>
      </c>
      <c r="C392" t="s">
        <v>62</v>
      </c>
      <c r="D392" t="s">
        <v>84</v>
      </c>
      <c r="E392">
        <v>41</v>
      </c>
      <c r="F392">
        <v>20142015</v>
      </c>
      <c r="G392">
        <v>26</v>
      </c>
      <c r="H392">
        <v>0.75</v>
      </c>
      <c r="I392">
        <v>0.8</v>
      </c>
      <c r="J392">
        <v>2</v>
      </c>
      <c r="K392">
        <v>6</v>
      </c>
      <c r="L392">
        <v>8</v>
      </c>
      <c r="M392">
        <v>0.19</v>
      </c>
      <c r="N392">
        <v>0.57999999999999996</v>
      </c>
      <c r="O392">
        <v>0.77</v>
      </c>
      <c r="P392">
        <v>-2</v>
      </c>
      <c r="Q392">
        <v>49.72</v>
      </c>
      <c r="R392">
        <v>104.42</v>
      </c>
      <c r="S392">
        <v>5.71</v>
      </c>
      <c r="T392">
        <v>-0.83</v>
      </c>
      <c r="U392">
        <v>15.27</v>
      </c>
      <c r="V392">
        <v>0.05</v>
      </c>
      <c r="W392">
        <v>51.14</v>
      </c>
      <c r="X392">
        <v>51.09</v>
      </c>
      <c r="Y392">
        <v>12</v>
      </c>
      <c r="Z392">
        <v>269</v>
      </c>
      <c r="AA392">
        <v>257</v>
      </c>
      <c r="AB392">
        <v>25.79</v>
      </c>
      <c r="AC392">
        <v>24.64</v>
      </c>
      <c r="AD392">
        <v>50.42</v>
      </c>
      <c r="AE392">
        <v>25</v>
      </c>
      <c r="AF392">
        <v>-3.15</v>
      </c>
      <c r="AG392">
        <v>52.87</v>
      </c>
      <c r="AH392">
        <v>-6</v>
      </c>
      <c r="AI392">
        <v>529</v>
      </c>
      <c r="AJ392">
        <v>535</v>
      </c>
      <c r="AK392">
        <v>50.71</v>
      </c>
      <c r="AL392">
        <v>51.28</v>
      </c>
      <c r="AM392">
        <v>101.99</v>
      </c>
      <c r="AN392">
        <v>53.69</v>
      </c>
      <c r="AO392">
        <v>31</v>
      </c>
      <c r="AP392">
        <v>48</v>
      </c>
      <c r="AQ392">
        <v>85</v>
      </c>
      <c r="AR392">
        <v>-1.73</v>
      </c>
      <c r="AS392">
        <v>50.51</v>
      </c>
      <c r="AT392">
        <v>52.24</v>
      </c>
      <c r="AU392">
        <v>8</v>
      </c>
      <c r="AV392">
        <v>396</v>
      </c>
      <c r="AW392">
        <v>388</v>
      </c>
      <c r="AX392">
        <v>37.96</v>
      </c>
      <c r="AY392">
        <v>37.19</v>
      </c>
      <c r="AZ392">
        <v>75.150000000000006</v>
      </c>
      <c r="BA392">
        <v>71.72</v>
      </c>
      <c r="BB392">
        <v>19</v>
      </c>
      <c r="BC392">
        <v>54</v>
      </c>
      <c r="BD392">
        <v>-1.67</v>
      </c>
      <c r="BE392">
        <v>50.9</v>
      </c>
      <c r="BF392">
        <v>52.56</v>
      </c>
      <c r="BG392">
        <v>10</v>
      </c>
      <c r="BH392">
        <v>27.22</v>
      </c>
      <c r="BI392">
        <v>26.27</v>
      </c>
      <c r="BJ392">
        <v>284</v>
      </c>
      <c r="BK392">
        <v>274</v>
      </c>
      <c r="BL392">
        <v>35</v>
      </c>
      <c r="BM392">
        <v>20.84</v>
      </c>
      <c r="BN392">
        <v>46.73</v>
      </c>
      <c r="BO392">
        <v>2.4</v>
      </c>
      <c r="BP392">
        <v>1.1499999999999999</v>
      </c>
      <c r="BQ392">
        <v>25</v>
      </c>
      <c r="BR392">
        <v>12</v>
      </c>
      <c r="BS392">
        <v>13</v>
      </c>
      <c r="BT392">
        <v>67.569999999999993</v>
      </c>
      <c r="BU392">
        <v>3.7</v>
      </c>
      <c r="BV392">
        <v>8.8000000000000007</v>
      </c>
      <c r="BW392">
        <v>6.31</v>
      </c>
      <c r="BX392">
        <v>95.62</v>
      </c>
      <c r="BY392">
        <v>40</v>
      </c>
      <c r="BZ392">
        <v>0</v>
      </c>
      <c r="CA392">
        <v>0</v>
      </c>
      <c r="CB392">
        <v>52.01</v>
      </c>
      <c r="CC392">
        <v>194</v>
      </c>
      <c r="CD392">
        <v>219</v>
      </c>
      <c r="CE392">
        <v>179</v>
      </c>
      <c r="CF392">
        <v>84</v>
      </c>
      <c r="CG392">
        <v>120</v>
      </c>
      <c r="CH392">
        <v>1</v>
      </c>
      <c r="CI392">
        <v>5</v>
      </c>
      <c r="CJ392">
        <v>33</v>
      </c>
      <c r="CK392">
        <v>15</v>
      </c>
      <c r="CL392">
        <v>5</v>
      </c>
      <c r="CM392">
        <v>3</v>
      </c>
      <c r="CN392">
        <v>1</v>
      </c>
      <c r="CO392">
        <v>-0.19</v>
      </c>
      <c r="CP392">
        <v>625.91999999999996</v>
      </c>
      <c r="CQ392">
        <v>1373.12</v>
      </c>
      <c r="CR392">
        <v>31.31</v>
      </c>
      <c r="CS392">
        <v>16.57</v>
      </c>
      <c r="CT392">
        <v>17.309999999999999</v>
      </c>
      <c r="CU392">
        <v>52.44</v>
      </c>
      <c r="CV392">
        <v>50.08</v>
      </c>
      <c r="CW392">
        <v>56.49</v>
      </c>
      <c r="CX392">
        <v>51.23</v>
      </c>
      <c r="CY392">
        <v>54.42</v>
      </c>
      <c r="CZ392">
        <v>54.25</v>
      </c>
    </row>
    <row r="393" spans="1:104">
      <c r="A393" t="s">
        <v>1372</v>
      </c>
      <c r="B393" t="s">
        <v>1373</v>
      </c>
      <c r="C393" t="s">
        <v>124</v>
      </c>
      <c r="D393" t="s">
        <v>976</v>
      </c>
      <c r="E393">
        <v>68</v>
      </c>
      <c r="F393">
        <v>20142015</v>
      </c>
      <c r="G393">
        <v>28</v>
      </c>
      <c r="H393">
        <v>1.7</v>
      </c>
      <c r="I393">
        <v>1.8</v>
      </c>
      <c r="J393">
        <v>7</v>
      </c>
      <c r="K393">
        <v>13</v>
      </c>
      <c r="L393">
        <v>20</v>
      </c>
      <c r="M393">
        <v>0.46</v>
      </c>
      <c r="N393">
        <v>0.86</v>
      </c>
      <c r="O393">
        <v>1.32</v>
      </c>
      <c r="P393">
        <v>3</v>
      </c>
      <c r="Q393">
        <v>41.93</v>
      </c>
      <c r="R393">
        <v>100.34</v>
      </c>
      <c r="S393">
        <v>8.5399999999999991</v>
      </c>
      <c r="T393">
        <v>-2.63</v>
      </c>
      <c r="U393">
        <v>13.38</v>
      </c>
      <c r="V393">
        <v>-3.52</v>
      </c>
      <c r="W393">
        <v>41.43</v>
      </c>
      <c r="X393">
        <v>44.94</v>
      </c>
      <c r="Y393">
        <v>-137</v>
      </c>
      <c r="Z393">
        <v>331</v>
      </c>
      <c r="AA393">
        <v>468</v>
      </c>
      <c r="AB393">
        <v>21.82</v>
      </c>
      <c r="AC393">
        <v>30.86</v>
      </c>
      <c r="AD393">
        <v>52.68</v>
      </c>
      <c r="AE393">
        <v>87</v>
      </c>
      <c r="AF393">
        <v>-1.05</v>
      </c>
      <c r="AG393">
        <v>42.97</v>
      </c>
      <c r="AH393">
        <v>-273</v>
      </c>
      <c r="AI393">
        <v>709</v>
      </c>
      <c r="AJ393">
        <v>982</v>
      </c>
      <c r="AK393">
        <v>46.75</v>
      </c>
      <c r="AL393">
        <v>64.75</v>
      </c>
      <c r="AM393">
        <v>111.49</v>
      </c>
      <c r="AN393">
        <v>53.88</v>
      </c>
      <c r="AO393">
        <v>55</v>
      </c>
      <c r="AP393">
        <v>52</v>
      </c>
      <c r="AQ393">
        <v>173</v>
      </c>
      <c r="AR393">
        <v>-1.57</v>
      </c>
      <c r="AS393">
        <v>42.76</v>
      </c>
      <c r="AT393">
        <v>44.33</v>
      </c>
      <c r="AU393">
        <v>-174</v>
      </c>
      <c r="AV393">
        <v>514</v>
      </c>
      <c r="AW393">
        <v>688</v>
      </c>
      <c r="AX393">
        <v>33.89</v>
      </c>
      <c r="AY393">
        <v>45.36</v>
      </c>
      <c r="AZ393">
        <v>79.25</v>
      </c>
      <c r="BA393">
        <v>74.319999999999993</v>
      </c>
      <c r="BB393">
        <v>36</v>
      </c>
      <c r="BC393">
        <v>118</v>
      </c>
      <c r="BD393">
        <v>-1.63</v>
      </c>
      <c r="BE393">
        <v>44.21</v>
      </c>
      <c r="BF393">
        <v>45.85</v>
      </c>
      <c r="BG393">
        <v>-100</v>
      </c>
      <c r="BH393">
        <v>25.19</v>
      </c>
      <c r="BI393">
        <v>31.78</v>
      </c>
      <c r="BJ393">
        <v>382</v>
      </c>
      <c r="BK393">
        <v>482</v>
      </c>
      <c r="BL393">
        <v>82</v>
      </c>
      <c r="BM393">
        <v>-6.97</v>
      </c>
      <c r="BN393">
        <v>52.17</v>
      </c>
      <c r="BO393">
        <v>2.1800000000000002</v>
      </c>
      <c r="BP393">
        <v>2.64</v>
      </c>
      <c r="BQ393">
        <v>33</v>
      </c>
      <c r="BR393">
        <v>40</v>
      </c>
      <c r="BS393">
        <v>-7</v>
      </c>
      <c r="BT393">
        <v>45.21</v>
      </c>
      <c r="BU393">
        <v>5.93</v>
      </c>
      <c r="BV393">
        <v>8.64</v>
      </c>
      <c r="BW393">
        <v>6.42</v>
      </c>
      <c r="BX393">
        <v>91.7</v>
      </c>
      <c r="BY393">
        <v>50.62</v>
      </c>
      <c r="BZ393">
        <v>325</v>
      </c>
      <c r="CA393">
        <v>317</v>
      </c>
      <c r="CB393">
        <v>43.41</v>
      </c>
      <c r="CC393">
        <v>257</v>
      </c>
      <c r="CD393">
        <v>281</v>
      </c>
      <c r="CE393">
        <v>335</v>
      </c>
      <c r="CF393">
        <v>136</v>
      </c>
      <c r="CG393">
        <v>64</v>
      </c>
      <c r="CH393">
        <v>8</v>
      </c>
      <c r="CI393">
        <v>5</v>
      </c>
      <c r="CJ393">
        <v>75</v>
      </c>
      <c r="CK393">
        <v>16</v>
      </c>
      <c r="CL393">
        <v>37</v>
      </c>
      <c r="CM393">
        <v>9</v>
      </c>
      <c r="CN393">
        <v>12</v>
      </c>
      <c r="CO393">
        <v>0.2</v>
      </c>
      <c r="CP393">
        <v>910.01</v>
      </c>
      <c r="CQ393">
        <v>2385.38</v>
      </c>
      <c r="CR393">
        <v>27.61</v>
      </c>
      <c r="CS393">
        <v>17.940000000000001</v>
      </c>
      <c r="CT393">
        <v>17.3</v>
      </c>
      <c r="CU393">
        <v>44.16</v>
      </c>
      <c r="CV393">
        <v>50.37</v>
      </c>
      <c r="CW393">
        <v>48.57</v>
      </c>
      <c r="CX393">
        <v>61.41</v>
      </c>
      <c r="CY393">
        <v>54.66</v>
      </c>
      <c r="CZ393">
        <v>53.87</v>
      </c>
    </row>
    <row r="394" spans="1:104">
      <c r="A394" t="s">
        <v>1374</v>
      </c>
      <c r="B394" t="s">
        <v>1375</v>
      </c>
      <c r="C394" t="s">
        <v>68</v>
      </c>
      <c r="D394" t="s">
        <v>1376</v>
      </c>
      <c r="E394">
        <v>65</v>
      </c>
      <c r="F394">
        <v>20142015</v>
      </c>
      <c r="G394">
        <v>29</v>
      </c>
      <c r="H394">
        <v>2.5</v>
      </c>
      <c r="I394">
        <v>1.7</v>
      </c>
      <c r="J394">
        <v>6</v>
      </c>
      <c r="K394">
        <v>8</v>
      </c>
      <c r="L394">
        <v>14</v>
      </c>
      <c r="M394">
        <v>0.48</v>
      </c>
      <c r="N394">
        <v>0.64</v>
      </c>
      <c r="O394">
        <v>1.1200000000000001</v>
      </c>
      <c r="P394">
        <v>-3</v>
      </c>
      <c r="Q394">
        <v>39.42</v>
      </c>
      <c r="R394">
        <v>100.69</v>
      </c>
      <c r="S394">
        <v>12.24</v>
      </c>
      <c r="T394">
        <v>-7.26</v>
      </c>
      <c r="U394">
        <v>11.58</v>
      </c>
      <c r="V394">
        <v>2.74</v>
      </c>
      <c r="W394">
        <v>41.18</v>
      </c>
      <c r="X394">
        <v>38.43</v>
      </c>
      <c r="Y394">
        <v>-105</v>
      </c>
      <c r="Z394">
        <v>245</v>
      </c>
      <c r="AA394">
        <v>350</v>
      </c>
      <c r="AB394">
        <v>19.52</v>
      </c>
      <c r="AC394">
        <v>27.89</v>
      </c>
      <c r="AD394">
        <v>47.41</v>
      </c>
      <c r="AE394">
        <v>54</v>
      </c>
      <c r="AF394">
        <v>0.33</v>
      </c>
      <c r="AG394">
        <v>39.090000000000003</v>
      </c>
      <c r="AH394">
        <v>-279</v>
      </c>
      <c r="AI394">
        <v>520</v>
      </c>
      <c r="AJ394">
        <v>799</v>
      </c>
      <c r="AK394">
        <v>41.44</v>
      </c>
      <c r="AL394">
        <v>63.67</v>
      </c>
      <c r="AM394">
        <v>105.1</v>
      </c>
      <c r="AN394">
        <v>54.42</v>
      </c>
      <c r="AO394">
        <v>22</v>
      </c>
      <c r="AP394">
        <v>42</v>
      </c>
      <c r="AQ394">
        <v>86</v>
      </c>
      <c r="AR394">
        <v>1.29</v>
      </c>
      <c r="AS394">
        <v>41.1</v>
      </c>
      <c r="AT394">
        <v>39.81</v>
      </c>
      <c r="AU394">
        <v>-168</v>
      </c>
      <c r="AV394">
        <v>388</v>
      </c>
      <c r="AW394">
        <v>556</v>
      </c>
      <c r="AX394">
        <v>30.92</v>
      </c>
      <c r="AY394">
        <v>44.3</v>
      </c>
      <c r="AZ394">
        <v>75.22</v>
      </c>
      <c r="BA394">
        <v>72.94</v>
      </c>
      <c r="BB394">
        <v>15</v>
      </c>
      <c r="BC394">
        <v>64</v>
      </c>
      <c r="BD394">
        <v>0.94</v>
      </c>
      <c r="BE394">
        <v>42.05</v>
      </c>
      <c r="BF394">
        <v>41.11</v>
      </c>
      <c r="BG394">
        <v>-107</v>
      </c>
      <c r="BH394">
        <v>22.55</v>
      </c>
      <c r="BI394">
        <v>31.08</v>
      </c>
      <c r="BJ394">
        <v>283</v>
      </c>
      <c r="BK394">
        <v>390</v>
      </c>
      <c r="BL394">
        <v>49</v>
      </c>
      <c r="BM394">
        <v>1.1200000000000001</v>
      </c>
      <c r="BN394">
        <v>43.11</v>
      </c>
      <c r="BO394">
        <v>1.83</v>
      </c>
      <c r="BP394">
        <v>2.31</v>
      </c>
      <c r="BQ394">
        <v>23</v>
      </c>
      <c r="BR394">
        <v>29</v>
      </c>
      <c r="BS394">
        <v>-6</v>
      </c>
      <c r="BT394">
        <v>44.23</v>
      </c>
      <c r="BU394">
        <v>9.3800000000000008</v>
      </c>
      <c r="BV394">
        <v>8.1300000000000008</v>
      </c>
      <c r="BW394">
        <v>5.93</v>
      </c>
      <c r="BX394">
        <v>92.56</v>
      </c>
      <c r="BY394">
        <v>48.68</v>
      </c>
      <c r="BZ394">
        <v>333</v>
      </c>
      <c r="CA394">
        <v>351</v>
      </c>
      <c r="CB394">
        <v>37.29</v>
      </c>
      <c r="CC394">
        <v>220</v>
      </c>
      <c r="CD394">
        <v>268</v>
      </c>
      <c r="CE394">
        <v>370</v>
      </c>
      <c r="CF394">
        <v>56</v>
      </c>
      <c r="CG394">
        <v>47</v>
      </c>
      <c r="CH394">
        <v>5</v>
      </c>
      <c r="CI394">
        <v>3</v>
      </c>
      <c r="CJ394">
        <v>43</v>
      </c>
      <c r="CK394">
        <v>17</v>
      </c>
      <c r="CL394">
        <v>18</v>
      </c>
      <c r="CM394">
        <v>11</v>
      </c>
      <c r="CN394">
        <v>8</v>
      </c>
      <c r="CO394">
        <v>-0.24</v>
      </c>
      <c r="CP394">
        <v>752.98</v>
      </c>
      <c r="CQ394">
        <v>2364.98</v>
      </c>
      <c r="CR394">
        <v>24.15</v>
      </c>
      <c r="CS394">
        <v>18.059999999999999</v>
      </c>
      <c r="CT394">
        <v>17.32</v>
      </c>
      <c r="CU394">
        <v>42.03</v>
      </c>
      <c r="CV394">
        <v>50.39</v>
      </c>
      <c r="CW394">
        <v>45.15</v>
      </c>
      <c r="CX394">
        <v>62.28</v>
      </c>
      <c r="CY394">
        <v>54.4</v>
      </c>
      <c r="CZ394">
        <v>53.55</v>
      </c>
    </row>
    <row r="395" spans="1:104">
      <c r="A395" t="s">
        <v>750</v>
      </c>
      <c r="B395" t="s">
        <v>751</v>
      </c>
      <c r="C395" t="s">
        <v>62</v>
      </c>
      <c r="D395" t="s">
        <v>149</v>
      </c>
      <c r="E395">
        <v>66</v>
      </c>
      <c r="F395">
        <v>20142015</v>
      </c>
      <c r="G395">
        <v>37</v>
      </c>
      <c r="H395">
        <v>4.25</v>
      </c>
      <c r="I395">
        <v>4.25</v>
      </c>
      <c r="J395">
        <v>3</v>
      </c>
      <c r="K395">
        <v>4</v>
      </c>
      <c r="L395">
        <v>7</v>
      </c>
      <c r="M395">
        <v>0.16</v>
      </c>
      <c r="N395">
        <v>0.21</v>
      </c>
      <c r="O395">
        <v>0.37</v>
      </c>
      <c r="P395">
        <v>-1</v>
      </c>
      <c r="Q395">
        <v>50.34</v>
      </c>
      <c r="R395">
        <v>99.94</v>
      </c>
      <c r="S395">
        <v>4.05</v>
      </c>
      <c r="T395">
        <v>-14.44</v>
      </c>
      <c r="U395">
        <v>17.260000000000002</v>
      </c>
      <c r="V395">
        <v>-2.4</v>
      </c>
      <c r="W395">
        <v>50.52</v>
      </c>
      <c r="X395">
        <v>52.92</v>
      </c>
      <c r="Y395">
        <v>9</v>
      </c>
      <c r="Z395">
        <v>439</v>
      </c>
      <c r="AA395">
        <v>430</v>
      </c>
      <c r="AB395">
        <v>23.13</v>
      </c>
      <c r="AC395">
        <v>22.65</v>
      </c>
      <c r="AD395">
        <v>45.78</v>
      </c>
      <c r="AE395">
        <v>34</v>
      </c>
      <c r="AF395">
        <v>-2.68</v>
      </c>
      <c r="AG395">
        <v>53.02</v>
      </c>
      <c r="AH395">
        <v>14</v>
      </c>
      <c r="AI395">
        <v>1024</v>
      </c>
      <c r="AJ395">
        <v>1010</v>
      </c>
      <c r="AK395">
        <v>53.95</v>
      </c>
      <c r="AL395">
        <v>53.21</v>
      </c>
      <c r="AM395">
        <v>107.16</v>
      </c>
      <c r="AN395">
        <v>54.59</v>
      </c>
      <c r="AO395">
        <v>70</v>
      </c>
      <c r="AP395">
        <v>105</v>
      </c>
      <c r="AQ395">
        <v>173</v>
      </c>
      <c r="AR395">
        <v>-2.61</v>
      </c>
      <c r="AS395">
        <v>50.26</v>
      </c>
      <c r="AT395">
        <v>52.87</v>
      </c>
      <c r="AU395">
        <v>8</v>
      </c>
      <c r="AV395">
        <v>768</v>
      </c>
      <c r="AW395">
        <v>760</v>
      </c>
      <c r="AX395">
        <v>40.46</v>
      </c>
      <c r="AY395">
        <v>40.04</v>
      </c>
      <c r="AZ395">
        <v>80.5</v>
      </c>
      <c r="BA395">
        <v>72.790000000000006</v>
      </c>
      <c r="BB395">
        <v>29</v>
      </c>
      <c r="BC395">
        <v>103</v>
      </c>
      <c r="BD395">
        <v>-3.08</v>
      </c>
      <c r="BE395">
        <v>50.77</v>
      </c>
      <c r="BF395">
        <v>53.85</v>
      </c>
      <c r="BG395">
        <v>17</v>
      </c>
      <c r="BH395">
        <v>29.45</v>
      </c>
      <c r="BI395">
        <v>28.55</v>
      </c>
      <c r="BJ395">
        <v>559</v>
      </c>
      <c r="BK395">
        <v>542</v>
      </c>
      <c r="BL395">
        <v>74</v>
      </c>
      <c r="BM395">
        <v>-1.1299999999999999</v>
      </c>
      <c r="BN395">
        <v>51.7</v>
      </c>
      <c r="BO395">
        <v>2.3199999999999998</v>
      </c>
      <c r="BP395">
        <v>2.27</v>
      </c>
      <c r="BQ395">
        <v>44</v>
      </c>
      <c r="BR395">
        <v>43</v>
      </c>
      <c r="BS395">
        <v>1</v>
      </c>
      <c r="BT395">
        <v>50.57</v>
      </c>
      <c r="BU395">
        <v>2.91</v>
      </c>
      <c r="BV395">
        <v>7.87</v>
      </c>
      <c r="BW395">
        <v>5.73</v>
      </c>
      <c r="BX395">
        <v>92.07</v>
      </c>
      <c r="BY395">
        <v>40</v>
      </c>
      <c r="BZ395">
        <v>0</v>
      </c>
      <c r="CA395">
        <v>0</v>
      </c>
      <c r="CB395">
        <v>41.02</v>
      </c>
      <c r="CC395">
        <v>306</v>
      </c>
      <c r="CD395">
        <v>462</v>
      </c>
      <c r="CE395">
        <v>440</v>
      </c>
      <c r="CF395">
        <v>91</v>
      </c>
      <c r="CG395">
        <v>117</v>
      </c>
      <c r="CH395">
        <v>2</v>
      </c>
      <c r="CI395">
        <v>2</v>
      </c>
      <c r="CJ395">
        <v>71</v>
      </c>
      <c r="CK395">
        <v>27</v>
      </c>
      <c r="CL395">
        <v>13</v>
      </c>
      <c r="CM395">
        <v>5</v>
      </c>
      <c r="CN395">
        <v>4</v>
      </c>
      <c r="CO395">
        <v>-0.05</v>
      </c>
      <c r="CP395">
        <v>1138.9100000000001</v>
      </c>
      <c r="CQ395">
        <v>2041.13</v>
      </c>
      <c r="CR395">
        <v>35.81</v>
      </c>
      <c r="CS395">
        <v>16.46</v>
      </c>
      <c r="CT395">
        <v>17.55</v>
      </c>
      <c r="CU395">
        <v>51.25</v>
      </c>
      <c r="CV395">
        <v>49.47</v>
      </c>
      <c r="CW395">
        <v>53.97</v>
      </c>
      <c r="CX395">
        <v>51.33</v>
      </c>
      <c r="CY395">
        <v>53.64</v>
      </c>
      <c r="CZ395">
        <v>54.8</v>
      </c>
    </row>
    <row r="396" spans="1:104">
      <c r="A396" t="s">
        <v>1088</v>
      </c>
      <c r="B396" t="s">
        <v>1089</v>
      </c>
      <c r="C396" t="s">
        <v>113</v>
      </c>
      <c r="D396" t="s">
        <v>1090</v>
      </c>
      <c r="E396">
        <v>44</v>
      </c>
      <c r="F396">
        <v>20142015</v>
      </c>
      <c r="G396">
        <v>32</v>
      </c>
      <c r="H396">
        <v>1.85</v>
      </c>
      <c r="I396">
        <v>1.85</v>
      </c>
      <c r="J396">
        <v>2</v>
      </c>
      <c r="K396">
        <v>6</v>
      </c>
      <c r="L396">
        <v>8</v>
      </c>
      <c r="M396">
        <v>0.32</v>
      </c>
      <c r="N396">
        <v>0.97</v>
      </c>
      <c r="O396">
        <v>1.29</v>
      </c>
      <c r="P396">
        <v>-3</v>
      </c>
      <c r="Q396">
        <v>43.94</v>
      </c>
      <c r="R396">
        <v>99.99</v>
      </c>
      <c r="S396">
        <v>6.06</v>
      </c>
      <c r="T396">
        <v>-9.09</v>
      </c>
      <c r="U396">
        <v>8.4700000000000006</v>
      </c>
      <c r="V396">
        <v>-1.81</v>
      </c>
      <c r="W396">
        <v>48.38</v>
      </c>
      <c r="X396">
        <v>50.18</v>
      </c>
      <c r="Y396">
        <v>-10</v>
      </c>
      <c r="Z396">
        <v>149</v>
      </c>
      <c r="AA396">
        <v>159</v>
      </c>
      <c r="AB396">
        <v>23.99</v>
      </c>
      <c r="AC396">
        <v>25.6</v>
      </c>
      <c r="AD396">
        <v>49.6</v>
      </c>
      <c r="AE396">
        <v>40</v>
      </c>
      <c r="AF396">
        <v>-5.59</v>
      </c>
      <c r="AG396">
        <v>49.53</v>
      </c>
      <c r="AH396">
        <v>-78</v>
      </c>
      <c r="AI396">
        <v>283</v>
      </c>
      <c r="AJ396">
        <v>361</v>
      </c>
      <c r="AK396">
        <v>45.57</v>
      </c>
      <c r="AL396">
        <v>58.13</v>
      </c>
      <c r="AM396">
        <v>103.71</v>
      </c>
      <c r="AN396">
        <v>55.48</v>
      </c>
      <c r="AO396">
        <v>9</v>
      </c>
      <c r="AP396">
        <v>20</v>
      </c>
      <c r="AQ396">
        <v>54</v>
      </c>
      <c r="AR396">
        <v>-3.3</v>
      </c>
      <c r="AS396">
        <v>46.38</v>
      </c>
      <c r="AT396">
        <v>49.69</v>
      </c>
      <c r="AU396">
        <v>-34</v>
      </c>
      <c r="AV396">
        <v>218</v>
      </c>
      <c r="AW396">
        <v>252</v>
      </c>
      <c r="AX396">
        <v>35.11</v>
      </c>
      <c r="AY396">
        <v>40.58</v>
      </c>
      <c r="AZ396">
        <v>75.69</v>
      </c>
      <c r="BA396">
        <v>72.02</v>
      </c>
      <c r="BB396">
        <v>12</v>
      </c>
      <c r="BC396">
        <v>45</v>
      </c>
      <c r="BD396">
        <v>-0.11</v>
      </c>
      <c r="BE396">
        <v>48.31</v>
      </c>
      <c r="BF396">
        <v>48.42</v>
      </c>
      <c r="BG396">
        <v>-11</v>
      </c>
      <c r="BH396">
        <v>25.28</v>
      </c>
      <c r="BI396">
        <v>27.05</v>
      </c>
      <c r="BJ396">
        <v>157</v>
      </c>
      <c r="BK396">
        <v>168</v>
      </c>
      <c r="BL396">
        <v>33</v>
      </c>
      <c r="BM396">
        <v>-2.97</v>
      </c>
      <c r="BN396">
        <v>51.25</v>
      </c>
      <c r="BO396">
        <v>2.25</v>
      </c>
      <c r="BP396">
        <v>2.42</v>
      </c>
      <c r="BQ396">
        <v>14</v>
      </c>
      <c r="BR396">
        <v>15</v>
      </c>
      <c r="BS396">
        <v>-1</v>
      </c>
      <c r="BT396">
        <v>48.28</v>
      </c>
      <c r="BU396">
        <v>4.4400000000000004</v>
      </c>
      <c r="BV396">
        <v>8.92</v>
      </c>
      <c r="BW396">
        <v>6.42</v>
      </c>
      <c r="BX396">
        <v>91.07</v>
      </c>
      <c r="BY396">
        <v>34</v>
      </c>
      <c r="BZ396">
        <v>0</v>
      </c>
      <c r="CA396">
        <v>3</v>
      </c>
      <c r="CB396">
        <v>39.25</v>
      </c>
      <c r="CC396">
        <v>84</v>
      </c>
      <c r="CD396">
        <v>136</v>
      </c>
      <c r="CE396">
        <v>130</v>
      </c>
      <c r="CF396">
        <v>62</v>
      </c>
      <c r="CG396">
        <v>54</v>
      </c>
      <c r="CH396">
        <v>4</v>
      </c>
      <c r="CI396">
        <v>2</v>
      </c>
      <c r="CJ396">
        <v>31</v>
      </c>
      <c r="CK396">
        <v>7</v>
      </c>
      <c r="CL396">
        <v>6</v>
      </c>
      <c r="CM396">
        <v>3</v>
      </c>
      <c r="CN396">
        <v>0</v>
      </c>
      <c r="CO396">
        <v>-0.48</v>
      </c>
      <c r="CP396">
        <v>372.59</v>
      </c>
      <c r="CQ396">
        <v>1668.4</v>
      </c>
      <c r="CR396">
        <v>18.260000000000002</v>
      </c>
      <c r="CS396">
        <v>16.440000000000001</v>
      </c>
      <c r="CT396">
        <v>16.940000000000001</v>
      </c>
      <c r="CU396">
        <v>49.83</v>
      </c>
      <c r="CV396">
        <v>50.13</v>
      </c>
      <c r="CW396">
        <v>55.96</v>
      </c>
      <c r="CX396">
        <v>56.35</v>
      </c>
      <c r="CY396">
        <v>53.89</v>
      </c>
      <c r="CZ396">
        <v>53.61</v>
      </c>
    </row>
    <row r="397" spans="1:104">
      <c r="A397" t="s">
        <v>1352</v>
      </c>
      <c r="B397" t="s">
        <v>1353</v>
      </c>
      <c r="C397" t="s">
        <v>68</v>
      </c>
      <c r="D397" t="s">
        <v>1056</v>
      </c>
      <c r="E397">
        <v>81</v>
      </c>
      <c r="F397">
        <v>20142015</v>
      </c>
      <c r="G397">
        <v>19</v>
      </c>
      <c r="H397">
        <v>0.92500000000000004</v>
      </c>
      <c r="I397">
        <v>0.92500000000000004</v>
      </c>
      <c r="J397">
        <v>15</v>
      </c>
      <c r="K397">
        <v>18</v>
      </c>
      <c r="L397">
        <v>33</v>
      </c>
      <c r="M397">
        <v>0.76</v>
      </c>
      <c r="N397">
        <v>0.91</v>
      </c>
      <c r="O397">
        <v>1.66</v>
      </c>
      <c r="P397">
        <v>6</v>
      </c>
      <c r="Q397">
        <v>45.45</v>
      </c>
      <c r="R397">
        <v>101.27</v>
      </c>
      <c r="S397">
        <v>11.72</v>
      </c>
      <c r="T397">
        <v>2.52</v>
      </c>
      <c r="U397">
        <v>14.7</v>
      </c>
      <c r="V397">
        <v>-0.02</v>
      </c>
      <c r="W397">
        <v>44.99</v>
      </c>
      <c r="X397">
        <v>45.01</v>
      </c>
      <c r="Y397">
        <v>-114</v>
      </c>
      <c r="Z397">
        <v>512</v>
      </c>
      <c r="AA397">
        <v>626</v>
      </c>
      <c r="AB397">
        <v>25.8</v>
      </c>
      <c r="AC397">
        <v>31.54</v>
      </c>
      <c r="AD397">
        <v>57.34</v>
      </c>
      <c r="AE397">
        <v>155</v>
      </c>
      <c r="AF397">
        <v>1.62</v>
      </c>
      <c r="AG397">
        <v>43.83</v>
      </c>
      <c r="AH397">
        <v>-211</v>
      </c>
      <c r="AI397">
        <v>1054</v>
      </c>
      <c r="AJ397">
        <v>1265</v>
      </c>
      <c r="AK397">
        <v>53.11</v>
      </c>
      <c r="AL397">
        <v>63.74</v>
      </c>
      <c r="AM397">
        <v>116.85</v>
      </c>
      <c r="AN397">
        <v>50</v>
      </c>
      <c r="AO397">
        <v>64</v>
      </c>
      <c r="AP397">
        <v>37</v>
      </c>
      <c r="AQ397">
        <v>240</v>
      </c>
      <c r="AR397">
        <v>0.04</v>
      </c>
      <c r="AS397">
        <v>45.65</v>
      </c>
      <c r="AT397">
        <v>45.6</v>
      </c>
      <c r="AU397">
        <v>-143</v>
      </c>
      <c r="AV397">
        <v>750</v>
      </c>
      <c r="AW397">
        <v>893</v>
      </c>
      <c r="AX397">
        <v>37.79</v>
      </c>
      <c r="AY397">
        <v>44.99</v>
      </c>
      <c r="AZ397">
        <v>82.78</v>
      </c>
      <c r="BA397">
        <v>70.27</v>
      </c>
      <c r="BB397">
        <v>48</v>
      </c>
      <c r="BC397">
        <v>176</v>
      </c>
      <c r="BD397">
        <v>-0.51</v>
      </c>
      <c r="BE397">
        <v>45.79</v>
      </c>
      <c r="BF397">
        <v>46.3</v>
      </c>
      <c r="BG397">
        <v>-97</v>
      </c>
      <c r="BH397">
        <v>26.55</v>
      </c>
      <c r="BI397">
        <v>31.44</v>
      </c>
      <c r="BJ397">
        <v>527</v>
      </c>
      <c r="BK397">
        <v>624</v>
      </c>
      <c r="BL397">
        <v>128</v>
      </c>
      <c r="BM397">
        <v>-0.47</v>
      </c>
      <c r="BN397">
        <v>50.47</v>
      </c>
      <c r="BO397">
        <v>2.17</v>
      </c>
      <c r="BP397">
        <v>2.17</v>
      </c>
      <c r="BQ397">
        <v>43</v>
      </c>
      <c r="BR397">
        <v>43</v>
      </c>
      <c r="BS397">
        <v>0</v>
      </c>
      <c r="BT397">
        <v>50</v>
      </c>
      <c r="BU397">
        <v>8.52</v>
      </c>
      <c r="BV397">
        <v>8.16</v>
      </c>
      <c r="BW397">
        <v>5.73</v>
      </c>
      <c r="BX397">
        <v>93.11</v>
      </c>
      <c r="BY397">
        <v>49.38</v>
      </c>
      <c r="BZ397">
        <v>673</v>
      </c>
      <c r="CA397">
        <v>690</v>
      </c>
      <c r="CB397">
        <v>46.78</v>
      </c>
      <c r="CC397">
        <v>443</v>
      </c>
      <c r="CD397">
        <v>445</v>
      </c>
      <c r="CE397">
        <v>504</v>
      </c>
      <c r="CF397">
        <v>32</v>
      </c>
      <c r="CG397">
        <v>42</v>
      </c>
      <c r="CH397">
        <v>11</v>
      </c>
      <c r="CI397">
        <v>7</v>
      </c>
      <c r="CJ397">
        <v>113</v>
      </c>
      <c r="CK397">
        <v>43</v>
      </c>
      <c r="CL397">
        <v>64</v>
      </c>
      <c r="CM397">
        <v>4</v>
      </c>
      <c r="CN397">
        <v>10</v>
      </c>
      <c r="CO397">
        <v>0.3</v>
      </c>
      <c r="CP397">
        <v>1190.81</v>
      </c>
      <c r="CQ397">
        <v>2773.64</v>
      </c>
      <c r="CR397">
        <v>30.04</v>
      </c>
      <c r="CS397">
        <v>19.16</v>
      </c>
      <c r="CT397">
        <v>17.75</v>
      </c>
      <c r="CU397">
        <v>45.79</v>
      </c>
      <c r="CV397">
        <v>50.48</v>
      </c>
      <c r="CW397">
        <v>50.85</v>
      </c>
      <c r="CX397">
        <v>60.2</v>
      </c>
      <c r="CY397">
        <v>55.14</v>
      </c>
      <c r="CZ397">
        <v>54.09</v>
      </c>
    </row>
    <row r="398" spans="1:104">
      <c r="A398" t="s">
        <v>1125</v>
      </c>
      <c r="B398" t="s">
        <v>1126</v>
      </c>
      <c r="C398" t="s">
        <v>87</v>
      </c>
      <c r="D398" t="s">
        <v>393</v>
      </c>
      <c r="E398">
        <v>82</v>
      </c>
      <c r="F398">
        <v>20142015</v>
      </c>
      <c r="G398">
        <v>34</v>
      </c>
      <c r="H398">
        <v>1.5</v>
      </c>
      <c r="I398">
        <v>1.5</v>
      </c>
      <c r="J398">
        <v>7</v>
      </c>
      <c r="K398">
        <v>12</v>
      </c>
      <c r="L398">
        <v>19</v>
      </c>
      <c r="M398">
        <v>0.45</v>
      </c>
      <c r="N398">
        <v>0.78</v>
      </c>
      <c r="O398">
        <v>1.23</v>
      </c>
      <c r="P398">
        <v>-1</v>
      </c>
      <c r="Q398">
        <v>47.2</v>
      </c>
      <c r="R398">
        <v>99.33</v>
      </c>
      <c r="S398">
        <v>6.93</v>
      </c>
      <c r="T398">
        <v>-28.72</v>
      </c>
      <c r="U398">
        <v>11.27</v>
      </c>
      <c r="V398">
        <v>-4.2</v>
      </c>
      <c r="W398">
        <v>46.88</v>
      </c>
      <c r="X398">
        <v>51.08</v>
      </c>
      <c r="Y398">
        <v>-43</v>
      </c>
      <c r="Z398">
        <v>323</v>
      </c>
      <c r="AA398">
        <v>366</v>
      </c>
      <c r="AB398">
        <v>20.97</v>
      </c>
      <c r="AC398">
        <v>23.77</v>
      </c>
      <c r="AD398">
        <v>44.74</v>
      </c>
      <c r="AE398">
        <v>85</v>
      </c>
      <c r="AF398">
        <v>-2.9</v>
      </c>
      <c r="AG398">
        <v>50.1</v>
      </c>
      <c r="AH398">
        <v>-90</v>
      </c>
      <c r="AI398">
        <v>760</v>
      </c>
      <c r="AJ398">
        <v>850</v>
      </c>
      <c r="AK398">
        <v>49.35</v>
      </c>
      <c r="AL398">
        <v>55.19</v>
      </c>
      <c r="AM398">
        <v>104.55</v>
      </c>
      <c r="AN398">
        <v>57.37</v>
      </c>
      <c r="AO398">
        <v>43</v>
      </c>
      <c r="AP398">
        <v>29</v>
      </c>
      <c r="AQ398">
        <v>182</v>
      </c>
      <c r="AR398">
        <v>-3.12</v>
      </c>
      <c r="AS398">
        <v>47</v>
      </c>
      <c r="AT398">
        <v>50.12</v>
      </c>
      <c r="AU398">
        <v>-73</v>
      </c>
      <c r="AV398">
        <v>571</v>
      </c>
      <c r="AW398">
        <v>644</v>
      </c>
      <c r="AX398">
        <v>37.08</v>
      </c>
      <c r="AY398">
        <v>41.82</v>
      </c>
      <c r="AZ398">
        <v>78.900000000000006</v>
      </c>
      <c r="BA398">
        <v>76.36</v>
      </c>
      <c r="BB398">
        <v>38</v>
      </c>
      <c r="BC398">
        <v>139</v>
      </c>
      <c r="BD398">
        <v>-1.81</v>
      </c>
      <c r="BE398">
        <v>49.15</v>
      </c>
      <c r="BF398">
        <v>50.96</v>
      </c>
      <c r="BG398">
        <v>-15</v>
      </c>
      <c r="BH398">
        <v>28.31</v>
      </c>
      <c r="BI398">
        <v>29.29</v>
      </c>
      <c r="BJ398">
        <v>436</v>
      </c>
      <c r="BK398">
        <v>451</v>
      </c>
      <c r="BL398">
        <v>101</v>
      </c>
      <c r="BM398">
        <v>-12.28</v>
      </c>
      <c r="BN398">
        <v>59.06</v>
      </c>
      <c r="BO398">
        <v>1.88</v>
      </c>
      <c r="BP398">
        <v>2.14</v>
      </c>
      <c r="BQ398">
        <v>29</v>
      </c>
      <c r="BR398">
        <v>33</v>
      </c>
      <c r="BS398">
        <v>-4</v>
      </c>
      <c r="BT398">
        <v>46.77</v>
      </c>
      <c r="BU398">
        <v>5.04</v>
      </c>
      <c r="BV398">
        <v>6.65</v>
      </c>
      <c r="BW398">
        <v>5.08</v>
      </c>
      <c r="BX398">
        <v>92.68</v>
      </c>
      <c r="BY398">
        <v>55.01</v>
      </c>
      <c r="BZ398">
        <v>434</v>
      </c>
      <c r="CA398">
        <v>355</v>
      </c>
      <c r="CB398">
        <v>27.62</v>
      </c>
      <c r="CC398">
        <v>153</v>
      </c>
      <c r="CD398">
        <v>301</v>
      </c>
      <c r="CE398">
        <v>401</v>
      </c>
      <c r="CF398">
        <v>50</v>
      </c>
      <c r="CG398">
        <v>90</v>
      </c>
      <c r="CH398">
        <v>6</v>
      </c>
      <c r="CI398">
        <v>6</v>
      </c>
      <c r="CJ398">
        <v>94</v>
      </c>
      <c r="CK398">
        <v>17</v>
      </c>
      <c r="CL398">
        <v>25</v>
      </c>
      <c r="CM398">
        <v>10</v>
      </c>
      <c r="CN398">
        <v>9</v>
      </c>
      <c r="CO398">
        <v>-0.06</v>
      </c>
      <c r="CP398">
        <v>924</v>
      </c>
      <c r="CQ398">
        <v>3081.53</v>
      </c>
      <c r="CR398">
        <v>23.07</v>
      </c>
      <c r="CS398">
        <v>16.89</v>
      </c>
      <c r="CT398">
        <v>16.920000000000002</v>
      </c>
      <c r="CU398">
        <v>48.86</v>
      </c>
      <c r="CV398">
        <v>49.73</v>
      </c>
      <c r="CW398">
        <v>52.32</v>
      </c>
      <c r="CX398">
        <v>54.77</v>
      </c>
      <c r="CY398">
        <v>53.53</v>
      </c>
      <c r="CZ398">
        <v>54.12</v>
      </c>
    </row>
    <row r="399" spans="1:104">
      <c r="A399" t="s">
        <v>762</v>
      </c>
      <c r="B399" t="s">
        <v>763</v>
      </c>
      <c r="C399" t="s">
        <v>62</v>
      </c>
      <c r="D399" t="s">
        <v>764</v>
      </c>
      <c r="E399">
        <v>57</v>
      </c>
      <c r="F399">
        <v>20142015</v>
      </c>
      <c r="G399">
        <v>23</v>
      </c>
      <c r="H399">
        <v>0.85099999999999998</v>
      </c>
      <c r="I399">
        <v>0.85099999999999998</v>
      </c>
      <c r="J399">
        <v>2</v>
      </c>
      <c r="K399">
        <v>5</v>
      </c>
      <c r="L399">
        <v>7</v>
      </c>
      <c r="M399">
        <v>0.15</v>
      </c>
      <c r="N399">
        <v>0.38</v>
      </c>
      <c r="O399">
        <v>0.53</v>
      </c>
      <c r="P399">
        <v>0</v>
      </c>
      <c r="Q399">
        <v>50.41</v>
      </c>
      <c r="R399">
        <v>100.66</v>
      </c>
      <c r="S399">
        <v>3.39</v>
      </c>
      <c r="T399">
        <v>12.43</v>
      </c>
      <c r="U399">
        <v>13.87</v>
      </c>
      <c r="V399">
        <v>2.95</v>
      </c>
      <c r="W399">
        <v>50.74</v>
      </c>
      <c r="X399">
        <v>47.78</v>
      </c>
      <c r="Y399">
        <v>10</v>
      </c>
      <c r="Z399">
        <v>345</v>
      </c>
      <c r="AA399">
        <v>335</v>
      </c>
      <c r="AB399">
        <v>26.19</v>
      </c>
      <c r="AC399">
        <v>25.43</v>
      </c>
      <c r="AD399">
        <v>51.62</v>
      </c>
      <c r="AE399">
        <v>34</v>
      </c>
      <c r="AF399">
        <v>1.93</v>
      </c>
      <c r="AG399">
        <v>48.47</v>
      </c>
      <c r="AH399">
        <v>12</v>
      </c>
      <c r="AI399">
        <v>745</v>
      </c>
      <c r="AJ399">
        <v>733</v>
      </c>
      <c r="AK399">
        <v>56.55</v>
      </c>
      <c r="AL399">
        <v>55.64</v>
      </c>
      <c r="AM399">
        <v>112.19</v>
      </c>
      <c r="AN399">
        <v>53.56</v>
      </c>
      <c r="AO399">
        <v>53</v>
      </c>
      <c r="AP399">
        <v>48</v>
      </c>
      <c r="AQ399">
        <v>143</v>
      </c>
      <c r="AR399">
        <v>1.44</v>
      </c>
      <c r="AS399">
        <v>49.24</v>
      </c>
      <c r="AT399">
        <v>47.8</v>
      </c>
      <c r="AU399">
        <v>-17</v>
      </c>
      <c r="AV399">
        <v>551</v>
      </c>
      <c r="AW399">
        <v>568</v>
      </c>
      <c r="AX399">
        <v>41.83</v>
      </c>
      <c r="AY399">
        <v>43.12</v>
      </c>
      <c r="AZ399">
        <v>84.94</v>
      </c>
      <c r="BA399">
        <v>72.41</v>
      </c>
      <c r="BB399">
        <v>31</v>
      </c>
      <c r="BC399">
        <v>90</v>
      </c>
      <c r="BD399">
        <v>0.94</v>
      </c>
      <c r="BE399">
        <v>49.38</v>
      </c>
      <c r="BF399">
        <v>48.44</v>
      </c>
      <c r="BG399">
        <v>-10</v>
      </c>
      <c r="BH399">
        <v>30.29</v>
      </c>
      <c r="BI399">
        <v>31.05</v>
      </c>
      <c r="BJ399">
        <v>399</v>
      </c>
      <c r="BK399">
        <v>409</v>
      </c>
      <c r="BL399">
        <v>59</v>
      </c>
      <c r="BM399">
        <v>-0.12</v>
      </c>
      <c r="BN399">
        <v>51.97</v>
      </c>
      <c r="BO399">
        <v>2.13</v>
      </c>
      <c r="BP399">
        <v>1.97</v>
      </c>
      <c r="BQ399">
        <v>28</v>
      </c>
      <c r="BR399">
        <v>26</v>
      </c>
      <c r="BS399">
        <v>2</v>
      </c>
      <c r="BT399">
        <v>51.85</v>
      </c>
      <c r="BU399">
        <v>2.2200000000000002</v>
      </c>
      <c r="BV399">
        <v>7.02</v>
      </c>
      <c r="BW399">
        <v>5.08</v>
      </c>
      <c r="BX399">
        <v>93.64</v>
      </c>
      <c r="BY399">
        <v>40</v>
      </c>
      <c r="BZ399">
        <v>0</v>
      </c>
      <c r="CA399">
        <v>0</v>
      </c>
      <c r="CB399">
        <v>58</v>
      </c>
      <c r="CC399">
        <v>261</v>
      </c>
      <c r="CD399">
        <v>259</v>
      </c>
      <c r="CE399">
        <v>189</v>
      </c>
      <c r="CF399">
        <v>72</v>
      </c>
      <c r="CG399">
        <v>92</v>
      </c>
      <c r="CH399">
        <v>2</v>
      </c>
      <c r="CI399">
        <v>3</v>
      </c>
      <c r="CJ399">
        <v>57</v>
      </c>
      <c r="CK399">
        <v>18</v>
      </c>
      <c r="CL399">
        <v>4</v>
      </c>
      <c r="CM399">
        <v>4</v>
      </c>
      <c r="CN399">
        <v>4</v>
      </c>
      <c r="CO399">
        <v>0</v>
      </c>
      <c r="CP399">
        <v>790.42</v>
      </c>
      <c r="CQ399">
        <v>1989.74</v>
      </c>
      <c r="CR399">
        <v>28.43</v>
      </c>
      <c r="CS399">
        <v>16.05</v>
      </c>
      <c r="CT399">
        <v>16.91</v>
      </c>
      <c r="CU399">
        <v>49.62</v>
      </c>
      <c r="CV399">
        <v>49.29</v>
      </c>
      <c r="CW399">
        <v>54.18</v>
      </c>
      <c r="CX399">
        <v>55.02</v>
      </c>
      <c r="CY399">
        <v>53.08</v>
      </c>
      <c r="CZ399">
        <v>54.61</v>
      </c>
    </row>
    <row r="400" spans="1:104">
      <c r="A400" t="s">
        <v>584</v>
      </c>
      <c r="B400" t="s">
        <v>585</v>
      </c>
      <c r="C400" t="s">
        <v>113</v>
      </c>
      <c r="D400" t="s">
        <v>586</v>
      </c>
      <c r="E400">
        <v>43</v>
      </c>
      <c r="F400">
        <v>20142015</v>
      </c>
      <c r="G400">
        <v>23</v>
      </c>
      <c r="H400">
        <v>0.7</v>
      </c>
      <c r="I400">
        <v>0.8</v>
      </c>
      <c r="J400">
        <v>2</v>
      </c>
      <c r="K400">
        <v>4</v>
      </c>
      <c r="L400">
        <v>6</v>
      </c>
      <c r="M400">
        <v>0.28000000000000003</v>
      </c>
      <c r="N400">
        <v>0.56000000000000005</v>
      </c>
      <c r="O400">
        <v>0.85</v>
      </c>
      <c r="P400">
        <v>1</v>
      </c>
      <c r="Q400">
        <v>53.29</v>
      </c>
      <c r="R400">
        <v>99.17</v>
      </c>
      <c r="S400">
        <v>2.86</v>
      </c>
      <c r="T400">
        <v>2.68</v>
      </c>
      <c r="U400">
        <v>9.89</v>
      </c>
      <c r="V400">
        <v>-1.91</v>
      </c>
      <c r="W400">
        <v>49.85</v>
      </c>
      <c r="X400">
        <v>51.77</v>
      </c>
      <c r="Y400">
        <v>-1</v>
      </c>
      <c r="Z400">
        <v>171</v>
      </c>
      <c r="AA400">
        <v>172</v>
      </c>
      <c r="AB400">
        <v>24.12</v>
      </c>
      <c r="AC400">
        <v>24.26</v>
      </c>
      <c r="AD400">
        <v>48.38</v>
      </c>
      <c r="AE400">
        <v>52</v>
      </c>
      <c r="AF400">
        <v>2.52</v>
      </c>
      <c r="AG400">
        <v>50.77</v>
      </c>
      <c r="AH400">
        <v>49</v>
      </c>
      <c r="AI400">
        <v>397</v>
      </c>
      <c r="AJ400">
        <v>348</v>
      </c>
      <c r="AK400">
        <v>55.99</v>
      </c>
      <c r="AL400">
        <v>49.08</v>
      </c>
      <c r="AM400">
        <v>105.08</v>
      </c>
      <c r="AN400">
        <v>61.96</v>
      </c>
      <c r="AO400">
        <v>21</v>
      </c>
      <c r="AP400">
        <v>5</v>
      </c>
      <c r="AQ400">
        <v>106</v>
      </c>
      <c r="AR400">
        <v>3.74</v>
      </c>
      <c r="AS400">
        <v>53.39</v>
      </c>
      <c r="AT400">
        <v>49.65</v>
      </c>
      <c r="AU400">
        <v>39</v>
      </c>
      <c r="AV400">
        <v>307</v>
      </c>
      <c r="AW400">
        <v>268</v>
      </c>
      <c r="AX400">
        <v>43.3</v>
      </c>
      <c r="AY400">
        <v>37.799999999999997</v>
      </c>
      <c r="AZ400">
        <v>81.099999999999994</v>
      </c>
      <c r="BA400">
        <v>80.13</v>
      </c>
      <c r="BB400">
        <v>15</v>
      </c>
      <c r="BC400">
        <v>85</v>
      </c>
      <c r="BD400">
        <v>4.72</v>
      </c>
      <c r="BE400">
        <v>54.91</v>
      </c>
      <c r="BF400">
        <v>50.19</v>
      </c>
      <c r="BG400">
        <v>44</v>
      </c>
      <c r="BH400">
        <v>34.700000000000003</v>
      </c>
      <c r="BI400">
        <v>28.49</v>
      </c>
      <c r="BJ400">
        <v>246</v>
      </c>
      <c r="BK400">
        <v>202</v>
      </c>
      <c r="BL400">
        <v>70</v>
      </c>
      <c r="BM400">
        <v>-0.21</v>
      </c>
      <c r="BN400">
        <v>51.94</v>
      </c>
      <c r="BO400">
        <v>2.12</v>
      </c>
      <c r="BP400">
        <v>1.97</v>
      </c>
      <c r="BQ400">
        <v>15</v>
      </c>
      <c r="BR400">
        <v>14</v>
      </c>
      <c r="BS400">
        <v>1</v>
      </c>
      <c r="BT400">
        <v>51.72</v>
      </c>
      <c r="BU400">
        <v>2.35</v>
      </c>
      <c r="BV400">
        <v>6.1</v>
      </c>
      <c r="BW400">
        <v>4.8899999999999997</v>
      </c>
      <c r="BX400">
        <v>93.07</v>
      </c>
      <c r="BY400">
        <v>37</v>
      </c>
      <c r="BZ400">
        <v>1</v>
      </c>
      <c r="CA400">
        <v>3</v>
      </c>
      <c r="CB400">
        <v>52.79</v>
      </c>
      <c r="CC400">
        <v>142</v>
      </c>
      <c r="CD400">
        <v>126</v>
      </c>
      <c r="CE400">
        <v>127</v>
      </c>
      <c r="CF400">
        <v>44</v>
      </c>
      <c r="CG400">
        <v>41</v>
      </c>
      <c r="CH400">
        <v>4</v>
      </c>
      <c r="CI400">
        <v>0</v>
      </c>
      <c r="CJ400">
        <v>68</v>
      </c>
      <c r="CK400">
        <v>9</v>
      </c>
      <c r="CL400">
        <v>14</v>
      </c>
      <c r="CM400">
        <v>5</v>
      </c>
      <c r="CN400">
        <v>6</v>
      </c>
      <c r="CO400">
        <v>0.14000000000000001</v>
      </c>
      <c r="CP400">
        <v>425.4</v>
      </c>
      <c r="CQ400">
        <v>1595.13</v>
      </c>
      <c r="CR400">
        <v>21.05</v>
      </c>
      <c r="CS400">
        <v>17.55</v>
      </c>
      <c r="CT400">
        <v>17.260000000000002</v>
      </c>
      <c r="CU400">
        <v>48.83</v>
      </c>
      <c r="CV400">
        <v>49.83</v>
      </c>
      <c r="CW400">
        <v>51.86</v>
      </c>
      <c r="CX400">
        <v>54.35</v>
      </c>
      <c r="CY400">
        <v>54.33</v>
      </c>
      <c r="CZ400">
        <v>54.71</v>
      </c>
    </row>
    <row r="401" spans="1:104">
      <c r="A401" t="s">
        <v>582</v>
      </c>
      <c r="B401" t="s">
        <v>583</v>
      </c>
      <c r="C401" t="s">
        <v>124</v>
      </c>
      <c r="D401" t="s">
        <v>110</v>
      </c>
      <c r="E401">
        <v>70</v>
      </c>
      <c r="F401">
        <v>20142015</v>
      </c>
      <c r="G401">
        <v>35</v>
      </c>
      <c r="H401">
        <v>1.55</v>
      </c>
      <c r="I401">
        <v>1.55</v>
      </c>
      <c r="J401">
        <v>3</v>
      </c>
      <c r="K401">
        <v>5</v>
      </c>
      <c r="L401">
        <v>8</v>
      </c>
      <c r="M401">
        <v>0.28999999999999998</v>
      </c>
      <c r="N401">
        <v>0.48</v>
      </c>
      <c r="O401">
        <v>0.76</v>
      </c>
      <c r="P401">
        <v>-5</v>
      </c>
      <c r="Q401">
        <v>52.47</v>
      </c>
      <c r="R401">
        <v>98.7</v>
      </c>
      <c r="S401">
        <v>10.71</v>
      </c>
      <c r="T401">
        <v>-14.65</v>
      </c>
      <c r="U401">
        <v>9.01</v>
      </c>
      <c r="V401">
        <v>-1.44</v>
      </c>
      <c r="W401">
        <v>52.58</v>
      </c>
      <c r="X401">
        <v>54.02</v>
      </c>
      <c r="Y401">
        <v>25</v>
      </c>
      <c r="Z401">
        <v>255</v>
      </c>
      <c r="AA401">
        <v>230</v>
      </c>
      <c r="AB401">
        <v>24.25</v>
      </c>
      <c r="AC401">
        <v>21.87</v>
      </c>
      <c r="AD401">
        <v>46.12</v>
      </c>
      <c r="AE401">
        <v>42</v>
      </c>
      <c r="AF401">
        <v>-0.64</v>
      </c>
      <c r="AG401">
        <v>53.11</v>
      </c>
      <c r="AH401">
        <v>49</v>
      </c>
      <c r="AI401">
        <v>520</v>
      </c>
      <c r="AJ401">
        <v>471</v>
      </c>
      <c r="AK401">
        <v>49.45</v>
      </c>
      <c r="AL401">
        <v>44.79</v>
      </c>
      <c r="AM401">
        <v>94.24</v>
      </c>
      <c r="AN401">
        <v>53.85</v>
      </c>
      <c r="AO401">
        <v>13</v>
      </c>
      <c r="AP401">
        <v>15</v>
      </c>
      <c r="AQ401">
        <v>57</v>
      </c>
      <c r="AR401">
        <v>0.12</v>
      </c>
      <c r="AS401">
        <v>53.37</v>
      </c>
      <c r="AT401">
        <v>53.25</v>
      </c>
      <c r="AU401">
        <v>48</v>
      </c>
      <c r="AV401">
        <v>380</v>
      </c>
      <c r="AW401">
        <v>332</v>
      </c>
      <c r="AX401">
        <v>36.14</v>
      </c>
      <c r="AY401">
        <v>31.57</v>
      </c>
      <c r="AZ401">
        <v>67.709999999999994</v>
      </c>
      <c r="BA401">
        <v>73.680000000000007</v>
      </c>
      <c r="BB401">
        <v>16</v>
      </c>
      <c r="BC401">
        <v>44</v>
      </c>
      <c r="BD401">
        <v>0.55000000000000004</v>
      </c>
      <c r="BE401">
        <v>54.37</v>
      </c>
      <c r="BF401">
        <v>53.82</v>
      </c>
      <c r="BG401">
        <v>45</v>
      </c>
      <c r="BH401">
        <v>26.63</v>
      </c>
      <c r="BI401">
        <v>22.35</v>
      </c>
      <c r="BJ401">
        <v>280</v>
      </c>
      <c r="BK401">
        <v>235</v>
      </c>
      <c r="BL401">
        <v>28</v>
      </c>
      <c r="BM401">
        <v>-6.28</v>
      </c>
      <c r="BN401">
        <v>56.28</v>
      </c>
      <c r="BO401">
        <v>1.81</v>
      </c>
      <c r="BP401">
        <v>1.81</v>
      </c>
      <c r="BQ401">
        <v>19</v>
      </c>
      <c r="BR401">
        <v>19</v>
      </c>
      <c r="BS401">
        <v>0</v>
      </c>
      <c r="BT401">
        <v>50</v>
      </c>
      <c r="BU401">
        <v>6.82</v>
      </c>
      <c r="BV401">
        <v>6.79</v>
      </c>
      <c r="BW401">
        <v>5</v>
      </c>
      <c r="BX401">
        <v>91.91</v>
      </c>
      <c r="BY401">
        <v>40</v>
      </c>
      <c r="BZ401">
        <v>0</v>
      </c>
      <c r="CA401">
        <v>0</v>
      </c>
      <c r="CB401">
        <v>42.23</v>
      </c>
      <c r="CC401">
        <v>125</v>
      </c>
      <c r="CD401">
        <v>234</v>
      </c>
      <c r="CE401">
        <v>171</v>
      </c>
      <c r="CF401">
        <v>110</v>
      </c>
      <c r="CG401">
        <v>68</v>
      </c>
      <c r="CH401">
        <v>4</v>
      </c>
      <c r="CI401">
        <v>1</v>
      </c>
      <c r="CJ401">
        <v>25</v>
      </c>
      <c r="CK401">
        <v>20</v>
      </c>
      <c r="CL401">
        <v>11</v>
      </c>
      <c r="CM401">
        <v>12</v>
      </c>
      <c r="CN401">
        <v>7</v>
      </c>
      <c r="CO401">
        <v>-0.48</v>
      </c>
      <c r="CP401">
        <v>630.95000000000005</v>
      </c>
      <c r="CQ401">
        <v>2661.03</v>
      </c>
      <c r="CR401">
        <v>19.170000000000002</v>
      </c>
      <c r="CS401">
        <v>16.3</v>
      </c>
      <c r="CT401">
        <v>16.71</v>
      </c>
      <c r="CU401">
        <v>51.49</v>
      </c>
      <c r="CV401">
        <v>49.13</v>
      </c>
      <c r="CW401">
        <v>53.35</v>
      </c>
      <c r="CX401">
        <v>50.27</v>
      </c>
      <c r="CY401">
        <v>52.72</v>
      </c>
      <c r="CZ401">
        <v>54.58</v>
      </c>
    </row>
    <row r="402" spans="1:104">
      <c r="A402" t="s">
        <v>920</v>
      </c>
      <c r="B402" t="s">
        <v>921</v>
      </c>
      <c r="C402" t="s">
        <v>100</v>
      </c>
      <c r="D402" t="s">
        <v>345</v>
      </c>
      <c r="E402">
        <v>60</v>
      </c>
      <c r="F402">
        <v>20142015</v>
      </c>
      <c r="G402">
        <v>32</v>
      </c>
      <c r="H402">
        <v>0.8</v>
      </c>
      <c r="I402">
        <v>0.8</v>
      </c>
      <c r="J402">
        <v>3</v>
      </c>
      <c r="K402">
        <v>4</v>
      </c>
      <c r="L402">
        <v>7</v>
      </c>
      <c r="M402">
        <v>0.28000000000000003</v>
      </c>
      <c r="N402">
        <v>0.37</v>
      </c>
      <c r="O402">
        <v>0.65</v>
      </c>
      <c r="P402">
        <v>-2</v>
      </c>
      <c r="Q402">
        <v>49.19</v>
      </c>
      <c r="R402">
        <v>95.14</v>
      </c>
      <c r="S402">
        <v>3.7</v>
      </c>
      <c r="T402">
        <v>-10.51</v>
      </c>
      <c r="U402">
        <v>10.83</v>
      </c>
      <c r="V402">
        <v>3.48</v>
      </c>
      <c r="W402">
        <v>50.17</v>
      </c>
      <c r="X402">
        <v>46.69</v>
      </c>
      <c r="Y402">
        <v>2</v>
      </c>
      <c r="Z402">
        <v>300</v>
      </c>
      <c r="AA402">
        <v>298</v>
      </c>
      <c r="AB402">
        <v>27.71</v>
      </c>
      <c r="AC402">
        <v>27.52</v>
      </c>
      <c r="AD402">
        <v>55.23</v>
      </c>
      <c r="AE402">
        <v>87</v>
      </c>
      <c r="AF402">
        <v>0.49</v>
      </c>
      <c r="AG402">
        <v>48.71</v>
      </c>
      <c r="AH402">
        <v>-20</v>
      </c>
      <c r="AI402">
        <v>608</v>
      </c>
      <c r="AJ402">
        <v>628</v>
      </c>
      <c r="AK402">
        <v>56.15</v>
      </c>
      <c r="AL402">
        <v>58</v>
      </c>
      <c r="AM402">
        <v>114.15</v>
      </c>
      <c r="AN402">
        <v>52.8</v>
      </c>
      <c r="AO402">
        <v>32</v>
      </c>
      <c r="AP402">
        <v>21</v>
      </c>
      <c r="AQ402">
        <v>144</v>
      </c>
      <c r="AR402">
        <v>1.65</v>
      </c>
      <c r="AS402">
        <v>49.56</v>
      </c>
      <c r="AT402">
        <v>47.91</v>
      </c>
      <c r="AU402">
        <v>-8</v>
      </c>
      <c r="AV402">
        <v>450</v>
      </c>
      <c r="AW402">
        <v>458</v>
      </c>
      <c r="AX402">
        <v>41.56</v>
      </c>
      <c r="AY402">
        <v>42.3</v>
      </c>
      <c r="AZ402">
        <v>83.86</v>
      </c>
      <c r="BA402">
        <v>71.33</v>
      </c>
      <c r="BB402">
        <v>31</v>
      </c>
      <c r="BC402">
        <v>112</v>
      </c>
      <c r="BD402">
        <v>1.99</v>
      </c>
      <c r="BE402">
        <v>49.61</v>
      </c>
      <c r="BF402">
        <v>47.62</v>
      </c>
      <c r="BG402">
        <v>-5</v>
      </c>
      <c r="BH402">
        <v>29.65</v>
      </c>
      <c r="BI402">
        <v>30.11</v>
      </c>
      <c r="BJ402">
        <v>321</v>
      </c>
      <c r="BK402">
        <v>326</v>
      </c>
      <c r="BL402">
        <v>81</v>
      </c>
      <c r="BM402">
        <v>-8.4</v>
      </c>
      <c r="BN402">
        <v>37.35</v>
      </c>
      <c r="BO402">
        <v>1.02</v>
      </c>
      <c r="BP402">
        <v>2.4900000000000002</v>
      </c>
      <c r="BQ402">
        <v>11</v>
      </c>
      <c r="BR402">
        <v>27</v>
      </c>
      <c r="BS402">
        <v>-16</v>
      </c>
      <c r="BT402">
        <v>28.95</v>
      </c>
      <c r="BU402">
        <v>2.68</v>
      </c>
      <c r="BV402">
        <v>3.43</v>
      </c>
      <c r="BW402">
        <v>2.44</v>
      </c>
      <c r="BX402">
        <v>91.72</v>
      </c>
      <c r="BY402">
        <v>46</v>
      </c>
      <c r="BZ402">
        <v>4</v>
      </c>
      <c r="CA402">
        <v>3</v>
      </c>
      <c r="CB402">
        <v>40.1</v>
      </c>
      <c r="CC402">
        <v>168</v>
      </c>
      <c r="CD402">
        <v>250</v>
      </c>
      <c r="CE402">
        <v>251</v>
      </c>
      <c r="CF402">
        <v>109</v>
      </c>
      <c r="CG402">
        <v>52</v>
      </c>
      <c r="CH402">
        <v>2</v>
      </c>
      <c r="CI402">
        <v>2</v>
      </c>
      <c r="CJ402">
        <v>78</v>
      </c>
      <c r="CK402">
        <v>8</v>
      </c>
      <c r="CL402">
        <v>12</v>
      </c>
      <c r="CM402">
        <v>7</v>
      </c>
      <c r="CN402">
        <v>5</v>
      </c>
      <c r="CO402">
        <v>-0.18</v>
      </c>
      <c r="CP402">
        <v>649.65</v>
      </c>
      <c r="CQ402">
        <v>2242.62</v>
      </c>
      <c r="CR402">
        <v>22.46</v>
      </c>
      <c r="CS402">
        <v>17.36</v>
      </c>
      <c r="CT402">
        <v>17.3</v>
      </c>
      <c r="CU402">
        <v>49.49</v>
      </c>
      <c r="CV402">
        <v>50.08</v>
      </c>
      <c r="CW402">
        <v>54.26</v>
      </c>
      <c r="CX402">
        <v>55.38</v>
      </c>
      <c r="CY402">
        <v>54.39</v>
      </c>
      <c r="CZ402">
        <v>54.22</v>
      </c>
    </row>
    <row r="403" spans="1:104">
      <c r="A403" t="s">
        <v>1410</v>
      </c>
      <c r="B403" t="s">
        <v>1411</v>
      </c>
      <c r="C403" t="s">
        <v>124</v>
      </c>
      <c r="D403" t="s">
        <v>1243</v>
      </c>
      <c r="E403">
        <v>77</v>
      </c>
      <c r="F403">
        <v>20142015</v>
      </c>
      <c r="G403">
        <v>30</v>
      </c>
      <c r="H403">
        <v>6</v>
      </c>
      <c r="I403">
        <v>5</v>
      </c>
      <c r="J403">
        <v>10</v>
      </c>
      <c r="K403">
        <v>19</v>
      </c>
      <c r="L403">
        <v>29</v>
      </c>
      <c r="M403">
        <v>0.56000000000000005</v>
      </c>
      <c r="N403">
        <v>1.06</v>
      </c>
      <c r="O403">
        <v>1.61</v>
      </c>
      <c r="P403">
        <v>6</v>
      </c>
      <c r="Q403">
        <v>40.18</v>
      </c>
      <c r="R403">
        <v>101.49</v>
      </c>
      <c r="S403">
        <v>9.01</v>
      </c>
      <c r="T403">
        <v>5.74</v>
      </c>
      <c r="U403">
        <v>14.03</v>
      </c>
      <c r="V403">
        <v>7.52</v>
      </c>
      <c r="W403">
        <v>43.37</v>
      </c>
      <c r="X403">
        <v>35.85</v>
      </c>
      <c r="Y403">
        <v>-136</v>
      </c>
      <c r="Z403">
        <v>445</v>
      </c>
      <c r="AA403">
        <v>581</v>
      </c>
      <c r="AB403">
        <v>24.71</v>
      </c>
      <c r="AC403">
        <v>32.270000000000003</v>
      </c>
      <c r="AD403">
        <v>56.98</v>
      </c>
      <c r="AE403">
        <v>129</v>
      </c>
      <c r="AF403">
        <v>3.81</v>
      </c>
      <c r="AG403">
        <v>36.369999999999997</v>
      </c>
      <c r="AH403">
        <v>-392</v>
      </c>
      <c r="AI403">
        <v>802</v>
      </c>
      <c r="AJ403">
        <v>1194</v>
      </c>
      <c r="AK403">
        <v>44.54</v>
      </c>
      <c r="AL403">
        <v>66.31</v>
      </c>
      <c r="AM403">
        <v>110.85</v>
      </c>
      <c r="AN403">
        <v>57.36</v>
      </c>
      <c r="AO403">
        <v>38</v>
      </c>
      <c r="AP403">
        <v>47</v>
      </c>
      <c r="AQ403">
        <v>191</v>
      </c>
      <c r="AR403">
        <v>4.78</v>
      </c>
      <c r="AS403">
        <v>42.06</v>
      </c>
      <c r="AT403">
        <v>37.28</v>
      </c>
      <c r="AU403">
        <v>-236</v>
      </c>
      <c r="AV403">
        <v>625</v>
      </c>
      <c r="AW403">
        <v>861</v>
      </c>
      <c r="AX403">
        <v>34.71</v>
      </c>
      <c r="AY403">
        <v>47.82</v>
      </c>
      <c r="AZ403">
        <v>82.53</v>
      </c>
      <c r="BA403">
        <v>73.599999999999994</v>
      </c>
      <c r="BB403">
        <v>42</v>
      </c>
      <c r="BC403">
        <v>153</v>
      </c>
      <c r="BD403">
        <v>5</v>
      </c>
      <c r="BE403">
        <v>43.36</v>
      </c>
      <c r="BF403">
        <v>38.36</v>
      </c>
      <c r="BG403">
        <v>-141</v>
      </c>
      <c r="BH403">
        <v>25.55</v>
      </c>
      <c r="BI403">
        <v>33.380000000000003</v>
      </c>
      <c r="BJ403">
        <v>460</v>
      </c>
      <c r="BK403">
        <v>601</v>
      </c>
      <c r="BL403">
        <v>111</v>
      </c>
      <c r="BM403">
        <v>13.94</v>
      </c>
      <c r="BN403">
        <v>34.21</v>
      </c>
      <c r="BO403">
        <v>2.17</v>
      </c>
      <c r="BP403">
        <v>2.33</v>
      </c>
      <c r="BQ403">
        <v>39</v>
      </c>
      <c r="BR403">
        <v>42</v>
      </c>
      <c r="BS403">
        <v>-3</v>
      </c>
      <c r="BT403">
        <v>48.15</v>
      </c>
      <c r="BU403">
        <v>6.54</v>
      </c>
      <c r="BV403">
        <v>8.48</v>
      </c>
      <c r="BW403">
        <v>6.24</v>
      </c>
      <c r="BX403">
        <v>93.01</v>
      </c>
      <c r="BY403">
        <v>47</v>
      </c>
      <c r="BZ403">
        <v>7</v>
      </c>
      <c r="CA403">
        <v>7</v>
      </c>
      <c r="CB403">
        <v>44.8</v>
      </c>
      <c r="CC403">
        <v>310</v>
      </c>
      <c r="CD403">
        <v>364</v>
      </c>
      <c r="CE403">
        <v>382</v>
      </c>
      <c r="CF403">
        <v>32</v>
      </c>
      <c r="CG403">
        <v>29</v>
      </c>
      <c r="CH403">
        <v>12</v>
      </c>
      <c r="CI403">
        <v>7</v>
      </c>
      <c r="CJ403">
        <v>101</v>
      </c>
      <c r="CK403">
        <v>16</v>
      </c>
      <c r="CL403">
        <v>22</v>
      </c>
      <c r="CM403">
        <v>0</v>
      </c>
      <c r="CN403">
        <v>6</v>
      </c>
      <c r="CO403">
        <v>0.33</v>
      </c>
      <c r="CP403">
        <v>1080.3900000000001</v>
      </c>
      <c r="CQ403">
        <v>2673.03</v>
      </c>
      <c r="CR403">
        <v>28.78</v>
      </c>
      <c r="CS403">
        <v>18.73</v>
      </c>
      <c r="CT403">
        <v>17.54</v>
      </c>
      <c r="CU403">
        <v>40.54</v>
      </c>
      <c r="CV403">
        <v>50.36</v>
      </c>
      <c r="CW403">
        <v>43.97</v>
      </c>
      <c r="CX403">
        <v>64.5</v>
      </c>
      <c r="CY403">
        <v>54.62</v>
      </c>
      <c r="CZ403">
        <v>53.84</v>
      </c>
    </row>
    <row r="404" spans="1:104">
      <c r="A404" t="s">
        <v>782</v>
      </c>
      <c r="B404" t="s">
        <v>783</v>
      </c>
      <c r="C404" t="s">
        <v>62</v>
      </c>
      <c r="D404" t="s">
        <v>71</v>
      </c>
      <c r="E404">
        <v>39</v>
      </c>
      <c r="F404">
        <v>20142015</v>
      </c>
      <c r="G404">
        <v>19</v>
      </c>
      <c r="H404">
        <v>0.92500000000000004</v>
      </c>
      <c r="I404">
        <v>0.92500000000000004</v>
      </c>
      <c r="J404">
        <v>1</v>
      </c>
      <c r="K404">
        <v>3</v>
      </c>
      <c r="L404">
        <v>4</v>
      </c>
      <c r="M404">
        <v>0.1</v>
      </c>
      <c r="N404">
        <v>0.3</v>
      </c>
      <c r="O404">
        <v>0.41</v>
      </c>
      <c r="P404">
        <v>0</v>
      </c>
      <c r="Q404">
        <v>50.4</v>
      </c>
      <c r="R404">
        <v>96.55</v>
      </c>
      <c r="S404">
        <v>3.7</v>
      </c>
      <c r="T404">
        <v>2.5</v>
      </c>
      <c r="U404">
        <v>15.19</v>
      </c>
      <c r="V404">
        <v>-0.49</v>
      </c>
      <c r="W404">
        <v>51.17</v>
      </c>
      <c r="X404">
        <v>51.66</v>
      </c>
      <c r="Y404">
        <v>12</v>
      </c>
      <c r="Z404">
        <v>262</v>
      </c>
      <c r="AA404">
        <v>250</v>
      </c>
      <c r="AB404">
        <v>26.53</v>
      </c>
      <c r="AC404">
        <v>25.31</v>
      </c>
      <c r="AD404">
        <v>51.84</v>
      </c>
      <c r="AE404">
        <v>16</v>
      </c>
      <c r="AF404">
        <v>-1.65</v>
      </c>
      <c r="AG404">
        <v>52.05</v>
      </c>
      <c r="AH404">
        <v>9</v>
      </c>
      <c r="AI404">
        <v>570</v>
      </c>
      <c r="AJ404">
        <v>561</v>
      </c>
      <c r="AK404">
        <v>57.71</v>
      </c>
      <c r="AL404">
        <v>56.8</v>
      </c>
      <c r="AM404">
        <v>114.52</v>
      </c>
      <c r="AN404">
        <v>50.88</v>
      </c>
      <c r="AO404">
        <v>24</v>
      </c>
      <c r="AP404">
        <v>50</v>
      </c>
      <c r="AQ404">
        <v>63</v>
      </c>
      <c r="AR404">
        <v>-1.05</v>
      </c>
      <c r="AS404">
        <v>50.06</v>
      </c>
      <c r="AT404">
        <v>51.11</v>
      </c>
      <c r="AU404">
        <v>1</v>
      </c>
      <c r="AV404">
        <v>403</v>
      </c>
      <c r="AW404">
        <v>402</v>
      </c>
      <c r="AX404">
        <v>40.799999999999997</v>
      </c>
      <c r="AY404">
        <v>40.700000000000003</v>
      </c>
      <c r="AZ404">
        <v>81.510000000000005</v>
      </c>
      <c r="BA404">
        <v>71.959999999999994</v>
      </c>
      <c r="BB404">
        <v>12</v>
      </c>
      <c r="BC404">
        <v>39</v>
      </c>
      <c r="BD404">
        <v>0.35</v>
      </c>
      <c r="BE404">
        <v>50</v>
      </c>
      <c r="BF404">
        <v>49.65</v>
      </c>
      <c r="BG404">
        <v>0</v>
      </c>
      <c r="BH404">
        <v>29.36</v>
      </c>
      <c r="BI404">
        <v>29.36</v>
      </c>
      <c r="BJ404">
        <v>290</v>
      </c>
      <c r="BK404">
        <v>290</v>
      </c>
      <c r="BL404">
        <v>27</v>
      </c>
      <c r="BM404">
        <v>-16.010000000000002</v>
      </c>
      <c r="BN404">
        <v>54.65</v>
      </c>
      <c r="BO404">
        <v>1.72</v>
      </c>
      <c r="BP404">
        <v>2.73</v>
      </c>
      <c r="BQ404">
        <v>17</v>
      </c>
      <c r="BR404">
        <v>27</v>
      </c>
      <c r="BS404">
        <v>-10</v>
      </c>
      <c r="BT404">
        <v>38.64</v>
      </c>
      <c r="BU404">
        <v>2.56</v>
      </c>
      <c r="BV404">
        <v>5.86</v>
      </c>
      <c r="BW404">
        <v>4.22</v>
      </c>
      <c r="BX404">
        <v>90.69</v>
      </c>
      <c r="BY404">
        <v>40</v>
      </c>
      <c r="BZ404">
        <v>0</v>
      </c>
      <c r="CA404">
        <v>0</v>
      </c>
      <c r="CB404">
        <v>49.55</v>
      </c>
      <c r="CC404">
        <v>220</v>
      </c>
      <c r="CD404">
        <v>201</v>
      </c>
      <c r="CE404">
        <v>224</v>
      </c>
      <c r="CF404">
        <v>47</v>
      </c>
      <c r="CG404">
        <v>65</v>
      </c>
      <c r="CH404">
        <v>1</v>
      </c>
      <c r="CI404">
        <v>2</v>
      </c>
      <c r="CJ404">
        <v>26</v>
      </c>
      <c r="CK404">
        <v>20</v>
      </c>
      <c r="CL404">
        <v>17</v>
      </c>
      <c r="CM404">
        <v>3</v>
      </c>
      <c r="CN404">
        <v>3</v>
      </c>
      <c r="CO404">
        <v>0</v>
      </c>
      <c r="CP404">
        <v>592.58000000000004</v>
      </c>
      <c r="CQ404">
        <v>1325.12</v>
      </c>
      <c r="CR404">
        <v>30.9</v>
      </c>
      <c r="CS404">
        <v>16.559999999999999</v>
      </c>
      <c r="CT404">
        <v>17.329999999999998</v>
      </c>
      <c r="CU404">
        <v>51.41</v>
      </c>
      <c r="CV404">
        <v>49.75</v>
      </c>
      <c r="CW404">
        <v>59.51</v>
      </c>
      <c r="CX404">
        <v>56.25</v>
      </c>
      <c r="CY404">
        <v>53.92</v>
      </c>
      <c r="CZ404">
        <v>54.46</v>
      </c>
    </row>
    <row r="405" spans="1:104">
      <c r="A405" t="s">
        <v>1340</v>
      </c>
      <c r="B405" t="s">
        <v>1341</v>
      </c>
      <c r="C405" t="s">
        <v>62</v>
      </c>
      <c r="D405" t="s">
        <v>345</v>
      </c>
      <c r="E405">
        <v>73</v>
      </c>
      <c r="F405">
        <v>20142015</v>
      </c>
      <c r="G405">
        <v>21</v>
      </c>
      <c r="H405">
        <v>0.83299999999999996</v>
      </c>
      <c r="I405">
        <v>0.83299999999999996</v>
      </c>
      <c r="J405">
        <v>4</v>
      </c>
      <c r="K405">
        <v>3</v>
      </c>
      <c r="L405">
        <v>7</v>
      </c>
      <c r="M405">
        <v>0.22</v>
      </c>
      <c r="N405">
        <v>0.17</v>
      </c>
      <c r="O405">
        <v>0.39</v>
      </c>
      <c r="P405">
        <v>0</v>
      </c>
      <c r="Q405">
        <v>44.78</v>
      </c>
      <c r="R405">
        <v>97.27</v>
      </c>
      <c r="S405">
        <v>6.06</v>
      </c>
      <c r="T405">
        <v>2.57</v>
      </c>
      <c r="U405">
        <v>14.78</v>
      </c>
      <c r="V405">
        <v>-2.19</v>
      </c>
      <c r="W405">
        <v>45.1</v>
      </c>
      <c r="X405">
        <v>47.29</v>
      </c>
      <c r="Y405">
        <v>-93</v>
      </c>
      <c r="Z405">
        <v>428</v>
      </c>
      <c r="AA405">
        <v>521</v>
      </c>
      <c r="AB405">
        <v>23.8</v>
      </c>
      <c r="AC405">
        <v>28.98</v>
      </c>
      <c r="AD405">
        <v>52.78</v>
      </c>
      <c r="AE405">
        <v>33</v>
      </c>
      <c r="AF405">
        <v>-4.71</v>
      </c>
      <c r="AG405">
        <v>49.48</v>
      </c>
      <c r="AH405">
        <v>-203</v>
      </c>
      <c r="AI405">
        <v>870</v>
      </c>
      <c r="AJ405">
        <v>1073</v>
      </c>
      <c r="AK405">
        <v>48.39</v>
      </c>
      <c r="AL405">
        <v>59.68</v>
      </c>
      <c r="AM405">
        <v>108.06</v>
      </c>
      <c r="AN405">
        <v>49.54</v>
      </c>
      <c r="AO405">
        <v>48</v>
      </c>
      <c r="AP405">
        <v>104</v>
      </c>
      <c r="AQ405">
        <v>148</v>
      </c>
      <c r="AR405">
        <v>-5.59</v>
      </c>
      <c r="AS405">
        <v>43.57</v>
      </c>
      <c r="AT405">
        <v>49.16</v>
      </c>
      <c r="AU405">
        <v>-182</v>
      </c>
      <c r="AV405">
        <v>617</v>
      </c>
      <c r="AW405">
        <v>799</v>
      </c>
      <c r="AX405">
        <v>34.32</v>
      </c>
      <c r="AY405">
        <v>44.44</v>
      </c>
      <c r="AZ405">
        <v>78.75</v>
      </c>
      <c r="BA405">
        <v>69.849999999999994</v>
      </c>
      <c r="BB405">
        <v>34</v>
      </c>
      <c r="BC405">
        <v>100</v>
      </c>
      <c r="BD405">
        <v>-6.01</v>
      </c>
      <c r="BE405">
        <v>43.19</v>
      </c>
      <c r="BF405">
        <v>49.2</v>
      </c>
      <c r="BG405">
        <v>-136</v>
      </c>
      <c r="BH405">
        <v>23.97</v>
      </c>
      <c r="BI405">
        <v>31.53</v>
      </c>
      <c r="BJ405">
        <v>431</v>
      </c>
      <c r="BK405">
        <v>567</v>
      </c>
      <c r="BL405">
        <v>66</v>
      </c>
      <c r="BM405">
        <v>-6.43</v>
      </c>
      <c r="BN405">
        <v>41.04</v>
      </c>
      <c r="BO405">
        <v>1.5</v>
      </c>
      <c r="BP405">
        <v>2.84</v>
      </c>
      <c r="BQ405">
        <v>27</v>
      </c>
      <c r="BR405">
        <v>51</v>
      </c>
      <c r="BS405">
        <v>-24</v>
      </c>
      <c r="BT405">
        <v>34.619999999999997</v>
      </c>
      <c r="BU405">
        <v>4</v>
      </c>
      <c r="BV405">
        <v>6.26</v>
      </c>
      <c r="BW405">
        <v>4.38</v>
      </c>
      <c r="BX405">
        <v>91.01</v>
      </c>
      <c r="BY405">
        <v>40</v>
      </c>
      <c r="BZ405">
        <v>0</v>
      </c>
      <c r="CA405">
        <v>0</v>
      </c>
      <c r="CB405">
        <v>51.39</v>
      </c>
      <c r="CC405">
        <v>315</v>
      </c>
      <c r="CD405">
        <v>331</v>
      </c>
      <c r="CE405">
        <v>298</v>
      </c>
      <c r="CF405">
        <v>127</v>
      </c>
      <c r="CG405">
        <v>153</v>
      </c>
      <c r="CH405">
        <v>1</v>
      </c>
      <c r="CI405">
        <v>2</v>
      </c>
      <c r="CJ405">
        <v>62</v>
      </c>
      <c r="CK405">
        <v>22</v>
      </c>
      <c r="CL405">
        <v>7</v>
      </c>
      <c r="CM405">
        <v>8</v>
      </c>
      <c r="CN405">
        <v>8</v>
      </c>
      <c r="CO405">
        <v>0</v>
      </c>
      <c r="CP405">
        <v>1078.82</v>
      </c>
      <c r="CQ405">
        <v>2427.11</v>
      </c>
      <c r="CR405">
        <v>30.77</v>
      </c>
      <c r="CS405">
        <v>16.12</v>
      </c>
      <c r="CT405">
        <v>17.13</v>
      </c>
      <c r="CU405">
        <v>49.05</v>
      </c>
      <c r="CV405">
        <v>49.29</v>
      </c>
      <c r="CW405">
        <v>53.35</v>
      </c>
      <c r="CX405">
        <v>55.41</v>
      </c>
      <c r="CY405">
        <v>53.38</v>
      </c>
      <c r="CZ405">
        <v>54.92</v>
      </c>
    </row>
    <row r="406" spans="1:104">
      <c r="A406" t="s">
        <v>701</v>
      </c>
      <c r="B406" t="s">
        <v>702</v>
      </c>
      <c r="C406" t="s">
        <v>62</v>
      </c>
      <c r="D406" t="s">
        <v>88</v>
      </c>
      <c r="E406">
        <v>37</v>
      </c>
      <c r="F406">
        <v>20142015</v>
      </c>
      <c r="G406">
        <v>21</v>
      </c>
      <c r="H406">
        <v>0.92500000000000004</v>
      </c>
      <c r="I406">
        <v>0.92500000000000004</v>
      </c>
      <c r="J406">
        <v>1</v>
      </c>
      <c r="K406">
        <v>7</v>
      </c>
      <c r="L406">
        <v>8</v>
      </c>
      <c r="M406">
        <v>0.11</v>
      </c>
      <c r="N406">
        <v>0.75</v>
      </c>
      <c r="O406">
        <v>0.86</v>
      </c>
      <c r="P406">
        <v>-2</v>
      </c>
      <c r="Q406">
        <v>51.11</v>
      </c>
      <c r="R406">
        <v>97.15</v>
      </c>
      <c r="S406">
        <v>2.33</v>
      </c>
      <c r="T406">
        <v>10.95</v>
      </c>
      <c r="U406">
        <v>15.08</v>
      </c>
      <c r="V406">
        <v>-1.98</v>
      </c>
      <c r="W406">
        <v>49.27</v>
      </c>
      <c r="X406">
        <v>51.24</v>
      </c>
      <c r="Y406">
        <v>-7</v>
      </c>
      <c r="Z406">
        <v>235</v>
      </c>
      <c r="AA406">
        <v>242</v>
      </c>
      <c r="AB406">
        <v>25.26</v>
      </c>
      <c r="AC406">
        <v>26.02</v>
      </c>
      <c r="AD406">
        <v>51.28</v>
      </c>
      <c r="AE406">
        <v>24</v>
      </c>
      <c r="AF406">
        <v>-0.62</v>
      </c>
      <c r="AG406">
        <v>51.73</v>
      </c>
      <c r="AH406">
        <v>22</v>
      </c>
      <c r="AI406">
        <v>508</v>
      </c>
      <c r="AJ406">
        <v>486</v>
      </c>
      <c r="AK406">
        <v>54.61</v>
      </c>
      <c r="AL406">
        <v>52.25</v>
      </c>
      <c r="AM406">
        <v>106.86</v>
      </c>
      <c r="AN406">
        <v>51.57</v>
      </c>
      <c r="AO406">
        <v>35</v>
      </c>
      <c r="AP406">
        <v>31</v>
      </c>
      <c r="AQ406">
        <v>94</v>
      </c>
      <c r="AR406">
        <v>-2.1</v>
      </c>
      <c r="AS406">
        <v>49.86</v>
      </c>
      <c r="AT406">
        <v>51.96</v>
      </c>
      <c r="AU406">
        <v>-2</v>
      </c>
      <c r="AV406">
        <v>362</v>
      </c>
      <c r="AW406">
        <v>364</v>
      </c>
      <c r="AX406">
        <v>38.92</v>
      </c>
      <c r="AY406">
        <v>39.130000000000003</v>
      </c>
      <c r="AZ406">
        <v>78.05</v>
      </c>
      <c r="BA406">
        <v>72.38</v>
      </c>
      <c r="BB406">
        <v>16</v>
      </c>
      <c r="BC406">
        <v>59</v>
      </c>
      <c r="BD406">
        <v>-0.53</v>
      </c>
      <c r="BE406">
        <v>51.47</v>
      </c>
      <c r="BF406">
        <v>52</v>
      </c>
      <c r="BG406">
        <v>15</v>
      </c>
      <c r="BH406">
        <v>28.17</v>
      </c>
      <c r="BI406">
        <v>26.55</v>
      </c>
      <c r="BJ406">
        <v>262</v>
      </c>
      <c r="BK406">
        <v>247</v>
      </c>
      <c r="BL406">
        <v>43</v>
      </c>
      <c r="BM406">
        <v>-2.2999999999999998</v>
      </c>
      <c r="BN406">
        <v>45.16</v>
      </c>
      <c r="BO406">
        <v>1.94</v>
      </c>
      <c r="BP406">
        <v>2.58</v>
      </c>
      <c r="BQ406">
        <v>18</v>
      </c>
      <c r="BR406">
        <v>24</v>
      </c>
      <c r="BS406">
        <v>-6</v>
      </c>
      <c r="BT406">
        <v>42.86</v>
      </c>
      <c r="BU406">
        <v>1.69</v>
      </c>
      <c r="BV406">
        <v>6.87</v>
      </c>
      <c r="BW406">
        <v>4.97</v>
      </c>
      <c r="BX406">
        <v>90.28</v>
      </c>
      <c r="BY406">
        <v>40</v>
      </c>
      <c r="BZ406">
        <v>0</v>
      </c>
      <c r="CA406">
        <v>0</v>
      </c>
      <c r="CB406">
        <v>60.19</v>
      </c>
      <c r="CC406">
        <v>186</v>
      </c>
      <c r="CD406">
        <v>207</v>
      </c>
      <c r="CE406">
        <v>123</v>
      </c>
      <c r="CF406">
        <v>19</v>
      </c>
      <c r="CG406">
        <v>52</v>
      </c>
      <c r="CH406">
        <v>6</v>
      </c>
      <c r="CI406">
        <v>1</v>
      </c>
      <c r="CJ406">
        <v>42</v>
      </c>
      <c r="CK406">
        <v>25</v>
      </c>
      <c r="CL406">
        <v>14</v>
      </c>
      <c r="CM406">
        <v>4</v>
      </c>
      <c r="CN406">
        <v>2</v>
      </c>
      <c r="CO406">
        <v>-0.22</v>
      </c>
      <c r="CP406">
        <v>558.12</v>
      </c>
      <c r="CQ406">
        <v>1290.04</v>
      </c>
      <c r="CR406">
        <v>30.2</v>
      </c>
      <c r="CS406">
        <v>15.97</v>
      </c>
      <c r="CT406">
        <v>16.97</v>
      </c>
      <c r="CU406">
        <v>50.34</v>
      </c>
      <c r="CV406">
        <v>49.09</v>
      </c>
      <c r="CW406">
        <v>54.58</v>
      </c>
      <c r="CX406">
        <v>53.84</v>
      </c>
      <c r="CY406">
        <v>52.68</v>
      </c>
      <c r="CZ406">
        <v>54.64</v>
      </c>
    </row>
    <row r="407" spans="1:104">
      <c r="A407" t="s">
        <v>64</v>
      </c>
      <c r="B407" t="s">
        <v>65</v>
      </c>
      <c r="C407" t="s">
        <v>62</v>
      </c>
      <c r="D407" t="s">
        <v>63</v>
      </c>
      <c r="E407">
        <v>76</v>
      </c>
      <c r="F407">
        <v>20142015</v>
      </c>
      <c r="G407">
        <v>25</v>
      </c>
      <c r="H407">
        <v>1</v>
      </c>
      <c r="I407">
        <v>1</v>
      </c>
      <c r="J407">
        <v>6</v>
      </c>
      <c r="K407">
        <v>19</v>
      </c>
      <c r="L407">
        <v>25</v>
      </c>
      <c r="M407">
        <v>0.26</v>
      </c>
      <c r="N407">
        <v>0.83</v>
      </c>
      <c r="O407">
        <v>1.0900000000000001</v>
      </c>
      <c r="P407">
        <v>0</v>
      </c>
      <c r="Q407">
        <v>58.12</v>
      </c>
      <c r="R407">
        <v>97.8</v>
      </c>
      <c r="S407">
        <v>5.22</v>
      </c>
      <c r="T407">
        <v>2.98</v>
      </c>
      <c r="U407">
        <v>18.079999999999998</v>
      </c>
      <c r="V407">
        <v>3.43</v>
      </c>
      <c r="W407">
        <v>55.94</v>
      </c>
      <c r="X407">
        <v>52.51</v>
      </c>
      <c r="Y407">
        <v>137</v>
      </c>
      <c r="Z407">
        <v>645</v>
      </c>
      <c r="AA407">
        <v>508</v>
      </c>
      <c r="AB407">
        <v>28.17</v>
      </c>
      <c r="AC407">
        <v>22.19</v>
      </c>
      <c r="AD407">
        <v>50.36</v>
      </c>
      <c r="AE407">
        <v>71</v>
      </c>
      <c r="AF407">
        <v>3.47</v>
      </c>
      <c r="AG407">
        <v>54.65</v>
      </c>
      <c r="AH407">
        <v>401</v>
      </c>
      <c r="AI407">
        <v>1435</v>
      </c>
      <c r="AJ407">
        <v>1034</v>
      </c>
      <c r="AK407">
        <v>62.67</v>
      </c>
      <c r="AL407">
        <v>45.16</v>
      </c>
      <c r="AM407">
        <v>107.83</v>
      </c>
      <c r="AN407">
        <v>51.36</v>
      </c>
      <c r="AO407">
        <v>99</v>
      </c>
      <c r="AP407">
        <v>88</v>
      </c>
      <c r="AQ407">
        <v>271</v>
      </c>
      <c r="AR407">
        <v>3.51</v>
      </c>
      <c r="AS407">
        <v>57.58</v>
      </c>
      <c r="AT407">
        <v>54.07</v>
      </c>
      <c r="AU407">
        <v>278</v>
      </c>
      <c r="AV407">
        <v>1056</v>
      </c>
      <c r="AW407">
        <v>778</v>
      </c>
      <c r="AX407">
        <v>46.12</v>
      </c>
      <c r="AY407">
        <v>33.979999999999997</v>
      </c>
      <c r="AZ407">
        <v>80.099999999999994</v>
      </c>
      <c r="BA407">
        <v>69.790000000000006</v>
      </c>
      <c r="BB407">
        <v>57</v>
      </c>
      <c r="BC407">
        <v>172</v>
      </c>
      <c r="BD407">
        <v>4.2300000000000004</v>
      </c>
      <c r="BE407">
        <v>58.12</v>
      </c>
      <c r="BF407">
        <v>53.89</v>
      </c>
      <c r="BG407">
        <v>206</v>
      </c>
      <c r="BH407">
        <v>32.19</v>
      </c>
      <c r="BI407">
        <v>23.19</v>
      </c>
      <c r="BJ407">
        <v>737</v>
      </c>
      <c r="BK407">
        <v>531</v>
      </c>
      <c r="BL407">
        <v>115</v>
      </c>
      <c r="BM407">
        <v>-5.58</v>
      </c>
      <c r="BN407">
        <v>56.63</v>
      </c>
      <c r="BO407">
        <v>2.14</v>
      </c>
      <c r="BP407">
        <v>2.0499999999999998</v>
      </c>
      <c r="BQ407">
        <v>49</v>
      </c>
      <c r="BR407">
        <v>47</v>
      </c>
      <c r="BS407">
        <v>2</v>
      </c>
      <c r="BT407">
        <v>51.04</v>
      </c>
      <c r="BU407">
        <v>3.49</v>
      </c>
      <c r="BV407">
        <v>6.65</v>
      </c>
      <c r="BW407">
        <v>4.6399999999999997</v>
      </c>
      <c r="BX407">
        <v>91.15</v>
      </c>
      <c r="BY407">
        <v>40</v>
      </c>
      <c r="BZ407">
        <v>0</v>
      </c>
      <c r="CA407">
        <v>0</v>
      </c>
      <c r="CB407">
        <v>57.06</v>
      </c>
      <c r="CC407">
        <v>513</v>
      </c>
      <c r="CD407">
        <v>524</v>
      </c>
      <c r="CE407">
        <v>386</v>
      </c>
      <c r="CF407">
        <v>170</v>
      </c>
      <c r="CG407">
        <v>174</v>
      </c>
      <c r="CH407">
        <v>10</v>
      </c>
      <c r="CI407">
        <v>9</v>
      </c>
      <c r="CJ407">
        <v>109</v>
      </c>
      <c r="CK407">
        <v>55</v>
      </c>
      <c r="CL407">
        <v>14</v>
      </c>
      <c r="CM407">
        <v>9</v>
      </c>
      <c r="CN407">
        <v>9</v>
      </c>
      <c r="CO407">
        <v>0</v>
      </c>
      <c r="CP407">
        <v>1373.82</v>
      </c>
      <c r="CQ407">
        <v>2316.9299999999998</v>
      </c>
      <c r="CR407">
        <v>37.22</v>
      </c>
      <c r="CS407">
        <v>17.28</v>
      </c>
      <c r="CT407">
        <v>17.47</v>
      </c>
      <c r="CU407">
        <v>54.8</v>
      </c>
      <c r="CV407">
        <v>49.66</v>
      </c>
      <c r="CW407">
        <v>59.63</v>
      </c>
      <c r="CX407">
        <v>49.18</v>
      </c>
      <c r="CY407">
        <v>54.33</v>
      </c>
      <c r="CZ407">
        <v>55.06</v>
      </c>
    </row>
    <row r="408" spans="1:104">
      <c r="A408" t="s">
        <v>1433</v>
      </c>
      <c r="B408" t="s">
        <v>1434</v>
      </c>
      <c r="C408" t="s">
        <v>62</v>
      </c>
      <c r="D408" t="s">
        <v>1385</v>
      </c>
      <c r="E408">
        <v>71</v>
      </c>
      <c r="F408">
        <v>20142015</v>
      </c>
      <c r="G408">
        <v>24</v>
      </c>
      <c r="H408">
        <v>5</v>
      </c>
      <c r="I408">
        <v>5.5</v>
      </c>
      <c r="J408">
        <v>5</v>
      </c>
      <c r="K408">
        <v>13</v>
      </c>
      <c r="L408">
        <v>18</v>
      </c>
      <c r="M408">
        <v>0.23</v>
      </c>
      <c r="N408">
        <v>0.6</v>
      </c>
      <c r="O408">
        <v>0.84</v>
      </c>
      <c r="P408">
        <v>-14</v>
      </c>
      <c r="Q408">
        <v>39.01</v>
      </c>
      <c r="R408">
        <v>102.17</v>
      </c>
      <c r="S408">
        <v>6.49</v>
      </c>
      <c r="T408">
        <v>-8.3000000000000007</v>
      </c>
      <c r="U408">
        <v>18.190000000000001</v>
      </c>
      <c r="V408">
        <v>-2.59</v>
      </c>
      <c r="W408">
        <v>39.840000000000003</v>
      </c>
      <c r="X408">
        <v>42.43</v>
      </c>
      <c r="Y408">
        <v>-224</v>
      </c>
      <c r="Z408">
        <v>439</v>
      </c>
      <c r="AA408">
        <v>663</v>
      </c>
      <c r="AB408">
        <v>20.39</v>
      </c>
      <c r="AC408">
        <v>30.8</v>
      </c>
      <c r="AD408">
        <v>51.2</v>
      </c>
      <c r="AE408">
        <v>43</v>
      </c>
      <c r="AF408">
        <v>-5.13</v>
      </c>
      <c r="AG408">
        <v>44.14</v>
      </c>
      <c r="AH408">
        <v>-487</v>
      </c>
      <c r="AI408">
        <v>864</v>
      </c>
      <c r="AJ408">
        <v>1351</v>
      </c>
      <c r="AK408">
        <v>40.14</v>
      </c>
      <c r="AL408">
        <v>62.76</v>
      </c>
      <c r="AM408">
        <v>102.9</v>
      </c>
      <c r="AN408">
        <v>56.25</v>
      </c>
      <c r="AO408">
        <v>34</v>
      </c>
      <c r="AP408">
        <v>99</v>
      </c>
      <c r="AQ408">
        <v>135</v>
      </c>
      <c r="AR408">
        <v>-3.37</v>
      </c>
      <c r="AS408">
        <v>40.630000000000003</v>
      </c>
      <c r="AT408">
        <v>44</v>
      </c>
      <c r="AU408">
        <v>-304</v>
      </c>
      <c r="AV408">
        <v>659</v>
      </c>
      <c r="AW408">
        <v>963</v>
      </c>
      <c r="AX408">
        <v>30.62</v>
      </c>
      <c r="AY408">
        <v>44.74</v>
      </c>
      <c r="AZ408">
        <v>75.349999999999994</v>
      </c>
      <c r="BA408">
        <v>73.75</v>
      </c>
      <c r="BB408">
        <v>24</v>
      </c>
      <c r="BC408">
        <v>101</v>
      </c>
      <c r="BD408">
        <v>-2.54</v>
      </c>
      <c r="BE408">
        <v>41.97</v>
      </c>
      <c r="BF408">
        <v>44.5</v>
      </c>
      <c r="BG408">
        <v>-186</v>
      </c>
      <c r="BH408">
        <v>22.58</v>
      </c>
      <c r="BI408">
        <v>31.22</v>
      </c>
      <c r="BJ408">
        <v>486</v>
      </c>
      <c r="BK408">
        <v>672</v>
      </c>
      <c r="BL408">
        <v>77</v>
      </c>
      <c r="BM408">
        <v>8.9700000000000006</v>
      </c>
      <c r="BN408">
        <v>39.46</v>
      </c>
      <c r="BO408">
        <v>2.14</v>
      </c>
      <c r="BP408">
        <v>2.2799999999999998</v>
      </c>
      <c r="BQ408">
        <v>46</v>
      </c>
      <c r="BR408">
        <v>49</v>
      </c>
      <c r="BS408">
        <v>-3</v>
      </c>
      <c r="BT408">
        <v>48.42</v>
      </c>
      <c r="BU408">
        <v>4.95</v>
      </c>
      <c r="BV408">
        <v>9.4700000000000006</v>
      </c>
      <c r="BW408">
        <v>6.98</v>
      </c>
      <c r="BX408">
        <v>92.71</v>
      </c>
      <c r="BY408">
        <v>40</v>
      </c>
      <c r="BZ408">
        <v>0</v>
      </c>
      <c r="CA408">
        <v>0</v>
      </c>
      <c r="CB408">
        <v>40.909999999999997</v>
      </c>
      <c r="CC408">
        <v>360</v>
      </c>
      <c r="CD408">
        <v>466</v>
      </c>
      <c r="CE408">
        <v>520</v>
      </c>
      <c r="CF408">
        <v>50</v>
      </c>
      <c r="CG408">
        <v>85</v>
      </c>
      <c r="CH408">
        <v>6</v>
      </c>
      <c r="CI408">
        <v>7</v>
      </c>
      <c r="CJ408">
        <v>72</v>
      </c>
      <c r="CK408">
        <v>48</v>
      </c>
      <c r="CL408">
        <v>35</v>
      </c>
      <c r="CM408">
        <v>23</v>
      </c>
      <c r="CN408">
        <v>9</v>
      </c>
      <c r="CO408">
        <v>-0.65</v>
      </c>
      <c r="CP408">
        <v>1291.5</v>
      </c>
      <c r="CQ408">
        <v>2130.88</v>
      </c>
      <c r="CR408">
        <v>37.74</v>
      </c>
      <c r="CS408">
        <v>17.34</v>
      </c>
      <c r="CT408">
        <v>17.66</v>
      </c>
      <c r="CU408">
        <v>44.6</v>
      </c>
      <c r="CV408">
        <v>50.57</v>
      </c>
      <c r="CW408">
        <v>47.4</v>
      </c>
      <c r="CX408">
        <v>58.88</v>
      </c>
      <c r="CY408">
        <v>55.16</v>
      </c>
      <c r="CZ408">
        <v>53.91</v>
      </c>
    </row>
    <row r="409" spans="1:104">
      <c r="A409" t="s">
        <v>882</v>
      </c>
      <c r="B409" t="s">
        <v>883</v>
      </c>
      <c r="C409" t="s">
        <v>273</v>
      </c>
      <c r="D409" t="s">
        <v>110</v>
      </c>
      <c r="E409">
        <v>43</v>
      </c>
      <c r="F409">
        <v>20142015</v>
      </c>
      <c r="G409">
        <v>21</v>
      </c>
      <c r="H409">
        <v>0.92500000000000004</v>
      </c>
      <c r="I409">
        <v>0.92500000000000004</v>
      </c>
      <c r="J409">
        <v>8</v>
      </c>
      <c r="K409">
        <v>6</v>
      </c>
      <c r="L409">
        <v>14</v>
      </c>
      <c r="M409">
        <v>1.0900000000000001</v>
      </c>
      <c r="N409">
        <v>0.82</v>
      </c>
      <c r="O409">
        <v>1.91</v>
      </c>
      <c r="P409">
        <v>3</v>
      </c>
      <c r="Q409">
        <v>49.19</v>
      </c>
      <c r="R409">
        <v>101.21</v>
      </c>
      <c r="S409">
        <v>19.05</v>
      </c>
      <c r="T409">
        <v>-0.79</v>
      </c>
      <c r="U409">
        <v>10.24</v>
      </c>
      <c r="V409">
        <v>-0.89</v>
      </c>
      <c r="W409">
        <v>51.14</v>
      </c>
      <c r="X409">
        <v>52.03</v>
      </c>
      <c r="Y409">
        <v>9</v>
      </c>
      <c r="Z409">
        <v>202</v>
      </c>
      <c r="AA409">
        <v>193</v>
      </c>
      <c r="AB409">
        <v>27.52</v>
      </c>
      <c r="AC409">
        <v>26.29</v>
      </c>
      <c r="AD409">
        <v>53.81</v>
      </c>
      <c r="AE409">
        <v>54</v>
      </c>
      <c r="AF409">
        <v>-2.91</v>
      </c>
      <c r="AG409">
        <v>52.1</v>
      </c>
      <c r="AH409">
        <v>-12</v>
      </c>
      <c r="AI409">
        <v>365</v>
      </c>
      <c r="AJ409">
        <v>377</v>
      </c>
      <c r="AK409">
        <v>49.72</v>
      </c>
      <c r="AL409">
        <v>51.36</v>
      </c>
      <c r="AM409">
        <v>101.08</v>
      </c>
      <c r="AN409">
        <v>54.25</v>
      </c>
      <c r="AO409">
        <v>11</v>
      </c>
      <c r="AP409">
        <v>11</v>
      </c>
      <c r="AQ409">
        <v>65</v>
      </c>
      <c r="AR409">
        <v>-3.78</v>
      </c>
      <c r="AS409">
        <v>49.01</v>
      </c>
      <c r="AT409">
        <v>52.79</v>
      </c>
      <c r="AU409">
        <v>-11</v>
      </c>
      <c r="AV409">
        <v>271</v>
      </c>
      <c r="AW409">
        <v>282</v>
      </c>
      <c r="AX409">
        <v>36.92</v>
      </c>
      <c r="AY409">
        <v>38.42</v>
      </c>
      <c r="AZ409">
        <v>75.33</v>
      </c>
      <c r="BA409">
        <v>73.06</v>
      </c>
      <c r="BB409">
        <v>12</v>
      </c>
      <c r="BC409">
        <v>54</v>
      </c>
      <c r="BD409">
        <v>-4.2</v>
      </c>
      <c r="BE409">
        <v>49.38</v>
      </c>
      <c r="BF409">
        <v>53.58</v>
      </c>
      <c r="BG409">
        <v>-5</v>
      </c>
      <c r="BH409">
        <v>26.97</v>
      </c>
      <c r="BI409">
        <v>27.65</v>
      </c>
      <c r="BJ409">
        <v>198</v>
      </c>
      <c r="BK409">
        <v>203</v>
      </c>
      <c r="BL409">
        <v>42</v>
      </c>
      <c r="BM409">
        <v>-4.87</v>
      </c>
      <c r="BN409">
        <v>57.81</v>
      </c>
      <c r="BO409">
        <v>2.4500000000000002</v>
      </c>
      <c r="BP409">
        <v>2.1800000000000002</v>
      </c>
      <c r="BQ409">
        <v>18</v>
      </c>
      <c r="BR409">
        <v>16</v>
      </c>
      <c r="BS409">
        <v>2</v>
      </c>
      <c r="BT409">
        <v>52.94</v>
      </c>
      <c r="BU409">
        <v>14.81</v>
      </c>
      <c r="BV409">
        <v>9.09</v>
      </c>
      <c r="BW409">
        <v>6.64</v>
      </c>
      <c r="BX409">
        <v>92.12</v>
      </c>
      <c r="BY409">
        <v>44.72</v>
      </c>
      <c r="BZ409">
        <v>55</v>
      </c>
      <c r="CA409">
        <v>68</v>
      </c>
      <c r="CB409">
        <v>52.79</v>
      </c>
      <c r="CC409">
        <v>123</v>
      </c>
      <c r="CD409">
        <v>152</v>
      </c>
      <c r="CE409">
        <v>110</v>
      </c>
      <c r="CF409">
        <v>39</v>
      </c>
      <c r="CG409">
        <v>52</v>
      </c>
      <c r="CH409">
        <v>3</v>
      </c>
      <c r="CI409">
        <v>3</v>
      </c>
      <c r="CJ409">
        <v>34</v>
      </c>
      <c r="CK409">
        <v>7</v>
      </c>
      <c r="CL409">
        <v>15</v>
      </c>
      <c r="CM409">
        <v>4</v>
      </c>
      <c r="CN409">
        <v>7</v>
      </c>
      <c r="CO409">
        <v>0.41</v>
      </c>
      <c r="CP409">
        <v>440.43</v>
      </c>
      <c r="CQ409">
        <v>1591.22</v>
      </c>
      <c r="CR409">
        <v>21.68</v>
      </c>
      <c r="CS409">
        <v>17.309999999999999</v>
      </c>
      <c r="CT409">
        <v>17.239999999999998</v>
      </c>
      <c r="CU409">
        <v>51.87</v>
      </c>
      <c r="CV409">
        <v>50.01</v>
      </c>
      <c r="CW409">
        <v>54.87</v>
      </c>
      <c r="CX409">
        <v>50.91</v>
      </c>
      <c r="CY409">
        <v>53.94</v>
      </c>
      <c r="CZ409">
        <v>53.92</v>
      </c>
    </row>
    <row r="410" spans="1:104">
      <c r="A410" t="s">
        <v>691</v>
      </c>
      <c r="B410" t="s">
        <v>692</v>
      </c>
      <c r="C410" t="s">
        <v>80</v>
      </c>
      <c r="D410" t="s">
        <v>393</v>
      </c>
      <c r="E410">
        <v>79</v>
      </c>
      <c r="F410">
        <v>20142015</v>
      </c>
      <c r="G410">
        <v>30</v>
      </c>
      <c r="H410">
        <v>7.9</v>
      </c>
      <c r="I410">
        <v>7.8</v>
      </c>
      <c r="J410">
        <v>29</v>
      </c>
      <c r="K410">
        <v>19</v>
      </c>
      <c r="L410">
        <v>48</v>
      </c>
      <c r="M410">
        <v>1.74</v>
      </c>
      <c r="N410">
        <v>1.1399999999999999</v>
      </c>
      <c r="O410">
        <v>2.88</v>
      </c>
      <c r="P410">
        <v>-5</v>
      </c>
      <c r="Q410">
        <v>50.65</v>
      </c>
      <c r="R410">
        <v>103.24</v>
      </c>
      <c r="S410">
        <v>12.83</v>
      </c>
      <c r="T410">
        <v>6.61</v>
      </c>
      <c r="U410">
        <v>12.67</v>
      </c>
      <c r="V410">
        <v>4.0999999999999996</v>
      </c>
      <c r="W410">
        <v>53.07</v>
      </c>
      <c r="X410">
        <v>48.96</v>
      </c>
      <c r="Y410">
        <v>54</v>
      </c>
      <c r="Z410">
        <v>467</v>
      </c>
      <c r="AA410">
        <v>413</v>
      </c>
      <c r="AB410">
        <v>27.99</v>
      </c>
      <c r="AC410">
        <v>24.76</v>
      </c>
      <c r="AD410">
        <v>52.75</v>
      </c>
      <c r="AE410">
        <v>174</v>
      </c>
      <c r="AF410">
        <v>1.71</v>
      </c>
      <c r="AG410">
        <v>48.94</v>
      </c>
      <c r="AH410">
        <v>25</v>
      </c>
      <c r="AI410">
        <v>969</v>
      </c>
      <c r="AJ410">
        <v>944</v>
      </c>
      <c r="AK410">
        <v>58.09</v>
      </c>
      <c r="AL410">
        <v>56.59</v>
      </c>
      <c r="AM410">
        <v>114.68</v>
      </c>
      <c r="AN410">
        <v>59.03</v>
      </c>
      <c r="AO410">
        <v>84</v>
      </c>
      <c r="AP410">
        <v>28</v>
      </c>
      <c r="AQ410">
        <v>369</v>
      </c>
      <c r="AR410">
        <v>2.2999999999999998</v>
      </c>
      <c r="AS410">
        <v>51.13</v>
      </c>
      <c r="AT410">
        <v>48.83</v>
      </c>
      <c r="AU410">
        <v>33</v>
      </c>
      <c r="AV410">
        <v>745</v>
      </c>
      <c r="AW410">
        <v>712</v>
      </c>
      <c r="AX410">
        <v>44.66</v>
      </c>
      <c r="AY410">
        <v>42.68</v>
      </c>
      <c r="AZ410">
        <v>87.34</v>
      </c>
      <c r="BA410">
        <v>76.78</v>
      </c>
      <c r="BB410">
        <v>59</v>
      </c>
      <c r="BC410">
        <v>285</v>
      </c>
      <c r="BD410">
        <v>4.2699999999999996</v>
      </c>
      <c r="BE410">
        <v>53.61</v>
      </c>
      <c r="BF410">
        <v>49.34</v>
      </c>
      <c r="BG410">
        <v>77</v>
      </c>
      <c r="BH410">
        <v>34.29</v>
      </c>
      <c r="BI410">
        <v>29.67</v>
      </c>
      <c r="BJ410">
        <v>572</v>
      </c>
      <c r="BK410">
        <v>495</v>
      </c>
      <c r="BL410">
        <v>226</v>
      </c>
      <c r="BM410">
        <v>8.6</v>
      </c>
      <c r="BN410">
        <v>54.17</v>
      </c>
      <c r="BO410">
        <v>3.54</v>
      </c>
      <c r="BP410">
        <v>2.1</v>
      </c>
      <c r="BQ410">
        <v>59</v>
      </c>
      <c r="BR410">
        <v>35</v>
      </c>
      <c r="BS410">
        <v>24</v>
      </c>
      <c r="BT410">
        <v>62.77</v>
      </c>
      <c r="BU410">
        <v>10.18</v>
      </c>
      <c r="BV410">
        <v>10.31</v>
      </c>
      <c r="BW410">
        <v>7.92</v>
      </c>
      <c r="BX410">
        <v>92.93</v>
      </c>
      <c r="BY410">
        <v>42</v>
      </c>
      <c r="BZ410">
        <v>2</v>
      </c>
      <c r="CA410">
        <v>2</v>
      </c>
      <c r="CB410">
        <v>54.36</v>
      </c>
      <c r="CC410">
        <v>393</v>
      </c>
      <c r="CD410">
        <v>401</v>
      </c>
      <c r="CE410">
        <v>330</v>
      </c>
      <c r="CF410">
        <v>39</v>
      </c>
      <c r="CG410">
        <v>54</v>
      </c>
      <c r="CH410">
        <v>14</v>
      </c>
      <c r="CI410">
        <v>5</v>
      </c>
      <c r="CJ410">
        <v>197</v>
      </c>
      <c r="CK410">
        <v>26</v>
      </c>
      <c r="CL410">
        <v>53</v>
      </c>
      <c r="CM410">
        <v>11</v>
      </c>
      <c r="CN410">
        <v>6</v>
      </c>
      <c r="CO410">
        <v>-0.3</v>
      </c>
      <c r="CP410">
        <v>1000.91</v>
      </c>
      <c r="CQ410">
        <v>2850.73</v>
      </c>
      <c r="CR410">
        <v>25.99</v>
      </c>
      <c r="CS410">
        <v>18.5</v>
      </c>
      <c r="CT410">
        <v>17.760000000000002</v>
      </c>
      <c r="CU410">
        <v>50.12</v>
      </c>
      <c r="CV410">
        <v>50.48</v>
      </c>
      <c r="CW410">
        <v>55.58</v>
      </c>
      <c r="CX410">
        <v>55.32</v>
      </c>
      <c r="CY410">
        <v>54.98</v>
      </c>
      <c r="CZ410">
        <v>53.93</v>
      </c>
    </row>
    <row r="411" spans="1:104">
      <c r="A411" t="s">
        <v>488</v>
      </c>
      <c r="B411" t="s">
        <v>489</v>
      </c>
      <c r="C411" t="s">
        <v>119</v>
      </c>
      <c r="D411" t="s">
        <v>88</v>
      </c>
      <c r="E411">
        <v>68</v>
      </c>
      <c r="F411">
        <v>20142015</v>
      </c>
      <c r="G411">
        <v>25</v>
      </c>
      <c r="H411">
        <v>0.6</v>
      </c>
      <c r="I411">
        <v>0.57499999999999996</v>
      </c>
      <c r="J411">
        <v>6</v>
      </c>
      <c r="K411">
        <v>12</v>
      </c>
      <c r="L411">
        <v>18</v>
      </c>
      <c r="M411">
        <v>0.43</v>
      </c>
      <c r="N411">
        <v>0.87</v>
      </c>
      <c r="O411">
        <v>1.3</v>
      </c>
      <c r="P411">
        <v>2</v>
      </c>
      <c r="Q411">
        <v>52.59</v>
      </c>
      <c r="R411">
        <v>97.76</v>
      </c>
      <c r="S411">
        <v>8.11</v>
      </c>
      <c r="T411">
        <v>0.38</v>
      </c>
      <c r="U411">
        <v>12.21</v>
      </c>
      <c r="V411">
        <v>3.3</v>
      </c>
      <c r="W411">
        <v>52.79</v>
      </c>
      <c r="X411">
        <v>49.49</v>
      </c>
      <c r="Y411">
        <v>40</v>
      </c>
      <c r="Z411">
        <v>378</v>
      </c>
      <c r="AA411">
        <v>338</v>
      </c>
      <c r="AB411">
        <v>27.31</v>
      </c>
      <c r="AC411">
        <v>24.42</v>
      </c>
      <c r="AD411">
        <v>51.73</v>
      </c>
      <c r="AE411">
        <v>93</v>
      </c>
      <c r="AF411">
        <v>0.66</v>
      </c>
      <c r="AG411">
        <v>51.93</v>
      </c>
      <c r="AH411">
        <v>77</v>
      </c>
      <c r="AI411">
        <v>781</v>
      </c>
      <c r="AJ411">
        <v>704</v>
      </c>
      <c r="AK411">
        <v>56.43</v>
      </c>
      <c r="AL411">
        <v>50.86</v>
      </c>
      <c r="AM411">
        <v>107.29</v>
      </c>
      <c r="AN411">
        <v>50.83</v>
      </c>
      <c r="AO411">
        <v>33</v>
      </c>
      <c r="AP411">
        <v>36</v>
      </c>
      <c r="AQ411">
        <v>125</v>
      </c>
      <c r="AR411">
        <v>0.13</v>
      </c>
      <c r="AS411">
        <v>51.72</v>
      </c>
      <c r="AT411">
        <v>51.59</v>
      </c>
      <c r="AU411">
        <v>37</v>
      </c>
      <c r="AV411">
        <v>555</v>
      </c>
      <c r="AW411">
        <v>518</v>
      </c>
      <c r="AX411">
        <v>40.1</v>
      </c>
      <c r="AY411">
        <v>37.43</v>
      </c>
      <c r="AZ411">
        <v>77.53</v>
      </c>
      <c r="BA411">
        <v>71.53</v>
      </c>
      <c r="BB411">
        <v>18</v>
      </c>
      <c r="BC411">
        <v>92</v>
      </c>
      <c r="BD411">
        <v>-0.45</v>
      </c>
      <c r="BE411">
        <v>52.17</v>
      </c>
      <c r="BF411">
        <v>52.62</v>
      </c>
      <c r="BG411">
        <v>33</v>
      </c>
      <c r="BH411">
        <v>28.68</v>
      </c>
      <c r="BI411">
        <v>26.3</v>
      </c>
      <c r="BJ411">
        <v>397</v>
      </c>
      <c r="BK411">
        <v>364</v>
      </c>
      <c r="BL411">
        <v>74</v>
      </c>
      <c r="BM411">
        <v>0.44</v>
      </c>
      <c r="BN411">
        <v>44.39</v>
      </c>
      <c r="BO411">
        <v>1.88</v>
      </c>
      <c r="BP411">
        <v>2.31</v>
      </c>
      <c r="BQ411">
        <v>26</v>
      </c>
      <c r="BR411">
        <v>32</v>
      </c>
      <c r="BS411">
        <v>-6</v>
      </c>
      <c r="BT411">
        <v>44.83</v>
      </c>
      <c r="BU411">
        <v>6.52</v>
      </c>
      <c r="BV411">
        <v>6.55</v>
      </c>
      <c r="BW411">
        <v>4.68</v>
      </c>
      <c r="BX411">
        <v>91.21</v>
      </c>
      <c r="BY411">
        <v>49.79</v>
      </c>
      <c r="BZ411">
        <v>362</v>
      </c>
      <c r="CA411">
        <v>365</v>
      </c>
      <c r="CB411">
        <v>52.69</v>
      </c>
      <c r="CC411">
        <v>284</v>
      </c>
      <c r="CD411">
        <v>277</v>
      </c>
      <c r="CE411">
        <v>255</v>
      </c>
      <c r="CF411">
        <v>76</v>
      </c>
      <c r="CG411">
        <v>123</v>
      </c>
      <c r="CH411">
        <v>7</v>
      </c>
      <c r="CI411">
        <v>5</v>
      </c>
      <c r="CJ411">
        <v>68</v>
      </c>
      <c r="CK411">
        <v>18</v>
      </c>
      <c r="CL411">
        <v>39</v>
      </c>
      <c r="CM411">
        <v>3</v>
      </c>
      <c r="CN411">
        <v>5</v>
      </c>
      <c r="CO411">
        <v>0.14000000000000001</v>
      </c>
      <c r="CP411">
        <v>830.44</v>
      </c>
      <c r="CQ411">
        <v>2494.14</v>
      </c>
      <c r="CR411">
        <v>24.98</v>
      </c>
      <c r="CS411">
        <v>17.62</v>
      </c>
      <c r="CT411">
        <v>17.329999999999998</v>
      </c>
      <c r="CU411">
        <v>50.54</v>
      </c>
      <c r="CV411">
        <v>49.78</v>
      </c>
      <c r="CW411">
        <v>56.14</v>
      </c>
      <c r="CX411">
        <v>54.95</v>
      </c>
      <c r="CY411">
        <v>53.77</v>
      </c>
      <c r="CZ411">
        <v>54.24</v>
      </c>
    </row>
    <row r="412" spans="1:104">
      <c r="A412" t="s">
        <v>111</v>
      </c>
      <c r="B412" t="s">
        <v>112</v>
      </c>
      <c r="C412" t="s">
        <v>113</v>
      </c>
      <c r="D412" t="s">
        <v>74</v>
      </c>
      <c r="E412">
        <v>67</v>
      </c>
      <c r="F412">
        <v>20142015</v>
      </c>
      <c r="G412">
        <v>27</v>
      </c>
      <c r="H412">
        <v>5</v>
      </c>
      <c r="I412">
        <v>5</v>
      </c>
      <c r="J412">
        <v>16</v>
      </c>
      <c r="K412">
        <v>13</v>
      </c>
      <c r="L412">
        <v>29</v>
      </c>
      <c r="M412">
        <v>1.01</v>
      </c>
      <c r="N412">
        <v>0.82</v>
      </c>
      <c r="O412">
        <v>1.83</v>
      </c>
      <c r="P412">
        <v>3</v>
      </c>
      <c r="Q412">
        <v>57.02</v>
      </c>
      <c r="R412">
        <v>101.67</v>
      </c>
      <c r="S412">
        <v>9.41</v>
      </c>
      <c r="T412">
        <v>19.78</v>
      </c>
      <c r="U412">
        <v>14.2</v>
      </c>
      <c r="V412">
        <v>4.72</v>
      </c>
      <c r="W412">
        <v>57.9</v>
      </c>
      <c r="X412">
        <v>53.18</v>
      </c>
      <c r="Y412">
        <v>137</v>
      </c>
      <c r="Z412">
        <v>502</v>
      </c>
      <c r="AA412">
        <v>365</v>
      </c>
      <c r="AB412">
        <v>31.66</v>
      </c>
      <c r="AC412">
        <v>23.02</v>
      </c>
      <c r="AD412">
        <v>54.68</v>
      </c>
      <c r="AE412">
        <v>178</v>
      </c>
      <c r="AF412">
        <v>5.37</v>
      </c>
      <c r="AG412">
        <v>51.65</v>
      </c>
      <c r="AH412">
        <v>268</v>
      </c>
      <c r="AI412">
        <v>1089</v>
      </c>
      <c r="AJ412">
        <v>821</v>
      </c>
      <c r="AK412">
        <v>68.680000000000007</v>
      </c>
      <c r="AL412">
        <v>51.78</v>
      </c>
      <c r="AM412">
        <v>120.46</v>
      </c>
      <c r="AN412">
        <v>50.6</v>
      </c>
      <c r="AO412">
        <v>101</v>
      </c>
      <c r="AP412">
        <v>24</v>
      </c>
      <c r="AQ412">
        <v>345</v>
      </c>
      <c r="AR412">
        <v>3.73</v>
      </c>
      <c r="AS412">
        <v>56.06</v>
      </c>
      <c r="AT412">
        <v>52.33</v>
      </c>
      <c r="AU412">
        <v>168</v>
      </c>
      <c r="AV412">
        <v>777</v>
      </c>
      <c r="AW412">
        <v>609</v>
      </c>
      <c r="AX412">
        <v>49.01</v>
      </c>
      <c r="AY412">
        <v>38.409999999999997</v>
      </c>
      <c r="AZ412">
        <v>87.42</v>
      </c>
      <c r="BA412">
        <v>70.91</v>
      </c>
      <c r="BB412">
        <v>74</v>
      </c>
      <c r="BC412">
        <v>244</v>
      </c>
      <c r="BD412">
        <v>3.37</v>
      </c>
      <c r="BE412">
        <v>55.71</v>
      </c>
      <c r="BF412">
        <v>52.34</v>
      </c>
      <c r="BG412">
        <v>113</v>
      </c>
      <c r="BH412">
        <v>34.75</v>
      </c>
      <c r="BI412">
        <v>27.62</v>
      </c>
      <c r="BJ412">
        <v>551</v>
      </c>
      <c r="BK412">
        <v>438</v>
      </c>
      <c r="BL412">
        <v>170</v>
      </c>
      <c r="BM412">
        <v>5.92</v>
      </c>
      <c r="BN412">
        <v>54.55</v>
      </c>
      <c r="BO412">
        <v>3.28</v>
      </c>
      <c r="BP412">
        <v>2.14</v>
      </c>
      <c r="BQ412">
        <v>52</v>
      </c>
      <c r="BR412">
        <v>34</v>
      </c>
      <c r="BS412">
        <v>18</v>
      </c>
      <c r="BT412">
        <v>60.47</v>
      </c>
      <c r="BU412">
        <v>6.56</v>
      </c>
      <c r="BV412">
        <v>9.44</v>
      </c>
      <c r="BW412">
        <v>6.69</v>
      </c>
      <c r="BX412">
        <v>92.24</v>
      </c>
      <c r="BY412">
        <v>43</v>
      </c>
      <c r="BZ412">
        <v>5</v>
      </c>
      <c r="CA412">
        <v>6</v>
      </c>
      <c r="CB412">
        <v>65.510000000000005</v>
      </c>
      <c r="CC412">
        <v>435</v>
      </c>
      <c r="CD412">
        <v>304</v>
      </c>
      <c r="CE412">
        <v>229</v>
      </c>
      <c r="CF412">
        <v>67</v>
      </c>
      <c r="CG412">
        <v>49</v>
      </c>
      <c r="CH412">
        <v>8</v>
      </c>
      <c r="CI412">
        <v>5</v>
      </c>
      <c r="CJ412">
        <v>154</v>
      </c>
      <c r="CK412">
        <v>22</v>
      </c>
      <c r="CL412">
        <v>33</v>
      </c>
      <c r="CM412">
        <v>12</v>
      </c>
      <c r="CN412">
        <v>15</v>
      </c>
      <c r="CO412">
        <v>0.19</v>
      </c>
      <c r="CP412">
        <v>951.32</v>
      </c>
      <c r="CQ412">
        <v>2282.94</v>
      </c>
      <c r="CR412">
        <v>29.41</v>
      </c>
      <c r="CS412">
        <v>18.71</v>
      </c>
      <c r="CT412">
        <v>17.62</v>
      </c>
      <c r="CU412">
        <v>52.22</v>
      </c>
      <c r="CV412">
        <v>50.05</v>
      </c>
      <c r="CW412">
        <v>57.87</v>
      </c>
      <c r="CX412">
        <v>52.95</v>
      </c>
      <c r="CY412">
        <v>54.66</v>
      </c>
      <c r="CZ412">
        <v>54.55</v>
      </c>
    </row>
    <row r="413" spans="1:104">
      <c r="A413" t="s">
        <v>1026</v>
      </c>
      <c r="B413" t="s">
        <v>1027</v>
      </c>
      <c r="C413" t="s">
        <v>100</v>
      </c>
      <c r="D413" t="s">
        <v>221</v>
      </c>
      <c r="E413">
        <v>38</v>
      </c>
      <c r="F413">
        <v>20142015</v>
      </c>
      <c r="G413">
        <v>35</v>
      </c>
      <c r="H413">
        <v>2.1</v>
      </c>
      <c r="I413">
        <v>1.9</v>
      </c>
      <c r="J413">
        <v>1</v>
      </c>
      <c r="K413">
        <v>3</v>
      </c>
      <c r="L413">
        <v>4</v>
      </c>
      <c r="M413">
        <v>0.16</v>
      </c>
      <c r="N413">
        <v>0.49</v>
      </c>
      <c r="O413">
        <v>0.66</v>
      </c>
      <c r="P413">
        <v>0</v>
      </c>
      <c r="Q413">
        <v>45.29</v>
      </c>
      <c r="R413">
        <v>103.49</v>
      </c>
      <c r="S413">
        <v>5</v>
      </c>
      <c r="T413">
        <v>-6.79</v>
      </c>
      <c r="U413">
        <v>9.64</v>
      </c>
      <c r="V413">
        <v>-7.27</v>
      </c>
      <c r="W413">
        <v>43.22</v>
      </c>
      <c r="X413">
        <v>50.49</v>
      </c>
      <c r="Y413">
        <v>-37</v>
      </c>
      <c r="Z413">
        <v>118</v>
      </c>
      <c r="AA413">
        <v>155</v>
      </c>
      <c r="AB413">
        <v>19.329999999999998</v>
      </c>
      <c r="AC413">
        <v>25.39</v>
      </c>
      <c r="AD413">
        <v>44.72</v>
      </c>
      <c r="AE413">
        <v>24</v>
      </c>
      <c r="AF413">
        <v>-3.99</v>
      </c>
      <c r="AG413">
        <v>49.28</v>
      </c>
      <c r="AH413">
        <v>-56</v>
      </c>
      <c r="AI413">
        <v>269</v>
      </c>
      <c r="AJ413">
        <v>325</v>
      </c>
      <c r="AK413">
        <v>44.06</v>
      </c>
      <c r="AL413">
        <v>53.23</v>
      </c>
      <c r="AM413">
        <v>97.29</v>
      </c>
      <c r="AN413">
        <v>50.93</v>
      </c>
      <c r="AO413">
        <v>11</v>
      </c>
      <c r="AP413">
        <v>11</v>
      </c>
      <c r="AQ413">
        <v>43</v>
      </c>
      <c r="AR413">
        <v>-3.31</v>
      </c>
      <c r="AS413">
        <v>43.6</v>
      </c>
      <c r="AT413">
        <v>46.9</v>
      </c>
      <c r="AU413">
        <v>-57</v>
      </c>
      <c r="AV413">
        <v>194</v>
      </c>
      <c r="AW413">
        <v>251</v>
      </c>
      <c r="AX413">
        <v>31.78</v>
      </c>
      <c r="AY413">
        <v>41.11</v>
      </c>
      <c r="AZ413">
        <v>72.89</v>
      </c>
      <c r="BA413">
        <v>70.62</v>
      </c>
      <c r="BB413">
        <v>12</v>
      </c>
      <c r="BC413">
        <v>32</v>
      </c>
      <c r="BD413">
        <v>-2.99</v>
      </c>
      <c r="BE413">
        <v>42.68</v>
      </c>
      <c r="BF413">
        <v>45.67</v>
      </c>
      <c r="BG413">
        <v>-47</v>
      </c>
      <c r="BH413">
        <v>22.44</v>
      </c>
      <c r="BI413">
        <v>30.14</v>
      </c>
      <c r="BJ413">
        <v>137</v>
      </c>
      <c r="BK413">
        <v>184</v>
      </c>
      <c r="BL413">
        <v>20</v>
      </c>
      <c r="BM413">
        <v>13.06</v>
      </c>
      <c r="BN413">
        <v>45.76</v>
      </c>
      <c r="BO413">
        <v>1.64</v>
      </c>
      <c r="BP413">
        <v>1.1499999999999999</v>
      </c>
      <c r="BQ413">
        <v>10</v>
      </c>
      <c r="BR413">
        <v>7</v>
      </c>
      <c r="BS413">
        <v>3</v>
      </c>
      <c r="BT413">
        <v>58.82</v>
      </c>
      <c r="BU413">
        <v>3.12</v>
      </c>
      <c r="BV413">
        <v>7.3</v>
      </c>
      <c r="BW413">
        <v>5.15</v>
      </c>
      <c r="BX413">
        <v>96.2</v>
      </c>
      <c r="BY413">
        <v>45</v>
      </c>
      <c r="BZ413">
        <v>3</v>
      </c>
      <c r="CA413">
        <v>2</v>
      </c>
      <c r="CB413">
        <v>43.56</v>
      </c>
      <c r="CC413">
        <v>98</v>
      </c>
      <c r="CD413">
        <v>138</v>
      </c>
      <c r="CE413">
        <v>127</v>
      </c>
      <c r="CF413">
        <v>136</v>
      </c>
      <c r="CG413">
        <v>27</v>
      </c>
      <c r="CH413">
        <v>2</v>
      </c>
      <c r="CI413">
        <v>1</v>
      </c>
      <c r="CJ413">
        <v>19</v>
      </c>
      <c r="CK413">
        <v>2</v>
      </c>
      <c r="CL413">
        <v>4</v>
      </c>
      <c r="CM413">
        <v>6</v>
      </c>
      <c r="CN413">
        <v>6</v>
      </c>
      <c r="CO413">
        <v>0</v>
      </c>
      <c r="CP413">
        <v>366.32</v>
      </c>
      <c r="CQ413">
        <v>1406.38</v>
      </c>
      <c r="CR413">
        <v>20.66</v>
      </c>
      <c r="CS413">
        <v>16.89</v>
      </c>
      <c r="CT413">
        <v>16.96</v>
      </c>
      <c r="CU413">
        <v>50.14</v>
      </c>
      <c r="CV413">
        <v>49.81</v>
      </c>
      <c r="CW413">
        <v>55.9</v>
      </c>
      <c r="CX413">
        <v>55.58</v>
      </c>
      <c r="CY413">
        <v>52.95</v>
      </c>
      <c r="CZ413">
        <v>53.37</v>
      </c>
    </row>
    <row r="414" spans="1:104">
      <c r="A414" t="s">
        <v>367</v>
      </c>
      <c r="B414" t="s">
        <v>368</v>
      </c>
      <c r="C414" t="s">
        <v>87</v>
      </c>
      <c r="D414" t="s">
        <v>105</v>
      </c>
      <c r="E414">
        <v>82</v>
      </c>
      <c r="F414">
        <v>20142015</v>
      </c>
      <c r="G414">
        <v>22</v>
      </c>
      <c r="H414">
        <v>0.9</v>
      </c>
      <c r="I414">
        <v>0.9</v>
      </c>
      <c r="J414">
        <v>10</v>
      </c>
      <c r="K414">
        <v>16</v>
      </c>
      <c r="L414">
        <v>26</v>
      </c>
      <c r="M414">
        <v>0.64</v>
      </c>
      <c r="N414">
        <v>1.02</v>
      </c>
      <c r="O414">
        <v>1.66</v>
      </c>
      <c r="P414">
        <v>12</v>
      </c>
      <c r="Q414">
        <v>53.11</v>
      </c>
      <c r="R414">
        <v>99.82</v>
      </c>
      <c r="S414">
        <v>7.94</v>
      </c>
      <c r="T414">
        <v>-11.84</v>
      </c>
      <c r="U414">
        <v>11.48</v>
      </c>
      <c r="V414">
        <v>2.14</v>
      </c>
      <c r="W414">
        <v>54.95</v>
      </c>
      <c r="X414">
        <v>52.81</v>
      </c>
      <c r="Y414">
        <v>95</v>
      </c>
      <c r="Z414">
        <v>527</v>
      </c>
      <c r="AA414">
        <v>432</v>
      </c>
      <c r="AB414">
        <v>33.58</v>
      </c>
      <c r="AC414">
        <v>27.52</v>
      </c>
      <c r="AD414">
        <v>61.1</v>
      </c>
      <c r="AE414">
        <v>148</v>
      </c>
      <c r="AF414">
        <v>0.47</v>
      </c>
      <c r="AG414">
        <v>52.64</v>
      </c>
      <c r="AH414">
        <v>116</v>
      </c>
      <c r="AI414">
        <v>990</v>
      </c>
      <c r="AJ414">
        <v>874</v>
      </c>
      <c r="AK414">
        <v>63.07</v>
      </c>
      <c r="AL414">
        <v>55.68</v>
      </c>
      <c r="AM414">
        <v>118.76</v>
      </c>
      <c r="AN414">
        <v>56.36</v>
      </c>
      <c r="AO414">
        <v>48</v>
      </c>
      <c r="AP414">
        <v>49</v>
      </c>
      <c r="AQ414">
        <v>216</v>
      </c>
      <c r="AR414">
        <v>1.88</v>
      </c>
      <c r="AS414">
        <v>55.52</v>
      </c>
      <c r="AT414">
        <v>53.64</v>
      </c>
      <c r="AU414">
        <v>149</v>
      </c>
      <c r="AV414">
        <v>749</v>
      </c>
      <c r="AW414">
        <v>600</v>
      </c>
      <c r="AX414">
        <v>47.72</v>
      </c>
      <c r="AY414">
        <v>38.229999999999997</v>
      </c>
      <c r="AZ414">
        <v>85.94</v>
      </c>
      <c r="BA414">
        <v>74.5</v>
      </c>
      <c r="BB414">
        <v>42</v>
      </c>
      <c r="BC414">
        <v>168</v>
      </c>
      <c r="BD414">
        <v>3.1</v>
      </c>
      <c r="BE414">
        <v>56.42</v>
      </c>
      <c r="BF414">
        <v>53.32</v>
      </c>
      <c r="BG414">
        <v>127</v>
      </c>
      <c r="BH414">
        <v>35.549999999999997</v>
      </c>
      <c r="BI414">
        <v>27.46</v>
      </c>
      <c r="BJ414">
        <v>558</v>
      </c>
      <c r="BK414">
        <v>431</v>
      </c>
      <c r="BL414">
        <v>126</v>
      </c>
      <c r="BM414">
        <v>5.05</v>
      </c>
      <c r="BN414">
        <v>50.79</v>
      </c>
      <c r="BO414">
        <v>2.74</v>
      </c>
      <c r="BP414">
        <v>2.17</v>
      </c>
      <c r="BQ414">
        <v>43</v>
      </c>
      <c r="BR414">
        <v>34</v>
      </c>
      <c r="BS414">
        <v>9</v>
      </c>
      <c r="BT414">
        <v>55.84</v>
      </c>
      <c r="BU414">
        <v>5.95</v>
      </c>
      <c r="BV414">
        <v>7.71</v>
      </c>
      <c r="BW414">
        <v>5.74</v>
      </c>
      <c r="BX414">
        <v>92.11</v>
      </c>
      <c r="BY414">
        <v>44.51</v>
      </c>
      <c r="BZ414">
        <v>308</v>
      </c>
      <c r="CA414">
        <v>384</v>
      </c>
      <c r="CB414">
        <v>43.36</v>
      </c>
      <c r="CC414">
        <v>235</v>
      </c>
      <c r="CD414">
        <v>297</v>
      </c>
      <c r="CE414">
        <v>307</v>
      </c>
      <c r="CF414">
        <v>91</v>
      </c>
      <c r="CG414">
        <v>109</v>
      </c>
      <c r="CH414">
        <v>6</v>
      </c>
      <c r="CI414">
        <v>10</v>
      </c>
      <c r="CJ414">
        <v>116</v>
      </c>
      <c r="CK414">
        <v>23</v>
      </c>
      <c r="CL414">
        <v>42</v>
      </c>
      <c r="CM414">
        <v>8</v>
      </c>
      <c r="CN414">
        <v>20</v>
      </c>
      <c r="CO414">
        <v>0.76</v>
      </c>
      <c r="CP414">
        <v>941.77</v>
      </c>
      <c r="CQ414">
        <v>3074.88</v>
      </c>
      <c r="CR414">
        <v>23.45</v>
      </c>
      <c r="CS414">
        <v>17.29</v>
      </c>
      <c r="CT414">
        <v>17.170000000000002</v>
      </c>
      <c r="CU414">
        <v>52.4</v>
      </c>
      <c r="CV414">
        <v>49.69</v>
      </c>
      <c r="CW414">
        <v>59.44</v>
      </c>
      <c r="CX414">
        <v>54</v>
      </c>
      <c r="CY414">
        <v>53.63</v>
      </c>
      <c r="CZ414">
        <v>54.29</v>
      </c>
    </row>
    <row r="415" spans="1:104">
      <c r="A415" t="s">
        <v>617</v>
      </c>
      <c r="B415" t="s">
        <v>618</v>
      </c>
      <c r="C415" t="s">
        <v>62</v>
      </c>
      <c r="D415" t="s">
        <v>163</v>
      </c>
      <c r="E415">
        <v>22</v>
      </c>
      <c r="F415">
        <v>20142015</v>
      </c>
      <c r="G415">
        <v>22</v>
      </c>
      <c r="H415" t="s">
        <v>1488</v>
      </c>
      <c r="I415" t="s">
        <v>1488</v>
      </c>
      <c r="J415">
        <v>0</v>
      </c>
      <c r="K415">
        <v>3</v>
      </c>
      <c r="L415">
        <v>3</v>
      </c>
      <c r="M415">
        <v>0</v>
      </c>
      <c r="N415">
        <v>0.56000000000000005</v>
      </c>
      <c r="O415">
        <v>0.56000000000000005</v>
      </c>
      <c r="P415">
        <v>-2</v>
      </c>
      <c r="Q415">
        <v>53.45</v>
      </c>
      <c r="R415">
        <v>98.14</v>
      </c>
      <c r="S415">
        <v>0</v>
      </c>
      <c r="T415">
        <v>8.58</v>
      </c>
      <c r="U415">
        <v>14.6</v>
      </c>
      <c r="V415">
        <v>-7.0000000000000007E-2</v>
      </c>
      <c r="W415">
        <v>55.18</v>
      </c>
      <c r="X415">
        <v>55.25</v>
      </c>
      <c r="Y415">
        <v>31</v>
      </c>
      <c r="Z415">
        <v>165</v>
      </c>
      <c r="AA415">
        <v>134</v>
      </c>
      <c r="AB415">
        <v>30.83</v>
      </c>
      <c r="AC415">
        <v>25.04</v>
      </c>
      <c r="AD415">
        <v>55.87</v>
      </c>
      <c r="AE415">
        <v>15</v>
      </c>
      <c r="AF415">
        <v>-2.19</v>
      </c>
      <c r="AG415">
        <v>55.64</v>
      </c>
      <c r="AH415">
        <v>42</v>
      </c>
      <c r="AI415">
        <v>325</v>
      </c>
      <c r="AJ415">
        <v>283</v>
      </c>
      <c r="AK415">
        <v>60.73</v>
      </c>
      <c r="AL415">
        <v>52.88</v>
      </c>
      <c r="AM415">
        <v>113.61</v>
      </c>
      <c r="AN415">
        <v>45.85</v>
      </c>
      <c r="AO415">
        <v>17</v>
      </c>
      <c r="AP415">
        <v>17</v>
      </c>
      <c r="AQ415">
        <v>36</v>
      </c>
      <c r="AR415">
        <v>-4.1100000000000003</v>
      </c>
      <c r="AS415">
        <v>52.4</v>
      </c>
      <c r="AT415">
        <v>56.51</v>
      </c>
      <c r="AU415">
        <v>21</v>
      </c>
      <c r="AV415">
        <v>229</v>
      </c>
      <c r="AW415">
        <v>208</v>
      </c>
      <c r="AX415">
        <v>42.79</v>
      </c>
      <c r="AY415">
        <v>38.869999999999997</v>
      </c>
      <c r="AZ415">
        <v>81.66</v>
      </c>
      <c r="BA415">
        <v>65.069999999999993</v>
      </c>
      <c r="BB415">
        <v>6</v>
      </c>
      <c r="BC415">
        <v>19</v>
      </c>
      <c r="BD415">
        <v>-4</v>
      </c>
      <c r="BE415">
        <v>51.56</v>
      </c>
      <c r="BF415">
        <v>55.56</v>
      </c>
      <c r="BG415">
        <v>9</v>
      </c>
      <c r="BH415">
        <v>27.84</v>
      </c>
      <c r="BI415">
        <v>26.16</v>
      </c>
      <c r="BJ415">
        <v>149</v>
      </c>
      <c r="BK415">
        <v>140</v>
      </c>
      <c r="BL415">
        <v>13</v>
      </c>
      <c r="BM415">
        <v>-13.56</v>
      </c>
      <c r="BN415">
        <v>59.02</v>
      </c>
      <c r="BO415">
        <v>1.87</v>
      </c>
      <c r="BP415">
        <v>2.2400000000000002</v>
      </c>
      <c r="BQ415">
        <v>10</v>
      </c>
      <c r="BR415">
        <v>12</v>
      </c>
      <c r="BS415">
        <v>-2</v>
      </c>
      <c r="BT415">
        <v>45.45</v>
      </c>
      <c r="BU415">
        <v>0</v>
      </c>
      <c r="BV415">
        <v>6.71</v>
      </c>
      <c r="BW415">
        <v>4.37</v>
      </c>
      <c r="BX415">
        <v>91.43</v>
      </c>
      <c r="BY415">
        <v>40</v>
      </c>
      <c r="BZ415">
        <v>0</v>
      </c>
      <c r="CA415">
        <v>0</v>
      </c>
      <c r="CB415">
        <v>58.47</v>
      </c>
      <c r="CC415">
        <v>107</v>
      </c>
      <c r="CD415">
        <v>108</v>
      </c>
      <c r="CE415">
        <v>76</v>
      </c>
      <c r="CF415">
        <v>22</v>
      </c>
      <c r="CG415">
        <v>41</v>
      </c>
      <c r="CH415">
        <v>1</v>
      </c>
      <c r="CI415">
        <v>2</v>
      </c>
      <c r="CJ415">
        <v>13</v>
      </c>
      <c r="CK415">
        <v>8</v>
      </c>
      <c r="CL415">
        <v>3</v>
      </c>
      <c r="CM415">
        <v>3</v>
      </c>
      <c r="CN415">
        <v>1</v>
      </c>
      <c r="CO415">
        <v>-0.37</v>
      </c>
      <c r="CP415">
        <v>321.10000000000002</v>
      </c>
      <c r="CQ415">
        <v>728.24</v>
      </c>
      <c r="CR415">
        <v>30.6</v>
      </c>
      <c r="CS415">
        <v>16.28</v>
      </c>
      <c r="CT415">
        <v>17.079999999999998</v>
      </c>
      <c r="CU415">
        <v>52.22</v>
      </c>
      <c r="CV415">
        <v>49.98</v>
      </c>
      <c r="CW415">
        <v>61.05</v>
      </c>
      <c r="CX415">
        <v>55.87</v>
      </c>
      <c r="CY415">
        <v>54.17</v>
      </c>
      <c r="CZ415">
        <v>54.2</v>
      </c>
    </row>
    <row r="416" spans="1:104">
      <c r="A416" t="s">
        <v>553</v>
      </c>
      <c r="B416" t="s">
        <v>554</v>
      </c>
      <c r="C416" t="s">
        <v>62</v>
      </c>
      <c r="D416" t="s">
        <v>110</v>
      </c>
      <c r="E416">
        <v>27</v>
      </c>
      <c r="F416">
        <v>20142015</v>
      </c>
      <c r="G416">
        <v>21</v>
      </c>
      <c r="H416">
        <v>0.74299999999999999</v>
      </c>
      <c r="I416">
        <v>0.74299999999999999</v>
      </c>
      <c r="J416">
        <v>2</v>
      </c>
      <c r="K416">
        <v>3</v>
      </c>
      <c r="L416">
        <v>5</v>
      </c>
      <c r="M416">
        <v>0.3</v>
      </c>
      <c r="N416">
        <v>0.45</v>
      </c>
      <c r="O416">
        <v>0.75</v>
      </c>
      <c r="P416">
        <v>-3</v>
      </c>
      <c r="Q416">
        <v>54.1</v>
      </c>
      <c r="R416">
        <v>101.41</v>
      </c>
      <c r="S416">
        <v>5.71</v>
      </c>
      <c r="T416">
        <v>2</v>
      </c>
      <c r="U416">
        <v>14.73</v>
      </c>
      <c r="V416">
        <v>0.4</v>
      </c>
      <c r="W416">
        <v>52.84</v>
      </c>
      <c r="X416">
        <v>52.43</v>
      </c>
      <c r="Y416">
        <v>22</v>
      </c>
      <c r="Z416">
        <v>205</v>
      </c>
      <c r="AA416">
        <v>183</v>
      </c>
      <c r="AB416">
        <v>30.94</v>
      </c>
      <c r="AC416">
        <v>27.62</v>
      </c>
      <c r="AD416">
        <v>58.55</v>
      </c>
      <c r="AE416">
        <v>19</v>
      </c>
      <c r="AF416">
        <v>4.2</v>
      </c>
      <c r="AG416">
        <v>49.9</v>
      </c>
      <c r="AH416">
        <v>60</v>
      </c>
      <c r="AI416">
        <v>396</v>
      </c>
      <c r="AJ416">
        <v>336</v>
      </c>
      <c r="AK416">
        <v>59.76</v>
      </c>
      <c r="AL416">
        <v>50.71</v>
      </c>
      <c r="AM416">
        <v>110.47</v>
      </c>
      <c r="AN416">
        <v>56.31</v>
      </c>
      <c r="AO416">
        <v>16</v>
      </c>
      <c r="AP416">
        <v>17</v>
      </c>
      <c r="AQ416">
        <v>63</v>
      </c>
      <c r="AR416">
        <v>2.2000000000000002</v>
      </c>
      <c r="AS416">
        <v>53.57</v>
      </c>
      <c r="AT416">
        <v>51.37</v>
      </c>
      <c r="AU416">
        <v>41</v>
      </c>
      <c r="AV416">
        <v>308</v>
      </c>
      <c r="AW416">
        <v>267</v>
      </c>
      <c r="AX416">
        <v>46.48</v>
      </c>
      <c r="AY416">
        <v>40.29</v>
      </c>
      <c r="AZ416">
        <v>86.77</v>
      </c>
      <c r="BA416">
        <v>72.400000000000006</v>
      </c>
      <c r="BB416">
        <v>12</v>
      </c>
      <c r="BC416">
        <v>47</v>
      </c>
      <c r="BD416">
        <v>-0.1</v>
      </c>
      <c r="BE416">
        <v>53.86</v>
      </c>
      <c r="BF416">
        <v>53.97</v>
      </c>
      <c r="BG416">
        <v>32</v>
      </c>
      <c r="BH416">
        <v>33.65</v>
      </c>
      <c r="BI416">
        <v>28.82</v>
      </c>
      <c r="BJ416">
        <v>223</v>
      </c>
      <c r="BK416">
        <v>191</v>
      </c>
      <c r="BL416">
        <v>35</v>
      </c>
      <c r="BM416">
        <v>-0.08</v>
      </c>
      <c r="BN416">
        <v>57.58</v>
      </c>
      <c r="BO416">
        <v>3.47</v>
      </c>
      <c r="BP416">
        <v>2.57</v>
      </c>
      <c r="BQ416">
        <v>23</v>
      </c>
      <c r="BR416">
        <v>17</v>
      </c>
      <c r="BS416">
        <v>6</v>
      </c>
      <c r="BT416">
        <v>57.5</v>
      </c>
      <c r="BU416">
        <v>4.26</v>
      </c>
      <c r="BV416">
        <v>10.31</v>
      </c>
      <c r="BW416">
        <v>7.47</v>
      </c>
      <c r="BX416">
        <v>91.1</v>
      </c>
      <c r="BY416">
        <v>40</v>
      </c>
      <c r="BZ416">
        <v>0</v>
      </c>
      <c r="CA416">
        <v>0</v>
      </c>
      <c r="CB416">
        <v>52</v>
      </c>
      <c r="CC416">
        <v>117</v>
      </c>
      <c r="CD416">
        <v>115</v>
      </c>
      <c r="CE416">
        <v>108</v>
      </c>
      <c r="CF416">
        <v>40</v>
      </c>
      <c r="CG416">
        <v>25</v>
      </c>
      <c r="CH416">
        <v>0</v>
      </c>
      <c r="CI416">
        <v>3</v>
      </c>
      <c r="CJ416">
        <v>33</v>
      </c>
      <c r="CK416">
        <v>14</v>
      </c>
      <c r="CL416">
        <v>14</v>
      </c>
      <c r="CM416">
        <v>6</v>
      </c>
      <c r="CN416">
        <v>3</v>
      </c>
      <c r="CO416">
        <v>-0.45</v>
      </c>
      <c r="CP416">
        <v>397.59</v>
      </c>
      <c r="CQ416">
        <v>863.08</v>
      </c>
      <c r="CR416">
        <v>31.54</v>
      </c>
      <c r="CS416">
        <v>16.559999999999999</v>
      </c>
      <c r="CT416">
        <v>17.23</v>
      </c>
      <c r="CU416">
        <v>53.54</v>
      </c>
      <c r="CV416">
        <v>49.31</v>
      </c>
      <c r="CW416">
        <v>56.79</v>
      </c>
      <c r="CX416">
        <v>49.28</v>
      </c>
      <c r="CY416">
        <v>52.89</v>
      </c>
      <c r="CZ416">
        <v>54.37</v>
      </c>
    </row>
    <row r="417" spans="1:104">
      <c r="A417" t="s">
        <v>293</v>
      </c>
      <c r="B417" t="s">
        <v>294</v>
      </c>
      <c r="C417" t="s">
        <v>68</v>
      </c>
      <c r="D417" t="s">
        <v>295</v>
      </c>
      <c r="E417">
        <v>54</v>
      </c>
      <c r="F417">
        <v>20142015</v>
      </c>
      <c r="G417">
        <v>23</v>
      </c>
      <c r="H417">
        <v>0.55000000000000004</v>
      </c>
      <c r="I417">
        <v>0.55000000000000004</v>
      </c>
      <c r="J417">
        <v>5</v>
      </c>
      <c r="K417">
        <v>9</v>
      </c>
      <c r="L417">
        <v>14</v>
      </c>
      <c r="M417">
        <v>0.48</v>
      </c>
      <c r="N417">
        <v>0.86</v>
      </c>
      <c r="O417">
        <v>1.33</v>
      </c>
      <c r="P417">
        <v>0</v>
      </c>
      <c r="Q417">
        <v>56.26</v>
      </c>
      <c r="R417">
        <v>99.1</v>
      </c>
      <c r="S417">
        <v>7.04</v>
      </c>
      <c r="T417">
        <v>1.36</v>
      </c>
      <c r="U417">
        <v>11.67</v>
      </c>
      <c r="V417">
        <v>-0.31</v>
      </c>
      <c r="W417">
        <v>53.42</v>
      </c>
      <c r="X417">
        <v>53.73</v>
      </c>
      <c r="Y417">
        <v>36</v>
      </c>
      <c r="Z417">
        <v>281</v>
      </c>
      <c r="AA417">
        <v>245</v>
      </c>
      <c r="AB417">
        <v>26.76</v>
      </c>
      <c r="AC417">
        <v>23.33</v>
      </c>
      <c r="AD417">
        <v>50.09</v>
      </c>
      <c r="AE417">
        <v>71</v>
      </c>
      <c r="AF417">
        <v>2.67</v>
      </c>
      <c r="AG417">
        <v>53.59</v>
      </c>
      <c r="AH417">
        <v>144</v>
      </c>
      <c r="AI417">
        <v>647</v>
      </c>
      <c r="AJ417">
        <v>503</v>
      </c>
      <c r="AK417">
        <v>61.62</v>
      </c>
      <c r="AL417">
        <v>47.9</v>
      </c>
      <c r="AM417">
        <v>109.52</v>
      </c>
      <c r="AN417">
        <v>52.7</v>
      </c>
      <c r="AO417">
        <v>17</v>
      </c>
      <c r="AP417">
        <v>16</v>
      </c>
      <c r="AQ417">
        <v>126</v>
      </c>
      <c r="AR417">
        <v>3.21</v>
      </c>
      <c r="AS417">
        <v>55.96</v>
      </c>
      <c r="AT417">
        <v>52.75</v>
      </c>
      <c r="AU417">
        <v>101</v>
      </c>
      <c r="AV417">
        <v>474</v>
      </c>
      <c r="AW417">
        <v>373</v>
      </c>
      <c r="AX417">
        <v>45.14</v>
      </c>
      <c r="AY417">
        <v>35.520000000000003</v>
      </c>
      <c r="AZ417">
        <v>80.66</v>
      </c>
      <c r="BA417">
        <v>71.94</v>
      </c>
      <c r="BB417">
        <v>38</v>
      </c>
      <c r="BC417">
        <v>109</v>
      </c>
      <c r="BD417">
        <v>2.72</v>
      </c>
      <c r="BE417">
        <v>55.9</v>
      </c>
      <c r="BF417">
        <v>53.18</v>
      </c>
      <c r="BG417">
        <v>72</v>
      </c>
      <c r="BH417">
        <v>32.479999999999997</v>
      </c>
      <c r="BI417">
        <v>25.62</v>
      </c>
      <c r="BJ417">
        <v>341</v>
      </c>
      <c r="BK417">
        <v>269</v>
      </c>
      <c r="BL417">
        <v>71</v>
      </c>
      <c r="BM417">
        <v>11.96</v>
      </c>
      <c r="BN417">
        <v>40.54</v>
      </c>
      <c r="BO417">
        <v>2</v>
      </c>
      <c r="BP417">
        <v>1.81</v>
      </c>
      <c r="BQ417">
        <v>21</v>
      </c>
      <c r="BR417">
        <v>19</v>
      </c>
      <c r="BS417">
        <v>2</v>
      </c>
      <c r="BT417">
        <v>52.5</v>
      </c>
      <c r="BU417">
        <v>4.59</v>
      </c>
      <c r="BV417">
        <v>6.16</v>
      </c>
      <c r="BW417">
        <v>4.43</v>
      </c>
      <c r="BX417">
        <v>92.94</v>
      </c>
      <c r="BY417">
        <v>57.95</v>
      </c>
      <c r="BZ417">
        <v>51</v>
      </c>
      <c r="CA417">
        <v>37</v>
      </c>
      <c r="CB417">
        <v>57.46</v>
      </c>
      <c r="CC417">
        <v>204</v>
      </c>
      <c r="CD417">
        <v>213</v>
      </c>
      <c r="CE417">
        <v>151</v>
      </c>
      <c r="CF417">
        <v>52</v>
      </c>
      <c r="CG417">
        <v>75</v>
      </c>
      <c r="CH417">
        <v>7</v>
      </c>
      <c r="CI417">
        <v>2</v>
      </c>
      <c r="CJ417">
        <v>66</v>
      </c>
      <c r="CK417">
        <v>12</v>
      </c>
      <c r="CL417">
        <v>29</v>
      </c>
      <c r="CM417">
        <v>4</v>
      </c>
      <c r="CN417">
        <v>4</v>
      </c>
      <c r="CO417">
        <v>0</v>
      </c>
      <c r="CP417">
        <v>630.02</v>
      </c>
      <c r="CQ417">
        <v>2023.1</v>
      </c>
      <c r="CR417">
        <v>23.75</v>
      </c>
      <c r="CS417">
        <v>17.329999999999998</v>
      </c>
      <c r="CT417">
        <v>17.12</v>
      </c>
      <c r="CU417">
        <v>51.47</v>
      </c>
      <c r="CV417">
        <v>50.22</v>
      </c>
      <c r="CW417">
        <v>55.66</v>
      </c>
      <c r="CX417">
        <v>52.47</v>
      </c>
      <c r="CY417">
        <v>54.1</v>
      </c>
      <c r="CZ417">
        <v>53.63</v>
      </c>
    </row>
    <row r="418" spans="1:104">
      <c r="A418" t="s">
        <v>446</v>
      </c>
      <c r="B418" t="s">
        <v>447</v>
      </c>
      <c r="C418" t="s">
        <v>80</v>
      </c>
      <c r="D418" t="s">
        <v>204</v>
      </c>
      <c r="E418">
        <v>80</v>
      </c>
      <c r="F418">
        <v>20142015</v>
      </c>
      <c r="G418">
        <v>22</v>
      </c>
      <c r="H418">
        <v>1.9</v>
      </c>
      <c r="I418">
        <v>2.6669999999999998</v>
      </c>
      <c r="J418">
        <v>14</v>
      </c>
      <c r="K418">
        <v>10</v>
      </c>
      <c r="L418">
        <v>24</v>
      </c>
      <c r="M418">
        <v>0.87</v>
      </c>
      <c r="N418">
        <v>0.62</v>
      </c>
      <c r="O418">
        <v>1.48</v>
      </c>
      <c r="P418">
        <v>11</v>
      </c>
      <c r="Q418">
        <v>52.59</v>
      </c>
      <c r="R418">
        <v>99.45</v>
      </c>
      <c r="S418">
        <v>11.67</v>
      </c>
      <c r="T418">
        <v>-10.69</v>
      </c>
      <c r="U418">
        <v>12.14</v>
      </c>
      <c r="V418">
        <v>1.45</v>
      </c>
      <c r="W418">
        <v>53.35</v>
      </c>
      <c r="X418">
        <v>51.9</v>
      </c>
      <c r="Y418">
        <v>52</v>
      </c>
      <c r="Z418">
        <v>414</v>
      </c>
      <c r="AA418">
        <v>362</v>
      </c>
      <c r="AB418">
        <v>25.59</v>
      </c>
      <c r="AC418">
        <v>22.37</v>
      </c>
      <c r="AD418">
        <v>47.96</v>
      </c>
      <c r="AE418">
        <v>143</v>
      </c>
      <c r="AF418">
        <v>2.1</v>
      </c>
      <c r="AG418">
        <v>50.49</v>
      </c>
      <c r="AH418">
        <v>88</v>
      </c>
      <c r="AI418">
        <v>893</v>
      </c>
      <c r="AJ418">
        <v>805</v>
      </c>
      <c r="AK418">
        <v>55.19</v>
      </c>
      <c r="AL418">
        <v>49.75</v>
      </c>
      <c r="AM418">
        <v>104.94</v>
      </c>
      <c r="AN418">
        <v>52.3</v>
      </c>
      <c r="AO418">
        <v>48</v>
      </c>
      <c r="AP418">
        <v>28</v>
      </c>
      <c r="AQ418">
        <v>222</v>
      </c>
      <c r="AR418">
        <v>1.84</v>
      </c>
      <c r="AS418">
        <v>53.55</v>
      </c>
      <c r="AT418">
        <v>51.71</v>
      </c>
      <c r="AU418">
        <v>88</v>
      </c>
      <c r="AV418">
        <v>663</v>
      </c>
      <c r="AW418">
        <v>575</v>
      </c>
      <c r="AX418">
        <v>40.97</v>
      </c>
      <c r="AY418">
        <v>35.54</v>
      </c>
      <c r="AZ418">
        <v>76.510000000000005</v>
      </c>
      <c r="BA418">
        <v>70.44</v>
      </c>
      <c r="BB418">
        <v>54</v>
      </c>
      <c r="BC418">
        <v>174</v>
      </c>
      <c r="BD418">
        <v>-0.05</v>
      </c>
      <c r="BE418">
        <v>52.3</v>
      </c>
      <c r="BF418">
        <v>52.35</v>
      </c>
      <c r="BG418">
        <v>41</v>
      </c>
      <c r="BH418">
        <v>28.86</v>
      </c>
      <c r="BI418">
        <v>26.33</v>
      </c>
      <c r="BJ418">
        <v>467</v>
      </c>
      <c r="BK418">
        <v>426</v>
      </c>
      <c r="BL418">
        <v>120</v>
      </c>
      <c r="BM418">
        <v>-2.81</v>
      </c>
      <c r="BN418">
        <v>53.48</v>
      </c>
      <c r="BO418">
        <v>2.35</v>
      </c>
      <c r="BP418">
        <v>2.29</v>
      </c>
      <c r="BQ418">
        <v>38</v>
      </c>
      <c r="BR418">
        <v>37</v>
      </c>
      <c r="BS418">
        <v>1</v>
      </c>
      <c r="BT418">
        <v>50.67</v>
      </c>
      <c r="BU418">
        <v>8.0500000000000007</v>
      </c>
      <c r="BV418">
        <v>8.14</v>
      </c>
      <c r="BW418">
        <v>5.73</v>
      </c>
      <c r="BX418">
        <v>91.31</v>
      </c>
      <c r="BY418">
        <v>37</v>
      </c>
      <c r="BZ418">
        <v>1</v>
      </c>
      <c r="CA418">
        <v>3</v>
      </c>
      <c r="CB418">
        <v>42.93</v>
      </c>
      <c r="CC418">
        <v>252</v>
      </c>
      <c r="CD418">
        <v>342</v>
      </c>
      <c r="CE418">
        <v>335</v>
      </c>
      <c r="CF418">
        <v>142</v>
      </c>
      <c r="CG418">
        <v>101</v>
      </c>
      <c r="CH418">
        <v>5</v>
      </c>
      <c r="CI418">
        <v>5</v>
      </c>
      <c r="CJ418">
        <v>106</v>
      </c>
      <c r="CK418">
        <v>14</v>
      </c>
      <c r="CL418">
        <v>25</v>
      </c>
      <c r="CM418">
        <v>7</v>
      </c>
      <c r="CN418">
        <v>18</v>
      </c>
      <c r="CO418">
        <v>0.68</v>
      </c>
      <c r="CP418">
        <v>970.87</v>
      </c>
      <c r="CQ418">
        <v>2858.84</v>
      </c>
      <c r="CR418">
        <v>25.35</v>
      </c>
      <c r="CS418">
        <v>18.43</v>
      </c>
      <c r="CT418">
        <v>17.36</v>
      </c>
      <c r="CU418">
        <v>50.76</v>
      </c>
      <c r="CV418">
        <v>49.89</v>
      </c>
      <c r="CW418">
        <v>53.21</v>
      </c>
      <c r="CX418">
        <v>51.62</v>
      </c>
      <c r="CY418">
        <v>54.49</v>
      </c>
      <c r="CZ418">
        <v>54.74</v>
      </c>
    </row>
    <row r="419" spans="1:104">
      <c r="A419" t="s">
        <v>462</v>
      </c>
      <c r="B419" t="s">
        <v>463</v>
      </c>
      <c r="C419" t="s">
        <v>68</v>
      </c>
      <c r="D419" t="s">
        <v>105</v>
      </c>
      <c r="E419">
        <v>78</v>
      </c>
      <c r="F419">
        <v>20142015</v>
      </c>
      <c r="G419">
        <v>30</v>
      </c>
      <c r="H419">
        <v>3</v>
      </c>
      <c r="I419">
        <v>2.75</v>
      </c>
      <c r="J419">
        <v>8</v>
      </c>
      <c r="K419">
        <v>13</v>
      </c>
      <c r="L419">
        <v>21</v>
      </c>
      <c r="M419">
        <v>0.54</v>
      </c>
      <c r="N419">
        <v>0.87</v>
      </c>
      <c r="O419">
        <v>1.41</v>
      </c>
      <c r="P419">
        <v>6</v>
      </c>
      <c r="Q419">
        <v>52.45</v>
      </c>
      <c r="R419">
        <v>100.79</v>
      </c>
      <c r="S419">
        <v>7.48</v>
      </c>
      <c r="T419">
        <v>-8.01</v>
      </c>
      <c r="U419">
        <v>11.45</v>
      </c>
      <c r="V419">
        <v>-1.45</v>
      </c>
      <c r="W419">
        <v>52.41</v>
      </c>
      <c r="X419">
        <v>53.86</v>
      </c>
      <c r="Y419">
        <v>41</v>
      </c>
      <c r="Z419">
        <v>445</v>
      </c>
      <c r="AA419">
        <v>404</v>
      </c>
      <c r="AB419">
        <v>29.89</v>
      </c>
      <c r="AC419">
        <v>27.14</v>
      </c>
      <c r="AD419">
        <v>57.03</v>
      </c>
      <c r="AE419">
        <v>118</v>
      </c>
      <c r="AF419">
        <v>-0.64</v>
      </c>
      <c r="AG419">
        <v>53.09</v>
      </c>
      <c r="AH419">
        <v>84</v>
      </c>
      <c r="AI419">
        <v>900</v>
      </c>
      <c r="AJ419">
        <v>816</v>
      </c>
      <c r="AK419">
        <v>60.46</v>
      </c>
      <c r="AL419">
        <v>54.82</v>
      </c>
      <c r="AM419">
        <v>115.27</v>
      </c>
      <c r="AN419">
        <v>49.33</v>
      </c>
      <c r="AO419">
        <v>65</v>
      </c>
      <c r="AP419">
        <v>64</v>
      </c>
      <c r="AQ419">
        <v>224</v>
      </c>
      <c r="AR419">
        <v>-0.57999999999999996</v>
      </c>
      <c r="AS419">
        <v>53.83</v>
      </c>
      <c r="AT419">
        <v>54.41</v>
      </c>
      <c r="AU419">
        <v>91</v>
      </c>
      <c r="AV419">
        <v>640</v>
      </c>
      <c r="AW419">
        <v>549</v>
      </c>
      <c r="AX419">
        <v>42.99</v>
      </c>
      <c r="AY419">
        <v>36.880000000000003</v>
      </c>
      <c r="AZ419">
        <v>79.87</v>
      </c>
      <c r="BA419">
        <v>69.38</v>
      </c>
      <c r="BB419">
        <v>52</v>
      </c>
      <c r="BC419">
        <v>159</v>
      </c>
      <c r="BD419">
        <v>-1.62</v>
      </c>
      <c r="BE419">
        <v>52.92</v>
      </c>
      <c r="BF419">
        <v>54.54</v>
      </c>
      <c r="BG419">
        <v>49</v>
      </c>
      <c r="BH419">
        <v>29.83</v>
      </c>
      <c r="BI419">
        <v>26.53</v>
      </c>
      <c r="BJ419">
        <v>444</v>
      </c>
      <c r="BK419">
        <v>395</v>
      </c>
      <c r="BL419">
        <v>107</v>
      </c>
      <c r="BM419">
        <v>4.3600000000000003</v>
      </c>
      <c r="BN419">
        <v>51.2</v>
      </c>
      <c r="BO419">
        <v>2.35</v>
      </c>
      <c r="BP419">
        <v>1.88</v>
      </c>
      <c r="BQ419">
        <v>35</v>
      </c>
      <c r="BR419">
        <v>28</v>
      </c>
      <c r="BS419">
        <v>7</v>
      </c>
      <c r="BT419">
        <v>55.56</v>
      </c>
      <c r="BU419">
        <v>5.03</v>
      </c>
      <c r="BV419">
        <v>7.88</v>
      </c>
      <c r="BW419">
        <v>5.47</v>
      </c>
      <c r="BX419">
        <v>92.91</v>
      </c>
      <c r="BY419">
        <v>49.88</v>
      </c>
      <c r="BZ419">
        <v>405</v>
      </c>
      <c r="CA419">
        <v>407</v>
      </c>
      <c r="CB419">
        <v>47.25</v>
      </c>
      <c r="CC419">
        <v>284</v>
      </c>
      <c r="CD419">
        <v>347</v>
      </c>
      <c r="CE419">
        <v>317</v>
      </c>
      <c r="CF419">
        <v>47</v>
      </c>
      <c r="CG419">
        <v>111</v>
      </c>
      <c r="CH419">
        <v>7</v>
      </c>
      <c r="CI419">
        <v>6</v>
      </c>
      <c r="CJ419">
        <v>99</v>
      </c>
      <c r="CK419">
        <v>24</v>
      </c>
      <c r="CL419">
        <v>38</v>
      </c>
      <c r="CM419">
        <v>5</v>
      </c>
      <c r="CN419">
        <v>11</v>
      </c>
      <c r="CO419">
        <v>0.4</v>
      </c>
      <c r="CP419">
        <v>893.18</v>
      </c>
      <c r="CQ419">
        <v>2927.03</v>
      </c>
      <c r="CR419">
        <v>23.38</v>
      </c>
      <c r="CS419">
        <v>17.57</v>
      </c>
      <c r="CT419">
        <v>17.5</v>
      </c>
      <c r="CU419">
        <v>52.57</v>
      </c>
      <c r="CV419">
        <v>50.05</v>
      </c>
      <c r="CW419">
        <v>59.96</v>
      </c>
      <c r="CX419">
        <v>54.08</v>
      </c>
      <c r="CY419">
        <v>54.12</v>
      </c>
      <c r="CZ419">
        <v>54.02</v>
      </c>
    </row>
    <row r="420" spans="1:104">
      <c r="A420" t="s">
        <v>407</v>
      </c>
      <c r="B420" t="s">
        <v>408</v>
      </c>
      <c r="C420" t="s">
        <v>80</v>
      </c>
      <c r="D420" t="s">
        <v>71</v>
      </c>
      <c r="E420">
        <v>72</v>
      </c>
      <c r="F420">
        <v>20142015</v>
      </c>
      <c r="G420">
        <v>21</v>
      </c>
      <c r="H420">
        <v>0.79200000000000004</v>
      </c>
      <c r="I420">
        <v>0.75900000000000001</v>
      </c>
      <c r="J420">
        <v>6</v>
      </c>
      <c r="K420">
        <v>13</v>
      </c>
      <c r="L420">
        <v>19</v>
      </c>
      <c r="M420">
        <v>0.39</v>
      </c>
      <c r="N420">
        <v>0.84</v>
      </c>
      <c r="O420">
        <v>1.23</v>
      </c>
      <c r="P420">
        <v>-1</v>
      </c>
      <c r="Q420">
        <v>52.64</v>
      </c>
      <c r="R420">
        <v>96.26</v>
      </c>
      <c r="S420">
        <v>5.41</v>
      </c>
      <c r="T420">
        <v>-0.46</v>
      </c>
      <c r="U420">
        <v>12.82</v>
      </c>
      <c r="V420">
        <v>2.91</v>
      </c>
      <c r="W420">
        <v>53.56</v>
      </c>
      <c r="X420">
        <v>50.66</v>
      </c>
      <c r="Y420">
        <v>62</v>
      </c>
      <c r="Z420">
        <v>466</v>
      </c>
      <c r="AA420">
        <v>404</v>
      </c>
      <c r="AB420">
        <v>30.29</v>
      </c>
      <c r="AC420">
        <v>26.26</v>
      </c>
      <c r="AD420">
        <v>56.54</v>
      </c>
      <c r="AE420">
        <v>128</v>
      </c>
      <c r="AF420">
        <v>1.1299999999999999</v>
      </c>
      <c r="AG420">
        <v>51.51</v>
      </c>
      <c r="AH420">
        <v>97</v>
      </c>
      <c r="AI420">
        <v>966</v>
      </c>
      <c r="AJ420">
        <v>869</v>
      </c>
      <c r="AK420">
        <v>62.78</v>
      </c>
      <c r="AL420">
        <v>56.48</v>
      </c>
      <c r="AM420">
        <v>119.26</v>
      </c>
      <c r="AN420">
        <v>51.55</v>
      </c>
      <c r="AO420">
        <v>36</v>
      </c>
      <c r="AP420">
        <v>26</v>
      </c>
      <c r="AQ420">
        <v>189</v>
      </c>
      <c r="AR420">
        <v>1.8</v>
      </c>
      <c r="AS420">
        <v>52.73</v>
      </c>
      <c r="AT420">
        <v>50.92</v>
      </c>
      <c r="AU420">
        <v>73</v>
      </c>
      <c r="AV420">
        <v>706</v>
      </c>
      <c r="AW420">
        <v>633</v>
      </c>
      <c r="AX420">
        <v>45.88</v>
      </c>
      <c r="AY420">
        <v>41.14</v>
      </c>
      <c r="AZ420">
        <v>87.02</v>
      </c>
      <c r="BA420">
        <v>70.540000000000006</v>
      </c>
      <c r="BB420">
        <v>42</v>
      </c>
      <c r="BC420">
        <v>153</v>
      </c>
      <c r="BD420">
        <v>1.5</v>
      </c>
      <c r="BE420">
        <v>51.82</v>
      </c>
      <c r="BF420">
        <v>50.32</v>
      </c>
      <c r="BG420">
        <v>35</v>
      </c>
      <c r="BH420">
        <v>32.369999999999997</v>
      </c>
      <c r="BI420">
        <v>30.09</v>
      </c>
      <c r="BJ420">
        <v>498</v>
      </c>
      <c r="BK420">
        <v>463</v>
      </c>
      <c r="BL420">
        <v>111</v>
      </c>
      <c r="BM420">
        <v>-8.16</v>
      </c>
      <c r="BN420">
        <v>48.9</v>
      </c>
      <c r="BO420">
        <v>2.14</v>
      </c>
      <c r="BP420">
        <v>3.12</v>
      </c>
      <c r="BQ420">
        <v>33</v>
      </c>
      <c r="BR420">
        <v>48</v>
      </c>
      <c r="BS420">
        <v>-15</v>
      </c>
      <c r="BT420">
        <v>40.74</v>
      </c>
      <c r="BU420">
        <v>3.92</v>
      </c>
      <c r="BV420">
        <v>6.63</v>
      </c>
      <c r="BW420">
        <v>4.67</v>
      </c>
      <c r="BX420">
        <v>89.63</v>
      </c>
      <c r="BY420">
        <v>38</v>
      </c>
      <c r="BZ420">
        <v>0</v>
      </c>
      <c r="CA420">
        <v>1</v>
      </c>
      <c r="CB420">
        <v>49.83</v>
      </c>
      <c r="CC420">
        <v>298</v>
      </c>
      <c r="CD420">
        <v>359</v>
      </c>
      <c r="CE420">
        <v>300</v>
      </c>
      <c r="CF420">
        <v>23</v>
      </c>
      <c r="CG420">
        <v>86</v>
      </c>
      <c r="CH420">
        <v>8</v>
      </c>
      <c r="CI420">
        <v>5</v>
      </c>
      <c r="CJ420">
        <v>105</v>
      </c>
      <c r="CK420">
        <v>33</v>
      </c>
      <c r="CL420">
        <v>28</v>
      </c>
      <c r="CM420">
        <v>6</v>
      </c>
      <c r="CN420">
        <v>5</v>
      </c>
      <c r="CO420">
        <v>-0.06</v>
      </c>
      <c r="CP420">
        <v>923.22</v>
      </c>
      <c r="CQ420">
        <v>2564.29</v>
      </c>
      <c r="CR420">
        <v>26.47</v>
      </c>
      <c r="CS420">
        <v>17.97</v>
      </c>
      <c r="CT420">
        <v>17.52</v>
      </c>
      <c r="CU420">
        <v>51.22</v>
      </c>
      <c r="CV420">
        <v>50.27</v>
      </c>
      <c r="CW420">
        <v>59.25</v>
      </c>
      <c r="CX420">
        <v>56.42</v>
      </c>
      <c r="CY420">
        <v>54.74</v>
      </c>
      <c r="CZ420">
        <v>54.16</v>
      </c>
    </row>
    <row r="421" spans="1:104">
      <c r="A421" t="s">
        <v>943</v>
      </c>
      <c r="B421" t="s">
        <v>944</v>
      </c>
      <c r="C421" t="s">
        <v>62</v>
      </c>
      <c r="D421" t="s">
        <v>643</v>
      </c>
      <c r="E421">
        <v>42</v>
      </c>
      <c r="F421">
        <v>20142015</v>
      </c>
      <c r="G421">
        <v>28</v>
      </c>
      <c r="H421">
        <v>4.5</v>
      </c>
      <c r="I421">
        <v>4.5</v>
      </c>
      <c r="J421">
        <v>1</v>
      </c>
      <c r="K421">
        <v>3</v>
      </c>
      <c r="L421">
        <v>4</v>
      </c>
      <c r="M421">
        <v>0.09</v>
      </c>
      <c r="N421">
        <v>0.28000000000000003</v>
      </c>
      <c r="O421">
        <v>0.37</v>
      </c>
      <c r="P421">
        <v>0</v>
      </c>
      <c r="Q421">
        <v>48.85</v>
      </c>
      <c r="R421">
        <v>95.33</v>
      </c>
      <c r="S421">
        <v>1.52</v>
      </c>
      <c r="T421">
        <v>4.99</v>
      </c>
      <c r="U421">
        <v>15.46</v>
      </c>
      <c r="V421">
        <v>-2.93</v>
      </c>
      <c r="W421">
        <v>44.64</v>
      </c>
      <c r="X421">
        <v>47.56</v>
      </c>
      <c r="Y421">
        <v>-56</v>
      </c>
      <c r="Z421">
        <v>233</v>
      </c>
      <c r="AA421">
        <v>289</v>
      </c>
      <c r="AB421">
        <v>21.53</v>
      </c>
      <c r="AC421">
        <v>26.7</v>
      </c>
      <c r="AD421">
        <v>48.23</v>
      </c>
      <c r="AE421">
        <v>14</v>
      </c>
      <c r="AF421">
        <v>-0.51</v>
      </c>
      <c r="AG421">
        <v>49.37</v>
      </c>
      <c r="AH421">
        <v>-27</v>
      </c>
      <c r="AI421">
        <v>574</v>
      </c>
      <c r="AJ421">
        <v>601</v>
      </c>
      <c r="AK421">
        <v>53.04</v>
      </c>
      <c r="AL421">
        <v>55.53</v>
      </c>
      <c r="AM421">
        <v>108.57</v>
      </c>
      <c r="AN421">
        <v>57.67</v>
      </c>
      <c r="AO421">
        <v>32</v>
      </c>
      <c r="AP421">
        <v>42</v>
      </c>
      <c r="AQ421">
        <v>113</v>
      </c>
      <c r="AR421">
        <v>0.46</v>
      </c>
      <c r="AS421">
        <v>49.3</v>
      </c>
      <c r="AT421">
        <v>48.84</v>
      </c>
      <c r="AU421">
        <v>-12</v>
      </c>
      <c r="AV421">
        <v>421</v>
      </c>
      <c r="AW421">
        <v>433</v>
      </c>
      <c r="AX421">
        <v>38.9</v>
      </c>
      <c r="AY421">
        <v>40.01</v>
      </c>
      <c r="AZ421">
        <v>78.91</v>
      </c>
      <c r="BA421">
        <v>78.62</v>
      </c>
      <c r="BB421">
        <v>15</v>
      </c>
      <c r="BC421">
        <v>81</v>
      </c>
      <c r="BD421">
        <v>2.67</v>
      </c>
      <c r="BE421">
        <v>51.16</v>
      </c>
      <c r="BF421">
        <v>48.49</v>
      </c>
      <c r="BG421">
        <v>15</v>
      </c>
      <c r="BH421">
        <v>30.59</v>
      </c>
      <c r="BI421">
        <v>29.2</v>
      </c>
      <c r="BJ421">
        <v>331</v>
      </c>
      <c r="BK421">
        <v>316</v>
      </c>
      <c r="BL421">
        <v>66</v>
      </c>
      <c r="BM421">
        <v>-10.35</v>
      </c>
      <c r="BN421">
        <v>45.76</v>
      </c>
      <c r="BO421">
        <v>1.57</v>
      </c>
      <c r="BP421">
        <v>2.86</v>
      </c>
      <c r="BQ421">
        <v>17</v>
      </c>
      <c r="BR421">
        <v>31</v>
      </c>
      <c r="BS421">
        <v>-14</v>
      </c>
      <c r="BT421">
        <v>35.42</v>
      </c>
      <c r="BU421">
        <v>1.23</v>
      </c>
      <c r="BV421">
        <v>5.14</v>
      </c>
      <c r="BW421">
        <v>4.04</v>
      </c>
      <c r="BX421">
        <v>90.19</v>
      </c>
      <c r="BY421">
        <v>40</v>
      </c>
      <c r="BZ421">
        <v>0</v>
      </c>
      <c r="CA421">
        <v>0</v>
      </c>
      <c r="CB421">
        <v>51.55</v>
      </c>
      <c r="CC421">
        <v>233</v>
      </c>
      <c r="CD421">
        <v>241</v>
      </c>
      <c r="CE421">
        <v>219</v>
      </c>
      <c r="CF421">
        <v>19</v>
      </c>
      <c r="CG421">
        <v>47</v>
      </c>
      <c r="CH421">
        <v>2</v>
      </c>
      <c r="CI421">
        <v>1</v>
      </c>
      <c r="CJ421">
        <v>65</v>
      </c>
      <c r="CK421">
        <v>27</v>
      </c>
      <c r="CL421">
        <v>14</v>
      </c>
      <c r="CM421">
        <v>5</v>
      </c>
      <c r="CN421">
        <v>5</v>
      </c>
      <c r="CO421">
        <v>0</v>
      </c>
      <c r="CP421">
        <v>649.33000000000004</v>
      </c>
      <c r="CQ421">
        <v>1411.48</v>
      </c>
      <c r="CR421">
        <v>31.51</v>
      </c>
      <c r="CS421">
        <v>16.66</v>
      </c>
      <c r="CT421">
        <v>17.399999999999999</v>
      </c>
      <c r="CU421">
        <v>47.74</v>
      </c>
      <c r="CV421">
        <v>50.22</v>
      </c>
      <c r="CW421">
        <v>51.82</v>
      </c>
      <c r="CX421">
        <v>56.74</v>
      </c>
      <c r="CY421">
        <v>54.17</v>
      </c>
      <c r="CZ421">
        <v>53.7</v>
      </c>
    </row>
    <row r="422" spans="1:104">
      <c r="A422" t="s">
        <v>401</v>
      </c>
      <c r="B422" t="s">
        <v>402</v>
      </c>
      <c r="C422" t="s">
        <v>62</v>
      </c>
      <c r="D422" t="s">
        <v>195</v>
      </c>
      <c r="E422">
        <v>82</v>
      </c>
      <c r="F422">
        <v>20142015</v>
      </c>
      <c r="G422">
        <v>27</v>
      </c>
      <c r="H422">
        <v>5.75</v>
      </c>
      <c r="I422">
        <v>5.75</v>
      </c>
      <c r="J422">
        <v>2</v>
      </c>
      <c r="K422">
        <v>14</v>
      </c>
      <c r="L422">
        <v>16</v>
      </c>
      <c r="M422">
        <v>0.08</v>
      </c>
      <c r="N422">
        <v>0.59</v>
      </c>
      <c r="O422">
        <v>0.67</v>
      </c>
      <c r="P422">
        <v>-17</v>
      </c>
      <c r="Q422">
        <v>51.95</v>
      </c>
      <c r="R422">
        <v>100.11</v>
      </c>
      <c r="S422">
        <v>2.38</v>
      </c>
      <c r="T422">
        <v>-1.49</v>
      </c>
      <c r="U422">
        <v>17.420000000000002</v>
      </c>
      <c r="V422">
        <v>1.4</v>
      </c>
      <c r="W422">
        <v>53.03</v>
      </c>
      <c r="X422">
        <v>51.63</v>
      </c>
      <c r="Y422">
        <v>71</v>
      </c>
      <c r="Z422">
        <v>622</v>
      </c>
      <c r="AA422">
        <v>551</v>
      </c>
      <c r="AB422">
        <v>26.12</v>
      </c>
      <c r="AC422">
        <v>23.14</v>
      </c>
      <c r="AD422">
        <v>49.27</v>
      </c>
      <c r="AE422">
        <v>53</v>
      </c>
      <c r="AF422">
        <v>0.92</v>
      </c>
      <c r="AG422">
        <v>51.04</v>
      </c>
      <c r="AH422">
        <v>98</v>
      </c>
      <c r="AI422">
        <v>1303</v>
      </c>
      <c r="AJ422">
        <v>1205</v>
      </c>
      <c r="AK422">
        <v>54.73</v>
      </c>
      <c r="AL422">
        <v>50.61</v>
      </c>
      <c r="AM422">
        <v>105.34</v>
      </c>
      <c r="AN422">
        <v>48.81</v>
      </c>
      <c r="AO422">
        <v>82</v>
      </c>
      <c r="AP422">
        <v>79</v>
      </c>
      <c r="AQ422">
        <v>230</v>
      </c>
      <c r="AR422">
        <v>0.5</v>
      </c>
      <c r="AS422">
        <v>51.85</v>
      </c>
      <c r="AT422">
        <v>51.35</v>
      </c>
      <c r="AU422">
        <v>67</v>
      </c>
      <c r="AV422">
        <v>937</v>
      </c>
      <c r="AW422">
        <v>870</v>
      </c>
      <c r="AX422">
        <v>39.36</v>
      </c>
      <c r="AY422">
        <v>36.54</v>
      </c>
      <c r="AZ422">
        <v>75.900000000000006</v>
      </c>
      <c r="BA422">
        <v>67.88</v>
      </c>
      <c r="BB422">
        <v>64</v>
      </c>
      <c r="BC422">
        <v>148</v>
      </c>
      <c r="BD422">
        <v>-0.89</v>
      </c>
      <c r="BE422">
        <v>50.16</v>
      </c>
      <c r="BF422">
        <v>51.05</v>
      </c>
      <c r="BG422">
        <v>4</v>
      </c>
      <c r="BH422">
        <v>26.71</v>
      </c>
      <c r="BI422">
        <v>26.54</v>
      </c>
      <c r="BJ422">
        <v>636</v>
      </c>
      <c r="BK422">
        <v>632</v>
      </c>
      <c r="BL422">
        <v>84</v>
      </c>
      <c r="BM422">
        <v>-2.58</v>
      </c>
      <c r="BN422">
        <v>53.12</v>
      </c>
      <c r="BO422">
        <v>1.93</v>
      </c>
      <c r="BP422">
        <v>1.89</v>
      </c>
      <c r="BQ422">
        <v>46</v>
      </c>
      <c r="BR422">
        <v>45</v>
      </c>
      <c r="BS422">
        <v>1</v>
      </c>
      <c r="BT422">
        <v>50.55</v>
      </c>
      <c r="BU422">
        <v>1.35</v>
      </c>
      <c r="BV422">
        <v>7.23</v>
      </c>
      <c r="BW422">
        <v>4.91</v>
      </c>
      <c r="BX422">
        <v>92.88</v>
      </c>
      <c r="BY422">
        <v>40</v>
      </c>
      <c r="BZ422">
        <v>0</v>
      </c>
      <c r="CA422">
        <v>0</v>
      </c>
      <c r="CB422">
        <v>51.93</v>
      </c>
      <c r="CC422">
        <v>444</v>
      </c>
      <c r="CD422">
        <v>530</v>
      </c>
      <c r="CE422">
        <v>411</v>
      </c>
      <c r="CF422">
        <v>128</v>
      </c>
      <c r="CG422">
        <v>198</v>
      </c>
      <c r="CH422">
        <v>11</v>
      </c>
      <c r="CI422">
        <v>3</v>
      </c>
      <c r="CJ422">
        <v>82</v>
      </c>
      <c r="CK422">
        <v>59</v>
      </c>
      <c r="CL422">
        <v>26</v>
      </c>
      <c r="CM422">
        <v>18</v>
      </c>
      <c r="CN422">
        <v>1</v>
      </c>
      <c r="CO422">
        <v>-0.71</v>
      </c>
      <c r="CP422">
        <v>1428.53</v>
      </c>
      <c r="CQ422">
        <v>2489.7399999999998</v>
      </c>
      <c r="CR422">
        <v>36.46</v>
      </c>
      <c r="CS422">
        <v>16.64</v>
      </c>
      <c r="CT422">
        <v>17.329999999999998</v>
      </c>
      <c r="CU422">
        <v>49.54</v>
      </c>
      <c r="CV422">
        <v>50.05</v>
      </c>
      <c r="CW422">
        <v>53.35</v>
      </c>
      <c r="CX422">
        <v>54.34</v>
      </c>
      <c r="CY422">
        <v>54.02</v>
      </c>
      <c r="CZ422">
        <v>53.92</v>
      </c>
    </row>
    <row r="423" spans="1:104">
      <c r="A423" t="s">
        <v>922</v>
      </c>
      <c r="B423" t="s">
        <v>923</v>
      </c>
      <c r="C423" t="s">
        <v>113</v>
      </c>
      <c r="D423" t="s">
        <v>63</v>
      </c>
      <c r="E423">
        <v>60</v>
      </c>
      <c r="F423">
        <v>20142015</v>
      </c>
      <c r="G423">
        <v>25</v>
      </c>
      <c r="H423">
        <v>0.7</v>
      </c>
      <c r="I423">
        <v>0.7</v>
      </c>
      <c r="J423">
        <v>6</v>
      </c>
      <c r="K423">
        <v>3</v>
      </c>
      <c r="L423">
        <v>9</v>
      </c>
      <c r="M423">
        <v>0.62</v>
      </c>
      <c r="N423">
        <v>0.31</v>
      </c>
      <c r="O423">
        <v>0.93</v>
      </c>
      <c r="P423">
        <v>2</v>
      </c>
      <c r="Q423">
        <v>48.82</v>
      </c>
      <c r="R423">
        <v>98.45</v>
      </c>
      <c r="S423">
        <v>13.64</v>
      </c>
      <c r="T423">
        <v>-1.18</v>
      </c>
      <c r="U423">
        <v>9.7200000000000006</v>
      </c>
      <c r="V423">
        <v>-9.6199999999999992</v>
      </c>
      <c r="W423">
        <v>45.2</v>
      </c>
      <c r="X423">
        <v>54.82</v>
      </c>
      <c r="Y423">
        <v>-44</v>
      </c>
      <c r="Z423">
        <v>207</v>
      </c>
      <c r="AA423">
        <v>251</v>
      </c>
      <c r="AB423">
        <v>21.31</v>
      </c>
      <c r="AC423">
        <v>25.84</v>
      </c>
      <c r="AD423">
        <v>47.14</v>
      </c>
      <c r="AE423">
        <v>49</v>
      </c>
      <c r="AF423">
        <v>-8.42</v>
      </c>
      <c r="AG423">
        <v>57.23</v>
      </c>
      <c r="AH423">
        <v>-23</v>
      </c>
      <c r="AI423">
        <v>474</v>
      </c>
      <c r="AJ423">
        <v>497</v>
      </c>
      <c r="AK423">
        <v>48.79</v>
      </c>
      <c r="AL423">
        <v>51.16</v>
      </c>
      <c r="AM423">
        <v>99.95</v>
      </c>
      <c r="AN423">
        <v>50.21</v>
      </c>
      <c r="AO423">
        <v>22</v>
      </c>
      <c r="AP423">
        <v>11</v>
      </c>
      <c r="AQ423">
        <v>89</v>
      </c>
      <c r="AR423">
        <v>-8.92</v>
      </c>
      <c r="AS423">
        <v>47.36</v>
      </c>
      <c r="AT423">
        <v>56.28</v>
      </c>
      <c r="AU423">
        <v>-38</v>
      </c>
      <c r="AV423">
        <v>341</v>
      </c>
      <c r="AW423">
        <v>379</v>
      </c>
      <c r="AX423">
        <v>35.1</v>
      </c>
      <c r="AY423">
        <v>39.01</v>
      </c>
      <c r="AZ423">
        <v>74.11</v>
      </c>
      <c r="BA423">
        <v>69.790000000000006</v>
      </c>
      <c r="BB423">
        <v>23</v>
      </c>
      <c r="BC423">
        <v>67</v>
      </c>
      <c r="BD423">
        <v>-8.98</v>
      </c>
      <c r="BE423">
        <v>46.94</v>
      </c>
      <c r="BF423">
        <v>55.92</v>
      </c>
      <c r="BG423">
        <v>-31</v>
      </c>
      <c r="BH423">
        <v>24.5</v>
      </c>
      <c r="BI423">
        <v>27.69</v>
      </c>
      <c r="BJ423">
        <v>238</v>
      </c>
      <c r="BK423">
        <v>269</v>
      </c>
      <c r="BL423">
        <v>44</v>
      </c>
      <c r="BM423">
        <v>-19.72</v>
      </c>
      <c r="BN423">
        <v>60.9</v>
      </c>
      <c r="BO423">
        <v>1.44</v>
      </c>
      <c r="BP423">
        <v>2.06</v>
      </c>
      <c r="BQ423">
        <v>14</v>
      </c>
      <c r="BR423">
        <v>20</v>
      </c>
      <c r="BS423">
        <v>-6</v>
      </c>
      <c r="BT423">
        <v>41.18</v>
      </c>
      <c r="BU423">
        <v>8.9600000000000009</v>
      </c>
      <c r="BV423">
        <v>5.88</v>
      </c>
      <c r="BW423">
        <v>4.1100000000000003</v>
      </c>
      <c r="BX423">
        <v>92.57</v>
      </c>
      <c r="BY423">
        <v>37</v>
      </c>
      <c r="BZ423">
        <v>1</v>
      </c>
      <c r="CA423">
        <v>3</v>
      </c>
      <c r="CB423">
        <v>52.56</v>
      </c>
      <c r="CC423">
        <v>164</v>
      </c>
      <c r="CD423">
        <v>134</v>
      </c>
      <c r="CE423">
        <v>148</v>
      </c>
      <c r="CF423">
        <v>101</v>
      </c>
      <c r="CG423">
        <v>74</v>
      </c>
      <c r="CH423">
        <v>2</v>
      </c>
      <c r="CI423">
        <v>1</v>
      </c>
      <c r="CJ423">
        <v>38</v>
      </c>
      <c r="CK423">
        <v>16</v>
      </c>
      <c r="CL423">
        <v>11</v>
      </c>
      <c r="CM423">
        <v>5</v>
      </c>
      <c r="CN423">
        <v>7</v>
      </c>
      <c r="CO423">
        <v>0.21</v>
      </c>
      <c r="CP423">
        <v>582.91999999999996</v>
      </c>
      <c r="CQ423">
        <v>2355.31</v>
      </c>
      <c r="CR423">
        <v>19.84</v>
      </c>
      <c r="CS423">
        <v>16.96</v>
      </c>
      <c r="CT423">
        <v>16.53</v>
      </c>
      <c r="CU423">
        <v>53.41</v>
      </c>
      <c r="CV423">
        <v>48.84</v>
      </c>
      <c r="CW423">
        <v>56.56</v>
      </c>
      <c r="CX423">
        <v>49.33</v>
      </c>
      <c r="CY423">
        <v>52.51</v>
      </c>
      <c r="CZ423">
        <v>54.99</v>
      </c>
    </row>
    <row r="424" spans="1:104">
      <c r="A424" t="s">
        <v>850</v>
      </c>
      <c r="B424" t="s">
        <v>851</v>
      </c>
      <c r="C424" t="s">
        <v>68</v>
      </c>
      <c r="D424" t="s">
        <v>77</v>
      </c>
      <c r="E424">
        <v>38</v>
      </c>
      <c r="F424">
        <v>20142015</v>
      </c>
      <c r="G424">
        <v>22</v>
      </c>
      <c r="H424">
        <v>0.6</v>
      </c>
      <c r="I424">
        <v>0.6</v>
      </c>
      <c r="J424">
        <v>0</v>
      </c>
      <c r="K424">
        <v>2</v>
      </c>
      <c r="L424">
        <v>2</v>
      </c>
      <c r="M424">
        <v>0</v>
      </c>
      <c r="N424">
        <v>0.31</v>
      </c>
      <c r="O424">
        <v>0.31</v>
      </c>
      <c r="P424">
        <v>4</v>
      </c>
      <c r="Q424">
        <v>49.47</v>
      </c>
      <c r="R424">
        <v>95.97</v>
      </c>
      <c r="S424">
        <v>0</v>
      </c>
      <c r="T424">
        <v>-49.82</v>
      </c>
      <c r="U424">
        <v>10.27</v>
      </c>
      <c r="V424">
        <v>-3.23</v>
      </c>
      <c r="W424">
        <v>48.53</v>
      </c>
      <c r="X424">
        <v>51.77</v>
      </c>
      <c r="Y424">
        <v>-9</v>
      </c>
      <c r="Z424">
        <v>149</v>
      </c>
      <c r="AA424">
        <v>158</v>
      </c>
      <c r="AB424">
        <v>22.9</v>
      </c>
      <c r="AC424">
        <v>24.28</v>
      </c>
      <c r="AD424">
        <v>47.18</v>
      </c>
      <c r="AE424">
        <v>40</v>
      </c>
      <c r="AF424">
        <v>-3.96</v>
      </c>
      <c r="AG424">
        <v>53.43</v>
      </c>
      <c r="AH424">
        <v>-7</v>
      </c>
      <c r="AI424">
        <v>329</v>
      </c>
      <c r="AJ424">
        <v>336</v>
      </c>
      <c r="AK424">
        <v>50.56</v>
      </c>
      <c r="AL424">
        <v>51.64</v>
      </c>
      <c r="AM424">
        <v>102.2</v>
      </c>
      <c r="AN424">
        <v>56.53</v>
      </c>
      <c r="AO424">
        <v>24</v>
      </c>
      <c r="AP424">
        <v>13</v>
      </c>
      <c r="AQ424">
        <v>82</v>
      </c>
      <c r="AR424">
        <v>-2.0099999999999998</v>
      </c>
      <c r="AS424">
        <v>50.51</v>
      </c>
      <c r="AT424">
        <v>52.52</v>
      </c>
      <c r="AU424">
        <v>5</v>
      </c>
      <c r="AV424">
        <v>248</v>
      </c>
      <c r="AW424">
        <v>243</v>
      </c>
      <c r="AX424">
        <v>38.11</v>
      </c>
      <c r="AY424">
        <v>37.340000000000003</v>
      </c>
      <c r="AZ424">
        <v>75.459999999999994</v>
      </c>
      <c r="BA424">
        <v>75</v>
      </c>
      <c r="BB424">
        <v>19</v>
      </c>
      <c r="BC424">
        <v>58</v>
      </c>
      <c r="BD424">
        <v>-1.01</v>
      </c>
      <c r="BE424">
        <v>51.1</v>
      </c>
      <c r="BF424">
        <v>52.11</v>
      </c>
      <c r="BG424">
        <v>8</v>
      </c>
      <c r="BH424">
        <v>28.58</v>
      </c>
      <c r="BI424">
        <v>27.36</v>
      </c>
      <c r="BJ424">
        <v>186</v>
      </c>
      <c r="BK424">
        <v>178</v>
      </c>
      <c r="BL424">
        <v>39</v>
      </c>
      <c r="BM424">
        <v>-30.35</v>
      </c>
      <c r="BN424">
        <v>57.02</v>
      </c>
      <c r="BO424">
        <v>0.61</v>
      </c>
      <c r="BP424">
        <v>1.69</v>
      </c>
      <c r="BQ424">
        <v>4</v>
      </c>
      <c r="BR424">
        <v>11</v>
      </c>
      <c r="BS424">
        <v>-7</v>
      </c>
      <c r="BT424">
        <v>26.67</v>
      </c>
      <c r="BU424">
        <v>0</v>
      </c>
      <c r="BV424">
        <v>2.15</v>
      </c>
      <c r="BW424">
        <v>1.61</v>
      </c>
      <c r="BX424">
        <v>93.82</v>
      </c>
      <c r="BY424">
        <v>42</v>
      </c>
      <c r="BZ424">
        <v>2</v>
      </c>
      <c r="CA424">
        <v>2</v>
      </c>
      <c r="CB424">
        <v>15.04</v>
      </c>
      <c r="CC424">
        <v>37</v>
      </c>
      <c r="CD424">
        <v>116</v>
      </c>
      <c r="CE424">
        <v>209</v>
      </c>
      <c r="CF424">
        <v>73</v>
      </c>
      <c r="CG424">
        <v>50</v>
      </c>
      <c r="CH424">
        <v>0</v>
      </c>
      <c r="CI424">
        <v>2</v>
      </c>
      <c r="CJ424">
        <v>39</v>
      </c>
      <c r="CK424">
        <v>3</v>
      </c>
      <c r="CL424">
        <v>9</v>
      </c>
      <c r="CM424">
        <v>1</v>
      </c>
      <c r="CN424">
        <v>5</v>
      </c>
      <c r="CO424">
        <v>0.61</v>
      </c>
      <c r="CP424">
        <v>390.42</v>
      </c>
      <c r="CQ424">
        <v>1485.28</v>
      </c>
      <c r="CR424">
        <v>20.81</v>
      </c>
      <c r="CS424">
        <v>17.29</v>
      </c>
      <c r="CT424">
        <v>17.18</v>
      </c>
      <c r="CU424">
        <v>51.89</v>
      </c>
      <c r="CV424">
        <v>50.01</v>
      </c>
      <c r="CW424">
        <v>56.81</v>
      </c>
      <c r="CX424">
        <v>52.67</v>
      </c>
      <c r="CY424">
        <v>54.79</v>
      </c>
      <c r="CZ424">
        <v>54.76</v>
      </c>
    </row>
    <row r="425" spans="1:104">
      <c r="A425" t="s">
        <v>840</v>
      </c>
      <c r="B425" t="s">
        <v>841</v>
      </c>
      <c r="C425" t="s">
        <v>68</v>
      </c>
      <c r="D425" t="s">
        <v>643</v>
      </c>
      <c r="E425">
        <v>76</v>
      </c>
      <c r="F425">
        <v>20142015</v>
      </c>
      <c r="G425">
        <v>21</v>
      </c>
      <c r="H425">
        <v>6</v>
      </c>
      <c r="I425">
        <v>6</v>
      </c>
      <c r="J425">
        <v>19</v>
      </c>
      <c r="K425">
        <v>18</v>
      </c>
      <c r="L425">
        <v>37</v>
      </c>
      <c r="M425">
        <v>0.98</v>
      </c>
      <c r="N425">
        <v>0.93</v>
      </c>
      <c r="O425">
        <v>1.92</v>
      </c>
      <c r="P425">
        <v>11</v>
      </c>
      <c r="Q425">
        <v>49.88</v>
      </c>
      <c r="R425">
        <v>98.93</v>
      </c>
      <c r="S425">
        <v>13.97</v>
      </c>
      <c r="T425">
        <v>16.82</v>
      </c>
      <c r="U425">
        <v>15.25</v>
      </c>
      <c r="V425">
        <v>3.79</v>
      </c>
      <c r="W425">
        <v>48.33</v>
      </c>
      <c r="X425">
        <v>44.53</v>
      </c>
      <c r="Y425">
        <v>-36</v>
      </c>
      <c r="Z425">
        <v>520</v>
      </c>
      <c r="AA425">
        <v>556</v>
      </c>
      <c r="AB425">
        <v>26.92</v>
      </c>
      <c r="AC425">
        <v>28.78</v>
      </c>
      <c r="AD425">
        <v>55.7</v>
      </c>
      <c r="AE425">
        <v>151</v>
      </c>
      <c r="AF425">
        <v>2.65</v>
      </c>
      <c r="AG425">
        <v>47.23</v>
      </c>
      <c r="AH425">
        <v>-5</v>
      </c>
      <c r="AI425">
        <v>1072</v>
      </c>
      <c r="AJ425">
        <v>1077</v>
      </c>
      <c r="AK425">
        <v>55.49</v>
      </c>
      <c r="AL425">
        <v>55.75</v>
      </c>
      <c r="AM425">
        <v>111.24</v>
      </c>
      <c r="AN425">
        <v>51.03</v>
      </c>
      <c r="AO425">
        <v>64</v>
      </c>
      <c r="AP425">
        <v>31</v>
      </c>
      <c r="AQ425">
        <v>238</v>
      </c>
      <c r="AR425">
        <v>0.63</v>
      </c>
      <c r="AS425">
        <v>48.07</v>
      </c>
      <c r="AT425">
        <v>47.44</v>
      </c>
      <c r="AU425">
        <v>-60</v>
      </c>
      <c r="AV425">
        <v>747</v>
      </c>
      <c r="AW425">
        <v>807</v>
      </c>
      <c r="AX425">
        <v>38.67</v>
      </c>
      <c r="AY425">
        <v>41.77</v>
      </c>
      <c r="AZ425">
        <v>80.44</v>
      </c>
      <c r="BA425">
        <v>73.23</v>
      </c>
      <c r="BB425">
        <v>38</v>
      </c>
      <c r="BC425">
        <v>174</v>
      </c>
      <c r="BD425">
        <v>2.11</v>
      </c>
      <c r="BE425">
        <v>49.5</v>
      </c>
      <c r="BF425">
        <v>47.39</v>
      </c>
      <c r="BG425">
        <v>-11</v>
      </c>
      <c r="BH425">
        <v>28.32</v>
      </c>
      <c r="BI425">
        <v>28.88</v>
      </c>
      <c r="BJ425">
        <v>547</v>
      </c>
      <c r="BK425">
        <v>558</v>
      </c>
      <c r="BL425">
        <v>136</v>
      </c>
      <c r="BM425">
        <v>11.17</v>
      </c>
      <c r="BN425">
        <v>35.68</v>
      </c>
      <c r="BO425">
        <v>2.69</v>
      </c>
      <c r="BP425">
        <v>3.05</v>
      </c>
      <c r="BQ425">
        <v>52</v>
      </c>
      <c r="BR425">
        <v>59</v>
      </c>
      <c r="BS425">
        <v>-7</v>
      </c>
      <c r="BT425">
        <v>46.85</v>
      </c>
      <c r="BU425">
        <v>10.92</v>
      </c>
      <c r="BV425">
        <v>9.51</v>
      </c>
      <c r="BW425">
        <v>6.96</v>
      </c>
      <c r="BX425">
        <v>89.43</v>
      </c>
      <c r="BY425">
        <v>44.21</v>
      </c>
      <c r="BZ425">
        <v>473</v>
      </c>
      <c r="CA425">
        <v>597</v>
      </c>
      <c r="CB425">
        <v>61.82</v>
      </c>
      <c r="CC425">
        <v>395</v>
      </c>
      <c r="CD425">
        <v>464</v>
      </c>
      <c r="CE425">
        <v>244</v>
      </c>
      <c r="CF425">
        <v>81</v>
      </c>
      <c r="CG425">
        <v>80</v>
      </c>
      <c r="CH425">
        <v>10</v>
      </c>
      <c r="CI425">
        <v>8</v>
      </c>
      <c r="CJ425">
        <v>117</v>
      </c>
      <c r="CK425">
        <v>30</v>
      </c>
      <c r="CL425">
        <v>47</v>
      </c>
      <c r="CM425">
        <v>6</v>
      </c>
      <c r="CN425">
        <v>17</v>
      </c>
      <c r="CO425">
        <v>0.56999999999999995</v>
      </c>
      <c r="CP425">
        <v>1159.08</v>
      </c>
      <c r="CQ425">
        <v>2601.29</v>
      </c>
      <c r="CR425">
        <v>30.82</v>
      </c>
      <c r="CS425">
        <v>18.96</v>
      </c>
      <c r="CT425">
        <v>17.97</v>
      </c>
      <c r="CU425">
        <v>48.62</v>
      </c>
      <c r="CV425">
        <v>50.45</v>
      </c>
      <c r="CW425">
        <v>53.22</v>
      </c>
      <c r="CX425">
        <v>56.25</v>
      </c>
      <c r="CY425">
        <v>54.97</v>
      </c>
      <c r="CZ425">
        <v>53.99</v>
      </c>
    </row>
    <row r="426" spans="1:104">
      <c r="A426" t="s">
        <v>373</v>
      </c>
      <c r="B426" t="s">
        <v>374</v>
      </c>
      <c r="C426" t="s">
        <v>80</v>
      </c>
      <c r="D426" t="s">
        <v>81</v>
      </c>
      <c r="E426">
        <v>82</v>
      </c>
      <c r="F426">
        <v>20142015</v>
      </c>
      <c r="G426">
        <v>25</v>
      </c>
      <c r="H426">
        <v>1.05</v>
      </c>
      <c r="I426">
        <v>0.95</v>
      </c>
      <c r="J426">
        <v>11</v>
      </c>
      <c r="K426">
        <v>14</v>
      </c>
      <c r="L426">
        <v>25</v>
      </c>
      <c r="M426">
        <v>0.63</v>
      </c>
      <c r="N426">
        <v>0.81</v>
      </c>
      <c r="O426">
        <v>1.44</v>
      </c>
      <c r="P426">
        <v>13</v>
      </c>
      <c r="Q426">
        <v>53.15</v>
      </c>
      <c r="R426">
        <v>99.52</v>
      </c>
      <c r="S426">
        <v>7.97</v>
      </c>
      <c r="T426">
        <v>6.62</v>
      </c>
      <c r="U426">
        <v>12.7</v>
      </c>
      <c r="V426">
        <v>-0.49</v>
      </c>
      <c r="W426">
        <v>53.31</v>
      </c>
      <c r="X426">
        <v>53.8</v>
      </c>
      <c r="Y426">
        <v>57</v>
      </c>
      <c r="Z426">
        <v>459</v>
      </c>
      <c r="AA426">
        <v>402</v>
      </c>
      <c r="AB426">
        <v>26.45</v>
      </c>
      <c r="AC426">
        <v>23.17</v>
      </c>
      <c r="AD426">
        <v>49.62</v>
      </c>
      <c r="AE426">
        <v>142</v>
      </c>
      <c r="AF426">
        <v>-0.47</v>
      </c>
      <c r="AG426">
        <v>53.62</v>
      </c>
      <c r="AH426">
        <v>110</v>
      </c>
      <c r="AI426">
        <v>929</v>
      </c>
      <c r="AJ426">
        <v>819</v>
      </c>
      <c r="AK426">
        <v>53.54</v>
      </c>
      <c r="AL426">
        <v>47.2</v>
      </c>
      <c r="AM426">
        <v>100.74</v>
      </c>
      <c r="AN426">
        <v>51.78</v>
      </c>
      <c r="AO426">
        <v>65</v>
      </c>
      <c r="AP426">
        <v>29</v>
      </c>
      <c r="AQ426">
        <v>245</v>
      </c>
      <c r="AR426">
        <v>-1.81</v>
      </c>
      <c r="AS426">
        <v>50.72</v>
      </c>
      <c r="AT426">
        <v>52.52</v>
      </c>
      <c r="AU426">
        <v>19</v>
      </c>
      <c r="AV426">
        <v>671</v>
      </c>
      <c r="AW426">
        <v>652</v>
      </c>
      <c r="AX426">
        <v>38.67</v>
      </c>
      <c r="AY426">
        <v>37.58</v>
      </c>
      <c r="AZ426">
        <v>76.25</v>
      </c>
      <c r="BA426">
        <v>71.680000000000007</v>
      </c>
      <c r="BB426">
        <v>42</v>
      </c>
      <c r="BC426">
        <v>180</v>
      </c>
      <c r="BD426">
        <v>-2.58</v>
      </c>
      <c r="BE426">
        <v>49.54</v>
      </c>
      <c r="BF426">
        <v>52.11</v>
      </c>
      <c r="BG426">
        <v>-9</v>
      </c>
      <c r="BH426">
        <v>27.72</v>
      </c>
      <c r="BI426">
        <v>28.24</v>
      </c>
      <c r="BJ426">
        <v>481</v>
      </c>
      <c r="BK426">
        <v>490</v>
      </c>
      <c r="BL426">
        <v>138</v>
      </c>
      <c r="BM426">
        <v>-4.49</v>
      </c>
      <c r="BN426">
        <v>52.43</v>
      </c>
      <c r="BO426">
        <v>2.02</v>
      </c>
      <c r="BP426">
        <v>2.19</v>
      </c>
      <c r="BQ426">
        <v>35</v>
      </c>
      <c r="BR426">
        <v>38</v>
      </c>
      <c r="BS426">
        <v>-3</v>
      </c>
      <c r="BT426">
        <v>47.95</v>
      </c>
      <c r="BU426">
        <v>6.11</v>
      </c>
      <c r="BV426">
        <v>7.28</v>
      </c>
      <c r="BW426">
        <v>5.22</v>
      </c>
      <c r="BX426">
        <v>92.24</v>
      </c>
      <c r="BY426">
        <v>35</v>
      </c>
      <c r="BZ426">
        <v>1</v>
      </c>
      <c r="CA426">
        <v>4</v>
      </c>
      <c r="CB426">
        <v>59.79</v>
      </c>
      <c r="CC426">
        <v>397</v>
      </c>
      <c r="CD426">
        <v>361</v>
      </c>
      <c r="CE426">
        <v>267</v>
      </c>
      <c r="CF426">
        <v>42</v>
      </c>
      <c r="CG426">
        <v>66</v>
      </c>
      <c r="CH426">
        <v>10</v>
      </c>
      <c r="CI426">
        <v>4</v>
      </c>
      <c r="CJ426">
        <v>127</v>
      </c>
      <c r="CK426">
        <v>20</v>
      </c>
      <c r="CL426">
        <v>29</v>
      </c>
      <c r="CM426">
        <v>7</v>
      </c>
      <c r="CN426">
        <v>20</v>
      </c>
      <c r="CO426">
        <v>0.75</v>
      </c>
      <c r="CP426">
        <v>1041.08</v>
      </c>
      <c r="CQ426">
        <v>2779.38</v>
      </c>
      <c r="CR426">
        <v>27.25</v>
      </c>
      <c r="CS426">
        <v>18.3</v>
      </c>
      <c r="CT426">
        <v>17.54</v>
      </c>
      <c r="CU426">
        <v>53.4</v>
      </c>
      <c r="CV426">
        <v>49.84</v>
      </c>
      <c r="CW426">
        <v>53.11</v>
      </c>
      <c r="CX426">
        <v>46.34</v>
      </c>
      <c r="CY426">
        <v>54.65</v>
      </c>
      <c r="CZ426">
        <v>55.01</v>
      </c>
    </row>
    <row r="427" spans="1:104">
      <c r="A427" t="s">
        <v>1244</v>
      </c>
      <c r="B427" t="s">
        <v>1245</v>
      </c>
      <c r="C427" t="s">
        <v>80</v>
      </c>
      <c r="D427" t="s">
        <v>74</v>
      </c>
      <c r="E427">
        <v>60</v>
      </c>
      <c r="F427">
        <v>20142015</v>
      </c>
      <c r="G427">
        <v>31</v>
      </c>
      <c r="H427">
        <v>2</v>
      </c>
      <c r="I427">
        <v>2.5</v>
      </c>
      <c r="J427">
        <v>5</v>
      </c>
      <c r="K427">
        <v>4</v>
      </c>
      <c r="L427">
        <v>9</v>
      </c>
      <c r="M427">
        <v>0.48</v>
      </c>
      <c r="N427">
        <v>0.38</v>
      </c>
      <c r="O427">
        <v>0.86</v>
      </c>
      <c r="P427">
        <v>6</v>
      </c>
      <c r="Q427">
        <v>43.38</v>
      </c>
      <c r="R427">
        <v>100.93</v>
      </c>
      <c r="S427">
        <v>8.93</v>
      </c>
      <c r="T427">
        <v>-43.89</v>
      </c>
      <c r="U427">
        <v>10.44</v>
      </c>
      <c r="V427">
        <v>-13.73</v>
      </c>
      <c r="W427">
        <v>42.75</v>
      </c>
      <c r="X427">
        <v>56.48</v>
      </c>
      <c r="Y427">
        <v>-60</v>
      </c>
      <c r="Z427">
        <v>177</v>
      </c>
      <c r="AA427">
        <v>237</v>
      </c>
      <c r="AB427">
        <v>16.96</v>
      </c>
      <c r="AC427">
        <v>22.71</v>
      </c>
      <c r="AD427">
        <v>39.67</v>
      </c>
      <c r="AE427">
        <v>41</v>
      </c>
      <c r="AF427">
        <v>-11.86</v>
      </c>
      <c r="AG427">
        <v>55.24</v>
      </c>
      <c r="AH427">
        <v>-135</v>
      </c>
      <c r="AI427">
        <v>442</v>
      </c>
      <c r="AJ427">
        <v>577</v>
      </c>
      <c r="AK427">
        <v>42.35</v>
      </c>
      <c r="AL427">
        <v>55.29</v>
      </c>
      <c r="AM427">
        <v>97.64</v>
      </c>
      <c r="AN427">
        <v>54.75</v>
      </c>
      <c r="AO427">
        <v>13</v>
      </c>
      <c r="AP427">
        <v>24</v>
      </c>
      <c r="AQ427">
        <v>87</v>
      </c>
      <c r="AR427">
        <v>-10.77</v>
      </c>
      <c r="AS427">
        <v>44.43</v>
      </c>
      <c r="AT427">
        <v>55.2</v>
      </c>
      <c r="AU427">
        <v>-81</v>
      </c>
      <c r="AV427">
        <v>323</v>
      </c>
      <c r="AW427">
        <v>404</v>
      </c>
      <c r="AX427">
        <v>30.95</v>
      </c>
      <c r="AY427">
        <v>38.71</v>
      </c>
      <c r="AZ427">
        <v>69.66</v>
      </c>
      <c r="BA427">
        <v>74.92</v>
      </c>
      <c r="BB427">
        <v>18</v>
      </c>
      <c r="BC427">
        <v>74</v>
      </c>
      <c r="BD427">
        <v>-10.48</v>
      </c>
      <c r="BE427">
        <v>44.73</v>
      </c>
      <c r="BF427">
        <v>55.21</v>
      </c>
      <c r="BG427">
        <v>-57</v>
      </c>
      <c r="BH427">
        <v>23.19</v>
      </c>
      <c r="BI427">
        <v>28.65</v>
      </c>
      <c r="BJ427">
        <v>242</v>
      </c>
      <c r="BK427">
        <v>299</v>
      </c>
      <c r="BL427">
        <v>56</v>
      </c>
      <c r="BM427">
        <v>-11.74</v>
      </c>
      <c r="BN427">
        <v>60.22</v>
      </c>
      <c r="BO427">
        <v>1.53</v>
      </c>
      <c r="BP427">
        <v>1.63</v>
      </c>
      <c r="BQ427">
        <v>16</v>
      </c>
      <c r="BR427">
        <v>17</v>
      </c>
      <c r="BS427">
        <v>-1</v>
      </c>
      <c r="BT427">
        <v>48.48</v>
      </c>
      <c r="BU427">
        <v>6.76</v>
      </c>
      <c r="BV427">
        <v>6.61</v>
      </c>
      <c r="BW427">
        <v>4.95</v>
      </c>
      <c r="BX427">
        <v>94.31</v>
      </c>
      <c r="BY427">
        <v>39</v>
      </c>
      <c r="BZ427">
        <v>3</v>
      </c>
      <c r="CA427">
        <v>5</v>
      </c>
      <c r="CB427">
        <v>17.329999999999998</v>
      </c>
      <c r="CC427">
        <v>78</v>
      </c>
      <c r="CD427">
        <v>206</v>
      </c>
      <c r="CE427">
        <v>372</v>
      </c>
      <c r="CF427">
        <v>102</v>
      </c>
      <c r="CG427">
        <v>55</v>
      </c>
      <c r="CH427">
        <v>1</v>
      </c>
      <c r="CI427">
        <v>3</v>
      </c>
      <c r="CJ427">
        <v>51</v>
      </c>
      <c r="CK427">
        <v>10</v>
      </c>
      <c r="CL427">
        <v>6</v>
      </c>
      <c r="CM427">
        <v>3</v>
      </c>
      <c r="CN427">
        <v>9</v>
      </c>
      <c r="CO427">
        <v>0.56999999999999995</v>
      </c>
      <c r="CP427">
        <v>626.16999999999996</v>
      </c>
      <c r="CQ427">
        <v>2248.44</v>
      </c>
      <c r="CR427">
        <v>21.78</v>
      </c>
      <c r="CS427">
        <v>17.440000000000001</v>
      </c>
      <c r="CT427">
        <v>17.48</v>
      </c>
      <c r="CU427">
        <v>49.91</v>
      </c>
      <c r="CV427">
        <v>50.01</v>
      </c>
      <c r="CW427">
        <v>52.34</v>
      </c>
      <c r="CX427">
        <v>52.54</v>
      </c>
      <c r="CY427">
        <v>54.57</v>
      </c>
      <c r="CZ427">
        <v>54.54</v>
      </c>
    </row>
    <row r="428" spans="1:104">
      <c r="A428" t="s">
        <v>1301</v>
      </c>
      <c r="B428" t="s">
        <v>1302</v>
      </c>
      <c r="C428" t="s">
        <v>68</v>
      </c>
      <c r="D428" t="s">
        <v>976</v>
      </c>
      <c r="E428">
        <v>82</v>
      </c>
      <c r="F428">
        <v>20142015</v>
      </c>
      <c r="G428">
        <v>23</v>
      </c>
      <c r="H428">
        <v>5.8</v>
      </c>
      <c r="I428">
        <v>6</v>
      </c>
      <c r="J428">
        <v>12</v>
      </c>
      <c r="K428">
        <v>25</v>
      </c>
      <c r="L428">
        <v>37</v>
      </c>
      <c r="M428">
        <v>0.62</v>
      </c>
      <c r="N428">
        <v>1.29</v>
      </c>
      <c r="O428">
        <v>1.91</v>
      </c>
      <c r="P428">
        <v>6</v>
      </c>
      <c r="Q428">
        <v>46.07</v>
      </c>
      <c r="R428">
        <v>101.89</v>
      </c>
      <c r="S428">
        <v>9.92</v>
      </c>
      <c r="T428">
        <v>-2.76</v>
      </c>
      <c r="U428">
        <v>14.15</v>
      </c>
      <c r="V428">
        <v>5.55</v>
      </c>
      <c r="W428">
        <v>48.24</v>
      </c>
      <c r="X428">
        <v>42.68</v>
      </c>
      <c r="Y428">
        <v>-37</v>
      </c>
      <c r="Z428">
        <v>507</v>
      </c>
      <c r="AA428">
        <v>544</v>
      </c>
      <c r="AB428">
        <v>26.22</v>
      </c>
      <c r="AC428">
        <v>28.14</v>
      </c>
      <c r="AD428">
        <v>54.36</v>
      </c>
      <c r="AE428">
        <v>120</v>
      </c>
      <c r="AF428">
        <v>4.1399999999999997</v>
      </c>
      <c r="AG428">
        <v>41.93</v>
      </c>
      <c r="AH428">
        <v>-168</v>
      </c>
      <c r="AI428">
        <v>985</v>
      </c>
      <c r="AJ428">
        <v>1153</v>
      </c>
      <c r="AK428">
        <v>50.95</v>
      </c>
      <c r="AL428">
        <v>59.64</v>
      </c>
      <c r="AM428">
        <v>110.59</v>
      </c>
      <c r="AN428">
        <v>54.42</v>
      </c>
      <c r="AO428">
        <v>38</v>
      </c>
      <c r="AP428">
        <v>38</v>
      </c>
      <c r="AQ428">
        <v>185</v>
      </c>
      <c r="AR428">
        <v>4.0599999999999996</v>
      </c>
      <c r="AS428">
        <v>46.8</v>
      </c>
      <c r="AT428">
        <v>42.74</v>
      </c>
      <c r="AU428">
        <v>-100</v>
      </c>
      <c r="AV428">
        <v>732</v>
      </c>
      <c r="AW428">
        <v>832</v>
      </c>
      <c r="AX428">
        <v>37.86</v>
      </c>
      <c r="AY428">
        <v>43.04</v>
      </c>
      <c r="AZ428">
        <v>80.900000000000006</v>
      </c>
      <c r="BA428">
        <v>73.22</v>
      </c>
      <c r="BB428">
        <v>26</v>
      </c>
      <c r="BC428">
        <v>147</v>
      </c>
      <c r="BD428">
        <v>2.38</v>
      </c>
      <c r="BE428">
        <v>46.98</v>
      </c>
      <c r="BF428">
        <v>44.6</v>
      </c>
      <c r="BG428">
        <v>-69</v>
      </c>
      <c r="BH428">
        <v>27.72</v>
      </c>
      <c r="BI428">
        <v>31.29</v>
      </c>
      <c r="BJ428">
        <v>536</v>
      </c>
      <c r="BK428">
        <v>605</v>
      </c>
      <c r="BL428">
        <v>121</v>
      </c>
      <c r="BM428">
        <v>4.5</v>
      </c>
      <c r="BN428">
        <v>48.13</v>
      </c>
      <c r="BO428">
        <v>2.59</v>
      </c>
      <c r="BP428">
        <v>2.33</v>
      </c>
      <c r="BQ428">
        <v>50</v>
      </c>
      <c r="BR428">
        <v>45</v>
      </c>
      <c r="BS428">
        <v>5</v>
      </c>
      <c r="BT428">
        <v>52.63</v>
      </c>
      <c r="BU428">
        <v>8.16</v>
      </c>
      <c r="BV428">
        <v>9.33</v>
      </c>
      <c r="BW428">
        <v>6.83</v>
      </c>
      <c r="BX428">
        <v>92.56</v>
      </c>
      <c r="BY428">
        <v>52.07</v>
      </c>
      <c r="BZ428">
        <v>441</v>
      </c>
      <c r="CA428">
        <v>406</v>
      </c>
      <c r="CB428">
        <v>43.86</v>
      </c>
      <c r="CC428">
        <v>339</v>
      </c>
      <c r="CD428">
        <v>377</v>
      </c>
      <c r="CE428">
        <v>434</v>
      </c>
      <c r="CF428">
        <v>32</v>
      </c>
      <c r="CG428">
        <v>53</v>
      </c>
      <c r="CH428">
        <v>17</v>
      </c>
      <c r="CI428">
        <v>8</v>
      </c>
      <c r="CJ428">
        <v>109</v>
      </c>
      <c r="CK428">
        <v>22</v>
      </c>
      <c r="CL428">
        <v>73</v>
      </c>
      <c r="CM428">
        <v>5</v>
      </c>
      <c r="CN428">
        <v>11</v>
      </c>
      <c r="CO428">
        <v>0.31</v>
      </c>
      <c r="CP428">
        <v>1159.98</v>
      </c>
      <c r="CQ428">
        <v>2794.94</v>
      </c>
      <c r="CR428">
        <v>29.33</v>
      </c>
      <c r="CS428">
        <v>18.7</v>
      </c>
      <c r="CT428">
        <v>17.89</v>
      </c>
      <c r="CU428">
        <v>45.52</v>
      </c>
      <c r="CV428">
        <v>50.63</v>
      </c>
      <c r="CW428">
        <v>50.77</v>
      </c>
      <c r="CX428">
        <v>60.76</v>
      </c>
      <c r="CY428">
        <v>55.47</v>
      </c>
      <c r="CZ428">
        <v>54.08</v>
      </c>
    </row>
    <row r="429" spans="1:104">
      <c r="A429" t="s">
        <v>574</v>
      </c>
      <c r="B429" t="s">
        <v>575</v>
      </c>
      <c r="C429" t="s">
        <v>62</v>
      </c>
      <c r="D429" t="s">
        <v>77</v>
      </c>
      <c r="E429">
        <v>76</v>
      </c>
      <c r="F429">
        <v>20142015</v>
      </c>
      <c r="G429">
        <v>32</v>
      </c>
      <c r="H429">
        <v>2.8250000000000002</v>
      </c>
      <c r="I429">
        <v>3.375</v>
      </c>
      <c r="J429">
        <v>2</v>
      </c>
      <c r="K429">
        <v>8</v>
      </c>
      <c r="L429">
        <v>10</v>
      </c>
      <c r="M429">
        <v>0.09</v>
      </c>
      <c r="N429">
        <v>0.36</v>
      </c>
      <c r="O429">
        <v>0.44</v>
      </c>
      <c r="P429">
        <v>-1</v>
      </c>
      <c r="Q429">
        <v>51.09</v>
      </c>
      <c r="R429">
        <v>99.8</v>
      </c>
      <c r="S429">
        <v>2.7</v>
      </c>
      <c r="T429">
        <v>-5.23</v>
      </c>
      <c r="U429">
        <v>17.78</v>
      </c>
      <c r="V429">
        <v>-1.6</v>
      </c>
      <c r="W429">
        <v>51.71</v>
      </c>
      <c r="X429">
        <v>53.3</v>
      </c>
      <c r="Y429">
        <v>40</v>
      </c>
      <c r="Z429">
        <v>606</v>
      </c>
      <c r="AA429">
        <v>566</v>
      </c>
      <c r="AB429">
        <v>26.9</v>
      </c>
      <c r="AC429">
        <v>25.13</v>
      </c>
      <c r="AD429">
        <v>52.03</v>
      </c>
      <c r="AE429">
        <v>49</v>
      </c>
      <c r="AF429">
        <v>-4.13</v>
      </c>
      <c r="AG429">
        <v>55.22</v>
      </c>
      <c r="AH429">
        <v>53</v>
      </c>
      <c r="AI429">
        <v>1243</v>
      </c>
      <c r="AJ429">
        <v>1190</v>
      </c>
      <c r="AK429">
        <v>55.18</v>
      </c>
      <c r="AL429">
        <v>52.83</v>
      </c>
      <c r="AM429">
        <v>108.02</v>
      </c>
      <c r="AN429">
        <v>54.38</v>
      </c>
      <c r="AO429">
        <v>85</v>
      </c>
      <c r="AP429">
        <v>107</v>
      </c>
      <c r="AQ429">
        <v>190</v>
      </c>
      <c r="AR429">
        <v>-2.35</v>
      </c>
      <c r="AS429">
        <v>51.26</v>
      </c>
      <c r="AT429">
        <v>53.6</v>
      </c>
      <c r="AU429">
        <v>44</v>
      </c>
      <c r="AV429">
        <v>897</v>
      </c>
      <c r="AW429">
        <v>853</v>
      </c>
      <c r="AX429">
        <v>39.82</v>
      </c>
      <c r="AY429">
        <v>37.869999999999997</v>
      </c>
      <c r="AZ429">
        <v>77.69</v>
      </c>
      <c r="BA429">
        <v>75.36</v>
      </c>
      <c r="BB429">
        <v>31</v>
      </c>
      <c r="BC429">
        <v>105</v>
      </c>
      <c r="BD429">
        <v>-2.04</v>
      </c>
      <c r="BE429">
        <v>51.33</v>
      </c>
      <c r="BF429">
        <v>53.36</v>
      </c>
      <c r="BG429">
        <v>35</v>
      </c>
      <c r="BH429">
        <v>30.01</v>
      </c>
      <c r="BI429">
        <v>28.46</v>
      </c>
      <c r="BJ429">
        <v>676</v>
      </c>
      <c r="BK429">
        <v>641</v>
      </c>
      <c r="BL429">
        <v>74</v>
      </c>
      <c r="BM429">
        <v>-4.79</v>
      </c>
      <c r="BN429">
        <v>55.37</v>
      </c>
      <c r="BO429">
        <v>1.95</v>
      </c>
      <c r="BP429">
        <v>1.91</v>
      </c>
      <c r="BQ429">
        <v>44</v>
      </c>
      <c r="BR429">
        <v>43</v>
      </c>
      <c r="BS429">
        <v>1</v>
      </c>
      <c r="BT429">
        <v>50.57</v>
      </c>
      <c r="BU429">
        <v>1.9</v>
      </c>
      <c r="BV429">
        <v>6.51</v>
      </c>
      <c r="BW429">
        <v>4.91</v>
      </c>
      <c r="BX429">
        <v>93.29</v>
      </c>
      <c r="BY429">
        <v>40</v>
      </c>
      <c r="BZ429">
        <v>0</v>
      </c>
      <c r="CA429">
        <v>0</v>
      </c>
      <c r="CB429">
        <v>51.77</v>
      </c>
      <c r="CC429">
        <v>453</v>
      </c>
      <c r="CD429">
        <v>463</v>
      </c>
      <c r="CE429">
        <v>422</v>
      </c>
      <c r="CF429">
        <v>61</v>
      </c>
      <c r="CG429">
        <v>136</v>
      </c>
      <c r="CH429">
        <v>5</v>
      </c>
      <c r="CI429">
        <v>3</v>
      </c>
      <c r="CJ429">
        <v>72</v>
      </c>
      <c r="CK429">
        <v>41</v>
      </c>
      <c r="CL429">
        <v>17</v>
      </c>
      <c r="CM429">
        <v>11</v>
      </c>
      <c r="CN429">
        <v>10</v>
      </c>
      <c r="CO429">
        <v>-0.04</v>
      </c>
      <c r="CP429">
        <v>1351.46</v>
      </c>
      <c r="CQ429">
        <v>2345.29</v>
      </c>
      <c r="CR429">
        <v>36.56</v>
      </c>
      <c r="CS429">
        <v>16.920000000000002</v>
      </c>
      <c r="CT429">
        <v>17.61</v>
      </c>
      <c r="CU429">
        <v>52.98</v>
      </c>
      <c r="CV429">
        <v>50.28</v>
      </c>
      <c r="CW429">
        <v>58.46</v>
      </c>
      <c r="CX429">
        <v>51.88</v>
      </c>
      <c r="CY429">
        <v>54.96</v>
      </c>
      <c r="CZ429">
        <v>54.35</v>
      </c>
    </row>
    <row r="430" spans="1:104">
      <c r="A430" t="s">
        <v>259</v>
      </c>
      <c r="B430" t="s">
        <v>260</v>
      </c>
      <c r="C430" t="s">
        <v>100</v>
      </c>
      <c r="D430" t="s">
        <v>105</v>
      </c>
      <c r="E430">
        <v>60</v>
      </c>
      <c r="F430">
        <v>20142015</v>
      </c>
      <c r="G430">
        <v>26</v>
      </c>
      <c r="H430">
        <v>3.5</v>
      </c>
      <c r="I430">
        <v>2.8</v>
      </c>
      <c r="J430">
        <v>11</v>
      </c>
      <c r="K430">
        <v>21</v>
      </c>
      <c r="L430">
        <v>32</v>
      </c>
      <c r="M430">
        <v>0.74</v>
      </c>
      <c r="N430">
        <v>1.42</v>
      </c>
      <c r="O430">
        <v>2.16</v>
      </c>
      <c r="P430">
        <v>9</v>
      </c>
      <c r="Q430">
        <v>54.43</v>
      </c>
      <c r="R430">
        <v>97.97</v>
      </c>
      <c r="S430">
        <v>7.8</v>
      </c>
      <c r="T430">
        <v>20.21</v>
      </c>
      <c r="U430">
        <v>14.84</v>
      </c>
      <c r="V430">
        <v>-0.59</v>
      </c>
      <c r="W430">
        <v>53</v>
      </c>
      <c r="X430">
        <v>53.59</v>
      </c>
      <c r="Y430">
        <v>57</v>
      </c>
      <c r="Z430">
        <v>503</v>
      </c>
      <c r="AA430">
        <v>446</v>
      </c>
      <c r="AB430">
        <v>33.89</v>
      </c>
      <c r="AC430">
        <v>30.05</v>
      </c>
      <c r="AD430">
        <v>63.95</v>
      </c>
      <c r="AE430">
        <v>141</v>
      </c>
      <c r="AF430">
        <v>2.19</v>
      </c>
      <c r="AG430">
        <v>52.25</v>
      </c>
      <c r="AH430">
        <v>159</v>
      </c>
      <c r="AI430">
        <v>976</v>
      </c>
      <c r="AJ430">
        <v>817</v>
      </c>
      <c r="AK430">
        <v>65.77</v>
      </c>
      <c r="AL430">
        <v>55.05</v>
      </c>
      <c r="AM430">
        <v>120.82</v>
      </c>
      <c r="AN430">
        <v>52.05</v>
      </c>
      <c r="AO430">
        <v>55</v>
      </c>
      <c r="AP430">
        <v>23</v>
      </c>
      <c r="AQ430">
        <v>249</v>
      </c>
      <c r="AR430">
        <v>0.95</v>
      </c>
      <c r="AS430">
        <v>55.04</v>
      </c>
      <c r="AT430">
        <v>54.09</v>
      </c>
      <c r="AU430">
        <v>132</v>
      </c>
      <c r="AV430">
        <v>721</v>
      </c>
      <c r="AW430">
        <v>589</v>
      </c>
      <c r="AX430">
        <v>48.58</v>
      </c>
      <c r="AY430">
        <v>39.69</v>
      </c>
      <c r="AZ430">
        <v>88.27</v>
      </c>
      <c r="BA430">
        <v>70.459999999999994</v>
      </c>
      <c r="BB430">
        <v>53</v>
      </c>
      <c r="BC430">
        <v>194</v>
      </c>
      <c r="BD430">
        <v>0.55000000000000004</v>
      </c>
      <c r="BE430">
        <v>54.51</v>
      </c>
      <c r="BF430">
        <v>53.95</v>
      </c>
      <c r="BG430">
        <v>84</v>
      </c>
      <c r="BH430">
        <v>34.229999999999997</v>
      </c>
      <c r="BI430">
        <v>28.57</v>
      </c>
      <c r="BJ430">
        <v>508</v>
      </c>
      <c r="BK430">
        <v>424</v>
      </c>
      <c r="BL430">
        <v>141</v>
      </c>
      <c r="BM430">
        <v>-4.16</v>
      </c>
      <c r="BN430">
        <v>52.94</v>
      </c>
      <c r="BO430">
        <v>2.7</v>
      </c>
      <c r="BP430">
        <v>2.83</v>
      </c>
      <c r="BQ430">
        <v>40</v>
      </c>
      <c r="BR430">
        <v>42</v>
      </c>
      <c r="BS430">
        <v>-2</v>
      </c>
      <c r="BT430">
        <v>48.78</v>
      </c>
      <c r="BU430">
        <v>5.67</v>
      </c>
      <c r="BV430">
        <v>7.87</v>
      </c>
      <c r="BW430">
        <v>5.55</v>
      </c>
      <c r="BX430">
        <v>90.09</v>
      </c>
      <c r="BY430">
        <v>47.42</v>
      </c>
      <c r="BZ430">
        <v>46</v>
      </c>
      <c r="CA430">
        <v>51</v>
      </c>
      <c r="CB430">
        <v>66.349999999999994</v>
      </c>
      <c r="CC430">
        <v>353</v>
      </c>
      <c r="CD430">
        <v>282</v>
      </c>
      <c r="CE430">
        <v>179</v>
      </c>
      <c r="CF430">
        <v>52</v>
      </c>
      <c r="CG430">
        <v>88</v>
      </c>
      <c r="CH430">
        <v>14</v>
      </c>
      <c r="CI430">
        <v>7</v>
      </c>
      <c r="CJ430">
        <v>130</v>
      </c>
      <c r="CK430">
        <v>34</v>
      </c>
      <c r="CL430">
        <v>27</v>
      </c>
      <c r="CM430">
        <v>5</v>
      </c>
      <c r="CN430">
        <v>14</v>
      </c>
      <c r="CO430">
        <v>0.61</v>
      </c>
      <c r="CP430">
        <v>890.41</v>
      </c>
      <c r="CQ430">
        <v>2042.53</v>
      </c>
      <c r="CR430">
        <v>30.36</v>
      </c>
      <c r="CS430">
        <v>18.63</v>
      </c>
      <c r="CT430">
        <v>17.87</v>
      </c>
      <c r="CU430">
        <v>51.94</v>
      </c>
      <c r="CV430">
        <v>50.23</v>
      </c>
      <c r="CW430">
        <v>59.8</v>
      </c>
      <c r="CX430">
        <v>55.33</v>
      </c>
      <c r="CY430">
        <v>54.33</v>
      </c>
      <c r="CZ430">
        <v>53.83</v>
      </c>
    </row>
    <row r="431" spans="1:104">
      <c r="A431" t="s">
        <v>891</v>
      </c>
      <c r="B431" t="s">
        <v>892</v>
      </c>
      <c r="C431" t="s">
        <v>62</v>
      </c>
      <c r="D431" t="s">
        <v>163</v>
      </c>
      <c r="E431">
        <v>36</v>
      </c>
      <c r="F431">
        <v>20142015</v>
      </c>
      <c r="G431">
        <v>21</v>
      </c>
      <c r="H431">
        <v>0.92500000000000004</v>
      </c>
      <c r="I431">
        <v>0.92500000000000004</v>
      </c>
      <c r="J431">
        <v>1</v>
      </c>
      <c r="K431">
        <v>7</v>
      </c>
      <c r="L431">
        <v>8</v>
      </c>
      <c r="M431">
        <v>0.14000000000000001</v>
      </c>
      <c r="N431">
        <v>0.96</v>
      </c>
      <c r="O431">
        <v>1.1000000000000001</v>
      </c>
      <c r="P431">
        <v>-1</v>
      </c>
      <c r="Q431">
        <v>49.18</v>
      </c>
      <c r="R431">
        <v>99.85</v>
      </c>
      <c r="S431">
        <v>3.12</v>
      </c>
      <c r="T431">
        <v>4.2699999999999996</v>
      </c>
      <c r="U431">
        <v>12.16</v>
      </c>
      <c r="V431">
        <v>-6.74</v>
      </c>
      <c r="W431">
        <v>46.27</v>
      </c>
      <c r="X431">
        <v>53.01</v>
      </c>
      <c r="Y431">
        <v>-31</v>
      </c>
      <c r="Z431">
        <v>192</v>
      </c>
      <c r="AA431">
        <v>223</v>
      </c>
      <c r="AB431">
        <v>26.31</v>
      </c>
      <c r="AC431">
        <v>30.55</v>
      </c>
      <c r="AD431">
        <v>56.86</v>
      </c>
      <c r="AE431">
        <v>12</v>
      </c>
      <c r="AF431">
        <v>-2.4700000000000002</v>
      </c>
      <c r="AG431">
        <v>51.64</v>
      </c>
      <c r="AH431">
        <v>-14</v>
      </c>
      <c r="AI431">
        <v>418</v>
      </c>
      <c r="AJ431">
        <v>432</v>
      </c>
      <c r="AK431">
        <v>57.27</v>
      </c>
      <c r="AL431">
        <v>59.19</v>
      </c>
      <c r="AM431">
        <v>116.46</v>
      </c>
      <c r="AN431">
        <v>53.59</v>
      </c>
      <c r="AO431">
        <v>14</v>
      </c>
      <c r="AP431">
        <v>38</v>
      </c>
      <c r="AQ431">
        <v>56</v>
      </c>
      <c r="AR431">
        <v>-2.5299999999999998</v>
      </c>
      <c r="AS431">
        <v>49.76</v>
      </c>
      <c r="AT431">
        <v>52.29</v>
      </c>
      <c r="AU431">
        <v>-3</v>
      </c>
      <c r="AV431">
        <v>314</v>
      </c>
      <c r="AW431">
        <v>317</v>
      </c>
      <c r="AX431">
        <v>43.02</v>
      </c>
      <c r="AY431">
        <v>43.43</v>
      </c>
      <c r="AZ431">
        <v>86.46</v>
      </c>
      <c r="BA431">
        <v>71.34</v>
      </c>
      <c r="BB431">
        <v>10</v>
      </c>
      <c r="BC431">
        <v>42</v>
      </c>
      <c r="BD431">
        <v>-0.93</v>
      </c>
      <c r="BE431">
        <v>50.34</v>
      </c>
      <c r="BF431">
        <v>51.27</v>
      </c>
      <c r="BG431">
        <v>3</v>
      </c>
      <c r="BH431">
        <v>30.69</v>
      </c>
      <c r="BI431">
        <v>30.28</v>
      </c>
      <c r="BJ431">
        <v>224</v>
      </c>
      <c r="BK431">
        <v>221</v>
      </c>
      <c r="BL431">
        <v>32</v>
      </c>
      <c r="BM431">
        <v>-2.34</v>
      </c>
      <c r="BN431">
        <v>52.34</v>
      </c>
      <c r="BO431">
        <v>3.29</v>
      </c>
      <c r="BP431">
        <v>3.29</v>
      </c>
      <c r="BQ431">
        <v>24</v>
      </c>
      <c r="BR431">
        <v>24</v>
      </c>
      <c r="BS431">
        <v>0</v>
      </c>
      <c r="BT431">
        <v>50</v>
      </c>
      <c r="BU431">
        <v>2.38</v>
      </c>
      <c r="BV431">
        <v>10.71</v>
      </c>
      <c r="BW431">
        <v>7.64</v>
      </c>
      <c r="BX431">
        <v>89.14</v>
      </c>
      <c r="BY431">
        <v>40</v>
      </c>
      <c r="BZ431">
        <v>0</v>
      </c>
      <c r="CA431">
        <v>0</v>
      </c>
      <c r="CB431">
        <v>54.14</v>
      </c>
      <c r="CC431">
        <v>157</v>
      </c>
      <c r="CD431">
        <v>144</v>
      </c>
      <c r="CE431">
        <v>133</v>
      </c>
      <c r="CF431">
        <v>77</v>
      </c>
      <c r="CG431">
        <v>41</v>
      </c>
      <c r="CH431">
        <v>2</v>
      </c>
      <c r="CI431">
        <v>5</v>
      </c>
      <c r="CJ431">
        <v>31</v>
      </c>
      <c r="CK431">
        <v>20</v>
      </c>
      <c r="CL431">
        <v>5</v>
      </c>
      <c r="CM431">
        <v>4</v>
      </c>
      <c r="CN431">
        <v>3</v>
      </c>
      <c r="CO431">
        <v>-0.14000000000000001</v>
      </c>
      <c r="CP431">
        <v>437.91</v>
      </c>
      <c r="CQ431">
        <v>1234.46</v>
      </c>
      <c r="CR431">
        <v>26.18</v>
      </c>
      <c r="CS431">
        <v>16.059999999999999</v>
      </c>
      <c r="CT431">
        <v>17.11</v>
      </c>
      <c r="CU431">
        <v>50.63</v>
      </c>
      <c r="CV431">
        <v>50.56</v>
      </c>
      <c r="CW431">
        <v>57.94</v>
      </c>
      <c r="CX431">
        <v>56.49</v>
      </c>
      <c r="CY431">
        <v>54.32</v>
      </c>
      <c r="CZ431">
        <v>53.12</v>
      </c>
    </row>
    <row r="432" spans="1:104">
      <c r="A432" t="s">
        <v>941</v>
      </c>
      <c r="B432" t="s">
        <v>942</v>
      </c>
      <c r="C432" t="s">
        <v>62</v>
      </c>
      <c r="D432" t="s">
        <v>149</v>
      </c>
      <c r="E432">
        <v>44</v>
      </c>
      <c r="F432">
        <v>20142015</v>
      </c>
      <c r="G432">
        <v>23</v>
      </c>
      <c r="H432">
        <v>0.7</v>
      </c>
      <c r="I432">
        <v>0.77500000000000002</v>
      </c>
      <c r="J432">
        <v>2</v>
      </c>
      <c r="K432">
        <v>5</v>
      </c>
      <c r="L432">
        <v>7</v>
      </c>
      <c r="M432">
        <v>0.21</v>
      </c>
      <c r="N432">
        <v>0.51</v>
      </c>
      <c r="O432">
        <v>0.72</v>
      </c>
      <c r="P432">
        <v>-1</v>
      </c>
      <c r="Q432">
        <v>48.69</v>
      </c>
      <c r="R432">
        <v>98.32</v>
      </c>
      <c r="S432">
        <v>4.88</v>
      </c>
      <c r="T432">
        <v>-3.06</v>
      </c>
      <c r="U432">
        <v>13.26</v>
      </c>
      <c r="V432">
        <v>-6.54</v>
      </c>
      <c r="W432">
        <v>48.25</v>
      </c>
      <c r="X432">
        <v>54.79</v>
      </c>
      <c r="Y432">
        <v>-15</v>
      </c>
      <c r="Z432">
        <v>207</v>
      </c>
      <c r="AA432">
        <v>222</v>
      </c>
      <c r="AB432">
        <v>21.29</v>
      </c>
      <c r="AC432">
        <v>22.83</v>
      </c>
      <c r="AD432">
        <v>44.12</v>
      </c>
      <c r="AE432">
        <v>15</v>
      </c>
      <c r="AF432">
        <v>-4.6399999999999997</v>
      </c>
      <c r="AG432">
        <v>53.33</v>
      </c>
      <c r="AH432">
        <v>-27</v>
      </c>
      <c r="AI432">
        <v>502</v>
      </c>
      <c r="AJ432">
        <v>529</v>
      </c>
      <c r="AK432">
        <v>51.62</v>
      </c>
      <c r="AL432">
        <v>54.4</v>
      </c>
      <c r="AM432">
        <v>106.02</v>
      </c>
      <c r="AN432">
        <v>53.59</v>
      </c>
      <c r="AO432">
        <v>24</v>
      </c>
      <c r="AP432">
        <v>45</v>
      </c>
      <c r="AQ432">
        <v>79</v>
      </c>
      <c r="AR432">
        <v>-4.4400000000000004</v>
      </c>
      <c r="AS432">
        <v>49.3</v>
      </c>
      <c r="AT432">
        <v>53.74</v>
      </c>
      <c r="AU432">
        <v>-11</v>
      </c>
      <c r="AV432">
        <v>388</v>
      </c>
      <c r="AW432">
        <v>399</v>
      </c>
      <c r="AX432">
        <v>39.9</v>
      </c>
      <c r="AY432">
        <v>41.03</v>
      </c>
      <c r="AZ432">
        <v>80.930000000000007</v>
      </c>
      <c r="BA432">
        <v>69.33</v>
      </c>
      <c r="BB432">
        <v>14</v>
      </c>
      <c r="BC432">
        <v>55</v>
      </c>
      <c r="BD432">
        <v>-6.71</v>
      </c>
      <c r="BE432">
        <v>48.47</v>
      </c>
      <c r="BF432">
        <v>55.17</v>
      </c>
      <c r="BG432">
        <v>-17</v>
      </c>
      <c r="BH432">
        <v>27.66</v>
      </c>
      <c r="BI432">
        <v>29.41</v>
      </c>
      <c r="BJ432">
        <v>269</v>
      </c>
      <c r="BK432">
        <v>286</v>
      </c>
      <c r="BL432">
        <v>41</v>
      </c>
      <c r="BM432">
        <v>-9.92</v>
      </c>
      <c r="BN432">
        <v>53.1</v>
      </c>
      <c r="BO432">
        <v>1.95</v>
      </c>
      <c r="BP432">
        <v>2.57</v>
      </c>
      <c r="BQ432">
        <v>19</v>
      </c>
      <c r="BR432">
        <v>25</v>
      </c>
      <c r="BS432">
        <v>-6</v>
      </c>
      <c r="BT432">
        <v>43.18</v>
      </c>
      <c r="BU432">
        <v>3.64</v>
      </c>
      <c r="BV432">
        <v>7.06</v>
      </c>
      <c r="BW432">
        <v>4.9000000000000004</v>
      </c>
      <c r="BX432">
        <v>91.26</v>
      </c>
      <c r="BY432">
        <v>40</v>
      </c>
      <c r="BZ432">
        <v>0</v>
      </c>
      <c r="CA432">
        <v>0</v>
      </c>
      <c r="CB432">
        <v>48.37</v>
      </c>
      <c r="CC432">
        <v>193</v>
      </c>
      <c r="CD432">
        <v>185</v>
      </c>
      <c r="CE432">
        <v>206</v>
      </c>
      <c r="CF432">
        <v>64</v>
      </c>
      <c r="CG432">
        <v>53</v>
      </c>
      <c r="CH432">
        <v>2</v>
      </c>
      <c r="CI432">
        <v>3</v>
      </c>
      <c r="CJ432">
        <v>39</v>
      </c>
      <c r="CK432">
        <v>9</v>
      </c>
      <c r="CL432">
        <v>6</v>
      </c>
      <c r="CM432">
        <v>5</v>
      </c>
      <c r="CN432">
        <v>4</v>
      </c>
      <c r="CO432">
        <v>-0.1</v>
      </c>
      <c r="CP432">
        <v>583.45000000000005</v>
      </c>
      <c r="CQ432">
        <v>1508.48</v>
      </c>
      <c r="CR432">
        <v>27.89</v>
      </c>
      <c r="CS432">
        <v>15.91</v>
      </c>
      <c r="CT432">
        <v>17.18</v>
      </c>
      <c r="CU432">
        <v>51.35</v>
      </c>
      <c r="CV432">
        <v>48.68</v>
      </c>
      <c r="CW432">
        <v>55.13</v>
      </c>
      <c r="CX432">
        <v>52.23</v>
      </c>
      <c r="CY432">
        <v>52.62</v>
      </c>
      <c r="CZ432">
        <v>55.48</v>
      </c>
    </row>
    <row r="433" spans="1:104">
      <c r="A433" t="s">
        <v>914</v>
      </c>
      <c r="B433" t="s">
        <v>915</v>
      </c>
      <c r="C433" t="s">
        <v>62</v>
      </c>
      <c r="D433" t="s">
        <v>195</v>
      </c>
      <c r="E433">
        <v>78</v>
      </c>
      <c r="F433">
        <v>20142015</v>
      </c>
      <c r="G433">
        <v>33</v>
      </c>
      <c r="H433">
        <v>6.5</v>
      </c>
      <c r="I433">
        <v>5.5</v>
      </c>
      <c r="J433">
        <v>0</v>
      </c>
      <c r="K433">
        <v>16</v>
      </c>
      <c r="L433">
        <v>16</v>
      </c>
      <c r="M433">
        <v>0</v>
      </c>
      <c r="N433">
        <v>0.69</v>
      </c>
      <c r="O433">
        <v>0.69</v>
      </c>
      <c r="P433">
        <v>-13</v>
      </c>
      <c r="Q433">
        <v>49.66</v>
      </c>
      <c r="R433">
        <v>100.1</v>
      </c>
      <c r="S433">
        <v>0</v>
      </c>
      <c r="T433">
        <v>-4.5999999999999996</v>
      </c>
      <c r="U433">
        <v>17.88</v>
      </c>
      <c r="V433">
        <v>-4.1100000000000003</v>
      </c>
      <c r="W433">
        <v>49.65</v>
      </c>
      <c r="X433">
        <v>53.76</v>
      </c>
      <c r="Y433">
        <v>-9</v>
      </c>
      <c r="Z433">
        <v>633</v>
      </c>
      <c r="AA433">
        <v>642</v>
      </c>
      <c r="AB433">
        <v>27.24</v>
      </c>
      <c r="AC433">
        <v>27.63</v>
      </c>
      <c r="AD433">
        <v>54.87</v>
      </c>
      <c r="AE433">
        <v>37</v>
      </c>
      <c r="AF433">
        <v>-2.42</v>
      </c>
      <c r="AG433">
        <v>52.07</v>
      </c>
      <c r="AH433">
        <v>-18</v>
      </c>
      <c r="AI433">
        <v>1301</v>
      </c>
      <c r="AJ433">
        <v>1319</v>
      </c>
      <c r="AK433">
        <v>55.99</v>
      </c>
      <c r="AL433">
        <v>56.76</v>
      </c>
      <c r="AM433">
        <v>112.75</v>
      </c>
      <c r="AN433">
        <v>50.27</v>
      </c>
      <c r="AO433">
        <v>74</v>
      </c>
      <c r="AP433">
        <v>142</v>
      </c>
      <c r="AQ433">
        <v>155</v>
      </c>
      <c r="AR433">
        <v>-2.12</v>
      </c>
      <c r="AS433">
        <v>50.08</v>
      </c>
      <c r="AT433">
        <v>52.2</v>
      </c>
      <c r="AU433">
        <v>3</v>
      </c>
      <c r="AV433">
        <v>941</v>
      </c>
      <c r="AW433">
        <v>938</v>
      </c>
      <c r="AX433">
        <v>40.49</v>
      </c>
      <c r="AY433">
        <v>40.369999999999997</v>
      </c>
      <c r="AZ433">
        <v>80.86</v>
      </c>
      <c r="BA433">
        <v>69.5</v>
      </c>
      <c r="BB433">
        <v>24</v>
      </c>
      <c r="BC433">
        <v>81</v>
      </c>
      <c r="BD433">
        <v>-0.98</v>
      </c>
      <c r="BE433">
        <v>50.15</v>
      </c>
      <c r="BF433">
        <v>51.13</v>
      </c>
      <c r="BG433">
        <v>4</v>
      </c>
      <c r="BH433">
        <v>28.14</v>
      </c>
      <c r="BI433">
        <v>27.97</v>
      </c>
      <c r="BJ433">
        <v>654</v>
      </c>
      <c r="BK433">
        <v>650</v>
      </c>
      <c r="BL433">
        <v>57</v>
      </c>
      <c r="BM433">
        <v>-4.28</v>
      </c>
      <c r="BN433">
        <v>54.72</v>
      </c>
      <c r="BO433">
        <v>2.5</v>
      </c>
      <c r="BP433">
        <v>2.4500000000000002</v>
      </c>
      <c r="BQ433">
        <v>58</v>
      </c>
      <c r="BR433">
        <v>57</v>
      </c>
      <c r="BS433">
        <v>1</v>
      </c>
      <c r="BT433">
        <v>50.43</v>
      </c>
      <c r="BU433">
        <v>0</v>
      </c>
      <c r="BV433">
        <v>8.8699999999999992</v>
      </c>
      <c r="BW433">
        <v>6.16</v>
      </c>
      <c r="BX433">
        <v>91.23</v>
      </c>
      <c r="BY433">
        <v>40</v>
      </c>
      <c r="BZ433">
        <v>0</v>
      </c>
      <c r="CA433">
        <v>0</v>
      </c>
      <c r="CB433">
        <v>49.59</v>
      </c>
      <c r="CC433">
        <v>420</v>
      </c>
      <c r="CD433">
        <v>519</v>
      </c>
      <c r="CE433">
        <v>427</v>
      </c>
      <c r="CF433">
        <v>270</v>
      </c>
      <c r="CG433">
        <v>118</v>
      </c>
      <c r="CH433">
        <v>5</v>
      </c>
      <c r="CI433">
        <v>11</v>
      </c>
      <c r="CJ433">
        <v>57</v>
      </c>
      <c r="CK433">
        <v>28</v>
      </c>
      <c r="CL433">
        <v>8</v>
      </c>
      <c r="CM433">
        <v>21</v>
      </c>
      <c r="CN433">
        <v>8</v>
      </c>
      <c r="CO433">
        <v>-0.56000000000000005</v>
      </c>
      <c r="CP433">
        <v>1394.25</v>
      </c>
      <c r="CQ433">
        <v>2335.15</v>
      </c>
      <c r="CR433">
        <v>37.39</v>
      </c>
      <c r="CS433">
        <v>17.059999999999999</v>
      </c>
      <c r="CT433">
        <v>17.670000000000002</v>
      </c>
      <c r="CU433">
        <v>49.6</v>
      </c>
      <c r="CV433">
        <v>50.4</v>
      </c>
      <c r="CW433">
        <v>54.19</v>
      </c>
      <c r="CX433">
        <v>55.06</v>
      </c>
      <c r="CY433">
        <v>54.51</v>
      </c>
      <c r="CZ433">
        <v>53.65</v>
      </c>
    </row>
    <row r="434" spans="1:104">
      <c r="A434" t="s">
        <v>530</v>
      </c>
      <c r="B434" t="s">
        <v>531</v>
      </c>
      <c r="C434" t="s">
        <v>80</v>
      </c>
      <c r="D434" t="s">
        <v>182</v>
      </c>
      <c r="E434">
        <v>72</v>
      </c>
      <c r="F434">
        <v>20142015</v>
      </c>
      <c r="G434">
        <v>27</v>
      </c>
      <c r="H434">
        <v>4.5</v>
      </c>
      <c r="I434">
        <v>4.1749999999999998</v>
      </c>
      <c r="J434">
        <v>14</v>
      </c>
      <c r="K434">
        <v>25</v>
      </c>
      <c r="L434">
        <v>39</v>
      </c>
      <c r="M434">
        <v>0.81</v>
      </c>
      <c r="N434">
        <v>1.45</v>
      </c>
      <c r="O434">
        <v>2.27</v>
      </c>
      <c r="P434">
        <v>3</v>
      </c>
      <c r="Q434">
        <v>51.72</v>
      </c>
      <c r="R434">
        <v>101.31</v>
      </c>
      <c r="S434">
        <v>11.76</v>
      </c>
      <c r="T434">
        <v>-8.09</v>
      </c>
      <c r="U434">
        <v>14.35</v>
      </c>
      <c r="V434">
        <v>-0.36</v>
      </c>
      <c r="W434">
        <v>52.17</v>
      </c>
      <c r="X434">
        <v>52.53</v>
      </c>
      <c r="Y434">
        <v>41</v>
      </c>
      <c r="Z434">
        <v>492</v>
      </c>
      <c r="AA434">
        <v>451</v>
      </c>
      <c r="AB434">
        <v>28.58</v>
      </c>
      <c r="AC434">
        <v>26.2</v>
      </c>
      <c r="AD434">
        <v>54.77</v>
      </c>
      <c r="AE434">
        <v>124</v>
      </c>
      <c r="AF434">
        <v>0.13</v>
      </c>
      <c r="AG434">
        <v>51.59</v>
      </c>
      <c r="AH434">
        <v>67</v>
      </c>
      <c r="AI434">
        <v>1006</v>
      </c>
      <c r="AJ434">
        <v>939</v>
      </c>
      <c r="AK434">
        <v>58.43</v>
      </c>
      <c r="AL434">
        <v>54.54</v>
      </c>
      <c r="AM434">
        <v>112.97</v>
      </c>
      <c r="AN434">
        <v>53.98</v>
      </c>
      <c r="AO434">
        <v>43</v>
      </c>
      <c r="AP434">
        <v>33</v>
      </c>
      <c r="AQ434">
        <v>214</v>
      </c>
      <c r="AR434">
        <v>0.37</v>
      </c>
      <c r="AS434">
        <v>53.35</v>
      </c>
      <c r="AT434">
        <v>52.97</v>
      </c>
      <c r="AU434">
        <v>98</v>
      </c>
      <c r="AV434">
        <v>781</v>
      </c>
      <c r="AW434">
        <v>683</v>
      </c>
      <c r="AX434">
        <v>45.36</v>
      </c>
      <c r="AY434">
        <v>39.67</v>
      </c>
      <c r="AZ434">
        <v>85.03</v>
      </c>
      <c r="BA434">
        <v>69.53</v>
      </c>
      <c r="BB434">
        <v>52</v>
      </c>
      <c r="BC434">
        <v>171</v>
      </c>
      <c r="BD434">
        <v>0.01</v>
      </c>
      <c r="BE434">
        <v>53.29</v>
      </c>
      <c r="BF434">
        <v>53.28</v>
      </c>
      <c r="BG434">
        <v>67</v>
      </c>
      <c r="BH434">
        <v>31.54</v>
      </c>
      <c r="BI434">
        <v>27.65</v>
      </c>
      <c r="BJ434">
        <v>543</v>
      </c>
      <c r="BK434">
        <v>476</v>
      </c>
      <c r="BL434">
        <v>119</v>
      </c>
      <c r="BM434">
        <v>4.6500000000000004</v>
      </c>
      <c r="BN434">
        <v>52.05</v>
      </c>
      <c r="BO434">
        <v>3.19</v>
      </c>
      <c r="BP434">
        <v>2.44</v>
      </c>
      <c r="BQ434">
        <v>55</v>
      </c>
      <c r="BR434">
        <v>42</v>
      </c>
      <c r="BS434">
        <v>13</v>
      </c>
      <c r="BT434">
        <v>56.7</v>
      </c>
      <c r="BU434">
        <v>8.19</v>
      </c>
      <c r="BV434">
        <v>10.130000000000001</v>
      </c>
      <c r="BW434">
        <v>7.04</v>
      </c>
      <c r="BX434">
        <v>91.18</v>
      </c>
      <c r="BY434">
        <v>35</v>
      </c>
      <c r="BZ434">
        <v>1</v>
      </c>
      <c r="CA434">
        <v>4</v>
      </c>
      <c r="CB434">
        <v>44.84</v>
      </c>
      <c r="CC434">
        <v>326</v>
      </c>
      <c r="CD434">
        <v>407</v>
      </c>
      <c r="CE434">
        <v>401</v>
      </c>
      <c r="CF434">
        <v>84</v>
      </c>
      <c r="CG434">
        <v>81</v>
      </c>
      <c r="CH434">
        <v>17</v>
      </c>
      <c r="CI434">
        <v>8</v>
      </c>
      <c r="CJ434">
        <v>105</v>
      </c>
      <c r="CK434">
        <v>26</v>
      </c>
      <c r="CL434">
        <v>37</v>
      </c>
      <c r="CM434">
        <v>12</v>
      </c>
      <c r="CN434">
        <v>15</v>
      </c>
      <c r="CO434">
        <v>0.17</v>
      </c>
      <c r="CP434">
        <v>1033</v>
      </c>
      <c r="CQ434">
        <v>2435.4699999999998</v>
      </c>
      <c r="CR434">
        <v>29.78</v>
      </c>
      <c r="CS434">
        <v>18.649999999999999</v>
      </c>
      <c r="CT434">
        <v>17.86</v>
      </c>
      <c r="CU434">
        <v>51.58</v>
      </c>
      <c r="CV434">
        <v>50.41</v>
      </c>
      <c r="CW434">
        <v>56.22</v>
      </c>
      <c r="CX434">
        <v>52.77</v>
      </c>
      <c r="CY434">
        <v>55.37</v>
      </c>
      <c r="CZ434">
        <v>54.47</v>
      </c>
    </row>
    <row r="435" spans="1:104">
      <c r="A435" t="s">
        <v>1077</v>
      </c>
      <c r="B435" t="s">
        <v>1078</v>
      </c>
      <c r="C435" t="s">
        <v>68</v>
      </c>
      <c r="D435" t="s">
        <v>182</v>
      </c>
      <c r="E435">
        <v>78</v>
      </c>
      <c r="F435">
        <v>20142015</v>
      </c>
      <c r="G435">
        <v>32</v>
      </c>
      <c r="H435">
        <v>2.6</v>
      </c>
      <c r="I435">
        <v>2.6</v>
      </c>
      <c r="J435">
        <v>3</v>
      </c>
      <c r="K435">
        <v>8</v>
      </c>
      <c r="L435">
        <v>11</v>
      </c>
      <c r="M435">
        <v>0.23</v>
      </c>
      <c r="N435">
        <v>0.62</v>
      </c>
      <c r="O435">
        <v>0.85</v>
      </c>
      <c r="P435">
        <v>-9</v>
      </c>
      <c r="Q435">
        <v>47.05</v>
      </c>
      <c r="R435">
        <v>97.89</v>
      </c>
      <c r="S435">
        <v>6.52</v>
      </c>
      <c r="T435">
        <v>-9.08</v>
      </c>
      <c r="U435">
        <v>9.9499999999999993</v>
      </c>
      <c r="V435">
        <v>-11.25</v>
      </c>
      <c r="W435">
        <v>43.55</v>
      </c>
      <c r="X435">
        <v>54.8</v>
      </c>
      <c r="Y435">
        <v>-75</v>
      </c>
      <c r="Z435">
        <v>253</v>
      </c>
      <c r="AA435">
        <v>328</v>
      </c>
      <c r="AB435">
        <v>19.57</v>
      </c>
      <c r="AC435">
        <v>25.37</v>
      </c>
      <c r="AD435">
        <v>44.94</v>
      </c>
      <c r="AE435">
        <v>47</v>
      </c>
      <c r="AF435">
        <v>-6.16</v>
      </c>
      <c r="AG435">
        <v>53.22</v>
      </c>
      <c r="AH435">
        <v>-73</v>
      </c>
      <c r="AI435">
        <v>583</v>
      </c>
      <c r="AJ435">
        <v>656</v>
      </c>
      <c r="AK435">
        <v>45.09</v>
      </c>
      <c r="AL435">
        <v>50.74</v>
      </c>
      <c r="AM435">
        <v>95.83</v>
      </c>
      <c r="AN435">
        <v>53.52</v>
      </c>
      <c r="AO435">
        <v>32</v>
      </c>
      <c r="AP435">
        <v>10</v>
      </c>
      <c r="AQ435">
        <v>101</v>
      </c>
      <c r="AR435">
        <v>-7.04</v>
      </c>
      <c r="AS435">
        <v>47.65</v>
      </c>
      <c r="AT435">
        <v>54.69</v>
      </c>
      <c r="AU435">
        <v>-43</v>
      </c>
      <c r="AV435">
        <v>435</v>
      </c>
      <c r="AW435">
        <v>478</v>
      </c>
      <c r="AX435">
        <v>33.64</v>
      </c>
      <c r="AY435">
        <v>36.97</v>
      </c>
      <c r="AZ435">
        <v>70.61</v>
      </c>
      <c r="BA435">
        <v>71.72</v>
      </c>
      <c r="BB435">
        <v>23</v>
      </c>
      <c r="BC435">
        <v>69</v>
      </c>
      <c r="BD435">
        <v>-7.34</v>
      </c>
      <c r="BE435">
        <v>47.34</v>
      </c>
      <c r="BF435">
        <v>54.69</v>
      </c>
      <c r="BG435">
        <v>-35</v>
      </c>
      <c r="BH435">
        <v>24.13</v>
      </c>
      <c r="BI435">
        <v>26.84</v>
      </c>
      <c r="BJ435">
        <v>312</v>
      </c>
      <c r="BK435">
        <v>347</v>
      </c>
      <c r="BL435">
        <v>46</v>
      </c>
      <c r="BM435">
        <v>-18.510000000000002</v>
      </c>
      <c r="BN435">
        <v>56.97</v>
      </c>
      <c r="BO435">
        <v>1.1599999999999999</v>
      </c>
      <c r="BP435">
        <v>1.86</v>
      </c>
      <c r="BQ435">
        <v>15</v>
      </c>
      <c r="BR435">
        <v>24</v>
      </c>
      <c r="BS435">
        <v>-9</v>
      </c>
      <c r="BT435">
        <v>38.46</v>
      </c>
      <c r="BU435">
        <v>4.3499999999999996</v>
      </c>
      <c r="BV435">
        <v>4.8099999999999996</v>
      </c>
      <c r="BW435">
        <v>3.45</v>
      </c>
      <c r="BX435">
        <v>93.08</v>
      </c>
      <c r="BY435">
        <v>59.29</v>
      </c>
      <c r="BZ435">
        <v>134</v>
      </c>
      <c r="CA435">
        <v>92</v>
      </c>
      <c r="CB435">
        <v>42.92</v>
      </c>
      <c r="CC435">
        <v>197</v>
      </c>
      <c r="CD435">
        <v>226</v>
      </c>
      <c r="CE435">
        <v>262</v>
      </c>
      <c r="CF435">
        <v>178</v>
      </c>
      <c r="CG435">
        <v>75</v>
      </c>
      <c r="CH435">
        <v>4</v>
      </c>
      <c r="CI435">
        <v>4</v>
      </c>
      <c r="CJ435">
        <v>43</v>
      </c>
      <c r="CK435">
        <v>6</v>
      </c>
      <c r="CL435">
        <v>18</v>
      </c>
      <c r="CM435">
        <v>17</v>
      </c>
      <c r="CN435">
        <v>8</v>
      </c>
      <c r="CO435">
        <v>-0.7</v>
      </c>
      <c r="CP435">
        <v>775.77</v>
      </c>
      <c r="CQ435">
        <v>2976.98</v>
      </c>
      <c r="CR435">
        <v>20.67</v>
      </c>
      <c r="CS435">
        <v>16.38</v>
      </c>
      <c r="CT435">
        <v>16.690000000000001</v>
      </c>
      <c r="CU435">
        <v>49.38</v>
      </c>
      <c r="CV435">
        <v>49.67</v>
      </c>
      <c r="CW435">
        <v>50.85</v>
      </c>
      <c r="CX435">
        <v>52.12</v>
      </c>
      <c r="CY435">
        <v>53.62</v>
      </c>
      <c r="CZ435">
        <v>54.34</v>
      </c>
    </row>
    <row r="436" spans="1:104">
      <c r="A436" t="s">
        <v>482</v>
      </c>
      <c r="B436" t="s">
        <v>483</v>
      </c>
      <c r="C436" t="s">
        <v>62</v>
      </c>
      <c r="D436" t="s">
        <v>81</v>
      </c>
      <c r="E436">
        <v>21</v>
      </c>
      <c r="F436">
        <v>20142015</v>
      </c>
      <c r="G436">
        <v>21</v>
      </c>
      <c r="H436">
        <v>0.71799999999999997</v>
      </c>
      <c r="I436">
        <v>0.66300000000000003</v>
      </c>
      <c r="J436">
        <v>2</v>
      </c>
      <c r="K436">
        <v>1</v>
      </c>
      <c r="L436">
        <v>3</v>
      </c>
      <c r="M436">
        <v>0.38</v>
      </c>
      <c r="N436">
        <v>0.19</v>
      </c>
      <c r="O436">
        <v>0.57999999999999996</v>
      </c>
      <c r="P436">
        <v>0</v>
      </c>
      <c r="Q436">
        <v>57.8</v>
      </c>
      <c r="R436">
        <v>103.81</v>
      </c>
      <c r="S436">
        <v>8.6999999999999993</v>
      </c>
      <c r="T436">
        <v>10.31</v>
      </c>
      <c r="U436">
        <v>14.9</v>
      </c>
      <c r="V436">
        <v>3.05</v>
      </c>
      <c r="W436">
        <v>55.65</v>
      </c>
      <c r="X436">
        <v>52.6</v>
      </c>
      <c r="Y436">
        <v>27</v>
      </c>
      <c r="Z436">
        <v>133</v>
      </c>
      <c r="AA436">
        <v>106</v>
      </c>
      <c r="AB436">
        <v>25.5</v>
      </c>
      <c r="AC436">
        <v>20.32</v>
      </c>
      <c r="AD436">
        <v>45.82</v>
      </c>
      <c r="AE436">
        <v>14</v>
      </c>
      <c r="AF436">
        <v>5.12</v>
      </c>
      <c r="AG436">
        <v>52.68</v>
      </c>
      <c r="AH436">
        <v>78</v>
      </c>
      <c r="AI436">
        <v>289</v>
      </c>
      <c r="AJ436">
        <v>211</v>
      </c>
      <c r="AK436">
        <v>55.41</v>
      </c>
      <c r="AL436">
        <v>40.450000000000003</v>
      </c>
      <c r="AM436">
        <v>95.86</v>
      </c>
      <c r="AN436">
        <v>51.21</v>
      </c>
      <c r="AO436">
        <v>23</v>
      </c>
      <c r="AP436">
        <v>12</v>
      </c>
      <c r="AQ436">
        <v>60</v>
      </c>
      <c r="AR436">
        <v>9.0299999999999994</v>
      </c>
      <c r="AS436">
        <v>58.38</v>
      </c>
      <c r="AT436">
        <v>49.35</v>
      </c>
      <c r="AU436">
        <v>62</v>
      </c>
      <c r="AV436">
        <v>216</v>
      </c>
      <c r="AW436">
        <v>154</v>
      </c>
      <c r="AX436">
        <v>41.41</v>
      </c>
      <c r="AY436">
        <v>29.53</v>
      </c>
      <c r="AZ436">
        <v>70.94</v>
      </c>
      <c r="BA436">
        <v>68.52</v>
      </c>
      <c r="BB436">
        <v>14</v>
      </c>
      <c r="BC436">
        <v>37</v>
      </c>
      <c r="BD436">
        <v>5.5</v>
      </c>
      <c r="BE436">
        <v>54.41</v>
      </c>
      <c r="BF436">
        <v>48.91</v>
      </c>
      <c r="BG436">
        <v>24</v>
      </c>
      <c r="BH436">
        <v>28.38</v>
      </c>
      <c r="BI436">
        <v>23.77</v>
      </c>
      <c r="BJ436">
        <v>148</v>
      </c>
      <c r="BK436">
        <v>124</v>
      </c>
      <c r="BL436">
        <v>23</v>
      </c>
      <c r="BM436">
        <v>20.16</v>
      </c>
      <c r="BN436">
        <v>46.51</v>
      </c>
      <c r="BO436">
        <v>2.68</v>
      </c>
      <c r="BP436">
        <v>1.34</v>
      </c>
      <c r="BQ436">
        <v>14</v>
      </c>
      <c r="BR436">
        <v>7</v>
      </c>
      <c r="BS436">
        <v>7</v>
      </c>
      <c r="BT436">
        <v>66.67</v>
      </c>
      <c r="BU436">
        <v>5.41</v>
      </c>
      <c r="BV436">
        <v>9.4600000000000009</v>
      </c>
      <c r="BW436">
        <v>6.48</v>
      </c>
      <c r="BX436">
        <v>94.35</v>
      </c>
      <c r="BY436">
        <v>40</v>
      </c>
      <c r="BZ436">
        <v>0</v>
      </c>
      <c r="CA436">
        <v>0</v>
      </c>
      <c r="CB436">
        <v>61.41</v>
      </c>
      <c r="CC436">
        <v>113</v>
      </c>
      <c r="CD436">
        <v>89</v>
      </c>
      <c r="CE436">
        <v>71</v>
      </c>
      <c r="CF436">
        <v>11</v>
      </c>
      <c r="CG436">
        <v>40</v>
      </c>
      <c r="CH436">
        <v>1</v>
      </c>
      <c r="CI436">
        <v>0</v>
      </c>
      <c r="CJ436">
        <v>21</v>
      </c>
      <c r="CK436">
        <v>8</v>
      </c>
      <c r="CL436">
        <v>1</v>
      </c>
      <c r="CM436">
        <v>1</v>
      </c>
      <c r="CN436">
        <v>1</v>
      </c>
      <c r="CO436">
        <v>0</v>
      </c>
      <c r="CP436">
        <v>312.95</v>
      </c>
      <c r="CQ436">
        <v>681.92</v>
      </c>
      <c r="CR436">
        <v>31.46</v>
      </c>
      <c r="CS436">
        <v>16.149999999999999</v>
      </c>
      <c r="CT436">
        <v>16.95</v>
      </c>
      <c r="CU436">
        <v>53.65</v>
      </c>
      <c r="CV436">
        <v>48.78</v>
      </c>
      <c r="CW436">
        <v>52.89</v>
      </c>
      <c r="CX436">
        <v>45.69</v>
      </c>
      <c r="CY436">
        <v>52.21</v>
      </c>
      <c r="CZ436">
        <v>54.82</v>
      </c>
    </row>
    <row r="437" spans="1:104">
      <c r="A437" t="s">
        <v>211</v>
      </c>
      <c r="B437" t="s">
        <v>212</v>
      </c>
      <c r="C437" t="s">
        <v>80</v>
      </c>
      <c r="D437" t="s">
        <v>195</v>
      </c>
      <c r="E437">
        <v>81</v>
      </c>
      <c r="F437">
        <v>20142015</v>
      </c>
      <c r="G437">
        <v>28</v>
      </c>
      <c r="H437">
        <v>10</v>
      </c>
      <c r="I437">
        <v>9.5380000000000003</v>
      </c>
      <c r="J437">
        <v>21</v>
      </c>
      <c r="K437">
        <v>16</v>
      </c>
      <c r="L437">
        <v>37</v>
      </c>
      <c r="M437">
        <v>1.01</v>
      </c>
      <c r="N437">
        <v>0.77</v>
      </c>
      <c r="O437">
        <v>1.78</v>
      </c>
      <c r="P437">
        <v>6</v>
      </c>
      <c r="Q437">
        <v>53.7</v>
      </c>
      <c r="R437">
        <v>99.8</v>
      </c>
      <c r="S437">
        <v>9.5500000000000007</v>
      </c>
      <c r="T437">
        <v>7.88</v>
      </c>
      <c r="U437">
        <v>15.41</v>
      </c>
      <c r="V437">
        <v>1.68</v>
      </c>
      <c r="W437">
        <v>53.38</v>
      </c>
      <c r="X437">
        <v>51.7</v>
      </c>
      <c r="Y437">
        <v>77</v>
      </c>
      <c r="Z437">
        <v>608</v>
      </c>
      <c r="AA437">
        <v>531</v>
      </c>
      <c r="AB437">
        <v>29.22</v>
      </c>
      <c r="AC437">
        <v>25.52</v>
      </c>
      <c r="AD437">
        <v>54.74</v>
      </c>
      <c r="AE437">
        <v>245</v>
      </c>
      <c r="AF437">
        <v>3.4</v>
      </c>
      <c r="AG437">
        <v>50.29</v>
      </c>
      <c r="AH437">
        <v>177</v>
      </c>
      <c r="AI437">
        <v>1285</v>
      </c>
      <c r="AJ437">
        <v>1108</v>
      </c>
      <c r="AK437">
        <v>61.76</v>
      </c>
      <c r="AL437">
        <v>53.25</v>
      </c>
      <c r="AM437">
        <v>115.01</v>
      </c>
      <c r="AN437">
        <v>49.11</v>
      </c>
      <c r="AO437">
        <v>142</v>
      </c>
      <c r="AP437">
        <v>30</v>
      </c>
      <c r="AQ437">
        <v>472</v>
      </c>
      <c r="AR437">
        <v>3.16</v>
      </c>
      <c r="AS437">
        <v>53.67</v>
      </c>
      <c r="AT437">
        <v>50.52</v>
      </c>
      <c r="AU437">
        <v>128</v>
      </c>
      <c r="AV437">
        <v>935</v>
      </c>
      <c r="AW437">
        <v>807</v>
      </c>
      <c r="AX437">
        <v>44.94</v>
      </c>
      <c r="AY437">
        <v>38.79</v>
      </c>
      <c r="AZ437">
        <v>83.72</v>
      </c>
      <c r="BA437">
        <v>67.489999999999995</v>
      </c>
      <c r="BB437">
        <v>110</v>
      </c>
      <c r="BC437">
        <v>330</v>
      </c>
      <c r="BD437">
        <v>2.5</v>
      </c>
      <c r="BE437">
        <v>52.5</v>
      </c>
      <c r="BF437">
        <v>50</v>
      </c>
      <c r="BG437">
        <v>60</v>
      </c>
      <c r="BH437">
        <v>30.33</v>
      </c>
      <c r="BI437">
        <v>27.44</v>
      </c>
      <c r="BJ437">
        <v>631</v>
      </c>
      <c r="BK437">
        <v>571</v>
      </c>
      <c r="BL437">
        <v>220</v>
      </c>
      <c r="BM437">
        <v>-1.18</v>
      </c>
      <c r="BN437">
        <v>53.11</v>
      </c>
      <c r="BO437">
        <v>2.6</v>
      </c>
      <c r="BP437">
        <v>2.4</v>
      </c>
      <c r="BQ437">
        <v>54</v>
      </c>
      <c r="BR437">
        <v>50</v>
      </c>
      <c r="BS437">
        <v>4</v>
      </c>
      <c r="BT437">
        <v>51.92</v>
      </c>
      <c r="BU437">
        <v>6.36</v>
      </c>
      <c r="BV437">
        <v>8.56</v>
      </c>
      <c r="BW437">
        <v>5.78</v>
      </c>
      <c r="BX437">
        <v>91.24</v>
      </c>
      <c r="BY437">
        <v>41</v>
      </c>
      <c r="BZ437">
        <v>1</v>
      </c>
      <c r="CA437">
        <v>1</v>
      </c>
      <c r="CB437">
        <v>58.17</v>
      </c>
      <c r="CC437">
        <v>459</v>
      </c>
      <c r="CD437">
        <v>450</v>
      </c>
      <c r="CE437">
        <v>330</v>
      </c>
      <c r="CF437">
        <v>242</v>
      </c>
      <c r="CG437">
        <v>97</v>
      </c>
      <c r="CH437">
        <v>13</v>
      </c>
      <c r="CI437">
        <v>3</v>
      </c>
      <c r="CJ437">
        <v>199</v>
      </c>
      <c r="CK437">
        <v>52</v>
      </c>
      <c r="CL437">
        <v>35</v>
      </c>
      <c r="CM437">
        <v>16</v>
      </c>
      <c r="CN437">
        <v>22</v>
      </c>
      <c r="CO437">
        <v>0.28999999999999998</v>
      </c>
      <c r="CP437">
        <v>1248.4100000000001</v>
      </c>
      <c r="CQ437">
        <v>2614.33</v>
      </c>
      <c r="CR437">
        <v>32.32</v>
      </c>
      <c r="CS437">
        <v>18.53</v>
      </c>
      <c r="CT437">
        <v>17.8</v>
      </c>
      <c r="CU437">
        <v>50</v>
      </c>
      <c r="CV437">
        <v>50.2</v>
      </c>
      <c r="CW437">
        <v>54.43</v>
      </c>
      <c r="CX437">
        <v>54.44</v>
      </c>
      <c r="CY437">
        <v>54.44</v>
      </c>
      <c r="CZ437">
        <v>54.01</v>
      </c>
    </row>
    <row r="438" spans="1:104">
      <c r="A438" t="s">
        <v>511</v>
      </c>
      <c r="B438" t="s">
        <v>512</v>
      </c>
      <c r="C438" t="s">
        <v>124</v>
      </c>
      <c r="D438" t="s">
        <v>282</v>
      </c>
      <c r="E438">
        <v>80</v>
      </c>
      <c r="F438">
        <v>20142015</v>
      </c>
      <c r="G438">
        <v>25</v>
      </c>
      <c r="H438">
        <v>4</v>
      </c>
      <c r="I438">
        <v>4.5</v>
      </c>
      <c r="J438">
        <v>22</v>
      </c>
      <c r="K438">
        <v>20</v>
      </c>
      <c r="L438">
        <v>42</v>
      </c>
      <c r="M438">
        <v>1.18</v>
      </c>
      <c r="N438">
        <v>1.07</v>
      </c>
      <c r="O438">
        <v>2.2400000000000002</v>
      </c>
      <c r="P438">
        <v>-1</v>
      </c>
      <c r="Q438">
        <v>51.57</v>
      </c>
      <c r="R438">
        <v>104.42</v>
      </c>
      <c r="S438">
        <v>9.7799999999999994</v>
      </c>
      <c r="T438">
        <v>17.100000000000001</v>
      </c>
      <c r="U438">
        <v>14.04</v>
      </c>
      <c r="V438">
        <v>5.08</v>
      </c>
      <c r="W438">
        <v>51.27</v>
      </c>
      <c r="X438">
        <v>46.2</v>
      </c>
      <c r="Y438">
        <v>27</v>
      </c>
      <c r="Z438">
        <v>543</v>
      </c>
      <c r="AA438">
        <v>516</v>
      </c>
      <c r="AB438">
        <v>29.01</v>
      </c>
      <c r="AC438">
        <v>27.57</v>
      </c>
      <c r="AD438">
        <v>56.58</v>
      </c>
      <c r="AE438">
        <v>211</v>
      </c>
      <c r="AF438">
        <v>4.6500000000000004</v>
      </c>
      <c r="AG438">
        <v>46.92</v>
      </c>
      <c r="AH438">
        <v>71</v>
      </c>
      <c r="AI438">
        <v>1165</v>
      </c>
      <c r="AJ438">
        <v>1094</v>
      </c>
      <c r="AK438">
        <v>62.24</v>
      </c>
      <c r="AL438">
        <v>58.45</v>
      </c>
      <c r="AM438">
        <v>120.69</v>
      </c>
      <c r="AN438">
        <v>50.47</v>
      </c>
      <c r="AO438">
        <v>105</v>
      </c>
      <c r="AP438">
        <v>28</v>
      </c>
      <c r="AQ438">
        <v>402</v>
      </c>
      <c r="AR438">
        <v>4.4400000000000004</v>
      </c>
      <c r="AS438">
        <v>51.78</v>
      </c>
      <c r="AT438">
        <v>47.34</v>
      </c>
      <c r="AU438">
        <v>57</v>
      </c>
      <c r="AV438">
        <v>829</v>
      </c>
      <c r="AW438">
        <v>772</v>
      </c>
      <c r="AX438">
        <v>44.29</v>
      </c>
      <c r="AY438">
        <v>41.25</v>
      </c>
      <c r="AZ438">
        <v>85.54</v>
      </c>
      <c r="BA438">
        <v>70.930000000000007</v>
      </c>
      <c r="BB438">
        <v>72</v>
      </c>
      <c r="BC438">
        <v>297</v>
      </c>
      <c r="BD438">
        <v>3.26</v>
      </c>
      <c r="BE438">
        <v>51</v>
      </c>
      <c r="BF438">
        <v>47.73</v>
      </c>
      <c r="BG438">
        <v>23</v>
      </c>
      <c r="BH438">
        <v>31.42</v>
      </c>
      <c r="BI438">
        <v>30.19</v>
      </c>
      <c r="BJ438">
        <v>588</v>
      </c>
      <c r="BK438">
        <v>565</v>
      </c>
      <c r="BL438">
        <v>225</v>
      </c>
      <c r="BM438">
        <v>18.64</v>
      </c>
      <c r="BN438">
        <v>48.89</v>
      </c>
      <c r="BO438">
        <v>2.78</v>
      </c>
      <c r="BP438">
        <v>1.34</v>
      </c>
      <c r="BQ438">
        <v>52</v>
      </c>
      <c r="BR438">
        <v>25</v>
      </c>
      <c r="BS438">
        <v>27</v>
      </c>
      <c r="BT438">
        <v>67.53</v>
      </c>
      <c r="BU438">
        <v>7.41</v>
      </c>
      <c r="BV438">
        <v>8.84</v>
      </c>
      <c r="BW438">
        <v>6.27</v>
      </c>
      <c r="BX438">
        <v>95.58</v>
      </c>
      <c r="BY438">
        <v>32</v>
      </c>
      <c r="BZ438">
        <v>0</v>
      </c>
      <c r="CA438">
        <v>4</v>
      </c>
      <c r="CB438">
        <v>58.94</v>
      </c>
      <c r="CC438">
        <v>422</v>
      </c>
      <c r="CD438">
        <v>465</v>
      </c>
      <c r="CE438">
        <v>294</v>
      </c>
      <c r="CF438">
        <v>101</v>
      </c>
      <c r="CG438">
        <v>133</v>
      </c>
      <c r="CH438">
        <v>10</v>
      </c>
      <c r="CI438">
        <v>10</v>
      </c>
      <c r="CJ438">
        <v>203</v>
      </c>
      <c r="CK438">
        <v>31</v>
      </c>
      <c r="CL438">
        <v>33</v>
      </c>
      <c r="CM438">
        <v>11</v>
      </c>
      <c r="CN438">
        <v>10</v>
      </c>
      <c r="CO438">
        <v>-0.05</v>
      </c>
      <c r="CP438">
        <v>1123</v>
      </c>
      <c r="CQ438">
        <v>2718.47</v>
      </c>
      <c r="CR438">
        <v>29.23</v>
      </c>
      <c r="CS438">
        <v>18.579999999999998</v>
      </c>
      <c r="CT438">
        <v>17.690000000000001</v>
      </c>
      <c r="CU438">
        <v>49.26</v>
      </c>
      <c r="CV438">
        <v>50.06</v>
      </c>
      <c r="CW438">
        <v>55.81</v>
      </c>
      <c r="CX438">
        <v>57.48</v>
      </c>
      <c r="CY438">
        <v>54.18</v>
      </c>
      <c r="CZ438">
        <v>54.06</v>
      </c>
    </row>
    <row r="439" spans="1:104">
      <c r="A439" t="s">
        <v>631</v>
      </c>
      <c r="B439" t="s">
        <v>632</v>
      </c>
      <c r="C439" t="s">
        <v>68</v>
      </c>
      <c r="D439" t="s">
        <v>221</v>
      </c>
      <c r="E439">
        <v>50</v>
      </c>
      <c r="F439">
        <v>20142015</v>
      </c>
      <c r="G439">
        <v>21</v>
      </c>
      <c r="H439">
        <v>0.66</v>
      </c>
      <c r="I439">
        <v>0.61299999999999999</v>
      </c>
      <c r="J439">
        <v>7</v>
      </c>
      <c r="K439">
        <v>9</v>
      </c>
      <c r="L439">
        <v>16</v>
      </c>
      <c r="M439">
        <v>0.71</v>
      </c>
      <c r="N439">
        <v>0.92</v>
      </c>
      <c r="O439">
        <v>1.63</v>
      </c>
      <c r="P439">
        <v>11</v>
      </c>
      <c r="Q439">
        <v>51.79</v>
      </c>
      <c r="R439">
        <v>99.86</v>
      </c>
      <c r="S439">
        <v>8.75</v>
      </c>
      <c r="T439">
        <v>-9.49</v>
      </c>
      <c r="U439">
        <v>11.75</v>
      </c>
      <c r="V439">
        <v>1.51</v>
      </c>
      <c r="W439">
        <v>54.04</v>
      </c>
      <c r="X439">
        <v>52.53</v>
      </c>
      <c r="Y439">
        <v>39</v>
      </c>
      <c r="Z439">
        <v>261</v>
      </c>
      <c r="AA439">
        <v>222</v>
      </c>
      <c r="AB439">
        <v>26.66</v>
      </c>
      <c r="AC439">
        <v>22.68</v>
      </c>
      <c r="AD439">
        <v>49.33</v>
      </c>
      <c r="AE439">
        <v>77</v>
      </c>
      <c r="AF439">
        <v>0.41</v>
      </c>
      <c r="AG439">
        <v>51.38</v>
      </c>
      <c r="AH439">
        <v>38</v>
      </c>
      <c r="AI439">
        <v>549</v>
      </c>
      <c r="AJ439">
        <v>511</v>
      </c>
      <c r="AK439">
        <v>56.08</v>
      </c>
      <c r="AL439">
        <v>52.19</v>
      </c>
      <c r="AM439">
        <v>108.27</v>
      </c>
      <c r="AN439">
        <v>54.83</v>
      </c>
      <c r="AO439">
        <v>21</v>
      </c>
      <c r="AP439">
        <v>12</v>
      </c>
      <c r="AQ439">
        <v>126</v>
      </c>
      <c r="AR439">
        <v>1.67</v>
      </c>
      <c r="AS439">
        <v>51.71</v>
      </c>
      <c r="AT439">
        <v>50.04</v>
      </c>
      <c r="AU439">
        <v>27</v>
      </c>
      <c r="AV439">
        <v>409</v>
      </c>
      <c r="AW439">
        <v>382</v>
      </c>
      <c r="AX439">
        <v>41.78</v>
      </c>
      <c r="AY439">
        <v>39.020000000000003</v>
      </c>
      <c r="AZ439">
        <v>80.790000000000006</v>
      </c>
      <c r="BA439">
        <v>73.59</v>
      </c>
      <c r="BB439">
        <v>25</v>
      </c>
      <c r="BC439">
        <v>105</v>
      </c>
      <c r="BD439">
        <v>1.91</v>
      </c>
      <c r="BE439">
        <v>51.72</v>
      </c>
      <c r="BF439">
        <v>49.81</v>
      </c>
      <c r="BG439">
        <v>20</v>
      </c>
      <c r="BH439">
        <v>30.74</v>
      </c>
      <c r="BI439">
        <v>28.7</v>
      </c>
      <c r="BJ439">
        <v>301</v>
      </c>
      <c r="BK439">
        <v>281</v>
      </c>
      <c r="BL439">
        <v>80</v>
      </c>
      <c r="BM439">
        <v>-5.52</v>
      </c>
      <c r="BN439">
        <v>56.74</v>
      </c>
      <c r="BO439">
        <v>2.14</v>
      </c>
      <c r="BP439">
        <v>2.04</v>
      </c>
      <c r="BQ439">
        <v>21</v>
      </c>
      <c r="BR439">
        <v>20</v>
      </c>
      <c r="BS439">
        <v>1</v>
      </c>
      <c r="BT439">
        <v>51.22</v>
      </c>
      <c r="BU439">
        <v>6.67</v>
      </c>
      <c r="BV439">
        <v>6.98</v>
      </c>
      <c r="BW439">
        <v>5.13</v>
      </c>
      <c r="BX439">
        <v>92.88</v>
      </c>
      <c r="BY439">
        <v>51.43</v>
      </c>
      <c r="BZ439">
        <v>269</v>
      </c>
      <c r="CA439">
        <v>254</v>
      </c>
      <c r="CB439">
        <v>43.6</v>
      </c>
      <c r="CC439">
        <v>150</v>
      </c>
      <c r="CD439">
        <v>190</v>
      </c>
      <c r="CE439">
        <v>194</v>
      </c>
      <c r="CF439">
        <v>149</v>
      </c>
      <c r="CG439">
        <v>78</v>
      </c>
      <c r="CH439">
        <v>4</v>
      </c>
      <c r="CI439">
        <v>5</v>
      </c>
      <c r="CJ439">
        <v>73</v>
      </c>
      <c r="CK439">
        <v>11</v>
      </c>
      <c r="CL439">
        <v>16</v>
      </c>
      <c r="CM439">
        <v>2</v>
      </c>
      <c r="CN439">
        <v>13</v>
      </c>
      <c r="CO439">
        <v>1.1200000000000001</v>
      </c>
      <c r="CP439">
        <v>587.41999999999996</v>
      </c>
      <c r="CQ439">
        <v>1794.08</v>
      </c>
      <c r="CR439">
        <v>24.67</v>
      </c>
      <c r="CS439">
        <v>17.66</v>
      </c>
      <c r="CT439">
        <v>16.989999999999998</v>
      </c>
      <c r="CU439">
        <v>50.92</v>
      </c>
      <c r="CV439">
        <v>49.28</v>
      </c>
      <c r="CW439">
        <v>56.07</v>
      </c>
      <c r="CX439">
        <v>54.04</v>
      </c>
      <c r="CY439">
        <v>53.53</v>
      </c>
      <c r="CZ439">
        <v>55.09</v>
      </c>
    </row>
    <row r="440" spans="1:104">
      <c r="A440" t="s">
        <v>1168</v>
      </c>
      <c r="B440" t="s">
        <v>1169</v>
      </c>
      <c r="C440" t="s">
        <v>124</v>
      </c>
      <c r="D440" t="s">
        <v>84</v>
      </c>
      <c r="E440">
        <v>71</v>
      </c>
      <c r="F440">
        <v>20142015</v>
      </c>
      <c r="G440">
        <v>30</v>
      </c>
      <c r="H440">
        <v>1.3</v>
      </c>
      <c r="I440">
        <v>1.3</v>
      </c>
      <c r="J440">
        <v>5</v>
      </c>
      <c r="K440">
        <v>6</v>
      </c>
      <c r="L440">
        <v>11</v>
      </c>
      <c r="M440">
        <v>0.43</v>
      </c>
      <c r="N440">
        <v>0.52</v>
      </c>
      <c r="O440">
        <v>0.95</v>
      </c>
      <c r="P440">
        <v>-2</v>
      </c>
      <c r="Q440">
        <v>45.72</v>
      </c>
      <c r="R440">
        <v>97.72</v>
      </c>
      <c r="S440">
        <v>8.33</v>
      </c>
      <c r="T440">
        <v>-3.04</v>
      </c>
      <c r="U440">
        <v>9.74</v>
      </c>
      <c r="V440">
        <v>-8.2200000000000006</v>
      </c>
      <c r="W440">
        <v>44.96</v>
      </c>
      <c r="X440">
        <v>53.18</v>
      </c>
      <c r="Y440">
        <v>-59</v>
      </c>
      <c r="Z440">
        <v>263</v>
      </c>
      <c r="AA440">
        <v>322</v>
      </c>
      <c r="AB440">
        <v>22.81</v>
      </c>
      <c r="AC440">
        <v>27.93</v>
      </c>
      <c r="AD440">
        <v>50.74</v>
      </c>
      <c r="AE440">
        <v>71</v>
      </c>
      <c r="AF440">
        <v>-7.69</v>
      </c>
      <c r="AG440">
        <v>53.41</v>
      </c>
      <c r="AH440">
        <v>-102</v>
      </c>
      <c r="AI440">
        <v>545</v>
      </c>
      <c r="AJ440">
        <v>647</v>
      </c>
      <c r="AK440">
        <v>47.27</v>
      </c>
      <c r="AL440">
        <v>56.12</v>
      </c>
      <c r="AM440">
        <v>103.4</v>
      </c>
      <c r="AN440">
        <v>55.23</v>
      </c>
      <c r="AO440">
        <v>15</v>
      </c>
      <c r="AP440">
        <v>27</v>
      </c>
      <c r="AQ440">
        <v>106</v>
      </c>
      <c r="AR440">
        <v>-6.37</v>
      </c>
      <c r="AS440">
        <v>45.74</v>
      </c>
      <c r="AT440">
        <v>52.11</v>
      </c>
      <c r="AU440">
        <v>-76</v>
      </c>
      <c r="AV440">
        <v>408</v>
      </c>
      <c r="AW440">
        <v>484</v>
      </c>
      <c r="AX440">
        <v>35.39</v>
      </c>
      <c r="AY440">
        <v>41.98</v>
      </c>
      <c r="AZ440">
        <v>77.37</v>
      </c>
      <c r="BA440">
        <v>73.77</v>
      </c>
      <c r="BB440">
        <v>31</v>
      </c>
      <c r="BC440">
        <v>91</v>
      </c>
      <c r="BD440">
        <v>-5.16</v>
      </c>
      <c r="BE440">
        <v>46.17</v>
      </c>
      <c r="BF440">
        <v>51.33</v>
      </c>
      <c r="BG440">
        <v>-50</v>
      </c>
      <c r="BH440">
        <v>26.11</v>
      </c>
      <c r="BI440">
        <v>30.45</v>
      </c>
      <c r="BJ440">
        <v>301</v>
      </c>
      <c r="BK440">
        <v>351</v>
      </c>
      <c r="BL440">
        <v>60</v>
      </c>
      <c r="BM440">
        <v>-18.07</v>
      </c>
      <c r="BN440">
        <v>53.37</v>
      </c>
      <c r="BO440">
        <v>1.04</v>
      </c>
      <c r="BP440">
        <v>1.91</v>
      </c>
      <c r="BQ440">
        <v>12</v>
      </c>
      <c r="BR440">
        <v>22</v>
      </c>
      <c r="BS440">
        <v>-10</v>
      </c>
      <c r="BT440">
        <v>35.29</v>
      </c>
      <c r="BU440">
        <v>5.49</v>
      </c>
      <c r="BV440">
        <v>3.99</v>
      </c>
      <c r="BW440">
        <v>2.94</v>
      </c>
      <c r="BX440">
        <v>93.73</v>
      </c>
      <c r="BY440">
        <v>36</v>
      </c>
      <c r="BZ440">
        <v>2</v>
      </c>
      <c r="CA440">
        <v>5</v>
      </c>
      <c r="CB440">
        <v>48.27</v>
      </c>
      <c r="CC440">
        <v>167</v>
      </c>
      <c r="CD440">
        <v>230</v>
      </c>
      <c r="CE440">
        <v>179</v>
      </c>
      <c r="CF440">
        <v>71</v>
      </c>
      <c r="CG440">
        <v>91</v>
      </c>
      <c r="CH440">
        <v>5</v>
      </c>
      <c r="CI440">
        <v>1</v>
      </c>
      <c r="CJ440">
        <v>55</v>
      </c>
      <c r="CK440">
        <v>23</v>
      </c>
      <c r="CL440">
        <v>22</v>
      </c>
      <c r="CM440">
        <v>6</v>
      </c>
      <c r="CN440">
        <v>4</v>
      </c>
      <c r="CO440">
        <v>-0.17</v>
      </c>
      <c r="CP440">
        <v>691.71</v>
      </c>
      <c r="CQ440">
        <v>2792.62</v>
      </c>
      <c r="CR440">
        <v>19.850000000000001</v>
      </c>
      <c r="CS440">
        <v>16.89</v>
      </c>
      <c r="CT440">
        <v>16.93</v>
      </c>
      <c r="CU440">
        <v>50.04</v>
      </c>
      <c r="CV440">
        <v>49.43</v>
      </c>
      <c r="CW440">
        <v>53.22</v>
      </c>
      <c r="CX440">
        <v>53.13</v>
      </c>
      <c r="CY440">
        <v>53.04</v>
      </c>
      <c r="CZ440">
        <v>54.26</v>
      </c>
    </row>
    <row r="441" spans="1:104">
      <c r="A441" t="s">
        <v>157</v>
      </c>
      <c r="B441" t="s">
        <v>158</v>
      </c>
      <c r="C441" t="s">
        <v>124</v>
      </c>
      <c r="D441" t="s">
        <v>110</v>
      </c>
      <c r="E441">
        <v>75</v>
      </c>
      <c r="F441">
        <v>20142015</v>
      </c>
      <c r="G441">
        <v>23</v>
      </c>
      <c r="H441">
        <v>2.8</v>
      </c>
      <c r="I441">
        <v>3.3330000000000002</v>
      </c>
      <c r="J441">
        <v>10</v>
      </c>
      <c r="K441">
        <v>36</v>
      </c>
      <c r="L441">
        <v>46</v>
      </c>
      <c r="M441">
        <v>0.63</v>
      </c>
      <c r="N441">
        <v>2.2799999999999998</v>
      </c>
      <c r="O441">
        <v>2.92</v>
      </c>
      <c r="P441">
        <v>-1</v>
      </c>
      <c r="Q441">
        <v>56.13</v>
      </c>
      <c r="R441">
        <v>104.04</v>
      </c>
      <c r="S441">
        <v>8.93</v>
      </c>
      <c r="T441">
        <v>3.47</v>
      </c>
      <c r="U441">
        <v>12.62</v>
      </c>
      <c r="V441">
        <v>7.69</v>
      </c>
      <c r="W441">
        <v>59.15</v>
      </c>
      <c r="X441">
        <v>51.46</v>
      </c>
      <c r="Y441">
        <v>177</v>
      </c>
      <c r="Z441">
        <v>572</v>
      </c>
      <c r="AA441">
        <v>395</v>
      </c>
      <c r="AB441">
        <v>36.26</v>
      </c>
      <c r="AC441">
        <v>25.04</v>
      </c>
      <c r="AD441">
        <v>61.31</v>
      </c>
      <c r="AE441">
        <v>160</v>
      </c>
      <c r="AF441">
        <v>4.26</v>
      </c>
      <c r="AG441">
        <v>51.88</v>
      </c>
      <c r="AH441">
        <v>217</v>
      </c>
      <c r="AI441">
        <v>993</v>
      </c>
      <c r="AJ441">
        <v>776</v>
      </c>
      <c r="AK441">
        <v>62.95</v>
      </c>
      <c r="AL441">
        <v>49.2</v>
      </c>
      <c r="AM441">
        <v>112.15</v>
      </c>
      <c r="AN441">
        <v>55.99</v>
      </c>
      <c r="AO441">
        <v>57</v>
      </c>
      <c r="AP441">
        <v>32</v>
      </c>
      <c r="AQ441">
        <v>214</v>
      </c>
      <c r="AR441">
        <v>3.83</v>
      </c>
      <c r="AS441">
        <v>56.05</v>
      </c>
      <c r="AT441">
        <v>52.22</v>
      </c>
      <c r="AU441">
        <v>164</v>
      </c>
      <c r="AV441">
        <v>760</v>
      </c>
      <c r="AW441">
        <v>596</v>
      </c>
      <c r="AX441">
        <v>48.18</v>
      </c>
      <c r="AY441">
        <v>37.78</v>
      </c>
      <c r="AZ441">
        <v>85.97</v>
      </c>
      <c r="BA441">
        <v>73.16</v>
      </c>
      <c r="BB441">
        <v>45</v>
      </c>
      <c r="BC441">
        <v>157</v>
      </c>
      <c r="BD441">
        <v>3.78</v>
      </c>
      <c r="BE441">
        <v>56.68</v>
      </c>
      <c r="BF441">
        <v>52.9</v>
      </c>
      <c r="BG441">
        <v>131</v>
      </c>
      <c r="BH441">
        <v>35.25</v>
      </c>
      <c r="BI441">
        <v>26.94</v>
      </c>
      <c r="BJ441">
        <v>556</v>
      </c>
      <c r="BK441">
        <v>425</v>
      </c>
      <c r="BL441">
        <v>112</v>
      </c>
      <c r="BM441">
        <v>14.8</v>
      </c>
      <c r="BN441">
        <v>52.22</v>
      </c>
      <c r="BO441">
        <v>3.99</v>
      </c>
      <c r="BP441">
        <v>1.97</v>
      </c>
      <c r="BQ441">
        <v>63</v>
      </c>
      <c r="BR441">
        <v>31</v>
      </c>
      <c r="BS441">
        <v>32</v>
      </c>
      <c r="BT441">
        <v>67.02</v>
      </c>
      <c r="BU441">
        <v>6.37</v>
      </c>
      <c r="BV441">
        <v>11.33</v>
      </c>
      <c r="BW441">
        <v>8.2899999999999991</v>
      </c>
      <c r="BX441">
        <v>92.71</v>
      </c>
      <c r="BY441">
        <v>32</v>
      </c>
      <c r="BZ441">
        <v>8</v>
      </c>
      <c r="CA441">
        <v>17</v>
      </c>
      <c r="CB441">
        <v>56.81</v>
      </c>
      <c r="CC441">
        <v>292</v>
      </c>
      <c r="CD441">
        <v>376</v>
      </c>
      <c r="CE441">
        <v>222</v>
      </c>
      <c r="CF441">
        <v>110</v>
      </c>
      <c r="CG441">
        <v>108</v>
      </c>
      <c r="CH441">
        <v>18</v>
      </c>
      <c r="CI441">
        <v>18</v>
      </c>
      <c r="CJ441">
        <v>102</v>
      </c>
      <c r="CK441">
        <v>31</v>
      </c>
      <c r="CL441">
        <v>29</v>
      </c>
      <c r="CM441">
        <v>10</v>
      </c>
      <c r="CN441">
        <v>9</v>
      </c>
      <c r="CO441">
        <v>-0.06</v>
      </c>
      <c r="CP441">
        <v>946.41</v>
      </c>
      <c r="CQ441">
        <v>2598.1999999999998</v>
      </c>
      <c r="CR441">
        <v>26.7</v>
      </c>
      <c r="CS441">
        <v>17.95</v>
      </c>
      <c r="CT441">
        <v>17.57</v>
      </c>
      <c r="CU441">
        <v>53.31</v>
      </c>
      <c r="CV441">
        <v>49.59</v>
      </c>
      <c r="CW441">
        <v>58.23</v>
      </c>
      <c r="CX441">
        <v>51</v>
      </c>
      <c r="CY441">
        <v>53.7</v>
      </c>
      <c r="CZ441">
        <v>54.59</v>
      </c>
    </row>
    <row r="442" spans="1:104">
      <c r="A442" t="s">
        <v>629</v>
      </c>
      <c r="B442" t="s">
        <v>630</v>
      </c>
      <c r="C442" t="s">
        <v>113</v>
      </c>
      <c r="D442" t="s">
        <v>364</v>
      </c>
      <c r="E442">
        <v>57</v>
      </c>
      <c r="F442">
        <v>20142015</v>
      </c>
      <c r="G442">
        <v>23</v>
      </c>
      <c r="H442">
        <v>1.45</v>
      </c>
      <c r="I442">
        <v>1.4670000000000001</v>
      </c>
      <c r="J442">
        <v>8</v>
      </c>
      <c r="K442">
        <v>9</v>
      </c>
      <c r="L442">
        <v>17</v>
      </c>
      <c r="M442">
        <v>0.7</v>
      </c>
      <c r="N442">
        <v>0.79</v>
      </c>
      <c r="O442">
        <v>1.49</v>
      </c>
      <c r="P442">
        <v>0</v>
      </c>
      <c r="Q442">
        <v>51.56</v>
      </c>
      <c r="R442">
        <v>101.42</v>
      </c>
      <c r="S442">
        <v>9.41</v>
      </c>
      <c r="T442">
        <v>0.44</v>
      </c>
      <c r="U442">
        <v>12.03</v>
      </c>
      <c r="V442">
        <v>-2.59</v>
      </c>
      <c r="W442">
        <v>50.08</v>
      </c>
      <c r="X442">
        <v>52.68</v>
      </c>
      <c r="Y442">
        <v>1</v>
      </c>
      <c r="Z442">
        <v>295</v>
      </c>
      <c r="AA442">
        <v>294</v>
      </c>
      <c r="AB442">
        <v>25.82</v>
      </c>
      <c r="AC442">
        <v>25.74</v>
      </c>
      <c r="AD442">
        <v>51.56</v>
      </c>
      <c r="AE442">
        <v>83</v>
      </c>
      <c r="AF442">
        <v>0.27</v>
      </c>
      <c r="AG442">
        <v>51.3</v>
      </c>
      <c r="AH442">
        <v>39</v>
      </c>
      <c r="AI442">
        <v>644</v>
      </c>
      <c r="AJ442">
        <v>605</v>
      </c>
      <c r="AK442">
        <v>56.37</v>
      </c>
      <c r="AL442">
        <v>52.96</v>
      </c>
      <c r="AM442">
        <v>109.33</v>
      </c>
      <c r="AN442">
        <v>48.6</v>
      </c>
      <c r="AO442">
        <v>34</v>
      </c>
      <c r="AP442">
        <v>23</v>
      </c>
      <c r="AQ442">
        <v>167</v>
      </c>
      <c r="AR442">
        <v>-0.55000000000000004</v>
      </c>
      <c r="AS442">
        <v>51.28</v>
      </c>
      <c r="AT442">
        <v>51.83</v>
      </c>
      <c r="AU442">
        <v>24</v>
      </c>
      <c r="AV442">
        <v>482</v>
      </c>
      <c r="AW442">
        <v>458</v>
      </c>
      <c r="AX442">
        <v>42.19</v>
      </c>
      <c r="AY442">
        <v>40.090000000000003</v>
      </c>
      <c r="AZ442">
        <v>82.28</v>
      </c>
      <c r="BA442">
        <v>64.94</v>
      </c>
      <c r="BB442">
        <v>48</v>
      </c>
      <c r="BC442">
        <v>133</v>
      </c>
      <c r="BD442">
        <v>-2.48</v>
      </c>
      <c r="BE442">
        <v>48.45</v>
      </c>
      <c r="BF442">
        <v>50.93</v>
      </c>
      <c r="BG442">
        <v>-20</v>
      </c>
      <c r="BH442">
        <v>27.4</v>
      </c>
      <c r="BI442">
        <v>29.15</v>
      </c>
      <c r="BJ442">
        <v>313</v>
      </c>
      <c r="BK442">
        <v>333</v>
      </c>
      <c r="BL442">
        <v>85</v>
      </c>
      <c r="BM442">
        <v>2.12</v>
      </c>
      <c r="BN442">
        <v>50.82</v>
      </c>
      <c r="BO442">
        <v>2.36</v>
      </c>
      <c r="BP442">
        <v>2.1</v>
      </c>
      <c r="BQ442">
        <v>27</v>
      </c>
      <c r="BR442">
        <v>24</v>
      </c>
      <c r="BS442">
        <v>3</v>
      </c>
      <c r="BT442">
        <v>52.94</v>
      </c>
      <c r="BU442">
        <v>6.02</v>
      </c>
      <c r="BV442">
        <v>8.6300000000000008</v>
      </c>
      <c r="BW442">
        <v>5.6</v>
      </c>
      <c r="BX442">
        <v>92.79</v>
      </c>
      <c r="BY442">
        <v>42</v>
      </c>
      <c r="BZ442">
        <v>4</v>
      </c>
      <c r="CA442">
        <v>5</v>
      </c>
      <c r="CB442">
        <v>49.34</v>
      </c>
      <c r="CC442">
        <v>225</v>
      </c>
      <c r="CD442">
        <v>258</v>
      </c>
      <c r="CE442">
        <v>231</v>
      </c>
      <c r="CF442">
        <v>94</v>
      </c>
      <c r="CG442">
        <v>70</v>
      </c>
      <c r="CH442">
        <v>4</v>
      </c>
      <c r="CI442">
        <v>5</v>
      </c>
      <c r="CJ442">
        <v>77</v>
      </c>
      <c r="CK442">
        <v>21</v>
      </c>
      <c r="CL442">
        <v>13</v>
      </c>
      <c r="CM442">
        <v>8</v>
      </c>
      <c r="CN442">
        <v>8</v>
      </c>
      <c r="CO442">
        <v>0</v>
      </c>
      <c r="CP442">
        <v>685.44</v>
      </c>
      <c r="CQ442">
        <v>2062.73</v>
      </c>
      <c r="CR442">
        <v>24.94</v>
      </c>
      <c r="CS442">
        <v>18.059999999999999</v>
      </c>
      <c r="CT442">
        <v>17.489999999999998</v>
      </c>
      <c r="CU442">
        <v>51.04</v>
      </c>
      <c r="CV442">
        <v>50.09</v>
      </c>
      <c r="CW442">
        <v>56.24</v>
      </c>
      <c r="CX442">
        <v>53.94</v>
      </c>
      <c r="CY442">
        <v>54.54</v>
      </c>
      <c r="CZ442">
        <v>54.34</v>
      </c>
    </row>
    <row r="443" spans="1:104">
      <c r="A443" t="s">
        <v>1046</v>
      </c>
      <c r="B443" t="s">
        <v>1047</v>
      </c>
      <c r="C443" t="s">
        <v>113</v>
      </c>
      <c r="D443" t="s">
        <v>858</v>
      </c>
      <c r="E443">
        <v>76</v>
      </c>
      <c r="F443">
        <v>20142015</v>
      </c>
      <c r="G443">
        <v>23</v>
      </c>
      <c r="H443">
        <v>0.73499999999999999</v>
      </c>
      <c r="I443">
        <v>0.73499999999999999</v>
      </c>
      <c r="J443">
        <v>7</v>
      </c>
      <c r="K443">
        <v>6</v>
      </c>
      <c r="L443">
        <v>13</v>
      </c>
      <c r="M443">
        <v>0.54</v>
      </c>
      <c r="N443">
        <v>0.47</v>
      </c>
      <c r="O443">
        <v>1.01</v>
      </c>
      <c r="P443">
        <v>3</v>
      </c>
      <c r="Q443">
        <v>47.75</v>
      </c>
      <c r="R443">
        <v>98.5</v>
      </c>
      <c r="S443">
        <v>9.33</v>
      </c>
      <c r="T443">
        <v>2.94</v>
      </c>
      <c r="U443">
        <v>10.18</v>
      </c>
      <c r="V443">
        <v>3.41</v>
      </c>
      <c r="W443">
        <v>47.9</v>
      </c>
      <c r="X443">
        <v>44.49</v>
      </c>
      <c r="Y443">
        <v>-28</v>
      </c>
      <c r="Z443">
        <v>319</v>
      </c>
      <c r="AA443">
        <v>347</v>
      </c>
      <c r="AB443">
        <v>24.74</v>
      </c>
      <c r="AC443">
        <v>26.92</v>
      </c>
      <c r="AD443">
        <v>51.66</v>
      </c>
      <c r="AE443">
        <v>81</v>
      </c>
      <c r="AF443">
        <v>1.41</v>
      </c>
      <c r="AG443">
        <v>46.34</v>
      </c>
      <c r="AH443">
        <v>-61</v>
      </c>
      <c r="AI443">
        <v>647</v>
      </c>
      <c r="AJ443">
        <v>708</v>
      </c>
      <c r="AK443">
        <v>50.19</v>
      </c>
      <c r="AL443">
        <v>54.92</v>
      </c>
      <c r="AM443">
        <v>105.11</v>
      </c>
      <c r="AN443">
        <v>51.31</v>
      </c>
      <c r="AO443">
        <v>28</v>
      </c>
      <c r="AP443">
        <v>48</v>
      </c>
      <c r="AQ443">
        <v>131</v>
      </c>
      <c r="AR443">
        <v>1.45</v>
      </c>
      <c r="AS443">
        <v>47.63</v>
      </c>
      <c r="AT443">
        <v>46.19</v>
      </c>
      <c r="AU443">
        <v>-47</v>
      </c>
      <c r="AV443">
        <v>473</v>
      </c>
      <c r="AW443">
        <v>520</v>
      </c>
      <c r="AX443">
        <v>36.69</v>
      </c>
      <c r="AY443">
        <v>40.340000000000003</v>
      </c>
      <c r="AZ443">
        <v>77.03</v>
      </c>
      <c r="BA443">
        <v>70.19</v>
      </c>
      <c r="BB443">
        <v>28</v>
      </c>
      <c r="BC443">
        <v>103</v>
      </c>
      <c r="BD443">
        <v>2.79</v>
      </c>
      <c r="BE443">
        <v>49.11</v>
      </c>
      <c r="BF443">
        <v>46.32</v>
      </c>
      <c r="BG443">
        <v>-12</v>
      </c>
      <c r="BH443">
        <v>25.75</v>
      </c>
      <c r="BI443">
        <v>26.68</v>
      </c>
      <c r="BJ443">
        <v>332</v>
      </c>
      <c r="BK443">
        <v>344</v>
      </c>
      <c r="BL443">
        <v>75</v>
      </c>
      <c r="BM443">
        <v>0.51</v>
      </c>
      <c r="BN443">
        <v>43.72</v>
      </c>
      <c r="BO443">
        <v>1.78</v>
      </c>
      <c r="BP443">
        <v>2.25</v>
      </c>
      <c r="BQ443">
        <v>23</v>
      </c>
      <c r="BR443">
        <v>29</v>
      </c>
      <c r="BS443">
        <v>-6</v>
      </c>
      <c r="BT443">
        <v>44.23</v>
      </c>
      <c r="BU443">
        <v>6.8</v>
      </c>
      <c r="BV443">
        <v>6.93</v>
      </c>
      <c r="BW443">
        <v>4.8600000000000003</v>
      </c>
      <c r="BX443">
        <v>91.57</v>
      </c>
      <c r="BY443">
        <v>40</v>
      </c>
      <c r="BZ443">
        <v>2</v>
      </c>
      <c r="CA443">
        <v>3</v>
      </c>
      <c r="CB443">
        <v>46.8</v>
      </c>
      <c r="CC443">
        <v>227</v>
      </c>
      <c r="CD443">
        <v>279</v>
      </c>
      <c r="CE443">
        <v>258</v>
      </c>
      <c r="CF443">
        <v>98</v>
      </c>
      <c r="CG443">
        <v>120</v>
      </c>
      <c r="CH443">
        <v>4</v>
      </c>
      <c r="CI443">
        <v>2</v>
      </c>
      <c r="CJ443">
        <v>68</v>
      </c>
      <c r="CK443">
        <v>17</v>
      </c>
      <c r="CL443">
        <v>22</v>
      </c>
      <c r="CM443">
        <v>10</v>
      </c>
      <c r="CN443">
        <v>13</v>
      </c>
      <c r="CO443">
        <v>0.23</v>
      </c>
      <c r="CP443">
        <v>773.49</v>
      </c>
      <c r="CQ443">
        <v>2793.38</v>
      </c>
      <c r="CR443">
        <v>21.69</v>
      </c>
      <c r="CS443">
        <v>17.309999999999999</v>
      </c>
      <c r="CT443">
        <v>16.98</v>
      </c>
      <c r="CU443">
        <v>46.28</v>
      </c>
      <c r="CV443">
        <v>49.65</v>
      </c>
      <c r="CW443">
        <v>51.27</v>
      </c>
      <c r="CX443">
        <v>59.53</v>
      </c>
      <c r="CY443">
        <v>53.39</v>
      </c>
      <c r="CZ443">
        <v>54.15</v>
      </c>
    </row>
    <row r="444" spans="1:104">
      <c r="A444" t="s">
        <v>723</v>
      </c>
      <c r="B444" t="s">
        <v>724</v>
      </c>
      <c r="C444" t="s">
        <v>68</v>
      </c>
      <c r="D444" t="s">
        <v>110</v>
      </c>
      <c r="E444">
        <v>64</v>
      </c>
      <c r="F444">
        <v>20142015</v>
      </c>
      <c r="G444">
        <v>21</v>
      </c>
      <c r="H444">
        <v>0.625</v>
      </c>
      <c r="I444">
        <v>0.63300000000000001</v>
      </c>
      <c r="J444">
        <v>10</v>
      </c>
      <c r="K444">
        <v>5</v>
      </c>
      <c r="L444">
        <v>15</v>
      </c>
      <c r="M444">
        <v>0.84</v>
      </c>
      <c r="N444">
        <v>0.42</v>
      </c>
      <c r="O444">
        <v>1.26</v>
      </c>
      <c r="P444">
        <v>5</v>
      </c>
      <c r="Q444">
        <v>50.76</v>
      </c>
      <c r="R444">
        <v>99.1</v>
      </c>
      <c r="S444">
        <v>11.9</v>
      </c>
      <c r="T444">
        <v>-6.73</v>
      </c>
      <c r="U444">
        <v>11.18</v>
      </c>
      <c r="V444">
        <v>-5.34</v>
      </c>
      <c r="W444">
        <v>50.34</v>
      </c>
      <c r="X444">
        <v>55.68</v>
      </c>
      <c r="Y444">
        <v>4</v>
      </c>
      <c r="Z444">
        <v>296</v>
      </c>
      <c r="AA444">
        <v>292</v>
      </c>
      <c r="AB444">
        <v>24.83</v>
      </c>
      <c r="AC444">
        <v>24.5</v>
      </c>
      <c r="AD444">
        <v>49.33</v>
      </c>
      <c r="AE444">
        <v>94</v>
      </c>
      <c r="AF444">
        <v>-3.61</v>
      </c>
      <c r="AG444">
        <v>54.37</v>
      </c>
      <c r="AH444">
        <v>18</v>
      </c>
      <c r="AI444">
        <v>598</v>
      </c>
      <c r="AJ444">
        <v>580</v>
      </c>
      <c r="AK444">
        <v>50.17</v>
      </c>
      <c r="AL444">
        <v>48.66</v>
      </c>
      <c r="AM444">
        <v>98.82</v>
      </c>
      <c r="AN444">
        <v>54.85</v>
      </c>
      <c r="AO444">
        <v>23</v>
      </c>
      <c r="AP444">
        <v>37</v>
      </c>
      <c r="AQ444">
        <v>142</v>
      </c>
      <c r="AR444">
        <v>-1.82</v>
      </c>
      <c r="AS444">
        <v>52.46</v>
      </c>
      <c r="AT444">
        <v>54.27</v>
      </c>
      <c r="AU444">
        <v>43</v>
      </c>
      <c r="AV444">
        <v>459</v>
      </c>
      <c r="AW444">
        <v>416</v>
      </c>
      <c r="AX444">
        <v>38.51</v>
      </c>
      <c r="AY444">
        <v>34.9</v>
      </c>
      <c r="AZ444">
        <v>73.400000000000006</v>
      </c>
      <c r="BA444">
        <v>71.459999999999994</v>
      </c>
      <c r="BB444">
        <v>35</v>
      </c>
      <c r="BC444">
        <v>119</v>
      </c>
      <c r="BD444">
        <v>-1.07</v>
      </c>
      <c r="BE444">
        <v>53.77</v>
      </c>
      <c r="BF444">
        <v>54.84</v>
      </c>
      <c r="BG444">
        <v>46</v>
      </c>
      <c r="BH444">
        <v>27.52</v>
      </c>
      <c r="BI444">
        <v>23.66</v>
      </c>
      <c r="BJ444">
        <v>328</v>
      </c>
      <c r="BK444">
        <v>282</v>
      </c>
      <c r="BL444">
        <v>84</v>
      </c>
      <c r="BM444">
        <v>-8.06</v>
      </c>
      <c r="BN444">
        <v>58.06</v>
      </c>
      <c r="BO444">
        <v>1.51</v>
      </c>
      <c r="BP444">
        <v>1.51</v>
      </c>
      <c r="BQ444">
        <v>18</v>
      </c>
      <c r="BR444">
        <v>18</v>
      </c>
      <c r="BS444">
        <v>0</v>
      </c>
      <c r="BT444">
        <v>50</v>
      </c>
      <c r="BU444">
        <v>8.4</v>
      </c>
      <c r="BV444">
        <v>5.49</v>
      </c>
      <c r="BW444">
        <v>3.92</v>
      </c>
      <c r="BX444">
        <v>93.62</v>
      </c>
      <c r="BY444">
        <v>45.36</v>
      </c>
      <c r="BZ444">
        <v>88</v>
      </c>
      <c r="CA444">
        <v>106</v>
      </c>
      <c r="CB444">
        <v>48.48</v>
      </c>
      <c r="CC444">
        <v>175</v>
      </c>
      <c r="CD444">
        <v>250</v>
      </c>
      <c r="CE444">
        <v>186</v>
      </c>
      <c r="CF444">
        <v>125</v>
      </c>
      <c r="CG444">
        <v>96</v>
      </c>
      <c r="CH444">
        <v>2</v>
      </c>
      <c r="CI444">
        <v>3</v>
      </c>
      <c r="CJ444">
        <v>74</v>
      </c>
      <c r="CK444">
        <v>17</v>
      </c>
      <c r="CL444">
        <v>19</v>
      </c>
      <c r="CM444">
        <v>5</v>
      </c>
      <c r="CN444">
        <v>10</v>
      </c>
      <c r="CO444">
        <v>0.42</v>
      </c>
      <c r="CP444">
        <v>715.22</v>
      </c>
      <c r="CQ444">
        <v>2286.61</v>
      </c>
      <c r="CR444">
        <v>23.83</v>
      </c>
      <c r="CS444">
        <v>17.27</v>
      </c>
      <c r="CT444">
        <v>17.05</v>
      </c>
      <c r="CU444">
        <v>52.55</v>
      </c>
      <c r="CV444">
        <v>49.15</v>
      </c>
      <c r="CW444">
        <v>55.18</v>
      </c>
      <c r="CX444">
        <v>49.83</v>
      </c>
      <c r="CY444">
        <v>52.89</v>
      </c>
      <c r="CZ444">
        <v>54.72</v>
      </c>
    </row>
    <row r="445" spans="1:104">
      <c r="A445" t="s">
        <v>664</v>
      </c>
      <c r="B445" t="s">
        <v>665</v>
      </c>
      <c r="C445" t="s">
        <v>62</v>
      </c>
      <c r="D445" t="s">
        <v>168</v>
      </c>
      <c r="E445">
        <v>55</v>
      </c>
      <c r="F445">
        <v>20142015</v>
      </c>
      <c r="G445">
        <v>30</v>
      </c>
      <c r="H445">
        <v>0.7</v>
      </c>
      <c r="I445">
        <v>0.7</v>
      </c>
      <c r="J445">
        <v>0</v>
      </c>
      <c r="K445">
        <v>8</v>
      </c>
      <c r="L445">
        <v>8</v>
      </c>
      <c r="M445">
        <v>0</v>
      </c>
      <c r="N445">
        <v>0.7</v>
      </c>
      <c r="O445">
        <v>0.7</v>
      </c>
      <c r="P445">
        <v>1</v>
      </c>
      <c r="Q445">
        <v>51.29</v>
      </c>
      <c r="R445">
        <v>101.26</v>
      </c>
      <c r="S445">
        <v>0</v>
      </c>
      <c r="T445">
        <v>5.47</v>
      </c>
      <c r="U445">
        <v>12.43</v>
      </c>
      <c r="V445">
        <v>-1.89</v>
      </c>
      <c r="W445">
        <v>50.97</v>
      </c>
      <c r="X445">
        <v>52.85</v>
      </c>
      <c r="Y445">
        <v>11</v>
      </c>
      <c r="Z445">
        <v>290</v>
      </c>
      <c r="AA445">
        <v>279</v>
      </c>
      <c r="AB445">
        <v>25.46</v>
      </c>
      <c r="AC445">
        <v>24.5</v>
      </c>
      <c r="AD445">
        <v>49.96</v>
      </c>
      <c r="AE445">
        <v>24</v>
      </c>
      <c r="AF445">
        <v>-1.78</v>
      </c>
      <c r="AG445">
        <v>53.08</v>
      </c>
      <c r="AH445">
        <v>29</v>
      </c>
      <c r="AI445">
        <v>575</v>
      </c>
      <c r="AJ445">
        <v>546</v>
      </c>
      <c r="AK445">
        <v>50.48</v>
      </c>
      <c r="AL445">
        <v>47.94</v>
      </c>
      <c r="AM445">
        <v>98.42</v>
      </c>
      <c r="AN445">
        <v>54.26</v>
      </c>
      <c r="AO445">
        <v>37</v>
      </c>
      <c r="AP445">
        <v>37</v>
      </c>
      <c r="AQ445">
        <v>76</v>
      </c>
      <c r="AR445">
        <v>-2.38</v>
      </c>
      <c r="AS445">
        <v>49.94</v>
      </c>
      <c r="AT445">
        <v>52.32</v>
      </c>
      <c r="AU445">
        <v>-1</v>
      </c>
      <c r="AV445">
        <v>417</v>
      </c>
      <c r="AW445">
        <v>418</v>
      </c>
      <c r="AX445">
        <v>36.61</v>
      </c>
      <c r="AY445">
        <v>36.700000000000003</v>
      </c>
      <c r="AZ445">
        <v>73.31</v>
      </c>
      <c r="BA445">
        <v>74.819999999999993</v>
      </c>
      <c r="BB445">
        <v>11</v>
      </c>
      <c r="BC445">
        <v>39</v>
      </c>
      <c r="BD445">
        <v>-1.08</v>
      </c>
      <c r="BE445">
        <v>51.23</v>
      </c>
      <c r="BF445">
        <v>52.31</v>
      </c>
      <c r="BG445">
        <v>15</v>
      </c>
      <c r="BH445">
        <v>27.39</v>
      </c>
      <c r="BI445">
        <v>26.08</v>
      </c>
      <c r="BJ445">
        <v>312</v>
      </c>
      <c r="BK445">
        <v>297</v>
      </c>
      <c r="BL445">
        <v>28</v>
      </c>
      <c r="BM445">
        <v>1.7</v>
      </c>
      <c r="BN445">
        <v>53.62</v>
      </c>
      <c r="BO445">
        <v>2.2799999999999998</v>
      </c>
      <c r="BP445">
        <v>1.84</v>
      </c>
      <c r="BQ445">
        <v>26</v>
      </c>
      <c r="BR445">
        <v>21</v>
      </c>
      <c r="BS445">
        <v>5</v>
      </c>
      <c r="BT445">
        <v>55.32</v>
      </c>
      <c r="BU445">
        <v>0</v>
      </c>
      <c r="BV445">
        <v>8.33</v>
      </c>
      <c r="BW445">
        <v>6.24</v>
      </c>
      <c r="BX445">
        <v>92.93</v>
      </c>
      <c r="BY445">
        <v>40</v>
      </c>
      <c r="BZ445">
        <v>0</v>
      </c>
      <c r="CA445">
        <v>0</v>
      </c>
      <c r="CB445">
        <v>56.51</v>
      </c>
      <c r="CC445">
        <v>217</v>
      </c>
      <c r="CD445">
        <v>215</v>
      </c>
      <c r="CE445">
        <v>167</v>
      </c>
      <c r="CF445">
        <v>66</v>
      </c>
      <c r="CG445">
        <v>99</v>
      </c>
      <c r="CH445">
        <v>4</v>
      </c>
      <c r="CI445">
        <v>4</v>
      </c>
      <c r="CJ445">
        <v>28</v>
      </c>
      <c r="CK445">
        <v>26</v>
      </c>
      <c r="CL445">
        <v>7</v>
      </c>
      <c r="CM445">
        <v>7</v>
      </c>
      <c r="CN445">
        <v>8</v>
      </c>
      <c r="CO445">
        <v>0.09</v>
      </c>
      <c r="CP445">
        <v>683.38</v>
      </c>
      <c r="CQ445">
        <v>1873.01</v>
      </c>
      <c r="CR445">
        <v>26.73</v>
      </c>
      <c r="CS445">
        <v>15.59</v>
      </c>
      <c r="CT445">
        <v>16.670000000000002</v>
      </c>
      <c r="CU445">
        <v>50.96</v>
      </c>
      <c r="CV445">
        <v>49.22</v>
      </c>
      <c r="CW445">
        <v>54.2</v>
      </c>
      <c r="CX445">
        <v>52.17</v>
      </c>
      <c r="CY445">
        <v>52.92</v>
      </c>
      <c r="CZ445">
        <v>54.61</v>
      </c>
    </row>
    <row r="446" spans="1:104">
      <c r="A446" t="s">
        <v>748</v>
      </c>
      <c r="B446" t="s">
        <v>749</v>
      </c>
      <c r="C446" t="s">
        <v>100</v>
      </c>
      <c r="D446" t="s">
        <v>282</v>
      </c>
      <c r="E446">
        <v>56</v>
      </c>
      <c r="F446">
        <v>20142015</v>
      </c>
      <c r="G446">
        <v>31</v>
      </c>
      <c r="H446">
        <v>4</v>
      </c>
      <c r="I446">
        <v>4</v>
      </c>
      <c r="J446">
        <v>5</v>
      </c>
      <c r="K446">
        <v>13</v>
      </c>
      <c r="L446">
        <v>18</v>
      </c>
      <c r="M446">
        <v>0.43</v>
      </c>
      <c r="N446">
        <v>1.1200000000000001</v>
      </c>
      <c r="O446">
        <v>1.56</v>
      </c>
      <c r="P446">
        <v>1</v>
      </c>
      <c r="Q446">
        <v>50.56</v>
      </c>
      <c r="R446">
        <v>101.62</v>
      </c>
      <c r="S446">
        <v>5.88</v>
      </c>
      <c r="T446">
        <v>14.83</v>
      </c>
      <c r="U446">
        <v>12.39</v>
      </c>
      <c r="V446">
        <v>2.38</v>
      </c>
      <c r="W446">
        <v>50.26</v>
      </c>
      <c r="X446">
        <v>47.88</v>
      </c>
      <c r="Y446">
        <v>3</v>
      </c>
      <c r="Z446">
        <v>291</v>
      </c>
      <c r="AA446">
        <v>288</v>
      </c>
      <c r="AB446">
        <v>25.17</v>
      </c>
      <c r="AC446">
        <v>24.91</v>
      </c>
      <c r="AD446">
        <v>50.08</v>
      </c>
      <c r="AE446">
        <v>88</v>
      </c>
      <c r="AF446">
        <v>2.39</v>
      </c>
      <c r="AG446">
        <v>48.18</v>
      </c>
      <c r="AH446">
        <v>14</v>
      </c>
      <c r="AI446">
        <v>629</v>
      </c>
      <c r="AJ446">
        <v>615</v>
      </c>
      <c r="AK446">
        <v>54.41</v>
      </c>
      <c r="AL446">
        <v>53.2</v>
      </c>
      <c r="AM446">
        <v>107.6</v>
      </c>
      <c r="AN446">
        <v>49.13</v>
      </c>
      <c r="AO446">
        <v>36</v>
      </c>
      <c r="AP446">
        <v>18</v>
      </c>
      <c r="AQ446">
        <v>147</v>
      </c>
      <c r="AR446">
        <v>3.19</v>
      </c>
      <c r="AS446">
        <v>51.37</v>
      </c>
      <c r="AT446">
        <v>48.18</v>
      </c>
      <c r="AU446">
        <v>23</v>
      </c>
      <c r="AV446">
        <v>432</v>
      </c>
      <c r="AW446">
        <v>409</v>
      </c>
      <c r="AX446">
        <v>37.369999999999997</v>
      </c>
      <c r="AY446">
        <v>35.380000000000003</v>
      </c>
      <c r="AZ446">
        <v>72.739999999999995</v>
      </c>
      <c r="BA446">
        <v>71.53</v>
      </c>
      <c r="BB446">
        <v>26</v>
      </c>
      <c r="BC446">
        <v>111</v>
      </c>
      <c r="BD446">
        <v>2.96</v>
      </c>
      <c r="BE446">
        <v>51.16</v>
      </c>
      <c r="BF446">
        <v>48.2</v>
      </c>
      <c r="BG446">
        <v>14</v>
      </c>
      <c r="BH446">
        <v>26.73</v>
      </c>
      <c r="BI446">
        <v>25.52</v>
      </c>
      <c r="BJ446">
        <v>309</v>
      </c>
      <c r="BK446">
        <v>295</v>
      </c>
      <c r="BL446">
        <v>85</v>
      </c>
      <c r="BM446">
        <v>5.2</v>
      </c>
      <c r="BN446">
        <v>51.05</v>
      </c>
      <c r="BO446">
        <v>2.34</v>
      </c>
      <c r="BP446">
        <v>1.82</v>
      </c>
      <c r="BQ446">
        <v>27</v>
      </c>
      <c r="BR446">
        <v>21</v>
      </c>
      <c r="BS446">
        <v>6</v>
      </c>
      <c r="BT446">
        <v>56.25</v>
      </c>
      <c r="BU446">
        <v>4.5</v>
      </c>
      <c r="BV446">
        <v>8.74</v>
      </c>
      <c r="BW446">
        <v>6.25</v>
      </c>
      <c r="BX446">
        <v>92.88</v>
      </c>
      <c r="BY446">
        <v>34</v>
      </c>
      <c r="BZ446">
        <v>6</v>
      </c>
      <c r="CA446">
        <v>12</v>
      </c>
      <c r="CB446">
        <v>59.21</v>
      </c>
      <c r="CC446">
        <v>254</v>
      </c>
      <c r="CD446">
        <v>260</v>
      </c>
      <c r="CE446">
        <v>175</v>
      </c>
      <c r="CF446">
        <v>32</v>
      </c>
      <c r="CG446">
        <v>51</v>
      </c>
      <c r="CH446">
        <v>8</v>
      </c>
      <c r="CI446">
        <v>5</v>
      </c>
      <c r="CJ446">
        <v>80</v>
      </c>
      <c r="CK446">
        <v>13</v>
      </c>
      <c r="CL446">
        <v>16</v>
      </c>
      <c r="CM446">
        <v>8</v>
      </c>
      <c r="CN446">
        <v>9</v>
      </c>
      <c r="CO446">
        <v>0.09</v>
      </c>
      <c r="CP446">
        <v>693.66</v>
      </c>
      <c r="CQ446">
        <v>1974.21</v>
      </c>
      <c r="CR446">
        <v>26</v>
      </c>
      <c r="CS446">
        <v>18.61</v>
      </c>
      <c r="CT446">
        <v>17.489999999999998</v>
      </c>
      <c r="CU446">
        <v>48.62</v>
      </c>
      <c r="CV446">
        <v>49.98</v>
      </c>
      <c r="CW446">
        <v>54.91</v>
      </c>
      <c r="CX446">
        <v>58.03</v>
      </c>
      <c r="CY446">
        <v>54.14</v>
      </c>
      <c r="CZ446">
        <v>54.18</v>
      </c>
    </row>
    <row r="447" spans="1:104">
      <c r="A447" t="s">
        <v>325</v>
      </c>
      <c r="B447" t="s">
        <v>326</v>
      </c>
      <c r="C447" t="s">
        <v>124</v>
      </c>
      <c r="D447" t="s">
        <v>204</v>
      </c>
      <c r="E447">
        <v>74</v>
      </c>
      <c r="F447">
        <v>20142015</v>
      </c>
      <c r="G447">
        <v>30</v>
      </c>
      <c r="H447">
        <v>11</v>
      </c>
      <c r="I447">
        <v>7.5380000000000003</v>
      </c>
      <c r="J447">
        <v>17</v>
      </c>
      <c r="K447">
        <v>21</v>
      </c>
      <c r="L447">
        <v>38</v>
      </c>
      <c r="M447">
        <v>0.95</v>
      </c>
      <c r="N447">
        <v>1.18</v>
      </c>
      <c r="O447">
        <v>2.13</v>
      </c>
      <c r="P447">
        <v>3</v>
      </c>
      <c r="Q447">
        <v>53.14</v>
      </c>
      <c r="R447">
        <v>101.86</v>
      </c>
      <c r="S447">
        <v>9.66</v>
      </c>
      <c r="T447">
        <v>17.46</v>
      </c>
      <c r="U447">
        <v>14.48</v>
      </c>
      <c r="V447">
        <v>3.77</v>
      </c>
      <c r="W447">
        <v>54.24</v>
      </c>
      <c r="X447">
        <v>50.47</v>
      </c>
      <c r="Y447">
        <v>82</v>
      </c>
      <c r="Z447">
        <v>524</v>
      </c>
      <c r="AA447">
        <v>442</v>
      </c>
      <c r="AB447">
        <v>29.34</v>
      </c>
      <c r="AC447">
        <v>24.75</v>
      </c>
      <c r="AD447">
        <v>54.09</v>
      </c>
      <c r="AE447">
        <v>201</v>
      </c>
      <c r="AF447">
        <v>4.05</v>
      </c>
      <c r="AG447">
        <v>49.1</v>
      </c>
      <c r="AH447">
        <v>131</v>
      </c>
      <c r="AI447">
        <v>1108</v>
      </c>
      <c r="AJ447">
        <v>977</v>
      </c>
      <c r="AK447">
        <v>62.05</v>
      </c>
      <c r="AL447">
        <v>54.71</v>
      </c>
      <c r="AM447">
        <v>116.76</v>
      </c>
      <c r="AN447">
        <v>54.06</v>
      </c>
      <c r="AO447">
        <v>52</v>
      </c>
      <c r="AP447">
        <v>49</v>
      </c>
      <c r="AQ447">
        <v>292</v>
      </c>
      <c r="AR447">
        <v>3.7</v>
      </c>
      <c r="AS447">
        <v>54.26</v>
      </c>
      <c r="AT447">
        <v>50.56</v>
      </c>
      <c r="AU447">
        <v>129</v>
      </c>
      <c r="AV447">
        <v>821</v>
      </c>
      <c r="AW447">
        <v>692</v>
      </c>
      <c r="AX447">
        <v>45.97</v>
      </c>
      <c r="AY447">
        <v>38.75</v>
      </c>
      <c r="AZ447">
        <v>84.73</v>
      </c>
      <c r="BA447">
        <v>72.959999999999994</v>
      </c>
      <c r="BB447">
        <v>64</v>
      </c>
      <c r="BC447">
        <v>240</v>
      </c>
      <c r="BD447">
        <v>6.16</v>
      </c>
      <c r="BE447">
        <v>56.24</v>
      </c>
      <c r="BF447">
        <v>50.09</v>
      </c>
      <c r="BG447">
        <v>133</v>
      </c>
      <c r="BH447">
        <v>33.54</v>
      </c>
      <c r="BI447">
        <v>26.1</v>
      </c>
      <c r="BJ447">
        <v>599</v>
      </c>
      <c r="BK447">
        <v>466</v>
      </c>
      <c r="BL447">
        <v>176</v>
      </c>
      <c r="BM447">
        <v>10.68</v>
      </c>
      <c r="BN447">
        <v>51.52</v>
      </c>
      <c r="BO447">
        <v>2.86</v>
      </c>
      <c r="BP447">
        <v>1.74</v>
      </c>
      <c r="BQ447">
        <v>51</v>
      </c>
      <c r="BR447">
        <v>31</v>
      </c>
      <c r="BS447">
        <v>20</v>
      </c>
      <c r="BT447">
        <v>62.2</v>
      </c>
      <c r="BU447">
        <v>7.08</v>
      </c>
      <c r="BV447">
        <v>8.51</v>
      </c>
      <c r="BW447">
        <v>6.21</v>
      </c>
      <c r="BX447">
        <v>93.35</v>
      </c>
      <c r="BY447">
        <v>38</v>
      </c>
      <c r="BZ447">
        <v>2</v>
      </c>
      <c r="CA447">
        <v>4</v>
      </c>
      <c r="CB447">
        <v>62.97</v>
      </c>
      <c r="CC447">
        <v>420</v>
      </c>
      <c r="CD447">
        <v>383</v>
      </c>
      <c r="CE447">
        <v>247</v>
      </c>
      <c r="CF447">
        <v>79</v>
      </c>
      <c r="CG447">
        <v>66</v>
      </c>
      <c r="CH447">
        <v>11</v>
      </c>
      <c r="CI447">
        <v>10</v>
      </c>
      <c r="CJ447">
        <v>159</v>
      </c>
      <c r="CK447">
        <v>21</v>
      </c>
      <c r="CL447">
        <v>38</v>
      </c>
      <c r="CM447">
        <v>10</v>
      </c>
      <c r="CN447">
        <v>13</v>
      </c>
      <c r="CO447">
        <v>0.17</v>
      </c>
      <c r="CP447">
        <v>1071.46</v>
      </c>
      <c r="CQ447">
        <v>2486.0100000000002</v>
      </c>
      <c r="CR447">
        <v>30.12</v>
      </c>
      <c r="CS447">
        <v>19.63</v>
      </c>
      <c r="CT447">
        <v>17.61</v>
      </c>
      <c r="CU447">
        <v>52.2</v>
      </c>
      <c r="CV447">
        <v>49.9</v>
      </c>
      <c r="CW447">
        <v>56.66</v>
      </c>
      <c r="CX447">
        <v>51.89</v>
      </c>
      <c r="CY447">
        <v>54.54</v>
      </c>
      <c r="CZ447">
        <v>54.76</v>
      </c>
    </row>
    <row r="448" spans="1:104">
      <c r="A448" t="s">
        <v>375</v>
      </c>
      <c r="B448" t="s">
        <v>376</v>
      </c>
      <c r="C448" t="s">
        <v>113</v>
      </c>
      <c r="D448" t="s">
        <v>84</v>
      </c>
      <c r="E448">
        <v>46</v>
      </c>
      <c r="F448">
        <v>20142015</v>
      </c>
      <c r="G448">
        <v>18</v>
      </c>
      <c r="H448">
        <v>0.92500000000000004</v>
      </c>
      <c r="I448">
        <v>0.92500000000000004</v>
      </c>
      <c r="J448">
        <v>8</v>
      </c>
      <c r="K448">
        <v>14</v>
      </c>
      <c r="L448">
        <v>22</v>
      </c>
      <c r="M448">
        <v>0.91</v>
      </c>
      <c r="N448">
        <v>1.59</v>
      </c>
      <c r="O448">
        <v>2.5</v>
      </c>
      <c r="P448">
        <v>4</v>
      </c>
      <c r="Q448">
        <v>55.15</v>
      </c>
      <c r="R448">
        <v>103.94</v>
      </c>
      <c r="S448">
        <v>10.39</v>
      </c>
      <c r="T448">
        <v>25.57</v>
      </c>
      <c r="U448">
        <v>11.49</v>
      </c>
      <c r="V448">
        <v>6.14</v>
      </c>
      <c r="W448">
        <v>55.22</v>
      </c>
      <c r="X448">
        <v>49.08</v>
      </c>
      <c r="Y448">
        <v>56</v>
      </c>
      <c r="Z448">
        <v>296</v>
      </c>
      <c r="AA448">
        <v>240</v>
      </c>
      <c r="AB448">
        <v>33.6</v>
      </c>
      <c r="AC448">
        <v>27.24</v>
      </c>
      <c r="AD448">
        <v>60.84</v>
      </c>
      <c r="AE448">
        <v>84</v>
      </c>
      <c r="AF448">
        <v>5.49</v>
      </c>
      <c r="AG448">
        <v>49.66</v>
      </c>
      <c r="AH448">
        <v>109</v>
      </c>
      <c r="AI448">
        <v>584</v>
      </c>
      <c r="AJ448">
        <v>475</v>
      </c>
      <c r="AK448">
        <v>66.290000000000006</v>
      </c>
      <c r="AL448">
        <v>53.92</v>
      </c>
      <c r="AM448">
        <v>120.21</v>
      </c>
      <c r="AN448">
        <v>52.74</v>
      </c>
      <c r="AO448">
        <v>33</v>
      </c>
      <c r="AP448">
        <v>11</v>
      </c>
      <c r="AQ448">
        <v>145</v>
      </c>
      <c r="AR448">
        <v>4.2</v>
      </c>
      <c r="AS448">
        <v>53.43</v>
      </c>
      <c r="AT448">
        <v>49.23</v>
      </c>
      <c r="AU448">
        <v>56</v>
      </c>
      <c r="AV448">
        <v>436</v>
      </c>
      <c r="AW448">
        <v>380</v>
      </c>
      <c r="AX448">
        <v>49.49</v>
      </c>
      <c r="AY448">
        <v>43.14</v>
      </c>
      <c r="AZ448">
        <v>92.63</v>
      </c>
      <c r="BA448">
        <v>70.64</v>
      </c>
      <c r="BB448">
        <v>35</v>
      </c>
      <c r="BC448">
        <v>112</v>
      </c>
      <c r="BD448">
        <v>1.2</v>
      </c>
      <c r="BE448">
        <v>51.51</v>
      </c>
      <c r="BF448">
        <v>50.3</v>
      </c>
      <c r="BG448">
        <v>18</v>
      </c>
      <c r="BH448">
        <v>34.96</v>
      </c>
      <c r="BI448">
        <v>32.92</v>
      </c>
      <c r="BJ448">
        <v>308</v>
      </c>
      <c r="BK448">
        <v>290</v>
      </c>
      <c r="BL448">
        <v>77</v>
      </c>
      <c r="BM448">
        <v>20.14</v>
      </c>
      <c r="BN448">
        <v>45.71</v>
      </c>
      <c r="BO448">
        <v>3.06</v>
      </c>
      <c r="BP448">
        <v>1.59</v>
      </c>
      <c r="BQ448">
        <v>27</v>
      </c>
      <c r="BR448">
        <v>14</v>
      </c>
      <c r="BS448">
        <v>13</v>
      </c>
      <c r="BT448">
        <v>65.849999999999994</v>
      </c>
      <c r="BU448">
        <v>7.14</v>
      </c>
      <c r="BV448">
        <v>8.77</v>
      </c>
      <c r="BW448">
        <v>6.19</v>
      </c>
      <c r="BX448">
        <v>95.17</v>
      </c>
      <c r="BY448">
        <v>28</v>
      </c>
      <c r="BZ448">
        <v>4</v>
      </c>
      <c r="CA448">
        <v>12</v>
      </c>
      <c r="CB448">
        <v>69.209999999999994</v>
      </c>
      <c r="CC448">
        <v>209</v>
      </c>
      <c r="CD448">
        <v>138</v>
      </c>
      <c r="CE448">
        <v>93</v>
      </c>
      <c r="CF448">
        <v>18</v>
      </c>
      <c r="CG448">
        <v>51</v>
      </c>
      <c r="CH448">
        <v>7</v>
      </c>
      <c r="CI448">
        <v>7</v>
      </c>
      <c r="CJ448">
        <v>69</v>
      </c>
      <c r="CK448">
        <v>27</v>
      </c>
      <c r="CL448">
        <v>22</v>
      </c>
      <c r="CM448">
        <v>4</v>
      </c>
      <c r="CN448">
        <v>8</v>
      </c>
      <c r="CO448">
        <v>0.45</v>
      </c>
      <c r="CP448">
        <v>528.55999999999995</v>
      </c>
      <c r="CQ448">
        <v>1711.31</v>
      </c>
      <c r="CR448">
        <v>23.6</v>
      </c>
      <c r="CS448">
        <v>17.84</v>
      </c>
      <c r="CT448">
        <v>17.04</v>
      </c>
      <c r="CU448">
        <v>51.41</v>
      </c>
      <c r="CV448">
        <v>50.1</v>
      </c>
      <c r="CW448">
        <v>56.42</v>
      </c>
      <c r="CX448">
        <v>53.32</v>
      </c>
      <c r="CY448">
        <v>53.95</v>
      </c>
      <c r="CZ448">
        <v>53.73</v>
      </c>
    </row>
    <row r="449" spans="1:104">
      <c r="A449" t="s">
        <v>95</v>
      </c>
      <c r="B449" t="s">
        <v>96</v>
      </c>
      <c r="C449" t="s">
        <v>97</v>
      </c>
      <c r="D449" t="s">
        <v>71</v>
      </c>
      <c r="E449">
        <v>82</v>
      </c>
      <c r="F449">
        <v>20142015</v>
      </c>
      <c r="G449">
        <v>30</v>
      </c>
      <c r="H449">
        <v>6</v>
      </c>
      <c r="I449">
        <v>6</v>
      </c>
      <c r="J449">
        <v>16</v>
      </c>
      <c r="K449">
        <v>18</v>
      </c>
      <c r="L449">
        <v>34</v>
      </c>
      <c r="M449">
        <v>0.82</v>
      </c>
      <c r="N449">
        <v>0.93</v>
      </c>
      <c r="O449">
        <v>1.75</v>
      </c>
      <c r="P449">
        <v>10</v>
      </c>
      <c r="Q449">
        <v>56.64</v>
      </c>
      <c r="R449">
        <v>100.47</v>
      </c>
      <c r="S449">
        <v>10.06</v>
      </c>
      <c r="T449">
        <v>4.97</v>
      </c>
      <c r="U449">
        <v>14.23</v>
      </c>
      <c r="V449">
        <v>7.81</v>
      </c>
      <c r="W449">
        <v>56.4</v>
      </c>
      <c r="X449">
        <v>48.59</v>
      </c>
      <c r="Y449">
        <v>136</v>
      </c>
      <c r="Z449">
        <v>599</v>
      </c>
      <c r="AA449">
        <v>463</v>
      </c>
      <c r="AB449">
        <v>30.8</v>
      </c>
      <c r="AC449">
        <v>23.81</v>
      </c>
      <c r="AD449">
        <v>54.61</v>
      </c>
      <c r="AE449">
        <v>186</v>
      </c>
      <c r="AF449">
        <v>7.67</v>
      </c>
      <c r="AG449">
        <v>48.97</v>
      </c>
      <c r="AH449">
        <v>301</v>
      </c>
      <c r="AI449">
        <v>1284</v>
      </c>
      <c r="AJ449">
        <v>983</v>
      </c>
      <c r="AK449">
        <v>66.03</v>
      </c>
      <c r="AL449">
        <v>50.55</v>
      </c>
      <c r="AM449">
        <v>116.57</v>
      </c>
      <c r="AN449">
        <v>49.14</v>
      </c>
      <c r="AO449">
        <v>58</v>
      </c>
      <c r="AP449">
        <v>64</v>
      </c>
      <c r="AQ449">
        <v>282</v>
      </c>
      <c r="AR449">
        <v>8.7899999999999991</v>
      </c>
      <c r="AS449">
        <v>57.18</v>
      </c>
      <c r="AT449">
        <v>48.38</v>
      </c>
      <c r="AU449">
        <v>232</v>
      </c>
      <c r="AV449">
        <v>924</v>
      </c>
      <c r="AW449">
        <v>692</v>
      </c>
      <c r="AX449">
        <v>47.51</v>
      </c>
      <c r="AY449">
        <v>35.58</v>
      </c>
      <c r="AZ449">
        <v>83.1</v>
      </c>
      <c r="BA449">
        <v>68.290000000000006</v>
      </c>
      <c r="BB449">
        <v>65</v>
      </c>
      <c r="BC449">
        <v>224</v>
      </c>
      <c r="BD449">
        <v>7.16</v>
      </c>
      <c r="BE449">
        <v>55.45</v>
      </c>
      <c r="BF449">
        <v>48.29</v>
      </c>
      <c r="BG449">
        <v>124</v>
      </c>
      <c r="BH449">
        <v>32.450000000000003</v>
      </c>
      <c r="BI449">
        <v>26.07</v>
      </c>
      <c r="BJ449">
        <v>631</v>
      </c>
      <c r="BK449">
        <v>507</v>
      </c>
      <c r="BL449">
        <v>159</v>
      </c>
      <c r="BM449">
        <v>13.71</v>
      </c>
      <c r="BN449">
        <v>43.27</v>
      </c>
      <c r="BO449">
        <v>2.52</v>
      </c>
      <c r="BP449">
        <v>1.9</v>
      </c>
      <c r="BQ449">
        <v>49</v>
      </c>
      <c r="BR449">
        <v>37</v>
      </c>
      <c r="BS449">
        <v>12</v>
      </c>
      <c r="BT449">
        <v>56.98</v>
      </c>
      <c r="BU449">
        <v>7.14</v>
      </c>
      <c r="BV449">
        <v>7.77</v>
      </c>
      <c r="BW449">
        <v>5.3</v>
      </c>
      <c r="BX449">
        <v>92.7</v>
      </c>
      <c r="BY449">
        <v>55.03</v>
      </c>
      <c r="BZ449">
        <v>410</v>
      </c>
      <c r="CA449">
        <v>335</v>
      </c>
      <c r="CB449">
        <v>51.75</v>
      </c>
      <c r="CC449">
        <v>489</v>
      </c>
      <c r="CD449">
        <v>414</v>
      </c>
      <c r="CE449">
        <v>456</v>
      </c>
      <c r="CF449">
        <v>90</v>
      </c>
      <c r="CG449">
        <v>63</v>
      </c>
      <c r="CH449">
        <v>9</v>
      </c>
      <c r="CI449">
        <v>9</v>
      </c>
      <c r="CJ449">
        <v>143</v>
      </c>
      <c r="CK449">
        <v>44</v>
      </c>
      <c r="CL449">
        <v>49</v>
      </c>
      <c r="CM449">
        <v>8</v>
      </c>
      <c r="CN449">
        <v>18</v>
      </c>
      <c r="CO449">
        <v>0.51</v>
      </c>
      <c r="CP449">
        <v>1166.83</v>
      </c>
      <c r="CQ449">
        <v>2828.62</v>
      </c>
      <c r="CR449">
        <v>29.2</v>
      </c>
      <c r="CS449">
        <v>18.25</v>
      </c>
      <c r="CT449">
        <v>17.809999999999999</v>
      </c>
      <c r="CU449">
        <v>52.74</v>
      </c>
      <c r="CV449">
        <v>50.23</v>
      </c>
      <c r="CW449">
        <v>60.88</v>
      </c>
      <c r="CX449">
        <v>54.57</v>
      </c>
      <c r="CY449">
        <v>54.8</v>
      </c>
      <c r="CZ449">
        <v>54.29</v>
      </c>
    </row>
    <row r="450" spans="1:104">
      <c r="A450" t="s">
        <v>387</v>
      </c>
      <c r="B450" t="s">
        <v>388</v>
      </c>
      <c r="C450" t="s">
        <v>80</v>
      </c>
      <c r="D450" t="s">
        <v>63</v>
      </c>
      <c r="E450">
        <v>42</v>
      </c>
      <c r="F450">
        <v>20142015</v>
      </c>
      <c r="G450">
        <v>22</v>
      </c>
      <c r="H450">
        <v>0.77700000000000002</v>
      </c>
      <c r="I450">
        <v>0.73599999999999999</v>
      </c>
      <c r="J450">
        <v>10</v>
      </c>
      <c r="K450">
        <v>4</v>
      </c>
      <c r="L450">
        <v>14</v>
      </c>
      <c r="M450">
        <v>1.31</v>
      </c>
      <c r="N450">
        <v>0.52</v>
      </c>
      <c r="O450">
        <v>1.83</v>
      </c>
      <c r="P450">
        <v>-2</v>
      </c>
      <c r="Q450">
        <v>55.92</v>
      </c>
      <c r="R450">
        <v>103.92</v>
      </c>
      <c r="S450">
        <v>17.239999999999998</v>
      </c>
      <c r="T450">
        <v>0.16</v>
      </c>
      <c r="U450">
        <v>10.93</v>
      </c>
      <c r="V450">
        <v>5.31</v>
      </c>
      <c r="W450">
        <v>56.84</v>
      </c>
      <c r="X450">
        <v>51.53</v>
      </c>
      <c r="Y450">
        <v>58</v>
      </c>
      <c r="Z450">
        <v>241</v>
      </c>
      <c r="AA450">
        <v>183</v>
      </c>
      <c r="AB450">
        <v>31.49</v>
      </c>
      <c r="AC450">
        <v>23.91</v>
      </c>
      <c r="AD450">
        <v>55.41</v>
      </c>
      <c r="AE450">
        <v>64</v>
      </c>
      <c r="AF450">
        <v>1.62</v>
      </c>
      <c r="AG450">
        <v>54.31</v>
      </c>
      <c r="AH450">
        <v>107</v>
      </c>
      <c r="AI450">
        <v>505</v>
      </c>
      <c r="AJ450">
        <v>398</v>
      </c>
      <c r="AK450">
        <v>65.989999999999995</v>
      </c>
      <c r="AL450">
        <v>52.01</v>
      </c>
      <c r="AM450">
        <v>118</v>
      </c>
      <c r="AN450">
        <v>52.87</v>
      </c>
      <c r="AO450">
        <v>23</v>
      </c>
      <c r="AP450">
        <v>9</v>
      </c>
      <c r="AQ450">
        <v>112</v>
      </c>
      <c r="AR450">
        <v>2.15</v>
      </c>
      <c r="AS450">
        <v>55.45</v>
      </c>
      <c r="AT450">
        <v>53.3</v>
      </c>
      <c r="AU450">
        <v>78</v>
      </c>
      <c r="AV450">
        <v>397</v>
      </c>
      <c r="AW450">
        <v>319</v>
      </c>
      <c r="AX450">
        <v>51.88</v>
      </c>
      <c r="AY450">
        <v>41.69</v>
      </c>
      <c r="AZ450">
        <v>93.57</v>
      </c>
      <c r="BA450">
        <v>67.25</v>
      </c>
      <c r="BB450">
        <v>31</v>
      </c>
      <c r="BC450">
        <v>89</v>
      </c>
      <c r="BD450">
        <v>2.11</v>
      </c>
      <c r="BE450">
        <v>55.17</v>
      </c>
      <c r="BF450">
        <v>53.06</v>
      </c>
      <c r="BG450">
        <v>50</v>
      </c>
      <c r="BH450">
        <v>34.89</v>
      </c>
      <c r="BI450">
        <v>28.36</v>
      </c>
      <c r="BJ450">
        <v>267</v>
      </c>
      <c r="BK450">
        <v>217</v>
      </c>
      <c r="BL450">
        <v>58</v>
      </c>
      <c r="BM450">
        <v>20.420000000000002</v>
      </c>
      <c r="BN450">
        <v>48.15</v>
      </c>
      <c r="BO450">
        <v>3.14</v>
      </c>
      <c r="BP450">
        <v>1.44</v>
      </c>
      <c r="BQ450">
        <v>24</v>
      </c>
      <c r="BR450">
        <v>11</v>
      </c>
      <c r="BS450">
        <v>13</v>
      </c>
      <c r="BT450">
        <v>68.569999999999993</v>
      </c>
      <c r="BU450">
        <v>11.24</v>
      </c>
      <c r="BV450">
        <v>8.99</v>
      </c>
      <c r="BW450">
        <v>6.05</v>
      </c>
      <c r="BX450">
        <v>94.93</v>
      </c>
      <c r="BY450">
        <v>48</v>
      </c>
      <c r="BZ450">
        <v>4</v>
      </c>
      <c r="CA450">
        <v>2</v>
      </c>
      <c r="CB450">
        <v>55.03</v>
      </c>
      <c r="CC450">
        <v>175</v>
      </c>
      <c r="CD450">
        <v>172</v>
      </c>
      <c r="CE450">
        <v>143</v>
      </c>
      <c r="CF450">
        <v>45</v>
      </c>
      <c r="CG450">
        <v>41</v>
      </c>
      <c r="CH450">
        <v>2</v>
      </c>
      <c r="CI450">
        <v>2</v>
      </c>
      <c r="CJ450">
        <v>48</v>
      </c>
      <c r="CK450">
        <v>14</v>
      </c>
      <c r="CL450">
        <v>17</v>
      </c>
      <c r="CM450">
        <v>7</v>
      </c>
      <c r="CN450">
        <v>5</v>
      </c>
      <c r="CO450">
        <v>-0.26</v>
      </c>
      <c r="CP450">
        <v>459.13</v>
      </c>
      <c r="CQ450">
        <v>1531.48</v>
      </c>
      <c r="CR450">
        <v>23.06</v>
      </c>
      <c r="CS450">
        <v>17.78</v>
      </c>
      <c r="CT450">
        <v>17.38</v>
      </c>
      <c r="CU450">
        <v>54.65</v>
      </c>
      <c r="CV450">
        <v>49.6</v>
      </c>
      <c r="CW450">
        <v>61.35</v>
      </c>
      <c r="CX450">
        <v>50.92</v>
      </c>
      <c r="CY450">
        <v>54.04</v>
      </c>
      <c r="CZ450">
        <v>54.9</v>
      </c>
    </row>
    <row r="451" spans="1:104">
      <c r="A451" t="s">
        <v>207</v>
      </c>
      <c r="B451" t="s">
        <v>208</v>
      </c>
      <c r="C451" t="s">
        <v>87</v>
      </c>
      <c r="D451" t="s">
        <v>168</v>
      </c>
      <c r="E451">
        <v>62</v>
      </c>
      <c r="F451">
        <v>20142015</v>
      </c>
      <c r="G451">
        <v>26</v>
      </c>
      <c r="H451">
        <v>3</v>
      </c>
      <c r="I451">
        <v>3</v>
      </c>
      <c r="J451">
        <v>10</v>
      </c>
      <c r="K451">
        <v>16</v>
      </c>
      <c r="L451">
        <v>26</v>
      </c>
      <c r="M451">
        <v>0.77</v>
      </c>
      <c r="N451">
        <v>1.24</v>
      </c>
      <c r="O451">
        <v>2.0099999999999998</v>
      </c>
      <c r="P451">
        <v>-2</v>
      </c>
      <c r="Q451">
        <v>56.61</v>
      </c>
      <c r="R451">
        <v>99.55</v>
      </c>
      <c r="S451">
        <v>11.24</v>
      </c>
      <c r="T451">
        <v>-4.07</v>
      </c>
      <c r="U451">
        <v>12.52</v>
      </c>
      <c r="V451">
        <v>6.13</v>
      </c>
      <c r="W451">
        <v>57.93</v>
      </c>
      <c r="X451">
        <v>51.79</v>
      </c>
      <c r="Y451">
        <v>107</v>
      </c>
      <c r="Z451">
        <v>391</v>
      </c>
      <c r="AA451">
        <v>284</v>
      </c>
      <c r="AB451">
        <v>30.22</v>
      </c>
      <c r="AC451">
        <v>21.95</v>
      </c>
      <c r="AD451">
        <v>52.17</v>
      </c>
      <c r="AE451">
        <v>96</v>
      </c>
      <c r="AF451">
        <v>4.78</v>
      </c>
      <c r="AG451">
        <v>51.83</v>
      </c>
      <c r="AH451">
        <v>180</v>
      </c>
      <c r="AI451">
        <v>771</v>
      </c>
      <c r="AJ451">
        <v>591</v>
      </c>
      <c r="AK451">
        <v>59.59</v>
      </c>
      <c r="AL451">
        <v>45.68</v>
      </c>
      <c r="AM451">
        <v>105.27</v>
      </c>
      <c r="AN451">
        <v>53.57</v>
      </c>
      <c r="AO451">
        <v>32</v>
      </c>
      <c r="AP451">
        <v>12</v>
      </c>
      <c r="AQ451">
        <v>150</v>
      </c>
      <c r="AR451">
        <v>4.49</v>
      </c>
      <c r="AS451">
        <v>55.88</v>
      </c>
      <c r="AT451">
        <v>51.4</v>
      </c>
      <c r="AU451">
        <v>120</v>
      </c>
      <c r="AV451">
        <v>570</v>
      </c>
      <c r="AW451">
        <v>450</v>
      </c>
      <c r="AX451">
        <v>44.06</v>
      </c>
      <c r="AY451">
        <v>34.78</v>
      </c>
      <c r="AZ451">
        <v>78.84</v>
      </c>
      <c r="BA451">
        <v>72.459999999999994</v>
      </c>
      <c r="BB451">
        <v>29</v>
      </c>
      <c r="BC451">
        <v>118</v>
      </c>
      <c r="BD451">
        <v>4.91</v>
      </c>
      <c r="BE451">
        <v>56.34</v>
      </c>
      <c r="BF451">
        <v>51.43</v>
      </c>
      <c r="BG451">
        <v>93</v>
      </c>
      <c r="BH451">
        <v>31.92</v>
      </c>
      <c r="BI451">
        <v>24.73</v>
      </c>
      <c r="BJ451">
        <v>413</v>
      </c>
      <c r="BK451">
        <v>320</v>
      </c>
      <c r="BL451">
        <v>89</v>
      </c>
      <c r="BM451">
        <v>3.2</v>
      </c>
      <c r="BN451">
        <v>51.8</v>
      </c>
      <c r="BO451">
        <v>2.5499999999999998</v>
      </c>
      <c r="BP451">
        <v>2.09</v>
      </c>
      <c r="BQ451">
        <v>33</v>
      </c>
      <c r="BR451">
        <v>27</v>
      </c>
      <c r="BS451">
        <v>6</v>
      </c>
      <c r="BT451">
        <v>55</v>
      </c>
      <c r="BU451">
        <v>8.4700000000000006</v>
      </c>
      <c r="BV451">
        <v>7.99</v>
      </c>
      <c r="BW451">
        <v>5.79</v>
      </c>
      <c r="BX451">
        <v>91.56</v>
      </c>
      <c r="BY451">
        <v>50.81</v>
      </c>
      <c r="BZ451">
        <v>156</v>
      </c>
      <c r="CA451">
        <v>151</v>
      </c>
      <c r="CB451">
        <v>49.27</v>
      </c>
      <c r="CC451">
        <v>235</v>
      </c>
      <c r="CD451">
        <v>243</v>
      </c>
      <c r="CE451">
        <v>242</v>
      </c>
      <c r="CF451">
        <v>77</v>
      </c>
      <c r="CG451">
        <v>53</v>
      </c>
      <c r="CH451">
        <v>12</v>
      </c>
      <c r="CI451">
        <v>4</v>
      </c>
      <c r="CJ451">
        <v>79</v>
      </c>
      <c r="CK451">
        <v>17</v>
      </c>
      <c r="CL451">
        <v>36</v>
      </c>
      <c r="CM451">
        <v>11</v>
      </c>
      <c r="CN451">
        <v>9</v>
      </c>
      <c r="CO451">
        <v>-0.15</v>
      </c>
      <c r="CP451">
        <v>776.29</v>
      </c>
      <c r="CQ451">
        <v>2089.65</v>
      </c>
      <c r="CR451">
        <v>27.09</v>
      </c>
      <c r="CS451">
        <v>18.73</v>
      </c>
      <c r="CT451">
        <v>17.21</v>
      </c>
      <c r="CU451">
        <v>51.27</v>
      </c>
      <c r="CV451">
        <v>50.19</v>
      </c>
      <c r="CW451">
        <v>55.69</v>
      </c>
      <c r="CX451">
        <v>52.93</v>
      </c>
      <c r="CY451">
        <v>54.39</v>
      </c>
      <c r="CZ451">
        <v>53.98</v>
      </c>
    </row>
    <row r="452" spans="1:104">
      <c r="A452" t="s">
        <v>175</v>
      </c>
      <c r="B452" t="s">
        <v>176</v>
      </c>
      <c r="C452" t="s">
        <v>113</v>
      </c>
      <c r="D452" t="s">
        <v>177</v>
      </c>
      <c r="E452">
        <v>81</v>
      </c>
      <c r="F452">
        <v>20142015</v>
      </c>
      <c r="G452">
        <v>26</v>
      </c>
      <c r="H452">
        <v>4.25</v>
      </c>
      <c r="I452">
        <v>3.8119999999999998</v>
      </c>
      <c r="J452">
        <v>14</v>
      </c>
      <c r="K452">
        <v>18</v>
      </c>
      <c r="L452">
        <v>32</v>
      </c>
      <c r="M452">
        <v>0.75</v>
      </c>
      <c r="N452">
        <v>0.96</v>
      </c>
      <c r="O452">
        <v>1.71</v>
      </c>
      <c r="P452">
        <v>-5</v>
      </c>
      <c r="Q452">
        <v>54.94</v>
      </c>
      <c r="R452">
        <v>97.13</v>
      </c>
      <c r="S452">
        <v>9.7200000000000006</v>
      </c>
      <c r="T452">
        <v>10.91</v>
      </c>
      <c r="U452">
        <v>13.87</v>
      </c>
      <c r="V452">
        <v>3.72</v>
      </c>
      <c r="W452">
        <v>53.96</v>
      </c>
      <c r="X452">
        <v>50.24</v>
      </c>
      <c r="Y452">
        <v>77</v>
      </c>
      <c r="Z452">
        <v>525</v>
      </c>
      <c r="AA452">
        <v>448</v>
      </c>
      <c r="AB452">
        <v>28.04</v>
      </c>
      <c r="AC452">
        <v>23.93</v>
      </c>
      <c r="AD452">
        <v>51.97</v>
      </c>
      <c r="AE452">
        <v>139</v>
      </c>
      <c r="AF452">
        <v>3.93</v>
      </c>
      <c r="AG452">
        <v>51.01</v>
      </c>
      <c r="AH452">
        <v>200</v>
      </c>
      <c r="AI452">
        <v>1113</v>
      </c>
      <c r="AJ452">
        <v>913</v>
      </c>
      <c r="AK452">
        <v>59.44</v>
      </c>
      <c r="AL452">
        <v>48.76</v>
      </c>
      <c r="AM452">
        <v>108.21</v>
      </c>
      <c r="AN452">
        <v>52.83</v>
      </c>
      <c r="AO452">
        <v>62</v>
      </c>
      <c r="AP452">
        <v>19</v>
      </c>
      <c r="AQ452">
        <v>241</v>
      </c>
      <c r="AR452">
        <v>3.76</v>
      </c>
      <c r="AS452">
        <v>54.33</v>
      </c>
      <c r="AT452">
        <v>50.57</v>
      </c>
      <c r="AU452">
        <v>131</v>
      </c>
      <c r="AV452">
        <v>821</v>
      </c>
      <c r="AW452">
        <v>690</v>
      </c>
      <c r="AX452">
        <v>43.85</v>
      </c>
      <c r="AY452">
        <v>36.85</v>
      </c>
      <c r="AZ452">
        <v>80.7</v>
      </c>
      <c r="BA452">
        <v>71.62</v>
      </c>
      <c r="BB452">
        <v>35</v>
      </c>
      <c r="BC452">
        <v>179</v>
      </c>
      <c r="BD452">
        <v>3.24</v>
      </c>
      <c r="BE452">
        <v>53.45</v>
      </c>
      <c r="BF452">
        <v>50.21</v>
      </c>
      <c r="BG452">
        <v>76</v>
      </c>
      <c r="BH452">
        <v>31.4</v>
      </c>
      <c r="BI452">
        <v>27.35</v>
      </c>
      <c r="BJ452">
        <v>588</v>
      </c>
      <c r="BK452">
        <v>512</v>
      </c>
      <c r="BL452">
        <v>144</v>
      </c>
      <c r="BM452">
        <v>1.93</v>
      </c>
      <c r="BN452">
        <v>43.43</v>
      </c>
      <c r="BO452">
        <v>2.35</v>
      </c>
      <c r="BP452">
        <v>2.83</v>
      </c>
      <c r="BQ452">
        <v>44</v>
      </c>
      <c r="BR452">
        <v>53</v>
      </c>
      <c r="BS452">
        <v>-9</v>
      </c>
      <c r="BT452">
        <v>45.36</v>
      </c>
      <c r="BU452">
        <v>7.82</v>
      </c>
      <c r="BV452">
        <v>7.48</v>
      </c>
      <c r="BW452">
        <v>5.36</v>
      </c>
      <c r="BX452">
        <v>89.65</v>
      </c>
      <c r="BY452">
        <v>32</v>
      </c>
      <c r="BZ452">
        <v>2</v>
      </c>
      <c r="CA452">
        <v>7</v>
      </c>
      <c r="CB452">
        <v>61.16</v>
      </c>
      <c r="CC452">
        <v>444</v>
      </c>
      <c r="CD452">
        <v>398</v>
      </c>
      <c r="CE452">
        <v>282</v>
      </c>
      <c r="CF452">
        <v>156</v>
      </c>
      <c r="CG452">
        <v>118</v>
      </c>
      <c r="CH452">
        <v>9</v>
      </c>
      <c r="CI452">
        <v>9</v>
      </c>
      <c r="CJ452">
        <v>130</v>
      </c>
      <c r="CK452">
        <v>26</v>
      </c>
      <c r="CL452">
        <v>34</v>
      </c>
      <c r="CM452">
        <v>17</v>
      </c>
      <c r="CN452">
        <v>12</v>
      </c>
      <c r="CO452">
        <v>-0.27</v>
      </c>
      <c r="CP452">
        <v>1123.3900000000001</v>
      </c>
      <c r="CQ452">
        <v>2778.78</v>
      </c>
      <c r="CR452">
        <v>28.79</v>
      </c>
      <c r="CS452">
        <v>18.309999999999999</v>
      </c>
      <c r="CT452">
        <v>17.5</v>
      </c>
      <c r="CU452">
        <v>50.79</v>
      </c>
      <c r="CV452">
        <v>50.14</v>
      </c>
      <c r="CW452">
        <v>55.11</v>
      </c>
      <c r="CX452">
        <v>53.39</v>
      </c>
      <c r="CY452">
        <v>54.49</v>
      </c>
      <c r="CZ452">
        <v>54.19</v>
      </c>
    </row>
    <row r="453" spans="1:104">
      <c r="A453" t="s">
        <v>637</v>
      </c>
      <c r="B453" t="s">
        <v>638</v>
      </c>
      <c r="C453" t="s">
        <v>100</v>
      </c>
      <c r="D453" t="s">
        <v>364</v>
      </c>
      <c r="E453">
        <v>67</v>
      </c>
      <c r="F453">
        <v>20142015</v>
      </c>
      <c r="G453">
        <v>29</v>
      </c>
      <c r="H453">
        <v>9</v>
      </c>
      <c r="I453">
        <v>8.625</v>
      </c>
      <c r="J453">
        <v>22</v>
      </c>
      <c r="K453">
        <v>15</v>
      </c>
      <c r="L453">
        <v>37</v>
      </c>
      <c r="M453">
        <v>1.4</v>
      </c>
      <c r="N453">
        <v>0.95</v>
      </c>
      <c r="O453">
        <v>2.35</v>
      </c>
      <c r="P453">
        <v>4</v>
      </c>
      <c r="Q453">
        <v>51.03</v>
      </c>
      <c r="R453">
        <v>101.4</v>
      </c>
      <c r="S453">
        <v>15.83</v>
      </c>
      <c r="T453">
        <v>2.5499999999999998</v>
      </c>
      <c r="U453">
        <v>14.12</v>
      </c>
      <c r="V453">
        <v>3.55</v>
      </c>
      <c r="W453">
        <v>54.74</v>
      </c>
      <c r="X453">
        <v>51.18</v>
      </c>
      <c r="Y453">
        <v>77</v>
      </c>
      <c r="Z453">
        <v>445</v>
      </c>
      <c r="AA453">
        <v>368</v>
      </c>
      <c r="AB453">
        <v>28.22</v>
      </c>
      <c r="AC453">
        <v>23.34</v>
      </c>
      <c r="AD453">
        <v>51.55</v>
      </c>
      <c r="AE453">
        <v>156</v>
      </c>
      <c r="AF453">
        <v>-0.1</v>
      </c>
      <c r="AG453">
        <v>51.13</v>
      </c>
      <c r="AH453">
        <v>36</v>
      </c>
      <c r="AI453">
        <v>889</v>
      </c>
      <c r="AJ453">
        <v>853</v>
      </c>
      <c r="AK453">
        <v>56.37</v>
      </c>
      <c r="AL453">
        <v>54.09</v>
      </c>
      <c r="AM453">
        <v>110.46</v>
      </c>
      <c r="AN453">
        <v>51.97</v>
      </c>
      <c r="AO453">
        <v>65</v>
      </c>
      <c r="AP453">
        <v>24</v>
      </c>
      <c r="AQ453">
        <v>265</v>
      </c>
      <c r="AR453">
        <v>1.45</v>
      </c>
      <c r="AS453">
        <v>52.49</v>
      </c>
      <c r="AT453">
        <v>51.04</v>
      </c>
      <c r="AU453">
        <v>64</v>
      </c>
      <c r="AV453">
        <v>675</v>
      </c>
      <c r="AW453">
        <v>611</v>
      </c>
      <c r="AX453">
        <v>42.8</v>
      </c>
      <c r="AY453">
        <v>38.74</v>
      </c>
      <c r="AZ453">
        <v>81.55</v>
      </c>
      <c r="BA453">
        <v>68.44</v>
      </c>
      <c r="BB453">
        <v>61</v>
      </c>
      <c r="BC453">
        <v>200</v>
      </c>
      <c r="BD453">
        <v>1.43</v>
      </c>
      <c r="BE453">
        <v>51.51</v>
      </c>
      <c r="BF453">
        <v>50.07</v>
      </c>
      <c r="BG453">
        <v>27</v>
      </c>
      <c r="BH453">
        <v>29.3</v>
      </c>
      <c r="BI453">
        <v>27.58</v>
      </c>
      <c r="BJ453">
        <v>462</v>
      </c>
      <c r="BK453">
        <v>435</v>
      </c>
      <c r="BL453">
        <v>139</v>
      </c>
      <c r="BM453">
        <v>4.95</v>
      </c>
      <c r="BN453">
        <v>50</v>
      </c>
      <c r="BO453">
        <v>3.17</v>
      </c>
      <c r="BP453">
        <v>2.6</v>
      </c>
      <c r="BQ453">
        <v>50</v>
      </c>
      <c r="BR453">
        <v>41</v>
      </c>
      <c r="BS453">
        <v>9</v>
      </c>
      <c r="BT453">
        <v>54.95</v>
      </c>
      <c r="BU453">
        <v>11</v>
      </c>
      <c r="BV453">
        <v>10.82</v>
      </c>
      <c r="BW453">
        <v>7.41</v>
      </c>
      <c r="BX453">
        <v>90.57</v>
      </c>
      <c r="BY453">
        <v>39</v>
      </c>
      <c r="BZ453">
        <v>3</v>
      </c>
      <c r="CA453">
        <v>5</v>
      </c>
      <c r="CB453">
        <v>51.48</v>
      </c>
      <c r="CC453">
        <v>313</v>
      </c>
      <c r="CD453">
        <v>321</v>
      </c>
      <c r="CE453">
        <v>295</v>
      </c>
      <c r="CF453">
        <v>57</v>
      </c>
      <c r="CG453">
        <v>79</v>
      </c>
      <c r="CH453">
        <v>9</v>
      </c>
      <c r="CI453">
        <v>6</v>
      </c>
      <c r="CJ453">
        <v>117</v>
      </c>
      <c r="CK453">
        <v>35</v>
      </c>
      <c r="CL453">
        <v>21</v>
      </c>
      <c r="CM453">
        <v>12</v>
      </c>
      <c r="CN453">
        <v>16</v>
      </c>
      <c r="CO453">
        <v>0.25</v>
      </c>
      <c r="CP453">
        <v>946.22</v>
      </c>
      <c r="CQ453">
        <v>2264.5700000000002</v>
      </c>
      <c r="CR453">
        <v>29.47</v>
      </c>
      <c r="CS453">
        <v>18.12</v>
      </c>
      <c r="CT453">
        <v>17.79</v>
      </c>
      <c r="CU453">
        <v>50.51</v>
      </c>
      <c r="CV453">
        <v>50.16</v>
      </c>
      <c r="CW453">
        <v>55.66</v>
      </c>
      <c r="CX453">
        <v>54.53</v>
      </c>
      <c r="CY453">
        <v>54.75</v>
      </c>
      <c r="CZ453">
        <v>54.41</v>
      </c>
    </row>
    <row r="454" spans="1:104">
      <c r="A454" t="s">
        <v>962</v>
      </c>
      <c r="B454" t="s">
        <v>963</v>
      </c>
      <c r="C454" t="s">
        <v>62</v>
      </c>
      <c r="D454" t="s">
        <v>149</v>
      </c>
      <c r="E454">
        <v>33</v>
      </c>
      <c r="F454">
        <v>20142015</v>
      </c>
      <c r="G454">
        <v>22</v>
      </c>
      <c r="H454" t="s">
        <v>1488</v>
      </c>
      <c r="I454" t="s">
        <v>1488</v>
      </c>
      <c r="J454">
        <v>0</v>
      </c>
      <c r="K454">
        <v>3</v>
      </c>
      <c r="L454">
        <v>3</v>
      </c>
      <c r="M454">
        <v>0</v>
      </c>
      <c r="N454">
        <v>0.37</v>
      </c>
      <c r="O454">
        <v>0.37</v>
      </c>
      <c r="P454">
        <v>-4</v>
      </c>
      <c r="Q454">
        <v>48.09</v>
      </c>
      <c r="R454">
        <v>99.51</v>
      </c>
      <c r="S454">
        <v>0</v>
      </c>
      <c r="T454">
        <v>3.54</v>
      </c>
      <c r="U454">
        <v>14.77</v>
      </c>
      <c r="V454">
        <v>-2.61</v>
      </c>
      <c r="W454">
        <v>46.7</v>
      </c>
      <c r="X454">
        <v>49.31</v>
      </c>
      <c r="Y454">
        <v>-26</v>
      </c>
      <c r="Z454">
        <v>184</v>
      </c>
      <c r="AA454">
        <v>210</v>
      </c>
      <c r="AB454">
        <v>22.65</v>
      </c>
      <c r="AC454">
        <v>25.85</v>
      </c>
      <c r="AD454">
        <v>48.5</v>
      </c>
      <c r="AE454">
        <v>11</v>
      </c>
      <c r="AF454">
        <v>-2.36</v>
      </c>
      <c r="AG454">
        <v>50.45</v>
      </c>
      <c r="AH454">
        <v>-33</v>
      </c>
      <c r="AI454">
        <v>416</v>
      </c>
      <c r="AJ454">
        <v>449</v>
      </c>
      <c r="AK454">
        <v>51.21</v>
      </c>
      <c r="AL454">
        <v>55.27</v>
      </c>
      <c r="AM454">
        <v>106.49</v>
      </c>
      <c r="AN454">
        <v>51.92</v>
      </c>
      <c r="AO454">
        <v>20</v>
      </c>
      <c r="AP454">
        <v>31</v>
      </c>
      <c r="AQ454">
        <v>56</v>
      </c>
      <c r="AR454">
        <v>-4.16</v>
      </c>
      <c r="AS454">
        <v>46.05</v>
      </c>
      <c r="AT454">
        <v>50.21</v>
      </c>
      <c r="AU454">
        <v>-52</v>
      </c>
      <c r="AV454">
        <v>303</v>
      </c>
      <c r="AW454">
        <v>355</v>
      </c>
      <c r="AX454">
        <v>37.299999999999997</v>
      </c>
      <c r="AY454">
        <v>43.7</v>
      </c>
      <c r="AZ454">
        <v>81</v>
      </c>
      <c r="BA454">
        <v>71.290000000000006</v>
      </c>
      <c r="BB454">
        <v>8</v>
      </c>
      <c r="BC454">
        <v>36</v>
      </c>
      <c r="BD454">
        <v>-3.68</v>
      </c>
      <c r="BE454">
        <v>47.16</v>
      </c>
      <c r="BF454">
        <v>50.84</v>
      </c>
      <c r="BG454">
        <v>-26</v>
      </c>
      <c r="BH454">
        <v>26.59</v>
      </c>
      <c r="BI454">
        <v>29.79</v>
      </c>
      <c r="BJ454">
        <v>216</v>
      </c>
      <c r="BK454">
        <v>242</v>
      </c>
      <c r="BL454">
        <v>28</v>
      </c>
      <c r="BM454">
        <v>-8.76</v>
      </c>
      <c r="BN454">
        <v>54.22</v>
      </c>
      <c r="BO454">
        <v>1.85</v>
      </c>
      <c r="BP454">
        <v>2.2200000000000002</v>
      </c>
      <c r="BQ454">
        <v>15</v>
      </c>
      <c r="BR454">
        <v>18</v>
      </c>
      <c r="BS454">
        <v>-3</v>
      </c>
      <c r="BT454">
        <v>45.45</v>
      </c>
      <c r="BU454">
        <v>0</v>
      </c>
      <c r="BV454">
        <v>6.94</v>
      </c>
      <c r="BW454">
        <v>4.95</v>
      </c>
      <c r="BX454">
        <v>92.56</v>
      </c>
      <c r="BY454">
        <v>40</v>
      </c>
      <c r="BZ454">
        <v>0</v>
      </c>
      <c r="CA454">
        <v>0</v>
      </c>
      <c r="CB454">
        <v>53.47</v>
      </c>
      <c r="CC454">
        <v>154</v>
      </c>
      <c r="CD454">
        <v>153</v>
      </c>
      <c r="CE454">
        <v>134</v>
      </c>
      <c r="CF454">
        <v>75</v>
      </c>
      <c r="CG454">
        <v>60</v>
      </c>
      <c r="CH454">
        <v>0</v>
      </c>
      <c r="CI454">
        <v>3</v>
      </c>
      <c r="CJ454">
        <v>28</v>
      </c>
      <c r="CK454">
        <v>12</v>
      </c>
      <c r="CL454">
        <v>4</v>
      </c>
      <c r="CM454">
        <v>6</v>
      </c>
      <c r="CN454">
        <v>2</v>
      </c>
      <c r="CO454">
        <v>-0.49</v>
      </c>
      <c r="CP454">
        <v>487.38</v>
      </c>
      <c r="CQ454">
        <v>1139.17</v>
      </c>
      <c r="CR454">
        <v>29.96</v>
      </c>
      <c r="CS454">
        <v>16.12</v>
      </c>
      <c r="CT454">
        <v>16.989999999999998</v>
      </c>
      <c r="CU454">
        <v>50.72</v>
      </c>
      <c r="CV454">
        <v>50.23</v>
      </c>
      <c r="CW454">
        <v>53.09</v>
      </c>
      <c r="CX454">
        <v>51.59</v>
      </c>
      <c r="CY454">
        <v>54.49</v>
      </c>
      <c r="CZ454">
        <v>53.99</v>
      </c>
    </row>
    <row r="455" spans="1:104">
      <c r="A455" t="s">
        <v>1227</v>
      </c>
      <c r="B455" t="s">
        <v>1228</v>
      </c>
      <c r="C455" t="s">
        <v>62</v>
      </c>
      <c r="D455" t="s">
        <v>1229</v>
      </c>
      <c r="E455">
        <v>78</v>
      </c>
      <c r="F455">
        <v>20142015</v>
      </c>
      <c r="G455">
        <v>26</v>
      </c>
      <c r="H455">
        <v>3.0750000000000002</v>
      </c>
      <c r="I455">
        <v>3.0750000000000002</v>
      </c>
      <c r="J455">
        <v>7</v>
      </c>
      <c r="K455">
        <v>9</v>
      </c>
      <c r="L455">
        <v>16</v>
      </c>
      <c r="M455">
        <v>0.31</v>
      </c>
      <c r="N455">
        <v>0.39</v>
      </c>
      <c r="O455">
        <v>0.7</v>
      </c>
      <c r="P455">
        <v>-10</v>
      </c>
      <c r="Q455">
        <v>47.36</v>
      </c>
      <c r="R455">
        <v>97.41</v>
      </c>
      <c r="S455">
        <v>7</v>
      </c>
      <c r="T455">
        <v>-9.2799999999999994</v>
      </c>
      <c r="U455">
        <v>17.600000000000001</v>
      </c>
      <c r="V455">
        <v>-0.41</v>
      </c>
      <c r="W455">
        <v>45.34</v>
      </c>
      <c r="X455">
        <v>45.75</v>
      </c>
      <c r="Y455">
        <v>-106</v>
      </c>
      <c r="Z455">
        <v>516</v>
      </c>
      <c r="AA455">
        <v>622</v>
      </c>
      <c r="AB455">
        <v>22.55</v>
      </c>
      <c r="AC455">
        <v>27.18</v>
      </c>
      <c r="AD455">
        <v>49.73</v>
      </c>
      <c r="AE455">
        <v>54</v>
      </c>
      <c r="AF455">
        <v>-0.72</v>
      </c>
      <c r="AG455">
        <v>48.08</v>
      </c>
      <c r="AH455">
        <v>-131</v>
      </c>
      <c r="AI455">
        <v>1173</v>
      </c>
      <c r="AJ455">
        <v>1304</v>
      </c>
      <c r="AK455">
        <v>51.26</v>
      </c>
      <c r="AL455">
        <v>56.99</v>
      </c>
      <c r="AM455">
        <v>108.25</v>
      </c>
      <c r="AN455">
        <v>48.34</v>
      </c>
      <c r="AO455">
        <v>88</v>
      </c>
      <c r="AP455">
        <v>96</v>
      </c>
      <c r="AQ455">
        <v>236</v>
      </c>
      <c r="AR455">
        <v>-1.74</v>
      </c>
      <c r="AS455">
        <v>46.28</v>
      </c>
      <c r="AT455">
        <v>48.02</v>
      </c>
      <c r="AU455">
        <v>-133</v>
      </c>
      <c r="AV455">
        <v>827</v>
      </c>
      <c r="AW455">
        <v>960</v>
      </c>
      <c r="AX455">
        <v>36.14</v>
      </c>
      <c r="AY455">
        <v>41.95</v>
      </c>
      <c r="AZ455">
        <v>78.099999999999994</v>
      </c>
      <c r="BA455">
        <v>68.56</v>
      </c>
      <c r="BB455">
        <v>48</v>
      </c>
      <c r="BC455">
        <v>148</v>
      </c>
      <c r="BD455">
        <v>-4.2300000000000004</v>
      </c>
      <c r="BE455">
        <v>44.68</v>
      </c>
      <c r="BF455">
        <v>48.91</v>
      </c>
      <c r="BG455">
        <v>-135</v>
      </c>
      <c r="BH455">
        <v>24.78</v>
      </c>
      <c r="BI455">
        <v>30.68</v>
      </c>
      <c r="BJ455">
        <v>567</v>
      </c>
      <c r="BK455">
        <v>702</v>
      </c>
      <c r="BL455">
        <v>100</v>
      </c>
      <c r="BM455">
        <v>-7.15</v>
      </c>
      <c r="BN455">
        <v>43.78</v>
      </c>
      <c r="BO455">
        <v>1.62</v>
      </c>
      <c r="BP455">
        <v>2.8</v>
      </c>
      <c r="BQ455">
        <v>37</v>
      </c>
      <c r="BR455">
        <v>64</v>
      </c>
      <c r="BS455">
        <v>-27</v>
      </c>
      <c r="BT455">
        <v>36.630000000000003</v>
      </c>
      <c r="BU455">
        <v>4.7300000000000004</v>
      </c>
      <c r="BV455">
        <v>6.53</v>
      </c>
      <c r="BW455">
        <v>4.47</v>
      </c>
      <c r="BX455">
        <v>90.88</v>
      </c>
      <c r="BY455">
        <v>40</v>
      </c>
      <c r="BZ455">
        <v>0</v>
      </c>
      <c r="CA455">
        <v>0</v>
      </c>
      <c r="CB455">
        <v>42.5</v>
      </c>
      <c r="CC455">
        <v>337</v>
      </c>
      <c r="CD455">
        <v>461</v>
      </c>
      <c r="CE455">
        <v>456</v>
      </c>
      <c r="CF455">
        <v>132</v>
      </c>
      <c r="CG455">
        <v>117</v>
      </c>
      <c r="CH455">
        <v>6</v>
      </c>
      <c r="CI455">
        <v>3</v>
      </c>
      <c r="CJ455">
        <v>93</v>
      </c>
      <c r="CK455">
        <v>70</v>
      </c>
      <c r="CL455">
        <v>37</v>
      </c>
      <c r="CM455">
        <v>14</v>
      </c>
      <c r="CN455">
        <v>4</v>
      </c>
      <c r="CO455">
        <v>-0.44</v>
      </c>
      <c r="CP455">
        <v>1372.94</v>
      </c>
      <c r="CQ455">
        <v>2437.19</v>
      </c>
      <c r="CR455">
        <v>36.03</v>
      </c>
      <c r="CS455">
        <v>16.78</v>
      </c>
      <c r="CT455">
        <v>17.41</v>
      </c>
      <c r="CU455">
        <v>47.25</v>
      </c>
      <c r="CV455">
        <v>50.44</v>
      </c>
      <c r="CW455">
        <v>51.76</v>
      </c>
      <c r="CX455">
        <v>57.78</v>
      </c>
      <c r="CY455">
        <v>54.72</v>
      </c>
      <c r="CZ455">
        <v>53.76</v>
      </c>
    </row>
    <row r="456" spans="1:104">
      <c r="A456" t="s">
        <v>1350</v>
      </c>
      <c r="B456" t="s">
        <v>1351</v>
      </c>
      <c r="C456" t="s">
        <v>62</v>
      </c>
      <c r="D456" t="s">
        <v>858</v>
      </c>
      <c r="E456">
        <v>70</v>
      </c>
      <c r="F456">
        <v>20142015</v>
      </c>
      <c r="G456">
        <v>29</v>
      </c>
      <c r="H456">
        <v>8</v>
      </c>
      <c r="I456">
        <v>7</v>
      </c>
      <c r="J456">
        <v>1</v>
      </c>
      <c r="K456">
        <v>10</v>
      </c>
      <c r="L456">
        <v>11</v>
      </c>
      <c r="M456">
        <v>0.05</v>
      </c>
      <c r="N456">
        <v>0.54</v>
      </c>
      <c r="O456">
        <v>0.59</v>
      </c>
      <c r="P456">
        <v>-5</v>
      </c>
      <c r="Q456">
        <v>45.23</v>
      </c>
      <c r="R456">
        <v>100.62</v>
      </c>
      <c r="S456">
        <v>1.27</v>
      </c>
      <c r="T456">
        <v>-2.12</v>
      </c>
      <c r="U456">
        <v>15.98</v>
      </c>
      <c r="V456">
        <v>-1.95</v>
      </c>
      <c r="W456">
        <v>43.19</v>
      </c>
      <c r="X456">
        <v>45.13</v>
      </c>
      <c r="Y456">
        <v>-166</v>
      </c>
      <c r="Z456">
        <v>526</v>
      </c>
      <c r="AA456">
        <v>692</v>
      </c>
      <c r="AB456">
        <v>28.21</v>
      </c>
      <c r="AC456">
        <v>37.11</v>
      </c>
      <c r="AD456">
        <v>65.319999999999993</v>
      </c>
      <c r="AE456">
        <v>48</v>
      </c>
      <c r="AF456">
        <v>-0.82</v>
      </c>
      <c r="AG456">
        <v>46.05</v>
      </c>
      <c r="AH456">
        <v>-211</v>
      </c>
      <c r="AI456">
        <v>1000</v>
      </c>
      <c r="AJ456">
        <v>1211</v>
      </c>
      <c r="AK456">
        <v>53.63</v>
      </c>
      <c r="AL456">
        <v>64.94</v>
      </c>
      <c r="AM456">
        <v>118.57</v>
      </c>
      <c r="AN456">
        <v>54.6</v>
      </c>
      <c r="AO456">
        <v>43</v>
      </c>
      <c r="AP456">
        <v>86</v>
      </c>
      <c r="AQ456">
        <v>165</v>
      </c>
      <c r="AR456">
        <v>-0.42</v>
      </c>
      <c r="AS456">
        <v>45.25</v>
      </c>
      <c r="AT456">
        <v>45.67</v>
      </c>
      <c r="AU456">
        <v>-161</v>
      </c>
      <c r="AV456">
        <v>767</v>
      </c>
      <c r="AW456">
        <v>928</v>
      </c>
      <c r="AX456">
        <v>41.13</v>
      </c>
      <c r="AY456">
        <v>49.76</v>
      </c>
      <c r="AZ456">
        <v>90.9</v>
      </c>
      <c r="BA456">
        <v>71.19</v>
      </c>
      <c r="BB456">
        <v>43</v>
      </c>
      <c r="BC456">
        <v>122</v>
      </c>
      <c r="BD456">
        <v>-1.1499999999999999</v>
      </c>
      <c r="BE456">
        <v>44.98</v>
      </c>
      <c r="BF456">
        <v>46.12</v>
      </c>
      <c r="BG456">
        <v>-122</v>
      </c>
      <c r="BH456">
        <v>29.28</v>
      </c>
      <c r="BI456">
        <v>35.82</v>
      </c>
      <c r="BJ456">
        <v>546</v>
      </c>
      <c r="BK456">
        <v>668</v>
      </c>
      <c r="BL456">
        <v>79</v>
      </c>
      <c r="BM456">
        <v>4.75</v>
      </c>
      <c r="BN456">
        <v>41.98</v>
      </c>
      <c r="BO456">
        <v>2.68</v>
      </c>
      <c r="BP456">
        <v>3.06</v>
      </c>
      <c r="BQ456">
        <v>50</v>
      </c>
      <c r="BR456">
        <v>57</v>
      </c>
      <c r="BS456">
        <v>-7</v>
      </c>
      <c r="BT456">
        <v>46.73</v>
      </c>
      <c r="BU456">
        <v>0.82</v>
      </c>
      <c r="BV456">
        <v>9.16</v>
      </c>
      <c r="BW456">
        <v>6.52</v>
      </c>
      <c r="BX456">
        <v>91.47</v>
      </c>
      <c r="BY456">
        <v>40</v>
      </c>
      <c r="BZ456">
        <v>0</v>
      </c>
      <c r="CA456">
        <v>0</v>
      </c>
      <c r="CB456">
        <v>42.49</v>
      </c>
      <c r="CC456">
        <v>328</v>
      </c>
      <c r="CD456">
        <v>481</v>
      </c>
      <c r="CE456">
        <v>444</v>
      </c>
      <c r="CF456">
        <v>135</v>
      </c>
      <c r="CG456">
        <v>82</v>
      </c>
      <c r="CH456">
        <v>6</v>
      </c>
      <c r="CI456">
        <v>4</v>
      </c>
      <c r="CJ456">
        <v>78</v>
      </c>
      <c r="CK456">
        <v>22</v>
      </c>
      <c r="CL456">
        <v>18</v>
      </c>
      <c r="CM456">
        <v>21</v>
      </c>
      <c r="CN456">
        <v>16</v>
      </c>
      <c r="CO456">
        <v>-0.27</v>
      </c>
      <c r="CP456">
        <v>1118.8699999999999</v>
      </c>
      <c r="CQ456">
        <v>2166.4499999999998</v>
      </c>
      <c r="CR456">
        <v>34.06</v>
      </c>
      <c r="CS456">
        <v>17.05</v>
      </c>
      <c r="CT456">
        <v>17.72</v>
      </c>
      <c r="CU456">
        <v>45.9</v>
      </c>
      <c r="CV456">
        <v>50.31</v>
      </c>
      <c r="CW456">
        <v>52.52</v>
      </c>
      <c r="CX456">
        <v>61.89</v>
      </c>
      <c r="CY456">
        <v>54.67</v>
      </c>
      <c r="CZ456">
        <v>54</v>
      </c>
    </row>
    <row r="457" spans="1:104">
      <c r="A457" t="s">
        <v>1206</v>
      </c>
      <c r="B457" t="s">
        <v>1207</v>
      </c>
      <c r="C457" t="s">
        <v>62</v>
      </c>
      <c r="D457" t="s">
        <v>221</v>
      </c>
      <c r="E457">
        <v>36</v>
      </c>
      <c r="F457">
        <v>20142015</v>
      </c>
      <c r="G457">
        <v>36</v>
      </c>
      <c r="H457">
        <v>2.5</v>
      </c>
      <c r="I457">
        <v>2.5</v>
      </c>
      <c r="J457">
        <v>0</v>
      </c>
      <c r="K457">
        <v>2</v>
      </c>
      <c r="L457">
        <v>2</v>
      </c>
      <c r="M457">
        <v>0</v>
      </c>
      <c r="N457">
        <v>0.21</v>
      </c>
      <c r="O457">
        <v>0.21</v>
      </c>
      <c r="P457">
        <v>-1</v>
      </c>
      <c r="Q457">
        <v>44.53</v>
      </c>
      <c r="R457">
        <v>101.28</v>
      </c>
      <c r="S457">
        <v>0</v>
      </c>
      <c r="T457">
        <v>1.17</v>
      </c>
      <c r="U457">
        <v>16.07</v>
      </c>
      <c r="V457">
        <v>-9.3699999999999992</v>
      </c>
      <c r="W457">
        <v>43.12</v>
      </c>
      <c r="X457">
        <v>52.49</v>
      </c>
      <c r="Y457">
        <v>-68</v>
      </c>
      <c r="Z457">
        <v>213</v>
      </c>
      <c r="AA457">
        <v>281</v>
      </c>
      <c r="AB457">
        <v>22.09</v>
      </c>
      <c r="AC457">
        <v>29.14</v>
      </c>
      <c r="AD457">
        <v>51.23</v>
      </c>
      <c r="AE457">
        <v>14</v>
      </c>
      <c r="AF457">
        <v>-5.5</v>
      </c>
      <c r="AG457">
        <v>50.03</v>
      </c>
      <c r="AH457">
        <v>-117</v>
      </c>
      <c r="AI457">
        <v>476</v>
      </c>
      <c r="AJ457">
        <v>593</v>
      </c>
      <c r="AK457">
        <v>49.36</v>
      </c>
      <c r="AL457">
        <v>61.49</v>
      </c>
      <c r="AM457">
        <v>110.85</v>
      </c>
      <c r="AN457">
        <v>52.94</v>
      </c>
      <c r="AO457">
        <v>26</v>
      </c>
      <c r="AP457">
        <v>40</v>
      </c>
      <c r="AQ457">
        <v>63</v>
      </c>
      <c r="AR457">
        <v>-5.33</v>
      </c>
      <c r="AS457">
        <v>42.95</v>
      </c>
      <c r="AT457">
        <v>48.27</v>
      </c>
      <c r="AU457">
        <v>-112</v>
      </c>
      <c r="AV457">
        <v>341</v>
      </c>
      <c r="AW457">
        <v>453</v>
      </c>
      <c r="AX457">
        <v>35.36</v>
      </c>
      <c r="AY457">
        <v>46.97</v>
      </c>
      <c r="AZ457">
        <v>82.33</v>
      </c>
      <c r="BA457">
        <v>73.900000000000006</v>
      </c>
      <c r="BB457">
        <v>11</v>
      </c>
      <c r="BC457">
        <v>37</v>
      </c>
      <c r="BD457">
        <v>-4.8600000000000003</v>
      </c>
      <c r="BE457">
        <v>42.5</v>
      </c>
      <c r="BF457">
        <v>47.36</v>
      </c>
      <c r="BG457">
        <v>-89</v>
      </c>
      <c r="BH457">
        <v>26.13</v>
      </c>
      <c r="BI457">
        <v>35.36</v>
      </c>
      <c r="BJ457">
        <v>252</v>
      </c>
      <c r="BK457">
        <v>341</v>
      </c>
      <c r="BL457">
        <v>26</v>
      </c>
      <c r="BM457">
        <v>-1.05</v>
      </c>
      <c r="BN457">
        <v>48.42</v>
      </c>
      <c r="BO457">
        <v>1.87</v>
      </c>
      <c r="BP457">
        <v>2.0699999999999998</v>
      </c>
      <c r="BQ457">
        <v>18</v>
      </c>
      <c r="BR457">
        <v>20</v>
      </c>
      <c r="BS457">
        <v>-2</v>
      </c>
      <c r="BT457">
        <v>47.37</v>
      </c>
      <c r="BU457">
        <v>0</v>
      </c>
      <c r="BV457">
        <v>7.14</v>
      </c>
      <c r="BW457">
        <v>5.28</v>
      </c>
      <c r="BX457">
        <v>94.13</v>
      </c>
      <c r="BY457">
        <v>40</v>
      </c>
      <c r="BZ457">
        <v>0</v>
      </c>
      <c r="CA457">
        <v>0</v>
      </c>
      <c r="CB457">
        <v>47.94</v>
      </c>
      <c r="CC457">
        <v>186</v>
      </c>
      <c r="CD457">
        <v>230</v>
      </c>
      <c r="CE457">
        <v>202</v>
      </c>
      <c r="CF457">
        <v>47</v>
      </c>
      <c r="CG457">
        <v>63</v>
      </c>
      <c r="CH457">
        <v>2</v>
      </c>
      <c r="CI457">
        <v>0</v>
      </c>
      <c r="CJ457">
        <v>26</v>
      </c>
      <c r="CK457">
        <v>26</v>
      </c>
      <c r="CL457">
        <v>7</v>
      </c>
      <c r="CM457">
        <v>4</v>
      </c>
      <c r="CN457">
        <v>3</v>
      </c>
      <c r="CO457">
        <v>-0.1</v>
      </c>
      <c r="CP457">
        <v>578.62</v>
      </c>
      <c r="CQ457">
        <v>1075.76</v>
      </c>
      <c r="CR457">
        <v>34.97</v>
      </c>
      <c r="CS457">
        <v>17</v>
      </c>
      <c r="CT457">
        <v>17.3</v>
      </c>
      <c r="CU457">
        <v>50.73</v>
      </c>
      <c r="CV457">
        <v>50.36</v>
      </c>
      <c r="CW457">
        <v>57.76</v>
      </c>
      <c r="CX457">
        <v>56.11</v>
      </c>
      <c r="CY457">
        <v>54.2</v>
      </c>
      <c r="CZ457">
        <v>53.43</v>
      </c>
    </row>
    <row r="458" spans="1:104">
      <c r="A458" t="s">
        <v>780</v>
      </c>
      <c r="B458" t="s">
        <v>781</v>
      </c>
      <c r="C458" t="s">
        <v>62</v>
      </c>
      <c r="D458" t="s">
        <v>182</v>
      </c>
      <c r="E458">
        <v>81</v>
      </c>
      <c r="F458">
        <v>20142015</v>
      </c>
      <c r="G458">
        <v>24</v>
      </c>
      <c r="H458">
        <v>5.5</v>
      </c>
      <c r="I458">
        <v>6.5</v>
      </c>
      <c r="J458">
        <v>5</v>
      </c>
      <c r="K458">
        <v>23</v>
      </c>
      <c r="L458">
        <v>28</v>
      </c>
      <c r="M458">
        <v>0.2</v>
      </c>
      <c r="N458">
        <v>0.92</v>
      </c>
      <c r="O458">
        <v>1.1299999999999999</v>
      </c>
      <c r="P458">
        <v>1</v>
      </c>
      <c r="Q458">
        <v>50.19</v>
      </c>
      <c r="R458">
        <v>99.7</v>
      </c>
      <c r="S458">
        <v>3.76</v>
      </c>
      <c r="T458">
        <v>-1.51</v>
      </c>
      <c r="U458">
        <v>18.420000000000002</v>
      </c>
      <c r="V458">
        <v>-5.45</v>
      </c>
      <c r="W458">
        <v>49.04</v>
      </c>
      <c r="X458">
        <v>54.49</v>
      </c>
      <c r="Y458">
        <v>-26</v>
      </c>
      <c r="Z458">
        <v>663</v>
      </c>
      <c r="AA458">
        <v>689</v>
      </c>
      <c r="AB458">
        <v>26.66</v>
      </c>
      <c r="AC458">
        <v>27.71</v>
      </c>
      <c r="AD458">
        <v>54.37</v>
      </c>
      <c r="AE458">
        <v>75</v>
      </c>
      <c r="AF458">
        <v>-2.5</v>
      </c>
      <c r="AG458">
        <v>52.68</v>
      </c>
      <c r="AH458">
        <v>10</v>
      </c>
      <c r="AI458">
        <v>1352</v>
      </c>
      <c r="AJ458">
        <v>1342</v>
      </c>
      <c r="AK458">
        <v>54.37</v>
      </c>
      <c r="AL458">
        <v>53.97</v>
      </c>
      <c r="AM458">
        <v>108.34</v>
      </c>
      <c r="AN458">
        <v>54.81</v>
      </c>
      <c r="AO458">
        <v>65</v>
      </c>
      <c r="AP458">
        <v>113</v>
      </c>
      <c r="AQ458">
        <v>260</v>
      </c>
      <c r="AR458">
        <v>-2.42</v>
      </c>
      <c r="AS458">
        <v>51.53</v>
      </c>
      <c r="AT458">
        <v>53.95</v>
      </c>
      <c r="AU458">
        <v>62</v>
      </c>
      <c r="AV458">
        <v>1045</v>
      </c>
      <c r="AW458">
        <v>983</v>
      </c>
      <c r="AX458">
        <v>42.03</v>
      </c>
      <c r="AY458">
        <v>39.53</v>
      </c>
      <c r="AZ458">
        <v>81.56</v>
      </c>
      <c r="BA458">
        <v>70.91</v>
      </c>
      <c r="BB458">
        <v>62</v>
      </c>
      <c r="BC458">
        <v>195</v>
      </c>
      <c r="BD458">
        <v>-3.45</v>
      </c>
      <c r="BE458">
        <v>50.93</v>
      </c>
      <c r="BF458">
        <v>54.38</v>
      </c>
      <c r="BG458">
        <v>27</v>
      </c>
      <c r="BH458">
        <v>29.8</v>
      </c>
      <c r="BI458">
        <v>28.71</v>
      </c>
      <c r="BJ458">
        <v>741</v>
      </c>
      <c r="BK458">
        <v>714</v>
      </c>
      <c r="BL458">
        <v>133</v>
      </c>
      <c r="BM458">
        <v>-7.23</v>
      </c>
      <c r="BN458">
        <v>57.23</v>
      </c>
      <c r="BO458">
        <v>2.37</v>
      </c>
      <c r="BP458">
        <v>2.37</v>
      </c>
      <c r="BQ458">
        <v>59</v>
      </c>
      <c r="BR458">
        <v>59</v>
      </c>
      <c r="BS458">
        <v>0</v>
      </c>
      <c r="BT458">
        <v>50</v>
      </c>
      <c r="BU458">
        <v>2.56</v>
      </c>
      <c r="BV458">
        <v>7.96</v>
      </c>
      <c r="BW458">
        <v>5.65</v>
      </c>
      <c r="BX458">
        <v>91.74</v>
      </c>
      <c r="BY458">
        <v>40</v>
      </c>
      <c r="BZ458">
        <v>0</v>
      </c>
      <c r="CA458">
        <v>0</v>
      </c>
      <c r="CB458">
        <v>48.79</v>
      </c>
      <c r="CC458">
        <v>484</v>
      </c>
      <c r="CD458">
        <v>578</v>
      </c>
      <c r="CE458">
        <v>508</v>
      </c>
      <c r="CF458">
        <v>59</v>
      </c>
      <c r="CG458">
        <v>170</v>
      </c>
      <c r="CH458">
        <v>7</v>
      </c>
      <c r="CI458">
        <v>16</v>
      </c>
      <c r="CJ458">
        <v>128</v>
      </c>
      <c r="CK458">
        <v>26</v>
      </c>
      <c r="CL458">
        <v>19</v>
      </c>
      <c r="CM458">
        <v>9</v>
      </c>
      <c r="CN458">
        <v>10</v>
      </c>
      <c r="CO458">
        <v>0.04</v>
      </c>
      <c r="CP458">
        <v>1491.93</v>
      </c>
      <c r="CQ458">
        <v>2398.23</v>
      </c>
      <c r="CR458">
        <v>38.35</v>
      </c>
      <c r="CS458">
        <v>17.03</v>
      </c>
      <c r="CT458">
        <v>17.7</v>
      </c>
      <c r="CU458">
        <v>51.69</v>
      </c>
      <c r="CV458">
        <v>50.33</v>
      </c>
      <c r="CW458">
        <v>55.4</v>
      </c>
      <c r="CX458">
        <v>51.78</v>
      </c>
      <c r="CY458">
        <v>54.98</v>
      </c>
      <c r="CZ458">
        <v>54.26</v>
      </c>
    </row>
    <row r="459" spans="1:104">
      <c r="A459" t="s">
        <v>578</v>
      </c>
      <c r="B459" t="s">
        <v>579</v>
      </c>
      <c r="C459" t="s">
        <v>68</v>
      </c>
      <c r="D459" t="s">
        <v>149</v>
      </c>
      <c r="E459">
        <v>49</v>
      </c>
      <c r="F459">
        <v>20142015</v>
      </c>
      <c r="G459">
        <v>23</v>
      </c>
      <c r="H459">
        <v>0.875</v>
      </c>
      <c r="I459">
        <v>0.92500000000000004</v>
      </c>
      <c r="J459">
        <v>12</v>
      </c>
      <c r="K459">
        <v>2</v>
      </c>
      <c r="L459">
        <v>14</v>
      </c>
      <c r="M459">
        <v>1.17</v>
      </c>
      <c r="N459">
        <v>0.2</v>
      </c>
      <c r="O459">
        <v>1.37</v>
      </c>
      <c r="P459">
        <v>5</v>
      </c>
      <c r="Q459">
        <v>52.26</v>
      </c>
      <c r="R459">
        <v>101.31</v>
      </c>
      <c r="S459">
        <v>11.32</v>
      </c>
      <c r="T459">
        <v>6.74</v>
      </c>
      <c r="U459">
        <v>12.55</v>
      </c>
      <c r="V459">
        <v>-3.51</v>
      </c>
      <c r="W459">
        <v>50</v>
      </c>
      <c r="X459">
        <v>53.51</v>
      </c>
      <c r="Y459">
        <v>0</v>
      </c>
      <c r="Z459">
        <v>233</v>
      </c>
      <c r="AA459">
        <v>233</v>
      </c>
      <c r="AB459">
        <v>22.73</v>
      </c>
      <c r="AC459">
        <v>22.73</v>
      </c>
      <c r="AD459">
        <v>45.46</v>
      </c>
      <c r="AE459">
        <v>75</v>
      </c>
      <c r="AF459">
        <v>0.4</v>
      </c>
      <c r="AG459">
        <v>51.85</v>
      </c>
      <c r="AH459">
        <v>50</v>
      </c>
      <c r="AI459">
        <v>579</v>
      </c>
      <c r="AJ459">
        <v>529</v>
      </c>
      <c r="AK459">
        <v>56.49</v>
      </c>
      <c r="AL459">
        <v>51.61</v>
      </c>
      <c r="AM459">
        <v>108.09</v>
      </c>
      <c r="AN459">
        <v>55.96</v>
      </c>
      <c r="AO459">
        <v>31</v>
      </c>
      <c r="AP459">
        <v>11</v>
      </c>
      <c r="AQ459">
        <v>179</v>
      </c>
      <c r="AR459">
        <v>0.35</v>
      </c>
      <c r="AS459">
        <v>51.78</v>
      </c>
      <c r="AT459">
        <v>51.43</v>
      </c>
      <c r="AU459">
        <v>31</v>
      </c>
      <c r="AV459">
        <v>450</v>
      </c>
      <c r="AW459">
        <v>419</v>
      </c>
      <c r="AX459">
        <v>43.9</v>
      </c>
      <c r="AY459">
        <v>40.880000000000003</v>
      </c>
      <c r="AZ459">
        <v>84.78</v>
      </c>
      <c r="BA459">
        <v>72</v>
      </c>
      <c r="BB459">
        <v>42</v>
      </c>
      <c r="BC459">
        <v>148</v>
      </c>
      <c r="BD459">
        <v>0.51</v>
      </c>
      <c r="BE459">
        <v>52.94</v>
      </c>
      <c r="BF459">
        <v>52.43</v>
      </c>
      <c r="BG459">
        <v>36</v>
      </c>
      <c r="BH459">
        <v>31.61</v>
      </c>
      <c r="BI459">
        <v>28.1</v>
      </c>
      <c r="BJ459">
        <v>324</v>
      </c>
      <c r="BK459">
        <v>288</v>
      </c>
      <c r="BL459">
        <v>106</v>
      </c>
      <c r="BM459">
        <v>5.63</v>
      </c>
      <c r="BN459">
        <v>53.19</v>
      </c>
      <c r="BO459">
        <v>1.95</v>
      </c>
      <c r="BP459">
        <v>1.37</v>
      </c>
      <c r="BQ459">
        <v>20</v>
      </c>
      <c r="BR459">
        <v>14</v>
      </c>
      <c r="BS459">
        <v>6</v>
      </c>
      <c r="BT459">
        <v>58.82</v>
      </c>
      <c r="BU459">
        <v>8.11</v>
      </c>
      <c r="BV459">
        <v>6.17</v>
      </c>
      <c r="BW459">
        <v>4.4400000000000004</v>
      </c>
      <c r="BX459">
        <v>95.14</v>
      </c>
      <c r="BY459">
        <v>49.35</v>
      </c>
      <c r="BZ459">
        <v>76</v>
      </c>
      <c r="CA459">
        <v>78</v>
      </c>
      <c r="CB459">
        <v>56.35</v>
      </c>
      <c r="CC459">
        <v>222</v>
      </c>
      <c r="CD459">
        <v>169</v>
      </c>
      <c r="CE459">
        <v>172</v>
      </c>
      <c r="CF459">
        <v>36</v>
      </c>
      <c r="CG459">
        <v>43</v>
      </c>
      <c r="CH459">
        <v>1</v>
      </c>
      <c r="CI459">
        <v>1</v>
      </c>
      <c r="CJ459">
        <v>94</v>
      </c>
      <c r="CK459">
        <v>10</v>
      </c>
      <c r="CL459">
        <v>16</v>
      </c>
      <c r="CM459">
        <v>5</v>
      </c>
      <c r="CN459">
        <v>10</v>
      </c>
      <c r="CO459">
        <v>0.49</v>
      </c>
      <c r="CP459">
        <v>615.02</v>
      </c>
      <c r="CQ459">
        <v>1787.42</v>
      </c>
      <c r="CR459">
        <v>25.6</v>
      </c>
      <c r="CS459">
        <v>17.850000000000001</v>
      </c>
      <c r="CT459">
        <v>17.13</v>
      </c>
      <c r="CU459">
        <v>51.3</v>
      </c>
      <c r="CV459">
        <v>49.36</v>
      </c>
      <c r="CW459">
        <v>54.39</v>
      </c>
      <c r="CX459">
        <v>51.63</v>
      </c>
      <c r="CY459">
        <v>53.03</v>
      </c>
      <c r="CZ459">
        <v>54.41</v>
      </c>
    </row>
    <row r="460" spans="1:104">
      <c r="A460" t="s">
        <v>992</v>
      </c>
      <c r="B460" t="s">
        <v>993</v>
      </c>
      <c r="C460" t="s">
        <v>68</v>
      </c>
      <c r="D460" t="s">
        <v>282</v>
      </c>
      <c r="E460">
        <v>82</v>
      </c>
      <c r="F460">
        <v>20142015</v>
      </c>
      <c r="G460">
        <v>31</v>
      </c>
      <c r="H460">
        <v>5</v>
      </c>
      <c r="I460">
        <v>5</v>
      </c>
      <c r="J460">
        <v>14</v>
      </c>
      <c r="K460">
        <v>19</v>
      </c>
      <c r="L460">
        <v>33</v>
      </c>
      <c r="M460">
        <v>0.73</v>
      </c>
      <c r="N460">
        <v>0.99</v>
      </c>
      <c r="O460">
        <v>1.72</v>
      </c>
      <c r="P460">
        <v>-1</v>
      </c>
      <c r="Q460">
        <v>49.16</v>
      </c>
      <c r="R460">
        <v>100.79</v>
      </c>
      <c r="S460">
        <v>7.87</v>
      </c>
      <c r="T460">
        <v>-3.1</v>
      </c>
      <c r="U460">
        <v>14.06</v>
      </c>
      <c r="V460">
        <v>1.85</v>
      </c>
      <c r="W460">
        <v>49.08</v>
      </c>
      <c r="X460">
        <v>47.23</v>
      </c>
      <c r="Y460">
        <v>-19</v>
      </c>
      <c r="Z460">
        <v>507</v>
      </c>
      <c r="AA460">
        <v>526</v>
      </c>
      <c r="AB460">
        <v>26.38</v>
      </c>
      <c r="AC460">
        <v>27.37</v>
      </c>
      <c r="AD460">
        <v>53.74</v>
      </c>
      <c r="AE460">
        <v>145</v>
      </c>
      <c r="AF460">
        <v>0.93</v>
      </c>
      <c r="AG460">
        <v>48.23</v>
      </c>
      <c r="AH460">
        <v>-38</v>
      </c>
      <c r="AI460">
        <v>1108</v>
      </c>
      <c r="AJ460">
        <v>1146</v>
      </c>
      <c r="AK460">
        <v>57.65</v>
      </c>
      <c r="AL460">
        <v>59.62</v>
      </c>
      <c r="AM460">
        <v>117.27</v>
      </c>
      <c r="AN460">
        <v>51.44</v>
      </c>
      <c r="AO460">
        <v>49</v>
      </c>
      <c r="AP460">
        <v>46</v>
      </c>
      <c r="AQ460">
        <v>277</v>
      </c>
      <c r="AR460">
        <v>0.25</v>
      </c>
      <c r="AS460">
        <v>49.03</v>
      </c>
      <c r="AT460">
        <v>48.78</v>
      </c>
      <c r="AU460">
        <v>-31</v>
      </c>
      <c r="AV460">
        <v>787</v>
      </c>
      <c r="AW460">
        <v>818</v>
      </c>
      <c r="AX460">
        <v>40.950000000000003</v>
      </c>
      <c r="AY460">
        <v>42.56</v>
      </c>
      <c r="AZ460">
        <v>83.5</v>
      </c>
      <c r="BA460">
        <v>72.430000000000007</v>
      </c>
      <c r="BB460">
        <v>50</v>
      </c>
      <c r="BC460">
        <v>228</v>
      </c>
      <c r="BD460">
        <v>-0.6</v>
      </c>
      <c r="BE460">
        <v>48.43</v>
      </c>
      <c r="BF460">
        <v>49.03</v>
      </c>
      <c r="BG460">
        <v>-37</v>
      </c>
      <c r="BH460">
        <v>29.66</v>
      </c>
      <c r="BI460">
        <v>31.58</v>
      </c>
      <c r="BJ460">
        <v>570</v>
      </c>
      <c r="BK460">
        <v>607</v>
      </c>
      <c r="BL460">
        <v>178</v>
      </c>
      <c r="BM460">
        <v>-4.55</v>
      </c>
      <c r="BN460">
        <v>55.74</v>
      </c>
      <c r="BO460">
        <v>2.2400000000000002</v>
      </c>
      <c r="BP460">
        <v>2.13</v>
      </c>
      <c r="BQ460">
        <v>43</v>
      </c>
      <c r="BR460">
        <v>41</v>
      </c>
      <c r="BS460">
        <v>2</v>
      </c>
      <c r="BT460">
        <v>51.19</v>
      </c>
      <c r="BU460">
        <v>6.14</v>
      </c>
      <c r="BV460">
        <v>7.54</v>
      </c>
      <c r="BW460">
        <v>5.46</v>
      </c>
      <c r="BX460">
        <v>93.25</v>
      </c>
      <c r="BY460">
        <v>51.22</v>
      </c>
      <c r="BZ460">
        <v>588</v>
      </c>
      <c r="CA460">
        <v>560</v>
      </c>
      <c r="CB460">
        <v>44.87</v>
      </c>
      <c r="CC460">
        <v>389</v>
      </c>
      <c r="CD460">
        <v>452</v>
      </c>
      <c r="CE460">
        <v>478</v>
      </c>
      <c r="CF460">
        <v>39</v>
      </c>
      <c r="CG460">
        <v>61</v>
      </c>
      <c r="CH460">
        <v>13</v>
      </c>
      <c r="CI460">
        <v>6</v>
      </c>
      <c r="CJ460">
        <v>164</v>
      </c>
      <c r="CK460">
        <v>35</v>
      </c>
      <c r="CL460">
        <v>23</v>
      </c>
      <c r="CM460">
        <v>11</v>
      </c>
      <c r="CN460">
        <v>10</v>
      </c>
      <c r="CO460">
        <v>-0.05</v>
      </c>
      <c r="CP460">
        <v>1153.22</v>
      </c>
      <c r="CQ460">
        <v>2777.2</v>
      </c>
      <c r="CR460">
        <v>29.34</v>
      </c>
      <c r="CS460">
        <v>18.55</v>
      </c>
      <c r="CT460">
        <v>17.71</v>
      </c>
      <c r="CU460">
        <v>49.12</v>
      </c>
      <c r="CV460">
        <v>50.09</v>
      </c>
      <c r="CW460">
        <v>55.55</v>
      </c>
      <c r="CX460">
        <v>57.55</v>
      </c>
      <c r="CY460">
        <v>54.22</v>
      </c>
      <c r="CZ460">
        <v>54.03</v>
      </c>
    </row>
    <row r="461" spans="1:104">
      <c r="A461" t="s">
        <v>1317</v>
      </c>
      <c r="B461" t="s">
        <v>1318</v>
      </c>
      <c r="C461" t="s">
        <v>62</v>
      </c>
      <c r="D461" t="s">
        <v>858</v>
      </c>
      <c r="E461">
        <v>56</v>
      </c>
      <c r="F461">
        <v>20142015</v>
      </c>
      <c r="G461">
        <v>28</v>
      </c>
      <c r="H461">
        <v>3.1</v>
      </c>
      <c r="I461">
        <v>2.75</v>
      </c>
      <c r="J461">
        <v>4</v>
      </c>
      <c r="K461">
        <v>4</v>
      </c>
      <c r="L461">
        <v>8</v>
      </c>
      <c r="M461">
        <v>0.25</v>
      </c>
      <c r="N461">
        <v>0.25</v>
      </c>
      <c r="O461">
        <v>0.49</v>
      </c>
      <c r="P461">
        <v>-8</v>
      </c>
      <c r="Q461">
        <v>45.07</v>
      </c>
      <c r="R461">
        <v>95.98</v>
      </c>
      <c r="S461">
        <v>7.41</v>
      </c>
      <c r="T461">
        <v>-6.88</v>
      </c>
      <c r="U461">
        <v>17.43</v>
      </c>
      <c r="V461">
        <v>-3.68</v>
      </c>
      <c r="W461">
        <v>43.3</v>
      </c>
      <c r="X461">
        <v>46.98</v>
      </c>
      <c r="Y461">
        <v>-122</v>
      </c>
      <c r="Z461">
        <v>394</v>
      </c>
      <c r="AA461">
        <v>516</v>
      </c>
      <c r="AB461">
        <v>24.22</v>
      </c>
      <c r="AC461">
        <v>31.73</v>
      </c>
      <c r="AD461">
        <v>55.95</v>
      </c>
      <c r="AE461">
        <v>33</v>
      </c>
      <c r="AF461">
        <v>-3.54</v>
      </c>
      <c r="AG461">
        <v>48.61</v>
      </c>
      <c r="AH461">
        <v>-180</v>
      </c>
      <c r="AI461">
        <v>823</v>
      </c>
      <c r="AJ461">
        <v>1003</v>
      </c>
      <c r="AK461">
        <v>50.6</v>
      </c>
      <c r="AL461">
        <v>61.67</v>
      </c>
      <c r="AM461">
        <v>112.27</v>
      </c>
      <c r="AN461">
        <v>55.04</v>
      </c>
      <c r="AO461">
        <v>36</v>
      </c>
      <c r="AP461">
        <v>91</v>
      </c>
      <c r="AQ461">
        <v>120</v>
      </c>
      <c r="AR461">
        <v>-3.06</v>
      </c>
      <c r="AS461">
        <v>45.17</v>
      </c>
      <c r="AT461">
        <v>48.22</v>
      </c>
      <c r="AU461">
        <v>-131</v>
      </c>
      <c r="AV461">
        <v>612</v>
      </c>
      <c r="AW461">
        <v>743</v>
      </c>
      <c r="AX461">
        <v>37.630000000000003</v>
      </c>
      <c r="AY461">
        <v>45.68</v>
      </c>
      <c r="AZ461">
        <v>83.31</v>
      </c>
      <c r="BA461">
        <v>74.02</v>
      </c>
      <c r="BB461">
        <v>30</v>
      </c>
      <c r="BC461">
        <v>84</v>
      </c>
      <c r="BD461">
        <v>-0.95</v>
      </c>
      <c r="BE461">
        <v>46.51</v>
      </c>
      <c r="BF461">
        <v>47.46</v>
      </c>
      <c r="BG461">
        <v>-68</v>
      </c>
      <c r="BH461">
        <v>27.85</v>
      </c>
      <c r="BI461">
        <v>32.03</v>
      </c>
      <c r="BJ461">
        <v>453</v>
      </c>
      <c r="BK461">
        <v>521</v>
      </c>
      <c r="BL461">
        <v>54</v>
      </c>
      <c r="BM461">
        <v>-13.11</v>
      </c>
      <c r="BN461">
        <v>47.29</v>
      </c>
      <c r="BO461">
        <v>1.66</v>
      </c>
      <c r="BP461">
        <v>3.2</v>
      </c>
      <c r="BQ461">
        <v>27</v>
      </c>
      <c r="BR461">
        <v>52</v>
      </c>
      <c r="BS461">
        <v>-25</v>
      </c>
      <c r="BT461">
        <v>34.18</v>
      </c>
      <c r="BU461">
        <v>4.76</v>
      </c>
      <c r="BV461">
        <v>5.96</v>
      </c>
      <c r="BW461">
        <v>4.41</v>
      </c>
      <c r="BX461">
        <v>90.02</v>
      </c>
      <c r="BY461">
        <v>43</v>
      </c>
      <c r="BZ461">
        <v>1</v>
      </c>
      <c r="CA461">
        <v>0</v>
      </c>
      <c r="CB461">
        <v>41.69</v>
      </c>
      <c r="CC461">
        <v>261</v>
      </c>
      <c r="CD461">
        <v>330</v>
      </c>
      <c r="CE461">
        <v>365</v>
      </c>
      <c r="CF461">
        <v>194</v>
      </c>
      <c r="CG461">
        <v>85</v>
      </c>
      <c r="CH461">
        <v>1</v>
      </c>
      <c r="CI461">
        <v>3</v>
      </c>
      <c r="CJ461">
        <v>50</v>
      </c>
      <c r="CK461">
        <v>23</v>
      </c>
      <c r="CL461">
        <v>18</v>
      </c>
      <c r="CM461">
        <v>12</v>
      </c>
      <c r="CN461">
        <v>4</v>
      </c>
      <c r="CO461">
        <v>-0.49</v>
      </c>
      <c r="CP461">
        <v>975.86</v>
      </c>
      <c r="CQ461">
        <v>1654.38</v>
      </c>
      <c r="CR461">
        <v>37.1</v>
      </c>
      <c r="CS461">
        <v>16.850000000000001</v>
      </c>
      <c r="CT461">
        <v>17.36</v>
      </c>
      <c r="CU461">
        <v>45.62</v>
      </c>
      <c r="CV461">
        <v>50.36</v>
      </c>
      <c r="CW461">
        <v>51.89</v>
      </c>
      <c r="CX461">
        <v>61.86</v>
      </c>
      <c r="CY461">
        <v>54.38</v>
      </c>
      <c r="CZ461">
        <v>53.61</v>
      </c>
    </row>
    <row r="462" spans="1:104">
      <c r="A462" t="s">
        <v>202</v>
      </c>
      <c r="B462" t="s">
        <v>203</v>
      </c>
      <c r="C462" t="s">
        <v>100</v>
      </c>
      <c r="D462" t="s">
        <v>204</v>
      </c>
      <c r="E462">
        <v>82</v>
      </c>
      <c r="F462">
        <v>20142015</v>
      </c>
      <c r="G462">
        <v>31</v>
      </c>
      <c r="H462">
        <v>5.75</v>
      </c>
      <c r="I462">
        <v>5.6</v>
      </c>
      <c r="J462">
        <v>15</v>
      </c>
      <c r="K462">
        <v>22</v>
      </c>
      <c r="L462">
        <v>37</v>
      </c>
      <c r="M462">
        <v>0.77</v>
      </c>
      <c r="N462">
        <v>1.1399999999999999</v>
      </c>
      <c r="O462">
        <v>1.91</v>
      </c>
      <c r="P462">
        <v>8</v>
      </c>
      <c r="Q462">
        <v>54.13</v>
      </c>
      <c r="R462">
        <v>100.81</v>
      </c>
      <c r="S462">
        <v>8.67</v>
      </c>
      <c r="T462">
        <v>16.53</v>
      </c>
      <c r="U462">
        <v>14.18</v>
      </c>
      <c r="V462">
        <v>4.3</v>
      </c>
      <c r="W462">
        <v>55.34</v>
      </c>
      <c r="X462">
        <v>51.05</v>
      </c>
      <c r="Y462">
        <v>107</v>
      </c>
      <c r="Z462">
        <v>554</v>
      </c>
      <c r="AA462">
        <v>447</v>
      </c>
      <c r="AB462">
        <v>28.58</v>
      </c>
      <c r="AC462">
        <v>23.06</v>
      </c>
      <c r="AD462">
        <v>51.64</v>
      </c>
      <c r="AE462">
        <v>142</v>
      </c>
      <c r="AF462">
        <v>4.49</v>
      </c>
      <c r="AG462">
        <v>49.64</v>
      </c>
      <c r="AH462">
        <v>182</v>
      </c>
      <c r="AI462">
        <v>1192</v>
      </c>
      <c r="AJ462">
        <v>1010</v>
      </c>
      <c r="AK462">
        <v>61.5</v>
      </c>
      <c r="AL462">
        <v>52.11</v>
      </c>
      <c r="AM462">
        <v>113.61</v>
      </c>
      <c r="AN462">
        <v>53.86</v>
      </c>
      <c r="AO462">
        <v>64</v>
      </c>
      <c r="AP462">
        <v>28</v>
      </c>
      <c r="AQ462">
        <v>292</v>
      </c>
      <c r="AR462">
        <v>3.47</v>
      </c>
      <c r="AS462">
        <v>54.47</v>
      </c>
      <c r="AT462">
        <v>51</v>
      </c>
      <c r="AU462">
        <v>147</v>
      </c>
      <c r="AV462">
        <v>896</v>
      </c>
      <c r="AW462">
        <v>749</v>
      </c>
      <c r="AX462">
        <v>46.23</v>
      </c>
      <c r="AY462">
        <v>38.64</v>
      </c>
      <c r="AZ462">
        <v>84.87</v>
      </c>
      <c r="BA462">
        <v>71.650000000000006</v>
      </c>
      <c r="BB462">
        <v>55</v>
      </c>
      <c r="BC462">
        <v>228</v>
      </c>
      <c r="BD462">
        <v>3.98</v>
      </c>
      <c r="BE462">
        <v>55.06</v>
      </c>
      <c r="BF462">
        <v>51.08</v>
      </c>
      <c r="BG462">
        <v>118</v>
      </c>
      <c r="BH462">
        <v>33.119999999999997</v>
      </c>
      <c r="BI462">
        <v>27.03</v>
      </c>
      <c r="BJ462">
        <v>642</v>
      </c>
      <c r="BK462">
        <v>524</v>
      </c>
      <c r="BL462">
        <v>173</v>
      </c>
      <c r="BM462">
        <v>6.47</v>
      </c>
      <c r="BN462">
        <v>51.14</v>
      </c>
      <c r="BO462">
        <v>2.73</v>
      </c>
      <c r="BP462">
        <v>2.0099999999999998</v>
      </c>
      <c r="BQ462">
        <v>53</v>
      </c>
      <c r="BR462">
        <v>39</v>
      </c>
      <c r="BS462">
        <v>14</v>
      </c>
      <c r="BT462">
        <v>57.61</v>
      </c>
      <c r="BU462">
        <v>6.58</v>
      </c>
      <c r="BV462">
        <v>8.26</v>
      </c>
      <c r="BW462">
        <v>5.92</v>
      </c>
      <c r="BX462">
        <v>92.56</v>
      </c>
      <c r="BY462">
        <v>47.83</v>
      </c>
      <c r="BZ462">
        <v>33</v>
      </c>
      <c r="CA462">
        <v>36</v>
      </c>
      <c r="CB462">
        <v>62.62</v>
      </c>
      <c r="CC462">
        <v>464</v>
      </c>
      <c r="CD462">
        <v>425</v>
      </c>
      <c r="CE462">
        <v>277</v>
      </c>
      <c r="CF462">
        <v>40</v>
      </c>
      <c r="CG462">
        <v>86</v>
      </c>
      <c r="CH462">
        <v>14</v>
      </c>
      <c r="CI462">
        <v>8</v>
      </c>
      <c r="CJ462">
        <v>158</v>
      </c>
      <c r="CK462">
        <v>17</v>
      </c>
      <c r="CL462">
        <v>31</v>
      </c>
      <c r="CM462">
        <v>4</v>
      </c>
      <c r="CN462">
        <v>12</v>
      </c>
      <c r="CO462">
        <v>0.41</v>
      </c>
      <c r="CP462">
        <v>1162.96</v>
      </c>
      <c r="CQ462">
        <v>2772.47</v>
      </c>
      <c r="CR462">
        <v>29.55</v>
      </c>
      <c r="CS462">
        <v>19.690000000000001</v>
      </c>
      <c r="CT462">
        <v>17.559999999999999</v>
      </c>
      <c r="CU462">
        <v>52.45</v>
      </c>
      <c r="CV462">
        <v>50.01</v>
      </c>
      <c r="CW462">
        <v>56.65</v>
      </c>
      <c r="CX462">
        <v>51.36</v>
      </c>
      <c r="CY462">
        <v>54.68</v>
      </c>
      <c r="CZ462">
        <v>54.64</v>
      </c>
    </row>
    <row r="463" spans="1:104">
      <c r="A463" t="s">
        <v>497</v>
      </c>
      <c r="B463" t="s">
        <v>498</v>
      </c>
      <c r="C463" t="s">
        <v>62</v>
      </c>
      <c r="D463" t="s">
        <v>168</v>
      </c>
      <c r="E463">
        <v>42</v>
      </c>
      <c r="F463">
        <v>20142015</v>
      </c>
      <c r="G463">
        <v>25</v>
      </c>
      <c r="H463">
        <v>0.77500000000000002</v>
      </c>
      <c r="I463">
        <v>0.71299999999999997</v>
      </c>
      <c r="J463">
        <v>0</v>
      </c>
      <c r="K463">
        <v>4</v>
      </c>
      <c r="L463">
        <v>4</v>
      </c>
      <c r="M463">
        <v>0</v>
      </c>
      <c r="N463">
        <v>0.44</v>
      </c>
      <c r="O463">
        <v>0.44</v>
      </c>
      <c r="P463">
        <v>-4</v>
      </c>
      <c r="Q463">
        <v>54.11</v>
      </c>
      <c r="R463">
        <v>99.45</v>
      </c>
      <c r="S463">
        <v>0</v>
      </c>
      <c r="T463">
        <v>4.9800000000000004</v>
      </c>
      <c r="U463">
        <v>12.94</v>
      </c>
      <c r="V463">
        <v>3.49</v>
      </c>
      <c r="W463">
        <v>55.46</v>
      </c>
      <c r="X463">
        <v>51.97</v>
      </c>
      <c r="Y463">
        <v>49</v>
      </c>
      <c r="Z463">
        <v>249</v>
      </c>
      <c r="AA463">
        <v>200</v>
      </c>
      <c r="AB463">
        <v>27.48</v>
      </c>
      <c r="AC463">
        <v>22.07</v>
      </c>
      <c r="AD463">
        <v>49.55</v>
      </c>
      <c r="AE463">
        <v>25</v>
      </c>
      <c r="AF463">
        <v>2.38</v>
      </c>
      <c r="AG463">
        <v>51.72</v>
      </c>
      <c r="AH463">
        <v>75</v>
      </c>
      <c r="AI463">
        <v>494</v>
      </c>
      <c r="AJ463">
        <v>419</v>
      </c>
      <c r="AK463">
        <v>54.52</v>
      </c>
      <c r="AL463">
        <v>46.24</v>
      </c>
      <c r="AM463">
        <v>100.76</v>
      </c>
      <c r="AN463">
        <v>53.04</v>
      </c>
      <c r="AO463">
        <v>39</v>
      </c>
      <c r="AP463">
        <v>26</v>
      </c>
      <c r="AQ463">
        <v>93</v>
      </c>
      <c r="AR463">
        <v>1.84</v>
      </c>
      <c r="AS463">
        <v>53.14</v>
      </c>
      <c r="AT463">
        <v>51.3</v>
      </c>
      <c r="AU463">
        <v>42</v>
      </c>
      <c r="AV463">
        <v>355</v>
      </c>
      <c r="AW463">
        <v>313</v>
      </c>
      <c r="AX463">
        <v>39.18</v>
      </c>
      <c r="AY463">
        <v>34.54</v>
      </c>
      <c r="AZ463">
        <v>73.73</v>
      </c>
      <c r="BA463">
        <v>73.8</v>
      </c>
      <c r="BB463">
        <v>19</v>
      </c>
      <c r="BC463">
        <v>54</v>
      </c>
      <c r="BD463">
        <v>3.44</v>
      </c>
      <c r="BE463">
        <v>54.58</v>
      </c>
      <c r="BF463">
        <v>51.14</v>
      </c>
      <c r="BG463">
        <v>44</v>
      </c>
      <c r="BH463">
        <v>28.92</v>
      </c>
      <c r="BI463">
        <v>24.06</v>
      </c>
      <c r="BJ463">
        <v>262</v>
      </c>
      <c r="BK463">
        <v>218</v>
      </c>
      <c r="BL463">
        <v>35</v>
      </c>
      <c r="BM463">
        <v>3.91</v>
      </c>
      <c r="BN463">
        <v>48.86</v>
      </c>
      <c r="BO463">
        <v>2.1</v>
      </c>
      <c r="BP463">
        <v>1.88</v>
      </c>
      <c r="BQ463">
        <v>19</v>
      </c>
      <c r="BR463">
        <v>17</v>
      </c>
      <c r="BS463">
        <v>2</v>
      </c>
      <c r="BT463">
        <v>52.78</v>
      </c>
      <c r="BU463">
        <v>0</v>
      </c>
      <c r="BV463">
        <v>7.25</v>
      </c>
      <c r="BW463">
        <v>5.35</v>
      </c>
      <c r="BX463">
        <v>92.2</v>
      </c>
      <c r="BY463">
        <v>40</v>
      </c>
      <c r="BZ463">
        <v>0</v>
      </c>
      <c r="CA463">
        <v>0</v>
      </c>
      <c r="CB463">
        <v>55.1</v>
      </c>
      <c r="CC463">
        <v>173</v>
      </c>
      <c r="CD463">
        <v>166</v>
      </c>
      <c r="CE463">
        <v>141</v>
      </c>
      <c r="CF463">
        <v>17</v>
      </c>
      <c r="CG463">
        <v>57</v>
      </c>
      <c r="CH463">
        <v>1</v>
      </c>
      <c r="CI463">
        <v>3</v>
      </c>
      <c r="CJ463">
        <v>35</v>
      </c>
      <c r="CK463">
        <v>21</v>
      </c>
      <c r="CL463">
        <v>14</v>
      </c>
      <c r="CM463">
        <v>6</v>
      </c>
      <c r="CN463">
        <v>2</v>
      </c>
      <c r="CO463">
        <v>-0.44</v>
      </c>
      <c r="CP463">
        <v>543.64</v>
      </c>
      <c r="CQ463">
        <v>1382.52</v>
      </c>
      <c r="CR463">
        <v>28.22</v>
      </c>
      <c r="CS463">
        <v>16.149999999999999</v>
      </c>
      <c r="CT463">
        <v>16.739999999999998</v>
      </c>
      <c r="CU463">
        <v>50.92</v>
      </c>
      <c r="CV463">
        <v>49.38</v>
      </c>
      <c r="CW463">
        <v>54.86</v>
      </c>
      <c r="CX463">
        <v>52.88</v>
      </c>
      <c r="CY463">
        <v>52.77</v>
      </c>
      <c r="CZ463">
        <v>54.1</v>
      </c>
    </row>
    <row r="464" spans="1:104">
      <c r="A464" t="s">
        <v>741</v>
      </c>
      <c r="B464" t="s">
        <v>742</v>
      </c>
      <c r="C464" t="s">
        <v>124</v>
      </c>
      <c r="D464" t="s">
        <v>643</v>
      </c>
      <c r="E464">
        <v>58</v>
      </c>
      <c r="F464">
        <v>20142015</v>
      </c>
      <c r="G464">
        <v>27</v>
      </c>
      <c r="H464">
        <v>4</v>
      </c>
      <c r="I464">
        <v>4</v>
      </c>
      <c r="J464">
        <v>13</v>
      </c>
      <c r="K464">
        <v>11</v>
      </c>
      <c r="L464">
        <v>24</v>
      </c>
      <c r="M464">
        <v>1.07</v>
      </c>
      <c r="N464">
        <v>0.91</v>
      </c>
      <c r="O464">
        <v>1.98</v>
      </c>
      <c r="P464">
        <v>-2</v>
      </c>
      <c r="Q464">
        <v>50.53</v>
      </c>
      <c r="R464">
        <v>100.96</v>
      </c>
      <c r="S464">
        <v>16.46</v>
      </c>
      <c r="T464">
        <v>13.73</v>
      </c>
      <c r="U464">
        <v>12.55</v>
      </c>
      <c r="V464">
        <v>2.4500000000000002</v>
      </c>
      <c r="W464">
        <v>46.9</v>
      </c>
      <c r="X464">
        <v>44.44</v>
      </c>
      <c r="Y464">
        <v>-45</v>
      </c>
      <c r="Z464">
        <v>340</v>
      </c>
      <c r="AA464">
        <v>385</v>
      </c>
      <c r="AB464">
        <v>28.03</v>
      </c>
      <c r="AC464">
        <v>31.74</v>
      </c>
      <c r="AD464">
        <v>59.76</v>
      </c>
      <c r="AE464">
        <v>93</v>
      </c>
      <c r="AF464">
        <v>3.13</v>
      </c>
      <c r="AG464">
        <v>47.4</v>
      </c>
      <c r="AH464">
        <v>15</v>
      </c>
      <c r="AI464">
        <v>713</v>
      </c>
      <c r="AJ464">
        <v>698</v>
      </c>
      <c r="AK464">
        <v>58.77</v>
      </c>
      <c r="AL464">
        <v>57.54</v>
      </c>
      <c r="AM464">
        <v>116.31</v>
      </c>
      <c r="AN464">
        <v>52.45</v>
      </c>
      <c r="AO464">
        <v>17</v>
      </c>
      <c r="AP464">
        <v>22</v>
      </c>
      <c r="AQ464">
        <v>136</v>
      </c>
      <c r="AR464">
        <v>0.98</v>
      </c>
      <c r="AS464">
        <v>48.4</v>
      </c>
      <c r="AT464">
        <v>47.42</v>
      </c>
      <c r="AU464">
        <v>-34</v>
      </c>
      <c r="AV464">
        <v>513</v>
      </c>
      <c r="AW464">
        <v>547</v>
      </c>
      <c r="AX464">
        <v>42.29</v>
      </c>
      <c r="AY464">
        <v>45.09</v>
      </c>
      <c r="AZ464">
        <v>87.37</v>
      </c>
      <c r="BA464">
        <v>72.900000000000006</v>
      </c>
      <c r="BB464">
        <v>40</v>
      </c>
      <c r="BC464">
        <v>119</v>
      </c>
      <c r="BD464">
        <v>0.08</v>
      </c>
      <c r="BE464">
        <v>48.07</v>
      </c>
      <c r="BF464">
        <v>47.99</v>
      </c>
      <c r="BG464">
        <v>-30</v>
      </c>
      <c r="BH464">
        <v>30.83</v>
      </c>
      <c r="BI464">
        <v>33.299999999999997</v>
      </c>
      <c r="BJ464">
        <v>374</v>
      </c>
      <c r="BK464">
        <v>404</v>
      </c>
      <c r="BL464">
        <v>79</v>
      </c>
      <c r="BM464">
        <v>12.98</v>
      </c>
      <c r="BN464">
        <v>37.72</v>
      </c>
      <c r="BO464">
        <v>2.97</v>
      </c>
      <c r="BP464">
        <v>2.89</v>
      </c>
      <c r="BQ464">
        <v>36</v>
      </c>
      <c r="BR464">
        <v>35</v>
      </c>
      <c r="BS464">
        <v>1</v>
      </c>
      <c r="BT464">
        <v>50.7</v>
      </c>
      <c r="BU464">
        <v>10.92</v>
      </c>
      <c r="BV464">
        <v>9.6300000000000008</v>
      </c>
      <c r="BW464">
        <v>7.02</v>
      </c>
      <c r="BX464">
        <v>91.34</v>
      </c>
      <c r="BY464">
        <v>43.48</v>
      </c>
      <c r="BZ464">
        <v>10</v>
      </c>
      <c r="CA464">
        <v>13</v>
      </c>
      <c r="CB464">
        <v>60.55</v>
      </c>
      <c r="CC464">
        <v>264</v>
      </c>
      <c r="CD464">
        <v>288</v>
      </c>
      <c r="CE464">
        <v>172</v>
      </c>
      <c r="CF464">
        <v>63</v>
      </c>
      <c r="CG464">
        <v>32</v>
      </c>
      <c r="CH464">
        <v>7</v>
      </c>
      <c r="CI464">
        <v>4</v>
      </c>
      <c r="CJ464">
        <v>66</v>
      </c>
      <c r="CK464">
        <v>29</v>
      </c>
      <c r="CL464">
        <v>29</v>
      </c>
      <c r="CM464">
        <v>9</v>
      </c>
      <c r="CN464">
        <v>7</v>
      </c>
      <c r="CO464">
        <v>-0.16</v>
      </c>
      <c r="CP464">
        <v>727.9</v>
      </c>
      <c r="CQ464">
        <v>2152.0300000000002</v>
      </c>
      <c r="CR464">
        <v>25.27</v>
      </c>
      <c r="CS464">
        <v>18.52</v>
      </c>
      <c r="CT464">
        <v>17.64</v>
      </c>
      <c r="CU464">
        <v>48.04</v>
      </c>
      <c r="CV464">
        <v>50.18</v>
      </c>
      <c r="CW464">
        <v>52.78</v>
      </c>
      <c r="CX464">
        <v>57.09</v>
      </c>
      <c r="CY464">
        <v>54.4</v>
      </c>
      <c r="CZ464">
        <v>54</v>
      </c>
    </row>
    <row r="465" spans="1:104">
      <c r="A465" t="s">
        <v>615</v>
      </c>
      <c r="B465" t="s">
        <v>616</v>
      </c>
      <c r="C465" t="s">
        <v>62</v>
      </c>
      <c r="D465" t="s">
        <v>116</v>
      </c>
      <c r="E465">
        <v>34</v>
      </c>
      <c r="F465">
        <v>20142015</v>
      </c>
      <c r="G465">
        <v>20</v>
      </c>
      <c r="H465">
        <v>0.92500000000000004</v>
      </c>
      <c r="I465">
        <v>0.92500000000000004</v>
      </c>
      <c r="J465">
        <v>1</v>
      </c>
      <c r="K465">
        <v>2</v>
      </c>
      <c r="L465">
        <v>3</v>
      </c>
      <c r="M465">
        <v>0.13</v>
      </c>
      <c r="N465">
        <v>0.25</v>
      </c>
      <c r="O465">
        <v>0.38</v>
      </c>
      <c r="P465">
        <v>0</v>
      </c>
      <c r="Q465">
        <v>52.55</v>
      </c>
      <c r="R465">
        <v>97.5</v>
      </c>
      <c r="S465">
        <v>2.78</v>
      </c>
      <c r="T465">
        <v>3.45</v>
      </c>
      <c r="U465">
        <v>13.96</v>
      </c>
      <c r="V465">
        <v>0.24</v>
      </c>
      <c r="W465">
        <v>51.23</v>
      </c>
      <c r="X465">
        <v>50.98</v>
      </c>
      <c r="Y465">
        <v>10</v>
      </c>
      <c r="Z465">
        <v>209</v>
      </c>
      <c r="AA465">
        <v>199</v>
      </c>
      <c r="AB465">
        <v>26.42</v>
      </c>
      <c r="AC465">
        <v>25.16</v>
      </c>
      <c r="AD465">
        <v>51.58</v>
      </c>
      <c r="AE465">
        <v>20</v>
      </c>
      <c r="AF465">
        <v>0.31</v>
      </c>
      <c r="AG465">
        <v>52.24</v>
      </c>
      <c r="AH465">
        <v>42</v>
      </c>
      <c r="AI465">
        <v>433</v>
      </c>
      <c r="AJ465">
        <v>391</v>
      </c>
      <c r="AK465">
        <v>54.74</v>
      </c>
      <c r="AL465">
        <v>49.43</v>
      </c>
      <c r="AM465">
        <v>104.18</v>
      </c>
      <c r="AN465">
        <v>53.12</v>
      </c>
      <c r="AO465">
        <v>22</v>
      </c>
      <c r="AP465">
        <v>19</v>
      </c>
      <c r="AQ465">
        <v>72</v>
      </c>
      <c r="AR465">
        <v>-0.63</v>
      </c>
      <c r="AS465">
        <v>51.44</v>
      </c>
      <c r="AT465">
        <v>52.07</v>
      </c>
      <c r="AU465">
        <v>18</v>
      </c>
      <c r="AV465">
        <v>322</v>
      </c>
      <c r="AW465">
        <v>304</v>
      </c>
      <c r="AX465">
        <v>40.71</v>
      </c>
      <c r="AY465">
        <v>38.43</v>
      </c>
      <c r="AZ465">
        <v>79.14</v>
      </c>
      <c r="BA465">
        <v>71.430000000000007</v>
      </c>
      <c r="BB465">
        <v>14</v>
      </c>
      <c r="BC465">
        <v>50</v>
      </c>
      <c r="BD465">
        <v>-1.86</v>
      </c>
      <c r="BE465">
        <v>49.68</v>
      </c>
      <c r="BF465">
        <v>51.54</v>
      </c>
      <c r="BG465">
        <v>-3</v>
      </c>
      <c r="BH465">
        <v>29.08</v>
      </c>
      <c r="BI465">
        <v>29.46</v>
      </c>
      <c r="BJ465">
        <v>230</v>
      </c>
      <c r="BK465">
        <v>233</v>
      </c>
      <c r="BL465">
        <v>36</v>
      </c>
      <c r="BM465">
        <v>-16.98</v>
      </c>
      <c r="BN465">
        <v>57.61</v>
      </c>
      <c r="BO465">
        <v>1.64</v>
      </c>
      <c r="BP465">
        <v>2.4</v>
      </c>
      <c r="BQ465">
        <v>13</v>
      </c>
      <c r="BR465">
        <v>19</v>
      </c>
      <c r="BS465">
        <v>-6</v>
      </c>
      <c r="BT465">
        <v>40.619999999999997</v>
      </c>
      <c r="BU465">
        <v>2</v>
      </c>
      <c r="BV465">
        <v>5.65</v>
      </c>
      <c r="BW465">
        <v>4.04</v>
      </c>
      <c r="BX465">
        <v>91.85</v>
      </c>
      <c r="BY465">
        <v>40</v>
      </c>
      <c r="BZ465">
        <v>0</v>
      </c>
      <c r="CA465">
        <v>0</v>
      </c>
      <c r="CB465">
        <v>56</v>
      </c>
      <c r="CC465">
        <v>154</v>
      </c>
      <c r="CD465">
        <v>130</v>
      </c>
      <c r="CE465">
        <v>121</v>
      </c>
      <c r="CF465">
        <v>13</v>
      </c>
      <c r="CG465">
        <v>34</v>
      </c>
      <c r="CH465">
        <v>1</v>
      </c>
      <c r="CI465">
        <v>1</v>
      </c>
      <c r="CJ465">
        <v>35</v>
      </c>
      <c r="CK465">
        <v>14</v>
      </c>
      <c r="CL465">
        <v>9</v>
      </c>
      <c r="CM465">
        <v>2</v>
      </c>
      <c r="CN465">
        <v>2</v>
      </c>
      <c r="CO465">
        <v>0</v>
      </c>
      <c r="CP465">
        <v>474.58</v>
      </c>
      <c r="CQ465">
        <v>1119.29</v>
      </c>
      <c r="CR465">
        <v>29.78</v>
      </c>
      <c r="CS465">
        <v>16.7</v>
      </c>
      <c r="CT465">
        <v>17.05</v>
      </c>
      <c r="CU465">
        <v>51.47</v>
      </c>
      <c r="CV465">
        <v>50.11</v>
      </c>
      <c r="CW465">
        <v>54.4</v>
      </c>
      <c r="CX465">
        <v>51.29</v>
      </c>
      <c r="CY465">
        <v>54.09</v>
      </c>
      <c r="CZ465">
        <v>53.86</v>
      </c>
    </row>
    <row r="466" spans="1:104">
      <c r="A466" t="s">
        <v>1073</v>
      </c>
      <c r="B466" t="s">
        <v>1074</v>
      </c>
      <c r="C466" t="s">
        <v>62</v>
      </c>
      <c r="D466" t="s">
        <v>204</v>
      </c>
      <c r="E466">
        <v>63</v>
      </c>
      <c r="F466">
        <v>20142015</v>
      </c>
      <c r="G466">
        <v>28</v>
      </c>
      <c r="H466">
        <v>0.7</v>
      </c>
      <c r="I466">
        <v>0.7</v>
      </c>
      <c r="J466">
        <v>2</v>
      </c>
      <c r="K466">
        <v>4</v>
      </c>
      <c r="L466">
        <v>6</v>
      </c>
      <c r="M466">
        <v>0.18</v>
      </c>
      <c r="N466">
        <v>0.35</v>
      </c>
      <c r="O466">
        <v>0.53</v>
      </c>
      <c r="P466">
        <v>-2</v>
      </c>
      <c r="Q466">
        <v>46.96</v>
      </c>
      <c r="R466">
        <v>99.05</v>
      </c>
      <c r="S466">
        <v>5.41</v>
      </c>
      <c r="T466">
        <v>-14.86</v>
      </c>
      <c r="U466">
        <v>10.84</v>
      </c>
      <c r="V466">
        <v>-7.09</v>
      </c>
      <c r="W466">
        <v>46.74</v>
      </c>
      <c r="X466">
        <v>53.82</v>
      </c>
      <c r="Y466">
        <v>-38</v>
      </c>
      <c r="Z466">
        <v>272</v>
      </c>
      <c r="AA466">
        <v>310</v>
      </c>
      <c r="AB466">
        <v>23.89</v>
      </c>
      <c r="AC466">
        <v>27.23</v>
      </c>
      <c r="AD466">
        <v>51.11</v>
      </c>
      <c r="AE466">
        <v>17</v>
      </c>
      <c r="AF466">
        <v>-5.05</v>
      </c>
      <c r="AG466">
        <v>52.01</v>
      </c>
      <c r="AH466">
        <v>-72</v>
      </c>
      <c r="AI466">
        <v>556</v>
      </c>
      <c r="AJ466">
        <v>628</v>
      </c>
      <c r="AK466">
        <v>48.83</v>
      </c>
      <c r="AL466">
        <v>55.15</v>
      </c>
      <c r="AM466">
        <v>103.99</v>
      </c>
      <c r="AN466">
        <v>52.34</v>
      </c>
      <c r="AO466">
        <v>19</v>
      </c>
      <c r="AP466">
        <v>80</v>
      </c>
      <c r="AQ466">
        <v>71</v>
      </c>
      <c r="AR466">
        <v>-1.4</v>
      </c>
      <c r="AS466">
        <v>51.04</v>
      </c>
      <c r="AT466">
        <v>52.44</v>
      </c>
      <c r="AU466">
        <v>17</v>
      </c>
      <c r="AV466">
        <v>419</v>
      </c>
      <c r="AW466">
        <v>402</v>
      </c>
      <c r="AX466">
        <v>36.799999999999997</v>
      </c>
      <c r="AY466">
        <v>35.31</v>
      </c>
      <c r="AZ466">
        <v>72.099999999999994</v>
      </c>
      <c r="BA466">
        <v>69.45</v>
      </c>
      <c r="BB466">
        <v>15</v>
      </c>
      <c r="BC466">
        <v>52</v>
      </c>
      <c r="BD466">
        <v>-2.58</v>
      </c>
      <c r="BE466">
        <v>50.61</v>
      </c>
      <c r="BF466">
        <v>53.18</v>
      </c>
      <c r="BG466">
        <v>7</v>
      </c>
      <c r="BH466">
        <v>25.56</v>
      </c>
      <c r="BI466">
        <v>24.94</v>
      </c>
      <c r="BJ466">
        <v>291</v>
      </c>
      <c r="BK466">
        <v>284</v>
      </c>
      <c r="BL466">
        <v>37</v>
      </c>
      <c r="BM466">
        <v>-5.77</v>
      </c>
      <c r="BN466">
        <v>54.1</v>
      </c>
      <c r="BO466">
        <v>2.5499999999999998</v>
      </c>
      <c r="BP466">
        <v>2.72</v>
      </c>
      <c r="BQ466">
        <v>29</v>
      </c>
      <c r="BR466">
        <v>31</v>
      </c>
      <c r="BS466">
        <v>-2</v>
      </c>
      <c r="BT466">
        <v>48.33</v>
      </c>
      <c r="BU466">
        <v>3.85</v>
      </c>
      <c r="BV466">
        <v>9.9700000000000006</v>
      </c>
      <c r="BW466">
        <v>6.92</v>
      </c>
      <c r="BX466">
        <v>89.08</v>
      </c>
      <c r="BY466">
        <v>40</v>
      </c>
      <c r="BZ466">
        <v>0</v>
      </c>
      <c r="CA466">
        <v>0</v>
      </c>
      <c r="CB466">
        <v>38.78</v>
      </c>
      <c r="CC466">
        <v>133</v>
      </c>
      <c r="CD466">
        <v>210</v>
      </c>
      <c r="CE466">
        <v>210</v>
      </c>
      <c r="CF466">
        <v>29</v>
      </c>
      <c r="CG466">
        <v>143</v>
      </c>
      <c r="CH466">
        <v>2</v>
      </c>
      <c r="CI466">
        <v>2</v>
      </c>
      <c r="CJ466">
        <v>35</v>
      </c>
      <c r="CK466">
        <v>11</v>
      </c>
      <c r="CL466">
        <v>5</v>
      </c>
      <c r="CM466">
        <v>6</v>
      </c>
      <c r="CN466">
        <v>4</v>
      </c>
      <c r="CO466">
        <v>-0.18</v>
      </c>
      <c r="CP466">
        <v>683.17</v>
      </c>
      <c r="CQ466">
        <v>2343.64</v>
      </c>
      <c r="CR466">
        <v>22.57</v>
      </c>
      <c r="CS466">
        <v>16.03</v>
      </c>
      <c r="CT466">
        <v>16.989999999999998</v>
      </c>
      <c r="CU466">
        <v>50.77</v>
      </c>
      <c r="CV466">
        <v>49.61</v>
      </c>
      <c r="CW466">
        <v>53.11</v>
      </c>
      <c r="CX466">
        <v>51.5</v>
      </c>
      <c r="CY466">
        <v>53.72</v>
      </c>
      <c r="CZ466">
        <v>54.57</v>
      </c>
    </row>
    <row r="467" spans="1:104">
      <c r="A467" t="s">
        <v>1174</v>
      </c>
      <c r="B467" t="s">
        <v>1175</v>
      </c>
      <c r="C467" t="s">
        <v>62</v>
      </c>
      <c r="D467" t="s">
        <v>544</v>
      </c>
      <c r="E467">
        <v>63</v>
      </c>
      <c r="F467">
        <v>20142015</v>
      </c>
      <c r="G467">
        <v>24</v>
      </c>
      <c r="H467">
        <v>1.05</v>
      </c>
      <c r="I467">
        <v>1.075</v>
      </c>
      <c r="J467">
        <v>0</v>
      </c>
      <c r="K467">
        <v>8</v>
      </c>
      <c r="L467">
        <v>8</v>
      </c>
      <c r="M467">
        <v>0</v>
      </c>
      <c r="N467">
        <v>0.5</v>
      </c>
      <c r="O467">
        <v>0.5</v>
      </c>
      <c r="P467">
        <v>-6</v>
      </c>
      <c r="Q467">
        <v>46.72</v>
      </c>
      <c r="R467">
        <v>97.64</v>
      </c>
      <c r="S467">
        <v>0</v>
      </c>
      <c r="T467">
        <v>-3.01</v>
      </c>
      <c r="U467">
        <v>15.28</v>
      </c>
      <c r="V467">
        <v>-0.85</v>
      </c>
      <c r="W467">
        <v>48.03</v>
      </c>
      <c r="X467">
        <v>48.88</v>
      </c>
      <c r="Y467">
        <v>-32</v>
      </c>
      <c r="Z467">
        <v>390</v>
      </c>
      <c r="AA467">
        <v>422</v>
      </c>
      <c r="AB467">
        <v>24.31</v>
      </c>
      <c r="AC467">
        <v>26.31</v>
      </c>
      <c r="AD467">
        <v>50.62</v>
      </c>
      <c r="AE467">
        <v>27</v>
      </c>
      <c r="AF467">
        <v>-0.87</v>
      </c>
      <c r="AG467">
        <v>47.59</v>
      </c>
      <c r="AH467">
        <v>-106</v>
      </c>
      <c r="AI467">
        <v>755</v>
      </c>
      <c r="AJ467">
        <v>861</v>
      </c>
      <c r="AK467">
        <v>47.07</v>
      </c>
      <c r="AL467">
        <v>53.68</v>
      </c>
      <c r="AM467">
        <v>100.74</v>
      </c>
      <c r="AN467">
        <v>57.88</v>
      </c>
      <c r="AO467">
        <v>48</v>
      </c>
      <c r="AP467">
        <v>66</v>
      </c>
      <c r="AQ467">
        <v>121</v>
      </c>
      <c r="AR467">
        <v>-0.13</v>
      </c>
      <c r="AS467">
        <v>46.79</v>
      </c>
      <c r="AT467">
        <v>46.92</v>
      </c>
      <c r="AU467">
        <v>-80</v>
      </c>
      <c r="AV467">
        <v>583</v>
      </c>
      <c r="AW467">
        <v>663</v>
      </c>
      <c r="AX467">
        <v>36.35</v>
      </c>
      <c r="AY467">
        <v>41.33</v>
      </c>
      <c r="AZ467">
        <v>77.680000000000007</v>
      </c>
      <c r="BA467">
        <v>74.959999999999994</v>
      </c>
      <c r="BB467">
        <v>13</v>
      </c>
      <c r="BC467">
        <v>73</v>
      </c>
      <c r="BD467">
        <v>-0.25</v>
      </c>
      <c r="BE467">
        <v>47.04</v>
      </c>
      <c r="BF467">
        <v>47.29</v>
      </c>
      <c r="BG467">
        <v>-55</v>
      </c>
      <c r="BH467">
        <v>27.24</v>
      </c>
      <c r="BI467">
        <v>30.67</v>
      </c>
      <c r="BJ467">
        <v>437</v>
      </c>
      <c r="BK467">
        <v>492</v>
      </c>
      <c r="BL467">
        <v>60</v>
      </c>
      <c r="BM467">
        <v>-9.34</v>
      </c>
      <c r="BN467">
        <v>48.47</v>
      </c>
      <c r="BO467">
        <v>1.68</v>
      </c>
      <c r="BP467">
        <v>2.62</v>
      </c>
      <c r="BQ467">
        <v>27</v>
      </c>
      <c r="BR467">
        <v>42</v>
      </c>
      <c r="BS467">
        <v>-15</v>
      </c>
      <c r="BT467">
        <v>39.130000000000003</v>
      </c>
      <c r="BU467">
        <v>0</v>
      </c>
      <c r="BV467">
        <v>6.18</v>
      </c>
      <c r="BW467">
        <v>4.63</v>
      </c>
      <c r="BX467">
        <v>91.46</v>
      </c>
      <c r="BY467">
        <v>40</v>
      </c>
      <c r="BZ467">
        <v>0</v>
      </c>
      <c r="CA467">
        <v>0</v>
      </c>
      <c r="CB467">
        <v>44.86</v>
      </c>
      <c r="CC467">
        <v>266</v>
      </c>
      <c r="CD467">
        <v>354</v>
      </c>
      <c r="CE467">
        <v>327</v>
      </c>
      <c r="CF467">
        <v>141</v>
      </c>
      <c r="CG467">
        <v>84</v>
      </c>
      <c r="CH467">
        <v>4</v>
      </c>
      <c r="CI467">
        <v>4</v>
      </c>
      <c r="CJ467">
        <v>60</v>
      </c>
      <c r="CK467">
        <v>16</v>
      </c>
      <c r="CL467">
        <v>2</v>
      </c>
      <c r="CM467">
        <v>11</v>
      </c>
      <c r="CN467">
        <v>5</v>
      </c>
      <c r="CO467">
        <v>-0.37</v>
      </c>
      <c r="CP467">
        <v>962.44</v>
      </c>
      <c r="CQ467">
        <v>2006.37</v>
      </c>
      <c r="CR467">
        <v>32.42</v>
      </c>
      <c r="CS467">
        <v>16.53</v>
      </c>
      <c r="CT467">
        <v>17.34</v>
      </c>
      <c r="CU467">
        <v>48.2</v>
      </c>
      <c r="CV467">
        <v>50</v>
      </c>
      <c r="CW467">
        <v>50.93</v>
      </c>
      <c r="CX467">
        <v>54.73</v>
      </c>
      <c r="CY467">
        <v>54.12</v>
      </c>
      <c r="CZ467">
        <v>54.12</v>
      </c>
    </row>
    <row r="468" spans="1:104">
      <c r="A468" t="s">
        <v>1257</v>
      </c>
      <c r="B468" t="s">
        <v>1258</v>
      </c>
      <c r="C468" t="s">
        <v>68</v>
      </c>
      <c r="D468" t="s">
        <v>282</v>
      </c>
      <c r="E468">
        <v>82</v>
      </c>
      <c r="F468">
        <v>20142015</v>
      </c>
      <c r="G468">
        <v>30</v>
      </c>
      <c r="H468">
        <v>2.5</v>
      </c>
      <c r="I468">
        <v>2.5</v>
      </c>
      <c r="J468">
        <v>4</v>
      </c>
      <c r="K468">
        <v>12</v>
      </c>
      <c r="L468">
        <v>16</v>
      </c>
      <c r="M468">
        <v>0.27</v>
      </c>
      <c r="N468">
        <v>0.81</v>
      </c>
      <c r="O468">
        <v>1.08</v>
      </c>
      <c r="P468">
        <v>-7</v>
      </c>
      <c r="Q468">
        <v>45.3</v>
      </c>
      <c r="R468">
        <v>101.62</v>
      </c>
      <c r="S468">
        <v>5.63</v>
      </c>
      <c r="T468">
        <v>-13.26</v>
      </c>
      <c r="U468">
        <v>10.81</v>
      </c>
      <c r="V468">
        <v>-3.71</v>
      </c>
      <c r="W468">
        <v>44.85</v>
      </c>
      <c r="X468">
        <v>48.56</v>
      </c>
      <c r="Y468">
        <v>-71</v>
      </c>
      <c r="Z468">
        <v>309</v>
      </c>
      <c r="AA468">
        <v>380</v>
      </c>
      <c r="AB468">
        <v>20.92</v>
      </c>
      <c r="AC468">
        <v>25.73</v>
      </c>
      <c r="AD468">
        <v>46.65</v>
      </c>
      <c r="AE468">
        <v>71</v>
      </c>
      <c r="AF468">
        <v>-4.05</v>
      </c>
      <c r="AG468">
        <v>49.35</v>
      </c>
      <c r="AH468">
        <v>-141</v>
      </c>
      <c r="AI468">
        <v>679</v>
      </c>
      <c r="AJ468">
        <v>820</v>
      </c>
      <c r="AK468">
        <v>45.97</v>
      </c>
      <c r="AL468">
        <v>55.52</v>
      </c>
      <c r="AM468">
        <v>101.48</v>
      </c>
      <c r="AN468">
        <v>53.61</v>
      </c>
      <c r="AO468">
        <v>23</v>
      </c>
      <c r="AP468">
        <v>23</v>
      </c>
      <c r="AQ468">
        <v>119</v>
      </c>
      <c r="AR468">
        <v>-1.92</v>
      </c>
      <c r="AS468">
        <v>47.34</v>
      </c>
      <c r="AT468">
        <v>49.26</v>
      </c>
      <c r="AU468">
        <v>-57</v>
      </c>
      <c r="AV468">
        <v>507</v>
      </c>
      <c r="AW468">
        <v>564</v>
      </c>
      <c r="AX468">
        <v>34.32</v>
      </c>
      <c r="AY468">
        <v>38.18</v>
      </c>
      <c r="AZ468">
        <v>72.510000000000005</v>
      </c>
      <c r="BA468">
        <v>71.790000000000006</v>
      </c>
      <c r="BB468">
        <v>25</v>
      </c>
      <c r="BC468">
        <v>96</v>
      </c>
      <c r="BD468">
        <v>-1.66</v>
      </c>
      <c r="BE468">
        <v>47.52</v>
      </c>
      <c r="BF468">
        <v>49.18</v>
      </c>
      <c r="BG468">
        <v>-38</v>
      </c>
      <c r="BH468">
        <v>24.64</v>
      </c>
      <c r="BI468">
        <v>27.22</v>
      </c>
      <c r="BJ468">
        <v>364</v>
      </c>
      <c r="BK468">
        <v>402</v>
      </c>
      <c r="BL468">
        <v>71</v>
      </c>
      <c r="BM468">
        <v>0.28999999999999998</v>
      </c>
      <c r="BN468">
        <v>54.26</v>
      </c>
      <c r="BO468">
        <v>1.62</v>
      </c>
      <c r="BP468">
        <v>1.35</v>
      </c>
      <c r="BQ468">
        <v>24</v>
      </c>
      <c r="BR468">
        <v>20</v>
      </c>
      <c r="BS468">
        <v>4</v>
      </c>
      <c r="BT468">
        <v>54.55</v>
      </c>
      <c r="BU468">
        <v>4.17</v>
      </c>
      <c r="BV468">
        <v>6.59</v>
      </c>
      <c r="BW468">
        <v>4.7300000000000004</v>
      </c>
      <c r="BX468">
        <v>95.02</v>
      </c>
      <c r="BY468">
        <v>56.52</v>
      </c>
      <c r="BZ468">
        <v>13</v>
      </c>
      <c r="CA468">
        <v>10</v>
      </c>
      <c r="CB468">
        <v>36.35</v>
      </c>
      <c r="CC468">
        <v>189</v>
      </c>
      <c r="CD468">
        <v>301</v>
      </c>
      <c r="CE468">
        <v>331</v>
      </c>
      <c r="CF468">
        <v>110</v>
      </c>
      <c r="CG468">
        <v>97</v>
      </c>
      <c r="CH468">
        <v>9</v>
      </c>
      <c r="CI468">
        <v>3</v>
      </c>
      <c r="CJ468">
        <v>67</v>
      </c>
      <c r="CK468">
        <v>24</v>
      </c>
      <c r="CL468">
        <v>12</v>
      </c>
      <c r="CM468">
        <v>12</v>
      </c>
      <c r="CN468">
        <v>5</v>
      </c>
      <c r="CO468">
        <v>-0.47</v>
      </c>
      <c r="CP468">
        <v>886.24</v>
      </c>
      <c r="CQ468">
        <v>3044.18</v>
      </c>
      <c r="CR468">
        <v>22.55</v>
      </c>
      <c r="CS468">
        <v>17.190000000000001</v>
      </c>
      <c r="CT468">
        <v>16.96</v>
      </c>
      <c r="CU468">
        <v>47.28</v>
      </c>
      <c r="CV468">
        <v>49.88</v>
      </c>
      <c r="CW468">
        <v>51.56</v>
      </c>
      <c r="CX468">
        <v>57.49</v>
      </c>
      <c r="CY468">
        <v>53.51</v>
      </c>
      <c r="CZ468">
        <v>53.77</v>
      </c>
    </row>
    <row r="469" spans="1:104">
      <c r="A469" t="s">
        <v>951</v>
      </c>
      <c r="B469" t="s">
        <v>952</v>
      </c>
      <c r="C469" t="s">
        <v>113</v>
      </c>
      <c r="D469" t="s">
        <v>643</v>
      </c>
      <c r="E469">
        <v>82</v>
      </c>
      <c r="F469">
        <v>20142015</v>
      </c>
      <c r="G469">
        <v>29</v>
      </c>
      <c r="H469">
        <v>4.5</v>
      </c>
      <c r="I469">
        <v>4.5</v>
      </c>
      <c r="J469">
        <v>6</v>
      </c>
      <c r="K469">
        <v>14</v>
      </c>
      <c r="L469">
        <v>20</v>
      </c>
      <c r="M469">
        <v>0.33</v>
      </c>
      <c r="N469">
        <v>0.77</v>
      </c>
      <c r="O469">
        <v>1.1100000000000001</v>
      </c>
      <c r="P469">
        <v>-2</v>
      </c>
      <c r="Q469">
        <v>49.27</v>
      </c>
      <c r="R469">
        <v>95.35</v>
      </c>
      <c r="S469">
        <v>5.36</v>
      </c>
      <c r="T469">
        <v>11.32</v>
      </c>
      <c r="U469">
        <v>13.23</v>
      </c>
      <c r="V469">
        <v>0.79</v>
      </c>
      <c r="W469">
        <v>46.36</v>
      </c>
      <c r="X469">
        <v>45.56</v>
      </c>
      <c r="Y469">
        <v>-75</v>
      </c>
      <c r="Z469">
        <v>477</v>
      </c>
      <c r="AA469">
        <v>552</v>
      </c>
      <c r="AB469">
        <v>26.38</v>
      </c>
      <c r="AC469">
        <v>30.52</v>
      </c>
      <c r="AD469">
        <v>56.9</v>
      </c>
      <c r="AE469">
        <v>119</v>
      </c>
      <c r="AF469">
        <v>1.68</v>
      </c>
      <c r="AG469">
        <v>47.59</v>
      </c>
      <c r="AH469">
        <v>-30</v>
      </c>
      <c r="AI469">
        <v>1009</v>
      </c>
      <c r="AJ469">
        <v>1039</v>
      </c>
      <c r="AK469">
        <v>55.79</v>
      </c>
      <c r="AL469">
        <v>57.45</v>
      </c>
      <c r="AM469">
        <v>113.25</v>
      </c>
      <c r="AN469">
        <v>52.23</v>
      </c>
      <c r="AO469">
        <v>60</v>
      </c>
      <c r="AP469">
        <v>12</v>
      </c>
      <c r="AQ469">
        <v>211</v>
      </c>
      <c r="AR469">
        <v>1.73</v>
      </c>
      <c r="AS469">
        <v>48.84</v>
      </c>
      <c r="AT469">
        <v>47.12</v>
      </c>
      <c r="AU469">
        <v>-35</v>
      </c>
      <c r="AV469">
        <v>740</v>
      </c>
      <c r="AW469">
        <v>775</v>
      </c>
      <c r="AX469">
        <v>40.92</v>
      </c>
      <c r="AY469">
        <v>42.85</v>
      </c>
      <c r="AZ469">
        <v>83.77</v>
      </c>
      <c r="BA469">
        <v>71.22</v>
      </c>
      <c r="BB469">
        <v>39</v>
      </c>
      <c r="BC469">
        <v>151</v>
      </c>
      <c r="BD469">
        <v>2.02</v>
      </c>
      <c r="BE469">
        <v>49.34</v>
      </c>
      <c r="BF469">
        <v>47.32</v>
      </c>
      <c r="BG469">
        <v>-14</v>
      </c>
      <c r="BH469">
        <v>29.14</v>
      </c>
      <c r="BI469">
        <v>29.92</v>
      </c>
      <c r="BJ469">
        <v>527</v>
      </c>
      <c r="BK469">
        <v>541</v>
      </c>
      <c r="BL469">
        <v>112</v>
      </c>
      <c r="BM469">
        <v>-6.44</v>
      </c>
      <c r="BN469">
        <v>41.67</v>
      </c>
      <c r="BO469">
        <v>1.71</v>
      </c>
      <c r="BP469">
        <v>3.15</v>
      </c>
      <c r="BQ469">
        <v>31</v>
      </c>
      <c r="BR469">
        <v>57</v>
      </c>
      <c r="BS469">
        <v>-26</v>
      </c>
      <c r="BT469">
        <v>35.229999999999997</v>
      </c>
      <c r="BU469">
        <v>3.97</v>
      </c>
      <c r="BV469">
        <v>5.88</v>
      </c>
      <c r="BW469">
        <v>4.1900000000000004</v>
      </c>
      <c r="BX469">
        <v>89.46</v>
      </c>
      <c r="BY469">
        <v>47</v>
      </c>
      <c r="BZ469">
        <v>3</v>
      </c>
      <c r="CA469">
        <v>1</v>
      </c>
      <c r="CB469">
        <v>58.36</v>
      </c>
      <c r="CC469">
        <v>363</v>
      </c>
      <c r="CD469">
        <v>386</v>
      </c>
      <c r="CE469">
        <v>259</v>
      </c>
      <c r="CF469">
        <v>23</v>
      </c>
      <c r="CG469">
        <v>56</v>
      </c>
      <c r="CH469">
        <v>10</v>
      </c>
      <c r="CI469">
        <v>4</v>
      </c>
      <c r="CJ469">
        <v>106</v>
      </c>
      <c r="CK469">
        <v>26</v>
      </c>
      <c r="CL469">
        <v>36</v>
      </c>
      <c r="CM469">
        <v>7</v>
      </c>
      <c r="CN469">
        <v>5</v>
      </c>
      <c r="CO469">
        <v>-0.11</v>
      </c>
      <c r="CP469">
        <v>1085.06</v>
      </c>
      <c r="CQ469">
        <v>2985.98</v>
      </c>
      <c r="CR469">
        <v>26.65</v>
      </c>
      <c r="CS469">
        <v>18.18</v>
      </c>
      <c r="CT469">
        <v>17.46</v>
      </c>
      <c r="CU469">
        <v>47.68</v>
      </c>
      <c r="CV469">
        <v>50.39</v>
      </c>
      <c r="CW469">
        <v>52</v>
      </c>
      <c r="CX469">
        <v>57.06</v>
      </c>
      <c r="CY469">
        <v>54.83</v>
      </c>
      <c r="CZ469">
        <v>53.99</v>
      </c>
    </row>
    <row r="470" spans="1:104">
      <c r="A470" t="s">
        <v>337</v>
      </c>
      <c r="B470" t="s">
        <v>338</v>
      </c>
      <c r="C470" t="s">
        <v>62</v>
      </c>
      <c r="D470" t="s">
        <v>81</v>
      </c>
      <c r="E470">
        <v>73</v>
      </c>
      <c r="F470">
        <v>20142015</v>
      </c>
      <c r="G470">
        <v>29</v>
      </c>
      <c r="H470">
        <v>4.25</v>
      </c>
      <c r="I470">
        <v>4.25</v>
      </c>
      <c r="J470">
        <v>3</v>
      </c>
      <c r="K470">
        <v>11</v>
      </c>
      <c r="L470">
        <v>14</v>
      </c>
      <c r="M470">
        <v>0.15</v>
      </c>
      <c r="N470">
        <v>0.55000000000000004</v>
      </c>
      <c r="O470">
        <v>0.7</v>
      </c>
      <c r="P470">
        <v>-11</v>
      </c>
      <c r="Q470">
        <v>53.17</v>
      </c>
      <c r="R470">
        <v>101.9</v>
      </c>
      <c r="S470">
        <v>3.8</v>
      </c>
      <c r="T470">
        <v>-2.13</v>
      </c>
      <c r="U470">
        <v>16.43</v>
      </c>
      <c r="V470">
        <v>1.34</v>
      </c>
      <c r="W470">
        <v>55.1</v>
      </c>
      <c r="X470">
        <v>53.76</v>
      </c>
      <c r="Y470">
        <v>94</v>
      </c>
      <c r="Z470">
        <v>508</v>
      </c>
      <c r="AA470">
        <v>414</v>
      </c>
      <c r="AB470">
        <v>25.42</v>
      </c>
      <c r="AC470">
        <v>20.71</v>
      </c>
      <c r="AD470">
        <v>46.13</v>
      </c>
      <c r="AE470">
        <v>46</v>
      </c>
      <c r="AF470">
        <v>-0.28000000000000003</v>
      </c>
      <c r="AG470">
        <v>53.45</v>
      </c>
      <c r="AH470">
        <v>126</v>
      </c>
      <c r="AI470">
        <v>1057</v>
      </c>
      <c r="AJ470">
        <v>931</v>
      </c>
      <c r="AK470">
        <v>52.89</v>
      </c>
      <c r="AL470">
        <v>46.58</v>
      </c>
      <c r="AM470">
        <v>99.47</v>
      </c>
      <c r="AN470">
        <v>52.41</v>
      </c>
      <c r="AO470">
        <v>83</v>
      </c>
      <c r="AP470">
        <v>63</v>
      </c>
      <c r="AQ470">
        <v>202</v>
      </c>
      <c r="AR470">
        <v>-0.89</v>
      </c>
      <c r="AS470">
        <v>51.04</v>
      </c>
      <c r="AT470">
        <v>51.93</v>
      </c>
      <c r="AU470">
        <v>31</v>
      </c>
      <c r="AV470">
        <v>758</v>
      </c>
      <c r="AW470">
        <v>727</v>
      </c>
      <c r="AX470">
        <v>37.93</v>
      </c>
      <c r="AY470">
        <v>36.369999999999997</v>
      </c>
      <c r="AZ470">
        <v>74.3</v>
      </c>
      <c r="BA470">
        <v>73.09</v>
      </c>
      <c r="BB470">
        <v>40</v>
      </c>
      <c r="BC470">
        <v>119</v>
      </c>
      <c r="BD470">
        <v>-1.27</v>
      </c>
      <c r="BE470">
        <v>50.32</v>
      </c>
      <c r="BF470">
        <v>51.59</v>
      </c>
      <c r="BG470">
        <v>7</v>
      </c>
      <c r="BH470">
        <v>27.72</v>
      </c>
      <c r="BI470">
        <v>27.37</v>
      </c>
      <c r="BJ470">
        <v>554</v>
      </c>
      <c r="BK470">
        <v>547</v>
      </c>
      <c r="BL470">
        <v>79</v>
      </c>
      <c r="BM470">
        <v>7.69</v>
      </c>
      <c r="BN470">
        <v>48.94</v>
      </c>
      <c r="BO470">
        <v>2.35</v>
      </c>
      <c r="BP470">
        <v>1.8</v>
      </c>
      <c r="BQ470">
        <v>47</v>
      </c>
      <c r="BR470">
        <v>36</v>
      </c>
      <c r="BS470">
        <v>11</v>
      </c>
      <c r="BT470">
        <v>56.63</v>
      </c>
      <c r="BU470">
        <v>2.52</v>
      </c>
      <c r="BV470">
        <v>8.48</v>
      </c>
      <c r="BW470">
        <v>6.2</v>
      </c>
      <c r="BX470">
        <v>93.42</v>
      </c>
      <c r="BY470">
        <v>40</v>
      </c>
      <c r="BZ470">
        <v>0</v>
      </c>
      <c r="CA470">
        <v>0</v>
      </c>
      <c r="CB470">
        <v>53.56</v>
      </c>
      <c r="CC470">
        <v>391</v>
      </c>
      <c r="CD470">
        <v>424</v>
      </c>
      <c r="CE470">
        <v>339</v>
      </c>
      <c r="CF470">
        <v>88</v>
      </c>
      <c r="CG470">
        <v>91</v>
      </c>
      <c r="CH470">
        <v>7</v>
      </c>
      <c r="CI470">
        <v>4</v>
      </c>
      <c r="CJ470">
        <v>76</v>
      </c>
      <c r="CK470">
        <v>19</v>
      </c>
      <c r="CL470">
        <v>9</v>
      </c>
      <c r="CM470">
        <v>18</v>
      </c>
      <c r="CN470">
        <v>7</v>
      </c>
      <c r="CO470">
        <v>-0.55000000000000004</v>
      </c>
      <c r="CP470">
        <v>1199.18</v>
      </c>
      <c r="CQ470">
        <v>2211.7199999999998</v>
      </c>
      <c r="CR470">
        <v>35.159999999999997</v>
      </c>
      <c r="CS470">
        <v>16.7</v>
      </c>
      <c r="CT470">
        <v>17.47</v>
      </c>
      <c r="CU470">
        <v>52.92</v>
      </c>
      <c r="CV470">
        <v>49.74</v>
      </c>
      <c r="CW470">
        <v>52.42</v>
      </c>
      <c r="CX470">
        <v>46.64</v>
      </c>
      <c r="CY470">
        <v>54.43</v>
      </c>
      <c r="CZ470">
        <v>54.99</v>
      </c>
    </row>
    <row r="471" spans="1:104">
      <c r="A471" t="s">
        <v>228</v>
      </c>
      <c r="B471" t="s">
        <v>229</v>
      </c>
      <c r="C471" t="s">
        <v>124</v>
      </c>
      <c r="D471" t="s">
        <v>230</v>
      </c>
      <c r="E471">
        <v>67</v>
      </c>
      <c r="F471">
        <v>20142015</v>
      </c>
      <c r="G471">
        <v>25</v>
      </c>
      <c r="H471">
        <v>1</v>
      </c>
      <c r="I471">
        <v>1.1000000000000001</v>
      </c>
      <c r="J471">
        <v>14</v>
      </c>
      <c r="K471">
        <v>6</v>
      </c>
      <c r="L471">
        <v>20</v>
      </c>
      <c r="M471">
        <v>0.99</v>
      </c>
      <c r="N471">
        <v>0.42</v>
      </c>
      <c r="O471">
        <v>1.42</v>
      </c>
      <c r="P471">
        <v>-3</v>
      </c>
      <c r="Q471">
        <v>55.33</v>
      </c>
      <c r="R471">
        <v>98.52</v>
      </c>
      <c r="S471">
        <v>11.97</v>
      </c>
      <c r="T471">
        <v>7.76</v>
      </c>
      <c r="U471">
        <v>12.65</v>
      </c>
      <c r="V471">
        <v>7.9</v>
      </c>
      <c r="W471">
        <v>55.89</v>
      </c>
      <c r="X471">
        <v>47.99</v>
      </c>
      <c r="Y471">
        <v>94</v>
      </c>
      <c r="Z471">
        <v>446</v>
      </c>
      <c r="AA471">
        <v>352</v>
      </c>
      <c r="AB471">
        <v>31.58</v>
      </c>
      <c r="AC471">
        <v>24.93</v>
      </c>
      <c r="AD471">
        <v>56.51</v>
      </c>
      <c r="AE471">
        <v>143</v>
      </c>
      <c r="AF471">
        <v>7.42</v>
      </c>
      <c r="AG471">
        <v>47.91</v>
      </c>
      <c r="AH471">
        <v>170</v>
      </c>
      <c r="AI471">
        <v>882</v>
      </c>
      <c r="AJ471">
        <v>712</v>
      </c>
      <c r="AK471">
        <v>62.46</v>
      </c>
      <c r="AL471">
        <v>50.42</v>
      </c>
      <c r="AM471">
        <v>112.88</v>
      </c>
      <c r="AN471">
        <v>53.74</v>
      </c>
      <c r="AO471">
        <v>41</v>
      </c>
      <c r="AP471">
        <v>33</v>
      </c>
      <c r="AQ471">
        <v>200</v>
      </c>
      <c r="AR471">
        <v>8.0399999999999991</v>
      </c>
      <c r="AS471">
        <v>55.54</v>
      </c>
      <c r="AT471">
        <v>47.49</v>
      </c>
      <c r="AU471">
        <v>127</v>
      </c>
      <c r="AV471">
        <v>637</v>
      </c>
      <c r="AW471">
        <v>510</v>
      </c>
      <c r="AX471">
        <v>45.11</v>
      </c>
      <c r="AY471">
        <v>36.119999999999997</v>
      </c>
      <c r="AZ471">
        <v>81.22</v>
      </c>
      <c r="BA471">
        <v>74.41</v>
      </c>
      <c r="BB471">
        <v>42</v>
      </c>
      <c r="BC471">
        <v>159</v>
      </c>
      <c r="BD471">
        <v>9.17</v>
      </c>
      <c r="BE471">
        <v>55.7</v>
      </c>
      <c r="BF471">
        <v>46.53</v>
      </c>
      <c r="BG471">
        <v>97</v>
      </c>
      <c r="BH471">
        <v>33.57</v>
      </c>
      <c r="BI471">
        <v>26.7</v>
      </c>
      <c r="BJ471">
        <v>474</v>
      </c>
      <c r="BK471">
        <v>377</v>
      </c>
      <c r="BL471">
        <v>117</v>
      </c>
      <c r="BM471">
        <v>4.0599999999999996</v>
      </c>
      <c r="BN471">
        <v>47.33</v>
      </c>
      <c r="BO471">
        <v>2.62</v>
      </c>
      <c r="BP471">
        <v>2.48</v>
      </c>
      <c r="BQ471">
        <v>37</v>
      </c>
      <c r="BR471">
        <v>35</v>
      </c>
      <c r="BS471">
        <v>2</v>
      </c>
      <c r="BT471">
        <v>51.39</v>
      </c>
      <c r="BU471">
        <v>8.81</v>
      </c>
      <c r="BV471">
        <v>7.81</v>
      </c>
      <c r="BW471">
        <v>5.81</v>
      </c>
      <c r="BX471">
        <v>90.72</v>
      </c>
      <c r="BY471">
        <v>43.96</v>
      </c>
      <c r="BZ471">
        <v>40</v>
      </c>
      <c r="CA471">
        <v>51</v>
      </c>
      <c r="CB471">
        <v>57.09</v>
      </c>
      <c r="CC471">
        <v>338</v>
      </c>
      <c r="CD471">
        <v>287</v>
      </c>
      <c r="CE471">
        <v>254</v>
      </c>
      <c r="CF471">
        <v>161</v>
      </c>
      <c r="CG471">
        <v>143</v>
      </c>
      <c r="CH471">
        <v>1</v>
      </c>
      <c r="CI471">
        <v>5</v>
      </c>
      <c r="CJ471">
        <v>103</v>
      </c>
      <c r="CK471">
        <v>17</v>
      </c>
      <c r="CL471">
        <v>19</v>
      </c>
      <c r="CM471">
        <v>11</v>
      </c>
      <c r="CN471">
        <v>8</v>
      </c>
      <c r="CO471">
        <v>-0.21</v>
      </c>
      <c r="CP471">
        <v>847.29</v>
      </c>
      <c r="CQ471">
        <v>2348.9699999999998</v>
      </c>
      <c r="CR471">
        <v>26.51</v>
      </c>
      <c r="CS471">
        <v>18.309999999999999</v>
      </c>
      <c r="CT471">
        <v>17.52</v>
      </c>
      <c r="CU471">
        <v>50</v>
      </c>
      <c r="CV471">
        <v>50.36</v>
      </c>
      <c r="CW471">
        <v>55.27</v>
      </c>
      <c r="CX471">
        <v>55.28</v>
      </c>
      <c r="CY471">
        <v>54.76</v>
      </c>
      <c r="CZ471">
        <v>53.96</v>
      </c>
    </row>
    <row r="472" spans="1:104">
      <c r="A472" t="s">
        <v>430</v>
      </c>
      <c r="B472" t="s">
        <v>431</v>
      </c>
      <c r="C472" t="s">
        <v>68</v>
      </c>
      <c r="D472" t="s">
        <v>364</v>
      </c>
      <c r="E472">
        <v>71</v>
      </c>
      <c r="F472">
        <v>20142015</v>
      </c>
      <c r="G472">
        <v>21</v>
      </c>
      <c r="H472">
        <v>0.92500000000000004</v>
      </c>
      <c r="I472">
        <v>0.92500000000000004</v>
      </c>
      <c r="J472">
        <v>7</v>
      </c>
      <c r="K472">
        <v>15</v>
      </c>
      <c r="L472">
        <v>22</v>
      </c>
      <c r="M472">
        <v>0.54</v>
      </c>
      <c r="N472">
        <v>1.1499999999999999</v>
      </c>
      <c r="O472">
        <v>1.68</v>
      </c>
      <c r="P472">
        <v>-3</v>
      </c>
      <c r="Q472">
        <v>53.14</v>
      </c>
      <c r="R472">
        <v>100.69</v>
      </c>
      <c r="S472">
        <v>7.69</v>
      </c>
      <c r="T472">
        <v>0.38</v>
      </c>
      <c r="U472">
        <v>11.05</v>
      </c>
      <c r="V472">
        <v>0.73</v>
      </c>
      <c r="W472">
        <v>52.72</v>
      </c>
      <c r="X472">
        <v>52</v>
      </c>
      <c r="Y472">
        <v>34</v>
      </c>
      <c r="Z472">
        <v>329</v>
      </c>
      <c r="AA472">
        <v>295</v>
      </c>
      <c r="AB472">
        <v>25.16</v>
      </c>
      <c r="AC472">
        <v>22.56</v>
      </c>
      <c r="AD472">
        <v>47.72</v>
      </c>
      <c r="AE472">
        <v>83</v>
      </c>
      <c r="AF472">
        <v>2.44</v>
      </c>
      <c r="AG472">
        <v>50.7</v>
      </c>
      <c r="AH472">
        <v>91</v>
      </c>
      <c r="AI472">
        <v>771</v>
      </c>
      <c r="AJ472">
        <v>680</v>
      </c>
      <c r="AK472">
        <v>58.96</v>
      </c>
      <c r="AL472">
        <v>52</v>
      </c>
      <c r="AM472">
        <v>110.96</v>
      </c>
      <c r="AN472">
        <v>54.35</v>
      </c>
      <c r="AO472">
        <v>32</v>
      </c>
      <c r="AP472">
        <v>22</v>
      </c>
      <c r="AQ472">
        <v>163</v>
      </c>
      <c r="AR472">
        <v>1.96</v>
      </c>
      <c r="AS472">
        <v>53.11</v>
      </c>
      <c r="AT472">
        <v>51.15</v>
      </c>
      <c r="AU472">
        <v>69</v>
      </c>
      <c r="AV472">
        <v>590</v>
      </c>
      <c r="AW472">
        <v>521</v>
      </c>
      <c r="AX472">
        <v>45.12</v>
      </c>
      <c r="AY472">
        <v>39.840000000000003</v>
      </c>
      <c r="AZ472">
        <v>84.96</v>
      </c>
      <c r="BA472">
        <v>71.02</v>
      </c>
      <c r="BB472">
        <v>40</v>
      </c>
      <c r="BC472">
        <v>131</v>
      </c>
      <c r="BD472">
        <v>3.02</v>
      </c>
      <c r="BE472">
        <v>52.84</v>
      </c>
      <c r="BF472">
        <v>49.82</v>
      </c>
      <c r="BG472">
        <v>45</v>
      </c>
      <c r="BH472">
        <v>32.04</v>
      </c>
      <c r="BI472">
        <v>28.6</v>
      </c>
      <c r="BJ472">
        <v>419</v>
      </c>
      <c r="BK472">
        <v>374</v>
      </c>
      <c r="BL472">
        <v>91</v>
      </c>
      <c r="BM472">
        <v>6.64</v>
      </c>
      <c r="BN472">
        <v>48.53</v>
      </c>
      <c r="BO472">
        <v>2.4500000000000002</v>
      </c>
      <c r="BP472">
        <v>1.99</v>
      </c>
      <c r="BQ472">
        <v>32</v>
      </c>
      <c r="BR472">
        <v>26</v>
      </c>
      <c r="BS472">
        <v>6</v>
      </c>
      <c r="BT472">
        <v>55.17</v>
      </c>
      <c r="BU472">
        <v>5.34</v>
      </c>
      <c r="BV472">
        <v>7.64</v>
      </c>
      <c r="BW472">
        <v>5.42</v>
      </c>
      <c r="BX472">
        <v>93.05</v>
      </c>
      <c r="BY472">
        <v>46.23</v>
      </c>
      <c r="BZ472">
        <v>276</v>
      </c>
      <c r="CA472">
        <v>321</v>
      </c>
      <c r="CB472">
        <v>50.57</v>
      </c>
      <c r="CC472">
        <v>220</v>
      </c>
      <c r="CD472">
        <v>269</v>
      </c>
      <c r="CE472">
        <v>215</v>
      </c>
      <c r="CF472">
        <v>73</v>
      </c>
      <c r="CG472">
        <v>95</v>
      </c>
      <c r="CH472">
        <v>7</v>
      </c>
      <c r="CI472">
        <v>8</v>
      </c>
      <c r="CJ472">
        <v>84</v>
      </c>
      <c r="CK472">
        <v>28</v>
      </c>
      <c r="CL472">
        <v>18</v>
      </c>
      <c r="CM472">
        <v>4</v>
      </c>
      <c r="CN472">
        <v>1</v>
      </c>
      <c r="CO472">
        <v>-0.23</v>
      </c>
      <c r="CP472">
        <v>784.63</v>
      </c>
      <c r="CQ472">
        <v>2673.08</v>
      </c>
      <c r="CR472">
        <v>22.69</v>
      </c>
      <c r="CS472">
        <v>17.48</v>
      </c>
      <c r="CT472">
        <v>16.88</v>
      </c>
      <c r="CU472">
        <v>50.29</v>
      </c>
      <c r="CV472">
        <v>49.92</v>
      </c>
      <c r="CW472">
        <v>55.06</v>
      </c>
      <c r="CX472">
        <v>54.43</v>
      </c>
      <c r="CY472">
        <v>54.27</v>
      </c>
      <c r="CZ472">
        <v>54.44</v>
      </c>
    </row>
    <row r="473" spans="1:104">
      <c r="A473" t="s">
        <v>291</v>
      </c>
      <c r="B473" t="s">
        <v>292</v>
      </c>
      <c r="C473" t="s">
        <v>68</v>
      </c>
      <c r="D473" t="s">
        <v>88</v>
      </c>
      <c r="E473">
        <v>80</v>
      </c>
      <c r="F473">
        <v>20142015</v>
      </c>
      <c r="G473">
        <v>21</v>
      </c>
      <c r="H473" t="s">
        <v>1488</v>
      </c>
      <c r="I473" t="s">
        <v>1488</v>
      </c>
      <c r="J473">
        <v>9</v>
      </c>
      <c r="K473">
        <v>12</v>
      </c>
      <c r="L473">
        <v>21</v>
      </c>
      <c r="M473">
        <v>0.55000000000000004</v>
      </c>
      <c r="N473">
        <v>0.73</v>
      </c>
      <c r="O473">
        <v>1.28</v>
      </c>
      <c r="P473">
        <v>5</v>
      </c>
      <c r="Q473">
        <v>53.85</v>
      </c>
      <c r="R473">
        <v>97.06</v>
      </c>
      <c r="S473">
        <v>7.09</v>
      </c>
      <c r="T473">
        <v>4.32</v>
      </c>
      <c r="U473">
        <v>12.26</v>
      </c>
      <c r="V473">
        <v>-0.86</v>
      </c>
      <c r="W473">
        <v>50.67</v>
      </c>
      <c r="X473">
        <v>51.52</v>
      </c>
      <c r="Y473">
        <v>12</v>
      </c>
      <c r="Z473">
        <v>457</v>
      </c>
      <c r="AA473">
        <v>445</v>
      </c>
      <c r="AB473">
        <v>27.96</v>
      </c>
      <c r="AC473">
        <v>27.23</v>
      </c>
      <c r="AD473">
        <v>55.19</v>
      </c>
      <c r="AE473">
        <v>114</v>
      </c>
      <c r="AF473">
        <v>1.86</v>
      </c>
      <c r="AG473">
        <v>51.99</v>
      </c>
      <c r="AH473">
        <v>145</v>
      </c>
      <c r="AI473">
        <v>1014</v>
      </c>
      <c r="AJ473">
        <v>869</v>
      </c>
      <c r="AK473">
        <v>62.05</v>
      </c>
      <c r="AL473">
        <v>53.17</v>
      </c>
      <c r="AM473">
        <v>115.22</v>
      </c>
      <c r="AN473">
        <v>54.54</v>
      </c>
      <c r="AO473">
        <v>42</v>
      </c>
      <c r="AP473">
        <v>25</v>
      </c>
      <c r="AQ473">
        <v>209</v>
      </c>
      <c r="AR473">
        <v>2.16</v>
      </c>
      <c r="AS473">
        <v>53.81</v>
      </c>
      <c r="AT473">
        <v>51.65</v>
      </c>
      <c r="AU473">
        <v>108</v>
      </c>
      <c r="AV473">
        <v>763</v>
      </c>
      <c r="AW473">
        <v>655</v>
      </c>
      <c r="AX473">
        <v>46.69</v>
      </c>
      <c r="AY473">
        <v>40.08</v>
      </c>
      <c r="AZ473">
        <v>86.77</v>
      </c>
      <c r="BA473">
        <v>72.48</v>
      </c>
      <c r="BB473">
        <v>40</v>
      </c>
      <c r="BC473">
        <v>167</v>
      </c>
      <c r="BD473">
        <v>3.35</v>
      </c>
      <c r="BE473">
        <v>55.19</v>
      </c>
      <c r="BF473">
        <v>51.84</v>
      </c>
      <c r="BG473">
        <v>104</v>
      </c>
      <c r="BH473">
        <v>33.840000000000003</v>
      </c>
      <c r="BI473">
        <v>27.47</v>
      </c>
      <c r="BJ473">
        <v>553</v>
      </c>
      <c r="BK473">
        <v>449</v>
      </c>
      <c r="BL473">
        <v>127</v>
      </c>
      <c r="BM473">
        <v>2.62</v>
      </c>
      <c r="BN473">
        <v>42.58</v>
      </c>
      <c r="BO473">
        <v>2.02</v>
      </c>
      <c r="BP473">
        <v>2.4500000000000002</v>
      </c>
      <c r="BQ473">
        <v>33</v>
      </c>
      <c r="BR473">
        <v>40</v>
      </c>
      <c r="BS473">
        <v>-7</v>
      </c>
      <c r="BT473">
        <v>45.21</v>
      </c>
      <c r="BU473">
        <v>5.39</v>
      </c>
      <c r="BV473">
        <v>5.97</v>
      </c>
      <c r="BW473">
        <v>4.33</v>
      </c>
      <c r="BX473">
        <v>91.09</v>
      </c>
      <c r="BY473">
        <v>50.96</v>
      </c>
      <c r="BZ473">
        <v>424</v>
      </c>
      <c r="CA473">
        <v>408</v>
      </c>
      <c r="CB473">
        <v>55.97</v>
      </c>
      <c r="CC473">
        <v>328</v>
      </c>
      <c r="CD473">
        <v>338</v>
      </c>
      <c r="CE473">
        <v>258</v>
      </c>
      <c r="CF473">
        <v>35</v>
      </c>
      <c r="CG473">
        <v>112</v>
      </c>
      <c r="CH473">
        <v>6</v>
      </c>
      <c r="CI473">
        <v>6</v>
      </c>
      <c r="CJ473">
        <v>118</v>
      </c>
      <c r="CK473">
        <v>21</v>
      </c>
      <c r="CL473">
        <v>36</v>
      </c>
      <c r="CM473">
        <v>5</v>
      </c>
      <c r="CN473">
        <v>10</v>
      </c>
      <c r="CO473">
        <v>0.31</v>
      </c>
      <c r="CP473">
        <v>980.55</v>
      </c>
      <c r="CQ473">
        <v>2960.21</v>
      </c>
      <c r="CR473">
        <v>24.88</v>
      </c>
      <c r="CS473">
        <v>17.670000000000002</v>
      </c>
      <c r="CT473">
        <v>17.37</v>
      </c>
      <c r="CU473">
        <v>51.1</v>
      </c>
      <c r="CV473">
        <v>49.75</v>
      </c>
      <c r="CW473">
        <v>56.49</v>
      </c>
      <c r="CX473">
        <v>54.06</v>
      </c>
      <c r="CY473">
        <v>53.81</v>
      </c>
      <c r="CZ473">
        <v>54.34</v>
      </c>
    </row>
    <row r="474" spans="1:104">
      <c r="A474" t="s">
        <v>1324</v>
      </c>
      <c r="B474" t="s">
        <v>1325</v>
      </c>
      <c r="C474" t="s">
        <v>113</v>
      </c>
      <c r="D474" t="s">
        <v>1056</v>
      </c>
      <c r="E474">
        <v>57</v>
      </c>
      <c r="F474">
        <v>20142015</v>
      </c>
      <c r="G474">
        <v>28</v>
      </c>
      <c r="H474">
        <v>3.15</v>
      </c>
      <c r="I474">
        <v>3.15</v>
      </c>
      <c r="J474">
        <v>12</v>
      </c>
      <c r="K474">
        <v>10</v>
      </c>
      <c r="L474">
        <v>22</v>
      </c>
      <c r="M474">
        <v>1.04</v>
      </c>
      <c r="N474">
        <v>0.86</v>
      </c>
      <c r="O474">
        <v>1.9</v>
      </c>
      <c r="P474">
        <v>3</v>
      </c>
      <c r="Q474">
        <v>43.21</v>
      </c>
      <c r="R474">
        <v>100.97</v>
      </c>
      <c r="S474">
        <v>12</v>
      </c>
      <c r="T474">
        <v>8.18</v>
      </c>
      <c r="U474">
        <v>12.18</v>
      </c>
      <c r="V474">
        <v>-5.13</v>
      </c>
      <c r="W474">
        <v>41.52</v>
      </c>
      <c r="X474">
        <v>46.65</v>
      </c>
      <c r="Y474">
        <v>-107</v>
      </c>
      <c r="Z474">
        <v>262</v>
      </c>
      <c r="AA474">
        <v>369</v>
      </c>
      <c r="AB474">
        <v>22.64</v>
      </c>
      <c r="AC474">
        <v>31.89</v>
      </c>
      <c r="AD474">
        <v>54.53</v>
      </c>
      <c r="AE474">
        <v>72</v>
      </c>
      <c r="AF474">
        <v>-1.73</v>
      </c>
      <c r="AG474">
        <v>44.93</v>
      </c>
      <c r="AH474">
        <v>-184</v>
      </c>
      <c r="AI474">
        <v>585</v>
      </c>
      <c r="AJ474">
        <v>769</v>
      </c>
      <c r="AK474">
        <v>50.55</v>
      </c>
      <c r="AL474">
        <v>66.45</v>
      </c>
      <c r="AM474">
        <v>117.01</v>
      </c>
      <c r="AN474">
        <v>49.91</v>
      </c>
      <c r="AO474">
        <v>55</v>
      </c>
      <c r="AP474">
        <v>13</v>
      </c>
      <c r="AQ474">
        <v>173</v>
      </c>
      <c r="AR474">
        <v>-1.17</v>
      </c>
      <c r="AS474">
        <v>44.67</v>
      </c>
      <c r="AT474">
        <v>45.83</v>
      </c>
      <c r="AU474">
        <v>-96</v>
      </c>
      <c r="AV474">
        <v>402</v>
      </c>
      <c r="AW474">
        <v>498</v>
      </c>
      <c r="AX474">
        <v>34.74</v>
      </c>
      <c r="AY474">
        <v>43.03</v>
      </c>
      <c r="AZ474">
        <v>77.77</v>
      </c>
      <c r="BA474">
        <v>72.64</v>
      </c>
      <c r="BB474">
        <v>18</v>
      </c>
      <c r="BC474">
        <v>118</v>
      </c>
      <c r="BD474">
        <v>-0.71</v>
      </c>
      <c r="BE474">
        <v>45.62</v>
      </c>
      <c r="BF474">
        <v>46.33</v>
      </c>
      <c r="BG474">
        <v>-56</v>
      </c>
      <c r="BH474">
        <v>25.23</v>
      </c>
      <c r="BI474">
        <v>30.07</v>
      </c>
      <c r="BJ474">
        <v>292</v>
      </c>
      <c r="BK474">
        <v>348</v>
      </c>
      <c r="BL474">
        <v>100</v>
      </c>
      <c r="BM474">
        <v>-2.66</v>
      </c>
      <c r="BN474">
        <v>50.93</v>
      </c>
      <c r="BO474">
        <v>2.42</v>
      </c>
      <c r="BP474">
        <v>2.59</v>
      </c>
      <c r="BQ474">
        <v>28</v>
      </c>
      <c r="BR474">
        <v>30</v>
      </c>
      <c r="BS474">
        <v>-2</v>
      </c>
      <c r="BT474">
        <v>48.28</v>
      </c>
      <c r="BU474">
        <v>10.17</v>
      </c>
      <c r="BV474">
        <v>9.59</v>
      </c>
      <c r="BW474">
        <v>6.97</v>
      </c>
      <c r="BX474">
        <v>91.38</v>
      </c>
      <c r="BY474">
        <v>38</v>
      </c>
      <c r="BZ474">
        <v>0</v>
      </c>
      <c r="CA474">
        <v>1</v>
      </c>
      <c r="CB474">
        <v>50.78</v>
      </c>
      <c r="CC474">
        <v>196</v>
      </c>
      <c r="CD474">
        <v>213</v>
      </c>
      <c r="CE474">
        <v>190</v>
      </c>
      <c r="CF474">
        <v>7</v>
      </c>
      <c r="CG474">
        <v>38</v>
      </c>
      <c r="CH474">
        <v>7</v>
      </c>
      <c r="CI474">
        <v>3</v>
      </c>
      <c r="CJ474">
        <v>88</v>
      </c>
      <c r="CK474">
        <v>21</v>
      </c>
      <c r="CL474">
        <v>24</v>
      </c>
      <c r="CM474">
        <v>4</v>
      </c>
      <c r="CN474">
        <v>7</v>
      </c>
      <c r="CO474">
        <v>0.26</v>
      </c>
      <c r="CP474">
        <v>694.33</v>
      </c>
      <c r="CQ474">
        <v>2099.9299999999998</v>
      </c>
      <c r="CR474">
        <v>24.85</v>
      </c>
      <c r="CS474">
        <v>17.72</v>
      </c>
      <c r="CT474">
        <v>17.23</v>
      </c>
      <c r="CU474">
        <v>45.62</v>
      </c>
      <c r="CV474">
        <v>50.45</v>
      </c>
      <c r="CW474">
        <v>49.94</v>
      </c>
      <c r="CX474">
        <v>59.54</v>
      </c>
      <c r="CY474">
        <v>54.67</v>
      </c>
      <c r="CZ474">
        <v>53.69</v>
      </c>
    </row>
    <row r="475" spans="1:104">
      <c r="A475" t="s">
        <v>1194</v>
      </c>
      <c r="B475" t="s">
        <v>1195</v>
      </c>
      <c r="C475" t="s">
        <v>113</v>
      </c>
      <c r="D475" t="s">
        <v>230</v>
      </c>
      <c r="E475">
        <v>80</v>
      </c>
      <c r="F475">
        <v>20142015</v>
      </c>
      <c r="G475">
        <v>28</v>
      </c>
      <c r="H475">
        <v>3.5</v>
      </c>
      <c r="I475">
        <v>3.75</v>
      </c>
      <c r="J475">
        <v>6</v>
      </c>
      <c r="K475">
        <v>18</v>
      </c>
      <c r="L475">
        <v>24</v>
      </c>
      <c r="M475">
        <v>0.34</v>
      </c>
      <c r="N475">
        <v>1.03</v>
      </c>
      <c r="O475">
        <v>1.38</v>
      </c>
      <c r="P475">
        <v>2</v>
      </c>
      <c r="Q475">
        <v>47.07</v>
      </c>
      <c r="R475">
        <v>102.02</v>
      </c>
      <c r="S475">
        <v>5.41</v>
      </c>
      <c r="T475">
        <v>-12.09</v>
      </c>
      <c r="U475">
        <v>13.07</v>
      </c>
      <c r="V475">
        <v>-5.96</v>
      </c>
      <c r="W475">
        <v>45.33</v>
      </c>
      <c r="X475">
        <v>51.29</v>
      </c>
      <c r="Y475">
        <v>-81</v>
      </c>
      <c r="Z475">
        <v>393</v>
      </c>
      <c r="AA475">
        <v>474</v>
      </c>
      <c r="AB475">
        <v>22.56</v>
      </c>
      <c r="AC475">
        <v>27.21</v>
      </c>
      <c r="AD475">
        <v>49.77</v>
      </c>
      <c r="AE475">
        <v>98</v>
      </c>
      <c r="AF475">
        <v>-2.99</v>
      </c>
      <c r="AG475">
        <v>50.06</v>
      </c>
      <c r="AH475">
        <v>-110</v>
      </c>
      <c r="AI475">
        <v>883</v>
      </c>
      <c r="AJ475">
        <v>993</v>
      </c>
      <c r="AK475">
        <v>50.69</v>
      </c>
      <c r="AL475">
        <v>57</v>
      </c>
      <c r="AM475">
        <v>107.69</v>
      </c>
      <c r="AN475">
        <v>49.04</v>
      </c>
      <c r="AO475">
        <v>42</v>
      </c>
      <c r="AP475">
        <v>39</v>
      </c>
      <c r="AQ475">
        <v>197</v>
      </c>
      <c r="AR475">
        <v>-3.69</v>
      </c>
      <c r="AS475">
        <v>46.23</v>
      </c>
      <c r="AT475">
        <v>49.92</v>
      </c>
      <c r="AU475">
        <v>-104</v>
      </c>
      <c r="AV475">
        <v>638</v>
      </c>
      <c r="AW475">
        <v>742</v>
      </c>
      <c r="AX475">
        <v>36.619999999999997</v>
      </c>
      <c r="AY475">
        <v>42.59</v>
      </c>
      <c r="AZ475">
        <v>79.22</v>
      </c>
      <c r="BA475">
        <v>67.87</v>
      </c>
      <c r="BB475">
        <v>44</v>
      </c>
      <c r="BC475">
        <v>155</v>
      </c>
      <c r="BD475">
        <v>-6.4</v>
      </c>
      <c r="BE475">
        <v>43.96</v>
      </c>
      <c r="BF475">
        <v>50.36</v>
      </c>
      <c r="BG475">
        <v>-119</v>
      </c>
      <c r="BH475">
        <v>24.86</v>
      </c>
      <c r="BI475">
        <v>31.69</v>
      </c>
      <c r="BJ475">
        <v>433</v>
      </c>
      <c r="BK475">
        <v>552</v>
      </c>
      <c r="BL475">
        <v>111</v>
      </c>
      <c r="BM475">
        <v>0.95</v>
      </c>
      <c r="BN475">
        <v>49.74</v>
      </c>
      <c r="BO475">
        <v>2.12</v>
      </c>
      <c r="BP475">
        <v>2.0699999999999998</v>
      </c>
      <c r="BQ475">
        <v>37</v>
      </c>
      <c r="BR475">
        <v>36</v>
      </c>
      <c r="BS475">
        <v>1</v>
      </c>
      <c r="BT475">
        <v>50.68</v>
      </c>
      <c r="BU475">
        <v>3.87</v>
      </c>
      <c r="BV475">
        <v>8.5500000000000007</v>
      </c>
      <c r="BW475">
        <v>5.8</v>
      </c>
      <c r="BX475">
        <v>93.48</v>
      </c>
      <c r="BY475">
        <v>46</v>
      </c>
      <c r="BZ475">
        <v>8</v>
      </c>
      <c r="CA475">
        <v>9</v>
      </c>
      <c r="CB475">
        <v>42.16</v>
      </c>
      <c r="CC475">
        <v>266</v>
      </c>
      <c r="CD475">
        <v>374</v>
      </c>
      <c r="CE475">
        <v>365</v>
      </c>
      <c r="CF475">
        <v>101</v>
      </c>
      <c r="CG475">
        <v>138</v>
      </c>
      <c r="CH475">
        <v>9</v>
      </c>
      <c r="CI475">
        <v>9</v>
      </c>
      <c r="CJ475">
        <v>105</v>
      </c>
      <c r="CK475">
        <v>22</v>
      </c>
      <c r="CL475">
        <v>20</v>
      </c>
      <c r="CM475">
        <v>7</v>
      </c>
      <c r="CN475">
        <v>9</v>
      </c>
      <c r="CO475">
        <v>0.11</v>
      </c>
      <c r="CP475">
        <v>1045.25</v>
      </c>
      <c r="CQ475">
        <v>2787.28</v>
      </c>
      <c r="CR475">
        <v>27.27</v>
      </c>
      <c r="CS475">
        <v>17.95</v>
      </c>
      <c r="CT475">
        <v>17.75</v>
      </c>
      <c r="CU475">
        <v>48.34</v>
      </c>
      <c r="CV475">
        <v>50.34</v>
      </c>
      <c r="CW475">
        <v>52.72</v>
      </c>
      <c r="CX475">
        <v>56.34</v>
      </c>
      <c r="CY475">
        <v>55.09</v>
      </c>
      <c r="CZ475">
        <v>54.33</v>
      </c>
    </row>
    <row r="476" spans="1:104">
      <c r="A476" t="s">
        <v>1156</v>
      </c>
      <c r="B476" t="s">
        <v>1157</v>
      </c>
      <c r="C476" t="s">
        <v>100</v>
      </c>
      <c r="D476" t="s">
        <v>182</v>
      </c>
      <c r="E476">
        <v>81</v>
      </c>
      <c r="F476">
        <v>20142015</v>
      </c>
      <c r="G476">
        <v>27</v>
      </c>
      <c r="H476">
        <v>1.125</v>
      </c>
      <c r="I476">
        <v>1.125</v>
      </c>
      <c r="J476">
        <v>6</v>
      </c>
      <c r="K476">
        <v>6</v>
      </c>
      <c r="L476">
        <v>12</v>
      </c>
      <c r="M476">
        <v>0.52</v>
      </c>
      <c r="N476">
        <v>0.52</v>
      </c>
      <c r="O476">
        <v>1.05</v>
      </c>
      <c r="P476">
        <v>-10</v>
      </c>
      <c r="Q476">
        <v>45.45</v>
      </c>
      <c r="R476">
        <v>99.94</v>
      </c>
      <c r="S476">
        <v>10.91</v>
      </c>
      <c r="T476">
        <v>-0.51</v>
      </c>
      <c r="U476">
        <v>8.48</v>
      </c>
      <c r="V476">
        <v>-10.47</v>
      </c>
      <c r="W476">
        <v>43.51</v>
      </c>
      <c r="X476">
        <v>53.97</v>
      </c>
      <c r="Y476">
        <v>-63</v>
      </c>
      <c r="Z476">
        <v>211</v>
      </c>
      <c r="AA476">
        <v>274</v>
      </c>
      <c r="AB476">
        <v>18.440000000000001</v>
      </c>
      <c r="AC476">
        <v>23.95</v>
      </c>
      <c r="AD476">
        <v>42.39</v>
      </c>
      <c r="AE476">
        <v>61</v>
      </c>
      <c r="AF476">
        <v>-7.46</v>
      </c>
      <c r="AG476">
        <v>52.9</v>
      </c>
      <c r="AH476">
        <v>-97</v>
      </c>
      <c r="AI476">
        <v>484</v>
      </c>
      <c r="AJ476">
        <v>581</v>
      </c>
      <c r="AK476">
        <v>42.3</v>
      </c>
      <c r="AL476">
        <v>50.78</v>
      </c>
      <c r="AM476">
        <v>93.08</v>
      </c>
      <c r="AN476">
        <v>54.96</v>
      </c>
      <c r="AO476">
        <v>16</v>
      </c>
      <c r="AP476">
        <v>13</v>
      </c>
      <c r="AQ476">
        <v>93</v>
      </c>
      <c r="AR476">
        <v>-8.32</v>
      </c>
      <c r="AS476">
        <v>46.09</v>
      </c>
      <c r="AT476">
        <v>54.4</v>
      </c>
      <c r="AU476">
        <v>-63</v>
      </c>
      <c r="AV476">
        <v>371</v>
      </c>
      <c r="AW476">
        <v>434</v>
      </c>
      <c r="AX476">
        <v>32.43</v>
      </c>
      <c r="AY476">
        <v>37.93</v>
      </c>
      <c r="AZ476">
        <v>70.36</v>
      </c>
      <c r="BA476">
        <v>71.7</v>
      </c>
      <c r="BB476">
        <v>22</v>
      </c>
      <c r="BC476">
        <v>77</v>
      </c>
      <c r="BD476">
        <v>-8.5299999999999994</v>
      </c>
      <c r="BE476">
        <v>45.94</v>
      </c>
      <c r="BF476">
        <v>54.47</v>
      </c>
      <c r="BG476">
        <v>-47</v>
      </c>
      <c r="BH476">
        <v>23.25</v>
      </c>
      <c r="BI476">
        <v>27.36</v>
      </c>
      <c r="BJ476">
        <v>266</v>
      </c>
      <c r="BK476">
        <v>313</v>
      </c>
      <c r="BL476">
        <v>55</v>
      </c>
      <c r="BM476">
        <v>-9.7100000000000009</v>
      </c>
      <c r="BN476">
        <v>55.43</v>
      </c>
      <c r="BO476">
        <v>1.4</v>
      </c>
      <c r="BP476">
        <v>1.66</v>
      </c>
      <c r="BQ476">
        <v>16</v>
      </c>
      <c r="BR476">
        <v>19</v>
      </c>
      <c r="BS476">
        <v>-3</v>
      </c>
      <c r="BT476">
        <v>45.71</v>
      </c>
      <c r="BU476">
        <v>7.79</v>
      </c>
      <c r="BV476">
        <v>6.02</v>
      </c>
      <c r="BW476">
        <v>4.3099999999999996</v>
      </c>
      <c r="BX476">
        <v>93.93</v>
      </c>
      <c r="BY476">
        <v>40</v>
      </c>
      <c r="BZ476">
        <v>0</v>
      </c>
      <c r="CA476">
        <v>0</v>
      </c>
      <c r="CB476">
        <v>49.4</v>
      </c>
      <c r="CC476">
        <v>164</v>
      </c>
      <c r="CD476">
        <v>222</v>
      </c>
      <c r="CE476">
        <v>168</v>
      </c>
      <c r="CF476">
        <v>276</v>
      </c>
      <c r="CG476">
        <v>81</v>
      </c>
      <c r="CH476">
        <v>3</v>
      </c>
      <c r="CI476">
        <v>3</v>
      </c>
      <c r="CJ476">
        <v>49</v>
      </c>
      <c r="CK476">
        <v>6</v>
      </c>
      <c r="CL476">
        <v>14</v>
      </c>
      <c r="CM476">
        <v>13</v>
      </c>
      <c r="CN476">
        <v>3</v>
      </c>
      <c r="CO476">
        <v>-0.87</v>
      </c>
      <c r="CP476">
        <v>686.48</v>
      </c>
      <c r="CQ476">
        <v>3210.54</v>
      </c>
      <c r="CR476">
        <v>17.62</v>
      </c>
      <c r="CS476">
        <v>16.32</v>
      </c>
      <c r="CT476">
        <v>16.47</v>
      </c>
      <c r="CU476">
        <v>49.36</v>
      </c>
      <c r="CV476">
        <v>49.48</v>
      </c>
      <c r="CW476">
        <v>50.79</v>
      </c>
      <c r="CX476">
        <v>52.1</v>
      </c>
      <c r="CY476">
        <v>53.31</v>
      </c>
      <c r="CZ476">
        <v>54.44</v>
      </c>
    </row>
    <row r="477" spans="1:104">
      <c r="A477" t="s">
        <v>1275</v>
      </c>
      <c r="B477" t="s">
        <v>1276</v>
      </c>
      <c r="C477" t="s">
        <v>62</v>
      </c>
      <c r="D477" t="s">
        <v>976</v>
      </c>
      <c r="E477">
        <v>59</v>
      </c>
      <c r="F477">
        <v>20142015</v>
      </c>
      <c r="G477">
        <v>26</v>
      </c>
      <c r="H477">
        <v>0.7</v>
      </c>
      <c r="I477">
        <v>0.75</v>
      </c>
      <c r="J477">
        <v>4</v>
      </c>
      <c r="K477">
        <v>10</v>
      </c>
      <c r="L477">
        <v>14</v>
      </c>
      <c r="M477">
        <v>0.28000000000000003</v>
      </c>
      <c r="N477">
        <v>0.69</v>
      </c>
      <c r="O477">
        <v>0.97</v>
      </c>
      <c r="P477">
        <v>-8</v>
      </c>
      <c r="Q477">
        <v>45.27</v>
      </c>
      <c r="R477">
        <v>101.05</v>
      </c>
      <c r="S477">
        <v>5.71</v>
      </c>
      <c r="T477">
        <v>7.31</v>
      </c>
      <c r="U477">
        <v>14.75</v>
      </c>
      <c r="V477">
        <v>1.75</v>
      </c>
      <c r="W477">
        <v>47.04</v>
      </c>
      <c r="X477">
        <v>45.29</v>
      </c>
      <c r="Y477">
        <v>-45</v>
      </c>
      <c r="Z477">
        <v>357</v>
      </c>
      <c r="AA477">
        <v>402</v>
      </c>
      <c r="AB477">
        <v>24.62</v>
      </c>
      <c r="AC477">
        <v>27.72</v>
      </c>
      <c r="AD477">
        <v>52.34</v>
      </c>
      <c r="AE477">
        <v>54</v>
      </c>
      <c r="AF477">
        <v>1.97</v>
      </c>
      <c r="AG477">
        <v>43.3</v>
      </c>
      <c r="AH477">
        <v>-150</v>
      </c>
      <c r="AI477">
        <v>718</v>
      </c>
      <c r="AJ477">
        <v>868</v>
      </c>
      <c r="AK477">
        <v>49.51</v>
      </c>
      <c r="AL477">
        <v>59.85</v>
      </c>
      <c r="AM477">
        <v>109.37</v>
      </c>
      <c r="AN477">
        <v>55.71</v>
      </c>
      <c r="AO477">
        <v>45</v>
      </c>
      <c r="AP477">
        <v>69</v>
      </c>
      <c r="AQ477">
        <v>135</v>
      </c>
      <c r="AR477">
        <v>2.06</v>
      </c>
      <c r="AS477">
        <v>46.17</v>
      </c>
      <c r="AT477">
        <v>44.1</v>
      </c>
      <c r="AU477">
        <v>-87</v>
      </c>
      <c r="AV477">
        <v>524</v>
      </c>
      <c r="AW477">
        <v>611</v>
      </c>
      <c r="AX477">
        <v>36.130000000000003</v>
      </c>
      <c r="AY477">
        <v>42.13</v>
      </c>
      <c r="AZ477">
        <v>78.27</v>
      </c>
      <c r="BA477">
        <v>76.34</v>
      </c>
      <c r="BB477">
        <v>20</v>
      </c>
      <c r="BC477">
        <v>90</v>
      </c>
      <c r="BD477">
        <v>1.74</v>
      </c>
      <c r="BE477">
        <v>47.45</v>
      </c>
      <c r="BF477">
        <v>45.71</v>
      </c>
      <c r="BG477">
        <v>-43</v>
      </c>
      <c r="BH477">
        <v>27.58</v>
      </c>
      <c r="BI477">
        <v>30.55</v>
      </c>
      <c r="BJ477">
        <v>400</v>
      </c>
      <c r="BK477">
        <v>443</v>
      </c>
      <c r="BL477">
        <v>70</v>
      </c>
      <c r="BM477">
        <v>-0.83</v>
      </c>
      <c r="BN477">
        <v>51.57</v>
      </c>
      <c r="BO477">
        <v>2.34</v>
      </c>
      <c r="BP477">
        <v>2.2799999999999998</v>
      </c>
      <c r="BQ477">
        <v>34</v>
      </c>
      <c r="BR477">
        <v>33</v>
      </c>
      <c r="BS477">
        <v>1</v>
      </c>
      <c r="BT477">
        <v>50.75</v>
      </c>
      <c r="BU477">
        <v>4.4400000000000004</v>
      </c>
      <c r="BV477">
        <v>8.5</v>
      </c>
      <c r="BW477">
        <v>6.49</v>
      </c>
      <c r="BX477">
        <v>92.55</v>
      </c>
      <c r="BY477">
        <v>40</v>
      </c>
      <c r="BZ477">
        <v>0</v>
      </c>
      <c r="CA477">
        <v>0</v>
      </c>
      <c r="CB477">
        <v>50.47</v>
      </c>
      <c r="CC477">
        <v>267</v>
      </c>
      <c r="CD477">
        <v>266</v>
      </c>
      <c r="CE477">
        <v>262</v>
      </c>
      <c r="CF477">
        <v>53</v>
      </c>
      <c r="CG477">
        <v>58</v>
      </c>
      <c r="CH477">
        <v>4</v>
      </c>
      <c r="CI477">
        <v>6</v>
      </c>
      <c r="CJ477">
        <v>66</v>
      </c>
      <c r="CK477">
        <v>15</v>
      </c>
      <c r="CL477">
        <v>18</v>
      </c>
      <c r="CM477">
        <v>11</v>
      </c>
      <c r="CN477">
        <v>3</v>
      </c>
      <c r="CO477">
        <v>-0.55000000000000004</v>
      </c>
      <c r="CP477">
        <v>870.11</v>
      </c>
      <c r="CQ477">
        <v>2014.65</v>
      </c>
      <c r="CR477">
        <v>30.16</v>
      </c>
      <c r="CS477">
        <v>16.41</v>
      </c>
      <c r="CT477">
        <v>17.14</v>
      </c>
      <c r="CU477">
        <v>44.13</v>
      </c>
      <c r="CV477">
        <v>50.03</v>
      </c>
      <c r="CW477">
        <v>48.33</v>
      </c>
      <c r="CX477">
        <v>61.18</v>
      </c>
      <c r="CY477">
        <v>54.11</v>
      </c>
      <c r="CZ477">
        <v>54.05</v>
      </c>
    </row>
    <row r="478" spans="1:104">
      <c r="A478" t="s">
        <v>587</v>
      </c>
      <c r="B478" t="s">
        <v>588</v>
      </c>
      <c r="C478" t="s">
        <v>62</v>
      </c>
      <c r="D478" t="s">
        <v>63</v>
      </c>
      <c r="E478">
        <v>67</v>
      </c>
      <c r="F478">
        <v>20142015</v>
      </c>
      <c r="G478">
        <v>34</v>
      </c>
      <c r="H478">
        <v>3</v>
      </c>
      <c r="I478">
        <v>3</v>
      </c>
      <c r="J478">
        <v>3</v>
      </c>
      <c r="K478">
        <v>9</v>
      </c>
      <c r="L478">
        <v>12</v>
      </c>
      <c r="M478">
        <v>0.16</v>
      </c>
      <c r="N478">
        <v>0.49</v>
      </c>
      <c r="O478">
        <v>0.65</v>
      </c>
      <c r="P478">
        <v>-12</v>
      </c>
      <c r="Q478">
        <v>51.22</v>
      </c>
      <c r="R478">
        <v>101.6</v>
      </c>
      <c r="S478">
        <v>4.92</v>
      </c>
      <c r="T478">
        <v>-9.57</v>
      </c>
      <c r="U478">
        <v>16.55</v>
      </c>
      <c r="V478">
        <v>-5.43</v>
      </c>
      <c r="W478">
        <v>49.06</v>
      </c>
      <c r="X478">
        <v>54.5</v>
      </c>
      <c r="Y478">
        <v>-17</v>
      </c>
      <c r="Z478">
        <v>445</v>
      </c>
      <c r="AA478">
        <v>462</v>
      </c>
      <c r="AB478">
        <v>24.08</v>
      </c>
      <c r="AC478">
        <v>25</v>
      </c>
      <c r="AD478">
        <v>49.07</v>
      </c>
      <c r="AE478">
        <v>22</v>
      </c>
      <c r="AF478">
        <v>-5.8</v>
      </c>
      <c r="AG478">
        <v>57.03</v>
      </c>
      <c r="AH478">
        <v>48</v>
      </c>
      <c r="AI478">
        <v>1005</v>
      </c>
      <c r="AJ478">
        <v>957</v>
      </c>
      <c r="AK478">
        <v>54.37</v>
      </c>
      <c r="AL478">
        <v>51.78</v>
      </c>
      <c r="AM478">
        <v>106.15</v>
      </c>
      <c r="AN478">
        <v>53.73</v>
      </c>
      <c r="AO478">
        <v>35</v>
      </c>
      <c r="AP478">
        <v>48</v>
      </c>
      <c r="AQ478">
        <v>125</v>
      </c>
      <c r="AR478">
        <v>-5.93</v>
      </c>
      <c r="AS478">
        <v>50.1</v>
      </c>
      <c r="AT478">
        <v>56.03</v>
      </c>
      <c r="AU478">
        <v>3</v>
      </c>
      <c r="AV478">
        <v>760</v>
      </c>
      <c r="AW478">
        <v>757</v>
      </c>
      <c r="AX478">
        <v>41.12</v>
      </c>
      <c r="AY478">
        <v>40.96</v>
      </c>
      <c r="AZ478">
        <v>82.07</v>
      </c>
      <c r="BA478">
        <v>71.05</v>
      </c>
      <c r="BB478">
        <v>29</v>
      </c>
      <c r="BC478">
        <v>90</v>
      </c>
      <c r="BD478">
        <v>-6.94</v>
      </c>
      <c r="BE478">
        <v>49.54</v>
      </c>
      <c r="BF478">
        <v>56.48</v>
      </c>
      <c r="BG478">
        <v>-10</v>
      </c>
      <c r="BH478">
        <v>29.22</v>
      </c>
      <c r="BI478">
        <v>29.76</v>
      </c>
      <c r="BJ478">
        <v>540</v>
      </c>
      <c r="BK478">
        <v>550</v>
      </c>
      <c r="BL478">
        <v>61</v>
      </c>
      <c r="BM478">
        <v>-1.68</v>
      </c>
      <c r="BN478">
        <v>56.94</v>
      </c>
      <c r="BO478">
        <v>2.27</v>
      </c>
      <c r="BP478">
        <v>1.84</v>
      </c>
      <c r="BQ478">
        <v>42</v>
      </c>
      <c r="BR478">
        <v>34</v>
      </c>
      <c r="BS478">
        <v>8</v>
      </c>
      <c r="BT478">
        <v>55.26</v>
      </c>
      <c r="BU478">
        <v>3.33</v>
      </c>
      <c r="BV478">
        <v>7.78</v>
      </c>
      <c r="BW478">
        <v>5.53</v>
      </c>
      <c r="BX478">
        <v>93.82</v>
      </c>
      <c r="BY478">
        <v>40</v>
      </c>
      <c r="BZ478">
        <v>0</v>
      </c>
      <c r="CA478">
        <v>0</v>
      </c>
      <c r="CB478">
        <v>47.61</v>
      </c>
      <c r="CC478">
        <v>329</v>
      </c>
      <c r="CD478">
        <v>400</v>
      </c>
      <c r="CE478">
        <v>362</v>
      </c>
      <c r="CF478">
        <v>182</v>
      </c>
      <c r="CG478">
        <v>114</v>
      </c>
      <c r="CH478">
        <v>3</v>
      </c>
      <c r="CI478">
        <v>6</v>
      </c>
      <c r="CJ478">
        <v>58</v>
      </c>
      <c r="CK478">
        <v>28</v>
      </c>
      <c r="CL478">
        <v>12</v>
      </c>
      <c r="CM478">
        <v>14</v>
      </c>
      <c r="CN478">
        <v>2</v>
      </c>
      <c r="CO478">
        <v>-0.65</v>
      </c>
      <c r="CP478">
        <v>1108.99</v>
      </c>
      <c r="CQ478">
        <v>2138.7199999999998</v>
      </c>
      <c r="CR478">
        <v>34.15</v>
      </c>
      <c r="CS478">
        <v>16.899999999999999</v>
      </c>
      <c r="CT478">
        <v>17.45</v>
      </c>
      <c r="CU478">
        <v>54.37</v>
      </c>
      <c r="CV478">
        <v>49.69</v>
      </c>
      <c r="CW478">
        <v>59.13</v>
      </c>
      <c r="CX478">
        <v>49.62</v>
      </c>
      <c r="CY478">
        <v>54.38</v>
      </c>
      <c r="CZ478">
        <v>55.05</v>
      </c>
    </row>
    <row r="479" spans="1:104">
      <c r="A479" t="s">
        <v>72</v>
      </c>
      <c r="B479" t="s">
        <v>73</v>
      </c>
      <c r="C479" t="s">
        <v>68</v>
      </c>
      <c r="D479" t="s">
        <v>74</v>
      </c>
      <c r="E479">
        <v>82</v>
      </c>
      <c r="F479">
        <v>20142015</v>
      </c>
      <c r="G479">
        <v>34</v>
      </c>
      <c r="H479">
        <v>1.05</v>
      </c>
      <c r="I479">
        <v>1.05</v>
      </c>
      <c r="J479">
        <v>14</v>
      </c>
      <c r="K479">
        <v>30</v>
      </c>
      <c r="L479">
        <v>44</v>
      </c>
      <c r="M479">
        <v>0.69</v>
      </c>
      <c r="N479">
        <v>1.48</v>
      </c>
      <c r="O479">
        <v>2.16</v>
      </c>
      <c r="P479">
        <v>0</v>
      </c>
      <c r="Q479">
        <v>57.13</v>
      </c>
      <c r="R479">
        <v>100.89</v>
      </c>
      <c r="S479">
        <v>17.95</v>
      </c>
      <c r="T479">
        <v>25.42</v>
      </c>
      <c r="U479">
        <v>14.88</v>
      </c>
      <c r="V479">
        <v>5.14</v>
      </c>
      <c r="W479">
        <v>57.36</v>
      </c>
      <c r="X479">
        <v>52.22</v>
      </c>
      <c r="Y479">
        <v>172</v>
      </c>
      <c r="Z479">
        <v>670</v>
      </c>
      <c r="AA479">
        <v>498</v>
      </c>
      <c r="AB479">
        <v>32.94</v>
      </c>
      <c r="AC479">
        <v>24.49</v>
      </c>
      <c r="AD479">
        <v>57.43</v>
      </c>
      <c r="AE479">
        <v>86</v>
      </c>
      <c r="AF479">
        <v>6.44</v>
      </c>
      <c r="AG479">
        <v>50.69</v>
      </c>
      <c r="AH479">
        <v>346</v>
      </c>
      <c r="AI479">
        <v>1386</v>
      </c>
      <c r="AJ479">
        <v>1040</v>
      </c>
      <c r="AK479">
        <v>68.150000000000006</v>
      </c>
      <c r="AL479">
        <v>51.14</v>
      </c>
      <c r="AM479">
        <v>119.29</v>
      </c>
      <c r="AN479">
        <v>51.88</v>
      </c>
      <c r="AO479">
        <v>23</v>
      </c>
      <c r="AP479">
        <v>18</v>
      </c>
      <c r="AQ479">
        <v>135</v>
      </c>
      <c r="AR479">
        <v>4.32</v>
      </c>
      <c r="AS479">
        <v>55.86</v>
      </c>
      <c r="AT479">
        <v>51.54</v>
      </c>
      <c r="AU479">
        <v>211</v>
      </c>
      <c r="AV479">
        <v>1005</v>
      </c>
      <c r="AW479">
        <v>794</v>
      </c>
      <c r="AX479">
        <v>49.42</v>
      </c>
      <c r="AY479">
        <v>39.04</v>
      </c>
      <c r="AZ479">
        <v>88.46</v>
      </c>
      <c r="BA479">
        <v>71.540000000000006</v>
      </c>
      <c r="BB479">
        <v>34</v>
      </c>
      <c r="BC479">
        <v>112</v>
      </c>
      <c r="BD479">
        <v>3.62</v>
      </c>
      <c r="BE479">
        <v>55.48</v>
      </c>
      <c r="BF479">
        <v>51.86</v>
      </c>
      <c r="BG479">
        <v>142</v>
      </c>
      <c r="BH479">
        <v>35.35</v>
      </c>
      <c r="BI479">
        <v>28.37</v>
      </c>
      <c r="BJ479">
        <v>719</v>
      </c>
      <c r="BK479">
        <v>577</v>
      </c>
      <c r="BL479">
        <v>78</v>
      </c>
      <c r="BM479">
        <v>1.92</v>
      </c>
      <c r="BN479">
        <v>56.11</v>
      </c>
      <c r="BO479">
        <v>3.2</v>
      </c>
      <c r="BP479">
        <v>2.31</v>
      </c>
      <c r="BQ479">
        <v>65</v>
      </c>
      <c r="BR479">
        <v>47</v>
      </c>
      <c r="BS479">
        <v>18</v>
      </c>
      <c r="BT479">
        <v>58.04</v>
      </c>
      <c r="BU479">
        <v>12.5</v>
      </c>
      <c r="BV479">
        <v>9.0399999999999991</v>
      </c>
      <c r="BW479">
        <v>6.47</v>
      </c>
      <c r="BX479">
        <v>91.85</v>
      </c>
      <c r="BY479">
        <v>42.62</v>
      </c>
      <c r="BZ479">
        <v>456</v>
      </c>
      <c r="CA479">
        <v>614</v>
      </c>
      <c r="CB479">
        <v>69.38</v>
      </c>
      <c r="CC479">
        <v>512</v>
      </c>
      <c r="CD479">
        <v>394</v>
      </c>
      <c r="CE479">
        <v>226</v>
      </c>
      <c r="CF479">
        <v>41</v>
      </c>
      <c r="CG479">
        <v>57</v>
      </c>
      <c r="CH479">
        <v>17</v>
      </c>
      <c r="CI479">
        <v>13</v>
      </c>
      <c r="CJ479">
        <v>64</v>
      </c>
      <c r="CK479">
        <v>27</v>
      </c>
      <c r="CL479">
        <v>26</v>
      </c>
      <c r="CM479">
        <v>7</v>
      </c>
      <c r="CN479">
        <v>7</v>
      </c>
      <c r="CO479">
        <v>0</v>
      </c>
      <c r="CP479">
        <v>1220.26</v>
      </c>
      <c r="CQ479">
        <v>2734.32</v>
      </c>
      <c r="CR479">
        <v>30.86</v>
      </c>
      <c r="CS479">
        <v>18.47</v>
      </c>
      <c r="CT479">
        <v>17.57</v>
      </c>
      <c r="CU479">
        <v>53.14</v>
      </c>
      <c r="CV479">
        <v>49.9</v>
      </c>
      <c r="CW479">
        <v>59.18</v>
      </c>
      <c r="CX479">
        <v>52.2</v>
      </c>
      <c r="CY479">
        <v>54.45</v>
      </c>
      <c r="CZ479">
        <v>54.66</v>
      </c>
    </row>
    <row r="480" spans="1:104">
      <c r="A480" t="s">
        <v>265</v>
      </c>
      <c r="B480" t="s">
        <v>266</v>
      </c>
      <c r="C480" t="s">
        <v>68</v>
      </c>
      <c r="D480" t="s">
        <v>77</v>
      </c>
      <c r="E480">
        <v>76</v>
      </c>
      <c r="F480">
        <v>20142015</v>
      </c>
      <c r="G480">
        <v>34</v>
      </c>
      <c r="H480">
        <v>2</v>
      </c>
      <c r="I480">
        <v>2</v>
      </c>
      <c r="J480">
        <v>10</v>
      </c>
      <c r="K480">
        <v>19</v>
      </c>
      <c r="L480">
        <v>29</v>
      </c>
      <c r="M480">
        <v>0.63</v>
      </c>
      <c r="N480">
        <v>1.19</v>
      </c>
      <c r="O480">
        <v>1.82</v>
      </c>
      <c r="P480">
        <v>3</v>
      </c>
      <c r="Q480">
        <v>54.27</v>
      </c>
      <c r="R480">
        <v>101.73</v>
      </c>
      <c r="S480">
        <v>6.17</v>
      </c>
      <c r="T480">
        <v>20.62</v>
      </c>
      <c r="U480">
        <v>12.58</v>
      </c>
      <c r="V480">
        <v>-1.01</v>
      </c>
      <c r="W480">
        <v>51.54</v>
      </c>
      <c r="X480">
        <v>52.55</v>
      </c>
      <c r="Y480">
        <v>27</v>
      </c>
      <c r="Z480">
        <v>451</v>
      </c>
      <c r="AA480">
        <v>424</v>
      </c>
      <c r="AB480">
        <v>28.31</v>
      </c>
      <c r="AC480">
        <v>26.61</v>
      </c>
      <c r="AD480">
        <v>54.92</v>
      </c>
      <c r="AE480">
        <v>121</v>
      </c>
      <c r="AF480">
        <v>1.07</v>
      </c>
      <c r="AG480">
        <v>53.21</v>
      </c>
      <c r="AH480">
        <v>156</v>
      </c>
      <c r="AI480">
        <v>991</v>
      </c>
      <c r="AJ480">
        <v>835</v>
      </c>
      <c r="AK480">
        <v>62.2</v>
      </c>
      <c r="AL480">
        <v>52.41</v>
      </c>
      <c r="AM480">
        <v>114.61</v>
      </c>
      <c r="AN480">
        <v>54.99</v>
      </c>
      <c r="AO480">
        <v>44</v>
      </c>
      <c r="AP480">
        <v>27</v>
      </c>
      <c r="AQ480">
        <v>250</v>
      </c>
      <c r="AR480">
        <v>0.32</v>
      </c>
      <c r="AS480">
        <v>52.63</v>
      </c>
      <c r="AT480">
        <v>52.31</v>
      </c>
      <c r="AU480">
        <v>72</v>
      </c>
      <c r="AV480">
        <v>721</v>
      </c>
      <c r="AW480">
        <v>649</v>
      </c>
      <c r="AX480">
        <v>45.25</v>
      </c>
      <c r="AY480">
        <v>40.74</v>
      </c>
      <c r="AZ480">
        <v>85.99</v>
      </c>
      <c r="BA480">
        <v>75.59</v>
      </c>
      <c r="BB480">
        <v>44</v>
      </c>
      <c r="BC480">
        <v>206</v>
      </c>
      <c r="BD480">
        <v>0.55000000000000004</v>
      </c>
      <c r="BE480">
        <v>52.5</v>
      </c>
      <c r="BF480">
        <v>51.95</v>
      </c>
      <c r="BG480">
        <v>52</v>
      </c>
      <c r="BH480">
        <v>34.21</v>
      </c>
      <c r="BI480">
        <v>30.94</v>
      </c>
      <c r="BJ480">
        <v>545</v>
      </c>
      <c r="BK480">
        <v>493</v>
      </c>
      <c r="BL480">
        <v>162</v>
      </c>
      <c r="BM480">
        <v>5.54</v>
      </c>
      <c r="BN480">
        <v>52.49</v>
      </c>
      <c r="BO480">
        <v>2.95</v>
      </c>
      <c r="BP480">
        <v>2.13</v>
      </c>
      <c r="BQ480">
        <v>47</v>
      </c>
      <c r="BR480">
        <v>34</v>
      </c>
      <c r="BS480">
        <v>13</v>
      </c>
      <c r="BT480">
        <v>58.02</v>
      </c>
      <c r="BU480">
        <v>4.8499999999999996</v>
      </c>
      <c r="BV480">
        <v>8.6199999999999992</v>
      </c>
      <c r="BW480">
        <v>6.52</v>
      </c>
      <c r="BX480">
        <v>93.1</v>
      </c>
      <c r="BY480">
        <v>49.02</v>
      </c>
      <c r="BZ480">
        <v>376</v>
      </c>
      <c r="CA480">
        <v>391</v>
      </c>
      <c r="CB480">
        <v>69.83</v>
      </c>
      <c r="CC480">
        <v>405</v>
      </c>
      <c r="CD480">
        <v>277</v>
      </c>
      <c r="CE480">
        <v>175</v>
      </c>
      <c r="CF480">
        <v>31</v>
      </c>
      <c r="CG480">
        <v>41</v>
      </c>
      <c r="CH480">
        <v>9</v>
      </c>
      <c r="CI480">
        <v>10</v>
      </c>
      <c r="CJ480">
        <v>152</v>
      </c>
      <c r="CK480">
        <v>27</v>
      </c>
      <c r="CL480">
        <v>20</v>
      </c>
      <c r="CM480">
        <v>4</v>
      </c>
      <c r="CN480">
        <v>7</v>
      </c>
      <c r="CO480">
        <v>0.19</v>
      </c>
      <c r="CP480">
        <v>955.93</v>
      </c>
      <c r="CQ480">
        <v>2733.46</v>
      </c>
      <c r="CR480">
        <v>25.91</v>
      </c>
      <c r="CS480">
        <v>18.079999999999998</v>
      </c>
      <c r="CT480">
        <v>17.170000000000002</v>
      </c>
      <c r="CU480">
        <v>52.96</v>
      </c>
      <c r="CV480">
        <v>50.12</v>
      </c>
      <c r="CW480">
        <v>59.02</v>
      </c>
      <c r="CX480">
        <v>52.43</v>
      </c>
      <c r="CY480">
        <v>54.13</v>
      </c>
      <c r="CZ480">
        <v>53.88</v>
      </c>
    </row>
    <row r="481" spans="1:104">
      <c r="A481" t="s">
        <v>990</v>
      </c>
      <c r="B481" t="s">
        <v>991</v>
      </c>
      <c r="C481" t="s">
        <v>68</v>
      </c>
      <c r="D481" t="s">
        <v>256</v>
      </c>
      <c r="E481">
        <v>45</v>
      </c>
      <c r="F481">
        <v>20142015</v>
      </c>
      <c r="G481">
        <v>29</v>
      </c>
      <c r="H481">
        <v>1.1499999999999999</v>
      </c>
      <c r="I481">
        <v>1.1499999999999999</v>
      </c>
      <c r="J481">
        <v>5</v>
      </c>
      <c r="K481">
        <v>10</v>
      </c>
      <c r="L481">
        <v>15</v>
      </c>
      <c r="M481">
        <v>0.56999999999999995</v>
      </c>
      <c r="N481">
        <v>1.1299999999999999</v>
      </c>
      <c r="O481">
        <v>1.7</v>
      </c>
      <c r="P481">
        <v>-7</v>
      </c>
      <c r="Q481">
        <v>48.07</v>
      </c>
      <c r="R481">
        <v>99.57</v>
      </c>
      <c r="S481">
        <v>8.4700000000000006</v>
      </c>
      <c r="T481">
        <v>-2.69</v>
      </c>
      <c r="U481">
        <v>11.76</v>
      </c>
      <c r="V481">
        <v>-2.31</v>
      </c>
      <c r="W481">
        <v>47.04</v>
      </c>
      <c r="X481">
        <v>49.35</v>
      </c>
      <c r="Y481">
        <v>-30</v>
      </c>
      <c r="Z481">
        <v>238</v>
      </c>
      <c r="AA481">
        <v>268</v>
      </c>
      <c r="AB481">
        <v>26.98</v>
      </c>
      <c r="AC481">
        <v>30.38</v>
      </c>
      <c r="AD481">
        <v>57.37</v>
      </c>
      <c r="AE481">
        <v>72</v>
      </c>
      <c r="AF481">
        <v>-1.79</v>
      </c>
      <c r="AG481">
        <v>49.86</v>
      </c>
      <c r="AH481">
        <v>-38</v>
      </c>
      <c r="AI481">
        <v>473</v>
      </c>
      <c r="AJ481">
        <v>511</v>
      </c>
      <c r="AK481">
        <v>53.62</v>
      </c>
      <c r="AL481">
        <v>57.93</v>
      </c>
      <c r="AM481">
        <v>111.56</v>
      </c>
      <c r="AN481">
        <v>55.18</v>
      </c>
      <c r="AO481">
        <v>28</v>
      </c>
      <c r="AP481">
        <v>18</v>
      </c>
      <c r="AQ481">
        <v>103</v>
      </c>
      <c r="AR481">
        <v>-2.39</v>
      </c>
      <c r="AS481">
        <v>48.89</v>
      </c>
      <c r="AT481">
        <v>51.28</v>
      </c>
      <c r="AU481">
        <v>-16</v>
      </c>
      <c r="AV481">
        <v>352</v>
      </c>
      <c r="AW481">
        <v>368</v>
      </c>
      <c r="AX481">
        <v>39.909999999999997</v>
      </c>
      <c r="AY481">
        <v>41.72</v>
      </c>
      <c r="AZ481">
        <v>81.63</v>
      </c>
      <c r="BA481">
        <v>74.150000000000006</v>
      </c>
      <c r="BB481">
        <v>16</v>
      </c>
      <c r="BC481">
        <v>75</v>
      </c>
      <c r="BD481">
        <v>-2.4500000000000002</v>
      </c>
      <c r="BE481">
        <v>48.97</v>
      </c>
      <c r="BF481">
        <v>51.42</v>
      </c>
      <c r="BG481">
        <v>-11</v>
      </c>
      <c r="BH481">
        <v>29.59</v>
      </c>
      <c r="BI481">
        <v>30.84</v>
      </c>
      <c r="BJ481">
        <v>261</v>
      </c>
      <c r="BK481">
        <v>272</v>
      </c>
      <c r="BL481">
        <v>59</v>
      </c>
      <c r="BM481">
        <v>-2.8</v>
      </c>
      <c r="BN481">
        <v>50.42</v>
      </c>
      <c r="BO481">
        <v>2.27</v>
      </c>
      <c r="BP481">
        <v>2.4900000000000002</v>
      </c>
      <c r="BQ481">
        <v>20</v>
      </c>
      <c r="BR481">
        <v>22</v>
      </c>
      <c r="BS481">
        <v>-2</v>
      </c>
      <c r="BT481">
        <v>47.62</v>
      </c>
      <c r="BU481">
        <v>6.67</v>
      </c>
      <c r="BV481">
        <v>7.66</v>
      </c>
      <c r="BW481">
        <v>5.68</v>
      </c>
      <c r="BX481">
        <v>91.91</v>
      </c>
      <c r="BY481">
        <v>49.41</v>
      </c>
      <c r="BZ481">
        <v>209</v>
      </c>
      <c r="CA481">
        <v>214</v>
      </c>
      <c r="CB481">
        <v>48.52</v>
      </c>
      <c r="CC481">
        <v>164</v>
      </c>
      <c r="CD481">
        <v>162</v>
      </c>
      <c r="CE481">
        <v>174</v>
      </c>
      <c r="CF481">
        <v>51</v>
      </c>
      <c r="CG481">
        <v>48</v>
      </c>
      <c r="CH481">
        <v>5</v>
      </c>
      <c r="CI481">
        <v>5</v>
      </c>
      <c r="CJ481">
        <v>54</v>
      </c>
      <c r="CK481">
        <v>6</v>
      </c>
      <c r="CL481">
        <v>11</v>
      </c>
      <c r="CM481">
        <v>10</v>
      </c>
      <c r="CN481">
        <v>3</v>
      </c>
      <c r="CO481">
        <v>-0.79</v>
      </c>
      <c r="CP481">
        <v>529.24</v>
      </c>
      <c r="CQ481">
        <v>1615.35</v>
      </c>
      <c r="CR481">
        <v>24.68</v>
      </c>
      <c r="CS481">
        <v>17.34</v>
      </c>
      <c r="CT481">
        <v>17.149999999999999</v>
      </c>
      <c r="CU481">
        <v>49.85</v>
      </c>
      <c r="CV481">
        <v>49.5</v>
      </c>
      <c r="CW481">
        <v>54.09</v>
      </c>
      <c r="CX481">
        <v>54.41</v>
      </c>
      <c r="CY481">
        <v>53.97</v>
      </c>
      <c r="CZ481">
        <v>55.06</v>
      </c>
    </row>
    <row r="482" spans="1:104">
      <c r="A482" t="s">
        <v>652</v>
      </c>
      <c r="B482" t="s">
        <v>653</v>
      </c>
      <c r="C482" t="s">
        <v>87</v>
      </c>
      <c r="D482" t="s">
        <v>63</v>
      </c>
      <c r="E482">
        <v>53</v>
      </c>
      <c r="F482">
        <v>20142015</v>
      </c>
      <c r="G482">
        <v>29</v>
      </c>
      <c r="H482">
        <v>7</v>
      </c>
      <c r="I482">
        <v>5.75</v>
      </c>
      <c r="J482">
        <v>3</v>
      </c>
      <c r="K482">
        <v>9</v>
      </c>
      <c r="L482">
        <v>12</v>
      </c>
      <c r="M482">
        <v>0.31</v>
      </c>
      <c r="N482">
        <v>0.93</v>
      </c>
      <c r="O482">
        <v>1.24</v>
      </c>
      <c r="P482">
        <v>3</v>
      </c>
      <c r="Q482">
        <v>51.58</v>
      </c>
      <c r="R482">
        <v>97.82</v>
      </c>
      <c r="S482">
        <v>6</v>
      </c>
      <c r="T482">
        <v>-1.91</v>
      </c>
      <c r="U482">
        <v>10.99</v>
      </c>
      <c r="V482">
        <v>-4.0599999999999996</v>
      </c>
      <c r="W482">
        <v>49.42</v>
      </c>
      <c r="X482">
        <v>53.47</v>
      </c>
      <c r="Y482">
        <v>-6</v>
      </c>
      <c r="Z482">
        <v>254</v>
      </c>
      <c r="AA482">
        <v>260</v>
      </c>
      <c r="AB482">
        <v>26.17</v>
      </c>
      <c r="AC482">
        <v>26.79</v>
      </c>
      <c r="AD482">
        <v>52.96</v>
      </c>
      <c r="AE482">
        <v>61</v>
      </c>
      <c r="AF482">
        <v>-4.12</v>
      </c>
      <c r="AG482">
        <v>55.7</v>
      </c>
      <c r="AH482">
        <v>33</v>
      </c>
      <c r="AI482">
        <v>539</v>
      </c>
      <c r="AJ482">
        <v>506</v>
      </c>
      <c r="AK482">
        <v>55.54</v>
      </c>
      <c r="AL482">
        <v>52.14</v>
      </c>
      <c r="AM482">
        <v>107.68</v>
      </c>
      <c r="AN482">
        <v>48.79</v>
      </c>
      <c r="AO482">
        <v>20</v>
      </c>
      <c r="AP482">
        <v>10</v>
      </c>
      <c r="AQ482">
        <v>100</v>
      </c>
      <c r="AR482">
        <v>-6.15</v>
      </c>
      <c r="AS482">
        <v>49.24</v>
      </c>
      <c r="AT482">
        <v>55.4</v>
      </c>
      <c r="AU482">
        <v>-12</v>
      </c>
      <c r="AV482">
        <v>390</v>
      </c>
      <c r="AW482">
        <v>402</v>
      </c>
      <c r="AX482">
        <v>40.19</v>
      </c>
      <c r="AY482">
        <v>41.42</v>
      </c>
      <c r="AZ482">
        <v>81.61</v>
      </c>
      <c r="BA482">
        <v>67.44</v>
      </c>
      <c r="BB482">
        <v>30</v>
      </c>
      <c r="BC482">
        <v>80</v>
      </c>
      <c r="BD482">
        <v>-7.78</v>
      </c>
      <c r="BE482">
        <v>47.82</v>
      </c>
      <c r="BF482">
        <v>55.6</v>
      </c>
      <c r="BG482">
        <v>-24</v>
      </c>
      <c r="BH482">
        <v>27.1</v>
      </c>
      <c r="BI482">
        <v>29.57</v>
      </c>
      <c r="BJ482">
        <v>263</v>
      </c>
      <c r="BK482">
        <v>287</v>
      </c>
      <c r="BL482">
        <v>50</v>
      </c>
      <c r="BM482">
        <v>-15.51</v>
      </c>
      <c r="BN482">
        <v>56.82</v>
      </c>
      <c r="BO482">
        <v>1.96</v>
      </c>
      <c r="BP482">
        <v>2.78</v>
      </c>
      <c r="BQ482">
        <v>19</v>
      </c>
      <c r="BR482">
        <v>27</v>
      </c>
      <c r="BS482">
        <v>-8</v>
      </c>
      <c r="BT482">
        <v>41.3</v>
      </c>
      <c r="BU482">
        <v>3.75</v>
      </c>
      <c r="BV482">
        <v>7.22</v>
      </c>
      <c r="BW482">
        <v>4.87</v>
      </c>
      <c r="BX482">
        <v>90.59</v>
      </c>
      <c r="BY482">
        <v>49.61</v>
      </c>
      <c r="BZ482">
        <v>256</v>
      </c>
      <c r="CA482">
        <v>260</v>
      </c>
      <c r="CB482">
        <v>52.52</v>
      </c>
      <c r="CC482">
        <v>198</v>
      </c>
      <c r="CD482">
        <v>199</v>
      </c>
      <c r="CE482">
        <v>179</v>
      </c>
      <c r="CF482">
        <v>60</v>
      </c>
      <c r="CG482">
        <v>36</v>
      </c>
      <c r="CH482">
        <v>7</v>
      </c>
      <c r="CI482">
        <v>2</v>
      </c>
      <c r="CJ482">
        <v>47</v>
      </c>
      <c r="CK482">
        <v>27</v>
      </c>
      <c r="CL482">
        <v>21</v>
      </c>
      <c r="CM482">
        <v>10</v>
      </c>
      <c r="CN482">
        <v>13</v>
      </c>
      <c r="CO482">
        <v>0.31</v>
      </c>
      <c r="CP482">
        <v>582.28</v>
      </c>
      <c r="CQ482">
        <v>1950.72</v>
      </c>
      <c r="CR482">
        <v>22.99</v>
      </c>
      <c r="CS482">
        <v>17.54</v>
      </c>
      <c r="CT482">
        <v>17</v>
      </c>
      <c r="CU482">
        <v>53.49</v>
      </c>
      <c r="CV482">
        <v>49.44</v>
      </c>
      <c r="CW482">
        <v>58.2</v>
      </c>
      <c r="CX482">
        <v>50.61</v>
      </c>
      <c r="CY482">
        <v>53.7</v>
      </c>
      <c r="CZ482">
        <v>54.92</v>
      </c>
    </row>
    <row r="483" spans="1:104">
      <c r="A483" t="s">
        <v>902</v>
      </c>
      <c r="B483" t="s">
        <v>903</v>
      </c>
      <c r="C483" t="s">
        <v>68</v>
      </c>
      <c r="D483" t="s">
        <v>345</v>
      </c>
      <c r="E483">
        <v>72</v>
      </c>
      <c r="F483">
        <v>20142015</v>
      </c>
      <c r="G483">
        <v>21</v>
      </c>
      <c r="H483">
        <v>0.84299999999999997</v>
      </c>
      <c r="I483">
        <v>0.85299999999999998</v>
      </c>
      <c r="J483">
        <v>8</v>
      </c>
      <c r="K483">
        <v>6</v>
      </c>
      <c r="L483">
        <v>14</v>
      </c>
      <c r="M483">
        <v>0.49</v>
      </c>
      <c r="N483">
        <v>0.37</v>
      </c>
      <c r="O483">
        <v>0.86</v>
      </c>
      <c r="P483">
        <v>11</v>
      </c>
      <c r="Q483">
        <v>49.55</v>
      </c>
      <c r="R483">
        <v>97.79</v>
      </c>
      <c r="S483">
        <v>4.88</v>
      </c>
      <c r="T483">
        <v>6.84</v>
      </c>
      <c r="U483">
        <v>13.61</v>
      </c>
      <c r="V483">
        <v>0.69</v>
      </c>
      <c r="W483">
        <v>47.42</v>
      </c>
      <c r="X483">
        <v>46.73</v>
      </c>
      <c r="Y483">
        <v>-45</v>
      </c>
      <c r="Z483">
        <v>413</v>
      </c>
      <c r="AA483">
        <v>458</v>
      </c>
      <c r="AB483">
        <v>25.29</v>
      </c>
      <c r="AC483">
        <v>28.05</v>
      </c>
      <c r="AD483">
        <v>53.34</v>
      </c>
      <c r="AE483">
        <v>151</v>
      </c>
      <c r="AF483">
        <v>1.34</v>
      </c>
      <c r="AG483">
        <v>48.2</v>
      </c>
      <c r="AH483">
        <v>-17</v>
      </c>
      <c r="AI483">
        <v>933</v>
      </c>
      <c r="AJ483">
        <v>950</v>
      </c>
      <c r="AK483">
        <v>57.14</v>
      </c>
      <c r="AL483">
        <v>58.18</v>
      </c>
      <c r="AM483">
        <v>115.32</v>
      </c>
      <c r="AN483">
        <v>51.77</v>
      </c>
      <c r="AO483">
        <v>53</v>
      </c>
      <c r="AP483">
        <v>28</v>
      </c>
      <c r="AQ483">
        <v>274</v>
      </c>
      <c r="AR483">
        <v>1.98</v>
      </c>
      <c r="AS483">
        <v>49.14</v>
      </c>
      <c r="AT483">
        <v>47.15</v>
      </c>
      <c r="AU483">
        <v>-24</v>
      </c>
      <c r="AV483">
        <v>683</v>
      </c>
      <c r="AW483">
        <v>707</v>
      </c>
      <c r="AX483">
        <v>41.83</v>
      </c>
      <c r="AY483">
        <v>43.3</v>
      </c>
      <c r="AZ483">
        <v>85.13</v>
      </c>
      <c r="BA483">
        <v>70.72</v>
      </c>
      <c r="BB483">
        <v>57</v>
      </c>
      <c r="BC483">
        <v>221</v>
      </c>
      <c r="BD483">
        <v>2.63</v>
      </c>
      <c r="BE483">
        <v>49.14</v>
      </c>
      <c r="BF483">
        <v>46.51</v>
      </c>
      <c r="BG483">
        <v>-17</v>
      </c>
      <c r="BH483">
        <v>29.58</v>
      </c>
      <c r="BI483">
        <v>30.62</v>
      </c>
      <c r="BJ483">
        <v>483</v>
      </c>
      <c r="BK483">
        <v>500</v>
      </c>
      <c r="BL483">
        <v>164</v>
      </c>
      <c r="BM483">
        <v>2.27</v>
      </c>
      <c r="BN483">
        <v>38.64</v>
      </c>
      <c r="BO483">
        <v>1.65</v>
      </c>
      <c r="BP483">
        <v>2.39</v>
      </c>
      <c r="BQ483">
        <v>27</v>
      </c>
      <c r="BR483">
        <v>39</v>
      </c>
      <c r="BS483">
        <v>-12</v>
      </c>
      <c r="BT483">
        <v>40.909999999999997</v>
      </c>
      <c r="BU483">
        <v>3.62</v>
      </c>
      <c r="BV483">
        <v>5.59</v>
      </c>
      <c r="BW483">
        <v>3.95</v>
      </c>
      <c r="BX483">
        <v>92.2</v>
      </c>
      <c r="BY483">
        <v>39</v>
      </c>
      <c r="BZ483">
        <v>1</v>
      </c>
      <c r="CA483">
        <v>2</v>
      </c>
      <c r="CB483">
        <v>53.43</v>
      </c>
      <c r="CC483">
        <v>327</v>
      </c>
      <c r="CD483">
        <v>379</v>
      </c>
      <c r="CE483">
        <v>285</v>
      </c>
      <c r="CF483">
        <v>110</v>
      </c>
      <c r="CG483">
        <v>124</v>
      </c>
      <c r="CH483">
        <v>2</v>
      </c>
      <c r="CI483">
        <v>4</v>
      </c>
      <c r="CJ483">
        <v>156</v>
      </c>
      <c r="CK483">
        <v>8</v>
      </c>
      <c r="CL483">
        <v>31</v>
      </c>
      <c r="CM483">
        <v>6</v>
      </c>
      <c r="CN483">
        <v>17</v>
      </c>
      <c r="CO483">
        <v>0.67</v>
      </c>
      <c r="CP483">
        <v>979.67</v>
      </c>
      <c r="CQ483">
        <v>2503.0700000000002</v>
      </c>
      <c r="CR483">
        <v>28.13</v>
      </c>
      <c r="CS483">
        <v>18.28</v>
      </c>
      <c r="CT483">
        <v>17.55</v>
      </c>
      <c r="CU483">
        <v>49.7</v>
      </c>
      <c r="CV483">
        <v>49.68</v>
      </c>
      <c r="CW483">
        <v>54.54</v>
      </c>
      <c r="CX483">
        <v>55.21</v>
      </c>
      <c r="CY483">
        <v>54.15</v>
      </c>
      <c r="CZ483">
        <v>54.85</v>
      </c>
    </row>
    <row r="484" spans="1:104">
      <c r="A484" t="s">
        <v>1123</v>
      </c>
      <c r="B484" t="s">
        <v>1124</v>
      </c>
      <c r="C484" t="s">
        <v>62</v>
      </c>
      <c r="D484" t="s">
        <v>858</v>
      </c>
      <c r="E484">
        <v>81</v>
      </c>
      <c r="F484">
        <v>20142015</v>
      </c>
      <c r="G484">
        <v>20</v>
      </c>
      <c r="H484">
        <v>0.92500000000000004</v>
      </c>
      <c r="I484">
        <v>0.92500000000000004</v>
      </c>
      <c r="J484">
        <v>6</v>
      </c>
      <c r="K484">
        <v>11</v>
      </c>
      <c r="L484">
        <v>17</v>
      </c>
      <c r="M484">
        <v>0.27</v>
      </c>
      <c r="N484">
        <v>0.5</v>
      </c>
      <c r="O484">
        <v>0.77</v>
      </c>
      <c r="P484">
        <v>2</v>
      </c>
      <c r="Q484">
        <v>48.24</v>
      </c>
      <c r="R484">
        <v>99.24</v>
      </c>
      <c r="S484">
        <v>5.08</v>
      </c>
      <c r="T484">
        <v>0.9</v>
      </c>
      <c r="U484">
        <v>16.350000000000001</v>
      </c>
      <c r="V484">
        <v>3.4</v>
      </c>
      <c r="W484">
        <v>47</v>
      </c>
      <c r="X484">
        <v>43.6</v>
      </c>
      <c r="Y484">
        <v>-80</v>
      </c>
      <c r="Z484">
        <v>627</v>
      </c>
      <c r="AA484">
        <v>707</v>
      </c>
      <c r="AB484">
        <v>28.41</v>
      </c>
      <c r="AC484">
        <v>32.03</v>
      </c>
      <c r="AD484">
        <v>60.44</v>
      </c>
      <c r="AE484">
        <v>76</v>
      </c>
      <c r="AF484">
        <v>2.96</v>
      </c>
      <c r="AG484">
        <v>45.28</v>
      </c>
      <c r="AH484">
        <v>-90</v>
      </c>
      <c r="AI484">
        <v>1235</v>
      </c>
      <c r="AJ484">
        <v>1325</v>
      </c>
      <c r="AK484">
        <v>55.96</v>
      </c>
      <c r="AL484">
        <v>60.03</v>
      </c>
      <c r="AM484">
        <v>115.99</v>
      </c>
      <c r="AN484">
        <v>52.47</v>
      </c>
      <c r="AO484">
        <v>85</v>
      </c>
      <c r="AP484">
        <v>86</v>
      </c>
      <c r="AQ484">
        <v>254</v>
      </c>
      <c r="AR484">
        <v>2.8</v>
      </c>
      <c r="AS484">
        <v>47.93</v>
      </c>
      <c r="AT484">
        <v>45.13</v>
      </c>
      <c r="AU484">
        <v>-80</v>
      </c>
      <c r="AV484">
        <v>927</v>
      </c>
      <c r="AW484">
        <v>1007</v>
      </c>
      <c r="AX484">
        <v>42</v>
      </c>
      <c r="AY484">
        <v>45.63</v>
      </c>
      <c r="AZ484">
        <v>87.63</v>
      </c>
      <c r="BA484">
        <v>69.900000000000006</v>
      </c>
      <c r="BB484">
        <v>51</v>
      </c>
      <c r="BC484">
        <v>169</v>
      </c>
      <c r="BD484">
        <v>1.89</v>
      </c>
      <c r="BE484">
        <v>47.54</v>
      </c>
      <c r="BF484">
        <v>45.65</v>
      </c>
      <c r="BG484">
        <v>-67</v>
      </c>
      <c r="BH484">
        <v>29.36</v>
      </c>
      <c r="BI484">
        <v>32.4</v>
      </c>
      <c r="BJ484">
        <v>648</v>
      </c>
      <c r="BK484">
        <v>715</v>
      </c>
      <c r="BL484">
        <v>118</v>
      </c>
      <c r="BM484">
        <v>0.51</v>
      </c>
      <c r="BN484">
        <v>44.39</v>
      </c>
      <c r="BO484">
        <v>1.99</v>
      </c>
      <c r="BP484">
        <v>2.4500000000000002</v>
      </c>
      <c r="BQ484">
        <v>44</v>
      </c>
      <c r="BR484">
        <v>54</v>
      </c>
      <c r="BS484">
        <v>-10</v>
      </c>
      <c r="BT484">
        <v>44.9</v>
      </c>
      <c r="BU484">
        <v>3.55</v>
      </c>
      <c r="BV484">
        <v>6.79</v>
      </c>
      <c r="BW484">
        <v>4.75</v>
      </c>
      <c r="BX484">
        <v>92.45</v>
      </c>
      <c r="BY484">
        <v>40</v>
      </c>
      <c r="BZ484">
        <v>0</v>
      </c>
      <c r="CA484">
        <v>0</v>
      </c>
      <c r="CB484">
        <v>45.04</v>
      </c>
      <c r="CC484">
        <v>368</v>
      </c>
      <c r="CD484">
        <v>455</v>
      </c>
      <c r="CE484">
        <v>449</v>
      </c>
      <c r="CF484">
        <v>88</v>
      </c>
      <c r="CG484">
        <v>109</v>
      </c>
      <c r="CH484">
        <v>7</v>
      </c>
      <c r="CI484">
        <v>4</v>
      </c>
      <c r="CJ484">
        <v>112</v>
      </c>
      <c r="CK484">
        <v>56</v>
      </c>
      <c r="CL484">
        <v>34</v>
      </c>
      <c r="CM484">
        <v>5</v>
      </c>
      <c r="CN484">
        <v>7</v>
      </c>
      <c r="CO484">
        <v>0.09</v>
      </c>
      <c r="CP484">
        <v>1324.26</v>
      </c>
      <c r="CQ484">
        <v>2474.4299999999998</v>
      </c>
      <c r="CR484">
        <v>34.86</v>
      </c>
      <c r="CS484">
        <v>17.03</v>
      </c>
      <c r="CT484">
        <v>17.23</v>
      </c>
      <c r="CU484">
        <v>45.86</v>
      </c>
      <c r="CV484">
        <v>50</v>
      </c>
      <c r="CW484">
        <v>51.61</v>
      </c>
      <c r="CX484">
        <v>60.92</v>
      </c>
      <c r="CY484">
        <v>53.8</v>
      </c>
      <c r="CZ484">
        <v>53.82</v>
      </c>
    </row>
    <row r="485" spans="1:104">
      <c r="A485" t="s">
        <v>1130</v>
      </c>
      <c r="B485" t="s">
        <v>1131</v>
      </c>
      <c r="C485" t="s">
        <v>80</v>
      </c>
      <c r="D485" t="s">
        <v>230</v>
      </c>
      <c r="E485">
        <v>58</v>
      </c>
      <c r="F485">
        <v>20142015</v>
      </c>
      <c r="G485">
        <v>24</v>
      </c>
      <c r="H485">
        <v>0.75</v>
      </c>
      <c r="I485">
        <v>0.75</v>
      </c>
      <c r="J485">
        <v>1</v>
      </c>
      <c r="K485">
        <v>4</v>
      </c>
      <c r="L485">
        <v>5</v>
      </c>
      <c r="M485">
        <v>0.12</v>
      </c>
      <c r="N485">
        <v>0.48</v>
      </c>
      <c r="O485">
        <v>0.6</v>
      </c>
      <c r="P485">
        <v>0</v>
      </c>
      <c r="Q485">
        <v>44.55</v>
      </c>
      <c r="R485">
        <v>97.41</v>
      </c>
      <c r="S485">
        <v>2.38</v>
      </c>
      <c r="T485">
        <v>-1.48</v>
      </c>
      <c r="U485">
        <v>8.6300000000000008</v>
      </c>
      <c r="V485">
        <v>-9.26</v>
      </c>
      <c r="W485">
        <v>41.42</v>
      </c>
      <c r="X485">
        <v>50.67</v>
      </c>
      <c r="Y485">
        <v>-63</v>
      </c>
      <c r="Z485">
        <v>152</v>
      </c>
      <c r="AA485">
        <v>215</v>
      </c>
      <c r="AB485">
        <v>18.22</v>
      </c>
      <c r="AC485">
        <v>25.77</v>
      </c>
      <c r="AD485">
        <v>43.99</v>
      </c>
      <c r="AE485">
        <v>36</v>
      </c>
      <c r="AF485">
        <v>-5.33</v>
      </c>
      <c r="AG485">
        <v>49.88</v>
      </c>
      <c r="AH485">
        <v>-91</v>
      </c>
      <c r="AI485">
        <v>372</v>
      </c>
      <c r="AJ485">
        <v>463</v>
      </c>
      <c r="AK485">
        <v>44.59</v>
      </c>
      <c r="AL485">
        <v>55.5</v>
      </c>
      <c r="AM485">
        <v>100.09</v>
      </c>
      <c r="AN485">
        <v>52.42</v>
      </c>
      <c r="AO485">
        <v>13</v>
      </c>
      <c r="AP485">
        <v>18</v>
      </c>
      <c r="AQ485">
        <v>73</v>
      </c>
      <c r="AR485">
        <v>-4.93</v>
      </c>
      <c r="AS485">
        <v>44.66</v>
      </c>
      <c r="AT485">
        <v>49.59</v>
      </c>
      <c r="AU485">
        <v>-65</v>
      </c>
      <c r="AV485">
        <v>272</v>
      </c>
      <c r="AW485">
        <v>337</v>
      </c>
      <c r="AX485">
        <v>32.6</v>
      </c>
      <c r="AY485">
        <v>40.39</v>
      </c>
      <c r="AZ485">
        <v>73</v>
      </c>
      <c r="BA485">
        <v>71.69</v>
      </c>
      <c r="BB485">
        <v>18</v>
      </c>
      <c r="BC485">
        <v>60</v>
      </c>
      <c r="BD485">
        <v>-4.91</v>
      </c>
      <c r="BE485">
        <v>44.52</v>
      </c>
      <c r="BF485">
        <v>49.43</v>
      </c>
      <c r="BG485">
        <v>-48</v>
      </c>
      <c r="BH485">
        <v>23.37</v>
      </c>
      <c r="BI485">
        <v>29.13</v>
      </c>
      <c r="BJ485">
        <v>195</v>
      </c>
      <c r="BK485">
        <v>243</v>
      </c>
      <c r="BL485">
        <v>42</v>
      </c>
      <c r="BM485">
        <v>-14.83</v>
      </c>
      <c r="BN485">
        <v>50.31</v>
      </c>
      <c r="BO485">
        <v>1.32</v>
      </c>
      <c r="BP485">
        <v>2.4</v>
      </c>
      <c r="BQ485">
        <v>11</v>
      </c>
      <c r="BR485">
        <v>20</v>
      </c>
      <c r="BS485">
        <v>-9</v>
      </c>
      <c r="BT485">
        <v>35.479999999999997</v>
      </c>
      <c r="BU485">
        <v>1.67</v>
      </c>
      <c r="BV485">
        <v>5.64</v>
      </c>
      <c r="BW485">
        <v>4.04</v>
      </c>
      <c r="BX485">
        <v>91.77</v>
      </c>
      <c r="BY485">
        <v>36</v>
      </c>
      <c r="BZ485">
        <v>0</v>
      </c>
      <c r="CA485">
        <v>2</v>
      </c>
      <c r="CB485">
        <v>48.96</v>
      </c>
      <c r="CC485">
        <v>118</v>
      </c>
      <c r="CD485">
        <v>167</v>
      </c>
      <c r="CE485">
        <v>123</v>
      </c>
      <c r="CF485">
        <v>215</v>
      </c>
      <c r="CG485">
        <v>90</v>
      </c>
      <c r="CH485">
        <v>3</v>
      </c>
      <c r="CI485">
        <v>1</v>
      </c>
      <c r="CJ485">
        <v>41</v>
      </c>
      <c r="CK485">
        <v>8</v>
      </c>
      <c r="CL485">
        <v>6</v>
      </c>
      <c r="CM485">
        <v>11</v>
      </c>
      <c r="CN485">
        <v>11</v>
      </c>
      <c r="CO485">
        <v>0</v>
      </c>
      <c r="CP485">
        <v>500.56</v>
      </c>
      <c r="CQ485">
        <v>2254.5</v>
      </c>
      <c r="CR485">
        <v>18.170000000000002</v>
      </c>
      <c r="CS485">
        <v>16.62</v>
      </c>
      <c r="CT485">
        <v>16.77</v>
      </c>
      <c r="CU485">
        <v>48.19</v>
      </c>
      <c r="CV485">
        <v>49.96</v>
      </c>
      <c r="CW485">
        <v>51.96</v>
      </c>
      <c r="CX485">
        <v>55.86</v>
      </c>
      <c r="CY485">
        <v>53.45</v>
      </c>
      <c r="CZ485">
        <v>53.53</v>
      </c>
    </row>
    <row r="486" spans="1:104">
      <c r="A486" t="s">
        <v>1437</v>
      </c>
      <c r="B486" t="s">
        <v>1438</v>
      </c>
      <c r="C486" t="s">
        <v>62</v>
      </c>
      <c r="D486" t="s">
        <v>1243</v>
      </c>
      <c r="E486">
        <v>78</v>
      </c>
      <c r="F486">
        <v>20142015</v>
      </c>
      <c r="G486">
        <v>19</v>
      </c>
      <c r="H486">
        <v>0.92500000000000004</v>
      </c>
      <c r="I486">
        <v>0.92500000000000004</v>
      </c>
      <c r="J486">
        <v>2</v>
      </c>
      <c r="K486">
        <v>6</v>
      </c>
      <c r="L486">
        <v>8</v>
      </c>
      <c r="M486">
        <v>0.09</v>
      </c>
      <c r="N486">
        <v>0.28000000000000003</v>
      </c>
      <c r="O486">
        <v>0.38</v>
      </c>
      <c r="P486">
        <v>0</v>
      </c>
      <c r="Q486">
        <v>36.89</v>
      </c>
      <c r="R486">
        <v>98.32</v>
      </c>
      <c r="S486">
        <v>2.27</v>
      </c>
      <c r="T486">
        <v>-2.95</v>
      </c>
      <c r="U486">
        <v>16.190000000000001</v>
      </c>
      <c r="V486">
        <v>-1.01</v>
      </c>
      <c r="W486">
        <v>37.340000000000003</v>
      </c>
      <c r="X486">
        <v>38.35</v>
      </c>
      <c r="Y486">
        <v>-297</v>
      </c>
      <c r="Z486">
        <v>438</v>
      </c>
      <c r="AA486">
        <v>735</v>
      </c>
      <c r="AB486">
        <v>20.8</v>
      </c>
      <c r="AC486">
        <v>34.909999999999997</v>
      </c>
      <c r="AD486">
        <v>55.72</v>
      </c>
      <c r="AE486">
        <v>39</v>
      </c>
      <c r="AF486">
        <v>-0.98</v>
      </c>
      <c r="AG486">
        <v>37.869999999999997</v>
      </c>
      <c r="AH486">
        <v>-620</v>
      </c>
      <c r="AI486">
        <v>872</v>
      </c>
      <c r="AJ486">
        <v>1492</v>
      </c>
      <c r="AK486">
        <v>41.42</v>
      </c>
      <c r="AL486">
        <v>70.87</v>
      </c>
      <c r="AM486">
        <v>112.29</v>
      </c>
      <c r="AN486">
        <v>58.94</v>
      </c>
      <c r="AO486">
        <v>37</v>
      </c>
      <c r="AP486">
        <v>117</v>
      </c>
      <c r="AQ486">
        <v>154</v>
      </c>
      <c r="AR486">
        <v>-0.55000000000000004</v>
      </c>
      <c r="AS486">
        <v>38.340000000000003</v>
      </c>
      <c r="AT486">
        <v>38.880000000000003</v>
      </c>
      <c r="AU486">
        <v>-412</v>
      </c>
      <c r="AV486">
        <v>677</v>
      </c>
      <c r="AW486">
        <v>1089</v>
      </c>
      <c r="AX486">
        <v>32.159999999999997</v>
      </c>
      <c r="AY486">
        <v>51.73</v>
      </c>
      <c r="AZ486">
        <v>83.88</v>
      </c>
      <c r="BA486">
        <v>75.92</v>
      </c>
      <c r="BB486">
        <v>29</v>
      </c>
      <c r="BC486">
        <v>117</v>
      </c>
      <c r="BD486">
        <v>-0.37</v>
      </c>
      <c r="BE486">
        <v>39.75</v>
      </c>
      <c r="BF486">
        <v>40.119999999999997</v>
      </c>
      <c r="BG486">
        <v>-265</v>
      </c>
      <c r="BH486">
        <v>24.41</v>
      </c>
      <c r="BI486">
        <v>37</v>
      </c>
      <c r="BJ486">
        <v>514</v>
      </c>
      <c r="BK486">
        <v>779</v>
      </c>
      <c r="BL486">
        <v>88</v>
      </c>
      <c r="BM486">
        <v>-7.21</v>
      </c>
      <c r="BN486">
        <v>40.54</v>
      </c>
      <c r="BO486">
        <v>1.28</v>
      </c>
      <c r="BP486">
        <v>2.56</v>
      </c>
      <c r="BQ486">
        <v>27</v>
      </c>
      <c r="BR486">
        <v>54</v>
      </c>
      <c r="BS486">
        <v>-27</v>
      </c>
      <c r="BT486">
        <v>33.33</v>
      </c>
      <c r="BU486">
        <v>1.71</v>
      </c>
      <c r="BV486">
        <v>5.25</v>
      </c>
      <c r="BW486">
        <v>3.99</v>
      </c>
      <c r="BX486">
        <v>93.07</v>
      </c>
      <c r="BY486">
        <v>43</v>
      </c>
      <c r="BZ486">
        <v>1</v>
      </c>
      <c r="CA486">
        <v>0</v>
      </c>
      <c r="CB486">
        <v>38.450000000000003</v>
      </c>
      <c r="CC486">
        <v>288</v>
      </c>
      <c r="CD486">
        <v>356</v>
      </c>
      <c r="CE486">
        <v>461</v>
      </c>
      <c r="CF486">
        <v>106</v>
      </c>
      <c r="CG486">
        <v>160</v>
      </c>
      <c r="CH486">
        <v>2</v>
      </c>
      <c r="CI486">
        <v>4</v>
      </c>
      <c r="CJ486">
        <v>86</v>
      </c>
      <c r="CK486">
        <v>29</v>
      </c>
      <c r="CL486">
        <v>9</v>
      </c>
      <c r="CM486">
        <v>6</v>
      </c>
      <c r="CN486">
        <v>6</v>
      </c>
      <c r="CO486">
        <v>0</v>
      </c>
      <c r="CP486">
        <v>1263.19</v>
      </c>
      <c r="CQ486">
        <v>2541.4499999999998</v>
      </c>
      <c r="CR486">
        <v>33.200000000000003</v>
      </c>
      <c r="CS486">
        <v>16.52</v>
      </c>
      <c r="CT486">
        <v>17.239999999999998</v>
      </c>
      <c r="CU486">
        <v>40.67</v>
      </c>
      <c r="CV486">
        <v>50.29</v>
      </c>
      <c r="CW486">
        <v>43.41</v>
      </c>
      <c r="CX486">
        <v>63.32</v>
      </c>
      <c r="CY486">
        <v>54.42</v>
      </c>
      <c r="CZ486">
        <v>53.78</v>
      </c>
    </row>
    <row r="487" spans="1:104">
      <c r="A487" t="s">
        <v>495</v>
      </c>
      <c r="B487" t="s">
        <v>496</v>
      </c>
      <c r="C487" t="s">
        <v>100</v>
      </c>
      <c r="D487" t="s">
        <v>163</v>
      </c>
      <c r="E487">
        <v>31</v>
      </c>
      <c r="F487">
        <v>20142015</v>
      </c>
      <c r="G487">
        <v>21</v>
      </c>
      <c r="H487">
        <v>0.81799999999999995</v>
      </c>
      <c r="I487" t="s">
        <v>1488</v>
      </c>
      <c r="J487">
        <v>6</v>
      </c>
      <c r="K487">
        <v>2</v>
      </c>
      <c r="L487">
        <v>8</v>
      </c>
      <c r="M487">
        <v>1.02</v>
      </c>
      <c r="N487">
        <v>0.34</v>
      </c>
      <c r="O487">
        <v>1.37</v>
      </c>
      <c r="P487">
        <v>3</v>
      </c>
      <c r="Q487">
        <v>55.73</v>
      </c>
      <c r="R487">
        <v>100.56</v>
      </c>
      <c r="S487">
        <v>10</v>
      </c>
      <c r="T487">
        <v>5.05</v>
      </c>
      <c r="U487">
        <v>11.33</v>
      </c>
      <c r="V487">
        <v>1.49</v>
      </c>
      <c r="W487">
        <v>57.44</v>
      </c>
      <c r="X487">
        <v>55.95</v>
      </c>
      <c r="Y487">
        <v>50</v>
      </c>
      <c r="Z487">
        <v>193</v>
      </c>
      <c r="AA487">
        <v>143</v>
      </c>
      <c r="AB487">
        <v>32.96</v>
      </c>
      <c r="AC487">
        <v>24.42</v>
      </c>
      <c r="AD487">
        <v>57.38</v>
      </c>
      <c r="AE487">
        <v>64</v>
      </c>
      <c r="AF487">
        <v>1.67</v>
      </c>
      <c r="AG487">
        <v>54.06</v>
      </c>
      <c r="AH487">
        <v>75</v>
      </c>
      <c r="AI487">
        <v>365</v>
      </c>
      <c r="AJ487">
        <v>290</v>
      </c>
      <c r="AK487">
        <v>62.33</v>
      </c>
      <c r="AL487">
        <v>49.52</v>
      </c>
      <c r="AM487">
        <v>111.86</v>
      </c>
      <c r="AN487">
        <v>49.59</v>
      </c>
      <c r="AO487">
        <v>27</v>
      </c>
      <c r="AP487">
        <v>5</v>
      </c>
      <c r="AQ487">
        <v>113</v>
      </c>
      <c r="AR487">
        <v>-0.21</v>
      </c>
      <c r="AS487">
        <v>53.39</v>
      </c>
      <c r="AT487">
        <v>53.59</v>
      </c>
      <c r="AU487">
        <v>33</v>
      </c>
      <c r="AV487">
        <v>260</v>
      </c>
      <c r="AW487">
        <v>227</v>
      </c>
      <c r="AX487">
        <v>44.4</v>
      </c>
      <c r="AY487">
        <v>38.770000000000003</v>
      </c>
      <c r="AZ487">
        <v>83.17</v>
      </c>
      <c r="BA487">
        <v>69.62</v>
      </c>
      <c r="BB487">
        <v>26</v>
      </c>
      <c r="BC487">
        <v>86</v>
      </c>
      <c r="BD487">
        <v>-0.3</v>
      </c>
      <c r="BE487">
        <v>52.16</v>
      </c>
      <c r="BF487">
        <v>52.47</v>
      </c>
      <c r="BG487">
        <v>15</v>
      </c>
      <c r="BH487">
        <v>30.91</v>
      </c>
      <c r="BI487">
        <v>28.35</v>
      </c>
      <c r="BJ487">
        <v>181</v>
      </c>
      <c r="BK487">
        <v>166</v>
      </c>
      <c r="BL487">
        <v>60</v>
      </c>
      <c r="BM487">
        <v>2.79</v>
      </c>
      <c r="BN487">
        <v>51.38</v>
      </c>
      <c r="BO487">
        <v>2.2200000000000002</v>
      </c>
      <c r="BP487">
        <v>1.88</v>
      </c>
      <c r="BQ487">
        <v>13</v>
      </c>
      <c r="BR487">
        <v>11</v>
      </c>
      <c r="BS487">
        <v>2</v>
      </c>
      <c r="BT487">
        <v>54.17</v>
      </c>
      <c r="BU487">
        <v>6.98</v>
      </c>
      <c r="BV487">
        <v>7.18</v>
      </c>
      <c r="BW487">
        <v>5</v>
      </c>
      <c r="BX487">
        <v>93.37</v>
      </c>
      <c r="BY487">
        <v>37</v>
      </c>
      <c r="BZ487">
        <v>1</v>
      </c>
      <c r="CA487">
        <v>3</v>
      </c>
      <c r="CB487">
        <v>55.12</v>
      </c>
      <c r="CC487">
        <v>113</v>
      </c>
      <c r="CD487">
        <v>139</v>
      </c>
      <c r="CE487">
        <v>92</v>
      </c>
      <c r="CF487">
        <v>88</v>
      </c>
      <c r="CG487">
        <v>36</v>
      </c>
      <c r="CH487">
        <v>1</v>
      </c>
      <c r="CI487">
        <v>1</v>
      </c>
      <c r="CJ487">
        <v>54</v>
      </c>
      <c r="CK487">
        <v>10</v>
      </c>
      <c r="CL487">
        <v>7</v>
      </c>
      <c r="CM487">
        <v>3</v>
      </c>
      <c r="CN487">
        <v>6</v>
      </c>
      <c r="CO487">
        <v>0.51</v>
      </c>
      <c r="CP487">
        <v>351.34</v>
      </c>
      <c r="CQ487">
        <v>1121.8800000000001</v>
      </c>
      <c r="CR487">
        <v>23.85</v>
      </c>
      <c r="CS487">
        <v>17.28</v>
      </c>
      <c r="CT487">
        <v>17.22</v>
      </c>
      <c r="CU487">
        <v>51.73</v>
      </c>
      <c r="CV487">
        <v>49.74</v>
      </c>
      <c r="CW487">
        <v>59.8</v>
      </c>
      <c r="CX487">
        <v>55.81</v>
      </c>
      <c r="CY487">
        <v>54.14</v>
      </c>
      <c r="CZ487">
        <v>54.71</v>
      </c>
    </row>
    <row r="488" spans="1:104">
      <c r="A488" t="s">
        <v>1299</v>
      </c>
      <c r="B488" t="s">
        <v>1300</v>
      </c>
      <c r="C488" t="s">
        <v>62</v>
      </c>
      <c r="D488" t="s">
        <v>858</v>
      </c>
      <c r="E488">
        <v>52</v>
      </c>
      <c r="F488">
        <v>20142015</v>
      </c>
      <c r="G488">
        <v>37</v>
      </c>
      <c r="H488">
        <v>4</v>
      </c>
      <c r="I488">
        <v>3</v>
      </c>
      <c r="J488">
        <v>1</v>
      </c>
      <c r="K488">
        <v>5</v>
      </c>
      <c r="L488">
        <v>6</v>
      </c>
      <c r="M488">
        <v>0.08</v>
      </c>
      <c r="N488">
        <v>0.4</v>
      </c>
      <c r="O488">
        <v>0.48</v>
      </c>
      <c r="P488">
        <v>-12</v>
      </c>
      <c r="Q488">
        <v>43.83</v>
      </c>
      <c r="R488">
        <v>103.58</v>
      </c>
      <c r="S488">
        <v>3.23</v>
      </c>
      <c r="T488">
        <v>6.23</v>
      </c>
      <c r="U488">
        <v>14.31</v>
      </c>
      <c r="V488">
        <v>-2.19</v>
      </c>
      <c r="W488">
        <v>43.57</v>
      </c>
      <c r="X488">
        <v>45.76</v>
      </c>
      <c r="Y488">
        <v>-88</v>
      </c>
      <c r="Z488">
        <v>298</v>
      </c>
      <c r="AA488">
        <v>386</v>
      </c>
      <c r="AB488">
        <v>24.03</v>
      </c>
      <c r="AC488">
        <v>31.13</v>
      </c>
      <c r="AD488">
        <v>55.17</v>
      </c>
      <c r="AE488">
        <v>22</v>
      </c>
      <c r="AF488">
        <v>-3.78</v>
      </c>
      <c r="AG488">
        <v>47.61</v>
      </c>
      <c r="AH488">
        <v>-164</v>
      </c>
      <c r="AI488">
        <v>582</v>
      </c>
      <c r="AJ488">
        <v>746</v>
      </c>
      <c r="AK488">
        <v>46.94</v>
      </c>
      <c r="AL488">
        <v>60.17</v>
      </c>
      <c r="AM488">
        <v>107.11</v>
      </c>
      <c r="AN488">
        <v>52.23</v>
      </c>
      <c r="AO488">
        <v>29</v>
      </c>
      <c r="AP488">
        <v>54</v>
      </c>
      <c r="AQ488">
        <v>82</v>
      </c>
      <c r="AR488">
        <v>-5.51</v>
      </c>
      <c r="AS488">
        <v>42.75</v>
      </c>
      <c r="AT488">
        <v>48.25</v>
      </c>
      <c r="AU488">
        <v>-149</v>
      </c>
      <c r="AV488">
        <v>439</v>
      </c>
      <c r="AW488">
        <v>588</v>
      </c>
      <c r="AX488">
        <v>35.409999999999997</v>
      </c>
      <c r="AY488">
        <v>47.42</v>
      </c>
      <c r="AZ488">
        <v>82.83</v>
      </c>
      <c r="BA488">
        <v>69.25</v>
      </c>
      <c r="BB488">
        <v>22</v>
      </c>
      <c r="BC488">
        <v>53</v>
      </c>
      <c r="BD488">
        <v>-6.57</v>
      </c>
      <c r="BE488">
        <v>43.06</v>
      </c>
      <c r="BF488">
        <v>49.63</v>
      </c>
      <c r="BG488">
        <v>-98</v>
      </c>
      <c r="BH488">
        <v>24.52</v>
      </c>
      <c r="BI488">
        <v>32.42</v>
      </c>
      <c r="BJ488">
        <v>304</v>
      </c>
      <c r="BK488">
        <v>402</v>
      </c>
      <c r="BL488">
        <v>31</v>
      </c>
      <c r="BM488">
        <v>7.49</v>
      </c>
      <c r="BN488">
        <v>49.03</v>
      </c>
      <c r="BO488">
        <v>2.1</v>
      </c>
      <c r="BP488">
        <v>1.61</v>
      </c>
      <c r="BQ488">
        <v>26</v>
      </c>
      <c r="BR488">
        <v>20</v>
      </c>
      <c r="BS488">
        <v>6</v>
      </c>
      <c r="BT488">
        <v>56.52</v>
      </c>
      <c r="BU488">
        <v>1.89</v>
      </c>
      <c r="BV488">
        <v>8.5500000000000007</v>
      </c>
      <c r="BW488">
        <v>5.92</v>
      </c>
      <c r="BX488">
        <v>95.02</v>
      </c>
      <c r="BY488">
        <v>40</v>
      </c>
      <c r="BZ488">
        <v>0</v>
      </c>
      <c r="CA488">
        <v>0</v>
      </c>
      <c r="CB488">
        <v>49.21</v>
      </c>
      <c r="CC488">
        <v>219</v>
      </c>
      <c r="CD488">
        <v>272</v>
      </c>
      <c r="CE488">
        <v>226</v>
      </c>
      <c r="CF488">
        <v>126</v>
      </c>
      <c r="CG488">
        <v>122</v>
      </c>
      <c r="CH488">
        <v>1</v>
      </c>
      <c r="CI488">
        <v>4</v>
      </c>
      <c r="CJ488">
        <v>30</v>
      </c>
      <c r="CK488">
        <v>13</v>
      </c>
      <c r="CL488">
        <v>6</v>
      </c>
      <c r="CM488">
        <v>14</v>
      </c>
      <c r="CN488">
        <v>2</v>
      </c>
      <c r="CO488">
        <v>-0.97</v>
      </c>
      <c r="CP488">
        <v>743.94</v>
      </c>
      <c r="CQ488">
        <v>1699.11</v>
      </c>
      <c r="CR488">
        <v>30.45</v>
      </c>
      <c r="CS488">
        <v>16.32</v>
      </c>
      <c r="CT488">
        <v>17.03</v>
      </c>
      <c r="CU488">
        <v>45.69</v>
      </c>
      <c r="CV488">
        <v>49.79</v>
      </c>
      <c r="CW488">
        <v>51.65</v>
      </c>
      <c r="CX488">
        <v>61.4</v>
      </c>
      <c r="CY488">
        <v>53.27</v>
      </c>
      <c r="CZ488">
        <v>53.71</v>
      </c>
    </row>
    <row r="489" spans="1:104">
      <c r="A489" t="s">
        <v>689</v>
      </c>
      <c r="B489" t="s">
        <v>690</v>
      </c>
      <c r="C489" t="s">
        <v>124</v>
      </c>
      <c r="D489" t="s">
        <v>163</v>
      </c>
      <c r="E489">
        <v>80</v>
      </c>
      <c r="F489">
        <v>20142015</v>
      </c>
      <c r="G489">
        <v>24</v>
      </c>
      <c r="H489">
        <v>1.6</v>
      </c>
      <c r="I489">
        <v>2</v>
      </c>
      <c r="J489">
        <v>12</v>
      </c>
      <c r="K489">
        <v>8</v>
      </c>
      <c r="L489">
        <v>20</v>
      </c>
      <c r="M489">
        <v>0.75</v>
      </c>
      <c r="N489">
        <v>0.5</v>
      </c>
      <c r="O489">
        <v>1.26</v>
      </c>
      <c r="P489">
        <v>-2</v>
      </c>
      <c r="Q489">
        <v>50.64</v>
      </c>
      <c r="R489">
        <v>96.18</v>
      </c>
      <c r="S489">
        <v>11.88</v>
      </c>
      <c r="T489">
        <v>-10.34</v>
      </c>
      <c r="U489">
        <v>11.95</v>
      </c>
      <c r="V489">
        <v>0.17</v>
      </c>
      <c r="W489">
        <v>53.61</v>
      </c>
      <c r="X489">
        <v>53.44</v>
      </c>
      <c r="Y489">
        <v>66</v>
      </c>
      <c r="Z489">
        <v>490</v>
      </c>
      <c r="AA489">
        <v>424</v>
      </c>
      <c r="AB489">
        <v>30.76</v>
      </c>
      <c r="AC489">
        <v>26.62</v>
      </c>
      <c r="AD489">
        <v>57.38</v>
      </c>
      <c r="AE489">
        <v>119</v>
      </c>
      <c r="AF489">
        <v>-2.1800000000000002</v>
      </c>
      <c r="AG489">
        <v>52.83</v>
      </c>
      <c r="AH489">
        <v>25</v>
      </c>
      <c r="AI489">
        <v>982</v>
      </c>
      <c r="AJ489">
        <v>957</v>
      </c>
      <c r="AK489">
        <v>61.65</v>
      </c>
      <c r="AL489">
        <v>60.08</v>
      </c>
      <c r="AM489">
        <v>121.73</v>
      </c>
      <c r="AN489">
        <v>47.05</v>
      </c>
      <c r="AO489">
        <v>33</v>
      </c>
      <c r="AP489">
        <v>56</v>
      </c>
      <c r="AQ489">
        <v>184</v>
      </c>
      <c r="AR489">
        <v>-0.55000000000000004</v>
      </c>
      <c r="AS489">
        <v>52.09</v>
      </c>
      <c r="AT489">
        <v>52.64</v>
      </c>
      <c r="AU489">
        <v>58</v>
      </c>
      <c r="AV489">
        <v>722</v>
      </c>
      <c r="AW489">
        <v>664</v>
      </c>
      <c r="AX489">
        <v>45.33</v>
      </c>
      <c r="AY489">
        <v>41.69</v>
      </c>
      <c r="AZ489">
        <v>87.02</v>
      </c>
      <c r="BA489">
        <v>63.99</v>
      </c>
      <c r="BB489">
        <v>50</v>
      </c>
      <c r="BC489">
        <v>151</v>
      </c>
      <c r="BD489">
        <v>-2.42</v>
      </c>
      <c r="BE489">
        <v>49.84</v>
      </c>
      <c r="BF489">
        <v>52.26</v>
      </c>
      <c r="BG489">
        <v>-3</v>
      </c>
      <c r="BH489">
        <v>29.01</v>
      </c>
      <c r="BI489">
        <v>29.19</v>
      </c>
      <c r="BJ489">
        <v>462</v>
      </c>
      <c r="BK489">
        <v>465</v>
      </c>
      <c r="BL489">
        <v>101</v>
      </c>
      <c r="BM489">
        <v>-15.62</v>
      </c>
      <c r="BN489">
        <v>54.9</v>
      </c>
      <c r="BO489">
        <v>2.0699999999999998</v>
      </c>
      <c r="BP489">
        <v>3.2</v>
      </c>
      <c r="BQ489">
        <v>33</v>
      </c>
      <c r="BR489">
        <v>51</v>
      </c>
      <c r="BS489">
        <v>-18</v>
      </c>
      <c r="BT489">
        <v>39.29</v>
      </c>
      <c r="BU489">
        <v>7.95</v>
      </c>
      <c r="BV489">
        <v>7.14</v>
      </c>
      <c r="BW489">
        <v>4.57</v>
      </c>
      <c r="BX489">
        <v>89.03</v>
      </c>
      <c r="BY489">
        <v>31</v>
      </c>
      <c r="BZ489">
        <v>3</v>
      </c>
      <c r="CA489">
        <v>9</v>
      </c>
      <c r="CB489">
        <v>43.41</v>
      </c>
      <c r="CC489">
        <v>270</v>
      </c>
      <c r="CD489">
        <v>413</v>
      </c>
      <c r="CE489">
        <v>352</v>
      </c>
      <c r="CF489">
        <v>104</v>
      </c>
      <c r="CG489">
        <v>106</v>
      </c>
      <c r="CH489">
        <v>4</v>
      </c>
      <c r="CI489">
        <v>4</v>
      </c>
      <c r="CJ489">
        <v>89</v>
      </c>
      <c r="CK489">
        <v>32</v>
      </c>
      <c r="CL489">
        <v>25</v>
      </c>
      <c r="CM489">
        <v>14</v>
      </c>
      <c r="CN489">
        <v>12</v>
      </c>
      <c r="CO489">
        <v>-0.13</v>
      </c>
      <c r="CP489">
        <v>955.68</v>
      </c>
      <c r="CQ489">
        <v>2822.45</v>
      </c>
      <c r="CR489">
        <v>25.3</v>
      </c>
      <c r="CS489">
        <v>17.72</v>
      </c>
      <c r="CT489">
        <v>17.38</v>
      </c>
      <c r="CU489">
        <v>51.1</v>
      </c>
      <c r="CV489">
        <v>50.31</v>
      </c>
      <c r="CW489">
        <v>58.81</v>
      </c>
      <c r="CX489">
        <v>56.28</v>
      </c>
      <c r="CY489">
        <v>54.49</v>
      </c>
      <c r="CZ489">
        <v>53.81</v>
      </c>
    </row>
    <row r="490" spans="1:104">
      <c r="A490" t="s">
        <v>1005</v>
      </c>
      <c r="B490" t="s">
        <v>1006</v>
      </c>
      <c r="C490" t="s">
        <v>68</v>
      </c>
      <c r="D490" t="s">
        <v>1007</v>
      </c>
      <c r="E490">
        <v>72</v>
      </c>
      <c r="F490">
        <v>20142015</v>
      </c>
      <c r="G490">
        <v>31</v>
      </c>
      <c r="H490">
        <v>1</v>
      </c>
      <c r="I490">
        <v>1</v>
      </c>
      <c r="J490">
        <v>8</v>
      </c>
      <c r="K490">
        <v>16</v>
      </c>
      <c r="L490">
        <v>24</v>
      </c>
      <c r="M490">
        <v>0.52</v>
      </c>
      <c r="N490">
        <v>1.03</v>
      </c>
      <c r="O490">
        <v>1.55</v>
      </c>
      <c r="P490">
        <v>-2</v>
      </c>
      <c r="Q490">
        <v>48.65</v>
      </c>
      <c r="R490">
        <v>98.91</v>
      </c>
      <c r="S490">
        <v>8.7899999999999991</v>
      </c>
      <c r="T490">
        <v>10.87</v>
      </c>
      <c r="U490">
        <v>12.91</v>
      </c>
      <c r="V490">
        <v>-2.11</v>
      </c>
      <c r="W490">
        <v>46.15</v>
      </c>
      <c r="X490">
        <v>48.26</v>
      </c>
      <c r="Y490">
        <v>-69</v>
      </c>
      <c r="Z490">
        <v>413</v>
      </c>
      <c r="AA490">
        <v>482</v>
      </c>
      <c r="AB490">
        <v>26.65</v>
      </c>
      <c r="AC490">
        <v>31.11</v>
      </c>
      <c r="AD490">
        <v>57.76</v>
      </c>
      <c r="AE490">
        <v>108</v>
      </c>
      <c r="AF490">
        <v>-0.24</v>
      </c>
      <c r="AG490">
        <v>48.89</v>
      </c>
      <c r="AH490">
        <v>-47</v>
      </c>
      <c r="AI490">
        <v>847</v>
      </c>
      <c r="AJ490">
        <v>894</v>
      </c>
      <c r="AK490">
        <v>54.66</v>
      </c>
      <c r="AL490">
        <v>57.7</v>
      </c>
      <c r="AM490">
        <v>112.36</v>
      </c>
      <c r="AN490">
        <v>52.3</v>
      </c>
      <c r="AO490">
        <v>25</v>
      </c>
      <c r="AP490">
        <v>36</v>
      </c>
      <c r="AQ490">
        <v>151</v>
      </c>
      <c r="AR490">
        <v>-0.93</v>
      </c>
      <c r="AS490">
        <v>48.07</v>
      </c>
      <c r="AT490">
        <v>49</v>
      </c>
      <c r="AU490">
        <v>-50</v>
      </c>
      <c r="AV490">
        <v>624</v>
      </c>
      <c r="AW490">
        <v>674</v>
      </c>
      <c r="AX490">
        <v>40.270000000000003</v>
      </c>
      <c r="AY490">
        <v>43.5</v>
      </c>
      <c r="AZ490">
        <v>83.77</v>
      </c>
      <c r="BA490">
        <v>70.989999999999995</v>
      </c>
      <c r="BB490">
        <v>35</v>
      </c>
      <c r="BC490">
        <v>126</v>
      </c>
      <c r="BD490">
        <v>-2.48</v>
      </c>
      <c r="BE490">
        <v>47.58</v>
      </c>
      <c r="BF490">
        <v>50.06</v>
      </c>
      <c r="BG490">
        <v>-45</v>
      </c>
      <c r="BH490">
        <v>28.59</v>
      </c>
      <c r="BI490">
        <v>31.49</v>
      </c>
      <c r="BJ490">
        <v>443</v>
      </c>
      <c r="BK490">
        <v>488</v>
      </c>
      <c r="BL490">
        <v>91</v>
      </c>
      <c r="BM490">
        <v>-5.82</v>
      </c>
      <c r="BN490">
        <v>50.26</v>
      </c>
      <c r="BO490">
        <v>2.3199999999999998</v>
      </c>
      <c r="BP490">
        <v>2.9</v>
      </c>
      <c r="BQ490">
        <v>36</v>
      </c>
      <c r="BR490">
        <v>45</v>
      </c>
      <c r="BS490">
        <v>-9</v>
      </c>
      <c r="BT490">
        <v>44.44</v>
      </c>
      <c r="BU490">
        <v>6.35</v>
      </c>
      <c r="BV490">
        <v>8.1300000000000008</v>
      </c>
      <c r="BW490">
        <v>5.77</v>
      </c>
      <c r="BX490">
        <v>90.78</v>
      </c>
      <c r="BY490">
        <v>45.12</v>
      </c>
      <c r="BZ490">
        <v>342</v>
      </c>
      <c r="CA490">
        <v>416</v>
      </c>
      <c r="CB490">
        <v>58.77</v>
      </c>
      <c r="CC490">
        <v>315</v>
      </c>
      <c r="CD490">
        <v>315</v>
      </c>
      <c r="CE490">
        <v>221</v>
      </c>
      <c r="CF490">
        <v>30</v>
      </c>
      <c r="CG490">
        <v>42</v>
      </c>
      <c r="CH490">
        <v>12</v>
      </c>
      <c r="CI490">
        <v>4</v>
      </c>
      <c r="CJ490">
        <v>83</v>
      </c>
      <c r="CK490">
        <v>26</v>
      </c>
      <c r="CL490">
        <v>39</v>
      </c>
      <c r="CM490">
        <v>9</v>
      </c>
      <c r="CN490">
        <v>7</v>
      </c>
      <c r="CO490">
        <v>-0.13</v>
      </c>
      <c r="CP490">
        <v>929.71</v>
      </c>
      <c r="CQ490">
        <v>2643.11</v>
      </c>
      <c r="CR490">
        <v>26.02</v>
      </c>
      <c r="CS490">
        <v>17.7</v>
      </c>
      <c r="CT490">
        <v>17.440000000000001</v>
      </c>
      <c r="CU490">
        <v>48.53</v>
      </c>
      <c r="CV490">
        <v>50.35</v>
      </c>
      <c r="CW490">
        <v>52.66</v>
      </c>
      <c r="CX490">
        <v>55.85</v>
      </c>
      <c r="CY490">
        <v>54.83</v>
      </c>
      <c r="CZ490">
        <v>54.07</v>
      </c>
    </row>
    <row r="491" spans="1:104">
      <c r="A491" t="s">
        <v>321</v>
      </c>
      <c r="B491" t="s">
        <v>322</v>
      </c>
      <c r="C491" t="s">
        <v>62</v>
      </c>
      <c r="D491" t="s">
        <v>77</v>
      </c>
      <c r="E491">
        <v>65</v>
      </c>
      <c r="F491">
        <v>20142015</v>
      </c>
      <c r="G491">
        <v>36</v>
      </c>
      <c r="H491">
        <v>1.75</v>
      </c>
      <c r="I491">
        <v>2.2000000000000002</v>
      </c>
      <c r="J491">
        <v>1</v>
      </c>
      <c r="K491">
        <v>9</v>
      </c>
      <c r="L491">
        <v>10</v>
      </c>
      <c r="M491">
        <v>0.06</v>
      </c>
      <c r="N491">
        <v>0.54</v>
      </c>
      <c r="O491">
        <v>0.6</v>
      </c>
      <c r="P491">
        <v>-2</v>
      </c>
      <c r="Q491">
        <v>53.51</v>
      </c>
      <c r="R491">
        <v>99.4</v>
      </c>
      <c r="S491">
        <v>2.17</v>
      </c>
      <c r="T491">
        <v>2.29</v>
      </c>
      <c r="U491">
        <v>15.38</v>
      </c>
      <c r="V491">
        <v>-0.34</v>
      </c>
      <c r="W491">
        <v>51.27</v>
      </c>
      <c r="X491">
        <v>51.61</v>
      </c>
      <c r="Y491">
        <v>23</v>
      </c>
      <c r="Z491">
        <v>463</v>
      </c>
      <c r="AA491">
        <v>440</v>
      </c>
      <c r="AB491">
        <v>27.79</v>
      </c>
      <c r="AC491">
        <v>26.41</v>
      </c>
      <c r="AD491">
        <v>54.2</v>
      </c>
      <c r="AE491">
        <v>30</v>
      </c>
      <c r="AF491">
        <v>0.95</v>
      </c>
      <c r="AG491">
        <v>52.56</v>
      </c>
      <c r="AH491">
        <v>132</v>
      </c>
      <c r="AI491">
        <v>1006</v>
      </c>
      <c r="AJ491">
        <v>874</v>
      </c>
      <c r="AK491">
        <v>60.38</v>
      </c>
      <c r="AL491">
        <v>52.46</v>
      </c>
      <c r="AM491">
        <v>112.85</v>
      </c>
      <c r="AN491">
        <v>52.68</v>
      </c>
      <c r="AO491">
        <v>55</v>
      </c>
      <c r="AP491">
        <v>82</v>
      </c>
      <c r="AQ491">
        <v>124</v>
      </c>
      <c r="AR491">
        <v>-0.22</v>
      </c>
      <c r="AS491">
        <v>51.69</v>
      </c>
      <c r="AT491">
        <v>51.91</v>
      </c>
      <c r="AU491">
        <v>47</v>
      </c>
      <c r="AV491">
        <v>718</v>
      </c>
      <c r="AW491">
        <v>671</v>
      </c>
      <c r="AX491">
        <v>43.1</v>
      </c>
      <c r="AY491">
        <v>40.28</v>
      </c>
      <c r="AZ491">
        <v>83.37</v>
      </c>
      <c r="BA491">
        <v>73.819999999999993</v>
      </c>
      <c r="BB491">
        <v>23</v>
      </c>
      <c r="BC491">
        <v>69</v>
      </c>
      <c r="BD491">
        <v>-0.34</v>
      </c>
      <c r="BE491">
        <v>51.36</v>
      </c>
      <c r="BF491">
        <v>51.69</v>
      </c>
      <c r="BG491">
        <v>28</v>
      </c>
      <c r="BH491">
        <v>31.81</v>
      </c>
      <c r="BI491">
        <v>30.13</v>
      </c>
      <c r="BJ491">
        <v>530</v>
      </c>
      <c r="BK491">
        <v>502</v>
      </c>
      <c r="BL491">
        <v>46</v>
      </c>
      <c r="BM491">
        <v>-6.57</v>
      </c>
      <c r="BN491">
        <v>55.92</v>
      </c>
      <c r="BO491">
        <v>2.2799999999999998</v>
      </c>
      <c r="BP491">
        <v>2.34</v>
      </c>
      <c r="BQ491">
        <v>38</v>
      </c>
      <c r="BR491">
        <v>39</v>
      </c>
      <c r="BS491">
        <v>-1</v>
      </c>
      <c r="BT491">
        <v>49.35</v>
      </c>
      <c r="BU491">
        <v>1.45</v>
      </c>
      <c r="BV491">
        <v>7.17</v>
      </c>
      <c r="BW491">
        <v>5.29</v>
      </c>
      <c r="BX491">
        <v>92.23</v>
      </c>
      <c r="BY491">
        <v>40</v>
      </c>
      <c r="BZ491">
        <v>0</v>
      </c>
      <c r="CA491">
        <v>0</v>
      </c>
      <c r="CB491">
        <v>55.61</v>
      </c>
      <c r="CC491">
        <v>327</v>
      </c>
      <c r="CD491">
        <v>303</v>
      </c>
      <c r="CE491">
        <v>261</v>
      </c>
      <c r="CF491">
        <v>98</v>
      </c>
      <c r="CG491">
        <v>162</v>
      </c>
      <c r="CH491">
        <v>4</v>
      </c>
      <c r="CI491">
        <v>5</v>
      </c>
      <c r="CJ491">
        <v>45</v>
      </c>
      <c r="CK491">
        <v>33</v>
      </c>
      <c r="CL491">
        <v>16</v>
      </c>
      <c r="CM491">
        <v>7</v>
      </c>
      <c r="CN491">
        <v>5</v>
      </c>
      <c r="CO491">
        <v>-0.12</v>
      </c>
      <c r="CP491">
        <v>999.59</v>
      </c>
      <c r="CQ491">
        <v>2211.11</v>
      </c>
      <c r="CR491">
        <v>31.13</v>
      </c>
      <c r="CS491">
        <v>16.37</v>
      </c>
      <c r="CT491">
        <v>17.07</v>
      </c>
      <c r="CU491">
        <v>53.02</v>
      </c>
      <c r="CV491">
        <v>50.1</v>
      </c>
      <c r="CW491">
        <v>58.89</v>
      </c>
      <c r="CX491">
        <v>52.18</v>
      </c>
      <c r="CY491">
        <v>54.36</v>
      </c>
      <c r="CZ491">
        <v>54.14</v>
      </c>
    </row>
    <row r="492" spans="1:104">
      <c r="A492" t="s">
        <v>278</v>
      </c>
      <c r="B492" t="s">
        <v>279</v>
      </c>
      <c r="C492" t="s">
        <v>62</v>
      </c>
      <c r="D492" t="s">
        <v>77</v>
      </c>
      <c r="E492">
        <v>49</v>
      </c>
      <c r="F492">
        <v>20142015</v>
      </c>
      <c r="G492">
        <v>23</v>
      </c>
      <c r="H492">
        <v>0.87</v>
      </c>
      <c r="I492">
        <v>0.78500000000000003</v>
      </c>
      <c r="J492">
        <v>3</v>
      </c>
      <c r="K492">
        <v>9</v>
      </c>
      <c r="L492">
        <v>12</v>
      </c>
      <c r="M492">
        <v>0.31</v>
      </c>
      <c r="N492">
        <v>0.93</v>
      </c>
      <c r="O492">
        <v>1.24</v>
      </c>
      <c r="P492">
        <v>-2</v>
      </c>
      <c r="Q492">
        <v>56.87</v>
      </c>
      <c r="R492">
        <v>104.41</v>
      </c>
      <c r="S492">
        <v>5.88</v>
      </c>
      <c r="T492">
        <v>18.34</v>
      </c>
      <c r="U492">
        <v>11.88</v>
      </c>
      <c r="V492">
        <v>2.0299999999999998</v>
      </c>
      <c r="W492">
        <v>54.21</v>
      </c>
      <c r="X492">
        <v>52.17</v>
      </c>
      <c r="Y492">
        <v>43</v>
      </c>
      <c r="Z492">
        <v>277</v>
      </c>
      <c r="AA492">
        <v>234</v>
      </c>
      <c r="AB492">
        <v>28.55</v>
      </c>
      <c r="AC492">
        <v>24.12</v>
      </c>
      <c r="AD492">
        <v>52.66</v>
      </c>
      <c r="AE492">
        <v>23</v>
      </c>
      <c r="AF492">
        <v>3.98</v>
      </c>
      <c r="AG492">
        <v>52.89</v>
      </c>
      <c r="AH492">
        <v>150</v>
      </c>
      <c r="AI492">
        <v>621</v>
      </c>
      <c r="AJ492">
        <v>471</v>
      </c>
      <c r="AK492">
        <v>64</v>
      </c>
      <c r="AL492">
        <v>48.54</v>
      </c>
      <c r="AM492">
        <v>112.54</v>
      </c>
      <c r="AN492">
        <v>50.4</v>
      </c>
      <c r="AO492">
        <v>52</v>
      </c>
      <c r="AP492">
        <v>36</v>
      </c>
      <c r="AQ492">
        <v>128</v>
      </c>
      <c r="AR492">
        <v>2.58</v>
      </c>
      <c r="AS492">
        <v>54.7</v>
      </c>
      <c r="AT492">
        <v>52.12</v>
      </c>
      <c r="AU492">
        <v>76</v>
      </c>
      <c r="AV492">
        <v>442</v>
      </c>
      <c r="AW492">
        <v>366</v>
      </c>
      <c r="AX492">
        <v>45.55</v>
      </c>
      <c r="AY492">
        <v>37.72</v>
      </c>
      <c r="AZ492">
        <v>83.27</v>
      </c>
      <c r="BA492">
        <v>70.81</v>
      </c>
      <c r="BB492">
        <v>25</v>
      </c>
      <c r="BC492">
        <v>76</v>
      </c>
      <c r="BD492">
        <v>1.03</v>
      </c>
      <c r="BE492">
        <v>53.41</v>
      </c>
      <c r="BF492">
        <v>52.38</v>
      </c>
      <c r="BG492">
        <v>40</v>
      </c>
      <c r="BH492">
        <v>32.26</v>
      </c>
      <c r="BI492">
        <v>28.14</v>
      </c>
      <c r="BJ492">
        <v>313</v>
      </c>
      <c r="BK492">
        <v>273</v>
      </c>
      <c r="BL492">
        <v>51</v>
      </c>
      <c r="BM492">
        <v>19.489999999999998</v>
      </c>
      <c r="BN492">
        <v>47.9</v>
      </c>
      <c r="BO492">
        <v>3.19</v>
      </c>
      <c r="BP492">
        <v>1.55</v>
      </c>
      <c r="BQ492">
        <v>31</v>
      </c>
      <c r="BR492">
        <v>15</v>
      </c>
      <c r="BS492">
        <v>16</v>
      </c>
      <c r="BT492">
        <v>67.39</v>
      </c>
      <c r="BU492">
        <v>3.95</v>
      </c>
      <c r="BV492">
        <v>9.9</v>
      </c>
      <c r="BW492">
        <v>7.01</v>
      </c>
      <c r="BX492">
        <v>94.51</v>
      </c>
      <c r="BY492">
        <v>40</v>
      </c>
      <c r="BZ492">
        <v>0</v>
      </c>
      <c r="CA492">
        <v>0</v>
      </c>
      <c r="CB492">
        <v>68.66</v>
      </c>
      <c r="CC492">
        <v>241</v>
      </c>
      <c r="CD492">
        <v>183</v>
      </c>
      <c r="CE492">
        <v>110</v>
      </c>
      <c r="CF492">
        <v>23</v>
      </c>
      <c r="CG492">
        <v>89</v>
      </c>
      <c r="CH492">
        <v>6</v>
      </c>
      <c r="CI492">
        <v>3</v>
      </c>
      <c r="CJ492">
        <v>48</v>
      </c>
      <c r="CK492">
        <v>28</v>
      </c>
      <c r="CL492">
        <v>8</v>
      </c>
      <c r="CM492">
        <v>5</v>
      </c>
      <c r="CN492">
        <v>3</v>
      </c>
      <c r="CO492">
        <v>-0.21</v>
      </c>
      <c r="CP492">
        <v>582.17999999999995</v>
      </c>
      <c r="CQ492">
        <v>1799.38</v>
      </c>
      <c r="CR492">
        <v>24.45</v>
      </c>
      <c r="CS492">
        <v>16.37</v>
      </c>
      <c r="CT492">
        <v>16.8</v>
      </c>
      <c r="CU492">
        <v>53.31</v>
      </c>
      <c r="CV492">
        <v>49.26</v>
      </c>
      <c r="CW492">
        <v>59.43</v>
      </c>
      <c r="CX492">
        <v>52.06</v>
      </c>
      <c r="CY492">
        <v>52.75</v>
      </c>
      <c r="CZ492">
        <v>54.34</v>
      </c>
    </row>
    <row r="493" spans="1:104">
      <c r="A493" t="s">
        <v>1414</v>
      </c>
      <c r="B493" t="s">
        <v>1415</v>
      </c>
      <c r="C493" t="s">
        <v>62</v>
      </c>
      <c r="D493" t="s">
        <v>1056</v>
      </c>
      <c r="E493">
        <v>79</v>
      </c>
      <c r="F493">
        <v>20142015</v>
      </c>
      <c r="G493">
        <v>27</v>
      </c>
      <c r="H493">
        <v>2.6</v>
      </c>
      <c r="I493">
        <v>2.6</v>
      </c>
      <c r="J493">
        <v>3</v>
      </c>
      <c r="K493">
        <v>10</v>
      </c>
      <c r="L493">
        <v>13</v>
      </c>
      <c r="M493">
        <v>0.12</v>
      </c>
      <c r="N493">
        <v>0.4</v>
      </c>
      <c r="O493">
        <v>0.52</v>
      </c>
      <c r="P493">
        <v>3</v>
      </c>
      <c r="Q493">
        <v>42.95</v>
      </c>
      <c r="R493">
        <v>103.87</v>
      </c>
      <c r="S493">
        <v>3.26</v>
      </c>
      <c r="T493">
        <v>8.09</v>
      </c>
      <c r="U493">
        <v>18.989999999999998</v>
      </c>
      <c r="V493">
        <v>-4.3600000000000003</v>
      </c>
      <c r="W493">
        <v>42.62</v>
      </c>
      <c r="X493">
        <v>46.98</v>
      </c>
      <c r="Y493">
        <v>-212</v>
      </c>
      <c r="Z493">
        <v>612</v>
      </c>
      <c r="AA493">
        <v>824</v>
      </c>
      <c r="AB493">
        <v>24.47</v>
      </c>
      <c r="AC493">
        <v>32.950000000000003</v>
      </c>
      <c r="AD493">
        <v>57.43</v>
      </c>
      <c r="AE493">
        <v>43</v>
      </c>
      <c r="AF493">
        <v>-2.4300000000000002</v>
      </c>
      <c r="AG493">
        <v>45.39</v>
      </c>
      <c r="AH493">
        <v>-414</v>
      </c>
      <c r="AI493">
        <v>1262</v>
      </c>
      <c r="AJ493">
        <v>1676</v>
      </c>
      <c r="AK493">
        <v>50.47</v>
      </c>
      <c r="AL493">
        <v>67.03</v>
      </c>
      <c r="AM493">
        <v>117.5</v>
      </c>
      <c r="AN493">
        <v>51.74</v>
      </c>
      <c r="AO493">
        <v>67</v>
      </c>
      <c r="AP493">
        <v>228</v>
      </c>
      <c r="AQ493">
        <v>190</v>
      </c>
      <c r="AR493">
        <v>-2.6</v>
      </c>
      <c r="AS493">
        <v>44.15</v>
      </c>
      <c r="AT493">
        <v>46.75</v>
      </c>
      <c r="AU493">
        <v>-239</v>
      </c>
      <c r="AV493">
        <v>902</v>
      </c>
      <c r="AW493">
        <v>1141</v>
      </c>
      <c r="AX493">
        <v>36.07</v>
      </c>
      <c r="AY493">
        <v>45.63</v>
      </c>
      <c r="AZ493">
        <v>81.7</v>
      </c>
      <c r="BA493">
        <v>72.39</v>
      </c>
      <c r="BB493">
        <v>31</v>
      </c>
      <c r="BC493">
        <v>123</v>
      </c>
      <c r="BD493">
        <v>-2.0699999999999998</v>
      </c>
      <c r="BE493">
        <v>45.03</v>
      </c>
      <c r="BF493">
        <v>47.11</v>
      </c>
      <c r="BG493">
        <v>-144</v>
      </c>
      <c r="BH493">
        <v>26.11</v>
      </c>
      <c r="BI493">
        <v>31.87</v>
      </c>
      <c r="BJ493">
        <v>653</v>
      </c>
      <c r="BK493">
        <v>797</v>
      </c>
      <c r="BL493">
        <v>92</v>
      </c>
      <c r="BM493">
        <v>9.8000000000000007</v>
      </c>
      <c r="BN493">
        <v>46.01</v>
      </c>
      <c r="BO493">
        <v>2.88</v>
      </c>
      <c r="BP493">
        <v>2.2799999999999998</v>
      </c>
      <c r="BQ493">
        <v>72</v>
      </c>
      <c r="BR493">
        <v>57</v>
      </c>
      <c r="BS493">
        <v>15</v>
      </c>
      <c r="BT493">
        <v>55.81</v>
      </c>
      <c r="BU493">
        <v>2.44</v>
      </c>
      <c r="BV493">
        <v>11.03</v>
      </c>
      <c r="BW493">
        <v>7.98</v>
      </c>
      <c r="BX493">
        <v>92.85</v>
      </c>
      <c r="BY493">
        <v>40</v>
      </c>
      <c r="BZ493">
        <v>0</v>
      </c>
      <c r="CA493">
        <v>0</v>
      </c>
      <c r="CB493">
        <v>50</v>
      </c>
      <c r="CC493">
        <v>514</v>
      </c>
      <c r="CD493">
        <v>486</v>
      </c>
      <c r="CE493">
        <v>514</v>
      </c>
      <c r="CF493">
        <v>49</v>
      </c>
      <c r="CG493">
        <v>100</v>
      </c>
      <c r="CH493">
        <v>4</v>
      </c>
      <c r="CI493">
        <v>6</v>
      </c>
      <c r="CJ493">
        <v>89</v>
      </c>
      <c r="CK493">
        <v>52</v>
      </c>
      <c r="CL493">
        <v>44</v>
      </c>
      <c r="CM493">
        <v>6</v>
      </c>
      <c r="CN493">
        <v>9</v>
      </c>
      <c r="CO493">
        <v>0.12</v>
      </c>
      <c r="CP493">
        <v>1500.32</v>
      </c>
      <c r="CQ493">
        <v>2372.7199999999998</v>
      </c>
      <c r="CR493">
        <v>38.74</v>
      </c>
      <c r="CS493">
        <v>17.399999999999999</v>
      </c>
      <c r="CT493">
        <v>17.48</v>
      </c>
      <c r="CU493">
        <v>45.37</v>
      </c>
      <c r="CV493">
        <v>50.31</v>
      </c>
      <c r="CW493">
        <v>50.33</v>
      </c>
      <c r="CX493">
        <v>60.61</v>
      </c>
      <c r="CY493">
        <v>54.75</v>
      </c>
      <c r="CZ493">
        <v>54.07</v>
      </c>
    </row>
    <row r="494" spans="1:104">
      <c r="A494" t="s">
        <v>927</v>
      </c>
      <c r="B494" t="s">
        <v>928</v>
      </c>
      <c r="C494" t="s">
        <v>80</v>
      </c>
      <c r="D494" t="s">
        <v>767</v>
      </c>
      <c r="E494">
        <v>77</v>
      </c>
      <c r="F494">
        <v>20142015</v>
      </c>
      <c r="G494">
        <v>31</v>
      </c>
      <c r="H494">
        <v>5</v>
      </c>
      <c r="I494">
        <v>4.75</v>
      </c>
      <c r="J494">
        <v>7</v>
      </c>
      <c r="K494">
        <v>6</v>
      </c>
      <c r="L494">
        <v>13</v>
      </c>
      <c r="M494">
        <v>0.52</v>
      </c>
      <c r="N494">
        <v>0.44</v>
      </c>
      <c r="O494">
        <v>0.96</v>
      </c>
      <c r="P494">
        <v>4</v>
      </c>
      <c r="Q494">
        <v>49.01</v>
      </c>
      <c r="R494">
        <v>100.33</v>
      </c>
      <c r="S494">
        <v>9.4600000000000009</v>
      </c>
      <c r="T494">
        <v>0.53</v>
      </c>
      <c r="U494">
        <v>10.54</v>
      </c>
      <c r="V494">
        <v>2.2599999999999998</v>
      </c>
      <c r="W494">
        <v>49.91</v>
      </c>
      <c r="X494">
        <v>47.65</v>
      </c>
      <c r="Y494">
        <v>-1</v>
      </c>
      <c r="Z494">
        <v>281</v>
      </c>
      <c r="AA494">
        <v>282</v>
      </c>
      <c r="AB494">
        <v>20.77</v>
      </c>
      <c r="AC494">
        <v>20.85</v>
      </c>
      <c r="AD494">
        <v>41.62</v>
      </c>
      <c r="AE494">
        <v>78</v>
      </c>
      <c r="AF494">
        <v>2.13</v>
      </c>
      <c r="AG494">
        <v>46.88</v>
      </c>
      <c r="AH494">
        <v>-24</v>
      </c>
      <c r="AI494">
        <v>595</v>
      </c>
      <c r="AJ494">
        <v>619</v>
      </c>
      <c r="AK494">
        <v>43.99</v>
      </c>
      <c r="AL494">
        <v>45.76</v>
      </c>
      <c r="AM494">
        <v>89.75</v>
      </c>
      <c r="AN494">
        <v>52.61</v>
      </c>
      <c r="AO494">
        <v>20</v>
      </c>
      <c r="AP494">
        <v>22</v>
      </c>
      <c r="AQ494">
        <v>121</v>
      </c>
      <c r="AR494">
        <v>1.1399999999999999</v>
      </c>
      <c r="AS494">
        <v>47.63</v>
      </c>
      <c r="AT494">
        <v>46.49</v>
      </c>
      <c r="AU494">
        <v>-43</v>
      </c>
      <c r="AV494">
        <v>432</v>
      </c>
      <c r="AW494">
        <v>475</v>
      </c>
      <c r="AX494">
        <v>31.94</v>
      </c>
      <c r="AY494">
        <v>35.119999999999997</v>
      </c>
      <c r="AZ494">
        <v>67.05</v>
      </c>
      <c r="BA494">
        <v>72.45</v>
      </c>
      <c r="BB494">
        <v>27</v>
      </c>
      <c r="BC494">
        <v>101</v>
      </c>
      <c r="BD494">
        <v>2.92</v>
      </c>
      <c r="BE494">
        <v>48.23</v>
      </c>
      <c r="BF494">
        <v>45.31</v>
      </c>
      <c r="BG494">
        <v>-23</v>
      </c>
      <c r="BH494">
        <v>23.14</v>
      </c>
      <c r="BI494">
        <v>24.84</v>
      </c>
      <c r="BJ494">
        <v>313</v>
      </c>
      <c r="BK494">
        <v>336</v>
      </c>
      <c r="BL494">
        <v>74</v>
      </c>
      <c r="BM494">
        <v>0.79</v>
      </c>
      <c r="BN494">
        <v>49.21</v>
      </c>
      <c r="BO494">
        <v>1.1100000000000001</v>
      </c>
      <c r="BP494">
        <v>1.1100000000000001</v>
      </c>
      <c r="BQ494">
        <v>15</v>
      </c>
      <c r="BR494">
        <v>15</v>
      </c>
      <c r="BS494">
        <v>0</v>
      </c>
      <c r="BT494">
        <v>50</v>
      </c>
      <c r="BU494">
        <v>6.93</v>
      </c>
      <c r="BV494">
        <v>4.79</v>
      </c>
      <c r="BW494">
        <v>3.47</v>
      </c>
      <c r="BX494">
        <v>95.54</v>
      </c>
      <c r="BY494">
        <v>42</v>
      </c>
      <c r="BZ494">
        <v>4</v>
      </c>
      <c r="CA494">
        <v>5</v>
      </c>
      <c r="CB494">
        <v>46.78</v>
      </c>
      <c r="CC494">
        <v>196</v>
      </c>
      <c r="CD494">
        <v>273</v>
      </c>
      <c r="CE494">
        <v>223</v>
      </c>
      <c r="CF494">
        <v>174</v>
      </c>
      <c r="CG494">
        <v>119</v>
      </c>
      <c r="CH494">
        <v>2</v>
      </c>
      <c r="CI494">
        <v>4</v>
      </c>
      <c r="CJ494">
        <v>67</v>
      </c>
      <c r="CK494">
        <v>22</v>
      </c>
      <c r="CL494">
        <v>12</v>
      </c>
      <c r="CM494">
        <v>8</v>
      </c>
      <c r="CN494">
        <v>12</v>
      </c>
      <c r="CO494">
        <v>0.3</v>
      </c>
      <c r="CP494">
        <v>811.59</v>
      </c>
      <c r="CQ494">
        <v>2902.28</v>
      </c>
      <c r="CR494">
        <v>21.85</v>
      </c>
      <c r="CS494">
        <v>16.82</v>
      </c>
      <c r="CT494">
        <v>16.940000000000001</v>
      </c>
      <c r="CU494">
        <v>49.37</v>
      </c>
      <c r="CV494">
        <v>49.31</v>
      </c>
      <c r="CW494">
        <v>46.67</v>
      </c>
      <c r="CX494">
        <v>47.86</v>
      </c>
      <c r="CY494">
        <v>53.22</v>
      </c>
      <c r="CZ494">
        <v>54.7</v>
      </c>
    </row>
    <row r="495" spans="1:104">
      <c r="A495" t="s">
        <v>900</v>
      </c>
      <c r="B495" t="s">
        <v>901</v>
      </c>
      <c r="C495" t="s">
        <v>113</v>
      </c>
      <c r="D495" t="s">
        <v>221</v>
      </c>
      <c r="E495">
        <v>78</v>
      </c>
      <c r="F495">
        <v>20142015</v>
      </c>
      <c r="G495">
        <v>27</v>
      </c>
      <c r="H495">
        <v>5.5620000000000003</v>
      </c>
      <c r="I495">
        <v>5.0999999999999996</v>
      </c>
      <c r="J495">
        <v>12</v>
      </c>
      <c r="K495">
        <v>21</v>
      </c>
      <c r="L495">
        <v>33</v>
      </c>
      <c r="M495">
        <v>0.7</v>
      </c>
      <c r="N495">
        <v>1.23</v>
      </c>
      <c r="O495">
        <v>1.94</v>
      </c>
      <c r="P495">
        <v>0</v>
      </c>
      <c r="Q495">
        <v>49.6</v>
      </c>
      <c r="R495">
        <v>101.34</v>
      </c>
      <c r="S495">
        <v>8</v>
      </c>
      <c r="T495">
        <v>6.07</v>
      </c>
      <c r="U495">
        <v>13.11</v>
      </c>
      <c r="V495">
        <v>-1.1599999999999999</v>
      </c>
      <c r="W495">
        <v>50.69</v>
      </c>
      <c r="X495">
        <v>51.85</v>
      </c>
      <c r="Y495">
        <v>13</v>
      </c>
      <c r="Z495">
        <v>478</v>
      </c>
      <c r="AA495">
        <v>465</v>
      </c>
      <c r="AB495">
        <v>28.05</v>
      </c>
      <c r="AC495">
        <v>27.29</v>
      </c>
      <c r="AD495">
        <v>55.34</v>
      </c>
      <c r="AE495">
        <v>131</v>
      </c>
      <c r="AF495">
        <v>-0.89</v>
      </c>
      <c r="AG495">
        <v>50.48</v>
      </c>
      <c r="AH495">
        <v>-16</v>
      </c>
      <c r="AI495">
        <v>987</v>
      </c>
      <c r="AJ495">
        <v>1003</v>
      </c>
      <c r="AK495">
        <v>57.92</v>
      </c>
      <c r="AL495">
        <v>58.86</v>
      </c>
      <c r="AM495">
        <v>116.79</v>
      </c>
      <c r="AN495">
        <v>53.5</v>
      </c>
      <c r="AO495">
        <v>62</v>
      </c>
      <c r="AP495">
        <v>29</v>
      </c>
      <c r="AQ495">
        <v>252</v>
      </c>
      <c r="AR495">
        <v>-0.54</v>
      </c>
      <c r="AS495">
        <v>48.2</v>
      </c>
      <c r="AT495">
        <v>48.74</v>
      </c>
      <c r="AU495">
        <v>-53</v>
      </c>
      <c r="AV495">
        <v>710</v>
      </c>
      <c r="AW495">
        <v>763</v>
      </c>
      <c r="AX495">
        <v>41.67</v>
      </c>
      <c r="AY495">
        <v>44.78</v>
      </c>
      <c r="AZ495">
        <v>86.45</v>
      </c>
      <c r="BA495">
        <v>74.37</v>
      </c>
      <c r="BB495">
        <v>40</v>
      </c>
      <c r="BC495">
        <v>190</v>
      </c>
      <c r="BD495">
        <v>-0.32</v>
      </c>
      <c r="BE495">
        <v>48.04</v>
      </c>
      <c r="BF495">
        <v>48.36</v>
      </c>
      <c r="BG495">
        <v>-43</v>
      </c>
      <c r="BH495">
        <v>30.99</v>
      </c>
      <c r="BI495">
        <v>33.51</v>
      </c>
      <c r="BJ495">
        <v>528</v>
      </c>
      <c r="BK495">
        <v>571</v>
      </c>
      <c r="BL495">
        <v>150</v>
      </c>
      <c r="BM495">
        <v>0.84</v>
      </c>
      <c r="BN495">
        <v>51.49</v>
      </c>
      <c r="BO495">
        <v>2.64</v>
      </c>
      <c r="BP495">
        <v>2.41</v>
      </c>
      <c r="BQ495">
        <v>45</v>
      </c>
      <c r="BR495">
        <v>41</v>
      </c>
      <c r="BS495">
        <v>4</v>
      </c>
      <c r="BT495">
        <v>52.33</v>
      </c>
      <c r="BU495">
        <v>6.32</v>
      </c>
      <c r="BV495">
        <v>8.52</v>
      </c>
      <c r="BW495">
        <v>6.34</v>
      </c>
      <c r="BX495">
        <v>92.82</v>
      </c>
      <c r="BY495">
        <v>37</v>
      </c>
      <c r="BZ495">
        <v>3</v>
      </c>
      <c r="CA495">
        <v>6</v>
      </c>
      <c r="CB495">
        <v>54.68</v>
      </c>
      <c r="CC495">
        <v>368</v>
      </c>
      <c r="CD495">
        <v>355</v>
      </c>
      <c r="CE495">
        <v>305</v>
      </c>
      <c r="CF495">
        <v>96</v>
      </c>
      <c r="CG495">
        <v>89</v>
      </c>
      <c r="CH495">
        <v>12</v>
      </c>
      <c r="CI495">
        <v>9</v>
      </c>
      <c r="CJ495">
        <v>138</v>
      </c>
      <c r="CK495">
        <v>35</v>
      </c>
      <c r="CL495">
        <v>54</v>
      </c>
      <c r="CM495">
        <v>11</v>
      </c>
      <c r="CN495">
        <v>11</v>
      </c>
      <c r="CO495">
        <v>0</v>
      </c>
      <c r="CP495">
        <v>1022.36</v>
      </c>
      <c r="CQ495">
        <v>2630.74</v>
      </c>
      <c r="CR495">
        <v>27.99</v>
      </c>
      <c r="CS495">
        <v>18.11</v>
      </c>
      <c r="CT495">
        <v>17.63</v>
      </c>
      <c r="CU495">
        <v>51.19</v>
      </c>
      <c r="CV495">
        <v>50.05</v>
      </c>
      <c r="CW495">
        <v>58.13</v>
      </c>
      <c r="CX495">
        <v>55.43</v>
      </c>
      <c r="CY495">
        <v>54.31</v>
      </c>
      <c r="CZ495">
        <v>54.21</v>
      </c>
    </row>
    <row r="496" spans="1:104">
      <c r="A496" t="s">
        <v>1075</v>
      </c>
      <c r="B496" t="s">
        <v>1076</v>
      </c>
      <c r="C496" t="s">
        <v>100</v>
      </c>
      <c r="D496" t="s">
        <v>767</v>
      </c>
      <c r="E496">
        <v>47</v>
      </c>
      <c r="F496">
        <v>20142015</v>
      </c>
      <c r="G496">
        <v>34</v>
      </c>
      <c r="H496">
        <v>3.5</v>
      </c>
      <c r="I496">
        <v>3.5</v>
      </c>
      <c r="J496">
        <v>5</v>
      </c>
      <c r="K496">
        <v>11</v>
      </c>
      <c r="L496">
        <v>16</v>
      </c>
      <c r="M496">
        <v>0.5</v>
      </c>
      <c r="N496">
        <v>1.1100000000000001</v>
      </c>
      <c r="O496">
        <v>1.61</v>
      </c>
      <c r="P496">
        <v>-2</v>
      </c>
      <c r="Q496">
        <v>46.26</v>
      </c>
      <c r="R496">
        <v>103.21</v>
      </c>
      <c r="S496">
        <v>6.58</v>
      </c>
      <c r="T496">
        <v>-5.32</v>
      </c>
      <c r="U496">
        <v>12.69</v>
      </c>
      <c r="V496">
        <v>1.1599999999999999</v>
      </c>
      <c r="W496">
        <v>49.47</v>
      </c>
      <c r="X496">
        <v>48.32</v>
      </c>
      <c r="Y496">
        <v>-5</v>
      </c>
      <c r="Z496">
        <v>235</v>
      </c>
      <c r="AA496">
        <v>240</v>
      </c>
      <c r="AB496">
        <v>23.65</v>
      </c>
      <c r="AC496">
        <v>24.15</v>
      </c>
      <c r="AD496">
        <v>47.8</v>
      </c>
      <c r="AE496">
        <v>93</v>
      </c>
      <c r="AF496">
        <v>-2.23</v>
      </c>
      <c r="AG496">
        <v>48.49</v>
      </c>
      <c r="AH496">
        <v>-73</v>
      </c>
      <c r="AI496">
        <v>451</v>
      </c>
      <c r="AJ496">
        <v>524</v>
      </c>
      <c r="AK496">
        <v>45.38</v>
      </c>
      <c r="AL496">
        <v>52.73</v>
      </c>
      <c r="AM496">
        <v>98.11</v>
      </c>
      <c r="AN496">
        <v>49.67</v>
      </c>
      <c r="AO496">
        <v>22</v>
      </c>
      <c r="AP496">
        <v>14</v>
      </c>
      <c r="AQ496">
        <v>131</v>
      </c>
      <c r="AR496">
        <v>-3.04</v>
      </c>
      <c r="AS496">
        <v>44.49</v>
      </c>
      <c r="AT496">
        <v>47.53</v>
      </c>
      <c r="AU496">
        <v>-81</v>
      </c>
      <c r="AV496">
        <v>327</v>
      </c>
      <c r="AW496">
        <v>408</v>
      </c>
      <c r="AX496">
        <v>32.9</v>
      </c>
      <c r="AY496">
        <v>41.06</v>
      </c>
      <c r="AZ496">
        <v>73.959999999999994</v>
      </c>
      <c r="BA496">
        <v>68.5</v>
      </c>
      <c r="BB496">
        <v>33</v>
      </c>
      <c r="BC496">
        <v>109</v>
      </c>
      <c r="BD496">
        <v>-5.16</v>
      </c>
      <c r="BE496">
        <v>42.11</v>
      </c>
      <c r="BF496">
        <v>47.26</v>
      </c>
      <c r="BG496">
        <v>-84</v>
      </c>
      <c r="BH496">
        <v>22.54</v>
      </c>
      <c r="BI496">
        <v>30.99</v>
      </c>
      <c r="BJ496">
        <v>224</v>
      </c>
      <c r="BK496">
        <v>308</v>
      </c>
      <c r="BL496">
        <v>76</v>
      </c>
      <c r="BM496">
        <v>1.04</v>
      </c>
      <c r="BN496">
        <v>51.46</v>
      </c>
      <c r="BO496">
        <v>2.11</v>
      </c>
      <c r="BP496">
        <v>1.91</v>
      </c>
      <c r="BQ496">
        <v>21</v>
      </c>
      <c r="BR496">
        <v>19</v>
      </c>
      <c r="BS496">
        <v>2</v>
      </c>
      <c r="BT496">
        <v>52.5</v>
      </c>
      <c r="BU496">
        <v>4.59</v>
      </c>
      <c r="BV496">
        <v>9.3800000000000008</v>
      </c>
      <c r="BW496">
        <v>6.42</v>
      </c>
      <c r="BX496">
        <v>93.83</v>
      </c>
      <c r="BY496">
        <v>37</v>
      </c>
      <c r="BZ496">
        <v>1</v>
      </c>
      <c r="CA496">
        <v>3</v>
      </c>
      <c r="CB496">
        <v>42.02</v>
      </c>
      <c r="CC496">
        <v>150</v>
      </c>
      <c r="CD496">
        <v>204</v>
      </c>
      <c r="CE496">
        <v>207</v>
      </c>
      <c r="CF496">
        <v>49</v>
      </c>
      <c r="CG496">
        <v>44</v>
      </c>
      <c r="CH496">
        <v>8</v>
      </c>
      <c r="CI496">
        <v>3</v>
      </c>
      <c r="CJ496">
        <v>71</v>
      </c>
      <c r="CK496">
        <v>10</v>
      </c>
      <c r="CL496">
        <v>9</v>
      </c>
      <c r="CM496">
        <v>10</v>
      </c>
      <c r="CN496">
        <v>8</v>
      </c>
      <c r="CO496">
        <v>-0.2</v>
      </c>
      <c r="CP496">
        <v>596.27</v>
      </c>
      <c r="CQ496">
        <v>1649.51</v>
      </c>
      <c r="CR496">
        <v>26.55</v>
      </c>
      <c r="CS496">
        <v>17.86</v>
      </c>
      <c r="CT496">
        <v>17.149999999999999</v>
      </c>
      <c r="CU496">
        <v>50.63</v>
      </c>
      <c r="CV496">
        <v>49.86</v>
      </c>
      <c r="CW496">
        <v>48.61</v>
      </c>
      <c r="CX496">
        <v>47.39</v>
      </c>
      <c r="CY496">
        <v>54.22</v>
      </c>
      <c r="CZ496">
        <v>54.53</v>
      </c>
    </row>
    <row r="497" spans="1:104">
      <c r="A497" t="s">
        <v>276</v>
      </c>
      <c r="B497" t="s">
        <v>277</v>
      </c>
      <c r="C497" t="s">
        <v>80</v>
      </c>
      <c r="D497" t="s">
        <v>77</v>
      </c>
      <c r="E497">
        <v>82</v>
      </c>
      <c r="F497">
        <v>20142015</v>
      </c>
      <c r="G497">
        <v>21</v>
      </c>
      <c r="H497" t="s">
        <v>1488</v>
      </c>
      <c r="I497" t="s">
        <v>1488</v>
      </c>
      <c r="J497">
        <v>19</v>
      </c>
      <c r="K497">
        <v>19</v>
      </c>
      <c r="L497">
        <v>38</v>
      </c>
      <c r="M497">
        <v>1.04</v>
      </c>
      <c r="N497">
        <v>1.04</v>
      </c>
      <c r="O497">
        <v>2.08</v>
      </c>
      <c r="P497">
        <v>13</v>
      </c>
      <c r="Q497">
        <v>53.65</v>
      </c>
      <c r="R497">
        <v>101.21</v>
      </c>
      <c r="S497">
        <v>10.98</v>
      </c>
      <c r="T497">
        <v>3.74</v>
      </c>
      <c r="U497">
        <v>13.36</v>
      </c>
      <c r="V497">
        <v>3.27</v>
      </c>
      <c r="W497">
        <v>54.8</v>
      </c>
      <c r="X497">
        <v>51.53</v>
      </c>
      <c r="Y497">
        <v>100</v>
      </c>
      <c r="Z497">
        <v>571</v>
      </c>
      <c r="AA497">
        <v>471</v>
      </c>
      <c r="AB497">
        <v>31.26</v>
      </c>
      <c r="AC497">
        <v>25.79</v>
      </c>
      <c r="AD497">
        <v>57.05</v>
      </c>
      <c r="AE497">
        <v>179</v>
      </c>
      <c r="AF497">
        <v>0.08</v>
      </c>
      <c r="AG497">
        <v>53.57</v>
      </c>
      <c r="AH497">
        <v>150</v>
      </c>
      <c r="AI497">
        <v>1102</v>
      </c>
      <c r="AJ497">
        <v>952</v>
      </c>
      <c r="AK497">
        <v>60.34</v>
      </c>
      <c r="AL497">
        <v>52.12</v>
      </c>
      <c r="AM497">
        <v>112.46</v>
      </c>
      <c r="AN497">
        <v>54.81</v>
      </c>
      <c r="AO497">
        <v>45</v>
      </c>
      <c r="AP497">
        <v>24</v>
      </c>
      <c r="AQ497">
        <v>262</v>
      </c>
      <c r="AR497">
        <v>0.39</v>
      </c>
      <c r="AS497">
        <v>52.87</v>
      </c>
      <c r="AT497">
        <v>52.48</v>
      </c>
      <c r="AU497">
        <v>87</v>
      </c>
      <c r="AV497">
        <v>801</v>
      </c>
      <c r="AW497">
        <v>714</v>
      </c>
      <c r="AX497">
        <v>43.86</v>
      </c>
      <c r="AY497">
        <v>39.090000000000003</v>
      </c>
      <c r="AZ497">
        <v>82.95</v>
      </c>
      <c r="BA497">
        <v>75.41</v>
      </c>
      <c r="BB497">
        <v>44</v>
      </c>
      <c r="BC497">
        <v>217</v>
      </c>
      <c r="BD497">
        <v>-0.9</v>
      </c>
      <c r="BE497">
        <v>51.71</v>
      </c>
      <c r="BF497">
        <v>52.61</v>
      </c>
      <c r="BG497">
        <v>40</v>
      </c>
      <c r="BH497">
        <v>33.07</v>
      </c>
      <c r="BI497">
        <v>30.88</v>
      </c>
      <c r="BJ497">
        <v>604</v>
      </c>
      <c r="BK497">
        <v>564</v>
      </c>
      <c r="BL497">
        <v>173</v>
      </c>
      <c r="BM497">
        <v>2.96</v>
      </c>
      <c r="BN497">
        <v>52.85</v>
      </c>
      <c r="BO497">
        <v>2.63</v>
      </c>
      <c r="BP497">
        <v>2.08</v>
      </c>
      <c r="BQ497">
        <v>48</v>
      </c>
      <c r="BR497">
        <v>38</v>
      </c>
      <c r="BS497">
        <v>10</v>
      </c>
      <c r="BT497">
        <v>55.81</v>
      </c>
      <c r="BU497">
        <v>8.76</v>
      </c>
      <c r="BV497">
        <v>7.95</v>
      </c>
      <c r="BW497">
        <v>5.99</v>
      </c>
      <c r="BX497">
        <v>93.26</v>
      </c>
      <c r="BY497">
        <v>43.33</v>
      </c>
      <c r="BZ497">
        <v>13</v>
      </c>
      <c r="CA497">
        <v>17</v>
      </c>
      <c r="CB497">
        <v>57.51</v>
      </c>
      <c r="CC497">
        <v>398</v>
      </c>
      <c r="CD497">
        <v>419</v>
      </c>
      <c r="CE497">
        <v>294</v>
      </c>
      <c r="CF497">
        <v>49</v>
      </c>
      <c r="CG497">
        <v>79</v>
      </c>
      <c r="CH497">
        <v>11</v>
      </c>
      <c r="CI497">
        <v>8</v>
      </c>
      <c r="CJ497">
        <v>154</v>
      </c>
      <c r="CK497">
        <v>24</v>
      </c>
      <c r="CL497">
        <v>37</v>
      </c>
      <c r="CM497">
        <v>5</v>
      </c>
      <c r="CN497">
        <v>18</v>
      </c>
      <c r="CO497">
        <v>0.71</v>
      </c>
      <c r="CP497">
        <v>1095.83</v>
      </c>
      <c r="CQ497">
        <v>2900.62</v>
      </c>
      <c r="CR497">
        <v>27.42</v>
      </c>
      <c r="CS497">
        <v>18.41</v>
      </c>
      <c r="CT497">
        <v>17.690000000000001</v>
      </c>
      <c r="CU497">
        <v>53.48</v>
      </c>
      <c r="CV497">
        <v>50.33</v>
      </c>
      <c r="CW497">
        <v>59.45</v>
      </c>
      <c r="CX497">
        <v>51.71</v>
      </c>
      <c r="CY497">
        <v>55.01</v>
      </c>
      <c r="CZ497">
        <v>54.28</v>
      </c>
    </row>
    <row r="498" spans="1:104">
      <c r="A498" t="s">
        <v>1139</v>
      </c>
      <c r="B498" t="s">
        <v>1140</v>
      </c>
      <c r="C498" t="s">
        <v>97</v>
      </c>
      <c r="D498" t="s">
        <v>867</v>
      </c>
      <c r="E498">
        <v>79</v>
      </c>
      <c r="F498">
        <v>20142015</v>
      </c>
      <c r="G498">
        <v>28</v>
      </c>
      <c r="H498">
        <v>1.5</v>
      </c>
      <c r="I498">
        <v>1.5</v>
      </c>
      <c r="J498">
        <v>9</v>
      </c>
      <c r="K498">
        <v>16</v>
      </c>
      <c r="L498">
        <v>25</v>
      </c>
      <c r="M498">
        <v>0.53</v>
      </c>
      <c r="N498">
        <v>0.93</v>
      </c>
      <c r="O498">
        <v>1.46</v>
      </c>
      <c r="P498">
        <v>3</v>
      </c>
      <c r="Q498">
        <v>47.51</v>
      </c>
      <c r="R498">
        <v>100.18</v>
      </c>
      <c r="S498">
        <v>6.72</v>
      </c>
      <c r="T498">
        <v>-3.65</v>
      </c>
      <c r="U498">
        <v>13</v>
      </c>
      <c r="V498">
        <v>-2.09</v>
      </c>
      <c r="W498">
        <v>45.38</v>
      </c>
      <c r="X498">
        <v>47.46</v>
      </c>
      <c r="Y498">
        <v>-85</v>
      </c>
      <c r="Z498">
        <v>417</v>
      </c>
      <c r="AA498">
        <v>502</v>
      </c>
      <c r="AB498">
        <v>24.37</v>
      </c>
      <c r="AC498">
        <v>29.33</v>
      </c>
      <c r="AD498">
        <v>53.7</v>
      </c>
      <c r="AE498">
        <v>135</v>
      </c>
      <c r="AF498">
        <v>-0.72</v>
      </c>
      <c r="AG498">
        <v>48.23</v>
      </c>
      <c r="AH498">
        <v>-93</v>
      </c>
      <c r="AI498">
        <v>886</v>
      </c>
      <c r="AJ498">
        <v>979</v>
      </c>
      <c r="AK498">
        <v>51.77</v>
      </c>
      <c r="AL498">
        <v>57.21</v>
      </c>
      <c r="AM498">
        <v>108.98</v>
      </c>
      <c r="AN498">
        <v>53.05</v>
      </c>
      <c r="AO498">
        <v>37</v>
      </c>
      <c r="AP498">
        <v>31</v>
      </c>
      <c r="AQ498">
        <v>208</v>
      </c>
      <c r="AR498">
        <v>-1.86</v>
      </c>
      <c r="AS498">
        <v>46.74</v>
      </c>
      <c r="AT498">
        <v>48.59</v>
      </c>
      <c r="AU498">
        <v>-92</v>
      </c>
      <c r="AV498">
        <v>659</v>
      </c>
      <c r="AW498">
        <v>751</v>
      </c>
      <c r="AX498">
        <v>38.51</v>
      </c>
      <c r="AY498">
        <v>43.88</v>
      </c>
      <c r="AZ498">
        <v>82.39</v>
      </c>
      <c r="BA498">
        <v>71.319999999999993</v>
      </c>
      <c r="BB498">
        <v>37</v>
      </c>
      <c r="BC498">
        <v>171</v>
      </c>
      <c r="BD498">
        <v>-1.37</v>
      </c>
      <c r="BE498">
        <v>47.09</v>
      </c>
      <c r="BF498">
        <v>48.46</v>
      </c>
      <c r="BG498">
        <v>-58</v>
      </c>
      <c r="BH498">
        <v>27.46</v>
      </c>
      <c r="BI498">
        <v>30.85</v>
      </c>
      <c r="BJ498">
        <v>470</v>
      </c>
      <c r="BK498">
        <v>528</v>
      </c>
      <c r="BL498">
        <v>134</v>
      </c>
      <c r="BM498">
        <v>0.42</v>
      </c>
      <c r="BN498">
        <v>47.2</v>
      </c>
      <c r="BO498">
        <v>2.34</v>
      </c>
      <c r="BP498">
        <v>2.57</v>
      </c>
      <c r="BQ498">
        <v>40</v>
      </c>
      <c r="BR498">
        <v>44</v>
      </c>
      <c r="BS498">
        <v>-4</v>
      </c>
      <c r="BT498">
        <v>47.62</v>
      </c>
      <c r="BU498">
        <v>5.26</v>
      </c>
      <c r="BV498">
        <v>8.51</v>
      </c>
      <c r="BW498">
        <v>6.07</v>
      </c>
      <c r="BX498">
        <v>91.67</v>
      </c>
      <c r="BY498">
        <v>45.7</v>
      </c>
      <c r="BZ498">
        <v>69</v>
      </c>
      <c r="CA498">
        <v>82</v>
      </c>
      <c r="CB498">
        <v>43.47</v>
      </c>
      <c r="CC498">
        <v>253</v>
      </c>
      <c r="CD498">
        <v>358</v>
      </c>
      <c r="CE498">
        <v>329</v>
      </c>
      <c r="CF498">
        <v>53</v>
      </c>
      <c r="CG498">
        <v>158</v>
      </c>
      <c r="CH498">
        <v>8</v>
      </c>
      <c r="CI498">
        <v>8</v>
      </c>
      <c r="CJ498">
        <v>125</v>
      </c>
      <c r="CK498">
        <v>22</v>
      </c>
      <c r="CL498">
        <v>41</v>
      </c>
      <c r="CM498">
        <v>5</v>
      </c>
      <c r="CN498">
        <v>8</v>
      </c>
      <c r="CO498">
        <v>0.18</v>
      </c>
      <c r="CP498">
        <v>1026.79</v>
      </c>
      <c r="CQ498">
        <v>2740.5</v>
      </c>
      <c r="CR498">
        <v>27.26</v>
      </c>
      <c r="CS498">
        <v>17.7</v>
      </c>
      <c r="CT498">
        <v>17.260000000000002</v>
      </c>
      <c r="CU498">
        <v>47.38</v>
      </c>
      <c r="CV498">
        <v>50.15</v>
      </c>
      <c r="CW498">
        <v>53.01</v>
      </c>
      <c r="CX498">
        <v>58.89</v>
      </c>
      <c r="CY498">
        <v>54.08</v>
      </c>
      <c r="CZ498">
        <v>53.76</v>
      </c>
    </row>
    <row r="499" spans="1:104">
      <c r="A499" t="s">
        <v>1269</v>
      </c>
      <c r="B499" t="s">
        <v>1270</v>
      </c>
      <c r="C499" t="s">
        <v>62</v>
      </c>
      <c r="D499" t="s">
        <v>544</v>
      </c>
      <c r="E499">
        <v>82</v>
      </c>
      <c r="F499">
        <v>20142015</v>
      </c>
      <c r="G499">
        <v>23</v>
      </c>
      <c r="H499">
        <v>1.3</v>
      </c>
      <c r="I499">
        <v>1.3</v>
      </c>
      <c r="J499">
        <v>6</v>
      </c>
      <c r="K499">
        <v>11</v>
      </c>
      <c r="L499">
        <v>17</v>
      </c>
      <c r="M499">
        <v>0.26</v>
      </c>
      <c r="N499">
        <v>0.47</v>
      </c>
      <c r="O499">
        <v>0.73</v>
      </c>
      <c r="P499">
        <v>-16</v>
      </c>
      <c r="Q499">
        <v>47.04</v>
      </c>
      <c r="R499">
        <v>100.11</v>
      </c>
      <c r="S499">
        <v>6.98</v>
      </c>
      <c r="T499">
        <v>-5.82</v>
      </c>
      <c r="U499">
        <v>17.12</v>
      </c>
      <c r="V499">
        <v>1.49</v>
      </c>
      <c r="W499">
        <v>49.65</v>
      </c>
      <c r="X499">
        <v>48.16</v>
      </c>
      <c r="Y499">
        <v>-8</v>
      </c>
      <c r="Z499">
        <v>573</v>
      </c>
      <c r="AA499">
        <v>581</v>
      </c>
      <c r="AB499">
        <v>24.49</v>
      </c>
      <c r="AC499">
        <v>24.83</v>
      </c>
      <c r="AD499">
        <v>49.31</v>
      </c>
      <c r="AE499">
        <v>32</v>
      </c>
      <c r="AF499">
        <v>-0.46</v>
      </c>
      <c r="AG499">
        <v>47.5</v>
      </c>
      <c r="AH499">
        <v>-147</v>
      </c>
      <c r="AI499">
        <v>1168</v>
      </c>
      <c r="AJ499">
        <v>1315</v>
      </c>
      <c r="AK499">
        <v>49.91</v>
      </c>
      <c r="AL499">
        <v>56.19</v>
      </c>
      <c r="AM499">
        <v>106.1</v>
      </c>
      <c r="AN499">
        <v>55.99</v>
      </c>
      <c r="AO499">
        <v>52</v>
      </c>
      <c r="AP499">
        <v>81</v>
      </c>
      <c r="AQ499">
        <v>191</v>
      </c>
      <c r="AR499">
        <v>0.15</v>
      </c>
      <c r="AS499">
        <v>47.17</v>
      </c>
      <c r="AT499">
        <v>47.02</v>
      </c>
      <c r="AU499">
        <v>-107</v>
      </c>
      <c r="AV499">
        <v>893</v>
      </c>
      <c r="AW499">
        <v>1000</v>
      </c>
      <c r="AX499">
        <v>38.159999999999997</v>
      </c>
      <c r="AY499">
        <v>42.73</v>
      </c>
      <c r="AZ499">
        <v>80.89</v>
      </c>
      <c r="BA499">
        <v>73.239999999999995</v>
      </c>
      <c r="BB499">
        <v>53</v>
      </c>
      <c r="BC499">
        <v>139</v>
      </c>
      <c r="BD499">
        <v>-0.27</v>
      </c>
      <c r="BE499">
        <v>46.92</v>
      </c>
      <c r="BF499">
        <v>47.18</v>
      </c>
      <c r="BG499">
        <v>-86</v>
      </c>
      <c r="BH499">
        <v>27.95</v>
      </c>
      <c r="BI499">
        <v>31.62</v>
      </c>
      <c r="BJ499">
        <v>654</v>
      </c>
      <c r="BK499">
        <v>740</v>
      </c>
      <c r="BL499">
        <v>86</v>
      </c>
      <c r="BM499">
        <v>1.5</v>
      </c>
      <c r="BN499">
        <v>45.77</v>
      </c>
      <c r="BO499">
        <v>2.2200000000000002</v>
      </c>
      <c r="BP499">
        <v>2.48</v>
      </c>
      <c r="BQ499">
        <v>52</v>
      </c>
      <c r="BR499">
        <v>58</v>
      </c>
      <c r="BS499">
        <v>-6</v>
      </c>
      <c r="BT499">
        <v>47.27</v>
      </c>
      <c r="BU499">
        <v>4.32</v>
      </c>
      <c r="BV499">
        <v>7.95</v>
      </c>
      <c r="BW499">
        <v>5.82</v>
      </c>
      <c r="BX499">
        <v>92.16</v>
      </c>
      <c r="BY499">
        <v>43</v>
      </c>
      <c r="BZ499">
        <v>1</v>
      </c>
      <c r="CA499">
        <v>0</v>
      </c>
      <c r="CB499">
        <v>43.33</v>
      </c>
      <c r="CC499">
        <v>377</v>
      </c>
      <c r="CD499">
        <v>496</v>
      </c>
      <c r="CE499">
        <v>493</v>
      </c>
      <c r="CF499">
        <v>167</v>
      </c>
      <c r="CG499">
        <v>134</v>
      </c>
      <c r="CH499">
        <v>3</v>
      </c>
      <c r="CI499">
        <v>8</v>
      </c>
      <c r="CJ499">
        <v>80</v>
      </c>
      <c r="CK499">
        <v>16</v>
      </c>
      <c r="CL499">
        <v>9</v>
      </c>
      <c r="CM499">
        <v>25</v>
      </c>
      <c r="CN499">
        <v>9</v>
      </c>
      <c r="CO499">
        <v>-0.68</v>
      </c>
      <c r="CP499">
        <v>1404.1</v>
      </c>
      <c r="CQ499">
        <v>2462.9699999999998</v>
      </c>
      <c r="CR499">
        <v>36.31</v>
      </c>
      <c r="CS499">
        <v>17.05</v>
      </c>
      <c r="CT499">
        <v>17.489999999999998</v>
      </c>
      <c r="CU499">
        <v>48.29</v>
      </c>
      <c r="CV499">
        <v>49.85</v>
      </c>
      <c r="CW499">
        <v>51.38</v>
      </c>
      <c r="CX499">
        <v>55.02</v>
      </c>
      <c r="CY499">
        <v>54.17</v>
      </c>
      <c r="CZ499">
        <v>54.48</v>
      </c>
    </row>
    <row r="500" spans="1:104">
      <c r="A500" t="s">
        <v>1220</v>
      </c>
      <c r="B500" t="s">
        <v>1221</v>
      </c>
      <c r="C500" t="s">
        <v>62</v>
      </c>
      <c r="D500" t="s">
        <v>256</v>
      </c>
      <c r="E500">
        <v>76</v>
      </c>
      <c r="F500">
        <v>20142015</v>
      </c>
      <c r="G500">
        <v>24</v>
      </c>
      <c r="H500">
        <v>2.9</v>
      </c>
      <c r="I500">
        <v>2.1749999999999998</v>
      </c>
      <c r="J500">
        <v>2</v>
      </c>
      <c r="K500">
        <v>7</v>
      </c>
      <c r="L500">
        <v>9</v>
      </c>
      <c r="M500">
        <v>0.1</v>
      </c>
      <c r="N500">
        <v>0.35</v>
      </c>
      <c r="O500">
        <v>0.44</v>
      </c>
      <c r="P500">
        <v>1</v>
      </c>
      <c r="Q500">
        <v>47.18</v>
      </c>
      <c r="R500">
        <v>98.68</v>
      </c>
      <c r="S500">
        <v>2.67</v>
      </c>
      <c r="T500">
        <v>-1.34</v>
      </c>
      <c r="U500">
        <v>16.010000000000002</v>
      </c>
      <c r="V500">
        <v>-5.27</v>
      </c>
      <c r="W500">
        <v>44.44</v>
      </c>
      <c r="X500">
        <v>49.72</v>
      </c>
      <c r="Y500">
        <v>-123</v>
      </c>
      <c r="Z500">
        <v>492</v>
      </c>
      <c r="AA500">
        <v>615</v>
      </c>
      <c r="AB500">
        <v>24.26</v>
      </c>
      <c r="AC500">
        <v>30.33</v>
      </c>
      <c r="AD500">
        <v>54.6</v>
      </c>
      <c r="AE500">
        <v>33</v>
      </c>
      <c r="AF500">
        <v>-3.1</v>
      </c>
      <c r="AG500">
        <v>50.28</v>
      </c>
      <c r="AH500">
        <v>-127</v>
      </c>
      <c r="AI500">
        <v>1061</v>
      </c>
      <c r="AJ500">
        <v>1188</v>
      </c>
      <c r="AK500">
        <v>52.33</v>
      </c>
      <c r="AL500">
        <v>58.59</v>
      </c>
      <c r="AM500">
        <v>110.92</v>
      </c>
      <c r="AN500">
        <v>57.21</v>
      </c>
      <c r="AO500">
        <v>62</v>
      </c>
      <c r="AP500">
        <v>94</v>
      </c>
      <c r="AQ500">
        <v>162</v>
      </c>
      <c r="AR500">
        <v>-4.2699999999999996</v>
      </c>
      <c r="AS500">
        <v>47.28</v>
      </c>
      <c r="AT500">
        <v>51.55</v>
      </c>
      <c r="AU500">
        <v>-92</v>
      </c>
      <c r="AV500">
        <v>800</v>
      </c>
      <c r="AW500">
        <v>892</v>
      </c>
      <c r="AX500">
        <v>39.46</v>
      </c>
      <c r="AY500">
        <v>43.99</v>
      </c>
      <c r="AZ500">
        <v>83.45</v>
      </c>
      <c r="BA500">
        <v>75.88</v>
      </c>
      <c r="BB500">
        <v>25</v>
      </c>
      <c r="BC500">
        <v>100</v>
      </c>
      <c r="BD500">
        <v>-3.28</v>
      </c>
      <c r="BE500">
        <v>47.95</v>
      </c>
      <c r="BF500">
        <v>51.23</v>
      </c>
      <c r="BG500">
        <v>-52</v>
      </c>
      <c r="BH500">
        <v>29.94</v>
      </c>
      <c r="BI500">
        <v>32.5</v>
      </c>
      <c r="BJ500">
        <v>607</v>
      </c>
      <c r="BK500">
        <v>659</v>
      </c>
      <c r="BL500">
        <v>75</v>
      </c>
      <c r="BM500">
        <v>-6.35</v>
      </c>
      <c r="BN500">
        <v>50.6</v>
      </c>
      <c r="BO500">
        <v>2.4700000000000002</v>
      </c>
      <c r="BP500">
        <v>3.11</v>
      </c>
      <c r="BQ500">
        <v>50</v>
      </c>
      <c r="BR500">
        <v>63</v>
      </c>
      <c r="BS500">
        <v>-13</v>
      </c>
      <c r="BT500">
        <v>44.25</v>
      </c>
      <c r="BU500">
        <v>2</v>
      </c>
      <c r="BV500">
        <v>8.24</v>
      </c>
      <c r="BW500">
        <v>6.25</v>
      </c>
      <c r="BX500">
        <v>90.44</v>
      </c>
      <c r="BY500">
        <v>40</v>
      </c>
      <c r="BZ500">
        <v>0</v>
      </c>
      <c r="CA500">
        <v>0</v>
      </c>
      <c r="CB500">
        <v>49.04</v>
      </c>
      <c r="CC500">
        <v>333</v>
      </c>
      <c r="CD500">
        <v>399</v>
      </c>
      <c r="CE500">
        <v>346</v>
      </c>
      <c r="CF500">
        <v>139</v>
      </c>
      <c r="CG500">
        <v>157</v>
      </c>
      <c r="CH500">
        <v>1</v>
      </c>
      <c r="CI500">
        <v>6</v>
      </c>
      <c r="CJ500">
        <v>73</v>
      </c>
      <c r="CK500">
        <v>37</v>
      </c>
      <c r="CL500">
        <v>9</v>
      </c>
      <c r="CM500">
        <v>6</v>
      </c>
      <c r="CN500">
        <v>7</v>
      </c>
      <c r="CO500">
        <v>0.05</v>
      </c>
      <c r="CP500">
        <v>1216.58</v>
      </c>
      <c r="CQ500">
        <v>2418.3000000000002</v>
      </c>
      <c r="CR500">
        <v>33.47</v>
      </c>
      <c r="CS500">
        <v>16.14</v>
      </c>
      <c r="CT500">
        <v>17.32</v>
      </c>
      <c r="CU500">
        <v>50.4</v>
      </c>
      <c r="CV500">
        <v>50</v>
      </c>
      <c r="CW500">
        <v>54.68</v>
      </c>
      <c r="CX500">
        <v>53.82</v>
      </c>
      <c r="CY500">
        <v>54.36</v>
      </c>
      <c r="CZ500">
        <v>54.37</v>
      </c>
    </row>
    <row r="501" spans="1:104">
      <c r="A501" t="s">
        <v>478</v>
      </c>
      <c r="B501" t="s">
        <v>479</v>
      </c>
      <c r="C501" t="s">
        <v>62</v>
      </c>
      <c r="D501" t="s">
        <v>204</v>
      </c>
      <c r="E501">
        <v>64</v>
      </c>
      <c r="F501">
        <v>20142015</v>
      </c>
      <c r="G501">
        <v>24</v>
      </c>
      <c r="H501">
        <v>1.1499999999999999</v>
      </c>
      <c r="I501">
        <v>1.0249999999999999</v>
      </c>
      <c r="J501">
        <v>8</v>
      </c>
      <c r="K501">
        <v>5</v>
      </c>
      <c r="L501">
        <v>13</v>
      </c>
      <c r="M501">
        <v>0.42</v>
      </c>
      <c r="N501">
        <v>0.26</v>
      </c>
      <c r="O501">
        <v>0.68</v>
      </c>
      <c r="P501">
        <v>-10</v>
      </c>
      <c r="Q501">
        <v>51.96</v>
      </c>
      <c r="R501">
        <v>99.75</v>
      </c>
      <c r="S501">
        <v>8.7899999999999991</v>
      </c>
      <c r="T501">
        <v>-11.34</v>
      </c>
      <c r="U501">
        <v>17.91</v>
      </c>
      <c r="V501">
        <v>2.25</v>
      </c>
      <c r="W501">
        <v>53.57</v>
      </c>
      <c r="X501">
        <v>51.32</v>
      </c>
      <c r="Y501">
        <v>68</v>
      </c>
      <c r="Z501">
        <v>510</v>
      </c>
      <c r="AA501">
        <v>442</v>
      </c>
      <c r="AB501">
        <v>26.7</v>
      </c>
      <c r="AC501">
        <v>23.14</v>
      </c>
      <c r="AD501">
        <v>49.84</v>
      </c>
      <c r="AE501">
        <v>53</v>
      </c>
      <c r="AF501">
        <v>1.62</v>
      </c>
      <c r="AG501">
        <v>50.34</v>
      </c>
      <c r="AH501">
        <v>79</v>
      </c>
      <c r="AI501">
        <v>1048</v>
      </c>
      <c r="AJ501">
        <v>969</v>
      </c>
      <c r="AK501">
        <v>54.86</v>
      </c>
      <c r="AL501">
        <v>50.73</v>
      </c>
      <c r="AM501">
        <v>105.59</v>
      </c>
      <c r="AN501">
        <v>54.58</v>
      </c>
      <c r="AO501">
        <v>74</v>
      </c>
      <c r="AP501">
        <v>72</v>
      </c>
      <c r="AQ501">
        <v>211</v>
      </c>
      <c r="AR501">
        <v>1.33</v>
      </c>
      <c r="AS501">
        <v>52.85</v>
      </c>
      <c r="AT501">
        <v>51.52</v>
      </c>
      <c r="AU501">
        <v>86</v>
      </c>
      <c r="AV501">
        <v>797</v>
      </c>
      <c r="AW501">
        <v>711</v>
      </c>
      <c r="AX501">
        <v>41.72</v>
      </c>
      <c r="AY501">
        <v>37.22</v>
      </c>
      <c r="AZ501">
        <v>78.94</v>
      </c>
      <c r="BA501">
        <v>71.77</v>
      </c>
      <c r="BB501">
        <v>46</v>
      </c>
      <c r="BC501">
        <v>137</v>
      </c>
      <c r="BD501">
        <v>2.23</v>
      </c>
      <c r="BE501">
        <v>53.56</v>
      </c>
      <c r="BF501">
        <v>51.33</v>
      </c>
      <c r="BG501">
        <v>76</v>
      </c>
      <c r="BH501">
        <v>29.94</v>
      </c>
      <c r="BI501">
        <v>25.97</v>
      </c>
      <c r="BJ501">
        <v>572</v>
      </c>
      <c r="BK501">
        <v>496</v>
      </c>
      <c r="BL501">
        <v>91</v>
      </c>
      <c r="BM501">
        <v>-1.74</v>
      </c>
      <c r="BN501">
        <v>54.55</v>
      </c>
      <c r="BO501">
        <v>2.46</v>
      </c>
      <c r="BP501">
        <v>2.2000000000000002</v>
      </c>
      <c r="BQ501">
        <v>47</v>
      </c>
      <c r="BR501">
        <v>42</v>
      </c>
      <c r="BS501">
        <v>5</v>
      </c>
      <c r="BT501">
        <v>52.81</v>
      </c>
      <c r="BU501">
        <v>5.84</v>
      </c>
      <c r="BV501">
        <v>8.2200000000000006</v>
      </c>
      <c r="BW501">
        <v>5.9</v>
      </c>
      <c r="BX501">
        <v>91.53</v>
      </c>
      <c r="BY501">
        <v>40</v>
      </c>
      <c r="BZ501">
        <v>0</v>
      </c>
      <c r="CA501">
        <v>0</v>
      </c>
      <c r="CB501">
        <v>42.67</v>
      </c>
      <c r="CC501">
        <v>320</v>
      </c>
      <c r="CD501">
        <v>419</v>
      </c>
      <c r="CE501">
        <v>430</v>
      </c>
      <c r="CF501">
        <v>79</v>
      </c>
      <c r="CG501">
        <v>86</v>
      </c>
      <c r="CH501">
        <v>4</v>
      </c>
      <c r="CI501">
        <v>1</v>
      </c>
      <c r="CJ501">
        <v>83</v>
      </c>
      <c r="CK501">
        <v>28</v>
      </c>
      <c r="CL501">
        <v>26</v>
      </c>
      <c r="CM501">
        <v>15</v>
      </c>
      <c r="CN501">
        <v>5</v>
      </c>
      <c r="CO501">
        <v>-0.52</v>
      </c>
      <c r="CP501">
        <v>1146.1400000000001</v>
      </c>
      <c r="CQ501">
        <v>1916.54</v>
      </c>
      <c r="CR501">
        <v>37.42</v>
      </c>
      <c r="CS501">
        <v>16.59</v>
      </c>
      <c r="CT501">
        <v>17.41</v>
      </c>
      <c r="CU501">
        <v>51.27</v>
      </c>
      <c r="CV501">
        <v>50.19</v>
      </c>
      <c r="CW501">
        <v>54.42</v>
      </c>
      <c r="CX501">
        <v>51.72</v>
      </c>
      <c r="CY501">
        <v>54.82</v>
      </c>
      <c r="CZ501">
        <v>54.4</v>
      </c>
    </row>
    <row r="502" spans="1:104">
      <c r="A502" t="s">
        <v>371</v>
      </c>
      <c r="B502" t="s">
        <v>372</v>
      </c>
      <c r="C502" t="s">
        <v>100</v>
      </c>
      <c r="D502" t="s">
        <v>163</v>
      </c>
      <c r="E502">
        <v>71</v>
      </c>
      <c r="F502">
        <v>20142015</v>
      </c>
      <c r="G502">
        <v>25</v>
      </c>
      <c r="H502">
        <v>0.6</v>
      </c>
      <c r="I502">
        <v>0.65</v>
      </c>
      <c r="J502">
        <v>9</v>
      </c>
      <c r="K502">
        <v>13</v>
      </c>
      <c r="L502">
        <v>22</v>
      </c>
      <c r="M502">
        <v>0.69</v>
      </c>
      <c r="N502">
        <v>1</v>
      </c>
      <c r="O502">
        <v>1.69</v>
      </c>
      <c r="P502">
        <v>1</v>
      </c>
      <c r="Q502">
        <v>53.59</v>
      </c>
      <c r="R502">
        <v>99.83</v>
      </c>
      <c r="S502">
        <v>9.2799999999999994</v>
      </c>
      <c r="T502">
        <v>-2.11</v>
      </c>
      <c r="U502">
        <v>10.98</v>
      </c>
      <c r="V502">
        <v>2.86</v>
      </c>
      <c r="W502">
        <v>56.38</v>
      </c>
      <c r="X502">
        <v>53.52</v>
      </c>
      <c r="Y502">
        <v>95</v>
      </c>
      <c r="Z502">
        <v>420</v>
      </c>
      <c r="AA502">
        <v>325</v>
      </c>
      <c r="AB502">
        <v>32.340000000000003</v>
      </c>
      <c r="AC502">
        <v>25.02</v>
      </c>
      <c r="AD502">
        <v>57.36</v>
      </c>
      <c r="AE502">
        <v>123</v>
      </c>
      <c r="AF502">
        <v>0.8</v>
      </c>
      <c r="AG502">
        <v>52.79</v>
      </c>
      <c r="AH502">
        <v>111</v>
      </c>
      <c r="AI502">
        <v>828</v>
      </c>
      <c r="AJ502">
        <v>717</v>
      </c>
      <c r="AK502">
        <v>63.75</v>
      </c>
      <c r="AL502">
        <v>55.2</v>
      </c>
      <c r="AM502">
        <v>118.95</v>
      </c>
      <c r="AN502">
        <v>49.64</v>
      </c>
      <c r="AO502">
        <v>55</v>
      </c>
      <c r="AP502">
        <v>41</v>
      </c>
      <c r="AQ502">
        <v>203</v>
      </c>
      <c r="AR502">
        <v>2.09</v>
      </c>
      <c r="AS502">
        <v>54.75</v>
      </c>
      <c r="AT502">
        <v>52.66</v>
      </c>
      <c r="AU502">
        <v>104</v>
      </c>
      <c r="AV502">
        <v>599</v>
      </c>
      <c r="AW502">
        <v>495</v>
      </c>
      <c r="AX502">
        <v>46.12</v>
      </c>
      <c r="AY502">
        <v>38.11</v>
      </c>
      <c r="AZ502">
        <v>84.23</v>
      </c>
      <c r="BA502">
        <v>68.61</v>
      </c>
      <c r="BB502">
        <v>51</v>
      </c>
      <c r="BC502">
        <v>148</v>
      </c>
      <c r="BD502">
        <v>1.41</v>
      </c>
      <c r="BE502">
        <v>53.52</v>
      </c>
      <c r="BF502">
        <v>52.1</v>
      </c>
      <c r="BG502">
        <v>54</v>
      </c>
      <c r="BH502">
        <v>31.64</v>
      </c>
      <c r="BI502">
        <v>27.49</v>
      </c>
      <c r="BJ502">
        <v>411</v>
      </c>
      <c r="BK502">
        <v>357</v>
      </c>
      <c r="BL502">
        <v>97</v>
      </c>
      <c r="BM502">
        <v>2.81</v>
      </c>
      <c r="BN502">
        <v>50.22</v>
      </c>
      <c r="BO502">
        <v>2.69</v>
      </c>
      <c r="BP502">
        <v>2.39</v>
      </c>
      <c r="BQ502">
        <v>35</v>
      </c>
      <c r="BR502">
        <v>31</v>
      </c>
      <c r="BS502">
        <v>4</v>
      </c>
      <c r="BT502">
        <v>53.03</v>
      </c>
      <c r="BU502">
        <v>6.08</v>
      </c>
      <c r="BV502">
        <v>8.52</v>
      </c>
      <c r="BW502">
        <v>5.84</v>
      </c>
      <c r="BX502">
        <v>91.32</v>
      </c>
      <c r="BY502">
        <v>40</v>
      </c>
      <c r="BZ502">
        <v>20</v>
      </c>
      <c r="CA502">
        <v>30</v>
      </c>
      <c r="CB502">
        <v>50.69</v>
      </c>
      <c r="CC502">
        <v>258</v>
      </c>
      <c r="CD502">
        <v>306</v>
      </c>
      <c r="CE502">
        <v>251</v>
      </c>
      <c r="CF502">
        <v>73</v>
      </c>
      <c r="CG502">
        <v>77</v>
      </c>
      <c r="CH502">
        <v>5</v>
      </c>
      <c r="CI502">
        <v>8</v>
      </c>
      <c r="CJ502">
        <v>88</v>
      </c>
      <c r="CK502">
        <v>19</v>
      </c>
      <c r="CL502">
        <v>24</v>
      </c>
      <c r="CM502">
        <v>3</v>
      </c>
      <c r="CN502">
        <v>4</v>
      </c>
      <c r="CO502">
        <v>0.08</v>
      </c>
      <c r="CP502">
        <v>779.29</v>
      </c>
      <c r="CQ502">
        <v>2569.0300000000002</v>
      </c>
      <c r="CR502">
        <v>23.27</v>
      </c>
      <c r="CS502">
        <v>17.23</v>
      </c>
      <c r="CT502">
        <v>17.32</v>
      </c>
      <c r="CU502">
        <v>50.7</v>
      </c>
      <c r="CV502">
        <v>50.08</v>
      </c>
      <c r="CW502">
        <v>58.07</v>
      </c>
      <c r="CX502">
        <v>56.47</v>
      </c>
      <c r="CY502">
        <v>53.86</v>
      </c>
      <c r="CZ502">
        <v>53.68</v>
      </c>
    </row>
    <row r="503" spans="1:104">
      <c r="A503" t="s">
        <v>329</v>
      </c>
      <c r="B503" t="s">
        <v>330</v>
      </c>
      <c r="C503" t="s">
        <v>68</v>
      </c>
      <c r="D503" t="s">
        <v>168</v>
      </c>
      <c r="E503">
        <v>82</v>
      </c>
      <c r="F503">
        <v>20142015</v>
      </c>
      <c r="G503">
        <v>21</v>
      </c>
      <c r="H503">
        <v>0.92500000000000004</v>
      </c>
      <c r="I503">
        <v>0.92500000000000004</v>
      </c>
      <c r="J503">
        <v>11</v>
      </c>
      <c r="K503">
        <v>21</v>
      </c>
      <c r="L503">
        <v>32</v>
      </c>
      <c r="M503">
        <v>0.55000000000000004</v>
      </c>
      <c r="N503">
        <v>1.05</v>
      </c>
      <c r="O503">
        <v>1.6</v>
      </c>
      <c r="P503">
        <v>18</v>
      </c>
      <c r="Q503">
        <v>52.98</v>
      </c>
      <c r="R503">
        <v>101.14</v>
      </c>
      <c r="S503">
        <v>8.27</v>
      </c>
      <c r="T503">
        <v>-5.13</v>
      </c>
      <c r="U503">
        <v>14.62</v>
      </c>
      <c r="V503">
        <v>1.46</v>
      </c>
      <c r="W503">
        <v>53.26</v>
      </c>
      <c r="X503">
        <v>51.8</v>
      </c>
      <c r="Y503">
        <v>70</v>
      </c>
      <c r="Z503">
        <v>571</v>
      </c>
      <c r="AA503">
        <v>501</v>
      </c>
      <c r="AB503">
        <v>28.58</v>
      </c>
      <c r="AC503">
        <v>25.07</v>
      </c>
      <c r="AD503">
        <v>53.65</v>
      </c>
      <c r="AE503">
        <v>149</v>
      </c>
      <c r="AF503">
        <v>0.69</v>
      </c>
      <c r="AG503">
        <v>52.29</v>
      </c>
      <c r="AH503">
        <v>130</v>
      </c>
      <c r="AI503">
        <v>1157</v>
      </c>
      <c r="AJ503">
        <v>1027</v>
      </c>
      <c r="AK503">
        <v>57.9</v>
      </c>
      <c r="AL503">
        <v>51.4</v>
      </c>
      <c r="AM503">
        <v>109.3</v>
      </c>
      <c r="AN503">
        <v>51.94</v>
      </c>
      <c r="AO503">
        <v>47</v>
      </c>
      <c r="AP503">
        <v>52</v>
      </c>
      <c r="AQ503">
        <v>230</v>
      </c>
      <c r="AR503">
        <v>1.1499999999999999</v>
      </c>
      <c r="AS503">
        <v>52.75</v>
      </c>
      <c r="AT503">
        <v>51.6</v>
      </c>
      <c r="AU503">
        <v>87</v>
      </c>
      <c r="AV503">
        <v>833</v>
      </c>
      <c r="AW503">
        <v>746</v>
      </c>
      <c r="AX503">
        <v>41.69</v>
      </c>
      <c r="AY503">
        <v>37.33</v>
      </c>
      <c r="AZ503">
        <v>79.02</v>
      </c>
      <c r="BA503">
        <v>72.150000000000006</v>
      </c>
      <c r="BB503">
        <v>50</v>
      </c>
      <c r="BC503">
        <v>183</v>
      </c>
      <c r="BD503">
        <v>2.6</v>
      </c>
      <c r="BE503">
        <v>53.57</v>
      </c>
      <c r="BF503">
        <v>50.97</v>
      </c>
      <c r="BG503">
        <v>80</v>
      </c>
      <c r="BH503">
        <v>30.08</v>
      </c>
      <c r="BI503">
        <v>26.07</v>
      </c>
      <c r="BJ503">
        <v>601</v>
      </c>
      <c r="BK503">
        <v>521</v>
      </c>
      <c r="BL503">
        <v>133</v>
      </c>
      <c r="BM503">
        <v>4.42</v>
      </c>
      <c r="BN503">
        <v>52.57</v>
      </c>
      <c r="BO503">
        <v>2.65</v>
      </c>
      <c r="BP503">
        <v>2</v>
      </c>
      <c r="BQ503">
        <v>53</v>
      </c>
      <c r="BR503">
        <v>40</v>
      </c>
      <c r="BS503">
        <v>13</v>
      </c>
      <c r="BT503">
        <v>56.99</v>
      </c>
      <c r="BU503">
        <v>6.01</v>
      </c>
      <c r="BV503">
        <v>8.82</v>
      </c>
      <c r="BW503">
        <v>6.36</v>
      </c>
      <c r="BX503">
        <v>92.32</v>
      </c>
      <c r="BY503">
        <v>42.4</v>
      </c>
      <c r="BZ503">
        <v>368</v>
      </c>
      <c r="CA503">
        <v>500</v>
      </c>
      <c r="CB503">
        <v>48.29</v>
      </c>
      <c r="CC503">
        <v>353</v>
      </c>
      <c r="CD503">
        <v>353</v>
      </c>
      <c r="CE503">
        <v>378</v>
      </c>
      <c r="CF503">
        <v>89</v>
      </c>
      <c r="CG503">
        <v>141</v>
      </c>
      <c r="CH503">
        <v>11</v>
      </c>
      <c r="CI503">
        <v>10</v>
      </c>
      <c r="CJ503">
        <v>122</v>
      </c>
      <c r="CK503">
        <v>33</v>
      </c>
      <c r="CL503">
        <v>41</v>
      </c>
      <c r="CM503">
        <v>6</v>
      </c>
      <c r="CN503">
        <v>24</v>
      </c>
      <c r="CO503">
        <v>0.9</v>
      </c>
      <c r="CP503">
        <v>1198.8800000000001</v>
      </c>
      <c r="CQ503">
        <v>2620.67</v>
      </c>
      <c r="CR503">
        <v>31.39</v>
      </c>
      <c r="CS503">
        <v>18.79</v>
      </c>
      <c r="CT503">
        <v>17.5</v>
      </c>
      <c r="CU503">
        <v>51.01</v>
      </c>
      <c r="CV503">
        <v>50.25</v>
      </c>
      <c r="CW503">
        <v>55.48</v>
      </c>
      <c r="CX503">
        <v>53.28</v>
      </c>
      <c r="CY503">
        <v>54.93</v>
      </c>
      <c r="CZ503">
        <v>54.38</v>
      </c>
    </row>
    <row r="504" spans="1:104">
      <c r="A504" t="s">
        <v>880</v>
      </c>
      <c r="B504" t="s">
        <v>881</v>
      </c>
      <c r="C504" t="s">
        <v>273</v>
      </c>
      <c r="D504" t="s">
        <v>230</v>
      </c>
      <c r="E504">
        <v>82</v>
      </c>
      <c r="F504">
        <v>20142015</v>
      </c>
      <c r="G504">
        <v>23</v>
      </c>
      <c r="H504">
        <v>2.25</v>
      </c>
      <c r="I504">
        <v>2.5</v>
      </c>
      <c r="J504">
        <v>9</v>
      </c>
      <c r="K504">
        <v>16</v>
      </c>
      <c r="L504">
        <v>25</v>
      </c>
      <c r="M504">
        <v>0.5</v>
      </c>
      <c r="N504">
        <v>0.89</v>
      </c>
      <c r="O504">
        <v>1.39</v>
      </c>
      <c r="P504">
        <v>3</v>
      </c>
      <c r="Q504">
        <v>49.7</v>
      </c>
      <c r="R504">
        <v>100.61</v>
      </c>
      <c r="S504">
        <v>9.89</v>
      </c>
      <c r="T504">
        <v>7.27</v>
      </c>
      <c r="U504">
        <v>13.17</v>
      </c>
      <c r="V504">
        <v>2.0499999999999998</v>
      </c>
      <c r="W504">
        <v>51.24</v>
      </c>
      <c r="X504">
        <v>49.19</v>
      </c>
      <c r="Y504">
        <v>24</v>
      </c>
      <c r="Z504">
        <v>497</v>
      </c>
      <c r="AA504">
        <v>473</v>
      </c>
      <c r="AB504">
        <v>27.61</v>
      </c>
      <c r="AC504">
        <v>26.28</v>
      </c>
      <c r="AD504">
        <v>53.89</v>
      </c>
      <c r="AE504">
        <v>120</v>
      </c>
      <c r="AF504">
        <v>0.56000000000000005</v>
      </c>
      <c r="AG504">
        <v>49.15</v>
      </c>
      <c r="AH504">
        <v>-12</v>
      </c>
      <c r="AI504">
        <v>1010</v>
      </c>
      <c r="AJ504">
        <v>1022</v>
      </c>
      <c r="AK504">
        <v>56.11</v>
      </c>
      <c r="AL504">
        <v>56.78</v>
      </c>
      <c r="AM504">
        <v>112.89</v>
      </c>
      <c r="AN504">
        <v>49.31</v>
      </c>
      <c r="AO504">
        <v>49</v>
      </c>
      <c r="AP504">
        <v>36</v>
      </c>
      <c r="AQ504">
        <v>184</v>
      </c>
      <c r="AR504">
        <v>-0.67</v>
      </c>
      <c r="AS504">
        <v>48.41</v>
      </c>
      <c r="AT504">
        <v>49.08</v>
      </c>
      <c r="AU504">
        <v>-47</v>
      </c>
      <c r="AV504">
        <v>715</v>
      </c>
      <c r="AW504">
        <v>762</v>
      </c>
      <c r="AX504">
        <v>39.72</v>
      </c>
      <c r="AY504">
        <v>42.33</v>
      </c>
      <c r="AZ504">
        <v>82.06</v>
      </c>
      <c r="BA504">
        <v>69.650000000000006</v>
      </c>
      <c r="BB504">
        <v>44</v>
      </c>
      <c r="BC504">
        <v>135</v>
      </c>
      <c r="BD504">
        <v>-0.28000000000000003</v>
      </c>
      <c r="BE504">
        <v>48.35</v>
      </c>
      <c r="BF504">
        <v>48.63</v>
      </c>
      <c r="BG504">
        <v>-34</v>
      </c>
      <c r="BH504">
        <v>27.67</v>
      </c>
      <c r="BI504">
        <v>29.56</v>
      </c>
      <c r="BJ504">
        <v>498</v>
      </c>
      <c r="BK504">
        <v>532</v>
      </c>
      <c r="BL504">
        <v>91</v>
      </c>
      <c r="BM504">
        <v>1.51</v>
      </c>
      <c r="BN504">
        <v>49.26</v>
      </c>
      <c r="BO504">
        <v>1.83</v>
      </c>
      <c r="BP504">
        <v>1.78</v>
      </c>
      <c r="BQ504">
        <v>33</v>
      </c>
      <c r="BR504">
        <v>32</v>
      </c>
      <c r="BS504">
        <v>1</v>
      </c>
      <c r="BT504">
        <v>50.77</v>
      </c>
      <c r="BU504">
        <v>6.67</v>
      </c>
      <c r="BV504">
        <v>6.63</v>
      </c>
      <c r="BW504">
        <v>4.62</v>
      </c>
      <c r="BX504">
        <v>93.98</v>
      </c>
      <c r="BY504">
        <v>44.9</v>
      </c>
      <c r="BZ504">
        <v>66</v>
      </c>
      <c r="CA504">
        <v>81</v>
      </c>
      <c r="CB504">
        <v>56.44</v>
      </c>
      <c r="CC504">
        <v>381</v>
      </c>
      <c r="CD504">
        <v>372</v>
      </c>
      <c r="CE504">
        <v>294</v>
      </c>
      <c r="CF504">
        <v>188</v>
      </c>
      <c r="CG504">
        <v>130</v>
      </c>
      <c r="CH504">
        <v>10</v>
      </c>
      <c r="CI504">
        <v>6</v>
      </c>
      <c r="CJ504">
        <v>82</v>
      </c>
      <c r="CK504">
        <v>28</v>
      </c>
      <c r="CL504">
        <v>23</v>
      </c>
      <c r="CM504">
        <v>9</v>
      </c>
      <c r="CN504">
        <v>12</v>
      </c>
      <c r="CO504">
        <v>0.17</v>
      </c>
      <c r="CP504">
        <v>1079.97</v>
      </c>
      <c r="CQ504">
        <v>2848.19</v>
      </c>
      <c r="CR504">
        <v>27.49</v>
      </c>
      <c r="CS504">
        <v>18.12</v>
      </c>
      <c r="CT504">
        <v>17.38</v>
      </c>
      <c r="CU504">
        <v>49.62</v>
      </c>
      <c r="CV504">
        <v>50.07</v>
      </c>
      <c r="CW504">
        <v>54.38</v>
      </c>
      <c r="CX504">
        <v>55.21</v>
      </c>
      <c r="CY504">
        <v>54.2</v>
      </c>
      <c r="CZ504">
        <v>54.06</v>
      </c>
    </row>
    <row r="505" spans="1:104">
      <c r="A505" t="s">
        <v>715</v>
      </c>
      <c r="B505" t="s">
        <v>716</v>
      </c>
      <c r="C505" t="s">
        <v>62</v>
      </c>
      <c r="D505" t="s">
        <v>230</v>
      </c>
      <c r="E505">
        <v>58</v>
      </c>
      <c r="F505">
        <v>20142015</v>
      </c>
      <c r="G505">
        <v>24</v>
      </c>
      <c r="H505">
        <v>3.35</v>
      </c>
      <c r="I505">
        <v>3.6</v>
      </c>
      <c r="J505">
        <v>3</v>
      </c>
      <c r="K505">
        <v>9</v>
      </c>
      <c r="L505">
        <v>12</v>
      </c>
      <c r="M505">
        <v>0.2</v>
      </c>
      <c r="N505">
        <v>0.6</v>
      </c>
      <c r="O505">
        <v>0.8</v>
      </c>
      <c r="P505">
        <v>-1</v>
      </c>
      <c r="Q505">
        <v>50.57</v>
      </c>
      <c r="R505">
        <v>99.42</v>
      </c>
      <c r="S505">
        <v>4.76</v>
      </c>
      <c r="T505">
        <v>3.12</v>
      </c>
      <c r="U505">
        <v>15.52</v>
      </c>
      <c r="V505">
        <v>-1.91</v>
      </c>
      <c r="W505">
        <v>48.67</v>
      </c>
      <c r="X505">
        <v>50.58</v>
      </c>
      <c r="Y505">
        <v>-21</v>
      </c>
      <c r="Z505">
        <v>384</v>
      </c>
      <c r="AA505">
        <v>405</v>
      </c>
      <c r="AB505">
        <v>25.59</v>
      </c>
      <c r="AC505">
        <v>26.99</v>
      </c>
      <c r="AD505">
        <v>52.59</v>
      </c>
      <c r="AE505">
        <v>39</v>
      </c>
      <c r="AF505">
        <v>0.93</v>
      </c>
      <c r="AG505">
        <v>49.64</v>
      </c>
      <c r="AH505">
        <v>19</v>
      </c>
      <c r="AI505">
        <v>848</v>
      </c>
      <c r="AJ505">
        <v>829</v>
      </c>
      <c r="AK505">
        <v>56.52</v>
      </c>
      <c r="AL505">
        <v>55.25</v>
      </c>
      <c r="AM505">
        <v>111.78</v>
      </c>
      <c r="AN505">
        <v>50.71</v>
      </c>
      <c r="AO505">
        <v>63</v>
      </c>
      <c r="AP505">
        <v>69</v>
      </c>
      <c r="AQ505">
        <v>145</v>
      </c>
      <c r="AR505">
        <v>1.1299999999999999</v>
      </c>
      <c r="AS505">
        <v>49.75</v>
      </c>
      <c r="AT505">
        <v>48.62</v>
      </c>
      <c r="AU505">
        <v>-6</v>
      </c>
      <c r="AV505">
        <v>598</v>
      </c>
      <c r="AW505">
        <v>604</v>
      </c>
      <c r="AX505">
        <v>39.86</v>
      </c>
      <c r="AY505">
        <v>40.26</v>
      </c>
      <c r="AZ505">
        <v>80.12</v>
      </c>
      <c r="BA505">
        <v>71.91</v>
      </c>
      <c r="BB505">
        <v>19</v>
      </c>
      <c r="BC505">
        <v>82</v>
      </c>
      <c r="BD505">
        <v>0.66</v>
      </c>
      <c r="BE505">
        <v>49.65</v>
      </c>
      <c r="BF505">
        <v>48.99</v>
      </c>
      <c r="BG505">
        <v>-6</v>
      </c>
      <c r="BH505">
        <v>28.66</v>
      </c>
      <c r="BI505">
        <v>29.06</v>
      </c>
      <c r="BJ505">
        <v>430</v>
      </c>
      <c r="BK505">
        <v>436</v>
      </c>
      <c r="BL505">
        <v>63</v>
      </c>
      <c r="BM505">
        <v>-5.14</v>
      </c>
      <c r="BN505">
        <v>53.03</v>
      </c>
      <c r="BO505">
        <v>2.27</v>
      </c>
      <c r="BP505">
        <v>2.4700000000000002</v>
      </c>
      <c r="BQ505">
        <v>34</v>
      </c>
      <c r="BR505">
        <v>37</v>
      </c>
      <c r="BS505">
        <v>-3</v>
      </c>
      <c r="BT505">
        <v>47.89</v>
      </c>
      <c r="BU505">
        <v>3.66</v>
      </c>
      <c r="BV505">
        <v>7.91</v>
      </c>
      <c r="BW505">
        <v>5.69</v>
      </c>
      <c r="BX505">
        <v>91.51</v>
      </c>
      <c r="BY505">
        <v>40</v>
      </c>
      <c r="BZ505">
        <v>0</v>
      </c>
      <c r="CA505">
        <v>0</v>
      </c>
      <c r="CB505">
        <v>53.64</v>
      </c>
      <c r="CC505">
        <v>287</v>
      </c>
      <c r="CD505">
        <v>270</v>
      </c>
      <c r="CE505">
        <v>248</v>
      </c>
      <c r="CF505">
        <v>170</v>
      </c>
      <c r="CG505">
        <v>122</v>
      </c>
      <c r="CH505">
        <v>5</v>
      </c>
      <c r="CI505">
        <v>4</v>
      </c>
      <c r="CJ505">
        <v>60</v>
      </c>
      <c r="CK505">
        <v>35</v>
      </c>
      <c r="CL505">
        <v>6</v>
      </c>
      <c r="CM505">
        <v>4</v>
      </c>
      <c r="CN505">
        <v>3</v>
      </c>
      <c r="CO505">
        <v>-7.0000000000000007E-2</v>
      </c>
      <c r="CP505">
        <v>900.2</v>
      </c>
      <c r="CQ505">
        <v>1903.51</v>
      </c>
      <c r="CR505">
        <v>32.11</v>
      </c>
      <c r="CS505">
        <v>16.3</v>
      </c>
      <c r="CT505">
        <v>17.13</v>
      </c>
      <c r="CU505">
        <v>48.88</v>
      </c>
      <c r="CV505">
        <v>49.88</v>
      </c>
      <c r="CW505">
        <v>53.02</v>
      </c>
      <c r="CX505">
        <v>55.45</v>
      </c>
      <c r="CY505">
        <v>53.54</v>
      </c>
      <c r="CZ505">
        <v>53.8</v>
      </c>
    </row>
    <row r="506" spans="1:104">
      <c r="A506" t="s">
        <v>893</v>
      </c>
      <c r="B506" t="s">
        <v>894</v>
      </c>
      <c r="C506" t="s">
        <v>62</v>
      </c>
      <c r="D506" t="s">
        <v>895</v>
      </c>
      <c r="E506">
        <v>44</v>
      </c>
      <c r="F506">
        <v>20142015</v>
      </c>
      <c r="G506">
        <v>27</v>
      </c>
      <c r="H506">
        <v>1.2749999999999999</v>
      </c>
      <c r="I506">
        <v>1.137</v>
      </c>
      <c r="J506">
        <v>1</v>
      </c>
      <c r="K506">
        <v>1</v>
      </c>
      <c r="L506">
        <v>2</v>
      </c>
      <c r="M506">
        <v>0.1</v>
      </c>
      <c r="N506">
        <v>0.1</v>
      </c>
      <c r="O506">
        <v>0.21</v>
      </c>
      <c r="P506">
        <v>-4</v>
      </c>
      <c r="Q506">
        <v>49.33</v>
      </c>
      <c r="R506">
        <v>99.47</v>
      </c>
      <c r="S506">
        <v>2.63</v>
      </c>
      <c r="T506">
        <v>1.48</v>
      </c>
      <c r="U506">
        <v>13.25</v>
      </c>
      <c r="V506">
        <v>2.1</v>
      </c>
      <c r="W506">
        <v>47.16</v>
      </c>
      <c r="X506">
        <v>45.06</v>
      </c>
      <c r="Y506">
        <v>-30</v>
      </c>
      <c r="Z506">
        <v>249</v>
      </c>
      <c r="AA506">
        <v>279</v>
      </c>
      <c r="AB506">
        <v>25.62</v>
      </c>
      <c r="AC506">
        <v>28.71</v>
      </c>
      <c r="AD506">
        <v>54.34</v>
      </c>
      <c r="AE506">
        <v>18</v>
      </c>
      <c r="AF506">
        <v>2.87</v>
      </c>
      <c r="AG506">
        <v>46.46</v>
      </c>
      <c r="AH506">
        <v>-15</v>
      </c>
      <c r="AI506">
        <v>553</v>
      </c>
      <c r="AJ506">
        <v>568</v>
      </c>
      <c r="AK506">
        <v>56.91</v>
      </c>
      <c r="AL506">
        <v>58.45</v>
      </c>
      <c r="AM506">
        <v>115.36</v>
      </c>
      <c r="AN506">
        <v>50.27</v>
      </c>
      <c r="AO506">
        <v>35</v>
      </c>
      <c r="AP506">
        <v>69</v>
      </c>
      <c r="AQ506">
        <v>84</v>
      </c>
      <c r="AR506">
        <v>2.91</v>
      </c>
      <c r="AS506">
        <v>50</v>
      </c>
      <c r="AT506">
        <v>47.09</v>
      </c>
      <c r="AU506">
        <v>0</v>
      </c>
      <c r="AV506">
        <v>402</v>
      </c>
      <c r="AW506">
        <v>402</v>
      </c>
      <c r="AX506">
        <v>41.37</v>
      </c>
      <c r="AY506">
        <v>41.37</v>
      </c>
      <c r="AZ506">
        <v>82.74</v>
      </c>
      <c r="BA506">
        <v>69.150000000000006</v>
      </c>
      <c r="BB506">
        <v>11</v>
      </c>
      <c r="BC506">
        <v>49</v>
      </c>
      <c r="BD506">
        <v>2.99</v>
      </c>
      <c r="BE506">
        <v>50.45</v>
      </c>
      <c r="BF506">
        <v>47.46</v>
      </c>
      <c r="BG506">
        <v>5</v>
      </c>
      <c r="BH506">
        <v>28.61</v>
      </c>
      <c r="BI506">
        <v>28.09</v>
      </c>
      <c r="BJ506">
        <v>278</v>
      </c>
      <c r="BK506">
        <v>273</v>
      </c>
      <c r="BL506">
        <v>38</v>
      </c>
      <c r="BM506">
        <v>8.5399999999999991</v>
      </c>
      <c r="BN506">
        <v>40.479999999999997</v>
      </c>
      <c r="BO506">
        <v>2.57</v>
      </c>
      <c r="BP506">
        <v>2.68</v>
      </c>
      <c r="BQ506">
        <v>25</v>
      </c>
      <c r="BR506">
        <v>26</v>
      </c>
      <c r="BS506">
        <v>-1</v>
      </c>
      <c r="BT506">
        <v>49.02</v>
      </c>
      <c r="BU506">
        <v>2.04</v>
      </c>
      <c r="BV506">
        <v>8.99</v>
      </c>
      <c r="BW506">
        <v>6.22</v>
      </c>
      <c r="BX506">
        <v>90.48</v>
      </c>
      <c r="BY506">
        <v>40</v>
      </c>
      <c r="BZ506">
        <v>0</v>
      </c>
      <c r="CA506">
        <v>0</v>
      </c>
      <c r="CB506">
        <v>49.85</v>
      </c>
      <c r="CC506">
        <v>171</v>
      </c>
      <c r="CD506">
        <v>233</v>
      </c>
      <c r="CE506">
        <v>172</v>
      </c>
      <c r="CF506">
        <v>41</v>
      </c>
      <c r="CG506">
        <v>62</v>
      </c>
      <c r="CH506">
        <v>0</v>
      </c>
      <c r="CI506">
        <v>1</v>
      </c>
      <c r="CJ506">
        <v>37</v>
      </c>
      <c r="CK506">
        <v>19</v>
      </c>
      <c r="CL506">
        <v>6</v>
      </c>
      <c r="CM506">
        <v>4</v>
      </c>
      <c r="CN506">
        <v>0</v>
      </c>
      <c r="CO506">
        <v>-0.41</v>
      </c>
      <c r="CP506">
        <v>583.02</v>
      </c>
      <c r="CQ506">
        <v>1572.39</v>
      </c>
      <c r="CR506">
        <v>27.05</v>
      </c>
      <c r="CS506">
        <v>15.69</v>
      </c>
      <c r="CT506">
        <v>16.940000000000001</v>
      </c>
      <c r="CU506">
        <v>47.64</v>
      </c>
      <c r="CV506">
        <v>49.65</v>
      </c>
      <c r="CW506">
        <v>52.13</v>
      </c>
      <c r="CX506">
        <v>57.29</v>
      </c>
      <c r="CY506">
        <v>53.4</v>
      </c>
      <c r="CZ506">
        <v>54.15</v>
      </c>
    </row>
    <row r="507" spans="1:104">
      <c r="A507" t="s">
        <v>505</v>
      </c>
      <c r="B507" t="s">
        <v>506</v>
      </c>
      <c r="C507" t="s">
        <v>62</v>
      </c>
      <c r="D507" t="s">
        <v>195</v>
      </c>
      <c r="E507">
        <v>39</v>
      </c>
      <c r="F507">
        <v>20142015</v>
      </c>
      <c r="G507">
        <v>23</v>
      </c>
      <c r="H507">
        <v>0.625</v>
      </c>
      <c r="I507">
        <v>0.625</v>
      </c>
      <c r="J507">
        <v>1</v>
      </c>
      <c r="K507">
        <v>3</v>
      </c>
      <c r="L507">
        <v>4</v>
      </c>
      <c r="M507">
        <v>0.12</v>
      </c>
      <c r="N507">
        <v>0.35</v>
      </c>
      <c r="O507">
        <v>0.47</v>
      </c>
      <c r="P507">
        <v>1</v>
      </c>
      <c r="Q507">
        <v>53.93</v>
      </c>
      <c r="R507">
        <v>98.29</v>
      </c>
      <c r="S507">
        <v>2.7</v>
      </c>
      <c r="T507">
        <v>6.19</v>
      </c>
      <c r="U507">
        <v>13.04</v>
      </c>
      <c r="V507">
        <v>-0.96</v>
      </c>
      <c r="W507">
        <v>52.68</v>
      </c>
      <c r="X507">
        <v>53.64</v>
      </c>
      <c r="Y507">
        <v>24</v>
      </c>
      <c r="Z507">
        <v>236</v>
      </c>
      <c r="AA507">
        <v>212</v>
      </c>
      <c r="AB507">
        <v>27.84</v>
      </c>
      <c r="AC507">
        <v>25.01</v>
      </c>
      <c r="AD507">
        <v>52.84</v>
      </c>
      <c r="AE507">
        <v>23</v>
      </c>
      <c r="AF507">
        <v>2.88</v>
      </c>
      <c r="AG507">
        <v>51.05</v>
      </c>
      <c r="AH507">
        <v>74</v>
      </c>
      <c r="AI507">
        <v>508</v>
      </c>
      <c r="AJ507">
        <v>434</v>
      </c>
      <c r="AK507">
        <v>59.92</v>
      </c>
      <c r="AL507">
        <v>51.19</v>
      </c>
      <c r="AM507">
        <v>111.11</v>
      </c>
      <c r="AN507">
        <v>53.74</v>
      </c>
      <c r="AO507">
        <v>33</v>
      </c>
      <c r="AP507">
        <v>31</v>
      </c>
      <c r="AQ507">
        <v>84</v>
      </c>
      <c r="AR507">
        <v>2.4300000000000002</v>
      </c>
      <c r="AS507">
        <v>53.44</v>
      </c>
      <c r="AT507">
        <v>51.01</v>
      </c>
      <c r="AU507">
        <v>47</v>
      </c>
      <c r="AV507">
        <v>365</v>
      </c>
      <c r="AW507">
        <v>318</v>
      </c>
      <c r="AX507">
        <v>43.05</v>
      </c>
      <c r="AY507">
        <v>37.51</v>
      </c>
      <c r="AZ507">
        <v>80.56</v>
      </c>
      <c r="BA507">
        <v>74.790000000000006</v>
      </c>
      <c r="BB507">
        <v>14</v>
      </c>
      <c r="BC507">
        <v>51</v>
      </c>
      <c r="BD507">
        <v>2.58</v>
      </c>
      <c r="BE507">
        <v>53.11</v>
      </c>
      <c r="BF507">
        <v>50.53</v>
      </c>
      <c r="BG507">
        <v>32</v>
      </c>
      <c r="BH507">
        <v>32.200000000000003</v>
      </c>
      <c r="BI507">
        <v>28.43</v>
      </c>
      <c r="BJ507">
        <v>273</v>
      </c>
      <c r="BK507">
        <v>241</v>
      </c>
      <c r="BL507">
        <v>37</v>
      </c>
      <c r="BM507">
        <v>0.49</v>
      </c>
      <c r="BN507">
        <v>46.88</v>
      </c>
      <c r="BO507">
        <v>2.12</v>
      </c>
      <c r="BP507">
        <v>2.36</v>
      </c>
      <c r="BQ507">
        <v>18</v>
      </c>
      <c r="BR507">
        <v>20</v>
      </c>
      <c r="BS507">
        <v>-2</v>
      </c>
      <c r="BT507">
        <v>47.37</v>
      </c>
      <c r="BU507">
        <v>1.96</v>
      </c>
      <c r="BV507">
        <v>6.59</v>
      </c>
      <c r="BW507">
        <v>4.93</v>
      </c>
      <c r="BX507">
        <v>91.7</v>
      </c>
      <c r="BY507">
        <v>40</v>
      </c>
      <c r="BZ507">
        <v>0</v>
      </c>
      <c r="CA507">
        <v>0</v>
      </c>
      <c r="CB507">
        <v>59</v>
      </c>
      <c r="CC507">
        <v>154</v>
      </c>
      <c r="CD507">
        <v>159</v>
      </c>
      <c r="CE507">
        <v>107</v>
      </c>
      <c r="CF507">
        <v>32</v>
      </c>
      <c r="CG507">
        <v>53</v>
      </c>
      <c r="CH507">
        <v>0</v>
      </c>
      <c r="CI507">
        <v>3</v>
      </c>
      <c r="CJ507">
        <v>36</v>
      </c>
      <c r="CK507">
        <v>12</v>
      </c>
      <c r="CL507">
        <v>11</v>
      </c>
      <c r="CM507">
        <v>1</v>
      </c>
      <c r="CN507">
        <v>2</v>
      </c>
      <c r="CO507">
        <v>0.12</v>
      </c>
      <c r="CP507">
        <v>508.68</v>
      </c>
      <c r="CQ507">
        <v>1362.03</v>
      </c>
      <c r="CR507">
        <v>27.19</v>
      </c>
      <c r="CS507">
        <v>16.29</v>
      </c>
      <c r="CT507">
        <v>16.88</v>
      </c>
      <c r="CU507">
        <v>49.25</v>
      </c>
      <c r="CV507">
        <v>49.44</v>
      </c>
      <c r="CW507">
        <v>52.68</v>
      </c>
      <c r="CX507">
        <v>54.29</v>
      </c>
      <c r="CY507">
        <v>52.86</v>
      </c>
      <c r="CZ507">
        <v>54.07</v>
      </c>
    </row>
    <row r="508" spans="1:104">
      <c r="A508" t="s">
        <v>754</v>
      </c>
      <c r="B508" t="s">
        <v>755</v>
      </c>
      <c r="C508" t="s">
        <v>62</v>
      </c>
      <c r="D508" t="s">
        <v>643</v>
      </c>
      <c r="E508">
        <v>81</v>
      </c>
      <c r="F508">
        <v>20142015</v>
      </c>
      <c r="G508">
        <v>24</v>
      </c>
      <c r="H508">
        <v>3.6749999999999998</v>
      </c>
      <c r="I508">
        <v>3.6749999999999998</v>
      </c>
      <c r="J508">
        <v>6</v>
      </c>
      <c r="K508">
        <v>13</v>
      </c>
      <c r="L508">
        <v>19</v>
      </c>
      <c r="M508">
        <v>0.24</v>
      </c>
      <c r="N508">
        <v>0.53</v>
      </c>
      <c r="O508">
        <v>0.77</v>
      </c>
      <c r="P508">
        <v>1</v>
      </c>
      <c r="Q508">
        <v>50.24</v>
      </c>
      <c r="R508">
        <v>98.63</v>
      </c>
      <c r="S508">
        <v>6.67</v>
      </c>
      <c r="T508">
        <v>19.920000000000002</v>
      </c>
      <c r="U508">
        <v>18.32</v>
      </c>
      <c r="V508">
        <v>5.66</v>
      </c>
      <c r="W508">
        <v>49.15</v>
      </c>
      <c r="X508">
        <v>43.49</v>
      </c>
      <c r="Y508">
        <v>-24</v>
      </c>
      <c r="Z508">
        <v>694</v>
      </c>
      <c r="AA508">
        <v>718</v>
      </c>
      <c r="AB508">
        <v>28.06</v>
      </c>
      <c r="AC508">
        <v>29.03</v>
      </c>
      <c r="AD508">
        <v>57.09</v>
      </c>
      <c r="AE508">
        <v>69</v>
      </c>
      <c r="AF508">
        <v>3.58</v>
      </c>
      <c r="AG508">
        <v>46.65</v>
      </c>
      <c r="AH508">
        <v>13</v>
      </c>
      <c r="AI508">
        <v>1386</v>
      </c>
      <c r="AJ508">
        <v>1373</v>
      </c>
      <c r="AK508">
        <v>56.04</v>
      </c>
      <c r="AL508">
        <v>55.52</v>
      </c>
      <c r="AM508">
        <v>111.56</v>
      </c>
      <c r="AN508">
        <v>53.68</v>
      </c>
      <c r="AO508">
        <v>71</v>
      </c>
      <c r="AP508">
        <v>101</v>
      </c>
      <c r="AQ508">
        <v>212</v>
      </c>
      <c r="AR508">
        <v>4.5199999999999996</v>
      </c>
      <c r="AS508">
        <v>50.32</v>
      </c>
      <c r="AT508">
        <v>45.79</v>
      </c>
      <c r="AU508">
        <v>13</v>
      </c>
      <c r="AV508">
        <v>1033</v>
      </c>
      <c r="AW508">
        <v>1020</v>
      </c>
      <c r="AX508">
        <v>41.77</v>
      </c>
      <c r="AY508">
        <v>41.24</v>
      </c>
      <c r="AZ508">
        <v>83.01</v>
      </c>
      <c r="BA508">
        <v>72.02</v>
      </c>
      <c r="BB508">
        <v>51</v>
      </c>
      <c r="BC508">
        <v>141</v>
      </c>
      <c r="BD508">
        <v>4.9400000000000004</v>
      </c>
      <c r="BE508">
        <v>50.75</v>
      </c>
      <c r="BF508">
        <v>45.81</v>
      </c>
      <c r="BG508">
        <v>22</v>
      </c>
      <c r="BH508">
        <v>30.08</v>
      </c>
      <c r="BI508">
        <v>29.19</v>
      </c>
      <c r="BJ508">
        <v>744</v>
      </c>
      <c r="BK508">
        <v>722</v>
      </c>
      <c r="BL508">
        <v>90</v>
      </c>
      <c r="BM508">
        <v>12.16</v>
      </c>
      <c r="BN508">
        <v>34.9</v>
      </c>
      <c r="BO508">
        <v>2.59</v>
      </c>
      <c r="BP508">
        <v>2.91</v>
      </c>
      <c r="BQ508">
        <v>64</v>
      </c>
      <c r="BR508">
        <v>72</v>
      </c>
      <c r="BS508">
        <v>-8</v>
      </c>
      <c r="BT508">
        <v>47.06</v>
      </c>
      <c r="BU508">
        <v>4.26</v>
      </c>
      <c r="BV508">
        <v>8.6</v>
      </c>
      <c r="BW508">
        <v>6.2</v>
      </c>
      <c r="BX508">
        <v>90.03</v>
      </c>
      <c r="BY508">
        <v>43</v>
      </c>
      <c r="BZ508">
        <v>1</v>
      </c>
      <c r="CA508">
        <v>0</v>
      </c>
      <c r="CB508">
        <v>62.85</v>
      </c>
      <c r="CC508">
        <v>533</v>
      </c>
      <c r="CD508">
        <v>567</v>
      </c>
      <c r="CE508">
        <v>315</v>
      </c>
      <c r="CF508">
        <v>36</v>
      </c>
      <c r="CG508">
        <v>142</v>
      </c>
      <c r="CH508">
        <v>7</v>
      </c>
      <c r="CI508">
        <v>6</v>
      </c>
      <c r="CJ508">
        <v>84</v>
      </c>
      <c r="CK508">
        <v>61</v>
      </c>
      <c r="CL508">
        <v>13</v>
      </c>
      <c r="CM508">
        <v>5</v>
      </c>
      <c r="CN508">
        <v>6</v>
      </c>
      <c r="CO508">
        <v>0.04</v>
      </c>
      <c r="CP508">
        <v>1483.86</v>
      </c>
      <c r="CQ508">
        <v>2543.2399999999998</v>
      </c>
      <c r="CR508">
        <v>36.85</v>
      </c>
      <c r="CS508">
        <v>16.899999999999999</v>
      </c>
      <c r="CT508">
        <v>17.36</v>
      </c>
      <c r="CU508">
        <v>47.99</v>
      </c>
      <c r="CV508">
        <v>50.11</v>
      </c>
      <c r="CW508">
        <v>52.19</v>
      </c>
      <c r="CX508">
        <v>56.56</v>
      </c>
      <c r="CY508">
        <v>54.23</v>
      </c>
      <c r="CZ508">
        <v>54</v>
      </c>
    </row>
    <row r="509" spans="1:104">
      <c r="A509" t="s">
        <v>1200</v>
      </c>
      <c r="B509" t="s">
        <v>1201</v>
      </c>
      <c r="C509" t="s">
        <v>62</v>
      </c>
      <c r="D509" t="s">
        <v>230</v>
      </c>
      <c r="E509">
        <v>80</v>
      </c>
      <c r="F509">
        <v>20142015</v>
      </c>
      <c r="G509">
        <v>32</v>
      </c>
      <c r="H509">
        <v>1.25</v>
      </c>
      <c r="I509">
        <v>1.25</v>
      </c>
      <c r="J509">
        <v>2</v>
      </c>
      <c r="K509">
        <v>12</v>
      </c>
      <c r="L509">
        <v>14</v>
      </c>
      <c r="M509">
        <v>0.1</v>
      </c>
      <c r="N509">
        <v>0.59</v>
      </c>
      <c r="O509">
        <v>0.69</v>
      </c>
      <c r="P509">
        <v>-13</v>
      </c>
      <c r="Q509">
        <v>47.4</v>
      </c>
      <c r="R509">
        <v>99.9</v>
      </c>
      <c r="S509">
        <v>3.33</v>
      </c>
      <c r="T509">
        <v>-9.68</v>
      </c>
      <c r="U509">
        <v>15.28</v>
      </c>
      <c r="V509">
        <v>-0.32</v>
      </c>
      <c r="W509">
        <v>49.7</v>
      </c>
      <c r="X509">
        <v>50.02</v>
      </c>
      <c r="Y509">
        <v>-6</v>
      </c>
      <c r="Z509">
        <v>492</v>
      </c>
      <c r="AA509">
        <v>498</v>
      </c>
      <c r="AB509">
        <v>24.15</v>
      </c>
      <c r="AC509">
        <v>24.45</v>
      </c>
      <c r="AD509">
        <v>48.6</v>
      </c>
      <c r="AE509">
        <v>42</v>
      </c>
      <c r="AF509">
        <v>-2.92</v>
      </c>
      <c r="AG509">
        <v>50.31</v>
      </c>
      <c r="AH509">
        <v>-113</v>
      </c>
      <c r="AI509">
        <v>1028</v>
      </c>
      <c r="AJ509">
        <v>1141</v>
      </c>
      <c r="AK509">
        <v>50.46</v>
      </c>
      <c r="AL509">
        <v>56.01</v>
      </c>
      <c r="AM509">
        <v>106.47</v>
      </c>
      <c r="AN509">
        <v>51.26</v>
      </c>
      <c r="AO509">
        <v>47</v>
      </c>
      <c r="AP509">
        <v>118</v>
      </c>
      <c r="AQ509">
        <v>145</v>
      </c>
      <c r="AR509">
        <v>-1.64</v>
      </c>
      <c r="AS509">
        <v>47.93</v>
      </c>
      <c r="AT509">
        <v>49.57</v>
      </c>
      <c r="AU509">
        <v>-65</v>
      </c>
      <c r="AV509">
        <v>752</v>
      </c>
      <c r="AW509">
        <v>817</v>
      </c>
      <c r="AX509">
        <v>36.909999999999997</v>
      </c>
      <c r="AY509">
        <v>40.1</v>
      </c>
      <c r="AZ509">
        <v>77.02</v>
      </c>
      <c r="BA509">
        <v>70.08</v>
      </c>
      <c r="BB509">
        <v>38</v>
      </c>
      <c r="BC509">
        <v>98</v>
      </c>
      <c r="BD509">
        <v>-2.5299999999999998</v>
      </c>
      <c r="BE509">
        <v>46.97</v>
      </c>
      <c r="BF509">
        <v>49.5</v>
      </c>
      <c r="BG509">
        <v>-68</v>
      </c>
      <c r="BH509">
        <v>25.87</v>
      </c>
      <c r="BI509">
        <v>29.21</v>
      </c>
      <c r="BJ509">
        <v>527</v>
      </c>
      <c r="BK509">
        <v>595</v>
      </c>
      <c r="BL509">
        <v>60</v>
      </c>
      <c r="BM509">
        <v>-3.95</v>
      </c>
      <c r="BN509">
        <v>50.53</v>
      </c>
      <c r="BO509">
        <v>1.67</v>
      </c>
      <c r="BP509">
        <v>1.91</v>
      </c>
      <c r="BQ509">
        <v>34</v>
      </c>
      <c r="BR509">
        <v>39</v>
      </c>
      <c r="BS509">
        <v>-5</v>
      </c>
      <c r="BT509">
        <v>46.58</v>
      </c>
      <c r="BU509">
        <v>2.04</v>
      </c>
      <c r="BV509">
        <v>6.45</v>
      </c>
      <c r="BW509">
        <v>4.5199999999999996</v>
      </c>
      <c r="BX509">
        <v>93.45</v>
      </c>
      <c r="BY509">
        <v>40</v>
      </c>
      <c r="BZ509">
        <v>0</v>
      </c>
      <c r="CA509">
        <v>0</v>
      </c>
      <c r="CB509">
        <v>44.72</v>
      </c>
      <c r="CC509">
        <v>373</v>
      </c>
      <c r="CD509">
        <v>478</v>
      </c>
      <c r="CE509">
        <v>461</v>
      </c>
      <c r="CF509">
        <v>96</v>
      </c>
      <c r="CG509">
        <v>166</v>
      </c>
      <c r="CH509">
        <v>3</v>
      </c>
      <c r="CI509">
        <v>9</v>
      </c>
      <c r="CJ509">
        <v>58</v>
      </c>
      <c r="CK509">
        <v>19</v>
      </c>
      <c r="CL509">
        <v>4</v>
      </c>
      <c r="CM509">
        <v>18</v>
      </c>
      <c r="CN509">
        <v>5</v>
      </c>
      <c r="CO509">
        <v>-0.64</v>
      </c>
      <c r="CP509">
        <v>1222.33</v>
      </c>
      <c r="CQ509">
        <v>2618.21</v>
      </c>
      <c r="CR509">
        <v>31.83</v>
      </c>
      <c r="CS509">
        <v>16.96</v>
      </c>
      <c r="CT509">
        <v>17.61</v>
      </c>
      <c r="CU509">
        <v>49.16</v>
      </c>
      <c r="CV509">
        <v>50.13</v>
      </c>
      <c r="CW509">
        <v>53.6</v>
      </c>
      <c r="CX509">
        <v>55.43</v>
      </c>
      <c r="CY509">
        <v>54.63</v>
      </c>
      <c r="CZ509">
        <v>54.35</v>
      </c>
    </row>
    <row r="510" spans="1:104">
      <c r="A510" t="s">
        <v>444</v>
      </c>
      <c r="B510" t="s">
        <v>445</v>
      </c>
      <c r="C510" t="s">
        <v>273</v>
      </c>
      <c r="D510" t="s">
        <v>182</v>
      </c>
      <c r="E510">
        <v>75</v>
      </c>
      <c r="F510">
        <v>20142015</v>
      </c>
      <c r="G510">
        <v>22</v>
      </c>
      <c r="H510">
        <v>2</v>
      </c>
      <c r="I510">
        <v>2.35</v>
      </c>
      <c r="J510">
        <v>16</v>
      </c>
      <c r="K510">
        <v>23</v>
      </c>
      <c r="L510">
        <v>39</v>
      </c>
      <c r="M510">
        <v>0.92</v>
      </c>
      <c r="N510">
        <v>1.33</v>
      </c>
      <c r="O510">
        <v>2.25</v>
      </c>
      <c r="P510">
        <v>1</v>
      </c>
      <c r="Q510">
        <v>52.28</v>
      </c>
      <c r="R510">
        <v>100.17</v>
      </c>
      <c r="S510">
        <v>11.35</v>
      </c>
      <c r="T510">
        <v>9.9499999999999993</v>
      </c>
      <c r="U510">
        <v>13.88</v>
      </c>
      <c r="V510">
        <v>2.14</v>
      </c>
      <c r="W510">
        <v>54.33</v>
      </c>
      <c r="X510">
        <v>52.19</v>
      </c>
      <c r="Y510">
        <v>85</v>
      </c>
      <c r="Z510">
        <v>533</v>
      </c>
      <c r="AA510">
        <v>448</v>
      </c>
      <c r="AB510">
        <v>30.72</v>
      </c>
      <c r="AC510">
        <v>25.82</v>
      </c>
      <c r="AD510">
        <v>56.54</v>
      </c>
      <c r="AE510">
        <v>151</v>
      </c>
      <c r="AF510">
        <v>0.48</v>
      </c>
      <c r="AG510">
        <v>51.8</v>
      </c>
      <c r="AH510">
        <v>88</v>
      </c>
      <c r="AI510">
        <v>1009</v>
      </c>
      <c r="AJ510">
        <v>921</v>
      </c>
      <c r="AK510">
        <v>58.15</v>
      </c>
      <c r="AL510">
        <v>53.08</v>
      </c>
      <c r="AM510">
        <v>111.24</v>
      </c>
      <c r="AN510">
        <v>54.41</v>
      </c>
      <c r="AO510">
        <v>49</v>
      </c>
      <c r="AP510">
        <v>39</v>
      </c>
      <c r="AQ510">
        <v>225</v>
      </c>
      <c r="AR510">
        <v>0.6</v>
      </c>
      <c r="AS510">
        <v>53.79</v>
      </c>
      <c r="AT510">
        <v>53.19</v>
      </c>
      <c r="AU510">
        <v>106</v>
      </c>
      <c r="AV510">
        <v>752</v>
      </c>
      <c r="AW510">
        <v>646</v>
      </c>
      <c r="AX510">
        <v>43.34</v>
      </c>
      <c r="AY510">
        <v>37.229999999999997</v>
      </c>
      <c r="AZ510">
        <v>80.58</v>
      </c>
      <c r="BA510">
        <v>73.010000000000005</v>
      </c>
      <c r="BB510">
        <v>35</v>
      </c>
      <c r="BC510">
        <v>176</v>
      </c>
      <c r="BD510">
        <v>1.1499999999999999</v>
      </c>
      <c r="BE510">
        <v>54.36</v>
      </c>
      <c r="BF510">
        <v>53.2</v>
      </c>
      <c r="BG510">
        <v>88</v>
      </c>
      <c r="BH510">
        <v>31.64</v>
      </c>
      <c r="BI510">
        <v>26.57</v>
      </c>
      <c r="BJ510">
        <v>549</v>
      </c>
      <c r="BK510">
        <v>461</v>
      </c>
      <c r="BL510">
        <v>141</v>
      </c>
      <c r="BM510">
        <v>-0.2</v>
      </c>
      <c r="BN510">
        <v>55.08</v>
      </c>
      <c r="BO510">
        <v>2.59</v>
      </c>
      <c r="BP510">
        <v>2.13</v>
      </c>
      <c r="BQ510">
        <v>45</v>
      </c>
      <c r="BR510">
        <v>37</v>
      </c>
      <c r="BS510">
        <v>8</v>
      </c>
      <c r="BT510">
        <v>54.88</v>
      </c>
      <c r="BU510">
        <v>9.09</v>
      </c>
      <c r="BV510">
        <v>8.1999999999999993</v>
      </c>
      <c r="BW510">
        <v>5.98</v>
      </c>
      <c r="BX510">
        <v>91.97</v>
      </c>
      <c r="BY510">
        <v>36.11</v>
      </c>
      <c r="BZ510">
        <v>26</v>
      </c>
      <c r="CA510">
        <v>46</v>
      </c>
      <c r="CB510">
        <v>57.29</v>
      </c>
      <c r="CC510">
        <v>377</v>
      </c>
      <c r="CD510">
        <v>325</v>
      </c>
      <c r="CE510">
        <v>281</v>
      </c>
      <c r="CF510">
        <v>51</v>
      </c>
      <c r="CG510">
        <v>68</v>
      </c>
      <c r="CH510">
        <v>16</v>
      </c>
      <c r="CI510">
        <v>7</v>
      </c>
      <c r="CJ510">
        <v>125</v>
      </c>
      <c r="CK510">
        <v>19</v>
      </c>
      <c r="CL510">
        <v>46</v>
      </c>
      <c r="CM510">
        <v>5</v>
      </c>
      <c r="CN510">
        <v>6</v>
      </c>
      <c r="CO510">
        <v>0.06</v>
      </c>
      <c r="CP510">
        <v>1041.02</v>
      </c>
      <c r="CQ510">
        <v>2570.62</v>
      </c>
      <c r="CR510">
        <v>28.82</v>
      </c>
      <c r="CS510">
        <v>18.329999999999998</v>
      </c>
      <c r="CT510">
        <v>17.62</v>
      </c>
      <c r="CU510">
        <v>51.96</v>
      </c>
      <c r="CV510">
        <v>50.36</v>
      </c>
      <c r="CW510">
        <v>55.93</v>
      </c>
      <c r="CX510">
        <v>51.72</v>
      </c>
      <c r="CY510">
        <v>54.91</v>
      </c>
      <c r="CZ510">
        <v>54.12</v>
      </c>
    </row>
    <row r="511" spans="1:104">
      <c r="A511" t="s">
        <v>635</v>
      </c>
      <c r="B511" t="s">
        <v>636</v>
      </c>
      <c r="C511" t="s">
        <v>62</v>
      </c>
      <c r="D511" t="s">
        <v>116</v>
      </c>
      <c r="E511">
        <v>82</v>
      </c>
      <c r="F511">
        <v>20142015</v>
      </c>
      <c r="G511">
        <v>35</v>
      </c>
      <c r="H511">
        <v>4</v>
      </c>
      <c r="I511">
        <v>3.375</v>
      </c>
      <c r="J511">
        <v>1</v>
      </c>
      <c r="K511">
        <v>7</v>
      </c>
      <c r="L511">
        <v>8</v>
      </c>
      <c r="M511">
        <v>0.05</v>
      </c>
      <c r="N511">
        <v>0.34</v>
      </c>
      <c r="O511">
        <v>0.39</v>
      </c>
      <c r="P511">
        <v>-3</v>
      </c>
      <c r="Q511">
        <v>50.85</v>
      </c>
      <c r="R511">
        <v>100.35</v>
      </c>
      <c r="S511">
        <v>2.08</v>
      </c>
      <c r="T511">
        <v>0.38</v>
      </c>
      <c r="U511">
        <v>15.05</v>
      </c>
      <c r="V511">
        <v>-3.69</v>
      </c>
      <c r="W511">
        <v>49.47</v>
      </c>
      <c r="X511">
        <v>53.15</v>
      </c>
      <c r="Y511">
        <v>-11</v>
      </c>
      <c r="Z511">
        <v>511</v>
      </c>
      <c r="AA511">
        <v>522</v>
      </c>
      <c r="AB511">
        <v>24.85</v>
      </c>
      <c r="AC511">
        <v>25.39</v>
      </c>
      <c r="AD511">
        <v>50.24</v>
      </c>
      <c r="AE511">
        <v>31</v>
      </c>
      <c r="AF511">
        <v>-2.83</v>
      </c>
      <c r="AG511">
        <v>53.69</v>
      </c>
      <c r="AH511">
        <v>36</v>
      </c>
      <c r="AI511">
        <v>1072</v>
      </c>
      <c r="AJ511">
        <v>1036</v>
      </c>
      <c r="AK511">
        <v>52.14</v>
      </c>
      <c r="AL511">
        <v>50.38</v>
      </c>
      <c r="AM511">
        <v>102.52</v>
      </c>
      <c r="AN511">
        <v>54.1</v>
      </c>
      <c r="AO511">
        <v>47</v>
      </c>
      <c r="AP511">
        <v>78</v>
      </c>
      <c r="AQ511">
        <v>113</v>
      </c>
      <c r="AR511">
        <v>-2.16</v>
      </c>
      <c r="AS511">
        <v>51.35</v>
      </c>
      <c r="AT511">
        <v>53.51</v>
      </c>
      <c r="AU511">
        <v>42</v>
      </c>
      <c r="AV511">
        <v>798</v>
      </c>
      <c r="AW511">
        <v>756</v>
      </c>
      <c r="AX511">
        <v>38.81</v>
      </c>
      <c r="AY511">
        <v>36.770000000000003</v>
      </c>
      <c r="AZ511">
        <v>75.58</v>
      </c>
      <c r="BA511">
        <v>72.680000000000007</v>
      </c>
      <c r="BB511">
        <v>18</v>
      </c>
      <c r="BC511">
        <v>66</v>
      </c>
      <c r="BD511">
        <v>-1.97</v>
      </c>
      <c r="BE511">
        <v>51.28</v>
      </c>
      <c r="BF511">
        <v>53.25</v>
      </c>
      <c r="BG511">
        <v>29</v>
      </c>
      <c r="BH511">
        <v>28.21</v>
      </c>
      <c r="BI511">
        <v>26.8</v>
      </c>
      <c r="BJ511">
        <v>580</v>
      </c>
      <c r="BK511">
        <v>551</v>
      </c>
      <c r="BL511">
        <v>48</v>
      </c>
      <c r="BM511">
        <v>-0.2</v>
      </c>
      <c r="BN511">
        <v>52.76</v>
      </c>
      <c r="BO511">
        <v>1.99</v>
      </c>
      <c r="BP511">
        <v>1.8</v>
      </c>
      <c r="BQ511">
        <v>41</v>
      </c>
      <c r="BR511">
        <v>37</v>
      </c>
      <c r="BS511">
        <v>4</v>
      </c>
      <c r="BT511">
        <v>52.56</v>
      </c>
      <c r="BU511">
        <v>1.52</v>
      </c>
      <c r="BV511">
        <v>7.07</v>
      </c>
      <c r="BW511">
        <v>5.14</v>
      </c>
      <c r="BX511">
        <v>93.28</v>
      </c>
      <c r="BY511">
        <v>40</v>
      </c>
      <c r="BZ511">
        <v>0</v>
      </c>
      <c r="CA511">
        <v>0</v>
      </c>
      <c r="CB511">
        <v>54.56</v>
      </c>
      <c r="CC511">
        <v>359</v>
      </c>
      <c r="CD511">
        <v>433</v>
      </c>
      <c r="CE511">
        <v>299</v>
      </c>
      <c r="CF511">
        <v>31</v>
      </c>
      <c r="CG511">
        <v>76</v>
      </c>
      <c r="CH511">
        <v>3</v>
      </c>
      <c r="CI511">
        <v>4</v>
      </c>
      <c r="CJ511">
        <v>47</v>
      </c>
      <c r="CK511">
        <v>35</v>
      </c>
      <c r="CL511">
        <v>7</v>
      </c>
      <c r="CM511">
        <v>3</v>
      </c>
      <c r="CN511">
        <v>0</v>
      </c>
      <c r="CO511">
        <v>-0.15</v>
      </c>
      <c r="CP511">
        <v>1233.71</v>
      </c>
      <c r="CQ511">
        <v>2628.23</v>
      </c>
      <c r="CR511">
        <v>31.95</v>
      </c>
      <c r="CS511">
        <v>16.37</v>
      </c>
      <c r="CT511">
        <v>17.190000000000001</v>
      </c>
      <c r="CU511">
        <v>51.35</v>
      </c>
      <c r="CV511">
        <v>49.7</v>
      </c>
      <c r="CW511">
        <v>54.04</v>
      </c>
      <c r="CX511">
        <v>51.19</v>
      </c>
      <c r="CY511">
        <v>53.6</v>
      </c>
      <c r="CZ511">
        <v>54.25</v>
      </c>
    </row>
    <row r="512" spans="1:104">
      <c r="A512" t="s">
        <v>365</v>
      </c>
      <c r="B512" t="s">
        <v>366</v>
      </c>
      <c r="C512" t="s">
        <v>62</v>
      </c>
      <c r="D512" t="s">
        <v>77</v>
      </c>
      <c r="E512">
        <v>82</v>
      </c>
      <c r="F512">
        <v>20142015</v>
      </c>
      <c r="G512">
        <v>29</v>
      </c>
      <c r="H512">
        <v>5</v>
      </c>
      <c r="I512">
        <v>5.8</v>
      </c>
      <c r="J512">
        <v>4</v>
      </c>
      <c r="K512">
        <v>11</v>
      </c>
      <c r="L512">
        <v>15</v>
      </c>
      <c r="M512">
        <v>0.17</v>
      </c>
      <c r="N512">
        <v>0.47</v>
      </c>
      <c r="O512">
        <v>0.64</v>
      </c>
      <c r="P512">
        <v>-3</v>
      </c>
      <c r="Q512">
        <v>52.15</v>
      </c>
      <c r="R512">
        <v>99.5</v>
      </c>
      <c r="S512">
        <v>3.51</v>
      </c>
      <c r="T512">
        <v>-1.26</v>
      </c>
      <c r="U512">
        <v>17.04</v>
      </c>
      <c r="V512">
        <v>-2.68</v>
      </c>
      <c r="W512">
        <v>50.78</v>
      </c>
      <c r="X512">
        <v>53.47</v>
      </c>
      <c r="Y512">
        <v>21</v>
      </c>
      <c r="Z512">
        <v>681</v>
      </c>
      <c r="AA512">
        <v>660</v>
      </c>
      <c r="AB512">
        <v>29.24</v>
      </c>
      <c r="AC512">
        <v>28.33</v>
      </c>
      <c r="AD512">
        <v>57.57</v>
      </c>
      <c r="AE512">
        <v>55</v>
      </c>
      <c r="AF512">
        <v>-2.2599999999999998</v>
      </c>
      <c r="AG512">
        <v>54.41</v>
      </c>
      <c r="AH512">
        <v>116</v>
      </c>
      <c r="AI512">
        <v>1408</v>
      </c>
      <c r="AJ512">
        <v>1292</v>
      </c>
      <c r="AK512">
        <v>60.45</v>
      </c>
      <c r="AL512">
        <v>55.47</v>
      </c>
      <c r="AM512">
        <v>115.91</v>
      </c>
      <c r="AN512">
        <v>56.96</v>
      </c>
      <c r="AO512">
        <v>86</v>
      </c>
      <c r="AP512">
        <v>104</v>
      </c>
      <c r="AQ512">
        <v>250</v>
      </c>
      <c r="AR512">
        <v>-1.02</v>
      </c>
      <c r="AS512">
        <v>51.94</v>
      </c>
      <c r="AT512">
        <v>52.96</v>
      </c>
      <c r="AU512">
        <v>79</v>
      </c>
      <c r="AV512">
        <v>1056</v>
      </c>
      <c r="AW512">
        <v>977</v>
      </c>
      <c r="AX512">
        <v>45.34</v>
      </c>
      <c r="AY512">
        <v>41.94</v>
      </c>
      <c r="AZ512">
        <v>87.28</v>
      </c>
      <c r="BA512">
        <v>75.95</v>
      </c>
      <c r="BB512">
        <v>50</v>
      </c>
      <c r="BC512">
        <v>164</v>
      </c>
      <c r="BD512">
        <v>-1.46</v>
      </c>
      <c r="BE512">
        <v>51.44</v>
      </c>
      <c r="BF512">
        <v>52.91</v>
      </c>
      <c r="BG512">
        <v>45</v>
      </c>
      <c r="BH512">
        <v>34.43</v>
      </c>
      <c r="BI512">
        <v>32.5</v>
      </c>
      <c r="BJ512">
        <v>802</v>
      </c>
      <c r="BK512">
        <v>757</v>
      </c>
      <c r="BL512">
        <v>114</v>
      </c>
      <c r="BM512">
        <v>-6.62</v>
      </c>
      <c r="BN512">
        <v>56.11</v>
      </c>
      <c r="BO512">
        <v>2.1</v>
      </c>
      <c r="BP512">
        <v>2.15</v>
      </c>
      <c r="BQ512">
        <v>49</v>
      </c>
      <c r="BR512">
        <v>50</v>
      </c>
      <c r="BS512">
        <v>-1</v>
      </c>
      <c r="BT512">
        <v>49.49</v>
      </c>
      <c r="BU512">
        <v>2.44</v>
      </c>
      <c r="BV512">
        <v>6.11</v>
      </c>
      <c r="BW512">
        <v>4.6399999999999997</v>
      </c>
      <c r="BX512">
        <v>93.39</v>
      </c>
      <c r="BY512">
        <v>40</v>
      </c>
      <c r="BZ512">
        <v>0</v>
      </c>
      <c r="CA512">
        <v>0</v>
      </c>
      <c r="CB512">
        <v>53.99</v>
      </c>
      <c r="CC512">
        <v>487</v>
      </c>
      <c r="CD512">
        <v>490</v>
      </c>
      <c r="CE512">
        <v>415</v>
      </c>
      <c r="CF512">
        <v>116</v>
      </c>
      <c r="CG512">
        <v>166</v>
      </c>
      <c r="CH512">
        <v>6</v>
      </c>
      <c r="CI512">
        <v>5</v>
      </c>
      <c r="CJ512">
        <v>110</v>
      </c>
      <c r="CK512">
        <v>50</v>
      </c>
      <c r="CL512">
        <v>22</v>
      </c>
      <c r="CM512">
        <v>6</v>
      </c>
      <c r="CN512">
        <v>3</v>
      </c>
      <c r="CO512">
        <v>-0.13</v>
      </c>
      <c r="CP512">
        <v>1397.58</v>
      </c>
      <c r="CQ512">
        <v>2598.87</v>
      </c>
      <c r="CR512">
        <v>34.97</v>
      </c>
      <c r="CS512">
        <v>16.82</v>
      </c>
      <c r="CT512">
        <v>17.46</v>
      </c>
      <c r="CU512">
        <v>53.07</v>
      </c>
      <c r="CV512">
        <v>50.1</v>
      </c>
      <c r="CW512">
        <v>59.09</v>
      </c>
      <c r="CX512">
        <v>52.25</v>
      </c>
      <c r="CY512">
        <v>54.51</v>
      </c>
      <c r="CZ512">
        <v>54.29</v>
      </c>
    </row>
    <row r="513" spans="1:104">
      <c r="A513" t="s">
        <v>335</v>
      </c>
      <c r="B513" t="s">
        <v>336</v>
      </c>
      <c r="C513" t="s">
        <v>124</v>
      </c>
      <c r="D513" t="s">
        <v>256</v>
      </c>
      <c r="E513">
        <v>82</v>
      </c>
      <c r="F513">
        <v>20142015</v>
      </c>
      <c r="G513">
        <v>33</v>
      </c>
      <c r="H513">
        <v>7</v>
      </c>
      <c r="I513">
        <v>7</v>
      </c>
      <c r="J513">
        <v>11</v>
      </c>
      <c r="K513">
        <v>25</v>
      </c>
      <c r="L513">
        <v>36</v>
      </c>
      <c r="M513">
        <v>0.6</v>
      </c>
      <c r="N513">
        <v>1.37</v>
      </c>
      <c r="O513">
        <v>1.98</v>
      </c>
      <c r="P513">
        <v>6</v>
      </c>
      <c r="Q513">
        <v>53.34</v>
      </c>
      <c r="R513">
        <v>98.29</v>
      </c>
      <c r="S513">
        <v>6.92</v>
      </c>
      <c r="T513">
        <v>5.6</v>
      </c>
      <c r="U513">
        <v>13.31</v>
      </c>
      <c r="V513">
        <v>1.34</v>
      </c>
      <c r="W513">
        <v>49.32</v>
      </c>
      <c r="X513">
        <v>47.98</v>
      </c>
      <c r="Y513">
        <v>-12</v>
      </c>
      <c r="Z513">
        <v>434</v>
      </c>
      <c r="AA513">
        <v>446</v>
      </c>
      <c r="AB513">
        <v>23.86</v>
      </c>
      <c r="AC513">
        <v>24.52</v>
      </c>
      <c r="AD513">
        <v>48.38</v>
      </c>
      <c r="AE513">
        <v>141</v>
      </c>
      <c r="AF513">
        <v>5.2</v>
      </c>
      <c r="AG513">
        <v>48.14</v>
      </c>
      <c r="AH513">
        <v>128</v>
      </c>
      <c r="AI513">
        <v>1021</v>
      </c>
      <c r="AJ513">
        <v>893</v>
      </c>
      <c r="AK513">
        <v>56.13</v>
      </c>
      <c r="AL513">
        <v>49.1</v>
      </c>
      <c r="AM513">
        <v>105.23</v>
      </c>
      <c r="AN513">
        <v>56.61</v>
      </c>
      <c r="AO513">
        <v>59</v>
      </c>
      <c r="AP513">
        <v>15</v>
      </c>
      <c r="AQ513">
        <v>272</v>
      </c>
      <c r="AR513">
        <v>4.51</v>
      </c>
      <c r="AS513">
        <v>53.63</v>
      </c>
      <c r="AT513">
        <v>49.12</v>
      </c>
      <c r="AU513">
        <v>104</v>
      </c>
      <c r="AV513">
        <v>768</v>
      </c>
      <c r="AW513">
        <v>664</v>
      </c>
      <c r="AX513">
        <v>42.22</v>
      </c>
      <c r="AY513">
        <v>36.51</v>
      </c>
      <c r="AZ513">
        <v>78.73</v>
      </c>
      <c r="BA513">
        <v>75.260000000000005</v>
      </c>
      <c r="BB513">
        <v>54</v>
      </c>
      <c r="BC513">
        <v>213</v>
      </c>
      <c r="BD513">
        <v>7.14</v>
      </c>
      <c r="BE513">
        <v>55.63</v>
      </c>
      <c r="BF513">
        <v>48.49</v>
      </c>
      <c r="BG513">
        <v>117</v>
      </c>
      <c r="BH513">
        <v>31.78</v>
      </c>
      <c r="BI513">
        <v>25.35</v>
      </c>
      <c r="BJ513">
        <v>578</v>
      </c>
      <c r="BK513">
        <v>461</v>
      </c>
      <c r="BL513">
        <v>159</v>
      </c>
      <c r="BM513">
        <v>1.97</v>
      </c>
      <c r="BN513">
        <v>48.03</v>
      </c>
      <c r="BO513">
        <v>2.14</v>
      </c>
      <c r="BP513">
        <v>2.14</v>
      </c>
      <c r="BQ513">
        <v>39</v>
      </c>
      <c r="BR513">
        <v>39</v>
      </c>
      <c r="BS513">
        <v>0</v>
      </c>
      <c r="BT513">
        <v>50</v>
      </c>
      <c r="BU513">
        <v>5.16</v>
      </c>
      <c r="BV513">
        <v>6.75</v>
      </c>
      <c r="BW513">
        <v>5.08</v>
      </c>
      <c r="BX513">
        <v>91.54</v>
      </c>
      <c r="BY513">
        <v>42</v>
      </c>
      <c r="BZ513">
        <v>2</v>
      </c>
      <c r="CA513">
        <v>2</v>
      </c>
      <c r="CB513">
        <v>54.29</v>
      </c>
      <c r="CC513">
        <v>361</v>
      </c>
      <c r="CD513">
        <v>486</v>
      </c>
      <c r="CE513">
        <v>304</v>
      </c>
      <c r="CF513">
        <v>17</v>
      </c>
      <c r="CG513">
        <v>79</v>
      </c>
      <c r="CH513">
        <v>16</v>
      </c>
      <c r="CI513">
        <v>9</v>
      </c>
      <c r="CJ513">
        <v>148</v>
      </c>
      <c r="CK513">
        <v>26</v>
      </c>
      <c r="CL513">
        <v>14</v>
      </c>
      <c r="CM513">
        <v>6</v>
      </c>
      <c r="CN513">
        <v>12</v>
      </c>
      <c r="CO513">
        <v>0.33</v>
      </c>
      <c r="CP513">
        <v>1091.33</v>
      </c>
      <c r="CQ513">
        <v>2832.23</v>
      </c>
      <c r="CR513">
        <v>27.81</v>
      </c>
      <c r="CS513">
        <v>18.13</v>
      </c>
      <c r="CT513">
        <v>17.96</v>
      </c>
      <c r="CU513">
        <v>51.94</v>
      </c>
      <c r="CV513">
        <v>50.3</v>
      </c>
      <c r="CW513">
        <v>55.95</v>
      </c>
      <c r="CX513">
        <v>51.78</v>
      </c>
      <c r="CY513">
        <v>55.01</v>
      </c>
      <c r="CZ513">
        <v>54.36</v>
      </c>
    </row>
    <row r="514" spans="1:104">
      <c r="A514" t="s">
        <v>254</v>
      </c>
      <c r="B514" t="s">
        <v>255</v>
      </c>
      <c r="C514" t="s">
        <v>68</v>
      </c>
      <c r="D514" t="s">
        <v>256</v>
      </c>
      <c r="E514">
        <v>82</v>
      </c>
      <c r="F514">
        <v>20142015</v>
      </c>
      <c r="G514">
        <v>33</v>
      </c>
      <c r="H514">
        <v>7</v>
      </c>
      <c r="I514">
        <v>7</v>
      </c>
      <c r="J514">
        <v>7</v>
      </c>
      <c r="K514">
        <v>26</v>
      </c>
      <c r="L514">
        <v>33</v>
      </c>
      <c r="M514">
        <v>0.38</v>
      </c>
      <c r="N514">
        <v>1.42</v>
      </c>
      <c r="O514">
        <v>1.8</v>
      </c>
      <c r="P514">
        <v>5</v>
      </c>
      <c r="Q514">
        <v>54.13</v>
      </c>
      <c r="R514">
        <v>99.09</v>
      </c>
      <c r="S514">
        <v>9.33</v>
      </c>
      <c r="T514">
        <v>5.48</v>
      </c>
      <c r="U514">
        <v>13.42</v>
      </c>
      <c r="V514">
        <v>2.35</v>
      </c>
      <c r="W514">
        <v>50.06</v>
      </c>
      <c r="X514">
        <v>47.7</v>
      </c>
      <c r="Y514">
        <v>1</v>
      </c>
      <c r="Z514">
        <v>452</v>
      </c>
      <c r="AA514">
        <v>451</v>
      </c>
      <c r="AB514">
        <v>24.65</v>
      </c>
      <c r="AC514">
        <v>24.59</v>
      </c>
      <c r="AD514">
        <v>49.24</v>
      </c>
      <c r="AE514">
        <v>75</v>
      </c>
      <c r="AF514">
        <v>6.32</v>
      </c>
      <c r="AG514">
        <v>47.81</v>
      </c>
      <c r="AH514">
        <v>161</v>
      </c>
      <c r="AI514">
        <v>1056</v>
      </c>
      <c r="AJ514">
        <v>895</v>
      </c>
      <c r="AK514">
        <v>57.58</v>
      </c>
      <c r="AL514">
        <v>48.8</v>
      </c>
      <c r="AM514">
        <v>106.38</v>
      </c>
      <c r="AN514">
        <v>55.97</v>
      </c>
      <c r="AO514">
        <v>24</v>
      </c>
      <c r="AP514">
        <v>18</v>
      </c>
      <c r="AQ514">
        <v>119</v>
      </c>
      <c r="AR514">
        <v>6.01</v>
      </c>
      <c r="AS514">
        <v>54.71</v>
      </c>
      <c r="AT514">
        <v>48.7</v>
      </c>
      <c r="AU514">
        <v>136</v>
      </c>
      <c r="AV514">
        <v>790</v>
      </c>
      <c r="AW514">
        <v>654</v>
      </c>
      <c r="AX514">
        <v>43.07</v>
      </c>
      <c r="AY514">
        <v>35.659999999999997</v>
      </c>
      <c r="AZ514">
        <v>78.73</v>
      </c>
      <c r="BA514">
        <v>74.81</v>
      </c>
      <c r="BB514">
        <v>20</v>
      </c>
      <c r="BC514">
        <v>95</v>
      </c>
      <c r="BD514">
        <v>8.36</v>
      </c>
      <c r="BE514">
        <v>56.5</v>
      </c>
      <c r="BF514">
        <v>48.15</v>
      </c>
      <c r="BG514">
        <v>136</v>
      </c>
      <c r="BH514">
        <v>32.22</v>
      </c>
      <c r="BI514">
        <v>24.81</v>
      </c>
      <c r="BJ514">
        <v>591</v>
      </c>
      <c r="BK514">
        <v>455</v>
      </c>
      <c r="BL514">
        <v>75</v>
      </c>
      <c r="BM514">
        <v>6.99</v>
      </c>
      <c r="BN514">
        <v>46.67</v>
      </c>
      <c r="BO514">
        <v>2.4</v>
      </c>
      <c r="BP514">
        <v>2.0699999999999998</v>
      </c>
      <c r="BQ514">
        <v>44</v>
      </c>
      <c r="BR514">
        <v>38</v>
      </c>
      <c r="BS514">
        <v>6</v>
      </c>
      <c r="BT514">
        <v>53.66</v>
      </c>
      <c r="BU514">
        <v>7.37</v>
      </c>
      <c r="BV514">
        <v>7.45</v>
      </c>
      <c r="BW514">
        <v>5.57</v>
      </c>
      <c r="BX514">
        <v>91.65</v>
      </c>
      <c r="BY514">
        <v>45.07</v>
      </c>
      <c r="BZ514">
        <v>517</v>
      </c>
      <c r="CA514">
        <v>630</v>
      </c>
      <c r="CB514">
        <v>54.19</v>
      </c>
      <c r="CC514">
        <v>362</v>
      </c>
      <c r="CD514">
        <v>491</v>
      </c>
      <c r="CE514">
        <v>306</v>
      </c>
      <c r="CF514">
        <v>22</v>
      </c>
      <c r="CG514">
        <v>54</v>
      </c>
      <c r="CH514">
        <v>12</v>
      </c>
      <c r="CI514">
        <v>14</v>
      </c>
      <c r="CJ514">
        <v>68</v>
      </c>
      <c r="CK514">
        <v>24</v>
      </c>
      <c r="CL514">
        <v>27</v>
      </c>
      <c r="CM514">
        <v>6</v>
      </c>
      <c r="CN514">
        <v>11</v>
      </c>
      <c r="CO514">
        <v>0.27</v>
      </c>
      <c r="CP514">
        <v>1100.42</v>
      </c>
      <c r="CQ514">
        <v>2823.14</v>
      </c>
      <c r="CR514">
        <v>28.05</v>
      </c>
      <c r="CS514">
        <v>18.07</v>
      </c>
      <c r="CT514">
        <v>17.96</v>
      </c>
      <c r="CU514">
        <v>52.02</v>
      </c>
      <c r="CV514">
        <v>50.33</v>
      </c>
      <c r="CW514">
        <v>55.98</v>
      </c>
      <c r="CX514">
        <v>51.63</v>
      </c>
      <c r="CY514">
        <v>55.02</v>
      </c>
      <c r="CZ514">
        <v>54.3</v>
      </c>
    </row>
    <row r="515" spans="1:104">
      <c r="A515" t="s">
        <v>224</v>
      </c>
      <c r="B515" t="s">
        <v>225</v>
      </c>
      <c r="C515" t="s">
        <v>119</v>
      </c>
      <c r="D515" t="s">
        <v>163</v>
      </c>
      <c r="E515">
        <v>71</v>
      </c>
      <c r="F515">
        <v>20142015</v>
      </c>
      <c r="G515">
        <v>22</v>
      </c>
      <c r="H515">
        <v>5.5</v>
      </c>
      <c r="I515">
        <v>5.75</v>
      </c>
      <c r="J515">
        <v>21</v>
      </c>
      <c r="K515">
        <v>24</v>
      </c>
      <c r="L515">
        <v>45</v>
      </c>
      <c r="M515">
        <v>1.23</v>
      </c>
      <c r="N515">
        <v>1.41</v>
      </c>
      <c r="O515">
        <v>2.63</v>
      </c>
      <c r="P515">
        <v>7</v>
      </c>
      <c r="Q515">
        <v>54.2</v>
      </c>
      <c r="R515">
        <v>101.42</v>
      </c>
      <c r="S515">
        <v>12.28</v>
      </c>
      <c r="T515">
        <v>4.1500000000000004</v>
      </c>
      <c r="U515">
        <v>14.43</v>
      </c>
      <c r="V515">
        <v>3.38</v>
      </c>
      <c r="W515">
        <v>55.39</v>
      </c>
      <c r="X515">
        <v>52.01</v>
      </c>
      <c r="Y515">
        <v>117</v>
      </c>
      <c r="Z515">
        <v>601</v>
      </c>
      <c r="AA515">
        <v>484</v>
      </c>
      <c r="AB515">
        <v>35.19</v>
      </c>
      <c r="AC515">
        <v>28.34</v>
      </c>
      <c r="AD515">
        <v>63.53</v>
      </c>
      <c r="AE515">
        <v>180</v>
      </c>
      <c r="AF515">
        <v>3.49</v>
      </c>
      <c r="AG515">
        <v>50.71</v>
      </c>
      <c r="AH515">
        <v>172</v>
      </c>
      <c r="AI515">
        <v>1109</v>
      </c>
      <c r="AJ515">
        <v>937</v>
      </c>
      <c r="AK515">
        <v>64.94</v>
      </c>
      <c r="AL515">
        <v>54.86</v>
      </c>
      <c r="AM515">
        <v>119.8</v>
      </c>
      <c r="AN515">
        <v>50.68</v>
      </c>
      <c r="AO515">
        <v>65</v>
      </c>
      <c r="AP515">
        <v>23</v>
      </c>
      <c r="AQ515">
        <v>299</v>
      </c>
      <c r="AR515">
        <v>1.93</v>
      </c>
      <c r="AS515">
        <v>53.58</v>
      </c>
      <c r="AT515">
        <v>51.65</v>
      </c>
      <c r="AU515">
        <v>110</v>
      </c>
      <c r="AV515">
        <v>824</v>
      </c>
      <c r="AW515">
        <v>714</v>
      </c>
      <c r="AX515">
        <v>48.25</v>
      </c>
      <c r="AY515">
        <v>41.81</v>
      </c>
      <c r="AZ515">
        <v>90.05</v>
      </c>
      <c r="BA515">
        <v>68.2</v>
      </c>
      <c r="BB515">
        <v>63</v>
      </c>
      <c r="BC515">
        <v>234</v>
      </c>
      <c r="BD515">
        <v>1.03</v>
      </c>
      <c r="BE515">
        <v>52.09</v>
      </c>
      <c r="BF515">
        <v>51.06</v>
      </c>
      <c r="BG515">
        <v>45</v>
      </c>
      <c r="BH515">
        <v>32.909999999999997</v>
      </c>
      <c r="BI515">
        <v>30.27</v>
      </c>
      <c r="BJ515">
        <v>562</v>
      </c>
      <c r="BK515">
        <v>517</v>
      </c>
      <c r="BL515">
        <v>171</v>
      </c>
      <c r="BM515">
        <v>5.77</v>
      </c>
      <c r="BN515">
        <v>50</v>
      </c>
      <c r="BO515">
        <v>3.4</v>
      </c>
      <c r="BP515">
        <v>2.69</v>
      </c>
      <c r="BQ515">
        <v>58</v>
      </c>
      <c r="BR515">
        <v>46</v>
      </c>
      <c r="BS515">
        <v>12</v>
      </c>
      <c r="BT515">
        <v>55.77</v>
      </c>
      <c r="BU515">
        <v>8.9700000000000006</v>
      </c>
      <c r="BV515">
        <v>10.32</v>
      </c>
      <c r="BW515">
        <v>7.04</v>
      </c>
      <c r="BX515">
        <v>91.1</v>
      </c>
      <c r="BY515">
        <v>54.44</v>
      </c>
      <c r="BZ515">
        <v>245</v>
      </c>
      <c r="CA515">
        <v>205</v>
      </c>
      <c r="CB515">
        <v>53.54</v>
      </c>
      <c r="CC515">
        <v>355</v>
      </c>
      <c r="CD515">
        <v>429</v>
      </c>
      <c r="CE515">
        <v>308</v>
      </c>
      <c r="CF515">
        <v>55</v>
      </c>
      <c r="CG515">
        <v>26</v>
      </c>
      <c r="CH515">
        <v>21</v>
      </c>
      <c r="CI515">
        <v>3</v>
      </c>
      <c r="CJ515">
        <v>150</v>
      </c>
      <c r="CK515">
        <v>30</v>
      </c>
      <c r="CL515">
        <v>41</v>
      </c>
      <c r="CM515">
        <v>5</v>
      </c>
      <c r="CN515">
        <v>12</v>
      </c>
      <c r="CO515">
        <v>0.41</v>
      </c>
      <c r="CP515">
        <v>1024.72</v>
      </c>
      <c r="CQ515">
        <v>2301.2800000000002</v>
      </c>
      <c r="CR515">
        <v>30.81</v>
      </c>
      <c r="CS515">
        <v>18.27</v>
      </c>
      <c r="CT515">
        <v>17.89</v>
      </c>
      <c r="CU515">
        <v>51.78</v>
      </c>
      <c r="CV515">
        <v>50.3</v>
      </c>
      <c r="CW515">
        <v>60.3</v>
      </c>
      <c r="CX515">
        <v>56.15</v>
      </c>
      <c r="CY515">
        <v>54.64</v>
      </c>
      <c r="CZ515">
        <v>53.99</v>
      </c>
    </row>
    <row r="516" spans="1:104">
      <c r="A516" t="s">
        <v>1161</v>
      </c>
      <c r="B516" t="s">
        <v>1162</v>
      </c>
      <c r="C516" t="s">
        <v>62</v>
      </c>
      <c r="D516" t="s">
        <v>84</v>
      </c>
      <c r="E516">
        <v>82</v>
      </c>
      <c r="F516">
        <v>20142015</v>
      </c>
      <c r="G516">
        <v>33</v>
      </c>
      <c r="H516">
        <v>4</v>
      </c>
      <c r="I516">
        <v>4</v>
      </c>
      <c r="J516">
        <v>3</v>
      </c>
      <c r="K516">
        <v>10</v>
      </c>
      <c r="L516">
        <v>13</v>
      </c>
      <c r="M516">
        <v>0.12</v>
      </c>
      <c r="N516">
        <v>0.39</v>
      </c>
      <c r="O516">
        <v>0.51</v>
      </c>
      <c r="P516">
        <v>-9</v>
      </c>
      <c r="Q516">
        <v>48.16</v>
      </c>
      <c r="R516">
        <v>99.67</v>
      </c>
      <c r="S516">
        <v>3.26</v>
      </c>
      <c r="T516">
        <v>-8.8699999999999992</v>
      </c>
      <c r="U516">
        <v>18.7</v>
      </c>
      <c r="V516">
        <v>-6.91</v>
      </c>
      <c r="W516">
        <v>47.36</v>
      </c>
      <c r="X516">
        <v>54.27</v>
      </c>
      <c r="Y516">
        <v>-68</v>
      </c>
      <c r="Z516">
        <v>609</v>
      </c>
      <c r="AA516">
        <v>677</v>
      </c>
      <c r="AB516">
        <v>23.83</v>
      </c>
      <c r="AC516">
        <v>26.49</v>
      </c>
      <c r="AD516">
        <v>50.32</v>
      </c>
      <c r="AE516">
        <v>48</v>
      </c>
      <c r="AF516">
        <v>-5.68</v>
      </c>
      <c r="AG516">
        <v>53.84</v>
      </c>
      <c r="AH516">
        <v>-99</v>
      </c>
      <c r="AI516">
        <v>1297</v>
      </c>
      <c r="AJ516">
        <v>1396</v>
      </c>
      <c r="AK516">
        <v>50.75</v>
      </c>
      <c r="AL516">
        <v>54.63</v>
      </c>
      <c r="AM516">
        <v>105.38</v>
      </c>
      <c r="AN516">
        <v>52.97</v>
      </c>
      <c r="AO516">
        <v>68</v>
      </c>
      <c r="AP516">
        <v>104</v>
      </c>
      <c r="AQ516">
        <v>190</v>
      </c>
      <c r="AR516">
        <v>-5.55</v>
      </c>
      <c r="AS516">
        <v>47.23</v>
      </c>
      <c r="AT516">
        <v>52.78</v>
      </c>
      <c r="AU516">
        <v>-111</v>
      </c>
      <c r="AV516">
        <v>946</v>
      </c>
      <c r="AW516">
        <v>1057</v>
      </c>
      <c r="AX516">
        <v>37.020000000000003</v>
      </c>
      <c r="AY516">
        <v>41.36</v>
      </c>
      <c r="AZ516">
        <v>78.38</v>
      </c>
      <c r="BA516">
        <v>72.62</v>
      </c>
      <c r="BB516">
        <v>30</v>
      </c>
      <c r="BC516">
        <v>122</v>
      </c>
      <c r="BD516">
        <v>-4.8099999999999996</v>
      </c>
      <c r="BE516">
        <v>47.41</v>
      </c>
      <c r="BF516">
        <v>52.22</v>
      </c>
      <c r="BG516">
        <v>-75</v>
      </c>
      <c r="BH516">
        <v>26.88</v>
      </c>
      <c r="BI516">
        <v>29.82</v>
      </c>
      <c r="BJ516">
        <v>687</v>
      </c>
      <c r="BK516">
        <v>762</v>
      </c>
      <c r="BL516">
        <v>92</v>
      </c>
      <c r="BM516">
        <v>-6.96</v>
      </c>
      <c r="BN516">
        <v>53.25</v>
      </c>
      <c r="BO516">
        <v>1.96</v>
      </c>
      <c r="BP516">
        <v>2.27</v>
      </c>
      <c r="BQ516">
        <v>50</v>
      </c>
      <c r="BR516">
        <v>58</v>
      </c>
      <c r="BS516">
        <v>-8</v>
      </c>
      <c r="BT516">
        <v>46.3</v>
      </c>
      <c r="BU516">
        <v>2.46</v>
      </c>
      <c r="BV516">
        <v>7.28</v>
      </c>
      <c r="BW516">
        <v>5.29</v>
      </c>
      <c r="BX516">
        <v>92.39</v>
      </c>
      <c r="BY516">
        <v>40</v>
      </c>
      <c r="BZ516">
        <v>0</v>
      </c>
      <c r="CA516">
        <v>0</v>
      </c>
      <c r="CB516">
        <v>44.43</v>
      </c>
      <c r="CC516">
        <v>423</v>
      </c>
      <c r="CD516">
        <v>517</v>
      </c>
      <c r="CE516">
        <v>529</v>
      </c>
      <c r="CF516">
        <v>183</v>
      </c>
      <c r="CG516">
        <v>281</v>
      </c>
      <c r="CH516">
        <v>3</v>
      </c>
      <c r="CI516">
        <v>7</v>
      </c>
      <c r="CJ516">
        <v>89</v>
      </c>
      <c r="CK516">
        <v>22</v>
      </c>
      <c r="CL516">
        <v>8</v>
      </c>
      <c r="CM516">
        <v>15</v>
      </c>
      <c r="CN516">
        <v>6</v>
      </c>
      <c r="CO516">
        <v>-0.35</v>
      </c>
      <c r="CP516">
        <v>1533.32</v>
      </c>
      <c r="CQ516">
        <v>2491.37</v>
      </c>
      <c r="CR516">
        <v>38.1</v>
      </c>
      <c r="CS516">
        <v>16.420000000000002</v>
      </c>
      <c r="CT516">
        <v>17.41</v>
      </c>
      <c r="CU516">
        <v>52.57</v>
      </c>
      <c r="CV516">
        <v>49.89</v>
      </c>
      <c r="CW516">
        <v>56.3</v>
      </c>
      <c r="CX516">
        <v>50.79</v>
      </c>
      <c r="CY516">
        <v>54.1</v>
      </c>
      <c r="CZ516">
        <v>54.33</v>
      </c>
    </row>
    <row r="517" spans="1:104">
      <c r="A517" t="s">
        <v>837</v>
      </c>
      <c r="B517" t="s">
        <v>838</v>
      </c>
      <c r="C517" t="s">
        <v>68</v>
      </c>
      <c r="D517" t="s">
        <v>839</v>
      </c>
      <c r="E517">
        <v>69</v>
      </c>
      <c r="F517">
        <v>20142015</v>
      </c>
      <c r="G517">
        <v>22</v>
      </c>
      <c r="H517">
        <v>0.92500000000000004</v>
      </c>
      <c r="I517">
        <v>0.92500000000000004</v>
      </c>
      <c r="J517">
        <v>7</v>
      </c>
      <c r="K517">
        <v>13</v>
      </c>
      <c r="L517">
        <v>20</v>
      </c>
      <c r="M517">
        <v>0.49</v>
      </c>
      <c r="N517">
        <v>0.92</v>
      </c>
      <c r="O517">
        <v>1.41</v>
      </c>
      <c r="P517">
        <v>3</v>
      </c>
      <c r="Q517">
        <v>49.83</v>
      </c>
      <c r="R517">
        <v>100.49</v>
      </c>
      <c r="S517">
        <v>8.75</v>
      </c>
      <c r="T517">
        <v>-2.27</v>
      </c>
      <c r="U517">
        <v>12.3</v>
      </c>
      <c r="V517">
        <v>-2.2799999999999998</v>
      </c>
      <c r="W517">
        <v>48.14</v>
      </c>
      <c r="X517">
        <v>50.41</v>
      </c>
      <c r="Y517">
        <v>-25</v>
      </c>
      <c r="Z517">
        <v>323</v>
      </c>
      <c r="AA517">
        <v>348</v>
      </c>
      <c r="AB517">
        <v>22.83</v>
      </c>
      <c r="AC517">
        <v>24.6</v>
      </c>
      <c r="AD517">
        <v>47.43</v>
      </c>
      <c r="AE517">
        <v>87</v>
      </c>
      <c r="AF517">
        <v>-0.68</v>
      </c>
      <c r="AG517">
        <v>50.51</v>
      </c>
      <c r="AH517">
        <v>-5</v>
      </c>
      <c r="AI517">
        <v>735</v>
      </c>
      <c r="AJ517">
        <v>740</v>
      </c>
      <c r="AK517">
        <v>51.95</v>
      </c>
      <c r="AL517">
        <v>52.3</v>
      </c>
      <c r="AM517">
        <v>104.25</v>
      </c>
      <c r="AN517">
        <v>51.56</v>
      </c>
      <c r="AO517">
        <v>31</v>
      </c>
      <c r="AP517">
        <v>27</v>
      </c>
      <c r="AQ517">
        <v>151</v>
      </c>
      <c r="AR517">
        <v>-0.79</v>
      </c>
      <c r="AS517">
        <v>50.28</v>
      </c>
      <c r="AT517">
        <v>51.07</v>
      </c>
      <c r="AU517">
        <v>6</v>
      </c>
      <c r="AV517">
        <v>541</v>
      </c>
      <c r="AW517">
        <v>535</v>
      </c>
      <c r="AX517">
        <v>38.24</v>
      </c>
      <c r="AY517">
        <v>37.81</v>
      </c>
      <c r="AZ517">
        <v>76.05</v>
      </c>
      <c r="BA517">
        <v>70.06</v>
      </c>
      <c r="BB517">
        <v>40</v>
      </c>
      <c r="BC517">
        <v>120</v>
      </c>
      <c r="BD517">
        <v>-1.27</v>
      </c>
      <c r="BE517">
        <v>49.22</v>
      </c>
      <c r="BF517">
        <v>50.49</v>
      </c>
      <c r="BG517">
        <v>-12</v>
      </c>
      <c r="BH517">
        <v>26.79</v>
      </c>
      <c r="BI517">
        <v>27.64</v>
      </c>
      <c r="BJ517">
        <v>379</v>
      </c>
      <c r="BK517">
        <v>391</v>
      </c>
      <c r="BL517">
        <v>80</v>
      </c>
      <c r="BM517">
        <v>-6.11</v>
      </c>
      <c r="BN517">
        <v>56.99</v>
      </c>
      <c r="BO517">
        <v>2.0499999999999998</v>
      </c>
      <c r="BP517">
        <v>1.98</v>
      </c>
      <c r="BQ517">
        <v>29</v>
      </c>
      <c r="BR517">
        <v>28</v>
      </c>
      <c r="BS517">
        <v>1</v>
      </c>
      <c r="BT517">
        <v>50.88</v>
      </c>
      <c r="BU517">
        <v>5.83</v>
      </c>
      <c r="BV517">
        <v>7.65</v>
      </c>
      <c r="BW517">
        <v>5.36</v>
      </c>
      <c r="BX517">
        <v>92.84</v>
      </c>
      <c r="BY517">
        <v>36</v>
      </c>
      <c r="BZ517">
        <v>0</v>
      </c>
      <c r="CA517">
        <v>2</v>
      </c>
      <c r="CB517">
        <v>46.45</v>
      </c>
      <c r="CC517">
        <v>216</v>
      </c>
      <c r="CD517">
        <v>289</v>
      </c>
      <c r="CE517">
        <v>249</v>
      </c>
      <c r="CF517">
        <v>71</v>
      </c>
      <c r="CG517">
        <v>110</v>
      </c>
      <c r="CH517">
        <v>3</v>
      </c>
      <c r="CI517">
        <v>10</v>
      </c>
      <c r="CJ517">
        <v>73</v>
      </c>
      <c r="CK517">
        <v>27</v>
      </c>
      <c r="CL517">
        <v>25</v>
      </c>
      <c r="CM517">
        <v>6</v>
      </c>
      <c r="CN517">
        <v>9</v>
      </c>
      <c r="CO517">
        <v>0.21</v>
      </c>
      <c r="CP517">
        <v>848.92</v>
      </c>
      <c r="CQ517">
        <v>2508.6799999999998</v>
      </c>
      <c r="CR517">
        <v>25.28</v>
      </c>
      <c r="CS517">
        <v>17.72</v>
      </c>
      <c r="CT517">
        <v>17.12</v>
      </c>
      <c r="CU517">
        <v>48.91</v>
      </c>
      <c r="CV517">
        <v>49.66</v>
      </c>
      <c r="CW517">
        <v>53.57</v>
      </c>
      <c r="CX517">
        <v>55.95</v>
      </c>
      <c r="CY517">
        <v>53.85</v>
      </c>
      <c r="CZ517">
        <v>54.58</v>
      </c>
    </row>
    <row r="518" spans="1:104">
      <c r="A518" t="s">
        <v>172</v>
      </c>
      <c r="B518" t="s">
        <v>173</v>
      </c>
      <c r="C518" t="s">
        <v>62</v>
      </c>
      <c r="D518" t="s">
        <v>174</v>
      </c>
      <c r="E518">
        <v>73</v>
      </c>
      <c r="F518">
        <v>20142015</v>
      </c>
      <c r="G518">
        <v>28</v>
      </c>
      <c r="H518">
        <v>1.75</v>
      </c>
      <c r="I518">
        <v>2.75</v>
      </c>
      <c r="J518">
        <v>3</v>
      </c>
      <c r="K518">
        <v>12</v>
      </c>
      <c r="L518">
        <v>15</v>
      </c>
      <c r="M518">
        <v>0.14000000000000001</v>
      </c>
      <c r="N518">
        <v>0.56999999999999995</v>
      </c>
      <c r="O518">
        <v>0.71</v>
      </c>
      <c r="P518">
        <v>0</v>
      </c>
      <c r="Q518">
        <v>54.22</v>
      </c>
      <c r="R518">
        <v>98.24</v>
      </c>
      <c r="S518">
        <v>3.8</v>
      </c>
      <c r="T518">
        <v>-4.57</v>
      </c>
      <c r="U518">
        <v>17.329999999999998</v>
      </c>
      <c r="V518">
        <v>1.84</v>
      </c>
      <c r="W518">
        <v>51.26</v>
      </c>
      <c r="X518">
        <v>49.42</v>
      </c>
      <c r="Y518">
        <v>30</v>
      </c>
      <c r="Z518">
        <v>608</v>
      </c>
      <c r="AA518">
        <v>578</v>
      </c>
      <c r="AB518">
        <v>28.83</v>
      </c>
      <c r="AC518">
        <v>27.41</v>
      </c>
      <c r="AD518">
        <v>56.24</v>
      </c>
      <c r="AE518">
        <v>50</v>
      </c>
      <c r="AF518">
        <v>3.15</v>
      </c>
      <c r="AG518">
        <v>51.06</v>
      </c>
      <c r="AH518">
        <v>202</v>
      </c>
      <c r="AI518">
        <v>1298</v>
      </c>
      <c r="AJ518">
        <v>1096</v>
      </c>
      <c r="AK518">
        <v>61.55</v>
      </c>
      <c r="AL518">
        <v>51.97</v>
      </c>
      <c r="AM518">
        <v>113.53</v>
      </c>
      <c r="AN518">
        <v>52.93</v>
      </c>
      <c r="AO518">
        <v>87</v>
      </c>
      <c r="AP518">
        <v>92</v>
      </c>
      <c r="AQ518">
        <v>204</v>
      </c>
      <c r="AR518">
        <v>2.56</v>
      </c>
      <c r="AS518">
        <v>53.14</v>
      </c>
      <c r="AT518">
        <v>50.58</v>
      </c>
      <c r="AU518">
        <v>111</v>
      </c>
      <c r="AV518">
        <v>940</v>
      </c>
      <c r="AW518">
        <v>829</v>
      </c>
      <c r="AX518">
        <v>44.58</v>
      </c>
      <c r="AY518">
        <v>39.31</v>
      </c>
      <c r="AZ518">
        <v>83.89</v>
      </c>
      <c r="BA518">
        <v>73.09</v>
      </c>
      <c r="BB518">
        <v>38</v>
      </c>
      <c r="BC518">
        <v>117</v>
      </c>
      <c r="BD518">
        <v>3.94</v>
      </c>
      <c r="BE518">
        <v>54.65</v>
      </c>
      <c r="BF518">
        <v>50.71</v>
      </c>
      <c r="BG518">
        <v>117</v>
      </c>
      <c r="BH518">
        <v>32.58</v>
      </c>
      <c r="BI518">
        <v>27.03</v>
      </c>
      <c r="BJ518">
        <v>687</v>
      </c>
      <c r="BK518">
        <v>570</v>
      </c>
      <c r="BL518">
        <v>79</v>
      </c>
      <c r="BM518">
        <v>7.34</v>
      </c>
      <c r="BN518">
        <v>41.61</v>
      </c>
      <c r="BO518">
        <v>2.23</v>
      </c>
      <c r="BP518">
        <v>2.3199999999999998</v>
      </c>
      <c r="BQ518">
        <v>47</v>
      </c>
      <c r="BR518">
        <v>49</v>
      </c>
      <c r="BS518">
        <v>-2</v>
      </c>
      <c r="BT518">
        <v>48.96</v>
      </c>
      <c r="BU518">
        <v>2.56</v>
      </c>
      <c r="BV518">
        <v>6.84</v>
      </c>
      <c r="BW518">
        <v>5</v>
      </c>
      <c r="BX518">
        <v>91.4</v>
      </c>
      <c r="BY518">
        <v>40</v>
      </c>
      <c r="BZ518">
        <v>0</v>
      </c>
      <c r="CA518">
        <v>0</v>
      </c>
      <c r="CB518">
        <v>49.69</v>
      </c>
      <c r="CC518">
        <v>404</v>
      </c>
      <c r="CD518">
        <v>453</v>
      </c>
      <c r="CE518">
        <v>409</v>
      </c>
      <c r="CF518">
        <v>50</v>
      </c>
      <c r="CG518">
        <v>154</v>
      </c>
      <c r="CH518">
        <v>4</v>
      </c>
      <c r="CI518">
        <v>8</v>
      </c>
      <c r="CJ518">
        <v>76</v>
      </c>
      <c r="CK518">
        <v>40</v>
      </c>
      <c r="CL518">
        <v>32</v>
      </c>
      <c r="CM518">
        <v>5</v>
      </c>
      <c r="CN518">
        <v>5</v>
      </c>
      <c r="CO518">
        <v>0</v>
      </c>
      <c r="CP518">
        <v>1265.22</v>
      </c>
      <c r="CQ518">
        <v>2318.94</v>
      </c>
      <c r="CR518">
        <v>35.299999999999997</v>
      </c>
      <c r="CS518">
        <v>17.03</v>
      </c>
      <c r="CT518">
        <v>17.59</v>
      </c>
      <c r="CU518">
        <v>51.9</v>
      </c>
      <c r="CV518">
        <v>49.91</v>
      </c>
      <c r="CW518">
        <v>57.31</v>
      </c>
      <c r="CX518">
        <v>53.1</v>
      </c>
      <c r="CY518">
        <v>54.33</v>
      </c>
      <c r="CZ518">
        <v>54.52</v>
      </c>
    </row>
    <row r="519" spans="1:104">
      <c r="A519" t="s">
        <v>248</v>
      </c>
      <c r="B519" t="s">
        <v>249</v>
      </c>
      <c r="C519" t="s">
        <v>100</v>
      </c>
      <c r="D519" t="s">
        <v>88</v>
      </c>
      <c r="E519">
        <v>57</v>
      </c>
      <c r="F519">
        <v>20142015</v>
      </c>
      <c r="G519">
        <v>30</v>
      </c>
      <c r="H519">
        <v>7</v>
      </c>
      <c r="I519">
        <v>7</v>
      </c>
      <c r="J519">
        <v>6</v>
      </c>
      <c r="K519">
        <v>9</v>
      </c>
      <c r="L519">
        <v>15</v>
      </c>
      <c r="M519">
        <v>0.46</v>
      </c>
      <c r="N519">
        <v>0.69</v>
      </c>
      <c r="O519">
        <v>1.1499999999999999</v>
      </c>
      <c r="P519">
        <v>1</v>
      </c>
      <c r="Q519">
        <v>55.89</v>
      </c>
      <c r="R519">
        <v>97.49</v>
      </c>
      <c r="S519">
        <v>7.69</v>
      </c>
      <c r="T519">
        <v>7.16</v>
      </c>
      <c r="U519">
        <v>13.73</v>
      </c>
      <c r="V519">
        <v>2.19</v>
      </c>
      <c r="W519">
        <v>54.6</v>
      </c>
      <c r="X519">
        <v>52.4</v>
      </c>
      <c r="Y519">
        <v>64</v>
      </c>
      <c r="Z519">
        <v>380</v>
      </c>
      <c r="AA519">
        <v>316</v>
      </c>
      <c r="AB519">
        <v>29.13</v>
      </c>
      <c r="AC519">
        <v>24.22</v>
      </c>
      <c r="AD519">
        <v>53.36</v>
      </c>
      <c r="AE519">
        <v>89</v>
      </c>
      <c r="AF519">
        <v>3.13</v>
      </c>
      <c r="AG519">
        <v>52.76</v>
      </c>
      <c r="AH519">
        <v>162</v>
      </c>
      <c r="AI519">
        <v>769</v>
      </c>
      <c r="AJ519">
        <v>607</v>
      </c>
      <c r="AK519">
        <v>58.95</v>
      </c>
      <c r="AL519">
        <v>46.53</v>
      </c>
      <c r="AM519">
        <v>105.49</v>
      </c>
      <c r="AN519">
        <v>48.24</v>
      </c>
      <c r="AO519">
        <v>59</v>
      </c>
      <c r="AP519">
        <v>16</v>
      </c>
      <c r="AQ519">
        <v>176</v>
      </c>
      <c r="AR519">
        <v>2.37</v>
      </c>
      <c r="AS519">
        <v>54.59</v>
      </c>
      <c r="AT519">
        <v>52.22</v>
      </c>
      <c r="AU519">
        <v>92</v>
      </c>
      <c r="AV519">
        <v>547</v>
      </c>
      <c r="AW519">
        <v>455</v>
      </c>
      <c r="AX519">
        <v>41.93</v>
      </c>
      <c r="AY519">
        <v>34.880000000000003</v>
      </c>
      <c r="AZ519">
        <v>76.81</v>
      </c>
      <c r="BA519">
        <v>67.819999999999993</v>
      </c>
      <c r="BB519">
        <v>39</v>
      </c>
      <c r="BC519">
        <v>117</v>
      </c>
      <c r="BD519">
        <v>-0.82</v>
      </c>
      <c r="BE519">
        <v>52.25</v>
      </c>
      <c r="BF519">
        <v>53.07</v>
      </c>
      <c r="BG519">
        <v>32</v>
      </c>
      <c r="BH519">
        <v>28.44</v>
      </c>
      <c r="BI519">
        <v>25.99</v>
      </c>
      <c r="BJ519">
        <v>371</v>
      </c>
      <c r="BK519">
        <v>339</v>
      </c>
      <c r="BL519">
        <v>78</v>
      </c>
      <c r="BM519">
        <v>4.79</v>
      </c>
      <c r="BN519">
        <v>40.520000000000003</v>
      </c>
      <c r="BO519">
        <v>2.2200000000000002</v>
      </c>
      <c r="BP519">
        <v>2.68</v>
      </c>
      <c r="BQ519">
        <v>29</v>
      </c>
      <c r="BR519">
        <v>35</v>
      </c>
      <c r="BS519">
        <v>-6</v>
      </c>
      <c r="BT519">
        <v>45.31</v>
      </c>
      <c r="BU519">
        <v>5.13</v>
      </c>
      <c r="BV519">
        <v>7.82</v>
      </c>
      <c r="BW519">
        <v>5.3</v>
      </c>
      <c r="BX519">
        <v>89.68</v>
      </c>
      <c r="BY519">
        <v>34</v>
      </c>
      <c r="BZ519">
        <v>2</v>
      </c>
      <c r="CA519">
        <v>6</v>
      </c>
      <c r="CB519">
        <v>59.88</v>
      </c>
      <c r="CC519">
        <v>291</v>
      </c>
      <c r="CD519">
        <v>257</v>
      </c>
      <c r="CE519">
        <v>195</v>
      </c>
      <c r="CF519">
        <v>27</v>
      </c>
      <c r="CG519">
        <v>61</v>
      </c>
      <c r="CH519">
        <v>6</v>
      </c>
      <c r="CI519">
        <v>3</v>
      </c>
      <c r="CJ519">
        <v>72</v>
      </c>
      <c r="CK519">
        <v>30</v>
      </c>
      <c r="CL519">
        <v>45</v>
      </c>
      <c r="CM519">
        <v>13</v>
      </c>
      <c r="CN519">
        <v>14</v>
      </c>
      <c r="CO519">
        <v>0.08</v>
      </c>
      <c r="CP519">
        <v>782.67</v>
      </c>
      <c r="CQ519">
        <v>2041.46</v>
      </c>
      <c r="CR519">
        <v>27.71</v>
      </c>
      <c r="CS519">
        <v>17.809999999999999</v>
      </c>
      <c r="CT519">
        <v>17.38</v>
      </c>
      <c r="CU519">
        <v>51.27</v>
      </c>
      <c r="CV519">
        <v>49.33</v>
      </c>
      <c r="CW519">
        <v>57</v>
      </c>
      <c r="CX519">
        <v>54.18</v>
      </c>
      <c r="CY519">
        <v>53.41</v>
      </c>
      <c r="CZ519">
        <v>54.86</v>
      </c>
    </row>
    <row r="520" spans="1:104">
      <c r="A520" t="s">
        <v>772</v>
      </c>
      <c r="B520" t="s">
        <v>773</v>
      </c>
      <c r="C520" t="s">
        <v>62</v>
      </c>
      <c r="D520" t="s">
        <v>767</v>
      </c>
      <c r="E520">
        <v>51</v>
      </c>
      <c r="F520">
        <v>20142015</v>
      </c>
      <c r="G520">
        <v>20</v>
      </c>
      <c r="H520">
        <v>0.64200000000000002</v>
      </c>
      <c r="I520" t="s">
        <v>1488</v>
      </c>
      <c r="J520">
        <v>4</v>
      </c>
      <c r="K520">
        <v>4</v>
      </c>
      <c r="L520">
        <v>8</v>
      </c>
      <c r="M520">
        <v>0.27</v>
      </c>
      <c r="N520">
        <v>0.27</v>
      </c>
      <c r="O520">
        <v>0.54</v>
      </c>
      <c r="P520">
        <v>-8</v>
      </c>
      <c r="Q520">
        <v>50.36</v>
      </c>
      <c r="R520">
        <v>98.46</v>
      </c>
      <c r="S520">
        <v>5.8</v>
      </c>
      <c r="T520">
        <v>-3.68</v>
      </c>
      <c r="U520">
        <v>17.55</v>
      </c>
      <c r="V520">
        <v>-1.65</v>
      </c>
      <c r="W520">
        <v>47.49</v>
      </c>
      <c r="X520">
        <v>49.14</v>
      </c>
      <c r="Y520">
        <v>-36</v>
      </c>
      <c r="Z520">
        <v>340</v>
      </c>
      <c r="AA520">
        <v>376</v>
      </c>
      <c r="AB520">
        <v>22.79</v>
      </c>
      <c r="AC520">
        <v>25.2</v>
      </c>
      <c r="AD520">
        <v>47.99</v>
      </c>
      <c r="AE520">
        <v>28</v>
      </c>
      <c r="AF520">
        <v>2.25</v>
      </c>
      <c r="AG520">
        <v>48.12</v>
      </c>
      <c r="AH520">
        <v>11</v>
      </c>
      <c r="AI520">
        <v>760</v>
      </c>
      <c r="AJ520">
        <v>749</v>
      </c>
      <c r="AK520">
        <v>50.93</v>
      </c>
      <c r="AL520">
        <v>50.2</v>
      </c>
      <c r="AM520">
        <v>101.13</v>
      </c>
      <c r="AN520">
        <v>52.89</v>
      </c>
      <c r="AO520">
        <v>52</v>
      </c>
      <c r="AP520">
        <v>31</v>
      </c>
      <c r="AQ520">
        <v>157</v>
      </c>
      <c r="AR520">
        <v>1.86</v>
      </c>
      <c r="AS520">
        <v>48.95</v>
      </c>
      <c r="AT520">
        <v>47.09</v>
      </c>
      <c r="AU520">
        <v>-24</v>
      </c>
      <c r="AV520">
        <v>562</v>
      </c>
      <c r="AW520">
        <v>586</v>
      </c>
      <c r="AX520">
        <v>37.659999999999997</v>
      </c>
      <c r="AY520">
        <v>39.270000000000003</v>
      </c>
      <c r="AZ520">
        <v>76.94</v>
      </c>
      <c r="BA520">
        <v>71.53</v>
      </c>
      <c r="BB520">
        <v>36</v>
      </c>
      <c r="BC520">
        <v>105</v>
      </c>
      <c r="BD520">
        <v>2.4</v>
      </c>
      <c r="BE520">
        <v>48.49</v>
      </c>
      <c r="BF520">
        <v>46.09</v>
      </c>
      <c r="BG520">
        <v>-25</v>
      </c>
      <c r="BH520">
        <v>26.94</v>
      </c>
      <c r="BI520">
        <v>28.62</v>
      </c>
      <c r="BJ520">
        <v>402</v>
      </c>
      <c r="BK520">
        <v>427</v>
      </c>
      <c r="BL520">
        <v>69</v>
      </c>
      <c r="BM520">
        <v>-5.89</v>
      </c>
      <c r="BN520">
        <v>48.48</v>
      </c>
      <c r="BO520">
        <v>1.54</v>
      </c>
      <c r="BP520">
        <v>2.08</v>
      </c>
      <c r="BQ520">
        <v>23</v>
      </c>
      <c r="BR520">
        <v>31</v>
      </c>
      <c r="BS520">
        <v>-8</v>
      </c>
      <c r="BT520">
        <v>42.59</v>
      </c>
      <c r="BU520">
        <v>3.81</v>
      </c>
      <c r="BV520">
        <v>5.72</v>
      </c>
      <c r="BW520">
        <v>4.09</v>
      </c>
      <c r="BX520">
        <v>92.74</v>
      </c>
      <c r="BY520">
        <v>38</v>
      </c>
      <c r="BZ520">
        <v>0</v>
      </c>
      <c r="CA520">
        <v>1</v>
      </c>
      <c r="CB520">
        <v>44.84</v>
      </c>
      <c r="CC520">
        <v>239</v>
      </c>
      <c r="CD520">
        <v>314</v>
      </c>
      <c r="CE520">
        <v>294</v>
      </c>
      <c r="CF520">
        <v>18</v>
      </c>
      <c r="CG520">
        <v>26</v>
      </c>
      <c r="CH520">
        <v>0</v>
      </c>
      <c r="CI520">
        <v>4</v>
      </c>
      <c r="CJ520">
        <v>65</v>
      </c>
      <c r="CK520">
        <v>31</v>
      </c>
      <c r="CL520">
        <v>11</v>
      </c>
      <c r="CM520">
        <v>9</v>
      </c>
      <c r="CN520">
        <v>1</v>
      </c>
      <c r="CO520">
        <v>-0.54</v>
      </c>
      <c r="CP520">
        <v>895.27</v>
      </c>
      <c r="CQ520">
        <v>1550.46</v>
      </c>
      <c r="CR520">
        <v>36.61</v>
      </c>
      <c r="CS520">
        <v>16.79</v>
      </c>
      <c r="CT520">
        <v>17.420000000000002</v>
      </c>
      <c r="CU520">
        <v>50.47</v>
      </c>
      <c r="CV520">
        <v>50.1</v>
      </c>
      <c r="CW520">
        <v>48.35</v>
      </c>
      <c r="CX520">
        <v>47.45</v>
      </c>
      <c r="CY520">
        <v>54.79</v>
      </c>
      <c r="CZ520">
        <v>54.57</v>
      </c>
    </row>
    <row r="521" spans="1:104">
      <c r="A521" t="s">
        <v>187</v>
      </c>
      <c r="B521" t="s">
        <v>188</v>
      </c>
      <c r="C521" t="s">
        <v>124</v>
      </c>
      <c r="D521" t="s">
        <v>77</v>
      </c>
      <c r="E521">
        <v>68</v>
      </c>
      <c r="F521">
        <v>20142015</v>
      </c>
      <c r="G521">
        <v>32</v>
      </c>
      <c r="H521">
        <v>6.5</v>
      </c>
      <c r="I521">
        <v>5.9</v>
      </c>
      <c r="J521">
        <v>7</v>
      </c>
      <c r="K521">
        <v>20</v>
      </c>
      <c r="L521">
        <v>27</v>
      </c>
      <c r="M521">
        <v>0.47</v>
      </c>
      <c r="N521">
        <v>1.34</v>
      </c>
      <c r="O521">
        <v>1.81</v>
      </c>
      <c r="P521">
        <v>-1</v>
      </c>
      <c r="Q521">
        <v>55.47</v>
      </c>
      <c r="R521">
        <v>97.98</v>
      </c>
      <c r="S521">
        <v>4.2699999999999996</v>
      </c>
      <c r="T521">
        <v>14.59</v>
      </c>
      <c r="U521">
        <v>13.13</v>
      </c>
      <c r="V521">
        <v>0.79</v>
      </c>
      <c r="W521">
        <v>53.02</v>
      </c>
      <c r="X521">
        <v>52.24</v>
      </c>
      <c r="Y521">
        <v>52</v>
      </c>
      <c r="Z521">
        <v>456</v>
      </c>
      <c r="AA521">
        <v>404</v>
      </c>
      <c r="AB521">
        <v>30.65</v>
      </c>
      <c r="AC521">
        <v>27.15</v>
      </c>
      <c r="AD521">
        <v>57.8</v>
      </c>
      <c r="AE521">
        <v>146</v>
      </c>
      <c r="AF521">
        <v>2.4900000000000002</v>
      </c>
      <c r="AG521">
        <v>52.98</v>
      </c>
      <c r="AH521">
        <v>191</v>
      </c>
      <c r="AI521">
        <v>969</v>
      </c>
      <c r="AJ521">
        <v>778</v>
      </c>
      <c r="AK521">
        <v>65.12</v>
      </c>
      <c r="AL521">
        <v>52.29</v>
      </c>
      <c r="AM521">
        <v>117.41</v>
      </c>
      <c r="AN521">
        <v>52.94</v>
      </c>
      <c r="AO521">
        <v>64</v>
      </c>
      <c r="AP521">
        <v>14</v>
      </c>
      <c r="AQ521">
        <v>279</v>
      </c>
      <c r="AR521">
        <v>1.33</v>
      </c>
      <c r="AS521">
        <v>53.55</v>
      </c>
      <c r="AT521">
        <v>52.22</v>
      </c>
      <c r="AU521">
        <v>92</v>
      </c>
      <c r="AV521">
        <v>694</v>
      </c>
      <c r="AW521">
        <v>602</v>
      </c>
      <c r="AX521">
        <v>46.64</v>
      </c>
      <c r="AY521">
        <v>40.46</v>
      </c>
      <c r="AZ521">
        <v>87.1</v>
      </c>
      <c r="BA521">
        <v>73.92</v>
      </c>
      <c r="BB521">
        <v>51</v>
      </c>
      <c r="BC521">
        <v>215</v>
      </c>
      <c r="BD521">
        <v>1.57</v>
      </c>
      <c r="BE521">
        <v>53.44</v>
      </c>
      <c r="BF521">
        <v>51.87</v>
      </c>
      <c r="BG521">
        <v>66</v>
      </c>
      <c r="BH521">
        <v>34.479999999999997</v>
      </c>
      <c r="BI521">
        <v>30.04</v>
      </c>
      <c r="BJ521">
        <v>513</v>
      </c>
      <c r="BK521">
        <v>447</v>
      </c>
      <c r="BL521">
        <v>164</v>
      </c>
      <c r="BM521">
        <v>-6.4</v>
      </c>
      <c r="BN521">
        <v>53.96</v>
      </c>
      <c r="BO521">
        <v>2.62</v>
      </c>
      <c r="BP521">
        <v>2.89</v>
      </c>
      <c r="BQ521">
        <v>39</v>
      </c>
      <c r="BR521">
        <v>43</v>
      </c>
      <c r="BS521">
        <v>-4</v>
      </c>
      <c r="BT521">
        <v>47.56</v>
      </c>
      <c r="BU521">
        <v>3.26</v>
      </c>
      <c r="BV521">
        <v>7.6</v>
      </c>
      <c r="BW521">
        <v>5.62</v>
      </c>
      <c r="BX521">
        <v>90.38</v>
      </c>
      <c r="BY521">
        <v>53.85</v>
      </c>
      <c r="BZ521">
        <v>42</v>
      </c>
      <c r="CA521">
        <v>36</v>
      </c>
      <c r="CB521">
        <v>65.92</v>
      </c>
      <c r="CC521">
        <v>381</v>
      </c>
      <c r="CD521">
        <v>295</v>
      </c>
      <c r="CE521">
        <v>197</v>
      </c>
      <c r="CF521">
        <v>70</v>
      </c>
      <c r="CG521">
        <v>105</v>
      </c>
      <c r="CH521">
        <v>10</v>
      </c>
      <c r="CI521">
        <v>10</v>
      </c>
      <c r="CJ521">
        <v>157</v>
      </c>
      <c r="CK521">
        <v>21</v>
      </c>
      <c r="CL521">
        <v>34</v>
      </c>
      <c r="CM521">
        <v>10</v>
      </c>
      <c r="CN521">
        <v>9</v>
      </c>
      <c r="CO521">
        <v>-7.0000000000000007E-2</v>
      </c>
      <c r="CP521">
        <v>892.77</v>
      </c>
      <c r="CQ521">
        <v>2442.6799999999998</v>
      </c>
      <c r="CR521">
        <v>26.77</v>
      </c>
      <c r="CS521">
        <v>18.05</v>
      </c>
      <c r="CT521">
        <v>17.27</v>
      </c>
      <c r="CU521">
        <v>52.86</v>
      </c>
      <c r="CV521">
        <v>49.89</v>
      </c>
      <c r="CW521">
        <v>58.97</v>
      </c>
      <c r="CX521">
        <v>52.58</v>
      </c>
      <c r="CY521">
        <v>54.11</v>
      </c>
      <c r="CZ521">
        <v>54.36</v>
      </c>
    </row>
    <row r="522" spans="1:104">
      <c r="A522" t="s">
        <v>283</v>
      </c>
      <c r="B522" t="s">
        <v>284</v>
      </c>
      <c r="C522" t="s">
        <v>62</v>
      </c>
      <c r="D522" t="s">
        <v>182</v>
      </c>
      <c r="E522">
        <v>56</v>
      </c>
      <c r="F522">
        <v>20142015</v>
      </c>
      <c r="G522">
        <v>25</v>
      </c>
      <c r="H522">
        <v>4.2</v>
      </c>
      <c r="I522">
        <v>4.25</v>
      </c>
      <c r="J522">
        <v>4</v>
      </c>
      <c r="K522">
        <v>13</v>
      </c>
      <c r="L522">
        <v>17</v>
      </c>
      <c r="M522">
        <v>0.26</v>
      </c>
      <c r="N522">
        <v>0.85</v>
      </c>
      <c r="O522">
        <v>1.1100000000000001</v>
      </c>
      <c r="P522">
        <v>-1</v>
      </c>
      <c r="Q522">
        <v>54.44</v>
      </c>
      <c r="R522">
        <v>102.77</v>
      </c>
      <c r="S522">
        <v>4.5999999999999996</v>
      </c>
      <c r="T522">
        <v>9.7100000000000009</v>
      </c>
      <c r="U522">
        <v>16.43</v>
      </c>
      <c r="V522">
        <v>6.58</v>
      </c>
      <c r="W522">
        <v>55.89</v>
      </c>
      <c r="X522">
        <v>49.31</v>
      </c>
      <c r="Y522">
        <v>95</v>
      </c>
      <c r="Z522">
        <v>451</v>
      </c>
      <c r="AA522">
        <v>356</v>
      </c>
      <c r="AB522">
        <v>29.41</v>
      </c>
      <c r="AC522">
        <v>23.21</v>
      </c>
      <c r="AD522">
        <v>52.62</v>
      </c>
      <c r="AE522">
        <v>41</v>
      </c>
      <c r="AF522">
        <v>4.83</v>
      </c>
      <c r="AG522">
        <v>49.61</v>
      </c>
      <c r="AH522">
        <v>148</v>
      </c>
      <c r="AI522">
        <v>908</v>
      </c>
      <c r="AJ522">
        <v>760</v>
      </c>
      <c r="AK522">
        <v>59.21</v>
      </c>
      <c r="AL522">
        <v>49.56</v>
      </c>
      <c r="AM522">
        <v>108.77</v>
      </c>
      <c r="AN522">
        <v>55.73</v>
      </c>
      <c r="AO522">
        <v>51</v>
      </c>
      <c r="AP522">
        <v>69</v>
      </c>
      <c r="AQ522">
        <v>174</v>
      </c>
      <c r="AR522">
        <v>4.67</v>
      </c>
      <c r="AS522">
        <v>55.75</v>
      </c>
      <c r="AT522">
        <v>51.08</v>
      </c>
      <c r="AU522">
        <v>143</v>
      </c>
      <c r="AV522">
        <v>693</v>
      </c>
      <c r="AW522">
        <v>550</v>
      </c>
      <c r="AX522">
        <v>45.19</v>
      </c>
      <c r="AY522">
        <v>35.86</v>
      </c>
      <c r="AZ522">
        <v>81.05</v>
      </c>
      <c r="BA522">
        <v>73.02</v>
      </c>
      <c r="BB522">
        <v>36</v>
      </c>
      <c r="BC522">
        <v>123</v>
      </c>
      <c r="BD522">
        <v>5.87</v>
      </c>
      <c r="BE522">
        <v>56.66</v>
      </c>
      <c r="BF522">
        <v>50.79</v>
      </c>
      <c r="BG522">
        <v>119</v>
      </c>
      <c r="BH522">
        <v>33</v>
      </c>
      <c r="BI522">
        <v>25.24</v>
      </c>
      <c r="BJ522">
        <v>506</v>
      </c>
      <c r="BK522">
        <v>387</v>
      </c>
      <c r="BL522">
        <v>87</v>
      </c>
      <c r="BM522">
        <v>12.52</v>
      </c>
      <c r="BN522">
        <v>52.34</v>
      </c>
      <c r="BO522">
        <v>3.13</v>
      </c>
      <c r="BP522">
        <v>1.7</v>
      </c>
      <c r="BQ522">
        <v>48</v>
      </c>
      <c r="BR522">
        <v>26</v>
      </c>
      <c r="BS522">
        <v>22</v>
      </c>
      <c r="BT522">
        <v>64.86</v>
      </c>
      <c r="BU522">
        <v>3.25</v>
      </c>
      <c r="BV522">
        <v>9.49</v>
      </c>
      <c r="BW522">
        <v>6.93</v>
      </c>
      <c r="BX522">
        <v>93.28</v>
      </c>
      <c r="BY522">
        <v>40</v>
      </c>
      <c r="BZ522">
        <v>0</v>
      </c>
      <c r="CA522">
        <v>0</v>
      </c>
      <c r="CB522">
        <v>54.99</v>
      </c>
      <c r="CC522">
        <v>336</v>
      </c>
      <c r="CD522">
        <v>289</v>
      </c>
      <c r="CE522">
        <v>275</v>
      </c>
      <c r="CF522">
        <v>38</v>
      </c>
      <c r="CG522">
        <v>89</v>
      </c>
      <c r="CH522">
        <v>6</v>
      </c>
      <c r="CI522">
        <v>7</v>
      </c>
      <c r="CJ522">
        <v>83</v>
      </c>
      <c r="CK522">
        <v>28</v>
      </c>
      <c r="CL522">
        <v>20</v>
      </c>
      <c r="CM522">
        <v>7</v>
      </c>
      <c r="CN522">
        <v>6</v>
      </c>
      <c r="CO522">
        <v>-7.0000000000000007E-2</v>
      </c>
      <c r="CP522">
        <v>920.12</v>
      </c>
      <c r="CQ522">
        <v>1733.13</v>
      </c>
      <c r="CR522">
        <v>34.68</v>
      </c>
      <c r="CS522">
        <v>16.57</v>
      </c>
      <c r="CT522">
        <v>17.34</v>
      </c>
      <c r="CU522">
        <v>50.48</v>
      </c>
      <c r="CV522">
        <v>50.13</v>
      </c>
      <c r="CW522">
        <v>53.87</v>
      </c>
      <c r="CX522">
        <v>52.84</v>
      </c>
      <c r="CY522">
        <v>54.82</v>
      </c>
      <c r="CZ522">
        <v>54.54</v>
      </c>
    </row>
    <row r="523" spans="1:104">
      <c r="A523" t="s">
        <v>323</v>
      </c>
      <c r="B523" t="s">
        <v>324</v>
      </c>
      <c r="C523" t="s">
        <v>119</v>
      </c>
      <c r="D523" t="s">
        <v>77</v>
      </c>
      <c r="E523">
        <v>79</v>
      </c>
      <c r="F523">
        <v>20142015</v>
      </c>
      <c r="G523">
        <v>23</v>
      </c>
      <c r="H523">
        <v>1.5</v>
      </c>
      <c r="I523">
        <v>2</v>
      </c>
      <c r="J523">
        <v>8</v>
      </c>
      <c r="K523">
        <v>8</v>
      </c>
      <c r="L523">
        <v>16</v>
      </c>
      <c r="M523">
        <v>0.52</v>
      </c>
      <c r="N523">
        <v>0.52</v>
      </c>
      <c r="O523">
        <v>1.04</v>
      </c>
      <c r="P523">
        <v>4</v>
      </c>
      <c r="Q523">
        <v>53.87</v>
      </c>
      <c r="R523">
        <v>96.89</v>
      </c>
      <c r="S523">
        <v>6.84</v>
      </c>
      <c r="T523">
        <v>6.24</v>
      </c>
      <c r="U523">
        <v>11.71</v>
      </c>
      <c r="V523">
        <v>1.68</v>
      </c>
      <c r="W523">
        <v>53.8</v>
      </c>
      <c r="X523">
        <v>52.12</v>
      </c>
      <c r="Y523">
        <v>65</v>
      </c>
      <c r="Z523">
        <v>460</v>
      </c>
      <c r="AA523">
        <v>395</v>
      </c>
      <c r="AB523">
        <v>29.85</v>
      </c>
      <c r="AC523">
        <v>25.63</v>
      </c>
      <c r="AD523">
        <v>55.48</v>
      </c>
      <c r="AE523">
        <v>142</v>
      </c>
      <c r="AF523">
        <v>0.15</v>
      </c>
      <c r="AG523">
        <v>53.72</v>
      </c>
      <c r="AH523">
        <v>131</v>
      </c>
      <c r="AI523">
        <v>911</v>
      </c>
      <c r="AJ523">
        <v>780</v>
      </c>
      <c r="AK523">
        <v>59.11</v>
      </c>
      <c r="AL523">
        <v>50.61</v>
      </c>
      <c r="AM523">
        <v>109.72</v>
      </c>
      <c r="AN523">
        <v>53.13</v>
      </c>
      <c r="AO523">
        <v>42</v>
      </c>
      <c r="AP523">
        <v>32</v>
      </c>
      <c r="AQ523">
        <v>190</v>
      </c>
      <c r="AR523">
        <v>-1.0900000000000001</v>
      </c>
      <c r="AS523">
        <v>51.84</v>
      </c>
      <c r="AT523">
        <v>52.93</v>
      </c>
      <c r="AU523">
        <v>46</v>
      </c>
      <c r="AV523">
        <v>647</v>
      </c>
      <c r="AW523">
        <v>601</v>
      </c>
      <c r="AX523">
        <v>41.98</v>
      </c>
      <c r="AY523">
        <v>39</v>
      </c>
      <c r="AZ523">
        <v>80.98</v>
      </c>
      <c r="BA523">
        <v>74.81</v>
      </c>
      <c r="BB523">
        <v>31</v>
      </c>
      <c r="BC523">
        <v>148</v>
      </c>
      <c r="BD523">
        <v>-0.62</v>
      </c>
      <c r="BE523">
        <v>51.99</v>
      </c>
      <c r="BF523">
        <v>52.6</v>
      </c>
      <c r="BG523">
        <v>37</v>
      </c>
      <c r="BH523">
        <v>31.4</v>
      </c>
      <c r="BI523">
        <v>29</v>
      </c>
      <c r="BJ523">
        <v>484</v>
      </c>
      <c r="BK523">
        <v>447</v>
      </c>
      <c r="BL523">
        <v>117</v>
      </c>
      <c r="BM523">
        <v>-17.03</v>
      </c>
      <c r="BN523">
        <v>57.35</v>
      </c>
      <c r="BO523">
        <v>1.62</v>
      </c>
      <c r="BP523">
        <v>2.4</v>
      </c>
      <c r="BQ523">
        <v>25</v>
      </c>
      <c r="BR523">
        <v>37</v>
      </c>
      <c r="BS523">
        <v>-12</v>
      </c>
      <c r="BT523">
        <v>40.32</v>
      </c>
      <c r="BU523">
        <v>5.41</v>
      </c>
      <c r="BV523">
        <v>5.17</v>
      </c>
      <c r="BW523">
        <v>3.86</v>
      </c>
      <c r="BX523">
        <v>91.72</v>
      </c>
      <c r="BY523">
        <v>50.07</v>
      </c>
      <c r="BZ523">
        <v>334</v>
      </c>
      <c r="CA523">
        <v>333</v>
      </c>
      <c r="CB523">
        <v>60.11</v>
      </c>
      <c r="CC523">
        <v>327</v>
      </c>
      <c r="CD523">
        <v>260</v>
      </c>
      <c r="CE523">
        <v>217</v>
      </c>
      <c r="CF523">
        <v>118</v>
      </c>
      <c r="CG523">
        <v>156</v>
      </c>
      <c r="CH523">
        <v>3</v>
      </c>
      <c r="CI523">
        <v>5</v>
      </c>
      <c r="CJ523">
        <v>109</v>
      </c>
      <c r="CK523">
        <v>13</v>
      </c>
      <c r="CL523">
        <v>12</v>
      </c>
      <c r="CM523">
        <v>11</v>
      </c>
      <c r="CN523">
        <v>15</v>
      </c>
      <c r="CO523">
        <v>0.26</v>
      </c>
      <c r="CP523">
        <v>924.7</v>
      </c>
      <c r="CQ523">
        <v>2936.8</v>
      </c>
      <c r="CR523">
        <v>23.95</v>
      </c>
      <c r="CS523">
        <v>17.399999999999999</v>
      </c>
      <c r="CT523">
        <v>16.93</v>
      </c>
      <c r="CU523">
        <v>53.03</v>
      </c>
      <c r="CV523">
        <v>49.76</v>
      </c>
      <c r="CW523">
        <v>58.77</v>
      </c>
      <c r="CX523">
        <v>52.05</v>
      </c>
      <c r="CY523">
        <v>53.73</v>
      </c>
      <c r="CZ523">
        <v>54.26</v>
      </c>
    </row>
    <row r="524" spans="1:104">
      <c r="A524" t="s">
        <v>240</v>
      </c>
      <c r="B524" t="s">
        <v>241</v>
      </c>
      <c r="C524" t="s">
        <v>68</v>
      </c>
      <c r="D524" t="s">
        <v>81</v>
      </c>
      <c r="E524">
        <v>79</v>
      </c>
      <c r="F524">
        <v>20142015</v>
      </c>
      <c r="G524">
        <v>22</v>
      </c>
      <c r="H524">
        <v>0.85</v>
      </c>
      <c r="I524">
        <v>0.95</v>
      </c>
      <c r="J524">
        <v>7</v>
      </c>
      <c r="K524">
        <v>15</v>
      </c>
      <c r="L524">
        <v>22</v>
      </c>
      <c r="M524">
        <v>0.45</v>
      </c>
      <c r="N524">
        <v>0.97</v>
      </c>
      <c r="O524">
        <v>1.43</v>
      </c>
      <c r="P524">
        <v>4</v>
      </c>
      <c r="Q524">
        <v>55.3</v>
      </c>
      <c r="R524">
        <v>99.31</v>
      </c>
      <c r="S524">
        <v>7.45</v>
      </c>
      <c r="T524">
        <v>4.32</v>
      </c>
      <c r="U524">
        <v>11.69</v>
      </c>
      <c r="V524">
        <v>3.37</v>
      </c>
      <c r="W524">
        <v>56.24</v>
      </c>
      <c r="X524">
        <v>52.88</v>
      </c>
      <c r="Y524">
        <v>93</v>
      </c>
      <c r="Z524">
        <v>419</v>
      </c>
      <c r="AA524">
        <v>326</v>
      </c>
      <c r="AB524">
        <v>27.22</v>
      </c>
      <c r="AC524">
        <v>21.18</v>
      </c>
      <c r="AD524">
        <v>48.4</v>
      </c>
      <c r="AE524">
        <v>110</v>
      </c>
      <c r="AF524">
        <v>2.15</v>
      </c>
      <c r="AG524">
        <v>53.14</v>
      </c>
      <c r="AH524">
        <v>163</v>
      </c>
      <c r="AI524">
        <v>851</v>
      </c>
      <c r="AJ524">
        <v>688</v>
      </c>
      <c r="AK524">
        <v>55.28</v>
      </c>
      <c r="AL524">
        <v>44.69</v>
      </c>
      <c r="AM524">
        <v>99.98</v>
      </c>
      <c r="AN524">
        <v>54.64</v>
      </c>
      <c r="AO524">
        <v>43</v>
      </c>
      <c r="AP524">
        <v>13</v>
      </c>
      <c r="AQ524">
        <v>173</v>
      </c>
      <c r="AR524">
        <v>2.82</v>
      </c>
      <c r="AS524">
        <v>54.27</v>
      </c>
      <c r="AT524">
        <v>51.45</v>
      </c>
      <c r="AU524">
        <v>100</v>
      </c>
      <c r="AV524">
        <v>635</v>
      </c>
      <c r="AW524">
        <v>535</v>
      </c>
      <c r="AX524">
        <v>41.25</v>
      </c>
      <c r="AY524">
        <v>34.75</v>
      </c>
      <c r="AZ524">
        <v>76</v>
      </c>
      <c r="BA524">
        <v>73.23</v>
      </c>
      <c r="BB524">
        <v>36</v>
      </c>
      <c r="BC524">
        <v>130</v>
      </c>
      <c r="BD524">
        <v>3.34</v>
      </c>
      <c r="BE524">
        <v>54.01</v>
      </c>
      <c r="BF524">
        <v>50.67</v>
      </c>
      <c r="BG524">
        <v>69</v>
      </c>
      <c r="BH524">
        <v>30.21</v>
      </c>
      <c r="BI524">
        <v>25.72</v>
      </c>
      <c r="BJ524">
        <v>465</v>
      </c>
      <c r="BK524">
        <v>396</v>
      </c>
      <c r="BL524">
        <v>94</v>
      </c>
      <c r="BM524">
        <v>1.88</v>
      </c>
      <c r="BN524">
        <v>49.73</v>
      </c>
      <c r="BO524">
        <v>2.08</v>
      </c>
      <c r="BP524">
        <v>1.95</v>
      </c>
      <c r="BQ524">
        <v>32</v>
      </c>
      <c r="BR524">
        <v>30</v>
      </c>
      <c r="BS524">
        <v>2</v>
      </c>
      <c r="BT524">
        <v>51.61</v>
      </c>
      <c r="BU524">
        <v>5.38</v>
      </c>
      <c r="BV524">
        <v>6.88</v>
      </c>
      <c r="BW524">
        <v>5.04</v>
      </c>
      <c r="BX524">
        <v>92.42</v>
      </c>
      <c r="BY524">
        <v>50.06</v>
      </c>
      <c r="BZ524">
        <v>395</v>
      </c>
      <c r="CA524">
        <v>394</v>
      </c>
      <c r="CB524">
        <v>58.35</v>
      </c>
      <c r="CC524">
        <v>353</v>
      </c>
      <c r="CD524">
        <v>293</v>
      </c>
      <c r="CE524">
        <v>252</v>
      </c>
      <c r="CF524">
        <v>18</v>
      </c>
      <c r="CG524">
        <v>89</v>
      </c>
      <c r="CH524">
        <v>8</v>
      </c>
      <c r="CI524">
        <v>7</v>
      </c>
      <c r="CJ524">
        <v>87</v>
      </c>
      <c r="CK524">
        <v>21</v>
      </c>
      <c r="CL524">
        <v>20</v>
      </c>
      <c r="CM524">
        <v>5</v>
      </c>
      <c r="CN524">
        <v>9</v>
      </c>
      <c r="CO524">
        <v>0.26</v>
      </c>
      <c r="CP524">
        <v>923.62</v>
      </c>
      <c r="CQ524">
        <v>2761.59</v>
      </c>
      <c r="CR524">
        <v>25.06</v>
      </c>
      <c r="CS524">
        <v>17.5</v>
      </c>
      <c r="CT524">
        <v>17.28</v>
      </c>
      <c r="CU524">
        <v>53.38</v>
      </c>
      <c r="CV524">
        <v>49.73</v>
      </c>
      <c r="CW524">
        <v>53.05</v>
      </c>
      <c r="CX524">
        <v>46.33</v>
      </c>
      <c r="CY524">
        <v>54.36</v>
      </c>
      <c r="CZ524">
        <v>54.94</v>
      </c>
    </row>
    <row r="525" spans="1:104">
      <c r="A525" t="s">
        <v>1103</v>
      </c>
      <c r="B525" t="s">
        <v>1104</v>
      </c>
      <c r="C525" t="s">
        <v>68</v>
      </c>
      <c r="D525" t="s">
        <v>1105</v>
      </c>
      <c r="E525">
        <v>71</v>
      </c>
      <c r="F525">
        <v>20142015</v>
      </c>
      <c r="G525">
        <v>26</v>
      </c>
      <c r="H525">
        <v>1.3</v>
      </c>
      <c r="I525">
        <v>1.3</v>
      </c>
      <c r="J525">
        <v>7</v>
      </c>
      <c r="K525">
        <v>8</v>
      </c>
      <c r="L525">
        <v>15</v>
      </c>
      <c r="M525">
        <v>0.48</v>
      </c>
      <c r="N525">
        <v>0.55000000000000004</v>
      </c>
      <c r="O525">
        <v>1.03</v>
      </c>
      <c r="P525">
        <v>5</v>
      </c>
      <c r="Q525">
        <v>47.41</v>
      </c>
      <c r="R525">
        <v>98.95</v>
      </c>
      <c r="S525">
        <v>9.59</v>
      </c>
      <c r="T525">
        <v>-11.17</v>
      </c>
      <c r="U525">
        <v>12.25</v>
      </c>
      <c r="V525">
        <v>-3.02</v>
      </c>
      <c r="W525">
        <v>48.28</v>
      </c>
      <c r="X525">
        <v>51.3</v>
      </c>
      <c r="Y525">
        <v>-24</v>
      </c>
      <c r="Z525">
        <v>337</v>
      </c>
      <c r="AA525">
        <v>361</v>
      </c>
      <c r="AB525">
        <v>23.25</v>
      </c>
      <c r="AC525">
        <v>24.9</v>
      </c>
      <c r="AD525">
        <v>48.15</v>
      </c>
      <c r="AE525">
        <v>80</v>
      </c>
      <c r="AF525">
        <v>-3.58</v>
      </c>
      <c r="AG525">
        <v>50.99</v>
      </c>
      <c r="AH525">
        <v>-82</v>
      </c>
      <c r="AI525">
        <v>749</v>
      </c>
      <c r="AJ525">
        <v>831</v>
      </c>
      <c r="AK525">
        <v>51.67</v>
      </c>
      <c r="AL525">
        <v>57.32</v>
      </c>
      <c r="AM525">
        <v>108.99</v>
      </c>
      <c r="AN525">
        <v>51.67</v>
      </c>
      <c r="AO525">
        <v>29</v>
      </c>
      <c r="AP525">
        <v>41</v>
      </c>
      <c r="AQ525">
        <v>138</v>
      </c>
      <c r="AR525">
        <v>-3.76</v>
      </c>
      <c r="AS525">
        <v>47.19</v>
      </c>
      <c r="AT525">
        <v>50.95</v>
      </c>
      <c r="AU525">
        <v>-65</v>
      </c>
      <c r="AV525">
        <v>546</v>
      </c>
      <c r="AW525">
        <v>611</v>
      </c>
      <c r="AX525">
        <v>37.659999999999997</v>
      </c>
      <c r="AY525">
        <v>42.15</v>
      </c>
      <c r="AZ525">
        <v>79.81</v>
      </c>
      <c r="BA525">
        <v>70.88</v>
      </c>
      <c r="BB525">
        <v>36</v>
      </c>
      <c r="BC525">
        <v>109</v>
      </c>
      <c r="BD525">
        <v>-2.61</v>
      </c>
      <c r="BE525">
        <v>48.19</v>
      </c>
      <c r="BF525">
        <v>50.81</v>
      </c>
      <c r="BG525">
        <v>-29</v>
      </c>
      <c r="BH525">
        <v>26.69</v>
      </c>
      <c r="BI525">
        <v>28.7</v>
      </c>
      <c r="BJ525">
        <v>387</v>
      </c>
      <c r="BK525">
        <v>416</v>
      </c>
      <c r="BL525">
        <v>73</v>
      </c>
      <c r="BM525">
        <v>-4.33</v>
      </c>
      <c r="BN525">
        <v>48.33</v>
      </c>
      <c r="BO525">
        <v>1.52</v>
      </c>
      <c r="BP525">
        <v>1.93</v>
      </c>
      <c r="BQ525">
        <v>22</v>
      </c>
      <c r="BR525">
        <v>28</v>
      </c>
      <c r="BS525">
        <v>-6</v>
      </c>
      <c r="BT525">
        <v>44</v>
      </c>
      <c r="BU525">
        <v>6.42</v>
      </c>
      <c r="BV525">
        <v>5.68</v>
      </c>
      <c r="BW525">
        <v>4.03</v>
      </c>
      <c r="BX525">
        <v>93.27</v>
      </c>
      <c r="BY525">
        <v>50.69</v>
      </c>
      <c r="BZ525">
        <v>256</v>
      </c>
      <c r="CA525">
        <v>249</v>
      </c>
      <c r="CB525">
        <v>38.770000000000003</v>
      </c>
      <c r="CC525">
        <v>183</v>
      </c>
      <c r="CD525">
        <v>273</v>
      </c>
      <c r="CE525">
        <v>289</v>
      </c>
      <c r="CF525">
        <v>117</v>
      </c>
      <c r="CG525">
        <v>105</v>
      </c>
      <c r="CH525">
        <v>5</v>
      </c>
      <c r="CI525">
        <v>3</v>
      </c>
      <c r="CJ525">
        <v>66</v>
      </c>
      <c r="CK525">
        <v>32</v>
      </c>
      <c r="CL525">
        <v>40</v>
      </c>
      <c r="CM525">
        <v>5</v>
      </c>
      <c r="CN525">
        <v>10</v>
      </c>
      <c r="CO525">
        <v>0.34</v>
      </c>
      <c r="CP525">
        <v>869.83</v>
      </c>
      <c r="CQ525">
        <v>2611.14</v>
      </c>
      <c r="CR525">
        <v>24.99</v>
      </c>
      <c r="CS525">
        <v>17.2</v>
      </c>
      <c r="CT525">
        <v>17</v>
      </c>
      <c r="CU525">
        <v>50.96</v>
      </c>
      <c r="CV525">
        <v>50.11</v>
      </c>
      <c r="CW525">
        <v>57.29</v>
      </c>
      <c r="CX525">
        <v>55.14</v>
      </c>
      <c r="CY525">
        <v>53.96</v>
      </c>
      <c r="CZ525">
        <v>53.73</v>
      </c>
    </row>
    <row r="526" spans="1:104">
      <c r="A526" t="s">
        <v>660</v>
      </c>
      <c r="B526" t="s">
        <v>661</v>
      </c>
      <c r="C526" t="s">
        <v>68</v>
      </c>
      <c r="D526" t="s">
        <v>63</v>
      </c>
      <c r="E526">
        <v>34</v>
      </c>
      <c r="F526">
        <v>20142015</v>
      </c>
      <c r="G526">
        <v>21</v>
      </c>
      <c r="H526">
        <v>0.92500000000000004</v>
      </c>
      <c r="I526">
        <v>0.92500000000000004</v>
      </c>
      <c r="J526">
        <v>1</v>
      </c>
      <c r="K526">
        <v>5</v>
      </c>
      <c r="L526">
        <v>6</v>
      </c>
      <c r="M526">
        <v>0.18</v>
      </c>
      <c r="N526">
        <v>0.88</v>
      </c>
      <c r="O526">
        <v>1.05</v>
      </c>
      <c r="P526">
        <v>1</v>
      </c>
      <c r="Q526">
        <v>52.71</v>
      </c>
      <c r="R526">
        <v>100.24</v>
      </c>
      <c r="S526">
        <v>3.12</v>
      </c>
      <c r="T526">
        <v>6.18</v>
      </c>
      <c r="U526">
        <v>10.06</v>
      </c>
      <c r="V526">
        <v>-5.99</v>
      </c>
      <c r="W526">
        <v>49.19</v>
      </c>
      <c r="X526">
        <v>55.18</v>
      </c>
      <c r="Y526">
        <v>-4</v>
      </c>
      <c r="Z526">
        <v>122</v>
      </c>
      <c r="AA526">
        <v>126</v>
      </c>
      <c r="AB526">
        <v>21.4</v>
      </c>
      <c r="AC526">
        <v>22.1</v>
      </c>
      <c r="AD526">
        <v>43.5</v>
      </c>
      <c r="AE526">
        <v>22</v>
      </c>
      <c r="AF526">
        <v>-3.69</v>
      </c>
      <c r="AG526">
        <v>56.4</v>
      </c>
      <c r="AH526">
        <v>31</v>
      </c>
      <c r="AI526">
        <v>301</v>
      </c>
      <c r="AJ526">
        <v>270</v>
      </c>
      <c r="AK526">
        <v>52.8</v>
      </c>
      <c r="AL526">
        <v>47.36</v>
      </c>
      <c r="AM526">
        <v>100.16</v>
      </c>
      <c r="AN526">
        <v>49.83</v>
      </c>
      <c r="AO526">
        <v>8</v>
      </c>
      <c r="AP526">
        <v>10</v>
      </c>
      <c r="AQ526">
        <v>55</v>
      </c>
      <c r="AR526">
        <v>-3.16</v>
      </c>
      <c r="AS526">
        <v>52.8</v>
      </c>
      <c r="AT526">
        <v>55.96</v>
      </c>
      <c r="AU526">
        <v>23</v>
      </c>
      <c r="AV526">
        <v>217</v>
      </c>
      <c r="AW526">
        <v>194</v>
      </c>
      <c r="AX526">
        <v>38.06</v>
      </c>
      <c r="AY526">
        <v>34.03</v>
      </c>
      <c r="AZ526">
        <v>72.09</v>
      </c>
      <c r="BA526">
        <v>69.12</v>
      </c>
      <c r="BB526">
        <v>15</v>
      </c>
      <c r="BC526">
        <v>47</v>
      </c>
      <c r="BD526">
        <v>-4.1399999999999997</v>
      </c>
      <c r="BE526">
        <v>51.72</v>
      </c>
      <c r="BF526">
        <v>55.86</v>
      </c>
      <c r="BG526">
        <v>10</v>
      </c>
      <c r="BH526">
        <v>26.31</v>
      </c>
      <c r="BI526">
        <v>24.56</v>
      </c>
      <c r="BJ526">
        <v>150</v>
      </c>
      <c r="BK526">
        <v>140</v>
      </c>
      <c r="BL526">
        <v>32</v>
      </c>
      <c r="BM526">
        <v>-7.16</v>
      </c>
      <c r="BN526">
        <v>59.79</v>
      </c>
      <c r="BO526">
        <v>1.75</v>
      </c>
      <c r="BP526">
        <v>1.58</v>
      </c>
      <c r="BQ526">
        <v>10</v>
      </c>
      <c r="BR526">
        <v>9</v>
      </c>
      <c r="BS526">
        <v>1</v>
      </c>
      <c r="BT526">
        <v>52.63</v>
      </c>
      <c r="BU526">
        <v>2.13</v>
      </c>
      <c r="BV526">
        <v>6.67</v>
      </c>
      <c r="BW526">
        <v>4.6100000000000003</v>
      </c>
      <c r="BX526">
        <v>93.57</v>
      </c>
      <c r="BY526">
        <v>55</v>
      </c>
      <c r="BZ526">
        <v>121</v>
      </c>
      <c r="CA526">
        <v>99</v>
      </c>
      <c r="CB526">
        <v>59.04</v>
      </c>
      <c r="CC526">
        <v>98</v>
      </c>
      <c r="CD526">
        <v>70</v>
      </c>
      <c r="CE526">
        <v>68</v>
      </c>
      <c r="CF526">
        <v>49</v>
      </c>
      <c r="CG526">
        <v>42</v>
      </c>
      <c r="CH526">
        <v>2</v>
      </c>
      <c r="CI526">
        <v>3</v>
      </c>
      <c r="CJ526">
        <v>31</v>
      </c>
      <c r="CK526">
        <v>2</v>
      </c>
      <c r="CL526">
        <v>7</v>
      </c>
      <c r="CM526">
        <v>5</v>
      </c>
      <c r="CN526">
        <v>6</v>
      </c>
      <c r="CO526">
        <v>0.18</v>
      </c>
      <c r="CP526">
        <v>342.07</v>
      </c>
      <c r="CQ526">
        <v>1339.91</v>
      </c>
      <c r="CR526">
        <v>20.34</v>
      </c>
      <c r="CS526">
        <v>17.010000000000002</v>
      </c>
      <c r="CT526">
        <v>16.61</v>
      </c>
      <c r="CU526">
        <v>53.93</v>
      </c>
      <c r="CV526">
        <v>49.33</v>
      </c>
      <c r="CW526">
        <v>56.48</v>
      </c>
      <c r="CX526">
        <v>48.24</v>
      </c>
      <c r="CY526">
        <v>53.41</v>
      </c>
      <c r="CZ526">
        <v>54.86</v>
      </c>
    </row>
    <row r="527" spans="1:104">
      <c r="A527" t="s">
        <v>551</v>
      </c>
      <c r="B527" t="s">
        <v>552</v>
      </c>
      <c r="C527" t="s">
        <v>113</v>
      </c>
      <c r="D527" t="s">
        <v>364</v>
      </c>
      <c r="E527">
        <v>81</v>
      </c>
      <c r="F527">
        <v>20142015</v>
      </c>
      <c r="G527">
        <v>23</v>
      </c>
      <c r="H527">
        <v>0.85</v>
      </c>
      <c r="I527">
        <v>0.85</v>
      </c>
      <c r="J527">
        <v>9</v>
      </c>
      <c r="K527">
        <v>20</v>
      </c>
      <c r="L527">
        <v>29</v>
      </c>
      <c r="M527">
        <v>0.53</v>
      </c>
      <c r="N527">
        <v>1.17</v>
      </c>
      <c r="O527">
        <v>1.7</v>
      </c>
      <c r="P527">
        <v>2</v>
      </c>
      <c r="Q527">
        <v>51.62</v>
      </c>
      <c r="R527">
        <v>101.38</v>
      </c>
      <c r="S527">
        <v>5.84</v>
      </c>
      <c r="T527">
        <v>-0.28999999999999998</v>
      </c>
      <c r="U527">
        <v>12.65</v>
      </c>
      <c r="V527">
        <v>-0.72</v>
      </c>
      <c r="W527">
        <v>51.77</v>
      </c>
      <c r="X527">
        <v>52.49</v>
      </c>
      <c r="Y527">
        <v>29</v>
      </c>
      <c r="Z527">
        <v>424</v>
      </c>
      <c r="AA527">
        <v>395</v>
      </c>
      <c r="AB527">
        <v>24.83</v>
      </c>
      <c r="AC527">
        <v>23.13</v>
      </c>
      <c r="AD527">
        <v>47.97</v>
      </c>
      <c r="AE527">
        <v>138</v>
      </c>
      <c r="AF527">
        <v>0.7</v>
      </c>
      <c r="AG527">
        <v>50.91</v>
      </c>
      <c r="AH527">
        <v>60</v>
      </c>
      <c r="AI527">
        <v>958</v>
      </c>
      <c r="AJ527">
        <v>898</v>
      </c>
      <c r="AK527">
        <v>56.11</v>
      </c>
      <c r="AL527">
        <v>52.59</v>
      </c>
      <c r="AM527">
        <v>108.7</v>
      </c>
      <c r="AN527">
        <v>51.36</v>
      </c>
      <c r="AO527">
        <v>62</v>
      </c>
      <c r="AP527">
        <v>26</v>
      </c>
      <c r="AQ527">
        <v>280</v>
      </c>
      <c r="AR527">
        <v>0.33</v>
      </c>
      <c r="AS527">
        <v>51.84</v>
      </c>
      <c r="AT527">
        <v>51.51</v>
      </c>
      <c r="AU527">
        <v>51</v>
      </c>
      <c r="AV527">
        <v>717</v>
      </c>
      <c r="AW527">
        <v>666</v>
      </c>
      <c r="AX527">
        <v>41.99</v>
      </c>
      <c r="AY527">
        <v>39.01</v>
      </c>
      <c r="AZ527">
        <v>81</v>
      </c>
      <c r="BA527">
        <v>68.62</v>
      </c>
      <c r="BB527">
        <v>64</v>
      </c>
      <c r="BC527">
        <v>218</v>
      </c>
      <c r="BD527">
        <v>1.26</v>
      </c>
      <c r="BE527">
        <v>51.57</v>
      </c>
      <c r="BF527">
        <v>50.31</v>
      </c>
      <c r="BG527">
        <v>30</v>
      </c>
      <c r="BH527">
        <v>28.82</v>
      </c>
      <c r="BI527">
        <v>27.06</v>
      </c>
      <c r="BJ527">
        <v>492</v>
      </c>
      <c r="BK527">
        <v>462</v>
      </c>
      <c r="BL527">
        <v>154</v>
      </c>
      <c r="BM527">
        <v>5.4</v>
      </c>
      <c r="BN527">
        <v>50.45</v>
      </c>
      <c r="BO527">
        <v>2.52</v>
      </c>
      <c r="BP527">
        <v>1.99</v>
      </c>
      <c r="BQ527">
        <v>43</v>
      </c>
      <c r="BR527">
        <v>34</v>
      </c>
      <c r="BS527">
        <v>9</v>
      </c>
      <c r="BT527">
        <v>55.84</v>
      </c>
      <c r="BU527">
        <v>4.13</v>
      </c>
      <c r="BV527">
        <v>8.74</v>
      </c>
      <c r="BW527">
        <v>6</v>
      </c>
      <c r="BX527">
        <v>92.64</v>
      </c>
      <c r="BY527">
        <v>42.86</v>
      </c>
      <c r="BZ527">
        <v>9</v>
      </c>
      <c r="CA527">
        <v>12</v>
      </c>
      <c r="CB527">
        <v>49.6</v>
      </c>
      <c r="CC527">
        <v>308</v>
      </c>
      <c r="CD527">
        <v>395</v>
      </c>
      <c r="CE527">
        <v>313</v>
      </c>
      <c r="CF527">
        <v>37</v>
      </c>
      <c r="CG527">
        <v>88</v>
      </c>
      <c r="CH527">
        <v>11</v>
      </c>
      <c r="CI527">
        <v>9</v>
      </c>
      <c r="CJ527">
        <v>145</v>
      </c>
      <c r="CK527">
        <v>16</v>
      </c>
      <c r="CL527">
        <v>30</v>
      </c>
      <c r="CM527">
        <v>8</v>
      </c>
      <c r="CN527">
        <v>10</v>
      </c>
      <c r="CO527">
        <v>0.12</v>
      </c>
      <c r="CP527">
        <v>1024.46</v>
      </c>
      <c r="CQ527">
        <v>2886.65</v>
      </c>
      <c r="CR527">
        <v>26.19</v>
      </c>
      <c r="CS527">
        <v>17.59</v>
      </c>
      <c r="CT527">
        <v>17.420000000000002</v>
      </c>
      <c r="CU527">
        <v>50.17</v>
      </c>
      <c r="CV527">
        <v>50.41</v>
      </c>
      <c r="CW527">
        <v>54.74</v>
      </c>
      <c r="CX527">
        <v>54.38</v>
      </c>
      <c r="CY527">
        <v>55.14</v>
      </c>
      <c r="CZ527">
        <v>54.24</v>
      </c>
    </row>
    <row r="528" spans="1:104">
      <c r="A528" t="s">
        <v>1081</v>
      </c>
      <c r="B528" t="s">
        <v>1082</v>
      </c>
      <c r="C528" t="s">
        <v>273</v>
      </c>
      <c r="D528" t="s">
        <v>1083</v>
      </c>
      <c r="E528">
        <v>63</v>
      </c>
      <c r="F528">
        <v>20142015</v>
      </c>
      <c r="G528">
        <v>26</v>
      </c>
      <c r="H528">
        <v>0.55000000000000004</v>
      </c>
      <c r="I528">
        <v>0.55000000000000004</v>
      </c>
      <c r="J528">
        <v>1</v>
      </c>
      <c r="K528">
        <v>3</v>
      </c>
      <c r="L528">
        <v>4</v>
      </c>
      <c r="M528">
        <v>0.13</v>
      </c>
      <c r="N528">
        <v>0.38</v>
      </c>
      <c r="O528">
        <v>0.51</v>
      </c>
      <c r="P528">
        <v>3</v>
      </c>
      <c r="Q528">
        <v>44.83</v>
      </c>
      <c r="R528">
        <v>98.05</v>
      </c>
      <c r="S528">
        <v>2.56</v>
      </c>
      <c r="T528">
        <v>-3.27</v>
      </c>
      <c r="U528">
        <v>7.52</v>
      </c>
      <c r="V528">
        <v>-6.68</v>
      </c>
      <c r="W528">
        <v>43.21</v>
      </c>
      <c r="X528">
        <v>49.89</v>
      </c>
      <c r="Y528">
        <v>-49</v>
      </c>
      <c r="Z528">
        <v>156</v>
      </c>
      <c r="AA528">
        <v>205</v>
      </c>
      <c r="AB528">
        <v>19.77</v>
      </c>
      <c r="AC528">
        <v>25.98</v>
      </c>
      <c r="AD528">
        <v>45.75</v>
      </c>
      <c r="AE528">
        <v>38</v>
      </c>
      <c r="AF528">
        <v>-5.86</v>
      </c>
      <c r="AG528">
        <v>50.69</v>
      </c>
      <c r="AH528">
        <v>-75</v>
      </c>
      <c r="AI528">
        <v>325</v>
      </c>
      <c r="AJ528">
        <v>400</v>
      </c>
      <c r="AK528">
        <v>41.19</v>
      </c>
      <c r="AL528">
        <v>50.69</v>
      </c>
      <c r="AM528">
        <v>91.88</v>
      </c>
      <c r="AN528">
        <v>52.92</v>
      </c>
      <c r="AO528">
        <v>16</v>
      </c>
      <c r="AP528">
        <v>22</v>
      </c>
      <c r="AQ528">
        <v>72</v>
      </c>
      <c r="AR528">
        <v>-6.78</v>
      </c>
      <c r="AS528">
        <v>43.7</v>
      </c>
      <c r="AT528">
        <v>50.48</v>
      </c>
      <c r="AU528">
        <v>-66</v>
      </c>
      <c r="AV528">
        <v>229</v>
      </c>
      <c r="AW528">
        <v>295</v>
      </c>
      <c r="AX528">
        <v>29.02</v>
      </c>
      <c r="AY528">
        <v>37.39</v>
      </c>
      <c r="AZ528">
        <v>66.41</v>
      </c>
      <c r="BA528">
        <v>75.11</v>
      </c>
      <c r="BB528">
        <v>17</v>
      </c>
      <c r="BC528">
        <v>56</v>
      </c>
      <c r="BD528">
        <v>-6.02</v>
      </c>
      <c r="BE528">
        <v>44.33</v>
      </c>
      <c r="BF528">
        <v>50.35</v>
      </c>
      <c r="BG528">
        <v>-44</v>
      </c>
      <c r="BH528">
        <v>21.8</v>
      </c>
      <c r="BI528">
        <v>27.37</v>
      </c>
      <c r="BJ528">
        <v>172</v>
      </c>
      <c r="BK528">
        <v>216</v>
      </c>
      <c r="BL528">
        <v>39</v>
      </c>
      <c r="BM528">
        <v>-17.399999999999999</v>
      </c>
      <c r="BN528">
        <v>52.4</v>
      </c>
      <c r="BO528">
        <v>0.89</v>
      </c>
      <c r="BP528">
        <v>1.65</v>
      </c>
      <c r="BQ528">
        <v>7</v>
      </c>
      <c r="BR528">
        <v>13</v>
      </c>
      <c r="BS528">
        <v>-6</v>
      </c>
      <c r="BT528">
        <v>35</v>
      </c>
      <c r="BU528">
        <v>1.79</v>
      </c>
      <c r="BV528">
        <v>4.07</v>
      </c>
      <c r="BW528">
        <v>3.06</v>
      </c>
      <c r="BX528">
        <v>93.98</v>
      </c>
      <c r="BY528">
        <v>51.95</v>
      </c>
      <c r="BZ528">
        <v>40</v>
      </c>
      <c r="CA528">
        <v>37</v>
      </c>
      <c r="CB528">
        <v>46.63</v>
      </c>
      <c r="CC528">
        <v>97</v>
      </c>
      <c r="CD528">
        <v>175</v>
      </c>
      <c r="CE528">
        <v>111</v>
      </c>
      <c r="CF528">
        <v>163</v>
      </c>
      <c r="CG528">
        <v>82</v>
      </c>
      <c r="CH528">
        <v>3</v>
      </c>
      <c r="CI528">
        <v>0</v>
      </c>
      <c r="CJ528">
        <v>38</v>
      </c>
      <c r="CK528">
        <v>4</v>
      </c>
      <c r="CL528">
        <v>11</v>
      </c>
      <c r="CM528">
        <v>2</v>
      </c>
      <c r="CN528">
        <v>5</v>
      </c>
      <c r="CO528">
        <v>0.38</v>
      </c>
      <c r="CP528">
        <v>473.45</v>
      </c>
      <c r="CQ528">
        <v>2477.4699999999998</v>
      </c>
      <c r="CR528">
        <v>16.04</v>
      </c>
      <c r="CS528">
        <v>16.170000000000002</v>
      </c>
      <c r="CT528">
        <v>16.77</v>
      </c>
      <c r="CU528">
        <v>48.88</v>
      </c>
      <c r="CV528">
        <v>49.5</v>
      </c>
      <c r="CW528">
        <v>50.81</v>
      </c>
      <c r="CX528">
        <v>53.13</v>
      </c>
      <c r="CY528">
        <v>53.32</v>
      </c>
      <c r="CZ528">
        <v>54.39</v>
      </c>
    </row>
    <row r="529" spans="1:104">
      <c r="A529" t="s">
        <v>739</v>
      </c>
      <c r="B529" t="s">
        <v>740</v>
      </c>
      <c r="C529" t="s">
        <v>113</v>
      </c>
      <c r="D529" t="s">
        <v>230</v>
      </c>
      <c r="E529">
        <v>75</v>
      </c>
      <c r="F529">
        <v>20142015</v>
      </c>
      <c r="G529">
        <v>26</v>
      </c>
      <c r="H529">
        <v>3.2</v>
      </c>
      <c r="I529">
        <v>3.9750000000000001</v>
      </c>
      <c r="J529">
        <v>12</v>
      </c>
      <c r="K529">
        <v>11</v>
      </c>
      <c r="L529">
        <v>23</v>
      </c>
      <c r="M529">
        <v>0.76</v>
      </c>
      <c r="N529">
        <v>0.7</v>
      </c>
      <c r="O529">
        <v>1.45</v>
      </c>
      <c r="P529">
        <v>6</v>
      </c>
      <c r="Q529">
        <v>50.44</v>
      </c>
      <c r="R529">
        <v>100.39</v>
      </c>
      <c r="S529">
        <v>9.84</v>
      </c>
      <c r="T529">
        <v>-1.63</v>
      </c>
      <c r="U529">
        <v>12.65</v>
      </c>
      <c r="V529">
        <v>1.48</v>
      </c>
      <c r="W529">
        <v>51.15</v>
      </c>
      <c r="X529">
        <v>49.67</v>
      </c>
      <c r="Y529">
        <v>18</v>
      </c>
      <c r="Z529">
        <v>400</v>
      </c>
      <c r="AA529">
        <v>382</v>
      </c>
      <c r="AB529">
        <v>25.3</v>
      </c>
      <c r="AC529">
        <v>24.16</v>
      </c>
      <c r="AD529">
        <v>49.46</v>
      </c>
      <c r="AE529">
        <v>100</v>
      </c>
      <c r="AF529">
        <v>1.05</v>
      </c>
      <c r="AG529">
        <v>49.39</v>
      </c>
      <c r="AH529">
        <v>15</v>
      </c>
      <c r="AI529">
        <v>865</v>
      </c>
      <c r="AJ529">
        <v>850</v>
      </c>
      <c r="AK529">
        <v>54.71</v>
      </c>
      <c r="AL529">
        <v>53.76</v>
      </c>
      <c r="AM529">
        <v>108.47</v>
      </c>
      <c r="AN529">
        <v>51.33</v>
      </c>
      <c r="AO529">
        <v>56</v>
      </c>
      <c r="AP529">
        <v>33</v>
      </c>
      <c r="AQ529">
        <v>225</v>
      </c>
      <c r="AR529">
        <v>1.91</v>
      </c>
      <c r="AS529">
        <v>50.48</v>
      </c>
      <c r="AT529">
        <v>48.57</v>
      </c>
      <c r="AU529">
        <v>12</v>
      </c>
      <c r="AV529">
        <v>632</v>
      </c>
      <c r="AW529">
        <v>620</v>
      </c>
      <c r="AX529">
        <v>39.97</v>
      </c>
      <c r="AY529">
        <v>39.21</v>
      </c>
      <c r="AZ529">
        <v>79.19</v>
      </c>
      <c r="BA529">
        <v>70.25</v>
      </c>
      <c r="BB529">
        <v>47</v>
      </c>
      <c r="BC529">
        <v>169</v>
      </c>
      <c r="BD529">
        <v>0.51</v>
      </c>
      <c r="BE529">
        <v>49.39</v>
      </c>
      <c r="BF529">
        <v>48.88</v>
      </c>
      <c r="BG529">
        <v>-11</v>
      </c>
      <c r="BH529">
        <v>28.08</v>
      </c>
      <c r="BI529">
        <v>28.78</v>
      </c>
      <c r="BJ529">
        <v>444</v>
      </c>
      <c r="BK529">
        <v>455</v>
      </c>
      <c r="BL529">
        <v>122</v>
      </c>
      <c r="BM529">
        <v>2.41</v>
      </c>
      <c r="BN529">
        <v>48.39</v>
      </c>
      <c r="BO529">
        <v>2.02</v>
      </c>
      <c r="BP529">
        <v>1.96</v>
      </c>
      <c r="BQ529">
        <v>32</v>
      </c>
      <c r="BR529">
        <v>31</v>
      </c>
      <c r="BS529">
        <v>1</v>
      </c>
      <c r="BT529">
        <v>50.79</v>
      </c>
      <c r="BU529">
        <v>7.1</v>
      </c>
      <c r="BV529">
        <v>7.21</v>
      </c>
      <c r="BW529">
        <v>5.0599999999999996</v>
      </c>
      <c r="BX529">
        <v>93.19</v>
      </c>
      <c r="BY529">
        <v>50</v>
      </c>
      <c r="BZ529">
        <v>4</v>
      </c>
      <c r="CA529">
        <v>1</v>
      </c>
      <c r="CB529">
        <v>50.64</v>
      </c>
      <c r="CC529">
        <v>317</v>
      </c>
      <c r="CD529">
        <v>335</v>
      </c>
      <c r="CE529">
        <v>309</v>
      </c>
      <c r="CF529">
        <v>157</v>
      </c>
      <c r="CG529">
        <v>110</v>
      </c>
      <c r="CH529">
        <v>6</v>
      </c>
      <c r="CI529">
        <v>5</v>
      </c>
      <c r="CJ529">
        <v>110</v>
      </c>
      <c r="CK529">
        <v>24</v>
      </c>
      <c r="CL529">
        <v>29</v>
      </c>
      <c r="CM529">
        <v>8</v>
      </c>
      <c r="CN529">
        <v>14</v>
      </c>
      <c r="CO529">
        <v>0.38</v>
      </c>
      <c r="CP529">
        <v>948.65</v>
      </c>
      <c r="CQ529">
        <v>2650.32</v>
      </c>
      <c r="CR529">
        <v>26.36</v>
      </c>
      <c r="CS529">
        <v>17.829999999999998</v>
      </c>
      <c r="CT529">
        <v>17.399999999999999</v>
      </c>
      <c r="CU529">
        <v>49.16</v>
      </c>
      <c r="CV529">
        <v>49.81</v>
      </c>
      <c r="CW529">
        <v>53.69</v>
      </c>
      <c r="CX529">
        <v>55.54</v>
      </c>
      <c r="CY529">
        <v>54.03</v>
      </c>
      <c r="CZ529">
        <v>54.43</v>
      </c>
    </row>
    <row r="530" spans="1:104">
      <c r="A530" t="s">
        <v>1147</v>
      </c>
      <c r="B530" t="s">
        <v>1148</v>
      </c>
      <c r="C530" t="s">
        <v>113</v>
      </c>
      <c r="D530" t="s">
        <v>544</v>
      </c>
      <c r="E530">
        <v>45</v>
      </c>
      <c r="F530">
        <v>20142015</v>
      </c>
      <c r="G530">
        <v>27</v>
      </c>
      <c r="H530">
        <v>0.75</v>
      </c>
      <c r="I530">
        <v>0.75</v>
      </c>
      <c r="J530">
        <v>6</v>
      </c>
      <c r="K530">
        <v>2</v>
      </c>
      <c r="L530">
        <v>8</v>
      </c>
      <c r="M530">
        <v>0.66</v>
      </c>
      <c r="N530">
        <v>0.22</v>
      </c>
      <c r="O530">
        <v>0.87</v>
      </c>
      <c r="P530">
        <v>2</v>
      </c>
      <c r="Q530">
        <v>45.24</v>
      </c>
      <c r="R530">
        <v>96.3</v>
      </c>
      <c r="S530">
        <v>6.52</v>
      </c>
      <c r="T530">
        <v>-3.94</v>
      </c>
      <c r="U530">
        <v>12.2</v>
      </c>
      <c r="V530">
        <v>-3.34</v>
      </c>
      <c r="W530">
        <v>44.47</v>
      </c>
      <c r="X530">
        <v>47.81</v>
      </c>
      <c r="Y530">
        <v>-52</v>
      </c>
      <c r="Z530">
        <v>209</v>
      </c>
      <c r="AA530">
        <v>261</v>
      </c>
      <c r="AB530">
        <v>22.84</v>
      </c>
      <c r="AC530">
        <v>28.53</v>
      </c>
      <c r="AD530">
        <v>51.37</v>
      </c>
      <c r="AE530">
        <v>75</v>
      </c>
      <c r="AF530">
        <v>-0.52</v>
      </c>
      <c r="AG530">
        <v>45.75</v>
      </c>
      <c r="AH530">
        <v>-95</v>
      </c>
      <c r="AI530">
        <v>451</v>
      </c>
      <c r="AJ530">
        <v>546</v>
      </c>
      <c r="AK530">
        <v>49.29</v>
      </c>
      <c r="AL530">
        <v>59.68</v>
      </c>
      <c r="AM530">
        <v>108.97</v>
      </c>
      <c r="AN530">
        <v>51.44</v>
      </c>
      <c r="AO530">
        <v>21</v>
      </c>
      <c r="AP530">
        <v>15</v>
      </c>
      <c r="AQ530">
        <v>143</v>
      </c>
      <c r="AR530">
        <v>-0.44</v>
      </c>
      <c r="AS530">
        <v>45.56</v>
      </c>
      <c r="AT530">
        <v>46</v>
      </c>
      <c r="AU530">
        <v>-68</v>
      </c>
      <c r="AV530">
        <v>349</v>
      </c>
      <c r="AW530">
        <v>417</v>
      </c>
      <c r="AX530">
        <v>38.15</v>
      </c>
      <c r="AY530">
        <v>45.58</v>
      </c>
      <c r="AZ530">
        <v>83.72</v>
      </c>
      <c r="BA530">
        <v>66.48</v>
      </c>
      <c r="BB530">
        <v>30</v>
      </c>
      <c r="BC530">
        <v>122</v>
      </c>
      <c r="BD530">
        <v>-5.31</v>
      </c>
      <c r="BE530">
        <v>42.03</v>
      </c>
      <c r="BF530">
        <v>47.34</v>
      </c>
      <c r="BG530">
        <v>-88</v>
      </c>
      <c r="BH530">
        <v>25.36</v>
      </c>
      <c r="BI530">
        <v>34.979999999999997</v>
      </c>
      <c r="BJ530">
        <v>232</v>
      </c>
      <c r="BK530">
        <v>320</v>
      </c>
      <c r="BL530">
        <v>92</v>
      </c>
      <c r="BM530">
        <v>-19.23</v>
      </c>
      <c r="BN530">
        <v>48.18</v>
      </c>
      <c r="BO530">
        <v>1.2</v>
      </c>
      <c r="BP530">
        <v>2.95</v>
      </c>
      <c r="BQ530">
        <v>11</v>
      </c>
      <c r="BR530">
        <v>27</v>
      </c>
      <c r="BS530">
        <v>-16</v>
      </c>
      <c r="BT530">
        <v>28.95</v>
      </c>
      <c r="BU530">
        <v>4.92</v>
      </c>
      <c r="BV530">
        <v>4.74</v>
      </c>
      <c r="BW530">
        <v>3.15</v>
      </c>
      <c r="BX530">
        <v>91.56</v>
      </c>
      <c r="BY530">
        <v>36</v>
      </c>
      <c r="BZ530">
        <v>2</v>
      </c>
      <c r="CA530">
        <v>5</v>
      </c>
      <c r="CB530">
        <v>43.49</v>
      </c>
      <c r="CC530">
        <v>137</v>
      </c>
      <c r="CD530">
        <v>176</v>
      </c>
      <c r="CE530">
        <v>178</v>
      </c>
      <c r="CF530">
        <v>96</v>
      </c>
      <c r="CG530">
        <v>53</v>
      </c>
      <c r="CH530">
        <v>2</v>
      </c>
      <c r="CI530">
        <v>0</v>
      </c>
      <c r="CJ530">
        <v>86</v>
      </c>
      <c r="CK530">
        <v>2</v>
      </c>
      <c r="CL530">
        <v>17</v>
      </c>
      <c r="CM530">
        <v>3</v>
      </c>
      <c r="CN530">
        <v>5</v>
      </c>
      <c r="CO530">
        <v>0.22</v>
      </c>
      <c r="CP530">
        <v>548.94000000000005</v>
      </c>
      <c r="CQ530">
        <v>1569.28</v>
      </c>
      <c r="CR530">
        <v>25.92</v>
      </c>
      <c r="CS530">
        <v>17.27</v>
      </c>
      <c r="CT530">
        <v>17.190000000000001</v>
      </c>
      <c r="CU530">
        <v>47.79</v>
      </c>
      <c r="CV530">
        <v>50.39</v>
      </c>
      <c r="CW530">
        <v>50.41</v>
      </c>
      <c r="CX530">
        <v>55.09</v>
      </c>
      <c r="CY530">
        <v>54.59</v>
      </c>
      <c r="CZ530">
        <v>53.74</v>
      </c>
    </row>
    <row r="531" spans="1:104">
      <c r="A531" t="s">
        <v>562</v>
      </c>
      <c r="B531" t="s">
        <v>563</v>
      </c>
      <c r="C531" t="s">
        <v>124</v>
      </c>
      <c r="D531" t="s">
        <v>88</v>
      </c>
      <c r="E531">
        <v>77</v>
      </c>
      <c r="F531">
        <v>20142015</v>
      </c>
      <c r="G531">
        <v>22</v>
      </c>
      <c r="H531">
        <v>6</v>
      </c>
      <c r="I531">
        <v>5.7249999999999996</v>
      </c>
      <c r="J531">
        <v>12</v>
      </c>
      <c r="K531">
        <v>11</v>
      </c>
      <c r="L531">
        <v>23</v>
      </c>
      <c r="M531">
        <v>0.71</v>
      </c>
      <c r="N531">
        <v>0.65</v>
      </c>
      <c r="O531">
        <v>1.37</v>
      </c>
      <c r="P531">
        <v>16</v>
      </c>
      <c r="Q531">
        <v>51.53</v>
      </c>
      <c r="R531">
        <v>96.21</v>
      </c>
      <c r="S531">
        <v>6.74</v>
      </c>
      <c r="T531">
        <v>5.61</v>
      </c>
      <c r="U531">
        <v>13.12</v>
      </c>
      <c r="V531">
        <v>0.84</v>
      </c>
      <c r="W531">
        <v>51.75</v>
      </c>
      <c r="X531">
        <v>50.92</v>
      </c>
      <c r="Y531">
        <v>32</v>
      </c>
      <c r="Z531">
        <v>472</v>
      </c>
      <c r="AA531">
        <v>440</v>
      </c>
      <c r="AB531">
        <v>28.04</v>
      </c>
      <c r="AC531">
        <v>26.14</v>
      </c>
      <c r="AD531">
        <v>54.17</v>
      </c>
      <c r="AE531">
        <v>199</v>
      </c>
      <c r="AF531">
        <v>-1.39</v>
      </c>
      <c r="AG531">
        <v>52.93</v>
      </c>
      <c r="AH531">
        <v>58</v>
      </c>
      <c r="AI531">
        <v>974</v>
      </c>
      <c r="AJ531">
        <v>916</v>
      </c>
      <c r="AK531">
        <v>57.86</v>
      </c>
      <c r="AL531">
        <v>54.41</v>
      </c>
      <c r="AM531">
        <v>112.27</v>
      </c>
      <c r="AN531">
        <v>52.16</v>
      </c>
      <c r="AO531">
        <v>81</v>
      </c>
      <c r="AP531">
        <v>11</v>
      </c>
      <c r="AQ531">
        <v>342</v>
      </c>
      <c r="AR531">
        <v>-1.07</v>
      </c>
      <c r="AS531">
        <v>51.52</v>
      </c>
      <c r="AT531">
        <v>52.59</v>
      </c>
      <c r="AU531">
        <v>43</v>
      </c>
      <c r="AV531">
        <v>728</v>
      </c>
      <c r="AW531">
        <v>685</v>
      </c>
      <c r="AX531">
        <v>43.24</v>
      </c>
      <c r="AY531">
        <v>40.69</v>
      </c>
      <c r="AZ531">
        <v>83.93</v>
      </c>
      <c r="BA531">
        <v>69.78</v>
      </c>
      <c r="BB531">
        <v>83</v>
      </c>
      <c r="BC531">
        <v>261</v>
      </c>
      <c r="BD531">
        <v>-2.52</v>
      </c>
      <c r="BE531">
        <v>51.21</v>
      </c>
      <c r="BF531">
        <v>53.73</v>
      </c>
      <c r="BG531">
        <v>24</v>
      </c>
      <c r="BH531">
        <v>30.18</v>
      </c>
      <c r="BI531">
        <v>28.75</v>
      </c>
      <c r="BJ531">
        <v>508</v>
      </c>
      <c r="BK531">
        <v>484</v>
      </c>
      <c r="BL531">
        <v>178</v>
      </c>
      <c r="BM531">
        <v>-6.64</v>
      </c>
      <c r="BN531">
        <v>45</v>
      </c>
      <c r="BO531">
        <v>1.66</v>
      </c>
      <c r="BP531">
        <v>2.67</v>
      </c>
      <c r="BQ531">
        <v>28</v>
      </c>
      <c r="BR531">
        <v>45</v>
      </c>
      <c r="BS531">
        <v>-17</v>
      </c>
      <c r="BT531">
        <v>38.36</v>
      </c>
      <c r="BU531">
        <v>4.5999999999999996</v>
      </c>
      <c r="BV531">
        <v>5.51</v>
      </c>
      <c r="BW531">
        <v>3.85</v>
      </c>
      <c r="BX531">
        <v>90.7</v>
      </c>
      <c r="BY531">
        <v>45.83</v>
      </c>
      <c r="BZ531">
        <v>11</v>
      </c>
      <c r="CA531">
        <v>13</v>
      </c>
      <c r="CB531">
        <v>56.88</v>
      </c>
      <c r="CC531">
        <v>339</v>
      </c>
      <c r="CD531">
        <v>292</v>
      </c>
      <c r="CE531">
        <v>257</v>
      </c>
      <c r="CF531">
        <v>44</v>
      </c>
      <c r="CG531">
        <v>70</v>
      </c>
      <c r="CH531">
        <v>8</v>
      </c>
      <c r="CI531">
        <v>3</v>
      </c>
      <c r="CJ531">
        <v>166</v>
      </c>
      <c r="CK531">
        <v>32</v>
      </c>
      <c r="CL531">
        <v>53</v>
      </c>
      <c r="CM531">
        <v>7</v>
      </c>
      <c r="CN531">
        <v>23</v>
      </c>
      <c r="CO531">
        <v>0.95</v>
      </c>
      <c r="CP531">
        <v>1010.1</v>
      </c>
      <c r="CQ531">
        <v>2801.14</v>
      </c>
      <c r="CR531">
        <v>26.5</v>
      </c>
      <c r="CS531">
        <v>17.59</v>
      </c>
      <c r="CT531">
        <v>17.36</v>
      </c>
      <c r="CU531">
        <v>51.19</v>
      </c>
      <c r="CV531">
        <v>49.88</v>
      </c>
      <c r="CW531">
        <v>56.43</v>
      </c>
      <c r="CX531">
        <v>53.81</v>
      </c>
      <c r="CY531">
        <v>53.79</v>
      </c>
      <c r="CZ531">
        <v>54.05</v>
      </c>
    </row>
    <row r="532" spans="1:104">
      <c r="A532" t="s">
        <v>1132</v>
      </c>
      <c r="B532" t="s">
        <v>1133</v>
      </c>
      <c r="C532" t="s">
        <v>68</v>
      </c>
      <c r="D532" t="s">
        <v>168</v>
      </c>
      <c r="E532">
        <v>82</v>
      </c>
      <c r="F532">
        <v>20142015</v>
      </c>
      <c r="G532">
        <v>31</v>
      </c>
      <c r="H532">
        <v>1.6</v>
      </c>
      <c r="I532">
        <v>1.6</v>
      </c>
      <c r="J532">
        <v>5</v>
      </c>
      <c r="K532">
        <v>7</v>
      </c>
      <c r="L532">
        <v>12</v>
      </c>
      <c r="M532">
        <v>0.52</v>
      </c>
      <c r="N532">
        <v>0.73</v>
      </c>
      <c r="O532">
        <v>1.26</v>
      </c>
      <c r="P532">
        <v>2</v>
      </c>
      <c r="Q532">
        <v>45.28</v>
      </c>
      <c r="R532">
        <v>100.1</v>
      </c>
      <c r="S532">
        <v>10.87</v>
      </c>
      <c r="T532">
        <v>-4.26</v>
      </c>
      <c r="U532">
        <v>6.98</v>
      </c>
      <c r="V532">
        <v>-10.1</v>
      </c>
      <c r="W532">
        <v>43.62</v>
      </c>
      <c r="X532">
        <v>53.72</v>
      </c>
      <c r="Y532">
        <v>-60</v>
      </c>
      <c r="Z532">
        <v>205</v>
      </c>
      <c r="AA532">
        <v>265</v>
      </c>
      <c r="AB532">
        <v>21.48</v>
      </c>
      <c r="AC532">
        <v>27.77</v>
      </c>
      <c r="AD532">
        <v>49.25</v>
      </c>
      <c r="AE532">
        <v>54</v>
      </c>
      <c r="AF532">
        <v>-8.4600000000000009</v>
      </c>
      <c r="AG532">
        <v>53.74</v>
      </c>
      <c r="AH532">
        <v>-92</v>
      </c>
      <c r="AI532">
        <v>441</v>
      </c>
      <c r="AJ532">
        <v>533</v>
      </c>
      <c r="AK532">
        <v>46.21</v>
      </c>
      <c r="AL532">
        <v>55.85</v>
      </c>
      <c r="AM532">
        <v>102.06</v>
      </c>
      <c r="AN532">
        <v>52.15</v>
      </c>
      <c r="AO532">
        <v>11</v>
      </c>
      <c r="AP532">
        <v>23</v>
      </c>
      <c r="AQ532">
        <v>83</v>
      </c>
      <c r="AR532">
        <v>-7.92</v>
      </c>
      <c r="AS532">
        <v>45.22</v>
      </c>
      <c r="AT532">
        <v>53.14</v>
      </c>
      <c r="AU532">
        <v>-70</v>
      </c>
      <c r="AV532">
        <v>331</v>
      </c>
      <c r="AW532">
        <v>401</v>
      </c>
      <c r="AX532">
        <v>34.68</v>
      </c>
      <c r="AY532">
        <v>42.02</v>
      </c>
      <c r="AZ532">
        <v>76.7</v>
      </c>
      <c r="BA532">
        <v>69.489999999999995</v>
      </c>
      <c r="BB532">
        <v>26</v>
      </c>
      <c r="BC532">
        <v>72</v>
      </c>
      <c r="BD532">
        <v>-8.65</v>
      </c>
      <c r="BE532">
        <v>44.4</v>
      </c>
      <c r="BF532">
        <v>53.05</v>
      </c>
      <c r="BG532">
        <v>-58</v>
      </c>
      <c r="BH532">
        <v>24.1</v>
      </c>
      <c r="BI532">
        <v>30.18</v>
      </c>
      <c r="BJ532">
        <v>230</v>
      </c>
      <c r="BK532">
        <v>288</v>
      </c>
      <c r="BL532">
        <v>46</v>
      </c>
      <c r="BM532">
        <v>-10.92</v>
      </c>
      <c r="BN532">
        <v>55.65</v>
      </c>
      <c r="BO532">
        <v>1.78</v>
      </c>
      <c r="BP532">
        <v>2.2000000000000002</v>
      </c>
      <c r="BQ532">
        <v>17</v>
      </c>
      <c r="BR532">
        <v>21</v>
      </c>
      <c r="BS532">
        <v>-4</v>
      </c>
      <c r="BT532">
        <v>44.74</v>
      </c>
      <c r="BU532">
        <v>6.94</v>
      </c>
      <c r="BV532">
        <v>7.39</v>
      </c>
      <c r="BW532">
        <v>5.14</v>
      </c>
      <c r="BX532">
        <v>92.71</v>
      </c>
      <c r="BY532">
        <v>64.25</v>
      </c>
      <c r="BZ532">
        <v>284</v>
      </c>
      <c r="CA532">
        <v>158</v>
      </c>
      <c r="CB532">
        <v>48.15</v>
      </c>
      <c r="CC532">
        <v>156</v>
      </c>
      <c r="CD532">
        <v>153</v>
      </c>
      <c r="CE532">
        <v>168</v>
      </c>
      <c r="CF532">
        <v>126</v>
      </c>
      <c r="CG532">
        <v>55</v>
      </c>
      <c r="CH532">
        <v>5</v>
      </c>
      <c r="CI532">
        <v>2</v>
      </c>
      <c r="CJ532">
        <v>41</v>
      </c>
      <c r="CK532">
        <v>10</v>
      </c>
      <c r="CL532">
        <v>11</v>
      </c>
      <c r="CM532">
        <v>7</v>
      </c>
      <c r="CN532">
        <v>9</v>
      </c>
      <c r="CO532">
        <v>0.21</v>
      </c>
      <c r="CP532">
        <v>572.6</v>
      </c>
      <c r="CQ532">
        <v>3246.95</v>
      </c>
      <c r="CR532">
        <v>14.99</v>
      </c>
      <c r="CS532">
        <v>15.61</v>
      </c>
      <c r="CT532">
        <v>16.600000000000001</v>
      </c>
      <c r="CU532">
        <v>50.19</v>
      </c>
      <c r="CV532">
        <v>49.55</v>
      </c>
      <c r="CW532">
        <v>53.31</v>
      </c>
      <c r="CX532">
        <v>52.91</v>
      </c>
      <c r="CY532">
        <v>53.43</v>
      </c>
      <c r="CZ532">
        <v>54.41</v>
      </c>
    </row>
    <row r="533" spans="1:104">
      <c r="A533" t="s">
        <v>1212</v>
      </c>
      <c r="B533" t="s">
        <v>1213</v>
      </c>
      <c r="C533" t="s">
        <v>62</v>
      </c>
      <c r="D533" t="s">
        <v>1056</v>
      </c>
      <c r="E533">
        <v>31</v>
      </c>
      <c r="F533">
        <v>20142015</v>
      </c>
      <c r="G533">
        <v>28</v>
      </c>
      <c r="H533">
        <v>3.25</v>
      </c>
      <c r="I533">
        <v>3.5</v>
      </c>
      <c r="J533">
        <v>0</v>
      </c>
      <c r="K533">
        <v>1</v>
      </c>
      <c r="L533">
        <v>1</v>
      </c>
      <c r="M533">
        <v>0</v>
      </c>
      <c r="N533">
        <v>0.15</v>
      </c>
      <c r="O533">
        <v>0.15</v>
      </c>
      <c r="P533">
        <v>0</v>
      </c>
      <c r="Q533">
        <v>41.99</v>
      </c>
      <c r="R533">
        <v>94.7</v>
      </c>
      <c r="S533">
        <v>0</v>
      </c>
      <c r="T533">
        <v>-6.18</v>
      </c>
      <c r="U533">
        <v>12.87</v>
      </c>
      <c r="V533">
        <v>-0.72</v>
      </c>
      <c r="W533">
        <v>44.08</v>
      </c>
      <c r="X533">
        <v>44.8</v>
      </c>
      <c r="Y533">
        <v>-43</v>
      </c>
      <c r="Z533">
        <v>160</v>
      </c>
      <c r="AA533">
        <v>203</v>
      </c>
      <c r="AB533">
        <v>24.07</v>
      </c>
      <c r="AC533">
        <v>30.54</v>
      </c>
      <c r="AD533">
        <v>54.6</v>
      </c>
      <c r="AE533">
        <v>14</v>
      </c>
      <c r="AF533">
        <v>-3.69</v>
      </c>
      <c r="AG533">
        <v>45.68</v>
      </c>
      <c r="AH533">
        <v>-119</v>
      </c>
      <c r="AI533">
        <v>312</v>
      </c>
      <c r="AJ533">
        <v>431</v>
      </c>
      <c r="AK533">
        <v>46.93</v>
      </c>
      <c r="AL533">
        <v>64.83</v>
      </c>
      <c r="AM533">
        <v>111.76</v>
      </c>
      <c r="AN533">
        <v>50.64</v>
      </c>
      <c r="AO533">
        <v>10</v>
      </c>
      <c r="AP533">
        <v>49</v>
      </c>
      <c r="AQ533">
        <v>42</v>
      </c>
      <c r="AR533">
        <v>-1.62</v>
      </c>
      <c r="AS533">
        <v>44.91</v>
      </c>
      <c r="AT533">
        <v>46.54</v>
      </c>
      <c r="AU533">
        <v>-53</v>
      </c>
      <c r="AV533">
        <v>234</v>
      </c>
      <c r="AW533">
        <v>287</v>
      </c>
      <c r="AX533">
        <v>35.200000000000003</v>
      </c>
      <c r="AY533">
        <v>43.17</v>
      </c>
      <c r="AZ533">
        <v>78.37</v>
      </c>
      <c r="BA533">
        <v>67.52</v>
      </c>
      <c r="BB533">
        <v>11</v>
      </c>
      <c r="BC533">
        <v>32</v>
      </c>
      <c r="BD533">
        <v>-0.83</v>
      </c>
      <c r="BE533">
        <v>45.01</v>
      </c>
      <c r="BF533">
        <v>45.85</v>
      </c>
      <c r="BG533">
        <v>-35</v>
      </c>
      <c r="BH533">
        <v>23.77</v>
      </c>
      <c r="BI533">
        <v>29.03</v>
      </c>
      <c r="BJ533">
        <v>158</v>
      </c>
      <c r="BK533">
        <v>193</v>
      </c>
      <c r="BL533">
        <v>21</v>
      </c>
      <c r="BM533">
        <v>-26.98</v>
      </c>
      <c r="BN533">
        <v>55.56</v>
      </c>
      <c r="BO533">
        <v>1.2</v>
      </c>
      <c r="BP533">
        <v>3.01</v>
      </c>
      <c r="BQ533">
        <v>8</v>
      </c>
      <c r="BR533">
        <v>20</v>
      </c>
      <c r="BS533">
        <v>-12</v>
      </c>
      <c r="BT533">
        <v>28.57</v>
      </c>
      <c r="BU533">
        <v>0</v>
      </c>
      <c r="BV533">
        <v>5.0599999999999996</v>
      </c>
      <c r="BW533">
        <v>3.42</v>
      </c>
      <c r="BX533">
        <v>89.64</v>
      </c>
      <c r="BY533">
        <v>40</v>
      </c>
      <c r="BZ533">
        <v>0</v>
      </c>
      <c r="CA533">
        <v>0</v>
      </c>
      <c r="CB533">
        <v>40.93</v>
      </c>
      <c r="CC533">
        <v>88</v>
      </c>
      <c r="CD533">
        <v>177</v>
      </c>
      <c r="CE533">
        <v>127</v>
      </c>
      <c r="CF533">
        <v>48</v>
      </c>
      <c r="CG533">
        <v>27</v>
      </c>
      <c r="CH533">
        <v>0</v>
      </c>
      <c r="CI533">
        <v>1</v>
      </c>
      <c r="CJ533">
        <v>21</v>
      </c>
      <c r="CK533">
        <v>9</v>
      </c>
      <c r="CL533">
        <v>4</v>
      </c>
      <c r="CM533">
        <v>2</v>
      </c>
      <c r="CN533">
        <v>2</v>
      </c>
      <c r="CO533">
        <v>0</v>
      </c>
      <c r="CP533">
        <v>398.88</v>
      </c>
      <c r="CQ533">
        <v>1081.44</v>
      </c>
      <c r="CR533">
        <v>26.95</v>
      </c>
      <c r="CS533">
        <v>15.6</v>
      </c>
      <c r="CT533">
        <v>16.68</v>
      </c>
      <c r="CU533">
        <v>45.25</v>
      </c>
      <c r="CV533">
        <v>49.98</v>
      </c>
      <c r="CW533">
        <v>48.29</v>
      </c>
      <c r="CX533">
        <v>58.43</v>
      </c>
      <c r="CY533">
        <v>53.64</v>
      </c>
      <c r="CZ533">
        <v>53.68</v>
      </c>
    </row>
    <row r="534" spans="1:104">
      <c r="A534" t="s">
        <v>888</v>
      </c>
      <c r="B534" t="s">
        <v>889</v>
      </c>
      <c r="C534" t="s">
        <v>68</v>
      </c>
      <c r="D534" t="s">
        <v>890</v>
      </c>
      <c r="E534">
        <v>80</v>
      </c>
      <c r="F534">
        <v>20142015</v>
      </c>
      <c r="G534">
        <v>26</v>
      </c>
      <c r="H534">
        <v>1.5</v>
      </c>
      <c r="I534">
        <v>1.5</v>
      </c>
      <c r="J534">
        <v>6</v>
      </c>
      <c r="K534">
        <v>5</v>
      </c>
      <c r="L534">
        <v>11</v>
      </c>
      <c r="M534">
        <v>0.43</v>
      </c>
      <c r="N534">
        <v>0.36</v>
      </c>
      <c r="O534">
        <v>0.79</v>
      </c>
      <c r="P534">
        <v>4</v>
      </c>
      <c r="Q534">
        <v>49.57</v>
      </c>
      <c r="R534">
        <v>100.42</v>
      </c>
      <c r="S534">
        <v>7.23</v>
      </c>
      <c r="T534">
        <v>-29.89</v>
      </c>
      <c r="U534">
        <v>10.51</v>
      </c>
      <c r="V534">
        <v>-3.88</v>
      </c>
      <c r="W534">
        <v>49.85</v>
      </c>
      <c r="X534">
        <v>53.73</v>
      </c>
      <c r="Y534">
        <v>-2</v>
      </c>
      <c r="Z534">
        <v>340</v>
      </c>
      <c r="AA534">
        <v>342</v>
      </c>
      <c r="AB534">
        <v>24.27</v>
      </c>
      <c r="AC534">
        <v>24.41</v>
      </c>
      <c r="AD534">
        <v>48.67</v>
      </c>
      <c r="AE534">
        <v>97</v>
      </c>
      <c r="AF534">
        <v>-5.03</v>
      </c>
      <c r="AG534">
        <v>54.59</v>
      </c>
      <c r="AH534">
        <v>-13</v>
      </c>
      <c r="AI534">
        <v>743</v>
      </c>
      <c r="AJ534">
        <v>756</v>
      </c>
      <c r="AK534">
        <v>53.03</v>
      </c>
      <c r="AL534">
        <v>53.96</v>
      </c>
      <c r="AM534">
        <v>106.98</v>
      </c>
      <c r="AN534">
        <v>51.82</v>
      </c>
      <c r="AO534">
        <v>30</v>
      </c>
      <c r="AP534">
        <v>50</v>
      </c>
      <c r="AQ534">
        <v>147</v>
      </c>
      <c r="AR534">
        <v>-3.65</v>
      </c>
      <c r="AS534">
        <v>50.29</v>
      </c>
      <c r="AT534">
        <v>53.93</v>
      </c>
      <c r="AU534">
        <v>6</v>
      </c>
      <c r="AV534">
        <v>525</v>
      </c>
      <c r="AW534">
        <v>519</v>
      </c>
      <c r="AX534">
        <v>37.47</v>
      </c>
      <c r="AY534">
        <v>37.04</v>
      </c>
      <c r="AZ534">
        <v>74.510000000000005</v>
      </c>
      <c r="BA534">
        <v>73.33</v>
      </c>
      <c r="BB534">
        <v>34</v>
      </c>
      <c r="BC534">
        <v>117</v>
      </c>
      <c r="BD534">
        <v>-3.11</v>
      </c>
      <c r="BE534">
        <v>50.52</v>
      </c>
      <c r="BF534">
        <v>53.63</v>
      </c>
      <c r="BG534">
        <v>8</v>
      </c>
      <c r="BH534">
        <v>27.48</v>
      </c>
      <c r="BI534">
        <v>26.91</v>
      </c>
      <c r="BJ534">
        <v>385</v>
      </c>
      <c r="BK534">
        <v>377</v>
      </c>
      <c r="BL534">
        <v>83</v>
      </c>
      <c r="BM534">
        <v>0.35</v>
      </c>
      <c r="BN534">
        <v>52.28</v>
      </c>
      <c r="BO534">
        <v>1.43</v>
      </c>
      <c r="BP534">
        <v>1.28</v>
      </c>
      <c r="BQ534">
        <v>20</v>
      </c>
      <c r="BR534">
        <v>18</v>
      </c>
      <c r="BS534">
        <v>2</v>
      </c>
      <c r="BT534">
        <v>52.63</v>
      </c>
      <c r="BU534">
        <v>5.13</v>
      </c>
      <c r="BV534">
        <v>5.19</v>
      </c>
      <c r="BW534">
        <v>3.81</v>
      </c>
      <c r="BX534">
        <v>95.23</v>
      </c>
      <c r="BY534">
        <v>54.21</v>
      </c>
      <c r="BZ534">
        <v>251</v>
      </c>
      <c r="CA534">
        <v>212</v>
      </c>
      <c r="CB534">
        <v>31.11</v>
      </c>
      <c r="CC534">
        <v>187</v>
      </c>
      <c r="CD534">
        <v>241</v>
      </c>
      <c r="CE534">
        <v>414</v>
      </c>
      <c r="CF534">
        <v>72</v>
      </c>
      <c r="CG534">
        <v>102</v>
      </c>
      <c r="CH534">
        <v>3</v>
      </c>
      <c r="CI534">
        <v>2</v>
      </c>
      <c r="CJ534">
        <v>77</v>
      </c>
      <c r="CK534">
        <v>13</v>
      </c>
      <c r="CL534">
        <v>19</v>
      </c>
      <c r="CM534">
        <v>1</v>
      </c>
      <c r="CN534">
        <v>5</v>
      </c>
      <c r="CO534">
        <v>0.28999999999999998</v>
      </c>
      <c r="CP534">
        <v>840.7</v>
      </c>
      <c r="CQ534">
        <v>3024.96</v>
      </c>
      <c r="CR534">
        <v>21.75</v>
      </c>
      <c r="CS534">
        <v>17.12</v>
      </c>
      <c r="CT534">
        <v>17.100000000000001</v>
      </c>
      <c r="CU534">
        <v>51.58</v>
      </c>
      <c r="CV534">
        <v>49.85</v>
      </c>
      <c r="CW534">
        <v>56.89</v>
      </c>
      <c r="CX534">
        <v>53.4</v>
      </c>
      <c r="CY534">
        <v>54.07</v>
      </c>
      <c r="CZ534">
        <v>54.41</v>
      </c>
    </row>
    <row r="535" spans="1:104">
      <c r="A535" t="s">
        <v>159</v>
      </c>
      <c r="B535" t="s">
        <v>160</v>
      </c>
      <c r="C535" t="s">
        <v>62</v>
      </c>
      <c r="D535" t="s">
        <v>81</v>
      </c>
      <c r="E535">
        <v>76</v>
      </c>
      <c r="F535">
        <v>20142015</v>
      </c>
      <c r="G535">
        <v>25</v>
      </c>
      <c r="H535">
        <v>1.2749999999999999</v>
      </c>
      <c r="I535">
        <v>1.2749999999999999</v>
      </c>
      <c r="J535">
        <v>3</v>
      </c>
      <c r="K535">
        <v>6</v>
      </c>
      <c r="L535">
        <v>9</v>
      </c>
      <c r="M535">
        <v>0.15</v>
      </c>
      <c r="N535">
        <v>0.3</v>
      </c>
      <c r="O535">
        <v>0.45</v>
      </c>
      <c r="P535">
        <v>-6</v>
      </c>
      <c r="Q535">
        <v>55.53</v>
      </c>
      <c r="R535">
        <v>98</v>
      </c>
      <c r="S535">
        <v>4.2300000000000004</v>
      </c>
      <c r="T535">
        <v>5.94</v>
      </c>
      <c r="U535">
        <v>15.7</v>
      </c>
      <c r="V535">
        <v>0.2</v>
      </c>
      <c r="W535">
        <v>54.04</v>
      </c>
      <c r="X535">
        <v>53.83</v>
      </c>
      <c r="Y535">
        <v>75</v>
      </c>
      <c r="Z535">
        <v>502</v>
      </c>
      <c r="AA535">
        <v>427</v>
      </c>
      <c r="AB535">
        <v>25.25</v>
      </c>
      <c r="AC535">
        <v>21.48</v>
      </c>
      <c r="AD535">
        <v>46.72</v>
      </c>
      <c r="AE535">
        <v>38</v>
      </c>
      <c r="AF535">
        <v>2.67</v>
      </c>
      <c r="AG535">
        <v>52.86</v>
      </c>
      <c r="AH535">
        <v>212</v>
      </c>
      <c r="AI535">
        <v>1064</v>
      </c>
      <c r="AJ535">
        <v>852</v>
      </c>
      <c r="AK535">
        <v>53.51</v>
      </c>
      <c r="AL535">
        <v>42.85</v>
      </c>
      <c r="AM535">
        <v>96.36</v>
      </c>
      <c r="AN535">
        <v>51.97</v>
      </c>
      <c r="AO535">
        <v>60</v>
      </c>
      <c r="AP535">
        <v>54</v>
      </c>
      <c r="AQ535">
        <v>161</v>
      </c>
      <c r="AR535">
        <v>2.78</v>
      </c>
      <c r="AS535">
        <v>54.14</v>
      </c>
      <c r="AT535">
        <v>51.37</v>
      </c>
      <c r="AU535">
        <v>120</v>
      </c>
      <c r="AV535">
        <v>784</v>
      </c>
      <c r="AW535">
        <v>664</v>
      </c>
      <c r="AX535">
        <v>39.43</v>
      </c>
      <c r="AY535">
        <v>33.4</v>
      </c>
      <c r="AZ535">
        <v>72.83</v>
      </c>
      <c r="BA535">
        <v>70.540000000000006</v>
      </c>
      <c r="BB535">
        <v>30</v>
      </c>
      <c r="BC535">
        <v>101</v>
      </c>
      <c r="BD535">
        <v>1.27</v>
      </c>
      <c r="BE535">
        <v>52.37</v>
      </c>
      <c r="BF535">
        <v>51.1</v>
      </c>
      <c r="BG535">
        <v>50</v>
      </c>
      <c r="BH535">
        <v>27.81</v>
      </c>
      <c r="BI535">
        <v>25.3</v>
      </c>
      <c r="BJ535">
        <v>553</v>
      </c>
      <c r="BK535">
        <v>503</v>
      </c>
      <c r="BL535">
        <v>71</v>
      </c>
      <c r="BM535">
        <v>-7.43</v>
      </c>
      <c r="BN535">
        <v>52.76</v>
      </c>
      <c r="BO535">
        <v>1.71</v>
      </c>
      <c r="BP535">
        <v>2.06</v>
      </c>
      <c r="BQ535">
        <v>34</v>
      </c>
      <c r="BR535">
        <v>41</v>
      </c>
      <c r="BS535">
        <v>-7</v>
      </c>
      <c r="BT535">
        <v>45.33</v>
      </c>
      <c r="BU535">
        <v>2.97</v>
      </c>
      <c r="BV535">
        <v>6.15</v>
      </c>
      <c r="BW535">
        <v>4.34</v>
      </c>
      <c r="BX535">
        <v>91.85</v>
      </c>
      <c r="BY535">
        <v>40</v>
      </c>
      <c r="BZ535">
        <v>0</v>
      </c>
      <c r="CA535">
        <v>0</v>
      </c>
      <c r="CB535">
        <v>59.48</v>
      </c>
      <c r="CC535">
        <v>392</v>
      </c>
      <c r="CD535">
        <v>351</v>
      </c>
      <c r="CE535">
        <v>267</v>
      </c>
      <c r="CF535">
        <v>48</v>
      </c>
      <c r="CG535">
        <v>137</v>
      </c>
      <c r="CH535">
        <v>2</v>
      </c>
      <c r="CI535">
        <v>4</v>
      </c>
      <c r="CJ535">
        <v>68</v>
      </c>
      <c r="CK535">
        <v>41</v>
      </c>
      <c r="CL535">
        <v>15</v>
      </c>
      <c r="CM535">
        <v>21</v>
      </c>
      <c r="CN535">
        <v>15</v>
      </c>
      <c r="CO535">
        <v>-0.3</v>
      </c>
      <c r="CP535">
        <v>1192.97</v>
      </c>
      <c r="CQ535">
        <v>2350.59</v>
      </c>
      <c r="CR535">
        <v>33.67</v>
      </c>
      <c r="CS535">
        <v>16.14</v>
      </c>
      <c r="CT535">
        <v>16.98</v>
      </c>
      <c r="CU535">
        <v>52.75</v>
      </c>
      <c r="CV535">
        <v>49.45</v>
      </c>
      <c r="CW535">
        <v>52.09</v>
      </c>
      <c r="CX535">
        <v>46.66</v>
      </c>
      <c r="CY535">
        <v>53.75</v>
      </c>
      <c r="CZ535">
        <v>54.95</v>
      </c>
    </row>
    <row r="536" spans="1:104">
      <c r="A536" t="s">
        <v>141</v>
      </c>
      <c r="B536" t="s">
        <v>142</v>
      </c>
      <c r="C536" t="s">
        <v>100</v>
      </c>
      <c r="D536" t="s">
        <v>74</v>
      </c>
      <c r="E536">
        <v>82</v>
      </c>
      <c r="F536">
        <v>20142015</v>
      </c>
      <c r="G536">
        <v>25</v>
      </c>
      <c r="H536">
        <v>2</v>
      </c>
      <c r="I536">
        <v>2</v>
      </c>
      <c r="J536">
        <v>16</v>
      </c>
      <c r="K536">
        <v>17</v>
      </c>
      <c r="L536">
        <v>33</v>
      </c>
      <c r="M536">
        <v>0.92</v>
      </c>
      <c r="N536">
        <v>0.98</v>
      </c>
      <c r="O536">
        <v>1.91</v>
      </c>
      <c r="P536">
        <v>-3</v>
      </c>
      <c r="Q536">
        <v>55.56</v>
      </c>
      <c r="R536">
        <v>101.57</v>
      </c>
      <c r="S536">
        <v>8.51</v>
      </c>
      <c r="T536">
        <v>19.13</v>
      </c>
      <c r="U536">
        <v>12.67</v>
      </c>
      <c r="V536">
        <v>1.78</v>
      </c>
      <c r="W536">
        <v>55.26</v>
      </c>
      <c r="X536">
        <v>53.49</v>
      </c>
      <c r="Y536">
        <v>108</v>
      </c>
      <c r="Z536">
        <v>567</v>
      </c>
      <c r="AA536">
        <v>459</v>
      </c>
      <c r="AB536">
        <v>32.74</v>
      </c>
      <c r="AC536">
        <v>26.5</v>
      </c>
      <c r="AD536">
        <v>59.24</v>
      </c>
      <c r="AE536">
        <v>187</v>
      </c>
      <c r="AF536">
        <v>3.82</v>
      </c>
      <c r="AG536">
        <v>51.74</v>
      </c>
      <c r="AH536">
        <v>231</v>
      </c>
      <c r="AI536">
        <v>1154</v>
      </c>
      <c r="AJ536">
        <v>923</v>
      </c>
      <c r="AK536">
        <v>66.63</v>
      </c>
      <c r="AL536">
        <v>53.29</v>
      </c>
      <c r="AM536">
        <v>119.92</v>
      </c>
      <c r="AN536">
        <v>55.11</v>
      </c>
      <c r="AO536">
        <v>69</v>
      </c>
      <c r="AP536">
        <v>14</v>
      </c>
      <c r="AQ536">
        <v>316</v>
      </c>
      <c r="AR536">
        <v>3.48</v>
      </c>
      <c r="AS536">
        <v>55.46</v>
      </c>
      <c r="AT536">
        <v>51.98</v>
      </c>
      <c r="AU536">
        <v>171</v>
      </c>
      <c r="AV536">
        <v>869</v>
      </c>
      <c r="AW536">
        <v>698</v>
      </c>
      <c r="AX536">
        <v>50.18</v>
      </c>
      <c r="AY536">
        <v>40.299999999999997</v>
      </c>
      <c r="AZ536">
        <v>90.48</v>
      </c>
      <c r="BA536">
        <v>73.19</v>
      </c>
      <c r="BB536">
        <v>59</v>
      </c>
      <c r="BC536">
        <v>247</v>
      </c>
      <c r="BD536">
        <v>2.84</v>
      </c>
      <c r="BE536">
        <v>55.06</v>
      </c>
      <c r="BF536">
        <v>52.23</v>
      </c>
      <c r="BG536">
        <v>117</v>
      </c>
      <c r="BH536">
        <v>36.72</v>
      </c>
      <c r="BI536">
        <v>29.97</v>
      </c>
      <c r="BJ536">
        <v>636</v>
      </c>
      <c r="BK536">
        <v>519</v>
      </c>
      <c r="BL536">
        <v>188</v>
      </c>
      <c r="BM536">
        <v>4.16</v>
      </c>
      <c r="BN536">
        <v>55.44</v>
      </c>
      <c r="BO536">
        <v>3.41</v>
      </c>
      <c r="BP536">
        <v>2.31</v>
      </c>
      <c r="BQ536">
        <v>59</v>
      </c>
      <c r="BR536">
        <v>40</v>
      </c>
      <c r="BS536">
        <v>19</v>
      </c>
      <c r="BT536">
        <v>59.6</v>
      </c>
      <c r="BU536">
        <v>6.48</v>
      </c>
      <c r="BV536">
        <v>9.2799999999999994</v>
      </c>
      <c r="BW536">
        <v>6.79</v>
      </c>
      <c r="BX536">
        <v>92.29</v>
      </c>
      <c r="BY536">
        <v>50</v>
      </c>
      <c r="BZ536">
        <v>15</v>
      </c>
      <c r="CA536">
        <v>15</v>
      </c>
      <c r="CB536">
        <v>65.06</v>
      </c>
      <c r="CC536">
        <v>458</v>
      </c>
      <c r="CD536">
        <v>389</v>
      </c>
      <c r="CE536">
        <v>246</v>
      </c>
      <c r="CF536">
        <v>77</v>
      </c>
      <c r="CG536">
        <v>66</v>
      </c>
      <c r="CH536">
        <v>8</v>
      </c>
      <c r="CI536">
        <v>9</v>
      </c>
      <c r="CJ536">
        <v>172</v>
      </c>
      <c r="CK536">
        <v>42</v>
      </c>
      <c r="CL536">
        <v>34</v>
      </c>
      <c r="CM536">
        <v>16</v>
      </c>
      <c r="CN536">
        <v>13</v>
      </c>
      <c r="CO536">
        <v>-0.17</v>
      </c>
      <c r="CP536">
        <v>1039.1600000000001</v>
      </c>
      <c r="CQ536">
        <v>2915.43</v>
      </c>
      <c r="CR536">
        <v>26.28</v>
      </c>
      <c r="CS536">
        <v>18.27</v>
      </c>
      <c r="CT536">
        <v>17.420000000000002</v>
      </c>
      <c r="CU536">
        <v>52.67</v>
      </c>
      <c r="CV536">
        <v>49.83</v>
      </c>
      <c r="CW536">
        <v>58.11</v>
      </c>
      <c r="CX536">
        <v>52.23</v>
      </c>
      <c r="CY536">
        <v>54.41</v>
      </c>
      <c r="CZ536">
        <v>54.78</v>
      </c>
    </row>
    <row r="537" spans="1:104">
      <c r="A537" t="s">
        <v>1145</v>
      </c>
      <c r="B537" t="s">
        <v>1146</v>
      </c>
      <c r="C537" t="s">
        <v>68</v>
      </c>
      <c r="D537" t="s">
        <v>839</v>
      </c>
      <c r="E537">
        <v>74</v>
      </c>
      <c r="F537">
        <v>20142015</v>
      </c>
      <c r="G537">
        <v>22</v>
      </c>
      <c r="H537">
        <v>0.8</v>
      </c>
      <c r="I537">
        <v>0.8</v>
      </c>
      <c r="J537">
        <v>5</v>
      </c>
      <c r="K537">
        <v>11</v>
      </c>
      <c r="L537">
        <v>16</v>
      </c>
      <c r="M537">
        <v>0.34</v>
      </c>
      <c r="N537">
        <v>0.76</v>
      </c>
      <c r="O537">
        <v>1.1000000000000001</v>
      </c>
      <c r="P537">
        <v>3</v>
      </c>
      <c r="Q537">
        <v>46.94</v>
      </c>
      <c r="R537">
        <v>100.34</v>
      </c>
      <c r="S537">
        <v>6.02</v>
      </c>
      <c r="T537">
        <v>-2.13</v>
      </c>
      <c r="U537">
        <v>11.76</v>
      </c>
      <c r="V537">
        <v>-3.3</v>
      </c>
      <c r="W537">
        <v>47.31</v>
      </c>
      <c r="X537">
        <v>50.61</v>
      </c>
      <c r="Y537">
        <v>-37</v>
      </c>
      <c r="Z537">
        <v>325</v>
      </c>
      <c r="AA537">
        <v>362</v>
      </c>
      <c r="AB537">
        <v>22.41</v>
      </c>
      <c r="AC537">
        <v>24.96</v>
      </c>
      <c r="AD537">
        <v>47.37</v>
      </c>
      <c r="AE537">
        <v>78</v>
      </c>
      <c r="AF537">
        <v>-3.11</v>
      </c>
      <c r="AG537">
        <v>50.05</v>
      </c>
      <c r="AH537">
        <v>-95</v>
      </c>
      <c r="AI537">
        <v>728</v>
      </c>
      <c r="AJ537">
        <v>823</v>
      </c>
      <c r="AK537">
        <v>50.2</v>
      </c>
      <c r="AL537">
        <v>56.75</v>
      </c>
      <c r="AM537">
        <v>106.95</v>
      </c>
      <c r="AN537">
        <v>51.51</v>
      </c>
      <c r="AO537">
        <v>26</v>
      </c>
      <c r="AP537">
        <v>39</v>
      </c>
      <c r="AQ537">
        <v>149</v>
      </c>
      <c r="AR537">
        <v>-3.95</v>
      </c>
      <c r="AS537">
        <v>46.96</v>
      </c>
      <c r="AT537">
        <v>50.91</v>
      </c>
      <c r="AU537">
        <v>-69</v>
      </c>
      <c r="AV537">
        <v>533</v>
      </c>
      <c r="AW537">
        <v>602</v>
      </c>
      <c r="AX537">
        <v>36.75</v>
      </c>
      <c r="AY537">
        <v>41.51</v>
      </c>
      <c r="AZ537">
        <v>78.260000000000005</v>
      </c>
      <c r="BA537">
        <v>70.36</v>
      </c>
      <c r="BB537">
        <v>40</v>
      </c>
      <c r="BC537">
        <v>123</v>
      </c>
      <c r="BD537">
        <v>-3.19</v>
      </c>
      <c r="BE537">
        <v>47.29</v>
      </c>
      <c r="BF537">
        <v>50.47</v>
      </c>
      <c r="BG537">
        <v>-43</v>
      </c>
      <c r="BH537">
        <v>25.86</v>
      </c>
      <c r="BI537">
        <v>28.82</v>
      </c>
      <c r="BJ537">
        <v>375</v>
      </c>
      <c r="BK537">
        <v>418</v>
      </c>
      <c r="BL537">
        <v>83</v>
      </c>
      <c r="BM537">
        <v>-4.71</v>
      </c>
      <c r="BN537">
        <v>53.09</v>
      </c>
      <c r="BO537">
        <v>2.0699999999999998</v>
      </c>
      <c r="BP537">
        <v>2.21</v>
      </c>
      <c r="BQ537">
        <v>30</v>
      </c>
      <c r="BR537">
        <v>32</v>
      </c>
      <c r="BS537">
        <v>-2</v>
      </c>
      <c r="BT537">
        <v>48.39</v>
      </c>
      <c r="BU537">
        <v>4.07</v>
      </c>
      <c r="BV537">
        <v>8</v>
      </c>
      <c r="BW537">
        <v>5.63</v>
      </c>
      <c r="BX537">
        <v>92.34</v>
      </c>
      <c r="BY537">
        <v>31.88</v>
      </c>
      <c r="BZ537">
        <v>22</v>
      </c>
      <c r="CA537">
        <v>47</v>
      </c>
      <c r="CB537">
        <v>47.99</v>
      </c>
      <c r="CC537">
        <v>262</v>
      </c>
      <c r="CD537">
        <v>318</v>
      </c>
      <c r="CE537">
        <v>284</v>
      </c>
      <c r="CF537">
        <v>192</v>
      </c>
      <c r="CG537">
        <v>109</v>
      </c>
      <c r="CH537">
        <v>3</v>
      </c>
      <c r="CI537">
        <v>8</v>
      </c>
      <c r="CJ537">
        <v>78</v>
      </c>
      <c r="CK537">
        <v>21</v>
      </c>
      <c r="CL537">
        <v>15</v>
      </c>
      <c r="CM537">
        <v>7</v>
      </c>
      <c r="CN537">
        <v>10</v>
      </c>
      <c r="CO537">
        <v>0.21</v>
      </c>
      <c r="CP537">
        <v>870.13</v>
      </c>
      <c r="CQ537">
        <v>2660.95</v>
      </c>
      <c r="CR537">
        <v>24.64</v>
      </c>
      <c r="CS537">
        <v>17.78</v>
      </c>
      <c r="CT537">
        <v>17.32</v>
      </c>
      <c r="CU537">
        <v>49.13</v>
      </c>
      <c r="CV537">
        <v>50.45</v>
      </c>
      <c r="CW537">
        <v>53.95</v>
      </c>
      <c r="CX537">
        <v>55.86</v>
      </c>
      <c r="CY537">
        <v>54.83</v>
      </c>
      <c r="CZ537">
        <v>53.85</v>
      </c>
    </row>
    <row r="538" spans="1:104">
      <c r="A538" t="s">
        <v>183</v>
      </c>
      <c r="B538" t="s">
        <v>184</v>
      </c>
      <c r="C538" t="s">
        <v>113</v>
      </c>
      <c r="D538" t="s">
        <v>84</v>
      </c>
      <c r="E538">
        <v>81</v>
      </c>
      <c r="F538">
        <v>20142015</v>
      </c>
      <c r="G538">
        <v>23</v>
      </c>
      <c r="H538">
        <v>1.4</v>
      </c>
      <c r="I538">
        <v>1.4</v>
      </c>
      <c r="J538">
        <v>12</v>
      </c>
      <c r="K538">
        <v>15</v>
      </c>
      <c r="L538">
        <v>27</v>
      </c>
      <c r="M538">
        <v>0.68</v>
      </c>
      <c r="N538">
        <v>0.85</v>
      </c>
      <c r="O538">
        <v>1.52</v>
      </c>
      <c r="P538">
        <v>1</v>
      </c>
      <c r="Q538">
        <v>54.98</v>
      </c>
      <c r="R538">
        <v>99.51</v>
      </c>
      <c r="S538">
        <v>10.43</v>
      </c>
      <c r="T538">
        <v>3.84</v>
      </c>
      <c r="U538">
        <v>13.14</v>
      </c>
      <c r="V538">
        <v>5.3</v>
      </c>
      <c r="W538">
        <v>55.44</v>
      </c>
      <c r="X538">
        <v>50.14</v>
      </c>
      <c r="Y538">
        <v>106</v>
      </c>
      <c r="Z538">
        <v>540</v>
      </c>
      <c r="AA538">
        <v>434</v>
      </c>
      <c r="AB538">
        <v>30.43</v>
      </c>
      <c r="AC538">
        <v>24.46</v>
      </c>
      <c r="AD538">
        <v>54.89</v>
      </c>
      <c r="AE538">
        <v>132</v>
      </c>
      <c r="AF538">
        <v>4.47</v>
      </c>
      <c r="AG538">
        <v>50.52</v>
      </c>
      <c r="AH538">
        <v>194</v>
      </c>
      <c r="AI538">
        <v>1070</v>
      </c>
      <c r="AJ538">
        <v>876</v>
      </c>
      <c r="AK538">
        <v>60.3</v>
      </c>
      <c r="AL538">
        <v>49.37</v>
      </c>
      <c r="AM538">
        <v>109.67</v>
      </c>
      <c r="AN538">
        <v>54.11</v>
      </c>
      <c r="AO538">
        <v>61</v>
      </c>
      <c r="AP538">
        <v>37</v>
      </c>
      <c r="AQ538">
        <v>217</v>
      </c>
      <c r="AR538">
        <v>4.6399999999999997</v>
      </c>
      <c r="AS538">
        <v>54.1</v>
      </c>
      <c r="AT538">
        <v>49.46</v>
      </c>
      <c r="AU538">
        <v>118</v>
      </c>
      <c r="AV538">
        <v>778</v>
      </c>
      <c r="AW538">
        <v>660</v>
      </c>
      <c r="AX538">
        <v>43.85</v>
      </c>
      <c r="AY538">
        <v>37.200000000000003</v>
      </c>
      <c r="AZ538">
        <v>81.040000000000006</v>
      </c>
      <c r="BA538">
        <v>74.42</v>
      </c>
      <c r="BB538">
        <v>41</v>
      </c>
      <c r="BC538">
        <v>156</v>
      </c>
      <c r="BD538">
        <v>6.24</v>
      </c>
      <c r="BE538">
        <v>54.99</v>
      </c>
      <c r="BF538">
        <v>48.74</v>
      </c>
      <c r="BG538">
        <v>105</v>
      </c>
      <c r="BH538">
        <v>32.630000000000003</v>
      </c>
      <c r="BI538">
        <v>26.71</v>
      </c>
      <c r="BJ538">
        <v>579</v>
      </c>
      <c r="BK538">
        <v>474</v>
      </c>
      <c r="BL538">
        <v>115</v>
      </c>
      <c r="BM538">
        <v>4.01</v>
      </c>
      <c r="BN538">
        <v>49.47</v>
      </c>
      <c r="BO538">
        <v>2.59</v>
      </c>
      <c r="BP538">
        <v>2.25</v>
      </c>
      <c r="BQ538">
        <v>46</v>
      </c>
      <c r="BR538">
        <v>40</v>
      </c>
      <c r="BS538">
        <v>6</v>
      </c>
      <c r="BT538">
        <v>53.49</v>
      </c>
      <c r="BU538">
        <v>7.69</v>
      </c>
      <c r="BV538">
        <v>7.94</v>
      </c>
      <c r="BW538">
        <v>5.91</v>
      </c>
      <c r="BX538">
        <v>91.56</v>
      </c>
      <c r="BY538">
        <v>31</v>
      </c>
      <c r="BZ538">
        <v>1</v>
      </c>
      <c r="CA538">
        <v>6</v>
      </c>
      <c r="CB538">
        <v>52.67</v>
      </c>
      <c r="CC538">
        <v>385</v>
      </c>
      <c r="CD538">
        <v>431</v>
      </c>
      <c r="CE538">
        <v>346</v>
      </c>
      <c r="CF538">
        <v>68</v>
      </c>
      <c r="CG538">
        <v>113</v>
      </c>
      <c r="CH538">
        <v>10</v>
      </c>
      <c r="CI538">
        <v>5</v>
      </c>
      <c r="CJ538">
        <v>103</v>
      </c>
      <c r="CK538">
        <v>24</v>
      </c>
      <c r="CL538">
        <v>31</v>
      </c>
      <c r="CM538">
        <v>7</v>
      </c>
      <c r="CN538">
        <v>8</v>
      </c>
      <c r="CO538">
        <v>0.06</v>
      </c>
      <c r="CP538">
        <v>1064.6300000000001</v>
      </c>
      <c r="CQ538">
        <v>2911.01</v>
      </c>
      <c r="CR538">
        <v>26.78</v>
      </c>
      <c r="CS538">
        <v>18.23</v>
      </c>
      <c r="CT538">
        <v>17.75</v>
      </c>
      <c r="CU538">
        <v>54.31</v>
      </c>
      <c r="CV538">
        <v>50.1</v>
      </c>
      <c r="CW538">
        <v>59.45</v>
      </c>
      <c r="CX538">
        <v>50</v>
      </c>
      <c r="CY538">
        <v>54.59</v>
      </c>
      <c r="CZ538">
        <v>54.38</v>
      </c>
    </row>
    <row r="539" spans="1:104">
      <c r="A539" t="s">
        <v>1079</v>
      </c>
      <c r="B539" t="s">
        <v>1080</v>
      </c>
      <c r="C539" t="s">
        <v>87</v>
      </c>
      <c r="D539" t="s">
        <v>858</v>
      </c>
      <c r="E539">
        <v>54</v>
      </c>
      <c r="F539">
        <v>20142015</v>
      </c>
      <c r="G539">
        <v>29</v>
      </c>
      <c r="H539">
        <v>0.55000000000000004</v>
      </c>
      <c r="I539">
        <v>0.55000000000000004</v>
      </c>
      <c r="J539">
        <v>2</v>
      </c>
      <c r="K539">
        <v>3</v>
      </c>
      <c r="L539">
        <v>5</v>
      </c>
      <c r="M539">
        <v>0.25</v>
      </c>
      <c r="N539">
        <v>0.37</v>
      </c>
      <c r="O539">
        <v>0.61</v>
      </c>
      <c r="P539">
        <v>-3</v>
      </c>
      <c r="Q539">
        <v>45.82</v>
      </c>
      <c r="R539">
        <v>96.8</v>
      </c>
      <c r="S539">
        <v>4.88</v>
      </c>
      <c r="T539">
        <v>7.29</v>
      </c>
      <c r="U539">
        <v>9.06</v>
      </c>
      <c r="V539">
        <v>2.75</v>
      </c>
      <c r="W539">
        <v>46.28</v>
      </c>
      <c r="X539">
        <v>43.53</v>
      </c>
      <c r="Y539">
        <v>-33</v>
      </c>
      <c r="Z539">
        <v>205</v>
      </c>
      <c r="AA539">
        <v>238</v>
      </c>
      <c r="AB539">
        <v>25.15</v>
      </c>
      <c r="AC539">
        <v>29.2</v>
      </c>
      <c r="AD539">
        <v>54.35</v>
      </c>
      <c r="AE539">
        <v>48</v>
      </c>
      <c r="AF539">
        <v>-0.02</v>
      </c>
      <c r="AG539">
        <v>45.84</v>
      </c>
      <c r="AH539">
        <v>-74</v>
      </c>
      <c r="AI539">
        <v>406</v>
      </c>
      <c r="AJ539">
        <v>480</v>
      </c>
      <c r="AK539">
        <v>49.81</v>
      </c>
      <c r="AL539">
        <v>58.89</v>
      </c>
      <c r="AM539">
        <v>108.7</v>
      </c>
      <c r="AN539">
        <v>53.69</v>
      </c>
      <c r="AO539">
        <v>17</v>
      </c>
      <c r="AP539">
        <v>19</v>
      </c>
      <c r="AQ539">
        <v>77</v>
      </c>
      <c r="AR539">
        <v>1.81</v>
      </c>
      <c r="AS539">
        <v>47.1</v>
      </c>
      <c r="AT539">
        <v>45.29</v>
      </c>
      <c r="AU539">
        <v>-38</v>
      </c>
      <c r="AV539">
        <v>309</v>
      </c>
      <c r="AW539">
        <v>347</v>
      </c>
      <c r="AX539">
        <v>37.909999999999997</v>
      </c>
      <c r="AY539">
        <v>42.57</v>
      </c>
      <c r="AZ539">
        <v>80.489999999999995</v>
      </c>
      <c r="BA539">
        <v>70.55</v>
      </c>
      <c r="BB539">
        <v>19</v>
      </c>
      <c r="BC539">
        <v>60</v>
      </c>
      <c r="BD539">
        <v>2.6</v>
      </c>
      <c r="BE539">
        <v>47.6</v>
      </c>
      <c r="BF539">
        <v>45</v>
      </c>
      <c r="BG539">
        <v>-22</v>
      </c>
      <c r="BH539">
        <v>26.75</v>
      </c>
      <c r="BI539">
        <v>29.45</v>
      </c>
      <c r="BJ539">
        <v>218</v>
      </c>
      <c r="BK539">
        <v>240</v>
      </c>
      <c r="BL539">
        <v>41</v>
      </c>
      <c r="BM539">
        <v>-9.1</v>
      </c>
      <c r="BN539">
        <v>46.24</v>
      </c>
      <c r="BO539">
        <v>1.59</v>
      </c>
      <c r="BP539">
        <v>2.7</v>
      </c>
      <c r="BQ539">
        <v>13</v>
      </c>
      <c r="BR539">
        <v>22</v>
      </c>
      <c r="BS539">
        <v>-9</v>
      </c>
      <c r="BT539">
        <v>37.14</v>
      </c>
      <c r="BU539">
        <v>3.33</v>
      </c>
      <c r="BV539">
        <v>5.96</v>
      </c>
      <c r="BW539">
        <v>4.21</v>
      </c>
      <c r="BX539">
        <v>90.83</v>
      </c>
      <c r="BY539">
        <v>53.15</v>
      </c>
      <c r="BZ539">
        <v>236</v>
      </c>
      <c r="CA539">
        <v>208</v>
      </c>
      <c r="CB539">
        <v>50.32</v>
      </c>
      <c r="CC539">
        <v>159</v>
      </c>
      <c r="CD539">
        <v>150</v>
      </c>
      <c r="CE539">
        <v>157</v>
      </c>
      <c r="CF539">
        <v>71</v>
      </c>
      <c r="CG539">
        <v>41</v>
      </c>
      <c r="CH539">
        <v>2</v>
      </c>
      <c r="CI539">
        <v>1</v>
      </c>
      <c r="CJ539">
        <v>39</v>
      </c>
      <c r="CK539">
        <v>6</v>
      </c>
      <c r="CL539">
        <v>14</v>
      </c>
      <c r="CM539">
        <v>4</v>
      </c>
      <c r="CN539">
        <v>1</v>
      </c>
      <c r="CO539">
        <v>-0.37</v>
      </c>
      <c r="CP539">
        <v>489.03</v>
      </c>
      <c r="CQ539">
        <v>2055.79</v>
      </c>
      <c r="CR539">
        <v>19.22</v>
      </c>
      <c r="CS539">
        <v>16.96</v>
      </c>
      <c r="CT539">
        <v>16.79</v>
      </c>
      <c r="CU539">
        <v>46.52</v>
      </c>
      <c r="CV539">
        <v>49.74</v>
      </c>
      <c r="CW539">
        <v>51.14</v>
      </c>
      <c r="CX539">
        <v>58.78</v>
      </c>
      <c r="CY539">
        <v>53.77</v>
      </c>
      <c r="CZ539">
        <v>54.34</v>
      </c>
    </row>
    <row r="540" spans="1:104">
      <c r="A540" t="s">
        <v>984</v>
      </c>
      <c r="B540" t="s">
        <v>985</v>
      </c>
      <c r="C540" t="s">
        <v>87</v>
      </c>
      <c r="D540" t="s">
        <v>221</v>
      </c>
      <c r="E540">
        <v>37</v>
      </c>
      <c r="F540">
        <v>20142015</v>
      </c>
      <c r="G540">
        <v>26</v>
      </c>
      <c r="H540">
        <v>1.7</v>
      </c>
      <c r="I540">
        <v>1.887</v>
      </c>
      <c r="J540">
        <v>2</v>
      </c>
      <c r="K540">
        <v>0</v>
      </c>
      <c r="L540">
        <v>2</v>
      </c>
      <c r="M540">
        <v>0.32</v>
      </c>
      <c r="N540">
        <v>0</v>
      </c>
      <c r="O540">
        <v>0.32</v>
      </c>
      <c r="P540">
        <v>3</v>
      </c>
      <c r="Q540">
        <v>47.07</v>
      </c>
      <c r="R540">
        <v>96.17</v>
      </c>
      <c r="S540">
        <v>5.41</v>
      </c>
      <c r="T540">
        <v>-7.19</v>
      </c>
      <c r="U540">
        <v>10.27</v>
      </c>
      <c r="V540">
        <v>-2.64</v>
      </c>
      <c r="W540">
        <v>46.94</v>
      </c>
      <c r="X540">
        <v>49.58</v>
      </c>
      <c r="Y540">
        <v>-18</v>
      </c>
      <c r="Z540">
        <v>138</v>
      </c>
      <c r="AA540">
        <v>156</v>
      </c>
      <c r="AB540">
        <v>21.8</v>
      </c>
      <c r="AC540">
        <v>24.64</v>
      </c>
      <c r="AD540">
        <v>46.44</v>
      </c>
      <c r="AE540">
        <v>38</v>
      </c>
      <c r="AF540">
        <v>-1.53</v>
      </c>
      <c r="AG540">
        <v>48.6</v>
      </c>
      <c r="AH540">
        <v>-37</v>
      </c>
      <c r="AI540">
        <v>297</v>
      </c>
      <c r="AJ540">
        <v>334</v>
      </c>
      <c r="AK540">
        <v>46.92</v>
      </c>
      <c r="AL540">
        <v>52.76</v>
      </c>
      <c r="AM540">
        <v>99.68</v>
      </c>
      <c r="AN540">
        <v>47.81</v>
      </c>
      <c r="AO540">
        <v>12</v>
      </c>
      <c r="AP540">
        <v>9</v>
      </c>
      <c r="AQ540">
        <v>62</v>
      </c>
      <c r="AR540">
        <v>-4.3899999999999997</v>
      </c>
      <c r="AS540">
        <v>42.92</v>
      </c>
      <c r="AT540">
        <v>47.31</v>
      </c>
      <c r="AU540">
        <v>-66</v>
      </c>
      <c r="AV540">
        <v>200</v>
      </c>
      <c r="AW540">
        <v>266</v>
      </c>
      <c r="AX540">
        <v>31.59</v>
      </c>
      <c r="AY540">
        <v>42.02</v>
      </c>
      <c r="AZ540">
        <v>73.61</v>
      </c>
      <c r="BA540">
        <v>71</v>
      </c>
      <c r="BB540">
        <v>13</v>
      </c>
      <c r="BC540">
        <v>50</v>
      </c>
      <c r="BD540">
        <v>-5.63</v>
      </c>
      <c r="BE540">
        <v>41.28</v>
      </c>
      <c r="BF540">
        <v>46.91</v>
      </c>
      <c r="BG540">
        <v>-60</v>
      </c>
      <c r="BH540">
        <v>22.43</v>
      </c>
      <c r="BI540">
        <v>31.91</v>
      </c>
      <c r="BJ540">
        <v>142</v>
      </c>
      <c r="BK540">
        <v>202</v>
      </c>
      <c r="BL540">
        <v>37</v>
      </c>
      <c r="BM540">
        <v>-30.48</v>
      </c>
      <c r="BN540">
        <v>50.48</v>
      </c>
      <c r="BO540">
        <v>0.47</v>
      </c>
      <c r="BP540">
        <v>1.9</v>
      </c>
      <c r="BQ540">
        <v>3</v>
      </c>
      <c r="BR540">
        <v>12</v>
      </c>
      <c r="BS540">
        <v>-9</v>
      </c>
      <c r="BT540">
        <v>20</v>
      </c>
      <c r="BU540">
        <v>4</v>
      </c>
      <c r="BV540">
        <v>2.11</v>
      </c>
      <c r="BW540">
        <v>1.5</v>
      </c>
      <c r="BX540">
        <v>94.06</v>
      </c>
      <c r="BY540">
        <v>44.03</v>
      </c>
      <c r="BZ540">
        <v>70</v>
      </c>
      <c r="CA540">
        <v>89</v>
      </c>
      <c r="CB540">
        <v>44.4</v>
      </c>
      <c r="CC540">
        <v>111</v>
      </c>
      <c r="CD540">
        <v>132</v>
      </c>
      <c r="CE540">
        <v>139</v>
      </c>
      <c r="CF540">
        <v>60</v>
      </c>
      <c r="CG540">
        <v>52</v>
      </c>
      <c r="CH540">
        <v>0</v>
      </c>
      <c r="CI540">
        <v>0</v>
      </c>
      <c r="CJ540">
        <v>35</v>
      </c>
      <c r="CK540">
        <v>7</v>
      </c>
      <c r="CL540">
        <v>13</v>
      </c>
      <c r="CM540">
        <v>2</v>
      </c>
      <c r="CN540">
        <v>5</v>
      </c>
      <c r="CO540">
        <v>0.47</v>
      </c>
      <c r="CP540">
        <v>379.82</v>
      </c>
      <c r="CQ540">
        <v>1338.7</v>
      </c>
      <c r="CR540">
        <v>22.1</v>
      </c>
      <c r="CS540">
        <v>16.98</v>
      </c>
      <c r="CT540">
        <v>16.98</v>
      </c>
      <c r="CU540">
        <v>50.36</v>
      </c>
      <c r="CV540">
        <v>50.3</v>
      </c>
      <c r="CW540">
        <v>56.37</v>
      </c>
      <c r="CX540">
        <v>55.56</v>
      </c>
      <c r="CY540">
        <v>53.82</v>
      </c>
      <c r="CZ540">
        <v>53.16</v>
      </c>
    </row>
    <row r="541" spans="1:104">
      <c r="A541" t="s">
        <v>572</v>
      </c>
      <c r="B541" t="s">
        <v>573</v>
      </c>
      <c r="C541" t="s">
        <v>68</v>
      </c>
      <c r="D541" t="s">
        <v>84</v>
      </c>
      <c r="E541">
        <v>82</v>
      </c>
      <c r="F541">
        <v>20142015</v>
      </c>
      <c r="G541">
        <v>28</v>
      </c>
      <c r="H541">
        <v>1</v>
      </c>
      <c r="I541">
        <v>1.008</v>
      </c>
      <c r="J541">
        <v>8</v>
      </c>
      <c r="K541">
        <v>21</v>
      </c>
      <c r="L541">
        <v>29</v>
      </c>
      <c r="M541">
        <v>0.42</v>
      </c>
      <c r="N541">
        <v>1.1100000000000001</v>
      </c>
      <c r="O541">
        <v>1.53</v>
      </c>
      <c r="P541">
        <v>-2</v>
      </c>
      <c r="Q541">
        <v>51.35</v>
      </c>
      <c r="R541">
        <v>101.74</v>
      </c>
      <c r="S541">
        <v>6.96</v>
      </c>
      <c r="T541">
        <v>2.59</v>
      </c>
      <c r="U541">
        <v>13.9</v>
      </c>
      <c r="V541">
        <v>1.19</v>
      </c>
      <c r="W541">
        <v>52.61</v>
      </c>
      <c r="X541">
        <v>51.42</v>
      </c>
      <c r="Y541">
        <v>50</v>
      </c>
      <c r="Z541">
        <v>504</v>
      </c>
      <c r="AA541">
        <v>454</v>
      </c>
      <c r="AB541">
        <v>26.54</v>
      </c>
      <c r="AC541">
        <v>23.9</v>
      </c>
      <c r="AD541">
        <v>50.44</v>
      </c>
      <c r="AE541">
        <v>136</v>
      </c>
      <c r="AF541">
        <v>-0.52</v>
      </c>
      <c r="AG541">
        <v>51.87</v>
      </c>
      <c r="AH541">
        <v>54</v>
      </c>
      <c r="AI541">
        <v>1028</v>
      </c>
      <c r="AJ541">
        <v>974</v>
      </c>
      <c r="AK541">
        <v>54.13</v>
      </c>
      <c r="AL541">
        <v>51.28</v>
      </c>
      <c r="AM541">
        <v>105.41</v>
      </c>
      <c r="AN541">
        <v>51.65</v>
      </c>
      <c r="AO541">
        <v>82</v>
      </c>
      <c r="AP541">
        <v>32</v>
      </c>
      <c r="AQ541">
        <v>240</v>
      </c>
      <c r="AR541">
        <v>-0.76</v>
      </c>
      <c r="AS541">
        <v>50.17</v>
      </c>
      <c r="AT541">
        <v>50.93</v>
      </c>
      <c r="AU541">
        <v>5</v>
      </c>
      <c r="AV541">
        <v>743</v>
      </c>
      <c r="AW541">
        <v>738</v>
      </c>
      <c r="AX541">
        <v>39.119999999999997</v>
      </c>
      <c r="AY541">
        <v>38.86</v>
      </c>
      <c r="AZ541">
        <v>77.98</v>
      </c>
      <c r="BA541">
        <v>71.47</v>
      </c>
      <c r="BB541">
        <v>43</v>
      </c>
      <c r="BC541">
        <v>158</v>
      </c>
      <c r="BD541">
        <v>-0.87</v>
      </c>
      <c r="BE541">
        <v>49.81</v>
      </c>
      <c r="BF541">
        <v>50.68</v>
      </c>
      <c r="BG541">
        <v>-4</v>
      </c>
      <c r="BH541">
        <v>27.96</v>
      </c>
      <c r="BI541">
        <v>28.17</v>
      </c>
      <c r="BJ541">
        <v>531</v>
      </c>
      <c r="BK541">
        <v>535</v>
      </c>
      <c r="BL541">
        <v>115</v>
      </c>
      <c r="BM541">
        <v>7.34</v>
      </c>
      <c r="BN541">
        <v>48.5</v>
      </c>
      <c r="BO541">
        <v>2.2599999999999998</v>
      </c>
      <c r="BP541">
        <v>1.79</v>
      </c>
      <c r="BQ541">
        <v>43</v>
      </c>
      <c r="BR541">
        <v>34</v>
      </c>
      <c r="BS541">
        <v>9</v>
      </c>
      <c r="BT541">
        <v>55.84</v>
      </c>
      <c r="BU541">
        <v>5.0599999999999996</v>
      </c>
      <c r="BV541">
        <v>8.1</v>
      </c>
      <c r="BW541">
        <v>5.79</v>
      </c>
      <c r="BX541">
        <v>93.64</v>
      </c>
      <c r="BY541">
        <v>48.15</v>
      </c>
      <c r="BZ541">
        <v>326</v>
      </c>
      <c r="CA541">
        <v>351</v>
      </c>
      <c r="CB541">
        <v>51.86</v>
      </c>
      <c r="CC541">
        <v>334</v>
      </c>
      <c r="CD541">
        <v>370</v>
      </c>
      <c r="CE541">
        <v>310</v>
      </c>
      <c r="CF541">
        <v>74</v>
      </c>
      <c r="CG541">
        <v>95</v>
      </c>
      <c r="CH541">
        <v>10</v>
      </c>
      <c r="CI541">
        <v>11</v>
      </c>
      <c r="CJ541">
        <v>107</v>
      </c>
      <c r="CK541">
        <v>22</v>
      </c>
      <c r="CL541">
        <v>29</v>
      </c>
      <c r="CM541">
        <v>12</v>
      </c>
      <c r="CN541">
        <v>10</v>
      </c>
      <c r="CO541">
        <v>-0.11</v>
      </c>
      <c r="CP541">
        <v>1139.53</v>
      </c>
      <c r="CQ541">
        <v>2885.16</v>
      </c>
      <c r="CR541">
        <v>28.31</v>
      </c>
      <c r="CS541">
        <v>17.91</v>
      </c>
      <c r="CT541">
        <v>17.34</v>
      </c>
      <c r="CU541">
        <v>52.61</v>
      </c>
      <c r="CV541">
        <v>49.93</v>
      </c>
      <c r="CW541">
        <v>56.32</v>
      </c>
      <c r="CX541">
        <v>50.74</v>
      </c>
      <c r="CY541">
        <v>54.09</v>
      </c>
      <c r="CZ541">
        <v>54.24</v>
      </c>
    </row>
    <row r="542" spans="1:104">
      <c r="A542" t="s">
        <v>564</v>
      </c>
      <c r="B542" t="s">
        <v>565</v>
      </c>
      <c r="C542" t="s">
        <v>273</v>
      </c>
      <c r="D542" t="s">
        <v>116</v>
      </c>
      <c r="E542">
        <v>82</v>
      </c>
      <c r="F542">
        <v>20142015</v>
      </c>
      <c r="G542">
        <v>25</v>
      </c>
      <c r="H542">
        <v>2.2000000000000002</v>
      </c>
      <c r="I542">
        <v>2.2000000000000002</v>
      </c>
      <c r="J542">
        <v>8</v>
      </c>
      <c r="K542">
        <v>17</v>
      </c>
      <c r="L542">
        <v>25</v>
      </c>
      <c r="M542">
        <v>0.47</v>
      </c>
      <c r="N542">
        <v>0.99</v>
      </c>
      <c r="O542">
        <v>1.46</v>
      </c>
      <c r="P542">
        <v>-8</v>
      </c>
      <c r="Q542">
        <v>51.62</v>
      </c>
      <c r="R542">
        <v>98.74</v>
      </c>
      <c r="S542">
        <v>10</v>
      </c>
      <c r="T542">
        <v>-3.69</v>
      </c>
      <c r="U542">
        <v>12.56</v>
      </c>
      <c r="V542">
        <v>-1.39</v>
      </c>
      <c r="W542">
        <v>50.94</v>
      </c>
      <c r="X542">
        <v>52.33</v>
      </c>
      <c r="Y542">
        <v>15</v>
      </c>
      <c r="Z542">
        <v>405</v>
      </c>
      <c r="AA542">
        <v>390</v>
      </c>
      <c r="AB542">
        <v>23.6</v>
      </c>
      <c r="AC542">
        <v>22.73</v>
      </c>
      <c r="AD542">
        <v>46.32</v>
      </c>
      <c r="AE542">
        <v>91</v>
      </c>
      <c r="AF542">
        <v>-1.6</v>
      </c>
      <c r="AG542">
        <v>53.22</v>
      </c>
      <c r="AH542">
        <v>57</v>
      </c>
      <c r="AI542">
        <v>907</v>
      </c>
      <c r="AJ542">
        <v>850</v>
      </c>
      <c r="AK542">
        <v>52.85</v>
      </c>
      <c r="AL542">
        <v>49.53</v>
      </c>
      <c r="AM542">
        <v>102.38</v>
      </c>
      <c r="AN542">
        <v>54.13</v>
      </c>
      <c r="AO542">
        <v>41</v>
      </c>
      <c r="AP542">
        <v>32</v>
      </c>
      <c r="AQ542">
        <v>154</v>
      </c>
      <c r="AR542">
        <v>-0.49</v>
      </c>
      <c r="AS542">
        <v>52.48</v>
      </c>
      <c r="AT542">
        <v>52.97</v>
      </c>
      <c r="AU542">
        <v>64</v>
      </c>
      <c r="AV542">
        <v>677</v>
      </c>
      <c r="AW542">
        <v>613</v>
      </c>
      <c r="AX542">
        <v>39.450000000000003</v>
      </c>
      <c r="AY542">
        <v>35.72</v>
      </c>
      <c r="AZ542">
        <v>75.17</v>
      </c>
      <c r="BA542">
        <v>72.53</v>
      </c>
      <c r="BB542">
        <v>33</v>
      </c>
      <c r="BC542">
        <v>113</v>
      </c>
      <c r="BD542">
        <v>-0.78</v>
      </c>
      <c r="BE542">
        <v>52.07</v>
      </c>
      <c r="BF542">
        <v>52.85</v>
      </c>
      <c r="BG542">
        <v>39</v>
      </c>
      <c r="BH542">
        <v>28.61</v>
      </c>
      <c r="BI542">
        <v>26.34</v>
      </c>
      <c r="BJ542">
        <v>491</v>
      </c>
      <c r="BK542">
        <v>452</v>
      </c>
      <c r="BL542">
        <v>80</v>
      </c>
      <c r="BM542">
        <v>-6.48</v>
      </c>
      <c r="BN542">
        <v>54.37</v>
      </c>
      <c r="BO542">
        <v>1.98</v>
      </c>
      <c r="BP542">
        <v>2.16</v>
      </c>
      <c r="BQ542">
        <v>34</v>
      </c>
      <c r="BR542">
        <v>37</v>
      </c>
      <c r="BS542">
        <v>-3</v>
      </c>
      <c r="BT542">
        <v>47.89</v>
      </c>
      <c r="BU542">
        <v>7.08</v>
      </c>
      <c r="BV542">
        <v>6.92</v>
      </c>
      <c r="BW542">
        <v>5.0199999999999996</v>
      </c>
      <c r="BX542">
        <v>91.81</v>
      </c>
      <c r="BY542">
        <v>44.68</v>
      </c>
      <c r="BZ542">
        <v>63</v>
      </c>
      <c r="CA542">
        <v>78</v>
      </c>
      <c r="CB542">
        <v>51.59</v>
      </c>
      <c r="CC542">
        <v>309</v>
      </c>
      <c r="CD542">
        <v>389</v>
      </c>
      <c r="CE542">
        <v>290</v>
      </c>
      <c r="CF542">
        <v>131</v>
      </c>
      <c r="CG542">
        <v>90</v>
      </c>
      <c r="CH542">
        <v>6</v>
      </c>
      <c r="CI542">
        <v>11</v>
      </c>
      <c r="CJ542">
        <v>72</v>
      </c>
      <c r="CK542">
        <v>11</v>
      </c>
      <c r="CL542">
        <v>15</v>
      </c>
      <c r="CM542">
        <v>11</v>
      </c>
      <c r="CN542">
        <v>3</v>
      </c>
      <c r="CO542">
        <v>-0.47</v>
      </c>
      <c r="CP542">
        <v>1029.68</v>
      </c>
      <c r="CQ542">
        <v>2832.26</v>
      </c>
      <c r="CR542">
        <v>26.66</v>
      </c>
      <c r="CS542">
        <v>17.75</v>
      </c>
      <c r="CT542">
        <v>17.309999999999999</v>
      </c>
      <c r="CU542">
        <v>51.02</v>
      </c>
      <c r="CV542">
        <v>50</v>
      </c>
      <c r="CW542">
        <v>53.84</v>
      </c>
      <c r="CX542">
        <v>51.69</v>
      </c>
      <c r="CY542">
        <v>54.18</v>
      </c>
      <c r="CZ542">
        <v>54.18</v>
      </c>
    </row>
    <row r="543" spans="1:104">
      <c r="A543" t="s">
        <v>189</v>
      </c>
      <c r="B543" t="s">
        <v>190</v>
      </c>
      <c r="C543" t="s">
        <v>68</v>
      </c>
      <c r="D543" t="s">
        <v>163</v>
      </c>
      <c r="E543">
        <v>82</v>
      </c>
      <c r="F543">
        <v>20142015</v>
      </c>
      <c r="G543">
        <v>31</v>
      </c>
      <c r="H543">
        <v>4</v>
      </c>
      <c r="I543">
        <v>7</v>
      </c>
      <c r="J543">
        <v>12</v>
      </c>
      <c r="K543">
        <v>18</v>
      </c>
      <c r="L543">
        <v>30</v>
      </c>
      <c r="M543">
        <v>0.69</v>
      </c>
      <c r="N543">
        <v>1.03</v>
      </c>
      <c r="O543">
        <v>1.72</v>
      </c>
      <c r="P543">
        <v>4</v>
      </c>
      <c r="Q543">
        <v>54.52</v>
      </c>
      <c r="R543">
        <v>99.99</v>
      </c>
      <c r="S543">
        <v>8.4499999999999993</v>
      </c>
      <c r="T543">
        <v>10.41</v>
      </c>
      <c r="U543">
        <v>12.74</v>
      </c>
      <c r="V543">
        <v>0.45</v>
      </c>
      <c r="W543">
        <v>53.54</v>
      </c>
      <c r="X543">
        <v>53.09</v>
      </c>
      <c r="Y543">
        <v>74</v>
      </c>
      <c r="Z543">
        <v>560</v>
      </c>
      <c r="AA543">
        <v>486</v>
      </c>
      <c r="AB543">
        <v>32.159999999999997</v>
      </c>
      <c r="AC543">
        <v>27.91</v>
      </c>
      <c r="AD543">
        <v>60.07</v>
      </c>
      <c r="AE543">
        <v>139</v>
      </c>
      <c r="AF543">
        <v>3.26</v>
      </c>
      <c r="AG543">
        <v>51.26</v>
      </c>
      <c r="AH543">
        <v>189</v>
      </c>
      <c r="AI543">
        <v>1140</v>
      </c>
      <c r="AJ543">
        <v>951</v>
      </c>
      <c r="AK543">
        <v>65.47</v>
      </c>
      <c r="AL543">
        <v>54.62</v>
      </c>
      <c r="AM543">
        <v>120.09</v>
      </c>
      <c r="AN543">
        <v>51.49</v>
      </c>
      <c r="AO543">
        <v>69</v>
      </c>
      <c r="AP543">
        <v>21</v>
      </c>
      <c r="AQ543">
        <v>289</v>
      </c>
      <c r="AR543">
        <v>2.69</v>
      </c>
      <c r="AS543">
        <v>54.29</v>
      </c>
      <c r="AT543">
        <v>51.6</v>
      </c>
      <c r="AU543">
        <v>133</v>
      </c>
      <c r="AV543">
        <v>842</v>
      </c>
      <c r="AW543">
        <v>709</v>
      </c>
      <c r="AX543">
        <v>48.36</v>
      </c>
      <c r="AY543">
        <v>40.72</v>
      </c>
      <c r="AZ543">
        <v>89.08</v>
      </c>
      <c r="BA543">
        <v>69.709999999999994</v>
      </c>
      <c r="BB543">
        <v>78</v>
      </c>
      <c r="BC543">
        <v>220</v>
      </c>
      <c r="BD543">
        <v>2.5299999999999998</v>
      </c>
      <c r="BE543">
        <v>53.22</v>
      </c>
      <c r="BF543">
        <v>50.69</v>
      </c>
      <c r="BG543">
        <v>71</v>
      </c>
      <c r="BH543">
        <v>33.71</v>
      </c>
      <c r="BI543">
        <v>29.64</v>
      </c>
      <c r="BJ543">
        <v>587</v>
      </c>
      <c r="BK543">
        <v>516</v>
      </c>
      <c r="BL543">
        <v>142</v>
      </c>
      <c r="BM543">
        <v>3.59</v>
      </c>
      <c r="BN543">
        <v>49.6</v>
      </c>
      <c r="BO543">
        <v>2.87</v>
      </c>
      <c r="BP543">
        <v>2.5299999999999998</v>
      </c>
      <c r="BQ543">
        <v>50</v>
      </c>
      <c r="BR543">
        <v>44</v>
      </c>
      <c r="BS543">
        <v>6</v>
      </c>
      <c r="BT543">
        <v>53.19</v>
      </c>
      <c r="BU543">
        <v>5.45</v>
      </c>
      <c r="BV543">
        <v>8.52</v>
      </c>
      <c r="BW543">
        <v>5.94</v>
      </c>
      <c r="BX543">
        <v>91.47</v>
      </c>
      <c r="BY543">
        <v>52.76</v>
      </c>
      <c r="BZ543">
        <v>506</v>
      </c>
      <c r="CA543">
        <v>453</v>
      </c>
      <c r="CB543">
        <v>58.51</v>
      </c>
      <c r="CC543">
        <v>416</v>
      </c>
      <c r="CD543">
        <v>396</v>
      </c>
      <c r="CE543">
        <v>295</v>
      </c>
      <c r="CF543">
        <v>16</v>
      </c>
      <c r="CG543">
        <v>59</v>
      </c>
      <c r="CH543">
        <v>10</v>
      </c>
      <c r="CI543">
        <v>8</v>
      </c>
      <c r="CJ543">
        <v>130</v>
      </c>
      <c r="CK543">
        <v>55</v>
      </c>
      <c r="CL543">
        <v>45</v>
      </c>
      <c r="CM543">
        <v>9</v>
      </c>
      <c r="CN543">
        <v>13</v>
      </c>
      <c r="CO543">
        <v>0.23</v>
      </c>
      <c r="CP543">
        <v>1044.7</v>
      </c>
      <c r="CQ543">
        <v>2824.6</v>
      </c>
      <c r="CR543">
        <v>27</v>
      </c>
      <c r="CS543">
        <v>17.78</v>
      </c>
      <c r="CT543">
        <v>17.53</v>
      </c>
      <c r="CU543">
        <v>51.32</v>
      </c>
      <c r="CV543">
        <v>50.16</v>
      </c>
      <c r="CW543">
        <v>59.73</v>
      </c>
      <c r="CX543">
        <v>56.65</v>
      </c>
      <c r="CY543">
        <v>54.27</v>
      </c>
      <c r="CZ543">
        <v>53.93</v>
      </c>
    </row>
    <row r="544" spans="1:104">
      <c r="A544" t="s">
        <v>809</v>
      </c>
      <c r="B544" t="s">
        <v>810</v>
      </c>
      <c r="C544" t="s">
        <v>87</v>
      </c>
      <c r="D544" t="s">
        <v>84</v>
      </c>
      <c r="E544">
        <v>29</v>
      </c>
      <c r="F544">
        <v>20142015</v>
      </c>
      <c r="G544">
        <v>22</v>
      </c>
      <c r="H544" t="s">
        <v>1488</v>
      </c>
      <c r="I544" t="s">
        <v>1488</v>
      </c>
      <c r="J544">
        <v>3</v>
      </c>
      <c r="K544">
        <v>8</v>
      </c>
      <c r="L544">
        <v>11</v>
      </c>
      <c r="M544">
        <v>0.56000000000000005</v>
      </c>
      <c r="N544">
        <v>1.48</v>
      </c>
      <c r="O544">
        <v>2.04</v>
      </c>
      <c r="P544">
        <v>2</v>
      </c>
      <c r="Q544">
        <v>50.23</v>
      </c>
      <c r="R544">
        <v>101.23</v>
      </c>
      <c r="S544">
        <v>7.14</v>
      </c>
      <c r="T544">
        <v>12.28</v>
      </c>
      <c r="U544">
        <v>11.17</v>
      </c>
      <c r="V544">
        <v>-3.85</v>
      </c>
      <c r="W544">
        <v>49.35</v>
      </c>
      <c r="X544">
        <v>53.2</v>
      </c>
      <c r="Y544">
        <v>-4</v>
      </c>
      <c r="Z544">
        <v>152</v>
      </c>
      <c r="AA544">
        <v>156</v>
      </c>
      <c r="AB544">
        <v>28.16</v>
      </c>
      <c r="AC544">
        <v>28.9</v>
      </c>
      <c r="AD544">
        <v>57.05</v>
      </c>
      <c r="AE544">
        <v>35</v>
      </c>
      <c r="AF544">
        <v>-1.28</v>
      </c>
      <c r="AG544">
        <v>51.51</v>
      </c>
      <c r="AH544">
        <v>3</v>
      </c>
      <c r="AI544">
        <v>322</v>
      </c>
      <c r="AJ544">
        <v>319</v>
      </c>
      <c r="AK544">
        <v>59.65</v>
      </c>
      <c r="AL544">
        <v>59.09</v>
      </c>
      <c r="AM544">
        <v>118.74</v>
      </c>
      <c r="AN544">
        <v>52.8</v>
      </c>
      <c r="AO544">
        <v>10</v>
      </c>
      <c r="AP544">
        <v>4</v>
      </c>
      <c r="AQ544">
        <v>64</v>
      </c>
      <c r="AR544">
        <v>-2.12</v>
      </c>
      <c r="AS544">
        <v>48.5</v>
      </c>
      <c r="AT544">
        <v>50.62</v>
      </c>
      <c r="AU544">
        <v>-15</v>
      </c>
      <c r="AV544">
        <v>243</v>
      </c>
      <c r="AW544">
        <v>258</v>
      </c>
      <c r="AX544">
        <v>45.01</v>
      </c>
      <c r="AY544">
        <v>47.79</v>
      </c>
      <c r="AZ544">
        <v>92.81</v>
      </c>
      <c r="BA544">
        <v>69.959999999999994</v>
      </c>
      <c r="BB544">
        <v>12</v>
      </c>
      <c r="BC544">
        <v>54</v>
      </c>
      <c r="BD544">
        <v>-7.03</v>
      </c>
      <c r="BE544">
        <v>45.21</v>
      </c>
      <c r="BF544">
        <v>52.24</v>
      </c>
      <c r="BG544">
        <v>-36</v>
      </c>
      <c r="BH544">
        <v>31.49</v>
      </c>
      <c r="BI544">
        <v>38.159999999999997</v>
      </c>
      <c r="BJ544">
        <v>170</v>
      </c>
      <c r="BK544">
        <v>206</v>
      </c>
      <c r="BL544">
        <v>42</v>
      </c>
      <c r="BM544">
        <v>4.24</v>
      </c>
      <c r="BN544">
        <v>45.76</v>
      </c>
      <c r="BO544">
        <v>2.2200000000000002</v>
      </c>
      <c r="BP544">
        <v>2.2200000000000002</v>
      </c>
      <c r="BQ544">
        <v>12</v>
      </c>
      <c r="BR544">
        <v>12</v>
      </c>
      <c r="BS544">
        <v>0</v>
      </c>
      <c r="BT544">
        <v>50</v>
      </c>
      <c r="BU544">
        <v>5.56</v>
      </c>
      <c r="BV544">
        <v>7.06</v>
      </c>
      <c r="BW544">
        <v>4.9400000000000004</v>
      </c>
      <c r="BX544">
        <v>94.17</v>
      </c>
      <c r="BY544">
        <v>45.27</v>
      </c>
      <c r="BZ544">
        <v>91</v>
      </c>
      <c r="CA544">
        <v>110</v>
      </c>
      <c r="CB544">
        <v>56.78</v>
      </c>
      <c r="CC544">
        <v>113</v>
      </c>
      <c r="CD544">
        <v>83</v>
      </c>
      <c r="CE544">
        <v>86</v>
      </c>
      <c r="CF544">
        <v>14</v>
      </c>
      <c r="CG544">
        <v>14</v>
      </c>
      <c r="CH544">
        <v>4</v>
      </c>
      <c r="CI544">
        <v>4</v>
      </c>
      <c r="CJ544">
        <v>39</v>
      </c>
      <c r="CK544">
        <v>6</v>
      </c>
      <c r="CL544">
        <v>8</v>
      </c>
      <c r="CM544">
        <v>0</v>
      </c>
      <c r="CN544">
        <v>2</v>
      </c>
      <c r="CO544">
        <v>0.37</v>
      </c>
      <c r="CP544">
        <v>323.89999999999998</v>
      </c>
      <c r="CQ544">
        <v>1085.3</v>
      </c>
      <c r="CR544">
        <v>22.98</v>
      </c>
      <c r="CS544">
        <v>17.57</v>
      </c>
      <c r="CT544">
        <v>16.920000000000002</v>
      </c>
      <c r="CU544">
        <v>51.67</v>
      </c>
      <c r="CV544">
        <v>49.83</v>
      </c>
      <c r="CW544">
        <v>57.04</v>
      </c>
      <c r="CX544">
        <v>53.35</v>
      </c>
      <c r="CY544">
        <v>53.07</v>
      </c>
      <c r="CZ544">
        <v>53.44</v>
      </c>
    </row>
    <row r="545" spans="1:104">
      <c r="A545" t="s">
        <v>238</v>
      </c>
      <c r="B545" t="s">
        <v>239</v>
      </c>
      <c r="C545" t="s">
        <v>62</v>
      </c>
      <c r="D545" t="s">
        <v>204</v>
      </c>
      <c r="E545">
        <v>66</v>
      </c>
      <c r="F545">
        <v>20142015</v>
      </c>
      <c r="G545">
        <v>24</v>
      </c>
      <c r="H545">
        <v>2.9</v>
      </c>
      <c r="I545">
        <v>2.6669999999999998</v>
      </c>
      <c r="J545">
        <v>6</v>
      </c>
      <c r="K545">
        <v>11</v>
      </c>
      <c r="L545">
        <v>17</v>
      </c>
      <c r="M545">
        <v>0.31</v>
      </c>
      <c r="N545">
        <v>0.57999999999999996</v>
      </c>
      <c r="O545">
        <v>0.89</v>
      </c>
      <c r="P545">
        <v>1</v>
      </c>
      <c r="Q545">
        <v>53.76</v>
      </c>
      <c r="R545">
        <v>99.98</v>
      </c>
      <c r="S545">
        <v>6.32</v>
      </c>
      <c r="T545">
        <v>0.45</v>
      </c>
      <c r="U545">
        <v>17.34</v>
      </c>
      <c r="V545">
        <v>6.15</v>
      </c>
      <c r="W545">
        <v>56.03</v>
      </c>
      <c r="X545">
        <v>49.88</v>
      </c>
      <c r="Y545">
        <v>121</v>
      </c>
      <c r="Z545">
        <v>562</v>
      </c>
      <c r="AA545">
        <v>441</v>
      </c>
      <c r="AB545">
        <v>29.46</v>
      </c>
      <c r="AC545">
        <v>23.12</v>
      </c>
      <c r="AD545">
        <v>52.58</v>
      </c>
      <c r="AE545">
        <v>52</v>
      </c>
      <c r="AF545">
        <v>4.78</v>
      </c>
      <c r="AG545">
        <v>48.98</v>
      </c>
      <c r="AH545">
        <v>163</v>
      </c>
      <c r="AI545">
        <v>1164</v>
      </c>
      <c r="AJ545">
        <v>1001</v>
      </c>
      <c r="AK545">
        <v>61.02</v>
      </c>
      <c r="AL545">
        <v>52.47</v>
      </c>
      <c r="AM545">
        <v>113.49</v>
      </c>
      <c r="AN545">
        <v>53.01</v>
      </c>
      <c r="AO545">
        <v>69</v>
      </c>
      <c r="AP545">
        <v>76</v>
      </c>
      <c r="AQ545">
        <v>203</v>
      </c>
      <c r="AR545">
        <v>2.08</v>
      </c>
      <c r="AS545">
        <v>53.09</v>
      </c>
      <c r="AT545">
        <v>51.02</v>
      </c>
      <c r="AU545">
        <v>100</v>
      </c>
      <c r="AV545">
        <v>858</v>
      </c>
      <c r="AW545">
        <v>758</v>
      </c>
      <c r="AX545">
        <v>44.98</v>
      </c>
      <c r="AY545">
        <v>39.729999999999997</v>
      </c>
      <c r="AZ545">
        <v>84.71</v>
      </c>
      <c r="BA545">
        <v>71.91</v>
      </c>
      <c r="BB545">
        <v>39</v>
      </c>
      <c r="BC545">
        <v>134</v>
      </c>
      <c r="BD545">
        <v>2.4700000000000002</v>
      </c>
      <c r="BE545">
        <v>53.47</v>
      </c>
      <c r="BF545">
        <v>51</v>
      </c>
      <c r="BG545">
        <v>80</v>
      </c>
      <c r="BH545">
        <v>32.340000000000003</v>
      </c>
      <c r="BI545">
        <v>28.15</v>
      </c>
      <c r="BJ545">
        <v>617</v>
      </c>
      <c r="BK545">
        <v>537</v>
      </c>
      <c r="BL545">
        <v>95</v>
      </c>
      <c r="BM545">
        <v>0.08</v>
      </c>
      <c r="BN545">
        <v>53.33</v>
      </c>
      <c r="BO545">
        <v>2.46</v>
      </c>
      <c r="BP545">
        <v>2.15</v>
      </c>
      <c r="BQ545">
        <v>47</v>
      </c>
      <c r="BR545">
        <v>41</v>
      </c>
      <c r="BS545">
        <v>6</v>
      </c>
      <c r="BT545">
        <v>53.41</v>
      </c>
      <c r="BU545">
        <v>4.4800000000000004</v>
      </c>
      <c r="BV545">
        <v>7.62</v>
      </c>
      <c r="BW545">
        <v>5.48</v>
      </c>
      <c r="BX545">
        <v>92.36</v>
      </c>
      <c r="BY545">
        <v>40</v>
      </c>
      <c r="BZ545">
        <v>0</v>
      </c>
      <c r="CA545">
        <v>0</v>
      </c>
      <c r="CB545">
        <v>51.72</v>
      </c>
      <c r="CC545">
        <v>390</v>
      </c>
      <c r="CD545">
        <v>406</v>
      </c>
      <c r="CE545">
        <v>364</v>
      </c>
      <c r="CF545">
        <v>38</v>
      </c>
      <c r="CG545">
        <v>86</v>
      </c>
      <c r="CH545">
        <v>6</v>
      </c>
      <c r="CI545">
        <v>5</v>
      </c>
      <c r="CJ545">
        <v>89</v>
      </c>
      <c r="CK545">
        <v>24</v>
      </c>
      <c r="CL545">
        <v>27</v>
      </c>
      <c r="CM545">
        <v>2</v>
      </c>
      <c r="CN545">
        <v>3</v>
      </c>
      <c r="CO545">
        <v>0.05</v>
      </c>
      <c r="CP545">
        <v>1144.58</v>
      </c>
      <c r="CQ545">
        <v>2011.54</v>
      </c>
      <c r="CR545">
        <v>36.270000000000003</v>
      </c>
      <c r="CS545">
        <v>17.690000000000001</v>
      </c>
      <c r="CT545">
        <v>17.489999999999998</v>
      </c>
      <c r="CU545">
        <v>51.54</v>
      </c>
      <c r="CV545">
        <v>50.13</v>
      </c>
      <c r="CW545">
        <v>54.78</v>
      </c>
      <c r="CX545">
        <v>51.5</v>
      </c>
      <c r="CY545">
        <v>54.76</v>
      </c>
      <c r="CZ545">
        <v>54.47</v>
      </c>
    </row>
    <row r="546" spans="1:104">
      <c r="A546" t="s">
        <v>1137</v>
      </c>
      <c r="B546" t="s">
        <v>1138</v>
      </c>
      <c r="C546" t="s">
        <v>68</v>
      </c>
      <c r="D546" t="s">
        <v>393</v>
      </c>
      <c r="E546">
        <v>74</v>
      </c>
      <c r="F546">
        <v>20142015</v>
      </c>
      <c r="G546">
        <v>39</v>
      </c>
      <c r="H546">
        <v>5</v>
      </c>
      <c r="I546">
        <v>5.625</v>
      </c>
      <c r="J546">
        <v>15</v>
      </c>
      <c r="K546">
        <v>21</v>
      </c>
      <c r="L546">
        <v>36</v>
      </c>
      <c r="M546">
        <v>0.89</v>
      </c>
      <c r="N546">
        <v>1.25</v>
      </c>
      <c r="O546">
        <v>2.14</v>
      </c>
      <c r="P546">
        <v>4</v>
      </c>
      <c r="Q546">
        <v>47.56</v>
      </c>
      <c r="R546">
        <v>102.86</v>
      </c>
      <c r="S546">
        <v>14.85</v>
      </c>
      <c r="T546">
        <v>3.67</v>
      </c>
      <c r="U546">
        <v>13.61</v>
      </c>
      <c r="V546">
        <v>-1.7</v>
      </c>
      <c r="W546">
        <v>49.28</v>
      </c>
      <c r="X546">
        <v>50.98</v>
      </c>
      <c r="Y546">
        <v>-13</v>
      </c>
      <c r="Z546">
        <v>447</v>
      </c>
      <c r="AA546">
        <v>460</v>
      </c>
      <c r="AB546">
        <v>26.63</v>
      </c>
      <c r="AC546">
        <v>27.41</v>
      </c>
      <c r="AD546">
        <v>54.04</v>
      </c>
      <c r="AE546">
        <v>102</v>
      </c>
      <c r="AF546">
        <v>-3.44</v>
      </c>
      <c r="AG546">
        <v>51</v>
      </c>
      <c r="AH546">
        <v>-93</v>
      </c>
      <c r="AI546">
        <v>906</v>
      </c>
      <c r="AJ546">
        <v>999</v>
      </c>
      <c r="AK546">
        <v>53.98</v>
      </c>
      <c r="AL546">
        <v>59.52</v>
      </c>
      <c r="AM546">
        <v>113.49</v>
      </c>
      <c r="AN546">
        <v>54.86</v>
      </c>
      <c r="AO546">
        <v>27</v>
      </c>
      <c r="AP546">
        <v>36</v>
      </c>
      <c r="AQ546">
        <v>161</v>
      </c>
      <c r="AR546">
        <v>-2.58</v>
      </c>
      <c r="AS546">
        <v>48.06</v>
      </c>
      <c r="AT546">
        <v>50.64</v>
      </c>
      <c r="AU546">
        <v>-55</v>
      </c>
      <c r="AV546">
        <v>683</v>
      </c>
      <c r="AW546">
        <v>738</v>
      </c>
      <c r="AX546">
        <v>40.69</v>
      </c>
      <c r="AY546">
        <v>43.97</v>
      </c>
      <c r="AZ546">
        <v>84.66</v>
      </c>
      <c r="BA546">
        <v>72.77</v>
      </c>
      <c r="BB546">
        <v>33</v>
      </c>
      <c r="BC546">
        <v>134</v>
      </c>
      <c r="BD546">
        <v>-3.5</v>
      </c>
      <c r="BE546">
        <v>48.49</v>
      </c>
      <c r="BF546">
        <v>51.99</v>
      </c>
      <c r="BG546">
        <v>-31</v>
      </c>
      <c r="BH546">
        <v>29.61</v>
      </c>
      <c r="BI546">
        <v>31.46</v>
      </c>
      <c r="BJ546">
        <v>497</v>
      </c>
      <c r="BK546">
        <v>528</v>
      </c>
      <c r="BL546">
        <v>101</v>
      </c>
      <c r="BM546">
        <v>-0.32</v>
      </c>
      <c r="BN546">
        <v>57.14</v>
      </c>
      <c r="BO546">
        <v>2.98</v>
      </c>
      <c r="BP546">
        <v>2.2599999999999998</v>
      </c>
      <c r="BQ546">
        <v>50</v>
      </c>
      <c r="BR546">
        <v>38</v>
      </c>
      <c r="BS546">
        <v>12</v>
      </c>
      <c r="BT546">
        <v>56.82</v>
      </c>
      <c r="BU546">
        <v>11.19</v>
      </c>
      <c r="BV546">
        <v>10.06</v>
      </c>
      <c r="BW546">
        <v>7.32</v>
      </c>
      <c r="BX546">
        <v>92.8</v>
      </c>
      <c r="BY546">
        <v>46.25</v>
      </c>
      <c r="BZ546">
        <v>37</v>
      </c>
      <c r="CA546">
        <v>43</v>
      </c>
      <c r="CB546">
        <v>52.54</v>
      </c>
      <c r="CC546">
        <v>352</v>
      </c>
      <c r="CD546">
        <v>356</v>
      </c>
      <c r="CE546">
        <v>318</v>
      </c>
      <c r="CF546">
        <v>13</v>
      </c>
      <c r="CG546">
        <v>58</v>
      </c>
      <c r="CH546">
        <v>13</v>
      </c>
      <c r="CI546">
        <v>8</v>
      </c>
      <c r="CJ546">
        <v>86</v>
      </c>
      <c r="CK546">
        <v>31</v>
      </c>
      <c r="CL546">
        <v>37</v>
      </c>
      <c r="CM546">
        <v>7</v>
      </c>
      <c r="CN546">
        <v>11</v>
      </c>
      <c r="CO546">
        <v>0.24</v>
      </c>
      <c r="CP546">
        <v>1007.11</v>
      </c>
      <c r="CQ546">
        <v>2590.7199999999998</v>
      </c>
      <c r="CR546">
        <v>27.99</v>
      </c>
      <c r="CS546">
        <v>18.170000000000002</v>
      </c>
      <c r="CT546">
        <v>17.600000000000001</v>
      </c>
      <c r="CU546">
        <v>49.77</v>
      </c>
      <c r="CV546">
        <v>49.94</v>
      </c>
      <c r="CW546">
        <v>55.13</v>
      </c>
      <c r="CX546">
        <v>55.65</v>
      </c>
      <c r="CY546">
        <v>54.2</v>
      </c>
      <c r="CZ546">
        <v>54.33</v>
      </c>
    </row>
    <row r="547" spans="1:104">
      <c r="A547" t="s">
        <v>85</v>
      </c>
      <c r="B547" t="s">
        <v>86</v>
      </c>
      <c r="C547" t="s">
        <v>87</v>
      </c>
      <c r="D547" t="s">
        <v>88</v>
      </c>
      <c r="E547">
        <v>77</v>
      </c>
      <c r="F547">
        <v>20142015</v>
      </c>
      <c r="G547">
        <v>29</v>
      </c>
      <c r="H547">
        <v>9.25</v>
      </c>
      <c r="I547">
        <v>8.25</v>
      </c>
      <c r="J547">
        <v>13</v>
      </c>
      <c r="K547">
        <v>19</v>
      </c>
      <c r="L547">
        <v>32</v>
      </c>
      <c r="M547">
        <v>0.67</v>
      </c>
      <c r="N547">
        <v>0.98</v>
      </c>
      <c r="O547">
        <v>1.65</v>
      </c>
      <c r="P547">
        <v>6</v>
      </c>
      <c r="Q547">
        <v>57.18</v>
      </c>
      <c r="R547">
        <v>96.93</v>
      </c>
      <c r="S547">
        <v>6.77</v>
      </c>
      <c r="T547">
        <v>2.83</v>
      </c>
      <c r="U547">
        <v>15.11</v>
      </c>
      <c r="V547">
        <v>8.08</v>
      </c>
      <c r="W547">
        <v>56.6</v>
      </c>
      <c r="X547">
        <v>48.52</v>
      </c>
      <c r="Y547">
        <v>142</v>
      </c>
      <c r="Z547">
        <v>609</v>
      </c>
      <c r="AA547">
        <v>467</v>
      </c>
      <c r="AB547">
        <v>31.42</v>
      </c>
      <c r="AC547">
        <v>24.09</v>
      </c>
      <c r="AD547">
        <v>55.51</v>
      </c>
      <c r="AE547">
        <v>204</v>
      </c>
      <c r="AF547">
        <v>6.9</v>
      </c>
      <c r="AG547">
        <v>50.28</v>
      </c>
      <c r="AH547">
        <v>318</v>
      </c>
      <c r="AI547">
        <v>1266</v>
      </c>
      <c r="AJ547">
        <v>948</v>
      </c>
      <c r="AK547">
        <v>65.31</v>
      </c>
      <c r="AL547">
        <v>48.9</v>
      </c>
      <c r="AM547">
        <v>114.21</v>
      </c>
      <c r="AN547">
        <v>52.05</v>
      </c>
      <c r="AO547">
        <v>70</v>
      </c>
      <c r="AP547">
        <v>27</v>
      </c>
      <c r="AQ547">
        <v>342</v>
      </c>
      <c r="AR547">
        <v>5.27</v>
      </c>
      <c r="AS547">
        <v>55.82</v>
      </c>
      <c r="AT547">
        <v>50.55</v>
      </c>
      <c r="AU547">
        <v>188</v>
      </c>
      <c r="AV547">
        <v>901</v>
      </c>
      <c r="AW547">
        <v>713</v>
      </c>
      <c r="AX547">
        <v>46.48</v>
      </c>
      <c r="AY547">
        <v>36.78</v>
      </c>
      <c r="AZ547">
        <v>83.26</v>
      </c>
      <c r="BA547">
        <v>73.14</v>
      </c>
      <c r="BB547">
        <v>80</v>
      </c>
      <c r="BC547">
        <v>272</v>
      </c>
      <c r="BD547">
        <v>6.22</v>
      </c>
      <c r="BE547">
        <v>57.11</v>
      </c>
      <c r="BF547">
        <v>50.89</v>
      </c>
      <c r="BG547">
        <v>164</v>
      </c>
      <c r="BH547">
        <v>34</v>
      </c>
      <c r="BI547">
        <v>25.54</v>
      </c>
      <c r="BJ547">
        <v>659</v>
      </c>
      <c r="BK547">
        <v>495</v>
      </c>
      <c r="BL547">
        <v>192</v>
      </c>
      <c r="BM547">
        <v>2.63</v>
      </c>
      <c r="BN547">
        <v>43.62</v>
      </c>
      <c r="BO547">
        <v>1.91</v>
      </c>
      <c r="BP547">
        <v>2.2200000000000002</v>
      </c>
      <c r="BQ547">
        <v>37</v>
      </c>
      <c r="BR547">
        <v>43</v>
      </c>
      <c r="BS547">
        <v>-6</v>
      </c>
      <c r="BT547">
        <v>46.25</v>
      </c>
      <c r="BU547">
        <v>4.78</v>
      </c>
      <c r="BV547">
        <v>5.61</v>
      </c>
      <c r="BW547">
        <v>4.1100000000000003</v>
      </c>
      <c r="BX547">
        <v>91.31</v>
      </c>
      <c r="BY547">
        <v>49.9</v>
      </c>
      <c r="BZ547">
        <v>243</v>
      </c>
      <c r="CA547">
        <v>244</v>
      </c>
      <c r="CB547">
        <v>54.33</v>
      </c>
      <c r="CC547">
        <v>445</v>
      </c>
      <c r="CD547">
        <v>462</v>
      </c>
      <c r="CE547">
        <v>374</v>
      </c>
      <c r="CF547">
        <v>62</v>
      </c>
      <c r="CG547">
        <v>118</v>
      </c>
      <c r="CH547">
        <v>9</v>
      </c>
      <c r="CI547">
        <v>10</v>
      </c>
      <c r="CJ547">
        <v>179</v>
      </c>
      <c r="CK547">
        <v>37</v>
      </c>
      <c r="CL547">
        <v>33</v>
      </c>
      <c r="CM547">
        <v>11</v>
      </c>
      <c r="CN547">
        <v>17</v>
      </c>
      <c r="CO547">
        <v>0.31</v>
      </c>
      <c r="CP547">
        <v>1163.1099999999999</v>
      </c>
      <c r="CQ547">
        <v>2646.01</v>
      </c>
      <c r="CR547">
        <v>30.53</v>
      </c>
      <c r="CS547">
        <v>18.23</v>
      </c>
      <c r="CT547">
        <v>17.809999999999999</v>
      </c>
      <c r="CU547">
        <v>52.06</v>
      </c>
      <c r="CV547">
        <v>50.09</v>
      </c>
      <c r="CW547">
        <v>58.34</v>
      </c>
      <c r="CX547">
        <v>53.72</v>
      </c>
      <c r="CY547">
        <v>54.53</v>
      </c>
      <c r="CZ547">
        <v>54.32</v>
      </c>
    </row>
    <row r="548" spans="1:104">
      <c r="A548" t="s">
        <v>131</v>
      </c>
      <c r="B548" t="s">
        <v>132</v>
      </c>
      <c r="C548" t="s">
        <v>68</v>
      </c>
      <c r="D548" t="s">
        <v>88</v>
      </c>
      <c r="E548">
        <v>46</v>
      </c>
      <c r="F548">
        <v>20142015</v>
      </c>
      <c r="G548">
        <v>26</v>
      </c>
      <c r="H548">
        <v>6</v>
      </c>
      <c r="I548">
        <v>6</v>
      </c>
      <c r="J548">
        <v>4</v>
      </c>
      <c r="K548">
        <v>10</v>
      </c>
      <c r="L548">
        <v>14</v>
      </c>
      <c r="M548">
        <v>0.34</v>
      </c>
      <c r="N548">
        <v>0.86</v>
      </c>
      <c r="O548">
        <v>1.2</v>
      </c>
      <c r="P548">
        <v>1</v>
      </c>
      <c r="Q548">
        <v>59.54</v>
      </c>
      <c r="R548">
        <v>96.69</v>
      </c>
      <c r="S548">
        <v>5.88</v>
      </c>
      <c r="T548">
        <v>-3.83</v>
      </c>
      <c r="U548">
        <v>15.2</v>
      </c>
      <c r="V548">
        <v>8.31</v>
      </c>
      <c r="W548">
        <v>58.98</v>
      </c>
      <c r="X548">
        <v>50.67</v>
      </c>
      <c r="Y548">
        <v>116</v>
      </c>
      <c r="Z548">
        <v>381</v>
      </c>
      <c r="AA548">
        <v>265</v>
      </c>
      <c r="AB548">
        <v>32.700000000000003</v>
      </c>
      <c r="AC548">
        <v>22.74</v>
      </c>
      <c r="AD548">
        <v>55.44</v>
      </c>
      <c r="AE548">
        <v>92</v>
      </c>
      <c r="AF548">
        <v>8.4700000000000006</v>
      </c>
      <c r="AG548">
        <v>51.07</v>
      </c>
      <c r="AH548">
        <v>250</v>
      </c>
      <c r="AI548">
        <v>780</v>
      </c>
      <c r="AJ548">
        <v>530</v>
      </c>
      <c r="AK548">
        <v>66.94</v>
      </c>
      <c r="AL548">
        <v>45.49</v>
      </c>
      <c r="AM548">
        <v>112.43</v>
      </c>
      <c r="AN548">
        <v>51.54</v>
      </c>
      <c r="AO548">
        <v>36</v>
      </c>
      <c r="AP548">
        <v>13</v>
      </c>
      <c r="AQ548">
        <v>134</v>
      </c>
      <c r="AR548">
        <v>6.14</v>
      </c>
      <c r="AS548">
        <v>57.54</v>
      </c>
      <c r="AT548">
        <v>51.4</v>
      </c>
      <c r="AU548">
        <v>147</v>
      </c>
      <c r="AV548">
        <v>561</v>
      </c>
      <c r="AW548">
        <v>414</v>
      </c>
      <c r="AX548">
        <v>48.15</v>
      </c>
      <c r="AY548">
        <v>35.53</v>
      </c>
      <c r="AZ548">
        <v>83.68</v>
      </c>
      <c r="BA548">
        <v>71.66</v>
      </c>
      <c r="BB548">
        <v>30</v>
      </c>
      <c r="BC548">
        <v>98</v>
      </c>
      <c r="BD548">
        <v>5.4</v>
      </c>
      <c r="BE548">
        <v>57.84</v>
      </c>
      <c r="BF548">
        <v>52.44</v>
      </c>
      <c r="BG548">
        <v>109</v>
      </c>
      <c r="BH548">
        <v>34.5</v>
      </c>
      <c r="BI548">
        <v>25.15</v>
      </c>
      <c r="BJ548">
        <v>402</v>
      </c>
      <c r="BK548">
        <v>293</v>
      </c>
      <c r="BL548">
        <v>68</v>
      </c>
      <c r="BM548">
        <v>0.41</v>
      </c>
      <c r="BN548">
        <v>45.24</v>
      </c>
      <c r="BO548">
        <v>1.8</v>
      </c>
      <c r="BP548">
        <v>2.15</v>
      </c>
      <c r="BQ548">
        <v>21</v>
      </c>
      <c r="BR548">
        <v>25</v>
      </c>
      <c r="BS548">
        <v>-4</v>
      </c>
      <c r="BT548">
        <v>45.65</v>
      </c>
      <c r="BU548">
        <v>4.08</v>
      </c>
      <c r="BV548">
        <v>5.22</v>
      </c>
      <c r="BW548">
        <v>3.74</v>
      </c>
      <c r="BX548">
        <v>91.47</v>
      </c>
      <c r="BY548">
        <v>56.66</v>
      </c>
      <c r="BZ548">
        <v>417</v>
      </c>
      <c r="CA548">
        <v>319</v>
      </c>
      <c r="CB548">
        <v>51.33</v>
      </c>
      <c r="CC548">
        <v>250</v>
      </c>
      <c r="CD548">
        <v>269</v>
      </c>
      <c r="CE548">
        <v>237</v>
      </c>
      <c r="CF548">
        <v>81</v>
      </c>
      <c r="CG548">
        <v>77</v>
      </c>
      <c r="CH548">
        <v>5</v>
      </c>
      <c r="CI548">
        <v>5</v>
      </c>
      <c r="CJ548">
        <v>64</v>
      </c>
      <c r="CK548">
        <v>19</v>
      </c>
      <c r="CL548">
        <v>35</v>
      </c>
      <c r="CM548">
        <v>3</v>
      </c>
      <c r="CN548">
        <v>4</v>
      </c>
      <c r="CO548">
        <v>0.09</v>
      </c>
      <c r="CP548">
        <v>699.12</v>
      </c>
      <c r="CQ548">
        <v>1618.13</v>
      </c>
      <c r="CR548">
        <v>30.17</v>
      </c>
      <c r="CS548">
        <v>18.46</v>
      </c>
      <c r="CT548">
        <v>17.760000000000002</v>
      </c>
      <c r="CU548">
        <v>52.7</v>
      </c>
      <c r="CV548">
        <v>49.93</v>
      </c>
      <c r="CW548">
        <v>58.71</v>
      </c>
      <c r="CX548">
        <v>52.69</v>
      </c>
      <c r="CY548">
        <v>54.39</v>
      </c>
      <c r="CZ548">
        <v>54.55</v>
      </c>
    </row>
    <row r="549" spans="1:104">
      <c r="A549" t="s">
        <v>1295</v>
      </c>
      <c r="B549" t="s">
        <v>1296</v>
      </c>
      <c r="C549" t="s">
        <v>62</v>
      </c>
      <c r="D549" t="s">
        <v>393</v>
      </c>
      <c r="E549">
        <v>80</v>
      </c>
      <c r="F549">
        <v>20142015</v>
      </c>
      <c r="G549">
        <v>27</v>
      </c>
      <c r="H549">
        <v>5.45</v>
      </c>
      <c r="I549">
        <v>3.9750000000000001</v>
      </c>
      <c r="J549">
        <v>5</v>
      </c>
      <c r="K549">
        <v>11</v>
      </c>
      <c r="L549">
        <v>16</v>
      </c>
      <c r="M549">
        <v>0.21</v>
      </c>
      <c r="N549">
        <v>0.46</v>
      </c>
      <c r="O549">
        <v>0.67</v>
      </c>
      <c r="P549">
        <v>-9</v>
      </c>
      <c r="Q549">
        <v>46.97</v>
      </c>
      <c r="R549">
        <v>101.89</v>
      </c>
      <c r="S549">
        <v>5.75</v>
      </c>
      <c r="T549">
        <v>-10.039999999999999</v>
      </c>
      <c r="U549">
        <v>17.95</v>
      </c>
      <c r="V549">
        <v>-1.1100000000000001</v>
      </c>
      <c r="W549">
        <v>49.57</v>
      </c>
      <c r="X549">
        <v>50.68</v>
      </c>
      <c r="Y549">
        <v>-10</v>
      </c>
      <c r="Z549">
        <v>581</v>
      </c>
      <c r="AA549">
        <v>591</v>
      </c>
      <c r="AB549">
        <v>24.28</v>
      </c>
      <c r="AC549">
        <v>24.7</v>
      </c>
      <c r="AD549">
        <v>48.97</v>
      </c>
      <c r="AE549">
        <v>49</v>
      </c>
      <c r="AF549">
        <v>-4.0199999999999996</v>
      </c>
      <c r="AG549">
        <v>51</v>
      </c>
      <c r="AH549">
        <v>-159</v>
      </c>
      <c r="AI549">
        <v>1234</v>
      </c>
      <c r="AJ549">
        <v>1393</v>
      </c>
      <c r="AK549">
        <v>51.57</v>
      </c>
      <c r="AL549">
        <v>58.21</v>
      </c>
      <c r="AM549">
        <v>109.77</v>
      </c>
      <c r="AN549">
        <v>55.19</v>
      </c>
      <c r="AO549">
        <v>64</v>
      </c>
      <c r="AP549">
        <v>92</v>
      </c>
      <c r="AQ549">
        <v>185</v>
      </c>
      <c r="AR549">
        <v>-4.28</v>
      </c>
      <c r="AS549">
        <v>46.81</v>
      </c>
      <c r="AT549">
        <v>51.09</v>
      </c>
      <c r="AU549">
        <v>-125</v>
      </c>
      <c r="AV549">
        <v>917</v>
      </c>
      <c r="AW549">
        <v>1042</v>
      </c>
      <c r="AX549">
        <v>38.32</v>
      </c>
      <c r="AY549">
        <v>43.54</v>
      </c>
      <c r="AZ549">
        <v>81.86</v>
      </c>
      <c r="BA549">
        <v>74.260000000000005</v>
      </c>
      <c r="BB549">
        <v>34</v>
      </c>
      <c r="BC549">
        <v>121</v>
      </c>
      <c r="BD549">
        <v>-3.31</v>
      </c>
      <c r="BE549">
        <v>48.44</v>
      </c>
      <c r="BF549">
        <v>51.75</v>
      </c>
      <c r="BG549">
        <v>-44</v>
      </c>
      <c r="BH549">
        <v>28.46</v>
      </c>
      <c r="BI549">
        <v>30.3</v>
      </c>
      <c r="BJ549">
        <v>681</v>
      </c>
      <c r="BK549">
        <v>725</v>
      </c>
      <c r="BL549">
        <v>87</v>
      </c>
      <c r="BM549">
        <v>-3.16</v>
      </c>
      <c r="BN549">
        <v>57.97</v>
      </c>
      <c r="BO549">
        <v>2.38</v>
      </c>
      <c r="BP549">
        <v>1.96</v>
      </c>
      <c r="BQ549">
        <v>57</v>
      </c>
      <c r="BR549">
        <v>47</v>
      </c>
      <c r="BS549">
        <v>10</v>
      </c>
      <c r="BT549">
        <v>54.81</v>
      </c>
      <c r="BU549">
        <v>4.13</v>
      </c>
      <c r="BV549">
        <v>8.3699999999999992</v>
      </c>
      <c r="BW549">
        <v>6.22</v>
      </c>
      <c r="BX549">
        <v>93.52</v>
      </c>
      <c r="BY549">
        <v>40</v>
      </c>
      <c r="BZ549">
        <v>0</v>
      </c>
      <c r="CA549">
        <v>0</v>
      </c>
      <c r="CB549">
        <v>43.56</v>
      </c>
      <c r="CC549">
        <v>392</v>
      </c>
      <c r="CD549">
        <v>501</v>
      </c>
      <c r="CE549">
        <v>508</v>
      </c>
      <c r="CF549">
        <v>86</v>
      </c>
      <c r="CG549">
        <v>120</v>
      </c>
      <c r="CH549">
        <v>3</v>
      </c>
      <c r="CI549">
        <v>8</v>
      </c>
      <c r="CJ549">
        <v>82</v>
      </c>
      <c r="CK549">
        <v>36</v>
      </c>
      <c r="CL549">
        <v>33</v>
      </c>
      <c r="CM549">
        <v>14</v>
      </c>
      <c r="CN549">
        <v>5</v>
      </c>
      <c r="CO549">
        <v>-0.38</v>
      </c>
      <c r="CP549">
        <v>1435.85</v>
      </c>
      <c r="CQ549">
        <v>2470.23</v>
      </c>
      <c r="CR549">
        <v>36.76</v>
      </c>
      <c r="CS549">
        <v>16.47</v>
      </c>
      <c r="CT549">
        <v>17.510000000000002</v>
      </c>
      <c r="CU549">
        <v>49.98</v>
      </c>
      <c r="CV549">
        <v>50.21</v>
      </c>
      <c r="CW549">
        <v>54.73</v>
      </c>
      <c r="CX549">
        <v>54.77</v>
      </c>
      <c r="CY549">
        <v>54.55</v>
      </c>
      <c r="CZ549">
        <v>54.08</v>
      </c>
    </row>
    <row r="550" spans="1:104">
      <c r="A550" t="s">
        <v>1383</v>
      </c>
      <c r="B550" t="s">
        <v>1384</v>
      </c>
      <c r="C550" t="s">
        <v>97</v>
      </c>
      <c r="D550" t="s">
        <v>1385</v>
      </c>
      <c r="E550">
        <v>76</v>
      </c>
      <c r="F550">
        <v>20142015</v>
      </c>
      <c r="G550">
        <v>28</v>
      </c>
      <c r="H550">
        <v>4</v>
      </c>
      <c r="I550">
        <v>4</v>
      </c>
      <c r="J550">
        <v>13</v>
      </c>
      <c r="K550">
        <v>19</v>
      </c>
      <c r="L550">
        <v>32</v>
      </c>
      <c r="M550">
        <v>0.79</v>
      </c>
      <c r="N550">
        <v>1.1499999999999999</v>
      </c>
      <c r="O550">
        <v>1.94</v>
      </c>
      <c r="P550">
        <v>4</v>
      </c>
      <c r="Q550">
        <v>41.3</v>
      </c>
      <c r="R550">
        <v>101.41</v>
      </c>
      <c r="S550">
        <v>12.26</v>
      </c>
      <c r="T550">
        <v>-2.5499999999999998</v>
      </c>
      <c r="U550">
        <v>12.99</v>
      </c>
      <c r="V550">
        <v>-2.58</v>
      </c>
      <c r="W550">
        <v>39.81</v>
      </c>
      <c r="X550">
        <v>42.39</v>
      </c>
      <c r="Y550">
        <v>-173</v>
      </c>
      <c r="Z550">
        <v>338</v>
      </c>
      <c r="AA550">
        <v>511</v>
      </c>
      <c r="AB550">
        <v>20.53</v>
      </c>
      <c r="AC550">
        <v>31.04</v>
      </c>
      <c r="AD550">
        <v>51.58</v>
      </c>
      <c r="AE550">
        <v>84</v>
      </c>
      <c r="AF550">
        <v>-1.48</v>
      </c>
      <c r="AG550">
        <v>42.78</v>
      </c>
      <c r="AH550">
        <v>-305</v>
      </c>
      <c r="AI550">
        <v>724</v>
      </c>
      <c r="AJ550">
        <v>1029</v>
      </c>
      <c r="AK550">
        <v>43.99</v>
      </c>
      <c r="AL550">
        <v>62.52</v>
      </c>
      <c r="AM550">
        <v>106.5</v>
      </c>
      <c r="AN550">
        <v>56.49</v>
      </c>
      <c r="AO550">
        <v>30</v>
      </c>
      <c r="AP550">
        <v>12</v>
      </c>
      <c r="AQ550">
        <v>168</v>
      </c>
      <c r="AR550">
        <v>-0.37</v>
      </c>
      <c r="AS550">
        <v>42.53</v>
      </c>
      <c r="AT550">
        <v>42.9</v>
      </c>
      <c r="AU550">
        <v>-193</v>
      </c>
      <c r="AV550">
        <v>549</v>
      </c>
      <c r="AW550">
        <v>742</v>
      </c>
      <c r="AX550">
        <v>33.35</v>
      </c>
      <c r="AY550">
        <v>45.08</v>
      </c>
      <c r="AZ550">
        <v>78.430000000000007</v>
      </c>
      <c r="BA550">
        <v>74.5</v>
      </c>
      <c r="BB550">
        <v>32</v>
      </c>
      <c r="BC550">
        <v>138</v>
      </c>
      <c r="BD550">
        <v>0.19</v>
      </c>
      <c r="BE550">
        <v>43.84</v>
      </c>
      <c r="BF550">
        <v>43.64</v>
      </c>
      <c r="BG550">
        <v>-115</v>
      </c>
      <c r="BH550">
        <v>24.85</v>
      </c>
      <c r="BI550">
        <v>31.83</v>
      </c>
      <c r="BJ550">
        <v>409</v>
      </c>
      <c r="BK550">
        <v>524</v>
      </c>
      <c r="BL550">
        <v>106</v>
      </c>
      <c r="BM550">
        <v>5.83</v>
      </c>
      <c r="BN550">
        <v>42.22</v>
      </c>
      <c r="BO550">
        <v>2.25</v>
      </c>
      <c r="BP550">
        <v>2.4300000000000002</v>
      </c>
      <c r="BQ550">
        <v>37</v>
      </c>
      <c r="BR550">
        <v>40</v>
      </c>
      <c r="BS550">
        <v>-3</v>
      </c>
      <c r="BT550">
        <v>48.05</v>
      </c>
      <c r="BU550">
        <v>9.42</v>
      </c>
      <c r="BV550">
        <v>9.0500000000000007</v>
      </c>
      <c r="BW550">
        <v>6.74</v>
      </c>
      <c r="BX550">
        <v>92.37</v>
      </c>
      <c r="BY550">
        <v>55.95</v>
      </c>
      <c r="BZ550">
        <v>47</v>
      </c>
      <c r="CA550">
        <v>37</v>
      </c>
      <c r="CB550">
        <v>44.11</v>
      </c>
      <c r="CC550">
        <v>277</v>
      </c>
      <c r="CD550">
        <v>312</v>
      </c>
      <c r="CE550">
        <v>351</v>
      </c>
      <c r="CF550">
        <v>75</v>
      </c>
      <c r="CG550">
        <v>64</v>
      </c>
      <c r="CH550">
        <v>10</v>
      </c>
      <c r="CI550">
        <v>9</v>
      </c>
      <c r="CJ550">
        <v>93</v>
      </c>
      <c r="CK550">
        <v>14</v>
      </c>
      <c r="CL550">
        <v>19</v>
      </c>
      <c r="CM550">
        <v>8</v>
      </c>
      <c r="CN550">
        <v>12</v>
      </c>
      <c r="CO550">
        <v>0.24</v>
      </c>
      <c r="CP550">
        <v>987.6</v>
      </c>
      <c r="CQ550">
        <v>2668.36</v>
      </c>
      <c r="CR550">
        <v>27.01</v>
      </c>
      <c r="CS550">
        <v>18.2</v>
      </c>
      <c r="CT550">
        <v>17.46</v>
      </c>
      <c r="CU550">
        <v>45.26</v>
      </c>
      <c r="CV550">
        <v>50.52</v>
      </c>
      <c r="CW550">
        <v>48.23</v>
      </c>
      <c r="CX550">
        <v>58.33</v>
      </c>
      <c r="CY550">
        <v>55.01</v>
      </c>
      <c r="CZ550">
        <v>53.87</v>
      </c>
    </row>
    <row r="551" spans="1:104">
      <c r="A551" t="s">
        <v>1216</v>
      </c>
      <c r="B551" t="s">
        <v>1217</v>
      </c>
      <c r="C551" t="s">
        <v>68</v>
      </c>
      <c r="D551" t="s">
        <v>1056</v>
      </c>
      <c r="E551">
        <v>59</v>
      </c>
      <c r="F551">
        <v>20142015</v>
      </c>
      <c r="G551">
        <v>30</v>
      </c>
      <c r="H551">
        <v>3.625</v>
      </c>
      <c r="I551">
        <v>3.25</v>
      </c>
      <c r="J551">
        <v>7</v>
      </c>
      <c r="K551">
        <v>9</v>
      </c>
      <c r="L551">
        <v>16</v>
      </c>
      <c r="M551">
        <v>0.68</v>
      </c>
      <c r="N551">
        <v>0.87</v>
      </c>
      <c r="O551">
        <v>1.55</v>
      </c>
      <c r="P551">
        <v>-1</v>
      </c>
      <c r="Q551">
        <v>44.55</v>
      </c>
      <c r="R551">
        <v>103.6</v>
      </c>
      <c r="S551">
        <v>15.56</v>
      </c>
      <c r="T551">
        <v>-14.66</v>
      </c>
      <c r="U551">
        <v>10.52</v>
      </c>
      <c r="V551">
        <v>-0.57999999999999996</v>
      </c>
      <c r="W551">
        <v>45.29</v>
      </c>
      <c r="X551">
        <v>45.87</v>
      </c>
      <c r="Y551">
        <v>-51</v>
      </c>
      <c r="Z551">
        <v>245</v>
      </c>
      <c r="AA551">
        <v>296</v>
      </c>
      <c r="AB551">
        <v>23.68</v>
      </c>
      <c r="AC551">
        <v>28.61</v>
      </c>
      <c r="AD551">
        <v>52.29</v>
      </c>
      <c r="AE551">
        <v>54</v>
      </c>
      <c r="AF551">
        <v>-0.41</v>
      </c>
      <c r="AG551">
        <v>44.96</v>
      </c>
      <c r="AH551">
        <v>-124</v>
      </c>
      <c r="AI551">
        <v>507</v>
      </c>
      <c r="AJ551">
        <v>631</v>
      </c>
      <c r="AK551">
        <v>49</v>
      </c>
      <c r="AL551">
        <v>60.99</v>
      </c>
      <c r="AM551">
        <v>109.99</v>
      </c>
      <c r="AN551">
        <v>54.04</v>
      </c>
      <c r="AO551">
        <v>26</v>
      </c>
      <c r="AP551">
        <v>18</v>
      </c>
      <c r="AQ551">
        <v>87</v>
      </c>
      <c r="AR551">
        <v>-0.61</v>
      </c>
      <c r="AS551">
        <v>45.16</v>
      </c>
      <c r="AT551">
        <v>45.76</v>
      </c>
      <c r="AU551">
        <v>-80</v>
      </c>
      <c r="AV551">
        <v>373</v>
      </c>
      <c r="AW551">
        <v>453</v>
      </c>
      <c r="AX551">
        <v>36.049999999999997</v>
      </c>
      <c r="AY551">
        <v>43.78</v>
      </c>
      <c r="AZ551">
        <v>79.83</v>
      </c>
      <c r="BA551">
        <v>73.459999999999994</v>
      </c>
      <c r="BB551">
        <v>16</v>
      </c>
      <c r="BC551">
        <v>61</v>
      </c>
      <c r="BD551">
        <v>0.33</v>
      </c>
      <c r="BE551">
        <v>46.44</v>
      </c>
      <c r="BF551">
        <v>46.11</v>
      </c>
      <c r="BG551">
        <v>-42</v>
      </c>
      <c r="BH551">
        <v>26.48</v>
      </c>
      <c r="BI551">
        <v>30.54</v>
      </c>
      <c r="BJ551">
        <v>274</v>
      </c>
      <c r="BK551">
        <v>316</v>
      </c>
      <c r="BL551">
        <v>45</v>
      </c>
      <c r="BM551">
        <v>11.66</v>
      </c>
      <c r="BN551">
        <v>49.45</v>
      </c>
      <c r="BO551">
        <v>2.13</v>
      </c>
      <c r="BP551">
        <v>1.35</v>
      </c>
      <c r="BQ551">
        <v>22</v>
      </c>
      <c r="BR551">
        <v>14</v>
      </c>
      <c r="BS551">
        <v>8</v>
      </c>
      <c r="BT551">
        <v>61.11</v>
      </c>
      <c r="BU551">
        <v>11.48</v>
      </c>
      <c r="BV551">
        <v>8.0299999999999994</v>
      </c>
      <c r="BW551">
        <v>5.9</v>
      </c>
      <c r="BX551">
        <v>95.57</v>
      </c>
      <c r="BY551">
        <v>50.8</v>
      </c>
      <c r="BZ551">
        <v>254</v>
      </c>
      <c r="CA551">
        <v>246</v>
      </c>
      <c r="CB551">
        <v>33.43</v>
      </c>
      <c r="CC551">
        <v>114</v>
      </c>
      <c r="CD551">
        <v>205</v>
      </c>
      <c r="CE551">
        <v>227</v>
      </c>
      <c r="CF551">
        <v>72</v>
      </c>
      <c r="CG551">
        <v>50</v>
      </c>
      <c r="CH551">
        <v>5</v>
      </c>
      <c r="CI551">
        <v>4</v>
      </c>
      <c r="CJ551">
        <v>38</v>
      </c>
      <c r="CK551">
        <v>29</v>
      </c>
      <c r="CL551">
        <v>26</v>
      </c>
      <c r="CM551">
        <v>7</v>
      </c>
      <c r="CN551">
        <v>6</v>
      </c>
      <c r="CO551">
        <v>-0.1</v>
      </c>
      <c r="CP551">
        <v>620.79999999999995</v>
      </c>
      <c r="CQ551">
        <v>2262.9299999999998</v>
      </c>
      <c r="CR551">
        <v>21.53</v>
      </c>
      <c r="CS551">
        <v>16.62</v>
      </c>
      <c r="CT551">
        <v>16.940000000000001</v>
      </c>
      <c r="CU551">
        <v>44.7</v>
      </c>
      <c r="CV551">
        <v>50.31</v>
      </c>
      <c r="CW551">
        <v>48.87</v>
      </c>
      <c r="CX551">
        <v>60.46</v>
      </c>
      <c r="CY551">
        <v>54.34</v>
      </c>
      <c r="CZ551">
        <v>53.66</v>
      </c>
    </row>
    <row r="552" spans="1:104">
      <c r="A552" t="s">
        <v>309</v>
      </c>
      <c r="B552" t="s">
        <v>310</v>
      </c>
      <c r="C552" t="s">
        <v>119</v>
      </c>
      <c r="D552" t="s">
        <v>110</v>
      </c>
      <c r="E552">
        <v>82</v>
      </c>
      <c r="F552">
        <v>20142015</v>
      </c>
      <c r="G552">
        <v>24</v>
      </c>
      <c r="H552">
        <v>8</v>
      </c>
      <c r="I552">
        <v>7.5</v>
      </c>
      <c r="J552">
        <v>26</v>
      </c>
      <c r="K552">
        <v>17</v>
      </c>
      <c r="L552">
        <v>43</v>
      </c>
      <c r="M552">
        <v>1.3</v>
      </c>
      <c r="N552">
        <v>0.85</v>
      </c>
      <c r="O552">
        <v>2.15</v>
      </c>
      <c r="P552">
        <v>10</v>
      </c>
      <c r="Q552">
        <v>53.16</v>
      </c>
      <c r="R552">
        <v>100.26</v>
      </c>
      <c r="S552">
        <v>14.86</v>
      </c>
      <c r="T552">
        <v>9.3699999999999992</v>
      </c>
      <c r="U552">
        <v>14.62</v>
      </c>
      <c r="V552">
        <v>-1.24</v>
      </c>
      <c r="W552">
        <v>53</v>
      </c>
      <c r="X552">
        <v>54.24</v>
      </c>
      <c r="Y552">
        <v>68</v>
      </c>
      <c r="Z552">
        <v>601</v>
      </c>
      <c r="AA552">
        <v>533</v>
      </c>
      <c r="AB552">
        <v>30.08</v>
      </c>
      <c r="AC552">
        <v>26.67</v>
      </c>
      <c r="AD552">
        <v>56.75</v>
      </c>
      <c r="AE552">
        <v>218</v>
      </c>
      <c r="AF552">
        <v>0.18</v>
      </c>
      <c r="AG552">
        <v>52.97</v>
      </c>
      <c r="AH552">
        <v>137</v>
      </c>
      <c r="AI552">
        <v>1154</v>
      </c>
      <c r="AJ552">
        <v>1017</v>
      </c>
      <c r="AK552">
        <v>57.75</v>
      </c>
      <c r="AL552">
        <v>50.89</v>
      </c>
      <c r="AM552">
        <v>108.64</v>
      </c>
      <c r="AN552">
        <v>53.21</v>
      </c>
      <c r="AO552">
        <v>65</v>
      </c>
      <c r="AP552">
        <v>29</v>
      </c>
      <c r="AQ552">
        <v>314</v>
      </c>
      <c r="AR552">
        <v>-1.1200000000000001</v>
      </c>
      <c r="AS552">
        <v>52.37</v>
      </c>
      <c r="AT552">
        <v>53.49</v>
      </c>
      <c r="AU552">
        <v>76</v>
      </c>
      <c r="AV552">
        <v>840</v>
      </c>
      <c r="AW552">
        <v>764</v>
      </c>
      <c r="AX552">
        <v>42.04</v>
      </c>
      <c r="AY552">
        <v>38.229999999999997</v>
      </c>
      <c r="AZ552">
        <v>80.27</v>
      </c>
      <c r="BA552">
        <v>73.099999999999994</v>
      </c>
      <c r="BB552">
        <v>74</v>
      </c>
      <c r="BC552">
        <v>249</v>
      </c>
      <c r="BD552">
        <v>-1.94</v>
      </c>
      <c r="BE552">
        <v>52.52</v>
      </c>
      <c r="BF552">
        <v>54.47</v>
      </c>
      <c r="BG552">
        <v>59</v>
      </c>
      <c r="BH552">
        <v>30.73</v>
      </c>
      <c r="BI552">
        <v>27.77</v>
      </c>
      <c r="BJ552">
        <v>614</v>
      </c>
      <c r="BK552">
        <v>555</v>
      </c>
      <c r="BL552">
        <v>175</v>
      </c>
      <c r="BM552">
        <v>-5.24</v>
      </c>
      <c r="BN552">
        <v>58.45</v>
      </c>
      <c r="BO552">
        <v>2.9</v>
      </c>
      <c r="BP552">
        <v>2.5499999999999998</v>
      </c>
      <c r="BQ552">
        <v>58</v>
      </c>
      <c r="BR552">
        <v>51</v>
      </c>
      <c r="BS552">
        <v>7</v>
      </c>
      <c r="BT552">
        <v>53.21</v>
      </c>
      <c r="BU552">
        <v>10.44</v>
      </c>
      <c r="BV552">
        <v>9.4499999999999993</v>
      </c>
      <c r="BW552">
        <v>6.9</v>
      </c>
      <c r="BX552">
        <v>90.81</v>
      </c>
      <c r="BY552">
        <v>48.35</v>
      </c>
      <c r="BZ552">
        <v>382</v>
      </c>
      <c r="CA552">
        <v>408</v>
      </c>
      <c r="CB552">
        <v>60.44</v>
      </c>
      <c r="CC552">
        <v>466</v>
      </c>
      <c r="CD552">
        <v>397</v>
      </c>
      <c r="CE552">
        <v>305</v>
      </c>
      <c r="CF552">
        <v>82</v>
      </c>
      <c r="CG552">
        <v>80</v>
      </c>
      <c r="CH552">
        <v>14</v>
      </c>
      <c r="CI552">
        <v>3</v>
      </c>
      <c r="CJ552">
        <v>149</v>
      </c>
      <c r="CK552">
        <v>23</v>
      </c>
      <c r="CL552">
        <v>29</v>
      </c>
      <c r="CM552">
        <v>11</v>
      </c>
      <c r="CN552">
        <v>21</v>
      </c>
      <c r="CO552">
        <v>0.5</v>
      </c>
      <c r="CP552">
        <v>1198.99</v>
      </c>
      <c r="CQ552">
        <v>2664.95</v>
      </c>
      <c r="CR552">
        <v>31.03</v>
      </c>
      <c r="CS552">
        <v>18.3</v>
      </c>
      <c r="CT552">
        <v>17.670000000000002</v>
      </c>
      <c r="CU552">
        <v>52.62</v>
      </c>
      <c r="CV552">
        <v>49.6</v>
      </c>
      <c r="CW552">
        <v>55.85</v>
      </c>
      <c r="CX552">
        <v>50.29</v>
      </c>
      <c r="CY552">
        <v>53.72</v>
      </c>
      <c r="CZ552">
        <v>54.59</v>
      </c>
    </row>
    <row r="553" spans="1:104">
      <c r="A553" t="s">
        <v>1263</v>
      </c>
      <c r="B553" t="s">
        <v>1264</v>
      </c>
      <c r="C553" t="s">
        <v>62</v>
      </c>
      <c r="D553" t="s">
        <v>256</v>
      </c>
      <c r="E553">
        <v>54</v>
      </c>
      <c r="F553">
        <v>20142015</v>
      </c>
      <c r="G553">
        <v>25</v>
      </c>
      <c r="H553">
        <v>0.55000000000000004</v>
      </c>
      <c r="I553">
        <v>0.55000000000000004</v>
      </c>
      <c r="J553">
        <v>2</v>
      </c>
      <c r="K553">
        <v>8</v>
      </c>
      <c r="L553">
        <v>10</v>
      </c>
      <c r="M553">
        <v>0.16</v>
      </c>
      <c r="N553">
        <v>0.63</v>
      </c>
      <c r="O553">
        <v>0.78</v>
      </c>
      <c r="P553">
        <v>-13</v>
      </c>
      <c r="Q553">
        <v>44.86</v>
      </c>
      <c r="R553">
        <v>102.95</v>
      </c>
      <c r="S553">
        <v>3.77</v>
      </c>
      <c r="T553">
        <v>7.47</v>
      </c>
      <c r="U553">
        <v>14.19</v>
      </c>
      <c r="V553">
        <v>-4.59</v>
      </c>
      <c r="W553">
        <v>44.26</v>
      </c>
      <c r="X553">
        <v>48.85</v>
      </c>
      <c r="Y553">
        <v>-78</v>
      </c>
      <c r="Z553">
        <v>301</v>
      </c>
      <c r="AA553">
        <v>379</v>
      </c>
      <c r="AB553">
        <v>23.57</v>
      </c>
      <c r="AC553">
        <v>29.67</v>
      </c>
      <c r="AD553">
        <v>53.24</v>
      </c>
      <c r="AE553">
        <v>17</v>
      </c>
      <c r="AF553">
        <v>-5.27</v>
      </c>
      <c r="AG553">
        <v>50.14</v>
      </c>
      <c r="AH553">
        <v>-144</v>
      </c>
      <c r="AI553">
        <v>629</v>
      </c>
      <c r="AJ553">
        <v>773</v>
      </c>
      <c r="AK553">
        <v>49.25</v>
      </c>
      <c r="AL553">
        <v>60.52</v>
      </c>
      <c r="AM553">
        <v>109.77</v>
      </c>
      <c r="AN553">
        <v>54.53</v>
      </c>
      <c r="AO553">
        <v>26</v>
      </c>
      <c r="AP553">
        <v>95</v>
      </c>
      <c r="AQ553">
        <v>101</v>
      </c>
      <c r="AR553">
        <v>-3.92</v>
      </c>
      <c r="AS553">
        <v>46.63</v>
      </c>
      <c r="AT553">
        <v>50.56</v>
      </c>
      <c r="AU553">
        <v>-69</v>
      </c>
      <c r="AV553">
        <v>478</v>
      </c>
      <c r="AW553">
        <v>547</v>
      </c>
      <c r="AX553">
        <v>37.42</v>
      </c>
      <c r="AY553">
        <v>42.83</v>
      </c>
      <c r="AZ553">
        <v>80.25</v>
      </c>
      <c r="BA553">
        <v>71.760000000000005</v>
      </c>
      <c r="BB553">
        <v>22</v>
      </c>
      <c r="BC553">
        <v>75</v>
      </c>
      <c r="BD553">
        <v>-4.08</v>
      </c>
      <c r="BE553">
        <v>46.67</v>
      </c>
      <c r="BF553">
        <v>50.74</v>
      </c>
      <c r="BG553">
        <v>-49</v>
      </c>
      <c r="BH553">
        <v>26.85</v>
      </c>
      <c r="BI553">
        <v>30.69</v>
      </c>
      <c r="BJ553">
        <v>343</v>
      </c>
      <c r="BK553">
        <v>392</v>
      </c>
      <c r="BL553">
        <v>53</v>
      </c>
      <c r="BM553">
        <v>7.84</v>
      </c>
      <c r="BN553">
        <v>48.3</v>
      </c>
      <c r="BO553">
        <v>2.5099999999999998</v>
      </c>
      <c r="BP553">
        <v>1.96</v>
      </c>
      <c r="BQ553">
        <v>32</v>
      </c>
      <c r="BR553">
        <v>25</v>
      </c>
      <c r="BS553">
        <v>7</v>
      </c>
      <c r="BT553">
        <v>56.14</v>
      </c>
      <c r="BU553">
        <v>2.67</v>
      </c>
      <c r="BV553">
        <v>9.33</v>
      </c>
      <c r="BW553">
        <v>6.69</v>
      </c>
      <c r="BX553">
        <v>93.62</v>
      </c>
      <c r="BY553">
        <v>40</v>
      </c>
      <c r="BZ553">
        <v>0</v>
      </c>
      <c r="CA553">
        <v>0</v>
      </c>
      <c r="CB553">
        <v>55.82</v>
      </c>
      <c r="CC553">
        <v>254</v>
      </c>
      <c r="CD553">
        <v>252</v>
      </c>
      <c r="CE553">
        <v>201</v>
      </c>
      <c r="CF553">
        <v>84</v>
      </c>
      <c r="CG553">
        <v>118</v>
      </c>
      <c r="CH553">
        <v>4</v>
      </c>
      <c r="CI553">
        <v>4</v>
      </c>
      <c r="CJ553">
        <v>51</v>
      </c>
      <c r="CK553">
        <v>29</v>
      </c>
      <c r="CL553">
        <v>10</v>
      </c>
      <c r="CM553">
        <v>14</v>
      </c>
      <c r="CN553">
        <v>1</v>
      </c>
      <c r="CO553">
        <v>-1.02</v>
      </c>
      <c r="CP553">
        <v>766.36</v>
      </c>
      <c r="CQ553">
        <v>1844.08</v>
      </c>
      <c r="CR553">
        <v>29.36</v>
      </c>
      <c r="CS553">
        <v>16.100000000000001</v>
      </c>
      <c r="CT553">
        <v>17.149999999999999</v>
      </c>
      <c r="CU553">
        <v>50.32</v>
      </c>
      <c r="CV553">
        <v>50.04</v>
      </c>
      <c r="CW553">
        <v>54.49</v>
      </c>
      <c r="CX553">
        <v>53.79</v>
      </c>
      <c r="CY553">
        <v>54.44</v>
      </c>
      <c r="CZ553">
        <v>54.35</v>
      </c>
    </row>
    <row r="554" spans="1:104">
      <c r="A554" t="s">
        <v>267</v>
      </c>
      <c r="B554" t="s">
        <v>268</v>
      </c>
      <c r="C554" t="s">
        <v>68</v>
      </c>
      <c r="D554" t="s">
        <v>182</v>
      </c>
      <c r="E554">
        <v>74</v>
      </c>
      <c r="F554">
        <v>20142015</v>
      </c>
      <c r="G554">
        <v>28</v>
      </c>
      <c r="H554">
        <v>6.5</v>
      </c>
      <c r="I554">
        <v>7</v>
      </c>
      <c r="J554">
        <v>7</v>
      </c>
      <c r="K554">
        <v>19</v>
      </c>
      <c r="L554">
        <v>26</v>
      </c>
      <c r="M554">
        <v>0.42</v>
      </c>
      <c r="N554">
        <v>1.1399999999999999</v>
      </c>
      <c r="O554">
        <v>1.56</v>
      </c>
      <c r="P554">
        <v>-6</v>
      </c>
      <c r="Q554">
        <v>54.17</v>
      </c>
      <c r="R554">
        <v>99.6</v>
      </c>
      <c r="S554">
        <v>7.07</v>
      </c>
      <c r="T554">
        <v>-1.95</v>
      </c>
      <c r="U554">
        <v>13.5</v>
      </c>
      <c r="V554">
        <v>3.24</v>
      </c>
      <c r="W554">
        <v>54.94</v>
      </c>
      <c r="X554">
        <v>51.7</v>
      </c>
      <c r="Y554">
        <v>91</v>
      </c>
      <c r="Z554">
        <v>506</v>
      </c>
      <c r="AA554">
        <v>415</v>
      </c>
      <c r="AB554">
        <v>30.39</v>
      </c>
      <c r="AC554">
        <v>24.92</v>
      </c>
      <c r="AD554">
        <v>55.31</v>
      </c>
      <c r="AE554">
        <v>121</v>
      </c>
      <c r="AF554">
        <v>3.39</v>
      </c>
      <c r="AG554">
        <v>50.78</v>
      </c>
      <c r="AH554">
        <v>155</v>
      </c>
      <c r="AI554">
        <v>1006</v>
      </c>
      <c r="AJ554">
        <v>851</v>
      </c>
      <c r="AK554">
        <v>60.41</v>
      </c>
      <c r="AL554">
        <v>51.1</v>
      </c>
      <c r="AM554">
        <v>111.52</v>
      </c>
      <c r="AN554">
        <v>55.47</v>
      </c>
      <c r="AO554">
        <v>24</v>
      </c>
      <c r="AP554">
        <v>22</v>
      </c>
      <c r="AQ554">
        <v>167</v>
      </c>
      <c r="AR554">
        <v>2.56</v>
      </c>
      <c r="AS554">
        <v>54.9</v>
      </c>
      <c r="AT554">
        <v>52.34</v>
      </c>
      <c r="AU554">
        <v>140</v>
      </c>
      <c r="AV554">
        <v>784</v>
      </c>
      <c r="AW554">
        <v>644</v>
      </c>
      <c r="AX554">
        <v>47.08</v>
      </c>
      <c r="AY554">
        <v>38.67</v>
      </c>
      <c r="AZ554">
        <v>85.76</v>
      </c>
      <c r="BA554">
        <v>71.17</v>
      </c>
      <c r="BB554">
        <v>44</v>
      </c>
      <c r="BC554">
        <v>143</v>
      </c>
      <c r="BD554">
        <v>2.91</v>
      </c>
      <c r="BE554">
        <v>55.14</v>
      </c>
      <c r="BF554">
        <v>52.23</v>
      </c>
      <c r="BG554">
        <v>104</v>
      </c>
      <c r="BH554">
        <v>33.51</v>
      </c>
      <c r="BI554">
        <v>27.26</v>
      </c>
      <c r="BJ554">
        <v>558</v>
      </c>
      <c r="BK554">
        <v>454</v>
      </c>
      <c r="BL554">
        <v>99</v>
      </c>
      <c r="BM554">
        <v>-0.47</v>
      </c>
      <c r="BN554">
        <v>54.31</v>
      </c>
      <c r="BO554">
        <v>2.52</v>
      </c>
      <c r="BP554">
        <v>2.16</v>
      </c>
      <c r="BQ554">
        <v>42</v>
      </c>
      <c r="BR554">
        <v>36</v>
      </c>
      <c r="BS554">
        <v>6</v>
      </c>
      <c r="BT554">
        <v>53.85</v>
      </c>
      <c r="BU554">
        <v>4.9000000000000004</v>
      </c>
      <c r="BV554">
        <v>7.53</v>
      </c>
      <c r="BW554">
        <v>5.36</v>
      </c>
      <c r="BX554">
        <v>92.07</v>
      </c>
      <c r="BY554">
        <v>57.42</v>
      </c>
      <c r="BZ554">
        <v>526</v>
      </c>
      <c r="CA554">
        <v>390</v>
      </c>
      <c r="CB554">
        <v>48.99</v>
      </c>
      <c r="CC554">
        <v>315</v>
      </c>
      <c r="CD554">
        <v>326</v>
      </c>
      <c r="CE554">
        <v>328</v>
      </c>
      <c r="CF554">
        <v>20</v>
      </c>
      <c r="CG554">
        <v>38</v>
      </c>
      <c r="CH554">
        <v>13</v>
      </c>
      <c r="CI554">
        <v>6</v>
      </c>
      <c r="CJ554">
        <v>92</v>
      </c>
      <c r="CK554">
        <v>6</v>
      </c>
      <c r="CL554">
        <v>23</v>
      </c>
      <c r="CM554">
        <v>14</v>
      </c>
      <c r="CN554">
        <v>8</v>
      </c>
      <c r="CO554">
        <v>-0.36</v>
      </c>
      <c r="CP554">
        <v>999.12</v>
      </c>
      <c r="CQ554">
        <v>2564.9699999999998</v>
      </c>
      <c r="CR554">
        <v>28.03</v>
      </c>
      <c r="CS554">
        <v>17.899999999999999</v>
      </c>
      <c r="CT554">
        <v>17.46</v>
      </c>
      <c r="CU554">
        <v>51.74</v>
      </c>
      <c r="CV554">
        <v>50.08</v>
      </c>
      <c r="CW554">
        <v>54.94</v>
      </c>
      <c r="CX554">
        <v>51.25</v>
      </c>
      <c r="CY554">
        <v>54.67</v>
      </c>
      <c r="CZ554">
        <v>54.5</v>
      </c>
    </row>
    <row r="555" spans="1:104">
      <c r="A555" t="s">
        <v>396</v>
      </c>
      <c r="B555" t="s">
        <v>397</v>
      </c>
      <c r="C555" t="s">
        <v>273</v>
      </c>
      <c r="D555" t="s">
        <v>182</v>
      </c>
      <c r="E555">
        <v>74</v>
      </c>
      <c r="F555">
        <v>20142015</v>
      </c>
      <c r="G555">
        <v>30</v>
      </c>
      <c r="H555">
        <v>5.0999999999999996</v>
      </c>
      <c r="I555">
        <v>5.5</v>
      </c>
      <c r="J555">
        <v>14</v>
      </c>
      <c r="K555">
        <v>22</v>
      </c>
      <c r="L555">
        <v>36</v>
      </c>
      <c r="M555">
        <v>0.82</v>
      </c>
      <c r="N555">
        <v>1.29</v>
      </c>
      <c r="O555">
        <v>2.1</v>
      </c>
      <c r="P555">
        <v>6</v>
      </c>
      <c r="Q555">
        <v>52.59</v>
      </c>
      <c r="R555">
        <v>100.74</v>
      </c>
      <c r="S555">
        <v>9.52</v>
      </c>
      <c r="T555">
        <v>-0.75</v>
      </c>
      <c r="U555">
        <v>13.87</v>
      </c>
      <c r="V555">
        <v>1.76</v>
      </c>
      <c r="W555">
        <v>53.85</v>
      </c>
      <c r="X555">
        <v>52.1</v>
      </c>
      <c r="Y555">
        <v>74</v>
      </c>
      <c r="Z555">
        <v>517</v>
      </c>
      <c r="AA555">
        <v>443</v>
      </c>
      <c r="AB555">
        <v>30.22</v>
      </c>
      <c r="AC555">
        <v>25.9</v>
      </c>
      <c r="AD555">
        <v>56.12</v>
      </c>
      <c r="AE555">
        <v>147</v>
      </c>
      <c r="AF555">
        <v>0.93</v>
      </c>
      <c r="AG555">
        <v>51.66</v>
      </c>
      <c r="AH555">
        <v>100</v>
      </c>
      <c r="AI555">
        <v>1016</v>
      </c>
      <c r="AJ555">
        <v>916</v>
      </c>
      <c r="AK555">
        <v>59.39</v>
      </c>
      <c r="AL555">
        <v>53.54</v>
      </c>
      <c r="AM555">
        <v>112.93</v>
      </c>
      <c r="AN555">
        <v>55.31</v>
      </c>
      <c r="AO555">
        <v>47</v>
      </c>
      <c r="AP555">
        <v>17</v>
      </c>
      <c r="AQ555">
        <v>249</v>
      </c>
      <c r="AR555">
        <v>1.1100000000000001</v>
      </c>
      <c r="AS555">
        <v>54.04</v>
      </c>
      <c r="AT555">
        <v>52.93</v>
      </c>
      <c r="AU555">
        <v>118</v>
      </c>
      <c r="AV555">
        <v>790</v>
      </c>
      <c r="AW555">
        <v>672</v>
      </c>
      <c r="AX555">
        <v>46.18</v>
      </c>
      <c r="AY555">
        <v>39.28</v>
      </c>
      <c r="AZ555">
        <v>85.46</v>
      </c>
      <c r="BA555">
        <v>71.14</v>
      </c>
      <c r="BB555">
        <v>55</v>
      </c>
      <c r="BC555">
        <v>202</v>
      </c>
      <c r="BD555">
        <v>1.02</v>
      </c>
      <c r="BE555">
        <v>53.93</v>
      </c>
      <c r="BF555">
        <v>52.92</v>
      </c>
      <c r="BG555">
        <v>82</v>
      </c>
      <c r="BH555">
        <v>32.85</v>
      </c>
      <c r="BI555">
        <v>28.06</v>
      </c>
      <c r="BJ555">
        <v>562</v>
      </c>
      <c r="BK555">
        <v>480</v>
      </c>
      <c r="BL555">
        <v>147</v>
      </c>
      <c r="BM555">
        <v>2.02</v>
      </c>
      <c r="BN555">
        <v>54.02</v>
      </c>
      <c r="BO555">
        <v>2.98</v>
      </c>
      <c r="BP555">
        <v>2.34</v>
      </c>
      <c r="BQ555">
        <v>51</v>
      </c>
      <c r="BR555">
        <v>40</v>
      </c>
      <c r="BS555">
        <v>11</v>
      </c>
      <c r="BT555">
        <v>56.04</v>
      </c>
      <c r="BU555">
        <v>6.93</v>
      </c>
      <c r="BV555">
        <v>9.07</v>
      </c>
      <c r="BW555">
        <v>6.46</v>
      </c>
      <c r="BX555">
        <v>91.67</v>
      </c>
      <c r="BY555">
        <v>49.17</v>
      </c>
      <c r="BZ555">
        <v>148</v>
      </c>
      <c r="CA555">
        <v>153</v>
      </c>
      <c r="CB555">
        <v>49.6</v>
      </c>
      <c r="CC555">
        <v>375</v>
      </c>
      <c r="CD555">
        <v>407</v>
      </c>
      <c r="CE555">
        <v>381</v>
      </c>
      <c r="CF555">
        <v>29</v>
      </c>
      <c r="CG555">
        <v>95</v>
      </c>
      <c r="CH555">
        <v>17</v>
      </c>
      <c r="CI555">
        <v>5</v>
      </c>
      <c r="CJ555">
        <v>133</v>
      </c>
      <c r="CK555">
        <v>19</v>
      </c>
      <c r="CL555">
        <v>28</v>
      </c>
      <c r="CM555">
        <v>9</v>
      </c>
      <c r="CN555">
        <v>15</v>
      </c>
      <c r="CO555">
        <v>0.35</v>
      </c>
      <c r="CP555">
        <v>1026.43</v>
      </c>
      <c r="CQ555">
        <v>2536.7800000000002</v>
      </c>
      <c r="CR555">
        <v>28.81</v>
      </c>
      <c r="CS555">
        <v>18.57</v>
      </c>
      <c r="CT555">
        <v>17.760000000000002</v>
      </c>
      <c r="CU555">
        <v>51.4</v>
      </c>
      <c r="CV555">
        <v>50.15</v>
      </c>
      <c r="CW555">
        <v>55.89</v>
      </c>
      <c r="CX555">
        <v>52.85</v>
      </c>
      <c r="CY555">
        <v>54.62</v>
      </c>
      <c r="CZ555">
        <v>54.3</v>
      </c>
    </row>
    <row r="556" spans="1:104">
      <c r="A556" t="s">
        <v>745</v>
      </c>
      <c r="B556" t="s">
        <v>746</v>
      </c>
      <c r="C556" t="s">
        <v>100</v>
      </c>
      <c r="D556" t="s">
        <v>747</v>
      </c>
      <c r="E556">
        <v>71</v>
      </c>
      <c r="F556">
        <v>20142015</v>
      </c>
      <c r="G556">
        <v>31</v>
      </c>
      <c r="H556">
        <v>0.9</v>
      </c>
      <c r="I556">
        <v>0.9</v>
      </c>
      <c r="J556">
        <v>14</v>
      </c>
      <c r="K556">
        <v>10</v>
      </c>
      <c r="L556">
        <v>24</v>
      </c>
      <c r="M556">
        <v>1.06</v>
      </c>
      <c r="N556">
        <v>0.76</v>
      </c>
      <c r="O556">
        <v>1.81</v>
      </c>
      <c r="P556">
        <v>0</v>
      </c>
      <c r="Q556">
        <v>50.5</v>
      </c>
      <c r="R556">
        <v>102.23</v>
      </c>
      <c r="S556">
        <v>14.14</v>
      </c>
      <c r="T556">
        <v>-8.85</v>
      </c>
      <c r="U556">
        <v>11.18</v>
      </c>
      <c r="V556">
        <v>-0.88</v>
      </c>
      <c r="W556">
        <v>49.85</v>
      </c>
      <c r="X556">
        <v>50.73</v>
      </c>
      <c r="Y556">
        <v>-2</v>
      </c>
      <c r="Z556">
        <v>331</v>
      </c>
      <c r="AA556">
        <v>333</v>
      </c>
      <c r="AB556">
        <v>25.02</v>
      </c>
      <c r="AC556">
        <v>25.17</v>
      </c>
      <c r="AD556">
        <v>50.18</v>
      </c>
      <c r="AE556">
        <v>97</v>
      </c>
      <c r="AF556">
        <v>-0.05</v>
      </c>
      <c r="AG556">
        <v>50.55</v>
      </c>
      <c r="AH556">
        <v>14</v>
      </c>
      <c r="AI556">
        <v>707</v>
      </c>
      <c r="AJ556">
        <v>693</v>
      </c>
      <c r="AK556">
        <v>53.43</v>
      </c>
      <c r="AL556">
        <v>52.37</v>
      </c>
      <c r="AM556">
        <v>105.81</v>
      </c>
      <c r="AN556">
        <v>51.63</v>
      </c>
      <c r="AO556">
        <v>47</v>
      </c>
      <c r="AP556">
        <v>22</v>
      </c>
      <c r="AQ556">
        <v>176</v>
      </c>
      <c r="AR556">
        <v>-2.0299999999999998</v>
      </c>
      <c r="AS556">
        <v>48.6</v>
      </c>
      <c r="AT556">
        <v>50.63</v>
      </c>
      <c r="AU556">
        <v>-29</v>
      </c>
      <c r="AV556">
        <v>505</v>
      </c>
      <c r="AW556">
        <v>534</v>
      </c>
      <c r="AX556">
        <v>38.17</v>
      </c>
      <c r="AY556">
        <v>40.36</v>
      </c>
      <c r="AZ556">
        <v>78.52</v>
      </c>
      <c r="BA556">
        <v>72.28</v>
      </c>
      <c r="BB556">
        <v>30</v>
      </c>
      <c r="BC556">
        <v>129</v>
      </c>
      <c r="BD556">
        <v>-1.99</v>
      </c>
      <c r="BE556">
        <v>48.8</v>
      </c>
      <c r="BF556">
        <v>50.79</v>
      </c>
      <c r="BG556">
        <v>-18</v>
      </c>
      <c r="BH556">
        <v>27.59</v>
      </c>
      <c r="BI556">
        <v>28.95</v>
      </c>
      <c r="BJ556">
        <v>365</v>
      </c>
      <c r="BK556">
        <v>383</v>
      </c>
      <c r="BL556">
        <v>99</v>
      </c>
      <c r="BM556">
        <v>0.26</v>
      </c>
      <c r="BN556">
        <v>56.11</v>
      </c>
      <c r="BO556">
        <v>2.34</v>
      </c>
      <c r="BP556">
        <v>1.81</v>
      </c>
      <c r="BQ556">
        <v>31</v>
      </c>
      <c r="BR556">
        <v>24</v>
      </c>
      <c r="BS556">
        <v>7</v>
      </c>
      <c r="BT556">
        <v>56.36</v>
      </c>
      <c r="BU556">
        <v>10.85</v>
      </c>
      <c r="BV556">
        <v>8.49</v>
      </c>
      <c r="BW556">
        <v>6.14</v>
      </c>
      <c r="BX556">
        <v>93.73</v>
      </c>
      <c r="BY556">
        <v>41.67</v>
      </c>
      <c r="BZ556">
        <v>10</v>
      </c>
      <c r="CA556">
        <v>14</v>
      </c>
      <c r="CB556">
        <v>44.66</v>
      </c>
      <c r="CC556">
        <v>188</v>
      </c>
      <c r="CD556">
        <v>258</v>
      </c>
      <c r="CE556">
        <v>233</v>
      </c>
      <c r="CF556">
        <v>75</v>
      </c>
      <c r="CG556">
        <v>94</v>
      </c>
      <c r="CH556">
        <v>3</v>
      </c>
      <c r="CI556">
        <v>7</v>
      </c>
      <c r="CJ556">
        <v>85</v>
      </c>
      <c r="CK556">
        <v>24</v>
      </c>
      <c r="CL556">
        <v>16</v>
      </c>
      <c r="CM556">
        <v>8</v>
      </c>
      <c r="CN556">
        <v>8</v>
      </c>
      <c r="CO556">
        <v>0</v>
      </c>
      <c r="CP556">
        <v>793.89</v>
      </c>
      <c r="CQ556">
        <v>2652.16</v>
      </c>
      <c r="CR556">
        <v>23.04</v>
      </c>
      <c r="CS556">
        <v>17.07</v>
      </c>
      <c r="CT556">
        <v>17.07</v>
      </c>
      <c r="CU556">
        <v>49.86</v>
      </c>
      <c r="CV556">
        <v>49.65</v>
      </c>
      <c r="CW556">
        <v>52.94</v>
      </c>
      <c r="CX556">
        <v>53.23</v>
      </c>
      <c r="CY556">
        <v>53.72</v>
      </c>
      <c r="CZ556">
        <v>54.49</v>
      </c>
    </row>
    <row r="557" spans="1:104">
      <c r="A557" t="s">
        <v>1237</v>
      </c>
      <c r="B557" t="s">
        <v>1238</v>
      </c>
      <c r="C557" t="s">
        <v>68</v>
      </c>
      <c r="D557" t="s">
        <v>393</v>
      </c>
      <c r="E557">
        <v>68</v>
      </c>
      <c r="F557">
        <v>20142015</v>
      </c>
      <c r="G557">
        <v>24</v>
      </c>
      <c r="H557">
        <v>3.85</v>
      </c>
      <c r="I557">
        <v>3.0750000000000002</v>
      </c>
      <c r="J557">
        <v>7</v>
      </c>
      <c r="K557">
        <v>27</v>
      </c>
      <c r="L557">
        <v>34</v>
      </c>
      <c r="M557">
        <v>0.47</v>
      </c>
      <c r="N557">
        <v>1.82</v>
      </c>
      <c r="O557">
        <v>2.29</v>
      </c>
      <c r="P557">
        <v>1</v>
      </c>
      <c r="Q557">
        <v>46.07</v>
      </c>
      <c r="R557">
        <v>105.26</v>
      </c>
      <c r="S557">
        <v>6.36</v>
      </c>
      <c r="T557">
        <v>1.34</v>
      </c>
      <c r="U557">
        <v>13.12</v>
      </c>
      <c r="V557">
        <v>-4.28</v>
      </c>
      <c r="W557">
        <v>46.75</v>
      </c>
      <c r="X557">
        <v>51.03</v>
      </c>
      <c r="Y557">
        <v>-50</v>
      </c>
      <c r="Z557">
        <v>360</v>
      </c>
      <c r="AA557">
        <v>410</v>
      </c>
      <c r="AB557">
        <v>24.21</v>
      </c>
      <c r="AC557">
        <v>27.57</v>
      </c>
      <c r="AD557">
        <v>51.79</v>
      </c>
      <c r="AE557">
        <v>96</v>
      </c>
      <c r="AF557">
        <v>-4.2300000000000004</v>
      </c>
      <c r="AG557">
        <v>50.3</v>
      </c>
      <c r="AH557">
        <v>-134</v>
      </c>
      <c r="AI557">
        <v>786</v>
      </c>
      <c r="AJ557">
        <v>920</v>
      </c>
      <c r="AK557">
        <v>52.86</v>
      </c>
      <c r="AL557">
        <v>61.87</v>
      </c>
      <c r="AM557">
        <v>114.74</v>
      </c>
      <c r="AN557">
        <v>53.44</v>
      </c>
      <c r="AO557">
        <v>39</v>
      </c>
      <c r="AP557">
        <v>21</v>
      </c>
      <c r="AQ557">
        <v>182</v>
      </c>
      <c r="AR557">
        <v>-3.14</v>
      </c>
      <c r="AS557">
        <v>46.84</v>
      </c>
      <c r="AT557">
        <v>49.99</v>
      </c>
      <c r="AU557">
        <v>-81</v>
      </c>
      <c r="AV557">
        <v>601</v>
      </c>
      <c r="AW557">
        <v>682</v>
      </c>
      <c r="AX557">
        <v>40.42</v>
      </c>
      <c r="AY557">
        <v>45.87</v>
      </c>
      <c r="AZ557">
        <v>86.29</v>
      </c>
      <c r="BA557">
        <v>69.88</v>
      </c>
      <c r="BB557">
        <v>33</v>
      </c>
      <c r="BC557">
        <v>143</v>
      </c>
      <c r="BD557">
        <v>-5.12</v>
      </c>
      <c r="BE557">
        <v>46.41</v>
      </c>
      <c r="BF557">
        <v>51.53</v>
      </c>
      <c r="BG557">
        <v>-65</v>
      </c>
      <c r="BH557">
        <v>28.25</v>
      </c>
      <c r="BI557">
        <v>32.619999999999997</v>
      </c>
      <c r="BJ557">
        <v>420</v>
      </c>
      <c r="BK557">
        <v>485</v>
      </c>
      <c r="BL557">
        <v>110</v>
      </c>
      <c r="BM557">
        <v>8.14</v>
      </c>
      <c r="BN557">
        <v>56.48</v>
      </c>
      <c r="BO557">
        <v>2.82</v>
      </c>
      <c r="BP557">
        <v>1.55</v>
      </c>
      <c r="BQ557">
        <v>42</v>
      </c>
      <c r="BR557">
        <v>23</v>
      </c>
      <c r="BS557">
        <v>19</v>
      </c>
      <c r="BT557">
        <v>64.62</v>
      </c>
      <c r="BU557">
        <v>4.9000000000000004</v>
      </c>
      <c r="BV557">
        <v>10</v>
      </c>
      <c r="BW557">
        <v>6.99</v>
      </c>
      <c r="BX557">
        <v>95.26</v>
      </c>
      <c r="BY557">
        <v>43.9</v>
      </c>
      <c r="BZ557">
        <v>396</v>
      </c>
      <c r="CA557">
        <v>506</v>
      </c>
      <c r="CB557">
        <v>50.57</v>
      </c>
      <c r="CC557">
        <v>313</v>
      </c>
      <c r="CD557">
        <v>321</v>
      </c>
      <c r="CE557">
        <v>306</v>
      </c>
      <c r="CF557">
        <v>32</v>
      </c>
      <c r="CG557">
        <v>63</v>
      </c>
      <c r="CH557">
        <v>18</v>
      </c>
      <c r="CI557">
        <v>9</v>
      </c>
      <c r="CJ557">
        <v>103</v>
      </c>
      <c r="CK557">
        <v>23</v>
      </c>
      <c r="CL557">
        <v>32</v>
      </c>
      <c r="CM557">
        <v>4</v>
      </c>
      <c r="CN557">
        <v>5</v>
      </c>
      <c r="CO557">
        <v>7.0000000000000007E-2</v>
      </c>
      <c r="CP557">
        <v>892.13</v>
      </c>
      <c r="CQ557">
        <v>2451.6799999999998</v>
      </c>
      <c r="CR557">
        <v>26.68</v>
      </c>
      <c r="CS557">
        <v>18.399999999999999</v>
      </c>
      <c r="CT557">
        <v>17.63</v>
      </c>
      <c r="CU557">
        <v>49.55</v>
      </c>
      <c r="CV557">
        <v>50.19</v>
      </c>
      <c r="CW557">
        <v>55.29</v>
      </c>
      <c r="CX557">
        <v>56.3</v>
      </c>
      <c r="CY557">
        <v>54.56</v>
      </c>
      <c r="CZ557">
        <v>54.14</v>
      </c>
    </row>
    <row r="558" spans="1:104">
      <c r="A558" t="s">
        <v>1420</v>
      </c>
      <c r="B558" t="s">
        <v>1421</v>
      </c>
      <c r="C558" t="s">
        <v>100</v>
      </c>
      <c r="D558" t="s">
        <v>1422</v>
      </c>
      <c r="E558">
        <v>81</v>
      </c>
      <c r="F558">
        <v>20142015</v>
      </c>
      <c r="G558">
        <v>26</v>
      </c>
      <c r="H558">
        <v>4.2</v>
      </c>
      <c r="I558">
        <v>4.1500000000000004</v>
      </c>
      <c r="J558">
        <v>9</v>
      </c>
      <c r="K558">
        <v>16</v>
      </c>
      <c r="L558">
        <v>25</v>
      </c>
      <c r="M558">
        <v>0.49</v>
      </c>
      <c r="N558">
        <v>0.87</v>
      </c>
      <c r="O558">
        <v>1.36</v>
      </c>
      <c r="P558">
        <v>-6</v>
      </c>
      <c r="Q558">
        <v>39.31</v>
      </c>
      <c r="R558">
        <v>99.24</v>
      </c>
      <c r="S558">
        <v>7.5</v>
      </c>
      <c r="T558">
        <v>-1.57</v>
      </c>
      <c r="U558">
        <v>13.65</v>
      </c>
      <c r="V558">
        <v>-2.72</v>
      </c>
      <c r="W558">
        <v>38.15</v>
      </c>
      <c r="X558">
        <v>40.869999999999997</v>
      </c>
      <c r="Y558">
        <v>-231</v>
      </c>
      <c r="Z558">
        <v>372</v>
      </c>
      <c r="AA558">
        <v>603</v>
      </c>
      <c r="AB558">
        <v>20.18</v>
      </c>
      <c r="AC558">
        <v>32.71</v>
      </c>
      <c r="AD558">
        <v>52.9</v>
      </c>
      <c r="AE558">
        <v>109</v>
      </c>
      <c r="AF558">
        <v>-0.91</v>
      </c>
      <c r="AG558">
        <v>40.22</v>
      </c>
      <c r="AH558">
        <v>-422</v>
      </c>
      <c r="AI558">
        <v>776</v>
      </c>
      <c r="AJ558">
        <v>1198</v>
      </c>
      <c r="AK558">
        <v>42.1</v>
      </c>
      <c r="AL558">
        <v>64.989999999999995</v>
      </c>
      <c r="AM558">
        <v>107.09</v>
      </c>
      <c r="AN558">
        <v>56.19</v>
      </c>
      <c r="AO558">
        <v>33</v>
      </c>
      <c r="AP558">
        <v>14</v>
      </c>
      <c r="AQ558">
        <v>183</v>
      </c>
      <c r="AR558">
        <v>-1.31</v>
      </c>
      <c r="AS558">
        <v>40.04</v>
      </c>
      <c r="AT558">
        <v>41.35</v>
      </c>
      <c r="AU558">
        <v>-293</v>
      </c>
      <c r="AV558">
        <v>589</v>
      </c>
      <c r="AW558">
        <v>882</v>
      </c>
      <c r="AX558">
        <v>31.95</v>
      </c>
      <c r="AY558">
        <v>47.85</v>
      </c>
      <c r="AZ558">
        <v>79.8</v>
      </c>
      <c r="BA558">
        <v>74.02</v>
      </c>
      <c r="BB558">
        <v>30</v>
      </c>
      <c r="BC558">
        <v>150</v>
      </c>
      <c r="BD558">
        <v>-1.51</v>
      </c>
      <c r="BE558">
        <v>40.67</v>
      </c>
      <c r="BF558">
        <v>42.19</v>
      </c>
      <c r="BG558">
        <v>-200</v>
      </c>
      <c r="BH558">
        <v>23.65</v>
      </c>
      <c r="BI558">
        <v>34.5</v>
      </c>
      <c r="BJ558">
        <v>436</v>
      </c>
      <c r="BK558">
        <v>636</v>
      </c>
      <c r="BL558">
        <v>120</v>
      </c>
      <c r="BM558">
        <v>-8.33</v>
      </c>
      <c r="BN558">
        <v>46.7</v>
      </c>
      <c r="BO558">
        <v>1.79</v>
      </c>
      <c r="BP558">
        <v>2.88</v>
      </c>
      <c r="BQ558">
        <v>33</v>
      </c>
      <c r="BR558">
        <v>53</v>
      </c>
      <c r="BS558">
        <v>-20</v>
      </c>
      <c r="BT558">
        <v>38.369999999999997</v>
      </c>
      <c r="BU558">
        <v>6</v>
      </c>
      <c r="BV558">
        <v>7.57</v>
      </c>
      <c r="BW558">
        <v>5.6</v>
      </c>
      <c r="BX558">
        <v>91.67</v>
      </c>
      <c r="BY558">
        <v>29.03</v>
      </c>
      <c r="BZ558">
        <v>9</v>
      </c>
      <c r="CA558">
        <v>22</v>
      </c>
      <c r="CB558">
        <v>42.04</v>
      </c>
      <c r="CC558">
        <v>288</v>
      </c>
      <c r="CD558">
        <v>406</v>
      </c>
      <c r="CE558">
        <v>397</v>
      </c>
      <c r="CF558">
        <v>107</v>
      </c>
      <c r="CG558">
        <v>72</v>
      </c>
      <c r="CH558">
        <v>13</v>
      </c>
      <c r="CI558">
        <v>3</v>
      </c>
      <c r="CJ558">
        <v>111</v>
      </c>
      <c r="CK558">
        <v>27</v>
      </c>
      <c r="CL558">
        <v>20</v>
      </c>
      <c r="CM558">
        <v>13</v>
      </c>
      <c r="CN558">
        <v>7</v>
      </c>
      <c r="CO558">
        <v>-0.33</v>
      </c>
      <c r="CP558">
        <v>1105.96</v>
      </c>
      <c r="CQ558">
        <v>2828.1</v>
      </c>
      <c r="CR558">
        <v>28.11</v>
      </c>
      <c r="CS558">
        <v>18.11</v>
      </c>
      <c r="CT558">
        <v>17.28</v>
      </c>
      <c r="CU558">
        <v>43.25</v>
      </c>
      <c r="CV558">
        <v>50.08</v>
      </c>
      <c r="CW558">
        <v>45.74</v>
      </c>
      <c r="CX558">
        <v>60.02</v>
      </c>
      <c r="CY558">
        <v>54.09</v>
      </c>
      <c r="CZ558">
        <v>53.91</v>
      </c>
    </row>
    <row r="559" spans="1:104">
      <c r="A559" t="s">
        <v>650</v>
      </c>
      <c r="B559" t="s">
        <v>651</v>
      </c>
      <c r="C559" t="s">
        <v>68</v>
      </c>
      <c r="D559" t="s">
        <v>63</v>
      </c>
      <c r="E559">
        <v>73</v>
      </c>
      <c r="F559">
        <v>20142015</v>
      </c>
      <c r="G559">
        <v>32</v>
      </c>
      <c r="H559">
        <v>3.25</v>
      </c>
      <c r="I559">
        <v>3.25</v>
      </c>
      <c r="J559">
        <v>2</v>
      </c>
      <c r="K559">
        <v>8</v>
      </c>
      <c r="L559">
        <v>10</v>
      </c>
      <c r="M559">
        <v>0.13</v>
      </c>
      <c r="N559">
        <v>0.53</v>
      </c>
      <c r="O559">
        <v>0.66</v>
      </c>
      <c r="P559">
        <v>-10</v>
      </c>
      <c r="Q559">
        <v>51.05</v>
      </c>
      <c r="R559">
        <v>100.22</v>
      </c>
      <c r="S559">
        <v>2.99</v>
      </c>
      <c r="T559">
        <v>-0.77</v>
      </c>
      <c r="U559">
        <v>12.49</v>
      </c>
      <c r="V559">
        <v>-5.96</v>
      </c>
      <c r="W559">
        <v>48.72</v>
      </c>
      <c r="X559">
        <v>54.68</v>
      </c>
      <c r="Y559">
        <v>-18</v>
      </c>
      <c r="Z559">
        <v>343</v>
      </c>
      <c r="AA559">
        <v>361</v>
      </c>
      <c r="AB559">
        <v>22.57</v>
      </c>
      <c r="AC559">
        <v>23.76</v>
      </c>
      <c r="AD559">
        <v>46.33</v>
      </c>
      <c r="AE559">
        <v>64</v>
      </c>
      <c r="AF559">
        <v>-5.78</v>
      </c>
      <c r="AG559">
        <v>56.83</v>
      </c>
      <c r="AH559">
        <v>33</v>
      </c>
      <c r="AI559">
        <v>802</v>
      </c>
      <c r="AJ559">
        <v>769</v>
      </c>
      <c r="AK559">
        <v>52.78</v>
      </c>
      <c r="AL559">
        <v>50.61</v>
      </c>
      <c r="AM559">
        <v>103.39</v>
      </c>
      <c r="AN559">
        <v>52.99</v>
      </c>
      <c r="AO559">
        <v>19</v>
      </c>
      <c r="AP559">
        <v>42</v>
      </c>
      <c r="AQ559">
        <v>111</v>
      </c>
      <c r="AR559">
        <v>-5.67</v>
      </c>
      <c r="AS559">
        <v>50.58</v>
      </c>
      <c r="AT559">
        <v>56.26</v>
      </c>
      <c r="AU559">
        <v>14</v>
      </c>
      <c r="AV559">
        <v>607</v>
      </c>
      <c r="AW559">
        <v>593</v>
      </c>
      <c r="AX559">
        <v>39.950000000000003</v>
      </c>
      <c r="AY559">
        <v>39.03</v>
      </c>
      <c r="AZ559">
        <v>78.97</v>
      </c>
      <c r="BA559">
        <v>70.02</v>
      </c>
      <c r="BB559">
        <v>25</v>
      </c>
      <c r="BC559">
        <v>92</v>
      </c>
      <c r="BD559">
        <v>-4.92</v>
      </c>
      <c r="BE559">
        <v>50.96</v>
      </c>
      <c r="BF559">
        <v>55.88</v>
      </c>
      <c r="BG559">
        <v>16</v>
      </c>
      <c r="BH559">
        <v>27.97</v>
      </c>
      <c r="BI559">
        <v>26.92</v>
      </c>
      <c r="BJ559">
        <v>425</v>
      </c>
      <c r="BK559">
        <v>409</v>
      </c>
      <c r="BL559">
        <v>67</v>
      </c>
      <c r="BM559">
        <v>-5</v>
      </c>
      <c r="BN559">
        <v>56.78</v>
      </c>
      <c r="BO559">
        <v>1.91</v>
      </c>
      <c r="BP559">
        <v>1.78</v>
      </c>
      <c r="BQ559">
        <v>29</v>
      </c>
      <c r="BR559">
        <v>27</v>
      </c>
      <c r="BS559">
        <v>2</v>
      </c>
      <c r="BT559">
        <v>51.79</v>
      </c>
      <c r="BU559">
        <v>2.17</v>
      </c>
      <c r="BV559">
        <v>6.82</v>
      </c>
      <c r="BW559">
        <v>4.78</v>
      </c>
      <c r="BX559">
        <v>93.4</v>
      </c>
      <c r="BY559">
        <v>51.63</v>
      </c>
      <c r="BZ559">
        <v>476</v>
      </c>
      <c r="CA559">
        <v>446</v>
      </c>
      <c r="CB559">
        <v>54.04</v>
      </c>
      <c r="CC559">
        <v>328</v>
      </c>
      <c r="CD559">
        <v>333</v>
      </c>
      <c r="CE559">
        <v>279</v>
      </c>
      <c r="CF559">
        <v>148</v>
      </c>
      <c r="CG559">
        <v>85</v>
      </c>
      <c r="CH559">
        <v>3</v>
      </c>
      <c r="CI559">
        <v>5</v>
      </c>
      <c r="CJ559">
        <v>65</v>
      </c>
      <c r="CK559">
        <v>15</v>
      </c>
      <c r="CL559">
        <v>8</v>
      </c>
      <c r="CM559">
        <v>19</v>
      </c>
      <c r="CN559">
        <v>9</v>
      </c>
      <c r="CO559">
        <v>-0.66</v>
      </c>
      <c r="CP559">
        <v>911.68</v>
      </c>
      <c r="CQ559">
        <v>2610.1799999999998</v>
      </c>
      <c r="CR559">
        <v>25.89</v>
      </c>
      <c r="CS559">
        <v>17.97</v>
      </c>
      <c r="CT559">
        <v>17.190000000000001</v>
      </c>
      <c r="CU559">
        <v>54.02</v>
      </c>
      <c r="CV559">
        <v>49.37</v>
      </c>
      <c r="CW559">
        <v>58.5</v>
      </c>
      <c r="CX559">
        <v>49.8</v>
      </c>
      <c r="CY559">
        <v>53.68</v>
      </c>
      <c r="CZ559">
        <v>55.06</v>
      </c>
    </row>
    <row r="560" spans="1:104">
      <c r="A560" t="s">
        <v>576</v>
      </c>
      <c r="B560" t="s">
        <v>577</v>
      </c>
      <c r="C560" t="s">
        <v>62</v>
      </c>
      <c r="D560" t="s">
        <v>364</v>
      </c>
      <c r="E560">
        <v>69</v>
      </c>
      <c r="F560">
        <v>20142015</v>
      </c>
      <c r="G560">
        <v>29</v>
      </c>
      <c r="H560">
        <v>3.25</v>
      </c>
      <c r="I560">
        <v>3.25</v>
      </c>
      <c r="J560">
        <v>1</v>
      </c>
      <c r="K560">
        <v>6</v>
      </c>
      <c r="L560">
        <v>7</v>
      </c>
      <c r="M560">
        <v>0.06</v>
      </c>
      <c r="N560">
        <v>0.35</v>
      </c>
      <c r="O560">
        <v>0.4</v>
      </c>
      <c r="P560">
        <v>-7</v>
      </c>
      <c r="Q560">
        <v>51.34</v>
      </c>
      <c r="R560">
        <v>97.82</v>
      </c>
      <c r="S560">
        <v>1.56</v>
      </c>
      <c r="T560">
        <v>1.44</v>
      </c>
      <c r="U560">
        <v>15.12</v>
      </c>
      <c r="V560">
        <v>2.31</v>
      </c>
      <c r="W560">
        <v>54.03</v>
      </c>
      <c r="X560">
        <v>51.72</v>
      </c>
      <c r="Y560">
        <v>68</v>
      </c>
      <c r="Z560">
        <v>456</v>
      </c>
      <c r="AA560">
        <v>388</v>
      </c>
      <c r="AB560">
        <v>26.23</v>
      </c>
      <c r="AC560">
        <v>22.32</v>
      </c>
      <c r="AD560">
        <v>48.55</v>
      </c>
      <c r="AE560">
        <v>29</v>
      </c>
      <c r="AF560">
        <v>0.12</v>
      </c>
      <c r="AG560">
        <v>51.23</v>
      </c>
      <c r="AH560">
        <v>51</v>
      </c>
      <c r="AI560">
        <v>974</v>
      </c>
      <c r="AJ560">
        <v>923</v>
      </c>
      <c r="AK560">
        <v>56.03</v>
      </c>
      <c r="AL560">
        <v>53.1</v>
      </c>
      <c r="AM560">
        <v>109.13</v>
      </c>
      <c r="AN560">
        <v>52.26</v>
      </c>
      <c r="AO560">
        <v>49</v>
      </c>
      <c r="AP560">
        <v>64</v>
      </c>
      <c r="AQ560">
        <v>144</v>
      </c>
      <c r="AR560">
        <v>1.07</v>
      </c>
      <c r="AS560">
        <v>52.42</v>
      </c>
      <c r="AT560">
        <v>51.35</v>
      </c>
      <c r="AU560">
        <v>68</v>
      </c>
      <c r="AV560">
        <v>736</v>
      </c>
      <c r="AW560">
        <v>668</v>
      </c>
      <c r="AX560">
        <v>42.34</v>
      </c>
      <c r="AY560">
        <v>38.43</v>
      </c>
      <c r="AZ560">
        <v>80.77</v>
      </c>
      <c r="BA560">
        <v>69.16</v>
      </c>
      <c r="BB560">
        <v>31</v>
      </c>
      <c r="BC560">
        <v>95</v>
      </c>
      <c r="BD560">
        <v>1.86</v>
      </c>
      <c r="BE560">
        <v>51.83</v>
      </c>
      <c r="BF560">
        <v>49.98</v>
      </c>
      <c r="BG560">
        <v>36</v>
      </c>
      <c r="BH560">
        <v>29.28</v>
      </c>
      <c r="BI560">
        <v>27.21</v>
      </c>
      <c r="BJ560">
        <v>509</v>
      </c>
      <c r="BK560">
        <v>473</v>
      </c>
      <c r="BL560">
        <v>64</v>
      </c>
      <c r="BM560">
        <v>-6.83</v>
      </c>
      <c r="BN560">
        <v>51.43</v>
      </c>
      <c r="BO560">
        <v>1.9</v>
      </c>
      <c r="BP560">
        <v>2.36</v>
      </c>
      <c r="BQ560">
        <v>33</v>
      </c>
      <c r="BR560">
        <v>41</v>
      </c>
      <c r="BS560">
        <v>-8</v>
      </c>
      <c r="BT560">
        <v>44.59</v>
      </c>
      <c r="BU560">
        <v>1.05</v>
      </c>
      <c r="BV560">
        <v>6.48</v>
      </c>
      <c r="BW560">
        <v>4.4800000000000004</v>
      </c>
      <c r="BX560">
        <v>91.33</v>
      </c>
      <c r="BY560">
        <v>40</v>
      </c>
      <c r="BZ560">
        <v>0</v>
      </c>
      <c r="CA560">
        <v>0</v>
      </c>
      <c r="CB560">
        <v>51.37</v>
      </c>
      <c r="CC560">
        <v>355</v>
      </c>
      <c r="CD560">
        <v>411</v>
      </c>
      <c r="CE560">
        <v>336</v>
      </c>
      <c r="CF560">
        <v>110</v>
      </c>
      <c r="CG560">
        <v>163</v>
      </c>
      <c r="CH560">
        <v>6</v>
      </c>
      <c r="CI560">
        <v>0</v>
      </c>
      <c r="CJ560">
        <v>63</v>
      </c>
      <c r="CK560">
        <v>34</v>
      </c>
      <c r="CL560">
        <v>6</v>
      </c>
      <c r="CM560">
        <v>10</v>
      </c>
      <c r="CN560">
        <v>3</v>
      </c>
      <c r="CO560">
        <v>-0.4</v>
      </c>
      <c r="CP560">
        <v>1042.94</v>
      </c>
      <c r="CQ560">
        <v>2279.71</v>
      </c>
      <c r="CR560">
        <v>31.39</v>
      </c>
      <c r="CS560">
        <v>16.22</v>
      </c>
      <c r="CT560">
        <v>17.23</v>
      </c>
      <c r="CU560">
        <v>50.27</v>
      </c>
      <c r="CV560">
        <v>50.5</v>
      </c>
      <c r="CW560">
        <v>55.16</v>
      </c>
      <c r="CX560">
        <v>54.58</v>
      </c>
      <c r="CY560">
        <v>54.95</v>
      </c>
      <c r="CZ560">
        <v>53.86</v>
      </c>
    </row>
    <row r="561" spans="1:104">
      <c r="A561" t="s">
        <v>518</v>
      </c>
      <c r="B561" t="s">
        <v>519</v>
      </c>
      <c r="C561" t="s">
        <v>100</v>
      </c>
      <c r="D561" t="s">
        <v>221</v>
      </c>
      <c r="E561">
        <v>80</v>
      </c>
      <c r="F561">
        <v>20142015</v>
      </c>
      <c r="G561">
        <v>22</v>
      </c>
      <c r="H561">
        <v>0.57499999999999996</v>
      </c>
      <c r="I561">
        <v>0.60399999999999998</v>
      </c>
      <c r="J561">
        <v>18</v>
      </c>
      <c r="K561">
        <v>25</v>
      </c>
      <c r="L561">
        <v>43</v>
      </c>
      <c r="M561">
        <v>1.08</v>
      </c>
      <c r="N561">
        <v>1.51</v>
      </c>
      <c r="O561">
        <v>2.59</v>
      </c>
      <c r="P561">
        <v>7</v>
      </c>
      <c r="Q561">
        <v>51.84</v>
      </c>
      <c r="R561">
        <v>102.97</v>
      </c>
      <c r="S561">
        <v>16.22</v>
      </c>
      <c r="T561">
        <v>2.87</v>
      </c>
      <c r="U561">
        <v>12.45</v>
      </c>
      <c r="V561">
        <v>0.76</v>
      </c>
      <c r="W561">
        <v>52</v>
      </c>
      <c r="X561">
        <v>51.23</v>
      </c>
      <c r="Y561">
        <v>36</v>
      </c>
      <c r="Z561">
        <v>469</v>
      </c>
      <c r="AA561">
        <v>433</v>
      </c>
      <c r="AB561">
        <v>28.25</v>
      </c>
      <c r="AC561">
        <v>26.08</v>
      </c>
      <c r="AD561">
        <v>54.33</v>
      </c>
      <c r="AE561">
        <v>125</v>
      </c>
      <c r="AF561">
        <v>2.16</v>
      </c>
      <c r="AG561">
        <v>49.68</v>
      </c>
      <c r="AH561">
        <v>70</v>
      </c>
      <c r="AI561">
        <v>986</v>
      </c>
      <c r="AJ561">
        <v>916</v>
      </c>
      <c r="AK561">
        <v>59.39</v>
      </c>
      <c r="AL561">
        <v>55.17</v>
      </c>
      <c r="AM561">
        <v>114.56</v>
      </c>
      <c r="AN561">
        <v>52.74</v>
      </c>
      <c r="AO561">
        <v>31</v>
      </c>
      <c r="AP561">
        <v>38</v>
      </c>
      <c r="AQ561">
        <v>188</v>
      </c>
      <c r="AR561">
        <v>2</v>
      </c>
      <c r="AS561">
        <v>50.14</v>
      </c>
      <c r="AT561">
        <v>48.14</v>
      </c>
      <c r="AU561">
        <v>4</v>
      </c>
      <c r="AV561">
        <v>722</v>
      </c>
      <c r="AW561">
        <v>718</v>
      </c>
      <c r="AX561">
        <v>43.49</v>
      </c>
      <c r="AY561">
        <v>43.25</v>
      </c>
      <c r="AZ561">
        <v>86.73</v>
      </c>
      <c r="BA561">
        <v>72.02</v>
      </c>
      <c r="BB561">
        <v>46</v>
      </c>
      <c r="BC561">
        <v>157</v>
      </c>
      <c r="BD561">
        <v>1.25</v>
      </c>
      <c r="BE561">
        <v>49.1</v>
      </c>
      <c r="BF561">
        <v>47.85</v>
      </c>
      <c r="BG561">
        <v>-19</v>
      </c>
      <c r="BH561">
        <v>31.32</v>
      </c>
      <c r="BI561">
        <v>32.46</v>
      </c>
      <c r="BJ561">
        <v>520</v>
      </c>
      <c r="BK561">
        <v>539</v>
      </c>
      <c r="BL561">
        <v>111</v>
      </c>
      <c r="BM561">
        <v>8.56</v>
      </c>
      <c r="BN561">
        <v>48.73</v>
      </c>
      <c r="BO561">
        <v>3.31</v>
      </c>
      <c r="BP561">
        <v>2.4700000000000002</v>
      </c>
      <c r="BQ561">
        <v>55</v>
      </c>
      <c r="BR561">
        <v>41</v>
      </c>
      <c r="BS561">
        <v>14</v>
      </c>
      <c r="BT561">
        <v>57.29</v>
      </c>
      <c r="BU561">
        <v>11.46</v>
      </c>
      <c r="BV561">
        <v>10.58</v>
      </c>
      <c r="BW561">
        <v>7.62</v>
      </c>
      <c r="BX561">
        <v>92.39</v>
      </c>
      <c r="BY561">
        <v>38</v>
      </c>
      <c r="BZ561">
        <v>4</v>
      </c>
      <c r="CA561">
        <v>7</v>
      </c>
      <c r="CB561">
        <v>52.23</v>
      </c>
      <c r="CC561">
        <v>316</v>
      </c>
      <c r="CD561">
        <v>335</v>
      </c>
      <c r="CE561">
        <v>289</v>
      </c>
      <c r="CF561">
        <v>41</v>
      </c>
      <c r="CG561">
        <v>74</v>
      </c>
      <c r="CH561">
        <v>15</v>
      </c>
      <c r="CI561">
        <v>10</v>
      </c>
      <c r="CJ561">
        <v>93</v>
      </c>
      <c r="CK561">
        <v>32</v>
      </c>
      <c r="CL561">
        <v>71</v>
      </c>
      <c r="CM561">
        <v>2</v>
      </c>
      <c r="CN561">
        <v>9</v>
      </c>
      <c r="CO561">
        <v>0.42</v>
      </c>
      <c r="CP561">
        <v>996.17</v>
      </c>
      <c r="CQ561">
        <v>2781.68</v>
      </c>
      <c r="CR561">
        <v>26.37</v>
      </c>
      <c r="CS561">
        <v>18.52</v>
      </c>
      <c r="CT561">
        <v>17.579999999999998</v>
      </c>
      <c r="CU561">
        <v>51.29</v>
      </c>
      <c r="CV561">
        <v>49.66</v>
      </c>
      <c r="CW561">
        <v>57.86</v>
      </c>
      <c r="CX561">
        <v>54.95</v>
      </c>
      <c r="CY561">
        <v>53.78</v>
      </c>
      <c r="CZ561">
        <v>54.51</v>
      </c>
    </row>
    <row r="562" spans="1:104">
      <c r="A562" t="s">
        <v>960</v>
      </c>
      <c r="B562" t="s">
        <v>961</v>
      </c>
      <c r="C562" t="s">
        <v>62</v>
      </c>
      <c r="D562" t="s">
        <v>345</v>
      </c>
      <c r="E562">
        <v>81</v>
      </c>
      <c r="F562">
        <v>20142015</v>
      </c>
      <c r="G562">
        <v>24</v>
      </c>
      <c r="H562">
        <v>1.2</v>
      </c>
      <c r="I562">
        <v>1.1499999999999999</v>
      </c>
      <c r="J562">
        <v>3</v>
      </c>
      <c r="K562">
        <v>9</v>
      </c>
      <c r="L562">
        <v>12</v>
      </c>
      <c r="M562">
        <v>0.13</v>
      </c>
      <c r="N562">
        <v>0.39</v>
      </c>
      <c r="O562">
        <v>0.52</v>
      </c>
      <c r="P562">
        <v>-11</v>
      </c>
      <c r="Q562">
        <v>49.39</v>
      </c>
      <c r="R562">
        <v>97.59</v>
      </c>
      <c r="S562">
        <v>2.78</v>
      </c>
      <c r="T562">
        <v>6.9</v>
      </c>
      <c r="U562">
        <v>17.2</v>
      </c>
      <c r="V562">
        <v>-1.33</v>
      </c>
      <c r="W562">
        <v>46.2</v>
      </c>
      <c r="X562">
        <v>47.54</v>
      </c>
      <c r="Y562">
        <v>-97</v>
      </c>
      <c r="Z562">
        <v>590</v>
      </c>
      <c r="AA562">
        <v>687</v>
      </c>
      <c r="AB562">
        <v>25.4</v>
      </c>
      <c r="AC562">
        <v>29.58</v>
      </c>
      <c r="AD562">
        <v>54.98</v>
      </c>
      <c r="AE562">
        <v>69</v>
      </c>
      <c r="AF562">
        <v>1.1399999999999999</v>
      </c>
      <c r="AG562">
        <v>48.25</v>
      </c>
      <c r="AH562">
        <v>-33</v>
      </c>
      <c r="AI562">
        <v>1345</v>
      </c>
      <c r="AJ562">
        <v>1378</v>
      </c>
      <c r="AK562">
        <v>57.91</v>
      </c>
      <c r="AL562">
        <v>59.33</v>
      </c>
      <c r="AM562">
        <v>117.25</v>
      </c>
      <c r="AN562">
        <v>52.19</v>
      </c>
      <c r="AO562">
        <v>94</v>
      </c>
      <c r="AP562">
        <v>149</v>
      </c>
      <c r="AQ562">
        <v>262</v>
      </c>
      <c r="AR562">
        <v>2.84</v>
      </c>
      <c r="AS562">
        <v>49.78</v>
      </c>
      <c r="AT562">
        <v>46.93</v>
      </c>
      <c r="AU562">
        <v>-9</v>
      </c>
      <c r="AV562">
        <v>1005</v>
      </c>
      <c r="AW562">
        <v>1014</v>
      </c>
      <c r="AX562">
        <v>43.27</v>
      </c>
      <c r="AY562">
        <v>43.66</v>
      </c>
      <c r="AZ562">
        <v>86.93</v>
      </c>
      <c r="BA562">
        <v>69.849999999999994</v>
      </c>
      <c r="BB562">
        <v>60</v>
      </c>
      <c r="BC562">
        <v>168</v>
      </c>
      <c r="BD562">
        <v>1.34</v>
      </c>
      <c r="BE562">
        <v>48.55</v>
      </c>
      <c r="BF562">
        <v>47.21</v>
      </c>
      <c r="BG562">
        <v>-42</v>
      </c>
      <c r="BH562">
        <v>30.23</v>
      </c>
      <c r="BI562">
        <v>32.03</v>
      </c>
      <c r="BJ562">
        <v>702</v>
      </c>
      <c r="BK562">
        <v>744</v>
      </c>
      <c r="BL562">
        <v>108</v>
      </c>
      <c r="BM562">
        <v>1.79</v>
      </c>
      <c r="BN562">
        <v>37.1</v>
      </c>
      <c r="BO562">
        <v>1.51</v>
      </c>
      <c r="BP562">
        <v>2.37</v>
      </c>
      <c r="BQ562">
        <v>35</v>
      </c>
      <c r="BR562">
        <v>55</v>
      </c>
      <c r="BS562">
        <v>-20</v>
      </c>
      <c r="BT562">
        <v>38.89</v>
      </c>
      <c r="BU562">
        <v>1.79</v>
      </c>
      <c r="BV562">
        <v>4.99</v>
      </c>
      <c r="BW562">
        <v>3.48</v>
      </c>
      <c r="BX562">
        <v>92.61</v>
      </c>
      <c r="BY562">
        <v>43</v>
      </c>
      <c r="BZ562">
        <v>1</v>
      </c>
      <c r="CA562">
        <v>0</v>
      </c>
      <c r="CB562">
        <v>53.69</v>
      </c>
      <c r="CC562">
        <v>516</v>
      </c>
      <c r="CD562">
        <v>524</v>
      </c>
      <c r="CE562">
        <v>445</v>
      </c>
      <c r="CF562">
        <v>187</v>
      </c>
      <c r="CG562">
        <v>146</v>
      </c>
      <c r="CH562">
        <v>5</v>
      </c>
      <c r="CI562">
        <v>4</v>
      </c>
      <c r="CJ562">
        <v>105</v>
      </c>
      <c r="CK562">
        <v>19</v>
      </c>
      <c r="CL562">
        <v>11</v>
      </c>
      <c r="CM562">
        <v>16</v>
      </c>
      <c r="CN562">
        <v>5</v>
      </c>
      <c r="CO562">
        <v>-0.47</v>
      </c>
      <c r="CP562">
        <v>1393.48</v>
      </c>
      <c r="CQ562">
        <v>2515.6799999999998</v>
      </c>
      <c r="CR562">
        <v>35.65</v>
      </c>
      <c r="CS562">
        <v>16.95</v>
      </c>
      <c r="CT562">
        <v>17.329999999999998</v>
      </c>
      <c r="CU562">
        <v>49.35</v>
      </c>
      <c r="CV562">
        <v>49.81</v>
      </c>
      <c r="CW562">
        <v>54.08</v>
      </c>
      <c r="CX562">
        <v>55.5</v>
      </c>
      <c r="CY562">
        <v>54.08</v>
      </c>
      <c r="CZ562">
        <v>54.5</v>
      </c>
    </row>
    <row r="563" spans="1:104">
      <c r="A563" t="s">
        <v>1390</v>
      </c>
      <c r="B563" t="s">
        <v>1391</v>
      </c>
      <c r="C563" t="s">
        <v>62</v>
      </c>
      <c r="D563" t="s">
        <v>1243</v>
      </c>
      <c r="E563">
        <v>46</v>
      </c>
      <c r="F563">
        <v>20142015</v>
      </c>
      <c r="G563">
        <v>29</v>
      </c>
      <c r="H563">
        <v>0.65</v>
      </c>
      <c r="I563">
        <v>0.65</v>
      </c>
      <c r="J563">
        <v>0</v>
      </c>
      <c r="K563">
        <v>4</v>
      </c>
      <c r="L563">
        <v>4</v>
      </c>
      <c r="M563">
        <v>0</v>
      </c>
      <c r="N563">
        <v>0.32</v>
      </c>
      <c r="O563">
        <v>0.32</v>
      </c>
      <c r="P563">
        <v>-1</v>
      </c>
      <c r="Q563">
        <v>37.590000000000003</v>
      </c>
      <c r="R563">
        <v>94.74</v>
      </c>
      <c r="S563">
        <v>0</v>
      </c>
      <c r="T563">
        <v>0.69</v>
      </c>
      <c r="U563">
        <v>16.190000000000001</v>
      </c>
      <c r="V563">
        <v>-1.63</v>
      </c>
      <c r="W563">
        <v>36.979999999999997</v>
      </c>
      <c r="X563">
        <v>38.61</v>
      </c>
      <c r="Y563">
        <v>-169</v>
      </c>
      <c r="Z563">
        <v>240</v>
      </c>
      <c r="AA563">
        <v>409</v>
      </c>
      <c r="AB563">
        <v>19.329999999999998</v>
      </c>
      <c r="AC563">
        <v>32.950000000000003</v>
      </c>
      <c r="AD563">
        <v>52.28</v>
      </c>
      <c r="AE563">
        <v>14</v>
      </c>
      <c r="AF563">
        <v>0.02</v>
      </c>
      <c r="AG563">
        <v>37.57</v>
      </c>
      <c r="AH563">
        <v>-330</v>
      </c>
      <c r="AI563">
        <v>500</v>
      </c>
      <c r="AJ563">
        <v>830</v>
      </c>
      <c r="AK563">
        <v>40.28</v>
      </c>
      <c r="AL563">
        <v>66.87</v>
      </c>
      <c r="AM563">
        <v>107.15</v>
      </c>
      <c r="AN563">
        <v>54.4</v>
      </c>
      <c r="AO563">
        <v>19</v>
      </c>
      <c r="AP563">
        <v>81</v>
      </c>
      <c r="AQ563">
        <v>70</v>
      </c>
      <c r="AR563">
        <v>-0.16</v>
      </c>
      <c r="AS563">
        <v>38.68</v>
      </c>
      <c r="AT563">
        <v>38.840000000000003</v>
      </c>
      <c r="AU563">
        <v>-216</v>
      </c>
      <c r="AV563">
        <v>369</v>
      </c>
      <c r="AW563">
        <v>585</v>
      </c>
      <c r="AX563">
        <v>29.73</v>
      </c>
      <c r="AY563">
        <v>47.13</v>
      </c>
      <c r="AZ563">
        <v>76.86</v>
      </c>
      <c r="BA563">
        <v>73.709999999999994</v>
      </c>
      <c r="BB563">
        <v>14</v>
      </c>
      <c r="BC563">
        <v>51</v>
      </c>
      <c r="BD563">
        <v>-1.28</v>
      </c>
      <c r="BE563">
        <v>39.71</v>
      </c>
      <c r="BF563">
        <v>40.99</v>
      </c>
      <c r="BG563">
        <v>-141</v>
      </c>
      <c r="BH563">
        <v>21.91</v>
      </c>
      <c r="BI563">
        <v>33.270000000000003</v>
      </c>
      <c r="BJ563">
        <v>272</v>
      </c>
      <c r="BK563">
        <v>413</v>
      </c>
      <c r="BL563">
        <v>37</v>
      </c>
      <c r="BM563">
        <v>-20.48</v>
      </c>
      <c r="BN563">
        <v>45.05</v>
      </c>
      <c r="BO563">
        <v>1.1299999999999999</v>
      </c>
      <c r="BP563">
        <v>3.46</v>
      </c>
      <c r="BQ563">
        <v>14</v>
      </c>
      <c r="BR563">
        <v>43</v>
      </c>
      <c r="BS563">
        <v>-29</v>
      </c>
      <c r="BT563">
        <v>24.56</v>
      </c>
      <c r="BU563">
        <v>0</v>
      </c>
      <c r="BV563">
        <v>5.15</v>
      </c>
      <c r="BW563">
        <v>3.79</v>
      </c>
      <c r="BX563">
        <v>89.59</v>
      </c>
      <c r="BY563">
        <v>40</v>
      </c>
      <c r="BZ563">
        <v>0</v>
      </c>
      <c r="CA563">
        <v>0</v>
      </c>
      <c r="CB563">
        <v>41.47</v>
      </c>
      <c r="CC563">
        <v>192</v>
      </c>
      <c r="CD563">
        <v>257</v>
      </c>
      <c r="CE563">
        <v>271</v>
      </c>
      <c r="CF563">
        <v>60</v>
      </c>
      <c r="CG563">
        <v>64</v>
      </c>
      <c r="CH563">
        <v>1</v>
      </c>
      <c r="CI563">
        <v>3</v>
      </c>
      <c r="CJ563">
        <v>37</v>
      </c>
      <c r="CK563">
        <v>21</v>
      </c>
      <c r="CL563">
        <v>9</v>
      </c>
      <c r="CM563">
        <v>3</v>
      </c>
      <c r="CN563">
        <v>2</v>
      </c>
      <c r="CO563">
        <v>-0.08</v>
      </c>
      <c r="CP563">
        <v>744.77</v>
      </c>
      <c r="CQ563">
        <v>1535.26</v>
      </c>
      <c r="CR563">
        <v>32.659999999999997</v>
      </c>
      <c r="CS563">
        <v>16.690000000000001</v>
      </c>
      <c r="CT563">
        <v>17.32</v>
      </c>
      <c r="CU563">
        <v>40.340000000000003</v>
      </c>
      <c r="CV563">
        <v>50.27</v>
      </c>
      <c r="CW563">
        <v>43.03</v>
      </c>
      <c r="CX563">
        <v>63.64</v>
      </c>
      <c r="CY563">
        <v>54.57</v>
      </c>
      <c r="CZ563">
        <v>53.99</v>
      </c>
    </row>
    <row r="564" spans="1:104">
      <c r="A564" t="s">
        <v>1192</v>
      </c>
      <c r="B564" t="s">
        <v>1193</v>
      </c>
      <c r="C564" t="s">
        <v>62</v>
      </c>
      <c r="D564" t="s">
        <v>105</v>
      </c>
      <c r="E564">
        <v>52</v>
      </c>
      <c r="F564">
        <v>20142015</v>
      </c>
      <c r="G564">
        <v>26</v>
      </c>
      <c r="H564">
        <v>0.77500000000000002</v>
      </c>
      <c r="I564">
        <v>0.77500000000000002</v>
      </c>
      <c r="J564">
        <v>2</v>
      </c>
      <c r="K564">
        <v>4</v>
      </c>
      <c r="L564">
        <v>6</v>
      </c>
      <c r="M564">
        <v>0.14000000000000001</v>
      </c>
      <c r="N564">
        <v>0.28999999999999998</v>
      </c>
      <c r="O564">
        <v>0.43</v>
      </c>
      <c r="P564">
        <v>-8</v>
      </c>
      <c r="Q564">
        <v>46.65</v>
      </c>
      <c r="R564">
        <v>99.58</v>
      </c>
      <c r="S564">
        <v>3.51</v>
      </c>
      <c r="T564">
        <v>-4.3899999999999997</v>
      </c>
      <c r="U564">
        <v>16.079999999999998</v>
      </c>
      <c r="V564">
        <v>-6.81</v>
      </c>
      <c r="W564">
        <v>48.58</v>
      </c>
      <c r="X564">
        <v>55.39</v>
      </c>
      <c r="Y564">
        <v>-24</v>
      </c>
      <c r="Z564">
        <v>410</v>
      </c>
      <c r="AA564">
        <v>434</v>
      </c>
      <c r="AB564">
        <v>29.42</v>
      </c>
      <c r="AC564">
        <v>31.14</v>
      </c>
      <c r="AD564">
        <v>60.57</v>
      </c>
      <c r="AE564">
        <v>29</v>
      </c>
      <c r="AF564">
        <v>-7.5</v>
      </c>
      <c r="AG564">
        <v>54.15</v>
      </c>
      <c r="AH564">
        <v>-110</v>
      </c>
      <c r="AI564">
        <v>765</v>
      </c>
      <c r="AJ564">
        <v>875</v>
      </c>
      <c r="AK564">
        <v>54.9</v>
      </c>
      <c r="AL564">
        <v>62.79</v>
      </c>
      <c r="AM564">
        <v>117.69</v>
      </c>
      <c r="AN564">
        <v>56.73</v>
      </c>
      <c r="AO564">
        <v>33</v>
      </c>
      <c r="AP564">
        <v>71</v>
      </c>
      <c r="AQ564">
        <v>109</v>
      </c>
      <c r="AR564">
        <v>-8.42</v>
      </c>
      <c r="AS564">
        <v>47.78</v>
      </c>
      <c r="AT564">
        <v>56.2</v>
      </c>
      <c r="AU564">
        <v>-54</v>
      </c>
      <c r="AV564">
        <v>582</v>
      </c>
      <c r="AW564">
        <v>636</v>
      </c>
      <c r="AX564">
        <v>41.77</v>
      </c>
      <c r="AY564">
        <v>45.64</v>
      </c>
      <c r="AZ564">
        <v>87.41</v>
      </c>
      <c r="BA564">
        <v>74.569999999999993</v>
      </c>
      <c r="BB564">
        <v>19</v>
      </c>
      <c r="BC564">
        <v>76</v>
      </c>
      <c r="BD564">
        <v>-7.46</v>
      </c>
      <c r="BE564">
        <v>48.6</v>
      </c>
      <c r="BF564">
        <v>56.06</v>
      </c>
      <c r="BG564">
        <v>-25</v>
      </c>
      <c r="BH564">
        <v>31.14</v>
      </c>
      <c r="BI564">
        <v>32.94</v>
      </c>
      <c r="BJ564">
        <v>434</v>
      </c>
      <c r="BK564">
        <v>459</v>
      </c>
      <c r="BL564">
        <v>57</v>
      </c>
      <c r="BM564">
        <v>-8.58</v>
      </c>
      <c r="BN564">
        <v>55.94</v>
      </c>
      <c r="BO564">
        <v>2.58</v>
      </c>
      <c r="BP564">
        <v>2.87</v>
      </c>
      <c r="BQ564">
        <v>36</v>
      </c>
      <c r="BR564">
        <v>40</v>
      </c>
      <c r="BS564">
        <v>-4</v>
      </c>
      <c r="BT564">
        <v>47.37</v>
      </c>
      <c r="BU564">
        <v>2.63</v>
      </c>
      <c r="BV564">
        <v>8.2899999999999991</v>
      </c>
      <c r="BW564">
        <v>6.19</v>
      </c>
      <c r="BX564">
        <v>91.29</v>
      </c>
      <c r="BY564">
        <v>38</v>
      </c>
      <c r="BZ564">
        <v>0</v>
      </c>
      <c r="CA564">
        <v>1</v>
      </c>
      <c r="CB564">
        <v>48.89</v>
      </c>
      <c r="CC564">
        <v>265</v>
      </c>
      <c r="CD564">
        <v>268</v>
      </c>
      <c r="CE564">
        <v>277</v>
      </c>
      <c r="CF564">
        <v>117</v>
      </c>
      <c r="CG564">
        <v>98</v>
      </c>
      <c r="CH564">
        <v>0</v>
      </c>
      <c r="CI564">
        <v>4</v>
      </c>
      <c r="CJ564">
        <v>55</v>
      </c>
      <c r="CK564">
        <v>20</v>
      </c>
      <c r="CL564">
        <v>13</v>
      </c>
      <c r="CM564">
        <v>12</v>
      </c>
      <c r="CN564">
        <v>4</v>
      </c>
      <c r="CO564">
        <v>-0.56999999999999995</v>
      </c>
      <c r="CP564">
        <v>836.1</v>
      </c>
      <c r="CQ564">
        <v>1720.87</v>
      </c>
      <c r="CR564">
        <v>32.700000000000003</v>
      </c>
      <c r="CS564">
        <v>16.7</v>
      </c>
      <c r="CT564">
        <v>17.48</v>
      </c>
      <c r="CU564">
        <v>52.14</v>
      </c>
      <c r="CV564">
        <v>49.69</v>
      </c>
      <c r="CW564">
        <v>59.28</v>
      </c>
      <c r="CX564">
        <v>54.43</v>
      </c>
      <c r="CY564">
        <v>53.83</v>
      </c>
      <c r="CZ564">
        <v>54.5</v>
      </c>
    </row>
    <row r="565" spans="1:104">
      <c r="A565" t="s">
        <v>108</v>
      </c>
      <c r="B565" t="s">
        <v>109</v>
      </c>
      <c r="C565" t="s">
        <v>62</v>
      </c>
      <c r="D565" t="s">
        <v>110</v>
      </c>
      <c r="E565">
        <v>82</v>
      </c>
      <c r="F565">
        <v>20142015</v>
      </c>
      <c r="G565">
        <v>28</v>
      </c>
      <c r="H565">
        <v>4.5</v>
      </c>
      <c r="I565">
        <v>4.5</v>
      </c>
      <c r="J565">
        <v>6</v>
      </c>
      <c r="K565">
        <v>16</v>
      </c>
      <c r="L565">
        <v>22</v>
      </c>
      <c r="M565">
        <v>0.28000000000000003</v>
      </c>
      <c r="N565">
        <v>0.75</v>
      </c>
      <c r="O565">
        <v>1.03</v>
      </c>
      <c r="P565">
        <v>-3</v>
      </c>
      <c r="Q565">
        <v>56.24</v>
      </c>
      <c r="R565">
        <v>100.68</v>
      </c>
      <c r="S565">
        <v>5.36</v>
      </c>
      <c r="T565">
        <v>-0.12</v>
      </c>
      <c r="U565">
        <v>15.61</v>
      </c>
      <c r="V565">
        <v>6.96</v>
      </c>
      <c r="W565">
        <v>58.44</v>
      </c>
      <c r="X565">
        <v>51.47</v>
      </c>
      <c r="Y565">
        <v>203</v>
      </c>
      <c r="Z565">
        <v>703</v>
      </c>
      <c r="AA565">
        <v>500</v>
      </c>
      <c r="AB565">
        <v>32.950000000000003</v>
      </c>
      <c r="AC565">
        <v>23.44</v>
      </c>
      <c r="AD565">
        <v>56.39</v>
      </c>
      <c r="AE565">
        <v>69</v>
      </c>
      <c r="AF565">
        <v>4.78</v>
      </c>
      <c r="AG565">
        <v>51.46</v>
      </c>
      <c r="AH565">
        <v>279</v>
      </c>
      <c r="AI565">
        <v>1258</v>
      </c>
      <c r="AJ565">
        <v>979</v>
      </c>
      <c r="AK565">
        <v>58.97</v>
      </c>
      <c r="AL565">
        <v>45.89</v>
      </c>
      <c r="AM565">
        <v>104.86</v>
      </c>
      <c r="AN565">
        <v>56.84</v>
      </c>
      <c r="AO565">
        <v>64</v>
      </c>
      <c r="AP565">
        <v>51</v>
      </c>
      <c r="AQ565">
        <v>214</v>
      </c>
      <c r="AR565">
        <v>4.17</v>
      </c>
      <c r="AS565">
        <v>55.93</v>
      </c>
      <c r="AT565">
        <v>51.76</v>
      </c>
      <c r="AU565">
        <v>198</v>
      </c>
      <c r="AV565">
        <v>934</v>
      </c>
      <c r="AW565">
        <v>736</v>
      </c>
      <c r="AX565">
        <v>43.78</v>
      </c>
      <c r="AY565">
        <v>34.5</v>
      </c>
      <c r="AZ565">
        <v>78.28</v>
      </c>
      <c r="BA565">
        <v>76.55</v>
      </c>
      <c r="BB565">
        <v>38</v>
      </c>
      <c r="BC565">
        <v>150</v>
      </c>
      <c r="BD565">
        <v>5.0999999999999996</v>
      </c>
      <c r="BE565">
        <v>57.2</v>
      </c>
      <c r="BF565">
        <v>52.1</v>
      </c>
      <c r="BG565">
        <v>180</v>
      </c>
      <c r="BH565">
        <v>33.520000000000003</v>
      </c>
      <c r="BI565">
        <v>25.08</v>
      </c>
      <c r="BJ565">
        <v>715</v>
      </c>
      <c r="BK565">
        <v>535</v>
      </c>
      <c r="BL565">
        <v>112</v>
      </c>
      <c r="BM565">
        <v>3.66</v>
      </c>
      <c r="BN565">
        <v>55.21</v>
      </c>
      <c r="BO565">
        <v>3.42</v>
      </c>
      <c r="BP565">
        <v>2.39</v>
      </c>
      <c r="BQ565">
        <v>73</v>
      </c>
      <c r="BR565">
        <v>51</v>
      </c>
      <c r="BS565">
        <v>22</v>
      </c>
      <c r="BT565">
        <v>58.87</v>
      </c>
      <c r="BU565">
        <v>4</v>
      </c>
      <c r="BV565">
        <v>10.210000000000001</v>
      </c>
      <c r="BW565">
        <v>7.82</v>
      </c>
      <c r="BX565">
        <v>90.47</v>
      </c>
      <c r="BY565">
        <v>40</v>
      </c>
      <c r="BZ565">
        <v>0</v>
      </c>
      <c r="CA565">
        <v>0</v>
      </c>
      <c r="CB565">
        <v>54.33</v>
      </c>
      <c r="CC565">
        <v>408</v>
      </c>
      <c r="CD565">
        <v>482</v>
      </c>
      <c r="CE565">
        <v>343</v>
      </c>
      <c r="CF565">
        <v>81</v>
      </c>
      <c r="CG565">
        <v>96</v>
      </c>
      <c r="CH565">
        <v>7</v>
      </c>
      <c r="CI565">
        <v>9</v>
      </c>
      <c r="CJ565">
        <v>106</v>
      </c>
      <c r="CK565">
        <v>22</v>
      </c>
      <c r="CL565">
        <v>18</v>
      </c>
      <c r="CM565">
        <v>9</v>
      </c>
      <c r="CN565">
        <v>6</v>
      </c>
      <c r="CO565">
        <v>-0.14000000000000001</v>
      </c>
      <c r="CP565">
        <v>1279.96</v>
      </c>
      <c r="CQ565">
        <v>2583.98</v>
      </c>
      <c r="CR565">
        <v>33.130000000000003</v>
      </c>
      <c r="CS565">
        <v>16.809999999999999</v>
      </c>
      <c r="CT565">
        <v>17.52</v>
      </c>
      <c r="CU565">
        <v>52.8</v>
      </c>
      <c r="CV565">
        <v>49.59</v>
      </c>
      <c r="CW565">
        <v>56.28</v>
      </c>
      <c r="CX565">
        <v>50.31</v>
      </c>
      <c r="CY565">
        <v>53.72</v>
      </c>
      <c r="CZ565">
        <v>54.61</v>
      </c>
    </row>
    <row r="566" spans="1:104">
      <c r="A566" t="s">
        <v>898</v>
      </c>
      <c r="B566" t="s">
        <v>899</v>
      </c>
      <c r="C566" t="s">
        <v>62</v>
      </c>
      <c r="D566" t="s">
        <v>230</v>
      </c>
      <c r="E566">
        <v>81</v>
      </c>
      <c r="F566">
        <v>20142015</v>
      </c>
      <c r="G566">
        <v>36</v>
      </c>
      <c r="H566">
        <v>6.25</v>
      </c>
      <c r="I566">
        <v>5.25</v>
      </c>
      <c r="J566">
        <v>5</v>
      </c>
      <c r="K566">
        <v>15</v>
      </c>
      <c r="L566">
        <v>20</v>
      </c>
      <c r="M566">
        <v>0.22</v>
      </c>
      <c r="N566">
        <v>0.65</v>
      </c>
      <c r="O566">
        <v>0.87</v>
      </c>
      <c r="P566">
        <v>-9</v>
      </c>
      <c r="Q566">
        <v>49.69</v>
      </c>
      <c r="R566">
        <v>100.65</v>
      </c>
      <c r="S566">
        <v>6.58</v>
      </c>
      <c r="T566">
        <v>6.38</v>
      </c>
      <c r="U566">
        <v>16.97</v>
      </c>
      <c r="V566">
        <v>1.59</v>
      </c>
      <c r="W566">
        <v>51.01</v>
      </c>
      <c r="X566">
        <v>49.42</v>
      </c>
      <c r="Y566">
        <v>25</v>
      </c>
      <c r="Z566">
        <v>631</v>
      </c>
      <c r="AA566">
        <v>606</v>
      </c>
      <c r="AB566">
        <v>27.55</v>
      </c>
      <c r="AC566">
        <v>26.46</v>
      </c>
      <c r="AD566">
        <v>54.01</v>
      </c>
      <c r="AE566">
        <v>51</v>
      </c>
      <c r="AF566">
        <v>0.34</v>
      </c>
      <c r="AG566">
        <v>49.35</v>
      </c>
      <c r="AH566">
        <v>-16</v>
      </c>
      <c r="AI566">
        <v>1272</v>
      </c>
      <c r="AJ566">
        <v>1288</v>
      </c>
      <c r="AK566">
        <v>55.53</v>
      </c>
      <c r="AL566">
        <v>56.23</v>
      </c>
      <c r="AM566">
        <v>111.77</v>
      </c>
      <c r="AN566">
        <v>50.71</v>
      </c>
      <c r="AO566">
        <v>62</v>
      </c>
      <c r="AP566">
        <v>86</v>
      </c>
      <c r="AQ566">
        <v>170</v>
      </c>
      <c r="AR566">
        <v>-0.96</v>
      </c>
      <c r="AS566">
        <v>48.48</v>
      </c>
      <c r="AT566">
        <v>49.44</v>
      </c>
      <c r="AU566">
        <v>-57</v>
      </c>
      <c r="AV566">
        <v>912</v>
      </c>
      <c r="AW566">
        <v>969</v>
      </c>
      <c r="AX566">
        <v>39.82</v>
      </c>
      <c r="AY566">
        <v>42.3</v>
      </c>
      <c r="AZ566">
        <v>82.12</v>
      </c>
      <c r="BA566">
        <v>70.72</v>
      </c>
      <c r="BB566">
        <v>32</v>
      </c>
      <c r="BC566">
        <v>108</v>
      </c>
      <c r="BD566">
        <v>-1.53</v>
      </c>
      <c r="BE566">
        <v>47.85</v>
      </c>
      <c r="BF566">
        <v>49.38</v>
      </c>
      <c r="BG566">
        <v>-58</v>
      </c>
      <c r="BH566">
        <v>28.16</v>
      </c>
      <c r="BI566">
        <v>30.69</v>
      </c>
      <c r="BJ566">
        <v>645</v>
      </c>
      <c r="BK566">
        <v>703</v>
      </c>
      <c r="BL566">
        <v>76</v>
      </c>
      <c r="BM566">
        <v>0.61</v>
      </c>
      <c r="BN566">
        <v>49.39</v>
      </c>
      <c r="BO566">
        <v>2.23</v>
      </c>
      <c r="BP566">
        <v>2.23</v>
      </c>
      <c r="BQ566">
        <v>51</v>
      </c>
      <c r="BR566">
        <v>51</v>
      </c>
      <c r="BS566">
        <v>0</v>
      </c>
      <c r="BT566">
        <v>50</v>
      </c>
      <c r="BU566">
        <v>4.63</v>
      </c>
      <c r="BV566">
        <v>7.91</v>
      </c>
      <c r="BW566">
        <v>5.59</v>
      </c>
      <c r="BX566">
        <v>92.75</v>
      </c>
      <c r="BY566">
        <v>40</v>
      </c>
      <c r="BZ566">
        <v>0</v>
      </c>
      <c r="CA566">
        <v>0</v>
      </c>
      <c r="CB566">
        <v>55.56</v>
      </c>
      <c r="CC566">
        <v>485</v>
      </c>
      <c r="CD566">
        <v>488</v>
      </c>
      <c r="CE566">
        <v>388</v>
      </c>
      <c r="CF566">
        <v>53</v>
      </c>
      <c r="CG566">
        <v>99</v>
      </c>
      <c r="CH566">
        <v>7</v>
      </c>
      <c r="CI566">
        <v>8</v>
      </c>
      <c r="CJ566">
        <v>71</v>
      </c>
      <c r="CK566">
        <v>32</v>
      </c>
      <c r="CL566">
        <v>14</v>
      </c>
      <c r="CM566">
        <v>15</v>
      </c>
      <c r="CN566">
        <v>6</v>
      </c>
      <c r="CO566">
        <v>-0.39</v>
      </c>
      <c r="CP566">
        <v>1374.31</v>
      </c>
      <c r="CQ566">
        <v>2505.8200000000002</v>
      </c>
      <c r="CR566">
        <v>35.42</v>
      </c>
      <c r="CS566">
        <v>16.670000000000002</v>
      </c>
      <c r="CT566">
        <v>17.47</v>
      </c>
      <c r="CU566">
        <v>48.98</v>
      </c>
      <c r="CV566">
        <v>50.05</v>
      </c>
      <c r="CW566">
        <v>53.41</v>
      </c>
      <c r="CX566">
        <v>55.63</v>
      </c>
      <c r="CY566">
        <v>54.33</v>
      </c>
      <c r="CZ566">
        <v>54.23</v>
      </c>
    </row>
    <row r="567" spans="1:104">
      <c r="A567" t="s">
        <v>319</v>
      </c>
      <c r="B567" t="s">
        <v>320</v>
      </c>
      <c r="C567" t="s">
        <v>97</v>
      </c>
      <c r="D567" t="s">
        <v>105</v>
      </c>
      <c r="E567">
        <v>81</v>
      </c>
      <c r="F567">
        <v>20142015</v>
      </c>
      <c r="G567">
        <v>21</v>
      </c>
      <c r="H567">
        <v>0.92500000000000004</v>
      </c>
      <c r="I567">
        <v>0.92500000000000004</v>
      </c>
      <c r="J567">
        <v>14</v>
      </c>
      <c r="K567">
        <v>26</v>
      </c>
      <c r="L567">
        <v>40</v>
      </c>
      <c r="M567">
        <v>0.88</v>
      </c>
      <c r="N567">
        <v>1.63</v>
      </c>
      <c r="O567">
        <v>2.5</v>
      </c>
      <c r="P567">
        <v>-6</v>
      </c>
      <c r="Q567">
        <v>53.38</v>
      </c>
      <c r="R567">
        <v>101.33</v>
      </c>
      <c r="S567">
        <v>10.07</v>
      </c>
      <c r="T567">
        <v>-4.8499999999999996</v>
      </c>
      <c r="U567">
        <v>11.84</v>
      </c>
      <c r="V567">
        <v>0.75</v>
      </c>
      <c r="W567">
        <v>53.85</v>
      </c>
      <c r="X567">
        <v>53.1</v>
      </c>
      <c r="Y567">
        <v>79</v>
      </c>
      <c r="Z567">
        <v>552</v>
      </c>
      <c r="AA567">
        <v>473</v>
      </c>
      <c r="AB567">
        <v>34.53</v>
      </c>
      <c r="AC567">
        <v>29.59</v>
      </c>
      <c r="AD567">
        <v>64.12</v>
      </c>
      <c r="AE567">
        <v>119</v>
      </c>
      <c r="AF567">
        <v>0.95</v>
      </c>
      <c r="AG567">
        <v>52.43</v>
      </c>
      <c r="AH567">
        <v>133</v>
      </c>
      <c r="AI567">
        <v>1050</v>
      </c>
      <c r="AJ567">
        <v>917</v>
      </c>
      <c r="AK567">
        <v>65.680000000000007</v>
      </c>
      <c r="AL567">
        <v>57.36</v>
      </c>
      <c r="AM567">
        <v>123.05</v>
      </c>
      <c r="AN567">
        <v>56.19</v>
      </c>
      <c r="AO567">
        <v>44</v>
      </c>
      <c r="AP567">
        <v>19</v>
      </c>
      <c r="AQ567">
        <v>214</v>
      </c>
      <c r="AR567">
        <v>2.58</v>
      </c>
      <c r="AS567">
        <v>56.01</v>
      </c>
      <c r="AT567">
        <v>53.43</v>
      </c>
      <c r="AU567">
        <v>171</v>
      </c>
      <c r="AV567">
        <v>797</v>
      </c>
      <c r="AW567">
        <v>626</v>
      </c>
      <c r="AX567">
        <v>49.86</v>
      </c>
      <c r="AY567">
        <v>39.159999999999997</v>
      </c>
      <c r="AZ567">
        <v>89.02</v>
      </c>
      <c r="BA567">
        <v>74.03</v>
      </c>
      <c r="BB567">
        <v>31</v>
      </c>
      <c r="BC567">
        <v>170</v>
      </c>
      <c r="BD567">
        <v>3.18</v>
      </c>
      <c r="BE567">
        <v>56.46</v>
      </c>
      <c r="BF567">
        <v>53.28</v>
      </c>
      <c r="BG567">
        <v>135</v>
      </c>
      <c r="BH567">
        <v>36.909999999999997</v>
      </c>
      <c r="BI567">
        <v>28.46</v>
      </c>
      <c r="BJ567">
        <v>590</v>
      </c>
      <c r="BK567">
        <v>455</v>
      </c>
      <c r="BL567">
        <v>139</v>
      </c>
      <c r="BM567">
        <v>11.13</v>
      </c>
      <c r="BN567">
        <v>48.67</v>
      </c>
      <c r="BO567">
        <v>3.82</v>
      </c>
      <c r="BP567">
        <v>2.56</v>
      </c>
      <c r="BQ567">
        <v>61</v>
      </c>
      <c r="BR567">
        <v>41</v>
      </c>
      <c r="BS567">
        <v>20</v>
      </c>
      <c r="BT567">
        <v>59.8</v>
      </c>
      <c r="BU567">
        <v>8.24</v>
      </c>
      <c r="BV567">
        <v>10.34</v>
      </c>
      <c r="BW567">
        <v>7.65</v>
      </c>
      <c r="BX567">
        <v>90.99</v>
      </c>
      <c r="BY567">
        <v>46.4</v>
      </c>
      <c r="BZ567">
        <v>103</v>
      </c>
      <c r="CA567">
        <v>119</v>
      </c>
      <c r="CB567">
        <v>48.69</v>
      </c>
      <c r="CC567">
        <v>278</v>
      </c>
      <c r="CD567">
        <v>284</v>
      </c>
      <c r="CE567">
        <v>293</v>
      </c>
      <c r="CF567">
        <v>90</v>
      </c>
      <c r="CG567">
        <v>62</v>
      </c>
      <c r="CH567">
        <v>20</v>
      </c>
      <c r="CI567">
        <v>6</v>
      </c>
      <c r="CJ567">
        <v>125</v>
      </c>
      <c r="CK567">
        <v>42</v>
      </c>
      <c r="CL567">
        <v>34</v>
      </c>
      <c r="CM567">
        <v>14</v>
      </c>
      <c r="CN567">
        <v>8</v>
      </c>
      <c r="CO567">
        <v>-0.38</v>
      </c>
      <c r="CP567">
        <v>959.14</v>
      </c>
      <c r="CQ567">
        <v>3016.35</v>
      </c>
      <c r="CR567">
        <v>24.13</v>
      </c>
      <c r="CS567">
        <v>17.309999999999999</v>
      </c>
      <c r="CT567">
        <v>17.23</v>
      </c>
      <c r="CU567">
        <v>52.87</v>
      </c>
      <c r="CV567">
        <v>49.67</v>
      </c>
      <c r="CW567">
        <v>60.05</v>
      </c>
      <c r="CX567">
        <v>53.54</v>
      </c>
      <c r="CY567">
        <v>53.47</v>
      </c>
      <c r="CZ567">
        <v>54.18</v>
      </c>
    </row>
    <row r="568" spans="1:104">
      <c r="A568" t="s">
        <v>1423</v>
      </c>
      <c r="B568" t="s">
        <v>1424</v>
      </c>
      <c r="C568" t="s">
        <v>62</v>
      </c>
      <c r="D568" t="s">
        <v>976</v>
      </c>
      <c r="E568">
        <v>65</v>
      </c>
      <c r="F568">
        <v>20142015</v>
      </c>
      <c r="G568">
        <v>34</v>
      </c>
      <c r="H568">
        <v>3.6</v>
      </c>
      <c r="I568">
        <v>3.6</v>
      </c>
      <c r="J568">
        <v>3</v>
      </c>
      <c r="K568">
        <v>7</v>
      </c>
      <c r="L568">
        <v>10</v>
      </c>
      <c r="M568">
        <v>0.17</v>
      </c>
      <c r="N568">
        <v>0.39</v>
      </c>
      <c r="O568">
        <v>0.56000000000000005</v>
      </c>
      <c r="P568">
        <v>0</v>
      </c>
      <c r="Q568">
        <v>39.130000000000003</v>
      </c>
      <c r="R568">
        <v>102.74</v>
      </c>
      <c r="S568">
        <v>5.66</v>
      </c>
      <c r="T568">
        <v>-3.92</v>
      </c>
      <c r="U568">
        <v>16.48</v>
      </c>
      <c r="V568">
        <v>-2.2599999999999998</v>
      </c>
      <c r="W568">
        <v>41.93</v>
      </c>
      <c r="X568">
        <v>44.19</v>
      </c>
      <c r="Y568">
        <v>-152</v>
      </c>
      <c r="Z568">
        <v>395</v>
      </c>
      <c r="AA568">
        <v>547</v>
      </c>
      <c r="AB568">
        <v>22.12</v>
      </c>
      <c r="AC568">
        <v>30.64</v>
      </c>
      <c r="AD568">
        <v>52.76</v>
      </c>
      <c r="AE568">
        <v>26</v>
      </c>
      <c r="AF568">
        <v>-4.3600000000000003</v>
      </c>
      <c r="AG568">
        <v>43.48</v>
      </c>
      <c r="AH568">
        <v>-424</v>
      </c>
      <c r="AI568">
        <v>763</v>
      </c>
      <c r="AJ568">
        <v>1187</v>
      </c>
      <c r="AK568">
        <v>42.73</v>
      </c>
      <c r="AL568">
        <v>66.48</v>
      </c>
      <c r="AM568">
        <v>109.22</v>
      </c>
      <c r="AN568">
        <v>55.44</v>
      </c>
      <c r="AO568">
        <v>29</v>
      </c>
      <c r="AP568">
        <v>102</v>
      </c>
      <c r="AQ568">
        <v>109</v>
      </c>
      <c r="AR568">
        <v>-4.3</v>
      </c>
      <c r="AS568">
        <v>40.33</v>
      </c>
      <c r="AT568">
        <v>44.63</v>
      </c>
      <c r="AU568">
        <v>-278</v>
      </c>
      <c r="AV568">
        <v>580</v>
      </c>
      <c r="AW568">
        <v>858</v>
      </c>
      <c r="AX568">
        <v>32.479999999999997</v>
      </c>
      <c r="AY568">
        <v>48.05</v>
      </c>
      <c r="AZ568">
        <v>80.540000000000006</v>
      </c>
      <c r="BA568">
        <v>72.930000000000007</v>
      </c>
      <c r="BB568">
        <v>27</v>
      </c>
      <c r="BC568">
        <v>80</v>
      </c>
      <c r="BD568">
        <v>-4.9400000000000004</v>
      </c>
      <c r="BE568">
        <v>41.11</v>
      </c>
      <c r="BF568">
        <v>46.05</v>
      </c>
      <c r="BG568">
        <v>-183</v>
      </c>
      <c r="BH568">
        <v>23.69</v>
      </c>
      <c r="BI568">
        <v>33.94</v>
      </c>
      <c r="BJ568">
        <v>423</v>
      </c>
      <c r="BK568">
        <v>606</v>
      </c>
      <c r="BL568">
        <v>53</v>
      </c>
      <c r="BM568">
        <v>2.5099999999999998</v>
      </c>
      <c r="BN568">
        <v>48.19</v>
      </c>
      <c r="BO568">
        <v>2.02</v>
      </c>
      <c r="BP568">
        <v>1.96</v>
      </c>
      <c r="BQ568">
        <v>36</v>
      </c>
      <c r="BR568">
        <v>35</v>
      </c>
      <c r="BS568">
        <v>1</v>
      </c>
      <c r="BT568">
        <v>50.7</v>
      </c>
      <c r="BU568">
        <v>3.75</v>
      </c>
      <c r="BV568">
        <v>8.51</v>
      </c>
      <c r="BW568">
        <v>6.21</v>
      </c>
      <c r="BX568">
        <v>94.22</v>
      </c>
      <c r="BY568">
        <v>43</v>
      </c>
      <c r="BZ568">
        <v>1</v>
      </c>
      <c r="CA568">
        <v>0</v>
      </c>
      <c r="CB568">
        <v>42.48</v>
      </c>
      <c r="CC568">
        <v>308</v>
      </c>
      <c r="CD568">
        <v>378</v>
      </c>
      <c r="CE568">
        <v>417</v>
      </c>
      <c r="CF568">
        <v>145</v>
      </c>
      <c r="CG568">
        <v>94</v>
      </c>
      <c r="CH568">
        <v>3</v>
      </c>
      <c r="CI568">
        <v>4</v>
      </c>
      <c r="CJ568">
        <v>50</v>
      </c>
      <c r="CK568">
        <v>18</v>
      </c>
      <c r="CL568">
        <v>8</v>
      </c>
      <c r="CM568">
        <v>4</v>
      </c>
      <c r="CN568">
        <v>4</v>
      </c>
      <c r="CO568">
        <v>0</v>
      </c>
      <c r="CP568">
        <v>1071.28</v>
      </c>
      <c r="CQ568">
        <v>2055.69</v>
      </c>
      <c r="CR568">
        <v>34.26</v>
      </c>
      <c r="CS568">
        <v>16.79</v>
      </c>
      <c r="CT568">
        <v>17.61</v>
      </c>
      <c r="CU568">
        <v>44.53</v>
      </c>
      <c r="CV568">
        <v>50.61</v>
      </c>
      <c r="CW568">
        <v>49.16</v>
      </c>
      <c r="CX568">
        <v>61.22</v>
      </c>
      <c r="CY568">
        <v>55.18</v>
      </c>
      <c r="CZ568">
        <v>53.84</v>
      </c>
    </row>
    <row r="569" spans="1:104">
      <c r="A569" t="s">
        <v>394</v>
      </c>
      <c r="B569" t="s">
        <v>395</v>
      </c>
      <c r="C569" t="s">
        <v>62</v>
      </c>
      <c r="D569" t="s">
        <v>168</v>
      </c>
      <c r="E569">
        <v>70</v>
      </c>
      <c r="F569">
        <v>20142015</v>
      </c>
      <c r="G569">
        <v>30</v>
      </c>
      <c r="H569">
        <v>2.75</v>
      </c>
      <c r="I569">
        <v>2.625</v>
      </c>
      <c r="J569">
        <v>2</v>
      </c>
      <c r="K569">
        <v>8</v>
      </c>
      <c r="L569">
        <v>10</v>
      </c>
      <c r="M569">
        <v>0.11</v>
      </c>
      <c r="N569">
        <v>0.44</v>
      </c>
      <c r="O569">
        <v>0.56000000000000005</v>
      </c>
      <c r="P569">
        <v>-20</v>
      </c>
      <c r="Q569">
        <v>52.56</v>
      </c>
      <c r="R569">
        <v>99.12</v>
      </c>
      <c r="S569">
        <v>4.3499999999999996</v>
      </c>
      <c r="T569">
        <v>-5.46</v>
      </c>
      <c r="U569">
        <v>15.44</v>
      </c>
      <c r="V569">
        <v>-1.28</v>
      </c>
      <c r="W569">
        <v>51.57</v>
      </c>
      <c r="X569">
        <v>52.84</v>
      </c>
      <c r="Y569">
        <v>31</v>
      </c>
      <c r="Z569">
        <v>510</v>
      </c>
      <c r="AA569">
        <v>479</v>
      </c>
      <c r="AB569">
        <v>28.31</v>
      </c>
      <c r="AC569">
        <v>26.59</v>
      </c>
      <c r="AD569">
        <v>54.89</v>
      </c>
      <c r="AE569">
        <v>47</v>
      </c>
      <c r="AF569">
        <v>-0.5</v>
      </c>
      <c r="AG569">
        <v>53.05</v>
      </c>
      <c r="AH569">
        <v>102</v>
      </c>
      <c r="AI569">
        <v>1049</v>
      </c>
      <c r="AJ569">
        <v>947</v>
      </c>
      <c r="AK569">
        <v>58.22</v>
      </c>
      <c r="AL569">
        <v>52.56</v>
      </c>
      <c r="AM569">
        <v>110.78</v>
      </c>
      <c r="AN569">
        <v>50.33</v>
      </c>
      <c r="AO569">
        <v>72</v>
      </c>
      <c r="AP569">
        <v>87</v>
      </c>
      <c r="AQ569">
        <v>145</v>
      </c>
      <c r="AR569">
        <v>-1.23</v>
      </c>
      <c r="AS569">
        <v>51.49</v>
      </c>
      <c r="AT569">
        <v>52.72</v>
      </c>
      <c r="AU569">
        <v>43</v>
      </c>
      <c r="AV569">
        <v>743</v>
      </c>
      <c r="AW569">
        <v>700</v>
      </c>
      <c r="AX569">
        <v>41.24</v>
      </c>
      <c r="AY569">
        <v>38.85</v>
      </c>
      <c r="AZ569">
        <v>80.09</v>
      </c>
      <c r="BA569">
        <v>71.06</v>
      </c>
      <c r="BB569">
        <v>27</v>
      </c>
      <c r="BC569">
        <v>73</v>
      </c>
      <c r="BD569">
        <v>-1.88</v>
      </c>
      <c r="BE569">
        <v>51.06</v>
      </c>
      <c r="BF569">
        <v>52.95</v>
      </c>
      <c r="BG569">
        <v>22</v>
      </c>
      <c r="BH569">
        <v>29.3</v>
      </c>
      <c r="BI569">
        <v>28.08</v>
      </c>
      <c r="BJ569">
        <v>528</v>
      </c>
      <c r="BK569">
        <v>506</v>
      </c>
      <c r="BL569">
        <v>46</v>
      </c>
      <c r="BM569">
        <v>-8.43</v>
      </c>
      <c r="BN569">
        <v>56.38</v>
      </c>
      <c r="BO569">
        <v>1.94</v>
      </c>
      <c r="BP569">
        <v>2.11</v>
      </c>
      <c r="BQ569">
        <v>35</v>
      </c>
      <c r="BR569">
        <v>38</v>
      </c>
      <c r="BS569">
        <v>-3</v>
      </c>
      <c r="BT569">
        <v>47.95</v>
      </c>
      <c r="BU569">
        <v>2.74</v>
      </c>
      <c r="BV569">
        <v>6.63</v>
      </c>
      <c r="BW569">
        <v>4.71</v>
      </c>
      <c r="BX569">
        <v>92.49</v>
      </c>
      <c r="BY569">
        <v>38</v>
      </c>
      <c r="BZ569">
        <v>0</v>
      </c>
      <c r="CA569">
        <v>1</v>
      </c>
      <c r="CB569">
        <v>49.35</v>
      </c>
      <c r="CC569">
        <v>305</v>
      </c>
      <c r="CD569">
        <v>379</v>
      </c>
      <c r="CE569">
        <v>313</v>
      </c>
      <c r="CF569">
        <v>142</v>
      </c>
      <c r="CG569">
        <v>81</v>
      </c>
      <c r="CH569">
        <v>5</v>
      </c>
      <c r="CI569">
        <v>3</v>
      </c>
      <c r="CJ569">
        <v>44</v>
      </c>
      <c r="CK569">
        <v>39</v>
      </c>
      <c r="CL569">
        <v>10</v>
      </c>
      <c r="CM569">
        <v>22</v>
      </c>
      <c r="CN569">
        <v>2</v>
      </c>
      <c r="CO569">
        <v>-1.1100000000000001</v>
      </c>
      <c r="CP569">
        <v>1081.05</v>
      </c>
      <c r="CQ569">
        <v>2172.46</v>
      </c>
      <c r="CR569">
        <v>33.229999999999997</v>
      </c>
      <c r="CS569">
        <v>17.38</v>
      </c>
      <c r="CT569">
        <v>17.43</v>
      </c>
      <c r="CU569">
        <v>51.78</v>
      </c>
      <c r="CV569">
        <v>50.2</v>
      </c>
      <c r="CW569">
        <v>56.59</v>
      </c>
      <c r="CX569">
        <v>52.71</v>
      </c>
      <c r="CY569">
        <v>54.69</v>
      </c>
      <c r="CZ569">
        <v>54.26</v>
      </c>
    </row>
    <row r="570" spans="1:104">
      <c r="A570" t="s">
        <v>341</v>
      </c>
      <c r="B570" t="s">
        <v>342</v>
      </c>
      <c r="C570" t="s">
        <v>62</v>
      </c>
      <c r="D570" t="s">
        <v>282</v>
      </c>
      <c r="E570">
        <v>82</v>
      </c>
      <c r="F570">
        <v>20142015</v>
      </c>
      <c r="G570">
        <v>25</v>
      </c>
      <c r="H570">
        <v>7</v>
      </c>
      <c r="I570">
        <v>9</v>
      </c>
      <c r="J570">
        <v>7</v>
      </c>
      <c r="K570">
        <v>24</v>
      </c>
      <c r="L570">
        <v>31</v>
      </c>
      <c r="M570">
        <v>0.28000000000000003</v>
      </c>
      <c r="N570">
        <v>0.95</v>
      </c>
      <c r="O570">
        <v>1.22</v>
      </c>
      <c r="P570">
        <v>-10</v>
      </c>
      <c r="Q570">
        <v>52.09</v>
      </c>
      <c r="R570">
        <v>101.62</v>
      </c>
      <c r="S570">
        <v>7.95</v>
      </c>
      <c r="T570">
        <v>5.41</v>
      </c>
      <c r="U570">
        <v>18.55</v>
      </c>
      <c r="V570">
        <v>2.76</v>
      </c>
      <c r="W570">
        <v>49.42</v>
      </c>
      <c r="X570">
        <v>46.66</v>
      </c>
      <c r="Y570">
        <v>-16</v>
      </c>
      <c r="Z570">
        <v>684</v>
      </c>
      <c r="AA570">
        <v>700</v>
      </c>
      <c r="AB570">
        <v>26.97</v>
      </c>
      <c r="AC570">
        <v>27.61</v>
      </c>
      <c r="AD570">
        <v>54.58</v>
      </c>
      <c r="AE570">
        <v>39</v>
      </c>
      <c r="AF570">
        <v>6.02</v>
      </c>
      <c r="AG570">
        <v>46.07</v>
      </c>
      <c r="AH570">
        <v>124</v>
      </c>
      <c r="AI570">
        <v>1548</v>
      </c>
      <c r="AJ570">
        <v>1424</v>
      </c>
      <c r="AK570">
        <v>61.05</v>
      </c>
      <c r="AL570">
        <v>56.16</v>
      </c>
      <c r="AM570">
        <v>117.2</v>
      </c>
      <c r="AN570">
        <v>50.84</v>
      </c>
      <c r="AO570">
        <v>92</v>
      </c>
      <c r="AP570">
        <v>109</v>
      </c>
      <c r="AQ570">
        <v>234</v>
      </c>
      <c r="AR570">
        <v>5.16</v>
      </c>
      <c r="AS570">
        <v>51.91</v>
      </c>
      <c r="AT570">
        <v>46.75</v>
      </c>
      <c r="AU570">
        <v>81</v>
      </c>
      <c r="AV570">
        <v>1102</v>
      </c>
      <c r="AW570">
        <v>1021</v>
      </c>
      <c r="AX570">
        <v>43.46</v>
      </c>
      <c r="AY570">
        <v>40.26</v>
      </c>
      <c r="AZ570">
        <v>83.72</v>
      </c>
      <c r="BA570">
        <v>71.42</v>
      </c>
      <c r="BB570">
        <v>54</v>
      </c>
      <c r="BC570">
        <v>142</v>
      </c>
      <c r="BD570">
        <v>4.45</v>
      </c>
      <c r="BE570">
        <v>51.47</v>
      </c>
      <c r="BF570">
        <v>47.02</v>
      </c>
      <c r="BG570">
        <v>45</v>
      </c>
      <c r="BH570">
        <v>31.04</v>
      </c>
      <c r="BI570">
        <v>29.26</v>
      </c>
      <c r="BJ570">
        <v>787</v>
      </c>
      <c r="BK570">
        <v>742</v>
      </c>
      <c r="BL570">
        <v>88</v>
      </c>
      <c r="BM570">
        <v>4</v>
      </c>
      <c r="BN570">
        <v>52.45</v>
      </c>
      <c r="BO570">
        <v>2.76</v>
      </c>
      <c r="BP570">
        <v>2.13</v>
      </c>
      <c r="BQ570">
        <v>70</v>
      </c>
      <c r="BR570">
        <v>54</v>
      </c>
      <c r="BS570">
        <v>16</v>
      </c>
      <c r="BT570">
        <v>56.45</v>
      </c>
      <c r="BU570">
        <v>4.93</v>
      </c>
      <c r="BV570">
        <v>8.89</v>
      </c>
      <c r="BW570">
        <v>6.35</v>
      </c>
      <c r="BX570">
        <v>92.72</v>
      </c>
      <c r="BY570">
        <v>40</v>
      </c>
      <c r="BZ570">
        <v>0</v>
      </c>
      <c r="CA570">
        <v>0</v>
      </c>
      <c r="CB570">
        <v>50</v>
      </c>
      <c r="CC570">
        <v>552</v>
      </c>
      <c r="CD570">
        <v>616</v>
      </c>
      <c r="CE570">
        <v>552</v>
      </c>
      <c r="CF570">
        <v>80</v>
      </c>
      <c r="CG570">
        <v>141</v>
      </c>
      <c r="CH570">
        <v>10</v>
      </c>
      <c r="CI570">
        <v>14</v>
      </c>
      <c r="CJ570">
        <v>81</v>
      </c>
      <c r="CK570">
        <v>81</v>
      </c>
      <c r="CL570">
        <v>21</v>
      </c>
      <c r="CM570">
        <v>23</v>
      </c>
      <c r="CN570">
        <v>13</v>
      </c>
      <c r="CO570">
        <v>-0.39</v>
      </c>
      <c r="CP570">
        <v>1521.46</v>
      </c>
      <c r="CQ570">
        <v>2408.9699999999998</v>
      </c>
      <c r="CR570">
        <v>38.71</v>
      </c>
      <c r="CS570">
        <v>17.29</v>
      </c>
      <c r="CT570">
        <v>17.670000000000002</v>
      </c>
      <c r="CU570">
        <v>48.68</v>
      </c>
      <c r="CV570">
        <v>50.16</v>
      </c>
      <c r="CW570">
        <v>54.95</v>
      </c>
      <c r="CX570">
        <v>57.93</v>
      </c>
      <c r="CY570">
        <v>54.39</v>
      </c>
      <c r="CZ570">
        <v>54.04</v>
      </c>
    </row>
    <row r="571" spans="1:104">
      <c r="A571" t="s">
        <v>817</v>
      </c>
      <c r="B571" t="s">
        <v>818</v>
      </c>
      <c r="C571" t="s">
        <v>62</v>
      </c>
      <c r="D571" t="s">
        <v>110</v>
      </c>
      <c r="E571">
        <v>72</v>
      </c>
      <c r="F571">
        <v>20142015</v>
      </c>
      <c r="G571">
        <v>23</v>
      </c>
      <c r="H571">
        <v>0.874</v>
      </c>
      <c r="I571">
        <v>0.874</v>
      </c>
      <c r="J571">
        <v>0</v>
      </c>
      <c r="K571">
        <v>12</v>
      </c>
      <c r="L571">
        <v>12</v>
      </c>
      <c r="M571">
        <v>0</v>
      </c>
      <c r="N571">
        <v>0.64</v>
      </c>
      <c r="O571">
        <v>0.64</v>
      </c>
      <c r="P571">
        <v>-9</v>
      </c>
      <c r="Q571">
        <v>49.97</v>
      </c>
      <c r="R571">
        <v>101.02</v>
      </c>
      <c r="S571">
        <v>0</v>
      </c>
      <c r="T571">
        <v>-2.23</v>
      </c>
      <c r="U571">
        <v>15.7</v>
      </c>
      <c r="V571">
        <v>-4.6900000000000004</v>
      </c>
      <c r="W571">
        <v>51.27</v>
      </c>
      <c r="X571">
        <v>55.96</v>
      </c>
      <c r="Y571">
        <v>24</v>
      </c>
      <c r="Z571">
        <v>484</v>
      </c>
      <c r="AA571">
        <v>460</v>
      </c>
      <c r="AB571">
        <v>25.7</v>
      </c>
      <c r="AC571">
        <v>24.42</v>
      </c>
      <c r="AD571">
        <v>50.12</v>
      </c>
      <c r="AE571">
        <v>31</v>
      </c>
      <c r="AF571">
        <v>-5.36</v>
      </c>
      <c r="AG571">
        <v>55.34</v>
      </c>
      <c r="AH571">
        <v>-1</v>
      </c>
      <c r="AI571">
        <v>934</v>
      </c>
      <c r="AJ571">
        <v>935</v>
      </c>
      <c r="AK571">
        <v>49.59</v>
      </c>
      <c r="AL571">
        <v>49.64</v>
      </c>
      <c r="AM571">
        <v>99.23</v>
      </c>
      <c r="AN571">
        <v>53.75</v>
      </c>
      <c r="AO571">
        <v>54</v>
      </c>
      <c r="AP571">
        <v>64</v>
      </c>
      <c r="AQ571">
        <v>131</v>
      </c>
      <c r="AR571">
        <v>-5.48</v>
      </c>
      <c r="AS571">
        <v>49.93</v>
      </c>
      <c r="AT571">
        <v>55.4</v>
      </c>
      <c r="AU571">
        <v>-2</v>
      </c>
      <c r="AV571">
        <v>697</v>
      </c>
      <c r="AW571">
        <v>699</v>
      </c>
      <c r="AX571">
        <v>37</v>
      </c>
      <c r="AY571">
        <v>37.11</v>
      </c>
      <c r="AZ571">
        <v>74.12</v>
      </c>
      <c r="BA571">
        <v>72.02</v>
      </c>
      <c r="BB571">
        <v>23</v>
      </c>
      <c r="BC571">
        <v>77</v>
      </c>
      <c r="BD571">
        <v>-5.57</v>
      </c>
      <c r="BE571">
        <v>50.6</v>
      </c>
      <c r="BF571">
        <v>56.17</v>
      </c>
      <c r="BG571">
        <v>12</v>
      </c>
      <c r="BH571">
        <v>26.65</v>
      </c>
      <c r="BI571">
        <v>26.01</v>
      </c>
      <c r="BJ571">
        <v>502</v>
      </c>
      <c r="BK571">
        <v>490</v>
      </c>
      <c r="BL571">
        <v>54</v>
      </c>
      <c r="BM571">
        <v>-3.16</v>
      </c>
      <c r="BN571">
        <v>57</v>
      </c>
      <c r="BO571">
        <v>2.23</v>
      </c>
      <c r="BP571">
        <v>1.91</v>
      </c>
      <c r="BQ571">
        <v>42</v>
      </c>
      <c r="BR571">
        <v>36</v>
      </c>
      <c r="BS571">
        <v>6</v>
      </c>
      <c r="BT571">
        <v>53.85</v>
      </c>
      <c r="BU571">
        <v>0</v>
      </c>
      <c r="BV571">
        <v>8.3699999999999992</v>
      </c>
      <c r="BW571">
        <v>6.03</v>
      </c>
      <c r="BX571">
        <v>92.65</v>
      </c>
      <c r="BY571">
        <v>40</v>
      </c>
      <c r="BZ571">
        <v>0</v>
      </c>
      <c r="CA571">
        <v>0</v>
      </c>
      <c r="CB571">
        <v>53.83</v>
      </c>
      <c r="CC571">
        <v>323</v>
      </c>
      <c r="CD571">
        <v>417</v>
      </c>
      <c r="CE571">
        <v>277</v>
      </c>
      <c r="CF571">
        <v>38</v>
      </c>
      <c r="CG571">
        <v>104</v>
      </c>
      <c r="CH571">
        <v>5</v>
      </c>
      <c r="CI571">
        <v>7</v>
      </c>
      <c r="CJ571">
        <v>54</v>
      </c>
      <c r="CK571">
        <v>26</v>
      </c>
      <c r="CL571">
        <v>15</v>
      </c>
      <c r="CM571">
        <v>12</v>
      </c>
      <c r="CN571">
        <v>3</v>
      </c>
      <c r="CO571">
        <v>-0.48</v>
      </c>
      <c r="CP571">
        <v>1130.1300000000001</v>
      </c>
      <c r="CQ571">
        <v>2258.9</v>
      </c>
      <c r="CR571">
        <v>33.35</v>
      </c>
      <c r="CS571">
        <v>16.5</v>
      </c>
      <c r="CT571">
        <v>17.23</v>
      </c>
      <c r="CU571">
        <v>52.91</v>
      </c>
      <c r="CV571">
        <v>49.54</v>
      </c>
      <c r="CW571">
        <v>56.3</v>
      </c>
      <c r="CX571">
        <v>50.11</v>
      </c>
      <c r="CY571">
        <v>53.44</v>
      </c>
      <c r="CZ571">
        <v>54.45</v>
      </c>
    </row>
    <row r="572" spans="1:104">
      <c r="A572" t="s">
        <v>416</v>
      </c>
      <c r="B572" t="s">
        <v>417</v>
      </c>
      <c r="C572" t="s">
        <v>62</v>
      </c>
      <c r="D572" t="s">
        <v>204</v>
      </c>
      <c r="E572">
        <v>77</v>
      </c>
      <c r="F572">
        <v>20142015</v>
      </c>
      <c r="G572">
        <v>29</v>
      </c>
      <c r="H572">
        <v>11</v>
      </c>
      <c r="I572">
        <v>7.5380000000000003</v>
      </c>
      <c r="J572">
        <v>1</v>
      </c>
      <c r="K572">
        <v>19</v>
      </c>
      <c r="L572">
        <v>20</v>
      </c>
      <c r="M572">
        <v>0.04</v>
      </c>
      <c r="N572">
        <v>0.69</v>
      </c>
      <c r="O572">
        <v>0.73</v>
      </c>
      <c r="P572">
        <v>-8</v>
      </c>
      <c r="Q572">
        <v>51.56</v>
      </c>
      <c r="R572">
        <v>99.63</v>
      </c>
      <c r="S572">
        <v>0.99</v>
      </c>
      <c r="T572">
        <v>10.07</v>
      </c>
      <c r="U572">
        <v>21.41</v>
      </c>
      <c r="V572">
        <v>1.03</v>
      </c>
      <c r="W572">
        <v>52.98</v>
      </c>
      <c r="X572">
        <v>51.95</v>
      </c>
      <c r="Y572">
        <v>82</v>
      </c>
      <c r="Z572">
        <v>729</v>
      </c>
      <c r="AA572">
        <v>647</v>
      </c>
      <c r="AB572">
        <v>26.54</v>
      </c>
      <c r="AC572">
        <v>23.55</v>
      </c>
      <c r="AD572">
        <v>50.09</v>
      </c>
      <c r="AE572">
        <v>53</v>
      </c>
      <c r="AF572">
        <v>0.94</v>
      </c>
      <c r="AG572">
        <v>50.62</v>
      </c>
      <c r="AH572">
        <v>95</v>
      </c>
      <c r="AI572">
        <v>1568</v>
      </c>
      <c r="AJ572">
        <v>1473</v>
      </c>
      <c r="AK572">
        <v>57.08</v>
      </c>
      <c r="AL572">
        <v>53.62</v>
      </c>
      <c r="AM572">
        <v>110.7</v>
      </c>
      <c r="AN572">
        <v>53.83</v>
      </c>
      <c r="AO572">
        <v>82</v>
      </c>
      <c r="AP572">
        <v>100</v>
      </c>
      <c r="AQ572">
        <v>240</v>
      </c>
      <c r="AR572">
        <v>0.21</v>
      </c>
      <c r="AS572">
        <v>52.14</v>
      </c>
      <c r="AT572">
        <v>51.93</v>
      </c>
      <c r="AU572">
        <v>97</v>
      </c>
      <c r="AV572">
        <v>1180</v>
      </c>
      <c r="AW572">
        <v>1083</v>
      </c>
      <c r="AX572">
        <v>42.95</v>
      </c>
      <c r="AY572">
        <v>39.42</v>
      </c>
      <c r="AZ572">
        <v>82.38</v>
      </c>
      <c r="BA572">
        <v>71.53</v>
      </c>
      <c r="BB572">
        <v>57</v>
      </c>
      <c r="BC572">
        <v>158</v>
      </c>
      <c r="BD572">
        <v>0.61</v>
      </c>
      <c r="BE572">
        <v>52.42</v>
      </c>
      <c r="BF572">
        <v>51.81</v>
      </c>
      <c r="BG572">
        <v>78</v>
      </c>
      <c r="BH572">
        <v>30.72</v>
      </c>
      <c r="BI572">
        <v>27.88</v>
      </c>
      <c r="BJ572">
        <v>844</v>
      </c>
      <c r="BK572">
        <v>766</v>
      </c>
      <c r="BL572">
        <v>101</v>
      </c>
      <c r="BM572">
        <v>-2.63</v>
      </c>
      <c r="BN572">
        <v>53.85</v>
      </c>
      <c r="BO572">
        <v>2.29</v>
      </c>
      <c r="BP572">
        <v>2.1800000000000002</v>
      </c>
      <c r="BQ572">
        <v>63</v>
      </c>
      <c r="BR572">
        <v>60</v>
      </c>
      <c r="BS572">
        <v>3</v>
      </c>
      <c r="BT572">
        <v>51.22</v>
      </c>
      <c r="BU572">
        <v>0.63</v>
      </c>
      <c r="BV572">
        <v>7.46</v>
      </c>
      <c r="BW572">
        <v>5.34</v>
      </c>
      <c r="BX572">
        <v>92.17</v>
      </c>
      <c r="BY572">
        <v>40</v>
      </c>
      <c r="BZ572">
        <v>0</v>
      </c>
      <c r="CA572">
        <v>0</v>
      </c>
      <c r="CB572">
        <v>56.41</v>
      </c>
      <c r="CC572">
        <v>647</v>
      </c>
      <c r="CD572">
        <v>623</v>
      </c>
      <c r="CE572">
        <v>500</v>
      </c>
      <c r="CF572">
        <v>56</v>
      </c>
      <c r="CG572">
        <v>54</v>
      </c>
      <c r="CH572">
        <v>4</v>
      </c>
      <c r="CI572">
        <v>15</v>
      </c>
      <c r="CJ572">
        <v>100</v>
      </c>
      <c r="CK572">
        <v>37</v>
      </c>
      <c r="CL572">
        <v>23</v>
      </c>
      <c r="CM572">
        <v>16</v>
      </c>
      <c r="CN572">
        <v>8</v>
      </c>
      <c r="CO572">
        <v>-0.28999999999999998</v>
      </c>
      <c r="CP572">
        <v>1648.31</v>
      </c>
      <c r="CQ572">
        <v>2049.02</v>
      </c>
      <c r="CR572">
        <v>44.58</v>
      </c>
      <c r="CS572">
        <v>17.53</v>
      </c>
      <c r="CT572">
        <v>17.510000000000002</v>
      </c>
      <c r="CU572">
        <v>51.47</v>
      </c>
      <c r="CV572">
        <v>50.22</v>
      </c>
      <c r="CW572">
        <v>54.67</v>
      </c>
      <c r="CX572">
        <v>51.55</v>
      </c>
      <c r="CY572">
        <v>55.04</v>
      </c>
      <c r="CZ572">
        <v>54.56</v>
      </c>
    </row>
    <row r="573" spans="1:104">
      <c r="A573" t="s">
        <v>912</v>
      </c>
      <c r="B573" t="s">
        <v>913</v>
      </c>
      <c r="C573" t="s">
        <v>68</v>
      </c>
      <c r="D573" t="s">
        <v>116</v>
      </c>
      <c r="E573">
        <v>80</v>
      </c>
      <c r="F573">
        <v>20142015</v>
      </c>
      <c r="G573">
        <v>25</v>
      </c>
      <c r="H573">
        <v>3.3</v>
      </c>
      <c r="I573">
        <v>3.3</v>
      </c>
      <c r="J573">
        <v>13</v>
      </c>
      <c r="K573">
        <v>8</v>
      </c>
      <c r="L573">
        <v>21</v>
      </c>
      <c r="M573">
        <v>0.77</v>
      </c>
      <c r="N573">
        <v>0.48</v>
      </c>
      <c r="O573">
        <v>1.25</v>
      </c>
      <c r="P573">
        <v>5</v>
      </c>
      <c r="Q573">
        <v>49.48</v>
      </c>
      <c r="R573">
        <v>100.21</v>
      </c>
      <c r="S573">
        <v>10.16</v>
      </c>
      <c r="T573">
        <v>-10.02</v>
      </c>
      <c r="U573">
        <v>12.62</v>
      </c>
      <c r="V573">
        <v>-5.86</v>
      </c>
      <c r="W573">
        <v>47.61</v>
      </c>
      <c r="X573">
        <v>53.48</v>
      </c>
      <c r="Y573">
        <v>-36</v>
      </c>
      <c r="Z573">
        <v>359</v>
      </c>
      <c r="AA573">
        <v>395</v>
      </c>
      <c r="AB573">
        <v>21.33</v>
      </c>
      <c r="AC573">
        <v>23.47</v>
      </c>
      <c r="AD573">
        <v>44.8</v>
      </c>
      <c r="AE573">
        <v>113</v>
      </c>
      <c r="AF573">
        <v>-4.66</v>
      </c>
      <c r="AG573">
        <v>54.15</v>
      </c>
      <c r="AH573">
        <v>-18</v>
      </c>
      <c r="AI573">
        <v>859</v>
      </c>
      <c r="AJ573">
        <v>877</v>
      </c>
      <c r="AK573">
        <v>51.04</v>
      </c>
      <c r="AL573">
        <v>52.11</v>
      </c>
      <c r="AM573">
        <v>103.15</v>
      </c>
      <c r="AN573">
        <v>55.65</v>
      </c>
      <c r="AO573">
        <v>37</v>
      </c>
      <c r="AP573">
        <v>29</v>
      </c>
      <c r="AQ573">
        <v>211</v>
      </c>
      <c r="AR573">
        <v>-3.33</v>
      </c>
      <c r="AS573">
        <v>50.58</v>
      </c>
      <c r="AT573">
        <v>53.91</v>
      </c>
      <c r="AU573">
        <v>15</v>
      </c>
      <c r="AV573">
        <v>651</v>
      </c>
      <c r="AW573">
        <v>636</v>
      </c>
      <c r="AX573">
        <v>38.68</v>
      </c>
      <c r="AY573">
        <v>37.79</v>
      </c>
      <c r="AZ573">
        <v>76.47</v>
      </c>
      <c r="BA573">
        <v>73.430000000000007</v>
      </c>
      <c r="BB573">
        <v>46</v>
      </c>
      <c r="BC573">
        <v>174</v>
      </c>
      <c r="BD573">
        <v>-2.62</v>
      </c>
      <c r="BE573">
        <v>50.91</v>
      </c>
      <c r="BF573">
        <v>53.52</v>
      </c>
      <c r="BG573">
        <v>17</v>
      </c>
      <c r="BH573">
        <v>28.4</v>
      </c>
      <c r="BI573">
        <v>27.39</v>
      </c>
      <c r="BJ573">
        <v>478</v>
      </c>
      <c r="BK573">
        <v>461</v>
      </c>
      <c r="BL573">
        <v>128</v>
      </c>
      <c r="BM573">
        <v>-2.02</v>
      </c>
      <c r="BN573">
        <v>53.81</v>
      </c>
      <c r="BO573">
        <v>1.72</v>
      </c>
      <c r="BP573">
        <v>1.6</v>
      </c>
      <c r="BQ573">
        <v>29</v>
      </c>
      <c r="BR573">
        <v>27</v>
      </c>
      <c r="BS573">
        <v>2</v>
      </c>
      <c r="BT573">
        <v>51.79</v>
      </c>
      <c r="BU573">
        <v>7.47</v>
      </c>
      <c r="BV573">
        <v>6.07</v>
      </c>
      <c r="BW573">
        <v>4.45</v>
      </c>
      <c r="BX573">
        <v>94.14</v>
      </c>
      <c r="BY573">
        <v>50.73</v>
      </c>
      <c r="BZ573">
        <v>488</v>
      </c>
      <c r="CA573">
        <v>474</v>
      </c>
      <c r="CB573">
        <v>47.13</v>
      </c>
      <c r="CC573">
        <v>287</v>
      </c>
      <c r="CD573">
        <v>390</v>
      </c>
      <c r="CE573">
        <v>322</v>
      </c>
      <c r="CF573">
        <v>80</v>
      </c>
      <c r="CG573">
        <v>101</v>
      </c>
      <c r="CH573">
        <v>3</v>
      </c>
      <c r="CI573">
        <v>5</v>
      </c>
      <c r="CJ573">
        <v>115</v>
      </c>
      <c r="CK573">
        <v>19</v>
      </c>
      <c r="CL573">
        <v>30</v>
      </c>
      <c r="CM573">
        <v>6</v>
      </c>
      <c r="CN573">
        <v>11</v>
      </c>
      <c r="CO573">
        <v>0.3</v>
      </c>
      <c r="CP573">
        <v>1009.78</v>
      </c>
      <c r="CQ573">
        <v>2757.27</v>
      </c>
      <c r="CR573">
        <v>26.81</v>
      </c>
      <c r="CS573">
        <v>17.84</v>
      </c>
      <c r="CT573">
        <v>17.350000000000001</v>
      </c>
      <c r="CU573">
        <v>51.4</v>
      </c>
      <c r="CV573">
        <v>50.04</v>
      </c>
      <c r="CW573">
        <v>54.36</v>
      </c>
      <c r="CX573">
        <v>51.41</v>
      </c>
      <c r="CY573">
        <v>54.34</v>
      </c>
      <c r="CZ573">
        <v>54.26</v>
      </c>
    </row>
    <row r="574" spans="1:104">
      <c r="A574" t="s">
        <v>1321</v>
      </c>
      <c r="B574" t="s">
        <v>1322</v>
      </c>
      <c r="C574" t="s">
        <v>68</v>
      </c>
      <c r="D574" t="s">
        <v>1323</v>
      </c>
      <c r="E574">
        <v>81</v>
      </c>
      <c r="F574">
        <v>20142015</v>
      </c>
      <c r="G574">
        <v>30</v>
      </c>
      <c r="H574">
        <v>1.25</v>
      </c>
      <c r="I574">
        <v>1.8</v>
      </c>
      <c r="J574">
        <v>5</v>
      </c>
      <c r="K574">
        <v>12</v>
      </c>
      <c r="L574">
        <v>17</v>
      </c>
      <c r="M574">
        <v>0.33</v>
      </c>
      <c r="N574">
        <v>0.8</v>
      </c>
      <c r="O574">
        <v>1.1399999999999999</v>
      </c>
      <c r="P574">
        <v>4</v>
      </c>
      <c r="Q574">
        <v>44.21</v>
      </c>
      <c r="R574">
        <v>99.68</v>
      </c>
      <c r="S574">
        <v>5.43</v>
      </c>
      <c r="T574">
        <v>-1.04</v>
      </c>
      <c r="U574">
        <v>11.08</v>
      </c>
      <c r="V574">
        <v>-2.52</v>
      </c>
      <c r="W574">
        <v>44.05</v>
      </c>
      <c r="X574">
        <v>46.58</v>
      </c>
      <c r="Y574">
        <v>-91</v>
      </c>
      <c r="Z574">
        <v>337</v>
      </c>
      <c r="AA574">
        <v>428</v>
      </c>
      <c r="AB574">
        <v>22.53</v>
      </c>
      <c r="AC574">
        <v>28.61</v>
      </c>
      <c r="AD574">
        <v>51.14</v>
      </c>
      <c r="AE574">
        <v>82</v>
      </c>
      <c r="AF574">
        <v>-1.66</v>
      </c>
      <c r="AG574">
        <v>45.87</v>
      </c>
      <c r="AH574">
        <v>-183</v>
      </c>
      <c r="AI574">
        <v>699</v>
      </c>
      <c r="AJ574">
        <v>882</v>
      </c>
      <c r="AK574">
        <v>46.73</v>
      </c>
      <c r="AL574">
        <v>58.96</v>
      </c>
      <c r="AM574">
        <v>105.69</v>
      </c>
      <c r="AN574">
        <v>58.94</v>
      </c>
      <c r="AO574">
        <v>26</v>
      </c>
      <c r="AP574">
        <v>33</v>
      </c>
      <c r="AQ574">
        <v>136</v>
      </c>
      <c r="AR574">
        <v>0.08</v>
      </c>
      <c r="AS574">
        <v>45.71</v>
      </c>
      <c r="AT574">
        <v>45.63</v>
      </c>
      <c r="AU574">
        <v>-100</v>
      </c>
      <c r="AV574">
        <v>533</v>
      </c>
      <c r="AW574">
        <v>633</v>
      </c>
      <c r="AX574">
        <v>35.630000000000003</v>
      </c>
      <c r="AY574">
        <v>42.31</v>
      </c>
      <c r="AZ574">
        <v>77.94</v>
      </c>
      <c r="BA574">
        <v>77.3</v>
      </c>
      <c r="BB574">
        <v>18</v>
      </c>
      <c r="BC574">
        <v>110</v>
      </c>
      <c r="BD574">
        <v>2.36</v>
      </c>
      <c r="BE574">
        <v>48.76</v>
      </c>
      <c r="BF574">
        <v>46.4</v>
      </c>
      <c r="BG574">
        <v>-21</v>
      </c>
      <c r="BH574">
        <v>27.54</v>
      </c>
      <c r="BI574">
        <v>28.95</v>
      </c>
      <c r="BJ574">
        <v>412</v>
      </c>
      <c r="BK574">
        <v>433</v>
      </c>
      <c r="BL574">
        <v>92</v>
      </c>
      <c r="BM574">
        <v>-1.1200000000000001</v>
      </c>
      <c r="BN574">
        <v>48.88</v>
      </c>
      <c r="BO574">
        <v>2.14</v>
      </c>
      <c r="BP574">
        <v>2.34</v>
      </c>
      <c r="BQ574">
        <v>32</v>
      </c>
      <c r="BR574">
        <v>35</v>
      </c>
      <c r="BS574">
        <v>-3</v>
      </c>
      <c r="BT574">
        <v>47.76</v>
      </c>
      <c r="BU574">
        <v>4.55</v>
      </c>
      <c r="BV574">
        <v>7.77</v>
      </c>
      <c r="BW574">
        <v>6</v>
      </c>
      <c r="BX574">
        <v>91.92</v>
      </c>
      <c r="BY574">
        <v>47.41</v>
      </c>
      <c r="BZ574">
        <v>55</v>
      </c>
      <c r="CA574">
        <v>61</v>
      </c>
      <c r="CB574">
        <v>46.29</v>
      </c>
      <c r="CC574">
        <v>243</v>
      </c>
      <c r="CD574">
        <v>281</v>
      </c>
      <c r="CE574">
        <v>282</v>
      </c>
      <c r="CF574">
        <v>123</v>
      </c>
      <c r="CG574">
        <v>106</v>
      </c>
      <c r="CH574">
        <v>8</v>
      </c>
      <c r="CI574">
        <v>4</v>
      </c>
      <c r="CJ574">
        <v>87</v>
      </c>
      <c r="CK574">
        <v>14</v>
      </c>
      <c r="CL574">
        <v>28</v>
      </c>
      <c r="CM574">
        <v>8</v>
      </c>
      <c r="CN574">
        <v>12</v>
      </c>
      <c r="CO574">
        <v>0.27</v>
      </c>
      <c r="CP574">
        <v>897.56</v>
      </c>
      <c r="CQ574">
        <v>2977.47</v>
      </c>
      <c r="CR574">
        <v>23.16</v>
      </c>
      <c r="CS574">
        <v>17.12</v>
      </c>
      <c r="CT574">
        <v>16.96</v>
      </c>
      <c r="CU574">
        <v>45.31</v>
      </c>
      <c r="CV574">
        <v>50.34</v>
      </c>
      <c r="CW574">
        <v>49.07</v>
      </c>
      <c r="CX574">
        <v>59.22</v>
      </c>
      <c r="CY574">
        <v>54.32</v>
      </c>
      <c r="CZ574">
        <v>53.58</v>
      </c>
    </row>
    <row r="575" spans="1:104">
      <c r="A575" t="s">
        <v>469</v>
      </c>
      <c r="B575" t="s">
        <v>470</v>
      </c>
      <c r="C575" t="s">
        <v>62</v>
      </c>
      <c r="D575" t="s">
        <v>256</v>
      </c>
      <c r="E575">
        <v>70</v>
      </c>
      <c r="F575">
        <v>20142015</v>
      </c>
      <c r="G575">
        <v>24</v>
      </c>
      <c r="H575">
        <v>2</v>
      </c>
      <c r="I575">
        <v>2</v>
      </c>
      <c r="J575">
        <v>1</v>
      </c>
      <c r="K575">
        <v>8</v>
      </c>
      <c r="L575">
        <v>9</v>
      </c>
      <c r="M575">
        <v>0.05</v>
      </c>
      <c r="N575">
        <v>0.41</v>
      </c>
      <c r="O575">
        <v>0.46</v>
      </c>
      <c r="P575">
        <v>3</v>
      </c>
      <c r="Q575">
        <v>51.99</v>
      </c>
      <c r="R575">
        <v>98.86</v>
      </c>
      <c r="S575">
        <v>2.27</v>
      </c>
      <c r="T575">
        <v>-4.3099999999999996</v>
      </c>
      <c r="U575">
        <v>16.739999999999998</v>
      </c>
      <c r="V575">
        <v>4.2699999999999996</v>
      </c>
      <c r="W575">
        <v>51.68</v>
      </c>
      <c r="X575">
        <v>47.4</v>
      </c>
      <c r="Y575">
        <v>33</v>
      </c>
      <c r="Z575">
        <v>509</v>
      </c>
      <c r="AA575">
        <v>476</v>
      </c>
      <c r="AB575">
        <v>26.06</v>
      </c>
      <c r="AC575">
        <v>24.37</v>
      </c>
      <c r="AD575">
        <v>50.44</v>
      </c>
      <c r="AE575">
        <v>23</v>
      </c>
      <c r="AF575">
        <v>3.42</v>
      </c>
      <c r="AG575">
        <v>48.56</v>
      </c>
      <c r="AH575">
        <v>82</v>
      </c>
      <c r="AI575">
        <v>1073</v>
      </c>
      <c r="AJ575">
        <v>991</v>
      </c>
      <c r="AK575">
        <v>54.94</v>
      </c>
      <c r="AL575">
        <v>50.74</v>
      </c>
      <c r="AM575">
        <v>105.69</v>
      </c>
      <c r="AN575">
        <v>52.66</v>
      </c>
      <c r="AO575">
        <v>38</v>
      </c>
      <c r="AP575">
        <v>120</v>
      </c>
      <c r="AQ575">
        <v>108</v>
      </c>
      <c r="AR575">
        <v>4.3</v>
      </c>
      <c r="AS575">
        <v>53.53</v>
      </c>
      <c r="AT575">
        <v>49.23</v>
      </c>
      <c r="AU575">
        <v>104</v>
      </c>
      <c r="AV575">
        <v>789</v>
      </c>
      <c r="AW575">
        <v>685</v>
      </c>
      <c r="AX575">
        <v>40.4</v>
      </c>
      <c r="AY575">
        <v>35.08</v>
      </c>
      <c r="AZ575">
        <v>75.48</v>
      </c>
      <c r="BA575">
        <v>71.61</v>
      </c>
      <c r="BB575">
        <v>26</v>
      </c>
      <c r="BC575">
        <v>70</v>
      </c>
      <c r="BD575">
        <v>3.72</v>
      </c>
      <c r="BE575">
        <v>53.35</v>
      </c>
      <c r="BF575">
        <v>49.63</v>
      </c>
      <c r="BG575">
        <v>71</v>
      </c>
      <c r="BH575">
        <v>28.93</v>
      </c>
      <c r="BI575">
        <v>25.3</v>
      </c>
      <c r="BJ575">
        <v>565</v>
      </c>
      <c r="BK575">
        <v>494</v>
      </c>
      <c r="BL575">
        <v>44</v>
      </c>
      <c r="BM575">
        <v>0.75</v>
      </c>
      <c r="BN575">
        <v>48.59</v>
      </c>
      <c r="BO575">
        <v>1.89</v>
      </c>
      <c r="BP575">
        <v>1.95</v>
      </c>
      <c r="BQ575">
        <v>37</v>
      </c>
      <c r="BR575">
        <v>38</v>
      </c>
      <c r="BS575">
        <v>-1</v>
      </c>
      <c r="BT575">
        <v>49.33</v>
      </c>
      <c r="BU575">
        <v>1.43</v>
      </c>
      <c r="BV575">
        <v>6.55</v>
      </c>
      <c r="BW575">
        <v>4.6900000000000004</v>
      </c>
      <c r="BX575">
        <v>92.31</v>
      </c>
      <c r="BY575">
        <v>40</v>
      </c>
      <c r="BZ575">
        <v>0</v>
      </c>
      <c r="CA575">
        <v>0</v>
      </c>
      <c r="CB575">
        <v>48.18</v>
      </c>
      <c r="CC575">
        <v>397</v>
      </c>
      <c r="CD575">
        <v>488</v>
      </c>
      <c r="CE575">
        <v>427</v>
      </c>
      <c r="CF575">
        <v>20</v>
      </c>
      <c r="CG575">
        <v>182</v>
      </c>
      <c r="CH575">
        <v>3</v>
      </c>
      <c r="CI575">
        <v>5</v>
      </c>
      <c r="CJ575">
        <v>43</v>
      </c>
      <c r="CK575">
        <v>40</v>
      </c>
      <c r="CL575">
        <v>19</v>
      </c>
      <c r="CM575">
        <v>4</v>
      </c>
      <c r="CN575">
        <v>7</v>
      </c>
      <c r="CO575">
        <v>0.15</v>
      </c>
      <c r="CP575">
        <v>1171.76</v>
      </c>
      <c r="CQ575">
        <v>2170.89</v>
      </c>
      <c r="CR575">
        <v>35.049999999999997</v>
      </c>
      <c r="CS575">
        <v>16.809999999999999</v>
      </c>
      <c r="CT575">
        <v>17.670000000000002</v>
      </c>
      <c r="CU575">
        <v>51.18</v>
      </c>
      <c r="CV575">
        <v>50.2</v>
      </c>
      <c r="CW575">
        <v>55.52</v>
      </c>
      <c r="CX575">
        <v>52.96</v>
      </c>
      <c r="CY575">
        <v>54.94</v>
      </c>
      <c r="CZ575">
        <v>54.5</v>
      </c>
    </row>
    <row r="576" spans="1:104">
      <c r="A576" t="s">
        <v>1381</v>
      </c>
      <c r="B576" t="s">
        <v>1382</v>
      </c>
      <c r="C576" t="s">
        <v>80</v>
      </c>
      <c r="D576" t="s">
        <v>976</v>
      </c>
      <c r="E576">
        <v>80</v>
      </c>
      <c r="F576">
        <v>20142015</v>
      </c>
      <c r="G576">
        <v>34</v>
      </c>
      <c r="H576">
        <v>3.5</v>
      </c>
      <c r="I576">
        <v>3.5</v>
      </c>
      <c r="J576">
        <v>17</v>
      </c>
      <c r="K576">
        <v>19</v>
      </c>
      <c r="L576">
        <v>36</v>
      </c>
      <c r="M576">
        <v>0.96</v>
      </c>
      <c r="N576">
        <v>1.07</v>
      </c>
      <c r="O576">
        <v>2.0299999999999998</v>
      </c>
      <c r="P576">
        <v>-5</v>
      </c>
      <c r="Q576">
        <v>42.58</v>
      </c>
      <c r="R576">
        <v>101.84</v>
      </c>
      <c r="S576">
        <v>25.76</v>
      </c>
      <c r="T576">
        <v>-7.0000000000000007E-2</v>
      </c>
      <c r="U576">
        <v>13.32</v>
      </c>
      <c r="V576">
        <v>-0.67</v>
      </c>
      <c r="W576">
        <v>43.71</v>
      </c>
      <c r="X576">
        <v>44.38</v>
      </c>
      <c r="Y576">
        <v>-130</v>
      </c>
      <c r="Z576">
        <v>452</v>
      </c>
      <c r="AA576">
        <v>582</v>
      </c>
      <c r="AB576">
        <v>25.45</v>
      </c>
      <c r="AC576">
        <v>32.76</v>
      </c>
      <c r="AD576">
        <v>58.21</v>
      </c>
      <c r="AE576">
        <v>77</v>
      </c>
      <c r="AF576">
        <v>-0.56000000000000005</v>
      </c>
      <c r="AG576">
        <v>43.15</v>
      </c>
      <c r="AH576">
        <v>-302</v>
      </c>
      <c r="AI576">
        <v>867</v>
      </c>
      <c r="AJ576">
        <v>1169</v>
      </c>
      <c r="AK576">
        <v>48.81</v>
      </c>
      <c r="AL576">
        <v>65.81</v>
      </c>
      <c r="AM576">
        <v>114.62</v>
      </c>
      <c r="AN576">
        <v>53.4</v>
      </c>
      <c r="AO576">
        <v>26</v>
      </c>
      <c r="AP576">
        <v>26</v>
      </c>
      <c r="AQ576">
        <v>107</v>
      </c>
      <c r="AR576">
        <v>-1.83</v>
      </c>
      <c r="AS576">
        <v>42.53</v>
      </c>
      <c r="AT576">
        <v>44.36</v>
      </c>
      <c r="AU576">
        <v>-219</v>
      </c>
      <c r="AV576">
        <v>623</v>
      </c>
      <c r="AW576">
        <v>842</v>
      </c>
      <c r="AX576">
        <v>35.07</v>
      </c>
      <c r="AY576">
        <v>47.4</v>
      </c>
      <c r="AZ576">
        <v>82.47</v>
      </c>
      <c r="BA576">
        <v>74.319999999999993</v>
      </c>
      <c r="BB576">
        <v>15</v>
      </c>
      <c r="BC576">
        <v>81</v>
      </c>
      <c r="BD576">
        <v>-3.02</v>
      </c>
      <c r="BE576">
        <v>42.99</v>
      </c>
      <c r="BF576">
        <v>46.01</v>
      </c>
      <c r="BG576">
        <v>-151</v>
      </c>
      <c r="BH576">
        <v>26.06</v>
      </c>
      <c r="BI576">
        <v>34.57</v>
      </c>
      <c r="BJ576">
        <v>463</v>
      </c>
      <c r="BK576">
        <v>614</v>
      </c>
      <c r="BL576">
        <v>66</v>
      </c>
      <c r="BM576">
        <v>-2.04</v>
      </c>
      <c r="BN576">
        <v>50</v>
      </c>
      <c r="BO576">
        <v>2.65</v>
      </c>
      <c r="BP576">
        <v>2.87</v>
      </c>
      <c r="BQ576">
        <v>47</v>
      </c>
      <c r="BR576">
        <v>51</v>
      </c>
      <c r="BS576">
        <v>-4</v>
      </c>
      <c r="BT576">
        <v>47.96</v>
      </c>
      <c r="BU576">
        <v>20.99</v>
      </c>
      <c r="BV576">
        <v>10.15</v>
      </c>
      <c r="BW576">
        <v>7.54</v>
      </c>
      <c r="BX576">
        <v>91.69</v>
      </c>
      <c r="BY576">
        <v>45</v>
      </c>
      <c r="BZ576">
        <v>7</v>
      </c>
      <c r="CA576">
        <v>8</v>
      </c>
      <c r="CB576">
        <v>45.79</v>
      </c>
      <c r="CC576">
        <v>321</v>
      </c>
      <c r="CD576">
        <v>368</v>
      </c>
      <c r="CE576">
        <v>380</v>
      </c>
      <c r="CF576">
        <v>36</v>
      </c>
      <c r="CG576">
        <v>57</v>
      </c>
      <c r="CH576">
        <v>10</v>
      </c>
      <c r="CI576">
        <v>9</v>
      </c>
      <c r="CJ576">
        <v>49</v>
      </c>
      <c r="CK576">
        <v>27</v>
      </c>
      <c r="CL576">
        <v>30</v>
      </c>
      <c r="CM576">
        <v>11</v>
      </c>
      <c r="CN576">
        <v>6</v>
      </c>
      <c r="CO576">
        <v>-0.28000000000000003</v>
      </c>
      <c r="CP576">
        <v>1065.8</v>
      </c>
      <c r="CQ576">
        <v>2784.41</v>
      </c>
      <c r="CR576">
        <v>27.68</v>
      </c>
      <c r="CS576">
        <v>18.5</v>
      </c>
      <c r="CT576">
        <v>17.75</v>
      </c>
      <c r="CU576">
        <v>45.1</v>
      </c>
      <c r="CV576">
        <v>50.58</v>
      </c>
      <c r="CW576">
        <v>50.11</v>
      </c>
      <c r="CX576">
        <v>60.99</v>
      </c>
      <c r="CY576">
        <v>55.07</v>
      </c>
      <c r="CZ576">
        <v>53.82</v>
      </c>
    </row>
    <row r="577" spans="1:104">
      <c r="A577" t="s">
        <v>180</v>
      </c>
      <c r="B577" t="s">
        <v>181</v>
      </c>
      <c r="C577" t="s">
        <v>100</v>
      </c>
      <c r="D577" t="s">
        <v>182</v>
      </c>
      <c r="E577">
        <v>77</v>
      </c>
      <c r="F577">
        <v>20142015</v>
      </c>
      <c r="G577">
        <v>22</v>
      </c>
      <c r="H577">
        <v>0.9</v>
      </c>
      <c r="I577">
        <v>0.9</v>
      </c>
      <c r="J577">
        <v>25</v>
      </c>
      <c r="K577">
        <v>25</v>
      </c>
      <c r="L577">
        <v>50</v>
      </c>
      <c r="M577">
        <v>1.39</v>
      </c>
      <c r="N577">
        <v>1.39</v>
      </c>
      <c r="O577">
        <v>2.78</v>
      </c>
      <c r="P577">
        <v>16</v>
      </c>
      <c r="Q577">
        <v>54.97</v>
      </c>
      <c r="R577">
        <v>103.37</v>
      </c>
      <c r="S577">
        <v>13.02</v>
      </c>
      <c r="T577">
        <v>13.2</v>
      </c>
      <c r="U577">
        <v>14.02</v>
      </c>
      <c r="V577">
        <v>7.68</v>
      </c>
      <c r="W577">
        <v>57.75</v>
      </c>
      <c r="X577">
        <v>50.07</v>
      </c>
      <c r="Y577">
        <v>161</v>
      </c>
      <c r="Z577">
        <v>600</v>
      </c>
      <c r="AA577">
        <v>439</v>
      </c>
      <c r="AB577">
        <v>33.35</v>
      </c>
      <c r="AC577">
        <v>24.4</v>
      </c>
      <c r="AD577">
        <v>57.75</v>
      </c>
      <c r="AE577">
        <v>248</v>
      </c>
      <c r="AF577">
        <v>4.24</v>
      </c>
      <c r="AG577">
        <v>50.73</v>
      </c>
      <c r="AH577">
        <v>199</v>
      </c>
      <c r="AI577">
        <v>1100</v>
      </c>
      <c r="AJ577">
        <v>901</v>
      </c>
      <c r="AK577">
        <v>61.15</v>
      </c>
      <c r="AL577">
        <v>50.08</v>
      </c>
      <c r="AM577">
        <v>111.23</v>
      </c>
      <c r="AN577">
        <v>54.64</v>
      </c>
      <c r="AO577">
        <v>105</v>
      </c>
      <c r="AP577">
        <v>17</v>
      </c>
      <c r="AQ577">
        <v>384</v>
      </c>
      <c r="AR577">
        <v>4.37</v>
      </c>
      <c r="AS577">
        <v>56.31</v>
      </c>
      <c r="AT577">
        <v>51.93</v>
      </c>
      <c r="AU577">
        <v>185</v>
      </c>
      <c r="AV577">
        <v>826</v>
      </c>
      <c r="AW577">
        <v>641</v>
      </c>
      <c r="AX577">
        <v>45.91</v>
      </c>
      <c r="AY577">
        <v>35.630000000000003</v>
      </c>
      <c r="AZ577">
        <v>81.55</v>
      </c>
      <c r="BA577">
        <v>72.760000000000005</v>
      </c>
      <c r="BB577">
        <v>87</v>
      </c>
      <c r="BC577">
        <v>279</v>
      </c>
      <c r="BD577">
        <v>4.82</v>
      </c>
      <c r="BE577">
        <v>56.43</v>
      </c>
      <c r="BF577">
        <v>51.61</v>
      </c>
      <c r="BG577">
        <v>137</v>
      </c>
      <c r="BH577">
        <v>33.409999999999997</v>
      </c>
      <c r="BI577">
        <v>25.79</v>
      </c>
      <c r="BJ577">
        <v>601</v>
      </c>
      <c r="BK577">
        <v>464</v>
      </c>
      <c r="BL577">
        <v>192</v>
      </c>
      <c r="BM577">
        <v>16.989999999999998</v>
      </c>
      <c r="BN577">
        <v>48.63</v>
      </c>
      <c r="BO577">
        <v>3.5</v>
      </c>
      <c r="BP577">
        <v>1.83</v>
      </c>
      <c r="BQ577">
        <v>63</v>
      </c>
      <c r="BR577">
        <v>33</v>
      </c>
      <c r="BS577">
        <v>30</v>
      </c>
      <c r="BT577">
        <v>65.62</v>
      </c>
      <c r="BU577">
        <v>8.9600000000000009</v>
      </c>
      <c r="BV577">
        <v>10.48</v>
      </c>
      <c r="BW577">
        <v>7.63</v>
      </c>
      <c r="BX577">
        <v>92.89</v>
      </c>
      <c r="BY577">
        <v>36</v>
      </c>
      <c r="BZ577">
        <v>0</v>
      </c>
      <c r="CA577">
        <v>2</v>
      </c>
      <c r="CB577">
        <v>59.5</v>
      </c>
      <c r="CC577">
        <v>404</v>
      </c>
      <c r="CD577">
        <v>340</v>
      </c>
      <c r="CE577">
        <v>275</v>
      </c>
      <c r="CF577">
        <v>26</v>
      </c>
      <c r="CG577">
        <v>86</v>
      </c>
      <c r="CH577">
        <v>12</v>
      </c>
      <c r="CI577">
        <v>13</v>
      </c>
      <c r="CJ577">
        <v>167</v>
      </c>
      <c r="CK577">
        <v>14</v>
      </c>
      <c r="CL577">
        <v>32</v>
      </c>
      <c r="CM577">
        <v>6</v>
      </c>
      <c r="CN577">
        <v>22</v>
      </c>
      <c r="CO577">
        <v>0.89</v>
      </c>
      <c r="CP577">
        <v>1079.3900000000001</v>
      </c>
      <c r="CQ577">
        <v>2628.82</v>
      </c>
      <c r="CR577">
        <v>29.11</v>
      </c>
      <c r="CS577">
        <v>18.27</v>
      </c>
      <c r="CT577">
        <v>17.59</v>
      </c>
      <c r="CU577">
        <v>51.39</v>
      </c>
      <c r="CV577">
        <v>50.2</v>
      </c>
      <c r="CW577">
        <v>55.14</v>
      </c>
      <c r="CX577">
        <v>52.15</v>
      </c>
      <c r="CY577">
        <v>54.7</v>
      </c>
      <c r="CZ577">
        <v>54.27</v>
      </c>
    </row>
    <row r="578" spans="1:104">
      <c r="A578" t="s">
        <v>78</v>
      </c>
      <c r="B578" t="s">
        <v>79</v>
      </c>
      <c r="C578" t="s">
        <v>80</v>
      </c>
      <c r="D578" t="s">
        <v>81</v>
      </c>
      <c r="E578">
        <v>82</v>
      </c>
      <c r="F578">
        <v>20142015</v>
      </c>
      <c r="G578">
        <v>23</v>
      </c>
      <c r="H578">
        <v>2.75</v>
      </c>
      <c r="I578">
        <v>2.75</v>
      </c>
      <c r="J578">
        <v>18</v>
      </c>
      <c r="K578">
        <v>12</v>
      </c>
      <c r="L578">
        <v>30</v>
      </c>
      <c r="M578">
        <v>1.02</v>
      </c>
      <c r="N578">
        <v>0.68</v>
      </c>
      <c r="O578">
        <v>1.7</v>
      </c>
      <c r="P578">
        <v>7</v>
      </c>
      <c r="Q578">
        <v>59.01</v>
      </c>
      <c r="R578">
        <v>99.95</v>
      </c>
      <c r="S578">
        <v>12.41</v>
      </c>
      <c r="T578">
        <v>5.69</v>
      </c>
      <c r="U578">
        <v>12.94</v>
      </c>
      <c r="V578">
        <v>7.04</v>
      </c>
      <c r="W578">
        <v>58.6</v>
      </c>
      <c r="X578">
        <v>51.56</v>
      </c>
      <c r="Y578">
        <v>155</v>
      </c>
      <c r="Z578">
        <v>528</v>
      </c>
      <c r="AA578">
        <v>373</v>
      </c>
      <c r="AB578">
        <v>29.86</v>
      </c>
      <c r="AC578">
        <v>21.09</v>
      </c>
      <c r="AD578">
        <v>50.95</v>
      </c>
      <c r="AE578">
        <v>173</v>
      </c>
      <c r="AF578">
        <v>7.79</v>
      </c>
      <c r="AG578">
        <v>51.21</v>
      </c>
      <c r="AH578">
        <v>330</v>
      </c>
      <c r="AI578">
        <v>1081</v>
      </c>
      <c r="AJ578">
        <v>751</v>
      </c>
      <c r="AK578">
        <v>61.13</v>
      </c>
      <c r="AL578">
        <v>42.47</v>
      </c>
      <c r="AM578">
        <v>103.61</v>
      </c>
      <c r="AN578">
        <v>49.49</v>
      </c>
      <c r="AO578">
        <v>79</v>
      </c>
      <c r="AP578">
        <v>16</v>
      </c>
      <c r="AQ578">
        <v>295</v>
      </c>
      <c r="AR578">
        <v>5.85</v>
      </c>
      <c r="AS578">
        <v>56.19</v>
      </c>
      <c r="AT578">
        <v>50.34</v>
      </c>
      <c r="AU578">
        <v>170</v>
      </c>
      <c r="AV578">
        <v>772</v>
      </c>
      <c r="AW578">
        <v>602</v>
      </c>
      <c r="AX578">
        <v>43.66</v>
      </c>
      <c r="AY578">
        <v>34.049999999999997</v>
      </c>
      <c r="AZ578">
        <v>77.7</v>
      </c>
      <c r="BA578">
        <v>69.3</v>
      </c>
      <c r="BB578">
        <v>71</v>
      </c>
      <c r="BC578">
        <v>216</v>
      </c>
      <c r="BD578">
        <v>4.58</v>
      </c>
      <c r="BE578">
        <v>54.7</v>
      </c>
      <c r="BF578">
        <v>50.12</v>
      </c>
      <c r="BG578">
        <v>92</v>
      </c>
      <c r="BH578">
        <v>30.26</v>
      </c>
      <c r="BI578">
        <v>25.05</v>
      </c>
      <c r="BJ578">
        <v>535</v>
      </c>
      <c r="BK578">
        <v>443</v>
      </c>
      <c r="BL578">
        <v>145</v>
      </c>
      <c r="BM578">
        <v>4.82</v>
      </c>
      <c r="BN578">
        <v>49.72</v>
      </c>
      <c r="BO578">
        <v>2.38</v>
      </c>
      <c r="BP578">
        <v>1.98</v>
      </c>
      <c r="BQ578">
        <v>42</v>
      </c>
      <c r="BR578">
        <v>35</v>
      </c>
      <c r="BS578">
        <v>7</v>
      </c>
      <c r="BT578">
        <v>54.55</v>
      </c>
      <c r="BU578">
        <v>8.33</v>
      </c>
      <c r="BV578">
        <v>7.85</v>
      </c>
      <c r="BW578">
        <v>5.44</v>
      </c>
      <c r="BX578">
        <v>92.1</v>
      </c>
      <c r="BY578">
        <v>47</v>
      </c>
      <c r="BZ578">
        <v>5</v>
      </c>
      <c r="CA578">
        <v>4</v>
      </c>
      <c r="CB578">
        <v>59.13</v>
      </c>
      <c r="CC578">
        <v>392</v>
      </c>
      <c r="CD578">
        <v>371</v>
      </c>
      <c r="CE578">
        <v>271</v>
      </c>
      <c r="CF578">
        <v>83</v>
      </c>
      <c r="CG578">
        <v>77</v>
      </c>
      <c r="CH578">
        <v>6</v>
      </c>
      <c r="CI578">
        <v>6</v>
      </c>
      <c r="CJ578">
        <v>127</v>
      </c>
      <c r="CK578">
        <v>26</v>
      </c>
      <c r="CL578">
        <v>20</v>
      </c>
      <c r="CM578">
        <v>7</v>
      </c>
      <c r="CN578">
        <v>14</v>
      </c>
      <c r="CO578">
        <v>0.4</v>
      </c>
      <c r="CP578">
        <v>1060.94</v>
      </c>
      <c r="CQ578">
        <v>2759.51</v>
      </c>
      <c r="CR578">
        <v>27.77</v>
      </c>
      <c r="CS578">
        <v>18.21</v>
      </c>
      <c r="CT578">
        <v>17.600000000000001</v>
      </c>
      <c r="CU578">
        <v>54.19</v>
      </c>
      <c r="CV578">
        <v>49.9</v>
      </c>
      <c r="CW578">
        <v>54.28</v>
      </c>
      <c r="CX578">
        <v>45.88</v>
      </c>
      <c r="CY578">
        <v>54.83</v>
      </c>
      <c r="CZ578">
        <v>55.05</v>
      </c>
    </row>
    <row r="579" spans="1:104">
      <c r="A579" t="s">
        <v>120</v>
      </c>
      <c r="B579" t="s">
        <v>121</v>
      </c>
      <c r="C579" t="s">
        <v>68</v>
      </c>
      <c r="D579" t="s">
        <v>105</v>
      </c>
      <c r="E579">
        <v>82</v>
      </c>
      <c r="F579">
        <v>20142015</v>
      </c>
      <c r="G579">
        <v>23</v>
      </c>
      <c r="H579">
        <v>6</v>
      </c>
      <c r="I579">
        <v>5.5</v>
      </c>
      <c r="J579">
        <v>22</v>
      </c>
      <c r="K579">
        <v>25</v>
      </c>
      <c r="L579">
        <v>47</v>
      </c>
      <c r="M579">
        <v>1.03</v>
      </c>
      <c r="N579">
        <v>1.17</v>
      </c>
      <c r="O579">
        <v>2.2000000000000002</v>
      </c>
      <c r="P579">
        <v>-1</v>
      </c>
      <c r="Q579">
        <v>54.94</v>
      </c>
      <c r="R579">
        <v>99.27</v>
      </c>
      <c r="S579">
        <v>11.83</v>
      </c>
      <c r="T579">
        <v>24.37</v>
      </c>
      <c r="U579">
        <v>15.64</v>
      </c>
      <c r="V579">
        <v>2.1800000000000002</v>
      </c>
      <c r="W579">
        <v>54.74</v>
      </c>
      <c r="X579">
        <v>52.56</v>
      </c>
      <c r="Y579">
        <v>133</v>
      </c>
      <c r="Z579">
        <v>768</v>
      </c>
      <c r="AA579">
        <v>635</v>
      </c>
      <c r="AB579">
        <v>35.93</v>
      </c>
      <c r="AC579">
        <v>29.71</v>
      </c>
      <c r="AD579">
        <v>65.650000000000006</v>
      </c>
      <c r="AE579">
        <v>250</v>
      </c>
      <c r="AF579">
        <v>3.32</v>
      </c>
      <c r="AG579">
        <v>51.62</v>
      </c>
      <c r="AH579">
        <v>262</v>
      </c>
      <c r="AI579">
        <v>1458</v>
      </c>
      <c r="AJ579">
        <v>1196</v>
      </c>
      <c r="AK579">
        <v>68.22</v>
      </c>
      <c r="AL579">
        <v>55.96</v>
      </c>
      <c r="AM579">
        <v>124.18</v>
      </c>
      <c r="AN579">
        <v>52.88</v>
      </c>
      <c r="AO579">
        <v>77</v>
      </c>
      <c r="AP579">
        <v>32</v>
      </c>
      <c r="AQ579">
        <v>336</v>
      </c>
      <c r="AR579">
        <v>1.79</v>
      </c>
      <c r="AS579">
        <v>55.27</v>
      </c>
      <c r="AT579">
        <v>53.48</v>
      </c>
      <c r="AU579">
        <v>203</v>
      </c>
      <c r="AV579">
        <v>1065</v>
      </c>
      <c r="AW579">
        <v>862</v>
      </c>
      <c r="AX579">
        <v>49.83</v>
      </c>
      <c r="AY579">
        <v>40.33</v>
      </c>
      <c r="AZ579">
        <v>90.16</v>
      </c>
      <c r="BA579">
        <v>72.39</v>
      </c>
      <c r="BB579">
        <v>73</v>
      </c>
      <c r="BC579">
        <v>259</v>
      </c>
      <c r="BD579">
        <v>1.39</v>
      </c>
      <c r="BE579">
        <v>54.99</v>
      </c>
      <c r="BF579">
        <v>53.6</v>
      </c>
      <c r="BG579">
        <v>140</v>
      </c>
      <c r="BH579">
        <v>36.07</v>
      </c>
      <c r="BI579">
        <v>29.52</v>
      </c>
      <c r="BJ579">
        <v>771</v>
      </c>
      <c r="BK579">
        <v>631</v>
      </c>
      <c r="BL579">
        <v>186</v>
      </c>
      <c r="BM579">
        <v>1.45</v>
      </c>
      <c r="BN579">
        <v>51.44</v>
      </c>
      <c r="BO579">
        <v>2.99</v>
      </c>
      <c r="BP579">
        <v>2.67</v>
      </c>
      <c r="BQ579">
        <v>64</v>
      </c>
      <c r="BR579">
        <v>57</v>
      </c>
      <c r="BS579">
        <v>7</v>
      </c>
      <c r="BT579">
        <v>52.89</v>
      </c>
      <c r="BU579">
        <v>8.49</v>
      </c>
      <c r="BV579">
        <v>8.3000000000000007</v>
      </c>
      <c r="BW579">
        <v>6.01</v>
      </c>
      <c r="BX579">
        <v>90.97</v>
      </c>
      <c r="BY579">
        <v>52.74</v>
      </c>
      <c r="BZ579">
        <v>559</v>
      </c>
      <c r="CA579">
        <v>501</v>
      </c>
      <c r="CB579">
        <v>69.23</v>
      </c>
      <c r="CC579">
        <v>522</v>
      </c>
      <c r="CD579">
        <v>389</v>
      </c>
      <c r="CE579">
        <v>232</v>
      </c>
      <c r="CF579">
        <v>44</v>
      </c>
      <c r="CG579">
        <v>86</v>
      </c>
      <c r="CH579">
        <v>19</v>
      </c>
      <c r="CI579">
        <v>6</v>
      </c>
      <c r="CJ579">
        <v>164</v>
      </c>
      <c r="CK579">
        <v>76</v>
      </c>
      <c r="CL579">
        <v>85</v>
      </c>
      <c r="CM579">
        <v>14</v>
      </c>
      <c r="CN579">
        <v>13</v>
      </c>
      <c r="CO579">
        <v>-0.05</v>
      </c>
      <c r="CP579">
        <v>1282.3399999999999</v>
      </c>
      <c r="CQ579">
        <v>2734.31</v>
      </c>
      <c r="CR579">
        <v>31.93</v>
      </c>
      <c r="CS579">
        <v>18.45</v>
      </c>
      <c r="CT579">
        <v>17.82</v>
      </c>
      <c r="CU579">
        <v>52.61</v>
      </c>
      <c r="CV579">
        <v>49.98</v>
      </c>
      <c r="CW579">
        <v>60.67</v>
      </c>
      <c r="CX579">
        <v>54.65</v>
      </c>
      <c r="CY579">
        <v>54.15</v>
      </c>
      <c r="CZ579">
        <v>54.18</v>
      </c>
    </row>
    <row r="580" spans="1:104">
      <c r="A580" t="s">
        <v>968</v>
      </c>
      <c r="B580" t="s">
        <v>969</v>
      </c>
      <c r="C580" t="s">
        <v>62</v>
      </c>
      <c r="D580" t="s">
        <v>71</v>
      </c>
      <c r="E580">
        <v>27</v>
      </c>
      <c r="F580">
        <v>20142015</v>
      </c>
      <c r="G580">
        <v>24</v>
      </c>
      <c r="H580">
        <v>0.625</v>
      </c>
      <c r="I580">
        <v>0.625</v>
      </c>
      <c r="J580">
        <v>1</v>
      </c>
      <c r="K580">
        <v>3</v>
      </c>
      <c r="L580">
        <v>4</v>
      </c>
      <c r="M580">
        <v>0.15</v>
      </c>
      <c r="N580">
        <v>0.45</v>
      </c>
      <c r="O580">
        <v>0.6</v>
      </c>
      <c r="P580">
        <v>-4</v>
      </c>
      <c r="Q580">
        <v>47.64</v>
      </c>
      <c r="R580">
        <v>101.4</v>
      </c>
      <c r="S580">
        <v>3.45</v>
      </c>
      <c r="T580">
        <v>5.14</v>
      </c>
      <c r="U580">
        <v>14.7</v>
      </c>
      <c r="V580">
        <v>-5.7</v>
      </c>
      <c r="W580">
        <v>44.94</v>
      </c>
      <c r="X580">
        <v>50.64</v>
      </c>
      <c r="Y580">
        <v>-32</v>
      </c>
      <c r="Z580">
        <v>142</v>
      </c>
      <c r="AA580">
        <v>174</v>
      </c>
      <c r="AB580">
        <v>21.47</v>
      </c>
      <c r="AC580">
        <v>26.31</v>
      </c>
      <c r="AD580">
        <v>47.78</v>
      </c>
      <c r="AE580">
        <v>10</v>
      </c>
      <c r="AF580">
        <v>-4.24</v>
      </c>
      <c r="AG580">
        <v>51.88</v>
      </c>
      <c r="AH580">
        <v>-34</v>
      </c>
      <c r="AI580">
        <v>343</v>
      </c>
      <c r="AJ580">
        <v>377</v>
      </c>
      <c r="AK580">
        <v>51.87</v>
      </c>
      <c r="AL580">
        <v>57.01</v>
      </c>
      <c r="AM580">
        <v>108.88</v>
      </c>
      <c r="AN580">
        <v>46.94</v>
      </c>
      <c r="AO580">
        <v>14</v>
      </c>
      <c r="AP580">
        <v>27</v>
      </c>
      <c r="AQ580">
        <v>63</v>
      </c>
      <c r="AR580">
        <v>-4.97</v>
      </c>
      <c r="AS580">
        <v>47.04</v>
      </c>
      <c r="AT580">
        <v>52</v>
      </c>
      <c r="AU580">
        <v>-31</v>
      </c>
      <c r="AV580">
        <v>246</v>
      </c>
      <c r="AW580">
        <v>277</v>
      </c>
      <c r="AX580">
        <v>37.200000000000003</v>
      </c>
      <c r="AY580">
        <v>41.89</v>
      </c>
      <c r="AZ580">
        <v>79.09</v>
      </c>
      <c r="BA580">
        <v>65.45</v>
      </c>
      <c r="BB580">
        <v>20</v>
      </c>
      <c r="BC580">
        <v>49</v>
      </c>
      <c r="BD580">
        <v>-6.05</v>
      </c>
      <c r="BE580">
        <v>46.26</v>
      </c>
      <c r="BF580">
        <v>52.31</v>
      </c>
      <c r="BG580">
        <v>-26</v>
      </c>
      <c r="BH580">
        <v>24.35</v>
      </c>
      <c r="BI580">
        <v>28.28</v>
      </c>
      <c r="BJ580">
        <v>161</v>
      </c>
      <c r="BK580">
        <v>187</v>
      </c>
      <c r="BL580">
        <v>29</v>
      </c>
      <c r="BM580">
        <v>8.33</v>
      </c>
      <c r="BN580">
        <v>44.3</v>
      </c>
      <c r="BO580">
        <v>1.51</v>
      </c>
      <c r="BP580">
        <v>1.36</v>
      </c>
      <c r="BQ580">
        <v>10</v>
      </c>
      <c r="BR580">
        <v>9</v>
      </c>
      <c r="BS580">
        <v>1</v>
      </c>
      <c r="BT580">
        <v>52.63</v>
      </c>
      <c r="BU580">
        <v>2.04</v>
      </c>
      <c r="BV580">
        <v>6.21</v>
      </c>
      <c r="BW580">
        <v>4.07</v>
      </c>
      <c r="BX580">
        <v>95.19</v>
      </c>
      <c r="BY580">
        <v>40</v>
      </c>
      <c r="BZ580">
        <v>0</v>
      </c>
      <c r="CA580">
        <v>0</v>
      </c>
      <c r="CB580">
        <v>52.3</v>
      </c>
      <c r="CC580">
        <v>125</v>
      </c>
      <c r="CD580">
        <v>124</v>
      </c>
      <c r="CE580">
        <v>114</v>
      </c>
      <c r="CF580">
        <v>44</v>
      </c>
      <c r="CG580">
        <v>72</v>
      </c>
      <c r="CH580">
        <v>2</v>
      </c>
      <c r="CI580">
        <v>1</v>
      </c>
      <c r="CJ580">
        <v>28</v>
      </c>
      <c r="CK580">
        <v>17</v>
      </c>
      <c r="CL580">
        <v>8</v>
      </c>
      <c r="CM580">
        <v>4</v>
      </c>
      <c r="CN580">
        <v>0</v>
      </c>
      <c r="CO580">
        <v>-0.6</v>
      </c>
      <c r="CP580">
        <v>396.78</v>
      </c>
      <c r="CQ580">
        <v>919.52</v>
      </c>
      <c r="CR580">
        <v>30.14</v>
      </c>
      <c r="CS580">
        <v>16.22</v>
      </c>
      <c r="CT580">
        <v>17.149999999999999</v>
      </c>
      <c r="CU580">
        <v>51.64</v>
      </c>
      <c r="CV580">
        <v>49.85</v>
      </c>
      <c r="CW580">
        <v>58.01</v>
      </c>
      <c r="CX580">
        <v>54.32</v>
      </c>
      <c r="CY580">
        <v>54.03</v>
      </c>
      <c r="CZ580">
        <v>54.36</v>
      </c>
    </row>
    <row r="581" spans="1:104">
      <c r="A581" t="s">
        <v>549</v>
      </c>
      <c r="B581" t="s">
        <v>550</v>
      </c>
      <c r="C581" t="s">
        <v>68</v>
      </c>
      <c r="D581" t="s">
        <v>77</v>
      </c>
      <c r="E581">
        <v>34</v>
      </c>
      <c r="F581">
        <v>20142015</v>
      </c>
      <c r="G581">
        <v>20</v>
      </c>
      <c r="H581">
        <v>0.92500000000000004</v>
      </c>
      <c r="I581">
        <v>0.92500000000000004</v>
      </c>
      <c r="J581">
        <v>4</v>
      </c>
      <c r="K581">
        <v>3</v>
      </c>
      <c r="L581">
        <v>7</v>
      </c>
      <c r="M581">
        <v>0.6</v>
      </c>
      <c r="N581">
        <v>0.45</v>
      </c>
      <c r="O581">
        <v>1.05</v>
      </c>
      <c r="P581">
        <v>2</v>
      </c>
      <c r="Q581">
        <v>54.12</v>
      </c>
      <c r="R581">
        <v>101.25</v>
      </c>
      <c r="S581">
        <v>6.45</v>
      </c>
      <c r="T581">
        <v>8.1300000000000008</v>
      </c>
      <c r="U581">
        <v>11.78</v>
      </c>
      <c r="V581">
        <v>2.35</v>
      </c>
      <c r="W581">
        <v>53.47</v>
      </c>
      <c r="X581">
        <v>51.12</v>
      </c>
      <c r="Y581">
        <v>23</v>
      </c>
      <c r="Z581">
        <v>177</v>
      </c>
      <c r="AA581">
        <v>154</v>
      </c>
      <c r="AB581">
        <v>26.51</v>
      </c>
      <c r="AC581">
        <v>23.07</v>
      </c>
      <c r="AD581">
        <v>49.58</v>
      </c>
      <c r="AE581">
        <v>58</v>
      </c>
      <c r="AF581">
        <v>1.37</v>
      </c>
      <c r="AG581">
        <v>52.76</v>
      </c>
      <c r="AH581">
        <v>60</v>
      </c>
      <c r="AI581">
        <v>394</v>
      </c>
      <c r="AJ581">
        <v>334</v>
      </c>
      <c r="AK581">
        <v>59.01</v>
      </c>
      <c r="AL581">
        <v>50.03</v>
      </c>
      <c r="AM581">
        <v>109.04</v>
      </c>
      <c r="AN581">
        <v>56.35</v>
      </c>
      <c r="AO581">
        <v>25</v>
      </c>
      <c r="AP581">
        <v>14</v>
      </c>
      <c r="AQ581">
        <v>98</v>
      </c>
      <c r="AR581">
        <v>3.9</v>
      </c>
      <c r="AS581">
        <v>54.53</v>
      </c>
      <c r="AT581">
        <v>50.63</v>
      </c>
      <c r="AU581">
        <v>49</v>
      </c>
      <c r="AV581">
        <v>295</v>
      </c>
      <c r="AW581">
        <v>246</v>
      </c>
      <c r="AX581">
        <v>44.19</v>
      </c>
      <c r="AY581">
        <v>36.85</v>
      </c>
      <c r="AZ581">
        <v>81.03</v>
      </c>
      <c r="BA581">
        <v>75.25</v>
      </c>
      <c r="BB581">
        <v>11</v>
      </c>
      <c r="BC581">
        <v>73</v>
      </c>
      <c r="BD581">
        <v>3.52</v>
      </c>
      <c r="BE581">
        <v>54.01</v>
      </c>
      <c r="BF581">
        <v>50.49</v>
      </c>
      <c r="BG581">
        <v>33</v>
      </c>
      <c r="BH581">
        <v>33.25</v>
      </c>
      <c r="BI581">
        <v>28.31</v>
      </c>
      <c r="BJ581">
        <v>222</v>
      </c>
      <c r="BK581">
        <v>189</v>
      </c>
      <c r="BL581">
        <v>62</v>
      </c>
      <c r="BM581">
        <v>6.37</v>
      </c>
      <c r="BN581">
        <v>54.74</v>
      </c>
      <c r="BO581">
        <v>1.65</v>
      </c>
      <c r="BP581">
        <v>1.05</v>
      </c>
      <c r="BQ581">
        <v>11</v>
      </c>
      <c r="BR581">
        <v>7</v>
      </c>
      <c r="BS581">
        <v>4</v>
      </c>
      <c r="BT581">
        <v>61.11</v>
      </c>
      <c r="BU581">
        <v>5.48</v>
      </c>
      <c r="BV581">
        <v>4.95</v>
      </c>
      <c r="BW581">
        <v>3.73</v>
      </c>
      <c r="BX581">
        <v>96.3</v>
      </c>
      <c r="BY581">
        <v>48.21</v>
      </c>
      <c r="BZ581">
        <v>27</v>
      </c>
      <c r="CA581">
        <v>29</v>
      </c>
      <c r="CB581">
        <v>61.14</v>
      </c>
      <c r="CC581">
        <v>129</v>
      </c>
      <c r="CD581">
        <v>145</v>
      </c>
      <c r="CE581">
        <v>82</v>
      </c>
      <c r="CF581">
        <v>11</v>
      </c>
      <c r="CG581">
        <v>28</v>
      </c>
      <c r="CH581">
        <v>3</v>
      </c>
      <c r="CI581">
        <v>0</v>
      </c>
      <c r="CJ581">
        <v>58</v>
      </c>
      <c r="CK581">
        <v>15</v>
      </c>
      <c r="CL581">
        <v>11</v>
      </c>
      <c r="CM581">
        <v>1</v>
      </c>
      <c r="CN581">
        <v>3</v>
      </c>
      <c r="CO581">
        <v>0.3</v>
      </c>
      <c r="CP581">
        <v>400.58</v>
      </c>
      <c r="CQ581">
        <v>1301.22</v>
      </c>
      <c r="CR581">
        <v>23.54</v>
      </c>
      <c r="CS581">
        <v>17.48</v>
      </c>
      <c r="CT581">
        <v>17</v>
      </c>
      <c r="CU581">
        <v>52.76</v>
      </c>
      <c r="CV581">
        <v>50.09</v>
      </c>
      <c r="CW581">
        <v>59.19</v>
      </c>
      <c r="CX581">
        <v>53</v>
      </c>
      <c r="CY581">
        <v>54.85</v>
      </c>
      <c r="CZ581">
        <v>54.65</v>
      </c>
    </row>
    <row r="582" spans="1:104">
      <c r="A582" t="s">
        <v>597</v>
      </c>
      <c r="B582" t="s">
        <v>598</v>
      </c>
      <c r="C582" t="s">
        <v>113</v>
      </c>
      <c r="D582" t="s">
        <v>88</v>
      </c>
      <c r="E582">
        <v>57</v>
      </c>
      <c r="F582">
        <v>20142015</v>
      </c>
      <c r="G582">
        <v>25</v>
      </c>
      <c r="H582">
        <v>0.6</v>
      </c>
      <c r="I582">
        <v>0.6</v>
      </c>
      <c r="J582">
        <v>8</v>
      </c>
      <c r="K582">
        <v>8</v>
      </c>
      <c r="L582">
        <v>16</v>
      </c>
      <c r="M582">
        <v>0.73</v>
      </c>
      <c r="N582">
        <v>0.73</v>
      </c>
      <c r="O582">
        <v>1.47</v>
      </c>
      <c r="P582">
        <v>1</v>
      </c>
      <c r="Q582">
        <v>51.91</v>
      </c>
      <c r="R582">
        <v>98.87</v>
      </c>
      <c r="S582">
        <v>13.11</v>
      </c>
      <c r="T582">
        <v>2.39</v>
      </c>
      <c r="U582">
        <v>11.46</v>
      </c>
      <c r="V582">
        <v>2.5299999999999998</v>
      </c>
      <c r="W582">
        <v>51.6</v>
      </c>
      <c r="X582">
        <v>49.07</v>
      </c>
      <c r="Y582">
        <v>18</v>
      </c>
      <c r="Z582">
        <v>291</v>
      </c>
      <c r="AA582">
        <v>273</v>
      </c>
      <c r="AB582">
        <v>26.72</v>
      </c>
      <c r="AC582">
        <v>25.07</v>
      </c>
      <c r="AD582">
        <v>51.78</v>
      </c>
      <c r="AE582">
        <v>59</v>
      </c>
      <c r="AF582">
        <v>0.43</v>
      </c>
      <c r="AG582">
        <v>51.49</v>
      </c>
      <c r="AH582">
        <v>46</v>
      </c>
      <c r="AI582">
        <v>624</v>
      </c>
      <c r="AJ582">
        <v>578</v>
      </c>
      <c r="AK582">
        <v>57.29</v>
      </c>
      <c r="AL582">
        <v>53.07</v>
      </c>
      <c r="AM582">
        <v>110.36</v>
      </c>
      <c r="AN582">
        <v>52.88</v>
      </c>
      <c r="AO582">
        <v>26</v>
      </c>
      <c r="AP582">
        <v>16</v>
      </c>
      <c r="AQ582">
        <v>115</v>
      </c>
      <c r="AR582">
        <v>-7.0000000000000007E-2</v>
      </c>
      <c r="AS582">
        <v>51.7</v>
      </c>
      <c r="AT582">
        <v>51.77</v>
      </c>
      <c r="AU582">
        <v>30</v>
      </c>
      <c r="AV582">
        <v>456</v>
      </c>
      <c r="AW582">
        <v>426</v>
      </c>
      <c r="AX582">
        <v>41.87</v>
      </c>
      <c r="AY582">
        <v>39.11</v>
      </c>
      <c r="AZ582">
        <v>80.98</v>
      </c>
      <c r="BA582">
        <v>72.37</v>
      </c>
      <c r="BB582">
        <v>28</v>
      </c>
      <c r="BC582">
        <v>89</v>
      </c>
      <c r="BD582">
        <v>1.64</v>
      </c>
      <c r="BE582">
        <v>53.92</v>
      </c>
      <c r="BF582">
        <v>52.28</v>
      </c>
      <c r="BG582">
        <v>48</v>
      </c>
      <c r="BH582">
        <v>30.3</v>
      </c>
      <c r="BI582">
        <v>25.89</v>
      </c>
      <c r="BJ582">
        <v>330</v>
      </c>
      <c r="BK582">
        <v>282</v>
      </c>
      <c r="BL582">
        <v>61</v>
      </c>
      <c r="BM582">
        <v>8.2799999999999994</v>
      </c>
      <c r="BN582">
        <v>41.72</v>
      </c>
      <c r="BO582">
        <v>2.02</v>
      </c>
      <c r="BP582">
        <v>2.02</v>
      </c>
      <c r="BQ582">
        <v>22</v>
      </c>
      <c r="BR582">
        <v>22</v>
      </c>
      <c r="BS582">
        <v>0</v>
      </c>
      <c r="BT582">
        <v>50</v>
      </c>
      <c r="BU582">
        <v>8.99</v>
      </c>
      <c r="BV582">
        <v>6.67</v>
      </c>
      <c r="BW582">
        <v>4.82</v>
      </c>
      <c r="BX582">
        <v>92.2</v>
      </c>
      <c r="BY582">
        <v>47</v>
      </c>
      <c r="BZ582">
        <v>5</v>
      </c>
      <c r="CA582">
        <v>4</v>
      </c>
      <c r="CB582">
        <v>53.39</v>
      </c>
      <c r="CC582">
        <v>197</v>
      </c>
      <c r="CD582">
        <v>212</v>
      </c>
      <c r="CE582">
        <v>172</v>
      </c>
      <c r="CF582">
        <v>43</v>
      </c>
      <c r="CG582">
        <v>76</v>
      </c>
      <c r="CH582">
        <v>7</v>
      </c>
      <c r="CI582">
        <v>1</v>
      </c>
      <c r="CJ582">
        <v>53</v>
      </c>
      <c r="CK582">
        <v>17</v>
      </c>
      <c r="CL582">
        <v>21</v>
      </c>
      <c r="CM582">
        <v>5</v>
      </c>
      <c r="CN582">
        <v>6</v>
      </c>
      <c r="CO582">
        <v>0.09</v>
      </c>
      <c r="CP582">
        <v>653.48</v>
      </c>
      <c r="CQ582">
        <v>2150.65</v>
      </c>
      <c r="CR582">
        <v>23.3</v>
      </c>
      <c r="CS582">
        <v>17.32</v>
      </c>
      <c r="CT582">
        <v>17.22</v>
      </c>
      <c r="CU582">
        <v>50.5</v>
      </c>
      <c r="CV582">
        <v>49.84</v>
      </c>
      <c r="CW582">
        <v>55.2</v>
      </c>
      <c r="CX582">
        <v>54.11</v>
      </c>
      <c r="CY582">
        <v>53.95</v>
      </c>
      <c r="CZ582">
        <v>54.29</v>
      </c>
    </row>
    <row r="583" spans="1:104">
      <c r="A583" t="s">
        <v>1064</v>
      </c>
      <c r="B583" t="s">
        <v>1065</v>
      </c>
      <c r="C583" t="s">
        <v>68</v>
      </c>
      <c r="D583" t="s">
        <v>364</v>
      </c>
      <c r="E583">
        <v>80</v>
      </c>
      <c r="F583">
        <v>20142015</v>
      </c>
      <c r="G583">
        <v>29</v>
      </c>
      <c r="H583">
        <v>1.6</v>
      </c>
      <c r="I583">
        <v>1.6</v>
      </c>
      <c r="J583">
        <v>2</v>
      </c>
      <c r="K583">
        <v>12</v>
      </c>
      <c r="L583">
        <v>14</v>
      </c>
      <c r="M583">
        <v>0.14000000000000001</v>
      </c>
      <c r="N583">
        <v>0.81</v>
      </c>
      <c r="O583">
        <v>0.95</v>
      </c>
      <c r="P583">
        <v>4</v>
      </c>
      <c r="Q583">
        <v>47.77</v>
      </c>
      <c r="R583">
        <v>99.9</v>
      </c>
      <c r="S583">
        <v>2.78</v>
      </c>
      <c r="T583">
        <v>-8.64</v>
      </c>
      <c r="U583">
        <v>11.05</v>
      </c>
      <c r="V583">
        <v>-5.37</v>
      </c>
      <c r="W583">
        <v>47.96</v>
      </c>
      <c r="X583">
        <v>53.32</v>
      </c>
      <c r="Y583">
        <v>-26</v>
      </c>
      <c r="Z583">
        <v>305</v>
      </c>
      <c r="AA583">
        <v>331</v>
      </c>
      <c r="AB583">
        <v>20.71</v>
      </c>
      <c r="AC583">
        <v>22.47</v>
      </c>
      <c r="AD583">
        <v>43.18</v>
      </c>
      <c r="AE583">
        <v>77</v>
      </c>
      <c r="AF583">
        <v>-4.54</v>
      </c>
      <c r="AG583">
        <v>52.31</v>
      </c>
      <c r="AH583">
        <v>-67</v>
      </c>
      <c r="AI583">
        <v>716</v>
      </c>
      <c r="AJ583">
        <v>783</v>
      </c>
      <c r="AK583">
        <v>48.61</v>
      </c>
      <c r="AL583">
        <v>53.16</v>
      </c>
      <c r="AM583">
        <v>101.77</v>
      </c>
      <c r="AN583">
        <v>49.3</v>
      </c>
      <c r="AO583">
        <v>26</v>
      </c>
      <c r="AP583">
        <v>31</v>
      </c>
      <c r="AQ583">
        <v>130</v>
      </c>
      <c r="AR583">
        <v>-4.96</v>
      </c>
      <c r="AS583">
        <v>47.85</v>
      </c>
      <c r="AT583">
        <v>52.81</v>
      </c>
      <c r="AU583">
        <v>-48</v>
      </c>
      <c r="AV583">
        <v>535</v>
      </c>
      <c r="AW583">
        <v>583</v>
      </c>
      <c r="AX583">
        <v>36.32</v>
      </c>
      <c r="AY583">
        <v>39.58</v>
      </c>
      <c r="AZ583">
        <v>75.91</v>
      </c>
      <c r="BA583">
        <v>65.98</v>
      </c>
      <c r="BB583">
        <v>32</v>
      </c>
      <c r="BC583">
        <v>104</v>
      </c>
      <c r="BD583">
        <v>-5.41</v>
      </c>
      <c r="BE583">
        <v>46.51</v>
      </c>
      <c r="BF583">
        <v>51.91</v>
      </c>
      <c r="BG583">
        <v>-53</v>
      </c>
      <c r="BH583">
        <v>23.97</v>
      </c>
      <c r="BI583">
        <v>27.57</v>
      </c>
      <c r="BJ583">
        <v>353</v>
      </c>
      <c r="BK583">
        <v>406</v>
      </c>
      <c r="BL583">
        <v>72</v>
      </c>
      <c r="BM583">
        <v>-6.69</v>
      </c>
      <c r="BN583">
        <v>52.85</v>
      </c>
      <c r="BO583">
        <v>1.63</v>
      </c>
      <c r="BP583">
        <v>1.9</v>
      </c>
      <c r="BQ583">
        <v>24</v>
      </c>
      <c r="BR583">
        <v>28</v>
      </c>
      <c r="BS583">
        <v>-4</v>
      </c>
      <c r="BT583">
        <v>46.15</v>
      </c>
      <c r="BU583">
        <v>1.92</v>
      </c>
      <c r="BV583">
        <v>6.8</v>
      </c>
      <c r="BW583">
        <v>4.49</v>
      </c>
      <c r="BX583">
        <v>93.1</v>
      </c>
      <c r="BY583">
        <v>54.58</v>
      </c>
      <c r="BZ583">
        <v>453</v>
      </c>
      <c r="CA583">
        <v>377</v>
      </c>
      <c r="CB583">
        <v>43.51</v>
      </c>
      <c r="CC583">
        <v>258</v>
      </c>
      <c r="CD583">
        <v>336</v>
      </c>
      <c r="CE583">
        <v>335</v>
      </c>
      <c r="CF583">
        <v>198</v>
      </c>
      <c r="CG583">
        <v>88</v>
      </c>
      <c r="CH583">
        <v>7</v>
      </c>
      <c r="CI583">
        <v>5</v>
      </c>
      <c r="CJ583">
        <v>70</v>
      </c>
      <c r="CK583">
        <v>18</v>
      </c>
      <c r="CL583">
        <v>22</v>
      </c>
      <c r="CM583">
        <v>5</v>
      </c>
      <c r="CN583">
        <v>9</v>
      </c>
      <c r="CO583">
        <v>0.27</v>
      </c>
      <c r="CP583">
        <v>883.73</v>
      </c>
      <c r="CQ583">
        <v>2968.73</v>
      </c>
      <c r="CR583">
        <v>22.94</v>
      </c>
      <c r="CS583">
        <v>17.059999999999999</v>
      </c>
      <c r="CT583">
        <v>16.86</v>
      </c>
      <c r="CU583">
        <v>50.06</v>
      </c>
      <c r="CV583">
        <v>49.65</v>
      </c>
      <c r="CW583">
        <v>54.6</v>
      </c>
      <c r="CX583">
        <v>54.48</v>
      </c>
      <c r="CY583">
        <v>53.8</v>
      </c>
      <c r="CZ583">
        <v>54.55</v>
      </c>
    </row>
    <row r="584" spans="1:104">
      <c r="A584" t="s">
        <v>936</v>
      </c>
      <c r="B584" t="s">
        <v>937</v>
      </c>
      <c r="C584" t="s">
        <v>80</v>
      </c>
      <c r="D584" t="s">
        <v>168</v>
      </c>
      <c r="E584">
        <v>81</v>
      </c>
      <c r="F584">
        <v>20142015</v>
      </c>
      <c r="G584">
        <v>31</v>
      </c>
      <c r="H584">
        <v>1.2</v>
      </c>
      <c r="I584">
        <v>1.2</v>
      </c>
      <c r="J584">
        <v>7</v>
      </c>
      <c r="K584">
        <v>7</v>
      </c>
      <c r="L584">
        <v>14</v>
      </c>
      <c r="M584">
        <v>0.65</v>
      </c>
      <c r="N584">
        <v>0.65</v>
      </c>
      <c r="O584">
        <v>1.29</v>
      </c>
      <c r="P584">
        <v>1</v>
      </c>
      <c r="Q584">
        <v>48.83</v>
      </c>
      <c r="R584">
        <v>98.31</v>
      </c>
      <c r="S584">
        <v>10.45</v>
      </c>
      <c r="T584">
        <v>-0.2</v>
      </c>
      <c r="U584">
        <v>8.0299999999999994</v>
      </c>
      <c r="V584">
        <v>-5.74</v>
      </c>
      <c r="W584">
        <v>47.4</v>
      </c>
      <c r="X584">
        <v>53.14</v>
      </c>
      <c r="Y584">
        <v>-28</v>
      </c>
      <c r="Z584">
        <v>255</v>
      </c>
      <c r="AA584">
        <v>283</v>
      </c>
      <c r="AB584">
        <v>23.53</v>
      </c>
      <c r="AC584">
        <v>26.12</v>
      </c>
      <c r="AD584">
        <v>49.65</v>
      </c>
      <c r="AE584">
        <v>69</v>
      </c>
      <c r="AF584">
        <v>-4.4400000000000004</v>
      </c>
      <c r="AG584">
        <v>53.26</v>
      </c>
      <c r="AH584">
        <v>-26</v>
      </c>
      <c r="AI584">
        <v>541</v>
      </c>
      <c r="AJ584">
        <v>567</v>
      </c>
      <c r="AK584">
        <v>49.93</v>
      </c>
      <c r="AL584">
        <v>52.33</v>
      </c>
      <c r="AM584">
        <v>102.25</v>
      </c>
      <c r="AN584">
        <v>51.02</v>
      </c>
      <c r="AO584">
        <v>35</v>
      </c>
      <c r="AP584">
        <v>29</v>
      </c>
      <c r="AQ584">
        <v>126</v>
      </c>
      <c r="AR584">
        <v>-4.54</v>
      </c>
      <c r="AS584">
        <v>48.15</v>
      </c>
      <c r="AT584">
        <v>52.69</v>
      </c>
      <c r="AU584">
        <v>-30</v>
      </c>
      <c r="AV584">
        <v>390</v>
      </c>
      <c r="AW584">
        <v>420</v>
      </c>
      <c r="AX584">
        <v>35.99</v>
      </c>
      <c r="AY584">
        <v>38.76</v>
      </c>
      <c r="AZ584">
        <v>74.75</v>
      </c>
      <c r="BA584">
        <v>70.77</v>
      </c>
      <c r="BB584">
        <v>24</v>
      </c>
      <c r="BC584">
        <v>91</v>
      </c>
      <c r="BD584">
        <v>-3.56</v>
      </c>
      <c r="BE584">
        <v>48.68</v>
      </c>
      <c r="BF584">
        <v>52.24</v>
      </c>
      <c r="BG584">
        <v>-15</v>
      </c>
      <c r="BH584">
        <v>25.47</v>
      </c>
      <c r="BI584">
        <v>26.85</v>
      </c>
      <c r="BJ584">
        <v>276</v>
      </c>
      <c r="BK584">
        <v>291</v>
      </c>
      <c r="BL584">
        <v>67</v>
      </c>
      <c r="BM584">
        <v>-12.43</v>
      </c>
      <c r="BN584">
        <v>55.91</v>
      </c>
      <c r="BO584">
        <v>1.85</v>
      </c>
      <c r="BP584">
        <v>2.4</v>
      </c>
      <c r="BQ584">
        <v>20</v>
      </c>
      <c r="BR584">
        <v>26</v>
      </c>
      <c r="BS584">
        <v>-6</v>
      </c>
      <c r="BT584">
        <v>43.48</v>
      </c>
      <c r="BU584">
        <v>7.69</v>
      </c>
      <c r="BV584">
        <v>7.25</v>
      </c>
      <c r="BW584">
        <v>5.13</v>
      </c>
      <c r="BX584">
        <v>91.07</v>
      </c>
      <c r="BY584">
        <v>65.45</v>
      </c>
      <c r="BZ584">
        <v>36</v>
      </c>
      <c r="CA584">
        <v>19</v>
      </c>
      <c r="CB584">
        <v>51.62</v>
      </c>
      <c r="CC584">
        <v>207</v>
      </c>
      <c r="CD584">
        <v>210</v>
      </c>
      <c r="CE584">
        <v>194</v>
      </c>
      <c r="CF584">
        <v>126</v>
      </c>
      <c r="CG584">
        <v>75</v>
      </c>
      <c r="CH584">
        <v>2</v>
      </c>
      <c r="CI584">
        <v>5</v>
      </c>
      <c r="CJ584">
        <v>60</v>
      </c>
      <c r="CK584">
        <v>12</v>
      </c>
      <c r="CL584">
        <v>9</v>
      </c>
      <c r="CM584">
        <v>5</v>
      </c>
      <c r="CN584">
        <v>6</v>
      </c>
      <c r="CO584">
        <v>0.09</v>
      </c>
      <c r="CP584">
        <v>650.16999999999996</v>
      </c>
      <c r="CQ584">
        <v>3119.28</v>
      </c>
      <c r="CR584">
        <v>17.25</v>
      </c>
      <c r="CS584">
        <v>16.45</v>
      </c>
      <c r="CT584">
        <v>16.649999999999999</v>
      </c>
      <c r="CU584">
        <v>50.89</v>
      </c>
      <c r="CV584">
        <v>49.62</v>
      </c>
      <c r="CW584">
        <v>53.97</v>
      </c>
      <c r="CX584">
        <v>52.08</v>
      </c>
      <c r="CY584">
        <v>53.55</v>
      </c>
      <c r="CZ584">
        <v>54.37</v>
      </c>
    </row>
    <row r="585" spans="1:104">
      <c r="A585" t="s">
        <v>69</v>
      </c>
      <c r="B585" t="s">
        <v>70</v>
      </c>
      <c r="C585" t="s">
        <v>68</v>
      </c>
      <c r="D585" t="s">
        <v>71</v>
      </c>
      <c r="E585">
        <v>78</v>
      </c>
      <c r="F585">
        <v>20142015</v>
      </c>
      <c r="G585">
        <v>35</v>
      </c>
      <c r="H585">
        <v>6.75</v>
      </c>
      <c r="I585">
        <v>6.75</v>
      </c>
      <c r="J585">
        <v>6</v>
      </c>
      <c r="K585">
        <v>25</v>
      </c>
      <c r="L585">
        <v>31</v>
      </c>
      <c r="M585">
        <v>0.34</v>
      </c>
      <c r="N585">
        <v>1.4</v>
      </c>
      <c r="O585">
        <v>1.74</v>
      </c>
      <c r="P585">
        <v>2</v>
      </c>
      <c r="Q585">
        <v>58.32</v>
      </c>
      <c r="R585">
        <v>97.36</v>
      </c>
      <c r="S585">
        <v>6.67</v>
      </c>
      <c r="T585">
        <v>2.56</v>
      </c>
      <c r="U585">
        <v>13.7</v>
      </c>
      <c r="V585">
        <v>6.15</v>
      </c>
      <c r="W585">
        <v>55.64</v>
      </c>
      <c r="X585">
        <v>49.49</v>
      </c>
      <c r="Y585">
        <v>115</v>
      </c>
      <c r="Z585">
        <v>567</v>
      </c>
      <c r="AA585">
        <v>452</v>
      </c>
      <c r="AB585">
        <v>31.84</v>
      </c>
      <c r="AC585">
        <v>25.38</v>
      </c>
      <c r="AD585">
        <v>57.21</v>
      </c>
      <c r="AE585">
        <v>80</v>
      </c>
      <c r="AF585">
        <v>9.67</v>
      </c>
      <c r="AG585">
        <v>48.65</v>
      </c>
      <c r="AH585">
        <v>353</v>
      </c>
      <c r="AI585">
        <v>1237</v>
      </c>
      <c r="AJ585">
        <v>884</v>
      </c>
      <c r="AK585">
        <v>69.45</v>
      </c>
      <c r="AL585">
        <v>49.63</v>
      </c>
      <c r="AM585">
        <v>119.09</v>
      </c>
      <c r="AN585">
        <v>49.31</v>
      </c>
      <c r="AO585">
        <v>43</v>
      </c>
      <c r="AP585">
        <v>21</v>
      </c>
      <c r="AQ585">
        <v>172</v>
      </c>
      <c r="AR585">
        <v>10.4</v>
      </c>
      <c r="AS585">
        <v>58.63</v>
      </c>
      <c r="AT585">
        <v>48.22</v>
      </c>
      <c r="AU585">
        <v>261</v>
      </c>
      <c r="AV585">
        <v>887</v>
      </c>
      <c r="AW585">
        <v>626</v>
      </c>
      <c r="AX585">
        <v>49.8</v>
      </c>
      <c r="AY585">
        <v>35.15</v>
      </c>
      <c r="AZ585">
        <v>84.95</v>
      </c>
      <c r="BA585">
        <v>68.77</v>
      </c>
      <c r="BB585">
        <v>39</v>
      </c>
      <c r="BC585">
        <v>129</v>
      </c>
      <c r="BD585">
        <v>8.48</v>
      </c>
      <c r="BE585">
        <v>56.48</v>
      </c>
      <c r="BF585">
        <v>48</v>
      </c>
      <c r="BG585">
        <v>140</v>
      </c>
      <c r="BH585">
        <v>34.25</v>
      </c>
      <c r="BI585">
        <v>26.39</v>
      </c>
      <c r="BJ585">
        <v>610</v>
      </c>
      <c r="BK585">
        <v>470</v>
      </c>
      <c r="BL585">
        <v>90</v>
      </c>
      <c r="BM585">
        <v>0.36</v>
      </c>
      <c r="BN585">
        <v>47.87</v>
      </c>
      <c r="BO585">
        <v>2.2999999999999998</v>
      </c>
      <c r="BP585">
        <v>2.4700000000000002</v>
      </c>
      <c r="BQ585">
        <v>41</v>
      </c>
      <c r="BR585">
        <v>44</v>
      </c>
      <c r="BS585">
        <v>-3</v>
      </c>
      <c r="BT585">
        <v>48.24</v>
      </c>
      <c r="BU585">
        <v>4.6500000000000004</v>
      </c>
      <c r="BV585">
        <v>6.72</v>
      </c>
      <c r="BW585">
        <v>4.62</v>
      </c>
      <c r="BX585">
        <v>90.64</v>
      </c>
      <c r="BY585">
        <v>58.71</v>
      </c>
      <c r="BZ585">
        <v>408</v>
      </c>
      <c r="CA585">
        <v>287</v>
      </c>
      <c r="CB585">
        <v>50.05</v>
      </c>
      <c r="CC585">
        <v>457</v>
      </c>
      <c r="CD585">
        <v>405</v>
      </c>
      <c r="CE585">
        <v>456</v>
      </c>
      <c r="CF585">
        <v>36</v>
      </c>
      <c r="CG585">
        <v>63</v>
      </c>
      <c r="CH585">
        <v>15</v>
      </c>
      <c r="CI585">
        <v>10</v>
      </c>
      <c r="CJ585">
        <v>84</v>
      </c>
      <c r="CK585">
        <v>75</v>
      </c>
      <c r="CL585">
        <v>53</v>
      </c>
      <c r="CM585">
        <v>10</v>
      </c>
      <c r="CN585">
        <v>12</v>
      </c>
      <c r="CO585">
        <v>0.11</v>
      </c>
      <c r="CP585">
        <v>1068.6300000000001</v>
      </c>
      <c r="CQ585">
        <v>2740.84</v>
      </c>
      <c r="CR585">
        <v>28.05</v>
      </c>
      <c r="CS585">
        <v>18.399999999999999</v>
      </c>
      <c r="CT585">
        <v>17.82</v>
      </c>
      <c r="CU585">
        <v>52.58</v>
      </c>
      <c r="CV585">
        <v>50.27</v>
      </c>
      <c r="CW585">
        <v>60.79</v>
      </c>
      <c r="CX585">
        <v>54.83</v>
      </c>
      <c r="CY585">
        <v>54.84</v>
      </c>
      <c r="CZ585">
        <v>54.26</v>
      </c>
    </row>
    <row r="586" spans="1:104">
      <c r="A586" t="s">
        <v>878</v>
      </c>
      <c r="B586" t="s">
        <v>879</v>
      </c>
      <c r="C586" t="s">
        <v>100</v>
      </c>
      <c r="D586" t="s">
        <v>149</v>
      </c>
      <c r="E586">
        <v>46</v>
      </c>
      <c r="F586">
        <v>20142015</v>
      </c>
      <c r="G586">
        <v>37</v>
      </c>
      <c r="H586">
        <v>1.2</v>
      </c>
      <c r="I586">
        <v>1.2</v>
      </c>
      <c r="J586">
        <v>1</v>
      </c>
      <c r="K586">
        <v>4</v>
      </c>
      <c r="L586">
        <v>5</v>
      </c>
      <c r="M586">
        <v>0.14000000000000001</v>
      </c>
      <c r="N586">
        <v>0.55000000000000004</v>
      </c>
      <c r="O586">
        <v>0.69</v>
      </c>
      <c r="P586">
        <v>-6</v>
      </c>
      <c r="Q586">
        <v>49.23</v>
      </c>
      <c r="R586">
        <v>94.61</v>
      </c>
      <c r="S586">
        <v>1.89</v>
      </c>
      <c r="T586">
        <v>0.73</v>
      </c>
      <c r="U586">
        <v>9.4700000000000006</v>
      </c>
      <c r="V586">
        <v>-9.1</v>
      </c>
      <c r="W586">
        <v>42.81</v>
      </c>
      <c r="X586">
        <v>51.9</v>
      </c>
      <c r="Y586">
        <v>-42</v>
      </c>
      <c r="Z586">
        <v>125</v>
      </c>
      <c r="AA586">
        <v>167</v>
      </c>
      <c r="AB586">
        <v>17.22</v>
      </c>
      <c r="AC586">
        <v>23</v>
      </c>
      <c r="AD586">
        <v>40.22</v>
      </c>
      <c r="AE586">
        <v>41</v>
      </c>
      <c r="AF586">
        <v>-1.66</v>
      </c>
      <c r="AG586">
        <v>50.9</v>
      </c>
      <c r="AH586">
        <v>-11</v>
      </c>
      <c r="AI586">
        <v>353</v>
      </c>
      <c r="AJ586">
        <v>364</v>
      </c>
      <c r="AK586">
        <v>48.63</v>
      </c>
      <c r="AL586">
        <v>50.14</v>
      </c>
      <c r="AM586">
        <v>98.77</v>
      </c>
      <c r="AN586">
        <v>52.41</v>
      </c>
      <c r="AO586">
        <v>17</v>
      </c>
      <c r="AP586">
        <v>5</v>
      </c>
      <c r="AQ586">
        <v>85</v>
      </c>
      <c r="AR586">
        <v>-3.31</v>
      </c>
      <c r="AS586">
        <v>47.5</v>
      </c>
      <c r="AT586">
        <v>50.81</v>
      </c>
      <c r="AU586">
        <v>-27</v>
      </c>
      <c r="AV586">
        <v>257</v>
      </c>
      <c r="AW586">
        <v>284</v>
      </c>
      <c r="AX586">
        <v>35.4</v>
      </c>
      <c r="AY586">
        <v>39.119999999999997</v>
      </c>
      <c r="AZ586">
        <v>74.53</v>
      </c>
      <c r="BA586">
        <v>71.98</v>
      </c>
      <c r="BB586">
        <v>15</v>
      </c>
      <c r="BC586">
        <v>68</v>
      </c>
      <c r="BD586">
        <v>-5.65</v>
      </c>
      <c r="BE586">
        <v>45.91</v>
      </c>
      <c r="BF586">
        <v>51.56</v>
      </c>
      <c r="BG586">
        <v>-33</v>
      </c>
      <c r="BH586">
        <v>25.48</v>
      </c>
      <c r="BI586">
        <v>30.03</v>
      </c>
      <c r="BJ586">
        <v>185</v>
      </c>
      <c r="BK586">
        <v>218</v>
      </c>
      <c r="BL586">
        <v>53</v>
      </c>
      <c r="BM586">
        <v>-30.56</v>
      </c>
      <c r="BN586">
        <v>56.49</v>
      </c>
      <c r="BO586">
        <v>0.96</v>
      </c>
      <c r="BP586">
        <v>2.76</v>
      </c>
      <c r="BQ586">
        <v>7</v>
      </c>
      <c r="BR586">
        <v>20</v>
      </c>
      <c r="BS586">
        <v>-13</v>
      </c>
      <c r="BT586">
        <v>25.93</v>
      </c>
      <c r="BU586">
        <v>1.47</v>
      </c>
      <c r="BV586">
        <v>3.78</v>
      </c>
      <c r="BW586">
        <v>2.72</v>
      </c>
      <c r="BX586">
        <v>90.83</v>
      </c>
      <c r="BY586">
        <v>31</v>
      </c>
      <c r="BZ586">
        <v>3</v>
      </c>
      <c r="CA586">
        <v>9</v>
      </c>
      <c r="CB586">
        <v>50.19</v>
      </c>
      <c r="CC586">
        <v>133</v>
      </c>
      <c r="CD586">
        <v>142</v>
      </c>
      <c r="CE586">
        <v>132</v>
      </c>
      <c r="CF586">
        <v>92</v>
      </c>
      <c r="CG586">
        <v>31</v>
      </c>
      <c r="CH586">
        <v>1</v>
      </c>
      <c r="CI586">
        <v>3</v>
      </c>
      <c r="CJ586">
        <v>52</v>
      </c>
      <c r="CK586">
        <v>5</v>
      </c>
      <c r="CL586">
        <v>10</v>
      </c>
      <c r="CM586">
        <v>6</v>
      </c>
      <c r="CN586">
        <v>0</v>
      </c>
      <c r="CO586">
        <v>-0.83</v>
      </c>
      <c r="CP586">
        <v>435.56</v>
      </c>
      <c r="CQ586">
        <v>1775.29</v>
      </c>
      <c r="CR586">
        <v>19.7</v>
      </c>
      <c r="CS586">
        <v>16.690000000000001</v>
      </c>
      <c r="CT586">
        <v>16.68</v>
      </c>
      <c r="CU586">
        <v>50.33</v>
      </c>
      <c r="CV586">
        <v>49.52</v>
      </c>
      <c r="CW586">
        <v>51.85</v>
      </c>
      <c r="CX586">
        <v>51.17</v>
      </c>
      <c r="CY586">
        <v>53.59</v>
      </c>
      <c r="CZ586">
        <v>54.62</v>
      </c>
    </row>
    <row r="587" spans="1:104">
      <c r="A587" t="s">
        <v>1019</v>
      </c>
      <c r="B587" t="s">
        <v>1020</v>
      </c>
      <c r="C587" t="s">
        <v>68</v>
      </c>
      <c r="D587" t="s">
        <v>71</v>
      </c>
      <c r="E587">
        <v>43</v>
      </c>
      <c r="F587">
        <v>20142015</v>
      </c>
      <c r="G587">
        <v>20</v>
      </c>
      <c r="H587">
        <v>0.64200000000000002</v>
      </c>
      <c r="I587" t="s">
        <v>1488</v>
      </c>
      <c r="J587">
        <v>5</v>
      </c>
      <c r="K587">
        <v>10</v>
      </c>
      <c r="L587">
        <v>15</v>
      </c>
      <c r="M587">
        <v>0.62</v>
      </c>
      <c r="N587">
        <v>1.24</v>
      </c>
      <c r="O587">
        <v>1.86</v>
      </c>
      <c r="P587">
        <v>4</v>
      </c>
      <c r="Q587">
        <v>47.12</v>
      </c>
      <c r="R587">
        <v>101.71</v>
      </c>
      <c r="S587">
        <v>11.63</v>
      </c>
      <c r="T587">
        <v>2</v>
      </c>
      <c r="U587">
        <v>11.24</v>
      </c>
      <c r="V587">
        <v>-3.7</v>
      </c>
      <c r="W587">
        <v>47.97</v>
      </c>
      <c r="X587">
        <v>51.67</v>
      </c>
      <c r="Y587">
        <v>-18</v>
      </c>
      <c r="Z587">
        <v>213</v>
      </c>
      <c r="AA587">
        <v>231</v>
      </c>
      <c r="AB587">
        <v>26.44</v>
      </c>
      <c r="AC587">
        <v>28.67</v>
      </c>
      <c r="AD587">
        <v>55.11</v>
      </c>
      <c r="AE587">
        <v>48</v>
      </c>
      <c r="AF587">
        <v>-4.92</v>
      </c>
      <c r="AG587">
        <v>52.04</v>
      </c>
      <c r="AH587">
        <v>-54</v>
      </c>
      <c r="AI587">
        <v>442</v>
      </c>
      <c r="AJ587">
        <v>496</v>
      </c>
      <c r="AK587">
        <v>54.86</v>
      </c>
      <c r="AL587">
        <v>61.56</v>
      </c>
      <c r="AM587">
        <v>116.42</v>
      </c>
      <c r="AN587">
        <v>52.71</v>
      </c>
      <c r="AO587">
        <v>21</v>
      </c>
      <c r="AP587">
        <v>16</v>
      </c>
      <c r="AQ587">
        <v>81</v>
      </c>
      <c r="AR587">
        <v>-5.51</v>
      </c>
      <c r="AS587">
        <v>46.87</v>
      </c>
      <c r="AT587">
        <v>52.38</v>
      </c>
      <c r="AU587">
        <v>-43</v>
      </c>
      <c r="AV587">
        <v>322</v>
      </c>
      <c r="AW587">
        <v>365</v>
      </c>
      <c r="AX587">
        <v>39.97</v>
      </c>
      <c r="AY587">
        <v>45.3</v>
      </c>
      <c r="AZ587">
        <v>85.27</v>
      </c>
      <c r="BA587">
        <v>72.36</v>
      </c>
      <c r="BB587">
        <v>17</v>
      </c>
      <c r="BC587">
        <v>60</v>
      </c>
      <c r="BD587">
        <v>-4.2</v>
      </c>
      <c r="BE587">
        <v>47.26</v>
      </c>
      <c r="BF587">
        <v>51.46</v>
      </c>
      <c r="BG587">
        <v>-27</v>
      </c>
      <c r="BH587">
        <v>28.92</v>
      </c>
      <c r="BI587">
        <v>32.270000000000003</v>
      </c>
      <c r="BJ587">
        <v>233</v>
      </c>
      <c r="BK587">
        <v>260</v>
      </c>
      <c r="BL587">
        <v>43</v>
      </c>
      <c r="BM587">
        <v>3.39</v>
      </c>
      <c r="BN587">
        <v>49.11</v>
      </c>
      <c r="BO587">
        <v>2.61</v>
      </c>
      <c r="BP587">
        <v>2.36</v>
      </c>
      <c r="BQ587">
        <v>21</v>
      </c>
      <c r="BR587">
        <v>19</v>
      </c>
      <c r="BS587">
        <v>2</v>
      </c>
      <c r="BT587">
        <v>52.5</v>
      </c>
      <c r="BU587">
        <v>8.33</v>
      </c>
      <c r="BV587">
        <v>9.01</v>
      </c>
      <c r="BW587">
        <v>6.52</v>
      </c>
      <c r="BX587">
        <v>92.69</v>
      </c>
      <c r="BY587">
        <v>43.22</v>
      </c>
      <c r="BZ587">
        <v>137</v>
      </c>
      <c r="CA587">
        <v>180</v>
      </c>
      <c r="CB587">
        <v>49.8</v>
      </c>
      <c r="CC587">
        <v>127</v>
      </c>
      <c r="CD587">
        <v>160</v>
      </c>
      <c r="CE587">
        <v>128</v>
      </c>
      <c r="CF587">
        <v>11</v>
      </c>
      <c r="CG587">
        <v>41</v>
      </c>
      <c r="CH587">
        <v>7</v>
      </c>
      <c r="CI587">
        <v>3</v>
      </c>
      <c r="CJ587">
        <v>38</v>
      </c>
      <c r="CK587">
        <v>18</v>
      </c>
      <c r="CL587">
        <v>19</v>
      </c>
      <c r="CM587">
        <v>3</v>
      </c>
      <c r="CN587">
        <v>7</v>
      </c>
      <c r="CO587">
        <v>0.5</v>
      </c>
      <c r="CP587">
        <v>483.41</v>
      </c>
      <c r="CQ587">
        <v>1603.18</v>
      </c>
      <c r="CR587">
        <v>23.17</v>
      </c>
      <c r="CS587">
        <v>17.16</v>
      </c>
      <c r="CT587">
        <v>16.79</v>
      </c>
      <c r="CU587">
        <v>50.27</v>
      </c>
      <c r="CV587">
        <v>49.65</v>
      </c>
      <c r="CW587">
        <v>57.59</v>
      </c>
      <c r="CX587">
        <v>56.97</v>
      </c>
      <c r="CY587">
        <v>53.62</v>
      </c>
      <c r="CZ587">
        <v>54.37</v>
      </c>
    </row>
    <row r="588" spans="1:104">
      <c r="A588" t="s">
        <v>300</v>
      </c>
      <c r="B588" t="s">
        <v>301</v>
      </c>
      <c r="C588" t="s">
        <v>80</v>
      </c>
      <c r="D588" t="s">
        <v>302</v>
      </c>
      <c r="E588">
        <v>72</v>
      </c>
      <c r="F588">
        <v>20142015</v>
      </c>
      <c r="G588">
        <v>26</v>
      </c>
      <c r="H588">
        <v>2.95</v>
      </c>
      <c r="I588">
        <v>2.95</v>
      </c>
      <c r="J588">
        <v>8</v>
      </c>
      <c r="K588">
        <v>13</v>
      </c>
      <c r="L588">
        <v>21</v>
      </c>
      <c r="M588">
        <v>0.51</v>
      </c>
      <c r="N588">
        <v>0.83</v>
      </c>
      <c r="O588">
        <v>1.33</v>
      </c>
      <c r="P588">
        <v>0</v>
      </c>
      <c r="Q588">
        <v>54.15</v>
      </c>
      <c r="R588">
        <v>96.84</v>
      </c>
      <c r="S588">
        <v>8</v>
      </c>
      <c r="T588">
        <v>-0.06</v>
      </c>
      <c r="U588">
        <v>13.11</v>
      </c>
      <c r="V588">
        <v>2.96</v>
      </c>
      <c r="W588">
        <v>52.49</v>
      </c>
      <c r="X588">
        <v>49.54</v>
      </c>
      <c r="Y588">
        <v>40</v>
      </c>
      <c r="Z588">
        <v>421</v>
      </c>
      <c r="AA588">
        <v>381</v>
      </c>
      <c r="AB588">
        <v>26.76</v>
      </c>
      <c r="AC588">
        <v>24.22</v>
      </c>
      <c r="AD588">
        <v>50.98</v>
      </c>
      <c r="AE588">
        <v>109</v>
      </c>
      <c r="AF588">
        <v>2.96</v>
      </c>
      <c r="AG588">
        <v>51.19</v>
      </c>
      <c r="AH588">
        <v>141</v>
      </c>
      <c r="AI588">
        <v>920</v>
      </c>
      <c r="AJ588">
        <v>779</v>
      </c>
      <c r="AK588">
        <v>58.48</v>
      </c>
      <c r="AL588">
        <v>49.52</v>
      </c>
      <c r="AM588">
        <v>108</v>
      </c>
      <c r="AN588">
        <v>50</v>
      </c>
      <c r="AO588">
        <v>48</v>
      </c>
      <c r="AP588">
        <v>34</v>
      </c>
      <c r="AQ588">
        <v>193</v>
      </c>
      <c r="AR588">
        <v>2.11</v>
      </c>
      <c r="AS588">
        <v>53.25</v>
      </c>
      <c r="AT588">
        <v>51.14</v>
      </c>
      <c r="AU588">
        <v>80</v>
      </c>
      <c r="AV588">
        <v>656</v>
      </c>
      <c r="AW588">
        <v>576</v>
      </c>
      <c r="AX588">
        <v>41.7</v>
      </c>
      <c r="AY588">
        <v>36.619999999999997</v>
      </c>
      <c r="AZ588">
        <v>78.319999999999993</v>
      </c>
      <c r="BA588">
        <v>70.12</v>
      </c>
      <c r="BB588">
        <v>45</v>
      </c>
      <c r="BC588">
        <v>145</v>
      </c>
      <c r="BD588">
        <v>0.69</v>
      </c>
      <c r="BE588">
        <v>52.57</v>
      </c>
      <c r="BF588">
        <v>51.88</v>
      </c>
      <c r="BG588">
        <v>45</v>
      </c>
      <c r="BH588">
        <v>29.24</v>
      </c>
      <c r="BI588">
        <v>26.38</v>
      </c>
      <c r="BJ588">
        <v>460</v>
      </c>
      <c r="BK588">
        <v>415</v>
      </c>
      <c r="BL588">
        <v>100</v>
      </c>
      <c r="BM588">
        <v>-5.67</v>
      </c>
      <c r="BN588">
        <v>48.91</v>
      </c>
      <c r="BO588">
        <v>2.0299999999999998</v>
      </c>
      <c r="BP588">
        <v>2.67</v>
      </c>
      <c r="BQ588">
        <v>32</v>
      </c>
      <c r="BR588">
        <v>42</v>
      </c>
      <c r="BS588">
        <v>-10</v>
      </c>
      <c r="BT588">
        <v>43.24</v>
      </c>
      <c r="BU588">
        <v>5.52</v>
      </c>
      <c r="BV588">
        <v>6.96</v>
      </c>
      <c r="BW588">
        <v>4.88</v>
      </c>
      <c r="BX588">
        <v>89.88</v>
      </c>
      <c r="BY588">
        <v>35</v>
      </c>
      <c r="BZ588">
        <v>3</v>
      </c>
      <c r="CA588">
        <v>7</v>
      </c>
      <c r="CB588">
        <v>54.16</v>
      </c>
      <c r="CC588">
        <v>319</v>
      </c>
      <c r="CD588">
        <v>367</v>
      </c>
      <c r="CE588">
        <v>270</v>
      </c>
      <c r="CF588">
        <v>71</v>
      </c>
      <c r="CG588">
        <v>123</v>
      </c>
      <c r="CH588">
        <v>4</v>
      </c>
      <c r="CI588">
        <v>9</v>
      </c>
      <c r="CJ588">
        <v>92</v>
      </c>
      <c r="CK588">
        <v>15</v>
      </c>
      <c r="CL588">
        <v>20</v>
      </c>
      <c r="CM588">
        <v>7</v>
      </c>
      <c r="CN588">
        <v>7</v>
      </c>
      <c r="CO588">
        <v>0</v>
      </c>
      <c r="CP588">
        <v>943.87</v>
      </c>
      <c r="CQ588">
        <v>2565.62</v>
      </c>
      <c r="CR588">
        <v>26.89</v>
      </c>
      <c r="CS588">
        <v>18.059999999999999</v>
      </c>
      <c r="CT588">
        <v>17.55</v>
      </c>
      <c r="CU588">
        <v>50.78</v>
      </c>
      <c r="CV588">
        <v>50.08</v>
      </c>
      <c r="CW588">
        <v>56</v>
      </c>
      <c r="CX588">
        <v>54.29</v>
      </c>
      <c r="CY588">
        <v>54.53</v>
      </c>
      <c r="CZ588">
        <v>54.36</v>
      </c>
    </row>
    <row r="589" spans="1:104">
      <c r="A589" t="s">
        <v>133</v>
      </c>
      <c r="B589" t="s">
        <v>134</v>
      </c>
      <c r="C589" t="s">
        <v>68</v>
      </c>
      <c r="D589" t="s">
        <v>77</v>
      </c>
      <c r="E589">
        <v>81</v>
      </c>
      <c r="F589">
        <v>20142015</v>
      </c>
      <c r="G589">
        <v>26</v>
      </c>
      <c r="H589">
        <v>6.5</v>
      </c>
      <c r="I589">
        <v>6.3</v>
      </c>
      <c r="J589">
        <v>16</v>
      </c>
      <c r="K589">
        <v>25</v>
      </c>
      <c r="L589">
        <v>41</v>
      </c>
      <c r="M589">
        <v>0.87</v>
      </c>
      <c r="N589">
        <v>1.35</v>
      </c>
      <c r="O589">
        <v>2.2200000000000002</v>
      </c>
      <c r="P589">
        <v>7</v>
      </c>
      <c r="Q589">
        <v>55.73</v>
      </c>
      <c r="R589">
        <v>102.99</v>
      </c>
      <c r="S589">
        <v>14.29</v>
      </c>
      <c r="T589">
        <v>3.28</v>
      </c>
      <c r="U589">
        <v>13.69</v>
      </c>
      <c r="V589">
        <v>2.95</v>
      </c>
      <c r="W589">
        <v>54.46</v>
      </c>
      <c r="X589">
        <v>51.51</v>
      </c>
      <c r="Y589">
        <v>94</v>
      </c>
      <c r="Z589">
        <v>574</v>
      </c>
      <c r="AA589">
        <v>480</v>
      </c>
      <c r="AB589">
        <v>31.07</v>
      </c>
      <c r="AC589">
        <v>25.98</v>
      </c>
      <c r="AD589">
        <v>57.05</v>
      </c>
      <c r="AE589">
        <v>114</v>
      </c>
      <c r="AF589">
        <v>3.1</v>
      </c>
      <c r="AG589">
        <v>52.63</v>
      </c>
      <c r="AH589">
        <v>247</v>
      </c>
      <c r="AI589">
        <v>1201</v>
      </c>
      <c r="AJ589">
        <v>954</v>
      </c>
      <c r="AK589">
        <v>65</v>
      </c>
      <c r="AL589">
        <v>51.64</v>
      </c>
      <c r="AM589">
        <v>116.64</v>
      </c>
      <c r="AN589">
        <v>53.29</v>
      </c>
      <c r="AO589">
        <v>29</v>
      </c>
      <c r="AP589">
        <v>8</v>
      </c>
      <c r="AQ589">
        <v>174</v>
      </c>
      <c r="AR589">
        <v>2.1800000000000002</v>
      </c>
      <c r="AS589">
        <v>54.02</v>
      </c>
      <c r="AT589">
        <v>51.84</v>
      </c>
      <c r="AU589">
        <v>128</v>
      </c>
      <c r="AV589">
        <v>860</v>
      </c>
      <c r="AW589">
        <v>732</v>
      </c>
      <c r="AX589">
        <v>46.55</v>
      </c>
      <c r="AY589">
        <v>39.619999999999997</v>
      </c>
      <c r="AZ589">
        <v>86.17</v>
      </c>
      <c r="BA589">
        <v>74.42</v>
      </c>
      <c r="BB589">
        <v>33</v>
      </c>
      <c r="BC589">
        <v>145</v>
      </c>
      <c r="BD589">
        <v>0.93</v>
      </c>
      <c r="BE589">
        <v>52.94</v>
      </c>
      <c r="BF589">
        <v>52.01</v>
      </c>
      <c r="BG589">
        <v>71</v>
      </c>
      <c r="BH589">
        <v>34.64</v>
      </c>
      <c r="BI589">
        <v>30.8</v>
      </c>
      <c r="BJ589">
        <v>640</v>
      </c>
      <c r="BK589">
        <v>569</v>
      </c>
      <c r="BL589">
        <v>112</v>
      </c>
      <c r="BM589">
        <v>14.31</v>
      </c>
      <c r="BN589">
        <v>49.21</v>
      </c>
      <c r="BO589">
        <v>2.92</v>
      </c>
      <c r="BP589">
        <v>1.68</v>
      </c>
      <c r="BQ589">
        <v>54</v>
      </c>
      <c r="BR589">
        <v>31</v>
      </c>
      <c r="BS589">
        <v>23</v>
      </c>
      <c r="BT589">
        <v>63.53</v>
      </c>
      <c r="BU589">
        <v>11.03</v>
      </c>
      <c r="BV589">
        <v>8.44</v>
      </c>
      <c r="BW589">
        <v>6.28</v>
      </c>
      <c r="BX589">
        <v>94.55</v>
      </c>
      <c r="BY589">
        <v>55.12</v>
      </c>
      <c r="BZ589">
        <v>640</v>
      </c>
      <c r="CA589">
        <v>521</v>
      </c>
      <c r="CB589">
        <v>57.12</v>
      </c>
      <c r="CC589">
        <v>417</v>
      </c>
      <c r="CD589">
        <v>447</v>
      </c>
      <c r="CE589">
        <v>313</v>
      </c>
      <c r="CF589">
        <v>48</v>
      </c>
      <c r="CG589">
        <v>121</v>
      </c>
      <c r="CH589">
        <v>18</v>
      </c>
      <c r="CI589">
        <v>7</v>
      </c>
      <c r="CJ589">
        <v>96</v>
      </c>
      <c r="CK589">
        <v>23</v>
      </c>
      <c r="CL589">
        <v>37</v>
      </c>
      <c r="CM589">
        <v>10</v>
      </c>
      <c r="CN589">
        <v>17</v>
      </c>
      <c r="CO589">
        <v>0.38</v>
      </c>
      <c r="CP589">
        <v>1108.54</v>
      </c>
      <c r="CQ589">
        <v>2832.54</v>
      </c>
      <c r="CR589">
        <v>28.13</v>
      </c>
      <c r="CS589">
        <v>18.829999999999998</v>
      </c>
      <c r="CT589">
        <v>18.12</v>
      </c>
      <c r="CU589">
        <v>53.39</v>
      </c>
      <c r="CV589">
        <v>50.65</v>
      </c>
      <c r="CW589">
        <v>59.4</v>
      </c>
      <c r="CX589">
        <v>51.85</v>
      </c>
      <c r="CY589">
        <v>55.61</v>
      </c>
      <c r="CZ589">
        <v>54.18</v>
      </c>
    </row>
    <row r="590" spans="1:104">
      <c r="A590" t="s">
        <v>135</v>
      </c>
      <c r="B590" t="s">
        <v>136</v>
      </c>
      <c r="C590" t="s">
        <v>113</v>
      </c>
      <c r="D590" t="s">
        <v>63</v>
      </c>
      <c r="E590">
        <v>76</v>
      </c>
      <c r="F590">
        <v>20142015</v>
      </c>
      <c r="G590">
        <v>22</v>
      </c>
      <c r="H590" t="s">
        <v>1488</v>
      </c>
      <c r="I590" t="s">
        <v>1488</v>
      </c>
      <c r="J590">
        <v>14</v>
      </c>
      <c r="K590">
        <v>22</v>
      </c>
      <c r="L590">
        <v>36</v>
      </c>
      <c r="M590">
        <v>0.95</v>
      </c>
      <c r="N590">
        <v>1.49</v>
      </c>
      <c r="O590">
        <v>2.4500000000000002</v>
      </c>
      <c r="P590">
        <v>3</v>
      </c>
      <c r="Q590">
        <v>57.3</v>
      </c>
      <c r="R590">
        <v>102.7</v>
      </c>
      <c r="S590">
        <v>8.75</v>
      </c>
      <c r="T590">
        <v>-0.64</v>
      </c>
      <c r="U590">
        <v>11.62</v>
      </c>
      <c r="V590">
        <v>4.9400000000000004</v>
      </c>
      <c r="W590">
        <v>57</v>
      </c>
      <c r="X590">
        <v>52.06</v>
      </c>
      <c r="Y590">
        <v>109</v>
      </c>
      <c r="Z590">
        <v>444</v>
      </c>
      <c r="AA590">
        <v>335</v>
      </c>
      <c r="AB590">
        <v>30.16</v>
      </c>
      <c r="AC590">
        <v>22.75</v>
      </c>
      <c r="AD590">
        <v>52.91</v>
      </c>
      <c r="AE590">
        <v>143</v>
      </c>
      <c r="AF590">
        <v>2.44</v>
      </c>
      <c r="AG590">
        <v>54.87</v>
      </c>
      <c r="AH590">
        <v>245</v>
      </c>
      <c r="AI590">
        <v>961</v>
      </c>
      <c r="AJ590">
        <v>716</v>
      </c>
      <c r="AK590">
        <v>65.27</v>
      </c>
      <c r="AL590">
        <v>48.63</v>
      </c>
      <c r="AM590">
        <v>113.9</v>
      </c>
      <c r="AN590">
        <v>54.63</v>
      </c>
      <c r="AO590">
        <v>59</v>
      </c>
      <c r="AP590">
        <v>9</v>
      </c>
      <c r="AQ590">
        <v>277</v>
      </c>
      <c r="AR590">
        <v>2.35</v>
      </c>
      <c r="AS590">
        <v>56.41</v>
      </c>
      <c r="AT590">
        <v>54.05</v>
      </c>
      <c r="AU590">
        <v>164</v>
      </c>
      <c r="AV590">
        <v>722</v>
      </c>
      <c r="AW590">
        <v>558</v>
      </c>
      <c r="AX590">
        <v>49.04</v>
      </c>
      <c r="AY590">
        <v>37.9</v>
      </c>
      <c r="AZ590">
        <v>86.94</v>
      </c>
      <c r="BA590">
        <v>72.709999999999994</v>
      </c>
      <c r="BB590">
        <v>58</v>
      </c>
      <c r="BC590">
        <v>218</v>
      </c>
      <c r="BD590">
        <v>3.13</v>
      </c>
      <c r="BE590">
        <v>56.82</v>
      </c>
      <c r="BF590">
        <v>53.69</v>
      </c>
      <c r="BG590">
        <v>126</v>
      </c>
      <c r="BH590">
        <v>35.659999999999997</v>
      </c>
      <c r="BI590">
        <v>27.1</v>
      </c>
      <c r="BJ590">
        <v>525</v>
      </c>
      <c r="BK590">
        <v>399</v>
      </c>
      <c r="BL590">
        <v>160</v>
      </c>
      <c r="BM590">
        <v>13.19</v>
      </c>
      <c r="BN590">
        <v>51.37</v>
      </c>
      <c r="BO590">
        <v>3.46</v>
      </c>
      <c r="BP590">
        <v>1.9</v>
      </c>
      <c r="BQ590">
        <v>51</v>
      </c>
      <c r="BR590">
        <v>28</v>
      </c>
      <c r="BS590">
        <v>23</v>
      </c>
      <c r="BT590">
        <v>64.56</v>
      </c>
      <c r="BU590">
        <v>6.42</v>
      </c>
      <c r="BV590">
        <v>9.7100000000000009</v>
      </c>
      <c r="BW590">
        <v>7.06</v>
      </c>
      <c r="BX590">
        <v>92.98</v>
      </c>
      <c r="BY590">
        <v>48</v>
      </c>
      <c r="BZ590">
        <v>4</v>
      </c>
      <c r="CA590">
        <v>2</v>
      </c>
      <c r="CB590">
        <v>54.56</v>
      </c>
      <c r="CC590">
        <v>311</v>
      </c>
      <c r="CD590">
        <v>338</v>
      </c>
      <c r="CE590">
        <v>259</v>
      </c>
      <c r="CF590">
        <v>80</v>
      </c>
      <c r="CG590">
        <v>81</v>
      </c>
      <c r="CH590">
        <v>14</v>
      </c>
      <c r="CI590">
        <v>8</v>
      </c>
      <c r="CJ590">
        <v>146</v>
      </c>
      <c r="CK590">
        <v>21</v>
      </c>
      <c r="CL590">
        <v>29</v>
      </c>
      <c r="CM590">
        <v>6</v>
      </c>
      <c r="CN590">
        <v>9</v>
      </c>
      <c r="CO590">
        <v>0.2</v>
      </c>
      <c r="CP590">
        <v>883.41</v>
      </c>
      <c r="CQ590">
        <v>2812.91</v>
      </c>
      <c r="CR590">
        <v>23.9</v>
      </c>
      <c r="CS590">
        <v>17.96</v>
      </c>
      <c r="CT590">
        <v>17.52</v>
      </c>
      <c r="CU590">
        <v>54.73</v>
      </c>
      <c r="CV590">
        <v>49.62</v>
      </c>
      <c r="CW590">
        <v>60.69</v>
      </c>
      <c r="CX590">
        <v>50.2</v>
      </c>
      <c r="CY590">
        <v>54.26</v>
      </c>
      <c r="CZ590">
        <v>55.09</v>
      </c>
    </row>
    <row r="591" spans="1:104">
      <c r="A591" t="s">
        <v>1210</v>
      </c>
      <c r="B591" t="s">
        <v>1211</v>
      </c>
      <c r="C591" t="s">
        <v>100</v>
      </c>
      <c r="D591" t="s">
        <v>767</v>
      </c>
      <c r="E591">
        <v>68</v>
      </c>
      <c r="F591">
        <v>20142015</v>
      </c>
      <c r="G591">
        <v>31</v>
      </c>
      <c r="H591">
        <v>0.55000000000000004</v>
      </c>
      <c r="I591">
        <v>0.55000000000000004</v>
      </c>
      <c r="J591">
        <v>9</v>
      </c>
      <c r="K591">
        <v>5</v>
      </c>
      <c r="L591">
        <v>14</v>
      </c>
      <c r="M591">
        <v>0.83</v>
      </c>
      <c r="N591">
        <v>0.46</v>
      </c>
      <c r="O591">
        <v>1.29</v>
      </c>
      <c r="P591">
        <v>-6</v>
      </c>
      <c r="Q591">
        <v>44.31</v>
      </c>
      <c r="R591">
        <v>101.62</v>
      </c>
      <c r="S591">
        <v>12.68</v>
      </c>
      <c r="T591">
        <v>-1.64</v>
      </c>
      <c r="U591">
        <v>9.5500000000000007</v>
      </c>
      <c r="V591">
        <v>-6.53</v>
      </c>
      <c r="W591">
        <v>42.39</v>
      </c>
      <c r="X591">
        <v>48.92</v>
      </c>
      <c r="Y591">
        <v>-75</v>
      </c>
      <c r="Z591">
        <v>209</v>
      </c>
      <c r="AA591">
        <v>284</v>
      </c>
      <c r="AB591">
        <v>19.32</v>
      </c>
      <c r="AC591">
        <v>26.25</v>
      </c>
      <c r="AD591">
        <v>45.57</v>
      </c>
      <c r="AE591">
        <v>56</v>
      </c>
      <c r="AF591">
        <v>-3.04</v>
      </c>
      <c r="AG591">
        <v>47.34</v>
      </c>
      <c r="AH591">
        <v>-119</v>
      </c>
      <c r="AI591">
        <v>463</v>
      </c>
      <c r="AJ591">
        <v>582</v>
      </c>
      <c r="AK591">
        <v>42.79</v>
      </c>
      <c r="AL591">
        <v>53.79</v>
      </c>
      <c r="AM591">
        <v>96.59</v>
      </c>
      <c r="AN591">
        <v>59.18</v>
      </c>
      <c r="AO591">
        <v>19</v>
      </c>
      <c r="AP591">
        <v>8</v>
      </c>
      <c r="AQ591">
        <v>109</v>
      </c>
      <c r="AR591">
        <v>-3.31</v>
      </c>
      <c r="AS591">
        <v>43.68</v>
      </c>
      <c r="AT591">
        <v>47</v>
      </c>
      <c r="AU591">
        <v>-103</v>
      </c>
      <c r="AV591">
        <v>356</v>
      </c>
      <c r="AW591">
        <v>459</v>
      </c>
      <c r="AX591">
        <v>32.9</v>
      </c>
      <c r="AY591">
        <v>42.42</v>
      </c>
      <c r="AZ591">
        <v>75.33</v>
      </c>
      <c r="BA591">
        <v>76.97</v>
      </c>
      <c r="BB591">
        <v>19</v>
      </c>
      <c r="BC591">
        <v>90</v>
      </c>
      <c r="BD591">
        <v>-0.46</v>
      </c>
      <c r="BE591">
        <v>45.29</v>
      </c>
      <c r="BF591">
        <v>45.75</v>
      </c>
      <c r="BG591">
        <v>-57</v>
      </c>
      <c r="BH591">
        <v>25.33</v>
      </c>
      <c r="BI591">
        <v>30.59</v>
      </c>
      <c r="BJ591">
        <v>274</v>
      </c>
      <c r="BK591">
        <v>331</v>
      </c>
      <c r="BL591">
        <v>71</v>
      </c>
      <c r="BM591">
        <v>3.72</v>
      </c>
      <c r="BN591">
        <v>47.5</v>
      </c>
      <c r="BO591">
        <v>1.94</v>
      </c>
      <c r="BP591">
        <v>1.85</v>
      </c>
      <c r="BQ591">
        <v>21</v>
      </c>
      <c r="BR591">
        <v>20</v>
      </c>
      <c r="BS591">
        <v>1</v>
      </c>
      <c r="BT591">
        <v>51.22</v>
      </c>
      <c r="BU591">
        <v>10</v>
      </c>
      <c r="BV591">
        <v>7.66</v>
      </c>
      <c r="BW591">
        <v>5.9</v>
      </c>
      <c r="BX591">
        <v>93.96</v>
      </c>
      <c r="BY591">
        <v>40</v>
      </c>
      <c r="BZ591">
        <v>0</v>
      </c>
      <c r="CA591">
        <v>0</v>
      </c>
      <c r="CB591">
        <v>44.99</v>
      </c>
      <c r="CC591">
        <v>157</v>
      </c>
      <c r="CD591">
        <v>211</v>
      </c>
      <c r="CE591">
        <v>192</v>
      </c>
      <c r="CF591">
        <v>126</v>
      </c>
      <c r="CG591">
        <v>65</v>
      </c>
      <c r="CH591">
        <v>4</v>
      </c>
      <c r="CI591">
        <v>1</v>
      </c>
      <c r="CJ591">
        <v>62</v>
      </c>
      <c r="CK591">
        <v>28</v>
      </c>
      <c r="CL591">
        <v>16</v>
      </c>
      <c r="CM591">
        <v>10</v>
      </c>
      <c r="CN591">
        <v>4</v>
      </c>
      <c r="CO591">
        <v>-0.55000000000000004</v>
      </c>
      <c r="CP591">
        <v>649.16</v>
      </c>
      <c r="CQ591">
        <v>2649.64</v>
      </c>
      <c r="CR591">
        <v>19.68</v>
      </c>
      <c r="CS591">
        <v>17.420000000000002</v>
      </c>
      <c r="CT591">
        <v>16.97</v>
      </c>
      <c r="CU591">
        <v>48.04</v>
      </c>
      <c r="CV591">
        <v>49.56</v>
      </c>
      <c r="CW591">
        <v>45.21</v>
      </c>
      <c r="CX591">
        <v>48.9</v>
      </c>
      <c r="CY591">
        <v>53.72</v>
      </c>
      <c r="CZ591">
        <v>54.67</v>
      </c>
    </row>
    <row r="592" spans="1:104">
      <c r="A592" t="s">
        <v>486</v>
      </c>
      <c r="B592" t="s">
        <v>487</v>
      </c>
      <c r="C592" t="s">
        <v>68</v>
      </c>
      <c r="D592" t="s">
        <v>149</v>
      </c>
      <c r="E592">
        <v>50</v>
      </c>
      <c r="F592">
        <v>20142015</v>
      </c>
      <c r="G592">
        <v>21</v>
      </c>
      <c r="H592">
        <v>0.69299999999999995</v>
      </c>
      <c r="I592">
        <v>0.69299999999999995</v>
      </c>
      <c r="J592">
        <v>6</v>
      </c>
      <c r="K592">
        <v>15</v>
      </c>
      <c r="L592">
        <v>21</v>
      </c>
      <c r="M592">
        <v>0.56999999999999995</v>
      </c>
      <c r="N592">
        <v>1.43</v>
      </c>
      <c r="O592">
        <v>2</v>
      </c>
      <c r="P592">
        <v>2</v>
      </c>
      <c r="Q592">
        <v>53.4</v>
      </c>
      <c r="R592">
        <v>101.53</v>
      </c>
      <c r="S592">
        <v>7.59</v>
      </c>
      <c r="T592">
        <v>5.97</v>
      </c>
      <c r="U592">
        <v>12.57</v>
      </c>
      <c r="V592">
        <v>3.65</v>
      </c>
      <c r="W592">
        <v>54.09</v>
      </c>
      <c r="X592">
        <v>50.44</v>
      </c>
      <c r="Y592">
        <v>39</v>
      </c>
      <c r="Z592">
        <v>258</v>
      </c>
      <c r="AA592">
        <v>219</v>
      </c>
      <c r="AB592">
        <v>24.63</v>
      </c>
      <c r="AC592">
        <v>20.91</v>
      </c>
      <c r="AD592">
        <v>45.53</v>
      </c>
      <c r="AE592">
        <v>65</v>
      </c>
      <c r="AF592">
        <v>2</v>
      </c>
      <c r="AG592">
        <v>51.4</v>
      </c>
      <c r="AH592">
        <v>77</v>
      </c>
      <c r="AI592">
        <v>605</v>
      </c>
      <c r="AJ592">
        <v>528</v>
      </c>
      <c r="AK592">
        <v>57.75</v>
      </c>
      <c r="AL592">
        <v>50.4</v>
      </c>
      <c r="AM592">
        <v>108.16</v>
      </c>
      <c r="AN592">
        <v>55.7</v>
      </c>
      <c r="AO592">
        <v>24</v>
      </c>
      <c r="AP592">
        <v>19</v>
      </c>
      <c r="AQ592">
        <v>130</v>
      </c>
      <c r="AR592">
        <v>1.75</v>
      </c>
      <c r="AS592">
        <v>53.39</v>
      </c>
      <c r="AT592">
        <v>51.64</v>
      </c>
      <c r="AU592">
        <v>59</v>
      </c>
      <c r="AV592">
        <v>465</v>
      </c>
      <c r="AW592">
        <v>406</v>
      </c>
      <c r="AX592">
        <v>44.39</v>
      </c>
      <c r="AY592">
        <v>38.76</v>
      </c>
      <c r="AZ592">
        <v>83.15</v>
      </c>
      <c r="BA592">
        <v>72.47</v>
      </c>
      <c r="BB592">
        <v>27</v>
      </c>
      <c r="BC592">
        <v>106</v>
      </c>
      <c r="BD592">
        <v>-0.17</v>
      </c>
      <c r="BE592">
        <v>52.9</v>
      </c>
      <c r="BF592">
        <v>53.07</v>
      </c>
      <c r="BG592">
        <v>37</v>
      </c>
      <c r="BH592">
        <v>32.17</v>
      </c>
      <c r="BI592">
        <v>28.64</v>
      </c>
      <c r="BJ592">
        <v>337</v>
      </c>
      <c r="BK592">
        <v>300</v>
      </c>
      <c r="BL592">
        <v>79</v>
      </c>
      <c r="BM592">
        <v>10.19</v>
      </c>
      <c r="BN592">
        <v>47.22</v>
      </c>
      <c r="BO592">
        <v>2.96</v>
      </c>
      <c r="BP592">
        <v>2.2000000000000002</v>
      </c>
      <c r="BQ592">
        <v>31</v>
      </c>
      <c r="BR592">
        <v>23</v>
      </c>
      <c r="BS592">
        <v>8</v>
      </c>
      <c r="BT592">
        <v>57.41</v>
      </c>
      <c r="BU592">
        <v>5.66</v>
      </c>
      <c r="BV592">
        <v>9.1999999999999993</v>
      </c>
      <c r="BW592">
        <v>6.67</v>
      </c>
      <c r="BX592">
        <v>92.33</v>
      </c>
      <c r="BY592">
        <v>48.17</v>
      </c>
      <c r="BZ592">
        <v>210</v>
      </c>
      <c r="CA592">
        <v>226</v>
      </c>
      <c r="CB592">
        <v>55.46</v>
      </c>
      <c r="CC592">
        <v>198</v>
      </c>
      <c r="CD592">
        <v>184</v>
      </c>
      <c r="CE592">
        <v>159</v>
      </c>
      <c r="CF592">
        <v>93</v>
      </c>
      <c r="CG592">
        <v>75</v>
      </c>
      <c r="CH592">
        <v>12</v>
      </c>
      <c r="CI592">
        <v>3</v>
      </c>
      <c r="CJ592">
        <v>73</v>
      </c>
      <c r="CK592">
        <v>8</v>
      </c>
      <c r="CL592">
        <v>19</v>
      </c>
      <c r="CM592">
        <v>6</v>
      </c>
      <c r="CN592">
        <v>8</v>
      </c>
      <c r="CO592">
        <v>0.19</v>
      </c>
      <c r="CP592">
        <v>628.53</v>
      </c>
      <c r="CQ592">
        <v>1793.3</v>
      </c>
      <c r="CR592">
        <v>25.95</v>
      </c>
      <c r="CS592">
        <v>17.59</v>
      </c>
      <c r="CT592">
        <v>16.97</v>
      </c>
      <c r="CU592">
        <v>51.36</v>
      </c>
      <c r="CV592">
        <v>49.31</v>
      </c>
      <c r="CW592">
        <v>54.39</v>
      </c>
      <c r="CX592">
        <v>51.5</v>
      </c>
      <c r="CY592">
        <v>53.45</v>
      </c>
      <c r="CZ592">
        <v>54.95</v>
      </c>
    </row>
    <row r="593" spans="1:104">
      <c r="A593" t="s">
        <v>1338</v>
      </c>
      <c r="B593" t="s">
        <v>1339</v>
      </c>
      <c r="C593" t="s">
        <v>113</v>
      </c>
      <c r="D593" t="s">
        <v>544</v>
      </c>
      <c r="E593">
        <v>61</v>
      </c>
      <c r="F593">
        <v>20142015</v>
      </c>
      <c r="G593">
        <v>25</v>
      </c>
      <c r="H593">
        <v>0.625</v>
      </c>
      <c r="I593">
        <v>0.625</v>
      </c>
      <c r="J593">
        <v>1</v>
      </c>
      <c r="K593">
        <v>7</v>
      </c>
      <c r="L593">
        <v>8</v>
      </c>
      <c r="M593">
        <v>0.11</v>
      </c>
      <c r="N593">
        <v>0.79</v>
      </c>
      <c r="O593">
        <v>0.91</v>
      </c>
      <c r="P593">
        <v>-3</v>
      </c>
      <c r="Q593">
        <v>38.53</v>
      </c>
      <c r="R593">
        <v>97.98</v>
      </c>
      <c r="S593">
        <v>4.55</v>
      </c>
      <c r="T593">
        <v>-0.92</v>
      </c>
      <c r="U593">
        <v>8.68</v>
      </c>
      <c r="V593">
        <v>-11.36</v>
      </c>
      <c r="W593">
        <v>39.549999999999997</v>
      </c>
      <c r="X593">
        <v>50.92</v>
      </c>
      <c r="Y593">
        <v>-84</v>
      </c>
      <c r="Z593">
        <v>159</v>
      </c>
      <c r="AA593">
        <v>243</v>
      </c>
      <c r="AB593">
        <v>18.02</v>
      </c>
      <c r="AC593">
        <v>27.54</v>
      </c>
      <c r="AD593">
        <v>45.55</v>
      </c>
      <c r="AE593">
        <v>40</v>
      </c>
      <c r="AF593">
        <v>-10.52</v>
      </c>
      <c r="AG593">
        <v>49.05</v>
      </c>
      <c r="AH593">
        <v>-197</v>
      </c>
      <c r="AI593">
        <v>331</v>
      </c>
      <c r="AJ593">
        <v>528</v>
      </c>
      <c r="AK593">
        <v>37.51</v>
      </c>
      <c r="AL593">
        <v>59.83</v>
      </c>
      <c r="AM593">
        <v>97.34</v>
      </c>
      <c r="AN593">
        <v>55.29</v>
      </c>
      <c r="AO593">
        <v>10</v>
      </c>
      <c r="AP593">
        <v>28</v>
      </c>
      <c r="AQ593">
        <v>46</v>
      </c>
      <c r="AR593">
        <v>-9.64</v>
      </c>
      <c r="AS593">
        <v>38.67</v>
      </c>
      <c r="AT593">
        <v>48.31</v>
      </c>
      <c r="AU593">
        <v>-143</v>
      </c>
      <c r="AV593">
        <v>244</v>
      </c>
      <c r="AW593">
        <v>387</v>
      </c>
      <c r="AX593">
        <v>27.65</v>
      </c>
      <c r="AY593">
        <v>43.85</v>
      </c>
      <c r="AZ593">
        <v>71.5</v>
      </c>
      <c r="BA593">
        <v>75</v>
      </c>
      <c r="BB593">
        <v>14</v>
      </c>
      <c r="BC593">
        <v>36</v>
      </c>
      <c r="BD593">
        <v>-11.36</v>
      </c>
      <c r="BE593">
        <v>37.97</v>
      </c>
      <c r="BF593">
        <v>49.33</v>
      </c>
      <c r="BG593">
        <v>-116</v>
      </c>
      <c r="BH593">
        <v>20.74</v>
      </c>
      <c r="BI593">
        <v>33.880000000000003</v>
      </c>
      <c r="BJ593">
        <v>183</v>
      </c>
      <c r="BK593">
        <v>299</v>
      </c>
      <c r="BL593">
        <v>22</v>
      </c>
      <c r="BM593">
        <v>-15.2</v>
      </c>
      <c r="BN593">
        <v>46.63</v>
      </c>
      <c r="BO593">
        <v>1.25</v>
      </c>
      <c r="BP593">
        <v>2.72</v>
      </c>
      <c r="BQ593">
        <v>11</v>
      </c>
      <c r="BR593">
        <v>24</v>
      </c>
      <c r="BS593">
        <v>-13</v>
      </c>
      <c r="BT593">
        <v>31.43</v>
      </c>
      <c r="BU593">
        <v>2.78</v>
      </c>
      <c r="BV593">
        <v>6.01</v>
      </c>
      <c r="BW593">
        <v>4.51</v>
      </c>
      <c r="BX593">
        <v>91.97</v>
      </c>
      <c r="BY593">
        <v>41</v>
      </c>
      <c r="BZ593">
        <v>1</v>
      </c>
      <c r="CA593">
        <v>1</v>
      </c>
      <c r="CB593">
        <v>47.37</v>
      </c>
      <c r="CC593">
        <v>144</v>
      </c>
      <c r="CD593">
        <v>187</v>
      </c>
      <c r="CE593">
        <v>160</v>
      </c>
      <c r="CF593">
        <v>80</v>
      </c>
      <c r="CG593">
        <v>95</v>
      </c>
      <c r="CH593">
        <v>4</v>
      </c>
      <c r="CI593">
        <v>3</v>
      </c>
      <c r="CJ593">
        <v>21</v>
      </c>
      <c r="CK593">
        <v>10</v>
      </c>
      <c r="CL593">
        <v>12</v>
      </c>
      <c r="CM593">
        <v>9</v>
      </c>
      <c r="CN593">
        <v>6</v>
      </c>
      <c r="CO593">
        <v>-0.34</v>
      </c>
      <c r="CP593">
        <v>529.49</v>
      </c>
      <c r="CQ593">
        <v>2350.67</v>
      </c>
      <c r="CR593">
        <v>18.38</v>
      </c>
      <c r="CS593">
        <v>16.75</v>
      </c>
      <c r="CT593">
        <v>16.78</v>
      </c>
      <c r="CU593">
        <v>46.57</v>
      </c>
      <c r="CV593">
        <v>49.77</v>
      </c>
      <c r="CW593">
        <v>48.54</v>
      </c>
      <c r="CX593">
        <v>55.69</v>
      </c>
      <c r="CY593">
        <v>53.39</v>
      </c>
      <c r="CZ593">
        <v>53.88</v>
      </c>
    </row>
    <row r="594" spans="1:104">
      <c r="A594" t="s">
        <v>603</v>
      </c>
      <c r="B594" t="s">
        <v>604</v>
      </c>
      <c r="C594" t="s">
        <v>62</v>
      </c>
      <c r="D594" t="s">
        <v>84</v>
      </c>
      <c r="E594">
        <v>27</v>
      </c>
      <c r="F594">
        <v>20142015</v>
      </c>
      <c r="G594">
        <v>24</v>
      </c>
      <c r="H594">
        <v>0.6</v>
      </c>
      <c r="I594">
        <v>0.625</v>
      </c>
      <c r="J594">
        <v>1</v>
      </c>
      <c r="K594">
        <v>4</v>
      </c>
      <c r="L594">
        <v>5</v>
      </c>
      <c r="M594">
        <v>0.15</v>
      </c>
      <c r="N594">
        <v>0.6</v>
      </c>
      <c r="O594">
        <v>0.75</v>
      </c>
      <c r="P594">
        <v>0</v>
      </c>
      <c r="Q594">
        <v>53.17</v>
      </c>
      <c r="R594">
        <v>99.1</v>
      </c>
      <c r="S594">
        <v>2.44</v>
      </c>
      <c r="T594">
        <v>14.94</v>
      </c>
      <c r="U594">
        <v>14.75</v>
      </c>
      <c r="V594">
        <v>6.9</v>
      </c>
      <c r="W594">
        <v>56.21</v>
      </c>
      <c r="X594">
        <v>49.31</v>
      </c>
      <c r="Y594">
        <v>40</v>
      </c>
      <c r="Z594">
        <v>181</v>
      </c>
      <c r="AA594">
        <v>141</v>
      </c>
      <c r="AB594">
        <v>27.28</v>
      </c>
      <c r="AC594">
        <v>21.25</v>
      </c>
      <c r="AD594">
        <v>48.52</v>
      </c>
      <c r="AE594">
        <v>19</v>
      </c>
      <c r="AF594">
        <v>3.44</v>
      </c>
      <c r="AG594">
        <v>49.74</v>
      </c>
      <c r="AH594">
        <v>45</v>
      </c>
      <c r="AI594">
        <v>377</v>
      </c>
      <c r="AJ594">
        <v>332</v>
      </c>
      <c r="AK594">
        <v>56.81</v>
      </c>
      <c r="AL594">
        <v>50.03</v>
      </c>
      <c r="AM594">
        <v>106.84</v>
      </c>
      <c r="AN594">
        <v>51.99</v>
      </c>
      <c r="AO594">
        <v>28</v>
      </c>
      <c r="AP594">
        <v>28</v>
      </c>
      <c r="AQ594">
        <v>85</v>
      </c>
      <c r="AR594">
        <v>4.45</v>
      </c>
      <c r="AS594">
        <v>52.77</v>
      </c>
      <c r="AT594">
        <v>48.33</v>
      </c>
      <c r="AU594">
        <v>29</v>
      </c>
      <c r="AV594">
        <v>276</v>
      </c>
      <c r="AW594">
        <v>247</v>
      </c>
      <c r="AX594">
        <v>41.59</v>
      </c>
      <c r="AY594">
        <v>37.22</v>
      </c>
      <c r="AZ594">
        <v>78.81</v>
      </c>
      <c r="BA594">
        <v>71.010000000000005</v>
      </c>
      <c r="BB594">
        <v>16</v>
      </c>
      <c r="BC594">
        <v>57</v>
      </c>
      <c r="BD594">
        <v>5.34</v>
      </c>
      <c r="BE594">
        <v>52.97</v>
      </c>
      <c r="BF594">
        <v>47.63</v>
      </c>
      <c r="BG594">
        <v>22</v>
      </c>
      <c r="BH594">
        <v>29.54</v>
      </c>
      <c r="BI594">
        <v>26.22</v>
      </c>
      <c r="BJ594">
        <v>196</v>
      </c>
      <c r="BK594">
        <v>174</v>
      </c>
      <c r="BL594">
        <v>41</v>
      </c>
      <c r="BM594">
        <v>3.52</v>
      </c>
      <c r="BN594">
        <v>46.48</v>
      </c>
      <c r="BO594">
        <v>2.11</v>
      </c>
      <c r="BP594">
        <v>2.11</v>
      </c>
      <c r="BQ594">
        <v>14</v>
      </c>
      <c r="BR594">
        <v>14</v>
      </c>
      <c r="BS594">
        <v>0</v>
      </c>
      <c r="BT594">
        <v>50</v>
      </c>
      <c r="BU594">
        <v>1.75</v>
      </c>
      <c r="BV594">
        <v>7.14</v>
      </c>
      <c r="BW594">
        <v>5.07</v>
      </c>
      <c r="BX594">
        <v>91.95</v>
      </c>
      <c r="BY594">
        <v>40</v>
      </c>
      <c r="BZ594">
        <v>0</v>
      </c>
      <c r="CA594">
        <v>0</v>
      </c>
      <c r="CB594">
        <v>58.1</v>
      </c>
      <c r="CC594">
        <v>147</v>
      </c>
      <c r="CD594">
        <v>129</v>
      </c>
      <c r="CE594">
        <v>106</v>
      </c>
      <c r="CF594">
        <v>41</v>
      </c>
      <c r="CG594">
        <v>63</v>
      </c>
      <c r="CH594">
        <v>0</v>
      </c>
      <c r="CI594">
        <v>4</v>
      </c>
      <c r="CJ594">
        <v>40</v>
      </c>
      <c r="CK594">
        <v>6</v>
      </c>
      <c r="CL594">
        <v>2</v>
      </c>
      <c r="CM594">
        <v>0</v>
      </c>
      <c r="CN594">
        <v>0</v>
      </c>
      <c r="CO594">
        <v>0</v>
      </c>
      <c r="CP594">
        <v>398.15</v>
      </c>
      <c r="CQ594">
        <v>949.87</v>
      </c>
      <c r="CR594">
        <v>29.54</v>
      </c>
      <c r="CS594">
        <v>16.78</v>
      </c>
      <c r="CT594">
        <v>17.18</v>
      </c>
      <c r="CU594">
        <v>52.15</v>
      </c>
      <c r="CV594">
        <v>50.33</v>
      </c>
      <c r="CW594">
        <v>56.3</v>
      </c>
      <c r="CX594">
        <v>51.67</v>
      </c>
      <c r="CY594">
        <v>54.39</v>
      </c>
      <c r="CZ594">
        <v>53.68</v>
      </c>
    </row>
    <row r="595" spans="1:104">
      <c r="A595" t="s">
        <v>185</v>
      </c>
      <c r="B595" t="s">
        <v>186</v>
      </c>
      <c r="C595" t="s">
        <v>62</v>
      </c>
      <c r="D595" t="s">
        <v>168</v>
      </c>
      <c r="E595">
        <v>65</v>
      </c>
      <c r="F595">
        <v>20142015</v>
      </c>
      <c r="G595">
        <v>20</v>
      </c>
      <c r="H595">
        <v>0.92500000000000004</v>
      </c>
      <c r="I595">
        <v>0.92500000000000004</v>
      </c>
      <c r="J595">
        <v>3</v>
      </c>
      <c r="K595">
        <v>8</v>
      </c>
      <c r="L595">
        <v>11</v>
      </c>
      <c r="M595">
        <v>0.16</v>
      </c>
      <c r="N595">
        <v>0.44</v>
      </c>
      <c r="O595">
        <v>0.6</v>
      </c>
      <c r="P595">
        <v>0</v>
      </c>
      <c r="Q595">
        <v>54.69</v>
      </c>
      <c r="R595">
        <v>99.12</v>
      </c>
      <c r="S595">
        <v>3.26</v>
      </c>
      <c r="T595">
        <v>-3.86</v>
      </c>
      <c r="U595">
        <v>16.93</v>
      </c>
      <c r="V595">
        <v>0.34</v>
      </c>
      <c r="W595">
        <v>52.65</v>
      </c>
      <c r="X595">
        <v>52.31</v>
      </c>
      <c r="Y595">
        <v>54</v>
      </c>
      <c r="Z595">
        <v>537</v>
      </c>
      <c r="AA595">
        <v>483</v>
      </c>
      <c r="AB595">
        <v>29.28</v>
      </c>
      <c r="AC595">
        <v>26.33</v>
      </c>
      <c r="AD595">
        <v>55.61</v>
      </c>
      <c r="AE595">
        <v>69</v>
      </c>
      <c r="AF595">
        <v>2.4900000000000002</v>
      </c>
      <c r="AG595">
        <v>52.2</v>
      </c>
      <c r="AH595">
        <v>191</v>
      </c>
      <c r="AI595">
        <v>1114</v>
      </c>
      <c r="AJ595">
        <v>923</v>
      </c>
      <c r="AK595">
        <v>60.73</v>
      </c>
      <c r="AL595">
        <v>50.32</v>
      </c>
      <c r="AM595">
        <v>111.06</v>
      </c>
      <c r="AN595">
        <v>48.29</v>
      </c>
      <c r="AO595">
        <v>96</v>
      </c>
      <c r="AP595">
        <v>81</v>
      </c>
      <c r="AQ595">
        <v>230</v>
      </c>
      <c r="AR595">
        <v>0.86</v>
      </c>
      <c r="AS595">
        <v>53.09</v>
      </c>
      <c r="AT595">
        <v>52.23</v>
      </c>
      <c r="AU595">
        <v>90</v>
      </c>
      <c r="AV595">
        <v>772</v>
      </c>
      <c r="AW595">
        <v>682</v>
      </c>
      <c r="AX595">
        <v>42.09</v>
      </c>
      <c r="AY595">
        <v>37.18</v>
      </c>
      <c r="AZ595">
        <v>79.27</v>
      </c>
      <c r="BA595">
        <v>69.69</v>
      </c>
      <c r="BB595">
        <v>42</v>
      </c>
      <c r="BC595">
        <v>134</v>
      </c>
      <c r="BD595">
        <v>-0.98</v>
      </c>
      <c r="BE595">
        <v>51.88</v>
      </c>
      <c r="BF595">
        <v>52.86</v>
      </c>
      <c r="BG595">
        <v>39</v>
      </c>
      <c r="BH595">
        <v>29.33</v>
      </c>
      <c r="BI595">
        <v>27.21</v>
      </c>
      <c r="BJ595">
        <v>538</v>
      </c>
      <c r="BK595">
        <v>499</v>
      </c>
      <c r="BL595">
        <v>92</v>
      </c>
      <c r="BM595">
        <v>-5.67</v>
      </c>
      <c r="BN595">
        <v>54.2</v>
      </c>
      <c r="BO595">
        <v>1.8</v>
      </c>
      <c r="BP595">
        <v>1.91</v>
      </c>
      <c r="BQ595">
        <v>33</v>
      </c>
      <c r="BR595">
        <v>35</v>
      </c>
      <c r="BS595">
        <v>-2</v>
      </c>
      <c r="BT595">
        <v>48.53</v>
      </c>
      <c r="BU595">
        <v>2.2400000000000002</v>
      </c>
      <c r="BV595">
        <v>6.13</v>
      </c>
      <c r="BW595">
        <v>4.2699999999999996</v>
      </c>
      <c r="BX595">
        <v>92.99</v>
      </c>
      <c r="BY595">
        <v>40</v>
      </c>
      <c r="BZ595">
        <v>0</v>
      </c>
      <c r="CA595">
        <v>0</v>
      </c>
      <c r="CB595">
        <v>50.74</v>
      </c>
      <c r="CC595">
        <v>308</v>
      </c>
      <c r="CD595">
        <v>368</v>
      </c>
      <c r="CE595">
        <v>299</v>
      </c>
      <c r="CF595">
        <v>85</v>
      </c>
      <c r="CG595">
        <v>68</v>
      </c>
      <c r="CH595">
        <v>3</v>
      </c>
      <c r="CI595">
        <v>5</v>
      </c>
      <c r="CJ595">
        <v>89</v>
      </c>
      <c r="CK595">
        <v>55</v>
      </c>
      <c r="CL595">
        <v>15</v>
      </c>
      <c r="CM595">
        <v>10</v>
      </c>
      <c r="CN595">
        <v>10</v>
      </c>
      <c r="CO595">
        <v>0</v>
      </c>
      <c r="CP595">
        <v>1100.53</v>
      </c>
      <c r="CQ595">
        <v>1932.5</v>
      </c>
      <c r="CR595">
        <v>36.28</v>
      </c>
      <c r="CS595">
        <v>17.260000000000002</v>
      </c>
      <c r="CT595">
        <v>17.48</v>
      </c>
      <c r="CU595">
        <v>51.28</v>
      </c>
      <c r="CV595">
        <v>50.15</v>
      </c>
      <c r="CW595">
        <v>56</v>
      </c>
      <c r="CX595">
        <v>53.21</v>
      </c>
      <c r="CY595">
        <v>54.56</v>
      </c>
      <c r="CZ595">
        <v>54.23</v>
      </c>
    </row>
    <row r="596" spans="1:104">
      <c r="A596" t="s">
        <v>721</v>
      </c>
      <c r="B596" t="s">
        <v>722</v>
      </c>
      <c r="C596" t="s">
        <v>68</v>
      </c>
      <c r="D596" t="s">
        <v>221</v>
      </c>
      <c r="E596">
        <v>82</v>
      </c>
      <c r="F596">
        <v>20142015</v>
      </c>
      <c r="G596">
        <v>25</v>
      </c>
      <c r="H596">
        <v>3.5</v>
      </c>
      <c r="I596">
        <v>3.5</v>
      </c>
      <c r="J596">
        <v>12</v>
      </c>
      <c r="K596">
        <v>24</v>
      </c>
      <c r="L596">
        <v>36</v>
      </c>
      <c r="M596">
        <v>0.62</v>
      </c>
      <c r="N596">
        <v>1.24</v>
      </c>
      <c r="O596">
        <v>1.85</v>
      </c>
      <c r="P596">
        <v>9</v>
      </c>
      <c r="Q596">
        <v>50.4</v>
      </c>
      <c r="R596">
        <v>101.32</v>
      </c>
      <c r="S596">
        <v>8.4499999999999993</v>
      </c>
      <c r="T596">
        <v>1.1599999999999999</v>
      </c>
      <c r="U596">
        <v>14.21</v>
      </c>
      <c r="V596">
        <v>-2.64</v>
      </c>
      <c r="W596">
        <v>49.67</v>
      </c>
      <c r="X596">
        <v>52.31</v>
      </c>
      <c r="Y596">
        <v>-7</v>
      </c>
      <c r="Z596">
        <v>530</v>
      </c>
      <c r="AA596">
        <v>537</v>
      </c>
      <c r="AB596">
        <v>27.29</v>
      </c>
      <c r="AC596">
        <v>27.65</v>
      </c>
      <c r="AD596">
        <v>54.93</v>
      </c>
      <c r="AE596">
        <v>138</v>
      </c>
      <c r="AF596">
        <v>0.22</v>
      </c>
      <c r="AG596">
        <v>50.18</v>
      </c>
      <c r="AH596">
        <v>18</v>
      </c>
      <c r="AI596">
        <v>1128</v>
      </c>
      <c r="AJ596">
        <v>1110</v>
      </c>
      <c r="AK596">
        <v>58.07</v>
      </c>
      <c r="AL596">
        <v>57.14</v>
      </c>
      <c r="AM596">
        <v>115.22</v>
      </c>
      <c r="AN596">
        <v>53.19</v>
      </c>
      <c r="AO596">
        <v>77</v>
      </c>
      <c r="AP596">
        <v>31</v>
      </c>
      <c r="AQ596">
        <v>272</v>
      </c>
      <c r="AR596">
        <v>-0.32</v>
      </c>
      <c r="AS596">
        <v>48.41</v>
      </c>
      <c r="AT596">
        <v>48.73</v>
      </c>
      <c r="AU596">
        <v>-54</v>
      </c>
      <c r="AV596">
        <v>821</v>
      </c>
      <c r="AW596">
        <v>875</v>
      </c>
      <c r="AX596">
        <v>42.27</v>
      </c>
      <c r="AY596">
        <v>45.05</v>
      </c>
      <c r="AZ596">
        <v>87.31</v>
      </c>
      <c r="BA596">
        <v>73.08</v>
      </c>
      <c r="BB596">
        <v>53</v>
      </c>
      <c r="BC596">
        <v>195</v>
      </c>
      <c r="BD596">
        <v>-0.18</v>
      </c>
      <c r="BE596">
        <v>47.96</v>
      </c>
      <c r="BF596">
        <v>48.15</v>
      </c>
      <c r="BG596">
        <v>-51</v>
      </c>
      <c r="BH596">
        <v>30.89</v>
      </c>
      <c r="BI596">
        <v>33.51</v>
      </c>
      <c r="BJ596">
        <v>600</v>
      </c>
      <c r="BK596">
        <v>651</v>
      </c>
      <c r="BL596">
        <v>142</v>
      </c>
      <c r="BM596">
        <v>0.61</v>
      </c>
      <c r="BN596">
        <v>51.31</v>
      </c>
      <c r="BO596">
        <v>2.78</v>
      </c>
      <c r="BP596">
        <v>2.57</v>
      </c>
      <c r="BQ596">
        <v>54</v>
      </c>
      <c r="BR596">
        <v>50</v>
      </c>
      <c r="BS596">
        <v>4</v>
      </c>
      <c r="BT596">
        <v>51.92</v>
      </c>
      <c r="BU596">
        <v>6.15</v>
      </c>
      <c r="BV596">
        <v>9</v>
      </c>
      <c r="BW596">
        <v>6.58</v>
      </c>
      <c r="BX596">
        <v>92.32</v>
      </c>
      <c r="BY596">
        <v>49.2</v>
      </c>
      <c r="BZ596">
        <v>523</v>
      </c>
      <c r="CA596">
        <v>540</v>
      </c>
      <c r="CB596">
        <v>50.77</v>
      </c>
      <c r="CC596">
        <v>363</v>
      </c>
      <c r="CD596">
        <v>379</v>
      </c>
      <c r="CE596">
        <v>352</v>
      </c>
      <c r="CF596">
        <v>39</v>
      </c>
      <c r="CG596">
        <v>90</v>
      </c>
      <c r="CH596">
        <v>16</v>
      </c>
      <c r="CI596">
        <v>8</v>
      </c>
      <c r="CJ596">
        <v>130</v>
      </c>
      <c r="CK596">
        <v>30</v>
      </c>
      <c r="CL596">
        <v>40</v>
      </c>
      <c r="CM596">
        <v>14</v>
      </c>
      <c r="CN596">
        <v>23</v>
      </c>
      <c r="CO596">
        <v>0.46</v>
      </c>
      <c r="CP596">
        <v>1165.46</v>
      </c>
      <c r="CQ596">
        <v>2693.04</v>
      </c>
      <c r="CR596">
        <v>30.2</v>
      </c>
      <c r="CS596">
        <v>18.55</v>
      </c>
      <c r="CT596">
        <v>17.71</v>
      </c>
      <c r="CU596">
        <v>51.37</v>
      </c>
      <c r="CV596">
        <v>49.86</v>
      </c>
      <c r="CW596">
        <v>58.15</v>
      </c>
      <c r="CX596">
        <v>55.06</v>
      </c>
      <c r="CY596">
        <v>54.03</v>
      </c>
      <c r="CZ596">
        <v>54.34</v>
      </c>
    </row>
    <row r="597" spans="1:104">
      <c r="A597" t="s">
        <v>1283</v>
      </c>
      <c r="B597" t="s">
        <v>1284</v>
      </c>
      <c r="C597" t="s">
        <v>62</v>
      </c>
      <c r="D597" t="s">
        <v>544</v>
      </c>
      <c r="E597">
        <v>67</v>
      </c>
      <c r="F597">
        <v>20142015</v>
      </c>
      <c r="G597">
        <v>31</v>
      </c>
      <c r="H597">
        <v>4.75</v>
      </c>
      <c r="I597">
        <v>4.5</v>
      </c>
      <c r="J597">
        <v>3</v>
      </c>
      <c r="K597">
        <v>8</v>
      </c>
      <c r="L597">
        <v>11</v>
      </c>
      <c r="M597">
        <v>0.17</v>
      </c>
      <c r="N597">
        <v>0.46</v>
      </c>
      <c r="O597">
        <v>0.63</v>
      </c>
      <c r="P597">
        <v>-9</v>
      </c>
      <c r="Q597">
        <v>45.63</v>
      </c>
      <c r="R597">
        <v>100.76</v>
      </c>
      <c r="S597">
        <v>6.38</v>
      </c>
      <c r="T597">
        <v>-1.05</v>
      </c>
      <c r="U597">
        <v>15.66</v>
      </c>
      <c r="V597">
        <v>-4.95</v>
      </c>
      <c r="W597">
        <v>46.16</v>
      </c>
      <c r="X597">
        <v>51.11</v>
      </c>
      <c r="Y597">
        <v>-64</v>
      </c>
      <c r="Z597">
        <v>385</v>
      </c>
      <c r="AA597">
        <v>449</v>
      </c>
      <c r="AB597">
        <v>22.02</v>
      </c>
      <c r="AC597">
        <v>25.68</v>
      </c>
      <c r="AD597">
        <v>47.7</v>
      </c>
      <c r="AE597">
        <v>23</v>
      </c>
      <c r="AF597">
        <v>-3.54</v>
      </c>
      <c r="AG597">
        <v>49.18</v>
      </c>
      <c r="AH597">
        <v>-154</v>
      </c>
      <c r="AI597">
        <v>805</v>
      </c>
      <c r="AJ597">
        <v>959</v>
      </c>
      <c r="AK597">
        <v>46.04</v>
      </c>
      <c r="AL597">
        <v>54.85</v>
      </c>
      <c r="AM597">
        <v>100.9</v>
      </c>
      <c r="AN597">
        <v>56.52</v>
      </c>
      <c r="AO597">
        <v>34</v>
      </c>
      <c r="AP597">
        <v>74</v>
      </c>
      <c r="AQ597">
        <v>114</v>
      </c>
      <c r="AR597">
        <v>-2.92</v>
      </c>
      <c r="AS597">
        <v>45.45</v>
      </c>
      <c r="AT597">
        <v>48.37</v>
      </c>
      <c r="AU597">
        <v>-122</v>
      </c>
      <c r="AV597">
        <v>609</v>
      </c>
      <c r="AW597">
        <v>731</v>
      </c>
      <c r="AX597">
        <v>34.83</v>
      </c>
      <c r="AY597">
        <v>41.81</v>
      </c>
      <c r="AZ597">
        <v>76.650000000000006</v>
      </c>
      <c r="BA597">
        <v>74.709999999999994</v>
      </c>
      <c r="BB597">
        <v>33</v>
      </c>
      <c r="BC597">
        <v>80</v>
      </c>
      <c r="BD597">
        <v>-2.4500000000000002</v>
      </c>
      <c r="BE597">
        <v>46.24</v>
      </c>
      <c r="BF597">
        <v>48.69</v>
      </c>
      <c r="BG597">
        <v>-74</v>
      </c>
      <c r="BH597">
        <v>26.03</v>
      </c>
      <c r="BI597">
        <v>30.26</v>
      </c>
      <c r="BJ597">
        <v>455</v>
      </c>
      <c r="BK597">
        <v>529</v>
      </c>
      <c r="BL597">
        <v>47</v>
      </c>
      <c r="BM597">
        <v>3.71</v>
      </c>
      <c r="BN597">
        <v>44.97</v>
      </c>
      <c r="BO597">
        <v>2.12</v>
      </c>
      <c r="BP597">
        <v>2.23</v>
      </c>
      <c r="BQ597">
        <v>37</v>
      </c>
      <c r="BR597">
        <v>39</v>
      </c>
      <c r="BS597">
        <v>-2</v>
      </c>
      <c r="BT597">
        <v>48.68</v>
      </c>
      <c r="BU597">
        <v>3.75</v>
      </c>
      <c r="BV597">
        <v>8.1300000000000008</v>
      </c>
      <c r="BW597">
        <v>6.08</v>
      </c>
      <c r="BX597">
        <v>92.63</v>
      </c>
      <c r="BY597">
        <v>40</v>
      </c>
      <c r="BZ597">
        <v>0</v>
      </c>
      <c r="CA597">
        <v>0</v>
      </c>
      <c r="CB597">
        <v>47.68</v>
      </c>
      <c r="CC597">
        <v>308</v>
      </c>
      <c r="CD597">
        <v>437</v>
      </c>
      <c r="CE597">
        <v>338</v>
      </c>
      <c r="CF597">
        <v>81</v>
      </c>
      <c r="CG597">
        <v>132</v>
      </c>
      <c r="CH597">
        <v>3</v>
      </c>
      <c r="CI597">
        <v>5</v>
      </c>
      <c r="CJ597">
        <v>44</v>
      </c>
      <c r="CK597">
        <v>19</v>
      </c>
      <c r="CL597">
        <v>4</v>
      </c>
      <c r="CM597">
        <v>13</v>
      </c>
      <c r="CN597">
        <v>4</v>
      </c>
      <c r="CO597">
        <v>-0.51</v>
      </c>
      <c r="CP597">
        <v>1048.97</v>
      </c>
      <c r="CQ597">
        <v>2114.1</v>
      </c>
      <c r="CR597">
        <v>33.159999999999997</v>
      </c>
      <c r="CS597">
        <v>16.420000000000002</v>
      </c>
      <c r="CT597">
        <v>17.43</v>
      </c>
      <c r="CU597">
        <v>48.22</v>
      </c>
      <c r="CV597">
        <v>49.81</v>
      </c>
      <c r="CW597">
        <v>50.76</v>
      </c>
      <c r="CX597">
        <v>54.51</v>
      </c>
      <c r="CY597">
        <v>54.11</v>
      </c>
      <c r="CZ597">
        <v>54.51</v>
      </c>
    </row>
    <row r="598" spans="1:104">
      <c r="A598" t="s">
        <v>1143</v>
      </c>
      <c r="B598" t="s">
        <v>1144</v>
      </c>
      <c r="C598" t="s">
        <v>80</v>
      </c>
      <c r="D598" t="s">
        <v>230</v>
      </c>
      <c r="E598">
        <v>67</v>
      </c>
      <c r="F598">
        <v>20142015</v>
      </c>
      <c r="G598">
        <v>32</v>
      </c>
      <c r="H598">
        <v>4.5</v>
      </c>
      <c r="I598">
        <v>4.5999999999999996</v>
      </c>
      <c r="J598">
        <v>7</v>
      </c>
      <c r="K598">
        <v>6</v>
      </c>
      <c r="L598">
        <v>13</v>
      </c>
      <c r="M598">
        <v>0.54</v>
      </c>
      <c r="N598">
        <v>0.46</v>
      </c>
      <c r="O598">
        <v>1.01</v>
      </c>
      <c r="P598">
        <v>4</v>
      </c>
      <c r="Q598">
        <v>46.56</v>
      </c>
      <c r="R598">
        <v>99.25</v>
      </c>
      <c r="S598">
        <v>8.14</v>
      </c>
      <c r="T598">
        <v>-6.38</v>
      </c>
      <c r="U598">
        <v>11.56</v>
      </c>
      <c r="V598">
        <v>-5.94</v>
      </c>
      <c r="W598">
        <v>45.57</v>
      </c>
      <c r="X598">
        <v>51.51</v>
      </c>
      <c r="Y598">
        <v>-56</v>
      </c>
      <c r="Z598">
        <v>288</v>
      </c>
      <c r="AA598">
        <v>344</v>
      </c>
      <c r="AB598">
        <v>22.32</v>
      </c>
      <c r="AC598">
        <v>26.66</v>
      </c>
      <c r="AD598">
        <v>48.97</v>
      </c>
      <c r="AE598">
        <v>95</v>
      </c>
      <c r="AF598">
        <v>-4.34</v>
      </c>
      <c r="AG598">
        <v>50.91</v>
      </c>
      <c r="AH598">
        <v>-94</v>
      </c>
      <c r="AI598">
        <v>637</v>
      </c>
      <c r="AJ598">
        <v>731</v>
      </c>
      <c r="AK598">
        <v>49.36</v>
      </c>
      <c r="AL598">
        <v>56.64</v>
      </c>
      <c r="AM598">
        <v>106.01</v>
      </c>
      <c r="AN598">
        <v>50.08</v>
      </c>
      <c r="AO598">
        <v>39</v>
      </c>
      <c r="AP598">
        <v>35</v>
      </c>
      <c r="AQ598">
        <v>160</v>
      </c>
      <c r="AR598">
        <v>-5.48</v>
      </c>
      <c r="AS598">
        <v>45.28</v>
      </c>
      <c r="AT598">
        <v>50.76</v>
      </c>
      <c r="AU598">
        <v>-95</v>
      </c>
      <c r="AV598">
        <v>456</v>
      </c>
      <c r="AW598">
        <v>551</v>
      </c>
      <c r="AX598">
        <v>35.340000000000003</v>
      </c>
      <c r="AY598">
        <v>42.7</v>
      </c>
      <c r="AZ598">
        <v>78.03</v>
      </c>
      <c r="BA598">
        <v>69.959999999999994</v>
      </c>
      <c r="BB598">
        <v>35</v>
      </c>
      <c r="BC598">
        <v>121</v>
      </c>
      <c r="BD598">
        <v>-6.57</v>
      </c>
      <c r="BE598">
        <v>44.43</v>
      </c>
      <c r="BF598">
        <v>51</v>
      </c>
      <c r="BG598">
        <v>-80</v>
      </c>
      <c r="BH598">
        <v>24.72</v>
      </c>
      <c r="BI598">
        <v>30.92</v>
      </c>
      <c r="BJ598">
        <v>319</v>
      </c>
      <c r="BK598">
        <v>399</v>
      </c>
      <c r="BL598">
        <v>86</v>
      </c>
      <c r="BM598">
        <v>-8.6199999999999992</v>
      </c>
      <c r="BN598">
        <v>50.29</v>
      </c>
      <c r="BO598">
        <v>1.55</v>
      </c>
      <c r="BP598">
        <v>2.17</v>
      </c>
      <c r="BQ598">
        <v>20</v>
      </c>
      <c r="BR598">
        <v>28</v>
      </c>
      <c r="BS598">
        <v>-8</v>
      </c>
      <c r="BT598">
        <v>41.67</v>
      </c>
      <c r="BU598">
        <v>5.79</v>
      </c>
      <c r="BV598">
        <v>6.27</v>
      </c>
      <c r="BW598">
        <v>4.3899999999999997</v>
      </c>
      <c r="BX598">
        <v>92.98</v>
      </c>
      <c r="BY598">
        <v>45</v>
      </c>
      <c r="BZ598">
        <v>7</v>
      </c>
      <c r="CA598">
        <v>8</v>
      </c>
      <c r="CB598">
        <v>47.45</v>
      </c>
      <c r="CC598">
        <v>214</v>
      </c>
      <c r="CD598">
        <v>309</v>
      </c>
      <c r="CE598">
        <v>237</v>
      </c>
      <c r="CF598">
        <v>109</v>
      </c>
      <c r="CG598">
        <v>92</v>
      </c>
      <c r="CH598">
        <v>5</v>
      </c>
      <c r="CI598">
        <v>1</v>
      </c>
      <c r="CJ598">
        <v>79</v>
      </c>
      <c r="CK598">
        <v>10</v>
      </c>
      <c r="CL598">
        <v>6</v>
      </c>
      <c r="CM598">
        <v>3</v>
      </c>
      <c r="CN598">
        <v>7</v>
      </c>
      <c r="CO598">
        <v>0.31</v>
      </c>
      <c r="CP598">
        <v>774.3</v>
      </c>
      <c r="CQ598">
        <v>2438.17</v>
      </c>
      <c r="CR598">
        <v>24.1</v>
      </c>
      <c r="CS598">
        <v>17.670000000000002</v>
      </c>
      <c r="CT598">
        <v>17.3</v>
      </c>
      <c r="CU598">
        <v>47.9</v>
      </c>
      <c r="CV598">
        <v>49.82</v>
      </c>
      <c r="CW598">
        <v>52.03</v>
      </c>
      <c r="CX598">
        <v>56.59</v>
      </c>
      <c r="CY598">
        <v>53.98</v>
      </c>
      <c r="CZ598">
        <v>54.37</v>
      </c>
    </row>
    <row r="599" spans="1:104">
      <c r="A599" t="s">
        <v>719</v>
      </c>
      <c r="B599" t="s">
        <v>720</v>
      </c>
      <c r="C599" t="s">
        <v>113</v>
      </c>
      <c r="D599" t="s">
        <v>149</v>
      </c>
      <c r="E599">
        <v>63</v>
      </c>
      <c r="F599">
        <v>20142015</v>
      </c>
      <c r="G599">
        <v>30</v>
      </c>
      <c r="H599">
        <v>3.5</v>
      </c>
      <c r="I599">
        <v>3.5</v>
      </c>
      <c r="J599">
        <v>7</v>
      </c>
      <c r="K599">
        <v>6</v>
      </c>
      <c r="L599">
        <v>13</v>
      </c>
      <c r="M599">
        <v>0.62</v>
      </c>
      <c r="N599">
        <v>0.53</v>
      </c>
      <c r="O599">
        <v>1.1499999999999999</v>
      </c>
      <c r="P599">
        <v>1</v>
      </c>
      <c r="Q599">
        <v>50.79</v>
      </c>
      <c r="R599">
        <v>96.51</v>
      </c>
      <c r="S599">
        <v>8.43</v>
      </c>
      <c r="T599">
        <v>-0.9</v>
      </c>
      <c r="U599">
        <v>10.81</v>
      </c>
      <c r="V599">
        <v>2.48</v>
      </c>
      <c r="W599">
        <v>53.15</v>
      </c>
      <c r="X599">
        <v>50.67</v>
      </c>
      <c r="Y599">
        <v>30</v>
      </c>
      <c r="Z599">
        <v>253</v>
      </c>
      <c r="AA599">
        <v>223</v>
      </c>
      <c r="AB599">
        <v>22.29</v>
      </c>
      <c r="AC599">
        <v>19.64</v>
      </c>
      <c r="AD599">
        <v>41.93</v>
      </c>
      <c r="AE599">
        <v>71</v>
      </c>
      <c r="AF599">
        <v>-0.16</v>
      </c>
      <c r="AG599">
        <v>50.95</v>
      </c>
      <c r="AH599">
        <v>18</v>
      </c>
      <c r="AI599">
        <v>578</v>
      </c>
      <c r="AJ599">
        <v>560</v>
      </c>
      <c r="AK599">
        <v>50.92</v>
      </c>
      <c r="AL599">
        <v>49.33</v>
      </c>
      <c r="AM599">
        <v>100.25</v>
      </c>
      <c r="AN599">
        <v>58.82</v>
      </c>
      <c r="AO599">
        <v>33</v>
      </c>
      <c r="AP599">
        <v>16</v>
      </c>
      <c r="AQ599">
        <v>145</v>
      </c>
      <c r="AR599">
        <v>0.54</v>
      </c>
      <c r="AS599">
        <v>51.14</v>
      </c>
      <c r="AT599">
        <v>50.61</v>
      </c>
      <c r="AU599">
        <v>20</v>
      </c>
      <c r="AV599">
        <v>448</v>
      </c>
      <c r="AW599">
        <v>428</v>
      </c>
      <c r="AX599">
        <v>39.47</v>
      </c>
      <c r="AY599">
        <v>37.700000000000003</v>
      </c>
      <c r="AZ599">
        <v>77.17</v>
      </c>
      <c r="BA599">
        <v>75.89</v>
      </c>
      <c r="BB599">
        <v>29</v>
      </c>
      <c r="BC599">
        <v>112</v>
      </c>
      <c r="BD599">
        <v>2.62</v>
      </c>
      <c r="BE599">
        <v>53.71</v>
      </c>
      <c r="BF599">
        <v>51.09</v>
      </c>
      <c r="BG599">
        <v>47</v>
      </c>
      <c r="BH599">
        <v>29.95</v>
      </c>
      <c r="BI599">
        <v>25.81</v>
      </c>
      <c r="BJ599">
        <v>340</v>
      </c>
      <c r="BK599">
        <v>293</v>
      </c>
      <c r="BL599">
        <v>83</v>
      </c>
      <c r="BM599">
        <v>-11.41</v>
      </c>
      <c r="BN599">
        <v>51.41</v>
      </c>
      <c r="BO599">
        <v>1.41</v>
      </c>
      <c r="BP599">
        <v>2.11</v>
      </c>
      <c r="BQ599">
        <v>16</v>
      </c>
      <c r="BR599">
        <v>24</v>
      </c>
      <c r="BS599">
        <v>-8</v>
      </c>
      <c r="BT599">
        <v>40</v>
      </c>
      <c r="BU599">
        <v>6.25</v>
      </c>
      <c r="BV599">
        <v>4.71</v>
      </c>
      <c r="BW599">
        <v>3.57</v>
      </c>
      <c r="BX599">
        <v>91.81</v>
      </c>
      <c r="BY599">
        <v>43.75</v>
      </c>
      <c r="BZ599">
        <v>14</v>
      </c>
      <c r="CA599">
        <v>18</v>
      </c>
      <c r="CB599">
        <v>49.77</v>
      </c>
      <c r="CC599">
        <v>221</v>
      </c>
      <c r="CD599">
        <v>247</v>
      </c>
      <c r="CE599">
        <v>223</v>
      </c>
      <c r="CF599">
        <v>121</v>
      </c>
      <c r="CG599">
        <v>83</v>
      </c>
      <c r="CH599">
        <v>3</v>
      </c>
      <c r="CI599">
        <v>3</v>
      </c>
      <c r="CJ599">
        <v>76</v>
      </c>
      <c r="CK599">
        <v>6</v>
      </c>
      <c r="CL599">
        <v>17</v>
      </c>
      <c r="CM599">
        <v>13</v>
      </c>
      <c r="CN599">
        <v>14</v>
      </c>
      <c r="CO599">
        <v>0.09</v>
      </c>
      <c r="CP599">
        <v>681.09</v>
      </c>
      <c r="CQ599">
        <v>2354.2199999999998</v>
      </c>
      <c r="CR599">
        <v>22.44</v>
      </c>
      <c r="CS599">
        <v>17.14</v>
      </c>
      <c r="CT599">
        <v>17.13</v>
      </c>
      <c r="CU599">
        <v>50.81</v>
      </c>
      <c r="CV599">
        <v>49.65</v>
      </c>
      <c r="CW599">
        <v>53.2</v>
      </c>
      <c r="CX599">
        <v>51.51</v>
      </c>
      <c r="CY599">
        <v>53.92</v>
      </c>
      <c r="CZ599">
        <v>54.68</v>
      </c>
    </row>
    <row r="600" spans="1:104">
      <c r="A600" t="s">
        <v>1121</v>
      </c>
      <c r="B600" t="s">
        <v>1122</v>
      </c>
      <c r="C600" t="s">
        <v>68</v>
      </c>
      <c r="D600" t="s">
        <v>230</v>
      </c>
      <c r="E600">
        <v>72</v>
      </c>
      <c r="F600">
        <v>20142015</v>
      </c>
      <c r="G600">
        <v>27</v>
      </c>
      <c r="H600">
        <v>0.57499999999999996</v>
      </c>
      <c r="I600">
        <v>0.57499999999999996</v>
      </c>
      <c r="J600">
        <v>9</v>
      </c>
      <c r="K600">
        <v>6</v>
      </c>
      <c r="L600">
        <v>15</v>
      </c>
      <c r="M600">
        <v>0.76</v>
      </c>
      <c r="N600">
        <v>0.51</v>
      </c>
      <c r="O600">
        <v>1.27</v>
      </c>
      <c r="P600">
        <v>3</v>
      </c>
      <c r="Q600">
        <v>46.38</v>
      </c>
      <c r="R600">
        <v>98.55</v>
      </c>
      <c r="S600">
        <v>13.24</v>
      </c>
      <c r="T600">
        <v>-0.56000000000000005</v>
      </c>
      <c r="U600">
        <v>9.82</v>
      </c>
      <c r="V600">
        <v>-3.58</v>
      </c>
      <c r="W600">
        <v>47.25</v>
      </c>
      <c r="X600">
        <v>50.82</v>
      </c>
      <c r="Y600">
        <v>-31</v>
      </c>
      <c r="Z600">
        <v>266</v>
      </c>
      <c r="AA600">
        <v>297</v>
      </c>
      <c r="AB600">
        <v>22.57</v>
      </c>
      <c r="AC600">
        <v>25.2</v>
      </c>
      <c r="AD600">
        <v>47.78</v>
      </c>
      <c r="AE600">
        <v>66</v>
      </c>
      <c r="AF600">
        <v>-3.84</v>
      </c>
      <c r="AG600">
        <v>50.22</v>
      </c>
      <c r="AH600">
        <v>-90</v>
      </c>
      <c r="AI600">
        <v>577</v>
      </c>
      <c r="AJ600">
        <v>667</v>
      </c>
      <c r="AK600">
        <v>48.97</v>
      </c>
      <c r="AL600">
        <v>56.6</v>
      </c>
      <c r="AM600">
        <v>105.57</v>
      </c>
      <c r="AN600">
        <v>54.07</v>
      </c>
      <c r="AO600">
        <v>24</v>
      </c>
      <c r="AP600">
        <v>36</v>
      </c>
      <c r="AQ600">
        <v>116</v>
      </c>
      <c r="AR600">
        <v>-2.29</v>
      </c>
      <c r="AS600">
        <v>47.16</v>
      </c>
      <c r="AT600">
        <v>49.45</v>
      </c>
      <c r="AU600">
        <v>-51</v>
      </c>
      <c r="AV600">
        <v>423</v>
      </c>
      <c r="AW600">
        <v>474</v>
      </c>
      <c r="AX600">
        <v>35.9</v>
      </c>
      <c r="AY600">
        <v>40.229999999999997</v>
      </c>
      <c r="AZ600">
        <v>76.12</v>
      </c>
      <c r="BA600">
        <v>73.760000000000005</v>
      </c>
      <c r="BB600">
        <v>24</v>
      </c>
      <c r="BC600">
        <v>92</v>
      </c>
      <c r="BD600">
        <v>-1.0900000000000001</v>
      </c>
      <c r="BE600">
        <v>47.78</v>
      </c>
      <c r="BF600">
        <v>48.87</v>
      </c>
      <c r="BG600">
        <v>-29</v>
      </c>
      <c r="BH600">
        <v>26.48</v>
      </c>
      <c r="BI600">
        <v>28.94</v>
      </c>
      <c r="BJ600">
        <v>312</v>
      </c>
      <c r="BK600">
        <v>341</v>
      </c>
      <c r="BL600">
        <v>68</v>
      </c>
      <c r="BM600">
        <v>-9.3800000000000008</v>
      </c>
      <c r="BN600">
        <v>52.51</v>
      </c>
      <c r="BO600">
        <v>1.87</v>
      </c>
      <c r="BP600">
        <v>2.46</v>
      </c>
      <c r="BQ600">
        <v>22</v>
      </c>
      <c r="BR600">
        <v>29</v>
      </c>
      <c r="BS600">
        <v>-7</v>
      </c>
      <c r="BT600">
        <v>43.14</v>
      </c>
      <c r="BU600">
        <v>9.7799999999999994</v>
      </c>
      <c r="BV600">
        <v>7.05</v>
      </c>
      <c r="BW600">
        <v>5.2</v>
      </c>
      <c r="BX600">
        <v>91.5</v>
      </c>
      <c r="BY600">
        <v>35.56</v>
      </c>
      <c r="BZ600">
        <v>16</v>
      </c>
      <c r="CA600">
        <v>29</v>
      </c>
      <c r="CB600">
        <v>51.02</v>
      </c>
      <c r="CC600">
        <v>200</v>
      </c>
      <c r="CD600">
        <v>228</v>
      </c>
      <c r="CE600">
        <v>192</v>
      </c>
      <c r="CF600">
        <v>116</v>
      </c>
      <c r="CG600">
        <v>130</v>
      </c>
      <c r="CH600">
        <v>3</v>
      </c>
      <c r="CI600">
        <v>3</v>
      </c>
      <c r="CJ600">
        <v>59</v>
      </c>
      <c r="CK600">
        <v>4</v>
      </c>
      <c r="CL600">
        <v>7</v>
      </c>
      <c r="CM600">
        <v>6</v>
      </c>
      <c r="CN600">
        <v>9</v>
      </c>
      <c r="CO600">
        <v>0.25</v>
      </c>
      <c r="CP600">
        <v>707.02</v>
      </c>
      <c r="CQ600">
        <v>2738.96</v>
      </c>
      <c r="CR600">
        <v>20.52</v>
      </c>
      <c r="CS600">
        <v>16.510000000000002</v>
      </c>
      <c r="CT600">
        <v>16.87</v>
      </c>
      <c r="CU600">
        <v>48.08</v>
      </c>
      <c r="CV600">
        <v>49.5</v>
      </c>
      <c r="CW600">
        <v>51.5</v>
      </c>
      <c r="CX600">
        <v>55.62</v>
      </c>
      <c r="CY600">
        <v>53.31</v>
      </c>
      <c r="CZ600">
        <v>54.39</v>
      </c>
    </row>
    <row r="601" spans="1:104">
      <c r="A601" t="s">
        <v>1106</v>
      </c>
      <c r="B601" t="s">
        <v>1107</v>
      </c>
      <c r="C601" t="s">
        <v>113</v>
      </c>
      <c r="D601" t="s">
        <v>204</v>
      </c>
      <c r="E601">
        <v>80</v>
      </c>
      <c r="F601">
        <v>20142015</v>
      </c>
      <c r="G601">
        <v>30</v>
      </c>
      <c r="H601">
        <v>5.5</v>
      </c>
      <c r="I601">
        <v>6.5</v>
      </c>
      <c r="J601">
        <v>13</v>
      </c>
      <c r="K601">
        <v>18</v>
      </c>
      <c r="L601">
        <v>31</v>
      </c>
      <c r="M601">
        <v>0.79</v>
      </c>
      <c r="N601">
        <v>1.0900000000000001</v>
      </c>
      <c r="O601">
        <v>1.88</v>
      </c>
      <c r="P601">
        <v>-4</v>
      </c>
      <c r="Q601">
        <v>47.69</v>
      </c>
      <c r="R601">
        <v>99.77</v>
      </c>
      <c r="S601">
        <v>12.15</v>
      </c>
      <c r="T601">
        <v>11.98</v>
      </c>
      <c r="U601">
        <v>12.39</v>
      </c>
      <c r="V601">
        <v>-3.42</v>
      </c>
      <c r="W601">
        <v>50.34</v>
      </c>
      <c r="X601">
        <v>53.76</v>
      </c>
      <c r="Y601">
        <v>6</v>
      </c>
      <c r="Z601">
        <v>447</v>
      </c>
      <c r="AA601">
        <v>441</v>
      </c>
      <c r="AB601">
        <v>27.06</v>
      </c>
      <c r="AC601">
        <v>26.7</v>
      </c>
      <c r="AD601">
        <v>53.76</v>
      </c>
      <c r="AE601">
        <v>115</v>
      </c>
      <c r="AF601">
        <v>-4.9800000000000004</v>
      </c>
      <c r="AG601">
        <v>52.66</v>
      </c>
      <c r="AH601">
        <v>-83</v>
      </c>
      <c r="AI601">
        <v>855</v>
      </c>
      <c r="AJ601">
        <v>938</v>
      </c>
      <c r="AK601">
        <v>51.76</v>
      </c>
      <c r="AL601">
        <v>56.79</v>
      </c>
      <c r="AM601">
        <v>108.55</v>
      </c>
      <c r="AN601">
        <v>54.15</v>
      </c>
      <c r="AO601">
        <v>49</v>
      </c>
      <c r="AP601">
        <v>12</v>
      </c>
      <c r="AQ601">
        <v>191</v>
      </c>
      <c r="AR601">
        <v>-5.89</v>
      </c>
      <c r="AS601">
        <v>48.01</v>
      </c>
      <c r="AT601">
        <v>53.9</v>
      </c>
      <c r="AU601">
        <v>-52</v>
      </c>
      <c r="AV601">
        <v>627</v>
      </c>
      <c r="AW601">
        <v>679</v>
      </c>
      <c r="AX601">
        <v>37.96</v>
      </c>
      <c r="AY601">
        <v>41.11</v>
      </c>
      <c r="AZ601">
        <v>79.06</v>
      </c>
      <c r="BA601">
        <v>73.84</v>
      </c>
      <c r="BB601">
        <v>35</v>
      </c>
      <c r="BC601">
        <v>142</v>
      </c>
      <c r="BD601">
        <v>-6</v>
      </c>
      <c r="BE601">
        <v>48.23</v>
      </c>
      <c r="BF601">
        <v>54.23</v>
      </c>
      <c r="BG601">
        <v>-34</v>
      </c>
      <c r="BH601">
        <v>28.03</v>
      </c>
      <c r="BI601">
        <v>30.09</v>
      </c>
      <c r="BJ601">
        <v>463</v>
      </c>
      <c r="BK601">
        <v>497</v>
      </c>
      <c r="BL601">
        <v>107</v>
      </c>
      <c r="BM601">
        <v>-7.19</v>
      </c>
      <c r="BN601">
        <v>54.75</v>
      </c>
      <c r="BO601">
        <v>2.36</v>
      </c>
      <c r="BP601">
        <v>2.6</v>
      </c>
      <c r="BQ601">
        <v>39</v>
      </c>
      <c r="BR601">
        <v>43</v>
      </c>
      <c r="BS601">
        <v>-4</v>
      </c>
      <c r="BT601">
        <v>47.56</v>
      </c>
      <c r="BU601">
        <v>9.15</v>
      </c>
      <c r="BV601">
        <v>8.42</v>
      </c>
      <c r="BW601">
        <v>6.22</v>
      </c>
      <c r="BX601">
        <v>91.35</v>
      </c>
      <c r="BY601">
        <v>48</v>
      </c>
      <c r="BZ601">
        <v>6</v>
      </c>
      <c r="CA601">
        <v>5</v>
      </c>
      <c r="CB601">
        <v>60.03</v>
      </c>
      <c r="CC601">
        <v>392</v>
      </c>
      <c r="CD601">
        <v>312</v>
      </c>
      <c r="CE601">
        <v>261</v>
      </c>
      <c r="CF601">
        <v>31</v>
      </c>
      <c r="CG601">
        <v>40</v>
      </c>
      <c r="CH601">
        <v>15</v>
      </c>
      <c r="CI601">
        <v>3</v>
      </c>
      <c r="CJ601">
        <v>94</v>
      </c>
      <c r="CK601">
        <v>36</v>
      </c>
      <c r="CL601">
        <v>23</v>
      </c>
      <c r="CM601">
        <v>9</v>
      </c>
      <c r="CN601">
        <v>5</v>
      </c>
      <c r="CO601">
        <v>-0.24</v>
      </c>
      <c r="CP601">
        <v>991.08</v>
      </c>
      <c r="CQ601">
        <v>2842.57</v>
      </c>
      <c r="CR601">
        <v>25.85</v>
      </c>
      <c r="CS601">
        <v>18.43</v>
      </c>
      <c r="CT601">
        <v>17.260000000000002</v>
      </c>
      <c r="CU601">
        <v>51.32</v>
      </c>
      <c r="CV601">
        <v>49.91</v>
      </c>
      <c r="CW601">
        <v>54.09</v>
      </c>
      <c r="CX601">
        <v>51.31</v>
      </c>
      <c r="CY601">
        <v>54.45</v>
      </c>
      <c r="CZ601">
        <v>54.65</v>
      </c>
    </row>
    <row r="602" spans="1:104">
      <c r="A602" t="s">
        <v>1368</v>
      </c>
      <c r="B602" t="s">
        <v>1369</v>
      </c>
      <c r="C602" t="s">
        <v>124</v>
      </c>
      <c r="D602" t="s">
        <v>858</v>
      </c>
      <c r="E602">
        <v>82</v>
      </c>
      <c r="F602">
        <v>20142015</v>
      </c>
      <c r="G602">
        <v>25</v>
      </c>
      <c r="H602">
        <v>4.5</v>
      </c>
      <c r="I602">
        <v>4.25</v>
      </c>
      <c r="J602">
        <v>13</v>
      </c>
      <c r="K602">
        <v>16</v>
      </c>
      <c r="L602">
        <v>29</v>
      </c>
      <c r="M602">
        <v>0.68</v>
      </c>
      <c r="N602">
        <v>0.84</v>
      </c>
      <c r="O602">
        <v>1.52</v>
      </c>
      <c r="P602">
        <v>-2</v>
      </c>
      <c r="Q602">
        <v>44.72</v>
      </c>
      <c r="R602">
        <v>98.05</v>
      </c>
      <c r="S602">
        <v>7.43</v>
      </c>
      <c r="T602">
        <v>6.57</v>
      </c>
      <c r="U602">
        <v>13.97</v>
      </c>
      <c r="V602">
        <v>-3.18</v>
      </c>
      <c r="W602">
        <v>42.81</v>
      </c>
      <c r="X602">
        <v>45.99</v>
      </c>
      <c r="Y602">
        <v>-190</v>
      </c>
      <c r="Z602">
        <v>566</v>
      </c>
      <c r="AA602">
        <v>756</v>
      </c>
      <c r="AB602">
        <v>29.66</v>
      </c>
      <c r="AC602">
        <v>39.61</v>
      </c>
      <c r="AD602">
        <v>69.27</v>
      </c>
      <c r="AE602">
        <v>195</v>
      </c>
      <c r="AF602">
        <v>-2.54</v>
      </c>
      <c r="AG602">
        <v>47.25</v>
      </c>
      <c r="AH602">
        <v>-249</v>
      </c>
      <c r="AI602">
        <v>1054</v>
      </c>
      <c r="AJ602">
        <v>1303</v>
      </c>
      <c r="AK602">
        <v>55.22</v>
      </c>
      <c r="AL602">
        <v>68.27</v>
      </c>
      <c r="AM602">
        <v>123.49</v>
      </c>
      <c r="AN602">
        <v>55.31</v>
      </c>
      <c r="AO602">
        <v>56</v>
      </c>
      <c r="AP602">
        <v>24</v>
      </c>
      <c r="AQ602">
        <v>287</v>
      </c>
      <c r="AR602">
        <v>-2.93</v>
      </c>
      <c r="AS602">
        <v>44.21</v>
      </c>
      <c r="AT602">
        <v>47.14</v>
      </c>
      <c r="AU602">
        <v>-208</v>
      </c>
      <c r="AV602">
        <v>794</v>
      </c>
      <c r="AW602">
        <v>1002</v>
      </c>
      <c r="AX602">
        <v>41.6</v>
      </c>
      <c r="AY602">
        <v>52.5</v>
      </c>
      <c r="AZ602">
        <v>94.1</v>
      </c>
      <c r="BA602">
        <v>73.430000000000007</v>
      </c>
      <c r="BB602">
        <v>56</v>
      </c>
      <c r="BC602">
        <v>231</v>
      </c>
      <c r="BD602">
        <v>-3.66</v>
      </c>
      <c r="BE602">
        <v>43.93</v>
      </c>
      <c r="BF602">
        <v>47.59</v>
      </c>
      <c r="BG602">
        <v>-161</v>
      </c>
      <c r="BH602">
        <v>30.55</v>
      </c>
      <c r="BI602">
        <v>38.979999999999997</v>
      </c>
      <c r="BJ602">
        <v>583</v>
      </c>
      <c r="BK602">
        <v>744</v>
      </c>
      <c r="BL602">
        <v>175</v>
      </c>
      <c r="BM602">
        <v>-9.9499999999999993</v>
      </c>
      <c r="BN602">
        <v>47.57</v>
      </c>
      <c r="BO602">
        <v>1.99</v>
      </c>
      <c r="BP602">
        <v>3.3</v>
      </c>
      <c r="BQ602">
        <v>38</v>
      </c>
      <c r="BR602">
        <v>63</v>
      </c>
      <c r="BS602">
        <v>-25</v>
      </c>
      <c r="BT602">
        <v>37.619999999999997</v>
      </c>
      <c r="BU602">
        <v>5.63</v>
      </c>
      <c r="BV602">
        <v>6.52</v>
      </c>
      <c r="BW602">
        <v>4.79</v>
      </c>
      <c r="BX602">
        <v>91.53</v>
      </c>
      <c r="BY602">
        <v>38.46</v>
      </c>
      <c r="BZ602">
        <v>10</v>
      </c>
      <c r="CA602">
        <v>16</v>
      </c>
      <c r="CB602">
        <v>49.14</v>
      </c>
      <c r="CC602">
        <v>371</v>
      </c>
      <c r="CD602">
        <v>421</v>
      </c>
      <c r="CE602">
        <v>384</v>
      </c>
      <c r="CF602">
        <v>65</v>
      </c>
      <c r="CG602">
        <v>86</v>
      </c>
      <c r="CH602">
        <v>13</v>
      </c>
      <c r="CI602">
        <v>3</v>
      </c>
      <c r="CJ602">
        <v>162</v>
      </c>
      <c r="CK602">
        <v>21</v>
      </c>
      <c r="CL602">
        <v>38</v>
      </c>
      <c r="CM602">
        <v>12</v>
      </c>
      <c r="CN602">
        <v>10</v>
      </c>
      <c r="CO602">
        <v>-0.1</v>
      </c>
      <c r="CP602">
        <v>1145.1600000000001</v>
      </c>
      <c r="CQ602">
        <v>2708.68</v>
      </c>
      <c r="CR602">
        <v>29.71</v>
      </c>
      <c r="CS602">
        <v>18.72</v>
      </c>
      <c r="CT602">
        <v>17.72</v>
      </c>
      <c r="CU602">
        <v>45.52</v>
      </c>
      <c r="CV602">
        <v>50.28</v>
      </c>
      <c r="CW602">
        <v>53.15</v>
      </c>
      <c r="CX602">
        <v>63.61</v>
      </c>
      <c r="CY602">
        <v>54.59</v>
      </c>
      <c r="CZ602">
        <v>53.97</v>
      </c>
    </row>
    <row r="603" spans="1:104">
      <c r="A603" t="s">
        <v>1307</v>
      </c>
      <c r="B603" t="s">
        <v>1308</v>
      </c>
      <c r="C603" t="s">
        <v>87</v>
      </c>
      <c r="D603" t="s">
        <v>1243</v>
      </c>
      <c r="E603">
        <v>28</v>
      </c>
      <c r="F603">
        <v>20142015</v>
      </c>
      <c r="G603">
        <v>23</v>
      </c>
      <c r="H603">
        <v>0.56999999999999995</v>
      </c>
      <c r="I603">
        <v>0.56999999999999995</v>
      </c>
      <c r="J603">
        <v>3</v>
      </c>
      <c r="K603">
        <v>2</v>
      </c>
      <c r="L603">
        <v>5</v>
      </c>
      <c r="M603">
        <v>0.53</v>
      </c>
      <c r="N603">
        <v>0.35</v>
      </c>
      <c r="O603">
        <v>0.88</v>
      </c>
      <c r="P603">
        <v>-2</v>
      </c>
      <c r="Q603">
        <v>36.58</v>
      </c>
      <c r="R603">
        <v>96.88</v>
      </c>
      <c r="S603">
        <v>12.5</v>
      </c>
      <c r="T603">
        <v>5.51</v>
      </c>
      <c r="U603">
        <v>12.24</v>
      </c>
      <c r="V603">
        <v>-3.88</v>
      </c>
      <c r="W603">
        <v>37.82</v>
      </c>
      <c r="X603">
        <v>41.7</v>
      </c>
      <c r="Y603">
        <v>-76</v>
      </c>
      <c r="Z603">
        <v>118</v>
      </c>
      <c r="AA603">
        <v>194</v>
      </c>
      <c r="AB603">
        <v>20.66</v>
      </c>
      <c r="AC603">
        <v>33.97</v>
      </c>
      <c r="AD603">
        <v>54.63</v>
      </c>
      <c r="AE603">
        <v>27</v>
      </c>
      <c r="AF603">
        <v>-2.69</v>
      </c>
      <c r="AG603">
        <v>39.270000000000003</v>
      </c>
      <c r="AH603">
        <v>-171</v>
      </c>
      <c r="AI603">
        <v>233</v>
      </c>
      <c r="AJ603">
        <v>404</v>
      </c>
      <c r="AK603">
        <v>40.799999999999997</v>
      </c>
      <c r="AL603">
        <v>70.739999999999995</v>
      </c>
      <c r="AM603">
        <v>111.55</v>
      </c>
      <c r="AN603">
        <v>58.8</v>
      </c>
      <c r="AO603">
        <v>7</v>
      </c>
      <c r="AP603">
        <v>21</v>
      </c>
      <c r="AQ603">
        <v>39</v>
      </c>
      <c r="AR603">
        <v>-2.63</v>
      </c>
      <c r="AS603">
        <v>38.54</v>
      </c>
      <c r="AT603">
        <v>41.17</v>
      </c>
      <c r="AU603">
        <v>-110</v>
      </c>
      <c r="AV603">
        <v>185</v>
      </c>
      <c r="AW603">
        <v>295</v>
      </c>
      <c r="AX603">
        <v>32.4</v>
      </c>
      <c r="AY603">
        <v>51.66</v>
      </c>
      <c r="AZ603">
        <v>84.05</v>
      </c>
      <c r="BA603">
        <v>74.05</v>
      </c>
      <c r="BB603">
        <v>8</v>
      </c>
      <c r="BC603">
        <v>32</v>
      </c>
      <c r="BD603">
        <v>-2.4</v>
      </c>
      <c r="BE603">
        <v>39.26</v>
      </c>
      <c r="BF603">
        <v>41.66</v>
      </c>
      <c r="BG603">
        <v>-75</v>
      </c>
      <c r="BH603">
        <v>23.99</v>
      </c>
      <c r="BI603">
        <v>37.119999999999997</v>
      </c>
      <c r="BJ603">
        <v>137</v>
      </c>
      <c r="BK603">
        <v>212</v>
      </c>
      <c r="BL603">
        <v>24</v>
      </c>
      <c r="BM603">
        <v>-10.37</v>
      </c>
      <c r="BN603">
        <v>40</v>
      </c>
      <c r="BO603">
        <v>1.4</v>
      </c>
      <c r="BP603">
        <v>3.33</v>
      </c>
      <c r="BQ603">
        <v>8</v>
      </c>
      <c r="BR603">
        <v>19</v>
      </c>
      <c r="BS603">
        <v>-11</v>
      </c>
      <c r="BT603">
        <v>29.63</v>
      </c>
      <c r="BU603">
        <v>9.3800000000000008</v>
      </c>
      <c r="BV603">
        <v>5.84</v>
      </c>
      <c r="BW603">
        <v>4.32</v>
      </c>
      <c r="BX603">
        <v>91.04</v>
      </c>
      <c r="BY603">
        <v>46.08</v>
      </c>
      <c r="BZ603">
        <v>141</v>
      </c>
      <c r="CA603">
        <v>165</v>
      </c>
      <c r="CB603">
        <v>43</v>
      </c>
      <c r="CC603">
        <v>89</v>
      </c>
      <c r="CD603">
        <v>111</v>
      </c>
      <c r="CE603">
        <v>118</v>
      </c>
      <c r="CF603">
        <v>30</v>
      </c>
      <c r="CG603">
        <v>25</v>
      </c>
      <c r="CH603">
        <v>1</v>
      </c>
      <c r="CI603">
        <v>1</v>
      </c>
      <c r="CJ603">
        <v>21</v>
      </c>
      <c r="CK603">
        <v>13</v>
      </c>
      <c r="CL603">
        <v>8</v>
      </c>
      <c r="CM603">
        <v>4</v>
      </c>
      <c r="CN603">
        <v>2</v>
      </c>
      <c r="CO603">
        <v>-0.35</v>
      </c>
      <c r="CP603">
        <v>342.64</v>
      </c>
      <c r="CQ603">
        <v>1045.06</v>
      </c>
      <c r="CR603">
        <v>24.69</v>
      </c>
      <c r="CS603">
        <v>17.43</v>
      </c>
      <c r="CT603">
        <v>17.21</v>
      </c>
      <c r="CU603">
        <v>39.36</v>
      </c>
      <c r="CV603">
        <v>50.33</v>
      </c>
      <c r="CW603">
        <v>42.23</v>
      </c>
      <c r="CX603">
        <v>65.06</v>
      </c>
      <c r="CY603">
        <v>54.08</v>
      </c>
      <c r="CZ603">
        <v>53.37</v>
      </c>
    </row>
    <row r="604" spans="1:104">
      <c r="A604" t="s">
        <v>528</v>
      </c>
      <c r="B604" t="s">
        <v>529</v>
      </c>
      <c r="C604" t="s">
        <v>62</v>
      </c>
      <c r="D604" t="s">
        <v>364</v>
      </c>
      <c r="E604">
        <v>67</v>
      </c>
      <c r="F604">
        <v>20142015</v>
      </c>
      <c r="G604">
        <v>23</v>
      </c>
      <c r="H604">
        <v>1.25</v>
      </c>
      <c r="I604">
        <v>1.262</v>
      </c>
      <c r="J604">
        <v>4</v>
      </c>
      <c r="K604">
        <v>14</v>
      </c>
      <c r="L604">
        <v>18</v>
      </c>
      <c r="M604">
        <v>0.23</v>
      </c>
      <c r="N604">
        <v>0.8</v>
      </c>
      <c r="O604">
        <v>1.03</v>
      </c>
      <c r="P604">
        <v>-3</v>
      </c>
      <c r="Q604">
        <v>51.76</v>
      </c>
      <c r="R604">
        <v>100.11</v>
      </c>
      <c r="S604">
        <v>6.35</v>
      </c>
      <c r="T604">
        <v>3.37</v>
      </c>
      <c r="U604">
        <v>15.62</v>
      </c>
      <c r="V604">
        <v>3.09</v>
      </c>
      <c r="W604">
        <v>54.19</v>
      </c>
      <c r="X604">
        <v>51.1</v>
      </c>
      <c r="Y604">
        <v>72</v>
      </c>
      <c r="Z604">
        <v>466</v>
      </c>
      <c r="AA604">
        <v>394</v>
      </c>
      <c r="AB604">
        <v>26.72</v>
      </c>
      <c r="AC604">
        <v>22.59</v>
      </c>
      <c r="AD604">
        <v>49.31</v>
      </c>
      <c r="AE604">
        <v>36</v>
      </c>
      <c r="AF604">
        <v>0.68</v>
      </c>
      <c r="AG604">
        <v>51.07</v>
      </c>
      <c r="AH604">
        <v>67</v>
      </c>
      <c r="AI604">
        <v>987</v>
      </c>
      <c r="AJ604">
        <v>920</v>
      </c>
      <c r="AK604">
        <v>56.59</v>
      </c>
      <c r="AL604">
        <v>52.75</v>
      </c>
      <c r="AM604">
        <v>109.34</v>
      </c>
      <c r="AN604">
        <v>52.89</v>
      </c>
      <c r="AO604">
        <v>37</v>
      </c>
      <c r="AP604">
        <v>89</v>
      </c>
      <c r="AQ604">
        <v>124</v>
      </c>
      <c r="AR604">
        <v>1.89</v>
      </c>
      <c r="AS604">
        <v>53.01</v>
      </c>
      <c r="AT604">
        <v>51.12</v>
      </c>
      <c r="AU604">
        <v>87</v>
      </c>
      <c r="AV604">
        <v>767</v>
      </c>
      <c r="AW604">
        <v>680</v>
      </c>
      <c r="AX604">
        <v>43.97</v>
      </c>
      <c r="AY604">
        <v>38.99</v>
      </c>
      <c r="AZ604">
        <v>82.96</v>
      </c>
      <c r="BA604">
        <v>68.06</v>
      </c>
      <c r="BB604">
        <v>24</v>
      </c>
      <c r="BC604">
        <v>87</v>
      </c>
      <c r="BD604">
        <v>2.12</v>
      </c>
      <c r="BE604">
        <v>52.52</v>
      </c>
      <c r="BF604">
        <v>50.39</v>
      </c>
      <c r="BG604">
        <v>50</v>
      </c>
      <c r="BH604">
        <v>29.93</v>
      </c>
      <c r="BI604">
        <v>27.06</v>
      </c>
      <c r="BJ604">
        <v>522</v>
      </c>
      <c r="BK604">
        <v>472</v>
      </c>
      <c r="BL604">
        <v>63</v>
      </c>
      <c r="BM604">
        <v>2.81</v>
      </c>
      <c r="BN604">
        <v>50</v>
      </c>
      <c r="BO604">
        <v>2.69</v>
      </c>
      <c r="BP604">
        <v>2.41</v>
      </c>
      <c r="BQ604">
        <v>47</v>
      </c>
      <c r="BR604">
        <v>42</v>
      </c>
      <c r="BS604">
        <v>5</v>
      </c>
      <c r="BT604">
        <v>52.81</v>
      </c>
      <c r="BU604">
        <v>4.5999999999999996</v>
      </c>
      <c r="BV604">
        <v>9</v>
      </c>
      <c r="BW604">
        <v>6.13</v>
      </c>
      <c r="BX604">
        <v>91.1</v>
      </c>
      <c r="BY604">
        <v>40</v>
      </c>
      <c r="BZ604">
        <v>0</v>
      </c>
      <c r="CA604">
        <v>0</v>
      </c>
      <c r="CB604">
        <v>52.9</v>
      </c>
      <c r="CC604">
        <v>347</v>
      </c>
      <c r="CD604">
        <v>396</v>
      </c>
      <c r="CE604">
        <v>309</v>
      </c>
      <c r="CF604">
        <v>58</v>
      </c>
      <c r="CG604">
        <v>119</v>
      </c>
      <c r="CH604">
        <v>4</v>
      </c>
      <c r="CI604">
        <v>10</v>
      </c>
      <c r="CJ604">
        <v>59</v>
      </c>
      <c r="CK604">
        <v>34</v>
      </c>
      <c r="CL604">
        <v>15</v>
      </c>
      <c r="CM604">
        <v>15</v>
      </c>
      <c r="CN604">
        <v>12</v>
      </c>
      <c r="CO604">
        <v>-0.17</v>
      </c>
      <c r="CP604">
        <v>1046.51</v>
      </c>
      <c r="CQ604">
        <v>2170.25</v>
      </c>
      <c r="CR604">
        <v>32.53</v>
      </c>
      <c r="CS604">
        <v>16.09</v>
      </c>
      <c r="CT604">
        <v>17.350000000000001</v>
      </c>
      <c r="CU604">
        <v>49.81</v>
      </c>
      <c r="CV604">
        <v>50</v>
      </c>
      <c r="CW604">
        <v>54.31</v>
      </c>
      <c r="CX604">
        <v>54.72</v>
      </c>
      <c r="CY604">
        <v>54.44</v>
      </c>
      <c r="CZ604">
        <v>54.43</v>
      </c>
    </row>
    <row r="605" spans="1:104">
      <c r="A605" t="s">
        <v>1127</v>
      </c>
      <c r="B605" t="s">
        <v>1128</v>
      </c>
      <c r="C605" t="s">
        <v>68</v>
      </c>
      <c r="D605" t="s">
        <v>1129</v>
      </c>
      <c r="E605">
        <v>82</v>
      </c>
      <c r="F605">
        <v>20142015</v>
      </c>
      <c r="G605">
        <v>32</v>
      </c>
      <c r="H605">
        <v>3.75</v>
      </c>
      <c r="I605">
        <v>3.75</v>
      </c>
      <c r="J605">
        <v>7</v>
      </c>
      <c r="K605">
        <v>14</v>
      </c>
      <c r="L605">
        <v>21</v>
      </c>
      <c r="M605">
        <v>0.38</v>
      </c>
      <c r="N605">
        <v>0.76</v>
      </c>
      <c r="O605">
        <v>1.1499999999999999</v>
      </c>
      <c r="P605">
        <v>-11</v>
      </c>
      <c r="Q605">
        <v>47.76</v>
      </c>
      <c r="R605">
        <v>97.04</v>
      </c>
      <c r="S605">
        <v>9.33</v>
      </c>
      <c r="T605">
        <v>2.5499999999999998</v>
      </c>
      <c r="U605">
        <v>13.42</v>
      </c>
      <c r="V605">
        <v>-3.29</v>
      </c>
      <c r="W605">
        <v>45.99</v>
      </c>
      <c r="X605">
        <v>49.27</v>
      </c>
      <c r="Y605">
        <v>-78</v>
      </c>
      <c r="Z605">
        <v>447</v>
      </c>
      <c r="AA605">
        <v>525</v>
      </c>
      <c r="AB605">
        <v>24.38</v>
      </c>
      <c r="AC605">
        <v>28.63</v>
      </c>
      <c r="AD605">
        <v>53.01</v>
      </c>
      <c r="AE605">
        <v>87</v>
      </c>
      <c r="AF605">
        <v>-3.16</v>
      </c>
      <c r="AG605">
        <v>50.92</v>
      </c>
      <c r="AH605">
        <v>-91</v>
      </c>
      <c r="AI605">
        <v>972</v>
      </c>
      <c r="AJ605">
        <v>1063</v>
      </c>
      <c r="AK605">
        <v>53.01</v>
      </c>
      <c r="AL605">
        <v>57.97</v>
      </c>
      <c r="AM605">
        <v>110.97</v>
      </c>
      <c r="AN605">
        <v>53.5</v>
      </c>
      <c r="AO605">
        <v>31</v>
      </c>
      <c r="AP605">
        <v>42</v>
      </c>
      <c r="AQ605">
        <v>138</v>
      </c>
      <c r="AR605">
        <v>-2.75</v>
      </c>
      <c r="AS605">
        <v>47.31</v>
      </c>
      <c r="AT605">
        <v>50.06</v>
      </c>
      <c r="AU605">
        <v>-82</v>
      </c>
      <c r="AV605">
        <v>721</v>
      </c>
      <c r="AW605">
        <v>803</v>
      </c>
      <c r="AX605">
        <v>39.32</v>
      </c>
      <c r="AY605">
        <v>43.79</v>
      </c>
      <c r="AZ605">
        <v>83.11</v>
      </c>
      <c r="BA605">
        <v>72.12</v>
      </c>
      <c r="BB605">
        <v>32</v>
      </c>
      <c r="BC605">
        <v>107</v>
      </c>
      <c r="BD605">
        <v>-2.71</v>
      </c>
      <c r="BE605">
        <v>46.97</v>
      </c>
      <c r="BF605">
        <v>49.69</v>
      </c>
      <c r="BG605">
        <v>-67</v>
      </c>
      <c r="BH605">
        <v>28.36</v>
      </c>
      <c r="BI605">
        <v>32.01</v>
      </c>
      <c r="BJ605">
        <v>520</v>
      </c>
      <c r="BK605">
        <v>587</v>
      </c>
      <c r="BL605">
        <v>75</v>
      </c>
      <c r="BM605">
        <v>-4.33</v>
      </c>
      <c r="BN605">
        <v>42.63</v>
      </c>
      <c r="BO605">
        <v>1.96</v>
      </c>
      <c r="BP605">
        <v>3.16</v>
      </c>
      <c r="BQ605">
        <v>36</v>
      </c>
      <c r="BR605">
        <v>58</v>
      </c>
      <c r="BS605">
        <v>-22</v>
      </c>
      <c r="BT605">
        <v>38.299999999999997</v>
      </c>
      <c r="BU605">
        <v>6.54</v>
      </c>
      <c r="BV605">
        <v>6.92</v>
      </c>
      <c r="BW605">
        <v>4.99</v>
      </c>
      <c r="BX605">
        <v>90.12</v>
      </c>
      <c r="BY605">
        <v>54.55</v>
      </c>
      <c r="BZ605">
        <v>594</v>
      </c>
      <c r="CA605">
        <v>495</v>
      </c>
      <c r="CB605">
        <v>53.5</v>
      </c>
      <c r="CC605">
        <v>413</v>
      </c>
      <c r="CD605">
        <v>386</v>
      </c>
      <c r="CE605">
        <v>359</v>
      </c>
      <c r="CF605">
        <v>74</v>
      </c>
      <c r="CG605">
        <v>93</v>
      </c>
      <c r="CH605">
        <v>7</v>
      </c>
      <c r="CI605">
        <v>7</v>
      </c>
      <c r="CJ605">
        <v>68</v>
      </c>
      <c r="CK605">
        <v>25</v>
      </c>
      <c r="CL605">
        <v>24</v>
      </c>
      <c r="CM605">
        <v>15</v>
      </c>
      <c r="CN605">
        <v>4</v>
      </c>
      <c r="CO605">
        <v>-0.6</v>
      </c>
      <c r="CP605">
        <v>1100.26</v>
      </c>
      <c r="CQ605">
        <v>2912.31</v>
      </c>
      <c r="CR605">
        <v>27.42</v>
      </c>
      <c r="CS605">
        <v>18.48</v>
      </c>
      <c r="CT605">
        <v>17.579999999999998</v>
      </c>
      <c r="CU605">
        <v>50.05</v>
      </c>
      <c r="CV605">
        <v>50.01</v>
      </c>
      <c r="CW605">
        <v>54.42</v>
      </c>
      <c r="CX605">
        <v>54.32</v>
      </c>
      <c r="CY605">
        <v>54.64</v>
      </c>
      <c r="CZ605">
        <v>54.63</v>
      </c>
    </row>
    <row r="606" spans="1:104">
      <c r="A606" t="s">
        <v>333</v>
      </c>
      <c r="B606" t="s">
        <v>334</v>
      </c>
      <c r="C606" t="s">
        <v>80</v>
      </c>
      <c r="D606" t="s">
        <v>77</v>
      </c>
      <c r="E606">
        <v>61</v>
      </c>
      <c r="F606">
        <v>20142015</v>
      </c>
      <c r="G606">
        <v>28</v>
      </c>
      <c r="H606">
        <v>4.7</v>
      </c>
      <c r="I606">
        <v>4.4000000000000004</v>
      </c>
      <c r="J606">
        <v>10</v>
      </c>
      <c r="K606">
        <v>15</v>
      </c>
      <c r="L606">
        <v>25</v>
      </c>
      <c r="M606">
        <v>0.74</v>
      </c>
      <c r="N606">
        <v>1.1000000000000001</v>
      </c>
      <c r="O606">
        <v>1.84</v>
      </c>
      <c r="P606">
        <v>-1</v>
      </c>
      <c r="Q606">
        <v>54.08</v>
      </c>
      <c r="R606">
        <v>102</v>
      </c>
      <c r="S606">
        <v>9.26</v>
      </c>
      <c r="T606">
        <v>16.809999999999999</v>
      </c>
      <c r="U606">
        <v>13.37</v>
      </c>
      <c r="V606">
        <v>-0.98</v>
      </c>
      <c r="W606">
        <v>51.47</v>
      </c>
      <c r="X606">
        <v>52.45</v>
      </c>
      <c r="Y606">
        <v>21</v>
      </c>
      <c r="Z606">
        <v>367</v>
      </c>
      <c r="AA606">
        <v>346</v>
      </c>
      <c r="AB606">
        <v>27</v>
      </c>
      <c r="AC606">
        <v>25.45</v>
      </c>
      <c r="AD606">
        <v>52.45</v>
      </c>
      <c r="AE606">
        <v>104</v>
      </c>
      <c r="AF606">
        <v>0.92</v>
      </c>
      <c r="AG606">
        <v>53.16</v>
      </c>
      <c r="AH606">
        <v>128</v>
      </c>
      <c r="AI606">
        <v>848</v>
      </c>
      <c r="AJ606">
        <v>720</v>
      </c>
      <c r="AK606">
        <v>62.39</v>
      </c>
      <c r="AL606">
        <v>52.97</v>
      </c>
      <c r="AM606">
        <v>115.35</v>
      </c>
      <c r="AN606">
        <v>54.36</v>
      </c>
      <c r="AO606">
        <v>50</v>
      </c>
      <c r="AP606">
        <v>20</v>
      </c>
      <c r="AQ606">
        <v>192</v>
      </c>
      <c r="AR606">
        <v>0.09</v>
      </c>
      <c r="AS606">
        <v>52.41</v>
      </c>
      <c r="AT606">
        <v>52.32</v>
      </c>
      <c r="AU606">
        <v>56</v>
      </c>
      <c r="AV606">
        <v>610</v>
      </c>
      <c r="AW606">
        <v>554</v>
      </c>
      <c r="AX606">
        <v>44.88</v>
      </c>
      <c r="AY606">
        <v>40.76</v>
      </c>
      <c r="AZ606">
        <v>85.63</v>
      </c>
      <c r="BA606">
        <v>75.569999999999993</v>
      </c>
      <c r="BB606">
        <v>34</v>
      </c>
      <c r="BC606">
        <v>142</v>
      </c>
      <c r="BD606">
        <v>0.85</v>
      </c>
      <c r="BE606">
        <v>52.63</v>
      </c>
      <c r="BF606">
        <v>51.78</v>
      </c>
      <c r="BG606">
        <v>46</v>
      </c>
      <c r="BH606">
        <v>33.909999999999997</v>
      </c>
      <c r="BI606">
        <v>30.53</v>
      </c>
      <c r="BJ606">
        <v>461</v>
      </c>
      <c r="BK606">
        <v>415</v>
      </c>
      <c r="BL606">
        <v>108</v>
      </c>
      <c r="BM606">
        <v>8.64</v>
      </c>
      <c r="BN606">
        <v>51.03</v>
      </c>
      <c r="BO606">
        <v>2.72</v>
      </c>
      <c r="BP606">
        <v>1.84</v>
      </c>
      <c r="BQ606">
        <v>37</v>
      </c>
      <c r="BR606">
        <v>25</v>
      </c>
      <c r="BS606">
        <v>12</v>
      </c>
      <c r="BT606">
        <v>59.68</v>
      </c>
      <c r="BU606">
        <v>7.04</v>
      </c>
      <c r="BV606">
        <v>8.0299999999999994</v>
      </c>
      <c r="BW606">
        <v>6.07</v>
      </c>
      <c r="BX606">
        <v>93.98</v>
      </c>
      <c r="BY606">
        <v>33.33</v>
      </c>
      <c r="BZ606">
        <v>13</v>
      </c>
      <c r="CA606">
        <v>26</v>
      </c>
      <c r="CB606">
        <v>67.42</v>
      </c>
      <c r="CC606">
        <v>356</v>
      </c>
      <c r="CD606">
        <v>263</v>
      </c>
      <c r="CE606">
        <v>172</v>
      </c>
      <c r="CF606">
        <v>30</v>
      </c>
      <c r="CG606">
        <v>83</v>
      </c>
      <c r="CH606">
        <v>10</v>
      </c>
      <c r="CI606">
        <v>5</v>
      </c>
      <c r="CJ606">
        <v>98</v>
      </c>
      <c r="CK606">
        <v>21</v>
      </c>
      <c r="CL606">
        <v>29</v>
      </c>
      <c r="CM606">
        <v>10</v>
      </c>
      <c r="CN606">
        <v>9</v>
      </c>
      <c r="CO606">
        <v>-7.0000000000000007E-2</v>
      </c>
      <c r="CP606">
        <v>815.58</v>
      </c>
      <c r="CQ606">
        <v>2149.7399999999998</v>
      </c>
      <c r="CR606">
        <v>27.5</v>
      </c>
      <c r="CS606">
        <v>18.41</v>
      </c>
      <c r="CT606">
        <v>17.579999999999998</v>
      </c>
      <c r="CU606">
        <v>53.21</v>
      </c>
      <c r="CV606">
        <v>50.11</v>
      </c>
      <c r="CW606">
        <v>59.62</v>
      </c>
      <c r="CX606">
        <v>52.43</v>
      </c>
      <c r="CY606">
        <v>54.39</v>
      </c>
      <c r="CZ606">
        <v>54.15</v>
      </c>
    </row>
    <row r="607" spans="1:104">
      <c r="A607" t="s">
        <v>1044</v>
      </c>
      <c r="B607" t="s">
        <v>1045</v>
      </c>
      <c r="C607" t="s">
        <v>119</v>
      </c>
      <c r="D607" t="s">
        <v>256</v>
      </c>
      <c r="E607">
        <v>75</v>
      </c>
      <c r="F607">
        <v>20142015</v>
      </c>
      <c r="G607">
        <v>23</v>
      </c>
      <c r="H607">
        <v>0.73499999999999999</v>
      </c>
      <c r="I607">
        <v>0.73499999999999999</v>
      </c>
      <c r="J607">
        <v>4</v>
      </c>
      <c r="K607">
        <v>11</v>
      </c>
      <c r="L607">
        <v>15</v>
      </c>
      <c r="M607">
        <v>0.28999999999999998</v>
      </c>
      <c r="N607">
        <v>0.78</v>
      </c>
      <c r="O607">
        <v>1.07</v>
      </c>
      <c r="P607">
        <v>0</v>
      </c>
      <c r="Q607">
        <v>47.97</v>
      </c>
      <c r="R607">
        <v>99.15</v>
      </c>
      <c r="S607">
        <v>9.52</v>
      </c>
      <c r="T607">
        <v>3.02</v>
      </c>
      <c r="U607">
        <v>11.22</v>
      </c>
      <c r="V607">
        <v>-1.79</v>
      </c>
      <c r="W607">
        <v>46.27</v>
      </c>
      <c r="X607">
        <v>48.06</v>
      </c>
      <c r="Y607">
        <v>-53</v>
      </c>
      <c r="Z607">
        <v>329</v>
      </c>
      <c r="AA607">
        <v>382</v>
      </c>
      <c r="AB607">
        <v>23.47</v>
      </c>
      <c r="AC607">
        <v>27.25</v>
      </c>
      <c r="AD607">
        <v>50.71</v>
      </c>
      <c r="AE607">
        <v>66</v>
      </c>
      <c r="AF607">
        <v>-1.43</v>
      </c>
      <c r="AG607">
        <v>49.4</v>
      </c>
      <c r="AH607">
        <v>-60</v>
      </c>
      <c r="AI607">
        <v>708</v>
      </c>
      <c r="AJ607">
        <v>768</v>
      </c>
      <c r="AK607">
        <v>50.5</v>
      </c>
      <c r="AL607">
        <v>54.78</v>
      </c>
      <c r="AM607">
        <v>105.28</v>
      </c>
      <c r="AN607">
        <v>54.38</v>
      </c>
      <c r="AO607">
        <v>32</v>
      </c>
      <c r="AP607">
        <v>9</v>
      </c>
      <c r="AQ607">
        <v>95</v>
      </c>
      <c r="AR607">
        <v>-2.6</v>
      </c>
      <c r="AS607">
        <v>47.73</v>
      </c>
      <c r="AT607">
        <v>50.33</v>
      </c>
      <c r="AU607">
        <v>-51</v>
      </c>
      <c r="AV607">
        <v>535</v>
      </c>
      <c r="AW607">
        <v>586</v>
      </c>
      <c r="AX607">
        <v>38.159999999999997</v>
      </c>
      <c r="AY607">
        <v>41.8</v>
      </c>
      <c r="AZ607">
        <v>79.959999999999994</v>
      </c>
      <c r="BA607">
        <v>71.959999999999994</v>
      </c>
      <c r="BB607">
        <v>21</v>
      </c>
      <c r="BC607">
        <v>63</v>
      </c>
      <c r="BD607">
        <v>-4.72</v>
      </c>
      <c r="BE607">
        <v>46.27</v>
      </c>
      <c r="BF607">
        <v>51</v>
      </c>
      <c r="BG607">
        <v>-62</v>
      </c>
      <c r="BH607">
        <v>27.46</v>
      </c>
      <c r="BI607">
        <v>31.88</v>
      </c>
      <c r="BJ607">
        <v>385</v>
      </c>
      <c r="BK607">
        <v>447</v>
      </c>
      <c r="BL607">
        <v>42</v>
      </c>
      <c r="BM607">
        <v>-5.57</v>
      </c>
      <c r="BN607">
        <v>48.91</v>
      </c>
      <c r="BO607">
        <v>1.85</v>
      </c>
      <c r="BP607">
        <v>2.4300000000000002</v>
      </c>
      <c r="BQ607">
        <v>26</v>
      </c>
      <c r="BR607">
        <v>34</v>
      </c>
      <c r="BS607">
        <v>-8</v>
      </c>
      <c r="BT607">
        <v>43.33</v>
      </c>
      <c r="BU607">
        <v>6.35</v>
      </c>
      <c r="BV607">
        <v>6.75</v>
      </c>
      <c r="BW607">
        <v>4.8600000000000003</v>
      </c>
      <c r="BX607">
        <v>92.39</v>
      </c>
      <c r="BY607">
        <v>42.57</v>
      </c>
      <c r="BZ607">
        <v>192</v>
      </c>
      <c r="CA607">
        <v>259</v>
      </c>
      <c r="CB607">
        <v>52.35</v>
      </c>
      <c r="CC607">
        <v>256</v>
      </c>
      <c r="CD607">
        <v>241</v>
      </c>
      <c r="CE607">
        <v>233</v>
      </c>
      <c r="CF607">
        <v>13</v>
      </c>
      <c r="CG607">
        <v>58</v>
      </c>
      <c r="CH607">
        <v>6</v>
      </c>
      <c r="CI607">
        <v>5</v>
      </c>
      <c r="CJ607">
        <v>38</v>
      </c>
      <c r="CK607">
        <v>25</v>
      </c>
      <c r="CL607">
        <v>24</v>
      </c>
      <c r="CM607">
        <v>7</v>
      </c>
      <c r="CN607">
        <v>7</v>
      </c>
      <c r="CO607">
        <v>0</v>
      </c>
      <c r="CP607">
        <v>841.21</v>
      </c>
      <c r="CQ607">
        <v>2750.3</v>
      </c>
      <c r="CR607">
        <v>23.42</v>
      </c>
      <c r="CS607">
        <v>17.260000000000002</v>
      </c>
      <c r="CT607">
        <v>17.05</v>
      </c>
      <c r="CU607">
        <v>49.83</v>
      </c>
      <c r="CV607">
        <v>49.73</v>
      </c>
      <c r="CW607">
        <v>54.05</v>
      </c>
      <c r="CX607">
        <v>54.42</v>
      </c>
      <c r="CY607">
        <v>54.18</v>
      </c>
      <c r="CZ607">
        <v>54.78</v>
      </c>
    </row>
    <row r="608" spans="1:104">
      <c r="A608" t="s">
        <v>289</v>
      </c>
      <c r="B608" t="s">
        <v>290</v>
      </c>
      <c r="C608" t="s">
        <v>62</v>
      </c>
      <c r="D608" t="s">
        <v>105</v>
      </c>
      <c r="E608">
        <v>53</v>
      </c>
      <c r="F608">
        <v>20142015</v>
      </c>
      <c r="G608">
        <v>38</v>
      </c>
      <c r="H608">
        <v>6</v>
      </c>
      <c r="I608">
        <v>4.75</v>
      </c>
      <c r="J608">
        <v>3</v>
      </c>
      <c r="K608">
        <v>12</v>
      </c>
      <c r="L608">
        <v>15</v>
      </c>
      <c r="M608">
        <v>0.21</v>
      </c>
      <c r="N608">
        <v>0.84</v>
      </c>
      <c r="O608">
        <v>1.05</v>
      </c>
      <c r="P608">
        <v>5</v>
      </c>
      <c r="Q608">
        <v>54.59</v>
      </c>
      <c r="R608">
        <v>97.98</v>
      </c>
      <c r="S608">
        <v>4.62</v>
      </c>
      <c r="T608">
        <v>0.39</v>
      </c>
      <c r="U608">
        <v>16.13</v>
      </c>
      <c r="V608">
        <v>3.63</v>
      </c>
      <c r="W608">
        <v>56.72</v>
      </c>
      <c r="X608">
        <v>53.09</v>
      </c>
      <c r="Y608">
        <v>114</v>
      </c>
      <c r="Z608">
        <v>481</v>
      </c>
      <c r="AA608">
        <v>367</v>
      </c>
      <c r="AB608">
        <v>33.76</v>
      </c>
      <c r="AC608">
        <v>25.76</v>
      </c>
      <c r="AD608">
        <v>59.52</v>
      </c>
      <c r="AE608">
        <v>37</v>
      </c>
      <c r="AF608">
        <v>0.98</v>
      </c>
      <c r="AG608">
        <v>53.61</v>
      </c>
      <c r="AH608">
        <v>145</v>
      </c>
      <c r="AI608">
        <v>862</v>
      </c>
      <c r="AJ608">
        <v>717</v>
      </c>
      <c r="AK608">
        <v>60.51</v>
      </c>
      <c r="AL608">
        <v>50.33</v>
      </c>
      <c r="AM608">
        <v>110.84</v>
      </c>
      <c r="AN608">
        <v>51.97</v>
      </c>
      <c r="AO608">
        <v>42</v>
      </c>
      <c r="AP608">
        <v>56</v>
      </c>
      <c r="AQ608">
        <v>132</v>
      </c>
      <c r="AR608">
        <v>0.8</v>
      </c>
      <c r="AS608">
        <v>55.81</v>
      </c>
      <c r="AT608">
        <v>55.01</v>
      </c>
      <c r="AU608">
        <v>135</v>
      </c>
      <c r="AV608">
        <v>648</v>
      </c>
      <c r="AW608">
        <v>513</v>
      </c>
      <c r="AX608">
        <v>45.49</v>
      </c>
      <c r="AY608">
        <v>36.01</v>
      </c>
      <c r="AZ608">
        <v>81.489999999999995</v>
      </c>
      <c r="BA608">
        <v>69.14</v>
      </c>
      <c r="BB608">
        <v>25</v>
      </c>
      <c r="BC608">
        <v>90</v>
      </c>
      <c r="BD608">
        <v>-1.88</v>
      </c>
      <c r="BE608">
        <v>53.78</v>
      </c>
      <c r="BF608">
        <v>55.66</v>
      </c>
      <c r="BG608">
        <v>63</v>
      </c>
      <c r="BH608">
        <v>31.45</v>
      </c>
      <c r="BI608">
        <v>27.02</v>
      </c>
      <c r="BJ608">
        <v>448</v>
      </c>
      <c r="BK608">
        <v>385</v>
      </c>
      <c r="BL608">
        <v>65</v>
      </c>
      <c r="BM608">
        <v>-3.82</v>
      </c>
      <c r="BN608">
        <v>52.63</v>
      </c>
      <c r="BO608">
        <v>2.88</v>
      </c>
      <c r="BP608">
        <v>3.02</v>
      </c>
      <c r="BQ608">
        <v>41</v>
      </c>
      <c r="BR608">
        <v>43</v>
      </c>
      <c r="BS608">
        <v>-2</v>
      </c>
      <c r="BT608">
        <v>48.81</v>
      </c>
      <c r="BU608">
        <v>3.33</v>
      </c>
      <c r="BV608">
        <v>9.15</v>
      </c>
      <c r="BW608">
        <v>6.33</v>
      </c>
      <c r="BX608">
        <v>88.83</v>
      </c>
      <c r="BY608">
        <v>40</v>
      </c>
      <c r="BZ608">
        <v>0</v>
      </c>
      <c r="CA608">
        <v>0</v>
      </c>
      <c r="CB608">
        <v>53.19</v>
      </c>
      <c r="CC608">
        <v>250</v>
      </c>
      <c r="CD608">
        <v>283</v>
      </c>
      <c r="CE608">
        <v>220</v>
      </c>
      <c r="CF608">
        <v>36</v>
      </c>
      <c r="CG608">
        <v>27</v>
      </c>
      <c r="CH608">
        <v>6</v>
      </c>
      <c r="CI608">
        <v>6</v>
      </c>
      <c r="CJ608">
        <v>62</v>
      </c>
      <c r="CK608">
        <v>37</v>
      </c>
      <c r="CL608">
        <v>35</v>
      </c>
      <c r="CM608">
        <v>2</v>
      </c>
      <c r="CN608">
        <v>7</v>
      </c>
      <c r="CO608">
        <v>0.35</v>
      </c>
      <c r="CP608">
        <v>854.78</v>
      </c>
      <c r="CQ608">
        <v>1723.19</v>
      </c>
      <c r="CR608">
        <v>33.159999999999997</v>
      </c>
      <c r="CS608">
        <v>16.489999999999998</v>
      </c>
      <c r="CT608">
        <v>17.239999999999998</v>
      </c>
      <c r="CU608">
        <v>51.88</v>
      </c>
      <c r="CV608">
        <v>49.52</v>
      </c>
      <c r="CW608">
        <v>58.85</v>
      </c>
      <c r="CX608">
        <v>54.57</v>
      </c>
      <c r="CY608">
        <v>53.2</v>
      </c>
      <c r="CZ608">
        <v>54.23</v>
      </c>
    </row>
    <row r="609" spans="1:104">
      <c r="A609" t="s">
        <v>1309</v>
      </c>
      <c r="B609" t="s">
        <v>1310</v>
      </c>
      <c r="C609" t="s">
        <v>119</v>
      </c>
      <c r="D609" t="s">
        <v>345</v>
      </c>
      <c r="E609">
        <v>70</v>
      </c>
      <c r="F609">
        <v>20142015</v>
      </c>
      <c r="G609">
        <v>29</v>
      </c>
      <c r="H609">
        <v>0.95</v>
      </c>
      <c r="I609">
        <v>1.117</v>
      </c>
      <c r="J609">
        <v>3</v>
      </c>
      <c r="K609">
        <v>6</v>
      </c>
      <c r="L609">
        <v>9</v>
      </c>
      <c r="M609">
        <v>0.28999999999999998</v>
      </c>
      <c r="N609">
        <v>0.57999999999999996</v>
      </c>
      <c r="O609">
        <v>0.87</v>
      </c>
      <c r="P609">
        <v>-8</v>
      </c>
      <c r="Q609">
        <v>42.7</v>
      </c>
      <c r="R609">
        <v>98.09</v>
      </c>
      <c r="S609">
        <v>5.77</v>
      </c>
      <c r="T609">
        <v>-17.71</v>
      </c>
      <c r="U609">
        <v>8.92</v>
      </c>
      <c r="V609">
        <v>-3.98</v>
      </c>
      <c r="W609">
        <v>43.92</v>
      </c>
      <c r="X609">
        <v>47.89</v>
      </c>
      <c r="Y609">
        <v>-69</v>
      </c>
      <c r="Z609">
        <v>249</v>
      </c>
      <c r="AA609">
        <v>318</v>
      </c>
      <c r="AB609">
        <v>23.93</v>
      </c>
      <c r="AC609">
        <v>30.57</v>
      </c>
      <c r="AD609">
        <v>54.5</v>
      </c>
      <c r="AE609">
        <v>50</v>
      </c>
      <c r="AF609">
        <v>-7.23</v>
      </c>
      <c r="AG609">
        <v>49.93</v>
      </c>
      <c r="AH609">
        <v>-175</v>
      </c>
      <c r="AI609">
        <v>512</v>
      </c>
      <c r="AJ609">
        <v>687</v>
      </c>
      <c r="AK609">
        <v>49.21</v>
      </c>
      <c r="AL609">
        <v>66.03</v>
      </c>
      <c r="AM609">
        <v>115.25</v>
      </c>
      <c r="AN609">
        <v>52.93</v>
      </c>
      <c r="AO609">
        <v>16</v>
      </c>
      <c r="AP609">
        <v>44</v>
      </c>
      <c r="AQ609">
        <v>86</v>
      </c>
      <c r="AR609">
        <v>-6.59</v>
      </c>
      <c r="AS609">
        <v>42.48</v>
      </c>
      <c r="AT609">
        <v>49.06</v>
      </c>
      <c r="AU609">
        <v>-130</v>
      </c>
      <c r="AV609">
        <v>367</v>
      </c>
      <c r="AW609">
        <v>497</v>
      </c>
      <c r="AX609">
        <v>35.28</v>
      </c>
      <c r="AY609">
        <v>47.77</v>
      </c>
      <c r="AZ609">
        <v>83.05</v>
      </c>
      <c r="BA609">
        <v>73.84</v>
      </c>
      <c r="BB609">
        <v>18</v>
      </c>
      <c r="BC609">
        <v>70</v>
      </c>
      <c r="BD609">
        <v>-4.68</v>
      </c>
      <c r="BE609">
        <v>43.5</v>
      </c>
      <c r="BF609">
        <v>48.18</v>
      </c>
      <c r="BG609">
        <v>-81</v>
      </c>
      <c r="BH609">
        <v>26.05</v>
      </c>
      <c r="BI609">
        <v>33.83</v>
      </c>
      <c r="BJ609">
        <v>271</v>
      </c>
      <c r="BK609">
        <v>352</v>
      </c>
      <c r="BL609">
        <v>52</v>
      </c>
      <c r="BM609">
        <v>-5.72</v>
      </c>
      <c r="BN609">
        <v>40.1</v>
      </c>
      <c r="BO609">
        <v>1.06</v>
      </c>
      <c r="BP609">
        <v>2.02</v>
      </c>
      <c r="BQ609">
        <v>11</v>
      </c>
      <c r="BR609">
        <v>21</v>
      </c>
      <c r="BS609">
        <v>-10</v>
      </c>
      <c r="BT609">
        <v>34.380000000000003</v>
      </c>
      <c r="BU609">
        <v>4.29</v>
      </c>
      <c r="BV609">
        <v>4.0599999999999996</v>
      </c>
      <c r="BW609">
        <v>3</v>
      </c>
      <c r="BX609">
        <v>94.03</v>
      </c>
      <c r="BY609">
        <v>50.75</v>
      </c>
      <c r="BZ609">
        <v>270</v>
      </c>
      <c r="CA609">
        <v>262</v>
      </c>
      <c r="CB609">
        <v>35.04</v>
      </c>
      <c r="CC609">
        <v>130</v>
      </c>
      <c r="CD609">
        <v>214</v>
      </c>
      <c r="CE609">
        <v>241</v>
      </c>
      <c r="CF609">
        <v>97</v>
      </c>
      <c r="CG609">
        <v>86</v>
      </c>
      <c r="CH609">
        <v>4</v>
      </c>
      <c r="CI609">
        <v>2</v>
      </c>
      <c r="CJ609">
        <v>49</v>
      </c>
      <c r="CK609">
        <v>10</v>
      </c>
      <c r="CL609">
        <v>20</v>
      </c>
      <c r="CM609">
        <v>11</v>
      </c>
      <c r="CN609">
        <v>3</v>
      </c>
      <c r="CO609">
        <v>-0.77</v>
      </c>
      <c r="CP609">
        <v>624.23</v>
      </c>
      <c r="CQ609">
        <v>2743.33</v>
      </c>
      <c r="CR609">
        <v>18.54</v>
      </c>
      <c r="CS609">
        <v>16.11</v>
      </c>
      <c r="CT609">
        <v>16.760000000000002</v>
      </c>
      <c r="CU609">
        <v>48.49</v>
      </c>
      <c r="CV609">
        <v>49.26</v>
      </c>
      <c r="CW609">
        <v>52.09</v>
      </c>
      <c r="CX609">
        <v>55.35</v>
      </c>
      <c r="CY609">
        <v>53.07</v>
      </c>
      <c r="CZ609">
        <v>54.66</v>
      </c>
    </row>
    <row r="610" spans="1:104">
      <c r="A610" t="s">
        <v>450</v>
      </c>
      <c r="B610" t="s">
        <v>451</v>
      </c>
      <c r="C610" t="s">
        <v>62</v>
      </c>
      <c r="D610" t="s">
        <v>71</v>
      </c>
      <c r="E610">
        <v>70</v>
      </c>
      <c r="F610">
        <v>20142015</v>
      </c>
      <c r="G610">
        <v>27</v>
      </c>
      <c r="H610">
        <v>4.25</v>
      </c>
      <c r="I610">
        <v>4.25</v>
      </c>
      <c r="J610">
        <v>5</v>
      </c>
      <c r="K610">
        <v>9</v>
      </c>
      <c r="L610">
        <v>14</v>
      </c>
      <c r="M610">
        <v>0.25</v>
      </c>
      <c r="N610">
        <v>0.45</v>
      </c>
      <c r="O610">
        <v>0.7</v>
      </c>
      <c r="P610">
        <v>-1</v>
      </c>
      <c r="Q610">
        <v>51.89</v>
      </c>
      <c r="R610">
        <v>100.23</v>
      </c>
      <c r="S610">
        <v>7.35</v>
      </c>
      <c r="T610">
        <v>-7.07</v>
      </c>
      <c r="U610">
        <v>17.11</v>
      </c>
      <c r="V610">
        <v>3.15</v>
      </c>
      <c r="W610">
        <v>52.28</v>
      </c>
      <c r="X610">
        <v>49.13</v>
      </c>
      <c r="Y610">
        <v>51</v>
      </c>
      <c r="Z610">
        <v>585</v>
      </c>
      <c r="AA610">
        <v>534</v>
      </c>
      <c r="AB610">
        <v>29.3</v>
      </c>
      <c r="AC610">
        <v>26.75</v>
      </c>
      <c r="AD610">
        <v>56.05</v>
      </c>
      <c r="AE610">
        <v>54</v>
      </c>
      <c r="AF610">
        <v>1.78</v>
      </c>
      <c r="AG610">
        <v>50.11</v>
      </c>
      <c r="AH610">
        <v>87</v>
      </c>
      <c r="AI610">
        <v>1197</v>
      </c>
      <c r="AJ610">
        <v>1110</v>
      </c>
      <c r="AK610">
        <v>59.96</v>
      </c>
      <c r="AL610">
        <v>55.6</v>
      </c>
      <c r="AM610">
        <v>115.56</v>
      </c>
      <c r="AN610">
        <v>49.62</v>
      </c>
      <c r="AO610">
        <v>78</v>
      </c>
      <c r="AP610">
        <v>87</v>
      </c>
      <c r="AQ610">
        <v>183</v>
      </c>
      <c r="AR610">
        <v>1.75</v>
      </c>
      <c r="AS610">
        <v>51.4</v>
      </c>
      <c r="AT610">
        <v>49.65</v>
      </c>
      <c r="AU610">
        <v>47</v>
      </c>
      <c r="AV610">
        <v>862</v>
      </c>
      <c r="AW610">
        <v>815</v>
      </c>
      <c r="AX610">
        <v>43.18</v>
      </c>
      <c r="AY610">
        <v>40.83</v>
      </c>
      <c r="AZ610">
        <v>84.01</v>
      </c>
      <c r="BA610">
        <v>68.91</v>
      </c>
      <c r="BB610">
        <v>37</v>
      </c>
      <c r="BC610">
        <v>105</v>
      </c>
      <c r="BD610">
        <v>1.53</v>
      </c>
      <c r="BE610">
        <v>50.94</v>
      </c>
      <c r="BF610">
        <v>49.42</v>
      </c>
      <c r="BG610">
        <v>22</v>
      </c>
      <c r="BH610">
        <v>29.76</v>
      </c>
      <c r="BI610">
        <v>28.65</v>
      </c>
      <c r="BJ610">
        <v>594</v>
      </c>
      <c r="BK610">
        <v>572</v>
      </c>
      <c r="BL610">
        <v>68</v>
      </c>
      <c r="BM610">
        <v>6.84</v>
      </c>
      <c r="BN610">
        <v>44.85</v>
      </c>
      <c r="BO610">
        <v>2.2999999999999998</v>
      </c>
      <c r="BP610">
        <v>2.15</v>
      </c>
      <c r="BQ610">
        <v>46</v>
      </c>
      <c r="BR610">
        <v>43</v>
      </c>
      <c r="BS610">
        <v>3</v>
      </c>
      <c r="BT610">
        <v>51.69</v>
      </c>
      <c r="BU610">
        <v>4.76</v>
      </c>
      <c r="BV610">
        <v>7.74</v>
      </c>
      <c r="BW610">
        <v>5.34</v>
      </c>
      <c r="BX610">
        <v>92.48</v>
      </c>
      <c r="BY610">
        <v>40</v>
      </c>
      <c r="BZ610">
        <v>0</v>
      </c>
      <c r="CA610">
        <v>0</v>
      </c>
      <c r="CB610">
        <v>43.92</v>
      </c>
      <c r="CC610">
        <v>354</v>
      </c>
      <c r="CD610">
        <v>483</v>
      </c>
      <c r="CE610">
        <v>452</v>
      </c>
      <c r="CF610">
        <v>42</v>
      </c>
      <c r="CG610">
        <v>108</v>
      </c>
      <c r="CH610">
        <v>4</v>
      </c>
      <c r="CI610">
        <v>5</v>
      </c>
      <c r="CJ610">
        <v>63</v>
      </c>
      <c r="CK610">
        <v>24</v>
      </c>
      <c r="CL610">
        <v>7</v>
      </c>
      <c r="CM610">
        <v>4</v>
      </c>
      <c r="CN610">
        <v>3</v>
      </c>
      <c r="CO610">
        <v>-0.05</v>
      </c>
      <c r="CP610">
        <v>1197.78</v>
      </c>
      <c r="CQ610">
        <v>2216.41</v>
      </c>
      <c r="CR610">
        <v>35.08</v>
      </c>
      <c r="CS610">
        <v>17.079999999999998</v>
      </c>
      <c r="CT610">
        <v>17.72</v>
      </c>
      <c r="CU610">
        <v>51.52</v>
      </c>
      <c r="CV610">
        <v>50.35</v>
      </c>
      <c r="CW610">
        <v>59.49</v>
      </c>
      <c r="CX610">
        <v>55.98</v>
      </c>
      <c r="CY610">
        <v>54.77</v>
      </c>
      <c r="CZ610">
        <v>54</v>
      </c>
    </row>
    <row r="611" spans="1:104">
      <c r="A611" t="s">
        <v>648</v>
      </c>
      <c r="B611" t="s">
        <v>649</v>
      </c>
      <c r="C611" t="s">
        <v>62</v>
      </c>
      <c r="D611" t="s">
        <v>74</v>
      </c>
      <c r="E611">
        <v>46</v>
      </c>
      <c r="F611">
        <v>20142015</v>
      </c>
      <c r="G611">
        <v>32</v>
      </c>
      <c r="H611">
        <v>1</v>
      </c>
      <c r="I611">
        <v>1</v>
      </c>
      <c r="J611">
        <v>0</v>
      </c>
      <c r="K611">
        <v>7</v>
      </c>
      <c r="L611">
        <v>7</v>
      </c>
      <c r="M611">
        <v>0</v>
      </c>
      <c r="N611">
        <v>0.76</v>
      </c>
      <c r="O611">
        <v>0.76</v>
      </c>
      <c r="P611">
        <v>-5</v>
      </c>
      <c r="Q611">
        <v>51.64</v>
      </c>
      <c r="R611">
        <v>102.05</v>
      </c>
      <c r="S611">
        <v>0</v>
      </c>
      <c r="T611">
        <v>1.92</v>
      </c>
      <c r="U611">
        <v>12.01</v>
      </c>
      <c r="V611">
        <v>0.98</v>
      </c>
      <c r="W611">
        <v>54.64</v>
      </c>
      <c r="X611">
        <v>53.66</v>
      </c>
      <c r="Y611">
        <v>44</v>
      </c>
      <c r="Z611">
        <v>259</v>
      </c>
      <c r="AA611">
        <v>215</v>
      </c>
      <c r="AB611">
        <v>28.12</v>
      </c>
      <c r="AC611">
        <v>23.34</v>
      </c>
      <c r="AD611">
        <v>51.46</v>
      </c>
      <c r="AE611">
        <v>23</v>
      </c>
      <c r="AF611">
        <v>-0.49</v>
      </c>
      <c r="AG611">
        <v>52.12</v>
      </c>
      <c r="AH611">
        <v>33</v>
      </c>
      <c r="AI611">
        <v>521</v>
      </c>
      <c r="AJ611">
        <v>488</v>
      </c>
      <c r="AK611">
        <v>56.57</v>
      </c>
      <c r="AL611">
        <v>52.98</v>
      </c>
      <c r="AM611">
        <v>109.55</v>
      </c>
      <c r="AN611">
        <v>48.94</v>
      </c>
      <c r="AO611">
        <v>27</v>
      </c>
      <c r="AP611">
        <v>42</v>
      </c>
      <c r="AQ611">
        <v>77</v>
      </c>
      <c r="AR611">
        <v>-1.46</v>
      </c>
      <c r="AS611">
        <v>51.18</v>
      </c>
      <c r="AT611">
        <v>52.64</v>
      </c>
      <c r="AU611">
        <v>17</v>
      </c>
      <c r="AV611">
        <v>369</v>
      </c>
      <c r="AW611">
        <v>352</v>
      </c>
      <c r="AX611">
        <v>40.06</v>
      </c>
      <c r="AY611">
        <v>38.22</v>
      </c>
      <c r="AZ611">
        <v>78.28</v>
      </c>
      <c r="BA611">
        <v>69.11</v>
      </c>
      <c r="BB611">
        <v>16</v>
      </c>
      <c r="BC611">
        <v>50</v>
      </c>
      <c r="BD611">
        <v>-3.34</v>
      </c>
      <c r="BE611">
        <v>49.71</v>
      </c>
      <c r="BF611">
        <v>53.05</v>
      </c>
      <c r="BG611">
        <v>-3</v>
      </c>
      <c r="BH611">
        <v>27.69</v>
      </c>
      <c r="BI611">
        <v>28.01</v>
      </c>
      <c r="BJ611">
        <v>255</v>
      </c>
      <c r="BK611">
        <v>258</v>
      </c>
      <c r="BL611">
        <v>34</v>
      </c>
      <c r="BM611">
        <v>-3.2</v>
      </c>
      <c r="BN611">
        <v>59.02</v>
      </c>
      <c r="BO611">
        <v>2.61</v>
      </c>
      <c r="BP611">
        <v>2.06</v>
      </c>
      <c r="BQ611">
        <v>24</v>
      </c>
      <c r="BR611">
        <v>19</v>
      </c>
      <c r="BS611">
        <v>5</v>
      </c>
      <c r="BT611">
        <v>55.81</v>
      </c>
      <c r="BU611">
        <v>0</v>
      </c>
      <c r="BV611">
        <v>9.41</v>
      </c>
      <c r="BW611">
        <v>6.5</v>
      </c>
      <c r="BX611">
        <v>92.64</v>
      </c>
      <c r="BY611">
        <v>40</v>
      </c>
      <c r="BZ611">
        <v>0</v>
      </c>
      <c r="CA611">
        <v>0</v>
      </c>
      <c r="CB611">
        <v>50.86</v>
      </c>
      <c r="CC611">
        <v>178</v>
      </c>
      <c r="CD611">
        <v>178</v>
      </c>
      <c r="CE611">
        <v>172</v>
      </c>
      <c r="CF611">
        <v>87</v>
      </c>
      <c r="CG611">
        <v>100</v>
      </c>
      <c r="CH611">
        <v>1</v>
      </c>
      <c r="CI611">
        <v>6</v>
      </c>
      <c r="CJ611">
        <v>34</v>
      </c>
      <c r="CK611">
        <v>12</v>
      </c>
      <c r="CL611">
        <v>2</v>
      </c>
      <c r="CM611">
        <v>7</v>
      </c>
      <c r="CN611">
        <v>2</v>
      </c>
      <c r="CO611">
        <v>-0.54</v>
      </c>
      <c r="CP611">
        <v>552.62</v>
      </c>
      <c r="CQ611">
        <v>1644.65</v>
      </c>
      <c r="CR611">
        <v>25.15</v>
      </c>
      <c r="CS611">
        <v>15.94</v>
      </c>
      <c r="CT611">
        <v>16.96</v>
      </c>
      <c r="CU611">
        <v>52.16</v>
      </c>
      <c r="CV611">
        <v>49.6</v>
      </c>
      <c r="CW611">
        <v>55.91</v>
      </c>
      <c r="CX611">
        <v>51.28</v>
      </c>
      <c r="CY611">
        <v>54.05</v>
      </c>
      <c r="CZ611">
        <v>54.93</v>
      </c>
    </row>
    <row r="612" spans="1:104">
      <c r="A612" t="s">
        <v>263</v>
      </c>
      <c r="B612" t="s">
        <v>264</v>
      </c>
      <c r="C612" t="s">
        <v>100</v>
      </c>
      <c r="D612" t="s">
        <v>230</v>
      </c>
      <c r="E612">
        <v>82</v>
      </c>
      <c r="F612">
        <v>20142015</v>
      </c>
      <c r="G612">
        <v>25</v>
      </c>
      <c r="H612">
        <v>4.5</v>
      </c>
      <c r="I612">
        <v>4.25</v>
      </c>
      <c r="J612">
        <v>9</v>
      </c>
      <c r="K612">
        <v>32</v>
      </c>
      <c r="L612">
        <v>41</v>
      </c>
      <c r="M612">
        <v>0.46</v>
      </c>
      <c r="N612">
        <v>1.65</v>
      </c>
      <c r="O612">
        <v>2.12</v>
      </c>
      <c r="P612">
        <v>1</v>
      </c>
      <c r="Q612">
        <v>53.56</v>
      </c>
      <c r="R612">
        <v>101.33</v>
      </c>
      <c r="S612">
        <v>6.47</v>
      </c>
      <c r="T612">
        <v>11.81</v>
      </c>
      <c r="U612">
        <v>14.17</v>
      </c>
      <c r="V612">
        <v>7.58</v>
      </c>
      <c r="W612">
        <v>54.8</v>
      </c>
      <c r="X612">
        <v>47.22</v>
      </c>
      <c r="Y612">
        <v>109</v>
      </c>
      <c r="Z612">
        <v>622</v>
      </c>
      <c r="AA612">
        <v>513</v>
      </c>
      <c r="AB612">
        <v>32.11</v>
      </c>
      <c r="AC612">
        <v>26.48</v>
      </c>
      <c r="AD612">
        <v>58.6</v>
      </c>
      <c r="AE612">
        <v>149</v>
      </c>
      <c r="AF612">
        <v>6.16</v>
      </c>
      <c r="AG612">
        <v>47.4</v>
      </c>
      <c r="AH612">
        <v>157</v>
      </c>
      <c r="AI612">
        <v>1181</v>
      </c>
      <c r="AJ612">
        <v>1024</v>
      </c>
      <c r="AK612">
        <v>60.97</v>
      </c>
      <c r="AL612">
        <v>52.87</v>
      </c>
      <c r="AM612">
        <v>113.84</v>
      </c>
      <c r="AN612">
        <v>51.48</v>
      </c>
      <c r="AO612">
        <v>82</v>
      </c>
      <c r="AP612">
        <v>26</v>
      </c>
      <c r="AQ612">
        <v>263</v>
      </c>
      <c r="AR612">
        <v>5.32</v>
      </c>
      <c r="AS612">
        <v>52.57</v>
      </c>
      <c r="AT612">
        <v>47.26</v>
      </c>
      <c r="AU612">
        <v>82</v>
      </c>
      <c r="AV612">
        <v>838</v>
      </c>
      <c r="AW612">
        <v>756</v>
      </c>
      <c r="AX612">
        <v>43.26</v>
      </c>
      <c r="AY612">
        <v>39.03</v>
      </c>
      <c r="AZ612">
        <v>82.29</v>
      </c>
      <c r="BA612">
        <v>72.55</v>
      </c>
      <c r="BB612">
        <v>42</v>
      </c>
      <c r="BC612">
        <v>181</v>
      </c>
      <c r="BD612">
        <v>6.83</v>
      </c>
      <c r="BE612">
        <v>53.29</v>
      </c>
      <c r="BF612">
        <v>46.46</v>
      </c>
      <c r="BG612">
        <v>75</v>
      </c>
      <c r="BH612">
        <v>31.39</v>
      </c>
      <c r="BI612">
        <v>27.52</v>
      </c>
      <c r="BJ612">
        <v>608</v>
      </c>
      <c r="BK612">
        <v>533</v>
      </c>
      <c r="BL612">
        <v>139</v>
      </c>
      <c r="BM612">
        <v>11.89</v>
      </c>
      <c r="BN612">
        <v>45.95</v>
      </c>
      <c r="BO612">
        <v>2.48</v>
      </c>
      <c r="BP612">
        <v>1.81</v>
      </c>
      <c r="BQ612">
        <v>48</v>
      </c>
      <c r="BR612">
        <v>35</v>
      </c>
      <c r="BS612">
        <v>13</v>
      </c>
      <c r="BT612">
        <v>57.83</v>
      </c>
      <c r="BU612">
        <v>4.97</v>
      </c>
      <c r="BV612">
        <v>7.89</v>
      </c>
      <c r="BW612">
        <v>5.73</v>
      </c>
      <c r="BX612">
        <v>93.43</v>
      </c>
      <c r="BY612">
        <v>46</v>
      </c>
      <c r="BZ612">
        <v>4</v>
      </c>
      <c r="CA612">
        <v>3</v>
      </c>
      <c r="CB612">
        <v>58.99</v>
      </c>
      <c r="CC612">
        <v>492</v>
      </c>
      <c r="CD612">
        <v>385</v>
      </c>
      <c r="CE612">
        <v>342</v>
      </c>
      <c r="CF612">
        <v>52</v>
      </c>
      <c r="CG612">
        <v>121</v>
      </c>
      <c r="CH612">
        <v>18</v>
      </c>
      <c r="CI612">
        <v>14</v>
      </c>
      <c r="CJ612">
        <v>130</v>
      </c>
      <c r="CK612">
        <v>33</v>
      </c>
      <c r="CL612">
        <v>31</v>
      </c>
      <c r="CM612">
        <v>16</v>
      </c>
      <c r="CN612">
        <v>17</v>
      </c>
      <c r="CO612">
        <v>0.05</v>
      </c>
      <c r="CP612">
        <v>1162.19</v>
      </c>
      <c r="CQ612">
        <v>2765.97</v>
      </c>
      <c r="CR612">
        <v>29.59</v>
      </c>
      <c r="CS612">
        <v>18.53</v>
      </c>
      <c r="CT612">
        <v>17.690000000000001</v>
      </c>
      <c r="CU612">
        <v>50.27</v>
      </c>
      <c r="CV612">
        <v>50.2</v>
      </c>
      <c r="CW612">
        <v>55.65</v>
      </c>
      <c r="CX612">
        <v>55.05</v>
      </c>
      <c r="CY612">
        <v>54.65</v>
      </c>
      <c r="CZ612">
        <v>54.2</v>
      </c>
    </row>
    <row r="613" spans="1:104">
      <c r="A613" t="s">
        <v>580</v>
      </c>
      <c r="B613" t="s">
        <v>581</v>
      </c>
      <c r="C613" t="s">
        <v>100</v>
      </c>
      <c r="D613" t="s">
        <v>256</v>
      </c>
      <c r="E613">
        <v>79</v>
      </c>
      <c r="F613">
        <v>20142015</v>
      </c>
      <c r="G613">
        <v>33</v>
      </c>
      <c r="H613">
        <v>5</v>
      </c>
      <c r="I613">
        <v>5</v>
      </c>
      <c r="J613">
        <v>15</v>
      </c>
      <c r="K613">
        <v>18</v>
      </c>
      <c r="L613">
        <v>33</v>
      </c>
      <c r="M613">
        <v>0.9</v>
      </c>
      <c r="N613">
        <v>1.07</v>
      </c>
      <c r="O613">
        <v>1.97</v>
      </c>
      <c r="P613">
        <v>-1</v>
      </c>
      <c r="Q613">
        <v>51.33</v>
      </c>
      <c r="R613">
        <v>100.35</v>
      </c>
      <c r="S613">
        <v>8.43</v>
      </c>
      <c r="T613">
        <v>2.94</v>
      </c>
      <c r="U613">
        <v>12.72</v>
      </c>
      <c r="V613">
        <v>0.9</v>
      </c>
      <c r="W613">
        <v>48.71</v>
      </c>
      <c r="X613">
        <v>47.8</v>
      </c>
      <c r="Y613">
        <v>-22</v>
      </c>
      <c r="Z613">
        <v>414</v>
      </c>
      <c r="AA613">
        <v>436</v>
      </c>
      <c r="AB613">
        <v>24.72</v>
      </c>
      <c r="AC613">
        <v>26.03</v>
      </c>
      <c r="AD613">
        <v>50.75</v>
      </c>
      <c r="AE613">
        <v>132</v>
      </c>
      <c r="AF613">
        <v>2.4500000000000002</v>
      </c>
      <c r="AG613">
        <v>48.88</v>
      </c>
      <c r="AH613">
        <v>49</v>
      </c>
      <c r="AI613">
        <v>943</v>
      </c>
      <c r="AJ613">
        <v>894</v>
      </c>
      <c r="AK613">
        <v>56.3</v>
      </c>
      <c r="AL613">
        <v>53.38</v>
      </c>
      <c r="AM613">
        <v>109.68</v>
      </c>
      <c r="AN613">
        <v>54.4</v>
      </c>
      <c r="AO613">
        <v>68</v>
      </c>
      <c r="AP613">
        <v>23</v>
      </c>
      <c r="AQ613">
        <v>304</v>
      </c>
      <c r="AR613">
        <v>1.99</v>
      </c>
      <c r="AS613">
        <v>51.67</v>
      </c>
      <c r="AT613">
        <v>49.68</v>
      </c>
      <c r="AU613">
        <v>45</v>
      </c>
      <c r="AV613">
        <v>697</v>
      </c>
      <c r="AW613">
        <v>652</v>
      </c>
      <c r="AX613">
        <v>41.61</v>
      </c>
      <c r="AY613">
        <v>38.93</v>
      </c>
      <c r="AZ613">
        <v>80.540000000000006</v>
      </c>
      <c r="BA613">
        <v>73.599999999999994</v>
      </c>
      <c r="BB613">
        <v>58</v>
      </c>
      <c r="BC613">
        <v>236</v>
      </c>
      <c r="BD613">
        <v>2.7</v>
      </c>
      <c r="BE613">
        <v>52.24</v>
      </c>
      <c r="BF613">
        <v>49.54</v>
      </c>
      <c r="BG613">
        <v>44</v>
      </c>
      <c r="BH613">
        <v>30.63</v>
      </c>
      <c r="BI613">
        <v>28</v>
      </c>
      <c r="BJ613">
        <v>513</v>
      </c>
      <c r="BK613">
        <v>469</v>
      </c>
      <c r="BL613">
        <v>178</v>
      </c>
      <c r="BM613">
        <v>7.03</v>
      </c>
      <c r="BN613">
        <v>46.4</v>
      </c>
      <c r="BO613">
        <v>2.33</v>
      </c>
      <c r="BP613">
        <v>2.0299999999999998</v>
      </c>
      <c r="BQ613">
        <v>39</v>
      </c>
      <c r="BR613">
        <v>34</v>
      </c>
      <c r="BS613">
        <v>5</v>
      </c>
      <c r="BT613">
        <v>53.42</v>
      </c>
      <c r="BU613">
        <v>6.36</v>
      </c>
      <c r="BV613">
        <v>7.6</v>
      </c>
      <c r="BW613">
        <v>5.6</v>
      </c>
      <c r="BX613">
        <v>92.75</v>
      </c>
      <c r="BY613">
        <v>46</v>
      </c>
      <c r="BZ613">
        <v>4</v>
      </c>
      <c r="CA613">
        <v>3</v>
      </c>
      <c r="CB613">
        <v>52.28</v>
      </c>
      <c r="CC613">
        <v>344</v>
      </c>
      <c r="CD613">
        <v>411</v>
      </c>
      <c r="CE613">
        <v>314</v>
      </c>
      <c r="CF613">
        <v>39</v>
      </c>
      <c r="CG613">
        <v>39</v>
      </c>
      <c r="CH613">
        <v>13</v>
      </c>
      <c r="CI613">
        <v>5</v>
      </c>
      <c r="CJ613">
        <v>163</v>
      </c>
      <c r="CK613">
        <v>19</v>
      </c>
      <c r="CL613">
        <v>29</v>
      </c>
      <c r="CM613">
        <v>6</v>
      </c>
      <c r="CN613">
        <v>5</v>
      </c>
      <c r="CO613">
        <v>-0.06</v>
      </c>
      <c r="CP613">
        <v>1004.96</v>
      </c>
      <c r="CQ613">
        <v>2764.5</v>
      </c>
      <c r="CR613">
        <v>26.66</v>
      </c>
      <c r="CS613">
        <v>18.09</v>
      </c>
      <c r="CT613">
        <v>17.829999999999998</v>
      </c>
      <c r="CU613">
        <v>51.91</v>
      </c>
      <c r="CV613">
        <v>50.11</v>
      </c>
      <c r="CW613">
        <v>56.36</v>
      </c>
      <c r="CX613">
        <v>52.21</v>
      </c>
      <c r="CY613">
        <v>54.73</v>
      </c>
      <c r="CZ613">
        <v>54.48</v>
      </c>
    </row>
    <row r="614" spans="1:104">
      <c r="A614" t="s">
        <v>805</v>
      </c>
      <c r="B614" t="s">
        <v>806</v>
      </c>
      <c r="C614" t="s">
        <v>100</v>
      </c>
      <c r="D614" t="s">
        <v>195</v>
      </c>
      <c r="E614">
        <v>82</v>
      </c>
      <c r="F614">
        <v>20142015</v>
      </c>
      <c r="G614">
        <v>33</v>
      </c>
      <c r="H614">
        <v>3</v>
      </c>
      <c r="I614">
        <v>3</v>
      </c>
      <c r="J614">
        <v>10</v>
      </c>
      <c r="K614">
        <v>8</v>
      </c>
      <c r="L614">
        <v>18</v>
      </c>
      <c r="M614">
        <v>0.57999999999999996</v>
      </c>
      <c r="N614">
        <v>0.46</v>
      </c>
      <c r="O614">
        <v>1.04</v>
      </c>
      <c r="P614">
        <v>4</v>
      </c>
      <c r="Q614">
        <v>50.11</v>
      </c>
      <c r="R614">
        <v>99.17</v>
      </c>
      <c r="S614">
        <v>9.52</v>
      </c>
      <c r="T614">
        <v>-8.68</v>
      </c>
      <c r="U614">
        <v>12.63</v>
      </c>
      <c r="V614">
        <v>-0.77</v>
      </c>
      <c r="W614">
        <v>51.56</v>
      </c>
      <c r="X614">
        <v>52.32</v>
      </c>
      <c r="Y614">
        <v>28</v>
      </c>
      <c r="Z614">
        <v>464</v>
      </c>
      <c r="AA614">
        <v>436</v>
      </c>
      <c r="AB614">
        <v>26.87</v>
      </c>
      <c r="AC614">
        <v>25.25</v>
      </c>
      <c r="AD614">
        <v>52.13</v>
      </c>
      <c r="AE614">
        <v>103</v>
      </c>
      <c r="AF614">
        <v>-1.7</v>
      </c>
      <c r="AG614">
        <v>51.81</v>
      </c>
      <c r="AH614">
        <v>4</v>
      </c>
      <c r="AI614">
        <v>934</v>
      </c>
      <c r="AJ614">
        <v>930</v>
      </c>
      <c r="AK614">
        <v>54.09</v>
      </c>
      <c r="AL614">
        <v>53.86</v>
      </c>
      <c r="AM614">
        <v>107.96</v>
      </c>
      <c r="AN614">
        <v>52.57</v>
      </c>
      <c r="AO614">
        <v>28</v>
      </c>
      <c r="AP614">
        <v>27</v>
      </c>
      <c r="AQ614">
        <v>175</v>
      </c>
      <c r="AR614">
        <v>-1.27</v>
      </c>
      <c r="AS614">
        <v>50.6</v>
      </c>
      <c r="AT614">
        <v>51.86</v>
      </c>
      <c r="AU614">
        <v>16</v>
      </c>
      <c r="AV614">
        <v>679</v>
      </c>
      <c r="AW614">
        <v>663</v>
      </c>
      <c r="AX614">
        <v>39.33</v>
      </c>
      <c r="AY614">
        <v>38.4</v>
      </c>
      <c r="AZ614">
        <v>77.72</v>
      </c>
      <c r="BA614">
        <v>72.31</v>
      </c>
      <c r="BB614">
        <v>42</v>
      </c>
      <c r="BC614">
        <v>147</v>
      </c>
      <c r="BD614">
        <v>-0.94</v>
      </c>
      <c r="BE614">
        <v>50.05</v>
      </c>
      <c r="BF614">
        <v>50.99</v>
      </c>
      <c r="BG614">
        <v>1</v>
      </c>
      <c r="BH614">
        <v>28.44</v>
      </c>
      <c r="BI614">
        <v>28.38</v>
      </c>
      <c r="BJ614">
        <v>491</v>
      </c>
      <c r="BK614">
        <v>490</v>
      </c>
      <c r="BL614">
        <v>105</v>
      </c>
      <c r="BM614">
        <v>-6.85</v>
      </c>
      <c r="BN614">
        <v>53.99</v>
      </c>
      <c r="BO614">
        <v>1.91</v>
      </c>
      <c r="BP614">
        <v>2.14</v>
      </c>
      <c r="BQ614">
        <v>33</v>
      </c>
      <c r="BR614">
        <v>37</v>
      </c>
      <c r="BS614">
        <v>-4</v>
      </c>
      <c r="BT614">
        <v>47.14</v>
      </c>
      <c r="BU614">
        <v>6.8</v>
      </c>
      <c r="BV614">
        <v>6.72</v>
      </c>
      <c r="BW614">
        <v>4.8600000000000003</v>
      </c>
      <c r="BX614">
        <v>92.45</v>
      </c>
      <c r="BY614">
        <v>48.15</v>
      </c>
      <c r="BZ614">
        <v>26</v>
      </c>
      <c r="CA614">
        <v>28</v>
      </c>
      <c r="CB614">
        <v>46.57</v>
      </c>
      <c r="CC614">
        <v>299</v>
      </c>
      <c r="CD614">
        <v>373</v>
      </c>
      <c r="CE614">
        <v>343</v>
      </c>
      <c r="CF614">
        <v>49</v>
      </c>
      <c r="CG614">
        <v>101</v>
      </c>
      <c r="CH614">
        <v>5</v>
      </c>
      <c r="CI614">
        <v>3</v>
      </c>
      <c r="CJ614">
        <v>95</v>
      </c>
      <c r="CK614">
        <v>15</v>
      </c>
      <c r="CL614">
        <v>29</v>
      </c>
      <c r="CM614">
        <v>9</v>
      </c>
      <c r="CN614">
        <v>13</v>
      </c>
      <c r="CO614">
        <v>0.23</v>
      </c>
      <c r="CP614">
        <v>1035.97</v>
      </c>
      <c r="CQ614">
        <v>2882.3</v>
      </c>
      <c r="CR614">
        <v>26.44</v>
      </c>
      <c r="CS614">
        <v>18.100000000000001</v>
      </c>
      <c r="CT614">
        <v>17.579999999999998</v>
      </c>
      <c r="CU614">
        <v>49.48</v>
      </c>
      <c r="CV614">
        <v>50.5</v>
      </c>
      <c r="CW614">
        <v>53.66</v>
      </c>
      <c r="CX614">
        <v>54.79</v>
      </c>
      <c r="CY614">
        <v>54.81</v>
      </c>
      <c r="CZ614">
        <v>53.72</v>
      </c>
    </row>
    <row r="615" spans="1:104">
      <c r="A615" t="s">
        <v>1028</v>
      </c>
      <c r="B615" t="s">
        <v>1029</v>
      </c>
      <c r="C615" t="s">
        <v>62</v>
      </c>
      <c r="D615" t="s">
        <v>282</v>
      </c>
      <c r="E615">
        <v>31</v>
      </c>
      <c r="F615">
        <v>20142015</v>
      </c>
      <c r="G615">
        <v>36</v>
      </c>
      <c r="H615">
        <v>1.75</v>
      </c>
      <c r="I615">
        <v>1.75</v>
      </c>
      <c r="J615">
        <v>0</v>
      </c>
      <c r="K615">
        <v>4</v>
      </c>
      <c r="L615">
        <v>4</v>
      </c>
      <c r="M615">
        <v>0</v>
      </c>
      <c r="N615">
        <v>0.72</v>
      </c>
      <c r="O615">
        <v>0.72</v>
      </c>
      <c r="P615">
        <v>0</v>
      </c>
      <c r="Q615">
        <v>45.48</v>
      </c>
      <c r="R615">
        <v>100.95</v>
      </c>
      <c r="S615">
        <v>0</v>
      </c>
      <c r="T615">
        <v>-3.95</v>
      </c>
      <c r="U615">
        <v>10.8</v>
      </c>
      <c r="V615">
        <v>-4.5999999999999996</v>
      </c>
      <c r="W615">
        <v>47</v>
      </c>
      <c r="X615">
        <v>51.61</v>
      </c>
      <c r="Y615">
        <v>-19</v>
      </c>
      <c r="Z615">
        <v>149</v>
      </c>
      <c r="AA615">
        <v>168</v>
      </c>
      <c r="AB615">
        <v>26.7</v>
      </c>
      <c r="AC615">
        <v>30.11</v>
      </c>
      <c r="AD615">
        <v>56.81</v>
      </c>
      <c r="AE615">
        <v>9</v>
      </c>
      <c r="AF615">
        <v>-5.3</v>
      </c>
      <c r="AG615">
        <v>50.78</v>
      </c>
      <c r="AH615">
        <v>-57</v>
      </c>
      <c r="AI615">
        <v>287</v>
      </c>
      <c r="AJ615">
        <v>344</v>
      </c>
      <c r="AK615">
        <v>51.43</v>
      </c>
      <c r="AL615">
        <v>61.65</v>
      </c>
      <c r="AM615">
        <v>113.08</v>
      </c>
      <c r="AN615">
        <v>50.17</v>
      </c>
      <c r="AO615">
        <v>15</v>
      </c>
      <c r="AP615">
        <v>34</v>
      </c>
      <c r="AQ615">
        <v>32</v>
      </c>
      <c r="AR615">
        <v>-4.74</v>
      </c>
      <c r="AS615">
        <v>46.05</v>
      </c>
      <c r="AT615">
        <v>50.79</v>
      </c>
      <c r="AU615">
        <v>-34</v>
      </c>
      <c r="AV615">
        <v>198</v>
      </c>
      <c r="AW615">
        <v>232</v>
      </c>
      <c r="AX615">
        <v>35.479999999999997</v>
      </c>
      <c r="AY615">
        <v>41.58</v>
      </c>
      <c r="AZ615">
        <v>77.06</v>
      </c>
      <c r="BA615">
        <v>72.73</v>
      </c>
      <c r="BB615">
        <v>10</v>
      </c>
      <c r="BC615">
        <v>17</v>
      </c>
      <c r="BD615">
        <v>-5.15</v>
      </c>
      <c r="BE615">
        <v>45.71</v>
      </c>
      <c r="BF615">
        <v>50.87</v>
      </c>
      <c r="BG615">
        <v>-27</v>
      </c>
      <c r="BH615">
        <v>25.81</v>
      </c>
      <c r="BI615">
        <v>30.65</v>
      </c>
      <c r="BJ615">
        <v>144</v>
      </c>
      <c r="BK615">
        <v>171</v>
      </c>
      <c r="BL615">
        <v>7</v>
      </c>
      <c r="BM615">
        <v>-8.19</v>
      </c>
      <c r="BN615">
        <v>56.47</v>
      </c>
      <c r="BO615">
        <v>2.5099999999999998</v>
      </c>
      <c r="BP615">
        <v>2.69</v>
      </c>
      <c r="BQ615">
        <v>14</v>
      </c>
      <c r="BR615">
        <v>15</v>
      </c>
      <c r="BS615">
        <v>-1</v>
      </c>
      <c r="BT615">
        <v>48.28</v>
      </c>
      <c r="BU615">
        <v>0</v>
      </c>
      <c r="BV615">
        <v>9.7200000000000006</v>
      </c>
      <c r="BW615">
        <v>7.07</v>
      </c>
      <c r="BX615">
        <v>91.23</v>
      </c>
      <c r="BY615">
        <v>40</v>
      </c>
      <c r="BZ615">
        <v>0</v>
      </c>
      <c r="CA615">
        <v>0</v>
      </c>
      <c r="CB615">
        <v>42.86</v>
      </c>
      <c r="CC615">
        <v>90</v>
      </c>
      <c r="CD615">
        <v>98</v>
      </c>
      <c r="CE615">
        <v>120</v>
      </c>
      <c r="CF615">
        <v>29</v>
      </c>
      <c r="CG615">
        <v>66</v>
      </c>
      <c r="CH615">
        <v>0</v>
      </c>
      <c r="CI615">
        <v>4</v>
      </c>
      <c r="CJ615">
        <v>7</v>
      </c>
      <c r="CK615">
        <v>13</v>
      </c>
      <c r="CL615">
        <v>4</v>
      </c>
      <c r="CM615">
        <v>2</v>
      </c>
      <c r="CN615">
        <v>2</v>
      </c>
      <c r="CO615">
        <v>0</v>
      </c>
      <c r="CP615">
        <v>334.8</v>
      </c>
      <c r="CQ615">
        <v>1131.6500000000001</v>
      </c>
      <c r="CR615">
        <v>22.83</v>
      </c>
      <c r="CS615">
        <v>16.02</v>
      </c>
      <c r="CT615">
        <v>16.850000000000001</v>
      </c>
      <c r="CU615">
        <v>48.19</v>
      </c>
      <c r="CV615">
        <v>49.1</v>
      </c>
      <c r="CW615">
        <v>53.05</v>
      </c>
      <c r="CX615">
        <v>57.04</v>
      </c>
      <c r="CY615">
        <v>52.38</v>
      </c>
      <c r="CZ615">
        <v>54.32</v>
      </c>
    </row>
    <row r="616" spans="1:104">
      <c r="A616" t="s">
        <v>1416</v>
      </c>
      <c r="B616" t="s">
        <v>1417</v>
      </c>
      <c r="C616" t="s">
        <v>62</v>
      </c>
      <c r="D616" t="s">
        <v>1243</v>
      </c>
      <c r="E616">
        <v>64</v>
      </c>
      <c r="F616">
        <v>20142015</v>
      </c>
      <c r="G616">
        <v>26</v>
      </c>
      <c r="H616">
        <v>1.5</v>
      </c>
      <c r="I616">
        <v>1.667</v>
      </c>
      <c r="J616">
        <v>1</v>
      </c>
      <c r="K616">
        <v>5</v>
      </c>
      <c r="L616">
        <v>6</v>
      </c>
      <c r="M616">
        <v>0.06</v>
      </c>
      <c r="N616">
        <v>0.3</v>
      </c>
      <c r="O616">
        <v>0.36</v>
      </c>
      <c r="P616">
        <v>-11</v>
      </c>
      <c r="Q616">
        <v>38.47</v>
      </c>
      <c r="R616">
        <v>96.44</v>
      </c>
      <c r="S616">
        <v>2.56</v>
      </c>
      <c r="T616">
        <v>-0.3</v>
      </c>
      <c r="U616">
        <v>15.68</v>
      </c>
      <c r="V616">
        <v>0.93</v>
      </c>
      <c r="W616">
        <v>38.68</v>
      </c>
      <c r="X616">
        <v>37.75</v>
      </c>
      <c r="Y616">
        <v>-203</v>
      </c>
      <c r="Z616">
        <v>347</v>
      </c>
      <c r="AA616">
        <v>550</v>
      </c>
      <c r="AB616">
        <v>20.75</v>
      </c>
      <c r="AC616">
        <v>32.89</v>
      </c>
      <c r="AD616">
        <v>53.64</v>
      </c>
      <c r="AE616">
        <v>27</v>
      </c>
      <c r="AF616">
        <v>1.31</v>
      </c>
      <c r="AG616">
        <v>37.15</v>
      </c>
      <c r="AH616">
        <v>-415</v>
      </c>
      <c r="AI616">
        <v>692</v>
      </c>
      <c r="AJ616">
        <v>1107</v>
      </c>
      <c r="AK616">
        <v>41.38</v>
      </c>
      <c r="AL616">
        <v>66.2</v>
      </c>
      <c r="AM616">
        <v>107.58</v>
      </c>
      <c r="AN616">
        <v>54.05</v>
      </c>
      <c r="AO616">
        <v>48</v>
      </c>
      <c r="AP616">
        <v>126</v>
      </c>
      <c r="AQ616">
        <v>111</v>
      </c>
      <c r="AR616">
        <v>3.22</v>
      </c>
      <c r="AS616">
        <v>40.659999999999997</v>
      </c>
      <c r="AT616">
        <v>37.43</v>
      </c>
      <c r="AU616">
        <v>-239</v>
      </c>
      <c r="AV616">
        <v>520</v>
      </c>
      <c r="AW616">
        <v>759</v>
      </c>
      <c r="AX616">
        <v>31.1</v>
      </c>
      <c r="AY616">
        <v>45.39</v>
      </c>
      <c r="AZ616">
        <v>76.489999999999995</v>
      </c>
      <c r="BA616">
        <v>71.92</v>
      </c>
      <c r="BB616">
        <v>24</v>
      </c>
      <c r="BC616">
        <v>63</v>
      </c>
      <c r="BD616">
        <v>3.15</v>
      </c>
      <c r="BE616">
        <v>41.79</v>
      </c>
      <c r="BF616">
        <v>38.64</v>
      </c>
      <c r="BG616">
        <v>-147</v>
      </c>
      <c r="BH616">
        <v>22.37</v>
      </c>
      <c r="BI616">
        <v>31.16</v>
      </c>
      <c r="BJ616">
        <v>374</v>
      </c>
      <c r="BK616">
        <v>521</v>
      </c>
      <c r="BL616">
        <v>39</v>
      </c>
      <c r="BM616">
        <v>-10.06</v>
      </c>
      <c r="BN616">
        <v>39.74</v>
      </c>
      <c r="BO616">
        <v>1.1399999999999999</v>
      </c>
      <c r="BP616">
        <v>2.69</v>
      </c>
      <c r="BQ616">
        <v>19</v>
      </c>
      <c r="BR616">
        <v>45</v>
      </c>
      <c r="BS616">
        <v>-26</v>
      </c>
      <c r="BT616">
        <v>29.69</v>
      </c>
      <c r="BU616">
        <v>1.59</v>
      </c>
      <c r="BV616">
        <v>5.08</v>
      </c>
      <c r="BW616">
        <v>3.65</v>
      </c>
      <c r="BX616">
        <v>91.36</v>
      </c>
      <c r="BY616">
        <v>40</v>
      </c>
      <c r="BZ616">
        <v>0</v>
      </c>
      <c r="CA616">
        <v>0</v>
      </c>
      <c r="CB616">
        <v>39.729999999999997</v>
      </c>
      <c r="CC616">
        <v>236</v>
      </c>
      <c r="CD616">
        <v>294</v>
      </c>
      <c r="CE616">
        <v>358</v>
      </c>
      <c r="CF616">
        <v>143</v>
      </c>
      <c r="CG616">
        <v>52</v>
      </c>
      <c r="CH616">
        <v>1</v>
      </c>
      <c r="CI616">
        <v>4</v>
      </c>
      <c r="CJ616">
        <v>38</v>
      </c>
      <c r="CK616">
        <v>33</v>
      </c>
      <c r="CL616">
        <v>6</v>
      </c>
      <c r="CM616">
        <v>13</v>
      </c>
      <c r="CN616">
        <v>2</v>
      </c>
      <c r="CO616">
        <v>-0.66</v>
      </c>
      <c r="CP616">
        <v>1003.32</v>
      </c>
      <c r="CQ616">
        <v>2103.42</v>
      </c>
      <c r="CR616">
        <v>32.29</v>
      </c>
      <c r="CS616">
        <v>16.41</v>
      </c>
      <c r="CT616">
        <v>17.16</v>
      </c>
      <c r="CU616">
        <v>40.67</v>
      </c>
      <c r="CV616">
        <v>50.01</v>
      </c>
      <c r="CW616">
        <v>43.34</v>
      </c>
      <c r="CX616">
        <v>63.23</v>
      </c>
      <c r="CY616">
        <v>54.16</v>
      </c>
      <c r="CZ616">
        <v>54.13</v>
      </c>
    </row>
    <row r="617" spans="1:104">
      <c r="A617" t="s">
        <v>627</v>
      </c>
      <c r="B617" t="s">
        <v>628</v>
      </c>
      <c r="C617" t="s">
        <v>62</v>
      </c>
      <c r="D617" t="s">
        <v>74</v>
      </c>
      <c r="E617">
        <v>78</v>
      </c>
      <c r="F617">
        <v>20142015</v>
      </c>
      <c r="G617">
        <v>29</v>
      </c>
      <c r="H617">
        <v>14</v>
      </c>
      <c r="I617">
        <v>7.8570000000000002</v>
      </c>
      <c r="J617">
        <v>8</v>
      </c>
      <c r="K617">
        <v>17</v>
      </c>
      <c r="L617">
        <v>25</v>
      </c>
      <c r="M617">
        <v>0.32</v>
      </c>
      <c r="N617">
        <v>0.67</v>
      </c>
      <c r="O617">
        <v>0.99</v>
      </c>
      <c r="P617">
        <v>-11</v>
      </c>
      <c r="Q617">
        <v>50.66</v>
      </c>
      <c r="R617">
        <v>101.92</v>
      </c>
      <c r="S617">
        <v>5.44</v>
      </c>
      <c r="T617">
        <v>-9.25</v>
      </c>
      <c r="U617">
        <v>19.48</v>
      </c>
      <c r="V617">
        <v>-4.38</v>
      </c>
      <c r="W617">
        <v>51.61</v>
      </c>
      <c r="X617">
        <v>55.99</v>
      </c>
      <c r="Y617">
        <v>41</v>
      </c>
      <c r="Z617">
        <v>658</v>
      </c>
      <c r="AA617">
        <v>617</v>
      </c>
      <c r="AB617">
        <v>25.98</v>
      </c>
      <c r="AC617">
        <v>24.36</v>
      </c>
      <c r="AD617">
        <v>50.34</v>
      </c>
      <c r="AE617">
        <v>67</v>
      </c>
      <c r="AF617">
        <v>-4.09</v>
      </c>
      <c r="AG617">
        <v>54.76</v>
      </c>
      <c r="AH617">
        <v>39</v>
      </c>
      <c r="AI617">
        <v>1495</v>
      </c>
      <c r="AJ617">
        <v>1456</v>
      </c>
      <c r="AK617">
        <v>59.02</v>
      </c>
      <c r="AL617">
        <v>57.48</v>
      </c>
      <c r="AM617">
        <v>116.5</v>
      </c>
      <c r="AN617">
        <v>55.12</v>
      </c>
      <c r="AO617">
        <v>93</v>
      </c>
      <c r="AP617">
        <v>101</v>
      </c>
      <c r="AQ617">
        <v>290</v>
      </c>
      <c r="AR617">
        <v>-3.47</v>
      </c>
      <c r="AS617">
        <v>51.22</v>
      </c>
      <c r="AT617">
        <v>54.69</v>
      </c>
      <c r="AU617">
        <v>53</v>
      </c>
      <c r="AV617">
        <v>1109</v>
      </c>
      <c r="AW617">
        <v>1056</v>
      </c>
      <c r="AX617">
        <v>43.78</v>
      </c>
      <c r="AY617">
        <v>41.69</v>
      </c>
      <c r="AZ617">
        <v>85.47</v>
      </c>
      <c r="BA617">
        <v>74.3</v>
      </c>
      <c r="BB617">
        <v>50</v>
      </c>
      <c r="BC617">
        <v>197</v>
      </c>
      <c r="BD617">
        <v>-2.5299999999999998</v>
      </c>
      <c r="BE617">
        <v>51.79</v>
      </c>
      <c r="BF617">
        <v>54.32</v>
      </c>
      <c r="BG617">
        <v>57</v>
      </c>
      <c r="BH617">
        <v>32.53</v>
      </c>
      <c r="BI617">
        <v>30.28</v>
      </c>
      <c r="BJ617">
        <v>824</v>
      </c>
      <c r="BK617">
        <v>767</v>
      </c>
      <c r="BL617">
        <v>147</v>
      </c>
      <c r="BM617">
        <v>2.58</v>
      </c>
      <c r="BN617">
        <v>56.47</v>
      </c>
      <c r="BO617">
        <v>2.4500000000000002</v>
      </c>
      <c r="BP617">
        <v>1.7</v>
      </c>
      <c r="BQ617">
        <v>62</v>
      </c>
      <c r="BR617">
        <v>43</v>
      </c>
      <c r="BS617">
        <v>19</v>
      </c>
      <c r="BT617">
        <v>59.05</v>
      </c>
      <c r="BU617">
        <v>4.0599999999999996</v>
      </c>
      <c r="BV617">
        <v>7.52</v>
      </c>
      <c r="BW617">
        <v>5.59</v>
      </c>
      <c r="BX617">
        <v>94.39</v>
      </c>
      <c r="BY617">
        <v>40</v>
      </c>
      <c r="BZ617">
        <v>0</v>
      </c>
      <c r="CA617">
        <v>0</v>
      </c>
      <c r="CB617">
        <v>46.36</v>
      </c>
      <c r="CC617">
        <v>547</v>
      </c>
      <c r="CD617">
        <v>619</v>
      </c>
      <c r="CE617">
        <v>633</v>
      </c>
      <c r="CF617">
        <v>144</v>
      </c>
      <c r="CG617">
        <v>57</v>
      </c>
      <c r="CH617">
        <v>5</v>
      </c>
      <c r="CI617">
        <v>12</v>
      </c>
      <c r="CJ617">
        <v>139</v>
      </c>
      <c r="CK617">
        <v>39</v>
      </c>
      <c r="CL617">
        <v>19</v>
      </c>
      <c r="CM617">
        <v>17</v>
      </c>
      <c r="CN617">
        <v>6</v>
      </c>
      <c r="CO617">
        <v>-0.43</v>
      </c>
      <c r="CP617">
        <v>1519.82</v>
      </c>
      <c r="CQ617">
        <v>2241.89</v>
      </c>
      <c r="CR617">
        <v>40.4</v>
      </c>
      <c r="CS617">
        <v>17.420000000000002</v>
      </c>
      <c r="CT617">
        <v>17.77</v>
      </c>
      <c r="CU617">
        <v>51.01</v>
      </c>
      <c r="CV617">
        <v>50.21</v>
      </c>
      <c r="CW617">
        <v>56.01</v>
      </c>
      <c r="CX617">
        <v>53.79</v>
      </c>
      <c r="CY617">
        <v>54.99</v>
      </c>
      <c r="CZ617">
        <v>54.53</v>
      </c>
    </row>
    <row r="618" spans="1:104">
      <c r="A618" t="s">
        <v>803</v>
      </c>
      <c r="B618" t="s">
        <v>804</v>
      </c>
      <c r="C618" t="s">
        <v>62</v>
      </c>
      <c r="D618" t="s">
        <v>256</v>
      </c>
      <c r="E618">
        <v>65</v>
      </c>
      <c r="F618">
        <v>20142015</v>
      </c>
      <c r="G618">
        <v>25</v>
      </c>
      <c r="H618">
        <v>0.85</v>
      </c>
      <c r="I618">
        <v>0.85</v>
      </c>
      <c r="J618">
        <v>4</v>
      </c>
      <c r="K618">
        <v>7</v>
      </c>
      <c r="L618">
        <v>11</v>
      </c>
      <c r="M618">
        <v>0.25</v>
      </c>
      <c r="N618">
        <v>0.45</v>
      </c>
      <c r="O618">
        <v>0.7</v>
      </c>
      <c r="P618">
        <v>-7</v>
      </c>
      <c r="Q618">
        <v>50.12</v>
      </c>
      <c r="R618">
        <v>100.24</v>
      </c>
      <c r="S618">
        <v>4.5999999999999996</v>
      </c>
      <c r="T618">
        <v>6.2</v>
      </c>
      <c r="U618">
        <v>14.48</v>
      </c>
      <c r="V618">
        <v>0.12</v>
      </c>
      <c r="W618">
        <v>49.32</v>
      </c>
      <c r="X618">
        <v>49.19</v>
      </c>
      <c r="Y618">
        <v>-11</v>
      </c>
      <c r="Z618">
        <v>397</v>
      </c>
      <c r="AA618">
        <v>408</v>
      </c>
      <c r="AB618">
        <v>25.31</v>
      </c>
      <c r="AC618">
        <v>26.01</v>
      </c>
      <c r="AD618">
        <v>51.31</v>
      </c>
      <c r="AE618">
        <v>51</v>
      </c>
      <c r="AF618">
        <v>0.23</v>
      </c>
      <c r="AG618">
        <v>49.89</v>
      </c>
      <c r="AH618">
        <v>4</v>
      </c>
      <c r="AI618">
        <v>858</v>
      </c>
      <c r="AJ618">
        <v>854</v>
      </c>
      <c r="AK618">
        <v>54.69</v>
      </c>
      <c r="AL618">
        <v>54.44</v>
      </c>
      <c r="AM618">
        <v>109.13</v>
      </c>
      <c r="AN618">
        <v>55.94</v>
      </c>
      <c r="AO618">
        <v>53</v>
      </c>
      <c r="AP618">
        <v>58</v>
      </c>
      <c r="AQ618">
        <v>174</v>
      </c>
      <c r="AR618">
        <v>-0.21</v>
      </c>
      <c r="AS618">
        <v>50.69</v>
      </c>
      <c r="AT618">
        <v>50.9</v>
      </c>
      <c r="AU618">
        <v>18</v>
      </c>
      <c r="AV618">
        <v>658</v>
      </c>
      <c r="AW618">
        <v>640</v>
      </c>
      <c r="AX618">
        <v>41.94</v>
      </c>
      <c r="AY618">
        <v>40.799999999999997</v>
      </c>
      <c r="AZ618">
        <v>82.74</v>
      </c>
      <c r="BA618">
        <v>72.95</v>
      </c>
      <c r="BB618">
        <v>34</v>
      </c>
      <c r="BC618">
        <v>121</v>
      </c>
      <c r="BD618">
        <v>0.61</v>
      </c>
      <c r="BE618">
        <v>51.17</v>
      </c>
      <c r="BF618">
        <v>50.56</v>
      </c>
      <c r="BG618">
        <v>22</v>
      </c>
      <c r="BH618">
        <v>30.6</v>
      </c>
      <c r="BI618">
        <v>29.19</v>
      </c>
      <c r="BJ618">
        <v>480</v>
      </c>
      <c r="BK618">
        <v>458</v>
      </c>
      <c r="BL618">
        <v>87</v>
      </c>
      <c r="BM618">
        <v>5.7</v>
      </c>
      <c r="BN618">
        <v>46.2</v>
      </c>
      <c r="BO618">
        <v>2.61</v>
      </c>
      <c r="BP618">
        <v>2.42</v>
      </c>
      <c r="BQ618">
        <v>41</v>
      </c>
      <c r="BR618">
        <v>38</v>
      </c>
      <c r="BS618">
        <v>3</v>
      </c>
      <c r="BT618">
        <v>51.9</v>
      </c>
      <c r="BU618">
        <v>3.31</v>
      </c>
      <c r="BV618">
        <v>8.5399999999999991</v>
      </c>
      <c r="BW618">
        <v>6.23</v>
      </c>
      <c r="BX618">
        <v>91.7</v>
      </c>
      <c r="BY618">
        <v>40</v>
      </c>
      <c r="BZ618">
        <v>0</v>
      </c>
      <c r="CA618">
        <v>0</v>
      </c>
      <c r="CB618">
        <v>54.72</v>
      </c>
      <c r="CC618">
        <v>319</v>
      </c>
      <c r="CD618">
        <v>337</v>
      </c>
      <c r="CE618">
        <v>264</v>
      </c>
      <c r="CF618">
        <v>62</v>
      </c>
      <c r="CG618">
        <v>102</v>
      </c>
      <c r="CH618">
        <v>3</v>
      </c>
      <c r="CI618">
        <v>4</v>
      </c>
      <c r="CJ618">
        <v>83</v>
      </c>
      <c r="CK618">
        <v>30</v>
      </c>
      <c r="CL618">
        <v>11</v>
      </c>
      <c r="CM618">
        <v>11</v>
      </c>
      <c r="CN618">
        <v>4</v>
      </c>
      <c r="CO618">
        <v>-0.45</v>
      </c>
      <c r="CP618">
        <v>941.29</v>
      </c>
      <c r="CQ618">
        <v>2167.81</v>
      </c>
      <c r="CR618">
        <v>30.28</v>
      </c>
      <c r="CS618">
        <v>16.350000000000001</v>
      </c>
      <c r="CT618">
        <v>17.21</v>
      </c>
      <c r="CU618">
        <v>50.5</v>
      </c>
      <c r="CV618">
        <v>49.8</v>
      </c>
      <c r="CW618">
        <v>54.53</v>
      </c>
      <c r="CX618">
        <v>53.45</v>
      </c>
      <c r="CY618">
        <v>53.99</v>
      </c>
      <c r="CZ618">
        <v>54.41</v>
      </c>
    </row>
    <row r="619" spans="1:104">
      <c r="A619" t="s">
        <v>1252</v>
      </c>
      <c r="B619" t="s">
        <v>1253</v>
      </c>
      <c r="C619" t="s">
        <v>100</v>
      </c>
      <c r="D619" t="s">
        <v>282</v>
      </c>
      <c r="E619">
        <v>79</v>
      </c>
      <c r="F619">
        <v>20142015</v>
      </c>
      <c r="G619">
        <v>26</v>
      </c>
      <c r="H619">
        <v>1.0249999999999999</v>
      </c>
      <c r="I619">
        <v>1.0249999999999999</v>
      </c>
      <c r="J619">
        <v>9</v>
      </c>
      <c r="K619">
        <v>18</v>
      </c>
      <c r="L619">
        <v>27</v>
      </c>
      <c r="M619">
        <v>0.6</v>
      </c>
      <c r="N619">
        <v>1.21</v>
      </c>
      <c r="O619">
        <v>1.81</v>
      </c>
      <c r="P619">
        <v>9</v>
      </c>
      <c r="Q619">
        <v>45.76</v>
      </c>
      <c r="R619">
        <v>105.31</v>
      </c>
      <c r="S619">
        <v>10.23</v>
      </c>
      <c r="T619">
        <v>-0.32</v>
      </c>
      <c r="U619">
        <v>11.33</v>
      </c>
      <c r="V619">
        <v>-4.9800000000000004</v>
      </c>
      <c r="W619">
        <v>43.76</v>
      </c>
      <c r="X619">
        <v>48.74</v>
      </c>
      <c r="Y619">
        <v>-93</v>
      </c>
      <c r="Z619">
        <v>326</v>
      </c>
      <c r="AA619">
        <v>419</v>
      </c>
      <c r="AB619">
        <v>21.85</v>
      </c>
      <c r="AC619">
        <v>28.08</v>
      </c>
      <c r="AD619">
        <v>49.93</v>
      </c>
      <c r="AE619">
        <v>92</v>
      </c>
      <c r="AF619">
        <v>-3.56</v>
      </c>
      <c r="AG619">
        <v>49.32</v>
      </c>
      <c r="AH619">
        <v>-139</v>
      </c>
      <c r="AI619">
        <v>750</v>
      </c>
      <c r="AJ619">
        <v>889</v>
      </c>
      <c r="AK619">
        <v>50.26</v>
      </c>
      <c r="AL619">
        <v>59.58</v>
      </c>
      <c r="AM619">
        <v>109.84</v>
      </c>
      <c r="AN619">
        <v>51.73</v>
      </c>
      <c r="AO619">
        <v>31</v>
      </c>
      <c r="AP619">
        <v>26</v>
      </c>
      <c r="AQ619">
        <v>150</v>
      </c>
      <c r="AR619">
        <v>-3.92</v>
      </c>
      <c r="AS619">
        <v>45.91</v>
      </c>
      <c r="AT619">
        <v>49.83</v>
      </c>
      <c r="AU619">
        <v>-97</v>
      </c>
      <c r="AV619">
        <v>545</v>
      </c>
      <c r="AW619">
        <v>642</v>
      </c>
      <c r="AX619">
        <v>36.520000000000003</v>
      </c>
      <c r="AY619">
        <v>43.02</v>
      </c>
      <c r="AZ619">
        <v>79.55</v>
      </c>
      <c r="BA619">
        <v>71.19</v>
      </c>
      <c r="BB619">
        <v>31</v>
      </c>
      <c r="BC619">
        <v>119</v>
      </c>
      <c r="BD619">
        <v>-4.0599999999999996</v>
      </c>
      <c r="BE619">
        <v>45.75</v>
      </c>
      <c r="BF619">
        <v>49.82</v>
      </c>
      <c r="BG619">
        <v>-72</v>
      </c>
      <c r="BH619">
        <v>26</v>
      </c>
      <c r="BI619">
        <v>30.83</v>
      </c>
      <c r="BJ619">
        <v>388</v>
      </c>
      <c r="BK619">
        <v>460</v>
      </c>
      <c r="BL619">
        <v>88</v>
      </c>
      <c r="BM619">
        <v>12.45</v>
      </c>
      <c r="BN619">
        <v>51.04</v>
      </c>
      <c r="BO619">
        <v>2.68</v>
      </c>
      <c r="BP619">
        <v>1.54</v>
      </c>
      <c r="BQ619">
        <v>40</v>
      </c>
      <c r="BR619">
        <v>23</v>
      </c>
      <c r="BS619">
        <v>17</v>
      </c>
      <c r="BT619">
        <v>63.49</v>
      </c>
      <c r="BU619">
        <v>7.56</v>
      </c>
      <c r="BV619">
        <v>10.31</v>
      </c>
      <c r="BW619">
        <v>7.34</v>
      </c>
      <c r="BX619">
        <v>95</v>
      </c>
      <c r="BY619">
        <v>43</v>
      </c>
      <c r="BZ619">
        <v>5</v>
      </c>
      <c r="CA619">
        <v>6</v>
      </c>
      <c r="CB619">
        <v>46.86</v>
      </c>
      <c r="CC619">
        <v>269</v>
      </c>
      <c r="CD619">
        <v>318</v>
      </c>
      <c r="CE619">
        <v>305</v>
      </c>
      <c r="CF619">
        <v>140</v>
      </c>
      <c r="CG619">
        <v>95</v>
      </c>
      <c r="CH619">
        <v>15</v>
      </c>
      <c r="CI619">
        <v>3</v>
      </c>
      <c r="CJ619">
        <v>79</v>
      </c>
      <c r="CK619">
        <v>11</v>
      </c>
      <c r="CL619">
        <v>25</v>
      </c>
      <c r="CM619">
        <v>9</v>
      </c>
      <c r="CN619">
        <v>18</v>
      </c>
      <c r="CO619">
        <v>0.6</v>
      </c>
      <c r="CP619">
        <v>895.3</v>
      </c>
      <c r="CQ619">
        <v>2898.93</v>
      </c>
      <c r="CR619">
        <v>23.6</v>
      </c>
      <c r="CS619">
        <v>17.850000000000001</v>
      </c>
      <c r="CT619">
        <v>17.29</v>
      </c>
      <c r="CU619">
        <v>47.82</v>
      </c>
      <c r="CV619">
        <v>49.95</v>
      </c>
      <c r="CW619">
        <v>53.13</v>
      </c>
      <c r="CX619">
        <v>57.98</v>
      </c>
      <c r="CY619">
        <v>53.77</v>
      </c>
      <c r="CZ619">
        <v>53.88</v>
      </c>
    </row>
    <row r="620" spans="1:104">
      <c r="A620" t="s">
        <v>601</v>
      </c>
      <c r="B620" t="s">
        <v>602</v>
      </c>
      <c r="C620" t="s">
        <v>273</v>
      </c>
      <c r="D620" t="s">
        <v>81</v>
      </c>
      <c r="E620">
        <v>52</v>
      </c>
      <c r="F620">
        <v>20142015</v>
      </c>
      <c r="G620">
        <v>31</v>
      </c>
      <c r="H620">
        <v>4.5</v>
      </c>
      <c r="I620">
        <v>4.9000000000000004</v>
      </c>
      <c r="J620">
        <v>6</v>
      </c>
      <c r="K620">
        <v>10</v>
      </c>
      <c r="L620">
        <v>16</v>
      </c>
      <c r="M620">
        <v>0.77</v>
      </c>
      <c r="N620">
        <v>1.29</v>
      </c>
      <c r="O620">
        <v>2.0699999999999998</v>
      </c>
      <c r="P620">
        <v>-2</v>
      </c>
      <c r="Q620">
        <v>52.87</v>
      </c>
      <c r="R620">
        <v>101.71</v>
      </c>
      <c r="S620">
        <v>15.38</v>
      </c>
      <c r="T620">
        <v>1.37</v>
      </c>
      <c r="U620">
        <v>8.94</v>
      </c>
      <c r="V620">
        <v>-2.7</v>
      </c>
      <c r="W620">
        <v>52.08</v>
      </c>
      <c r="X620">
        <v>54.78</v>
      </c>
      <c r="Y620">
        <v>16</v>
      </c>
      <c r="Z620">
        <v>200</v>
      </c>
      <c r="AA620">
        <v>184</v>
      </c>
      <c r="AB620">
        <v>25.82</v>
      </c>
      <c r="AC620">
        <v>23.75</v>
      </c>
      <c r="AD620">
        <v>49.57</v>
      </c>
      <c r="AE620">
        <v>44</v>
      </c>
      <c r="AF620">
        <v>-1.27</v>
      </c>
      <c r="AG620">
        <v>54.14</v>
      </c>
      <c r="AH620">
        <v>45</v>
      </c>
      <c r="AI620">
        <v>414</v>
      </c>
      <c r="AJ620">
        <v>369</v>
      </c>
      <c r="AK620">
        <v>53.44</v>
      </c>
      <c r="AL620">
        <v>47.63</v>
      </c>
      <c r="AM620">
        <v>101.07</v>
      </c>
      <c r="AN620">
        <v>53.62</v>
      </c>
      <c r="AO620">
        <v>14</v>
      </c>
      <c r="AP620">
        <v>12</v>
      </c>
      <c r="AQ620">
        <v>68</v>
      </c>
      <c r="AR620">
        <v>-0.83</v>
      </c>
      <c r="AS620">
        <v>51.41</v>
      </c>
      <c r="AT620">
        <v>52.24</v>
      </c>
      <c r="AU620">
        <v>17</v>
      </c>
      <c r="AV620">
        <v>309</v>
      </c>
      <c r="AW620">
        <v>292</v>
      </c>
      <c r="AX620">
        <v>39.89</v>
      </c>
      <c r="AY620">
        <v>37.69</v>
      </c>
      <c r="AZ620">
        <v>77.58</v>
      </c>
      <c r="BA620">
        <v>71.84</v>
      </c>
      <c r="BB620">
        <v>15</v>
      </c>
      <c r="BC620">
        <v>54</v>
      </c>
      <c r="BD620">
        <v>-1.8</v>
      </c>
      <c r="BE620">
        <v>50.34</v>
      </c>
      <c r="BF620">
        <v>52.14</v>
      </c>
      <c r="BG620">
        <v>3</v>
      </c>
      <c r="BH620">
        <v>28.66</v>
      </c>
      <c r="BI620">
        <v>28.27</v>
      </c>
      <c r="BJ620">
        <v>222</v>
      </c>
      <c r="BK620">
        <v>219</v>
      </c>
      <c r="BL620">
        <v>39</v>
      </c>
      <c r="BM620">
        <v>4.37</v>
      </c>
      <c r="BN620">
        <v>51.52</v>
      </c>
      <c r="BO620">
        <v>2.4500000000000002</v>
      </c>
      <c r="BP620">
        <v>1.94</v>
      </c>
      <c r="BQ620">
        <v>19</v>
      </c>
      <c r="BR620">
        <v>15</v>
      </c>
      <c r="BS620">
        <v>4</v>
      </c>
      <c r="BT620">
        <v>55.88</v>
      </c>
      <c r="BU620">
        <v>11.11</v>
      </c>
      <c r="BV620">
        <v>8.56</v>
      </c>
      <c r="BW620">
        <v>6.15</v>
      </c>
      <c r="BX620">
        <v>93.15</v>
      </c>
      <c r="BY620">
        <v>43</v>
      </c>
      <c r="BZ620">
        <v>7</v>
      </c>
      <c r="CA620">
        <v>9</v>
      </c>
      <c r="CB620">
        <v>56.25</v>
      </c>
      <c r="CC620">
        <v>171</v>
      </c>
      <c r="CD620">
        <v>152</v>
      </c>
      <c r="CE620">
        <v>133</v>
      </c>
      <c r="CF620">
        <v>16</v>
      </c>
      <c r="CG620">
        <v>33</v>
      </c>
      <c r="CH620">
        <v>5</v>
      </c>
      <c r="CI620">
        <v>5</v>
      </c>
      <c r="CJ620">
        <v>33</v>
      </c>
      <c r="CK620">
        <v>12</v>
      </c>
      <c r="CL620">
        <v>8</v>
      </c>
      <c r="CM620">
        <v>5</v>
      </c>
      <c r="CN620">
        <v>3</v>
      </c>
      <c r="CO620">
        <v>-0.26</v>
      </c>
      <c r="CP620">
        <v>464.83</v>
      </c>
      <c r="CQ620">
        <v>1973.92</v>
      </c>
      <c r="CR620">
        <v>19.059999999999999</v>
      </c>
      <c r="CS620">
        <v>16.91</v>
      </c>
      <c r="CT620">
        <v>16.829999999999998</v>
      </c>
      <c r="CU620">
        <v>52.55</v>
      </c>
      <c r="CV620">
        <v>49.78</v>
      </c>
      <c r="CW620">
        <v>51.64</v>
      </c>
      <c r="CX620">
        <v>46.62</v>
      </c>
      <c r="CY620">
        <v>54.17</v>
      </c>
      <c r="CZ620">
        <v>54.64</v>
      </c>
    </row>
    <row r="621" spans="1:104">
      <c r="A621" t="s">
        <v>966</v>
      </c>
      <c r="B621" t="s">
        <v>967</v>
      </c>
      <c r="C621" t="s">
        <v>68</v>
      </c>
      <c r="D621" t="s">
        <v>544</v>
      </c>
      <c r="E621">
        <v>68</v>
      </c>
      <c r="F621">
        <v>20142015</v>
      </c>
      <c r="G621">
        <v>19</v>
      </c>
      <c r="H621">
        <v>0.92500000000000004</v>
      </c>
      <c r="I621">
        <v>0.92500000000000004</v>
      </c>
      <c r="J621">
        <v>1</v>
      </c>
      <c r="K621">
        <v>11</v>
      </c>
      <c r="L621">
        <v>12</v>
      </c>
      <c r="M621">
        <v>7.0000000000000007E-2</v>
      </c>
      <c r="N621">
        <v>0.82</v>
      </c>
      <c r="O621">
        <v>0.9</v>
      </c>
      <c r="P621">
        <v>10</v>
      </c>
      <c r="Q621">
        <v>48.76</v>
      </c>
      <c r="R621">
        <v>95.63</v>
      </c>
      <c r="S621">
        <v>1.54</v>
      </c>
      <c r="T621">
        <v>-2.0299999999999998</v>
      </c>
      <c r="U621">
        <v>11.78</v>
      </c>
      <c r="V621">
        <v>-1.02</v>
      </c>
      <c r="W621">
        <v>49.07</v>
      </c>
      <c r="X621">
        <v>50.09</v>
      </c>
      <c r="Y621">
        <v>-12</v>
      </c>
      <c r="Z621">
        <v>316</v>
      </c>
      <c r="AA621">
        <v>328</v>
      </c>
      <c r="AB621">
        <v>23.66</v>
      </c>
      <c r="AC621">
        <v>24.56</v>
      </c>
      <c r="AD621">
        <v>48.23</v>
      </c>
      <c r="AE621">
        <v>73</v>
      </c>
      <c r="AF621">
        <v>0.22</v>
      </c>
      <c r="AG621">
        <v>48.55</v>
      </c>
      <c r="AH621">
        <v>-34</v>
      </c>
      <c r="AI621">
        <v>671</v>
      </c>
      <c r="AJ621">
        <v>705</v>
      </c>
      <c r="AK621">
        <v>50.25</v>
      </c>
      <c r="AL621">
        <v>52.8</v>
      </c>
      <c r="AM621">
        <v>103.05</v>
      </c>
      <c r="AN621">
        <v>54.4</v>
      </c>
      <c r="AO621">
        <v>29</v>
      </c>
      <c r="AP621">
        <v>29</v>
      </c>
      <c r="AQ621">
        <v>110</v>
      </c>
      <c r="AR621">
        <v>-1.05</v>
      </c>
      <c r="AS621">
        <v>47.27</v>
      </c>
      <c r="AT621">
        <v>48.31</v>
      </c>
      <c r="AU621">
        <v>-57</v>
      </c>
      <c r="AV621">
        <v>493</v>
      </c>
      <c r="AW621">
        <v>550</v>
      </c>
      <c r="AX621">
        <v>36.92</v>
      </c>
      <c r="AY621">
        <v>41.19</v>
      </c>
      <c r="AZ621">
        <v>78.11</v>
      </c>
      <c r="BA621">
        <v>74.040000000000006</v>
      </c>
      <c r="BB621">
        <v>16</v>
      </c>
      <c r="BC621">
        <v>81</v>
      </c>
      <c r="BD621">
        <v>-0.73</v>
      </c>
      <c r="BE621">
        <v>47.46</v>
      </c>
      <c r="BF621">
        <v>48.19</v>
      </c>
      <c r="BG621">
        <v>-39</v>
      </c>
      <c r="BH621">
        <v>27.33</v>
      </c>
      <c r="BI621">
        <v>30.25</v>
      </c>
      <c r="BJ621">
        <v>365</v>
      </c>
      <c r="BK621">
        <v>404</v>
      </c>
      <c r="BL621">
        <v>65</v>
      </c>
      <c r="BM621">
        <v>-14.41</v>
      </c>
      <c r="BN621">
        <v>48.78</v>
      </c>
      <c r="BO621">
        <v>1.65</v>
      </c>
      <c r="BP621">
        <v>3.15</v>
      </c>
      <c r="BQ621">
        <v>22</v>
      </c>
      <c r="BR621">
        <v>42</v>
      </c>
      <c r="BS621">
        <v>-20</v>
      </c>
      <c r="BT621">
        <v>34.380000000000003</v>
      </c>
      <c r="BU621">
        <v>1.23</v>
      </c>
      <c r="BV621">
        <v>6.03</v>
      </c>
      <c r="BW621">
        <v>4.46</v>
      </c>
      <c r="BX621">
        <v>89.6</v>
      </c>
      <c r="BY621">
        <v>42.68</v>
      </c>
      <c r="BZ621">
        <v>236</v>
      </c>
      <c r="CA621">
        <v>317</v>
      </c>
      <c r="CB621">
        <v>46.69</v>
      </c>
      <c r="CC621">
        <v>226</v>
      </c>
      <c r="CD621">
        <v>265</v>
      </c>
      <c r="CE621">
        <v>258</v>
      </c>
      <c r="CF621">
        <v>54</v>
      </c>
      <c r="CG621">
        <v>58</v>
      </c>
      <c r="CH621">
        <v>5</v>
      </c>
      <c r="CI621">
        <v>6</v>
      </c>
      <c r="CJ621">
        <v>64</v>
      </c>
      <c r="CK621">
        <v>8</v>
      </c>
      <c r="CL621">
        <v>22</v>
      </c>
      <c r="CM621">
        <v>7</v>
      </c>
      <c r="CN621">
        <v>17</v>
      </c>
      <c r="CO621">
        <v>0.75</v>
      </c>
      <c r="CP621">
        <v>801.19</v>
      </c>
      <c r="CQ621">
        <v>2417.17</v>
      </c>
      <c r="CR621">
        <v>24.89</v>
      </c>
      <c r="CS621">
        <v>17.600000000000001</v>
      </c>
      <c r="CT621">
        <v>17.260000000000002</v>
      </c>
      <c r="CU621">
        <v>48.4</v>
      </c>
      <c r="CV621">
        <v>49.63</v>
      </c>
      <c r="CW621">
        <v>51.52</v>
      </c>
      <c r="CX621">
        <v>54.92</v>
      </c>
      <c r="CY621">
        <v>53.87</v>
      </c>
      <c r="CZ621">
        <v>54.67</v>
      </c>
    </row>
    <row r="622" spans="1:104">
      <c r="A622" t="s">
        <v>215</v>
      </c>
      <c r="B622" t="s">
        <v>216</v>
      </c>
      <c r="C622" t="s">
        <v>100</v>
      </c>
      <c r="D622" t="s">
        <v>168</v>
      </c>
      <c r="E622">
        <v>79</v>
      </c>
      <c r="F622">
        <v>20142015</v>
      </c>
      <c r="G622">
        <v>28</v>
      </c>
      <c r="H622">
        <v>5.8</v>
      </c>
      <c r="I622">
        <v>5.6</v>
      </c>
      <c r="J622">
        <v>15</v>
      </c>
      <c r="K622">
        <v>22</v>
      </c>
      <c r="L622">
        <v>37</v>
      </c>
      <c r="M622">
        <v>0.84</v>
      </c>
      <c r="N622">
        <v>1.22</v>
      </c>
      <c r="O622">
        <v>2.06</v>
      </c>
      <c r="P622">
        <v>-9</v>
      </c>
      <c r="Q622">
        <v>54.36</v>
      </c>
      <c r="R622">
        <v>102.92</v>
      </c>
      <c r="S622">
        <v>8.4700000000000006</v>
      </c>
      <c r="T622">
        <v>-0.56999999999999995</v>
      </c>
      <c r="U622">
        <v>13.64</v>
      </c>
      <c r="V622">
        <v>4.42</v>
      </c>
      <c r="W622">
        <v>55.52</v>
      </c>
      <c r="X622">
        <v>51.1</v>
      </c>
      <c r="Y622">
        <v>104</v>
      </c>
      <c r="Z622">
        <v>523</v>
      </c>
      <c r="AA622">
        <v>419</v>
      </c>
      <c r="AB622">
        <v>29.12</v>
      </c>
      <c r="AC622">
        <v>23.33</v>
      </c>
      <c r="AD622">
        <v>52.45</v>
      </c>
      <c r="AE622">
        <v>159</v>
      </c>
      <c r="AF622">
        <v>2.38</v>
      </c>
      <c r="AG622">
        <v>51.98</v>
      </c>
      <c r="AH622">
        <v>174</v>
      </c>
      <c r="AI622">
        <v>1084</v>
      </c>
      <c r="AJ622">
        <v>910</v>
      </c>
      <c r="AK622">
        <v>60.35</v>
      </c>
      <c r="AL622">
        <v>50.67</v>
      </c>
      <c r="AM622">
        <v>111.02</v>
      </c>
      <c r="AN622">
        <v>53.32</v>
      </c>
      <c r="AO622">
        <v>53</v>
      </c>
      <c r="AP622">
        <v>36</v>
      </c>
      <c r="AQ622">
        <v>300</v>
      </c>
      <c r="AR622">
        <v>3.43</v>
      </c>
      <c r="AS622">
        <v>54.51</v>
      </c>
      <c r="AT622">
        <v>51.08</v>
      </c>
      <c r="AU622">
        <v>134</v>
      </c>
      <c r="AV622">
        <v>809</v>
      </c>
      <c r="AW622">
        <v>675</v>
      </c>
      <c r="AX622">
        <v>45.04</v>
      </c>
      <c r="AY622">
        <v>37.58</v>
      </c>
      <c r="AZ622">
        <v>82.62</v>
      </c>
      <c r="BA622">
        <v>71.45</v>
      </c>
      <c r="BB622">
        <v>70</v>
      </c>
      <c r="BC622">
        <v>247</v>
      </c>
      <c r="BD622">
        <v>3.58</v>
      </c>
      <c r="BE622">
        <v>54.32</v>
      </c>
      <c r="BF622">
        <v>50.74</v>
      </c>
      <c r="BG622">
        <v>92</v>
      </c>
      <c r="BH622">
        <v>32.18</v>
      </c>
      <c r="BI622">
        <v>27.06</v>
      </c>
      <c r="BJ622">
        <v>578</v>
      </c>
      <c r="BK622">
        <v>486</v>
      </c>
      <c r="BL622">
        <v>177</v>
      </c>
      <c r="BM622">
        <v>15.58</v>
      </c>
      <c r="BN622">
        <v>48.89</v>
      </c>
      <c r="BO622">
        <v>2.73</v>
      </c>
      <c r="BP622">
        <v>1.5</v>
      </c>
      <c r="BQ622">
        <v>49</v>
      </c>
      <c r="BR622">
        <v>27</v>
      </c>
      <c r="BS622">
        <v>22</v>
      </c>
      <c r="BT622">
        <v>64.47</v>
      </c>
      <c r="BU622">
        <v>6.07</v>
      </c>
      <c r="BV622">
        <v>8.48</v>
      </c>
      <c r="BW622">
        <v>6.06</v>
      </c>
      <c r="BX622">
        <v>94.44</v>
      </c>
      <c r="BY622">
        <v>57</v>
      </c>
      <c r="BZ622">
        <v>11</v>
      </c>
      <c r="CA622">
        <v>8</v>
      </c>
      <c r="CB622">
        <v>51.48</v>
      </c>
      <c r="CC622">
        <v>382</v>
      </c>
      <c r="CD622">
        <v>389</v>
      </c>
      <c r="CE622">
        <v>360</v>
      </c>
      <c r="CF622">
        <v>109</v>
      </c>
      <c r="CG622">
        <v>94</v>
      </c>
      <c r="CH622">
        <v>16</v>
      </c>
      <c r="CI622">
        <v>6</v>
      </c>
      <c r="CJ622">
        <v>162</v>
      </c>
      <c r="CK622">
        <v>20</v>
      </c>
      <c r="CL622">
        <v>24</v>
      </c>
      <c r="CM622">
        <v>19</v>
      </c>
      <c r="CN622">
        <v>10</v>
      </c>
      <c r="CO622">
        <v>-0.5</v>
      </c>
      <c r="CP622">
        <v>1077.6500000000001</v>
      </c>
      <c r="CQ622">
        <v>2586.8200000000002</v>
      </c>
      <c r="CR622">
        <v>29.41</v>
      </c>
      <c r="CS622">
        <v>19.059999999999999</v>
      </c>
      <c r="CT622">
        <v>17.82</v>
      </c>
      <c r="CU622">
        <v>51.17</v>
      </c>
      <c r="CV622">
        <v>50.34</v>
      </c>
      <c r="CW622">
        <v>56.46</v>
      </c>
      <c r="CX622">
        <v>53.87</v>
      </c>
      <c r="CY622">
        <v>55.03</v>
      </c>
      <c r="CZ622">
        <v>54.28</v>
      </c>
    </row>
    <row r="623" spans="1:104">
      <c r="A623" t="s">
        <v>795</v>
      </c>
      <c r="B623" t="s">
        <v>796</v>
      </c>
      <c r="C623" t="s">
        <v>119</v>
      </c>
      <c r="D623" t="s">
        <v>230</v>
      </c>
      <c r="E623">
        <v>34</v>
      </c>
      <c r="F623">
        <v>20142015</v>
      </c>
      <c r="G623">
        <v>26</v>
      </c>
      <c r="H623">
        <v>0.57499999999999996</v>
      </c>
      <c r="I623">
        <v>0.57499999999999996</v>
      </c>
      <c r="J623">
        <v>6</v>
      </c>
      <c r="K623">
        <v>5</v>
      </c>
      <c r="L623">
        <v>11</v>
      </c>
      <c r="M623">
        <v>0.99</v>
      </c>
      <c r="N623">
        <v>0.83</v>
      </c>
      <c r="O623">
        <v>1.82</v>
      </c>
      <c r="P623">
        <v>-7</v>
      </c>
      <c r="Q623">
        <v>50.48</v>
      </c>
      <c r="R623">
        <v>101.69</v>
      </c>
      <c r="S623">
        <v>14.29</v>
      </c>
      <c r="T623">
        <v>2.67</v>
      </c>
      <c r="U623">
        <v>10.66</v>
      </c>
      <c r="V623">
        <v>-0.5</v>
      </c>
      <c r="W623">
        <v>50.18</v>
      </c>
      <c r="X623">
        <v>50.68</v>
      </c>
      <c r="Y623">
        <v>1</v>
      </c>
      <c r="Z623">
        <v>138</v>
      </c>
      <c r="AA623">
        <v>137</v>
      </c>
      <c r="AB623">
        <v>22.84</v>
      </c>
      <c r="AC623">
        <v>22.67</v>
      </c>
      <c r="AD623">
        <v>45.51</v>
      </c>
      <c r="AE623">
        <v>32</v>
      </c>
      <c r="AF623">
        <v>0.72</v>
      </c>
      <c r="AG623">
        <v>49.76</v>
      </c>
      <c r="AH623">
        <v>6</v>
      </c>
      <c r="AI623">
        <v>317</v>
      </c>
      <c r="AJ623">
        <v>311</v>
      </c>
      <c r="AK623">
        <v>52.46</v>
      </c>
      <c r="AL623">
        <v>51.46</v>
      </c>
      <c r="AM623">
        <v>103.92</v>
      </c>
      <c r="AN623">
        <v>52.68</v>
      </c>
      <c r="AO623">
        <v>13</v>
      </c>
      <c r="AP623">
        <v>12</v>
      </c>
      <c r="AQ623">
        <v>64</v>
      </c>
      <c r="AR623">
        <v>1.7</v>
      </c>
      <c r="AS623">
        <v>50.99</v>
      </c>
      <c r="AT623">
        <v>49.29</v>
      </c>
      <c r="AU623">
        <v>9</v>
      </c>
      <c r="AV623">
        <v>231</v>
      </c>
      <c r="AW623">
        <v>222</v>
      </c>
      <c r="AX623">
        <v>38.22</v>
      </c>
      <c r="AY623">
        <v>36.74</v>
      </c>
      <c r="AZ623">
        <v>74.959999999999994</v>
      </c>
      <c r="BA623">
        <v>72.290000000000006</v>
      </c>
      <c r="BB623">
        <v>9</v>
      </c>
      <c r="BC623">
        <v>51</v>
      </c>
      <c r="BD623">
        <v>1.92</v>
      </c>
      <c r="BE623">
        <v>50.45</v>
      </c>
      <c r="BF623">
        <v>48.53</v>
      </c>
      <c r="BG623">
        <v>3</v>
      </c>
      <c r="BH623">
        <v>27.63</v>
      </c>
      <c r="BI623">
        <v>27.14</v>
      </c>
      <c r="BJ623">
        <v>167</v>
      </c>
      <c r="BK623">
        <v>164</v>
      </c>
      <c r="BL623">
        <v>42</v>
      </c>
      <c r="BM623">
        <v>5.92</v>
      </c>
      <c r="BN623">
        <v>50.6</v>
      </c>
      <c r="BO623">
        <v>2.15</v>
      </c>
      <c r="BP623">
        <v>1.65</v>
      </c>
      <c r="BQ623">
        <v>13</v>
      </c>
      <c r="BR623">
        <v>10</v>
      </c>
      <c r="BS623">
        <v>3</v>
      </c>
      <c r="BT623">
        <v>56.52</v>
      </c>
      <c r="BU623">
        <v>11.76</v>
      </c>
      <c r="BV623">
        <v>7.78</v>
      </c>
      <c r="BW623">
        <v>5.63</v>
      </c>
      <c r="BX623">
        <v>93.9</v>
      </c>
      <c r="BY623">
        <v>54.24</v>
      </c>
      <c r="BZ623">
        <v>64</v>
      </c>
      <c r="CA623">
        <v>54</v>
      </c>
      <c r="CB623">
        <v>53.77</v>
      </c>
      <c r="CC623">
        <v>107</v>
      </c>
      <c r="CD623">
        <v>120</v>
      </c>
      <c r="CE623">
        <v>92</v>
      </c>
      <c r="CF623">
        <v>102</v>
      </c>
      <c r="CG623">
        <v>60</v>
      </c>
      <c r="CH623">
        <v>3</v>
      </c>
      <c r="CI623">
        <v>2</v>
      </c>
      <c r="CJ623">
        <v>36</v>
      </c>
      <c r="CK623">
        <v>8</v>
      </c>
      <c r="CL623">
        <v>8</v>
      </c>
      <c r="CM623">
        <v>9</v>
      </c>
      <c r="CN623">
        <v>2</v>
      </c>
      <c r="CO623">
        <v>-1.1599999999999999</v>
      </c>
      <c r="CP623">
        <v>362.59</v>
      </c>
      <c r="CQ623">
        <v>1298.6400000000001</v>
      </c>
      <c r="CR623">
        <v>21.83</v>
      </c>
      <c r="CS623">
        <v>16.89</v>
      </c>
      <c r="CT623">
        <v>16.829999999999998</v>
      </c>
      <c r="CU623">
        <v>49.5</v>
      </c>
      <c r="CV623">
        <v>49.11</v>
      </c>
      <c r="CW623">
        <v>52.85</v>
      </c>
      <c r="CX623">
        <v>53.91</v>
      </c>
      <c r="CY623">
        <v>52.93</v>
      </c>
      <c r="CZ623">
        <v>54.86</v>
      </c>
    </row>
    <row r="624" spans="1:104">
      <c r="A624" t="s">
        <v>1418</v>
      </c>
      <c r="B624" t="s">
        <v>1419</v>
      </c>
      <c r="C624" t="s">
        <v>62</v>
      </c>
      <c r="D624" t="s">
        <v>1056</v>
      </c>
      <c r="E624">
        <v>80</v>
      </c>
      <c r="F624">
        <v>20142015</v>
      </c>
      <c r="G624">
        <v>31</v>
      </c>
      <c r="H624">
        <v>5</v>
      </c>
      <c r="I624">
        <v>5.25</v>
      </c>
      <c r="J624">
        <v>7</v>
      </c>
      <c r="K624">
        <v>22</v>
      </c>
      <c r="L624">
        <v>29</v>
      </c>
      <c r="M624">
        <v>0.28000000000000003</v>
      </c>
      <c r="N624">
        <v>0.87</v>
      </c>
      <c r="O624">
        <v>1.1399999999999999</v>
      </c>
      <c r="P624">
        <v>7</v>
      </c>
      <c r="Q624">
        <v>43.04</v>
      </c>
      <c r="R624">
        <v>102.65</v>
      </c>
      <c r="S624">
        <v>7.45</v>
      </c>
      <c r="T624">
        <v>6.1</v>
      </c>
      <c r="U624">
        <v>19.010000000000002</v>
      </c>
      <c r="V624">
        <v>-2.27</v>
      </c>
      <c r="W624">
        <v>43.66</v>
      </c>
      <c r="X624">
        <v>45.93</v>
      </c>
      <c r="Y624">
        <v>-188</v>
      </c>
      <c r="Z624">
        <v>647</v>
      </c>
      <c r="AA624">
        <v>835</v>
      </c>
      <c r="AB624">
        <v>25.53</v>
      </c>
      <c r="AC624">
        <v>32.950000000000003</v>
      </c>
      <c r="AD624">
        <v>58.48</v>
      </c>
      <c r="AE624">
        <v>75</v>
      </c>
      <c r="AF624">
        <v>-2.42</v>
      </c>
      <c r="AG624">
        <v>45.46</v>
      </c>
      <c r="AH624">
        <v>-418</v>
      </c>
      <c r="AI624">
        <v>1293</v>
      </c>
      <c r="AJ624">
        <v>1711</v>
      </c>
      <c r="AK624">
        <v>51.02</v>
      </c>
      <c r="AL624">
        <v>67.510000000000005</v>
      </c>
      <c r="AM624">
        <v>118.53</v>
      </c>
      <c r="AN624">
        <v>50.81</v>
      </c>
      <c r="AO624">
        <v>95</v>
      </c>
      <c r="AP624">
        <v>162</v>
      </c>
      <c r="AQ624">
        <v>238</v>
      </c>
      <c r="AR624">
        <v>-2.69</v>
      </c>
      <c r="AS624">
        <v>44.15</v>
      </c>
      <c r="AT624">
        <v>46.84</v>
      </c>
      <c r="AU624">
        <v>-242</v>
      </c>
      <c r="AV624">
        <v>913</v>
      </c>
      <c r="AW624">
        <v>1155</v>
      </c>
      <c r="AX624">
        <v>36.020000000000003</v>
      </c>
      <c r="AY624">
        <v>45.57</v>
      </c>
      <c r="AZ624">
        <v>81.599999999999994</v>
      </c>
      <c r="BA624">
        <v>71.959999999999994</v>
      </c>
      <c r="BB624">
        <v>49</v>
      </c>
      <c r="BC624">
        <v>143</v>
      </c>
      <c r="BD624">
        <v>-2.52</v>
      </c>
      <c r="BE624">
        <v>44.75</v>
      </c>
      <c r="BF624">
        <v>47.28</v>
      </c>
      <c r="BG624">
        <v>-154</v>
      </c>
      <c r="BH624">
        <v>25.92</v>
      </c>
      <c r="BI624">
        <v>32</v>
      </c>
      <c r="BJ624">
        <v>657</v>
      </c>
      <c r="BK624">
        <v>811</v>
      </c>
      <c r="BL624">
        <v>94</v>
      </c>
      <c r="BM624">
        <v>4.7300000000000004</v>
      </c>
      <c r="BN624">
        <v>47.65</v>
      </c>
      <c r="BO624">
        <v>2.6</v>
      </c>
      <c r="BP624">
        <v>2.37</v>
      </c>
      <c r="BQ624">
        <v>66</v>
      </c>
      <c r="BR624">
        <v>60</v>
      </c>
      <c r="BS624">
        <v>6</v>
      </c>
      <c r="BT624">
        <v>52.38</v>
      </c>
      <c r="BU624">
        <v>4.9000000000000004</v>
      </c>
      <c r="BV624">
        <v>10.050000000000001</v>
      </c>
      <c r="BW624">
        <v>7.23</v>
      </c>
      <c r="BX624">
        <v>92.6</v>
      </c>
      <c r="BY624">
        <v>40</v>
      </c>
      <c r="BZ624">
        <v>0</v>
      </c>
      <c r="CA624">
        <v>0</v>
      </c>
      <c r="CB624">
        <v>49.13</v>
      </c>
      <c r="CC624">
        <v>508</v>
      </c>
      <c r="CD624">
        <v>479</v>
      </c>
      <c r="CE624">
        <v>526</v>
      </c>
      <c r="CF624">
        <v>82</v>
      </c>
      <c r="CG624">
        <v>152</v>
      </c>
      <c r="CH624">
        <v>7</v>
      </c>
      <c r="CI624">
        <v>15</v>
      </c>
      <c r="CJ624">
        <v>87</v>
      </c>
      <c r="CK624">
        <v>76</v>
      </c>
      <c r="CL624">
        <v>44</v>
      </c>
      <c r="CM624">
        <v>6</v>
      </c>
      <c r="CN624">
        <v>13</v>
      </c>
      <c r="CO624">
        <v>0.28000000000000003</v>
      </c>
      <c r="CP624">
        <v>1520.62</v>
      </c>
      <c r="CQ624">
        <v>2391.13</v>
      </c>
      <c r="CR624">
        <v>38.869999999999997</v>
      </c>
      <c r="CS624">
        <v>17.440000000000001</v>
      </c>
      <c r="CT624">
        <v>17.46</v>
      </c>
      <c r="CU624">
        <v>45.16</v>
      </c>
      <c r="CV624">
        <v>50.39</v>
      </c>
      <c r="CW624">
        <v>50.01</v>
      </c>
      <c r="CX624">
        <v>60.73</v>
      </c>
      <c r="CY624">
        <v>54.85</v>
      </c>
      <c r="CZ624">
        <v>54</v>
      </c>
    </row>
    <row r="625" spans="1:104">
      <c r="A625" t="s">
        <v>315</v>
      </c>
      <c r="B625" t="s">
        <v>316</v>
      </c>
      <c r="C625" t="s">
        <v>62</v>
      </c>
      <c r="D625" t="s">
        <v>221</v>
      </c>
      <c r="E625">
        <v>56</v>
      </c>
      <c r="F625">
        <v>20142015</v>
      </c>
      <c r="G625">
        <v>24</v>
      </c>
      <c r="H625">
        <v>2.2000000000000002</v>
      </c>
      <c r="I625">
        <v>2</v>
      </c>
      <c r="J625">
        <v>1</v>
      </c>
      <c r="K625">
        <v>6</v>
      </c>
      <c r="L625">
        <v>7</v>
      </c>
      <c r="M625">
        <v>7.0000000000000007E-2</v>
      </c>
      <c r="N625">
        <v>0.45</v>
      </c>
      <c r="O625">
        <v>0.52</v>
      </c>
      <c r="P625">
        <v>-9</v>
      </c>
      <c r="Q625">
        <v>54.48</v>
      </c>
      <c r="R625">
        <v>99.92</v>
      </c>
      <c r="S625">
        <v>2</v>
      </c>
      <c r="T625">
        <v>8.02</v>
      </c>
      <c r="U625">
        <v>14.37</v>
      </c>
      <c r="V625">
        <v>6.83</v>
      </c>
      <c r="W625">
        <v>56.58</v>
      </c>
      <c r="X625">
        <v>49.75</v>
      </c>
      <c r="Y625">
        <v>97</v>
      </c>
      <c r="Z625">
        <v>417</v>
      </c>
      <c r="AA625">
        <v>320</v>
      </c>
      <c r="AB625">
        <v>31.09</v>
      </c>
      <c r="AC625">
        <v>23.86</v>
      </c>
      <c r="AD625">
        <v>54.94</v>
      </c>
      <c r="AE625">
        <v>39</v>
      </c>
      <c r="AF625">
        <v>5.16</v>
      </c>
      <c r="AG625">
        <v>49.32</v>
      </c>
      <c r="AH625">
        <v>136</v>
      </c>
      <c r="AI625">
        <v>827</v>
      </c>
      <c r="AJ625">
        <v>691</v>
      </c>
      <c r="AK625">
        <v>61.65</v>
      </c>
      <c r="AL625">
        <v>51.51</v>
      </c>
      <c r="AM625">
        <v>113.17</v>
      </c>
      <c r="AN625">
        <v>54.78</v>
      </c>
      <c r="AO625">
        <v>35</v>
      </c>
      <c r="AP625">
        <v>36</v>
      </c>
      <c r="AQ625">
        <v>115</v>
      </c>
      <c r="AR625">
        <v>6.34</v>
      </c>
      <c r="AS625">
        <v>53.88</v>
      </c>
      <c r="AT625">
        <v>47.54</v>
      </c>
      <c r="AU625">
        <v>89</v>
      </c>
      <c r="AV625">
        <v>618</v>
      </c>
      <c r="AW625">
        <v>529</v>
      </c>
      <c r="AX625">
        <v>46.07</v>
      </c>
      <c r="AY625">
        <v>39.44</v>
      </c>
      <c r="AZ625">
        <v>85.51</v>
      </c>
      <c r="BA625">
        <v>73.3</v>
      </c>
      <c r="BB625">
        <v>30</v>
      </c>
      <c r="BC625">
        <v>80</v>
      </c>
      <c r="BD625">
        <v>6.53</v>
      </c>
      <c r="BE625">
        <v>53.74</v>
      </c>
      <c r="BF625">
        <v>47.21</v>
      </c>
      <c r="BG625">
        <v>63</v>
      </c>
      <c r="BH625">
        <v>33.770000000000003</v>
      </c>
      <c r="BI625">
        <v>29.07</v>
      </c>
      <c r="BJ625">
        <v>453</v>
      </c>
      <c r="BK625">
        <v>390</v>
      </c>
      <c r="BL625">
        <v>50</v>
      </c>
      <c r="BM625">
        <v>-0.28000000000000003</v>
      </c>
      <c r="BN625">
        <v>53.73</v>
      </c>
      <c r="BO625">
        <v>2.31</v>
      </c>
      <c r="BP625">
        <v>2.0099999999999998</v>
      </c>
      <c r="BQ625">
        <v>31</v>
      </c>
      <c r="BR625">
        <v>27</v>
      </c>
      <c r="BS625">
        <v>4</v>
      </c>
      <c r="BT625">
        <v>53.45</v>
      </c>
      <c r="BU625">
        <v>1.25</v>
      </c>
      <c r="BV625">
        <v>6.84</v>
      </c>
      <c r="BW625">
        <v>5.0199999999999996</v>
      </c>
      <c r="BX625">
        <v>93.08</v>
      </c>
      <c r="BY625">
        <v>40</v>
      </c>
      <c r="BZ625">
        <v>0</v>
      </c>
      <c r="CA625">
        <v>0</v>
      </c>
      <c r="CB625">
        <v>55.51</v>
      </c>
      <c r="CC625">
        <v>257</v>
      </c>
      <c r="CD625">
        <v>243</v>
      </c>
      <c r="CE625">
        <v>206</v>
      </c>
      <c r="CF625">
        <v>44</v>
      </c>
      <c r="CG625">
        <v>96</v>
      </c>
      <c r="CH625">
        <v>2</v>
      </c>
      <c r="CI625">
        <v>4</v>
      </c>
      <c r="CJ625">
        <v>49</v>
      </c>
      <c r="CK625">
        <v>40</v>
      </c>
      <c r="CL625">
        <v>9</v>
      </c>
      <c r="CM625">
        <v>10</v>
      </c>
      <c r="CN625">
        <v>1</v>
      </c>
      <c r="CO625">
        <v>-0.67</v>
      </c>
      <c r="CP625">
        <v>804.83</v>
      </c>
      <c r="CQ625">
        <v>1827.63</v>
      </c>
      <c r="CR625">
        <v>30.57</v>
      </c>
      <c r="CS625">
        <v>16.48</v>
      </c>
      <c r="CT625">
        <v>17.239999999999998</v>
      </c>
      <c r="CU625">
        <v>50.65</v>
      </c>
      <c r="CV625">
        <v>49.56</v>
      </c>
      <c r="CW625">
        <v>56.75</v>
      </c>
      <c r="CX625">
        <v>55.29</v>
      </c>
      <c r="CY625">
        <v>53.2</v>
      </c>
      <c r="CZ625">
        <v>54.16</v>
      </c>
    </row>
    <row r="626" spans="1:104">
      <c r="A626" t="s">
        <v>98</v>
      </c>
      <c r="B626" t="s">
        <v>99</v>
      </c>
      <c r="C626" t="s">
        <v>100</v>
      </c>
      <c r="D626" t="s">
        <v>63</v>
      </c>
      <c r="E626">
        <v>81</v>
      </c>
      <c r="F626">
        <v>20142015</v>
      </c>
      <c r="G626">
        <v>32</v>
      </c>
      <c r="H626">
        <v>3.05</v>
      </c>
      <c r="I626">
        <v>3.65</v>
      </c>
      <c r="J626">
        <v>14</v>
      </c>
      <c r="K626">
        <v>14</v>
      </c>
      <c r="L626">
        <v>28</v>
      </c>
      <c r="M626">
        <v>0.77</v>
      </c>
      <c r="N626">
        <v>0.77</v>
      </c>
      <c r="O626">
        <v>1.53</v>
      </c>
      <c r="P626">
        <v>4</v>
      </c>
      <c r="Q626">
        <v>57.29</v>
      </c>
      <c r="R626">
        <v>100.77</v>
      </c>
      <c r="S626">
        <v>10</v>
      </c>
      <c r="T626">
        <v>0.5</v>
      </c>
      <c r="U626">
        <v>13.54</v>
      </c>
      <c r="V626">
        <v>2.6</v>
      </c>
      <c r="W626">
        <v>55.05</v>
      </c>
      <c r="X626">
        <v>52.45</v>
      </c>
      <c r="Y626">
        <v>94</v>
      </c>
      <c r="Z626">
        <v>512</v>
      </c>
      <c r="AA626">
        <v>418</v>
      </c>
      <c r="AB626">
        <v>28.01</v>
      </c>
      <c r="AC626">
        <v>22.87</v>
      </c>
      <c r="AD626">
        <v>50.88</v>
      </c>
      <c r="AE626">
        <v>128</v>
      </c>
      <c r="AF626">
        <v>2.63</v>
      </c>
      <c r="AG626">
        <v>54.65</v>
      </c>
      <c r="AH626">
        <v>286</v>
      </c>
      <c r="AI626">
        <v>1124</v>
      </c>
      <c r="AJ626">
        <v>838</v>
      </c>
      <c r="AK626">
        <v>61.49</v>
      </c>
      <c r="AL626">
        <v>45.84</v>
      </c>
      <c r="AM626">
        <v>107.33</v>
      </c>
      <c r="AN626">
        <v>51.69</v>
      </c>
      <c r="AO626">
        <v>58</v>
      </c>
      <c r="AP626">
        <v>17</v>
      </c>
      <c r="AQ626">
        <v>249</v>
      </c>
      <c r="AR626">
        <v>1.42</v>
      </c>
      <c r="AS626">
        <v>55.7</v>
      </c>
      <c r="AT626">
        <v>54.29</v>
      </c>
      <c r="AU626">
        <v>170</v>
      </c>
      <c r="AV626">
        <v>830</v>
      </c>
      <c r="AW626">
        <v>660</v>
      </c>
      <c r="AX626">
        <v>45.4</v>
      </c>
      <c r="AY626">
        <v>36.11</v>
      </c>
      <c r="AZ626">
        <v>81.510000000000005</v>
      </c>
      <c r="BA626">
        <v>70</v>
      </c>
      <c r="BB626">
        <v>51</v>
      </c>
      <c r="BC626">
        <v>191</v>
      </c>
      <c r="BD626">
        <v>1.35</v>
      </c>
      <c r="BE626">
        <v>55.44</v>
      </c>
      <c r="BF626">
        <v>54.09</v>
      </c>
      <c r="BG626">
        <v>114</v>
      </c>
      <c r="BH626">
        <v>31.78</v>
      </c>
      <c r="BI626">
        <v>25.55</v>
      </c>
      <c r="BJ626">
        <v>581</v>
      </c>
      <c r="BK626">
        <v>467</v>
      </c>
      <c r="BL626">
        <v>140</v>
      </c>
      <c r="BM626">
        <v>4.26</v>
      </c>
      <c r="BN626">
        <v>53.57</v>
      </c>
      <c r="BO626">
        <v>2.63</v>
      </c>
      <c r="BP626">
        <v>1.91</v>
      </c>
      <c r="BQ626">
        <v>48</v>
      </c>
      <c r="BR626">
        <v>35</v>
      </c>
      <c r="BS626">
        <v>13</v>
      </c>
      <c r="BT626">
        <v>57.83</v>
      </c>
      <c r="BU626">
        <v>7.33</v>
      </c>
      <c r="BV626">
        <v>8.26</v>
      </c>
      <c r="BW626">
        <v>5.78</v>
      </c>
      <c r="BX626">
        <v>92.51</v>
      </c>
      <c r="BY626">
        <v>43</v>
      </c>
      <c r="BZ626">
        <v>3</v>
      </c>
      <c r="CA626">
        <v>3</v>
      </c>
      <c r="CB626">
        <v>54.95</v>
      </c>
      <c r="CC626">
        <v>366</v>
      </c>
      <c r="CD626">
        <v>381</v>
      </c>
      <c r="CE626">
        <v>300</v>
      </c>
      <c r="CF626">
        <v>29</v>
      </c>
      <c r="CG626">
        <v>117</v>
      </c>
      <c r="CH626">
        <v>6</v>
      </c>
      <c r="CI626">
        <v>8</v>
      </c>
      <c r="CJ626">
        <v>126</v>
      </c>
      <c r="CK626">
        <v>48</v>
      </c>
      <c r="CL626">
        <v>23</v>
      </c>
      <c r="CM626">
        <v>9</v>
      </c>
      <c r="CN626">
        <v>13</v>
      </c>
      <c r="CO626">
        <v>0.22</v>
      </c>
      <c r="CP626">
        <v>1096.8</v>
      </c>
      <c r="CQ626">
        <v>2831.97</v>
      </c>
      <c r="CR626">
        <v>27.92</v>
      </c>
      <c r="CS626">
        <v>18.170000000000002</v>
      </c>
      <c r="CT626">
        <v>17.36</v>
      </c>
      <c r="CU626">
        <v>54.11</v>
      </c>
      <c r="CV626">
        <v>49.54</v>
      </c>
      <c r="CW626">
        <v>58.38</v>
      </c>
      <c r="CX626">
        <v>49.5</v>
      </c>
      <c r="CY626">
        <v>54.01</v>
      </c>
      <c r="CZ626">
        <v>55.02</v>
      </c>
    </row>
    <row r="627" spans="1:104">
      <c r="A627" t="s">
        <v>155</v>
      </c>
      <c r="B627" t="s">
        <v>156</v>
      </c>
      <c r="C627" t="s">
        <v>68</v>
      </c>
      <c r="D627" t="s">
        <v>74</v>
      </c>
      <c r="E627">
        <v>77</v>
      </c>
      <c r="F627">
        <v>20142015</v>
      </c>
      <c r="G627">
        <v>24</v>
      </c>
      <c r="H627">
        <v>2.5</v>
      </c>
      <c r="I627">
        <v>2</v>
      </c>
      <c r="J627">
        <v>16</v>
      </c>
      <c r="K627">
        <v>17</v>
      </c>
      <c r="L627">
        <v>33</v>
      </c>
      <c r="M627">
        <v>0.95</v>
      </c>
      <c r="N627">
        <v>1.01</v>
      </c>
      <c r="O627">
        <v>1.97</v>
      </c>
      <c r="P627">
        <v>3</v>
      </c>
      <c r="Q627">
        <v>55.57</v>
      </c>
      <c r="R627">
        <v>102.4</v>
      </c>
      <c r="S627">
        <v>12.03</v>
      </c>
      <c r="T627">
        <v>11.93</v>
      </c>
      <c r="U627">
        <v>13.06</v>
      </c>
      <c r="V627">
        <v>6.6</v>
      </c>
      <c r="W627">
        <v>58.56</v>
      </c>
      <c r="X627">
        <v>51.95</v>
      </c>
      <c r="Y627">
        <v>154</v>
      </c>
      <c r="Z627">
        <v>527</v>
      </c>
      <c r="AA627">
        <v>373</v>
      </c>
      <c r="AB627">
        <v>31.45</v>
      </c>
      <c r="AC627">
        <v>22.26</v>
      </c>
      <c r="AD627">
        <v>53.71</v>
      </c>
      <c r="AE627">
        <v>147</v>
      </c>
      <c r="AF627">
        <v>4.05</v>
      </c>
      <c r="AG627">
        <v>51.52</v>
      </c>
      <c r="AH627">
        <v>219</v>
      </c>
      <c r="AI627">
        <v>1093</v>
      </c>
      <c r="AJ627">
        <v>874</v>
      </c>
      <c r="AK627">
        <v>65.23</v>
      </c>
      <c r="AL627">
        <v>52.16</v>
      </c>
      <c r="AM627">
        <v>117.39</v>
      </c>
      <c r="AN627">
        <v>51.69</v>
      </c>
      <c r="AO627">
        <v>56</v>
      </c>
      <c r="AP627">
        <v>30</v>
      </c>
      <c r="AQ627">
        <v>225</v>
      </c>
      <c r="AR627">
        <v>3.36</v>
      </c>
      <c r="AS627">
        <v>55.2</v>
      </c>
      <c r="AT627">
        <v>51.84</v>
      </c>
      <c r="AU627">
        <v>147</v>
      </c>
      <c r="AV627">
        <v>780</v>
      </c>
      <c r="AW627">
        <v>633</v>
      </c>
      <c r="AX627">
        <v>46.55</v>
      </c>
      <c r="AY627">
        <v>37.78</v>
      </c>
      <c r="AZ627">
        <v>84.33</v>
      </c>
      <c r="BA627">
        <v>72.44</v>
      </c>
      <c r="BB627">
        <v>36</v>
      </c>
      <c r="BC627">
        <v>169</v>
      </c>
      <c r="BD627">
        <v>3.32</v>
      </c>
      <c r="BE627">
        <v>55.34</v>
      </c>
      <c r="BF627">
        <v>52.02</v>
      </c>
      <c r="BG627">
        <v>109</v>
      </c>
      <c r="BH627">
        <v>33.72</v>
      </c>
      <c r="BI627">
        <v>27.21</v>
      </c>
      <c r="BJ627">
        <v>565</v>
      </c>
      <c r="BK627">
        <v>456</v>
      </c>
      <c r="BL627">
        <v>133</v>
      </c>
      <c r="BM627">
        <v>8.51</v>
      </c>
      <c r="BN627">
        <v>55</v>
      </c>
      <c r="BO627">
        <v>2.8</v>
      </c>
      <c r="BP627">
        <v>1.61</v>
      </c>
      <c r="BQ627">
        <v>47</v>
      </c>
      <c r="BR627">
        <v>27</v>
      </c>
      <c r="BS627">
        <v>20</v>
      </c>
      <c r="BT627">
        <v>63.51</v>
      </c>
      <c r="BU627">
        <v>9.4700000000000006</v>
      </c>
      <c r="BV627">
        <v>8.32</v>
      </c>
      <c r="BW627">
        <v>6.03</v>
      </c>
      <c r="BX627">
        <v>94.08</v>
      </c>
      <c r="BY627">
        <v>40.880000000000003</v>
      </c>
      <c r="BZ627">
        <v>56</v>
      </c>
      <c r="CA627">
        <v>81</v>
      </c>
      <c r="CB627">
        <v>59.27</v>
      </c>
      <c r="CC627">
        <v>406</v>
      </c>
      <c r="CD627">
        <v>355</v>
      </c>
      <c r="CE627">
        <v>279</v>
      </c>
      <c r="CF627">
        <v>48</v>
      </c>
      <c r="CG627">
        <v>93</v>
      </c>
      <c r="CH627">
        <v>14</v>
      </c>
      <c r="CI627">
        <v>3</v>
      </c>
      <c r="CJ627">
        <v>117</v>
      </c>
      <c r="CK627">
        <v>24</v>
      </c>
      <c r="CL627">
        <v>25</v>
      </c>
      <c r="CM627">
        <v>5</v>
      </c>
      <c r="CN627">
        <v>8</v>
      </c>
      <c r="CO627">
        <v>0.18</v>
      </c>
      <c r="CP627">
        <v>1005.35</v>
      </c>
      <c r="CQ627">
        <v>2694.03</v>
      </c>
      <c r="CR627">
        <v>27.18</v>
      </c>
      <c r="CS627">
        <v>18.3</v>
      </c>
      <c r="CT627">
        <v>17.41</v>
      </c>
      <c r="CU627">
        <v>52.24</v>
      </c>
      <c r="CV627">
        <v>50.08</v>
      </c>
      <c r="CW627">
        <v>57.35</v>
      </c>
      <c r="CX627">
        <v>52.44</v>
      </c>
      <c r="CY627">
        <v>54.69</v>
      </c>
      <c r="CZ627">
        <v>54.52</v>
      </c>
    </row>
    <row r="628" spans="1:104">
      <c r="A628" t="s">
        <v>526</v>
      </c>
      <c r="B628" t="s">
        <v>527</v>
      </c>
      <c r="C628" t="s">
        <v>100</v>
      </c>
      <c r="D628" t="s">
        <v>195</v>
      </c>
      <c r="E628">
        <v>67</v>
      </c>
      <c r="F628">
        <v>20142015</v>
      </c>
      <c r="G628">
        <v>20</v>
      </c>
      <c r="H628">
        <v>0.92500000000000004</v>
      </c>
      <c r="I628">
        <v>0.92500000000000004</v>
      </c>
      <c r="J628">
        <v>4</v>
      </c>
      <c r="K628">
        <v>13</v>
      </c>
      <c r="L628">
        <v>17</v>
      </c>
      <c r="M628">
        <v>0.33</v>
      </c>
      <c r="N628">
        <v>1.07</v>
      </c>
      <c r="O628">
        <v>1.4</v>
      </c>
      <c r="P628">
        <v>4</v>
      </c>
      <c r="Q628">
        <v>52.61</v>
      </c>
      <c r="R628">
        <v>98.68</v>
      </c>
      <c r="S628">
        <v>5.13</v>
      </c>
      <c r="T628">
        <v>6.17</v>
      </c>
      <c r="U628">
        <v>10.87</v>
      </c>
      <c r="V628">
        <v>0.93</v>
      </c>
      <c r="W628">
        <v>53.07</v>
      </c>
      <c r="X628">
        <v>52.14</v>
      </c>
      <c r="Y628">
        <v>37</v>
      </c>
      <c r="Z628">
        <v>320</v>
      </c>
      <c r="AA628">
        <v>283</v>
      </c>
      <c r="AB628">
        <v>26.36</v>
      </c>
      <c r="AC628">
        <v>23.31</v>
      </c>
      <c r="AD628">
        <v>49.66</v>
      </c>
      <c r="AE628">
        <v>75</v>
      </c>
      <c r="AF628">
        <v>1.71</v>
      </c>
      <c r="AG628">
        <v>50.9</v>
      </c>
      <c r="AH628">
        <v>68</v>
      </c>
      <c r="AI628">
        <v>685</v>
      </c>
      <c r="AJ628">
        <v>617</v>
      </c>
      <c r="AK628">
        <v>56.42</v>
      </c>
      <c r="AL628">
        <v>50.82</v>
      </c>
      <c r="AM628">
        <v>107.24</v>
      </c>
      <c r="AN628">
        <v>49.49</v>
      </c>
      <c r="AO628">
        <v>37</v>
      </c>
      <c r="AP628">
        <v>24</v>
      </c>
      <c r="AQ628">
        <v>145</v>
      </c>
      <c r="AR628">
        <v>3.35</v>
      </c>
      <c r="AS628">
        <v>53.97</v>
      </c>
      <c r="AT628">
        <v>50.63</v>
      </c>
      <c r="AU628">
        <v>73</v>
      </c>
      <c r="AV628">
        <v>496</v>
      </c>
      <c r="AW628">
        <v>423</v>
      </c>
      <c r="AX628">
        <v>40.85</v>
      </c>
      <c r="AY628">
        <v>34.840000000000003</v>
      </c>
      <c r="AZ628">
        <v>75.69</v>
      </c>
      <c r="BA628">
        <v>68.349999999999994</v>
      </c>
      <c r="BB628">
        <v>30</v>
      </c>
      <c r="BC628">
        <v>108</v>
      </c>
      <c r="BD628">
        <v>3.81</v>
      </c>
      <c r="BE628">
        <v>53.39</v>
      </c>
      <c r="BF628">
        <v>49.57</v>
      </c>
      <c r="BG628">
        <v>43</v>
      </c>
      <c r="BH628">
        <v>27.92</v>
      </c>
      <c r="BI628">
        <v>24.38</v>
      </c>
      <c r="BJ628">
        <v>339</v>
      </c>
      <c r="BK628">
        <v>296</v>
      </c>
      <c r="BL628">
        <v>78</v>
      </c>
      <c r="BM628">
        <v>-2.73</v>
      </c>
      <c r="BN628">
        <v>51.67</v>
      </c>
      <c r="BO628">
        <v>1.89</v>
      </c>
      <c r="BP628">
        <v>1.98</v>
      </c>
      <c r="BQ628">
        <v>23</v>
      </c>
      <c r="BR628">
        <v>24</v>
      </c>
      <c r="BS628">
        <v>-1</v>
      </c>
      <c r="BT628">
        <v>48.94</v>
      </c>
      <c r="BU628">
        <v>3.7</v>
      </c>
      <c r="BV628">
        <v>6.78</v>
      </c>
      <c r="BW628">
        <v>4.6399999999999997</v>
      </c>
      <c r="BX628">
        <v>91.89</v>
      </c>
      <c r="BY628">
        <v>28</v>
      </c>
      <c r="BZ628">
        <v>2</v>
      </c>
      <c r="CA628">
        <v>9</v>
      </c>
      <c r="CB628">
        <v>57.38</v>
      </c>
      <c r="CC628">
        <v>237</v>
      </c>
      <c r="CD628">
        <v>249</v>
      </c>
      <c r="CE628">
        <v>176</v>
      </c>
      <c r="CF628">
        <v>205</v>
      </c>
      <c r="CG628">
        <v>136</v>
      </c>
      <c r="CH628">
        <v>7</v>
      </c>
      <c r="CI628">
        <v>6</v>
      </c>
      <c r="CJ628">
        <v>74</v>
      </c>
      <c r="CK628">
        <v>10</v>
      </c>
      <c r="CL628">
        <v>20</v>
      </c>
      <c r="CM628">
        <v>16</v>
      </c>
      <c r="CN628">
        <v>20</v>
      </c>
      <c r="CO628">
        <v>0.33</v>
      </c>
      <c r="CP628">
        <v>728.48</v>
      </c>
      <c r="CQ628">
        <v>2482.16</v>
      </c>
      <c r="CR628">
        <v>22.69</v>
      </c>
      <c r="CS628">
        <v>18.09</v>
      </c>
      <c r="CT628">
        <v>17.05</v>
      </c>
      <c r="CU628">
        <v>49.82</v>
      </c>
      <c r="CV628">
        <v>49.46</v>
      </c>
      <c r="CW628">
        <v>53.74</v>
      </c>
      <c r="CX628">
        <v>54.12</v>
      </c>
      <c r="CY628">
        <v>52.97</v>
      </c>
      <c r="CZ628">
        <v>54.13</v>
      </c>
    </row>
    <row r="629" spans="1:104">
      <c r="A629" t="s">
        <v>1042</v>
      </c>
      <c r="B629" t="s">
        <v>1043</v>
      </c>
      <c r="C629" t="s">
        <v>113</v>
      </c>
      <c r="D629" t="s">
        <v>71</v>
      </c>
      <c r="E629">
        <v>75</v>
      </c>
      <c r="F629">
        <v>20142015</v>
      </c>
      <c r="G629">
        <v>26</v>
      </c>
      <c r="H629">
        <v>2.35</v>
      </c>
      <c r="I629">
        <v>2.4750000000000001</v>
      </c>
      <c r="J629">
        <v>8</v>
      </c>
      <c r="K629">
        <v>12</v>
      </c>
      <c r="L629">
        <v>20</v>
      </c>
      <c r="M629">
        <v>0.49</v>
      </c>
      <c r="N629">
        <v>0.73</v>
      </c>
      <c r="O629">
        <v>1.22</v>
      </c>
      <c r="P629">
        <v>15</v>
      </c>
      <c r="Q629">
        <v>48.43</v>
      </c>
      <c r="R629">
        <v>98.7</v>
      </c>
      <c r="S629">
        <v>6.61</v>
      </c>
      <c r="T629">
        <v>0.59</v>
      </c>
      <c r="U629">
        <v>13.11</v>
      </c>
      <c r="V629">
        <v>-4.62</v>
      </c>
      <c r="W629">
        <v>47.46</v>
      </c>
      <c r="X629">
        <v>52.08</v>
      </c>
      <c r="Y629">
        <v>-46</v>
      </c>
      <c r="Z629">
        <v>430</v>
      </c>
      <c r="AA629">
        <v>476</v>
      </c>
      <c r="AB629">
        <v>26.24</v>
      </c>
      <c r="AC629">
        <v>29.05</v>
      </c>
      <c r="AD629">
        <v>55.29</v>
      </c>
      <c r="AE629">
        <v>138</v>
      </c>
      <c r="AF629">
        <v>-3.79</v>
      </c>
      <c r="AG629">
        <v>52.22</v>
      </c>
      <c r="AH629">
        <v>-60</v>
      </c>
      <c r="AI629">
        <v>927</v>
      </c>
      <c r="AJ629">
        <v>987</v>
      </c>
      <c r="AK629">
        <v>56.57</v>
      </c>
      <c r="AL629">
        <v>60.24</v>
      </c>
      <c r="AM629">
        <v>116.81</v>
      </c>
      <c r="AN629">
        <v>52.1</v>
      </c>
      <c r="AO629">
        <v>38</v>
      </c>
      <c r="AP629">
        <v>37</v>
      </c>
      <c r="AQ629">
        <v>213</v>
      </c>
      <c r="AR629">
        <v>-3.98</v>
      </c>
      <c r="AS629">
        <v>47.97</v>
      </c>
      <c r="AT629">
        <v>51.95</v>
      </c>
      <c r="AU629">
        <v>-57</v>
      </c>
      <c r="AV629">
        <v>674</v>
      </c>
      <c r="AW629">
        <v>731</v>
      </c>
      <c r="AX629">
        <v>41.13</v>
      </c>
      <c r="AY629">
        <v>44.61</v>
      </c>
      <c r="AZ629">
        <v>85.75</v>
      </c>
      <c r="BA629">
        <v>71.66</v>
      </c>
      <c r="BB629">
        <v>54</v>
      </c>
      <c r="BC629">
        <v>175</v>
      </c>
      <c r="BD629">
        <v>-2.1800000000000002</v>
      </c>
      <c r="BE629">
        <v>48.84</v>
      </c>
      <c r="BF629">
        <v>51.01</v>
      </c>
      <c r="BG629">
        <v>-23</v>
      </c>
      <c r="BH629">
        <v>29.48</v>
      </c>
      <c r="BI629">
        <v>30.88</v>
      </c>
      <c r="BJ629">
        <v>483</v>
      </c>
      <c r="BK629">
        <v>506</v>
      </c>
      <c r="BL629">
        <v>121</v>
      </c>
      <c r="BM629">
        <v>-3.06</v>
      </c>
      <c r="BN629">
        <v>47.18</v>
      </c>
      <c r="BO629">
        <v>1.83</v>
      </c>
      <c r="BP629">
        <v>2.3199999999999998</v>
      </c>
      <c r="BQ629">
        <v>30</v>
      </c>
      <c r="BR629">
        <v>38</v>
      </c>
      <c r="BS629">
        <v>-8</v>
      </c>
      <c r="BT629">
        <v>44.12</v>
      </c>
      <c r="BU629">
        <v>4.57</v>
      </c>
      <c r="BV629">
        <v>6.21</v>
      </c>
      <c r="BW629">
        <v>4.45</v>
      </c>
      <c r="BX629">
        <v>92.49</v>
      </c>
      <c r="BY629">
        <v>44.79</v>
      </c>
      <c r="BZ629">
        <v>43</v>
      </c>
      <c r="CA629">
        <v>53</v>
      </c>
      <c r="CB629">
        <v>49.08</v>
      </c>
      <c r="CC629">
        <v>292</v>
      </c>
      <c r="CD629">
        <v>342</v>
      </c>
      <c r="CE629">
        <v>303</v>
      </c>
      <c r="CF629">
        <v>241</v>
      </c>
      <c r="CG629">
        <v>87</v>
      </c>
      <c r="CH629">
        <v>7</v>
      </c>
      <c r="CI629">
        <v>5</v>
      </c>
      <c r="CJ629">
        <v>113</v>
      </c>
      <c r="CK629">
        <v>31</v>
      </c>
      <c r="CL629">
        <v>27</v>
      </c>
      <c r="CM629">
        <v>7</v>
      </c>
      <c r="CN629">
        <v>22</v>
      </c>
      <c r="CO629">
        <v>0.92</v>
      </c>
      <c r="CP629">
        <v>983.14</v>
      </c>
      <c r="CQ629">
        <v>2672.29</v>
      </c>
      <c r="CR629">
        <v>26.9</v>
      </c>
      <c r="CS629">
        <v>17.75</v>
      </c>
      <c r="CT629">
        <v>17.48</v>
      </c>
      <c r="CU629">
        <v>51.23</v>
      </c>
      <c r="CV629">
        <v>50.12</v>
      </c>
      <c r="CW629">
        <v>58.59</v>
      </c>
      <c r="CX629">
        <v>55.77</v>
      </c>
      <c r="CY629">
        <v>54.33</v>
      </c>
      <c r="CZ629">
        <v>54.07</v>
      </c>
    </row>
    <row r="630" spans="1:104">
      <c r="A630" t="s">
        <v>686</v>
      </c>
      <c r="B630" t="s">
        <v>687</v>
      </c>
      <c r="C630" t="s">
        <v>68</v>
      </c>
      <c r="D630" t="s">
        <v>688</v>
      </c>
      <c r="E630">
        <v>79</v>
      </c>
      <c r="F630">
        <v>20142015</v>
      </c>
      <c r="G630">
        <v>29</v>
      </c>
      <c r="H630">
        <v>1.3</v>
      </c>
      <c r="I630">
        <v>1.3</v>
      </c>
      <c r="J630">
        <v>9</v>
      </c>
      <c r="K630">
        <v>21</v>
      </c>
      <c r="L630">
        <v>30</v>
      </c>
      <c r="M630">
        <v>0.53</v>
      </c>
      <c r="N630">
        <v>1.24</v>
      </c>
      <c r="O630">
        <v>1.77</v>
      </c>
      <c r="P630">
        <v>4</v>
      </c>
      <c r="Q630">
        <v>50.7</v>
      </c>
      <c r="R630">
        <v>103.42</v>
      </c>
      <c r="S630">
        <v>9.89</v>
      </c>
      <c r="T630">
        <v>-0.38</v>
      </c>
      <c r="U630">
        <v>12.86</v>
      </c>
      <c r="V630">
        <v>3.36</v>
      </c>
      <c r="W630">
        <v>49.94</v>
      </c>
      <c r="X630">
        <v>46.58</v>
      </c>
      <c r="Y630">
        <v>-1</v>
      </c>
      <c r="Z630">
        <v>440</v>
      </c>
      <c r="AA630">
        <v>441</v>
      </c>
      <c r="AB630">
        <v>25.99</v>
      </c>
      <c r="AC630">
        <v>26.05</v>
      </c>
      <c r="AD630">
        <v>52.03</v>
      </c>
      <c r="AE630">
        <v>98</v>
      </c>
      <c r="AF630">
        <v>2.6</v>
      </c>
      <c r="AG630">
        <v>48.11</v>
      </c>
      <c r="AH630">
        <v>26</v>
      </c>
      <c r="AI630">
        <v>937</v>
      </c>
      <c r="AJ630">
        <v>911</v>
      </c>
      <c r="AK630">
        <v>55.34</v>
      </c>
      <c r="AL630">
        <v>53.8</v>
      </c>
      <c r="AM630">
        <v>109.14</v>
      </c>
      <c r="AN630">
        <v>54.32</v>
      </c>
      <c r="AO630">
        <v>29</v>
      </c>
      <c r="AP630">
        <v>46</v>
      </c>
      <c r="AQ630">
        <v>157</v>
      </c>
      <c r="AR630">
        <v>3.53</v>
      </c>
      <c r="AS630">
        <v>51.52</v>
      </c>
      <c r="AT630">
        <v>48</v>
      </c>
      <c r="AU630">
        <v>42</v>
      </c>
      <c r="AV630">
        <v>710</v>
      </c>
      <c r="AW630">
        <v>668</v>
      </c>
      <c r="AX630">
        <v>41.93</v>
      </c>
      <c r="AY630">
        <v>39.450000000000003</v>
      </c>
      <c r="AZ630">
        <v>81.38</v>
      </c>
      <c r="BA630">
        <v>71.69</v>
      </c>
      <c r="BB630">
        <v>37</v>
      </c>
      <c r="BC630">
        <v>128</v>
      </c>
      <c r="BD630">
        <v>3.87</v>
      </c>
      <c r="BE630">
        <v>51.73</v>
      </c>
      <c r="BF630">
        <v>47.85</v>
      </c>
      <c r="BG630">
        <v>34</v>
      </c>
      <c r="BH630">
        <v>30.06</v>
      </c>
      <c r="BI630">
        <v>28.05</v>
      </c>
      <c r="BJ630">
        <v>509</v>
      </c>
      <c r="BK630">
        <v>475</v>
      </c>
      <c r="BL630">
        <v>91</v>
      </c>
      <c r="BM630">
        <v>24.8</v>
      </c>
      <c r="BN630">
        <v>40.28</v>
      </c>
      <c r="BO630">
        <v>2.42</v>
      </c>
      <c r="BP630">
        <v>1.3</v>
      </c>
      <c r="BQ630">
        <v>41</v>
      </c>
      <c r="BR630">
        <v>22</v>
      </c>
      <c r="BS630">
        <v>19</v>
      </c>
      <c r="BT630">
        <v>65.08</v>
      </c>
      <c r="BU630">
        <v>7.03</v>
      </c>
      <c r="BV630">
        <v>8.06</v>
      </c>
      <c r="BW630">
        <v>5.77</v>
      </c>
      <c r="BX630">
        <v>95.37</v>
      </c>
      <c r="BY630">
        <v>48.67</v>
      </c>
      <c r="BZ630">
        <v>55</v>
      </c>
      <c r="CA630">
        <v>58</v>
      </c>
      <c r="CB630">
        <v>47.98</v>
      </c>
      <c r="CC630">
        <v>308</v>
      </c>
      <c r="CD630">
        <v>372</v>
      </c>
      <c r="CE630">
        <v>334</v>
      </c>
      <c r="CF630">
        <v>122</v>
      </c>
      <c r="CG630">
        <v>135</v>
      </c>
      <c r="CH630">
        <v>14</v>
      </c>
      <c r="CI630">
        <v>7</v>
      </c>
      <c r="CJ630">
        <v>82</v>
      </c>
      <c r="CK630">
        <v>23</v>
      </c>
      <c r="CL630">
        <v>33</v>
      </c>
      <c r="CM630">
        <v>6</v>
      </c>
      <c r="CN630">
        <v>10</v>
      </c>
      <c r="CO630">
        <v>0.24</v>
      </c>
      <c r="CP630">
        <v>1015.92</v>
      </c>
      <c r="CQ630">
        <v>2712.23</v>
      </c>
      <c r="CR630">
        <v>27.25</v>
      </c>
      <c r="CS630">
        <v>18.22</v>
      </c>
      <c r="CT630">
        <v>17.45</v>
      </c>
      <c r="CU630">
        <v>47.34</v>
      </c>
      <c r="CV630">
        <v>50.36</v>
      </c>
      <c r="CW630">
        <v>53.21</v>
      </c>
      <c r="CX630">
        <v>59.18</v>
      </c>
      <c r="CY630">
        <v>54.48</v>
      </c>
      <c r="CZ630">
        <v>53.71</v>
      </c>
    </row>
    <row r="631" spans="1:104">
      <c r="A631" t="s">
        <v>924</v>
      </c>
      <c r="B631" t="s">
        <v>925</v>
      </c>
      <c r="C631" t="s">
        <v>62</v>
      </c>
      <c r="D631" t="s">
        <v>926</v>
      </c>
      <c r="E631">
        <v>69</v>
      </c>
      <c r="F631">
        <v>20142015</v>
      </c>
      <c r="G631">
        <v>30</v>
      </c>
      <c r="H631">
        <v>5</v>
      </c>
      <c r="I631">
        <v>5.5</v>
      </c>
      <c r="J631">
        <v>1</v>
      </c>
      <c r="K631">
        <v>15</v>
      </c>
      <c r="L631">
        <v>16</v>
      </c>
      <c r="M631">
        <v>0.06</v>
      </c>
      <c r="N631">
        <v>0.83</v>
      </c>
      <c r="O631">
        <v>0.89</v>
      </c>
      <c r="P631">
        <v>-3</v>
      </c>
      <c r="Q631">
        <v>49.41</v>
      </c>
      <c r="R631">
        <v>98.26</v>
      </c>
      <c r="S631">
        <v>1.1399999999999999</v>
      </c>
      <c r="T631">
        <v>4.54</v>
      </c>
      <c r="U631">
        <v>15.68</v>
      </c>
      <c r="V631">
        <v>1.38</v>
      </c>
      <c r="W631">
        <v>50</v>
      </c>
      <c r="X631">
        <v>48.62</v>
      </c>
      <c r="Y631">
        <v>0</v>
      </c>
      <c r="Z631">
        <v>497</v>
      </c>
      <c r="AA631">
        <v>497</v>
      </c>
      <c r="AB631">
        <v>27.56</v>
      </c>
      <c r="AC631">
        <v>27.56</v>
      </c>
      <c r="AD631">
        <v>55.13</v>
      </c>
      <c r="AE631">
        <v>50</v>
      </c>
      <c r="AF631">
        <v>1.71</v>
      </c>
      <c r="AG631">
        <v>47.7</v>
      </c>
      <c r="AH631">
        <v>-24</v>
      </c>
      <c r="AI631">
        <v>1006</v>
      </c>
      <c r="AJ631">
        <v>1030</v>
      </c>
      <c r="AK631">
        <v>55.79</v>
      </c>
      <c r="AL631">
        <v>57.12</v>
      </c>
      <c r="AM631">
        <v>112.91</v>
      </c>
      <c r="AN631">
        <v>54.97</v>
      </c>
      <c r="AO631">
        <v>65</v>
      </c>
      <c r="AP631">
        <v>64</v>
      </c>
      <c r="AQ631">
        <v>187</v>
      </c>
      <c r="AR631">
        <v>0.76</v>
      </c>
      <c r="AS631">
        <v>49.09</v>
      </c>
      <c r="AT631">
        <v>48.33</v>
      </c>
      <c r="AU631">
        <v>-28</v>
      </c>
      <c r="AV631">
        <v>756</v>
      </c>
      <c r="AW631">
        <v>784</v>
      </c>
      <c r="AX631">
        <v>41.93</v>
      </c>
      <c r="AY631">
        <v>43.48</v>
      </c>
      <c r="AZ631">
        <v>85.41</v>
      </c>
      <c r="BA631">
        <v>73.150000000000006</v>
      </c>
      <c r="BB631">
        <v>34</v>
      </c>
      <c r="BC631">
        <v>122</v>
      </c>
      <c r="BD631">
        <v>1.27</v>
      </c>
      <c r="BE631">
        <v>48.85</v>
      </c>
      <c r="BF631">
        <v>47.59</v>
      </c>
      <c r="BG631">
        <v>-26</v>
      </c>
      <c r="BH631">
        <v>30.67</v>
      </c>
      <c r="BI631">
        <v>32.11</v>
      </c>
      <c r="BJ631">
        <v>553</v>
      </c>
      <c r="BK631">
        <v>579</v>
      </c>
      <c r="BL631">
        <v>88</v>
      </c>
      <c r="BM631">
        <v>-1.62</v>
      </c>
      <c r="BN631">
        <v>45.24</v>
      </c>
      <c r="BO631">
        <v>2.27</v>
      </c>
      <c r="BP631">
        <v>2.94</v>
      </c>
      <c r="BQ631">
        <v>41</v>
      </c>
      <c r="BR631">
        <v>53</v>
      </c>
      <c r="BS631">
        <v>-12</v>
      </c>
      <c r="BT631">
        <v>43.62</v>
      </c>
      <c r="BU631">
        <v>0.82</v>
      </c>
      <c r="BV631">
        <v>7.41</v>
      </c>
      <c r="BW631">
        <v>5.42</v>
      </c>
      <c r="BX631">
        <v>90.85</v>
      </c>
      <c r="BY631">
        <v>40</v>
      </c>
      <c r="BZ631">
        <v>0</v>
      </c>
      <c r="CA631">
        <v>0</v>
      </c>
      <c r="CB631">
        <v>51.31</v>
      </c>
      <c r="CC631">
        <v>353</v>
      </c>
      <c r="CD631">
        <v>334</v>
      </c>
      <c r="CE631">
        <v>335</v>
      </c>
      <c r="CF631">
        <v>102</v>
      </c>
      <c r="CG631">
        <v>96</v>
      </c>
      <c r="CH631">
        <v>7</v>
      </c>
      <c r="CI631">
        <v>8</v>
      </c>
      <c r="CJ631">
        <v>87</v>
      </c>
      <c r="CK631">
        <v>26</v>
      </c>
      <c r="CL631">
        <v>8</v>
      </c>
      <c r="CM631">
        <v>15</v>
      </c>
      <c r="CN631">
        <v>12</v>
      </c>
      <c r="CO631">
        <v>-0.17</v>
      </c>
      <c r="CP631">
        <v>1081.9000000000001</v>
      </c>
      <c r="CQ631">
        <v>2184.11</v>
      </c>
      <c r="CR631">
        <v>33.130000000000003</v>
      </c>
      <c r="CS631">
        <v>16.18</v>
      </c>
      <c r="CT631">
        <v>17.25</v>
      </c>
      <c r="CU631">
        <v>48.89</v>
      </c>
      <c r="CV631">
        <v>49.79</v>
      </c>
      <c r="CW631">
        <v>52.58</v>
      </c>
      <c r="CX631">
        <v>54.98</v>
      </c>
      <c r="CY631">
        <v>53.97</v>
      </c>
      <c r="CZ631">
        <v>54.43</v>
      </c>
    </row>
    <row r="632" spans="1:104">
      <c r="A632" t="s">
        <v>1261</v>
      </c>
      <c r="B632" t="s">
        <v>1262</v>
      </c>
      <c r="C632" t="s">
        <v>80</v>
      </c>
      <c r="D632" t="s">
        <v>643</v>
      </c>
      <c r="E632">
        <v>81</v>
      </c>
      <c r="F632">
        <v>20142015</v>
      </c>
      <c r="G632">
        <v>20</v>
      </c>
      <c r="H632">
        <v>0.92500000000000004</v>
      </c>
      <c r="I632">
        <v>0.92500000000000004</v>
      </c>
      <c r="J632">
        <v>9</v>
      </c>
      <c r="K632">
        <v>12</v>
      </c>
      <c r="L632">
        <v>21</v>
      </c>
      <c r="M632">
        <v>0.51</v>
      </c>
      <c r="N632">
        <v>0.68</v>
      </c>
      <c r="O632">
        <v>1.2</v>
      </c>
      <c r="P632">
        <v>11</v>
      </c>
      <c r="Q632">
        <v>46.39</v>
      </c>
      <c r="R632">
        <v>95.97</v>
      </c>
      <c r="S632">
        <v>6.04</v>
      </c>
      <c r="T632">
        <v>14.1</v>
      </c>
      <c r="U632">
        <v>12.99</v>
      </c>
      <c r="V632">
        <v>-2.33</v>
      </c>
      <c r="W632">
        <v>44.2</v>
      </c>
      <c r="X632">
        <v>46.52</v>
      </c>
      <c r="Y632">
        <v>-119</v>
      </c>
      <c r="Z632">
        <v>453</v>
      </c>
      <c r="AA632">
        <v>572</v>
      </c>
      <c r="AB632">
        <v>25.82</v>
      </c>
      <c r="AC632">
        <v>32.61</v>
      </c>
      <c r="AD632">
        <v>58.43</v>
      </c>
      <c r="AE632">
        <v>153</v>
      </c>
      <c r="AF632">
        <v>-2.4500000000000002</v>
      </c>
      <c r="AG632">
        <v>48.84</v>
      </c>
      <c r="AH632">
        <v>-143</v>
      </c>
      <c r="AI632">
        <v>918</v>
      </c>
      <c r="AJ632">
        <v>1061</v>
      </c>
      <c r="AK632">
        <v>52.33</v>
      </c>
      <c r="AL632">
        <v>60.48</v>
      </c>
      <c r="AM632">
        <v>112.81</v>
      </c>
      <c r="AN632">
        <v>55.01</v>
      </c>
      <c r="AO632">
        <v>60</v>
      </c>
      <c r="AP632">
        <v>27</v>
      </c>
      <c r="AQ632">
        <v>257</v>
      </c>
      <c r="AR632">
        <v>-2.75</v>
      </c>
      <c r="AS632">
        <v>45.69</v>
      </c>
      <c r="AT632">
        <v>48.44</v>
      </c>
      <c r="AU632">
        <v>-128</v>
      </c>
      <c r="AV632">
        <v>679</v>
      </c>
      <c r="AW632">
        <v>807</v>
      </c>
      <c r="AX632">
        <v>38.71</v>
      </c>
      <c r="AY632">
        <v>46</v>
      </c>
      <c r="AZ632">
        <v>84.71</v>
      </c>
      <c r="BA632">
        <v>74.37</v>
      </c>
      <c r="BB632">
        <v>48</v>
      </c>
      <c r="BC632">
        <v>197</v>
      </c>
      <c r="BD632">
        <v>-2.2400000000000002</v>
      </c>
      <c r="BE632">
        <v>46.42</v>
      </c>
      <c r="BF632">
        <v>48.66</v>
      </c>
      <c r="BG632">
        <v>-78</v>
      </c>
      <c r="BH632">
        <v>28.79</v>
      </c>
      <c r="BI632">
        <v>33.229999999999997</v>
      </c>
      <c r="BJ632">
        <v>505</v>
      </c>
      <c r="BK632">
        <v>583</v>
      </c>
      <c r="BL632">
        <v>149</v>
      </c>
      <c r="BM632">
        <v>-8.1199999999999992</v>
      </c>
      <c r="BN632">
        <v>41.84</v>
      </c>
      <c r="BO632">
        <v>1.65</v>
      </c>
      <c r="BP632">
        <v>3.25</v>
      </c>
      <c r="BQ632">
        <v>29</v>
      </c>
      <c r="BR632">
        <v>57</v>
      </c>
      <c r="BS632">
        <v>-28</v>
      </c>
      <c r="BT632">
        <v>33.72</v>
      </c>
      <c r="BU632">
        <v>4.57</v>
      </c>
      <c r="BV632">
        <v>5.74</v>
      </c>
      <c r="BW632">
        <v>4.2699999999999996</v>
      </c>
      <c r="BX632">
        <v>90.22</v>
      </c>
      <c r="BY632">
        <v>38</v>
      </c>
      <c r="BZ632">
        <v>0</v>
      </c>
      <c r="CA632">
        <v>1</v>
      </c>
      <c r="CB632">
        <v>60.84</v>
      </c>
      <c r="CC632">
        <v>334</v>
      </c>
      <c r="CD632">
        <v>384</v>
      </c>
      <c r="CE632">
        <v>215</v>
      </c>
      <c r="CF632">
        <v>92</v>
      </c>
      <c r="CG632">
        <v>77</v>
      </c>
      <c r="CH632">
        <v>10</v>
      </c>
      <c r="CI632">
        <v>2</v>
      </c>
      <c r="CJ632">
        <v>140</v>
      </c>
      <c r="CK632">
        <v>49</v>
      </c>
      <c r="CL632">
        <v>32</v>
      </c>
      <c r="CM632">
        <v>4</v>
      </c>
      <c r="CN632">
        <v>15</v>
      </c>
      <c r="CO632">
        <v>0.63</v>
      </c>
      <c r="CP632">
        <v>1052.54</v>
      </c>
      <c r="CQ632">
        <v>2969.74</v>
      </c>
      <c r="CR632">
        <v>26.17</v>
      </c>
      <c r="CS632">
        <v>17.809999999999999</v>
      </c>
      <c r="CT632">
        <v>17.309999999999999</v>
      </c>
      <c r="CU632">
        <v>48.2</v>
      </c>
      <c r="CV632">
        <v>50.32</v>
      </c>
      <c r="CW632">
        <v>52.54</v>
      </c>
      <c r="CX632">
        <v>56.46</v>
      </c>
      <c r="CY632">
        <v>54.65</v>
      </c>
      <c r="CZ632">
        <v>53.96</v>
      </c>
    </row>
    <row r="633" spans="1:104">
      <c r="A633" t="s">
        <v>977</v>
      </c>
      <c r="B633" t="s">
        <v>978</v>
      </c>
      <c r="C633" t="s">
        <v>62</v>
      </c>
      <c r="D633" t="s">
        <v>979</v>
      </c>
      <c r="E633">
        <v>84</v>
      </c>
      <c r="F633">
        <v>20142015</v>
      </c>
      <c r="G633">
        <v>28</v>
      </c>
      <c r="H633">
        <v>5.5</v>
      </c>
      <c r="I633">
        <v>5.25</v>
      </c>
      <c r="J633">
        <v>4</v>
      </c>
      <c r="K633">
        <v>18</v>
      </c>
      <c r="L633">
        <v>22</v>
      </c>
      <c r="M633">
        <v>0.16</v>
      </c>
      <c r="N633">
        <v>0.72</v>
      </c>
      <c r="O633">
        <v>0.88</v>
      </c>
      <c r="P633">
        <v>3</v>
      </c>
      <c r="Q633">
        <v>49.39</v>
      </c>
      <c r="R633">
        <v>97.66</v>
      </c>
      <c r="S633">
        <v>2.72</v>
      </c>
      <c r="T633">
        <v>14.24</v>
      </c>
      <c r="U633">
        <v>17.86</v>
      </c>
      <c r="V633">
        <v>-0.6</v>
      </c>
      <c r="W633">
        <v>47.26</v>
      </c>
      <c r="X633">
        <v>47.86</v>
      </c>
      <c r="Y633">
        <v>-75</v>
      </c>
      <c r="Z633">
        <v>646</v>
      </c>
      <c r="AA633">
        <v>721</v>
      </c>
      <c r="AB633">
        <v>25.83</v>
      </c>
      <c r="AC633">
        <v>28.83</v>
      </c>
      <c r="AD633">
        <v>54.66</v>
      </c>
      <c r="AE633">
        <v>74</v>
      </c>
      <c r="AF633">
        <v>1.46</v>
      </c>
      <c r="AG633">
        <v>47.93</v>
      </c>
      <c r="AH633">
        <v>-36</v>
      </c>
      <c r="AI633">
        <v>1448</v>
      </c>
      <c r="AJ633">
        <v>1484</v>
      </c>
      <c r="AK633">
        <v>57.9</v>
      </c>
      <c r="AL633">
        <v>59.34</v>
      </c>
      <c r="AM633">
        <v>117.24</v>
      </c>
      <c r="AN633">
        <v>54.63</v>
      </c>
      <c r="AO633">
        <v>95</v>
      </c>
      <c r="AP633">
        <v>89</v>
      </c>
      <c r="AQ633">
        <v>326</v>
      </c>
      <c r="AR633">
        <v>1.7</v>
      </c>
      <c r="AS633">
        <v>49.5</v>
      </c>
      <c r="AT633">
        <v>47.8</v>
      </c>
      <c r="AU633">
        <v>-22</v>
      </c>
      <c r="AV633">
        <v>1098</v>
      </c>
      <c r="AW633">
        <v>1120</v>
      </c>
      <c r="AX633">
        <v>43.91</v>
      </c>
      <c r="AY633">
        <v>44.79</v>
      </c>
      <c r="AZ633">
        <v>88.69</v>
      </c>
      <c r="BA633">
        <v>72.040000000000006</v>
      </c>
      <c r="BB633">
        <v>84</v>
      </c>
      <c r="BC633">
        <v>231</v>
      </c>
      <c r="BD633">
        <v>2.19</v>
      </c>
      <c r="BE633">
        <v>50.19</v>
      </c>
      <c r="BF633">
        <v>48</v>
      </c>
      <c r="BG633">
        <v>6</v>
      </c>
      <c r="BH633">
        <v>31.63</v>
      </c>
      <c r="BI633">
        <v>31.39</v>
      </c>
      <c r="BJ633">
        <v>791</v>
      </c>
      <c r="BK633">
        <v>785</v>
      </c>
      <c r="BL633">
        <v>147</v>
      </c>
      <c r="BM633">
        <v>0.55000000000000004</v>
      </c>
      <c r="BN633">
        <v>42.08</v>
      </c>
      <c r="BO633">
        <v>2.08</v>
      </c>
      <c r="BP633">
        <v>2.8</v>
      </c>
      <c r="BQ633">
        <v>52</v>
      </c>
      <c r="BR633">
        <v>70</v>
      </c>
      <c r="BS633">
        <v>-18</v>
      </c>
      <c r="BT633">
        <v>42.62</v>
      </c>
      <c r="BU633">
        <v>1.73</v>
      </c>
      <c r="BV633">
        <v>6.57</v>
      </c>
      <c r="BW633">
        <v>4.74</v>
      </c>
      <c r="BX633">
        <v>91.08</v>
      </c>
      <c r="BY633">
        <v>40</v>
      </c>
      <c r="BZ633">
        <v>0</v>
      </c>
      <c r="CA633">
        <v>0</v>
      </c>
      <c r="CB633">
        <v>58.28</v>
      </c>
      <c r="CC633">
        <v>595</v>
      </c>
      <c r="CD633">
        <v>465</v>
      </c>
      <c r="CE633">
        <v>426</v>
      </c>
      <c r="CF633">
        <v>51</v>
      </c>
      <c r="CG633">
        <v>64</v>
      </c>
      <c r="CH633">
        <v>6</v>
      </c>
      <c r="CI633">
        <v>12</v>
      </c>
      <c r="CJ633">
        <v>143</v>
      </c>
      <c r="CK633">
        <v>59</v>
      </c>
      <c r="CL633">
        <v>28</v>
      </c>
      <c r="CM633">
        <v>9</v>
      </c>
      <c r="CN633">
        <v>12</v>
      </c>
      <c r="CO633">
        <v>0.12</v>
      </c>
      <c r="CP633">
        <v>1500.45</v>
      </c>
      <c r="CQ633">
        <v>2582.29</v>
      </c>
      <c r="CR633">
        <v>36.75</v>
      </c>
      <c r="CS633">
        <v>16.45</v>
      </c>
      <c r="CT633">
        <v>17.149999999999999</v>
      </c>
      <c r="CU633">
        <v>49.22</v>
      </c>
      <c r="CV633">
        <v>49.96</v>
      </c>
      <c r="CW633">
        <v>53.82</v>
      </c>
      <c r="CX633">
        <v>55.53</v>
      </c>
      <c r="CY633">
        <v>54</v>
      </c>
      <c r="CZ633">
        <v>54.09</v>
      </c>
    </row>
    <row r="634" spans="1:104">
      <c r="A634" t="s">
        <v>1400</v>
      </c>
      <c r="B634" t="s">
        <v>1401</v>
      </c>
      <c r="C634" t="s">
        <v>62</v>
      </c>
      <c r="D634" t="s">
        <v>1243</v>
      </c>
      <c r="E634">
        <v>60</v>
      </c>
      <c r="F634">
        <v>20142015</v>
      </c>
      <c r="G634">
        <v>19</v>
      </c>
      <c r="H634">
        <v>0.92500000000000004</v>
      </c>
      <c r="I634">
        <v>0.92500000000000004</v>
      </c>
      <c r="J634">
        <v>0</v>
      </c>
      <c r="K634">
        <v>9</v>
      </c>
      <c r="L634">
        <v>9</v>
      </c>
      <c r="M634">
        <v>0</v>
      </c>
      <c r="N634">
        <v>0.59</v>
      </c>
      <c r="O634">
        <v>0.59</v>
      </c>
      <c r="P634">
        <v>-11</v>
      </c>
      <c r="Q634">
        <v>39.49</v>
      </c>
      <c r="R634">
        <v>102.29</v>
      </c>
      <c r="S634">
        <v>0</v>
      </c>
      <c r="T634">
        <v>7.92</v>
      </c>
      <c r="U634">
        <v>15.3</v>
      </c>
      <c r="V634">
        <v>2.37</v>
      </c>
      <c r="W634">
        <v>40.15</v>
      </c>
      <c r="X634">
        <v>37.78</v>
      </c>
      <c r="Y634">
        <v>-159</v>
      </c>
      <c r="Z634">
        <v>324</v>
      </c>
      <c r="AA634">
        <v>483</v>
      </c>
      <c r="AB634">
        <v>21.18</v>
      </c>
      <c r="AC634">
        <v>31.58</v>
      </c>
      <c r="AD634">
        <v>52.76</v>
      </c>
      <c r="AE634">
        <v>21</v>
      </c>
      <c r="AF634">
        <v>2.1800000000000002</v>
      </c>
      <c r="AG634">
        <v>37.31</v>
      </c>
      <c r="AH634">
        <v>-340</v>
      </c>
      <c r="AI634">
        <v>639</v>
      </c>
      <c r="AJ634">
        <v>979</v>
      </c>
      <c r="AK634">
        <v>41.78</v>
      </c>
      <c r="AL634">
        <v>64</v>
      </c>
      <c r="AM634">
        <v>105.78</v>
      </c>
      <c r="AN634">
        <v>61.35</v>
      </c>
      <c r="AO634">
        <v>20</v>
      </c>
      <c r="AP634">
        <v>68</v>
      </c>
      <c r="AQ634">
        <v>77</v>
      </c>
      <c r="AR634">
        <v>0.73</v>
      </c>
      <c r="AS634">
        <v>40.619999999999997</v>
      </c>
      <c r="AT634">
        <v>39.89</v>
      </c>
      <c r="AU634">
        <v>-231</v>
      </c>
      <c r="AV634">
        <v>500</v>
      </c>
      <c r="AW634">
        <v>731</v>
      </c>
      <c r="AX634">
        <v>32.69</v>
      </c>
      <c r="AY634">
        <v>47.79</v>
      </c>
      <c r="AZ634">
        <v>80.48</v>
      </c>
      <c r="BA634">
        <v>78.400000000000006</v>
      </c>
      <c r="BB634">
        <v>16</v>
      </c>
      <c r="BC634">
        <v>57</v>
      </c>
      <c r="BD634">
        <v>0.27</v>
      </c>
      <c r="BE634">
        <v>41.57</v>
      </c>
      <c r="BF634">
        <v>41.3</v>
      </c>
      <c r="BG634">
        <v>-159</v>
      </c>
      <c r="BH634">
        <v>25.63</v>
      </c>
      <c r="BI634">
        <v>36.020000000000003</v>
      </c>
      <c r="BJ634">
        <v>392</v>
      </c>
      <c r="BK634">
        <v>551</v>
      </c>
      <c r="BL634">
        <v>41</v>
      </c>
      <c r="BM634">
        <v>11.81</v>
      </c>
      <c r="BN634">
        <v>36.840000000000003</v>
      </c>
      <c r="BO634">
        <v>2.35</v>
      </c>
      <c r="BP634">
        <v>2.48</v>
      </c>
      <c r="BQ634">
        <v>36</v>
      </c>
      <c r="BR634">
        <v>38</v>
      </c>
      <c r="BS634">
        <v>-2</v>
      </c>
      <c r="BT634">
        <v>48.65</v>
      </c>
      <c r="BU634">
        <v>0</v>
      </c>
      <c r="BV634">
        <v>9.18</v>
      </c>
      <c r="BW634">
        <v>7.2</v>
      </c>
      <c r="BX634">
        <v>93.1</v>
      </c>
      <c r="BY634">
        <v>43</v>
      </c>
      <c r="BZ634">
        <v>1</v>
      </c>
      <c r="CA634">
        <v>0</v>
      </c>
      <c r="CB634">
        <v>46.68</v>
      </c>
      <c r="CC634">
        <v>253</v>
      </c>
      <c r="CD634">
        <v>267</v>
      </c>
      <c r="CE634">
        <v>289</v>
      </c>
      <c r="CF634">
        <v>122</v>
      </c>
      <c r="CG634">
        <v>60</v>
      </c>
      <c r="CH634">
        <v>5</v>
      </c>
      <c r="CI634">
        <v>4</v>
      </c>
      <c r="CJ634">
        <v>41</v>
      </c>
      <c r="CK634">
        <v>34</v>
      </c>
      <c r="CL634">
        <v>9</v>
      </c>
      <c r="CM634">
        <v>13</v>
      </c>
      <c r="CN634">
        <v>2</v>
      </c>
      <c r="CO634">
        <v>-0.72</v>
      </c>
      <c r="CP634">
        <v>917.74</v>
      </c>
      <c r="CQ634">
        <v>2025.67</v>
      </c>
      <c r="CR634">
        <v>31.18</v>
      </c>
      <c r="CS634">
        <v>16.34</v>
      </c>
      <c r="CT634">
        <v>17.14</v>
      </c>
      <c r="CU634">
        <v>40.15</v>
      </c>
      <c r="CV634">
        <v>50.36</v>
      </c>
      <c r="CW634">
        <v>42.9</v>
      </c>
      <c r="CX634">
        <v>63.96</v>
      </c>
      <c r="CY634">
        <v>54.22</v>
      </c>
      <c r="CZ634">
        <v>53.44</v>
      </c>
    </row>
    <row r="635" spans="1:104">
      <c r="A635" t="s">
        <v>1115</v>
      </c>
      <c r="B635" t="s">
        <v>1116</v>
      </c>
      <c r="C635" t="s">
        <v>68</v>
      </c>
      <c r="D635" t="s">
        <v>767</v>
      </c>
      <c r="E635">
        <v>74</v>
      </c>
      <c r="F635">
        <v>20142015</v>
      </c>
      <c r="G635">
        <v>29</v>
      </c>
      <c r="H635">
        <v>5</v>
      </c>
      <c r="I635">
        <v>5.75</v>
      </c>
      <c r="J635">
        <v>4</v>
      </c>
      <c r="K635">
        <v>10</v>
      </c>
      <c r="L635">
        <v>14</v>
      </c>
      <c r="M635">
        <v>0.23</v>
      </c>
      <c r="N635">
        <v>0.56999999999999995</v>
      </c>
      <c r="O635">
        <v>0.8</v>
      </c>
      <c r="P635">
        <v>0</v>
      </c>
      <c r="Q635">
        <v>47.31</v>
      </c>
      <c r="R635">
        <v>100.06</v>
      </c>
      <c r="S635">
        <v>5.0599999999999996</v>
      </c>
      <c r="T635">
        <v>-0.31</v>
      </c>
      <c r="U635">
        <v>14.17</v>
      </c>
      <c r="V635">
        <v>-0.74</v>
      </c>
      <c r="W635">
        <v>47.07</v>
      </c>
      <c r="X635">
        <v>47.8</v>
      </c>
      <c r="Y635">
        <v>-47</v>
      </c>
      <c r="Z635">
        <v>377</v>
      </c>
      <c r="AA635">
        <v>424</v>
      </c>
      <c r="AB635">
        <v>21.57</v>
      </c>
      <c r="AC635">
        <v>24.26</v>
      </c>
      <c r="AD635">
        <v>45.83</v>
      </c>
      <c r="AE635">
        <v>90</v>
      </c>
      <c r="AF635">
        <v>0.64</v>
      </c>
      <c r="AG635">
        <v>46.68</v>
      </c>
      <c r="AH635">
        <v>-88</v>
      </c>
      <c r="AI635">
        <v>775</v>
      </c>
      <c r="AJ635">
        <v>863</v>
      </c>
      <c r="AK635">
        <v>44.35</v>
      </c>
      <c r="AL635">
        <v>49.38</v>
      </c>
      <c r="AM635">
        <v>93.73</v>
      </c>
      <c r="AN635">
        <v>57.68</v>
      </c>
      <c r="AO635">
        <v>39</v>
      </c>
      <c r="AP635">
        <v>28</v>
      </c>
      <c r="AQ635">
        <v>144</v>
      </c>
      <c r="AR635">
        <v>2.21</v>
      </c>
      <c r="AS635">
        <v>47.95</v>
      </c>
      <c r="AT635">
        <v>45.74</v>
      </c>
      <c r="AU635">
        <v>-51</v>
      </c>
      <c r="AV635">
        <v>596</v>
      </c>
      <c r="AW635">
        <v>647</v>
      </c>
      <c r="AX635">
        <v>34.1</v>
      </c>
      <c r="AY635">
        <v>37.020000000000003</v>
      </c>
      <c r="AZ635">
        <v>71.12</v>
      </c>
      <c r="BA635">
        <v>75</v>
      </c>
      <c r="BB635">
        <v>26</v>
      </c>
      <c r="BC635">
        <v>105</v>
      </c>
      <c r="BD635">
        <v>3.64</v>
      </c>
      <c r="BE635">
        <v>48.17</v>
      </c>
      <c r="BF635">
        <v>44.53</v>
      </c>
      <c r="BG635">
        <v>-34</v>
      </c>
      <c r="BH635">
        <v>25.58</v>
      </c>
      <c r="BI635">
        <v>27.52</v>
      </c>
      <c r="BJ635">
        <v>447</v>
      </c>
      <c r="BK635">
        <v>481</v>
      </c>
      <c r="BL635">
        <v>79</v>
      </c>
      <c r="BM635">
        <v>-1.29</v>
      </c>
      <c r="BN635">
        <v>49.68</v>
      </c>
      <c r="BO635">
        <v>1.72</v>
      </c>
      <c r="BP635">
        <v>1.83</v>
      </c>
      <c r="BQ635">
        <v>30</v>
      </c>
      <c r="BR635">
        <v>32</v>
      </c>
      <c r="BS635">
        <v>-2</v>
      </c>
      <c r="BT635">
        <v>48.39</v>
      </c>
      <c r="BU635">
        <v>3.81</v>
      </c>
      <c r="BV635">
        <v>6.71</v>
      </c>
      <c r="BW635">
        <v>5.03</v>
      </c>
      <c r="BX635">
        <v>93.35</v>
      </c>
      <c r="BY635">
        <v>53.37</v>
      </c>
      <c r="BZ635">
        <v>475</v>
      </c>
      <c r="CA635">
        <v>415</v>
      </c>
      <c r="CB635">
        <v>45.12</v>
      </c>
      <c r="CC635">
        <v>273</v>
      </c>
      <c r="CD635">
        <v>342</v>
      </c>
      <c r="CE635">
        <v>332</v>
      </c>
      <c r="CF635">
        <v>65</v>
      </c>
      <c r="CG635">
        <v>56</v>
      </c>
      <c r="CH635">
        <v>7</v>
      </c>
      <c r="CI635">
        <v>3</v>
      </c>
      <c r="CJ635">
        <v>75</v>
      </c>
      <c r="CK635">
        <v>22</v>
      </c>
      <c r="CL635">
        <v>41</v>
      </c>
      <c r="CM635">
        <v>8</v>
      </c>
      <c r="CN635">
        <v>8</v>
      </c>
      <c r="CO635">
        <v>0</v>
      </c>
      <c r="CP635">
        <v>1048.58</v>
      </c>
      <c r="CQ635">
        <v>2517.8200000000002</v>
      </c>
      <c r="CR635">
        <v>29.4</v>
      </c>
      <c r="CS635">
        <v>18.29</v>
      </c>
      <c r="CT635">
        <v>17.72</v>
      </c>
      <c r="CU635">
        <v>49.61</v>
      </c>
      <c r="CV635">
        <v>50.13</v>
      </c>
      <c r="CW635">
        <v>47.49</v>
      </c>
      <c r="CX635">
        <v>48.23</v>
      </c>
      <c r="CY635">
        <v>54.87</v>
      </c>
      <c r="CZ635">
        <v>54.58</v>
      </c>
    </row>
    <row r="636" spans="1:104">
      <c r="A636" t="s">
        <v>269</v>
      </c>
      <c r="B636" t="s">
        <v>270</v>
      </c>
      <c r="C636" t="s">
        <v>87</v>
      </c>
      <c r="D636" t="s">
        <v>81</v>
      </c>
      <c r="E636">
        <v>77</v>
      </c>
      <c r="F636">
        <v>20142015</v>
      </c>
      <c r="G636">
        <v>33</v>
      </c>
      <c r="H636">
        <v>7.5</v>
      </c>
      <c r="I636">
        <v>6.0830000000000002</v>
      </c>
      <c r="J636">
        <v>8</v>
      </c>
      <c r="K636">
        <v>19</v>
      </c>
      <c r="L636">
        <v>27</v>
      </c>
      <c r="M636">
        <v>0.43</v>
      </c>
      <c r="N636">
        <v>1.03</v>
      </c>
      <c r="O636">
        <v>1.46</v>
      </c>
      <c r="P636">
        <v>5</v>
      </c>
      <c r="Q636">
        <v>54.28</v>
      </c>
      <c r="R636">
        <v>100.13</v>
      </c>
      <c r="S636">
        <v>5.37</v>
      </c>
      <c r="T636">
        <v>9.18</v>
      </c>
      <c r="U636">
        <v>14.42</v>
      </c>
      <c r="V636">
        <v>1.36</v>
      </c>
      <c r="W636">
        <v>54.71</v>
      </c>
      <c r="X636">
        <v>53.34</v>
      </c>
      <c r="Y636">
        <v>84</v>
      </c>
      <c r="Z636">
        <v>488</v>
      </c>
      <c r="AA636">
        <v>404</v>
      </c>
      <c r="AB636">
        <v>26.37</v>
      </c>
      <c r="AC636">
        <v>21.83</v>
      </c>
      <c r="AD636">
        <v>48.2</v>
      </c>
      <c r="AE636">
        <v>147</v>
      </c>
      <c r="AF636">
        <v>1.1599999999999999</v>
      </c>
      <c r="AG636">
        <v>53.12</v>
      </c>
      <c r="AH636">
        <v>154</v>
      </c>
      <c r="AI636">
        <v>977</v>
      </c>
      <c r="AJ636">
        <v>823</v>
      </c>
      <c r="AK636">
        <v>52.8</v>
      </c>
      <c r="AL636">
        <v>44.47</v>
      </c>
      <c r="AM636">
        <v>97.27</v>
      </c>
      <c r="AN636">
        <v>55.48</v>
      </c>
      <c r="AO636">
        <v>63</v>
      </c>
      <c r="AP636">
        <v>20</v>
      </c>
      <c r="AQ636">
        <v>265</v>
      </c>
      <c r="AR636">
        <v>1.3</v>
      </c>
      <c r="AS636">
        <v>52.96</v>
      </c>
      <c r="AT636">
        <v>51.66</v>
      </c>
      <c r="AU636">
        <v>83</v>
      </c>
      <c r="AV636">
        <v>742</v>
      </c>
      <c r="AW636">
        <v>659</v>
      </c>
      <c r="AX636">
        <v>40.1</v>
      </c>
      <c r="AY636">
        <v>35.61</v>
      </c>
      <c r="AZ636">
        <v>75.709999999999994</v>
      </c>
      <c r="BA636">
        <v>73.05</v>
      </c>
      <c r="BB636">
        <v>53</v>
      </c>
      <c r="BC636">
        <v>202</v>
      </c>
      <c r="BD636">
        <v>1.04</v>
      </c>
      <c r="BE636">
        <v>52.07</v>
      </c>
      <c r="BF636">
        <v>51.02</v>
      </c>
      <c r="BG636">
        <v>43</v>
      </c>
      <c r="BH636">
        <v>29.29</v>
      </c>
      <c r="BI636">
        <v>26.97</v>
      </c>
      <c r="BJ636">
        <v>542</v>
      </c>
      <c r="BK636">
        <v>499</v>
      </c>
      <c r="BL636">
        <v>149</v>
      </c>
      <c r="BM636">
        <v>2.2000000000000002</v>
      </c>
      <c r="BN636">
        <v>50.3</v>
      </c>
      <c r="BO636">
        <v>2.27</v>
      </c>
      <c r="BP636">
        <v>2.0499999999999998</v>
      </c>
      <c r="BQ636">
        <v>42</v>
      </c>
      <c r="BR636">
        <v>38</v>
      </c>
      <c r="BS636">
        <v>4</v>
      </c>
      <c r="BT636">
        <v>52.5</v>
      </c>
      <c r="BU636">
        <v>3.96</v>
      </c>
      <c r="BV636">
        <v>7.75</v>
      </c>
      <c r="BW636">
        <v>5.66</v>
      </c>
      <c r="BX636">
        <v>92.38</v>
      </c>
      <c r="BY636">
        <v>50.68</v>
      </c>
      <c r="BZ636">
        <v>408</v>
      </c>
      <c r="CA636">
        <v>397</v>
      </c>
      <c r="CB636">
        <v>61.48</v>
      </c>
      <c r="CC636">
        <v>423</v>
      </c>
      <c r="CD636">
        <v>408</v>
      </c>
      <c r="CE636">
        <v>265</v>
      </c>
      <c r="CF636">
        <v>51</v>
      </c>
      <c r="CG636">
        <v>79</v>
      </c>
      <c r="CH636">
        <v>12</v>
      </c>
      <c r="CI636">
        <v>7</v>
      </c>
      <c r="CJ636">
        <v>141</v>
      </c>
      <c r="CK636">
        <v>19</v>
      </c>
      <c r="CL636">
        <v>32</v>
      </c>
      <c r="CM636">
        <v>7</v>
      </c>
      <c r="CN636">
        <v>12</v>
      </c>
      <c r="CO636">
        <v>0.27</v>
      </c>
      <c r="CP636">
        <v>1110.31</v>
      </c>
      <c r="CQ636">
        <v>2486.44</v>
      </c>
      <c r="CR636">
        <v>30.87</v>
      </c>
      <c r="CS636">
        <v>18.440000000000001</v>
      </c>
      <c r="CT636">
        <v>17.77</v>
      </c>
      <c r="CU636">
        <v>53.45</v>
      </c>
      <c r="CV636">
        <v>49.84</v>
      </c>
      <c r="CW636">
        <v>53.24</v>
      </c>
      <c r="CX636">
        <v>46.37</v>
      </c>
      <c r="CY636">
        <v>54.69</v>
      </c>
      <c r="CZ636">
        <v>55.04</v>
      </c>
    </row>
    <row r="637" spans="1:104">
      <c r="A637" t="s">
        <v>876</v>
      </c>
      <c r="B637" t="s">
        <v>877</v>
      </c>
      <c r="C637" t="s">
        <v>68</v>
      </c>
      <c r="D637" t="s">
        <v>221</v>
      </c>
      <c r="E637">
        <v>80</v>
      </c>
      <c r="F637">
        <v>20142015</v>
      </c>
      <c r="G637">
        <v>21</v>
      </c>
      <c r="H637">
        <v>0.92500000000000004</v>
      </c>
      <c r="I637">
        <v>0.92500000000000004</v>
      </c>
      <c r="J637">
        <v>14</v>
      </c>
      <c r="K637">
        <v>13</v>
      </c>
      <c r="L637">
        <v>27</v>
      </c>
      <c r="M637">
        <v>0.84</v>
      </c>
      <c r="N637">
        <v>0.78</v>
      </c>
      <c r="O637">
        <v>1.63</v>
      </c>
      <c r="P637">
        <v>11</v>
      </c>
      <c r="Q637">
        <v>49.71</v>
      </c>
      <c r="R637">
        <v>101.08</v>
      </c>
      <c r="S637">
        <v>13.86</v>
      </c>
      <c r="T637">
        <v>7.12</v>
      </c>
      <c r="U637">
        <v>12.44</v>
      </c>
      <c r="V637">
        <v>1.1000000000000001</v>
      </c>
      <c r="W637">
        <v>52.37</v>
      </c>
      <c r="X637">
        <v>51.27</v>
      </c>
      <c r="Y637">
        <v>42</v>
      </c>
      <c r="Z637">
        <v>464</v>
      </c>
      <c r="AA637">
        <v>422</v>
      </c>
      <c r="AB637">
        <v>27.97</v>
      </c>
      <c r="AC637">
        <v>25.44</v>
      </c>
      <c r="AD637">
        <v>53.42</v>
      </c>
      <c r="AE637">
        <v>120</v>
      </c>
      <c r="AF637">
        <v>-0.78</v>
      </c>
      <c r="AG637">
        <v>50.49</v>
      </c>
      <c r="AH637">
        <v>-11</v>
      </c>
      <c r="AI637">
        <v>946</v>
      </c>
      <c r="AJ637">
        <v>957</v>
      </c>
      <c r="AK637">
        <v>57.03</v>
      </c>
      <c r="AL637">
        <v>57.7</v>
      </c>
      <c r="AM637">
        <v>114.73</v>
      </c>
      <c r="AN637">
        <v>52.01</v>
      </c>
      <c r="AO637">
        <v>48</v>
      </c>
      <c r="AP637">
        <v>25</v>
      </c>
      <c r="AQ637">
        <v>193</v>
      </c>
      <c r="AR637">
        <v>-0.11</v>
      </c>
      <c r="AS637">
        <v>48.65</v>
      </c>
      <c r="AT637">
        <v>48.76</v>
      </c>
      <c r="AU637">
        <v>-38</v>
      </c>
      <c r="AV637">
        <v>686</v>
      </c>
      <c r="AW637">
        <v>724</v>
      </c>
      <c r="AX637">
        <v>41.36</v>
      </c>
      <c r="AY637">
        <v>43.65</v>
      </c>
      <c r="AZ637">
        <v>85.01</v>
      </c>
      <c r="BA637">
        <v>71.72</v>
      </c>
      <c r="BB637">
        <v>44</v>
      </c>
      <c r="BC637">
        <v>145</v>
      </c>
      <c r="BD637">
        <v>-0.74</v>
      </c>
      <c r="BE637">
        <v>47.72</v>
      </c>
      <c r="BF637">
        <v>48.47</v>
      </c>
      <c r="BG637">
        <v>-47</v>
      </c>
      <c r="BH637">
        <v>29.66</v>
      </c>
      <c r="BI637">
        <v>32.5</v>
      </c>
      <c r="BJ637">
        <v>492</v>
      </c>
      <c r="BK637">
        <v>539</v>
      </c>
      <c r="BL637">
        <v>101</v>
      </c>
      <c r="BM637">
        <v>-0.62</v>
      </c>
      <c r="BN637">
        <v>51.9</v>
      </c>
      <c r="BO637">
        <v>2.41</v>
      </c>
      <c r="BP637">
        <v>2.29</v>
      </c>
      <c r="BQ637">
        <v>40</v>
      </c>
      <c r="BR637">
        <v>38</v>
      </c>
      <c r="BS637">
        <v>2</v>
      </c>
      <c r="BT637">
        <v>51.28</v>
      </c>
      <c r="BU637">
        <v>9.66</v>
      </c>
      <c r="BV637">
        <v>8.1300000000000008</v>
      </c>
      <c r="BW637">
        <v>5.83</v>
      </c>
      <c r="BX637">
        <v>92.95</v>
      </c>
      <c r="BY637">
        <v>49.79</v>
      </c>
      <c r="BZ637">
        <v>484</v>
      </c>
      <c r="CA637">
        <v>488</v>
      </c>
      <c r="CB637">
        <v>55.16</v>
      </c>
      <c r="CC637">
        <v>358</v>
      </c>
      <c r="CD637">
        <v>382</v>
      </c>
      <c r="CE637">
        <v>291</v>
      </c>
      <c r="CF637">
        <v>139</v>
      </c>
      <c r="CG637">
        <v>73</v>
      </c>
      <c r="CH637">
        <v>9</v>
      </c>
      <c r="CI637">
        <v>4</v>
      </c>
      <c r="CJ637">
        <v>87</v>
      </c>
      <c r="CK637">
        <v>20</v>
      </c>
      <c r="CL637">
        <v>30</v>
      </c>
      <c r="CM637">
        <v>6</v>
      </c>
      <c r="CN637">
        <v>17</v>
      </c>
      <c r="CO637">
        <v>0.66</v>
      </c>
      <c r="CP637">
        <v>995.23</v>
      </c>
      <c r="CQ637">
        <v>2774.52</v>
      </c>
      <c r="CR637">
        <v>26.4</v>
      </c>
      <c r="CS637">
        <v>18.170000000000002</v>
      </c>
      <c r="CT637">
        <v>17.600000000000001</v>
      </c>
      <c r="CU637">
        <v>50.87</v>
      </c>
      <c r="CV637">
        <v>49.89</v>
      </c>
      <c r="CW637">
        <v>57.91</v>
      </c>
      <c r="CX637">
        <v>55.93</v>
      </c>
      <c r="CY637">
        <v>54.19</v>
      </c>
      <c r="CZ637">
        <v>54.44</v>
      </c>
    </row>
    <row r="638" spans="1:104">
      <c r="A638" t="s">
        <v>730</v>
      </c>
      <c r="B638" t="s">
        <v>731</v>
      </c>
      <c r="C638" t="s">
        <v>62</v>
      </c>
      <c r="D638" t="s">
        <v>732</v>
      </c>
      <c r="E638">
        <v>84</v>
      </c>
      <c r="F638">
        <v>20142015</v>
      </c>
      <c r="G638">
        <v>37</v>
      </c>
      <c r="H638">
        <v>3</v>
      </c>
      <c r="I638">
        <v>3</v>
      </c>
      <c r="J638">
        <v>1</v>
      </c>
      <c r="K638">
        <v>12</v>
      </c>
      <c r="L638">
        <v>13</v>
      </c>
      <c r="M638">
        <v>0.04</v>
      </c>
      <c r="N638">
        <v>0.5</v>
      </c>
      <c r="O638">
        <v>0.54</v>
      </c>
      <c r="P638">
        <v>-7</v>
      </c>
      <c r="Q638">
        <v>50.35</v>
      </c>
      <c r="R638">
        <v>101.02</v>
      </c>
      <c r="S638">
        <v>1.2</v>
      </c>
      <c r="T638">
        <v>11.33</v>
      </c>
      <c r="U638">
        <v>17.21</v>
      </c>
      <c r="V638">
        <v>3.13</v>
      </c>
      <c r="W638">
        <v>51.94</v>
      </c>
      <c r="X638">
        <v>48.81</v>
      </c>
      <c r="Y638">
        <v>43</v>
      </c>
      <c r="Z638">
        <v>577</v>
      </c>
      <c r="AA638">
        <v>534</v>
      </c>
      <c r="AB638">
        <v>23.95</v>
      </c>
      <c r="AC638">
        <v>22.17</v>
      </c>
      <c r="AD638">
        <v>46.12</v>
      </c>
      <c r="AE638">
        <v>48</v>
      </c>
      <c r="AF638">
        <v>2.97</v>
      </c>
      <c r="AG638">
        <v>47.38</v>
      </c>
      <c r="AH638">
        <v>16</v>
      </c>
      <c r="AI638">
        <v>1142</v>
      </c>
      <c r="AJ638">
        <v>1126</v>
      </c>
      <c r="AK638">
        <v>47.41</v>
      </c>
      <c r="AL638">
        <v>46.74</v>
      </c>
      <c r="AM638">
        <v>94.15</v>
      </c>
      <c r="AN638">
        <v>54.03</v>
      </c>
      <c r="AO638">
        <v>68</v>
      </c>
      <c r="AP638">
        <v>78</v>
      </c>
      <c r="AQ638">
        <v>185</v>
      </c>
      <c r="AR638">
        <v>3.06</v>
      </c>
      <c r="AS638">
        <v>49.48</v>
      </c>
      <c r="AT638">
        <v>46.42</v>
      </c>
      <c r="AU638">
        <v>-18</v>
      </c>
      <c r="AV638">
        <v>858</v>
      </c>
      <c r="AW638">
        <v>876</v>
      </c>
      <c r="AX638">
        <v>35.619999999999997</v>
      </c>
      <c r="AY638">
        <v>36.369999999999997</v>
      </c>
      <c r="AZ638">
        <v>71.989999999999995</v>
      </c>
      <c r="BA638">
        <v>71.91</v>
      </c>
      <c r="BB638">
        <v>34</v>
      </c>
      <c r="BC638">
        <v>117</v>
      </c>
      <c r="BD638">
        <v>2.04</v>
      </c>
      <c r="BE638">
        <v>47.98</v>
      </c>
      <c r="BF638">
        <v>45.93</v>
      </c>
      <c r="BG638">
        <v>-52</v>
      </c>
      <c r="BH638">
        <v>25.61</v>
      </c>
      <c r="BI638">
        <v>27.77</v>
      </c>
      <c r="BJ638">
        <v>617</v>
      </c>
      <c r="BK638">
        <v>669</v>
      </c>
      <c r="BL638">
        <v>83</v>
      </c>
      <c r="BM638">
        <v>3.24</v>
      </c>
      <c r="BN638">
        <v>48.48</v>
      </c>
      <c r="BO638">
        <v>1.87</v>
      </c>
      <c r="BP638">
        <v>1.74</v>
      </c>
      <c r="BQ638">
        <v>45</v>
      </c>
      <c r="BR638">
        <v>42</v>
      </c>
      <c r="BS638">
        <v>3</v>
      </c>
      <c r="BT638">
        <v>51.72</v>
      </c>
      <c r="BU638">
        <v>0.85</v>
      </c>
      <c r="BV638">
        <v>7.29</v>
      </c>
      <c r="BW638">
        <v>5.24</v>
      </c>
      <c r="BX638">
        <v>93.72</v>
      </c>
      <c r="BY638">
        <v>38</v>
      </c>
      <c r="BZ638">
        <v>0</v>
      </c>
      <c r="CA638">
        <v>1</v>
      </c>
      <c r="CB638">
        <v>55.59</v>
      </c>
      <c r="CC638">
        <v>492</v>
      </c>
      <c r="CD638">
        <v>515</v>
      </c>
      <c r="CE638">
        <v>393</v>
      </c>
      <c r="CF638">
        <v>89</v>
      </c>
      <c r="CG638">
        <v>104</v>
      </c>
      <c r="CH638">
        <v>5</v>
      </c>
      <c r="CI638">
        <v>7</v>
      </c>
      <c r="CJ638">
        <v>82</v>
      </c>
      <c r="CK638">
        <v>33</v>
      </c>
      <c r="CL638">
        <v>18</v>
      </c>
      <c r="CM638">
        <v>16</v>
      </c>
      <c r="CN638">
        <v>9</v>
      </c>
      <c r="CO638">
        <v>-0.28999999999999998</v>
      </c>
      <c r="CP638">
        <v>1445.3</v>
      </c>
      <c r="CQ638">
        <v>2543</v>
      </c>
      <c r="CR638">
        <v>36.24</v>
      </c>
      <c r="CS638">
        <v>16.54</v>
      </c>
      <c r="CT638">
        <v>17.170000000000002</v>
      </c>
      <c r="CU638">
        <v>50.72</v>
      </c>
      <c r="CV638">
        <v>49.92</v>
      </c>
      <c r="CW638">
        <v>48.9</v>
      </c>
      <c r="CX638">
        <v>47.5</v>
      </c>
      <c r="CY638">
        <v>54.24</v>
      </c>
      <c r="CZ638">
        <v>54.42</v>
      </c>
    </row>
    <row r="639" spans="1:104">
      <c r="A639" t="s">
        <v>1202</v>
      </c>
      <c r="B639" t="s">
        <v>1203</v>
      </c>
      <c r="C639" t="s">
        <v>124</v>
      </c>
      <c r="D639" t="s">
        <v>767</v>
      </c>
      <c r="E639">
        <v>74</v>
      </c>
      <c r="F639">
        <v>20142015</v>
      </c>
      <c r="G639">
        <v>36</v>
      </c>
      <c r="H639">
        <v>3.1</v>
      </c>
      <c r="I639">
        <v>3.1</v>
      </c>
      <c r="J639">
        <v>4</v>
      </c>
      <c r="K639">
        <v>4</v>
      </c>
      <c r="L639">
        <v>8</v>
      </c>
      <c r="M639">
        <v>0.26</v>
      </c>
      <c r="N639">
        <v>0.26</v>
      </c>
      <c r="O639">
        <v>0.51</v>
      </c>
      <c r="P639">
        <v>-5</v>
      </c>
      <c r="Q639">
        <v>45.99</v>
      </c>
      <c r="R639">
        <v>100.11</v>
      </c>
      <c r="S639">
        <v>6.15</v>
      </c>
      <c r="T639">
        <v>-10.59</v>
      </c>
      <c r="U639">
        <v>12.63</v>
      </c>
      <c r="V639">
        <v>-4.2699999999999996</v>
      </c>
      <c r="W639">
        <v>44.76</v>
      </c>
      <c r="X639">
        <v>49.04</v>
      </c>
      <c r="Y639">
        <v>-73</v>
      </c>
      <c r="Z639">
        <v>312</v>
      </c>
      <c r="AA639">
        <v>385</v>
      </c>
      <c r="AB639">
        <v>20.02</v>
      </c>
      <c r="AC639">
        <v>24.71</v>
      </c>
      <c r="AD639">
        <v>44.73</v>
      </c>
      <c r="AE639">
        <v>63</v>
      </c>
      <c r="AF639">
        <v>-1.66</v>
      </c>
      <c r="AG639">
        <v>47.64</v>
      </c>
      <c r="AH639">
        <v>-115</v>
      </c>
      <c r="AI639">
        <v>659</v>
      </c>
      <c r="AJ639">
        <v>774</v>
      </c>
      <c r="AK639">
        <v>42.29</v>
      </c>
      <c r="AL639">
        <v>49.67</v>
      </c>
      <c r="AM639">
        <v>91.96</v>
      </c>
      <c r="AN639">
        <v>52.05</v>
      </c>
      <c r="AO639">
        <v>12</v>
      </c>
      <c r="AP639">
        <v>25</v>
      </c>
      <c r="AQ639">
        <v>96</v>
      </c>
      <c r="AR639">
        <v>-2.5299999999999998</v>
      </c>
      <c r="AS639">
        <v>44.75</v>
      </c>
      <c r="AT639">
        <v>47.28</v>
      </c>
      <c r="AU639">
        <v>-115</v>
      </c>
      <c r="AV639">
        <v>490</v>
      </c>
      <c r="AW639">
        <v>605</v>
      </c>
      <c r="AX639">
        <v>31.45</v>
      </c>
      <c r="AY639">
        <v>38.83</v>
      </c>
      <c r="AZ639">
        <v>70.27</v>
      </c>
      <c r="BA639">
        <v>70</v>
      </c>
      <c r="BB639">
        <v>19</v>
      </c>
      <c r="BC639">
        <v>84</v>
      </c>
      <c r="BD639">
        <v>-3.33</v>
      </c>
      <c r="BE639">
        <v>43.25</v>
      </c>
      <c r="BF639">
        <v>46.59</v>
      </c>
      <c r="BG639">
        <v>-107</v>
      </c>
      <c r="BH639">
        <v>22.01</v>
      </c>
      <c r="BI639">
        <v>28.88</v>
      </c>
      <c r="BJ639">
        <v>343</v>
      </c>
      <c r="BK639">
        <v>450</v>
      </c>
      <c r="BL639">
        <v>65</v>
      </c>
      <c r="BM639">
        <v>-8.48</v>
      </c>
      <c r="BN639">
        <v>52.12</v>
      </c>
      <c r="BO639">
        <v>1.54</v>
      </c>
      <c r="BP639">
        <v>1.99</v>
      </c>
      <c r="BQ639">
        <v>24</v>
      </c>
      <c r="BR639">
        <v>31</v>
      </c>
      <c r="BS639">
        <v>-7</v>
      </c>
      <c r="BT639">
        <v>43.64</v>
      </c>
      <c r="BU639">
        <v>4.76</v>
      </c>
      <c r="BV639">
        <v>7</v>
      </c>
      <c r="BW639">
        <v>4.9000000000000004</v>
      </c>
      <c r="BX639">
        <v>93.11</v>
      </c>
      <c r="BY639">
        <v>40</v>
      </c>
      <c r="BZ639">
        <v>28</v>
      </c>
      <c r="CA639">
        <v>42</v>
      </c>
      <c r="CB639">
        <v>38.28</v>
      </c>
      <c r="CC639">
        <v>191</v>
      </c>
      <c r="CD639">
        <v>325</v>
      </c>
      <c r="CE639">
        <v>308</v>
      </c>
      <c r="CF639">
        <v>96</v>
      </c>
      <c r="CG639">
        <v>98</v>
      </c>
      <c r="CH639">
        <v>2</v>
      </c>
      <c r="CI639">
        <v>2</v>
      </c>
      <c r="CJ639">
        <v>61</v>
      </c>
      <c r="CK639">
        <v>16</v>
      </c>
      <c r="CL639">
        <v>17</v>
      </c>
      <c r="CM639">
        <v>15</v>
      </c>
      <c r="CN639">
        <v>10</v>
      </c>
      <c r="CO639">
        <v>-0.32</v>
      </c>
      <c r="CP639">
        <v>934.95</v>
      </c>
      <c r="CQ639">
        <v>2630.32</v>
      </c>
      <c r="CR639">
        <v>26.22</v>
      </c>
      <c r="CS639">
        <v>17.78</v>
      </c>
      <c r="CT639">
        <v>17.37</v>
      </c>
      <c r="CU639">
        <v>49.46</v>
      </c>
      <c r="CV639">
        <v>49.77</v>
      </c>
      <c r="CW639">
        <v>46.8</v>
      </c>
      <c r="CX639">
        <v>47.82</v>
      </c>
      <c r="CY639">
        <v>54.2</v>
      </c>
      <c r="CZ639">
        <v>54.69</v>
      </c>
    </row>
    <row r="640" spans="1:104">
      <c r="A640" t="s">
        <v>422</v>
      </c>
      <c r="B640" t="s">
        <v>423</v>
      </c>
      <c r="C640" t="s">
        <v>113</v>
      </c>
      <c r="D640" t="s">
        <v>393</v>
      </c>
      <c r="E640">
        <v>78</v>
      </c>
      <c r="F640">
        <v>20142015</v>
      </c>
      <c r="G640">
        <v>27</v>
      </c>
      <c r="H640">
        <v>3.5</v>
      </c>
      <c r="I640">
        <v>3.5</v>
      </c>
      <c r="J640">
        <v>15</v>
      </c>
      <c r="K640">
        <v>26</v>
      </c>
      <c r="L640">
        <v>41</v>
      </c>
      <c r="M640">
        <v>0.82</v>
      </c>
      <c r="N640">
        <v>1.43</v>
      </c>
      <c r="O640">
        <v>2.25</v>
      </c>
      <c r="P640">
        <v>1</v>
      </c>
      <c r="Q640">
        <v>52.3</v>
      </c>
      <c r="R640">
        <v>101.66</v>
      </c>
      <c r="S640">
        <v>12</v>
      </c>
      <c r="T640">
        <v>9.8000000000000007</v>
      </c>
      <c r="U640">
        <v>14</v>
      </c>
      <c r="V640">
        <v>5.5</v>
      </c>
      <c r="W640">
        <v>53.76</v>
      </c>
      <c r="X640">
        <v>48.26</v>
      </c>
      <c r="Y640">
        <v>66</v>
      </c>
      <c r="Z640">
        <v>472</v>
      </c>
      <c r="AA640">
        <v>406</v>
      </c>
      <c r="AB640">
        <v>25.93</v>
      </c>
      <c r="AC640">
        <v>22.31</v>
      </c>
      <c r="AD640">
        <v>48.24</v>
      </c>
      <c r="AE640">
        <v>116</v>
      </c>
      <c r="AF640">
        <v>4.26</v>
      </c>
      <c r="AG640">
        <v>48.04</v>
      </c>
      <c r="AH640">
        <v>93</v>
      </c>
      <c r="AI640">
        <v>1057</v>
      </c>
      <c r="AJ640">
        <v>964</v>
      </c>
      <c r="AK640">
        <v>58.08</v>
      </c>
      <c r="AL640">
        <v>52.97</v>
      </c>
      <c r="AM640">
        <v>111.04</v>
      </c>
      <c r="AN640">
        <v>56.2</v>
      </c>
      <c r="AO640">
        <v>52</v>
      </c>
      <c r="AP640">
        <v>33</v>
      </c>
      <c r="AQ640">
        <v>223</v>
      </c>
      <c r="AR640">
        <v>3.7</v>
      </c>
      <c r="AS640">
        <v>51.94</v>
      </c>
      <c r="AT640">
        <v>48.25</v>
      </c>
      <c r="AU640">
        <v>59</v>
      </c>
      <c r="AV640">
        <v>788</v>
      </c>
      <c r="AW640">
        <v>729</v>
      </c>
      <c r="AX640">
        <v>43.3</v>
      </c>
      <c r="AY640">
        <v>40.049999999999997</v>
      </c>
      <c r="AZ640">
        <v>83.35</v>
      </c>
      <c r="BA640">
        <v>75.38</v>
      </c>
      <c r="BB640">
        <v>46</v>
      </c>
      <c r="BC640">
        <v>171</v>
      </c>
      <c r="BD640">
        <v>4.9400000000000004</v>
      </c>
      <c r="BE640">
        <v>53.9</v>
      </c>
      <c r="BF640">
        <v>48.96</v>
      </c>
      <c r="BG640">
        <v>86</v>
      </c>
      <c r="BH640">
        <v>32.64</v>
      </c>
      <c r="BI640">
        <v>27.91</v>
      </c>
      <c r="BJ640">
        <v>594</v>
      </c>
      <c r="BK640">
        <v>508</v>
      </c>
      <c r="BL640">
        <v>125</v>
      </c>
      <c r="BM640">
        <v>1.92</v>
      </c>
      <c r="BN640">
        <v>56.5</v>
      </c>
      <c r="BO640">
        <v>3.24</v>
      </c>
      <c r="BP640">
        <v>2.31</v>
      </c>
      <c r="BQ640">
        <v>59</v>
      </c>
      <c r="BR640">
        <v>42</v>
      </c>
      <c r="BS640">
        <v>17</v>
      </c>
      <c r="BT640">
        <v>58.42</v>
      </c>
      <c r="BU640">
        <v>8.77</v>
      </c>
      <c r="BV640">
        <v>9.93</v>
      </c>
      <c r="BW640">
        <v>7.49</v>
      </c>
      <c r="BX640">
        <v>91.73</v>
      </c>
      <c r="BY640">
        <v>32</v>
      </c>
      <c r="BZ640">
        <v>4</v>
      </c>
      <c r="CA640">
        <v>10</v>
      </c>
      <c r="CB640">
        <v>56.31</v>
      </c>
      <c r="CC640">
        <v>415</v>
      </c>
      <c r="CD640">
        <v>369</v>
      </c>
      <c r="CE640">
        <v>322</v>
      </c>
      <c r="CF640">
        <v>112</v>
      </c>
      <c r="CG640">
        <v>104</v>
      </c>
      <c r="CH640">
        <v>15</v>
      </c>
      <c r="CI640">
        <v>11</v>
      </c>
      <c r="CJ640">
        <v>110</v>
      </c>
      <c r="CK640">
        <v>37</v>
      </c>
      <c r="CL640">
        <v>51</v>
      </c>
      <c r="CM640">
        <v>13</v>
      </c>
      <c r="CN640">
        <v>14</v>
      </c>
      <c r="CO640">
        <v>0.05</v>
      </c>
      <c r="CP640">
        <v>1092.01</v>
      </c>
      <c r="CQ640">
        <v>2720.26</v>
      </c>
      <c r="CR640">
        <v>28.64</v>
      </c>
      <c r="CS640">
        <v>18.11</v>
      </c>
      <c r="CT640">
        <v>17.64</v>
      </c>
      <c r="CU640">
        <v>50.29</v>
      </c>
      <c r="CV640">
        <v>50.36</v>
      </c>
      <c r="CW640">
        <v>55.95</v>
      </c>
      <c r="CX640">
        <v>55.3</v>
      </c>
      <c r="CY640">
        <v>54.78</v>
      </c>
      <c r="CZ640">
        <v>53.99</v>
      </c>
    </row>
    <row r="641" spans="1:104">
      <c r="A641" t="s">
        <v>405</v>
      </c>
      <c r="B641" t="s">
        <v>406</v>
      </c>
      <c r="C641" t="s">
        <v>80</v>
      </c>
      <c r="D641" t="s">
        <v>204</v>
      </c>
      <c r="E641">
        <v>51</v>
      </c>
      <c r="F641">
        <v>20142015</v>
      </c>
      <c r="G641">
        <v>22</v>
      </c>
      <c r="H641">
        <v>0.85099999999999998</v>
      </c>
      <c r="I641">
        <v>0.9</v>
      </c>
      <c r="J641">
        <v>17</v>
      </c>
      <c r="K641">
        <v>5</v>
      </c>
      <c r="L641">
        <v>22</v>
      </c>
      <c r="M641">
        <v>1.57</v>
      </c>
      <c r="N641">
        <v>0.46</v>
      </c>
      <c r="O641">
        <v>2.0299999999999998</v>
      </c>
      <c r="P641">
        <v>9</v>
      </c>
      <c r="Q641">
        <v>54.25</v>
      </c>
      <c r="R641">
        <v>96.19</v>
      </c>
      <c r="S641">
        <v>15.32</v>
      </c>
      <c r="T641">
        <v>5.49</v>
      </c>
      <c r="U641">
        <v>12.76</v>
      </c>
      <c r="V641">
        <v>2.2400000000000002</v>
      </c>
      <c r="W641">
        <v>54.86</v>
      </c>
      <c r="X641">
        <v>52.62</v>
      </c>
      <c r="Y641">
        <v>53</v>
      </c>
      <c r="Z641">
        <v>299</v>
      </c>
      <c r="AA641">
        <v>246</v>
      </c>
      <c r="AB641">
        <v>27.57</v>
      </c>
      <c r="AC641">
        <v>22.69</v>
      </c>
      <c r="AD641">
        <v>50.26</v>
      </c>
      <c r="AE641">
        <v>117</v>
      </c>
      <c r="AF641">
        <v>2.71</v>
      </c>
      <c r="AG641">
        <v>51.54</v>
      </c>
      <c r="AH641">
        <v>97</v>
      </c>
      <c r="AI641">
        <v>619</v>
      </c>
      <c r="AJ641">
        <v>522</v>
      </c>
      <c r="AK641">
        <v>57.08</v>
      </c>
      <c r="AL641">
        <v>48.14</v>
      </c>
      <c r="AM641">
        <v>105.22</v>
      </c>
      <c r="AN641">
        <v>54.44</v>
      </c>
      <c r="AO641">
        <v>21</v>
      </c>
      <c r="AP641">
        <v>12</v>
      </c>
      <c r="AQ641">
        <v>174</v>
      </c>
      <c r="AR641">
        <v>0.95</v>
      </c>
      <c r="AS641">
        <v>53.92</v>
      </c>
      <c r="AT641">
        <v>52.97</v>
      </c>
      <c r="AU641">
        <v>68</v>
      </c>
      <c r="AV641">
        <v>468</v>
      </c>
      <c r="AW641">
        <v>400</v>
      </c>
      <c r="AX641">
        <v>43.16</v>
      </c>
      <c r="AY641">
        <v>36.89</v>
      </c>
      <c r="AZ641">
        <v>80.05</v>
      </c>
      <c r="BA641">
        <v>72.010000000000005</v>
      </c>
      <c r="BB641">
        <v>42</v>
      </c>
      <c r="BC641">
        <v>153</v>
      </c>
      <c r="BD641">
        <v>-1.32</v>
      </c>
      <c r="BE641">
        <v>52.41</v>
      </c>
      <c r="BF641">
        <v>53.73</v>
      </c>
      <c r="BG641">
        <v>31</v>
      </c>
      <c r="BH641">
        <v>31.08</v>
      </c>
      <c r="BI641">
        <v>28.22</v>
      </c>
      <c r="BJ641">
        <v>337</v>
      </c>
      <c r="BK641">
        <v>306</v>
      </c>
      <c r="BL641">
        <v>111</v>
      </c>
      <c r="BM641">
        <v>-6.35</v>
      </c>
      <c r="BN641">
        <v>49.63</v>
      </c>
      <c r="BO641">
        <v>2.67</v>
      </c>
      <c r="BP641">
        <v>3.5</v>
      </c>
      <c r="BQ641">
        <v>29</v>
      </c>
      <c r="BR641">
        <v>38</v>
      </c>
      <c r="BS641">
        <v>-9</v>
      </c>
      <c r="BT641">
        <v>43.28</v>
      </c>
      <c r="BU641">
        <v>11.11</v>
      </c>
      <c r="BV641">
        <v>8.61</v>
      </c>
      <c r="BW641">
        <v>6.2</v>
      </c>
      <c r="BX641">
        <v>87.58</v>
      </c>
      <c r="BY641">
        <v>38</v>
      </c>
      <c r="BZ641">
        <v>2</v>
      </c>
      <c r="CA641">
        <v>4</v>
      </c>
      <c r="CB641">
        <v>54.68</v>
      </c>
      <c r="CC641">
        <v>228</v>
      </c>
      <c r="CD641">
        <v>259</v>
      </c>
      <c r="CE641">
        <v>189</v>
      </c>
      <c r="CF641">
        <v>63</v>
      </c>
      <c r="CG641">
        <v>67</v>
      </c>
      <c r="CH641">
        <v>5</v>
      </c>
      <c r="CI641">
        <v>0</v>
      </c>
      <c r="CJ641">
        <v>94</v>
      </c>
      <c r="CK641">
        <v>16</v>
      </c>
      <c r="CL641">
        <v>19</v>
      </c>
      <c r="CM641">
        <v>5</v>
      </c>
      <c r="CN641">
        <v>14</v>
      </c>
      <c r="CO641">
        <v>0.83</v>
      </c>
      <c r="CP641">
        <v>650.62</v>
      </c>
      <c r="CQ641">
        <v>1770.58</v>
      </c>
      <c r="CR641">
        <v>26.87</v>
      </c>
      <c r="CS641">
        <v>18.93</v>
      </c>
      <c r="CT641">
        <v>17.41</v>
      </c>
      <c r="CU641">
        <v>52.28</v>
      </c>
      <c r="CV641">
        <v>50.34</v>
      </c>
      <c r="CW641">
        <v>54.76</v>
      </c>
      <c r="CX641">
        <v>49.99</v>
      </c>
      <c r="CY641">
        <v>55.03</v>
      </c>
      <c r="CZ641">
        <v>54.29</v>
      </c>
    </row>
  </sheetData>
  <sortState ref="A2:BO640">
    <sortCondition ref="A2:A64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648"/>
  <sheetViews>
    <sheetView workbookViewId="0">
      <selection activeCell="A2" sqref="A2"/>
    </sheetView>
  </sheetViews>
  <sheetFormatPr baseColWidth="10" defaultRowHeight="15" x14ac:dyDescent="0"/>
  <cols>
    <col min="1" max="1" width="19.6640625" customWidth="1"/>
    <col min="2" max="2" width="22.33203125" bestFit="1" customWidth="1"/>
  </cols>
  <sheetData>
    <row r="1" spans="1:106">
      <c r="A1" s="125" t="s">
        <v>1836</v>
      </c>
    </row>
    <row r="2" spans="1:106">
      <c r="A2" t="s">
        <v>1445</v>
      </c>
      <c r="B2" t="s">
        <v>0</v>
      </c>
      <c r="C2" t="s">
        <v>1</v>
      </c>
      <c r="D2" t="s">
        <v>2</v>
      </c>
      <c r="E2" t="s">
        <v>3</v>
      </c>
      <c r="F2" t="s">
        <v>1446</v>
      </c>
      <c r="G2" t="s">
        <v>1447</v>
      </c>
      <c r="H2" t="s">
        <v>1448</v>
      </c>
      <c r="I2" t="s">
        <v>1449</v>
      </c>
      <c r="J2" t="s">
        <v>4</v>
      </c>
      <c r="K2" t="s">
        <v>5</v>
      </c>
      <c r="L2" t="s">
        <v>6</v>
      </c>
      <c r="M2" t="s">
        <v>1450</v>
      </c>
      <c r="N2" t="s">
        <v>7</v>
      </c>
      <c r="O2" t="s">
        <v>8</v>
      </c>
      <c r="P2" t="s">
        <v>1451</v>
      </c>
      <c r="Q2" t="s">
        <v>9</v>
      </c>
      <c r="R2" t="s">
        <v>1452</v>
      </c>
      <c r="S2" t="s">
        <v>10</v>
      </c>
      <c r="T2" t="s">
        <v>1453</v>
      </c>
      <c r="U2" t="s">
        <v>11</v>
      </c>
      <c r="V2" t="s">
        <v>12</v>
      </c>
      <c r="W2" t="s">
        <v>13</v>
      </c>
      <c r="X2" t="s">
        <v>14</v>
      </c>
      <c r="Y2" t="s">
        <v>15</v>
      </c>
      <c r="Z2" t="s">
        <v>16</v>
      </c>
      <c r="AA2" t="s">
        <v>17</v>
      </c>
      <c r="AB2" t="s">
        <v>18</v>
      </c>
      <c r="AC2" t="s">
        <v>1454</v>
      </c>
      <c r="AD2" t="s">
        <v>19</v>
      </c>
      <c r="AE2" t="s">
        <v>20</v>
      </c>
      <c r="AF2" t="s">
        <v>21</v>
      </c>
      <c r="AG2" t="s">
        <v>22</v>
      </c>
      <c r="AH2" t="s">
        <v>23</v>
      </c>
      <c r="AI2" t="s">
        <v>24</v>
      </c>
      <c r="AJ2" t="s">
        <v>25</v>
      </c>
      <c r="AK2" t="s">
        <v>26</v>
      </c>
      <c r="AL2" t="s">
        <v>27</v>
      </c>
      <c r="AM2" t="s">
        <v>28</v>
      </c>
      <c r="AN2" t="s">
        <v>29</v>
      </c>
      <c r="AO2" t="s">
        <v>1455</v>
      </c>
      <c r="AP2" t="s">
        <v>30</v>
      </c>
      <c r="AQ2" t="s">
        <v>31</v>
      </c>
      <c r="AR2" t="s">
        <v>1456</v>
      </c>
      <c r="AS2" t="s">
        <v>1457</v>
      </c>
      <c r="AT2" t="s">
        <v>1458</v>
      </c>
      <c r="AU2" t="s">
        <v>1459</v>
      </c>
      <c r="AV2" t="s">
        <v>1460</v>
      </c>
      <c r="AW2" t="s">
        <v>1461</v>
      </c>
      <c r="AX2" t="s">
        <v>1462</v>
      </c>
      <c r="AY2" t="s">
        <v>1463</v>
      </c>
      <c r="AZ2" t="s">
        <v>1464</v>
      </c>
      <c r="BA2" t="s">
        <v>1465</v>
      </c>
      <c r="BB2" t="s">
        <v>32</v>
      </c>
      <c r="BC2" t="s">
        <v>33</v>
      </c>
      <c r="BD2" t="s">
        <v>34</v>
      </c>
      <c r="BE2" t="s">
        <v>35</v>
      </c>
      <c r="BF2" t="s">
        <v>36</v>
      </c>
      <c r="BG2" t="s">
        <v>37</v>
      </c>
      <c r="BH2" t="s">
        <v>38</v>
      </c>
      <c r="BI2" t="s">
        <v>39</v>
      </c>
      <c r="BJ2" t="s">
        <v>40</v>
      </c>
      <c r="BK2" t="s">
        <v>41</v>
      </c>
      <c r="BL2" t="s">
        <v>42</v>
      </c>
      <c r="BM2" t="s">
        <v>1466</v>
      </c>
      <c r="BN2" t="s">
        <v>43</v>
      </c>
      <c r="BO2" t="s">
        <v>44</v>
      </c>
      <c r="BP2" t="s">
        <v>45</v>
      </c>
      <c r="BQ2" t="s">
        <v>46</v>
      </c>
      <c r="BR2" t="s">
        <v>47</v>
      </c>
      <c r="BS2" t="s">
        <v>48</v>
      </c>
      <c r="BT2" t="s">
        <v>49</v>
      </c>
      <c r="BU2" t="s">
        <v>1467</v>
      </c>
      <c r="BV2" t="s">
        <v>1468</v>
      </c>
      <c r="BW2" t="s">
        <v>1469</v>
      </c>
      <c r="BX2" t="s">
        <v>1470</v>
      </c>
      <c r="BY2" t="s">
        <v>1471</v>
      </c>
      <c r="BZ2" t="s">
        <v>50</v>
      </c>
      <c r="CA2" t="s">
        <v>51</v>
      </c>
      <c r="CB2" t="s">
        <v>1472</v>
      </c>
      <c r="CC2" t="s">
        <v>1473</v>
      </c>
      <c r="CD2" t="s">
        <v>1474</v>
      </c>
      <c r="CE2" t="s">
        <v>1475</v>
      </c>
      <c r="CF2" t="s">
        <v>52</v>
      </c>
      <c r="CG2" t="s">
        <v>53</v>
      </c>
      <c r="CH2" t="s">
        <v>1476</v>
      </c>
      <c r="CI2" t="s">
        <v>1477</v>
      </c>
      <c r="CJ2" t="s">
        <v>1478</v>
      </c>
      <c r="CK2" t="s">
        <v>1479</v>
      </c>
      <c r="CL2" t="s">
        <v>54</v>
      </c>
      <c r="CM2" t="s">
        <v>1480</v>
      </c>
      <c r="CN2" t="s">
        <v>1481</v>
      </c>
      <c r="CO2" t="s">
        <v>55</v>
      </c>
      <c r="CP2" t="s">
        <v>56</v>
      </c>
      <c r="CQ2" t="s">
        <v>1482</v>
      </c>
      <c r="CR2" t="s">
        <v>57</v>
      </c>
      <c r="CS2" t="s">
        <v>58</v>
      </c>
      <c r="CT2" t="s">
        <v>59</v>
      </c>
      <c r="CU2" t="s">
        <v>1483</v>
      </c>
      <c r="CV2" t="s">
        <v>1484</v>
      </c>
      <c r="CW2" t="s">
        <v>1485</v>
      </c>
      <c r="CX2" t="s">
        <v>1486</v>
      </c>
      <c r="CY2" t="s">
        <v>1440</v>
      </c>
      <c r="CZ2" t="s">
        <v>1487</v>
      </c>
      <c r="DB2" t="s">
        <v>1806</v>
      </c>
    </row>
    <row r="3" spans="1:106">
      <c r="A3" t="s">
        <v>198</v>
      </c>
      <c r="B3" t="s">
        <v>199</v>
      </c>
      <c r="C3" t="s">
        <v>113</v>
      </c>
      <c r="D3" t="s">
        <v>81</v>
      </c>
      <c r="E3">
        <v>71</v>
      </c>
      <c r="F3">
        <v>20142015</v>
      </c>
      <c r="G3">
        <v>27</v>
      </c>
      <c r="H3">
        <v>2</v>
      </c>
      <c r="I3">
        <v>1.8</v>
      </c>
      <c r="J3">
        <v>23</v>
      </c>
      <c r="K3">
        <v>21</v>
      </c>
      <c r="L3">
        <v>44</v>
      </c>
      <c r="M3">
        <v>1.1000000000000001</v>
      </c>
      <c r="N3">
        <v>1</v>
      </c>
      <c r="O3">
        <v>2.1</v>
      </c>
      <c r="P3">
        <v>2</v>
      </c>
      <c r="Q3">
        <v>59.57</v>
      </c>
      <c r="R3">
        <v>101.26</v>
      </c>
      <c r="S3">
        <v>14.94</v>
      </c>
      <c r="T3">
        <v>18.670000000000002</v>
      </c>
      <c r="U3">
        <v>17.690000000000001</v>
      </c>
      <c r="V3">
        <v>10.84</v>
      </c>
      <c r="W3">
        <v>61.14</v>
      </c>
      <c r="X3">
        <v>50.29</v>
      </c>
      <c r="Y3">
        <v>239</v>
      </c>
      <c r="Z3">
        <v>656</v>
      </c>
      <c r="AA3">
        <v>417</v>
      </c>
      <c r="AB3">
        <v>31.33</v>
      </c>
      <c r="AC3">
        <v>19.920000000000002</v>
      </c>
      <c r="AD3">
        <v>51.25</v>
      </c>
      <c r="AE3">
        <v>168</v>
      </c>
      <c r="AF3">
        <v>9.6999999999999993</v>
      </c>
      <c r="AG3">
        <v>49.88</v>
      </c>
      <c r="AH3">
        <v>405</v>
      </c>
      <c r="AI3">
        <v>1260</v>
      </c>
      <c r="AJ3">
        <v>855</v>
      </c>
      <c r="AK3">
        <v>60.18</v>
      </c>
      <c r="AL3">
        <v>40.840000000000003</v>
      </c>
      <c r="AM3">
        <v>101.02</v>
      </c>
      <c r="AN3">
        <v>54.76</v>
      </c>
      <c r="AO3">
        <v>36</v>
      </c>
      <c r="AP3">
        <v>28</v>
      </c>
      <c r="AQ3">
        <v>237</v>
      </c>
      <c r="AR3">
        <v>10.08</v>
      </c>
      <c r="AS3">
        <v>58.94</v>
      </c>
      <c r="AT3">
        <v>48.85</v>
      </c>
      <c r="AU3">
        <v>286</v>
      </c>
      <c r="AV3">
        <v>943</v>
      </c>
      <c r="AW3">
        <v>657</v>
      </c>
      <c r="AX3">
        <v>45.04</v>
      </c>
      <c r="AY3">
        <v>31.38</v>
      </c>
      <c r="AZ3">
        <v>76.430000000000007</v>
      </c>
      <c r="BA3">
        <v>73.17</v>
      </c>
      <c r="BB3">
        <v>47</v>
      </c>
      <c r="BC3">
        <v>201</v>
      </c>
      <c r="BD3">
        <v>10.77</v>
      </c>
      <c r="BE3">
        <v>58.77</v>
      </c>
      <c r="BF3">
        <v>48</v>
      </c>
      <c r="BG3">
        <v>206</v>
      </c>
      <c r="BH3">
        <v>32.96</v>
      </c>
      <c r="BI3">
        <v>23.12</v>
      </c>
      <c r="BJ3">
        <v>690</v>
      </c>
      <c r="BK3">
        <v>484</v>
      </c>
      <c r="BL3">
        <v>154</v>
      </c>
      <c r="BM3">
        <v>14.03</v>
      </c>
      <c r="BN3">
        <v>47.51</v>
      </c>
      <c r="BO3">
        <v>3.82</v>
      </c>
      <c r="BP3">
        <v>2.39</v>
      </c>
      <c r="BQ3">
        <v>80</v>
      </c>
      <c r="BR3">
        <v>50</v>
      </c>
      <c r="BS3">
        <v>30</v>
      </c>
      <c r="BT3">
        <v>61.54</v>
      </c>
      <c r="BU3">
        <v>11.44</v>
      </c>
      <c r="BV3">
        <v>11.59</v>
      </c>
      <c r="BW3">
        <v>8.48</v>
      </c>
      <c r="BX3">
        <v>89.67</v>
      </c>
      <c r="BY3">
        <v>45</v>
      </c>
      <c r="BZ3">
        <v>7</v>
      </c>
      <c r="CA3">
        <v>8</v>
      </c>
      <c r="CB3">
        <v>67.569999999999993</v>
      </c>
      <c r="CC3">
        <v>598</v>
      </c>
      <c r="CD3">
        <v>392</v>
      </c>
      <c r="CE3">
        <v>287</v>
      </c>
      <c r="CF3">
        <v>153</v>
      </c>
      <c r="CG3">
        <v>125</v>
      </c>
      <c r="CH3">
        <v>15</v>
      </c>
      <c r="CI3">
        <v>6</v>
      </c>
      <c r="CJ3">
        <v>131</v>
      </c>
      <c r="CK3">
        <v>29</v>
      </c>
      <c r="CL3">
        <v>16</v>
      </c>
      <c r="CM3">
        <v>23</v>
      </c>
      <c r="CN3">
        <v>25</v>
      </c>
      <c r="CO3">
        <v>0.1</v>
      </c>
      <c r="CP3">
        <v>1256.1300000000001</v>
      </c>
      <c r="CQ3">
        <v>3081.82</v>
      </c>
      <c r="CR3">
        <v>28.96</v>
      </c>
      <c r="CS3">
        <v>18.62</v>
      </c>
      <c r="CT3">
        <v>17.8</v>
      </c>
      <c r="CU3">
        <v>53.37</v>
      </c>
      <c r="CV3">
        <v>49.91</v>
      </c>
      <c r="CW3">
        <v>53.51</v>
      </c>
      <c r="CX3">
        <v>46.75</v>
      </c>
      <c r="CY3">
        <v>54.75</v>
      </c>
      <c r="CZ3">
        <v>54.94</v>
      </c>
      <c r="DB3">
        <f>CF3-CG3</f>
        <v>28</v>
      </c>
    </row>
    <row r="4" spans="1:106">
      <c r="A4" t="s">
        <v>972</v>
      </c>
      <c r="B4" t="s">
        <v>973</v>
      </c>
      <c r="C4" t="s">
        <v>68</v>
      </c>
      <c r="D4" t="s">
        <v>116</v>
      </c>
      <c r="E4">
        <v>70</v>
      </c>
      <c r="F4">
        <v>20142015</v>
      </c>
      <c r="G4">
        <v>37</v>
      </c>
      <c r="H4">
        <v>0.85</v>
      </c>
      <c r="I4">
        <v>0.7</v>
      </c>
      <c r="J4">
        <v>1</v>
      </c>
      <c r="K4">
        <v>6</v>
      </c>
      <c r="L4">
        <v>7</v>
      </c>
      <c r="M4">
        <v>0.09</v>
      </c>
      <c r="N4">
        <v>0.53</v>
      </c>
      <c r="O4">
        <v>0.62</v>
      </c>
      <c r="P4">
        <v>-3</v>
      </c>
      <c r="Q4">
        <v>35.57</v>
      </c>
      <c r="R4">
        <v>98.25</v>
      </c>
      <c r="S4">
        <v>1.96</v>
      </c>
      <c r="T4">
        <v>-24.04</v>
      </c>
      <c r="U4">
        <v>9.6300000000000008</v>
      </c>
      <c r="V4">
        <v>-21.78</v>
      </c>
      <c r="W4">
        <v>32.96</v>
      </c>
      <c r="X4">
        <v>54.74</v>
      </c>
      <c r="Y4">
        <v>-184</v>
      </c>
      <c r="Z4">
        <v>178</v>
      </c>
      <c r="AA4">
        <v>362</v>
      </c>
      <c r="AB4">
        <v>15.85</v>
      </c>
      <c r="AC4">
        <v>32.229999999999997</v>
      </c>
      <c r="AD4">
        <v>48.07</v>
      </c>
      <c r="AE4">
        <v>44</v>
      </c>
      <c r="AF4">
        <v>-18.989999999999998</v>
      </c>
      <c r="AG4">
        <v>54.56</v>
      </c>
      <c r="AH4">
        <v>-319</v>
      </c>
      <c r="AI4">
        <v>393</v>
      </c>
      <c r="AJ4">
        <v>712</v>
      </c>
      <c r="AK4">
        <v>34.99</v>
      </c>
      <c r="AL4">
        <v>63.39</v>
      </c>
      <c r="AM4">
        <v>98.37</v>
      </c>
      <c r="AN4">
        <v>56.49</v>
      </c>
      <c r="AO4">
        <v>12</v>
      </c>
      <c r="AP4">
        <v>29</v>
      </c>
      <c r="AQ4">
        <v>76</v>
      </c>
      <c r="AR4">
        <v>-19.190000000000001</v>
      </c>
      <c r="AS4">
        <v>35.64</v>
      </c>
      <c r="AT4">
        <v>54.84</v>
      </c>
      <c r="AU4">
        <v>-236</v>
      </c>
      <c r="AV4">
        <v>293</v>
      </c>
      <c r="AW4">
        <v>529</v>
      </c>
      <c r="AX4">
        <v>26.08</v>
      </c>
      <c r="AY4">
        <v>47.09</v>
      </c>
      <c r="AZ4">
        <v>73.180000000000007</v>
      </c>
      <c r="BA4">
        <v>75.77</v>
      </c>
      <c r="BB4">
        <v>13</v>
      </c>
      <c r="BC4">
        <v>64</v>
      </c>
      <c r="BD4">
        <v>-16.940000000000001</v>
      </c>
      <c r="BE4">
        <v>37.630000000000003</v>
      </c>
      <c r="BF4">
        <v>54.57</v>
      </c>
      <c r="BG4">
        <v>-146</v>
      </c>
      <c r="BH4">
        <v>19.760000000000002</v>
      </c>
      <c r="BI4">
        <v>32.76</v>
      </c>
      <c r="BJ4">
        <v>222</v>
      </c>
      <c r="BK4">
        <v>368</v>
      </c>
      <c r="BL4">
        <v>51</v>
      </c>
      <c r="BM4">
        <v>-21.85</v>
      </c>
      <c r="BN4">
        <v>53.56</v>
      </c>
      <c r="BO4">
        <v>1.1599999999999999</v>
      </c>
      <c r="BP4">
        <v>2.4900000000000002</v>
      </c>
      <c r="BQ4">
        <v>13</v>
      </c>
      <c r="BR4">
        <v>28</v>
      </c>
      <c r="BS4">
        <v>-15</v>
      </c>
      <c r="BT4">
        <v>31.71</v>
      </c>
      <c r="BU4">
        <v>1.56</v>
      </c>
      <c r="BV4">
        <v>5.86</v>
      </c>
      <c r="BW4">
        <v>4.4400000000000004</v>
      </c>
      <c r="BX4">
        <v>92.39</v>
      </c>
      <c r="BY4">
        <v>42.5</v>
      </c>
      <c r="BZ4">
        <v>17</v>
      </c>
      <c r="CA4">
        <v>23</v>
      </c>
      <c r="CB4">
        <v>31.25</v>
      </c>
      <c r="CC4">
        <v>105</v>
      </c>
      <c r="CD4">
        <v>192</v>
      </c>
      <c r="CE4">
        <v>231</v>
      </c>
      <c r="CF4">
        <v>183</v>
      </c>
      <c r="CG4">
        <v>71</v>
      </c>
      <c r="CH4">
        <v>4</v>
      </c>
      <c r="CI4">
        <v>2</v>
      </c>
      <c r="CJ4">
        <v>50</v>
      </c>
      <c r="CK4">
        <v>7</v>
      </c>
      <c r="CL4">
        <v>6</v>
      </c>
      <c r="CM4">
        <v>7</v>
      </c>
      <c r="CN4">
        <v>4</v>
      </c>
      <c r="CO4">
        <v>-0.27</v>
      </c>
      <c r="CP4">
        <v>673.96</v>
      </c>
      <c r="CQ4">
        <v>3585.06</v>
      </c>
      <c r="CR4">
        <v>15.82</v>
      </c>
      <c r="CS4">
        <v>16.36</v>
      </c>
      <c r="CT4">
        <v>16.86</v>
      </c>
      <c r="CU4">
        <v>49.04</v>
      </c>
      <c r="CV4">
        <v>49.8</v>
      </c>
      <c r="CW4">
        <v>50.38</v>
      </c>
      <c r="CX4">
        <v>52.37</v>
      </c>
      <c r="CY4">
        <v>53.55</v>
      </c>
      <c r="CZ4">
        <v>53.98</v>
      </c>
      <c r="DB4">
        <f t="shared" ref="DB4:DB67" si="0">CF4-CG4</f>
        <v>112</v>
      </c>
    </row>
    <row r="5" spans="1:106">
      <c r="A5" t="s">
        <v>595</v>
      </c>
      <c r="B5" t="s">
        <v>596</v>
      </c>
      <c r="C5" t="s">
        <v>62</v>
      </c>
      <c r="D5" t="s">
        <v>195</v>
      </c>
      <c r="E5">
        <v>82</v>
      </c>
      <c r="F5">
        <v>20142015</v>
      </c>
      <c r="G5">
        <v>25</v>
      </c>
      <c r="H5">
        <v>2.8</v>
      </c>
      <c r="I5">
        <v>2.0449999999999999</v>
      </c>
      <c r="J5">
        <v>5</v>
      </c>
      <c r="K5">
        <v>16</v>
      </c>
      <c r="L5">
        <v>21</v>
      </c>
      <c r="M5">
        <v>0.19</v>
      </c>
      <c r="N5">
        <v>0.61</v>
      </c>
      <c r="O5">
        <v>0.8</v>
      </c>
      <c r="P5">
        <v>-4</v>
      </c>
      <c r="Q5">
        <v>46.35</v>
      </c>
      <c r="R5">
        <v>101.2</v>
      </c>
      <c r="S5">
        <v>6.94</v>
      </c>
      <c r="T5">
        <v>-10.71</v>
      </c>
      <c r="U5">
        <v>19.100000000000001</v>
      </c>
      <c r="V5">
        <v>-4.25</v>
      </c>
      <c r="W5">
        <v>48.08</v>
      </c>
      <c r="X5">
        <v>52.33</v>
      </c>
      <c r="Y5">
        <v>-49</v>
      </c>
      <c r="Z5">
        <v>613</v>
      </c>
      <c r="AA5">
        <v>662</v>
      </c>
      <c r="AB5">
        <v>23.49</v>
      </c>
      <c r="AC5">
        <v>25.37</v>
      </c>
      <c r="AD5">
        <v>48.86</v>
      </c>
      <c r="AE5">
        <v>42</v>
      </c>
      <c r="AF5">
        <v>-6.21</v>
      </c>
      <c r="AG5">
        <v>52.57</v>
      </c>
      <c r="AH5">
        <v>-202</v>
      </c>
      <c r="AI5">
        <v>1284</v>
      </c>
      <c r="AJ5">
        <v>1486</v>
      </c>
      <c r="AK5">
        <v>49.2</v>
      </c>
      <c r="AL5">
        <v>56.94</v>
      </c>
      <c r="AM5">
        <v>106.14</v>
      </c>
      <c r="AN5">
        <v>50</v>
      </c>
      <c r="AO5">
        <v>62</v>
      </c>
      <c r="AP5">
        <v>165</v>
      </c>
      <c r="AQ5">
        <v>170</v>
      </c>
      <c r="AR5">
        <v>-6.63</v>
      </c>
      <c r="AS5">
        <v>46.41</v>
      </c>
      <c r="AT5">
        <v>53.04</v>
      </c>
      <c r="AU5">
        <v>-143</v>
      </c>
      <c r="AV5">
        <v>923</v>
      </c>
      <c r="AW5">
        <v>1066</v>
      </c>
      <c r="AX5">
        <v>35.369999999999997</v>
      </c>
      <c r="AY5">
        <v>40.85</v>
      </c>
      <c r="AZ5">
        <v>76.22</v>
      </c>
      <c r="BA5">
        <v>69.56</v>
      </c>
      <c r="BB5">
        <v>36</v>
      </c>
      <c r="BC5">
        <v>108</v>
      </c>
      <c r="BD5">
        <v>-6.72</v>
      </c>
      <c r="BE5">
        <v>45.79</v>
      </c>
      <c r="BF5">
        <v>52.51</v>
      </c>
      <c r="BG5">
        <v>-118</v>
      </c>
      <c r="BH5">
        <v>24.6</v>
      </c>
      <c r="BI5">
        <v>29.12</v>
      </c>
      <c r="BJ5">
        <v>642</v>
      </c>
      <c r="BK5">
        <v>760</v>
      </c>
      <c r="BL5">
        <v>72</v>
      </c>
      <c r="BM5">
        <v>-6.45</v>
      </c>
      <c r="BN5">
        <v>56</v>
      </c>
      <c r="BO5">
        <v>2.11</v>
      </c>
      <c r="BP5">
        <v>2.15</v>
      </c>
      <c r="BQ5">
        <v>55</v>
      </c>
      <c r="BR5">
        <v>56</v>
      </c>
      <c r="BS5">
        <v>-1</v>
      </c>
      <c r="BT5">
        <v>49.55</v>
      </c>
      <c r="BU5">
        <v>4.63</v>
      </c>
      <c r="BV5">
        <v>8.57</v>
      </c>
      <c r="BW5">
        <v>5.96</v>
      </c>
      <c r="BX5">
        <v>92.63</v>
      </c>
      <c r="BY5">
        <v>40</v>
      </c>
      <c r="BZ5">
        <v>0</v>
      </c>
      <c r="CA5">
        <v>0</v>
      </c>
      <c r="CB5">
        <v>44.31</v>
      </c>
      <c r="CC5">
        <v>448</v>
      </c>
      <c r="CD5">
        <v>568</v>
      </c>
      <c r="CE5">
        <v>563</v>
      </c>
      <c r="CF5">
        <v>120</v>
      </c>
      <c r="CG5">
        <v>174</v>
      </c>
      <c r="CH5">
        <v>6</v>
      </c>
      <c r="CI5">
        <v>10</v>
      </c>
      <c r="CJ5">
        <v>67</v>
      </c>
      <c r="CK5">
        <v>35</v>
      </c>
      <c r="CL5">
        <v>15</v>
      </c>
      <c r="CM5">
        <v>10</v>
      </c>
      <c r="CN5">
        <v>6</v>
      </c>
      <c r="CO5">
        <v>-0.15</v>
      </c>
      <c r="CP5">
        <v>1565.83</v>
      </c>
      <c r="CQ5">
        <v>3424.98</v>
      </c>
      <c r="CR5">
        <v>31.37</v>
      </c>
      <c r="CS5">
        <v>16.98</v>
      </c>
      <c r="CT5">
        <v>17.329999999999998</v>
      </c>
      <c r="CU5">
        <v>50.24</v>
      </c>
      <c r="CV5">
        <v>50.03</v>
      </c>
      <c r="CW5">
        <v>54.05</v>
      </c>
      <c r="CX5">
        <v>53.53</v>
      </c>
      <c r="CY5">
        <v>53.99</v>
      </c>
      <c r="CZ5">
        <v>53.92</v>
      </c>
      <c r="DB5">
        <f t="shared" si="0"/>
        <v>-54</v>
      </c>
    </row>
    <row r="6" spans="1:106">
      <c r="A6" t="s">
        <v>1190</v>
      </c>
      <c r="B6" t="s">
        <v>1191</v>
      </c>
      <c r="C6" t="s">
        <v>68</v>
      </c>
      <c r="D6" t="s">
        <v>81</v>
      </c>
      <c r="E6">
        <v>68</v>
      </c>
      <c r="F6">
        <v>20142015</v>
      </c>
      <c r="G6">
        <v>25</v>
      </c>
      <c r="H6">
        <v>0.76500000000000001</v>
      </c>
      <c r="I6">
        <v>0.73299999999999998</v>
      </c>
      <c r="J6">
        <v>3</v>
      </c>
      <c r="K6">
        <v>5</v>
      </c>
      <c r="L6">
        <v>8</v>
      </c>
      <c r="M6">
        <v>0.23</v>
      </c>
      <c r="N6">
        <v>0.39</v>
      </c>
      <c r="O6">
        <v>0.62</v>
      </c>
      <c r="P6">
        <v>-7</v>
      </c>
      <c r="Q6">
        <v>37.76</v>
      </c>
      <c r="R6">
        <v>99.01</v>
      </c>
      <c r="S6">
        <v>4.05</v>
      </c>
      <c r="T6">
        <v>-25.81</v>
      </c>
      <c r="U6">
        <v>11.38</v>
      </c>
      <c r="V6">
        <v>-17.66</v>
      </c>
      <c r="W6">
        <v>38.770000000000003</v>
      </c>
      <c r="X6">
        <v>56.43</v>
      </c>
      <c r="Y6">
        <v>-135</v>
      </c>
      <c r="Z6">
        <v>233</v>
      </c>
      <c r="AA6">
        <v>368</v>
      </c>
      <c r="AB6">
        <v>18.07</v>
      </c>
      <c r="AC6">
        <v>28.54</v>
      </c>
      <c r="AD6">
        <v>46.62</v>
      </c>
      <c r="AE6">
        <v>59</v>
      </c>
      <c r="AF6">
        <v>-17.66</v>
      </c>
      <c r="AG6">
        <v>55.42</v>
      </c>
      <c r="AH6">
        <v>-306</v>
      </c>
      <c r="AI6">
        <v>472</v>
      </c>
      <c r="AJ6">
        <v>778</v>
      </c>
      <c r="AK6">
        <v>36.61</v>
      </c>
      <c r="AL6">
        <v>60.35</v>
      </c>
      <c r="AM6">
        <v>96.96</v>
      </c>
      <c r="AN6">
        <v>57.84</v>
      </c>
      <c r="AO6">
        <v>15</v>
      </c>
      <c r="AP6">
        <v>24</v>
      </c>
      <c r="AQ6">
        <v>103</v>
      </c>
      <c r="AR6">
        <v>-16.09</v>
      </c>
      <c r="AS6">
        <v>37.840000000000003</v>
      </c>
      <c r="AT6">
        <v>53.94</v>
      </c>
      <c r="AU6">
        <v>-230</v>
      </c>
      <c r="AV6">
        <v>358</v>
      </c>
      <c r="AW6">
        <v>588</v>
      </c>
      <c r="AX6">
        <v>27.77</v>
      </c>
      <c r="AY6">
        <v>45.61</v>
      </c>
      <c r="AZ6">
        <v>73.38</v>
      </c>
      <c r="BA6">
        <v>76.260000000000005</v>
      </c>
      <c r="BB6">
        <v>14</v>
      </c>
      <c r="BC6">
        <v>88</v>
      </c>
      <c r="BD6">
        <v>-16.25</v>
      </c>
      <c r="BE6">
        <v>37.4</v>
      </c>
      <c r="BF6">
        <v>53.64</v>
      </c>
      <c r="BG6">
        <v>-184</v>
      </c>
      <c r="BH6">
        <v>21.18</v>
      </c>
      <c r="BI6">
        <v>35.450000000000003</v>
      </c>
      <c r="BJ6">
        <v>273</v>
      </c>
      <c r="BK6">
        <v>457</v>
      </c>
      <c r="BL6">
        <v>74</v>
      </c>
      <c r="BM6">
        <v>-20.49</v>
      </c>
      <c r="BN6">
        <v>54.49</v>
      </c>
      <c r="BO6">
        <v>1.32</v>
      </c>
      <c r="BP6">
        <v>2.56</v>
      </c>
      <c r="BQ6">
        <v>17</v>
      </c>
      <c r="BR6">
        <v>33</v>
      </c>
      <c r="BS6">
        <v>-16</v>
      </c>
      <c r="BT6">
        <v>34</v>
      </c>
      <c r="BU6">
        <v>3.41</v>
      </c>
      <c r="BV6">
        <v>6.23</v>
      </c>
      <c r="BW6">
        <v>4.75</v>
      </c>
      <c r="BX6">
        <v>92.78</v>
      </c>
      <c r="BY6">
        <v>51.2</v>
      </c>
      <c r="BZ6">
        <v>192</v>
      </c>
      <c r="CA6">
        <v>183</v>
      </c>
      <c r="CB6">
        <v>32.020000000000003</v>
      </c>
      <c r="CC6">
        <v>154</v>
      </c>
      <c r="CD6">
        <v>225</v>
      </c>
      <c r="CE6">
        <v>327</v>
      </c>
      <c r="CF6">
        <v>27</v>
      </c>
      <c r="CG6">
        <v>74</v>
      </c>
      <c r="CH6">
        <v>5</v>
      </c>
      <c r="CI6">
        <v>0</v>
      </c>
      <c r="CJ6">
        <v>71</v>
      </c>
      <c r="CK6">
        <v>13</v>
      </c>
      <c r="CL6">
        <v>8</v>
      </c>
      <c r="CM6">
        <v>10</v>
      </c>
      <c r="CN6">
        <v>3</v>
      </c>
      <c r="CO6">
        <v>-0.54</v>
      </c>
      <c r="CP6">
        <v>773.53</v>
      </c>
      <c r="CQ6">
        <v>3375.19</v>
      </c>
      <c r="CR6">
        <v>18.649999999999999</v>
      </c>
      <c r="CS6">
        <v>16.899999999999999</v>
      </c>
      <c r="CT6">
        <v>16.87</v>
      </c>
      <c r="CU6">
        <v>50.58</v>
      </c>
      <c r="CV6">
        <v>49.74</v>
      </c>
      <c r="CW6">
        <v>49.08</v>
      </c>
      <c r="CX6">
        <v>47.95</v>
      </c>
      <c r="CY6">
        <v>53.97</v>
      </c>
      <c r="CZ6">
        <v>54.54</v>
      </c>
      <c r="DB6">
        <f t="shared" si="0"/>
        <v>-47</v>
      </c>
    </row>
    <row r="7" spans="1:106">
      <c r="A7" t="s">
        <v>728</v>
      </c>
      <c r="B7" t="s">
        <v>729</v>
      </c>
      <c r="C7" t="s">
        <v>68</v>
      </c>
      <c r="D7" t="s">
        <v>544</v>
      </c>
      <c r="E7">
        <v>52</v>
      </c>
      <c r="F7">
        <v>20142015</v>
      </c>
      <c r="G7">
        <v>26</v>
      </c>
      <c r="H7">
        <v>3.1</v>
      </c>
      <c r="I7">
        <v>3.2829999999999999</v>
      </c>
      <c r="J7">
        <v>7</v>
      </c>
      <c r="K7">
        <v>20</v>
      </c>
      <c r="L7">
        <v>27</v>
      </c>
      <c r="M7">
        <v>0.49</v>
      </c>
      <c r="N7">
        <v>1.41</v>
      </c>
      <c r="O7">
        <v>1.9</v>
      </c>
      <c r="P7">
        <v>4</v>
      </c>
      <c r="Q7">
        <v>49.84</v>
      </c>
      <c r="R7">
        <v>98.28</v>
      </c>
      <c r="S7">
        <v>7.95</v>
      </c>
      <c r="T7">
        <v>0.64</v>
      </c>
      <c r="U7">
        <v>16.36</v>
      </c>
      <c r="V7">
        <v>2.91</v>
      </c>
      <c r="W7">
        <v>51.51</v>
      </c>
      <c r="X7">
        <v>48.59</v>
      </c>
      <c r="Y7">
        <v>23</v>
      </c>
      <c r="Z7">
        <v>393</v>
      </c>
      <c r="AA7">
        <v>370</v>
      </c>
      <c r="AB7">
        <v>27.72</v>
      </c>
      <c r="AC7">
        <v>26.1</v>
      </c>
      <c r="AD7">
        <v>53.81</v>
      </c>
      <c r="AE7">
        <v>113</v>
      </c>
      <c r="AF7">
        <v>2.56</v>
      </c>
      <c r="AG7">
        <v>47.28</v>
      </c>
      <c r="AH7">
        <v>-5</v>
      </c>
      <c r="AI7">
        <v>760</v>
      </c>
      <c r="AJ7">
        <v>765</v>
      </c>
      <c r="AK7">
        <v>53.6</v>
      </c>
      <c r="AL7">
        <v>53.95</v>
      </c>
      <c r="AM7">
        <v>107.56</v>
      </c>
      <c r="AN7">
        <v>55.79</v>
      </c>
      <c r="AO7">
        <v>39</v>
      </c>
      <c r="AP7">
        <v>26</v>
      </c>
      <c r="AQ7">
        <v>175</v>
      </c>
      <c r="AR7">
        <v>2.48</v>
      </c>
      <c r="AS7">
        <v>49.45</v>
      </c>
      <c r="AT7">
        <v>46.97</v>
      </c>
      <c r="AU7">
        <v>-13</v>
      </c>
      <c r="AV7">
        <v>581</v>
      </c>
      <c r="AW7">
        <v>594</v>
      </c>
      <c r="AX7">
        <v>40.98</v>
      </c>
      <c r="AY7">
        <v>41.89</v>
      </c>
      <c r="AZ7">
        <v>82.87</v>
      </c>
      <c r="BA7">
        <v>72.98</v>
      </c>
      <c r="BB7">
        <v>48</v>
      </c>
      <c r="BC7">
        <v>136</v>
      </c>
      <c r="BD7">
        <v>0.51</v>
      </c>
      <c r="BE7">
        <v>47.59</v>
      </c>
      <c r="BF7">
        <v>47.08</v>
      </c>
      <c r="BG7">
        <v>-43</v>
      </c>
      <c r="BH7">
        <v>29.9</v>
      </c>
      <c r="BI7">
        <v>32.94</v>
      </c>
      <c r="BJ7">
        <v>424</v>
      </c>
      <c r="BK7">
        <v>467</v>
      </c>
      <c r="BL7">
        <v>88</v>
      </c>
      <c r="BM7">
        <v>-7.36</v>
      </c>
      <c r="BN7">
        <v>50.69</v>
      </c>
      <c r="BO7">
        <v>2.75</v>
      </c>
      <c r="BP7">
        <v>3.6</v>
      </c>
      <c r="BQ7">
        <v>39</v>
      </c>
      <c r="BR7">
        <v>51</v>
      </c>
      <c r="BS7">
        <v>-12</v>
      </c>
      <c r="BT7">
        <v>43.33</v>
      </c>
      <c r="BU7">
        <v>5.15</v>
      </c>
      <c r="BV7">
        <v>9.1999999999999993</v>
      </c>
      <c r="BW7">
        <v>6.71</v>
      </c>
      <c r="BX7">
        <v>89.08</v>
      </c>
      <c r="BY7">
        <v>44.54</v>
      </c>
      <c r="BZ7">
        <v>102</v>
      </c>
      <c r="CA7">
        <v>127</v>
      </c>
      <c r="CB7">
        <v>46.69</v>
      </c>
      <c r="CC7">
        <v>268</v>
      </c>
      <c r="CD7">
        <v>270</v>
      </c>
      <c r="CE7">
        <v>306</v>
      </c>
      <c r="CF7">
        <v>33</v>
      </c>
      <c r="CG7">
        <v>72</v>
      </c>
      <c r="CH7">
        <v>15</v>
      </c>
      <c r="CI7">
        <v>5</v>
      </c>
      <c r="CJ7">
        <v>81</v>
      </c>
      <c r="CK7">
        <v>21</v>
      </c>
      <c r="CL7">
        <v>24</v>
      </c>
      <c r="CM7">
        <v>4</v>
      </c>
      <c r="CN7">
        <v>8</v>
      </c>
      <c r="CO7">
        <v>0.28000000000000003</v>
      </c>
      <c r="CP7">
        <v>850.73</v>
      </c>
      <c r="CQ7">
        <v>2308.56</v>
      </c>
      <c r="CR7">
        <v>26.93</v>
      </c>
      <c r="CS7">
        <v>17.670000000000002</v>
      </c>
      <c r="CT7">
        <v>17.21</v>
      </c>
      <c r="CU7">
        <v>48.45</v>
      </c>
      <c r="CV7">
        <v>49.71</v>
      </c>
      <c r="CW7">
        <v>51.36</v>
      </c>
      <c r="CX7">
        <v>54.63</v>
      </c>
      <c r="CY7">
        <v>53.96</v>
      </c>
      <c r="CZ7">
        <v>54.58</v>
      </c>
      <c r="DB7">
        <f t="shared" si="0"/>
        <v>-39</v>
      </c>
    </row>
    <row r="8" spans="1:106">
      <c r="A8" t="s">
        <v>475</v>
      </c>
      <c r="B8" t="s">
        <v>476</v>
      </c>
      <c r="C8" t="s">
        <v>119</v>
      </c>
      <c r="D8" t="s">
        <v>477</v>
      </c>
      <c r="E8">
        <v>77</v>
      </c>
      <c r="F8">
        <v>20142015</v>
      </c>
      <c r="G8">
        <v>26</v>
      </c>
      <c r="H8">
        <v>0.6</v>
      </c>
      <c r="I8">
        <v>0.6</v>
      </c>
      <c r="J8">
        <v>17</v>
      </c>
      <c r="K8">
        <v>14</v>
      </c>
      <c r="L8">
        <v>31</v>
      </c>
      <c r="M8">
        <v>0.9</v>
      </c>
      <c r="N8">
        <v>0.74</v>
      </c>
      <c r="O8">
        <v>1.63</v>
      </c>
      <c r="P8">
        <v>0</v>
      </c>
      <c r="Q8">
        <v>53.15</v>
      </c>
      <c r="R8">
        <v>98.2</v>
      </c>
      <c r="S8">
        <v>13.18</v>
      </c>
      <c r="T8">
        <v>15.57</v>
      </c>
      <c r="U8">
        <v>14.79</v>
      </c>
      <c r="V8">
        <v>3.48</v>
      </c>
      <c r="W8">
        <v>51.05</v>
      </c>
      <c r="X8">
        <v>47.57</v>
      </c>
      <c r="Y8">
        <v>21</v>
      </c>
      <c r="Z8">
        <v>510</v>
      </c>
      <c r="AA8">
        <v>489</v>
      </c>
      <c r="AB8">
        <v>26.86</v>
      </c>
      <c r="AC8">
        <v>25.76</v>
      </c>
      <c r="AD8">
        <v>52.62</v>
      </c>
      <c r="AE8">
        <v>124</v>
      </c>
      <c r="AF8">
        <v>4.96</v>
      </c>
      <c r="AG8">
        <v>48.2</v>
      </c>
      <c r="AH8">
        <v>132</v>
      </c>
      <c r="AI8">
        <v>1112</v>
      </c>
      <c r="AJ8">
        <v>980</v>
      </c>
      <c r="AK8">
        <v>58.57</v>
      </c>
      <c r="AL8">
        <v>51.62</v>
      </c>
      <c r="AM8">
        <v>110.19</v>
      </c>
      <c r="AN8">
        <v>50.54</v>
      </c>
      <c r="AO8">
        <v>57</v>
      </c>
      <c r="AP8">
        <v>27</v>
      </c>
      <c r="AQ8">
        <v>243</v>
      </c>
      <c r="AR8">
        <v>4.41</v>
      </c>
      <c r="AS8">
        <v>52.25</v>
      </c>
      <c r="AT8">
        <v>47.84</v>
      </c>
      <c r="AU8">
        <v>71</v>
      </c>
      <c r="AV8">
        <v>825</v>
      </c>
      <c r="AW8">
        <v>754</v>
      </c>
      <c r="AX8">
        <v>43.46</v>
      </c>
      <c r="AY8">
        <v>39.72</v>
      </c>
      <c r="AZ8">
        <v>83.17</v>
      </c>
      <c r="BA8">
        <v>68.12</v>
      </c>
      <c r="BB8">
        <v>57</v>
      </c>
      <c r="BC8">
        <v>186</v>
      </c>
      <c r="BD8">
        <v>2.52</v>
      </c>
      <c r="BE8">
        <v>50.04</v>
      </c>
      <c r="BF8">
        <v>47.52</v>
      </c>
      <c r="BG8">
        <v>1</v>
      </c>
      <c r="BH8">
        <v>29.6</v>
      </c>
      <c r="BI8">
        <v>29.55</v>
      </c>
      <c r="BJ8">
        <v>562</v>
      </c>
      <c r="BK8">
        <v>561</v>
      </c>
      <c r="BL8">
        <v>129</v>
      </c>
      <c r="BM8">
        <v>8.74</v>
      </c>
      <c r="BN8">
        <v>35.94</v>
      </c>
      <c r="BO8">
        <v>2.21</v>
      </c>
      <c r="BP8">
        <v>2.74</v>
      </c>
      <c r="BQ8">
        <v>42</v>
      </c>
      <c r="BR8">
        <v>52</v>
      </c>
      <c r="BS8">
        <v>-10</v>
      </c>
      <c r="BT8">
        <v>44.68</v>
      </c>
      <c r="BU8">
        <v>9.14</v>
      </c>
      <c r="BV8">
        <v>7.47</v>
      </c>
      <c r="BW8">
        <v>5.09</v>
      </c>
      <c r="BX8">
        <v>90.73</v>
      </c>
      <c r="BY8">
        <v>50.16</v>
      </c>
      <c r="BZ8">
        <v>471</v>
      </c>
      <c r="CA8">
        <v>468</v>
      </c>
      <c r="CB8">
        <v>61.4</v>
      </c>
      <c r="CC8">
        <v>455</v>
      </c>
      <c r="CD8">
        <v>421</v>
      </c>
      <c r="CE8">
        <v>286</v>
      </c>
      <c r="CF8">
        <v>111</v>
      </c>
      <c r="CG8">
        <v>93</v>
      </c>
      <c r="CH8">
        <v>7</v>
      </c>
      <c r="CI8">
        <v>7</v>
      </c>
      <c r="CJ8">
        <v>112</v>
      </c>
      <c r="CK8">
        <v>43</v>
      </c>
      <c r="CL8">
        <v>39</v>
      </c>
      <c r="CM8">
        <v>10</v>
      </c>
      <c r="CN8">
        <v>10</v>
      </c>
      <c r="CO8">
        <v>0</v>
      </c>
      <c r="CP8">
        <v>1139.0899999999999</v>
      </c>
      <c r="CQ8">
        <v>3526.78</v>
      </c>
      <c r="CR8">
        <v>24.41</v>
      </c>
      <c r="CS8">
        <v>17.86</v>
      </c>
      <c r="CT8">
        <v>17.260000000000002</v>
      </c>
      <c r="CU8">
        <v>48.88</v>
      </c>
      <c r="CV8">
        <v>49.81</v>
      </c>
      <c r="CW8">
        <v>53.83</v>
      </c>
      <c r="CX8">
        <v>56.29</v>
      </c>
      <c r="CY8">
        <v>54.01</v>
      </c>
      <c r="CZ8">
        <v>54.42</v>
      </c>
      <c r="DB8">
        <f t="shared" si="0"/>
        <v>18</v>
      </c>
    </row>
    <row r="9" spans="1:106">
      <c r="A9" t="s">
        <v>1071</v>
      </c>
      <c r="B9" t="s">
        <v>1072</v>
      </c>
      <c r="C9" t="s">
        <v>100</v>
      </c>
      <c r="D9" t="s">
        <v>544</v>
      </c>
      <c r="E9">
        <v>78</v>
      </c>
      <c r="F9">
        <v>20142015</v>
      </c>
      <c r="G9">
        <v>25</v>
      </c>
      <c r="H9">
        <v>1.175</v>
      </c>
      <c r="I9">
        <v>1.1499999999999999</v>
      </c>
      <c r="J9">
        <v>22</v>
      </c>
      <c r="K9">
        <v>18</v>
      </c>
      <c r="L9">
        <v>40</v>
      </c>
      <c r="M9">
        <v>1</v>
      </c>
      <c r="N9">
        <v>0.82</v>
      </c>
      <c r="O9">
        <v>1.83</v>
      </c>
      <c r="P9">
        <v>-2</v>
      </c>
      <c r="Q9">
        <v>52.54</v>
      </c>
      <c r="R9">
        <v>100.87</v>
      </c>
      <c r="S9">
        <v>10.38</v>
      </c>
      <c r="T9">
        <v>14.53</v>
      </c>
      <c r="U9">
        <v>16.850000000000001</v>
      </c>
      <c r="V9">
        <v>9.2799999999999994</v>
      </c>
      <c r="W9">
        <v>54.7</v>
      </c>
      <c r="X9">
        <v>45.42</v>
      </c>
      <c r="Y9">
        <v>119</v>
      </c>
      <c r="Z9">
        <v>692</v>
      </c>
      <c r="AA9">
        <v>573</v>
      </c>
      <c r="AB9">
        <v>31.59</v>
      </c>
      <c r="AC9">
        <v>26.16</v>
      </c>
      <c r="AD9">
        <v>57.76</v>
      </c>
      <c r="AE9">
        <v>245</v>
      </c>
      <c r="AF9">
        <v>7.71</v>
      </c>
      <c r="AG9">
        <v>44.83</v>
      </c>
      <c r="AH9">
        <v>128</v>
      </c>
      <c r="AI9">
        <v>1323</v>
      </c>
      <c r="AJ9">
        <v>1195</v>
      </c>
      <c r="AK9">
        <v>60.4</v>
      </c>
      <c r="AL9">
        <v>54.56</v>
      </c>
      <c r="AM9">
        <v>114.96</v>
      </c>
      <c r="AN9">
        <v>56.08</v>
      </c>
      <c r="AO9">
        <v>62</v>
      </c>
      <c r="AP9">
        <v>39</v>
      </c>
      <c r="AQ9">
        <v>337</v>
      </c>
      <c r="AR9">
        <v>7.73</v>
      </c>
      <c r="AS9">
        <v>52.09</v>
      </c>
      <c r="AT9">
        <v>44.36</v>
      </c>
      <c r="AU9">
        <v>80</v>
      </c>
      <c r="AV9">
        <v>999</v>
      </c>
      <c r="AW9">
        <v>919</v>
      </c>
      <c r="AX9">
        <v>45.61</v>
      </c>
      <c r="AY9">
        <v>41.96</v>
      </c>
      <c r="AZ9">
        <v>87.57</v>
      </c>
      <c r="BA9">
        <v>74.27</v>
      </c>
      <c r="BB9">
        <v>63</v>
      </c>
      <c r="BC9">
        <v>275</v>
      </c>
      <c r="BD9">
        <v>8.32</v>
      </c>
      <c r="BE9">
        <v>52.22</v>
      </c>
      <c r="BF9">
        <v>43.9</v>
      </c>
      <c r="BG9">
        <v>63</v>
      </c>
      <c r="BH9">
        <v>33.880000000000003</v>
      </c>
      <c r="BI9">
        <v>31</v>
      </c>
      <c r="BJ9">
        <v>742</v>
      </c>
      <c r="BK9">
        <v>679</v>
      </c>
      <c r="BL9">
        <v>212</v>
      </c>
      <c r="BM9">
        <v>9.32</v>
      </c>
      <c r="BN9">
        <v>45.72</v>
      </c>
      <c r="BO9">
        <v>2.74</v>
      </c>
      <c r="BP9">
        <v>2.2400000000000002</v>
      </c>
      <c r="BQ9">
        <v>60</v>
      </c>
      <c r="BR9">
        <v>49</v>
      </c>
      <c r="BS9">
        <v>11</v>
      </c>
      <c r="BT9">
        <v>55.05</v>
      </c>
      <c r="BU9">
        <v>8</v>
      </c>
      <c r="BV9">
        <v>8.09</v>
      </c>
      <c r="BW9">
        <v>6.01</v>
      </c>
      <c r="BX9">
        <v>92.78</v>
      </c>
      <c r="BY9">
        <v>42</v>
      </c>
      <c r="BZ9">
        <v>4</v>
      </c>
      <c r="CA9">
        <v>5</v>
      </c>
      <c r="CB9">
        <v>57.09</v>
      </c>
      <c r="CC9">
        <v>495</v>
      </c>
      <c r="CD9">
        <v>493</v>
      </c>
      <c r="CE9">
        <v>372</v>
      </c>
      <c r="CF9">
        <v>55</v>
      </c>
      <c r="CG9">
        <v>57</v>
      </c>
      <c r="CH9">
        <v>9</v>
      </c>
      <c r="CI9">
        <v>9</v>
      </c>
      <c r="CJ9">
        <v>190</v>
      </c>
      <c r="CK9">
        <v>22</v>
      </c>
      <c r="CL9">
        <v>40</v>
      </c>
      <c r="CM9">
        <v>11</v>
      </c>
      <c r="CN9">
        <v>9</v>
      </c>
      <c r="CO9">
        <v>-0.09</v>
      </c>
      <c r="CP9">
        <v>1314.16</v>
      </c>
      <c r="CQ9">
        <v>3433.62</v>
      </c>
      <c r="CR9">
        <v>27.68</v>
      </c>
      <c r="CS9">
        <v>18.53</v>
      </c>
      <c r="CT9">
        <v>17.670000000000002</v>
      </c>
      <c r="CU9">
        <v>48.54</v>
      </c>
      <c r="CV9">
        <v>50.13</v>
      </c>
      <c r="CW9">
        <v>52.53</v>
      </c>
      <c r="CX9">
        <v>55.68</v>
      </c>
      <c r="CY9">
        <v>54.61</v>
      </c>
      <c r="CZ9">
        <v>54.34</v>
      </c>
      <c r="DB9">
        <f t="shared" si="0"/>
        <v>-2</v>
      </c>
    </row>
    <row r="10" spans="1:106">
      <c r="A10" t="s">
        <v>1151</v>
      </c>
      <c r="B10" t="s">
        <v>1152</v>
      </c>
      <c r="C10" t="s">
        <v>62</v>
      </c>
      <c r="D10" t="s">
        <v>643</v>
      </c>
      <c r="E10">
        <v>31</v>
      </c>
      <c r="F10">
        <v>20142015</v>
      </c>
      <c r="G10">
        <v>25</v>
      </c>
      <c r="H10">
        <v>0.8</v>
      </c>
      <c r="I10">
        <v>0.8</v>
      </c>
      <c r="J10">
        <v>0</v>
      </c>
      <c r="K10">
        <v>1</v>
      </c>
      <c r="L10">
        <v>1</v>
      </c>
      <c r="M10">
        <v>0</v>
      </c>
      <c r="N10">
        <v>0.13</v>
      </c>
      <c r="O10">
        <v>0.13</v>
      </c>
      <c r="P10">
        <v>-10</v>
      </c>
      <c r="Q10">
        <v>42.48</v>
      </c>
      <c r="R10">
        <v>98.1</v>
      </c>
      <c r="S10">
        <v>0</v>
      </c>
      <c r="T10">
        <v>-9.94</v>
      </c>
      <c r="U10">
        <v>14.4</v>
      </c>
      <c r="V10">
        <v>-6.36</v>
      </c>
      <c r="W10">
        <v>42.05</v>
      </c>
      <c r="X10">
        <v>48.4</v>
      </c>
      <c r="Y10">
        <v>-70</v>
      </c>
      <c r="Z10">
        <v>185</v>
      </c>
      <c r="AA10">
        <v>255</v>
      </c>
      <c r="AB10">
        <v>24.86</v>
      </c>
      <c r="AC10">
        <v>34.270000000000003</v>
      </c>
      <c r="AD10">
        <v>59.14</v>
      </c>
      <c r="AE10">
        <v>13</v>
      </c>
      <c r="AF10">
        <v>-6.58</v>
      </c>
      <c r="AG10">
        <v>49.06</v>
      </c>
      <c r="AH10">
        <v>-124</v>
      </c>
      <c r="AI10">
        <v>350</v>
      </c>
      <c r="AJ10">
        <v>474</v>
      </c>
      <c r="AK10">
        <v>47.04</v>
      </c>
      <c r="AL10">
        <v>63.71</v>
      </c>
      <c r="AM10">
        <v>110.75</v>
      </c>
      <c r="AN10">
        <v>51.71</v>
      </c>
      <c r="AO10">
        <v>19</v>
      </c>
      <c r="AP10">
        <v>37</v>
      </c>
      <c r="AQ10">
        <v>59</v>
      </c>
      <c r="AR10">
        <v>-5.85</v>
      </c>
      <c r="AS10">
        <v>42.52</v>
      </c>
      <c r="AT10">
        <v>48.37</v>
      </c>
      <c r="AU10">
        <v>-90</v>
      </c>
      <c r="AV10">
        <v>256</v>
      </c>
      <c r="AW10">
        <v>346</v>
      </c>
      <c r="AX10">
        <v>34.409999999999997</v>
      </c>
      <c r="AY10">
        <v>46.5</v>
      </c>
      <c r="AZ10">
        <v>80.91</v>
      </c>
      <c r="BA10">
        <v>70.7</v>
      </c>
      <c r="BB10">
        <v>15</v>
      </c>
      <c r="BC10">
        <v>40</v>
      </c>
      <c r="BD10">
        <v>-4.6900000000000004</v>
      </c>
      <c r="BE10">
        <v>44.25</v>
      </c>
      <c r="BF10">
        <v>48.94</v>
      </c>
      <c r="BG10">
        <v>-47</v>
      </c>
      <c r="BH10">
        <v>24.33</v>
      </c>
      <c r="BI10">
        <v>30.64</v>
      </c>
      <c r="BJ10">
        <v>181</v>
      </c>
      <c r="BK10">
        <v>228</v>
      </c>
      <c r="BL10">
        <v>25</v>
      </c>
      <c r="BM10">
        <v>-1.55</v>
      </c>
      <c r="BN10">
        <v>41.55</v>
      </c>
      <c r="BO10">
        <v>2.42</v>
      </c>
      <c r="BP10">
        <v>3.63</v>
      </c>
      <c r="BQ10">
        <v>18</v>
      </c>
      <c r="BR10">
        <v>27</v>
      </c>
      <c r="BS10">
        <v>-9</v>
      </c>
      <c r="BT10">
        <v>40</v>
      </c>
      <c r="BU10">
        <v>0</v>
      </c>
      <c r="BV10">
        <v>9.94</v>
      </c>
      <c r="BW10">
        <v>7.03</v>
      </c>
      <c r="BX10">
        <v>88.16</v>
      </c>
      <c r="BY10">
        <v>40</v>
      </c>
      <c r="BZ10">
        <v>0</v>
      </c>
      <c r="CA10">
        <v>0</v>
      </c>
      <c r="CB10">
        <v>42.7</v>
      </c>
      <c r="CC10">
        <v>117</v>
      </c>
      <c r="CD10">
        <v>139</v>
      </c>
      <c r="CE10">
        <v>157</v>
      </c>
      <c r="CF10">
        <v>59</v>
      </c>
      <c r="CG10">
        <v>67</v>
      </c>
      <c r="CH10">
        <v>0</v>
      </c>
      <c r="CI10">
        <v>1</v>
      </c>
      <c r="CJ10">
        <v>25</v>
      </c>
      <c r="CK10">
        <v>12</v>
      </c>
      <c r="CL10">
        <v>4</v>
      </c>
      <c r="CM10">
        <v>12</v>
      </c>
      <c r="CN10">
        <v>2</v>
      </c>
      <c r="CO10">
        <v>-1.34</v>
      </c>
      <c r="CP10">
        <v>446.42</v>
      </c>
      <c r="CQ10">
        <v>1435.31</v>
      </c>
      <c r="CR10">
        <v>23.72</v>
      </c>
      <c r="CS10">
        <v>16.09</v>
      </c>
      <c r="CT10">
        <v>17.07</v>
      </c>
      <c r="CU10">
        <v>47.3</v>
      </c>
      <c r="CV10">
        <v>49.85</v>
      </c>
      <c r="CW10">
        <v>51.21</v>
      </c>
      <c r="CX10">
        <v>57.06</v>
      </c>
      <c r="CY10">
        <v>54.19</v>
      </c>
      <c r="CZ10">
        <v>54.52</v>
      </c>
      <c r="DB10">
        <f t="shared" si="0"/>
        <v>-8</v>
      </c>
    </row>
    <row r="11" spans="1:106">
      <c r="A11" t="s">
        <v>835</v>
      </c>
      <c r="B11" t="s">
        <v>836</v>
      </c>
      <c r="C11" t="s">
        <v>97</v>
      </c>
      <c r="D11" t="s">
        <v>182</v>
      </c>
      <c r="E11">
        <v>80</v>
      </c>
      <c r="F11">
        <v>20142015</v>
      </c>
      <c r="G11">
        <v>30</v>
      </c>
      <c r="H11">
        <v>4.75</v>
      </c>
      <c r="I11">
        <v>4.5</v>
      </c>
      <c r="J11">
        <v>26</v>
      </c>
      <c r="K11">
        <v>32</v>
      </c>
      <c r="L11">
        <v>58</v>
      </c>
      <c r="M11">
        <v>1.04</v>
      </c>
      <c r="N11">
        <v>1.28</v>
      </c>
      <c r="O11">
        <v>2.3199999999999998</v>
      </c>
      <c r="P11">
        <v>-2</v>
      </c>
      <c r="Q11">
        <v>51.73</v>
      </c>
      <c r="R11">
        <v>101.42</v>
      </c>
      <c r="S11">
        <v>14.21</v>
      </c>
      <c r="T11">
        <v>-9.1199999999999992</v>
      </c>
      <c r="U11">
        <v>18.77</v>
      </c>
      <c r="V11">
        <v>-1.55</v>
      </c>
      <c r="W11">
        <v>51.49</v>
      </c>
      <c r="X11">
        <v>53.05</v>
      </c>
      <c r="Y11">
        <v>41</v>
      </c>
      <c r="Z11">
        <v>708</v>
      </c>
      <c r="AA11">
        <v>667</v>
      </c>
      <c r="AB11">
        <v>28.29</v>
      </c>
      <c r="AC11">
        <v>26.65</v>
      </c>
      <c r="AD11">
        <v>54.94</v>
      </c>
      <c r="AE11">
        <v>177</v>
      </c>
      <c r="AF11">
        <v>-0.11</v>
      </c>
      <c r="AG11">
        <v>51.84</v>
      </c>
      <c r="AH11">
        <v>98</v>
      </c>
      <c r="AI11">
        <v>1462</v>
      </c>
      <c r="AJ11">
        <v>1364</v>
      </c>
      <c r="AK11">
        <v>58.42</v>
      </c>
      <c r="AL11">
        <v>54.5</v>
      </c>
      <c r="AM11">
        <v>112.92</v>
      </c>
      <c r="AN11">
        <v>55.54</v>
      </c>
      <c r="AO11">
        <v>45</v>
      </c>
      <c r="AP11">
        <v>87</v>
      </c>
      <c r="AQ11">
        <v>305</v>
      </c>
      <c r="AR11">
        <v>1.5</v>
      </c>
      <c r="AS11">
        <v>54.05</v>
      </c>
      <c r="AT11">
        <v>52.56</v>
      </c>
      <c r="AU11">
        <v>169</v>
      </c>
      <c r="AV11">
        <v>1127</v>
      </c>
      <c r="AW11">
        <v>958</v>
      </c>
      <c r="AX11">
        <v>45.03</v>
      </c>
      <c r="AY11">
        <v>38.28</v>
      </c>
      <c r="AZ11">
        <v>83.31</v>
      </c>
      <c r="BA11">
        <v>72.05</v>
      </c>
      <c r="BB11">
        <v>77</v>
      </c>
      <c r="BC11">
        <v>260</v>
      </c>
      <c r="BD11">
        <v>1.9</v>
      </c>
      <c r="BE11">
        <v>54.5</v>
      </c>
      <c r="BF11">
        <v>52.6</v>
      </c>
      <c r="BG11">
        <v>134</v>
      </c>
      <c r="BH11">
        <v>32.44</v>
      </c>
      <c r="BI11">
        <v>27.09</v>
      </c>
      <c r="BJ11">
        <v>812</v>
      </c>
      <c r="BK11">
        <v>678</v>
      </c>
      <c r="BL11">
        <v>183</v>
      </c>
      <c r="BM11">
        <v>5.33</v>
      </c>
      <c r="BN11">
        <v>52.43</v>
      </c>
      <c r="BO11">
        <v>3.72</v>
      </c>
      <c r="BP11">
        <v>2.72</v>
      </c>
      <c r="BQ11">
        <v>93</v>
      </c>
      <c r="BR11">
        <v>68</v>
      </c>
      <c r="BS11">
        <v>25</v>
      </c>
      <c r="BT11">
        <v>57.76</v>
      </c>
      <c r="BU11">
        <v>10</v>
      </c>
      <c r="BV11">
        <v>11.45</v>
      </c>
      <c r="BW11">
        <v>8.25</v>
      </c>
      <c r="BX11">
        <v>89.97</v>
      </c>
      <c r="BY11">
        <v>54.56</v>
      </c>
      <c r="BZ11">
        <v>616</v>
      </c>
      <c r="CA11">
        <v>513</v>
      </c>
      <c r="CB11">
        <v>43.94</v>
      </c>
      <c r="CC11">
        <v>573</v>
      </c>
      <c r="CD11">
        <v>553</v>
      </c>
      <c r="CE11">
        <v>731</v>
      </c>
      <c r="CF11">
        <v>227</v>
      </c>
      <c r="CG11">
        <v>112</v>
      </c>
      <c r="CH11">
        <v>18</v>
      </c>
      <c r="CI11">
        <v>14</v>
      </c>
      <c r="CJ11">
        <v>157</v>
      </c>
      <c r="CK11">
        <v>29</v>
      </c>
      <c r="CL11">
        <v>38</v>
      </c>
      <c r="CM11">
        <v>19</v>
      </c>
      <c r="CN11">
        <v>17</v>
      </c>
      <c r="CO11">
        <v>-0.08</v>
      </c>
      <c r="CP11">
        <v>1501.64</v>
      </c>
      <c r="CQ11">
        <v>3370.18</v>
      </c>
      <c r="CR11">
        <v>30.82</v>
      </c>
      <c r="CS11">
        <v>18.62</v>
      </c>
      <c r="CT11">
        <v>17.79</v>
      </c>
      <c r="CU11">
        <v>51.71</v>
      </c>
      <c r="CV11">
        <v>50.35</v>
      </c>
      <c r="CW11">
        <v>56.01</v>
      </c>
      <c r="CX11">
        <v>52.3</v>
      </c>
      <c r="CY11">
        <v>54.99</v>
      </c>
      <c r="CZ11">
        <v>54.24</v>
      </c>
      <c r="DB11">
        <f t="shared" si="0"/>
        <v>115</v>
      </c>
    </row>
    <row r="12" spans="1:106">
      <c r="A12" t="s">
        <v>1188</v>
      </c>
      <c r="B12" t="s">
        <v>1189</v>
      </c>
      <c r="C12" t="s">
        <v>68</v>
      </c>
      <c r="D12" t="s">
        <v>1056</v>
      </c>
      <c r="E12">
        <v>52</v>
      </c>
      <c r="F12">
        <v>20142015</v>
      </c>
      <c r="G12">
        <v>25</v>
      </c>
      <c r="H12">
        <v>1.5</v>
      </c>
      <c r="I12">
        <v>1.5</v>
      </c>
      <c r="J12">
        <v>10</v>
      </c>
      <c r="K12">
        <v>16</v>
      </c>
      <c r="L12">
        <v>26</v>
      </c>
      <c r="M12">
        <v>0.66</v>
      </c>
      <c r="N12">
        <v>1.05</v>
      </c>
      <c r="O12">
        <v>1.71</v>
      </c>
      <c r="P12">
        <v>-3</v>
      </c>
      <c r="Q12">
        <v>47.44</v>
      </c>
      <c r="R12">
        <v>99.92</v>
      </c>
      <c r="S12">
        <v>9.7100000000000009</v>
      </c>
      <c r="T12">
        <v>-8.82</v>
      </c>
      <c r="U12">
        <v>17.57</v>
      </c>
      <c r="V12">
        <v>3.01</v>
      </c>
      <c r="W12">
        <v>49.15</v>
      </c>
      <c r="X12">
        <v>46.14</v>
      </c>
      <c r="Y12">
        <v>-14</v>
      </c>
      <c r="Z12">
        <v>404</v>
      </c>
      <c r="AA12">
        <v>418</v>
      </c>
      <c r="AB12">
        <v>26.54</v>
      </c>
      <c r="AC12">
        <v>27.46</v>
      </c>
      <c r="AD12">
        <v>54</v>
      </c>
      <c r="AE12">
        <v>119</v>
      </c>
      <c r="AF12">
        <v>1.58</v>
      </c>
      <c r="AG12">
        <v>45.86</v>
      </c>
      <c r="AH12">
        <v>-87</v>
      </c>
      <c r="AI12">
        <v>807</v>
      </c>
      <c r="AJ12">
        <v>894</v>
      </c>
      <c r="AK12">
        <v>53.01</v>
      </c>
      <c r="AL12">
        <v>58.72</v>
      </c>
      <c r="AM12">
        <v>111.73</v>
      </c>
      <c r="AN12">
        <v>50.43</v>
      </c>
      <c r="AO12">
        <v>48</v>
      </c>
      <c r="AP12">
        <v>32</v>
      </c>
      <c r="AQ12">
        <v>192</v>
      </c>
      <c r="AR12">
        <v>2.5</v>
      </c>
      <c r="AS12">
        <v>48.99</v>
      </c>
      <c r="AT12">
        <v>46.49</v>
      </c>
      <c r="AU12">
        <v>-24</v>
      </c>
      <c r="AV12">
        <v>581</v>
      </c>
      <c r="AW12">
        <v>605</v>
      </c>
      <c r="AX12">
        <v>38.159999999999997</v>
      </c>
      <c r="AY12">
        <v>39.74</v>
      </c>
      <c r="AZ12">
        <v>77.91</v>
      </c>
      <c r="BA12">
        <v>70.05</v>
      </c>
      <c r="BB12">
        <v>41</v>
      </c>
      <c r="BC12">
        <v>144</v>
      </c>
      <c r="BD12">
        <v>1.41</v>
      </c>
      <c r="BE12">
        <v>48.39</v>
      </c>
      <c r="BF12">
        <v>46.98</v>
      </c>
      <c r="BG12">
        <v>-27</v>
      </c>
      <c r="BH12">
        <v>26.73</v>
      </c>
      <c r="BI12">
        <v>28.51</v>
      </c>
      <c r="BJ12">
        <v>407</v>
      </c>
      <c r="BK12">
        <v>434</v>
      </c>
      <c r="BL12">
        <v>103</v>
      </c>
      <c r="BM12">
        <v>-6.73</v>
      </c>
      <c r="BN12">
        <v>54.92</v>
      </c>
      <c r="BO12">
        <v>2.63</v>
      </c>
      <c r="BP12">
        <v>2.82</v>
      </c>
      <c r="BQ12">
        <v>40</v>
      </c>
      <c r="BR12">
        <v>43</v>
      </c>
      <c r="BS12">
        <v>-3</v>
      </c>
      <c r="BT12">
        <v>48.19</v>
      </c>
      <c r="BU12">
        <v>6.94</v>
      </c>
      <c r="BV12">
        <v>9.83</v>
      </c>
      <c r="BW12">
        <v>6.88</v>
      </c>
      <c r="BX12">
        <v>90.09</v>
      </c>
      <c r="BY12">
        <v>48.34</v>
      </c>
      <c r="BZ12">
        <v>423</v>
      </c>
      <c r="CA12">
        <v>452</v>
      </c>
      <c r="CB12">
        <v>40.86</v>
      </c>
      <c r="CC12">
        <v>266</v>
      </c>
      <c r="CD12">
        <v>316</v>
      </c>
      <c r="CE12">
        <v>385</v>
      </c>
      <c r="CF12">
        <v>41</v>
      </c>
      <c r="CG12">
        <v>48</v>
      </c>
      <c r="CH12">
        <v>8</v>
      </c>
      <c r="CI12">
        <v>8</v>
      </c>
      <c r="CJ12">
        <v>93</v>
      </c>
      <c r="CK12">
        <v>42</v>
      </c>
      <c r="CL12">
        <v>58</v>
      </c>
      <c r="CM12">
        <v>5</v>
      </c>
      <c r="CN12">
        <v>2</v>
      </c>
      <c r="CO12">
        <v>-0.2</v>
      </c>
      <c r="CP12">
        <v>913.42</v>
      </c>
      <c r="CQ12">
        <v>2248.67</v>
      </c>
      <c r="CR12">
        <v>28.89</v>
      </c>
      <c r="CS12">
        <v>18.48</v>
      </c>
      <c r="CT12">
        <v>17.53</v>
      </c>
      <c r="CU12">
        <v>45.17</v>
      </c>
      <c r="CV12">
        <v>50.63</v>
      </c>
      <c r="CW12">
        <v>50</v>
      </c>
      <c r="CX12">
        <v>60.7</v>
      </c>
      <c r="CY12">
        <v>55.03</v>
      </c>
      <c r="CZ12">
        <v>53.67</v>
      </c>
      <c r="DB12">
        <f t="shared" si="0"/>
        <v>-7</v>
      </c>
    </row>
    <row r="13" spans="1:106">
      <c r="A13" t="s">
        <v>193</v>
      </c>
      <c r="B13" t="s">
        <v>194</v>
      </c>
      <c r="C13" t="s">
        <v>68</v>
      </c>
      <c r="D13" t="s">
        <v>195</v>
      </c>
      <c r="E13">
        <v>82</v>
      </c>
      <c r="F13">
        <v>20142015</v>
      </c>
      <c r="G13">
        <v>26</v>
      </c>
      <c r="H13">
        <v>6.5</v>
      </c>
      <c r="I13">
        <v>6.7</v>
      </c>
      <c r="J13">
        <v>18</v>
      </c>
      <c r="K13">
        <v>60</v>
      </c>
      <c r="L13">
        <v>78</v>
      </c>
      <c r="M13">
        <v>0.63</v>
      </c>
      <c r="N13">
        <v>2.1</v>
      </c>
      <c r="O13">
        <v>2.73</v>
      </c>
      <c r="P13">
        <v>-5</v>
      </c>
      <c r="Q13">
        <v>57.54</v>
      </c>
      <c r="R13">
        <v>101.38</v>
      </c>
      <c r="S13">
        <v>11.76</v>
      </c>
      <c r="T13">
        <v>13.76</v>
      </c>
      <c r="U13">
        <v>20.9</v>
      </c>
      <c r="V13">
        <v>10.56</v>
      </c>
      <c r="W13">
        <v>57.96</v>
      </c>
      <c r="X13">
        <v>47.4</v>
      </c>
      <c r="Y13">
        <v>249</v>
      </c>
      <c r="Z13">
        <v>907</v>
      </c>
      <c r="AA13">
        <v>658</v>
      </c>
      <c r="AB13">
        <v>31.75</v>
      </c>
      <c r="AC13">
        <v>23.04</v>
      </c>
      <c r="AD13">
        <v>54.79</v>
      </c>
      <c r="AE13">
        <v>166</v>
      </c>
      <c r="AF13">
        <v>10.71</v>
      </c>
      <c r="AG13">
        <v>46.83</v>
      </c>
      <c r="AH13">
        <v>512</v>
      </c>
      <c r="AI13">
        <v>1954</v>
      </c>
      <c r="AJ13">
        <v>1442</v>
      </c>
      <c r="AK13">
        <v>68.41</v>
      </c>
      <c r="AL13">
        <v>50.48</v>
      </c>
      <c r="AM13">
        <v>118.89</v>
      </c>
      <c r="AN13">
        <v>50.1</v>
      </c>
      <c r="AO13">
        <v>52</v>
      </c>
      <c r="AP13">
        <v>52</v>
      </c>
      <c r="AQ13">
        <v>283</v>
      </c>
      <c r="AR13">
        <v>11.4</v>
      </c>
      <c r="AS13">
        <v>58.3</v>
      </c>
      <c r="AT13">
        <v>46.89</v>
      </c>
      <c r="AU13">
        <v>417</v>
      </c>
      <c r="AV13">
        <v>1465</v>
      </c>
      <c r="AW13">
        <v>1048</v>
      </c>
      <c r="AX13">
        <v>51.29</v>
      </c>
      <c r="AY13">
        <v>36.69</v>
      </c>
      <c r="AZ13">
        <v>87.98</v>
      </c>
      <c r="BA13">
        <v>66.83</v>
      </c>
      <c r="BB13">
        <v>78</v>
      </c>
      <c r="BC13">
        <v>231</v>
      </c>
      <c r="BD13">
        <v>10.58</v>
      </c>
      <c r="BE13">
        <v>57.35</v>
      </c>
      <c r="BF13">
        <v>46.77</v>
      </c>
      <c r="BG13">
        <v>251</v>
      </c>
      <c r="BH13">
        <v>34.270000000000003</v>
      </c>
      <c r="BI13">
        <v>25.49</v>
      </c>
      <c r="BJ13">
        <v>979</v>
      </c>
      <c r="BK13">
        <v>728</v>
      </c>
      <c r="BL13">
        <v>153</v>
      </c>
      <c r="BM13">
        <v>10.5</v>
      </c>
      <c r="BN13">
        <v>50.19</v>
      </c>
      <c r="BO13">
        <v>3.68</v>
      </c>
      <c r="BP13">
        <v>2.38</v>
      </c>
      <c r="BQ13">
        <v>105</v>
      </c>
      <c r="BR13">
        <v>68</v>
      </c>
      <c r="BS13">
        <v>37</v>
      </c>
      <c r="BT13">
        <v>60.69</v>
      </c>
      <c r="BU13">
        <v>7.79</v>
      </c>
      <c r="BV13">
        <v>10.73</v>
      </c>
      <c r="BW13">
        <v>7.17</v>
      </c>
      <c r="BX13">
        <v>90.66</v>
      </c>
      <c r="BY13">
        <v>53.57</v>
      </c>
      <c r="BZ13">
        <v>862</v>
      </c>
      <c r="CA13">
        <v>747</v>
      </c>
      <c r="CB13">
        <v>60.06</v>
      </c>
      <c r="CC13">
        <v>788</v>
      </c>
      <c r="CD13">
        <v>566</v>
      </c>
      <c r="CE13">
        <v>524</v>
      </c>
      <c r="CF13">
        <v>91</v>
      </c>
      <c r="CG13">
        <v>100</v>
      </c>
      <c r="CH13">
        <v>31</v>
      </c>
      <c r="CI13">
        <v>29</v>
      </c>
      <c r="CJ13">
        <v>135</v>
      </c>
      <c r="CK13">
        <v>36</v>
      </c>
      <c r="CL13">
        <v>55</v>
      </c>
      <c r="CM13">
        <v>19</v>
      </c>
      <c r="CN13">
        <v>14</v>
      </c>
      <c r="CO13">
        <v>-0.18</v>
      </c>
      <c r="CP13">
        <v>1713.83</v>
      </c>
      <c r="CQ13">
        <v>3276.97</v>
      </c>
      <c r="CR13">
        <v>34.340000000000003</v>
      </c>
      <c r="CS13">
        <v>18.64</v>
      </c>
      <c r="CT13">
        <v>17.78</v>
      </c>
      <c r="CU13">
        <v>50.2</v>
      </c>
      <c r="CV13">
        <v>50.15</v>
      </c>
      <c r="CW13">
        <v>55.08</v>
      </c>
      <c r="CX13">
        <v>54.65</v>
      </c>
      <c r="CY13">
        <v>54.27</v>
      </c>
      <c r="CZ13">
        <v>53.96</v>
      </c>
      <c r="DB13">
        <f t="shared" si="0"/>
        <v>-9</v>
      </c>
    </row>
    <row r="14" spans="1:106">
      <c r="A14" t="s">
        <v>339</v>
      </c>
      <c r="B14" t="s">
        <v>340</v>
      </c>
      <c r="C14" t="s">
        <v>113</v>
      </c>
      <c r="D14" t="s">
        <v>105</v>
      </c>
      <c r="E14">
        <v>70</v>
      </c>
      <c r="F14">
        <v>20142015</v>
      </c>
      <c r="G14">
        <v>24</v>
      </c>
      <c r="H14">
        <v>3.1</v>
      </c>
      <c r="I14">
        <v>3.3</v>
      </c>
      <c r="J14">
        <v>15</v>
      </c>
      <c r="K14">
        <v>26</v>
      </c>
      <c r="L14">
        <v>41</v>
      </c>
      <c r="M14">
        <v>0.77</v>
      </c>
      <c r="N14">
        <v>1.34</v>
      </c>
      <c r="O14">
        <v>2.11</v>
      </c>
      <c r="P14">
        <v>6</v>
      </c>
      <c r="Q14">
        <v>55.46</v>
      </c>
      <c r="R14">
        <v>99.43</v>
      </c>
      <c r="S14">
        <v>10.71</v>
      </c>
      <c r="T14">
        <v>18.41</v>
      </c>
      <c r="U14">
        <v>16.62</v>
      </c>
      <c r="V14">
        <v>2.83</v>
      </c>
      <c r="W14">
        <v>56.12</v>
      </c>
      <c r="X14">
        <v>53.29</v>
      </c>
      <c r="Y14">
        <v>149</v>
      </c>
      <c r="Z14">
        <v>683</v>
      </c>
      <c r="AA14">
        <v>534</v>
      </c>
      <c r="AB14">
        <v>35.22</v>
      </c>
      <c r="AC14">
        <v>27.54</v>
      </c>
      <c r="AD14">
        <v>62.76</v>
      </c>
      <c r="AE14">
        <v>152</v>
      </c>
      <c r="AF14">
        <v>3.22</v>
      </c>
      <c r="AG14">
        <v>52.24</v>
      </c>
      <c r="AH14">
        <v>260</v>
      </c>
      <c r="AI14">
        <v>1321</v>
      </c>
      <c r="AJ14">
        <v>1061</v>
      </c>
      <c r="AK14">
        <v>68.13</v>
      </c>
      <c r="AL14">
        <v>54.72</v>
      </c>
      <c r="AM14">
        <v>122.85</v>
      </c>
      <c r="AN14">
        <v>53.97</v>
      </c>
      <c r="AO14">
        <v>75</v>
      </c>
      <c r="AP14">
        <v>36</v>
      </c>
      <c r="AQ14">
        <v>261</v>
      </c>
      <c r="AR14">
        <v>2.5299999999999998</v>
      </c>
      <c r="AS14">
        <v>56.37</v>
      </c>
      <c r="AT14">
        <v>53.84</v>
      </c>
      <c r="AU14">
        <v>218</v>
      </c>
      <c r="AV14">
        <v>965</v>
      </c>
      <c r="AW14">
        <v>747</v>
      </c>
      <c r="AX14">
        <v>49.77</v>
      </c>
      <c r="AY14">
        <v>38.53</v>
      </c>
      <c r="AZ14">
        <v>88.29</v>
      </c>
      <c r="BA14">
        <v>73.89</v>
      </c>
      <c r="BB14">
        <v>46</v>
      </c>
      <c r="BC14">
        <v>186</v>
      </c>
      <c r="BD14">
        <v>1.96</v>
      </c>
      <c r="BE14">
        <v>56.23</v>
      </c>
      <c r="BF14">
        <v>54.27</v>
      </c>
      <c r="BG14">
        <v>158</v>
      </c>
      <c r="BH14">
        <v>36.770000000000003</v>
      </c>
      <c r="BI14">
        <v>28.62</v>
      </c>
      <c r="BJ14">
        <v>713</v>
      </c>
      <c r="BK14">
        <v>555</v>
      </c>
      <c r="BL14">
        <v>140</v>
      </c>
      <c r="BM14">
        <v>2.4</v>
      </c>
      <c r="BN14">
        <v>52.3</v>
      </c>
      <c r="BO14">
        <v>3.3</v>
      </c>
      <c r="BP14">
        <v>2.73</v>
      </c>
      <c r="BQ14">
        <v>64</v>
      </c>
      <c r="BR14">
        <v>53</v>
      </c>
      <c r="BS14">
        <v>11</v>
      </c>
      <c r="BT14">
        <v>54.7</v>
      </c>
      <c r="BU14">
        <v>8.06</v>
      </c>
      <c r="BV14">
        <v>8.98</v>
      </c>
      <c r="BW14">
        <v>6.63</v>
      </c>
      <c r="BX14">
        <v>90.45</v>
      </c>
      <c r="BY14">
        <v>45.45</v>
      </c>
      <c r="BZ14">
        <v>30</v>
      </c>
      <c r="CA14">
        <v>36</v>
      </c>
      <c r="CB14">
        <v>66.900000000000006</v>
      </c>
      <c r="CC14">
        <v>475</v>
      </c>
      <c r="CD14">
        <v>335</v>
      </c>
      <c r="CE14">
        <v>235</v>
      </c>
      <c r="CF14">
        <v>66</v>
      </c>
      <c r="CG14">
        <v>78</v>
      </c>
      <c r="CH14">
        <v>14</v>
      </c>
      <c r="CI14">
        <v>12</v>
      </c>
      <c r="CJ14">
        <v>125</v>
      </c>
      <c r="CK14">
        <v>47</v>
      </c>
      <c r="CL14">
        <v>53</v>
      </c>
      <c r="CM14">
        <v>4</v>
      </c>
      <c r="CN14">
        <v>10</v>
      </c>
      <c r="CO14">
        <v>0.31</v>
      </c>
      <c r="CP14">
        <v>1163.4000000000001</v>
      </c>
      <c r="CQ14">
        <v>3109.97</v>
      </c>
      <c r="CR14">
        <v>27.22</v>
      </c>
      <c r="CS14">
        <v>18.52</v>
      </c>
      <c r="CT14">
        <v>17.760000000000002</v>
      </c>
      <c r="CU14">
        <v>53.22</v>
      </c>
      <c r="CV14">
        <v>50.11</v>
      </c>
      <c r="CW14">
        <v>61.73</v>
      </c>
      <c r="CX14">
        <v>54.27</v>
      </c>
      <c r="CY14">
        <v>54.12</v>
      </c>
      <c r="CZ14">
        <v>53.87</v>
      </c>
      <c r="DB14">
        <f t="shared" si="0"/>
        <v>-12</v>
      </c>
    </row>
    <row r="15" spans="1:106">
      <c r="A15" t="s">
        <v>480</v>
      </c>
      <c r="B15" t="s">
        <v>481</v>
      </c>
      <c r="C15" t="s">
        <v>62</v>
      </c>
      <c r="D15" t="s">
        <v>110</v>
      </c>
      <c r="E15">
        <v>52</v>
      </c>
      <c r="F15">
        <v>20142015</v>
      </c>
      <c r="G15">
        <v>24</v>
      </c>
      <c r="H15">
        <v>0.874</v>
      </c>
      <c r="I15">
        <v>0.874</v>
      </c>
      <c r="J15">
        <v>1</v>
      </c>
      <c r="K15">
        <v>6</v>
      </c>
      <c r="L15">
        <v>7</v>
      </c>
      <c r="M15">
        <v>7.0000000000000007E-2</v>
      </c>
      <c r="N15">
        <v>0.41</v>
      </c>
      <c r="O15">
        <v>0.48</v>
      </c>
      <c r="P15">
        <v>-3</v>
      </c>
      <c r="Q15">
        <v>50.74</v>
      </c>
      <c r="R15">
        <v>98.36</v>
      </c>
      <c r="S15">
        <v>1.89</v>
      </c>
      <c r="T15">
        <v>-0.9</v>
      </c>
      <c r="U15">
        <v>16.940000000000001</v>
      </c>
      <c r="V15">
        <v>1.28</v>
      </c>
      <c r="W15">
        <v>53.44</v>
      </c>
      <c r="X15">
        <v>52.17</v>
      </c>
      <c r="Y15">
        <v>55</v>
      </c>
      <c r="Z15">
        <v>427</v>
      </c>
      <c r="AA15">
        <v>372</v>
      </c>
      <c r="AB15">
        <v>29.08</v>
      </c>
      <c r="AC15">
        <v>25.33</v>
      </c>
      <c r="AD15">
        <v>54.41</v>
      </c>
      <c r="AE15">
        <v>28</v>
      </c>
      <c r="AF15">
        <v>-0.3</v>
      </c>
      <c r="AG15">
        <v>51.05</v>
      </c>
      <c r="AH15">
        <v>23</v>
      </c>
      <c r="AI15">
        <v>786</v>
      </c>
      <c r="AJ15">
        <v>763</v>
      </c>
      <c r="AK15">
        <v>53.53</v>
      </c>
      <c r="AL15">
        <v>51.96</v>
      </c>
      <c r="AM15">
        <v>105.49</v>
      </c>
      <c r="AN15">
        <v>53.69</v>
      </c>
      <c r="AO15">
        <v>42</v>
      </c>
      <c r="AP15">
        <v>46</v>
      </c>
      <c r="AQ15">
        <v>120</v>
      </c>
      <c r="AR15">
        <v>-0.69</v>
      </c>
      <c r="AS15">
        <v>49.91</v>
      </c>
      <c r="AT15">
        <v>50.6</v>
      </c>
      <c r="AU15">
        <v>-2</v>
      </c>
      <c r="AV15">
        <v>577</v>
      </c>
      <c r="AW15">
        <v>579</v>
      </c>
      <c r="AX15">
        <v>39.29</v>
      </c>
      <c r="AY15">
        <v>39.43</v>
      </c>
      <c r="AZ15">
        <v>78.72</v>
      </c>
      <c r="BA15">
        <v>73.14</v>
      </c>
      <c r="BB15">
        <v>25</v>
      </c>
      <c r="BC15">
        <v>78</v>
      </c>
      <c r="BD15">
        <v>0.05</v>
      </c>
      <c r="BE15">
        <v>50.66</v>
      </c>
      <c r="BF15">
        <v>50.61</v>
      </c>
      <c r="BG15">
        <v>11</v>
      </c>
      <c r="BH15">
        <v>28.74</v>
      </c>
      <c r="BI15">
        <v>27.99</v>
      </c>
      <c r="BJ15">
        <v>422</v>
      </c>
      <c r="BK15">
        <v>411</v>
      </c>
      <c r="BL15">
        <v>53</v>
      </c>
      <c r="BM15">
        <v>-11.48</v>
      </c>
      <c r="BN15">
        <v>56.64</v>
      </c>
      <c r="BO15">
        <v>1.91</v>
      </c>
      <c r="BP15">
        <v>2.3199999999999998</v>
      </c>
      <c r="BQ15">
        <v>28</v>
      </c>
      <c r="BR15">
        <v>34</v>
      </c>
      <c r="BS15">
        <v>-6</v>
      </c>
      <c r="BT15">
        <v>45.16</v>
      </c>
      <c r="BU15">
        <v>1.28</v>
      </c>
      <c r="BV15">
        <v>6.64</v>
      </c>
      <c r="BW15">
        <v>4.8499999999999996</v>
      </c>
      <c r="BX15">
        <v>91.73</v>
      </c>
      <c r="BY15">
        <v>40</v>
      </c>
      <c r="BZ15">
        <v>0</v>
      </c>
      <c r="CA15">
        <v>0</v>
      </c>
      <c r="CB15">
        <v>51.93</v>
      </c>
      <c r="CC15">
        <v>229</v>
      </c>
      <c r="CD15">
        <v>304</v>
      </c>
      <c r="CE15">
        <v>212</v>
      </c>
      <c r="CF15">
        <v>35</v>
      </c>
      <c r="CG15">
        <v>66</v>
      </c>
      <c r="CH15">
        <v>2</v>
      </c>
      <c r="CI15">
        <v>4</v>
      </c>
      <c r="CJ15">
        <v>52</v>
      </c>
      <c r="CK15">
        <v>20</v>
      </c>
      <c r="CL15">
        <v>13</v>
      </c>
      <c r="CM15">
        <v>8</v>
      </c>
      <c r="CN15">
        <v>5</v>
      </c>
      <c r="CO15">
        <v>-0.2</v>
      </c>
      <c r="CP15">
        <v>881.07</v>
      </c>
      <c r="CQ15">
        <v>2268.83</v>
      </c>
      <c r="CR15">
        <v>27.97</v>
      </c>
      <c r="CS15">
        <v>16.29</v>
      </c>
      <c r="CT15">
        <v>16.989999999999998</v>
      </c>
      <c r="CU15">
        <v>53.04</v>
      </c>
      <c r="CV15">
        <v>49.22</v>
      </c>
      <c r="CW15">
        <v>56.11</v>
      </c>
      <c r="CX15">
        <v>49.68</v>
      </c>
      <c r="CY15">
        <v>52.83</v>
      </c>
      <c r="CZ15">
        <v>54.51</v>
      </c>
      <c r="DB15">
        <f t="shared" si="0"/>
        <v>-31</v>
      </c>
    </row>
    <row r="16" spans="1:106">
      <c r="A16" t="s">
        <v>471</v>
      </c>
      <c r="B16" t="s">
        <v>472</v>
      </c>
      <c r="C16" t="s">
        <v>68</v>
      </c>
      <c r="D16" t="s">
        <v>149</v>
      </c>
      <c r="E16">
        <v>71</v>
      </c>
      <c r="F16">
        <v>20142015</v>
      </c>
      <c r="G16">
        <v>19</v>
      </c>
      <c r="H16">
        <v>0.92500000000000004</v>
      </c>
      <c r="I16">
        <v>0.92500000000000004</v>
      </c>
      <c r="J16">
        <v>16</v>
      </c>
      <c r="K16">
        <v>20</v>
      </c>
      <c r="L16">
        <v>36</v>
      </c>
      <c r="M16">
        <v>0.79</v>
      </c>
      <c r="N16">
        <v>0.98</v>
      </c>
      <c r="O16">
        <v>1.77</v>
      </c>
      <c r="P16">
        <v>2</v>
      </c>
      <c r="Q16">
        <v>56.37</v>
      </c>
      <c r="R16">
        <v>99.31</v>
      </c>
      <c r="S16">
        <v>13.01</v>
      </c>
      <c r="T16">
        <v>8.98</v>
      </c>
      <c r="U16">
        <v>17.190000000000001</v>
      </c>
      <c r="V16">
        <v>10.52</v>
      </c>
      <c r="W16">
        <v>58.05</v>
      </c>
      <c r="X16">
        <v>47.53</v>
      </c>
      <c r="Y16">
        <v>152</v>
      </c>
      <c r="Z16">
        <v>548</v>
      </c>
      <c r="AA16">
        <v>396</v>
      </c>
      <c r="AB16">
        <v>26.93</v>
      </c>
      <c r="AC16">
        <v>19.46</v>
      </c>
      <c r="AD16">
        <v>46.4</v>
      </c>
      <c r="AE16">
        <v>122</v>
      </c>
      <c r="AF16">
        <v>8.01</v>
      </c>
      <c r="AG16">
        <v>48.36</v>
      </c>
      <c r="AH16">
        <v>271</v>
      </c>
      <c r="AI16">
        <v>1199</v>
      </c>
      <c r="AJ16">
        <v>928</v>
      </c>
      <c r="AK16">
        <v>58.93</v>
      </c>
      <c r="AL16">
        <v>45.61</v>
      </c>
      <c r="AM16">
        <v>104.54</v>
      </c>
      <c r="AN16">
        <v>55.71</v>
      </c>
      <c r="AO16">
        <v>40</v>
      </c>
      <c r="AP16">
        <v>35</v>
      </c>
      <c r="AQ16">
        <v>199</v>
      </c>
      <c r="AR16">
        <v>7.37</v>
      </c>
      <c r="AS16">
        <v>55.58</v>
      </c>
      <c r="AT16">
        <v>48.21</v>
      </c>
      <c r="AU16">
        <v>179</v>
      </c>
      <c r="AV16">
        <v>891</v>
      </c>
      <c r="AW16">
        <v>712</v>
      </c>
      <c r="AX16">
        <v>43.79</v>
      </c>
      <c r="AY16">
        <v>35</v>
      </c>
      <c r="AZ16">
        <v>78.790000000000006</v>
      </c>
      <c r="BA16">
        <v>74.97</v>
      </c>
      <c r="BB16">
        <v>36</v>
      </c>
      <c r="BC16">
        <v>159</v>
      </c>
      <c r="BD16">
        <v>8.25</v>
      </c>
      <c r="BE16">
        <v>56.85</v>
      </c>
      <c r="BF16">
        <v>48.6</v>
      </c>
      <c r="BG16">
        <v>161</v>
      </c>
      <c r="BH16">
        <v>32.83</v>
      </c>
      <c r="BI16">
        <v>24.92</v>
      </c>
      <c r="BJ16">
        <v>668</v>
      </c>
      <c r="BK16">
        <v>507</v>
      </c>
      <c r="BL16">
        <v>123</v>
      </c>
      <c r="BM16">
        <v>9.82</v>
      </c>
      <c r="BN16">
        <v>45.08</v>
      </c>
      <c r="BO16">
        <v>2.75</v>
      </c>
      <c r="BP16">
        <v>2.2599999999999998</v>
      </c>
      <c r="BQ16">
        <v>56</v>
      </c>
      <c r="BR16">
        <v>46</v>
      </c>
      <c r="BS16">
        <v>10</v>
      </c>
      <c r="BT16">
        <v>54.9</v>
      </c>
      <c r="BU16">
        <v>10.06</v>
      </c>
      <c r="BV16">
        <v>8.3800000000000008</v>
      </c>
      <c r="BW16">
        <v>6.29</v>
      </c>
      <c r="BX16">
        <v>90.93</v>
      </c>
      <c r="BY16">
        <v>46.11</v>
      </c>
      <c r="BZ16">
        <v>462</v>
      </c>
      <c r="CA16">
        <v>540</v>
      </c>
      <c r="CB16">
        <v>56.86</v>
      </c>
      <c r="CC16">
        <v>464</v>
      </c>
      <c r="CD16">
        <v>435</v>
      </c>
      <c r="CE16">
        <v>352</v>
      </c>
      <c r="CF16">
        <v>35</v>
      </c>
      <c r="CG16">
        <v>133</v>
      </c>
      <c r="CH16">
        <v>9</v>
      </c>
      <c r="CI16">
        <v>11</v>
      </c>
      <c r="CJ16">
        <v>107</v>
      </c>
      <c r="CK16">
        <v>27</v>
      </c>
      <c r="CL16">
        <v>42</v>
      </c>
      <c r="CM16">
        <v>8</v>
      </c>
      <c r="CN16">
        <v>10</v>
      </c>
      <c r="CO16">
        <v>0.1</v>
      </c>
      <c r="CP16">
        <v>1220.72</v>
      </c>
      <c r="CQ16">
        <v>3122.08</v>
      </c>
      <c r="CR16">
        <v>28.11</v>
      </c>
      <c r="CS16">
        <v>18.239999999999998</v>
      </c>
      <c r="CT16">
        <v>17.54</v>
      </c>
      <c r="CU16">
        <v>51.91</v>
      </c>
      <c r="CV16">
        <v>49.88</v>
      </c>
      <c r="CW16">
        <v>54.45</v>
      </c>
      <c r="CX16">
        <v>50.44</v>
      </c>
      <c r="CY16">
        <v>54.36</v>
      </c>
      <c r="CZ16">
        <v>54.62</v>
      </c>
      <c r="DB16">
        <f t="shared" si="0"/>
        <v>-98</v>
      </c>
    </row>
    <row r="17" spans="1:106">
      <c r="A17" t="s">
        <v>1366</v>
      </c>
      <c r="B17" t="s">
        <v>1367</v>
      </c>
      <c r="C17" t="s">
        <v>62</v>
      </c>
      <c r="D17" t="s">
        <v>976</v>
      </c>
      <c r="E17">
        <v>80</v>
      </c>
      <c r="F17">
        <v>20142015</v>
      </c>
      <c r="G17">
        <v>23</v>
      </c>
      <c r="H17">
        <v>2</v>
      </c>
      <c r="I17">
        <v>2.6</v>
      </c>
      <c r="J17">
        <v>12</v>
      </c>
      <c r="K17">
        <v>41</v>
      </c>
      <c r="L17">
        <v>53</v>
      </c>
      <c r="M17">
        <v>0.43</v>
      </c>
      <c r="N17">
        <v>1.45</v>
      </c>
      <c r="O17">
        <v>1.88</v>
      </c>
      <c r="P17">
        <v>-3</v>
      </c>
      <c r="Q17">
        <v>51.53</v>
      </c>
      <c r="R17">
        <v>101.92</v>
      </c>
      <c r="S17">
        <v>8.6300000000000008</v>
      </c>
      <c r="T17">
        <v>17.809999999999999</v>
      </c>
      <c r="U17">
        <v>21.16</v>
      </c>
      <c r="V17">
        <v>12.2</v>
      </c>
      <c r="W17">
        <v>52.68</v>
      </c>
      <c r="X17">
        <v>40.479999999999997</v>
      </c>
      <c r="Y17">
        <v>86</v>
      </c>
      <c r="Z17">
        <v>845</v>
      </c>
      <c r="AA17">
        <v>759</v>
      </c>
      <c r="AB17">
        <v>29.95</v>
      </c>
      <c r="AC17">
        <v>26.9</v>
      </c>
      <c r="AD17">
        <v>56.85</v>
      </c>
      <c r="AE17">
        <v>96</v>
      </c>
      <c r="AF17">
        <v>11.55</v>
      </c>
      <c r="AG17">
        <v>39.99</v>
      </c>
      <c r="AH17">
        <v>98</v>
      </c>
      <c r="AI17">
        <v>1646</v>
      </c>
      <c r="AJ17">
        <v>1548</v>
      </c>
      <c r="AK17">
        <v>58.33</v>
      </c>
      <c r="AL17">
        <v>54.86</v>
      </c>
      <c r="AM17">
        <v>113.19</v>
      </c>
      <c r="AN17">
        <v>55.22</v>
      </c>
      <c r="AO17">
        <v>110</v>
      </c>
      <c r="AP17">
        <v>90</v>
      </c>
      <c r="AQ17">
        <v>312</v>
      </c>
      <c r="AR17">
        <v>11.39</v>
      </c>
      <c r="AS17">
        <v>52.06</v>
      </c>
      <c r="AT17">
        <v>40.67</v>
      </c>
      <c r="AU17">
        <v>96</v>
      </c>
      <c r="AV17">
        <v>1213</v>
      </c>
      <c r="AW17">
        <v>1117</v>
      </c>
      <c r="AX17">
        <v>42.99</v>
      </c>
      <c r="AY17">
        <v>39.590000000000003</v>
      </c>
      <c r="AZ17">
        <v>82.57</v>
      </c>
      <c r="BA17">
        <v>74.94</v>
      </c>
      <c r="BB17">
        <v>63</v>
      </c>
      <c r="BC17">
        <v>202</v>
      </c>
      <c r="BD17">
        <v>12.02</v>
      </c>
      <c r="BE17">
        <v>53.57</v>
      </c>
      <c r="BF17">
        <v>41.54</v>
      </c>
      <c r="BG17">
        <v>121</v>
      </c>
      <c r="BH17">
        <v>32.21</v>
      </c>
      <c r="BI17">
        <v>27.93</v>
      </c>
      <c r="BJ17">
        <v>909</v>
      </c>
      <c r="BK17">
        <v>788</v>
      </c>
      <c r="BL17">
        <v>139</v>
      </c>
      <c r="BM17">
        <v>15.93</v>
      </c>
      <c r="BN17">
        <v>42.17</v>
      </c>
      <c r="BO17">
        <v>3.69</v>
      </c>
      <c r="BP17">
        <v>2.66</v>
      </c>
      <c r="BQ17">
        <v>104</v>
      </c>
      <c r="BR17">
        <v>75</v>
      </c>
      <c r="BS17">
        <v>29</v>
      </c>
      <c r="BT17">
        <v>58.1</v>
      </c>
      <c r="BU17">
        <v>5.94</v>
      </c>
      <c r="BV17">
        <v>11.44</v>
      </c>
      <c r="BW17">
        <v>8.57</v>
      </c>
      <c r="BX17">
        <v>90.48</v>
      </c>
      <c r="BY17">
        <v>40</v>
      </c>
      <c r="BZ17">
        <v>0</v>
      </c>
      <c r="CA17">
        <v>0</v>
      </c>
      <c r="CB17">
        <v>58.5</v>
      </c>
      <c r="CC17">
        <v>640</v>
      </c>
      <c r="CD17">
        <v>468</v>
      </c>
      <c r="CE17">
        <v>454</v>
      </c>
      <c r="CF17">
        <v>80</v>
      </c>
      <c r="CG17">
        <v>138</v>
      </c>
      <c r="CH17">
        <v>18</v>
      </c>
      <c r="CI17">
        <v>23</v>
      </c>
      <c r="CJ17">
        <v>127</v>
      </c>
      <c r="CK17">
        <v>47</v>
      </c>
      <c r="CL17">
        <v>40</v>
      </c>
      <c r="CM17">
        <v>13</v>
      </c>
      <c r="CN17">
        <v>10</v>
      </c>
      <c r="CO17">
        <v>-0.11</v>
      </c>
      <c r="CP17">
        <v>1693.02</v>
      </c>
      <c r="CQ17">
        <v>3192.82</v>
      </c>
      <c r="CR17">
        <v>34.65</v>
      </c>
      <c r="CS17">
        <v>16.38</v>
      </c>
      <c r="CT17">
        <v>17.170000000000002</v>
      </c>
      <c r="CU17">
        <v>44.31</v>
      </c>
      <c r="CV17">
        <v>50.12</v>
      </c>
      <c r="CW17">
        <v>48.34</v>
      </c>
      <c r="CX17">
        <v>60.74</v>
      </c>
      <c r="CY17">
        <v>54.29</v>
      </c>
      <c r="CZ17">
        <v>54.03</v>
      </c>
      <c r="DB17">
        <f t="shared" si="0"/>
        <v>-58</v>
      </c>
    </row>
    <row r="18" spans="1:106">
      <c r="A18" t="s">
        <v>827</v>
      </c>
      <c r="B18" t="s">
        <v>828</v>
      </c>
      <c r="C18" t="s">
        <v>62</v>
      </c>
      <c r="D18" t="s">
        <v>84</v>
      </c>
      <c r="E18">
        <v>47</v>
      </c>
      <c r="F18">
        <v>20142015</v>
      </c>
      <c r="G18">
        <v>26</v>
      </c>
      <c r="H18">
        <v>1.25</v>
      </c>
      <c r="I18">
        <v>1.25</v>
      </c>
      <c r="J18">
        <v>0</v>
      </c>
      <c r="K18">
        <v>4</v>
      </c>
      <c r="L18">
        <v>4</v>
      </c>
      <c r="M18">
        <v>0</v>
      </c>
      <c r="N18">
        <v>0.3</v>
      </c>
      <c r="O18">
        <v>0.3</v>
      </c>
      <c r="P18">
        <v>-1</v>
      </c>
      <c r="Q18">
        <v>48.32</v>
      </c>
      <c r="R18">
        <v>98.12</v>
      </c>
      <c r="S18">
        <v>0</v>
      </c>
      <c r="T18">
        <v>-3.29</v>
      </c>
      <c r="U18">
        <v>16.78</v>
      </c>
      <c r="V18">
        <v>-6.83</v>
      </c>
      <c r="W18">
        <v>47.08</v>
      </c>
      <c r="X18">
        <v>53.91</v>
      </c>
      <c r="Y18">
        <v>-35</v>
      </c>
      <c r="Z18">
        <v>282</v>
      </c>
      <c r="AA18">
        <v>317</v>
      </c>
      <c r="AB18">
        <v>21.46</v>
      </c>
      <c r="AC18">
        <v>24.12</v>
      </c>
      <c r="AD18">
        <v>45.58</v>
      </c>
      <c r="AE18">
        <v>28</v>
      </c>
      <c r="AF18">
        <v>-5.93</v>
      </c>
      <c r="AG18">
        <v>54.25</v>
      </c>
      <c r="AH18">
        <v>-45</v>
      </c>
      <c r="AI18">
        <v>648</v>
      </c>
      <c r="AJ18">
        <v>693</v>
      </c>
      <c r="AK18">
        <v>49.31</v>
      </c>
      <c r="AL18">
        <v>52.74</v>
      </c>
      <c r="AM18">
        <v>102.05</v>
      </c>
      <c r="AN18">
        <v>54.94</v>
      </c>
      <c r="AO18">
        <v>33</v>
      </c>
      <c r="AP18">
        <v>24</v>
      </c>
      <c r="AQ18">
        <v>143</v>
      </c>
      <c r="AR18">
        <v>-5.3</v>
      </c>
      <c r="AS18">
        <v>47.77</v>
      </c>
      <c r="AT18">
        <v>53.07</v>
      </c>
      <c r="AU18">
        <v>-47</v>
      </c>
      <c r="AV18">
        <v>504</v>
      </c>
      <c r="AW18">
        <v>551</v>
      </c>
      <c r="AX18">
        <v>38.35</v>
      </c>
      <c r="AY18">
        <v>41.93</v>
      </c>
      <c r="AZ18">
        <v>80.290000000000006</v>
      </c>
      <c r="BA18">
        <v>70.63</v>
      </c>
      <c r="BB18">
        <v>43</v>
      </c>
      <c r="BC18">
        <v>110</v>
      </c>
      <c r="BD18">
        <v>-5.78</v>
      </c>
      <c r="BE18">
        <v>46.72</v>
      </c>
      <c r="BF18">
        <v>52.5</v>
      </c>
      <c r="BG18">
        <v>-50</v>
      </c>
      <c r="BH18">
        <v>27.09</v>
      </c>
      <c r="BI18">
        <v>30.9</v>
      </c>
      <c r="BJ18">
        <v>356</v>
      </c>
      <c r="BK18">
        <v>406</v>
      </c>
      <c r="BL18">
        <v>67</v>
      </c>
      <c r="BM18">
        <v>-12.39</v>
      </c>
      <c r="BN18">
        <v>53.07</v>
      </c>
      <c r="BO18">
        <v>1.83</v>
      </c>
      <c r="BP18">
        <v>2.66</v>
      </c>
      <c r="BQ18">
        <v>24</v>
      </c>
      <c r="BR18">
        <v>35</v>
      </c>
      <c r="BS18">
        <v>-11</v>
      </c>
      <c r="BT18">
        <v>40.68</v>
      </c>
      <c r="BU18">
        <v>0</v>
      </c>
      <c r="BV18">
        <v>6.74</v>
      </c>
      <c r="BW18">
        <v>4.76</v>
      </c>
      <c r="BX18">
        <v>91.38</v>
      </c>
      <c r="BY18">
        <v>40</v>
      </c>
      <c r="BZ18">
        <v>0</v>
      </c>
      <c r="CA18">
        <v>0</v>
      </c>
      <c r="CB18">
        <v>48.05</v>
      </c>
      <c r="CC18">
        <v>222</v>
      </c>
      <c r="CD18">
        <v>235</v>
      </c>
      <c r="CE18">
        <v>240</v>
      </c>
      <c r="CF18">
        <v>88</v>
      </c>
      <c r="CG18">
        <v>56</v>
      </c>
      <c r="CH18">
        <v>4</v>
      </c>
      <c r="CI18">
        <v>0</v>
      </c>
      <c r="CJ18">
        <v>67</v>
      </c>
      <c r="CK18">
        <v>25</v>
      </c>
      <c r="CL18">
        <v>6</v>
      </c>
      <c r="CM18">
        <v>6</v>
      </c>
      <c r="CN18">
        <v>5</v>
      </c>
      <c r="CO18">
        <v>-0.08</v>
      </c>
      <c r="CP18">
        <v>788.43</v>
      </c>
      <c r="CQ18">
        <v>2096.6</v>
      </c>
      <c r="CR18">
        <v>27.33</v>
      </c>
      <c r="CS18">
        <v>16.54</v>
      </c>
      <c r="CT18">
        <v>17.059999999999999</v>
      </c>
      <c r="CU18">
        <v>51.24</v>
      </c>
      <c r="CV18">
        <v>49.85</v>
      </c>
      <c r="CW18">
        <v>54.98</v>
      </c>
      <c r="CX18">
        <v>52.32</v>
      </c>
      <c r="CY18">
        <v>53.69</v>
      </c>
      <c r="CZ18">
        <v>54.02</v>
      </c>
      <c r="DB18">
        <f t="shared" si="0"/>
        <v>32</v>
      </c>
    </row>
    <row r="19" spans="1:106">
      <c r="A19" t="s">
        <v>872</v>
      </c>
      <c r="B19" t="s">
        <v>873</v>
      </c>
      <c r="C19" t="s">
        <v>62</v>
      </c>
      <c r="D19" t="s">
        <v>74</v>
      </c>
      <c r="E19">
        <v>37</v>
      </c>
      <c r="F19">
        <v>20142015</v>
      </c>
      <c r="G19">
        <v>26</v>
      </c>
      <c r="H19">
        <v>0.6</v>
      </c>
      <c r="I19">
        <v>0.66700000000000004</v>
      </c>
      <c r="J19">
        <v>0</v>
      </c>
      <c r="K19">
        <v>10</v>
      </c>
      <c r="L19">
        <v>10</v>
      </c>
      <c r="M19">
        <v>0</v>
      </c>
      <c r="N19">
        <v>1.21</v>
      </c>
      <c r="O19">
        <v>1.21</v>
      </c>
      <c r="P19">
        <v>-8</v>
      </c>
      <c r="Q19">
        <v>47.64</v>
      </c>
      <c r="R19">
        <v>98.54</v>
      </c>
      <c r="S19">
        <v>0</v>
      </c>
      <c r="T19">
        <v>6.23</v>
      </c>
      <c r="U19">
        <v>13.42</v>
      </c>
      <c r="V19">
        <v>-8.24</v>
      </c>
      <c r="W19">
        <v>44.98</v>
      </c>
      <c r="X19">
        <v>53.21</v>
      </c>
      <c r="Y19">
        <v>-44</v>
      </c>
      <c r="Z19">
        <v>197</v>
      </c>
      <c r="AA19">
        <v>241</v>
      </c>
      <c r="AB19">
        <v>23.8</v>
      </c>
      <c r="AC19">
        <v>29.11</v>
      </c>
      <c r="AD19">
        <v>52.91</v>
      </c>
      <c r="AE19">
        <v>10</v>
      </c>
      <c r="AF19">
        <v>-4.93</v>
      </c>
      <c r="AG19">
        <v>52.57</v>
      </c>
      <c r="AH19">
        <v>-44</v>
      </c>
      <c r="AI19">
        <v>444</v>
      </c>
      <c r="AJ19">
        <v>488</v>
      </c>
      <c r="AK19">
        <v>53.64</v>
      </c>
      <c r="AL19">
        <v>58.95</v>
      </c>
      <c r="AM19">
        <v>112.59</v>
      </c>
      <c r="AN19">
        <v>52.25</v>
      </c>
      <c r="AO19">
        <v>20</v>
      </c>
      <c r="AP19">
        <v>53</v>
      </c>
      <c r="AQ19">
        <v>65</v>
      </c>
      <c r="AR19">
        <v>-3.77</v>
      </c>
      <c r="AS19">
        <v>48.72</v>
      </c>
      <c r="AT19">
        <v>52.49</v>
      </c>
      <c r="AU19">
        <v>-18</v>
      </c>
      <c r="AV19">
        <v>342</v>
      </c>
      <c r="AW19">
        <v>360</v>
      </c>
      <c r="AX19">
        <v>41.31</v>
      </c>
      <c r="AY19">
        <v>43.49</v>
      </c>
      <c r="AZ19">
        <v>84.8</v>
      </c>
      <c r="BA19">
        <v>67.84</v>
      </c>
      <c r="BB19">
        <v>17</v>
      </c>
      <c r="BC19">
        <v>45</v>
      </c>
      <c r="BD19">
        <v>-4.79</v>
      </c>
      <c r="BE19">
        <v>48.33</v>
      </c>
      <c r="BF19">
        <v>53.12</v>
      </c>
      <c r="BG19">
        <v>-16</v>
      </c>
      <c r="BH19">
        <v>28.03</v>
      </c>
      <c r="BI19">
        <v>29.96</v>
      </c>
      <c r="BJ19">
        <v>232</v>
      </c>
      <c r="BK19">
        <v>248</v>
      </c>
      <c r="BL19">
        <v>28</v>
      </c>
      <c r="BM19">
        <v>-10.56</v>
      </c>
      <c r="BN19">
        <v>55</v>
      </c>
      <c r="BO19">
        <v>2.42</v>
      </c>
      <c r="BP19">
        <v>3.02</v>
      </c>
      <c r="BQ19">
        <v>20</v>
      </c>
      <c r="BR19">
        <v>25</v>
      </c>
      <c r="BS19">
        <v>-5</v>
      </c>
      <c r="BT19">
        <v>44.44</v>
      </c>
      <c r="BU19">
        <v>0</v>
      </c>
      <c r="BV19">
        <v>8.6199999999999992</v>
      </c>
      <c r="BW19">
        <v>5.85</v>
      </c>
      <c r="BX19">
        <v>89.92</v>
      </c>
      <c r="BY19">
        <v>40</v>
      </c>
      <c r="BZ19">
        <v>0</v>
      </c>
      <c r="CA19">
        <v>0</v>
      </c>
      <c r="CB19">
        <v>56.45</v>
      </c>
      <c r="CC19">
        <v>162</v>
      </c>
      <c r="CD19">
        <v>126</v>
      </c>
      <c r="CE19">
        <v>125</v>
      </c>
      <c r="CF19">
        <v>77</v>
      </c>
      <c r="CG19">
        <v>39</v>
      </c>
      <c r="CH19">
        <v>7</v>
      </c>
      <c r="CI19">
        <v>3</v>
      </c>
      <c r="CJ19">
        <v>28</v>
      </c>
      <c r="CK19">
        <v>9</v>
      </c>
      <c r="CL19">
        <v>2</v>
      </c>
      <c r="CM19">
        <v>8</v>
      </c>
      <c r="CN19">
        <v>0</v>
      </c>
      <c r="CO19">
        <v>-0.97</v>
      </c>
      <c r="CP19">
        <v>496.68</v>
      </c>
      <c r="CQ19">
        <v>1758.13</v>
      </c>
      <c r="CR19">
        <v>22.03</v>
      </c>
      <c r="CS19">
        <v>16.100000000000001</v>
      </c>
      <c r="CT19">
        <v>16.82</v>
      </c>
      <c r="CU19">
        <v>52.47</v>
      </c>
      <c r="CV19">
        <v>49.85</v>
      </c>
      <c r="CW19">
        <v>57.25</v>
      </c>
      <c r="CX19">
        <v>51.85</v>
      </c>
      <c r="CY19">
        <v>53.69</v>
      </c>
      <c r="CZ19">
        <v>54.01</v>
      </c>
      <c r="DB19">
        <f t="shared" si="0"/>
        <v>38</v>
      </c>
    </row>
    <row r="20" spans="1:106">
      <c r="A20" t="s">
        <v>831</v>
      </c>
      <c r="B20" t="s">
        <v>832</v>
      </c>
      <c r="C20" t="s">
        <v>97</v>
      </c>
      <c r="D20" t="s">
        <v>195</v>
      </c>
      <c r="E20">
        <v>62</v>
      </c>
      <c r="F20">
        <v>20142015</v>
      </c>
      <c r="G20">
        <v>28</v>
      </c>
      <c r="H20">
        <v>1</v>
      </c>
      <c r="I20">
        <v>0.9</v>
      </c>
      <c r="J20">
        <v>10</v>
      </c>
      <c r="K20">
        <v>10</v>
      </c>
      <c r="L20">
        <v>20</v>
      </c>
      <c r="M20">
        <v>0.75</v>
      </c>
      <c r="N20">
        <v>0.75</v>
      </c>
      <c r="O20">
        <v>1.5</v>
      </c>
      <c r="P20">
        <v>-5</v>
      </c>
      <c r="Q20">
        <v>43.34</v>
      </c>
      <c r="R20">
        <v>100.03</v>
      </c>
      <c r="S20">
        <v>11.9</v>
      </c>
      <c r="T20">
        <v>-16.66</v>
      </c>
      <c r="U20">
        <v>12.86</v>
      </c>
      <c r="V20">
        <v>-7.51</v>
      </c>
      <c r="W20">
        <v>45.7</v>
      </c>
      <c r="X20">
        <v>53.21</v>
      </c>
      <c r="Y20">
        <v>-58</v>
      </c>
      <c r="Z20">
        <v>308</v>
      </c>
      <c r="AA20">
        <v>366</v>
      </c>
      <c r="AB20">
        <v>23.17</v>
      </c>
      <c r="AC20">
        <v>27.54</v>
      </c>
      <c r="AD20">
        <v>50.71</v>
      </c>
      <c r="AE20">
        <v>95</v>
      </c>
      <c r="AF20">
        <v>-9.43</v>
      </c>
      <c r="AG20">
        <v>52.76</v>
      </c>
      <c r="AH20">
        <v>-187</v>
      </c>
      <c r="AI20">
        <v>608</v>
      </c>
      <c r="AJ20">
        <v>795</v>
      </c>
      <c r="AK20">
        <v>45.74</v>
      </c>
      <c r="AL20">
        <v>59.81</v>
      </c>
      <c r="AM20">
        <v>105.55</v>
      </c>
      <c r="AN20">
        <v>52.8</v>
      </c>
      <c r="AO20">
        <v>19</v>
      </c>
      <c r="AP20">
        <v>33</v>
      </c>
      <c r="AQ20">
        <v>126</v>
      </c>
      <c r="AR20">
        <v>-9.39</v>
      </c>
      <c r="AS20">
        <v>43.7</v>
      </c>
      <c r="AT20">
        <v>53.08</v>
      </c>
      <c r="AU20">
        <v>-129</v>
      </c>
      <c r="AV20">
        <v>447</v>
      </c>
      <c r="AW20">
        <v>576</v>
      </c>
      <c r="AX20">
        <v>33.630000000000003</v>
      </c>
      <c r="AY20">
        <v>43.33</v>
      </c>
      <c r="AZ20">
        <v>76.959999999999994</v>
      </c>
      <c r="BA20">
        <v>71.81</v>
      </c>
      <c r="BB20">
        <v>23</v>
      </c>
      <c r="BC20">
        <v>107</v>
      </c>
      <c r="BD20">
        <v>-8.35</v>
      </c>
      <c r="BE20">
        <v>44.03</v>
      </c>
      <c r="BF20">
        <v>52.38</v>
      </c>
      <c r="BG20">
        <v>-87</v>
      </c>
      <c r="BH20">
        <v>24.15</v>
      </c>
      <c r="BI20">
        <v>30.69</v>
      </c>
      <c r="BJ20">
        <v>321</v>
      </c>
      <c r="BK20">
        <v>408</v>
      </c>
      <c r="BL20">
        <v>84</v>
      </c>
      <c r="BM20">
        <v>-12.59</v>
      </c>
      <c r="BN20">
        <v>56.7</v>
      </c>
      <c r="BO20">
        <v>2.2599999999999998</v>
      </c>
      <c r="BP20">
        <v>2.86</v>
      </c>
      <c r="BQ20">
        <v>30</v>
      </c>
      <c r="BR20">
        <v>38</v>
      </c>
      <c r="BS20">
        <v>-8</v>
      </c>
      <c r="BT20">
        <v>44.12</v>
      </c>
      <c r="BU20">
        <v>9.35</v>
      </c>
      <c r="BV20">
        <v>9.35</v>
      </c>
      <c r="BW20">
        <v>6.71</v>
      </c>
      <c r="BX20">
        <v>90.69</v>
      </c>
      <c r="BY20">
        <v>56.51</v>
      </c>
      <c r="BZ20">
        <v>217</v>
      </c>
      <c r="CA20">
        <v>167</v>
      </c>
      <c r="CB20">
        <v>38.17</v>
      </c>
      <c r="CC20">
        <v>200</v>
      </c>
      <c r="CD20">
        <v>274</v>
      </c>
      <c r="CE20">
        <v>324</v>
      </c>
      <c r="CF20">
        <v>73</v>
      </c>
      <c r="CG20">
        <v>78</v>
      </c>
      <c r="CH20">
        <v>7</v>
      </c>
      <c r="CI20">
        <v>3</v>
      </c>
      <c r="CJ20">
        <v>74</v>
      </c>
      <c r="CK20">
        <v>6</v>
      </c>
      <c r="CL20">
        <v>30</v>
      </c>
      <c r="CM20">
        <v>10</v>
      </c>
      <c r="CN20">
        <v>5</v>
      </c>
      <c r="CO20">
        <v>-0.38</v>
      </c>
      <c r="CP20">
        <v>797.52</v>
      </c>
      <c r="CQ20">
        <v>2966.88</v>
      </c>
      <c r="CR20">
        <v>21.19</v>
      </c>
      <c r="CS20">
        <v>17.350000000000001</v>
      </c>
      <c r="CT20">
        <v>16.899999999999999</v>
      </c>
      <c r="CU20">
        <v>49.38</v>
      </c>
      <c r="CV20">
        <v>49.51</v>
      </c>
      <c r="CW20">
        <v>52.66</v>
      </c>
      <c r="CX20">
        <v>53.98</v>
      </c>
      <c r="CY20">
        <v>53.04</v>
      </c>
      <c r="CZ20">
        <v>54.09</v>
      </c>
      <c r="DB20">
        <f t="shared" si="0"/>
        <v>-5</v>
      </c>
    </row>
    <row r="21" spans="1:106">
      <c r="A21" t="s">
        <v>693</v>
      </c>
      <c r="B21" t="s">
        <v>694</v>
      </c>
      <c r="C21" t="s">
        <v>62</v>
      </c>
      <c r="D21" t="s">
        <v>364</v>
      </c>
      <c r="E21">
        <v>64</v>
      </c>
      <c r="F21">
        <v>20142015</v>
      </c>
      <c r="G21">
        <v>34</v>
      </c>
      <c r="H21">
        <v>3.5</v>
      </c>
      <c r="I21">
        <v>3.5</v>
      </c>
      <c r="J21">
        <v>11</v>
      </c>
      <c r="K21">
        <v>12</v>
      </c>
      <c r="L21">
        <v>23</v>
      </c>
      <c r="M21">
        <v>0.46</v>
      </c>
      <c r="N21">
        <v>0.5</v>
      </c>
      <c r="O21">
        <v>0.95</v>
      </c>
      <c r="P21">
        <v>-11</v>
      </c>
      <c r="Q21">
        <v>49.04</v>
      </c>
      <c r="R21">
        <v>101.53</v>
      </c>
      <c r="S21">
        <v>10</v>
      </c>
      <c r="T21">
        <v>-2.85</v>
      </c>
      <c r="U21">
        <v>22.64</v>
      </c>
      <c r="V21">
        <v>-5.41</v>
      </c>
      <c r="W21">
        <v>49.04</v>
      </c>
      <c r="X21">
        <v>54.44</v>
      </c>
      <c r="Y21">
        <v>-23</v>
      </c>
      <c r="Z21">
        <v>585</v>
      </c>
      <c r="AA21">
        <v>608</v>
      </c>
      <c r="AB21">
        <v>24.22</v>
      </c>
      <c r="AC21">
        <v>25.18</v>
      </c>
      <c r="AD21">
        <v>49.4</v>
      </c>
      <c r="AE21">
        <v>49</v>
      </c>
      <c r="AF21">
        <v>-3.35</v>
      </c>
      <c r="AG21">
        <v>52.39</v>
      </c>
      <c r="AH21">
        <v>-52</v>
      </c>
      <c r="AI21">
        <v>1324</v>
      </c>
      <c r="AJ21">
        <v>1376</v>
      </c>
      <c r="AK21">
        <v>54.82</v>
      </c>
      <c r="AL21">
        <v>56.98</v>
      </c>
      <c r="AM21">
        <v>111.8</v>
      </c>
      <c r="AN21">
        <v>50</v>
      </c>
      <c r="AO21">
        <v>58</v>
      </c>
      <c r="AP21">
        <v>107</v>
      </c>
      <c r="AQ21">
        <v>213</v>
      </c>
      <c r="AR21">
        <v>-4.54</v>
      </c>
      <c r="AS21">
        <v>48.97</v>
      </c>
      <c r="AT21">
        <v>53.51</v>
      </c>
      <c r="AU21">
        <v>-42</v>
      </c>
      <c r="AV21">
        <v>1003</v>
      </c>
      <c r="AW21">
        <v>1045</v>
      </c>
      <c r="AX21">
        <v>41.53</v>
      </c>
      <c r="AY21">
        <v>43.27</v>
      </c>
      <c r="AZ21">
        <v>84.8</v>
      </c>
      <c r="BA21">
        <v>66</v>
      </c>
      <c r="BB21">
        <v>45</v>
      </c>
      <c r="BC21">
        <v>155</v>
      </c>
      <c r="BD21">
        <v>-4.54</v>
      </c>
      <c r="BE21">
        <v>48.08</v>
      </c>
      <c r="BF21">
        <v>52.62</v>
      </c>
      <c r="BG21">
        <v>-53</v>
      </c>
      <c r="BH21">
        <v>27.41</v>
      </c>
      <c r="BI21">
        <v>29.61</v>
      </c>
      <c r="BJ21">
        <v>662</v>
      </c>
      <c r="BK21">
        <v>715</v>
      </c>
      <c r="BL21">
        <v>110</v>
      </c>
      <c r="BM21">
        <v>0.71</v>
      </c>
      <c r="BN21">
        <v>51.83</v>
      </c>
      <c r="BO21">
        <v>2.57</v>
      </c>
      <c r="BP21">
        <v>2.3199999999999998</v>
      </c>
      <c r="BQ21">
        <v>62</v>
      </c>
      <c r="BR21">
        <v>56</v>
      </c>
      <c r="BS21">
        <v>6</v>
      </c>
      <c r="BT21">
        <v>52.54</v>
      </c>
      <c r="BU21">
        <v>7.1</v>
      </c>
      <c r="BV21">
        <v>9.3699999999999992</v>
      </c>
      <c r="BW21">
        <v>6.18</v>
      </c>
      <c r="BX21">
        <v>92.17</v>
      </c>
      <c r="BY21">
        <v>43</v>
      </c>
      <c r="BZ21">
        <v>1</v>
      </c>
      <c r="CA21">
        <v>0</v>
      </c>
      <c r="CB21">
        <v>48.2</v>
      </c>
      <c r="CC21">
        <v>468</v>
      </c>
      <c r="CD21">
        <v>478</v>
      </c>
      <c r="CE21">
        <v>503</v>
      </c>
      <c r="CF21">
        <v>105</v>
      </c>
      <c r="CG21">
        <v>78</v>
      </c>
      <c r="CH21">
        <v>4</v>
      </c>
      <c r="CI21">
        <v>8</v>
      </c>
      <c r="CJ21">
        <v>99</v>
      </c>
      <c r="CK21">
        <v>40</v>
      </c>
      <c r="CL21">
        <v>18</v>
      </c>
      <c r="CM21">
        <v>14</v>
      </c>
      <c r="CN21">
        <v>3</v>
      </c>
      <c r="CO21">
        <v>-0.46</v>
      </c>
      <c r="CP21">
        <v>1449</v>
      </c>
      <c r="CQ21">
        <v>2440.2800000000002</v>
      </c>
      <c r="CR21">
        <v>37.26</v>
      </c>
      <c r="CS21">
        <v>16.79</v>
      </c>
      <c r="CT21">
        <v>17.489999999999998</v>
      </c>
      <c r="CU21">
        <v>50.52</v>
      </c>
      <c r="CV21">
        <v>50.13</v>
      </c>
      <c r="CW21">
        <v>55.79</v>
      </c>
      <c r="CX21">
        <v>54.64</v>
      </c>
      <c r="CY21">
        <v>54.67</v>
      </c>
      <c r="CZ21">
        <v>54.38</v>
      </c>
      <c r="DB21">
        <f t="shared" si="0"/>
        <v>27</v>
      </c>
    </row>
    <row r="22" spans="1:106">
      <c r="A22" t="s">
        <v>982</v>
      </c>
      <c r="B22" t="s">
        <v>983</v>
      </c>
      <c r="C22" t="s">
        <v>62</v>
      </c>
      <c r="D22" t="s">
        <v>282</v>
      </c>
      <c r="E22">
        <v>64</v>
      </c>
      <c r="F22">
        <v>20142015</v>
      </c>
      <c r="G22">
        <v>21</v>
      </c>
      <c r="H22">
        <v>0.92500000000000004</v>
      </c>
      <c r="I22">
        <v>0.92500000000000004</v>
      </c>
      <c r="J22">
        <v>1</v>
      </c>
      <c r="K22">
        <v>8</v>
      </c>
      <c r="L22">
        <v>9</v>
      </c>
      <c r="M22">
        <v>0.06</v>
      </c>
      <c r="N22">
        <v>0.47</v>
      </c>
      <c r="O22">
        <v>0.53</v>
      </c>
      <c r="P22">
        <v>1</v>
      </c>
      <c r="Q22">
        <v>49.89</v>
      </c>
      <c r="R22">
        <v>101.12</v>
      </c>
      <c r="S22">
        <v>1.61</v>
      </c>
      <c r="T22">
        <v>3.34</v>
      </c>
      <c r="U22">
        <v>15.9</v>
      </c>
      <c r="V22">
        <v>3.19</v>
      </c>
      <c r="W22">
        <v>49.23</v>
      </c>
      <c r="X22">
        <v>46.04</v>
      </c>
      <c r="Y22">
        <v>-13</v>
      </c>
      <c r="Z22">
        <v>417</v>
      </c>
      <c r="AA22">
        <v>430</v>
      </c>
      <c r="AB22">
        <v>24.59</v>
      </c>
      <c r="AC22">
        <v>25.36</v>
      </c>
      <c r="AD22">
        <v>49.95</v>
      </c>
      <c r="AE22">
        <v>37</v>
      </c>
      <c r="AF22">
        <v>1.87</v>
      </c>
      <c r="AG22">
        <v>48.02</v>
      </c>
      <c r="AH22">
        <v>-4</v>
      </c>
      <c r="AI22">
        <v>929</v>
      </c>
      <c r="AJ22">
        <v>933</v>
      </c>
      <c r="AK22">
        <v>54.78</v>
      </c>
      <c r="AL22">
        <v>55.02</v>
      </c>
      <c r="AM22">
        <v>109.81</v>
      </c>
      <c r="AN22">
        <v>55.33</v>
      </c>
      <c r="AO22">
        <v>49</v>
      </c>
      <c r="AP22">
        <v>69</v>
      </c>
      <c r="AQ22">
        <v>147</v>
      </c>
      <c r="AR22">
        <v>3.05</v>
      </c>
      <c r="AS22">
        <v>51.26</v>
      </c>
      <c r="AT22">
        <v>48.21</v>
      </c>
      <c r="AU22">
        <v>34</v>
      </c>
      <c r="AV22">
        <v>691</v>
      </c>
      <c r="AW22">
        <v>657</v>
      </c>
      <c r="AX22">
        <v>40.75</v>
      </c>
      <c r="AY22">
        <v>38.74</v>
      </c>
      <c r="AZ22">
        <v>79.489999999999995</v>
      </c>
      <c r="BA22">
        <v>74.38</v>
      </c>
      <c r="BB22">
        <v>36</v>
      </c>
      <c r="BC22">
        <v>98</v>
      </c>
      <c r="BD22">
        <v>4.51</v>
      </c>
      <c r="BE22">
        <v>52.34</v>
      </c>
      <c r="BF22">
        <v>47.84</v>
      </c>
      <c r="BG22">
        <v>46</v>
      </c>
      <c r="BH22">
        <v>30.31</v>
      </c>
      <c r="BI22">
        <v>27.6</v>
      </c>
      <c r="BJ22">
        <v>514</v>
      </c>
      <c r="BK22">
        <v>468</v>
      </c>
      <c r="BL22">
        <v>62</v>
      </c>
      <c r="BM22">
        <v>3.35</v>
      </c>
      <c r="BN22">
        <v>54.05</v>
      </c>
      <c r="BO22">
        <v>1.83</v>
      </c>
      <c r="BP22">
        <v>1.36</v>
      </c>
      <c r="BQ22">
        <v>31</v>
      </c>
      <c r="BR22">
        <v>23</v>
      </c>
      <c r="BS22">
        <v>8</v>
      </c>
      <c r="BT22">
        <v>57.41</v>
      </c>
      <c r="BU22">
        <v>1.02</v>
      </c>
      <c r="BV22">
        <v>6.03</v>
      </c>
      <c r="BW22">
        <v>4.49</v>
      </c>
      <c r="BX22">
        <v>95.09</v>
      </c>
      <c r="BY22">
        <v>40</v>
      </c>
      <c r="BZ22">
        <v>0</v>
      </c>
      <c r="CA22">
        <v>0</v>
      </c>
      <c r="CB22">
        <v>50.44</v>
      </c>
      <c r="CC22">
        <v>286</v>
      </c>
      <c r="CD22">
        <v>301</v>
      </c>
      <c r="CE22">
        <v>281</v>
      </c>
      <c r="CF22">
        <v>50</v>
      </c>
      <c r="CG22">
        <v>129</v>
      </c>
      <c r="CH22">
        <v>4</v>
      </c>
      <c r="CI22">
        <v>4</v>
      </c>
      <c r="CJ22">
        <v>61</v>
      </c>
      <c r="CK22">
        <v>47</v>
      </c>
      <c r="CL22">
        <v>8</v>
      </c>
      <c r="CM22">
        <v>6</v>
      </c>
      <c r="CN22">
        <v>7</v>
      </c>
      <c r="CO22">
        <v>0.06</v>
      </c>
      <c r="CP22">
        <v>1017.43</v>
      </c>
      <c r="CQ22">
        <v>2887.45</v>
      </c>
      <c r="CR22">
        <v>26.06</v>
      </c>
      <c r="CS22">
        <v>16.420000000000002</v>
      </c>
      <c r="CT22">
        <v>17.02</v>
      </c>
      <c r="CU22">
        <v>47.85</v>
      </c>
      <c r="CV22">
        <v>49.81</v>
      </c>
      <c r="CW22">
        <v>52.84</v>
      </c>
      <c r="CX22">
        <v>57.59</v>
      </c>
      <c r="CY22">
        <v>53.36</v>
      </c>
      <c r="CZ22">
        <v>53.77</v>
      </c>
      <c r="DB22">
        <f t="shared" si="0"/>
        <v>-79</v>
      </c>
    </row>
    <row r="23" spans="1:106">
      <c r="A23" t="s">
        <v>1069</v>
      </c>
      <c r="B23" t="s">
        <v>1070</v>
      </c>
      <c r="C23" t="s">
        <v>113</v>
      </c>
      <c r="D23" t="s">
        <v>74</v>
      </c>
      <c r="E23">
        <v>62</v>
      </c>
      <c r="F23">
        <v>20142015</v>
      </c>
      <c r="G23">
        <v>23</v>
      </c>
      <c r="H23">
        <v>0.55000000000000004</v>
      </c>
      <c r="I23">
        <v>0.55000000000000004</v>
      </c>
      <c r="J23">
        <v>8</v>
      </c>
      <c r="K23">
        <v>8</v>
      </c>
      <c r="L23">
        <v>16</v>
      </c>
      <c r="M23">
        <v>0.66</v>
      </c>
      <c r="N23">
        <v>0.66</v>
      </c>
      <c r="O23">
        <v>1.31</v>
      </c>
      <c r="P23">
        <v>3</v>
      </c>
      <c r="Q23">
        <v>47.34</v>
      </c>
      <c r="R23">
        <v>98.86</v>
      </c>
      <c r="S23">
        <v>10.26</v>
      </c>
      <c r="T23">
        <v>-22.09</v>
      </c>
      <c r="U23">
        <v>11.81</v>
      </c>
      <c r="V23">
        <v>-4.84</v>
      </c>
      <c r="W23">
        <v>49.7</v>
      </c>
      <c r="X23">
        <v>54.54</v>
      </c>
      <c r="Y23">
        <v>-3</v>
      </c>
      <c r="Z23">
        <v>247</v>
      </c>
      <c r="AA23">
        <v>250</v>
      </c>
      <c r="AB23">
        <v>20.25</v>
      </c>
      <c r="AC23">
        <v>20.49</v>
      </c>
      <c r="AD23">
        <v>40.74</v>
      </c>
      <c r="AE23">
        <v>64</v>
      </c>
      <c r="AF23">
        <v>-6.73</v>
      </c>
      <c r="AG23">
        <v>54.07</v>
      </c>
      <c r="AH23">
        <v>-65</v>
      </c>
      <c r="AI23">
        <v>579</v>
      </c>
      <c r="AJ23">
        <v>644</v>
      </c>
      <c r="AK23">
        <v>47.46</v>
      </c>
      <c r="AL23">
        <v>52.79</v>
      </c>
      <c r="AM23">
        <v>100.25</v>
      </c>
      <c r="AN23">
        <v>53.02</v>
      </c>
      <c r="AO23">
        <v>31</v>
      </c>
      <c r="AP23">
        <v>23</v>
      </c>
      <c r="AQ23">
        <v>143</v>
      </c>
      <c r="AR23">
        <v>-7.8</v>
      </c>
      <c r="AS23">
        <v>46.94</v>
      </c>
      <c r="AT23">
        <v>54.74</v>
      </c>
      <c r="AU23">
        <v>-56</v>
      </c>
      <c r="AV23">
        <v>429</v>
      </c>
      <c r="AW23">
        <v>485</v>
      </c>
      <c r="AX23">
        <v>35.159999999999997</v>
      </c>
      <c r="AY23">
        <v>39.75</v>
      </c>
      <c r="AZ23">
        <v>74.92</v>
      </c>
      <c r="BA23">
        <v>71.56</v>
      </c>
      <c r="BB23">
        <v>34</v>
      </c>
      <c r="BC23">
        <v>112</v>
      </c>
      <c r="BD23">
        <v>-6.56</v>
      </c>
      <c r="BE23">
        <v>47.74</v>
      </c>
      <c r="BF23">
        <v>54.31</v>
      </c>
      <c r="BG23">
        <v>-29</v>
      </c>
      <c r="BH23">
        <v>25.16</v>
      </c>
      <c r="BI23">
        <v>27.54</v>
      </c>
      <c r="BJ23">
        <v>307</v>
      </c>
      <c r="BK23">
        <v>336</v>
      </c>
      <c r="BL23">
        <v>78</v>
      </c>
      <c r="BM23">
        <v>-9.84</v>
      </c>
      <c r="BN23">
        <v>54.07</v>
      </c>
      <c r="BO23">
        <v>1.89</v>
      </c>
      <c r="BP23">
        <v>2.38</v>
      </c>
      <c r="BQ23">
        <v>23</v>
      </c>
      <c r="BR23">
        <v>29</v>
      </c>
      <c r="BS23">
        <v>-6</v>
      </c>
      <c r="BT23">
        <v>44.23</v>
      </c>
      <c r="BU23">
        <v>7.14</v>
      </c>
      <c r="BV23">
        <v>7.49</v>
      </c>
      <c r="BW23">
        <v>5.36</v>
      </c>
      <c r="BX23">
        <v>91.37</v>
      </c>
      <c r="BY23">
        <v>45</v>
      </c>
      <c r="BZ23">
        <v>5</v>
      </c>
      <c r="CA23">
        <v>5</v>
      </c>
      <c r="CB23">
        <v>34.46</v>
      </c>
      <c r="CC23">
        <v>184</v>
      </c>
      <c r="CD23">
        <v>258</v>
      </c>
      <c r="CE23">
        <v>350</v>
      </c>
      <c r="CF23">
        <v>61</v>
      </c>
      <c r="CG23">
        <v>70</v>
      </c>
      <c r="CH23">
        <v>7</v>
      </c>
      <c r="CI23">
        <v>1</v>
      </c>
      <c r="CJ23">
        <v>70</v>
      </c>
      <c r="CK23">
        <v>10</v>
      </c>
      <c r="CL23">
        <v>15</v>
      </c>
      <c r="CM23">
        <v>8</v>
      </c>
      <c r="CN23">
        <v>11</v>
      </c>
      <c r="CO23">
        <v>0.25</v>
      </c>
      <c r="CP23">
        <v>731.99</v>
      </c>
      <c r="CQ23">
        <v>3036.68</v>
      </c>
      <c r="CR23">
        <v>19.420000000000002</v>
      </c>
      <c r="CS23">
        <v>17.399999999999999</v>
      </c>
      <c r="CT23">
        <v>17.440000000000001</v>
      </c>
      <c r="CU23">
        <v>49.9</v>
      </c>
      <c r="CV23">
        <v>49.96</v>
      </c>
      <c r="CW23">
        <v>52.6</v>
      </c>
      <c r="CX23">
        <v>52.81</v>
      </c>
      <c r="CY23">
        <v>54.59</v>
      </c>
      <c r="CZ23">
        <v>54.69</v>
      </c>
      <c r="DB23">
        <f t="shared" si="0"/>
        <v>-9</v>
      </c>
    </row>
    <row r="24" spans="1:106">
      <c r="A24" t="s">
        <v>362</v>
      </c>
      <c r="B24" t="s">
        <v>363</v>
      </c>
      <c r="C24" t="s">
        <v>124</v>
      </c>
      <c r="D24" t="s">
        <v>364</v>
      </c>
      <c r="E24">
        <v>65</v>
      </c>
      <c r="F24">
        <v>20142015</v>
      </c>
      <c r="G24">
        <v>26</v>
      </c>
      <c r="H24">
        <v>1.4</v>
      </c>
      <c r="I24">
        <v>1.35</v>
      </c>
      <c r="J24">
        <v>22</v>
      </c>
      <c r="K24">
        <v>10</v>
      </c>
      <c r="L24">
        <v>32</v>
      </c>
      <c r="M24">
        <v>1.39</v>
      </c>
      <c r="N24">
        <v>0.63</v>
      </c>
      <c r="O24">
        <v>2.02</v>
      </c>
      <c r="P24">
        <v>1</v>
      </c>
      <c r="Q24">
        <v>57.43</v>
      </c>
      <c r="R24">
        <v>101.77</v>
      </c>
      <c r="S24">
        <v>15.17</v>
      </c>
      <c r="T24">
        <v>9.85</v>
      </c>
      <c r="U24">
        <v>14.66</v>
      </c>
      <c r="V24">
        <v>6.54</v>
      </c>
      <c r="W24">
        <v>57.61</v>
      </c>
      <c r="X24">
        <v>51.07</v>
      </c>
      <c r="Y24">
        <v>125</v>
      </c>
      <c r="Z24">
        <v>473</v>
      </c>
      <c r="AA24">
        <v>348</v>
      </c>
      <c r="AB24">
        <v>29.79</v>
      </c>
      <c r="AC24">
        <v>21.92</v>
      </c>
      <c r="AD24">
        <v>51.71</v>
      </c>
      <c r="AE24">
        <v>157</v>
      </c>
      <c r="AF24">
        <v>8.58</v>
      </c>
      <c r="AG24">
        <v>48.85</v>
      </c>
      <c r="AH24">
        <v>262</v>
      </c>
      <c r="AI24">
        <v>1012</v>
      </c>
      <c r="AJ24">
        <v>750</v>
      </c>
      <c r="AK24">
        <v>63.73</v>
      </c>
      <c r="AL24">
        <v>47.23</v>
      </c>
      <c r="AM24">
        <v>110.97</v>
      </c>
      <c r="AN24">
        <v>49.8</v>
      </c>
      <c r="AO24">
        <v>83</v>
      </c>
      <c r="AP24">
        <v>25</v>
      </c>
      <c r="AQ24">
        <v>313</v>
      </c>
      <c r="AR24">
        <v>7.77</v>
      </c>
      <c r="AS24">
        <v>57.25</v>
      </c>
      <c r="AT24">
        <v>49.48</v>
      </c>
      <c r="AU24">
        <v>191</v>
      </c>
      <c r="AV24">
        <v>754</v>
      </c>
      <c r="AW24">
        <v>563</v>
      </c>
      <c r="AX24">
        <v>47.49</v>
      </c>
      <c r="AY24">
        <v>35.46</v>
      </c>
      <c r="AZ24">
        <v>82.94</v>
      </c>
      <c r="BA24">
        <v>66.84</v>
      </c>
      <c r="BB24">
        <v>85</v>
      </c>
      <c r="BC24">
        <v>230</v>
      </c>
      <c r="BD24">
        <v>6.31</v>
      </c>
      <c r="BE24">
        <v>55.75</v>
      </c>
      <c r="BF24">
        <v>49.44</v>
      </c>
      <c r="BG24">
        <v>104</v>
      </c>
      <c r="BH24">
        <v>31.74</v>
      </c>
      <c r="BI24">
        <v>25.19</v>
      </c>
      <c r="BJ24">
        <v>504</v>
      </c>
      <c r="BK24">
        <v>400</v>
      </c>
      <c r="BL24">
        <v>145</v>
      </c>
      <c r="BM24">
        <v>12.64</v>
      </c>
      <c r="BN24">
        <v>47.58</v>
      </c>
      <c r="BO24">
        <v>3.34</v>
      </c>
      <c r="BP24">
        <v>2.2000000000000002</v>
      </c>
      <c r="BQ24">
        <v>53</v>
      </c>
      <c r="BR24">
        <v>35</v>
      </c>
      <c r="BS24">
        <v>18</v>
      </c>
      <c r="BT24">
        <v>60.23</v>
      </c>
      <c r="BU24">
        <v>9.57</v>
      </c>
      <c r="BV24">
        <v>10.52</v>
      </c>
      <c r="BW24">
        <v>7.03</v>
      </c>
      <c r="BX24">
        <v>91.25</v>
      </c>
      <c r="BY24">
        <v>42</v>
      </c>
      <c r="BZ24">
        <v>8</v>
      </c>
      <c r="CA24">
        <v>11</v>
      </c>
      <c r="CB24">
        <v>58.19</v>
      </c>
      <c r="CC24">
        <v>366</v>
      </c>
      <c r="CD24">
        <v>326</v>
      </c>
      <c r="CE24">
        <v>263</v>
      </c>
      <c r="CF24">
        <v>159</v>
      </c>
      <c r="CG24">
        <v>78</v>
      </c>
      <c r="CH24">
        <v>5</v>
      </c>
      <c r="CI24">
        <v>5</v>
      </c>
      <c r="CJ24">
        <v>123</v>
      </c>
      <c r="CK24">
        <v>32</v>
      </c>
      <c r="CL24">
        <v>9</v>
      </c>
      <c r="CM24">
        <v>11</v>
      </c>
      <c r="CN24">
        <v>12</v>
      </c>
      <c r="CO24">
        <v>0.06</v>
      </c>
      <c r="CP24">
        <v>952.71</v>
      </c>
      <c r="CQ24">
        <v>3015.45</v>
      </c>
      <c r="CR24">
        <v>24.01</v>
      </c>
      <c r="CS24">
        <v>17.88</v>
      </c>
      <c r="CT24">
        <v>17.510000000000002</v>
      </c>
      <c r="CU24">
        <v>50.09</v>
      </c>
      <c r="CV24">
        <v>50.5</v>
      </c>
      <c r="CW24">
        <v>55.36</v>
      </c>
      <c r="CX24">
        <v>55.15</v>
      </c>
      <c r="CY24">
        <v>55.09</v>
      </c>
      <c r="CZ24">
        <v>54.01</v>
      </c>
      <c r="DB24">
        <f t="shared" si="0"/>
        <v>81</v>
      </c>
    </row>
    <row r="25" spans="1:106">
      <c r="A25" t="s">
        <v>1010</v>
      </c>
      <c r="B25" t="s">
        <v>1011</v>
      </c>
      <c r="C25" t="s">
        <v>62</v>
      </c>
      <c r="D25" t="s">
        <v>88</v>
      </c>
      <c r="E25">
        <v>49</v>
      </c>
      <c r="F25">
        <v>20142015</v>
      </c>
      <c r="G25">
        <v>26</v>
      </c>
      <c r="H25">
        <v>0.6</v>
      </c>
      <c r="I25">
        <v>0.6</v>
      </c>
      <c r="J25">
        <v>2</v>
      </c>
      <c r="K25">
        <v>8</v>
      </c>
      <c r="L25">
        <v>10</v>
      </c>
      <c r="M25">
        <v>0.15</v>
      </c>
      <c r="N25">
        <v>0.6</v>
      </c>
      <c r="O25">
        <v>0.75</v>
      </c>
      <c r="P25">
        <v>-4</v>
      </c>
      <c r="Q25">
        <v>46.67</v>
      </c>
      <c r="R25">
        <v>99.45</v>
      </c>
      <c r="S25">
        <v>7.69</v>
      </c>
      <c r="T25">
        <v>-10.81</v>
      </c>
      <c r="U25">
        <v>16.29</v>
      </c>
      <c r="V25">
        <v>-3.67</v>
      </c>
      <c r="W25">
        <v>47.98</v>
      </c>
      <c r="X25">
        <v>51.64</v>
      </c>
      <c r="Y25">
        <v>-26</v>
      </c>
      <c r="Z25">
        <v>308</v>
      </c>
      <c r="AA25">
        <v>334</v>
      </c>
      <c r="AB25">
        <v>23.15</v>
      </c>
      <c r="AC25">
        <v>25.1</v>
      </c>
      <c r="AD25">
        <v>48.25</v>
      </c>
      <c r="AE25">
        <v>17</v>
      </c>
      <c r="AF25">
        <v>-6.77</v>
      </c>
      <c r="AG25">
        <v>53.43</v>
      </c>
      <c r="AH25">
        <v>-88</v>
      </c>
      <c r="AI25">
        <v>616</v>
      </c>
      <c r="AJ25">
        <v>704</v>
      </c>
      <c r="AK25">
        <v>46.29</v>
      </c>
      <c r="AL25">
        <v>52.91</v>
      </c>
      <c r="AM25">
        <v>99.2</v>
      </c>
      <c r="AN25">
        <v>53.08</v>
      </c>
      <c r="AO25">
        <v>14</v>
      </c>
      <c r="AP25">
        <v>54</v>
      </c>
      <c r="AQ25">
        <v>62</v>
      </c>
      <c r="AR25">
        <v>-5.01</v>
      </c>
      <c r="AS25">
        <v>48.13</v>
      </c>
      <c r="AT25">
        <v>53.14</v>
      </c>
      <c r="AU25">
        <v>-37</v>
      </c>
      <c r="AV25">
        <v>477</v>
      </c>
      <c r="AW25">
        <v>514</v>
      </c>
      <c r="AX25">
        <v>35.85</v>
      </c>
      <c r="AY25">
        <v>38.630000000000003</v>
      </c>
      <c r="AZ25">
        <v>74.48</v>
      </c>
      <c r="BA25">
        <v>68.55</v>
      </c>
      <c r="BB25">
        <v>22</v>
      </c>
      <c r="BC25">
        <v>48</v>
      </c>
      <c r="BD25">
        <v>-7.2</v>
      </c>
      <c r="BE25">
        <v>47.19</v>
      </c>
      <c r="BF25">
        <v>54.38</v>
      </c>
      <c r="BG25">
        <v>-39</v>
      </c>
      <c r="BH25">
        <v>24.57</v>
      </c>
      <c r="BI25">
        <v>27.51</v>
      </c>
      <c r="BJ25">
        <v>327</v>
      </c>
      <c r="BK25">
        <v>366</v>
      </c>
      <c r="BL25">
        <v>26</v>
      </c>
      <c r="BM25">
        <v>-4.55</v>
      </c>
      <c r="BN25">
        <v>50</v>
      </c>
      <c r="BO25">
        <v>1.88</v>
      </c>
      <c r="BP25">
        <v>2.25</v>
      </c>
      <c r="BQ25">
        <v>25</v>
      </c>
      <c r="BR25">
        <v>30</v>
      </c>
      <c r="BS25">
        <v>-5</v>
      </c>
      <c r="BT25">
        <v>45.45</v>
      </c>
      <c r="BU25">
        <v>4.17</v>
      </c>
      <c r="BV25">
        <v>7.65</v>
      </c>
      <c r="BW25">
        <v>5.24</v>
      </c>
      <c r="BX25">
        <v>91.8</v>
      </c>
      <c r="BY25">
        <v>40</v>
      </c>
      <c r="BZ25">
        <v>0</v>
      </c>
      <c r="CA25">
        <v>0</v>
      </c>
      <c r="CB25">
        <v>42.97</v>
      </c>
      <c r="CC25">
        <v>211</v>
      </c>
      <c r="CD25">
        <v>264</v>
      </c>
      <c r="CE25">
        <v>280</v>
      </c>
      <c r="CF25">
        <v>148</v>
      </c>
      <c r="CG25">
        <v>136</v>
      </c>
      <c r="CH25">
        <v>5</v>
      </c>
      <c r="CI25">
        <v>3</v>
      </c>
      <c r="CJ25">
        <v>24</v>
      </c>
      <c r="CK25">
        <v>28</v>
      </c>
      <c r="CL25">
        <v>9</v>
      </c>
      <c r="CM25">
        <v>9</v>
      </c>
      <c r="CN25">
        <v>5</v>
      </c>
      <c r="CO25">
        <v>-0.3</v>
      </c>
      <c r="CP25">
        <v>798.38</v>
      </c>
      <c r="CQ25">
        <v>2188.61</v>
      </c>
      <c r="CR25">
        <v>26.73</v>
      </c>
      <c r="CS25">
        <v>16.46</v>
      </c>
      <c r="CT25">
        <v>17.309999999999999</v>
      </c>
      <c r="CU25">
        <v>50.76</v>
      </c>
      <c r="CV25">
        <v>49.84</v>
      </c>
      <c r="CW25">
        <v>55.26</v>
      </c>
      <c r="CX25">
        <v>53.61</v>
      </c>
      <c r="CY25">
        <v>54.21</v>
      </c>
      <c r="CZ25">
        <v>54.57</v>
      </c>
      <c r="DB25">
        <f t="shared" si="0"/>
        <v>12</v>
      </c>
    </row>
    <row r="26" spans="1:106">
      <c r="A26" t="s">
        <v>1196</v>
      </c>
      <c r="B26" t="s">
        <v>1197</v>
      </c>
      <c r="C26" t="s">
        <v>87</v>
      </c>
      <c r="D26" t="s">
        <v>230</v>
      </c>
      <c r="E26">
        <v>81</v>
      </c>
      <c r="F26">
        <v>20142015</v>
      </c>
      <c r="G26">
        <v>29</v>
      </c>
      <c r="H26">
        <v>0.6</v>
      </c>
      <c r="I26">
        <v>0.6</v>
      </c>
      <c r="J26">
        <v>6</v>
      </c>
      <c r="K26">
        <v>6</v>
      </c>
      <c r="L26">
        <v>12</v>
      </c>
      <c r="M26">
        <v>0.35</v>
      </c>
      <c r="N26">
        <v>0.35</v>
      </c>
      <c r="O26">
        <v>0.69</v>
      </c>
      <c r="P26">
        <v>9</v>
      </c>
      <c r="Q26">
        <v>39.799999999999997</v>
      </c>
      <c r="R26">
        <v>97.76</v>
      </c>
      <c r="S26">
        <v>5.31</v>
      </c>
      <c r="T26">
        <v>-13.43</v>
      </c>
      <c r="U26">
        <v>12.84</v>
      </c>
      <c r="V26">
        <v>-11.81</v>
      </c>
      <c r="W26">
        <v>40.86</v>
      </c>
      <c r="X26">
        <v>52.66</v>
      </c>
      <c r="Y26">
        <v>-154</v>
      </c>
      <c r="Z26">
        <v>344</v>
      </c>
      <c r="AA26">
        <v>498</v>
      </c>
      <c r="AB26">
        <v>19.850000000000001</v>
      </c>
      <c r="AC26">
        <v>28.73</v>
      </c>
      <c r="AD26">
        <v>48.58</v>
      </c>
      <c r="AE26">
        <v>101</v>
      </c>
      <c r="AF26">
        <v>-12.43</v>
      </c>
      <c r="AG26">
        <v>52.22</v>
      </c>
      <c r="AH26">
        <v>-380</v>
      </c>
      <c r="AI26">
        <v>741</v>
      </c>
      <c r="AJ26">
        <v>1121</v>
      </c>
      <c r="AK26">
        <v>42.76</v>
      </c>
      <c r="AL26">
        <v>64.680000000000007</v>
      </c>
      <c r="AM26">
        <v>107.44</v>
      </c>
      <c r="AN26">
        <v>54.52</v>
      </c>
      <c r="AO26">
        <v>45</v>
      </c>
      <c r="AP26">
        <v>61</v>
      </c>
      <c r="AQ26">
        <v>204</v>
      </c>
      <c r="AR26">
        <v>-10.06</v>
      </c>
      <c r="AS26">
        <v>41.37</v>
      </c>
      <c r="AT26">
        <v>51.43</v>
      </c>
      <c r="AU26">
        <v>-232</v>
      </c>
      <c r="AV26">
        <v>556</v>
      </c>
      <c r="AW26">
        <v>788</v>
      </c>
      <c r="AX26">
        <v>32.08</v>
      </c>
      <c r="AY26">
        <v>45.47</v>
      </c>
      <c r="AZ26">
        <v>77.55</v>
      </c>
      <c r="BA26">
        <v>72.66</v>
      </c>
      <c r="BB26">
        <v>46</v>
      </c>
      <c r="BC26">
        <v>159</v>
      </c>
      <c r="BD26">
        <v>-8.35</v>
      </c>
      <c r="BE26">
        <v>42.71</v>
      </c>
      <c r="BF26">
        <v>51.05</v>
      </c>
      <c r="BG26">
        <v>-138</v>
      </c>
      <c r="BH26">
        <v>23.31</v>
      </c>
      <c r="BI26">
        <v>31.27</v>
      </c>
      <c r="BJ26">
        <v>404</v>
      </c>
      <c r="BK26">
        <v>542</v>
      </c>
      <c r="BL26">
        <v>113</v>
      </c>
      <c r="BM26">
        <v>-16.21</v>
      </c>
      <c r="BN26">
        <v>51.83</v>
      </c>
      <c r="BO26">
        <v>1.5</v>
      </c>
      <c r="BP26">
        <v>2.71</v>
      </c>
      <c r="BQ26">
        <v>26</v>
      </c>
      <c r="BR26">
        <v>47</v>
      </c>
      <c r="BS26">
        <v>-21</v>
      </c>
      <c r="BT26">
        <v>35.619999999999997</v>
      </c>
      <c r="BU26">
        <v>3.77</v>
      </c>
      <c r="BV26">
        <v>6.44</v>
      </c>
      <c r="BW26">
        <v>4.68</v>
      </c>
      <c r="BX26">
        <v>91.33</v>
      </c>
      <c r="BY26">
        <v>47.31</v>
      </c>
      <c r="BZ26">
        <v>360</v>
      </c>
      <c r="CA26">
        <v>401</v>
      </c>
      <c r="CB26">
        <v>40.369999999999997</v>
      </c>
      <c r="CC26">
        <v>264</v>
      </c>
      <c r="CD26">
        <v>314</v>
      </c>
      <c r="CE26">
        <v>390</v>
      </c>
      <c r="CF26">
        <v>121</v>
      </c>
      <c r="CG26">
        <v>126</v>
      </c>
      <c r="CH26">
        <v>4</v>
      </c>
      <c r="CI26">
        <v>2</v>
      </c>
      <c r="CJ26">
        <v>107</v>
      </c>
      <c r="CK26">
        <v>19</v>
      </c>
      <c r="CL26">
        <v>32</v>
      </c>
      <c r="CM26">
        <v>4</v>
      </c>
      <c r="CN26">
        <v>13</v>
      </c>
      <c r="CO26">
        <v>0.52</v>
      </c>
      <c r="CP26">
        <v>1039.8800000000001</v>
      </c>
      <c r="CQ26">
        <v>3910.44</v>
      </c>
      <c r="CR26">
        <v>21.01</v>
      </c>
      <c r="CS26">
        <v>16.47</v>
      </c>
      <c r="CT26">
        <v>16.93</v>
      </c>
      <c r="CU26">
        <v>47.75</v>
      </c>
      <c r="CV26">
        <v>49.62</v>
      </c>
      <c r="CW26">
        <v>51.5</v>
      </c>
      <c r="CX26">
        <v>56.36</v>
      </c>
      <c r="CY26">
        <v>53.44</v>
      </c>
      <c r="CZ26">
        <v>54.26</v>
      </c>
      <c r="DB26">
        <f t="shared" si="0"/>
        <v>-5</v>
      </c>
    </row>
    <row r="27" spans="1:106">
      <c r="A27" t="s">
        <v>522</v>
      </c>
      <c r="B27" t="s">
        <v>523</v>
      </c>
      <c r="C27" t="s">
        <v>80</v>
      </c>
      <c r="D27" t="s">
        <v>116</v>
      </c>
      <c r="E27">
        <v>49</v>
      </c>
      <c r="F27">
        <v>20142015</v>
      </c>
      <c r="G27">
        <v>22</v>
      </c>
      <c r="H27">
        <v>0.9</v>
      </c>
      <c r="I27">
        <v>0.9</v>
      </c>
      <c r="J27">
        <v>4</v>
      </c>
      <c r="K27">
        <v>8</v>
      </c>
      <c r="L27">
        <v>12</v>
      </c>
      <c r="M27">
        <v>0.4</v>
      </c>
      <c r="N27">
        <v>0.79</v>
      </c>
      <c r="O27">
        <v>1.19</v>
      </c>
      <c r="P27">
        <v>-3</v>
      </c>
      <c r="Q27">
        <v>54.88</v>
      </c>
      <c r="R27">
        <v>97.6</v>
      </c>
      <c r="S27">
        <v>4.9400000000000004</v>
      </c>
      <c r="T27">
        <v>-2.4900000000000002</v>
      </c>
      <c r="U27">
        <v>12.38</v>
      </c>
      <c r="V27">
        <v>2.0299999999999998</v>
      </c>
      <c r="W27">
        <v>54</v>
      </c>
      <c r="X27">
        <v>51.97</v>
      </c>
      <c r="Y27">
        <v>40</v>
      </c>
      <c r="Z27">
        <v>270</v>
      </c>
      <c r="AA27">
        <v>230</v>
      </c>
      <c r="AB27">
        <v>26.7</v>
      </c>
      <c r="AC27">
        <v>22.75</v>
      </c>
      <c r="AD27">
        <v>49.45</v>
      </c>
      <c r="AE27">
        <v>76</v>
      </c>
      <c r="AF27">
        <v>3</v>
      </c>
      <c r="AG27">
        <v>51.88</v>
      </c>
      <c r="AH27">
        <v>103</v>
      </c>
      <c r="AI27">
        <v>579</v>
      </c>
      <c r="AJ27">
        <v>476</v>
      </c>
      <c r="AK27">
        <v>57.26</v>
      </c>
      <c r="AL27">
        <v>47.08</v>
      </c>
      <c r="AM27">
        <v>104.34</v>
      </c>
      <c r="AN27">
        <v>54.23</v>
      </c>
      <c r="AO27">
        <v>35</v>
      </c>
      <c r="AP27">
        <v>13</v>
      </c>
      <c r="AQ27">
        <v>145</v>
      </c>
      <c r="AR27">
        <v>4.74</v>
      </c>
      <c r="AS27">
        <v>56.11</v>
      </c>
      <c r="AT27">
        <v>51.37</v>
      </c>
      <c r="AU27">
        <v>93</v>
      </c>
      <c r="AV27">
        <v>427</v>
      </c>
      <c r="AW27">
        <v>334</v>
      </c>
      <c r="AX27">
        <v>42.23</v>
      </c>
      <c r="AY27">
        <v>33.03</v>
      </c>
      <c r="AZ27">
        <v>75.260000000000005</v>
      </c>
      <c r="BA27">
        <v>73.540000000000006</v>
      </c>
      <c r="BB27">
        <v>29</v>
      </c>
      <c r="BC27">
        <v>110</v>
      </c>
      <c r="BD27">
        <v>4.1900000000000004</v>
      </c>
      <c r="BE27">
        <v>55.58</v>
      </c>
      <c r="BF27">
        <v>51.38</v>
      </c>
      <c r="BG27">
        <v>63</v>
      </c>
      <c r="BH27">
        <v>31.05</v>
      </c>
      <c r="BI27">
        <v>24.82</v>
      </c>
      <c r="BJ27">
        <v>314</v>
      </c>
      <c r="BK27">
        <v>251</v>
      </c>
      <c r="BL27">
        <v>81</v>
      </c>
      <c r="BM27">
        <v>0.73</v>
      </c>
      <c r="BN27">
        <v>46.89</v>
      </c>
      <c r="BO27">
        <v>1.98</v>
      </c>
      <c r="BP27">
        <v>2.1800000000000002</v>
      </c>
      <c r="BQ27">
        <v>20</v>
      </c>
      <c r="BR27">
        <v>22</v>
      </c>
      <c r="BS27">
        <v>-2</v>
      </c>
      <c r="BT27">
        <v>47.62</v>
      </c>
      <c r="BU27">
        <v>3.64</v>
      </c>
      <c r="BV27">
        <v>6.37</v>
      </c>
      <c r="BW27">
        <v>4.68</v>
      </c>
      <c r="BX27">
        <v>91.24</v>
      </c>
      <c r="BY27">
        <v>36</v>
      </c>
      <c r="BZ27">
        <v>0</v>
      </c>
      <c r="CA27">
        <v>2</v>
      </c>
      <c r="CB27">
        <v>52.59</v>
      </c>
      <c r="CC27">
        <v>183</v>
      </c>
      <c r="CD27">
        <v>198</v>
      </c>
      <c r="CE27">
        <v>165</v>
      </c>
      <c r="CF27">
        <v>68</v>
      </c>
      <c r="CG27">
        <v>99</v>
      </c>
      <c r="CH27">
        <v>6</v>
      </c>
      <c r="CI27">
        <v>2</v>
      </c>
      <c r="CJ27">
        <v>77</v>
      </c>
      <c r="CK27">
        <v>17</v>
      </c>
      <c r="CL27">
        <v>9</v>
      </c>
      <c r="CM27">
        <v>6</v>
      </c>
      <c r="CN27">
        <v>3</v>
      </c>
      <c r="CO27">
        <v>-0.3</v>
      </c>
      <c r="CP27">
        <v>606.67999999999995</v>
      </c>
      <c r="CQ27">
        <v>2377.86</v>
      </c>
      <c r="CR27">
        <v>20.329999999999998</v>
      </c>
      <c r="CS27">
        <v>17.93</v>
      </c>
      <c r="CT27">
        <v>17.13</v>
      </c>
      <c r="CU27">
        <v>50.93</v>
      </c>
      <c r="CV27">
        <v>50.32</v>
      </c>
      <c r="CW27">
        <v>53.87</v>
      </c>
      <c r="CX27">
        <v>51.9</v>
      </c>
      <c r="CY27">
        <v>54.57</v>
      </c>
      <c r="CZ27">
        <v>53.87</v>
      </c>
      <c r="DB27">
        <f t="shared" si="0"/>
        <v>-31</v>
      </c>
    </row>
    <row r="28" spans="1:106">
      <c r="A28" t="s">
        <v>161</v>
      </c>
      <c r="B28" t="s">
        <v>162</v>
      </c>
      <c r="C28" t="s">
        <v>124</v>
      </c>
      <c r="D28" t="s">
        <v>163</v>
      </c>
      <c r="E28">
        <v>82</v>
      </c>
      <c r="F28">
        <v>20142015</v>
      </c>
      <c r="G28">
        <v>25</v>
      </c>
      <c r="H28">
        <v>5.25</v>
      </c>
      <c r="I28">
        <v>5.25</v>
      </c>
      <c r="J28">
        <v>35</v>
      </c>
      <c r="K28">
        <v>52</v>
      </c>
      <c r="L28">
        <v>87</v>
      </c>
      <c r="M28">
        <v>1.27</v>
      </c>
      <c r="N28">
        <v>1.88</v>
      </c>
      <c r="O28">
        <v>3.15</v>
      </c>
      <c r="P28">
        <v>8</v>
      </c>
      <c r="Q28">
        <v>57.49</v>
      </c>
      <c r="R28">
        <v>100.68</v>
      </c>
      <c r="S28">
        <v>13.89</v>
      </c>
      <c r="T28">
        <v>16.010000000000002</v>
      </c>
      <c r="U28">
        <v>20.239999999999998</v>
      </c>
      <c r="V28">
        <v>7.7</v>
      </c>
      <c r="W28">
        <v>57.68</v>
      </c>
      <c r="X28">
        <v>49.98</v>
      </c>
      <c r="Y28">
        <v>269</v>
      </c>
      <c r="Z28">
        <v>1010</v>
      </c>
      <c r="AA28">
        <v>741</v>
      </c>
      <c r="AB28">
        <v>36.51</v>
      </c>
      <c r="AC28">
        <v>26.79</v>
      </c>
      <c r="AD28">
        <v>63.3</v>
      </c>
      <c r="AE28">
        <v>293</v>
      </c>
      <c r="AF28">
        <v>8.34</v>
      </c>
      <c r="AG28">
        <v>49.15</v>
      </c>
      <c r="AH28">
        <v>505</v>
      </c>
      <c r="AI28">
        <v>1938</v>
      </c>
      <c r="AJ28">
        <v>1433</v>
      </c>
      <c r="AK28">
        <v>70.06</v>
      </c>
      <c r="AL28">
        <v>51.81</v>
      </c>
      <c r="AM28">
        <v>121.87</v>
      </c>
      <c r="AN28">
        <v>50.46</v>
      </c>
      <c r="AO28">
        <v>110</v>
      </c>
      <c r="AP28">
        <v>50</v>
      </c>
      <c r="AQ28">
        <v>465</v>
      </c>
      <c r="AR28">
        <v>6.89</v>
      </c>
      <c r="AS28">
        <v>56.47</v>
      </c>
      <c r="AT28">
        <v>49.58</v>
      </c>
      <c r="AU28">
        <v>326</v>
      </c>
      <c r="AV28">
        <v>1422</v>
      </c>
      <c r="AW28">
        <v>1096</v>
      </c>
      <c r="AX28">
        <v>51.41</v>
      </c>
      <c r="AY28">
        <v>39.619999999999997</v>
      </c>
      <c r="AZ28">
        <v>91.03</v>
      </c>
      <c r="BA28">
        <v>68.78</v>
      </c>
      <c r="BB28">
        <v>103</v>
      </c>
      <c r="BC28">
        <v>355</v>
      </c>
      <c r="BD28">
        <v>6.86</v>
      </c>
      <c r="BE28">
        <v>55.47</v>
      </c>
      <c r="BF28">
        <v>48.61</v>
      </c>
      <c r="BG28">
        <v>193</v>
      </c>
      <c r="BH28">
        <v>35.36</v>
      </c>
      <c r="BI28">
        <v>28.38</v>
      </c>
      <c r="BJ28">
        <v>978</v>
      </c>
      <c r="BK28">
        <v>785</v>
      </c>
      <c r="BL28">
        <v>252</v>
      </c>
      <c r="BM28">
        <v>11.66</v>
      </c>
      <c r="BN28">
        <v>45.21</v>
      </c>
      <c r="BO28">
        <v>4.34</v>
      </c>
      <c r="BP28">
        <v>3.29</v>
      </c>
      <c r="BQ28">
        <v>120</v>
      </c>
      <c r="BR28">
        <v>91</v>
      </c>
      <c r="BS28">
        <v>29</v>
      </c>
      <c r="BT28">
        <v>56.87</v>
      </c>
      <c r="BU28">
        <v>9.86</v>
      </c>
      <c r="BV28">
        <v>12.27</v>
      </c>
      <c r="BW28">
        <v>8.44</v>
      </c>
      <c r="BX28">
        <v>88.41</v>
      </c>
      <c r="BY28">
        <v>51.74</v>
      </c>
      <c r="BZ28">
        <v>298</v>
      </c>
      <c r="CA28">
        <v>278</v>
      </c>
      <c r="CB28">
        <v>61.65</v>
      </c>
      <c r="CC28">
        <v>839</v>
      </c>
      <c r="CD28">
        <v>620</v>
      </c>
      <c r="CE28">
        <v>522</v>
      </c>
      <c r="CF28">
        <v>120</v>
      </c>
      <c r="CG28">
        <v>101</v>
      </c>
      <c r="CH28">
        <v>32</v>
      </c>
      <c r="CI28">
        <v>20</v>
      </c>
      <c r="CJ28">
        <v>217</v>
      </c>
      <c r="CK28">
        <v>50</v>
      </c>
      <c r="CL28">
        <v>76</v>
      </c>
      <c r="CM28">
        <v>21</v>
      </c>
      <c r="CN28">
        <v>29</v>
      </c>
      <c r="CO28">
        <v>0.28999999999999998</v>
      </c>
      <c r="CP28">
        <v>1659.62</v>
      </c>
      <c r="CQ28">
        <v>3307.68</v>
      </c>
      <c r="CR28">
        <v>33.409999999999997</v>
      </c>
      <c r="CS28">
        <v>18.48</v>
      </c>
      <c r="CT28">
        <v>17.89</v>
      </c>
      <c r="CU28">
        <v>51.85</v>
      </c>
      <c r="CV28">
        <v>50.34</v>
      </c>
      <c r="CW28">
        <v>60.51</v>
      </c>
      <c r="CX28">
        <v>56.19</v>
      </c>
      <c r="CY28">
        <v>54.77</v>
      </c>
      <c r="CZ28">
        <v>54.03</v>
      </c>
      <c r="DB28">
        <f t="shared" si="0"/>
        <v>19</v>
      </c>
    </row>
    <row r="29" spans="1:106">
      <c r="A29" t="s">
        <v>200</v>
      </c>
      <c r="B29" t="s">
        <v>201</v>
      </c>
      <c r="C29" t="s">
        <v>62</v>
      </c>
      <c r="D29" t="s">
        <v>163</v>
      </c>
      <c r="E29">
        <v>73</v>
      </c>
      <c r="F29">
        <v>20142015</v>
      </c>
      <c r="G29">
        <v>27</v>
      </c>
      <c r="H29">
        <v>0.65</v>
      </c>
      <c r="I29">
        <v>0.7</v>
      </c>
      <c r="J29">
        <v>2</v>
      </c>
      <c r="K29">
        <v>14</v>
      </c>
      <c r="L29">
        <v>16</v>
      </c>
      <c r="M29">
        <v>0.09</v>
      </c>
      <c r="N29">
        <v>0.64</v>
      </c>
      <c r="O29">
        <v>0.73</v>
      </c>
      <c r="P29">
        <v>-13</v>
      </c>
      <c r="Q29">
        <v>50.51</v>
      </c>
      <c r="R29">
        <v>97.88</v>
      </c>
      <c r="S29">
        <v>2.86</v>
      </c>
      <c r="T29">
        <v>-6.48</v>
      </c>
      <c r="U29">
        <v>18.059999999999999</v>
      </c>
      <c r="V29">
        <v>-3.18</v>
      </c>
      <c r="W29">
        <v>50.2</v>
      </c>
      <c r="X29">
        <v>53.38</v>
      </c>
      <c r="Y29">
        <v>5</v>
      </c>
      <c r="Z29">
        <v>623</v>
      </c>
      <c r="AA29">
        <v>618</v>
      </c>
      <c r="AB29">
        <v>28.35</v>
      </c>
      <c r="AC29">
        <v>28.12</v>
      </c>
      <c r="AD29">
        <v>56.47</v>
      </c>
      <c r="AE29">
        <v>40</v>
      </c>
      <c r="AF29">
        <v>-1.65</v>
      </c>
      <c r="AG29">
        <v>52.16</v>
      </c>
      <c r="AH29">
        <v>25</v>
      </c>
      <c r="AI29">
        <v>1245</v>
      </c>
      <c r="AJ29">
        <v>1220</v>
      </c>
      <c r="AK29">
        <v>56.65</v>
      </c>
      <c r="AL29">
        <v>55.51</v>
      </c>
      <c r="AM29">
        <v>112.16</v>
      </c>
      <c r="AN29">
        <v>48.92</v>
      </c>
      <c r="AO29">
        <v>63</v>
      </c>
      <c r="AP29">
        <v>121</v>
      </c>
      <c r="AQ29">
        <v>185</v>
      </c>
      <c r="AR29">
        <v>-1.2</v>
      </c>
      <c r="AS29">
        <v>50.78</v>
      </c>
      <c r="AT29">
        <v>51.98</v>
      </c>
      <c r="AU29">
        <v>28</v>
      </c>
      <c r="AV29">
        <v>910</v>
      </c>
      <c r="AW29">
        <v>882</v>
      </c>
      <c r="AX29">
        <v>41.41</v>
      </c>
      <c r="AY29">
        <v>40.130000000000003</v>
      </c>
      <c r="AZ29">
        <v>81.540000000000006</v>
      </c>
      <c r="BA29">
        <v>66.92</v>
      </c>
      <c r="BB29">
        <v>52</v>
      </c>
      <c r="BC29">
        <v>122</v>
      </c>
      <c r="BD29">
        <v>-2.74</v>
      </c>
      <c r="BE29">
        <v>48.88</v>
      </c>
      <c r="BF29">
        <v>51.61</v>
      </c>
      <c r="BG29">
        <v>-28</v>
      </c>
      <c r="BH29">
        <v>27.71</v>
      </c>
      <c r="BI29">
        <v>28.98</v>
      </c>
      <c r="BJ29">
        <v>609</v>
      </c>
      <c r="BK29">
        <v>637</v>
      </c>
      <c r="BL29">
        <v>70</v>
      </c>
      <c r="BM29">
        <v>-8.3000000000000007</v>
      </c>
      <c r="BN29">
        <v>51.85</v>
      </c>
      <c r="BO29">
        <v>2.46</v>
      </c>
      <c r="BP29">
        <v>3.19</v>
      </c>
      <c r="BQ29">
        <v>54</v>
      </c>
      <c r="BR29">
        <v>70</v>
      </c>
      <c r="BS29">
        <v>-16</v>
      </c>
      <c r="BT29">
        <v>43.55</v>
      </c>
      <c r="BU29">
        <v>1.64</v>
      </c>
      <c r="BV29">
        <v>8.8699999999999992</v>
      </c>
      <c r="BW29">
        <v>5.93</v>
      </c>
      <c r="BX29">
        <v>89.01</v>
      </c>
      <c r="BY29">
        <v>38</v>
      </c>
      <c r="BZ29">
        <v>0</v>
      </c>
      <c r="CA29">
        <v>1</v>
      </c>
      <c r="CB29">
        <v>46.87</v>
      </c>
      <c r="CC29">
        <v>412</v>
      </c>
      <c r="CD29">
        <v>445</v>
      </c>
      <c r="CE29">
        <v>467</v>
      </c>
      <c r="CF29">
        <v>92</v>
      </c>
      <c r="CG29">
        <v>143</v>
      </c>
      <c r="CH29">
        <v>7</v>
      </c>
      <c r="CI29">
        <v>7</v>
      </c>
      <c r="CJ29">
        <v>68</v>
      </c>
      <c r="CK29">
        <v>44</v>
      </c>
      <c r="CL29">
        <v>16</v>
      </c>
      <c r="CM29">
        <v>19</v>
      </c>
      <c r="CN29">
        <v>6</v>
      </c>
      <c r="CO29">
        <v>-0.59</v>
      </c>
      <c r="CP29">
        <v>1318.67</v>
      </c>
      <c r="CQ29">
        <v>3102.96</v>
      </c>
      <c r="CR29">
        <v>29.82</v>
      </c>
      <c r="CS29">
        <v>16.350000000000001</v>
      </c>
      <c r="CT29">
        <v>17.329999999999998</v>
      </c>
      <c r="CU29">
        <v>51.54</v>
      </c>
      <c r="CV29">
        <v>50.31</v>
      </c>
      <c r="CW29">
        <v>59.36</v>
      </c>
      <c r="CX29">
        <v>55.82</v>
      </c>
      <c r="CY29">
        <v>54.5</v>
      </c>
      <c r="CZ29">
        <v>53.84</v>
      </c>
      <c r="DB29">
        <f t="shared" si="0"/>
        <v>-51</v>
      </c>
    </row>
    <row r="30" spans="1:106">
      <c r="A30" t="s">
        <v>1425</v>
      </c>
      <c r="B30" t="s">
        <v>1426</v>
      </c>
      <c r="C30" t="s">
        <v>62</v>
      </c>
      <c r="D30" t="s">
        <v>1243</v>
      </c>
      <c r="E30">
        <v>59</v>
      </c>
      <c r="F30">
        <v>20142015</v>
      </c>
      <c r="G30">
        <v>30</v>
      </c>
      <c r="H30">
        <v>0.8</v>
      </c>
      <c r="I30">
        <v>0.8</v>
      </c>
      <c r="J30">
        <v>1</v>
      </c>
      <c r="K30">
        <v>7</v>
      </c>
      <c r="L30">
        <v>8</v>
      </c>
      <c r="M30">
        <v>0.06</v>
      </c>
      <c r="N30">
        <v>0.39</v>
      </c>
      <c r="O30">
        <v>0.45</v>
      </c>
      <c r="P30">
        <v>-7</v>
      </c>
      <c r="Q30">
        <v>37.49</v>
      </c>
      <c r="R30">
        <v>98.61</v>
      </c>
      <c r="S30">
        <v>2.2200000000000002</v>
      </c>
      <c r="T30">
        <v>1.95</v>
      </c>
      <c r="U30">
        <v>18.13</v>
      </c>
      <c r="V30">
        <v>-1.44</v>
      </c>
      <c r="W30">
        <v>37.950000000000003</v>
      </c>
      <c r="X30">
        <v>39.39</v>
      </c>
      <c r="Y30">
        <v>-235</v>
      </c>
      <c r="Z30">
        <v>370</v>
      </c>
      <c r="AA30">
        <v>605</v>
      </c>
      <c r="AB30">
        <v>20.76</v>
      </c>
      <c r="AC30">
        <v>33.94</v>
      </c>
      <c r="AD30">
        <v>54.7</v>
      </c>
      <c r="AE30">
        <v>31</v>
      </c>
      <c r="AF30">
        <v>-0.86</v>
      </c>
      <c r="AG30">
        <v>38.35</v>
      </c>
      <c r="AH30">
        <v>-504</v>
      </c>
      <c r="AI30">
        <v>755</v>
      </c>
      <c r="AJ30">
        <v>1259</v>
      </c>
      <c r="AK30">
        <v>42.36</v>
      </c>
      <c r="AL30">
        <v>70.64</v>
      </c>
      <c r="AM30">
        <v>113</v>
      </c>
      <c r="AN30">
        <v>53.91</v>
      </c>
      <c r="AO30">
        <v>37</v>
      </c>
      <c r="AP30">
        <v>98</v>
      </c>
      <c r="AQ30">
        <v>106</v>
      </c>
      <c r="AR30">
        <v>-2.63</v>
      </c>
      <c r="AS30">
        <v>37.51</v>
      </c>
      <c r="AT30">
        <v>40.130000000000003</v>
      </c>
      <c r="AU30">
        <v>-371</v>
      </c>
      <c r="AV30">
        <v>557</v>
      </c>
      <c r="AW30">
        <v>928</v>
      </c>
      <c r="AX30">
        <v>31.25</v>
      </c>
      <c r="AY30">
        <v>52.07</v>
      </c>
      <c r="AZ30">
        <v>83.32</v>
      </c>
      <c r="BA30">
        <v>73.069999999999993</v>
      </c>
      <c r="BB30">
        <v>24</v>
      </c>
      <c r="BC30">
        <v>69</v>
      </c>
      <c r="BD30">
        <v>-3.18</v>
      </c>
      <c r="BE30">
        <v>38.22</v>
      </c>
      <c r="BF30">
        <v>41.4</v>
      </c>
      <c r="BG30">
        <v>-251</v>
      </c>
      <c r="BH30">
        <v>22.84</v>
      </c>
      <c r="BI30">
        <v>36.92</v>
      </c>
      <c r="BJ30">
        <v>407</v>
      </c>
      <c r="BK30">
        <v>658</v>
      </c>
      <c r="BL30">
        <v>45</v>
      </c>
      <c r="BM30">
        <v>-2.94</v>
      </c>
      <c r="BN30">
        <v>37.049999999999997</v>
      </c>
      <c r="BO30">
        <v>1.63</v>
      </c>
      <c r="BP30">
        <v>3.14</v>
      </c>
      <c r="BQ30">
        <v>29</v>
      </c>
      <c r="BR30">
        <v>56</v>
      </c>
      <c r="BS30">
        <v>-27</v>
      </c>
      <c r="BT30">
        <v>34.119999999999997</v>
      </c>
      <c r="BU30">
        <v>1.45</v>
      </c>
      <c r="BV30">
        <v>7.13</v>
      </c>
      <c r="BW30">
        <v>5.21</v>
      </c>
      <c r="BX30">
        <v>91.49</v>
      </c>
      <c r="BY30">
        <v>40</v>
      </c>
      <c r="BZ30">
        <v>0</v>
      </c>
      <c r="CA30">
        <v>0</v>
      </c>
      <c r="CB30">
        <v>42.22</v>
      </c>
      <c r="CC30">
        <v>285</v>
      </c>
      <c r="CD30">
        <v>350</v>
      </c>
      <c r="CE30">
        <v>390</v>
      </c>
      <c r="CF30">
        <v>38</v>
      </c>
      <c r="CG30">
        <v>66</v>
      </c>
      <c r="CH30">
        <v>3</v>
      </c>
      <c r="CI30">
        <v>4</v>
      </c>
      <c r="CJ30">
        <v>44</v>
      </c>
      <c r="CK30">
        <v>20</v>
      </c>
      <c r="CL30">
        <v>10</v>
      </c>
      <c r="CM30">
        <v>11</v>
      </c>
      <c r="CN30">
        <v>4</v>
      </c>
      <c r="CO30">
        <v>-0.39</v>
      </c>
      <c r="CP30">
        <v>1069.4000000000001</v>
      </c>
      <c r="CQ30">
        <v>2511.86</v>
      </c>
      <c r="CR30">
        <v>29.86</v>
      </c>
      <c r="CS30">
        <v>16.66</v>
      </c>
      <c r="CT30">
        <v>17.18</v>
      </c>
      <c r="CU30">
        <v>41.19</v>
      </c>
      <c r="CV30">
        <v>50.22</v>
      </c>
      <c r="CW30">
        <v>43.84</v>
      </c>
      <c r="CX30">
        <v>62.59</v>
      </c>
      <c r="CY30">
        <v>54.3</v>
      </c>
      <c r="CZ30">
        <v>53.83</v>
      </c>
      <c r="DB30">
        <f t="shared" si="0"/>
        <v>-28</v>
      </c>
    </row>
    <row r="31" spans="1:106">
      <c r="A31" t="s">
        <v>82</v>
      </c>
      <c r="B31" t="s">
        <v>83</v>
      </c>
      <c r="C31" t="s">
        <v>68</v>
      </c>
      <c r="D31" t="s">
        <v>84</v>
      </c>
      <c r="E31">
        <v>81</v>
      </c>
      <c r="F31">
        <v>20142015</v>
      </c>
      <c r="G31">
        <v>29</v>
      </c>
      <c r="H31">
        <v>8.75</v>
      </c>
      <c r="I31">
        <v>6.875</v>
      </c>
      <c r="J31">
        <v>23</v>
      </c>
      <c r="K31">
        <v>32</v>
      </c>
      <c r="L31">
        <v>55</v>
      </c>
      <c r="M31">
        <v>0.92</v>
      </c>
      <c r="N31">
        <v>1.28</v>
      </c>
      <c r="O31">
        <v>2.2000000000000002</v>
      </c>
      <c r="P31">
        <v>-5</v>
      </c>
      <c r="Q31">
        <v>60.71</v>
      </c>
      <c r="R31">
        <v>97.23</v>
      </c>
      <c r="S31">
        <v>9.83</v>
      </c>
      <c r="T31">
        <v>-5.62</v>
      </c>
      <c r="U31">
        <v>18.54</v>
      </c>
      <c r="V31">
        <v>14.18</v>
      </c>
      <c r="W31">
        <v>61.45</v>
      </c>
      <c r="X31">
        <v>47.27</v>
      </c>
      <c r="Y31">
        <v>326</v>
      </c>
      <c r="Z31">
        <v>875</v>
      </c>
      <c r="AA31">
        <v>549</v>
      </c>
      <c r="AB31">
        <v>34.96</v>
      </c>
      <c r="AC31">
        <v>21.94</v>
      </c>
      <c r="AD31">
        <v>56.9</v>
      </c>
      <c r="AE31">
        <v>281</v>
      </c>
      <c r="AF31">
        <v>12.61</v>
      </c>
      <c r="AG31">
        <v>48.11</v>
      </c>
      <c r="AH31">
        <v>621</v>
      </c>
      <c r="AI31">
        <v>1760</v>
      </c>
      <c r="AJ31">
        <v>1139</v>
      </c>
      <c r="AK31">
        <v>70.33</v>
      </c>
      <c r="AL31">
        <v>45.51</v>
      </c>
      <c r="AM31">
        <v>115.84</v>
      </c>
      <c r="AN31">
        <v>52.9</v>
      </c>
      <c r="AO31">
        <v>104</v>
      </c>
      <c r="AP31">
        <v>60</v>
      </c>
      <c r="AQ31">
        <v>428</v>
      </c>
      <c r="AR31">
        <v>13.01</v>
      </c>
      <c r="AS31">
        <v>60.06</v>
      </c>
      <c r="AT31">
        <v>47.04</v>
      </c>
      <c r="AU31">
        <v>435</v>
      </c>
      <c r="AV31">
        <v>1299</v>
      </c>
      <c r="AW31">
        <v>864</v>
      </c>
      <c r="AX31">
        <v>51.91</v>
      </c>
      <c r="AY31">
        <v>34.520000000000003</v>
      </c>
      <c r="AZ31">
        <v>86.43</v>
      </c>
      <c r="BA31">
        <v>71.67</v>
      </c>
      <c r="BB31">
        <v>90</v>
      </c>
      <c r="BC31">
        <v>324</v>
      </c>
      <c r="BD31">
        <v>13.48</v>
      </c>
      <c r="BE31">
        <v>60.06</v>
      </c>
      <c r="BF31">
        <v>46.59</v>
      </c>
      <c r="BG31">
        <v>312</v>
      </c>
      <c r="BH31">
        <v>37.200000000000003</v>
      </c>
      <c r="BI31">
        <v>24.73</v>
      </c>
      <c r="BJ31">
        <v>931</v>
      </c>
      <c r="BK31">
        <v>619</v>
      </c>
      <c r="BL31">
        <v>234</v>
      </c>
      <c r="BM31">
        <v>3.84</v>
      </c>
      <c r="BN31">
        <v>49.22</v>
      </c>
      <c r="BO31">
        <v>3.12</v>
      </c>
      <c r="BP31">
        <v>2.76</v>
      </c>
      <c r="BQ31">
        <v>78</v>
      </c>
      <c r="BR31">
        <v>69</v>
      </c>
      <c r="BS31">
        <v>9</v>
      </c>
      <c r="BT31">
        <v>53.06</v>
      </c>
      <c r="BU31">
        <v>7.1</v>
      </c>
      <c r="BV31">
        <v>8.3800000000000008</v>
      </c>
      <c r="BW31">
        <v>6</v>
      </c>
      <c r="BX31">
        <v>88.85</v>
      </c>
      <c r="BY31">
        <v>60.23</v>
      </c>
      <c r="BZ31">
        <v>1175</v>
      </c>
      <c r="CA31">
        <v>776</v>
      </c>
      <c r="CB31">
        <v>47.18</v>
      </c>
      <c r="CC31">
        <v>685</v>
      </c>
      <c r="CD31">
        <v>559</v>
      </c>
      <c r="CE31">
        <v>767</v>
      </c>
      <c r="CF31">
        <v>57</v>
      </c>
      <c r="CG31">
        <v>98</v>
      </c>
      <c r="CH31">
        <v>22</v>
      </c>
      <c r="CI31">
        <v>10</v>
      </c>
      <c r="CJ31">
        <v>211</v>
      </c>
      <c r="CK31">
        <v>29</v>
      </c>
      <c r="CL31">
        <v>48</v>
      </c>
      <c r="CM31">
        <v>21</v>
      </c>
      <c r="CN31">
        <v>16</v>
      </c>
      <c r="CO31">
        <v>-0.2</v>
      </c>
      <c r="CP31">
        <v>1501.58</v>
      </c>
      <c r="CQ31">
        <v>3454.78</v>
      </c>
      <c r="CR31">
        <v>30.3</v>
      </c>
      <c r="CS31">
        <v>18.21</v>
      </c>
      <c r="CT31">
        <v>17.93</v>
      </c>
      <c r="CU31">
        <v>54.03</v>
      </c>
      <c r="CV31">
        <v>50.16</v>
      </c>
      <c r="CW31">
        <v>59.17</v>
      </c>
      <c r="CX31">
        <v>50.34</v>
      </c>
      <c r="CY31">
        <v>54.9</v>
      </c>
      <c r="CZ31">
        <v>54.54</v>
      </c>
      <c r="DB31">
        <f t="shared" si="0"/>
        <v>-41</v>
      </c>
    </row>
    <row r="32" spans="1:106">
      <c r="A32" t="s">
        <v>466</v>
      </c>
      <c r="B32" t="s">
        <v>467</v>
      </c>
      <c r="C32" t="s">
        <v>124</v>
      </c>
      <c r="D32" t="s">
        <v>468</v>
      </c>
      <c r="E32">
        <v>56</v>
      </c>
      <c r="F32">
        <v>20142015</v>
      </c>
      <c r="G32">
        <v>30</v>
      </c>
      <c r="H32">
        <v>2.75</v>
      </c>
      <c r="I32">
        <v>2.75</v>
      </c>
      <c r="J32">
        <v>9</v>
      </c>
      <c r="K32">
        <v>10</v>
      </c>
      <c r="L32">
        <v>19</v>
      </c>
      <c r="M32">
        <v>0.74</v>
      </c>
      <c r="N32">
        <v>0.82</v>
      </c>
      <c r="O32">
        <v>1.56</v>
      </c>
      <c r="P32">
        <v>-3</v>
      </c>
      <c r="Q32">
        <v>53.88</v>
      </c>
      <c r="R32">
        <v>98.47</v>
      </c>
      <c r="S32">
        <v>8.33</v>
      </c>
      <c r="T32">
        <v>0.14000000000000001</v>
      </c>
      <c r="U32">
        <v>13.07</v>
      </c>
      <c r="V32">
        <v>5.3</v>
      </c>
      <c r="W32">
        <v>55.74</v>
      </c>
      <c r="X32">
        <v>50.44</v>
      </c>
      <c r="Y32">
        <v>62</v>
      </c>
      <c r="Z32">
        <v>301</v>
      </c>
      <c r="AA32">
        <v>239</v>
      </c>
      <c r="AB32">
        <v>24.67</v>
      </c>
      <c r="AC32">
        <v>19.59</v>
      </c>
      <c r="AD32">
        <v>44.26</v>
      </c>
      <c r="AE32">
        <v>105</v>
      </c>
      <c r="AF32">
        <v>3.9</v>
      </c>
      <c r="AG32">
        <v>49.98</v>
      </c>
      <c r="AH32">
        <v>97</v>
      </c>
      <c r="AI32">
        <v>673</v>
      </c>
      <c r="AJ32">
        <v>576</v>
      </c>
      <c r="AK32">
        <v>55.16</v>
      </c>
      <c r="AL32">
        <v>47.21</v>
      </c>
      <c r="AM32">
        <v>102.37</v>
      </c>
      <c r="AN32">
        <v>57.5</v>
      </c>
      <c r="AO32">
        <v>30</v>
      </c>
      <c r="AP32">
        <v>13</v>
      </c>
      <c r="AQ32">
        <v>187</v>
      </c>
      <c r="AR32">
        <v>4.41</v>
      </c>
      <c r="AS32">
        <v>54.19</v>
      </c>
      <c r="AT32">
        <v>49.78</v>
      </c>
      <c r="AU32">
        <v>82</v>
      </c>
      <c r="AV32">
        <v>530</v>
      </c>
      <c r="AW32">
        <v>448</v>
      </c>
      <c r="AX32">
        <v>43.44</v>
      </c>
      <c r="AY32">
        <v>36.72</v>
      </c>
      <c r="AZ32">
        <v>80.16</v>
      </c>
      <c r="BA32">
        <v>73.02</v>
      </c>
      <c r="BB32">
        <v>49</v>
      </c>
      <c r="BC32">
        <v>157</v>
      </c>
      <c r="BD32">
        <v>3.7</v>
      </c>
      <c r="BE32">
        <v>53.9</v>
      </c>
      <c r="BF32">
        <v>50.2</v>
      </c>
      <c r="BG32">
        <v>56</v>
      </c>
      <c r="BH32">
        <v>31.72</v>
      </c>
      <c r="BI32">
        <v>27.13</v>
      </c>
      <c r="BJ32">
        <v>387</v>
      </c>
      <c r="BK32">
        <v>331</v>
      </c>
      <c r="BL32">
        <v>108</v>
      </c>
      <c r="BM32">
        <v>-1.77</v>
      </c>
      <c r="BN32">
        <v>50.89</v>
      </c>
      <c r="BO32">
        <v>2.29</v>
      </c>
      <c r="BP32">
        <v>2.38</v>
      </c>
      <c r="BQ32">
        <v>28</v>
      </c>
      <c r="BR32">
        <v>29</v>
      </c>
      <c r="BS32">
        <v>-1</v>
      </c>
      <c r="BT32">
        <v>49.12</v>
      </c>
      <c r="BU32">
        <v>5.73</v>
      </c>
      <c r="BV32">
        <v>7.24</v>
      </c>
      <c r="BW32">
        <v>5.28</v>
      </c>
      <c r="BX32">
        <v>91.24</v>
      </c>
      <c r="BY32">
        <v>38</v>
      </c>
      <c r="BZ32">
        <v>2</v>
      </c>
      <c r="CA32">
        <v>4</v>
      </c>
      <c r="CB32">
        <v>51.63</v>
      </c>
      <c r="CC32">
        <v>238</v>
      </c>
      <c r="CD32">
        <v>260</v>
      </c>
      <c r="CE32">
        <v>223</v>
      </c>
      <c r="CF32">
        <v>72</v>
      </c>
      <c r="CG32">
        <v>69</v>
      </c>
      <c r="CH32">
        <v>6</v>
      </c>
      <c r="CI32">
        <v>4</v>
      </c>
      <c r="CJ32">
        <v>99</v>
      </c>
      <c r="CK32">
        <v>10</v>
      </c>
      <c r="CL32">
        <v>34</v>
      </c>
      <c r="CM32">
        <v>13</v>
      </c>
      <c r="CN32">
        <v>10</v>
      </c>
      <c r="CO32">
        <v>-0.25</v>
      </c>
      <c r="CP32">
        <v>732.03</v>
      </c>
      <c r="CQ32">
        <v>2679.93</v>
      </c>
      <c r="CR32">
        <v>21.45</v>
      </c>
      <c r="CS32">
        <v>17.84</v>
      </c>
      <c r="CT32">
        <v>17.37</v>
      </c>
      <c r="CU32">
        <v>50.79</v>
      </c>
      <c r="CV32">
        <v>48.95</v>
      </c>
      <c r="CW32">
        <v>54.23</v>
      </c>
      <c r="CX32">
        <v>52.54</v>
      </c>
      <c r="CY32">
        <v>52.48</v>
      </c>
      <c r="CZ32">
        <v>54.73</v>
      </c>
      <c r="DB32">
        <f t="shared" si="0"/>
        <v>3</v>
      </c>
    </row>
    <row r="33" spans="1:106">
      <c r="A33" t="s">
        <v>274</v>
      </c>
      <c r="B33" t="s">
        <v>275</v>
      </c>
      <c r="C33" t="s">
        <v>68</v>
      </c>
      <c r="D33" t="s">
        <v>182</v>
      </c>
      <c r="E33">
        <v>77</v>
      </c>
      <c r="F33">
        <v>20142015</v>
      </c>
      <c r="G33">
        <v>26</v>
      </c>
      <c r="H33">
        <v>3.7</v>
      </c>
      <c r="I33">
        <v>3.7</v>
      </c>
      <c r="J33">
        <v>12</v>
      </c>
      <c r="K33">
        <v>15</v>
      </c>
      <c r="L33">
        <v>27</v>
      </c>
      <c r="M33">
        <v>0.65</v>
      </c>
      <c r="N33">
        <v>0.82</v>
      </c>
      <c r="O33">
        <v>1.47</v>
      </c>
      <c r="P33">
        <v>-4</v>
      </c>
      <c r="Q33">
        <v>53.8</v>
      </c>
      <c r="R33">
        <v>96.4</v>
      </c>
      <c r="S33">
        <v>8.2799999999999994</v>
      </c>
      <c r="T33">
        <v>-2.2999999999999998</v>
      </c>
      <c r="U33">
        <v>14.33</v>
      </c>
      <c r="V33">
        <v>1.0900000000000001</v>
      </c>
      <c r="W33">
        <v>53.12</v>
      </c>
      <c r="X33">
        <v>52.04</v>
      </c>
      <c r="Y33">
        <v>55</v>
      </c>
      <c r="Z33">
        <v>468</v>
      </c>
      <c r="AA33">
        <v>413</v>
      </c>
      <c r="AB33">
        <v>25.45</v>
      </c>
      <c r="AC33">
        <v>22.46</v>
      </c>
      <c r="AD33">
        <v>47.9</v>
      </c>
      <c r="AE33">
        <v>136</v>
      </c>
      <c r="AF33">
        <v>2.63</v>
      </c>
      <c r="AG33">
        <v>51.17</v>
      </c>
      <c r="AH33">
        <v>145</v>
      </c>
      <c r="AI33">
        <v>1027</v>
      </c>
      <c r="AJ33">
        <v>882</v>
      </c>
      <c r="AK33">
        <v>55.84</v>
      </c>
      <c r="AL33">
        <v>47.96</v>
      </c>
      <c r="AM33">
        <v>103.79</v>
      </c>
      <c r="AN33">
        <v>54.14</v>
      </c>
      <c r="AO33">
        <v>39</v>
      </c>
      <c r="AP33">
        <v>26</v>
      </c>
      <c r="AQ33">
        <v>234</v>
      </c>
      <c r="AR33">
        <v>2.62</v>
      </c>
      <c r="AS33">
        <v>55.03</v>
      </c>
      <c r="AT33">
        <v>52.41</v>
      </c>
      <c r="AU33">
        <v>145</v>
      </c>
      <c r="AV33">
        <v>793</v>
      </c>
      <c r="AW33">
        <v>648</v>
      </c>
      <c r="AX33">
        <v>43.12</v>
      </c>
      <c r="AY33">
        <v>35.229999999999997</v>
      </c>
      <c r="AZ33">
        <v>78.349999999999994</v>
      </c>
      <c r="BA33">
        <v>70.11</v>
      </c>
      <c r="BB33">
        <v>50</v>
      </c>
      <c r="BC33">
        <v>195</v>
      </c>
      <c r="BD33">
        <v>2.38</v>
      </c>
      <c r="BE33">
        <v>55.05</v>
      </c>
      <c r="BF33">
        <v>52.67</v>
      </c>
      <c r="BG33">
        <v>102</v>
      </c>
      <c r="BH33">
        <v>30.23</v>
      </c>
      <c r="BI33">
        <v>24.68</v>
      </c>
      <c r="BJ33">
        <v>556</v>
      </c>
      <c r="BK33">
        <v>454</v>
      </c>
      <c r="BL33">
        <v>145</v>
      </c>
      <c r="BM33">
        <v>-12.07</v>
      </c>
      <c r="BN33">
        <v>57.01</v>
      </c>
      <c r="BO33">
        <v>2.17</v>
      </c>
      <c r="BP33">
        <v>2.66</v>
      </c>
      <c r="BQ33">
        <v>40</v>
      </c>
      <c r="BR33">
        <v>49</v>
      </c>
      <c r="BS33">
        <v>-9</v>
      </c>
      <c r="BT33">
        <v>44.94</v>
      </c>
      <c r="BU33">
        <v>6.15</v>
      </c>
      <c r="BV33">
        <v>7.19</v>
      </c>
      <c r="BW33">
        <v>5.04</v>
      </c>
      <c r="BX33">
        <v>89.21</v>
      </c>
      <c r="BY33">
        <v>48.63</v>
      </c>
      <c r="BZ33">
        <v>160</v>
      </c>
      <c r="CA33">
        <v>169</v>
      </c>
      <c r="CB33">
        <v>47.89</v>
      </c>
      <c r="CC33">
        <v>341</v>
      </c>
      <c r="CD33">
        <v>364</v>
      </c>
      <c r="CE33">
        <v>371</v>
      </c>
      <c r="CF33">
        <v>93</v>
      </c>
      <c r="CG33">
        <v>62</v>
      </c>
      <c r="CH33">
        <v>8</v>
      </c>
      <c r="CI33">
        <v>7</v>
      </c>
      <c r="CJ33">
        <v>133</v>
      </c>
      <c r="CK33">
        <v>13</v>
      </c>
      <c r="CL33">
        <v>37</v>
      </c>
      <c r="CM33">
        <v>13</v>
      </c>
      <c r="CN33">
        <v>9</v>
      </c>
      <c r="CO33">
        <v>-0.22</v>
      </c>
      <c r="CP33">
        <v>1103.53</v>
      </c>
      <c r="CQ33">
        <v>3577.07</v>
      </c>
      <c r="CR33">
        <v>23.58</v>
      </c>
      <c r="CS33">
        <v>17.760000000000002</v>
      </c>
      <c r="CT33">
        <v>17.29</v>
      </c>
      <c r="CU33">
        <v>51.36</v>
      </c>
      <c r="CV33">
        <v>50.08</v>
      </c>
      <c r="CW33">
        <v>54.39</v>
      </c>
      <c r="CX33">
        <v>51.51</v>
      </c>
      <c r="CY33">
        <v>54.54</v>
      </c>
      <c r="CZ33">
        <v>54.36</v>
      </c>
      <c r="DB33">
        <f t="shared" si="0"/>
        <v>31</v>
      </c>
    </row>
    <row r="34" spans="1:106">
      <c r="A34" t="s">
        <v>1050</v>
      </c>
      <c r="B34" t="s">
        <v>1051</v>
      </c>
      <c r="C34" t="s">
        <v>100</v>
      </c>
      <c r="D34" t="s">
        <v>767</v>
      </c>
      <c r="E34">
        <v>67</v>
      </c>
      <c r="F34">
        <v>20142015</v>
      </c>
      <c r="G34">
        <v>29</v>
      </c>
      <c r="H34">
        <v>0.6</v>
      </c>
      <c r="I34">
        <v>0.6</v>
      </c>
      <c r="J34">
        <v>16</v>
      </c>
      <c r="K34">
        <v>16</v>
      </c>
      <c r="L34">
        <v>32</v>
      </c>
      <c r="M34">
        <v>1.0900000000000001</v>
      </c>
      <c r="N34">
        <v>1.0900000000000001</v>
      </c>
      <c r="O34">
        <v>2.19</v>
      </c>
      <c r="P34">
        <v>11</v>
      </c>
      <c r="Q34">
        <v>51.19</v>
      </c>
      <c r="R34">
        <v>103.58</v>
      </c>
      <c r="S34">
        <v>14.95</v>
      </c>
      <c r="T34">
        <v>14.74</v>
      </c>
      <c r="U34">
        <v>13.1</v>
      </c>
      <c r="V34">
        <v>9.36</v>
      </c>
      <c r="W34">
        <v>53.47</v>
      </c>
      <c r="X34">
        <v>44.11</v>
      </c>
      <c r="Y34">
        <v>50</v>
      </c>
      <c r="Z34">
        <v>385</v>
      </c>
      <c r="AA34">
        <v>335</v>
      </c>
      <c r="AB34">
        <v>26.33</v>
      </c>
      <c r="AC34">
        <v>22.91</v>
      </c>
      <c r="AD34">
        <v>49.23</v>
      </c>
      <c r="AE34">
        <v>116</v>
      </c>
      <c r="AF34">
        <v>7.33</v>
      </c>
      <c r="AG34">
        <v>43.86</v>
      </c>
      <c r="AH34">
        <v>35</v>
      </c>
      <c r="AI34">
        <v>751</v>
      </c>
      <c r="AJ34">
        <v>716</v>
      </c>
      <c r="AK34">
        <v>51.35</v>
      </c>
      <c r="AL34">
        <v>48.96</v>
      </c>
      <c r="AM34">
        <v>100.31</v>
      </c>
      <c r="AN34">
        <v>52.33</v>
      </c>
      <c r="AO34">
        <v>28</v>
      </c>
      <c r="AP34">
        <v>47</v>
      </c>
      <c r="AQ34">
        <v>160</v>
      </c>
      <c r="AR34">
        <v>7.78</v>
      </c>
      <c r="AS34">
        <v>51.25</v>
      </c>
      <c r="AT34">
        <v>43.46</v>
      </c>
      <c r="AU34">
        <v>27</v>
      </c>
      <c r="AV34">
        <v>555</v>
      </c>
      <c r="AW34">
        <v>528</v>
      </c>
      <c r="AX34">
        <v>37.950000000000003</v>
      </c>
      <c r="AY34">
        <v>36.1</v>
      </c>
      <c r="AZ34">
        <v>74.05</v>
      </c>
      <c r="BA34">
        <v>70.81</v>
      </c>
      <c r="BB34">
        <v>25</v>
      </c>
      <c r="BC34">
        <v>132</v>
      </c>
      <c r="BD34">
        <v>8.25</v>
      </c>
      <c r="BE34">
        <v>50.78</v>
      </c>
      <c r="BF34">
        <v>42.52</v>
      </c>
      <c r="BG34">
        <v>12</v>
      </c>
      <c r="BH34">
        <v>26.87</v>
      </c>
      <c r="BI34">
        <v>26.05</v>
      </c>
      <c r="BJ34">
        <v>393</v>
      </c>
      <c r="BK34">
        <v>381</v>
      </c>
      <c r="BL34">
        <v>107</v>
      </c>
      <c r="BM34">
        <v>19.46</v>
      </c>
      <c r="BN34">
        <v>40.54</v>
      </c>
      <c r="BO34">
        <v>3.08</v>
      </c>
      <c r="BP34">
        <v>2.0499999999999998</v>
      </c>
      <c r="BQ34">
        <v>45</v>
      </c>
      <c r="BR34">
        <v>30</v>
      </c>
      <c r="BS34">
        <v>15</v>
      </c>
      <c r="BT34">
        <v>60</v>
      </c>
      <c r="BU34">
        <v>12.12</v>
      </c>
      <c r="BV34">
        <v>11.45</v>
      </c>
      <c r="BW34">
        <v>8.11</v>
      </c>
      <c r="BX34">
        <v>92.13</v>
      </c>
      <c r="BY34">
        <v>41</v>
      </c>
      <c r="BZ34">
        <v>1</v>
      </c>
      <c r="CA34">
        <v>1</v>
      </c>
      <c r="CB34">
        <v>57.25</v>
      </c>
      <c r="CC34">
        <v>308</v>
      </c>
      <c r="CD34">
        <v>282</v>
      </c>
      <c r="CE34">
        <v>230</v>
      </c>
      <c r="CF34">
        <v>123</v>
      </c>
      <c r="CG34">
        <v>91</v>
      </c>
      <c r="CH34">
        <v>10</v>
      </c>
      <c r="CI34">
        <v>6</v>
      </c>
      <c r="CJ34">
        <v>91</v>
      </c>
      <c r="CK34">
        <v>14</v>
      </c>
      <c r="CL34">
        <v>17</v>
      </c>
      <c r="CM34">
        <v>2</v>
      </c>
      <c r="CN34">
        <v>13</v>
      </c>
      <c r="CO34">
        <v>0.75</v>
      </c>
      <c r="CP34">
        <v>877.48</v>
      </c>
      <c r="CQ34">
        <v>3193.99</v>
      </c>
      <c r="CR34">
        <v>21.55</v>
      </c>
      <c r="CS34">
        <v>17.62</v>
      </c>
      <c r="CT34">
        <v>17.18</v>
      </c>
      <c r="CU34">
        <v>48.37</v>
      </c>
      <c r="CV34">
        <v>49.65</v>
      </c>
      <c r="CW34">
        <v>46.78</v>
      </c>
      <c r="CX34">
        <v>49.94</v>
      </c>
      <c r="CY34">
        <v>53.97</v>
      </c>
      <c r="CZ34">
        <v>54.73</v>
      </c>
      <c r="DB34">
        <f t="shared" si="0"/>
        <v>32</v>
      </c>
    </row>
    <row r="35" spans="1:106">
      <c r="A35" t="s">
        <v>305</v>
      </c>
      <c r="B35" t="s">
        <v>306</v>
      </c>
      <c r="C35" t="s">
        <v>124</v>
      </c>
      <c r="D35" t="s">
        <v>77</v>
      </c>
      <c r="E35">
        <v>80</v>
      </c>
      <c r="F35">
        <v>20142015</v>
      </c>
      <c r="G35">
        <v>28</v>
      </c>
      <c r="H35">
        <v>4</v>
      </c>
      <c r="I35">
        <v>4.25</v>
      </c>
      <c r="J35">
        <v>14</v>
      </c>
      <c r="K35">
        <v>15</v>
      </c>
      <c r="L35">
        <v>29</v>
      </c>
      <c r="M35">
        <v>0.87</v>
      </c>
      <c r="N35">
        <v>0.93</v>
      </c>
      <c r="O35">
        <v>1.8</v>
      </c>
      <c r="P35">
        <v>1</v>
      </c>
      <c r="Q35">
        <v>55.94</v>
      </c>
      <c r="R35">
        <v>100.84</v>
      </c>
      <c r="S35">
        <v>12.39</v>
      </c>
      <c r="T35">
        <v>19.47</v>
      </c>
      <c r="U35">
        <v>12.09</v>
      </c>
      <c r="V35">
        <v>0.98</v>
      </c>
      <c r="W35">
        <v>54.2</v>
      </c>
      <c r="X35">
        <v>53.21</v>
      </c>
      <c r="Y35">
        <v>74</v>
      </c>
      <c r="Z35">
        <v>478</v>
      </c>
      <c r="AA35">
        <v>404</v>
      </c>
      <c r="AB35">
        <v>29.65</v>
      </c>
      <c r="AC35">
        <v>25.06</v>
      </c>
      <c r="AD35">
        <v>54.71</v>
      </c>
      <c r="AE35">
        <v>100</v>
      </c>
      <c r="AF35">
        <v>2.11</v>
      </c>
      <c r="AG35">
        <v>53.83</v>
      </c>
      <c r="AH35">
        <v>214</v>
      </c>
      <c r="AI35">
        <v>1008</v>
      </c>
      <c r="AJ35">
        <v>794</v>
      </c>
      <c r="AK35">
        <v>62.53</v>
      </c>
      <c r="AL35">
        <v>49.25</v>
      </c>
      <c r="AM35">
        <v>111.78</v>
      </c>
      <c r="AN35">
        <v>54.56</v>
      </c>
      <c r="AO35">
        <v>47</v>
      </c>
      <c r="AP35">
        <v>13</v>
      </c>
      <c r="AQ35">
        <v>195</v>
      </c>
      <c r="AR35">
        <v>1.46</v>
      </c>
      <c r="AS35">
        <v>54.37</v>
      </c>
      <c r="AT35">
        <v>52.92</v>
      </c>
      <c r="AU35">
        <v>116</v>
      </c>
      <c r="AV35">
        <v>721</v>
      </c>
      <c r="AW35">
        <v>605</v>
      </c>
      <c r="AX35">
        <v>44.73</v>
      </c>
      <c r="AY35">
        <v>37.53</v>
      </c>
      <c r="AZ35">
        <v>82.25</v>
      </c>
      <c r="BA35">
        <v>76.28</v>
      </c>
      <c r="BB35">
        <v>35</v>
      </c>
      <c r="BC35">
        <v>148</v>
      </c>
      <c r="BD35">
        <v>2.4500000000000002</v>
      </c>
      <c r="BE35">
        <v>54.95</v>
      </c>
      <c r="BF35">
        <v>52.5</v>
      </c>
      <c r="BG35">
        <v>99</v>
      </c>
      <c r="BH35">
        <v>34.119999999999997</v>
      </c>
      <c r="BI35">
        <v>27.98</v>
      </c>
      <c r="BJ35">
        <v>550</v>
      </c>
      <c r="BK35">
        <v>451</v>
      </c>
      <c r="BL35">
        <v>113</v>
      </c>
      <c r="BM35">
        <v>3.89</v>
      </c>
      <c r="BN35">
        <v>54.08</v>
      </c>
      <c r="BO35">
        <v>2.48</v>
      </c>
      <c r="BP35">
        <v>1.8</v>
      </c>
      <c r="BQ35">
        <v>40</v>
      </c>
      <c r="BR35">
        <v>29</v>
      </c>
      <c r="BS35">
        <v>11</v>
      </c>
      <c r="BT35">
        <v>57.97</v>
      </c>
      <c r="BU35">
        <v>9.4600000000000009</v>
      </c>
      <c r="BV35">
        <v>7.27</v>
      </c>
      <c r="BW35">
        <v>5.55</v>
      </c>
      <c r="BX35">
        <v>93.57</v>
      </c>
      <c r="BY35">
        <v>36</v>
      </c>
      <c r="BZ35">
        <v>0</v>
      </c>
      <c r="CA35">
        <v>2</v>
      </c>
      <c r="CB35">
        <v>71.459999999999994</v>
      </c>
      <c r="CC35">
        <v>378</v>
      </c>
      <c r="CD35">
        <v>284</v>
      </c>
      <c r="CE35">
        <v>151</v>
      </c>
      <c r="CF35">
        <v>205</v>
      </c>
      <c r="CG35">
        <v>129</v>
      </c>
      <c r="CH35">
        <v>6</v>
      </c>
      <c r="CI35">
        <v>9</v>
      </c>
      <c r="CJ35">
        <v>99</v>
      </c>
      <c r="CK35">
        <v>20</v>
      </c>
      <c r="CL35">
        <v>26</v>
      </c>
      <c r="CM35">
        <v>15</v>
      </c>
      <c r="CN35">
        <v>16</v>
      </c>
      <c r="CO35">
        <v>0.06</v>
      </c>
      <c r="CP35">
        <v>967.24</v>
      </c>
      <c r="CQ35">
        <v>3898.9</v>
      </c>
      <c r="CR35">
        <v>19.88</v>
      </c>
      <c r="CS35">
        <v>17.420000000000002</v>
      </c>
      <c r="CT35">
        <v>16.82</v>
      </c>
      <c r="CU35">
        <v>52.97</v>
      </c>
      <c r="CV35">
        <v>49.65</v>
      </c>
      <c r="CW35">
        <v>58.84</v>
      </c>
      <c r="CX35">
        <v>52.25</v>
      </c>
      <c r="CY35">
        <v>53.53</v>
      </c>
      <c r="CZ35">
        <v>54.29</v>
      </c>
      <c r="DB35">
        <f t="shared" si="0"/>
        <v>76</v>
      </c>
    </row>
    <row r="36" spans="1:106">
      <c r="A36" t="s">
        <v>1040</v>
      </c>
      <c r="B36" t="s">
        <v>1041</v>
      </c>
      <c r="C36" t="s">
        <v>62</v>
      </c>
      <c r="D36" t="s">
        <v>256</v>
      </c>
      <c r="E36">
        <v>60</v>
      </c>
      <c r="F36">
        <v>20142015</v>
      </c>
      <c r="G36">
        <v>33</v>
      </c>
      <c r="H36">
        <v>5</v>
      </c>
      <c r="I36">
        <v>4.8</v>
      </c>
      <c r="J36">
        <v>4</v>
      </c>
      <c r="K36">
        <v>10</v>
      </c>
      <c r="L36">
        <v>14</v>
      </c>
      <c r="M36">
        <v>0.19</v>
      </c>
      <c r="N36">
        <v>0.48</v>
      </c>
      <c r="O36">
        <v>0.67</v>
      </c>
      <c r="P36">
        <v>-16</v>
      </c>
      <c r="Q36">
        <v>47.82</v>
      </c>
      <c r="R36">
        <v>100.03</v>
      </c>
      <c r="S36">
        <v>4.04</v>
      </c>
      <c r="T36">
        <v>-0.68</v>
      </c>
      <c r="U36">
        <v>20.83</v>
      </c>
      <c r="V36">
        <v>-2.66</v>
      </c>
      <c r="W36">
        <v>46.73</v>
      </c>
      <c r="X36">
        <v>49.39</v>
      </c>
      <c r="Y36">
        <v>-78</v>
      </c>
      <c r="Z36">
        <v>558</v>
      </c>
      <c r="AA36">
        <v>636</v>
      </c>
      <c r="AB36">
        <v>26.78</v>
      </c>
      <c r="AC36">
        <v>30.53</v>
      </c>
      <c r="AD36">
        <v>57.31</v>
      </c>
      <c r="AE36">
        <v>63</v>
      </c>
      <c r="AF36">
        <v>-2.44</v>
      </c>
      <c r="AG36">
        <v>50.26</v>
      </c>
      <c r="AH36">
        <v>-103</v>
      </c>
      <c r="AI36">
        <v>1130</v>
      </c>
      <c r="AJ36">
        <v>1233</v>
      </c>
      <c r="AK36">
        <v>54.24</v>
      </c>
      <c r="AL36">
        <v>59.18</v>
      </c>
      <c r="AM36">
        <v>113.43</v>
      </c>
      <c r="AN36">
        <v>55.84</v>
      </c>
      <c r="AO36">
        <v>67</v>
      </c>
      <c r="AP36">
        <v>93</v>
      </c>
      <c r="AQ36">
        <v>206</v>
      </c>
      <c r="AR36">
        <v>-3.36</v>
      </c>
      <c r="AS36">
        <v>48.3</v>
      </c>
      <c r="AT36">
        <v>51.65</v>
      </c>
      <c r="AU36">
        <v>-60</v>
      </c>
      <c r="AV36">
        <v>851</v>
      </c>
      <c r="AW36">
        <v>911</v>
      </c>
      <c r="AX36">
        <v>40.85</v>
      </c>
      <c r="AY36">
        <v>43.73</v>
      </c>
      <c r="AZ36">
        <v>84.58</v>
      </c>
      <c r="BA36">
        <v>74.150000000000006</v>
      </c>
      <c r="BB36">
        <v>40</v>
      </c>
      <c r="BC36">
        <v>139</v>
      </c>
      <c r="BD36">
        <v>-3.38</v>
      </c>
      <c r="BE36">
        <v>48.58</v>
      </c>
      <c r="BF36">
        <v>51.95</v>
      </c>
      <c r="BG36">
        <v>-37</v>
      </c>
      <c r="BH36">
        <v>30.29</v>
      </c>
      <c r="BI36">
        <v>32.06</v>
      </c>
      <c r="BJ36">
        <v>631</v>
      </c>
      <c r="BK36">
        <v>668</v>
      </c>
      <c r="BL36">
        <v>99</v>
      </c>
      <c r="BM36">
        <v>-6.99</v>
      </c>
      <c r="BN36">
        <v>55.66</v>
      </c>
      <c r="BO36">
        <v>2.64</v>
      </c>
      <c r="BP36">
        <v>2.78</v>
      </c>
      <c r="BQ36">
        <v>55</v>
      </c>
      <c r="BR36">
        <v>58</v>
      </c>
      <c r="BS36">
        <v>-3</v>
      </c>
      <c r="BT36">
        <v>48.67</v>
      </c>
      <c r="BU36">
        <v>2.88</v>
      </c>
      <c r="BV36">
        <v>8.7200000000000006</v>
      </c>
      <c r="BW36">
        <v>6.46</v>
      </c>
      <c r="BX36">
        <v>91.32</v>
      </c>
      <c r="BY36">
        <v>40</v>
      </c>
      <c r="BZ36">
        <v>0</v>
      </c>
      <c r="CA36">
        <v>0</v>
      </c>
      <c r="CB36">
        <v>48.17</v>
      </c>
      <c r="CC36">
        <v>355</v>
      </c>
      <c r="CD36">
        <v>341</v>
      </c>
      <c r="CE36">
        <v>382</v>
      </c>
      <c r="CF36">
        <v>109</v>
      </c>
      <c r="CG36">
        <v>73</v>
      </c>
      <c r="CH36">
        <v>4</v>
      </c>
      <c r="CI36">
        <v>6</v>
      </c>
      <c r="CJ36">
        <v>95</v>
      </c>
      <c r="CK36">
        <v>64</v>
      </c>
      <c r="CL36">
        <v>19</v>
      </c>
      <c r="CM36">
        <v>22</v>
      </c>
      <c r="CN36">
        <v>6</v>
      </c>
      <c r="CO36">
        <v>-0.77</v>
      </c>
      <c r="CP36">
        <v>1249.98</v>
      </c>
      <c r="CQ36">
        <v>2384.44</v>
      </c>
      <c r="CR36">
        <v>34.39</v>
      </c>
      <c r="CS36">
        <v>16.27</v>
      </c>
      <c r="CT36">
        <v>17.350000000000001</v>
      </c>
      <c r="CU36">
        <v>50.36</v>
      </c>
      <c r="CV36">
        <v>50.03</v>
      </c>
      <c r="CW36">
        <v>54.85</v>
      </c>
      <c r="CX36">
        <v>54.08</v>
      </c>
      <c r="CY36">
        <v>54.5</v>
      </c>
      <c r="CZ36">
        <v>54.44</v>
      </c>
      <c r="DB36">
        <f t="shared" si="0"/>
        <v>36</v>
      </c>
    </row>
    <row r="37" spans="1:106">
      <c r="A37" t="s">
        <v>760</v>
      </c>
      <c r="B37" t="s">
        <v>761</v>
      </c>
      <c r="C37" t="s">
        <v>68</v>
      </c>
      <c r="D37" t="s">
        <v>149</v>
      </c>
      <c r="E37">
        <v>72</v>
      </c>
      <c r="F37">
        <v>20142015</v>
      </c>
      <c r="G37">
        <v>22</v>
      </c>
      <c r="H37">
        <v>0.9</v>
      </c>
      <c r="I37">
        <v>0.9</v>
      </c>
      <c r="J37">
        <v>24</v>
      </c>
      <c r="K37">
        <v>19</v>
      </c>
      <c r="L37">
        <v>43</v>
      </c>
      <c r="M37">
        <v>1.19</v>
      </c>
      <c r="N37">
        <v>0.94</v>
      </c>
      <c r="O37">
        <v>2.14</v>
      </c>
      <c r="P37">
        <v>0</v>
      </c>
      <c r="Q37">
        <v>55.13</v>
      </c>
      <c r="R37">
        <v>97.73</v>
      </c>
      <c r="S37">
        <v>11.59</v>
      </c>
      <c r="T37">
        <v>12.78</v>
      </c>
      <c r="U37">
        <v>16.77</v>
      </c>
      <c r="V37">
        <v>5.97</v>
      </c>
      <c r="W37">
        <v>55.05</v>
      </c>
      <c r="X37">
        <v>49.08</v>
      </c>
      <c r="Y37">
        <v>99</v>
      </c>
      <c r="Z37">
        <v>540</v>
      </c>
      <c r="AA37">
        <v>441</v>
      </c>
      <c r="AB37">
        <v>26.84</v>
      </c>
      <c r="AC37">
        <v>21.92</v>
      </c>
      <c r="AD37">
        <v>48.76</v>
      </c>
      <c r="AE37">
        <v>176</v>
      </c>
      <c r="AF37">
        <v>6.25</v>
      </c>
      <c r="AG37">
        <v>48.88</v>
      </c>
      <c r="AH37">
        <v>221</v>
      </c>
      <c r="AI37">
        <v>1187</v>
      </c>
      <c r="AJ37">
        <v>966</v>
      </c>
      <c r="AK37">
        <v>58.99</v>
      </c>
      <c r="AL37">
        <v>48.01</v>
      </c>
      <c r="AM37">
        <v>107</v>
      </c>
      <c r="AN37">
        <v>58.97</v>
      </c>
      <c r="AO37">
        <v>54</v>
      </c>
      <c r="AP37">
        <v>29</v>
      </c>
      <c r="AQ37">
        <v>325</v>
      </c>
      <c r="AR37">
        <v>7.14</v>
      </c>
      <c r="AS37">
        <v>55.56</v>
      </c>
      <c r="AT37">
        <v>48.42</v>
      </c>
      <c r="AU37">
        <v>184</v>
      </c>
      <c r="AV37">
        <v>920</v>
      </c>
      <c r="AW37">
        <v>736</v>
      </c>
      <c r="AX37">
        <v>45.72</v>
      </c>
      <c r="AY37">
        <v>36.58</v>
      </c>
      <c r="AZ37">
        <v>82.3</v>
      </c>
      <c r="BA37">
        <v>76.09</v>
      </c>
      <c r="BB37">
        <v>64</v>
      </c>
      <c r="BC37">
        <v>271</v>
      </c>
      <c r="BD37">
        <v>8.4700000000000006</v>
      </c>
      <c r="BE37">
        <v>57</v>
      </c>
      <c r="BF37">
        <v>48.53</v>
      </c>
      <c r="BG37">
        <v>172</v>
      </c>
      <c r="BH37">
        <v>34.79</v>
      </c>
      <c r="BI37">
        <v>26.24</v>
      </c>
      <c r="BJ37">
        <v>700</v>
      </c>
      <c r="BK37">
        <v>528</v>
      </c>
      <c r="BL37">
        <v>207</v>
      </c>
      <c r="BM37">
        <v>4.99</v>
      </c>
      <c r="BN37">
        <v>45.9</v>
      </c>
      <c r="BO37">
        <v>2.83</v>
      </c>
      <c r="BP37">
        <v>2.73</v>
      </c>
      <c r="BQ37">
        <v>57</v>
      </c>
      <c r="BR37">
        <v>55</v>
      </c>
      <c r="BS37">
        <v>2</v>
      </c>
      <c r="BT37">
        <v>50.89</v>
      </c>
      <c r="BU37">
        <v>8.86</v>
      </c>
      <c r="BV37">
        <v>8.14</v>
      </c>
      <c r="BW37">
        <v>6.2</v>
      </c>
      <c r="BX37">
        <v>89.58</v>
      </c>
      <c r="BY37">
        <v>48.89</v>
      </c>
      <c r="BZ37">
        <v>486</v>
      </c>
      <c r="CA37">
        <v>508</v>
      </c>
      <c r="CB37">
        <v>59.46</v>
      </c>
      <c r="CC37">
        <v>506</v>
      </c>
      <c r="CD37">
        <v>393</v>
      </c>
      <c r="CE37">
        <v>345</v>
      </c>
      <c r="CF37">
        <v>148</v>
      </c>
      <c r="CG37">
        <v>82</v>
      </c>
      <c r="CH37">
        <v>8</v>
      </c>
      <c r="CI37">
        <v>11</v>
      </c>
      <c r="CJ37">
        <v>183</v>
      </c>
      <c r="CK37">
        <v>28</v>
      </c>
      <c r="CL37">
        <v>23</v>
      </c>
      <c r="CM37">
        <v>17</v>
      </c>
      <c r="CN37">
        <v>17</v>
      </c>
      <c r="CO37">
        <v>0</v>
      </c>
      <c r="CP37">
        <v>1207.23</v>
      </c>
      <c r="CQ37">
        <v>3206.6</v>
      </c>
      <c r="CR37">
        <v>27.35</v>
      </c>
      <c r="CS37">
        <v>17.920000000000002</v>
      </c>
      <c r="CT37">
        <v>17.57</v>
      </c>
      <c r="CU37">
        <v>51.31</v>
      </c>
      <c r="CV37">
        <v>49.68</v>
      </c>
      <c r="CW37">
        <v>54.58</v>
      </c>
      <c r="CX37">
        <v>51.79</v>
      </c>
      <c r="CY37">
        <v>54.08</v>
      </c>
      <c r="CZ37">
        <v>54.78</v>
      </c>
      <c r="DB37">
        <f t="shared" si="0"/>
        <v>66</v>
      </c>
    </row>
    <row r="38" spans="1:106">
      <c r="A38" t="s">
        <v>1032</v>
      </c>
      <c r="B38" t="s">
        <v>1033</v>
      </c>
      <c r="C38" t="s">
        <v>113</v>
      </c>
      <c r="D38" t="s">
        <v>345</v>
      </c>
      <c r="E38">
        <v>45</v>
      </c>
      <c r="F38">
        <v>20142015</v>
      </c>
      <c r="G38">
        <v>24</v>
      </c>
      <c r="H38">
        <v>2.8</v>
      </c>
      <c r="I38">
        <v>2.5499999999999998</v>
      </c>
      <c r="J38">
        <v>14</v>
      </c>
      <c r="K38">
        <v>14</v>
      </c>
      <c r="L38">
        <v>28</v>
      </c>
      <c r="M38">
        <v>1.07</v>
      </c>
      <c r="N38">
        <v>1.07</v>
      </c>
      <c r="O38">
        <v>2.15</v>
      </c>
      <c r="P38">
        <v>10</v>
      </c>
      <c r="Q38">
        <v>55.04</v>
      </c>
      <c r="R38">
        <v>99.89</v>
      </c>
      <c r="S38">
        <v>17.72</v>
      </c>
      <c r="T38">
        <v>25.96</v>
      </c>
      <c r="U38">
        <v>17.37</v>
      </c>
      <c r="V38">
        <v>8.76</v>
      </c>
      <c r="W38">
        <v>52.96</v>
      </c>
      <c r="X38">
        <v>44.2</v>
      </c>
      <c r="Y38">
        <v>40</v>
      </c>
      <c r="Z38">
        <v>358</v>
      </c>
      <c r="AA38">
        <v>318</v>
      </c>
      <c r="AB38">
        <v>27.47</v>
      </c>
      <c r="AC38">
        <v>24.4</v>
      </c>
      <c r="AD38">
        <v>51.88</v>
      </c>
      <c r="AE38">
        <v>88</v>
      </c>
      <c r="AF38">
        <v>9.1</v>
      </c>
      <c r="AG38">
        <v>45.94</v>
      </c>
      <c r="AH38">
        <v>149</v>
      </c>
      <c r="AI38">
        <v>814</v>
      </c>
      <c r="AJ38">
        <v>665</v>
      </c>
      <c r="AK38">
        <v>62.47</v>
      </c>
      <c r="AL38">
        <v>51.04</v>
      </c>
      <c r="AM38">
        <v>113.51</v>
      </c>
      <c r="AN38">
        <v>52.33</v>
      </c>
      <c r="AO38">
        <v>43</v>
      </c>
      <c r="AP38">
        <v>9</v>
      </c>
      <c r="AQ38">
        <v>150</v>
      </c>
      <c r="AR38">
        <v>7.55</v>
      </c>
      <c r="AS38">
        <v>53.28</v>
      </c>
      <c r="AT38">
        <v>45.73</v>
      </c>
      <c r="AU38">
        <v>72</v>
      </c>
      <c r="AV38">
        <v>585</v>
      </c>
      <c r="AW38">
        <v>513</v>
      </c>
      <c r="AX38">
        <v>44.9</v>
      </c>
      <c r="AY38">
        <v>39.369999999999997</v>
      </c>
      <c r="AZ38">
        <v>84.27</v>
      </c>
      <c r="BA38">
        <v>72.819999999999993</v>
      </c>
      <c r="BB38">
        <v>28</v>
      </c>
      <c r="BC38">
        <v>107</v>
      </c>
      <c r="BD38">
        <v>9.1</v>
      </c>
      <c r="BE38">
        <v>54.13</v>
      </c>
      <c r="BF38">
        <v>45.03</v>
      </c>
      <c r="BG38">
        <v>65</v>
      </c>
      <c r="BH38">
        <v>32.69</v>
      </c>
      <c r="BI38">
        <v>27.71</v>
      </c>
      <c r="BJ38">
        <v>426</v>
      </c>
      <c r="BK38">
        <v>361</v>
      </c>
      <c r="BL38">
        <v>79</v>
      </c>
      <c r="BM38">
        <v>19.14</v>
      </c>
      <c r="BN38">
        <v>34.71</v>
      </c>
      <c r="BO38">
        <v>3.22</v>
      </c>
      <c r="BP38">
        <v>2.76</v>
      </c>
      <c r="BQ38">
        <v>42</v>
      </c>
      <c r="BR38">
        <v>36</v>
      </c>
      <c r="BS38">
        <v>6</v>
      </c>
      <c r="BT38">
        <v>53.85</v>
      </c>
      <c r="BU38">
        <v>13.08</v>
      </c>
      <c r="BV38">
        <v>9.86</v>
      </c>
      <c r="BW38">
        <v>7.18</v>
      </c>
      <c r="BX38">
        <v>90.03</v>
      </c>
      <c r="BY38">
        <v>36</v>
      </c>
      <c r="BZ38">
        <v>0</v>
      </c>
      <c r="CA38">
        <v>2</v>
      </c>
      <c r="CB38">
        <v>68.180000000000007</v>
      </c>
      <c r="CC38">
        <v>420</v>
      </c>
      <c r="CD38">
        <v>254</v>
      </c>
      <c r="CE38">
        <v>196</v>
      </c>
      <c r="CF38">
        <v>66</v>
      </c>
      <c r="CG38">
        <v>55</v>
      </c>
      <c r="CH38">
        <v>6</v>
      </c>
      <c r="CI38">
        <v>8</v>
      </c>
      <c r="CJ38">
        <v>65</v>
      </c>
      <c r="CK38">
        <v>14</v>
      </c>
      <c r="CL38">
        <v>24</v>
      </c>
      <c r="CM38">
        <v>2</v>
      </c>
      <c r="CN38">
        <v>12</v>
      </c>
      <c r="CO38">
        <v>0.77</v>
      </c>
      <c r="CP38">
        <v>781.81</v>
      </c>
      <c r="CQ38">
        <v>1961.83</v>
      </c>
      <c r="CR38">
        <v>28.5</v>
      </c>
      <c r="CS38">
        <v>18.670000000000002</v>
      </c>
      <c r="CT38">
        <v>17.62</v>
      </c>
      <c r="CU38">
        <v>49.05</v>
      </c>
      <c r="CV38">
        <v>50.07</v>
      </c>
      <c r="CW38">
        <v>53.02</v>
      </c>
      <c r="CX38">
        <v>55.08</v>
      </c>
      <c r="CY38">
        <v>54.56</v>
      </c>
      <c r="CZ38">
        <v>54.42</v>
      </c>
      <c r="DB38">
        <f t="shared" si="0"/>
        <v>11</v>
      </c>
    </row>
    <row r="39" spans="1:106">
      <c r="A39" t="s">
        <v>1234</v>
      </c>
      <c r="B39" t="s">
        <v>1235</v>
      </c>
      <c r="C39" t="s">
        <v>62</v>
      </c>
      <c r="D39" t="s">
        <v>1236</v>
      </c>
      <c r="E39">
        <v>62</v>
      </c>
      <c r="F39">
        <v>20142015</v>
      </c>
      <c r="G39">
        <v>24</v>
      </c>
      <c r="H39">
        <v>4</v>
      </c>
      <c r="I39">
        <v>5.1429999999999998</v>
      </c>
      <c r="J39">
        <v>3</v>
      </c>
      <c r="K39">
        <v>17</v>
      </c>
      <c r="L39">
        <v>20</v>
      </c>
      <c r="M39">
        <v>0.12</v>
      </c>
      <c r="N39">
        <v>0.7</v>
      </c>
      <c r="O39">
        <v>0.82</v>
      </c>
      <c r="P39">
        <v>-18</v>
      </c>
      <c r="Q39">
        <v>46.29</v>
      </c>
      <c r="R39">
        <v>99.1</v>
      </c>
      <c r="S39">
        <v>2.4</v>
      </c>
      <c r="T39">
        <v>0.04</v>
      </c>
      <c r="U39">
        <v>23.48</v>
      </c>
      <c r="V39">
        <v>-4.45</v>
      </c>
      <c r="W39">
        <v>44.65</v>
      </c>
      <c r="X39">
        <v>49.1</v>
      </c>
      <c r="Y39">
        <v>-139</v>
      </c>
      <c r="Z39">
        <v>580</v>
      </c>
      <c r="AA39">
        <v>719</v>
      </c>
      <c r="AB39">
        <v>23.91</v>
      </c>
      <c r="AC39">
        <v>29.63</v>
      </c>
      <c r="AD39">
        <v>53.54</v>
      </c>
      <c r="AE39">
        <v>72</v>
      </c>
      <c r="AF39">
        <v>-2.44</v>
      </c>
      <c r="AG39">
        <v>48.73</v>
      </c>
      <c r="AH39">
        <v>-194</v>
      </c>
      <c r="AI39">
        <v>1211</v>
      </c>
      <c r="AJ39">
        <v>1405</v>
      </c>
      <c r="AK39">
        <v>49.91</v>
      </c>
      <c r="AL39">
        <v>57.91</v>
      </c>
      <c r="AM39">
        <v>107.82</v>
      </c>
      <c r="AN39">
        <v>55.99</v>
      </c>
      <c r="AO39">
        <v>82</v>
      </c>
      <c r="AP39">
        <v>90</v>
      </c>
      <c r="AQ39">
        <v>247</v>
      </c>
      <c r="AR39">
        <v>-2.62</v>
      </c>
      <c r="AS39">
        <v>45.78</v>
      </c>
      <c r="AT39">
        <v>48.4</v>
      </c>
      <c r="AU39">
        <v>-166</v>
      </c>
      <c r="AV39">
        <v>900</v>
      </c>
      <c r="AW39">
        <v>1066</v>
      </c>
      <c r="AX39">
        <v>37.1</v>
      </c>
      <c r="AY39">
        <v>43.94</v>
      </c>
      <c r="AZ39">
        <v>81.03</v>
      </c>
      <c r="BA39">
        <v>75.33</v>
      </c>
      <c r="BB39">
        <v>40</v>
      </c>
      <c r="BC39">
        <v>165</v>
      </c>
      <c r="BD39">
        <v>-1.7</v>
      </c>
      <c r="BE39">
        <v>46.37</v>
      </c>
      <c r="BF39">
        <v>48.07</v>
      </c>
      <c r="BG39">
        <v>-106</v>
      </c>
      <c r="BH39">
        <v>27.94</v>
      </c>
      <c r="BI39">
        <v>32.31</v>
      </c>
      <c r="BJ39">
        <v>678</v>
      </c>
      <c r="BK39">
        <v>784</v>
      </c>
      <c r="BL39">
        <v>125</v>
      </c>
      <c r="BM39">
        <v>-5.38</v>
      </c>
      <c r="BN39">
        <v>48.97</v>
      </c>
      <c r="BO39">
        <v>2.1</v>
      </c>
      <c r="BP39">
        <v>2.72</v>
      </c>
      <c r="BQ39">
        <v>51</v>
      </c>
      <c r="BR39">
        <v>66</v>
      </c>
      <c r="BS39">
        <v>-15</v>
      </c>
      <c r="BT39">
        <v>43.59</v>
      </c>
      <c r="BU39">
        <v>1.82</v>
      </c>
      <c r="BV39">
        <v>7.52</v>
      </c>
      <c r="BW39">
        <v>5.67</v>
      </c>
      <c r="BX39">
        <v>91.58</v>
      </c>
      <c r="BY39">
        <v>40</v>
      </c>
      <c r="BZ39">
        <v>0</v>
      </c>
      <c r="CA39">
        <v>0</v>
      </c>
      <c r="CB39">
        <v>46.74</v>
      </c>
      <c r="CC39">
        <v>480</v>
      </c>
      <c r="CD39">
        <v>489</v>
      </c>
      <c r="CE39">
        <v>547</v>
      </c>
      <c r="CF39">
        <v>189</v>
      </c>
      <c r="CG39">
        <v>62</v>
      </c>
      <c r="CH39">
        <v>6</v>
      </c>
      <c r="CI39">
        <v>11</v>
      </c>
      <c r="CJ39">
        <v>122</v>
      </c>
      <c r="CK39">
        <v>38</v>
      </c>
      <c r="CL39">
        <v>14</v>
      </c>
      <c r="CM39">
        <v>29</v>
      </c>
      <c r="CN39">
        <v>11</v>
      </c>
      <c r="CO39">
        <v>-0.74</v>
      </c>
      <c r="CP39">
        <v>1455.72</v>
      </c>
      <c r="CQ39">
        <v>2331.04</v>
      </c>
      <c r="CR39">
        <v>38.44</v>
      </c>
      <c r="CS39">
        <v>17.14</v>
      </c>
      <c r="CT39">
        <v>17.52</v>
      </c>
      <c r="CU39">
        <v>46.83</v>
      </c>
      <c r="CV39">
        <v>50.29</v>
      </c>
      <c r="CW39">
        <v>51.17</v>
      </c>
      <c r="CX39">
        <v>58.09</v>
      </c>
      <c r="CY39">
        <v>54.64</v>
      </c>
      <c r="CZ39">
        <v>54.01</v>
      </c>
      <c r="DB39">
        <f t="shared" si="0"/>
        <v>127</v>
      </c>
    </row>
    <row r="40" spans="1:106">
      <c r="A40" t="s">
        <v>848</v>
      </c>
      <c r="B40" t="s">
        <v>849</v>
      </c>
      <c r="C40" t="s">
        <v>68</v>
      </c>
      <c r="D40" t="s">
        <v>149</v>
      </c>
      <c r="E40">
        <v>53</v>
      </c>
      <c r="F40">
        <v>20142015</v>
      </c>
      <c r="G40">
        <v>28</v>
      </c>
      <c r="H40">
        <v>5.5</v>
      </c>
      <c r="I40">
        <v>5.5</v>
      </c>
      <c r="J40">
        <v>6</v>
      </c>
      <c r="K40">
        <v>16</v>
      </c>
      <c r="L40">
        <v>22</v>
      </c>
      <c r="M40">
        <v>0.41</v>
      </c>
      <c r="N40">
        <v>1.1100000000000001</v>
      </c>
      <c r="O40">
        <v>1.52</v>
      </c>
      <c r="P40">
        <v>-16</v>
      </c>
      <c r="Q40">
        <v>47.66</v>
      </c>
      <c r="R40">
        <v>100.44</v>
      </c>
      <c r="S40">
        <v>7.89</v>
      </c>
      <c r="T40">
        <v>-12.92</v>
      </c>
      <c r="U40">
        <v>16.38</v>
      </c>
      <c r="V40">
        <v>-4.43</v>
      </c>
      <c r="W40">
        <v>48.05</v>
      </c>
      <c r="X40">
        <v>52.48</v>
      </c>
      <c r="Y40">
        <v>-25</v>
      </c>
      <c r="Z40">
        <v>308</v>
      </c>
      <c r="AA40">
        <v>333</v>
      </c>
      <c r="AB40">
        <v>21.29</v>
      </c>
      <c r="AC40">
        <v>23.02</v>
      </c>
      <c r="AD40">
        <v>44.31</v>
      </c>
      <c r="AE40">
        <v>62</v>
      </c>
      <c r="AF40">
        <v>-4.49</v>
      </c>
      <c r="AG40">
        <v>52.15</v>
      </c>
      <c r="AH40">
        <v>-70</v>
      </c>
      <c r="AI40">
        <v>714</v>
      </c>
      <c r="AJ40">
        <v>784</v>
      </c>
      <c r="AK40">
        <v>49.35</v>
      </c>
      <c r="AL40">
        <v>54.19</v>
      </c>
      <c r="AM40">
        <v>103.55</v>
      </c>
      <c r="AN40">
        <v>56.44</v>
      </c>
      <c r="AO40">
        <v>22</v>
      </c>
      <c r="AP40">
        <v>21</v>
      </c>
      <c r="AQ40">
        <v>128</v>
      </c>
      <c r="AR40">
        <v>-3.88</v>
      </c>
      <c r="AS40">
        <v>47.72</v>
      </c>
      <c r="AT40">
        <v>51.6</v>
      </c>
      <c r="AU40">
        <v>-53</v>
      </c>
      <c r="AV40">
        <v>554</v>
      </c>
      <c r="AW40">
        <v>607</v>
      </c>
      <c r="AX40">
        <v>38.29</v>
      </c>
      <c r="AY40">
        <v>41.96</v>
      </c>
      <c r="AZ40">
        <v>80.25</v>
      </c>
      <c r="BA40">
        <v>72.739999999999995</v>
      </c>
      <c r="BB40">
        <v>30</v>
      </c>
      <c r="BC40">
        <v>106</v>
      </c>
      <c r="BD40">
        <v>-4.76</v>
      </c>
      <c r="BE40">
        <v>47.64</v>
      </c>
      <c r="BF40">
        <v>52.39</v>
      </c>
      <c r="BG40">
        <v>-40</v>
      </c>
      <c r="BH40">
        <v>27.86</v>
      </c>
      <c r="BI40">
        <v>30.62</v>
      </c>
      <c r="BJ40">
        <v>403</v>
      </c>
      <c r="BK40">
        <v>443</v>
      </c>
      <c r="BL40">
        <v>76</v>
      </c>
      <c r="BM40">
        <v>0.98</v>
      </c>
      <c r="BN40">
        <v>47.8</v>
      </c>
      <c r="BO40">
        <v>2.76</v>
      </c>
      <c r="BP40">
        <v>2.9</v>
      </c>
      <c r="BQ40">
        <v>40</v>
      </c>
      <c r="BR40">
        <v>42</v>
      </c>
      <c r="BS40">
        <v>-2</v>
      </c>
      <c r="BT40">
        <v>48.78</v>
      </c>
      <c r="BU40">
        <v>5.66</v>
      </c>
      <c r="BV40">
        <v>9.93</v>
      </c>
      <c r="BW40">
        <v>7.22</v>
      </c>
      <c r="BX40">
        <v>90.52</v>
      </c>
      <c r="BY40">
        <v>44.47</v>
      </c>
      <c r="BZ40">
        <v>414</v>
      </c>
      <c r="CA40">
        <v>517</v>
      </c>
      <c r="CB40">
        <v>41.93</v>
      </c>
      <c r="CC40">
        <v>291</v>
      </c>
      <c r="CD40">
        <v>308</v>
      </c>
      <c r="CE40">
        <v>403</v>
      </c>
      <c r="CF40">
        <v>89</v>
      </c>
      <c r="CG40">
        <v>40</v>
      </c>
      <c r="CH40">
        <v>10</v>
      </c>
      <c r="CI40">
        <v>6</v>
      </c>
      <c r="CJ40">
        <v>70</v>
      </c>
      <c r="CK40">
        <v>10</v>
      </c>
      <c r="CL40">
        <v>26</v>
      </c>
      <c r="CM40">
        <v>23</v>
      </c>
      <c r="CN40">
        <v>7</v>
      </c>
      <c r="CO40">
        <v>-1.1100000000000001</v>
      </c>
      <c r="CP40">
        <v>868.02</v>
      </c>
      <c r="CQ40">
        <v>2361.63</v>
      </c>
      <c r="CR40">
        <v>26.88</v>
      </c>
      <c r="CS40">
        <v>17.63</v>
      </c>
      <c r="CT40">
        <v>17.420000000000002</v>
      </c>
      <c r="CU40">
        <v>51.81</v>
      </c>
      <c r="CV40">
        <v>49.62</v>
      </c>
      <c r="CW40">
        <v>54.79</v>
      </c>
      <c r="CX40">
        <v>50.97</v>
      </c>
      <c r="CY40">
        <v>53.75</v>
      </c>
      <c r="CZ40">
        <v>54.57</v>
      </c>
      <c r="DB40">
        <f t="shared" si="0"/>
        <v>49</v>
      </c>
    </row>
    <row r="41" spans="1:106">
      <c r="A41" t="s">
        <v>1287</v>
      </c>
      <c r="B41" t="s">
        <v>1288</v>
      </c>
      <c r="C41" t="s">
        <v>124</v>
      </c>
      <c r="D41" t="s">
        <v>1056</v>
      </c>
      <c r="E41">
        <v>62</v>
      </c>
      <c r="F41">
        <v>20142015</v>
      </c>
      <c r="G41">
        <v>27</v>
      </c>
      <c r="H41">
        <v>1.1499999999999999</v>
      </c>
      <c r="I41">
        <v>1.25</v>
      </c>
      <c r="J41">
        <v>1</v>
      </c>
      <c r="K41">
        <v>3</v>
      </c>
      <c r="L41">
        <v>4</v>
      </c>
      <c r="M41">
        <v>0.11</v>
      </c>
      <c r="N41">
        <v>0.34</v>
      </c>
      <c r="O41">
        <v>0.46</v>
      </c>
      <c r="P41">
        <v>-5</v>
      </c>
      <c r="Q41">
        <v>42.18</v>
      </c>
      <c r="R41">
        <v>97.15</v>
      </c>
      <c r="S41">
        <v>1.49</v>
      </c>
      <c r="T41">
        <v>-7.47</v>
      </c>
      <c r="U41">
        <v>8.49</v>
      </c>
      <c r="V41">
        <v>-8.36</v>
      </c>
      <c r="W41">
        <v>40.049999999999997</v>
      </c>
      <c r="X41">
        <v>48.4</v>
      </c>
      <c r="Y41">
        <v>-83</v>
      </c>
      <c r="Z41">
        <v>167</v>
      </c>
      <c r="AA41">
        <v>250</v>
      </c>
      <c r="AB41">
        <v>19.04</v>
      </c>
      <c r="AC41">
        <v>28.5</v>
      </c>
      <c r="AD41">
        <v>47.53</v>
      </c>
      <c r="AE41">
        <v>49</v>
      </c>
      <c r="AF41">
        <v>-5.08</v>
      </c>
      <c r="AG41">
        <v>47.26</v>
      </c>
      <c r="AH41">
        <v>-146</v>
      </c>
      <c r="AI41">
        <v>394</v>
      </c>
      <c r="AJ41">
        <v>540</v>
      </c>
      <c r="AK41">
        <v>44.91</v>
      </c>
      <c r="AL41">
        <v>61.55</v>
      </c>
      <c r="AM41">
        <v>106.47</v>
      </c>
      <c r="AN41">
        <v>53.55</v>
      </c>
      <c r="AO41">
        <v>25</v>
      </c>
      <c r="AP41">
        <v>23</v>
      </c>
      <c r="AQ41">
        <v>112</v>
      </c>
      <c r="AR41">
        <v>-3.61</v>
      </c>
      <c r="AS41">
        <v>44.53</v>
      </c>
      <c r="AT41">
        <v>48.14</v>
      </c>
      <c r="AU41">
        <v>-70</v>
      </c>
      <c r="AV41">
        <v>285</v>
      </c>
      <c r="AW41">
        <v>355</v>
      </c>
      <c r="AX41">
        <v>32.49</v>
      </c>
      <c r="AY41">
        <v>40.47</v>
      </c>
      <c r="AZ41">
        <v>72.95</v>
      </c>
      <c r="BA41">
        <v>74.040000000000006</v>
      </c>
      <c r="BB41">
        <v>20</v>
      </c>
      <c r="BC41">
        <v>87</v>
      </c>
      <c r="BD41">
        <v>-2.88</v>
      </c>
      <c r="BE41">
        <v>45.97</v>
      </c>
      <c r="BF41">
        <v>48.85</v>
      </c>
      <c r="BG41">
        <v>-37</v>
      </c>
      <c r="BH41">
        <v>24.05</v>
      </c>
      <c r="BI41">
        <v>28.27</v>
      </c>
      <c r="BJ41">
        <v>211</v>
      </c>
      <c r="BK41">
        <v>248</v>
      </c>
      <c r="BL41">
        <v>67</v>
      </c>
      <c r="BM41">
        <v>-18.91</v>
      </c>
      <c r="BN41">
        <v>54.4</v>
      </c>
      <c r="BO41">
        <v>1.25</v>
      </c>
      <c r="BP41">
        <v>2.2799999999999998</v>
      </c>
      <c r="BQ41">
        <v>11</v>
      </c>
      <c r="BR41">
        <v>20</v>
      </c>
      <c r="BS41">
        <v>-9</v>
      </c>
      <c r="BT41">
        <v>35.479999999999997</v>
      </c>
      <c r="BU41">
        <v>1.1499999999999999</v>
      </c>
      <c r="BV41">
        <v>5.21</v>
      </c>
      <c r="BW41">
        <v>3.86</v>
      </c>
      <c r="BX41">
        <v>91.94</v>
      </c>
      <c r="BY41">
        <v>45</v>
      </c>
      <c r="BZ41">
        <v>3</v>
      </c>
      <c r="CA41">
        <v>2</v>
      </c>
      <c r="CB41">
        <v>40.729999999999997</v>
      </c>
      <c r="CC41">
        <v>112</v>
      </c>
      <c r="CD41">
        <v>180</v>
      </c>
      <c r="CE41">
        <v>163</v>
      </c>
      <c r="CF41">
        <v>136</v>
      </c>
      <c r="CG41">
        <v>55</v>
      </c>
      <c r="CH41">
        <v>1</v>
      </c>
      <c r="CI41">
        <v>2</v>
      </c>
      <c r="CJ41">
        <v>66</v>
      </c>
      <c r="CK41">
        <v>16</v>
      </c>
      <c r="CL41">
        <v>15</v>
      </c>
      <c r="CM41">
        <v>11</v>
      </c>
      <c r="CN41">
        <v>6</v>
      </c>
      <c r="CO41">
        <v>-0.56999999999999995</v>
      </c>
      <c r="CP41">
        <v>526.37</v>
      </c>
      <c r="CQ41">
        <v>3244.65</v>
      </c>
      <c r="CR41">
        <v>13.96</v>
      </c>
      <c r="CS41">
        <v>16.440000000000001</v>
      </c>
      <c r="CT41">
        <v>16.68</v>
      </c>
      <c r="CU41">
        <v>45.2</v>
      </c>
      <c r="CV41">
        <v>49.72</v>
      </c>
      <c r="CW41">
        <v>49.2</v>
      </c>
      <c r="CX41">
        <v>59.67</v>
      </c>
      <c r="CY41">
        <v>53.34</v>
      </c>
      <c r="CZ41">
        <v>53.93</v>
      </c>
      <c r="DB41">
        <f t="shared" si="0"/>
        <v>81</v>
      </c>
    </row>
    <row r="42" spans="1:106">
      <c r="A42" t="s">
        <v>1358</v>
      </c>
      <c r="B42" t="s">
        <v>1359</v>
      </c>
      <c r="C42" t="s">
        <v>100</v>
      </c>
      <c r="D42" t="s">
        <v>544</v>
      </c>
      <c r="E42">
        <v>72</v>
      </c>
      <c r="F42">
        <v>20142015</v>
      </c>
      <c r="G42">
        <v>28</v>
      </c>
      <c r="H42">
        <v>1.7</v>
      </c>
      <c r="I42">
        <v>1.7</v>
      </c>
      <c r="J42">
        <v>1</v>
      </c>
      <c r="K42">
        <v>4</v>
      </c>
      <c r="L42">
        <v>5</v>
      </c>
      <c r="M42">
        <v>0.11</v>
      </c>
      <c r="N42">
        <v>0.46</v>
      </c>
      <c r="O42">
        <v>0.56999999999999995</v>
      </c>
      <c r="P42">
        <v>-9</v>
      </c>
      <c r="Q42">
        <v>37.090000000000003</v>
      </c>
      <c r="R42">
        <v>98.41</v>
      </c>
      <c r="S42">
        <v>3.57</v>
      </c>
      <c r="T42">
        <v>1.28</v>
      </c>
      <c r="U42">
        <v>7.31</v>
      </c>
      <c r="V42">
        <v>-11.19</v>
      </c>
      <c r="W42">
        <v>37.979999999999997</v>
      </c>
      <c r="X42">
        <v>49.17</v>
      </c>
      <c r="Y42">
        <v>-88</v>
      </c>
      <c r="Z42">
        <v>139</v>
      </c>
      <c r="AA42">
        <v>227</v>
      </c>
      <c r="AB42">
        <v>15.85</v>
      </c>
      <c r="AC42">
        <v>25.89</v>
      </c>
      <c r="AD42">
        <v>41.75</v>
      </c>
      <c r="AE42">
        <v>29</v>
      </c>
      <c r="AF42">
        <v>-11.08</v>
      </c>
      <c r="AG42">
        <v>48.17</v>
      </c>
      <c r="AH42">
        <v>-211</v>
      </c>
      <c r="AI42">
        <v>303</v>
      </c>
      <c r="AJ42">
        <v>514</v>
      </c>
      <c r="AK42">
        <v>34.56</v>
      </c>
      <c r="AL42">
        <v>58.63</v>
      </c>
      <c r="AM42">
        <v>93.19</v>
      </c>
      <c r="AN42">
        <v>54.79</v>
      </c>
      <c r="AO42">
        <v>15</v>
      </c>
      <c r="AP42">
        <v>17</v>
      </c>
      <c r="AQ42">
        <v>55</v>
      </c>
      <c r="AR42">
        <v>-11.49</v>
      </c>
      <c r="AS42">
        <v>36.14</v>
      </c>
      <c r="AT42">
        <v>47.64</v>
      </c>
      <c r="AU42">
        <v>-171</v>
      </c>
      <c r="AV42">
        <v>223</v>
      </c>
      <c r="AW42">
        <v>394</v>
      </c>
      <c r="AX42">
        <v>25.43</v>
      </c>
      <c r="AY42">
        <v>44.94</v>
      </c>
      <c r="AZ42">
        <v>70.37</v>
      </c>
      <c r="BA42">
        <v>74.44</v>
      </c>
      <c r="BB42">
        <v>12</v>
      </c>
      <c r="BC42">
        <v>40</v>
      </c>
      <c r="BD42">
        <v>-11.03</v>
      </c>
      <c r="BE42">
        <v>36.24</v>
      </c>
      <c r="BF42">
        <v>47.27</v>
      </c>
      <c r="BG42">
        <v>-126</v>
      </c>
      <c r="BH42">
        <v>18.93</v>
      </c>
      <c r="BI42">
        <v>33.299999999999997</v>
      </c>
      <c r="BJ42">
        <v>166</v>
      </c>
      <c r="BK42">
        <v>292</v>
      </c>
      <c r="BL42">
        <v>28</v>
      </c>
      <c r="BM42">
        <v>-15.94</v>
      </c>
      <c r="BN42">
        <v>47.37</v>
      </c>
      <c r="BO42">
        <v>1.25</v>
      </c>
      <c r="BP42">
        <v>2.74</v>
      </c>
      <c r="BQ42">
        <v>11</v>
      </c>
      <c r="BR42">
        <v>24</v>
      </c>
      <c r="BS42">
        <v>-13</v>
      </c>
      <c r="BT42">
        <v>31.43</v>
      </c>
      <c r="BU42">
        <v>2.5</v>
      </c>
      <c r="BV42">
        <v>6.63</v>
      </c>
      <c r="BW42">
        <v>4.93</v>
      </c>
      <c r="BX42">
        <v>91.78</v>
      </c>
      <c r="BY42">
        <v>36</v>
      </c>
      <c r="BZ42">
        <v>0</v>
      </c>
      <c r="CA42">
        <v>2</v>
      </c>
      <c r="CB42">
        <v>47.62</v>
      </c>
      <c r="CC42">
        <v>150</v>
      </c>
      <c r="CD42">
        <v>183</v>
      </c>
      <c r="CE42">
        <v>165</v>
      </c>
      <c r="CF42">
        <v>131</v>
      </c>
      <c r="CG42">
        <v>94</v>
      </c>
      <c r="CH42">
        <v>3</v>
      </c>
      <c r="CI42">
        <v>1</v>
      </c>
      <c r="CJ42">
        <v>27</v>
      </c>
      <c r="CK42">
        <v>7</v>
      </c>
      <c r="CL42">
        <v>5</v>
      </c>
      <c r="CM42">
        <v>13</v>
      </c>
      <c r="CN42">
        <v>4</v>
      </c>
      <c r="CO42">
        <v>-1.03</v>
      </c>
      <c r="CP42">
        <v>526.04999999999995</v>
      </c>
      <c r="CQ42">
        <v>3852.03</v>
      </c>
      <c r="CR42">
        <v>12.02</v>
      </c>
      <c r="CS42">
        <v>16.32</v>
      </c>
      <c r="CT42">
        <v>16.399999999999999</v>
      </c>
      <c r="CU42">
        <v>46.54</v>
      </c>
      <c r="CV42">
        <v>49.27</v>
      </c>
      <c r="CW42">
        <v>48.1</v>
      </c>
      <c r="CX42">
        <v>55.26</v>
      </c>
      <c r="CY42">
        <v>52.53</v>
      </c>
      <c r="CZ42">
        <v>54.09</v>
      </c>
      <c r="DB42">
        <f t="shared" si="0"/>
        <v>37</v>
      </c>
    </row>
    <row r="43" spans="1:106">
      <c r="A43" t="s">
        <v>599</v>
      </c>
      <c r="B43" t="s">
        <v>600</v>
      </c>
      <c r="C43" t="s">
        <v>87</v>
      </c>
      <c r="D43" t="s">
        <v>256</v>
      </c>
      <c r="E43">
        <v>75</v>
      </c>
      <c r="F43">
        <v>20142015</v>
      </c>
      <c r="G43">
        <v>26</v>
      </c>
      <c r="H43">
        <v>1.9</v>
      </c>
      <c r="I43">
        <v>1.9</v>
      </c>
      <c r="J43">
        <v>15</v>
      </c>
      <c r="K43">
        <v>24</v>
      </c>
      <c r="L43">
        <v>39</v>
      </c>
      <c r="M43">
        <v>0.71</v>
      </c>
      <c r="N43">
        <v>1.1399999999999999</v>
      </c>
      <c r="O43">
        <v>1.85</v>
      </c>
      <c r="P43">
        <v>1</v>
      </c>
      <c r="Q43">
        <v>48.95</v>
      </c>
      <c r="R43">
        <v>99.9</v>
      </c>
      <c r="S43">
        <v>10.07</v>
      </c>
      <c r="T43">
        <v>-8.85</v>
      </c>
      <c r="U43">
        <v>16.84</v>
      </c>
      <c r="V43">
        <v>0.15</v>
      </c>
      <c r="W43">
        <v>48.16</v>
      </c>
      <c r="X43">
        <v>48.01</v>
      </c>
      <c r="Y43">
        <v>-44</v>
      </c>
      <c r="Z43">
        <v>576</v>
      </c>
      <c r="AA43">
        <v>620</v>
      </c>
      <c r="AB43">
        <v>27.36</v>
      </c>
      <c r="AC43">
        <v>29.45</v>
      </c>
      <c r="AD43">
        <v>56.8</v>
      </c>
      <c r="AE43">
        <v>156</v>
      </c>
      <c r="AF43">
        <v>-0.64</v>
      </c>
      <c r="AG43">
        <v>49.59</v>
      </c>
      <c r="AH43">
        <v>-50</v>
      </c>
      <c r="AI43">
        <v>1164</v>
      </c>
      <c r="AJ43">
        <v>1214</v>
      </c>
      <c r="AK43">
        <v>55.28</v>
      </c>
      <c r="AL43">
        <v>57.66</v>
      </c>
      <c r="AM43">
        <v>112.94</v>
      </c>
      <c r="AN43">
        <v>55.15</v>
      </c>
      <c r="AO43">
        <v>50</v>
      </c>
      <c r="AP43">
        <v>90</v>
      </c>
      <c r="AQ43">
        <v>246</v>
      </c>
      <c r="AR43">
        <v>-0.18</v>
      </c>
      <c r="AS43">
        <v>49.97</v>
      </c>
      <c r="AT43">
        <v>50.15</v>
      </c>
      <c r="AU43">
        <v>-1</v>
      </c>
      <c r="AV43">
        <v>869</v>
      </c>
      <c r="AW43">
        <v>870</v>
      </c>
      <c r="AX43">
        <v>41.27</v>
      </c>
      <c r="AY43">
        <v>41.32</v>
      </c>
      <c r="AZ43">
        <v>82.59</v>
      </c>
      <c r="BA43">
        <v>73.88</v>
      </c>
      <c r="BB43">
        <v>47</v>
      </c>
      <c r="BC43">
        <v>196</v>
      </c>
      <c r="BD43">
        <v>0.62</v>
      </c>
      <c r="BE43">
        <v>50.79</v>
      </c>
      <c r="BF43">
        <v>50.17</v>
      </c>
      <c r="BG43">
        <v>20</v>
      </c>
      <c r="BH43">
        <v>30.49</v>
      </c>
      <c r="BI43">
        <v>29.54</v>
      </c>
      <c r="BJ43">
        <v>642</v>
      </c>
      <c r="BK43">
        <v>622</v>
      </c>
      <c r="BL43">
        <v>149</v>
      </c>
      <c r="BM43">
        <v>-0.99</v>
      </c>
      <c r="BN43">
        <v>51.47</v>
      </c>
      <c r="BO43">
        <v>2.52</v>
      </c>
      <c r="BP43">
        <v>2.4700000000000002</v>
      </c>
      <c r="BQ43">
        <v>53</v>
      </c>
      <c r="BR43">
        <v>52</v>
      </c>
      <c r="BS43">
        <v>1</v>
      </c>
      <c r="BT43">
        <v>50.48</v>
      </c>
      <c r="BU43">
        <v>7.65</v>
      </c>
      <c r="BV43">
        <v>8.26</v>
      </c>
      <c r="BW43">
        <v>6.1</v>
      </c>
      <c r="BX43">
        <v>91.64</v>
      </c>
      <c r="BY43">
        <v>47.39</v>
      </c>
      <c r="BZ43">
        <v>590</v>
      </c>
      <c r="CA43">
        <v>655</v>
      </c>
      <c r="CB43">
        <v>42.99</v>
      </c>
      <c r="CC43">
        <v>414</v>
      </c>
      <c r="CD43">
        <v>368</v>
      </c>
      <c r="CE43">
        <v>549</v>
      </c>
      <c r="CF43">
        <v>31</v>
      </c>
      <c r="CG43">
        <v>77</v>
      </c>
      <c r="CH43">
        <v>14</v>
      </c>
      <c r="CI43">
        <v>10</v>
      </c>
      <c r="CJ43">
        <v>134</v>
      </c>
      <c r="CK43">
        <v>24</v>
      </c>
      <c r="CL43">
        <v>54</v>
      </c>
      <c r="CM43">
        <v>10</v>
      </c>
      <c r="CN43">
        <v>11</v>
      </c>
      <c r="CO43">
        <v>0.05</v>
      </c>
      <c r="CP43">
        <v>1263.3699999999999</v>
      </c>
      <c r="CQ43">
        <v>3279.27</v>
      </c>
      <c r="CR43">
        <v>27.81</v>
      </c>
      <c r="CS43">
        <v>17.55</v>
      </c>
      <c r="CT43">
        <v>17.52</v>
      </c>
      <c r="CU43">
        <v>50.58</v>
      </c>
      <c r="CV43">
        <v>50.2</v>
      </c>
      <c r="CW43">
        <v>55.48</v>
      </c>
      <c r="CX43">
        <v>54.2</v>
      </c>
      <c r="CY43">
        <v>54.93</v>
      </c>
      <c r="CZ43">
        <v>54.49</v>
      </c>
      <c r="DB43">
        <f t="shared" si="0"/>
        <v>-46</v>
      </c>
    </row>
    <row r="44" spans="1:106">
      <c r="A44" t="s">
        <v>1062</v>
      </c>
      <c r="B44" t="s">
        <v>1063</v>
      </c>
      <c r="C44" t="s">
        <v>80</v>
      </c>
      <c r="D44" t="s">
        <v>858</v>
      </c>
      <c r="E44">
        <v>59</v>
      </c>
      <c r="F44">
        <v>20142015</v>
      </c>
      <c r="G44">
        <v>29</v>
      </c>
      <c r="H44">
        <v>1.1000000000000001</v>
      </c>
      <c r="I44">
        <v>1.1000000000000001</v>
      </c>
      <c r="J44">
        <v>7</v>
      </c>
      <c r="K44">
        <v>6</v>
      </c>
      <c r="L44">
        <v>13</v>
      </c>
      <c r="M44">
        <v>0.6</v>
      </c>
      <c r="N44">
        <v>0.52</v>
      </c>
      <c r="O44">
        <v>1.1200000000000001</v>
      </c>
      <c r="P44">
        <v>2</v>
      </c>
      <c r="Q44">
        <v>43.5</v>
      </c>
      <c r="R44">
        <v>97.44</v>
      </c>
      <c r="S44">
        <v>6.54</v>
      </c>
      <c r="T44">
        <v>-6.06</v>
      </c>
      <c r="U44">
        <v>11.82</v>
      </c>
      <c r="V44">
        <v>-5.33</v>
      </c>
      <c r="W44">
        <v>40.65</v>
      </c>
      <c r="X44">
        <v>45.98</v>
      </c>
      <c r="Y44">
        <v>-120</v>
      </c>
      <c r="Z44">
        <v>261</v>
      </c>
      <c r="AA44">
        <v>381</v>
      </c>
      <c r="AB44">
        <v>22.45</v>
      </c>
      <c r="AC44">
        <v>32.770000000000003</v>
      </c>
      <c r="AD44">
        <v>55.23</v>
      </c>
      <c r="AE44">
        <v>106</v>
      </c>
      <c r="AF44">
        <v>-3.47</v>
      </c>
      <c r="AG44">
        <v>46.97</v>
      </c>
      <c r="AH44">
        <v>-163</v>
      </c>
      <c r="AI44">
        <v>545</v>
      </c>
      <c r="AJ44">
        <v>708</v>
      </c>
      <c r="AK44">
        <v>46.88</v>
      </c>
      <c r="AL44">
        <v>60.9</v>
      </c>
      <c r="AM44">
        <v>107.79</v>
      </c>
      <c r="AN44">
        <v>53.58</v>
      </c>
      <c r="AO44">
        <v>36</v>
      </c>
      <c r="AP44">
        <v>8</v>
      </c>
      <c r="AQ44">
        <v>181</v>
      </c>
      <c r="AR44">
        <v>-3.1</v>
      </c>
      <c r="AS44">
        <v>43.17</v>
      </c>
      <c r="AT44">
        <v>46.27</v>
      </c>
      <c r="AU44">
        <v>-130</v>
      </c>
      <c r="AV44">
        <v>411</v>
      </c>
      <c r="AW44">
        <v>541</v>
      </c>
      <c r="AX44">
        <v>35.36</v>
      </c>
      <c r="AY44">
        <v>46.54</v>
      </c>
      <c r="AZ44">
        <v>81.89</v>
      </c>
      <c r="BA44">
        <v>71.05</v>
      </c>
      <c r="BB44">
        <v>38</v>
      </c>
      <c r="BC44">
        <v>145</v>
      </c>
      <c r="BD44">
        <v>-2.9</v>
      </c>
      <c r="BE44">
        <v>43.65</v>
      </c>
      <c r="BF44">
        <v>46.55</v>
      </c>
      <c r="BG44">
        <v>-85</v>
      </c>
      <c r="BH44">
        <v>25.12</v>
      </c>
      <c r="BI44">
        <v>32.43</v>
      </c>
      <c r="BJ44">
        <v>292</v>
      </c>
      <c r="BK44">
        <v>377</v>
      </c>
      <c r="BL44">
        <v>107</v>
      </c>
      <c r="BM44">
        <v>-9.07</v>
      </c>
      <c r="BN44">
        <v>43.16</v>
      </c>
      <c r="BO44">
        <v>1.29</v>
      </c>
      <c r="BP44">
        <v>2.4900000000000002</v>
      </c>
      <c r="BQ44">
        <v>15</v>
      </c>
      <c r="BR44">
        <v>29</v>
      </c>
      <c r="BS44">
        <v>-14</v>
      </c>
      <c r="BT44">
        <v>34.090000000000003</v>
      </c>
      <c r="BU44">
        <v>4.83</v>
      </c>
      <c r="BV44">
        <v>5.14</v>
      </c>
      <c r="BW44">
        <v>3.65</v>
      </c>
      <c r="BX44">
        <v>92.31</v>
      </c>
      <c r="BY44">
        <v>44</v>
      </c>
      <c r="BZ44">
        <v>6</v>
      </c>
      <c r="CA44">
        <v>7</v>
      </c>
      <c r="CB44">
        <v>41.07</v>
      </c>
      <c r="CC44">
        <v>177</v>
      </c>
      <c r="CD44">
        <v>199</v>
      </c>
      <c r="CE44">
        <v>254</v>
      </c>
      <c r="CF44">
        <v>87</v>
      </c>
      <c r="CG44">
        <v>129</v>
      </c>
      <c r="CH44">
        <v>5</v>
      </c>
      <c r="CI44">
        <v>1</v>
      </c>
      <c r="CJ44">
        <v>100</v>
      </c>
      <c r="CK44">
        <v>12</v>
      </c>
      <c r="CL44">
        <v>27</v>
      </c>
      <c r="CM44">
        <v>10</v>
      </c>
      <c r="CN44">
        <v>12</v>
      </c>
      <c r="CO44">
        <v>0.17</v>
      </c>
      <c r="CP44">
        <v>697.49</v>
      </c>
      <c r="CQ44">
        <v>2896.5</v>
      </c>
      <c r="CR44">
        <v>19.41</v>
      </c>
      <c r="CS44">
        <v>16.93</v>
      </c>
      <c r="CT44">
        <v>16.91</v>
      </c>
      <c r="CU44">
        <v>45.94</v>
      </c>
      <c r="CV44">
        <v>50.02</v>
      </c>
      <c r="CW44">
        <v>50.67</v>
      </c>
      <c r="CX44">
        <v>59.62</v>
      </c>
      <c r="CY44">
        <v>53.8</v>
      </c>
      <c r="CZ44">
        <v>53.76</v>
      </c>
      <c r="DB44">
        <f t="shared" si="0"/>
        <v>-42</v>
      </c>
    </row>
    <row r="45" spans="1:106">
      <c r="A45" t="s">
        <v>1179</v>
      </c>
      <c r="B45" t="s">
        <v>1180</v>
      </c>
      <c r="C45" t="s">
        <v>62</v>
      </c>
      <c r="D45" t="s">
        <v>221</v>
      </c>
      <c r="E45">
        <v>63</v>
      </c>
      <c r="F45">
        <v>20142015</v>
      </c>
      <c r="G45">
        <v>25</v>
      </c>
      <c r="H45">
        <v>0.6</v>
      </c>
      <c r="I45">
        <v>0.57499999999999996</v>
      </c>
      <c r="J45">
        <v>1</v>
      </c>
      <c r="K45">
        <v>10</v>
      </c>
      <c r="L45">
        <v>11</v>
      </c>
      <c r="M45">
        <v>0.06</v>
      </c>
      <c r="N45">
        <v>0.59</v>
      </c>
      <c r="O45">
        <v>0.65</v>
      </c>
      <c r="P45">
        <v>-11</v>
      </c>
      <c r="Q45">
        <v>40.99</v>
      </c>
      <c r="R45">
        <v>104.18</v>
      </c>
      <c r="S45">
        <v>3.33</v>
      </c>
      <c r="T45">
        <v>-21.66</v>
      </c>
      <c r="U45">
        <v>16.100000000000001</v>
      </c>
      <c r="V45">
        <v>-12.81</v>
      </c>
      <c r="W45">
        <v>41.85</v>
      </c>
      <c r="X45">
        <v>54.67</v>
      </c>
      <c r="Y45">
        <v>-137</v>
      </c>
      <c r="Z45">
        <v>352</v>
      </c>
      <c r="AA45">
        <v>489</v>
      </c>
      <c r="AB45">
        <v>20.82</v>
      </c>
      <c r="AC45">
        <v>28.92</v>
      </c>
      <c r="AD45">
        <v>49.74</v>
      </c>
      <c r="AE45">
        <v>15</v>
      </c>
      <c r="AF45">
        <v>-13.63</v>
      </c>
      <c r="AG45">
        <v>54.62</v>
      </c>
      <c r="AH45">
        <v>-327</v>
      </c>
      <c r="AI45">
        <v>744</v>
      </c>
      <c r="AJ45">
        <v>1071</v>
      </c>
      <c r="AK45">
        <v>44</v>
      </c>
      <c r="AL45">
        <v>63.34</v>
      </c>
      <c r="AM45">
        <v>107.35</v>
      </c>
      <c r="AN45">
        <v>51.61</v>
      </c>
      <c r="AO45">
        <v>27</v>
      </c>
      <c r="AP45">
        <v>102</v>
      </c>
      <c r="AQ45">
        <v>77</v>
      </c>
      <c r="AR45">
        <v>-13.1</v>
      </c>
      <c r="AS45">
        <v>39.85</v>
      </c>
      <c r="AT45">
        <v>52.95</v>
      </c>
      <c r="AU45">
        <v>-275</v>
      </c>
      <c r="AV45">
        <v>540</v>
      </c>
      <c r="AW45">
        <v>815</v>
      </c>
      <c r="AX45">
        <v>31.94</v>
      </c>
      <c r="AY45">
        <v>48.2</v>
      </c>
      <c r="AZ45">
        <v>80.14</v>
      </c>
      <c r="BA45">
        <v>71.11</v>
      </c>
      <c r="BB45">
        <v>20</v>
      </c>
      <c r="BC45">
        <v>50</v>
      </c>
      <c r="BD45">
        <v>-13.22</v>
      </c>
      <c r="BE45">
        <v>39.020000000000003</v>
      </c>
      <c r="BF45">
        <v>52.24</v>
      </c>
      <c r="BG45">
        <v>-216</v>
      </c>
      <c r="BH45">
        <v>22.71</v>
      </c>
      <c r="BI45">
        <v>35.49</v>
      </c>
      <c r="BJ45">
        <v>384</v>
      </c>
      <c r="BK45">
        <v>600</v>
      </c>
      <c r="BL45">
        <v>30</v>
      </c>
      <c r="BM45">
        <v>-4.62</v>
      </c>
      <c r="BN45">
        <v>55.87</v>
      </c>
      <c r="BO45">
        <v>2.42</v>
      </c>
      <c r="BP45">
        <v>2.31</v>
      </c>
      <c r="BQ45">
        <v>41</v>
      </c>
      <c r="BR45">
        <v>39</v>
      </c>
      <c r="BS45">
        <v>2</v>
      </c>
      <c r="BT45">
        <v>51.25</v>
      </c>
      <c r="BU45">
        <v>2</v>
      </c>
      <c r="BV45">
        <v>10.68</v>
      </c>
      <c r="BW45">
        <v>7.59</v>
      </c>
      <c r="BX45">
        <v>93.5</v>
      </c>
      <c r="BY45">
        <v>40</v>
      </c>
      <c r="BZ45">
        <v>0</v>
      </c>
      <c r="CA45">
        <v>0</v>
      </c>
      <c r="CB45">
        <v>34.89</v>
      </c>
      <c r="CC45">
        <v>231</v>
      </c>
      <c r="CD45">
        <v>325</v>
      </c>
      <c r="CE45">
        <v>431</v>
      </c>
      <c r="CF45">
        <v>233</v>
      </c>
      <c r="CG45">
        <v>113</v>
      </c>
      <c r="CH45">
        <v>4</v>
      </c>
      <c r="CI45">
        <v>6</v>
      </c>
      <c r="CJ45">
        <v>29</v>
      </c>
      <c r="CK45">
        <v>21</v>
      </c>
      <c r="CL45">
        <v>9</v>
      </c>
      <c r="CM45">
        <v>16</v>
      </c>
      <c r="CN45">
        <v>5</v>
      </c>
      <c r="CO45">
        <v>-0.65</v>
      </c>
      <c r="CP45">
        <v>1014.47</v>
      </c>
      <c r="CQ45">
        <v>2850.59</v>
      </c>
      <c r="CR45">
        <v>26.25</v>
      </c>
      <c r="CS45">
        <v>16.22</v>
      </c>
      <c r="CT45">
        <v>17.329999999999998</v>
      </c>
      <c r="CU45">
        <v>50.58</v>
      </c>
      <c r="CV45">
        <v>49.65</v>
      </c>
      <c r="CW45">
        <v>56.55</v>
      </c>
      <c r="CX45">
        <v>55.26</v>
      </c>
      <c r="CY45">
        <v>53.58</v>
      </c>
      <c r="CZ45">
        <v>54.35</v>
      </c>
      <c r="DB45">
        <f t="shared" si="0"/>
        <v>120</v>
      </c>
    </row>
    <row r="46" spans="1:106">
      <c r="A46" t="s">
        <v>502</v>
      </c>
      <c r="B46" t="s">
        <v>503</v>
      </c>
      <c r="C46" t="s">
        <v>62</v>
      </c>
      <c r="D46" t="s">
        <v>504</v>
      </c>
      <c r="E46">
        <v>51</v>
      </c>
      <c r="F46">
        <v>20142015</v>
      </c>
      <c r="G46">
        <v>25</v>
      </c>
      <c r="H46">
        <v>0.65</v>
      </c>
      <c r="I46">
        <v>0.6</v>
      </c>
      <c r="J46">
        <v>3</v>
      </c>
      <c r="K46">
        <v>5</v>
      </c>
      <c r="L46">
        <v>8</v>
      </c>
      <c r="M46">
        <v>0.23</v>
      </c>
      <c r="N46">
        <v>0.39</v>
      </c>
      <c r="O46">
        <v>0.62</v>
      </c>
      <c r="P46">
        <v>-8</v>
      </c>
      <c r="Q46">
        <v>50.76</v>
      </c>
      <c r="R46">
        <v>95.61</v>
      </c>
      <c r="S46">
        <v>5.36</v>
      </c>
      <c r="T46">
        <v>-0.65</v>
      </c>
      <c r="U46">
        <v>15.17</v>
      </c>
      <c r="V46">
        <v>-1.25</v>
      </c>
      <c r="W46">
        <v>51.19</v>
      </c>
      <c r="X46">
        <v>52.44</v>
      </c>
      <c r="Y46">
        <v>15</v>
      </c>
      <c r="Z46">
        <v>322</v>
      </c>
      <c r="AA46">
        <v>307</v>
      </c>
      <c r="AB46">
        <v>24.97</v>
      </c>
      <c r="AC46">
        <v>23.81</v>
      </c>
      <c r="AD46">
        <v>48.78</v>
      </c>
      <c r="AE46">
        <v>30</v>
      </c>
      <c r="AF46">
        <v>-1.99</v>
      </c>
      <c r="AG46">
        <v>52.75</v>
      </c>
      <c r="AH46">
        <v>20</v>
      </c>
      <c r="AI46">
        <v>668</v>
      </c>
      <c r="AJ46">
        <v>648</v>
      </c>
      <c r="AK46">
        <v>51.81</v>
      </c>
      <c r="AL46">
        <v>50.26</v>
      </c>
      <c r="AM46">
        <v>102.06</v>
      </c>
      <c r="AN46">
        <v>53.44</v>
      </c>
      <c r="AO46">
        <v>42</v>
      </c>
      <c r="AP46">
        <v>61</v>
      </c>
      <c r="AQ46">
        <v>124</v>
      </c>
      <c r="AR46">
        <v>-1.03</v>
      </c>
      <c r="AS46">
        <v>51.69</v>
      </c>
      <c r="AT46">
        <v>52.73</v>
      </c>
      <c r="AU46">
        <v>32</v>
      </c>
      <c r="AV46">
        <v>488</v>
      </c>
      <c r="AW46">
        <v>456</v>
      </c>
      <c r="AX46">
        <v>37.85</v>
      </c>
      <c r="AY46">
        <v>35.369999999999997</v>
      </c>
      <c r="AZ46">
        <v>73.209999999999994</v>
      </c>
      <c r="BA46">
        <v>73.16</v>
      </c>
      <c r="BB46">
        <v>26</v>
      </c>
      <c r="BC46">
        <v>82</v>
      </c>
      <c r="BD46">
        <v>-1.42</v>
      </c>
      <c r="BE46">
        <v>51.89</v>
      </c>
      <c r="BF46">
        <v>53.31</v>
      </c>
      <c r="BG46">
        <v>26</v>
      </c>
      <c r="BH46">
        <v>27.69</v>
      </c>
      <c r="BI46">
        <v>25.67</v>
      </c>
      <c r="BJ46">
        <v>357</v>
      </c>
      <c r="BK46">
        <v>331</v>
      </c>
      <c r="BL46">
        <v>56</v>
      </c>
      <c r="BM46">
        <v>-19.87</v>
      </c>
      <c r="BN46">
        <v>58.05</v>
      </c>
      <c r="BO46">
        <v>1.63</v>
      </c>
      <c r="BP46">
        <v>2.64</v>
      </c>
      <c r="BQ46">
        <v>21</v>
      </c>
      <c r="BR46">
        <v>34</v>
      </c>
      <c r="BS46">
        <v>-13</v>
      </c>
      <c r="BT46">
        <v>38.18</v>
      </c>
      <c r="BU46">
        <v>3.66</v>
      </c>
      <c r="BV46">
        <v>5.88</v>
      </c>
      <c r="BW46">
        <v>4.3</v>
      </c>
      <c r="BX46">
        <v>89.73</v>
      </c>
      <c r="BY46">
        <v>43</v>
      </c>
      <c r="BZ46">
        <v>1</v>
      </c>
      <c r="CA46">
        <v>0</v>
      </c>
      <c r="CB46">
        <v>51.42</v>
      </c>
      <c r="CC46">
        <v>236</v>
      </c>
      <c r="CD46">
        <v>222</v>
      </c>
      <c r="CE46">
        <v>223</v>
      </c>
      <c r="CF46">
        <v>157</v>
      </c>
      <c r="CG46">
        <v>130</v>
      </c>
      <c r="CH46">
        <v>3</v>
      </c>
      <c r="CI46">
        <v>2</v>
      </c>
      <c r="CJ46">
        <v>53</v>
      </c>
      <c r="CK46">
        <v>9</v>
      </c>
      <c r="CL46">
        <v>3</v>
      </c>
      <c r="CM46">
        <v>14</v>
      </c>
      <c r="CN46">
        <v>6</v>
      </c>
      <c r="CO46">
        <v>-0.62</v>
      </c>
      <c r="CP46">
        <v>773.62</v>
      </c>
      <c r="CQ46">
        <v>2341.1</v>
      </c>
      <c r="CR46">
        <v>24.84</v>
      </c>
      <c r="CS46">
        <v>16.489999999999998</v>
      </c>
      <c r="CT46">
        <v>17.100000000000001</v>
      </c>
      <c r="CU46">
        <v>51.1</v>
      </c>
      <c r="CV46">
        <v>49.67</v>
      </c>
      <c r="CW46">
        <v>53.81</v>
      </c>
      <c r="CX46">
        <v>51.48</v>
      </c>
      <c r="CY46">
        <v>53.27</v>
      </c>
      <c r="CZ46">
        <v>53.98</v>
      </c>
      <c r="DB46">
        <f t="shared" si="0"/>
        <v>27</v>
      </c>
    </row>
    <row r="47" spans="1:106">
      <c r="A47" t="s">
        <v>1377</v>
      </c>
      <c r="B47" t="s">
        <v>1378</v>
      </c>
      <c r="C47" t="s">
        <v>68</v>
      </c>
      <c r="D47" t="s">
        <v>1056</v>
      </c>
      <c r="E47">
        <v>78</v>
      </c>
      <c r="F47">
        <v>20142015</v>
      </c>
      <c r="G47">
        <v>24</v>
      </c>
      <c r="H47">
        <v>0.77500000000000002</v>
      </c>
      <c r="I47">
        <v>0.77500000000000002</v>
      </c>
      <c r="J47">
        <v>16</v>
      </c>
      <c r="K47">
        <v>17</v>
      </c>
      <c r="L47">
        <v>33</v>
      </c>
      <c r="M47">
        <v>0.88</v>
      </c>
      <c r="N47">
        <v>0.93</v>
      </c>
      <c r="O47">
        <v>1.81</v>
      </c>
      <c r="P47">
        <v>7</v>
      </c>
      <c r="Q47">
        <v>37.42</v>
      </c>
      <c r="R47">
        <v>102.03</v>
      </c>
      <c r="S47">
        <v>15.38</v>
      </c>
      <c r="T47">
        <v>-26.3</v>
      </c>
      <c r="U47">
        <v>14.06</v>
      </c>
      <c r="V47">
        <v>-11.8</v>
      </c>
      <c r="W47">
        <v>38.83</v>
      </c>
      <c r="X47">
        <v>50.63</v>
      </c>
      <c r="Y47">
        <v>-225</v>
      </c>
      <c r="Z47">
        <v>391</v>
      </c>
      <c r="AA47">
        <v>616</v>
      </c>
      <c r="AB47">
        <v>21.39</v>
      </c>
      <c r="AC47">
        <v>33.700000000000003</v>
      </c>
      <c r="AD47">
        <v>55.09</v>
      </c>
      <c r="AE47">
        <v>114</v>
      </c>
      <c r="AF47">
        <v>-12.69</v>
      </c>
      <c r="AG47">
        <v>50.1</v>
      </c>
      <c r="AH47">
        <v>-524</v>
      </c>
      <c r="AI47">
        <v>779</v>
      </c>
      <c r="AJ47">
        <v>1303</v>
      </c>
      <c r="AK47">
        <v>42.61</v>
      </c>
      <c r="AL47">
        <v>71.28</v>
      </c>
      <c r="AM47">
        <v>113.89</v>
      </c>
      <c r="AN47">
        <v>55.33</v>
      </c>
      <c r="AO47">
        <v>30</v>
      </c>
      <c r="AP47">
        <v>82</v>
      </c>
      <c r="AQ47">
        <v>178</v>
      </c>
      <c r="AR47">
        <v>-11.04</v>
      </c>
      <c r="AS47">
        <v>39.619999999999997</v>
      </c>
      <c r="AT47">
        <v>50.65</v>
      </c>
      <c r="AU47">
        <v>-304</v>
      </c>
      <c r="AV47">
        <v>580</v>
      </c>
      <c r="AW47">
        <v>884</v>
      </c>
      <c r="AX47">
        <v>31.73</v>
      </c>
      <c r="AY47">
        <v>48.36</v>
      </c>
      <c r="AZ47">
        <v>80.09</v>
      </c>
      <c r="BA47">
        <v>74.31</v>
      </c>
      <c r="BB47">
        <v>44</v>
      </c>
      <c r="BC47">
        <v>148</v>
      </c>
      <c r="BD47">
        <v>-9.35</v>
      </c>
      <c r="BE47">
        <v>41.64</v>
      </c>
      <c r="BF47">
        <v>50.99</v>
      </c>
      <c r="BG47">
        <v>-173</v>
      </c>
      <c r="BH47">
        <v>23.58</v>
      </c>
      <c r="BI47">
        <v>33.04</v>
      </c>
      <c r="BJ47">
        <v>431</v>
      </c>
      <c r="BK47">
        <v>604</v>
      </c>
      <c r="BL47">
        <v>104</v>
      </c>
      <c r="BM47">
        <v>-8.5500000000000007</v>
      </c>
      <c r="BN47">
        <v>55.15</v>
      </c>
      <c r="BO47">
        <v>2.63</v>
      </c>
      <c r="BP47">
        <v>3.01</v>
      </c>
      <c r="BQ47">
        <v>48</v>
      </c>
      <c r="BR47">
        <v>55</v>
      </c>
      <c r="BS47">
        <v>-7</v>
      </c>
      <c r="BT47">
        <v>46.6</v>
      </c>
      <c r="BU47">
        <v>10.81</v>
      </c>
      <c r="BV47">
        <v>11.14</v>
      </c>
      <c r="BW47">
        <v>8.2799999999999994</v>
      </c>
      <c r="BX47">
        <v>90.89</v>
      </c>
      <c r="BY47">
        <v>39.19</v>
      </c>
      <c r="BZ47">
        <v>29</v>
      </c>
      <c r="CA47">
        <v>45</v>
      </c>
      <c r="CB47">
        <v>28.47</v>
      </c>
      <c r="CC47">
        <v>232</v>
      </c>
      <c r="CD47">
        <v>390</v>
      </c>
      <c r="CE47">
        <v>583</v>
      </c>
      <c r="CF47">
        <v>264</v>
      </c>
      <c r="CG47">
        <v>108</v>
      </c>
      <c r="CH47">
        <v>11</v>
      </c>
      <c r="CI47">
        <v>6</v>
      </c>
      <c r="CJ47">
        <v>88</v>
      </c>
      <c r="CK47">
        <v>25</v>
      </c>
      <c r="CL47">
        <v>22</v>
      </c>
      <c r="CM47">
        <v>10</v>
      </c>
      <c r="CN47">
        <v>17</v>
      </c>
      <c r="CO47">
        <v>0.38</v>
      </c>
      <c r="CP47">
        <v>1096.83</v>
      </c>
      <c r="CQ47">
        <v>3639.43</v>
      </c>
      <c r="CR47">
        <v>23.16</v>
      </c>
      <c r="CS47">
        <v>17.97</v>
      </c>
      <c r="CT47">
        <v>17.350000000000001</v>
      </c>
      <c r="CU47">
        <v>45.63</v>
      </c>
      <c r="CV47">
        <v>50.41</v>
      </c>
      <c r="CW47">
        <v>50.05</v>
      </c>
      <c r="CX47">
        <v>59.62</v>
      </c>
      <c r="CY47">
        <v>54.82</v>
      </c>
      <c r="CZ47">
        <v>53.94</v>
      </c>
      <c r="DB47">
        <f t="shared" si="0"/>
        <v>156</v>
      </c>
    </row>
    <row r="48" spans="1:106">
      <c r="A48" t="s">
        <v>997</v>
      </c>
      <c r="B48" t="s">
        <v>998</v>
      </c>
      <c r="C48" t="s">
        <v>124</v>
      </c>
      <c r="D48" t="s">
        <v>74</v>
      </c>
      <c r="E48">
        <v>69</v>
      </c>
      <c r="F48">
        <v>20142015</v>
      </c>
      <c r="G48">
        <v>23</v>
      </c>
      <c r="H48">
        <v>0.82499999999999996</v>
      </c>
      <c r="I48">
        <v>0.77500000000000002</v>
      </c>
      <c r="J48">
        <v>3</v>
      </c>
      <c r="K48">
        <v>10</v>
      </c>
      <c r="L48">
        <v>13</v>
      </c>
      <c r="M48">
        <v>0.22</v>
      </c>
      <c r="N48">
        <v>0.73</v>
      </c>
      <c r="O48">
        <v>0.95</v>
      </c>
      <c r="P48">
        <v>1</v>
      </c>
      <c r="Q48">
        <v>45.04</v>
      </c>
      <c r="R48">
        <v>95.21</v>
      </c>
      <c r="S48">
        <v>3.95</v>
      </c>
      <c r="T48">
        <v>-29.77</v>
      </c>
      <c r="U48">
        <v>11.89</v>
      </c>
      <c r="V48">
        <v>-8.81</v>
      </c>
      <c r="W48">
        <v>45.54</v>
      </c>
      <c r="X48">
        <v>54.36</v>
      </c>
      <c r="Y48">
        <v>-54</v>
      </c>
      <c r="Z48">
        <v>276</v>
      </c>
      <c r="AA48">
        <v>330</v>
      </c>
      <c r="AB48">
        <v>20.190000000000001</v>
      </c>
      <c r="AC48">
        <v>24.14</v>
      </c>
      <c r="AD48">
        <v>44.34</v>
      </c>
      <c r="AE48">
        <v>73</v>
      </c>
      <c r="AF48">
        <v>-9</v>
      </c>
      <c r="AG48">
        <v>54.03</v>
      </c>
      <c r="AH48">
        <v>-138</v>
      </c>
      <c r="AI48">
        <v>626</v>
      </c>
      <c r="AJ48">
        <v>764</v>
      </c>
      <c r="AK48">
        <v>45.8</v>
      </c>
      <c r="AL48">
        <v>55.9</v>
      </c>
      <c r="AM48">
        <v>101.69</v>
      </c>
      <c r="AN48">
        <v>54.15</v>
      </c>
      <c r="AO48">
        <v>20</v>
      </c>
      <c r="AP48">
        <v>44</v>
      </c>
      <c r="AQ48">
        <v>126</v>
      </c>
      <c r="AR48">
        <v>-8.2799999999999994</v>
      </c>
      <c r="AS48">
        <v>45.86</v>
      </c>
      <c r="AT48">
        <v>54.14</v>
      </c>
      <c r="AU48">
        <v>-85</v>
      </c>
      <c r="AV48">
        <v>471</v>
      </c>
      <c r="AW48">
        <v>556</v>
      </c>
      <c r="AX48">
        <v>34.46</v>
      </c>
      <c r="AY48">
        <v>40.68</v>
      </c>
      <c r="AZ48">
        <v>75.14</v>
      </c>
      <c r="BA48">
        <v>71.97</v>
      </c>
      <c r="BB48">
        <v>30</v>
      </c>
      <c r="BC48">
        <v>106</v>
      </c>
      <c r="BD48">
        <v>-6.53</v>
      </c>
      <c r="BE48">
        <v>47.15</v>
      </c>
      <c r="BF48">
        <v>53.67</v>
      </c>
      <c r="BG48">
        <v>-41</v>
      </c>
      <c r="BH48">
        <v>24.8</v>
      </c>
      <c r="BI48">
        <v>27.8</v>
      </c>
      <c r="BJ48">
        <v>339</v>
      </c>
      <c r="BK48">
        <v>380</v>
      </c>
      <c r="BL48">
        <v>76</v>
      </c>
      <c r="BM48">
        <v>-25.14</v>
      </c>
      <c r="BN48">
        <v>55.14</v>
      </c>
      <c r="BO48">
        <v>1.1000000000000001</v>
      </c>
      <c r="BP48">
        <v>2.56</v>
      </c>
      <c r="BQ48">
        <v>15</v>
      </c>
      <c r="BR48">
        <v>35</v>
      </c>
      <c r="BS48">
        <v>-20</v>
      </c>
      <c r="BT48">
        <v>30</v>
      </c>
      <c r="BU48">
        <v>2.83</v>
      </c>
      <c r="BV48">
        <v>4.42</v>
      </c>
      <c r="BW48">
        <v>3.18</v>
      </c>
      <c r="BX48">
        <v>90.79</v>
      </c>
      <c r="BY48">
        <v>43</v>
      </c>
      <c r="BZ48">
        <v>3</v>
      </c>
      <c r="CA48">
        <v>3</v>
      </c>
      <c r="CB48">
        <v>27.77</v>
      </c>
      <c r="CC48">
        <v>163</v>
      </c>
      <c r="CD48">
        <v>293</v>
      </c>
      <c r="CE48">
        <v>424</v>
      </c>
      <c r="CF48">
        <v>141</v>
      </c>
      <c r="CG48">
        <v>117</v>
      </c>
      <c r="CH48">
        <v>7</v>
      </c>
      <c r="CI48">
        <v>3</v>
      </c>
      <c r="CJ48">
        <v>73</v>
      </c>
      <c r="CK48">
        <v>14</v>
      </c>
      <c r="CL48">
        <v>27</v>
      </c>
      <c r="CM48">
        <v>5</v>
      </c>
      <c r="CN48">
        <v>6</v>
      </c>
      <c r="CO48">
        <v>7.0000000000000007E-2</v>
      </c>
      <c r="CP48">
        <v>820.1</v>
      </c>
      <c r="CQ48">
        <v>3389.87</v>
      </c>
      <c r="CR48">
        <v>19.48</v>
      </c>
      <c r="CS48">
        <v>17.39</v>
      </c>
      <c r="CT48">
        <v>17.350000000000001</v>
      </c>
      <c r="CU48">
        <v>50.21</v>
      </c>
      <c r="CV48">
        <v>49.93</v>
      </c>
      <c r="CW48">
        <v>53.2</v>
      </c>
      <c r="CX48">
        <v>52.75</v>
      </c>
      <c r="CY48">
        <v>54.35</v>
      </c>
      <c r="CZ48">
        <v>54.52</v>
      </c>
      <c r="DB48">
        <f t="shared" si="0"/>
        <v>24</v>
      </c>
    </row>
    <row r="49" spans="1:106">
      <c r="A49" t="s">
        <v>994</v>
      </c>
      <c r="B49" t="s">
        <v>995</v>
      </c>
      <c r="C49" t="s">
        <v>80</v>
      </c>
      <c r="D49" t="s">
        <v>996</v>
      </c>
      <c r="E49">
        <v>51</v>
      </c>
      <c r="F49">
        <v>20142015</v>
      </c>
      <c r="G49">
        <v>32</v>
      </c>
      <c r="H49">
        <v>2.5</v>
      </c>
      <c r="I49">
        <v>3.3330000000000002</v>
      </c>
      <c r="J49">
        <v>6</v>
      </c>
      <c r="K49">
        <v>7</v>
      </c>
      <c r="L49">
        <v>13</v>
      </c>
      <c r="M49">
        <v>0.55000000000000004</v>
      </c>
      <c r="N49">
        <v>0.64</v>
      </c>
      <c r="O49">
        <v>1.19</v>
      </c>
      <c r="P49">
        <v>-5</v>
      </c>
      <c r="Q49">
        <v>50.48</v>
      </c>
      <c r="R49">
        <v>99</v>
      </c>
      <c r="S49">
        <v>7.06</v>
      </c>
      <c r="T49">
        <v>9.06</v>
      </c>
      <c r="U49">
        <v>12.87</v>
      </c>
      <c r="V49">
        <v>-2.88</v>
      </c>
      <c r="W49">
        <v>47.62</v>
      </c>
      <c r="X49">
        <v>50.5</v>
      </c>
      <c r="Y49">
        <v>-27</v>
      </c>
      <c r="Z49">
        <v>270</v>
      </c>
      <c r="AA49">
        <v>297</v>
      </c>
      <c r="AB49">
        <v>24.68</v>
      </c>
      <c r="AC49">
        <v>27.15</v>
      </c>
      <c r="AD49">
        <v>51.84</v>
      </c>
      <c r="AE49">
        <v>85</v>
      </c>
      <c r="AF49">
        <v>1.41</v>
      </c>
      <c r="AG49">
        <v>49.07</v>
      </c>
      <c r="AH49">
        <v>12</v>
      </c>
      <c r="AI49">
        <v>630</v>
      </c>
      <c r="AJ49">
        <v>618</v>
      </c>
      <c r="AK49">
        <v>57.6</v>
      </c>
      <c r="AL49">
        <v>56.5</v>
      </c>
      <c r="AM49">
        <v>114.1</v>
      </c>
      <c r="AN49">
        <v>48.73</v>
      </c>
      <c r="AO49">
        <v>40</v>
      </c>
      <c r="AP49">
        <v>11</v>
      </c>
      <c r="AQ49">
        <v>166</v>
      </c>
      <c r="AR49">
        <v>0.28000000000000003</v>
      </c>
      <c r="AS49">
        <v>49.35</v>
      </c>
      <c r="AT49">
        <v>49.07</v>
      </c>
      <c r="AU49">
        <v>-12</v>
      </c>
      <c r="AV49">
        <v>454</v>
      </c>
      <c r="AW49">
        <v>466</v>
      </c>
      <c r="AX49">
        <v>41.51</v>
      </c>
      <c r="AY49">
        <v>42.6</v>
      </c>
      <c r="AZ49">
        <v>84.11</v>
      </c>
      <c r="BA49">
        <v>67.62</v>
      </c>
      <c r="BB49">
        <v>41</v>
      </c>
      <c r="BC49">
        <v>126</v>
      </c>
      <c r="BD49">
        <v>-1.73</v>
      </c>
      <c r="BE49">
        <v>46.94</v>
      </c>
      <c r="BF49">
        <v>48.67</v>
      </c>
      <c r="BG49">
        <v>-40</v>
      </c>
      <c r="BH49">
        <v>28.07</v>
      </c>
      <c r="BI49">
        <v>31.72</v>
      </c>
      <c r="BJ49">
        <v>307</v>
      </c>
      <c r="BK49">
        <v>347</v>
      </c>
      <c r="BL49">
        <v>85</v>
      </c>
      <c r="BM49">
        <v>-6.4</v>
      </c>
      <c r="BN49">
        <v>50.66</v>
      </c>
      <c r="BO49">
        <v>2.4700000000000002</v>
      </c>
      <c r="BP49">
        <v>3.11</v>
      </c>
      <c r="BQ49">
        <v>27</v>
      </c>
      <c r="BR49">
        <v>34</v>
      </c>
      <c r="BS49">
        <v>-7</v>
      </c>
      <c r="BT49">
        <v>44.26</v>
      </c>
      <c r="BU49">
        <v>4.76</v>
      </c>
      <c r="BV49">
        <v>8.7899999999999991</v>
      </c>
      <c r="BW49">
        <v>5.95</v>
      </c>
      <c r="BX49">
        <v>90.2</v>
      </c>
      <c r="BY49">
        <v>40</v>
      </c>
      <c r="BZ49">
        <v>4</v>
      </c>
      <c r="CA49">
        <v>6</v>
      </c>
      <c r="CB49">
        <v>53.81</v>
      </c>
      <c r="CC49">
        <v>247</v>
      </c>
      <c r="CD49">
        <v>196</v>
      </c>
      <c r="CE49">
        <v>212</v>
      </c>
      <c r="CF49">
        <v>71</v>
      </c>
      <c r="CG49">
        <v>51</v>
      </c>
      <c r="CH49">
        <v>6</v>
      </c>
      <c r="CI49">
        <v>1</v>
      </c>
      <c r="CJ49">
        <v>79</v>
      </c>
      <c r="CK49">
        <v>13</v>
      </c>
      <c r="CL49">
        <v>6</v>
      </c>
      <c r="CM49">
        <v>11</v>
      </c>
      <c r="CN49">
        <v>6</v>
      </c>
      <c r="CO49">
        <v>-0.46</v>
      </c>
      <c r="CP49">
        <v>656.28</v>
      </c>
      <c r="CQ49">
        <v>2459.4699999999998</v>
      </c>
      <c r="CR49">
        <v>21.06</v>
      </c>
      <c r="CS49">
        <v>17.96</v>
      </c>
      <c r="CT49">
        <v>17.34</v>
      </c>
      <c r="CU49">
        <v>49.34</v>
      </c>
      <c r="CV49">
        <v>49.43</v>
      </c>
      <c r="CW49">
        <v>54.21</v>
      </c>
      <c r="CX49">
        <v>55.66</v>
      </c>
      <c r="CY49">
        <v>53.71</v>
      </c>
      <c r="CZ49">
        <v>54.94</v>
      </c>
      <c r="DB49">
        <f t="shared" si="0"/>
        <v>20</v>
      </c>
    </row>
    <row r="50" spans="1:106">
      <c r="A50" t="s">
        <v>705</v>
      </c>
      <c r="B50" t="s">
        <v>706</v>
      </c>
      <c r="C50" t="s">
        <v>62</v>
      </c>
      <c r="D50" t="s">
        <v>182</v>
      </c>
      <c r="E50">
        <v>72</v>
      </c>
      <c r="F50">
        <v>20142015</v>
      </c>
      <c r="G50">
        <v>30</v>
      </c>
      <c r="H50">
        <v>5</v>
      </c>
      <c r="I50">
        <v>5.4</v>
      </c>
      <c r="J50">
        <v>2</v>
      </c>
      <c r="K50">
        <v>11</v>
      </c>
      <c r="L50">
        <v>13</v>
      </c>
      <c r="M50">
        <v>7.0000000000000007E-2</v>
      </c>
      <c r="N50">
        <v>0.41</v>
      </c>
      <c r="O50">
        <v>0.48</v>
      </c>
      <c r="P50">
        <v>-10</v>
      </c>
      <c r="Q50">
        <v>46.72</v>
      </c>
      <c r="R50">
        <v>99.88</v>
      </c>
      <c r="S50">
        <v>2.17</v>
      </c>
      <c r="T50">
        <v>-12.6</v>
      </c>
      <c r="U50">
        <v>22.58</v>
      </c>
      <c r="V50">
        <v>-9.2899999999999991</v>
      </c>
      <c r="W50">
        <v>46.88</v>
      </c>
      <c r="X50">
        <v>56.17</v>
      </c>
      <c r="Y50">
        <v>-89</v>
      </c>
      <c r="Z50">
        <v>668</v>
      </c>
      <c r="AA50">
        <v>757</v>
      </c>
      <c r="AB50">
        <v>24.65</v>
      </c>
      <c r="AC50">
        <v>27.94</v>
      </c>
      <c r="AD50">
        <v>52.59</v>
      </c>
      <c r="AE50">
        <v>48</v>
      </c>
      <c r="AF50">
        <v>-8.3000000000000007</v>
      </c>
      <c r="AG50">
        <v>55.02</v>
      </c>
      <c r="AH50">
        <v>-192</v>
      </c>
      <c r="AI50">
        <v>1367</v>
      </c>
      <c r="AJ50">
        <v>1559</v>
      </c>
      <c r="AK50">
        <v>50.45</v>
      </c>
      <c r="AL50">
        <v>57.53</v>
      </c>
      <c r="AM50">
        <v>107.98</v>
      </c>
      <c r="AN50">
        <v>55.16</v>
      </c>
      <c r="AO50">
        <v>51</v>
      </c>
      <c r="AP50">
        <v>99</v>
      </c>
      <c r="AQ50">
        <v>199</v>
      </c>
      <c r="AR50">
        <v>-7.57</v>
      </c>
      <c r="AS50">
        <v>48.24</v>
      </c>
      <c r="AT50">
        <v>55.82</v>
      </c>
      <c r="AU50">
        <v>-78</v>
      </c>
      <c r="AV50">
        <v>1072</v>
      </c>
      <c r="AW50">
        <v>1150</v>
      </c>
      <c r="AX50">
        <v>39.56</v>
      </c>
      <c r="AY50">
        <v>42.44</v>
      </c>
      <c r="AZ50">
        <v>82</v>
      </c>
      <c r="BA50">
        <v>70.34</v>
      </c>
      <c r="BB50">
        <v>56</v>
      </c>
      <c r="BC50">
        <v>148</v>
      </c>
      <c r="BD50">
        <v>-8.3000000000000007</v>
      </c>
      <c r="BE50">
        <v>47.75</v>
      </c>
      <c r="BF50">
        <v>56.05</v>
      </c>
      <c r="BG50">
        <v>-71</v>
      </c>
      <c r="BH50">
        <v>27.83</v>
      </c>
      <c r="BI50">
        <v>30.45</v>
      </c>
      <c r="BJ50">
        <v>754</v>
      </c>
      <c r="BK50">
        <v>825</v>
      </c>
      <c r="BL50">
        <v>92</v>
      </c>
      <c r="BM50">
        <v>-11.07</v>
      </c>
      <c r="BN50">
        <v>58.47</v>
      </c>
      <c r="BO50">
        <v>2.36</v>
      </c>
      <c r="BP50">
        <v>2.62</v>
      </c>
      <c r="BQ50">
        <v>64</v>
      </c>
      <c r="BR50">
        <v>71</v>
      </c>
      <c r="BS50">
        <v>-7</v>
      </c>
      <c r="BT50">
        <v>47.41</v>
      </c>
      <c r="BU50">
        <v>1.35</v>
      </c>
      <c r="BV50">
        <v>8.49</v>
      </c>
      <c r="BW50">
        <v>5.97</v>
      </c>
      <c r="BX50">
        <v>91.39</v>
      </c>
      <c r="BY50">
        <v>40</v>
      </c>
      <c r="BZ50">
        <v>0</v>
      </c>
      <c r="CA50">
        <v>0</v>
      </c>
      <c r="CB50">
        <v>41.57</v>
      </c>
      <c r="CC50">
        <v>515</v>
      </c>
      <c r="CD50">
        <v>558</v>
      </c>
      <c r="CE50">
        <v>724</v>
      </c>
      <c r="CF50">
        <v>42</v>
      </c>
      <c r="CG50">
        <v>132</v>
      </c>
      <c r="CH50">
        <v>6</v>
      </c>
      <c r="CI50">
        <v>5</v>
      </c>
      <c r="CJ50">
        <v>90</v>
      </c>
      <c r="CK50">
        <v>18</v>
      </c>
      <c r="CL50">
        <v>14</v>
      </c>
      <c r="CM50">
        <v>12</v>
      </c>
      <c r="CN50">
        <v>2</v>
      </c>
      <c r="CO50">
        <v>-0.37</v>
      </c>
      <c r="CP50">
        <v>1625.81</v>
      </c>
      <c r="CQ50">
        <v>2752.31</v>
      </c>
      <c r="CR50">
        <v>37.130000000000003</v>
      </c>
      <c r="CS50">
        <v>17.36</v>
      </c>
      <c r="CT50">
        <v>17.66</v>
      </c>
      <c r="CU50">
        <v>51.99</v>
      </c>
      <c r="CV50">
        <v>50.24</v>
      </c>
      <c r="CW50">
        <v>55.87</v>
      </c>
      <c r="CX50">
        <v>51.59</v>
      </c>
      <c r="CY50">
        <v>54.87</v>
      </c>
      <c r="CZ50">
        <v>54.35</v>
      </c>
      <c r="DB50">
        <f t="shared" si="0"/>
        <v>-90</v>
      </c>
    </row>
    <row r="51" spans="1:106">
      <c r="A51" t="s">
        <v>129</v>
      </c>
      <c r="B51" t="s">
        <v>130</v>
      </c>
      <c r="C51" t="s">
        <v>62</v>
      </c>
      <c r="D51" t="s">
        <v>105</v>
      </c>
      <c r="E51">
        <v>72</v>
      </c>
      <c r="F51">
        <v>20142015</v>
      </c>
      <c r="G51">
        <v>30</v>
      </c>
      <c r="H51">
        <v>3.6</v>
      </c>
      <c r="I51">
        <v>3.367</v>
      </c>
      <c r="J51">
        <v>9</v>
      </c>
      <c r="K51">
        <v>26</v>
      </c>
      <c r="L51">
        <v>35</v>
      </c>
      <c r="M51">
        <v>0.35</v>
      </c>
      <c r="N51">
        <v>1.01</v>
      </c>
      <c r="O51">
        <v>1.36</v>
      </c>
      <c r="P51">
        <v>1</v>
      </c>
      <c r="Q51">
        <v>55.67</v>
      </c>
      <c r="R51">
        <v>99.83</v>
      </c>
      <c r="S51">
        <v>4.6900000000000004</v>
      </c>
      <c r="T51">
        <v>2.57</v>
      </c>
      <c r="U51">
        <v>21.51</v>
      </c>
      <c r="V51">
        <v>0.82</v>
      </c>
      <c r="W51">
        <v>54.65</v>
      </c>
      <c r="X51">
        <v>53.82</v>
      </c>
      <c r="Y51">
        <v>151</v>
      </c>
      <c r="Z51">
        <v>888</v>
      </c>
      <c r="AA51">
        <v>737</v>
      </c>
      <c r="AB51">
        <v>34.409999999999997</v>
      </c>
      <c r="AC51">
        <v>28.56</v>
      </c>
      <c r="AD51">
        <v>62.96</v>
      </c>
      <c r="AE51">
        <v>91</v>
      </c>
      <c r="AF51">
        <v>3.27</v>
      </c>
      <c r="AG51">
        <v>52.4</v>
      </c>
      <c r="AH51">
        <v>349</v>
      </c>
      <c r="AI51">
        <v>1714</v>
      </c>
      <c r="AJ51">
        <v>1365</v>
      </c>
      <c r="AK51">
        <v>66.41</v>
      </c>
      <c r="AL51">
        <v>52.89</v>
      </c>
      <c r="AM51">
        <v>119.3</v>
      </c>
      <c r="AN51">
        <v>54.49</v>
      </c>
      <c r="AO51">
        <v>117</v>
      </c>
      <c r="AP51">
        <v>149</v>
      </c>
      <c r="AQ51">
        <v>388</v>
      </c>
      <c r="AR51">
        <v>4.16</v>
      </c>
      <c r="AS51">
        <v>57.32</v>
      </c>
      <c r="AT51">
        <v>53.16</v>
      </c>
      <c r="AU51">
        <v>327</v>
      </c>
      <c r="AV51">
        <v>1280</v>
      </c>
      <c r="AW51">
        <v>953</v>
      </c>
      <c r="AX51">
        <v>49.6</v>
      </c>
      <c r="AY51">
        <v>36.93</v>
      </c>
      <c r="AZ51">
        <v>86.52</v>
      </c>
      <c r="BA51">
        <v>72.97</v>
      </c>
      <c r="BB51">
        <v>79</v>
      </c>
      <c r="BC51">
        <v>271</v>
      </c>
      <c r="BD51">
        <v>4.17</v>
      </c>
      <c r="BE51">
        <v>57.48</v>
      </c>
      <c r="BF51">
        <v>53.31</v>
      </c>
      <c r="BG51">
        <v>243</v>
      </c>
      <c r="BH51">
        <v>36.19</v>
      </c>
      <c r="BI51">
        <v>26.77</v>
      </c>
      <c r="BJ51">
        <v>934</v>
      </c>
      <c r="BK51">
        <v>691</v>
      </c>
      <c r="BL51">
        <v>192</v>
      </c>
      <c r="BM51">
        <v>6.66</v>
      </c>
      <c r="BN51">
        <v>50.39</v>
      </c>
      <c r="BO51">
        <v>3.45</v>
      </c>
      <c r="BP51">
        <v>2.6</v>
      </c>
      <c r="BQ51">
        <v>89</v>
      </c>
      <c r="BR51">
        <v>67</v>
      </c>
      <c r="BS51">
        <v>22</v>
      </c>
      <c r="BT51">
        <v>57.05</v>
      </c>
      <c r="BU51">
        <v>3.32</v>
      </c>
      <c r="BV51">
        <v>9.5299999999999994</v>
      </c>
      <c r="BW51">
        <v>6.95</v>
      </c>
      <c r="BX51">
        <v>90.3</v>
      </c>
      <c r="BY51">
        <v>44</v>
      </c>
      <c r="BZ51">
        <v>2</v>
      </c>
      <c r="CA51">
        <v>1</v>
      </c>
      <c r="CB51">
        <v>55.46</v>
      </c>
      <c r="CC51">
        <v>604</v>
      </c>
      <c r="CD51">
        <v>464</v>
      </c>
      <c r="CE51">
        <v>485</v>
      </c>
      <c r="CF51">
        <v>171</v>
      </c>
      <c r="CG51">
        <v>181</v>
      </c>
      <c r="CH51">
        <v>13</v>
      </c>
      <c r="CI51">
        <v>13</v>
      </c>
      <c r="CJ51">
        <v>183</v>
      </c>
      <c r="CK51">
        <v>48</v>
      </c>
      <c r="CL51">
        <v>24</v>
      </c>
      <c r="CM51">
        <v>8</v>
      </c>
      <c r="CN51">
        <v>9</v>
      </c>
      <c r="CO51">
        <v>0.04</v>
      </c>
      <c r="CP51">
        <v>1548.52</v>
      </c>
      <c r="CQ51">
        <v>2844.18</v>
      </c>
      <c r="CR51">
        <v>35.25</v>
      </c>
      <c r="CS51">
        <v>16.41</v>
      </c>
      <c r="CT51">
        <v>17.34</v>
      </c>
      <c r="CU51">
        <v>52.81</v>
      </c>
      <c r="CV51">
        <v>49.66</v>
      </c>
      <c r="CW51">
        <v>60.08</v>
      </c>
      <c r="CX51">
        <v>53.69</v>
      </c>
      <c r="CY51">
        <v>53.72</v>
      </c>
      <c r="CZ51">
        <v>54.46</v>
      </c>
      <c r="DB51">
        <f t="shared" si="0"/>
        <v>-10</v>
      </c>
    </row>
    <row r="52" spans="1:106">
      <c r="A52" t="s">
        <v>886</v>
      </c>
      <c r="B52" t="s">
        <v>887</v>
      </c>
      <c r="C52" t="s">
        <v>80</v>
      </c>
      <c r="D52" t="s">
        <v>88</v>
      </c>
      <c r="E52">
        <v>31</v>
      </c>
      <c r="F52">
        <v>20142015</v>
      </c>
      <c r="G52">
        <v>24</v>
      </c>
      <c r="H52">
        <v>0.6</v>
      </c>
      <c r="I52">
        <v>0.6</v>
      </c>
      <c r="J52">
        <v>3</v>
      </c>
      <c r="K52">
        <v>3</v>
      </c>
      <c r="L52">
        <v>6</v>
      </c>
      <c r="M52">
        <v>0.55000000000000004</v>
      </c>
      <c r="N52">
        <v>0.55000000000000004</v>
      </c>
      <c r="O52">
        <v>1.0900000000000001</v>
      </c>
      <c r="P52">
        <v>-1</v>
      </c>
      <c r="Q52">
        <v>49.51</v>
      </c>
      <c r="R52">
        <v>100.26</v>
      </c>
      <c r="S52">
        <v>8.57</v>
      </c>
      <c r="T52">
        <v>1.27</v>
      </c>
      <c r="U52">
        <v>10.64</v>
      </c>
      <c r="V52">
        <v>-2.99</v>
      </c>
      <c r="W52">
        <v>45.65</v>
      </c>
      <c r="X52">
        <v>48.64</v>
      </c>
      <c r="Y52">
        <v>-24</v>
      </c>
      <c r="Z52">
        <v>126</v>
      </c>
      <c r="AA52">
        <v>150</v>
      </c>
      <c r="AB52">
        <v>22.91</v>
      </c>
      <c r="AC52">
        <v>27.28</v>
      </c>
      <c r="AD52">
        <v>50.19</v>
      </c>
      <c r="AE52">
        <v>27</v>
      </c>
      <c r="AF52">
        <v>-0.74</v>
      </c>
      <c r="AG52">
        <v>50.25</v>
      </c>
      <c r="AH52">
        <v>-6</v>
      </c>
      <c r="AI52">
        <v>302</v>
      </c>
      <c r="AJ52">
        <v>308</v>
      </c>
      <c r="AK52">
        <v>54.91</v>
      </c>
      <c r="AL52">
        <v>56.01</v>
      </c>
      <c r="AM52">
        <v>110.92</v>
      </c>
      <c r="AN52">
        <v>53.31</v>
      </c>
      <c r="AO52">
        <v>12</v>
      </c>
      <c r="AP52">
        <v>9</v>
      </c>
      <c r="AQ52">
        <v>57</v>
      </c>
      <c r="AR52">
        <v>0.99</v>
      </c>
      <c r="AS52">
        <v>50.56</v>
      </c>
      <c r="AT52">
        <v>49.57</v>
      </c>
      <c r="AU52">
        <v>5</v>
      </c>
      <c r="AV52">
        <v>227</v>
      </c>
      <c r="AW52">
        <v>222</v>
      </c>
      <c r="AX52">
        <v>41.28</v>
      </c>
      <c r="AY52">
        <v>40.369999999999997</v>
      </c>
      <c r="AZ52">
        <v>81.64</v>
      </c>
      <c r="BA52">
        <v>70.930000000000007</v>
      </c>
      <c r="BB52">
        <v>10</v>
      </c>
      <c r="BC52">
        <v>45</v>
      </c>
      <c r="BD52">
        <v>1.1399999999999999</v>
      </c>
      <c r="BE52">
        <v>51.27</v>
      </c>
      <c r="BF52">
        <v>50.14</v>
      </c>
      <c r="BG52">
        <v>8</v>
      </c>
      <c r="BH52">
        <v>29.28</v>
      </c>
      <c r="BI52">
        <v>27.82</v>
      </c>
      <c r="BJ52">
        <v>161</v>
      </c>
      <c r="BK52">
        <v>153</v>
      </c>
      <c r="BL52">
        <v>35</v>
      </c>
      <c r="BM52">
        <v>10.89</v>
      </c>
      <c r="BN52">
        <v>41.28</v>
      </c>
      <c r="BO52">
        <v>2.1800000000000002</v>
      </c>
      <c r="BP52">
        <v>2</v>
      </c>
      <c r="BQ52">
        <v>12</v>
      </c>
      <c r="BR52">
        <v>11</v>
      </c>
      <c r="BS52">
        <v>1</v>
      </c>
      <c r="BT52">
        <v>52.17</v>
      </c>
      <c r="BU52">
        <v>6.67</v>
      </c>
      <c r="BV52">
        <v>7.45</v>
      </c>
      <c r="BW52">
        <v>5.29</v>
      </c>
      <c r="BX52">
        <v>92.81</v>
      </c>
      <c r="BY52">
        <v>40</v>
      </c>
      <c r="BZ52">
        <v>0</v>
      </c>
      <c r="CA52">
        <v>0</v>
      </c>
      <c r="CB52">
        <v>53</v>
      </c>
      <c r="CC52">
        <v>106</v>
      </c>
      <c r="CD52">
        <v>120</v>
      </c>
      <c r="CE52">
        <v>94</v>
      </c>
      <c r="CF52">
        <v>40</v>
      </c>
      <c r="CG52">
        <v>45</v>
      </c>
      <c r="CH52">
        <v>2</v>
      </c>
      <c r="CI52">
        <v>1</v>
      </c>
      <c r="CJ52">
        <v>32</v>
      </c>
      <c r="CK52">
        <v>3</v>
      </c>
      <c r="CL52">
        <v>9</v>
      </c>
      <c r="CM52">
        <v>2</v>
      </c>
      <c r="CN52">
        <v>1</v>
      </c>
      <c r="CO52">
        <v>-0.18</v>
      </c>
      <c r="CP52">
        <v>329.97</v>
      </c>
      <c r="CQ52">
        <v>1557.39</v>
      </c>
      <c r="CR52">
        <v>17.48</v>
      </c>
      <c r="CS52">
        <v>16.989999999999998</v>
      </c>
      <c r="CT52">
        <v>17.12</v>
      </c>
      <c r="CU52">
        <v>48.49</v>
      </c>
      <c r="CV52">
        <v>49.33</v>
      </c>
      <c r="CW52">
        <v>52.73</v>
      </c>
      <c r="CX52">
        <v>56.02</v>
      </c>
      <c r="CY52">
        <v>53.36</v>
      </c>
      <c r="CZ52">
        <v>54.82</v>
      </c>
      <c r="DB52">
        <f t="shared" si="0"/>
        <v>-5</v>
      </c>
    </row>
    <row r="53" spans="1:106">
      <c r="A53" t="s">
        <v>566</v>
      </c>
      <c r="B53" t="s">
        <v>567</v>
      </c>
      <c r="C53" t="s">
        <v>100</v>
      </c>
      <c r="D53" t="s">
        <v>149</v>
      </c>
      <c r="E53">
        <v>78</v>
      </c>
      <c r="F53">
        <v>20142015</v>
      </c>
      <c r="G53">
        <v>32</v>
      </c>
      <c r="H53">
        <v>2.75</v>
      </c>
      <c r="I53">
        <v>2.75</v>
      </c>
      <c r="J53">
        <v>14</v>
      </c>
      <c r="K53">
        <v>24</v>
      </c>
      <c r="L53">
        <v>38</v>
      </c>
      <c r="M53">
        <v>0.69</v>
      </c>
      <c r="N53">
        <v>1.18</v>
      </c>
      <c r="O53">
        <v>1.86</v>
      </c>
      <c r="P53">
        <v>-5</v>
      </c>
      <c r="Q53">
        <v>56.38</v>
      </c>
      <c r="R53">
        <v>101.46</v>
      </c>
      <c r="S53">
        <v>9.27</v>
      </c>
      <c r="T53">
        <v>9.73</v>
      </c>
      <c r="U53">
        <v>15.69</v>
      </c>
      <c r="V53">
        <v>8.2200000000000006</v>
      </c>
      <c r="W53">
        <v>56.58</v>
      </c>
      <c r="X53">
        <v>48.35</v>
      </c>
      <c r="Y53">
        <v>123</v>
      </c>
      <c r="Z53">
        <v>529</v>
      </c>
      <c r="AA53">
        <v>406</v>
      </c>
      <c r="AB53">
        <v>25.94</v>
      </c>
      <c r="AC53">
        <v>19.91</v>
      </c>
      <c r="AD53">
        <v>45.84</v>
      </c>
      <c r="AE53">
        <v>153</v>
      </c>
      <c r="AF53">
        <v>7.72</v>
      </c>
      <c r="AG53">
        <v>48.66</v>
      </c>
      <c r="AH53">
        <v>264</v>
      </c>
      <c r="AI53">
        <v>1166</v>
      </c>
      <c r="AJ53">
        <v>902</v>
      </c>
      <c r="AK53">
        <v>57.17</v>
      </c>
      <c r="AL53">
        <v>44.23</v>
      </c>
      <c r="AM53">
        <v>101.4</v>
      </c>
      <c r="AN53">
        <v>56.86</v>
      </c>
      <c r="AO53">
        <v>48</v>
      </c>
      <c r="AP53">
        <v>38</v>
      </c>
      <c r="AQ53">
        <v>261</v>
      </c>
      <c r="AR53">
        <v>8.81</v>
      </c>
      <c r="AS53">
        <v>56.97</v>
      </c>
      <c r="AT53">
        <v>48.16</v>
      </c>
      <c r="AU53">
        <v>217</v>
      </c>
      <c r="AV53">
        <v>887</v>
      </c>
      <c r="AW53">
        <v>670</v>
      </c>
      <c r="AX53">
        <v>43.49</v>
      </c>
      <c r="AY53">
        <v>32.85</v>
      </c>
      <c r="AZ53">
        <v>76.34</v>
      </c>
      <c r="BA53">
        <v>74.75</v>
      </c>
      <c r="BB53">
        <v>62</v>
      </c>
      <c r="BC53">
        <v>213</v>
      </c>
      <c r="BD53">
        <v>9.67</v>
      </c>
      <c r="BE53">
        <v>58.11</v>
      </c>
      <c r="BF53">
        <v>48.44</v>
      </c>
      <c r="BG53">
        <v>185</v>
      </c>
      <c r="BH53">
        <v>32.51</v>
      </c>
      <c r="BI53">
        <v>23.44</v>
      </c>
      <c r="BJ53">
        <v>663</v>
      </c>
      <c r="BK53">
        <v>478</v>
      </c>
      <c r="BL53">
        <v>151</v>
      </c>
      <c r="BM53">
        <v>18.71</v>
      </c>
      <c r="BN53">
        <v>43.54</v>
      </c>
      <c r="BO53">
        <v>2.99</v>
      </c>
      <c r="BP53">
        <v>1.81</v>
      </c>
      <c r="BQ53">
        <v>61</v>
      </c>
      <c r="BR53">
        <v>37</v>
      </c>
      <c r="BS53">
        <v>24</v>
      </c>
      <c r="BT53">
        <v>62.24</v>
      </c>
      <c r="BU53">
        <v>6.57</v>
      </c>
      <c r="BV53">
        <v>9.1999999999999993</v>
      </c>
      <c r="BW53">
        <v>6.88</v>
      </c>
      <c r="BX53">
        <v>92.26</v>
      </c>
      <c r="BY53">
        <v>56.07</v>
      </c>
      <c r="BZ53">
        <v>97</v>
      </c>
      <c r="CA53">
        <v>76</v>
      </c>
      <c r="CB53">
        <v>57.38</v>
      </c>
      <c r="CC53">
        <v>486</v>
      </c>
      <c r="CD53">
        <v>433</v>
      </c>
      <c r="CE53">
        <v>361</v>
      </c>
      <c r="CF53">
        <v>60</v>
      </c>
      <c r="CG53">
        <v>82</v>
      </c>
      <c r="CH53">
        <v>18</v>
      </c>
      <c r="CI53">
        <v>6</v>
      </c>
      <c r="CJ53">
        <v>137</v>
      </c>
      <c r="CK53">
        <v>31</v>
      </c>
      <c r="CL53">
        <v>41</v>
      </c>
      <c r="CM53">
        <v>10</v>
      </c>
      <c r="CN53">
        <v>5</v>
      </c>
      <c r="CO53">
        <v>-0.25</v>
      </c>
      <c r="CP53">
        <v>1223.71</v>
      </c>
      <c r="CQ53">
        <v>3542.5</v>
      </c>
      <c r="CR53">
        <v>25.67</v>
      </c>
      <c r="CS53">
        <v>18.079999999999998</v>
      </c>
      <c r="CT53">
        <v>17.53</v>
      </c>
      <c r="CU53">
        <v>51.8</v>
      </c>
      <c r="CV53">
        <v>49.79</v>
      </c>
      <c r="CW53">
        <v>55.03</v>
      </c>
      <c r="CX53">
        <v>51.21</v>
      </c>
      <c r="CY53">
        <v>54.21</v>
      </c>
      <c r="CZ53">
        <v>54.66</v>
      </c>
      <c r="DB53">
        <f t="shared" si="0"/>
        <v>-22</v>
      </c>
    </row>
    <row r="54" spans="1:106">
      <c r="A54" t="s">
        <v>813</v>
      </c>
      <c r="B54" t="s">
        <v>814</v>
      </c>
      <c r="C54" t="s">
        <v>87</v>
      </c>
      <c r="D54" t="s">
        <v>110</v>
      </c>
      <c r="E54">
        <v>82</v>
      </c>
      <c r="F54">
        <v>20142015</v>
      </c>
      <c r="G54">
        <v>29</v>
      </c>
      <c r="H54">
        <v>2</v>
      </c>
      <c r="I54">
        <v>2</v>
      </c>
      <c r="J54">
        <v>15</v>
      </c>
      <c r="K54">
        <v>9</v>
      </c>
      <c r="L54">
        <v>24</v>
      </c>
      <c r="M54">
        <v>0.85</v>
      </c>
      <c r="N54">
        <v>0.51</v>
      </c>
      <c r="O54">
        <v>1.35</v>
      </c>
      <c r="P54">
        <v>2</v>
      </c>
      <c r="Q54">
        <v>40.82</v>
      </c>
      <c r="R54">
        <v>99.83</v>
      </c>
      <c r="S54">
        <v>10.71</v>
      </c>
      <c r="T54">
        <v>-32.130000000000003</v>
      </c>
      <c r="U54">
        <v>12.98</v>
      </c>
      <c r="V54">
        <v>-12.17</v>
      </c>
      <c r="W54">
        <v>42.37</v>
      </c>
      <c r="X54">
        <v>54.54</v>
      </c>
      <c r="Y54">
        <v>-134</v>
      </c>
      <c r="Z54">
        <v>372</v>
      </c>
      <c r="AA54">
        <v>506</v>
      </c>
      <c r="AB54">
        <v>20.97</v>
      </c>
      <c r="AC54">
        <v>28.53</v>
      </c>
      <c r="AD54">
        <v>49.5</v>
      </c>
      <c r="AE54">
        <v>134</v>
      </c>
      <c r="AF54">
        <v>-13.18</v>
      </c>
      <c r="AG54">
        <v>54</v>
      </c>
      <c r="AH54">
        <v>-334</v>
      </c>
      <c r="AI54">
        <v>743</v>
      </c>
      <c r="AJ54">
        <v>1077</v>
      </c>
      <c r="AK54">
        <v>41.89</v>
      </c>
      <c r="AL54">
        <v>60.72</v>
      </c>
      <c r="AM54">
        <v>102.61</v>
      </c>
      <c r="AN54">
        <v>54.51</v>
      </c>
      <c r="AO54">
        <v>46</v>
      </c>
      <c r="AP54">
        <v>68</v>
      </c>
      <c r="AQ54">
        <v>224</v>
      </c>
      <c r="AR54">
        <v>-11.78</v>
      </c>
      <c r="AS54">
        <v>41.89</v>
      </c>
      <c r="AT54">
        <v>53.67</v>
      </c>
      <c r="AU54">
        <v>-213</v>
      </c>
      <c r="AV54">
        <v>550</v>
      </c>
      <c r="AW54">
        <v>763</v>
      </c>
      <c r="AX54">
        <v>31.01</v>
      </c>
      <c r="AY54">
        <v>43.02</v>
      </c>
      <c r="AZ54">
        <v>74.02</v>
      </c>
      <c r="BA54">
        <v>73.64</v>
      </c>
      <c r="BB54">
        <v>38</v>
      </c>
      <c r="BC54">
        <v>178</v>
      </c>
      <c r="BD54">
        <v>-10.86</v>
      </c>
      <c r="BE54">
        <v>42.81</v>
      </c>
      <c r="BF54">
        <v>53.67</v>
      </c>
      <c r="BG54">
        <v>-136</v>
      </c>
      <c r="BH54">
        <v>22.83</v>
      </c>
      <c r="BI54">
        <v>30.5</v>
      </c>
      <c r="BJ54">
        <v>405</v>
      </c>
      <c r="BK54">
        <v>541</v>
      </c>
      <c r="BL54">
        <v>140</v>
      </c>
      <c r="BM54">
        <v>-16.329999999999998</v>
      </c>
      <c r="BN54">
        <v>58.68</v>
      </c>
      <c r="BO54">
        <v>2.0299999999999998</v>
      </c>
      <c r="BP54">
        <v>2.76</v>
      </c>
      <c r="BQ54">
        <v>36</v>
      </c>
      <c r="BR54">
        <v>49</v>
      </c>
      <c r="BS54">
        <v>-13</v>
      </c>
      <c r="BT54">
        <v>42.35</v>
      </c>
      <c r="BU54">
        <v>8.43</v>
      </c>
      <c r="BV54">
        <v>8.89</v>
      </c>
      <c r="BW54">
        <v>6.55</v>
      </c>
      <c r="BX54">
        <v>90.94</v>
      </c>
      <c r="BY54">
        <v>50.83</v>
      </c>
      <c r="BZ54">
        <v>460</v>
      </c>
      <c r="CA54">
        <v>445</v>
      </c>
      <c r="CB54">
        <v>27.44</v>
      </c>
      <c r="CC54">
        <v>194</v>
      </c>
      <c r="CD54">
        <v>350</v>
      </c>
      <c r="CE54">
        <v>513</v>
      </c>
      <c r="CF54">
        <v>136</v>
      </c>
      <c r="CG54">
        <v>77</v>
      </c>
      <c r="CH54">
        <v>7</v>
      </c>
      <c r="CI54">
        <v>2</v>
      </c>
      <c r="CJ54">
        <v>125</v>
      </c>
      <c r="CK54">
        <v>14</v>
      </c>
      <c r="CL54">
        <v>33</v>
      </c>
      <c r="CM54">
        <v>12</v>
      </c>
      <c r="CN54">
        <v>14</v>
      </c>
      <c r="CO54">
        <v>0.11</v>
      </c>
      <c r="CP54">
        <v>1064.24</v>
      </c>
      <c r="CQ54">
        <v>3902.68</v>
      </c>
      <c r="CR54">
        <v>21.43</v>
      </c>
      <c r="CS54">
        <v>16.3</v>
      </c>
      <c r="CT54">
        <v>16.829999999999998</v>
      </c>
      <c r="CU54">
        <v>52.29</v>
      </c>
      <c r="CV54">
        <v>49.38</v>
      </c>
      <c r="CW54">
        <v>54.13</v>
      </c>
      <c r="CX54">
        <v>49.39</v>
      </c>
      <c r="CY54">
        <v>53.04</v>
      </c>
      <c r="CZ54">
        <v>54.37</v>
      </c>
      <c r="DB54">
        <f t="shared" si="0"/>
        <v>59</v>
      </c>
    </row>
    <row r="55" spans="1:106">
      <c r="A55" t="s">
        <v>391</v>
      </c>
      <c r="B55" t="s">
        <v>392</v>
      </c>
      <c r="C55" t="s">
        <v>62</v>
      </c>
      <c r="D55" t="s">
        <v>393</v>
      </c>
      <c r="E55">
        <v>65</v>
      </c>
      <c r="F55">
        <v>20142015</v>
      </c>
      <c r="G55">
        <v>38</v>
      </c>
      <c r="H55">
        <v>4.5</v>
      </c>
      <c r="I55">
        <v>4.5</v>
      </c>
      <c r="J55">
        <v>9</v>
      </c>
      <c r="K55">
        <v>11</v>
      </c>
      <c r="L55">
        <v>20</v>
      </c>
      <c r="M55">
        <v>0.41</v>
      </c>
      <c r="N55">
        <v>0.51</v>
      </c>
      <c r="O55">
        <v>0.92</v>
      </c>
      <c r="P55">
        <v>-4</v>
      </c>
      <c r="Q55">
        <v>56.29</v>
      </c>
      <c r="R55">
        <v>102.78</v>
      </c>
      <c r="S55">
        <v>7.83</v>
      </c>
      <c r="T55">
        <v>26.38</v>
      </c>
      <c r="U55">
        <v>20.09</v>
      </c>
      <c r="V55">
        <v>9.9499999999999993</v>
      </c>
      <c r="W55">
        <v>57.12</v>
      </c>
      <c r="X55">
        <v>47.17</v>
      </c>
      <c r="Y55">
        <v>151</v>
      </c>
      <c r="Z55">
        <v>606</v>
      </c>
      <c r="AA55">
        <v>455</v>
      </c>
      <c r="AB55">
        <v>27.84</v>
      </c>
      <c r="AC55">
        <v>20.9</v>
      </c>
      <c r="AD55">
        <v>48.75</v>
      </c>
      <c r="AE55">
        <v>69</v>
      </c>
      <c r="AF55">
        <v>9.3000000000000007</v>
      </c>
      <c r="AG55">
        <v>46.99</v>
      </c>
      <c r="AH55">
        <v>304</v>
      </c>
      <c r="AI55">
        <v>1360</v>
      </c>
      <c r="AJ55">
        <v>1056</v>
      </c>
      <c r="AK55">
        <v>62.48</v>
      </c>
      <c r="AL55">
        <v>48.52</v>
      </c>
      <c r="AM55">
        <v>111</v>
      </c>
      <c r="AN55">
        <v>54.49</v>
      </c>
      <c r="AO55">
        <v>80</v>
      </c>
      <c r="AP55">
        <v>79</v>
      </c>
      <c r="AQ55">
        <v>243</v>
      </c>
      <c r="AR55">
        <v>9.7100000000000009</v>
      </c>
      <c r="AS55">
        <v>56.89</v>
      </c>
      <c r="AT55">
        <v>47.17</v>
      </c>
      <c r="AU55">
        <v>252</v>
      </c>
      <c r="AV55">
        <v>1041</v>
      </c>
      <c r="AW55">
        <v>789</v>
      </c>
      <c r="AX55">
        <v>47.83</v>
      </c>
      <c r="AY55">
        <v>36.25</v>
      </c>
      <c r="AZ55">
        <v>84.08</v>
      </c>
      <c r="BA55">
        <v>71.180000000000007</v>
      </c>
      <c r="BB55">
        <v>48</v>
      </c>
      <c r="BC55">
        <v>163</v>
      </c>
      <c r="BD55">
        <v>7.57</v>
      </c>
      <c r="BE55">
        <v>56.56</v>
      </c>
      <c r="BF55">
        <v>48.99</v>
      </c>
      <c r="BG55">
        <v>172</v>
      </c>
      <c r="BH55">
        <v>34.04</v>
      </c>
      <c r="BI55">
        <v>26.14</v>
      </c>
      <c r="BJ55">
        <v>741</v>
      </c>
      <c r="BK55">
        <v>569</v>
      </c>
      <c r="BL55">
        <v>115</v>
      </c>
      <c r="BM55">
        <v>10.24</v>
      </c>
      <c r="BN55">
        <v>56.07</v>
      </c>
      <c r="BO55">
        <v>2.8</v>
      </c>
      <c r="BP55">
        <v>1.42</v>
      </c>
      <c r="BQ55">
        <v>61</v>
      </c>
      <c r="BR55">
        <v>31</v>
      </c>
      <c r="BS55">
        <v>30</v>
      </c>
      <c r="BT55">
        <v>66.3</v>
      </c>
      <c r="BU55">
        <v>5.52</v>
      </c>
      <c r="BV55">
        <v>8.23</v>
      </c>
      <c r="BW55">
        <v>5.86</v>
      </c>
      <c r="BX55">
        <v>94.55</v>
      </c>
      <c r="BY55">
        <v>40</v>
      </c>
      <c r="BZ55">
        <v>0</v>
      </c>
      <c r="CA55">
        <v>0</v>
      </c>
      <c r="CB55">
        <v>67.650000000000006</v>
      </c>
      <c r="CC55">
        <v>575</v>
      </c>
      <c r="CD55">
        <v>370</v>
      </c>
      <c r="CE55">
        <v>275</v>
      </c>
      <c r="CF55">
        <v>49</v>
      </c>
      <c r="CG55">
        <v>120</v>
      </c>
      <c r="CH55">
        <v>3</v>
      </c>
      <c r="CI55">
        <v>8</v>
      </c>
      <c r="CJ55">
        <v>106</v>
      </c>
      <c r="CK55">
        <v>33</v>
      </c>
      <c r="CL55">
        <v>20</v>
      </c>
      <c r="CM55">
        <v>9</v>
      </c>
      <c r="CN55">
        <v>5</v>
      </c>
      <c r="CO55">
        <v>-0.18</v>
      </c>
      <c r="CP55">
        <v>1305.97</v>
      </c>
      <c r="CQ55">
        <v>2631.62</v>
      </c>
      <c r="CR55">
        <v>33.17</v>
      </c>
      <c r="CS55">
        <v>16.41</v>
      </c>
      <c r="CT55">
        <v>17.16</v>
      </c>
      <c r="CU55">
        <v>49.67</v>
      </c>
      <c r="CV55">
        <v>49.92</v>
      </c>
      <c r="CW55">
        <v>54.25</v>
      </c>
      <c r="CX55">
        <v>54.97</v>
      </c>
      <c r="CY55">
        <v>53.83</v>
      </c>
      <c r="CZ55">
        <v>54.01</v>
      </c>
      <c r="DB55">
        <f t="shared" si="0"/>
        <v>-71</v>
      </c>
    </row>
    <row r="56" spans="1:106">
      <c r="A56" t="s">
        <v>1328</v>
      </c>
      <c r="B56" t="s">
        <v>1329</v>
      </c>
      <c r="C56" t="s">
        <v>68</v>
      </c>
      <c r="D56" t="s">
        <v>858</v>
      </c>
      <c r="E56">
        <v>82</v>
      </c>
      <c r="F56">
        <v>20142015</v>
      </c>
      <c r="G56">
        <v>28</v>
      </c>
      <c r="H56">
        <v>4</v>
      </c>
      <c r="I56">
        <v>4.2</v>
      </c>
      <c r="J56">
        <v>23</v>
      </c>
      <c r="K56">
        <v>26</v>
      </c>
      <c r="L56">
        <v>49</v>
      </c>
      <c r="M56">
        <v>0.88</v>
      </c>
      <c r="N56">
        <v>1</v>
      </c>
      <c r="O56">
        <v>1.88</v>
      </c>
      <c r="P56">
        <v>10</v>
      </c>
      <c r="Q56">
        <v>52.21</v>
      </c>
      <c r="R56">
        <v>98.46</v>
      </c>
      <c r="S56">
        <v>14.94</v>
      </c>
      <c r="T56">
        <v>12.35</v>
      </c>
      <c r="U56">
        <v>19.100000000000001</v>
      </c>
      <c r="V56">
        <v>7.68</v>
      </c>
      <c r="W56">
        <v>50.66</v>
      </c>
      <c r="X56">
        <v>42.98</v>
      </c>
      <c r="Y56">
        <v>23</v>
      </c>
      <c r="Z56">
        <v>888</v>
      </c>
      <c r="AA56">
        <v>865</v>
      </c>
      <c r="AB56">
        <v>34.03</v>
      </c>
      <c r="AC56">
        <v>33.15</v>
      </c>
      <c r="AD56">
        <v>67.17</v>
      </c>
      <c r="AE56">
        <v>195</v>
      </c>
      <c r="AF56">
        <v>8.3000000000000007</v>
      </c>
      <c r="AG56">
        <v>43.91</v>
      </c>
      <c r="AH56">
        <v>143</v>
      </c>
      <c r="AI56">
        <v>1686</v>
      </c>
      <c r="AJ56">
        <v>1543</v>
      </c>
      <c r="AK56">
        <v>64.61</v>
      </c>
      <c r="AL56">
        <v>59.13</v>
      </c>
      <c r="AM56">
        <v>123.73</v>
      </c>
      <c r="AN56">
        <v>55.63</v>
      </c>
      <c r="AO56">
        <v>42</v>
      </c>
      <c r="AP56">
        <v>46</v>
      </c>
      <c r="AQ56">
        <v>247</v>
      </c>
      <c r="AR56">
        <v>7.8</v>
      </c>
      <c r="AS56">
        <v>51.46</v>
      </c>
      <c r="AT56">
        <v>43.66</v>
      </c>
      <c r="AU56">
        <v>72</v>
      </c>
      <c r="AV56">
        <v>1269</v>
      </c>
      <c r="AW56">
        <v>1197</v>
      </c>
      <c r="AX56">
        <v>48.63</v>
      </c>
      <c r="AY56">
        <v>45.87</v>
      </c>
      <c r="AZ56">
        <v>94.49</v>
      </c>
      <c r="BA56">
        <v>73.92</v>
      </c>
      <c r="BB56">
        <v>51</v>
      </c>
      <c r="BC56">
        <v>205</v>
      </c>
      <c r="BD56">
        <v>7.49</v>
      </c>
      <c r="BE56">
        <v>51.43</v>
      </c>
      <c r="BF56">
        <v>43.93</v>
      </c>
      <c r="BG56">
        <v>52</v>
      </c>
      <c r="BH56">
        <v>35.94</v>
      </c>
      <c r="BI56">
        <v>33.950000000000003</v>
      </c>
      <c r="BJ56">
        <v>938</v>
      </c>
      <c r="BK56">
        <v>886</v>
      </c>
      <c r="BL56">
        <v>154</v>
      </c>
      <c r="BM56">
        <v>4.8</v>
      </c>
      <c r="BN56">
        <v>42.66</v>
      </c>
      <c r="BO56">
        <v>3.22</v>
      </c>
      <c r="BP56">
        <v>3.56</v>
      </c>
      <c r="BQ56">
        <v>84</v>
      </c>
      <c r="BR56">
        <v>93</v>
      </c>
      <c r="BS56">
        <v>-9</v>
      </c>
      <c r="BT56">
        <v>47.46</v>
      </c>
      <c r="BU56">
        <v>11.22</v>
      </c>
      <c r="BV56">
        <v>8.9600000000000009</v>
      </c>
      <c r="BW56">
        <v>6.62</v>
      </c>
      <c r="BX56">
        <v>89.5</v>
      </c>
      <c r="BY56">
        <v>53.18</v>
      </c>
      <c r="BZ56">
        <v>944</v>
      </c>
      <c r="CA56">
        <v>831</v>
      </c>
      <c r="CB56">
        <v>53.96</v>
      </c>
      <c r="CC56">
        <v>722</v>
      </c>
      <c r="CD56">
        <v>496</v>
      </c>
      <c r="CE56">
        <v>616</v>
      </c>
      <c r="CF56">
        <v>83</v>
      </c>
      <c r="CG56">
        <v>100</v>
      </c>
      <c r="CH56">
        <v>16</v>
      </c>
      <c r="CI56">
        <v>10</v>
      </c>
      <c r="CJ56">
        <v>131</v>
      </c>
      <c r="CK56">
        <v>23</v>
      </c>
      <c r="CL56">
        <v>68</v>
      </c>
      <c r="CM56">
        <v>10</v>
      </c>
      <c r="CN56">
        <v>20</v>
      </c>
      <c r="CO56">
        <v>0.38</v>
      </c>
      <c r="CP56">
        <v>1565.81</v>
      </c>
      <c r="CQ56">
        <v>3417</v>
      </c>
      <c r="CR56">
        <v>31.42</v>
      </c>
      <c r="CS56">
        <v>18.79</v>
      </c>
      <c r="CT56">
        <v>17.739999999999998</v>
      </c>
      <c r="CU56">
        <v>45.32</v>
      </c>
      <c r="CV56">
        <v>50.17</v>
      </c>
      <c r="CW56">
        <v>53.11</v>
      </c>
      <c r="CX56">
        <v>64.08</v>
      </c>
      <c r="CY56">
        <v>54.42</v>
      </c>
      <c r="CZ56">
        <v>54.05</v>
      </c>
      <c r="DB56">
        <f t="shared" si="0"/>
        <v>-17</v>
      </c>
    </row>
    <row r="57" spans="1:106">
      <c r="A57" t="s">
        <v>414</v>
      </c>
      <c r="B57" t="s">
        <v>415</v>
      </c>
      <c r="C57" t="s">
        <v>68</v>
      </c>
      <c r="D57" t="s">
        <v>393</v>
      </c>
      <c r="E57">
        <v>80</v>
      </c>
      <c r="F57">
        <v>20142015</v>
      </c>
      <c r="G57">
        <v>26</v>
      </c>
      <c r="H57">
        <v>7</v>
      </c>
      <c r="I57">
        <v>5</v>
      </c>
      <c r="J57">
        <v>19</v>
      </c>
      <c r="K57">
        <v>40</v>
      </c>
      <c r="L57">
        <v>59</v>
      </c>
      <c r="M57">
        <v>0.83</v>
      </c>
      <c r="N57">
        <v>1.74</v>
      </c>
      <c r="O57">
        <v>2.57</v>
      </c>
      <c r="P57">
        <v>4</v>
      </c>
      <c r="Q57">
        <v>58.54</v>
      </c>
      <c r="R57">
        <v>100.83</v>
      </c>
      <c r="S57">
        <v>11.31</v>
      </c>
      <c r="T57">
        <v>19.2</v>
      </c>
      <c r="U57">
        <v>17.2</v>
      </c>
      <c r="V57">
        <v>10.32</v>
      </c>
      <c r="W57">
        <v>58.3</v>
      </c>
      <c r="X57">
        <v>47.98</v>
      </c>
      <c r="Y57">
        <v>194</v>
      </c>
      <c r="Z57">
        <v>681</v>
      </c>
      <c r="AA57">
        <v>487</v>
      </c>
      <c r="AB57">
        <v>29.7</v>
      </c>
      <c r="AC57">
        <v>21.24</v>
      </c>
      <c r="AD57">
        <v>50.93</v>
      </c>
      <c r="AE57">
        <v>136</v>
      </c>
      <c r="AF57">
        <v>11.4</v>
      </c>
      <c r="AG57">
        <v>47.15</v>
      </c>
      <c r="AH57">
        <v>446</v>
      </c>
      <c r="AI57">
        <v>1528</v>
      </c>
      <c r="AJ57">
        <v>1082</v>
      </c>
      <c r="AK57">
        <v>66.63</v>
      </c>
      <c r="AL57">
        <v>47.18</v>
      </c>
      <c r="AM57">
        <v>113.81</v>
      </c>
      <c r="AN57">
        <v>56.74</v>
      </c>
      <c r="AO57">
        <v>64</v>
      </c>
      <c r="AP57">
        <v>13</v>
      </c>
      <c r="AQ57">
        <v>281</v>
      </c>
      <c r="AR57">
        <v>10.99</v>
      </c>
      <c r="AS57">
        <v>58.3</v>
      </c>
      <c r="AT57">
        <v>47.31</v>
      </c>
      <c r="AU57">
        <v>327</v>
      </c>
      <c r="AV57">
        <v>1148</v>
      </c>
      <c r="AW57">
        <v>821</v>
      </c>
      <c r="AX57">
        <v>50.06</v>
      </c>
      <c r="AY57">
        <v>35.799999999999997</v>
      </c>
      <c r="AZ57">
        <v>85.86</v>
      </c>
      <c r="BA57">
        <v>75.52</v>
      </c>
      <c r="BB57">
        <v>49</v>
      </c>
      <c r="BC57">
        <v>217</v>
      </c>
      <c r="BD57">
        <v>11.87</v>
      </c>
      <c r="BE57">
        <v>60.08</v>
      </c>
      <c r="BF57">
        <v>48.21</v>
      </c>
      <c r="BG57">
        <v>291</v>
      </c>
      <c r="BH57">
        <v>37.81</v>
      </c>
      <c r="BI57">
        <v>25.12</v>
      </c>
      <c r="BJ57">
        <v>867</v>
      </c>
      <c r="BK57">
        <v>576</v>
      </c>
      <c r="BL57">
        <v>168</v>
      </c>
      <c r="BM57">
        <v>8.3000000000000007</v>
      </c>
      <c r="BN57">
        <v>53.85</v>
      </c>
      <c r="BO57">
        <v>3.79</v>
      </c>
      <c r="BP57">
        <v>2.31</v>
      </c>
      <c r="BQ57">
        <v>87</v>
      </c>
      <c r="BR57">
        <v>53</v>
      </c>
      <c r="BS57">
        <v>34</v>
      </c>
      <c r="BT57">
        <v>62.14</v>
      </c>
      <c r="BU57">
        <v>8.76</v>
      </c>
      <c r="BV57">
        <v>10.029999999999999</v>
      </c>
      <c r="BW57">
        <v>7.58</v>
      </c>
      <c r="BX57">
        <v>90.8</v>
      </c>
      <c r="BY57">
        <v>48.8</v>
      </c>
      <c r="BZ57">
        <v>671</v>
      </c>
      <c r="CA57">
        <v>704</v>
      </c>
      <c r="CB57">
        <v>63.02</v>
      </c>
      <c r="CC57">
        <v>680</v>
      </c>
      <c r="CD57">
        <v>441</v>
      </c>
      <c r="CE57">
        <v>399</v>
      </c>
      <c r="CF57">
        <v>106</v>
      </c>
      <c r="CG57">
        <v>61</v>
      </c>
      <c r="CH57">
        <v>16</v>
      </c>
      <c r="CI57">
        <v>24</v>
      </c>
      <c r="CJ57">
        <v>149</v>
      </c>
      <c r="CK57">
        <v>38</v>
      </c>
      <c r="CL57">
        <v>42</v>
      </c>
      <c r="CM57">
        <v>17</v>
      </c>
      <c r="CN57">
        <v>21</v>
      </c>
      <c r="CO57">
        <v>0.17</v>
      </c>
      <c r="CP57">
        <v>1375.96</v>
      </c>
      <c r="CQ57">
        <v>3480.4</v>
      </c>
      <c r="CR57">
        <v>28.33</v>
      </c>
      <c r="CS57">
        <v>18.29</v>
      </c>
      <c r="CT57">
        <v>17.7</v>
      </c>
      <c r="CU57">
        <v>50.15</v>
      </c>
      <c r="CV57">
        <v>50.38</v>
      </c>
      <c r="CW57">
        <v>55.75</v>
      </c>
      <c r="CX57">
        <v>55.42</v>
      </c>
      <c r="CY57">
        <v>54.82</v>
      </c>
      <c r="CZ57">
        <v>53.99</v>
      </c>
      <c r="DB57">
        <f t="shared" si="0"/>
        <v>45</v>
      </c>
    </row>
    <row r="58" spans="1:106">
      <c r="A58" t="s">
        <v>713</v>
      </c>
      <c r="B58" t="s">
        <v>714</v>
      </c>
      <c r="C58" t="s">
        <v>62</v>
      </c>
      <c r="D58" t="s">
        <v>71</v>
      </c>
      <c r="E58">
        <v>70</v>
      </c>
      <c r="F58">
        <v>20142015</v>
      </c>
      <c r="G58">
        <v>27</v>
      </c>
      <c r="H58">
        <v>1.5</v>
      </c>
      <c r="I58">
        <v>1.25</v>
      </c>
      <c r="J58">
        <v>1</v>
      </c>
      <c r="K58">
        <v>22</v>
      </c>
      <c r="L58">
        <v>23</v>
      </c>
      <c r="M58">
        <v>0.04</v>
      </c>
      <c r="N58">
        <v>0.91</v>
      </c>
      <c r="O58">
        <v>0.95</v>
      </c>
      <c r="P58">
        <v>-5</v>
      </c>
      <c r="Q58">
        <v>46.37</v>
      </c>
      <c r="R58">
        <v>99.83</v>
      </c>
      <c r="S58">
        <v>1.06</v>
      </c>
      <c r="T58">
        <v>-16.510000000000002</v>
      </c>
      <c r="U58">
        <v>20.81</v>
      </c>
      <c r="V58">
        <v>-8.9</v>
      </c>
      <c r="W58">
        <v>46.26</v>
      </c>
      <c r="X58">
        <v>55.16</v>
      </c>
      <c r="Y58">
        <v>-99</v>
      </c>
      <c r="Z58">
        <v>612</v>
      </c>
      <c r="AA58">
        <v>711</v>
      </c>
      <c r="AB58">
        <v>25.21</v>
      </c>
      <c r="AC58">
        <v>29.28</v>
      </c>
      <c r="AD58">
        <v>54.49</v>
      </c>
      <c r="AE58">
        <v>44</v>
      </c>
      <c r="AF58">
        <v>-8.77</v>
      </c>
      <c r="AG58">
        <v>55.14</v>
      </c>
      <c r="AH58">
        <v>-204</v>
      </c>
      <c r="AI58">
        <v>1303</v>
      </c>
      <c r="AJ58">
        <v>1507</v>
      </c>
      <c r="AK58">
        <v>53.67</v>
      </c>
      <c r="AL58">
        <v>62.07</v>
      </c>
      <c r="AM58">
        <v>115.74</v>
      </c>
      <c r="AN58">
        <v>52.49</v>
      </c>
      <c r="AO58">
        <v>75</v>
      </c>
      <c r="AP58">
        <v>130</v>
      </c>
      <c r="AQ58">
        <v>211</v>
      </c>
      <c r="AR58">
        <v>-8.44</v>
      </c>
      <c r="AS58">
        <v>46.48</v>
      </c>
      <c r="AT58">
        <v>54.92</v>
      </c>
      <c r="AU58">
        <v>-143</v>
      </c>
      <c r="AV58">
        <v>943</v>
      </c>
      <c r="AW58">
        <v>1086</v>
      </c>
      <c r="AX58">
        <v>38.840000000000003</v>
      </c>
      <c r="AY58">
        <v>44.73</v>
      </c>
      <c r="AZ58">
        <v>83.57</v>
      </c>
      <c r="BA58">
        <v>72.53</v>
      </c>
      <c r="BB58">
        <v>42</v>
      </c>
      <c r="BC58">
        <v>136</v>
      </c>
      <c r="BD58">
        <v>-7.01</v>
      </c>
      <c r="BE58">
        <v>47.4</v>
      </c>
      <c r="BF58">
        <v>54.41</v>
      </c>
      <c r="BG58">
        <v>-75</v>
      </c>
      <c r="BH58">
        <v>28.17</v>
      </c>
      <c r="BI58">
        <v>31.26</v>
      </c>
      <c r="BJ58">
        <v>684</v>
      </c>
      <c r="BK58">
        <v>759</v>
      </c>
      <c r="BL58">
        <v>94</v>
      </c>
      <c r="BM58">
        <v>-4.3099999999999996</v>
      </c>
      <c r="BN58">
        <v>51.23</v>
      </c>
      <c r="BO58">
        <v>2.5099999999999998</v>
      </c>
      <c r="BP58">
        <v>2.84</v>
      </c>
      <c r="BQ58">
        <v>61</v>
      </c>
      <c r="BR58">
        <v>69</v>
      </c>
      <c r="BS58">
        <v>-8</v>
      </c>
      <c r="BT58">
        <v>46.92</v>
      </c>
      <c r="BU58">
        <v>0.74</v>
      </c>
      <c r="BV58">
        <v>8.92</v>
      </c>
      <c r="BW58">
        <v>6.47</v>
      </c>
      <c r="BX58">
        <v>90.91</v>
      </c>
      <c r="BY58">
        <v>40</v>
      </c>
      <c r="BZ58">
        <v>0</v>
      </c>
      <c r="CA58">
        <v>0</v>
      </c>
      <c r="CB58">
        <v>38.479999999999997</v>
      </c>
      <c r="CC58">
        <v>421</v>
      </c>
      <c r="CD58">
        <v>533</v>
      </c>
      <c r="CE58">
        <v>673</v>
      </c>
      <c r="CF58">
        <v>79</v>
      </c>
      <c r="CG58">
        <v>141</v>
      </c>
      <c r="CH58">
        <v>8</v>
      </c>
      <c r="CI58">
        <v>14</v>
      </c>
      <c r="CJ58">
        <v>93</v>
      </c>
      <c r="CK58">
        <v>36</v>
      </c>
      <c r="CL58">
        <v>19</v>
      </c>
      <c r="CM58">
        <v>17</v>
      </c>
      <c r="CN58">
        <v>12</v>
      </c>
      <c r="CO58">
        <v>-0.21</v>
      </c>
      <c r="CP58">
        <v>1456.77</v>
      </c>
      <c r="CQ58">
        <v>2789.11</v>
      </c>
      <c r="CR58">
        <v>34.31</v>
      </c>
      <c r="CS58">
        <v>16.86</v>
      </c>
      <c r="CT58">
        <v>17.64</v>
      </c>
      <c r="CU58">
        <v>51.92</v>
      </c>
      <c r="CV58">
        <v>50.17</v>
      </c>
      <c r="CW58">
        <v>59.79</v>
      </c>
      <c r="CX58">
        <v>55.36</v>
      </c>
      <c r="CY58">
        <v>54.59</v>
      </c>
      <c r="CZ58">
        <v>54.23</v>
      </c>
      <c r="DB58">
        <f t="shared" si="0"/>
        <v>-62</v>
      </c>
    </row>
    <row r="59" spans="1:106">
      <c r="A59" t="s">
        <v>1222</v>
      </c>
      <c r="B59" t="s">
        <v>1223</v>
      </c>
      <c r="C59" t="s">
        <v>62</v>
      </c>
      <c r="D59" t="s">
        <v>1224</v>
      </c>
      <c r="E59">
        <v>44</v>
      </c>
      <c r="F59">
        <v>20142015</v>
      </c>
      <c r="G59">
        <v>35</v>
      </c>
      <c r="H59">
        <v>3.75</v>
      </c>
      <c r="I59">
        <v>3.875</v>
      </c>
      <c r="J59">
        <v>3</v>
      </c>
      <c r="K59">
        <v>8</v>
      </c>
      <c r="L59">
        <v>11</v>
      </c>
      <c r="M59">
        <v>0.22</v>
      </c>
      <c r="N59">
        <v>0.57999999999999996</v>
      </c>
      <c r="O59">
        <v>0.79</v>
      </c>
      <c r="P59">
        <v>-13</v>
      </c>
      <c r="Q59">
        <v>40.29</v>
      </c>
      <c r="R59">
        <v>99.5</v>
      </c>
      <c r="S59">
        <v>9.09</v>
      </c>
      <c r="T59">
        <v>-13.63</v>
      </c>
      <c r="U59">
        <v>18.91</v>
      </c>
      <c r="V59">
        <v>-10.01</v>
      </c>
      <c r="W59">
        <v>40.89</v>
      </c>
      <c r="X59">
        <v>50.91</v>
      </c>
      <c r="Y59">
        <v>-147</v>
      </c>
      <c r="Z59">
        <v>330</v>
      </c>
      <c r="AA59">
        <v>477</v>
      </c>
      <c r="AB59">
        <v>23.8</v>
      </c>
      <c r="AC59">
        <v>34.4</v>
      </c>
      <c r="AD59">
        <v>58.2</v>
      </c>
      <c r="AE59">
        <v>24</v>
      </c>
      <c r="AF59">
        <v>-11.05</v>
      </c>
      <c r="AG59">
        <v>51.34</v>
      </c>
      <c r="AH59">
        <v>-296</v>
      </c>
      <c r="AI59">
        <v>614</v>
      </c>
      <c r="AJ59">
        <v>910</v>
      </c>
      <c r="AK59">
        <v>44.28</v>
      </c>
      <c r="AL59">
        <v>65.63</v>
      </c>
      <c r="AM59">
        <v>109.91</v>
      </c>
      <c r="AN59">
        <v>55.7</v>
      </c>
      <c r="AO59">
        <v>36</v>
      </c>
      <c r="AP59">
        <v>72</v>
      </c>
      <c r="AQ59">
        <v>90</v>
      </c>
      <c r="AR59">
        <v>-11.66</v>
      </c>
      <c r="AS59">
        <v>39.5</v>
      </c>
      <c r="AT59">
        <v>51.16</v>
      </c>
      <c r="AU59">
        <v>-242</v>
      </c>
      <c r="AV59">
        <v>455</v>
      </c>
      <c r="AW59">
        <v>697</v>
      </c>
      <c r="AX59">
        <v>32.82</v>
      </c>
      <c r="AY59">
        <v>50.27</v>
      </c>
      <c r="AZ59">
        <v>83.08</v>
      </c>
      <c r="BA59">
        <v>75.16</v>
      </c>
      <c r="BB59">
        <v>21</v>
      </c>
      <c r="BC59">
        <v>54</v>
      </c>
      <c r="BD59">
        <v>-10.15</v>
      </c>
      <c r="BE59">
        <v>40.24</v>
      </c>
      <c r="BF59">
        <v>50.38</v>
      </c>
      <c r="BG59">
        <v>-166</v>
      </c>
      <c r="BH59">
        <v>24.67</v>
      </c>
      <c r="BI59">
        <v>36.64</v>
      </c>
      <c r="BJ59">
        <v>342</v>
      </c>
      <c r="BK59">
        <v>508</v>
      </c>
      <c r="BL59">
        <v>33</v>
      </c>
      <c r="BM59">
        <v>-10.53</v>
      </c>
      <c r="BN59">
        <v>49.71</v>
      </c>
      <c r="BO59">
        <v>2.74</v>
      </c>
      <c r="BP59">
        <v>4.26</v>
      </c>
      <c r="BQ59">
        <v>38</v>
      </c>
      <c r="BR59">
        <v>59</v>
      </c>
      <c r="BS59">
        <v>-21</v>
      </c>
      <c r="BT59">
        <v>39.18</v>
      </c>
      <c r="BU59">
        <v>5.56</v>
      </c>
      <c r="BV59">
        <v>11.11</v>
      </c>
      <c r="BW59">
        <v>8.35</v>
      </c>
      <c r="BX59">
        <v>88.39</v>
      </c>
      <c r="BY59">
        <v>40</v>
      </c>
      <c r="BZ59">
        <v>0</v>
      </c>
      <c r="CA59">
        <v>0</v>
      </c>
      <c r="CB59">
        <v>38.31</v>
      </c>
      <c r="CC59">
        <v>200</v>
      </c>
      <c r="CD59">
        <v>309</v>
      </c>
      <c r="CE59">
        <v>322</v>
      </c>
      <c r="CF59">
        <v>87</v>
      </c>
      <c r="CG59">
        <v>56</v>
      </c>
      <c r="CH59">
        <v>3</v>
      </c>
      <c r="CI59">
        <v>5</v>
      </c>
      <c r="CJ59">
        <v>30</v>
      </c>
      <c r="CK59">
        <v>16</v>
      </c>
      <c r="CL59">
        <v>8</v>
      </c>
      <c r="CM59">
        <v>16</v>
      </c>
      <c r="CN59">
        <v>3</v>
      </c>
      <c r="CO59">
        <v>-0.94</v>
      </c>
      <c r="CP59">
        <v>831.93</v>
      </c>
      <c r="CQ59">
        <v>1844.28</v>
      </c>
      <c r="CR59">
        <v>31.09</v>
      </c>
      <c r="CS59">
        <v>16.43</v>
      </c>
      <c r="CT59">
        <v>17.260000000000002</v>
      </c>
      <c r="CU59">
        <v>48.88</v>
      </c>
      <c r="CV59">
        <v>49.84</v>
      </c>
      <c r="CW59">
        <v>53.27</v>
      </c>
      <c r="CX59">
        <v>55.71</v>
      </c>
      <c r="CY59">
        <v>54.13</v>
      </c>
      <c r="CZ59">
        <v>54.48</v>
      </c>
      <c r="DB59">
        <f t="shared" si="0"/>
        <v>31</v>
      </c>
    </row>
    <row r="60" spans="1:106">
      <c r="A60" t="s">
        <v>1313</v>
      </c>
      <c r="B60" t="s">
        <v>1314</v>
      </c>
      <c r="C60" t="s">
        <v>97</v>
      </c>
      <c r="D60" t="s">
        <v>976</v>
      </c>
      <c r="E60">
        <v>57</v>
      </c>
      <c r="F60">
        <v>20142015</v>
      </c>
      <c r="G60">
        <v>36</v>
      </c>
      <c r="H60">
        <v>4</v>
      </c>
      <c r="I60">
        <v>4</v>
      </c>
      <c r="J60">
        <v>8</v>
      </c>
      <c r="K60">
        <v>4</v>
      </c>
      <c r="L60">
        <v>12</v>
      </c>
      <c r="M60">
        <v>0.7</v>
      </c>
      <c r="N60">
        <v>0.35</v>
      </c>
      <c r="O60">
        <v>1.05</v>
      </c>
      <c r="P60">
        <v>0</v>
      </c>
      <c r="Q60">
        <v>46.12</v>
      </c>
      <c r="R60">
        <v>99.72</v>
      </c>
      <c r="S60">
        <v>11.59</v>
      </c>
      <c r="T60">
        <v>11.96</v>
      </c>
      <c r="U60">
        <v>11.98</v>
      </c>
      <c r="V60">
        <v>2.76</v>
      </c>
      <c r="W60">
        <v>46.37</v>
      </c>
      <c r="X60">
        <v>43.61</v>
      </c>
      <c r="Y60">
        <v>-42</v>
      </c>
      <c r="Z60">
        <v>268</v>
      </c>
      <c r="AA60">
        <v>310</v>
      </c>
      <c r="AB60">
        <v>23.54</v>
      </c>
      <c r="AC60">
        <v>27.23</v>
      </c>
      <c r="AD60">
        <v>50.77</v>
      </c>
      <c r="AE60">
        <v>67</v>
      </c>
      <c r="AF60">
        <v>2.42</v>
      </c>
      <c r="AG60">
        <v>43.71</v>
      </c>
      <c r="AH60">
        <v>-94</v>
      </c>
      <c r="AI60">
        <v>559</v>
      </c>
      <c r="AJ60">
        <v>653</v>
      </c>
      <c r="AK60">
        <v>49.1</v>
      </c>
      <c r="AL60">
        <v>57.36</v>
      </c>
      <c r="AM60">
        <v>106.47</v>
      </c>
      <c r="AN60">
        <v>58.5</v>
      </c>
      <c r="AO60">
        <v>17</v>
      </c>
      <c r="AP60">
        <v>9</v>
      </c>
      <c r="AQ60">
        <v>113</v>
      </c>
      <c r="AR60">
        <v>2.68</v>
      </c>
      <c r="AS60">
        <v>46.7</v>
      </c>
      <c r="AT60">
        <v>44.02</v>
      </c>
      <c r="AU60">
        <v>-60</v>
      </c>
      <c r="AV60">
        <v>425</v>
      </c>
      <c r="AW60">
        <v>485</v>
      </c>
      <c r="AX60">
        <v>37.33</v>
      </c>
      <c r="AY60">
        <v>42.6</v>
      </c>
      <c r="AZ60">
        <v>79.94</v>
      </c>
      <c r="BA60">
        <v>76.94</v>
      </c>
      <c r="BB60">
        <v>27</v>
      </c>
      <c r="BC60">
        <v>96</v>
      </c>
      <c r="BD60">
        <v>3.83</v>
      </c>
      <c r="BE60">
        <v>48.81</v>
      </c>
      <c r="BF60">
        <v>44.98</v>
      </c>
      <c r="BG60">
        <v>-16</v>
      </c>
      <c r="BH60">
        <v>28.72</v>
      </c>
      <c r="BI60">
        <v>30.13</v>
      </c>
      <c r="BJ60">
        <v>327</v>
      </c>
      <c r="BK60">
        <v>343</v>
      </c>
      <c r="BL60">
        <v>69</v>
      </c>
      <c r="BM60">
        <v>-0.45</v>
      </c>
      <c r="BN60">
        <v>48.18</v>
      </c>
      <c r="BO60">
        <v>1.84</v>
      </c>
      <c r="BP60">
        <v>2.02</v>
      </c>
      <c r="BQ60">
        <v>21</v>
      </c>
      <c r="BR60">
        <v>23</v>
      </c>
      <c r="BS60">
        <v>-2</v>
      </c>
      <c r="BT60">
        <v>47.73</v>
      </c>
      <c r="BU60">
        <v>8.33</v>
      </c>
      <c r="BV60">
        <v>6.42</v>
      </c>
      <c r="BW60">
        <v>4.9400000000000004</v>
      </c>
      <c r="BX60">
        <v>93.29</v>
      </c>
      <c r="BY60">
        <v>54.17</v>
      </c>
      <c r="BZ60">
        <v>13</v>
      </c>
      <c r="CA60">
        <v>11</v>
      </c>
      <c r="CB60">
        <v>56.56</v>
      </c>
      <c r="CC60">
        <v>263</v>
      </c>
      <c r="CD60">
        <v>196</v>
      </c>
      <c r="CE60">
        <v>202</v>
      </c>
      <c r="CF60">
        <v>19</v>
      </c>
      <c r="CG60">
        <v>35</v>
      </c>
      <c r="CH60">
        <v>1</v>
      </c>
      <c r="CI60">
        <v>3</v>
      </c>
      <c r="CJ60">
        <v>61</v>
      </c>
      <c r="CK60">
        <v>9</v>
      </c>
      <c r="CL60">
        <v>23</v>
      </c>
      <c r="CM60">
        <v>9</v>
      </c>
      <c r="CN60">
        <v>9</v>
      </c>
      <c r="CO60">
        <v>0</v>
      </c>
      <c r="CP60">
        <v>683.03</v>
      </c>
      <c r="CQ60">
        <v>2810.62</v>
      </c>
      <c r="CR60">
        <v>19.55</v>
      </c>
      <c r="CS60">
        <v>17.350000000000001</v>
      </c>
      <c r="CT60">
        <v>17.05</v>
      </c>
      <c r="CU60">
        <v>44.95</v>
      </c>
      <c r="CV60">
        <v>50.14</v>
      </c>
      <c r="CW60">
        <v>48.65</v>
      </c>
      <c r="CX60">
        <v>59.59</v>
      </c>
      <c r="CY60">
        <v>53.86</v>
      </c>
      <c r="CZ60">
        <v>53.56</v>
      </c>
      <c r="DB60">
        <f t="shared" si="0"/>
        <v>-16</v>
      </c>
    </row>
    <row r="61" spans="1:106">
      <c r="A61" t="s">
        <v>644</v>
      </c>
      <c r="B61" t="s">
        <v>645</v>
      </c>
      <c r="C61" t="s">
        <v>62</v>
      </c>
      <c r="D61" t="s">
        <v>204</v>
      </c>
      <c r="E61">
        <v>71</v>
      </c>
      <c r="F61">
        <v>20142015</v>
      </c>
      <c r="G61">
        <v>21</v>
      </c>
      <c r="H61">
        <v>0.92500000000000004</v>
      </c>
      <c r="I61">
        <v>0.92500000000000004</v>
      </c>
      <c r="J61">
        <v>3</v>
      </c>
      <c r="K61">
        <v>14</v>
      </c>
      <c r="L61">
        <v>17</v>
      </c>
      <c r="M61">
        <v>0.11</v>
      </c>
      <c r="N61">
        <v>0.5</v>
      </c>
      <c r="O61">
        <v>0.6</v>
      </c>
      <c r="P61">
        <v>0</v>
      </c>
      <c r="Q61">
        <v>48.12</v>
      </c>
      <c r="R61">
        <v>101.64</v>
      </c>
      <c r="S61">
        <v>3.16</v>
      </c>
      <c r="T61">
        <v>-6.65</v>
      </c>
      <c r="U61">
        <v>23.81</v>
      </c>
      <c r="V61">
        <v>-4.68</v>
      </c>
      <c r="W61">
        <v>49.46</v>
      </c>
      <c r="X61">
        <v>54.14</v>
      </c>
      <c r="Y61">
        <v>-15</v>
      </c>
      <c r="Z61">
        <v>686</v>
      </c>
      <c r="AA61">
        <v>701</v>
      </c>
      <c r="AB61">
        <v>24.35</v>
      </c>
      <c r="AC61">
        <v>24.88</v>
      </c>
      <c r="AD61">
        <v>49.23</v>
      </c>
      <c r="AE61">
        <v>43</v>
      </c>
      <c r="AF61">
        <v>-4.5999999999999996</v>
      </c>
      <c r="AG61">
        <v>52.72</v>
      </c>
      <c r="AH61">
        <v>-112</v>
      </c>
      <c r="AI61">
        <v>1432</v>
      </c>
      <c r="AJ61">
        <v>1544</v>
      </c>
      <c r="AK61">
        <v>50.83</v>
      </c>
      <c r="AL61">
        <v>54.8</v>
      </c>
      <c r="AM61">
        <v>105.63</v>
      </c>
      <c r="AN61">
        <v>56.22</v>
      </c>
      <c r="AO61">
        <v>63</v>
      </c>
      <c r="AP61">
        <v>128</v>
      </c>
      <c r="AQ61">
        <v>186</v>
      </c>
      <c r="AR61">
        <v>-4.29</v>
      </c>
      <c r="AS61">
        <v>49.28</v>
      </c>
      <c r="AT61">
        <v>53.56</v>
      </c>
      <c r="AU61">
        <v>-32</v>
      </c>
      <c r="AV61">
        <v>1089</v>
      </c>
      <c r="AW61">
        <v>1121</v>
      </c>
      <c r="AX61">
        <v>38.65</v>
      </c>
      <c r="AY61">
        <v>39.79</v>
      </c>
      <c r="AZ61">
        <v>78.44</v>
      </c>
      <c r="BA61">
        <v>73.92</v>
      </c>
      <c r="BB61">
        <v>28</v>
      </c>
      <c r="BC61">
        <v>123</v>
      </c>
      <c r="BD61">
        <v>-2.77</v>
      </c>
      <c r="BE61">
        <v>50.79</v>
      </c>
      <c r="BF61">
        <v>53.56</v>
      </c>
      <c r="BG61">
        <v>25</v>
      </c>
      <c r="BH61">
        <v>28.57</v>
      </c>
      <c r="BI61">
        <v>27.68</v>
      </c>
      <c r="BJ61">
        <v>805</v>
      </c>
      <c r="BK61">
        <v>780</v>
      </c>
      <c r="BL61">
        <v>95</v>
      </c>
      <c r="BM61">
        <v>3.71</v>
      </c>
      <c r="BN61">
        <v>52.1</v>
      </c>
      <c r="BO61">
        <v>2.56</v>
      </c>
      <c r="BP61">
        <v>2.02</v>
      </c>
      <c r="BQ61">
        <v>72</v>
      </c>
      <c r="BR61">
        <v>57</v>
      </c>
      <c r="BS61">
        <v>15</v>
      </c>
      <c r="BT61">
        <v>55.81</v>
      </c>
      <c r="BU61">
        <v>2.44</v>
      </c>
      <c r="BV61">
        <v>8.94</v>
      </c>
      <c r="BW61">
        <v>6.61</v>
      </c>
      <c r="BX61">
        <v>92.69</v>
      </c>
      <c r="BY61">
        <v>40</v>
      </c>
      <c r="BZ61">
        <v>0</v>
      </c>
      <c r="CA61">
        <v>0</v>
      </c>
      <c r="CB61">
        <v>47.25</v>
      </c>
      <c r="CC61">
        <v>533</v>
      </c>
      <c r="CD61">
        <v>641</v>
      </c>
      <c r="CE61">
        <v>595</v>
      </c>
      <c r="CF61">
        <v>31</v>
      </c>
      <c r="CG61">
        <v>81</v>
      </c>
      <c r="CH61">
        <v>4</v>
      </c>
      <c r="CI61">
        <v>10</v>
      </c>
      <c r="CJ61">
        <v>92</v>
      </c>
      <c r="CK61">
        <v>33</v>
      </c>
      <c r="CL61">
        <v>33</v>
      </c>
      <c r="CM61">
        <v>4</v>
      </c>
      <c r="CN61">
        <v>4</v>
      </c>
      <c r="CO61">
        <v>0</v>
      </c>
      <c r="CP61">
        <v>1690.45</v>
      </c>
      <c r="CQ61">
        <v>2609.1799999999998</v>
      </c>
      <c r="CR61">
        <v>39.32</v>
      </c>
      <c r="CS61">
        <v>17.739999999999998</v>
      </c>
      <c r="CT61">
        <v>17.48</v>
      </c>
      <c r="CU61">
        <v>51.11</v>
      </c>
      <c r="CV61">
        <v>50.06</v>
      </c>
      <c r="CW61">
        <v>54.63</v>
      </c>
      <c r="CX61">
        <v>52.25</v>
      </c>
      <c r="CY61">
        <v>54.76</v>
      </c>
      <c r="CZ61">
        <v>54.63</v>
      </c>
      <c r="DB61">
        <f t="shared" si="0"/>
        <v>-50</v>
      </c>
    </row>
    <row r="62" spans="1:106">
      <c r="A62" t="s">
        <v>1370</v>
      </c>
      <c r="B62" t="s">
        <v>1371</v>
      </c>
      <c r="C62" t="s">
        <v>62</v>
      </c>
      <c r="D62" t="s">
        <v>1056</v>
      </c>
      <c r="E62">
        <v>81</v>
      </c>
      <c r="F62">
        <v>20142015</v>
      </c>
      <c r="G62">
        <v>24</v>
      </c>
      <c r="H62">
        <v>2.5</v>
      </c>
      <c r="I62">
        <v>2.125</v>
      </c>
      <c r="J62">
        <v>11</v>
      </c>
      <c r="K62">
        <v>29</v>
      </c>
      <c r="L62">
        <v>40</v>
      </c>
      <c r="M62">
        <v>0.33</v>
      </c>
      <c r="N62">
        <v>0.87</v>
      </c>
      <c r="O62">
        <v>1.19</v>
      </c>
      <c r="P62">
        <v>7</v>
      </c>
      <c r="Q62">
        <v>47.24</v>
      </c>
      <c r="R62">
        <v>101.9</v>
      </c>
      <c r="S62">
        <v>8.27</v>
      </c>
      <c r="T62">
        <v>-12.17</v>
      </c>
      <c r="U62">
        <v>24.83</v>
      </c>
      <c r="V62">
        <v>0.75</v>
      </c>
      <c r="W62">
        <v>47.95</v>
      </c>
      <c r="X62">
        <v>47.2</v>
      </c>
      <c r="Y62">
        <v>-74</v>
      </c>
      <c r="Z62">
        <v>867</v>
      </c>
      <c r="AA62">
        <v>941</v>
      </c>
      <c r="AB62">
        <v>25.86</v>
      </c>
      <c r="AC62">
        <v>28.07</v>
      </c>
      <c r="AD62">
        <v>53.94</v>
      </c>
      <c r="AE62">
        <v>90</v>
      </c>
      <c r="AF62">
        <v>0.89</v>
      </c>
      <c r="AG62">
        <v>46.35</v>
      </c>
      <c r="AH62">
        <v>-206</v>
      </c>
      <c r="AI62">
        <v>1765</v>
      </c>
      <c r="AJ62">
        <v>1971</v>
      </c>
      <c r="AK62">
        <v>52.65</v>
      </c>
      <c r="AL62">
        <v>58.8</v>
      </c>
      <c r="AM62">
        <v>111.45</v>
      </c>
      <c r="AN62">
        <v>51.39</v>
      </c>
      <c r="AO62">
        <v>101</v>
      </c>
      <c r="AP62">
        <v>178</v>
      </c>
      <c r="AQ62">
        <v>283</v>
      </c>
      <c r="AR62">
        <v>-0.3</v>
      </c>
      <c r="AS62">
        <v>47.53</v>
      </c>
      <c r="AT62">
        <v>47.83</v>
      </c>
      <c r="AU62">
        <v>-132</v>
      </c>
      <c r="AV62">
        <v>1270</v>
      </c>
      <c r="AW62">
        <v>1402</v>
      </c>
      <c r="AX62">
        <v>37.89</v>
      </c>
      <c r="AY62">
        <v>41.82</v>
      </c>
      <c r="AZ62">
        <v>79.709999999999994</v>
      </c>
      <c r="BA62">
        <v>71.42</v>
      </c>
      <c r="BB62">
        <v>49</v>
      </c>
      <c r="BC62">
        <v>182</v>
      </c>
      <c r="BD62">
        <v>-0.62</v>
      </c>
      <c r="BE62">
        <v>48.09</v>
      </c>
      <c r="BF62">
        <v>48.71</v>
      </c>
      <c r="BG62">
        <v>-72</v>
      </c>
      <c r="BH62">
        <v>27.06</v>
      </c>
      <c r="BI62">
        <v>29.2</v>
      </c>
      <c r="BJ62">
        <v>907</v>
      </c>
      <c r="BK62">
        <v>979</v>
      </c>
      <c r="BL62">
        <v>133</v>
      </c>
      <c r="BM62">
        <v>-0.19</v>
      </c>
      <c r="BN62">
        <v>53.23</v>
      </c>
      <c r="BO62">
        <v>2.86</v>
      </c>
      <c r="BP62">
        <v>2.54</v>
      </c>
      <c r="BQ62">
        <v>96</v>
      </c>
      <c r="BR62">
        <v>85</v>
      </c>
      <c r="BS62">
        <v>11</v>
      </c>
      <c r="BT62">
        <v>53.04</v>
      </c>
      <c r="BU62">
        <v>6.04</v>
      </c>
      <c r="BV62">
        <v>10.58</v>
      </c>
      <c r="BW62">
        <v>7.56</v>
      </c>
      <c r="BX62">
        <v>91.32</v>
      </c>
      <c r="BY62">
        <v>40</v>
      </c>
      <c r="BZ62">
        <v>0</v>
      </c>
      <c r="CA62">
        <v>0</v>
      </c>
      <c r="CB62">
        <v>40.89</v>
      </c>
      <c r="CC62">
        <v>608</v>
      </c>
      <c r="CD62">
        <v>658</v>
      </c>
      <c r="CE62">
        <v>879</v>
      </c>
      <c r="CF62">
        <v>27</v>
      </c>
      <c r="CG62">
        <v>106</v>
      </c>
      <c r="CH62">
        <v>14</v>
      </c>
      <c r="CI62">
        <v>15</v>
      </c>
      <c r="CJ62">
        <v>122</v>
      </c>
      <c r="CK62">
        <v>88</v>
      </c>
      <c r="CL62">
        <v>71</v>
      </c>
      <c r="CM62">
        <v>10</v>
      </c>
      <c r="CN62">
        <v>17</v>
      </c>
      <c r="CO62">
        <v>0.21</v>
      </c>
      <c r="CP62">
        <v>2011.31</v>
      </c>
      <c r="CQ62">
        <v>2909.45</v>
      </c>
      <c r="CR62">
        <v>40.869999999999997</v>
      </c>
      <c r="CS62">
        <v>17.12</v>
      </c>
      <c r="CT62">
        <v>17.77</v>
      </c>
      <c r="CU62">
        <v>46.24</v>
      </c>
      <c r="CV62">
        <v>50.65</v>
      </c>
      <c r="CW62">
        <v>50.56</v>
      </c>
      <c r="CX62">
        <v>58.78</v>
      </c>
      <c r="CY62">
        <v>55.36</v>
      </c>
      <c r="CZ62">
        <v>53.93</v>
      </c>
      <c r="DB62">
        <f t="shared" si="0"/>
        <v>-79</v>
      </c>
    </row>
    <row r="63" spans="1:106">
      <c r="A63" t="s">
        <v>1271</v>
      </c>
      <c r="B63" t="s">
        <v>1272</v>
      </c>
      <c r="C63" t="s">
        <v>68</v>
      </c>
      <c r="D63" t="s">
        <v>204</v>
      </c>
      <c r="E63">
        <v>73</v>
      </c>
      <c r="F63">
        <v>20142015</v>
      </c>
      <c r="G63">
        <v>30</v>
      </c>
      <c r="H63">
        <v>3</v>
      </c>
      <c r="I63">
        <v>2.8330000000000002</v>
      </c>
      <c r="J63">
        <v>9</v>
      </c>
      <c r="K63">
        <v>11</v>
      </c>
      <c r="L63">
        <v>20</v>
      </c>
      <c r="M63">
        <v>0.57999999999999996</v>
      </c>
      <c r="N63">
        <v>0.7</v>
      </c>
      <c r="O63">
        <v>1.28</v>
      </c>
      <c r="P63">
        <v>-6</v>
      </c>
      <c r="Q63">
        <v>37.5</v>
      </c>
      <c r="R63">
        <v>99.4</v>
      </c>
      <c r="S63">
        <v>10.47</v>
      </c>
      <c r="T63">
        <v>-30.09</v>
      </c>
      <c r="U63">
        <v>12.86</v>
      </c>
      <c r="V63">
        <v>-16.809999999999999</v>
      </c>
      <c r="W63">
        <v>38.53</v>
      </c>
      <c r="X63">
        <v>55.34</v>
      </c>
      <c r="Y63">
        <v>-181</v>
      </c>
      <c r="Z63">
        <v>304</v>
      </c>
      <c r="AA63">
        <v>485</v>
      </c>
      <c r="AB63">
        <v>19.420000000000002</v>
      </c>
      <c r="AC63">
        <v>30.99</v>
      </c>
      <c r="AD63">
        <v>50.42</v>
      </c>
      <c r="AE63">
        <v>76</v>
      </c>
      <c r="AF63">
        <v>-17.2</v>
      </c>
      <c r="AG63">
        <v>54.7</v>
      </c>
      <c r="AH63">
        <v>-416</v>
      </c>
      <c r="AI63">
        <v>624</v>
      </c>
      <c r="AJ63">
        <v>1040</v>
      </c>
      <c r="AK63">
        <v>39.869999999999997</v>
      </c>
      <c r="AL63">
        <v>66.45</v>
      </c>
      <c r="AM63">
        <v>106.33</v>
      </c>
      <c r="AN63">
        <v>53.69</v>
      </c>
      <c r="AO63">
        <v>26</v>
      </c>
      <c r="AP63">
        <v>63</v>
      </c>
      <c r="AQ63">
        <v>142</v>
      </c>
      <c r="AR63">
        <v>-16.329999999999998</v>
      </c>
      <c r="AS63">
        <v>39.33</v>
      </c>
      <c r="AT63">
        <v>55.66</v>
      </c>
      <c r="AU63">
        <v>-256</v>
      </c>
      <c r="AV63">
        <v>472</v>
      </c>
      <c r="AW63">
        <v>728</v>
      </c>
      <c r="AX63">
        <v>30.16</v>
      </c>
      <c r="AY63">
        <v>46.52</v>
      </c>
      <c r="AZ63">
        <v>76.680000000000007</v>
      </c>
      <c r="BA63">
        <v>70.97</v>
      </c>
      <c r="BB63">
        <v>30</v>
      </c>
      <c r="BC63">
        <v>116</v>
      </c>
      <c r="BD63">
        <v>-16.38</v>
      </c>
      <c r="BE63">
        <v>39.549999999999997</v>
      </c>
      <c r="BF63">
        <v>55.93</v>
      </c>
      <c r="BG63">
        <v>-177</v>
      </c>
      <c r="BH63">
        <v>21.41</v>
      </c>
      <c r="BI63">
        <v>32.72</v>
      </c>
      <c r="BJ63">
        <v>335</v>
      </c>
      <c r="BK63">
        <v>512</v>
      </c>
      <c r="BL63">
        <v>86</v>
      </c>
      <c r="BM63">
        <v>-18.47</v>
      </c>
      <c r="BN63">
        <v>56.57</v>
      </c>
      <c r="BO63">
        <v>2.04</v>
      </c>
      <c r="BP63">
        <v>3.32</v>
      </c>
      <c r="BQ63">
        <v>32</v>
      </c>
      <c r="BR63">
        <v>52</v>
      </c>
      <c r="BS63">
        <v>-20</v>
      </c>
      <c r="BT63">
        <v>38.1</v>
      </c>
      <c r="BU63">
        <v>7.76</v>
      </c>
      <c r="BV63">
        <v>9.5500000000000007</v>
      </c>
      <c r="BW63">
        <v>6.78</v>
      </c>
      <c r="BX63">
        <v>89.84</v>
      </c>
      <c r="BY63">
        <v>49.2</v>
      </c>
      <c r="BZ63">
        <v>338</v>
      </c>
      <c r="CA63">
        <v>349</v>
      </c>
      <c r="CB63">
        <v>27.85</v>
      </c>
      <c r="CC63">
        <v>188</v>
      </c>
      <c r="CD63">
        <v>268</v>
      </c>
      <c r="CE63">
        <v>487</v>
      </c>
      <c r="CF63">
        <v>56</v>
      </c>
      <c r="CG63">
        <v>52</v>
      </c>
      <c r="CH63">
        <v>6</v>
      </c>
      <c r="CI63">
        <v>5</v>
      </c>
      <c r="CJ63">
        <v>77</v>
      </c>
      <c r="CK63">
        <v>10</v>
      </c>
      <c r="CL63">
        <v>28</v>
      </c>
      <c r="CM63">
        <v>10</v>
      </c>
      <c r="CN63">
        <v>4</v>
      </c>
      <c r="CO63">
        <v>-0.38</v>
      </c>
      <c r="CP63">
        <v>939</v>
      </c>
      <c r="CQ63">
        <v>3481.53</v>
      </c>
      <c r="CR63">
        <v>21.24</v>
      </c>
      <c r="CS63">
        <v>16.899999999999999</v>
      </c>
      <c r="CT63">
        <v>16.989999999999998</v>
      </c>
      <c r="CU63">
        <v>50.24</v>
      </c>
      <c r="CV63">
        <v>49.91</v>
      </c>
      <c r="CW63">
        <v>51.91</v>
      </c>
      <c r="CX63">
        <v>51.42</v>
      </c>
      <c r="CY63">
        <v>54.21</v>
      </c>
      <c r="CZ63">
        <v>54.4</v>
      </c>
      <c r="DB63">
        <f t="shared" si="0"/>
        <v>4</v>
      </c>
    </row>
    <row r="64" spans="1:106">
      <c r="A64" t="s">
        <v>678</v>
      </c>
      <c r="B64" t="s">
        <v>679</v>
      </c>
      <c r="C64" t="s">
        <v>100</v>
      </c>
      <c r="D64" t="s">
        <v>195</v>
      </c>
      <c r="E64">
        <v>82</v>
      </c>
      <c r="F64">
        <v>20142015</v>
      </c>
      <c r="G64">
        <v>29</v>
      </c>
      <c r="H64">
        <v>3.65</v>
      </c>
      <c r="I64">
        <v>3.6669999999999998</v>
      </c>
      <c r="J64">
        <v>21</v>
      </c>
      <c r="K64">
        <v>22</v>
      </c>
      <c r="L64">
        <v>43</v>
      </c>
      <c r="M64">
        <v>0.88</v>
      </c>
      <c r="N64">
        <v>0.92</v>
      </c>
      <c r="O64">
        <v>1.8</v>
      </c>
      <c r="P64">
        <v>-11</v>
      </c>
      <c r="Q64">
        <v>53.75</v>
      </c>
      <c r="R64">
        <v>103.77</v>
      </c>
      <c r="S64">
        <v>14.38</v>
      </c>
      <c r="T64">
        <v>7.53</v>
      </c>
      <c r="U64">
        <v>17.5</v>
      </c>
      <c r="V64">
        <v>4.49</v>
      </c>
      <c r="W64">
        <v>54.26</v>
      </c>
      <c r="X64">
        <v>49.78</v>
      </c>
      <c r="Y64">
        <v>113</v>
      </c>
      <c r="Z64">
        <v>719</v>
      </c>
      <c r="AA64">
        <v>606</v>
      </c>
      <c r="AB64">
        <v>30.06</v>
      </c>
      <c r="AC64">
        <v>25.33</v>
      </c>
      <c r="AD64">
        <v>55.39</v>
      </c>
      <c r="AE64">
        <v>193</v>
      </c>
      <c r="AF64">
        <v>4.28</v>
      </c>
      <c r="AG64">
        <v>49.47</v>
      </c>
      <c r="AH64">
        <v>205</v>
      </c>
      <c r="AI64">
        <v>1469</v>
      </c>
      <c r="AJ64">
        <v>1264</v>
      </c>
      <c r="AK64">
        <v>61.41</v>
      </c>
      <c r="AL64">
        <v>52.84</v>
      </c>
      <c r="AM64">
        <v>114.25</v>
      </c>
      <c r="AN64">
        <v>51.6</v>
      </c>
      <c r="AO64">
        <v>58</v>
      </c>
      <c r="AP64">
        <v>39</v>
      </c>
      <c r="AQ64">
        <v>270</v>
      </c>
      <c r="AR64">
        <v>4.13</v>
      </c>
      <c r="AS64">
        <v>54.01</v>
      </c>
      <c r="AT64">
        <v>49.87</v>
      </c>
      <c r="AU64">
        <v>162</v>
      </c>
      <c r="AV64">
        <v>1092</v>
      </c>
      <c r="AW64">
        <v>930</v>
      </c>
      <c r="AX64">
        <v>45.65</v>
      </c>
      <c r="AY64">
        <v>38.880000000000003</v>
      </c>
      <c r="AZ64">
        <v>84.53</v>
      </c>
      <c r="BA64">
        <v>69.41</v>
      </c>
      <c r="BB64">
        <v>66</v>
      </c>
      <c r="BC64">
        <v>212</v>
      </c>
      <c r="BD64">
        <v>3.72</v>
      </c>
      <c r="BE64">
        <v>53.16</v>
      </c>
      <c r="BF64">
        <v>49.43</v>
      </c>
      <c r="BG64">
        <v>90</v>
      </c>
      <c r="BH64">
        <v>31.69</v>
      </c>
      <c r="BI64">
        <v>27.93</v>
      </c>
      <c r="BJ64">
        <v>758</v>
      </c>
      <c r="BK64">
        <v>668</v>
      </c>
      <c r="BL64">
        <v>146</v>
      </c>
      <c r="BM64">
        <v>11.98</v>
      </c>
      <c r="BN64">
        <v>50.34</v>
      </c>
      <c r="BO64">
        <v>3.8</v>
      </c>
      <c r="BP64">
        <v>2.2999999999999998</v>
      </c>
      <c r="BQ64">
        <v>91</v>
      </c>
      <c r="BR64">
        <v>55</v>
      </c>
      <c r="BS64">
        <v>36</v>
      </c>
      <c r="BT64">
        <v>62.33</v>
      </c>
      <c r="BU64">
        <v>9.91</v>
      </c>
      <c r="BV64">
        <v>12.01</v>
      </c>
      <c r="BW64">
        <v>8.33</v>
      </c>
      <c r="BX64">
        <v>91.77</v>
      </c>
      <c r="BY64">
        <v>56.92</v>
      </c>
      <c r="BZ64">
        <v>251</v>
      </c>
      <c r="CA64">
        <v>190</v>
      </c>
      <c r="CB64">
        <v>56.81</v>
      </c>
      <c r="CC64">
        <v>617</v>
      </c>
      <c r="CD64">
        <v>419</v>
      </c>
      <c r="CE64">
        <v>469</v>
      </c>
      <c r="CF64">
        <v>206</v>
      </c>
      <c r="CG64">
        <v>93</v>
      </c>
      <c r="CH64">
        <v>10</v>
      </c>
      <c r="CI64">
        <v>12</v>
      </c>
      <c r="CJ64">
        <v>125</v>
      </c>
      <c r="CK64">
        <v>41</v>
      </c>
      <c r="CL64">
        <v>44</v>
      </c>
      <c r="CM64">
        <v>17</v>
      </c>
      <c r="CN64">
        <v>6</v>
      </c>
      <c r="CO64">
        <v>-0.46</v>
      </c>
      <c r="CP64">
        <v>1435.24</v>
      </c>
      <c r="CQ64">
        <v>3555.57</v>
      </c>
      <c r="CR64">
        <v>28.76</v>
      </c>
      <c r="CS64">
        <v>17.579999999999998</v>
      </c>
      <c r="CT64">
        <v>17.11</v>
      </c>
      <c r="CU64">
        <v>49.82</v>
      </c>
      <c r="CV64">
        <v>49.92</v>
      </c>
      <c r="CW64">
        <v>53.78</v>
      </c>
      <c r="CX64">
        <v>54.17</v>
      </c>
      <c r="CY64">
        <v>53.58</v>
      </c>
      <c r="CZ64">
        <v>53.77</v>
      </c>
      <c r="DB64">
        <f t="shared" si="0"/>
        <v>113</v>
      </c>
    </row>
    <row r="65" spans="1:106">
      <c r="A65" t="s">
        <v>234</v>
      </c>
      <c r="B65" t="s">
        <v>235</v>
      </c>
      <c r="C65" t="s">
        <v>80</v>
      </c>
      <c r="D65" t="s">
        <v>63</v>
      </c>
      <c r="E65">
        <v>82</v>
      </c>
      <c r="F65">
        <v>20142015</v>
      </c>
      <c r="G65">
        <v>29</v>
      </c>
      <c r="H65">
        <v>7.25</v>
      </c>
      <c r="I65">
        <v>6</v>
      </c>
      <c r="J65">
        <v>11</v>
      </c>
      <c r="K65">
        <v>15</v>
      </c>
      <c r="L65">
        <v>26</v>
      </c>
      <c r="M65">
        <v>0.48</v>
      </c>
      <c r="N65">
        <v>0.66</v>
      </c>
      <c r="O65">
        <v>1.1499999999999999</v>
      </c>
      <c r="P65">
        <v>22</v>
      </c>
      <c r="Q65">
        <v>53.59</v>
      </c>
      <c r="R65">
        <v>96.7</v>
      </c>
      <c r="S65">
        <v>5.85</v>
      </c>
      <c r="T65">
        <v>-3.32</v>
      </c>
      <c r="U65">
        <v>16.600000000000001</v>
      </c>
      <c r="V65">
        <v>-0.85</v>
      </c>
      <c r="W65">
        <v>51.78</v>
      </c>
      <c r="X65">
        <v>52.63</v>
      </c>
      <c r="Y65">
        <v>39</v>
      </c>
      <c r="Z65">
        <v>567</v>
      </c>
      <c r="AA65">
        <v>528</v>
      </c>
      <c r="AB65">
        <v>24.99</v>
      </c>
      <c r="AC65">
        <v>23.27</v>
      </c>
      <c r="AD65">
        <v>48.26</v>
      </c>
      <c r="AE65">
        <v>186</v>
      </c>
      <c r="AF65">
        <v>-0.67</v>
      </c>
      <c r="AG65">
        <v>54.27</v>
      </c>
      <c r="AH65">
        <v>173</v>
      </c>
      <c r="AI65">
        <v>1290</v>
      </c>
      <c r="AJ65">
        <v>1117</v>
      </c>
      <c r="AK65">
        <v>56.85</v>
      </c>
      <c r="AL65">
        <v>49.23</v>
      </c>
      <c r="AM65">
        <v>106.07</v>
      </c>
      <c r="AN65">
        <v>50.62</v>
      </c>
      <c r="AO65">
        <v>72</v>
      </c>
      <c r="AP65">
        <v>24</v>
      </c>
      <c r="AQ65">
        <v>339</v>
      </c>
      <c r="AR65">
        <v>0.01</v>
      </c>
      <c r="AS65">
        <v>53.58</v>
      </c>
      <c r="AT65">
        <v>53.58</v>
      </c>
      <c r="AU65">
        <v>128</v>
      </c>
      <c r="AV65">
        <v>957</v>
      </c>
      <c r="AW65">
        <v>829</v>
      </c>
      <c r="AX65">
        <v>42.17</v>
      </c>
      <c r="AY65">
        <v>36.53</v>
      </c>
      <c r="AZ65">
        <v>78.709999999999994</v>
      </c>
      <c r="BA65">
        <v>68.23</v>
      </c>
      <c r="BB65">
        <v>79</v>
      </c>
      <c r="BC65">
        <v>267</v>
      </c>
      <c r="BD65">
        <v>-0.21</v>
      </c>
      <c r="BE65">
        <v>53.22</v>
      </c>
      <c r="BF65">
        <v>53.43</v>
      </c>
      <c r="BG65">
        <v>79</v>
      </c>
      <c r="BH65">
        <v>28.78</v>
      </c>
      <c r="BI65">
        <v>25.3</v>
      </c>
      <c r="BJ65">
        <v>653</v>
      </c>
      <c r="BK65">
        <v>574</v>
      </c>
      <c r="BL65">
        <v>188</v>
      </c>
      <c r="BM65">
        <v>-12.78</v>
      </c>
      <c r="BN65">
        <v>55.49</v>
      </c>
      <c r="BO65">
        <v>1.81</v>
      </c>
      <c r="BP65">
        <v>2.42</v>
      </c>
      <c r="BQ65">
        <v>41</v>
      </c>
      <c r="BR65">
        <v>55</v>
      </c>
      <c r="BS65">
        <v>-14</v>
      </c>
      <c r="BT65">
        <v>42.71</v>
      </c>
      <c r="BU65">
        <v>4.12</v>
      </c>
      <c r="BV65">
        <v>6.28</v>
      </c>
      <c r="BW65">
        <v>4.28</v>
      </c>
      <c r="BX65">
        <v>90.42</v>
      </c>
      <c r="BY65">
        <v>42.86</v>
      </c>
      <c r="BZ65">
        <v>15</v>
      </c>
      <c r="CA65">
        <v>20</v>
      </c>
      <c r="CB65">
        <v>51.28</v>
      </c>
      <c r="CC65">
        <v>479</v>
      </c>
      <c r="CD65">
        <v>457</v>
      </c>
      <c r="CE65">
        <v>455</v>
      </c>
      <c r="CF65">
        <v>242</v>
      </c>
      <c r="CG65">
        <v>179</v>
      </c>
      <c r="CH65">
        <v>13</v>
      </c>
      <c r="CI65">
        <v>2</v>
      </c>
      <c r="CJ65">
        <v>177</v>
      </c>
      <c r="CK65">
        <v>46</v>
      </c>
      <c r="CL65">
        <v>29</v>
      </c>
      <c r="CM65">
        <v>12</v>
      </c>
      <c r="CN65">
        <v>34</v>
      </c>
      <c r="CO65">
        <v>0.97</v>
      </c>
      <c r="CP65">
        <v>1361.49</v>
      </c>
      <c r="CQ65">
        <v>3622.14</v>
      </c>
      <c r="CR65">
        <v>27.32</v>
      </c>
      <c r="CS65">
        <v>18.309999999999999</v>
      </c>
      <c r="CT65">
        <v>17.420000000000002</v>
      </c>
      <c r="CU65">
        <v>54.29</v>
      </c>
      <c r="CV65">
        <v>49.76</v>
      </c>
      <c r="CW65">
        <v>58.75</v>
      </c>
      <c r="CX65">
        <v>49.46</v>
      </c>
      <c r="CY65">
        <v>54.35</v>
      </c>
      <c r="CZ65">
        <v>54.88</v>
      </c>
      <c r="DB65">
        <f t="shared" si="0"/>
        <v>63</v>
      </c>
    </row>
    <row r="66" spans="1:106">
      <c r="A66" t="s">
        <v>815</v>
      </c>
      <c r="B66" t="s">
        <v>816</v>
      </c>
      <c r="C66" t="s">
        <v>113</v>
      </c>
      <c r="D66" t="s">
        <v>110</v>
      </c>
      <c r="E66">
        <v>52</v>
      </c>
      <c r="F66">
        <v>20142015</v>
      </c>
      <c r="G66">
        <v>24</v>
      </c>
      <c r="H66">
        <v>0.92500000000000004</v>
      </c>
      <c r="I66">
        <v>0.95</v>
      </c>
      <c r="J66">
        <v>3</v>
      </c>
      <c r="K66">
        <v>6</v>
      </c>
      <c r="L66">
        <v>9</v>
      </c>
      <c r="M66">
        <v>0.33</v>
      </c>
      <c r="N66">
        <v>0.67</v>
      </c>
      <c r="O66">
        <v>1</v>
      </c>
      <c r="P66">
        <v>0</v>
      </c>
      <c r="Q66">
        <v>45.1</v>
      </c>
      <c r="R66">
        <v>99.21</v>
      </c>
      <c r="S66">
        <v>4.05</v>
      </c>
      <c r="T66">
        <v>-17.02</v>
      </c>
      <c r="U66">
        <v>10.36</v>
      </c>
      <c r="V66">
        <v>-7.48</v>
      </c>
      <c r="W66">
        <v>45.15</v>
      </c>
      <c r="X66">
        <v>52.62</v>
      </c>
      <c r="Y66">
        <v>-46</v>
      </c>
      <c r="Z66">
        <v>214</v>
      </c>
      <c r="AA66">
        <v>260</v>
      </c>
      <c r="AB66">
        <v>23.84</v>
      </c>
      <c r="AC66">
        <v>28.97</v>
      </c>
      <c r="AD66">
        <v>52.81</v>
      </c>
      <c r="AE66">
        <v>77</v>
      </c>
      <c r="AF66">
        <v>-6.16</v>
      </c>
      <c r="AG66">
        <v>51.26</v>
      </c>
      <c r="AH66">
        <v>-90</v>
      </c>
      <c r="AI66">
        <v>414</v>
      </c>
      <c r="AJ66">
        <v>504</v>
      </c>
      <c r="AK66">
        <v>46.12</v>
      </c>
      <c r="AL66">
        <v>56.15</v>
      </c>
      <c r="AM66">
        <v>102.27</v>
      </c>
      <c r="AN66">
        <v>53.38</v>
      </c>
      <c r="AO66">
        <v>24</v>
      </c>
      <c r="AP66">
        <v>20</v>
      </c>
      <c r="AQ66">
        <v>124</v>
      </c>
      <c r="AR66">
        <v>-6.08</v>
      </c>
      <c r="AS66">
        <v>45.04</v>
      </c>
      <c r="AT66">
        <v>51.12</v>
      </c>
      <c r="AU66">
        <v>-67</v>
      </c>
      <c r="AV66">
        <v>304</v>
      </c>
      <c r="AW66">
        <v>371</v>
      </c>
      <c r="AX66">
        <v>33.869999999999997</v>
      </c>
      <c r="AY66">
        <v>41.33</v>
      </c>
      <c r="AZ66">
        <v>75.2</v>
      </c>
      <c r="BA66">
        <v>72.7</v>
      </c>
      <c r="BB66">
        <v>26</v>
      </c>
      <c r="BC66">
        <v>100</v>
      </c>
      <c r="BD66">
        <v>-7.03</v>
      </c>
      <c r="BE66">
        <v>44.65</v>
      </c>
      <c r="BF66">
        <v>51.68</v>
      </c>
      <c r="BG66">
        <v>-53</v>
      </c>
      <c r="BH66">
        <v>24.62</v>
      </c>
      <c r="BI66">
        <v>30.53</v>
      </c>
      <c r="BJ66">
        <v>221</v>
      </c>
      <c r="BK66">
        <v>274</v>
      </c>
      <c r="BL66">
        <v>74</v>
      </c>
      <c r="BM66">
        <v>-19.84</v>
      </c>
      <c r="BN66">
        <v>61.94</v>
      </c>
      <c r="BO66">
        <v>1.78</v>
      </c>
      <c r="BP66">
        <v>2.4500000000000002</v>
      </c>
      <c r="BQ66">
        <v>16</v>
      </c>
      <c r="BR66">
        <v>22</v>
      </c>
      <c r="BS66">
        <v>-6</v>
      </c>
      <c r="BT66">
        <v>42.11</v>
      </c>
      <c r="BU66">
        <v>3</v>
      </c>
      <c r="BV66">
        <v>7.24</v>
      </c>
      <c r="BW66">
        <v>5.26</v>
      </c>
      <c r="BX66">
        <v>91.97</v>
      </c>
      <c r="BY66">
        <v>44</v>
      </c>
      <c r="BZ66">
        <v>6</v>
      </c>
      <c r="CA66">
        <v>7</v>
      </c>
      <c r="CB66">
        <v>36.97</v>
      </c>
      <c r="CC66">
        <v>105</v>
      </c>
      <c r="CD66">
        <v>177</v>
      </c>
      <c r="CE66">
        <v>179</v>
      </c>
      <c r="CF66">
        <v>43</v>
      </c>
      <c r="CG66">
        <v>71</v>
      </c>
      <c r="CH66">
        <v>3</v>
      </c>
      <c r="CI66">
        <v>3</v>
      </c>
      <c r="CJ66">
        <v>71</v>
      </c>
      <c r="CK66">
        <v>18</v>
      </c>
      <c r="CL66">
        <v>7</v>
      </c>
      <c r="CM66">
        <v>5</v>
      </c>
      <c r="CN66">
        <v>5</v>
      </c>
      <c r="CO66">
        <v>0</v>
      </c>
      <c r="CP66">
        <v>538.55999999999995</v>
      </c>
      <c r="CQ66">
        <v>2625.47</v>
      </c>
      <c r="CR66">
        <v>17.02</v>
      </c>
      <c r="CS66">
        <v>16.46</v>
      </c>
      <c r="CT66">
        <v>16.829999999999998</v>
      </c>
      <c r="CU66">
        <v>51.7</v>
      </c>
      <c r="CV66">
        <v>49.71</v>
      </c>
      <c r="CW66">
        <v>53.44</v>
      </c>
      <c r="CX66">
        <v>49.93</v>
      </c>
      <c r="CY66">
        <v>53.26</v>
      </c>
      <c r="CZ66">
        <v>53.88</v>
      </c>
      <c r="DB66">
        <f t="shared" si="0"/>
        <v>-28</v>
      </c>
    </row>
    <row r="67" spans="1:106">
      <c r="A67" t="s">
        <v>385</v>
      </c>
      <c r="B67" t="s">
        <v>386</v>
      </c>
      <c r="C67" t="s">
        <v>87</v>
      </c>
      <c r="D67" t="s">
        <v>195</v>
      </c>
      <c r="E67">
        <v>53</v>
      </c>
      <c r="F67">
        <v>20142015</v>
      </c>
      <c r="G67">
        <v>19</v>
      </c>
      <c r="H67">
        <v>0.92500000000000004</v>
      </c>
      <c r="I67">
        <v>0.92500000000000004</v>
      </c>
      <c r="J67">
        <v>9</v>
      </c>
      <c r="K67">
        <v>13</v>
      </c>
      <c r="L67">
        <v>22</v>
      </c>
      <c r="M67">
        <v>0.79</v>
      </c>
      <c r="N67">
        <v>1.1399999999999999</v>
      </c>
      <c r="O67">
        <v>1.93</v>
      </c>
      <c r="P67">
        <v>3</v>
      </c>
      <c r="Q67">
        <v>58.05</v>
      </c>
      <c r="R67">
        <v>103.13</v>
      </c>
      <c r="S67">
        <v>13.85</v>
      </c>
      <c r="T67">
        <v>18.82</v>
      </c>
      <c r="U67">
        <v>12.9</v>
      </c>
      <c r="V67">
        <v>7</v>
      </c>
      <c r="W67">
        <v>56.47</v>
      </c>
      <c r="X67">
        <v>49.46</v>
      </c>
      <c r="Y67">
        <v>82</v>
      </c>
      <c r="Z67">
        <v>358</v>
      </c>
      <c r="AA67">
        <v>276</v>
      </c>
      <c r="AB67">
        <v>31.42</v>
      </c>
      <c r="AC67">
        <v>24.22</v>
      </c>
      <c r="AD67">
        <v>55.64</v>
      </c>
      <c r="AE67">
        <v>91</v>
      </c>
      <c r="AF67">
        <v>9.82</v>
      </c>
      <c r="AG67">
        <v>48.23</v>
      </c>
      <c r="AH67">
        <v>215</v>
      </c>
      <c r="AI67">
        <v>775</v>
      </c>
      <c r="AJ67">
        <v>560</v>
      </c>
      <c r="AK67">
        <v>68.010000000000005</v>
      </c>
      <c r="AL67">
        <v>49.14</v>
      </c>
      <c r="AM67">
        <v>117.15</v>
      </c>
      <c r="AN67">
        <v>50.19</v>
      </c>
      <c r="AO67">
        <v>41</v>
      </c>
      <c r="AP67">
        <v>18</v>
      </c>
      <c r="AQ67">
        <v>142</v>
      </c>
      <c r="AR67">
        <v>10.65</v>
      </c>
      <c r="AS67">
        <v>59.22</v>
      </c>
      <c r="AT67">
        <v>48.58</v>
      </c>
      <c r="AU67">
        <v>176</v>
      </c>
      <c r="AV67">
        <v>565</v>
      </c>
      <c r="AW67">
        <v>389</v>
      </c>
      <c r="AX67">
        <v>49.58</v>
      </c>
      <c r="AY67">
        <v>34.14</v>
      </c>
      <c r="AZ67">
        <v>83.72</v>
      </c>
      <c r="BA67">
        <v>68.849999999999994</v>
      </c>
      <c r="BB67">
        <v>36</v>
      </c>
      <c r="BC67">
        <v>101</v>
      </c>
      <c r="BD67">
        <v>9.68</v>
      </c>
      <c r="BE67">
        <v>58.06</v>
      </c>
      <c r="BF67">
        <v>48.38</v>
      </c>
      <c r="BG67">
        <v>108</v>
      </c>
      <c r="BH67">
        <v>34.14</v>
      </c>
      <c r="BI67">
        <v>24.66</v>
      </c>
      <c r="BJ67">
        <v>389</v>
      </c>
      <c r="BK67">
        <v>281</v>
      </c>
      <c r="BL67">
        <v>65</v>
      </c>
      <c r="BM67">
        <v>15.44</v>
      </c>
      <c r="BN67">
        <v>50.23</v>
      </c>
      <c r="BO67">
        <v>3.86</v>
      </c>
      <c r="BP67">
        <v>2.02</v>
      </c>
      <c r="BQ67">
        <v>44</v>
      </c>
      <c r="BR67">
        <v>23</v>
      </c>
      <c r="BS67">
        <v>21</v>
      </c>
      <c r="BT67">
        <v>65.67</v>
      </c>
      <c r="BU67">
        <v>8.91</v>
      </c>
      <c r="BV67">
        <v>11.31</v>
      </c>
      <c r="BW67">
        <v>7.79</v>
      </c>
      <c r="BX67">
        <v>91.81</v>
      </c>
      <c r="BY67">
        <v>44.31</v>
      </c>
      <c r="BZ67">
        <v>74</v>
      </c>
      <c r="CA67">
        <v>93</v>
      </c>
      <c r="CB67">
        <v>67.2</v>
      </c>
      <c r="CC67">
        <v>254</v>
      </c>
      <c r="CD67">
        <v>207</v>
      </c>
      <c r="CE67">
        <v>124</v>
      </c>
      <c r="CF67">
        <v>22</v>
      </c>
      <c r="CG67">
        <v>85</v>
      </c>
      <c r="CH67">
        <v>6</v>
      </c>
      <c r="CI67">
        <v>7</v>
      </c>
      <c r="CJ67">
        <v>56</v>
      </c>
      <c r="CK67">
        <v>17</v>
      </c>
      <c r="CL67">
        <v>18</v>
      </c>
      <c r="CM67">
        <v>5</v>
      </c>
      <c r="CN67">
        <v>8</v>
      </c>
      <c r="CO67">
        <v>0.26</v>
      </c>
      <c r="CP67">
        <v>683.72</v>
      </c>
      <c r="CQ67">
        <v>2536.86</v>
      </c>
      <c r="CR67">
        <v>21.23</v>
      </c>
      <c r="CS67">
        <v>18.09</v>
      </c>
      <c r="CT67">
        <v>17.21</v>
      </c>
      <c r="CU67">
        <v>49.72</v>
      </c>
      <c r="CV67">
        <v>49.85</v>
      </c>
      <c r="CW67">
        <v>54</v>
      </c>
      <c r="CX67">
        <v>54.61</v>
      </c>
      <c r="CY67">
        <v>53.72</v>
      </c>
      <c r="CZ67">
        <v>54.05</v>
      </c>
      <c r="DB67">
        <f t="shared" si="0"/>
        <v>-63</v>
      </c>
    </row>
    <row r="68" spans="1:106">
      <c r="A68" t="s">
        <v>169</v>
      </c>
      <c r="B68" t="s">
        <v>170</v>
      </c>
      <c r="C68" t="s">
        <v>171</v>
      </c>
      <c r="D68" t="s">
        <v>71</v>
      </c>
      <c r="E68">
        <v>82</v>
      </c>
      <c r="F68">
        <v>20142015</v>
      </c>
      <c r="G68">
        <v>29</v>
      </c>
      <c r="H68">
        <v>5.76</v>
      </c>
      <c r="I68">
        <v>5.76</v>
      </c>
      <c r="J68">
        <v>17</v>
      </c>
      <c r="K68">
        <v>43</v>
      </c>
      <c r="L68">
        <v>60</v>
      </c>
      <c r="M68">
        <v>0.52</v>
      </c>
      <c r="N68">
        <v>1.31</v>
      </c>
      <c r="O68">
        <v>1.82</v>
      </c>
      <c r="P68">
        <v>-16</v>
      </c>
      <c r="Q68">
        <v>56.58</v>
      </c>
      <c r="R68">
        <v>99.03</v>
      </c>
      <c r="S68">
        <v>6.94</v>
      </c>
      <c r="T68">
        <v>11.73</v>
      </c>
      <c r="U68">
        <v>24.08</v>
      </c>
      <c r="V68">
        <v>7.5</v>
      </c>
      <c r="W68">
        <v>56.27</v>
      </c>
      <c r="X68">
        <v>48.78</v>
      </c>
      <c r="Y68">
        <v>258</v>
      </c>
      <c r="Z68">
        <v>1157</v>
      </c>
      <c r="AA68">
        <v>899</v>
      </c>
      <c r="AB68">
        <v>35.159999999999997</v>
      </c>
      <c r="AC68">
        <v>27.32</v>
      </c>
      <c r="AD68">
        <v>62.49</v>
      </c>
      <c r="AE68">
        <v>154</v>
      </c>
      <c r="AF68">
        <v>8.11</v>
      </c>
      <c r="AG68">
        <v>48.47</v>
      </c>
      <c r="AH68">
        <v>550</v>
      </c>
      <c r="AI68">
        <v>2365</v>
      </c>
      <c r="AJ68">
        <v>1815</v>
      </c>
      <c r="AK68">
        <v>71.88</v>
      </c>
      <c r="AL68">
        <v>55.16</v>
      </c>
      <c r="AM68">
        <v>127.04</v>
      </c>
      <c r="AN68">
        <v>49.81</v>
      </c>
      <c r="AO68">
        <v>208</v>
      </c>
      <c r="AP68">
        <v>124</v>
      </c>
      <c r="AQ68">
        <v>593</v>
      </c>
      <c r="AR68">
        <v>8.25</v>
      </c>
      <c r="AS68">
        <v>56.63</v>
      </c>
      <c r="AT68">
        <v>48.38</v>
      </c>
      <c r="AU68">
        <v>398</v>
      </c>
      <c r="AV68">
        <v>1700</v>
      </c>
      <c r="AW68">
        <v>1302</v>
      </c>
      <c r="AX68">
        <v>51.67</v>
      </c>
      <c r="AY68">
        <v>39.57</v>
      </c>
      <c r="AZ68">
        <v>91.24</v>
      </c>
      <c r="BA68">
        <v>69.290000000000006</v>
      </c>
      <c r="BB68">
        <v>140</v>
      </c>
      <c r="BC68">
        <v>385</v>
      </c>
      <c r="BD68">
        <v>7.31</v>
      </c>
      <c r="BE68">
        <v>55.75</v>
      </c>
      <c r="BF68">
        <v>48.44</v>
      </c>
      <c r="BG68">
        <v>243</v>
      </c>
      <c r="BH68">
        <v>35.799999999999997</v>
      </c>
      <c r="BI68">
        <v>28.42</v>
      </c>
      <c r="BJ68">
        <v>1178</v>
      </c>
      <c r="BK68">
        <v>935</v>
      </c>
      <c r="BL68">
        <v>245</v>
      </c>
      <c r="BM68">
        <v>6.67</v>
      </c>
      <c r="BN68">
        <v>46.67</v>
      </c>
      <c r="BO68">
        <v>3.4</v>
      </c>
      <c r="BP68">
        <v>2.98</v>
      </c>
      <c r="BQ68">
        <v>112</v>
      </c>
      <c r="BR68">
        <v>98</v>
      </c>
      <c r="BS68">
        <v>14</v>
      </c>
      <c r="BT68">
        <v>53.33</v>
      </c>
      <c r="BU68">
        <v>4.42</v>
      </c>
      <c r="BV68">
        <v>9.51</v>
      </c>
      <c r="BW68">
        <v>6.59</v>
      </c>
      <c r="BX68">
        <v>89.52</v>
      </c>
      <c r="BY68">
        <v>40</v>
      </c>
      <c r="BZ68">
        <v>0</v>
      </c>
      <c r="CA68">
        <v>0</v>
      </c>
      <c r="CB68">
        <v>55.91</v>
      </c>
      <c r="CC68">
        <v>866</v>
      </c>
      <c r="CD68">
        <v>600</v>
      </c>
      <c r="CE68">
        <v>683</v>
      </c>
      <c r="CF68">
        <v>148</v>
      </c>
      <c r="CG68">
        <v>93</v>
      </c>
      <c r="CH68">
        <v>25</v>
      </c>
      <c r="CI68">
        <v>18</v>
      </c>
      <c r="CJ68">
        <v>228</v>
      </c>
      <c r="CK68">
        <v>101</v>
      </c>
      <c r="CL68">
        <v>46</v>
      </c>
      <c r="CM68">
        <v>27</v>
      </c>
      <c r="CN68">
        <v>11</v>
      </c>
      <c r="CO68">
        <v>-0.49</v>
      </c>
      <c r="CP68">
        <v>1974.15</v>
      </c>
      <c r="CQ68">
        <v>2998.12</v>
      </c>
      <c r="CR68">
        <v>39.700000000000003</v>
      </c>
      <c r="CS68">
        <v>16.61</v>
      </c>
      <c r="CT68">
        <v>17.46</v>
      </c>
      <c r="CU68">
        <v>51.58</v>
      </c>
      <c r="CV68">
        <v>50.12</v>
      </c>
      <c r="CW68">
        <v>58.59</v>
      </c>
      <c r="CX68">
        <v>54.99</v>
      </c>
      <c r="CY68">
        <v>54.43</v>
      </c>
      <c r="CZ68">
        <v>54.17</v>
      </c>
      <c r="DB68">
        <f t="shared" ref="DB68:DB131" si="1">CF68-CG68</f>
        <v>55</v>
      </c>
    </row>
    <row r="69" spans="1:106">
      <c r="A69" t="s">
        <v>464</v>
      </c>
      <c r="B69" t="s">
        <v>465</v>
      </c>
      <c r="C69" t="s">
        <v>113</v>
      </c>
      <c r="D69" t="s">
        <v>256</v>
      </c>
      <c r="E69">
        <v>70</v>
      </c>
      <c r="F69">
        <v>20142015</v>
      </c>
      <c r="G69">
        <v>33</v>
      </c>
      <c r="H69">
        <v>5</v>
      </c>
      <c r="I69">
        <v>4.5</v>
      </c>
      <c r="J69">
        <v>18</v>
      </c>
      <c r="K69">
        <v>15</v>
      </c>
      <c r="L69">
        <v>33</v>
      </c>
      <c r="M69">
        <v>1.01</v>
      </c>
      <c r="N69">
        <v>0.84</v>
      </c>
      <c r="O69">
        <v>1.85</v>
      </c>
      <c r="P69">
        <v>1</v>
      </c>
      <c r="Q69">
        <v>54.02</v>
      </c>
      <c r="R69">
        <v>98.73</v>
      </c>
      <c r="S69">
        <v>12.41</v>
      </c>
      <c r="T69">
        <v>6.37</v>
      </c>
      <c r="U69">
        <v>15.3</v>
      </c>
      <c r="V69">
        <v>5.44</v>
      </c>
      <c r="W69">
        <v>51.71</v>
      </c>
      <c r="X69">
        <v>46.27</v>
      </c>
      <c r="Y69">
        <v>32</v>
      </c>
      <c r="Z69">
        <v>484</v>
      </c>
      <c r="AA69">
        <v>452</v>
      </c>
      <c r="AB69">
        <v>27.11</v>
      </c>
      <c r="AC69">
        <v>25.32</v>
      </c>
      <c r="AD69">
        <v>52.43</v>
      </c>
      <c r="AE69">
        <v>133</v>
      </c>
      <c r="AF69">
        <v>6.72</v>
      </c>
      <c r="AG69">
        <v>47.31</v>
      </c>
      <c r="AH69">
        <v>157</v>
      </c>
      <c r="AI69">
        <v>1054</v>
      </c>
      <c r="AJ69">
        <v>897</v>
      </c>
      <c r="AK69">
        <v>59.04</v>
      </c>
      <c r="AL69">
        <v>50.25</v>
      </c>
      <c r="AM69">
        <v>109.29</v>
      </c>
      <c r="AN69">
        <v>55.69</v>
      </c>
      <c r="AO69">
        <v>37</v>
      </c>
      <c r="AP69">
        <v>33</v>
      </c>
      <c r="AQ69">
        <v>236</v>
      </c>
      <c r="AR69">
        <v>6.57</v>
      </c>
      <c r="AS69">
        <v>54.73</v>
      </c>
      <c r="AT69">
        <v>48.16</v>
      </c>
      <c r="AU69">
        <v>136</v>
      </c>
      <c r="AV69">
        <v>787</v>
      </c>
      <c r="AW69">
        <v>651</v>
      </c>
      <c r="AX69">
        <v>44.09</v>
      </c>
      <c r="AY69">
        <v>36.47</v>
      </c>
      <c r="AZ69">
        <v>80.56</v>
      </c>
      <c r="BA69">
        <v>74.59</v>
      </c>
      <c r="BB69">
        <v>54</v>
      </c>
      <c r="BC69">
        <v>199</v>
      </c>
      <c r="BD69">
        <v>7.56</v>
      </c>
      <c r="BE69">
        <v>55.85</v>
      </c>
      <c r="BF69">
        <v>48.29</v>
      </c>
      <c r="BG69">
        <v>123</v>
      </c>
      <c r="BH69">
        <v>32.880000000000003</v>
      </c>
      <c r="BI69">
        <v>25.99</v>
      </c>
      <c r="BJ69">
        <v>587</v>
      </c>
      <c r="BK69">
        <v>464</v>
      </c>
      <c r="BL69">
        <v>145</v>
      </c>
      <c r="BM69">
        <v>1.3</v>
      </c>
      <c r="BN69">
        <v>51.23</v>
      </c>
      <c r="BO69">
        <v>2.91</v>
      </c>
      <c r="BP69">
        <v>2.63</v>
      </c>
      <c r="BQ69">
        <v>52</v>
      </c>
      <c r="BR69">
        <v>47</v>
      </c>
      <c r="BS69">
        <v>5</v>
      </c>
      <c r="BT69">
        <v>52.53</v>
      </c>
      <c r="BU69">
        <v>9.0500000000000007</v>
      </c>
      <c r="BV69">
        <v>8.86</v>
      </c>
      <c r="BW69">
        <v>6.61</v>
      </c>
      <c r="BX69">
        <v>89.87</v>
      </c>
      <c r="BY69">
        <v>42</v>
      </c>
      <c r="BZ69">
        <v>6</v>
      </c>
      <c r="CA69">
        <v>8</v>
      </c>
      <c r="CB69">
        <v>53.38</v>
      </c>
      <c r="CC69">
        <v>418</v>
      </c>
      <c r="CD69">
        <v>366</v>
      </c>
      <c r="CE69">
        <v>365</v>
      </c>
      <c r="CF69">
        <v>73</v>
      </c>
      <c r="CG69">
        <v>82</v>
      </c>
      <c r="CH69">
        <v>9</v>
      </c>
      <c r="CI69">
        <v>6</v>
      </c>
      <c r="CJ69">
        <v>127</v>
      </c>
      <c r="CK69">
        <v>24</v>
      </c>
      <c r="CL69">
        <v>33</v>
      </c>
      <c r="CM69">
        <v>15</v>
      </c>
      <c r="CN69">
        <v>16</v>
      </c>
      <c r="CO69">
        <v>0.06</v>
      </c>
      <c r="CP69">
        <v>1071.06</v>
      </c>
      <c r="CQ69">
        <v>3168.1</v>
      </c>
      <c r="CR69">
        <v>25.27</v>
      </c>
      <c r="CS69">
        <v>17.79</v>
      </c>
      <c r="CT69">
        <v>17.649999999999999</v>
      </c>
      <c r="CU69">
        <v>50.99</v>
      </c>
      <c r="CV69">
        <v>50.27</v>
      </c>
      <c r="CW69">
        <v>55.77</v>
      </c>
      <c r="CX69">
        <v>53.62</v>
      </c>
      <c r="CY69">
        <v>54.93</v>
      </c>
      <c r="CZ69">
        <v>54.33</v>
      </c>
      <c r="DB69">
        <f t="shared" si="1"/>
        <v>-9</v>
      </c>
    </row>
    <row r="70" spans="1:106">
      <c r="A70" t="s">
        <v>778</v>
      </c>
      <c r="B70" t="s">
        <v>779</v>
      </c>
      <c r="C70" t="s">
        <v>62</v>
      </c>
      <c r="D70" t="s">
        <v>182</v>
      </c>
      <c r="E70">
        <v>33</v>
      </c>
      <c r="F70">
        <v>20142015</v>
      </c>
      <c r="G70">
        <v>27</v>
      </c>
      <c r="H70">
        <v>0.65</v>
      </c>
      <c r="I70">
        <v>0.65</v>
      </c>
      <c r="J70">
        <v>3</v>
      </c>
      <c r="K70">
        <v>6</v>
      </c>
      <c r="L70">
        <v>9</v>
      </c>
      <c r="M70">
        <v>0.32</v>
      </c>
      <c r="N70">
        <v>0.64</v>
      </c>
      <c r="O70">
        <v>0.96</v>
      </c>
      <c r="P70">
        <v>-1</v>
      </c>
      <c r="Q70">
        <v>51.45</v>
      </c>
      <c r="R70">
        <v>101.39</v>
      </c>
      <c r="S70">
        <v>5.56</v>
      </c>
      <c r="T70">
        <v>2.56</v>
      </c>
      <c r="U70">
        <v>17.059999999999999</v>
      </c>
      <c r="V70">
        <v>0.24</v>
      </c>
      <c r="W70">
        <v>52.62</v>
      </c>
      <c r="X70">
        <v>52.38</v>
      </c>
      <c r="Y70">
        <v>25</v>
      </c>
      <c r="Z70">
        <v>251</v>
      </c>
      <c r="AA70">
        <v>226</v>
      </c>
      <c r="AB70">
        <v>26.76</v>
      </c>
      <c r="AC70">
        <v>24.09</v>
      </c>
      <c r="AD70">
        <v>50.85</v>
      </c>
      <c r="AE70">
        <v>24</v>
      </c>
      <c r="AF70">
        <v>0.24</v>
      </c>
      <c r="AG70">
        <v>51.21</v>
      </c>
      <c r="AH70">
        <v>29</v>
      </c>
      <c r="AI70">
        <v>514</v>
      </c>
      <c r="AJ70">
        <v>485</v>
      </c>
      <c r="AK70">
        <v>54.8</v>
      </c>
      <c r="AL70">
        <v>51.7</v>
      </c>
      <c r="AM70">
        <v>106.5</v>
      </c>
      <c r="AN70">
        <v>54.67</v>
      </c>
      <c r="AO70">
        <v>27</v>
      </c>
      <c r="AP70">
        <v>38</v>
      </c>
      <c r="AQ70">
        <v>91</v>
      </c>
      <c r="AR70">
        <v>-1.1399999999999999</v>
      </c>
      <c r="AS70">
        <v>51.88</v>
      </c>
      <c r="AT70">
        <v>53.01</v>
      </c>
      <c r="AU70">
        <v>28</v>
      </c>
      <c r="AV70">
        <v>387</v>
      </c>
      <c r="AW70">
        <v>359</v>
      </c>
      <c r="AX70">
        <v>41.26</v>
      </c>
      <c r="AY70">
        <v>38.270000000000003</v>
      </c>
      <c r="AZ70">
        <v>79.53</v>
      </c>
      <c r="BA70">
        <v>72.61</v>
      </c>
      <c r="BB70">
        <v>10</v>
      </c>
      <c r="BC70">
        <v>64</v>
      </c>
      <c r="BD70">
        <v>0.78</v>
      </c>
      <c r="BE70">
        <v>52.62</v>
      </c>
      <c r="BF70">
        <v>51.84</v>
      </c>
      <c r="BG70">
        <v>28</v>
      </c>
      <c r="BH70">
        <v>29.96</v>
      </c>
      <c r="BI70">
        <v>26.97</v>
      </c>
      <c r="BJ70">
        <v>281</v>
      </c>
      <c r="BK70">
        <v>253</v>
      </c>
      <c r="BL70">
        <v>54</v>
      </c>
      <c r="BM70">
        <v>0</v>
      </c>
      <c r="BN70">
        <v>55.56</v>
      </c>
      <c r="BO70">
        <v>3.73</v>
      </c>
      <c r="BP70">
        <v>2.98</v>
      </c>
      <c r="BQ70">
        <v>35</v>
      </c>
      <c r="BR70">
        <v>28</v>
      </c>
      <c r="BS70">
        <v>7</v>
      </c>
      <c r="BT70">
        <v>55.56</v>
      </c>
      <c r="BU70">
        <v>4.6900000000000004</v>
      </c>
      <c r="BV70">
        <v>12.46</v>
      </c>
      <c r="BW70">
        <v>9.0399999999999991</v>
      </c>
      <c r="BX70">
        <v>88.93</v>
      </c>
      <c r="BY70">
        <v>40</v>
      </c>
      <c r="BZ70">
        <v>0</v>
      </c>
      <c r="CA70">
        <v>0</v>
      </c>
      <c r="CB70">
        <v>51.58</v>
      </c>
      <c r="CC70">
        <v>196</v>
      </c>
      <c r="CD70">
        <v>192</v>
      </c>
      <c r="CE70">
        <v>184</v>
      </c>
      <c r="CF70">
        <v>31</v>
      </c>
      <c r="CG70">
        <v>61</v>
      </c>
      <c r="CH70">
        <v>3</v>
      </c>
      <c r="CI70">
        <v>3</v>
      </c>
      <c r="CJ70">
        <v>51</v>
      </c>
      <c r="CK70">
        <v>9</v>
      </c>
      <c r="CL70">
        <v>5</v>
      </c>
      <c r="CM70">
        <v>8</v>
      </c>
      <c r="CN70">
        <v>7</v>
      </c>
      <c r="CO70">
        <v>-0.11</v>
      </c>
      <c r="CP70">
        <v>562.82000000000005</v>
      </c>
      <c r="CQ70">
        <v>1445.88</v>
      </c>
      <c r="CR70">
        <v>28.02</v>
      </c>
      <c r="CS70">
        <v>16.79</v>
      </c>
      <c r="CT70">
        <v>17.25</v>
      </c>
      <c r="CU70">
        <v>51.17</v>
      </c>
      <c r="CV70">
        <v>50.44</v>
      </c>
      <c r="CW70">
        <v>54.52</v>
      </c>
      <c r="CX70">
        <v>52.02</v>
      </c>
      <c r="CY70">
        <v>54.96</v>
      </c>
      <c r="CZ70">
        <v>53.99</v>
      </c>
      <c r="DB70">
        <f t="shared" si="1"/>
        <v>-30</v>
      </c>
    </row>
    <row r="71" spans="1:106">
      <c r="A71" t="s">
        <v>389</v>
      </c>
      <c r="B71" t="s">
        <v>390</v>
      </c>
      <c r="C71" t="s">
        <v>62</v>
      </c>
      <c r="D71" t="s">
        <v>168</v>
      </c>
      <c r="E71">
        <v>69</v>
      </c>
      <c r="F71">
        <v>20142015</v>
      </c>
      <c r="G71">
        <v>29</v>
      </c>
      <c r="H71">
        <v>5.75</v>
      </c>
      <c r="I71">
        <v>5.2</v>
      </c>
      <c r="J71">
        <v>19</v>
      </c>
      <c r="K71">
        <v>26</v>
      </c>
      <c r="L71">
        <v>45</v>
      </c>
      <c r="M71">
        <v>0.74</v>
      </c>
      <c r="N71">
        <v>1.01</v>
      </c>
      <c r="O71">
        <v>1.75</v>
      </c>
      <c r="P71">
        <v>-19</v>
      </c>
      <c r="Q71">
        <v>57.62</v>
      </c>
      <c r="R71">
        <v>100.51</v>
      </c>
      <c r="S71">
        <v>9.0500000000000007</v>
      </c>
      <c r="T71">
        <v>14.52</v>
      </c>
      <c r="U71">
        <v>22.41</v>
      </c>
      <c r="V71">
        <v>10.06</v>
      </c>
      <c r="W71">
        <v>58.13</v>
      </c>
      <c r="X71">
        <v>48.08</v>
      </c>
      <c r="Y71">
        <v>244</v>
      </c>
      <c r="Z71">
        <v>872</v>
      </c>
      <c r="AA71">
        <v>628</v>
      </c>
      <c r="AB71">
        <v>33.83</v>
      </c>
      <c r="AC71">
        <v>24.37</v>
      </c>
      <c r="AD71">
        <v>58.2</v>
      </c>
      <c r="AE71">
        <v>167</v>
      </c>
      <c r="AF71">
        <v>8.8699999999999992</v>
      </c>
      <c r="AG71">
        <v>48.75</v>
      </c>
      <c r="AH71">
        <v>444</v>
      </c>
      <c r="AI71">
        <v>1679</v>
      </c>
      <c r="AJ71">
        <v>1235</v>
      </c>
      <c r="AK71">
        <v>65.14</v>
      </c>
      <c r="AL71">
        <v>47.92</v>
      </c>
      <c r="AM71">
        <v>113.06</v>
      </c>
      <c r="AN71">
        <v>52.29</v>
      </c>
      <c r="AO71">
        <v>117</v>
      </c>
      <c r="AP71">
        <v>59</v>
      </c>
      <c r="AQ71">
        <v>424</v>
      </c>
      <c r="AR71">
        <v>9.33</v>
      </c>
      <c r="AS71">
        <v>57.1</v>
      </c>
      <c r="AT71">
        <v>47.77</v>
      </c>
      <c r="AU71">
        <v>310</v>
      </c>
      <c r="AV71">
        <v>1247</v>
      </c>
      <c r="AW71">
        <v>937</v>
      </c>
      <c r="AX71">
        <v>48.38</v>
      </c>
      <c r="AY71">
        <v>36.35</v>
      </c>
      <c r="AZ71">
        <v>84.74</v>
      </c>
      <c r="BA71">
        <v>70.41</v>
      </c>
      <c r="BB71">
        <v>97</v>
      </c>
      <c r="BC71">
        <v>307</v>
      </c>
      <c r="BD71">
        <v>9.26</v>
      </c>
      <c r="BE71">
        <v>56.79</v>
      </c>
      <c r="BF71">
        <v>47.54</v>
      </c>
      <c r="BG71">
        <v>210</v>
      </c>
      <c r="BH71">
        <v>34.06</v>
      </c>
      <c r="BI71">
        <v>25.92</v>
      </c>
      <c r="BJ71">
        <v>878</v>
      </c>
      <c r="BK71">
        <v>668</v>
      </c>
      <c r="BL71">
        <v>210</v>
      </c>
      <c r="BM71">
        <v>11.5</v>
      </c>
      <c r="BN71">
        <v>46.61</v>
      </c>
      <c r="BO71">
        <v>3.34</v>
      </c>
      <c r="BP71">
        <v>2.41</v>
      </c>
      <c r="BQ71">
        <v>86</v>
      </c>
      <c r="BR71">
        <v>62</v>
      </c>
      <c r="BS71">
        <v>24</v>
      </c>
      <c r="BT71">
        <v>58.11</v>
      </c>
      <c r="BU71">
        <v>6.19</v>
      </c>
      <c r="BV71">
        <v>9.7899999999999991</v>
      </c>
      <c r="BW71">
        <v>6.9</v>
      </c>
      <c r="BX71">
        <v>90.72</v>
      </c>
      <c r="BY71">
        <v>34</v>
      </c>
      <c r="BZ71">
        <v>0</v>
      </c>
      <c r="CA71">
        <v>3</v>
      </c>
      <c r="CB71">
        <v>58.8</v>
      </c>
      <c r="CC71">
        <v>645</v>
      </c>
      <c r="CD71">
        <v>445</v>
      </c>
      <c r="CE71">
        <v>452</v>
      </c>
      <c r="CF71">
        <v>203</v>
      </c>
      <c r="CG71">
        <v>80</v>
      </c>
      <c r="CH71">
        <v>7</v>
      </c>
      <c r="CI71">
        <v>19</v>
      </c>
      <c r="CJ71">
        <v>191</v>
      </c>
      <c r="CK71">
        <v>56</v>
      </c>
      <c r="CL71">
        <v>47</v>
      </c>
      <c r="CM71">
        <v>36</v>
      </c>
      <c r="CN71">
        <v>17</v>
      </c>
      <c r="CO71">
        <v>-0.74</v>
      </c>
      <c r="CP71">
        <v>1546.47</v>
      </c>
      <c r="CQ71">
        <v>2667.07</v>
      </c>
      <c r="CR71">
        <v>36.700000000000003</v>
      </c>
      <c r="CS71">
        <v>17.55</v>
      </c>
      <c r="CT71">
        <v>17.329999999999998</v>
      </c>
      <c r="CU71">
        <v>51.44</v>
      </c>
      <c r="CV71">
        <v>50.09</v>
      </c>
      <c r="CW71">
        <v>55.81</v>
      </c>
      <c r="CX71">
        <v>52.68</v>
      </c>
      <c r="CY71">
        <v>54.53</v>
      </c>
      <c r="CZ71">
        <v>54.33</v>
      </c>
      <c r="DB71">
        <f t="shared" si="1"/>
        <v>123</v>
      </c>
    </row>
    <row r="72" spans="1:106">
      <c r="A72" t="s">
        <v>1117</v>
      </c>
      <c r="B72" t="s">
        <v>1118</v>
      </c>
      <c r="C72" t="s">
        <v>68</v>
      </c>
      <c r="D72" t="s">
        <v>1056</v>
      </c>
      <c r="E72">
        <v>57</v>
      </c>
      <c r="F72">
        <v>20142015</v>
      </c>
      <c r="G72">
        <v>25</v>
      </c>
      <c r="H72">
        <v>0.6</v>
      </c>
      <c r="I72">
        <v>0.6</v>
      </c>
      <c r="J72">
        <v>6</v>
      </c>
      <c r="K72">
        <v>12</v>
      </c>
      <c r="L72">
        <v>18</v>
      </c>
      <c r="M72">
        <v>0.44</v>
      </c>
      <c r="N72">
        <v>0.87</v>
      </c>
      <c r="O72">
        <v>1.31</v>
      </c>
      <c r="P72">
        <v>6</v>
      </c>
      <c r="Q72">
        <v>46.05</v>
      </c>
      <c r="R72">
        <v>97.97</v>
      </c>
      <c r="S72">
        <v>9.68</v>
      </c>
      <c r="T72">
        <v>-8.26</v>
      </c>
      <c r="U72">
        <v>14.49</v>
      </c>
      <c r="V72">
        <v>-0.73</v>
      </c>
      <c r="W72">
        <v>47.28</v>
      </c>
      <c r="X72">
        <v>48</v>
      </c>
      <c r="Y72">
        <v>-40</v>
      </c>
      <c r="Z72">
        <v>347</v>
      </c>
      <c r="AA72">
        <v>387</v>
      </c>
      <c r="AB72">
        <v>25.21</v>
      </c>
      <c r="AC72">
        <v>28.11</v>
      </c>
      <c r="AD72">
        <v>53.32</v>
      </c>
      <c r="AE72">
        <v>87</v>
      </c>
      <c r="AF72">
        <v>-1.75</v>
      </c>
      <c r="AG72">
        <v>47.8</v>
      </c>
      <c r="AH72">
        <v>-117</v>
      </c>
      <c r="AI72">
        <v>682</v>
      </c>
      <c r="AJ72">
        <v>799</v>
      </c>
      <c r="AK72">
        <v>49.54</v>
      </c>
      <c r="AL72">
        <v>58.04</v>
      </c>
      <c r="AM72">
        <v>107.58</v>
      </c>
      <c r="AN72">
        <v>51.76</v>
      </c>
      <c r="AO72">
        <v>29</v>
      </c>
      <c r="AP72">
        <v>24</v>
      </c>
      <c r="AQ72">
        <v>114</v>
      </c>
      <c r="AR72">
        <v>-1.37</v>
      </c>
      <c r="AS72">
        <v>46.93</v>
      </c>
      <c r="AT72">
        <v>48.3</v>
      </c>
      <c r="AU72">
        <v>-63</v>
      </c>
      <c r="AV72">
        <v>481</v>
      </c>
      <c r="AW72">
        <v>544</v>
      </c>
      <c r="AX72">
        <v>34.94</v>
      </c>
      <c r="AY72">
        <v>39.520000000000003</v>
      </c>
      <c r="AZ72">
        <v>74.459999999999994</v>
      </c>
      <c r="BA72">
        <v>73.39</v>
      </c>
      <c r="BB72">
        <v>23</v>
      </c>
      <c r="BC72">
        <v>85</v>
      </c>
      <c r="BD72">
        <v>-0.17</v>
      </c>
      <c r="BE72">
        <v>48.82</v>
      </c>
      <c r="BF72">
        <v>48.99</v>
      </c>
      <c r="BG72">
        <v>-17</v>
      </c>
      <c r="BH72">
        <v>25.64</v>
      </c>
      <c r="BI72">
        <v>26.88</v>
      </c>
      <c r="BJ72">
        <v>353</v>
      </c>
      <c r="BK72">
        <v>370</v>
      </c>
      <c r="BL72">
        <v>62</v>
      </c>
      <c r="BM72">
        <v>-10.73</v>
      </c>
      <c r="BN72">
        <v>54.39</v>
      </c>
      <c r="BO72">
        <v>2.25</v>
      </c>
      <c r="BP72">
        <v>2.91</v>
      </c>
      <c r="BQ72">
        <v>31</v>
      </c>
      <c r="BR72">
        <v>40</v>
      </c>
      <c r="BS72">
        <v>-9</v>
      </c>
      <c r="BT72">
        <v>43.66</v>
      </c>
      <c r="BU72">
        <v>7.06</v>
      </c>
      <c r="BV72">
        <v>8.7799999999999994</v>
      </c>
      <c r="BW72">
        <v>6.44</v>
      </c>
      <c r="BX72">
        <v>89.19</v>
      </c>
      <c r="BY72">
        <v>35.049999999999997</v>
      </c>
      <c r="BZ72">
        <v>34</v>
      </c>
      <c r="CA72">
        <v>63</v>
      </c>
      <c r="CB72">
        <v>41.64</v>
      </c>
      <c r="CC72">
        <v>229</v>
      </c>
      <c r="CD72">
        <v>298</v>
      </c>
      <c r="CE72">
        <v>321</v>
      </c>
      <c r="CF72">
        <v>101</v>
      </c>
      <c r="CG72">
        <v>29</v>
      </c>
      <c r="CH72">
        <v>6</v>
      </c>
      <c r="CI72">
        <v>6</v>
      </c>
      <c r="CJ72">
        <v>56</v>
      </c>
      <c r="CK72">
        <v>23</v>
      </c>
      <c r="CL72">
        <v>46</v>
      </c>
      <c r="CM72">
        <v>4</v>
      </c>
      <c r="CN72">
        <v>10</v>
      </c>
      <c r="CO72">
        <v>0.44</v>
      </c>
      <c r="CP72">
        <v>825.97</v>
      </c>
      <c r="CQ72">
        <v>2635.77</v>
      </c>
      <c r="CR72">
        <v>23.86</v>
      </c>
      <c r="CS72">
        <v>17.920000000000002</v>
      </c>
      <c r="CT72">
        <v>17.309999999999999</v>
      </c>
      <c r="CU72">
        <v>45.82</v>
      </c>
      <c r="CV72">
        <v>50.21</v>
      </c>
      <c r="CW72">
        <v>49.6</v>
      </c>
      <c r="CX72">
        <v>58.65</v>
      </c>
      <c r="CY72">
        <v>54.47</v>
      </c>
      <c r="CZ72">
        <v>54.02</v>
      </c>
      <c r="DB72">
        <f t="shared" si="1"/>
        <v>72</v>
      </c>
    </row>
    <row r="73" spans="1:106">
      <c r="A73" t="s">
        <v>356</v>
      </c>
      <c r="B73" t="s">
        <v>357</v>
      </c>
      <c r="C73" t="s">
        <v>100</v>
      </c>
      <c r="D73" t="s">
        <v>110</v>
      </c>
      <c r="E73">
        <v>77</v>
      </c>
      <c r="F73">
        <v>20142015</v>
      </c>
      <c r="G73">
        <v>29</v>
      </c>
      <c r="H73">
        <v>6</v>
      </c>
      <c r="I73">
        <v>5.8</v>
      </c>
      <c r="J73">
        <v>24</v>
      </c>
      <c r="K73">
        <v>30</v>
      </c>
      <c r="L73">
        <v>54</v>
      </c>
      <c r="M73">
        <v>1.05</v>
      </c>
      <c r="N73">
        <v>1.31</v>
      </c>
      <c r="O73">
        <v>2.35</v>
      </c>
      <c r="P73">
        <v>3</v>
      </c>
      <c r="Q73">
        <v>58.29</v>
      </c>
      <c r="R73">
        <v>102.44</v>
      </c>
      <c r="S73">
        <v>12.57</v>
      </c>
      <c r="T73">
        <v>20.21</v>
      </c>
      <c r="U73">
        <v>17.89</v>
      </c>
      <c r="V73">
        <v>9.5500000000000007</v>
      </c>
      <c r="W73">
        <v>58.97</v>
      </c>
      <c r="X73">
        <v>49.41</v>
      </c>
      <c r="Y73">
        <v>229</v>
      </c>
      <c r="Z73">
        <v>753</v>
      </c>
      <c r="AA73">
        <v>524</v>
      </c>
      <c r="AB73">
        <v>32.799999999999997</v>
      </c>
      <c r="AC73">
        <v>22.83</v>
      </c>
      <c r="AD73">
        <v>55.63</v>
      </c>
      <c r="AE73">
        <v>208</v>
      </c>
      <c r="AF73">
        <v>9.9700000000000006</v>
      </c>
      <c r="AG73">
        <v>48.32</v>
      </c>
      <c r="AH73">
        <v>403</v>
      </c>
      <c r="AI73">
        <v>1417</v>
      </c>
      <c r="AJ73">
        <v>1014</v>
      </c>
      <c r="AK73">
        <v>61.73</v>
      </c>
      <c r="AL73">
        <v>44.17</v>
      </c>
      <c r="AM73">
        <v>105.9</v>
      </c>
      <c r="AN73">
        <v>52.29</v>
      </c>
      <c r="AO73">
        <v>63</v>
      </c>
      <c r="AP73">
        <v>46</v>
      </c>
      <c r="AQ73">
        <v>305</v>
      </c>
      <c r="AR73">
        <v>9.18</v>
      </c>
      <c r="AS73">
        <v>57.88</v>
      </c>
      <c r="AT73">
        <v>48.7</v>
      </c>
      <c r="AU73">
        <v>281</v>
      </c>
      <c r="AV73">
        <v>1032</v>
      </c>
      <c r="AW73">
        <v>751</v>
      </c>
      <c r="AX73">
        <v>44.96</v>
      </c>
      <c r="AY73">
        <v>32.71</v>
      </c>
      <c r="AZ73">
        <v>77.67</v>
      </c>
      <c r="BA73">
        <v>71.8</v>
      </c>
      <c r="BB73">
        <v>51</v>
      </c>
      <c r="BC73">
        <v>242</v>
      </c>
      <c r="BD73">
        <v>8.44</v>
      </c>
      <c r="BE73">
        <v>57.62</v>
      </c>
      <c r="BF73">
        <v>49.18</v>
      </c>
      <c r="BG73">
        <v>196</v>
      </c>
      <c r="BH73">
        <v>32.28</v>
      </c>
      <c r="BI73">
        <v>23.74</v>
      </c>
      <c r="BJ73">
        <v>741</v>
      </c>
      <c r="BK73">
        <v>545</v>
      </c>
      <c r="BL73">
        <v>191</v>
      </c>
      <c r="BM73">
        <v>11.07</v>
      </c>
      <c r="BN73">
        <v>52.49</v>
      </c>
      <c r="BO73">
        <v>3.57</v>
      </c>
      <c r="BP73">
        <v>2.0499999999999998</v>
      </c>
      <c r="BQ73">
        <v>82</v>
      </c>
      <c r="BR73">
        <v>47</v>
      </c>
      <c r="BS73">
        <v>35</v>
      </c>
      <c r="BT73">
        <v>63.57</v>
      </c>
      <c r="BU73">
        <v>9.92</v>
      </c>
      <c r="BV73">
        <v>11.07</v>
      </c>
      <c r="BW73">
        <v>7.95</v>
      </c>
      <c r="BX73">
        <v>91.38</v>
      </c>
      <c r="BY73">
        <v>48.39</v>
      </c>
      <c r="BZ73">
        <v>15</v>
      </c>
      <c r="CA73">
        <v>16</v>
      </c>
      <c r="CB73">
        <v>66.150000000000006</v>
      </c>
      <c r="CC73">
        <v>635</v>
      </c>
      <c r="CD73">
        <v>399</v>
      </c>
      <c r="CE73">
        <v>325</v>
      </c>
      <c r="CF73">
        <v>184</v>
      </c>
      <c r="CG73">
        <v>99</v>
      </c>
      <c r="CH73">
        <v>21</v>
      </c>
      <c r="CI73">
        <v>9</v>
      </c>
      <c r="CJ73">
        <v>167</v>
      </c>
      <c r="CK73">
        <v>25</v>
      </c>
      <c r="CL73">
        <v>43</v>
      </c>
      <c r="CM73">
        <v>15</v>
      </c>
      <c r="CN73">
        <v>18</v>
      </c>
      <c r="CO73">
        <v>0.13</v>
      </c>
      <c r="CP73">
        <v>1377.36</v>
      </c>
      <c r="CQ73">
        <v>3287.61</v>
      </c>
      <c r="CR73">
        <v>29.53</v>
      </c>
      <c r="CS73">
        <v>18.579999999999998</v>
      </c>
      <c r="CT73">
        <v>17.66</v>
      </c>
      <c r="CU73">
        <v>52.78</v>
      </c>
      <c r="CV73">
        <v>49.63</v>
      </c>
      <c r="CW73">
        <v>56.29</v>
      </c>
      <c r="CX73">
        <v>50.36</v>
      </c>
      <c r="CY73">
        <v>53.84</v>
      </c>
      <c r="CZ73">
        <v>54.65</v>
      </c>
      <c r="DB73">
        <f t="shared" si="1"/>
        <v>85</v>
      </c>
    </row>
    <row r="74" spans="1:106">
      <c r="A74" t="s">
        <v>1052</v>
      </c>
      <c r="B74" t="s">
        <v>1053</v>
      </c>
      <c r="C74" t="s">
        <v>124</v>
      </c>
      <c r="D74" t="s">
        <v>544</v>
      </c>
      <c r="E74">
        <v>56</v>
      </c>
      <c r="F74">
        <v>20142015</v>
      </c>
      <c r="G74">
        <v>24</v>
      </c>
      <c r="H74">
        <v>1.125</v>
      </c>
      <c r="I74">
        <v>0.98799999999999999</v>
      </c>
      <c r="J74">
        <v>13</v>
      </c>
      <c r="K74">
        <v>10</v>
      </c>
      <c r="L74">
        <v>23</v>
      </c>
      <c r="M74">
        <v>0.89</v>
      </c>
      <c r="N74">
        <v>0.68</v>
      </c>
      <c r="O74">
        <v>1.58</v>
      </c>
      <c r="P74">
        <v>6</v>
      </c>
      <c r="Q74">
        <v>46.06</v>
      </c>
      <c r="R74">
        <v>101.79</v>
      </c>
      <c r="S74">
        <v>13.98</v>
      </c>
      <c r="T74">
        <v>-5.89</v>
      </c>
      <c r="U74">
        <v>15.65</v>
      </c>
      <c r="V74">
        <v>-3.85</v>
      </c>
      <c r="W74">
        <v>45.11</v>
      </c>
      <c r="X74">
        <v>48.96</v>
      </c>
      <c r="Y74">
        <v>-75</v>
      </c>
      <c r="Z74">
        <v>346</v>
      </c>
      <c r="AA74">
        <v>421</v>
      </c>
      <c r="AB74">
        <v>23.7</v>
      </c>
      <c r="AC74">
        <v>28.83</v>
      </c>
      <c r="AD74">
        <v>52.53</v>
      </c>
      <c r="AE74">
        <v>104</v>
      </c>
      <c r="AF74">
        <v>-1.57</v>
      </c>
      <c r="AG74">
        <v>47.63</v>
      </c>
      <c r="AH74">
        <v>-122</v>
      </c>
      <c r="AI74">
        <v>713</v>
      </c>
      <c r="AJ74">
        <v>835</v>
      </c>
      <c r="AK74">
        <v>48.83</v>
      </c>
      <c r="AL74">
        <v>57.18</v>
      </c>
      <c r="AM74">
        <v>106.01</v>
      </c>
      <c r="AN74">
        <v>57.5</v>
      </c>
      <c r="AO74">
        <v>32</v>
      </c>
      <c r="AP74">
        <v>20</v>
      </c>
      <c r="AQ74">
        <v>156</v>
      </c>
      <c r="AR74">
        <v>-1.57</v>
      </c>
      <c r="AS74">
        <v>45.42</v>
      </c>
      <c r="AT74">
        <v>46.99</v>
      </c>
      <c r="AU74">
        <v>-110</v>
      </c>
      <c r="AV74">
        <v>545</v>
      </c>
      <c r="AW74">
        <v>655</v>
      </c>
      <c r="AX74">
        <v>37.32</v>
      </c>
      <c r="AY74">
        <v>44.86</v>
      </c>
      <c r="AZ74">
        <v>82.18</v>
      </c>
      <c r="BA74">
        <v>75.23</v>
      </c>
      <c r="BB74">
        <v>31</v>
      </c>
      <c r="BC74">
        <v>124</v>
      </c>
      <c r="BD74">
        <v>-0.38</v>
      </c>
      <c r="BE74">
        <v>45.86</v>
      </c>
      <c r="BF74">
        <v>46.24</v>
      </c>
      <c r="BG74">
        <v>-74</v>
      </c>
      <c r="BH74">
        <v>28.08</v>
      </c>
      <c r="BI74">
        <v>33.15</v>
      </c>
      <c r="BJ74">
        <v>410</v>
      </c>
      <c r="BK74">
        <v>484</v>
      </c>
      <c r="BL74">
        <v>93</v>
      </c>
      <c r="BM74">
        <v>2.2000000000000002</v>
      </c>
      <c r="BN74">
        <v>49.19</v>
      </c>
      <c r="BO74">
        <v>2.5299999999999998</v>
      </c>
      <c r="BP74">
        <v>2.4</v>
      </c>
      <c r="BQ74">
        <v>37</v>
      </c>
      <c r="BR74">
        <v>35</v>
      </c>
      <c r="BS74">
        <v>2</v>
      </c>
      <c r="BT74">
        <v>51.39</v>
      </c>
      <c r="BU74">
        <v>10.48</v>
      </c>
      <c r="BV74">
        <v>9.02</v>
      </c>
      <c r="BW74">
        <v>6.79</v>
      </c>
      <c r="BX74">
        <v>92.77</v>
      </c>
      <c r="BY74">
        <v>50</v>
      </c>
      <c r="BZ74">
        <v>6</v>
      </c>
      <c r="CA74">
        <v>4</v>
      </c>
      <c r="CB74">
        <v>41.79</v>
      </c>
      <c r="CC74">
        <v>229</v>
      </c>
      <c r="CD74">
        <v>293</v>
      </c>
      <c r="CE74">
        <v>319</v>
      </c>
      <c r="CF74">
        <v>92</v>
      </c>
      <c r="CG74">
        <v>99</v>
      </c>
      <c r="CH74">
        <v>6</v>
      </c>
      <c r="CI74">
        <v>4</v>
      </c>
      <c r="CJ74">
        <v>80</v>
      </c>
      <c r="CK74">
        <v>19</v>
      </c>
      <c r="CL74">
        <v>26</v>
      </c>
      <c r="CM74">
        <v>7</v>
      </c>
      <c r="CN74">
        <v>13</v>
      </c>
      <c r="CO74">
        <v>0.41</v>
      </c>
      <c r="CP74">
        <v>876.13</v>
      </c>
      <c r="CQ74">
        <v>2536.62</v>
      </c>
      <c r="CR74">
        <v>25.67</v>
      </c>
      <c r="CS74">
        <v>17.559999999999999</v>
      </c>
      <c r="CT74">
        <v>17.5</v>
      </c>
      <c r="CU74">
        <v>48.13</v>
      </c>
      <c r="CV74">
        <v>50.08</v>
      </c>
      <c r="CW74">
        <v>51.03</v>
      </c>
      <c r="CX74">
        <v>55</v>
      </c>
      <c r="CY74">
        <v>54.66</v>
      </c>
      <c r="CZ74">
        <v>54.48</v>
      </c>
      <c r="DB74">
        <f t="shared" si="1"/>
        <v>-7</v>
      </c>
    </row>
    <row r="75" spans="1:106">
      <c r="A75" t="s">
        <v>1273</v>
      </c>
      <c r="B75" t="s">
        <v>1274</v>
      </c>
      <c r="C75" t="s">
        <v>273</v>
      </c>
      <c r="D75" t="s">
        <v>767</v>
      </c>
      <c r="E75">
        <v>68</v>
      </c>
      <c r="F75">
        <v>20142015</v>
      </c>
      <c r="G75">
        <v>32</v>
      </c>
      <c r="H75">
        <v>5</v>
      </c>
      <c r="I75">
        <v>5</v>
      </c>
      <c r="J75">
        <v>27</v>
      </c>
      <c r="K75">
        <v>15</v>
      </c>
      <c r="L75">
        <v>42</v>
      </c>
      <c r="M75">
        <v>1.31</v>
      </c>
      <c r="N75">
        <v>0.73</v>
      </c>
      <c r="O75">
        <v>2.0299999999999998</v>
      </c>
      <c r="P75">
        <v>-5</v>
      </c>
      <c r="Q75">
        <v>47.96</v>
      </c>
      <c r="R75">
        <v>104.54</v>
      </c>
      <c r="S75">
        <v>17.2</v>
      </c>
      <c r="T75">
        <v>13.41</v>
      </c>
      <c r="U75">
        <v>18.21</v>
      </c>
      <c r="V75">
        <v>3.97</v>
      </c>
      <c r="W75">
        <v>48.91</v>
      </c>
      <c r="X75">
        <v>44.93</v>
      </c>
      <c r="Y75">
        <v>-23</v>
      </c>
      <c r="Z75">
        <v>514</v>
      </c>
      <c r="AA75">
        <v>537</v>
      </c>
      <c r="AB75">
        <v>24.9</v>
      </c>
      <c r="AC75">
        <v>26.01</v>
      </c>
      <c r="AD75">
        <v>50.91</v>
      </c>
      <c r="AE75">
        <v>166</v>
      </c>
      <c r="AF75">
        <v>3.55</v>
      </c>
      <c r="AG75">
        <v>44.41</v>
      </c>
      <c r="AH75">
        <v>-83</v>
      </c>
      <c r="AI75">
        <v>975</v>
      </c>
      <c r="AJ75">
        <v>1058</v>
      </c>
      <c r="AK75">
        <v>47.23</v>
      </c>
      <c r="AL75">
        <v>51.25</v>
      </c>
      <c r="AM75">
        <v>98.49</v>
      </c>
      <c r="AN75">
        <v>54.77</v>
      </c>
      <c r="AO75">
        <v>55</v>
      </c>
      <c r="AP75">
        <v>17</v>
      </c>
      <c r="AQ75">
        <v>259</v>
      </c>
      <c r="AR75">
        <v>2.13</v>
      </c>
      <c r="AS75">
        <v>46.81</v>
      </c>
      <c r="AT75">
        <v>44.68</v>
      </c>
      <c r="AU75">
        <v>-100</v>
      </c>
      <c r="AV75">
        <v>733</v>
      </c>
      <c r="AW75">
        <v>833</v>
      </c>
      <c r="AX75">
        <v>35.51</v>
      </c>
      <c r="AY75">
        <v>40.35</v>
      </c>
      <c r="AZ75">
        <v>75.86</v>
      </c>
      <c r="BA75">
        <v>72.849999999999994</v>
      </c>
      <c r="BB75">
        <v>47</v>
      </c>
      <c r="BC75">
        <v>204</v>
      </c>
      <c r="BD75">
        <v>2.87</v>
      </c>
      <c r="BE75">
        <v>46.19</v>
      </c>
      <c r="BF75">
        <v>43.32</v>
      </c>
      <c r="BG75">
        <v>-88</v>
      </c>
      <c r="BH75">
        <v>25.87</v>
      </c>
      <c r="BI75">
        <v>30.13</v>
      </c>
      <c r="BJ75">
        <v>534</v>
      </c>
      <c r="BK75">
        <v>622</v>
      </c>
      <c r="BL75">
        <v>157</v>
      </c>
      <c r="BM75">
        <v>16.940000000000001</v>
      </c>
      <c r="BN75">
        <v>41.55</v>
      </c>
      <c r="BO75">
        <v>3</v>
      </c>
      <c r="BP75">
        <v>2.13</v>
      </c>
      <c r="BQ75">
        <v>62</v>
      </c>
      <c r="BR75">
        <v>44</v>
      </c>
      <c r="BS75">
        <v>18</v>
      </c>
      <c r="BT75">
        <v>58.49</v>
      </c>
      <c r="BU75">
        <v>13.24</v>
      </c>
      <c r="BV75">
        <v>11.61</v>
      </c>
      <c r="BW75">
        <v>8.4600000000000009</v>
      </c>
      <c r="BX75">
        <v>92.93</v>
      </c>
      <c r="BY75">
        <v>42.2</v>
      </c>
      <c r="BZ75">
        <v>119</v>
      </c>
      <c r="CA75">
        <v>163</v>
      </c>
      <c r="CB75">
        <v>54.17</v>
      </c>
      <c r="CC75">
        <v>435</v>
      </c>
      <c r="CD75">
        <v>376</v>
      </c>
      <c r="CE75">
        <v>368</v>
      </c>
      <c r="CF75">
        <v>30</v>
      </c>
      <c r="CG75">
        <v>41</v>
      </c>
      <c r="CH75">
        <v>7</v>
      </c>
      <c r="CI75">
        <v>8</v>
      </c>
      <c r="CJ75">
        <v>130</v>
      </c>
      <c r="CK75">
        <v>33</v>
      </c>
      <c r="CL75">
        <v>29</v>
      </c>
      <c r="CM75">
        <v>14</v>
      </c>
      <c r="CN75">
        <v>9</v>
      </c>
      <c r="CO75">
        <v>-0.24</v>
      </c>
      <c r="CP75">
        <v>1238.54</v>
      </c>
      <c r="CQ75">
        <v>2892.01</v>
      </c>
      <c r="CR75">
        <v>29.98</v>
      </c>
      <c r="CS75">
        <v>18.34</v>
      </c>
      <c r="CT75">
        <v>17.579999999999998</v>
      </c>
      <c r="CU75">
        <v>49.9</v>
      </c>
      <c r="CV75">
        <v>49.72</v>
      </c>
      <c r="CW75">
        <v>47.37</v>
      </c>
      <c r="CX75">
        <v>47.57</v>
      </c>
      <c r="CY75">
        <v>54.18</v>
      </c>
      <c r="CZ75">
        <v>54.79</v>
      </c>
      <c r="DB75">
        <f t="shared" si="1"/>
        <v>-11</v>
      </c>
    </row>
    <row r="76" spans="1:106">
      <c r="A76" t="s">
        <v>1060</v>
      </c>
      <c r="B76" t="s">
        <v>1061</v>
      </c>
      <c r="C76" t="s">
        <v>62</v>
      </c>
      <c r="D76" t="s">
        <v>345</v>
      </c>
      <c r="E76">
        <v>33</v>
      </c>
      <c r="F76">
        <v>20142015</v>
      </c>
      <c r="G76">
        <v>26</v>
      </c>
      <c r="H76">
        <v>0.55000000000000004</v>
      </c>
      <c r="I76">
        <v>0.55000000000000004</v>
      </c>
      <c r="J76">
        <v>0</v>
      </c>
      <c r="K76">
        <v>1</v>
      </c>
      <c r="L76">
        <v>1</v>
      </c>
      <c r="M76">
        <v>0</v>
      </c>
      <c r="N76">
        <v>0.1</v>
      </c>
      <c r="O76">
        <v>0.1</v>
      </c>
      <c r="P76">
        <v>-3</v>
      </c>
      <c r="Q76">
        <v>40.03</v>
      </c>
      <c r="R76">
        <v>95</v>
      </c>
      <c r="S76">
        <v>0</v>
      </c>
      <c r="T76">
        <v>-21.59</v>
      </c>
      <c r="U76">
        <v>17.91</v>
      </c>
      <c r="V76">
        <v>-8.81</v>
      </c>
      <c r="W76">
        <v>39.39</v>
      </c>
      <c r="X76">
        <v>48.21</v>
      </c>
      <c r="Y76">
        <v>-119</v>
      </c>
      <c r="Z76">
        <v>221</v>
      </c>
      <c r="AA76">
        <v>340</v>
      </c>
      <c r="AB76">
        <v>22.44</v>
      </c>
      <c r="AC76">
        <v>34.520000000000003</v>
      </c>
      <c r="AD76">
        <v>56.96</v>
      </c>
      <c r="AE76">
        <v>25</v>
      </c>
      <c r="AF76">
        <v>-9.98</v>
      </c>
      <c r="AG76">
        <v>50.02</v>
      </c>
      <c r="AH76">
        <v>-232</v>
      </c>
      <c r="AI76">
        <v>466</v>
      </c>
      <c r="AJ76">
        <v>698</v>
      </c>
      <c r="AK76">
        <v>47.32</v>
      </c>
      <c r="AL76">
        <v>70.87</v>
      </c>
      <c r="AM76">
        <v>118.19</v>
      </c>
      <c r="AN76">
        <v>51.5</v>
      </c>
      <c r="AO76">
        <v>18</v>
      </c>
      <c r="AP76">
        <v>58</v>
      </c>
      <c r="AQ76">
        <v>62</v>
      </c>
      <c r="AR76">
        <v>-9.59</v>
      </c>
      <c r="AS76">
        <v>39.72</v>
      </c>
      <c r="AT76">
        <v>49.31</v>
      </c>
      <c r="AU76">
        <v>-176</v>
      </c>
      <c r="AV76">
        <v>340</v>
      </c>
      <c r="AW76">
        <v>516</v>
      </c>
      <c r="AX76">
        <v>34.520000000000003</v>
      </c>
      <c r="AY76">
        <v>52.39</v>
      </c>
      <c r="AZ76">
        <v>86.92</v>
      </c>
      <c r="BA76">
        <v>70.59</v>
      </c>
      <c r="BB76">
        <v>16</v>
      </c>
      <c r="BC76">
        <v>44</v>
      </c>
      <c r="BD76">
        <v>-8.1199999999999992</v>
      </c>
      <c r="BE76">
        <v>40</v>
      </c>
      <c r="BF76">
        <v>48.12</v>
      </c>
      <c r="BG76">
        <v>-120</v>
      </c>
      <c r="BH76">
        <v>24.37</v>
      </c>
      <c r="BI76">
        <v>36.549999999999997</v>
      </c>
      <c r="BJ76">
        <v>240</v>
      </c>
      <c r="BK76">
        <v>360</v>
      </c>
      <c r="BL76">
        <v>28</v>
      </c>
      <c r="BM76">
        <v>-18.32</v>
      </c>
      <c r="BN76">
        <v>39.369999999999997</v>
      </c>
      <c r="BO76">
        <v>0.81</v>
      </c>
      <c r="BP76">
        <v>3.05</v>
      </c>
      <c r="BQ76">
        <v>8</v>
      </c>
      <c r="BR76">
        <v>30</v>
      </c>
      <c r="BS76">
        <v>-22</v>
      </c>
      <c r="BT76">
        <v>21.05</v>
      </c>
      <c r="BU76">
        <v>0</v>
      </c>
      <c r="BV76">
        <v>3.33</v>
      </c>
      <c r="BW76">
        <v>2.35</v>
      </c>
      <c r="BX76">
        <v>91.67</v>
      </c>
      <c r="BY76">
        <v>40</v>
      </c>
      <c r="BZ76">
        <v>0</v>
      </c>
      <c r="CA76">
        <v>0</v>
      </c>
      <c r="CB76">
        <v>30.35</v>
      </c>
      <c r="CC76">
        <v>129</v>
      </c>
      <c r="CD76">
        <v>165</v>
      </c>
      <c r="CE76">
        <v>296</v>
      </c>
      <c r="CF76">
        <v>67</v>
      </c>
      <c r="CG76">
        <v>78</v>
      </c>
      <c r="CH76">
        <v>0</v>
      </c>
      <c r="CI76">
        <v>1</v>
      </c>
      <c r="CJ76">
        <v>28</v>
      </c>
      <c r="CK76">
        <v>6</v>
      </c>
      <c r="CL76">
        <v>2</v>
      </c>
      <c r="CM76">
        <v>5</v>
      </c>
      <c r="CN76">
        <v>2</v>
      </c>
      <c r="CO76">
        <v>-0.3</v>
      </c>
      <c r="CP76">
        <v>590.9</v>
      </c>
      <c r="CQ76">
        <v>1410.63</v>
      </c>
      <c r="CR76">
        <v>29.52</v>
      </c>
      <c r="CS76">
        <v>15.96</v>
      </c>
      <c r="CT76">
        <v>17.23</v>
      </c>
      <c r="CU76">
        <v>48.77</v>
      </c>
      <c r="CV76">
        <v>49.96</v>
      </c>
      <c r="CW76">
        <v>53.85</v>
      </c>
      <c r="CX76">
        <v>56.58</v>
      </c>
      <c r="CY76">
        <v>54.01</v>
      </c>
      <c r="CZ76">
        <v>54.09</v>
      </c>
      <c r="DB76">
        <f t="shared" si="1"/>
        <v>-11</v>
      </c>
    </row>
    <row r="77" spans="1:106">
      <c r="A77" t="s">
        <v>147</v>
      </c>
      <c r="B77" t="s">
        <v>148</v>
      </c>
      <c r="C77" t="s">
        <v>62</v>
      </c>
      <c r="D77" t="s">
        <v>149</v>
      </c>
      <c r="E77">
        <v>82</v>
      </c>
      <c r="F77">
        <v>20142015</v>
      </c>
      <c r="G77">
        <v>35</v>
      </c>
      <c r="H77">
        <v>7.1429999999999998</v>
      </c>
      <c r="I77">
        <v>7.1429999999999998</v>
      </c>
      <c r="J77">
        <v>3</v>
      </c>
      <c r="K77">
        <v>24</v>
      </c>
      <c r="L77">
        <v>27</v>
      </c>
      <c r="M77">
        <v>0.1</v>
      </c>
      <c r="N77">
        <v>0.77</v>
      </c>
      <c r="O77">
        <v>0.86</v>
      </c>
      <c r="P77">
        <v>-6</v>
      </c>
      <c r="Q77">
        <v>57.02</v>
      </c>
      <c r="R77">
        <v>99.13</v>
      </c>
      <c r="S77">
        <v>2.54</v>
      </c>
      <c r="T77">
        <v>23.38</v>
      </c>
      <c r="U77">
        <v>22.89</v>
      </c>
      <c r="V77">
        <v>10.94</v>
      </c>
      <c r="W77">
        <v>57.59</v>
      </c>
      <c r="X77">
        <v>46.65</v>
      </c>
      <c r="Y77">
        <v>214</v>
      </c>
      <c r="Z77">
        <v>812</v>
      </c>
      <c r="AA77">
        <v>598</v>
      </c>
      <c r="AB77">
        <v>25.95</v>
      </c>
      <c r="AC77">
        <v>19.11</v>
      </c>
      <c r="AD77">
        <v>45.06</v>
      </c>
      <c r="AE77">
        <v>44</v>
      </c>
      <c r="AF77">
        <v>10</v>
      </c>
      <c r="AG77">
        <v>47.02</v>
      </c>
      <c r="AH77">
        <v>456</v>
      </c>
      <c r="AI77">
        <v>1851</v>
      </c>
      <c r="AJ77">
        <v>1395</v>
      </c>
      <c r="AK77">
        <v>59.16</v>
      </c>
      <c r="AL77">
        <v>44.58</v>
      </c>
      <c r="AM77">
        <v>103.74</v>
      </c>
      <c r="AN77">
        <v>57.48</v>
      </c>
      <c r="AO77">
        <v>63</v>
      </c>
      <c r="AP77">
        <v>85</v>
      </c>
      <c r="AQ77">
        <v>219</v>
      </c>
      <c r="AR77">
        <v>9.23</v>
      </c>
      <c r="AS77">
        <v>56.32</v>
      </c>
      <c r="AT77">
        <v>47.09</v>
      </c>
      <c r="AU77">
        <v>315</v>
      </c>
      <c r="AV77">
        <v>1403</v>
      </c>
      <c r="AW77">
        <v>1088</v>
      </c>
      <c r="AX77">
        <v>44.84</v>
      </c>
      <c r="AY77">
        <v>34.770000000000003</v>
      </c>
      <c r="AZ77">
        <v>79.61</v>
      </c>
      <c r="BA77">
        <v>75.84</v>
      </c>
      <c r="BB77">
        <v>38</v>
      </c>
      <c r="BC77">
        <v>156</v>
      </c>
      <c r="BD77">
        <v>9.98</v>
      </c>
      <c r="BE77">
        <v>57.2</v>
      </c>
      <c r="BF77">
        <v>47.22</v>
      </c>
      <c r="BG77">
        <v>268</v>
      </c>
      <c r="BH77">
        <v>34</v>
      </c>
      <c r="BI77">
        <v>25.44</v>
      </c>
      <c r="BJ77">
        <v>1064</v>
      </c>
      <c r="BK77">
        <v>796</v>
      </c>
      <c r="BL77">
        <v>118</v>
      </c>
      <c r="BM77">
        <v>9.75</v>
      </c>
      <c r="BN77">
        <v>44.74</v>
      </c>
      <c r="BO77">
        <v>2.52</v>
      </c>
      <c r="BP77">
        <v>2.11</v>
      </c>
      <c r="BQ77">
        <v>79</v>
      </c>
      <c r="BR77">
        <v>66</v>
      </c>
      <c r="BS77">
        <v>13</v>
      </c>
      <c r="BT77">
        <v>54.48</v>
      </c>
      <c r="BU77">
        <v>1.92</v>
      </c>
      <c r="BV77">
        <v>7.42</v>
      </c>
      <c r="BW77">
        <v>5.63</v>
      </c>
      <c r="BX77">
        <v>91.71</v>
      </c>
      <c r="BY77">
        <v>40</v>
      </c>
      <c r="BZ77">
        <v>0</v>
      </c>
      <c r="CA77">
        <v>0</v>
      </c>
      <c r="CB77">
        <v>65.069999999999993</v>
      </c>
      <c r="CC77">
        <v>829</v>
      </c>
      <c r="CD77">
        <v>555</v>
      </c>
      <c r="CE77">
        <v>445</v>
      </c>
      <c r="CF77">
        <v>44</v>
      </c>
      <c r="CG77">
        <v>182</v>
      </c>
      <c r="CH77">
        <v>13</v>
      </c>
      <c r="CI77">
        <v>11</v>
      </c>
      <c r="CJ77">
        <v>115</v>
      </c>
      <c r="CK77">
        <v>34</v>
      </c>
      <c r="CL77">
        <v>16</v>
      </c>
      <c r="CM77">
        <v>11</v>
      </c>
      <c r="CN77">
        <v>5</v>
      </c>
      <c r="CO77">
        <v>-0.19</v>
      </c>
      <c r="CP77">
        <v>1877.38</v>
      </c>
      <c r="CQ77">
        <v>3138.57</v>
      </c>
      <c r="CR77">
        <v>37.43</v>
      </c>
      <c r="CS77">
        <v>16.579999999999998</v>
      </c>
      <c r="CT77">
        <v>17.190000000000001</v>
      </c>
      <c r="CU77">
        <v>51.56</v>
      </c>
      <c r="CV77">
        <v>49.46</v>
      </c>
      <c r="CW77">
        <v>54.34</v>
      </c>
      <c r="CX77">
        <v>51.06</v>
      </c>
      <c r="CY77">
        <v>53.5</v>
      </c>
      <c r="CZ77">
        <v>54.66</v>
      </c>
      <c r="DB77">
        <f t="shared" si="1"/>
        <v>-138</v>
      </c>
    </row>
    <row r="78" spans="1:106">
      <c r="A78" t="s">
        <v>1344</v>
      </c>
      <c r="B78" t="s">
        <v>1345</v>
      </c>
      <c r="C78" t="s">
        <v>87</v>
      </c>
      <c r="D78" t="s">
        <v>84</v>
      </c>
      <c r="E78">
        <v>70</v>
      </c>
      <c r="F78">
        <v>20142015</v>
      </c>
      <c r="G78">
        <v>30</v>
      </c>
      <c r="H78">
        <v>1.7</v>
      </c>
      <c r="I78">
        <v>1.6</v>
      </c>
      <c r="J78">
        <v>6</v>
      </c>
      <c r="K78">
        <v>6</v>
      </c>
      <c r="L78">
        <v>12</v>
      </c>
      <c r="M78">
        <v>0.43</v>
      </c>
      <c r="N78">
        <v>0.43</v>
      </c>
      <c r="O78">
        <v>0.86</v>
      </c>
      <c r="P78">
        <v>-2</v>
      </c>
      <c r="Q78">
        <v>36.85</v>
      </c>
      <c r="R78">
        <v>100.18</v>
      </c>
      <c r="S78">
        <v>9.3800000000000008</v>
      </c>
      <c r="T78">
        <v>-16.96</v>
      </c>
      <c r="U78">
        <v>12.01</v>
      </c>
      <c r="V78">
        <v>-18.96</v>
      </c>
      <c r="W78">
        <v>35.130000000000003</v>
      </c>
      <c r="X78">
        <v>54.09</v>
      </c>
      <c r="Y78">
        <v>-210</v>
      </c>
      <c r="Z78">
        <v>248</v>
      </c>
      <c r="AA78">
        <v>458</v>
      </c>
      <c r="AB78">
        <v>17.690000000000001</v>
      </c>
      <c r="AC78">
        <v>32.68</v>
      </c>
      <c r="AD78">
        <v>50.37</v>
      </c>
      <c r="AE78">
        <v>69</v>
      </c>
      <c r="AF78">
        <v>-17.579999999999998</v>
      </c>
      <c r="AG78">
        <v>54.42</v>
      </c>
      <c r="AH78">
        <v>-382</v>
      </c>
      <c r="AI78">
        <v>535</v>
      </c>
      <c r="AJ78">
        <v>917</v>
      </c>
      <c r="AK78">
        <v>38.17</v>
      </c>
      <c r="AL78">
        <v>65.430000000000007</v>
      </c>
      <c r="AM78">
        <v>103.6</v>
      </c>
      <c r="AN78">
        <v>55.51</v>
      </c>
      <c r="AO78">
        <v>25</v>
      </c>
      <c r="AP78">
        <v>41</v>
      </c>
      <c r="AQ78">
        <v>106</v>
      </c>
      <c r="AR78">
        <v>-15.99</v>
      </c>
      <c r="AS78">
        <v>37.25</v>
      </c>
      <c r="AT78">
        <v>53.24</v>
      </c>
      <c r="AU78">
        <v>-273</v>
      </c>
      <c r="AV78">
        <v>399</v>
      </c>
      <c r="AW78">
        <v>672</v>
      </c>
      <c r="AX78">
        <v>28.47</v>
      </c>
      <c r="AY78">
        <v>47.95</v>
      </c>
      <c r="AZ78">
        <v>76.41</v>
      </c>
      <c r="BA78">
        <v>74.44</v>
      </c>
      <c r="BB78">
        <v>17</v>
      </c>
      <c r="BC78">
        <v>81</v>
      </c>
      <c r="BD78">
        <v>-13.98</v>
      </c>
      <c r="BE78">
        <v>38.57</v>
      </c>
      <c r="BF78">
        <v>52.55</v>
      </c>
      <c r="BG78">
        <v>-176</v>
      </c>
      <c r="BH78">
        <v>21.19</v>
      </c>
      <c r="BI78">
        <v>33.75</v>
      </c>
      <c r="BJ78">
        <v>297</v>
      </c>
      <c r="BK78">
        <v>473</v>
      </c>
      <c r="BL78">
        <v>64</v>
      </c>
      <c r="BM78">
        <v>-14.48</v>
      </c>
      <c r="BN78">
        <v>53.7</v>
      </c>
      <c r="BO78">
        <v>1.43</v>
      </c>
      <c r="BP78">
        <v>2.21</v>
      </c>
      <c r="BQ78">
        <v>20</v>
      </c>
      <c r="BR78">
        <v>31</v>
      </c>
      <c r="BS78">
        <v>-11</v>
      </c>
      <c r="BT78">
        <v>39.22</v>
      </c>
      <c r="BU78">
        <v>7.41</v>
      </c>
      <c r="BV78">
        <v>6.73</v>
      </c>
      <c r="BW78">
        <v>5.01</v>
      </c>
      <c r="BX78">
        <v>93.45</v>
      </c>
      <c r="BY78">
        <v>53.64</v>
      </c>
      <c r="BZ78">
        <v>339</v>
      </c>
      <c r="CA78">
        <v>293</v>
      </c>
      <c r="CB78">
        <v>35.57</v>
      </c>
      <c r="CC78">
        <v>180</v>
      </c>
      <c r="CD78">
        <v>243</v>
      </c>
      <c r="CE78">
        <v>326</v>
      </c>
      <c r="CF78">
        <v>119</v>
      </c>
      <c r="CG78">
        <v>87</v>
      </c>
      <c r="CH78">
        <v>3</v>
      </c>
      <c r="CI78">
        <v>3</v>
      </c>
      <c r="CJ78">
        <v>58</v>
      </c>
      <c r="CK78">
        <v>12</v>
      </c>
      <c r="CL78">
        <v>13</v>
      </c>
      <c r="CM78">
        <v>9</v>
      </c>
      <c r="CN78">
        <v>7</v>
      </c>
      <c r="CO78">
        <v>-0.14000000000000001</v>
      </c>
      <c r="CP78">
        <v>840.95</v>
      </c>
      <c r="CQ78">
        <v>3434.22</v>
      </c>
      <c r="CR78">
        <v>19.670000000000002</v>
      </c>
      <c r="CS78">
        <v>16.649999999999999</v>
      </c>
      <c r="CT78">
        <v>16.75</v>
      </c>
      <c r="CU78">
        <v>50.2</v>
      </c>
      <c r="CV78">
        <v>49.75</v>
      </c>
      <c r="CW78">
        <v>53.1</v>
      </c>
      <c r="CX78">
        <v>52.67</v>
      </c>
      <c r="CY78">
        <v>53.57</v>
      </c>
      <c r="CZ78">
        <v>54.12</v>
      </c>
      <c r="DB78">
        <f t="shared" si="1"/>
        <v>32</v>
      </c>
    </row>
    <row r="79" spans="1:106">
      <c r="A79" t="s">
        <v>852</v>
      </c>
      <c r="B79" t="s">
        <v>853</v>
      </c>
      <c r="C79" t="s">
        <v>113</v>
      </c>
      <c r="D79" t="s">
        <v>77</v>
      </c>
      <c r="E79">
        <v>39</v>
      </c>
      <c r="F79">
        <v>20142015</v>
      </c>
      <c r="G79">
        <v>29</v>
      </c>
      <c r="H79">
        <v>0.55000000000000004</v>
      </c>
      <c r="I79">
        <v>0.55000000000000004</v>
      </c>
      <c r="J79">
        <v>4</v>
      </c>
      <c r="K79">
        <v>4</v>
      </c>
      <c r="L79">
        <v>8</v>
      </c>
      <c r="M79">
        <v>0.75</v>
      </c>
      <c r="N79">
        <v>0.75</v>
      </c>
      <c r="O79">
        <v>1.49</v>
      </c>
      <c r="P79">
        <v>6</v>
      </c>
      <c r="Q79">
        <v>49.32</v>
      </c>
      <c r="R79">
        <v>101.89</v>
      </c>
      <c r="S79">
        <v>9.52</v>
      </c>
      <c r="T79">
        <v>-14.79</v>
      </c>
      <c r="U79">
        <v>8.26</v>
      </c>
      <c r="V79">
        <v>-5.17</v>
      </c>
      <c r="W79">
        <v>48.68</v>
      </c>
      <c r="X79">
        <v>53.85</v>
      </c>
      <c r="Y79">
        <v>-7</v>
      </c>
      <c r="Z79">
        <v>129</v>
      </c>
      <c r="AA79">
        <v>136</v>
      </c>
      <c r="AB79">
        <v>24.03</v>
      </c>
      <c r="AC79">
        <v>25.33</v>
      </c>
      <c r="AD79">
        <v>49.36</v>
      </c>
      <c r="AE79">
        <v>30</v>
      </c>
      <c r="AF79">
        <v>-5.25</v>
      </c>
      <c r="AG79">
        <v>54.58</v>
      </c>
      <c r="AH79">
        <v>-8</v>
      </c>
      <c r="AI79">
        <v>292</v>
      </c>
      <c r="AJ79">
        <v>300</v>
      </c>
      <c r="AK79">
        <v>54.39</v>
      </c>
      <c r="AL79">
        <v>55.88</v>
      </c>
      <c r="AM79">
        <v>110.27</v>
      </c>
      <c r="AN79">
        <v>55.14</v>
      </c>
      <c r="AO79">
        <v>11</v>
      </c>
      <c r="AP79">
        <v>7</v>
      </c>
      <c r="AQ79">
        <v>72</v>
      </c>
      <c r="AR79">
        <v>-3.51</v>
      </c>
      <c r="AS79">
        <v>50</v>
      </c>
      <c r="AT79">
        <v>53.51</v>
      </c>
      <c r="AU79">
        <v>0</v>
      </c>
      <c r="AV79">
        <v>213</v>
      </c>
      <c r="AW79">
        <v>213</v>
      </c>
      <c r="AX79">
        <v>39.68</v>
      </c>
      <c r="AY79">
        <v>39.68</v>
      </c>
      <c r="AZ79">
        <v>79.349999999999994</v>
      </c>
      <c r="BA79">
        <v>75.59</v>
      </c>
      <c r="BB79">
        <v>19</v>
      </c>
      <c r="BC79">
        <v>61</v>
      </c>
      <c r="BD79">
        <v>-3.67</v>
      </c>
      <c r="BE79">
        <v>49.85</v>
      </c>
      <c r="BF79">
        <v>53.51</v>
      </c>
      <c r="BG79">
        <v>-1</v>
      </c>
      <c r="BH79">
        <v>29.99</v>
      </c>
      <c r="BI79">
        <v>30.18</v>
      </c>
      <c r="BJ79">
        <v>161</v>
      </c>
      <c r="BK79">
        <v>162</v>
      </c>
      <c r="BL79">
        <v>42</v>
      </c>
      <c r="BM79">
        <v>0.45</v>
      </c>
      <c r="BN79">
        <v>57.45</v>
      </c>
      <c r="BO79">
        <v>2.0499999999999998</v>
      </c>
      <c r="BP79">
        <v>1.49</v>
      </c>
      <c r="BQ79">
        <v>11</v>
      </c>
      <c r="BR79">
        <v>8</v>
      </c>
      <c r="BS79">
        <v>3</v>
      </c>
      <c r="BT79">
        <v>57.89</v>
      </c>
      <c r="BU79">
        <v>6.56</v>
      </c>
      <c r="BV79">
        <v>6.83</v>
      </c>
      <c r="BW79">
        <v>5.16</v>
      </c>
      <c r="BX79">
        <v>95.06</v>
      </c>
      <c r="BY79">
        <v>38</v>
      </c>
      <c r="BZ79">
        <v>0</v>
      </c>
      <c r="CA79">
        <v>1</v>
      </c>
      <c r="CB79">
        <v>41.86</v>
      </c>
      <c r="CC79">
        <v>90</v>
      </c>
      <c r="CD79">
        <v>102</v>
      </c>
      <c r="CE79">
        <v>125</v>
      </c>
      <c r="CF79">
        <v>36</v>
      </c>
      <c r="CG79">
        <v>39</v>
      </c>
      <c r="CH79">
        <v>3</v>
      </c>
      <c r="CI79">
        <v>1</v>
      </c>
      <c r="CJ79">
        <v>38</v>
      </c>
      <c r="CK79">
        <v>5</v>
      </c>
      <c r="CL79">
        <v>6</v>
      </c>
      <c r="CM79">
        <v>6</v>
      </c>
      <c r="CN79">
        <v>12</v>
      </c>
      <c r="CO79">
        <v>1.1200000000000001</v>
      </c>
      <c r="CP79">
        <v>322.11</v>
      </c>
      <c r="CQ79">
        <v>2051.7399999999998</v>
      </c>
      <c r="CR79">
        <v>13.57</v>
      </c>
      <c r="CS79">
        <v>17.12</v>
      </c>
      <c r="CT79">
        <v>16.98</v>
      </c>
      <c r="CU79">
        <v>52.5</v>
      </c>
      <c r="CV79">
        <v>49.61</v>
      </c>
      <c r="CW79">
        <v>57.51</v>
      </c>
      <c r="CX79">
        <v>52.03</v>
      </c>
      <c r="CY79">
        <v>53.6</v>
      </c>
      <c r="CZ79">
        <v>54.45</v>
      </c>
      <c r="DB79">
        <f t="shared" si="1"/>
        <v>-3</v>
      </c>
    </row>
    <row r="80" spans="1:106">
      <c r="A80" t="s">
        <v>360</v>
      </c>
      <c r="B80" t="s">
        <v>361</v>
      </c>
      <c r="C80" t="s">
        <v>62</v>
      </c>
      <c r="D80" t="s">
        <v>110</v>
      </c>
      <c r="E80">
        <v>59</v>
      </c>
      <c r="F80">
        <v>20142015</v>
      </c>
      <c r="G80">
        <v>29</v>
      </c>
      <c r="H80">
        <v>5.75</v>
      </c>
      <c r="I80">
        <v>5.5</v>
      </c>
      <c r="J80">
        <v>4</v>
      </c>
      <c r="K80">
        <v>14</v>
      </c>
      <c r="L80">
        <v>18</v>
      </c>
      <c r="M80">
        <v>0.2</v>
      </c>
      <c r="N80">
        <v>0.7</v>
      </c>
      <c r="O80">
        <v>0.89</v>
      </c>
      <c r="P80">
        <v>-4</v>
      </c>
      <c r="Q80">
        <v>48.56</v>
      </c>
      <c r="R80">
        <v>100.69</v>
      </c>
      <c r="S80">
        <v>5.48</v>
      </c>
      <c r="T80">
        <v>-12.17</v>
      </c>
      <c r="U80">
        <v>20.46</v>
      </c>
      <c r="V80">
        <v>-4.09</v>
      </c>
      <c r="W80">
        <v>49.91</v>
      </c>
      <c r="X80">
        <v>54</v>
      </c>
      <c r="Y80">
        <v>-2</v>
      </c>
      <c r="Z80">
        <v>566</v>
      </c>
      <c r="AA80">
        <v>568</v>
      </c>
      <c r="AB80">
        <v>28.14</v>
      </c>
      <c r="AC80">
        <v>28.24</v>
      </c>
      <c r="AD80">
        <v>56.37</v>
      </c>
      <c r="AE80">
        <v>49</v>
      </c>
      <c r="AF80">
        <v>-4.32</v>
      </c>
      <c r="AG80">
        <v>52.88</v>
      </c>
      <c r="AH80">
        <v>-62</v>
      </c>
      <c r="AI80">
        <v>1045</v>
      </c>
      <c r="AJ80">
        <v>1107</v>
      </c>
      <c r="AK80">
        <v>51.95</v>
      </c>
      <c r="AL80">
        <v>55.03</v>
      </c>
      <c r="AM80">
        <v>106.98</v>
      </c>
      <c r="AN80">
        <v>55.22</v>
      </c>
      <c r="AO80">
        <v>45</v>
      </c>
      <c r="AP80">
        <v>104</v>
      </c>
      <c r="AQ80">
        <v>146</v>
      </c>
      <c r="AR80">
        <v>-3.63</v>
      </c>
      <c r="AS80">
        <v>49.43</v>
      </c>
      <c r="AT80">
        <v>53.06</v>
      </c>
      <c r="AU80">
        <v>-18</v>
      </c>
      <c r="AV80">
        <v>780</v>
      </c>
      <c r="AW80">
        <v>798</v>
      </c>
      <c r="AX80">
        <v>38.770000000000003</v>
      </c>
      <c r="AY80">
        <v>39.67</v>
      </c>
      <c r="AZ80">
        <v>78.44</v>
      </c>
      <c r="BA80">
        <v>73.97</v>
      </c>
      <c r="BB80">
        <v>28</v>
      </c>
      <c r="BC80">
        <v>101</v>
      </c>
      <c r="BD80">
        <v>-3.34</v>
      </c>
      <c r="BE80">
        <v>49.49</v>
      </c>
      <c r="BF80">
        <v>52.82</v>
      </c>
      <c r="BG80">
        <v>-12</v>
      </c>
      <c r="BH80">
        <v>28.68</v>
      </c>
      <c r="BI80">
        <v>29.28</v>
      </c>
      <c r="BJ80">
        <v>577</v>
      </c>
      <c r="BK80">
        <v>589</v>
      </c>
      <c r="BL80">
        <v>73</v>
      </c>
      <c r="BM80">
        <v>-4.84</v>
      </c>
      <c r="BN80">
        <v>56.36</v>
      </c>
      <c r="BO80">
        <v>2.54</v>
      </c>
      <c r="BP80">
        <v>2.39</v>
      </c>
      <c r="BQ80">
        <v>51</v>
      </c>
      <c r="BR80">
        <v>48</v>
      </c>
      <c r="BS80">
        <v>3</v>
      </c>
      <c r="BT80">
        <v>51.52</v>
      </c>
      <c r="BU80">
        <v>3.96</v>
      </c>
      <c r="BV80">
        <v>8.84</v>
      </c>
      <c r="BW80">
        <v>6.54</v>
      </c>
      <c r="BX80">
        <v>91.85</v>
      </c>
      <c r="BY80">
        <v>40</v>
      </c>
      <c r="BZ80">
        <v>0</v>
      </c>
      <c r="CA80">
        <v>0</v>
      </c>
      <c r="CB80">
        <v>44.35</v>
      </c>
      <c r="CC80">
        <v>302</v>
      </c>
      <c r="CD80">
        <v>410</v>
      </c>
      <c r="CE80">
        <v>379</v>
      </c>
      <c r="CF80">
        <v>26</v>
      </c>
      <c r="CG80">
        <v>74</v>
      </c>
      <c r="CH80">
        <v>7</v>
      </c>
      <c r="CI80">
        <v>7</v>
      </c>
      <c r="CJ80">
        <v>69</v>
      </c>
      <c r="CK80">
        <v>41</v>
      </c>
      <c r="CL80">
        <v>13</v>
      </c>
      <c r="CM80">
        <v>12</v>
      </c>
      <c r="CN80">
        <v>8</v>
      </c>
      <c r="CO80">
        <v>-0.2</v>
      </c>
      <c r="CP80">
        <v>1206.99</v>
      </c>
      <c r="CQ80">
        <v>2366.12</v>
      </c>
      <c r="CR80">
        <v>33.78</v>
      </c>
      <c r="CS80">
        <v>16.5</v>
      </c>
      <c r="CT80">
        <v>17.420000000000002</v>
      </c>
      <c r="CU80">
        <v>52.42</v>
      </c>
      <c r="CV80">
        <v>49.49</v>
      </c>
      <c r="CW80">
        <v>55.7</v>
      </c>
      <c r="CX80">
        <v>50.55</v>
      </c>
      <c r="CY80">
        <v>53.51</v>
      </c>
      <c r="CZ80">
        <v>54.61</v>
      </c>
      <c r="DB80">
        <f t="shared" si="1"/>
        <v>-48</v>
      </c>
    </row>
    <row r="81" spans="1:106">
      <c r="A81" t="s">
        <v>540</v>
      </c>
      <c r="B81" t="s">
        <v>541</v>
      </c>
      <c r="C81" t="s">
        <v>62</v>
      </c>
      <c r="D81" t="s">
        <v>195</v>
      </c>
      <c r="E81">
        <v>82</v>
      </c>
      <c r="F81">
        <v>20142015</v>
      </c>
      <c r="G81">
        <v>24</v>
      </c>
      <c r="H81">
        <v>4</v>
      </c>
      <c r="I81">
        <v>3.9670000000000001</v>
      </c>
      <c r="J81">
        <v>12</v>
      </c>
      <c r="K81">
        <v>43</v>
      </c>
      <c r="L81">
        <v>55</v>
      </c>
      <c r="M81">
        <v>0.38</v>
      </c>
      <c r="N81">
        <v>1.35</v>
      </c>
      <c r="O81">
        <v>1.73</v>
      </c>
      <c r="P81">
        <v>-8</v>
      </c>
      <c r="Q81">
        <v>48.13</v>
      </c>
      <c r="R81">
        <v>100.73</v>
      </c>
      <c r="S81">
        <v>6.22</v>
      </c>
      <c r="T81">
        <v>-8.98</v>
      </c>
      <c r="U81">
        <v>23.27</v>
      </c>
      <c r="V81">
        <v>-4.96</v>
      </c>
      <c r="W81">
        <v>48.23</v>
      </c>
      <c r="X81">
        <v>53.19</v>
      </c>
      <c r="Y81">
        <v>-66</v>
      </c>
      <c r="Z81">
        <v>899</v>
      </c>
      <c r="AA81">
        <v>965</v>
      </c>
      <c r="AB81">
        <v>28.27</v>
      </c>
      <c r="AC81">
        <v>30.34</v>
      </c>
      <c r="AD81">
        <v>58.61</v>
      </c>
      <c r="AE81">
        <v>106</v>
      </c>
      <c r="AF81">
        <v>-4.3899999999999997</v>
      </c>
      <c r="AG81">
        <v>52.52</v>
      </c>
      <c r="AH81">
        <v>-143</v>
      </c>
      <c r="AI81">
        <v>1836</v>
      </c>
      <c r="AJ81">
        <v>1979</v>
      </c>
      <c r="AK81">
        <v>57.73</v>
      </c>
      <c r="AL81">
        <v>62.22</v>
      </c>
      <c r="AM81">
        <v>119.95</v>
      </c>
      <c r="AN81">
        <v>50.44</v>
      </c>
      <c r="AO81">
        <v>112</v>
      </c>
      <c r="AP81">
        <v>200</v>
      </c>
      <c r="AQ81">
        <v>394</v>
      </c>
      <c r="AR81">
        <v>-4.4400000000000004</v>
      </c>
      <c r="AS81">
        <v>48.47</v>
      </c>
      <c r="AT81">
        <v>52.91</v>
      </c>
      <c r="AU81">
        <v>-85</v>
      </c>
      <c r="AV81">
        <v>1346</v>
      </c>
      <c r="AW81">
        <v>1431</v>
      </c>
      <c r="AX81">
        <v>42.32</v>
      </c>
      <c r="AY81">
        <v>44.99</v>
      </c>
      <c r="AZ81">
        <v>87.31</v>
      </c>
      <c r="BA81">
        <v>68.8</v>
      </c>
      <c r="BB81">
        <v>89</v>
      </c>
      <c r="BC81">
        <v>282</v>
      </c>
      <c r="BD81">
        <v>-3.95</v>
      </c>
      <c r="BE81">
        <v>48.18</v>
      </c>
      <c r="BF81">
        <v>52.13</v>
      </c>
      <c r="BG81">
        <v>-70</v>
      </c>
      <c r="BH81">
        <v>29.12</v>
      </c>
      <c r="BI81">
        <v>31.32</v>
      </c>
      <c r="BJ81">
        <v>926</v>
      </c>
      <c r="BK81">
        <v>996</v>
      </c>
      <c r="BL81">
        <v>193</v>
      </c>
      <c r="BM81">
        <v>-7.79</v>
      </c>
      <c r="BN81">
        <v>57.79</v>
      </c>
      <c r="BO81">
        <v>3.02</v>
      </c>
      <c r="BP81">
        <v>3.02</v>
      </c>
      <c r="BQ81">
        <v>96</v>
      </c>
      <c r="BR81">
        <v>96</v>
      </c>
      <c r="BS81">
        <v>0</v>
      </c>
      <c r="BT81">
        <v>50</v>
      </c>
      <c r="BU81">
        <v>4.26</v>
      </c>
      <c r="BV81">
        <v>10.37</v>
      </c>
      <c r="BW81">
        <v>7.13</v>
      </c>
      <c r="BX81">
        <v>90.36</v>
      </c>
      <c r="BY81">
        <v>40</v>
      </c>
      <c r="BZ81">
        <v>0</v>
      </c>
      <c r="CA81">
        <v>0</v>
      </c>
      <c r="CB81">
        <v>46.59</v>
      </c>
      <c r="CC81">
        <v>655</v>
      </c>
      <c r="CD81">
        <v>669</v>
      </c>
      <c r="CE81">
        <v>751</v>
      </c>
      <c r="CF81">
        <v>74</v>
      </c>
      <c r="CG81">
        <v>107</v>
      </c>
      <c r="CH81">
        <v>24</v>
      </c>
      <c r="CI81">
        <v>19</v>
      </c>
      <c r="CJ81">
        <v>181</v>
      </c>
      <c r="CK81">
        <v>88</v>
      </c>
      <c r="CL81">
        <v>41</v>
      </c>
      <c r="CM81">
        <v>13</v>
      </c>
      <c r="CN81">
        <v>5</v>
      </c>
      <c r="CO81">
        <v>-0.25</v>
      </c>
      <c r="CP81">
        <v>1908.27</v>
      </c>
      <c r="CQ81">
        <v>3082.54</v>
      </c>
      <c r="CR81">
        <v>38.24</v>
      </c>
      <c r="CS81">
        <v>17.190000000000001</v>
      </c>
      <c r="CT81">
        <v>17.68</v>
      </c>
      <c r="CU81">
        <v>49.42</v>
      </c>
      <c r="CV81">
        <v>50.27</v>
      </c>
      <c r="CW81">
        <v>53.76</v>
      </c>
      <c r="CX81">
        <v>55.01</v>
      </c>
      <c r="CY81">
        <v>54.46</v>
      </c>
      <c r="CZ81">
        <v>53.88</v>
      </c>
      <c r="DB81">
        <f t="shared" si="1"/>
        <v>-33</v>
      </c>
    </row>
    <row r="82" spans="1:106">
      <c r="A82" t="s">
        <v>117</v>
      </c>
      <c r="B82" t="s">
        <v>118</v>
      </c>
      <c r="C82" t="s">
        <v>119</v>
      </c>
      <c r="D82" t="s">
        <v>63</v>
      </c>
      <c r="E82">
        <v>82</v>
      </c>
      <c r="F82">
        <v>20142015</v>
      </c>
      <c r="G82">
        <v>29</v>
      </c>
      <c r="H82">
        <v>6.75</v>
      </c>
      <c r="I82">
        <v>5.2729999999999997</v>
      </c>
      <c r="J82">
        <v>27</v>
      </c>
      <c r="K82">
        <v>34</v>
      </c>
      <c r="L82">
        <v>61</v>
      </c>
      <c r="M82">
        <v>1.1100000000000001</v>
      </c>
      <c r="N82">
        <v>1.4</v>
      </c>
      <c r="O82">
        <v>2.5099999999999998</v>
      </c>
      <c r="P82">
        <v>0</v>
      </c>
      <c r="Q82">
        <v>58.54</v>
      </c>
      <c r="R82">
        <v>100.02</v>
      </c>
      <c r="S82">
        <v>12.44</v>
      </c>
      <c r="T82">
        <v>10.26</v>
      </c>
      <c r="U82">
        <v>17.79</v>
      </c>
      <c r="V82">
        <v>8.68</v>
      </c>
      <c r="W82">
        <v>58.26</v>
      </c>
      <c r="X82">
        <v>49.58</v>
      </c>
      <c r="Y82">
        <v>230</v>
      </c>
      <c r="Z82">
        <v>811</v>
      </c>
      <c r="AA82">
        <v>581</v>
      </c>
      <c r="AB82">
        <v>33.36</v>
      </c>
      <c r="AC82">
        <v>23.9</v>
      </c>
      <c r="AD82">
        <v>57.26</v>
      </c>
      <c r="AE82">
        <v>241</v>
      </c>
      <c r="AF82">
        <v>6.51</v>
      </c>
      <c r="AG82">
        <v>52.03</v>
      </c>
      <c r="AH82">
        <v>488</v>
      </c>
      <c r="AI82">
        <v>1673</v>
      </c>
      <c r="AJ82">
        <v>1185</v>
      </c>
      <c r="AK82">
        <v>68.819999999999993</v>
      </c>
      <c r="AL82">
        <v>48.75</v>
      </c>
      <c r="AM82">
        <v>117.57</v>
      </c>
      <c r="AN82">
        <v>51.94</v>
      </c>
      <c r="AO82">
        <v>89</v>
      </c>
      <c r="AP82">
        <v>33</v>
      </c>
      <c r="AQ82">
        <v>419</v>
      </c>
      <c r="AR82">
        <v>6.52</v>
      </c>
      <c r="AS82">
        <v>58.02</v>
      </c>
      <c r="AT82">
        <v>51.49</v>
      </c>
      <c r="AU82">
        <v>349</v>
      </c>
      <c r="AV82">
        <v>1263</v>
      </c>
      <c r="AW82">
        <v>914</v>
      </c>
      <c r="AX82">
        <v>51.95</v>
      </c>
      <c r="AY82">
        <v>37.6</v>
      </c>
      <c r="AZ82">
        <v>89.55</v>
      </c>
      <c r="BA82">
        <v>68.8</v>
      </c>
      <c r="BB82">
        <v>113</v>
      </c>
      <c r="BC82">
        <v>330</v>
      </c>
      <c r="BD82">
        <v>6.01</v>
      </c>
      <c r="BE82">
        <v>57.47</v>
      </c>
      <c r="BF82">
        <v>51.47</v>
      </c>
      <c r="BG82">
        <v>226</v>
      </c>
      <c r="BH82">
        <v>35.75</v>
      </c>
      <c r="BI82">
        <v>26.45</v>
      </c>
      <c r="BJ82">
        <v>869</v>
      </c>
      <c r="BK82">
        <v>643</v>
      </c>
      <c r="BL82">
        <v>217</v>
      </c>
      <c r="BM82">
        <v>7.9</v>
      </c>
      <c r="BN82">
        <v>49.62</v>
      </c>
      <c r="BO82">
        <v>3.62</v>
      </c>
      <c r="BP82">
        <v>2.67</v>
      </c>
      <c r="BQ82">
        <v>88</v>
      </c>
      <c r="BR82">
        <v>65</v>
      </c>
      <c r="BS82">
        <v>23</v>
      </c>
      <c r="BT82">
        <v>57.52</v>
      </c>
      <c r="BU82">
        <v>8.18</v>
      </c>
      <c r="BV82">
        <v>10.130000000000001</v>
      </c>
      <c r="BW82">
        <v>6.97</v>
      </c>
      <c r="BX82">
        <v>89.89</v>
      </c>
      <c r="BY82">
        <v>52.56</v>
      </c>
      <c r="BZ82">
        <v>627</v>
      </c>
      <c r="CA82">
        <v>566</v>
      </c>
      <c r="CB82">
        <v>60.42</v>
      </c>
      <c r="CC82">
        <v>696</v>
      </c>
      <c r="CD82">
        <v>456</v>
      </c>
      <c r="CE82">
        <v>456</v>
      </c>
      <c r="CF82">
        <v>76</v>
      </c>
      <c r="CG82">
        <v>61</v>
      </c>
      <c r="CH82">
        <v>17</v>
      </c>
      <c r="CI82">
        <v>17</v>
      </c>
      <c r="CJ82">
        <v>190</v>
      </c>
      <c r="CK82">
        <v>44</v>
      </c>
      <c r="CL82">
        <v>29</v>
      </c>
      <c r="CM82">
        <v>13</v>
      </c>
      <c r="CN82">
        <v>13</v>
      </c>
      <c r="CO82">
        <v>0</v>
      </c>
      <c r="CP82">
        <v>1458.58</v>
      </c>
      <c r="CQ82">
        <v>3525.05</v>
      </c>
      <c r="CR82">
        <v>29.27</v>
      </c>
      <c r="CS82">
        <v>17.96</v>
      </c>
      <c r="CT82">
        <v>17.670000000000002</v>
      </c>
      <c r="CU82">
        <v>55.09</v>
      </c>
      <c r="CV82">
        <v>49.86</v>
      </c>
      <c r="CW82">
        <v>60.89</v>
      </c>
      <c r="CX82">
        <v>49.64</v>
      </c>
      <c r="CY82">
        <v>54.55</v>
      </c>
      <c r="CZ82">
        <v>54.85</v>
      </c>
      <c r="DB82">
        <f t="shared" si="1"/>
        <v>15</v>
      </c>
    </row>
    <row r="83" spans="1:106">
      <c r="A83" t="s">
        <v>1003</v>
      </c>
      <c r="B83" t="s">
        <v>1004</v>
      </c>
      <c r="C83" t="s">
        <v>68</v>
      </c>
      <c r="D83" t="s">
        <v>204</v>
      </c>
      <c r="E83">
        <v>53</v>
      </c>
      <c r="F83">
        <v>20142015</v>
      </c>
      <c r="G83">
        <v>31</v>
      </c>
      <c r="H83">
        <v>0.72499999999999998</v>
      </c>
      <c r="I83">
        <v>0.72499999999999998</v>
      </c>
      <c r="J83">
        <v>3</v>
      </c>
      <c r="K83">
        <v>10</v>
      </c>
      <c r="L83">
        <v>13</v>
      </c>
      <c r="M83">
        <v>0.34</v>
      </c>
      <c r="N83">
        <v>1.1200000000000001</v>
      </c>
      <c r="O83">
        <v>1.46</v>
      </c>
      <c r="P83">
        <v>0</v>
      </c>
      <c r="Q83">
        <v>41.7</v>
      </c>
      <c r="R83">
        <v>98.13</v>
      </c>
      <c r="S83">
        <v>6.38</v>
      </c>
      <c r="T83">
        <v>-26.44</v>
      </c>
      <c r="U83">
        <v>10.1</v>
      </c>
      <c r="V83">
        <v>-11.45</v>
      </c>
      <c r="W83">
        <v>42.79</v>
      </c>
      <c r="X83">
        <v>54.23</v>
      </c>
      <c r="Y83">
        <v>-59</v>
      </c>
      <c r="Z83">
        <v>175</v>
      </c>
      <c r="AA83">
        <v>234</v>
      </c>
      <c r="AB83">
        <v>19.62</v>
      </c>
      <c r="AC83">
        <v>26.23</v>
      </c>
      <c r="AD83">
        <v>45.85</v>
      </c>
      <c r="AE83">
        <v>48</v>
      </c>
      <c r="AF83">
        <v>-12.37</v>
      </c>
      <c r="AG83">
        <v>54.08</v>
      </c>
      <c r="AH83">
        <v>-146</v>
      </c>
      <c r="AI83">
        <v>367</v>
      </c>
      <c r="AJ83">
        <v>513</v>
      </c>
      <c r="AK83">
        <v>41.14</v>
      </c>
      <c r="AL83">
        <v>57.51</v>
      </c>
      <c r="AM83">
        <v>98.65</v>
      </c>
      <c r="AN83">
        <v>52.32</v>
      </c>
      <c r="AO83">
        <v>15</v>
      </c>
      <c r="AP83">
        <v>30</v>
      </c>
      <c r="AQ83">
        <v>88</v>
      </c>
      <c r="AR83">
        <v>-11.6</v>
      </c>
      <c r="AS83">
        <v>43.34</v>
      </c>
      <c r="AT83">
        <v>54.94</v>
      </c>
      <c r="AU83">
        <v>-86</v>
      </c>
      <c r="AV83">
        <v>280</v>
      </c>
      <c r="AW83">
        <v>366</v>
      </c>
      <c r="AX83">
        <v>31.39</v>
      </c>
      <c r="AY83">
        <v>41.03</v>
      </c>
      <c r="AZ83">
        <v>72.41</v>
      </c>
      <c r="BA83">
        <v>68.569999999999993</v>
      </c>
      <c r="BB83">
        <v>26</v>
      </c>
      <c r="BC83">
        <v>73</v>
      </c>
      <c r="BD83">
        <v>-12.15</v>
      </c>
      <c r="BE83">
        <v>43.34</v>
      </c>
      <c r="BF83">
        <v>55.49</v>
      </c>
      <c r="BG83">
        <v>-59</v>
      </c>
      <c r="BH83">
        <v>21.52</v>
      </c>
      <c r="BI83">
        <v>28.14</v>
      </c>
      <c r="BJ83">
        <v>192</v>
      </c>
      <c r="BK83">
        <v>251</v>
      </c>
      <c r="BL83">
        <v>47</v>
      </c>
      <c r="BM83">
        <v>-14.62</v>
      </c>
      <c r="BN83">
        <v>52.46</v>
      </c>
      <c r="BO83">
        <v>1.57</v>
      </c>
      <c r="BP83">
        <v>2.58</v>
      </c>
      <c r="BQ83">
        <v>14</v>
      </c>
      <c r="BR83">
        <v>23</v>
      </c>
      <c r="BS83">
        <v>-9</v>
      </c>
      <c r="BT83">
        <v>37.840000000000003</v>
      </c>
      <c r="BU83">
        <v>4.1100000000000003</v>
      </c>
      <c r="BV83">
        <v>7.29</v>
      </c>
      <c r="BW83">
        <v>5</v>
      </c>
      <c r="BX83">
        <v>90.84</v>
      </c>
      <c r="BY83">
        <v>41.43</v>
      </c>
      <c r="BZ83">
        <v>29</v>
      </c>
      <c r="CA83">
        <v>41</v>
      </c>
      <c r="CB83">
        <v>29.6</v>
      </c>
      <c r="CC83">
        <v>95</v>
      </c>
      <c r="CD83">
        <v>170</v>
      </c>
      <c r="CE83">
        <v>226</v>
      </c>
      <c r="CF83">
        <v>77</v>
      </c>
      <c r="CG83">
        <v>64</v>
      </c>
      <c r="CH83">
        <v>5</v>
      </c>
      <c r="CI83">
        <v>5</v>
      </c>
      <c r="CJ83">
        <v>44</v>
      </c>
      <c r="CK83">
        <v>2</v>
      </c>
      <c r="CL83">
        <v>14</v>
      </c>
      <c r="CM83">
        <v>12</v>
      </c>
      <c r="CN83">
        <v>12</v>
      </c>
      <c r="CO83">
        <v>0</v>
      </c>
      <c r="CP83">
        <v>535.25</v>
      </c>
      <c r="CQ83">
        <v>2669.52</v>
      </c>
      <c r="CR83">
        <v>16.7</v>
      </c>
      <c r="CS83">
        <v>16.73</v>
      </c>
      <c r="CT83">
        <v>16.899999999999999</v>
      </c>
      <c r="CU83">
        <v>50.03</v>
      </c>
      <c r="CV83">
        <v>49.84</v>
      </c>
      <c r="CW83">
        <v>51.43</v>
      </c>
      <c r="CX83">
        <v>51.37</v>
      </c>
      <c r="CY83">
        <v>54.05</v>
      </c>
      <c r="CZ83">
        <v>54.39</v>
      </c>
      <c r="DB83">
        <f t="shared" si="1"/>
        <v>13</v>
      </c>
    </row>
    <row r="84" spans="1:106">
      <c r="A84" t="s">
        <v>1001</v>
      </c>
      <c r="B84" t="s">
        <v>1002</v>
      </c>
      <c r="C84" t="s">
        <v>62</v>
      </c>
      <c r="D84" t="s">
        <v>221</v>
      </c>
      <c r="E84">
        <v>81</v>
      </c>
      <c r="F84">
        <v>20142015</v>
      </c>
      <c r="G84">
        <v>20</v>
      </c>
      <c r="H84">
        <v>0.92500000000000004</v>
      </c>
      <c r="I84">
        <v>0.92500000000000004</v>
      </c>
      <c r="J84">
        <v>5</v>
      </c>
      <c r="K84">
        <v>17</v>
      </c>
      <c r="L84">
        <v>22</v>
      </c>
      <c r="M84">
        <v>0.19</v>
      </c>
      <c r="N84">
        <v>0.66</v>
      </c>
      <c r="O84">
        <v>0.86</v>
      </c>
      <c r="P84">
        <v>1</v>
      </c>
      <c r="Q84">
        <v>46.87</v>
      </c>
      <c r="R84">
        <v>99.43</v>
      </c>
      <c r="S84">
        <v>3.85</v>
      </c>
      <c r="T84">
        <v>-6.9</v>
      </c>
      <c r="U84">
        <v>19.05</v>
      </c>
      <c r="V84">
        <v>-7.34</v>
      </c>
      <c r="W84">
        <v>46.82</v>
      </c>
      <c r="X84">
        <v>54.17</v>
      </c>
      <c r="Y84">
        <v>-89</v>
      </c>
      <c r="Z84">
        <v>656</v>
      </c>
      <c r="AA84">
        <v>745</v>
      </c>
      <c r="AB84">
        <v>25.51</v>
      </c>
      <c r="AC84">
        <v>28.97</v>
      </c>
      <c r="AD84">
        <v>54.47</v>
      </c>
      <c r="AE84">
        <v>60</v>
      </c>
      <c r="AF84">
        <v>-6.01</v>
      </c>
      <c r="AG84">
        <v>52.87</v>
      </c>
      <c r="AH84">
        <v>-182</v>
      </c>
      <c r="AI84">
        <v>1361</v>
      </c>
      <c r="AJ84">
        <v>1543</v>
      </c>
      <c r="AK84">
        <v>52.92</v>
      </c>
      <c r="AL84">
        <v>59.99</v>
      </c>
      <c r="AM84">
        <v>112.91</v>
      </c>
      <c r="AN84">
        <v>54.22</v>
      </c>
      <c r="AO84">
        <v>72</v>
      </c>
      <c r="AP84">
        <v>113</v>
      </c>
      <c r="AQ84">
        <v>245</v>
      </c>
      <c r="AR84">
        <v>-4.8600000000000003</v>
      </c>
      <c r="AS84">
        <v>46.26</v>
      </c>
      <c r="AT84">
        <v>51.13</v>
      </c>
      <c r="AU84">
        <v>-164</v>
      </c>
      <c r="AV84">
        <v>1015</v>
      </c>
      <c r="AW84">
        <v>1179</v>
      </c>
      <c r="AX84">
        <v>39.46</v>
      </c>
      <c r="AY84">
        <v>45.84</v>
      </c>
      <c r="AZ84">
        <v>85.3</v>
      </c>
      <c r="BA84">
        <v>72.709999999999994</v>
      </c>
      <c r="BB84">
        <v>43</v>
      </c>
      <c r="BC84">
        <v>173</v>
      </c>
      <c r="BD84">
        <v>-5.42</v>
      </c>
      <c r="BE84">
        <v>45.47</v>
      </c>
      <c r="BF84">
        <v>50.89</v>
      </c>
      <c r="BG84">
        <v>-147</v>
      </c>
      <c r="BH84">
        <v>28.69</v>
      </c>
      <c r="BI84">
        <v>34.409999999999997</v>
      </c>
      <c r="BJ84">
        <v>738</v>
      </c>
      <c r="BK84">
        <v>885</v>
      </c>
      <c r="BL84">
        <v>130</v>
      </c>
      <c r="BM84">
        <v>-12.62</v>
      </c>
      <c r="BN84">
        <v>56.27</v>
      </c>
      <c r="BO84">
        <v>2.14</v>
      </c>
      <c r="BP84">
        <v>2.76</v>
      </c>
      <c r="BQ84">
        <v>55</v>
      </c>
      <c r="BR84">
        <v>71</v>
      </c>
      <c r="BS84">
        <v>-16</v>
      </c>
      <c r="BT84">
        <v>43.65</v>
      </c>
      <c r="BU84">
        <v>2.89</v>
      </c>
      <c r="BV84">
        <v>7.45</v>
      </c>
      <c r="BW84">
        <v>5.42</v>
      </c>
      <c r="BX84">
        <v>91.98</v>
      </c>
      <c r="BY84">
        <v>40</v>
      </c>
      <c r="BZ84">
        <v>0</v>
      </c>
      <c r="CA84">
        <v>0</v>
      </c>
      <c r="CB84">
        <v>45.56</v>
      </c>
      <c r="CC84">
        <v>441</v>
      </c>
      <c r="CD84">
        <v>444</v>
      </c>
      <c r="CE84">
        <v>527</v>
      </c>
      <c r="CF84">
        <v>89</v>
      </c>
      <c r="CG84">
        <v>98</v>
      </c>
      <c r="CH84">
        <v>9</v>
      </c>
      <c r="CI84">
        <v>8</v>
      </c>
      <c r="CJ84">
        <v>125</v>
      </c>
      <c r="CK84">
        <v>41</v>
      </c>
      <c r="CL84">
        <v>14</v>
      </c>
      <c r="CM84">
        <v>3</v>
      </c>
      <c r="CN84">
        <v>4</v>
      </c>
      <c r="CO84">
        <v>0.04</v>
      </c>
      <c r="CP84">
        <v>1543.2</v>
      </c>
      <c r="CQ84">
        <v>3413.13</v>
      </c>
      <c r="CR84">
        <v>31.14</v>
      </c>
      <c r="CS84">
        <v>16.309999999999999</v>
      </c>
      <c r="CT84">
        <v>17.329999999999998</v>
      </c>
      <c r="CU84">
        <v>50.89</v>
      </c>
      <c r="CV84">
        <v>49.95</v>
      </c>
      <c r="CW84">
        <v>57.27</v>
      </c>
      <c r="CX84">
        <v>55.27</v>
      </c>
      <c r="CY84">
        <v>53.9</v>
      </c>
      <c r="CZ84">
        <v>54</v>
      </c>
      <c r="DB84">
        <f t="shared" si="1"/>
        <v>-9</v>
      </c>
    </row>
    <row r="85" spans="1:106">
      <c r="A85" t="s">
        <v>1511</v>
      </c>
      <c r="B85" t="s">
        <v>1512</v>
      </c>
      <c r="C85" t="s">
        <v>87</v>
      </c>
      <c r="D85" t="s">
        <v>544</v>
      </c>
      <c r="E85">
        <v>33</v>
      </c>
      <c r="F85">
        <v>20142015</v>
      </c>
      <c r="G85">
        <v>22</v>
      </c>
      <c r="H85">
        <v>0.79</v>
      </c>
      <c r="I85">
        <v>0.70699999999999996</v>
      </c>
      <c r="J85">
        <v>1</v>
      </c>
      <c r="K85">
        <v>4</v>
      </c>
      <c r="L85">
        <v>5</v>
      </c>
      <c r="M85">
        <v>0.18</v>
      </c>
      <c r="N85">
        <v>0.72</v>
      </c>
      <c r="O85">
        <v>0.89</v>
      </c>
      <c r="P85">
        <v>-4</v>
      </c>
      <c r="Q85">
        <v>34.17</v>
      </c>
      <c r="R85">
        <v>95.28</v>
      </c>
      <c r="S85">
        <v>4.3499999999999996</v>
      </c>
      <c r="T85">
        <v>-11.89</v>
      </c>
      <c r="U85">
        <v>10.17</v>
      </c>
      <c r="V85">
        <v>-17.89</v>
      </c>
      <c r="W85">
        <v>32.28</v>
      </c>
      <c r="X85">
        <v>50.18</v>
      </c>
      <c r="Y85">
        <v>-90</v>
      </c>
      <c r="Z85">
        <v>82</v>
      </c>
      <c r="AA85">
        <v>172</v>
      </c>
      <c r="AB85">
        <v>14.66</v>
      </c>
      <c r="AC85">
        <v>30.75</v>
      </c>
      <c r="AD85">
        <v>45.42</v>
      </c>
      <c r="AE85">
        <v>24</v>
      </c>
      <c r="AF85">
        <v>-14.11</v>
      </c>
      <c r="AG85">
        <v>48.27</v>
      </c>
      <c r="AH85">
        <v>-177</v>
      </c>
      <c r="AI85">
        <v>191</v>
      </c>
      <c r="AJ85">
        <v>368</v>
      </c>
      <c r="AK85">
        <v>34.15</v>
      </c>
      <c r="AL85">
        <v>65.8</v>
      </c>
      <c r="AM85">
        <v>99.95</v>
      </c>
      <c r="AN85">
        <v>57.59</v>
      </c>
      <c r="AO85">
        <v>5</v>
      </c>
      <c r="AP85">
        <v>20</v>
      </c>
      <c r="AQ85">
        <v>40</v>
      </c>
      <c r="AR85">
        <v>-11.24</v>
      </c>
      <c r="AS85">
        <v>35.93</v>
      </c>
      <c r="AT85">
        <v>47.17</v>
      </c>
      <c r="AU85">
        <v>-119</v>
      </c>
      <c r="AV85">
        <v>152</v>
      </c>
      <c r="AW85">
        <v>271</v>
      </c>
      <c r="AX85">
        <v>27.18</v>
      </c>
      <c r="AY85">
        <v>48.46</v>
      </c>
      <c r="AZ85">
        <v>75.64</v>
      </c>
      <c r="BA85">
        <v>72.37</v>
      </c>
      <c r="BB85">
        <v>12</v>
      </c>
      <c r="BC85">
        <v>35</v>
      </c>
      <c r="BD85">
        <v>-12.3</v>
      </c>
      <c r="BE85">
        <v>34.92</v>
      </c>
      <c r="BF85">
        <v>47.23</v>
      </c>
      <c r="BG85">
        <v>-95</v>
      </c>
      <c r="BH85">
        <v>19.670000000000002</v>
      </c>
      <c r="BI85">
        <v>36.659999999999997</v>
      </c>
      <c r="BJ85">
        <v>110</v>
      </c>
      <c r="BK85">
        <v>205</v>
      </c>
      <c r="BL85">
        <v>23</v>
      </c>
      <c r="BM85">
        <v>-28.25</v>
      </c>
      <c r="BN85">
        <v>49.08</v>
      </c>
      <c r="BO85">
        <v>0.89</v>
      </c>
      <c r="BP85">
        <v>3.4</v>
      </c>
      <c r="BQ85">
        <v>5</v>
      </c>
      <c r="BR85">
        <v>19</v>
      </c>
      <c r="BS85">
        <v>-14</v>
      </c>
      <c r="BT85">
        <v>20.83</v>
      </c>
      <c r="BU85">
        <v>2.86</v>
      </c>
      <c r="BV85">
        <v>4.55</v>
      </c>
      <c r="BW85">
        <v>3.29</v>
      </c>
      <c r="BX85">
        <v>90.73</v>
      </c>
      <c r="BY85">
        <v>48.64</v>
      </c>
      <c r="BZ85">
        <v>143</v>
      </c>
      <c r="CA85">
        <v>151</v>
      </c>
      <c r="CB85">
        <v>37.04</v>
      </c>
      <c r="CC85">
        <v>80</v>
      </c>
      <c r="CD85">
        <v>111</v>
      </c>
      <c r="CE85">
        <v>136</v>
      </c>
      <c r="CF85">
        <v>59</v>
      </c>
      <c r="CG85">
        <v>27</v>
      </c>
      <c r="CH85">
        <v>2</v>
      </c>
      <c r="CI85">
        <v>2</v>
      </c>
      <c r="CJ85">
        <v>22</v>
      </c>
      <c r="CK85">
        <v>3</v>
      </c>
      <c r="CL85">
        <v>4</v>
      </c>
      <c r="CM85">
        <v>7</v>
      </c>
      <c r="CN85">
        <v>3</v>
      </c>
      <c r="CO85">
        <v>-0.72</v>
      </c>
      <c r="CP85">
        <v>335.56</v>
      </c>
      <c r="CQ85">
        <v>1672.53</v>
      </c>
      <c r="CR85">
        <v>16.71</v>
      </c>
      <c r="CS85">
        <v>16.09</v>
      </c>
      <c r="CT85">
        <v>16.73</v>
      </c>
      <c r="CU85">
        <v>46.87</v>
      </c>
      <c r="CV85">
        <v>49.74</v>
      </c>
      <c r="CW85">
        <v>48.86</v>
      </c>
      <c r="CX85">
        <v>55.39</v>
      </c>
      <c r="CY85">
        <v>53.57</v>
      </c>
      <c r="CZ85">
        <v>54.14</v>
      </c>
      <c r="DB85">
        <f t="shared" si="1"/>
        <v>32</v>
      </c>
    </row>
    <row r="86" spans="1:106">
      <c r="A86" t="s">
        <v>222</v>
      </c>
      <c r="B86" t="s">
        <v>223</v>
      </c>
      <c r="C86" t="s">
        <v>62</v>
      </c>
      <c r="D86" t="s">
        <v>84</v>
      </c>
      <c r="E86">
        <v>63</v>
      </c>
      <c r="F86">
        <v>20142015</v>
      </c>
      <c r="G86">
        <v>37</v>
      </c>
      <c r="H86">
        <v>7</v>
      </c>
      <c r="I86">
        <v>6.9169999999999998</v>
      </c>
      <c r="J86">
        <v>8</v>
      </c>
      <c r="K86">
        <v>11</v>
      </c>
      <c r="L86">
        <v>19</v>
      </c>
      <c r="M86">
        <v>0.33</v>
      </c>
      <c r="N86">
        <v>0.45</v>
      </c>
      <c r="O86">
        <v>0.78</v>
      </c>
      <c r="P86">
        <v>-9</v>
      </c>
      <c r="Q86">
        <v>51.12</v>
      </c>
      <c r="R86">
        <v>98.74</v>
      </c>
      <c r="S86">
        <v>5.8</v>
      </c>
      <c r="T86">
        <v>-14.97</v>
      </c>
      <c r="U86">
        <v>23.31</v>
      </c>
      <c r="V86">
        <v>-2.67</v>
      </c>
      <c r="W86">
        <v>50.61</v>
      </c>
      <c r="X86">
        <v>53.28</v>
      </c>
      <c r="Y86">
        <v>17</v>
      </c>
      <c r="Z86">
        <v>705</v>
      </c>
      <c r="AA86">
        <v>688</v>
      </c>
      <c r="AB86">
        <v>28.8</v>
      </c>
      <c r="AC86">
        <v>28.11</v>
      </c>
      <c r="AD86">
        <v>56.91</v>
      </c>
      <c r="AE86">
        <v>82</v>
      </c>
      <c r="AF86">
        <v>-2.12</v>
      </c>
      <c r="AG86">
        <v>53.24</v>
      </c>
      <c r="AH86">
        <v>62</v>
      </c>
      <c r="AI86">
        <v>1419</v>
      </c>
      <c r="AJ86">
        <v>1357</v>
      </c>
      <c r="AK86">
        <v>57.97</v>
      </c>
      <c r="AL86">
        <v>55.44</v>
      </c>
      <c r="AM86">
        <v>113.41</v>
      </c>
      <c r="AN86">
        <v>53.91</v>
      </c>
      <c r="AO86">
        <v>76</v>
      </c>
      <c r="AP86">
        <v>99</v>
      </c>
      <c r="AQ86">
        <v>254</v>
      </c>
      <c r="AR86">
        <v>-3.11</v>
      </c>
      <c r="AS86">
        <v>49.78</v>
      </c>
      <c r="AT86">
        <v>52.89</v>
      </c>
      <c r="AU86">
        <v>-9</v>
      </c>
      <c r="AV86">
        <v>1034</v>
      </c>
      <c r="AW86">
        <v>1043</v>
      </c>
      <c r="AX86">
        <v>42.24</v>
      </c>
      <c r="AY86">
        <v>42.61</v>
      </c>
      <c r="AZ86">
        <v>84.85</v>
      </c>
      <c r="BA86">
        <v>73.98</v>
      </c>
      <c r="BB86">
        <v>40</v>
      </c>
      <c r="BC86">
        <v>178</v>
      </c>
      <c r="BD86">
        <v>-2.09</v>
      </c>
      <c r="BE86">
        <v>50.23</v>
      </c>
      <c r="BF86">
        <v>52.32</v>
      </c>
      <c r="BG86">
        <v>7</v>
      </c>
      <c r="BH86">
        <v>31.25</v>
      </c>
      <c r="BI86">
        <v>30.97</v>
      </c>
      <c r="BJ86">
        <v>765</v>
      </c>
      <c r="BK86">
        <v>758</v>
      </c>
      <c r="BL86">
        <v>138</v>
      </c>
      <c r="BM86">
        <v>-8.1300000000000008</v>
      </c>
      <c r="BN86">
        <v>54.7</v>
      </c>
      <c r="BO86">
        <v>2.4900000000000002</v>
      </c>
      <c r="BP86">
        <v>2.86</v>
      </c>
      <c r="BQ86">
        <v>61</v>
      </c>
      <c r="BR86">
        <v>70</v>
      </c>
      <c r="BS86">
        <v>-9</v>
      </c>
      <c r="BT86">
        <v>46.56</v>
      </c>
      <c r="BU86">
        <v>4.49</v>
      </c>
      <c r="BV86">
        <v>7.97</v>
      </c>
      <c r="BW86">
        <v>5.9</v>
      </c>
      <c r="BX86">
        <v>90.77</v>
      </c>
      <c r="BY86">
        <v>43</v>
      </c>
      <c r="BZ86">
        <v>1</v>
      </c>
      <c r="CA86">
        <v>0</v>
      </c>
      <c r="CB86">
        <v>41.82</v>
      </c>
      <c r="CC86">
        <v>437</v>
      </c>
      <c r="CD86">
        <v>464</v>
      </c>
      <c r="CE86">
        <v>608</v>
      </c>
      <c r="CF86">
        <v>125</v>
      </c>
      <c r="CG86">
        <v>88</v>
      </c>
      <c r="CH86">
        <v>5</v>
      </c>
      <c r="CI86">
        <v>6</v>
      </c>
      <c r="CJ86">
        <v>130</v>
      </c>
      <c r="CK86">
        <v>55</v>
      </c>
      <c r="CL86">
        <v>14</v>
      </c>
      <c r="CM86">
        <v>15</v>
      </c>
      <c r="CN86">
        <v>6</v>
      </c>
      <c r="CO86">
        <v>-0.37</v>
      </c>
      <c r="CP86">
        <v>1468.71</v>
      </c>
      <c r="CQ86">
        <v>2395.36</v>
      </c>
      <c r="CR86">
        <v>38.01</v>
      </c>
      <c r="CS86">
        <v>16.8</v>
      </c>
      <c r="CT86">
        <v>17.8</v>
      </c>
      <c r="CU86">
        <v>53.5</v>
      </c>
      <c r="CV86">
        <v>50.21</v>
      </c>
      <c r="CW86">
        <v>58.19</v>
      </c>
      <c r="CX86">
        <v>50.58</v>
      </c>
      <c r="CY86">
        <v>54.79</v>
      </c>
      <c r="CZ86">
        <v>54.32</v>
      </c>
      <c r="DB86">
        <f t="shared" si="1"/>
        <v>37</v>
      </c>
    </row>
    <row r="87" spans="1:106">
      <c r="A87" t="s">
        <v>509</v>
      </c>
      <c r="B87" t="s">
        <v>510</v>
      </c>
      <c r="C87" t="s">
        <v>62</v>
      </c>
      <c r="D87" t="s">
        <v>168</v>
      </c>
      <c r="E87">
        <v>40</v>
      </c>
      <c r="F87">
        <v>20142015</v>
      </c>
      <c r="G87">
        <v>23</v>
      </c>
      <c r="H87">
        <v>0.6</v>
      </c>
      <c r="I87">
        <v>0.6</v>
      </c>
      <c r="J87">
        <v>2</v>
      </c>
      <c r="K87">
        <v>6</v>
      </c>
      <c r="L87">
        <v>8</v>
      </c>
      <c r="M87">
        <v>0.18</v>
      </c>
      <c r="N87">
        <v>0.54</v>
      </c>
      <c r="O87">
        <v>0.71</v>
      </c>
      <c r="P87">
        <v>-3</v>
      </c>
      <c r="Q87">
        <v>51.53</v>
      </c>
      <c r="R87">
        <v>99.59</v>
      </c>
      <c r="S87">
        <v>5.41</v>
      </c>
      <c r="T87">
        <v>-2.75</v>
      </c>
      <c r="U87">
        <v>16.82</v>
      </c>
      <c r="V87">
        <v>0.19</v>
      </c>
      <c r="W87">
        <v>52.03</v>
      </c>
      <c r="X87">
        <v>51.83</v>
      </c>
      <c r="Y87">
        <v>24</v>
      </c>
      <c r="Z87">
        <v>308</v>
      </c>
      <c r="AA87">
        <v>284</v>
      </c>
      <c r="AB87">
        <v>27.46</v>
      </c>
      <c r="AC87">
        <v>25.32</v>
      </c>
      <c r="AD87">
        <v>52.79</v>
      </c>
      <c r="AE87">
        <v>23</v>
      </c>
      <c r="AF87">
        <v>-0.73</v>
      </c>
      <c r="AG87">
        <v>52.26</v>
      </c>
      <c r="AH87">
        <v>37</v>
      </c>
      <c r="AI87">
        <v>625</v>
      </c>
      <c r="AJ87">
        <v>588</v>
      </c>
      <c r="AK87">
        <v>55.73</v>
      </c>
      <c r="AL87">
        <v>52.43</v>
      </c>
      <c r="AM87">
        <v>108.17</v>
      </c>
      <c r="AN87">
        <v>52.64</v>
      </c>
      <c r="AO87">
        <v>34</v>
      </c>
      <c r="AP87">
        <v>51</v>
      </c>
      <c r="AQ87">
        <v>88</v>
      </c>
      <c r="AR87">
        <v>1.49</v>
      </c>
      <c r="AS87">
        <v>52.28</v>
      </c>
      <c r="AT87">
        <v>50.79</v>
      </c>
      <c r="AU87">
        <v>41</v>
      </c>
      <c r="AV87">
        <v>470</v>
      </c>
      <c r="AW87">
        <v>429</v>
      </c>
      <c r="AX87">
        <v>41.91</v>
      </c>
      <c r="AY87">
        <v>38.25</v>
      </c>
      <c r="AZ87">
        <v>80.17</v>
      </c>
      <c r="BA87">
        <v>70</v>
      </c>
      <c r="BB87">
        <v>17</v>
      </c>
      <c r="BC87">
        <v>54</v>
      </c>
      <c r="BD87">
        <v>0.9</v>
      </c>
      <c r="BE87">
        <v>51.33</v>
      </c>
      <c r="BF87">
        <v>50.43</v>
      </c>
      <c r="BG87">
        <v>17</v>
      </c>
      <c r="BH87">
        <v>29.34</v>
      </c>
      <c r="BI87">
        <v>27.82</v>
      </c>
      <c r="BJ87">
        <v>329</v>
      </c>
      <c r="BK87">
        <v>312</v>
      </c>
      <c r="BL87">
        <v>37</v>
      </c>
      <c r="BM87">
        <v>-3.33</v>
      </c>
      <c r="BN87">
        <v>53.33</v>
      </c>
      <c r="BO87">
        <v>2.23</v>
      </c>
      <c r="BP87">
        <v>2.23</v>
      </c>
      <c r="BQ87">
        <v>25</v>
      </c>
      <c r="BR87">
        <v>25</v>
      </c>
      <c r="BS87">
        <v>0</v>
      </c>
      <c r="BT87">
        <v>50</v>
      </c>
      <c r="BU87">
        <v>3.7</v>
      </c>
      <c r="BV87">
        <v>7.6</v>
      </c>
      <c r="BW87">
        <v>5.32</v>
      </c>
      <c r="BX87">
        <v>91.99</v>
      </c>
      <c r="BY87">
        <v>40</v>
      </c>
      <c r="BZ87">
        <v>0</v>
      </c>
      <c r="CA87">
        <v>0</v>
      </c>
      <c r="CB87">
        <v>46.77</v>
      </c>
      <c r="CC87">
        <v>203</v>
      </c>
      <c r="CD87">
        <v>239</v>
      </c>
      <c r="CE87">
        <v>231</v>
      </c>
      <c r="CF87">
        <v>70</v>
      </c>
      <c r="CG87">
        <v>90</v>
      </c>
      <c r="CH87">
        <v>4</v>
      </c>
      <c r="CI87">
        <v>2</v>
      </c>
      <c r="CJ87">
        <v>35</v>
      </c>
      <c r="CK87">
        <v>25</v>
      </c>
      <c r="CL87">
        <v>8</v>
      </c>
      <c r="CM87">
        <v>6</v>
      </c>
      <c r="CN87">
        <v>3</v>
      </c>
      <c r="CO87">
        <v>-0.27</v>
      </c>
      <c r="CP87">
        <v>672.86</v>
      </c>
      <c r="CQ87">
        <v>1774.27</v>
      </c>
      <c r="CR87">
        <v>27.5</v>
      </c>
      <c r="CS87">
        <v>17.489999999999998</v>
      </c>
      <c r="CT87">
        <v>17.440000000000001</v>
      </c>
      <c r="CU87">
        <v>51.95</v>
      </c>
      <c r="CV87">
        <v>49.71</v>
      </c>
      <c r="CW87">
        <v>56.15</v>
      </c>
      <c r="CX87">
        <v>51.94</v>
      </c>
      <c r="CY87">
        <v>54.61</v>
      </c>
      <c r="CZ87">
        <v>55.24</v>
      </c>
      <c r="DB87">
        <f t="shared" si="1"/>
        <v>-20</v>
      </c>
    </row>
    <row r="88" spans="1:106">
      <c r="A88" t="s">
        <v>697</v>
      </c>
      <c r="B88" t="s">
        <v>698</v>
      </c>
      <c r="C88" t="s">
        <v>100</v>
      </c>
      <c r="D88" t="s">
        <v>221</v>
      </c>
      <c r="E88">
        <v>76</v>
      </c>
      <c r="F88">
        <v>20142015</v>
      </c>
      <c r="G88">
        <v>23</v>
      </c>
      <c r="H88">
        <v>0.9</v>
      </c>
      <c r="I88">
        <v>0.86699999999999999</v>
      </c>
      <c r="J88">
        <v>11</v>
      </c>
      <c r="K88">
        <v>15</v>
      </c>
      <c r="L88">
        <v>26</v>
      </c>
      <c r="M88">
        <v>0.65</v>
      </c>
      <c r="N88">
        <v>0.88</v>
      </c>
      <c r="O88">
        <v>1.53</v>
      </c>
      <c r="P88">
        <v>-17</v>
      </c>
      <c r="Q88">
        <v>55.54</v>
      </c>
      <c r="R88">
        <v>99.91</v>
      </c>
      <c r="S88">
        <v>10.48</v>
      </c>
      <c r="T88">
        <v>14.15</v>
      </c>
      <c r="U88">
        <v>13.39</v>
      </c>
      <c r="V88">
        <v>7.16</v>
      </c>
      <c r="W88">
        <v>57.33</v>
      </c>
      <c r="X88">
        <v>50.17</v>
      </c>
      <c r="Y88">
        <v>125</v>
      </c>
      <c r="Z88">
        <v>489</v>
      </c>
      <c r="AA88">
        <v>364</v>
      </c>
      <c r="AB88">
        <v>28.83</v>
      </c>
      <c r="AC88">
        <v>21.46</v>
      </c>
      <c r="AD88">
        <v>50.29</v>
      </c>
      <c r="AE88">
        <v>121</v>
      </c>
      <c r="AF88">
        <v>5.77</v>
      </c>
      <c r="AG88">
        <v>49.77</v>
      </c>
      <c r="AH88">
        <v>203</v>
      </c>
      <c r="AI88">
        <v>1018</v>
      </c>
      <c r="AJ88">
        <v>815</v>
      </c>
      <c r="AK88">
        <v>60.01</v>
      </c>
      <c r="AL88">
        <v>48.05</v>
      </c>
      <c r="AM88">
        <v>108.06</v>
      </c>
      <c r="AN88">
        <v>52.06</v>
      </c>
      <c r="AO88">
        <v>34</v>
      </c>
      <c r="AP88">
        <v>20</v>
      </c>
      <c r="AQ88">
        <v>175</v>
      </c>
      <c r="AR88">
        <v>6.13</v>
      </c>
      <c r="AS88">
        <v>54.37</v>
      </c>
      <c r="AT88">
        <v>48.24</v>
      </c>
      <c r="AU88">
        <v>119</v>
      </c>
      <c r="AV88">
        <v>740</v>
      </c>
      <c r="AW88">
        <v>621</v>
      </c>
      <c r="AX88">
        <v>43.63</v>
      </c>
      <c r="AY88">
        <v>36.61</v>
      </c>
      <c r="AZ88">
        <v>80.239999999999995</v>
      </c>
      <c r="BA88">
        <v>71.62</v>
      </c>
      <c r="BB88">
        <v>36</v>
      </c>
      <c r="BC88">
        <v>141</v>
      </c>
      <c r="BD88">
        <v>4.8899999999999997</v>
      </c>
      <c r="BE88">
        <v>52.84</v>
      </c>
      <c r="BF88">
        <v>47.95</v>
      </c>
      <c r="BG88">
        <v>57</v>
      </c>
      <c r="BH88">
        <v>31.25</v>
      </c>
      <c r="BI88">
        <v>27.89</v>
      </c>
      <c r="BJ88">
        <v>530</v>
      </c>
      <c r="BK88">
        <v>473</v>
      </c>
      <c r="BL88">
        <v>105</v>
      </c>
      <c r="BM88">
        <v>0.01</v>
      </c>
      <c r="BN88">
        <v>52.55</v>
      </c>
      <c r="BO88">
        <v>2.42</v>
      </c>
      <c r="BP88">
        <v>2.1800000000000002</v>
      </c>
      <c r="BQ88">
        <v>41</v>
      </c>
      <c r="BR88">
        <v>37</v>
      </c>
      <c r="BS88">
        <v>4</v>
      </c>
      <c r="BT88">
        <v>52.56</v>
      </c>
      <c r="BU88">
        <v>7.8</v>
      </c>
      <c r="BV88">
        <v>7.74</v>
      </c>
      <c r="BW88">
        <v>5.54</v>
      </c>
      <c r="BX88">
        <v>92.18</v>
      </c>
      <c r="BY88">
        <v>14.29</v>
      </c>
      <c r="BZ88">
        <v>3</v>
      </c>
      <c r="CA88">
        <v>18</v>
      </c>
      <c r="CB88">
        <v>61.17</v>
      </c>
      <c r="CC88">
        <v>419</v>
      </c>
      <c r="CD88">
        <v>342</v>
      </c>
      <c r="CE88">
        <v>266</v>
      </c>
      <c r="CF88">
        <v>93</v>
      </c>
      <c r="CG88">
        <v>130</v>
      </c>
      <c r="CH88">
        <v>9</v>
      </c>
      <c r="CI88">
        <v>6</v>
      </c>
      <c r="CJ88">
        <v>94</v>
      </c>
      <c r="CK88">
        <v>9</v>
      </c>
      <c r="CL88">
        <v>22</v>
      </c>
      <c r="CM88">
        <v>24</v>
      </c>
      <c r="CN88">
        <v>7</v>
      </c>
      <c r="CO88">
        <v>-1</v>
      </c>
      <c r="CP88">
        <v>1017.75</v>
      </c>
      <c r="CQ88">
        <v>3634.72</v>
      </c>
      <c r="CR88">
        <v>21.88</v>
      </c>
      <c r="CS88">
        <v>17.829999999999998</v>
      </c>
      <c r="CT88">
        <v>17.18</v>
      </c>
      <c r="CU88">
        <v>50.99</v>
      </c>
      <c r="CV88">
        <v>49.76</v>
      </c>
      <c r="CW88">
        <v>57.38</v>
      </c>
      <c r="CX88">
        <v>55.15</v>
      </c>
      <c r="CY88">
        <v>53.6</v>
      </c>
      <c r="CZ88">
        <v>54.12</v>
      </c>
      <c r="DB88">
        <f t="shared" si="1"/>
        <v>-37</v>
      </c>
    </row>
    <row r="89" spans="1:106">
      <c r="A89" t="s">
        <v>1091</v>
      </c>
      <c r="B89" t="s">
        <v>1092</v>
      </c>
      <c r="C89" t="s">
        <v>124</v>
      </c>
      <c r="D89" t="s">
        <v>195</v>
      </c>
      <c r="E89">
        <v>77</v>
      </c>
      <c r="F89">
        <v>20142015</v>
      </c>
      <c r="G89">
        <v>35</v>
      </c>
      <c r="H89">
        <v>2</v>
      </c>
      <c r="I89">
        <v>2</v>
      </c>
      <c r="J89">
        <v>7</v>
      </c>
      <c r="K89">
        <v>12</v>
      </c>
      <c r="L89">
        <v>19</v>
      </c>
      <c r="M89">
        <v>0.43</v>
      </c>
      <c r="N89">
        <v>0.73</v>
      </c>
      <c r="O89">
        <v>1.1599999999999999</v>
      </c>
      <c r="P89">
        <v>-5</v>
      </c>
      <c r="Q89">
        <v>42.87</v>
      </c>
      <c r="R89">
        <v>99.89</v>
      </c>
      <c r="S89">
        <v>7.29</v>
      </c>
      <c r="T89">
        <v>-10.46</v>
      </c>
      <c r="U89">
        <v>12.76</v>
      </c>
      <c r="V89">
        <v>-9.8800000000000008</v>
      </c>
      <c r="W89">
        <v>42.86</v>
      </c>
      <c r="X89">
        <v>52.74</v>
      </c>
      <c r="Y89">
        <v>-119</v>
      </c>
      <c r="Z89">
        <v>357</v>
      </c>
      <c r="AA89">
        <v>476</v>
      </c>
      <c r="AB89">
        <v>21.8</v>
      </c>
      <c r="AC89">
        <v>29.07</v>
      </c>
      <c r="AD89">
        <v>50.88</v>
      </c>
      <c r="AE89">
        <v>94</v>
      </c>
      <c r="AF89">
        <v>-9.86</v>
      </c>
      <c r="AG89">
        <v>52.73</v>
      </c>
      <c r="AH89">
        <v>-248</v>
      </c>
      <c r="AI89">
        <v>746</v>
      </c>
      <c r="AJ89">
        <v>994</v>
      </c>
      <c r="AK89">
        <v>45.56</v>
      </c>
      <c r="AL89">
        <v>60.71</v>
      </c>
      <c r="AM89">
        <v>106.28</v>
      </c>
      <c r="AN89">
        <v>49.87</v>
      </c>
      <c r="AO89">
        <v>44</v>
      </c>
      <c r="AP89">
        <v>18</v>
      </c>
      <c r="AQ89">
        <v>179</v>
      </c>
      <c r="AR89">
        <v>-10.46</v>
      </c>
      <c r="AS89">
        <v>42.7</v>
      </c>
      <c r="AT89">
        <v>53.16</v>
      </c>
      <c r="AU89">
        <v>-184</v>
      </c>
      <c r="AV89">
        <v>538</v>
      </c>
      <c r="AW89">
        <v>722</v>
      </c>
      <c r="AX89">
        <v>32.86</v>
      </c>
      <c r="AY89">
        <v>44.1</v>
      </c>
      <c r="AZ89">
        <v>76.959999999999994</v>
      </c>
      <c r="BA89">
        <v>69.14</v>
      </c>
      <c r="BB89">
        <v>39</v>
      </c>
      <c r="BC89">
        <v>135</v>
      </c>
      <c r="BD89">
        <v>-9.98</v>
      </c>
      <c r="BE89">
        <v>42.37</v>
      </c>
      <c r="BF89">
        <v>52.35</v>
      </c>
      <c r="BG89">
        <v>-134</v>
      </c>
      <c r="BH89">
        <v>22.72</v>
      </c>
      <c r="BI89">
        <v>30.91</v>
      </c>
      <c r="BJ89">
        <v>372</v>
      </c>
      <c r="BK89">
        <v>506</v>
      </c>
      <c r="BL89">
        <v>96</v>
      </c>
      <c r="BM89">
        <v>-12.91</v>
      </c>
      <c r="BN89">
        <v>54.94</v>
      </c>
      <c r="BO89">
        <v>1.77</v>
      </c>
      <c r="BP89">
        <v>2.44</v>
      </c>
      <c r="BQ89">
        <v>29</v>
      </c>
      <c r="BR89">
        <v>40</v>
      </c>
      <c r="BS89">
        <v>-11</v>
      </c>
      <c r="BT89">
        <v>42.03</v>
      </c>
      <c r="BU89">
        <v>5.19</v>
      </c>
      <c r="BV89">
        <v>7.8</v>
      </c>
      <c r="BW89">
        <v>5.39</v>
      </c>
      <c r="BX89">
        <v>92.09</v>
      </c>
      <c r="BY89">
        <v>56.58</v>
      </c>
      <c r="BZ89">
        <v>43</v>
      </c>
      <c r="CA89">
        <v>33</v>
      </c>
      <c r="CB89">
        <v>43.56</v>
      </c>
      <c r="CC89">
        <v>267</v>
      </c>
      <c r="CD89">
        <v>300</v>
      </c>
      <c r="CE89">
        <v>346</v>
      </c>
      <c r="CF89">
        <v>132</v>
      </c>
      <c r="CG89">
        <v>89</v>
      </c>
      <c r="CH89">
        <v>9</v>
      </c>
      <c r="CI89">
        <v>3</v>
      </c>
      <c r="CJ89">
        <v>89</v>
      </c>
      <c r="CK89">
        <v>15</v>
      </c>
      <c r="CL89">
        <v>27</v>
      </c>
      <c r="CM89">
        <v>15</v>
      </c>
      <c r="CN89">
        <v>10</v>
      </c>
      <c r="CO89">
        <v>-0.31</v>
      </c>
      <c r="CP89">
        <v>982.35</v>
      </c>
      <c r="CQ89">
        <v>3709.01</v>
      </c>
      <c r="CR89">
        <v>20.94</v>
      </c>
      <c r="CS89">
        <v>17.309999999999999</v>
      </c>
      <c r="CT89">
        <v>17.010000000000002</v>
      </c>
      <c r="CU89">
        <v>49.26</v>
      </c>
      <c r="CV89">
        <v>49.77</v>
      </c>
      <c r="CW89">
        <v>52.7</v>
      </c>
      <c r="CX89">
        <v>54.28</v>
      </c>
      <c r="CY89">
        <v>53.57</v>
      </c>
      <c r="CZ89">
        <v>54.07</v>
      </c>
      <c r="DB89">
        <f t="shared" si="1"/>
        <v>43</v>
      </c>
    </row>
    <row r="90" spans="1:106">
      <c r="A90" t="s">
        <v>825</v>
      </c>
      <c r="B90" t="s">
        <v>826</v>
      </c>
      <c r="C90" t="s">
        <v>68</v>
      </c>
      <c r="D90" t="s">
        <v>345</v>
      </c>
      <c r="E90">
        <v>70</v>
      </c>
      <c r="F90">
        <v>20142015</v>
      </c>
      <c r="G90">
        <v>28</v>
      </c>
      <c r="H90">
        <v>0.875</v>
      </c>
      <c r="I90">
        <v>0.875</v>
      </c>
      <c r="J90">
        <v>4</v>
      </c>
      <c r="K90">
        <v>10</v>
      </c>
      <c r="L90">
        <v>14</v>
      </c>
      <c r="M90">
        <v>0.26</v>
      </c>
      <c r="N90">
        <v>0.64</v>
      </c>
      <c r="O90">
        <v>0.89</v>
      </c>
      <c r="P90">
        <v>-2</v>
      </c>
      <c r="Q90">
        <v>46.75</v>
      </c>
      <c r="R90">
        <v>95.59</v>
      </c>
      <c r="S90">
        <v>4.9400000000000004</v>
      </c>
      <c r="T90">
        <v>-20.21</v>
      </c>
      <c r="U90">
        <v>13.44</v>
      </c>
      <c r="V90">
        <v>-0.41</v>
      </c>
      <c r="W90">
        <v>45.31</v>
      </c>
      <c r="X90">
        <v>45.72</v>
      </c>
      <c r="Y90">
        <v>-82</v>
      </c>
      <c r="Z90">
        <v>396</v>
      </c>
      <c r="AA90">
        <v>478</v>
      </c>
      <c r="AB90">
        <v>25.25</v>
      </c>
      <c r="AC90">
        <v>30.48</v>
      </c>
      <c r="AD90">
        <v>55.73</v>
      </c>
      <c r="AE90">
        <v>78</v>
      </c>
      <c r="AF90">
        <v>-0.98</v>
      </c>
      <c r="AG90">
        <v>47.73</v>
      </c>
      <c r="AH90">
        <v>-117</v>
      </c>
      <c r="AI90">
        <v>842</v>
      </c>
      <c r="AJ90">
        <v>959</v>
      </c>
      <c r="AK90">
        <v>53.69</v>
      </c>
      <c r="AL90">
        <v>61.15</v>
      </c>
      <c r="AM90">
        <v>114.85</v>
      </c>
      <c r="AN90">
        <v>50.95</v>
      </c>
      <c r="AO90">
        <v>28</v>
      </c>
      <c r="AP90">
        <v>29</v>
      </c>
      <c r="AQ90">
        <v>128</v>
      </c>
      <c r="AR90">
        <v>-1.52</v>
      </c>
      <c r="AS90">
        <v>45.76</v>
      </c>
      <c r="AT90">
        <v>47.28</v>
      </c>
      <c r="AU90">
        <v>-112</v>
      </c>
      <c r="AV90">
        <v>605</v>
      </c>
      <c r="AW90">
        <v>717</v>
      </c>
      <c r="AX90">
        <v>38.58</v>
      </c>
      <c r="AY90">
        <v>45.72</v>
      </c>
      <c r="AZ90">
        <v>84.3</v>
      </c>
      <c r="BA90">
        <v>70.91</v>
      </c>
      <c r="BB90">
        <v>19</v>
      </c>
      <c r="BC90">
        <v>100</v>
      </c>
      <c r="BD90">
        <v>-0.94</v>
      </c>
      <c r="BE90">
        <v>45.98</v>
      </c>
      <c r="BF90">
        <v>46.92</v>
      </c>
      <c r="BG90">
        <v>-75</v>
      </c>
      <c r="BH90">
        <v>27.36</v>
      </c>
      <c r="BI90">
        <v>32.14</v>
      </c>
      <c r="BJ90">
        <v>429</v>
      </c>
      <c r="BK90">
        <v>504</v>
      </c>
      <c r="BL90">
        <v>81</v>
      </c>
      <c r="BM90">
        <v>-10.44</v>
      </c>
      <c r="BN90">
        <v>38.51</v>
      </c>
      <c r="BO90">
        <v>1.02</v>
      </c>
      <c r="BP90">
        <v>2.61</v>
      </c>
      <c r="BQ90">
        <v>16</v>
      </c>
      <c r="BR90">
        <v>41</v>
      </c>
      <c r="BS90">
        <v>-25</v>
      </c>
      <c r="BT90">
        <v>28.07</v>
      </c>
      <c r="BU90">
        <v>4</v>
      </c>
      <c r="BV90">
        <v>3.73</v>
      </c>
      <c r="BW90">
        <v>2.64</v>
      </c>
      <c r="BX90">
        <v>91.87</v>
      </c>
      <c r="BY90">
        <v>51.64</v>
      </c>
      <c r="BZ90">
        <v>473</v>
      </c>
      <c r="CA90">
        <v>443</v>
      </c>
      <c r="CB90">
        <v>31.48</v>
      </c>
      <c r="CC90">
        <v>198</v>
      </c>
      <c r="CD90">
        <v>357</v>
      </c>
      <c r="CE90">
        <v>431</v>
      </c>
      <c r="CF90">
        <v>130</v>
      </c>
      <c r="CG90">
        <v>138</v>
      </c>
      <c r="CH90">
        <v>4</v>
      </c>
      <c r="CI90">
        <v>6</v>
      </c>
      <c r="CJ90">
        <v>77</v>
      </c>
      <c r="CK90">
        <v>22</v>
      </c>
      <c r="CL90">
        <v>41</v>
      </c>
      <c r="CM90">
        <v>12</v>
      </c>
      <c r="CN90">
        <v>10</v>
      </c>
      <c r="CO90">
        <v>-0.13</v>
      </c>
      <c r="CP90">
        <v>940.9</v>
      </c>
      <c r="CQ90">
        <v>3312.28</v>
      </c>
      <c r="CR90">
        <v>22.12</v>
      </c>
      <c r="CS90">
        <v>17.260000000000002</v>
      </c>
      <c r="CT90">
        <v>17.3</v>
      </c>
      <c r="CU90">
        <v>48.98</v>
      </c>
      <c r="CV90">
        <v>50.04</v>
      </c>
      <c r="CW90">
        <v>53.58</v>
      </c>
      <c r="CX90">
        <v>55.82</v>
      </c>
      <c r="CY90">
        <v>54.31</v>
      </c>
      <c r="CZ90">
        <v>54.24</v>
      </c>
      <c r="DB90">
        <f t="shared" si="1"/>
        <v>-8</v>
      </c>
    </row>
    <row r="91" spans="1:106">
      <c r="A91" t="s">
        <v>844</v>
      </c>
      <c r="B91" t="s">
        <v>845</v>
      </c>
      <c r="C91" t="s">
        <v>68</v>
      </c>
      <c r="D91" t="s">
        <v>105</v>
      </c>
      <c r="E91">
        <v>70</v>
      </c>
      <c r="F91">
        <v>20142015</v>
      </c>
      <c r="G91">
        <v>23</v>
      </c>
      <c r="H91">
        <v>0.8</v>
      </c>
      <c r="I91">
        <v>1</v>
      </c>
      <c r="J91">
        <v>9</v>
      </c>
      <c r="K91">
        <v>9</v>
      </c>
      <c r="L91">
        <v>18</v>
      </c>
      <c r="M91">
        <v>0.61</v>
      </c>
      <c r="N91">
        <v>0.61</v>
      </c>
      <c r="O91">
        <v>1.22</v>
      </c>
      <c r="P91">
        <v>4</v>
      </c>
      <c r="Q91">
        <v>45.36</v>
      </c>
      <c r="R91">
        <v>97.64</v>
      </c>
      <c r="S91">
        <v>10</v>
      </c>
      <c r="T91">
        <v>-16.5</v>
      </c>
      <c r="U91">
        <v>12.69</v>
      </c>
      <c r="V91">
        <v>-10.37</v>
      </c>
      <c r="W91">
        <v>45.74</v>
      </c>
      <c r="X91">
        <v>56.11</v>
      </c>
      <c r="Y91">
        <v>-67</v>
      </c>
      <c r="Z91">
        <v>360</v>
      </c>
      <c r="AA91">
        <v>427</v>
      </c>
      <c r="AB91">
        <v>24.32</v>
      </c>
      <c r="AC91">
        <v>28.84</v>
      </c>
      <c r="AD91">
        <v>53.16</v>
      </c>
      <c r="AE91">
        <v>106</v>
      </c>
      <c r="AF91">
        <v>-10.07</v>
      </c>
      <c r="AG91">
        <v>55.42</v>
      </c>
      <c r="AH91">
        <v>-140</v>
      </c>
      <c r="AI91">
        <v>684</v>
      </c>
      <c r="AJ91">
        <v>824</v>
      </c>
      <c r="AK91">
        <v>46.2</v>
      </c>
      <c r="AL91">
        <v>55.66</v>
      </c>
      <c r="AM91">
        <v>101.86</v>
      </c>
      <c r="AN91">
        <v>53.36</v>
      </c>
      <c r="AO91">
        <v>39</v>
      </c>
      <c r="AP91">
        <v>50</v>
      </c>
      <c r="AQ91">
        <v>159</v>
      </c>
      <c r="AR91">
        <v>-9.8699999999999992</v>
      </c>
      <c r="AS91">
        <v>46.65</v>
      </c>
      <c r="AT91">
        <v>56.52</v>
      </c>
      <c r="AU91">
        <v>-73</v>
      </c>
      <c r="AV91">
        <v>509</v>
      </c>
      <c r="AW91">
        <v>582</v>
      </c>
      <c r="AX91">
        <v>34.380000000000003</v>
      </c>
      <c r="AY91">
        <v>39.31</v>
      </c>
      <c r="AZ91">
        <v>73.7</v>
      </c>
      <c r="BA91">
        <v>71.709999999999994</v>
      </c>
      <c r="BB91">
        <v>30</v>
      </c>
      <c r="BC91">
        <v>120</v>
      </c>
      <c r="BD91">
        <v>-9.49</v>
      </c>
      <c r="BE91">
        <v>47.1</v>
      </c>
      <c r="BF91">
        <v>56.58</v>
      </c>
      <c r="BG91">
        <v>-45</v>
      </c>
      <c r="BH91">
        <v>24.66</v>
      </c>
      <c r="BI91">
        <v>27.69</v>
      </c>
      <c r="BJ91">
        <v>365</v>
      </c>
      <c r="BK91">
        <v>410</v>
      </c>
      <c r="BL91">
        <v>90</v>
      </c>
      <c r="BM91">
        <v>-14.52</v>
      </c>
      <c r="BN91">
        <v>54.82</v>
      </c>
      <c r="BO91">
        <v>1.82</v>
      </c>
      <c r="BP91">
        <v>2.7</v>
      </c>
      <c r="BQ91">
        <v>27</v>
      </c>
      <c r="BR91">
        <v>40</v>
      </c>
      <c r="BS91">
        <v>-13</v>
      </c>
      <c r="BT91">
        <v>40.299999999999997</v>
      </c>
      <c r="BU91">
        <v>7.5</v>
      </c>
      <c r="BV91">
        <v>7.4</v>
      </c>
      <c r="BW91">
        <v>5.3</v>
      </c>
      <c r="BX91">
        <v>90.24</v>
      </c>
      <c r="BY91">
        <v>52.16</v>
      </c>
      <c r="BZ91">
        <v>446</v>
      </c>
      <c r="CA91">
        <v>409</v>
      </c>
      <c r="CB91">
        <v>40.46</v>
      </c>
      <c r="CC91">
        <v>227</v>
      </c>
      <c r="CD91">
        <v>318</v>
      </c>
      <c r="CE91">
        <v>334</v>
      </c>
      <c r="CF91">
        <v>144</v>
      </c>
      <c r="CG91">
        <v>105</v>
      </c>
      <c r="CH91">
        <v>4</v>
      </c>
      <c r="CI91">
        <v>5</v>
      </c>
      <c r="CJ91">
        <v>81</v>
      </c>
      <c r="CK91">
        <v>22</v>
      </c>
      <c r="CL91">
        <v>42</v>
      </c>
      <c r="CM91">
        <v>12</v>
      </c>
      <c r="CN91">
        <v>16</v>
      </c>
      <c r="CO91">
        <v>0.27</v>
      </c>
      <c r="CP91">
        <v>888.25</v>
      </c>
      <c r="CQ91">
        <v>3383.15</v>
      </c>
      <c r="CR91">
        <v>20.8</v>
      </c>
      <c r="CS91">
        <v>17.12</v>
      </c>
      <c r="CT91">
        <v>16.850000000000001</v>
      </c>
      <c r="CU91">
        <v>51.4</v>
      </c>
      <c r="CV91">
        <v>49.25</v>
      </c>
      <c r="CW91">
        <v>55.99</v>
      </c>
      <c r="CX91">
        <v>52.93</v>
      </c>
      <c r="CY91">
        <v>52.64</v>
      </c>
      <c r="CZ91">
        <v>54.25</v>
      </c>
      <c r="DB91">
        <f t="shared" si="1"/>
        <v>39</v>
      </c>
    </row>
    <row r="92" spans="1:106">
      <c r="A92" t="s">
        <v>1183</v>
      </c>
      <c r="B92" t="s">
        <v>1184</v>
      </c>
      <c r="C92" t="s">
        <v>100</v>
      </c>
      <c r="D92" t="s">
        <v>1185</v>
      </c>
      <c r="E92">
        <v>61</v>
      </c>
      <c r="F92">
        <v>20142015</v>
      </c>
      <c r="G92">
        <v>30</v>
      </c>
      <c r="H92">
        <v>4.75</v>
      </c>
      <c r="I92">
        <v>5.25</v>
      </c>
      <c r="J92">
        <v>10</v>
      </c>
      <c r="K92">
        <v>5</v>
      </c>
      <c r="L92">
        <v>15</v>
      </c>
      <c r="M92">
        <v>0.71</v>
      </c>
      <c r="N92">
        <v>0.36</v>
      </c>
      <c r="O92">
        <v>1.07</v>
      </c>
      <c r="P92">
        <v>-16</v>
      </c>
      <c r="Q92">
        <v>50.56</v>
      </c>
      <c r="R92">
        <v>97.94</v>
      </c>
      <c r="S92">
        <v>10.53</v>
      </c>
      <c r="T92">
        <v>5.45</v>
      </c>
      <c r="U92">
        <v>13.85</v>
      </c>
      <c r="V92">
        <v>6.35</v>
      </c>
      <c r="W92">
        <v>51.23</v>
      </c>
      <c r="X92">
        <v>44.88</v>
      </c>
      <c r="Y92">
        <v>20</v>
      </c>
      <c r="Z92">
        <v>417</v>
      </c>
      <c r="AA92">
        <v>397</v>
      </c>
      <c r="AB92">
        <v>29.62</v>
      </c>
      <c r="AC92">
        <v>28.2</v>
      </c>
      <c r="AD92">
        <v>57.83</v>
      </c>
      <c r="AE92">
        <v>121</v>
      </c>
      <c r="AF92">
        <v>4.45</v>
      </c>
      <c r="AG92">
        <v>46.11</v>
      </c>
      <c r="AH92">
        <v>17</v>
      </c>
      <c r="AI92">
        <v>768</v>
      </c>
      <c r="AJ92">
        <v>751</v>
      </c>
      <c r="AK92">
        <v>54.56</v>
      </c>
      <c r="AL92">
        <v>53.35</v>
      </c>
      <c r="AM92">
        <v>107.91</v>
      </c>
      <c r="AN92">
        <v>51.69</v>
      </c>
      <c r="AO92">
        <v>26</v>
      </c>
      <c r="AP92">
        <v>19</v>
      </c>
      <c r="AQ92">
        <v>169</v>
      </c>
      <c r="AR92">
        <v>5.0999999999999996</v>
      </c>
      <c r="AS92">
        <v>51.01</v>
      </c>
      <c r="AT92">
        <v>45.91</v>
      </c>
      <c r="AU92">
        <v>23</v>
      </c>
      <c r="AV92">
        <v>579</v>
      </c>
      <c r="AW92">
        <v>556</v>
      </c>
      <c r="AX92">
        <v>41.13</v>
      </c>
      <c r="AY92">
        <v>39.5</v>
      </c>
      <c r="AZ92">
        <v>80.63</v>
      </c>
      <c r="BA92">
        <v>68.569999999999993</v>
      </c>
      <c r="BB92">
        <v>48</v>
      </c>
      <c r="BC92">
        <v>143</v>
      </c>
      <c r="BD92">
        <v>4.9000000000000004</v>
      </c>
      <c r="BE92">
        <v>51.42</v>
      </c>
      <c r="BF92">
        <v>46.53</v>
      </c>
      <c r="BG92">
        <v>22</v>
      </c>
      <c r="BH92">
        <v>28.2</v>
      </c>
      <c r="BI92">
        <v>26.64</v>
      </c>
      <c r="BJ92">
        <v>397</v>
      </c>
      <c r="BK92">
        <v>375</v>
      </c>
      <c r="BL92">
        <v>95</v>
      </c>
      <c r="BM92">
        <v>-1.01</v>
      </c>
      <c r="BN92">
        <v>46.59</v>
      </c>
      <c r="BO92">
        <v>2.2000000000000002</v>
      </c>
      <c r="BP92">
        <v>2.63</v>
      </c>
      <c r="BQ92">
        <v>31</v>
      </c>
      <c r="BR92">
        <v>37</v>
      </c>
      <c r="BS92">
        <v>-6</v>
      </c>
      <c r="BT92">
        <v>45.59</v>
      </c>
      <c r="BU92">
        <v>6.99</v>
      </c>
      <c r="BV92">
        <v>7.81</v>
      </c>
      <c r="BW92">
        <v>5.35</v>
      </c>
      <c r="BX92">
        <v>90.13</v>
      </c>
      <c r="BY92">
        <v>34.25</v>
      </c>
      <c r="BZ92">
        <v>25</v>
      </c>
      <c r="CA92">
        <v>48</v>
      </c>
      <c r="CB92">
        <v>50.42</v>
      </c>
      <c r="CC92">
        <v>299</v>
      </c>
      <c r="CD92">
        <v>291</v>
      </c>
      <c r="CE92">
        <v>294</v>
      </c>
      <c r="CF92">
        <v>133</v>
      </c>
      <c r="CG92">
        <v>153</v>
      </c>
      <c r="CH92">
        <v>1</v>
      </c>
      <c r="CI92">
        <v>4</v>
      </c>
      <c r="CJ92">
        <v>85</v>
      </c>
      <c r="CK92">
        <v>12</v>
      </c>
      <c r="CL92">
        <v>11</v>
      </c>
      <c r="CM92">
        <v>23</v>
      </c>
      <c r="CN92">
        <v>7</v>
      </c>
      <c r="CO92">
        <v>-1.1399999999999999</v>
      </c>
      <c r="CP92">
        <v>844.59</v>
      </c>
      <c r="CQ92">
        <v>2851.79</v>
      </c>
      <c r="CR92">
        <v>22.85</v>
      </c>
      <c r="CS92">
        <v>17.53</v>
      </c>
      <c r="CT92">
        <v>17.23</v>
      </c>
      <c r="CU92">
        <v>45.71</v>
      </c>
      <c r="CV92">
        <v>50.27</v>
      </c>
      <c r="CW92">
        <v>51.36</v>
      </c>
      <c r="CX92">
        <v>61.01</v>
      </c>
      <c r="CY92">
        <v>53.8</v>
      </c>
      <c r="CZ92">
        <v>53.21</v>
      </c>
      <c r="DB92">
        <f t="shared" si="1"/>
        <v>-20</v>
      </c>
    </row>
    <row r="93" spans="1:106">
      <c r="A93" t="s">
        <v>1517</v>
      </c>
      <c r="B93" t="s">
        <v>1518</v>
      </c>
      <c r="C93" t="s">
        <v>62</v>
      </c>
      <c r="D93" t="s">
        <v>1519</v>
      </c>
      <c r="E93">
        <v>21</v>
      </c>
      <c r="F93">
        <v>20142015</v>
      </c>
      <c r="G93">
        <v>21</v>
      </c>
      <c r="H93">
        <v>0.81799999999999995</v>
      </c>
      <c r="I93">
        <v>0.74299999999999999</v>
      </c>
      <c r="J93">
        <v>1</v>
      </c>
      <c r="K93">
        <v>3</v>
      </c>
      <c r="L93">
        <v>4</v>
      </c>
      <c r="M93">
        <v>0.17</v>
      </c>
      <c r="N93">
        <v>0.52</v>
      </c>
      <c r="O93">
        <v>0.69</v>
      </c>
      <c r="P93">
        <v>-4</v>
      </c>
      <c r="Q93">
        <v>54.36</v>
      </c>
      <c r="R93">
        <v>101.56</v>
      </c>
      <c r="S93">
        <v>5.88</v>
      </c>
      <c r="T93">
        <v>14.28</v>
      </c>
      <c r="U93">
        <v>16.510000000000002</v>
      </c>
      <c r="V93">
        <v>7.18</v>
      </c>
      <c r="W93">
        <v>52.15</v>
      </c>
      <c r="X93">
        <v>44.97</v>
      </c>
      <c r="Y93">
        <v>14</v>
      </c>
      <c r="Z93">
        <v>170</v>
      </c>
      <c r="AA93">
        <v>156</v>
      </c>
      <c r="AB93">
        <v>29.42</v>
      </c>
      <c r="AC93">
        <v>27</v>
      </c>
      <c r="AD93">
        <v>56.42</v>
      </c>
      <c r="AE93">
        <v>12</v>
      </c>
      <c r="AF93">
        <v>7.2</v>
      </c>
      <c r="AG93">
        <v>47.16</v>
      </c>
      <c r="AH93">
        <v>55</v>
      </c>
      <c r="AI93">
        <v>343</v>
      </c>
      <c r="AJ93">
        <v>288</v>
      </c>
      <c r="AK93">
        <v>59.36</v>
      </c>
      <c r="AL93">
        <v>49.84</v>
      </c>
      <c r="AM93">
        <v>109.2</v>
      </c>
      <c r="AN93">
        <v>56.85</v>
      </c>
      <c r="AO93">
        <v>19</v>
      </c>
      <c r="AP93">
        <v>22</v>
      </c>
      <c r="AQ93">
        <v>49</v>
      </c>
      <c r="AR93">
        <v>8.1</v>
      </c>
      <c r="AS93">
        <v>55.09</v>
      </c>
      <c r="AT93">
        <v>47</v>
      </c>
      <c r="AU93">
        <v>49</v>
      </c>
      <c r="AV93">
        <v>265</v>
      </c>
      <c r="AW93">
        <v>216</v>
      </c>
      <c r="AX93">
        <v>45.86</v>
      </c>
      <c r="AY93">
        <v>37.380000000000003</v>
      </c>
      <c r="AZ93">
        <v>83.24</v>
      </c>
      <c r="BA93">
        <v>73.58</v>
      </c>
      <c r="BB93">
        <v>13</v>
      </c>
      <c r="BC93">
        <v>30</v>
      </c>
      <c r="BD93">
        <v>7.72</v>
      </c>
      <c r="BE93">
        <v>54.78</v>
      </c>
      <c r="BF93">
        <v>47.05</v>
      </c>
      <c r="BG93">
        <v>34</v>
      </c>
      <c r="BH93">
        <v>33.75</v>
      </c>
      <c r="BI93">
        <v>27.86</v>
      </c>
      <c r="BJ93">
        <v>195</v>
      </c>
      <c r="BK93">
        <v>161</v>
      </c>
      <c r="BL93">
        <v>17</v>
      </c>
      <c r="BM93">
        <v>8.82</v>
      </c>
      <c r="BN93">
        <v>50</v>
      </c>
      <c r="BO93">
        <v>3.46</v>
      </c>
      <c r="BP93">
        <v>2.42</v>
      </c>
      <c r="BQ93">
        <v>20</v>
      </c>
      <c r="BR93">
        <v>14</v>
      </c>
      <c r="BS93">
        <v>6</v>
      </c>
      <c r="BT93">
        <v>58.82</v>
      </c>
      <c r="BU93">
        <v>3.33</v>
      </c>
      <c r="BV93">
        <v>10.26</v>
      </c>
      <c r="BW93">
        <v>7.55</v>
      </c>
      <c r="BX93">
        <v>91.3</v>
      </c>
      <c r="BY93">
        <v>40</v>
      </c>
      <c r="BZ93">
        <v>0</v>
      </c>
      <c r="CA93">
        <v>0</v>
      </c>
      <c r="CB93">
        <v>58.77</v>
      </c>
      <c r="CC93">
        <v>124</v>
      </c>
      <c r="CD93">
        <v>93</v>
      </c>
      <c r="CE93">
        <v>87</v>
      </c>
      <c r="CF93">
        <v>9</v>
      </c>
      <c r="CG93">
        <v>37</v>
      </c>
      <c r="CH93">
        <v>1</v>
      </c>
      <c r="CI93">
        <v>2</v>
      </c>
      <c r="CJ93">
        <v>16</v>
      </c>
      <c r="CK93">
        <v>14</v>
      </c>
      <c r="CL93">
        <v>2</v>
      </c>
      <c r="CM93">
        <v>5</v>
      </c>
      <c r="CN93">
        <v>1</v>
      </c>
      <c r="CO93">
        <v>-0.69</v>
      </c>
      <c r="CP93">
        <v>346.71</v>
      </c>
      <c r="CQ93">
        <v>927.77</v>
      </c>
      <c r="CR93">
        <v>27.2</v>
      </c>
      <c r="CS93">
        <v>15.84</v>
      </c>
      <c r="CT93">
        <v>16.98</v>
      </c>
      <c r="CU93">
        <v>50.35</v>
      </c>
      <c r="CV93">
        <v>49.52</v>
      </c>
      <c r="CW93">
        <v>54.19</v>
      </c>
      <c r="CX93">
        <v>53.44</v>
      </c>
      <c r="CY93">
        <v>53.76</v>
      </c>
      <c r="CZ93">
        <v>54.8</v>
      </c>
      <c r="DB93">
        <f t="shared" si="1"/>
        <v>-28</v>
      </c>
    </row>
    <row r="94" spans="1:106">
      <c r="A94" t="s">
        <v>1362</v>
      </c>
      <c r="B94" t="s">
        <v>1363</v>
      </c>
      <c r="C94" t="s">
        <v>119</v>
      </c>
      <c r="D94" t="s">
        <v>976</v>
      </c>
      <c r="E94">
        <v>74</v>
      </c>
      <c r="F94">
        <v>20142015</v>
      </c>
      <c r="G94">
        <v>27</v>
      </c>
      <c r="H94">
        <v>0.65</v>
      </c>
      <c r="I94">
        <v>0.7</v>
      </c>
      <c r="J94">
        <v>2</v>
      </c>
      <c r="K94">
        <v>5</v>
      </c>
      <c r="L94">
        <v>7</v>
      </c>
      <c r="M94">
        <v>0.15</v>
      </c>
      <c r="N94">
        <v>0.38</v>
      </c>
      <c r="O94">
        <v>0.53</v>
      </c>
      <c r="P94">
        <v>1</v>
      </c>
      <c r="Q94">
        <v>31.41</v>
      </c>
      <c r="R94">
        <v>100.1</v>
      </c>
      <c r="S94">
        <v>2.94</v>
      </c>
      <c r="T94">
        <v>-15.61</v>
      </c>
      <c r="U94">
        <v>10.72</v>
      </c>
      <c r="V94">
        <v>-18.600000000000001</v>
      </c>
      <c r="W94">
        <v>28.64</v>
      </c>
      <c r="X94">
        <v>47.23</v>
      </c>
      <c r="Y94">
        <v>-288</v>
      </c>
      <c r="Z94">
        <v>193</v>
      </c>
      <c r="AA94">
        <v>481</v>
      </c>
      <c r="AB94">
        <v>14.6</v>
      </c>
      <c r="AC94">
        <v>36.369999999999997</v>
      </c>
      <c r="AD94">
        <v>50.97</v>
      </c>
      <c r="AE94">
        <v>40</v>
      </c>
      <c r="AF94">
        <v>-14.83</v>
      </c>
      <c r="AG94">
        <v>46.24</v>
      </c>
      <c r="AH94">
        <v>-510</v>
      </c>
      <c r="AI94">
        <v>431</v>
      </c>
      <c r="AJ94">
        <v>941</v>
      </c>
      <c r="AK94">
        <v>32.590000000000003</v>
      </c>
      <c r="AL94">
        <v>71.16</v>
      </c>
      <c r="AM94">
        <v>103.75</v>
      </c>
      <c r="AN94">
        <v>62.88</v>
      </c>
      <c r="AO94">
        <v>23</v>
      </c>
      <c r="AP94">
        <v>28</v>
      </c>
      <c r="AQ94">
        <v>101</v>
      </c>
      <c r="AR94">
        <v>-13.58</v>
      </c>
      <c r="AS94">
        <v>33.08</v>
      </c>
      <c r="AT94">
        <v>46.66</v>
      </c>
      <c r="AU94">
        <v>-354</v>
      </c>
      <c r="AV94">
        <v>346</v>
      </c>
      <c r="AW94">
        <v>700</v>
      </c>
      <c r="AX94">
        <v>26.17</v>
      </c>
      <c r="AY94">
        <v>52.94</v>
      </c>
      <c r="AZ94">
        <v>79.099999999999994</v>
      </c>
      <c r="BA94">
        <v>78.319999999999993</v>
      </c>
      <c r="BB94">
        <v>10</v>
      </c>
      <c r="BC94">
        <v>78</v>
      </c>
      <c r="BD94">
        <v>-12.67</v>
      </c>
      <c r="BE94">
        <v>35.06</v>
      </c>
      <c r="BF94">
        <v>47.73</v>
      </c>
      <c r="BG94">
        <v>-231</v>
      </c>
      <c r="BH94">
        <v>20.49</v>
      </c>
      <c r="BI94">
        <v>37.96</v>
      </c>
      <c r="BJ94">
        <v>271</v>
      </c>
      <c r="BK94">
        <v>502</v>
      </c>
      <c r="BL94">
        <v>68</v>
      </c>
      <c r="BM94">
        <v>-16.399999999999999</v>
      </c>
      <c r="BN94">
        <v>51.82</v>
      </c>
      <c r="BO94">
        <v>1.29</v>
      </c>
      <c r="BP94">
        <v>2.34</v>
      </c>
      <c r="BQ94">
        <v>17</v>
      </c>
      <c r="BR94">
        <v>31</v>
      </c>
      <c r="BS94">
        <v>-14</v>
      </c>
      <c r="BT94">
        <v>35.42</v>
      </c>
      <c r="BU94">
        <v>2.56</v>
      </c>
      <c r="BV94">
        <v>6.27</v>
      </c>
      <c r="BW94">
        <v>4.91</v>
      </c>
      <c r="BX94">
        <v>93.82</v>
      </c>
      <c r="BY94">
        <v>51.29</v>
      </c>
      <c r="BZ94">
        <v>377</v>
      </c>
      <c r="CA94">
        <v>358</v>
      </c>
      <c r="CB94">
        <v>33.56</v>
      </c>
      <c r="CC94">
        <v>196</v>
      </c>
      <c r="CD94">
        <v>236</v>
      </c>
      <c r="CE94">
        <v>388</v>
      </c>
      <c r="CF94">
        <v>27</v>
      </c>
      <c r="CG94">
        <v>36</v>
      </c>
      <c r="CH94">
        <v>4</v>
      </c>
      <c r="CI94">
        <v>1</v>
      </c>
      <c r="CJ94">
        <v>66</v>
      </c>
      <c r="CK94">
        <v>16</v>
      </c>
      <c r="CL94">
        <v>31</v>
      </c>
      <c r="CM94">
        <v>6</v>
      </c>
      <c r="CN94">
        <v>7</v>
      </c>
      <c r="CO94">
        <v>0.08</v>
      </c>
      <c r="CP94">
        <v>793.42</v>
      </c>
      <c r="CQ94">
        <v>3725.85</v>
      </c>
      <c r="CR94">
        <v>17.559999999999999</v>
      </c>
      <c r="CS94">
        <v>16.25</v>
      </c>
      <c r="CT94">
        <v>16.48</v>
      </c>
      <c r="CU94">
        <v>43.26</v>
      </c>
      <c r="CV94">
        <v>49.59</v>
      </c>
      <c r="CW94">
        <v>46.26</v>
      </c>
      <c r="CX94">
        <v>60.67</v>
      </c>
      <c r="CY94">
        <v>53.04</v>
      </c>
      <c r="CZ94">
        <v>53.92</v>
      </c>
      <c r="DB94">
        <f t="shared" si="1"/>
        <v>-9</v>
      </c>
    </row>
    <row r="95" spans="1:106">
      <c r="A95" t="s">
        <v>352</v>
      </c>
      <c r="B95" t="s">
        <v>353</v>
      </c>
      <c r="C95" t="s">
        <v>124</v>
      </c>
      <c r="D95" t="s">
        <v>63</v>
      </c>
      <c r="E95">
        <v>80</v>
      </c>
      <c r="F95">
        <v>20142015</v>
      </c>
      <c r="G95">
        <v>23</v>
      </c>
      <c r="H95">
        <v>1.2</v>
      </c>
      <c r="I95">
        <v>1.1499999999999999</v>
      </c>
      <c r="J95">
        <v>6</v>
      </c>
      <c r="K95">
        <v>9</v>
      </c>
      <c r="L95">
        <v>15</v>
      </c>
      <c r="M95">
        <v>0.42</v>
      </c>
      <c r="N95">
        <v>0.63</v>
      </c>
      <c r="O95">
        <v>1.05</v>
      </c>
      <c r="P95">
        <v>-9</v>
      </c>
      <c r="Q95">
        <v>54.05</v>
      </c>
      <c r="R95">
        <v>99.77</v>
      </c>
      <c r="S95">
        <v>5.13</v>
      </c>
      <c r="T95">
        <v>1.95</v>
      </c>
      <c r="U95">
        <v>10.69</v>
      </c>
      <c r="V95">
        <v>-1.64</v>
      </c>
      <c r="W95">
        <v>50.73</v>
      </c>
      <c r="X95">
        <v>52.37</v>
      </c>
      <c r="Y95">
        <v>10</v>
      </c>
      <c r="Z95">
        <v>348</v>
      </c>
      <c r="AA95">
        <v>338</v>
      </c>
      <c r="AB95">
        <v>24.43</v>
      </c>
      <c r="AC95">
        <v>23.72</v>
      </c>
      <c r="AD95">
        <v>48.15</v>
      </c>
      <c r="AE95">
        <v>105</v>
      </c>
      <c r="AF95">
        <v>0.23</v>
      </c>
      <c r="AG95">
        <v>53.82</v>
      </c>
      <c r="AH95">
        <v>117</v>
      </c>
      <c r="AI95">
        <v>780</v>
      </c>
      <c r="AJ95">
        <v>663</v>
      </c>
      <c r="AK95">
        <v>54.75</v>
      </c>
      <c r="AL95">
        <v>46.54</v>
      </c>
      <c r="AM95">
        <v>101.28</v>
      </c>
      <c r="AN95">
        <v>53.59</v>
      </c>
      <c r="AO95">
        <v>39</v>
      </c>
      <c r="AP95">
        <v>14</v>
      </c>
      <c r="AQ95">
        <v>192</v>
      </c>
      <c r="AR95">
        <v>-0.19</v>
      </c>
      <c r="AS95">
        <v>53.2</v>
      </c>
      <c r="AT95">
        <v>53.4</v>
      </c>
      <c r="AU95">
        <v>69</v>
      </c>
      <c r="AV95">
        <v>573</v>
      </c>
      <c r="AW95">
        <v>504</v>
      </c>
      <c r="AX95">
        <v>40.22</v>
      </c>
      <c r="AY95">
        <v>35.380000000000003</v>
      </c>
      <c r="AZ95">
        <v>75.59</v>
      </c>
      <c r="BA95">
        <v>72.95</v>
      </c>
      <c r="BB95">
        <v>36</v>
      </c>
      <c r="BC95">
        <v>153</v>
      </c>
      <c r="BD95">
        <v>1.37</v>
      </c>
      <c r="BE95">
        <v>54.22</v>
      </c>
      <c r="BF95">
        <v>52.84</v>
      </c>
      <c r="BG95">
        <v>65</v>
      </c>
      <c r="BH95">
        <v>29.34</v>
      </c>
      <c r="BI95">
        <v>24.78</v>
      </c>
      <c r="BJ95">
        <v>418</v>
      </c>
      <c r="BK95">
        <v>353</v>
      </c>
      <c r="BL95">
        <v>117</v>
      </c>
      <c r="BM95">
        <v>0.89</v>
      </c>
      <c r="BN95">
        <v>52.56</v>
      </c>
      <c r="BO95">
        <v>2.1800000000000002</v>
      </c>
      <c r="BP95">
        <v>1.9</v>
      </c>
      <c r="BQ95">
        <v>31</v>
      </c>
      <c r="BR95">
        <v>27</v>
      </c>
      <c r="BS95">
        <v>4</v>
      </c>
      <c r="BT95">
        <v>53.45</v>
      </c>
      <c r="BU95">
        <v>3.92</v>
      </c>
      <c r="BV95">
        <v>7.42</v>
      </c>
      <c r="BW95">
        <v>5.41</v>
      </c>
      <c r="BX95">
        <v>92.35</v>
      </c>
      <c r="BY95">
        <v>38</v>
      </c>
      <c r="BZ95">
        <v>2</v>
      </c>
      <c r="CA95">
        <v>4</v>
      </c>
      <c r="CB95">
        <v>55.14</v>
      </c>
      <c r="CC95">
        <v>252</v>
      </c>
      <c r="CD95">
        <v>233</v>
      </c>
      <c r="CE95">
        <v>205</v>
      </c>
      <c r="CF95">
        <v>200</v>
      </c>
      <c r="CG95">
        <v>155</v>
      </c>
      <c r="CH95">
        <v>6</v>
      </c>
      <c r="CI95">
        <v>3</v>
      </c>
      <c r="CJ95">
        <v>111</v>
      </c>
      <c r="CK95">
        <v>20</v>
      </c>
      <c r="CL95">
        <v>17</v>
      </c>
      <c r="CM95">
        <v>14</v>
      </c>
      <c r="CN95">
        <v>5</v>
      </c>
      <c r="CO95">
        <v>-0.63</v>
      </c>
      <c r="CP95">
        <v>854.83</v>
      </c>
      <c r="CQ95">
        <v>4003.91</v>
      </c>
      <c r="CR95">
        <v>17.59</v>
      </c>
      <c r="CS95">
        <v>17.11</v>
      </c>
      <c r="CT95">
        <v>16.760000000000002</v>
      </c>
      <c r="CU95">
        <v>53.02</v>
      </c>
      <c r="CV95">
        <v>49.43</v>
      </c>
      <c r="CW95">
        <v>56.68</v>
      </c>
      <c r="CX95">
        <v>50.23</v>
      </c>
      <c r="CY95">
        <v>53.51</v>
      </c>
      <c r="CZ95">
        <v>54.73</v>
      </c>
      <c r="DB95">
        <f t="shared" si="1"/>
        <v>45</v>
      </c>
    </row>
    <row r="96" spans="1:106">
      <c r="A96" t="s">
        <v>633</v>
      </c>
      <c r="B96" t="s">
        <v>634</v>
      </c>
      <c r="C96" t="s">
        <v>62</v>
      </c>
      <c r="D96" t="s">
        <v>168</v>
      </c>
      <c r="E96">
        <v>24</v>
      </c>
      <c r="F96">
        <v>20142015</v>
      </c>
      <c r="G96">
        <v>29</v>
      </c>
      <c r="H96">
        <v>2.2999999999999998</v>
      </c>
      <c r="I96">
        <v>2.0670000000000002</v>
      </c>
      <c r="J96">
        <v>0</v>
      </c>
      <c r="K96">
        <v>4</v>
      </c>
      <c r="L96">
        <v>4</v>
      </c>
      <c r="M96">
        <v>0</v>
      </c>
      <c r="N96">
        <v>0.6</v>
      </c>
      <c r="O96">
        <v>0.6</v>
      </c>
      <c r="P96">
        <v>-3</v>
      </c>
      <c r="Q96">
        <v>52.71</v>
      </c>
      <c r="R96">
        <v>101.92</v>
      </c>
      <c r="S96">
        <v>0</v>
      </c>
      <c r="T96">
        <v>3.29</v>
      </c>
      <c r="U96">
        <v>16.61</v>
      </c>
      <c r="V96">
        <v>4.4000000000000004</v>
      </c>
      <c r="W96">
        <v>55.29</v>
      </c>
      <c r="X96">
        <v>50.89</v>
      </c>
      <c r="Y96">
        <v>35</v>
      </c>
      <c r="Z96">
        <v>183</v>
      </c>
      <c r="AA96">
        <v>148</v>
      </c>
      <c r="AB96">
        <v>27.54</v>
      </c>
      <c r="AC96">
        <v>22.28</v>
      </c>
      <c r="AD96">
        <v>49.82</v>
      </c>
      <c r="AE96">
        <v>12</v>
      </c>
      <c r="AF96">
        <v>1.77</v>
      </c>
      <c r="AG96">
        <v>50.93</v>
      </c>
      <c r="AH96">
        <v>38</v>
      </c>
      <c r="AI96">
        <v>370</v>
      </c>
      <c r="AJ96">
        <v>332</v>
      </c>
      <c r="AK96">
        <v>55.69</v>
      </c>
      <c r="AL96">
        <v>49.97</v>
      </c>
      <c r="AM96">
        <v>105.66</v>
      </c>
      <c r="AN96">
        <v>47.03</v>
      </c>
      <c r="AO96">
        <v>27</v>
      </c>
      <c r="AP96">
        <v>20</v>
      </c>
      <c r="AQ96">
        <v>56</v>
      </c>
      <c r="AR96">
        <v>0.12</v>
      </c>
      <c r="AS96">
        <v>51.02</v>
      </c>
      <c r="AT96">
        <v>50.9</v>
      </c>
      <c r="AU96">
        <v>10</v>
      </c>
      <c r="AV96">
        <v>251</v>
      </c>
      <c r="AW96">
        <v>241</v>
      </c>
      <c r="AX96">
        <v>37.78</v>
      </c>
      <c r="AY96">
        <v>36.270000000000003</v>
      </c>
      <c r="AZ96">
        <v>74.05</v>
      </c>
      <c r="BA96">
        <v>69.319999999999993</v>
      </c>
      <c r="BB96">
        <v>7</v>
      </c>
      <c r="BC96">
        <v>29</v>
      </c>
      <c r="BD96">
        <v>1.69</v>
      </c>
      <c r="BE96">
        <v>52.25</v>
      </c>
      <c r="BF96">
        <v>50.56</v>
      </c>
      <c r="BG96">
        <v>15</v>
      </c>
      <c r="BH96">
        <v>26.19</v>
      </c>
      <c r="BI96">
        <v>23.93</v>
      </c>
      <c r="BJ96">
        <v>174</v>
      </c>
      <c r="BK96">
        <v>159</v>
      </c>
      <c r="BL96">
        <v>22</v>
      </c>
      <c r="BM96">
        <v>5.3</v>
      </c>
      <c r="BN96">
        <v>55.81</v>
      </c>
      <c r="BO96">
        <v>1.66</v>
      </c>
      <c r="BP96">
        <v>1.05</v>
      </c>
      <c r="BQ96">
        <v>11</v>
      </c>
      <c r="BR96">
        <v>7</v>
      </c>
      <c r="BS96">
        <v>4</v>
      </c>
      <c r="BT96">
        <v>61.11</v>
      </c>
      <c r="BU96">
        <v>0</v>
      </c>
      <c r="BV96">
        <v>6.32</v>
      </c>
      <c r="BW96">
        <v>4.38</v>
      </c>
      <c r="BX96">
        <v>95.6</v>
      </c>
      <c r="BY96">
        <v>40</v>
      </c>
      <c r="BZ96">
        <v>0</v>
      </c>
      <c r="CA96">
        <v>0</v>
      </c>
      <c r="CB96">
        <v>50.66</v>
      </c>
      <c r="CC96">
        <v>116</v>
      </c>
      <c r="CD96">
        <v>115</v>
      </c>
      <c r="CE96">
        <v>113</v>
      </c>
      <c r="CF96">
        <v>46</v>
      </c>
      <c r="CG96">
        <v>33</v>
      </c>
      <c r="CH96">
        <v>3</v>
      </c>
      <c r="CI96">
        <v>1</v>
      </c>
      <c r="CJ96">
        <v>22</v>
      </c>
      <c r="CK96">
        <v>23</v>
      </c>
      <c r="CL96">
        <v>5</v>
      </c>
      <c r="CM96">
        <v>4</v>
      </c>
      <c r="CN96">
        <v>1</v>
      </c>
      <c r="CO96">
        <v>-0.45</v>
      </c>
      <c r="CP96">
        <v>398.63</v>
      </c>
      <c r="CQ96">
        <v>1070.8599999999999</v>
      </c>
      <c r="CR96">
        <v>27.13</v>
      </c>
      <c r="CS96">
        <v>16.690000000000001</v>
      </c>
      <c r="CT96">
        <v>16.97</v>
      </c>
      <c r="CU96">
        <v>50.93</v>
      </c>
      <c r="CV96">
        <v>49.31</v>
      </c>
      <c r="CW96">
        <v>55.39</v>
      </c>
      <c r="CX96">
        <v>53.36</v>
      </c>
      <c r="CY96">
        <v>53.07</v>
      </c>
      <c r="CZ96">
        <v>54.56</v>
      </c>
      <c r="DB96">
        <f t="shared" si="1"/>
        <v>13</v>
      </c>
    </row>
    <row r="97" spans="1:106">
      <c r="A97" t="s">
        <v>676</v>
      </c>
      <c r="B97" t="s">
        <v>677</v>
      </c>
      <c r="C97" t="s">
        <v>100</v>
      </c>
      <c r="D97" t="s">
        <v>105</v>
      </c>
      <c r="E97">
        <v>76</v>
      </c>
      <c r="F97">
        <v>20142015</v>
      </c>
      <c r="G97">
        <v>26</v>
      </c>
      <c r="H97">
        <v>2.5</v>
      </c>
      <c r="I97">
        <v>2.75</v>
      </c>
      <c r="J97">
        <v>7</v>
      </c>
      <c r="K97">
        <v>9</v>
      </c>
      <c r="L97">
        <v>16</v>
      </c>
      <c r="M97">
        <v>0.42</v>
      </c>
      <c r="N97">
        <v>0.54</v>
      </c>
      <c r="O97">
        <v>0.97</v>
      </c>
      <c r="P97">
        <v>0</v>
      </c>
      <c r="Q97">
        <v>46.56</v>
      </c>
      <c r="R97">
        <v>97.24</v>
      </c>
      <c r="S97">
        <v>5.65</v>
      </c>
      <c r="T97">
        <v>-21.69</v>
      </c>
      <c r="U97">
        <v>13.05</v>
      </c>
      <c r="V97">
        <v>-7.13</v>
      </c>
      <c r="W97">
        <v>47.83</v>
      </c>
      <c r="X97">
        <v>54.96</v>
      </c>
      <c r="Y97">
        <v>-39</v>
      </c>
      <c r="Z97">
        <v>430</v>
      </c>
      <c r="AA97">
        <v>469</v>
      </c>
      <c r="AB97">
        <v>26.01</v>
      </c>
      <c r="AC97">
        <v>28.36</v>
      </c>
      <c r="AD97">
        <v>54.37</v>
      </c>
      <c r="AE97">
        <v>124</v>
      </c>
      <c r="AF97">
        <v>-7.81</v>
      </c>
      <c r="AG97">
        <v>54.37</v>
      </c>
      <c r="AH97">
        <v>-119</v>
      </c>
      <c r="AI97">
        <v>805</v>
      </c>
      <c r="AJ97">
        <v>924</v>
      </c>
      <c r="AK97">
        <v>48.69</v>
      </c>
      <c r="AL97">
        <v>55.88</v>
      </c>
      <c r="AM97">
        <v>104.57</v>
      </c>
      <c r="AN97">
        <v>55.16</v>
      </c>
      <c r="AO97">
        <v>43</v>
      </c>
      <c r="AP97">
        <v>31</v>
      </c>
      <c r="AQ97">
        <v>219</v>
      </c>
      <c r="AR97">
        <v>-7.23</v>
      </c>
      <c r="AS97">
        <v>48.34</v>
      </c>
      <c r="AT97">
        <v>55.57</v>
      </c>
      <c r="AU97">
        <v>-42</v>
      </c>
      <c r="AV97">
        <v>611</v>
      </c>
      <c r="AW97">
        <v>653</v>
      </c>
      <c r="AX97">
        <v>36.950000000000003</v>
      </c>
      <c r="AY97">
        <v>39.49</v>
      </c>
      <c r="AZ97">
        <v>76.44</v>
      </c>
      <c r="BA97">
        <v>72.67</v>
      </c>
      <c r="BB97">
        <v>52</v>
      </c>
      <c r="BC97">
        <v>176</v>
      </c>
      <c r="BD97">
        <v>-5.88</v>
      </c>
      <c r="BE97">
        <v>49.55</v>
      </c>
      <c r="BF97">
        <v>55.43</v>
      </c>
      <c r="BG97">
        <v>-8</v>
      </c>
      <c r="BH97">
        <v>26.85</v>
      </c>
      <c r="BI97">
        <v>27.34</v>
      </c>
      <c r="BJ97">
        <v>444</v>
      </c>
      <c r="BK97">
        <v>452</v>
      </c>
      <c r="BL97">
        <v>124</v>
      </c>
      <c r="BM97">
        <v>-14.07</v>
      </c>
      <c r="BN97">
        <v>54.64</v>
      </c>
      <c r="BO97">
        <v>1.69</v>
      </c>
      <c r="BP97">
        <v>2.48</v>
      </c>
      <c r="BQ97">
        <v>28</v>
      </c>
      <c r="BR97">
        <v>41</v>
      </c>
      <c r="BS97">
        <v>-13</v>
      </c>
      <c r="BT97">
        <v>40.58</v>
      </c>
      <c r="BU97">
        <v>3.98</v>
      </c>
      <c r="BV97">
        <v>6.31</v>
      </c>
      <c r="BW97">
        <v>4.58</v>
      </c>
      <c r="BX97">
        <v>90.93</v>
      </c>
      <c r="BY97">
        <v>52</v>
      </c>
      <c r="BZ97">
        <v>6</v>
      </c>
      <c r="CA97">
        <v>3</v>
      </c>
      <c r="CB97">
        <v>36.4</v>
      </c>
      <c r="CC97">
        <v>245</v>
      </c>
      <c r="CD97">
        <v>370</v>
      </c>
      <c r="CE97">
        <v>428</v>
      </c>
      <c r="CF97">
        <v>343</v>
      </c>
      <c r="CG97">
        <v>115</v>
      </c>
      <c r="CH97">
        <v>8</v>
      </c>
      <c r="CI97">
        <v>1</v>
      </c>
      <c r="CJ97">
        <v>117</v>
      </c>
      <c r="CK97">
        <v>24</v>
      </c>
      <c r="CL97">
        <v>25</v>
      </c>
      <c r="CM97">
        <v>15</v>
      </c>
      <c r="CN97">
        <v>15</v>
      </c>
      <c r="CO97">
        <v>0</v>
      </c>
      <c r="CP97">
        <v>992.09</v>
      </c>
      <c r="CQ97">
        <v>3644.54</v>
      </c>
      <c r="CR97">
        <v>21.4</v>
      </c>
      <c r="CS97">
        <v>17.29</v>
      </c>
      <c r="CT97">
        <v>17.05</v>
      </c>
      <c r="CU97">
        <v>51.71</v>
      </c>
      <c r="CV97">
        <v>49.75</v>
      </c>
      <c r="CW97">
        <v>56.73</v>
      </c>
      <c r="CX97">
        <v>52.97</v>
      </c>
      <c r="CY97">
        <v>53.6</v>
      </c>
      <c r="CZ97">
        <v>54.13</v>
      </c>
      <c r="DB97">
        <f t="shared" si="1"/>
        <v>228</v>
      </c>
    </row>
    <row r="98" spans="1:106">
      <c r="A98" t="s">
        <v>784</v>
      </c>
      <c r="B98" t="s">
        <v>785</v>
      </c>
      <c r="C98" t="s">
        <v>62</v>
      </c>
      <c r="D98" t="s">
        <v>786</v>
      </c>
      <c r="E98">
        <v>43</v>
      </c>
      <c r="F98">
        <v>20142015</v>
      </c>
      <c r="G98">
        <v>29</v>
      </c>
      <c r="H98">
        <v>4.5</v>
      </c>
      <c r="I98">
        <v>4.5</v>
      </c>
      <c r="J98">
        <v>1</v>
      </c>
      <c r="K98">
        <v>10</v>
      </c>
      <c r="L98">
        <v>11</v>
      </c>
      <c r="M98">
        <v>7.0000000000000007E-2</v>
      </c>
      <c r="N98">
        <v>0.71</v>
      </c>
      <c r="O98">
        <v>0.78</v>
      </c>
      <c r="P98">
        <v>-4</v>
      </c>
      <c r="Q98">
        <v>44.62</v>
      </c>
      <c r="R98">
        <v>97.11</v>
      </c>
      <c r="S98">
        <v>2.17</v>
      </c>
      <c r="T98">
        <v>-25.31</v>
      </c>
      <c r="U98">
        <v>19.68</v>
      </c>
      <c r="V98">
        <v>-10.36</v>
      </c>
      <c r="W98">
        <v>44.96</v>
      </c>
      <c r="X98">
        <v>55.32</v>
      </c>
      <c r="Y98">
        <v>-70</v>
      </c>
      <c r="Z98">
        <v>312</v>
      </c>
      <c r="AA98">
        <v>382</v>
      </c>
      <c r="AB98">
        <v>22.12</v>
      </c>
      <c r="AC98">
        <v>27.08</v>
      </c>
      <c r="AD98">
        <v>49.2</v>
      </c>
      <c r="AE98">
        <v>29</v>
      </c>
      <c r="AF98">
        <v>-10.08</v>
      </c>
      <c r="AG98">
        <v>54.7</v>
      </c>
      <c r="AH98">
        <v>-162</v>
      </c>
      <c r="AI98">
        <v>672</v>
      </c>
      <c r="AJ98">
        <v>834</v>
      </c>
      <c r="AK98">
        <v>47.64</v>
      </c>
      <c r="AL98">
        <v>59.12</v>
      </c>
      <c r="AM98">
        <v>106.76</v>
      </c>
      <c r="AN98">
        <v>56.4</v>
      </c>
      <c r="AO98">
        <v>43</v>
      </c>
      <c r="AP98">
        <v>66</v>
      </c>
      <c r="AQ98">
        <v>117</v>
      </c>
      <c r="AR98">
        <v>-8.0399999999999991</v>
      </c>
      <c r="AS98">
        <v>45.82</v>
      </c>
      <c r="AT98">
        <v>53.86</v>
      </c>
      <c r="AU98">
        <v>-93</v>
      </c>
      <c r="AV98">
        <v>510</v>
      </c>
      <c r="AW98">
        <v>603</v>
      </c>
      <c r="AX98">
        <v>36.15</v>
      </c>
      <c r="AY98">
        <v>42.75</v>
      </c>
      <c r="AZ98">
        <v>78.900000000000006</v>
      </c>
      <c r="BA98">
        <v>74.31</v>
      </c>
      <c r="BB98">
        <v>28</v>
      </c>
      <c r="BC98">
        <v>74</v>
      </c>
      <c r="BD98">
        <v>-7.39</v>
      </c>
      <c r="BE98">
        <v>45.94</v>
      </c>
      <c r="BF98">
        <v>53.33</v>
      </c>
      <c r="BG98">
        <v>-67</v>
      </c>
      <c r="BH98">
        <v>26.87</v>
      </c>
      <c r="BI98">
        <v>31.62</v>
      </c>
      <c r="BJ98">
        <v>379</v>
      </c>
      <c r="BK98">
        <v>446</v>
      </c>
      <c r="BL98">
        <v>46</v>
      </c>
      <c r="BM98">
        <v>-15.9</v>
      </c>
      <c r="BN98">
        <v>54.05</v>
      </c>
      <c r="BO98">
        <v>2.06</v>
      </c>
      <c r="BP98">
        <v>3.33</v>
      </c>
      <c r="BQ98">
        <v>29</v>
      </c>
      <c r="BR98">
        <v>47</v>
      </c>
      <c r="BS98">
        <v>-18</v>
      </c>
      <c r="BT98">
        <v>38.159999999999997</v>
      </c>
      <c r="BU98">
        <v>1.35</v>
      </c>
      <c r="BV98">
        <v>7.65</v>
      </c>
      <c r="BW98">
        <v>5.69</v>
      </c>
      <c r="BX98">
        <v>89.46</v>
      </c>
      <c r="BY98">
        <v>40</v>
      </c>
      <c r="BZ98">
        <v>0</v>
      </c>
      <c r="CA98">
        <v>0</v>
      </c>
      <c r="CB98">
        <v>36.270000000000003</v>
      </c>
      <c r="CC98">
        <v>218</v>
      </c>
      <c r="CD98">
        <v>319</v>
      </c>
      <c r="CE98">
        <v>383</v>
      </c>
      <c r="CF98">
        <v>62</v>
      </c>
      <c r="CG98">
        <v>59</v>
      </c>
      <c r="CH98">
        <v>4</v>
      </c>
      <c r="CI98">
        <v>6</v>
      </c>
      <c r="CJ98">
        <v>45</v>
      </c>
      <c r="CK98">
        <v>22</v>
      </c>
      <c r="CL98">
        <v>10</v>
      </c>
      <c r="CM98">
        <v>9</v>
      </c>
      <c r="CN98">
        <v>5</v>
      </c>
      <c r="CO98">
        <v>-0.28000000000000003</v>
      </c>
      <c r="CP98">
        <v>846.36</v>
      </c>
      <c r="CQ98">
        <v>1767.6</v>
      </c>
      <c r="CR98">
        <v>32.380000000000003</v>
      </c>
      <c r="CS98">
        <v>16.600000000000001</v>
      </c>
      <c r="CT98">
        <v>17.57</v>
      </c>
      <c r="CU98">
        <v>48.62</v>
      </c>
      <c r="CV98">
        <v>49.66</v>
      </c>
      <c r="CW98">
        <v>52.41</v>
      </c>
      <c r="CX98">
        <v>55.39</v>
      </c>
      <c r="CY98">
        <v>54.35</v>
      </c>
      <c r="CZ98">
        <v>55.1</v>
      </c>
      <c r="DB98">
        <f t="shared" si="1"/>
        <v>3</v>
      </c>
    </row>
    <row r="99" spans="1:106">
      <c r="A99" t="s">
        <v>672</v>
      </c>
      <c r="B99" t="s">
        <v>673</v>
      </c>
      <c r="C99" t="s">
        <v>68</v>
      </c>
      <c r="D99" t="s">
        <v>364</v>
      </c>
      <c r="E99">
        <v>82</v>
      </c>
      <c r="F99">
        <v>20142015</v>
      </c>
      <c r="G99">
        <v>27</v>
      </c>
      <c r="H99">
        <v>2.7</v>
      </c>
      <c r="I99">
        <v>3</v>
      </c>
      <c r="J99">
        <v>15</v>
      </c>
      <c r="K99">
        <v>14</v>
      </c>
      <c r="L99">
        <v>29</v>
      </c>
      <c r="M99">
        <v>0.76</v>
      </c>
      <c r="N99">
        <v>0.71</v>
      </c>
      <c r="O99">
        <v>1.48</v>
      </c>
      <c r="P99">
        <v>12</v>
      </c>
      <c r="Q99">
        <v>49.03</v>
      </c>
      <c r="R99">
        <v>99.21</v>
      </c>
      <c r="S99">
        <v>11.19</v>
      </c>
      <c r="T99">
        <v>0.51</v>
      </c>
      <c r="U99">
        <v>14.37</v>
      </c>
      <c r="V99">
        <v>-3.86</v>
      </c>
      <c r="W99">
        <v>49.15</v>
      </c>
      <c r="X99">
        <v>53.01</v>
      </c>
      <c r="Y99">
        <v>-16</v>
      </c>
      <c r="Z99">
        <v>463</v>
      </c>
      <c r="AA99">
        <v>479</v>
      </c>
      <c r="AB99">
        <v>23.58</v>
      </c>
      <c r="AC99">
        <v>24.4</v>
      </c>
      <c r="AD99">
        <v>47.98</v>
      </c>
      <c r="AE99">
        <v>131</v>
      </c>
      <c r="AF99">
        <v>-2.65</v>
      </c>
      <c r="AG99">
        <v>51.68</v>
      </c>
      <c r="AH99">
        <v>-41</v>
      </c>
      <c r="AI99">
        <v>1034</v>
      </c>
      <c r="AJ99">
        <v>1075</v>
      </c>
      <c r="AK99">
        <v>52.66</v>
      </c>
      <c r="AL99">
        <v>54.75</v>
      </c>
      <c r="AM99">
        <v>107.41</v>
      </c>
      <c r="AN99">
        <v>52.51</v>
      </c>
      <c r="AO99">
        <v>52</v>
      </c>
      <c r="AP99">
        <v>30</v>
      </c>
      <c r="AQ99">
        <v>245</v>
      </c>
      <c r="AR99">
        <v>-2.65</v>
      </c>
      <c r="AS99">
        <v>49.53</v>
      </c>
      <c r="AT99">
        <v>52.18</v>
      </c>
      <c r="AU99">
        <v>-15</v>
      </c>
      <c r="AV99">
        <v>791</v>
      </c>
      <c r="AW99">
        <v>806</v>
      </c>
      <c r="AX99">
        <v>40.29</v>
      </c>
      <c r="AY99">
        <v>41.05</v>
      </c>
      <c r="AZ99">
        <v>81.34</v>
      </c>
      <c r="BA99">
        <v>68.650000000000006</v>
      </c>
      <c r="BB99">
        <v>59</v>
      </c>
      <c r="BC99">
        <v>193</v>
      </c>
      <c r="BD99">
        <v>-2.34</v>
      </c>
      <c r="BE99">
        <v>49.14</v>
      </c>
      <c r="BF99">
        <v>51.48</v>
      </c>
      <c r="BG99">
        <v>-19</v>
      </c>
      <c r="BH99">
        <v>27.66</v>
      </c>
      <c r="BI99">
        <v>28.62</v>
      </c>
      <c r="BJ99">
        <v>543</v>
      </c>
      <c r="BK99">
        <v>562</v>
      </c>
      <c r="BL99">
        <v>134</v>
      </c>
      <c r="BM99">
        <v>-4.97</v>
      </c>
      <c r="BN99">
        <v>51.84</v>
      </c>
      <c r="BO99">
        <v>2.29</v>
      </c>
      <c r="BP99">
        <v>2.6</v>
      </c>
      <c r="BQ99">
        <v>45</v>
      </c>
      <c r="BR99">
        <v>51</v>
      </c>
      <c r="BS99">
        <v>-6</v>
      </c>
      <c r="BT99">
        <v>46.88</v>
      </c>
      <c r="BU99">
        <v>7.77</v>
      </c>
      <c r="BV99">
        <v>8.2899999999999991</v>
      </c>
      <c r="BW99">
        <v>5.69</v>
      </c>
      <c r="BX99">
        <v>90.93</v>
      </c>
      <c r="BY99">
        <v>32.65</v>
      </c>
      <c r="BZ99">
        <v>16</v>
      </c>
      <c r="CA99">
        <v>33</v>
      </c>
      <c r="CB99">
        <v>50.42</v>
      </c>
      <c r="CC99">
        <v>362</v>
      </c>
      <c r="CD99">
        <v>426</v>
      </c>
      <c r="CE99">
        <v>356</v>
      </c>
      <c r="CF99">
        <v>139</v>
      </c>
      <c r="CG99">
        <v>74</v>
      </c>
      <c r="CH99">
        <v>12</v>
      </c>
      <c r="CI99">
        <v>2</v>
      </c>
      <c r="CJ99">
        <v>119</v>
      </c>
      <c r="CK99">
        <v>33</v>
      </c>
      <c r="CL99">
        <v>30</v>
      </c>
      <c r="CM99">
        <v>7</v>
      </c>
      <c r="CN99">
        <v>19</v>
      </c>
      <c r="CO99">
        <v>0.61</v>
      </c>
      <c r="CP99">
        <v>1178.05</v>
      </c>
      <c r="CQ99">
        <v>3812.82</v>
      </c>
      <c r="CR99">
        <v>23.6</v>
      </c>
      <c r="CS99">
        <v>17.440000000000001</v>
      </c>
      <c r="CT99">
        <v>17.32</v>
      </c>
      <c r="CU99">
        <v>50.06</v>
      </c>
      <c r="CV99">
        <v>50.18</v>
      </c>
      <c r="CW99">
        <v>54.7</v>
      </c>
      <c r="CX99">
        <v>54.56</v>
      </c>
      <c r="CY99">
        <v>54.78</v>
      </c>
      <c r="CZ99">
        <v>54.38</v>
      </c>
      <c r="DB99">
        <f t="shared" si="1"/>
        <v>65</v>
      </c>
    </row>
    <row r="100" spans="1:106">
      <c r="A100" t="s">
        <v>428</v>
      </c>
      <c r="B100" t="s">
        <v>429</v>
      </c>
      <c r="C100" t="s">
        <v>62</v>
      </c>
      <c r="D100" t="s">
        <v>230</v>
      </c>
      <c r="E100">
        <v>33</v>
      </c>
      <c r="F100">
        <v>20142015</v>
      </c>
      <c r="G100">
        <v>31</v>
      </c>
      <c r="H100">
        <v>0.625</v>
      </c>
      <c r="I100">
        <v>0.625</v>
      </c>
      <c r="J100">
        <v>2</v>
      </c>
      <c r="K100">
        <v>6</v>
      </c>
      <c r="L100">
        <v>8</v>
      </c>
      <c r="M100">
        <v>0.22</v>
      </c>
      <c r="N100">
        <v>0.66</v>
      </c>
      <c r="O100">
        <v>0.87</v>
      </c>
      <c r="P100">
        <v>-4</v>
      </c>
      <c r="Q100">
        <v>56.67</v>
      </c>
      <c r="R100">
        <v>99.43</v>
      </c>
      <c r="S100">
        <v>4.76</v>
      </c>
      <c r="T100">
        <v>7.61</v>
      </c>
      <c r="U100">
        <v>16.64</v>
      </c>
      <c r="V100">
        <v>11.2</v>
      </c>
      <c r="W100">
        <v>57.11</v>
      </c>
      <c r="X100">
        <v>45.91</v>
      </c>
      <c r="Y100">
        <v>66</v>
      </c>
      <c r="Z100">
        <v>265</v>
      </c>
      <c r="AA100">
        <v>199</v>
      </c>
      <c r="AB100">
        <v>28.95</v>
      </c>
      <c r="AC100">
        <v>21.74</v>
      </c>
      <c r="AD100">
        <v>50.68</v>
      </c>
      <c r="AE100">
        <v>40</v>
      </c>
      <c r="AF100">
        <v>11.02</v>
      </c>
      <c r="AG100">
        <v>45.65</v>
      </c>
      <c r="AH100">
        <v>132</v>
      </c>
      <c r="AI100">
        <v>561</v>
      </c>
      <c r="AJ100">
        <v>429</v>
      </c>
      <c r="AK100">
        <v>61.28</v>
      </c>
      <c r="AL100">
        <v>46.86</v>
      </c>
      <c r="AM100">
        <v>108.14</v>
      </c>
      <c r="AN100">
        <v>51.69</v>
      </c>
      <c r="AO100">
        <v>36</v>
      </c>
      <c r="AP100">
        <v>33</v>
      </c>
      <c r="AQ100">
        <v>108</v>
      </c>
      <c r="AR100">
        <v>10.84</v>
      </c>
      <c r="AS100">
        <v>55.8</v>
      </c>
      <c r="AT100">
        <v>44.96</v>
      </c>
      <c r="AU100">
        <v>83</v>
      </c>
      <c r="AV100">
        <v>399</v>
      </c>
      <c r="AW100">
        <v>316</v>
      </c>
      <c r="AX100">
        <v>43.58</v>
      </c>
      <c r="AY100">
        <v>34.520000000000003</v>
      </c>
      <c r="AZ100">
        <v>78.099999999999994</v>
      </c>
      <c r="BA100">
        <v>72.680000000000007</v>
      </c>
      <c r="BB100">
        <v>30</v>
      </c>
      <c r="BC100">
        <v>72</v>
      </c>
      <c r="BD100">
        <v>10.91</v>
      </c>
      <c r="BE100">
        <v>55.77</v>
      </c>
      <c r="BF100">
        <v>44.86</v>
      </c>
      <c r="BG100">
        <v>60</v>
      </c>
      <c r="BH100">
        <v>31.68</v>
      </c>
      <c r="BI100">
        <v>25.12</v>
      </c>
      <c r="BJ100">
        <v>290</v>
      </c>
      <c r="BK100">
        <v>230</v>
      </c>
      <c r="BL100">
        <v>42</v>
      </c>
      <c r="BM100">
        <v>5.48</v>
      </c>
      <c r="BN100">
        <v>47.86</v>
      </c>
      <c r="BO100">
        <v>1.75</v>
      </c>
      <c r="BP100">
        <v>1.53</v>
      </c>
      <c r="BQ100">
        <v>16</v>
      </c>
      <c r="BR100">
        <v>14</v>
      </c>
      <c r="BS100">
        <v>2</v>
      </c>
      <c r="BT100">
        <v>53.33</v>
      </c>
      <c r="BU100">
        <v>2.78</v>
      </c>
      <c r="BV100">
        <v>5.52</v>
      </c>
      <c r="BW100">
        <v>4.01</v>
      </c>
      <c r="BX100">
        <v>93.91</v>
      </c>
      <c r="BY100">
        <v>40</v>
      </c>
      <c r="BZ100">
        <v>0</v>
      </c>
      <c r="CA100">
        <v>0</v>
      </c>
      <c r="CB100">
        <v>56.56</v>
      </c>
      <c r="CC100">
        <v>194</v>
      </c>
      <c r="CD100">
        <v>164</v>
      </c>
      <c r="CE100">
        <v>149</v>
      </c>
      <c r="CF100">
        <v>46</v>
      </c>
      <c r="CG100">
        <v>41</v>
      </c>
      <c r="CH100">
        <v>4</v>
      </c>
      <c r="CI100">
        <v>2</v>
      </c>
      <c r="CJ100">
        <v>40</v>
      </c>
      <c r="CK100">
        <v>18</v>
      </c>
      <c r="CL100">
        <v>10</v>
      </c>
      <c r="CM100">
        <v>5</v>
      </c>
      <c r="CN100">
        <v>1</v>
      </c>
      <c r="CO100">
        <v>-0.44</v>
      </c>
      <c r="CP100">
        <v>549.27</v>
      </c>
      <c r="CQ100">
        <v>1464.12</v>
      </c>
      <c r="CR100">
        <v>27.28</v>
      </c>
      <c r="CS100">
        <v>16.18</v>
      </c>
      <c r="CT100">
        <v>16.82</v>
      </c>
      <c r="CU100">
        <v>48.87</v>
      </c>
      <c r="CV100">
        <v>49.32</v>
      </c>
      <c r="CW100">
        <v>52.91</v>
      </c>
      <c r="CX100">
        <v>55.36</v>
      </c>
      <c r="CY100">
        <v>53.02</v>
      </c>
      <c r="CZ100">
        <v>54.48</v>
      </c>
      <c r="DB100">
        <f t="shared" si="1"/>
        <v>5</v>
      </c>
    </row>
    <row r="101" spans="1:106">
      <c r="A101" t="s">
        <v>1342</v>
      </c>
      <c r="B101" t="s">
        <v>1343</v>
      </c>
      <c r="C101" t="s">
        <v>68</v>
      </c>
      <c r="D101" t="s">
        <v>1056</v>
      </c>
      <c r="E101">
        <v>64</v>
      </c>
      <c r="F101">
        <v>20142015</v>
      </c>
      <c r="G101">
        <v>24</v>
      </c>
      <c r="H101">
        <v>1.2749999999999999</v>
      </c>
      <c r="I101">
        <v>1.2749999999999999</v>
      </c>
      <c r="J101">
        <v>8</v>
      </c>
      <c r="K101">
        <v>20</v>
      </c>
      <c r="L101">
        <v>28</v>
      </c>
      <c r="M101">
        <v>0.49</v>
      </c>
      <c r="N101">
        <v>1.23</v>
      </c>
      <c r="O101">
        <v>1.72</v>
      </c>
      <c r="P101">
        <v>-8</v>
      </c>
      <c r="Q101">
        <v>45.94</v>
      </c>
      <c r="R101">
        <v>102.92</v>
      </c>
      <c r="S101">
        <v>11.94</v>
      </c>
      <c r="T101">
        <v>5.2</v>
      </c>
      <c r="U101">
        <v>15.26</v>
      </c>
      <c r="V101">
        <v>-0.76</v>
      </c>
      <c r="W101">
        <v>46.57</v>
      </c>
      <c r="X101">
        <v>47.33</v>
      </c>
      <c r="Y101">
        <v>-56</v>
      </c>
      <c r="Z101">
        <v>380</v>
      </c>
      <c r="AA101">
        <v>436</v>
      </c>
      <c r="AB101">
        <v>23.34</v>
      </c>
      <c r="AC101">
        <v>26.78</v>
      </c>
      <c r="AD101">
        <v>50.12</v>
      </c>
      <c r="AE101">
        <v>99</v>
      </c>
      <c r="AF101">
        <v>-0.63</v>
      </c>
      <c r="AG101">
        <v>46.58</v>
      </c>
      <c r="AH101">
        <v>-142</v>
      </c>
      <c r="AI101">
        <v>804</v>
      </c>
      <c r="AJ101">
        <v>946</v>
      </c>
      <c r="AK101">
        <v>49.38</v>
      </c>
      <c r="AL101">
        <v>58.1</v>
      </c>
      <c r="AM101">
        <v>107.48</v>
      </c>
      <c r="AN101">
        <v>49.13</v>
      </c>
      <c r="AO101">
        <v>31</v>
      </c>
      <c r="AP101">
        <v>35</v>
      </c>
      <c r="AQ101">
        <v>128</v>
      </c>
      <c r="AR101">
        <v>-1.3</v>
      </c>
      <c r="AS101">
        <v>46.3</v>
      </c>
      <c r="AT101">
        <v>47.61</v>
      </c>
      <c r="AU101">
        <v>-89</v>
      </c>
      <c r="AV101">
        <v>557</v>
      </c>
      <c r="AW101">
        <v>646</v>
      </c>
      <c r="AX101">
        <v>34.21</v>
      </c>
      <c r="AY101">
        <v>39.68</v>
      </c>
      <c r="AZ101">
        <v>73.89</v>
      </c>
      <c r="BA101">
        <v>70.92</v>
      </c>
      <c r="BB101">
        <v>30</v>
      </c>
      <c r="BC101">
        <v>97</v>
      </c>
      <c r="BD101">
        <v>-2.65</v>
      </c>
      <c r="BE101">
        <v>46.2</v>
      </c>
      <c r="BF101">
        <v>48.85</v>
      </c>
      <c r="BG101">
        <v>-65</v>
      </c>
      <c r="BH101">
        <v>24.26</v>
      </c>
      <c r="BI101">
        <v>28.25</v>
      </c>
      <c r="BJ101">
        <v>395</v>
      </c>
      <c r="BK101">
        <v>460</v>
      </c>
      <c r="BL101">
        <v>67</v>
      </c>
      <c r="BM101">
        <v>3.43</v>
      </c>
      <c r="BN101">
        <v>51.5</v>
      </c>
      <c r="BO101">
        <v>2.4</v>
      </c>
      <c r="BP101">
        <v>1.97</v>
      </c>
      <c r="BQ101">
        <v>39</v>
      </c>
      <c r="BR101">
        <v>32</v>
      </c>
      <c r="BS101">
        <v>7</v>
      </c>
      <c r="BT101">
        <v>54.93</v>
      </c>
      <c r="BU101">
        <v>8.25</v>
      </c>
      <c r="BV101">
        <v>9.8699999999999992</v>
      </c>
      <c r="BW101">
        <v>7</v>
      </c>
      <c r="BX101">
        <v>93.04</v>
      </c>
      <c r="BY101">
        <v>52.38</v>
      </c>
      <c r="BZ101">
        <v>176</v>
      </c>
      <c r="CA101">
        <v>160</v>
      </c>
      <c r="CB101">
        <v>51.21</v>
      </c>
      <c r="CC101">
        <v>317</v>
      </c>
      <c r="CD101">
        <v>278</v>
      </c>
      <c r="CE101">
        <v>302</v>
      </c>
      <c r="CF101">
        <v>158</v>
      </c>
      <c r="CG101">
        <v>76</v>
      </c>
      <c r="CH101">
        <v>12</v>
      </c>
      <c r="CI101">
        <v>8</v>
      </c>
      <c r="CJ101">
        <v>59</v>
      </c>
      <c r="CK101">
        <v>33</v>
      </c>
      <c r="CL101">
        <v>25</v>
      </c>
      <c r="CM101">
        <v>18</v>
      </c>
      <c r="CN101">
        <v>10</v>
      </c>
      <c r="CO101">
        <v>-0.49</v>
      </c>
      <c r="CP101">
        <v>976.91</v>
      </c>
      <c r="CQ101">
        <v>2910.03</v>
      </c>
      <c r="CR101">
        <v>25.13</v>
      </c>
      <c r="CS101">
        <v>17.8</v>
      </c>
      <c r="CT101">
        <v>17.21</v>
      </c>
      <c r="CU101">
        <v>45.71</v>
      </c>
      <c r="CV101">
        <v>50.26</v>
      </c>
      <c r="CW101">
        <v>50.49</v>
      </c>
      <c r="CX101">
        <v>59.98</v>
      </c>
      <c r="CY101">
        <v>54.41</v>
      </c>
      <c r="CZ101">
        <v>53.85</v>
      </c>
      <c r="DB101">
        <f t="shared" si="1"/>
        <v>82</v>
      </c>
    </row>
    <row r="102" spans="1:106">
      <c r="A102" t="s">
        <v>669</v>
      </c>
      <c r="B102" t="s">
        <v>670</v>
      </c>
      <c r="C102" t="s">
        <v>80</v>
      </c>
      <c r="D102" t="s">
        <v>671</v>
      </c>
      <c r="E102">
        <v>68</v>
      </c>
      <c r="F102">
        <v>20142015</v>
      </c>
      <c r="G102">
        <v>35</v>
      </c>
      <c r="H102">
        <v>4</v>
      </c>
      <c r="I102">
        <v>4.5</v>
      </c>
      <c r="J102">
        <v>21</v>
      </c>
      <c r="K102">
        <v>18</v>
      </c>
      <c r="L102">
        <v>39</v>
      </c>
      <c r="M102">
        <v>1.29</v>
      </c>
      <c r="N102">
        <v>1.1100000000000001</v>
      </c>
      <c r="O102">
        <v>2.4</v>
      </c>
      <c r="P102">
        <v>12</v>
      </c>
      <c r="Q102">
        <v>53.77</v>
      </c>
      <c r="R102">
        <v>101.35</v>
      </c>
      <c r="S102">
        <v>17.21</v>
      </c>
      <c r="T102">
        <v>11.5</v>
      </c>
      <c r="U102">
        <v>14.32</v>
      </c>
      <c r="V102">
        <v>2.4</v>
      </c>
      <c r="W102">
        <v>53.33</v>
      </c>
      <c r="X102">
        <v>50.92</v>
      </c>
      <c r="Y102">
        <v>62</v>
      </c>
      <c r="Z102">
        <v>497</v>
      </c>
      <c r="AA102">
        <v>435</v>
      </c>
      <c r="AB102">
        <v>30.63</v>
      </c>
      <c r="AC102">
        <v>26.81</v>
      </c>
      <c r="AD102">
        <v>57.44</v>
      </c>
      <c r="AE102">
        <v>145</v>
      </c>
      <c r="AF102">
        <v>3.88</v>
      </c>
      <c r="AG102">
        <v>49.89</v>
      </c>
      <c r="AH102">
        <v>137</v>
      </c>
      <c r="AI102">
        <v>977</v>
      </c>
      <c r="AJ102">
        <v>840</v>
      </c>
      <c r="AK102">
        <v>60.22</v>
      </c>
      <c r="AL102">
        <v>51.77</v>
      </c>
      <c r="AM102">
        <v>111.99</v>
      </c>
      <c r="AN102">
        <v>51.07</v>
      </c>
      <c r="AO102">
        <v>51</v>
      </c>
      <c r="AP102">
        <v>20</v>
      </c>
      <c r="AQ102">
        <v>213</v>
      </c>
      <c r="AR102">
        <v>4.09</v>
      </c>
      <c r="AS102">
        <v>53.84</v>
      </c>
      <c r="AT102">
        <v>49.75</v>
      </c>
      <c r="AU102">
        <v>104</v>
      </c>
      <c r="AV102">
        <v>729</v>
      </c>
      <c r="AW102">
        <v>625</v>
      </c>
      <c r="AX102">
        <v>44.93</v>
      </c>
      <c r="AY102">
        <v>38.520000000000003</v>
      </c>
      <c r="AZ102">
        <v>83.46</v>
      </c>
      <c r="BA102">
        <v>68.45</v>
      </c>
      <c r="BB102">
        <v>40</v>
      </c>
      <c r="BC102">
        <v>162</v>
      </c>
      <c r="BD102">
        <v>2.89</v>
      </c>
      <c r="BE102">
        <v>51.82</v>
      </c>
      <c r="BF102">
        <v>48.93</v>
      </c>
      <c r="BG102">
        <v>35</v>
      </c>
      <c r="BH102">
        <v>30.76</v>
      </c>
      <c r="BI102">
        <v>28.6</v>
      </c>
      <c r="BJ102">
        <v>499</v>
      </c>
      <c r="BK102">
        <v>464</v>
      </c>
      <c r="BL102">
        <v>122</v>
      </c>
      <c r="BM102">
        <v>10.16</v>
      </c>
      <c r="BN102">
        <v>45.05</v>
      </c>
      <c r="BO102">
        <v>3.27</v>
      </c>
      <c r="BP102">
        <v>2.65</v>
      </c>
      <c r="BQ102">
        <v>53</v>
      </c>
      <c r="BR102">
        <v>43</v>
      </c>
      <c r="BS102">
        <v>10</v>
      </c>
      <c r="BT102">
        <v>55.21</v>
      </c>
      <c r="BU102">
        <v>12.96</v>
      </c>
      <c r="BV102">
        <v>10.62</v>
      </c>
      <c r="BW102">
        <v>7.27</v>
      </c>
      <c r="BX102">
        <v>90.73</v>
      </c>
      <c r="BY102">
        <v>33</v>
      </c>
      <c r="BZ102">
        <v>5</v>
      </c>
      <c r="CA102">
        <v>11</v>
      </c>
      <c r="CB102">
        <v>60.83</v>
      </c>
      <c r="CC102">
        <v>379</v>
      </c>
      <c r="CD102">
        <v>337</v>
      </c>
      <c r="CE102">
        <v>244</v>
      </c>
      <c r="CF102">
        <v>134</v>
      </c>
      <c r="CG102">
        <v>85</v>
      </c>
      <c r="CH102">
        <v>14</v>
      </c>
      <c r="CI102">
        <v>4</v>
      </c>
      <c r="CJ102">
        <v>101</v>
      </c>
      <c r="CK102">
        <v>28</v>
      </c>
      <c r="CL102">
        <v>24</v>
      </c>
      <c r="CM102">
        <v>6</v>
      </c>
      <c r="CN102">
        <v>18</v>
      </c>
      <c r="CO102">
        <v>0.74</v>
      </c>
      <c r="CP102">
        <v>973.46</v>
      </c>
      <c r="CQ102">
        <v>3133.95</v>
      </c>
      <c r="CR102">
        <v>23.7</v>
      </c>
      <c r="CS102">
        <v>17.829999999999998</v>
      </c>
      <c r="CT102">
        <v>17.47</v>
      </c>
      <c r="CU102">
        <v>51.47</v>
      </c>
      <c r="CV102">
        <v>50.06</v>
      </c>
      <c r="CW102">
        <v>58.12</v>
      </c>
      <c r="CX102">
        <v>54.8</v>
      </c>
      <c r="CY102">
        <v>53.98</v>
      </c>
      <c r="CZ102">
        <v>53.86</v>
      </c>
      <c r="DB102">
        <f t="shared" si="1"/>
        <v>49</v>
      </c>
    </row>
    <row r="103" spans="1:106">
      <c r="A103" t="s">
        <v>231</v>
      </c>
      <c r="B103" t="s">
        <v>232</v>
      </c>
      <c r="C103" t="s">
        <v>62</v>
      </c>
      <c r="D103" t="s">
        <v>233</v>
      </c>
      <c r="E103">
        <v>74</v>
      </c>
      <c r="F103">
        <v>20142015</v>
      </c>
      <c r="G103">
        <v>25</v>
      </c>
      <c r="H103">
        <v>0.9</v>
      </c>
      <c r="I103">
        <v>0.82499999999999996</v>
      </c>
      <c r="J103">
        <v>5</v>
      </c>
      <c r="K103">
        <v>13</v>
      </c>
      <c r="L103">
        <v>18</v>
      </c>
      <c r="M103">
        <v>0.26</v>
      </c>
      <c r="N103">
        <v>0.67</v>
      </c>
      <c r="O103">
        <v>0.93</v>
      </c>
      <c r="P103">
        <v>-1</v>
      </c>
      <c r="Q103">
        <v>54.94</v>
      </c>
      <c r="R103">
        <v>100.76</v>
      </c>
      <c r="S103">
        <v>6.02</v>
      </c>
      <c r="T103">
        <v>-0.93</v>
      </c>
      <c r="U103">
        <v>15.76</v>
      </c>
      <c r="V103">
        <v>2.75</v>
      </c>
      <c r="W103">
        <v>54.98</v>
      </c>
      <c r="X103">
        <v>52.23</v>
      </c>
      <c r="Y103">
        <v>99</v>
      </c>
      <c r="Z103">
        <v>546</v>
      </c>
      <c r="AA103">
        <v>447</v>
      </c>
      <c r="AB103">
        <v>28.08</v>
      </c>
      <c r="AC103">
        <v>22.99</v>
      </c>
      <c r="AD103">
        <v>51.08</v>
      </c>
      <c r="AE103">
        <v>31</v>
      </c>
      <c r="AF103">
        <v>3.37</v>
      </c>
      <c r="AG103">
        <v>51.58</v>
      </c>
      <c r="AH103">
        <v>205</v>
      </c>
      <c r="AI103">
        <v>1139</v>
      </c>
      <c r="AJ103">
        <v>934</v>
      </c>
      <c r="AK103">
        <v>58.59</v>
      </c>
      <c r="AL103">
        <v>48.04</v>
      </c>
      <c r="AM103">
        <v>106.63</v>
      </c>
      <c r="AN103">
        <v>56.19</v>
      </c>
      <c r="AO103">
        <v>58</v>
      </c>
      <c r="AP103">
        <v>99</v>
      </c>
      <c r="AQ103">
        <v>185</v>
      </c>
      <c r="AR103">
        <v>2.94</v>
      </c>
      <c r="AS103">
        <v>55.56</v>
      </c>
      <c r="AT103">
        <v>52.61</v>
      </c>
      <c r="AU103">
        <v>173</v>
      </c>
      <c r="AV103">
        <v>865</v>
      </c>
      <c r="AW103">
        <v>692</v>
      </c>
      <c r="AX103">
        <v>44.49</v>
      </c>
      <c r="AY103">
        <v>35.590000000000003</v>
      </c>
      <c r="AZ103">
        <v>80.09</v>
      </c>
      <c r="BA103">
        <v>73.989999999999995</v>
      </c>
      <c r="BB103">
        <v>44</v>
      </c>
      <c r="BC103">
        <v>127</v>
      </c>
      <c r="BD103">
        <v>4.57</v>
      </c>
      <c r="BE103">
        <v>56.44</v>
      </c>
      <c r="BF103">
        <v>51.86</v>
      </c>
      <c r="BG103">
        <v>146</v>
      </c>
      <c r="BH103">
        <v>32.92</v>
      </c>
      <c r="BI103">
        <v>25.41</v>
      </c>
      <c r="BJ103">
        <v>640</v>
      </c>
      <c r="BK103">
        <v>494</v>
      </c>
      <c r="BL103">
        <v>83</v>
      </c>
      <c r="BM103">
        <v>11.25</v>
      </c>
      <c r="BN103">
        <v>47.96</v>
      </c>
      <c r="BO103">
        <v>2.31</v>
      </c>
      <c r="BP103">
        <v>1.59</v>
      </c>
      <c r="BQ103">
        <v>45</v>
      </c>
      <c r="BR103">
        <v>31</v>
      </c>
      <c r="BS103">
        <v>14</v>
      </c>
      <c r="BT103">
        <v>59.21</v>
      </c>
      <c r="BU103">
        <v>3.94</v>
      </c>
      <c r="BV103">
        <v>7.03</v>
      </c>
      <c r="BW103">
        <v>5.2</v>
      </c>
      <c r="BX103">
        <v>93.72</v>
      </c>
      <c r="BY103">
        <v>40</v>
      </c>
      <c r="BZ103">
        <v>0</v>
      </c>
      <c r="CA103">
        <v>0</v>
      </c>
      <c r="CB103">
        <v>50.96</v>
      </c>
      <c r="CC103">
        <v>371</v>
      </c>
      <c r="CD103">
        <v>365</v>
      </c>
      <c r="CE103">
        <v>357</v>
      </c>
      <c r="CF103">
        <v>73</v>
      </c>
      <c r="CG103">
        <v>135</v>
      </c>
      <c r="CH103">
        <v>4</v>
      </c>
      <c r="CI103">
        <v>9</v>
      </c>
      <c r="CJ103">
        <v>78</v>
      </c>
      <c r="CK103">
        <v>23</v>
      </c>
      <c r="CL103">
        <v>12</v>
      </c>
      <c r="CM103">
        <v>14</v>
      </c>
      <c r="CN103">
        <v>13</v>
      </c>
      <c r="CO103">
        <v>-0.05</v>
      </c>
      <c r="CP103">
        <v>1166.48</v>
      </c>
      <c r="CQ103">
        <v>3341.53</v>
      </c>
      <c r="CR103">
        <v>25.88</v>
      </c>
      <c r="CS103">
        <v>16.399999999999999</v>
      </c>
      <c r="CT103">
        <v>17.04</v>
      </c>
      <c r="CU103">
        <v>51.58</v>
      </c>
      <c r="CV103">
        <v>49.42</v>
      </c>
      <c r="CW103">
        <v>54.5</v>
      </c>
      <c r="CX103">
        <v>51.16</v>
      </c>
      <c r="CY103">
        <v>53.5</v>
      </c>
      <c r="CZ103">
        <v>54.75</v>
      </c>
      <c r="DB103">
        <f t="shared" si="1"/>
        <v>-62</v>
      </c>
    </row>
    <row r="104" spans="1:106">
      <c r="A104" t="s">
        <v>438</v>
      </c>
      <c r="B104" t="s">
        <v>439</v>
      </c>
      <c r="C104" t="s">
        <v>113</v>
      </c>
      <c r="D104" t="s">
        <v>116</v>
      </c>
      <c r="E104">
        <v>61</v>
      </c>
      <c r="F104">
        <v>20142015</v>
      </c>
      <c r="G104">
        <v>28</v>
      </c>
      <c r="H104">
        <v>0.7</v>
      </c>
      <c r="I104">
        <v>0.7</v>
      </c>
      <c r="J104">
        <v>16</v>
      </c>
      <c r="K104">
        <v>15</v>
      </c>
      <c r="L104">
        <v>31</v>
      </c>
      <c r="M104">
        <v>1.02</v>
      </c>
      <c r="N104">
        <v>0.95</v>
      </c>
      <c r="O104">
        <v>1.97</v>
      </c>
      <c r="P104">
        <v>-10</v>
      </c>
      <c r="Q104">
        <v>55.11</v>
      </c>
      <c r="R104">
        <v>100.1</v>
      </c>
      <c r="S104">
        <v>10.88</v>
      </c>
      <c r="T104">
        <v>6.35</v>
      </c>
      <c r="U104">
        <v>15.46</v>
      </c>
      <c r="V104">
        <v>3.54</v>
      </c>
      <c r="W104">
        <v>53.85</v>
      </c>
      <c r="X104">
        <v>50.31</v>
      </c>
      <c r="Y104">
        <v>66</v>
      </c>
      <c r="Z104">
        <v>462</v>
      </c>
      <c r="AA104">
        <v>396</v>
      </c>
      <c r="AB104">
        <v>29.39</v>
      </c>
      <c r="AC104">
        <v>25.19</v>
      </c>
      <c r="AD104">
        <v>54.58</v>
      </c>
      <c r="AE104">
        <v>139</v>
      </c>
      <c r="AF104">
        <v>5.0599999999999996</v>
      </c>
      <c r="AG104">
        <v>50.05</v>
      </c>
      <c r="AH104">
        <v>181</v>
      </c>
      <c r="AI104">
        <v>976</v>
      </c>
      <c r="AJ104">
        <v>795</v>
      </c>
      <c r="AK104">
        <v>62.08</v>
      </c>
      <c r="AL104">
        <v>50.57</v>
      </c>
      <c r="AM104">
        <v>112.65</v>
      </c>
      <c r="AN104">
        <v>52.36</v>
      </c>
      <c r="AO104">
        <v>77</v>
      </c>
      <c r="AP104">
        <v>11</v>
      </c>
      <c r="AQ104">
        <v>269</v>
      </c>
      <c r="AR104">
        <v>2.93</v>
      </c>
      <c r="AS104">
        <v>53.72</v>
      </c>
      <c r="AT104">
        <v>50.8</v>
      </c>
      <c r="AU104">
        <v>98</v>
      </c>
      <c r="AV104">
        <v>707</v>
      </c>
      <c r="AW104">
        <v>609</v>
      </c>
      <c r="AX104">
        <v>44.97</v>
      </c>
      <c r="AY104">
        <v>38.74</v>
      </c>
      <c r="AZ104">
        <v>83.71</v>
      </c>
      <c r="BA104">
        <v>72.28</v>
      </c>
      <c r="BB104">
        <v>45</v>
      </c>
      <c r="BC104">
        <v>192</v>
      </c>
      <c r="BD104">
        <v>1.1200000000000001</v>
      </c>
      <c r="BE104">
        <v>52.3</v>
      </c>
      <c r="BF104">
        <v>51.18</v>
      </c>
      <c r="BG104">
        <v>45</v>
      </c>
      <c r="BH104">
        <v>32.5</v>
      </c>
      <c r="BI104">
        <v>29.64</v>
      </c>
      <c r="BJ104">
        <v>511</v>
      </c>
      <c r="BK104">
        <v>466</v>
      </c>
      <c r="BL104">
        <v>147</v>
      </c>
      <c r="BM104">
        <v>-1.34</v>
      </c>
      <c r="BN104">
        <v>53.97</v>
      </c>
      <c r="BO104">
        <v>2.54</v>
      </c>
      <c r="BP104">
        <v>2.29</v>
      </c>
      <c r="BQ104">
        <v>40</v>
      </c>
      <c r="BR104">
        <v>36</v>
      </c>
      <c r="BS104">
        <v>4</v>
      </c>
      <c r="BT104">
        <v>52.63</v>
      </c>
      <c r="BU104">
        <v>8.33</v>
      </c>
      <c r="BV104">
        <v>7.83</v>
      </c>
      <c r="BW104">
        <v>5.66</v>
      </c>
      <c r="BX104">
        <v>92.27</v>
      </c>
      <c r="BY104">
        <v>57</v>
      </c>
      <c r="BZ104">
        <v>7</v>
      </c>
      <c r="CA104">
        <v>2</v>
      </c>
      <c r="CB104">
        <v>57.14</v>
      </c>
      <c r="CC104">
        <v>324</v>
      </c>
      <c r="CD104">
        <v>317</v>
      </c>
      <c r="CE104">
        <v>243</v>
      </c>
      <c r="CF104">
        <v>188</v>
      </c>
      <c r="CG104">
        <v>85</v>
      </c>
      <c r="CH104">
        <v>10</v>
      </c>
      <c r="CI104">
        <v>5</v>
      </c>
      <c r="CJ104">
        <v>131</v>
      </c>
      <c r="CK104">
        <v>19</v>
      </c>
      <c r="CL104">
        <v>16</v>
      </c>
      <c r="CM104">
        <v>20</v>
      </c>
      <c r="CN104">
        <v>10</v>
      </c>
      <c r="CO104">
        <v>-0.64</v>
      </c>
      <c r="CP104">
        <v>943.28</v>
      </c>
      <c r="CQ104">
        <v>2771.37</v>
      </c>
      <c r="CR104">
        <v>25.39</v>
      </c>
      <c r="CS104">
        <v>18.399999999999999</v>
      </c>
      <c r="CT104">
        <v>17.57</v>
      </c>
      <c r="CU104">
        <v>52.43</v>
      </c>
      <c r="CV104">
        <v>49.96</v>
      </c>
      <c r="CW104">
        <v>56.37</v>
      </c>
      <c r="CX104">
        <v>51.14</v>
      </c>
      <c r="CY104">
        <v>54.42</v>
      </c>
      <c r="CZ104">
        <v>54.5</v>
      </c>
      <c r="DB104">
        <f t="shared" si="1"/>
        <v>103</v>
      </c>
    </row>
    <row r="105" spans="1:106">
      <c r="A105" t="s">
        <v>695</v>
      </c>
      <c r="B105" t="s">
        <v>696</v>
      </c>
      <c r="C105" t="s">
        <v>113</v>
      </c>
      <c r="D105" t="s">
        <v>221</v>
      </c>
      <c r="E105">
        <v>68</v>
      </c>
      <c r="F105">
        <v>20142015</v>
      </c>
      <c r="G105">
        <v>28</v>
      </c>
      <c r="H105">
        <v>1.3</v>
      </c>
      <c r="I105">
        <v>1.25</v>
      </c>
      <c r="J105">
        <v>9</v>
      </c>
      <c r="K105">
        <v>14</v>
      </c>
      <c r="L105">
        <v>23</v>
      </c>
      <c r="M105">
        <v>0.55000000000000004</v>
      </c>
      <c r="N105">
        <v>0.85</v>
      </c>
      <c r="O105">
        <v>1.4</v>
      </c>
      <c r="P105">
        <v>11</v>
      </c>
      <c r="Q105">
        <v>45.77</v>
      </c>
      <c r="R105">
        <v>100.55</v>
      </c>
      <c r="S105">
        <v>8.49</v>
      </c>
      <c r="T105">
        <v>-25.92</v>
      </c>
      <c r="U105">
        <v>14.47</v>
      </c>
      <c r="V105">
        <v>-6.21</v>
      </c>
      <c r="W105">
        <v>48.06</v>
      </c>
      <c r="X105">
        <v>54.27</v>
      </c>
      <c r="Y105">
        <v>-32</v>
      </c>
      <c r="Z105">
        <v>397</v>
      </c>
      <c r="AA105">
        <v>429</v>
      </c>
      <c r="AB105">
        <v>24.21</v>
      </c>
      <c r="AC105">
        <v>26.16</v>
      </c>
      <c r="AD105">
        <v>50.36</v>
      </c>
      <c r="AE105">
        <v>108</v>
      </c>
      <c r="AF105">
        <v>-7.72</v>
      </c>
      <c r="AG105">
        <v>53.49</v>
      </c>
      <c r="AH105">
        <v>-153</v>
      </c>
      <c r="AI105">
        <v>827</v>
      </c>
      <c r="AJ105">
        <v>980</v>
      </c>
      <c r="AK105">
        <v>50.42</v>
      </c>
      <c r="AL105">
        <v>59.75</v>
      </c>
      <c r="AM105">
        <v>110.18</v>
      </c>
      <c r="AN105">
        <v>54.05</v>
      </c>
      <c r="AO105">
        <v>52</v>
      </c>
      <c r="AP105">
        <v>53</v>
      </c>
      <c r="AQ105">
        <v>193</v>
      </c>
      <c r="AR105">
        <v>-7.46</v>
      </c>
      <c r="AS105">
        <v>44.74</v>
      </c>
      <c r="AT105">
        <v>52.21</v>
      </c>
      <c r="AU105">
        <v>-141</v>
      </c>
      <c r="AV105">
        <v>600</v>
      </c>
      <c r="AW105">
        <v>741</v>
      </c>
      <c r="AX105">
        <v>36.58</v>
      </c>
      <c r="AY105">
        <v>45.18</v>
      </c>
      <c r="AZ105">
        <v>81.760000000000005</v>
      </c>
      <c r="BA105">
        <v>74.5</v>
      </c>
      <c r="BB105">
        <v>35</v>
      </c>
      <c r="BC105">
        <v>141</v>
      </c>
      <c r="BD105">
        <v>-5.72</v>
      </c>
      <c r="BE105">
        <v>45.61</v>
      </c>
      <c r="BF105">
        <v>51.33</v>
      </c>
      <c r="BG105">
        <v>-86</v>
      </c>
      <c r="BH105">
        <v>27.25</v>
      </c>
      <c r="BI105">
        <v>32.5</v>
      </c>
      <c r="BJ105">
        <v>447</v>
      </c>
      <c r="BK105">
        <v>533</v>
      </c>
      <c r="BL105">
        <v>106</v>
      </c>
      <c r="BM105">
        <v>-8.4600000000000009</v>
      </c>
      <c r="BN105">
        <v>55.83</v>
      </c>
      <c r="BO105">
        <v>2.2000000000000002</v>
      </c>
      <c r="BP105">
        <v>2.44</v>
      </c>
      <c r="BQ105">
        <v>36</v>
      </c>
      <c r="BR105">
        <v>40</v>
      </c>
      <c r="BS105">
        <v>-4</v>
      </c>
      <c r="BT105">
        <v>47.37</v>
      </c>
      <c r="BU105">
        <v>6.38</v>
      </c>
      <c r="BV105">
        <v>8.0500000000000007</v>
      </c>
      <c r="BW105">
        <v>6</v>
      </c>
      <c r="BX105">
        <v>92.5</v>
      </c>
      <c r="BY105">
        <v>32</v>
      </c>
      <c r="BZ105">
        <v>2</v>
      </c>
      <c r="CA105">
        <v>7</v>
      </c>
      <c r="CB105">
        <v>30.66</v>
      </c>
      <c r="CC105">
        <v>199</v>
      </c>
      <c r="CD105">
        <v>331</v>
      </c>
      <c r="CE105">
        <v>450</v>
      </c>
      <c r="CF105">
        <v>33</v>
      </c>
      <c r="CG105">
        <v>130</v>
      </c>
      <c r="CH105">
        <v>9</v>
      </c>
      <c r="CI105">
        <v>5</v>
      </c>
      <c r="CJ105">
        <v>97</v>
      </c>
      <c r="CK105">
        <v>19</v>
      </c>
      <c r="CL105">
        <v>37</v>
      </c>
      <c r="CM105">
        <v>10</v>
      </c>
      <c r="CN105">
        <v>21</v>
      </c>
      <c r="CO105">
        <v>0.67</v>
      </c>
      <c r="CP105">
        <v>984.05</v>
      </c>
      <c r="CQ105">
        <v>3172.95</v>
      </c>
      <c r="CR105">
        <v>23.67</v>
      </c>
      <c r="CS105">
        <v>17.34</v>
      </c>
      <c r="CT105">
        <v>17.100000000000001</v>
      </c>
      <c r="CU105">
        <v>50.59</v>
      </c>
      <c r="CV105">
        <v>49.53</v>
      </c>
      <c r="CW105">
        <v>55.74</v>
      </c>
      <c r="CX105">
        <v>54.44</v>
      </c>
      <c r="CY105">
        <v>53.59</v>
      </c>
      <c r="CZ105">
        <v>54.61</v>
      </c>
      <c r="DB105">
        <f t="shared" si="1"/>
        <v>-97</v>
      </c>
    </row>
    <row r="106" spans="1:106">
      <c r="A106" t="s">
        <v>1057</v>
      </c>
      <c r="B106" t="s">
        <v>1058</v>
      </c>
      <c r="C106" t="s">
        <v>62</v>
      </c>
      <c r="D106" t="s">
        <v>1059</v>
      </c>
      <c r="E106">
        <v>62</v>
      </c>
      <c r="F106">
        <v>20142015</v>
      </c>
      <c r="G106">
        <v>24</v>
      </c>
      <c r="H106">
        <v>0.65</v>
      </c>
      <c r="I106">
        <v>0.68300000000000005</v>
      </c>
      <c r="J106">
        <v>9</v>
      </c>
      <c r="K106">
        <v>12</v>
      </c>
      <c r="L106">
        <v>21</v>
      </c>
      <c r="M106">
        <v>0.53</v>
      </c>
      <c r="N106">
        <v>0.7</v>
      </c>
      <c r="O106">
        <v>1.23</v>
      </c>
      <c r="P106">
        <v>-9</v>
      </c>
      <c r="Q106">
        <v>51.89</v>
      </c>
      <c r="R106">
        <v>102.16</v>
      </c>
      <c r="S106">
        <v>9.3800000000000008</v>
      </c>
      <c r="T106">
        <v>16.670000000000002</v>
      </c>
      <c r="U106">
        <v>16.48</v>
      </c>
      <c r="V106">
        <v>6.46</v>
      </c>
      <c r="W106">
        <v>51.16</v>
      </c>
      <c r="X106">
        <v>44.7</v>
      </c>
      <c r="Y106">
        <v>23</v>
      </c>
      <c r="Z106">
        <v>507</v>
      </c>
      <c r="AA106">
        <v>484</v>
      </c>
      <c r="AB106">
        <v>29.77</v>
      </c>
      <c r="AC106">
        <v>28.42</v>
      </c>
      <c r="AD106">
        <v>58.18</v>
      </c>
      <c r="AE106">
        <v>52</v>
      </c>
      <c r="AF106">
        <v>8.1300000000000008</v>
      </c>
      <c r="AG106">
        <v>43.76</v>
      </c>
      <c r="AH106">
        <v>73</v>
      </c>
      <c r="AI106">
        <v>1003</v>
      </c>
      <c r="AJ106">
        <v>930</v>
      </c>
      <c r="AK106">
        <v>58.89</v>
      </c>
      <c r="AL106">
        <v>54.6</v>
      </c>
      <c r="AM106">
        <v>113.49</v>
      </c>
      <c r="AN106">
        <v>55.03</v>
      </c>
      <c r="AO106">
        <v>65</v>
      </c>
      <c r="AP106">
        <v>48</v>
      </c>
      <c r="AQ106">
        <v>199</v>
      </c>
      <c r="AR106">
        <v>6.55</v>
      </c>
      <c r="AS106">
        <v>50.48</v>
      </c>
      <c r="AT106">
        <v>43.93</v>
      </c>
      <c r="AU106">
        <v>14</v>
      </c>
      <c r="AV106">
        <v>742</v>
      </c>
      <c r="AW106">
        <v>728</v>
      </c>
      <c r="AX106">
        <v>43.56</v>
      </c>
      <c r="AY106">
        <v>42.74</v>
      </c>
      <c r="AZ106">
        <v>86.3</v>
      </c>
      <c r="BA106">
        <v>74.39</v>
      </c>
      <c r="BB106">
        <v>38</v>
      </c>
      <c r="BC106">
        <v>134</v>
      </c>
      <c r="BD106">
        <v>7.91</v>
      </c>
      <c r="BE106">
        <v>51.16</v>
      </c>
      <c r="BF106">
        <v>43.25</v>
      </c>
      <c r="BG106">
        <v>25</v>
      </c>
      <c r="BH106">
        <v>32.409999999999997</v>
      </c>
      <c r="BI106">
        <v>30.94</v>
      </c>
      <c r="BJ106">
        <v>552</v>
      </c>
      <c r="BK106">
        <v>527</v>
      </c>
      <c r="BL106">
        <v>96</v>
      </c>
      <c r="BM106">
        <v>8</v>
      </c>
      <c r="BN106">
        <v>48.86</v>
      </c>
      <c r="BO106">
        <v>3.41</v>
      </c>
      <c r="BP106">
        <v>2.58</v>
      </c>
      <c r="BQ106">
        <v>58</v>
      </c>
      <c r="BR106">
        <v>44</v>
      </c>
      <c r="BS106">
        <v>14</v>
      </c>
      <c r="BT106">
        <v>56.86</v>
      </c>
      <c r="BU106">
        <v>6.72</v>
      </c>
      <c r="BV106">
        <v>10.51</v>
      </c>
      <c r="BW106">
        <v>7.82</v>
      </c>
      <c r="BX106">
        <v>91.65</v>
      </c>
      <c r="BY106">
        <v>40</v>
      </c>
      <c r="BZ106">
        <v>0</v>
      </c>
      <c r="CA106">
        <v>0</v>
      </c>
      <c r="CB106">
        <v>58.61</v>
      </c>
      <c r="CC106">
        <v>371</v>
      </c>
      <c r="CD106">
        <v>296</v>
      </c>
      <c r="CE106">
        <v>262</v>
      </c>
      <c r="CF106">
        <v>83</v>
      </c>
      <c r="CG106">
        <v>83</v>
      </c>
      <c r="CH106">
        <v>7</v>
      </c>
      <c r="CI106">
        <v>5</v>
      </c>
      <c r="CJ106">
        <v>87</v>
      </c>
      <c r="CK106">
        <v>33</v>
      </c>
      <c r="CL106">
        <v>11</v>
      </c>
      <c r="CM106">
        <v>15</v>
      </c>
      <c r="CN106">
        <v>6</v>
      </c>
      <c r="CO106">
        <v>-0.53</v>
      </c>
      <c r="CP106">
        <v>1021.96</v>
      </c>
      <c r="CQ106">
        <v>2775.62</v>
      </c>
      <c r="CR106">
        <v>26.91</v>
      </c>
      <c r="CS106">
        <v>16.41</v>
      </c>
      <c r="CT106">
        <v>17.11</v>
      </c>
      <c r="CU106">
        <v>48.36</v>
      </c>
      <c r="CV106">
        <v>50.08</v>
      </c>
      <c r="CW106">
        <v>51.82</v>
      </c>
      <c r="CX106">
        <v>55.32</v>
      </c>
      <c r="CY106">
        <v>54.1</v>
      </c>
      <c r="CZ106">
        <v>53.93</v>
      </c>
      <c r="DB106">
        <f t="shared" si="1"/>
        <v>0</v>
      </c>
    </row>
    <row r="107" spans="1:106">
      <c r="A107" t="s">
        <v>411</v>
      </c>
      <c r="B107" t="s">
        <v>412</v>
      </c>
      <c r="C107" t="s">
        <v>100</v>
      </c>
      <c r="D107" t="s">
        <v>413</v>
      </c>
      <c r="E107">
        <v>55</v>
      </c>
      <c r="F107">
        <v>20142015</v>
      </c>
      <c r="G107">
        <v>22</v>
      </c>
      <c r="H107">
        <v>0.85099999999999998</v>
      </c>
      <c r="I107">
        <v>0.85099999999999998</v>
      </c>
      <c r="J107">
        <v>12</v>
      </c>
      <c r="K107">
        <v>5</v>
      </c>
      <c r="L107">
        <v>17</v>
      </c>
      <c r="M107">
        <v>1.08</v>
      </c>
      <c r="N107">
        <v>0.45</v>
      </c>
      <c r="O107">
        <v>1.53</v>
      </c>
      <c r="P107">
        <v>-10</v>
      </c>
      <c r="Q107">
        <v>60.35</v>
      </c>
      <c r="R107">
        <v>102.43</v>
      </c>
      <c r="S107">
        <v>14.46</v>
      </c>
      <c r="T107">
        <v>10.76</v>
      </c>
      <c r="U107">
        <v>12.08</v>
      </c>
      <c r="V107">
        <v>8.4</v>
      </c>
      <c r="W107">
        <v>60.77</v>
      </c>
      <c r="X107">
        <v>52.37</v>
      </c>
      <c r="Y107">
        <v>123</v>
      </c>
      <c r="Z107">
        <v>347</v>
      </c>
      <c r="AA107">
        <v>224</v>
      </c>
      <c r="AB107">
        <v>31.33</v>
      </c>
      <c r="AC107">
        <v>20.22</v>
      </c>
      <c r="AD107">
        <v>51.55</v>
      </c>
      <c r="AE107">
        <v>94</v>
      </c>
      <c r="AF107">
        <v>9.3800000000000008</v>
      </c>
      <c r="AG107">
        <v>50.97</v>
      </c>
      <c r="AH107">
        <v>227</v>
      </c>
      <c r="AI107">
        <v>662</v>
      </c>
      <c r="AJ107">
        <v>435</v>
      </c>
      <c r="AK107">
        <v>59.77</v>
      </c>
      <c r="AL107">
        <v>39.270000000000003</v>
      </c>
      <c r="AM107">
        <v>99.04</v>
      </c>
      <c r="AN107">
        <v>49.55</v>
      </c>
      <c r="AO107">
        <v>32</v>
      </c>
      <c r="AP107">
        <v>13</v>
      </c>
      <c r="AQ107">
        <v>143</v>
      </c>
      <c r="AR107">
        <v>8.9600000000000009</v>
      </c>
      <c r="AS107">
        <v>59.92</v>
      </c>
      <c r="AT107">
        <v>50.97</v>
      </c>
      <c r="AU107">
        <v>158</v>
      </c>
      <c r="AV107">
        <v>477</v>
      </c>
      <c r="AW107">
        <v>319</v>
      </c>
      <c r="AX107">
        <v>43.07</v>
      </c>
      <c r="AY107">
        <v>28.8</v>
      </c>
      <c r="AZ107">
        <v>71.87</v>
      </c>
      <c r="BA107">
        <v>68.760000000000005</v>
      </c>
      <c r="BB107">
        <v>28</v>
      </c>
      <c r="BC107">
        <v>111</v>
      </c>
      <c r="BD107">
        <v>7.76</v>
      </c>
      <c r="BE107">
        <v>58.99</v>
      </c>
      <c r="BF107">
        <v>51.23</v>
      </c>
      <c r="BG107">
        <v>100</v>
      </c>
      <c r="BH107">
        <v>29.61</v>
      </c>
      <c r="BI107">
        <v>20.59</v>
      </c>
      <c r="BJ107">
        <v>328</v>
      </c>
      <c r="BK107">
        <v>228</v>
      </c>
      <c r="BL107">
        <v>83</v>
      </c>
      <c r="BM107">
        <v>13.75</v>
      </c>
      <c r="BN107">
        <v>52.21</v>
      </c>
      <c r="BO107">
        <v>2.8</v>
      </c>
      <c r="BP107">
        <v>1.44</v>
      </c>
      <c r="BQ107">
        <v>31</v>
      </c>
      <c r="BR107">
        <v>16</v>
      </c>
      <c r="BS107">
        <v>15</v>
      </c>
      <c r="BT107">
        <v>65.959999999999994</v>
      </c>
      <c r="BU107">
        <v>10.81</v>
      </c>
      <c r="BV107">
        <v>9.4499999999999993</v>
      </c>
      <c r="BW107">
        <v>6.5</v>
      </c>
      <c r="BX107">
        <v>92.98</v>
      </c>
      <c r="BY107">
        <v>41.86</v>
      </c>
      <c r="BZ107">
        <v>18</v>
      </c>
      <c r="CA107">
        <v>25</v>
      </c>
      <c r="CB107">
        <v>62.56</v>
      </c>
      <c r="CC107">
        <v>259</v>
      </c>
      <c r="CD107">
        <v>204</v>
      </c>
      <c r="CE107">
        <v>155</v>
      </c>
      <c r="CF107">
        <v>90</v>
      </c>
      <c r="CG107">
        <v>68</v>
      </c>
      <c r="CH107">
        <v>2</v>
      </c>
      <c r="CI107">
        <v>3</v>
      </c>
      <c r="CJ107">
        <v>71</v>
      </c>
      <c r="CK107">
        <v>6</v>
      </c>
      <c r="CL107">
        <v>9</v>
      </c>
      <c r="CM107">
        <v>17</v>
      </c>
      <c r="CN107">
        <v>7</v>
      </c>
      <c r="CO107">
        <v>-0.9</v>
      </c>
      <c r="CP107">
        <v>664.56</v>
      </c>
      <c r="CQ107">
        <v>2669</v>
      </c>
      <c r="CR107">
        <v>19.940000000000001</v>
      </c>
      <c r="CS107">
        <v>16.98</v>
      </c>
      <c r="CT107">
        <v>16.97</v>
      </c>
      <c r="CU107">
        <v>51.96</v>
      </c>
      <c r="CV107">
        <v>49.25</v>
      </c>
      <c r="CW107">
        <v>54.39</v>
      </c>
      <c r="CX107">
        <v>50.29</v>
      </c>
      <c r="CY107">
        <v>52.81</v>
      </c>
      <c r="CZ107">
        <v>54.41</v>
      </c>
      <c r="DB107">
        <f t="shared" si="1"/>
        <v>22</v>
      </c>
    </row>
    <row r="108" spans="1:106">
      <c r="A108" t="s">
        <v>1524</v>
      </c>
      <c r="B108" t="s">
        <v>1525</v>
      </c>
      <c r="C108" t="s">
        <v>80</v>
      </c>
      <c r="D108" t="s">
        <v>204</v>
      </c>
      <c r="E108">
        <v>29</v>
      </c>
      <c r="F108">
        <v>20142015</v>
      </c>
      <c r="G108">
        <v>36</v>
      </c>
      <c r="H108">
        <v>3</v>
      </c>
      <c r="I108">
        <v>2.5</v>
      </c>
      <c r="J108">
        <v>4</v>
      </c>
      <c r="K108">
        <v>6</v>
      </c>
      <c r="L108">
        <v>10</v>
      </c>
      <c r="M108">
        <v>0.67</v>
      </c>
      <c r="N108">
        <v>1.01</v>
      </c>
      <c r="O108">
        <v>1.68</v>
      </c>
      <c r="P108">
        <v>6</v>
      </c>
      <c r="Q108">
        <v>36.86</v>
      </c>
      <c r="R108">
        <v>98.1</v>
      </c>
      <c r="S108">
        <v>16.670000000000002</v>
      </c>
      <c r="T108">
        <v>-27.5</v>
      </c>
      <c r="U108">
        <v>12.32</v>
      </c>
      <c r="V108">
        <v>-25.07</v>
      </c>
      <c r="W108">
        <v>34.04</v>
      </c>
      <c r="X108">
        <v>59.11</v>
      </c>
      <c r="Y108">
        <v>-105</v>
      </c>
      <c r="Z108">
        <v>112</v>
      </c>
      <c r="AA108">
        <v>217</v>
      </c>
      <c r="AB108">
        <v>18.809999999999999</v>
      </c>
      <c r="AC108">
        <v>36.450000000000003</v>
      </c>
      <c r="AD108">
        <v>55.27</v>
      </c>
      <c r="AE108">
        <v>30</v>
      </c>
      <c r="AF108">
        <v>-18.940000000000001</v>
      </c>
      <c r="AG108">
        <v>55.79</v>
      </c>
      <c r="AH108">
        <v>-169</v>
      </c>
      <c r="AI108">
        <v>237</v>
      </c>
      <c r="AJ108">
        <v>406</v>
      </c>
      <c r="AK108">
        <v>39.81</v>
      </c>
      <c r="AL108">
        <v>68.2</v>
      </c>
      <c r="AM108">
        <v>108.01</v>
      </c>
      <c r="AN108">
        <v>53.59</v>
      </c>
      <c r="AO108">
        <v>17</v>
      </c>
      <c r="AP108">
        <v>22</v>
      </c>
      <c r="AQ108">
        <v>48</v>
      </c>
      <c r="AR108">
        <v>-18.2</v>
      </c>
      <c r="AS108">
        <v>38.53</v>
      </c>
      <c r="AT108">
        <v>56.73</v>
      </c>
      <c r="AU108">
        <v>-106</v>
      </c>
      <c r="AV108">
        <v>178</v>
      </c>
      <c r="AW108">
        <v>284</v>
      </c>
      <c r="AX108">
        <v>29.9</v>
      </c>
      <c r="AY108">
        <v>47.71</v>
      </c>
      <c r="AZ108">
        <v>77.61</v>
      </c>
      <c r="BA108">
        <v>71.349999999999994</v>
      </c>
      <c r="BB108">
        <v>7</v>
      </c>
      <c r="BC108">
        <v>31</v>
      </c>
      <c r="BD108">
        <v>-15.72</v>
      </c>
      <c r="BE108">
        <v>40.71</v>
      </c>
      <c r="BF108">
        <v>56.42</v>
      </c>
      <c r="BG108">
        <v>-58</v>
      </c>
      <c r="BH108">
        <v>21.33</v>
      </c>
      <c r="BI108">
        <v>31.08</v>
      </c>
      <c r="BJ108">
        <v>127</v>
      </c>
      <c r="BK108">
        <v>185</v>
      </c>
      <c r="BL108">
        <v>24</v>
      </c>
      <c r="BM108">
        <v>-17.48</v>
      </c>
      <c r="BN108">
        <v>53.85</v>
      </c>
      <c r="BO108">
        <v>2.02</v>
      </c>
      <c r="BP108">
        <v>3.53</v>
      </c>
      <c r="BQ108">
        <v>12</v>
      </c>
      <c r="BR108">
        <v>21</v>
      </c>
      <c r="BS108">
        <v>-9</v>
      </c>
      <c r="BT108">
        <v>36.36</v>
      </c>
      <c r="BU108">
        <v>12.9</v>
      </c>
      <c r="BV108">
        <v>9.4499999999999993</v>
      </c>
      <c r="BW108">
        <v>6.74</v>
      </c>
      <c r="BX108">
        <v>88.65</v>
      </c>
      <c r="BY108">
        <v>37</v>
      </c>
      <c r="BZ108">
        <v>3</v>
      </c>
      <c r="CA108">
        <v>6</v>
      </c>
      <c r="CB108">
        <v>32.08</v>
      </c>
      <c r="CC108">
        <v>85</v>
      </c>
      <c r="CD108">
        <v>126</v>
      </c>
      <c r="CE108">
        <v>180</v>
      </c>
      <c r="CF108">
        <v>39</v>
      </c>
      <c r="CG108">
        <v>37</v>
      </c>
      <c r="CH108">
        <v>3</v>
      </c>
      <c r="CI108">
        <v>3</v>
      </c>
      <c r="CJ108">
        <v>20</v>
      </c>
      <c r="CK108">
        <v>7</v>
      </c>
      <c r="CL108">
        <v>11</v>
      </c>
      <c r="CM108">
        <v>3</v>
      </c>
      <c r="CN108">
        <v>9</v>
      </c>
      <c r="CO108">
        <v>1.01</v>
      </c>
      <c r="CP108">
        <v>357.18</v>
      </c>
      <c r="CQ108">
        <v>1392.31</v>
      </c>
      <c r="CR108">
        <v>20.420000000000002</v>
      </c>
      <c r="CS108">
        <v>17.21</v>
      </c>
      <c r="CT108">
        <v>16.97</v>
      </c>
      <c r="CU108">
        <v>50.25</v>
      </c>
      <c r="CV108">
        <v>49.74</v>
      </c>
      <c r="CW108">
        <v>51.91</v>
      </c>
      <c r="CX108">
        <v>51.39</v>
      </c>
      <c r="CY108">
        <v>53.91</v>
      </c>
      <c r="CZ108">
        <v>54.47</v>
      </c>
      <c r="DB108">
        <f t="shared" si="1"/>
        <v>2</v>
      </c>
    </row>
    <row r="109" spans="1:106">
      <c r="A109" t="s">
        <v>776</v>
      </c>
      <c r="B109" t="s">
        <v>777</v>
      </c>
      <c r="C109" t="s">
        <v>68</v>
      </c>
      <c r="D109" t="s">
        <v>71</v>
      </c>
      <c r="E109">
        <v>82</v>
      </c>
      <c r="F109">
        <v>20142015</v>
      </c>
      <c r="G109">
        <v>25</v>
      </c>
      <c r="H109">
        <v>6</v>
      </c>
      <c r="I109">
        <v>6</v>
      </c>
      <c r="J109">
        <v>27</v>
      </c>
      <c r="K109">
        <v>40</v>
      </c>
      <c r="L109">
        <v>67</v>
      </c>
      <c r="M109">
        <v>1.03</v>
      </c>
      <c r="N109">
        <v>1.53</v>
      </c>
      <c r="O109">
        <v>2.56</v>
      </c>
      <c r="P109">
        <v>13</v>
      </c>
      <c r="Q109">
        <v>55.74</v>
      </c>
      <c r="R109">
        <v>99.89</v>
      </c>
      <c r="S109">
        <v>10.23</v>
      </c>
      <c r="T109">
        <v>12.63</v>
      </c>
      <c r="U109">
        <v>19.16</v>
      </c>
      <c r="V109">
        <v>7.52</v>
      </c>
      <c r="W109">
        <v>56.94</v>
      </c>
      <c r="X109">
        <v>49.42</v>
      </c>
      <c r="Y109">
        <v>229</v>
      </c>
      <c r="Z109">
        <v>939</v>
      </c>
      <c r="AA109">
        <v>710</v>
      </c>
      <c r="AB109">
        <v>35.86</v>
      </c>
      <c r="AC109">
        <v>27.11</v>
      </c>
      <c r="AD109">
        <v>62.97</v>
      </c>
      <c r="AE109">
        <v>290</v>
      </c>
      <c r="AF109">
        <v>5.77</v>
      </c>
      <c r="AG109">
        <v>49.97</v>
      </c>
      <c r="AH109">
        <v>382</v>
      </c>
      <c r="AI109">
        <v>1854</v>
      </c>
      <c r="AJ109">
        <v>1472</v>
      </c>
      <c r="AK109">
        <v>70.8</v>
      </c>
      <c r="AL109">
        <v>56.21</v>
      </c>
      <c r="AM109">
        <v>127.01</v>
      </c>
      <c r="AN109">
        <v>52</v>
      </c>
      <c r="AO109">
        <v>117</v>
      </c>
      <c r="AP109">
        <v>71</v>
      </c>
      <c r="AQ109">
        <v>497</v>
      </c>
      <c r="AR109">
        <v>5.64</v>
      </c>
      <c r="AS109">
        <v>55.56</v>
      </c>
      <c r="AT109">
        <v>49.92</v>
      </c>
      <c r="AU109">
        <v>272</v>
      </c>
      <c r="AV109">
        <v>1359</v>
      </c>
      <c r="AW109">
        <v>1087</v>
      </c>
      <c r="AX109">
        <v>51.9</v>
      </c>
      <c r="AY109">
        <v>41.51</v>
      </c>
      <c r="AZ109">
        <v>93.41</v>
      </c>
      <c r="BA109">
        <v>70.930000000000007</v>
      </c>
      <c r="BB109">
        <v>116</v>
      </c>
      <c r="BC109">
        <v>380</v>
      </c>
      <c r="BD109">
        <v>5.95</v>
      </c>
      <c r="BE109">
        <v>55.4</v>
      </c>
      <c r="BF109">
        <v>49.45</v>
      </c>
      <c r="BG109">
        <v>188</v>
      </c>
      <c r="BH109">
        <v>36.81</v>
      </c>
      <c r="BI109">
        <v>29.63</v>
      </c>
      <c r="BJ109">
        <v>964</v>
      </c>
      <c r="BK109">
        <v>776</v>
      </c>
      <c r="BL109">
        <v>264</v>
      </c>
      <c r="BM109">
        <v>9.1</v>
      </c>
      <c r="BN109">
        <v>46.04</v>
      </c>
      <c r="BO109">
        <v>3.9</v>
      </c>
      <c r="BP109">
        <v>3.17</v>
      </c>
      <c r="BQ109">
        <v>102</v>
      </c>
      <c r="BR109">
        <v>83</v>
      </c>
      <c r="BS109">
        <v>19</v>
      </c>
      <c r="BT109">
        <v>55.14</v>
      </c>
      <c r="BU109">
        <v>7.11</v>
      </c>
      <c r="BV109">
        <v>10.58</v>
      </c>
      <c r="BW109">
        <v>7.51</v>
      </c>
      <c r="BX109">
        <v>89.3</v>
      </c>
      <c r="BY109">
        <v>48.18</v>
      </c>
      <c r="BZ109">
        <v>477</v>
      </c>
      <c r="CA109">
        <v>513</v>
      </c>
      <c r="CB109">
        <v>57.5</v>
      </c>
      <c r="CC109">
        <v>713</v>
      </c>
      <c r="CD109">
        <v>545</v>
      </c>
      <c r="CE109">
        <v>527</v>
      </c>
      <c r="CF109">
        <v>85</v>
      </c>
      <c r="CG109">
        <v>120</v>
      </c>
      <c r="CH109">
        <v>23</v>
      </c>
      <c r="CI109">
        <v>17</v>
      </c>
      <c r="CJ109">
        <v>237</v>
      </c>
      <c r="CK109">
        <v>72</v>
      </c>
      <c r="CL109">
        <v>56</v>
      </c>
      <c r="CM109">
        <v>6</v>
      </c>
      <c r="CN109">
        <v>19</v>
      </c>
      <c r="CO109">
        <v>0.5</v>
      </c>
      <c r="CP109">
        <v>1571.17</v>
      </c>
      <c r="CQ109">
        <v>3401.11</v>
      </c>
      <c r="CR109">
        <v>31.6</v>
      </c>
      <c r="CS109">
        <v>18.3</v>
      </c>
      <c r="CT109">
        <v>17.98</v>
      </c>
      <c r="CU109">
        <v>51.67</v>
      </c>
      <c r="CV109">
        <v>50.53</v>
      </c>
      <c r="CW109">
        <v>59.88</v>
      </c>
      <c r="CX109">
        <v>56.01</v>
      </c>
      <c r="CY109">
        <v>55.24</v>
      </c>
      <c r="CZ109">
        <v>54.08</v>
      </c>
      <c r="DB109">
        <f t="shared" si="1"/>
        <v>-35</v>
      </c>
    </row>
    <row r="110" spans="1:106">
      <c r="A110" t="s">
        <v>1048</v>
      </c>
      <c r="B110" t="s">
        <v>1049</v>
      </c>
      <c r="C110" t="s">
        <v>68</v>
      </c>
      <c r="D110" t="s">
        <v>230</v>
      </c>
      <c r="E110">
        <v>82</v>
      </c>
      <c r="F110">
        <v>20142015</v>
      </c>
      <c r="G110">
        <v>21</v>
      </c>
      <c r="H110">
        <v>1.5</v>
      </c>
      <c r="I110">
        <v>1.75</v>
      </c>
      <c r="J110">
        <v>15</v>
      </c>
      <c r="K110">
        <v>22</v>
      </c>
      <c r="L110">
        <v>37</v>
      </c>
      <c r="M110">
        <v>0.61</v>
      </c>
      <c r="N110">
        <v>0.89</v>
      </c>
      <c r="O110">
        <v>1.5</v>
      </c>
      <c r="P110">
        <v>10</v>
      </c>
      <c r="Q110">
        <v>46.49</v>
      </c>
      <c r="R110">
        <v>99.51</v>
      </c>
      <c r="S110">
        <v>10.14</v>
      </c>
      <c r="T110">
        <v>-22.14</v>
      </c>
      <c r="U110">
        <v>18.010000000000002</v>
      </c>
      <c r="V110">
        <v>-6.03</v>
      </c>
      <c r="W110">
        <v>45.93</v>
      </c>
      <c r="X110">
        <v>51.96</v>
      </c>
      <c r="Y110">
        <v>-102</v>
      </c>
      <c r="Z110">
        <v>575</v>
      </c>
      <c r="AA110">
        <v>677</v>
      </c>
      <c r="AB110">
        <v>23.37</v>
      </c>
      <c r="AC110">
        <v>27.51</v>
      </c>
      <c r="AD110">
        <v>50.88</v>
      </c>
      <c r="AE110">
        <v>147</v>
      </c>
      <c r="AF110">
        <v>-4.4400000000000004</v>
      </c>
      <c r="AG110">
        <v>50.93</v>
      </c>
      <c r="AH110">
        <v>-188</v>
      </c>
      <c r="AI110">
        <v>1244</v>
      </c>
      <c r="AJ110">
        <v>1432</v>
      </c>
      <c r="AK110">
        <v>50.55</v>
      </c>
      <c r="AL110">
        <v>58.19</v>
      </c>
      <c r="AM110">
        <v>108.74</v>
      </c>
      <c r="AN110">
        <v>50.56</v>
      </c>
      <c r="AO110">
        <v>70</v>
      </c>
      <c r="AP110">
        <v>35</v>
      </c>
      <c r="AQ110">
        <v>271</v>
      </c>
      <c r="AR110">
        <v>-5.16</v>
      </c>
      <c r="AS110">
        <v>45.67</v>
      </c>
      <c r="AT110">
        <v>50.83</v>
      </c>
      <c r="AU110">
        <v>-171</v>
      </c>
      <c r="AV110">
        <v>901</v>
      </c>
      <c r="AW110">
        <v>1072</v>
      </c>
      <c r="AX110">
        <v>36.61</v>
      </c>
      <c r="AY110">
        <v>43.56</v>
      </c>
      <c r="AZ110">
        <v>80.17</v>
      </c>
      <c r="BA110">
        <v>69.81</v>
      </c>
      <c r="BB110">
        <v>53</v>
      </c>
      <c r="BC110">
        <v>201</v>
      </c>
      <c r="BD110">
        <v>-6.92</v>
      </c>
      <c r="BE110">
        <v>44.39</v>
      </c>
      <c r="BF110">
        <v>51.31</v>
      </c>
      <c r="BG110">
        <v>-159</v>
      </c>
      <c r="BH110">
        <v>25.56</v>
      </c>
      <c r="BI110">
        <v>32.020000000000003</v>
      </c>
      <c r="BJ110">
        <v>629</v>
      </c>
      <c r="BK110">
        <v>788</v>
      </c>
      <c r="BL110">
        <v>148</v>
      </c>
      <c r="BM110">
        <v>-8.19</v>
      </c>
      <c r="BN110">
        <v>51.35</v>
      </c>
      <c r="BO110">
        <v>2.44</v>
      </c>
      <c r="BP110">
        <v>3.21</v>
      </c>
      <c r="BQ110">
        <v>60</v>
      </c>
      <c r="BR110">
        <v>79</v>
      </c>
      <c r="BS110">
        <v>-19</v>
      </c>
      <c r="BT110">
        <v>43.17</v>
      </c>
      <c r="BU110">
        <v>7.46</v>
      </c>
      <c r="BV110">
        <v>9.5399999999999991</v>
      </c>
      <c r="BW110">
        <v>6.66</v>
      </c>
      <c r="BX110">
        <v>89.97</v>
      </c>
      <c r="BY110">
        <v>48.35</v>
      </c>
      <c r="BZ110">
        <v>643</v>
      </c>
      <c r="CA110">
        <v>687</v>
      </c>
      <c r="CB110">
        <v>35.97</v>
      </c>
      <c r="CC110">
        <v>386</v>
      </c>
      <c r="CD110">
        <v>480</v>
      </c>
      <c r="CE110">
        <v>687</v>
      </c>
      <c r="CF110">
        <v>72</v>
      </c>
      <c r="CG110">
        <v>137</v>
      </c>
      <c r="CH110">
        <v>13</v>
      </c>
      <c r="CI110">
        <v>9</v>
      </c>
      <c r="CJ110">
        <v>133</v>
      </c>
      <c r="CK110">
        <v>30</v>
      </c>
      <c r="CL110">
        <v>40</v>
      </c>
      <c r="CM110">
        <v>8</v>
      </c>
      <c r="CN110">
        <v>18</v>
      </c>
      <c r="CO110">
        <v>0.41</v>
      </c>
      <c r="CP110">
        <v>1476.53</v>
      </c>
      <c r="CQ110">
        <v>3533.77</v>
      </c>
      <c r="CR110">
        <v>29.47</v>
      </c>
      <c r="CS110">
        <v>17.84</v>
      </c>
      <c r="CT110">
        <v>17.739999999999998</v>
      </c>
      <c r="CU110">
        <v>48.22</v>
      </c>
      <c r="CV110">
        <v>50.31</v>
      </c>
      <c r="CW110">
        <v>52.54</v>
      </c>
      <c r="CX110">
        <v>56.43</v>
      </c>
      <c r="CY110">
        <v>55.02</v>
      </c>
      <c r="CZ110">
        <v>54.35</v>
      </c>
      <c r="DB110">
        <f t="shared" si="1"/>
        <v>-65</v>
      </c>
    </row>
    <row r="111" spans="1:106">
      <c r="A111" t="s">
        <v>1034</v>
      </c>
      <c r="B111" t="s">
        <v>1035</v>
      </c>
      <c r="C111" t="s">
        <v>62</v>
      </c>
      <c r="D111" t="s">
        <v>221</v>
      </c>
      <c r="E111">
        <v>54</v>
      </c>
      <c r="F111">
        <v>20142015</v>
      </c>
      <c r="G111">
        <v>23</v>
      </c>
      <c r="H111">
        <v>2.7</v>
      </c>
      <c r="I111">
        <v>3.1</v>
      </c>
      <c r="J111">
        <v>3</v>
      </c>
      <c r="K111">
        <v>6</v>
      </c>
      <c r="L111">
        <v>9</v>
      </c>
      <c r="M111">
        <v>0.19</v>
      </c>
      <c r="N111">
        <v>0.37</v>
      </c>
      <c r="O111">
        <v>0.56000000000000005</v>
      </c>
      <c r="P111">
        <v>-5</v>
      </c>
      <c r="Q111">
        <v>45.25</v>
      </c>
      <c r="R111">
        <v>97.47</v>
      </c>
      <c r="S111">
        <v>6.38</v>
      </c>
      <c r="T111">
        <v>-12.27</v>
      </c>
      <c r="U111">
        <v>18.02</v>
      </c>
      <c r="V111">
        <v>-7.71</v>
      </c>
      <c r="W111">
        <v>46.31</v>
      </c>
      <c r="X111">
        <v>54.02</v>
      </c>
      <c r="Y111">
        <v>-64</v>
      </c>
      <c r="Z111">
        <v>402</v>
      </c>
      <c r="AA111">
        <v>466</v>
      </c>
      <c r="AB111">
        <v>24.79</v>
      </c>
      <c r="AC111">
        <v>28.74</v>
      </c>
      <c r="AD111">
        <v>53.53</v>
      </c>
      <c r="AE111">
        <v>18</v>
      </c>
      <c r="AF111">
        <v>-7.95</v>
      </c>
      <c r="AG111">
        <v>53.2</v>
      </c>
      <c r="AH111">
        <v>-172</v>
      </c>
      <c r="AI111">
        <v>819</v>
      </c>
      <c r="AJ111">
        <v>991</v>
      </c>
      <c r="AK111">
        <v>50.51</v>
      </c>
      <c r="AL111">
        <v>61.11</v>
      </c>
      <c r="AM111">
        <v>111.62</v>
      </c>
      <c r="AN111">
        <v>52.5</v>
      </c>
      <c r="AO111">
        <v>38</v>
      </c>
      <c r="AP111">
        <v>76</v>
      </c>
      <c r="AQ111">
        <v>104</v>
      </c>
      <c r="AR111">
        <v>-8.4700000000000006</v>
      </c>
      <c r="AS111">
        <v>43.04</v>
      </c>
      <c r="AT111">
        <v>51.5</v>
      </c>
      <c r="AU111">
        <v>-190</v>
      </c>
      <c r="AV111">
        <v>587</v>
      </c>
      <c r="AW111">
        <v>777</v>
      </c>
      <c r="AX111">
        <v>36.200000000000003</v>
      </c>
      <c r="AY111">
        <v>47.92</v>
      </c>
      <c r="AZ111">
        <v>84.11</v>
      </c>
      <c r="BA111">
        <v>73.25</v>
      </c>
      <c r="BB111">
        <v>19</v>
      </c>
      <c r="BC111">
        <v>66</v>
      </c>
      <c r="BD111">
        <v>-7.89</v>
      </c>
      <c r="BE111">
        <v>42.66</v>
      </c>
      <c r="BF111">
        <v>50.54</v>
      </c>
      <c r="BG111">
        <v>-148</v>
      </c>
      <c r="BH111">
        <v>26.52</v>
      </c>
      <c r="BI111">
        <v>35.64</v>
      </c>
      <c r="BJ111">
        <v>430</v>
      </c>
      <c r="BK111">
        <v>578</v>
      </c>
      <c r="BL111">
        <v>47</v>
      </c>
      <c r="BM111">
        <v>-20.92</v>
      </c>
      <c r="BN111">
        <v>57.29</v>
      </c>
      <c r="BO111">
        <v>2.2200000000000002</v>
      </c>
      <c r="BP111">
        <v>3.89</v>
      </c>
      <c r="BQ111">
        <v>36</v>
      </c>
      <c r="BR111">
        <v>63</v>
      </c>
      <c r="BS111">
        <v>-27</v>
      </c>
      <c r="BT111">
        <v>36.36</v>
      </c>
      <c r="BU111">
        <v>4.55</v>
      </c>
      <c r="BV111">
        <v>8.3699999999999992</v>
      </c>
      <c r="BW111">
        <v>6.13</v>
      </c>
      <c r="BX111">
        <v>89.1</v>
      </c>
      <c r="BY111">
        <v>40</v>
      </c>
      <c r="BZ111">
        <v>0</v>
      </c>
      <c r="CA111">
        <v>0</v>
      </c>
      <c r="CB111">
        <v>40.4</v>
      </c>
      <c r="CC111">
        <v>240</v>
      </c>
      <c r="CD111">
        <v>282</v>
      </c>
      <c r="CE111">
        <v>354</v>
      </c>
      <c r="CF111">
        <v>159</v>
      </c>
      <c r="CG111">
        <v>112</v>
      </c>
      <c r="CH111">
        <v>2</v>
      </c>
      <c r="CI111">
        <v>4</v>
      </c>
      <c r="CJ111">
        <v>44</v>
      </c>
      <c r="CK111">
        <v>33</v>
      </c>
      <c r="CL111">
        <v>13</v>
      </c>
      <c r="CM111">
        <v>14</v>
      </c>
      <c r="CN111">
        <v>9</v>
      </c>
      <c r="CO111">
        <v>-0.31</v>
      </c>
      <c r="CP111">
        <v>972.96</v>
      </c>
      <c r="CQ111">
        <v>2328.37</v>
      </c>
      <c r="CR111">
        <v>29.47</v>
      </c>
      <c r="CS111">
        <v>16.29</v>
      </c>
      <c r="CT111">
        <v>17.34</v>
      </c>
      <c r="CU111">
        <v>50.38</v>
      </c>
      <c r="CV111">
        <v>49.82</v>
      </c>
      <c r="CW111">
        <v>56.65</v>
      </c>
      <c r="CX111">
        <v>55.79</v>
      </c>
      <c r="CY111">
        <v>53.62</v>
      </c>
      <c r="CZ111">
        <v>54.01</v>
      </c>
      <c r="DB111">
        <f t="shared" si="1"/>
        <v>47</v>
      </c>
    </row>
    <row r="112" spans="1:106">
      <c r="A112" t="s">
        <v>684</v>
      </c>
      <c r="B112" t="s">
        <v>685</v>
      </c>
      <c r="C112" t="s">
        <v>97</v>
      </c>
      <c r="D112" t="s">
        <v>204</v>
      </c>
      <c r="E112">
        <v>82</v>
      </c>
      <c r="F112">
        <v>20142015</v>
      </c>
      <c r="G112">
        <v>22</v>
      </c>
      <c r="H112">
        <v>0.9</v>
      </c>
      <c r="I112">
        <v>0.9</v>
      </c>
      <c r="J112">
        <v>11</v>
      </c>
      <c r="K112">
        <v>24</v>
      </c>
      <c r="L112">
        <v>35</v>
      </c>
      <c r="M112">
        <v>0.55000000000000004</v>
      </c>
      <c r="N112">
        <v>1.21</v>
      </c>
      <c r="O112">
        <v>1.76</v>
      </c>
      <c r="P112">
        <v>5</v>
      </c>
      <c r="Q112">
        <v>53.37</v>
      </c>
      <c r="R112">
        <v>101.81</v>
      </c>
      <c r="S112">
        <v>9.17</v>
      </c>
      <c r="T112">
        <v>-3.75</v>
      </c>
      <c r="U112">
        <v>14.52</v>
      </c>
      <c r="V112">
        <v>4.22</v>
      </c>
      <c r="W112">
        <v>55.33</v>
      </c>
      <c r="X112">
        <v>51.11</v>
      </c>
      <c r="Y112">
        <v>111</v>
      </c>
      <c r="Z112">
        <v>576</v>
      </c>
      <c r="AA112">
        <v>465</v>
      </c>
      <c r="AB112">
        <v>29.03</v>
      </c>
      <c r="AC112">
        <v>23.43</v>
      </c>
      <c r="AD112">
        <v>52.46</v>
      </c>
      <c r="AE112">
        <v>141</v>
      </c>
      <c r="AF112">
        <v>3.09</v>
      </c>
      <c r="AG112">
        <v>50.28</v>
      </c>
      <c r="AH112">
        <v>145</v>
      </c>
      <c r="AI112">
        <v>1147</v>
      </c>
      <c r="AJ112">
        <v>1002</v>
      </c>
      <c r="AK112">
        <v>57.8</v>
      </c>
      <c r="AL112">
        <v>50.49</v>
      </c>
      <c r="AM112">
        <v>108.29</v>
      </c>
      <c r="AN112">
        <v>53.88</v>
      </c>
      <c r="AO112">
        <v>43</v>
      </c>
      <c r="AP112">
        <v>52</v>
      </c>
      <c r="AQ112">
        <v>214</v>
      </c>
      <c r="AR112">
        <v>3.22</v>
      </c>
      <c r="AS112">
        <v>54.71</v>
      </c>
      <c r="AT112">
        <v>51.49</v>
      </c>
      <c r="AU112">
        <v>148</v>
      </c>
      <c r="AV112">
        <v>859</v>
      </c>
      <c r="AW112">
        <v>711</v>
      </c>
      <c r="AX112">
        <v>43.29</v>
      </c>
      <c r="AY112">
        <v>35.83</v>
      </c>
      <c r="AZ112">
        <v>79.11</v>
      </c>
      <c r="BA112">
        <v>71.94</v>
      </c>
      <c r="BB112">
        <v>51</v>
      </c>
      <c r="BC112">
        <v>171</v>
      </c>
      <c r="BD112">
        <v>2.7</v>
      </c>
      <c r="BE112">
        <v>54.74</v>
      </c>
      <c r="BF112">
        <v>52.04</v>
      </c>
      <c r="BG112">
        <v>107</v>
      </c>
      <c r="BH112">
        <v>31.14</v>
      </c>
      <c r="BI112">
        <v>25.75</v>
      </c>
      <c r="BJ112">
        <v>618</v>
      </c>
      <c r="BK112">
        <v>511</v>
      </c>
      <c r="BL112">
        <v>120</v>
      </c>
      <c r="BM112">
        <v>8.2100000000000009</v>
      </c>
      <c r="BN112">
        <v>51.4</v>
      </c>
      <c r="BO112">
        <v>3.12</v>
      </c>
      <c r="BP112">
        <v>2.12</v>
      </c>
      <c r="BQ112">
        <v>62</v>
      </c>
      <c r="BR112">
        <v>42</v>
      </c>
      <c r="BS112">
        <v>20</v>
      </c>
      <c r="BT112">
        <v>59.62</v>
      </c>
      <c r="BU112">
        <v>6.43</v>
      </c>
      <c r="BV112">
        <v>10.029999999999999</v>
      </c>
      <c r="BW112">
        <v>7.22</v>
      </c>
      <c r="BX112">
        <v>91.78</v>
      </c>
      <c r="BY112">
        <v>46.52</v>
      </c>
      <c r="BZ112">
        <v>334</v>
      </c>
      <c r="CA112">
        <v>384</v>
      </c>
      <c r="CB112">
        <v>48.32</v>
      </c>
      <c r="CC112">
        <v>375</v>
      </c>
      <c r="CD112">
        <v>378</v>
      </c>
      <c r="CE112">
        <v>401</v>
      </c>
      <c r="CF112">
        <v>137</v>
      </c>
      <c r="CG112">
        <v>67</v>
      </c>
      <c r="CH112">
        <v>13</v>
      </c>
      <c r="CI112">
        <v>11</v>
      </c>
      <c r="CJ112">
        <v>109</v>
      </c>
      <c r="CK112">
        <v>20</v>
      </c>
      <c r="CL112">
        <v>24</v>
      </c>
      <c r="CM112">
        <v>12</v>
      </c>
      <c r="CN112">
        <v>17</v>
      </c>
      <c r="CO112">
        <v>0.25</v>
      </c>
      <c r="CP112">
        <v>1190.67</v>
      </c>
      <c r="CQ112">
        <v>3774.19</v>
      </c>
      <c r="CR112">
        <v>23.98</v>
      </c>
      <c r="CS112">
        <v>18.079999999999998</v>
      </c>
      <c r="CT112">
        <v>17.29</v>
      </c>
      <c r="CU112">
        <v>51.07</v>
      </c>
      <c r="CV112">
        <v>50.12</v>
      </c>
      <c r="CW112">
        <v>53.41</v>
      </c>
      <c r="CX112">
        <v>51.17</v>
      </c>
      <c r="CY112">
        <v>54.72</v>
      </c>
      <c r="CZ112">
        <v>54.45</v>
      </c>
      <c r="DB112">
        <f t="shared" si="1"/>
        <v>70</v>
      </c>
    </row>
    <row r="113" spans="1:106">
      <c r="A113" t="s">
        <v>1208</v>
      </c>
      <c r="B113" t="s">
        <v>1209</v>
      </c>
      <c r="C113" t="s">
        <v>100</v>
      </c>
      <c r="D113" t="s">
        <v>345</v>
      </c>
      <c r="E113">
        <v>58</v>
      </c>
      <c r="F113">
        <v>20142015</v>
      </c>
      <c r="G113">
        <v>29</v>
      </c>
      <c r="H113">
        <v>1.1499999999999999</v>
      </c>
      <c r="I113">
        <v>1.1499999999999999</v>
      </c>
      <c r="J113">
        <v>3</v>
      </c>
      <c r="K113">
        <v>3</v>
      </c>
      <c r="L113">
        <v>6</v>
      </c>
      <c r="M113">
        <v>0.39</v>
      </c>
      <c r="N113">
        <v>0.39</v>
      </c>
      <c r="O113">
        <v>0.77</v>
      </c>
      <c r="P113">
        <v>-7</v>
      </c>
      <c r="Q113">
        <v>42.94</v>
      </c>
      <c r="R113">
        <v>99.26</v>
      </c>
      <c r="S113">
        <v>6.98</v>
      </c>
      <c r="T113">
        <v>-4.54</v>
      </c>
      <c r="U113">
        <v>8.0500000000000007</v>
      </c>
      <c r="V113">
        <v>-4.4400000000000004</v>
      </c>
      <c r="W113">
        <v>41.31</v>
      </c>
      <c r="X113">
        <v>45.75</v>
      </c>
      <c r="Y113">
        <v>-74</v>
      </c>
      <c r="Z113">
        <v>176</v>
      </c>
      <c r="AA113">
        <v>250</v>
      </c>
      <c r="AB113">
        <v>22.61</v>
      </c>
      <c r="AC113">
        <v>32.11</v>
      </c>
      <c r="AD113">
        <v>54.72</v>
      </c>
      <c r="AE113">
        <v>48</v>
      </c>
      <c r="AF113">
        <v>-4.9000000000000004</v>
      </c>
      <c r="AG113">
        <v>47.84</v>
      </c>
      <c r="AH113">
        <v>-120</v>
      </c>
      <c r="AI113">
        <v>365</v>
      </c>
      <c r="AJ113">
        <v>485</v>
      </c>
      <c r="AK113">
        <v>46.89</v>
      </c>
      <c r="AL113">
        <v>62.3</v>
      </c>
      <c r="AM113">
        <v>109.19</v>
      </c>
      <c r="AN113">
        <v>51.23</v>
      </c>
      <c r="AO113">
        <v>24</v>
      </c>
      <c r="AP113">
        <v>12</v>
      </c>
      <c r="AQ113">
        <v>83</v>
      </c>
      <c r="AR113">
        <v>-5.4</v>
      </c>
      <c r="AS113">
        <v>41.64</v>
      </c>
      <c r="AT113">
        <v>47.04</v>
      </c>
      <c r="AU113">
        <v>-104</v>
      </c>
      <c r="AV113">
        <v>259</v>
      </c>
      <c r="AW113">
        <v>363</v>
      </c>
      <c r="AX113">
        <v>33.270000000000003</v>
      </c>
      <c r="AY113">
        <v>46.63</v>
      </c>
      <c r="AZ113">
        <v>79.900000000000006</v>
      </c>
      <c r="BA113">
        <v>72.2</v>
      </c>
      <c r="BB113">
        <v>16</v>
      </c>
      <c r="BC113">
        <v>59</v>
      </c>
      <c r="BD113">
        <v>-5.24</v>
      </c>
      <c r="BE113">
        <v>41.56</v>
      </c>
      <c r="BF113">
        <v>46.8</v>
      </c>
      <c r="BG113">
        <v>-76</v>
      </c>
      <c r="BH113">
        <v>24.02</v>
      </c>
      <c r="BI113">
        <v>33.78</v>
      </c>
      <c r="BJ113">
        <v>187</v>
      </c>
      <c r="BK113">
        <v>263</v>
      </c>
      <c r="BL113">
        <v>43</v>
      </c>
      <c r="BM113">
        <v>-0.37</v>
      </c>
      <c r="BN113">
        <v>38.83</v>
      </c>
      <c r="BO113">
        <v>1.28</v>
      </c>
      <c r="BP113">
        <v>2.06</v>
      </c>
      <c r="BQ113">
        <v>10</v>
      </c>
      <c r="BR113">
        <v>16</v>
      </c>
      <c r="BS113">
        <v>-6</v>
      </c>
      <c r="BT113">
        <v>38.46</v>
      </c>
      <c r="BU113">
        <v>5.08</v>
      </c>
      <c r="BV113">
        <v>5.35</v>
      </c>
      <c r="BW113">
        <v>3.86</v>
      </c>
      <c r="BX113">
        <v>93.92</v>
      </c>
      <c r="BY113">
        <v>43</v>
      </c>
      <c r="BZ113">
        <v>1</v>
      </c>
      <c r="CA113">
        <v>0</v>
      </c>
      <c r="CB113">
        <v>43.62</v>
      </c>
      <c r="CC113">
        <v>106</v>
      </c>
      <c r="CD113">
        <v>153</v>
      </c>
      <c r="CE113">
        <v>137</v>
      </c>
      <c r="CF113">
        <v>68</v>
      </c>
      <c r="CG113">
        <v>63</v>
      </c>
      <c r="CH113">
        <v>1</v>
      </c>
      <c r="CI113">
        <v>2</v>
      </c>
      <c r="CJ113">
        <v>40</v>
      </c>
      <c r="CK113">
        <v>5</v>
      </c>
      <c r="CL113">
        <v>7</v>
      </c>
      <c r="CM113">
        <v>11</v>
      </c>
      <c r="CN113">
        <v>4</v>
      </c>
      <c r="CO113">
        <v>-0.9</v>
      </c>
      <c r="CP113">
        <v>467.07</v>
      </c>
      <c r="CQ113">
        <v>3066.45</v>
      </c>
      <c r="CR113">
        <v>13.22</v>
      </c>
      <c r="CS113">
        <v>16.07</v>
      </c>
      <c r="CT113">
        <v>16.600000000000001</v>
      </c>
      <c r="CU113">
        <v>47.93</v>
      </c>
      <c r="CV113">
        <v>49.01</v>
      </c>
      <c r="CW113">
        <v>51.63</v>
      </c>
      <c r="CX113">
        <v>56.09</v>
      </c>
      <c r="CY113">
        <v>52.91</v>
      </c>
      <c r="CZ113">
        <v>55.04</v>
      </c>
      <c r="DB113">
        <f t="shared" si="1"/>
        <v>5</v>
      </c>
    </row>
    <row r="114" spans="1:106">
      <c r="A114" t="s">
        <v>114</v>
      </c>
      <c r="B114" t="s">
        <v>115</v>
      </c>
      <c r="C114" t="s">
        <v>68</v>
      </c>
      <c r="D114" t="s">
        <v>116</v>
      </c>
      <c r="E114">
        <v>77</v>
      </c>
      <c r="F114">
        <v>20142015</v>
      </c>
      <c r="G114">
        <v>27</v>
      </c>
      <c r="H114">
        <v>12</v>
      </c>
      <c r="I114">
        <v>8.6999999999999993</v>
      </c>
      <c r="J114">
        <v>28</v>
      </c>
      <c r="K114">
        <v>56</v>
      </c>
      <c r="L114">
        <v>84</v>
      </c>
      <c r="M114">
        <v>1.0900000000000001</v>
      </c>
      <c r="N114">
        <v>2.19</v>
      </c>
      <c r="O114">
        <v>3.28</v>
      </c>
      <c r="P114">
        <v>12</v>
      </c>
      <c r="Q114">
        <v>61.79</v>
      </c>
      <c r="R114">
        <v>100.7</v>
      </c>
      <c r="S114">
        <v>11.86</v>
      </c>
      <c r="T114">
        <v>24.65</v>
      </c>
      <c r="U114">
        <v>19.95</v>
      </c>
      <c r="V114">
        <v>17.989999999999998</v>
      </c>
      <c r="W114">
        <v>63.28</v>
      </c>
      <c r="X114">
        <v>45.29</v>
      </c>
      <c r="Y114">
        <v>403</v>
      </c>
      <c r="Z114">
        <v>960</v>
      </c>
      <c r="AA114">
        <v>557</v>
      </c>
      <c r="AB114">
        <v>37.49</v>
      </c>
      <c r="AC114">
        <v>21.75</v>
      </c>
      <c r="AD114">
        <v>59.24</v>
      </c>
      <c r="AE114">
        <v>249</v>
      </c>
      <c r="AF114">
        <v>15.14</v>
      </c>
      <c r="AG114">
        <v>46.65</v>
      </c>
      <c r="AH114">
        <v>692</v>
      </c>
      <c r="AI114">
        <v>1813</v>
      </c>
      <c r="AJ114">
        <v>1121</v>
      </c>
      <c r="AK114">
        <v>70.8</v>
      </c>
      <c r="AL114">
        <v>43.78</v>
      </c>
      <c r="AM114">
        <v>114.57</v>
      </c>
      <c r="AN114">
        <v>56.43</v>
      </c>
      <c r="AO114">
        <v>65</v>
      </c>
      <c r="AP114">
        <v>29</v>
      </c>
      <c r="AQ114">
        <v>379</v>
      </c>
      <c r="AR114">
        <v>15.42</v>
      </c>
      <c r="AS114">
        <v>61.95</v>
      </c>
      <c r="AT114">
        <v>46.53</v>
      </c>
      <c r="AU114">
        <v>534</v>
      </c>
      <c r="AV114">
        <v>1384</v>
      </c>
      <c r="AW114">
        <v>850</v>
      </c>
      <c r="AX114">
        <v>54.05</v>
      </c>
      <c r="AY114">
        <v>33.19</v>
      </c>
      <c r="AZ114">
        <v>87.24</v>
      </c>
      <c r="BA114">
        <v>73.92</v>
      </c>
      <c r="BB114">
        <v>78</v>
      </c>
      <c r="BC114">
        <v>314</v>
      </c>
      <c r="BD114">
        <v>14.88</v>
      </c>
      <c r="BE114">
        <v>61.59</v>
      </c>
      <c r="BF114">
        <v>46.71</v>
      </c>
      <c r="BG114">
        <v>385</v>
      </c>
      <c r="BH114">
        <v>39.950000000000003</v>
      </c>
      <c r="BI114">
        <v>24.91</v>
      </c>
      <c r="BJ114">
        <v>1023</v>
      </c>
      <c r="BK114">
        <v>638</v>
      </c>
      <c r="BL114">
        <v>236</v>
      </c>
      <c r="BM114">
        <v>20.89</v>
      </c>
      <c r="BN114">
        <v>42.36</v>
      </c>
      <c r="BO114">
        <v>4.0999999999999996</v>
      </c>
      <c r="BP114">
        <v>2.38</v>
      </c>
      <c r="BQ114">
        <v>105</v>
      </c>
      <c r="BR114">
        <v>61</v>
      </c>
      <c r="BS114">
        <v>44</v>
      </c>
      <c r="BT114">
        <v>63.25</v>
      </c>
      <c r="BU114">
        <v>8.92</v>
      </c>
      <c r="BV114">
        <v>10.26</v>
      </c>
      <c r="BW114">
        <v>7.59</v>
      </c>
      <c r="BX114">
        <v>90.44</v>
      </c>
      <c r="BY114">
        <v>49.91</v>
      </c>
      <c r="BZ114">
        <v>797</v>
      </c>
      <c r="CA114">
        <v>800</v>
      </c>
      <c r="CB114">
        <v>68.09</v>
      </c>
      <c r="CC114">
        <v>781</v>
      </c>
      <c r="CD114">
        <v>480</v>
      </c>
      <c r="CE114">
        <v>366</v>
      </c>
      <c r="CF114">
        <v>66</v>
      </c>
      <c r="CG114">
        <v>117</v>
      </c>
      <c r="CH114">
        <v>31</v>
      </c>
      <c r="CI114">
        <v>25</v>
      </c>
      <c r="CJ114">
        <v>208</v>
      </c>
      <c r="CK114">
        <v>53</v>
      </c>
      <c r="CL114">
        <v>37</v>
      </c>
      <c r="CM114">
        <v>15</v>
      </c>
      <c r="CN114">
        <v>27</v>
      </c>
      <c r="CO114">
        <v>0.47</v>
      </c>
      <c r="CP114">
        <v>1536.47</v>
      </c>
      <c r="CQ114">
        <v>3148.17</v>
      </c>
      <c r="CR114">
        <v>32.799999999999997</v>
      </c>
      <c r="CS114">
        <v>18.75</v>
      </c>
      <c r="CT114">
        <v>17.78</v>
      </c>
      <c r="CU114">
        <v>52.3</v>
      </c>
      <c r="CV114">
        <v>50.11</v>
      </c>
      <c r="CW114">
        <v>56.57</v>
      </c>
      <c r="CX114">
        <v>51.59</v>
      </c>
      <c r="CY114">
        <v>54.44</v>
      </c>
      <c r="CZ114">
        <v>54.19</v>
      </c>
      <c r="DB114">
        <f t="shared" si="1"/>
        <v>-51</v>
      </c>
    </row>
    <row r="115" spans="1:106">
      <c r="A115" t="s">
        <v>436</v>
      </c>
      <c r="B115" t="s">
        <v>437</v>
      </c>
      <c r="C115" t="s">
        <v>273</v>
      </c>
      <c r="D115" t="s">
        <v>74</v>
      </c>
      <c r="E115">
        <v>62</v>
      </c>
      <c r="F115">
        <v>20142015</v>
      </c>
      <c r="G115">
        <v>37</v>
      </c>
      <c r="H115">
        <v>4</v>
      </c>
      <c r="I115">
        <v>4</v>
      </c>
      <c r="J115">
        <v>7</v>
      </c>
      <c r="K115">
        <v>18</v>
      </c>
      <c r="L115">
        <v>25</v>
      </c>
      <c r="M115">
        <v>0.52</v>
      </c>
      <c r="N115">
        <v>1.34</v>
      </c>
      <c r="O115">
        <v>1.86</v>
      </c>
      <c r="P115">
        <v>0</v>
      </c>
      <c r="Q115">
        <v>52.44</v>
      </c>
      <c r="R115">
        <v>101.26</v>
      </c>
      <c r="S115">
        <v>7.78</v>
      </c>
      <c r="T115">
        <v>2.77</v>
      </c>
      <c r="U115">
        <v>12.97</v>
      </c>
      <c r="V115">
        <v>0.08</v>
      </c>
      <c r="W115">
        <v>53.82</v>
      </c>
      <c r="X115">
        <v>53.74</v>
      </c>
      <c r="Y115">
        <v>52</v>
      </c>
      <c r="Z115">
        <v>366</v>
      </c>
      <c r="AA115">
        <v>314</v>
      </c>
      <c r="AB115">
        <v>27.3</v>
      </c>
      <c r="AC115">
        <v>23.42</v>
      </c>
      <c r="AD115">
        <v>50.73</v>
      </c>
      <c r="AE115">
        <v>99</v>
      </c>
      <c r="AF115">
        <v>-1.27</v>
      </c>
      <c r="AG115">
        <v>53.7</v>
      </c>
      <c r="AH115">
        <v>72</v>
      </c>
      <c r="AI115">
        <v>775</v>
      </c>
      <c r="AJ115">
        <v>703</v>
      </c>
      <c r="AK115">
        <v>57.81</v>
      </c>
      <c r="AL115">
        <v>52.44</v>
      </c>
      <c r="AM115">
        <v>110.25</v>
      </c>
      <c r="AN115">
        <v>56.9</v>
      </c>
      <c r="AO115">
        <v>32</v>
      </c>
      <c r="AP115">
        <v>18</v>
      </c>
      <c r="AQ115">
        <v>162</v>
      </c>
      <c r="AR115">
        <v>-0.4</v>
      </c>
      <c r="AS115">
        <v>53.34</v>
      </c>
      <c r="AT115">
        <v>53.74</v>
      </c>
      <c r="AU115">
        <v>74</v>
      </c>
      <c r="AV115">
        <v>591</v>
      </c>
      <c r="AW115">
        <v>517</v>
      </c>
      <c r="AX115">
        <v>44.09</v>
      </c>
      <c r="AY115">
        <v>38.57</v>
      </c>
      <c r="AZ115">
        <v>82.65</v>
      </c>
      <c r="BA115">
        <v>74.62</v>
      </c>
      <c r="BB115">
        <v>40</v>
      </c>
      <c r="BC115">
        <v>130</v>
      </c>
      <c r="BD115">
        <v>-1.89</v>
      </c>
      <c r="BE115">
        <v>52.56</v>
      </c>
      <c r="BF115">
        <v>54.45</v>
      </c>
      <c r="BG115">
        <v>43</v>
      </c>
      <c r="BH115">
        <v>32.9</v>
      </c>
      <c r="BI115">
        <v>29.69</v>
      </c>
      <c r="BJ115">
        <v>441</v>
      </c>
      <c r="BK115">
        <v>398</v>
      </c>
      <c r="BL115">
        <v>90</v>
      </c>
      <c r="BM115">
        <v>4.75</v>
      </c>
      <c r="BN115">
        <v>51.42</v>
      </c>
      <c r="BO115">
        <v>3.06</v>
      </c>
      <c r="BP115">
        <v>2.39</v>
      </c>
      <c r="BQ115">
        <v>41</v>
      </c>
      <c r="BR115">
        <v>32</v>
      </c>
      <c r="BS115">
        <v>9</v>
      </c>
      <c r="BT115">
        <v>56.16</v>
      </c>
      <c r="BU115">
        <v>5.38</v>
      </c>
      <c r="BV115">
        <v>9.3000000000000007</v>
      </c>
      <c r="BW115">
        <v>6.94</v>
      </c>
      <c r="BX115">
        <v>91.96</v>
      </c>
      <c r="BY115">
        <v>54.01</v>
      </c>
      <c r="BZ115">
        <v>155</v>
      </c>
      <c r="CA115">
        <v>132</v>
      </c>
      <c r="CB115">
        <v>54.87</v>
      </c>
      <c r="CC115">
        <v>310</v>
      </c>
      <c r="CD115">
        <v>274</v>
      </c>
      <c r="CE115">
        <v>255</v>
      </c>
      <c r="CF115">
        <v>10</v>
      </c>
      <c r="CG115">
        <v>52</v>
      </c>
      <c r="CH115">
        <v>7</v>
      </c>
      <c r="CI115">
        <v>11</v>
      </c>
      <c r="CJ115">
        <v>83</v>
      </c>
      <c r="CK115">
        <v>22</v>
      </c>
      <c r="CL115">
        <v>26</v>
      </c>
      <c r="CM115">
        <v>8</v>
      </c>
      <c r="CN115">
        <v>8</v>
      </c>
      <c r="CO115">
        <v>0</v>
      </c>
      <c r="CP115">
        <v>804.33</v>
      </c>
      <c r="CQ115">
        <v>2966.44</v>
      </c>
      <c r="CR115">
        <v>21.33</v>
      </c>
      <c r="CS115">
        <v>17.48</v>
      </c>
      <c r="CT115">
        <v>17.149999999999999</v>
      </c>
      <c r="CU115">
        <v>51.9</v>
      </c>
      <c r="CV115">
        <v>49.53</v>
      </c>
      <c r="CW115">
        <v>56.19</v>
      </c>
      <c r="CX115">
        <v>52.08</v>
      </c>
      <c r="CY115">
        <v>53.64</v>
      </c>
      <c r="CZ115">
        <v>54.66</v>
      </c>
      <c r="DB115">
        <f t="shared" si="1"/>
        <v>-42</v>
      </c>
    </row>
    <row r="116" spans="1:106">
      <c r="A116" t="s">
        <v>1176</v>
      </c>
      <c r="B116" t="s">
        <v>1177</v>
      </c>
      <c r="C116" t="s">
        <v>97</v>
      </c>
      <c r="D116" t="s">
        <v>1178</v>
      </c>
      <c r="E116">
        <v>51</v>
      </c>
      <c r="F116">
        <v>20142015</v>
      </c>
      <c r="G116">
        <v>24</v>
      </c>
      <c r="H116">
        <v>0.6</v>
      </c>
      <c r="I116">
        <v>0.6</v>
      </c>
      <c r="J116">
        <v>3</v>
      </c>
      <c r="K116">
        <v>4</v>
      </c>
      <c r="L116">
        <v>7</v>
      </c>
      <c r="M116">
        <v>0.33</v>
      </c>
      <c r="N116">
        <v>0.45</v>
      </c>
      <c r="O116">
        <v>0.78</v>
      </c>
      <c r="P116">
        <v>2</v>
      </c>
      <c r="Q116">
        <v>39.82</v>
      </c>
      <c r="R116">
        <v>97.21</v>
      </c>
      <c r="S116">
        <v>5.56</v>
      </c>
      <c r="T116">
        <v>-21.09</v>
      </c>
      <c r="U116">
        <v>10.54</v>
      </c>
      <c r="V116">
        <v>-12.31</v>
      </c>
      <c r="W116">
        <v>37.75</v>
      </c>
      <c r="X116">
        <v>50.06</v>
      </c>
      <c r="Y116">
        <v>-109</v>
      </c>
      <c r="Z116">
        <v>168</v>
      </c>
      <c r="AA116">
        <v>277</v>
      </c>
      <c r="AB116">
        <v>18.75</v>
      </c>
      <c r="AC116">
        <v>30.91</v>
      </c>
      <c r="AD116">
        <v>49.66</v>
      </c>
      <c r="AE116">
        <v>46</v>
      </c>
      <c r="AF116">
        <v>-11</v>
      </c>
      <c r="AG116">
        <v>50.82</v>
      </c>
      <c r="AH116">
        <v>-186</v>
      </c>
      <c r="AI116">
        <v>364</v>
      </c>
      <c r="AJ116">
        <v>550</v>
      </c>
      <c r="AK116">
        <v>40.619999999999997</v>
      </c>
      <c r="AL116">
        <v>61.38</v>
      </c>
      <c r="AM116">
        <v>102.01</v>
      </c>
      <c r="AN116">
        <v>56.32</v>
      </c>
      <c r="AO116">
        <v>10</v>
      </c>
      <c r="AP116">
        <v>31</v>
      </c>
      <c r="AQ116">
        <v>76</v>
      </c>
      <c r="AR116">
        <v>-9.3699999999999992</v>
      </c>
      <c r="AS116">
        <v>40.56</v>
      </c>
      <c r="AT116">
        <v>49.93</v>
      </c>
      <c r="AU116">
        <v>-134</v>
      </c>
      <c r="AV116">
        <v>288</v>
      </c>
      <c r="AW116">
        <v>422</v>
      </c>
      <c r="AX116">
        <v>32.14</v>
      </c>
      <c r="AY116">
        <v>47.1</v>
      </c>
      <c r="AZ116">
        <v>79.239999999999995</v>
      </c>
      <c r="BA116">
        <v>71.180000000000007</v>
      </c>
      <c r="BB116">
        <v>12</v>
      </c>
      <c r="BC116">
        <v>66</v>
      </c>
      <c r="BD116">
        <v>-10.029999999999999</v>
      </c>
      <c r="BE116">
        <v>39.58</v>
      </c>
      <c r="BF116">
        <v>49.6</v>
      </c>
      <c r="BG116">
        <v>-108</v>
      </c>
      <c r="BH116">
        <v>22.88</v>
      </c>
      <c r="BI116">
        <v>34.93</v>
      </c>
      <c r="BJ116">
        <v>205</v>
      </c>
      <c r="BK116">
        <v>313</v>
      </c>
      <c r="BL116">
        <v>54</v>
      </c>
      <c r="BM116">
        <v>-18.25</v>
      </c>
      <c r="BN116">
        <v>47.66</v>
      </c>
      <c r="BO116">
        <v>1.1200000000000001</v>
      </c>
      <c r="BP116">
        <v>2.68</v>
      </c>
      <c r="BQ116">
        <v>10</v>
      </c>
      <c r="BR116">
        <v>24</v>
      </c>
      <c r="BS116">
        <v>-14</v>
      </c>
      <c r="BT116">
        <v>29.41</v>
      </c>
      <c r="BU116">
        <v>4.55</v>
      </c>
      <c r="BV116">
        <v>4.88</v>
      </c>
      <c r="BW116">
        <v>3.47</v>
      </c>
      <c r="BX116">
        <v>92.33</v>
      </c>
      <c r="BY116">
        <v>50.74</v>
      </c>
      <c r="BZ116">
        <v>69</v>
      </c>
      <c r="CA116">
        <v>67</v>
      </c>
      <c r="CB116">
        <v>30.88</v>
      </c>
      <c r="CC116">
        <v>109</v>
      </c>
      <c r="CD116">
        <v>174</v>
      </c>
      <c r="CE116">
        <v>244</v>
      </c>
      <c r="CF116">
        <v>107</v>
      </c>
      <c r="CG116">
        <v>52</v>
      </c>
      <c r="CH116">
        <v>3</v>
      </c>
      <c r="CI116">
        <v>1</v>
      </c>
      <c r="CJ116">
        <v>51</v>
      </c>
      <c r="CK116">
        <v>2</v>
      </c>
      <c r="CL116">
        <v>8</v>
      </c>
      <c r="CM116">
        <v>2</v>
      </c>
      <c r="CN116">
        <v>4</v>
      </c>
      <c r="CO116">
        <v>0.22</v>
      </c>
      <c r="CP116">
        <v>537.62</v>
      </c>
      <c r="CQ116">
        <v>2569.1999999999998</v>
      </c>
      <c r="CR116">
        <v>17.3</v>
      </c>
      <c r="CS116">
        <v>16.77</v>
      </c>
      <c r="CT116">
        <v>16.940000000000001</v>
      </c>
      <c r="CU116">
        <v>49.17</v>
      </c>
      <c r="CV116">
        <v>49.31</v>
      </c>
      <c r="CW116">
        <v>53.33</v>
      </c>
      <c r="CX116">
        <v>55.13</v>
      </c>
      <c r="CY116">
        <v>53.1</v>
      </c>
      <c r="CZ116">
        <v>54.59</v>
      </c>
      <c r="DB116">
        <f t="shared" si="1"/>
        <v>55</v>
      </c>
    </row>
    <row r="117" spans="1:106">
      <c r="A117" t="s">
        <v>1112</v>
      </c>
      <c r="B117" t="s">
        <v>1113</v>
      </c>
      <c r="C117" t="s">
        <v>62</v>
      </c>
      <c r="D117" t="s">
        <v>1114</v>
      </c>
      <c r="E117">
        <v>23</v>
      </c>
      <c r="F117">
        <v>20142015</v>
      </c>
      <c r="G117">
        <v>23</v>
      </c>
      <c r="H117">
        <v>0.62</v>
      </c>
      <c r="I117">
        <v>0.61299999999999999</v>
      </c>
      <c r="J117">
        <v>1</v>
      </c>
      <c r="K117">
        <v>3</v>
      </c>
      <c r="L117">
        <v>4</v>
      </c>
      <c r="M117">
        <v>0.15</v>
      </c>
      <c r="N117">
        <v>0.44</v>
      </c>
      <c r="O117">
        <v>0.57999999999999996</v>
      </c>
      <c r="P117">
        <v>-1</v>
      </c>
      <c r="Q117">
        <v>37.39</v>
      </c>
      <c r="R117">
        <v>98.81</v>
      </c>
      <c r="S117">
        <v>5</v>
      </c>
      <c r="T117">
        <v>-22.94</v>
      </c>
      <c r="U117">
        <v>17.91</v>
      </c>
      <c r="V117">
        <v>-11.1</v>
      </c>
      <c r="W117">
        <v>36.83</v>
      </c>
      <c r="X117">
        <v>47.93</v>
      </c>
      <c r="Y117">
        <v>-113</v>
      </c>
      <c r="Z117">
        <v>158</v>
      </c>
      <c r="AA117">
        <v>271</v>
      </c>
      <c r="AB117">
        <v>23.01</v>
      </c>
      <c r="AC117">
        <v>39.47</v>
      </c>
      <c r="AD117">
        <v>62.48</v>
      </c>
      <c r="AE117">
        <v>17</v>
      </c>
      <c r="AF117">
        <v>-12.45</v>
      </c>
      <c r="AG117">
        <v>49.84</v>
      </c>
      <c r="AH117">
        <v>-209</v>
      </c>
      <c r="AI117">
        <v>310</v>
      </c>
      <c r="AJ117">
        <v>519</v>
      </c>
      <c r="AK117">
        <v>45.15</v>
      </c>
      <c r="AL117">
        <v>75.59</v>
      </c>
      <c r="AM117">
        <v>120.75</v>
      </c>
      <c r="AN117">
        <v>48.39</v>
      </c>
      <c r="AO117">
        <v>15</v>
      </c>
      <c r="AP117">
        <v>46</v>
      </c>
      <c r="AQ117">
        <v>54</v>
      </c>
      <c r="AR117">
        <v>-11.03</v>
      </c>
      <c r="AS117">
        <v>36.89</v>
      </c>
      <c r="AT117">
        <v>47.91</v>
      </c>
      <c r="AU117">
        <v>-160</v>
      </c>
      <c r="AV117">
        <v>225</v>
      </c>
      <c r="AW117">
        <v>385</v>
      </c>
      <c r="AX117">
        <v>32.770000000000003</v>
      </c>
      <c r="AY117">
        <v>56.08</v>
      </c>
      <c r="AZ117">
        <v>88.85</v>
      </c>
      <c r="BA117">
        <v>66.67</v>
      </c>
      <c r="BB117">
        <v>19</v>
      </c>
      <c r="BC117">
        <v>39</v>
      </c>
      <c r="BD117">
        <v>-12.97</v>
      </c>
      <c r="BE117">
        <v>34.64</v>
      </c>
      <c r="BF117">
        <v>47.61</v>
      </c>
      <c r="BG117">
        <v>-133</v>
      </c>
      <c r="BH117">
        <v>21.85</v>
      </c>
      <c r="BI117">
        <v>41.22</v>
      </c>
      <c r="BJ117">
        <v>150</v>
      </c>
      <c r="BK117">
        <v>283</v>
      </c>
      <c r="BL117">
        <v>20</v>
      </c>
      <c r="BM117">
        <v>-10.45</v>
      </c>
      <c r="BN117">
        <v>42.03</v>
      </c>
      <c r="BO117">
        <v>1.75</v>
      </c>
      <c r="BP117">
        <v>3.79</v>
      </c>
      <c r="BQ117">
        <v>12</v>
      </c>
      <c r="BR117">
        <v>26</v>
      </c>
      <c r="BS117">
        <v>-14</v>
      </c>
      <c r="BT117">
        <v>31.58</v>
      </c>
      <c r="BU117">
        <v>2.56</v>
      </c>
      <c r="BV117">
        <v>8</v>
      </c>
      <c r="BW117">
        <v>5.33</v>
      </c>
      <c r="BX117">
        <v>90.81</v>
      </c>
      <c r="BY117">
        <v>40</v>
      </c>
      <c r="BZ117">
        <v>0</v>
      </c>
      <c r="CA117">
        <v>0</v>
      </c>
      <c r="CB117">
        <v>29.87</v>
      </c>
      <c r="CC117">
        <v>92</v>
      </c>
      <c r="CD117">
        <v>108</v>
      </c>
      <c r="CE117">
        <v>216</v>
      </c>
      <c r="CF117">
        <v>64</v>
      </c>
      <c r="CG117">
        <v>55</v>
      </c>
      <c r="CH117">
        <v>2</v>
      </c>
      <c r="CI117">
        <v>1</v>
      </c>
      <c r="CJ117">
        <v>19</v>
      </c>
      <c r="CK117">
        <v>4</v>
      </c>
      <c r="CL117">
        <v>9</v>
      </c>
      <c r="CM117">
        <v>3</v>
      </c>
      <c r="CN117">
        <v>2</v>
      </c>
      <c r="CO117">
        <v>-0.15</v>
      </c>
      <c r="CP117">
        <v>411.94</v>
      </c>
      <c r="CQ117">
        <v>981.53</v>
      </c>
      <c r="CR117">
        <v>29.56</v>
      </c>
      <c r="CS117">
        <v>15.78</v>
      </c>
      <c r="CT117">
        <v>17.2</v>
      </c>
      <c r="CU117">
        <v>49.34</v>
      </c>
      <c r="CV117">
        <v>49.52</v>
      </c>
      <c r="CW117">
        <v>55.19</v>
      </c>
      <c r="CX117">
        <v>56.67</v>
      </c>
      <c r="CY117">
        <v>53.53</v>
      </c>
      <c r="CZ117">
        <v>54.57</v>
      </c>
      <c r="DB117">
        <f t="shared" si="1"/>
        <v>9</v>
      </c>
    </row>
    <row r="118" spans="1:106">
      <c r="A118" t="s">
        <v>1319</v>
      </c>
      <c r="B118" t="s">
        <v>1320</v>
      </c>
      <c r="C118" t="s">
        <v>62</v>
      </c>
      <c r="D118" t="s">
        <v>163</v>
      </c>
      <c r="E118">
        <v>68</v>
      </c>
      <c r="F118">
        <v>20142015</v>
      </c>
      <c r="G118">
        <v>30</v>
      </c>
      <c r="H118">
        <v>3.5</v>
      </c>
      <c r="I118">
        <v>3.3</v>
      </c>
      <c r="J118">
        <v>16</v>
      </c>
      <c r="K118">
        <v>22</v>
      </c>
      <c r="L118">
        <v>38</v>
      </c>
      <c r="M118">
        <v>0.62</v>
      </c>
      <c r="N118">
        <v>0.85</v>
      </c>
      <c r="O118">
        <v>1.47</v>
      </c>
      <c r="P118">
        <v>-6</v>
      </c>
      <c r="Q118">
        <v>46.52</v>
      </c>
      <c r="R118">
        <v>99.75</v>
      </c>
      <c r="S118">
        <v>14.16</v>
      </c>
      <c r="T118">
        <v>-1.83</v>
      </c>
      <c r="U118">
        <v>22.88</v>
      </c>
      <c r="V118">
        <v>-7.19</v>
      </c>
      <c r="W118">
        <v>47.97</v>
      </c>
      <c r="X118">
        <v>55.16</v>
      </c>
      <c r="Y118">
        <v>-66</v>
      </c>
      <c r="Z118">
        <v>779</v>
      </c>
      <c r="AA118">
        <v>845</v>
      </c>
      <c r="AB118">
        <v>30.04</v>
      </c>
      <c r="AC118">
        <v>32.590000000000003</v>
      </c>
      <c r="AD118">
        <v>62.63</v>
      </c>
      <c r="AE118">
        <v>93</v>
      </c>
      <c r="AF118">
        <v>-8.2799999999999994</v>
      </c>
      <c r="AG118">
        <v>54.8</v>
      </c>
      <c r="AH118">
        <v>-219</v>
      </c>
      <c r="AI118">
        <v>1466</v>
      </c>
      <c r="AJ118">
        <v>1685</v>
      </c>
      <c r="AK118">
        <v>56.54</v>
      </c>
      <c r="AL118">
        <v>64.98</v>
      </c>
      <c r="AM118">
        <v>121.52</v>
      </c>
      <c r="AN118">
        <v>51.71</v>
      </c>
      <c r="AO118">
        <v>70</v>
      </c>
      <c r="AP118">
        <v>123</v>
      </c>
      <c r="AQ118">
        <v>244</v>
      </c>
      <c r="AR118">
        <v>-8.18</v>
      </c>
      <c r="AS118">
        <v>46.65</v>
      </c>
      <c r="AT118">
        <v>54.83</v>
      </c>
      <c r="AU118">
        <v>-157</v>
      </c>
      <c r="AV118">
        <v>1092</v>
      </c>
      <c r="AW118">
        <v>1249</v>
      </c>
      <c r="AX118">
        <v>42.11</v>
      </c>
      <c r="AY118">
        <v>48.17</v>
      </c>
      <c r="AZ118">
        <v>90.28</v>
      </c>
      <c r="BA118">
        <v>69.41</v>
      </c>
      <c r="BB118">
        <v>61</v>
      </c>
      <c r="BC118">
        <v>174</v>
      </c>
      <c r="BD118">
        <v>-6.44</v>
      </c>
      <c r="BE118">
        <v>46.65</v>
      </c>
      <c r="BF118">
        <v>53.08</v>
      </c>
      <c r="BG118">
        <v>-109</v>
      </c>
      <c r="BH118">
        <v>29.23</v>
      </c>
      <c r="BI118">
        <v>33.44</v>
      </c>
      <c r="BJ118">
        <v>758</v>
      </c>
      <c r="BK118">
        <v>867</v>
      </c>
      <c r="BL118">
        <v>113</v>
      </c>
      <c r="BM118">
        <v>-5.7</v>
      </c>
      <c r="BN118">
        <v>51.76</v>
      </c>
      <c r="BO118">
        <v>3.16</v>
      </c>
      <c r="BP118">
        <v>3.7</v>
      </c>
      <c r="BQ118">
        <v>82</v>
      </c>
      <c r="BR118">
        <v>96</v>
      </c>
      <c r="BS118">
        <v>-14</v>
      </c>
      <c r="BT118">
        <v>46.07</v>
      </c>
      <c r="BU118">
        <v>9.1999999999999993</v>
      </c>
      <c r="BV118">
        <v>10.82</v>
      </c>
      <c r="BW118">
        <v>7.51</v>
      </c>
      <c r="BX118">
        <v>88.93</v>
      </c>
      <c r="BY118">
        <v>40</v>
      </c>
      <c r="BZ118">
        <v>0</v>
      </c>
      <c r="CA118">
        <v>0</v>
      </c>
      <c r="CB118">
        <v>50.63</v>
      </c>
      <c r="CC118">
        <v>647</v>
      </c>
      <c r="CD118">
        <v>589</v>
      </c>
      <c r="CE118">
        <v>631</v>
      </c>
      <c r="CF118">
        <v>29</v>
      </c>
      <c r="CG118">
        <v>62</v>
      </c>
      <c r="CH118">
        <v>14</v>
      </c>
      <c r="CI118">
        <v>8</v>
      </c>
      <c r="CJ118">
        <v>97</v>
      </c>
      <c r="CK118">
        <v>32</v>
      </c>
      <c r="CL118">
        <v>29</v>
      </c>
      <c r="CM118">
        <v>17</v>
      </c>
      <c r="CN118">
        <v>11</v>
      </c>
      <c r="CO118">
        <v>-0.23</v>
      </c>
      <c r="CP118">
        <v>1555.78</v>
      </c>
      <c r="CQ118">
        <v>2563.2199999999998</v>
      </c>
      <c r="CR118">
        <v>37.770000000000003</v>
      </c>
      <c r="CS118">
        <v>16.649999999999999</v>
      </c>
      <c r="CT118">
        <v>17.66</v>
      </c>
      <c r="CU118">
        <v>50.93</v>
      </c>
      <c r="CV118">
        <v>50.28</v>
      </c>
      <c r="CW118">
        <v>58.81</v>
      </c>
      <c r="CX118">
        <v>56.66</v>
      </c>
      <c r="CY118">
        <v>54.56</v>
      </c>
      <c r="CZ118">
        <v>53.95</v>
      </c>
      <c r="DB118">
        <f t="shared" si="1"/>
        <v>-33</v>
      </c>
    </row>
    <row r="119" spans="1:106">
      <c r="A119" t="s">
        <v>545</v>
      </c>
      <c r="B119" t="s">
        <v>546</v>
      </c>
      <c r="C119" t="s">
        <v>68</v>
      </c>
      <c r="D119" t="s">
        <v>544</v>
      </c>
      <c r="E119">
        <v>35</v>
      </c>
      <c r="F119">
        <v>20142015</v>
      </c>
      <c r="G119">
        <v>19</v>
      </c>
      <c r="H119">
        <v>0.92500000000000004</v>
      </c>
      <c r="I119">
        <v>0.92500000000000004</v>
      </c>
      <c r="J119">
        <v>8</v>
      </c>
      <c r="K119">
        <v>13</v>
      </c>
      <c r="L119">
        <v>21</v>
      </c>
      <c r="M119">
        <v>1.04</v>
      </c>
      <c r="N119">
        <v>1.68</v>
      </c>
      <c r="O119">
        <v>2.72</v>
      </c>
      <c r="P119">
        <v>2</v>
      </c>
      <c r="Q119">
        <v>54.34</v>
      </c>
      <c r="R119">
        <v>103.63</v>
      </c>
      <c r="S119">
        <v>9.52</v>
      </c>
      <c r="T119">
        <v>-1.59</v>
      </c>
      <c r="U119">
        <v>13.23</v>
      </c>
      <c r="V119">
        <v>10.18</v>
      </c>
      <c r="W119">
        <v>57.45</v>
      </c>
      <c r="X119">
        <v>47.26</v>
      </c>
      <c r="Y119">
        <v>56</v>
      </c>
      <c r="Z119">
        <v>216</v>
      </c>
      <c r="AA119">
        <v>160</v>
      </c>
      <c r="AB119">
        <v>27.98</v>
      </c>
      <c r="AC119">
        <v>20.73</v>
      </c>
      <c r="AD119">
        <v>48.7</v>
      </c>
      <c r="AE119">
        <v>80</v>
      </c>
      <c r="AF119">
        <v>7.82</v>
      </c>
      <c r="AG119">
        <v>46.52</v>
      </c>
      <c r="AH119">
        <v>70</v>
      </c>
      <c r="AI119">
        <v>438</v>
      </c>
      <c r="AJ119">
        <v>368</v>
      </c>
      <c r="AK119">
        <v>56.74</v>
      </c>
      <c r="AL119">
        <v>47.67</v>
      </c>
      <c r="AM119">
        <v>104.4</v>
      </c>
      <c r="AN119">
        <v>58.9</v>
      </c>
      <c r="AO119">
        <v>25</v>
      </c>
      <c r="AP119">
        <v>12</v>
      </c>
      <c r="AQ119">
        <v>129</v>
      </c>
      <c r="AR119">
        <v>6.92</v>
      </c>
      <c r="AS119">
        <v>53.22</v>
      </c>
      <c r="AT119">
        <v>46.29</v>
      </c>
      <c r="AU119">
        <v>40</v>
      </c>
      <c r="AV119">
        <v>331</v>
      </c>
      <c r="AW119">
        <v>291</v>
      </c>
      <c r="AX119">
        <v>42.88</v>
      </c>
      <c r="AY119">
        <v>37.69</v>
      </c>
      <c r="AZ119">
        <v>80.569999999999993</v>
      </c>
      <c r="BA119">
        <v>77.95</v>
      </c>
      <c r="BB119">
        <v>20</v>
      </c>
      <c r="BC119">
        <v>104</v>
      </c>
      <c r="BD119">
        <v>8.3800000000000008</v>
      </c>
      <c r="BE119">
        <v>54.32</v>
      </c>
      <c r="BF119">
        <v>45.94</v>
      </c>
      <c r="BG119">
        <v>41</v>
      </c>
      <c r="BH119">
        <v>33.42</v>
      </c>
      <c r="BI119">
        <v>28.11</v>
      </c>
      <c r="BJ119">
        <v>258</v>
      </c>
      <c r="BK119">
        <v>217</v>
      </c>
      <c r="BL119">
        <v>84</v>
      </c>
      <c r="BM119">
        <v>18.25</v>
      </c>
      <c r="BN119">
        <v>46.75</v>
      </c>
      <c r="BO119">
        <v>3.37</v>
      </c>
      <c r="BP119">
        <v>1.81</v>
      </c>
      <c r="BQ119">
        <v>26</v>
      </c>
      <c r="BR119">
        <v>14</v>
      </c>
      <c r="BS119">
        <v>12</v>
      </c>
      <c r="BT119">
        <v>65</v>
      </c>
      <c r="BU119">
        <v>7.69</v>
      </c>
      <c r="BV119">
        <v>10.08</v>
      </c>
      <c r="BW119">
        <v>7.85</v>
      </c>
      <c r="BX119">
        <v>93.55</v>
      </c>
      <c r="BY119">
        <v>43.24</v>
      </c>
      <c r="BZ119">
        <v>16</v>
      </c>
      <c r="CA119">
        <v>21</v>
      </c>
      <c r="CB119">
        <v>44.93</v>
      </c>
      <c r="CC119">
        <v>124</v>
      </c>
      <c r="CD119">
        <v>156</v>
      </c>
      <c r="CE119">
        <v>152</v>
      </c>
      <c r="CF119">
        <v>94</v>
      </c>
      <c r="CG119">
        <v>51</v>
      </c>
      <c r="CH119">
        <v>8</v>
      </c>
      <c r="CI119">
        <v>5</v>
      </c>
      <c r="CJ119">
        <v>76</v>
      </c>
      <c r="CK119">
        <v>7</v>
      </c>
      <c r="CL119">
        <v>18</v>
      </c>
      <c r="CM119">
        <v>7</v>
      </c>
      <c r="CN119">
        <v>9</v>
      </c>
      <c r="CO119">
        <v>0.26</v>
      </c>
      <c r="CP119">
        <v>463.2</v>
      </c>
      <c r="CQ119">
        <v>1665.92</v>
      </c>
      <c r="CR119">
        <v>21.76</v>
      </c>
      <c r="CS119">
        <v>17.690000000000001</v>
      </c>
      <c r="CT119">
        <v>17.27</v>
      </c>
      <c r="CU119">
        <v>48.66</v>
      </c>
      <c r="CV119">
        <v>48.82</v>
      </c>
      <c r="CW119">
        <v>51.58</v>
      </c>
      <c r="CX119">
        <v>54.41</v>
      </c>
      <c r="CY119">
        <v>52.72</v>
      </c>
      <c r="CZ119">
        <v>55.26</v>
      </c>
      <c r="DB119">
        <f t="shared" si="1"/>
        <v>43</v>
      </c>
    </row>
    <row r="120" spans="1:106">
      <c r="A120" t="s">
        <v>93</v>
      </c>
      <c r="B120" t="s">
        <v>94</v>
      </c>
      <c r="C120" t="s">
        <v>87</v>
      </c>
      <c r="D120" t="s">
        <v>81</v>
      </c>
      <c r="E120">
        <v>63</v>
      </c>
      <c r="F120">
        <v>20142015</v>
      </c>
      <c r="G120">
        <v>36</v>
      </c>
      <c r="H120">
        <v>10</v>
      </c>
      <c r="I120">
        <v>7.5</v>
      </c>
      <c r="J120">
        <v>26</v>
      </c>
      <c r="K120">
        <v>39</v>
      </c>
      <c r="L120">
        <v>65</v>
      </c>
      <c r="M120">
        <v>1.3</v>
      </c>
      <c r="N120">
        <v>1.94</v>
      </c>
      <c r="O120">
        <v>3.24</v>
      </c>
      <c r="P120">
        <v>13</v>
      </c>
      <c r="Q120">
        <v>65.260000000000005</v>
      </c>
      <c r="R120">
        <v>101.12</v>
      </c>
      <c r="S120">
        <v>15.76</v>
      </c>
      <c r="T120">
        <v>17.88</v>
      </c>
      <c r="U120">
        <v>19.12</v>
      </c>
      <c r="V120">
        <v>16.48</v>
      </c>
      <c r="W120">
        <v>64.650000000000006</v>
      </c>
      <c r="X120">
        <v>48.18</v>
      </c>
      <c r="Y120">
        <v>330</v>
      </c>
      <c r="Z120">
        <v>728</v>
      </c>
      <c r="AA120">
        <v>398</v>
      </c>
      <c r="AB120">
        <v>36.26</v>
      </c>
      <c r="AC120">
        <v>19.82</v>
      </c>
      <c r="AD120">
        <v>56.08</v>
      </c>
      <c r="AE120">
        <v>185</v>
      </c>
      <c r="AF120">
        <v>18.12</v>
      </c>
      <c r="AG120">
        <v>47.15</v>
      </c>
      <c r="AH120">
        <v>653</v>
      </c>
      <c r="AI120">
        <v>1396</v>
      </c>
      <c r="AJ120">
        <v>743</v>
      </c>
      <c r="AK120">
        <v>69.53</v>
      </c>
      <c r="AL120">
        <v>37.01</v>
      </c>
      <c r="AM120">
        <v>106.54</v>
      </c>
      <c r="AN120">
        <v>52.79</v>
      </c>
      <c r="AO120">
        <v>68</v>
      </c>
      <c r="AP120">
        <v>28</v>
      </c>
      <c r="AQ120">
        <v>291</v>
      </c>
      <c r="AR120">
        <v>16.649999999999999</v>
      </c>
      <c r="AS120">
        <v>62.85</v>
      </c>
      <c r="AT120">
        <v>46.2</v>
      </c>
      <c r="AU120">
        <v>418</v>
      </c>
      <c r="AV120">
        <v>1022</v>
      </c>
      <c r="AW120">
        <v>604</v>
      </c>
      <c r="AX120">
        <v>50.9</v>
      </c>
      <c r="AY120">
        <v>30.08</v>
      </c>
      <c r="AZ120">
        <v>80.989999999999995</v>
      </c>
      <c r="BA120">
        <v>72.11</v>
      </c>
      <c r="BB120">
        <v>58</v>
      </c>
      <c r="BC120">
        <v>223</v>
      </c>
      <c r="BD120">
        <v>17.14</v>
      </c>
      <c r="BE120">
        <v>62.62</v>
      </c>
      <c r="BF120">
        <v>45.48</v>
      </c>
      <c r="BG120">
        <v>297</v>
      </c>
      <c r="BH120">
        <v>36.71</v>
      </c>
      <c r="BI120">
        <v>21.92</v>
      </c>
      <c r="BJ120">
        <v>737</v>
      </c>
      <c r="BK120">
        <v>440</v>
      </c>
      <c r="BL120">
        <v>165</v>
      </c>
      <c r="BM120">
        <v>20.74</v>
      </c>
      <c r="BN120">
        <v>44.19</v>
      </c>
      <c r="BO120">
        <v>4.33</v>
      </c>
      <c r="BP120">
        <v>2.34</v>
      </c>
      <c r="BQ120">
        <v>87</v>
      </c>
      <c r="BR120">
        <v>47</v>
      </c>
      <c r="BS120">
        <v>40</v>
      </c>
      <c r="BT120">
        <v>64.930000000000007</v>
      </c>
      <c r="BU120">
        <v>11.66</v>
      </c>
      <c r="BV120">
        <v>11.8</v>
      </c>
      <c r="BW120">
        <v>8.51</v>
      </c>
      <c r="BX120">
        <v>89.32</v>
      </c>
      <c r="BY120">
        <v>53.57</v>
      </c>
      <c r="BZ120">
        <v>601</v>
      </c>
      <c r="CA120">
        <v>521</v>
      </c>
      <c r="CB120">
        <v>66.12</v>
      </c>
      <c r="CC120">
        <v>562</v>
      </c>
      <c r="CD120">
        <v>397</v>
      </c>
      <c r="CE120">
        <v>288</v>
      </c>
      <c r="CF120">
        <v>51</v>
      </c>
      <c r="CG120">
        <v>77</v>
      </c>
      <c r="CH120">
        <v>24</v>
      </c>
      <c r="CI120">
        <v>15</v>
      </c>
      <c r="CJ120">
        <v>139</v>
      </c>
      <c r="CK120">
        <v>29</v>
      </c>
      <c r="CL120">
        <v>59</v>
      </c>
      <c r="CM120">
        <v>4</v>
      </c>
      <c r="CN120">
        <v>17</v>
      </c>
      <c r="CO120">
        <v>0.65</v>
      </c>
      <c r="CP120">
        <v>1204.6099999999999</v>
      </c>
      <c r="CQ120">
        <v>2642.91</v>
      </c>
      <c r="CR120">
        <v>31.31</v>
      </c>
      <c r="CS120">
        <v>18.38</v>
      </c>
      <c r="CT120">
        <v>17.89</v>
      </c>
      <c r="CU120">
        <v>53.94</v>
      </c>
      <c r="CV120">
        <v>49.79</v>
      </c>
      <c r="CW120">
        <v>53.96</v>
      </c>
      <c r="CX120">
        <v>46.09</v>
      </c>
      <c r="CY120">
        <v>54.79</v>
      </c>
      <c r="CZ120">
        <v>55.24</v>
      </c>
      <c r="DB120">
        <f t="shared" si="1"/>
        <v>-26</v>
      </c>
    </row>
    <row r="121" spans="1:106">
      <c r="A121" t="s">
        <v>303</v>
      </c>
      <c r="B121" t="s">
        <v>304</v>
      </c>
      <c r="C121" t="s">
        <v>62</v>
      </c>
      <c r="D121" t="s">
        <v>105</v>
      </c>
      <c r="E121">
        <v>65</v>
      </c>
      <c r="F121">
        <v>20142015</v>
      </c>
      <c r="G121">
        <v>23</v>
      </c>
      <c r="H121">
        <v>1</v>
      </c>
      <c r="I121">
        <v>1.9670000000000001</v>
      </c>
      <c r="J121">
        <v>1</v>
      </c>
      <c r="K121">
        <v>11</v>
      </c>
      <c r="L121">
        <v>12</v>
      </c>
      <c r="M121">
        <v>0.05</v>
      </c>
      <c r="N121">
        <v>0.53</v>
      </c>
      <c r="O121">
        <v>0.57999999999999996</v>
      </c>
      <c r="P121">
        <v>2</v>
      </c>
      <c r="Q121">
        <v>49.51</v>
      </c>
      <c r="R121">
        <v>97.67</v>
      </c>
      <c r="S121">
        <v>1.0900000000000001</v>
      </c>
      <c r="T121">
        <v>-7.53</v>
      </c>
      <c r="U121">
        <v>19.14</v>
      </c>
      <c r="V121">
        <v>-8.1300000000000008</v>
      </c>
      <c r="W121">
        <v>48.04</v>
      </c>
      <c r="X121">
        <v>56.17</v>
      </c>
      <c r="Y121">
        <v>-48</v>
      </c>
      <c r="Z121">
        <v>587</v>
      </c>
      <c r="AA121">
        <v>635</v>
      </c>
      <c r="AB121">
        <v>28.31</v>
      </c>
      <c r="AC121">
        <v>30.62</v>
      </c>
      <c r="AD121">
        <v>58.93</v>
      </c>
      <c r="AE121">
        <v>61</v>
      </c>
      <c r="AF121">
        <v>-5.46</v>
      </c>
      <c r="AG121">
        <v>54.97</v>
      </c>
      <c r="AH121">
        <v>-23</v>
      </c>
      <c r="AI121">
        <v>1168</v>
      </c>
      <c r="AJ121">
        <v>1191</v>
      </c>
      <c r="AK121">
        <v>56.32</v>
      </c>
      <c r="AL121">
        <v>57.43</v>
      </c>
      <c r="AM121">
        <v>113.76</v>
      </c>
      <c r="AN121">
        <v>52.65</v>
      </c>
      <c r="AO121">
        <v>74</v>
      </c>
      <c r="AP121">
        <v>130</v>
      </c>
      <c r="AQ121">
        <v>209</v>
      </c>
      <c r="AR121">
        <v>-5.13</v>
      </c>
      <c r="AS121">
        <v>50.89</v>
      </c>
      <c r="AT121">
        <v>56.02</v>
      </c>
      <c r="AU121">
        <v>30</v>
      </c>
      <c r="AV121">
        <v>854</v>
      </c>
      <c r="AW121">
        <v>824</v>
      </c>
      <c r="AX121">
        <v>41.18</v>
      </c>
      <c r="AY121">
        <v>39.74</v>
      </c>
      <c r="AZ121">
        <v>80.92</v>
      </c>
      <c r="BA121">
        <v>72.010000000000005</v>
      </c>
      <c r="BB121">
        <v>43</v>
      </c>
      <c r="BC121">
        <v>135</v>
      </c>
      <c r="BD121">
        <v>-4.07</v>
      </c>
      <c r="BE121">
        <v>51.81</v>
      </c>
      <c r="BF121">
        <v>55.88</v>
      </c>
      <c r="BG121">
        <v>43</v>
      </c>
      <c r="BH121">
        <v>29.66</v>
      </c>
      <c r="BI121">
        <v>27.58</v>
      </c>
      <c r="BJ121">
        <v>615</v>
      </c>
      <c r="BK121">
        <v>572</v>
      </c>
      <c r="BL121">
        <v>92</v>
      </c>
      <c r="BM121">
        <v>-6.65</v>
      </c>
      <c r="BN121">
        <v>51.94</v>
      </c>
      <c r="BO121">
        <v>2.31</v>
      </c>
      <c r="BP121">
        <v>2.8</v>
      </c>
      <c r="BQ121">
        <v>48</v>
      </c>
      <c r="BR121">
        <v>58</v>
      </c>
      <c r="BS121">
        <v>-10</v>
      </c>
      <c r="BT121">
        <v>45.28</v>
      </c>
      <c r="BU121">
        <v>0.74</v>
      </c>
      <c r="BV121">
        <v>7.8</v>
      </c>
      <c r="BW121">
        <v>5.62</v>
      </c>
      <c r="BX121">
        <v>89.86</v>
      </c>
      <c r="BY121">
        <v>40</v>
      </c>
      <c r="BZ121">
        <v>0</v>
      </c>
      <c r="CA121">
        <v>0</v>
      </c>
      <c r="CB121">
        <v>48.91</v>
      </c>
      <c r="CC121">
        <v>404</v>
      </c>
      <c r="CD121">
        <v>437</v>
      </c>
      <c r="CE121">
        <v>422</v>
      </c>
      <c r="CF121">
        <v>140</v>
      </c>
      <c r="CG121">
        <v>107</v>
      </c>
      <c r="CH121">
        <v>5</v>
      </c>
      <c r="CI121">
        <v>6</v>
      </c>
      <c r="CJ121">
        <v>91</v>
      </c>
      <c r="CK121">
        <v>44</v>
      </c>
      <c r="CL121">
        <v>19</v>
      </c>
      <c r="CM121">
        <v>12</v>
      </c>
      <c r="CN121">
        <v>14</v>
      </c>
      <c r="CO121">
        <v>0.1</v>
      </c>
      <c r="CP121">
        <v>1244.21</v>
      </c>
      <c r="CQ121">
        <v>2725.96</v>
      </c>
      <c r="CR121">
        <v>31.34</v>
      </c>
      <c r="CS121">
        <v>16.82</v>
      </c>
      <c r="CT121">
        <v>17.45</v>
      </c>
      <c r="CU121">
        <v>51.71</v>
      </c>
      <c r="CV121">
        <v>50.23</v>
      </c>
      <c r="CW121">
        <v>58.76</v>
      </c>
      <c r="CX121">
        <v>54.88</v>
      </c>
      <c r="CY121">
        <v>54.17</v>
      </c>
      <c r="CZ121">
        <v>53.68</v>
      </c>
      <c r="DB121">
        <f t="shared" si="1"/>
        <v>33</v>
      </c>
    </row>
    <row r="122" spans="1:106">
      <c r="A122" t="s">
        <v>261</v>
      </c>
      <c r="B122" t="s">
        <v>262</v>
      </c>
      <c r="C122" t="s">
        <v>62</v>
      </c>
      <c r="D122" t="s">
        <v>81</v>
      </c>
      <c r="E122">
        <v>80</v>
      </c>
      <c r="F122">
        <v>20142015</v>
      </c>
      <c r="G122">
        <v>24</v>
      </c>
      <c r="H122">
        <v>2.125</v>
      </c>
      <c r="I122">
        <v>2.1880000000000002</v>
      </c>
      <c r="J122">
        <v>2</v>
      </c>
      <c r="K122">
        <v>29</v>
      </c>
      <c r="L122">
        <v>31</v>
      </c>
      <c r="M122">
        <v>7.0000000000000007E-2</v>
      </c>
      <c r="N122">
        <v>1.05</v>
      </c>
      <c r="O122">
        <v>1.1299999999999999</v>
      </c>
      <c r="P122">
        <v>-9</v>
      </c>
      <c r="Q122">
        <v>51.37</v>
      </c>
      <c r="R122">
        <v>100.21</v>
      </c>
      <c r="S122">
        <v>2.25</v>
      </c>
      <c r="T122">
        <v>-7.12</v>
      </c>
      <c r="U122">
        <v>20.64</v>
      </c>
      <c r="V122">
        <v>-0.05</v>
      </c>
      <c r="W122">
        <v>53.57</v>
      </c>
      <c r="X122">
        <v>53.62</v>
      </c>
      <c r="Y122">
        <v>95</v>
      </c>
      <c r="Z122">
        <v>712</v>
      </c>
      <c r="AA122">
        <v>617</v>
      </c>
      <c r="AB122">
        <v>25.87</v>
      </c>
      <c r="AC122">
        <v>22.42</v>
      </c>
      <c r="AD122">
        <v>48.29</v>
      </c>
      <c r="AE122">
        <v>52</v>
      </c>
      <c r="AF122">
        <v>-2.06</v>
      </c>
      <c r="AG122">
        <v>53.43</v>
      </c>
      <c r="AH122">
        <v>76</v>
      </c>
      <c r="AI122">
        <v>1427</v>
      </c>
      <c r="AJ122">
        <v>1351</v>
      </c>
      <c r="AK122">
        <v>51.85</v>
      </c>
      <c r="AL122">
        <v>49.09</v>
      </c>
      <c r="AM122">
        <v>100.93</v>
      </c>
      <c r="AN122">
        <v>53.54</v>
      </c>
      <c r="AO122">
        <v>72</v>
      </c>
      <c r="AP122">
        <v>88</v>
      </c>
      <c r="AQ122">
        <v>217</v>
      </c>
      <c r="AR122">
        <v>-0.93</v>
      </c>
      <c r="AS122">
        <v>51.13</v>
      </c>
      <c r="AT122">
        <v>52.06</v>
      </c>
      <c r="AU122">
        <v>47</v>
      </c>
      <c r="AV122">
        <v>1061</v>
      </c>
      <c r="AW122">
        <v>1014</v>
      </c>
      <c r="AX122">
        <v>38.549999999999997</v>
      </c>
      <c r="AY122">
        <v>36.840000000000003</v>
      </c>
      <c r="AZ122">
        <v>75.39</v>
      </c>
      <c r="BA122">
        <v>72.010000000000005</v>
      </c>
      <c r="BB122">
        <v>56</v>
      </c>
      <c r="BC122">
        <v>145</v>
      </c>
      <c r="BD122">
        <v>-0.57999999999999996</v>
      </c>
      <c r="BE122">
        <v>50.87</v>
      </c>
      <c r="BF122">
        <v>51.44</v>
      </c>
      <c r="BG122">
        <v>26</v>
      </c>
      <c r="BH122">
        <v>27.76</v>
      </c>
      <c r="BI122">
        <v>26.81</v>
      </c>
      <c r="BJ122">
        <v>764</v>
      </c>
      <c r="BK122">
        <v>738</v>
      </c>
      <c r="BL122">
        <v>89</v>
      </c>
      <c r="BM122">
        <v>-1.86</v>
      </c>
      <c r="BN122">
        <v>53.26</v>
      </c>
      <c r="BO122">
        <v>2.65</v>
      </c>
      <c r="BP122">
        <v>2.5099999999999998</v>
      </c>
      <c r="BQ122">
        <v>73</v>
      </c>
      <c r="BR122">
        <v>69</v>
      </c>
      <c r="BS122">
        <v>4</v>
      </c>
      <c r="BT122">
        <v>51.41</v>
      </c>
      <c r="BU122">
        <v>1.38</v>
      </c>
      <c r="BV122">
        <v>9.5500000000000007</v>
      </c>
      <c r="BW122">
        <v>6.88</v>
      </c>
      <c r="BX122">
        <v>90.65</v>
      </c>
      <c r="BY122">
        <v>40</v>
      </c>
      <c r="BZ122">
        <v>0</v>
      </c>
      <c r="CA122">
        <v>0</v>
      </c>
      <c r="CB122">
        <v>49.26</v>
      </c>
      <c r="CC122">
        <v>567</v>
      </c>
      <c r="CD122">
        <v>563</v>
      </c>
      <c r="CE122">
        <v>584</v>
      </c>
      <c r="CF122">
        <v>74</v>
      </c>
      <c r="CG122">
        <v>105</v>
      </c>
      <c r="CH122">
        <v>10</v>
      </c>
      <c r="CI122">
        <v>19</v>
      </c>
      <c r="CJ122">
        <v>87</v>
      </c>
      <c r="CK122">
        <v>38</v>
      </c>
      <c r="CL122">
        <v>14</v>
      </c>
      <c r="CM122">
        <v>21</v>
      </c>
      <c r="CN122">
        <v>12</v>
      </c>
      <c r="CO122">
        <v>-0.33</v>
      </c>
      <c r="CP122">
        <v>1651.39</v>
      </c>
      <c r="CQ122">
        <v>3232.54</v>
      </c>
      <c r="CR122">
        <v>33.81</v>
      </c>
      <c r="CS122">
        <v>16.86</v>
      </c>
      <c r="CT122">
        <v>17.52</v>
      </c>
      <c r="CU122">
        <v>52.96</v>
      </c>
      <c r="CV122">
        <v>49.99</v>
      </c>
      <c r="CW122">
        <v>52.54</v>
      </c>
      <c r="CX122">
        <v>46.66</v>
      </c>
      <c r="CY122">
        <v>54.77</v>
      </c>
      <c r="CZ122">
        <v>54.79</v>
      </c>
      <c r="DB122">
        <f t="shared" si="1"/>
        <v>-31</v>
      </c>
    </row>
    <row r="123" spans="1:106">
      <c r="A123" t="s">
        <v>1084</v>
      </c>
      <c r="B123" t="s">
        <v>1085</v>
      </c>
      <c r="C123" t="s">
        <v>87</v>
      </c>
      <c r="D123" t="s">
        <v>282</v>
      </c>
      <c r="E123">
        <v>33</v>
      </c>
      <c r="F123">
        <v>20142015</v>
      </c>
      <c r="G123">
        <v>19</v>
      </c>
      <c r="H123">
        <v>0.92500000000000004</v>
      </c>
      <c r="I123">
        <v>0.92500000000000004</v>
      </c>
      <c r="J123">
        <v>4</v>
      </c>
      <c r="K123">
        <v>2</v>
      </c>
      <c r="L123">
        <v>6</v>
      </c>
      <c r="M123">
        <v>0.53</v>
      </c>
      <c r="N123">
        <v>0.26</v>
      </c>
      <c r="O123">
        <v>0.79</v>
      </c>
      <c r="P123">
        <v>-5</v>
      </c>
      <c r="Q123">
        <v>41.73</v>
      </c>
      <c r="R123">
        <v>97</v>
      </c>
      <c r="S123">
        <v>10.53</v>
      </c>
      <c r="T123">
        <v>-17.170000000000002</v>
      </c>
      <c r="U123">
        <v>13.84</v>
      </c>
      <c r="V123">
        <v>-6.86</v>
      </c>
      <c r="W123">
        <v>41.86</v>
      </c>
      <c r="X123">
        <v>48.72</v>
      </c>
      <c r="Y123">
        <v>-56</v>
      </c>
      <c r="Z123">
        <v>144</v>
      </c>
      <c r="AA123">
        <v>200</v>
      </c>
      <c r="AB123">
        <v>18.920000000000002</v>
      </c>
      <c r="AC123">
        <v>26.28</v>
      </c>
      <c r="AD123">
        <v>45.2</v>
      </c>
      <c r="AE123">
        <v>35</v>
      </c>
      <c r="AF123">
        <v>-9.75</v>
      </c>
      <c r="AG123">
        <v>51.48</v>
      </c>
      <c r="AH123">
        <v>-126</v>
      </c>
      <c r="AI123">
        <v>318</v>
      </c>
      <c r="AJ123">
        <v>444</v>
      </c>
      <c r="AK123">
        <v>41.78</v>
      </c>
      <c r="AL123">
        <v>58.34</v>
      </c>
      <c r="AM123">
        <v>100.12</v>
      </c>
      <c r="AN123">
        <v>58.49</v>
      </c>
      <c r="AO123">
        <v>19</v>
      </c>
      <c r="AP123">
        <v>24</v>
      </c>
      <c r="AQ123">
        <v>67</v>
      </c>
      <c r="AR123">
        <v>-7.78</v>
      </c>
      <c r="AS123">
        <v>43.96</v>
      </c>
      <c r="AT123">
        <v>51.74</v>
      </c>
      <c r="AU123">
        <v>-66</v>
      </c>
      <c r="AV123">
        <v>240</v>
      </c>
      <c r="AW123">
        <v>306</v>
      </c>
      <c r="AX123">
        <v>31.53</v>
      </c>
      <c r="AY123">
        <v>40.200000000000003</v>
      </c>
      <c r="AZ123">
        <v>71.739999999999995</v>
      </c>
      <c r="BA123">
        <v>77.5</v>
      </c>
      <c r="BB123">
        <v>10</v>
      </c>
      <c r="BC123">
        <v>48</v>
      </c>
      <c r="BD123">
        <v>-5.32</v>
      </c>
      <c r="BE123">
        <v>46.38</v>
      </c>
      <c r="BF123">
        <v>51.71</v>
      </c>
      <c r="BG123">
        <v>-29</v>
      </c>
      <c r="BH123">
        <v>24.44</v>
      </c>
      <c r="BI123">
        <v>28.25</v>
      </c>
      <c r="BJ123">
        <v>186</v>
      </c>
      <c r="BK123">
        <v>215</v>
      </c>
      <c r="BL123">
        <v>38</v>
      </c>
      <c r="BM123">
        <v>-22.8</v>
      </c>
      <c r="BN123">
        <v>58.52</v>
      </c>
      <c r="BO123">
        <v>1.31</v>
      </c>
      <c r="BP123">
        <v>2.36</v>
      </c>
      <c r="BQ123">
        <v>10</v>
      </c>
      <c r="BR123">
        <v>18</v>
      </c>
      <c r="BS123">
        <v>-8</v>
      </c>
      <c r="BT123">
        <v>35.71</v>
      </c>
      <c r="BU123">
        <v>8.33</v>
      </c>
      <c r="BV123">
        <v>5.38</v>
      </c>
      <c r="BW123">
        <v>4.17</v>
      </c>
      <c r="BX123">
        <v>91.63</v>
      </c>
      <c r="BY123">
        <v>40</v>
      </c>
      <c r="BZ123">
        <v>64</v>
      </c>
      <c r="CA123">
        <v>96</v>
      </c>
      <c r="CB123">
        <v>33.6</v>
      </c>
      <c r="CC123">
        <v>83</v>
      </c>
      <c r="CD123">
        <v>134</v>
      </c>
      <c r="CE123">
        <v>164</v>
      </c>
      <c r="CF123">
        <v>71</v>
      </c>
      <c r="CG123">
        <v>39</v>
      </c>
      <c r="CH123">
        <v>1</v>
      </c>
      <c r="CI123">
        <v>1</v>
      </c>
      <c r="CJ123">
        <v>34</v>
      </c>
      <c r="CK123">
        <v>13</v>
      </c>
      <c r="CL123">
        <v>6</v>
      </c>
      <c r="CM123">
        <v>6</v>
      </c>
      <c r="CN123">
        <v>1</v>
      </c>
      <c r="CO123">
        <v>-0.66</v>
      </c>
      <c r="CP123">
        <v>456.67</v>
      </c>
      <c r="CQ123">
        <v>1562.42</v>
      </c>
      <c r="CR123">
        <v>22.62</v>
      </c>
      <c r="CS123">
        <v>17.399999999999999</v>
      </c>
      <c r="CT123">
        <v>17.05</v>
      </c>
      <c r="CU123">
        <v>46.97</v>
      </c>
      <c r="CV123">
        <v>50.17</v>
      </c>
      <c r="CW123">
        <v>51.41</v>
      </c>
      <c r="CX123">
        <v>58.05</v>
      </c>
      <c r="CY123">
        <v>53.65</v>
      </c>
      <c r="CZ123">
        <v>53.29</v>
      </c>
      <c r="DB123">
        <f t="shared" si="1"/>
        <v>32</v>
      </c>
    </row>
    <row r="124" spans="1:106">
      <c r="A124" t="s">
        <v>1008</v>
      </c>
      <c r="B124" t="s">
        <v>1009</v>
      </c>
      <c r="C124" t="s">
        <v>62</v>
      </c>
      <c r="D124" t="s">
        <v>230</v>
      </c>
      <c r="E124">
        <v>64</v>
      </c>
      <c r="F124">
        <v>20142015</v>
      </c>
      <c r="G124">
        <v>24</v>
      </c>
      <c r="H124">
        <v>1.3</v>
      </c>
      <c r="I124">
        <v>1.3</v>
      </c>
      <c r="J124">
        <v>10</v>
      </c>
      <c r="K124">
        <v>22</v>
      </c>
      <c r="L124">
        <v>32</v>
      </c>
      <c r="M124">
        <v>0.43</v>
      </c>
      <c r="N124">
        <v>0.95</v>
      </c>
      <c r="O124">
        <v>1.38</v>
      </c>
      <c r="P124">
        <v>-9</v>
      </c>
      <c r="Q124">
        <v>48.14</v>
      </c>
      <c r="R124">
        <v>99.81</v>
      </c>
      <c r="S124">
        <v>8.4</v>
      </c>
      <c r="T124">
        <v>-2.92</v>
      </c>
      <c r="U124">
        <v>21.79</v>
      </c>
      <c r="V124">
        <v>-4.6399999999999997</v>
      </c>
      <c r="W124">
        <v>46.9</v>
      </c>
      <c r="X124">
        <v>51.54</v>
      </c>
      <c r="Y124">
        <v>-80</v>
      </c>
      <c r="Z124">
        <v>605</v>
      </c>
      <c r="AA124">
        <v>685</v>
      </c>
      <c r="AB124">
        <v>26.03</v>
      </c>
      <c r="AC124">
        <v>29.47</v>
      </c>
      <c r="AD124">
        <v>55.5</v>
      </c>
      <c r="AE124">
        <v>64</v>
      </c>
      <c r="AF124">
        <v>-1.86</v>
      </c>
      <c r="AG124">
        <v>50</v>
      </c>
      <c r="AH124">
        <v>-100</v>
      </c>
      <c r="AI124">
        <v>1294</v>
      </c>
      <c r="AJ124">
        <v>1394</v>
      </c>
      <c r="AK124">
        <v>55.67</v>
      </c>
      <c r="AL124">
        <v>59.98</v>
      </c>
      <c r="AM124">
        <v>115.65</v>
      </c>
      <c r="AN124">
        <v>52.4</v>
      </c>
      <c r="AO124">
        <v>64</v>
      </c>
      <c r="AP124">
        <v>128</v>
      </c>
      <c r="AQ124">
        <v>224</v>
      </c>
      <c r="AR124">
        <v>-1.5</v>
      </c>
      <c r="AS124">
        <v>48.22</v>
      </c>
      <c r="AT124">
        <v>49.72</v>
      </c>
      <c r="AU124">
        <v>-69</v>
      </c>
      <c r="AV124">
        <v>937</v>
      </c>
      <c r="AW124">
        <v>1006</v>
      </c>
      <c r="AX124">
        <v>40.31</v>
      </c>
      <c r="AY124">
        <v>43.28</v>
      </c>
      <c r="AZ124">
        <v>83.6</v>
      </c>
      <c r="BA124">
        <v>72.36</v>
      </c>
      <c r="BB124">
        <v>41</v>
      </c>
      <c r="BC124">
        <v>160</v>
      </c>
      <c r="BD124">
        <v>-1.05</v>
      </c>
      <c r="BE124">
        <v>48.19</v>
      </c>
      <c r="BF124">
        <v>49.24</v>
      </c>
      <c r="BG124">
        <v>-51</v>
      </c>
      <c r="BH124">
        <v>29.17</v>
      </c>
      <c r="BI124">
        <v>31.36</v>
      </c>
      <c r="BJ124">
        <v>678</v>
      </c>
      <c r="BK124">
        <v>729</v>
      </c>
      <c r="BL124">
        <v>119</v>
      </c>
      <c r="BM124">
        <v>-0.46</v>
      </c>
      <c r="BN124">
        <v>48.11</v>
      </c>
      <c r="BO124">
        <v>2.62</v>
      </c>
      <c r="BP124">
        <v>2.88</v>
      </c>
      <c r="BQ124">
        <v>61</v>
      </c>
      <c r="BR124">
        <v>67</v>
      </c>
      <c r="BS124">
        <v>-6</v>
      </c>
      <c r="BT124">
        <v>47.66</v>
      </c>
      <c r="BU124">
        <v>6.25</v>
      </c>
      <c r="BV124">
        <v>9</v>
      </c>
      <c r="BW124">
        <v>6.51</v>
      </c>
      <c r="BX124">
        <v>90.81</v>
      </c>
      <c r="BY124">
        <v>40</v>
      </c>
      <c r="BZ124">
        <v>0</v>
      </c>
      <c r="CA124">
        <v>0</v>
      </c>
      <c r="CB124">
        <v>48.86</v>
      </c>
      <c r="CC124">
        <v>427</v>
      </c>
      <c r="CD124">
        <v>407</v>
      </c>
      <c r="CE124">
        <v>447</v>
      </c>
      <c r="CF124">
        <v>153</v>
      </c>
      <c r="CG124">
        <v>105</v>
      </c>
      <c r="CH124">
        <v>11</v>
      </c>
      <c r="CI124">
        <v>11</v>
      </c>
      <c r="CJ124">
        <v>109</v>
      </c>
      <c r="CK124">
        <v>36</v>
      </c>
      <c r="CL124">
        <v>14</v>
      </c>
      <c r="CM124">
        <v>16</v>
      </c>
      <c r="CN124">
        <v>7</v>
      </c>
      <c r="CO124">
        <v>-0.39</v>
      </c>
      <c r="CP124">
        <v>1394.58</v>
      </c>
      <c r="CQ124">
        <v>2518.0700000000002</v>
      </c>
      <c r="CR124">
        <v>35.64</v>
      </c>
      <c r="CS124">
        <v>16.61</v>
      </c>
      <c r="CT124">
        <v>17.46</v>
      </c>
      <c r="CU124">
        <v>48.98</v>
      </c>
      <c r="CV124">
        <v>49.94</v>
      </c>
      <c r="CW124">
        <v>53.64</v>
      </c>
      <c r="CX124">
        <v>55.89</v>
      </c>
      <c r="CY124">
        <v>54.4</v>
      </c>
      <c r="CZ124">
        <v>54.53</v>
      </c>
      <c r="DB124">
        <f t="shared" si="1"/>
        <v>48</v>
      </c>
    </row>
    <row r="125" spans="1:106">
      <c r="A125" t="s">
        <v>152</v>
      </c>
      <c r="B125" t="s">
        <v>153</v>
      </c>
      <c r="C125" t="s">
        <v>62</v>
      </c>
      <c r="D125" t="s">
        <v>154</v>
      </c>
      <c r="E125">
        <v>81</v>
      </c>
      <c r="F125">
        <v>20142015</v>
      </c>
      <c r="G125">
        <v>26</v>
      </c>
      <c r="H125">
        <v>3.15</v>
      </c>
      <c r="I125">
        <v>3.4</v>
      </c>
      <c r="J125">
        <v>5</v>
      </c>
      <c r="K125">
        <v>20</v>
      </c>
      <c r="L125">
        <v>25</v>
      </c>
      <c r="M125">
        <v>0.19</v>
      </c>
      <c r="N125">
        <v>0.78</v>
      </c>
      <c r="O125">
        <v>0.97</v>
      </c>
      <c r="P125">
        <v>-11</v>
      </c>
      <c r="Q125">
        <v>53.57</v>
      </c>
      <c r="R125">
        <v>99.79</v>
      </c>
      <c r="S125">
        <v>5.05</v>
      </c>
      <c r="T125">
        <v>-3.79</v>
      </c>
      <c r="U125">
        <v>19.059999999999999</v>
      </c>
      <c r="V125">
        <v>0.89</v>
      </c>
      <c r="W125">
        <v>54.1</v>
      </c>
      <c r="X125">
        <v>53.21</v>
      </c>
      <c r="Y125">
        <v>112</v>
      </c>
      <c r="Z125">
        <v>739</v>
      </c>
      <c r="AA125">
        <v>627</v>
      </c>
      <c r="AB125">
        <v>28.73</v>
      </c>
      <c r="AC125">
        <v>24.37</v>
      </c>
      <c r="AD125">
        <v>53.1</v>
      </c>
      <c r="AE125">
        <v>71</v>
      </c>
      <c r="AF125">
        <v>1.1000000000000001</v>
      </c>
      <c r="AG125">
        <v>52.47</v>
      </c>
      <c r="AH125">
        <v>206</v>
      </c>
      <c r="AI125">
        <v>1546</v>
      </c>
      <c r="AJ125">
        <v>1340</v>
      </c>
      <c r="AK125">
        <v>60.09</v>
      </c>
      <c r="AL125">
        <v>52.09</v>
      </c>
      <c r="AM125">
        <v>112.18</v>
      </c>
      <c r="AN125">
        <v>49.03</v>
      </c>
      <c r="AO125">
        <v>87</v>
      </c>
      <c r="AP125">
        <v>85</v>
      </c>
      <c r="AQ125">
        <v>251</v>
      </c>
      <c r="AR125">
        <v>1.0900000000000001</v>
      </c>
      <c r="AS125">
        <v>53.14</v>
      </c>
      <c r="AT125">
        <v>52.05</v>
      </c>
      <c r="AU125">
        <v>132</v>
      </c>
      <c r="AV125">
        <v>1118</v>
      </c>
      <c r="AW125">
        <v>986</v>
      </c>
      <c r="AX125">
        <v>43.46</v>
      </c>
      <c r="AY125">
        <v>38.33</v>
      </c>
      <c r="AZ125">
        <v>81.78</v>
      </c>
      <c r="BA125">
        <v>67.8</v>
      </c>
      <c r="BB125">
        <v>65</v>
      </c>
      <c r="BC125">
        <v>164</v>
      </c>
      <c r="BD125">
        <v>0.9</v>
      </c>
      <c r="BE125">
        <v>51.85</v>
      </c>
      <c r="BF125">
        <v>50.94</v>
      </c>
      <c r="BG125">
        <v>54</v>
      </c>
      <c r="BH125">
        <v>29.46</v>
      </c>
      <c r="BI125">
        <v>27.36</v>
      </c>
      <c r="BJ125">
        <v>758</v>
      </c>
      <c r="BK125">
        <v>704</v>
      </c>
      <c r="BL125">
        <v>99</v>
      </c>
      <c r="BM125">
        <v>0.28000000000000003</v>
      </c>
      <c r="BN125">
        <v>50.94</v>
      </c>
      <c r="BO125">
        <v>2.4500000000000002</v>
      </c>
      <c r="BP125">
        <v>2.33</v>
      </c>
      <c r="BQ125">
        <v>63</v>
      </c>
      <c r="BR125">
        <v>60</v>
      </c>
      <c r="BS125">
        <v>3</v>
      </c>
      <c r="BT125">
        <v>51.22</v>
      </c>
      <c r="BU125">
        <v>3.05</v>
      </c>
      <c r="BV125">
        <v>8.31</v>
      </c>
      <c r="BW125">
        <v>5.64</v>
      </c>
      <c r="BX125">
        <v>91.48</v>
      </c>
      <c r="BY125">
        <v>40</v>
      </c>
      <c r="BZ125">
        <v>0</v>
      </c>
      <c r="CA125">
        <v>0</v>
      </c>
      <c r="CB125">
        <v>48</v>
      </c>
      <c r="CC125">
        <v>491</v>
      </c>
      <c r="CD125">
        <v>488</v>
      </c>
      <c r="CE125">
        <v>532</v>
      </c>
      <c r="CF125">
        <v>118</v>
      </c>
      <c r="CG125">
        <v>123</v>
      </c>
      <c r="CH125">
        <v>8</v>
      </c>
      <c r="CI125">
        <v>12</v>
      </c>
      <c r="CJ125">
        <v>94</v>
      </c>
      <c r="CK125">
        <v>49</v>
      </c>
      <c r="CL125">
        <v>37</v>
      </c>
      <c r="CM125">
        <v>20</v>
      </c>
      <c r="CN125">
        <v>9</v>
      </c>
      <c r="CO125">
        <v>-0.43</v>
      </c>
      <c r="CP125">
        <v>1543.58</v>
      </c>
      <c r="CQ125">
        <v>3371.71</v>
      </c>
      <c r="CR125">
        <v>31.4</v>
      </c>
      <c r="CS125">
        <v>16.05</v>
      </c>
      <c r="CT125">
        <v>17.260000000000002</v>
      </c>
      <c r="CU125">
        <v>51.22</v>
      </c>
      <c r="CV125">
        <v>49.9</v>
      </c>
      <c r="CW125">
        <v>59.21</v>
      </c>
      <c r="CX125">
        <v>56.39</v>
      </c>
      <c r="CY125">
        <v>54.07</v>
      </c>
      <c r="CZ125">
        <v>54.29</v>
      </c>
      <c r="DB125">
        <f t="shared" si="1"/>
        <v>-5</v>
      </c>
    </row>
    <row r="126" spans="1:106">
      <c r="A126" t="s">
        <v>611</v>
      </c>
      <c r="B126" t="s">
        <v>612</v>
      </c>
      <c r="C126" t="s">
        <v>68</v>
      </c>
      <c r="D126" t="s">
        <v>282</v>
      </c>
      <c r="E126">
        <v>82</v>
      </c>
      <c r="F126">
        <v>20142015</v>
      </c>
      <c r="G126">
        <v>28</v>
      </c>
      <c r="H126">
        <v>3.5</v>
      </c>
      <c r="I126">
        <v>3.5</v>
      </c>
      <c r="J126">
        <v>14</v>
      </c>
      <c r="K126">
        <v>34</v>
      </c>
      <c r="L126">
        <v>48</v>
      </c>
      <c r="M126">
        <v>0.6</v>
      </c>
      <c r="N126">
        <v>1.45</v>
      </c>
      <c r="O126">
        <v>2.04</v>
      </c>
      <c r="P126">
        <v>4</v>
      </c>
      <c r="Q126">
        <v>55.38</v>
      </c>
      <c r="R126">
        <v>104.45</v>
      </c>
      <c r="S126">
        <v>15.56</v>
      </c>
      <c r="T126">
        <v>26.62</v>
      </c>
      <c r="U126">
        <v>17.21</v>
      </c>
      <c r="V126">
        <v>9.7899999999999991</v>
      </c>
      <c r="W126">
        <v>54.16</v>
      </c>
      <c r="X126">
        <v>44.38</v>
      </c>
      <c r="Y126">
        <v>105</v>
      </c>
      <c r="Z126">
        <v>683</v>
      </c>
      <c r="AA126">
        <v>578</v>
      </c>
      <c r="AB126">
        <v>29.04</v>
      </c>
      <c r="AC126">
        <v>24.58</v>
      </c>
      <c r="AD126">
        <v>53.62</v>
      </c>
      <c r="AE126">
        <v>113</v>
      </c>
      <c r="AF126">
        <v>9.81</v>
      </c>
      <c r="AG126">
        <v>45.56</v>
      </c>
      <c r="AH126">
        <v>294</v>
      </c>
      <c r="AI126">
        <v>1514</v>
      </c>
      <c r="AJ126">
        <v>1220</v>
      </c>
      <c r="AK126">
        <v>64.38</v>
      </c>
      <c r="AL126">
        <v>51.87</v>
      </c>
      <c r="AM126">
        <v>116.25</v>
      </c>
      <c r="AN126">
        <v>49.08</v>
      </c>
      <c r="AO126">
        <v>51</v>
      </c>
      <c r="AP126">
        <v>49</v>
      </c>
      <c r="AQ126">
        <v>172</v>
      </c>
      <c r="AR126">
        <v>8.52</v>
      </c>
      <c r="AS126">
        <v>54.76</v>
      </c>
      <c r="AT126">
        <v>46.23</v>
      </c>
      <c r="AU126">
        <v>182</v>
      </c>
      <c r="AV126">
        <v>1047</v>
      </c>
      <c r="AW126">
        <v>865</v>
      </c>
      <c r="AX126">
        <v>44.52</v>
      </c>
      <c r="AY126">
        <v>36.78</v>
      </c>
      <c r="AZ126">
        <v>81.3</v>
      </c>
      <c r="BA126">
        <v>70.959999999999994</v>
      </c>
      <c r="BB126">
        <v>31</v>
      </c>
      <c r="BC126">
        <v>121</v>
      </c>
      <c r="BD126">
        <v>7.47</v>
      </c>
      <c r="BE126">
        <v>53.92</v>
      </c>
      <c r="BF126">
        <v>46.45</v>
      </c>
      <c r="BG126">
        <v>108</v>
      </c>
      <c r="BH126">
        <v>31.59</v>
      </c>
      <c r="BI126">
        <v>27</v>
      </c>
      <c r="BJ126">
        <v>743</v>
      </c>
      <c r="BK126">
        <v>635</v>
      </c>
      <c r="BL126">
        <v>90</v>
      </c>
      <c r="BM126">
        <v>18.21</v>
      </c>
      <c r="BN126">
        <v>48.19</v>
      </c>
      <c r="BO126">
        <v>3.44</v>
      </c>
      <c r="BP126">
        <v>1.74</v>
      </c>
      <c r="BQ126">
        <v>81</v>
      </c>
      <c r="BR126">
        <v>41</v>
      </c>
      <c r="BS126">
        <v>40</v>
      </c>
      <c r="BT126">
        <v>66.39</v>
      </c>
      <c r="BU126">
        <v>11.57</v>
      </c>
      <c r="BV126">
        <v>10.9</v>
      </c>
      <c r="BW126">
        <v>7.74</v>
      </c>
      <c r="BX126">
        <v>93.54</v>
      </c>
      <c r="BY126">
        <v>52.9</v>
      </c>
      <c r="BZ126">
        <v>629</v>
      </c>
      <c r="CA126">
        <v>560</v>
      </c>
      <c r="CB126">
        <v>66.459999999999994</v>
      </c>
      <c r="CC126">
        <v>638</v>
      </c>
      <c r="CD126">
        <v>513</v>
      </c>
      <c r="CE126">
        <v>322</v>
      </c>
      <c r="CF126">
        <v>43</v>
      </c>
      <c r="CG126">
        <v>98</v>
      </c>
      <c r="CH126">
        <v>16</v>
      </c>
      <c r="CI126">
        <v>18</v>
      </c>
      <c r="CJ126">
        <v>76</v>
      </c>
      <c r="CK126">
        <v>20</v>
      </c>
      <c r="CL126">
        <v>27</v>
      </c>
      <c r="CM126">
        <v>12</v>
      </c>
      <c r="CN126">
        <v>16</v>
      </c>
      <c r="CO126">
        <v>0.17</v>
      </c>
      <c r="CP126">
        <v>1411.09</v>
      </c>
      <c r="CQ126">
        <v>3585.91</v>
      </c>
      <c r="CR126">
        <v>28.24</v>
      </c>
      <c r="CS126">
        <v>18.37</v>
      </c>
      <c r="CT126">
        <v>17.57</v>
      </c>
      <c r="CU126">
        <v>49.15</v>
      </c>
      <c r="CV126">
        <v>50.01</v>
      </c>
      <c r="CW126">
        <v>55.49</v>
      </c>
      <c r="CX126">
        <v>57.41</v>
      </c>
      <c r="CY126">
        <v>53.99</v>
      </c>
      <c r="CZ126">
        <v>53.98</v>
      </c>
      <c r="DB126">
        <f t="shared" si="1"/>
        <v>-55</v>
      </c>
    </row>
    <row r="127" spans="1:106">
      <c r="A127" t="s">
        <v>1153</v>
      </c>
      <c r="B127" t="s">
        <v>1154</v>
      </c>
      <c r="C127" t="s">
        <v>68</v>
      </c>
      <c r="D127" t="s">
        <v>1155</v>
      </c>
      <c r="E127">
        <v>69</v>
      </c>
      <c r="F127">
        <v>20142015</v>
      </c>
      <c r="G127">
        <v>28</v>
      </c>
      <c r="H127">
        <v>0.75</v>
      </c>
      <c r="I127">
        <v>0.75</v>
      </c>
      <c r="J127">
        <v>5</v>
      </c>
      <c r="K127">
        <v>5</v>
      </c>
      <c r="L127">
        <v>10</v>
      </c>
      <c r="M127">
        <v>0.41</v>
      </c>
      <c r="N127">
        <v>0.41</v>
      </c>
      <c r="O127">
        <v>0.81</v>
      </c>
      <c r="P127">
        <v>-5</v>
      </c>
      <c r="Q127">
        <v>42.33</v>
      </c>
      <c r="R127">
        <v>98.66</v>
      </c>
      <c r="S127">
        <v>8.4700000000000006</v>
      </c>
      <c r="T127">
        <v>-19</v>
      </c>
      <c r="U127">
        <v>10.68</v>
      </c>
      <c r="V127">
        <v>-10.78</v>
      </c>
      <c r="W127">
        <v>42.42</v>
      </c>
      <c r="X127">
        <v>53.2</v>
      </c>
      <c r="Y127">
        <v>-89</v>
      </c>
      <c r="Z127">
        <v>249</v>
      </c>
      <c r="AA127">
        <v>338</v>
      </c>
      <c r="AB127">
        <v>20.27</v>
      </c>
      <c r="AC127">
        <v>27.52</v>
      </c>
      <c r="AD127">
        <v>47.79</v>
      </c>
      <c r="AE127">
        <v>55</v>
      </c>
      <c r="AF127">
        <v>-11.35</v>
      </c>
      <c r="AG127">
        <v>53.67</v>
      </c>
      <c r="AH127">
        <v>-202</v>
      </c>
      <c r="AI127">
        <v>557</v>
      </c>
      <c r="AJ127">
        <v>759</v>
      </c>
      <c r="AK127">
        <v>45.35</v>
      </c>
      <c r="AL127">
        <v>61.79</v>
      </c>
      <c r="AM127">
        <v>107.14</v>
      </c>
      <c r="AN127">
        <v>48.65</v>
      </c>
      <c r="AO127">
        <v>30</v>
      </c>
      <c r="AP127">
        <v>35</v>
      </c>
      <c r="AQ127">
        <v>101</v>
      </c>
      <c r="AR127">
        <v>-12.29</v>
      </c>
      <c r="AS127">
        <v>40.9</v>
      </c>
      <c r="AT127">
        <v>53.19</v>
      </c>
      <c r="AU127">
        <v>-169</v>
      </c>
      <c r="AV127">
        <v>380</v>
      </c>
      <c r="AW127">
        <v>549</v>
      </c>
      <c r="AX127">
        <v>30.94</v>
      </c>
      <c r="AY127">
        <v>44.69</v>
      </c>
      <c r="AZ127">
        <v>75.63</v>
      </c>
      <c r="BA127">
        <v>71.319999999999993</v>
      </c>
      <c r="BB127">
        <v>12</v>
      </c>
      <c r="BC127">
        <v>71</v>
      </c>
      <c r="BD127">
        <v>-10.6</v>
      </c>
      <c r="BE127">
        <v>41.56</v>
      </c>
      <c r="BF127">
        <v>52.16</v>
      </c>
      <c r="BG127">
        <v>-110</v>
      </c>
      <c r="BH127">
        <v>22.06</v>
      </c>
      <c r="BI127">
        <v>31.02</v>
      </c>
      <c r="BJ127">
        <v>271</v>
      </c>
      <c r="BK127">
        <v>381</v>
      </c>
      <c r="BL127">
        <v>59</v>
      </c>
      <c r="BM127">
        <v>-16.27</v>
      </c>
      <c r="BN127">
        <v>53.23</v>
      </c>
      <c r="BO127">
        <v>1.38</v>
      </c>
      <c r="BP127">
        <v>2.36</v>
      </c>
      <c r="BQ127">
        <v>17</v>
      </c>
      <c r="BR127">
        <v>29</v>
      </c>
      <c r="BS127">
        <v>-12</v>
      </c>
      <c r="BT127">
        <v>36.96</v>
      </c>
      <c r="BU127">
        <v>7.04</v>
      </c>
      <c r="BV127">
        <v>6.27</v>
      </c>
      <c r="BW127">
        <v>4.47</v>
      </c>
      <c r="BX127">
        <v>92.39</v>
      </c>
      <c r="BY127">
        <v>50.64</v>
      </c>
      <c r="BZ127">
        <v>158</v>
      </c>
      <c r="CA127">
        <v>154</v>
      </c>
      <c r="CB127">
        <v>32.74</v>
      </c>
      <c r="CC127">
        <v>146</v>
      </c>
      <c r="CD127">
        <v>237</v>
      </c>
      <c r="CE127">
        <v>300</v>
      </c>
      <c r="CF127">
        <v>128</v>
      </c>
      <c r="CG127">
        <v>90</v>
      </c>
      <c r="CH127">
        <v>0</v>
      </c>
      <c r="CI127">
        <v>5</v>
      </c>
      <c r="CJ127">
        <v>54</v>
      </c>
      <c r="CK127">
        <v>18</v>
      </c>
      <c r="CL127">
        <v>14</v>
      </c>
      <c r="CM127">
        <v>9</v>
      </c>
      <c r="CN127">
        <v>4</v>
      </c>
      <c r="CO127">
        <v>-0.41</v>
      </c>
      <c r="CP127">
        <v>737.01</v>
      </c>
      <c r="CQ127">
        <v>3443.45</v>
      </c>
      <c r="CR127">
        <v>17.63</v>
      </c>
      <c r="CS127">
        <v>16.420000000000002</v>
      </c>
      <c r="CT127">
        <v>16.64</v>
      </c>
      <c r="CU127">
        <v>50.32</v>
      </c>
      <c r="CV127">
        <v>49.51</v>
      </c>
      <c r="CW127">
        <v>55.59</v>
      </c>
      <c r="CX127">
        <v>54.9</v>
      </c>
      <c r="CY127">
        <v>53.19</v>
      </c>
      <c r="CZ127">
        <v>54.23</v>
      </c>
      <c r="DB127">
        <f t="shared" si="1"/>
        <v>38</v>
      </c>
    </row>
    <row r="128" spans="1:106">
      <c r="A128" t="s">
        <v>1431</v>
      </c>
      <c r="B128" t="s">
        <v>1432</v>
      </c>
      <c r="C128" t="s">
        <v>80</v>
      </c>
      <c r="D128" t="s">
        <v>1243</v>
      </c>
      <c r="E128">
        <v>82</v>
      </c>
      <c r="F128">
        <v>20142015</v>
      </c>
      <c r="G128">
        <v>23</v>
      </c>
      <c r="H128">
        <v>0.625</v>
      </c>
      <c r="I128">
        <v>0.63700000000000001</v>
      </c>
      <c r="J128">
        <v>5</v>
      </c>
      <c r="K128">
        <v>10</v>
      </c>
      <c r="L128">
        <v>15</v>
      </c>
      <c r="M128">
        <v>0.31</v>
      </c>
      <c r="N128">
        <v>0.62</v>
      </c>
      <c r="O128">
        <v>0.92</v>
      </c>
      <c r="P128">
        <v>-4</v>
      </c>
      <c r="Q128">
        <v>32.4</v>
      </c>
      <c r="R128">
        <v>98.41</v>
      </c>
      <c r="S128">
        <v>6.58</v>
      </c>
      <c r="T128">
        <v>-9.3000000000000007</v>
      </c>
      <c r="U128">
        <v>11.89</v>
      </c>
      <c r="V128">
        <v>-8.75</v>
      </c>
      <c r="W128">
        <v>31.3</v>
      </c>
      <c r="X128">
        <v>40.04</v>
      </c>
      <c r="Y128">
        <v>-300</v>
      </c>
      <c r="Z128">
        <v>251</v>
      </c>
      <c r="AA128">
        <v>551</v>
      </c>
      <c r="AB128">
        <v>15.45</v>
      </c>
      <c r="AC128">
        <v>33.909999999999997</v>
      </c>
      <c r="AD128">
        <v>49.36</v>
      </c>
      <c r="AE128">
        <v>79</v>
      </c>
      <c r="AF128">
        <v>-6.81</v>
      </c>
      <c r="AG128">
        <v>39.21</v>
      </c>
      <c r="AH128">
        <v>-588</v>
      </c>
      <c r="AI128">
        <v>541</v>
      </c>
      <c r="AJ128">
        <v>1129</v>
      </c>
      <c r="AK128">
        <v>33.299999999999997</v>
      </c>
      <c r="AL128">
        <v>69.489999999999995</v>
      </c>
      <c r="AM128">
        <v>102.79</v>
      </c>
      <c r="AN128">
        <v>56.01</v>
      </c>
      <c r="AO128">
        <v>33</v>
      </c>
      <c r="AP128">
        <v>36</v>
      </c>
      <c r="AQ128">
        <v>143</v>
      </c>
      <c r="AR128">
        <v>-7.09</v>
      </c>
      <c r="AS128">
        <v>33.39</v>
      </c>
      <c r="AT128">
        <v>40.479999999999997</v>
      </c>
      <c r="AU128">
        <v>-409</v>
      </c>
      <c r="AV128">
        <v>411</v>
      </c>
      <c r="AW128">
        <v>820</v>
      </c>
      <c r="AX128">
        <v>25.3</v>
      </c>
      <c r="AY128">
        <v>50.47</v>
      </c>
      <c r="AZ128">
        <v>75.77</v>
      </c>
      <c r="BA128">
        <v>73.72</v>
      </c>
      <c r="BB128">
        <v>34</v>
      </c>
      <c r="BC128">
        <v>110</v>
      </c>
      <c r="BD128">
        <v>-7.76</v>
      </c>
      <c r="BE128">
        <v>34.08</v>
      </c>
      <c r="BF128">
        <v>41.84</v>
      </c>
      <c r="BG128">
        <v>-283</v>
      </c>
      <c r="BH128">
        <v>18.649999999999999</v>
      </c>
      <c r="BI128">
        <v>36.07</v>
      </c>
      <c r="BJ128">
        <v>303</v>
      </c>
      <c r="BK128">
        <v>586</v>
      </c>
      <c r="BL128">
        <v>76</v>
      </c>
      <c r="BM128">
        <v>-8.16</v>
      </c>
      <c r="BN128">
        <v>37.57</v>
      </c>
      <c r="BO128">
        <v>1.23</v>
      </c>
      <c r="BP128">
        <v>2.95</v>
      </c>
      <c r="BQ128">
        <v>20</v>
      </c>
      <c r="BR128">
        <v>48</v>
      </c>
      <c r="BS128">
        <v>-28</v>
      </c>
      <c r="BT128">
        <v>29.41</v>
      </c>
      <c r="BU128">
        <v>4.55</v>
      </c>
      <c r="BV128">
        <v>6.6</v>
      </c>
      <c r="BW128">
        <v>4.87</v>
      </c>
      <c r="BX128">
        <v>91.81</v>
      </c>
      <c r="BY128">
        <v>38</v>
      </c>
      <c r="BZ128">
        <v>0</v>
      </c>
      <c r="CA128">
        <v>1</v>
      </c>
      <c r="CB128">
        <v>33.909999999999997</v>
      </c>
      <c r="CC128">
        <v>197</v>
      </c>
      <c r="CD128">
        <v>265</v>
      </c>
      <c r="CE128">
        <v>384</v>
      </c>
      <c r="CF128">
        <v>261</v>
      </c>
      <c r="CG128">
        <v>71</v>
      </c>
      <c r="CH128">
        <v>6</v>
      </c>
      <c r="CI128">
        <v>4</v>
      </c>
      <c r="CJ128">
        <v>71</v>
      </c>
      <c r="CK128">
        <v>8</v>
      </c>
      <c r="CL128">
        <v>9</v>
      </c>
      <c r="CM128">
        <v>13</v>
      </c>
      <c r="CN128">
        <v>9</v>
      </c>
      <c r="CO128">
        <v>-0.25</v>
      </c>
      <c r="CP128">
        <v>974.79</v>
      </c>
      <c r="CQ128">
        <v>4003.61</v>
      </c>
      <c r="CR128">
        <v>19.579999999999998</v>
      </c>
      <c r="CS128">
        <v>16.760000000000002</v>
      </c>
      <c r="CT128">
        <v>17.09</v>
      </c>
      <c r="CU128">
        <v>40.64</v>
      </c>
      <c r="CV128">
        <v>50.2</v>
      </c>
      <c r="CW128">
        <v>42.8</v>
      </c>
      <c r="CX128">
        <v>62.5</v>
      </c>
      <c r="CY128">
        <v>54.2</v>
      </c>
      <c r="CZ128">
        <v>53.76</v>
      </c>
      <c r="DB128">
        <f t="shared" si="1"/>
        <v>190</v>
      </c>
    </row>
    <row r="129" spans="1:106">
      <c r="A129" t="s">
        <v>459</v>
      </c>
      <c r="B129" t="s">
        <v>460</v>
      </c>
      <c r="C129" t="s">
        <v>62</v>
      </c>
      <c r="D129" t="s">
        <v>461</v>
      </c>
      <c r="E129">
        <v>75</v>
      </c>
      <c r="F129">
        <v>20142015</v>
      </c>
      <c r="G129">
        <v>23</v>
      </c>
      <c r="H129">
        <v>0.9</v>
      </c>
      <c r="I129">
        <v>0.9</v>
      </c>
      <c r="J129">
        <v>3</v>
      </c>
      <c r="K129">
        <v>20</v>
      </c>
      <c r="L129">
        <v>23</v>
      </c>
      <c r="M129">
        <v>0.14000000000000001</v>
      </c>
      <c r="N129">
        <v>0.96</v>
      </c>
      <c r="O129">
        <v>1.1000000000000001</v>
      </c>
      <c r="P129">
        <v>-16</v>
      </c>
      <c r="Q129">
        <v>51.74</v>
      </c>
      <c r="R129">
        <v>100.57</v>
      </c>
      <c r="S129">
        <v>2.91</v>
      </c>
      <c r="T129">
        <v>-3.48</v>
      </c>
      <c r="U129">
        <v>16.68</v>
      </c>
      <c r="V129">
        <v>0.2</v>
      </c>
      <c r="W129">
        <v>51.82</v>
      </c>
      <c r="X129">
        <v>51.62</v>
      </c>
      <c r="Y129">
        <v>38</v>
      </c>
      <c r="Z129">
        <v>540</v>
      </c>
      <c r="AA129">
        <v>502</v>
      </c>
      <c r="AB129">
        <v>25.9</v>
      </c>
      <c r="AC129">
        <v>24.07</v>
      </c>
      <c r="AD129">
        <v>49.97</v>
      </c>
      <c r="AE129">
        <v>58</v>
      </c>
      <c r="AF129">
        <v>0.01</v>
      </c>
      <c r="AG129">
        <v>51.73</v>
      </c>
      <c r="AH129">
        <v>75</v>
      </c>
      <c r="AI129">
        <v>1116</v>
      </c>
      <c r="AJ129">
        <v>1041</v>
      </c>
      <c r="AK129">
        <v>53.52</v>
      </c>
      <c r="AL129">
        <v>49.92</v>
      </c>
      <c r="AM129">
        <v>103.44</v>
      </c>
      <c r="AN129">
        <v>55.65</v>
      </c>
      <c r="AO129">
        <v>71</v>
      </c>
      <c r="AP129">
        <v>101</v>
      </c>
      <c r="AQ129">
        <v>215</v>
      </c>
      <c r="AR129">
        <v>1.03</v>
      </c>
      <c r="AS129">
        <v>52.58</v>
      </c>
      <c r="AT129">
        <v>51.55</v>
      </c>
      <c r="AU129">
        <v>83</v>
      </c>
      <c r="AV129">
        <v>847</v>
      </c>
      <c r="AW129">
        <v>764</v>
      </c>
      <c r="AX129">
        <v>40.619999999999997</v>
      </c>
      <c r="AY129">
        <v>36.64</v>
      </c>
      <c r="AZ129">
        <v>77.25</v>
      </c>
      <c r="BA129">
        <v>73.319999999999993</v>
      </c>
      <c r="BB129">
        <v>41</v>
      </c>
      <c r="BC129">
        <v>144</v>
      </c>
      <c r="BD129">
        <v>0.77</v>
      </c>
      <c r="BE129">
        <v>52.23</v>
      </c>
      <c r="BF129">
        <v>51.46</v>
      </c>
      <c r="BG129">
        <v>53</v>
      </c>
      <c r="BH129">
        <v>29.78</v>
      </c>
      <c r="BI129">
        <v>27.24</v>
      </c>
      <c r="BJ129">
        <v>621</v>
      </c>
      <c r="BK129">
        <v>568</v>
      </c>
      <c r="BL129">
        <v>103</v>
      </c>
      <c r="BM129">
        <v>-0.11</v>
      </c>
      <c r="BN129">
        <v>53.95</v>
      </c>
      <c r="BO129">
        <v>2.69</v>
      </c>
      <c r="BP129">
        <v>2.2999999999999998</v>
      </c>
      <c r="BQ129">
        <v>56</v>
      </c>
      <c r="BR129">
        <v>48</v>
      </c>
      <c r="BS129">
        <v>8</v>
      </c>
      <c r="BT129">
        <v>53.85</v>
      </c>
      <c r="BU129">
        <v>2.08</v>
      </c>
      <c r="BV129">
        <v>9.02</v>
      </c>
      <c r="BW129">
        <v>6.61</v>
      </c>
      <c r="BX129">
        <v>91.55</v>
      </c>
      <c r="BY129">
        <v>38</v>
      </c>
      <c r="BZ129">
        <v>0</v>
      </c>
      <c r="CA129">
        <v>1</v>
      </c>
      <c r="CB129">
        <v>48.43</v>
      </c>
      <c r="CC129">
        <v>355</v>
      </c>
      <c r="CD129">
        <v>422</v>
      </c>
      <c r="CE129">
        <v>378</v>
      </c>
      <c r="CF129">
        <v>233</v>
      </c>
      <c r="CG129">
        <v>160</v>
      </c>
      <c r="CH129">
        <v>10</v>
      </c>
      <c r="CI129">
        <v>10</v>
      </c>
      <c r="CJ129">
        <v>100</v>
      </c>
      <c r="CK129">
        <v>30</v>
      </c>
      <c r="CL129">
        <v>11</v>
      </c>
      <c r="CM129">
        <v>28</v>
      </c>
      <c r="CN129">
        <v>12</v>
      </c>
      <c r="CO129">
        <v>-0.77</v>
      </c>
      <c r="CP129">
        <v>1251.2</v>
      </c>
      <c r="CQ129">
        <v>3295.11</v>
      </c>
      <c r="CR129">
        <v>27.52</v>
      </c>
      <c r="CS129">
        <v>16.489999999999998</v>
      </c>
      <c r="CT129">
        <v>17.18</v>
      </c>
      <c r="CU129">
        <v>50.52</v>
      </c>
      <c r="CV129">
        <v>49.68</v>
      </c>
      <c r="CW129">
        <v>53.61</v>
      </c>
      <c r="CX129">
        <v>52.51</v>
      </c>
      <c r="CY129">
        <v>53.43</v>
      </c>
      <c r="CZ129">
        <v>54.12</v>
      </c>
      <c r="DB129">
        <f t="shared" si="1"/>
        <v>73</v>
      </c>
    </row>
    <row r="130" spans="1:106">
      <c r="A130" t="s">
        <v>1110</v>
      </c>
      <c r="B130" t="s">
        <v>1111</v>
      </c>
      <c r="C130" t="s">
        <v>62</v>
      </c>
      <c r="D130" t="s">
        <v>1056</v>
      </c>
      <c r="E130">
        <v>56</v>
      </c>
      <c r="F130">
        <v>20142015</v>
      </c>
      <c r="G130">
        <v>28</v>
      </c>
      <c r="H130">
        <v>0.7</v>
      </c>
      <c r="I130">
        <v>0.7</v>
      </c>
      <c r="J130">
        <v>2</v>
      </c>
      <c r="K130">
        <v>2</v>
      </c>
      <c r="L130">
        <v>4</v>
      </c>
      <c r="M130">
        <v>0.18</v>
      </c>
      <c r="N130">
        <v>0.18</v>
      </c>
      <c r="O130">
        <v>0.36</v>
      </c>
      <c r="P130">
        <v>-1</v>
      </c>
      <c r="Q130">
        <v>49.83</v>
      </c>
      <c r="R130">
        <v>99.77</v>
      </c>
      <c r="S130">
        <v>3.85</v>
      </c>
      <c r="T130">
        <v>6.5</v>
      </c>
      <c r="U130">
        <v>11.88</v>
      </c>
      <c r="V130">
        <v>4.6399999999999997</v>
      </c>
      <c r="W130">
        <v>50.37</v>
      </c>
      <c r="X130">
        <v>45.73</v>
      </c>
      <c r="Y130">
        <v>4</v>
      </c>
      <c r="Z130">
        <v>271</v>
      </c>
      <c r="AA130">
        <v>267</v>
      </c>
      <c r="AB130">
        <v>24.44</v>
      </c>
      <c r="AC130">
        <v>24.08</v>
      </c>
      <c r="AD130">
        <v>48.52</v>
      </c>
      <c r="AE130">
        <v>24</v>
      </c>
      <c r="AF130">
        <v>4.5199999999999996</v>
      </c>
      <c r="AG130">
        <v>45.31</v>
      </c>
      <c r="AH130">
        <v>-4</v>
      </c>
      <c r="AI130">
        <v>587</v>
      </c>
      <c r="AJ130">
        <v>591</v>
      </c>
      <c r="AK130">
        <v>52.94</v>
      </c>
      <c r="AL130">
        <v>53.3</v>
      </c>
      <c r="AM130">
        <v>106.24</v>
      </c>
      <c r="AN130">
        <v>48.38</v>
      </c>
      <c r="AO130">
        <v>46</v>
      </c>
      <c r="AP130">
        <v>67</v>
      </c>
      <c r="AQ130">
        <v>132</v>
      </c>
      <c r="AR130">
        <v>5.4</v>
      </c>
      <c r="AS130">
        <v>51.64</v>
      </c>
      <c r="AT130">
        <v>46.24</v>
      </c>
      <c r="AU130">
        <v>26</v>
      </c>
      <c r="AV130">
        <v>409</v>
      </c>
      <c r="AW130">
        <v>383</v>
      </c>
      <c r="AX130">
        <v>36.89</v>
      </c>
      <c r="AY130">
        <v>34.54</v>
      </c>
      <c r="AZ130">
        <v>71.430000000000007</v>
      </c>
      <c r="BA130">
        <v>69.44</v>
      </c>
      <c r="BB130">
        <v>34</v>
      </c>
      <c r="BC130">
        <v>86</v>
      </c>
      <c r="BD130">
        <v>3.1</v>
      </c>
      <c r="BE130">
        <v>50.71</v>
      </c>
      <c r="BF130">
        <v>47.62</v>
      </c>
      <c r="BG130">
        <v>8</v>
      </c>
      <c r="BH130">
        <v>25.61</v>
      </c>
      <c r="BI130">
        <v>24.89</v>
      </c>
      <c r="BJ130">
        <v>284</v>
      </c>
      <c r="BK130">
        <v>276</v>
      </c>
      <c r="BL130">
        <v>52</v>
      </c>
      <c r="BM130">
        <v>-3.91</v>
      </c>
      <c r="BN130">
        <v>53.91</v>
      </c>
      <c r="BO130">
        <v>2.0699999999999998</v>
      </c>
      <c r="BP130">
        <v>2.0699999999999998</v>
      </c>
      <c r="BQ130">
        <v>23</v>
      </c>
      <c r="BR130">
        <v>23</v>
      </c>
      <c r="BS130">
        <v>0</v>
      </c>
      <c r="BT130">
        <v>50</v>
      </c>
      <c r="BU130">
        <v>2.33</v>
      </c>
      <c r="BV130">
        <v>8.1</v>
      </c>
      <c r="BW130">
        <v>5.62</v>
      </c>
      <c r="BX130">
        <v>91.67</v>
      </c>
      <c r="BY130">
        <v>40</v>
      </c>
      <c r="BZ130">
        <v>0</v>
      </c>
      <c r="CA130">
        <v>0</v>
      </c>
      <c r="CB130">
        <v>52.64</v>
      </c>
      <c r="CC130">
        <v>219</v>
      </c>
      <c r="CD130">
        <v>222</v>
      </c>
      <c r="CE130">
        <v>197</v>
      </c>
      <c r="CF130">
        <v>24</v>
      </c>
      <c r="CG130">
        <v>29</v>
      </c>
      <c r="CH130">
        <v>1</v>
      </c>
      <c r="CI130">
        <v>1</v>
      </c>
      <c r="CJ130">
        <v>50</v>
      </c>
      <c r="CK130">
        <v>17</v>
      </c>
      <c r="CL130">
        <v>12</v>
      </c>
      <c r="CM130">
        <v>5</v>
      </c>
      <c r="CN130">
        <v>4</v>
      </c>
      <c r="CO130">
        <v>-0.09</v>
      </c>
      <c r="CP130">
        <v>665.26</v>
      </c>
      <c r="CQ130">
        <v>2729.53</v>
      </c>
      <c r="CR130">
        <v>19.600000000000001</v>
      </c>
      <c r="CS130">
        <v>15.12</v>
      </c>
      <c r="CT130">
        <v>16.57</v>
      </c>
      <c r="CU130">
        <v>45.2</v>
      </c>
      <c r="CV130">
        <v>49.66</v>
      </c>
      <c r="CW130">
        <v>49.58</v>
      </c>
      <c r="CX130">
        <v>60.1</v>
      </c>
      <c r="CY130">
        <v>53.34</v>
      </c>
      <c r="CZ130">
        <v>54.07</v>
      </c>
      <c r="DB130">
        <f t="shared" si="1"/>
        <v>-5</v>
      </c>
    </row>
    <row r="131" spans="1:106">
      <c r="A131" t="s">
        <v>452</v>
      </c>
      <c r="B131" t="s">
        <v>453</v>
      </c>
      <c r="C131" t="s">
        <v>62</v>
      </c>
      <c r="D131" t="s">
        <v>454</v>
      </c>
      <c r="E131">
        <v>80</v>
      </c>
      <c r="F131">
        <v>20142015</v>
      </c>
      <c r="G131">
        <v>23</v>
      </c>
      <c r="H131">
        <v>1.25</v>
      </c>
      <c r="I131">
        <v>1.25</v>
      </c>
      <c r="J131">
        <v>2</v>
      </c>
      <c r="K131">
        <v>8</v>
      </c>
      <c r="L131">
        <v>10</v>
      </c>
      <c r="M131">
        <v>0.08</v>
      </c>
      <c r="N131">
        <v>0.31</v>
      </c>
      <c r="O131">
        <v>0.39</v>
      </c>
      <c r="P131">
        <v>-7</v>
      </c>
      <c r="Q131">
        <v>48.72</v>
      </c>
      <c r="R131">
        <v>96.25</v>
      </c>
      <c r="S131">
        <v>2.2000000000000002</v>
      </c>
      <c r="T131">
        <v>-7.34</v>
      </c>
      <c r="U131">
        <v>19.46</v>
      </c>
      <c r="V131">
        <v>-5.33</v>
      </c>
      <c r="W131">
        <v>47.55</v>
      </c>
      <c r="X131">
        <v>52.88</v>
      </c>
      <c r="Y131">
        <v>-72</v>
      </c>
      <c r="Z131">
        <v>700</v>
      </c>
      <c r="AA131">
        <v>772</v>
      </c>
      <c r="AB131">
        <v>26.98</v>
      </c>
      <c r="AC131">
        <v>29.76</v>
      </c>
      <c r="AD131">
        <v>56.74</v>
      </c>
      <c r="AE131">
        <v>59</v>
      </c>
      <c r="AF131">
        <v>-3.31</v>
      </c>
      <c r="AG131">
        <v>52.03</v>
      </c>
      <c r="AH131">
        <v>-78</v>
      </c>
      <c r="AI131">
        <v>1486</v>
      </c>
      <c r="AJ131">
        <v>1564</v>
      </c>
      <c r="AK131">
        <v>57.28</v>
      </c>
      <c r="AL131">
        <v>60.29</v>
      </c>
      <c r="AM131">
        <v>117.57</v>
      </c>
      <c r="AN131">
        <v>50.34</v>
      </c>
      <c r="AO131">
        <v>112</v>
      </c>
      <c r="AP131">
        <v>139</v>
      </c>
      <c r="AQ131">
        <v>266</v>
      </c>
      <c r="AR131">
        <v>-2.25</v>
      </c>
      <c r="AS131">
        <v>49.79</v>
      </c>
      <c r="AT131">
        <v>52.04</v>
      </c>
      <c r="AU131">
        <v>-9</v>
      </c>
      <c r="AV131">
        <v>1092</v>
      </c>
      <c r="AW131">
        <v>1101</v>
      </c>
      <c r="AX131">
        <v>42.09</v>
      </c>
      <c r="AY131">
        <v>42.44</v>
      </c>
      <c r="AZ131">
        <v>84.53</v>
      </c>
      <c r="BA131">
        <v>68.5</v>
      </c>
      <c r="BB131">
        <v>63</v>
      </c>
      <c r="BC131">
        <v>154</v>
      </c>
      <c r="BD131">
        <v>-3.02</v>
      </c>
      <c r="BE131">
        <v>49.08</v>
      </c>
      <c r="BF131">
        <v>52.1</v>
      </c>
      <c r="BG131">
        <v>-28</v>
      </c>
      <c r="BH131">
        <v>28.83</v>
      </c>
      <c r="BI131">
        <v>29.91</v>
      </c>
      <c r="BJ131">
        <v>748</v>
      </c>
      <c r="BK131">
        <v>776</v>
      </c>
      <c r="BL131">
        <v>91</v>
      </c>
      <c r="BM131">
        <v>-14.27</v>
      </c>
      <c r="BN131">
        <v>52.62</v>
      </c>
      <c r="BO131">
        <v>1.97</v>
      </c>
      <c r="BP131">
        <v>3.16</v>
      </c>
      <c r="BQ131">
        <v>51</v>
      </c>
      <c r="BR131">
        <v>82</v>
      </c>
      <c r="BS131">
        <v>-31</v>
      </c>
      <c r="BT131">
        <v>38.35</v>
      </c>
      <c r="BU131">
        <v>1.3</v>
      </c>
      <c r="BV131">
        <v>6.82</v>
      </c>
      <c r="BW131">
        <v>4.67</v>
      </c>
      <c r="BX131">
        <v>89.43</v>
      </c>
      <c r="BY131">
        <v>40</v>
      </c>
      <c r="BZ131">
        <v>0</v>
      </c>
      <c r="CA131">
        <v>0</v>
      </c>
      <c r="CB131">
        <v>45.14</v>
      </c>
      <c r="CC131">
        <v>483</v>
      </c>
      <c r="CD131">
        <v>541</v>
      </c>
      <c r="CE131">
        <v>587</v>
      </c>
      <c r="CF131">
        <v>154</v>
      </c>
      <c r="CG131">
        <v>153</v>
      </c>
      <c r="CH131">
        <v>3</v>
      </c>
      <c r="CI131">
        <v>5</v>
      </c>
      <c r="CJ131">
        <v>89</v>
      </c>
      <c r="CK131">
        <v>51</v>
      </c>
      <c r="CL131">
        <v>15</v>
      </c>
      <c r="CM131">
        <v>22</v>
      </c>
      <c r="CN131">
        <v>15</v>
      </c>
      <c r="CO131">
        <v>-0.27</v>
      </c>
      <c r="CP131">
        <v>1556.54</v>
      </c>
      <c r="CQ131">
        <v>3287.78</v>
      </c>
      <c r="CR131">
        <v>32.130000000000003</v>
      </c>
      <c r="CS131">
        <v>16.63</v>
      </c>
      <c r="CT131">
        <v>17.420000000000002</v>
      </c>
      <c r="CU131">
        <v>51.36</v>
      </c>
      <c r="CV131">
        <v>50.34</v>
      </c>
      <c r="CW131">
        <v>58.47</v>
      </c>
      <c r="CX131">
        <v>55.37</v>
      </c>
      <c r="CY131">
        <v>54.64</v>
      </c>
      <c r="CZ131">
        <v>53.89</v>
      </c>
      <c r="DB131">
        <f t="shared" si="1"/>
        <v>1</v>
      </c>
    </row>
    <row r="132" spans="1:106">
      <c r="A132" t="s">
        <v>918</v>
      </c>
      <c r="B132" t="s">
        <v>919</v>
      </c>
      <c r="C132" t="s">
        <v>113</v>
      </c>
      <c r="D132" t="s">
        <v>345</v>
      </c>
      <c r="E132">
        <v>79</v>
      </c>
      <c r="F132">
        <v>20142015</v>
      </c>
      <c r="G132">
        <v>37</v>
      </c>
      <c r="H132">
        <v>5.05</v>
      </c>
      <c r="I132">
        <v>5.2519999999999998</v>
      </c>
      <c r="J132">
        <v>13</v>
      </c>
      <c r="K132">
        <v>23</v>
      </c>
      <c r="L132">
        <v>36</v>
      </c>
      <c r="M132">
        <v>0.52</v>
      </c>
      <c r="N132">
        <v>0.93</v>
      </c>
      <c r="O132">
        <v>1.45</v>
      </c>
      <c r="P132">
        <v>-8</v>
      </c>
      <c r="Q132">
        <v>53.61</v>
      </c>
      <c r="R132">
        <v>97.3</v>
      </c>
      <c r="S132">
        <v>6.91</v>
      </c>
      <c r="T132">
        <v>16.309999999999999</v>
      </c>
      <c r="U132">
        <v>18.829999999999998</v>
      </c>
      <c r="V132">
        <v>7.24</v>
      </c>
      <c r="W132">
        <v>50.91</v>
      </c>
      <c r="X132">
        <v>43.67</v>
      </c>
      <c r="Y132">
        <v>26</v>
      </c>
      <c r="Z132">
        <v>724</v>
      </c>
      <c r="AA132">
        <v>698</v>
      </c>
      <c r="AB132">
        <v>29.21</v>
      </c>
      <c r="AC132">
        <v>28.16</v>
      </c>
      <c r="AD132">
        <v>57.37</v>
      </c>
      <c r="AE132">
        <v>187</v>
      </c>
      <c r="AF132">
        <v>8.69</v>
      </c>
      <c r="AG132">
        <v>44.92</v>
      </c>
      <c r="AH132">
        <v>211</v>
      </c>
      <c r="AI132">
        <v>1567</v>
      </c>
      <c r="AJ132">
        <v>1356</v>
      </c>
      <c r="AK132">
        <v>63.21</v>
      </c>
      <c r="AL132">
        <v>54.7</v>
      </c>
      <c r="AM132">
        <v>117.92</v>
      </c>
      <c r="AN132">
        <v>52.46</v>
      </c>
      <c r="AO132">
        <v>59</v>
      </c>
      <c r="AP132">
        <v>26</v>
      </c>
      <c r="AQ132">
        <v>314</v>
      </c>
      <c r="AR132">
        <v>7.78</v>
      </c>
      <c r="AS132">
        <v>52.45</v>
      </c>
      <c r="AT132">
        <v>44.67</v>
      </c>
      <c r="AU132">
        <v>108</v>
      </c>
      <c r="AV132">
        <v>1155</v>
      </c>
      <c r="AW132">
        <v>1047</v>
      </c>
      <c r="AX132">
        <v>46.59</v>
      </c>
      <c r="AY132">
        <v>42.24</v>
      </c>
      <c r="AZ132">
        <v>88.83</v>
      </c>
      <c r="BA132">
        <v>71.17</v>
      </c>
      <c r="BB132">
        <v>67</v>
      </c>
      <c r="BC132">
        <v>255</v>
      </c>
      <c r="BD132">
        <v>8.82</v>
      </c>
      <c r="BE132">
        <v>52.79</v>
      </c>
      <c r="BF132">
        <v>43.98</v>
      </c>
      <c r="BG132">
        <v>87</v>
      </c>
      <c r="BH132">
        <v>33.159999999999997</v>
      </c>
      <c r="BI132">
        <v>29.65</v>
      </c>
      <c r="BJ132">
        <v>822</v>
      </c>
      <c r="BK132">
        <v>735</v>
      </c>
      <c r="BL132">
        <v>188</v>
      </c>
      <c r="BM132">
        <v>9.82</v>
      </c>
      <c r="BN132">
        <v>35.64</v>
      </c>
      <c r="BO132">
        <v>2.62</v>
      </c>
      <c r="BP132">
        <v>3.15</v>
      </c>
      <c r="BQ132">
        <v>65</v>
      </c>
      <c r="BR132">
        <v>78</v>
      </c>
      <c r="BS132">
        <v>-13</v>
      </c>
      <c r="BT132">
        <v>45.45</v>
      </c>
      <c r="BU132">
        <v>5.0999999999999996</v>
      </c>
      <c r="BV132">
        <v>7.91</v>
      </c>
      <c r="BW132">
        <v>5.63</v>
      </c>
      <c r="BX132">
        <v>89.39</v>
      </c>
      <c r="BY132">
        <v>33</v>
      </c>
      <c r="BZ132">
        <v>3</v>
      </c>
      <c r="CA132">
        <v>8</v>
      </c>
      <c r="CB132">
        <v>59.16</v>
      </c>
      <c r="CC132">
        <v>659</v>
      </c>
      <c r="CD132">
        <v>488</v>
      </c>
      <c r="CE132">
        <v>455</v>
      </c>
      <c r="CF132">
        <v>189</v>
      </c>
      <c r="CG132">
        <v>144</v>
      </c>
      <c r="CH132">
        <v>18</v>
      </c>
      <c r="CI132">
        <v>5</v>
      </c>
      <c r="CJ132">
        <v>175</v>
      </c>
      <c r="CK132">
        <v>42</v>
      </c>
      <c r="CL132">
        <v>43</v>
      </c>
      <c r="CM132">
        <v>24</v>
      </c>
      <c r="CN132">
        <v>16</v>
      </c>
      <c r="CO132">
        <v>-0.32</v>
      </c>
      <c r="CP132">
        <v>1487.32</v>
      </c>
      <c r="CQ132">
        <v>3319.9</v>
      </c>
      <c r="CR132">
        <v>30.94</v>
      </c>
      <c r="CS132">
        <v>18.329999999999998</v>
      </c>
      <c r="CT132">
        <v>17.64</v>
      </c>
      <c r="CU132">
        <v>49.38</v>
      </c>
      <c r="CV132">
        <v>49.93</v>
      </c>
      <c r="CW132">
        <v>53.78</v>
      </c>
      <c r="CX132">
        <v>55.12</v>
      </c>
      <c r="CY132">
        <v>54.39</v>
      </c>
      <c r="CZ132">
        <v>54.54</v>
      </c>
      <c r="DB132">
        <f t="shared" ref="DB132:DB195" si="2">CF132-CG132</f>
        <v>45</v>
      </c>
    </row>
    <row r="133" spans="1:106">
      <c r="A133" t="s">
        <v>1356</v>
      </c>
      <c r="B133" t="s">
        <v>1357</v>
      </c>
      <c r="C133" t="s">
        <v>80</v>
      </c>
      <c r="D133" t="s">
        <v>256</v>
      </c>
      <c r="E133">
        <v>79</v>
      </c>
      <c r="F133">
        <v>20142015</v>
      </c>
      <c r="G133">
        <v>27</v>
      </c>
      <c r="H133">
        <v>2</v>
      </c>
      <c r="I133">
        <v>1.633</v>
      </c>
      <c r="J133">
        <v>7</v>
      </c>
      <c r="K133">
        <v>18</v>
      </c>
      <c r="L133">
        <v>25</v>
      </c>
      <c r="M133">
        <v>0.44</v>
      </c>
      <c r="N133">
        <v>1.1200000000000001</v>
      </c>
      <c r="O133">
        <v>1.55</v>
      </c>
      <c r="P133">
        <v>-1</v>
      </c>
      <c r="Q133">
        <v>42.39</v>
      </c>
      <c r="R133">
        <v>103.35</v>
      </c>
      <c r="S133">
        <v>7.87</v>
      </c>
      <c r="T133">
        <v>0.84</v>
      </c>
      <c r="U133">
        <v>12.21</v>
      </c>
      <c r="V133">
        <v>-3.18</v>
      </c>
      <c r="W133">
        <v>44.69</v>
      </c>
      <c r="X133">
        <v>47.87</v>
      </c>
      <c r="Y133">
        <v>-87</v>
      </c>
      <c r="Z133">
        <v>366</v>
      </c>
      <c r="AA133">
        <v>453</v>
      </c>
      <c r="AB133">
        <v>22.76</v>
      </c>
      <c r="AC133">
        <v>28.17</v>
      </c>
      <c r="AD133">
        <v>50.93</v>
      </c>
      <c r="AE133">
        <v>106</v>
      </c>
      <c r="AF133">
        <v>-7.88</v>
      </c>
      <c r="AG133">
        <v>50.27</v>
      </c>
      <c r="AH133">
        <v>-257</v>
      </c>
      <c r="AI133">
        <v>716</v>
      </c>
      <c r="AJ133">
        <v>973</v>
      </c>
      <c r="AK133">
        <v>44.53</v>
      </c>
      <c r="AL133">
        <v>60.51</v>
      </c>
      <c r="AM133">
        <v>105.04</v>
      </c>
      <c r="AN133">
        <v>54.19</v>
      </c>
      <c r="AO133">
        <v>29</v>
      </c>
      <c r="AP133">
        <v>37</v>
      </c>
      <c r="AQ133">
        <v>166</v>
      </c>
      <c r="AR133">
        <v>-6.56</v>
      </c>
      <c r="AS133">
        <v>44.17</v>
      </c>
      <c r="AT133">
        <v>50.73</v>
      </c>
      <c r="AU133">
        <v>-147</v>
      </c>
      <c r="AV133">
        <v>557</v>
      </c>
      <c r="AW133">
        <v>704</v>
      </c>
      <c r="AX133">
        <v>34.64</v>
      </c>
      <c r="AY133">
        <v>43.78</v>
      </c>
      <c r="AZ133">
        <v>78.42</v>
      </c>
      <c r="BA133">
        <v>69.66</v>
      </c>
      <c r="BB133">
        <v>48</v>
      </c>
      <c r="BC133">
        <v>137</v>
      </c>
      <c r="BD133">
        <v>-8.77</v>
      </c>
      <c r="BE133">
        <v>42.64</v>
      </c>
      <c r="BF133">
        <v>51.41</v>
      </c>
      <c r="BG133">
        <v>-134</v>
      </c>
      <c r="BH133">
        <v>24.13</v>
      </c>
      <c r="BI133">
        <v>32.46</v>
      </c>
      <c r="BJ133">
        <v>388</v>
      </c>
      <c r="BK133">
        <v>522</v>
      </c>
      <c r="BL133">
        <v>89</v>
      </c>
      <c r="BM133">
        <v>0.6</v>
      </c>
      <c r="BN133">
        <v>51.25</v>
      </c>
      <c r="BO133">
        <v>2.61</v>
      </c>
      <c r="BP133">
        <v>2.4300000000000002</v>
      </c>
      <c r="BQ133">
        <v>42</v>
      </c>
      <c r="BR133">
        <v>39</v>
      </c>
      <c r="BS133">
        <v>3</v>
      </c>
      <c r="BT133">
        <v>51.85</v>
      </c>
      <c r="BU133">
        <v>5.1100000000000003</v>
      </c>
      <c r="BV133">
        <v>10.82</v>
      </c>
      <c r="BW133">
        <v>7.54</v>
      </c>
      <c r="BX133">
        <v>92.53</v>
      </c>
      <c r="BY133">
        <v>43</v>
      </c>
      <c r="BZ133">
        <v>7</v>
      </c>
      <c r="CA133">
        <v>9</v>
      </c>
      <c r="CB133">
        <v>48.85</v>
      </c>
      <c r="CC133">
        <v>275</v>
      </c>
      <c r="CD133">
        <v>292</v>
      </c>
      <c r="CE133">
        <v>288</v>
      </c>
      <c r="CF133">
        <v>166</v>
      </c>
      <c r="CG133">
        <v>119</v>
      </c>
      <c r="CH133">
        <v>10</v>
      </c>
      <c r="CI133">
        <v>8</v>
      </c>
      <c r="CJ133">
        <v>82</v>
      </c>
      <c r="CK133">
        <v>12</v>
      </c>
      <c r="CL133">
        <v>18</v>
      </c>
      <c r="CM133">
        <v>22</v>
      </c>
      <c r="CN133">
        <v>21</v>
      </c>
      <c r="CO133">
        <v>-0.06</v>
      </c>
      <c r="CP133">
        <v>964.77</v>
      </c>
      <c r="CQ133">
        <v>3814.76</v>
      </c>
      <c r="CR133">
        <v>20.190000000000001</v>
      </c>
      <c r="CS133">
        <v>16.98</v>
      </c>
      <c r="CT133">
        <v>16.989999999999998</v>
      </c>
      <c r="CU133">
        <v>49.68</v>
      </c>
      <c r="CV133">
        <v>49.98</v>
      </c>
      <c r="CW133">
        <v>53.64</v>
      </c>
      <c r="CX133">
        <v>54.33</v>
      </c>
      <c r="CY133">
        <v>54.24</v>
      </c>
      <c r="CZ133">
        <v>54.27</v>
      </c>
      <c r="DB133">
        <f t="shared" si="2"/>
        <v>47</v>
      </c>
    </row>
    <row r="134" spans="1:106">
      <c r="A134" t="s">
        <v>60</v>
      </c>
      <c r="B134" t="s">
        <v>61</v>
      </c>
      <c r="C134" t="s">
        <v>62</v>
      </c>
      <c r="D134" t="s">
        <v>63</v>
      </c>
      <c r="E134">
        <v>82</v>
      </c>
      <c r="F134">
        <v>20142015</v>
      </c>
      <c r="G134">
        <v>24</v>
      </c>
      <c r="H134">
        <v>7</v>
      </c>
      <c r="I134">
        <v>7</v>
      </c>
      <c r="J134">
        <v>7</v>
      </c>
      <c r="K134">
        <v>39</v>
      </c>
      <c r="L134">
        <v>46</v>
      </c>
      <c r="M134">
        <v>0.18</v>
      </c>
      <c r="N134">
        <v>0.99</v>
      </c>
      <c r="O134">
        <v>1.17</v>
      </c>
      <c r="P134">
        <v>-16</v>
      </c>
      <c r="Q134">
        <v>55.67</v>
      </c>
      <c r="R134">
        <v>99.27</v>
      </c>
      <c r="S134">
        <v>3.2</v>
      </c>
      <c r="T134">
        <v>1.28</v>
      </c>
      <c r="U134">
        <v>28.77</v>
      </c>
      <c r="V134">
        <v>3.42</v>
      </c>
      <c r="W134">
        <v>54.17</v>
      </c>
      <c r="X134">
        <v>50.75</v>
      </c>
      <c r="Y134">
        <v>173</v>
      </c>
      <c r="Z134">
        <v>1124</v>
      </c>
      <c r="AA134">
        <v>951</v>
      </c>
      <c r="AB134">
        <v>28.58</v>
      </c>
      <c r="AC134">
        <v>24.18</v>
      </c>
      <c r="AD134">
        <v>52.77</v>
      </c>
      <c r="AE134">
        <v>132</v>
      </c>
      <c r="AF134">
        <v>3.08</v>
      </c>
      <c r="AG134">
        <v>52.59</v>
      </c>
      <c r="AH134">
        <v>498</v>
      </c>
      <c r="AI134">
        <v>2445</v>
      </c>
      <c r="AJ134">
        <v>1947</v>
      </c>
      <c r="AK134">
        <v>62.18</v>
      </c>
      <c r="AL134">
        <v>49.51</v>
      </c>
      <c r="AM134">
        <v>111.69</v>
      </c>
      <c r="AN134">
        <v>52.76</v>
      </c>
      <c r="AO134">
        <v>165</v>
      </c>
      <c r="AP134">
        <v>144</v>
      </c>
      <c r="AQ134">
        <v>488</v>
      </c>
      <c r="AR134">
        <v>3.26</v>
      </c>
      <c r="AS134">
        <v>55.24</v>
      </c>
      <c r="AT134">
        <v>51.99</v>
      </c>
      <c r="AU134">
        <v>349</v>
      </c>
      <c r="AV134">
        <v>1839</v>
      </c>
      <c r="AW134">
        <v>1490</v>
      </c>
      <c r="AX134">
        <v>46.76</v>
      </c>
      <c r="AY134">
        <v>37.89</v>
      </c>
      <c r="AZ134">
        <v>84.66</v>
      </c>
      <c r="BA134">
        <v>70.150000000000006</v>
      </c>
      <c r="BB134">
        <v>104</v>
      </c>
      <c r="BC134">
        <v>323</v>
      </c>
      <c r="BD134">
        <v>3.09</v>
      </c>
      <c r="BE134">
        <v>54.94</v>
      </c>
      <c r="BF134">
        <v>51.85</v>
      </c>
      <c r="BG134">
        <v>232</v>
      </c>
      <c r="BH134">
        <v>32.799999999999997</v>
      </c>
      <c r="BI134">
        <v>26.9</v>
      </c>
      <c r="BJ134">
        <v>1290</v>
      </c>
      <c r="BK134">
        <v>1058</v>
      </c>
      <c r="BL134">
        <v>219</v>
      </c>
      <c r="BM134">
        <v>0.98</v>
      </c>
      <c r="BN134">
        <v>52.02</v>
      </c>
      <c r="BO134">
        <v>2.92</v>
      </c>
      <c r="BP134">
        <v>2.59</v>
      </c>
      <c r="BQ134">
        <v>115</v>
      </c>
      <c r="BR134">
        <v>102</v>
      </c>
      <c r="BS134">
        <v>13</v>
      </c>
      <c r="BT134">
        <v>53</v>
      </c>
      <c r="BU134">
        <v>2.17</v>
      </c>
      <c r="BV134">
        <v>8.91</v>
      </c>
      <c r="BW134">
        <v>6.25</v>
      </c>
      <c r="BX134">
        <v>90.36</v>
      </c>
      <c r="BY134">
        <v>38</v>
      </c>
      <c r="BZ134">
        <v>0</v>
      </c>
      <c r="CA134">
        <v>1</v>
      </c>
      <c r="CB134">
        <v>54.29</v>
      </c>
      <c r="CC134">
        <v>955</v>
      </c>
      <c r="CD134">
        <v>812</v>
      </c>
      <c r="CE134">
        <v>804</v>
      </c>
      <c r="CF134">
        <v>152</v>
      </c>
      <c r="CG134">
        <v>146</v>
      </c>
      <c r="CH134">
        <v>21</v>
      </c>
      <c r="CI134">
        <v>18</v>
      </c>
      <c r="CJ134">
        <v>212</v>
      </c>
      <c r="CK134">
        <v>80</v>
      </c>
      <c r="CL134">
        <v>12</v>
      </c>
      <c r="CM134">
        <v>27</v>
      </c>
      <c r="CN134">
        <v>11</v>
      </c>
      <c r="CO134">
        <v>-0.41</v>
      </c>
      <c r="CP134">
        <v>2359.46</v>
      </c>
      <c r="CQ134">
        <v>2624.18</v>
      </c>
      <c r="CR134">
        <v>47.34</v>
      </c>
      <c r="CS134">
        <v>16.78</v>
      </c>
      <c r="CT134">
        <v>17.55</v>
      </c>
      <c r="CU134">
        <v>54.73</v>
      </c>
      <c r="CV134">
        <v>49.83</v>
      </c>
      <c r="CW134">
        <v>59.27</v>
      </c>
      <c r="CX134">
        <v>49.02</v>
      </c>
      <c r="CY134">
        <v>54.51</v>
      </c>
      <c r="CZ134">
        <v>54.89</v>
      </c>
      <c r="DB134">
        <f t="shared" si="2"/>
        <v>6</v>
      </c>
    </row>
    <row r="135" spans="1:106">
      <c r="A135" t="s">
        <v>870</v>
      </c>
      <c r="B135" t="s">
        <v>871</v>
      </c>
      <c r="C135" t="s">
        <v>113</v>
      </c>
      <c r="D135" t="s">
        <v>116</v>
      </c>
      <c r="E135">
        <v>72</v>
      </c>
      <c r="F135">
        <v>20142015</v>
      </c>
      <c r="G135">
        <v>27</v>
      </c>
      <c r="H135">
        <v>1</v>
      </c>
      <c r="I135">
        <v>1</v>
      </c>
      <c r="J135">
        <v>14</v>
      </c>
      <c r="K135">
        <v>14</v>
      </c>
      <c r="L135">
        <v>28</v>
      </c>
      <c r="M135">
        <v>0.94</v>
      </c>
      <c r="N135">
        <v>0.94</v>
      </c>
      <c r="O135">
        <v>1.88</v>
      </c>
      <c r="P135">
        <v>-19</v>
      </c>
      <c r="Q135">
        <v>53.98</v>
      </c>
      <c r="R135">
        <v>100.38</v>
      </c>
      <c r="S135">
        <v>13.46</v>
      </c>
      <c r="T135">
        <v>3.69</v>
      </c>
      <c r="U135">
        <v>12.41</v>
      </c>
      <c r="V135">
        <v>2.23</v>
      </c>
      <c r="W135">
        <v>53.3</v>
      </c>
      <c r="X135">
        <v>51.07</v>
      </c>
      <c r="Y135">
        <v>46</v>
      </c>
      <c r="Z135">
        <v>371</v>
      </c>
      <c r="AA135">
        <v>325</v>
      </c>
      <c r="AB135">
        <v>24.92</v>
      </c>
      <c r="AC135">
        <v>21.83</v>
      </c>
      <c r="AD135">
        <v>46.75</v>
      </c>
      <c r="AE135">
        <v>85</v>
      </c>
      <c r="AF135">
        <v>2.54</v>
      </c>
      <c r="AG135">
        <v>51.44</v>
      </c>
      <c r="AH135">
        <v>122</v>
      </c>
      <c r="AI135">
        <v>828</v>
      </c>
      <c r="AJ135">
        <v>706</v>
      </c>
      <c r="AK135">
        <v>55.62</v>
      </c>
      <c r="AL135">
        <v>47.43</v>
      </c>
      <c r="AM135">
        <v>103.05</v>
      </c>
      <c r="AN135">
        <v>54.23</v>
      </c>
      <c r="AO135">
        <v>36</v>
      </c>
      <c r="AP135">
        <v>34</v>
      </c>
      <c r="AQ135">
        <v>158</v>
      </c>
      <c r="AR135">
        <v>3.69</v>
      </c>
      <c r="AS135">
        <v>55.09</v>
      </c>
      <c r="AT135">
        <v>51.4</v>
      </c>
      <c r="AU135">
        <v>114</v>
      </c>
      <c r="AV135">
        <v>617</v>
      </c>
      <c r="AW135">
        <v>503</v>
      </c>
      <c r="AX135">
        <v>41.45</v>
      </c>
      <c r="AY135">
        <v>33.79</v>
      </c>
      <c r="AZ135">
        <v>75.239999999999995</v>
      </c>
      <c r="BA135">
        <v>72.77</v>
      </c>
      <c r="BB135">
        <v>18</v>
      </c>
      <c r="BC135">
        <v>122</v>
      </c>
      <c r="BD135">
        <v>3.45</v>
      </c>
      <c r="BE135">
        <v>54.89</v>
      </c>
      <c r="BF135">
        <v>51.44</v>
      </c>
      <c r="BG135">
        <v>80</v>
      </c>
      <c r="BH135">
        <v>30.16</v>
      </c>
      <c r="BI135">
        <v>24.79</v>
      </c>
      <c r="BJ135">
        <v>449</v>
      </c>
      <c r="BK135">
        <v>369</v>
      </c>
      <c r="BL135">
        <v>104</v>
      </c>
      <c r="BM135">
        <v>4.5599999999999996</v>
      </c>
      <c r="BN135">
        <v>51.51</v>
      </c>
      <c r="BO135">
        <v>2.4900000000000002</v>
      </c>
      <c r="BP135">
        <v>1.95</v>
      </c>
      <c r="BQ135">
        <v>37</v>
      </c>
      <c r="BR135">
        <v>29</v>
      </c>
      <c r="BS135">
        <v>8</v>
      </c>
      <c r="BT135">
        <v>56.06</v>
      </c>
      <c r="BU135">
        <v>11.48</v>
      </c>
      <c r="BV135">
        <v>8.24</v>
      </c>
      <c r="BW135">
        <v>6</v>
      </c>
      <c r="BX135">
        <v>92.14</v>
      </c>
      <c r="BY135">
        <v>44</v>
      </c>
      <c r="BZ135">
        <v>4</v>
      </c>
      <c r="CA135">
        <v>4</v>
      </c>
      <c r="CB135">
        <v>55.8</v>
      </c>
      <c r="CC135">
        <v>274</v>
      </c>
      <c r="CD135">
        <v>312</v>
      </c>
      <c r="CE135">
        <v>217</v>
      </c>
      <c r="CF135">
        <v>108</v>
      </c>
      <c r="CG135">
        <v>97</v>
      </c>
      <c r="CH135">
        <v>8</v>
      </c>
      <c r="CI135">
        <v>6</v>
      </c>
      <c r="CJ135">
        <v>90</v>
      </c>
      <c r="CK135">
        <v>24</v>
      </c>
      <c r="CL135">
        <v>16</v>
      </c>
      <c r="CM135">
        <v>36</v>
      </c>
      <c r="CN135">
        <v>17</v>
      </c>
      <c r="CO135">
        <v>-1.28</v>
      </c>
      <c r="CP135">
        <v>893.17</v>
      </c>
      <c r="CQ135">
        <v>3484.6</v>
      </c>
      <c r="CR135">
        <v>20.399999999999999</v>
      </c>
      <c r="CS135">
        <v>17.559999999999999</v>
      </c>
      <c r="CT135">
        <v>17.09</v>
      </c>
      <c r="CU135">
        <v>50.35</v>
      </c>
      <c r="CV135">
        <v>49.67</v>
      </c>
      <c r="CW135">
        <v>52.65</v>
      </c>
      <c r="CX135">
        <v>51.92</v>
      </c>
      <c r="CY135">
        <v>53.75</v>
      </c>
      <c r="CZ135">
        <v>54.46</v>
      </c>
      <c r="DB135">
        <f t="shared" si="2"/>
        <v>11</v>
      </c>
    </row>
    <row r="136" spans="1:106">
      <c r="A136" t="s">
        <v>641</v>
      </c>
      <c r="B136" t="s">
        <v>642</v>
      </c>
      <c r="C136" t="s">
        <v>87</v>
      </c>
      <c r="D136" t="s">
        <v>643</v>
      </c>
      <c r="E136">
        <v>37</v>
      </c>
      <c r="F136">
        <v>20142015</v>
      </c>
      <c r="G136">
        <v>18</v>
      </c>
      <c r="H136">
        <v>0.92500000000000004</v>
      </c>
      <c r="I136">
        <v>0.92500000000000004</v>
      </c>
      <c r="J136">
        <v>2</v>
      </c>
      <c r="K136">
        <v>7</v>
      </c>
      <c r="L136">
        <v>9</v>
      </c>
      <c r="M136">
        <v>0.25</v>
      </c>
      <c r="N136">
        <v>0.89</v>
      </c>
      <c r="O136">
        <v>1.1399999999999999</v>
      </c>
      <c r="P136">
        <v>7</v>
      </c>
      <c r="Q136">
        <v>56.62</v>
      </c>
      <c r="R136">
        <v>92.89</v>
      </c>
      <c r="S136">
        <v>4.08</v>
      </c>
      <c r="T136">
        <v>36.22</v>
      </c>
      <c r="U136">
        <v>12.81</v>
      </c>
      <c r="V136">
        <v>9.02</v>
      </c>
      <c r="W136">
        <v>56.9</v>
      </c>
      <c r="X136">
        <v>47.87</v>
      </c>
      <c r="Y136">
        <v>56</v>
      </c>
      <c r="Z136">
        <v>231</v>
      </c>
      <c r="AA136">
        <v>175</v>
      </c>
      <c r="AB136">
        <v>29.25</v>
      </c>
      <c r="AC136">
        <v>22.16</v>
      </c>
      <c r="AD136">
        <v>51.41</v>
      </c>
      <c r="AE136">
        <v>44</v>
      </c>
      <c r="AF136">
        <v>7.85</v>
      </c>
      <c r="AG136">
        <v>48.77</v>
      </c>
      <c r="AH136">
        <v>115</v>
      </c>
      <c r="AI136">
        <v>492</v>
      </c>
      <c r="AJ136">
        <v>377</v>
      </c>
      <c r="AK136">
        <v>62.3</v>
      </c>
      <c r="AL136">
        <v>47.74</v>
      </c>
      <c r="AM136">
        <v>110.03</v>
      </c>
      <c r="AN136">
        <v>54.27</v>
      </c>
      <c r="AO136">
        <v>10</v>
      </c>
      <c r="AP136">
        <v>8</v>
      </c>
      <c r="AQ136">
        <v>77</v>
      </c>
      <c r="AR136">
        <v>9.44</v>
      </c>
      <c r="AS136">
        <v>56.95</v>
      </c>
      <c r="AT136">
        <v>47.51</v>
      </c>
      <c r="AU136">
        <v>94</v>
      </c>
      <c r="AV136">
        <v>385</v>
      </c>
      <c r="AW136">
        <v>291</v>
      </c>
      <c r="AX136">
        <v>48.75</v>
      </c>
      <c r="AY136">
        <v>36.85</v>
      </c>
      <c r="AZ136">
        <v>85.6</v>
      </c>
      <c r="BA136">
        <v>69.349999999999994</v>
      </c>
      <c r="BB136">
        <v>18</v>
      </c>
      <c r="BC136">
        <v>67</v>
      </c>
      <c r="BD136">
        <v>7.82</v>
      </c>
      <c r="BE136">
        <v>54.83</v>
      </c>
      <c r="BF136">
        <v>47</v>
      </c>
      <c r="BG136">
        <v>47</v>
      </c>
      <c r="BH136">
        <v>33.81</v>
      </c>
      <c r="BI136">
        <v>27.86</v>
      </c>
      <c r="BJ136">
        <v>267</v>
      </c>
      <c r="BK136">
        <v>220</v>
      </c>
      <c r="BL136">
        <v>49</v>
      </c>
      <c r="BM136">
        <v>-3.97</v>
      </c>
      <c r="BN136">
        <v>38.85</v>
      </c>
      <c r="BO136">
        <v>1.9</v>
      </c>
      <c r="BP136">
        <v>3.55</v>
      </c>
      <c r="BQ136">
        <v>15</v>
      </c>
      <c r="BR136">
        <v>28</v>
      </c>
      <c r="BS136">
        <v>-13</v>
      </c>
      <c r="BT136">
        <v>34.880000000000003</v>
      </c>
      <c r="BU136">
        <v>2.99</v>
      </c>
      <c r="BV136">
        <v>5.62</v>
      </c>
      <c r="BW136">
        <v>3.9</v>
      </c>
      <c r="BX136">
        <v>87.27</v>
      </c>
      <c r="BY136">
        <v>40.630000000000003</v>
      </c>
      <c r="BZ136">
        <v>128</v>
      </c>
      <c r="CA136">
        <v>187</v>
      </c>
      <c r="CB136">
        <v>82.93</v>
      </c>
      <c r="CC136">
        <v>170</v>
      </c>
      <c r="CD136">
        <v>137</v>
      </c>
      <c r="CE136">
        <v>35</v>
      </c>
      <c r="CF136">
        <v>21</v>
      </c>
      <c r="CG136">
        <v>45</v>
      </c>
      <c r="CH136">
        <v>6</v>
      </c>
      <c r="CI136">
        <v>1</v>
      </c>
      <c r="CJ136">
        <v>47</v>
      </c>
      <c r="CK136">
        <v>16</v>
      </c>
      <c r="CL136">
        <v>14</v>
      </c>
      <c r="CM136">
        <v>2</v>
      </c>
      <c r="CN136">
        <v>9</v>
      </c>
      <c r="CO136">
        <v>0.89</v>
      </c>
      <c r="CP136">
        <v>473.85</v>
      </c>
      <c r="CQ136">
        <v>1769.92</v>
      </c>
      <c r="CR136">
        <v>21.12</v>
      </c>
      <c r="CS136">
        <v>17.77</v>
      </c>
      <c r="CT136">
        <v>17.059999999999999</v>
      </c>
      <c r="CU136">
        <v>47.99</v>
      </c>
      <c r="CV136">
        <v>50.13</v>
      </c>
      <c r="CW136">
        <v>52.24</v>
      </c>
      <c r="CX136">
        <v>56.61</v>
      </c>
      <c r="CY136">
        <v>54.22</v>
      </c>
      <c r="CZ136">
        <v>53.94</v>
      </c>
      <c r="DB136">
        <f t="shared" si="2"/>
        <v>-24</v>
      </c>
    </row>
    <row r="137" spans="1:106">
      <c r="A137" t="s">
        <v>420</v>
      </c>
      <c r="B137" t="s">
        <v>421</v>
      </c>
      <c r="C137" t="s">
        <v>273</v>
      </c>
      <c r="D137" t="s">
        <v>110</v>
      </c>
      <c r="E137">
        <v>70</v>
      </c>
      <c r="F137">
        <v>20142015</v>
      </c>
      <c r="G137">
        <v>19</v>
      </c>
      <c r="H137">
        <v>0.92500000000000004</v>
      </c>
      <c r="I137">
        <v>0.92500000000000004</v>
      </c>
      <c r="J137">
        <v>4</v>
      </c>
      <c r="K137">
        <v>28</v>
      </c>
      <c r="L137">
        <v>32</v>
      </c>
      <c r="M137">
        <v>0.26</v>
      </c>
      <c r="N137">
        <v>1.85</v>
      </c>
      <c r="O137">
        <v>2.11</v>
      </c>
      <c r="P137">
        <v>-2</v>
      </c>
      <c r="Q137">
        <v>57.63</v>
      </c>
      <c r="R137">
        <v>100.39</v>
      </c>
      <c r="S137">
        <v>5.26</v>
      </c>
      <c r="T137">
        <v>16.95</v>
      </c>
      <c r="U137">
        <v>13</v>
      </c>
      <c r="V137">
        <v>5.01</v>
      </c>
      <c r="W137">
        <v>56.06</v>
      </c>
      <c r="X137">
        <v>51.05</v>
      </c>
      <c r="Y137">
        <v>99</v>
      </c>
      <c r="Z137">
        <v>458</v>
      </c>
      <c r="AA137">
        <v>359</v>
      </c>
      <c r="AB137">
        <v>30.2</v>
      </c>
      <c r="AC137">
        <v>23.67</v>
      </c>
      <c r="AD137">
        <v>53.88</v>
      </c>
      <c r="AE137">
        <v>83</v>
      </c>
      <c r="AF137">
        <v>8.15</v>
      </c>
      <c r="AG137">
        <v>49.48</v>
      </c>
      <c r="AH137">
        <v>243</v>
      </c>
      <c r="AI137">
        <v>918</v>
      </c>
      <c r="AJ137">
        <v>675</v>
      </c>
      <c r="AK137">
        <v>60.54</v>
      </c>
      <c r="AL137">
        <v>44.51</v>
      </c>
      <c r="AM137">
        <v>105.05</v>
      </c>
      <c r="AN137">
        <v>54.58</v>
      </c>
      <c r="AO137">
        <v>46</v>
      </c>
      <c r="AP137">
        <v>16</v>
      </c>
      <c r="AQ137">
        <v>154</v>
      </c>
      <c r="AR137">
        <v>8.0500000000000007</v>
      </c>
      <c r="AS137">
        <v>57.33</v>
      </c>
      <c r="AT137">
        <v>49.28</v>
      </c>
      <c r="AU137">
        <v>175</v>
      </c>
      <c r="AV137">
        <v>684</v>
      </c>
      <c r="AW137">
        <v>509</v>
      </c>
      <c r="AX137">
        <v>45.11</v>
      </c>
      <c r="AY137">
        <v>33.57</v>
      </c>
      <c r="AZ137">
        <v>78.67</v>
      </c>
      <c r="BA137">
        <v>73.25</v>
      </c>
      <c r="BB137">
        <v>32</v>
      </c>
      <c r="BC137">
        <v>108</v>
      </c>
      <c r="BD137">
        <v>9.1199999999999992</v>
      </c>
      <c r="BE137">
        <v>58.46</v>
      </c>
      <c r="BF137">
        <v>49.34</v>
      </c>
      <c r="BG137">
        <v>145</v>
      </c>
      <c r="BH137">
        <v>33.04</v>
      </c>
      <c r="BI137">
        <v>23.48</v>
      </c>
      <c r="BJ137">
        <v>501</v>
      </c>
      <c r="BK137">
        <v>356</v>
      </c>
      <c r="BL137">
        <v>76</v>
      </c>
      <c r="BM137">
        <v>5.48</v>
      </c>
      <c r="BN137">
        <v>54.01</v>
      </c>
      <c r="BO137">
        <v>3.1</v>
      </c>
      <c r="BP137">
        <v>2.11</v>
      </c>
      <c r="BQ137">
        <v>47</v>
      </c>
      <c r="BR137">
        <v>32</v>
      </c>
      <c r="BS137">
        <v>15</v>
      </c>
      <c r="BT137">
        <v>59.49</v>
      </c>
      <c r="BU137">
        <v>3.7</v>
      </c>
      <c r="BV137">
        <v>9.3800000000000008</v>
      </c>
      <c r="BW137">
        <v>6.87</v>
      </c>
      <c r="BX137">
        <v>91.01</v>
      </c>
      <c r="BY137">
        <v>52.38</v>
      </c>
      <c r="BZ137">
        <v>11</v>
      </c>
      <c r="CA137">
        <v>10</v>
      </c>
      <c r="CB137">
        <v>66.400000000000006</v>
      </c>
      <c r="CC137">
        <v>334</v>
      </c>
      <c r="CD137">
        <v>254</v>
      </c>
      <c r="CE137">
        <v>169</v>
      </c>
      <c r="CF137">
        <v>55</v>
      </c>
      <c r="CG137">
        <v>51</v>
      </c>
      <c r="CH137">
        <v>16</v>
      </c>
      <c r="CI137">
        <v>12</v>
      </c>
      <c r="CJ137">
        <v>72</v>
      </c>
      <c r="CK137">
        <v>25</v>
      </c>
      <c r="CL137">
        <v>36</v>
      </c>
      <c r="CM137">
        <v>11</v>
      </c>
      <c r="CN137">
        <v>9</v>
      </c>
      <c r="CO137">
        <v>-0.13</v>
      </c>
      <c r="CP137">
        <v>909.87</v>
      </c>
      <c r="CQ137">
        <v>3321.55</v>
      </c>
      <c r="CR137">
        <v>21.5</v>
      </c>
      <c r="CS137">
        <v>17.38</v>
      </c>
      <c r="CT137">
        <v>17.059999999999999</v>
      </c>
      <c r="CU137">
        <v>52.66</v>
      </c>
      <c r="CV137">
        <v>49.23</v>
      </c>
      <c r="CW137">
        <v>55.14</v>
      </c>
      <c r="CX137">
        <v>49.58</v>
      </c>
      <c r="CY137">
        <v>52.84</v>
      </c>
      <c r="CZ137">
        <v>54.5</v>
      </c>
      <c r="DB137">
        <f t="shared" si="2"/>
        <v>4</v>
      </c>
    </row>
    <row r="138" spans="1:106">
      <c r="A138" t="s">
        <v>593</v>
      </c>
      <c r="B138" t="s">
        <v>594</v>
      </c>
      <c r="C138" t="s">
        <v>87</v>
      </c>
      <c r="D138" t="s">
        <v>544</v>
      </c>
      <c r="E138">
        <v>47</v>
      </c>
      <c r="F138">
        <v>20142015</v>
      </c>
      <c r="G138">
        <v>28</v>
      </c>
      <c r="H138">
        <v>4.6500000000000004</v>
      </c>
      <c r="I138">
        <v>4.2</v>
      </c>
      <c r="J138">
        <v>13</v>
      </c>
      <c r="K138">
        <v>23</v>
      </c>
      <c r="L138">
        <v>36</v>
      </c>
      <c r="M138">
        <v>0.92</v>
      </c>
      <c r="N138">
        <v>1.62</v>
      </c>
      <c r="O138">
        <v>2.54</v>
      </c>
      <c r="P138">
        <v>1</v>
      </c>
      <c r="Q138">
        <v>50.2</v>
      </c>
      <c r="R138">
        <v>101.13</v>
      </c>
      <c r="S138">
        <v>13</v>
      </c>
      <c r="T138">
        <v>-7.3</v>
      </c>
      <c r="U138">
        <v>18.079999999999998</v>
      </c>
      <c r="V138">
        <v>2.2799999999999998</v>
      </c>
      <c r="W138">
        <v>50.19</v>
      </c>
      <c r="X138">
        <v>47.91</v>
      </c>
      <c r="Y138">
        <v>3</v>
      </c>
      <c r="Z138">
        <v>399</v>
      </c>
      <c r="AA138">
        <v>396</v>
      </c>
      <c r="AB138">
        <v>28.17</v>
      </c>
      <c r="AC138">
        <v>27.95</v>
      </c>
      <c r="AD138">
        <v>56.12</v>
      </c>
      <c r="AE138">
        <v>113</v>
      </c>
      <c r="AF138">
        <v>3.4</v>
      </c>
      <c r="AG138">
        <v>46.8</v>
      </c>
      <c r="AH138">
        <v>6</v>
      </c>
      <c r="AI138">
        <v>771</v>
      </c>
      <c r="AJ138">
        <v>765</v>
      </c>
      <c r="AK138">
        <v>54.43</v>
      </c>
      <c r="AL138">
        <v>54</v>
      </c>
      <c r="AM138">
        <v>108.43</v>
      </c>
      <c r="AN138">
        <v>54.6</v>
      </c>
      <c r="AO138">
        <v>41</v>
      </c>
      <c r="AP138">
        <v>11</v>
      </c>
      <c r="AQ138">
        <v>170</v>
      </c>
      <c r="AR138">
        <v>2.16</v>
      </c>
      <c r="AS138">
        <v>48.81</v>
      </c>
      <c r="AT138">
        <v>46.64</v>
      </c>
      <c r="AU138">
        <v>-28</v>
      </c>
      <c r="AV138">
        <v>572</v>
      </c>
      <c r="AW138">
        <v>600</v>
      </c>
      <c r="AX138">
        <v>40.380000000000003</v>
      </c>
      <c r="AY138">
        <v>42.36</v>
      </c>
      <c r="AZ138">
        <v>82.73</v>
      </c>
      <c r="BA138">
        <v>73.599999999999994</v>
      </c>
      <c r="BB138">
        <v>29</v>
      </c>
      <c r="BC138">
        <v>129</v>
      </c>
      <c r="BD138">
        <v>1.42</v>
      </c>
      <c r="BE138">
        <v>48.45</v>
      </c>
      <c r="BF138">
        <v>47.03</v>
      </c>
      <c r="BG138">
        <v>-27</v>
      </c>
      <c r="BH138">
        <v>29.72</v>
      </c>
      <c r="BI138">
        <v>31.63</v>
      </c>
      <c r="BJ138">
        <v>421</v>
      </c>
      <c r="BK138">
        <v>448</v>
      </c>
      <c r="BL138">
        <v>100</v>
      </c>
      <c r="BM138">
        <v>0.78</v>
      </c>
      <c r="BN138">
        <v>50.28</v>
      </c>
      <c r="BO138">
        <v>3.39</v>
      </c>
      <c r="BP138">
        <v>3.25</v>
      </c>
      <c r="BQ138">
        <v>48</v>
      </c>
      <c r="BR138">
        <v>46</v>
      </c>
      <c r="BS138">
        <v>2</v>
      </c>
      <c r="BT138">
        <v>51.06</v>
      </c>
      <c r="BU138">
        <v>10.08</v>
      </c>
      <c r="BV138">
        <v>11.4</v>
      </c>
      <c r="BW138">
        <v>8.39</v>
      </c>
      <c r="BX138">
        <v>89.73</v>
      </c>
      <c r="BY138">
        <v>50.76</v>
      </c>
      <c r="BZ138">
        <v>436</v>
      </c>
      <c r="CA138">
        <v>423</v>
      </c>
      <c r="CB138">
        <v>42.62</v>
      </c>
      <c r="CC138">
        <v>283</v>
      </c>
      <c r="CD138">
        <v>300</v>
      </c>
      <c r="CE138">
        <v>381</v>
      </c>
      <c r="CF138">
        <v>152</v>
      </c>
      <c r="CG138">
        <v>37</v>
      </c>
      <c r="CH138">
        <v>11</v>
      </c>
      <c r="CI138">
        <v>12</v>
      </c>
      <c r="CJ138">
        <v>87</v>
      </c>
      <c r="CK138">
        <v>19</v>
      </c>
      <c r="CL138">
        <v>19</v>
      </c>
      <c r="CM138">
        <v>10</v>
      </c>
      <c r="CN138">
        <v>11</v>
      </c>
      <c r="CO138">
        <v>7.0000000000000007E-2</v>
      </c>
      <c r="CP138">
        <v>849.96</v>
      </c>
      <c r="CQ138">
        <v>2014.78</v>
      </c>
      <c r="CR138">
        <v>29.67</v>
      </c>
      <c r="CS138">
        <v>18.02</v>
      </c>
      <c r="CT138">
        <v>17.649999999999999</v>
      </c>
      <c r="CU138">
        <v>47.7</v>
      </c>
      <c r="CV138">
        <v>50</v>
      </c>
      <c r="CW138">
        <v>50.4</v>
      </c>
      <c r="CX138">
        <v>55.26</v>
      </c>
      <c r="CY138">
        <v>54.39</v>
      </c>
      <c r="CZ138">
        <v>54.39</v>
      </c>
      <c r="DB138">
        <f t="shared" si="2"/>
        <v>115</v>
      </c>
    </row>
    <row r="139" spans="1:106">
      <c r="A139" t="s">
        <v>1386</v>
      </c>
      <c r="B139" t="s">
        <v>1387</v>
      </c>
      <c r="C139" t="s">
        <v>68</v>
      </c>
      <c r="D139" t="s">
        <v>976</v>
      </c>
      <c r="E139">
        <v>82</v>
      </c>
      <c r="F139">
        <v>20142015</v>
      </c>
      <c r="G139">
        <v>23</v>
      </c>
      <c r="H139">
        <v>5.5</v>
      </c>
      <c r="I139">
        <v>6</v>
      </c>
      <c r="J139">
        <v>21</v>
      </c>
      <c r="K139">
        <v>34</v>
      </c>
      <c r="L139">
        <v>55</v>
      </c>
      <c r="M139">
        <v>0.83</v>
      </c>
      <c r="N139">
        <v>1.35</v>
      </c>
      <c r="O139">
        <v>2.1800000000000002</v>
      </c>
      <c r="P139">
        <v>18</v>
      </c>
      <c r="Q139">
        <v>48</v>
      </c>
      <c r="R139">
        <v>102.11</v>
      </c>
      <c r="S139">
        <v>10.14</v>
      </c>
      <c r="T139">
        <v>10.89</v>
      </c>
      <c r="U139">
        <v>18.46</v>
      </c>
      <c r="V139">
        <v>7.14</v>
      </c>
      <c r="W139">
        <v>49.56</v>
      </c>
      <c r="X139">
        <v>42.42</v>
      </c>
      <c r="Y139">
        <v>-13</v>
      </c>
      <c r="Z139">
        <v>733</v>
      </c>
      <c r="AA139">
        <v>746</v>
      </c>
      <c r="AB139">
        <v>29.06</v>
      </c>
      <c r="AC139">
        <v>29.57</v>
      </c>
      <c r="AD139">
        <v>58.63</v>
      </c>
      <c r="AE139">
        <v>235</v>
      </c>
      <c r="AF139">
        <v>5.66</v>
      </c>
      <c r="AG139">
        <v>42.34</v>
      </c>
      <c r="AH139">
        <v>-115</v>
      </c>
      <c r="AI139">
        <v>1378</v>
      </c>
      <c r="AJ139">
        <v>1493</v>
      </c>
      <c r="AK139">
        <v>54.62</v>
      </c>
      <c r="AL139">
        <v>59.18</v>
      </c>
      <c r="AM139">
        <v>113.81</v>
      </c>
      <c r="AN139">
        <v>56.31</v>
      </c>
      <c r="AO139">
        <v>62</v>
      </c>
      <c r="AP139">
        <v>74</v>
      </c>
      <c r="AQ139">
        <v>344</v>
      </c>
      <c r="AR139">
        <v>5.41</v>
      </c>
      <c r="AS139">
        <v>48.31</v>
      </c>
      <c r="AT139">
        <v>42.9</v>
      </c>
      <c r="AU139">
        <v>-73</v>
      </c>
      <c r="AV139">
        <v>1043</v>
      </c>
      <c r="AW139">
        <v>1116</v>
      </c>
      <c r="AX139">
        <v>41.34</v>
      </c>
      <c r="AY139">
        <v>44.24</v>
      </c>
      <c r="AZ139">
        <v>85.58</v>
      </c>
      <c r="BA139">
        <v>74.400000000000006</v>
      </c>
      <c r="BB139">
        <v>75</v>
      </c>
      <c r="BC139">
        <v>282</v>
      </c>
      <c r="BD139">
        <v>4.8899999999999997</v>
      </c>
      <c r="BE139">
        <v>49.02</v>
      </c>
      <c r="BF139">
        <v>44.13</v>
      </c>
      <c r="BG139">
        <v>-31</v>
      </c>
      <c r="BH139">
        <v>30.76</v>
      </c>
      <c r="BI139">
        <v>31.99</v>
      </c>
      <c r="BJ139">
        <v>776</v>
      </c>
      <c r="BK139">
        <v>807</v>
      </c>
      <c r="BL139">
        <v>207</v>
      </c>
      <c r="BM139">
        <v>9.8800000000000008</v>
      </c>
      <c r="BN139">
        <v>45.27</v>
      </c>
      <c r="BO139">
        <v>2.97</v>
      </c>
      <c r="BP139">
        <v>2.42</v>
      </c>
      <c r="BQ139">
        <v>75</v>
      </c>
      <c r="BR139">
        <v>61</v>
      </c>
      <c r="BS139">
        <v>14</v>
      </c>
      <c r="BT139">
        <v>55.15</v>
      </c>
      <c r="BU139">
        <v>7.45</v>
      </c>
      <c r="BV139">
        <v>9.66</v>
      </c>
      <c r="BW139">
        <v>7.19</v>
      </c>
      <c r="BX139">
        <v>92.44</v>
      </c>
      <c r="BY139">
        <v>52.18</v>
      </c>
      <c r="BZ139">
        <v>635</v>
      </c>
      <c r="CA139">
        <v>582</v>
      </c>
      <c r="CB139">
        <v>54.28</v>
      </c>
      <c r="CC139">
        <v>526</v>
      </c>
      <c r="CD139">
        <v>515</v>
      </c>
      <c r="CE139">
        <v>443</v>
      </c>
      <c r="CF139">
        <v>43</v>
      </c>
      <c r="CG139">
        <v>106</v>
      </c>
      <c r="CH139">
        <v>19</v>
      </c>
      <c r="CI139">
        <v>15</v>
      </c>
      <c r="CJ139">
        <v>186</v>
      </c>
      <c r="CK139">
        <v>34</v>
      </c>
      <c r="CL139">
        <v>49</v>
      </c>
      <c r="CM139">
        <v>8</v>
      </c>
      <c r="CN139">
        <v>26</v>
      </c>
      <c r="CO139">
        <v>0.71</v>
      </c>
      <c r="CP139">
        <v>1513.64</v>
      </c>
      <c r="CQ139">
        <v>3491.99</v>
      </c>
      <c r="CR139">
        <v>30.24</v>
      </c>
      <c r="CS139">
        <v>18.32</v>
      </c>
      <c r="CT139">
        <v>17.84</v>
      </c>
      <c r="CU139">
        <v>44.67</v>
      </c>
      <c r="CV139">
        <v>50.55</v>
      </c>
      <c r="CW139">
        <v>49.62</v>
      </c>
      <c r="CX139">
        <v>61.48</v>
      </c>
      <c r="CY139">
        <v>55.19</v>
      </c>
      <c r="CZ139">
        <v>53.98</v>
      </c>
      <c r="DB139">
        <f t="shared" si="2"/>
        <v>-63</v>
      </c>
    </row>
    <row r="140" spans="1:106">
      <c r="A140" t="s">
        <v>547</v>
      </c>
      <c r="B140" t="s">
        <v>548</v>
      </c>
      <c r="C140" t="s">
        <v>62</v>
      </c>
      <c r="D140" t="s">
        <v>204</v>
      </c>
      <c r="E140">
        <v>58</v>
      </c>
      <c r="F140">
        <v>20142015</v>
      </c>
      <c r="G140">
        <v>20</v>
      </c>
      <c r="H140">
        <v>0.92500000000000004</v>
      </c>
      <c r="I140">
        <v>0.92500000000000004</v>
      </c>
      <c r="J140">
        <v>8</v>
      </c>
      <c r="K140">
        <v>8</v>
      </c>
      <c r="L140">
        <v>16</v>
      </c>
      <c r="M140">
        <v>0.55000000000000004</v>
      </c>
      <c r="N140">
        <v>0.55000000000000004</v>
      </c>
      <c r="O140">
        <v>1.1100000000000001</v>
      </c>
      <c r="P140">
        <v>0</v>
      </c>
      <c r="Q140">
        <v>54.75</v>
      </c>
      <c r="R140">
        <v>103.64</v>
      </c>
      <c r="S140">
        <v>9.3000000000000007</v>
      </c>
      <c r="T140">
        <v>16.100000000000001</v>
      </c>
      <c r="U140">
        <v>14.96</v>
      </c>
      <c r="V140">
        <v>3.04</v>
      </c>
      <c r="W140">
        <v>54.18</v>
      </c>
      <c r="X140">
        <v>51.13</v>
      </c>
      <c r="Y140">
        <v>60</v>
      </c>
      <c r="Z140">
        <v>389</v>
      </c>
      <c r="AA140">
        <v>329</v>
      </c>
      <c r="AB140">
        <v>26.91</v>
      </c>
      <c r="AC140">
        <v>22.76</v>
      </c>
      <c r="AD140">
        <v>49.66</v>
      </c>
      <c r="AE140">
        <v>44</v>
      </c>
      <c r="AF140">
        <v>5.55</v>
      </c>
      <c r="AG140">
        <v>49.19</v>
      </c>
      <c r="AH140">
        <v>146</v>
      </c>
      <c r="AI140">
        <v>842</v>
      </c>
      <c r="AJ140">
        <v>696</v>
      </c>
      <c r="AK140">
        <v>58.24</v>
      </c>
      <c r="AL140">
        <v>48.14</v>
      </c>
      <c r="AM140">
        <v>106.38</v>
      </c>
      <c r="AN140">
        <v>53.56</v>
      </c>
      <c r="AO140">
        <v>63</v>
      </c>
      <c r="AP140">
        <v>51</v>
      </c>
      <c r="AQ140">
        <v>188</v>
      </c>
      <c r="AR140">
        <v>5.4</v>
      </c>
      <c r="AS140">
        <v>56.21</v>
      </c>
      <c r="AT140">
        <v>50.81</v>
      </c>
      <c r="AU140">
        <v>139</v>
      </c>
      <c r="AV140">
        <v>629</v>
      </c>
      <c r="AW140">
        <v>490</v>
      </c>
      <c r="AX140">
        <v>43.5</v>
      </c>
      <c r="AY140">
        <v>33.89</v>
      </c>
      <c r="AZ140">
        <v>77.400000000000006</v>
      </c>
      <c r="BA140">
        <v>71.7</v>
      </c>
      <c r="BB140">
        <v>39</v>
      </c>
      <c r="BC140">
        <v>125</v>
      </c>
      <c r="BD140">
        <v>3.15</v>
      </c>
      <c r="BE140">
        <v>54.93</v>
      </c>
      <c r="BF140">
        <v>51.78</v>
      </c>
      <c r="BG140">
        <v>81</v>
      </c>
      <c r="BH140">
        <v>31.19</v>
      </c>
      <c r="BI140">
        <v>25.59</v>
      </c>
      <c r="BJ140">
        <v>451</v>
      </c>
      <c r="BK140">
        <v>370</v>
      </c>
      <c r="BL140">
        <v>86</v>
      </c>
      <c r="BM140">
        <v>5.36</v>
      </c>
      <c r="BN140">
        <v>58.5</v>
      </c>
      <c r="BO140">
        <v>3.67</v>
      </c>
      <c r="BP140">
        <v>2.0699999999999998</v>
      </c>
      <c r="BQ140">
        <v>53</v>
      </c>
      <c r="BR140">
        <v>30</v>
      </c>
      <c r="BS140">
        <v>23</v>
      </c>
      <c r="BT140">
        <v>63.86</v>
      </c>
      <c r="BU140">
        <v>6.4</v>
      </c>
      <c r="BV140">
        <v>11.75</v>
      </c>
      <c r="BW140">
        <v>8.43</v>
      </c>
      <c r="BX140">
        <v>91.89</v>
      </c>
      <c r="BY140">
        <v>40</v>
      </c>
      <c r="BZ140">
        <v>0</v>
      </c>
      <c r="CA140">
        <v>0</v>
      </c>
      <c r="CB140">
        <v>62.16</v>
      </c>
      <c r="CC140">
        <v>340</v>
      </c>
      <c r="CD140">
        <v>200</v>
      </c>
      <c r="CE140">
        <v>207</v>
      </c>
      <c r="CF140">
        <v>42</v>
      </c>
      <c r="CG140">
        <v>61</v>
      </c>
      <c r="CH140">
        <v>3</v>
      </c>
      <c r="CI140">
        <v>5</v>
      </c>
      <c r="CJ140">
        <v>78</v>
      </c>
      <c r="CK140">
        <v>28</v>
      </c>
      <c r="CL140">
        <v>9</v>
      </c>
      <c r="CM140">
        <v>7</v>
      </c>
      <c r="CN140">
        <v>7</v>
      </c>
      <c r="CO140">
        <v>0</v>
      </c>
      <c r="CP140">
        <v>867.49</v>
      </c>
      <c r="CQ140">
        <v>2636.58</v>
      </c>
      <c r="CR140">
        <v>24.76</v>
      </c>
      <c r="CS140">
        <v>16.420000000000002</v>
      </c>
      <c r="CT140">
        <v>17.02</v>
      </c>
      <c r="CU140">
        <v>50.18</v>
      </c>
      <c r="CV140">
        <v>49.24</v>
      </c>
      <c r="CW140">
        <v>52.82</v>
      </c>
      <c r="CX140">
        <v>52.46</v>
      </c>
      <c r="CY140">
        <v>53.45</v>
      </c>
      <c r="CZ140">
        <v>55.09</v>
      </c>
      <c r="DB140">
        <f t="shared" si="2"/>
        <v>-19</v>
      </c>
    </row>
    <row r="141" spans="1:106">
      <c r="A141" t="s">
        <v>1232</v>
      </c>
      <c r="B141" t="s">
        <v>1233</v>
      </c>
      <c r="C141" t="s">
        <v>113</v>
      </c>
      <c r="D141" t="s">
        <v>88</v>
      </c>
      <c r="E141">
        <v>71</v>
      </c>
      <c r="F141">
        <v>20142015</v>
      </c>
      <c r="G141">
        <v>31</v>
      </c>
      <c r="H141">
        <v>0.9</v>
      </c>
      <c r="I141">
        <v>0.9</v>
      </c>
      <c r="J141">
        <v>5</v>
      </c>
      <c r="K141">
        <v>7</v>
      </c>
      <c r="L141">
        <v>12</v>
      </c>
      <c r="M141">
        <v>0.33</v>
      </c>
      <c r="N141">
        <v>0.47</v>
      </c>
      <c r="O141">
        <v>0.8</v>
      </c>
      <c r="P141">
        <v>1</v>
      </c>
      <c r="Q141">
        <v>38.25</v>
      </c>
      <c r="R141">
        <v>96.52</v>
      </c>
      <c r="S141">
        <v>6.49</v>
      </c>
      <c r="T141">
        <v>-21.13</v>
      </c>
      <c r="U141">
        <v>12.72</v>
      </c>
      <c r="V141">
        <v>-19.75</v>
      </c>
      <c r="W141">
        <v>36.1</v>
      </c>
      <c r="X141">
        <v>55.85</v>
      </c>
      <c r="Y141">
        <v>-204</v>
      </c>
      <c r="Z141">
        <v>265</v>
      </c>
      <c r="AA141">
        <v>469</v>
      </c>
      <c r="AB141">
        <v>17.61</v>
      </c>
      <c r="AC141">
        <v>31.17</v>
      </c>
      <c r="AD141">
        <v>48.78</v>
      </c>
      <c r="AE141">
        <v>78</v>
      </c>
      <c r="AF141">
        <v>-18.739999999999998</v>
      </c>
      <c r="AG141">
        <v>56.99</v>
      </c>
      <c r="AH141">
        <v>-371</v>
      </c>
      <c r="AI141">
        <v>604</v>
      </c>
      <c r="AJ141">
        <v>975</v>
      </c>
      <c r="AK141">
        <v>40.14</v>
      </c>
      <c r="AL141">
        <v>64.8</v>
      </c>
      <c r="AM141">
        <v>104.94</v>
      </c>
      <c r="AN141">
        <v>52.15</v>
      </c>
      <c r="AO141">
        <v>33</v>
      </c>
      <c r="AP141">
        <v>38</v>
      </c>
      <c r="AQ141">
        <v>138</v>
      </c>
      <c r="AR141">
        <v>-17.63</v>
      </c>
      <c r="AS141">
        <v>38.64</v>
      </c>
      <c r="AT141">
        <v>56.26</v>
      </c>
      <c r="AU141">
        <v>-267</v>
      </c>
      <c r="AV141">
        <v>454</v>
      </c>
      <c r="AW141">
        <v>721</v>
      </c>
      <c r="AX141">
        <v>30.17</v>
      </c>
      <c r="AY141">
        <v>47.92</v>
      </c>
      <c r="AZ141">
        <v>78.09</v>
      </c>
      <c r="BA141">
        <v>69.38</v>
      </c>
      <c r="BB141">
        <v>28</v>
      </c>
      <c r="BC141">
        <v>105</v>
      </c>
      <c r="BD141">
        <v>-16.05</v>
      </c>
      <c r="BE141">
        <v>40.229999999999997</v>
      </c>
      <c r="BF141">
        <v>56.28</v>
      </c>
      <c r="BG141">
        <v>-153</v>
      </c>
      <c r="BH141">
        <v>20.94</v>
      </c>
      <c r="BI141">
        <v>31.1</v>
      </c>
      <c r="BJ141">
        <v>315</v>
      </c>
      <c r="BK141">
        <v>468</v>
      </c>
      <c r="BL141">
        <v>77</v>
      </c>
      <c r="BM141">
        <v>-20.059999999999999</v>
      </c>
      <c r="BN141">
        <v>50.36</v>
      </c>
      <c r="BO141">
        <v>1.33</v>
      </c>
      <c r="BP141">
        <v>3.06</v>
      </c>
      <c r="BQ141">
        <v>20</v>
      </c>
      <c r="BR141">
        <v>46</v>
      </c>
      <c r="BS141">
        <v>-26</v>
      </c>
      <c r="BT141">
        <v>30.3</v>
      </c>
      <c r="BU141">
        <v>4.76</v>
      </c>
      <c r="BV141">
        <v>6.35</v>
      </c>
      <c r="BW141">
        <v>4.41</v>
      </c>
      <c r="BX141">
        <v>90.17</v>
      </c>
      <c r="BY141">
        <v>27</v>
      </c>
      <c r="BZ141">
        <v>5</v>
      </c>
      <c r="CA141">
        <v>14</v>
      </c>
      <c r="CB141">
        <v>36.17</v>
      </c>
      <c r="CC141">
        <v>204</v>
      </c>
      <c r="CD141">
        <v>271</v>
      </c>
      <c r="CE141">
        <v>360</v>
      </c>
      <c r="CF141">
        <v>145</v>
      </c>
      <c r="CG141">
        <v>88</v>
      </c>
      <c r="CH141">
        <v>4</v>
      </c>
      <c r="CI141">
        <v>3</v>
      </c>
      <c r="CJ141">
        <v>72</v>
      </c>
      <c r="CK141">
        <v>14</v>
      </c>
      <c r="CL141">
        <v>26</v>
      </c>
      <c r="CM141">
        <v>5</v>
      </c>
      <c r="CN141">
        <v>6</v>
      </c>
      <c r="CO141">
        <v>7.0000000000000007E-2</v>
      </c>
      <c r="CP141">
        <v>902.77</v>
      </c>
      <c r="CQ141">
        <v>3419.57</v>
      </c>
      <c r="CR141">
        <v>20.89</v>
      </c>
      <c r="CS141">
        <v>16.59</v>
      </c>
      <c r="CT141">
        <v>16.91</v>
      </c>
      <c r="CU141">
        <v>48.39</v>
      </c>
      <c r="CV141">
        <v>49.45</v>
      </c>
      <c r="CW141">
        <v>51.94</v>
      </c>
      <c r="CX141">
        <v>55.39</v>
      </c>
      <c r="CY141">
        <v>53.08</v>
      </c>
      <c r="CZ141">
        <v>54.26</v>
      </c>
      <c r="DB141">
        <f t="shared" si="2"/>
        <v>57</v>
      </c>
    </row>
    <row r="142" spans="1:106">
      <c r="A142" t="s">
        <v>801</v>
      </c>
      <c r="B142" t="s">
        <v>802</v>
      </c>
      <c r="C142" t="s">
        <v>68</v>
      </c>
      <c r="D142" t="s">
        <v>163</v>
      </c>
      <c r="E142">
        <v>78</v>
      </c>
      <c r="F142">
        <v>20142015</v>
      </c>
      <c r="G142">
        <v>23</v>
      </c>
      <c r="H142">
        <v>1.5</v>
      </c>
      <c r="I142">
        <v>1.9</v>
      </c>
      <c r="J142">
        <v>19</v>
      </c>
      <c r="K142">
        <v>21</v>
      </c>
      <c r="L142">
        <v>40</v>
      </c>
      <c r="M142">
        <v>0.85</v>
      </c>
      <c r="N142">
        <v>0.94</v>
      </c>
      <c r="O142">
        <v>1.78</v>
      </c>
      <c r="P142">
        <v>1</v>
      </c>
      <c r="Q142">
        <v>48.82</v>
      </c>
      <c r="R142">
        <v>99.57</v>
      </c>
      <c r="S142">
        <v>13.38</v>
      </c>
      <c r="T142">
        <v>-9.98</v>
      </c>
      <c r="U142">
        <v>17.260000000000002</v>
      </c>
      <c r="V142">
        <v>-3.41</v>
      </c>
      <c r="W142">
        <v>50.45</v>
      </c>
      <c r="X142">
        <v>53.86</v>
      </c>
      <c r="Y142">
        <v>12</v>
      </c>
      <c r="Z142">
        <v>679</v>
      </c>
      <c r="AA142">
        <v>667</v>
      </c>
      <c r="AB142">
        <v>30.27</v>
      </c>
      <c r="AC142">
        <v>29.73</v>
      </c>
      <c r="AD142">
        <v>60</v>
      </c>
      <c r="AE142">
        <v>182</v>
      </c>
      <c r="AF142">
        <v>-4.72</v>
      </c>
      <c r="AG142">
        <v>53.54</v>
      </c>
      <c r="AH142">
        <v>-63</v>
      </c>
      <c r="AI142">
        <v>1306</v>
      </c>
      <c r="AJ142">
        <v>1369</v>
      </c>
      <c r="AK142">
        <v>58.22</v>
      </c>
      <c r="AL142">
        <v>61.03</v>
      </c>
      <c r="AM142">
        <v>119.25</v>
      </c>
      <c r="AN142">
        <v>48.47</v>
      </c>
      <c r="AO142">
        <v>62</v>
      </c>
      <c r="AP142">
        <v>59</v>
      </c>
      <c r="AQ142">
        <v>268</v>
      </c>
      <c r="AR142">
        <v>-4.2300000000000004</v>
      </c>
      <c r="AS142">
        <v>49</v>
      </c>
      <c r="AT142">
        <v>53.23</v>
      </c>
      <c r="AU142">
        <v>-39</v>
      </c>
      <c r="AV142">
        <v>953</v>
      </c>
      <c r="AW142">
        <v>992</v>
      </c>
      <c r="AX142">
        <v>42.48</v>
      </c>
      <c r="AY142">
        <v>44.22</v>
      </c>
      <c r="AZ142">
        <v>86.71</v>
      </c>
      <c r="BA142">
        <v>66.42</v>
      </c>
      <c r="BB142">
        <v>64</v>
      </c>
      <c r="BC142">
        <v>206</v>
      </c>
      <c r="BD142">
        <v>-5.1100000000000003</v>
      </c>
      <c r="BE142">
        <v>47.2</v>
      </c>
      <c r="BF142">
        <v>52.31</v>
      </c>
      <c r="BG142">
        <v>-75</v>
      </c>
      <c r="BH142">
        <v>28.22</v>
      </c>
      <c r="BI142">
        <v>31.56</v>
      </c>
      <c r="BJ142">
        <v>633</v>
      </c>
      <c r="BK142">
        <v>708</v>
      </c>
      <c r="BL142">
        <v>142</v>
      </c>
      <c r="BM142">
        <v>-5.53</v>
      </c>
      <c r="BN142">
        <v>51.73</v>
      </c>
      <c r="BO142">
        <v>2.99</v>
      </c>
      <c r="BP142">
        <v>3.48</v>
      </c>
      <c r="BQ142">
        <v>67</v>
      </c>
      <c r="BR142">
        <v>78</v>
      </c>
      <c r="BS142">
        <v>-11</v>
      </c>
      <c r="BT142">
        <v>46.21</v>
      </c>
      <c r="BU142">
        <v>9.2200000000000006</v>
      </c>
      <c r="BV142">
        <v>10.58</v>
      </c>
      <c r="BW142">
        <v>7.03</v>
      </c>
      <c r="BX142">
        <v>88.98</v>
      </c>
      <c r="BY142">
        <v>50.77</v>
      </c>
      <c r="BZ142">
        <v>656</v>
      </c>
      <c r="CA142">
        <v>636</v>
      </c>
      <c r="CB142">
        <v>44.63</v>
      </c>
      <c r="CC142">
        <v>449</v>
      </c>
      <c r="CD142">
        <v>533</v>
      </c>
      <c r="CE142">
        <v>557</v>
      </c>
      <c r="CF142">
        <v>62</v>
      </c>
      <c r="CG142">
        <v>78</v>
      </c>
      <c r="CH142">
        <v>6</v>
      </c>
      <c r="CI142">
        <v>15</v>
      </c>
      <c r="CJ142">
        <v>123</v>
      </c>
      <c r="CK142">
        <v>41</v>
      </c>
      <c r="CL142">
        <v>68</v>
      </c>
      <c r="CM142">
        <v>12</v>
      </c>
      <c r="CN142">
        <v>13</v>
      </c>
      <c r="CO142">
        <v>0.04</v>
      </c>
      <c r="CP142">
        <v>1345.92</v>
      </c>
      <c r="CQ142">
        <v>3381.74</v>
      </c>
      <c r="CR142">
        <v>28.47</v>
      </c>
      <c r="CS142">
        <v>18.05</v>
      </c>
      <c r="CT142">
        <v>17.579999999999998</v>
      </c>
      <c r="CU142">
        <v>51.46</v>
      </c>
      <c r="CV142">
        <v>50.25</v>
      </c>
      <c r="CW142">
        <v>60.02</v>
      </c>
      <c r="CX142">
        <v>56.62</v>
      </c>
      <c r="CY142">
        <v>54.64</v>
      </c>
      <c r="CZ142">
        <v>54.1</v>
      </c>
      <c r="DB142">
        <f t="shared" si="2"/>
        <v>-16</v>
      </c>
    </row>
    <row r="143" spans="1:106">
      <c r="A143" t="s">
        <v>432</v>
      </c>
      <c r="B143" t="s">
        <v>433</v>
      </c>
      <c r="C143" t="s">
        <v>113</v>
      </c>
      <c r="D143" t="s">
        <v>163</v>
      </c>
      <c r="E143">
        <v>47</v>
      </c>
      <c r="F143">
        <v>20142015</v>
      </c>
      <c r="G143">
        <v>30</v>
      </c>
      <c r="H143">
        <v>0.65</v>
      </c>
      <c r="I143">
        <v>0.65</v>
      </c>
      <c r="J143">
        <v>14</v>
      </c>
      <c r="K143">
        <v>13</v>
      </c>
      <c r="L143">
        <v>27</v>
      </c>
      <c r="M143">
        <v>1.3</v>
      </c>
      <c r="N143">
        <v>1.21</v>
      </c>
      <c r="O143">
        <v>2.5099999999999998</v>
      </c>
      <c r="P143">
        <v>9</v>
      </c>
      <c r="Q143">
        <v>58.82</v>
      </c>
      <c r="R143">
        <v>103.18</v>
      </c>
      <c r="S143">
        <v>15.38</v>
      </c>
      <c r="T143">
        <v>15.6</v>
      </c>
      <c r="U143">
        <v>13.71</v>
      </c>
      <c r="V143">
        <v>5.78</v>
      </c>
      <c r="W143">
        <v>57.63</v>
      </c>
      <c r="X143">
        <v>51.85</v>
      </c>
      <c r="Y143">
        <v>99</v>
      </c>
      <c r="Z143">
        <v>374</v>
      </c>
      <c r="AA143">
        <v>275</v>
      </c>
      <c r="AB143">
        <v>34.840000000000003</v>
      </c>
      <c r="AC143">
        <v>25.61</v>
      </c>
      <c r="AD143">
        <v>60.45</v>
      </c>
      <c r="AE143">
        <v>110</v>
      </c>
      <c r="AF143">
        <v>8.61</v>
      </c>
      <c r="AG143">
        <v>50.21</v>
      </c>
      <c r="AH143">
        <v>236</v>
      </c>
      <c r="AI143">
        <v>787</v>
      </c>
      <c r="AJ143">
        <v>551</v>
      </c>
      <c r="AK143">
        <v>73.3</v>
      </c>
      <c r="AL143">
        <v>51.32</v>
      </c>
      <c r="AM143">
        <v>124.62</v>
      </c>
      <c r="AN143">
        <v>51.21</v>
      </c>
      <c r="AO143">
        <v>40</v>
      </c>
      <c r="AP143">
        <v>27</v>
      </c>
      <c r="AQ143">
        <v>182</v>
      </c>
      <c r="AR143">
        <v>10.37</v>
      </c>
      <c r="AS143">
        <v>60.2</v>
      </c>
      <c r="AT143">
        <v>49.83</v>
      </c>
      <c r="AU143">
        <v>202</v>
      </c>
      <c r="AV143">
        <v>596</v>
      </c>
      <c r="AW143">
        <v>394</v>
      </c>
      <c r="AX143">
        <v>55.51</v>
      </c>
      <c r="AY143">
        <v>36.700000000000003</v>
      </c>
      <c r="AZ143">
        <v>92.21</v>
      </c>
      <c r="BA143">
        <v>67.62</v>
      </c>
      <c r="BB143">
        <v>51</v>
      </c>
      <c r="BC143">
        <v>142</v>
      </c>
      <c r="BD143">
        <v>12.19</v>
      </c>
      <c r="BE143">
        <v>61.06</v>
      </c>
      <c r="BF143">
        <v>48.87</v>
      </c>
      <c r="BG143">
        <v>146</v>
      </c>
      <c r="BH143">
        <v>37.54</v>
      </c>
      <c r="BI143">
        <v>23.94</v>
      </c>
      <c r="BJ143">
        <v>403</v>
      </c>
      <c r="BK143">
        <v>257</v>
      </c>
      <c r="BL143">
        <v>91</v>
      </c>
      <c r="BM143">
        <v>21.56</v>
      </c>
      <c r="BN143">
        <v>45.97</v>
      </c>
      <c r="BO143">
        <v>4.84</v>
      </c>
      <c r="BP143">
        <v>2.33</v>
      </c>
      <c r="BQ143">
        <v>52</v>
      </c>
      <c r="BR143">
        <v>25</v>
      </c>
      <c r="BS143">
        <v>27</v>
      </c>
      <c r="BT143">
        <v>67.53</v>
      </c>
      <c r="BU143">
        <v>9.86</v>
      </c>
      <c r="BV143">
        <v>12.9</v>
      </c>
      <c r="BW143">
        <v>8.7200000000000006</v>
      </c>
      <c r="BX143">
        <v>90.27</v>
      </c>
      <c r="BY143">
        <v>40</v>
      </c>
      <c r="BZ143">
        <v>2</v>
      </c>
      <c r="CA143">
        <v>3</v>
      </c>
      <c r="CB143">
        <v>64</v>
      </c>
      <c r="CC143">
        <v>320</v>
      </c>
      <c r="CD143">
        <v>227</v>
      </c>
      <c r="CE143">
        <v>180</v>
      </c>
      <c r="CF143">
        <v>69</v>
      </c>
      <c r="CG143">
        <v>38</v>
      </c>
      <c r="CH143">
        <v>6</v>
      </c>
      <c r="CI143">
        <v>7</v>
      </c>
      <c r="CJ143">
        <v>77</v>
      </c>
      <c r="CK143">
        <v>10</v>
      </c>
      <c r="CL143">
        <v>18</v>
      </c>
      <c r="CM143">
        <v>4</v>
      </c>
      <c r="CN143">
        <v>13</v>
      </c>
      <c r="CO143">
        <v>0.84</v>
      </c>
      <c r="CP143">
        <v>644.16999999999996</v>
      </c>
      <c r="CQ143">
        <v>2216.31</v>
      </c>
      <c r="CR143">
        <v>22.52</v>
      </c>
      <c r="CS143">
        <v>18.03</v>
      </c>
      <c r="CT143">
        <v>17.53</v>
      </c>
      <c r="CU143">
        <v>52.04</v>
      </c>
      <c r="CV143">
        <v>50.02</v>
      </c>
      <c r="CW143">
        <v>60.7</v>
      </c>
      <c r="CX143">
        <v>55.93</v>
      </c>
      <c r="CY143">
        <v>54.57</v>
      </c>
      <c r="CZ143">
        <v>54.53</v>
      </c>
      <c r="DB143">
        <f t="shared" si="2"/>
        <v>31</v>
      </c>
    </row>
    <row r="144" spans="1:106">
      <c r="A144" t="s">
        <v>711</v>
      </c>
      <c r="B144" t="s">
        <v>712</v>
      </c>
      <c r="C144" t="s">
        <v>100</v>
      </c>
      <c r="D144" t="s">
        <v>643</v>
      </c>
      <c r="E144">
        <v>81</v>
      </c>
      <c r="F144">
        <v>20142015</v>
      </c>
      <c r="G144">
        <v>24</v>
      </c>
      <c r="H144">
        <v>6</v>
      </c>
      <c r="I144">
        <v>6</v>
      </c>
      <c r="J144">
        <v>24</v>
      </c>
      <c r="K144">
        <v>39</v>
      </c>
      <c r="L144">
        <v>63</v>
      </c>
      <c r="M144">
        <v>0.93</v>
      </c>
      <c r="N144">
        <v>1.52</v>
      </c>
      <c r="O144">
        <v>2.4500000000000002</v>
      </c>
      <c r="P144">
        <v>5</v>
      </c>
      <c r="Q144">
        <v>56.74</v>
      </c>
      <c r="R144">
        <v>98.85</v>
      </c>
      <c r="S144">
        <v>13.19</v>
      </c>
      <c r="T144">
        <v>29.49</v>
      </c>
      <c r="U144">
        <v>19.04</v>
      </c>
      <c r="V144">
        <v>11.88</v>
      </c>
      <c r="W144">
        <v>55.15</v>
      </c>
      <c r="X144">
        <v>43.27</v>
      </c>
      <c r="Y144">
        <v>153</v>
      </c>
      <c r="Z144">
        <v>819</v>
      </c>
      <c r="AA144">
        <v>666</v>
      </c>
      <c r="AB144">
        <v>31.86</v>
      </c>
      <c r="AC144">
        <v>25.91</v>
      </c>
      <c r="AD144">
        <v>57.77</v>
      </c>
      <c r="AE144">
        <v>201</v>
      </c>
      <c r="AF144">
        <v>11.59</v>
      </c>
      <c r="AG144">
        <v>45.15</v>
      </c>
      <c r="AH144">
        <v>392</v>
      </c>
      <c r="AI144">
        <v>1651</v>
      </c>
      <c r="AJ144">
        <v>1259</v>
      </c>
      <c r="AK144">
        <v>64.23</v>
      </c>
      <c r="AL144">
        <v>48.98</v>
      </c>
      <c r="AM144">
        <v>113.21</v>
      </c>
      <c r="AN144">
        <v>50.33</v>
      </c>
      <c r="AO144">
        <v>67</v>
      </c>
      <c r="AP144">
        <v>36</v>
      </c>
      <c r="AQ144">
        <v>302</v>
      </c>
      <c r="AR144">
        <v>9.73</v>
      </c>
      <c r="AS144">
        <v>55</v>
      </c>
      <c r="AT144">
        <v>45.27</v>
      </c>
      <c r="AU144">
        <v>211</v>
      </c>
      <c r="AV144">
        <v>1160</v>
      </c>
      <c r="AW144">
        <v>949</v>
      </c>
      <c r="AX144">
        <v>45.13</v>
      </c>
      <c r="AY144">
        <v>36.92</v>
      </c>
      <c r="AZ144">
        <v>82.05</v>
      </c>
      <c r="BA144">
        <v>71.64</v>
      </c>
      <c r="BB144">
        <v>53</v>
      </c>
      <c r="BC144">
        <v>235</v>
      </c>
      <c r="BD144">
        <v>10.46</v>
      </c>
      <c r="BE144">
        <v>55.7</v>
      </c>
      <c r="BF144">
        <v>45.24</v>
      </c>
      <c r="BG144">
        <v>170</v>
      </c>
      <c r="BH144">
        <v>32.33</v>
      </c>
      <c r="BI144">
        <v>25.71</v>
      </c>
      <c r="BJ144">
        <v>831</v>
      </c>
      <c r="BK144">
        <v>661</v>
      </c>
      <c r="BL144">
        <v>182</v>
      </c>
      <c r="BM144">
        <v>17.75</v>
      </c>
      <c r="BN144">
        <v>35.33</v>
      </c>
      <c r="BO144">
        <v>3.35</v>
      </c>
      <c r="BP144">
        <v>2.96</v>
      </c>
      <c r="BQ144">
        <v>86</v>
      </c>
      <c r="BR144">
        <v>76</v>
      </c>
      <c r="BS144">
        <v>10</v>
      </c>
      <c r="BT144">
        <v>53.09</v>
      </c>
      <c r="BU144">
        <v>10.210000000000001</v>
      </c>
      <c r="BV144">
        <v>10.35</v>
      </c>
      <c r="BW144">
        <v>7.41</v>
      </c>
      <c r="BX144">
        <v>88.5</v>
      </c>
      <c r="BY144">
        <v>33</v>
      </c>
      <c r="BZ144">
        <v>1</v>
      </c>
      <c r="CA144">
        <v>5</v>
      </c>
      <c r="CB144">
        <v>71.52</v>
      </c>
      <c r="CC144">
        <v>698</v>
      </c>
      <c r="CD144">
        <v>583</v>
      </c>
      <c r="CE144">
        <v>278</v>
      </c>
      <c r="CF144">
        <v>62</v>
      </c>
      <c r="CG144">
        <v>164</v>
      </c>
      <c r="CH144">
        <v>25</v>
      </c>
      <c r="CI144">
        <v>14</v>
      </c>
      <c r="CJ144">
        <v>158</v>
      </c>
      <c r="CK144">
        <v>73</v>
      </c>
      <c r="CL144">
        <v>37</v>
      </c>
      <c r="CM144">
        <v>10</v>
      </c>
      <c r="CN144">
        <v>15</v>
      </c>
      <c r="CO144">
        <v>0.19</v>
      </c>
      <c r="CP144">
        <v>1542.29</v>
      </c>
      <c r="CQ144">
        <v>3394.26</v>
      </c>
      <c r="CR144">
        <v>31.24</v>
      </c>
      <c r="CS144">
        <v>18.86</v>
      </c>
      <c r="CT144">
        <v>17.88</v>
      </c>
      <c r="CU144">
        <v>48.38</v>
      </c>
      <c r="CV144">
        <v>50.47</v>
      </c>
      <c r="CW144">
        <v>53.09</v>
      </c>
      <c r="CX144">
        <v>56.63</v>
      </c>
      <c r="CY144">
        <v>54.9</v>
      </c>
      <c r="CZ144">
        <v>53.88</v>
      </c>
      <c r="DB144">
        <f t="shared" si="2"/>
        <v>-102</v>
      </c>
    </row>
    <row r="145" spans="1:106">
      <c r="A145" t="s">
        <v>457</v>
      </c>
      <c r="B145" t="s">
        <v>458</v>
      </c>
      <c r="C145" t="s">
        <v>62</v>
      </c>
      <c r="D145" t="s">
        <v>256</v>
      </c>
      <c r="E145">
        <v>74</v>
      </c>
      <c r="F145">
        <v>20142015</v>
      </c>
      <c r="G145">
        <v>28</v>
      </c>
      <c r="H145">
        <v>4.25</v>
      </c>
      <c r="I145">
        <v>5</v>
      </c>
      <c r="J145">
        <v>8</v>
      </c>
      <c r="K145">
        <v>23</v>
      </c>
      <c r="L145">
        <v>31</v>
      </c>
      <c r="M145">
        <v>0.27</v>
      </c>
      <c r="N145">
        <v>0.78</v>
      </c>
      <c r="O145">
        <v>1.05</v>
      </c>
      <c r="P145">
        <v>-18</v>
      </c>
      <c r="Q145">
        <v>52.31</v>
      </c>
      <c r="R145">
        <v>101.51</v>
      </c>
      <c r="S145">
        <v>4.57</v>
      </c>
      <c r="T145">
        <v>-0.11</v>
      </c>
      <c r="U145">
        <v>23.86</v>
      </c>
      <c r="V145">
        <v>4.0599999999999996</v>
      </c>
      <c r="W145">
        <v>50.68</v>
      </c>
      <c r="X145">
        <v>46.62</v>
      </c>
      <c r="Y145">
        <v>21</v>
      </c>
      <c r="Z145">
        <v>785</v>
      </c>
      <c r="AA145">
        <v>764</v>
      </c>
      <c r="AB145">
        <v>26.68</v>
      </c>
      <c r="AC145">
        <v>25.96</v>
      </c>
      <c r="AD145">
        <v>52.64</v>
      </c>
      <c r="AE145">
        <v>87</v>
      </c>
      <c r="AF145">
        <v>4.83</v>
      </c>
      <c r="AG145">
        <v>47.48</v>
      </c>
      <c r="AH145">
        <v>147</v>
      </c>
      <c r="AI145">
        <v>1664</v>
      </c>
      <c r="AJ145">
        <v>1517</v>
      </c>
      <c r="AK145">
        <v>56.55</v>
      </c>
      <c r="AL145">
        <v>51.55</v>
      </c>
      <c r="AM145">
        <v>108.1</v>
      </c>
      <c r="AN145">
        <v>54.33</v>
      </c>
      <c r="AO145">
        <v>125</v>
      </c>
      <c r="AP145">
        <v>126</v>
      </c>
      <c r="AQ145">
        <v>364</v>
      </c>
      <c r="AR145">
        <v>5.73</v>
      </c>
      <c r="AS145">
        <v>53.67</v>
      </c>
      <c r="AT145">
        <v>47.94</v>
      </c>
      <c r="AU145">
        <v>171</v>
      </c>
      <c r="AV145">
        <v>1251</v>
      </c>
      <c r="AW145">
        <v>1080</v>
      </c>
      <c r="AX145">
        <v>42.51</v>
      </c>
      <c r="AY145">
        <v>36.700000000000003</v>
      </c>
      <c r="AZ145">
        <v>79.209999999999994</v>
      </c>
      <c r="BA145">
        <v>72.260000000000005</v>
      </c>
      <c r="BB145">
        <v>64</v>
      </c>
      <c r="BC145">
        <v>239</v>
      </c>
      <c r="BD145">
        <v>5.56</v>
      </c>
      <c r="BE145">
        <v>53.91</v>
      </c>
      <c r="BF145">
        <v>48.34</v>
      </c>
      <c r="BG145">
        <v>131</v>
      </c>
      <c r="BH145">
        <v>30.72</v>
      </c>
      <c r="BI145">
        <v>26.27</v>
      </c>
      <c r="BJ145">
        <v>904</v>
      </c>
      <c r="BK145">
        <v>773</v>
      </c>
      <c r="BL145">
        <v>175</v>
      </c>
      <c r="BM145">
        <v>9.09</v>
      </c>
      <c r="BN145">
        <v>48.77</v>
      </c>
      <c r="BO145">
        <v>3.13</v>
      </c>
      <c r="BP145">
        <v>2.2799999999999998</v>
      </c>
      <c r="BQ145">
        <v>92</v>
      </c>
      <c r="BR145">
        <v>67</v>
      </c>
      <c r="BS145">
        <v>25</v>
      </c>
      <c r="BT145">
        <v>57.86</v>
      </c>
      <c r="BU145">
        <v>3.35</v>
      </c>
      <c r="BV145">
        <v>10.18</v>
      </c>
      <c r="BW145">
        <v>7.35</v>
      </c>
      <c r="BX145">
        <v>91.33</v>
      </c>
      <c r="BY145">
        <v>38</v>
      </c>
      <c r="BZ145">
        <v>0</v>
      </c>
      <c r="CA145">
        <v>1</v>
      </c>
      <c r="CB145">
        <v>48.85</v>
      </c>
      <c r="CC145">
        <v>679</v>
      </c>
      <c r="CD145">
        <v>594</v>
      </c>
      <c r="CE145">
        <v>711</v>
      </c>
      <c r="CF145">
        <v>94</v>
      </c>
      <c r="CG145">
        <v>164</v>
      </c>
      <c r="CH145">
        <v>8</v>
      </c>
      <c r="CI145">
        <v>15</v>
      </c>
      <c r="CJ145">
        <v>167</v>
      </c>
      <c r="CK145">
        <v>72</v>
      </c>
      <c r="CL145">
        <v>24</v>
      </c>
      <c r="CM145">
        <v>25</v>
      </c>
      <c r="CN145">
        <v>7</v>
      </c>
      <c r="CO145">
        <v>-0.61</v>
      </c>
      <c r="CP145">
        <v>1765.63</v>
      </c>
      <c r="CQ145">
        <v>2713.81</v>
      </c>
      <c r="CR145">
        <v>39.42</v>
      </c>
      <c r="CS145">
        <v>16.579999999999998</v>
      </c>
      <c r="CT145">
        <v>17.649999999999999</v>
      </c>
      <c r="CU145">
        <v>51.2</v>
      </c>
      <c r="CV145">
        <v>50.3</v>
      </c>
      <c r="CW145">
        <v>55.1</v>
      </c>
      <c r="CX145">
        <v>52.52</v>
      </c>
      <c r="CY145">
        <v>55.07</v>
      </c>
      <c r="CZ145">
        <v>54.42</v>
      </c>
      <c r="DB145">
        <f t="shared" si="2"/>
        <v>-70</v>
      </c>
    </row>
    <row r="146" spans="1:106">
      <c r="A146" t="s">
        <v>591</v>
      </c>
      <c r="B146" t="s">
        <v>592</v>
      </c>
      <c r="C146" t="s">
        <v>62</v>
      </c>
      <c r="D146" t="s">
        <v>116</v>
      </c>
      <c r="E146">
        <v>49</v>
      </c>
      <c r="F146">
        <v>20142015</v>
      </c>
      <c r="G146">
        <v>32</v>
      </c>
      <c r="H146">
        <v>4</v>
      </c>
      <c r="I146">
        <v>4</v>
      </c>
      <c r="J146">
        <v>3</v>
      </c>
      <c r="K146">
        <v>11</v>
      </c>
      <c r="L146">
        <v>14</v>
      </c>
      <c r="M146">
        <v>0.17</v>
      </c>
      <c r="N146">
        <v>0.61</v>
      </c>
      <c r="O146">
        <v>0.78</v>
      </c>
      <c r="P146">
        <v>-3</v>
      </c>
      <c r="Q146">
        <v>50.81</v>
      </c>
      <c r="R146">
        <v>101.93</v>
      </c>
      <c r="S146">
        <v>2.73</v>
      </c>
      <c r="T146">
        <v>0.35</v>
      </c>
      <c r="U146">
        <v>22.03</v>
      </c>
      <c r="V146">
        <v>-2.73</v>
      </c>
      <c r="W146">
        <v>49.58</v>
      </c>
      <c r="X146">
        <v>52.3</v>
      </c>
      <c r="Y146">
        <v>-8</v>
      </c>
      <c r="Z146">
        <v>471</v>
      </c>
      <c r="AA146">
        <v>479</v>
      </c>
      <c r="AB146">
        <v>26.18</v>
      </c>
      <c r="AC146">
        <v>26.62</v>
      </c>
      <c r="AD146">
        <v>52.8</v>
      </c>
      <c r="AE146">
        <v>55</v>
      </c>
      <c r="AF146">
        <v>-0.82</v>
      </c>
      <c r="AG146">
        <v>51.63</v>
      </c>
      <c r="AH146">
        <v>32</v>
      </c>
      <c r="AI146">
        <v>1000</v>
      </c>
      <c r="AJ146">
        <v>968</v>
      </c>
      <c r="AK146">
        <v>55.58</v>
      </c>
      <c r="AL146">
        <v>53.8</v>
      </c>
      <c r="AM146">
        <v>109.38</v>
      </c>
      <c r="AN146">
        <v>52.9</v>
      </c>
      <c r="AO146">
        <v>59</v>
      </c>
      <c r="AP146">
        <v>49</v>
      </c>
      <c r="AQ146">
        <v>226</v>
      </c>
      <c r="AR146">
        <v>-3.04</v>
      </c>
      <c r="AS146">
        <v>49.66</v>
      </c>
      <c r="AT146">
        <v>52.7</v>
      </c>
      <c r="AU146">
        <v>-10</v>
      </c>
      <c r="AV146">
        <v>735</v>
      </c>
      <c r="AW146">
        <v>745</v>
      </c>
      <c r="AX146">
        <v>40.85</v>
      </c>
      <c r="AY146">
        <v>41.41</v>
      </c>
      <c r="AZ146">
        <v>82.26</v>
      </c>
      <c r="BA146">
        <v>71.97</v>
      </c>
      <c r="BB146">
        <v>57</v>
      </c>
      <c r="BC146">
        <v>167</v>
      </c>
      <c r="BD146">
        <v>-2.83</v>
      </c>
      <c r="BE146">
        <v>49.86</v>
      </c>
      <c r="BF146">
        <v>52.69</v>
      </c>
      <c r="BG146">
        <v>-3</v>
      </c>
      <c r="BH146">
        <v>29.4</v>
      </c>
      <c r="BI146">
        <v>29.57</v>
      </c>
      <c r="BJ146">
        <v>529</v>
      </c>
      <c r="BK146">
        <v>532</v>
      </c>
      <c r="BL146">
        <v>110</v>
      </c>
      <c r="BM146">
        <v>4.2699999999999996</v>
      </c>
      <c r="BN146">
        <v>51.69</v>
      </c>
      <c r="BO146">
        <v>2.61</v>
      </c>
      <c r="BP146">
        <v>2.06</v>
      </c>
      <c r="BQ146">
        <v>47</v>
      </c>
      <c r="BR146">
        <v>37</v>
      </c>
      <c r="BS146">
        <v>10</v>
      </c>
      <c r="BT146">
        <v>55.95</v>
      </c>
      <c r="BU146">
        <v>1.8</v>
      </c>
      <c r="BV146">
        <v>8.8800000000000008</v>
      </c>
      <c r="BW146">
        <v>6.39</v>
      </c>
      <c r="BX146">
        <v>93.05</v>
      </c>
      <c r="BY146">
        <v>40</v>
      </c>
      <c r="BZ146">
        <v>0</v>
      </c>
      <c r="CA146">
        <v>0</v>
      </c>
      <c r="CB146">
        <v>52.13</v>
      </c>
      <c r="CC146">
        <v>330</v>
      </c>
      <c r="CD146">
        <v>372</v>
      </c>
      <c r="CE146">
        <v>303</v>
      </c>
      <c r="CF146">
        <v>73</v>
      </c>
      <c r="CG146">
        <v>76</v>
      </c>
      <c r="CH146">
        <v>6</v>
      </c>
      <c r="CI146">
        <v>5</v>
      </c>
      <c r="CJ146">
        <v>107</v>
      </c>
      <c r="CK146">
        <v>21</v>
      </c>
      <c r="CL146">
        <v>12</v>
      </c>
      <c r="CM146">
        <v>14</v>
      </c>
      <c r="CN146">
        <v>11</v>
      </c>
      <c r="CO146">
        <v>-0.17</v>
      </c>
      <c r="CP146">
        <v>1079.57</v>
      </c>
      <c r="CQ146">
        <v>1901.49</v>
      </c>
      <c r="CR146">
        <v>36.21</v>
      </c>
      <c r="CS146">
        <v>16.88</v>
      </c>
      <c r="CT146">
        <v>17.5</v>
      </c>
      <c r="CU146">
        <v>51.32</v>
      </c>
      <c r="CV146">
        <v>50.02</v>
      </c>
      <c r="CW146">
        <v>54.63</v>
      </c>
      <c r="CX146">
        <v>51.82</v>
      </c>
      <c r="CY146">
        <v>54.37</v>
      </c>
      <c r="CZ146">
        <v>54.32</v>
      </c>
      <c r="DB146">
        <f t="shared" si="2"/>
        <v>-3</v>
      </c>
    </row>
    <row r="147" spans="1:106">
      <c r="A147" t="s">
        <v>191</v>
      </c>
      <c r="B147" t="s">
        <v>192</v>
      </c>
      <c r="C147" t="s">
        <v>62</v>
      </c>
      <c r="D147" t="s">
        <v>149</v>
      </c>
      <c r="E147">
        <v>81</v>
      </c>
      <c r="F147">
        <v>20142015</v>
      </c>
      <c r="G147">
        <v>18</v>
      </c>
      <c r="H147">
        <v>0.92500000000000004</v>
      </c>
      <c r="I147">
        <v>0.92500000000000004</v>
      </c>
      <c r="J147">
        <v>12</v>
      </c>
      <c r="K147">
        <v>27</v>
      </c>
      <c r="L147">
        <v>39</v>
      </c>
      <c r="M147">
        <v>0.41</v>
      </c>
      <c r="N147">
        <v>0.93</v>
      </c>
      <c r="O147">
        <v>1.34</v>
      </c>
      <c r="P147">
        <v>0</v>
      </c>
      <c r="Q147">
        <v>57.65</v>
      </c>
      <c r="R147">
        <v>100.75</v>
      </c>
      <c r="S147">
        <v>7.06</v>
      </c>
      <c r="T147">
        <v>24.06</v>
      </c>
      <c r="U147">
        <v>21.49</v>
      </c>
      <c r="V147">
        <v>12.26</v>
      </c>
      <c r="W147">
        <v>58.6</v>
      </c>
      <c r="X147">
        <v>46.34</v>
      </c>
      <c r="Y147">
        <v>231</v>
      </c>
      <c r="Z147">
        <v>787</v>
      </c>
      <c r="AA147">
        <v>556</v>
      </c>
      <c r="AB147">
        <v>27.13</v>
      </c>
      <c r="AC147">
        <v>19.170000000000002</v>
      </c>
      <c r="AD147">
        <v>46.3</v>
      </c>
      <c r="AE147">
        <v>86</v>
      </c>
      <c r="AF147">
        <v>10.5</v>
      </c>
      <c r="AG147">
        <v>47.15</v>
      </c>
      <c r="AH147">
        <v>467</v>
      </c>
      <c r="AI147">
        <v>1760</v>
      </c>
      <c r="AJ147">
        <v>1293</v>
      </c>
      <c r="AK147">
        <v>60.67</v>
      </c>
      <c r="AL147">
        <v>44.57</v>
      </c>
      <c r="AM147">
        <v>105.25</v>
      </c>
      <c r="AN147">
        <v>59.03</v>
      </c>
      <c r="AO147">
        <v>113</v>
      </c>
      <c r="AP147">
        <v>80</v>
      </c>
      <c r="AQ147">
        <v>351</v>
      </c>
      <c r="AR147">
        <v>10.210000000000001</v>
      </c>
      <c r="AS147">
        <v>57.21</v>
      </c>
      <c r="AT147">
        <v>47</v>
      </c>
      <c r="AU147">
        <v>342</v>
      </c>
      <c r="AV147">
        <v>1357</v>
      </c>
      <c r="AW147">
        <v>1015</v>
      </c>
      <c r="AX147">
        <v>46.78</v>
      </c>
      <c r="AY147">
        <v>34.99</v>
      </c>
      <c r="AZ147">
        <v>81.77</v>
      </c>
      <c r="BA147">
        <v>76.569999999999993</v>
      </c>
      <c r="BB147">
        <v>68</v>
      </c>
      <c r="BC147">
        <v>238</v>
      </c>
      <c r="BD147">
        <v>11.58</v>
      </c>
      <c r="BE147">
        <v>58.47</v>
      </c>
      <c r="BF147">
        <v>46.89</v>
      </c>
      <c r="BG147">
        <v>301</v>
      </c>
      <c r="BH147">
        <v>35.82</v>
      </c>
      <c r="BI147">
        <v>25.44</v>
      </c>
      <c r="BJ147">
        <v>1039</v>
      </c>
      <c r="BK147">
        <v>738</v>
      </c>
      <c r="BL147">
        <v>170</v>
      </c>
      <c r="BM147">
        <v>19.54</v>
      </c>
      <c r="BN147">
        <v>41.15</v>
      </c>
      <c r="BO147">
        <v>3.03</v>
      </c>
      <c r="BP147">
        <v>1.97</v>
      </c>
      <c r="BQ147">
        <v>88</v>
      </c>
      <c r="BR147">
        <v>57</v>
      </c>
      <c r="BS147">
        <v>31</v>
      </c>
      <c r="BT147">
        <v>60.69</v>
      </c>
      <c r="BU147">
        <v>5.04</v>
      </c>
      <c r="BV147">
        <v>8.4700000000000006</v>
      </c>
      <c r="BW147">
        <v>6.48</v>
      </c>
      <c r="BX147">
        <v>92.28</v>
      </c>
      <c r="BY147">
        <v>40</v>
      </c>
      <c r="BZ147">
        <v>0</v>
      </c>
      <c r="CA147">
        <v>0</v>
      </c>
      <c r="CB147">
        <v>66.16</v>
      </c>
      <c r="CC147">
        <v>788</v>
      </c>
      <c r="CD147">
        <v>506</v>
      </c>
      <c r="CE147">
        <v>403</v>
      </c>
      <c r="CF147">
        <v>109</v>
      </c>
      <c r="CG147">
        <v>136</v>
      </c>
      <c r="CH147">
        <v>10</v>
      </c>
      <c r="CI147">
        <v>17</v>
      </c>
      <c r="CJ147">
        <v>158</v>
      </c>
      <c r="CK147">
        <v>41</v>
      </c>
      <c r="CL147">
        <v>26</v>
      </c>
      <c r="CM147">
        <v>14</v>
      </c>
      <c r="CN147">
        <v>14</v>
      </c>
      <c r="CO147">
        <v>0</v>
      </c>
      <c r="CP147">
        <v>1740.45</v>
      </c>
      <c r="CQ147">
        <v>3210.62</v>
      </c>
      <c r="CR147">
        <v>35.15</v>
      </c>
      <c r="CS147">
        <v>16.940000000000001</v>
      </c>
      <c r="CT147">
        <v>17.190000000000001</v>
      </c>
      <c r="CU147">
        <v>51.81</v>
      </c>
      <c r="CV147">
        <v>49.42</v>
      </c>
      <c r="CW147">
        <v>54.6</v>
      </c>
      <c r="CX147">
        <v>50.78</v>
      </c>
      <c r="CY147">
        <v>53.38</v>
      </c>
      <c r="CZ147">
        <v>54.63</v>
      </c>
      <c r="DB147">
        <f t="shared" si="2"/>
        <v>-27</v>
      </c>
    </row>
    <row r="148" spans="1:106">
      <c r="A148" t="s">
        <v>106</v>
      </c>
      <c r="B148" t="s">
        <v>107</v>
      </c>
      <c r="C148" t="s">
        <v>62</v>
      </c>
      <c r="D148" t="s">
        <v>74</v>
      </c>
      <c r="E148">
        <v>80</v>
      </c>
      <c r="F148">
        <v>20142015</v>
      </c>
      <c r="G148">
        <v>24</v>
      </c>
      <c r="H148">
        <v>1.038</v>
      </c>
      <c r="I148">
        <v>1.038</v>
      </c>
      <c r="J148">
        <v>7</v>
      </c>
      <c r="K148">
        <v>11</v>
      </c>
      <c r="L148">
        <v>18</v>
      </c>
      <c r="M148">
        <v>0.28000000000000003</v>
      </c>
      <c r="N148">
        <v>0.44</v>
      </c>
      <c r="O148">
        <v>0.72</v>
      </c>
      <c r="P148">
        <v>-13</v>
      </c>
      <c r="Q148">
        <v>54.18</v>
      </c>
      <c r="R148">
        <v>100.42</v>
      </c>
      <c r="S148">
        <v>8.14</v>
      </c>
      <c r="T148">
        <v>0.71</v>
      </c>
      <c r="U148">
        <v>18.8</v>
      </c>
      <c r="V148">
        <v>3.82</v>
      </c>
      <c r="W148">
        <v>56.06</v>
      </c>
      <c r="X148">
        <v>52.25</v>
      </c>
      <c r="Y148">
        <v>151</v>
      </c>
      <c r="Z148">
        <v>698</v>
      </c>
      <c r="AA148">
        <v>547</v>
      </c>
      <c r="AB148">
        <v>27.85</v>
      </c>
      <c r="AC148">
        <v>21.83</v>
      </c>
      <c r="AD148">
        <v>49.68</v>
      </c>
      <c r="AE148">
        <v>63</v>
      </c>
      <c r="AF148">
        <v>1.75</v>
      </c>
      <c r="AG148">
        <v>52.43</v>
      </c>
      <c r="AH148">
        <v>218</v>
      </c>
      <c r="AI148">
        <v>1413</v>
      </c>
      <c r="AJ148">
        <v>1195</v>
      </c>
      <c r="AK148">
        <v>56.38</v>
      </c>
      <c r="AL148">
        <v>47.68</v>
      </c>
      <c r="AM148">
        <v>104.07</v>
      </c>
      <c r="AN148">
        <v>52.8</v>
      </c>
      <c r="AO148">
        <v>86</v>
      </c>
      <c r="AP148">
        <v>102</v>
      </c>
      <c r="AQ148">
        <v>197</v>
      </c>
      <c r="AR148">
        <v>1.04</v>
      </c>
      <c r="AS148">
        <v>54.01</v>
      </c>
      <c r="AT148">
        <v>52.97</v>
      </c>
      <c r="AU148">
        <v>155</v>
      </c>
      <c r="AV148">
        <v>1043</v>
      </c>
      <c r="AW148">
        <v>888</v>
      </c>
      <c r="AX148">
        <v>41.62</v>
      </c>
      <c r="AY148">
        <v>35.43</v>
      </c>
      <c r="AZ148">
        <v>77.05</v>
      </c>
      <c r="BA148">
        <v>71.52</v>
      </c>
      <c r="BB148">
        <v>25</v>
      </c>
      <c r="BC148">
        <v>111</v>
      </c>
      <c r="BD148">
        <v>0.2</v>
      </c>
      <c r="BE148">
        <v>53.32</v>
      </c>
      <c r="BF148">
        <v>53.12</v>
      </c>
      <c r="BG148">
        <v>93</v>
      </c>
      <c r="BH148">
        <v>29.77</v>
      </c>
      <c r="BI148">
        <v>26.06</v>
      </c>
      <c r="BJ148">
        <v>746</v>
      </c>
      <c r="BK148">
        <v>653</v>
      </c>
      <c r="BL148">
        <v>86</v>
      </c>
      <c r="BM148">
        <v>2.87</v>
      </c>
      <c r="BN148">
        <v>51.68</v>
      </c>
      <c r="BO148">
        <v>2.63</v>
      </c>
      <c r="BP148">
        <v>2.19</v>
      </c>
      <c r="BQ148">
        <v>66</v>
      </c>
      <c r="BR148">
        <v>55</v>
      </c>
      <c r="BS148">
        <v>11</v>
      </c>
      <c r="BT148">
        <v>54.55</v>
      </c>
      <c r="BU148">
        <v>6.31</v>
      </c>
      <c r="BV148">
        <v>8.85</v>
      </c>
      <c r="BW148">
        <v>6.33</v>
      </c>
      <c r="BX148">
        <v>91.58</v>
      </c>
      <c r="BY148">
        <v>43</v>
      </c>
      <c r="BZ148">
        <v>1</v>
      </c>
      <c r="CA148">
        <v>0</v>
      </c>
      <c r="CB148">
        <v>52.53</v>
      </c>
      <c r="CC148">
        <v>499</v>
      </c>
      <c r="CD148">
        <v>456</v>
      </c>
      <c r="CE148">
        <v>451</v>
      </c>
      <c r="CF148">
        <v>57</v>
      </c>
      <c r="CG148">
        <v>147</v>
      </c>
      <c r="CH148">
        <v>3</v>
      </c>
      <c r="CI148">
        <v>8</v>
      </c>
      <c r="CJ148">
        <v>79</v>
      </c>
      <c r="CK148">
        <v>45</v>
      </c>
      <c r="CL148">
        <v>30</v>
      </c>
      <c r="CM148">
        <v>24</v>
      </c>
      <c r="CN148">
        <v>11</v>
      </c>
      <c r="CO148">
        <v>-0.52</v>
      </c>
      <c r="CP148">
        <v>1503.67</v>
      </c>
      <c r="CQ148">
        <v>3375.03</v>
      </c>
      <c r="CR148">
        <v>30.82</v>
      </c>
      <c r="CS148">
        <v>16.329999999999998</v>
      </c>
      <c r="CT148">
        <v>17.420000000000002</v>
      </c>
      <c r="CU148">
        <v>52.36</v>
      </c>
      <c r="CV148">
        <v>49.86</v>
      </c>
      <c r="CW148">
        <v>57.12</v>
      </c>
      <c r="CX148">
        <v>51.96</v>
      </c>
      <c r="CY148">
        <v>54.38</v>
      </c>
      <c r="CZ148">
        <v>54.69</v>
      </c>
      <c r="DB148">
        <f t="shared" si="2"/>
        <v>-90</v>
      </c>
    </row>
    <row r="149" spans="1:106">
      <c r="A149" t="s">
        <v>448</v>
      </c>
      <c r="B149" t="s">
        <v>449</v>
      </c>
      <c r="C149" t="s">
        <v>62</v>
      </c>
      <c r="D149" t="s">
        <v>345</v>
      </c>
      <c r="E149">
        <v>82</v>
      </c>
      <c r="F149">
        <v>20142015</v>
      </c>
      <c r="G149">
        <v>23</v>
      </c>
      <c r="H149">
        <v>4</v>
      </c>
      <c r="I149">
        <v>5.5</v>
      </c>
      <c r="J149">
        <v>23</v>
      </c>
      <c r="K149">
        <v>20</v>
      </c>
      <c r="L149">
        <v>43</v>
      </c>
      <c r="M149">
        <v>0.67</v>
      </c>
      <c r="N149">
        <v>0.57999999999999996</v>
      </c>
      <c r="O149">
        <v>1.25</v>
      </c>
      <c r="P149">
        <v>-3</v>
      </c>
      <c r="Q149">
        <v>52.6</v>
      </c>
      <c r="R149">
        <v>98.11</v>
      </c>
      <c r="S149">
        <v>8.7100000000000009</v>
      </c>
      <c r="T149">
        <v>4.72</v>
      </c>
      <c r="U149">
        <v>25.12</v>
      </c>
      <c r="V149">
        <v>8.81</v>
      </c>
      <c r="W149">
        <v>51.31</v>
      </c>
      <c r="X149">
        <v>42.5</v>
      </c>
      <c r="Y149">
        <v>50</v>
      </c>
      <c r="Z149">
        <v>977</v>
      </c>
      <c r="AA149">
        <v>927</v>
      </c>
      <c r="AB149">
        <v>28.46</v>
      </c>
      <c r="AC149">
        <v>27</v>
      </c>
      <c r="AD149">
        <v>55.46</v>
      </c>
      <c r="AE149">
        <v>183</v>
      </c>
      <c r="AF149">
        <v>8.2799999999999994</v>
      </c>
      <c r="AG149">
        <v>44.32</v>
      </c>
      <c r="AH149">
        <v>206</v>
      </c>
      <c r="AI149">
        <v>2084</v>
      </c>
      <c r="AJ149">
        <v>1878</v>
      </c>
      <c r="AK149">
        <v>60.7</v>
      </c>
      <c r="AL149">
        <v>54.7</v>
      </c>
      <c r="AM149">
        <v>115.4</v>
      </c>
      <c r="AN149">
        <v>52.4</v>
      </c>
      <c r="AO149">
        <v>180</v>
      </c>
      <c r="AP149">
        <v>77</v>
      </c>
      <c r="AQ149">
        <v>571</v>
      </c>
      <c r="AR149">
        <v>7.54</v>
      </c>
      <c r="AS149">
        <v>51.61</v>
      </c>
      <c r="AT149">
        <v>44.06</v>
      </c>
      <c r="AU149">
        <v>95</v>
      </c>
      <c r="AV149">
        <v>1525</v>
      </c>
      <c r="AW149">
        <v>1430</v>
      </c>
      <c r="AX149">
        <v>44.42</v>
      </c>
      <c r="AY149">
        <v>41.65</v>
      </c>
      <c r="AZ149">
        <v>86.07</v>
      </c>
      <c r="BA149">
        <v>71.61</v>
      </c>
      <c r="BB149">
        <v>127</v>
      </c>
      <c r="BC149">
        <v>391</v>
      </c>
      <c r="BD149">
        <v>7.39</v>
      </c>
      <c r="BE149">
        <v>51.08</v>
      </c>
      <c r="BF149">
        <v>43.68</v>
      </c>
      <c r="BG149">
        <v>46</v>
      </c>
      <c r="BH149">
        <v>31.81</v>
      </c>
      <c r="BI149">
        <v>30.47</v>
      </c>
      <c r="BJ149">
        <v>1092</v>
      </c>
      <c r="BK149">
        <v>1046</v>
      </c>
      <c r="BL149">
        <v>264</v>
      </c>
      <c r="BM149">
        <v>14.14</v>
      </c>
      <c r="BN149">
        <v>31.78</v>
      </c>
      <c r="BO149">
        <v>2.62</v>
      </c>
      <c r="BP149">
        <v>3.09</v>
      </c>
      <c r="BQ149">
        <v>90</v>
      </c>
      <c r="BR149">
        <v>106</v>
      </c>
      <c r="BS149">
        <v>-16</v>
      </c>
      <c r="BT149">
        <v>45.92</v>
      </c>
      <c r="BU149">
        <v>5.88</v>
      </c>
      <c r="BV149">
        <v>8.24</v>
      </c>
      <c r="BW149">
        <v>5.9</v>
      </c>
      <c r="BX149">
        <v>89.87</v>
      </c>
      <c r="BY149">
        <v>40</v>
      </c>
      <c r="BZ149">
        <v>0</v>
      </c>
      <c r="CA149">
        <v>0</v>
      </c>
      <c r="CB149">
        <v>50.78</v>
      </c>
      <c r="CC149">
        <v>779</v>
      </c>
      <c r="CD149">
        <v>737</v>
      </c>
      <c r="CE149">
        <v>755</v>
      </c>
      <c r="CF149">
        <v>167</v>
      </c>
      <c r="CG149">
        <v>174</v>
      </c>
      <c r="CH149">
        <v>13</v>
      </c>
      <c r="CI149">
        <v>7</v>
      </c>
      <c r="CJ149">
        <v>241</v>
      </c>
      <c r="CK149">
        <v>46</v>
      </c>
      <c r="CL149">
        <v>30</v>
      </c>
      <c r="CM149">
        <v>19</v>
      </c>
      <c r="CN149">
        <v>16</v>
      </c>
      <c r="CO149">
        <v>-0.09</v>
      </c>
      <c r="CP149">
        <v>2059.94</v>
      </c>
      <c r="CQ149">
        <v>2925.65</v>
      </c>
      <c r="CR149">
        <v>41.32</v>
      </c>
      <c r="CS149">
        <v>16.87</v>
      </c>
      <c r="CT149">
        <v>17.670000000000002</v>
      </c>
      <c r="CU149">
        <v>49.46</v>
      </c>
      <c r="CV149">
        <v>50.05</v>
      </c>
      <c r="CW149">
        <v>53.68</v>
      </c>
      <c r="CX149">
        <v>54.85</v>
      </c>
      <c r="CY149">
        <v>54.67</v>
      </c>
      <c r="CZ149">
        <v>54.57</v>
      </c>
      <c r="DB149">
        <f t="shared" si="2"/>
        <v>-7</v>
      </c>
    </row>
    <row r="150" spans="1:106">
      <c r="A150" t="s">
        <v>1017</v>
      </c>
      <c r="B150" t="s">
        <v>1018</v>
      </c>
      <c r="C150" t="s">
        <v>87</v>
      </c>
      <c r="D150" t="s">
        <v>767</v>
      </c>
      <c r="E150">
        <v>69</v>
      </c>
      <c r="F150">
        <v>20142015</v>
      </c>
      <c r="G150">
        <v>38</v>
      </c>
      <c r="H150">
        <v>5.5</v>
      </c>
      <c r="I150">
        <v>5.5</v>
      </c>
      <c r="J150">
        <v>13</v>
      </c>
      <c r="K150">
        <v>21</v>
      </c>
      <c r="L150">
        <v>34</v>
      </c>
      <c r="M150">
        <v>0.65</v>
      </c>
      <c r="N150">
        <v>1.05</v>
      </c>
      <c r="O150">
        <v>1.69</v>
      </c>
      <c r="P150">
        <v>2</v>
      </c>
      <c r="Q150">
        <v>49.19</v>
      </c>
      <c r="R150">
        <v>97.71</v>
      </c>
      <c r="S150">
        <v>11.4</v>
      </c>
      <c r="T150">
        <v>-1.68</v>
      </c>
      <c r="U150">
        <v>17.46</v>
      </c>
      <c r="V150">
        <v>3.52</v>
      </c>
      <c r="W150">
        <v>49.65</v>
      </c>
      <c r="X150">
        <v>46.14</v>
      </c>
      <c r="Y150">
        <v>-7</v>
      </c>
      <c r="Z150">
        <v>500</v>
      </c>
      <c r="AA150">
        <v>507</v>
      </c>
      <c r="AB150">
        <v>24.91</v>
      </c>
      <c r="AC150">
        <v>25.26</v>
      </c>
      <c r="AD150">
        <v>50.16</v>
      </c>
      <c r="AE150">
        <v>132</v>
      </c>
      <c r="AF150">
        <v>3.74</v>
      </c>
      <c r="AG150">
        <v>45.46</v>
      </c>
      <c r="AH150">
        <v>-31</v>
      </c>
      <c r="AI150">
        <v>946</v>
      </c>
      <c r="AJ150">
        <v>977</v>
      </c>
      <c r="AK150">
        <v>47.12</v>
      </c>
      <c r="AL150">
        <v>48.67</v>
      </c>
      <c r="AM150">
        <v>95.79</v>
      </c>
      <c r="AN150">
        <v>53.49</v>
      </c>
      <c r="AO150">
        <v>36</v>
      </c>
      <c r="AP150">
        <v>25</v>
      </c>
      <c r="AQ150">
        <v>197</v>
      </c>
      <c r="AR150">
        <v>2.81</v>
      </c>
      <c r="AS150">
        <v>48.19</v>
      </c>
      <c r="AT150">
        <v>45.38</v>
      </c>
      <c r="AU150">
        <v>-54</v>
      </c>
      <c r="AV150">
        <v>718</v>
      </c>
      <c r="AW150">
        <v>772</v>
      </c>
      <c r="AX150">
        <v>35.770000000000003</v>
      </c>
      <c r="AY150">
        <v>38.46</v>
      </c>
      <c r="AZ150">
        <v>74.22</v>
      </c>
      <c r="BA150">
        <v>70.47</v>
      </c>
      <c r="BB150">
        <v>47</v>
      </c>
      <c r="BC150">
        <v>161</v>
      </c>
      <c r="BD150">
        <v>0.44</v>
      </c>
      <c r="BE150">
        <v>45.34</v>
      </c>
      <c r="BF150">
        <v>44.9</v>
      </c>
      <c r="BG150">
        <v>-104</v>
      </c>
      <c r="BH150">
        <v>25.21</v>
      </c>
      <c r="BI150">
        <v>30.39</v>
      </c>
      <c r="BJ150">
        <v>506</v>
      </c>
      <c r="BK150">
        <v>610</v>
      </c>
      <c r="BL150">
        <v>114</v>
      </c>
      <c r="BM150">
        <v>-7.72</v>
      </c>
      <c r="BN150">
        <v>46.72</v>
      </c>
      <c r="BO150">
        <v>1.94</v>
      </c>
      <c r="BP150">
        <v>3.04</v>
      </c>
      <c r="BQ150">
        <v>39</v>
      </c>
      <c r="BR150">
        <v>61</v>
      </c>
      <c r="BS150">
        <v>-22</v>
      </c>
      <c r="BT150">
        <v>39</v>
      </c>
      <c r="BU150">
        <v>8.07</v>
      </c>
      <c r="BV150">
        <v>7.71</v>
      </c>
      <c r="BW150">
        <v>5.43</v>
      </c>
      <c r="BX150">
        <v>90</v>
      </c>
      <c r="BY150">
        <v>39.08</v>
      </c>
      <c r="BZ150">
        <v>263</v>
      </c>
      <c r="CA150">
        <v>410</v>
      </c>
      <c r="CB150">
        <v>44.68</v>
      </c>
      <c r="CC150">
        <v>357</v>
      </c>
      <c r="CD150">
        <v>395</v>
      </c>
      <c r="CE150">
        <v>442</v>
      </c>
      <c r="CF150">
        <v>23</v>
      </c>
      <c r="CG150">
        <v>70</v>
      </c>
      <c r="CH150">
        <v>12</v>
      </c>
      <c r="CI150">
        <v>9</v>
      </c>
      <c r="CJ150">
        <v>101</v>
      </c>
      <c r="CK150">
        <v>40</v>
      </c>
      <c r="CL150">
        <v>18</v>
      </c>
      <c r="CM150">
        <v>6</v>
      </c>
      <c r="CN150">
        <v>8</v>
      </c>
      <c r="CO150">
        <v>0.1</v>
      </c>
      <c r="CP150">
        <v>1204.49</v>
      </c>
      <c r="CQ150">
        <v>2990.11</v>
      </c>
      <c r="CR150">
        <v>28.72</v>
      </c>
      <c r="CS150">
        <v>18.21</v>
      </c>
      <c r="CT150">
        <v>17.73</v>
      </c>
      <c r="CU150">
        <v>49.49</v>
      </c>
      <c r="CV150">
        <v>50.2</v>
      </c>
      <c r="CW150">
        <v>47.37</v>
      </c>
      <c r="CX150">
        <v>48.35</v>
      </c>
      <c r="CY150">
        <v>54.99</v>
      </c>
      <c r="CZ150">
        <v>54.56</v>
      </c>
      <c r="DB150">
        <f t="shared" si="2"/>
        <v>-47</v>
      </c>
    </row>
    <row r="151" spans="1:106">
      <c r="A151" t="s">
        <v>1119</v>
      </c>
      <c r="B151" t="s">
        <v>1120</v>
      </c>
      <c r="C151" t="s">
        <v>87</v>
      </c>
      <c r="D151" t="s">
        <v>282</v>
      </c>
      <c r="E151">
        <v>77</v>
      </c>
      <c r="F151">
        <v>20142015</v>
      </c>
      <c r="G151">
        <v>25</v>
      </c>
      <c r="H151">
        <v>2.5</v>
      </c>
      <c r="I151">
        <v>3.5</v>
      </c>
      <c r="J151">
        <v>14</v>
      </c>
      <c r="K151">
        <v>12</v>
      </c>
      <c r="L151">
        <v>26</v>
      </c>
      <c r="M151">
        <v>0.71</v>
      </c>
      <c r="N151">
        <v>0.61</v>
      </c>
      <c r="O151">
        <v>1.32</v>
      </c>
      <c r="P151">
        <v>0</v>
      </c>
      <c r="Q151">
        <v>45.66</v>
      </c>
      <c r="R151">
        <v>99.31</v>
      </c>
      <c r="S151">
        <v>9.4</v>
      </c>
      <c r="T151">
        <v>-12.7</v>
      </c>
      <c r="U151">
        <v>15.4</v>
      </c>
      <c r="V151">
        <v>-5.83</v>
      </c>
      <c r="W151">
        <v>42.6</v>
      </c>
      <c r="X151">
        <v>48.43</v>
      </c>
      <c r="Y151">
        <v>-147</v>
      </c>
      <c r="Z151">
        <v>423</v>
      </c>
      <c r="AA151">
        <v>570</v>
      </c>
      <c r="AB151">
        <v>21.4</v>
      </c>
      <c r="AC151">
        <v>28.83</v>
      </c>
      <c r="AD151">
        <v>50.23</v>
      </c>
      <c r="AE151">
        <v>122</v>
      </c>
      <c r="AF151">
        <v>-3.89</v>
      </c>
      <c r="AG151">
        <v>49.55</v>
      </c>
      <c r="AH151">
        <v>-185</v>
      </c>
      <c r="AI151">
        <v>972</v>
      </c>
      <c r="AJ151">
        <v>1157</v>
      </c>
      <c r="AK151">
        <v>49.17</v>
      </c>
      <c r="AL151">
        <v>58.53</v>
      </c>
      <c r="AM151">
        <v>107.7</v>
      </c>
      <c r="AN151">
        <v>52.88</v>
      </c>
      <c r="AO151">
        <v>45</v>
      </c>
      <c r="AP151">
        <v>37</v>
      </c>
      <c r="AQ151">
        <v>242</v>
      </c>
      <c r="AR151">
        <v>-2.91</v>
      </c>
      <c r="AS151">
        <v>46.69</v>
      </c>
      <c r="AT151">
        <v>49.6</v>
      </c>
      <c r="AU151">
        <v>-102</v>
      </c>
      <c r="AV151">
        <v>720</v>
      </c>
      <c r="AW151">
        <v>822</v>
      </c>
      <c r="AX151">
        <v>36.42</v>
      </c>
      <c r="AY151">
        <v>41.58</v>
      </c>
      <c r="AZ151">
        <v>78.010000000000005</v>
      </c>
      <c r="BA151">
        <v>71.39</v>
      </c>
      <c r="BB151">
        <v>48</v>
      </c>
      <c r="BC151">
        <v>197</v>
      </c>
      <c r="BD151">
        <v>-3.4</v>
      </c>
      <c r="BE151">
        <v>46.22</v>
      </c>
      <c r="BF151">
        <v>49.62</v>
      </c>
      <c r="BG151">
        <v>-84</v>
      </c>
      <c r="BH151">
        <v>26</v>
      </c>
      <c r="BI151">
        <v>30.25</v>
      </c>
      <c r="BJ151">
        <v>514</v>
      </c>
      <c r="BK151">
        <v>598</v>
      </c>
      <c r="BL151">
        <v>149</v>
      </c>
      <c r="BM151">
        <v>-12.26</v>
      </c>
      <c r="BN151">
        <v>56.47</v>
      </c>
      <c r="BO151">
        <v>2.12</v>
      </c>
      <c r="BP151">
        <v>2.68</v>
      </c>
      <c r="BQ151">
        <v>42</v>
      </c>
      <c r="BR151">
        <v>53</v>
      </c>
      <c r="BS151">
        <v>-11</v>
      </c>
      <c r="BT151">
        <v>44.21</v>
      </c>
      <c r="BU151">
        <v>7.11</v>
      </c>
      <c r="BV151">
        <v>8.17</v>
      </c>
      <c r="BW151">
        <v>5.83</v>
      </c>
      <c r="BX151">
        <v>91.14</v>
      </c>
      <c r="BY151">
        <v>51.66</v>
      </c>
      <c r="BZ151">
        <v>405</v>
      </c>
      <c r="CA151">
        <v>379</v>
      </c>
      <c r="CB151">
        <v>37.119999999999997</v>
      </c>
      <c r="CC151">
        <v>271</v>
      </c>
      <c r="CD151">
        <v>369</v>
      </c>
      <c r="CE151">
        <v>459</v>
      </c>
      <c r="CF151">
        <v>76</v>
      </c>
      <c r="CG151">
        <v>138</v>
      </c>
      <c r="CH151">
        <v>8</v>
      </c>
      <c r="CI151">
        <v>4</v>
      </c>
      <c r="CJ151">
        <v>135</v>
      </c>
      <c r="CK151">
        <v>30</v>
      </c>
      <c r="CL151">
        <v>29</v>
      </c>
      <c r="CM151">
        <v>16</v>
      </c>
      <c r="CN151">
        <v>16</v>
      </c>
      <c r="CO151">
        <v>0</v>
      </c>
      <c r="CP151">
        <v>1186.08</v>
      </c>
      <c r="CQ151">
        <v>3511.43</v>
      </c>
      <c r="CR151">
        <v>25.25</v>
      </c>
      <c r="CS151">
        <v>17.510000000000002</v>
      </c>
      <c r="CT151">
        <v>17.21</v>
      </c>
      <c r="CU151">
        <v>47.86</v>
      </c>
      <c r="CV151">
        <v>49.99</v>
      </c>
      <c r="CW151">
        <v>52.2</v>
      </c>
      <c r="CX151">
        <v>56.88</v>
      </c>
      <c r="CY151">
        <v>53.77</v>
      </c>
      <c r="CZ151">
        <v>53.79</v>
      </c>
      <c r="DB151">
        <f t="shared" si="2"/>
        <v>-62</v>
      </c>
    </row>
    <row r="152" spans="1:106">
      <c r="A152" t="s">
        <v>1692</v>
      </c>
      <c r="B152" t="s">
        <v>1693</v>
      </c>
      <c r="C152" t="s">
        <v>68</v>
      </c>
      <c r="D152" t="s">
        <v>1243</v>
      </c>
      <c r="E152">
        <v>39</v>
      </c>
      <c r="F152">
        <v>20142015</v>
      </c>
      <c r="G152">
        <v>33</v>
      </c>
      <c r="H152">
        <v>0.55000000000000004</v>
      </c>
      <c r="I152">
        <v>0.55000000000000004</v>
      </c>
      <c r="J152">
        <v>1</v>
      </c>
      <c r="K152">
        <v>1</v>
      </c>
      <c r="L152">
        <v>2</v>
      </c>
      <c r="M152">
        <v>0.19</v>
      </c>
      <c r="N152">
        <v>0.19</v>
      </c>
      <c r="O152">
        <v>0.38</v>
      </c>
      <c r="P152">
        <v>0</v>
      </c>
      <c r="Q152">
        <v>33</v>
      </c>
      <c r="R152">
        <v>92.44</v>
      </c>
      <c r="S152">
        <v>3.45</v>
      </c>
      <c r="T152">
        <v>-14.19</v>
      </c>
      <c r="U152">
        <v>8.18</v>
      </c>
      <c r="V152">
        <v>-9.44</v>
      </c>
      <c r="W152">
        <v>31.36</v>
      </c>
      <c r="X152">
        <v>40.799999999999997</v>
      </c>
      <c r="Y152">
        <v>-107</v>
      </c>
      <c r="Z152">
        <v>90</v>
      </c>
      <c r="AA152">
        <v>197</v>
      </c>
      <c r="AB152">
        <v>16.920000000000002</v>
      </c>
      <c r="AC152">
        <v>37.04</v>
      </c>
      <c r="AD152">
        <v>53.96</v>
      </c>
      <c r="AE152">
        <v>23</v>
      </c>
      <c r="AF152">
        <v>-6.2</v>
      </c>
      <c r="AG152">
        <v>39.200000000000003</v>
      </c>
      <c r="AH152">
        <v>-207</v>
      </c>
      <c r="AI152">
        <v>201</v>
      </c>
      <c r="AJ152">
        <v>408</v>
      </c>
      <c r="AK152">
        <v>37.79</v>
      </c>
      <c r="AL152">
        <v>76.7</v>
      </c>
      <c r="AM152">
        <v>114.49</v>
      </c>
      <c r="AN152">
        <v>61.19</v>
      </c>
      <c r="AO152">
        <v>5</v>
      </c>
      <c r="AP152">
        <v>16</v>
      </c>
      <c r="AQ152">
        <v>40</v>
      </c>
      <c r="AR152">
        <v>-5.97</v>
      </c>
      <c r="AS152">
        <v>34.950000000000003</v>
      </c>
      <c r="AT152">
        <v>40.92</v>
      </c>
      <c r="AU152">
        <v>-137</v>
      </c>
      <c r="AV152">
        <v>159</v>
      </c>
      <c r="AW152">
        <v>296</v>
      </c>
      <c r="AX152">
        <v>29.89</v>
      </c>
      <c r="AY152">
        <v>55.65</v>
      </c>
      <c r="AZ152">
        <v>85.54</v>
      </c>
      <c r="BA152">
        <v>77.36</v>
      </c>
      <c r="BB152">
        <v>6</v>
      </c>
      <c r="BC152">
        <v>35</v>
      </c>
      <c r="BD152">
        <v>-5.83</v>
      </c>
      <c r="BE152">
        <v>36.39</v>
      </c>
      <c r="BF152">
        <v>42.22</v>
      </c>
      <c r="BG152">
        <v>-92</v>
      </c>
      <c r="BH152">
        <v>23.12</v>
      </c>
      <c r="BI152">
        <v>40.42</v>
      </c>
      <c r="BJ152">
        <v>123</v>
      </c>
      <c r="BK152">
        <v>215</v>
      </c>
      <c r="BL152">
        <v>29</v>
      </c>
      <c r="BM152">
        <v>-26.02</v>
      </c>
      <c r="BN152">
        <v>42.69</v>
      </c>
      <c r="BO152">
        <v>0.94</v>
      </c>
      <c r="BP152">
        <v>4.7</v>
      </c>
      <c r="BQ152">
        <v>5</v>
      </c>
      <c r="BR152">
        <v>25</v>
      </c>
      <c r="BS152">
        <v>-20</v>
      </c>
      <c r="BT152">
        <v>16.670000000000002</v>
      </c>
      <c r="BU152">
        <v>2.86</v>
      </c>
      <c r="BV152">
        <v>4.07</v>
      </c>
      <c r="BW152">
        <v>3.14</v>
      </c>
      <c r="BX152">
        <v>88.37</v>
      </c>
      <c r="BY152">
        <v>48.78</v>
      </c>
      <c r="BZ152">
        <v>100</v>
      </c>
      <c r="CA152">
        <v>105</v>
      </c>
      <c r="CB152">
        <v>28.64</v>
      </c>
      <c r="CC152">
        <v>61</v>
      </c>
      <c r="CD152">
        <v>91</v>
      </c>
      <c r="CE152">
        <v>152</v>
      </c>
      <c r="CF152">
        <v>10</v>
      </c>
      <c r="CG152">
        <v>33</v>
      </c>
      <c r="CH152">
        <v>1</v>
      </c>
      <c r="CI152">
        <v>0</v>
      </c>
      <c r="CJ152">
        <v>28</v>
      </c>
      <c r="CK152">
        <v>2</v>
      </c>
      <c r="CL152">
        <v>12</v>
      </c>
      <c r="CM152">
        <v>2</v>
      </c>
      <c r="CN152">
        <v>2</v>
      </c>
      <c r="CO152">
        <v>0</v>
      </c>
      <c r="CP152">
        <v>319.14999999999998</v>
      </c>
      <c r="CQ152">
        <v>2047.16</v>
      </c>
      <c r="CR152">
        <v>13.49</v>
      </c>
      <c r="CS152">
        <v>15.99</v>
      </c>
      <c r="CT152">
        <v>16.850000000000001</v>
      </c>
      <c r="CU152">
        <v>39.42</v>
      </c>
      <c r="CV152">
        <v>49.84</v>
      </c>
      <c r="CW152">
        <v>41.35</v>
      </c>
      <c r="CX152">
        <v>63.55</v>
      </c>
      <c r="CY152">
        <v>53.85</v>
      </c>
      <c r="CZ152">
        <v>54.2</v>
      </c>
      <c r="DB152">
        <f t="shared" si="2"/>
        <v>-23</v>
      </c>
    </row>
    <row r="153" spans="1:106">
      <c r="A153" t="s">
        <v>213</v>
      </c>
      <c r="B153" t="s">
        <v>214</v>
      </c>
      <c r="C153" t="s">
        <v>62</v>
      </c>
      <c r="D153" t="s">
        <v>74</v>
      </c>
      <c r="E153">
        <v>58</v>
      </c>
      <c r="F153">
        <v>20142015</v>
      </c>
      <c r="G153">
        <v>23</v>
      </c>
      <c r="H153">
        <v>1.5</v>
      </c>
      <c r="I153">
        <v>2.5</v>
      </c>
      <c r="J153">
        <v>9</v>
      </c>
      <c r="K153">
        <v>18</v>
      </c>
      <c r="L153">
        <v>27</v>
      </c>
      <c r="M153">
        <v>0.49</v>
      </c>
      <c r="N153">
        <v>0.98</v>
      </c>
      <c r="O153">
        <v>1.48</v>
      </c>
      <c r="P153">
        <v>6</v>
      </c>
      <c r="Q153">
        <v>58.23</v>
      </c>
      <c r="R153">
        <v>99.52</v>
      </c>
      <c r="S153">
        <v>7.63</v>
      </c>
      <c r="T153">
        <v>11.99</v>
      </c>
      <c r="U153">
        <v>18.93</v>
      </c>
      <c r="V153">
        <v>7.48</v>
      </c>
      <c r="W153">
        <v>58.61</v>
      </c>
      <c r="X153">
        <v>51.13</v>
      </c>
      <c r="Y153">
        <v>161</v>
      </c>
      <c r="Z153">
        <v>548</v>
      </c>
      <c r="AA153">
        <v>387</v>
      </c>
      <c r="AB153">
        <v>29.95</v>
      </c>
      <c r="AC153">
        <v>21.15</v>
      </c>
      <c r="AD153">
        <v>51.09</v>
      </c>
      <c r="AE153">
        <v>45</v>
      </c>
      <c r="AF153">
        <v>7.49</v>
      </c>
      <c r="AG153">
        <v>50.75</v>
      </c>
      <c r="AH153">
        <v>328</v>
      </c>
      <c r="AI153">
        <v>1160</v>
      </c>
      <c r="AJ153">
        <v>832</v>
      </c>
      <c r="AK153">
        <v>63.39</v>
      </c>
      <c r="AL153">
        <v>45.47</v>
      </c>
      <c r="AM153">
        <v>108.85</v>
      </c>
      <c r="AN153">
        <v>53.45</v>
      </c>
      <c r="AO153">
        <v>54</v>
      </c>
      <c r="AP153">
        <v>74</v>
      </c>
      <c r="AQ153">
        <v>212</v>
      </c>
      <c r="AR153">
        <v>6.91</v>
      </c>
      <c r="AS153">
        <v>58.41</v>
      </c>
      <c r="AT153">
        <v>51.5</v>
      </c>
      <c r="AU153">
        <v>247</v>
      </c>
      <c r="AV153">
        <v>858</v>
      </c>
      <c r="AW153">
        <v>611</v>
      </c>
      <c r="AX153">
        <v>46.89</v>
      </c>
      <c r="AY153">
        <v>33.39</v>
      </c>
      <c r="AZ153">
        <v>80.27</v>
      </c>
      <c r="BA153">
        <v>72.260000000000005</v>
      </c>
      <c r="BB153">
        <v>40</v>
      </c>
      <c r="BC153">
        <v>158</v>
      </c>
      <c r="BD153">
        <v>6.86</v>
      </c>
      <c r="BE153">
        <v>58.16</v>
      </c>
      <c r="BF153">
        <v>51.3</v>
      </c>
      <c r="BG153">
        <v>174</v>
      </c>
      <c r="BH153">
        <v>33.880000000000003</v>
      </c>
      <c r="BI153">
        <v>24.37</v>
      </c>
      <c r="BJ153">
        <v>620</v>
      </c>
      <c r="BK153">
        <v>446</v>
      </c>
      <c r="BL153">
        <v>118</v>
      </c>
      <c r="BM153">
        <v>5.87</v>
      </c>
      <c r="BN153">
        <v>50.97</v>
      </c>
      <c r="BO153">
        <v>2.95</v>
      </c>
      <c r="BP153">
        <v>2.2400000000000002</v>
      </c>
      <c r="BQ153">
        <v>54</v>
      </c>
      <c r="BR153">
        <v>41</v>
      </c>
      <c r="BS153">
        <v>13</v>
      </c>
      <c r="BT153">
        <v>56.84</v>
      </c>
      <c r="BU153">
        <v>5.7</v>
      </c>
      <c r="BV153">
        <v>8.7100000000000009</v>
      </c>
      <c r="BW153">
        <v>6.29</v>
      </c>
      <c r="BX153">
        <v>90.81</v>
      </c>
      <c r="BY153">
        <v>40</v>
      </c>
      <c r="BZ153">
        <v>0</v>
      </c>
      <c r="CA153">
        <v>0</v>
      </c>
      <c r="CB153">
        <v>60.85</v>
      </c>
      <c r="CC153">
        <v>443</v>
      </c>
      <c r="CD153">
        <v>305</v>
      </c>
      <c r="CE153">
        <v>285</v>
      </c>
      <c r="CF153">
        <v>41</v>
      </c>
      <c r="CG153">
        <v>87</v>
      </c>
      <c r="CH153">
        <v>11</v>
      </c>
      <c r="CI153">
        <v>7</v>
      </c>
      <c r="CJ153">
        <v>109</v>
      </c>
      <c r="CK153">
        <v>27</v>
      </c>
      <c r="CL153">
        <v>21</v>
      </c>
      <c r="CM153">
        <v>5</v>
      </c>
      <c r="CN153">
        <v>11</v>
      </c>
      <c r="CO153">
        <v>0.33</v>
      </c>
      <c r="CP153">
        <v>1097.98</v>
      </c>
      <c r="CQ153">
        <v>2436.06</v>
      </c>
      <c r="CR153">
        <v>31.07</v>
      </c>
      <c r="CS153">
        <v>16.46</v>
      </c>
      <c r="CT153">
        <v>17.36</v>
      </c>
      <c r="CU153">
        <v>52.54</v>
      </c>
      <c r="CV153">
        <v>50.17</v>
      </c>
      <c r="CW153">
        <v>56.6</v>
      </c>
      <c r="CX153">
        <v>51.12</v>
      </c>
      <c r="CY153">
        <v>54.96</v>
      </c>
      <c r="CZ153">
        <v>54.59</v>
      </c>
      <c r="DB153">
        <f t="shared" si="2"/>
        <v>-46</v>
      </c>
    </row>
    <row r="154" spans="1:106">
      <c r="A154" t="s">
        <v>1305</v>
      </c>
      <c r="B154" t="s">
        <v>1306</v>
      </c>
      <c r="C154" t="s">
        <v>62</v>
      </c>
      <c r="D154" t="s">
        <v>282</v>
      </c>
      <c r="E154">
        <v>68</v>
      </c>
      <c r="F154">
        <v>20142015</v>
      </c>
      <c r="G154">
        <v>28</v>
      </c>
      <c r="H154">
        <v>3.9</v>
      </c>
      <c r="I154">
        <v>4.0999999999999996</v>
      </c>
      <c r="J154">
        <v>3</v>
      </c>
      <c r="K154">
        <v>11</v>
      </c>
      <c r="L154">
        <v>14</v>
      </c>
      <c r="M154">
        <v>0.13</v>
      </c>
      <c r="N154">
        <v>0.49</v>
      </c>
      <c r="O154">
        <v>0.62</v>
      </c>
      <c r="P154">
        <v>-9</v>
      </c>
      <c r="Q154">
        <v>40.950000000000003</v>
      </c>
      <c r="R154">
        <v>101.6</v>
      </c>
      <c r="S154">
        <v>6.98</v>
      </c>
      <c r="T154">
        <v>-14.08</v>
      </c>
      <c r="U154">
        <v>19.96</v>
      </c>
      <c r="V154">
        <v>-11.47</v>
      </c>
      <c r="W154">
        <v>39.76</v>
      </c>
      <c r="X154">
        <v>51.23</v>
      </c>
      <c r="Y154">
        <v>-225</v>
      </c>
      <c r="Z154">
        <v>437</v>
      </c>
      <c r="AA154">
        <v>662</v>
      </c>
      <c r="AB154">
        <v>19.32</v>
      </c>
      <c r="AC154">
        <v>29.27</v>
      </c>
      <c r="AD154">
        <v>48.59</v>
      </c>
      <c r="AE154">
        <v>26</v>
      </c>
      <c r="AF154">
        <v>-11.54</v>
      </c>
      <c r="AG154">
        <v>52.49</v>
      </c>
      <c r="AH154">
        <v>-432</v>
      </c>
      <c r="AI154">
        <v>978</v>
      </c>
      <c r="AJ154">
        <v>1410</v>
      </c>
      <c r="AK154">
        <v>43.24</v>
      </c>
      <c r="AL154">
        <v>62.34</v>
      </c>
      <c r="AM154">
        <v>105.58</v>
      </c>
      <c r="AN154">
        <v>48.16</v>
      </c>
      <c r="AO154">
        <v>50</v>
      </c>
      <c r="AP154">
        <v>116</v>
      </c>
      <c r="AQ154">
        <v>120</v>
      </c>
      <c r="AR154">
        <v>-12.22</v>
      </c>
      <c r="AS154">
        <v>40.549999999999997</v>
      </c>
      <c r="AT154">
        <v>52.77</v>
      </c>
      <c r="AU154">
        <v>-318</v>
      </c>
      <c r="AV154">
        <v>682</v>
      </c>
      <c r="AW154">
        <v>1000</v>
      </c>
      <c r="AX154">
        <v>30.15</v>
      </c>
      <c r="AY154">
        <v>44.21</v>
      </c>
      <c r="AZ154">
        <v>74.36</v>
      </c>
      <c r="BA154">
        <v>69.06</v>
      </c>
      <c r="BB154">
        <v>27</v>
      </c>
      <c r="BC154">
        <v>70</v>
      </c>
      <c r="BD154">
        <v>-13.71</v>
      </c>
      <c r="BE154">
        <v>39.450000000000003</v>
      </c>
      <c r="BF154">
        <v>53.15</v>
      </c>
      <c r="BG154">
        <v>-252</v>
      </c>
      <c r="BH154">
        <v>20.82</v>
      </c>
      <c r="BI154">
        <v>31.97</v>
      </c>
      <c r="BJ154">
        <v>471</v>
      </c>
      <c r="BK154">
        <v>723</v>
      </c>
      <c r="BL154">
        <v>43</v>
      </c>
      <c r="BM154">
        <v>-15.13</v>
      </c>
      <c r="BN154">
        <v>59.13</v>
      </c>
      <c r="BO154">
        <v>1.95</v>
      </c>
      <c r="BP154">
        <v>2.48</v>
      </c>
      <c r="BQ154">
        <v>44</v>
      </c>
      <c r="BR154">
        <v>56</v>
      </c>
      <c r="BS154">
        <v>-12</v>
      </c>
      <c r="BT154">
        <v>44</v>
      </c>
      <c r="BU154">
        <v>4.29</v>
      </c>
      <c r="BV154">
        <v>9.34</v>
      </c>
      <c r="BW154">
        <v>6.45</v>
      </c>
      <c r="BX154">
        <v>92.25</v>
      </c>
      <c r="BY154">
        <v>40</v>
      </c>
      <c r="BZ154">
        <v>0</v>
      </c>
      <c r="CA154">
        <v>0</v>
      </c>
      <c r="CB154">
        <v>37.89</v>
      </c>
      <c r="CC154">
        <v>352</v>
      </c>
      <c r="CD154">
        <v>494</v>
      </c>
      <c r="CE154">
        <v>577</v>
      </c>
      <c r="CF154">
        <v>204</v>
      </c>
      <c r="CG154">
        <v>140</v>
      </c>
      <c r="CH154">
        <v>3</v>
      </c>
      <c r="CI154">
        <v>8</v>
      </c>
      <c r="CJ154">
        <v>40</v>
      </c>
      <c r="CK154">
        <v>56</v>
      </c>
      <c r="CL154">
        <v>16</v>
      </c>
      <c r="CM154">
        <v>21</v>
      </c>
      <c r="CN154">
        <v>12</v>
      </c>
      <c r="CO154">
        <v>-0.4</v>
      </c>
      <c r="CP154">
        <v>1357.1</v>
      </c>
      <c r="CQ154">
        <v>2785.38</v>
      </c>
      <c r="CR154">
        <v>32.76</v>
      </c>
      <c r="CS154">
        <v>16.52</v>
      </c>
      <c r="CT154">
        <v>17.34</v>
      </c>
      <c r="CU154">
        <v>47.98</v>
      </c>
      <c r="CV154">
        <v>49.78</v>
      </c>
      <c r="CW154">
        <v>53.07</v>
      </c>
      <c r="CX154">
        <v>57.54</v>
      </c>
      <c r="CY154">
        <v>53.41</v>
      </c>
      <c r="CZ154">
        <v>53.89</v>
      </c>
      <c r="DB154">
        <f t="shared" si="2"/>
        <v>64</v>
      </c>
    </row>
    <row r="155" spans="1:106">
      <c r="A155" t="s">
        <v>1404</v>
      </c>
      <c r="B155" t="s">
        <v>1405</v>
      </c>
      <c r="C155" t="s">
        <v>171</v>
      </c>
      <c r="D155" t="s">
        <v>1056</v>
      </c>
      <c r="E155">
        <v>76</v>
      </c>
      <c r="F155">
        <v>20142015</v>
      </c>
      <c r="G155">
        <v>32</v>
      </c>
      <c r="H155">
        <v>3</v>
      </c>
      <c r="I155">
        <v>2.9169999999999998</v>
      </c>
      <c r="J155">
        <v>2</v>
      </c>
      <c r="K155">
        <v>9</v>
      </c>
      <c r="L155">
        <v>11</v>
      </c>
      <c r="M155">
        <v>0.11</v>
      </c>
      <c r="N155">
        <v>0.49</v>
      </c>
      <c r="O155">
        <v>0.6</v>
      </c>
      <c r="P155">
        <v>-6</v>
      </c>
      <c r="Q155">
        <v>38.270000000000003</v>
      </c>
      <c r="R155">
        <v>96.95</v>
      </c>
      <c r="S155">
        <v>3.92</v>
      </c>
      <c r="T155">
        <v>-13.51</v>
      </c>
      <c r="U155">
        <v>14.39</v>
      </c>
      <c r="V155">
        <v>-12.47</v>
      </c>
      <c r="W155">
        <v>38.28</v>
      </c>
      <c r="X155">
        <v>50.75</v>
      </c>
      <c r="Y155">
        <v>-218</v>
      </c>
      <c r="Z155">
        <v>356</v>
      </c>
      <c r="AA155">
        <v>574</v>
      </c>
      <c r="AB155">
        <v>19.54</v>
      </c>
      <c r="AC155">
        <v>31.5</v>
      </c>
      <c r="AD155">
        <v>51.03</v>
      </c>
      <c r="AE155">
        <v>23</v>
      </c>
      <c r="AF155">
        <v>-11.34</v>
      </c>
      <c r="AG155">
        <v>49.61</v>
      </c>
      <c r="AH155">
        <v>-469</v>
      </c>
      <c r="AI155">
        <v>765</v>
      </c>
      <c r="AJ155">
        <v>1234</v>
      </c>
      <c r="AK155">
        <v>41.98</v>
      </c>
      <c r="AL155">
        <v>67.72</v>
      </c>
      <c r="AM155">
        <v>109.7</v>
      </c>
      <c r="AN155">
        <v>54.51</v>
      </c>
      <c r="AO155">
        <v>41</v>
      </c>
      <c r="AP155">
        <v>141</v>
      </c>
      <c r="AQ155">
        <v>117</v>
      </c>
      <c r="AR155">
        <v>-10.11</v>
      </c>
      <c r="AS155">
        <v>40.130000000000003</v>
      </c>
      <c r="AT155">
        <v>50.24</v>
      </c>
      <c r="AU155">
        <v>-281</v>
      </c>
      <c r="AV155">
        <v>571</v>
      </c>
      <c r="AW155">
        <v>852</v>
      </c>
      <c r="AX155">
        <v>31.33</v>
      </c>
      <c r="AY155">
        <v>46.75</v>
      </c>
      <c r="AZ155">
        <v>78.09</v>
      </c>
      <c r="BA155">
        <v>73.03</v>
      </c>
      <c r="BB155">
        <v>25</v>
      </c>
      <c r="BC155">
        <v>76</v>
      </c>
      <c r="BD155">
        <v>-8.69</v>
      </c>
      <c r="BE155">
        <v>41.99</v>
      </c>
      <c r="BF155">
        <v>50.68</v>
      </c>
      <c r="BG155">
        <v>-159</v>
      </c>
      <c r="BH155">
        <v>22.88</v>
      </c>
      <c r="BI155">
        <v>31.61</v>
      </c>
      <c r="BJ155">
        <v>417</v>
      </c>
      <c r="BK155">
        <v>576</v>
      </c>
      <c r="BL155">
        <v>51</v>
      </c>
      <c r="BM155">
        <v>-23.05</v>
      </c>
      <c r="BN155">
        <v>56.76</v>
      </c>
      <c r="BO155">
        <v>1.65</v>
      </c>
      <c r="BP155">
        <v>3.24</v>
      </c>
      <c r="BQ155">
        <v>30</v>
      </c>
      <c r="BR155">
        <v>59</v>
      </c>
      <c r="BS155">
        <v>-29</v>
      </c>
      <c r="BT155">
        <v>33.71</v>
      </c>
      <c r="BU155">
        <v>2.63</v>
      </c>
      <c r="BV155">
        <v>7.19</v>
      </c>
      <c r="BW155">
        <v>5.25</v>
      </c>
      <c r="BX155">
        <v>89.76</v>
      </c>
      <c r="BY155">
        <v>40</v>
      </c>
      <c r="BZ155">
        <v>0</v>
      </c>
      <c r="CA155">
        <v>0</v>
      </c>
      <c r="CB155">
        <v>37.31</v>
      </c>
      <c r="CC155">
        <v>247</v>
      </c>
      <c r="CD155">
        <v>443</v>
      </c>
      <c r="CE155">
        <v>415</v>
      </c>
      <c r="CF155">
        <v>132</v>
      </c>
      <c r="CG155">
        <v>112</v>
      </c>
      <c r="CH155">
        <v>3</v>
      </c>
      <c r="CI155">
        <v>6</v>
      </c>
      <c r="CJ155">
        <v>49</v>
      </c>
      <c r="CK155">
        <v>38</v>
      </c>
      <c r="CL155">
        <v>20</v>
      </c>
      <c r="CM155">
        <v>8</v>
      </c>
      <c r="CN155">
        <v>2</v>
      </c>
      <c r="CO155">
        <v>-0.33</v>
      </c>
      <c r="CP155">
        <v>1093.3900000000001</v>
      </c>
      <c r="CQ155">
        <v>3523.71</v>
      </c>
      <c r="CR155">
        <v>23.68</v>
      </c>
      <c r="CS155">
        <v>16.010000000000002</v>
      </c>
      <c r="CT155">
        <v>16.96</v>
      </c>
      <c r="CU155">
        <v>45.37</v>
      </c>
      <c r="CV155">
        <v>50.06</v>
      </c>
      <c r="CW155">
        <v>49.56</v>
      </c>
      <c r="CX155">
        <v>59.66</v>
      </c>
      <c r="CY155">
        <v>54.04</v>
      </c>
      <c r="CZ155">
        <v>53.92</v>
      </c>
      <c r="DB155">
        <f t="shared" si="2"/>
        <v>20</v>
      </c>
    </row>
    <row r="156" spans="1:106">
      <c r="A156" t="s">
        <v>1435</v>
      </c>
      <c r="B156" t="s">
        <v>1436</v>
      </c>
      <c r="C156" t="s">
        <v>68</v>
      </c>
      <c r="D156" t="s">
        <v>1243</v>
      </c>
      <c r="E156">
        <v>78</v>
      </c>
      <c r="F156">
        <v>20142015</v>
      </c>
      <c r="G156">
        <v>24</v>
      </c>
      <c r="H156">
        <v>7.3</v>
      </c>
      <c r="I156">
        <v>4.5999999999999996</v>
      </c>
      <c r="J156">
        <v>20</v>
      </c>
      <c r="K156">
        <v>26</v>
      </c>
      <c r="L156">
        <v>46</v>
      </c>
      <c r="M156">
        <v>0.82</v>
      </c>
      <c r="N156">
        <v>1.06</v>
      </c>
      <c r="O156">
        <v>1.88</v>
      </c>
      <c r="P156">
        <v>21</v>
      </c>
      <c r="Q156">
        <v>44.24</v>
      </c>
      <c r="R156">
        <v>101.04</v>
      </c>
      <c r="S156">
        <v>10.81</v>
      </c>
      <c r="T156">
        <v>20.41</v>
      </c>
      <c r="U156">
        <v>18.850000000000001</v>
      </c>
      <c r="V156">
        <v>11.23</v>
      </c>
      <c r="W156">
        <v>45.32</v>
      </c>
      <c r="X156">
        <v>34.090000000000003</v>
      </c>
      <c r="Y156">
        <v>-136</v>
      </c>
      <c r="Z156">
        <v>658</v>
      </c>
      <c r="AA156">
        <v>794</v>
      </c>
      <c r="AB156">
        <v>26.86</v>
      </c>
      <c r="AC156">
        <v>32.409999999999997</v>
      </c>
      <c r="AD156">
        <v>59.26</v>
      </c>
      <c r="AE156">
        <v>174</v>
      </c>
      <c r="AF156">
        <v>9.73</v>
      </c>
      <c r="AG156">
        <v>34.520000000000003</v>
      </c>
      <c r="AH156">
        <v>-318</v>
      </c>
      <c r="AI156">
        <v>1222</v>
      </c>
      <c r="AJ156">
        <v>1540</v>
      </c>
      <c r="AK156">
        <v>49.88</v>
      </c>
      <c r="AL156">
        <v>62.86</v>
      </c>
      <c r="AM156">
        <v>112.73</v>
      </c>
      <c r="AN156">
        <v>59.17</v>
      </c>
      <c r="AO156">
        <v>67</v>
      </c>
      <c r="AP156">
        <v>35</v>
      </c>
      <c r="AQ156">
        <v>298</v>
      </c>
      <c r="AR156">
        <v>10.76</v>
      </c>
      <c r="AS156">
        <v>46.15</v>
      </c>
      <c r="AT156">
        <v>35.39</v>
      </c>
      <c r="AU156">
        <v>-160</v>
      </c>
      <c r="AV156">
        <v>960</v>
      </c>
      <c r="AW156">
        <v>1120</v>
      </c>
      <c r="AX156">
        <v>39.18</v>
      </c>
      <c r="AY156">
        <v>45.71</v>
      </c>
      <c r="AZ156">
        <v>84.9</v>
      </c>
      <c r="BA156">
        <v>75.31</v>
      </c>
      <c r="BB156">
        <v>46</v>
      </c>
      <c r="BC156">
        <v>231</v>
      </c>
      <c r="BD156">
        <v>11.64</v>
      </c>
      <c r="BE156">
        <v>48.01</v>
      </c>
      <c r="BF156">
        <v>36.36</v>
      </c>
      <c r="BG156">
        <v>-60</v>
      </c>
      <c r="BH156">
        <v>29.51</v>
      </c>
      <c r="BI156">
        <v>31.96</v>
      </c>
      <c r="BJ156">
        <v>723</v>
      </c>
      <c r="BK156">
        <v>783</v>
      </c>
      <c r="BL156">
        <v>185</v>
      </c>
      <c r="BM156">
        <v>23.56</v>
      </c>
      <c r="BN156">
        <v>27.68</v>
      </c>
      <c r="BO156">
        <v>2.5299999999999998</v>
      </c>
      <c r="BP156">
        <v>2.41</v>
      </c>
      <c r="BQ156">
        <v>62</v>
      </c>
      <c r="BR156">
        <v>59</v>
      </c>
      <c r="BS156">
        <v>3</v>
      </c>
      <c r="BT156">
        <v>51.24</v>
      </c>
      <c r="BU156">
        <v>8.66</v>
      </c>
      <c r="BV156">
        <v>8.58</v>
      </c>
      <c r="BW156">
        <v>6.46</v>
      </c>
      <c r="BX156">
        <v>92.46</v>
      </c>
      <c r="BY156">
        <v>36.61</v>
      </c>
      <c r="BZ156">
        <v>67</v>
      </c>
      <c r="CA156">
        <v>116</v>
      </c>
      <c r="CB156">
        <v>56.26</v>
      </c>
      <c r="CC156">
        <v>517</v>
      </c>
      <c r="CD156">
        <v>432</v>
      </c>
      <c r="CE156">
        <v>402</v>
      </c>
      <c r="CF156">
        <v>87</v>
      </c>
      <c r="CG156">
        <v>96</v>
      </c>
      <c r="CH156">
        <v>21</v>
      </c>
      <c r="CI156">
        <v>5</v>
      </c>
      <c r="CJ156">
        <v>165</v>
      </c>
      <c r="CK156">
        <v>21</v>
      </c>
      <c r="CL156">
        <v>30</v>
      </c>
      <c r="CM156">
        <v>11</v>
      </c>
      <c r="CN156">
        <v>32</v>
      </c>
      <c r="CO156">
        <v>0.86</v>
      </c>
      <c r="CP156">
        <v>1470.01</v>
      </c>
      <c r="CQ156">
        <v>3268.63</v>
      </c>
      <c r="CR156">
        <v>31.02</v>
      </c>
      <c r="CS156">
        <v>18.440000000000001</v>
      </c>
      <c r="CT156">
        <v>17.55</v>
      </c>
      <c r="CU156">
        <v>40.93</v>
      </c>
      <c r="CV156">
        <v>50.51</v>
      </c>
      <c r="CW156">
        <v>43.93</v>
      </c>
      <c r="CX156">
        <v>63.38</v>
      </c>
      <c r="CY156">
        <v>54.78</v>
      </c>
      <c r="CZ156">
        <v>53.67</v>
      </c>
      <c r="DB156">
        <f t="shared" si="2"/>
        <v>-9</v>
      </c>
    </row>
    <row r="157" spans="1:106">
      <c r="A157" t="s">
        <v>639</v>
      </c>
      <c r="B157" t="s">
        <v>640</v>
      </c>
      <c r="C157" t="s">
        <v>62</v>
      </c>
      <c r="D157" t="s">
        <v>168</v>
      </c>
      <c r="E157">
        <v>60</v>
      </c>
      <c r="F157">
        <v>20142015</v>
      </c>
      <c r="G157">
        <v>29</v>
      </c>
      <c r="H157">
        <v>5.75</v>
      </c>
      <c r="I157">
        <v>5.75</v>
      </c>
      <c r="J157">
        <v>4</v>
      </c>
      <c r="K157">
        <v>19</v>
      </c>
      <c r="L157">
        <v>23</v>
      </c>
      <c r="M157">
        <v>0.17</v>
      </c>
      <c r="N157">
        <v>0.82</v>
      </c>
      <c r="O157">
        <v>0.99</v>
      </c>
      <c r="P157">
        <v>-8</v>
      </c>
      <c r="Q157">
        <v>54.19</v>
      </c>
      <c r="R157">
        <v>100.75</v>
      </c>
      <c r="S157">
        <v>6.9</v>
      </c>
      <c r="T157">
        <v>12.97</v>
      </c>
      <c r="U157">
        <v>23.13</v>
      </c>
      <c r="V157">
        <v>5.68</v>
      </c>
      <c r="W157">
        <v>54.55</v>
      </c>
      <c r="X157">
        <v>48.87</v>
      </c>
      <c r="Y157">
        <v>112</v>
      </c>
      <c r="Z157">
        <v>672</v>
      </c>
      <c r="AA157">
        <v>560</v>
      </c>
      <c r="AB157">
        <v>29.06</v>
      </c>
      <c r="AC157">
        <v>24.21</v>
      </c>
      <c r="AD157">
        <v>53.27</v>
      </c>
      <c r="AE157">
        <v>42</v>
      </c>
      <c r="AF157">
        <v>4.18</v>
      </c>
      <c r="AG157">
        <v>50.01</v>
      </c>
      <c r="AH157">
        <v>203</v>
      </c>
      <c r="AI157">
        <v>1312</v>
      </c>
      <c r="AJ157">
        <v>1109</v>
      </c>
      <c r="AK157">
        <v>56.73</v>
      </c>
      <c r="AL157">
        <v>47.95</v>
      </c>
      <c r="AM157">
        <v>104.68</v>
      </c>
      <c r="AN157">
        <v>53.66</v>
      </c>
      <c r="AO157">
        <v>43</v>
      </c>
      <c r="AP157">
        <v>93</v>
      </c>
      <c r="AQ157">
        <v>132</v>
      </c>
      <c r="AR157">
        <v>4.5</v>
      </c>
      <c r="AS157">
        <v>53.77</v>
      </c>
      <c r="AT157">
        <v>49.28</v>
      </c>
      <c r="AU157">
        <v>137</v>
      </c>
      <c r="AV157">
        <v>976</v>
      </c>
      <c r="AW157">
        <v>839</v>
      </c>
      <c r="AX157">
        <v>42.2</v>
      </c>
      <c r="AY157">
        <v>36.28</v>
      </c>
      <c r="AZ157">
        <v>78.48</v>
      </c>
      <c r="BA157">
        <v>72.13</v>
      </c>
      <c r="BB157">
        <v>31</v>
      </c>
      <c r="BC157">
        <v>89</v>
      </c>
      <c r="BD157">
        <v>4.07</v>
      </c>
      <c r="BE157">
        <v>53.17</v>
      </c>
      <c r="BF157">
        <v>49.1</v>
      </c>
      <c r="BG157">
        <v>84</v>
      </c>
      <c r="BH157">
        <v>30.44</v>
      </c>
      <c r="BI157">
        <v>26.81</v>
      </c>
      <c r="BJ157">
        <v>704</v>
      </c>
      <c r="BK157">
        <v>620</v>
      </c>
      <c r="BL157">
        <v>58</v>
      </c>
      <c r="BM157">
        <v>7.22</v>
      </c>
      <c r="BN157">
        <v>47.89</v>
      </c>
      <c r="BO157">
        <v>3.03</v>
      </c>
      <c r="BP157">
        <v>2.46</v>
      </c>
      <c r="BQ157">
        <v>70</v>
      </c>
      <c r="BR157">
        <v>57</v>
      </c>
      <c r="BS157">
        <v>13</v>
      </c>
      <c r="BT157">
        <v>55.12</v>
      </c>
      <c r="BU157">
        <v>4.49</v>
      </c>
      <c r="BV157">
        <v>9.94</v>
      </c>
      <c r="BW157">
        <v>7.17</v>
      </c>
      <c r="BX157">
        <v>90.81</v>
      </c>
      <c r="BY157">
        <v>40</v>
      </c>
      <c r="BZ157">
        <v>0</v>
      </c>
      <c r="CA157">
        <v>0</v>
      </c>
      <c r="CB157">
        <v>57.68</v>
      </c>
      <c r="CC157">
        <v>597</v>
      </c>
      <c r="CD157">
        <v>491</v>
      </c>
      <c r="CE157">
        <v>438</v>
      </c>
      <c r="CF157">
        <v>27</v>
      </c>
      <c r="CG157">
        <v>118</v>
      </c>
      <c r="CH157">
        <v>11</v>
      </c>
      <c r="CI157">
        <v>8</v>
      </c>
      <c r="CJ157">
        <v>54</v>
      </c>
      <c r="CK157">
        <v>37</v>
      </c>
      <c r="CL157">
        <v>12</v>
      </c>
      <c r="CM157">
        <v>18</v>
      </c>
      <c r="CN157">
        <v>10</v>
      </c>
      <c r="CO157">
        <v>-0.35</v>
      </c>
      <c r="CP157">
        <v>1387.69</v>
      </c>
      <c r="CQ157">
        <v>2279</v>
      </c>
      <c r="CR157">
        <v>37.85</v>
      </c>
      <c r="CS157">
        <v>17.87</v>
      </c>
      <c r="CT157">
        <v>17.559999999999999</v>
      </c>
      <c r="CU157">
        <v>50.71</v>
      </c>
      <c r="CV157">
        <v>50.9</v>
      </c>
      <c r="CW157">
        <v>55.29</v>
      </c>
      <c r="CX157">
        <v>53.74</v>
      </c>
      <c r="CY157">
        <v>55.48</v>
      </c>
      <c r="CZ157">
        <v>53.52</v>
      </c>
      <c r="DB157">
        <f t="shared" si="2"/>
        <v>-91</v>
      </c>
    </row>
    <row r="158" spans="1:106">
      <c r="A158" t="s">
        <v>343</v>
      </c>
      <c r="B158" t="s">
        <v>344</v>
      </c>
      <c r="C158" t="s">
        <v>113</v>
      </c>
      <c r="D158" t="s">
        <v>345</v>
      </c>
      <c r="E158">
        <v>79</v>
      </c>
      <c r="F158">
        <v>20142015</v>
      </c>
      <c r="G158">
        <v>33</v>
      </c>
      <c r="H158">
        <v>2.25</v>
      </c>
      <c r="I158">
        <v>4.5</v>
      </c>
      <c r="J158">
        <v>9</v>
      </c>
      <c r="K158">
        <v>23</v>
      </c>
      <c r="L158">
        <v>32</v>
      </c>
      <c r="M158">
        <v>0.43</v>
      </c>
      <c r="N158">
        <v>1.1100000000000001</v>
      </c>
      <c r="O158">
        <v>1.54</v>
      </c>
      <c r="P158">
        <v>-13</v>
      </c>
      <c r="Q158">
        <v>56.02</v>
      </c>
      <c r="R158">
        <v>97.72</v>
      </c>
      <c r="S158">
        <v>10</v>
      </c>
      <c r="T158">
        <v>7.14</v>
      </c>
      <c r="U158">
        <v>15.76</v>
      </c>
      <c r="V158">
        <v>9.67</v>
      </c>
      <c r="W158">
        <v>53.34</v>
      </c>
      <c r="X158">
        <v>43.67</v>
      </c>
      <c r="Y158">
        <v>80</v>
      </c>
      <c r="Z158">
        <v>638</v>
      </c>
      <c r="AA158">
        <v>558</v>
      </c>
      <c r="AB158">
        <v>30.74</v>
      </c>
      <c r="AC158">
        <v>26.88</v>
      </c>
      <c r="AD158">
        <v>57.62</v>
      </c>
      <c r="AE158">
        <v>107</v>
      </c>
      <c r="AF158">
        <v>11.01</v>
      </c>
      <c r="AG158">
        <v>45.01</v>
      </c>
      <c r="AH158">
        <v>291</v>
      </c>
      <c r="AI158">
        <v>1353</v>
      </c>
      <c r="AJ158">
        <v>1062</v>
      </c>
      <c r="AK158">
        <v>65.19</v>
      </c>
      <c r="AL158">
        <v>51.17</v>
      </c>
      <c r="AM158">
        <v>116.36</v>
      </c>
      <c r="AN158">
        <v>49.08</v>
      </c>
      <c r="AO158">
        <v>51</v>
      </c>
      <c r="AP158">
        <v>25</v>
      </c>
      <c r="AQ158">
        <v>179</v>
      </c>
      <c r="AR158">
        <v>10.61</v>
      </c>
      <c r="AS158">
        <v>55.16</v>
      </c>
      <c r="AT158">
        <v>44.55</v>
      </c>
      <c r="AU158">
        <v>183</v>
      </c>
      <c r="AV158">
        <v>978</v>
      </c>
      <c r="AW158">
        <v>795</v>
      </c>
      <c r="AX158">
        <v>47.12</v>
      </c>
      <c r="AY158">
        <v>38.299999999999997</v>
      </c>
      <c r="AZ158">
        <v>85.42</v>
      </c>
      <c r="BA158">
        <v>67.89</v>
      </c>
      <c r="BB158">
        <v>38</v>
      </c>
      <c r="BC158">
        <v>128</v>
      </c>
      <c r="BD158">
        <v>9.0399999999999991</v>
      </c>
      <c r="BE158">
        <v>53.59</v>
      </c>
      <c r="BF158">
        <v>44.55</v>
      </c>
      <c r="BG158">
        <v>89</v>
      </c>
      <c r="BH158">
        <v>31.99</v>
      </c>
      <c r="BI158">
        <v>27.7</v>
      </c>
      <c r="BJ158">
        <v>664</v>
      </c>
      <c r="BK158">
        <v>575</v>
      </c>
      <c r="BL158">
        <v>90</v>
      </c>
      <c r="BM158">
        <v>12.01</v>
      </c>
      <c r="BN158">
        <v>35.31</v>
      </c>
      <c r="BO158">
        <v>2.5499999999999998</v>
      </c>
      <c r="BP158">
        <v>2.84</v>
      </c>
      <c r="BQ158">
        <v>53</v>
      </c>
      <c r="BR158">
        <v>59</v>
      </c>
      <c r="BS158">
        <v>-6</v>
      </c>
      <c r="BT158">
        <v>47.32</v>
      </c>
      <c r="BU158">
        <v>7.03</v>
      </c>
      <c r="BV158">
        <v>7.98</v>
      </c>
      <c r="BW158">
        <v>5.42</v>
      </c>
      <c r="BX158">
        <v>89.74</v>
      </c>
      <c r="BY158">
        <v>28</v>
      </c>
      <c r="BZ158">
        <v>0</v>
      </c>
      <c r="CA158">
        <v>6</v>
      </c>
      <c r="CB158">
        <v>53.53</v>
      </c>
      <c r="CC158">
        <v>447</v>
      </c>
      <c r="CD158">
        <v>393</v>
      </c>
      <c r="CE158">
        <v>388</v>
      </c>
      <c r="CF158">
        <v>96</v>
      </c>
      <c r="CG158">
        <v>135</v>
      </c>
      <c r="CH158">
        <v>14</v>
      </c>
      <c r="CI158">
        <v>9</v>
      </c>
      <c r="CJ158">
        <v>81</v>
      </c>
      <c r="CK158">
        <v>26</v>
      </c>
      <c r="CL158">
        <v>27</v>
      </c>
      <c r="CM158">
        <v>23</v>
      </c>
      <c r="CN158">
        <v>10</v>
      </c>
      <c r="CO158">
        <v>-0.63</v>
      </c>
      <c r="CP158">
        <v>1245.33</v>
      </c>
      <c r="CQ158">
        <v>3555.52</v>
      </c>
      <c r="CR158">
        <v>25.94</v>
      </c>
      <c r="CS158">
        <v>17.899999999999999</v>
      </c>
      <c r="CT158">
        <v>17.5</v>
      </c>
      <c r="CU158">
        <v>49.76</v>
      </c>
      <c r="CV158">
        <v>49.77</v>
      </c>
      <c r="CW158">
        <v>54.19</v>
      </c>
      <c r="CX158">
        <v>54.7</v>
      </c>
      <c r="CY158">
        <v>54.22</v>
      </c>
      <c r="CZ158">
        <v>54.72</v>
      </c>
      <c r="DB158">
        <f t="shared" si="2"/>
        <v>-39</v>
      </c>
    </row>
    <row r="159" spans="1:106">
      <c r="A159" t="s">
        <v>770</v>
      </c>
      <c r="B159" t="s">
        <v>771</v>
      </c>
      <c r="C159" t="s">
        <v>62</v>
      </c>
      <c r="D159" t="s">
        <v>81</v>
      </c>
      <c r="E159">
        <v>82</v>
      </c>
      <c r="F159">
        <v>20142015</v>
      </c>
      <c r="G159">
        <v>30</v>
      </c>
      <c r="H159">
        <v>4.25</v>
      </c>
      <c r="I159">
        <v>4.25</v>
      </c>
      <c r="J159">
        <v>3</v>
      </c>
      <c r="K159">
        <v>12</v>
      </c>
      <c r="L159">
        <v>15</v>
      </c>
      <c r="M159">
        <v>0.11</v>
      </c>
      <c r="N159">
        <v>0.45</v>
      </c>
      <c r="O159">
        <v>0.56000000000000005</v>
      </c>
      <c r="P159">
        <v>-12</v>
      </c>
      <c r="Q159">
        <v>43.53</v>
      </c>
      <c r="R159">
        <v>98.1</v>
      </c>
      <c r="S159">
        <v>3.66</v>
      </c>
      <c r="T159">
        <v>-21.29</v>
      </c>
      <c r="U159">
        <v>19.649999999999999</v>
      </c>
      <c r="V159">
        <v>-15.03</v>
      </c>
      <c r="W159">
        <v>43.32</v>
      </c>
      <c r="X159">
        <v>58.35</v>
      </c>
      <c r="Y159">
        <v>-181</v>
      </c>
      <c r="Z159">
        <v>587</v>
      </c>
      <c r="AA159">
        <v>768</v>
      </c>
      <c r="AB159">
        <v>21.85</v>
      </c>
      <c r="AC159">
        <v>28.59</v>
      </c>
      <c r="AD159">
        <v>50.45</v>
      </c>
      <c r="AE159">
        <v>38</v>
      </c>
      <c r="AF159">
        <v>-13.44</v>
      </c>
      <c r="AG159">
        <v>56.96</v>
      </c>
      <c r="AH159">
        <v>-354</v>
      </c>
      <c r="AI159">
        <v>1190</v>
      </c>
      <c r="AJ159">
        <v>1544</v>
      </c>
      <c r="AK159">
        <v>44.3</v>
      </c>
      <c r="AL159">
        <v>57.48</v>
      </c>
      <c r="AM159">
        <v>101.78</v>
      </c>
      <c r="AN159">
        <v>55.71</v>
      </c>
      <c r="AO159">
        <v>58</v>
      </c>
      <c r="AP159">
        <v>55</v>
      </c>
      <c r="AQ159">
        <v>179</v>
      </c>
      <c r="AR159">
        <v>-13.66</v>
      </c>
      <c r="AS159">
        <v>42.43</v>
      </c>
      <c r="AT159">
        <v>56.09</v>
      </c>
      <c r="AU159">
        <v>-320</v>
      </c>
      <c r="AV159">
        <v>897</v>
      </c>
      <c r="AW159">
        <v>1217</v>
      </c>
      <c r="AX159">
        <v>33.39</v>
      </c>
      <c r="AY159">
        <v>45.31</v>
      </c>
      <c r="AZ159">
        <v>78.7</v>
      </c>
      <c r="BA159">
        <v>73.91</v>
      </c>
      <c r="BB159">
        <v>39</v>
      </c>
      <c r="BC159">
        <v>121</v>
      </c>
      <c r="BD159">
        <v>-12.37</v>
      </c>
      <c r="BE159">
        <v>42.8</v>
      </c>
      <c r="BF159">
        <v>55.17</v>
      </c>
      <c r="BG159">
        <v>-223</v>
      </c>
      <c r="BH159">
        <v>24.68</v>
      </c>
      <c r="BI159">
        <v>32.979999999999997</v>
      </c>
      <c r="BJ159">
        <v>663</v>
      </c>
      <c r="BK159">
        <v>886</v>
      </c>
      <c r="BL159">
        <v>82</v>
      </c>
      <c r="BM159">
        <v>-21.32</v>
      </c>
      <c r="BN159">
        <v>58.82</v>
      </c>
      <c r="BO159">
        <v>1.9</v>
      </c>
      <c r="BP159">
        <v>3.16</v>
      </c>
      <c r="BQ159">
        <v>51</v>
      </c>
      <c r="BR159">
        <v>85</v>
      </c>
      <c r="BS159">
        <v>-34</v>
      </c>
      <c r="BT159">
        <v>37.5</v>
      </c>
      <c r="BU159">
        <v>2.48</v>
      </c>
      <c r="BV159">
        <v>7.69</v>
      </c>
      <c r="BW159">
        <v>5.69</v>
      </c>
      <c r="BX159">
        <v>90.41</v>
      </c>
      <c r="BY159">
        <v>40</v>
      </c>
      <c r="BZ159">
        <v>0</v>
      </c>
      <c r="CA159">
        <v>0</v>
      </c>
      <c r="CB159">
        <v>39.5</v>
      </c>
      <c r="CC159">
        <v>442</v>
      </c>
      <c r="CD159">
        <v>570</v>
      </c>
      <c r="CE159">
        <v>677</v>
      </c>
      <c r="CF159">
        <v>114</v>
      </c>
      <c r="CG159">
        <v>75</v>
      </c>
      <c r="CH159">
        <v>8</v>
      </c>
      <c r="CI159">
        <v>4</v>
      </c>
      <c r="CJ159">
        <v>79</v>
      </c>
      <c r="CK159">
        <v>58</v>
      </c>
      <c r="CL159">
        <v>13</v>
      </c>
      <c r="CM159">
        <v>24</v>
      </c>
      <c r="CN159">
        <v>12</v>
      </c>
      <c r="CO159">
        <v>-0.45</v>
      </c>
      <c r="CP159">
        <v>1611.64</v>
      </c>
      <c r="CQ159">
        <v>3397.22</v>
      </c>
      <c r="CR159">
        <v>32.18</v>
      </c>
      <c r="CS159">
        <v>16.87</v>
      </c>
      <c r="CT159">
        <v>17.78</v>
      </c>
      <c r="CU159">
        <v>52.84</v>
      </c>
      <c r="CV159">
        <v>50.09</v>
      </c>
      <c r="CW159">
        <v>52.68</v>
      </c>
      <c r="CX159">
        <v>47.02</v>
      </c>
      <c r="CY159">
        <v>55.14</v>
      </c>
      <c r="CZ159">
        <v>54.94</v>
      </c>
      <c r="DB159">
        <f t="shared" si="2"/>
        <v>39</v>
      </c>
    </row>
    <row r="160" spans="1:106">
      <c r="A160" t="s">
        <v>383</v>
      </c>
      <c r="B160" t="s">
        <v>384</v>
      </c>
      <c r="C160" t="s">
        <v>113</v>
      </c>
      <c r="D160" t="s">
        <v>84</v>
      </c>
      <c r="E160">
        <v>81</v>
      </c>
      <c r="F160">
        <v>20142015</v>
      </c>
      <c r="G160">
        <v>29</v>
      </c>
      <c r="H160">
        <v>4.5</v>
      </c>
      <c r="I160">
        <v>4.25</v>
      </c>
      <c r="J160">
        <v>22</v>
      </c>
      <c r="K160">
        <v>25</v>
      </c>
      <c r="L160">
        <v>47</v>
      </c>
      <c r="M160">
        <v>0.89</v>
      </c>
      <c r="N160">
        <v>1.01</v>
      </c>
      <c r="O160">
        <v>1.9</v>
      </c>
      <c r="P160">
        <v>8</v>
      </c>
      <c r="Q160">
        <v>57.47</v>
      </c>
      <c r="R160">
        <v>99.59</v>
      </c>
      <c r="S160">
        <v>13.02</v>
      </c>
      <c r="T160">
        <v>10.96</v>
      </c>
      <c r="U160">
        <v>18.36</v>
      </c>
      <c r="V160">
        <v>8.91</v>
      </c>
      <c r="W160">
        <v>57.74</v>
      </c>
      <c r="X160">
        <v>48.83</v>
      </c>
      <c r="Y160">
        <v>217</v>
      </c>
      <c r="Z160">
        <v>809</v>
      </c>
      <c r="AA160">
        <v>592</v>
      </c>
      <c r="AB160">
        <v>32.630000000000003</v>
      </c>
      <c r="AC160">
        <v>23.88</v>
      </c>
      <c r="AD160">
        <v>56.51</v>
      </c>
      <c r="AE160">
        <v>184</v>
      </c>
      <c r="AF160">
        <v>7.91</v>
      </c>
      <c r="AG160">
        <v>49.56</v>
      </c>
      <c r="AH160">
        <v>421</v>
      </c>
      <c r="AI160">
        <v>1620</v>
      </c>
      <c r="AJ160">
        <v>1199</v>
      </c>
      <c r="AK160">
        <v>65.34</v>
      </c>
      <c r="AL160">
        <v>48.36</v>
      </c>
      <c r="AM160">
        <v>113.71</v>
      </c>
      <c r="AN160">
        <v>51.98</v>
      </c>
      <c r="AO160">
        <v>34</v>
      </c>
      <c r="AP160">
        <v>23</v>
      </c>
      <c r="AQ160">
        <v>265</v>
      </c>
      <c r="AR160">
        <v>8.69</v>
      </c>
      <c r="AS160">
        <v>57.15</v>
      </c>
      <c r="AT160">
        <v>48.46</v>
      </c>
      <c r="AU160">
        <v>302</v>
      </c>
      <c r="AV160">
        <v>1207</v>
      </c>
      <c r="AW160">
        <v>905</v>
      </c>
      <c r="AX160">
        <v>48.68</v>
      </c>
      <c r="AY160">
        <v>36.5</v>
      </c>
      <c r="AZ160">
        <v>85.19</v>
      </c>
      <c r="BA160">
        <v>69.760000000000005</v>
      </c>
      <c r="BB160">
        <v>62</v>
      </c>
      <c r="BC160">
        <v>231</v>
      </c>
      <c r="BD160">
        <v>7.97</v>
      </c>
      <c r="BE160">
        <v>56.25</v>
      </c>
      <c r="BF160">
        <v>48.27</v>
      </c>
      <c r="BG160">
        <v>187</v>
      </c>
      <c r="BH160">
        <v>33.96</v>
      </c>
      <c r="BI160">
        <v>26.42</v>
      </c>
      <c r="BJ160">
        <v>842</v>
      </c>
      <c r="BK160">
        <v>655</v>
      </c>
      <c r="BL160">
        <v>169</v>
      </c>
      <c r="BM160">
        <v>6.81</v>
      </c>
      <c r="BN160">
        <v>48.34</v>
      </c>
      <c r="BO160">
        <v>3.03</v>
      </c>
      <c r="BP160">
        <v>2.46</v>
      </c>
      <c r="BQ160">
        <v>75</v>
      </c>
      <c r="BR160">
        <v>61</v>
      </c>
      <c r="BS160">
        <v>14</v>
      </c>
      <c r="BT160">
        <v>55.15</v>
      </c>
      <c r="BU160">
        <v>9.52</v>
      </c>
      <c r="BV160">
        <v>8.91</v>
      </c>
      <c r="BW160">
        <v>6.21</v>
      </c>
      <c r="BX160">
        <v>90.69</v>
      </c>
      <c r="BY160">
        <v>36</v>
      </c>
      <c r="BZ160">
        <v>4</v>
      </c>
      <c r="CA160">
        <v>8</v>
      </c>
      <c r="CB160">
        <v>57.77</v>
      </c>
      <c r="CC160">
        <v>610</v>
      </c>
      <c r="CD160">
        <v>442</v>
      </c>
      <c r="CE160">
        <v>446</v>
      </c>
      <c r="CF160">
        <v>29</v>
      </c>
      <c r="CG160">
        <v>118</v>
      </c>
      <c r="CH160">
        <v>16</v>
      </c>
      <c r="CI160">
        <v>9</v>
      </c>
      <c r="CJ160">
        <v>147</v>
      </c>
      <c r="CK160">
        <v>24</v>
      </c>
      <c r="CL160">
        <v>45</v>
      </c>
      <c r="CM160">
        <v>7</v>
      </c>
      <c r="CN160">
        <v>15</v>
      </c>
      <c r="CO160">
        <v>0.32</v>
      </c>
      <c r="CP160">
        <v>1487.53</v>
      </c>
      <c r="CQ160">
        <v>3468.87</v>
      </c>
      <c r="CR160">
        <v>30.01</v>
      </c>
      <c r="CS160">
        <v>18.11</v>
      </c>
      <c r="CT160">
        <v>17.39</v>
      </c>
      <c r="CU160">
        <v>52.55</v>
      </c>
      <c r="CV160">
        <v>49.98</v>
      </c>
      <c r="CW160">
        <v>56.19</v>
      </c>
      <c r="CX160">
        <v>50.74</v>
      </c>
      <c r="CY160">
        <v>54.34</v>
      </c>
      <c r="CZ160">
        <v>54.39</v>
      </c>
      <c r="DB160">
        <f t="shared" si="2"/>
        <v>-89</v>
      </c>
    </row>
    <row r="161" spans="1:106">
      <c r="A161" t="s">
        <v>938</v>
      </c>
      <c r="B161" t="s">
        <v>939</v>
      </c>
      <c r="C161" t="s">
        <v>62</v>
      </c>
      <c r="D161" t="s">
        <v>940</v>
      </c>
      <c r="E161">
        <v>42</v>
      </c>
      <c r="F161">
        <v>20142015</v>
      </c>
      <c r="G161">
        <v>23</v>
      </c>
      <c r="H161">
        <v>0.6</v>
      </c>
      <c r="I161">
        <v>0.6</v>
      </c>
      <c r="J161">
        <v>2</v>
      </c>
      <c r="K161">
        <v>5</v>
      </c>
      <c r="L161">
        <v>7</v>
      </c>
      <c r="M161">
        <v>0.19</v>
      </c>
      <c r="N161">
        <v>0.47</v>
      </c>
      <c r="O161">
        <v>0.66</v>
      </c>
      <c r="P161">
        <v>-6</v>
      </c>
      <c r="Q161">
        <v>51.85</v>
      </c>
      <c r="R161">
        <v>99.14</v>
      </c>
      <c r="S161">
        <v>5.56</v>
      </c>
      <c r="T161">
        <v>21.17</v>
      </c>
      <c r="U161">
        <v>15.19</v>
      </c>
      <c r="V161">
        <v>2.63</v>
      </c>
      <c r="W161">
        <v>51.24</v>
      </c>
      <c r="X161">
        <v>48.61</v>
      </c>
      <c r="Y161">
        <v>15</v>
      </c>
      <c r="Z161">
        <v>309</v>
      </c>
      <c r="AA161">
        <v>294</v>
      </c>
      <c r="AB161">
        <v>29.05</v>
      </c>
      <c r="AC161">
        <v>27.64</v>
      </c>
      <c r="AD161">
        <v>56.69</v>
      </c>
      <c r="AE161">
        <v>18</v>
      </c>
      <c r="AF161">
        <v>4.5199999999999996</v>
      </c>
      <c r="AG161">
        <v>47.33</v>
      </c>
      <c r="AH161">
        <v>45</v>
      </c>
      <c r="AI161">
        <v>629</v>
      </c>
      <c r="AJ161">
        <v>584</v>
      </c>
      <c r="AK161">
        <v>59.14</v>
      </c>
      <c r="AL161">
        <v>54.91</v>
      </c>
      <c r="AM161">
        <v>114.05</v>
      </c>
      <c r="AN161">
        <v>57.39</v>
      </c>
      <c r="AO161">
        <v>37</v>
      </c>
      <c r="AP161">
        <v>32</v>
      </c>
      <c r="AQ161">
        <v>89</v>
      </c>
      <c r="AR161">
        <v>4.13</v>
      </c>
      <c r="AS161">
        <v>50.81</v>
      </c>
      <c r="AT161">
        <v>46.68</v>
      </c>
      <c r="AU161">
        <v>15</v>
      </c>
      <c r="AV161">
        <v>471</v>
      </c>
      <c r="AW161">
        <v>456</v>
      </c>
      <c r="AX161">
        <v>44.28</v>
      </c>
      <c r="AY161">
        <v>42.87</v>
      </c>
      <c r="AZ161">
        <v>87.16</v>
      </c>
      <c r="BA161">
        <v>76.650000000000006</v>
      </c>
      <c r="BB161">
        <v>16</v>
      </c>
      <c r="BC161">
        <v>52</v>
      </c>
      <c r="BD161">
        <v>5.99</v>
      </c>
      <c r="BE161">
        <v>52.09</v>
      </c>
      <c r="BF161">
        <v>46.1</v>
      </c>
      <c r="BG161">
        <v>29</v>
      </c>
      <c r="BH161">
        <v>33.94</v>
      </c>
      <c r="BI161">
        <v>31.21</v>
      </c>
      <c r="BJ161">
        <v>361</v>
      </c>
      <c r="BK161">
        <v>332</v>
      </c>
      <c r="BL161">
        <v>36</v>
      </c>
      <c r="BM161">
        <v>7.88</v>
      </c>
      <c r="BN161">
        <v>41.05</v>
      </c>
      <c r="BO161">
        <v>2.16</v>
      </c>
      <c r="BP161">
        <v>2.2599999999999998</v>
      </c>
      <c r="BQ161">
        <v>23</v>
      </c>
      <c r="BR161">
        <v>24</v>
      </c>
      <c r="BS161">
        <v>-1</v>
      </c>
      <c r="BT161">
        <v>48.94</v>
      </c>
      <c r="BU161">
        <v>3.85</v>
      </c>
      <c r="BV161">
        <v>6.37</v>
      </c>
      <c r="BW161">
        <v>4.88</v>
      </c>
      <c r="BX161">
        <v>92.77</v>
      </c>
      <c r="BY161">
        <v>40</v>
      </c>
      <c r="BZ161">
        <v>0</v>
      </c>
      <c r="CA161">
        <v>0</v>
      </c>
      <c r="CB161">
        <v>64.91</v>
      </c>
      <c r="CC161">
        <v>283</v>
      </c>
      <c r="CD161">
        <v>182</v>
      </c>
      <c r="CE161">
        <v>153</v>
      </c>
      <c r="CF161">
        <v>34</v>
      </c>
      <c r="CG161">
        <v>58</v>
      </c>
      <c r="CH161">
        <v>1</v>
      </c>
      <c r="CI161">
        <v>4</v>
      </c>
      <c r="CJ161">
        <v>34</v>
      </c>
      <c r="CK161">
        <v>10</v>
      </c>
      <c r="CL161">
        <v>8</v>
      </c>
      <c r="CM161">
        <v>8</v>
      </c>
      <c r="CN161">
        <v>2</v>
      </c>
      <c r="CO161">
        <v>-0.56000000000000005</v>
      </c>
      <c r="CP161">
        <v>638.16999999999996</v>
      </c>
      <c r="CQ161">
        <v>1920.18</v>
      </c>
      <c r="CR161">
        <v>24.94</v>
      </c>
      <c r="CS161">
        <v>15.89</v>
      </c>
      <c r="CT161">
        <v>16.87</v>
      </c>
      <c r="CU161">
        <v>49.04</v>
      </c>
      <c r="CV161">
        <v>49.52</v>
      </c>
      <c r="CW161">
        <v>53.18</v>
      </c>
      <c r="CX161">
        <v>55.26</v>
      </c>
      <c r="CY161">
        <v>53.39</v>
      </c>
      <c r="CZ161">
        <v>54.41</v>
      </c>
      <c r="DB161">
        <f t="shared" si="2"/>
        <v>-24</v>
      </c>
    </row>
    <row r="162" spans="1:106">
      <c r="A162" t="s">
        <v>524</v>
      </c>
      <c r="B162" t="s">
        <v>525</v>
      </c>
      <c r="C162" t="s">
        <v>80</v>
      </c>
      <c r="D162" t="s">
        <v>364</v>
      </c>
      <c r="E162">
        <v>45</v>
      </c>
      <c r="F162">
        <v>20142015</v>
      </c>
      <c r="G162">
        <v>22</v>
      </c>
      <c r="H162">
        <v>0.9</v>
      </c>
      <c r="I162">
        <v>0.9</v>
      </c>
      <c r="J162">
        <v>5</v>
      </c>
      <c r="K162">
        <v>5</v>
      </c>
      <c r="L162">
        <v>10</v>
      </c>
      <c r="M162">
        <v>0.55000000000000004</v>
      </c>
      <c r="N162">
        <v>0.55000000000000004</v>
      </c>
      <c r="O162">
        <v>1.1100000000000001</v>
      </c>
      <c r="P162">
        <v>6</v>
      </c>
      <c r="Q162">
        <v>52.81</v>
      </c>
      <c r="R162">
        <v>96.36</v>
      </c>
      <c r="S162">
        <v>6.49</v>
      </c>
      <c r="T162">
        <v>4.34</v>
      </c>
      <c r="U162">
        <v>12.06</v>
      </c>
      <c r="V162">
        <v>-0.4</v>
      </c>
      <c r="W162">
        <v>53.03</v>
      </c>
      <c r="X162">
        <v>53.43</v>
      </c>
      <c r="Y162">
        <v>28</v>
      </c>
      <c r="Z162">
        <v>245</v>
      </c>
      <c r="AA162">
        <v>217</v>
      </c>
      <c r="AB162">
        <v>27.09</v>
      </c>
      <c r="AC162">
        <v>23.99</v>
      </c>
      <c r="AD162">
        <v>51.08</v>
      </c>
      <c r="AE162">
        <v>82</v>
      </c>
      <c r="AF162">
        <v>1.06</v>
      </c>
      <c r="AG162">
        <v>51.75</v>
      </c>
      <c r="AH162">
        <v>57</v>
      </c>
      <c r="AI162">
        <v>535</v>
      </c>
      <c r="AJ162">
        <v>478</v>
      </c>
      <c r="AK162">
        <v>59.15</v>
      </c>
      <c r="AL162">
        <v>52.85</v>
      </c>
      <c r="AM162">
        <v>112</v>
      </c>
      <c r="AN162">
        <v>52.15</v>
      </c>
      <c r="AO162">
        <v>33</v>
      </c>
      <c r="AP162">
        <v>20</v>
      </c>
      <c r="AQ162">
        <v>135</v>
      </c>
      <c r="AR162">
        <v>0.77</v>
      </c>
      <c r="AS162">
        <v>53.27</v>
      </c>
      <c r="AT162">
        <v>52.5</v>
      </c>
      <c r="AU162">
        <v>50</v>
      </c>
      <c r="AV162">
        <v>407</v>
      </c>
      <c r="AW162">
        <v>357</v>
      </c>
      <c r="AX162">
        <v>45</v>
      </c>
      <c r="AY162">
        <v>39.47</v>
      </c>
      <c r="AZ162">
        <v>84.47</v>
      </c>
      <c r="BA162">
        <v>68.55</v>
      </c>
      <c r="BB162">
        <v>25</v>
      </c>
      <c r="BC162">
        <v>102</v>
      </c>
      <c r="BD162">
        <v>0.68</v>
      </c>
      <c r="BE162">
        <v>52.44</v>
      </c>
      <c r="BF162">
        <v>51.76</v>
      </c>
      <c r="BG162">
        <v>26</v>
      </c>
      <c r="BH162">
        <v>30.85</v>
      </c>
      <c r="BI162">
        <v>27.97</v>
      </c>
      <c r="BJ162">
        <v>279</v>
      </c>
      <c r="BK162">
        <v>253</v>
      </c>
      <c r="BL162">
        <v>77</v>
      </c>
      <c r="BM162">
        <v>-13.89</v>
      </c>
      <c r="BN162">
        <v>52.13</v>
      </c>
      <c r="BO162">
        <v>1.44</v>
      </c>
      <c r="BP162">
        <v>2.3199999999999998</v>
      </c>
      <c r="BQ162">
        <v>13</v>
      </c>
      <c r="BR162">
        <v>21</v>
      </c>
      <c r="BS162">
        <v>-8</v>
      </c>
      <c r="BT162">
        <v>38.24</v>
      </c>
      <c r="BU162">
        <v>4.9000000000000004</v>
      </c>
      <c r="BV162">
        <v>4.66</v>
      </c>
      <c r="BW162">
        <v>3.19</v>
      </c>
      <c r="BX162">
        <v>91.7</v>
      </c>
      <c r="BY162">
        <v>42</v>
      </c>
      <c r="BZ162">
        <v>2</v>
      </c>
      <c r="CA162">
        <v>2</v>
      </c>
      <c r="CB162">
        <v>54.49</v>
      </c>
      <c r="CC162">
        <v>182</v>
      </c>
      <c r="CD162">
        <v>185</v>
      </c>
      <c r="CE162">
        <v>152</v>
      </c>
      <c r="CF162">
        <v>63</v>
      </c>
      <c r="CG162">
        <v>84</v>
      </c>
      <c r="CH162">
        <v>3</v>
      </c>
      <c r="CI162">
        <v>2</v>
      </c>
      <c r="CJ162">
        <v>72</v>
      </c>
      <c r="CK162">
        <v>11</v>
      </c>
      <c r="CL162">
        <v>12</v>
      </c>
      <c r="CM162">
        <v>2</v>
      </c>
      <c r="CN162">
        <v>8</v>
      </c>
      <c r="CO162">
        <v>0.66</v>
      </c>
      <c r="CP162">
        <v>542.67999999999995</v>
      </c>
      <c r="CQ162">
        <v>2201.25</v>
      </c>
      <c r="CR162">
        <v>19.78</v>
      </c>
      <c r="CS162">
        <v>17.3</v>
      </c>
      <c r="CT162">
        <v>16.940000000000001</v>
      </c>
      <c r="CU162">
        <v>49.71</v>
      </c>
      <c r="CV162">
        <v>50.06</v>
      </c>
      <c r="CW162">
        <v>54.12</v>
      </c>
      <c r="CX162">
        <v>54.75</v>
      </c>
      <c r="CY162">
        <v>54.43</v>
      </c>
      <c r="CZ162">
        <v>54.31</v>
      </c>
      <c r="DB162">
        <f t="shared" si="2"/>
        <v>-21</v>
      </c>
    </row>
    <row r="163" spans="1:106">
      <c r="A163" t="s">
        <v>1348</v>
      </c>
      <c r="B163" t="s">
        <v>1349</v>
      </c>
      <c r="C163" t="s">
        <v>68</v>
      </c>
      <c r="D163" t="s">
        <v>976</v>
      </c>
      <c r="E163">
        <v>55</v>
      </c>
      <c r="F163">
        <v>20142015</v>
      </c>
      <c r="G163">
        <v>22</v>
      </c>
      <c r="H163">
        <v>0.6</v>
      </c>
      <c r="I163">
        <v>0.61299999999999999</v>
      </c>
      <c r="J163">
        <v>3</v>
      </c>
      <c r="K163">
        <v>10</v>
      </c>
      <c r="L163">
        <v>13</v>
      </c>
      <c r="M163">
        <v>0.27</v>
      </c>
      <c r="N163">
        <v>0.91</v>
      </c>
      <c r="O163">
        <v>1.18</v>
      </c>
      <c r="P163">
        <v>7</v>
      </c>
      <c r="Q163">
        <v>40.5</v>
      </c>
      <c r="R163">
        <v>100.35</v>
      </c>
      <c r="S163">
        <v>4.84</v>
      </c>
      <c r="T163">
        <v>-1.46</v>
      </c>
      <c r="U163">
        <v>11.97</v>
      </c>
      <c r="V163">
        <v>-6.1</v>
      </c>
      <c r="W163">
        <v>40.36</v>
      </c>
      <c r="X163">
        <v>46.46</v>
      </c>
      <c r="Y163">
        <v>-108</v>
      </c>
      <c r="Z163">
        <v>226</v>
      </c>
      <c r="AA163">
        <v>334</v>
      </c>
      <c r="AB163">
        <v>20.59</v>
      </c>
      <c r="AC163">
        <v>30.43</v>
      </c>
      <c r="AD163">
        <v>51.03</v>
      </c>
      <c r="AE163">
        <v>72</v>
      </c>
      <c r="AF163">
        <v>-4.4800000000000004</v>
      </c>
      <c r="AG163">
        <v>44.99</v>
      </c>
      <c r="AH163">
        <v>-226</v>
      </c>
      <c r="AI163">
        <v>482</v>
      </c>
      <c r="AJ163">
        <v>708</v>
      </c>
      <c r="AK163">
        <v>43.92</v>
      </c>
      <c r="AL163">
        <v>64.510000000000005</v>
      </c>
      <c r="AM163">
        <v>108.43</v>
      </c>
      <c r="AN163">
        <v>52.7</v>
      </c>
      <c r="AO163">
        <v>22</v>
      </c>
      <c r="AP163">
        <v>41</v>
      </c>
      <c r="AQ163">
        <v>109</v>
      </c>
      <c r="AR163">
        <v>-4.2699999999999996</v>
      </c>
      <c r="AS163">
        <v>41.3</v>
      </c>
      <c r="AT163">
        <v>45.58</v>
      </c>
      <c r="AU163">
        <v>-144</v>
      </c>
      <c r="AV163">
        <v>342</v>
      </c>
      <c r="AW163">
        <v>486</v>
      </c>
      <c r="AX163">
        <v>31.16</v>
      </c>
      <c r="AY163">
        <v>44.28</v>
      </c>
      <c r="AZ163">
        <v>75.45</v>
      </c>
      <c r="BA163">
        <v>74.27</v>
      </c>
      <c r="BB163">
        <v>25</v>
      </c>
      <c r="BC163">
        <v>87</v>
      </c>
      <c r="BD163">
        <v>-3.27</v>
      </c>
      <c r="BE163">
        <v>42.69</v>
      </c>
      <c r="BF163">
        <v>45.96</v>
      </c>
      <c r="BG163">
        <v>-87</v>
      </c>
      <c r="BH163">
        <v>23.14</v>
      </c>
      <c r="BI163">
        <v>31.07</v>
      </c>
      <c r="BJ163">
        <v>254</v>
      </c>
      <c r="BK163">
        <v>341</v>
      </c>
      <c r="BL163">
        <v>62</v>
      </c>
      <c r="BM163">
        <v>-3.75</v>
      </c>
      <c r="BN163">
        <v>47.5</v>
      </c>
      <c r="BO163">
        <v>1.91</v>
      </c>
      <c r="BP163">
        <v>2.46</v>
      </c>
      <c r="BQ163">
        <v>21</v>
      </c>
      <c r="BR163">
        <v>27</v>
      </c>
      <c r="BS163">
        <v>-6</v>
      </c>
      <c r="BT163">
        <v>43.75</v>
      </c>
      <c r="BU163">
        <v>3.45</v>
      </c>
      <c r="BV163">
        <v>8.27</v>
      </c>
      <c r="BW163">
        <v>6.14</v>
      </c>
      <c r="BX163">
        <v>92.08</v>
      </c>
      <c r="BY163">
        <v>34</v>
      </c>
      <c r="BZ163">
        <v>0</v>
      </c>
      <c r="CA163">
        <v>3</v>
      </c>
      <c r="CB163">
        <v>44.37</v>
      </c>
      <c r="CC163">
        <v>201</v>
      </c>
      <c r="CD163">
        <v>209</v>
      </c>
      <c r="CE163">
        <v>252</v>
      </c>
      <c r="CF163">
        <v>73</v>
      </c>
      <c r="CG163">
        <v>76</v>
      </c>
      <c r="CH163">
        <v>5</v>
      </c>
      <c r="CI163">
        <v>5</v>
      </c>
      <c r="CJ163">
        <v>59</v>
      </c>
      <c r="CK163">
        <v>11</v>
      </c>
      <c r="CL163">
        <v>20</v>
      </c>
      <c r="CM163">
        <v>5</v>
      </c>
      <c r="CN163">
        <v>12</v>
      </c>
      <c r="CO163">
        <v>0.64</v>
      </c>
      <c r="CP163">
        <v>658.48</v>
      </c>
      <c r="CQ163">
        <v>2689.18</v>
      </c>
      <c r="CR163">
        <v>19.670000000000002</v>
      </c>
      <c r="CS163">
        <v>17.37</v>
      </c>
      <c r="CT163">
        <v>16.940000000000001</v>
      </c>
      <c r="CU163">
        <v>43.34</v>
      </c>
      <c r="CV163">
        <v>50.36</v>
      </c>
      <c r="CW163">
        <v>47.07</v>
      </c>
      <c r="CX163">
        <v>61.54</v>
      </c>
      <c r="CY163">
        <v>54.4</v>
      </c>
      <c r="CZ163">
        <v>53.62</v>
      </c>
      <c r="DB163">
        <f t="shared" si="2"/>
        <v>-3</v>
      </c>
    </row>
    <row r="164" spans="1:106">
      <c r="A164" t="s">
        <v>823</v>
      </c>
      <c r="B164" t="s">
        <v>824</v>
      </c>
      <c r="C164" t="s">
        <v>113</v>
      </c>
      <c r="D164" t="s">
        <v>393</v>
      </c>
      <c r="E164">
        <v>58</v>
      </c>
      <c r="F164">
        <v>20142015</v>
      </c>
      <c r="G164">
        <v>22</v>
      </c>
      <c r="H164">
        <v>0.9</v>
      </c>
      <c r="I164">
        <v>0.80500000000000005</v>
      </c>
      <c r="J164">
        <v>6</v>
      </c>
      <c r="K164">
        <v>8</v>
      </c>
      <c r="L164">
        <v>14</v>
      </c>
      <c r="M164">
        <v>0.53</v>
      </c>
      <c r="N164">
        <v>0.7</v>
      </c>
      <c r="O164">
        <v>1.23</v>
      </c>
      <c r="P164">
        <v>3</v>
      </c>
      <c r="Q164">
        <v>46.19</v>
      </c>
      <c r="R164">
        <v>99.34</v>
      </c>
      <c r="S164">
        <v>11.54</v>
      </c>
      <c r="T164">
        <v>-9.41</v>
      </c>
      <c r="U164">
        <v>11.78</v>
      </c>
      <c r="V164">
        <v>-6.32</v>
      </c>
      <c r="W164">
        <v>45.76</v>
      </c>
      <c r="X164">
        <v>52.08</v>
      </c>
      <c r="Y164">
        <v>-41</v>
      </c>
      <c r="Z164">
        <v>221</v>
      </c>
      <c r="AA164">
        <v>262</v>
      </c>
      <c r="AB164">
        <v>19.420000000000002</v>
      </c>
      <c r="AC164">
        <v>23.02</v>
      </c>
      <c r="AD164">
        <v>42.43</v>
      </c>
      <c r="AE164">
        <v>67</v>
      </c>
      <c r="AF164">
        <v>-4.1500000000000004</v>
      </c>
      <c r="AG164">
        <v>50.34</v>
      </c>
      <c r="AH164">
        <v>-91</v>
      </c>
      <c r="AI164">
        <v>552</v>
      </c>
      <c r="AJ164">
        <v>643</v>
      </c>
      <c r="AK164">
        <v>48.49</v>
      </c>
      <c r="AL164">
        <v>56.49</v>
      </c>
      <c r="AM164">
        <v>104.98</v>
      </c>
      <c r="AN164">
        <v>58.51</v>
      </c>
      <c r="AO164">
        <v>18</v>
      </c>
      <c r="AP164">
        <v>28</v>
      </c>
      <c r="AQ164">
        <v>89</v>
      </c>
      <c r="AR164">
        <v>-3.85</v>
      </c>
      <c r="AS164">
        <v>47.27</v>
      </c>
      <c r="AT164">
        <v>51.13</v>
      </c>
      <c r="AU164">
        <v>-49</v>
      </c>
      <c r="AV164">
        <v>425</v>
      </c>
      <c r="AW164">
        <v>474</v>
      </c>
      <c r="AX164">
        <v>37.340000000000003</v>
      </c>
      <c r="AY164">
        <v>41.64</v>
      </c>
      <c r="AZ164">
        <v>78.98</v>
      </c>
      <c r="BA164">
        <v>76</v>
      </c>
      <c r="BB164">
        <v>19</v>
      </c>
      <c r="BC164">
        <v>71</v>
      </c>
      <c r="BD164">
        <v>-4.18</v>
      </c>
      <c r="BE164">
        <v>48.14</v>
      </c>
      <c r="BF164">
        <v>52.32</v>
      </c>
      <c r="BG164">
        <v>-25</v>
      </c>
      <c r="BH164">
        <v>28.38</v>
      </c>
      <c r="BI164">
        <v>30.57</v>
      </c>
      <c r="BJ164">
        <v>323</v>
      </c>
      <c r="BK164">
        <v>348</v>
      </c>
      <c r="BL164">
        <v>52</v>
      </c>
      <c r="BM164">
        <v>-16.72</v>
      </c>
      <c r="BN164">
        <v>62.55</v>
      </c>
      <c r="BO164">
        <v>1.93</v>
      </c>
      <c r="BP164">
        <v>2.2799999999999998</v>
      </c>
      <c r="BQ164">
        <v>22</v>
      </c>
      <c r="BR164">
        <v>26</v>
      </c>
      <c r="BS164">
        <v>-4</v>
      </c>
      <c r="BT164">
        <v>45.83</v>
      </c>
      <c r="BU164">
        <v>8.4499999999999993</v>
      </c>
      <c r="BV164">
        <v>6.81</v>
      </c>
      <c r="BW164">
        <v>5.18</v>
      </c>
      <c r="BX164">
        <v>92.53</v>
      </c>
      <c r="BY164">
        <v>20</v>
      </c>
      <c r="BZ164">
        <v>4</v>
      </c>
      <c r="CA164">
        <v>16</v>
      </c>
      <c r="CB164">
        <v>40.67</v>
      </c>
      <c r="CC164">
        <v>146</v>
      </c>
      <c r="CD164">
        <v>229</v>
      </c>
      <c r="CE164">
        <v>213</v>
      </c>
      <c r="CF164">
        <v>102</v>
      </c>
      <c r="CG164">
        <v>78</v>
      </c>
      <c r="CH164">
        <v>4</v>
      </c>
      <c r="CI164">
        <v>4</v>
      </c>
      <c r="CJ164">
        <v>46</v>
      </c>
      <c r="CK164">
        <v>5</v>
      </c>
      <c r="CL164">
        <v>13</v>
      </c>
      <c r="CM164">
        <v>3</v>
      </c>
      <c r="CN164">
        <v>6</v>
      </c>
      <c r="CO164">
        <v>0.26</v>
      </c>
      <c r="CP164">
        <v>682.96</v>
      </c>
      <c r="CQ164">
        <v>2824.4</v>
      </c>
      <c r="CR164">
        <v>19.47</v>
      </c>
      <c r="CS164">
        <v>17.079999999999998</v>
      </c>
      <c r="CT164">
        <v>16.87</v>
      </c>
      <c r="CU164">
        <v>49.11</v>
      </c>
      <c r="CV164">
        <v>49.99</v>
      </c>
      <c r="CW164">
        <v>52.99</v>
      </c>
      <c r="CX164">
        <v>54.91</v>
      </c>
      <c r="CY164">
        <v>53.73</v>
      </c>
      <c r="CZ164">
        <v>53.74</v>
      </c>
      <c r="DB164">
        <f t="shared" si="2"/>
        <v>24</v>
      </c>
    </row>
    <row r="165" spans="1:106">
      <c r="A165" t="s">
        <v>101</v>
      </c>
      <c r="B165" t="s">
        <v>102</v>
      </c>
      <c r="C165" t="s">
        <v>62</v>
      </c>
      <c r="D165" t="s">
        <v>88</v>
      </c>
      <c r="E165">
        <v>82</v>
      </c>
      <c r="F165">
        <v>20142015</v>
      </c>
      <c r="G165">
        <v>22</v>
      </c>
      <c r="H165">
        <v>2.5</v>
      </c>
      <c r="I165">
        <v>4.8330000000000002</v>
      </c>
      <c r="J165">
        <v>15</v>
      </c>
      <c r="K165">
        <v>34</v>
      </c>
      <c r="L165">
        <v>49</v>
      </c>
      <c r="M165">
        <v>0.45</v>
      </c>
      <c r="N165">
        <v>1.02</v>
      </c>
      <c r="O165">
        <v>1.46</v>
      </c>
      <c r="P165">
        <v>-6</v>
      </c>
      <c r="Q165">
        <v>55.42</v>
      </c>
      <c r="R165">
        <v>97.61</v>
      </c>
      <c r="S165">
        <v>6.3</v>
      </c>
      <c r="T165">
        <v>-1.33</v>
      </c>
      <c r="U165">
        <v>24.49</v>
      </c>
      <c r="V165">
        <v>2.58</v>
      </c>
      <c r="W165">
        <v>53.25</v>
      </c>
      <c r="X165">
        <v>50.68</v>
      </c>
      <c r="Y165">
        <v>126</v>
      </c>
      <c r="Z165">
        <v>1031</v>
      </c>
      <c r="AA165">
        <v>905</v>
      </c>
      <c r="AB165">
        <v>30.8</v>
      </c>
      <c r="AC165">
        <v>27.04</v>
      </c>
      <c r="AD165">
        <v>57.84</v>
      </c>
      <c r="AE165">
        <v>117</v>
      </c>
      <c r="AF165">
        <v>4.3499999999999996</v>
      </c>
      <c r="AG165">
        <v>51.07</v>
      </c>
      <c r="AH165">
        <v>426</v>
      </c>
      <c r="AI165">
        <v>2177</v>
      </c>
      <c r="AJ165">
        <v>1751</v>
      </c>
      <c r="AK165">
        <v>65.040000000000006</v>
      </c>
      <c r="AL165">
        <v>52.31</v>
      </c>
      <c r="AM165">
        <v>117.35</v>
      </c>
      <c r="AN165">
        <v>52.64</v>
      </c>
      <c r="AO165">
        <v>138</v>
      </c>
      <c r="AP165">
        <v>114</v>
      </c>
      <c r="AQ165">
        <v>463</v>
      </c>
      <c r="AR165">
        <v>3.21</v>
      </c>
      <c r="AS165">
        <v>54.24</v>
      </c>
      <c r="AT165">
        <v>51.03</v>
      </c>
      <c r="AU165">
        <v>249</v>
      </c>
      <c r="AV165">
        <v>1594</v>
      </c>
      <c r="AW165">
        <v>1345</v>
      </c>
      <c r="AX165">
        <v>47.62</v>
      </c>
      <c r="AY165">
        <v>40.18</v>
      </c>
      <c r="AZ165">
        <v>87.8</v>
      </c>
      <c r="BA165">
        <v>71.89</v>
      </c>
      <c r="BB165">
        <v>87</v>
      </c>
      <c r="BC165">
        <v>325</v>
      </c>
      <c r="BD165">
        <v>4.5199999999999996</v>
      </c>
      <c r="BE165">
        <v>55.58</v>
      </c>
      <c r="BF165">
        <v>51.06</v>
      </c>
      <c r="BG165">
        <v>230</v>
      </c>
      <c r="BH165">
        <v>34.24</v>
      </c>
      <c r="BI165">
        <v>27.37</v>
      </c>
      <c r="BJ165">
        <v>1146</v>
      </c>
      <c r="BK165">
        <v>916</v>
      </c>
      <c r="BL165">
        <v>238</v>
      </c>
      <c r="BM165">
        <v>6.17</v>
      </c>
      <c r="BN165">
        <v>42.73</v>
      </c>
      <c r="BO165">
        <v>2.66</v>
      </c>
      <c r="BP165">
        <v>2.78</v>
      </c>
      <c r="BQ165">
        <v>89</v>
      </c>
      <c r="BR165">
        <v>93</v>
      </c>
      <c r="BS165">
        <v>-4</v>
      </c>
      <c r="BT165">
        <v>48.9</v>
      </c>
      <c r="BU165">
        <v>4.62</v>
      </c>
      <c r="BV165">
        <v>7.77</v>
      </c>
      <c r="BW165">
        <v>5.58</v>
      </c>
      <c r="BX165">
        <v>89.85</v>
      </c>
      <c r="BY165">
        <v>40</v>
      </c>
      <c r="BZ165">
        <v>0</v>
      </c>
      <c r="CA165">
        <v>0</v>
      </c>
      <c r="CB165">
        <v>52.51</v>
      </c>
      <c r="CC165">
        <v>784</v>
      </c>
      <c r="CD165">
        <v>672</v>
      </c>
      <c r="CE165">
        <v>709</v>
      </c>
      <c r="CF165">
        <v>157</v>
      </c>
      <c r="CG165">
        <v>121</v>
      </c>
      <c r="CH165">
        <v>17</v>
      </c>
      <c r="CI165">
        <v>17</v>
      </c>
      <c r="CJ165">
        <v>223</v>
      </c>
      <c r="CK165">
        <v>50</v>
      </c>
      <c r="CL165">
        <v>70</v>
      </c>
      <c r="CM165">
        <v>15</v>
      </c>
      <c r="CN165">
        <v>9</v>
      </c>
      <c r="CO165">
        <v>-0.18</v>
      </c>
      <c r="CP165">
        <v>2008.36</v>
      </c>
      <c r="CQ165">
        <v>2983.01</v>
      </c>
      <c r="CR165">
        <v>40.24</v>
      </c>
      <c r="CS165">
        <v>17.010000000000002</v>
      </c>
      <c r="CT165">
        <v>17.690000000000001</v>
      </c>
      <c r="CU165">
        <v>51.56</v>
      </c>
      <c r="CV165">
        <v>50.08</v>
      </c>
      <c r="CW165">
        <v>57.18</v>
      </c>
      <c r="CX165">
        <v>53.72</v>
      </c>
      <c r="CY165">
        <v>54.45</v>
      </c>
      <c r="CZ165">
        <v>54.27</v>
      </c>
      <c r="DB165">
        <f t="shared" si="2"/>
        <v>36</v>
      </c>
    </row>
    <row r="166" spans="1:106">
      <c r="A166" t="s">
        <v>1277</v>
      </c>
      <c r="B166" t="s">
        <v>1278</v>
      </c>
      <c r="C166" t="s">
        <v>62</v>
      </c>
      <c r="D166" t="s">
        <v>643</v>
      </c>
      <c r="E166">
        <v>74</v>
      </c>
      <c r="F166">
        <v>20142015</v>
      </c>
      <c r="G166">
        <v>27</v>
      </c>
      <c r="H166">
        <v>4</v>
      </c>
      <c r="I166">
        <v>3.625</v>
      </c>
      <c r="J166">
        <v>2</v>
      </c>
      <c r="K166">
        <v>6</v>
      </c>
      <c r="L166">
        <v>8</v>
      </c>
      <c r="M166">
        <v>0.09</v>
      </c>
      <c r="N166">
        <v>0.27</v>
      </c>
      <c r="O166">
        <v>0.36</v>
      </c>
      <c r="P166">
        <v>-7</v>
      </c>
      <c r="Q166">
        <v>40.97</v>
      </c>
      <c r="R166">
        <v>94.18</v>
      </c>
      <c r="S166">
        <v>2.56</v>
      </c>
      <c r="T166">
        <v>-25.01</v>
      </c>
      <c r="U166">
        <v>17.95</v>
      </c>
      <c r="V166">
        <v>-13.89</v>
      </c>
      <c r="W166">
        <v>37.380000000000003</v>
      </c>
      <c r="X166">
        <v>51.27</v>
      </c>
      <c r="Y166">
        <v>-274</v>
      </c>
      <c r="Z166">
        <v>406</v>
      </c>
      <c r="AA166">
        <v>680</v>
      </c>
      <c r="AB166">
        <v>18.34</v>
      </c>
      <c r="AC166">
        <v>30.72</v>
      </c>
      <c r="AD166">
        <v>49.07</v>
      </c>
      <c r="AE166">
        <v>45</v>
      </c>
      <c r="AF166">
        <v>-11.6</v>
      </c>
      <c r="AG166">
        <v>52.56</v>
      </c>
      <c r="AH166">
        <v>-423</v>
      </c>
      <c r="AI166">
        <v>959</v>
      </c>
      <c r="AJ166">
        <v>1382</v>
      </c>
      <c r="AK166">
        <v>43.33</v>
      </c>
      <c r="AL166">
        <v>62.44</v>
      </c>
      <c r="AM166">
        <v>105.77</v>
      </c>
      <c r="AN166">
        <v>51.51</v>
      </c>
      <c r="AO166">
        <v>78</v>
      </c>
      <c r="AP166">
        <v>125</v>
      </c>
      <c r="AQ166">
        <v>185</v>
      </c>
      <c r="AR166">
        <v>-11.1</v>
      </c>
      <c r="AS166">
        <v>40.6</v>
      </c>
      <c r="AT166">
        <v>51.69</v>
      </c>
      <c r="AU166">
        <v>-315</v>
      </c>
      <c r="AV166">
        <v>680</v>
      </c>
      <c r="AW166">
        <v>995</v>
      </c>
      <c r="AX166">
        <v>30.72</v>
      </c>
      <c r="AY166">
        <v>44.95</v>
      </c>
      <c r="AZ166">
        <v>75.680000000000007</v>
      </c>
      <c r="BA166">
        <v>72.650000000000006</v>
      </c>
      <c r="BB166">
        <v>29</v>
      </c>
      <c r="BC166">
        <v>107</v>
      </c>
      <c r="BD166">
        <v>-9.3800000000000008</v>
      </c>
      <c r="BE166">
        <v>41.97</v>
      </c>
      <c r="BF166">
        <v>51.35</v>
      </c>
      <c r="BG166">
        <v>-189</v>
      </c>
      <c r="BH166">
        <v>22.32</v>
      </c>
      <c r="BI166">
        <v>30.86</v>
      </c>
      <c r="BJ166">
        <v>494</v>
      </c>
      <c r="BK166">
        <v>683</v>
      </c>
      <c r="BL166">
        <v>78</v>
      </c>
      <c r="BM166">
        <v>-18.62</v>
      </c>
      <c r="BN166">
        <v>46.2</v>
      </c>
      <c r="BO166">
        <v>1.45</v>
      </c>
      <c r="BP166">
        <v>3.8</v>
      </c>
      <c r="BQ166">
        <v>32</v>
      </c>
      <c r="BR166">
        <v>84</v>
      </c>
      <c r="BS166">
        <v>-52</v>
      </c>
      <c r="BT166">
        <v>27.59</v>
      </c>
      <c r="BU166">
        <v>1.87</v>
      </c>
      <c r="BV166">
        <v>6.48</v>
      </c>
      <c r="BW166">
        <v>4.71</v>
      </c>
      <c r="BX166">
        <v>87.7</v>
      </c>
      <c r="BY166">
        <v>40</v>
      </c>
      <c r="BZ166">
        <v>0</v>
      </c>
      <c r="CA166">
        <v>0</v>
      </c>
      <c r="CB166">
        <v>34.619999999999997</v>
      </c>
      <c r="CC166">
        <v>367</v>
      </c>
      <c r="CD166">
        <v>505</v>
      </c>
      <c r="CE166">
        <v>693</v>
      </c>
      <c r="CF166">
        <v>81</v>
      </c>
      <c r="CG166">
        <v>131</v>
      </c>
      <c r="CH166">
        <v>1</v>
      </c>
      <c r="CI166">
        <v>5</v>
      </c>
      <c r="CJ166">
        <v>76</v>
      </c>
      <c r="CK166">
        <v>49</v>
      </c>
      <c r="CL166">
        <v>21</v>
      </c>
      <c r="CM166">
        <v>7</v>
      </c>
      <c r="CN166">
        <v>0</v>
      </c>
      <c r="CO166">
        <v>-0.32</v>
      </c>
      <c r="CP166">
        <v>1328.02</v>
      </c>
      <c r="CQ166">
        <v>3186.12</v>
      </c>
      <c r="CR166">
        <v>29.42</v>
      </c>
      <c r="CS166">
        <v>16.399999999999999</v>
      </c>
      <c r="CT166">
        <v>17.54</v>
      </c>
      <c r="CU166">
        <v>47.4</v>
      </c>
      <c r="CV166">
        <v>50.64</v>
      </c>
      <c r="CW166">
        <v>51.25</v>
      </c>
      <c r="CX166">
        <v>56.87</v>
      </c>
      <c r="CY166">
        <v>55.03</v>
      </c>
      <c r="CZ166">
        <v>53.64</v>
      </c>
      <c r="DB166">
        <f t="shared" si="2"/>
        <v>-50</v>
      </c>
    </row>
    <row r="167" spans="1:106">
      <c r="A167" t="s">
        <v>737</v>
      </c>
      <c r="B167" t="s">
        <v>738</v>
      </c>
      <c r="C167" t="s">
        <v>68</v>
      </c>
      <c r="D167" t="s">
        <v>195</v>
      </c>
      <c r="E167">
        <v>75</v>
      </c>
      <c r="F167">
        <v>20142015</v>
      </c>
      <c r="G167">
        <v>29</v>
      </c>
      <c r="H167">
        <v>1.6</v>
      </c>
      <c r="I167">
        <v>1.5</v>
      </c>
      <c r="J167">
        <v>19</v>
      </c>
      <c r="K167">
        <v>14</v>
      </c>
      <c r="L167">
        <v>33</v>
      </c>
      <c r="M167">
        <v>1.03</v>
      </c>
      <c r="N167">
        <v>0.76</v>
      </c>
      <c r="O167">
        <v>1.79</v>
      </c>
      <c r="P167">
        <v>8</v>
      </c>
      <c r="Q167">
        <v>47.18</v>
      </c>
      <c r="R167">
        <v>100.57</v>
      </c>
      <c r="S167">
        <v>13.38</v>
      </c>
      <c r="T167">
        <v>-12.67</v>
      </c>
      <c r="U167">
        <v>14.73</v>
      </c>
      <c r="V167">
        <v>-3.69</v>
      </c>
      <c r="W167">
        <v>48.72</v>
      </c>
      <c r="X167">
        <v>52.41</v>
      </c>
      <c r="Y167">
        <v>-25</v>
      </c>
      <c r="Z167">
        <v>477</v>
      </c>
      <c r="AA167">
        <v>502</v>
      </c>
      <c r="AB167">
        <v>25.9</v>
      </c>
      <c r="AC167">
        <v>27.26</v>
      </c>
      <c r="AD167">
        <v>53.17</v>
      </c>
      <c r="AE167">
        <v>162</v>
      </c>
      <c r="AF167">
        <v>-4.9800000000000004</v>
      </c>
      <c r="AG167">
        <v>52.16</v>
      </c>
      <c r="AH167">
        <v>-115</v>
      </c>
      <c r="AI167">
        <v>961</v>
      </c>
      <c r="AJ167">
        <v>1076</v>
      </c>
      <c r="AK167">
        <v>52.19</v>
      </c>
      <c r="AL167">
        <v>58.43</v>
      </c>
      <c r="AM167">
        <v>110.62</v>
      </c>
      <c r="AN167">
        <v>50.26</v>
      </c>
      <c r="AO167">
        <v>55</v>
      </c>
      <c r="AP167">
        <v>47</v>
      </c>
      <c r="AQ167">
        <v>245</v>
      </c>
      <c r="AR167">
        <v>-5.21</v>
      </c>
      <c r="AS167">
        <v>47.23</v>
      </c>
      <c r="AT167">
        <v>52.44</v>
      </c>
      <c r="AU167">
        <v>-82</v>
      </c>
      <c r="AV167">
        <v>698</v>
      </c>
      <c r="AW167">
        <v>780</v>
      </c>
      <c r="AX167">
        <v>37.909999999999997</v>
      </c>
      <c r="AY167">
        <v>42.36</v>
      </c>
      <c r="AZ167">
        <v>80.260000000000005</v>
      </c>
      <c r="BA167">
        <v>69.2</v>
      </c>
      <c r="BB167">
        <v>48</v>
      </c>
      <c r="BC167">
        <v>190</v>
      </c>
      <c r="BD167">
        <v>-4.29</v>
      </c>
      <c r="BE167">
        <v>47.4</v>
      </c>
      <c r="BF167">
        <v>51.69</v>
      </c>
      <c r="BG167">
        <v>-53</v>
      </c>
      <c r="BH167">
        <v>26.23</v>
      </c>
      <c r="BI167">
        <v>29.11</v>
      </c>
      <c r="BJ167">
        <v>483</v>
      </c>
      <c r="BK167">
        <v>536</v>
      </c>
      <c r="BL167">
        <v>142</v>
      </c>
      <c r="BM167">
        <v>-7.79</v>
      </c>
      <c r="BN167">
        <v>56.72</v>
      </c>
      <c r="BO167">
        <v>2.5</v>
      </c>
      <c r="BP167">
        <v>2.61</v>
      </c>
      <c r="BQ167">
        <v>46</v>
      </c>
      <c r="BR167">
        <v>48</v>
      </c>
      <c r="BS167">
        <v>-2</v>
      </c>
      <c r="BT167">
        <v>48.94</v>
      </c>
      <c r="BU167">
        <v>10</v>
      </c>
      <c r="BV167">
        <v>9.52</v>
      </c>
      <c r="BW167">
        <v>6.59</v>
      </c>
      <c r="BX167">
        <v>91.04</v>
      </c>
      <c r="BY167">
        <v>52.03</v>
      </c>
      <c r="BZ167">
        <v>449</v>
      </c>
      <c r="CA167">
        <v>414</v>
      </c>
      <c r="CB167">
        <v>42.29</v>
      </c>
      <c r="CC167">
        <v>310</v>
      </c>
      <c r="CD167">
        <v>404</v>
      </c>
      <c r="CE167">
        <v>423</v>
      </c>
      <c r="CF167">
        <v>84</v>
      </c>
      <c r="CG167">
        <v>69</v>
      </c>
      <c r="CH167">
        <v>9</v>
      </c>
      <c r="CI167">
        <v>5</v>
      </c>
      <c r="CJ167">
        <v>123</v>
      </c>
      <c r="CK167">
        <v>21</v>
      </c>
      <c r="CL167">
        <v>48</v>
      </c>
      <c r="CM167">
        <v>7</v>
      </c>
      <c r="CN167">
        <v>15</v>
      </c>
      <c r="CO167">
        <v>0.43</v>
      </c>
      <c r="CP167">
        <v>1104.8599999999999</v>
      </c>
      <c r="CQ167">
        <v>3462.41</v>
      </c>
      <c r="CR167">
        <v>24.19</v>
      </c>
      <c r="CS167">
        <v>18.149999999999999</v>
      </c>
      <c r="CT167">
        <v>17.59</v>
      </c>
      <c r="CU167">
        <v>49.65</v>
      </c>
      <c r="CV167">
        <v>50.51</v>
      </c>
      <c r="CW167">
        <v>54.24</v>
      </c>
      <c r="CX167">
        <v>55.01</v>
      </c>
      <c r="CY167">
        <v>54.84</v>
      </c>
      <c r="CZ167">
        <v>53.73</v>
      </c>
      <c r="DB167">
        <f t="shared" si="2"/>
        <v>15</v>
      </c>
    </row>
    <row r="168" spans="1:106">
      <c r="A168" t="s">
        <v>1346</v>
      </c>
      <c r="B168" t="s">
        <v>1347</v>
      </c>
      <c r="C168" t="s">
        <v>62</v>
      </c>
      <c r="D168" t="s">
        <v>643</v>
      </c>
      <c r="E168">
        <v>70</v>
      </c>
      <c r="F168">
        <v>20142015</v>
      </c>
      <c r="G168">
        <v>35</v>
      </c>
      <c r="H168">
        <v>3.75</v>
      </c>
      <c r="I168">
        <v>3.25</v>
      </c>
      <c r="J168">
        <v>3</v>
      </c>
      <c r="K168">
        <v>10</v>
      </c>
      <c r="L168">
        <v>13</v>
      </c>
      <c r="M168">
        <v>0.14000000000000001</v>
      </c>
      <c r="N168">
        <v>0.45</v>
      </c>
      <c r="O168">
        <v>0.59</v>
      </c>
      <c r="P168">
        <v>-8</v>
      </c>
      <c r="Q168">
        <v>42.47</v>
      </c>
      <c r="R168">
        <v>99.52</v>
      </c>
      <c r="S168">
        <v>5.17</v>
      </c>
      <c r="T168">
        <v>-15.49</v>
      </c>
      <c r="U168">
        <v>19</v>
      </c>
      <c r="V168">
        <v>-9.57</v>
      </c>
      <c r="W168">
        <v>40.56</v>
      </c>
      <c r="X168">
        <v>50.13</v>
      </c>
      <c r="Y168">
        <v>-216</v>
      </c>
      <c r="Z168">
        <v>464</v>
      </c>
      <c r="AA168">
        <v>680</v>
      </c>
      <c r="AB168">
        <v>20.93</v>
      </c>
      <c r="AC168">
        <v>30.68</v>
      </c>
      <c r="AD168">
        <v>51.61</v>
      </c>
      <c r="AE168">
        <v>40</v>
      </c>
      <c r="AF168">
        <v>-9.56</v>
      </c>
      <c r="AG168">
        <v>52.03</v>
      </c>
      <c r="AH168">
        <v>-365</v>
      </c>
      <c r="AI168">
        <v>1030</v>
      </c>
      <c r="AJ168">
        <v>1395</v>
      </c>
      <c r="AK168">
        <v>46.47</v>
      </c>
      <c r="AL168">
        <v>62.93</v>
      </c>
      <c r="AM168">
        <v>109.4</v>
      </c>
      <c r="AN168">
        <v>49.32</v>
      </c>
      <c r="AO168">
        <v>60</v>
      </c>
      <c r="AP168">
        <v>86</v>
      </c>
      <c r="AQ168">
        <v>165</v>
      </c>
      <c r="AR168">
        <v>-10.56</v>
      </c>
      <c r="AS168">
        <v>41.15</v>
      </c>
      <c r="AT168">
        <v>51.71</v>
      </c>
      <c r="AU168">
        <v>-325</v>
      </c>
      <c r="AV168">
        <v>756</v>
      </c>
      <c r="AW168">
        <v>1081</v>
      </c>
      <c r="AX168">
        <v>34.11</v>
      </c>
      <c r="AY168">
        <v>48.77</v>
      </c>
      <c r="AZ168">
        <v>82.87</v>
      </c>
      <c r="BA168">
        <v>67.2</v>
      </c>
      <c r="BB168">
        <v>47</v>
      </c>
      <c r="BC168">
        <v>105</v>
      </c>
      <c r="BD168">
        <v>-14.01</v>
      </c>
      <c r="BE168">
        <v>39.020000000000003</v>
      </c>
      <c r="BF168">
        <v>53.03</v>
      </c>
      <c r="BG168">
        <v>-286</v>
      </c>
      <c r="BH168">
        <v>22.92</v>
      </c>
      <c r="BI168">
        <v>35.82</v>
      </c>
      <c r="BJ168">
        <v>508</v>
      </c>
      <c r="BK168">
        <v>794</v>
      </c>
      <c r="BL168">
        <v>58</v>
      </c>
      <c r="BM168">
        <v>-4.63</v>
      </c>
      <c r="BN168">
        <v>42.35</v>
      </c>
      <c r="BO168">
        <v>1.94</v>
      </c>
      <c r="BP168">
        <v>3.2</v>
      </c>
      <c r="BQ168">
        <v>43</v>
      </c>
      <c r="BR168">
        <v>71</v>
      </c>
      <c r="BS168">
        <v>-28</v>
      </c>
      <c r="BT168">
        <v>37.72</v>
      </c>
      <c r="BU168">
        <v>2.86</v>
      </c>
      <c r="BV168">
        <v>8.4600000000000009</v>
      </c>
      <c r="BW168">
        <v>5.69</v>
      </c>
      <c r="BX168">
        <v>91.06</v>
      </c>
      <c r="BY168">
        <v>36</v>
      </c>
      <c r="BZ168">
        <v>0</v>
      </c>
      <c r="CA168">
        <v>2</v>
      </c>
      <c r="CB168">
        <v>39.119999999999997</v>
      </c>
      <c r="CC168">
        <v>302</v>
      </c>
      <c r="CD168">
        <v>407</v>
      </c>
      <c r="CE168">
        <v>470</v>
      </c>
      <c r="CF168">
        <v>155</v>
      </c>
      <c r="CG168">
        <v>112</v>
      </c>
      <c r="CH168">
        <v>0</v>
      </c>
      <c r="CI168">
        <v>10</v>
      </c>
      <c r="CJ168">
        <v>55</v>
      </c>
      <c r="CK168">
        <v>38</v>
      </c>
      <c r="CL168">
        <v>12</v>
      </c>
      <c r="CM168">
        <v>16</v>
      </c>
      <c r="CN168">
        <v>8</v>
      </c>
      <c r="CO168">
        <v>-0.36</v>
      </c>
      <c r="CP168">
        <v>1329.97</v>
      </c>
      <c r="CQ168">
        <v>2944.88</v>
      </c>
      <c r="CR168">
        <v>31.11</v>
      </c>
      <c r="CS168">
        <v>16.649999999999999</v>
      </c>
      <c r="CT168">
        <v>17.39</v>
      </c>
      <c r="CU168">
        <v>47.71</v>
      </c>
      <c r="CV168">
        <v>50.49</v>
      </c>
      <c r="CW168">
        <v>51.67</v>
      </c>
      <c r="CX168">
        <v>56.62</v>
      </c>
      <c r="CY168">
        <v>54.66</v>
      </c>
      <c r="CZ168">
        <v>53.59</v>
      </c>
      <c r="DB168">
        <f t="shared" si="2"/>
        <v>43</v>
      </c>
    </row>
    <row r="169" spans="1:106">
      <c r="A169" t="s">
        <v>868</v>
      </c>
      <c r="B169" t="s">
        <v>869</v>
      </c>
      <c r="C169" t="s">
        <v>68</v>
      </c>
      <c r="D169" t="s">
        <v>163</v>
      </c>
      <c r="E169">
        <v>80</v>
      </c>
      <c r="F169">
        <v>20142015</v>
      </c>
      <c r="G169">
        <v>34</v>
      </c>
      <c r="H169">
        <v>1</v>
      </c>
      <c r="I169">
        <v>1.25</v>
      </c>
      <c r="J169">
        <v>13</v>
      </c>
      <c r="K169">
        <v>16</v>
      </c>
      <c r="L169">
        <v>29</v>
      </c>
      <c r="M169">
        <v>0.75</v>
      </c>
      <c r="N169">
        <v>0.92</v>
      </c>
      <c r="O169">
        <v>1.67</v>
      </c>
      <c r="P169">
        <v>13</v>
      </c>
      <c r="Q169">
        <v>43.6</v>
      </c>
      <c r="R169">
        <v>98.69</v>
      </c>
      <c r="S169">
        <v>9.85</v>
      </c>
      <c r="T169">
        <v>-21.53</v>
      </c>
      <c r="U169">
        <v>13.05</v>
      </c>
      <c r="V169">
        <v>-10.36</v>
      </c>
      <c r="W169">
        <v>44.31</v>
      </c>
      <c r="X169">
        <v>54.67</v>
      </c>
      <c r="Y169">
        <v>-114</v>
      </c>
      <c r="Z169">
        <v>444</v>
      </c>
      <c r="AA169">
        <v>558</v>
      </c>
      <c r="AB169">
        <v>25.51</v>
      </c>
      <c r="AC169">
        <v>32.06</v>
      </c>
      <c r="AD169">
        <v>57.58</v>
      </c>
      <c r="AE169">
        <v>119</v>
      </c>
      <c r="AF169">
        <v>-10.44</v>
      </c>
      <c r="AG169">
        <v>54.04</v>
      </c>
      <c r="AH169">
        <v>-256</v>
      </c>
      <c r="AI169">
        <v>872</v>
      </c>
      <c r="AJ169">
        <v>1128</v>
      </c>
      <c r="AK169">
        <v>50.11</v>
      </c>
      <c r="AL169">
        <v>64.819999999999993</v>
      </c>
      <c r="AM169">
        <v>114.92</v>
      </c>
      <c r="AN169">
        <v>51.95</v>
      </c>
      <c r="AO169">
        <v>45</v>
      </c>
      <c r="AP169">
        <v>61</v>
      </c>
      <c r="AQ169">
        <v>227</v>
      </c>
      <c r="AR169">
        <v>-9.0500000000000007</v>
      </c>
      <c r="AS169">
        <v>44.66</v>
      </c>
      <c r="AT169">
        <v>53.71</v>
      </c>
      <c r="AU169">
        <v>-157</v>
      </c>
      <c r="AV169">
        <v>657</v>
      </c>
      <c r="AW169">
        <v>814</v>
      </c>
      <c r="AX169">
        <v>37.75</v>
      </c>
      <c r="AY169">
        <v>46.77</v>
      </c>
      <c r="AZ169">
        <v>84.53</v>
      </c>
      <c r="BA169">
        <v>68.95</v>
      </c>
      <c r="BB169">
        <v>50</v>
      </c>
      <c r="BC169">
        <v>182</v>
      </c>
      <c r="BD169">
        <v>-7.13</v>
      </c>
      <c r="BE169">
        <v>45.25</v>
      </c>
      <c r="BF169">
        <v>52.39</v>
      </c>
      <c r="BG169">
        <v>-95</v>
      </c>
      <c r="BH169">
        <v>26.03</v>
      </c>
      <c r="BI169">
        <v>31.49</v>
      </c>
      <c r="BJ169">
        <v>453</v>
      </c>
      <c r="BK169">
        <v>548</v>
      </c>
      <c r="BL169">
        <v>132</v>
      </c>
      <c r="BM169">
        <v>-9.99</v>
      </c>
      <c r="BN169">
        <v>51.99</v>
      </c>
      <c r="BO169">
        <v>2.41</v>
      </c>
      <c r="BP169">
        <v>3.33</v>
      </c>
      <c r="BQ169">
        <v>42</v>
      </c>
      <c r="BR169">
        <v>58</v>
      </c>
      <c r="BS169">
        <v>-16</v>
      </c>
      <c r="BT169">
        <v>42</v>
      </c>
      <c r="BU169">
        <v>7.14</v>
      </c>
      <c r="BV169">
        <v>9.27</v>
      </c>
      <c r="BW169">
        <v>6.39</v>
      </c>
      <c r="BX169">
        <v>89.42</v>
      </c>
      <c r="BY169">
        <v>51.87</v>
      </c>
      <c r="BZ169">
        <v>569</v>
      </c>
      <c r="CA169">
        <v>528</v>
      </c>
      <c r="CB169">
        <v>34.94</v>
      </c>
      <c r="CC169">
        <v>276</v>
      </c>
      <c r="CD169">
        <v>356</v>
      </c>
      <c r="CE169">
        <v>514</v>
      </c>
      <c r="CF169">
        <v>43</v>
      </c>
      <c r="CG169">
        <v>84</v>
      </c>
      <c r="CH169">
        <v>12</v>
      </c>
      <c r="CI169">
        <v>4</v>
      </c>
      <c r="CJ169">
        <v>119</v>
      </c>
      <c r="CK169">
        <v>21</v>
      </c>
      <c r="CL169">
        <v>32</v>
      </c>
      <c r="CM169">
        <v>9</v>
      </c>
      <c r="CN169">
        <v>22</v>
      </c>
      <c r="CO169">
        <v>0.75</v>
      </c>
      <c r="CP169">
        <v>1044.18</v>
      </c>
      <c r="CQ169">
        <v>3803.31</v>
      </c>
      <c r="CR169">
        <v>21.54</v>
      </c>
      <c r="CS169">
        <v>16.91</v>
      </c>
      <c r="CT169">
        <v>17.100000000000001</v>
      </c>
      <c r="CU169">
        <v>50.78</v>
      </c>
      <c r="CV169">
        <v>50.06</v>
      </c>
      <c r="CW169">
        <v>57.8</v>
      </c>
      <c r="CX169">
        <v>56.02</v>
      </c>
      <c r="CY169">
        <v>54.05</v>
      </c>
      <c r="CZ169">
        <v>53.91</v>
      </c>
      <c r="DB169">
        <f t="shared" si="2"/>
        <v>-41</v>
      </c>
    </row>
    <row r="170" spans="1:106">
      <c r="A170" t="s">
        <v>709</v>
      </c>
      <c r="B170" t="s">
        <v>710</v>
      </c>
      <c r="C170" t="s">
        <v>87</v>
      </c>
      <c r="D170" t="s">
        <v>110</v>
      </c>
      <c r="E170">
        <v>82</v>
      </c>
      <c r="F170">
        <v>20142015</v>
      </c>
      <c r="G170">
        <v>30</v>
      </c>
      <c r="H170">
        <v>5</v>
      </c>
      <c r="I170">
        <v>5</v>
      </c>
      <c r="J170">
        <v>12</v>
      </c>
      <c r="K170">
        <v>36</v>
      </c>
      <c r="L170">
        <v>48</v>
      </c>
      <c r="M170">
        <v>0.46</v>
      </c>
      <c r="N170">
        <v>1.38</v>
      </c>
      <c r="O170">
        <v>1.84</v>
      </c>
      <c r="P170">
        <v>10</v>
      </c>
      <c r="Q170">
        <v>53.76</v>
      </c>
      <c r="R170">
        <v>100.21</v>
      </c>
      <c r="S170">
        <v>13.19</v>
      </c>
      <c r="T170">
        <v>9.61</v>
      </c>
      <c r="U170">
        <v>19.05</v>
      </c>
      <c r="V170">
        <v>2.15</v>
      </c>
      <c r="W170">
        <v>53.71</v>
      </c>
      <c r="X170">
        <v>51.56</v>
      </c>
      <c r="Y170">
        <v>102</v>
      </c>
      <c r="Z170">
        <v>738</v>
      </c>
      <c r="AA170">
        <v>636</v>
      </c>
      <c r="AB170">
        <v>28.35</v>
      </c>
      <c r="AC170">
        <v>24.43</v>
      </c>
      <c r="AD170">
        <v>52.78</v>
      </c>
      <c r="AE170">
        <v>107</v>
      </c>
      <c r="AF170">
        <v>3.59</v>
      </c>
      <c r="AG170">
        <v>50.16</v>
      </c>
      <c r="AH170">
        <v>204</v>
      </c>
      <c r="AI170">
        <v>1459</v>
      </c>
      <c r="AJ170">
        <v>1255</v>
      </c>
      <c r="AK170">
        <v>56.05</v>
      </c>
      <c r="AL170">
        <v>48.21</v>
      </c>
      <c r="AM170">
        <v>104.26</v>
      </c>
      <c r="AN170">
        <v>51.82</v>
      </c>
      <c r="AO170">
        <v>40</v>
      </c>
      <c r="AP170">
        <v>29</v>
      </c>
      <c r="AQ170">
        <v>160</v>
      </c>
      <c r="AR170">
        <v>2.58</v>
      </c>
      <c r="AS170">
        <v>53.09</v>
      </c>
      <c r="AT170">
        <v>50.51</v>
      </c>
      <c r="AU170">
        <v>125</v>
      </c>
      <c r="AV170">
        <v>1075</v>
      </c>
      <c r="AW170">
        <v>950</v>
      </c>
      <c r="AX170">
        <v>41.3</v>
      </c>
      <c r="AY170">
        <v>36.49</v>
      </c>
      <c r="AZ170">
        <v>77.790000000000006</v>
      </c>
      <c r="BA170">
        <v>70.33</v>
      </c>
      <c r="BB170">
        <v>29</v>
      </c>
      <c r="BC170">
        <v>120</v>
      </c>
      <c r="BD170">
        <v>1.55</v>
      </c>
      <c r="BE170">
        <v>52.57</v>
      </c>
      <c r="BF170">
        <v>51.02</v>
      </c>
      <c r="BG170">
        <v>74</v>
      </c>
      <c r="BH170">
        <v>29.04</v>
      </c>
      <c r="BI170">
        <v>26.2</v>
      </c>
      <c r="BJ170">
        <v>756</v>
      </c>
      <c r="BK170">
        <v>682</v>
      </c>
      <c r="BL170">
        <v>91</v>
      </c>
      <c r="BM170">
        <v>-3.77</v>
      </c>
      <c r="BN170">
        <v>56.88</v>
      </c>
      <c r="BO170">
        <v>2.96</v>
      </c>
      <c r="BP170">
        <v>2.61</v>
      </c>
      <c r="BQ170">
        <v>77</v>
      </c>
      <c r="BR170">
        <v>68</v>
      </c>
      <c r="BS170">
        <v>9</v>
      </c>
      <c r="BT170">
        <v>53.1</v>
      </c>
      <c r="BU170">
        <v>10</v>
      </c>
      <c r="BV170">
        <v>10.19</v>
      </c>
      <c r="BW170">
        <v>7.16</v>
      </c>
      <c r="BX170">
        <v>90.03</v>
      </c>
      <c r="BY170">
        <v>52.41</v>
      </c>
      <c r="BZ170">
        <v>621</v>
      </c>
      <c r="CA170">
        <v>564</v>
      </c>
      <c r="CB170">
        <v>58.58</v>
      </c>
      <c r="CC170">
        <v>666</v>
      </c>
      <c r="CD170">
        <v>458</v>
      </c>
      <c r="CE170">
        <v>471</v>
      </c>
      <c r="CF170">
        <v>25</v>
      </c>
      <c r="CG170">
        <v>81</v>
      </c>
      <c r="CH170">
        <v>18</v>
      </c>
      <c r="CI170">
        <v>18</v>
      </c>
      <c r="CJ170">
        <v>79</v>
      </c>
      <c r="CK170">
        <v>27</v>
      </c>
      <c r="CL170">
        <v>50</v>
      </c>
      <c r="CM170">
        <v>12</v>
      </c>
      <c r="CN170">
        <v>22</v>
      </c>
      <c r="CO170">
        <v>0.38</v>
      </c>
      <c r="CP170">
        <v>1561.89</v>
      </c>
      <c r="CQ170">
        <v>3405.03</v>
      </c>
      <c r="CR170">
        <v>31.45</v>
      </c>
      <c r="CS170">
        <v>18.03</v>
      </c>
      <c r="CT170">
        <v>17.54</v>
      </c>
      <c r="CU170">
        <v>52.7</v>
      </c>
      <c r="CV170">
        <v>49.71</v>
      </c>
      <c r="CW170">
        <v>55.66</v>
      </c>
      <c r="CX170">
        <v>49.95</v>
      </c>
      <c r="CY170">
        <v>53.94</v>
      </c>
      <c r="CZ170">
        <v>54.56</v>
      </c>
      <c r="DB170">
        <f t="shared" si="2"/>
        <v>-56</v>
      </c>
    </row>
    <row r="171" spans="1:106">
      <c r="A171" t="s">
        <v>538</v>
      </c>
      <c r="B171" t="s">
        <v>539</v>
      </c>
      <c r="C171" t="s">
        <v>68</v>
      </c>
      <c r="D171" t="s">
        <v>74</v>
      </c>
      <c r="E171">
        <v>59</v>
      </c>
      <c r="F171">
        <v>20142015</v>
      </c>
      <c r="G171">
        <v>34</v>
      </c>
      <c r="H171">
        <v>4.2</v>
      </c>
      <c r="I171">
        <v>4.2</v>
      </c>
      <c r="J171">
        <v>19</v>
      </c>
      <c r="K171">
        <v>20</v>
      </c>
      <c r="L171">
        <v>39</v>
      </c>
      <c r="M171">
        <v>1.05</v>
      </c>
      <c r="N171">
        <v>1.1000000000000001</v>
      </c>
      <c r="O171">
        <v>2.15</v>
      </c>
      <c r="P171">
        <v>-1</v>
      </c>
      <c r="Q171">
        <v>53.7</v>
      </c>
      <c r="R171">
        <v>99.46</v>
      </c>
      <c r="S171">
        <v>17.12</v>
      </c>
      <c r="T171">
        <v>6.55</v>
      </c>
      <c r="U171">
        <v>18.43</v>
      </c>
      <c r="V171">
        <v>0.56999999999999995</v>
      </c>
      <c r="W171">
        <v>52.46</v>
      </c>
      <c r="X171">
        <v>51.88</v>
      </c>
      <c r="Y171">
        <v>47</v>
      </c>
      <c r="Z171">
        <v>502</v>
      </c>
      <c r="AA171">
        <v>455</v>
      </c>
      <c r="AB171">
        <v>27.7</v>
      </c>
      <c r="AC171">
        <v>25.11</v>
      </c>
      <c r="AD171">
        <v>52.81</v>
      </c>
      <c r="AE171">
        <v>112</v>
      </c>
      <c r="AF171">
        <v>1.72</v>
      </c>
      <c r="AG171">
        <v>51.97</v>
      </c>
      <c r="AH171">
        <v>156</v>
      </c>
      <c r="AI171">
        <v>1133</v>
      </c>
      <c r="AJ171">
        <v>977</v>
      </c>
      <c r="AK171">
        <v>62.52</v>
      </c>
      <c r="AL171">
        <v>53.91</v>
      </c>
      <c r="AM171">
        <v>116.43</v>
      </c>
      <c r="AN171">
        <v>54.02</v>
      </c>
      <c r="AO171">
        <v>37</v>
      </c>
      <c r="AP171">
        <v>60</v>
      </c>
      <c r="AQ171">
        <v>191</v>
      </c>
      <c r="AR171">
        <v>3.04</v>
      </c>
      <c r="AS171">
        <v>55.02</v>
      </c>
      <c r="AT171">
        <v>51.98</v>
      </c>
      <c r="AU171">
        <v>154</v>
      </c>
      <c r="AV171">
        <v>844</v>
      </c>
      <c r="AW171">
        <v>690</v>
      </c>
      <c r="AX171">
        <v>46.57</v>
      </c>
      <c r="AY171">
        <v>38.07</v>
      </c>
      <c r="AZ171">
        <v>84.65</v>
      </c>
      <c r="BA171">
        <v>72.510000000000005</v>
      </c>
      <c r="BB171">
        <v>43</v>
      </c>
      <c r="BC171">
        <v>154</v>
      </c>
      <c r="BD171">
        <v>2.93</v>
      </c>
      <c r="BE171">
        <v>54.99</v>
      </c>
      <c r="BF171">
        <v>52.05</v>
      </c>
      <c r="BG171">
        <v>111</v>
      </c>
      <c r="BH171">
        <v>33.770000000000003</v>
      </c>
      <c r="BI171">
        <v>27.65</v>
      </c>
      <c r="BJ171">
        <v>612</v>
      </c>
      <c r="BK171">
        <v>501</v>
      </c>
      <c r="BL171">
        <v>111</v>
      </c>
      <c r="BM171">
        <v>1.93</v>
      </c>
      <c r="BN171">
        <v>51.71</v>
      </c>
      <c r="BO171">
        <v>3.26</v>
      </c>
      <c r="BP171">
        <v>2.81</v>
      </c>
      <c r="BQ171">
        <v>59</v>
      </c>
      <c r="BR171">
        <v>51</v>
      </c>
      <c r="BS171">
        <v>8</v>
      </c>
      <c r="BT171">
        <v>53.64</v>
      </c>
      <c r="BU171">
        <v>12.34</v>
      </c>
      <c r="BV171">
        <v>9.64</v>
      </c>
      <c r="BW171">
        <v>6.99</v>
      </c>
      <c r="BX171">
        <v>89.82</v>
      </c>
      <c r="BY171">
        <v>52.26</v>
      </c>
      <c r="BZ171">
        <v>601</v>
      </c>
      <c r="CA171">
        <v>549</v>
      </c>
      <c r="CB171">
        <v>56.35</v>
      </c>
      <c r="CC171">
        <v>515</v>
      </c>
      <c r="CD171">
        <v>343</v>
      </c>
      <c r="CE171">
        <v>399</v>
      </c>
      <c r="CF171">
        <v>125</v>
      </c>
      <c r="CG171">
        <v>54</v>
      </c>
      <c r="CH171">
        <v>15</v>
      </c>
      <c r="CI171">
        <v>5</v>
      </c>
      <c r="CJ171">
        <v>92</v>
      </c>
      <c r="CK171">
        <v>16</v>
      </c>
      <c r="CL171">
        <v>27</v>
      </c>
      <c r="CM171">
        <v>11</v>
      </c>
      <c r="CN171">
        <v>10</v>
      </c>
      <c r="CO171">
        <v>-0.06</v>
      </c>
      <c r="CP171">
        <v>1087.3499999999999</v>
      </c>
      <c r="CQ171">
        <v>2513.71</v>
      </c>
      <c r="CR171">
        <v>30.2</v>
      </c>
      <c r="CS171">
        <v>18.22</v>
      </c>
      <c r="CT171">
        <v>17.53</v>
      </c>
      <c r="CU171">
        <v>52.65</v>
      </c>
      <c r="CV171">
        <v>50.02</v>
      </c>
      <c r="CW171">
        <v>58.7</v>
      </c>
      <c r="CX171">
        <v>52.79</v>
      </c>
      <c r="CY171">
        <v>54.52</v>
      </c>
      <c r="CZ171">
        <v>54.47</v>
      </c>
      <c r="DB171">
        <f t="shared" si="2"/>
        <v>71</v>
      </c>
    </row>
    <row r="172" spans="1:106">
      <c r="A172" t="s">
        <v>557</v>
      </c>
      <c r="B172" t="s">
        <v>558</v>
      </c>
      <c r="C172" t="s">
        <v>80</v>
      </c>
      <c r="D172" t="s">
        <v>559</v>
      </c>
      <c r="E172">
        <v>66</v>
      </c>
      <c r="F172">
        <v>20142015</v>
      </c>
      <c r="G172">
        <v>30</v>
      </c>
      <c r="H172">
        <v>4.5</v>
      </c>
      <c r="I172">
        <v>4.5</v>
      </c>
      <c r="J172">
        <v>8</v>
      </c>
      <c r="K172">
        <v>19</v>
      </c>
      <c r="L172">
        <v>27</v>
      </c>
      <c r="M172">
        <v>0.5</v>
      </c>
      <c r="N172">
        <v>1.18</v>
      </c>
      <c r="O172">
        <v>1.68</v>
      </c>
      <c r="P172">
        <v>7</v>
      </c>
      <c r="Q172">
        <v>52.36</v>
      </c>
      <c r="R172">
        <v>100.88</v>
      </c>
      <c r="S172">
        <v>6.11</v>
      </c>
      <c r="T172">
        <v>5.13</v>
      </c>
      <c r="U172">
        <v>14.6</v>
      </c>
      <c r="V172">
        <v>2.75</v>
      </c>
      <c r="W172">
        <v>53.3</v>
      </c>
      <c r="X172">
        <v>50.55</v>
      </c>
      <c r="Y172">
        <v>51</v>
      </c>
      <c r="Z172">
        <v>412</v>
      </c>
      <c r="AA172">
        <v>361</v>
      </c>
      <c r="AB172">
        <v>25.66</v>
      </c>
      <c r="AC172">
        <v>22.48</v>
      </c>
      <c r="AD172">
        <v>48.14</v>
      </c>
      <c r="AE172">
        <v>122</v>
      </c>
      <c r="AF172">
        <v>1.45</v>
      </c>
      <c r="AG172">
        <v>50.91</v>
      </c>
      <c r="AH172">
        <v>80</v>
      </c>
      <c r="AI172">
        <v>889</v>
      </c>
      <c r="AJ172">
        <v>809</v>
      </c>
      <c r="AK172">
        <v>55.36</v>
      </c>
      <c r="AL172">
        <v>50.38</v>
      </c>
      <c r="AM172">
        <v>105.74</v>
      </c>
      <c r="AN172">
        <v>57.59</v>
      </c>
      <c r="AO172">
        <v>56</v>
      </c>
      <c r="AP172">
        <v>15</v>
      </c>
      <c r="AQ172">
        <v>233</v>
      </c>
      <c r="AR172">
        <v>0.46</v>
      </c>
      <c r="AS172">
        <v>51.58</v>
      </c>
      <c r="AT172">
        <v>51.12</v>
      </c>
      <c r="AU172">
        <v>42</v>
      </c>
      <c r="AV172">
        <v>684</v>
      </c>
      <c r="AW172">
        <v>642</v>
      </c>
      <c r="AX172">
        <v>42.59</v>
      </c>
      <c r="AY172">
        <v>39.979999999999997</v>
      </c>
      <c r="AZ172">
        <v>82.57</v>
      </c>
      <c r="BA172">
        <v>74.849999999999994</v>
      </c>
      <c r="BB172">
        <v>46</v>
      </c>
      <c r="BC172">
        <v>177</v>
      </c>
      <c r="BD172">
        <v>0.74</v>
      </c>
      <c r="BE172">
        <v>51.56</v>
      </c>
      <c r="BF172">
        <v>50.82</v>
      </c>
      <c r="BG172">
        <v>31</v>
      </c>
      <c r="BH172">
        <v>31.88</v>
      </c>
      <c r="BI172">
        <v>29.95</v>
      </c>
      <c r="BJ172">
        <v>512</v>
      </c>
      <c r="BK172">
        <v>481</v>
      </c>
      <c r="BL172">
        <v>131</v>
      </c>
      <c r="BM172">
        <v>10.199999999999999</v>
      </c>
      <c r="BN172">
        <v>43.91</v>
      </c>
      <c r="BO172">
        <v>2.86</v>
      </c>
      <c r="BP172">
        <v>2.4300000000000002</v>
      </c>
      <c r="BQ172">
        <v>46</v>
      </c>
      <c r="BR172">
        <v>39</v>
      </c>
      <c r="BS172">
        <v>7</v>
      </c>
      <c r="BT172">
        <v>54.12</v>
      </c>
      <c r="BU172">
        <v>4.5199999999999996</v>
      </c>
      <c r="BV172">
        <v>8.98</v>
      </c>
      <c r="BW172">
        <v>6.73</v>
      </c>
      <c r="BX172">
        <v>91.89</v>
      </c>
      <c r="BY172">
        <v>32</v>
      </c>
      <c r="BZ172">
        <v>4</v>
      </c>
      <c r="CA172">
        <v>10</v>
      </c>
      <c r="CB172">
        <v>54.14</v>
      </c>
      <c r="CC172">
        <v>360</v>
      </c>
      <c r="CD172">
        <v>320</v>
      </c>
      <c r="CE172">
        <v>305</v>
      </c>
      <c r="CF172">
        <v>64</v>
      </c>
      <c r="CG172">
        <v>79</v>
      </c>
      <c r="CH172">
        <v>16</v>
      </c>
      <c r="CI172">
        <v>3</v>
      </c>
      <c r="CJ172">
        <v>123</v>
      </c>
      <c r="CK172">
        <v>15</v>
      </c>
      <c r="CL172">
        <v>30</v>
      </c>
      <c r="CM172">
        <v>6</v>
      </c>
      <c r="CN172">
        <v>13</v>
      </c>
      <c r="CO172">
        <v>0.44</v>
      </c>
      <c r="CP172">
        <v>963.51</v>
      </c>
      <c r="CQ172">
        <v>3070.78</v>
      </c>
      <c r="CR172">
        <v>23.88</v>
      </c>
      <c r="CS172">
        <v>17.71</v>
      </c>
      <c r="CT172">
        <v>17.329999999999998</v>
      </c>
      <c r="CU172">
        <v>51.14</v>
      </c>
      <c r="CV172">
        <v>49.31</v>
      </c>
      <c r="CW172">
        <v>54.66</v>
      </c>
      <c r="CX172">
        <v>52.22</v>
      </c>
      <c r="CY172">
        <v>53.54</v>
      </c>
      <c r="CZ172">
        <v>55.04</v>
      </c>
      <c r="DB172">
        <f t="shared" si="2"/>
        <v>-15</v>
      </c>
    </row>
    <row r="173" spans="1:106">
      <c r="A173" t="s">
        <v>1388</v>
      </c>
      <c r="B173" t="s">
        <v>1389</v>
      </c>
      <c r="C173" t="s">
        <v>68</v>
      </c>
      <c r="D173" t="s">
        <v>1376</v>
      </c>
      <c r="E173">
        <v>63</v>
      </c>
      <c r="F173">
        <v>20142015</v>
      </c>
      <c r="G173">
        <v>26</v>
      </c>
      <c r="H173">
        <v>0.65</v>
      </c>
      <c r="I173">
        <v>0.63700000000000001</v>
      </c>
      <c r="J173">
        <v>5</v>
      </c>
      <c r="K173">
        <v>12</v>
      </c>
      <c r="L173">
        <v>17</v>
      </c>
      <c r="M173">
        <v>0.32</v>
      </c>
      <c r="N173">
        <v>0.77</v>
      </c>
      <c r="O173">
        <v>1.1000000000000001</v>
      </c>
      <c r="P173">
        <v>5</v>
      </c>
      <c r="Q173">
        <v>35.43</v>
      </c>
      <c r="R173">
        <v>101.09</v>
      </c>
      <c r="S173">
        <v>6.1</v>
      </c>
      <c r="T173">
        <v>-11.12</v>
      </c>
      <c r="U173">
        <v>14.78</v>
      </c>
      <c r="V173">
        <v>-2.84</v>
      </c>
      <c r="W173">
        <v>36.28</v>
      </c>
      <c r="X173">
        <v>39.119999999999997</v>
      </c>
      <c r="Y173">
        <v>-208</v>
      </c>
      <c r="Z173">
        <v>275</v>
      </c>
      <c r="AA173">
        <v>483</v>
      </c>
      <c r="AB173">
        <v>17.72</v>
      </c>
      <c r="AC173">
        <v>31.12</v>
      </c>
      <c r="AD173">
        <v>48.84</v>
      </c>
      <c r="AE173">
        <v>71</v>
      </c>
      <c r="AF173">
        <v>-4.38</v>
      </c>
      <c r="AG173">
        <v>39.81</v>
      </c>
      <c r="AH173">
        <v>-483</v>
      </c>
      <c r="AI173">
        <v>587</v>
      </c>
      <c r="AJ173">
        <v>1070</v>
      </c>
      <c r="AK173">
        <v>37.82</v>
      </c>
      <c r="AL173">
        <v>68.94</v>
      </c>
      <c r="AM173">
        <v>106.76</v>
      </c>
      <c r="AN173">
        <v>58.09</v>
      </c>
      <c r="AO173">
        <v>24</v>
      </c>
      <c r="AP173">
        <v>46</v>
      </c>
      <c r="AQ173">
        <v>132</v>
      </c>
      <c r="AR173">
        <v>-2.61</v>
      </c>
      <c r="AS173">
        <v>37.86</v>
      </c>
      <c r="AT173">
        <v>40.47</v>
      </c>
      <c r="AU173">
        <v>-291</v>
      </c>
      <c r="AV173">
        <v>454</v>
      </c>
      <c r="AW173">
        <v>745</v>
      </c>
      <c r="AX173">
        <v>29.25</v>
      </c>
      <c r="AY173">
        <v>48</v>
      </c>
      <c r="AZ173">
        <v>77.25</v>
      </c>
      <c r="BA173">
        <v>75.11</v>
      </c>
      <c r="BB173">
        <v>26</v>
      </c>
      <c r="BC173">
        <v>108</v>
      </c>
      <c r="BD173">
        <v>-4.1100000000000003</v>
      </c>
      <c r="BE173">
        <v>37.89</v>
      </c>
      <c r="BF173">
        <v>42</v>
      </c>
      <c r="BG173">
        <v>-218</v>
      </c>
      <c r="BH173">
        <v>21.97</v>
      </c>
      <c r="BI173">
        <v>36.020000000000003</v>
      </c>
      <c r="BJ173">
        <v>341</v>
      </c>
      <c r="BK173">
        <v>559</v>
      </c>
      <c r="BL173">
        <v>82</v>
      </c>
      <c r="BM173">
        <v>3.69</v>
      </c>
      <c r="BN173">
        <v>37.049999999999997</v>
      </c>
      <c r="BO173">
        <v>2.13</v>
      </c>
      <c r="BP173">
        <v>3.09</v>
      </c>
      <c r="BQ173">
        <v>33</v>
      </c>
      <c r="BR173">
        <v>48</v>
      </c>
      <c r="BS173">
        <v>-15</v>
      </c>
      <c r="BT173">
        <v>40.74</v>
      </c>
      <c r="BU173">
        <v>4.63</v>
      </c>
      <c r="BV173">
        <v>9.68</v>
      </c>
      <c r="BW173">
        <v>7.27</v>
      </c>
      <c r="BX173">
        <v>91.41</v>
      </c>
      <c r="BY173">
        <v>47.91</v>
      </c>
      <c r="BZ173">
        <v>172</v>
      </c>
      <c r="CA173">
        <v>187</v>
      </c>
      <c r="CB173">
        <v>34.090000000000003</v>
      </c>
      <c r="CC173">
        <v>226</v>
      </c>
      <c r="CD173">
        <v>286</v>
      </c>
      <c r="CE173">
        <v>437</v>
      </c>
      <c r="CF173">
        <v>44</v>
      </c>
      <c r="CG173">
        <v>59</v>
      </c>
      <c r="CH173">
        <v>8</v>
      </c>
      <c r="CI173">
        <v>4</v>
      </c>
      <c r="CJ173">
        <v>77</v>
      </c>
      <c r="CK173">
        <v>17</v>
      </c>
      <c r="CL173">
        <v>12</v>
      </c>
      <c r="CM173">
        <v>4</v>
      </c>
      <c r="CN173">
        <v>9</v>
      </c>
      <c r="CO173">
        <v>0.32</v>
      </c>
      <c r="CP173">
        <v>931.24</v>
      </c>
      <c r="CQ173">
        <v>2902.82</v>
      </c>
      <c r="CR173">
        <v>24.29</v>
      </c>
      <c r="CS173">
        <v>17.559999999999999</v>
      </c>
      <c r="CT173">
        <v>17.3</v>
      </c>
      <c r="CU173">
        <v>40.97</v>
      </c>
      <c r="CV173">
        <v>50.41</v>
      </c>
      <c r="CW173">
        <v>43.11</v>
      </c>
      <c r="CX173">
        <v>62.11</v>
      </c>
      <c r="CY173">
        <v>54.08</v>
      </c>
      <c r="CZ173">
        <v>53.21</v>
      </c>
      <c r="DB173">
        <f t="shared" si="2"/>
        <v>-15</v>
      </c>
    </row>
    <row r="174" spans="1:106">
      <c r="A174" t="s">
        <v>1392</v>
      </c>
      <c r="B174" t="s">
        <v>1393</v>
      </c>
      <c r="C174" t="s">
        <v>273</v>
      </c>
      <c r="D174" t="s">
        <v>1243</v>
      </c>
      <c r="E174">
        <v>57</v>
      </c>
      <c r="F174">
        <v>20142015</v>
      </c>
      <c r="G174">
        <v>23</v>
      </c>
      <c r="H174">
        <v>1.5</v>
      </c>
      <c r="I174">
        <v>1.875</v>
      </c>
      <c r="J174">
        <v>8</v>
      </c>
      <c r="K174">
        <v>12</v>
      </c>
      <c r="L174">
        <v>20</v>
      </c>
      <c r="M174">
        <v>0.51</v>
      </c>
      <c r="N174">
        <v>0.77</v>
      </c>
      <c r="O174">
        <v>1.28</v>
      </c>
      <c r="P174">
        <v>2</v>
      </c>
      <c r="Q174">
        <v>37.57</v>
      </c>
      <c r="R174">
        <v>100.88</v>
      </c>
      <c r="S174">
        <v>12.12</v>
      </c>
      <c r="T174">
        <v>-2.37</v>
      </c>
      <c r="U174">
        <v>16.45</v>
      </c>
      <c r="V174">
        <v>-3.46</v>
      </c>
      <c r="W174">
        <v>37.090000000000003</v>
      </c>
      <c r="X174">
        <v>40.56</v>
      </c>
      <c r="Y174">
        <v>-215</v>
      </c>
      <c r="Z174">
        <v>309</v>
      </c>
      <c r="AA174">
        <v>524</v>
      </c>
      <c r="AB174">
        <v>19.78</v>
      </c>
      <c r="AC174">
        <v>33.53</v>
      </c>
      <c r="AD174">
        <v>53.31</v>
      </c>
      <c r="AE174">
        <v>73</v>
      </c>
      <c r="AF174">
        <v>-1.62</v>
      </c>
      <c r="AG174">
        <v>39.18</v>
      </c>
      <c r="AH174">
        <v>-421</v>
      </c>
      <c r="AI174">
        <v>636</v>
      </c>
      <c r="AJ174">
        <v>1057</v>
      </c>
      <c r="AK174">
        <v>40.700000000000003</v>
      </c>
      <c r="AL174">
        <v>67.64</v>
      </c>
      <c r="AM174">
        <v>108.35</v>
      </c>
      <c r="AN174">
        <v>57.55</v>
      </c>
      <c r="AO174">
        <v>17</v>
      </c>
      <c r="AP174">
        <v>48</v>
      </c>
      <c r="AQ174">
        <v>108</v>
      </c>
      <c r="AR174">
        <v>-1.66</v>
      </c>
      <c r="AS174">
        <v>38.840000000000003</v>
      </c>
      <c r="AT174">
        <v>40.5</v>
      </c>
      <c r="AU174">
        <v>-278</v>
      </c>
      <c r="AV174">
        <v>484</v>
      </c>
      <c r="AW174">
        <v>762</v>
      </c>
      <c r="AX174">
        <v>30.97</v>
      </c>
      <c r="AY174">
        <v>48.77</v>
      </c>
      <c r="AZ174">
        <v>79.739999999999995</v>
      </c>
      <c r="BA174">
        <v>75.62</v>
      </c>
      <c r="BB174">
        <v>25</v>
      </c>
      <c r="BC174">
        <v>91</v>
      </c>
      <c r="BD174">
        <v>-1.83</v>
      </c>
      <c r="BE174">
        <v>40.090000000000003</v>
      </c>
      <c r="BF174">
        <v>41.92</v>
      </c>
      <c r="BG174">
        <v>-181</v>
      </c>
      <c r="BH174">
        <v>23.42</v>
      </c>
      <c r="BI174">
        <v>35.01</v>
      </c>
      <c r="BJ174">
        <v>366</v>
      </c>
      <c r="BK174">
        <v>547</v>
      </c>
      <c r="BL174">
        <v>66</v>
      </c>
      <c r="BM174">
        <v>4.58</v>
      </c>
      <c r="BN174">
        <v>38.28</v>
      </c>
      <c r="BO174">
        <v>1.92</v>
      </c>
      <c r="BP174">
        <v>2.56</v>
      </c>
      <c r="BQ174">
        <v>30</v>
      </c>
      <c r="BR174">
        <v>40</v>
      </c>
      <c r="BS174">
        <v>-10</v>
      </c>
      <c r="BT174">
        <v>42.86</v>
      </c>
      <c r="BU174">
        <v>8.7899999999999991</v>
      </c>
      <c r="BV174">
        <v>8.1999999999999993</v>
      </c>
      <c r="BW174">
        <v>6.2</v>
      </c>
      <c r="BX174">
        <v>92.69</v>
      </c>
      <c r="BY174">
        <v>43.18</v>
      </c>
      <c r="BZ174">
        <v>57</v>
      </c>
      <c r="CA174">
        <v>75</v>
      </c>
      <c r="CB174">
        <v>40.71</v>
      </c>
      <c r="CC174">
        <v>265</v>
      </c>
      <c r="CD174">
        <v>271</v>
      </c>
      <c r="CE174">
        <v>386</v>
      </c>
      <c r="CF174">
        <v>193</v>
      </c>
      <c r="CG174">
        <v>63</v>
      </c>
      <c r="CH174">
        <v>9</v>
      </c>
      <c r="CI174">
        <v>3</v>
      </c>
      <c r="CJ174">
        <v>58</v>
      </c>
      <c r="CK174">
        <v>25</v>
      </c>
      <c r="CL174">
        <v>28</v>
      </c>
      <c r="CM174">
        <v>8</v>
      </c>
      <c r="CN174">
        <v>10</v>
      </c>
      <c r="CO174">
        <v>0.13</v>
      </c>
      <c r="CP174">
        <v>937.54</v>
      </c>
      <c r="CQ174">
        <v>2529.65</v>
      </c>
      <c r="CR174">
        <v>27.04</v>
      </c>
      <c r="CS174">
        <v>17.88</v>
      </c>
      <c r="CT174">
        <v>17.28</v>
      </c>
      <c r="CU174">
        <v>40.68</v>
      </c>
      <c r="CV174">
        <v>50.1</v>
      </c>
      <c r="CW174">
        <v>43.78</v>
      </c>
      <c r="CX174">
        <v>63.85</v>
      </c>
      <c r="CY174">
        <v>54.66</v>
      </c>
      <c r="CZ174">
        <v>54.44</v>
      </c>
      <c r="DB174">
        <f t="shared" si="2"/>
        <v>130</v>
      </c>
    </row>
    <row r="175" spans="1:106">
      <c r="A175" t="s">
        <v>743</v>
      </c>
      <c r="B175" t="s">
        <v>744</v>
      </c>
      <c r="C175" t="s">
        <v>113</v>
      </c>
      <c r="D175" t="s">
        <v>544</v>
      </c>
      <c r="E175">
        <v>79</v>
      </c>
      <c r="F175">
        <v>20142015</v>
      </c>
      <c r="G175">
        <v>26</v>
      </c>
      <c r="H175">
        <v>3.75</v>
      </c>
      <c r="I175">
        <v>3.383</v>
      </c>
      <c r="J175">
        <v>31</v>
      </c>
      <c r="K175">
        <v>42</v>
      </c>
      <c r="L175">
        <v>73</v>
      </c>
      <c r="M175">
        <v>1.25</v>
      </c>
      <c r="N175">
        <v>1.69</v>
      </c>
      <c r="O175">
        <v>2.94</v>
      </c>
      <c r="P175">
        <v>6</v>
      </c>
      <c r="Q175">
        <v>53.47</v>
      </c>
      <c r="R175">
        <v>103.66</v>
      </c>
      <c r="S175">
        <v>17.03</v>
      </c>
      <c r="T175">
        <v>12.1</v>
      </c>
      <c r="U175">
        <v>18.84</v>
      </c>
      <c r="V175">
        <v>9.9700000000000006</v>
      </c>
      <c r="W175">
        <v>54.89</v>
      </c>
      <c r="X175">
        <v>44.92</v>
      </c>
      <c r="Y175">
        <v>134</v>
      </c>
      <c r="Z175">
        <v>752</v>
      </c>
      <c r="AA175">
        <v>618</v>
      </c>
      <c r="AB175">
        <v>30.31</v>
      </c>
      <c r="AC175">
        <v>24.91</v>
      </c>
      <c r="AD175">
        <v>55.22</v>
      </c>
      <c r="AE175">
        <v>192</v>
      </c>
      <c r="AF175">
        <v>9.1999999999999993</v>
      </c>
      <c r="AG175">
        <v>44.27</v>
      </c>
      <c r="AH175">
        <v>186</v>
      </c>
      <c r="AI175">
        <v>1433</v>
      </c>
      <c r="AJ175">
        <v>1247</v>
      </c>
      <c r="AK175">
        <v>57.76</v>
      </c>
      <c r="AL175">
        <v>50.26</v>
      </c>
      <c r="AM175">
        <v>108.02</v>
      </c>
      <c r="AN175">
        <v>55.83</v>
      </c>
      <c r="AO175">
        <v>48</v>
      </c>
      <c r="AP175">
        <v>52</v>
      </c>
      <c r="AQ175">
        <v>273</v>
      </c>
      <c r="AR175">
        <v>9.43</v>
      </c>
      <c r="AS175">
        <v>53.01</v>
      </c>
      <c r="AT175">
        <v>43.58</v>
      </c>
      <c r="AU175">
        <v>123</v>
      </c>
      <c r="AV175">
        <v>1084</v>
      </c>
      <c r="AW175">
        <v>961</v>
      </c>
      <c r="AX175">
        <v>43.69</v>
      </c>
      <c r="AY175">
        <v>38.74</v>
      </c>
      <c r="AZ175">
        <v>82.43</v>
      </c>
      <c r="BA175">
        <v>73.8</v>
      </c>
      <c r="BB175">
        <v>43</v>
      </c>
      <c r="BC175">
        <v>225</v>
      </c>
      <c r="BD175">
        <v>9.77</v>
      </c>
      <c r="BE175">
        <v>53.09</v>
      </c>
      <c r="BF175">
        <v>43.32</v>
      </c>
      <c r="BG175">
        <v>93</v>
      </c>
      <c r="BH175">
        <v>32.25</v>
      </c>
      <c r="BI175">
        <v>28.5</v>
      </c>
      <c r="BJ175">
        <v>800</v>
      </c>
      <c r="BK175">
        <v>707</v>
      </c>
      <c r="BL175">
        <v>182</v>
      </c>
      <c r="BM175">
        <v>21.53</v>
      </c>
      <c r="BN175">
        <v>39.65</v>
      </c>
      <c r="BO175">
        <v>4.1900000000000004</v>
      </c>
      <c r="BP175">
        <v>2.66</v>
      </c>
      <c r="BQ175">
        <v>104</v>
      </c>
      <c r="BR175">
        <v>66</v>
      </c>
      <c r="BS175">
        <v>38</v>
      </c>
      <c r="BT175">
        <v>61.18</v>
      </c>
      <c r="BU175">
        <v>13.78</v>
      </c>
      <c r="BV175">
        <v>13</v>
      </c>
      <c r="BW175">
        <v>9.59</v>
      </c>
      <c r="BX175">
        <v>90.66</v>
      </c>
      <c r="BY175">
        <v>47.53</v>
      </c>
      <c r="BZ175">
        <v>125</v>
      </c>
      <c r="CA175">
        <v>138</v>
      </c>
      <c r="CB175">
        <v>54.85</v>
      </c>
      <c r="CC175">
        <v>560</v>
      </c>
      <c r="CD175">
        <v>471</v>
      </c>
      <c r="CE175">
        <v>461</v>
      </c>
      <c r="CF175">
        <v>193</v>
      </c>
      <c r="CG175">
        <v>126</v>
      </c>
      <c r="CH175">
        <v>22</v>
      </c>
      <c r="CI175">
        <v>20</v>
      </c>
      <c r="CJ175">
        <v>151</v>
      </c>
      <c r="CK175">
        <v>23</v>
      </c>
      <c r="CL175">
        <v>51</v>
      </c>
      <c r="CM175">
        <v>18</v>
      </c>
      <c r="CN175">
        <v>24</v>
      </c>
      <c r="CO175">
        <v>0.24</v>
      </c>
      <c r="CP175">
        <v>1488.58</v>
      </c>
      <c r="CQ175">
        <v>3314.24</v>
      </c>
      <c r="CR175">
        <v>30.99</v>
      </c>
      <c r="CS175">
        <v>18.100000000000001</v>
      </c>
      <c r="CT175">
        <v>17.71</v>
      </c>
      <c r="CU175">
        <v>48.51</v>
      </c>
      <c r="CV175">
        <v>50.08</v>
      </c>
      <c r="CW175">
        <v>52.15</v>
      </c>
      <c r="CX175">
        <v>55.36</v>
      </c>
      <c r="CY175">
        <v>54.56</v>
      </c>
      <c r="CZ175">
        <v>54.38</v>
      </c>
      <c r="DB175">
        <f t="shared" si="2"/>
        <v>67</v>
      </c>
    </row>
    <row r="176" spans="1:106">
      <c r="A176" t="s">
        <v>768</v>
      </c>
      <c r="B176" t="s">
        <v>769</v>
      </c>
      <c r="C176" t="s">
        <v>62</v>
      </c>
      <c r="D176" t="s">
        <v>204</v>
      </c>
      <c r="E176">
        <v>40</v>
      </c>
      <c r="F176">
        <v>20142015</v>
      </c>
      <c r="G176">
        <v>23</v>
      </c>
      <c r="H176">
        <v>0.92500000000000004</v>
      </c>
      <c r="I176">
        <v>0.92500000000000004</v>
      </c>
      <c r="J176">
        <v>2</v>
      </c>
      <c r="K176">
        <v>8</v>
      </c>
      <c r="L176">
        <v>10</v>
      </c>
      <c r="M176">
        <v>0.19</v>
      </c>
      <c r="N176">
        <v>0.77</v>
      </c>
      <c r="O176">
        <v>0.97</v>
      </c>
      <c r="P176">
        <v>-2</v>
      </c>
      <c r="Q176">
        <v>49.1</v>
      </c>
      <c r="R176">
        <v>100.59</v>
      </c>
      <c r="S176">
        <v>5.13</v>
      </c>
      <c r="T176">
        <v>-4.43</v>
      </c>
      <c r="U176">
        <v>15.49</v>
      </c>
      <c r="V176">
        <v>-5.16</v>
      </c>
      <c r="W176">
        <v>49.32</v>
      </c>
      <c r="X176">
        <v>54.48</v>
      </c>
      <c r="Y176">
        <v>-7</v>
      </c>
      <c r="Z176">
        <v>255</v>
      </c>
      <c r="AA176">
        <v>262</v>
      </c>
      <c r="AB176">
        <v>24.69</v>
      </c>
      <c r="AC176">
        <v>25.36</v>
      </c>
      <c r="AD176">
        <v>50.05</v>
      </c>
      <c r="AE176">
        <v>25</v>
      </c>
      <c r="AF176">
        <v>-4.25</v>
      </c>
      <c r="AG176">
        <v>53.36</v>
      </c>
      <c r="AH176">
        <v>-19</v>
      </c>
      <c r="AI176">
        <v>521</v>
      </c>
      <c r="AJ176">
        <v>540</v>
      </c>
      <c r="AK176">
        <v>50.44</v>
      </c>
      <c r="AL176">
        <v>52.27</v>
      </c>
      <c r="AM176">
        <v>102.71</v>
      </c>
      <c r="AN176">
        <v>53.36</v>
      </c>
      <c r="AO176">
        <v>29</v>
      </c>
      <c r="AP176">
        <v>41</v>
      </c>
      <c r="AQ176">
        <v>86</v>
      </c>
      <c r="AR176">
        <v>-4.6100000000000003</v>
      </c>
      <c r="AS176">
        <v>50.06</v>
      </c>
      <c r="AT176">
        <v>54.68</v>
      </c>
      <c r="AU176">
        <v>1</v>
      </c>
      <c r="AV176">
        <v>390</v>
      </c>
      <c r="AW176">
        <v>389</v>
      </c>
      <c r="AX176">
        <v>37.75</v>
      </c>
      <c r="AY176">
        <v>37.659999999999997</v>
      </c>
      <c r="AZ176">
        <v>75.41</v>
      </c>
      <c r="BA176">
        <v>71.28</v>
      </c>
      <c r="BB176">
        <v>18</v>
      </c>
      <c r="BC176">
        <v>57</v>
      </c>
      <c r="BD176">
        <v>-6.3</v>
      </c>
      <c r="BE176">
        <v>49.38</v>
      </c>
      <c r="BF176">
        <v>55.67</v>
      </c>
      <c r="BG176">
        <v>-7</v>
      </c>
      <c r="BH176">
        <v>26.91</v>
      </c>
      <c r="BI176">
        <v>27.59</v>
      </c>
      <c r="BJ176">
        <v>278</v>
      </c>
      <c r="BK176">
        <v>285</v>
      </c>
      <c r="BL176">
        <v>39</v>
      </c>
      <c r="BM176">
        <v>1.56</v>
      </c>
      <c r="BN176">
        <v>49.38</v>
      </c>
      <c r="BO176">
        <v>2.61</v>
      </c>
      <c r="BP176">
        <v>2.52</v>
      </c>
      <c r="BQ176">
        <v>27</v>
      </c>
      <c r="BR176">
        <v>26</v>
      </c>
      <c r="BS176">
        <v>1</v>
      </c>
      <c r="BT176">
        <v>50.94</v>
      </c>
      <c r="BU176">
        <v>3.51</v>
      </c>
      <c r="BV176">
        <v>9.7100000000000009</v>
      </c>
      <c r="BW176">
        <v>6.92</v>
      </c>
      <c r="BX176">
        <v>90.88</v>
      </c>
      <c r="BY176">
        <v>40</v>
      </c>
      <c r="BZ176">
        <v>0</v>
      </c>
      <c r="CA176">
        <v>0</v>
      </c>
      <c r="CB176">
        <v>48.87</v>
      </c>
      <c r="CC176">
        <v>173</v>
      </c>
      <c r="CD176">
        <v>236</v>
      </c>
      <c r="CE176">
        <v>181</v>
      </c>
      <c r="CF176">
        <v>46</v>
      </c>
      <c r="CG176">
        <v>78</v>
      </c>
      <c r="CH176">
        <v>5</v>
      </c>
      <c r="CI176">
        <v>3</v>
      </c>
      <c r="CJ176">
        <v>37</v>
      </c>
      <c r="CK176">
        <v>16</v>
      </c>
      <c r="CL176">
        <v>9</v>
      </c>
      <c r="CM176">
        <v>3</v>
      </c>
      <c r="CN176">
        <v>1</v>
      </c>
      <c r="CO176">
        <v>-0.19</v>
      </c>
      <c r="CP176">
        <v>619.79999999999995</v>
      </c>
      <c r="CQ176">
        <v>1795.85</v>
      </c>
      <c r="CR176">
        <v>25.66</v>
      </c>
      <c r="CS176">
        <v>16.61</v>
      </c>
      <c r="CT176">
        <v>17.11</v>
      </c>
      <c r="CU176">
        <v>50.78</v>
      </c>
      <c r="CV176">
        <v>49.52</v>
      </c>
      <c r="CW176">
        <v>53.4</v>
      </c>
      <c r="CX176">
        <v>51.75</v>
      </c>
      <c r="CY176">
        <v>54.04</v>
      </c>
      <c r="CZ176">
        <v>55.09</v>
      </c>
      <c r="DB176">
        <f t="shared" si="2"/>
        <v>-32</v>
      </c>
    </row>
    <row r="177" spans="1:106">
      <c r="A177" t="s">
        <v>703</v>
      </c>
      <c r="B177" t="s">
        <v>704</v>
      </c>
      <c r="C177" t="s">
        <v>100</v>
      </c>
      <c r="D177" t="s">
        <v>204</v>
      </c>
      <c r="E177">
        <v>71</v>
      </c>
      <c r="F177">
        <v>20142015</v>
      </c>
      <c r="G177">
        <v>26</v>
      </c>
      <c r="H177">
        <v>0.95</v>
      </c>
      <c r="I177">
        <v>1</v>
      </c>
      <c r="J177">
        <v>9</v>
      </c>
      <c r="K177">
        <v>22</v>
      </c>
      <c r="L177">
        <v>31</v>
      </c>
      <c r="M177">
        <v>0.65</v>
      </c>
      <c r="N177">
        <v>1.59</v>
      </c>
      <c r="O177">
        <v>2.2400000000000002</v>
      </c>
      <c r="P177">
        <v>4</v>
      </c>
      <c r="Q177">
        <v>50</v>
      </c>
      <c r="R177">
        <v>102.56</v>
      </c>
      <c r="S177">
        <v>8.65</v>
      </c>
      <c r="T177">
        <v>-6.54</v>
      </c>
      <c r="U177">
        <v>11.7</v>
      </c>
      <c r="V177">
        <v>0.1</v>
      </c>
      <c r="W177">
        <v>52.07</v>
      </c>
      <c r="X177">
        <v>51.97</v>
      </c>
      <c r="Y177">
        <v>29</v>
      </c>
      <c r="Z177">
        <v>364</v>
      </c>
      <c r="AA177">
        <v>335</v>
      </c>
      <c r="AB177">
        <v>26.3</v>
      </c>
      <c r="AC177">
        <v>24.2</v>
      </c>
      <c r="AD177">
        <v>50.5</v>
      </c>
      <c r="AE177">
        <v>115</v>
      </c>
      <c r="AF177">
        <v>-1.17</v>
      </c>
      <c r="AG177">
        <v>51.17</v>
      </c>
      <c r="AH177">
        <v>0</v>
      </c>
      <c r="AI177">
        <v>714</v>
      </c>
      <c r="AJ177">
        <v>714</v>
      </c>
      <c r="AK177">
        <v>51.59</v>
      </c>
      <c r="AL177">
        <v>51.59</v>
      </c>
      <c r="AM177">
        <v>103.18</v>
      </c>
      <c r="AN177">
        <v>54.34</v>
      </c>
      <c r="AO177">
        <v>39</v>
      </c>
      <c r="AP177">
        <v>27</v>
      </c>
      <c r="AQ177">
        <v>182</v>
      </c>
      <c r="AR177">
        <v>-1.07</v>
      </c>
      <c r="AS177">
        <v>51.38</v>
      </c>
      <c r="AT177">
        <v>52.45</v>
      </c>
      <c r="AU177">
        <v>29</v>
      </c>
      <c r="AV177">
        <v>540</v>
      </c>
      <c r="AW177">
        <v>511</v>
      </c>
      <c r="AX177">
        <v>39.020000000000003</v>
      </c>
      <c r="AY177">
        <v>36.92</v>
      </c>
      <c r="AZ177">
        <v>75.94</v>
      </c>
      <c r="BA177">
        <v>71.849999999999994</v>
      </c>
      <c r="BB177">
        <v>39</v>
      </c>
      <c r="BC177">
        <v>143</v>
      </c>
      <c r="BD177">
        <v>-1.1200000000000001</v>
      </c>
      <c r="BE177">
        <v>51.73</v>
      </c>
      <c r="BF177">
        <v>52.86</v>
      </c>
      <c r="BG177">
        <v>26</v>
      </c>
      <c r="BH177">
        <v>28.03</v>
      </c>
      <c r="BI177">
        <v>26.16</v>
      </c>
      <c r="BJ177">
        <v>388</v>
      </c>
      <c r="BK177">
        <v>362</v>
      </c>
      <c r="BL177">
        <v>104</v>
      </c>
      <c r="BM177">
        <v>6.37</v>
      </c>
      <c r="BN177">
        <v>52.2</v>
      </c>
      <c r="BO177">
        <v>2.96</v>
      </c>
      <c r="BP177">
        <v>2.1</v>
      </c>
      <c r="BQ177">
        <v>41</v>
      </c>
      <c r="BR177">
        <v>29</v>
      </c>
      <c r="BS177">
        <v>12</v>
      </c>
      <c r="BT177">
        <v>58.57</v>
      </c>
      <c r="BU177">
        <v>6.29</v>
      </c>
      <c r="BV177">
        <v>10.57</v>
      </c>
      <c r="BW177">
        <v>7.59</v>
      </c>
      <c r="BX177">
        <v>91.99</v>
      </c>
      <c r="BY177">
        <v>41</v>
      </c>
      <c r="BZ177">
        <v>1</v>
      </c>
      <c r="CA177">
        <v>1</v>
      </c>
      <c r="CB177">
        <v>45.81</v>
      </c>
      <c r="CC177">
        <v>213</v>
      </c>
      <c r="CD177">
        <v>256</v>
      </c>
      <c r="CE177">
        <v>252</v>
      </c>
      <c r="CF177">
        <v>9</v>
      </c>
      <c r="CG177">
        <v>62</v>
      </c>
      <c r="CH177">
        <v>13</v>
      </c>
      <c r="CI177">
        <v>9</v>
      </c>
      <c r="CJ177">
        <v>95</v>
      </c>
      <c r="CK177">
        <v>13</v>
      </c>
      <c r="CL177">
        <v>22</v>
      </c>
      <c r="CM177">
        <v>6</v>
      </c>
      <c r="CN177">
        <v>10</v>
      </c>
      <c r="CO177">
        <v>0.28999999999999998</v>
      </c>
      <c r="CP177">
        <v>830.42</v>
      </c>
      <c r="CQ177">
        <v>3474.48</v>
      </c>
      <c r="CR177">
        <v>19.29</v>
      </c>
      <c r="CS177">
        <v>17.53</v>
      </c>
      <c r="CT177">
        <v>17.09</v>
      </c>
      <c r="CU177">
        <v>49.95</v>
      </c>
      <c r="CV177">
        <v>50.02</v>
      </c>
      <c r="CW177">
        <v>52.19</v>
      </c>
      <c r="CX177">
        <v>52.29</v>
      </c>
      <c r="CY177">
        <v>54.47</v>
      </c>
      <c r="CZ177">
        <v>54.42</v>
      </c>
      <c r="DB177">
        <f t="shared" si="2"/>
        <v>-53</v>
      </c>
    </row>
    <row r="178" spans="1:106">
      <c r="A178" t="s">
        <v>91</v>
      </c>
      <c r="B178" t="s">
        <v>92</v>
      </c>
      <c r="C178" t="s">
        <v>80</v>
      </c>
      <c r="D178" t="s">
        <v>74</v>
      </c>
      <c r="E178">
        <v>82</v>
      </c>
      <c r="F178">
        <v>20142015</v>
      </c>
      <c r="G178">
        <v>20</v>
      </c>
      <c r="H178">
        <v>0.92500000000000004</v>
      </c>
      <c r="I178">
        <v>0.92500000000000004</v>
      </c>
      <c r="J178">
        <v>26</v>
      </c>
      <c r="K178">
        <v>37</v>
      </c>
      <c r="L178">
        <v>63</v>
      </c>
      <c r="M178">
        <v>1.0900000000000001</v>
      </c>
      <c r="N178">
        <v>1.56</v>
      </c>
      <c r="O178">
        <v>2.65</v>
      </c>
      <c r="P178">
        <v>13</v>
      </c>
      <c r="Q178">
        <v>62.19</v>
      </c>
      <c r="R178">
        <v>100.92</v>
      </c>
      <c r="S178">
        <v>10.97</v>
      </c>
      <c r="T178">
        <v>31.71</v>
      </c>
      <c r="U178">
        <v>17.399999999999999</v>
      </c>
      <c r="V178">
        <v>13.08</v>
      </c>
      <c r="W178">
        <v>62.22</v>
      </c>
      <c r="X178">
        <v>49.14</v>
      </c>
      <c r="Y178">
        <v>315</v>
      </c>
      <c r="Z178">
        <v>802</v>
      </c>
      <c r="AA178">
        <v>487</v>
      </c>
      <c r="AB178">
        <v>33.72</v>
      </c>
      <c r="AC178">
        <v>20.48</v>
      </c>
      <c r="AD178">
        <v>54.2</v>
      </c>
      <c r="AE178">
        <v>262</v>
      </c>
      <c r="AF178">
        <v>13.6</v>
      </c>
      <c r="AG178">
        <v>48.59</v>
      </c>
      <c r="AH178">
        <v>681</v>
      </c>
      <c r="AI178">
        <v>1737</v>
      </c>
      <c r="AJ178">
        <v>1056</v>
      </c>
      <c r="AK178">
        <v>73.040000000000006</v>
      </c>
      <c r="AL178">
        <v>44.41</v>
      </c>
      <c r="AM178">
        <v>117.45</v>
      </c>
      <c r="AN178">
        <v>52.16</v>
      </c>
      <c r="AO178">
        <v>103</v>
      </c>
      <c r="AP178">
        <v>28</v>
      </c>
      <c r="AQ178">
        <v>471</v>
      </c>
      <c r="AR178">
        <v>12.74</v>
      </c>
      <c r="AS178">
        <v>62.03</v>
      </c>
      <c r="AT178">
        <v>49.29</v>
      </c>
      <c r="AU178">
        <v>495</v>
      </c>
      <c r="AV178">
        <v>1276</v>
      </c>
      <c r="AW178">
        <v>781</v>
      </c>
      <c r="AX178">
        <v>53.66</v>
      </c>
      <c r="AY178">
        <v>32.840000000000003</v>
      </c>
      <c r="AZ178">
        <v>86.5</v>
      </c>
      <c r="BA178">
        <v>71</v>
      </c>
      <c r="BB178">
        <v>131</v>
      </c>
      <c r="BC178">
        <v>368</v>
      </c>
      <c r="BD178">
        <v>12.8</v>
      </c>
      <c r="BE178">
        <v>62.01</v>
      </c>
      <c r="BF178">
        <v>49.21</v>
      </c>
      <c r="BG178">
        <v>351</v>
      </c>
      <c r="BH178">
        <v>38.1</v>
      </c>
      <c r="BI178">
        <v>23.34</v>
      </c>
      <c r="BJ178">
        <v>906</v>
      </c>
      <c r="BK178">
        <v>555</v>
      </c>
      <c r="BL178">
        <v>237</v>
      </c>
      <c r="BM178">
        <v>17.059999999999999</v>
      </c>
      <c r="BN178">
        <v>47.22</v>
      </c>
      <c r="BO178">
        <v>3.78</v>
      </c>
      <c r="BP178">
        <v>2.1</v>
      </c>
      <c r="BQ178">
        <v>90</v>
      </c>
      <c r="BR178">
        <v>50</v>
      </c>
      <c r="BS178">
        <v>40</v>
      </c>
      <c r="BT178">
        <v>64.290000000000006</v>
      </c>
      <c r="BU178">
        <v>7.07</v>
      </c>
      <c r="BV178">
        <v>9.93</v>
      </c>
      <c r="BW178">
        <v>7.05</v>
      </c>
      <c r="BX178">
        <v>90.99</v>
      </c>
      <c r="BY178">
        <v>41</v>
      </c>
      <c r="BZ178">
        <v>3</v>
      </c>
      <c r="CA178">
        <v>4</v>
      </c>
      <c r="CB178">
        <v>74.75</v>
      </c>
      <c r="CC178">
        <v>743</v>
      </c>
      <c r="CD178">
        <v>460</v>
      </c>
      <c r="CE178">
        <v>251</v>
      </c>
      <c r="CF178">
        <v>108</v>
      </c>
      <c r="CG178">
        <v>104</v>
      </c>
      <c r="CH178">
        <v>20</v>
      </c>
      <c r="CI178">
        <v>17</v>
      </c>
      <c r="CJ178">
        <v>211</v>
      </c>
      <c r="CK178">
        <v>57</v>
      </c>
      <c r="CL178">
        <v>50</v>
      </c>
      <c r="CM178">
        <v>12</v>
      </c>
      <c r="CN178">
        <v>25</v>
      </c>
      <c r="CO178">
        <v>0.55000000000000004</v>
      </c>
      <c r="CP178">
        <v>1426.85</v>
      </c>
      <c r="CQ178">
        <v>3576.28</v>
      </c>
      <c r="CR178">
        <v>28.52</v>
      </c>
      <c r="CS178">
        <v>18.87</v>
      </c>
      <c r="CT178">
        <v>17.559999999999999</v>
      </c>
      <c r="CU178">
        <v>53.18</v>
      </c>
      <c r="CV178">
        <v>49.92</v>
      </c>
      <c r="CW178">
        <v>59.39</v>
      </c>
      <c r="CX178">
        <v>52.29</v>
      </c>
      <c r="CY178">
        <v>54.44</v>
      </c>
      <c r="CZ178">
        <v>54.61</v>
      </c>
      <c r="DB178">
        <f t="shared" si="2"/>
        <v>4</v>
      </c>
    </row>
    <row r="179" spans="1:106">
      <c r="A179" t="s">
        <v>793</v>
      </c>
      <c r="B179" t="s">
        <v>794</v>
      </c>
      <c r="C179" t="s">
        <v>62</v>
      </c>
      <c r="D179" t="s">
        <v>364</v>
      </c>
      <c r="E179">
        <v>80</v>
      </c>
      <c r="F179">
        <v>20142015</v>
      </c>
      <c r="G179">
        <v>22</v>
      </c>
      <c r="H179">
        <v>4</v>
      </c>
      <c r="I179">
        <v>4</v>
      </c>
      <c r="J179">
        <v>7</v>
      </c>
      <c r="K179">
        <v>27</v>
      </c>
      <c r="L179">
        <v>34</v>
      </c>
      <c r="M179">
        <v>0.25</v>
      </c>
      <c r="N179">
        <v>0.96</v>
      </c>
      <c r="O179">
        <v>1.21</v>
      </c>
      <c r="P179">
        <v>-4</v>
      </c>
      <c r="Q179">
        <v>51.74</v>
      </c>
      <c r="R179">
        <v>100.47</v>
      </c>
      <c r="S179">
        <v>8.0500000000000007</v>
      </c>
      <c r="T179">
        <v>0.46</v>
      </c>
      <c r="U179">
        <v>21.09</v>
      </c>
      <c r="V179">
        <v>1.04</v>
      </c>
      <c r="W179">
        <v>52.68</v>
      </c>
      <c r="X179">
        <v>51.64</v>
      </c>
      <c r="Y179">
        <v>79</v>
      </c>
      <c r="Z179">
        <v>776</v>
      </c>
      <c r="AA179">
        <v>697</v>
      </c>
      <c r="AB179">
        <v>27.59</v>
      </c>
      <c r="AC179">
        <v>24.78</v>
      </c>
      <c r="AD179">
        <v>52.37</v>
      </c>
      <c r="AE179">
        <v>56</v>
      </c>
      <c r="AF179">
        <v>1.3</v>
      </c>
      <c r="AG179">
        <v>50.44</v>
      </c>
      <c r="AH179">
        <v>108</v>
      </c>
      <c r="AI179">
        <v>1604</v>
      </c>
      <c r="AJ179">
        <v>1496</v>
      </c>
      <c r="AK179">
        <v>57.03</v>
      </c>
      <c r="AL179">
        <v>53.19</v>
      </c>
      <c r="AM179">
        <v>110.22</v>
      </c>
      <c r="AN179">
        <v>53.24</v>
      </c>
      <c r="AO179">
        <v>67</v>
      </c>
      <c r="AP179">
        <v>107</v>
      </c>
      <c r="AQ179">
        <v>188</v>
      </c>
      <c r="AR179">
        <v>2.17</v>
      </c>
      <c r="AS179">
        <v>52.86</v>
      </c>
      <c r="AT179">
        <v>50.69</v>
      </c>
      <c r="AU179">
        <v>132</v>
      </c>
      <c r="AV179">
        <v>1221</v>
      </c>
      <c r="AW179">
        <v>1089</v>
      </c>
      <c r="AX179">
        <v>43.41</v>
      </c>
      <c r="AY179">
        <v>38.72</v>
      </c>
      <c r="AZ179">
        <v>82.13</v>
      </c>
      <c r="BA179">
        <v>69.94</v>
      </c>
      <c r="BB179">
        <v>34</v>
      </c>
      <c r="BC179">
        <v>121</v>
      </c>
      <c r="BD179">
        <v>2.54</v>
      </c>
      <c r="BE179">
        <v>52.55</v>
      </c>
      <c r="BF179">
        <v>50.02</v>
      </c>
      <c r="BG179">
        <v>83</v>
      </c>
      <c r="BH179">
        <v>30.36</v>
      </c>
      <c r="BI179">
        <v>27.41</v>
      </c>
      <c r="BJ179">
        <v>854</v>
      </c>
      <c r="BK179">
        <v>771</v>
      </c>
      <c r="BL179">
        <v>87</v>
      </c>
      <c r="BM179">
        <v>4.29</v>
      </c>
      <c r="BN179">
        <v>49.46</v>
      </c>
      <c r="BO179">
        <v>3.06</v>
      </c>
      <c r="BP179">
        <v>2.63</v>
      </c>
      <c r="BQ179">
        <v>86</v>
      </c>
      <c r="BR179">
        <v>74</v>
      </c>
      <c r="BS179">
        <v>12</v>
      </c>
      <c r="BT179">
        <v>53.75</v>
      </c>
      <c r="BU179">
        <v>5.79</v>
      </c>
      <c r="BV179">
        <v>10.07</v>
      </c>
      <c r="BW179">
        <v>7.04</v>
      </c>
      <c r="BX179">
        <v>90.4</v>
      </c>
      <c r="BY179">
        <v>40</v>
      </c>
      <c r="BZ179">
        <v>0</v>
      </c>
      <c r="CA179">
        <v>0</v>
      </c>
      <c r="CB179">
        <v>50.17</v>
      </c>
      <c r="CC179">
        <v>608</v>
      </c>
      <c r="CD179">
        <v>549</v>
      </c>
      <c r="CE179">
        <v>604</v>
      </c>
      <c r="CF179">
        <v>47</v>
      </c>
      <c r="CG179">
        <v>123</v>
      </c>
      <c r="CH179">
        <v>11</v>
      </c>
      <c r="CI179">
        <v>16</v>
      </c>
      <c r="CJ179">
        <v>80</v>
      </c>
      <c r="CK179">
        <v>52</v>
      </c>
      <c r="CL179">
        <v>23</v>
      </c>
      <c r="CM179">
        <v>8</v>
      </c>
      <c r="CN179">
        <v>4</v>
      </c>
      <c r="CO179">
        <v>-0.14000000000000001</v>
      </c>
      <c r="CP179">
        <v>1687.54</v>
      </c>
      <c r="CQ179">
        <v>3178.77</v>
      </c>
      <c r="CR179">
        <v>34.68</v>
      </c>
      <c r="CS179">
        <v>16.45</v>
      </c>
      <c r="CT179">
        <v>17.41</v>
      </c>
      <c r="CU179">
        <v>50.31</v>
      </c>
      <c r="CV179">
        <v>50.26</v>
      </c>
      <c r="CW179">
        <v>55.16</v>
      </c>
      <c r="CX179">
        <v>54.47</v>
      </c>
      <c r="CY179">
        <v>54.91</v>
      </c>
      <c r="CZ179">
        <v>54.34</v>
      </c>
      <c r="DB179">
        <f t="shared" si="2"/>
        <v>-76</v>
      </c>
    </row>
    <row r="180" spans="1:106">
      <c r="A180" t="s">
        <v>865</v>
      </c>
      <c r="B180" t="s">
        <v>866</v>
      </c>
      <c r="C180" t="s">
        <v>62</v>
      </c>
      <c r="D180" t="s">
        <v>867</v>
      </c>
      <c r="E180">
        <v>78</v>
      </c>
      <c r="F180">
        <v>20142015</v>
      </c>
      <c r="G180">
        <v>27</v>
      </c>
      <c r="H180">
        <v>3.3</v>
      </c>
      <c r="I180">
        <v>3.3</v>
      </c>
      <c r="J180">
        <v>7</v>
      </c>
      <c r="K180">
        <v>29</v>
      </c>
      <c r="L180">
        <v>36</v>
      </c>
      <c r="M180">
        <v>0.28000000000000003</v>
      </c>
      <c r="N180">
        <v>1.1399999999999999</v>
      </c>
      <c r="O180">
        <v>1.42</v>
      </c>
      <c r="P180">
        <v>-9</v>
      </c>
      <c r="Q180">
        <v>51.77</v>
      </c>
      <c r="R180">
        <v>99.8</v>
      </c>
      <c r="S180">
        <v>5.51</v>
      </c>
      <c r="T180">
        <v>4.91</v>
      </c>
      <c r="U180">
        <v>19.55</v>
      </c>
      <c r="V180">
        <v>3.12</v>
      </c>
      <c r="W180">
        <v>50.33</v>
      </c>
      <c r="X180">
        <v>47.21</v>
      </c>
      <c r="Y180">
        <v>10</v>
      </c>
      <c r="Z180">
        <v>771</v>
      </c>
      <c r="AA180">
        <v>761</v>
      </c>
      <c r="AB180">
        <v>30.33</v>
      </c>
      <c r="AC180">
        <v>29.94</v>
      </c>
      <c r="AD180">
        <v>60.27</v>
      </c>
      <c r="AE180">
        <v>52</v>
      </c>
      <c r="AF180">
        <v>4.05</v>
      </c>
      <c r="AG180">
        <v>47.72</v>
      </c>
      <c r="AH180">
        <v>104</v>
      </c>
      <c r="AI180">
        <v>1523</v>
      </c>
      <c r="AJ180">
        <v>1419</v>
      </c>
      <c r="AK180">
        <v>59.91</v>
      </c>
      <c r="AL180">
        <v>55.82</v>
      </c>
      <c r="AM180">
        <v>115.73</v>
      </c>
      <c r="AN180">
        <v>55.68</v>
      </c>
      <c r="AO180">
        <v>77</v>
      </c>
      <c r="AP180">
        <v>132</v>
      </c>
      <c r="AQ180">
        <v>252</v>
      </c>
      <c r="AR180">
        <v>4.7699999999999996</v>
      </c>
      <c r="AS180">
        <v>52.43</v>
      </c>
      <c r="AT180">
        <v>47.66</v>
      </c>
      <c r="AU180">
        <v>108</v>
      </c>
      <c r="AV180">
        <v>1165</v>
      </c>
      <c r="AW180">
        <v>1057</v>
      </c>
      <c r="AX180">
        <v>45.83</v>
      </c>
      <c r="AY180">
        <v>41.58</v>
      </c>
      <c r="AZ180">
        <v>87.41</v>
      </c>
      <c r="BA180">
        <v>72.790000000000006</v>
      </c>
      <c r="BB180">
        <v>48</v>
      </c>
      <c r="BC180">
        <v>175</v>
      </c>
      <c r="BD180">
        <v>5.27</v>
      </c>
      <c r="BE180">
        <v>53</v>
      </c>
      <c r="BF180">
        <v>47.73</v>
      </c>
      <c r="BG180">
        <v>96</v>
      </c>
      <c r="BH180">
        <v>33.36</v>
      </c>
      <c r="BI180">
        <v>29.58</v>
      </c>
      <c r="BJ180">
        <v>848</v>
      </c>
      <c r="BK180">
        <v>752</v>
      </c>
      <c r="BL180">
        <v>127</v>
      </c>
      <c r="BM180">
        <v>8.18</v>
      </c>
      <c r="BN180">
        <v>44.32</v>
      </c>
      <c r="BO180">
        <v>3.3</v>
      </c>
      <c r="BP180">
        <v>2.99</v>
      </c>
      <c r="BQ180">
        <v>84</v>
      </c>
      <c r="BR180">
        <v>76</v>
      </c>
      <c r="BS180">
        <v>8</v>
      </c>
      <c r="BT180">
        <v>52.5</v>
      </c>
      <c r="BU180">
        <v>4</v>
      </c>
      <c r="BV180">
        <v>9.91</v>
      </c>
      <c r="BW180">
        <v>7.21</v>
      </c>
      <c r="BX180">
        <v>89.89</v>
      </c>
      <c r="BY180">
        <v>40</v>
      </c>
      <c r="BZ180">
        <v>0</v>
      </c>
      <c r="CA180">
        <v>0</v>
      </c>
      <c r="CB180">
        <v>51.25</v>
      </c>
      <c r="CC180">
        <v>614</v>
      </c>
      <c r="CD180">
        <v>533</v>
      </c>
      <c r="CE180">
        <v>584</v>
      </c>
      <c r="CF180">
        <v>177</v>
      </c>
      <c r="CG180">
        <v>76</v>
      </c>
      <c r="CH180">
        <v>13</v>
      </c>
      <c r="CI180">
        <v>16</v>
      </c>
      <c r="CJ180">
        <v>120</v>
      </c>
      <c r="CK180">
        <v>69</v>
      </c>
      <c r="CL180">
        <v>46</v>
      </c>
      <c r="CM180">
        <v>9</v>
      </c>
      <c r="CN180">
        <v>0</v>
      </c>
      <c r="CO180">
        <v>-0.35</v>
      </c>
      <c r="CP180">
        <v>1525.22</v>
      </c>
      <c r="CQ180">
        <v>3210.56</v>
      </c>
      <c r="CR180">
        <v>32.21</v>
      </c>
      <c r="CS180">
        <v>17.18</v>
      </c>
      <c r="CT180">
        <v>17.579999999999998</v>
      </c>
      <c r="CU180">
        <v>46.78</v>
      </c>
      <c r="CV180">
        <v>50.13</v>
      </c>
      <c r="CW180">
        <v>53.78</v>
      </c>
      <c r="CX180">
        <v>61.18</v>
      </c>
      <c r="CY180">
        <v>54.25</v>
      </c>
      <c r="CZ180">
        <v>53.97</v>
      </c>
      <c r="DB180">
        <f t="shared" si="2"/>
        <v>101</v>
      </c>
    </row>
    <row r="181" spans="1:106">
      <c r="A181" t="s">
        <v>656</v>
      </c>
      <c r="B181" t="s">
        <v>657</v>
      </c>
      <c r="C181" t="s">
        <v>113</v>
      </c>
      <c r="D181" t="s">
        <v>81</v>
      </c>
      <c r="E181">
        <v>33</v>
      </c>
      <c r="F181">
        <v>20142015</v>
      </c>
      <c r="G181">
        <v>34</v>
      </c>
      <c r="H181">
        <v>5</v>
      </c>
      <c r="I181">
        <v>3.9550000000000001</v>
      </c>
      <c r="J181">
        <v>7</v>
      </c>
      <c r="K181">
        <v>15</v>
      </c>
      <c r="L181">
        <v>22</v>
      </c>
      <c r="M181">
        <v>0.79</v>
      </c>
      <c r="N181">
        <v>1.7</v>
      </c>
      <c r="O181">
        <v>2.4900000000000002</v>
      </c>
      <c r="P181">
        <v>-1</v>
      </c>
      <c r="Q181">
        <v>61.57</v>
      </c>
      <c r="R181">
        <v>98.53</v>
      </c>
      <c r="S181">
        <v>9.4600000000000009</v>
      </c>
      <c r="T181">
        <v>23.88</v>
      </c>
      <c r="U181">
        <v>16.059999999999999</v>
      </c>
      <c r="V181">
        <v>8.6300000000000008</v>
      </c>
      <c r="W181">
        <v>60.82</v>
      </c>
      <c r="X181">
        <v>52.19</v>
      </c>
      <c r="Y181">
        <v>100</v>
      </c>
      <c r="Z181">
        <v>281</v>
      </c>
      <c r="AA181">
        <v>181</v>
      </c>
      <c r="AB181">
        <v>31.81</v>
      </c>
      <c r="AC181">
        <v>20.49</v>
      </c>
      <c r="AD181">
        <v>52.31</v>
      </c>
      <c r="AE181">
        <v>73</v>
      </c>
      <c r="AF181">
        <v>10.06</v>
      </c>
      <c r="AG181">
        <v>51.52</v>
      </c>
      <c r="AH181">
        <v>212</v>
      </c>
      <c r="AI181">
        <v>564</v>
      </c>
      <c r="AJ181">
        <v>352</v>
      </c>
      <c r="AK181">
        <v>63.86</v>
      </c>
      <c r="AL181">
        <v>39.85</v>
      </c>
      <c r="AM181">
        <v>103.71</v>
      </c>
      <c r="AN181">
        <v>56.21</v>
      </c>
      <c r="AO181">
        <v>18</v>
      </c>
      <c r="AP181">
        <v>13</v>
      </c>
      <c r="AQ181">
        <v>126</v>
      </c>
      <c r="AR181">
        <v>7.93</v>
      </c>
      <c r="AS181">
        <v>59.55</v>
      </c>
      <c r="AT181">
        <v>51.61</v>
      </c>
      <c r="AU181">
        <v>135</v>
      </c>
      <c r="AV181">
        <v>421</v>
      </c>
      <c r="AW181">
        <v>286</v>
      </c>
      <c r="AX181">
        <v>47.67</v>
      </c>
      <c r="AY181">
        <v>32.380000000000003</v>
      </c>
      <c r="AZ181">
        <v>80.05</v>
      </c>
      <c r="BA181">
        <v>75.3</v>
      </c>
      <c r="BB181">
        <v>34</v>
      </c>
      <c r="BC181">
        <v>108</v>
      </c>
      <c r="BD181">
        <v>5.84</v>
      </c>
      <c r="BE181">
        <v>57.64</v>
      </c>
      <c r="BF181">
        <v>51.8</v>
      </c>
      <c r="BG181">
        <v>84</v>
      </c>
      <c r="BH181">
        <v>35.89</v>
      </c>
      <c r="BI181">
        <v>26.38</v>
      </c>
      <c r="BJ181">
        <v>317</v>
      </c>
      <c r="BK181">
        <v>233</v>
      </c>
      <c r="BL181">
        <v>74</v>
      </c>
      <c r="BM181">
        <v>-0.19</v>
      </c>
      <c r="BN181">
        <v>54.03</v>
      </c>
      <c r="BO181">
        <v>3.17</v>
      </c>
      <c r="BP181">
        <v>2.72</v>
      </c>
      <c r="BQ181">
        <v>28</v>
      </c>
      <c r="BR181">
        <v>24</v>
      </c>
      <c r="BS181">
        <v>4</v>
      </c>
      <c r="BT181">
        <v>53.85</v>
      </c>
      <c r="BU181">
        <v>6.48</v>
      </c>
      <c r="BV181">
        <v>8.83</v>
      </c>
      <c r="BW181">
        <v>6.65</v>
      </c>
      <c r="BX181">
        <v>89.7</v>
      </c>
      <c r="BY181">
        <v>35</v>
      </c>
      <c r="BZ181">
        <v>5</v>
      </c>
      <c r="CA181">
        <v>10</v>
      </c>
      <c r="CB181">
        <v>71.88</v>
      </c>
      <c r="CC181">
        <v>294</v>
      </c>
      <c r="CD181">
        <v>172</v>
      </c>
      <c r="CE181">
        <v>115</v>
      </c>
      <c r="CF181">
        <v>45</v>
      </c>
      <c r="CG181">
        <v>41</v>
      </c>
      <c r="CH181">
        <v>6</v>
      </c>
      <c r="CI181">
        <v>9</v>
      </c>
      <c r="CJ181">
        <v>67</v>
      </c>
      <c r="CK181">
        <v>17</v>
      </c>
      <c r="CL181">
        <v>4</v>
      </c>
      <c r="CM181">
        <v>14</v>
      </c>
      <c r="CN181">
        <v>13</v>
      </c>
      <c r="CO181">
        <v>-0.11</v>
      </c>
      <c r="CP181">
        <v>529.94000000000005</v>
      </c>
      <c r="CQ181">
        <v>1488.08</v>
      </c>
      <c r="CR181">
        <v>26.26</v>
      </c>
      <c r="CS181">
        <v>18.23</v>
      </c>
      <c r="CT181">
        <v>17.36</v>
      </c>
      <c r="CU181">
        <v>53.32</v>
      </c>
      <c r="CV181">
        <v>49.63</v>
      </c>
      <c r="CW181">
        <v>53.79</v>
      </c>
      <c r="CX181">
        <v>47.09</v>
      </c>
      <c r="CY181">
        <v>54.19</v>
      </c>
      <c r="CZ181">
        <v>55.01</v>
      </c>
      <c r="DB181">
        <f t="shared" si="2"/>
        <v>4</v>
      </c>
    </row>
    <row r="182" spans="1:106">
      <c r="A182" t="s">
        <v>1248</v>
      </c>
      <c r="B182" t="s">
        <v>1249</v>
      </c>
      <c r="C182" t="s">
        <v>62</v>
      </c>
      <c r="D182" t="s">
        <v>767</v>
      </c>
      <c r="E182">
        <v>34</v>
      </c>
      <c r="F182">
        <v>20142015</v>
      </c>
      <c r="G182">
        <v>27</v>
      </c>
      <c r="H182">
        <v>0.55000000000000004</v>
      </c>
      <c r="I182">
        <v>0.55000000000000004</v>
      </c>
      <c r="J182">
        <v>0</v>
      </c>
      <c r="K182">
        <v>4</v>
      </c>
      <c r="L182">
        <v>4</v>
      </c>
      <c r="M182">
        <v>0</v>
      </c>
      <c r="N182">
        <v>0.44</v>
      </c>
      <c r="O182">
        <v>0.44</v>
      </c>
      <c r="P182">
        <v>-11</v>
      </c>
      <c r="Q182">
        <v>38.31</v>
      </c>
      <c r="R182">
        <v>101.98</v>
      </c>
      <c r="S182">
        <v>0</v>
      </c>
      <c r="T182">
        <v>-8.41</v>
      </c>
      <c r="U182">
        <v>16.13</v>
      </c>
      <c r="V182">
        <v>-8.82</v>
      </c>
      <c r="W182">
        <v>38.159999999999997</v>
      </c>
      <c r="X182">
        <v>46.98</v>
      </c>
      <c r="Y182">
        <v>-103</v>
      </c>
      <c r="Z182">
        <v>166</v>
      </c>
      <c r="AA182">
        <v>269</v>
      </c>
      <c r="AB182">
        <v>18.16</v>
      </c>
      <c r="AC182">
        <v>29.43</v>
      </c>
      <c r="AD182">
        <v>47.58</v>
      </c>
      <c r="AE182">
        <v>7</v>
      </c>
      <c r="AF182">
        <v>-7.75</v>
      </c>
      <c r="AG182">
        <v>46.06</v>
      </c>
      <c r="AH182">
        <v>-205</v>
      </c>
      <c r="AI182">
        <v>336</v>
      </c>
      <c r="AJ182">
        <v>541</v>
      </c>
      <c r="AK182">
        <v>36.75</v>
      </c>
      <c r="AL182">
        <v>59.18</v>
      </c>
      <c r="AM182">
        <v>95.93</v>
      </c>
      <c r="AN182">
        <v>53.57</v>
      </c>
      <c r="AO182">
        <v>17</v>
      </c>
      <c r="AP182">
        <v>49</v>
      </c>
      <c r="AQ182">
        <v>50</v>
      </c>
      <c r="AR182">
        <v>-7.01</v>
      </c>
      <c r="AS182">
        <v>38.840000000000003</v>
      </c>
      <c r="AT182">
        <v>45.84</v>
      </c>
      <c r="AU182">
        <v>-146</v>
      </c>
      <c r="AV182">
        <v>254</v>
      </c>
      <c r="AW182">
        <v>400</v>
      </c>
      <c r="AX182">
        <v>27.78</v>
      </c>
      <c r="AY182">
        <v>43.76</v>
      </c>
      <c r="AZ182">
        <v>71.540000000000006</v>
      </c>
      <c r="BA182">
        <v>70.87</v>
      </c>
      <c r="BB182">
        <v>14</v>
      </c>
      <c r="BC182">
        <v>33</v>
      </c>
      <c r="BD182">
        <v>-7.38</v>
      </c>
      <c r="BE182">
        <v>36.89</v>
      </c>
      <c r="BF182">
        <v>44.26</v>
      </c>
      <c r="BG182">
        <v>-128</v>
      </c>
      <c r="BH182">
        <v>19.690000000000001</v>
      </c>
      <c r="BI182">
        <v>33.69</v>
      </c>
      <c r="BJ182">
        <v>180</v>
      </c>
      <c r="BK182">
        <v>308</v>
      </c>
      <c r="BL182">
        <v>19</v>
      </c>
      <c r="BM182">
        <v>-7.09</v>
      </c>
      <c r="BN182">
        <v>49.59</v>
      </c>
      <c r="BO182">
        <v>1.86</v>
      </c>
      <c r="BP182">
        <v>2.52</v>
      </c>
      <c r="BQ182">
        <v>17</v>
      </c>
      <c r="BR182">
        <v>23</v>
      </c>
      <c r="BS182">
        <v>-6</v>
      </c>
      <c r="BT182">
        <v>42.5</v>
      </c>
      <c r="BU182">
        <v>0</v>
      </c>
      <c r="BV182">
        <v>9.44</v>
      </c>
      <c r="BW182">
        <v>6.69</v>
      </c>
      <c r="BX182">
        <v>92.53</v>
      </c>
      <c r="BY182">
        <v>40</v>
      </c>
      <c r="BZ182">
        <v>0</v>
      </c>
      <c r="CA182">
        <v>0</v>
      </c>
      <c r="CB182">
        <v>35.840000000000003</v>
      </c>
      <c r="CC182">
        <v>105</v>
      </c>
      <c r="CD182">
        <v>168</v>
      </c>
      <c r="CE182">
        <v>188</v>
      </c>
      <c r="CF182">
        <v>85</v>
      </c>
      <c r="CG182">
        <v>52</v>
      </c>
      <c r="CH182">
        <v>2</v>
      </c>
      <c r="CI182">
        <v>2</v>
      </c>
      <c r="CJ182">
        <v>19</v>
      </c>
      <c r="CK182">
        <v>13</v>
      </c>
      <c r="CL182">
        <v>1</v>
      </c>
      <c r="CM182">
        <v>12</v>
      </c>
      <c r="CN182">
        <v>1</v>
      </c>
      <c r="CO182">
        <v>-1.2</v>
      </c>
      <c r="CP182">
        <v>548.5</v>
      </c>
      <c r="CQ182">
        <v>1514.03</v>
      </c>
      <c r="CR182">
        <v>26.59</v>
      </c>
      <c r="CS182">
        <v>16.16</v>
      </c>
      <c r="CT182">
        <v>16.96</v>
      </c>
      <c r="CU182">
        <v>47.65</v>
      </c>
      <c r="CV182">
        <v>49.16</v>
      </c>
      <c r="CW182">
        <v>45.4</v>
      </c>
      <c r="CX182">
        <v>49.88</v>
      </c>
      <c r="CY182">
        <v>53.27</v>
      </c>
      <c r="CZ182">
        <v>55.1</v>
      </c>
      <c r="DB182">
        <f t="shared" si="2"/>
        <v>33</v>
      </c>
    </row>
    <row r="183" spans="1:106">
      <c r="A183" t="s">
        <v>1134</v>
      </c>
      <c r="B183" t="s">
        <v>1135</v>
      </c>
      <c r="C183" t="s">
        <v>80</v>
      </c>
      <c r="D183" t="s">
        <v>1136</v>
      </c>
      <c r="E183">
        <v>60</v>
      </c>
      <c r="F183">
        <v>20142015</v>
      </c>
      <c r="G183">
        <v>24</v>
      </c>
      <c r="H183">
        <v>0.625</v>
      </c>
      <c r="I183">
        <v>0.625</v>
      </c>
      <c r="J183">
        <v>8</v>
      </c>
      <c r="K183">
        <v>4</v>
      </c>
      <c r="L183">
        <v>12</v>
      </c>
      <c r="M183">
        <v>0.72</v>
      </c>
      <c r="N183">
        <v>0.36</v>
      </c>
      <c r="O183">
        <v>1.0900000000000001</v>
      </c>
      <c r="P183">
        <v>6</v>
      </c>
      <c r="Q183">
        <v>47.93</v>
      </c>
      <c r="R183">
        <v>96.47</v>
      </c>
      <c r="S183">
        <v>8.6999999999999993</v>
      </c>
      <c r="T183">
        <v>2.82</v>
      </c>
      <c r="U183">
        <v>11.04</v>
      </c>
      <c r="V183">
        <v>-2.77</v>
      </c>
      <c r="W183">
        <v>44.62</v>
      </c>
      <c r="X183">
        <v>47.39</v>
      </c>
      <c r="Y183">
        <v>-62</v>
      </c>
      <c r="Z183">
        <v>257</v>
      </c>
      <c r="AA183">
        <v>319</v>
      </c>
      <c r="AB183">
        <v>23.28</v>
      </c>
      <c r="AC183">
        <v>28.89</v>
      </c>
      <c r="AD183">
        <v>52.17</v>
      </c>
      <c r="AE183">
        <v>80</v>
      </c>
      <c r="AF183">
        <v>-1.39</v>
      </c>
      <c r="AG183">
        <v>49.32</v>
      </c>
      <c r="AH183">
        <v>-48</v>
      </c>
      <c r="AI183">
        <v>557</v>
      </c>
      <c r="AJ183">
        <v>605</v>
      </c>
      <c r="AK183">
        <v>50.45</v>
      </c>
      <c r="AL183">
        <v>54.8</v>
      </c>
      <c r="AM183">
        <v>105.25</v>
      </c>
      <c r="AN183">
        <v>50.81</v>
      </c>
      <c r="AO183">
        <v>26</v>
      </c>
      <c r="AP183">
        <v>20</v>
      </c>
      <c r="AQ183">
        <v>141</v>
      </c>
      <c r="AR183">
        <v>-1.03</v>
      </c>
      <c r="AS183">
        <v>47.42</v>
      </c>
      <c r="AT183">
        <v>48.45</v>
      </c>
      <c r="AU183">
        <v>-44</v>
      </c>
      <c r="AV183">
        <v>405</v>
      </c>
      <c r="AW183">
        <v>449</v>
      </c>
      <c r="AX183">
        <v>36.68</v>
      </c>
      <c r="AY183">
        <v>40.67</v>
      </c>
      <c r="AZ183">
        <v>77.349999999999994</v>
      </c>
      <c r="BA183">
        <v>69.88</v>
      </c>
      <c r="BB183">
        <v>23</v>
      </c>
      <c r="BC183">
        <v>115</v>
      </c>
      <c r="BD183">
        <v>-2.08</v>
      </c>
      <c r="BE183">
        <v>46.78</v>
      </c>
      <c r="BF183">
        <v>48.86</v>
      </c>
      <c r="BG183">
        <v>-39</v>
      </c>
      <c r="BH183">
        <v>25.63</v>
      </c>
      <c r="BI183">
        <v>29.17</v>
      </c>
      <c r="BJ183">
        <v>283</v>
      </c>
      <c r="BK183">
        <v>322</v>
      </c>
      <c r="BL183">
        <v>92</v>
      </c>
      <c r="BM183">
        <v>-10.44</v>
      </c>
      <c r="BN183">
        <v>46.98</v>
      </c>
      <c r="BO183">
        <v>1.72</v>
      </c>
      <c r="BP183">
        <v>2.99</v>
      </c>
      <c r="BQ183">
        <v>19</v>
      </c>
      <c r="BR183">
        <v>33</v>
      </c>
      <c r="BS183">
        <v>-14</v>
      </c>
      <c r="BT183">
        <v>36.54</v>
      </c>
      <c r="BU183">
        <v>6.96</v>
      </c>
      <c r="BV183">
        <v>6.71</v>
      </c>
      <c r="BW183">
        <v>4.6900000000000004</v>
      </c>
      <c r="BX183">
        <v>89.75</v>
      </c>
      <c r="BY183">
        <v>41</v>
      </c>
      <c r="BZ183">
        <v>3</v>
      </c>
      <c r="CA183">
        <v>4</v>
      </c>
      <c r="CB183">
        <v>51.99</v>
      </c>
      <c r="CC183">
        <v>196</v>
      </c>
      <c r="CD183">
        <v>194</v>
      </c>
      <c r="CE183">
        <v>181</v>
      </c>
      <c r="CF183">
        <v>111</v>
      </c>
      <c r="CG183">
        <v>79</v>
      </c>
      <c r="CH183">
        <v>1</v>
      </c>
      <c r="CI183">
        <v>3</v>
      </c>
      <c r="CJ183">
        <v>84</v>
      </c>
      <c r="CK183">
        <v>16</v>
      </c>
      <c r="CL183">
        <v>13</v>
      </c>
      <c r="CM183">
        <v>4</v>
      </c>
      <c r="CN183">
        <v>10</v>
      </c>
      <c r="CO183">
        <v>0.54</v>
      </c>
      <c r="CP183">
        <v>662.42</v>
      </c>
      <c r="CQ183">
        <v>3001.32</v>
      </c>
      <c r="CR183">
        <v>18.079999999999998</v>
      </c>
      <c r="CS183">
        <v>17.23</v>
      </c>
      <c r="CT183">
        <v>17.18</v>
      </c>
      <c r="CU183">
        <v>49.08</v>
      </c>
      <c r="CV183">
        <v>50.03</v>
      </c>
      <c r="CW183">
        <v>52.5</v>
      </c>
      <c r="CX183">
        <v>54.46</v>
      </c>
      <c r="CY183">
        <v>54.01</v>
      </c>
      <c r="CZ183">
        <v>53.96</v>
      </c>
      <c r="DB183">
        <f t="shared" si="2"/>
        <v>32</v>
      </c>
    </row>
    <row r="184" spans="1:106">
      <c r="A184" t="s">
        <v>166</v>
      </c>
      <c r="B184" t="s">
        <v>167</v>
      </c>
      <c r="C184" t="s">
        <v>100</v>
      </c>
      <c r="D184" t="s">
        <v>168</v>
      </c>
      <c r="E184">
        <v>82</v>
      </c>
      <c r="F184">
        <v>20142015</v>
      </c>
      <c r="G184">
        <v>26</v>
      </c>
      <c r="H184">
        <v>3.3</v>
      </c>
      <c r="I184">
        <v>3.3</v>
      </c>
      <c r="J184">
        <v>19</v>
      </c>
      <c r="K184">
        <v>23</v>
      </c>
      <c r="L184">
        <v>42</v>
      </c>
      <c r="M184">
        <v>0.79</v>
      </c>
      <c r="N184">
        <v>0.96</v>
      </c>
      <c r="O184">
        <v>1.75</v>
      </c>
      <c r="P184">
        <v>4</v>
      </c>
      <c r="Q184">
        <v>53.31</v>
      </c>
      <c r="R184">
        <v>100.03</v>
      </c>
      <c r="S184">
        <v>9.2200000000000006</v>
      </c>
      <c r="T184">
        <v>-1.76</v>
      </c>
      <c r="U184">
        <v>17.559999999999999</v>
      </c>
      <c r="V184">
        <v>1.34</v>
      </c>
      <c r="W184">
        <v>52.57</v>
      </c>
      <c r="X184">
        <v>51.22</v>
      </c>
      <c r="Y184">
        <v>64</v>
      </c>
      <c r="Z184">
        <v>655</v>
      </c>
      <c r="AA184">
        <v>591</v>
      </c>
      <c r="AB184">
        <v>27.29</v>
      </c>
      <c r="AC184">
        <v>24.62</v>
      </c>
      <c r="AD184">
        <v>51.91</v>
      </c>
      <c r="AE184">
        <v>193</v>
      </c>
      <c r="AF184">
        <v>2.08</v>
      </c>
      <c r="AG184">
        <v>51.23</v>
      </c>
      <c r="AH184">
        <v>168</v>
      </c>
      <c r="AI184">
        <v>1354</v>
      </c>
      <c r="AJ184">
        <v>1186</v>
      </c>
      <c r="AK184">
        <v>56.41</v>
      </c>
      <c r="AL184">
        <v>49.41</v>
      </c>
      <c r="AM184">
        <v>105.82</v>
      </c>
      <c r="AN184">
        <v>52.95</v>
      </c>
      <c r="AO184">
        <v>99</v>
      </c>
      <c r="AP184">
        <v>41</v>
      </c>
      <c r="AQ184">
        <v>373</v>
      </c>
      <c r="AR184">
        <v>2.2999999999999998</v>
      </c>
      <c r="AS184">
        <v>52.89</v>
      </c>
      <c r="AT184">
        <v>50.59</v>
      </c>
      <c r="AU184">
        <v>104</v>
      </c>
      <c r="AV184">
        <v>953</v>
      </c>
      <c r="AW184">
        <v>849</v>
      </c>
      <c r="AX184">
        <v>39.700000000000003</v>
      </c>
      <c r="AY184">
        <v>35.369999999999997</v>
      </c>
      <c r="AZ184">
        <v>75.08</v>
      </c>
      <c r="BA184">
        <v>75.239999999999995</v>
      </c>
      <c r="BB184">
        <v>68</v>
      </c>
      <c r="BC184">
        <v>274</v>
      </c>
      <c r="BD184">
        <v>3.31</v>
      </c>
      <c r="BE184">
        <v>53.31</v>
      </c>
      <c r="BF184">
        <v>50</v>
      </c>
      <c r="BG184">
        <v>89</v>
      </c>
      <c r="BH184">
        <v>29.87</v>
      </c>
      <c r="BI184">
        <v>26.16</v>
      </c>
      <c r="BJ184">
        <v>717</v>
      </c>
      <c r="BK184">
        <v>628</v>
      </c>
      <c r="BL184">
        <v>206</v>
      </c>
      <c r="BM184">
        <v>1.61</v>
      </c>
      <c r="BN184">
        <v>51.78</v>
      </c>
      <c r="BO184">
        <v>2.62</v>
      </c>
      <c r="BP184">
        <v>2.29</v>
      </c>
      <c r="BQ184">
        <v>63</v>
      </c>
      <c r="BR184">
        <v>55</v>
      </c>
      <c r="BS184">
        <v>8</v>
      </c>
      <c r="BT184">
        <v>53.39</v>
      </c>
      <c r="BU184">
        <v>6.93</v>
      </c>
      <c r="BV184">
        <v>8.7899999999999991</v>
      </c>
      <c r="BW184">
        <v>6.61</v>
      </c>
      <c r="BX184">
        <v>91.24</v>
      </c>
      <c r="BY184">
        <v>34.15</v>
      </c>
      <c r="BZ184">
        <v>14</v>
      </c>
      <c r="CA184">
        <v>27</v>
      </c>
      <c r="CB184">
        <v>48.7</v>
      </c>
      <c r="CC184">
        <v>468</v>
      </c>
      <c r="CD184">
        <v>504</v>
      </c>
      <c r="CE184">
        <v>493</v>
      </c>
      <c r="CF184">
        <v>63</v>
      </c>
      <c r="CG184">
        <v>133</v>
      </c>
      <c r="CH184">
        <v>11</v>
      </c>
      <c r="CI184">
        <v>12</v>
      </c>
      <c r="CJ184">
        <v>187</v>
      </c>
      <c r="CK184">
        <v>34</v>
      </c>
      <c r="CL184">
        <v>58</v>
      </c>
      <c r="CM184">
        <v>9</v>
      </c>
      <c r="CN184">
        <v>13</v>
      </c>
      <c r="CO184">
        <v>0.17</v>
      </c>
      <c r="CP184">
        <v>1440.12</v>
      </c>
      <c r="CQ184">
        <v>3562.22</v>
      </c>
      <c r="CR184">
        <v>28.79</v>
      </c>
      <c r="CS184">
        <v>18.739999999999998</v>
      </c>
      <c r="CT184">
        <v>17.46</v>
      </c>
      <c r="CU184">
        <v>51.55</v>
      </c>
      <c r="CV184">
        <v>50.31</v>
      </c>
      <c r="CW184">
        <v>55.79</v>
      </c>
      <c r="CX184">
        <v>52.44</v>
      </c>
      <c r="CY184">
        <v>54.93</v>
      </c>
      <c r="CZ184">
        <v>54.26</v>
      </c>
      <c r="DB184">
        <f t="shared" si="2"/>
        <v>-70</v>
      </c>
    </row>
    <row r="185" spans="1:106">
      <c r="A185" t="s">
        <v>89</v>
      </c>
      <c r="B185" t="s">
        <v>90</v>
      </c>
      <c r="C185" t="s">
        <v>80</v>
      </c>
      <c r="D185" t="s">
        <v>63</v>
      </c>
      <c r="E185">
        <v>69</v>
      </c>
      <c r="F185">
        <v>20142015</v>
      </c>
      <c r="G185">
        <v>32</v>
      </c>
      <c r="H185">
        <v>6.0750000000000002</v>
      </c>
      <c r="I185">
        <v>4.875</v>
      </c>
      <c r="J185">
        <v>27</v>
      </c>
      <c r="K185">
        <v>21</v>
      </c>
      <c r="L185">
        <v>48</v>
      </c>
      <c r="M185">
        <v>1.38</v>
      </c>
      <c r="N185">
        <v>1.07</v>
      </c>
      <c r="O185">
        <v>2.46</v>
      </c>
      <c r="P185">
        <v>-1</v>
      </c>
      <c r="Q185">
        <v>63.56</v>
      </c>
      <c r="R185">
        <v>101.49</v>
      </c>
      <c r="S185">
        <v>15.52</v>
      </c>
      <c r="T185">
        <v>15.75</v>
      </c>
      <c r="U185">
        <v>17</v>
      </c>
      <c r="V185">
        <v>12.47</v>
      </c>
      <c r="W185">
        <v>61.47</v>
      </c>
      <c r="X185">
        <v>49</v>
      </c>
      <c r="Y185">
        <v>244</v>
      </c>
      <c r="Z185">
        <v>654</v>
      </c>
      <c r="AA185">
        <v>410</v>
      </c>
      <c r="AB185">
        <v>33.46</v>
      </c>
      <c r="AC185">
        <v>20.97</v>
      </c>
      <c r="AD185">
        <v>54.43</v>
      </c>
      <c r="AE185">
        <v>190</v>
      </c>
      <c r="AF185">
        <v>13.1</v>
      </c>
      <c r="AG185">
        <v>50.46</v>
      </c>
      <c r="AH185">
        <v>584</v>
      </c>
      <c r="AI185">
        <v>1369</v>
      </c>
      <c r="AJ185">
        <v>785</v>
      </c>
      <c r="AK185">
        <v>70.040000000000006</v>
      </c>
      <c r="AL185">
        <v>40.159999999999997</v>
      </c>
      <c r="AM185">
        <v>110.19</v>
      </c>
      <c r="AN185">
        <v>50.77</v>
      </c>
      <c r="AO185">
        <v>55</v>
      </c>
      <c r="AP185">
        <v>6</v>
      </c>
      <c r="AQ185">
        <v>288</v>
      </c>
      <c r="AR185">
        <v>12.7</v>
      </c>
      <c r="AS185">
        <v>62.95</v>
      </c>
      <c r="AT185">
        <v>50.25</v>
      </c>
      <c r="AU185">
        <v>418</v>
      </c>
      <c r="AV185">
        <v>1016</v>
      </c>
      <c r="AW185">
        <v>598</v>
      </c>
      <c r="AX185">
        <v>51.98</v>
      </c>
      <c r="AY185">
        <v>30.59</v>
      </c>
      <c r="AZ185">
        <v>82.57</v>
      </c>
      <c r="BA185">
        <v>68.41</v>
      </c>
      <c r="BB185">
        <v>59</v>
      </c>
      <c r="BC185">
        <v>233</v>
      </c>
      <c r="BD185">
        <v>11.81</v>
      </c>
      <c r="BE185">
        <v>62.39</v>
      </c>
      <c r="BF185">
        <v>50.58</v>
      </c>
      <c r="BG185">
        <v>276</v>
      </c>
      <c r="BH185">
        <v>35.549999999999997</v>
      </c>
      <c r="BI185">
        <v>21.44</v>
      </c>
      <c r="BJ185">
        <v>695</v>
      </c>
      <c r="BK185">
        <v>419</v>
      </c>
      <c r="BL185">
        <v>174</v>
      </c>
      <c r="BM185">
        <v>20.12</v>
      </c>
      <c r="BN185">
        <v>45.45</v>
      </c>
      <c r="BO185">
        <v>4.09</v>
      </c>
      <c r="BP185">
        <v>2.15</v>
      </c>
      <c r="BQ185">
        <v>80</v>
      </c>
      <c r="BR185">
        <v>42</v>
      </c>
      <c r="BS185">
        <v>38</v>
      </c>
      <c r="BT185">
        <v>65.569999999999993</v>
      </c>
      <c r="BU185">
        <v>11.59</v>
      </c>
      <c r="BV185">
        <v>11.51</v>
      </c>
      <c r="BW185">
        <v>7.87</v>
      </c>
      <c r="BX185">
        <v>89.98</v>
      </c>
      <c r="BY185">
        <v>43</v>
      </c>
      <c r="BZ185">
        <v>1</v>
      </c>
      <c r="CA185">
        <v>0</v>
      </c>
      <c r="CB185">
        <v>65.58</v>
      </c>
      <c r="CC185">
        <v>541</v>
      </c>
      <c r="CD185">
        <v>421</v>
      </c>
      <c r="CE185">
        <v>284</v>
      </c>
      <c r="CF185">
        <v>39</v>
      </c>
      <c r="CG185">
        <v>70</v>
      </c>
      <c r="CH185">
        <v>15</v>
      </c>
      <c r="CI185">
        <v>6</v>
      </c>
      <c r="CJ185">
        <v>147</v>
      </c>
      <c r="CK185">
        <v>43</v>
      </c>
      <c r="CL185">
        <v>18</v>
      </c>
      <c r="CM185">
        <v>8</v>
      </c>
      <c r="CN185">
        <v>7</v>
      </c>
      <c r="CO185">
        <v>-0.05</v>
      </c>
      <c r="CP185">
        <v>1172.8399999999999</v>
      </c>
      <c r="CQ185">
        <v>3024.43</v>
      </c>
      <c r="CR185">
        <v>27.94</v>
      </c>
      <c r="CS185">
        <v>18.899999999999999</v>
      </c>
      <c r="CT185">
        <v>17.72</v>
      </c>
      <c r="CU185">
        <v>55.41</v>
      </c>
      <c r="CV185">
        <v>49.91</v>
      </c>
      <c r="CW185">
        <v>60.28</v>
      </c>
      <c r="CX185">
        <v>48.51</v>
      </c>
      <c r="CY185">
        <v>54.79</v>
      </c>
      <c r="CZ185">
        <v>54.99</v>
      </c>
      <c r="DB185">
        <f t="shared" si="2"/>
        <v>-31</v>
      </c>
    </row>
    <row r="186" spans="1:106">
      <c r="A186" t="s">
        <v>442</v>
      </c>
      <c r="B186" t="s">
        <v>443</v>
      </c>
      <c r="C186" t="s">
        <v>68</v>
      </c>
      <c r="D186" t="s">
        <v>345</v>
      </c>
      <c r="E186">
        <v>81</v>
      </c>
      <c r="F186">
        <v>20142015</v>
      </c>
      <c r="G186">
        <v>25</v>
      </c>
      <c r="H186">
        <v>5</v>
      </c>
      <c r="I186">
        <v>4.8</v>
      </c>
      <c r="J186">
        <v>15</v>
      </c>
      <c r="K186">
        <v>26</v>
      </c>
      <c r="L186">
        <v>41</v>
      </c>
      <c r="M186">
        <v>0.65</v>
      </c>
      <c r="N186">
        <v>1.1200000000000001</v>
      </c>
      <c r="O186">
        <v>1.77</v>
      </c>
      <c r="P186">
        <v>-4</v>
      </c>
      <c r="Q186">
        <v>57.33</v>
      </c>
      <c r="R186">
        <v>97.74</v>
      </c>
      <c r="S186">
        <v>8.1999999999999993</v>
      </c>
      <c r="T186">
        <v>29.9</v>
      </c>
      <c r="U186">
        <v>17.190000000000001</v>
      </c>
      <c r="V186">
        <v>11.53</v>
      </c>
      <c r="W186">
        <v>54.28</v>
      </c>
      <c r="X186">
        <v>42.75</v>
      </c>
      <c r="Y186">
        <v>117</v>
      </c>
      <c r="Z186">
        <v>742</v>
      </c>
      <c r="AA186">
        <v>625</v>
      </c>
      <c r="AB186">
        <v>31.98</v>
      </c>
      <c r="AC186">
        <v>26.94</v>
      </c>
      <c r="AD186">
        <v>58.92</v>
      </c>
      <c r="AE186">
        <v>167</v>
      </c>
      <c r="AF186">
        <v>13.71</v>
      </c>
      <c r="AG186">
        <v>43.63</v>
      </c>
      <c r="AH186">
        <v>407</v>
      </c>
      <c r="AI186">
        <v>1591</v>
      </c>
      <c r="AJ186">
        <v>1184</v>
      </c>
      <c r="AK186">
        <v>68.569999999999993</v>
      </c>
      <c r="AL186">
        <v>51.03</v>
      </c>
      <c r="AM186">
        <v>119.6</v>
      </c>
      <c r="AN186">
        <v>50.41</v>
      </c>
      <c r="AO186">
        <v>64</v>
      </c>
      <c r="AP186">
        <v>19</v>
      </c>
      <c r="AQ186">
        <v>323</v>
      </c>
      <c r="AR186">
        <v>11.86</v>
      </c>
      <c r="AS186">
        <v>55.47</v>
      </c>
      <c r="AT186">
        <v>43.61</v>
      </c>
      <c r="AU186">
        <v>228</v>
      </c>
      <c r="AV186">
        <v>1156</v>
      </c>
      <c r="AW186">
        <v>928</v>
      </c>
      <c r="AX186">
        <v>49.82</v>
      </c>
      <c r="AY186">
        <v>40</v>
      </c>
      <c r="AZ186">
        <v>89.82</v>
      </c>
      <c r="BA186">
        <v>69.38</v>
      </c>
      <c r="BB186">
        <v>76</v>
      </c>
      <c r="BC186">
        <v>259</v>
      </c>
      <c r="BD186">
        <v>10.14</v>
      </c>
      <c r="BE186">
        <v>53.93</v>
      </c>
      <c r="BF186">
        <v>43.8</v>
      </c>
      <c r="BG186">
        <v>117</v>
      </c>
      <c r="BH186">
        <v>34.57</v>
      </c>
      <c r="BI186">
        <v>29.52</v>
      </c>
      <c r="BJ186">
        <v>802</v>
      </c>
      <c r="BK186">
        <v>685</v>
      </c>
      <c r="BL186">
        <v>183</v>
      </c>
      <c r="BM186">
        <v>14.35</v>
      </c>
      <c r="BN186">
        <v>33.450000000000003</v>
      </c>
      <c r="BO186">
        <v>2.8</v>
      </c>
      <c r="BP186">
        <v>3.06</v>
      </c>
      <c r="BQ186">
        <v>65</v>
      </c>
      <c r="BR186">
        <v>71</v>
      </c>
      <c r="BS186">
        <v>-6</v>
      </c>
      <c r="BT186">
        <v>47.79</v>
      </c>
      <c r="BU186">
        <v>5.79</v>
      </c>
      <c r="BV186">
        <v>8.1</v>
      </c>
      <c r="BW186">
        <v>5.62</v>
      </c>
      <c r="BX186">
        <v>89.64</v>
      </c>
      <c r="BY186">
        <v>46.82</v>
      </c>
      <c r="BZ186">
        <v>361</v>
      </c>
      <c r="CA186">
        <v>410</v>
      </c>
      <c r="CB186">
        <v>70.42</v>
      </c>
      <c r="CC186">
        <v>626</v>
      </c>
      <c r="CD186">
        <v>431</v>
      </c>
      <c r="CE186">
        <v>263</v>
      </c>
      <c r="CF186">
        <v>63</v>
      </c>
      <c r="CG186">
        <v>133</v>
      </c>
      <c r="CH186">
        <v>19</v>
      </c>
      <c r="CI186">
        <v>7</v>
      </c>
      <c r="CJ186">
        <v>168</v>
      </c>
      <c r="CK186">
        <v>34</v>
      </c>
      <c r="CL186">
        <v>36</v>
      </c>
      <c r="CM186">
        <v>13</v>
      </c>
      <c r="CN186">
        <v>9</v>
      </c>
      <c r="CO186">
        <v>-0.17</v>
      </c>
      <c r="CP186">
        <v>1392.11</v>
      </c>
      <c r="CQ186">
        <v>3528.5</v>
      </c>
      <c r="CR186">
        <v>28.29</v>
      </c>
      <c r="CS186">
        <v>17.940000000000001</v>
      </c>
      <c r="CT186">
        <v>17.32</v>
      </c>
      <c r="CU186">
        <v>49.69</v>
      </c>
      <c r="CV186">
        <v>49.63</v>
      </c>
      <c r="CW186">
        <v>54.01</v>
      </c>
      <c r="CX186">
        <v>54.69</v>
      </c>
      <c r="CY186">
        <v>53.85</v>
      </c>
      <c r="CZ186">
        <v>54.66</v>
      </c>
      <c r="DB186">
        <f t="shared" si="2"/>
        <v>-70</v>
      </c>
    </row>
    <row r="187" spans="1:106">
      <c r="A187" t="s">
        <v>625</v>
      </c>
      <c r="B187" t="s">
        <v>626</v>
      </c>
      <c r="C187" t="s">
        <v>273</v>
      </c>
      <c r="D187" t="s">
        <v>282</v>
      </c>
      <c r="E187">
        <v>80</v>
      </c>
      <c r="F187">
        <v>20142015</v>
      </c>
      <c r="G187">
        <v>20</v>
      </c>
      <c r="H187">
        <v>0.92500000000000004</v>
      </c>
      <c r="I187">
        <v>0.92500000000000004</v>
      </c>
      <c r="J187">
        <v>20</v>
      </c>
      <c r="K187">
        <v>26</v>
      </c>
      <c r="L187">
        <v>46</v>
      </c>
      <c r="M187">
        <v>0.91</v>
      </c>
      <c r="N187">
        <v>1.19</v>
      </c>
      <c r="O187">
        <v>2.1</v>
      </c>
      <c r="P187">
        <v>5</v>
      </c>
      <c r="Q187">
        <v>55.74</v>
      </c>
      <c r="R187">
        <v>102.42</v>
      </c>
      <c r="S187">
        <v>12.27</v>
      </c>
      <c r="T187">
        <v>21.73</v>
      </c>
      <c r="U187">
        <v>16.43</v>
      </c>
      <c r="V187">
        <v>12.8</v>
      </c>
      <c r="W187">
        <v>56.24</v>
      </c>
      <c r="X187">
        <v>43.44</v>
      </c>
      <c r="Y187">
        <v>152</v>
      </c>
      <c r="Z187">
        <v>685</v>
      </c>
      <c r="AA187">
        <v>533</v>
      </c>
      <c r="AB187">
        <v>31.28</v>
      </c>
      <c r="AC187">
        <v>24.34</v>
      </c>
      <c r="AD187">
        <v>55.61</v>
      </c>
      <c r="AE187">
        <v>189</v>
      </c>
      <c r="AF187">
        <v>10.27</v>
      </c>
      <c r="AG187">
        <v>45.47</v>
      </c>
      <c r="AH187">
        <v>300</v>
      </c>
      <c r="AI187">
        <v>1456</v>
      </c>
      <c r="AJ187">
        <v>1156</v>
      </c>
      <c r="AK187">
        <v>66.48</v>
      </c>
      <c r="AL187">
        <v>52.78</v>
      </c>
      <c r="AM187">
        <v>119.26</v>
      </c>
      <c r="AN187">
        <v>51.03</v>
      </c>
      <c r="AO187">
        <v>71</v>
      </c>
      <c r="AP187">
        <v>44</v>
      </c>
      <c r="AQ187">
        <v>300</v>
      </c>
      <c r="AR187">
        <v>9.5</v>
      </c>
      <c r="AS187">
        <v>55.35</v>
      </c>
      <c r="AT187">
        <v>45.85</v>
      </c>
      <c r="AU187">
        <v>200</v>
      </c>
      <c r="AV187">
        <v>1034</v>
      </c>
      <c r="AW187">
        <v>834</v>
      </c>
      <c r="AX187">
        <v>47.21</v>
      </c>
      <c r="AY187">
        <v>38.08</v>
      </c>
      <c r="AZ187">
        <v>85.29</v>
      </c>
      <c r="BA187">
        <v>71.86</v>
      </c>
      <c r="BB187">
        <v>66</v>
      </c>
      <c r="BC187">
        <v>229</v>
      </c>
      <c r="BD187">
        <v>9.36</v>
      </c>
      <c r="BE187">
        <v>55.12</v>
      </c>
      <c r="BF187">
        <v>45.76</v>
      </c>
      <c r="BG187">
        <v>138</v>
      </c>
      <c r="BH187">
        <v>33.92</v>
      </c>
      <c r="BI187">
        <v>27.62</v>
      </c>
      <c r="BJ187">
        <v>743</v>
      </c>
      <c r="BK187">
        <v>605</v>
      </c>
      <c r="BL187">
        <v>163</v>
      </c>
      <c r="BM187">
        <v>12.07</v>
      </c>
      <c r="BN187">
        <v>50</v>
      </c>
      <c r="BO187">
        <v>3.29</v>
      </c>
      <c r="BP187">
        <v>2.0099999999999998</v>
      </c>
      <c r="BQ187">
        <v>72</v>
      </c>
      <c r="BR187">
        <v>44</v>
      </c>
      <c r="BS187">
        <v>28</v>
      </c>
      <c r="BT187">
        <v>62.07</v>
      </c>
      <c r="BU187">
        <v>8.73</v>
      </c>
      <c r="BV187">
        <v>9.69</v>
      </c>
      <c r="BW187">
        <v>6.96</v>
      </c>
      <c r="BX187">
        <v>92.73</v>
      </c>
      <c r="BY187">
        <v>47.13</v>
      </c>
      <c r="BZ187">
        <v>82</v>
      </c>
      <c r="CA187">
        <v>92</v>
      </c>
      <c r="CB187">
        <v>63.31</v>
      </c>
      <c r="CC187">
        <v>559</v>
      </c>
      <c r="CD187">
        <v>453</v>
      </c>
      <c r="CE187">
        <v>324</v>
      </c>
      <c r="CF187">
        <v>91</v>
      </c>
      <c r="CG187">
        <v>124</v>
      </c>
      <c r="CH187">
        <v>15</v>
      </c>
      <c r="CI187">
        <v>11</v>
      </c>
      <c r="CJ187">
        <v>143</v>
      </c>
      <c r="CK187">
        <v>28</v>
      </c>
      <c r="CL187">
        <v>24</v>
      </c>
      <c r="CM187">
        <v>16</v>
      </c>
      <c r="CN187">
        <v>21</v>
      </c>
      <c r="CO187">
        <v>0.23</v>
      </c>
      <c r="CP187">
        <v>1314.12</v>
      </c>
      <c r="CQ187">
        <v>3558.18</v>
      </c>
      <c r="CR187">
        <v>26.97</v>
      </c>
      <c r="CS187">
        <v>18.73</v>
      </c>
      <c r="CT187">
        <v>17.62</v>
      </c>
      <c r="CU187">
        <v>49.22</v>
      </c>
      <c r="CV187">
        <v>50.08</v>
      </c>
      <c r="CW187">
        <v>56.2</v>
      </c>
      <c r="CX187">
        <v>57.99</v>
      </c>
      <c r="CY187">
        <v>54.11</v>
      </c>
      <c r="CZ187">
        <v>53.95</v>
      </c>
      <c r="DB187">
        <f t="shared" si="2"/>
        <v>-33</v>
      </c>
    </row>
    <row r="188" spans="1:106">
      <c r="A188" t="s">
        <v>988</v>
      </c>
      <c r="B188" t="s">
        <v>989</v>
      </c>
      <c r="C188" t="s">
        <v>68</v>
      </c>
      <c r="D188" t="s">
        <v>168</v>
      </c>
      <c r="E188">
        <v>38</v>
      </c>
      <c r="F188">
        <v>20142015</v>
      </c>
      <c r="G188">
        <v>26</v>
      </c>
      <c r="H188">
        <v>0.75</v>
      </c>
      <c r="I188">
        <v>0.75</v>
      </c>
      <c r="J188">
        <v>1</v>
      </c>
      <c r="K188">
        <v>0</v>
      </c>
      <c r="L188">
        <v>1</v>
      </c>
      <c r="M188">
        <v>0.15</v>
      </c>
      <c r="N188">
        <v>0</v>
      </c>
      <c r="O188">
        <v>0.15</v>
      </c>
      <c r="P188">
        <v>5</v>
      </c>
      <c r="Q188">
        <v>38.119999999999997</v>
      </c>
      <c r="R188">
        <v>94.32</v>
      </c>
      <c r="S188">
        <v>2.86</v>
      </c>
      <c r="T188">
        <v>-21.57</v>
      </c>
      <c r="U188">
        <v>10.43</v>
      </c>
      <c r="V188">
        <v>-20.440000000000001</v>
      </c>
      <c r="W188">
        <v>35.520000000000003</v>
      </c>
      <c r="X188">
        <v>55.96</v>
      </c>
      <c r="Y188">
        <v>-106</v>
      </c>
      <c r="Z188">
        <v>130</v>
      </c>
      <c r="AA188">
        <v>236</v>
      </c>
      <c r="AB188">
        <v>19.68</v>
      </c>
      <c r="AC188">
        <v>35.729999999999997</v>
      </c>
      <c r="AD188">
        <v>55.41</v>
      </c>
      <c r="AE188">
        <v>30</v>
      </c>
      <c r="AF188">
        <v>-17.190000000000001</v>
      </c>
      <c r="AG188">
        <v>55.31</v>
      </c>
      <c r="AH188">
        <v>-169</v>
      </c>
      <c r="AI188">
        <v>271</v>
      </c>
      <c r="AJ188">
        <v>440</v>
      </c>
      <c r="AK188">
        <v>41.03</v>
      </c>
      <c r="AL188">
        <v>66.61</v>
      </c>
      <c r="AM188">
        <v>107.64</v>
      </c>
      <c r="AN188">
        <v>49.45</v>
      </c>
      <c r="AO188">
        <v>9</v>
      </c>
      <c r="AP188">
        <v>14</v>
      </c>
      <c r="AQ188">
        <v>55</v>
      </c>
      <c r="AR188">
        <v>-16.420000000000002</v>
      </c>
      <c r="AS188">
        <v>38.01</v>
      </c>
      <c r="AT188">
        <v>54.43</v>
      </c>
      <c r="AU188">
        <v>-128</v>
      </c>
      <c r="AV188">
        <v>203</v>
      </c>
      <c r="AW188">
        <v>331</v>
      </c>
      <c r="AX188">
        <v>30.73</v>
      </c>
      <c r="AY188">
        <v>50.11</v>
      </c>
      <c r="AZ188">
        <v>80.84</v>
      </c>
      <c r="BA188">
        <v>66.010000000000005</v>
      </c>
      <c r="BB188">
        <v>11</v>
      </c>
      <c r="BC188">
        <v>46</v>
      </c>
      <c r="BD188">
        <v>-19.55</v>
      </c>
      <c r="BE188">
        <v>35.26</v>
      </c>
      <c r="BF188">
        <v>54.81</v>
      </c>
      <c r="BG188">
        <v>-112</v>
      </c>
      <c r="BH188">
        <v>20.29</v>
      </c>
      <c r="BI188">
        <v>37.24</v>
      </c>
      <c r="BJ188">
        <v>134</v>
      </c>
      <c r="BK188">
        <v>246</v>
      </c>
      <c r="BL188">
        <v>35</v>
      </c>
      <c r="BM188">
        <v>-35.130000000000003</v>
      </c>
      <c r="BN188">
        <v>54.49</v>
      </c>
      <c r="BO188">
        <v>0.91</v>
      </c>
      <c r="BP188">
        <v>3.78</v>
      </c>
      <c r="BQ188">
        <v>6</v>
      </c>
      <c r="BR188">
        <v>25</v>
      </c>
      <c r="BS188">
        <v>-19</v>
      </c>
      <c r="BT188">
        <v>19.350000000000001</v>
      </c>
      <c r="BU188">
        <v>2.17</v>
      </c>
      <c r="BV188">
        <v>4.4800000000000004</v>
      </c>
      <c r="BW188">
        <v>2.96</v>
      </c>
      <c r="BX188">
        <v>89.84</v>
      </c>
      <c r="BY188">
        <v>28</v>
      </c>
      <c r="BZ188">
        <v>2</v>
      </c>
      <c r="CA188">
        <v>9</v>
      </c>
      <c r="CB188">
        <v>31.62</v>
      </c>
      <c r="CC188">
        <v>86</v>
      </c>
      <c r="CD188">
        <v>112</v>
      </c>
      <c r="CE188">
        <v>186</v>
      </c>
      <c r="CF188">
        <v>38</v>
      </c>
      <c r="CG188">
        <v>31</v>
      </c>
      <c r="CH188">
        <v>0</v>
      </c>
      <c r="CI188">
        <v>0</v>
      </c>
      <c r="CJ188">
        <v>34</v>
      </c>
      <c r="CK188">
        <v>7</v>
      </c>
      <c r="CL188">
        <v>11</v>
      </c>
      <c r="CM188">
        <v>1</v>
      </c>
      <c r="CN188">
        <v>6</v>
      </c>
      <c r="CO188">
        <v>0.76</v>
      </c>
      <c r="CP188">
        <v>396.33</v>
      </c>
      <c r="CQ188">
        <v>1932.6</v>
      </c>
      <c r="CR188">
        <v>17.02</v>
      </c>
      <c r="CS188">
        <v>15.97</v>
      </c>
      <c r="CT188">
        <v>16.52</v>
      </c>
      <c r="CU188">
        <v>49.89</v>
      </c>
      <c r="CV188">
        <v>49.35</v>
      </c>
      <c r="CW188">
        <v>53.05</v>
      </c>
      <c r="CX188">
        <v>53.29</v>
      </c>
      <c r="CY188">
        <v>53.5</v>
      </c>
      <c r="CZ188">
        <v>54.9</v>
      </c>
      <c r="DB188">
        <f t="shared" si="2"/>
        <v>7</v>
      </c>
    </row>
    <row r="189" spans="1:106">
      <c r="A189" t="s">
        <v>280</v>
      </c>
      <c r="B189" t="s">
        <v>281</v>
      </c>
      <c r="C189" t="s">
        <v>100</v>
      </c>
      <c r="D189" t="s">
        <v>282</v>
      </c>
      <c r="E189">
        <v>82</v>
      </c>
      <c r="F189">
        <v>20142015</v>
      </c>
      <c r="G189">
        <v>22</v>
      </c>
      <c r="H189">
        <v>0.65</v>
      </c>
      <c r="I189">
        <v>0.68600000000000005</v>
      </c>
      <c r="J189">
        <v>24</v>
      </c>
      <c r="K189">
        <v>23</v>
      </c>
      <c r="L189">
        <v>47</v>
      </c>
      <c r="M189">
        <v>1.06</v>
      </c>
      <c r="N189">
        <v>1.02</v>
      </c>
      <c r="O189">
        <v>2.08</v>
      </c>
      <c r="P189">
        <v>6</v>
      </c>
      <c r="Q189">
        <v>58.85</v>
      </c>
      <c r="R189">
        <v>102.77</v>
      </c>
      <c r="S189">
        <v>9.4499999999999993</v>
      </c>
      <c r="T189">
        <v>21.76</v>
      </c>
      <c r="U189">
        <v>16.5</v>
      </c>
      <c r="V189">
        <v>14.94</v>
      </c>
      <c r="W189">
        <v>57.72</v>
      </c>
      <c r="X189">
        <v>42.78</v>
      </c>
      <c r="Y189">
        <v>199</v>
      </c>
      <c r="Z189">
        <v>744</v>
      </c>
      <c r="AA189">
        <v>545</v>
      </c>
      <c r="AB189">
        <v>32.99</v>
      </c>
      <c r="AC189">
        <v>24.17</v>
      </c>
      <c r="AD189">
        <v>57.16</v>
      </c>
      <c r="AE189">
        <v>260</v>
      </c>
      <c r="AF189">
        <v>14.81</v>
      </c>
      <c r="AG189">
        <v>44.04</v>
      </c>
      <c r="AH189">
        <v>491</v>
      </c>
      <c r="AI189">
        <v>1633</v>
      </c>
      <c r="AJ189">
        <v>1142</v>
      </c>
      <c r="AK189">
        <v>72.41</v>
      </c>
      <c r="AL189">
        <v>50.64</v>
      </c>
      <c r="AM189">
        <v>123.05</v>
      </c>
      <c r="AN189">
        <v>51.44</v>
      </c>
      <c r="AO189">
        <v>129</v>
      </c>
      <c r="AP189">
        <v>49</v>
      </c>
      <c r="AQ189">
        <v>462</v>
      </c>
      <c r="AR189">
        <v>13.38</v>
      </c>
      <c r="AS189">
        <v>58.04</v>
      </c>
      <c r="AT189">
        <v>44.66</v>
      </c>
      <c r="AU189">
        <v>322</v>
      </c>
      <c r="AV189">
        <v>1162</v>
      </c>
      <c r="AW189">
        <v>840</v>
      </c>
      <c r="AX189">
        <v>51.52</v>
      </c>
      <c r="AY189">
        <v>37.25</v>
      </c>
      <c r="AZ189">
        <v>88.77</v>
      </c>
      <c r="BA189">
        <v>72.290000000000006</v>
      </c>
      <c r="BB189">
        <v>79</v>
      </c>
      <c r="BC189">
        <v>333</v>
      </c>
      <c r="BD189">
        <v>13.37</v>
      </c>
      <c r="BE189">
        <v>57.93</v>
      </c>
      <c r="BF189">
        <v>44.56</v>
      </c>
      <c r="BG189">
        <v>230</v>
      </c>
      <c r="BH189">
        <v>37.25</v>
      </c>
      <c r="BI189">
        <v>27.05</v>
      </c>
      <c r="BJ189">
        <v>840</v>
      </c>
      <c r="BK189">
        <v>610</v>
      </c>
      <c r="BL189">
        <v>254</v>
      </c>
      <c r="BM189">
        <v>17.8</v>
      </c>
      <c r="BN189">
        <v>48.58</v>
      </c>
      <c r="BO189">
        <v>3.41</v>
      </c>
      <c r="BP189">
        <v>1.73</v>
      </c>
      <c r="BQ189">
        <v>77</v>
      </c>
      <c r="BR189">
        <v>39</v>
      </c>
      <c r="BS189">
        <v>38</v>
      </c>
      <c r="BT189">
        <v>66.38</v>
      </c>
      <c r="BU189">
        <v>7.21</v>
      </c>
      <c r="BV189">
        <v>9.17</v>
      </c>
      <c r="BW189">
        <v>6.63</v>
      </c>
      <c r="BX189">
        <v>93.61</v>
      </c>
      <c r="BY189">
        <v>43.43</v>
      </c>
      <c r="BZ189">
        <v>43</v>
      </c>
      <c r="CA189">
        <v>56</v>
      </c>
      <c r="CB189">
        <v>62.83</v>
      </c>
      <c r="CC189">
        <v>612</v>
      </c>
      <c r="CD189">
        <v>534</v>
      </c>
      <c r="CE189">
        <v>362</v>
      </c>
      <c r="CF189">
        <v>48</v>
      </c>
      <c r="CG189">
        <v>151</v>
      </c>
      <c r="CH189">
        <v>16</v>
      </c>
      <c r="CI189">
        <v>7</v>
      </c>
      <c r="CJ189">
        <v>230</v>
      </c>
      <c r="CK189">
        <v>18</v>
      </c>
      <c r="CL189">
        <v>43</v>
      </c>
      <c r="CM189">
        <v>12</v>
      </c>
      <c r="CN189">
        <v>18</v>
      </c>
      <c r="CO189">
        <v>0.27</v>
      </c>
      <c r="CP189">
        <v>1353.13</v>
      </c>
      <c r="CQ189">
        <v>3643.87</v>
      </c>
      <c r="CR189">
        <v>27.08</v>
      </c>
      <c r="CS189">
        <v>18.850000000000001</v>
      </c>
      <c r="CT189">
        <v>17.649999999999999</v>
      </c>
      <c r="CU189">
        <v>49.24</v>
      </c>
      <c r="CV189">
        <v>50.07</v>
      </c>
      <c r="CW189">
        <v>56.08</v>
      </c>
      <c r="CX189">
        <v>57.81</v>
      </c>
      <c r="CY189">
        <v>54.05</v>
      </c>
      <c r="CZ189">
        <v>53.89</v>
      </c>
      <c r="DB189">
        <f t="shared" si="2"/>
        <v>-103</v>
      </c>
    </row>
    <row r="190" spans="1:106">
      <c r="A190" t="s">
        <v>863</v>
      </c>
      <c r="B190" t="s">
        <v>864</v>
      </c>
      <c r="C190" t="s">
        <v>113</v>
      </c>
      <c r="D190" t="s">
        <v>163</v>
      </c>
      <c r="E190">
        <v>67</v>
      </c>
      <c r="F190">
        <v>20142015</v>
      </c>
      <c r="G190">
        <v>29</v>
      </c>
      <c r="H190">
        <v>1.6</v>
      </c>
      <c r="I190">
        <v>1.8</v>
      </c>
      <c r="J190">
        <v>8</v>
      </c>
      <c r="K190">
        <v>17</v>
      </c>
      <c r="L190">
        <v>25</v>
      </c>
      <c r="M190">
        <v>0.52</v>
      </c>
      <c r="N190">
        <v>1.1000000000000001</v>
      </c>
      <c r="O190">
        <v>1.62</v>
      </c>
      <c r="P190">
        <v>-7</v>
      </c>
      <c r="Q190">
        <v>46.57</v>
      </c>
      <c r="R190">
        <v>97.08</v>
      </c>
      <c r="S190">
        <v>5.59</v>
      </c>
      <c r="T190">
        <v>-18.41</v>
      </c>
      <c r="U190">
        <v>13.81</v>
      </c>
      <c r="V190">
        <v>-5.31</v>
      </c>
      <c r="W190">
        <v>47.92</v>
      </c>
      <c r="X190">
        <v>53.22</v>
      </c>
      <c r="Y190">
        <v>-37</v>
      </c>
      <c r="Z190">
        <v>426</v>
      </c>
      <c r="AA190">
        <v>463</v>
      </c>
      <c r="AB190">
        <v>27.63</v>
      </c>
      <c r="AC190">
        <v>30.03</v>
      </c>
      <c r="AD190">
        <v>57.66</v>
      </c>
      <c r="AE190">
        <v>145</v>
      </c>
      <c r="AF190">
        <v>-6.59</v>
      </c>
      <c r="AG190">
        <v>53.17</v>
      </c>
      <c r="AH190">
        <v>-124</v>
      </c>
      <c r="AI190">
        <v>843</v>
      </c>
      <c r="AJ190">
        <v>967</v>
      </c>
      <c r="AK190">
        <v>54.67</v>
      </c>
      <c r="AL190">
        <v>62.72</v>
      </c>
      <c r="AM190">
        <v>117.39</v>
      </c>
      <c r="AN190">
        <v>49.23</v>
      </c>
      <c r="AO190">
        <v>50</v>
      </c>
      <c r="AP190">
        <v>48</v>
      </c>
      <c r="AQ190">
        <v>264</v>
      </c>
      <c r="AR190">
        <v>-4.87</v>
      </c>
      <c r="AS190">
        <v>48.26</v>
      </c>
      <c r="AT190">
        <v>53.13</v>
      </c>
      <c r="AU190">
        <v>-46</v>
      </c>
      <c r="AV190">
        <v>638</v>
      </c>
      <c r="AW190">
        <v>684</v>
      </c>
      <c r="AX190">
        <v>41.38</v>
      </c>
      <c r="AY190">
        <v>44.36</v>
      </c>
      <c r="AZ190">
        <v>85.74</v>
      </c>
      <c r="BA190">
        <v>65.05</v>
      </c>
      <c r="BB190">
        <v>71</v>
      </c>
      <c r="BC190">
        <v>214</v>
      </c>
      <c r="BD190">
        <v>-6.69</v>
      </c>
      <c r="BE190">
        <v>45.86</v>
      </c>
      <c r="BF190">
        <v>52.55</v>
      </c>
      <c r="BG190">
        <v>-75</v>
      </c>
      <c r="BH190">
        <v>26.92</v>
      </c>
      <c r="BI190">
        <v>31.78</v>
      </c>
      <c r="BJ190">
        <v>415</v>
      </c>
      <c r="BK190">
        <v>490</v>
      </c>
      <c r="BL190">
        <v>143</v>
      </c>
      <c r="BM190">
        <v>-13.78</v>
      </c>
      <c r="BN190">
        <v>52.73</v>
      </c>
      <c r="BO190">
        <v>2.4</v>
      </c>
      <c r="BP190">
        <v>3.76</v>
      </c>
      <c r="BQ190">
        <v>37</v>
      </c>
      <c r="BR190">
        <v>58</v>
      </c>
      <c r="BS190">
        <v>-21</v>
      </c>
      <c r="BT190">
        <v>38.950000000000003</v>
      </c>
      <c r="BU190">
        <v>3.74</v>
      </c>
      <c r="BV190">
        <v>8.92</v>
      </c>
      <c r="BW190">
        <v>5.8</v>
      </c>
      <c r="BX190">
        <v>88.16</v>
      </c>
      <c r="BY190">
        <v>64</v>
      </c>
      <c r="BZ190">
        <v>16</v>
      </c>
      <c r="CA190">
        <v>9</v>
      </c>
      <c r="CB190">
        <v>37.21</v>
      </c>
      <c r="CC190">
        <v>240</v>
      </c>
      <c r="CD190">
        <v>383</v>
      </c>
      <c r="CE190">
        <v>405</v>
      </c>
      <c r="CF190">
        <v>82</v>
      </c>
      <c r="CG190">
        <v>96</v>
      </c>
      <c r="CH190">
        <v>11</v>
      </c>
      <c r="CI190">
        <v>6</v>
      </c>
      <c r="CJ190">
        <v>135</v>
      </c>
      <c r="CK190">
        <v>21</v>
      </c>
      <c r="CL190">
        <v>27</v>
      </c>
      <c r="CM190">
        <v>25</v>
      </c>
      <c r="CN190">
        <v>18</v>
      </c>
      <c r="CO190">
        <v>-0.45</v>
      </c>
      <c r="CP190">
        <v>925.11</v>
      </c>
      <c r="CQ190">
        <v>3137.53</v>
      </c>
      <c r="CR190">
        <v>22.77</v>
      </c>
      <c r="CS190">
        <v>17.87</v>
      </c>
      <c r="CT190">
        <v>17.38</v>
      </c>
      <c r="CU190">
        <v>51.04</v>
      </c>
      <c r="CV190">
        <v>50.42</v>
      </c>
      <c r="CW190">
        <v>59.03</v>
      </c>
      <c r="CX190">
        <v>56.62</v>
      </c>
      <c r="CY190">
        <v>54.75</v>
      </c>
      <c r="CZ190">
        <v>53.84</v>
      </c>
      <c r="DB190">
        <f t="shared" si="2"/>
        <v>-14</v>
      </c>
    </row>
    <row r="191" spans="1:106">
      <c r="A191" t="s">
        <v>874</v>
      </c>
      <c r="B191" t="s">
        <v>875</v>
      </c>
      <c r="C191" t="s">
        <v>62</v>
      </c>
      <c r="D191" t="s">
        <v>858</v>
      </c>
      <c r="E191">
        <v>79</v>
      </c>
      <c r="F191">
        <v>20142015</v>
      </c>
      <c r="G191">
        <v>24</v>
      </c>
      <c r="H191">
        <v>4.6500000000000004</v>
      </c>
      <c r="I191">
        <v>4.05</v>
      </c>
      <c r="J191">
        <v>4</v>
      </c>
      <c r="K191">
        <v>20</v>
      </c>
      <c r="L191">
        <v>24</v>
      </c>
      <c r="M191">
        <v>0.15</v>
      </c>
      <c r="N191">
        <v>0.73</v>
      </c>
      <c r="O191">
        <v>0.88</v>
      </c>
      <c r="P191">
        <v>-4</v>
      </c>
      <c r="Q191">
        <v>53.29</v>
      </c>
      <c r="R191">
        <v>97.5</v>
      </c>
      <c r="S191">
        <v>4</v>
      </c>
      <c r="T191">
        <v>10.76</v>
      </c>
      <c r="U191">
        <v>20.78</v>
      </c>
      <c r="V191">
        <v>9.98</v>
      </c>
      <c r="W191">
        <v>52.21</v>
      </c>
      <c r="X191">
        <v>42.23</v>
      </c>
      <c r="Y191">
        <v>68</v>
      </c>
      <c r="Z191">
        <v>802</v>
      </c>
      <c r="AA191">
        <v>734</v>
      </c>
      <c r="AB191">
        <v>29.31</v>
      </c>
      <c r="AC191">
        <v>26.83</v>
      </c>
      <c r="AD191">
        <v>56.14</v>
      </c>
      <c r="AE191">
        <v>74</v>
      </c>
      <c r="AF191">
        <v>9.85</v>
      </c>
      <c r="AG191">
        <v>43.43</v>
      </c>
      <c r="AH191">
        <v>194</v>
      </c>
      <c r="AI191">
        <v>1573</v>
      </c>
      <c r="AJ191">
        <v>1379</v>
      </c>
      <c r="AK191">
        <v>57.49</v>
      </c>
      <c r="AL191">
        <v>50.4</v>
      </c>
      <c r="AM191">
        <v>107.9</v>
      </c>
      <c r="AN191">
        <v>53.72</v>
      </c>
      <c r="AO191">
        <v>97</v>
      </c>
      <c r="AP191">
        <v>83</v>
      </c>
      <c r="AQ191">
        <v>253</v>
      </c>
      <c r="AR191">
        <v>8.48</v>
      </c>
      <c r="AS191">
        <v>51.94</v>
      </c>
      <c r="AT191">
        <v>43.46</v>
      </c>
      <c r="AU191">
        <v>87</v>
      </c>
      <c r="AV191">
        <v>1163</v>
      </c>
      <c r="AW191">
        <v>1076</v>
      </c>
      <c r="AX191">
        <v>42.51</v>
      </c>
      <c r="AY191">
        <v>39.33</v>
      </c>
      <c r="AZ191">
        <v>81.84</v>
      </c>
      <c r="BA191">
        <v>72.66</v>
      </c>
      <c r="BB191">
        <v>56</v>
      </c>
      <c r="BC191">
        <v>156</v>
      </c>
      <c r="BD191">
        <v>9.3699999999999992</v>
      </c>
      <c r="BE191">
        <v>52.81</v>
      </c>
      <c r="BF191">
        <v>43.44</v>
      </c>
      <c r="BG191">
        <v>90</v>
      </c>
      <c r="BH191">
        <v>30.89</v>
      </c>
      <c r="BI191">
        <v>27.6</v>
      </c>
      <c r="BJ191">
        <v>845</v>
      </c>
      <c r="BK191">
        <v>755</v>
      </c>
      <c r="BL191">
        <v>100</v>
      </c>
      <c r="BM191">
        <v>0.91</v>
      </c>
      <c r="BN191">
        <v>43.81</v>
      </c>
      <c r="BO191">
        <v>2.0099999999999998</v>
      </c>
      <c r="BP191">
        <v>2.4900000000000002</v>
      </c>
      <c r="BQ191">
        <v>55</v>
      </c>
      <c r="BR191">
        <v>68</v>
      </c>
      <c r="BS191">
        <v>-13</v>
      </c>
      <c r="BT191">
        <v>44.72</v>
      </c>
      <c r="BU191">
        <v>2.56</v>
      </c>
      <c r="BV191">
        <v>6.51</v>
      </c>
      <c r="BW191">
        <v>4.7300000000000004</v>
      </c>
      <c r="BX191">
        <v>90.99</v>
      </c>
      <c r="BY191">
        <v>40</v>
      </c>
      <c r="BZ191">
        <v>0</v>
      </c>
      <c r="CA191">
        <v>0</v>
      </c>
      <c r="CB191">
        <v>53.94</v>
      </c>
      <c r="CC191">
        <v>568</v>
      </c>
      <c r="CD191">
        <v>510</v>
      </c>
      <c r="CE191">
        <v>485</v>
      </c>
      <c r="CF191">
        <v>109</v>
      </c>
      <c r="CG191">
        <v>143</v>
      </c>
      <c r="CH191">
        <v>7</v>
      </c>
      <c r="CI191">
        <v>13</v>
      </c>
      <c r="CJ191">
        <v>96</v>
      </c>
      <c r="CK191">
        <v>66</v>
      </c>
      <c r="CL191">
        <v>39</v>
      </c>
      <c r="CM191">
        <v>11</v>
      </c>
      <c r="CN191">
        <v>7</v>
      </c>
      <c r="CO191">
        <v>-0.15</v>
      </c>
      <c r="CP191">
        <v>1641.55</v>
      </c>
      <c r="CQ191">
        <v>3160.79</v>
      </c>
      <c r="CR191">
        <v>34.18</v>
      </c>
      <c r="CS191">
        <v>16.63</v>
      </c>
      <c r="CT191">
        <v>17.2</v>
      </c>
      <c r="CU191">
        <v>45.54</v>
      </c>
      <c r="CV191">
        <v>50.14</v>
      </c>
      <c r="CW191">
        <v>51.49</v>
      </c>
      <c r="CX191">
        <v>61.57</v>
      </c>
      <c r="CY191">
        <v>53.98</v>
      </c>
      <c r="CZ191">
        <v>53.69</v>
      </c>
      <c r="DB191">
        <f t="shared" si="2"/>
        <v>-34</v>
      </c>
    </row>
    <row r="192" spans="1:106">
      <c r="A192" t="s">
        <v>409</v>
      </c>
      <c r="B192" t="s">
        <v>410</v>
      </c>
      <c r="C192" t="s">
        <v>62</v>
      </c>
      <c r="D192" t="s">
        <v>110</v>
      </c>
      <c r="E192">
        <v>70</v>
      </c>
      <c r="F192">
        <v>20142015</v>
      </c>
      <c r="G192">
        <v>29</v>
      </c>
      <c r="H192">
        <v>5</v>
      </c>
      <c r="I192">
        <v>4.5999999999999996</v>
      </c>
      <c r="J192">
        <v>4</v>
      </c>
      <c r="K192">
        <v>26</v>
      </c>
      <c r="L192">
        <v>30</v>
      </c>
      <c r="M192">
        <v>0.17</v>
      </c>
      <c r="N192">
        <v>1.1299999999999999</v>
      </c>
      <c r="O192">
        <v>1.31</v>
      </c>
      <c r="P192">
        <v>-4</v>
      </c>
      <c r="Q192">
        <v>49.24</v>
      </c>
      <c r="R192">
        <v>104.47</v>
      </c>
      <c r="S192">
        <v>3.6</v>
      </c>
      <c r="T192">
        <v>-5.28</v>
      </c>
      <c r="U192">
        <v>19.7</v>
      </c>
      <c r="V192">
        <v>-4.1900000000000004</v>
      </c>
      <c r="W192">
        <v>49.13</v>
      </c>
      <c r="X192">
        <v>53.31</v>
      </c>
      <c r="Y192">
        <v>-22</v>
      </c>
      <c r="Z192">
        <v>619</v>
      </c>
      <c r="AA192">
        <v>641</v>
      </c>
      <c r="AB192">
        <v>26.94</v>
      </c>
      <c r="AC192">
        <v>27.89</v>
      </c>
      <c r="AD192">
        <v>54.83</v>
      </c>
      <c r="AE192">
        <v>48</v>
      </c>
      <c r="AF192">
        <v>-3</v>
      </c>
      <c r="AG192">
        <v>52.23</v>
      </c>
      <c r="AH192">
        <v>-38</v>
      </c>
      <c r="AI192">
        <v>1226</v>
      </c>
      <c r="AJ192">
        <v>1264</v>
      </c>
      <c r="AK192">
        <v>53.35</v>
      </c>
      <c r="AL192">
        <v>55.01</v>
      </c>
      <c r="AM192">
        <v>108.36</v>
      </c>
      <c r="AN192">
        <v>52.53</v>
      </c>
      <c r="AO192">
        <v>75</v>
      </c>
      <c r="AP192">
        <v>94</v>
      </c>
      <c r="AQ192">
        <v>236</v>
      </c>
      <c r="AR192">
        <v>-2.39</v>
      </c>
      <c r="AS192">
        <v>49.43</v>
      </c>
      <c r="AT192">
        <v>51.82</v>
      </c>
      <c r="AU192">
        <v>-21</v>
      </c>
      <c r="AV192">
        <v>918</v>
      </c>
      <c r="AW192">
        <v>939</v>
      </c>
      <c r="AX192">
        <v>39.950000000000003</v>
      </c>
      <c r="AY192">
        <v>40.86</v>
      </c>
      <c r="AZ192">
        <v>80.81</v>
      </c>
      <c r="BA192">
        <v>70.150000000000006</v>
      </c>
      <c r="BB192">
        <v>50</v>
      </c>
      <c r="BC192">
        <v>161</v>
      </c>
      <c r="BD192">
        <v>-3.14</v>
      </c>
      <c r="BE192">
        <v>49.12</v>
      </c>
      <c r="BF192">
        <v>52.26</v>
      </c>
      <c r="BG192">
        <v>-23</v>
      </c>
      <c r="BH192">
        <v>28.03</v>
      </c>
      <c r="BI192">
        <v>29.03</v>
      </c>
      <c r="BJ192">
        <v>644</v>
      </c>
      <c r="BK192">
        <v>667</v>
      </c>
      <c r="BL192">
        <v>111</v>
      </c>
      <c r="BM192">
        <v>7.52</v>
      </c>
      <c r="BN192">
        <v>52.79</v>
      </c>
      <c r="BO192">
        <v>3.44</v>
      </c>
      <c r="BP192">
        <v>2.2599999999999998</v>
      </c>
      <c r="BQ192">
        <v>79</v>
      </c>
      <c r="BR192">
        <v>52</v>
      </c>
      <c r="BS192">
        <v>27</v>
      </c>
      <c r="BT192">
        <v>60.31</v>
      </c>
      <c r="BU192">
        <v>2.48</v>
      </c>
      <c r="BV192">
        <v>12.27</v>
      </c>
      <c r="BW192">
        <v>8.61</v>
      </c>
      <c r="BX192">
        <v>92.2</v>
      </c>
      <c r="BY192">
        <v>40</v>
      </c>
      <c r="BZ192">
        <v>0</v>
      </c>
      <c r="CA192">
        <v>0</v>
      </c>
      <c r="CB192">
        <v>49.08</v>
      </c>
      <c r="CC192">
        <v>481</v>
      </c>
      <c r="CD192">
        <v>458</v>
      </c>
      <c r="CE192">
        <v>499</v>
      </c>
      <c r="CF192">
        <v>46</v>
      </c>
      <c r="CG192">
        <v>97</v>
      </c>
      <c r="CH192">
        <v>9</v>
      </c>
      <c r="CI192">
        <v>17</v>
      </c>
      <c r="CJ192">
        <v>107</v>
      </c>
      <c r="CK192">
        <v>29</v>
      </c>
      <c r="CL192">
        <v>21</v>
      </c>
      <c r="CM192">
        <v>7</v>
      </c>
      <c r="CN192">
        <v>3</v>
      </c>
      <c r="CO192">
        <v>-0.17</v>
      </c>
      <c r="CP192">
        <v>1378.77</v>
      </c>
      <c r="CQ192">
        <v>2858.16</v>
      </c>
      <c r="CR192">
        <v>32.54</v>
      </c>
      <c r="CS192">
        <v>16.48</v>
      </c>
      <c r="CT192">
        <v>17.46</v>
      </c>
      <c r="CU192">
        <v>52.43</v>
      </c>
      <c r="CV192">
        <v>49.65</v>
      </c>
      <c r="CW192">
        <v>55.46</v>
      </c>
      <c r="CX192">
        <v>50.32</v>
      </c>
      <c r="CY192">
        <v>53.8</v>
      </c>
      <c r="CZ192">
        <v>54.56</v>
      </c>
      <c r="DB192">
        <f t="shared" si="2"/>
        <v>-51</v>
      </c>
    </row>
    <row r="193" spans="1:106">
      <c r="A193" t="s">
        <v>1279</v>
      </c>
      <c r="B193" t="s">
        <v>1280</v>
      </c>
      <c r="C193" t="s">
        <v>124</v>
      </c>
      <c r="D193" t="s">
        <v>1056</v>
      </c>
      <c r="E193">
        <v>80</v>
      </c>
      <c r="F193">
        <v>20142015</v>
      </c>
      <c r="G193">
        <v>21</v>
      </c>
      <c r="H193">
        <v>0.92500000000000004</v>
      </c>
      <c r="I193">
        <v>0.92500000000000004</v>
      </c>
      <c r="J193">
        <v>24</v>
      </c>
      <c r="K193">
        <v>39</v>
      </c>
      <c r="L193">
        <v>63</v>
      </c>
      <c r="M193">
        <v>1.02</v>
      </c>
      <c r="N193">
        <v>1.66</v>
      </c>
      <c r="O193">
        <v>2.68</v>
      </c>
      <c r="P193">
        <v>17</v>
      </c>
      <c r="Q193">
        <v>53.92</v>
      </c>
      <c r="R193">
        <v>104.02</v>
      </c>
      <c r="S193">
        <v>14.37</v>
      </c>
      <c r="T193">
        <v>23.8</v>
      </c>
      <c r="U193">
        <v>17.62</v>
      </c>
      <c r="V193">
        <v>10.16</v>
      </c>
      <c r="W193">
        <v>54.61</v>
      </c>
      <c r="X193">
        <v>44.45</v>
      </c>
      <c r="Y193">
        <v>127</v>
      </c>
      <c r="Z193">
        <v>752</v>
      </c>
      <c r="AA193">
        <v>625</v>
      </c>
      <c r="AB193">
        <v>32</v>
      </c>
      <c r="AC193">
        <v>26.6</v>
      </c>
      <c r="AD193">
        <v>58.6</v>
      </c>
      <c r="AE193">
        <v>172</v>
      </c>
      <c r="AF193">
        <v>10.4</v>
      </c>
      <c r="AG193">
        <v>43.52</v>
      </c>
      <c r="AH193">
        <v>217</v>
      </c>
      <c r="AI193">
        <v>1492</v>
      </c>
      <c r="AJ193">
        <v>1275</v>
      </c>
      <c r="AK193">
        <v>63.5</v>
      </c>
      <c r="AL193">
        <v>54.26</v>
      </c>
      <c r="AM193">
        <v>117.76</v>
      </c>
      <c r="AN193">
        <v>51.14</v>
      </c>
      <c r="AO193">
        <v>65</v>
      </c>
      <c r="AP193">
        <v>27</v>
      </c>
      <c r="AQ193">
        <v>282</v>
      </c>
      <c r="AR193">
        <v>10.029999999999999</v>
      </c>
      <c r="AS193">
        <v>54.64</v>
      </c>
      <c r="AT193">
        <v>44.61</v>
      </c>
      <c r="AU193">
        <v>182</v>
      </c>
      <c r="AV193">
        <v>1072</v>
      </c>
      <c r="AW193">
        <v>890</v>
      </c>
      <c r="AX193">
        <v>45.62</v>
      </c>
      <c r="AY193">
        <v>37.880000000000003</v>
      </c>
      <c r="AZ193">
        <v>83.5</v>
      </c>
      <c r="BA193">
        <v>71.180000000000007</v>
      </c>
      <c r="BB193">
        <v>50</v>
      </c>
      <c r="BC193">
        <v>217</v>
      </c>
      <c r="BD193">
        <v>9.98</v>
      </c>
      <c r="BE193">
        <v>55.33</v>
      </c>
      <c r="BF193">
        <v>45.35</v>
      </c>
      <c r="BG193">
        <v>147</v>
      </c>
      <c r="BH193">
        <v>32.47</v>
      </c>
      <c r="BI193">
        <v>26.22</v>
      </c>
      <c r="BJ193">
        <v>763</v>
      </c>
      <c r="BK193">
        <v>616</v>
      </c>
      <c r="BL193">
        <v>167</v>
      </c>
      <c r="BM193">
        <v>16.75</v>
      </c>
      <c r="BN193">
        <v>47.35</v>
      </c>
      <c r="BO193">
        <v>4.26</v>
      </c>
      <c r="BP193">
        <v>2.38</v>
      </c>
      <c r="BQ193">
        <v>100</v>
      </c>
      <c r="BR193">
        <v>56</v>
      </c>
      <c r="BS193">
        <v>44</v>
      </c>
      <c r="BT193">
        <v>64.099999999999994</v>
      </c>
      <c r="BU193">
        <v>11.06</v>
      </c>
      <c r="BV193">
        <v>13.11</v>
      </c>
      <c r="BW193">
        <v>9.33</v>
      </c>
      <c r="BX193">
        <v>90.91</v>
      </c>
      <c r="BY193">
        <v>39</v>
      </c>
      <c r="BZ193">
        <v>3</v>
      </c>
      <c r="CA193">
        <v>5</v>
      </c>
      <c r="CB193">
        <v>64.239999999999995</v>
      </c>
      <c r="CC193">
        <v>670</v>
      </c>
      <c r="CD193">
        <v>411</v>
      </c>
      <c r="CE193">
        <v>373</v>
      </c>
      <c r="CF193">
        <v>14</v>
      </c>
      <c r="CG193">
        <v>44</v>
      </c>
      <c r="CH193">
        <v>24</v>
      </c>
      <c r="CI193">
        <v>15</v>
      </c>
      <c r="CJ193">
        <v>143</v>
      </c>
      <c r="CK193">
        <v>78</v>
      </c>
      <c r="CL193">
        <v>67</v>
      </c>
      <c r="CM193">
        <v>6</v>
      </c>
      <c r="CN193">
        <v>23</v>
      </c>
      <c r="CO193">
        <v>0.72</v>
      </c>
      <c r="CP193">
        <v>1409.78</v>
      </c>
      <c r="CQ193">
        <v>3451.01</v>
      </c>
      <c r="CR193">
        <v>29</v>
      </c>
      <c r="CS193">
        <v>19.010000000000002</v>
      </c>
      <c r="CT193">
        <v>17.559999999999999</v>
      </c>
      <c r="CU193">
        <v>45.54</v>
      </c>
      <c r="CV193">
        <v>50.31</v>
      </c>
      <c r="CW193">
        <v>50.48</v>
      </c>
      <c r="CX193">
        <v>60.36</v>
      </c>
      <c r="CY193">
        <v>54.81</v>
      </c>
      <c r="CZ193">
        <v>54.12</v>
      </c>
      <c r="DB193">
        <f t="shared" si="2"/>
        <v>-30</v>
      </c>
    </row>
    <row r="194" spans="1:106">
      <c r="A194" t="s">
        <v>1303</v>
      </c>
      <c r="B194" t="s">
        <v>1304</v>
      </c>
      <c r="C194" t="s">
        <v>68</v>
      </c>
      <c r="D194" t="s">
        <v>74</v>
      </c>
      <c r="E194">
        <v>73</v>
      </c>
      <c r="F194">
        <v>20142015</v>
      </c>
      <c r="G194">
        <v>32</v>
      </c>
      <c r="H194">
        <v>4</v>
      </c>
      <c r="I194">
        <v>3.25</v>
      </c>
      <c r="J194">
        <v>4</v>
      </c>
      <c r="K194">
        <v>10</v>
      </c>
      <c r="L194">
        <v>14</v>
      </c>
      <c r="M194">
        <v>0.26</v>
      </c>
      <c r="N194">
        <v>0.66</v>
      </c>
      <c r="O194">
        <v>0.93</v>
      </c>
      <c r="P194">
        <v>-4</v>
      </c>
      <c r="Q194">
        <v>34.43</v>
      </c>
      <c r="R194">
        <v>101.84</v>
      </c>
      <c r="S194">
        <v>7.41</v>
      </c>
      <c r="T194">
        <v>-56.59</v>
      </c>
      <c r="U194">
        <v>12.42</v>
      </c>
      <c r="V194">
        <v>-22.4</v>
      </c>
      <c r="W194">
        <v>34.619999999999997</v>
      </c>
      <c r="X194">
        <v>57.02</v>
      </c>
      <c r="Y194">
        <v>-200</v>
      </c>
      <c r="Z194">
        <v>225</v>
      </c>
      <c r="AA194">
        <v>425</v>
      </c>
      <c r="AB194">
        <v>14.89</v>
      </c>
      <c r="AC194">
        <v>28.12</v>
      </c>
      <c r="AD194">
        <v>43</v>
      </c>
      <c r="AE194">
        <v>46</v>
      </c>
      <c r="AF194">
        <v>-22.29</v>
      </c>
      <c r="AG194">
        <v>56.72</v>
      </c>
      <c r="AH194">
        <v>-463</v>
      </c>
      <c r="AI194">
        <v>512</v>
      </c>
      <c r="AJ194">
        <v>975</v>
      </c>
      <c r="AK194">
        <v>33.869999999999997</v>
      </c>
      <c r="AL194">
        <v>64.510000000000005</v>
      </c>
      <c r="AM194">
        <v>98.38</v>
      </c>
      <c r="AN194">
        <v>53.32</v>
      </c>
      <c r="AO194">
        <v>28</v>
      </c>
      <c r="AP194">
        <v>58</v>
      </c>
      <c r="AQ194">
        <v>102</v>
      </c>
      <c r="AR194">
        <v>-22.09</v>
      </c>
      <c r="AS194">
        <v>35.08</v>
      </c>
      <c r="AT194">
        <v>57.17</v>
      </c>
      <c r="AU194">
        <v>-319</v>
      </c>
      <c r="AV194">
        <v>375</v>
      </c>
      <c r="AW194">
        <v>694</v>
      </c>
      <c r="AX194">
        <v>24.81</v>
      </c>
      <c r="AY194">
        <v>45.91</v>
      </c>
      <c r="AZ194">
        <v>70.72</v>
      </c>
      <c r="BA194">
        <v>72.8</v>
      </c>
      <c r="BB194">
        <v>20</v>
      </c>
      <c r="BC194">
        <v>74</v>
      </c>
      <c r="BD194">
        <v>-20.84</v>
      </c>
      <c r="BE194">
        <v>35.83</v>
      </c>
      <c r="BF194">
        <v>56.66</v>
      </c>
      <c r="BG194">
        <v>-216</v>
      </c>
      <c r="BH194">
        <v>18.059999999999999</v>
      </c>
      <c r="BI194">
        <v>32.35</v>
      </c>
      <c r="BJ194">
        <v>273</v>
      </c>
      <c r="BK194">
        <v>489</v>
      </c>
      <c r="BL194">
        <v>54</v>
      </c>
      <c r="BM194">
        <v>-13.54</v>
      </c>
      <c r="BN194">
        <v>54.92</v>
      </c>
      <c r="BO194">
        <v>1.59</v>
      </c>
      <c r="BP194">
        <v>2.25</v>
      </c>
      <c r="BQ194">
        <v>24</v>
      </c>
      <c r="BR194">
        <v>34</v>
      </c>
      <c r="BS194">
        <v>-10</v>
      </c>
      <c r="BT194">
        <v>41.38</v>
      </c>
      <c r="BU194">
        <v>5.41</v>
      </c>
      <c r="BV194">
        <v>8.7899999999999991</v>
      </c>
      <c r="BW194">
        <v>6.4</v>
      </c>
      <c r="BX194">
        <v>93.05</v>
      </c>
      <c r="BY194">
        <v>56.43</v>
      </c>
      <c r="BZ194">
        <v>619</v>
      </c>
      <c r="CA194">
        <v>478</v>
      </c>
      <c r="CB194">
        <v>9.65</v>
      </c>
      <c r="CC194">
        <v>81</v>
      </c>
      <c r="CD194">
        <v>284</v>
      </c>
      <c r="CE194">
        <v>758</v>
      </c>
      <c r="CF194">
        <v>143</v>
      </c>
      <c r="CG194">
        <v>58</v>
      </c>
      <c r="CH194">
        <v>5</v>
      </c>
      <c r="CI194">
        <v>5</v>
      </c>
      <c r="CJ194">
        <v>50</v>
      </c>
      <c r="CK194">
        <v>10</v>
      </c>
      <c r="CL194">
        <v>19</v>
      </c>
      <c r="CM194">
        <v>12</v>
      </c>
      <c r="CN194">
        <v>8</v>
      </c>
      <c r="CO194">
        <v>-0.26</v>
      </c>
      <c r="CP194">
        <v>906.9</v>
      </c>
      <c r="CQ194">
        <v>3545.77</v>
      </c>
      <c r="CR194">
        <v>20.37</v>
      </c>
      <c r="CS194">
        <v>17.61</v>
      </c>
      <c r="CT194">
        <v>17.46</v>
      </c>
      <c r="CU194">
        <v>49.61</v>
      </c>
      <c r="CV194">
        <v>50.06</v>
      </c>
      <c r="CW194">
        <v>52.39</v>
      </c>
      <c r="CX194">
        <v>53.22</v>
      </c>
      <c r="CY194">
        <v>54.76</v>
      </c>
      <c r="CZ194">
        <v>54.63</v>
      </c>
      <c r="DB194">
        <f t="shared" si="2"/>
        <v>85</v>
      </c>
    </row>
    <row r="195" spans="1:106">
      <c r="A195" t="s">
        <v>980</v>
      </c>
      <c r="B195" t="s">
        <v>981</v>
      </c>
      <c r="C195" t="s">
        <v>62</v>
      </c>
      <c r="D195" t="s">
        <v>767</v>
      </c>
      <c r="E195">
        <v>61</v>
      </c>
      <c r="F195">
        <v>20142015</v>
      </c>
      <c r="G195">
        <v>23</v>
      </c>
      <c r="H195">
        <v>0.9</v>
      </c>
      <c r="I195">
        <v>0.9</v>
      </c>
      <c r="J195">
        <v>6</v>
      </c>
      <c r="K195">
        <v>13</v>
      </c>
      <c r="L195">
        <v>19</v>
      </c>
      <c r="M195">
        <v>0.36</v>
      </c>
      <c r="N195">
        <v>0.77</v>
      </c>
      <c r="O195">
        <v>1.1299999999999999</v>
      </c>
      <c r="P195">
        <v>-12</v>
      </c>
      <c r="Q195">
        <v>53.87</v>
      </c>
      <c r="R195">
        <v>101.85</v>
      </c>
      <c r="S195">
        <v>5.36</v>
      </c>
      <c r="T195">
        <v>28.75</v>
      </c>
      <c r="U195">
        <v>16.59</v>
      </c>
      <c r="V195">
        <v>10.050000000000001</v>
      </c>
      <c r="W195">
        <v>53.62</v>
      </c>
      <c r="X195">
        <v>43.57</v>
      </c>
      <c r="Y195">
        <v>59</v>
      </c>
      <c r="Z195">
        <v>437</v>
      </c>
      <c r="AA195">
        <v>378</v>
      </c>
      <c r="AB195">
        <v>25.92</v>
      </c>
      <c r="AC195">
        <v>22.42</v>
      </c>
      <c r="AD195">
        <v>48.33</v>
      </c>
      <c r="AE195">
        <v>56</v>
      </c>
      <c r="AF195">
        <v>10.41</v>
      </c>
      <c r="AG195">
        <v>43.46</v>
      </c>
      <c r="AH195">
        <v>130</v>
      </c>
      <c r="AI195">
        <v>905</v>
      </c>
      <c r="AJ195">
        <v>775</v>
      </c>
      <c r="AK195">
        <v>53.67</v>
      </c>
      <c r="AL195">
        <v>45.96</v>
      </c>
      <c r="AM195">
        <v>99.64</v>
      </c>
      <c r="AN195">
        <v>54.92</v>
      </c>
      <c r="AO195">
        <v>86</v>
      </c>
      <c r="AP195">
        <v>50</v>
      </c>
      <c r="AQ195">
        <v>244</v>
      </c>
      <c r="AR195">
        <v>8.86</v>
      </c>
      <c r="AS195">
        <v>52.56</v>
      </c>
      <c r="AT195">
        <v>43.7</v>
      </c>
      <c r="AU195">
        <v>66</v>
      </c>
      <c r="AV195">
        <v>678</v>
      </c>
      <c r="AW195">
        <v>612</v>
      </c>
      <c r="AX195">
        <v>40.21</v>
      </c>
      <c r="AY195">
        <v>36.299999999999997</v>
      </c>
      <c r="AZ195">
        <v>76.510000000000005</v>
      </c>
      <c r="BA195">
        <v>73.3</v>
      </c>
      <c r="BB195">
        <v>46</v>
      </c>
      <c r="BC195">
        <v>158</v>
      </c>
      <c r="BD195">
        <v>9.07</v>
      </c>
      <c r="BE195">
        <v>52.04</v>
      </c>
      <c r="BF195">
        <v>42.97</v>
      </c>
      <c r="BG195">
        <v>39</v>
      </c>
      <c r="BH195">
        <v>29.48</v>
      </c>
      <c r="BI195">
        <v>27.16</v>
      </c>
      <c r="BJ195">
        <v>497</v>
      </c>
      <c r="BK195">
        <v>458</v>
      </c>
      <c r="BL195">
        <v>112</v>
      </c>
      <c r="BM195">
        <v>16.23</v>
      </c>
      <c r="BN195">
        <v>41.46</v>
      </c>
      <c r="BO195">
        <v>2.67</v>
      </c>
      <c r="BP195">
        <v>1.96</v>
      </c>
      <c r="BQ195">
        <v>45</v>
      </c>
      <c r="BR195">
        <v>33</v>
      </c>
      <c r="BS195">
        <v>12</v>
      </c>
      <c r="BT195">
        <v>57.69</v>
      </c>
      <c r="BU195">
        <v>3.8</v>
      </c>
      <c r="BV195">
        <v>9.0500000000000007</v>
      </c>
      <c r="BW195">
        <v>6.64</v>
      </c>
      <c r="BX195">
        <v>92.79</v>
      </c>
      <c r="BY195">
        <v>40</v>
      </c>
      <c r="BZ195">
        <v>0</v>
      </c>
      <c r="CA195">
        <v>0</v>
      </c>
      <c r="CB195">
        <v>67.58</v>
      </c>
      <c r="CC195">
        <v>421</v>
      </c>
      <c r="CD195">
        <v>280</v>
      </c>
      <c r="CE195">
        <v>202</v>
      </c>
      <c r="CF195">
        <v>82</v>
      </c>
      <c r="CG195">
        <v>96</v>
      </c>
      <c r="CH195">
        <v>10</v>
      </c>
      <c r="CI195">
        <v>3</v>
      </c>
      <c r="CJ195">
        <v>106</v>
      </c>
      <c r="CK195">
        <v>28</v>
      </c>
      <c r="CL195">
        <v>13</v>
      </c>
      <c r="CM195">
        <v>17</v>
      </c>
      <c r="CN195">
        <v>5</v>
      </c>
      <c r="CO195">
        <v>-0.71</v>
      </c>
      <c r="CP195">
        <v>1011.69</v>
      </c>
      <c r="CQ195">
        <v>2699.68</v>
      </c>
      <c r="CR195">
        <v>27.26</v>
      </c>
      <c r="CS195">
        <v>16.23</v>
      </c>
      <c r="CT195">
        <v>16.97</v>
      </c>
      <c r="CU195">
        <v>49.39</v>
      </c>
      <c r="CV195">
        <v>49.41</v>
      </c>
      <c r="CW195">
        <v>47.13</v>
      </c>
      <c r="CX195">
        <v>48.29</v>
      </c>
      <c r="CY195">
        <v>53.34</v>
      </c>
      <c r="CZ195">
        <v>54.63</v>
      </c>
      <c r="DB195">
        <f t="shared" si="2"/>
        <v>-14</v>
      </c>
    </row>
    <row r="196" spans="1:106">
      <c r="A196" t="s">
        <v>298</v>
      </c>
      <c r="B196" t="s">
        <v>299</v>
      </c>
      <c r="C196" t="s">
        <v>80</v>
      </c>
      <c r="D196" t="s">
        <v>88</v>
      </c>
      <c r="E196">
        <v>78</v>
      </c>
      <c r="F196">
        <v>20142015</v>
      </c>
      <c r="G196">
        <v>27</v>
      </c>
      <c r="H196">
        <v>1.5</v>
      </c>
      <c r="I196">
        <v>1.75</v>
      </c>
      <c r="J196">
        <v>10</v>
      </c>
      <c r="K196">
        <v>19</v>
      </c>
      <c r="L196">
        <v>29</v>
      </c>
      <c r="M196">
        <v>0.47</v>
      </c>
      <c r="N196">
        <v>0.89</v>
      </c>
      <c r="O196">
        <v>1.36</v>
      </c>
      <c r="P196">
        <v>10</v>
      </c>
      <c r="Q196">
        <v>55.36</v>
      </c>
      <c r="R196">
        <v>97.01</v>
      </c>
      <c r="S196">
        <v>4.26</v>
      </c>
      <c r="T196">
        <v>1.17</v>
      </c>
      <c r="U196">
        <v>16.39</v>
      </c>
      <c r="V196">
        <v>2.6</v>
      </c>
      <c r="W196">
        <v>54.05</v>
      </c>
      <c r="X196">
        <v>51.45</v>
      </c>
      <c r="Y196">
        <v>96</v>
      </c>
      <c r="Z196">
        <v>641</v>
      </c>
      <c r="AA196">
        <v>545</v>
      </c>
      <c r="AB196">
        <v>30.09</v>
      </c>
      <c r="AC196">
        <v>25.58</v>
      </c>
      <c r="AD196">
        <v>55.66</v>
      </c>
      <c r="AE196">
        <v>194</v>
      </c>
      <c r="AF196">
        <v>2.92</v>
      </c>
      <c r="AG196">
        <v>52.44</v>
      </c>
      <c r="AH196">
        <v>251</v>
      </c>
      <c r="AI196">
        <v>1297</v>
      </c>
      <c r="AJ196">
        <v>1046</v>
      </c>
      <c r="AK196">
        <v>60.87</v>
      </c>
      <c r="AL196">
        <v>49.09</v>
      </c>
      <c r="AM196">
        <v>109.97</v>
      </c>
      <c r="AN196">
        <v>53.74</v>
      </c>
      <c r="AO196">
        <v>81</v>
      </c>
      <c r="AP196">
        <v>23</v>
      </c>
      <c r="AQ196">
        <v>382</v>
      </c>
      <c r="AR196">
        <v>4.24</v>
      </c>
      <c r="AS196">
        <v>55.89</v>
      </c>
      <c r="AT196">
        <v>51.65</v>
      </c>
      <c r="AU196">
        <v>206</v>
      </c>
      <c r="AV196">
        <v>978</v>
      </c>
      <c r="AW196">
        <v>772</v>
      </c>
      <c r="AX196">
        <v>45.9</v>
      </c>
      <c r="AY196">
        <v>36.229999999999997</v>
      </c>
      <c r="AZ196">
        <v>82.14</v>
      </c>
      <c r="BA196">
        <v>71.27</v>
      </c>
      <c r="BB196">
        <v>66</v>
      </c>
      <c r="BC196">
        <v>301</v>
      </c>
      <c r="BD196">
        <v>4.3</v>
      </c>
      <c r="BE196">
        <v>56.35</v>
      </c>
      <c r="BF196">
        <v>52.05</v>
      </c>
      <c r="BG196">
        <v>157</v>
      </c>
      <c r="BH196">
        <v>32.71</v>
      </c>
      <c r="BI196">
        <v>25.34</v>
      </c>
      <c r="BJ196">
        <v>697</v>
      </c>
      <c r="BK196">
        <v>540</v>
      </c>
      <c r="BL196">
        <v>235</v>
      </c>
      <c r="BM196">
        <v>-0.12</v>
      </c>
      <c r="BN196">
        <v>47</v>
      </c>
      <c r="BO196">
        <v>2.11</v>
      </c>
      <c r="BP196">
        <v>2.39</v>
      </c>
      <c r="BQ196">
        <v>45</v>
      </c>
      <c r="BR196">
        <v>51</v>
      </c>
      <c r="BS196">
        <v>-6</v>
      </c>
      <c r="BT196">
        <v>46.88</v>
      </c>
      <c r="BU196">
        <v>3.32</v>
      </c>
      <c r="BV196">
        <v>6.46</v>
      </c>
      <c r="BW196">
        <v>4.5999999999999996</v>
      </c>
      <c r="BX196">
        <v>90.56</v>
      </c>
      <c r="BY196">
        <v>55</v>
      </c>
      <c r="BZ196">
        <v>9</v>
      </c>
      <c r="CA196">
        <v>6</v>
      </c>
      <c r="CB196">
        <v>54.06</v>
      </c>
      <c r="CC196">
        <v>426</v>
      </c>
      <c r="CD196">
        <v>417</v>
      </c>
      <c r="CE196">
        <v>362</v>
      </c>
      <c r="CF196">
        <v>73</v>
      </c>
      <c r="CG196">
        <v>68</v>
      </c>
      <c r="CH196">
        <v>10</v>
      </c>
      <c r="CI196">
        <v>9</v>
      </c>
      <c r="CJ196">
        <v>225</v>
      </c>
      <c r="CK196">
        <v>38</v>
      </c>
      <c r="CL196">
        <v>51</v>
      </c>
      <c r="CM196">
        <v>12</v>
      </c>
      <c r="CN196">
        <v>22</v>
      </c>
      <c r="CO196">
        <v>0.47</v>
      </c>
      <c r="CP196">
        <v>1278.3699999999999</v>
      </c>
      <c r="CQ196">
        <v>3473.07</v>
      </c>
      <c r="CR196">
        <v>26.9</v>
      </c>
      <c r="CS196">
        <v>17.77</v>
      </c>
      <c r="CT196">
        <v>17.48</v>
      </c>
      <c r="CU196">
        <v>51.39</v>
      </c>
      <c r="CV196">
        <v>49.98</v>
      </c>
      <c r="CW196">
        <v>56.81</v>
      </c>
      <c r="CX196">
        <v>53.73</v>
      </c>
      <c r="CY196">
        <v>54.15</v>
      </c>
      <c r="CZ196">
        <v>54.2</v>
      </c>
      <c r="DB196">
        <f t="shared" ref="DB196:DB259" si="3">CF196-CG196</f>
        <v>5</v>
      </c>
    </row>
    <row r="197" spans="1:106">
      <c r="A197" t="s">
        <v>507</v>
      </c>
      <c r="B197" t="s">
        <v>508</v>
      </c>
      <c r="C197" t="s">
        <v>68</v>
      </c>
      <c r="D197" t="s">
        <v>364</v>
      </c>
      <c r="E197">
        <v>77</v>
      </c>
      <c r="F197">
        <v>20142015</v>
      </c>
      <c r="G197">
        <v>29</v>
      </c>
      <c r="H197">
        <v>8.75</v>
      </c>
      <c r="I197">
        <v>8.25</v>
      </c>
      <c r="J197">
        <v>25</v>
      </c>
      <c r="K197">
        <v>45</v>
      </c>
      <c r="L197">
        <v>70</v>
      </c>
      <c r="M197">
        <v>0.98</v>
      </c>
      <c r="N197">
        <v>1.76</v>
      </c>
      <c r="O197">
        <v>2.74</v>
      </c>
      <c r="P197">
        <v>-14</v>
      </c>
      <c r="Q197">
        <v>54.77</v>
      </c>
      <c r="R197">
        <v>99.9</v>
      </c>
      <c r="S197">
        <v>13.09</v>
      </c>
      <c r="T197">
        <v>3.23</v>
      </c>
      <c r="U197">
        <v>19.93</v>
      </c>
      <c r="V197">
        <v>9.34</v>
      </c>
      <c r="W197">
        <v>58.59</v>
      </c>
      <c r="X197">
        <v>49.25</v>
      </c>
      <c r="Y197">
        <v>237</v>
      </c>
      <c r="Z197">
        <v>808</v>
      </c>
      <c r="AA197">
        <v>571</v>
      </c>
      <c r="AB197">
        <v>31.6</v>
      </c>
      <c r="AC197">
        <v>22.33</v>
      </c>
      <c r="AD197">
        <v>53.93</v>
      </c>
      <c r="AE197">
        <v>187</v>
      </c>
      <c r="AF197">
        <v>5.12</v>
      </c>
      <c r="AG197">
        <v>49.65</v>
      </c>
      <c r="AH197">
        <v>280</v>
      </c>
      <c r="AI197">
        <v>1607</v>
      </c>
      <c r="AJ197">
        <v>1327</v>
      </c>
      <c r="AK197">
        <v>62.84</v>
      </c>
      <c r="AL197">
        <v>51.89</v>
      </c>
      <c r="AM197">
        <v>114.74</v>
      </c>
      <c r="AN197">
        <v>52.4</v>
      </c>
      <c r="AO197">
        <v>78</v>
      </c>
      <c r="AP197">
        <v>95</v>
      </c>
      <c r="AQ197">
        <v>357</v>
      </c>
      <c r="AR197">
        <v>6.66</v>
      </c>
      <c r="AS197">
        <v>56.42</v>
      </c>
      <c r="AT197">
        <v>49.76</v>
      </c>
      <c r="AU197">
        <v>278</v>
      </c>
      <c r="AV197">
        <v>1222</v>
      </c>
      <c r="AW197">
        <v>944</v>
      </c>
      <c r="AX197">
        <v>47.79</v>
      </c>
      <c r="AY197">
        <v>36.92</v>
      </c>
      <c r="AZ197">
        <v>84.71</v>
      </c>
      <c r="BA197">
        <v>68.900000000000006</v>
      </c>
      <c r="BB197">
        <v>88</v>
      </c>
      <c r="BC197">
        <v>279</v>
      </c>
      <c r="BD197">
        <v>6.86</v>
      </c>
      <c r="BE197">
        <v>55.91</v>
      </c>
      <c r="BF197">
        <v>49.05</v>
      </c>
      <c r="BG197">
        <v>178</v>
      </c>
      <c r="BH197">
        <v>32.93</v>
      </c>
      <c r="BI197">
        <v>25.97</v>
      </c>
      <c r="BJ197">
        <v>842</v>
      </c>
      <c r="BK197">
        <v>664</v>
      </c>
      <c r="BL197">
        <v>191</v>
      </c>
      <c r="BM197">
        <v>7.25</v>
      </c>
      <c r="BN197">
        <v>48.44</v>
      </c>
      <c r="BO197">
        <v>3.64</v>
      </c>
      <c r="BP197">
        <v>2.89</v>
      </c>
      <c r="BQ197">
        <v>93</v>
      </c>
      <c r="BR197">
        <v>74</v>
      </c>
      <c r="BS197">
        <v>19</v>
      </c>
      <c r="BT197">
        <v>55.69</v>
      </c>
      <c r="BU197">
        <v>8.9600000000000009</v>
      </c>
      <c r="BV197">
        <v>11.05</v>
      </c>
      <c r="BW197">
        <v>7.61</v>
      </c>
      <c r="BX197">
        <v>88.86</v>
      </c>
      <c r="BY197">
        <v>50.6</v>
      </c>
      <c r="BZ197">
        <v>632</v>
      </c>
      <c r="CA197">
        <v>617</v>
      </c>
      <c r="CB197">
        <v>52.54</v>
      </c>
      <c r="CC197">
        <v>630</v>
      </c>
      <c r="CD197">
        <v>444</v>
      </c>
      <c r="CE197">
        <v>569</v>
      </c>
      <c r="CF197">
        <v>100</v>
      </c>
      <c r="CG197">
        <v>93</v>
      </c>
      <c r="CH197">
        <v>31</v>
      </c>
      <c r="CI197">
        <v>14</v>
      </c>
      <c r="CJ197">
        <v>166</v>
      </c>
      <c r="CK197">
        <v>71</v>
      </c>
      <c r="CL197">
        <v>55</v>
      </c>
      <c r="CM197">
        <v>23</v>
      </c>
      <c r="CN197">
        <v>9</v>
      </c>
      <c r="CO197">
        <v>-0.55000000000000004</v>
      </c>
      <c r="CP197">
        <v>1534.26</v>
      </c>
      <c r="CQ197">
        <v>3149.55</v>
      </c>
      <c r="CR197">
        <v>32.76</v>
      </c>
      <c r="CS197">
        <v>17.97</v>
      </c>
      <c r="CT197">
        <v>17.86</v>
      </c>
      <c r="CU197">
        <v>50.08</v>
      </c>
      <c r="CV197">
        <v>50.32</v>
      </c>
      <c r="CW197">
        <v>55.13</v>
      </c>
      <c r="CX197">
        <v>54.95</v>
      </c>
      <c r="CY197">
        <v>54.94</v>
      </c>
      <c r="CZ197">
        <v>54.23</v>
      </c>
      <c r="DB197">
        <f t="shared" si="3"/>
        <v>7</v>
      </c>
    </row>
    <row r="198" spans="1:106">
      <c r="A198" t="s">
        <v>1550</v>
      </c>
      <c r="B198" t="s">
        <v>1551</v>
      </c>
      <c r="C198" t="s">
        <v>68</v>
      </c>
      <c r="D198" t="s">
        <v>544</v>
      </c>
      <c r="E198">
        <v>25</v>
      </c>
      <c r="F198">
        <v>20142015</v>
      </c>
      <c r="G198">
        <v>26</v>
      </c>
      <c r="H198">
        <v>0.75</v>
      </c>
      <c r="I198">
        <v>0.75</v>
      </c>
      <c r="J198">
        <v>0</v>
      </c>
      <c r="K198">
        <v>5</v>
      </c>
      <c r="L198">
        <v>5</v>
      </c>
      <c r="M198">
        <v>0</v>
      </c>
      <c r="N198">
        <v>0.89</v>
      </c>
      <c r="O198">
        <v>0.89</v>
      </c>
      <c r="P198">
        <v>-2</v>
      </c>
      <c r="Q198">
        <v>42.31</v>
      </c>
      <c r="R198">
        <v>102.09</v>
      </c>
      <c r="S198">
        <v>0</v>
      </c>
      <c r="T198">
        <v>8.32</v>
      </c>
      <c r="U198">
        <v>13.49</v>
      </c>
      <c r="V198">
        <v>0.89</v>
      </c>
      <c r="W198">
        <v>47.28</v>
      </c>
      <c r="X198">
        <v>46.39</v>
      </c>
      <c r="Y198">
        <v>-13</v>
      </c>
      <c r="Z198">
        <v>113</v>
      </c>
      <c r="AA198">
        <v>126</v>
      </c>
      <c r="AB198">
        <v>20.11</v>
      </c>
      <c r="AC198">
        <v>22.42</v>
      </c>
      <c r="AD198">
        <v>42.52</v>
      </c>
      <c r="AE198">
        <v>28</v>
      </c>
      <c r="AF198">
        <v>-3.52</v>
      </c>
      <c r="AG198">
        <v>45.83</v>
      </c>
      <c r="AH198">
        <v>-88</v>
      </c>
      <c r="AI198">
        <v>242</v>
      </c>
      <c r="AJ198">
        <v>330</v>
      </c>
      <c r="AK198">
        <v>43.06</v>
      </c>
      <c r="AL198">
        <v>58.71</v>
      </c>
      <c r="AM198">
        <v>101.77</v>
      </c>
      <c r="AN198">
        <v>55.37</v>
      </c>
      <c r="AO198">
        <v>7</v>
      </c>
      <c r="AP198">
        <v>17</v>
      </c>
      <c r="AQ198">
        <v>38</v>
      </c>
      <c r="AR198">
        <v>-0.42</v>
      </c>
      <c r="AS198">
        <v>44.6</v>
      </c>
      <c r="AT198">
        <v>45.02</v>
      </c>
      <c r="AU198">
        <v>-46</v>
      </c>
      <c r="AV198">
        <v>190</v>
      </c>
      <c r="AW198">
        <v>236</v>
      </c>
      <c r="AX198">
        <v>33.81</v>
      </c>
      <c r="AY198">
        <v>41.99</v>
      </c>
      <c r="AZ198">
        <v>75.8</v>
      </c>
      <c r="BA198">
        <v>70.53</v>
      </c>
      <c r="BB198">
        <v>10</v>
      </c>
      <c r="BC198">
        <v>31</v>
      </c>
      <c r="BD198">
        <v>-0.82</v>
      </c>
      <c r="BE198">
        <v>43.65</v>
      </c>
      <c r="BF198">
        <v>44.47</v>
      </c>
      <c r="BG198">
        <v>-39</v>
      </c>
      <c r="BH198">
        <v>23.84</v>
      </c>
      <c r="BI198">
        <v>30.78</v>
      </c>
      <c r="BJ198">
        <v>134</v>
      </c>
      <c r="BK198">
        <v>173</v>
      </c>
      <c r="BL198">
        <v>21</v>
      </c>
      <c r="BM198">
        <v>13.11</v>
      </c>
      <c r="BN198">
        <v>39.83</v>
      </c>
      <c r="BO198">
        <v>1.6</v>
      </c>
      <c r="BP198">
        <v>1.42</v>
      </c>
      <c r="BQ198">
        <v>9</v>
      </c>
      <c r="BR198">
        <v>8</v>
      </c>
      <c r="BS198">
        <v>1</v>
      </c>
      <c r="BT198">
        <v>52.94</v>
      </c>
      <c r="BU198">
        <v>0</v>
      </c>
      <c r="BV198">
        <v>6.72</v>
      </c>
      <c r="BW198">
        <v>4.74</v>
      </c>
      <c r="BX198">
        <v>95.38</v>
      </c>
      <c r="BY198">
        <v>42</v>
      </c>
      <c r="BZ198">
        <v>4</v>
      </c>
      <c r="CA198">
        <v>5</v>
      </c>
      <c r="CB198">
        <v>51.52</v>
      </c>
      <c r="CC198">
        <v>102</v>
      </c>
      <c r="CD198">
        <v>112</v>
      </c>
      <c r="CE198">
        <v>96</v>
      </c>
      <c r="CF198">
        <v>14</v>
      </c>
      <c r="CG198">
        <v>21</v>
      </c>
      <c r="CH198">
        <v>3</v>
      </c>
      <c r="CI198">
        <v>2</v>
      </c>
      <c r="CJ198">
        <v>21</v>
      </c>
      <c r="CK198">
        <v>5</v>
      </c>
      <c r="CL198">
        <v>7</v>
      </c>
      <c r="CM198">
        <v>4</v>
      </c>
      <c r="CN198">
        <v>2</v>
      </c>
      <c r="CO198">
        <v>-0.36</v>
      </c>
      <c r="CP198">
        <v>337.23</v>
      </c>
      <c r="CQ198">
        <v>1189.67</v>
      </c>
      <c r="CR198">
        <v>22.09</v>
      </c>
      <c r="CS198">
        <v>17.72</v>
      </c>
      <c r="CT198">
        <v>17.38</v>
      </c>
      <c r="CU198">
        <v>48.63</v>
      </c>
      <c r="CV198">
        <v>50.2</v>
      </c>
      <c r="CW198">
        <v>51.98</v>
      </c>
      <c r="CX198">
        <v>54.9</v>
      </c>
      <c r="CY198">
        <v>53.36</v>
      </c>
      <c r="CZ198">
        <v>52.93</v>
      </c>
      <c r="DB198">
        <f t="shared" si="3"/>
        <v>-7</v>
      </c>
    </row>
    <row r="199" spans="1:106">
      <c r="A199" t="s">
        <v>1315</v>
      </c>
      <c r="B199" t="s">
        <v>1316</v>
      </c>
      <c r="C199" t="s">
        <v>62</v>
      </c>
      <c r="D199" t="s">
        <v>282</v>
      </c>
      <c r="E199">
        <v>72</v>
      </c>
      <c r="F199">
        <v>20142015</v>
      </c>
      <c r="G199">
        <v>31</v>
      </c>
      <c r="H199">
        <v>2.8</v>
      </c>
      <c r="I199">
        <v>2.8</v>
      </c>
      <c r="J199">
        <v>4</v>
      </c>
      <c r="K199">
        <v>8</v>
      </c>
      <c r="L199">
        <v>12</v>
      </c>
      <c r="M199">
        <v>0.17</v>
      </c>
      <c r="N199">
        <v>0.35</v>
      </c>
      <c r="O199">
        <v>0.52</v>
      </c>
      <c r="P199">
        <v>-6</v>
      </c>
      <c r="Q199">
        <v>43.27</v>
      </c>
      <c r="R199">
        <v>100.86</v>
      </c>
      <c r="S199">
        <v>5.71</v>
      </c>
      <c r="T199">
        <v>-10.039999999999999</v>
      </c>
      <c r="U199">
        <v>19.32</v>
      </c>
      <c r="V199">
        <v>-4.05</v>
      </c>
      <c r="W199">
        <v>43.45</v>
      </c>
      <c r="X199">
        <v>47.5</v>
      </c>
      <c r="Y199">
        <v>-158</v>
      </c>
      <c r="Z199">
        <v>524</v>
      </c>
      <c r="AA199">
        <v>682</v>
      </c>
      <c r="AB199">
        <v>22.6</v>
      </c>
      <c r="AC199">
        <v>29.42</v>
      </c>
      <c r="AD199">
        <v>52.03</v>
      </c>
      <c r="AE199">
        <v>36</v>
      </c>
      <c r="AF199">
        <v>-6.31</v>
      </c>
      <c r="AG199">
        <v>49.58</v>
      </c>
      <c r="AH199">
        <v>-347</v>
      </c>
      <c r="AI199">
        <v>1116</v>
      </c>
      <c r="AJ199">
        <v>1463</v>
      </c>
      <c r="AK199">
        <v>48.14</v>
      </c>
      <c r="AL199">
        <v>63.11</v>
      </c>
      <c r="AM199">
        <v>111.25</v>
      </c>
      <c r="AN199">
        <v>54.03</v>
      </c>
      <c r="AO199">
        <v>53</v>
      </c>
      <c r="AP199">
        <v>164</v>
      </c>
      <c r="AQ199">
        <v>154</v>
      </c>
      <c r="AR199">
        <v>-4.46</v>
      </c>
      <c r="AS199">
        <v>44.89</v>
      </c>
      <c r="AT199">
        <v>49.35</v>
      </c>
      <c r="AU199">
        <v>-185</v>
      </c>
      <c r="AV199">
        <v>813</v>
      </c>
      <c r="AW199">
        <v>998</v>
      </c>
      <c r="AX199">
        <v>35.07</v>
      </c>
      <c r="AY199">
        <v>43.05</v>
      </c>
      <c r="AZ199">
        <v>78.12</v>
      </c>
      <c r="BA199">
        <v>74.17</v>
      </c>
      <c r="BB199">
        <v>31</v>
      </c>
      <c r="BC199">
        <v>101</v>
      </c>
      <c r="BD199">
        <v>-3.7</v>
      </c>
      <c r="BE199">
        <v>45.34</v>
      </c>
      <c r="BF199">
        <v>49.04</v>
      </c>
      <c r="BG199">
        <v>-124</v>
      </c>
      <c r="BH199">
        <v>26.01</v>
      </c>
      <c r="BI199">
        <v>31.36</v>
      </c>
      <c r="BJ199">
        <v>603</v>
      </c>
      <c r="BK199">
        <v>727</v>
      </c>
      <c r="BL199">
        <v>70</v>
      </c>
      <c r="BM199">
        <v>-9.8000000000000007</v>
      </c>
      <c r="BN199">
        <v>57.87</v>
      </c>
      <c r="BO199">
        <v>2.16</v>
      </c>
      <c r="BP199">
        <v>2.33</v>
      </c>
      <c r="BQ199">
        <v>50</v>
      </c>
      <c r="BR199">
        <v>54</v>
      </c>
      <c r="BS199">
        <v>-4</v>
      </c>
      <c r="BT199">
        <v>48.08</v>
      </c>
      <c r="BU199">
        <v>3.96</v>
      </c>
      <c r="BV199">
        <v>8.2899999999999991</v>
      </c>
      <c r="BW199">
        <v>6.15</v>
      </c>
      <c r="BX199">
        <v>92.57</v>
      </c>
      <c r="BY199">
        <v>40</v>
      </c>
      <c r="BZ199">
        <v>0</v>
      </c>
      <c r="CA199">
        <v>0</v>
      </c>
      <c r="CB199">
        <v>39.71</v>
      </c>
      <c r="CC199">
        <v>353</v>
      </c>
      <c r="CD199">
        <v>469</v>
      </c>
      <c r="CE199">
        <v>536</v>
      </c>
      <c r="CF199">
        <v>55</v>
      </c>
      <c r="CG199">
        <v>153</v>
      </c>
      <c r="CH199">
        <v>3</v>
      </c>
      <c r="CI199">
        <v>5</v>
      </c>
      <c r="CJ199">
        <v>66</v>
      </c>
      <c r="CK199">
        <v>53</v>
      </c>
      <c r="CL199">
        <v>11</v>
      </c>
      <c r="CM199">
        <v>13</v>
      </c>
      <c r="CN199">
        <v>7</v>
      </c>
      <c r="CO199">
        <v>-0.26</v>
      </c>
      <c r="CP199">
        <v>1390.87</v>
      </c>
      <c r="CQ199">
        <v>2986.16</v>
      </c>
      <c r="CR199">
        <v>31.78</v>
      </c>
      <c r="CS199">
        <v>16.48</v>
      </c>
      <c r="CT199">
        <v>17.22</v>
      </c>
      <c r="CU199">
        <v>48.03</v>
      </c>
      <c r="CV199">
        <v>50.02</v>
      </c>
      <c r="CW199">
        <v>53.17</v>
      </c>
      <c r="CX199">
        <v>57.54</v>
      </c>
      <c r="CY199">
        <v>53.85</v>
      </c>
      <c r="CZ199">
        <v>53.8</v>
      </c>
      <c r="DB199">
        <f t="shared" si="3"/>
        <v>-98</v>
      </c>
    </row>
    <row r="200" spans="1:106">
      <c r="A200" t="s">
        <v>1394</v>
      </c>
      <c r="B200" t="s">
        <v>1395</v>
      </c>
      <c r="C200" t="s">
        <v>100</v>
      </c>
      <c r="D200" t="s">
        <v>1243</v>
      </c>
      <c r="E200">
        <v>69</v>
      </c>
      <c r="F200">
        <v>20142015</v>
      </c>
      <c r="G200">
        <v>35</v>
      </c>
      <c r="H200">
        <v>5.25</v>
      </c>
      <c r="I200">
        <v>4.25</v>
      </c>
      <c r="J200">
        <v>13</v>
      </c>
      <c r="K200">
        <v>22</v>
      </c>
      <c r="L200">
        <v>35</v>
      </c>
      <c r="M200">
        <v>0.63</v>
      </c>
      <c r="N200">
        <v>1.06</v>
      </c>
      <c r="O200">
        <v>1.68</v>
      </c>
      <c r="P200">
        <v>4</v>
      </c>
      <c r="Q200">
        <v>42.32</v>
      </c>
      <c r="R200">
        <v>99.98</v>
      </c>
      <c r="S200">
        <v>8.5</v>
      </c>
      <c r="T200">
        <v>5.87</v>
      </c>
      <c r="U200">
        <v>18.079999999999998</v>
      </c>
      <c r="V200">
        <v>5.85</v>
      </c>
      <c r="W200">
        <v>42.83</v>
      </c>
      <c r="X200">
        <v>36.99</v>
      </c>
      <c r="Y200">
        <v>-165</v>
      </c>
      <c r="Z200">
        <v>493</v>
      </c>
      <c r="AA200">
        <v>658</v>
      </c>
      <c r="AB200">
        <v>23.71</v>
      </c>
      <c r="AC200">
        <v>31.64</v>
      </c>
      <c r="AD200">
        <v>55.35</v>
      </c>
      <c r="AE200">
        <v>136</v>
      </c>
      <c r="AF200">
        <v>6.12</v>
      </c>
      <c r="AG200">
        <v>36.200000000000003</v>
      </c>
      <c r="AH200">
        <v>-361</v>
      </c>
      <c r="AI200">
        <v>994</v>
      </c>
      <c r="AJ200">
        <v>1355</v>
      </c>
      <c r="AK200">
        <v>47.8</v>
      </c>
      <c r="AL200">
        <v>65.16</v>
      </c>
      <c r="AM200">
        <v>112.95</v>
      </c>
      <c r="AN200">
        <v>54.53</v>
      </c>
      <c r="AO200">
        <v>51</v>
      </c>
      <c r="AP200">
        <v>31</v>
      </c>
      <c r="AQ200">
        <v>253</v>
      </c>
      <c r="AR200">
        <v>5.03</v>
      </c>
      <c r="AS200">
        <v>42.75</v>
      </c>
      <c r="AT200">
        <v>37.72</v>
      </c>
      <c r="AU200">
        <v>-252</v>
      </c>
      <c r="AV200">
        <v>743</v>
      </c>
      <c r="AW200">
        <v>995</v>
      </c>
      <c r="AX200">
        <v>35.729999999999997</v>
      </c>
      <c r="AY200">
        <v>47.85</v>
      </c>
      <c r="AZ200">
        <v>83.57</v>
      </c>
      <c r="BA200">
        <v>72.95</v>
      </c>
      <c r="BB200">
        <v>49</v>
      </c>
      <c r="BC200">
        <v>202</v>
      </c>
      <c r="BD200">
        <v>4.01</v>
      </c>
      <c r="BE200">
        <v>43.57</v>
      </c>
      <c r="BF200">
        <v>39.56</v>
      </c>
      <c r="BG200">
        <v>-160</v>
      </c>
      <c r="BH200">
        <v>26.06</v>
      </c>
      <c r="BI200">
        <v>33.76</v>
      </c>
      <c r="BJ200">
        <v>542</v>
      </c>
      <c r="BK200">
        <v>702</v>
      </c>
      <c r="BL200">
        <v>153</v>
      </c>
      <c r="BM200">
        <v>7.62</v>
      </c>
      <c r="BN200">
        <v>35.9</v>
      </c>
      <c r="BO200">
        <v>2.2599999999999998</v>
      </c>
      <c r="BP200">
        <v>2.93</v>
      </c>
      <c r="BQ200">
        <v>47</v>
      </c>
      <c r="BR200">
        <v>61</v>
      </c>
      <c r="BS200">
        <v>-14</v>
      </c>
      <c r="BT200">
        <v>43.52</v>
      </c>
      <c r="BU200">
        <v>6.44</v>
      </c>
      <c r="BV200">
        <v>8.67</v>
      </c>
      <c r="BW200">
        <v>6.33</v>
      </c>
      <c r="BX200">
        <v>91.31</v>
      </c>
      <c r="BY200">
        <v>40.83</v>
      </c>
      <c r="BZ200">
        <v>69</v>
      </c>
      <c r="CA200">
        <v>100</v>
      </c>
      <c r="CB200">
        <v>45.63</v>
      </c>
      <c r="CC200">
        <v>428</v>
      </c>
      <c r="CD200">
        <v>395</v>
      </c>
      <c r="CE200">
        <v>510</v>
      </c>
      <c r="CF200">
        <v>61</v>
      </c>
      <c r="CG200">
        <v>65</v>
      </c>
      <c r="CH200">
        <v>12</v>
      </c>
      <c r="CI200">
        <v>10</v>
      </c>
      <c r="CJ200">
        <v>140</v>
      </c>
      <c r="CK200">
        <v>20</v>
      </c>
      <c r="CL200">
        <v>31</v>
      </c>
      <c r="CM200">
        <v>9</v>
      </c>
      <c r="CN200">
        <v>13</v>
      </c>
      <c r="CO200">
        <v>0.19</v>
      </c>
      <c r="CP200">
        <v>1247.76</v>
      </c>
      <c r="CQ200">
        <v>2947.78</v>
      </c>
      <c r="CR200">
        <v>29.74</v>
      </c>
      <c r="CS200">
        <v>18.22</v>
      </c>
      <c r="CT200">
        <v>17.45</v>
      </c>
      <c r="CU200">
        <v>41.08</v>
      </c>
      <c r="CV200">
        <v>50.06</v>
      </c>
      <c r="CW200">
        <v>43.71</v>
      </c>
      <c r="CX200">
        <v>62.69</v>
      </c>
      <c r="CY200">
        <v>54.58</v>
      </c>
      <c r="CZ200">
        <v>54.45</v>
      </c>
      <c r="DB200">
        <f t="shared" si="3"/>
        <v>-4</v>
      </c>
    </row>
    <row r="201" spans="1:106">
      <c r="A201" t="s">
        <v>999</v>
      </c>
      <c r="B201" t="s">
        <v>1000</v>
      </c>
      <c r="C201" t="s">
        <v>119</v>
      </c>
      <c r="D201" t="s">
        <v>767</v>
      </c>
      <c r="E201">
        <v>61</v>
      </c>
      <c r="F201">
        <v>20142015</v>
      </c>
      <c r="G201">
        <v>30</v>
      </c>
      <c r="H201">
        <v>0.85</v>
      </c>
      <c r="I201">
        <v>0.85</v>
      </c>
      <c r="J201">
        <v>5</v>
      </c>
      <c r="K201">
        <v>8</v>
      </c>
      <c r="L201">
        <v>13</v>
      </c>
      <c r="M201">
        <v>0.38</v>
      </c>
      <c r="N201">
        <v>0.6</v>
      </c>
      <c r="O201">
        <v>0.98</v>
      </c>
      <c r="P201">
        <v>8</v>
      </c>
      <c r="Q201">
        <v>39.51</v>
      </c>
      <c r="R201">
        <v>100.41</v>
      </c>
      <c r="S201">
        <v>5.95</v>
      </c>
      <c r="T201">
        <v>-21.37</v>
      </c>
      <c r="U201">
        <v>13.07</v>
      </c>
      <c r="V201">
        <v>-6.02</v>
      </c>
      <c r="W201">
        <v>42.52</v>
      </c>
      <c r="X201">
        <v>48.55</v>
      </c>
      <c r="Y201">
        <v>-90</v>
      </c>
      <c r="Z201">
        <v>256</v>
      </c>
      <c r="AA201">
        <v>346</v>
      </c>
      <c r="AB201">
        <v>19.27</v>
      </c>
      <c r="AC201">
        <v>26.04</v>
      </c>
      <c r="AD201">
        <v>45.31</v>
      </c>
      <c r="AE201">
        <v>82</v>
      </c>
      <c r="AF201">
        <v>-9.3699999999999992</v>
      </c>
      <c r="AG201">
        <v>48.87</v>
      </c>
      <c r="AH201">
        <v>-263</v>
      </c>
      <c r="AI201">
        <v>495</v>
      </c>
      <c r="AJ201">
        <v>758</v>
      </c>
      <c r="AK201">
        <v>37.26</v>
      </c>
      <c r="AL201">
        <v>57.05</v>
      </c>
      <c r="AM201">
        <v>94.31</v>
      </c>
      <c r="AN201">
        <v>55.56</v>
      </c>
      <c r="AO201">
        <v>21</v>
      </c>
      <c r="AP201">
        <v>41</v>
      </c>
      <c r="AQ201">
        <v>127</v>
      </c>
      <c r="AR201">
        <v>-7.52</v>
      </c>
      <c r="AS201">
        <v>40.65</v>
      </c>
      <c r="AT201">
        <v>48.16</v>
      </c>
      <c r="AU201">
        <v>-173</v>
      </c>
      <c r="AV201">
        <v>376</v>
      </c>
      <c r="AW201">
        <v>549</v>
      </c>
      <c r="AX201">
        <v>28.3</v>
      </c>
      <c r="AY201">
        <v>41.32</v>
      </c>
      <c r="AZ201">
        <v>69.62</v>
      </c>
      <c r="BA201">
        <v>73.14</v>
      </c>
      <c r="BB201">
        <v>22</v>
      </c>
      <c r="BC201">
        <v>106</v>
      </c>
      <c r="BD201">
        <v>-6.16</v>
      </c>
      <c r="BE201">
        <v>41.04</v>
      </c>
      <c r="BF201">
        <v>47.2</v>
      </c>
      <c r="BG201">
        <v>-120</v>
      </c>
      <c r="BH201">
        <v>20.7</v>
      </c>
      <c r="BI201">
        <v>29.73</v>
      </c>
      <c r="BJ201">
        <v>275</v>
      </c>
      <c r="BK201">
        <v>395</v>
      </c>
      <c r="BL201">
        <v>84</v>
      </c>
      <c r="BM201">
        <v>-4.8499999999999996</v>
      </c>
      <c r="BN201">
        <v>47.16</v>
      </c>
      <c r="BO201">
        <v>1.66</v>
      </c>
      <c r="BP201">
        <v>2.2599999999999998</v>
      </c>
      <c r="BQ201">
        <v>22</v>
      </c>
      <c r="BR201">
        <v>30</v>
      </c>
      <c r="BS201">
        <v>-8</v>
      </c>
      <c r="BT201">
        <v>42.31</v>
      </c>
      <c r="BU201">
        <v>4.72</v>
      </c>
      <c r="BV201">
        <v>8</v>
      </c>
      <c r="BW201">
        <v>5.85</v>
      </c>
      <c r="BX201">
        <v>92.41</v>
      </c>
      <c r="BY201">
        <v>40.36</v>
      </c>
      <c r="BZ201">
        <v>159</v>
      </c>
      <c r="CA201">
        <v>235</v>
      </c>
      <c r="CB201">
        <v>29.41</v>
      </c>
      <c r="CC201">
        <v>140</v>
      </c>
      <c r="CD201">
        <v>237</v>
      </c>
      <c r="CE201">
        <v>336</v>
      </c>
      <c r="CF201">
        <v>92</v>
      </c>
      <c r="CG201">
        <v>70</v>
      </c>
      <c r="CH201">
        <v>6</v>
      </c>
      <c r="CI201">
        <v>2</v>
      </c>
      <c r="CJ201">
        <v>79</v>
      </c>
      <c r="CK201">
        <v>11</v>
      </c>
      <c r="CL201">
        <v>19</v>
      </c>
      <c r="CM201">
        <v>6</v>
      </c>
      <c r="CN201">
        <v>14</v>
      </c>
      <c r="CO201">
        <v>0.6</v>
      </c>
      <c r="CP201">
        <v>797.13</v>
      </c>
      <c r="CQ201">
        <v>2917.62</v>
      </c>
      <c r="CR201">
        <v>21.46</v>
      </c>
      <c r="CS201">
        <v>17.170000000000002</v>
      </c>
      <c r="CT201">
        <v>17.149999999999999</v>
      </c>
      <c r="CU201">
        <v>49.19</v>
      </c>
      <c r="CV201">
        <v>50.07</v>
      </c>
      <c r="CW201">
        <v>46.7</v>
      </c>
      <c r="CX201">
        <v>48.25</v>
      </c>
      <c r="CY201">
        <v>54.31</v>
      </c>
      <c r="CZ201">
        <v>54.15</v>
      </c>
      <c r="DB201">
        <f t="shared" si="3"/>
        <v>22</v>
      </c>
    </row>
    <row r="202" spans="1:106">
      <c r="A202" t="s">
        <v>1054</v>
      </c>
      <c r="B202" t="s">
        <v>1055</v>
      </c>
      <c r="C202" t="s">
        <v>62</v>
      </c>
      <c r="D202" t="s">
        <v>1056</v>
      </c>
      <c r="E202">
        <v>61</v>
      </c>
      <c r="F202">
        <v>20142015</v>
      </c>
      <c r="G202">
        <v>30</v>
      </c>
      <c r="H202">
        <v>4</v>
      </c>
      <c r="I202">
        <v>4.0199999999999996</v>
      </c>
      <c r="J202">
        <v>11</v>
      </c>
      <c r="K202">
        <v>36</v>
      </c>
      <c r="L202">
        <v>47</v>
      </c>
      <c r="M202">
        <v>0.43</v>
      </c>
      <c r="N202">
        <v>1.41</v>
      </c>
      <c r="O202">
        <v>1.85</v>
      </c>
      <c r="P202">
        <v>3</v>
      </c>
      <c r="Q202">
        <v>52.18</v>
      </c>
      <c r="R202">
        <v>101.55</v>
      </c>
      <c r="S202">
        <v>7.01</v>
      </c>
      <c r="T202">
        <v>-5.26</v>
      </c>
      <c r="U202">
        <v>25.03</v>
      </c>
      <c r="V202">
        <v>9.2100000000000009</v>
      </c>
      <c r="W202">
        <v>53.62</v>
      </c>
      <c r="X202">
        <v>44.4</v>
      </c>
      <c r="Y202">
        <v>100</v>
      </c>
      <c r="Z202">
        <v>741</v>
      </c>
      <c r="AA202">
        <v>641</v>
      </c>
      <c r="AB202">
        <v>29.12</v>
      </c>
      <c r="AC202">
        <v>25.19</v>
      </c>
      <c r="AD202">
        <v>54.3</v>
      </c>
      <c r="AE202">
        <v>104</v>
      </c>
      <c r="AF202">
        <v>7.8</v>
      </c>
      <c r="AG202">
        <v>44.37</v>
      </c>
      <c r="AH202">
        <v>124</v>
      </c>
      <c r="AI202">
        <v>1487</v>
      </c>
      <c r="AJ202">
        <v>1363</v>
      </c>
      <c r="AK202">
        <v>58.43</v>
      </c>
      <c r="AL202">
        <v>53.56</v>
      </c>
      <c r="AM202">
        <v>111.98</v>
      </c>
      <c r="AN202">
        <v>49.63</v>
      </c>
      <c r="AO202">
        <v>131</v>
      </c>
      <c r="AP202">
        <v>128</v>
      </c>
      <c r="AQ202">
        <v>361</v>
      </c>
      <c r="AR202">
        <v>6.88</v>
      </c>
      <c r="AS202">
        <v>52.13</v>
      </c>
      <c r="AT202">
        <v>45.25</v>
      </c>
      <c r="AU202">
        <v>86</v>
      </c>
      <c r="AV202">
        <v>1053</v>
      </c>
      <c r="AW202">
        <v>967</v>
      </c>
      <c r="AX202">
        <v>41.38</v>
      </c>
      <c r="AY202">
        <v>38</v>
      </c>
      <c r="AZ202">
        <v>79.37</v>
      </c>
      <c r="BA202">
        <v>70.09</v>
      </c>
      <c r="BB202">
        <v>73</v>
      </c>
      <c r="BC202">
        <v>230</v>
      </c>
      <c r="BD202">
        <v>5.56</v>
      </c>
      <c r="BE202">
        <v>52.16</v>
      </c>
      <c r="BF202">
        <v>46.6</v>
      </c>
      <c r="BG202">
        <v>61</v>
      </c>
      <c r="BH202">
        <v>29</v>
      </c>
      <c r="BI202">
        <v>26.6</v>
      </c>
      <c r="BJ202">
        <v>738</v>
      </c>
      <c r="BK202">
        <v>677</v>
      </c>
      <c r="BL202">
        <v>157</v>
      </c>
      <c r="BM202">
        <v>6.83</v>
      </c>
      <c r="BN202">
        <v>49.2</v>
      </c>
      <c r="BO202">
        <v>3.1</v>
      </c>
      <c r="BP202">
        <v>2.44</v>
      </c>
      <c r="BQ202">
        <v>79</v>
      </c>
      <c r="BR202">
        <v>62</v>
      </c>
      <c r="BS202">
        <v>17</v>
      </c>
      <c r="BT202">
        <v>56.03</v>
      </c>
      <c r="BU202">
        <v>4.78</v>
      </c>
      <c r="BV202">
        <v>10.7</v>
      </c>
      <c r="BW202">
        <v>7.5</v>
      </c>
      <c r="BX202">
        <v>90.84</v>
      </c>
      <c r="BY202">
        <v>40</v>
      </c>
      <c r="BZ202">
        <v>0</v>
      </c>
      <c r="CA202">
        <v>0</v>
      </c>
      <c r="CB202">
        <v>45.41</v>
      </c>
      <c r="CC202">
        <v>539</v>
      </c>
      <c r="CD202">
        <v>478</v>
      </c>
      <c r="CE202">
        <v>648</v>
      </c>
      <c r="CF202">
        <v>59</v>
      </c>
      <c r="CG202">
        <v>106</v>
      </c>
      <c r="CH202">
        <v>16</v>
      </c>
      <c r="CI202">
        <v>20</v>
      </c>
      <c r="CJ202">
        <v>146</v>
      </c>
      <c r="CK202">
        <v>51</v>
      </c>
      <c r="CL202">
        <v>35</v>
      </c>
      <c r="CM202">
        <v>12</v>
      </c>
      <c r="CN202">
        <v>15</v>
      </c>
      <c r="CO202">
        <v>0.12</v>
      </c>
      <c r="CP202">
        <v>1526.99</v>
      </c>
      <c r="CQ202">
        <v>2176.12</v>
      </c>
      <c r="CR202">
        <v>41.24</v>
      </c>
      <c r="CS202">
        <v>17.7</v>
      </c>
      <c r="CT202">
        <v>17.84</v>
      </c>
      <c r="CU202">
        <v>46.83</v>
      </c>
      <c r="CV202">
        <v>50.67</v>
      </c>
      <c r="CW202">
        <v>50.78</v>
      </c>
      <c r="CX202">
        <v>57.66</v>
      </c>
      <c r="CY202">
        <v>55.21</v>
      </c>
      <c r="CZ202">
        <v>53.76</v>
      </c>
      <c r="DB202">
        <f t="shared" si="3"/>
        <v>-47</v>
      </c>
    </row>
    <row r="203" spans="1:106">
      <c r="A203" t="s">
        <v>1354</v>
      </c>
      <c r="B203" t="s">
        <v>1355</v>
      </c>
      <c r="C203" t="s">
        <v>62</v>
      </c>
      <c r="D203" t="s">
        <v>393</v>
      </c>
      <c r="E203">
        <v>82</v>
      </c>
      <c r="F203">
        <v>20142015</v>
      </c>
      <c r="G203">
        <v>30</v>
      </c>
      <c r="H203">
        <v>7</v>
      </c>
      <c r="I203">
        <v>5.5</v>
      </c>
      <c r="J203">
        <v>4</v>
      </c>
      <c r="K203">
        <v>16</v>
      </c>
      <c r="L203">
        <v>20</v>
      </c>
      <c r="M203">
        <v>0.13</v>
      </c>
      <c r="N203">
        <v>0.52</v>
      </c>
      <c r="O203">
        <v>0.65</v>
      </c>
      <c r="P203">
        <v>0</v>
      </c>
      <c r="Q203">
        <v>45.64</v>
      </c>
      <c r="R203">
        <v>101.76</v>
      </c>
      <c r="S203">
        <v>3.6</v>
      </c>
      <c r="T203">
        <v>-19.23</v>
      </c>
      <c r="U203">
        <v>22.57</v>
      </c>
      <c r="V203">
        <v>-7.88</v>
      </c>
      <c r="W203">
        <v>45.9</v>
      </c>
      <c r="X203">
        <v>53.78</v>
      </c>
      <c r="Y203">
        <v>-128</v>
      </c>
      <c r="Z203">
        <v>717</v>
      </c>
      <c r="AA203">
        <v>845</v>
      </c>
      <c r="AB203">
        <v>23.25</v>
      </c>
      <c r="AC203">
        <v>27.4</v>
      </c>
      <c r="AD203">
        <v>50.64</v>
      </c>
      <c r="AE203">
        <v>59</v>
      </c>
      <c r="AF203">
        <v>-7.43</v>
      </c>
      <c r="AG203">
        <v>53.08</v>
      </c>
      <c r="AH203">
        <v>-301</v>
      </c>
      <c r="AI203">
        <v>1577</v>
      </c>
      <c r="AJ203">
        <v>1878</v>
      </c>
      <c r="AK203">
        <v>51.13</v>
      </c>
      <c r="AL203">
        <v>60.89</v>
      </c>
      <c r="AM203">
        <v>112.02</v>
      </c>
      <c r="AN203">
        <v>56.12</v>
      </c>
      <c r="AO203">
        <v>76</v>
      </c>
      <c r="AP203">
        <v>184</v>
      </c>
      <c r="AQ203">
        <v>225</v>
      </c>
      <c r="AR203">
        <v>-6.99</v>
      </c>
      <c r="AS203">
        <v>46.1</v>
      </c>
      <c r="AT203">
        <v>53.09</v>
      </c>
      <c r="AU203">
        <v>-199</v>
      </c>
      <c r="AV203">
        <v>1175</v>
      </c>
      <c r="AW203">
        <v>1374</v>
      </c>
      <c r="AX203">
        <v>38.1</v>
      </c>
      <c r="AY203">
        <v>44.55</v>
      </c>
      <c r="AZ203">
        <v>82.65</v>
      </c>
      <c r="BA203">
        <v>75.319999999999993</v>
      </c>
      <c r="BB203">
        <v>38</v>
      </c>
      <c r="BC203">
        <v>149</v>
      </c>
      <c r="BD203">
        <v>-6.61</v>
      </c>
      <c r="BE203">
        <v>47.5</v>
      </c>
      <c r="BF203">
        <v>54.11</v>
      </c>
      <c r="BG203">
        <v>-93</v>
      </c>
      <c r="BH203">
        <v>28.69</v>
      </c>
      <c r="BI203">
        <v>31.71</v>
      </c>
      <c r="BJ203">
        <v>885</v>
      </c>
      <c r="BK203">
        <v>978</v>
      </c>
      <c r="BL203">
        <v>111</v>
      </c>
      <c r="BM203">
        <v>-7.54</v>
      </c>
      <c r="BN203">
        <v>59.93</v>
      </c>
      <c r="BO203">
        <v>2.85</v>
      </c>
      <c r="BP203">
        <v>2.59</v>
      </c>
      <c r="BQ203">
        <v>88</v>
      </c>
      <c r="BR203">
        <v>80</v>
      </c>
      <c r="BS203">
        <v>8</v>
      </c>
      <c r="BT203">
        <v>52.38</v>
      </c>
      <c r="BU203">
        <v>2.68</v>
      </c>
      <c r="BV203">
        <v>9.94</v>
      </c>
      <c r="BW203">
        <v>7.49</v>
      </c>
      <c r="BX203">
        <v>91.82</v>
      </c>
      <c r="BY203">
        <v>40</v>
      </c>
      <c r="BZ203">
        <v>0</v>
      </c>
      <c r="CA203">
        <v>0</v>
      </c>
      <c r="CB203">
        <v>38.58</v>
      </c>
      <c r="CC203">
        <v>515</v>
      </c>
      <c r="CD203">
        <v>666</v>
      </c>
      <c r="CE203">
        <v>820</v>
      </c>
      <c r="CF203">
        <v>224</v>
      </c>
      <c r="CG203">
        <v>144</v>
      </c>
      <c r="CH203">
        <v>9</v>
      </c>
      <c r="CI203">
        <v>7</v>
      </c>
      <c r="CJ203">
        <v>107</v>
      </c>
      <c r="CK203">
        <v>60</v>
      </c>
      <c r="CL203">
        <v>33</v>
      </c>
      <c r="CM203">
        <v>11</v>
      </c>
      <c r="CN203">
        <v>11</v>
      </c>
      <c r="CO203">
        <v>0</v>
      </c>
      <c r="CP203">
        <v>1850.53</v>
      </c>
      <c r="CQ203">
        <v>3125.72</v>
      </c>
      <c r="CR203">
        <v>37.19</v>
      </c>
      <c r="CS203">
        <v>16.899999999999999</v>
      </c>
      <c r="CT203">
        <v>17.71</v>
      </c>
      <c r="CU203">
        <v>49.61</v>
      </c>
      <c r="CV203">
        <v>50.35</v>
      </c>
      <c r="CW203">
        <v>54.59</v>
      </c>
      <c r="CX203">
        <v>55.44</v>
      </c>
      <c r="CY203">
        <v>54.76</v>
      </c>
      <c r="CZ203">
        <v>54</v>
      </c>
      <c r="DB203">
        <f t="shared" si="3"/>
        <v>80</v>
      </c>
    </row>
    <row r="204" spans="1:106">
      <c r="A204" t="s">
        <v>1429</v>
      </c>
      <c r="B204" t="s">
        <v>1430</v>
      </c>
      <c r="C204" t="s">
        <v>87</v>
      </c>
      <c r="D204" t="s">
        <v>1243</v>
      </c>
      <c r="E204">
        <v>61</v>
      </c>
      <c r="F204">
        <v>20142015</v>
      </c>
      <c r="G204">
        <v>20</v>
      </c>
      <c r="H204">
        <v>0.92500000000000004</v>
      </c>
      <c r="I204">
        <v>0.92500000000000004</v>
      </c>
      <c r="J204">
        <v>15</v>
      </c>
      <c r="K204">
        <v>15</v>
      </c>
      <c r="L204">
        <v>30</v>
      </c>
      <c r="M204">
        <v>0.78</v>
      </c>
      <c r="N204">
        <v>0.78</v>
      </c>
      <c r="O204">
        <v>1.56</v>
      </c>
      <c r="P204">
        <v>11</v>
      </c>
      <c r="Q204">
        <v>37.79</v>
      </c>
      <c r="R204">
        <v>98.73</v>
      </c>
      <c r="S204">
        <v>13.04</v>
      </c>
      <c r="T204">
        <v>-0.11</v>
      </c>
      <c r="U204">
        <v>18.91</v>
      </c>
      <c r="V204">
        <v>2.15</v>
      </c>
      <c r="W204">
        <v>38.72</v>
      </c>
      <c r="X204">
        <v>36.57</v>
      </c>
      <c r="Y204">
        <v>-250</v>
      </c>
      <c r="Z204">
        <v>429</v>
      </c>
      <c r="AA204">
        <v>679</v>
      </c>
      <c r="AB204">
        <v>22.31</v>
      </c>
      <c r="AC204">
        <v>35.31</v>
      </c>
      <c r="AD204">
        <v>57.62</v>
      </c>
      <c r="AE204">
        <v>130</v>
      </c>
      <c r="AF204">
        <v>0.95</v>
      </c>
      <c r="AG204">
        <v>36.840000000000003</v>
      </c>
      <c r="AH204">
        <v>-511</v>
      </c>
      <c r="AI204">
        <v>791</v>
      </c>
      <c r="AJ204">
        <v>1302</v>
      </c>
      <c r="AK204">
        <v>41.13</v>
      </c>
      <c r="AL204">
        <v>67.709999999999994</v>
      </c>
      <c r="AM204">
        <v>108.84</v>
      </c>
      <c r="AN204">
        <v>57.52</v>
      </c>
      <c r="AO204">
        <v>31</v>
      </c>
      <c r="AP204">
        <v>62</v>
      </c>
      <c r="AQ204">
        <v>183</v>
      </c>
      <c r="AR204">
        <v>1.37</v>
      </c>
      <c r="AS204">
        <v>39.25</v>
      </c>
      <c r="AT204">
        <v>37.880000000000003</v>
      </c>
      <c r="AU204">
        <v>-332</v>
      </c>
      <c r="AV204">
        <v>606</v>
      </c>
      <c r="AW204">
        <v>938</v>
      </c>
      <c r="AX204">
        <v>31.51</v>
      </c>
      <c r="AY204">
        <v>48.78</v>
      </c>
      <c r="AZ204">
        <v>80.290000000000006</v>
      </c>
      <c r="BA204">
        <v>75.08</v>
      </c>
      <c r="BB204">
        <v>37</v>
      </c>
      <c r="BC204">
        <v>152</v>
      </c>
      <c r="BD204">
        <v>2.19</v>
      </c>
      <c r="BE204">
        <v>41.1</v>
      </c>
      <c r="BF204">
        <v>38.909999999999997</v>
      </c>
      <c r="BG204">
        <v>-197</v>
      </c>
      <c r="BH204">
        <v>23.66</v>
      </c>
      <c r="BI204">
        <v>33.909999999999997</v>
      </c>
      <c r="BJ204">
        <v>455</v>
      </c>
      <c r="BK204">
        <v>652</v>
      </c>
      <c r="BL204">
        <v>115</v>
      </c>
      <c r="BM204">
        <v>4.96</v>
      </c>
      <c r="BN204">
        <v>33</v>
      </c>
      <c r="BO204">
        <v>2.13</v>
      </c>
      <c r="BP204">
        <v>3.48</v>
      </c>
      <c r="BQ204">
        <v>41</v>
      </c>
      <c r="BR204">
        <v>67</v>
      </c>
      <c r="BS204">
        <v>-26</v>
      </c>
      <c r="BT204">
        <v>37.96</v>
      </c>
      <c r="BU204">
        <v>9.8699999999999992</v>
      </c>
      <c r="BV204">
        <v>9.01</v>
      </c>
      <c r="BW204">
        <v>6.77</v>
      </c>
      <c r="BX204">
        <v>89.72</v>
      </c>
      <c r="BY204">
        <v>44</v>
      </c>
      <c r="BZ204">
        <v>440</v>
      </c>
      <c r="CA204">
        <v>560</v>
      </c>
      <c r="CB204">
        <v>41.52</v>
      </c>
      <c r="CC204">
        <v>350</v>
      </c>
      <c r="CD204">
        <v>345</v>
      </c>
      <c r="CE204">
        <v>493</v>
      </c>
      <c r="CF204">
        <v>127</v>
      </c>
      <c r="CG204">
        <v>122</v>
      </c>
      <c r="CH204">
        <v>5</v>
      </c>
      <c r="CI204">
        <v>10</v>
      </c>
      <c r="CJ204">
        <v>100</v>
      </c>
      <c r="CK204">
        <v>12</v>
      </c>
      <c r="CL204">
        <v>19</v>
      </c>
      <c r="CM204">
        <v>9</v>
      </c>
      <c r="CN204">
        <v>20</v>
      </c>
      <c r="CO204">
        <v>0.56999999999999995</v>
      </c>
      <c r="CP204">
        <v>1153.8</v>
      </c>
      <c r="CQ204">
        <v>2551.21</v>
      </c>
      <c r="CR204">
        <v>31.14</v>
      </c>
      <c r="CS204">
        <v>18.489999999999998</v>
      </c>
      <c r="CT204">
        <v>17.52</v>
      </c>
      <c r="CU204">
        <v>40.549999999999997</v>
      </c>
      <c r="CV204">
        <v>50.45</v>
      </c>
      <c r="CW204">
        <v>43.88</v>
      </c>
      <c r="CX204">
        <v>64.34</v>
      </c>
      <c r="CY204">
        <v>54.5</v>
      </c>
      <c r="CZ204">
        <v>53.53</v>
      </c>
      <c r="DB204">
        <f t="shared" si="3"/>
        <v>5</v>
      </c>
    </row>
    <row r="205" spans="1:106">
      <c r="A205" t="s">
        <v>331</v>
      </c>
      <c r="B205" t="s">
        <v>332</v>
      </c>
      <c r="C205" t="s">
        <v>68</v>
      </c>
      <c r="D205" t="s">
        <v>230</v>
      </c>
      <c r="E205">
        <v>81</v>
      </c>
      <c r="F205">
        <v>20142015</v>
      </c>
      <c r="G205">
        <v>26</v>
      </c>
      <c r="H205">
        <v>10</v>
      </c>
      <c r="I205">
        <v>8.2750000000000004</v>
      </c>
      <c r="J205">
        <v>24</v>
      </c>
      <c r="K205">
        <v>48</v>
      </c>
      <c r="L205">
        <v>72</v>
      </c>
      <c r="M205">
        <v>0.85</v>
      </c>
      <c r="N205">
        <v>1.7</v>
      </c>
      <c r="O205">
        <v>2.54</v>
      </c>
      <c r="P205">
        <v>5</v>
      </c>
      <c r="Q205">
        <v>58.98</v>
      </c>
      <c r="R205">
        <v>100.67</v>
      </c>
      <c r="S205">
        <v>8.66</v>
      </c>
      <c r="T205">
        <v>12.23</v>
      </c>
      <c r="U205">
        <v>20.98</v>
      </c>
      <c r="V205">
        <v>15.02</v>
      </c>
      <c r="W205">
        <v>59.41</v>
      </c>
      <c r="X205">
        <v>44.39</v>
      </c>
      <c r="Y205">
        <v>327</v>
      </c>
      <c r="Z205">
        <v>1032</v>
      </c>
      <c r="AA205">
        <v>705</v>
      </c>
      <c r="AB205">
        <v>36.44</v>
      </c>
      <c r="AC205">
        <v>24.9</v>
      </c>
      <c r="AD205">
        <v>61.34</v>
      </c>
      <c r="AE205">
        <v>274</v>
      </c>
      <c r="AF205">
        <v>14.75</v>
      </c>
      <c r="AG205">
        <v>44.23</v>
      </c>
      <c r="AH205">
        <v>609</v>
      </c>
      <c r="AI205">
        <v>2000</v>
      </c>
      <c r="AJ205">
        <v>1391</v>
      </c>
      <c r="AK205">
        <v>70.63</v>
      </c>
      <c r="AL205">
        <v>49.12</v>
      </c>
      <c r="AM205">
        <v>119.75</v>
      </c>
      <c r="AN205">
        <v>52.2</v>
      </c>
      <c r="AO205">
        <v>152</v>
      </c>
      <c r="AP205">
        <v>28</v>
      </c>
      <c r="AQ205">
        <v>510</v>
      </c>
      <c r="AR205">
        <v>14.03</v>
      </c>
      <c r="AS205">
        <v>58.26</v>
      </c>
      <c r="AT205">
        <v>44.22</v>
      </c>
      <c r="AU205">
        <v>405</v>
      </c>
      <c r="AV205">
        <v>1429</v>
      </c>
      <c r="AW205">
        <v>1024</v>
      </c>
      <c r="AX205">
        <v>50.46</v>
      </c>
      <c r="AY205">
        <v>36.159999999999997</v>
      </c>
      <c r="AZ205">
        <v>86.62</v>
      </c>
      <c r="BA205">
        <v>73.06</v>
      </c>
      <c r="BB205">
        <v>81</v>
      </c>
      <c r="BC205">
        <v>358</v>
      </c>
      <c r="BD205">
        <v>14.99</v>
      </c>
      <c r="BE205">
        <v>58.78</v>
      </c>
      <c r="BF205">
        <v>43.8</v>
      </c>
      <c r="BG205">
        <v>312</v>
      </c>
      <c r="BH205">
        <v>36.869999999999997</v>
      </c>
      <c r="BI205">
        <v>25.85</v>
      </c>
      <c r="BJ205">
        <v>1044</v>
      </c>
      <c r="BK205">
        <v>732</v>
      </c>
      <c r="BL205">
        <v>277</v>
      </c>
      <c r="BM205">
        <v>19.059999999999999</v>
      </c>
      <c r="BN205">
        <v>41.41</v>
      </c>
      <c r="BO205">
        <v>3.67</v>
      </c>
      <c r="BP205">
        <v>2.4</v>
      </c>
      <c r="BQ205">
        <v>104</v>
      </c>
      <c r="BR205">
        <v>68</v>
      </c>
      <c r="BS205">
        <v>36</v>
      </c>
      <c r="BT205">
        <v>60.47</v>
      </c>
      <c r="BU205">
        <v>6.7</v>
      </c>
      <c r="BV205">
        <v>9.9600000000000009</v>
      </c>
      <c r="BW205">
        <v>7.28</v>
      </c>
      <c r="BX205">
        <v>90.71</v>
      </c>
      <c r="BY205">
        <v>56.6</v>
      </c>
      <c r="BZ205">
        <v>1063</v>
      </c>
      <c r="CA205">
        <v>815</v>
      </c>
      <c r="CB205">
        <v>58.06</v>
      </c>
      <c r="CC205">
        <v>875</v>
      </c>
      <c r="CD205">
        <v>470</v>
      </c>
      <c r="CE205">
        <v>632</v>
      </c>
      <c r="CF205">
        <v>110</v>
      </c>
      <c r="CG205">
        <v>84</v>
      </c>
      <c r="CH205">
        <v>20</v>
      </c>
      <c r="CI205">
        <v>28</v>
      </c>
      <c r="CJ205">
        <v>253</v>
      </c>
      <c r="CK205">
        <v>36</v>
      </c>
      <c r="CL205">
        <v>40</v>
      </c>
      <c r="CM205">
        <v>16</v>
      </c>
      <c r="CN205">
        <v>21</v>
      </c>
      <c r="CO205">
        <v>0.18</v>
      </c>
      <c r="CP205">
        <v>1699.07</v>
      </c>
      <c r="CQ205">
        <v>3251.66</v>
      </c>
      <c r="CR205">
        <v>34.32</v>
      </c>
      <c r="CS205">
        <v>18.14</v>
      </c>
      <c r="CT205">
        <v>17.71</v>
      </c>
      <c r="CU205">
        <v>50.46</v>
      </c>
      <c r="CV205">
        <v>50.2</v>
      </c>
      <c r="CW205">
        <v>56</v>
      </c>
      <c r="CX205">
        <v>54.99</v>
      </c>
      <c r="CY205">
        <v>54.67</v>
      </c>
      <c r="CZ205">
        <v>54.24</v>
      </c>
      <c r="DB205">
        <f t="shared" si="3"/>
        <v>26</v>
      </c>
    </row>
    <row r="206" spans="1:106">
      <c r="A206" t="s">
        <v>1250</v>
      </c>
      <c r="B206" t="s">
        <v>1251</v>
      </c>
      <c r="C206" t="s">
        <v>124</v>
      </c>
      <c r="D206" t="s">
        <v>393</v>
      </c>
      <c r="E206">
        <v>66</v>
      </c>
      <c r="F206">
        <v>20142015</v>
      </c>
      <c r="G206">
        <v>30</v>
      </c>
      <c r="H206">
        <v>1.9</v>
      </c>
      <c r="I206">
        <v>1.45</v>
      </c>
      <c r="J206">
        <v>1</v>
      </c>
      <c r="K206">
        <v>5</v>
      </c>
      <c r="L206">
        <v>6</v>
      </c>
      <c r="M206">
        <v>0.09</v>
      </c>
      <c r="N206">
        <v>0.43</v>
      </c>
      <c r="O206">
        <v>0.52</v>
      </c>
      <c r="P206">
        <v>-7</v>
      </c>
      <c r="Q206">
        <v>40.26</v>
      </c>
      <c r="R206">
        <v>97.46</v>
      </c>
      <c r="S206">
        <v>1.89</v>
      </c>
      <c r="T206">
        <v>-19.739999999999998</v>
      </c>
      <c r="U206">
        <v>10.52</v>
      </c>
      <c r="V206">
        <v>-14.84</v>
      </c>
      <c r="W206">
        <v>38.24</v>
      </c>
      <c r="X206">
        <v>53.08</v>
      </c>
      <c r="Y206">
        <v>-115</v>
      </c>
      <c r="Z206">
        <v>187</v>
      </c>
      <c r="AA206">
        <v>302</v>
      </c>
      <c r="AB206">
        <v>16.16</v>
      </c>
      <c r="AC206">
        <v>26.1</v>
      </c>
      <c r="AD206">
        <v>42.26</v>
      </c>
      <c r="AE206">
        <v>39</v>
      </c>
      <c r="AF206">
        <v>-12.32</v>
      </c>
      <c r="AG206">
        <v>52.57</v>
      </c>
      <c r="AH206">
        <v>-229</v>
      </c>
      <c r="AI206">
        <v>473</v>
      </c>
      <c r="AJ206">
        <v>702</v>
      </c>
      <c r="AK206">
        <v>40.880000000000003</v>
      </c>
      <c r="AL206">
        <v>60.66</v>
      </c>
      <c r="AM206">
        <v>101.54</v>
      </c>
      <c r="AN206">
        <v>56.87</v>
      </c>
      <c r="AO206">
        <v>20</v>
      </c>
      <c r="AP206">
        <v>32</v>
      </c>
      <c r="AQ206">
        <v>90</v>
      </c>
      <c r="AR206">
        <v>-12.71</v>
      </c>
      <c r="AS206">
        <v>39.75</v>
      </c>
      <c r="AT206">
        <v>52.46</v>
      </c>
      <c r="AU206">
        <v>-182</v>
      </c>
      <c r="AV206">
        <v>353</v>
      </c>
      <c r="AW206">
        <v>535</v>
      </c>
      <c r="AX206">
        <v>30.51</v>
      </c>
      <c r="AY206">
        <v>46.23</v>
      </c>
      <c r="AZ206">
        <v>76.739999999999995</v>
      </c>
      <c r="BA206">
        <v>76.2</v>
      </c>
      <c r="BB206">
        <v>17</v>
      </c>
      <c r="BC206">
        <v>70</v>
      </c>
      <c r="BD206">
        <v>-11.94</v>
      </c>
      <c r="BE206">
        <v>41.64</v>
      </c>
      <c r="BF206">
        <v>53.58</v>
      </c>
      <c r="BG206">
        <v>-108</v>
      </c>
      <c r="BH206">
        <v>23.25</v>
      </c>
      <c r="BI206">
        <v>32.58</v>
      </c>
      <c r="BJ206">
        <v>269</v>
      </c>
      <c r="BK206">
        <v>377</v>
      </c>
      <c r="BL206">
        <v>53</v>
      </c>
      <c r="BM206">
        <v>-25.68</v>
      </c>
      <c r="BN206">
        <v>59.02</v>
      </c>
      <c r="BO206">
        <v>1.38</v>
      </c>
      <c r="BP206">
        <v>2.77</v>
      </c>
      <c r="BQ206">
        <v>16</v>
      </c>
      <c r="BR206">
        <v>32</v>
      </c>
      <c r="BS206">
        <v>-16</v>
      </c>
      <c r="BT206">
        <v>33.33</v>
      </c>
      <c r="BU206">
        <v>1.43</v>
      </c>
      <c r="BV206">
        <v>5.95</v>
      </c>
      <c r="BW206">
        <v>4.53</v>
      </c>
      <c r="BX206">
        <v>91.51</v>
      </c>
      <c r="BY206">
        <v>33.33</v>
      </c>
      <c r="BZ206">
        <v>7</v>
      </c>
      <c r="CA206">
        <v>14</v>
      </c>
      <c r="CB206">
        <v>33.33</v>
      </c>
      <c r="CC206">
        <v>111</v>
      </c>
      <c r="CD206">
        <v>215</v>
      </c>
      <c r="CE206">
        <v>222</v>
      </c>
      <c r="CF206">
        <v>213</v>
      </c>
      <c r="CG206">
        <v>117</v>
      </c>
      <c r="CH206">
        <v>3</v>
      </c>
      <c r="CI206">
        <v>2</v>
      </c>
      <c r="CJ206">
        <v>52</v>
      </c>
      <c r="CK206">
        <v>15</v>
      </c>
      <c r="CL206">
        <v>8</v>
      </c>
      <c r="CM206">
        <v>12</v>
      </c>
      <c r="CN206">
        <v>5</v>
      </c>
      <c r="CO206">
        <v>-0.6</v>
      </c>
      <c r="CP206">
        <v>694.31</v>
      </c>
      <c r="CQ206">
        <v>3318.38</v>
      </c>
      <c r="CR206">
        <v>17.3</v>
      </c>
      <c r="CS206">
        <v>16.87</v>
      </c>
      <c r="CT206">
        <v>16.64</v>
      </c>
      <c r="CU206">
        <v>49.24</v>
      </c>
      <c r="CV206">
        <v>49.2</v>
      </c>
      <c r="CW206">
        <v>53.16</v>
      </c>
      <c r="CX206">
        <v>54.81</v>
      </c>
      <c r="CY206">
        <v>52.67</v>
      </c>
      <c r="CZ206">
        <v>54.38</v>
      </c>
      <c r="DB206">
        <f t="shared" si="3"/>
        <v>96</v>
      </c>
    </row>
    <row r="207" spans="1:106">
      <c r="A207" t="s">
        <v>933</v>
      </c>
      <c r="B207" t="s">
        <v>934</v>
      </c>
      <c r="C207" t="s">
        <v>62</v>
      </c>
      <c r="D207" t="s">
        <v>935</v>
      </c>
      <c r="E207">
        <v>72</v>
      </c>
      <c r="F207">
        <v>20142015</v>
      </c>
      <c r="G207">
        <v>31</v>
      </c>
      <c r="H207">
        <v>1.2</v>
      </c>
      <c r="I207">
        <v>1.2</v>
      </c>
      <c r="J207">
        <v>1</v>
      </c>
      <c r="K207">
        <v>8</v>
      </c>
      <c r="L207">
        <v>9</v>
      </c>
      <c r="M207">
        <v>0.05</v>
      </c>
      <c r="N207">
        <v>0.4</v>
      </c>
      <c r="O207">
        <v>0.45</v>
      </c>
      <c r="P207">
        <v>8</v>
      </c>
      <c r="Q207">
        <v>45.1</v>
      </c>
      <c r="R207">
        <v>97.12</v>
      </c>
      <c r="S207">
        <v>1.85</v>
      </c>
      <c r="T207">
        <v>-8.09</v>
      </c>
      <c r="U207">
        <v>16.649999999999999</v>
      </c>
      <c r="V207">
        <v>-8.65</v>
      </c>
      <c r="W207">
        <v>43.55</v>
      </c>
      <c r="X207">
        <v>52.19</v>
      </c>
      <c r="Y207">
        <v>-123</v>
      </c>
      <c r="Z207">
        <v>415</v>
      </c>
      <c r="AA207">
        <v>538</v>
      </c>
      <c r="AB207">
        <v>20.77</v>
      </c>
      <c r="AC207">
        <v>26.92</v>
      </c>
      <c r="AD207">
        <v>47.68</v>
      </c>
      <c r="AE207">
        <v>20</v>
      </c>
      <c r="AF207">
        <v>-8.42</v>
      </c>
      <c r="AG207">
        <v>53.53</v>
      </c>
      <c r="AH207">
        <v>-204</v>
      </c>
      <c r="AI207">
        <v>939</v>
      </c>
      <c r="AJ207">
        <v>1143</v>
      </c>
      <c r="AK207">
        <v>46.98</v>
      </c>
      <c r="AL207">
        <v>57.19</v>
      </c>
      <c r="AM207">
        <v>104.18</v>
      </c>
      <c r="AN207">
        <v>52.4</v>
      </c>
      <c r="AO207">
        <v>30</v>
      </c>
      <c r="AP207">
        <v>108</v>
      </c>
      <c r="AQ207">
        <v>110</v>
      </c>
      <c r="AR207">
        <v>-8.35</v>
      </c>
      <c r="AS207">
        <v>44.98</v>
      </c>
      <c r="AT207">
        <v>53.33</v>
      </c>
      <c r="AU207">
        <v>-154</v>
      </c>
      <c r="AV207">
        <v>690</v>
      </c>
      <c r="AW207">
        <v>844</v>
      </c>
      <c r="AX207">
        <v>34.53</v>
      </c>
      <c r="AY207">
        <v>42.23</v>
      </c>
      <c r="AZ207">
        <v>76.760000000000005</v>
      </c>
      <c r="BA207">
        <v>71.3</v>
      </c>
      <c r="BB207">
        <v>26</v>
      </c>
      <c r="BC207">
        <v>80</v>
      </c>
      <c r="BD207">
        <v>-8.06</v>
      </c>
      <c r="BE207">
        <v>45.72</v>
      </c>
      <c r="BF207">
        <v>53.78</v>
      </c>
      <c r="BG207">
        <v>-92</v>
      </c>
      <c r="BH207">
        <v>24.62</v>
      </c>
      <c r="BI207">
        <v>29.22</v>
      </c>
      <c r="BJ207">
        <v>492</v>
      </c>
      <c r="BK207">
        <v>584</v>
      </c>
      <c r="BL207">
        <v>54</v>
      </c>
      <c r="BM207">
        <v>-16.649999999999999</v>
      </c>
      <c r="BN207">
        <v>53.73</v>
      </c>
      <c r="BO207">
        <v>1.65</v>
      </c>
      <c r="BP207">
        <v>2.8</v>
      </c>
      <c r="BQ207">
        <v>33</v>
      </c>
      <c r="BR207">
        <v>56</v>
      </c>
      <c r="BS207">
        <v>-23</v>
      </c>
      <c r="BT207">
        <v>37.08</v>
      </c>
      <c r="BU207">
        <v>1.25</v>
      </c>
      <c r="BV207">
        <v>6.71</v>
      </c>
      <c r="BW207">
        <v>4.78</v>
      </c>
      <c r="BX207">
        <v>90.41</v>
      </c>
      <c r="BY207">
        <v>40</v>
      </c>
      <c r="BZ207">
        <v>0</v>
      </c>
      <c r="CA207">
        <v>0</v>
      </c>
      <c r="CB207">
        <v>46.26</v>
      </c>
      <c r="CC207">
        <v>328</v>
      </c>
      <c r="CD207">
        <v>359</v>
      </c>
      <c r="CE207">
        <v>381</v>
      </c>
      <c r="CF207">
        <v>167</v>
      </c>
      <c r="CG207">
        <v>70</v>
      </c>
      <c r="CH207">
        <v>4</v>
      </c>
      <c r="CI207">
        <v>4</v>
      </c>
      <c r="CJ207">
        <v>53</v>
      </c>
      <c r="CK207">
        <v>22</v>
      </c>
      <c r="CL207">
        <v>11</v>
      </c>
      <c r="CM207">
        <v>10</v>
      </c>
      <c r="CN207">
        <v>18</v>
      </c>
      <c r="CO207">
        <v>0.4</v>
      </c>
      <c r="CP207">
        <v>1199.1199999999999</v>
      </c>
      <c r="CQ207">
        <v>3172.43</v>
      </c>
      <c r="CR207">
        <v>27.43</v>
      </c>
      <c r="CS207">
        <v>16.18</v>
      </c>
      <c r="CT207">
        <v>17.059999999999999</v>
      </c>
      <c r="CU207">
        <v>50.41</v>
      </c>
      <c r="CV207">
        <v>49.2</v>
      </c>
      <c r="CW207">
        <v>55.07</v>
      </c>
      <c r="CX207">
        <v>54.17</v>
      </c>
      <c r="CY207">
        <v>53.24</v>
      </c>
      <c r="CZ207">
        <v>54.97</v>
      </c>
      <c r="DB207">
        <f t="shared" si="3"/>
        <v>97</v>
      </c>
    </row>
    <row r="208" spans="1:106">
      <c r="A208" t="s">
        <v>1254</v>
      </c>
      <c r="B208" t="s">
        <v>1255</v>
      </c>
      <c r="C208" t="s">
        <v>124</v>
      </c>
      <c r="D208" t="s">
        <v>1256</v>
      </c>
      <c r="E208">
        <v>71</v>
      </c>
      <c r="F208">
        <v>20142015</v>
      </c>
      <c r="G208">
        <v>31</v>
      </c>
      <c r="H208">
        <v>2.5</v>
      </c>
      <c r="I208">
        <v>2.5499999999999998</v>
      </c>
      <c r="J208">
        <v>13</v>
      </c>
      <c r="K208">
        <v>22</v>
      </c>
      <c r="L208">
        <v>35</v>
      </c>
      <c r="M208">
        <v>0.7</v>
      </c>
      <c r="N208">
        <v>1.19</v>
      </c>
      <c r="O208">
        <v>1.9</v>
      </c>
      <c r="P208">
        <v>-6</v>
      </c>
      <c r="Q208">
        <v>51.35</v>
      </c>
      <c r="R208">
        <v>102.71</v>
      </c>
      <c r="S208">
        <v>12.04</v>
      </c>
      <c r="T208">
        <v>0.12</v>
      </c>
      <c r="U208">
        <v>15.59</v>
      </c>
      <c r="V208">
        <v>6.75</v>
      </c>
      <c r="W208">
        <v>52.86</v>
      </c>
      <c r="X208">
        <v>46.12</v>
      </c>
      <c r="Y208">
        <v>55</v>
      </c>
      <c r="Z208">
        <v>508</v>
      </c>
      <c r="AA208">
        <v>453</v>
      </c>
      <c r="AB208">
        <v>27.53</v>
      </c>
      <c r="AC208">
        <v>24.55</v>
      </c>
      <c r="AD208">
        <v>52.08</v>
      </c>
      <c r="AE208">
        <v>123</v>
      </c>
      <c r="AF208">
        <v>4.76</v>
      </c>
      <c r="AG208">
        <v>46.59</v>
      </c>
      <c r="AH208">
        <v>54</v>
      </c>
      <c r="AI208">
        <v>1027</v>
      </c>
      <c r="AJ208">
        <v>973</v>
      </c>
      <c r="AK208">
        <v>55.66</v>
      </c>
      <c r="AL208">
        <v>52.73</v>
      </c>
      <c r="AM208">
        <v>108.39</v>
      </c>
      <c r="AN208">
        <v>50.24</v>
      </c>
      <c r="AO208">
        <v>41</v>
      </c>
      <c r="AP208">
        <v>50</v>
      </c>
      <c r="AQ208">
        <v>194</v>
      </c>
      <c r="AR208">
        <v>4.08</v>
      </c>
      <c r="AS208">
        <v>51.48</v>
      </c>
      <c r="AT208">
        <v>47.4</v>
      </c>
      <c r="AU208">
        <v>42</v>
      </c>
      <c r="AV208">
        <v>731</v>
      </c>
      <c r="AW208">
        <v>689</v>
      </c>
      <c r="AX208">
        <v>39.619999999999997</v>
      </c>
      <c r="AY208">
        <v>37.340000000000003</v>
      </c>
      <c r="AZ208">
        <v>76.959999999999994</v>
      </c>
      <c r="BA208">
        <v>70.59</v>
      </c>
      <c r="BB208">
        <v>45</v>
      </c>
      <c r="BC208">
        <v>153</v>
      </c>
      <c r="BD208">
        <v>3.32</v>
      </c>
      <c r="BE208">
        <v>51.29</v>
      </c>
      <c r="BF208">
        <v>47.97</v>
      </c>
      <c r="BG208">
        <v>26</v>
      </c>
      <c r="BH208">
        <v>27.97</v>
      </c>
      <c r="BI208">
        <v>26.56</v>
      </c>
      <c r="BJ208">
        <v>516</v>
      </c>
      <c r="BK208">
        <v>490</v>
      </c>
      <c r="BL208">
        <v>108</v>
      </c>
      <c r="BM208">
        <v>8.52</v>
      </c>
      <c r="BN208">
        <v>50.17</v>
      </c>
      <c r="BO208">
        <v>2.93</v>
      </c>
      <c r="BP208">
        <v>2.06</v>
      </c>
      <c r="BQ208">
        <v>54</v>
      </c>
      <c r="BR208">
        <v>38</v>
      </c>
      <c r="BS208">
        <v>16</v>
      </c>
      <c r="BT208">
        <v>58.7</v>
      </c>
      <c r="BU208">
        <v>8.5</v>
      </c>
      <c r="BV208">
        <v>10.47</v>
      </c>
      <c r="BW208">
        <v>7.39</v>
      </c>
      <c r="BX208">
        <v>92.24</v>
      </c>
      <c r="BY208">
        <v>44</v>
      </c>
      <c r="BZ208">
        <v>8</v>
      </c>
      <c r="CA208">
        <v>10</v>
      </c>
      <c r="CB208">
        <v>49.28</v>
      </c>
      <c r="CC208">
        <v>375</v>
      </c>
      <c r="CD208">
        <v>387</v>
      </c>
      <c r="CE208">
        <v>386</v>
      </c>
      <c r="CF208">
        <v>124</v>
      </c>
      <c r="CG208">
        <v>76</v>
      </c>
      <c r="CH208">
        <v>12</v>
      </c>
      <c r="CI208">
        <v>10</v>
      </c>
      <c r="CJ208">
        <v>95</v>
      </c>
      <c r="CK208">
        <v>52</v>
      </c>
      <c r="CL208">
        <v>34</v>
      </c>
      <c r="CM208">
        <v>12</v>
      </c>
      <c r="CN208">
        <v>6</v>
      </c>
      <c r="CO208">
        <v>-0.33</v>
      </c>
      <c r="CP208">
        <v>1107.0899999999999</v>
      </c>
      <c r="CQ208">
        <v>3203.53</v>
      </c>
      <c r="CR208">
        <v>25.68</v>
      </c>
      <c r="CS208">
        <v>18.39</v>
      </c>
      <c r="CT208">
        <v>17.440000000000001</v>
      </c>
      <c r="CU208">
        <v>47.34</v>
      </c>
      <c r="CV208">
        <v>50.16</v>
      </c>
      <c r="CW208">
        <v>51.4</v>
      </c>
      <c r="CX208">
        <v>57.18</v>
      </c>
      <c r="CY208">
        <v>54.37</v>
      </c>
      <c r="CZ208">
        <v>54.02</v>
      </c>
      <c r="DB208">
        <f t="shared" si="3"/>
        <v>48</v>
      </c>
    </row>
    <row r="209" spans="1:106">
      <c r="A209" t="s">
        <v>1293</v>
      </c>
      <c r="B209" t="s">
        <v>1294</v>
      </c>
      <c r="C209" t="s">
        <v>68</v>
      </c>
      <c r="D209" t="s">
        <v>81</v>
      </c>
      <c r="E209">
        <v>82</v>
      </c>
      <c r="F209">
        <v>20142015</v>
      </c>
      <c r="G209">
        <v>25</v>
      </c>
      <c r="H209">
        <v>0.61</v>
      </c>
      <c r="I209">
        <v>0.628</v>
      </c>
      <c r="J209">
        <v>12</v>
      </c>
      <c r="K209">
        <v>6</v>
      </c>
      <c r="L209">
        <v>18</v>
      </c>
      <c r="M209">
        <v>0.59</v>
      </c>
      <c r="N209">
        <v>0.28999999999999998</v>
      </c>
      <c r="O209">
        <v>0.88</v>
      </c>
      <c r="P209">
        <v>0</v>
      </c>
      <c r="Q209">
        <v>33.99</v>
      </c>
      <c r="R209">
        <v>99.47</v>
      </c>
      <c r="S209">
        <v>11.54</v>
      </c>
      <c r="T209">
        <v>-38.36</v>
      </c>
      <c r="U209">
        <v>14.91</v>
      </c>
      <c r="V209">
        <v>-23.28</v>
      </c>
      <c r="W209">
        <v>35.380000000000003</v>
      </c>
      <c r="X209">
        <v>58.65</v>
      </c>
      <c r="Y209">
        <v>-272</v>
      </c>
      <c r="Z209">
        <v>329</v>
      </c>
      <c r="AA209">
        <v>601</v>
      </c>
      <c r="AB209">
        <v>16.149999999999999</v>
      </c>
      <c r="AC209">
        <v>29.5</v>
      </c>
      <c r="AD209">
        <v>45.65</v>
      </c>
      <c r="AE209">
        <v>96</v>
      </c>
      <c r="AF209">
        <v>-24.53</v>
      </c>
      <c r="AG209">
        <v>58.52</v>
      </c>
      <c r="AH209">
        <v>-653</v>
      </c>
      <c r="AI209">
        <v>693</v>
      </c>
      <c r="AJ209">
        <v>1346</v>
      </c>
      <c r="AK209">
        <v>34.01</v>
      </c>
      <c r="AL209">
        <v>66.069999999999993</v>
      </c>
      <c r="AM209">
        <v>100.08</v>
      </c>
      <c r="AN209">
        <v>58.73</v>
      </c>
      <c r="AO209">
        <v>21</v>
      </c>
      <c r="AP209">
        <v>73</v>
      </c>
      <c r="AQ209">
        <v>151</v>
      </c>
      <c r="AR209">
        <v>-22.28</v>
      </c>
      <c r="AS209">
        <v>34.619999999999997</v>
      </c>
      <c r="AT209">
        <v>56.9</v>
      </c>
      <c r="AU209">
        <v>-471</v>
      </c>
      <c r="AV209">
        <v>530</v>
      </c>
      <c r="AW209">
        <v>1001</v>
      </c>
      <c r="AX209">
        <v>26.01</v>
      </c>
      <c r="AY209">
        <v>49.13</v>
      </c>
      <c r="AZ209">
        <v>75.150000000000006</v>
      </c>
      <c r="BA209">
        <v>76.790000000000006</v>
      </c>
      <c r="BB209">
        <v>26</v>
      </c>
      <c r="BC209">
        <v>130</v>
      </c>
      <c r="BD209">
        <v>-20.03</v>
      </c>
      <c r="BE209">
        <v>35.89</v>
      </c>
      <c r="BF209">
        <v>55.92</v>
      </c>
      <c r="BG209">
        <v>-320</v>
      </c>
      <c r="BH209">
        <v>19.98</v>
      </c>
      <c r="BI209">
        <v>35.68</v>
      </c>
      <c r="BJ209">
        <v>407</v>
      </c>
      <c r="BK209">
        <v>727</v>
      </c>
      <c r="BL209">
        <v>104</v>
      </c>
      <c r="BM209">
        <v>-22.61</v>
      </c>
      <c r="BN209">
        <v>57.02</v>
      </c>
      <c r="BO209">
        <v>1.57</v>
      </c>
      <c r="BP209">
        <v>2.99</v>
      </c>
      <c r="BQ209">
        <v>32</v>
      </c>
      <c r="BR209">
        <v>61</v>
      </c>
      <c r="BS209">
        <v>-29</v>
      </c>
      <c r="BT209">
        <v>34.409999999999997</v>
      </c>
      <c r="BU209">
        <v>9.23</v>
      </c>
      <c r="BV209">
        <v>7.86</v>
      </c>
      <c r="BW209">
        <v>6.04</v>
      </c>
      <c r="BX209">
        <v>91.61</v>
      </c>
      <c r="BY209">
        <v>51.87</v>
      </c>
      <c r="BZ209">
        <v>499</v>
      </c>
      <c r="CA209">
        <v>463</v>
      </c>
      <c r="CB209">
        <v>25.42</v>
      </c>
      <c r="CC209">
        <v>226</v>
      </c>
      <c r="CD209">
        <v>394</v>
      </c>
      <c r="CE209">
        <v>663</v>
      </c>
      <c r="CF209">
        <v>147</v>
      </c>
      <c r="CG209">
        <v>165</v>
      </c>
      <c r="CH209">
        <v>2</v>
      </c>
      <c r="CI209">
        <v>4</v>
      </c>
      <c r="CJ209">
        <v>92</v>
      </c>
      <c r="CK209">
        <v>14</v>
      </c>
      <c r="CL209">
        <v>26</v>
      </c>
      <c r="CM209">
        <v>16</v>
      </c>
      <c r="CN209">
        <v>16</v>
      </c>
      <c r="CO209">
        <v>0</v>
      </c>
      <c r="CP209">
        <v>1222.4100000000001</v>
      </c>
      <c r="CQ209">
        <v>3786.46</v>
      </c>
      <c r="CR209">
        <v>24.4</v>
      </c>
      <c r="CS209">
        <v>16.95</v>
      </c>
      <c r="CT209">
        <v>17.27</v>
      </c>
      <c r="CU209">
        <v>50.59</v>
      </c>
      <c r="CV209">
        <v>49.99</v>
      </c>
      <c r="CW209">
        <v>49.31</v>
      </c>
      <c r="CX209">
        <v>48.15</v>
      </c>
      <c r="CY209">
        <v>54.56</v>
      </c>
      <c r="CZ209">
        <v>54.59</v>
      </c>
      <c r="DB209">
        <f t="shared" si="3"/>
        <v>-18</v>
      </c>
    </row>
    <row r="210" spans="1:106">
      <c r="A210" t="s">
        <v>821</v>
      </c>
      <c r="B210" t="s">
        <v>822</v>
      </c>
      <c r="C210" t="s">
        <v>68</v>
      </c>
      <c r="D210" t="s">
        <v>504</v>
      </c>
      <c r="E210">
        <v>74</v>
      </c>
      <c r="F210">
        <v>20142015</v>
      </c>
      <c r="G210">
        <v>31</v>
      </c>
      <c r="H210">
        <v>1.2</v>
      </c>
      <c r="I210">
        <v>1.2</v>
      </c>
      <c r="J210">
        <v>3</v>
      </c>
      <c r="K210">
        <v>6</v>
      </c>
      <c r="L210">
        <v>9</v>
      </c>
      <c r="M210">
        <v>0.21</v>
      </c>
      <c r="N210">
        <v>0.41</v>
      </c>
      <c r="O210">
        <v>0.62</v>
      </c>
      <c r="P210">
        <v>-1</v>
      </c>
      <c r="Q210">
        <v>41.11</v>
      </c>
      <c r="R210">
        <v>97.86</v>
      </c>
      <c r="S210">
        <v>3.9</v>
      </c>
      <c r="T210">
        <v>-22.17</v>
      </c>
      <c r="U210">
        <v>11.73</v>
      </c>
      <c r="V210">
        <v>-14.73</v>
      </c>
      <c r="W210">
        <v>39.19</v>
      </c>
      <c r="X210">
        <v>53.92</v>
      </c>
      <c r="Y210">
        <v>-144</v>
      </c>
      <c r="Z210">
        <v>261</v>
      </c>
      <c r="AA210">
        <v>405</v>
      </c>
      <c r="AB210">
        <v>18.04</v>
      </c>
      <c r="AC210">
        <v>28</v>
      </c>
      <c r="AD210">
        <v>46.04</v>
      </c>
      <c r="AE210">
        <v>74</v>
      </c>
      <c r="AF210">
        <v>-11.85</v>
      </c>
      <c r="AG210">
        <v>52.96</v>
      </c>
      <c r="AH210">
        <v>-251</v>
      </c>
      <c r="AI210">
        <v>580</v>
      </c>
      <c r="AJ210">
        <v>831</v>
      </c>
      <c r="AK210">
        <v>40.1</v>
      </c>
      <c r="AL210">
        <v>57.45</v>
      </c>
      <c r="AM210">
        <v>97.55</v>
      </c>
      <c r="AN210">
        <v>54.14</v>
      </c>
      <c r="AO210">
        <v>24</v>
      </c>
      <c r="AP210">
        <v>35</v>
      </c>
      <c r="AQ210">
        <v>130</v>
      </c>
      <c r="AR210">
        <v>-12.77</v>
      </c>
      <c r="AS210">
        <v>40.770000000000003</v>
      </c>
      <c r="AT210">
        <v>53.54</v>
      </c>
      <c r="AU210">
        <v>-196</v>
      </c>
      <c r="AV210">
        <v>433</v>
      </c>
      <c r="AW210">
        <v>629</v>
      </c>
      <c r="AX210">
        <v>29.94</v>
      </c>
      <c r="AY210">
        <v>43.49</v>
      </c>
      <c r="AZ210">
        <v>73.42</v>
      </c>
      <c r="BA210">
        <v>72.52</v>
      </c>
      <c r="BB210">
        <v>29</v>
      </c>
      <c r="BC210">
        <v>106</v>
      </c>
      <c r="BD210">
        <v>-12.22</v>
      </c>
      <c r="BE210">
        <v>41.21</v>
      </c>
      <c r="BF210">
        <v>53.42</v>
      </c>
      <c r="BG210">
        <v>-134</v>
      </c>
      <c r="BH210">
        <v>21.71</v>
      </c>
      <c r="BI210">
        <v>30.97</v>
      </c>
      <c r="BJ210">
        <v>314</v>
      </c>
      <c r="BK210">
        <v>448</v>
      </c>
      <c r="BL210">
        <v>77</v>
      </c>
      <c r="BM210">
        <v>-23.26</v>
      </c>
      <c r="BN210">
        <v>55.87</v>
      </c>
      <c r="BO210">
        <v>1.04</v>
      </c>
      <c r="BP210">
        <v>2.14</v>
      </c>
      <c r="BQ210">
        <v>15</v>
      </c>
      <c r="BR210">
        <v>31</v>
      </c>
      <c r="BS210">
        <v>-16</v>
      </c>
      <c r="BT210">
        <v>32.61</v>
      </c>
      <c r="BU210">
        <v>2.83</v>
      </c>
      <c r="BV210">
        <v>4.78</v>
      </c>
      <c r="BW210">
        <v>3.46</v>
      </c>
      <c r="BX210">
        <v>93.08</v>
      </c>
      <c r="BY210">
        <v>54.31</v>
      </c>
      <c r="BZ210">
        <v>372</v>
      </c>
      <c r="CA210">
        <v>313</v>
      </c>
      <c r="CB210">
        <v>31.85</v>
      </c>
      <c r="CC210">
        <v>165</v>
      </c>
      <c r="CD210">
        <v>249</v>
      </c>
      <c r="CE210">
        <v>353</v>
      </c>
      <c r="CF210">
        <v>87</v>
      </c>
      <c r="CG210">
        <v>57</v>
      </c>
      <c r="CH210">
        <v>1</v>
      </c>
      <c r="CI210">
        <v>5</v>
      </c>
      <c r="CJ210">
        <v>74</v>
      </c>
      <c r="CK210">
        <v>13</v>
      </c>
      <c r="CL210">
        <v>18</v>
      </c>
      <c r="CM210">
        <v>4</v>
      </c>
      <c r="CN210">
        <v>3</v>
      </c>
      <c r="CO210">
        <v>-7.0000000000000007E-2</v>
      </c>
      <c r="CP210">
        <v>867.86</v>
      </c>
      <c r="CQ210">
        <v>3641.53</v>
      </c>
      <c r="CR210">
        <v>19.25</v>
      </c>
      <c r="CS210">
        <v>16.190000000000001</v>
      </c>
      <c r="CT210">
        <v>16.82</v>
      </c>
      <c r="CU210">
        <v>49.24</v>
      </c>
      <c r="CV210">
        <v>49.68</v>
      </c>
      <c r="CW210">
        <v>50.46</v>
      </c>
      <c r="CX210">
        <v>52.02</v>
      </c>
      <c r="CY210">
        <v>53.54</v>
      </c>
      <c r="CZ210">
        <v>54.24</v>
      </c>
      <c r="DB210">
        <f t="shared" si="3"/>
        <v>30</v>
      </c>
    </row>
    <row r="211" spans="1:106">
      <c r="A211" t="s">
        <v>164</v>
      </c>
      <c r="B211" t="s">
        <v>165</v>
      </c>
      <c r="C211" t="s">
        <v>62</v>
      </c>
      <c r="D211" t="s">
        <v>163</v>
      </c>
      <c r="E211">
        <v>81</v>
      </c>
      <c r="F211">
        <v>20142015</v>
      </c>
      <c r="G211">
        <v>29</v>
      </c>
      <c r="H211">
        <v>4.8</v>
      </c>
      <c r="I211">
        <v>4.5999999999999996</v>
      </c>
      <c r="J211">
        <v>4</v>
      </c>
      <c r="K211">
        <v>32</v>
      </c>
      <c r="L211">
        <v>36</v>
      </c>
      <c r="M211">
        <v>0.13</v>
      </c>
      <c r="N211">
        <v>1.01</v>
      </c>
      <c r="O211">
        <v>1.1299999999999999</v>
      </c>
      <c r="P211">
        <v>3</v>
      </c>
      <c r="Q211">
        <v>50.63</v>
      </c>
      <c r="R211">
        <v>98.99</v>
      </c>
      <c r="S211">
        <v>3.28</v>
      </c>
      <c r="T211">
        <v>-10.77</v>
      </c>
      <c r="U211">
        <v>23.53</v>
      </c>
      <c r="V211">
        <v>0.18</v>
      </c>
      <c r="W211">
        <v>52.88</v>
      </c>
      <c r="X211">
        <v>52.7</v>
      </c>
      <c r="Y211">
        <v>111</v>
      </c>
      <c r="Z211">
        <v>1019</v>
      </c>
      <c r="AA211">
        <v>908</v>
      </c>
      <c r="AB211">
        <v>32.07</v>
      </c>
      <c r="AC211">
        <v>28.58</v>
      </c>
      <c r="AD211">
        <v>60.65</v>
      </c>
      <c r="AE211">
        <v>96</v>
      </c>
      <c r="AF211">
        <v>-2.34</v>
      </c>
      <c r="AG211">
        <v>52.97</v>
      </c>
      <c r="AH211">
        <v>48</v>
      </c>
      <c r="AI211">
        <v>1937</v>
      </c>
      <c r="AJ211">
        <v>1889</v>
      </c>
      <c r="AK211">
        <v>60.97</v>
      </c>
      <c r="AL211">
        <v>59.46</v>
      </c>
      <c r="AM211">
        <v>120.42</v>
      </c>
      <c r="AN211">
        <v>50.28</v>
      </c>
      <c r="AO211">
        <v>95</v>
      </c>
      <c r="AP211">
        <v>157</v>
      </c>
      <c r="AQ211">
        <v>282</v>
      </c>
      <c r="AR211">
        <v>-2.14</v>
      </c>
      <c r="AS211">
        <v>50.68</v>
      </c>
      <c r="AT211">
        <v>52.82</v>
      </c>
      <c r="AU211">
        <v>38</v>
      </c>
      <c r="AV211">
        <v>1415</v>
      </c>
      <c r="AW211">
        <v>1377</v>
      </c>
      <c r="AX211">
        <v>44.54</v>
      </c>
      <c r="AY211">
        <v>43.34</v>
      </c>
      <c r="AZ211">
        <v>87.88</v>
      </c>
      <c r="BA211">
        <v>68.83</v>
      </c>
      <c r="BB211">
        <v>65</v>
      </c>
      <c r="BC211">
        <v>187</v>
      </c>
      <c r="BD211">
        <v>-2.56</v>
      </c>
      <c r="BE211">
        <v>49.49</v>
      </c>
      <c r="BF211">
        <v>52.05</v>
      </c>
      <c r="BG211">
        <v>-20</v>
      </c>
      <c r="BH211">
        <v>30.66</v>
      </c>
      <c r="BI211">
        <v>31.29</v>
      </c>
      <c r="BJ211">
        <v>974</v>
      </c>
      <c r="BK211">
        <v>994</v>
      </c>
      <c r="BL211">
        <v>122</v>
      </c>
      <c r="BM211">
        <v>-4.42</v>
      </c>
      <c r="BN211">
        <v>51.48</v>
      </c>
      <c r="BO211">
        <v>3.02</v>
      </c>
      <c r="BP211">
        <v>3.4</v>
      </c>
      <c r="BQ211">
        <v>96</v>
      </c>
      <c r="BR211">
        <v>108</v>
      </c>
      <c r="BS211">
        <v>-12</v>
      </c>
      <c r="BT211">
        <v>47.06</v>
      </c>
      <c r="BU211">
        <v>2.14</v>
      </c>
      <c r="BV211">
        <v>9.86</v>
      </c>
      <c r="BW211">
        <v>6.78</v>
      </c>
      <c r="BX211">
        <v>89.13</v>
      </c>
      <c r="BY211">
        <v>40</v>
      </c>
      <c r="BZ211">
        <v>0</v>
      </c>
      <c r="CA211">
        <v>0</v>
      </c>
      <c r="CB211">
        <v>45.26</v>
      </c>
      <c r="CC211">
        <v>659</v>
      </c>
      <c r="CD211">
        <v>760</v>
      </c>
      <c r="CE211">
        <v>797</v>
      </c>
      <c r="CF211">
        <v>100</v>
      </c>
      <c r="CG211">
        <v>122</v>
      </c>
      <c r="CH211">
        <v>17</v>
      </c>
      <c r="CI211">
        <v>15</v>
      </c>
      <c r="CJ211">
        <v>118</v>
      </c>
      <c r="CK211">
        <v>83</v>
      </c>
      <c r="CL211">
        <v>30</v>
      </c>
      <c r="CM211">
        <v>12</v>
      </c>
      <c r="CN211">
        <v>15</v>
      </c>
      <c r="CO211">
        <v>0.09</v>
      </c>
      <c r="CP211">
        <v>1906.26</v>
      </c>
      <c r="CQ211">
        <v>3001.04</v>
      </c>
      <c r="CR211">
        <v>38.85</v>
      </c>
      <c r="CS211">
        <v>16.82</v>
      </c>
      <c r="CT211">
        <v>17.690000000000001</v>
      </c>
      <c r="CU211">
        <v>51.15</v>
      </c>
      <c r="CV211">
        <v>50.4</v>
      </c>
      <c r="CW211">
        <v>59.25</v>
      </c>
      <c r="CX211">
        <v>56.59</v>
      </c>
      <c r="CY211">
        <v>54.86</v>
      </c>
      <c r="CZ211">
        <v>53.98</v>
      </c>
      <c r="DB211">
        <f t="shared" si="3"/>
        <v>-22</v>
      </c>
    </row>
    <row r="212" spans="1:106">
      <c r="A212" t="s">
        <v>811</v>
      </c>
      <c r="B212" t="s">
        <v>812</v>
      </c>
      <c r="C212" t="s">
        <v>62</v>
      </c>
      <c r="D212" t="s">
        <v>544</v>
      </c>
      <c r="E212">
        <v>36</v>
      </c>
      <c r="F212">
        <v>20142015</v>
      </c>
      <c r="G212">
        <v>24</v>
      </c>
      <c r="H212">
        <v>0.625</v>
      </c>
      <c r="I212">
        <v>0.625</v>
      </c>
      <c r="J212">
        <v>0</v>
      </c>
      <c r="K212">
        <v>9</v>
      </c>
      <c r="L212">
        <v>9</v>
      </c>
      <c r="M212">
        <v>0</v>
      </c>
      <c r="N212">
        <v>0.98</v>
      </c>
      <c r="O212">
        <v>0.98</v>
      </c>
      <c r="P212">
        <v>-5</v>
      </c>
      <c r="Q212">
        <v>49.01</v>
      </c>
      <c r="R212">
        <v>103.9</v>
      </c>
      <c r="S212">
        <v>0</v>
      </c>
      <c r="T212">
        <v>3.5</v>
      </c>
      <c r="U212">
        <v>15.36</v>
      </c>
      <c r="V212">
        <v>0.82</v>
      </c>
      <c r="W212">
        <v>49.13</v>
      </c>
      <c r="X212">
        <v>48.31</v>
      </c>
      <c r="Y212">
        <v>-8</v>
      </c>
      <c r="Z212">
        <v>226</v>
      </c>
      <c r="AA212">
        <v>234</v>
      </c>
      <c r="AB212">
        <v>24.52</v>
      </c>
      <c r="AC212">
        <v>25.38</v>
      </c>
      <c r="AD212">
        <v>49.9</v>
      </c>
      <c r="AE212">
        <v>11</v>
      </c>
      <c r="AF212">
        <v>1.97</v>
      </c>
      <c r="AG212">
        <v>47.03</v>
      </c>
      <c r="AH212">
        <v>-19</v>
      </c>
      <c r="AI212">
        <v>468</v>
      </c>
      <c r="AJ212">
        <v>487</v>
      </c>
      <c r="AK212">
        <v>50.77</v>
      </c>
      <c r="AL212">
        <v>52.83</v>
      </c>
      <c r="AM212">
        <v>103.59</v>
      </c>
      <c r="AN212">
        <v>56.84</v>
      </c>
      <c r="AO212">
        <v>20</v>
      </c>
      <c r="AP212">
        <v>32</v>
      </c>
      <c r="AQ212">
        <v>67</v>
      </c>
      <c r="AR212">
        <v>2.33</v>
      </c>
      <c r="AS212">
        <v>49.05</v>
      </c>
      <c r="AT212">
        <v>46.71</v>
      </c>
      <c r="AU212">
        <v>-14</v>
      </c>
      <c r="AV212">
        <v>360</v>
      </c>
      <c r="AW212">
        <v>374</v>
      </c>
      <c r="AX212">
        <v>39.049999999999997</v>
      </c>
      <c r="AY212">
        <v>40.57</v>
      </c>
      <c r="AZ212">
        <v>79.62</v>
      </c>
      <c r="BA212">
        <v>73.89</v>
      </c>
      <c r="BB212">
        <v>24</v>
      </c>
      <c r="BC212">
        <v>47</v>
      </c>
      <c r="BD212">
        <v>1.05</v>
      </c>
      <c r="BE212">
        <v>47.76</v>
      </c>
      <c r="BF212">
        <v>46.7</v>
      </c>
      <c r="BG212">
        <v>-25</v>
      </c>
      <c r="BH212">
        <v>28.85</v>
      </c>
      <c r="BI212">
        <v>31.57</v>
      </c>
      <c r="BJ212">
        <v>266</v>
      </c>
      <c r="BK212">
        <v>291</v>
      </c>
      <c r="BL212">
        <v>23</v>
      </c>
      <c r="BM212">
        <v>11.53</v>
      </c>
      <c r="BN212">
        <v>49.44</v>
      </c>
      <c r="BO212">
        <v>2.71</v>
      </c>
      <c r="BP212">
        <v>1.74</v>
      </c>
      <c r="BQ212">
        <v>25</v>
      </c>
      <c r="BR212">
        <v>16</v>
      </c>
      <c r="BS212">
        <v>9</v>
      </c>
      <c r="BT212">
        <v>60.98</v>
      </c>
      <c r="BU212">
        <v>0</v>
      </c>
      <c r="BV212">
        <v>9.4</v>
      </c>
      <c r="BW212">
        <v>6.94</v>
      </c>
      <c r="BX212">
        <v>94.5</v>
      </c>
      <c r="BY212">
        <v>40</v>
      </c>
      <c r="BZ212">
        <v>0</v>
      </c>
      <c r="CA212">
        <v>0</v>
      </c>
      <c r="CB212">
        <v>47.77</v>
      </c>
      <c r="CC212">
        <v>161</v>
      </c>
      <c r="CD212">
        <v>182</v>
      </c>
      <c r="CE212">
        <v>176</v>
      </c>
      <c r="CF212">
        <v>44</v>
      </c>
      <c r="CG212">
        <v>41</v>
      </c>
      <c r="CH212">
        <v>5</v>
      </c>
      <c r="CI212">
        <v>4</v>
      </c>
      <c r="CJ212">
        <v>23</v>
      </c>
      <c r="CK212">
        <v>14</v>
      </c>
      <c r="CL212">
        <v>3</v>
      </c>
      <c r="CM212">
        <v>7</v>
      </c>
      <c r="CN212">
        <v>2</v>
      </c>
      <c r="CO212">
        <v>-0.54</v>
      </c>
      <c r="CP212">
        <v>553.12</v>
      </c>
      <c r="CQ212">
        <v>1633.38</v>
      </c>
      <c r="CR212">
        <v>25.3</v>
      </c>
      <c r="CS212">
        <v>16.13</v>
      </c>
      <c r="CT212">
        <v>17.11</v>
      </c>
      <c r="CU212">
        <v>47.96</v>
      </c>
      <c r="CV212">
        <v>48.97</v>
      </c>
      <c r="CW212">
        <v>50.86</v>
      </c>
      <c r="CX212">
        <v>55.18</v>
      </c>
      <c r="CY212">
        <v>52.99</v>
      </c>
      <c r="CZ212">
        <v>55.22</v>
      </c>
      <c r="DB212">
        <f t="shared" si="3"/>
        <v>3</v>
      </c>
    </row>
    <row r="213" spans="1:106">
      <c r="A213" t="s">
        <v>1097</v>
      </c>
      <c r="B213" t="s">
        <v>1098</v>
      </c>
      <c r="C213" t="s">
        <v>68</v>
      </c>
      <c r="D213" t="s">
        <v>767</v>
      </c>
      <c r="E213">
        <v>58</v>
      </c>
      <c r="F213">
        <v>20142015</v>
      </c>
      <c r="G213">
        <v>34</v>
      </c>
      <c r="H213">
        <v>0.55000000000000004</v>
      </c>
      <c r="I213">
        <v>0.55000000000000004</v>
      </c>
      <c r="J213">
        <v>7</v>
      </c>
      <c r="K213">
        <v>27</v>
      </c>
      <c r="L213">
        <v>34</v>
      </c>
      <c r="M213">
        <v>0.44</v>
      </c>
      <c r="N213">
        <v>1.7</v>
      </c>
      <c r="O213">
        <v>2.14</v>
      </c>
      <c r="P213">
        <v>9</v>
      </c>
      <c r="Q213">
        <v>51.12</v>
      </c>
      <c r="R213">
        <v>101.11</v>
      </c>
      <c r="S213">
        <v>10</v>
      </c>
      <c r="T213">
        <v>23.06</v>
      </c>
      <c r="U213">
        <v>16.399999999999999</v>
      </c>
      <c r="V213">
        <v>9.69</v>
      </c>
      <c r="W213">
        <v>52.54</v>
      </c>
      <c r="X213">
        <v>42.85</v>
      </c>
      <c r="Y213">
        <v>43</v>
      </c>
      <c r="Z213">
        <v>444</v>
      </c>
      <c r="AA213">
        <v>401</v>
      </c>
      <c r="AB213">
        <v>28.01</v>
      </c>
      <c r="AC213">
        <v>25.29</v>
      </c>
      <c r="AD213">
        <v>53.3</v>
      </c>
      <c r="AE213">
        <v>70</v>
      </c>
      <c r="AF213">
        <v>9.11</v>
      </c>
      <c r="AG213">
        <v>42</v>
      </c>
      <c r="AH213">
        <v>37</v>
      </c>
      <c r="AI213">
        <v>848</v>
      </c>
      <c r="AJ213">
        <v>811</v>
      </c>
      <c r="AK213">
        <v>53.49</v>
      </c>
      <c r="AL213">
        <v>51.16</v>
      </c>
      <c r="AM213">
        <v>104.65</v>
      </c>
      <c r="AN213">
        <v>55.66</v>
      </c>
      <c r="AO213">
        <v>18</v>
      </c>
      <c r="AP213">
        <v>15</v>
      </c>
      <c r="AQ213">
        <v>111</v>
      </c>
      <c r="AR213">
        <v>10.119999999999999</v>
      </c>
      <c r="AS213">
        <v>51.85</v>
      </c>
      <c r="AT213">
        <v>41.73</v>
      </c>
      <c r="AU213">
        <v>46</v>
      </c>
      <c r="AV213">
        <v>644</v>
      </c>
      <c r="AW213">
        <v>598</v>
      </c>
      <c r="AX213">
        <v>40.619999999999997</v>
      </c>
      <c r="AY213">
        <v>37.72</v>
      </c>
      <c r="AZ213">
        <v>78.34</v>
      </c>
      <c r="BA213">
        <v>73.290000000000006</v>
      </c>
      <c r="BB213">
        <v>23</v>
      </c>
      <c r="BC213">
        <v>93</v>
      </c>
      <c r="BD213">
        <v>10.68</v>
      </c>
      <c r="BE213">
        <v>51.08</v>
      </c>
      <c r="BF213">
        <v>40.4</v>
      </c>
      <c r="BG213">
        <v>20</v>
      </c>
      <c r="BH213">
        <v>29.77</v>
      </c>
      <c r="BI213">
        <v>28.51</v>
      </c>
      <c r="BJ213">
        <v>472</v>
      </c>
      <c r="BK213">
        <v>452</v>
      </c>
      <c r="BL213">
        <v>70</v>
      </c>
      <c r="BM213">
        <v>12.4</v>
      </c>
      <c r="BN213">
        <v>41.62</v>
      </c>
      <c r="BO213">
        <v>2.96</v>
      </c>
      <c r="BP213">
        <v>2.52</v>
      </c>
      <c r="BQ213">
        <v>47</v>
      </c>
      <c r="BR213">
        <v>40</v>
      </c>
      <c r="BS213">
        <v>7</v>
      </c>
      <c r="BT213">
        <v>54.02</v>
      </c>
      <c r="BU213">
        <v>7.53</v>
      </c>
      <c r="BV213">
        <v>9.9600000000000009</v>
      </c>
      <c r="BW213">
        <v>7.3</v>
      </c>
      <c r="BX213">
        <v>91.15</v>
      </c>
      <c r="BY213">
        <v>46.57</v>
      </c>
      <c r="BZ213">
        <v>367</v>
      </c>
      <c r="CA213">
        <v>421</v>
      </c>
      <c r="CB213">
        <v>61.44</v>
      </c>
      <c r="CC213">
        <v>368</v>
      </c>
      <c r="CD213">
        <v>280</v>
      </c>
      <c r="CE213">
        <v>231</v>
      </c>
      <c r="CF213">
        <v>24</v>
      </c>
      <c r="CG213">
        <v>46</v>
      </c>
      <c r="CH213">
        <v>13</v>
      </c>
      <c r="CI213">
        <v>14</v>
      </c>
      <c r="CJ213">
        <v>63</v>
      </c>
      <c r="CK213">
        <v>37</v>
      </c>
      <c r="CL213">
        <v>22</v>
      </c>
      <c r="CM213">
        <v>4</v>
      </c>
      <c r="CN213">
        <v>13</v>
      </c>
      <c r="CO213">
        <v>0.56999999999999995</v>
      </c>
      <c r="CP213">
        <v>951.18</v>
      </c>
      <c r="CQ213">
        <v>2573.89</v>
      </c>
      <c r="CR213">
        <v>26.98</v>
      </c>
      <c r="CS213">
        <v>18.03</v>
      </c>
      <c r="CT213">
        <v>17.239999999999998</v>
      </c>
      <c r="CU213">
        <v>48.68</v>
      </c>
      <c r="CV213">
        <v>49.49</v>
      </c>
      <c r="CW213">
        <v>47.21</v>
      </c>
      <c r="CX213">
        <v>49.77</v>
      </c>
      <c r="CY213">
        <v>53.87</v>
      </c>
      <c r="CZ213">
        <v>54.98</v>
      </c>
      <c r="DB213">
        <f t="shared" si="3"/>
        <v>-22</v>
      </c>
    </row>
    <row r="214" spans="1:106">
      <c r="A214" t="s">
        <v>1158</v>
      </c>
      <c r="B214" t="s">
        <v>1159</v>
      </c>
      <c r="C214" t="s">
        <v>62</v>
      </c>
      <c r="D214" t="s">
        <v>1160</v>
      </c>
      <c r="E214">
        <v>48</v>
      </c>
      <c r="F214">
        <v>20142015</v>
      </c>
      <c r="G214">
        <v>40</v>
      </c>
      <c r="H214">
        <v>5</v>
      </c>
      <c r="I214">
        <v>5</v>
      </c>
      <c r="J214">
        <v>1</v>
      </c>
      <c r="K214">
        <v>13</v>
      </c>
      <c r="L214">
        <v>14</v>
      </c>
      <c r="M214">
        <v>7.0000000000000007E-2</v>
      </c>
      <c r="N214">
        <v>0.9</v>
      </c>
      <c r="O214">
        <v>0.97</v>
      </c>
      <c r="P214">
        <v>-9</v>
      </c>
      <c r="Q214">
        <v>50.06</v>
      </c>
      <c r="R214">
        <v>102.39</v>
      </c>
      <c r="S214">
        <v>2.17</v>
      </c>
      <c r="T214">
        <v>6.58</v>
      </c>
      <c r="U214">
        <v>17.96</v>
      </c>
      <c r="V214">
        <v>4.42</v>
      </c>
      <c r="W214">
        <v>51.08</v>
      </c>
      <c r="X214">
        <v>46.66</v>
      </c>
      <c r="Y214">
        <v>16</v>
      </c>
      <c r="Z214">
        <v>380</v>
      </c>
      <c r="AA214">
        <v>364</v>
      </c>
      <c r="AB214">
        <v>26.45</v>
      </c>
      <c r="AC214">
        <v>25.34</v>
      </c>
      <c r="AD214">
        <v>51.79</v>
      </c>
      <c r="AE214">
        <v>19</v>
      </c>
      <c r="AF214">
        <v>1.01</v>
      </c>
      <c r="AG214">
        <v>49.05</v>
      </c>
      <c r="AH214">
        <v>2</v>
      </c>
      <c r="AI214">
        <v>796</v>
      </c>
      <c r="AJ214">
        <v>794</v>
      </c>
      <c r="AK214">
        <v>55.41</v>
      </c>
      <c r="AL214">
        <v>55.27</v>
      </c>
      <c r="AM214">
        <v>110.68</v>
      </c>
      <c r="AN214">
        <v>53.14</v>
      </c>
      <c r="AO214">
        <v>47</v>
      </c>
      <c r="AP214">
        <v>71</v>
      </c>
      <c r="AQ214">
        <v>123</v>
      </c>
      <c r="AR214">
        <v>0.97</v>
      </c>
      <c r="AS214">
        <v>50.56</v>
      </c>
      <c r="AT214">
        <v>49.59</v>
      </c>
      <c r="AU214">
        <v>13</v>
      </c>
      <c r="AV214">
        <v>585</v>
      </c>
      <c r="AW214">
        <v>572</v>
      </c>
      <c r="AX214">
        <v>40.72</v>
      </c>
      <c r="AY214">
        <v>39.82</v>
      </c>
      <c r="AZ214">
        <v>80.540000000000006</v>
      </c>
      <c r="BA214">
        <v>72.31</v>
      </c>
      <c r="BB214">
        <v>30</v>
      </c>
      <c r="BC214">
        <v>76</v>
      </c>
      <c r="BD214">
        <v>2.69</v>
      </c>
      <c r="BE214">
        <v>51.09</v>
      </c>
      <c r="BF214">
        <v>48.4</v>
      </c>
      <c r="BG214">
        <v>18</v>
      </c>
      <c r="BH214">
        <v>29.44</v>
      </c>
      <c r="BI214">
        <v>28.19</v>
      </c>
      <c r="BJ214">
        <v>423</v>
      </c>
      <c r="BK214">
        <v>405</v>
      </c>
      <c r="BL214">
        <v>46</v>
      </c>
      <c r="BM214">
        <v>8.76</v>
      </c>
      <c r="BN214">
        <v>52.02</v>
      </c>
      <c r="BO214">
        <v>2.16</v>
      </c>
      <c r="BP214">
        <v>1.39</v>
      </c>
      <c r="BQ214">
        <v>31</v>
      </c>
      <c r="BR214">
        <v>20</v>
      </c>
      <c r="BS214">
        <v>11</v>
      </c>
      <c r="BT214">
        <v>60.78</v>
      </c>
      <c r="BU214">
        <v>1.32</v>
      </c>
      <c r="BV214">
        <v>7.33</v>
      </c>
      <c r="BW214">
        <v>5.3</v>
      </c>
      <c r="BX214">
        <v>95.06</v>
      </c>
      <c r="BY214">
        <v>43</v>
      </c>
      <c r="BZ214">
        <v>1</v>
      </c>
      <c r="CA214">
        <v>0</v>
      </c>
      <c r="CB214">
        <v>53.85</v>
      </c>
      <c r="CC214">
        <v>280</v>
      </c>
      <c r="CD214">
        <v>248</v>
      </c>
      <c r="CE214">
        <v>240</v>
      </c>
      <c r="CF214">
        <v>45</v>
      </c>
      <c r="CG214">
        <v>61</v>
      </c>
      <c r="CH214">
        <v>6</v>
      </c>
      <c r="CI214">
        <v>7</v>
      </c>
      <c r="CJ214">
        <v>45</v>
      </c>
      <c r="CK214">
        <v>29</v>
      </c>
      <c r="CL214">
        <v>5</v>
      </c>
      <c r="CM214">
        <v>9</v>
      </c>
      <c r="CN214">
        <v>0</v>
      </c>
      <c r="CO214">
        <v>-0.63</v>
      </c>
      <c r="CP214">
        <v>861.98</v>
      </c>
      <c r="CQ214">
        <v>2048.34</v>
      </c>
      <c r="CR214">
        <v>29.62</v>
      </c>
      <c r="CS214">
        <v>16.75</v>
      </c>
      <c r="CT214">
        <v>17.22</v>
      </c>
      <c r="CU214">
        <v>48.63</v>
      </c>
      <c r="CV214">
        <v>49.85</v>
      </c>
      <c r="CW214">
        <v>53.75</v>
      </c>
      <c r="CX214">
        <v>56.77</v>
      </c>
      <c r="CY214">
        <v>53.71</v>
      </c>
      <c r="CZ214">
        <v>54.04</v>
      </c>
      <c r="DB214">
        <f t="shared" si="3"/>
        <v>-16</v>
      </c>
    </row>
    <row r="215" spans="1:106">
      <c r="A215" t="s">
        <v>1038</v>
      </c>
      <c r="B215" t="s">
        <v>1039</v>
      </c>
      <c r="C215" t="s">
        <v>80</v>
      </c>
      <c r="D215" t="s">
        <v>71</v>
      </c>
      <c r="E215">
        <v>60</v>
      </c>
      <c r="F215">
        <v>20142015</v>
      </c>
      <c r="G215">
        <v>21</v>
      </c>
      <c r="H215">
        <v>0.61</v>
      </c>
      <c r="I215">
        <v>0.627</v>
      </c>
      <c r="J215">
        <v>4</v>
      </c>
      <c r="K215">
        <v>8</v>
      </c>
      <c r="L215">
        <v>12</v>
      </c>
      <c r="M215">
        <v>0.37</v>
      </c>
      <c r="N215">
        <v>0.73</v>
      </c>
      <c r="O215">
        <v>1.1000000000000001</v>
      </c>
      <c r="P215">
        <v>-2</v>
      </c>
      <c r="Q215">
        <v>47.28</v>
      </c>
      <c r="R215">
        <v>100.73</v>
      </c>
      <c r="S215">
        <v>5.88</v>
      </c>
      <c r="T215">
        <v>-2.78</v>
      </c>
      <c r="U215">
        <v>10.94</v>
      </c>
      <c r="V215">
        <v>-6.53</v>
      </c>
      <c r="W215">
        <v>47.11</v>
      </c>
      <c r="X215">
        <v>53.63</v>
      </c>
      <c r="Y215">
        <v>-29</v>
      </c>
      <c r="Z215">
        <v>236</v>
      </c>
      <c r="AA215">
        <v>265</v>
      </c>
      <c r="AB215">
        <v>21.57</v>
      </c>
      <c r="AC215">
        <v>24.23</v>
      </c>
      <c r="AD215">
        <v>45.8</v>
      </c>
      <c r="AE215">
        <v>64</v>
      </c>
      <c r="AF215">
        <v>-5.8</v>
      </c>
      <c r="AG215">
        <v>53.08</v>
      </c>
      <c r="AH215">
        <v>-65</v>
      </c>
      <c r="AI215">
        <v>564</v>
      </c>
      <c r="AJ215">
        <v>629</v>
      </c>
      <c r="AK215">
        <v>51.56</v>
      </c>
      <c r="AL215">
        <v>57.5</v>
      </c>
      <c r="AM215">
        <v>109.06</v>
      </c>
      <c r="AN215">
        <v>47.52</v>
      </c>
      <c r="AO215">
        <v>37</v>
      </c>
      <c r="AP215">
        <v>24</v>
      </c>
      <c r="AQ215">
        <v>131</v>
      </c>
      <c r="AR215">
        <v>-5.43</v>
      </c>
      <c r="AS215">
        <v>47.71</v>
      </c>
      <c r="AT215">
        <v>53.14</v>
      </c>
      <c r="AU215">
        <v>-39</v>
      </c>
      <c r="AV215">
        <v>407</v>
      </c>
      <c r="AW215">
        <v>446</v>
      </c>
      <c r="AX215">
        <v>37.21</v>
      </c>
      <c r="AY215">
        <v>40.770000000000003</v>
      </c>
      <c r="AZ215">
        <v>77.98</v>
      </c>
      <c r="BA215">
        <v>65.849999999999994</v>
      </c>
      <c r="BB215">
        <v>26</v>
      </c>
      <c r="BC215">
        <v>94</v>
      </c>
      <c r="BD215">
        <v>-6.78</v>
      </c>
      <c r="BE215">
        <v>46.21</v>
      </c>
      <c r="BF215">
        <v>52.99</v>
      </c>
      <c r="BG215">
        <v>-44</v>
      </c>
      <c r="BH215">
        <v>24.5</v>
      </c>
      <c r="BI215">
        <v>28.52</v>
      </c>
      <c r="BJ215">
        <v>268</v>
      </c>
      <c r="BK215">
        <v>312</v>
      </c>
      <c r="BL215">
        <v>68</v>
      </c>
      <c r="BM215">
        <v>-0.32</v>
      </c>
      <c r="BN215">
        <v>49.1</v>
      </c>
      <c r="BO215">
        <v>1.83</v>
      </c>
      <c r="BP215">
        <v>1.92</v>
      </c>
      <c r="BQ215">
        <v>20</v>
      </c>
      <c r="BR215">
        <v>21</v>
      </c>
      <c r="BS215">
        <v>-1</v>
      </c>
      <c r="BT215">
        <v>48.78</v>
      </c>
      <c r="BU215">
        <v>4.26</v>
      </c>
      <c r="BV215">
        <v>7.46</v>
      </c>
      <c r="BW215">
        <v>4.91</v>
      </c>
      <c r="BX215">
        <v>93.27</v>
      </c>
      <c r="BY215">
        <v>52.17</v>
      </c>
      <c r="BZ215">
        <v>12</v>
      </c>
      <c r="CA215">
        <v>11</v>
      </c>
      <c r="CB215">
        <v>47.42</v>
      </c>
      <c r="CC215">
        <v>184</v>
      </c>
      <c r="CD215">
        <v>199</v>
      </c>
      <c r="CE215">
        <v>204</v>
      </c>
      <c r="CF215">
        <v>76</v>
      </c>
      <c r="CG215">
        <v>87</v>
      </c>
      <c r="CH215">
        <v>7</v>
      </c>
      <c r="CI215">
        <v>1</v>
      </c>
      <c r="CJ215">
        <v>64</v>
      </c>
      <c r="CK215">
        <v>24</v>
      </c>
      <c r="CL215">
        <v>27</v>
      </c>
      <c r="CM215">
        <v>10</v>
      </c>
      <c r="CN215">
        <v>8</v>
      </c>
      <c r="CO215">
        <v>-0.18</v>
      </c>
      <c r="CP215">
        <v>656.34</v>
      </c>
      <c r="CQ215">
        <v>2983.63</v>
      </c>
      <c r="CR215">
        <v>18.03</v>
      </c>
      <c r="CS215">
        <v>17.13</v>
      </c>
      <c r="CT215">
        <v>16.86</v>
      </c>
      <c r="CU215">
        <v>50.44</v>
      </c>
      <c r="CV215">
        <v>49.83</v>
      </c>
      <c r="CW215">
        <v>56.41</v>
      </c>
      <c r="CX215">
        <v>55.42</v>
      </c>
      <c r="CY215">
        <v>53.79</v>
      </c>
      <c r="CZ215">
        <v>54.16</v>
      </c>
      <c r="DB215">
        <f t="shared" si="3"/>
        <v>-11</v>
      </c>
    </row>
    <row r="216" spans="1:106">
      <c r="A216" t="s">
        <v>1281</v>
      </c>
      <c r="B216" t="s">
        <v>1282</v>
      </c>
      <c r="C216" t="s">
        <v>68</v>
      </c>
      <c r="D216" t="s">
        <v>643</v>
      </c>
      <c r="E216">
        <v>68</v>
      </c>
      <c r="F216">
        <v>20142015</v>
      </c>
      <c r="G216">
        <v>30</v>
      </c>
      <c r="H216">
        <v>3</v>
      </c>
      <c r="I216">
        <v>3</v>
      </c>
      <c r="J216">
        <v>6</v>
      </c>
      <c r="K216">
        <v>7</v>
      </c>
      <c r="L216">
        <v>13</v>
      </c>
      <c r="M216">
        <v>0.39</v>
      </c>
      <c r="N216">
        <v>0.45</v>
      </c>
      <c r="O216">
        <v>0.84</v>
      </c>
      <c r="P216">
        <v>3</v>
      </c>
      <c r="Q216">
        <v>39.44</v>
      </c>
      <c r="R216">
        <v>96.84</v>
      </c>
      <c r="S216">
        <v>9.23</v>
      </c>
      <c r="T216">
        <v>-42.78</v>
      </c>
      <c r="U216">
        <v>13.61</v>
      </c>
      <c r="V216">
        <v>-11.56</v>
      </c>
      <c r="W216">
        <v>38.32</v>
      </c>
      <c r="X216">
        <v>49.88</v>
      </c>
      <c r="Y216">
        <v>-167</v>
      </c>
      <c r="Z216">
        <v>274</v>
      </c>
      <c r="AA216">
        <v>441</v>
      </c>
      <c r="AB216">
        <v>17.760000000000002</v>
      </c>
      <c r="AC216">
        <v>28.59</v>
      </c>
      <c r="AD216">
        <v>46.35</v>
      </c>
      <c r="AE216">
        <v>64</v>
      </c>
      <c r="AF216">
        <v>-12.41</v>
      </c>
      <c r="AG216">
        <v>51.85</v>
      </c>
      <c r="AH216">
        <v>-338</v>
      </c>
      <c r="AI216">
        <v>631</v>
      </c>
      <c r="AJ216">
        <v>969</v>
      </c>
      <c r="AK216">
        <v>40.9</v>
      </c>
      <c r="AL216">
        <v>62.81</v>
      </c>
      <c r="AM216">
        <v>103.71</v>
      </c>
      <c r="AN216">
        <v>52.77</v>
      </c>
      <c r="AO216">
        <v>20</v>
      </c>
      <c r="AP216">
        <v>79</v>
      </c>
      <c r="AQ216">
        <v>114</v>
      </c>
      <c r="AR216">
        <v>-9.51</v>
      </c>
      <c r="AS216">
        <v>41.17</v>
      </c>
      <c r="AT216">
        <v>50.69</v>
      </c>
      <c r="AU216">
        <v>-202</v>
      </c>
      <c r="AV216">
        <v>471</v>
      </c>
      <c r="AW216">
        <v>673</v>
      </c>
      <c r="AX216">
        <v>30.53</v>
      </c>
      <c r="AY216">
        <v>43.62</v>
      </c>
      <c r="AZ216">
        <v>74.150000000000006</v>
      </c>
      <c r="BA216">
        <v>70.7</v>
      </c>
      <c r="BB216">
        <v>29</v>
      </c>
      <c r="BC216">
        <v>94</v>
      </c>
      <c r="BD216">
        <v>-7.99</v>
      </c>
      <c r="BE216">
        <v>42.69</v>
      </c>
      <c r="BF216">
        <v>50.69</v>
      </c>
      <c r="BG216">
        <v>-114</v>
      </c>
      <c r="BH216">
        <v>21.59</v>
      </c>
      <c r="BI216">
        <v>28.97</v>
      </c>
      <c r="BJ216">
        <v>333</v>
      </c>
      <c r="BK216">
        <v>447</v>
      </c>
      <c r="BL216">
        <v>65</v>
      </c>
      <c r="BM216">
        <v>-9.2100000000000009</v>
      </c>
      <c r="BN216">
        <v>43.03</v>
      </c>
      <c r="BO216">
        <v>1.49</v>
      </c>
      <c r="BP216">
        <v>2.92</v>
      </c>
      <c r="BQ216">
        <v>23</v>
      </c>
      <c r="BR216">
        <v>45</v>
      </c>
      <c r="BS216">
        <v>-22</v>
      </c>
      <c r="BT216">
        <v>33.82</v>
      </c>
      <c r="BU216">
        <v>6.38</v>
      </c>
      <c r="BV216">
        <v>6.91</v>
      </c>
      <c r="BW216">
        <v>4.88</v>
      </c>
      <c r="BX216">
        <v>89.93</v>
      </c>
      <c r="BY216">
        <v>55.96</v>
      </c>
      <c r="BZ216">
        <v>681</v>
      </c>
      <c r="CA216">
        <v>536</v>
      </c>
      <c r="CB216">
        <v>23.48</v>
      </c>
      <c r="CC216">
        <v>236</v>
      </c>
      <c r="CD216">
        <v>272</v>
      </c>
      <c r="CE216">
        <v>769</v>
      </c>
      <c r="CF216">
        <v>31</v>
      </c>
      <c r="CG216">
        <v>80</v>
      </c>
      <c r="CH216">
        <v>3</v>
      </c>
      <c r="CI216">
        <v>4</v>
      </c>
      <c r="CJ216">
        <v>59</v>
      </c>
      <c r="CK216">
        <v>19</v>
      </c>
      <c r="CL216">
        <v>21</v>
      </c>
      <c r="CM216">
        <v>6</v>
      </c>
      <c r="CN216">
        <v>9</v>
      </c>
      <c r="CO216">
        <v>0.19</v>
      </c>
      <c r="CP216">
        <v>925.63</v>
      </c>
      <c r="CQ216">
        <v>3223.72</v>
      </c>
      <c r="CR216">
        <v>22.31</v>
      </c>
      <c r="CS216">
        <v>16.7</v>
      </c>
      <c r="CT216">
        <v>17.14</v>
      </c>
      <c r="CU216">
        <v>46.82</v>
      </c>
      <c r="CV216">
        <v>50.54</v>
      </c>
      <c r="CW216">
        <v>49.58</v>
      </c>
      <c r="CX216">
        <v>56.31</v>
      </c>
      <c r="CY216">
        <v>54.63</v>
      </c>
      <c r="CZ216">
        <v>53.45</v>
      </c>
      <c r="DB216">
        <f t="shared" si="3"/>
        <v>-49</v>
      </c>
    </row>
    <row r="217" spans="1:106">
      <c r="A217" t="s">
        <v>1427</v>
      </c>
      <c r="B217" t="s">
        <v>1428</v>
      </c>
      <c r="C217" t="s">
        <v>62</v>
      </c>
      <c r="D217" t="s">
        <v>1243</v>
      </c>
      <c r="E217">
        <v>46</v>
      </c>
      <c r="F217">
        <v>20142015</v>
      </c>
      <c r="G217">
        <v>30</v>
      </c>
      <c r="H217">
        <v>3.9</v>
      </c>
      <c r="I217">
        <v>3.9</v>
      </c>
      <c r="J217">
        <v>0</v>
      </c>
      <c r="K217">
        <v>6</v>
      </c>
      <c r="L217">
        <v>6</v>
      </c>
      <c r="M217">
        <v>0</v>
      </c>
      <c r="N217">
        <v>0.35</v>
      </c>
      <c r="O217">
        <v>0.35</v>
      </c>
      <c r="P217">
        <v>-3</v>
      </c>
      <c r="Q217">
        <v>32.130000000000003</v>
      </c>
      <c r="R217">
        <v>94.57</v>
      </c>
      <c r="S217">
        <v>0</v>
      </c>
      <c r="T217">
        <v>-20.65</v>
      </c>
      <c r="U217">
        <v>22.44</v>
      </c>
      <c r="V217">
        <v>-9.3699999999999992</v>
      </c>
      <c r="W217">
        <v>31.31</v>
      </c>
      <c r="X217">
        <v>40.68</v>
      </c>
      <c r="Y217">
        <v>-332</v>
      </c>
      <c r="Z217">
        <v>278</v>
      </c>
      <c r="AA217">
        <v>610</v>
      </c>
      <c r="AB217">
        <v>16.16</v>
      </c>
      <c r="AC217">
        <v>35.46</v>
      </c>
      <c r="AD217">
        <v>51.62</v>
      </c>
      <c r="AE217">
        <v>12</v>
      </c>
      <c r="AF217">
        <v>-7.82</v>
      </c>
      <c r="AG217">
        <v>39.950000000000003</v>
      </c>
      <c r="AH217">
        <v>-642</v>
      </c>
      <c r="AI217">
        <v>577</v>
      </c>
      <c r="AJ217">
        <v>1219</v>
      </c>
      <c r="AK217">
        <v>33.54</v>
      </c>
      <c r="AL217">
        <v>70.86</v>
      </c>
      <c r="AM217">
        <v>104.4</v>
      </c>
      <c r="AN217">
        <v>55.63</v>
      </c>
      <c r="AO217">
        <v>15</v>
      </c>
      <c r="AP217">
        <v>148</v>
      </c>
      <c r="AQ217">
        <v>63</v>
      </c>
      <c r="AR217">
        <v>-6.55</v>
      </c>
      <c r="AS217">
        <v>33.869999999999997</v>
      </c>
      <c r="AT217">
        <v>40.42</v>
      </c>
      <c r="AU217">
        <v>-422</v>
      </c>
      <c r="AV217">
        <v>443</v>
      </c>
      <c r="AW217">
        <v>865</v>
      </c>
      <c r="AX217">
        <v>25.75</v>
      </c>
      <c r="AY217">
        <v>50.28</v>
      </c>
      <c r="AZ217">
        <v>76.03</v>
      </c>
      <c r="BA217">
        <v>72.459999999999994</v>
      </c>
      <c r="BB217">
        <v>20</v>
      </c>
      <c r="BC217">
        <v>48</v>
      </c>
      <c r="BD217">
        <v>-6.88</v>
      </c>
      <c r="BE217">
        <v>34.520000000000003</v>
      </c>
      <c r="BF217">
        <v>41.4</v>
      </c>
      <c r="BG217">
        <v>-288</v>
      </c>
      <c r="BH217">
        <v>18.66</v>
      </c>
      <c r="BI217">
        <v>35.4</v>
      </c>
      <c r="BJ217">
        <v>321</v>
      </c>
      <c r="BK217">
        <v>609</v>
      </c>
      <c r="BL217">
        <v>28</v>
      </c>
      <c r="BM217">
        <v>-13.19</v>
      </c>
      <c r="BN217">
        <v>35.17</v>
      </c>
      <c r="BO217">
        <v>1.1599999999999999</v>
      </c>
      <c r="BP217">
        <v>4.13</v>
      </c>
      <c r="BQ217">
        <v>20</v>
      </c>
      <c r="BR217">
        <v>71</v>
      </c>
      <c r="BS217">
        <v>-51</v>
      </c>
      <c r="BT217">
        <v>21.98</v>
      </c>
      <c r="BU217">
        <v>0</v>
      </c>
      <c r="BV217">
        <v>6.23</v>
      </c>
      <c r="BW217">
        <v>4.51</v>
      </c>
      <c r="BX217">
        <v>88.34</v>
      </c>
      <c r="BY217">
        <v>40</v>
      </c>
      <c r="BZ217">
        <v>0</v>
      </c>
      <c r="CA217">
        <v>0</v>
      </c>
      <c r="CB217">
        <v>29.63</v>
      </c>
      <c r="CC217">
        <v>235</v>
      </c>
      <c r="CD217">
        <v>343</v>
      </c>
      <c r="CE217">
        <v>558</v>
      </c>
      <c r="CF217">
        <v>75</v>
      </c>
      <c r="CG217">
        <v>79</v>
      </c>
      <c r="CH217">
        <v>1</v>
      </c>
      <c r="CI217">
        <v>5</v>
      </c>
      <c r="CJ217">
        <v>28</v>
      </c>
      <c r="CK217">
        <v>20</v>
      </c>
      <c r="CL217">
        <v>7</v>
      </c>
      <c r="CM217">
        <v>8</v>
      </c>
      <c r="CN217">
        <v>5</v>
      </c>
      <c r="CO217">
        <v>-0.17</v>
      </c>
      <c r="CP217">
        <v>1032.19</v>
      </c>
      <c r="CQ217">
        <v>1749.74</v>
      </c>
      <c r="CR217">
        <v>37.1</v>
      </c>
      <c r="CS217">
        <v>17.079999999999998</v>
      </c>
      <c r="CT217">
        <v>17.7</v>
      </c>
      <c r="CU217">
        <v>40.549999999999997</v>
      </c>
      <c r="CV217">
        <v>50.93</v>
      </c>
      <c r="CW217">
        <v>43.17</v>
      </c>
      <c r="CX217">
        <v>63.29</v>
      </c>
      <c r="CY217">
        <v>55.09</v>
      </c>
      <c r="CZ217">
        <v>53.08</v>
      </c>
      <c r="DB217">
        <f t="shared" si="3"/>
        <v>-4</v>
      </c>
    </row>
    <row r="218" spans="1:106">
      <c r="A218" t="s">
        <v>910</v>
      </c>
      <c r="B218" t="s">
        <v>911</v>
      </c>
      <c r="C218" t="s">
        <v>62</v>
      </c>
      <c r="D218" t="s">
        <v>345</v>
      </c>
      <c r="E218">
        <v>27</v>
      </c>
      <c r="F218">
        <v>20142015</v>
      </c>
      <c r="G218">
        <v>22</v>
      </c>
      <c r="H218">
        <v>0.9</v>
      </c>
      <c r="I218">
        <v>0.9</v>
      </c>
      <c r="J218">
        <v>2</v>
      </c>
      <c r="K218">
        <v>2</v>
      </c>
      <c r="L218">
        <v>4</v>
      </c>
      <c r="M218">
        <v>0.28999999999999998</v>
      </c>
      <c r="N218">
        <v>0.28999999999999998</v>
      </c>
      <c r="O218">
        <v>0.59</v>
      </c>
      <c r="P218">
        <v>-1</v>
      </c>
      <c r="Q218">
        <v>44.65</v>
      </c>
      <c r="R218">
        <v>94.96</v>
      </c>
      <c r="S218">
        <v>5.13</v>
      </c>
      <c r="T218">
        <v>2.2799999999999998</v>
      </c>
      <c r="U218">
        <v>15.19</v>
      </c>
      <c r="V218">
        <v>0.1</v>
      </c>
      <c r="W218">
        <v>46.15</v>
      </c>
      <c r="X218">
        <v>46.05</v>
      </c>
      <c r="Y218">
        <v>-31</v>
      </c>
      <c r="Z218">
        <v>186</v>
      </c>
      <c r="AA218">
        <v>217</v>
      </c>
      <c r="AB218">
        <v>27.21</v>
      </c>
      <c r="AC218">
        <v>31.75</v>
      </c>
      <c r="AD218">
        <v>58.96</v>
      </c>
      <c r="AE218">
        <v>22</v>
      </c>
      <c r="AF218">
        <v>-2.6</v>
      </c>
      <c r="AG218">
        <v>47.25</v>
      </c>
      <c r="AH218">
        <v>-88</v>
      </c>
      <c r="AI218">
        <v>367</v>
      </c>
      <c r="AJ218">
        <v>455</v>
      </c>
      <c r="AK218">
        <v>53.69</v>
      </c>
      <c r="AL218">
        <v>66.56</v>
      </c>
      <c r="AM218">
        <v>120.25</v>
      </c>
      <c r="AN218">
        <v>54.77</v>
      </c>
      <c r="AO218">
        <v>27</v>
      </c>
      <c r="AP218">
        <v>32</v>
      </c>
      <c r="AQ218">
        <v>74</v>
      </c>
      <c r="AR218">
        <v>-1.79</v>
      </c>
      <c r="AS218">
        <v>44.72</v>
      </c>
      <c r="AT218">
        <v>46.51</v>
      </c>
      <c r="AU218">
        <v>-64</v>
      </c>
      <c r="AV218">
        <v>271</v>
      </c>
      <c r="AW218">
        <v>335</v>
      </c>
      <c r="AX218">
        <v>39.64</v>
      </c>
      <c r="AY218">
        <v>49.01</v>
      </c>
      <c r="AZ218">
        <v>88.65</v>
      </c>
      <c r="BA218">
        <v>74.17</v>
      </c>
      <c r="BB218">
        <v>8</v>
      </c>
      <c r="BC218">
        <v>47</v>
      </c>
      <c r="BD218">
        <v>1.9</v>
      </c>
      <c r="BE218">
        <v>46.96</v>
      </c>
      <c r="BF218">
        <v>45.06</v>
      </c>
      <c r="BG218">
        <v>-26</v>
      </c>
      <c r="BH218">
        <v>29.4</v>
      </c>
      <c r="BI218">
        <v>33.21</v>
      </c>
      <c r="BJ218">
        <v>201</v>
      </c>
      <c r="BK218">
        <v>227</v>
      </c>
      <c r="BL218">
        <v>39</v>
      </c>
      <c r="BM218">
        <v>-10.14</v>
      </c>
      <c r="BN218">
        <v>42.57</v>
      </c>
      <c r="BO218">
        <v>1.76</v>
      </c>
      <c r="BP218">
        <v>3.66</v>
      </c>
      <c r="BQ218">
        <v>12</v>
      </c>
      <c r="BR218">
        <v>25</v>
      </c>
      <c r="BS218">
        <v>-13</v>
      </c>
      <c r="BT218">
        <v>32.43</v>
      </c>
      <c r="BU218">
        <v>4.26</v>
      </c>
      <c r="BV218">
        <v>5.97</v>
      </c>
      <c r="BW218">
        <v>4.43</v>
      </c>
      <c r="BX218">
        <v>88.99</v>
      </c>
      <c r="BY218">
        <v>40</v>
      </c>
      <c r="BZ218">
        <v>0</v>
      </c>
      <c r="CA218">
        <v>0</v>
      </c>
      <c r="CB218">
        <v>49.19</v>
      </c>
      <c r="CC218">
        <v>121</v>
      </c>
      <c r="CD218">
        <v>142</v>
      </c>
      <c r="CE218">
        <v>125</v>
      </c>
      <c r="CF218">
        <v>26</v>
      </c>
      <c r="CG218">
        <v>40</v>
      </c>
      <c r="CH218">
        <v>1</v>
      </c>
      <c r="CI218">
        <v>1</v>
      </c>
      <c r="CJ218">
        <v>37</v>
      </c>
      <c r="CK218">
        <v>7</v>
      </c>
      <c r="CL218">
        <v>6</v>
      </c>
      <c r="CM218">
        <v>5</v>
      </c>
      <c r="CN218">
        <v>4</v>
      </c>
      <c r="CO218">
        <v>-0.15</v>
      </c>
      <c r="CP218">
        <v>410.14</v>
      </c>
      <c r="CQ218">
        <v>1220.99</v>
      </c>
      <c r="CR218">
        <v>25.14</v>
      </c>
      <c r="CS218">
        <v>15.99</v>
      </c>
      <c r="CT218">
        <v>16.97</v>
      </c>
      <c r="CU218">
        <v>48.78</v>
      </c>
      <c r="CV218">
        <v>49.2</v>
      </c>
      <c r="CW218">
        <v>53.44</v>
      </c>
      <c r="CX218">
        <v>56.11</v>
      </c>
      <c r="CY218">
        <v>53.44</v>
      </c>
      <c r="CZ218">
        <v>55.18</v>
      </c>
      <c r="DB218">
        <f t="shared" si="3"/>
        <v>-14</v>
      </c>
    </row>
    <row r="219" spans="1:106">
      <c r="A219" t="s">
        <v>791</v>
      </c>
      <c r="B219" t="s">
        <v>792</v>
      </c>
      <c r="C219" t="s">
        <v>124</v>
      </c>
      <c r="D219" t="s">
        <v>105</v>
      </c>
      <c r="E219">
        <v>34</v>
      </c>
      <c r="F219">
        <v>20142015</v>
      </c>
      <c r="G219">
        <v>26</v>
      </c>
      <c r="H219">
        <v>4</v>
      </c>
      <c r="I219">
        <v>3</v>
      </c>
      <c r="J219">
        <v>8</v>
      </c>
      <c r="K219">
        <v>5</v>
      </c>
      <c r="L219">
        <v>13</v>
      </c>
      <c r="M219">
        <v>1.0900000000000001</v>
      </c>
      <c r="N219">
        <v>0.68</v>
      </c>
      <c r="O219">
        <v>1.78</v>
      </c>
      <c r="P219">
        <v>2</v>
      </c>
      <c r="Q219">
        <v>47.47</v>
      </c>
      <c r="R219">
        <v>97.58</v>
      </c>
      <c r="S219">
        <v>12.7</v>
      </c>
      <c r="T219">
        <v>-22.66</v>
      </c>
      <c r="U219">
        <v>12.89</v>
      </c>
      <c r="V219">
        <v>-6.42</v>
      </c>
      <c r="W219">
        <v>47.65</v>
      </c>
      <c r="X219">
        <v>54.07</v>
      </c>
      <c r="Y219">
        <v>-21</v>
      </c>
      <c r="Z219">
        <v>213</v>
      </c>
      <c r="AA219">
        <v>234</v>
      </c>
      <c r="AB219">
        <v>29.15</v>
      </c>
      <c r="AC219">
        <v>32.03</v>
      </c>
      <c r="AD219">
        <v>61.18</v>
      </c>
      <c r="AE219">
        <v>73</v>
      </c>
      <c r="AF219">
        <v>-6.01</v>
      </c>
      <c r="AG219">
        <v>53.48</v>
      </c>
      <c r="AH219">
        <v>-45</v>
      </c>
      <c r="AI219">
        <v>423</v>
      </c>
      <c r="AJ219">
        <v>468</v>
      </c>
      <c r="AK219">
        <v>57.89</v>
      </c>
      <c r="AL219">
        <v>64.05</v>
      </c>
      <c r="AM219">
        <v>121.95</v>
      </c>
      <c r="AN219">
        <v>53.66</v>
      </c>
      <c r="AO219">
        <v>27</v>
      </c>
      <c r="AP219">
        <v>21</v>
      </c>
      <c r="AQ219">
        <v>120</v>
      </c>
      <c r="AR219">
        <v>-4.1900000000000004</v>
      </c>
      <c r="AS219">
        <v>49.92</v>
      </c>
      <c r="AT219">
        <v>54.11</v>
      </c>
      <c r="AU219">
        <v>-1</v>
      </c>
      <c r="AV219">
        <v>312</v>
      </c>
      <c r="AW219">
        <v>313</v>
      </c>
      <c r="AX219">
        <v>42.7</v>
      </c>
      <c r="AY219">
        <v>42.84</v>
      </c>
      <c r="AZ219">
        <v>85.54</v>
      </c>
      <c r="BA219">
        <v>72.760000000000005</v>
      </c>
      <c r="BB219">
        <v>30</v>
      </c>
      <c r="BC219">
        <v>93</v>
      </c>
      <c r="BD219">
        <v>-4.33</v>
      </c>
      <c r="BE219">
        <v>50.56</v>
      </c>
      <c r="BF219">
        <v>54.89</v>
      </c>
      <c r="BG219">
        <v>5</v>
      </c>
      <c r="BH219">
        <v>31.07</v>
      </c>
      <c r="BI219">
        <v>30.38</v>
      </c>
      <c r="BJ219">
        <v>227</v>
      </c>
      <c r="BK219">
        <v>222</v>
      </c>
      <c r="BL219">
        <v>63</v>
      </c>
      <c r="BM219">
        <v>-9.1</v>
      </c>
      <c r="BN219">
        <v>52.69</v>
      </c>
      <c r="BO219">
        <v>2.33</v>
      </c>
      <c r="BP219">
        <v>3.01</v>
      </c>
      <c r="BQ219">
        <v>17</v>
      </c>
      <c r="BR219">
        <v>22</v>
      </c>
      <c r="BS219">
        <v>-5</v>
      </c>
      <c r="BT219">
        <v>43.59</v>
      </c>
      <c r="BU219">
        <v>8.6</v>
      </c>
      <c r="BV219">
        <v>7.49</v>
      </c>
      <c r="BW219">
        <v>5.45</v>
      </c>
      <c r="BX219">
        <v>90.09</v>
      </c>
      <c r="BY219">
        <v>36</v>
      </c>
      <c r="BZ219">
        <v>0</v>
      </c>
      <c r="CA219">
        <v>2</v>
      </c>
      <c r="CB219">
        <v>34.81</v>
      </c>
      <c r="CC219">
        <v>110</v>
      </c>
      <c r="CD219">
        <v>146</v>
      </c>
      <c r="CE219">
        <v>206</v>
      </c>
      <c r="CF219">
        <v>62</v>
      </c>
      <c r="CG219">
        <v>18</v>
      </c>
      <c r="CH219">
        <v>1</v>
      </c>
      <c r="CI219">
        <v>4</v>
      </c>
      <c r="CJ219">
        <v>55</v>
      </c>
      <c r="CK219">
        <v>17</v>
      </c>
      <c r="CL219">
        <v>25</v>
      </c>
      <c r="CM219">
        <v>2</v>
      </c>
      <c r="CN219">
        <v>4</v>
      </c>
      <c r="CO219">
        <v>0.27</v>
      </c>
      <c r="CP219">
        <v>438.39</v>
      </c>
      <c r="CQ219">
        <v>1627.15</v>
      </c>
      <c r="CR219">
        <v>21.22</v>
      </c>
      <c r="CS219">
        <v>17.260000000000002</v>
      </c>
      <c r="CT219">
        <v>17.34</v>
      </c>
      <c r="CU219">
        <v>52.91</v>
      </c>
      <c r="CV219">
        <v>50.36</v>
      </c>
      <c r="CW219">
        <v>60.81</v>
      </c>
      <c r="CX219">
        <v>54.11</v>
      </c>
      <c r="CY219">
        <v>54.4</v>
      </c>
      <c r="CZ219">
        <v>53.63</v>
      </c>
      <c r="DB219">
        <f t="shared" si="3"/>
        <v>44</v>
      </c>
    </row>
    <row r="220" spans="1:106">
      <c r="A220" t="s">
        <v>287</v>
      </c>
      <c r="B220" t="s">
        <v>288</v>
      </c>
      <c r="C220" t="s">
        <v>68</v>
      </c>
      <c r="D220" t="s">
        <v>105</v>
      </c>
      <c r="E220">
        <v>51</v>
      </c>
      <c r="F220">
        <v>20142015</v>
      </c>
      <c r="G220">
        <v>30</v>
      </c>
      <c r="H220">
        <v>4</v>
      </c>
      <c r="I220">
        <v>5</v>
      </c>
      <c r="J220">
        <v>9</v>
      </c>
      <c r="K220">
        <v>10</v>
      </c>
      <c r="L220">
        <v>19</v>
      </c>
      <c r="M220">
        <v>0.75</v>
      </c>
      <c r="N220">
        <v>0.83</v>
      </c>
      <c r="O220">
        <v>1.58</v>
      </c>
      <c r="P220">
        <v>8</v>
      </c>
      <c r="Q220">
        <v>58.15</v>
      </c>
      <c r="R220">
        <v>99.74</v>
      </c>
      <c r="S220">
        <v>11.11</v>
      </c>
      <c r="T220">
        <v>-4.08</v>
      </c>
      <c r="U220">
        <v>14.18</v>
      </c>
      <c r="V220">
        <v>7.33</v>
      </c>
      <c r="W220">
        <v>60.18</v>
      </c>
      <c r="X220">
        <v>52.85</v>
      </c>
      <c r="Y220">
        <v>139</v>
      </c>
      <c r="Z220">
        <v>411</v>
      </c>
      <c r="AA220">
        <v>272</v>
      </c>
      <c r="AB220">
        <v>34.1</v>
      </c>
      <c r="AC220">
        <v>22.57</v>
      </c>
      <c r="AD220">
        <v>56.67</v>
      </c>
      <c r="AE220">
        <v>121</v>
      </c>
      <c r="AF220">
        <v>6.37</v>
      </c>
      <c r="AG220">
        <v>51.79</v>
      </c>
      <c r="AH220">
        <v>224</v>
      </c>
      <c r="AI220">
        <v>799</v>
      </c>
      <c r="AJ220">
        <v>575</v>
      </c>
      <c r="AK220">
        <v>66.290000000000006</v>
      </c>
      <c r="AL220">
        <v>47.71</v>
      </c>
      <c r="AM220">
        <v>114</v>
      </c>
      <c r="AN220">
        <v>47.43</v>
      </c>
      <c r="AO220">
        <v>43</v>
      </c>
      <c r="AP220">
        <v>19</v>
      </c>
      <c r="AQ220">
        <v>168</v>
      </c>
      <c r="AR220">
        <v>5.37</v>
      </c>
      <c r="AS220">
        <v>58.7</v>
      </c>
      <c r="AT220">
        <v>53.33</v>
      </c>
      <c r="AU220">
        <v>169</v>
      </c>
      <c r="AV220">
        <v>570</v>
      </c>
      <c r="AW220">
        <v>401</v>
      </c>
      <c r="AX220">
        <v>47.29</v>
      </c>
      <c r="AY220">
        <v>33.270000000000003</v>
      </c>
      <c r="AZ220">
        <v>80.56</v>
      </c>
      <c r="BA220">
        <v>66.489999999999995</v>
      </c>
      <c r="BB220">
        <v>44</v>
      </c>
      <c r="BC220">
        <v>125</v>
      </c>
      <c r="BD220">
        <v>2.0499999999999998</v>
      </c>
      <c r="BE220">
        <v>55.98</v>
      </c>
      <c r="BF220">
        <v>53.93</v>
      </c>
      <c r="BG220">
        <v>81</v>
      </c>
      <c r="BH220">
        <v>31.45</v>
      </c>
      <c r="BI220">
        <v>24.73</v>
      </c>
      <c r="BJ220">
        <v>379</v>
      </c>
      <c r="BK220">
        <v>298</v>
      </c>
      <c r="BL220">
        <v>81</v>
      </c>
      <c r="BM220">
        <v>2.86</v>
      </c>
      <c r="BN220">
        <v>52.24</v>
      </c>
      <c r="BO220">
        <v>2.2400000000000002</v>
      </c>
      <c r="BP220">
        <v>1.83</v>
      </c>
      <c r="BQ220">
        <v>27</v>
      </c>
      <c r="BR220">
        <v>22</v>
      </c>
      <c r="BS220">
        <v>5</v>
      </c>
      <c r="BT220">
        <v>55.1</v>
      </c>
      <c r="BU220">
        <v>7.2</v>
      </c>
      <c r="BV220">
        <v>7.12</v>
      </c>
      <c r="BW220">
        <v>4.74</v>
      </c>
      <c r="BX220">
        <v>92.62</v>
      </c>
      <c r="BY220">
        <v>45.78</v>
      </c>
      <c r="BZ220">
        <v>38</v>
      </c>
      <c r="CA220">
        <v>45</v>
      </c>
      <c r="CB220">
        <v>49.88</v>
      </c>
      <c r="CC220">
        <v>216</v>
      </c>
      <c r="CD220">
        <v>248</v>
      </c>
      <c r="CE220">
        <v>217</v>
      </c>
      <c r="CF220">
        <v>11</v>
      </c>
      <c r="CG220">
        <v>68</v>
      </c>
      <c r="CH220">
        <v>3</v>
      </c>
      <c r="CI220">
        <v>7</v>
      </c>
      <c r="CJ220">
        <v>72</v>
      </c>
      <c r="CK220">
        <v>31</v>
      </c>
      <c r="CL220">
        <v>26</v>
      </c>
      <c r="CM220">
        <v>4</v>
      </c>
      <c r="CN220">
        <v>12</v>
      </c>
      <c r="CO220">
        <v>0.66</v>
      </c>
      <c r="CP220">
        <v>723.15</v>
      </c>
      <c r="CQ220">
        <v>2386.9499999999998</v>
      </c>
      <c r="CR220">
        <v>23.25</v>
      </c>
      <c r="CS220">
        <v>17.600000000000001</v>
      </c>
      <c r="CT220">
        <v>17.5</v>
      </c>
      <c r="CU220">
        <v>52.46</v>
      </c>
      <c r="CV220">
        <v>49.91</v>
      </c>
      <c r="CW220">
        <v>58.55</v>
      </c>
      <c r="CX220">
        <v>53.06</v>
      </c>
      <c r="CY220">
        <v>53.86</v>
      </c>
      <c r="CZ220">
        <v>54.06</v>
      </c>
      <c r="DB220">
        <f t="shared" si="3"/>
        <v>-57</v>
      </c>
    </row>
    <row r="221" spans="1:106">
      <c r="A221" t="s">
        <v>1330</v>
      </c>
      <c r="B221" t="s">
        <v>1331</v>
      </c>
      <c r="C221" t="s">
        <v>68</v>
      </c>
      <c r="D221" t="s">
        <v>1056</v>
      </c>
      <c r="E221">
        <v>48</v>
      </c>
      <c r="F221">
        <v>20142015</v>
      </c>
      <c r="G221">
        <v>21</v>
      </c>
      <c r="H221">
        <v>0.76700000000000002</v>
      </c>
      <c r="I221">
        <v>0.76700000000000002</v>
      </c>
      <c r="J221">
        <v>8</v>
      </c>
      <c r="K221">
        <v>10</v>
      </c>
      <c r="L221">
        <v>18</v>
      </c>
      <c r="M221">
        <v>0.76</v>
      </c>
      <c r="N221">
        <v>0.95</v>
      </c>
      <c r="O221">
        <v>1.7</v>
      </c>
      <c r="P221">
        <v>6</v>
      </c>
      <c r="Q221">
        <v>41.23</v>
      </c>
      <c r="R221">
        <v>99.32</v>
      </c>
      <c r="S221">
        <v>12.31</v>
      </c>
      <c r="T221">
        <v>4.41</v>
      </c>
      <c r="U221">
        <v>13.22</v>
      </c>
      <c r="V221">
        <v>-3.83</v>
      </c>
      <c r="W221">
        <v>44.71</v>
      </c>
      <c r="X221">
        <v>48.54</v>
      </c>
      <c r="Y221">
        <v>-62</v>
      </c>
      <c r="Z221">
        <v>262</v>
      </c>
      <c r="AA221">
        <v>324</v>
      </c>
      <c r="AB221">
        <v>24.77</v>
      </c>
      <c r="AC221">
        <v>30.63</v>
      </c>
      <c r="AD221">
        <v>55.4</v>
      </c>
      <c r="AE221">
        <v>75</v>
      </c>
      <c r="AF221">
        <v>-7.19</v>
      </c>
      <c r="AG221">
        <v>48.42</v>
      </c>
      <c r="AH221">
        <v>-211</v>
      </c>
      <c r="AI221">
        <v>496</v>
      </c>
      <c r="AJ221">
        <v>707</v>
      </c>
      <c r="AK221">
        <v>46.9</v>
      </c>
      <c r="AL221">
        <v>66.84</v>
      </c>
      <c r="AM221">
        <v>113.74</v>
      </c>
      <c r="AN221">
        <v>54.64</v>
      </c>
      <c r="AO221">
        <v>38</v>
      </c>
      <c r="AP221">
        <v>24</v>
      </c>
      <c r="AQ221">
        <v>120</v>
      </c>
      <c r="AR221">
        <v>-4.7300000000000004</v>
      </c>
      <c r="AS221">
        <v>43.91</v>
      </c>
      <c r="AT221">
        <v>48.64</v>
      </c>
      <c r="AU221">
        <v>-101</v>
      </c>
      <c r="AV221">
        <v>364</v>
      </c>
      <c r="AW221">
        <v>465</v>
      </c>
      <c r="AX221">
        <v>34.409999999999997</v>
      </c>
      <c r="AY221">
        <v>43.96</v>
      </c>
      <c r="AZ221">
        <v>78.38</v>
      </c>
      <c r="BA221">
        <v>74.45</v>
      </c>
      <c r="BB221">
        <v>17</v>
      </c>
      <c r="BC221">
        <v>82</v>
      </c>
      <c r="BD221">
        <v>-2.48</v>
      </c>
      <c r="BE221">
        <v>46.64</v>
      </c>
      <c r="BF221">
        <v>49.12</v>
      </c>
      <c r="BG221">
        <v>-39</v>
      </c>
      <c r="BH221">
        <v>25.62</v>
      </c>
      <c r="BI221">
        <v>29.31</v>
      </c>
      <c r="BJ221">
        <v>271</v>
      </c>
      <c r="BK221">
        <v>310</v>
      </c>
      <c r="BL221">
        <v>65</v>
      </c>
      <c r="BM221">
        <v>-8.17</v>
      </c>
      <c r="BN221">
        <v>53.17</v>
      </c>
      <c r="BO221">
        <v>2.5499999999999998</v>
      </c>
      <c r="BP221">
        <v>3.12</v>
      </c>
      <c r="BQ221">
        <v>27</v>
      </c>
      <c r="BR221">
        <v>33</v>
      </c>
      <c r="BS221">
        <v>-6</v>
      </c>
      <c r="BT221">
        <v>45</v>
      </c>
      <c r="BU221">
        <v>9.76</v>
      </c>
      <c r="BV221">
        <v>9.9600000000000009</v>
      </c>
      <c r="BW221">
        <v>7.42</v>
      </c>
      <c r="BX221">
        <v>89.35</v>
      </c>
      <c r="BY221">
        <v>36.83</v>
      </c>
      <c r="BZ221">
        <v>193</v>
      </c>
      <c r="CA221">
        <v>331</v>
      </c>
      <c r="CB221">
        <v>52.06</v>
      </c>
      <c r="CC221">
        <v>202</v>
      </c>
      <c r="CD221">
        <v>208</v>
      </c>
      <c r="CE221">
        <v>186</v>
      </c>
      <c r="CF221">
        <v>44</v>
      </c>
      <c r="CG221">
        <v>52</v>
      </c>
      <c r="CH221">
        <v>5</v>
      </c>
      <c r="CI221">
        <v>5</v>
      </c>
      <c r="CJ221">
        <v>57</v>
      </c>
      <c r="CK221">
        <v>16</v>
      </c>
      <c r="CL221">
        <v>27</v>
      </c>
      <c r="CM221">
        <v>7</v>
      </c>
      <c r="CN221">
        <v>13</v>
      </c>
      <c r="CO221">
        <v>0.56999999999999995</v>
      </c>
      <c r="CP221">
        <v>634.61</v>
      </c>
      <c r="CQ221">
        <v>2275.56</v>
      </c>
      <c r="CR221">
        <v>21.81</v>
      </c>
      <c r="CS221">
        <v>17.73</v>
      </c>
      <c r="CT221">
        <v>17.13</v>
      </c>
      <c r="CU221">
        <v>45.74</v>
      </c>
      <c r="CV221">
        <v>50.21</v>
      </c>
      <c r="CW221">
        <v>49.78</v>
      </c>
      <c r="CX221">
        <v>59.04</v>
      </c>
      <c r="CY221">
        <v>54.44</v>
      </c>
      <c r="CZ221">
        <v>53.98</v>
      </c>
      <c r="DB221">
        <f t="shared" si="3"/>
        <v>-8</v>
      </c>
    </row>
    <row r="222" spans="1:106">
      <c r="A222" t="s">
        <v>426</v>
      </c>
      <c r="B222" t="s">
        <v>427</v>
      </c>
      <c r="C222" t="s">
        <v>68</v>
      </c>
      <c r="D222" t="s">
        <v>204</v>
      </c>
      <c r="E222">
        <v>68</v>
      </c>
      <c r="F222">
        <v>20142015</v>
      </c>
      <c r="G222">
        <v>22</v>
      </c>
      <c r="H222">
        <v>0.9</v>
      </c>
      <c r="I222">
        <v>0.9</v>
      </c>
      <c r="J222">
        <v>8</v>
      </c>
      <c r="K222">
        <v>31</v>
      </c>
      <c r="L222">
        <v>39</v>
      </c>
      <c r="M222">
        <v>0.39</v>
      </c>
      <c r="N222">
        <v>1.52</v>
      </c>
      <c r="O222">
        <v>1.91</v>
      </c>
      <c r="P222">
        <v>3</v>
      </c>
      <c r="Q222">
        <v>55.23</v>
      </c>
      <c r="R222">
        <v>102.05</v>
      </c>
      <c r="S222">
        <v>8.08</v>
      </c>
      <c r="T222">
        <v>16.11</v>
      </c>
      <c r="U222">
        <v>18.010000000000002</v>
      </c>
      <c r="V222">
        <v>5.78</v>
      </c>
      <c r="W222">
        <v>56.44</v>
      </c>
      <c r="X222">
        <v>50.67</v>
      </c>
      <c r="Y222">
        <v>142</v>
      </c>
      <c r="Z222">
        <v>622</v>
      </c>
      <c r="AA222">
        <v>480</v>
      </c>
      <c r="AB222">
        <v>30.47</v>
      </c>
      <c r="AC222">
        <v>23.51</v>
      </c>
      <c r="AD222">
        <v>53.98</v>
      </c>
      <c r="AE222">
        <v>103</v>
      </c>
      <c r="AF222">
        <v>6.3</v>
      </c>
      <c r="AG222">
        <v>48.93</v>
      </c>
      <c r="AH222">
        <v>248</v>
      </c>
      <c r="AI222">
        <v>1309</v>
      </c>
      <c r="AJ222">
        <v>1061</v>
      </c>
      <c r="AK222">
        <v>64.12</v>
      </c>
      <c r="AL222">
        <v>51.98</v>
      </c>
      <c r="AM222">
        <v>116.1</v>
      </c>
      <c r="AN222">
        <v>54.85</v>
      </c>
      <c r="AO222">
        <v>56</v>
      </c>
      <c r="AP222">
        <v>45</v>
      </c>
      <c r="AQ222">
        <v>193</v>
      </c>
      <c r="AR222">
        <v>5.68</v>
      </c>
      <c r="AS222">
        <v>56.04</v>
      </c>
      <c r="AT222">
        <v>50.36</v>
      </c>
      <c r="AU222">
        <v>210</v>
      </c>
      <c r="AV222">
        <v>974</v>
      </c>
      <c r="AW222">
        <v>764</v>
      </c>
      <c r="AX222">
        <v>47.71</v>
      </c>
      <c r="AY222">
        <v>37.43</v>
      </c>
      <c r="AZ222">
        <v>85.14</v>
      </c>
      <c r="BA222">
        <v>73.72</v>
      </c>
      <c r="BB222">
        <v>38</v>
      </c>
      <c r="BC222">
        <v>137</v>
      </c>
      <c r="BD222">
        <v>7.21</v>
      </c>
      <c r="BE222">
        <v>57.58</v>
      </c>
      <c r="BF222">
        <v>50.37</v>
      </c>
      <c r="BG222">
        <v>189</v>
      </c>
      <c r="BH222">
        <v>35.17</v>
      </c>
      <c r="BI222">
        <v>25.91</v>
      </c>
      <c r="BJ222">
        <v>718</v>
      </c>
      <c r="BK222">
        <v>529</v>
      </c>
      <c r="BL222">
        <v>99</v>
      </c>
      <c r="BM222">
        <v>10.69</v>
      </c>
      <c r="BN222">
        <v>52.61</v>
      </c>
      <c r="BO222">
        <v>3.38</v>
      </c>
      <c r="BP222">
        <v>1.96</v>
      </c>
      <c r="BQ222">
        <v>69</v>
      </c>
      <c r="BR222">
        <v>40</v>
      </c>
      <c r="BS222">
        <v>29</v>
      </c>
      <c r="BT222">
        <v>63.3</v>
      </c>
      <c r="BU222">
        <v>5.84</v>
      </c>
      <c r="BV222">
        <v>9.61</v>
      </c>
      <c r="BW222">
        <v>7.08</v>
      </c>
      <c r="BX222">
        <v>92.44</v>
      </c>
      <c r="BY222">
        <v>48.37</v>
      </c>
      <c r="BZ222">
        <v>476</v>
      </c>
      <c r="CA222">
        <v>508</v>
      </c>
      <c r="CB222">
        <v>62.42</v>
      </c>
      <c r="CC222">
        <v>500</v>
      </c>
      <c r="CD222">
        <v>341</v>
      </c>
      <c r="CE222">
        <v>301</v>
      </c>
      <c r="CF222">
        <v>47</v>
      </c>
      <c r="CG222">
        <v>97</v>
      </c>
      <c r="CH222">
        <v>18</v>
      </c>
      <c r="CI222">
        <v>13</v>
      </c>
      <c r="CJ222">
        <v>91</v>
      </c>
      <c r="CK222">
        <v>24</v>
      </c>
      <c r="CL222">
        <v>34</v>
      </c>
      <c r="CM222">
        <v>10</v>
      </c>
      <c r="CN222">
        <v>13</v>
      </c>
      <c r="CO222">
        <v>0.15</v>
      </c>
      <c r="CP222">
        <v>1224.82</v>
      </c>
      <c r="CQ222">
        <v>2892.04</v>
      </c>
      <c r="CR222">
        <v>29.75</v>
      </c>
      <c r="CS222">
        <v>19.329999999999998</v>
      </c>
      <c r="CT222">
        <v>17.600000000000001</v>
      </c>
      <c r="CU222">
        <v>52.25</v>
      </c>
      <c r="CV222">
        <v>50.06</v>
      </c>
      <c r="CW222">
        <v>56.42</v>
      </c>
      <c r="CX222">
        <v>51.55</v>
      </c>
      <c r="CY222">
        <v>54.8</v>
      </c>
      <c r="CZ222">
        <v>54.66</v>
      </c>
      <c r="DB222">
        <f t="shared" si="3"/>
        <v>-50</v>
      </c>
    </row>
    <row r="223" spans="1:106">
      <c r="A223" t="s">
        <v>1141</v>
      </c>
      <c r="B223" t="s">
        <v>1142</v>
      </c>
      <c r="C223" t="s">
        <v>62</v>
      </c>
      <c r="D223" t="s">
        <v>767</v>
      </c>
      <c r="E223">
        <v>82</v>
      </c>
      <c r="F223">
        <v>20142015</v>
      </c>
      <c r="G223">
        <v>31</v>
      </c>
      <c r="H223">
        <v>3.5</v>
      </c>
      <c r="I223">
        <v>3</v>
      </c>
      <c r="J223">
        <v>3</v>
      </c>
      <c r="K223">
        <v>19</v>
      </c>
      <c r="L223">
        <v>22</v>
      </c>
      <c r="M223">
        <v>0.09</v>
      </c>
      <c r="N223">
        <v>0.57999999999999996</v>
      </c>
      <c r="O223">
        <v>0.68</v>
      </c>
      <c r="P223">
        <v>2</v>
      </c>
      <c r="Q223">
        <v>40.1</v>
      </c>
      <c r="R223">
        <v>99.52</v>
      </c>
      <c r="S223">
        <v>3.61</v>
      </c>
      <c r="T223">
        <v>-24.09</v>
      </c>
      <c r="U223">
        <v>23.81</v>
      </c>
      <c r="V223">
        <v>-10.59</v>
      </c>
      <c r="W223">
        <v>40.07</v>
      </c>
      <c r="X223">
        <v>50.67</v>
      </c>
      <c r="Y223">
        <v>-321</v>
      </c>
      <c r="Z223">
        <v>648</v>
      </c>
      <c r="AA223">
        <v>969</v>
      </c>
      <c r="AB223">
        <v>19.91</v>
      </c>
      <c r="AC223">
        <v>29.78</v>
      </c>
      <c r="AD223">
        <v>49.69</v>
      </c>
      <c r="AE223">
        <v>55</v>
      </c>
      <c r="AF223">
        <v>-9.4700000000000006</v>
      </c>
      <c r="AG223">
        <v>49.57</v>
      </c>
      <c r="AH223">
        <v>-648</v>
      </c>
      <c r="AI223">
        <v>1313</v>
      </c>
      <c r="AJ223">
        <v>1961</v>
      </c>
      <c r="AK223">
        <v>40.35</v>
      </c>
      <c r="AL223">
        <v>60.26</v>
      </c>
      <c r="AM223">
        <v>100.61</v>
      </c>
      <c r="AN223">
        <v>54.38</v>
      </c>
      <c r="AO223">
        <v>76</v>
      </c>
      <c r="AP223">
        <v>172</v>
      </c>
      <c r="AQ223">
        <v>216</v>
      </c>
      <c r="AR223">
        <v>-7.84</v>
      </c>
      <c r="AS223">
        <v>40.68</v>
      </c>
      <c r="AT223">
        <v>48.52</v>
      </c>
      <c r="AU223">
        <v>-455</v>
      </c>
      <c r="AV223">
        <v>993</v>
      </c>
      <c r="AW223">
        <v>1448</v>
      </c>
      <c r="AX223">
        <v>30.51</v>
      </c>
      <c r="AY223">
        <v>44.5</v>
      </c>
      <c r="AZ223">
        <v>75.010000000000005</v>
      </c>
      <c r="BA223">
        <v>71.900000000000006</v>
      </c>
      <c r="BB223">
        <v>57</v>
      </c>
      <c r="BC223">
        <v>140</v>
      </c>
      <c r="BD223">
        <v>-7.15</v>
      </c>
      <c r="BE223">
        <v>40.04</v>
      </c>
      <c r="BF223">
        <v>47.19</v>
      </c>
      <c r="BG223">
        <v>-355</v>
      </c>
      <c r="BH223">
        <v>21.94</v>
      </c>
      <c r="BI223">
        <v>32.85</v>
      </c>
      <c r="BJ223">
        <v>714</v>
      </c>
      <c r="BK223">
        <v>1069</v>
      </c>
      <c r="BL223">
        <v>83</v>
      </c>
      <c r="BM223">
        <v>-11.55</v>
      </c>
      <c r="BN223">
        <v>50.21</v>
      </c>
      <c r="BO223">
        <v>1.78</v>
      </c>
      <c r="BP223">
        <v>2.83</v>
      </c>
      <c r="BQ223">
        <v>58</v>
      </c>
      <c r="BR223">
        <v>92</v>
      </c>
      <c r="BS223">
        <v>-34</v>
      </c>
      <c r="BT223">
        <v>38.67</v>
      </c>
      <c r="BU223">
        <v>2.14</v>
      </c>
      <c r="BV223">
        <v>8.1199999999999992</v>
      </c>
      <c r="BW223">
        <v>5.84</v>
      </c>
      <c r="BX223">
        <v>91.39</v>
      </c>
      <c r="BY223">
        <v>40</v>
      </c>
      <c r="BZ223">
        <v>0</v>
      </c>
      <c r="CA223">
        <v>0</v>
      </c>
      <c r="CB223">
        <v>31.41</v>
      </c>
      <c r="CC223">
        <v>409</v>
      </c>
      <c r="CD223">
        <v>606</v>
      </c>
      <c r="CE223">
        <v>893</v>
      </c>
      <c r="CF223">
        <v>82</v>
      </c>
      <c r="CG223">
        <v>131</v>
      </c>
      <c r="CH223">
        <v>7</v>
      </c>
      <c r="CI223">
        <v>12</v>
      </c>
      <c r="CJ223">
        <v>80</v>
      </c>
      <c r="CK223">
        <v>39</v>
      </c>
      <c r="CL223">
        <v>21</v>
      </c>
      <c r="CM223">
        <v>10</v>
      </c>
      <c r="CN223">
        <v>12</v>
      </c>
      <c r="CO223">
        <v>0.06</v>
      </c>
      <c r="CP223">
        <v>1952.51</v>
      </c>
      <c r="CQ223">
        <v>3035.56</v>
      </c>
      <c r="CR223">
        <v>39.14</v>
      </c>
      <c r="CS223">
        <v>16.850000000000001</v>
      </c>
      <c r="CT223">
        <v>17.7</v>
      </c>
      <c r="CU223">
        <v>49.8</v>
      </c>
      <c r="CV223">
        <v>50.18</v>
      </c>
      <c r="CW223">
        <v>47.63</v>
      </c>
      <c r="CX223">
        <v>48.01</v>
      </c>
      <c r="CY223">
        <v>54.96</v>
      </c>
      <c r="CZ223">
        <v>54.57</v>
      </c>
      <c r="DB223">
        <f t="shared" si="3"/>
        <v>-49</v>
      </c>
    </row>
    <row r="224" spans="1:106">
      <c r="A224" t="s">
        <v>226</v>
      </c>
      <c r="B224" t="s">
        <v>227</v>
      </c>
      <c r="C224" t="s">
        <v>62</v>
      </c>
      <c r="D224" t="s">
        <v>63</v>
      </c>
      <c r="E224">
        <v>82</v>
      </c>
      <c r="F224">
        <v>20142015</v>
      </c>
      <c r="G224">
        <v>31</v>
      </c>
      <c r="H224">
        <v>2.5</v>
      </c>
      <c r="I224">
        <v>2.5</v>
      </c>
      <c r="J224">
        <v>5</v>
      </c>
      <c r="K224">
        <v>4</v>
      </c>
      <c r="L224">
        <v>9</v>
      </c>
      <c r="M224">
        <v>0.23</v>
      </c>
      <c r="N224">
        <v>0.18</v>
      </c>
      <c r="O224">
        <v>0.41</v>
      </c>
      <c r="P224">
        <v>-13</v>
      </c>
      <c r="Q224">
        <v>48.13</v>
      </c>
      <c r="R224">
        <v>96.27</v>
      </c>
      <c r="S224">
        <v>7.04</v>
      </c>
      <c r="T224">
        <v>-6.57</v>
      </c>
      <c r="U224">
        <v>16.03</v>
      </c>
      <c r="V224">
        <v>-6.59</v>
      </c>
      <c r="W224">
        <v>47.56</v>
      </c>
      <c r="X224">
        <v>54.15</v>
      </c>
      <c r="Y224">
        <v>-55</v>
      </c>
      <c r="Z224">
        <v>536</v>
      </c>
      <c r="AA224">
        <v>591</v>
      </c>
      <c r="AB224">
        <v>24.47</v>
      </c>
      <c r="AC224">
        <v>26.98</v>
      </c>
      <c r="AD224">
        <v>51.45</v>
      </c>
      <c r="AE224">
        <v>37</v>
      </c>
      <c r="AF224">
        <v>-8.09</v>
      </c>
      <c r="AG224">
        <v>56.21</v>
      </c>
      <c r="AH224">
        <v>-89</v>
      </c>
      <c r="AI224">
        <v>1144</v>
      </c>
      <c r="AJ224">
        <v>1233</v>
      </c>
      <c r="AK224">
        <v>52.23</v>
      </c>
      <c r="AL224">
        <v>56.29</v>
      </c>
      <c r="AM224">
        <v>108.52</v>
      </c>
      <c r="AN224">
        <v>51.31</v>
      </c>
      <c r="AO224">
        <v>59</v>
      </c>
      <c r="AP224">
        <v>129</v>
      </c>
      <c r="AQ224">
        <v>177</v>
      </c>
      <c r="AR224">
        <v>-6.74</v>
      </c>
      <c r="AS224">
        <v>48.58</v>
      </c>
      <c r="AT224">
        <v>55.32</v>
      </c>
      <c r="AU224">
        <v>-50</v>
      </c>
      <c r="AV224">
        <v>854</v>
      </c>
      <c r="AW224">
        <v>904</v>
      </c>
      <c r="AX224">
        <v>38.99</v>
      </c>
      <c r="AY224">
        <v>41.27</v>
      </c>
      <c r="AZ224">
        <v>80.260000000000005</v>
      </c>
      <c r="BA224">
        <v>68.739999999999995</v>
      </c>
      <c r="BB224">
        <v>47</v>
      </c>
      <c r="BC224">
        <v>118</v>
      </c>
      <c r="BD224">
        <v>-6.58</v>
      </c>
      <c r="BE224">
        <v>48.47</v>
      </c>
      <c r="BF224">
        <v>55.06</v>
      </c>
      <c r="BG224">
        <v>-37</v>
      </c>
      <c r="BH224">
        <v>26.8</v>
      </c>
      <c r="BI224">
        <v>28.49</v>
      </c>
      <c r="BJ224">
        <v>587</v>
      </c>
      <c r="BK224">
        <v>624</v>
      </c>
      <c r="BL224">
        <v>71</v>
      </c>
      <c r="BM224">
        <v>-19.36</v>
      </c>
      <c r="BN224">
        <v>57.76</v>
      </c>
      <c r="BO224">
        <v>1.96</v>
      </c>
      <c r="BP224">
        <v>3.15</v>
      </c>
      <c r="BQ224">
        <v>43</v>
      </c>
      <c r="BR224">
        <v>69</v>
      </c>
      <c r="BS224">
        <v>-26</v>
      </c>
      <c r="BT224">
        <v>38.39</v>
      </c>
      <c r="BU224">
        <v>4.24</v>
      </c>
      <c r="BV224">
        <v>7.33</v>
      </c>
      <c r="BW224">
        <v>5.04</v>
      </c>
      <c r="BX224">
        <v>88.94</v>
      </c>
      <c r="BY224">
        <v>40</v>
      </c>
      <c r="BZ224">
        <v>0</v>
      </c>
      <c r="CA224">
        <v>0</v>
      </c>
      <c r="CB224">
        <v>48.71</v>
      </c>
      <c r="CC224">
        <v>396</v>
      </c>
      <c r="CD224">
        <v>358</v>
      </c>
      <c r="CE224">
        <v>417</v>
      </c>
      <c r="CF224">
        <v>209</v>
      </c>
      <c r="CG224">
        <v>147</v>
      </c>
      <c r="CH224">
        <v>0</v>
      </c>
      <c r="CI224">
        <v>4</v>
      </c>
      <c r="CJ224">
        <v>66</v>
      </c>
      <c r="CK224">
        <v>48</v>
      </c>
      <c r="CL224">
        <v>8</v>
      </c>
      <c r="CM224">
        <v>16</v>
      </c>
      <c r="CN224">
        <v>3</v>
      </c>
      <c r="CO224">
        <v>-0.59</v>
      </c>
      <c r="CP224">
        <v>1314.28</v>
      </c>
      <c r="CQ224">
        <v>3669.35</v>
      </c>
      <c r="CR224">
        <v>26.37</v>
      </c>
      <c r="CS224">
        <v>16.190000000000001</v>
      </c>
      <c r="CT224">
        <v>17.13</v>
      </c>
      <c r="CU224">
        <v>54.35</v>
      </c>
      <c r="CV224">
        <v>49.59</v>
      </c>
      <c r="CW224">
        <v>58.76</v>
      </c>
      <c r="CX224">
        <v>49.36</v>
      </c>
      <c r="CY224">
        <v>53.85</v>
      </c>
      <c r="CZ224">
        <v>54.74</v>
      </c>
      <c r="DB224">
        <f t="shared" si="3"/>
        <v>62</v>
      </c>
    </row>
    <row r="225" spans="1:106">
      <c r="A225" t="s">
        <v>440</v>
      </c>
      <c r="B225" t="s">
        <v>441</v>
      </c>
      <c r="C225" t="s">
        <v>62</v>
      </c>
      <c r="D225" t="s">
        <v>195</v>
      </c>
      <c r="E225">
        <v>72</v>
      </c>
      <c r="F225">
        <v>20142015</v>
      </c>
      <c r="G225">
        <v>28</v>
      </c>
      <c r="H225" t="s">
        <v>1488</v>
      </c>
      <c r="I225" t="s">
        <v>1488</v>
      </c>
      <c r="J225">
        <v>10</v>
      </c>
      <c r="K225">
        <v>34</v>
      </c>
      <c r="L225">
        <v>44</v>
      </c>
      <c r="M225">
        <v>0.43</v>
      </c>
      <c r="N225">
        <v>1.48</v>
      </c>
      <c r="O225">
        <v>1.91</v>
      </c>
      <c r="P225">
        <v>-5</v>
      </c>
      <c r="Q225">
        <v>58.49</v>
      </c>
      <c r="R225">
        <v>104.17</v>
      </c>
      <c r="S225">
        <v>6.29</v>
      </c>
      <c r="T225">
        <v>23</v>
      </c>
      <c r="U225">
        <v>19.190000000000001</v>
      </c>
      <c r="V225">
        <v>11.62</v>
      </c>
      <c r="W225">
        <v>58.91</v>
      </c>
      <c r="X225">
        <v>47.29</v>
      </c>
      <c r="Y225">
        <v>212</v>
      </c>
      <c r="Z225">
        <v>701</v>
      </c>
      <c r="AA225">
        <v>489</v>
      </c>
      <c r="AB225">
        <v>30.44</v>
      </c>
      <c r="AC225">
        <v>21.23</v>
      </c>
      <c r="AD225">
        <v>51.67</v>
      </c>
      <c r="AE225">
        <v>84</v>
      </c>
      <c r="AF225">
        <v>11.37</v>
      </c>
      <c r="AG225">
        <v>47.12</v>
      </c>
      <c r="AH225">
        <v>428</v>
      </c>
      <c r="AI225">
        <v>1474</v>
      </c>
      <c r="AJ225">
        <v>1046</v>
      </c>
      <c r="AK225">
        <v>64.010000000000005</v>
      </c>
      <c r="AL225">
        <v>45.42</v>
      </c>
      <c r="AM225">
        <v>109.43</v>
      </c>
      <c r="AN225">
        <v>52.37</v>
      </c>
      <c r="AO225">
        <v>82</v>
      </c>
      <c r="AP225">
        <v>93</v>
      </c>
      <c r="AQ225">
        <v>308</v>
      </c>
      <c r="AR225">
        <v>11.49</v>
      </c>
      <c r="AS225">
        <v>58.85</v>
      </c>
      <c r="AT225">
        <v>47.37</v>
      </c>
      <c r="AU225">
        <v>334</v>
      </c>
      <c r="AV225">
        <v>1110</v>
      </c>
      <c r="AW225">
        <v>776</v>
      </c>
      <c r="AX225">
        <v>48.2</v>
      </c>
      <c r="AY225">
        <v>33.700000000000003</v>
      </c>
      <c r="AZ225">
        <v>81.900000000000006</v>
      </c>
      <c r="BA225">
        <v>69.55</v>
      </c>
      <c r="BB225">
        <v>67</v>
      </c>
      <c r="BC225">
        <v>226</v>
      </c>
      <c r="BD225">
        <v>10.69</v>
      </c>
      <c r="BE225">
        <v>57.87</v>
      </c>
      <c r="BF225">
        <v>47.18</v>
      </c>
      <c r="BG225">
        <v>210</v>
      </c>
      <c r="BH225">
        <v>33.520000000000003</v>
      </c>
      <c r="BI225">
        <v>24.4</v>
      </c>
      <c r="BJ225">
        <v>772</v>
      </c>
      <c r="BK225">
        <v>562</v>
      </c>
      <c r="BL225">
        <v>159</v>
      </c>
      <c r="BM225">
        <v>20.88</v>
      </c>
      <c r="BN225">
        <v>48.29</v>
      </c>
      <c r="BO225">
        <v>3.6</v>
      </c>
      <c r="BP225">
        <v>1.61</v>
      </c>
      <c r="BQ225">
        <v>83</v>
      </c>
      <c r="BR225">
        <v>37</v>
      </c>
      <c r="BS225">
        <v>46</v>
      </c>
      <c r="BT225">
        <v>69.17</v>
      </c>
      <c r="BU225">
        <v>4.42</v>
      </c>
      <c r="BV225">
        <v>10.75</v>
      </c>
      <c r="BW225">
        <v>7.48</v>
      </c>
      <c r="BX225">
        <v>93.42</v>
      </c>
      <c r="BY225">
        <v>40</v>
      </c>
      <c r="BZ225">
        <v>0</v>
      </c>
      <c r="CA225">
        <v>0</v>
      </c>
      <c r="CB225">
        <v>67.63</v>
      </c>
      <c r="CC225">
        <v>564</v>
      </c>
      <c r="CD225">
        <v>353</v>
      </c>
      <c r="CE225">
        <v>270</v>
      </c>
      <c r="CF225">
        <v>82</v>
      </c>
      <c r="CG225">
        <v>144</v>
      </c>
      <c r="CH225">
        <v>21</v>
      </c>
      <c r="CI225">
        <v>13</v>
      </c>
      <c r="CJ225">
        <v>149</v>
      </c>
      <c r="CK225">
        <v>61</v>
      </c>
      <c r="CL225">
        <v>30</v>
      </c>
      <c r="CM225">
        <v>17</v>
      </c>
      <c r="CN225">
        <v>12</v>
      </c>
      <c r="CO225">
        <v>-0.22</v>
      </c>
      <c r="CP225">
        <v>1381.77</v>
      </c>
      <c r="CQ225">
        <v>2994.97</v>
      </c>
      <c r="CR225">
        <v>31.57</v>
      </c>
      <c r="CS225">
        <v>15.77</v>
      </c>
      <c r="CT225">
        <v>16.850000000000001</v>
      </c>
      <c r="CU225">
        <v>49.61</v>
      </c>
      <c r="CV225">
        <v>49.53</v>
      </c>
      <c r="CW225">
        <v>53.5</v>
      </c>
      <c r="CX225">
        <v>54.33</v>
      </c>
      <c r="CY225">
        <v>52.85</v>
      </c>
      <c r="CZ225">
        <v>53.85</v>
      </c>
      <c r="DB225">
        <f t="shared" si="3"/>
        <v>-62</v>
      </c>
    </row>
    <row r="226" spans="1:106">
      <c r="A226" t="s">
        <v>861</v>
      </c>
      <c r="B226" t="s">
        <v>862</v>
      </c>
      <c r="C226" t="s">
        <v>100</v>
      </c>
      <c r="D226" t="s">
        <v>84</v>
      </c>
      <c r="E226">
        <v>30</v>
      </c>
      <c r="F226">
        <v>20142015</v>
      </c>
      <c r="G226">
        <v>21</v>
      </c>
      <c r="H226">
        <v>0.74299999999999999</v>
      </c>
      <c r="I226">
        <v>0.75900000000000001</v>
      </c>
      <c r="J226">
        <v>6</v>
      </c>
      <c r="K226">
        <v>4</v>
      </c>
      <c r="L226">
        <v>10</v>
      </c>
      <c r="M226">
        <v>0.91</v>
      </c>
      <c r="N226">
        <v>0.61</v>
      </c>
      <c r="O226">
        <v>1.52</v>
      </c>
      <c r="P226">
        <v>-1</v>
      </c>
      <c r="Q226">
        <v>54.16</v>
      </c>
      <c r="R226">
        <v>101.89</v>
      </c>
      <c r="S226">
        <v>18.18</v>
      </c>
      <c r="T226">
        <v>10.34</v>
      </c>
      <c r="U226">
        <v>13.2</v>
      </c>
      <c r="V226">
        <v>-1.73</v>
      </c>
      <c r="W226">
        <v>51.2</v>
      </c>
      <c r="X226">
        <v>52.93</v>
      </c>
      <c r="Y226">
        <v>8</v>
      </c>
      <c r="Z226">
        <v>171</v>
      </c>
      <c r="AA226">
        <v>163</v>
      </c>
      <c r="AB226">
        <v>25.92</v>
      </c>
      <c r="AC226">
        <v>24.7</v>
      </c>
      <c r="AD226">
        <v>50.62</v>
      </c>
      <c r="AE226">
        <v>40</v>
      </c>
      <c r="AF226">
        <v>2.72</v>
      </c>
      <c r="AG226">
        <v>51.44</v>
      </c>
      <c r="AH226">
        <v>60</v>
      </c>
      <c r="AI226">
        <v>391</v>
      </c>
      <c r="AJ226">
        <v>331</v>
      </c>
      <c r="AK226">
        <v>59.26</v>
      </c>
      <c r="AL226">
        <v>50.16</v>
      </c>
      <c r="AM226">
        <v>109.42</v>
      </c>
      <c r="AN226">
        <v>46.55</v>
      </c>
      <c r="AO226">
        <v>16</v>
      </c>
      <c r="AP226">
        <v>13</v>
      </c>
      <c r="AQ226">
        <v>69</v>
      </c>
      <c r="AR226">
        <v>1.67</v>
      </c>
      <c r="AS226">
        <v>52.23</v>
      </c>
      <c r="AT226">
        <v>50.56</v>
      </c>
      <c r="AU226">
        <v>24</v>
      </c>
      <c r="AV226">
        <v>281</v>
      </c>
      <c r="AW226">
        <v>257</v>
      </c>
      <c r="AX226">
        <v>42.59</v>
      </c>
      <c r="AY226">
        <v>38.950000000000003</v>
      </c>
      <c r="AZ226">
        <v>81.540000000000006</v>
      </c>
      <c r="BA226">
        <v>64.77</v>
      </c>
      <c r="BB226">
        <v>20</v>
      </c>
      <c r="BC226">
        <v>53</v>
      </c>
      <c r="BD226">
        <v>-1.54</v>
      </c>
      <c r="BE226">
        <v>49.06</v>
      </c>
      <c r="BF226">
        <v>50.59</v>
      </c>
      <c r="BG226">
        <v>-7</v>
      </c>
      <c r="BH226">
        <v>27.58</v>
      </c>
      <c r="BI226">
        <v>28.64</v>
      </c>
      <c r="BJ226">
        <v>182</v>
      </c>
      <c r="BK226">
        <v>189</v>
      </c>
      <c r="BL226">
        <v>33</v>
      </c>
      <c r="BM226">
        <v>3.94</v>
      </c>
      <c r="BN226">
        <v>51.61</v>
      </c>
      <c r="BO226">
        <v>2.27</v>
      </c>
      <c r="BP226">
        <v>1.82</v>
      </c>
      <c r="BQ226">
        <v>15</v>
      </c>
      <c r="BR226">
        <v>12</v>
      </c>
      <c r="BS226">
        <v>3</v>
      </c>
      <c r="BT226">
        <v>55.56</v>
      </c>
      <c r="BU226">
        <v>11.32</v>
      </c>
      <c r="BV226">
        <v>8.24</v>
      </c>
      <c r="BW226">
        <v>5.34</v>
      </c>
      <c r="BX226">
        <v>93.65</v>
      </c>
      <c r="BY226">
        <v>37</v>
      </c>
      <c r="BZ226">
        <v>3</v>
      </c>
      <c r="CA226">
        <v>6</v>
      </c>
      <c r="CB226">
        <v>59.04</v>
      </c>
      <c r="CC226">
        <v>147</v>
      </c>
      <c r="CD226">
        <v>88</v>
      </c>
      <c r="CE226">
        <v>102</v>
      </c>
      <c r="CF226">
        <v>14</v>
      </c>
      <c r="CG226">
        <v>41</v>
      </c>
      <c r="CH226">
        <v>1</v>
      </c>
      <c r="CI226">
        <v>3</v>
      </c>
      <c r="CJ226">
        <v>27</v>
      </c>
      <c r="CK226">
        <v>6</v>
      </c>
      <c r="CL226">
        <v>12</v>
      </c>
      <c r="CM226">
        <v>3</v>
      </c>
      <c r="CN226">
        <v>2</v>
      </c>
      <c r="CO226">
        <v>-0.15</v>
      </c>
      <c r="CP226">
        <v>395.9</v>
      </c>
      <c r="CQ226">
        <v>1444.52</v>
      </c>
      <c r="CR226">
        <v>21.51</v>
      </c>
      <c r="CS226">
        <v>18.309999999999999</v>
      </c>
      <c r="CT226">
        <v>17.46</v>
      </c>
      <c r="CU226">
        <v>52.86</v>
      </c>
      <c r="CV226">
        <v>49.32</v>
      </c>
      <c r="CW226">
        <v>57.56</v>
      </c>
      <c r="CX226">
        <v>51.33</v>
      </c>
      <c r="CY226">
        <v>53.85</v>
      </c>
      <c r="CZ226">
        <v>55.34</v>
      </c>
      <c r="DB226">
        <f t="shared" si="3"/>
        <v>-27</v>
      </c>
    </row>
    <row r="227" spans="1:106">
      <c r="A227" t="s">
        <v>1241</v>
      </c>
      <c r="B227" t="s">
        <v>1242</v>
      </c>
      <c r="C227" t="s">
        <v>87</v>
      </c>
      <c r="D227" t="s">
        <v>1243</v>
      </c>
      <c r="E227">
        <v>25</v>
      </c>
      <c r="F227">
        <v>20142015</v>
      </c>
      <c r="G227">
        <v>20</v>
      </c>
      <c r="H227">
        <v>0.92500000000000004</v>
      </c>
      <c r="I227">
        <v>0.92500000000000004</v>
      </c>
      <c r="J227">
        <v>3</v>
      </c>
      <c r="K227">
        <v>3</v>
      </c>
      <c r="L227">
        <v>6</v>
      </c>
      <c r="M227">
        <v>0.46</v>
      </c>
      <c r="N227">
        <v>0.46</v>
      </c>
      <c r="O227">
        <v>0.93</v>
      </c>
      <c r="P227">
        <v>1</v>
      </c>
      <c r="Q227">
        <v>43.77</v>
      </c>
      <c r="R227">
        <v>96.59</v>
      </c>
      <c r="S227">
        <v>8.57</v>
      </c>
      <c r="T227">
        <v>1.1599999999999999</v>
      </c>
      <c r="U227">
        <v>15.53</v>
      </c>
      <c r="V227">
        <v>5.46</v>
      </c>
      <c r="W227">
        <v>44.8</v>
      </c>
      <c r="X227">
        <v>39.340000000000003</v>
      </c>
      <c r="Y227">
        <v>-36</v>
      </c>
      <c r="Z227">
        <v>155</v>
      </c>
      <c r="AA227">
        <v>191</v>
      </c>
      <c r="AB227">
        <v>23.95</v>
      </c>
      <c r="AC227">
        <v>29.51</v>
      </c>
      <c r="AD227">
        <v>53.46</v>
      </c>
      <c r="AE227">
        <v>39</v>
      </c>
      <c r="AF227">
        <v>4.63</v>
      </c>
      <c r="AG227">
        <v>39.14</v>
      </c>
      <c r="AH227">
        <v>-88</v>
      </c>
      <c r="AI227">
        <v>309</v>
      </c>
      <c r="AJ227">
        <v>397</v>
      </c>
      <c r="AK227">
        <v>47.74</v>
      </c>
      <c r="AL227">
        <v>61.34</v>
      </c>
      <c r="AM227">
        <v>109.09</v>
      </c>
      <c r="AN227">
        <v>58.9</v>
      </c>
      <c r="AO227">
        <v>12</v>
      </c>
      <c r="AP227">
        <v>15</v>
      </c>
      <c r="AQ227">
        <v>57</v>
      </c>
      <c r="AR227">
        <v>4.5599999999999996</v>
      </c>
      <c r="AS227">
        <v>44.98</v>
      </c>
      <c r="AT227">
        <v>40.42</v>
      </c>
      <c r="AU227">
        <v>-52</v>
      </c>
      <c r="AV227">
        <v>233</v>
      </c>
      <c r="AW227">
        <v>285</v>
      </c>
      <c r="AX227">
        <v>36</v>
      </c>
      <c r="AY227">
        <v>44.04</v>
      </c>
      <c r="AZ227">
        <v>80.040000000000006</v>
      </c>
      <c r="BA227">
        <v>78.11</v>
      </c>
      <c r="BB227">
        <v>10</v>
      </c>
      <c r="BC227">
        <v>45</v>
      </c>
      <c r="BD227">
        <v>6.19</v>
      </c>
      <c r="BE227">
        <v>47.52</v>
      </c>
      <c r="BF227">
        <v>41.33</v>
      </c>
      <c r="BG227">
        <v>-19</v>
      </c>
      <c r="BH227">
        <v>28.12</v>
      </c>
      <c r="BI227">
        <v>31.06</v>
      </c>
      <c r="BJ227">
        <v>182</v>
      </c>
      <c r="BK227">
        <v>201</v>
      </c>
      <c r="BL227">
        <v>35</v>
      </c>
      <c r="BM227">
        <v>3.63</v>
      </c>
      <c r="BN227">
        <v>33.04</v>
      </c>
      <c r="BO227">
        <v>1.7</v>
      </c>
      <c r="BP227">
        <v>2.94</v>
      </c>
      <c r="BQ227">
        <v>11</v>
      </c>
      <c r="BR227">
        <v>19</v>
      </c>
      <c r="BS227">
        <v>-8</v>
      </c>
      <c r="BT227">
        <v>36.67</v>
      </c>
      <c r="BU227">
        <v>6.67</v>
      </c>
      <c r="BV227">
        <v>6.04</v>
      </c>
      <c r="BW227">
        <v>4.72</v>
      </c>
      <c r="BX227">
        <v>90.55</v>
      </c>
      <c r="BY227">
        <v>46.22</v>
      </c>
      <c r="BZ227">
        <v>153</v>
      </c>
      <c r="CA227">
        <v>178</v>
      </c>
      <c r="CB227">
        <v>44.57</v>
      </c>
      <c r="CC227">
        <v>115</v>
      </c>
      <c r="CD227">
        <v>116</v>
      </c>
      <c r="CE227">
        <v>143</v>
      </c>
      <c r="CF227">
        <v>28</v>
      </c>
      <c r="CG227">
        <v>19</v>
      </c>
      <c r="CH227">
        <v>0</v>
      </c>
      <c r="CI227">
        <v>3</v>
      </c>
      <c r="CJ227">
        <v>32</v>
      </c>
      <c r="CK227">
        <v>7</v>
      </c>
      <c r="CL227">
        <v>2</v>
      </c>
      <c r="CM227">
        <v>1</v>
      </c>
      <c r="CN227">
        <v>2</v>
      </c>
      <c r="CO227">
        <v>0.15</v>
      </c>
      <c r="CP227">
        <v>388.32</v>
      </c>
      <c r="CQ227">
        <v>1117.07</v>
      </c>
      <c r="CR227">
        <v>25.8</v>
      </c>
      <c r="CS227">
        <v>17.79</v>
      </c>
      <c r="CT227">
        <v>17.32</v>
      </c>
      <c r="CU227">
        <v>39.89</v>
      </c>
      <c r="CV227">
        <v>50.87</v>
      </c>
      <c r="CW227">
        <v>42.76</v>
      </c>
      <c r="CX227">
        <v>64.430000000000007</v>
      </c>
      <c r="CY227">
        <v>54.99</v>
      </c>
      <c r="CZ227">
        <v>53.11</v>
      </c>
      <c r="DB227">
        <f t="shared" si="3"/>
        <v>9</v>
      </c>
    </row>
    <row r="228" spans="1:106">
      <c r="A228" t="s">
        <v>1239</v>
      </c>
      <c r="B228" t="s">
        <v>1240</v>
      </c>
      <c r="C228" t="s">
        <v>62</v>
      </c>
      <c r="D228" t="s">
        <v>230</v>
      </c>
      <c r="E228">
        <v>68</v>
      </c>
      <c r="F228">
        <v>20142015</v>
      </c>
      <c r="G228">
        <v>29</v>
      </c>
      <c r="H228">
        <v>3.5</v>
      </c>
      <c r="I228">
        <v>3.5</v>
      </c>
      <c r="J228">
        <v>5</v>
      </c>
      <c r="K228">
        <v>9</v>
      </c>
      <c r="L228">
        <v>14</v>
      </c>
      <c r="M228">
        <v>0.25</v>
      </c>
      <c r="N228">
        <v>0.45</v>
      </c>
      <c r="O228">
        <v>0.71</v>
      </c>
      <c r="P228">
        <v>-8</v>
      </c>
      <c r="Q228">
        <v>41.15</v>
      </c>
      <c r="R228">
        <v>99.83</v>
      </c>
      <c r="S228">
        <v>11.63</v>
      </c>
      <c r="T228">
        <v>-8.39</v>
      </c>
      <c r="U228">
        <v>17.52</v>
      </c>
      <c r="V228">
        <v>-11.65</v>
      </c>
      <c r="W228">
        <v>41.99</v>
      </c>
      <c r="X228">
        <v>53.64</v>
      </c>
      <c r="Y228">
        <v>-164</v>
      </c>
      <c r="Z228">
        <v>430</v>
      </c>
      <c r="AA228">
        <v>594</v>
      </c>
      <c r="AB228">
        <v>21.66</v>
      </c>
      <c r="AC228">
        <v>29.92</v>
      </c>
      <c r="AD228">
        <v>51.59</v>
      </c>
      <c r="AE228">
        <v>21</v>
      </c>
      <c r="AF228">
        <v>-11.32</v>
      </c>
      <c r="AG228">
        <v>52.47</v>
      </c>
      <c r="AH228">
        <v>-385</v>
      </c>
      <c r="AI228">
        <v>895</v>
      </c>
      <c r="AJ228">
        <v>1280</v>
      </c>
      <c r="AK228">
        <v>45.09</v>
      </c>
      <c r="AL228">
        <v>64.48</v>
      </c>
      <c r="AM228">
        <v>109.57</v>
      </c>
      <c r="AN228">
        <v>51.84</v>
      </c>
      <c r="AO228">
        <v>41</v>
      </c>
      <c r="AP228">
        <v>89</v>
      </c>
      <c r="AQ228">
        <v>104</v>
      </c>
      <c r="AR228">
        <v>-12.24</v>
      </c>
      <c r="AS228">
        <v>40.33</v>
      </c>
      <c r="AT228">
        <v>52.57</v>
      </c>
      <c r="AU228">
        <v>-305</v>
      </c>
      <c r="AV228">
        <v>636</v>
      </c>
      <c r="AW228">
        <v>941</v>
      </c>
      <c r="AX228">
        <v>32.04</v>
      </c>
      <c r="AY228">
        <v>47.4</v>
      </c>
      <c r="AZ228">
        <v>79.44</v>
      </c>
      <c r="BA228">
        <v>72.959999999999994</v>
      </c>
      <c r="BB228">
        <v>20</v>
      </c>
      <c r="BC228">
        <v>63</v>
      </c>
      <c r="BD228">
        <v>-10.84</v>
      </c>
      <c r="BE228">
        <v>41.1</v>
      </c>
      <c r="BF228">
        <v>51.94</v>
      </c>
      <c r="BG228">
        <v>-201</v>
      </c>
      <c r="BH228">
        <v>23.37</v>
      </c>
      <c r="BI228">
        <v>33.5</v>
      </c>
      <c r="BJ228">
        <v>464</v>
      </c>
      <c r="BK228">
        <v>665</v>
      </c>
      <c r="BL228">
        <v>43</v>
      </c>
      <c r="BM228">
        <v>-11.28</v>
      </c>
      <c r="BN228">
        <v>51.91</v>
      </c>
      <c r="BO228">
        <v>1.96</v>
      </c>
      <c r="BP228">
        <v>2.87</v>
      </c>
      <c r="BQ228">
        <v>39</v>
      </c>
      <c r="BR228">
        <v>57</v>
      </c>
      <c r="BS228">
        <v>-18</v>
      </c>
      <c r="BT228">
        <v>40.619999999999997</v>
      </c>
      <c r="BU228">
        <v>7.94</v>
      </c>
      <c r="BV228">
        <v>8.41</v>
      </c>
      <c r="BW228">
        <v>6.13</v>
      </c>
      <c r="BX228">
        <v>91.43</v>
      </c>
      <c r="BY228">
        <v>40</v>
      </c>
      <c r="BZ228">
        <v>0</v>
      </c>
      <c r="CA228">
        <v>0</v>
      </c>
      <c r="CB228">
        <v>44.51</v>
      </c>
      <c r="CC228">
        <v>357</v>
      </c>
      <c r="CD228">
        <v>391</v>
      </c>
      <c r="CE228">
        <v>445</v>
      </c>
      <c r="CF228">
        <v>132</v>
      </c>
      <c r="CG228">
        <v>133</v>
      </c>
      <c r="CH228">
        <v>1</v>
      </c>
      <c r="CI228">
        <v>8</v>
      </c>
      <c r="CJ228">
        <v>38</v>
      </c>
      <c r="CK228">
        <v>23</v>
      </c>
      <c r="CL228">
        <v>10</v>
      </c>
      <c r="CM228">
        <v>16</v>
      </c>
      <c r="CN228">
        <v>8</v>
      </c>
      <c r="CO228">
        <v>-0.4</v>
      </c>
      <c r="CP228">
        <v>1191.03</v>
      </c>
      <c r="CQ228">
        <v>2967.47</v>
      </c>
      <c r="CR228">
        <v>28.64</v>
      </c>
      <c r="CS228">
        <v>16.77</v>
      </c>
      <c r="CT228">
        <v>17.37</v>
      </c>
      <c r="CU228">
        <v>49.04</v>
      </c>
      <c r="CV228">
        <v>50.14</v>
      </c>
      <c r="CW228">
        <v>53.84</v>
      </c>
      <c r="CX228">
        <v>55.95</v>
      </c>
      <c r="CY228">
        <v>54.49</v>
      </c>
      <c r="CZ228">
        <v>54.18</v>
      </c>
      <c r="DB228">
        <f t="shared" si="3"/>
        <v>-1</v>
      </c>
    </row>
    <row r="229" spans="1:106">
      <c r="A229" t="s">
        <v>1149</v>
      </c>
      <c r="B229" t="s">
        <v>1150</v>
      </c>
      <c r="C229" t="s">
        <v>62</v>
      </c>
      <c r="D229" t="s">
        <v>221</v>
      </c>
      <c r="E229">
        <v>75</v>
      </c>
      <c r="F229">
        <v>20142015</v>
      </c>
      <c r="G229">
        <v>26</v>
      </c>
      <c r="H229">
        <v>1.2</v>
      </c>
      <c r="I229">
        <v>1.25</v>
      </c>
      <c r="J229">
        <v>0</v>
      </c>
      <c r="K229">
        <v>12</v>
      </c>
      <c r="L229">
        <v>12</v>
      </c>
      <c r="M229">
        <v>0</v>
      </c>
      <c r="N229">
        <v>0.61</v>
      </c>
      <c r="O229">
        <v>0.61</v>
      </c>
      <c r="P229">
        <v>-12</v>
      </c>
      <c r="Q229">
        <v>41.36</v>
      </c>
      <c r="R229">
        <v>102.38</v>
      </c>
      <c r="S229">
        <v>0</v>
      </c>
      <c r="T229">
        <v>-22.12</v>
      </c>
      <c r="U229">
        <v>15.71</v>
      </c>
      <c r="V229">
        <v>-12.64</v>
      </c>
      <c r="W229">
        <v>42.12</v>
      </c>
      <c r="X229">
        <v>54.76</v>
      </c>
      <c r="Y229">
        <v>-153</v>
      </c>
      <c r="Z229">
        <v>409</v>
      </c>
      <c r="AA229">
        <v>562</v>
      </c>
      <c r="AB229">
        <v>20.83</v>
      </c>
      <c r="AC229">
        <v>28.63</v>
      </c>
      <c r="AD229">
        <v>49.46</v>
      </c>
      <c r="AE229">
        <v>36</v>
      </c>
      <c r="AF229">
        <v>-12.63</v>
      </c>
      <c r="AG229">
        <v>53.99</v>
      </c>
      <c r="AH229">
        <v>-365</v>
      </c>
      <c r="AI229">
        <v>874</v>
      </c>
      <c r="AJ229">
        <v>1239</v>
      </c>
      <c r="AK229">
        <v>44.52</v>
      </c>
      <c r="AL229">
        <v>63.11</v>
      </c>
      <c r="AM229">
        <v>107.63</v>
      </c>
      <c r="AN229">
        <v>52.06</v>
      </c>
      <c r="AO229">
        <v>58</v>
      </c>
      <c r="AP229">
        <v>58</v>
      </c>
      <c r="AQ229">
        <v>151</v>
      </c>
      <c r="AR229">
        <v>-12.51</v>
      </c>
      <c r="AS229">
        <v>39.909999999999997</v>
      </c>
      <c r="AT229">
        <v>52.43</v>
      </c>
      <c r="AU229">
        <v>-317</v>
      </c>
      <c r="AV229">
        <v>627</v>
      </c>
      <c r="AW229">
        <v>944</v>
      </c>
      <c r="AX229">
        <v>31.94</v>
      </c>
      <c r="AY229">
        <v>48.09</v>
      </c>
      <c r="AZ229">
        <v>80.02</v>
      </c>
      <c r="BA229">
        <v>72.569999999999993</v>
      </c>
      <c r="BB229">
        <v>29</v>
      </c>
      <c r="BC229">
        <v>93</v>
      </c>
      <c r="BD229">
        <v>-12.28</v>
      </c>
      <c r="BE229">
        <v>39.67</v>
      </c>
      <c r="BF229">
        <v>51.95</v>
      </c>
      <c r="BG229">
        <v>-237</v>
      </c>
      <c r="BH229">
        <v>23.18</v>
      </c>
      <c r="BI229">
        <v>35.25</v>
      </c>
      <c r="BJ229">
        <v>455</v>
      </c>
      <c r="BK229">
        <v>692</v>
      </c>
      <c r="BL229">
        <v>64</v>
      </c>
      <c r="BM229">
        <v>-7.19</v>
      </c>
      <c r="BN229">
        <v>53.27</v>
      </c>
      <c r="BO229">
        <v>2.39</v>
      </c>
      <c r="BP229">
        <v>2.8</v>
      </c>
      <c r="BQ229">
        <v>47</v>
      </c>
      <c r="BR229">
        <v>55</v>
      </c>
      <c r="BS229">
        <v>-8</v>
      </c>
      <c r="BT229">
        <v>46.08</v>
      </c>
      <c r="BU229">
        <v>0</v>
      </c>
      <c r="BV229">
        <v>10.33</v>
      </c>
      <c r="BW229">
        <v>7.5</v>
      </c>
      <c r="BX229">
        <v>92.05</v>
      </c>
      <c r="BY229">
        <v>40</v>
      </c>
      <c r="BZ229">
        <v>0</v>
      </c>
      <c r="CA229">
        <v>0</v>
      </c>
      <c r="CB229">
        <v>33.03</v>
      </c>
      <c r="CC229">
        <v>250</v>
      </c>
      <c r="CD229">
        <v>347</v>
      </c>
      <c r="CE229">
        <v>507</v>
      </c>
      <c r="CF229">
        <v>171</v>
      </c>
      <c r="CG229">
        <v>108</v>
      </c>
      <c r="CH229">
        <v>7</v>
      </c>
      <c r="CI229">
        <v>5</v>
      </c>
      <c r="CJ229">
        <v>64</v>
      </c>
      <c r="CK229">
        <v>40</v>
      </c>
      <c r="CL229">
        <v>12</v>
      </c>
      <c r="CM229">
        <v>26</v>
      </c>
      <c r="CN229">
        <v>14</v>
      </c>
      <c r="CO229">
        <v>-0.61</v>
      </c>
      <c r="CP229">
        <v>1177.8900000000001</v>
      </c>
      <c r="CQ229">
        <v>3410.05</v>
      </c>
      <c r="CR229">
        <v>25.67</v>
      </c>
      <c r="CS229">
        <v>15.88</v>
      </c>
      <c r="CT229">
        <v>17.23</v>
      </c>
      <c r="CU229">
        <v>50.45</v>
      </c>
      <c r="CV229">
        <v>49.57</v>
      </c>
      <c r="CW229">
        <v>55.98</v>
      </c>
      <c r="CX229">
        <v>54.97</v>
      </c>
      <c r="CY229">
        <v>53.47</v>
      </c>
      <c r="CZ229">
        <v>54.39</v>
      </c>
      <c r="DB229">
        <f t="shared" si="3"/>
        <v>63</v>
      </c>
    </row>
    <row r="230" spans="1:106">
      <c r="A230" t="s">
        <v>607</v>
      </c>
      <c r="B230" t="s">
        <v>608</v>
      </c>
      <c r="C230" t="s">
        <v>62</v>
      </c>
      <c r="D230" t="s">
        <v>110</v>
      </c>
      <c r="E230">
        <v>31</v>
      </c>
      <c r="F230">
        <v>20142015</v>
      </c>
      <c r="G230">
        <v>24</v>
      </c>
      <c r="H230">
        <v>1</v>
      </c>
      <c r="I230">
        <v>0.99199999999999999</v>
      </c>
      <c r="J230">
        <v>2</v>
      </c>
      <c r="K230">
        <v>3</v>
      </c>
      <c r="L230">
        <v>5</v>
      </c>
      <c r="M230">
        <v>0.23</v>
      </c>
      <c r="N230">
        <v>0.34</v>
      </c>
      <c r="O230">
        <v>0.56999999999999995</v>
      </c>
      <c r="P230">
        <v>-8</v>
      </c>
      <c r="Q230">
        <v>49.9</v>
      </c>
      <c r="R230">
        <v>97.21</v>
      </c>
      <c r="S230">
        <v>3.17</v>
      </c>
      <c r="T230">
        <v>-2.4900000000000002</v>
      </c>
      <c r="U230">
        <v>17.12</v>
      </c>
      <c r="V230">
        <v>-6.44</v>
      </c>
      <c r="W230">
        <v>48.09</v>
      </c>
      <c r="X230">
        <v>54.53</v>
      </c>
      <c r="Y230">
        <v>-20</v>
      </c>
      <c r="Z230">
        <v>252</v>
      </c>
      <c r="AA230">
        <v>272</v>
      </c>
      <c r="AB230">
        <v>28.48</v>
      </c>
      <c r="AC230">
        <v>30.74</v>
      </c>
      <c r="AD230">
        <v>59.23</v>
      </c>
      <c r="AE230">
        <v>22</v>
      </c>
      <c r="AF230">
        <v>-3.25</v>
      </c>
      <c r="AG230">
        <v>53.16</v>
      </c>
      <c r="AH230">
        <v>-2</v>
      </c>
      <c r="AI230">
        <v>520</v>
      </c>
      <c r="AJ230">
        <v>522</v>
      </c>
      <c r="AK230">
        <v>58.77</v>
      </c>
      <c r="AL230">
        <v>59</v>
      </c>
      <c r="AM230">
        <v>117.78</v>
      </c>
      <c r="AN230">
        <v>55.38</v>
      </c>
      <c r="AO230">
        <v>33</v>
      </c>
      <c r="AP230">
        <v>63</v>
      </c>
      <c r="AQ230">
        <v>132</v>
      </c>
      <c r="AR230">
        <v>-1.88</v>
      </c>
      <c r="AS230">
        <v>51.8</v>
      </c>
      <c r="AT230">
        <v>53.68</v>
      </c>
      <c r="AU230">
        <v>28</v>
      </c>
      <c r="AV230">
        <v>402</v>
      </c>
      <c r="AW230">
        <v>374</v>
      </c>
      <c r="AX230">
        <v>45.44</v>
      </c>
      <c r="AY230">
        <v>42.27</v>
      </c>
      <c r="AZ230">
        <v>87.71</v>
      </c>
      <c r="BA230">
        <v>71.64</v>
      </c>
      <c r="BB230">
        <v>36</v>
      </c>
      <c r="BC230">
        <v>99</v>
      </c>
      <c r="BD230">
        <v>-2.0499999999999998</v>
      </c>
      <c r="BE230">
        <v>51.06</v>
      </c>
      <c r="BF230">
        <v>53.12</v>
      </c>
      <c r="BG230">
        <v>12</v>
      </c>
      <c r="BH230">
        <v>32.549999999999997</v>
      </c>
      <c r="BI230">
        <v>31.2</v>
      </c>
      <c r="BJ230">
        <v>288</v>
      </c>
      <c r="BK230">
        <v>276</v>
      </c>
      <c r="BL230">
        <v>63</v>
      </c>
      <c r="BM230">
        <v>-20.51</v>
      </c>
      <c r="BN230">
        <v>61.97</v>
      </c>
      <c r="BO230">
        <v>1.92</v>
      </c>
      <c r="BP230">
        <v>2.71</v>
      </c>
      <c r="BQ230">
        <v>17</v>
      </c>
      <c r="BR230">
        <v>24</v>
      </c>
      <c r="BS230">
        <v>-7</v>
      </c>
      <c r="BT230">
        <v>41.46</v>
      </c>
      <c r="BU230">
        <v>2.02</v>
      </c>
      <c r="BV230">
        <v>5.9</v>
      </c>
      <c r="BW230">
        <v>4.2300000000000004</v>
      </c>
      <c r="BX230">
        <v>91.3</v>
      </c>
      <c r="BY230">
        <v>40</v>
      </c>
      <c r="BZ230">
        <v>0</v>
      </c>
      <c r="CA230">
        <v>0</v>
      </c>
      <c r="CB230">
        <v>51.47</v>
      </c>
      <c r="CC230">
        <v>158</v>
      </c>
      <c r="CD230">
        <v>167</v>
      </c>
      <c r="CE230">
        <v>149</v>
      </c>
      <c r="CF230">
        <v>115</v>
      </c>
      <c r="CG230">
        <v>47</v>
      </c>
      <c r="CH230">
        <v>1</v>
      </c>
      <c r="CI230">
        <v>2</v>
      </c>
      <c r="CJ230">
        <v>61</v>
      </c>
      <c r="CK230">
        <v>12</v>
      </c>
      <c r="CL230">
        <v>9</v>
      </c>
      <c r="CM230">
        <v>9</v>
      </c>
      <c r="CN230">
        <v>1</v>
      </c>
      <c r="CO230">
        <v>-0.9</v>
      </c>
      <c r="CP230">
        <v>530.84</v>
      </c>
      <c r="CQ230">
        <v>1351.11</v>
      </c>
      <c r="CR230">
        <v>28.21</v>
      </c>
      <c r="CS230">
        <v>16.55</v>
      </c>
      <c r="CT230">
        <v>17.170000000000002</v>
      </c>
      <c r="CU230">
        <v>51.93</v>
      </c>
      <c r="CV230">
        <v>49.4</v>
      </c>
      <c r="CW230">
        <v>55.2</v>
      </c>
      <c r="CX230">
        <v>51.1</v>
      </c>
      <c r="CY230">
        <v>53.52</v>
      </c>
      <c r="CZ230">
        <v>54.82</v>
      </c>
      <c r="DB230">
        <f t="shared" si="3"/>
        <v>68</v>
      </c>
    </row>
    <row r="231" spans="1:106">
      <c r="A231" t="s">
        <v>908</v>
      </c>
      <c r="B231" t="s">
        <v>909</v>
      </c>
      <c r="C231" t="s">
        <v>62</v>
      </c>
      <c r="D231" t="s">
        <v>149</v>
      </c>
      <c r="E231">
        <v>76</v>
      </c>
      <c r="F231">
        <v>20142015</v>
      </c>
      <c r="G231">
        <v>22</v>
      </c>
      <c r="H231">
        <v>2.25</v>
      </c>
      <c r="I231">
        <v>2.5</v>
      </c>
      <c r="J231">
        <v>4</v>
      </c>
      <c r="K231">
        <v>9</v>
      </c>
      <c r="L231">
        <v>13</v>
      </c>
      <c r="M231">
        <v>0.17</v>
      </c>
      <c r="N231">
        <v>0.38</v>
      </c>
      <c r="O231">
        <v>0.54</v>
      </c>
      <c r="P231">
        <v>-6</v>
      </c>
      <c r="Q231">
        <v>47.05</v>
      </c>
      <c r="R231">
        <v>98.37</v>
      </c>
      <c r="S231">
        <v>3.64</v>
      </c>
      <c r="T231">
        <v>-15.9</v>
      </c>
      <c r="U231">
        <v>18.850000000000001</v>
      </c>
      <c r="V231">
        <v>-7.73</v>
      </c>
      <c r="W231">
        <v>45.4</v>
      </c>
      <c r="X231">
        <v>53.14</v>
      </c>
      <c r="Y231">
        <v>-100</v>
      </c>
      <c r="Z231">
        <v>494</v>
      </c>
      <c r="AA231">
        <v>594</v>
      </c>
      <c r="AB231">
        <v>20.69</v>
      </c>
      <c r="AC231">
        <v>24.88</v>
      </c>
      <c r="AD231">
        <v>45.58</v>
      </c>
      <c r="AE231">
        <v>42</v>
      </c>
      <c r="AF231">
        <v>-5.79</v>
      </c>
      <c r="AG231">
        <v>52.84</v>
      </c>
      <c r="AH231">
        <v>-148</v>
      </c>
      <c r="AI231">
        <v>1180</v>
      </c>
      <c r="AJ231">
        <v>1328</v>
      </c>
      <c r="AK231">
        <v>49.43</v>
      </c>
      <c r="AL231">
        <v>55.63</v>
      </c>
      <c r="AM231">
        <v>105.06</v>
      </c>
      <c r="AN231">
        <v>55.51</v>
      </c>
      <c r="AO231">
        <v>69</v>
      </c>
      <c r="AP231">
        <v>75</v>
      </c>
      <c r="AQ231">
        <v>229</v>
      </c>
      <c r="AR231">
        <v>-5.4</v>
      </c>
      <c r="AS231">
        <v>47.05</v>
      </c>
      <c r="AT231">
        <v>52.44</v>
      </c>
      <c r="AU231">
        <v>-114</v>
      </c>
      <c r="AV231">
        <v>908</v>
      </c>
      <c r="AW231">
        <v>1022</v>
      </c>
      <c r="AX231">
        <v>38.04</v>
      </c>
      <c r="AY231">
        <v>42.81</v>
      </c>
      <c r="AZ231">
        <v>80.849999999999994</v>
      </c>
      <c r="BA231">
        <v>72.14</v>
      </c>
      <c r="BB231">
        <v>50</v>
      </c>
      <c r="BC231">
        <v>160</v>
      </c>
      <c r="BD231">
        <v>-6.21</v>
      </c>
      <c r="BE231">
        <v>46.79</v>
      </c>
      <c r="BF231">
        <v>53</v>
      </c>
      <c r="BG231">
        <v>-90</v>
      </c>
      <c r="BH231">
        <v>27.44</v>
      </c>
      <c r="BI231">
        <v>31.21</v>
      </c>
      <c r="BJ231">
        <v>655</v>
      </c>
      <c r="BK231">
        <v>745</v>
      </c>
      <c r="BL231">
        <v>110</v>
      </c>
      <c r="BM231">
        <v>-7.41</v>
      </c>
      <c r="BN231">
        <v>49.43</v>
      </c>
      <c r="BO231">
        <v>2.09</v>
      </c>
      <c r="BP231">
        <v>2.89</v>
      </c>
      <c r="BQ231">
        <v>50</v>
      </c>
      <c r="BR231">
        <v>69</v>
      </c>
      <c r="BS231">
        <v>-19</v>
      </c>
      <c r="BT231">
        <v>42.02</v>
      </c>
      <c r="BU231">
        <v>2.5</v>
      </c>
      <c r="BV231">
        <v>7.63</v>
      </c>
      <c r="BW231">
        <v>5.51</v>
      </c>
      <c r="BX231">
        <v>90.74</v>
      </c>
      <c r="BY231">
        <v>40</v>
      </c>
      <c r="BZ231">
        <v>0</v>
      </c>
      <c r="CA231">
        <v>0</v>
      </c>
      <c r="CB231">
        <v>39.5</v>
      </c>
      <c r="CC231">
        <v>395</v>
      </c>
      <c r="CD231">
        <v>481</v>
      </c>
      <c r="CE231">
        <v>605</v>
      </c>
      <c r="CF231">
        <v>212</v>
      </c>
      <c r="CG231">
        <v>184</v>
      </c>
      <c r="CH231">
        <v>1</v>
      </c>
      <c r="CI231">
        <v>8</v>
      </c>
      <c r="CJ231">
        <v>106</v>
      </c>
      <c r="CK231">
        <v>33</v>
      </c>
      <c r="CL231">
        <v>6</v>
      </c>
      <c r="CM231">
        <v>18</v>
      </c>
      <c r="CN231">
        <v>12</v>
      </c>
      <c r="CO231">
        <v>-0.25</v>
      </c>
      <c r="CP231">
        <v>1432.3</v>
      </c>
      <c r="CQ231">
        <v>3219.18</v>
      </c>
      <c r="CR231">
        <v>30.79</v>
      </c>
      <c r="CS231">
        <v>16.18</v>
      </c>
      <c r="CT231">
        <v>17.43</v>
      </c>
      <c r="CU231">
        <v>50.98</v>
      </c>
      <c r="CV231">
        <v>49.85</v>
      </c>
      <c r="CW231">
        <v>53.98</v>
      </c>
      <c r="CX231">
        <v>51.9</v>
      </c>
      <c r="CY231">
        <v>54.31</v>
      </c>
      <c r="CZ231">
        <v>54.65</v>
      </c>
      <c r="DB231">
        <f t="shared" si="3"/>
        <v>28</v>
      </c>
    </row>
    <row r="232" spans="1:106">
      <c r="A232" t="s">
        <v>1412</v>
      </c>
      <c r="B232" t="s">
        <v>1413</v>
      </c>
      <c r="C232" t="s">
        <v>62</v>
      </c>
      <c r="D232" t="s">
        <v>976</v>
      </c>
      <c r="E232">
        <v>76</v>
      </c>
      <c r="F232">
        <v>20142015</v>
      </c>
      <c r="G232">
        <v>31</v>
      </c>
      <c r="H232">
        <v>0.75</v>
      </c>
      <c r="I232">
        <v>0.8</v>
      </c>
      <c r="J232">
        <v>2</v>
      </c>
      <c r="K232">
        <v>13</v>
      </c>
      <c r="L232">
        <v>15</v>
      </c>
      <c r="M232">
        <v>0.09</v>
      </c>
      <c r="N232">
        <v>0.61</v>
      </c>
      <c r="O232">
        <v>0.71</v>
      </c>
      <c r="P232">
        <v>-4</v>
      </c>
      <c r="Q232">
        <v>34.950000000000003</v>
      </c>
      <c r="R232">
        <v>103.01</v>
      </c>
      <c r="S232">
        <v>5.26</v>
      </c>
      <c r="T232">
        <v>-13.54</v>
      </c>
      <c r="U232">
        <v>16.71</v>
      </c>
      <c r="V232">
        <v>-14.61</v>
      </c>
      <c r="W232">
        <v>33.82</v>
      </c>
      <c r="X232">
        <v>48.43</v>
      </c>
      <c r="Y232">
        <v>-375</v>
      </c>
      <c r="Z232">
        <v>392</v>
      </c>
      <c r="AA232">
        <v>767</v>
      </c>
      <c r="AB232">
        <v>18.52</v>
      </c>
      <c r="AC232">
        <v>36.229999999999997</v>
      </c>
      <c r="AD232">
        <v>54.75</v>
      </c>
      <c r="AE232">
        <v>21</v>
      </c>
      <c r="AF232">
        <v>-12.27</v>
      </c>
      <c r="AG232">
        <v>47.21</v>
      </c>
      <c r="AH232">
        <v>-691</v>
      </c>
      <c r="AI232">
        <v>802</v>
      </c>
      <c r="AJ232">
        <v>1493</v>
      </c>
      <c r="AK232">
        <v>37.89</v>
      </c>
      <c r="AL232">
        <v>70.53</v>
      </c>
      <c r="AM232">
        <v>108.42</v>
      </c>
      <c r="AN232">
        <v>52.87</v>
      </c>
      <c r="AO232">
        <v>36</v>
      </c>
      <c r="AP232">
        <v>162</v>
      </c>
      <c r="AQ232">
        <v>85</v>
      </c>
      <c r="AR232">
        <v>-13.34</v>
      </c>
      <c r="AS232">
        <v>34.5</v>
      </c>
      <c r="AT232">
        <v>47.84</v>
      </c>
      <c r="AU232">
        <v>-512</v>
      </c>
      <c r="AV232">
        <v>570</v>
      </c>
      <c r="AW232">
        <v>1082</v>
      </c>
      <c r="AX232">
        <v>26.93</v>
      </c>
      <c r="AY232">
        <v>51.12</v>
      </c>
      <c r="AZ232">
        <v>78.040000000000006</v>
      </c>
      <c r="BA232">
        <v>74.39</v>
      </c>
      <c r="BB232">
        <v>11</v>
      </c>
      <c r="BC232">
        <v>49</v>
      </c>
      <c r="BD232">
        <v>-12.81</v>
      </c>
      <c r="BE232">
        <v>35.869999999999997</v>
      </c>
      <c r="BF232">
        <v>48.68</v>
      </c>
      <c r="BG232">
        <v>-334</v>
      </c>
      <c r="BH232">
        <v>20.03</v>
      </c>
      <c r="BI232">
        <v>35.81</v>
      </c>
      <c r="BJ232">
        <v>424</v>
      </c>
      <c r="BK232">
        <v>758</v>
      </c>
      <c r="BL232">
        <v>38</v>
      </c>
      <c r="BM232">
        <v>-6.93</v>
      </c>
      <c r="BN232">
        <v>50.17</v>
      </c>
      <c r="BO232">
        <v>2.27</v>
      </c>
      <c r="BP232">
        <v>2.98</v>
      </c>
      <c r="BQ232">
        <v>48</v>
      </c>
      <c r="BR232">
        <v>63</v>
      </c>
      <c r="BS232">
        <v>-15</v>
      </c>
      <c r="BT232">
        <v>43.24</v>
      </c>
      <c r="BU232">
        <v>4.08</v>
      </c>
      <c r="BV232">
        <v>11.32</v>
      </c>
      <c r="BW232">
        <v>8.42</v>
      </c>
      <c r="BX232">
        <v>91.69</v>
      </c>
      <c r="BY232">
        <v>40</v>
      </c>
      <c r="BZ232">
        <v>0</v>
      </c>
      <c r="CA232">
        <v>0</v>
      </c>
      <c r="CB232">
        <v>36.090000000000003</v>
      </c>
      <c r="CC232">
        <v>314</v>
      </c>
      <c r="CD232">
        <v>408</v>
      </c>
      <c r="CE232">
        <v>556</v>
      </c>
      <c r="CF232">
        <v>94</v>
      </c>
      <c r="CG232">
        <v>76</v>
      </c>
      <c r="CH232">
        <v>2</v>
      </c>
      <c r="CI232">
        <v>11</v>
      </c>
      <c r="CJ232">
        <v>36</v>
      </c>
      <c r="CK232">
        <v>28</v>
      </c>
      <c r="CL232">
        <v>19</v>
      </c>
      <c r="CM232">
        <v>11</v>
      </c>
      <c r="CN232">
        <v>7</v>
      </c>
      <c r="CO232">
        <v>-0.19</v>
      </c>
      <c r="CP232">
        <v>1270.06</v>
      </c>
      <c r="CQ232">
        <v>3364.44</v>
      </c>
      <c r="CR232">
        <v>27.4</v>
      </c>
      <c r="CS232">
        <v>16.739999999999998</v>
      </c>
      <c r="CT232">
        <v>17.170000000000002</v>
      </c>
      <c r="CU232">
        <v>44.79</v>
      </c>
      <c r="CV232">
        <v>50.13</v>
      </c>
      <c r="CW232">
        <v>49.11</v>
      </c>
      <c r="CX232">
        <v>60.55</v>
      </c>
      <c r="CY232">
        <v>54.27</v>
      </c>
      <c r="CZ232">
        <v>54</v>
      </c>
      <c r="DB232">
        <f t="shared" si="3"/>
        <v>18</v>
      </c>
    </row>
    <row r="233" spans="1:106">
      <c r="A233" t="s">
        <v>819</v>
      </c>
      <c r="B233" t="s">
        <v>820</v>
      </c>
      <c r="C233" t="s">
        <v>62</v>
      </c>
      <c r="D233" t="s">
        <v>182</v>
      </c>
      <c r="E233">
        <v>61</v>
      </c>
      <c r="F233">
        <v>20142015</v>
      </c>
      <c r="G233">
        <v>27</v>
      </c>
      <c r="H233">
        <v>3.15</v>
      </c>
      <c r="I233">
        <v>3.15</v>
      </c>
      <c r="J233">
        <v>2</v>
      </c>
      <c r="K233">
        <v>10</v>
      </c>
      <c r="L233">
        <v>12</v>
      </c>
      <c r="M233">
        <v>0.11</v>
      </c>
      <c r="N233">
        <v>0.54</v>
      </c>
      <c r="O233">
        <v>0.65</v>
      </c>
      <c r="P233">
        <v>6</v>
      </c>
      <c r="Q233">
        <v>48.48</v>
      </c>
      <c r="R233">
        <v>101.23</v>
      </c>
      <c r="S233">
        <v>3.7</v>
      </c>
      <c r="T233">
        <v>6.11</v>
      </c>
      <c r="U233">
        <v>18.12</v>
      </c>
      <c r="V233">
        <v>-3.71</v>
      </c>
      <c r="W233">
        <v>50.06</v>
      </c>
      <c r="X233">
        <v>53.76</v>
      </c>
      <c r="Y233">
        <v>1</v>
      </c>
      <c r="Z233">
        <v>453</v>
      </c>
      <c r="AA233">
        <v>452</v>
      </c>
      <c r="AB233">
        <v>24.58</v>
      </c>
      <c r="AC233">
        <v>24.53</v>
      </c>
      <c r="AD233">
        <v>49.12</v>
      </c>
      <c r="AE233">
        <v>24</v>
      </c>
      <c r="AF233">
        <v>-4.4400000000000004</v>
      </c>
      <c r="AG233">
        <v>52.92</v>
      </c>
      <c r="AH233">
        <v>-58</v>
      </c>
      <c r="AI233">
        <v>925</v>
      </c>
      <c r="AJ233">
        <v>983</v>
      </c>
      <c r="AK233">
        <v>50.2</v>
      </c>
      <c r="AL233">
        <v>53.35</v>
      </c>
      <c r="AM233">
        <v>103.55</v>
      </c>
      <c r="AN233">
        <v>56.11</v>
      </c>
      <c r="AO233">
        <v>37</v>
      </c>
      <c r="AP233">
        <v>114</v>
      </c>
      <c r="AQ233">
        <v>113</v>
      </c>
      <c r="AR233">
        <v>-3.61</v>
      </c>
      <c r="AS233">
        <v>50.48</v>
      </c>
      <c r="AT233">
        <v>54.1</v>
      </c>
      <c r="AU233">
        <v>14</v>
      </c>
      <c r="AV233">
        <v>729</v>
      </c>
      <c r="AW233">
        <v>715</v>
      </c>
      <c r="AX233">
        <v>39.56</v>
      </c>
      <c r="AY233">
        <v>38.799999999999997</v>
      </c>
      <c r="AZ233">
        <v>78.37</v>
      </c>
      <c r="BA233">
        <v>71.19</v>
      </c>
      <c r="BB233">
        <v>22</v>
      </c>
      <c r="BC233">
        <v>76</v>
      </c>
      <c r="BD233">
        <v>-3.94</v>
      </c>
      <c r="BE233">
        <v>50.39</v>
      </c>
      <c r="BF233">
        <v>54.33</v>
      </c>
      <c r="BG233">
        <v>8</v>
      </c>
      <c r="BH233">
        <v>28.17</v>
      </c>
      <c r="BI233">
        <v>27.73</v>
      </c>
      <c r="BJ233">
        <v>519</v>
      </c>
      <c r="BK233">
        <v>511</v>
      </c>
      <c r="BL233">
        <v>54</v>
      </c>
      <c r="BM233">
        <v>-1.72</v>
      </c>
      <c r="BN233">
        <v>55.65</v>
      </c>
      <c r="BO233">
        <v>2.61</v>
      </c>
      <c r="BP233">
        <v>2.23</v>
      </c>
      <c r="BQ233">
        <v>48</v>
      </c>
      <c r="BR233">
        <v>41</v>
      </c>
      <c r="BS233">
        <v>7</v>
      </c>
      <c r="BT233">
        <v>53.93</v>
      </c>
      <c r="BU233">
        <v>2.63</v>
      </c>
      <c r="BV233">
        <v>9.25</v>
      </c>
      <c r="BW233">
        <v>6.58</v>
      </c>
      <c r="BX233">
        <v>91.98</v>
      </c>
      <c r="BY233">
        <v>40</v>
      </c>
      <c r="BZ233">
        <v>0</v>
      </c>
      <c r="CA233">
        <v>0</v>
      </c>
      <c r="CB233">
        <v>54.86</v>
      </c>
      <c r="CC233">
        <v>395</v>
      </c>
      <c r="CD233">
        <v>375</v>
      </c>
      <c r="CE233">
        <v>325</v>
      </c>
      <c r="CF233">
        <v>42</v>
      </c>
      <c r="CG233">
        <v>127</v>
      </c>
      <c r="CH233">
        <v>4</v>
      </c>
      <c r="CI233">
        <v>6</v>
      </c>
      <c r="CJ233">
        <v>52</v>
      </c>
      <c r="CK233">
        <v>13</v>
      </c>
      <c r="CL233">
        <v>11</v>
      </c>
      <c r="CM233">
        <v>1</v>
      </c>
      <c r="CN233">
        <v>7</v>
      </c>
      <c r="CO233">
        <v>0.33</v>
      </c>
      <c r="CP233">
        <v>1105.56</v>
      </c>
      <c r="CQ233">
        <v>2619.88</v>
      </c>
      <c r="CR233">
        <v>29.68</v>
      </c>
      <c r="CS233">
        <v>17.059999999999999</v>
      </c>
      <c r="CT233">
        <v>17.41</v>
      </c>
      <c r="CU233">
        <v>51.95</v>
      </c>
      <c r="CV233">
        <v>50.06</v>
      </c>
      <c r="CW233">
        <v>55.47</v>
      </c>
      <c r="CX233">
        <v>51.3</v>
      </c>
      <c r="CY233">
        <v>54.48</v>
      </c>
      <c r="CZ233">
        <v>54.34</v>
      </c>
      <c r="DB233">
        <f t="shared" si="3"/>
        <v>-85</v>
      </c>
    </row>
    <row r="234" spans="1:106">
      <c r="A234" t="s">
        <v>758</v>
      </c>
      <c r="B234" t="s">
        <v>759</v>
      </c>
      <c r="C234" t="s">
        <v>124</v>
      </c>
      <c r="D234" t="s">
        <v>393</v>
      </c>
      <c r="E234">
        <v>82</v>
      </c>
      <c r="F234">
        <v>20142015</v>
      </c>
      <c r="G234">
        <v>26</v>
      </c>
      <c r="H234">
        <v>2.4</v>
      </c>
      <c r="I234">
        <v>2.25</v>
      </c>
      <c r="J234">
        <v>17</v>
      </c>
      <c r="K234">
        <v>18</v>
      </c>
      <c r="L234">
        <v>35</v>
      </c>
      <c r="M234">
        <v>0.82</v>
      </c>
      <c r="N234">
        <v>0.86</v>
      </c>
      <c r="O234">
        <v>1.68</v>
      </c>
      <c r="P234">
        <v>-3</v>
      </c>
      <c r="Q234">
        <v>46.43</v>
      </c>
      <c r="R234">
        <v>101.56</v>
      </c>
      <c r="S234">
        <v>9.19</v>
      </c>
      <c r="T234">
        <v>-14.8</v>
      </c>
      <c r="U234">
        <v>15.26</v>
      </c>
      <c r="V234">
        <v>-5.41</v>
      </c>
      <c r="W234">
        <v>46.73</v>
      </c>
      <c r="X234">
        <v>52.14</v>
      </c>
      <c r="Y234">
        <v>-67</v>
      </c>
      <c r="Z234">
        <v>479</v>
      </c>
      <c r="AA234">
        <v>546</v>
      </c>
      <c r="AB234">
        <v>22.97</v>
      </c>
      <c r="AC234">
        <v>26.18</v>
      </c>
      <c r="AD234">
        <v>49.15</v>
      </c>
      <c r="AE234">
        <v>163</v>
      </c>
      <c r="AF234">
        <v>-5.12</v>
      </c>
      <c r="AG234">
        <v>51.56</v>
      </c>
      <c r="AH234">
        <v>-163</v>
      </c>
      <c r="AI234">
        <v>1061</v>
      </c>
      <c r="AJ234">
        <v>1224</v>
      </c>
      <c r="AK234">
        <v>50.88</v>
      </c>
      <c r="AL234">
        <v>58.69</v>
      </c>
      <c r="AM234">
        <v>109.57</v>
      </c>
      <c r="AN234">
        <v>56.08</v>
      </c>
      <c r="AO234">
        <v>62</v>
      </c>
      <c r="AP234">
        <v>36</v>
      </c>
      <c r="AQ234">
        <v>317</v>
      </c>
      <c r="AR234">
        <v>-4.4000000000000004</v>
      </c>
      <c r="AS234">
        <v>47.2</v>
      </c>
      <c r="AT234">
        <v>51.59</v>
      </c>
      <c r="AU234">
        <v>-96</v>
      </c>
      <c r="AV234">
        <v>808</v>
      </c>
      <c r="AW234">
        <v>904</v>
      </c>
      <c r="AX234">
        <v>38.75</v>
      </c>
      <c r="AY234">
        <v>43.35</v>
      </c>
      <c r="AZ234">
        <v>82.09</v>
      </c>
      <c r="BA234">
        <v>73.64</v>
      </c>
      <c r="BB234">
        <v>70</v>
      </c>
      <c r="BC234">
        <v>255</v>
      </c>
      <c r="BD234">
        <v>-5.19</v>
      </c>
      <c r="BE234">
        <v>47.75</v>
      </c>
      <c r="BF234">
        <v>52.94</v>
      </c>
      <c r="BG234">
        <v>-56</v>
      </c>
      <c r="BH234">
        <v>28.53</v>
      </c>
      <c r="BI234">
        <v>31.22</v>
      </c>
      <c r="BJ234">
        <v>595</v>
      </c>
      <c r="BK234">
        <v>651</v>
      </c>
      <c r="BL234">
        <v>185</v>
      </c>
      <c r="BM234">
        <v>-6.1</v>
      </c>
      <c r="BN234">
        <v>58.48</v>
      </c>
      <c r="BO234">
        <v>2.64</v>
      </c>
      <c r="BP234">
        <v>2.4</v>
      </c>
      <c r="BQ234">
        <v>55</v>
      </c>
      <c r="BR234">
        <v>50</v>
      </c>
      <c r="BS234">
        <v>5</v>
      </c>
      <c r="BT234">
        <v>52.38</v>
      </c>
      <c r="BU234">
        <v>6.67</v>
      </c>
      <c r="BV234">
        <v>9.24</v>
      </c>
      <c r="BW234">
        <v>6.81</v>
      </c>
      <c r="BX234">
        <v>92.32</v>
      </c>
      <c r="BY234">
        <v>36</v>
      </c>
      <c r="BZ234">
        <v>6</v>
      </c>
      <c r="CA234">
        <v>11</v>
      </c>
      <c r="CB234">
        <v>38.479999999999997</v>
      </c>
      <c r="CC234">
        <v>279</v>
      </c>
      <c r="CD234">
        <v>402</v>
      </c>
      <c r="CE234">
        <v>446</v>
      </c>
      <c r="CF234">
        <v>85</v>
      </c>
      <c r="CG234">
        <v>97</v>
      </c>
      <c r="CH234">
        <v>10</v>
      </c>
      <c r="CI234">
        <v>8</v>
      </c>
      <c r="CJ234">
        <v>168</v>
      </c>
      <c r="CK234">
        <v>43</v>
      </c>
      <c r="CL234">
        <v>51</v>
      </c>
      <c r="CM234">
        <v>20</v>
      </c>
      <c r="CN234">
        <v>17</v>
      </c>
      <c r="CO234">
        <v>-0.14000000000000001</v>
      </c>
      <c r="CP234">
        <v>1251.23</v>
      </c>
      <c r="CQ234">
        <v>3725.02</v>
      </c>
      <c r="CR234">
        <v>25.14</v>
      </c>
      <c r="CS234">
        <v>17.36</v>
      </c>
      <c r="CT234">
        <v>17.170000000000002</v>
      </c>
      <c r="CU234">
        <v>50.11</v>
      </c>
      <c r="CV234">
        <v>50.01</v>
      </c>
      <c r="CW234">
        <v>54.27</v>
      </c>
      <c r="CX234">
        <v>54.04</v>
      </c>
      <c r="CY234">
        <v>54.11</v>
      </c>
      <c r="CZ234">
        <v>54.1</v>
      </c>
      <c r="DB234">
        <f t="shared" si="3"/>
        <v>-12</v>
      </c>
    </row>
    <row r="235" spans="1:106">
      <c r="A235" t="s">
        <v>403</v>
      </c>
      <c r="B235" t="s">
        <v>404</v>
      </c>
      <c r="C235" t="s">
        <v>62</v>
      </c>
      <c r="D235" t="s">
        <v>88</v>
      </c>
      <c r="E235">
        <v>81</v>
      </c>
      <c r="F235">
        <v>20142015</v>
      </c>
      <c r="G235">
        <v>33</v>
      </c>
      <c r="H235">
        <v>3</v>
      </c>
      <c r="I235">
        <v>2.8330000000000002</v>
      </c>
      <c r="J235">
        <v>2</v>
      </c>
      <c r="K235">
        <v>8</v>
      </c>
      <c r="L235">
        <v>10</v>
      </c>
      <c r="M235">
        <v>7.0000000000000007E-2</v>
      </c>
      <c r="N235">
        <v>0.28000000000000003</v>
      </c>
      <c r="O235">
        <v>0.36</v>
      </c>
      <c r="P235">
        <v>-4</v>
      </c>
      <c r="Q235">
        <v>48.23</v>
      </c>
      <c r="R235">
        <v>97.28</v>
      </c>
      <c r="S235">
        <v>2.41</v>
      </c>
      <c r="T235">
        <v>-9.2899999999999991</v>
      </c>
      <c r="U235">
        <v>20.84</v>
      </c>
      <c r="V235">
        <v>-5.56</v>
      </c>
      <c r="W235">
        <v>48.2</v>
      </c>
      <c r="X235">
        <v>53.76</v>
      </c>
      <c r="Y235">
        <v>-52</v>
      </c>
      <c r="Z235">
        <v>695</v>
      </c>
      <c r="AA235">
        <v>747</v>
      </c>
      <c r="AB235">
        <v>24.7</v>
      </c>
      <c r="AC235">
        <v>26.55</v>
      </c>
      <c r="AD235">
        <v>51.25</v>
      </c>
      <c r="AE235">
        <v>52</v>
      </c>
      <c r="AF235">
        <v>-7.18</v>
      </c>
      <c r="AG235">
        <v>55.41</v>
      </c>
      <c r="AH235">
        <v>-107</v>
      </c>
      <c r="AI235">
        <v>1456</v>
      </c>
      <c r="AJ235">
        <v>1563</v>
      </c>
      <c r="AK235">
        <v>51.75</v>
      </c>
      <c r="AL235">
        <v>55.55</v>
      </c>
      <c r="AM235">
        <v>107.3</v>
      </c>
      <c r="AN235">
        <v>52.88</v>
      </c>
      <c r="AO235">
        <v>57</v>
      </c>
      <c r="AP235">
        <v>120</v>
      </c>
      <c r="AQ235">
        <v>175</v>
      </c>
      <c r="AR235">
        <v>-5.72</v>
      </c>
      <c r="AS235">
        <v>48.76</v>
      </c>
      <c r="AT235">
        <v>54.48</v>
      </c>
      <c r="AU235">
        <v>-56</v>
      </c>
      <c r="AV235">
        <v>1097</v>
      </c>
      <c r="AW235">
        <v>1153</v>
      </c>
      <c r="AX235">
        <v>38.99</v>
      </c>
      <c r="AY235">
        <v>40.98</v>
      </c>
      <c r="AZ235">
        <v>79.97</v>
      </c>
      <c r="BA235">
        <v>70.19</v>
      </c>
      <c r="BB235">
        <v>35</v>
      </c>
      <c r="BC235">
        <v>118</v>
      </c>
      <c r="BD235">
        <v>-6.75</v>
      </c>
      <c r="BE235">
        <v>48.64</v>
      </c>
      <c r="BF235">
        <v>55.4</v>
      </c>
      <c r="BG235">
        <v>-43</v>
      </c>
      <c r="BH235">
        <v>27.37</v>
      </c>
      <c r="BI235">
        <v>28.89</v>
      </c>
      <c r="BJ235">
        <v>770</v>
      </c>
      <c r="BK235">
        <v>813</v>
      </c>
      <c r="BL235">
        <v>83</v>
      </c>
      <c r="BM235">
        <v>-7.98</v>
      </c>
      <c r="BN235">
        <v>48.13</v>
      </c>
      <c r="BO235">
        <v>1.81</v>
      </c>
      <c r="BP235">
        <v>2.7</v>
      </c>
      <c r="BQ235">
        <v>51</v>
      </c>
      <c r="BR235">
        <v>76</v>
      </c>
      <c r="BS235">
        <v>-25</v>
      </c>
      <c r="BT235">
        <v>40.159999999999997</v>
      </c>
      <c r="BU235">
        <v>1.69</v>
      </c>
      <c r="BV235">
        <v>6.62</v>
      </c>
      <c r="BW235">
        <v>4.6500000000000004</v>
      </c>
      <c r="BX235">
        <v>90.65</v>
      </c>
      <c r="BY235">
        <v>43</v>
      </c>
      <c r="BZ235">
        <v>1</v>
      </c>
      <c r="CA235">
        <v>0</v>
      </c>
      <c r="CB235">
        <v>47.29</v>
      </c>
      <c r="CC235">
        <v>542</v>
      </c>
      <c r="CD235">
        <v>547</v>
      </c>
      <c r="CE235">
        <v>604</v>
      </c>
      <c r="CF235">
        <v>110</v>
      </c>
      <c r="CG235">
        <v>101</v>
      </c>
      <c r="CH235">
        <v>5</v>
      </c>
      <c r="CI235">
        <v>3</v>
      </c>
      <c r="CJ235">
        <v>81</v>
      </c>
      <c r="CK235">
        <v>48</v>
      </c>
      <c r="CL235">
        <v>22</v>
      </c>
      <c r="CM235">
        <v>7</v>
      </c>
      <c r="CN235">
        <v>3</v>
      </c>
      <c r="CO235">
        <v>-0.14000000000000001</v>
      </c>
      <c r="CP235">
        <v>1688.23</v>
      </c>
      <c r="CQ235">
        <v>3243.2</v>
      </c>
      <c r="CR235">
        <v>34.229999999999997</v>
      </c>
      <c r="CS235">
        <v>16.420000000000002</v>
      </c>
      <c r="CT235">
        <v>17.48</v>
      </c>
      <c r="CU235">
        <v>51.06</v>
      </c>
      <c r="CV235">
        <v>49.83</v>
      </c>
      <c r="CW235">
        <v>56.32</v>
      </c>
      <c r="CX235">
        <v>53.99</v>
      </c>
      <c r="CY235">
        <v>53.96</v>
      </c>
      <c r="CZ235">
        <v>54.32</v>
      </c>
      <c r="DB235">
        <f t="shared" si="3"/>
        <v>9</v>
      </c>
    </row>
    <row r="236" spans="1:106">
      <c r="A236" t="s">
        <v>884</v>
      </c>
      <c r="B236" t="s">
        <v>885</v>
      </c>
      <c r="C236" t="s">
        <v>113</v>
      </c>
      <c r="D236" t="s">
        <v>168</v>
      </c>
      <c r="E236">
        <v>47</v>
      </c>
      <c r="F236">
        <v>20142015</v>
      </c>
      <c r="G236">
        <v>26</v>
      </c>
      <c r="H236">
        <v>0.72499999999999998</v>
      </c>
      <c r="I236">
        <v>0.72499999999999998</v>
      </c>
      <c r="J236">
        <v>3</v>
      </c>
      <c r="K236">
        <v>4</v>
      </c>
      <c r="L236">
        <v>7</v>
      </c>
      <c r="M236">
        <v>0.4</v>
      </c>
      <c r="N236">
        <v>0.53</v>
      </c>
      <c r="O236">
        <v>0.93</v>
      </c>
      <c r="P236">
        <v>4</v>
      </c>
      <c r="Q236">
        <v>47.87</v>
      </c>
      <c r="R236">
        <v>101.75</v>
      </c>
      <c r="S236">
        <v>5.08</v>
      </c>
      <c r="T236">
        <v>4.7300000000000004</v>
      </c>
      <c r="U236">
        <v>9.61</v>
      </c>
      <c r="V236">
        <v>-1.76</v>
      </c>
      <c r="W236">
        <v>50.52</v>
      </c>
      <c r="X236">
        <v>52.28</v>
      </c>
      <c r="Y236">
        <v>4</v>
      </c>
      <c r="Z236">
        <v>193</v>
      </c>
      <c r="AA236">
        <v>189</v>
      </c>
      <c r="AB236">
        <v>25.65</v>
      </c>
      <c r="AC236">
        <v>25.12</v>
      </c>
      <c r="AD236">
        <v>50.76</v>
      </c>
      <c r="AE236">
        <v>54</v>
      </c>
      <c r="AF236">
        <v>-4.38</v>
      </c>
      <c r="AG236">
        <v>52.24</v>
      </c>
      <c r="AH236">
        <v>-33</v>
      </c>
      <c r="AI236">
        <v>370</v>
      </c>
      <c r="AJ236">
        <v>403</v>
      </c>
      <c r="AK236">
        <v>49.17</v>
      </c>
      <c r="AL236">
        <v>53.55</v>
      </c>
      <c r="AM236">
        <v>102.72</v>
      </c>
      <c r="AN236">
        <v>56.76</v>
      </c>
      <c r="AO236">
        <v>11</v>
      </c>
      <c r="AP236">
        <v>24</v>
      </c>
      <c r="AQ236">
        <v>83</v>
      </c>
      <c r="AR236">
        <v>-1.51</v>
      </c>
      <c r="AS236">
        <v>49.91</v>
      </c>
      <c r="AT236">
        <v>51.42</v>
      </c>
      <c r="AU236">
        <v>-1</v>
      </c>
      <c r="AV236">
        <v>287</v>
      </c>
      <c r="AW236">
        <v>288</v>
      </c>
      <c r="AX236">
        <v>38.14</v>
      </c>
      <c r="AY236">
        <v>38.270000000000003</v>
      </c>
      <c r="AZ236">
        <v>76.41</v>
      </c>
      <c r="BA236">
        <v>73.17</v>
      </c>
      <c r="BB236">
        <v>13</v>
      </c>
      <c r="BC236">
        <v>72</v>
      </c>
      <c r="BD236">
        <v>0.43</v>
      </c>
      <c r="BE236">
        <v>50.6</v>
      </c>
      <c r="BF236">
        <v>50.17</v>
      </c>
      <c r="BG236">
        <v>5</v>
      </c>
      <c r="BH236">
        <v>27.91</v>
      </c>
      <c r="BI236">
        <v>27.24</v>
      </c>
      <c r="BJ236">
        <v>210</v>
      </c>
      <c r="BK236">
        <v>205</v>
      </c>
      <c r="BL236">
        <v>59</v>
      </c>
      <c r="BM236">
        <v>1.3</v>
      </c>
      <c r="BN236">
        <v>55.36</v>
      </c>
      <c r="BO236">
        <v>2.2599999999999998</v>
      </c>
      <c r="BP236">
        <v>1.73</v>
      </c>
      <c r="BQ236">
        <v>17</v>
      </c>
      <c r="BR236">
        <v>13</v>
      </c>
      <c r="BS236">
        <v>4</v>
      </c>
      <c r="BT236">
        <v>56.67</v>
      </c>
      <c r="BU236">
        <v>4.17</v>
      </c>
      <c r="BV236">
        <v>8.1</v>
      </c>
      <c r="BW236">
        <v>5.92</v>
      </c>
      <c r="BX236">
        <v>93.66</v>
      </c>
      <c r="BY236">
        <v>43</v>
      </c>
      <c r="BZ236">
        <v>1</v>
      </c>
      <c r="CA236">
        <v>0</v>
      </c>
      <c r="CB236">
        <v>52.56</v>
      </c>
      <c r="CC236">
        <v>123</v>
      </c>
      <c r="CD236">
        <v>148</v>
      </c>
      <c r="CE236">
        <v>111</v>
      </c>
      <c r="CF236">
        <v>55</v>
      </c>
      <c r="CG236">
        <v>36</v>
      </c>
      <c r="CH236">
        <v>1</v>
      </c>
      <c r="CI236">
        <v>3</v>
      </c>
      <c r="CJ236">
        <v>56</v>
      </c>
      <c r="CK236">
        <v>9</v>
      </c>
      <c r="CL236">
        <v>11</v>
      </c>
      <c r="CM236">
        <v>3</v>
      </c>
      <c r="CN236">
        <v>7</v>
      </c>
      <c r="CO236">
        <v>0.53</v>
      </c>
      <c r="CP236">
        <v>451.5</v>
      </c>
      <c r="CQ236">
        <v>2402.34</v>
      </c>
      <c r="CR236">
        <v>15.82</v>
      </c>
      <c r="CS236">
        <v>16.690000000000001</v>
      </c>
      <c r="CT236">
        <v>16.739999999999998</v>
      </c>
      <c r="CU236">
        <v>50.69</v>
      </c>
      <c r="CV236">
        <v>49.36</v>
      </c>
      <c r="CW236">
        <v>53.69</v>
      </c>
      <c r="CX236">
        <v>52.23</v>
      </c>
      <c r="CY236">
        <v>53.56</v>
      </c>
      <c r="CZ236">
        <v>54.94</v>
      </c>
      <c r="DB236">
        <f t="shared" si="3"/>
        <v>19</v>
      </c>
    </row>
    <row r="237" spans="1:106">
      <c r="A237" t="s">
        <v>774</v>
      </c>
      <c r="B237" t="s">
        <v>775</v>
      </c>
      <c r="C237" t="s">
        <v>124</v>
      </c>
      <c r="D237" t="s">
        <v>643</v>
      </c>
      <c r="E237">
        <v>53</v>
      </c>
      <c r="F237">
        <v>20142015</v>
      </c>
      <c r="G237">
        <v>22</v>
      </c>
      <c r="H237">
        <v>6</v>
      </c>
      <c r="I237">
        <v>6</v>
      </c>
      <c r="J237">
        <v>14</v>
      </c>
      <c r="K237">
        <v>24</v>
      </c>
      <c r="L237">
        <v>38</v>
      </c>
      <c r="M237">
        <v>0.81</v>
      </c>
      <c r="N237">
        <v>1.38</v>
      </c>
      <c r="O237">
        <v>2.19</v>
      </c>
      <c r="P237">
        <v>-5</v>
      </c>
      <c r="Q237">
        <v>56.19</v>
      </c>
      <c r="R237">
        <v>100.08</v>
      </c>
      <c r="S237">
        <v>8.86</v>
      </c>
      <c r="T237">
        <v>23.01</v>
      </c>
      <c r="U237">
        <v>19.64</v>
      </c>
      <c r="V237">
        <v>12.78</v>
      </c>
      <c r="W237">
        <v>54.74</v>
      </c>
      <c r="X237">
        <v>41.96</v>
      </c>
      <c r="Y237">
        <v>93</v>
      </c>
      <c r="Z237">
        <v>537</v>
      </c>
      <c r="AA237">
        <v>444</v>
      </c>
      <c r="AB237">
        <v>30.96</v>
      </c>
      <c r="AC237">
        <v>25.6</v>
      </c>
      <c r="AD237">
        <v>56.56</v>
      </c>
      <c r="AE237">
        <v>169</v>
      </c>
      <c r="AF237">
        <v>11.46</v>
      </c>
      <c r="AG237">
        <v>44.73</v>
      </c>
      <c r="AH237">
        <v>245</v>
      </c>
      <c r="AI237">
        <v>1112</v>
      </c>
      <c r="AJ237">
        <v>867</v>
      </c>
      <c r="AK237">
        <v>64.11</v>
      </c>
      <c r="AL237">
        <v>49.98</v>
      </c>
      <c r="AM237">
        <v>114.09</v>
      </c>
      <c r="AN237">
        <v>49.01</v>
      </c>
      <c r="AO237">
        <v>96</v>
      </c>
      <c r="AP237">
        <v>37</v>
      </c>
      <c r="AQ237">
        <v>312</v>
      </c>
      <c r="AR237">
        <v>8.73</v>
      </c>
      <c r="AS237">
        <v>53.63</v>
      </c>
      <c r="AT237">
        <v>44.9</v>
      </c>
      <c r="AU237">
        <v>103</v>
      </c>
      <c r="AV237">
        <v>761</v>
      </c>
      <c r="AW237">
        <v>658</v>
      </c>
      <c r="AX237">
        <v>43.87</v>
      </c>
      <c r="AY237">
        <v>37.94</v>
      </c>
      <c r="AZ237">
        <v>81.81</v>
      </c>
      <c r="BA237">
        <v>71.62</v>
      </c>
      <c r="BB237">
        <v>58</v>
      </c>
      <c r="BC237">
        <v>216</v>
      </c>
      <c r="BD237">
        <v>8.89</v>
      </c>
      <c r="BE237">
        <v>53.64</v>
      </c>
      <c r="BF237">
        <v>44.75</v>
      </c>
      <c r="BG237">
        <v>74</v>
      </c>
      <c r="BH237">
        <v>31.42</v>
      </c>
      <c r="BI237">
        <v>27.15</v>
      </c>
      <c r="BJ237">
        <v>545</v>
      </c>
      <c r="BK237">
        <v>471</v>
      </c>
      <c r="BL237">
        <v>158</v>
      </c>
      <c r="BM237">
        <v>18.87</v>
      </c>
      <c r="BN237">
        <v>34.979999999999997</v>
      </c>
      <c r="BO237">
        <v>3.23</v>
      </c>
      <c r="BP237">
        <v>2.77</v>
      </c>
      <c r="BQ237">
        <v>56</v>
      </c>
      <c r="BR237">
        <v>48</v>
      </c>
      <c r="BS237">
        <v>8</v>
      </c>
      <c r="BT237">
        <v>53.85</v>
      </c>
      <c r="BU237">
        <v>6.48</v>
      </c>
      <c r="BV237">
        <v>10.28</v>
      </c>
      <c r="BW237">
        <v>7.36</v>
      </c>
      <c r="BX237">
        <v>89.81</v>
      </c>
      <c r="BY237">
        <v>45.92</v>
      </c>
      <c r="BZ237">
        <v>45</v>
      </c>
      <c r="CA237">
        <v>53</v>
      </c>
      <c r="CB237">
        <v>65.88</v>
      </c>
      <c r="CC237">
        <v>444</v>
      </c>
      <c r="CD237">
        <v>386</v>
      </c>
      <c r="CE237">
        <v>230</v>
      </c>
      <c r="CF237">
        <v>67</v>
      </c>
      <c r="CG237">
        <v>131</v>
      </c>
      <c r="CH237">
        <v>16</v>
      </c>
      <c r="CI237">
        <v>8</v>
      </c>
      <c r="CJ237">
        <v>144</v>
      </c>
      <c r="CK237">
        <v>56</v>
      </c>
      <c r="CL237">
        <v>35</v>
      </c>
      <c r="CM237">
        <v>19</v>
      </c>
      <c r="CN237">
        <v>14</v>
      </c>
      <c r="CO237">
        <v>-0.28999999999999998</v>
      </c>
      <c r="CP237">
        <v>1040.72</v>
      </c>
      <c r="CQ237">
        <v>2189.5700000000002</v>
      </c>
      <c r="CR237">
        <v>32.22</v>
      </c>
      <c r="CS237">
        <v>18.739999999999998</v>
      </c>
      <c r="CT237">
        <v>17.75</v>
      </c>
      <c r="CU237">
        <v>48.43</v>
      </c>
      <c r="CV237">
        <v>50.66</v>
      </c>
      <c r="CW237">
        <v>52.74</v>
      </c>
      <c r="CX237">
        <v>56.15</v>
      </c>
      <c r="CY237">
        <v>55.19</v>
      </c>
      <c r="CZ237">
        <v>53.76</v>
      </c>
      <c r="DB237">
        <f t="shared" si="3"/>
        <v>-64</v>
      </c>
    </row>
    <row r="238" spans="1:106">
      <c r="A238" t="s">
        <v>682</v>
      </c>
      <c r="B238" t="s">
        <v>683</v>
      </c>
      <c r="C238" t="s">
        <v>62</v>
      </c>
      <c r="D238" t="s">
        <v>256</v>
      </c>
      <c r="E238">
        <v>59</v>
      </c>
      <c r="F238">
        <v>20142015</v>
      </c>
      <c r="G238">
        <v>31</v>
      </c>
      <c r="H238">
        <v>4.25</v>
      </c>
      <c r="I238">
        <v>4.5</v>
      </c>
      <c r="J238">
        <v>1</v>
      </c>
      <c r="K238">
        <v>22</v>
      </c>
      <c r="L238">
        <v>23</v>
      </c>
      <c r="M238">
        <v>0.05</v>
      </c>
      <c r="N238">
        <v>1.05</v>
      </c>
      <c r="O238">
        <v>1.1000000000000001</v>
      </c>
      <c r="P238">
        <v>-6</v>
      </c>
      <c r="Q238">
        <v>49.29</v>
      </c>
      <c r="R238">
        <v>99.74</v>
      </c>
      <c r="S238">
        <v>1.22</v>
      </c>
      <c r="T238">
        <v>-6.65</v>
      </c>
      <c r="U238">
        <v>21.22</v>
      </c>
      <c r="V238">
        <v>0.7</v>
      </c>
      <c r="W238">
        <v>48.39</v>
      </c>
      <c r="X238">
        <v>47.7</v>
      </c>
      <c r="Y238">
        <v>-37</v>
      </c>
      <c r="Z238">
        <v>557</v>
      </c>
      <c r="AA238">
        <v>594</v>
      </c>
      <c r="AB238">
        <v>26.69</v>
      </c>
      <c r="AC238">
        <v>28.46</v>
      </c>
      <c r="AD238">
        <v>55.15</v>
      </c>
      <c r="AE238">
        <v>43</v>
      </c>
      <c r="AF238">
        <v>-0.36</v>
      </c>
      <c r="AG238">
        <v>49.64</v>
      </c>
      <c r="AH238">
        <v>-32</v>
      </c>
      <c r="AI238">
        <v>1108</v>
      </c>
      <c r="AJ238">
        <v>1140</v>
      </c>
      <c r="AK238">
        <v>53.09</v>
      </c>
      <c r="AL238">
        <v>54.63</v>
      </c>
      <c r="AM238">
        <v>107.72</v>
      </c>
      <c r="AN238">
        <v>54.69</v>
      </c>
      <c r="AO238">
        <v>66</v>
      </c>
      <c r="AP238">
        <v>71</v>
      </c>
      <c r="AQ238">
        <v>178</v>
      </c>
      <c r="AR238">
        <v>-1.66</v>
      </c>
      <c r="AS238">
        <v>48.94</v>
      </c>
      <c r="AT238">
        <v>50.6</v>
      </c>
      <c r="AU238">
        <v>-36</v>
      </c>
      <c r="AV238">
        <v>828</v>
      </c>
      <c r="AW238">
        <v>864</v>
      </c>
      <c r="AX238">
        <v>39.68</v>
      </c>
      <c r="AY238">
        <v>41.4</v>
      </c>
      <c r="AZ238">
        <v>81.08</v>
      </c>
      <c r="BA238">
        <v>73.19</v>
      </c>
      <c r="BB238">
        <v>30</v>
      </c>
      <c r="BC238">
        <v>112</v>
      </c>
      <c r="BD238">
        <v>-2.48</v>
      </c>
      <c r="BE238">
        <v>48.64</v>
      </c>
      <c r="BF238">
        <v>51.12</v>
      </c>
      <c r="BG238">
        <v>-34</v>
      </c>
      <c r="BH238">
        <v>29.04</v>
      </c>
      <c r="BI238">
        <v>30.67</v>
      </c>
      <c r="BJ238">
        <v>606</v>
      </c>
      <c r="BK238">
        <v>640</v>
      </c>
      <c r="BL238">
        <v>82</v>
      </c>
      <c r="BM238">
        <v>-4.8099999999999996</v>
      </c>
      <c r="BN238">
        <v>52.78</v>
      </c>
      <c r="BO238">
        <v>2.83</v>
      </c>
      <c r="BP238">
        <v>3.07</v>
      </c>
      <c r="BQ238">
        <v>59</v>
      </c>
      <c r="BR238">
        <v>64</v>
      </c>
      <c r="BS238">
        <v>-5</v>
      </c>
      <c r="BT238">
        <v>47.97</v>
      </c>
      <c r="BU238">
        <v>0.89</v>
      </c>
      <c r="BV238">
        <v>9.74</v>
      </c>
      <c r="BW238">
        <v>7.13</v>
      </c>
      <c r="BX238">
        <v>90</v>
      </c>
      <c r="BY238">
        <v>40</v>
      </c>
      <c r="BZ238">
        <v>0</v>
      </c>
      <c r="CA238">
        <v>0</v>
      </c>
      <c r="CB238">
        <v>43.83</v>
      </c>
      <c r="CC238">
        <v>355</v>
      </c>
      <c r="CD238">
        <v>408</v>
      </c>
      <c r="CE238">
        <v>455</v>
      </c>
      <c r="CF238">
        <v>82</v>
      </c>
      <c r="CG238">
        <v>97</v>
      </c>
      <c r="CH238">
        <v>10</v>
      </c>
      <c r="CI238">
        <v>12</v>
      </c>
      <c r="CJ238">
        <v>81</v>
      </c>
      <c r="CK238">
        <v>47</v>
      </c>
      <c r="CL238">
        <v>18</v>
      </c>
      <c r="CM238">
        <v>16</v>
      </c>
      <c r="CN238">
        <v>10</v>
      </c>
      <c r="CO238">
        <v>-0.28999999999999998</v>
      </c>
      <c r="CP238">
        <v>1252.1600000000001</v>
      </c>
      <c r="CQ238">
        <v>2332.75</v>
      </c>
      <c r="CR238">
        <v>34.93</v>
      </c>
      <c r="CS238">
        <v>16.170000000000002</v>
      </c>
      <c r="CT238">
        <v>17.489999999999998</v>
      </c>
      <c r="CU238">
        <v>50.3</v>
      </c>
      <c r="CV238">
        <v>50.09</v>
      </c>
      <c r="CW238">
        <v>54.51</v>
      </c>
      <c r="CX238">
        <v>53.85</v>
      </c>
      <c r="CY238">
        <v>54.75</v>
      </c>
      <c r="CZ238">
        <v>54.56</v>
      </c>
      <c r="DB238">
        <f t="shared" si="3"/>
        <v>-15</v>
      </c>
    </row>
    <row r="239" spans="1:106">
      <c r="A239" t="s">
        <v>145</v>
      </c>
      <c r="B239" t="s">
        <v>146</v>
      </c>
      <c r="C239" t="s">
        <v>62</v>
      </c>
      <c r="D239" t="s">
        <v>84</v>
      </c>
      <c r="E239">
        <v>72</v>
      </c>
      <c r="F239">
        <v>20142015</v>
      </c>
      <c r="G239">
        <v>21</v>
      </c>
      <c r="H239">
        <v>0.92500000000000004</v>
      </c>
      <c r="I239">
        <v>0.92500000000000004</v>
      </c>
      <c r="J239">
        <v>10</v>
      </c>
      <c r="K239">
        <v>32</v>
      </c>
      <c r="L239">
        <v>42</v>
      </c>
      <c r="M239">
        <v>0.39</v>
      </c>
      <c r="N239">
        <v>1.26</v>
      </c>
      <c r="O239">
        <v>1.65</v>
      </c>
      <c r="P239">
        <v>-8</v>
      </c>
      <c r="Q239">
        <v>58.83</v>
      </c>
      <c r="R239">
        <v>98.35</v>
      </c>
      <c r="S239">
        <v>5.32</v>
      </c>
      <c r="T239">
        <v>8.17</v>
      </c>
      <c r="U239">
        <v>21.19</v>
      </c>
      <c r="V239">
        <v>10.33</v>
      </c>
      <c r="W239">
        <v>58.21</v>
      </c>
      <c r="X239">
        <v>47.88</v>
      </c>
      <c r="Y239">
        <v>247</v>
      </c>
      <c r="Z239">
        <v>876</v>
      </c>
      <c r="AA239">
        <v>629</v>
      </c>
      <c r="AB239">
        <v>34.44</v>
      </c>
      <c r="AC239">
        <v>24.73</v>
      </c>
      <c r="AD239">
        <v>59.18</v>
      </c>
      <c r="AE239">
        <v>112</v>
      </c>
      <c r="AF239">
        <v>10.6</v>
      </c>
      <c r="AG239">
        <v>48.23</v>
      </c>
      <c r="AH239">
        <v>535</v>
      </c>
      <c r="AI239">
        <v>1782</v>
      </c>
      <c r="AJ239">
        <v>1247</v>
      </c>
      <c r="AK239">
        <v>70.069999999999993</v>
      </c>
      <c r="AL239">
        <v>49.03</v>
      </c>
      <c r="AM239">
        <v>119.1</v>
      </c>
      <c r="AN239">
        <v>52.13</v>
      </c>
      <c r="AO239">
        <v>130</v>
      </c>
      <c r="AP239">
        <v>53</v>
      </c>
      <c r="AQ239">
        <v>393</v>
      </c>
      <c r="AR239">
        <v>8.92</v>
      </c>
      <c r="AS239">
        <v>56.87</v>
      </c>
      <c r="AT239">
        <v>47.96</v>
      </c>
      <c r="AU239">
        <v>315</v>
      </c>
      <c r="AV239">
        <v>1303</v>
      </c>
      <c r="AW239">
        <v>988</v>
      </c>
      <c r="AX239">
        <v>51.23</v>
      </c>
      <c r="AY239">
        <v>38.85</v>
      </c>
      <c r="AZ239">
        <v>90.08</v>
      </c>
      <c r="BA239">
        <v>71.3</v>
      </c>
      <c r="BB239">
        <v>75</v>
      </c>
      <c r="BC239">
        <v>263</v>
      </c>
      <c r="BD239">
        <v>9.3699999999999992</v>
      </c>
      <c r="BE239">
        <v>56.61</v>
      </c>
      <c r="BF239">
        <v>47.25</v>
      </c>
      <c r="BG239">
        <v>217</v>
      </c>
      <c r="BH239">
        <v>36.53</v>
      </c>
      <c r="BI239">
        <v>28</v>
      </c>
      <c r="BJ239">
        <v>929</v>
      </c>
      <c r="BK239">
        <v>712</v>
      </c>
      <c r="BL239">
        <v>188</v>
      </c>
      <c r="BM239">
        <v>0.9</v>
      </c>
      <c r="BN239">
        <v>51.15</v>
      </c>
      <c r="BO239">
        <v>2.99</v>
      </c>
      <c r="BP239">
        <v>2.75</v>
      </c>
      <c r="BQ239">
        <v>76</v>
      </c>
      <c r="BR239">
        <v>70</v>
      </c>
      <c r="BS239">
        <v>6</v>
      </c>
      <c r="BT239">
        <v>52.05</v>
      </c>
      <c r="BU239">
        <v>3.8</v>
      </c>
      <c r="BV239">
        <v>8.18</v>
      </c>
      <c r="BW239">
        <v>5.83</v>
      </c>
      <c r="BX239">
        <v>90.17</v>
      </c>
      <c r="BY239">
        <v>40</v>
      </c>
      <c r="BZ239">
        <v>0</v>
      </c>
      <c r="CA239">
        <v>0</v>
      </c>
      <c r="CB239">
        <v>55.98</v>
      </c>
      <c r="CC239">
        <v>604</v>
      </c>
      <c r="CD239">
        <v>470</v>
      </c>
      <c r="CE239">
        <v>475</v>
      </c>
      <c r="CF239">
        <v>106</v>
      </c>
      <c r="CG239">
        <v>90</v>
      </c>
      <c r="CH239">
        <v>11</v>
      </c>
      <c r="CI239">
        <v>21</v>
      </c>
      <c r="CJ239">
        <v>178</v>
      </c>
      <c r="CK239">
        <v>45</v>
      </c>
      <c r="CL239">
        <v>24</v>
      </c>
      <c r="CM239">
        <v>16</v>
      </c>
      <c r="CN239">
        <v>8</v>
      </c>
      <c r="CO239">
        <v>-0.31</v>
      </c>
      <c r="CP239">
        <v>1525.92</v>
      </c>
      <c r="CQ239">
        <v>2873.89</v>
      </c>
      <c r="CR239">
        <v>34.68</v>
      </c>
      <c r="CS239">
        <v>16.98</v>
      </c>
      <c r="CT239">
        <v>17.71</v>
      </c>
      <c r="CU239">
        <v>53.41</v>
      </c>
      <c r="CV239">
        <v>49.78</v>
      </c>
      <c r="CW239">
        <v>57.94</v>
      </c>
      <c r="CX239">
        <v>50.54</v>
      </c>
      <c r="CY239">
        <v>54.33</v>
      </c>
      <c r="CZ239">
        <v>54.8</v>
      </c>
      <c r="DB239">
        <f t="shared" si="3"/>
        <v>16</v>
      </c>
    </row>
    <row r="240" spans="1:106">
      <c r="A240" t="s">
        <v>619</v>
      </c>
      <c r="B240" t="s">
        <v>620</v>
      </c>
      <c r="C240" t="s">
        <v>62</v>
      </c>
      <c r="D240" t="s">
        <v>105</v>
      </c>
      <c r="E240">
        <v>71</v>
      </c>
      <c r="F240">
        <v>20142015</v>
      </c>
      <c r="G240">
        <v>24</v>
      </c>
      <c r="H240">
        <v>2.5</v>
      </c>
      <c r="I240">
        <v>3.8570000000000002</v>
      </c>
      <c r="J240">
        <v>5</v>
      </c>
      <c r="K240">
        <v>28</v>
      </c>
      <c r="L240">
        <v>33</v>
      </c>
      <c r="M240">
        <v>0.19</v>
      </c>
      <c r="N240">
        <v>1.08</v>
      </c>
      <c r="O240">
        <v>1.28</v>
      </c>
      <c r="P240">
        <v>-17</v>
      </c>
      <c r="Q240">
        <v>49.55</v>
      </c>
      <c r="R240">
        <v>100.03</v>
      </c>
      <c r="S240">
        <v>3.79</v>
      </c>
      <c r="T240">
        <v>-8.6</v>
      </c>
      <c r="U240">
        <v>21.87</v>
      </c>
      <c r="V240">
        <v>-5.36</v>
      </c>
      <c r="W240">
        <v>50.47</v>
      </c>
      <c r="X240">
        <v>55.82</v>
      </c>
      <c r="Y240">
        <v>15</v>
      </c>
      <c r="Z240">
        <v>811</v>
      </c>
      <c r="AA240">
        <v>796</v>
      </c>
      <c r="AB240">
        <v>31.34</v>
      </c>
      <c r="AC240">
        <v>30.76</v>
      </c>
      <c r="AD240">
        <v>62.1</v>
      </c>
      <c r="AE240">
        <v>76</v>
      </c>
      <c r="AF240">
        <v>-6</v>
      </c>
      <c r="AG240">
        <v>55.55</v>
      </c>
      <c r="AH240">
        <v>-28</v>
      </c>
      <c r="AI240">
        <v>1543</v>
      </c>
      <c r="AJ240">
        <v>1571</v>
      </c>
      <c r="AK240">
        <v>59.62</v>
      </c>
      <c r="AL240">
        <v>60.7</v>
      </c>
      <c r="AM240">
        <v>120.33</v>
      </c>
      <c r="AN240">
        <v>55.02</v>
      </c>
      <c r="AO240">
        <v>119</v>
      </c>
      <c r="AP240">
        <v>131</v>
      </c>
      <c r="AQ240">
        <v>306</v>
      </c>
      <c r="AR240">
        <v>-6.07</v>
      </c>
      <c r="AS240">
        <v>50.73</v>
      </c>
      <c r="AT240">
        <v>56.8</v>
      </c>
      <c r="AU240">
        <v>33</v>
      </c>
      <c r="AV240">
        <v>1139</v>
      </c>
      <c r="AW240">
        <v>1106</v>
      </c>
      <c r="AX240">
        <v>44.01</v>
      </c>
      <c r="AY240">
        <v>42.74</v>
      </c>
      <c r="AZ240">
        <v>86.75</v>
      </c>
      <c r="BA240">
        <v>74.540000000000006</v>
      </c>
      <c r="BB240">
        <v>55</v>
      </c>
      <c r="BC240">
        <v>187</v>
      </c>
      <c r="BD240">
        <v>-4.88</v>
      </c>
      <c r="BE240">
        <v>51.77</v>
      </c>
      <c r="BF240">
        <v>56.65</v>
      </c>
      <c r="BG240">
        <v>58</v>
      </c>
      <c r="BH240">
        <v>32.81</v>
      </c>
      <c r="BI240">
        <v>30.56</v>
      </c>
      <c r="BJ240">
        <v>849</v>
      </c>
      <c r="BK240">
        <v>791</v>
      </c>
      <c r="BL240">
        <v>132</v>
      </c>
      <c r="BM240">
        <v>-2.62</v>
      </c>
      <c r="BN240">
        <v>54.47</v>
      </c>
      <c r="BO240">
        <v>2.7</v>
      </c>
      <c r="BP240">
        <v>2.5099999999999998</v>
      </c>
      <c r="BQ240">
        <v>70</v>
      </c>
      <c r="BR240">
        <v>65</v>
      </c>
      <c r="BS240">
        <v>5</v>
      </c>
      <c r="BT240">
        <v>51.85</v>
      </c>
      <c r="BU240">
        <v>2.67</v>
      </c>
      <c r="BV240">
        <v>8.24</v>
      </c>
      <c r="BW240">
        <v>6.15</v>
      </c>
      <c r="BX240">
        <v>91.78</v>
      </c>
      <c r="BY240">
        <v>40</v>
      </c>
      <c r="BZ240">
        <v>0</v>
      </c>
      <c r="CA240">
        <v>0</v>
      </c>
      <c r="CB240">
        <v>48.19</v>
      </c>
      <c r="CC240">
        <v>480</v>
      </c>
      <c r="CD240">
        <v>510</v>
      </c>
      <c r="CE240">
        <v>516</v>
      </c>
      <c r="CF240">
        <v>213</v>
      </c>
      <c r="CG240">
        <v>119</v>
      </c>
      <c r="CH240">
        <v>14</v>
      </c>
      <c r="CI240">
        <v>14</v>
      </c>
      <c r="CJ240">
        <v>127</v>
      </c>
      <c r="CK240">
        <v>56</v>
      </c>
      <c r="CL240">
        <v>27</v>
      </c>
      <c r="CM240">
        <v>23</v>
      </c>
      <c r="CN240">
        <v>6</v>
      </c>
      <c r="CO240">
        <v>-0.66</v>
      </c>
      <c r="CP240">
        <v>1552.76</v>
      </c>
      <c r="CQ240">
        <v>2777.98</v>
      </c>
      <c r="CR240">
        <v>35.85</v>
      </c>
      <c r="CS240">
        <v>16.73</v>
      </c>
      <c r="CT240">
        <v>17.53</v>
      </c>
      <c r="CU240">
        <v>52.11</v>
      </c>
      <c r="CV240">
        <v>49.73</v>
      </c>
      <c r="CW240">
        <v>59.22</v>
      </c>
      <c r="CX240">
        <v>54.42</v>
      </c>
      <c r="CY240">
        <v>53.85</v>
      </c>
      <c r="CZ240">
        <v>54.43</v>
      </c>
      <c r="DB240">
        <f t="shared" si="3"/>
        <v>94</v>
      </c>
    </row>
    <row r="241" spans="1:106">
      <c r="A241" t="s">
        <v>1108</v>
      </c>
      <c r="B241" t="s">
        <v>1109</v>
      </c>
      <c r="C241" t="s">
        <v>62</v>
      </c>
      <c r="D241" t="s">
        <v>71</v>
      </c>
      <c r="E241">
        <v>58</v>
      </c>
      <c r="F241">
        <v>20142015</v>
      </c>
      <c r="G241">
        <v>35</v>
      </c>
      <c r="H241">
        <v>1</v>
      </c>
      <c r="I241">
        <v>1</v>
      </c>
      <c r="J241">
        <v>2</v>
      </c>
      <c r="K241">
        <v>5</v>
      </c>
      <c r="L241">
        <v>7</v>
      </c>
      <c r="M241">
        <v>0.12</v>
      </c>
      <c r="N241">
        <v>0.31</v>
      </c>
      <c r="O241">
        <v>0.44</v>
      </c>
      <c r="P241">
        <v>-10</v>
      </c>
      <c r="Q241">
        <v>43.62</v>
      </c>
      <c r="R241">
        <v>99.56</v>
      </c>
      <c r="S241">
        <v>3.77</v>
      </c>
      <c r="T241">
        <v>-2.2599999999999998</v>
      </c>
      <c r="U241">
        <v>16.59</v>
      </c>
      <c r="V241">
        <v>-10.11</v>
      </c>
      <c r="W241">
        <v>44.9</v>
      </c>
      <c r="X241">
        <v>55.01</v>
      </c>
      <c r="Y241">
        <v>-85</v>
      </c>
      <c r="Z241">
        <v>374</v>
      </c>
      <c r="AA241">
        <v>459</v>
      </c>
      <c r="AB241">
        <v>23.32</v>
      </c>
      <c r="AC241">
        <v>28.62</v>
      </c>
      <c r="AD241">
        <v>51.94</v>
      </c>
      <c r="AE241">
        <v>28</v>
      </c>
      <c r="AF241">
        <v>-10.57</v>
      </c>
      <c r="AG241">
        <v>54.19</v>
      </c>
      <c r="AH241">
        <v>-229</v>
      </c>
      <c r="AI241">
        <v>783</v>
      </c>
      <c r="AJ241">
        <v>1012</v>
      </c>
      <c r="AK241">
        <v>48.82</v>
      </c>
      <c r="AL241">
        <v>63.1</v>
      </c>
      <c r="AM241">
        <v>111.93</v>
      </c>
      <c r="AN241">
        <v>53</v>
      </c>
      <c r="AO241">
        <v>27</v>
      </c>
      <c r="AP241">
        <v>69</v>
      </c>
      <c r="AQ241">
        <v>96</v>
      </c>
      <c r="AR241">
        <v>-10.47</v>
      </c>
      <c r="AS241">
        <v>43.76</v>
      </c>
      <c r="AT241">
        <v>54.24</v>
      </c>
      <c r="AU241">
        <v>-165</v>
      </c>
      <c r="AV241">
        <v>579</v>
      </c>
      <c r="AW241">
        <v>744</v>
      </c>
      <c r="AX241">
        <v>36.1</v>
      </c>
      <c r="AY241">
        <v>46.39</v>
      </c>
      <c r="AZ241">
        <v>82.49</v>
      </c>
      <c r="BA241">
        <v>71.680000000000007</v>
      </c>
      <c r="BB241">
        <v>16</v>
      </c>
      <c r="BC241">
        <v>69</v>
      </c>
      <c r="BD241">
        <v>-10.43</v>
      </c>
      <c r="BE241">
        <v>43.46</v>
      </c>
      <c r="BF241">
        <v>53.88</v>
      </c>
      <c r="BG241">
        <v>-125</v>
      </c>
      <c r="BH241">
        <v>25.88</v>
      </c>
      <c r="BI241">
        <v>33.67</v>
      </c>
      <c r="BJ241">
        <v>415</v>
      </c>
      <c r="BK241">
        <v>540</v>
      </c>
      <c r="BL241">
        <v>53</v>
      </c>
      <c r="BM241">
        <v>-11.96</v>
      </c>
      <c r="BN241">
        <v>54.07</v>
      </c>
      <c r="BO241">
        <v>2</v>
      </c>
      <c r="BP241">
        <v>2.74</v>
      </c>
      <c r="BQ241">
        <v>32</v>
      </c>
      <c r="BR241">
        <v>44</v>
      </c>
      <c r="BS241">
        <v>-12</v>
      </c>
      <c r="BT241">
        <v>42.11</v>
      </c>
      <c r="BU241">
        <v>2.9</v>
      </c>
      <c r="BV241">
        <v>7.71</v>
      </c>
      <c r="BW241">
        <v>5.53</v>
      </c>
      <c r="BX241">
        <v>91.85</v>
      </c>
      <c r="BY241">
        <v>40</v>
      </c>
      <c r="BZ241">
        <v>0</v>
      </c>
      <c r="CA241">
        <v>0</v>
      </c>
      <c r="CB241">
        <v>46.42</v>
      </c>
      <c r="CC241">
        <v>285</v>
      </c>
      <c r="CD241">
        <v>273</v>
      </c>
      <c r="CE241">
        <v>329</v>
      </c>
      <c r="CF241">
        <v>32</v>
      </c>
      <c r="CG241">
        <v>58</v>
      </c>
      <c r="CH241">
        <v>3</v>
      </c>
      <c r="CI241">
        <v>2</v>
      </c>
      <c r="CJ241">
        <v>51</v>
      </c>
      <c r="CK241">
        <v>16</v>
      </c>
      <c r="CL241">
        <v>8</v>
      </c>
      <c r="CM241">
        <v>12</v>
      </c>
      <c r="CN241">
        <v>2</v>
      </c>
      <c r="CO241">
        <v>-0.62</v>
      </c>
      <c r="CP241">
        <v>962.25</v>
      </c>
      <c r="CQ241">
        <v>2564.63</v>
      </c>
      <c r="CR241">
        <v>27.28</v>
      </c>
      <c r="CS241">
        <v>16.25</v>
      </c>
      <c r="CT241">
        <v>17.13</v>
      </c>
      <c r="CU241">
        <v>51.5</v>
      </c>
      <c r="CV241">
        <v>50.11</v>
      </c>
      <c r="CW241">
        <v>58.57</v>
      </c>
      <c r="CX241">
        <v>55.15</v>
      </c>
      <c r="CY241">
        <v>53.77</v>
      </c>
      <c r="CZ241">
        <v>53.53</v>
      </c>
      <c r="DB241">
        <f t="shared" si="3"/>
        <v>-26</v>
      </c>
    </row>
    <row r="242" spans="1:106">
      <c r="A242" t="s">
        <v>1024</v>
      </c>
      <c r="B242" t="s">
        <v>1025</v>
      </c>
      <c r="C242" t="s">
        <v>113</v>
      </c>
      <c r="D242" t="s">
        <v>256</v>
      </c>
      <c r="E242">
        <v>81</v>
      </c>
      <c r="F242">
        <v>20142015</v>
      </c>
      <c r="G242">
        <v>28</v>
      </c>
      <c r="H242">
        <v>1.5</v>
      </c>
      <c r="I242">
        <v>1.5</v>
      </c>
      <c r="J242">
        <v>16</v>
      </c>
      <c r="K242">
        <v>17</v>
      </c>
      <c r="L242">
        <v>33</v>
      </c>
      <c r="M242">
        <v>0.84</v>
      </c>
      <c r="N242">
        <v>0.9</v>
      </c>
      <c r="O242">
        <v>1.74</v>
      </c>
      <c r="P242">
        <v>5</v>
      </c>
      <c r="Q242">
        <v>47.38</v>
      </c>
      <c r="R242">
        <v>99.09</v>
      </c>
      <c r="S242">
        <v>11.03</v>
      </c>
      <c r="T242">
        <v>-2.83</v>
      </c>
      <c r="U242">
        <v>14.05</v>
      </c>
      <c r="V242">
        <v>0.17</v>
      </c>
      <c r="W242">
        <v>47.86</v>
      </c>
      <c r="X242">
        <v>47.69</v>
      </c>
      <c r="Y242">
        <v>-44</v>
      </c>
      <c r="Z242">
        <v>491</v>
      </c>
      <c r="AA242">
        <v>535</v>
      </c>
      <c r="AB242">
        <v>25.89</v>
      </c>
      <c r="AC242">
        <v>28.21</v>
      </c>
      <c r="AD242">
        <v>54.11</v>
      </c>
      <c r="AE242">
        <v>133</v>
      </c>
      <c r="AF242">
        <v>-2.36</v>
      </c>
      <c r="AG242">
        <v>49.74</v>
      </c>
      <c r="AH242">
        <v>-108</v>
      </c>
      <c r="AI242">
        <v>977</v>
      </c>
      <c r="AJ242">
        <v>1085</v>
      </c>
      <c r="AK242">
        <v>51.52</v>
      </c>
      <c r="AL242">
        <v>57.22</v>
      </c>
      <c r="AM242">
        <v>108.74</v>
      </c>
      <c r="AN242">
        <v>53.02</v>
      </c>
      <c r="AO242">
        <v>53</v>
      </c>
      <c r="AP242">
        <v>30</v>
      </c>
      <c r="AQ242">
        <v>251</v>
      </c>
      <c r="AR242">
        <v>-1.66</v>
      </c>
      <c r="AS242">
        <v>48.61</v>
      </c>
      <c r="AT242">
        <v>50.26</v>
      </c>
      <c r="AU242">
        <v>-42</v>
      </c>
      <c r="AV242">
        <v>732</v>
      </c>
      <c r="AW242">
        <v>774</v>
      </c>
      <c r="AX242">
        <v>38.6</v>
      </c>
      <c r="AY242">
        <v>40.82</v>
      </c>
      <c r="AZ242">
        <v>79.42</v>
      </c>
      <c r="BA242">
        <v>70.77</v>
      </c>
      <c r="BB242">
        <v>53</v>
      </c>
      <c r="BC242">
        <v>198</v>
      </c>
      <c r="BD242">
        <v>-3.29</v>
      </c>
      <c r="BE242">
        <v>47.52</v>
      </c>
      <c r="BF242">
        <v>50.82</v>
      </c>
      <c r="BG242">
        <v>-54</v>
      </c>
      <c r="BH242">
        <v>27.32</v>
      </c>
      <c r="BI242">
        <v>30.16</v>
      </c>
      <c r="BJ242">
        <v>518</v>
      </c>
      <c r="BK242">
        <v>572</v>
      </c>
      <c r="BL242">
        <v>145</v>
      </c>
      <c r="BM242">
        <v>-7.79</v>
      </c>
      <c r="BN242">
        <v>52.89</v>
      </c>
      <c r="BO242">
        <v>2.4300000000000002</v>
      </c>
      <c r="BP242">
        <v>2.95</v>
      </c>
      <c r="BQ242">
        <v>46</v>
      </c>
      <c r="BR242">
        <v>56</v>
      </c>
      <c r="BS242">
        <v>-10</v>
      </c>
      <c r="BT242">
        <v>45.1</v>
      </c>
      <c r="BU242">
        <v>8.08</v>
      </c>
      <c r="BV242">
        <v>8.8800000000000008</v>
      </c>
      <c r="BW242">
        <v>6.28</v>
      </c>
      <c r="BX242">
        <v>90.21</v>
      </c>
      <c r="BY242">
        <v>33</v>
      </c>
      <c r="BZ242">
        <v>1</v>
      </c>
      <c r="CA242">
        <v>5</v>
      </c>
      <c r="CB242">
        <v>46.4</v>
      </c>
      <c r="CC242">
        <v>316</v>
      </c>
      <c r="CD242">
        <v>347</v>
      </c>
      <c r="CE242">
        <v>365</v>
      </c>
      <c r="CF242">
        <v>80</v>
      </c>
      <c r="CG242">
        <v>50</v>
      </c>
      <c r="CH242">
        <v>13</v>
      </c>
      <c r="CI242">
        <v>4</v>
      </c>
      <c r="CJ242">
        <v>129</v>
      </c>
      <c r="CK242">
        <v>15</v>
      </c>
      <c r="CL242">
        <v>42</v>
      </c>
      <c r="CM242">
        <v>11</v>
      </c>
      <c r="CN242">
        <v>16</v>
      </c>
      <c r="CO242">
        <v>0.26</v>
      </c>
      <c r="CP242">
        <v>1137.78</v>
      </c>
      <c r="CQ242">
        <v>3770.62</v>
      </c>
      <c r="CR242">
        <v>23.18</v>
      </c>
      <c r="CS242">
        <v>17.190000000000001</v>
      </c>
      <c r="CT242">
        <v>17.13</v>
      </c>
      <c r="CU242">
        <v>49.5</v>
      </c>
      <c r="CV242">
        <v>50.21</v>
      </c>
      <c r="CW242">
        <v>53.19</v>
      </c>
      <c r="CX242">
        <v>54.26</v>
      </c>
      <c r="CY242">
        <v>54.65</v>
      </c>
      <c r="CZ242">
        <v>54.2</v>
      </c>
      <c r="DB242">
        <f t="shared" si="3"/>
        <v>30</v>
      </c>
    </row>
    <row r="243" spans="1:106">
      <c r="A243" t="s">
        <v>613</v>
      </c>
      <c r="B243" t="s">
        <v>614</v>
      </c>
      <c r="C243" t="s">
        <v>68</v>
      </c>
      <c r="D243" t="s">
        <v>345</v>
      </c>
      <c r="E243">
        <v>37</v>
      </c>
      <c r="F243">
        <v>20142015</v>
      </c>
      <c r="G243">
        <v>27</v>
      </c>
      <c r="H243">
        <v>3.25</v>
      </c>
      <c r="I243">
        <v>3.1</v>
      </c>
      <c r="J243">
        <v>8</v>
      </c>
      <c r="K243">
        <v>16</v>
      </c>
      <c r="L243">
        <v>24</v>
      </c>
      <c r="M243">
        <v>0.73</v>
      </c>
      <c r="N243">
        <v>1.47</v>
      </c>
      <c r="O243">
        <v>2.2000000000000002</v>
      </c>
      <c r="P243">
        <v>-2</v>
      </c>
      <c r="Q243">
        <v>53.27</v>
      </c>
      <c r="R243">
        <v>100.14</v>
      </c>
      <c r="S243">
        <v>9.41</v>
      </c>
      <c r="T243">
        <v>1.32</v>
      </c>
      <c r="U243">
        <v>17.68</v>
      </c>
      <c r="V243">
        <v>4.5999999999999996</v>
      </c>
      <c r="W243">
        <v>50.48</v>
      </c>
      <c r="X243">
        <v>45.88</v>
      </c>
      <c r="Y243">
        <v>6</v>
      </c>
      <c r="Z243">
        <v>314</v>
      </c>
      <c r="AA243">
        <v>308</v>
      </c>
      <c r="AB243">
        <v>28.8</v>
      </c>
      <c r="AC243">
        <v>28.25</v>
      </c>
      <c r="AD243">
        <v>57.06</v>
      </c>
      <c r="AE243">
        <v>92</v>
      </c>
      <c r="AF243">
        <v>6.72</v>
      </c>
      <c r="AG243">
        <v>46.55</v>
      </c>
      <c r="AH243">
        <v>83</v>
      </c>
      <c r="AI243">
        <v>676</v>
      </c>
      <c r="AJ243">
        <v>593</v>
      </c>
      <c r="AK243">
        <v>62.01</v>
      </c>
      <c r="AL243">
        <v>54.4</v>
      </c>
      <c r="AM243">
        <v>116.41</v>
      </c>
      <c r="AN243">
        <v>51.04</v>
      </c>
      <c r="AO243">
        <v>27</v>
      </c>
      <c r="AP243">
        <v>18</v>
      </c>
      <c r="AQ243">
        <v>144</v>
      </c>
      <c r="AR243">
        <v>5.86</v>
      </c>
      <c r="AS243">
        <v>52.11</v>
      </c>
      <c r="AT243">
        <v>46.25</v>
      </c>
      <c r="AU243">
        <v>40</v>
      </c>
      <c r="AV243">
        <v>493</v>
      </c>
      <c r="AW243">
        <v>453</v>
      </c>
      <c r="AX243">
        <v>45.22</v>
      </c>
      <c r="AY243">
        <v>41.56</v>
      </c>
      <c r="AZ243">
        <v>86.78</v>
      </c>
      <c r="BA243">
        <v>69.98</v>
      </c>
      <c r="BB243">
        <v>32</v>
      </c>
      <c r="BC243">
        <v>117</v>
      </c>
      <c r="BD243">
        <v>6.4</v>
      </c>
      <c r="BE243">
        <v>51.88</v>
      </c>
      <c r="BF243">
        <v>45.48</v>
      </c>
      <c r="BG243">
        <v>25</v>
      </c>
      <c r="BH243">
        <v>31.65</v>
      </c>
      <c r="BI243">
        <v>29.35</v>
      </c>
      <c r="BJ243">
        <v>345</v>
      </c>
      <c r="BK243">
        <v>320</v>
      </c>
      <c r="BL243">
        <v>85</v>
      </c>
      <c r="BM243">
        <v>15.33</v>
      </c>
      <c r="BN243">
        <v>36.909999999999997</v>
      </c>
      <c r="BO243">
        <v>3.21</v>
      </c>
      <c r="BP243">
        <v>2.94</v>
      </c>
      <c r="BQ243">
        <v>35</v>
      </c>
      <c r="BR243">
        <v>32</v>
      </c>
      <c r="BS243">
        <v>3</v>
      </c>
      <c r="BT243">
        <v>52.24</v>
      </c>
      <c r="BU243">
        <v>6.84</v>
      </c>
      <c r="BV243">
        <v>10.14</v>
      </c>
      <c r="BW243">
        <v>7.1</v>
      </c>
      <c r="BX243">
        <v>90</v>
      </c>
      <c r="BY243">
        <v>56.54</v>
      </c>
      <c r="BZ243">
        <v>346</v>
      </c>
      <c r="CA243">
        <v>266</v>
      </c>
      <c r="CB243">
        <v>51.37</v>
      </c>
      <c r="CC243">
        <v>225</v>
      </c>
      <c r="CD243">
        <v>240</v>
      </c>
      <c r="CE243">
        <v>213</v>
      </c>
      <c r="CF243">
        <v>105</v>
      </c>
      <c r="CG243">
        <v>47</v>
      </c>
      <c r="CH243">
        <v>10</v>
      </c>
      <c r="CI243">
        <v>6</v>
      </c>
      <c r="CJ243">
        <v>77</v>
      </c>
      <c r="CK243">
        <v>12</v>
      </c>
      <c r="CL243">
        <v>17</v>
      </c>
      <c r="CM243">
        <v>12</v>
      </c>
      <c r="CN243">
        <v>10</v>
      </c>
      <c r="CO243">
        <v>-0.18</v>
      </c>
      <c r="CP243">
        <v>654.07000000000005</v>
      </c>
      <c r="CQ243">
        <v>1599.72</v>
      </c>
      <c r="CR243">
        <v>29.02</v>
      </c>
      <c r="CS243">
        <v>18.16</v>
      </c>
      <c r="CT243">
        <v>17.63</v>
      </c>
      <c r="CU243">
        <v>50.35</v>
      </c>
      <c r="CV243">
        <v>49.64</v>
      </c>
      <c r="CW243">
        <v>53.66</v>
      </c>
      <c r="CX243">
        <v>52.91</v>
      </c>
      <c r="CY243">
        <v>54.28</v>
      </c>
      <c r="CZ243">
        <v>55.06</v>
      </c>
      <c r="DB243">
        <f t="shared" si="3"/>
        <v>58</v>
      </c>
    </row>
    <row r="244" spans="1:106">
      <c r="A244" t="s">
        <v>799</v>
      </c>
      <c r="B244" t="s">
        <v>800</v>
      </c>
      <c r="C244" t="s">
        <v>62</v>
      </c>
      <c r="D244" t="s">
        <v>302</v>
      </c>
      <c r="E244">
        <v>55</v>
      </c>
      <c r="F244">
        <v>20142015</v>
      </c>
      <c r="G244">
        <v>31</v>
      </c>
      <c r="H244">
        <v>1.5</v>
      </c>
      <c r="I244">
        <v>1.5</v>
      </c>
      <c r="J244">
        <v>3</v>
      </c>
      <c r="K244">
        <v>6</v>
      </c>
      <c r="L244">
        <v>9</v>
      </c>
      <c r="M244">
        <v>0.2</v>
      </c>
      <c r="N244">
        <v>0.41</v>
      </c>
      <c r="O244">
        <v>0.61</v>
      </c>
      <c r="P244">
        <v>-17</v>
      </c>
      <c r="Q244">
        <v>47.39</v>
      </c>
      <c r="R244">
        <v>99.05</v>
      </c>
      <c r="S244">
        <v>6</v>
      </c>
      <c r="T244">
        <v>-5.56</v>
      </c>
      <c r="U244">
        <v>16.010000000000002</v>
      </c>
      <c r="V244">
        <v>-5.79</v>
      </c>
      <c r="W244">
        <v>45.74</v>
      </c>
      <c r="X244">
        <v>51.53</v>
      </c>
      <c r="Y244">
        <v>-69</v>
      </c>
      <c r="Z244">
        <v>370</v>
      </c>
      <c r="AA244">
        <v>439</v>
      </c>
      <c r="AB244">
        <v>25.22</v>
      </c>
      <c r="AC244">
        <v>29.92</v>
      </c>
      <c r="AD244">
        <v>55.13</v>
      </c>
      <c r="AE244">
        <v>33</v>
      </c>
      <c r="AF244">
        <v>-4.34</v>
      </c>
      <c r="AG244">
        <v>51.74</v>
      </c>
      <c r="AH244">
        <v>-85</v>
      </c>
      <c r="AI244">
        <v>773</v>
      </c>
      <c r="AJ244">
        <v>858</v>
      </c>
      <c r="AK244">
        <v>52.68</v>
      </c>
      <c r="AL244">
        <v>58.47</v>
      </c>
      <c r="AM244">
        <v>111.15</v>
      </c>
      <c r="AN244">
        <v>50.58</v>
      </c>
      <c r="AO244">
        <v>51</v>
      </c>
      <c r="AP244">
        <v>74</v>
      </c>
      <c r="AQ244">
        <v>130</v>
      </c>
      <c r="AR244">
        <v>-3.71</v>
      </c>
      <c r="AS244">
        <v>47.6</v>
      </c>
      <c r="AT244">
        <v>51.31</v>
      </c>
      <c r="AU244">
        <v>-58</v>
      </c>
      <c r="AV244">
        <v>576</v>
      </c>
      <c r="AW244">
        <v>634</v>
      </c>
      <c r="AX244">
        <v>39.25</v>
      </c>
      <c r="AY244">
        <v>43.21</v>
      </c>
      <c r="AZ244">
        <v>82.46</v>
      </c>
      <c r="BA244">
        <v>67.88</v>
      </c>
      <c r="BB244">
        <v>29</v>
      </c>
      <c r="BC244">
        <v>79</v>
      </c>
      <c r="BD244">
        <v>-4.87</v>
      </c>
      <c r="BE244">
        <v>46.27</v>
      </c>
      <c r="BF244">
        <v>51.14</v>
      </c>
      <c r="BG244">
        <v>-63</v>
      </c>
      <c r="BH244">
        <v>26.65</v>
      </c>
      <c r="BI244">
        <v>30.94</v>
      </c>
      <c r="BJ244">
        <v>391</v>
      </c>
      <c r="BK244">
        <v>454</v>
      </c>
      <c r="BL244">
        <v>50</v>
      </c>
      <c r="BM244">
        <v>-12.97</v>
      </c>
      <c r="BN244">
        <v>56.25</v>
      </c>
      <c r="BO244">
        <v>1.98</v>
      </c>
      <c r="BP244">
        <v>2.59</v>
      </c>
      <c r="BQ244">
        <v>29</v>
      </c>
      <c r="BR244">
        <v>38</v>
      </c>
      <c r="BS244">
        <v>-9</v>
      </c>
      <c r="BT244">
        <v>43.28</v>
      </c>
      <c r="BU244">
        <v>3.8</v>
      </c>
      <c r="BV244">
        <v>7.42</v>
      </c>
      <c r="BW244">
        <v>5.03</v>
      </c>
      <c r="BX244">
        <v>91.63</v>
      </c>
      <c r="BY244">
        <v>40</v>
      </c>
      <c r="BZ244">
        <v>0</v>
      </c>
      <c r="CA244">
        <v>0</v>
      </c>
      <c r="CB244">
        <v>44.58</v>
      </c>
      <c r="CC244">
        <v>251</v>
      </c>
      <c r="CD244">
        <v>266</v>
      </c>
      <c r="CE244">
        <v>312</v>
      </c>
      <c r="CF244">
        <v>76</v>
      </c>
      <c r="CG244">
        <v>52</v>
      </c>
      <c r="CH244">
        <v>4</v>
      </c>
      <c r="CI244">
        <v>2</v>
      </c>
      <c r="CJ244">
        <v>47</v>
      </c>
      <c r="CK244">
        <v>32</v>
      </c>
      <c r="CL244">
        <v>16</v>
      </c>
      <c r="CM244">
        <v>19</v>
      </c>
      <c r="CN244">
        <v>2</v>
      </c>
      <c r="CO244">
        <v>-1.1599999999999999</v>
      </c>
      <c r="CP244">
        <v>880.42</v>
      </c>
      <c r="CQ244">
        <v>2468.1</v>
      </c>
      <c r="CR244">
        <v>26.29</v>
      </c>
      <c r="CS244">
        <v>16.13</v>
      </c>
      <c r="CT244">
        <v>17.03</v>
      </c>
      <c r="CU244">
        <v>50.64</v>
      </c>
      <c r="CV244">
        <v>49.79</v>
      </c>
      <c r="CW244">
        <v>54.34</v>
      </c>
      <c r="CX244">
        <v>52.98</v>
      </c>
      <c r="CY244">
        <v>54</v>
      </c>
      <c r="CZ244">
        <v>54.46</v>
      </c>
      <c r="DB244">
        <f t="shared" si="3"/>
        <v>24</v>
      </c>
    </row>
    <row r="245" spans="1:106">
      <c r="A245" t="s">
        <v>1198</v>
      </c>
      <c r="B245" t="s">
        <v>1199</v>
      </c>
      <c r="C245" t="s">
        <v>62</v>
      </c>
      <c r="D245" t="s">
        <v>767</v>
      </c>
      <c r="E245">
        <v>43</v>
      </c>
      <c r="F245">
        <v>20142015</v>
      </c>
      <c r="G245">
        <v>31</v>
      </c>
      <c r="H245">
        <v>0.8</v>
      </c>
      <c r="I245">
        <v>0.8</v>
      </c>
      <c r="J245">
        <v>3</v>
      </c>
      <c r="K245">
        <v>2</v>
      </c>
      <c r="L245">
        <v>5</v>
      </c>
      <c r="M245">
        <v>0.28000000000000003</v>
      </c>
      <c r="N245">
        <v>0.18</v>
      </c>
      <c r="O245">
        <v>0.46</v>
      </c>
      <c r="P245">
        <v>6</v>
      </c>
      <c r="Q245">
        <v>39.6</v>
      </c>
      <c r="R245">
        <v>99.86</v>
      </c>
      <c r="S245">
        <v>9.68</v>
      </c>
      <c r="T245">
        <v>-6.54</v>
      </c>
      <c r="U245">
        <v>15.11</v>
      </c>
      <c r="V245">
        <v>-7.69</v>
      </c>
      <c r="W245">
        <v>39.92</v>
      </c>
      <c r="X245">
        <v>47.61</v>
      </c>
      <c r="Y245">
        <v>-101</v>
      </c>
      <c r="Z245">
        <v>200</v>
      </c>
      <c r="AA245">
        <v>301</v>
      </c>
      <c r="AB245">
        <v>18.47</v>
      </c>
      <c r="AC245">
        <v>27.79</v>
      </c>
      <c r="AD245">
        <v>46.26</v>
      </c>
      <c r="AE245">
        <v>19</v>
      </c>
      <c r="AF245">
        <v>-6.28</v>
      </c>
      <c r="AG245">
        <v>45.88</v>
      </c>
      <c r="AH245">
        <v>-209</v>
      </c>
      <c r="AI245">
        <v>398</v>
      </c>
      <c r="AJ245">
        <v>607</v>
      </c>
      <c r="AK245">
        <v>36.75</v>
      </c>
      <c r="AL245">
        <v>56.05</v>
      </c>
      <c r="AM245">
        <v>92.8</v>
      </c>
      <c r="AN245">
        <v>52.51</v>
      </c>
      <c r="AO245">
        <v>16</v>
      </c>
      <c r="AP245">
        <v>39</v>
      </c>
      <c r="AQ245">
        <v>62</v>
      </c>
      <c r="AR245">
        <v>-7.66</v>
      </c>
      <c r="AS245">
        <v>38.65</v>
      </c>
      <c r="AT245">
        <v>46.31</v>
      </c>
      <c r="AU245">
        <v>-175</v>
      </c>
      <c r="AV245">
        <v>298</v>
      </c>
      <c r="AW245">
        <v>473</v>
      </c>
      <c r="AX245">
        <v>27.52</v>
      </c>
      <c r="AY245">
        <v>43.68</v>
      </c>
      <c r="AZ245">
        <v>71.19</v>
      </c>
      <c r="BA245">
        <v>70.13</v>
      </c>
      <c r="BB245">
        <v>15</v>
      </c>
      <c r="BC245">
        <v>46</v>
      </c>
      <c r="BD245">
        <v>-8.6</v>
      </c>
      <c r="BE245">
        <v>36.799999999999997</v>
      </c>
      <c r="BF245">
        <v>45.39</v>
      </c>
      <c r="BG245">
        <v>-150</v>
      </c>
      <c r="BH245">
        <v>19.3</v>
      </c>
      <c r="BI245">
        <v>33.15</v>
      </c>
      <c r="BJ245">
        <v>209</v>
      </c>
      <c r="BK245">
        <v>359</v>
      </c>
      <c r="BL245">
        <v>31</v>
      </c>
      <c r="BM245">
        <v>-11.49</v>
      </c>
      <c r="BN245">
        <v>47.86</v>
      </c>
      <c r="BO245">
        <v>1.48</v>
      </c>
      <c r="BP245">
        <v>2.59</v>
      </c>
      <c r="BQ245">
        <v>16</v>
      </c>
      <c r="BR245">
        <v>28</v>
      </c>
      <c r="BS245">
        <v>-12</v>
      </c>
      <c r="BT245">
        <v>36.36</v>
      </c>
      <c r="BU245">
        <v>6.52</v>
      </c>
      <c r="BV245">
        <v>7.66</v>
      </c>
      <c r="BW245">
        <v>5.37</v>
      </c>
      <c r="BX245">
        <v>92.2</v>
      </c>
      <c r="BY245">
        <v>40</v>
      </c>
      <c r="BZ245">
        <v>0</v>
      </c>
      <c r="CA245">
        <v>0</v>
      </c>
      <c r="CB245">
        <v>38.92</v>
      </c>
      <c r="CC245">
        <v>144</v>
      </c>
      <c r="CD245">
        <v>179</v>
      </c>
      <c r="CE245">
        <v>226</v>
      </c>
      <c r="CF245">
        <v>40</v>
      </c>
      <c r="CG245">
        <v>73</v>
      </c>
      <c r="CH245">
        <v>1</v>
      </c>
      <c r="CI245">
        <v>1</v>
      </c>
      <c r="CJ245">
        <v>28</v>
      </c>
      <c r="CK245">
        <v>12</v>
      </c>
      <c r="CL245">
        <v>6</v>
      </c>
      <c r="CM245">
        <v>2</v>
      </c>
      <c r="CN245">
        <v>8</v>
      </c>
      <c r="CO245">
        <v>0.55000000000000004</v>
      </c>
      <c r="CP245">
        <v>649.77</v>
      </c>
      <c r="CQ245">
        <v>1960.58</v>
      </c>
      <c r="CR245">
        <v>24.89</v>
      </c>
      <c r="CS245">
        <v>16.11</v>
      </c>
      <c r="CT245">
        <v>17.079999999999998</v>
      </c>
      <c r="CU245">
        <v>48.62</v>
      </c>
      <c r="CV245">
        <v>49.96</v>
      </c>
      <c r="CW245">
        <v>46.74</v>
      </c>
      <c r="CX245">
        <v>49.4</v>
      </c>
      <c r="CY245">
        <v>53.98</v>
      </c>
      <c r="CZ245">
        <v>54.08</v>
      </c>
      <c r="DB245">
        <f t="shared" si="3"/>
        <v>-33</v>
      </c>
    </row>
    <row r="246" spans="1:106">
      <c r="A246" t="s">
        <v>542</v>
      </c>
      <c r="B246" t="s">
        <v>543</v>
      </c>
      <c r="C246" t="s">
        <v>124</v>
      </c>
      <c r="D246" t="s">
        <v>544</v>
      </c>
      <c r="E246">
        <v>77</v>
      </c>
      <c r="F246">
        <v>20142015</v>
      </c>
      <c r="G246">
        <v>32</v>
      </c>
      <c r="H246">
        <v>5</v>
      </c>
      <c r="I246">
        <v>4.75</v>
      </c>
      <c r="J246">
        <v>28</v>
      </c>
      <c r="K246">
        <v>32</v>
      </c>
      <c r="L246">
        <v>60</v>
      </c>
      <c r="M246">
        <v>1.26</v>
      </c>
      <c r="N246">
        <v>1.44</v>
      </c>
      <c r="O246">
        <v>2.7</v>
      </c>
      <c r="P246">
        <v>-19</v>
      </c>
      <c r="Q246">
        <v>57.19</v>
      </c>
      <c r="R246">
        <v>100.8</v>
      </c>
      <c r="S246">
        <v>13.79</v>
      </c>
      <c r="T246">
        <v>19.88</v>
      </c>
      <c r="U246">
        <v>17.32</v>
      </c>
      <c r="V246">
        <v>13.5</v>
      </c>
      <c r="W246">
        <v>57.75</v>
      </c>
      <c r="X246">
        <v>44.25</v>
      </c>
      <c r="Y246">
        <v>192</v>
      </c>
      <c r="Z246">
        <v>715</v>
      </c>
      <c r="AA246">
        <v>523</v>
      </c>
      <c r="AB246">
        <v>32.159999999999997</v>
      </c>
      <c r="AC246">
        <v>23.53</v>
      </c>
      <c r="AD246">
        <v>55.69</v>
      </c>
      <c r="AE246">
        <v>187</v>
      </c>
      <c r="AF246">
        <v>14.21</v>
      </c>
      <c r="AG246">
        <v>42.98</v>
      </c>
      <c r="AH246">
        <v>361</v>
      </c>
      <c r="AI246">
        <v>1435</v>
      </c>
      <c r="AJ246">
        <v>1074</v>
      </c>
      <c r="AK246">
        <v>64.55</v>
      </c>
      <c r="AL246">
        <v>48.31</v>
      </c>
      <c r="AM246">
        <v>112.86</v>
      </c>
      <c r="AN246">
        <v>56.03</v>
      </c>
      <c r="AO246">
        <v>51</v>
      </c>
      <c r="AP246">
        <v>38</v>
      </c>
      <c r="AQ246">
        <v>307</v>
      </c>
      <c r="AR246">
        <v>13.89</v>
      </c>
      <c r="AS246">
        <v>56.57</v>
      </c>
      <c r="AT246">
        <v>42.68</v>
      </c>
      <c r="AU246">
        <v>249</v>
      </c>
      <c r="AV246">
        <v>1072</v>
      </c>
      <c r="AW246">
        <v>823</v>
      </c>
      <c r="AX246">
        <v>48.22</v>
      </c>
      <c r="AY246">
        <v>37.020000000000003</v>
      </c>
      <c r="AZ246">
        <v>85.24</v>
      </c>
      <c r="BA246">
        <v>75</v>
      </c>
      <c r="BB246">
        <v>53</v>
      </c>
      <c r="BC246">
        <v>256</v>
      </c>
      <c r="BD246">
        <v>15.83</v>
      </c>
      <c r="BE246">
        <v>57.8</v>
      </c>
      <c r="BF246">
        <v>41.97</v>
      </c>
      <c r="BG246">
        <v>217</v>
      </c>
      <c r="BH246">
        <v>36.17</v>
      </c>
      <c r="BI246">
        <v>26.4</v>
      </c>
      <c r="BJ246">
        <v>804</v>
      </c>
      <c r="BK246">
        <v>587</v>
      </c>
      <c r="BL246">
        <v>203</v>
      </c>
      <c r="BM246">
        <v>17.13</v>
      </c>
      <c r="BN246">
        <v>42.47</v>
      </c>
      <c r="BO246">
        <v>4.05</v>
      </c>
      <c r="BP246">
        <v>2.74</v>
      </c>
      <c r="BQ246">
        <v>90</v>
      </c>
      <c r="BR246">
        <v>61</v>
      </c>
      <c r="BS246">
        <v>29</v>
      </c>
      <c r="BT246">
        <v>59.6</v>
      </c>
      <c r="BU246">
        <v>10.94</v>
      </c>
      <c r="BV246">
        <v>11.19</v>
      </c>
      <c r="BW246">
        <v>8.4</v>
      </c>
      <c r="BX246">
        <v>89.61</v>
      </c>
      <c r="BY246">
        <v>47</v>
      </c>
      <c r="BZ246">
        <v>7</v>
      </c>
      <c r="CA246">
        <v>7</v>
      </c>
      <c r="CB246">
        <v>60.23</v>
      </c>
      <c r="CC246">
        <v>577</v>
      </c>
      <c r="CD246">
        <v>409</v>
      </c>
      <c r="CE246">
        <v>381</v>
      </c>
      <c r="CF246">
        <v>160</v>
      </c>
      <c r="CG246">
        <v>95</v>
      </c>
      <c r="CH246">
        <v>21</v>
      </c>
      <c r="CI246">
        <v>11</v>
      </c>
      <c r="CJ246">
        <v>175</v>
      </c>
      <c r="CK246">
        <v>40</v>
      </c>
      <c r="CL246">
        <v>36</v>
      </c>
      <c r="CM246">
        <v>32</v>
      </c>
      <c r="CN246">
        <v>13</v>
      </c>
      <c r="CO246">
        <v>-0.85</v>
      </c>
      <c r="CP246">
        <v>1333.84</v>
      </c>
      <c r="CQ246">
        <v>3338.66</v>
      </c>
      <c r="CR246">
        <v>28.55</v>
      </c>
      <c r="CS246">
        <v>18.190000000000001</v>
      </c>
      <c r="CT246">
        <v>17.57</v>
      </c>
      <c r="CU246">
        <v>48.52</v>
      </c>
      <c r="CV246">
        <v>49.84</v>
      </c>
      <c r="CW246">
        <v>51.74</v>
      </c>
      <c r="CX246">
        <v>54.89</v>
      </c>
      <c r="CY246">
        <v>54.26</v>
      </c>
      <c r="CZ246">
        <v>54.61</v>
      </c>
      <c r="DB246">
        <f t="shared" si="3"/>
        <v>65</v>
      </c>
    </row>
    <row r="247" spans="1:106">
      <c r="A247" t="s">
        <v>986</v>
      </c>
      <c r="B247" t="s">
        <v>987</v>
      </c>
      <c r="C247" t="s">
        <v>87</v>
      </c>
      <c r="D247" t="s">
        <v>204</v>
      </c>
      <c r="E247">
        <v>72</v>
      </c>
      <c r="F247">
        <v>20142015</v>
      </c>
      <c r="G247">
        <v>23</v>
      </c>
      <c r="H247">
        <v>0.9</v>
      </c>
      <c r="I247">
        <v>0.9</v>
      </c>
      <c r="J247">
        <v>7</v>
      </c>
      <c r="K247">
        <v>7</v>
      </c>
      <c r="L247">
        <v>14</v>
      </c>
      <c r="M247">
        <v>0.48</v>
      </c>
      <c r="N247">
        <v>0.48</v>
      </c>
      <c r="O247">
        <v>0.97</v>
      </c>
      <c r="P247">
        <v>-3</v>
      </c>
      <c r="Q247">
        <v>42.73</v>
      </c>
      <c r="R247">
        <v>98.15</v>
      </c>
      <c r="S247">
        <v>7.61</v>
      </c>
      <c r="T247">
        <v>-18.809999999999999</v>
      </c>
      <c r="U247">
        <v>12.05</v>
      </c>
      <c r="V247">
        <v>-10.71</v>
      </c>
      <c r="W247">
        <v>43.55</v>
      </c>
      <c r="X247">
        <v>54.26</v>
      </c>
      <c r="Y247">
        <v>-93</v>
      </c>
      <c r="Z247">
        <v>314</v>
      </c>
      <c r="AA247">
        <v>407</v>
      </c>
      <c r="AB247">
        <v>21.71</v>
      </c>
      <c r="AC247">
        <v>28.14</v>
      </c>
      <c r="AD247">
        <v>49.85</v>
      </c>
      <c r="AE247">
        <v>90</v>
      </c>
      <c r="AF247">
        <v>-10.210000000000001</v>
      </c>
      <c r="AG247">
        <v>52.95</v>
      </c>
      <c r="AH247">
        <v>-219</v>
      </c>
      <c r="AI247">
        <v>644</v>
      </c>
      <c r="AJ247">
        <v>863</v>
      </c>
      <c r="AK247">
        <v>44.53</v>
      </c>
      <c r="AL247">
        <v>59.67</v>
      </c>
      <c r="AM247">
        <v>104.2</v>
      </c>
      <c r="AN247">
        <v>55.43</v>
      </c>
      <c r="AO247">
        <v>25</v>
      </c>
      <c r="AP247">
        <v>42</v>
      </c>
      <c r="AQ247">
        <v>156</v>
      </c>
      <c r="AR247">
        <v>-9.2799999999999994</v>
      </c>
      <c r="AS247">
        <v>44.59</v>
      </c>
      <c r="AT247">
        <v>53.87</v>
      </c>
      <c r="AU247">
        <v>-122</v>
      </c>
      <c r="AV247">
        <v>503</v>
      </c>
      <c r="AW247">
        <v>625</v>
      </c>
      <c r="AX247">
        <v>34.78</v>
      </c>
      <c r="AY247">
        <v>43.21</v>
      </c>
      <c r="AZ247">
        <v>77.989999999999995</v>
      </c>
      <c r="BA247">
        <v>70.97</v>
      </c>
      <c r="BB247">
        <v>39</v>
      </c>
      <c r="BC247">
        <v>131</v>
      </c>
      <c r="BD247">
        <v>-10.220000000000001</v>
      </c>
      <c r="BE247">
        <v>44.46</v>
      </c>
      <c r="BF247">
        <v>54.68</v>
      </c>
      <c r="BG247">
        <v>-89</v>
      </c>
      <c r="BH247">
        <v>24.68</v>
      </c>
      <c r="BI247">
        <v>30.84</v>
      </c>
      <c r="BJ247">
        <v>357</v>
      </c>
      <c r="BK247">
        <v>446</v>
      </c>
      <c r="BL247">
        <v>92</v>
      </c>
      <c r="BM247">
        <v>-18.27</v>
      </c>
      <c r="BN247">
        <v>56.6</v>
      </c>
      <c r="BO247">
        <v>1.59</v>
      </c>
      <c r="BP247">
        <v>2.56</v>
      </c>
      <c r="BQ247">
        <v>23</v>
      </c>
      <c r="BR247">
        <v>37</v>
      </c>
      <c r="BS247">
        <v>-14</v>
      </c>
      <c r="BT247">
        <v>38.33</v>
      </c>
      <c r="BU247">
        <v>5.34</v>
      </c>
      <c r="BV247">
        <v>6.44</v>
      </c>
      <c r="BW247">
        <v>4.57</v>
      </c>
      <c r="BX247">
        <v>91.7</v>
      </c>
      <c r="BY247">
        <v>45.38</v>
      </c>
      <c r="BZ247">
        <v>260</v>
      </c>
      <c r="CA247">
        <v>313</v>
      </c>
      <c r="CB247">
        <v>35.42</v>
      </c>
      <c r="CC247">
        <v>187</v>
      </c>
      <c r="CD247">
        <v>273</v>
      </c>
      <c r="CE247">
        <v>341</v>
      </c>
      <c r="CF247">
        <v>31</v>
      </c>
      <c r="CG247">
        <v>49</v>
      </c>
      <c r="CH247">
        <v>5</v>
      </c>
      <c r="CI247">
        <v>2</v>
      </c>
      <c r="CJ247">
        <v>85</v>
      </c>
      <c r="CK247">
        <v>10</v>
      </c>
      <c r="CL247">
        <v>38</v>
      </c>
      <c r="CM247">
        <v>16</v>
      </c>
      <c r="CN247">
        <v>13</v>
      </c>
      <c r="CO247">
        <v>-0.21</v>
      </c>
      <c r="CP247">
        <v>867.78</v>
      </c>
      <c r="CQ247">
        <v>3492.83</v>
      </c>
      <c r="CR247">
        <v>19.899999999999999</v>
      </c>
      <c r="CS247">
        <v>17.36</v>
      </c>
      <c r="CT247">
        <v>17.16</v>
      </c>
      <c r="CU247">
        <v>50.24</v>
      </c>
      <c r="CV247">
        <v>49.95</v>
      </c>
      <c r="CW247">
        <v>51.94</v>
      </c>
      <c r="CX247">
        <v>51.43</v>
      </c>
      <c r="CY247">
        <v>54.38</v>
      </c>
      <c r="CZ247">
        <v>54.5</v>
      </c>
      <c r="DB247">
        <f t="shared" si="3"/>
        <v>-18</v>
      </c>
    </row>
    <row r="248" spans="1:106">
      <c r="A248" t="s">
        <v>1095</v>
      </c>
      <c r="B248" t="s">
        <v>1096</v>
      </c>
      <c r="C248" t="s">
        <v>113</v>
      </c>
      <c r="D248" t="s">
        <v>767</v>
      </c>
      <c r="E248">
        <v>40</v>
      </c>
      <c r="F248">
        <v>20142015</v>
      </c>
      <c r="G248">
        <v>33</v>
      </c>
      <c r="H248">
        <v>1.5</v>
      </c>
      <c r="I248">
        <v>1.5</v>
      </c>
      <c r="J248">
        <v>5</v>
      </c>
      <c r="K248">
        <v>9</v>
      </c>
      <c r="L248">
        <v>14</v>
      </c>
      <c r="M248">
        <v>0.52</v>
      </c>
      <c r="N248">
        <v>0.93</v>
      </c>
      <c r="O248">
        <v>1.45</v>
      </c>
      <c r="P248">
        <v>-1</v>
      </c>
      <c r="Q248">
        <v>48.54</v>
      </c>
      <c r="R248">
        <v>99.88</v>
      </c>
      <c r="S248">
        <v>10.199999999999999</v>
      </c>
      <c r="T248">
        <v>3.81</v>
      </c>
      <c r="U248">
        <v>14.53</v>
      </c>
      <c r="V248">
        <v>7.22</v>
      </c>
      <c r="W248">
        <v>50.53</v>
      </c>
      <c r="X248">
        <v>43.3</v>
      </c>
      <c r="Y248">
        <v>5</v>
      </c>
      <c r="Z248">
        <v>240</v>
      </c>
      <c r="AA248">
        <v>235</v>
      </c>
      <c r="AB248">
        <v>24.78</v>
      </c>
      <c r="AC248">
        <v>24.26</v>
      </c>
      <c r="AD248">
        <v>49.04</v>
      </c>
      <c r="AE248">
        <v>60</v>
      </c>
      <c r="AF248">
        <v>6.33</v>
      </c>
      <c r="AG248">
        <v>42.21</v>
      </c>
      <c r="AH248">
        <v>-27</v>
      </c>
      <c r="AI248">
        <v>450</v>
      </c>
      <c r="AJ248">
        <v>477</v>
      </c>
      <c r="AK248">
        <v>46.46</v>
      </c>
      <c r="AL248">
        <v>49.25</v>
      </c>
      <c r="AM248">
        <v>95.71</v>
      </c>
      <c r="AN248">
        <v>54.89</v>
      </c>
      <c r="AO248">
        <v>12</v>
      </c>
      <c r="AP248">
        <v>11</v>
      </c>
      <c r="AQ248">
        <v>84</v>
      </c>
      <c r="AR248">
        <v>6.53</v>
      </c>
      <c r="AS248">
        <v>48.8</v>
      </c>
      <c r="AT248">
        <v>42.27</v>
      </c>
      <c r="AU248">
        <v>-17</v>
      </c>
      <c r="AV248">
        <v>347</v>
      </c>
      <c r="AW248">
        <v>364</v>
      </c>
      <c r="AX248">
        <v>35.83</v>
      </c>
      <c r="AY248">
        <v>37.58</v>
      </c>
      <c r="AZ248">
        <v>73.41</v>
      </c>
      <c r="BA248">
        <v>71.180000000000007</v>
      </c>
      <c r="BB248">
        <v>23</v>
      </c>
      <c r="BC248">
        <v>72</v>
      </c>
      <c r="BD248">
        <v>4.18</v>
      </c>
      <c r="BE248">
        <v>45.83</v>
      </c>
      <c r="BF248">
        <v>41.65</v>
      </c>
      <c r="BG248">
        <v>-45</v>
      </c>
      <c r="BH248">
        <v>25.5</v>
      </c>
      <c r="BI248">
        <v>30.15</v>
      </c>
      <c r="BJ248">
        <v>247</v>
      </c>
      <c r="BK248">
        <v>292</v>
      </c>
      <c r="BL248">
        <v>49</v>
      </c>
      <c r="BM248">
        <v>-0.8</v>
      </c>
      <c r="BN248">
        <v>46.26</v>
      </c>
      <c r="BO248">
        <v>2.06</v>
      </c>
      <c r="BP248">
        <v>2.48</v>
      </c>
      <c r="BQ248">
        <v>20</v>
      </c>
      <c r="BR248">
        <v>24</v>
      </c>
      <c r="BS248">
        <v>-4</v>
      </c>
      <c r="BT248">
        <v>45.45</v>
      </c>
      <c r="BU248">
        <v>6.94</v>
      </c>
      <c r="BV248">
        <v>8.1</v>
      </c>
      <c r="BW248">
        <v>5.76</v>
      </c>
      <c r="BX248">
        <v>91.78</v>
      </c>
      <c r="BY248">
        <v>40</v>
      </c>
      <c r="BZ248">
        <v>0</v>
      </c>
      <c r="CA248">
        <v>0</v>
      </c>
      <c r="CB248">
        <v>46.03</v>
      </c>
      <c r="CC248">
        <v>168</v>
      </c>
      <c r="CD248">
        <v>191</v>
      </c>
      <c r="CE248">
        <v>197</v>
      </c>
      <c r="CF248">
        <v>11</v>
      </c>
      <c r="CG248">
        <v>39</v>
      </c>
      <c r="CH248">
        <v>5</v>
      </c>
      <c r="CI248">
        <v>4</v>
      </c>
      <c r="CJ248">
        <v>44</v>
      </c>
      <c r="CK248">
        <v>12</v>
      </c>
      <c r="CL248">
        <v>20</v>
      </c>
      <c r="CM248">
        <v>5</v>
      </c>
      <c r="CN248">
        <v>4</v>
      </c>
      <c r="CO248">
        <v>-0.1</v>
      </c>
      <c r="CP248">
        <v>581.12</v>
      </c>
      <c r="CQ248">
        <v>1854.99</v>
      </c>
      <c r="CR248">
        <v>23.85</v>
      </c>
      <c r="CS248">
        <v>18.399999999999999</v>
      </c>
      <c r="CT248">
        <v>17.73</v>
      </c>
      <c r="CU248">
        <v>50.43</v>
      </c>
      <c r="CV248">
        <v>50.13</v>
      </c>
      <c r="CW248">
        <v>47.48</v>
      </c>
      <c r="CX248">
        <v>46.68</v>
      </c>
      <c r="CY248">
        <v>55.29</v>
      </c>
      <c r="CZ248">
        <v>55</v>
      </c>
      <c r="DB248">
        <f t="shared" si="3"/>
        <v>-28</v>
      </c>
    </row>
    <row r="249" spans="1:106">
      <c r="A249" t="s">
        <v>560</v>
      </c>
      <c r="B249" t="s">
        <v>561</v>
      </c>
      <c r="C249" t="s">
        <v>100</v>
      </c>
      <c r="D249" t="s">
        <v>149</v>
      </c>
      <c r="E249">
        <v>72</v>
      </c>
      <c r="F249">
        <v>20142015</v>
      </c>
      <c r="G249">
        <v>24</v>
      </c>
      <c r="H249">
        <v>0.92500000000000004</v>
      </c>
      <c r="I249">
        <v>0.92500000000000004</v>
      </c>
      <c r="J249">
        <v>19</v>
      </c>
      <c r="K249">
        <v>16</v>
      </c>
      <c r="L249">
        <v>35</v>
      </c>
      <c r="M249">
        <v>1.05</v>
      </c>
      <c r="N249">
        <v>0.88</v>
      </c>
      <c r="O249">
        <v>1.93</v>
      </c>
      <c r="P249">
        <v>4</v>
      </c>
      <c r="Q249">
        <v>56.5</v>
      </c>
      <c r="R249">
        <v>100.83</v>
      </c>
      <c r="S249">
        <v>11.45</v>
      </c>
      <c r="T249">
        <v>16.3</v>
      </c>
      <c r="U249">
        <v>15.11</v>
      </c>
      <c r="V249">
        <v>7.36</v>
      </c>
      <c r="W249">
        <v>56.27</v>
      </c>
      <c r="X249">
        <v>48.91</v>
      </c>
      <c r="Y249">
        <v>109</v>
      </c>
      <c r="Z249">
        <v>489</v>
      </c>
      <c r="AA249">
        <v>380</v>
      </c>
      <c r="AB249">
        <v>26.98</v>
      </c>
      <c r="AC249">
        <v>20.96</v>
      </c>
      <c r="AD249">
        <v>47.94</v>
      </c>
      <c r="AE249">
        <v>163</v>
      </c>
      <c r="AF249">
        <v>7.61</v>
      </c>
      <c r="AG249">
        <v>48.89</v>
      </c>
      <c r="AH249">
        <v>259</v>
      </c>
      <c r="AI249">
        <v>1125</v>
      </c>
      <c r="AJ249">
        <v>866</v>
      </c>
      <c r="AK249">
        <v>62.07</v>
      </c>
      <c r="AL249">
        <v>47.78</v>
      </c>
      <c r="AM249">
        <v>109.84</v>
      </c>
      <c r="AN249">
        <v>56.09</v>
      </c>
      <c r="AO249">
        <v>33</v>
      </c>
      <c r="AP249">
        <v>12</v>
      </c>
      <c r="AQ249">
        <v>248</v>
      </c>
      <c r="AR249">
        <v>6.63</v>
      </c>
      <c r="AS249">
        <v>55.58</v>
      </c>
      <c r="AT249">
        <v>48.95</v>
      </c>
      <c r="AU249">
        <v>176</v>
      </c>
      <c r="AV249">
        <v>876</v>
      </c>
      <c r="AW249">
        <v>700</v>
      </c>
      <c r="AX249">
        <v>48.33</v>
      </c>
      <c r="AY249">
        <v>38.619999999999997</v>
      </c>
      <c r="AZ249">
        <v>86.95</v>
      </c>
      <c r="BA249">
        <v>72.03</v>
      </c>
      <c r="BB249">
        <v>49</v>
      </c>
      <c r="BC249">
        <v>215</v>
      </c>
      <c r="BD249">
        <v>5.73</v>
      </c>
      <c r="BE249">
        <v>55.45</v>
      </c>
      <c r="BF249">
        <v>49.72</v>
      </c>
      <c r="BG249">
        <v>124</v>
      </c>
      <c r="BH249">
        <v>34.81</v>
      </c>
      <c r="BI249">
        <v>27.97</v>
      </c>
      <c r="BJ249">
        <v>631</v>
      </c>
      <c r="BK249">
        <v>507</v>
      </c>
      <c r="BL249">
        <v>166</v>
      </c>
      <c r="BM249">
        <v>12.54</v>
      </c>
      <c r="BN249">
        <v>45.15</v>
      </c>
      <c r="BO249">
        <v>3.31</v>
      </c>
      <c r="BP249">
        <v>2.4300000000000002</v>
      </c>
      <c r="BQ249">
        <v>60</v>
      </c>
      <c r="BR249">
        <v>44</v>
      </c>
      <c r="BS249">
        <v>16</v>
      </c>
      <c r="BT249">
        <v>57.69</v>
      </c>
      <c r="BU249">
        <v>8.84</v>
      </c>
      <c r="BV249">
        <v>9.51</v>
      </c>
      <c r="BW249">
        <v>6.85</v>
      </c>
      <c r="BX249">
        <v>91.32</v>
      </c>
      <c r="BY249">
        <v>42</v>
      </c>
      <c r="BZ249">
        <v>4</v>
      </c>
      <c r="CA249">
        <v>5</v>
      </c>
      <c r="CB249">
        <v>63.24</v>
      </c>
      <c r="CC249">
        <v>461</v>
      </c>
      <c r="CD249">
        <v>310</v>
      </c>
      <c r="CE249">
        <v>268</v>
      </c>
      <c r="CF249">
        <v>147</v>
      </c>
      <c r="CG249">
        <v>94</v>
      </c>
      <c r="CH249">
        <v>11</v>
      </c>
      <c r="CI249">
        <v>5</v>
      </c>
      <c r="CJ249">
        <v>147</v>
      </c>
      <c r="CK249">
        <v>19</v>
      </c>
      <c r="CL249">
        <v>22</v>
      </c>
      <c r="CM249">
        <v>6</v>
      </c>
      <c r="CN249">
        <v>10</v>
      </c>
      <c r="CO249">
        <v>0.22</v>
      </c>
      <c r="CP249">
        <v>1087.57</v>
      </c>
      <c r="CQ249">
        <v>3318.86</v>
      </c>
      <c r="CR249">
        <v>24.68</v>
      </c>
      <c r="CS249">
        <v>17.77</v>
      </c>
      <c r="CT249">
        <v>17.32</v>
      </c>
      <c r="CU249">
        <v>51.64</v>
      </c>
      <c r="CV249">
        <v>49.59</v>
      </c>
      <c r="CW249">
        <v>54.9</v>
      </c>
      <c r="CX249">
        <v>51.41</v>
      </c>
      <c r="CY249">
        <v>53.98</v>
      </c>
      <c r="CZ249">
        <v>54.87</v>
      </c>
      <c r="DB249">
        <f t="shared" si="3"/>
        <v>53</v>
      </c>
    </row>
    <row r="250" spans="1:106">
      <c r="A250" t="s">
        <v>654</v>
      </c>
      <c r="B250" t="s">
        <v>655</v>
      </c>
      <c r="C250" t="s">
        <v>68</v>
      </c>
      <c r="D250" t="s">
        <v>393</v>
      </c>
      <c r="E250">
        <v>79</v>
      </c>
      <c r="F250">
        <v>20142015</v>
      </c>
      <c r="G250">
        <v>22</v>
      </c>
      <c r="H250">
        <v>0.9</v>
      </c>
      <c r="I250">
        <v>0.9</v>
      </c>
      <c r="J250">
        <v>17</v>
      </c>
      <c r="K250">
        <v>28</v>
      </c>
      <c r="L250">
        <v>45</v>
      </c>
      <c r="M250">
        <v>0.98</v>
      </c>
      <c r="N250">
        <v>1.62</v>
      </c>
      <c r="O250">
        <v>2.6</v>
      </c>
      <c r="P250">
        <v>-3</v>
      </c>
      <c r="Q250">
        <v>52.38</v>
      </c>
      <c r="R250">
        <v>102.91</v>
      </c>
      <c r="S250">
        <v>15.32</v>
      </c>
      <c r="T250">
        <v>16.010000000000002</v>
      </c>
      <c r="U250">
        <v>13.14</v>
      </c>
      <c r="V250">
        <v>4.83</v>
      </c>
      <c r="W250">
        <v>55.01</v>
      </c>
      <c r="X250">
        <v>50.18</v>
      </c>
      <c r="Y250">
        <v>87</v>
      </c>
      <c r="Z250">
        <v>478</v>
      </c>
      <c r="AA250">
        <v>391</v>
      </c>
      <c r="AB250">
        <v>27.62</v>
      </c>
      <c r="AC250">
        <v>22.59</v>
      </c>
      <c r="AD250">
        <v>50.21</v>
      </c>
      <c r="AE250">
        <v>127</v>
      </c>
      <c r="AF250">
        <v>2.39</v>
      </c>
      <c r="AG250">
        <v>49.99</v>
      </c>
      <c r="AH250">
        <v>90</v>
      </c>
      <c r="AI250">
        <v>992</v>
      </c>
      <c r="AJ250">
        <v>902</v>
      </c>
      <c r="AK250">
        <v>57.32</v>
      </c>
      <c r="AL250">
        <v>52.12</v>
      </c>
      <c r="AM250">
        <v>109.44</v>
      </c>
      <c r="AN250">
        <v>56.35</v>
      </c>
      <c r="AO250">
        <v>36</v>
      </c>
      <c r="AP250">
        <v>33</v>
      </c>
      <c r="AQ250">
        <v>180</v>
      </c>
      <c r="AR250">
        <v>2.9</v>
      </c>
      <c r="AS250">
        <v>52.97</v>
      </c>
      <c r="AT250">
        <v>50.07</v>
      </c>
      <c r="AU250">
        <v>85</v>
      </c>
      <c r="AV250">
        <v>759</v>
      </c>
      <c r="AW250">
        <v>674</v>
      </c>
      <c r="AX250">
        <v>43.86</v>
      </c>
      <c r="AY250">
        <v>38.950000000000003</v>
      </c>
      <c r="AZ250">
        <v>82.8</v>
      </c>
      <c r="BA250">
        <v>73.650000000000006</v>
      </c>
      <c r="BB250">
        <v>33</v>
      </c>
      <c r="BC250">
        <v>144</v>
      </c>
      <c r="BD250">
        <v>1.1499999999999999</v>
      </c>
      <c r="BE250">
        <v>52.69</v>
      </c>
      <c r="BF250">
        <v>51.53</v>
      </c>
      <c r="BG250">
        <v>57</v>
      </c>
      <c r="BH250">
        <v>32.299999999999997</v>
      </c>
      <c r="BI250">
        <v>29.01</v>
      </c>
      <c r="BJ250">
        <v>559</v>
      </c>
      <c r="BK250">
        <v>502</v>
      </c>
      <c r="BL250">
        <v>111</v>
      </c>
      <c r="BM250">
        <v>5.23</v>
      </c>
      <c r="BN250">
        <v>56.4</v>
      </c>
      <c r="BO250">
        <v>3.06</v>
      </c>
      <c r="BP250">
        <v>1.91</v>
      </c>
      <c r="BQ250">
        <v>53</v>
      </c>
      <c r="BR250">
        <v>33</v>
      </c>
      <c r="BS250">
        <v>20</v>
      </c>
      <c r="BT250">
        <v>61.63</v>
      </c>
      <c r="BU250">
        <v>11.81</v>
      </c>
      <c r="BV250">
        <v>9.48</v>
      </c>
      <c r="BW250">
        <v>6.98</v>
      </c>
      <c r="BX250">
        <v>93.43</v>
      </c>
      <c r="BY250">
        <v>36.270000000000003</v>
      </c>
      <c r="BZ250">
        <v>247</v>
      </c>
      <c r="CA250">
        <v>434</v>
      </c>
      <c r="CB250">
        <v>63.71</v>
      </c>
      <c r="CC250">
        <v>323</v>
      </c>
      <c r="CD250">
        <v>345</v>
      </c>
      <c r="CE250">
        <v>184</v>
      </c>
      <c r="CF250">
        <v>57</v>
      </c>
      <c r="CG250">
        <v>73</v>
      </c>
      <c r="CH250">
        <v>25</v>
      </c>
      <c r="CI250">
        <v>3</v>
      </c>
      <c r="CJ250">
        <v>94</v>
      </c>
      <c r="CK250">
        <v>40</v>
      </c>
      <c r="CL250">
        <v>45</v>
      </c>
      <c r="CM250">
        <v>10</v>
      </c>
      <c r="CN250">
        <v>7</v>
      </c>
      <c r="CO250">
        <v>-0.17</v>
      </c>
      <c r="CP250">
        <v>1038.3800000000001</v>
      </c>
      <c r="CQ250">
        <v>3758.45</v>
      </c>
      <c r="CR250">
        <v>21.65</v>
      </c>
      <c r="CS250">
        <v>17.52</v>
      </c>
      <c r="CT250">
        <v>17.09</v>
      </c>
      <c r="CU250">
        <v>50.03</v>
      </c>
      <c r="CV250">
        <v>49.83</v>
      </c>
      <c r="CW250">
        <v>54.91</v>
      </c>
      <c r="CX250">
        <v>54.84</v>
      </c>
      <c r="CY250">
        <v>53.92</v>
      </c>
      <c r="CZ250">
        <v>54.28</v>
      </c>
      <c r="DB250">
        <f t="shared" si="3"/>
        <v>-16</v>
      </c>
    </row>
    <row r="251" spans="1:106">
      <c r="A251" t="s">
        <v>317</v>
      </c>
      <c r="B251" t="s">
        <v>318</v>
      </c>
      <c r="C251" t="s">
        <v>62</v>
      </c>
      <c r="D251" t="s">
        <v>110</v>
      </c>
      <c r="E251">
        <v>59</v>
      </c>
      <c r="F251">
        <v>20142015</v>
      </c>
      <c r="G251">
        <v>23</v>
      </c>
      <c r="H251">
        <v>4</v>
      </c>
      <c r="I251">
        <v>4</v>
      </c>
      <c r="J251">
        <v>10</v>
      </c>
      <c r="K251">
        <v>28</v>
      </c>
      <c r="L251">
        <v>38</v>
      </c>
      <c r="M251">
        <v>0.45</v>
      </c>
      <c r="N251">
        <v>1.25</v>
      </c>
      <c r="O251">
        <v>1.7</v>
      </c>
      <c r="P251">
        <v>-3</v>
      </c>
      <c r="Q251">
        <v>52.67</v>
      </c>
      <c r="R251">
        <v>101.1</v>
      </c>
      <c r="S251">
        <v>8.6999999999999993</v>
      </c>
      <c r="T251">
        <v>4.16</v>
      </c>
      <c r="U251">
        <v>22.74</v>
      </c>
      <c r="V251">
        <v>-0.72</v>
      </c>
      <c r="W251">
        <v>52.8</v>
      </c>
      <c r="X251">
        <v>53.52</v>
      </c>
      <c r="Y251">
        <v>71</v>
      </c>
      <c r="Z251">
        <v>669</v>
      </c>
      <c r="AA251">
        <v>598</v>
      </c>
      <c r="AB251">
        <v>29.91</v>
      </c>
      <c r="AC251">
        <v>26.74</v>
      </c>
      <c r="AD251">
        <v>56.65</v>
      </c>
      <c r="AE251">
        <v>71</v>
      </c>
      <c r="AF251">
        <v>0.37</v>
      </c>
      <c r="AG251">
        <v>52.3</v>
      </c>
      <c r="AH251">
        <v>129</v>
      </c>
      <c r="AI251">
        <v>1272</v>
      </c>
      <c r="AJ251">
        <v>1143</v>
      </c>
      <c r="AK251">
        <v>56.88</v>
      </c>
      <c r="AL251">
        <v>51.11</v>
      </c>
      <c r="AM251">
        <v>107.99</v>
      </c>
      <c r="AN251">
        <v>51.81</v>
      </c>
      <c r="AO251">
        <v>82</v>
      </c>
      <c r="AP251">
        <v>110</v>
      </c>
      <c r="AQ251">
        <v>248</v>
      </c>
      <c r="AR251">
        <v>0.03</v>
      </c>
      <c r="AS251">
        <v>52.25</v>
      </c>
      <c r="AT251">
        <v>52.22</v>
      </c>
      <c r="AU251">
        <v>80</v>
      </c>
      <c r="AV251">
        <v>928</v>
      </c>
      <c r="AW251">
        <v>848</v>
      </c>
      <c r="AX251">
        <v>41.5</v>
      </c>
      <c r="AY251">
        <v>37.92</v>
      </c>
      <c r="AZ251">
        <v>79.41</v>
      </c>
      <c r="BA251">
        <v>71.010000000000005</v>
      </c>
      <c r="BB251">
        <v>51</v>
      </c>
      <c r="BC251">
        <v>166</v>
      </c>
      <c r="BD251">
        <v>-0.51</v>
      </c>
      <c r="BE251">
        <v>52.09</v>
      </c>
      <c r="BF251">
        <v>52.61</v>
      </c>
      <c r="BG251">
        <v>53</v>
      </c>
      <c r="BH251">
        <v>29.47</v>
      </c>
      <c r="BI251">
        <v>27.1</v>
      </c>
      <c r="BJ251">
        <v>659</v>
      </c>
      <c r="BK251">
        <v>606</v>
      </c>
      <c r="BL251">
        <v>115</v>
      </c>
      <c r="BM251">
        <v>-3.21</v>
      </c>
      <c r="BN251">
        <v>57.69</v>
      </c>
      <c r="BO251">
        <v>3.53</v>
      </c>
      <c r="BP251">
        <v>2.95</v>
      </c>
      <c r="BQ251">
        <v>79</v>
      </c>
      <c r="BR251">
        <v>66</v>
      </c>
      <c r="BS251">
        <v>13</v>
      </c>
      <c r="BT251">
        <v>54.48</v>
      </c>
      <c r="BU251">
        <v>6.02</v>
      </c>
      <c r="BV251">
        <v>11.99</v>
      </c>
      <c r="BW251">
        <v>8.51</v>
      </c>
      <c r="BX251">
        <v>89.11</v>
      </c>
      <c r="BY251">
        <v>40</v>
      </c>
      <c r="BZ251">
        <v>0</v>
      </c>
      <c r="CA251">
        <v>0</v>
      </c>
      <c r="CB251">
        <v>56.03</v>
      </c>
      <c r="CC251">
        <v>553</v>
      </c>
      <c r="CD251">
        <v>399</v>
      </c>
      <c r="CE251">
        <v>434</v>
      </c>
      <c r="CF251">
        <v>51</v>
      </c>
      <c r="CG251">
        <v>114</v>
      </c>
      <c r="CH251">
        <v>11</v>
      </c>
      <c r="CI251">
        <v>17</v>
      </c>
      <c r="CJ251">
        <v>105</v>
      </c>
      <c r="CK251">
        <v>66</v>
      </c>
      <c r="CL251">
        <v>29</v>
      </c>
      <c r="CM251">
        <v>15</v>
      </c>
      <c r="CN251">
        <v>12</v>
      </c>
      <c r="CO251">
        <v>-0.13</v>
      </c>
      <c r="CP251">
        <v>1341.83</v>
      </c>
      <c r="CQ251">
        <v>2230.88</v>
      </c>
      <c r="CR251">
        <v>37.56</v>
      </c>
      <c r="CS251">
        <v>16.78</v>
      </c>
      <c r="CT251">
        <v>17.45</v>
      </c>
      <c r="CU251">
        <v>53.23</v>
      </c>
      <c r="CV251">
        <v>49.56</v>
      </c>
      <c r="CW251">
        <v>56.52</v>
      </c>
      <c r="CX251">
        <v>49.66</v>
      </c>
      <c r="CY251">
        <v>53.59</v>
      </c>
      <c r="CZ251">
        <v>54.54</v>
      </c>
      <c r="DB251">
        <f t="shared" si="3"/>
        <v>-63</v>
      </c>
    </row>
    <row r="252" spans="1:106">
      <c r="A252" t="s">
        <v>1398</v>
      </c>
      <c r="B252" t="s">
        <v>1399</v>
      </c>
      <c r="C252" t="s">
        <v>62</v>
      </c>
      <c r="D252" t="s">
        <v>976</v>
      </c>
      <c r="E252">
        <v>81</v>
      </c>
      <c r="F252">
        <v>20142015</v>
      </c>
      <c r="G252">
        <v>36</v>
      </c>
      <c r="H252">
        <v>3.25</v>
      </c>
      <c r="I252">
        <v>3.25</v>
      </c>
      <c r="J252">
        <v>1</v>
      </c>
      <c r="K252">
        <v>12</v>
      </c>
      <c r="L252">
        <v>13</v>
      </c>
      <c r="M252">
        <v>0.04</v>
      </c>
      <c r="N252">
        <v>0.43</v>
      </c>
      <c r="O252">
        <v>0.47</v>
      </c>
      <c r="P252">
        <v>-16</v>
      </c>
      <c r="Q252">
        <v>40.049999999999997</v>
      </c>
      <c r="R252">
        <v>98.87</v>
      </c>
      <c r="S252">
        <v>1.19</v>
      </c>
      <c r="T252">
        <v>-11.28</v>
      </c>
      <c r="U252">
        <v>20.61</v>
      </c>
      <c r="V252">
        <v>-5.33</v>
      </c>
      <c r="W252">
        <v>41.18</v>
      </c>
      <c r="X252">
        <v>46.52</v>
      </c>
      <c r="Y252">
        <v>-274</v>
      </c>
      <c r="Z252">
        <v>640</v>
      </c>
      <c r="AA252">
        <v>914</v>
      </c>
      <c r="AB252">
        <v>23</v>
      </c>
      <c r="AC252">
        <v>32.840000000000003</v>
      </c>
      <c r="AD252">
        <v>55.84</v>
      </c>
      <c r="AE252">
        <v>37</v>
      </c>
      <c r="AF252">
        <v>-6.2</v>
      </c>
      <c r="AG252">
        <v>46.25</v>
      </c>
      <c r="AH252">
        <v>-621</v>
      </c>
      <c r="AI252">
        <v>1250</v>
      </c>
      <c r="AJ252">
        <v>1871</v>
      </c>
      <c r="AK252">
        <v>44.92</v>
      </c>
      <c r="AL252">
        <v>67.23</v>
      </c>
      <c r="AM252">
        <v>112.15</v>
      </c>
      <c r="AN252">
        <v>58.24</v>
      </c>
      <c r="AO252">
        <v>57</v>
      </c>
      <c r="AP252">
        <v>140</v>
      </c>
      <c r="AQ252">
        <v>175</v>
      </c>
      <c r="AR252">
        <v>-4.92</v>
      </c>
      <c r="AS252">
        <v>41.41</v>
      </c>
      <c r="AT252">
        <v>46.33</v>
      </c>
      <c r="AU252">
        <v>-394</v>
      </c>
      <c r="AV252">
        <v>950</v>
      </c>
      <c r="AW252">
        <v>1344</v>
      </c>
      <c r="AX252">
        <v>34.14</v>
      </c>
      <c r="AY252">
        <v>48.3</v>
      </c>
      <c r="AZ252">
        <v>82.43</v>
      </c>
      <c r="BA252">
        <v>76.63</v>
      </c>
      <c r="BB252">
        <v>34</v>
      </c>
      <c r="BC252">
        <v>118</v>
      </c>
      <c r="BD252">
        <v>-4.13</v>
      </c>
      <c r="BE252">
        <v>43.05</v>
      </c>
      <c r="BF252">
        <v>47.18</v>
      </c>
      <c r="BG252">
        <v>-235</v>
      </c>
      <c r="BH252">
        <v>26.16</v>
      </c>
      <c r="BI252">
        <v>34.6</v>
      </c>
      <c r="BJ252">
        <v>728</v>
      </c>
      <c r="BK252">
        <v>963</v>
      </c>
      <c r="BL252">
        <v>84</v>
      </c>
      <c r="BM252">
        <v>-12.77</v>
      </c>
      <c r="BN252">
        <v>52.48</v>
      </c>
      <c r="BO252">
        <v>2.0099999999999998</v>
      </c>
      <c r="BP252">
        <v>3.05</v>
      </c>
      <c r="BQ252">
        <v>56</v>
      </c>
      <c r="BR252">
        <v>85</v>
      </c>
      <c r="BS252">
        <v>-29</v>
      </c>
      <c r="BT252">
        <v>39.72</v>
      </c>
      <c r="BU252">
        <v>0.85</v>
      </c>
      <c r="BV252">
        <v>7.69</v>
      </c>
      <c r="BW252">
        <v>5.89</v>
      </c>
      <c r="BX252">
        <v>91.17</v>
      </c>
      <c r="BY252">
        <v>40</v>
      </c>
      <c r="BZ252">
        <v>0</v>
      </c>
      <c r="CA252">
        <v>0</v>
      </c>
      <c r="CB252">
        <v>39</v>
      </c>
      <c r="CC252">
        <v>436</v>
      </c>
      <c r="CD252">
        <v>552</v>
      </c>
      <c r="CE252">
        <v>682</v>
      </c>
      <c r="CF252">
        <v>170</v>
      </c>
      <c r="CG252">
        <v>118</v>
      </c>
      <c r="CH252">
        <v>4</v>
      </c>
      <c r="CI252">
        <v>8</v>
      </c>
      <c r="CJ252">
        <v>83</v>
      </c>
      <c r="CK252">
        <v>30</v>
      </c>
      <c r="CL252">
        <v>22</v>
      </c>
      <c r="CM252">
        <v>19</v>
      </c>
      <c r="CN252">
        <v>3</v>
      </c>
      <c r="CO252">
        <v>-0.56999999999999995</v>
      </c>
      <c r="CP252">
        <v>1669.72</v>
      </c>
      <c r="CQ252">
        <v>3276.78</v>
      </c>
      <c r="CR252">
        <v>33.76</v>
      </c>
      <c r="CS252">
        <v>17.11</v>
      </c>
      <c r="CT252">
        <v>17.54</v>
      </c>
      <c r="CU252">
        <v>45.27</v>
      </c>
      <c r="CV252">
        <v>50.48</v>
      </c>
      <c r="CW252">
        <v>50.01</v>
      </c>
      <c r="CX252">
        <v>60.46</v>
      </c>
      <c r="CY252">
        <v>54.95</v>
      </c>
      <c r="CZ252">
        <v>53.9</v>
      </c>
      <c r="DB252">
        <f t="shared" si="3"/>
        <v>52</v>
      </c>
    </row>
    <row r="253" spans="1:106">
      <c r="A253" t="s">
        <v>139</v>
      </c>
      <c r="B253" t="s">
        <v>140</v>
      </c>
      <c r="C253" t="s">
        <v>68</v>
      </c>
      <c r="D253" t="s">
        <v>81</v>
      </c>
      <c r="E253">
        <v>75</v>
      </c>
      <c r="F253">
        <v>20142015</v>
      </c>
      <c r="G253">
        <v>27</v>
      </c>
      <c r="H253">
        <v>2.5</v>
      </c>
      <c r="I253">
        <v>2.125</v>
      </c>
      <c r="J253">
        <v>15</v>
      </c>
      <c r="K253">
        <v>18</v>
      </c>
      <c r="L253">
        <v>33</v>
      </c>
      <c r="M253">
        <v>0.75</v>
      </c>
      <c r="N253">
        <v>0.91</v>
      </c>
      <c r="O253">
        <v>1.66</v>
      </c>
      <c r="P253">
        <v>15</v>
      </c>
      <c r="Q253">
        <v>57.08</v>
      </c>
      <c r="R253">
        <v>100.88</v>
      </c>
      <c r="S253">
        <v>9.3800000000000008</v>
      </c>
      <c r="T253">
        <v>1.21</v>
      </c>
      <c r="U253">
        <v>15.91</v>
      </c>
      <c r="V253">
        <v>2.2000000000000002</v>
      </c>
      <c r="W253">
        <v>55.07</v>
      </c>
      <c r="X253">
        <v>52.87</v>
      </c>
      <c r="Y253">
        <v>104</v>
      </c>
      <c r="Z253">
        <v>565</v>
      </c>
      <c r="AA253">
        <v>461</v>
      </c>
      <c r="AB253">
        <v>28.41</v>
      </c>
      <c r="AC253">
        <v>23.18</v>
      </c>
      <c r="AD253">
        <v>51.6</v>
      </c>
      <c r="AE253">
        <v>159</v>
      </c>
      <c r="AF253">
        <v>5.93</v>
      </c>
      <c r="AG253">
        <v>51.15</v>
      </c>
      <c r="AH253">
        <v>298</v>
      </c>
      <c r="AI253">
        <v>1202</v>
      </c>
      <c r="AJ253">
        <v>904</v>
      </c>
      <c r="AK253">
        <v>60.45</v>
      </c>
      <c r="AL253">
        <v>45.46</v>
      </c>
      <c r="AM253">
        <v>105.91</v>
      </c>
      <c r="AN253">
        <v>50.83</v>
      </c>
      <c r="AO253">
        <v>60</v>
      </c>
      <c r="AP253">
        <v>25</v>
      </c>
      <c r="AQ253">
        <v>270</v>
      </c>
      <c r="AR253">
        <v>4.04</v>
      </c>
      <c r="AS253">
        <v>54.8</v>
      </c>
      <c r="AT253">
        <v>50.76</v>
      </c>
      <c r="AU253">
        <v>154</v>
      </c>
      <c r="AV253">
        <v>879</v>
      </c>
      <c r="AW253">
        <v>725</v>
      </c>
      <c r="AX253">
        <v>44.2</v>
      </c>
      <c r="AY253">
        <v>36.46</v>
      </c>
      <c r="AZ253">
        <v>80.66</v>
      </c>
      <c r="BA253">
        <v>69.510000000000005</v>
      </c>
      <c r="BB253">
        <v>50</v>
      </c>
      <c r="BC253">
        <v>210</v>
      </c>
      <c r="BD253">
        <v>3.59</v>
      </c>
      <c r="BE253">
        <v>53.98</v>
      </c>
      <c r="BF253">
        <v>50.38</v>
      </c>
      <c r="BG253">
        <v>90</v>
      </c>
      <c r="BH253">
        <v>30.73</v>
      </c>
      <c r="BI253">
        <v>26.2</v>
      </c>
      <c r="BJ253">
        <v>611</v>
      </c>
      <c r="BK253">
        <v>521</v>
      </c>
      <c r="BL253">
        <v>160</v>
      </c>
      <c r="BM253">
        <v>4.38</v>
      </c>
      <c r="BN253">
        <v>51.76</v>
      </c>
      <c r="BO253">
        <v>3.22</v>
      </c>
      <c r="BP253">
        <v>2.5099999999999998</v>
      </c>
      <c r="BQ253">
        <v>64</v>
      </c>
      <c r="BR253">
        <v>50</v>
      </c>
      <c r="BS253">
        <v>14</v>
      </c>
      <c r="BT253">
        <v>56.14</v>
      </c>
      <c r="BU253">
        <v>7.14</v>
      </c>
      <c r="BV253">
        <v>10.47</v>
      </c>
      <c r="BW253">
        <v>7.28</v>
      </c>
      <c r="BX253">
        <v>90.4</v>
      </c>
      <c r="BY253">
        <v>52.97</v>
      </c>
      <c r="BZ253">
        <v>223</v>
      </c>
      <c r="CA253">
        <v>198</v>
      </c>
      <c r="CB253">
        <v>54.61</v>
      </c>
      <c r="CC253">
        <v>450</v>
      </c>
      <c r="CD253">
        <v>346</v>
      </c>
      <c r="CE253">
        <v>374</v>
      </c>
      <c r="CF253">
        <v>132</v>
      </c>
      <c r="CG253">
        <v>114</v>
      </c>
      <c r="CH253">
        <v>13</v>
      </c>
      <c r="CI253">
        <v>5</v>
      </c>
      <c r="CJ253">
        <v>145</v>
      </c>
      <c r="CK253">
        <v>22</v>
      </c>
      <c r="CL253">
        <v>33</v>
      </c>
      <c r="CM253">
        <v>6</v>
      </c>
      <c r="CN253">
        <v>21</v>
      </c>
      <c r="CO253">
        <v>0.75</v>
      </c>
      <c r="CP253">
        <v>1193.08</v>
      </c>
      <c r="CQ253">
        <v>3395.72</v>
      </c>
      <c r="CR253">
        <v>26</v>
      </c>
      <c r="CS253">
        <v>18.13</v>
      </c>
      <c r="CT253">
        <v>17.5</v>
      </c>
      <c r="CU253">
        <v>54.07</v>
      </c>
      <c r="CV253">
        <v>49.92</v>
      </c>
      <c r="CW253">
        <v>54</v>
      </c>
      <c r="CX253">
        <v>45.86</v>
      </c>
      <c r="CY253">
        <v>54.75</v>
      </c>
      <c r="CZ253">
        <v>54.92</v>
      </c>
      <c r="DB253">
        <f t="shared" si="3"/>
        <v>18</v>
      </c>
    </row>
    <row r="254" spans="1:106">
      <c r="A254" t="s">
        <v>536</v>
      </c>
      <c r="B254" t="s">
        <v>537</v>
      </c>
      <c r="C254" t="s">
        <v>100</v>
      </c>
      <c r="D254" t="s">
        <v>163</v>
      </c>
      <c r="E254">
        <v>76</v>
      </c>
      <c r="F254">
        <v>20142015</v>
      </c>
      <c r="G254">
        <v>31</v>
      </c>
      <c r="H254">
        <v>4</v>
      </c>
      <c r="I254">
        <v>4</v>
      </c>
      <c r="J254">
        <v>11</v>
      </c>
      <c r="K254">
        <v>21</v>
      </c>
      <c r="L254">
        <v>32</v>
      </c>
      <c r="M254">
        <v>0.64</v>
      </c>
      <c r="N254">
        <v>1.22</v>
      </c>
      <c r="O254">
        <v>1.85</v>
      </c>
      <c r="P254">
        <v>7</v>
      </c>
      <c r="Q254">
        <v>55.85</v>
      </c>
      <c r="R254">
        <v>98.8</v>
      </c>
      <c r="S254">
        <v>7.86</v>
      </c>
      <c r="T254">
        <v>12.78</v>
      </c>
      <c r="U254">
        <v>13.62</v>
      </c>
      <c r="V254">
        <v>3.95</v>
      </c>
      <c r="W254">
        <v>56.05</v>
      </c>
      <c r="X254">
        <v>52.1</v>
      </c>
      <c r="Y254">
        <v>123</v>
      </c>
      <c r="Z254">
        <v>570</v>
      </c>
      <c r="AA254">
        <v>447</v>
      </c>
      <c r="AB254">
        <v>33.03</v>
      </c>
      <c r="AC254">
        <v>25.9</v>
      </c>
      <c r="AD254">
        <v>58.94</v>
      </c>
      <c r="AE254">
        <v>133</v>
      </c>
      <c r="AF254">
        <v>4.93</v>
      </c>
      <c r="AG254">
        <v>50.93</v>
      </c>
      <c r="AH254">
        <v>239</v>
      </c>
      <c r="AI254">
        <v>1140</v>
      </c>
      <c r="AJ254">
        <v>901</v>
      </c>
      <c r="AK254">
        <v>66.06</v>
      </c>
      <c r="AL254">
        <v>52.21</v>
      </c>
      <c r="AM254">
        <v>118.28</v>
      </c>
      <c r="AN254">
        <v>49.74</v>
      </c>
      <c r="AO254">
        <v>76</v>
      </c>
      <c r="AP254">
        <v>35</v>
      </c>
      <c r="AQ254">
        <v>255</v>
      </c>
      <c r="AR254">
        <v>3.5</v>
      </c>
      <c r="AS254">
        <v>54.74</v>
      </c>
      <c r="AT254">
        <v>51.24</v>
      </c>
      <c r="AU254">
        <v>140</v>
      </c>
      <c r="AV254">
        <v>808</v>
      </c>
      <c r="AW254">
        <v>668</v>
      </c>
      <c r="AX254">
        <v>46.82</v>
      </c>
      <c r="AY254">
        <v>38.71</v>
      </c>
      <c r="AZ254">
        <v>85.53</v>
      </c>
      <c r="BA254">
        <v>70.17</v>
      </c>
      <c r="BB254">
        <v>39</v>
      </c>
      <c r="BC254">
        <v>179</v>
      </c>
      <c r="BD254">
        <v>4.6399999999999997</v>
      </c>
      <c r="BE254">
        <v>54.62</v>
      </c>
      <c r="BF254">
        <v>49.99</v>
      </c>
      <c r="BG254">
        <v>96</v>
      </c>
      <c r="BH254">
        <v>32.86</v>
      </c>
      <c r="BI254">
        <v>27.29</v>
      </c>
      <c r="BJ254">
        <v>567</v>
      </c>
      <c r="BK254">
        <v>471</v>
      </c>
      <c r="BL254">
        <v>140</v>
      </c>
      <c r="BM254">
        <v>1.78</v>
      </c>
      <c r="BN254">
        <v>49.74</v>
      </c>
      <c r="BO254">
        <v>2.96</v>
      </c>
      <c r="BP254">
        <v>2.78</v>
      </c>
      <c r="BQ254">
        <v>51</v>
      </c>
      <c r="BR254">
        <v>48</v>
      </c>
      <c r="BS254">
        <v>3</v>
      </c>
      <c r="BT254">
        <v>51.52</v>
      </c>
      <c r="BU254">
        <v>6.15</v>
      </c>
      <c r="BV254">
        <v>8.99</v>
      </c>
      <c r="BW254">
        <v>6.31</v>
      </c>
      <c r="BX254">
        <v>89.81</v>
      </c>
      <c r="BY254">
        <v>40</v>
      </c>
      <c r="BZ254">
        <v>0</v>
      </c>
      <c r="CA254">
        <v>0</v>
      </c>
      <c r="CB254">
        <v>61.65</v>
      </c>
      <c r="CC254">
        <v>426</v>
      </c>
      <c r="CD254">
        <v>365</v>
      </c>
      <c r="CE254">
        <v>265</v>
      </c>
      <c r="CF254">
        <v>22</v>
      </c>
      <c r="CG254">
        <v>99</v>
      </c>
      <c r="CH254">
        <v>8</v>
      </c>
      <c r="CI254">
        <v>13</v>
      </c>
      <c r="CJ254">
        <v>129</v>
      </c>
      <c r="CK254">
        <v>37</v>
      </c>
      <c r="CL254">
        <v>30</v>
      </c>
      <c r="CM254">
        <v>8</v>
      </c>
      <c r="CN254">
        <v>15</v>
      </c>
      <c r="CO254">
        <v>0.41</v>
      </c>
      <c r="CP254">
        <v>1035.3800000000001</v>
      </c>
      <c r="CQ254">
        <v>3572.93</v>
      </c>
      <c r="CR254">
        <v>22.47</v>
      </c>
      <c r="CS254">
        <v>17.63</v>
      </c>
      <c r="CT254">
        <v>17.399999999999999</v>
      </c>
      <c r="CU254">
        <v>51.46</v>
      </c>
      <c r="CV254">
        <v>50.09</v>
      </c>
      <c r="CW254">
        <v>59.28</v>
      </c>
      <c r="CX254">
        <v>55.93</v>
      </c>
      <c r="CY254">
        <v>54.2</v>
      </c>
      <c r="CZ254">
        <v>54.02</v>
      </c>
      <c r="DB254">
        <f t="shared" si="3"/>
        <v>-77</v>
      </c>
    </row>
    <row r="255" spans="1:106">
      <c r="A255" t="s">
        <v>1225</v>
      </c>
      <c r="B255" t="s">
        <v>1226</v>
      </c>
      <c r="C255" t="s">
        <v>80</v>
      </c>
      <c r="D255" t="s">
        <v>643</v>
      </c>
      <c r="E255">
        <v>71</v>
      </c>
      <c r="F255">
        <v>20142015</v>
      </c>
      <c r="G255">
        <v>33</v>
      </c>
      <c r="H255">
        <v>1.85</v>
      </c>
      <c r="I255">
        <v>1.85</v>
      </c>
      <c r="J255">
        <v>8</v>
      </c>
      <c r="K255">
        <v>8</v>
      </c>
      <c r="L255">
        <v>16</v>
      </c>
      <c r="M255">
        <v>0.51</v>
      </c>
      <c r="N255">
        <v>0.51</v>
      </c>
      <c r="O255">
        <v>1.02</v>
      </c>
      <c r="P255">
        <v>-11</v>
      </c>
      <c r="Q255">
        <v>39.61</v>
      </c>
      <c r="R255">
        <v>95.37</v>
      </c>
      <c r="S255">
        <v>7.77</v>
      </c>
      <c r="T255">
        <v>-42.53</v>
      </c>
      <c r="U255">
        <v>13.29</v>
      </c>
      <c r="V255">
        <v>-11.91</v>
      </c>
      <c r="W255">
        <v>38.53</v>
      </c>
      <c r="X255">
        <v>50.44</v>
      </c>
      <c r="Y255">
        <v>-175</v>
      </c>
      <c r="Z255">
        <v>294</v>
      </c>
      <c r="AA255">
        <v>469</v>
      </c>
      <c r="AB255">
        <v>18.690000000000001</v>
      </c>
      <c r="AC255">
        <v>29.82</v>
      </c>
      <c r="AD255">
        <v>48.51</v>
      </c>
      <c r="AE255">
        <v>92</v>
      </c>
      <c r="AF255">
        <v>-12.77</v>
      </c>
      <c r="AG255">
        <v>52.38</v>
      </c>
      <c r="AH255">
        <v>-348</v>
      </c>
      <c r="AI255">
        <v>663</v>
      </c>
      <c r="AJ255">
        <v>1011</v>
      </c>
      <c r="AK255">
        <v>42.15</v>
      </c>
      <c r="AL255">
        <v>64.28</v>
      </c>
      <c r="AM255">
        <v>106.44</v>
      </c>
      <c r="AN255">
        <v>53.39</v>
      </c>
      <c r="AO255">
        <v>32</v>
      </c>
      <c r="AP255">
        <v>72</v>
      </c>
      <c r="AQ255">
        <v>172</v>
      </c>
      <c r="AR255">
        <v>-9.17</v>
      </c>
      <c r="AS255">
        <v>41.9</v>
      </c>
      <c r="AT255">
        <v>51.07</v>
      </c>
      <c r="AU255">
        <v>-193</v>
      </c>
      <c r="AV255">
        <v>499</v>
      </c>
      <c r="AW255">
        <v>692</v>
      </c>
      <c r="AX255">
        <v>31.73</v>
      </c>
      <c r="AY255">
        <v>44</v>
      </c>
      <c r="AZ255">
        <v>75.73</v>
      </c>
      <c r="BA255">
        <v>70.94</v>
      </c>
      <c r="BB255">
        <v>37</v>
      </c>
      <c r="BC255">
        <v>140</v>
      </c>
      <c r="BD255">
        <v>-8.57</v>
      </c>
      <c r="BE255">
        <v>42.5</v>
      </c>
      <c r="BF255">
        <v>51.07</v>
      </c>
      <c r="BG255">
        <v>-125</v>
      </c>
      <c r="BH255">
        <v>22.51</v>
      </c>
      <c r="BI255">
        <v>30.46</v>
      </c>
      <c r="BJ255">
        <v>354</v>
      </c>
      <c r="BK255">
        <v>479</v>
      </c>
      <c r="BL255">
        <v>103</v>
      </c>
      <c r="BM255">
        <v>-12.96</v>
      </c>
      <c r="BN255">
        <v>43.83</v>
      </c>
      <c r="BO255">
        <v>1.59</v>
      </c>
      <c r="BP255">
        <v>3.56</v>
      </c>
      <c r="BQ255">
        <v>25</v>
      </c>
      <c r="BR255">
        <v>56</v>
      </c>
      <c r="BS255">
        <v>-31</v>
      </c>
      <c r="BT255">
        <v>30.86</v>
      </c>
      <c r="BU255">
        <v>5.71</v>
      </c>
      <c r="BV255">
        <v>7.06</v>
      </c>
      <c r="BW255">
        <v>5.01</v>
      </c>
      <c r="BX255">
        <v>88.31</v>
      </c>
      <c r="BY255">
        <v>49.49</v>
      </c>
      <c r="BZ255">
        <v>98</v>
      </c>
      <c r="CA255">
        <v>100</v>
      </c>
      <c r="CB255">
        <v>20.329999999999998</v>
      </c>
      <c r="CC255">
        <v>160</v>
      </c>
      <c r="CD255">
        <v>272</v>
      </c>
      <c r="CE255">
        <v>627</v>
      </c>
      <c r="CF255">
        <v>220</v>
      </c>
      <c r="CG255">
        <v>115</v>
      </c>
      <c r="CH255">
        <v>6</v>
      </c>
      <c r="CI255">
        <v>2</v>
      </c>
      <c r="CJ255">
        <v>95</v>
      </c>
      <c r="CK255">
        <v>15</v>
      </c>
      <c r="CL255">
        <v>31</v>
      </c>
      <c r="CM255">
        <v>14</v>
      </c>
      <c r="CN255">
        <v>3</v>
      </c>
      <c r="CO255">
        <v>-0.7</v>
      </c>
      <c r="CP255">
        <v>943.67</v>
      </c>
      <c r="CQ255">
        <v>3384.12</v>
      </c>
      <c r="CR255">
        <v>21.8</v>
      </c>
      <c r="CS255">
        <v>16.43</v>
      </c>
      <c r="CT255">
        <v>17.09</v>
      </c>
      <c r="CU255">
        <v>46.47</v>
      </c>
      <c r="CV255">
        <v>50.26</v>
      </c>
      <c r="CW255">
        <v>49.05</v>
      </c>
      <c r="CX255">
        <v>56.5</v>
      </c>
      <c r="CY255">
        <v>54.23</v>
      </c>
      <c r="CZ255">
        <v>53.67</v>
      </c>
      <c r="DB255">
        <f t="shared" si="3"/>
        <v>105</v>
      </c>
    </row>
    <row r="256" spans="1:106">
      <c r="A256" t="s">
        <v>1267</v>
      </c>
      <c r="B256" t="s">
        <v>1268</v>
      </c>
      <c r="C256" t="s">
        <v>87</v>
      </c>
      <c r="D256" t="s">
        <v>767</v>
      </c>
      <c r="E256">
        <v>75</v>
      </c>
      <c r="F256">
        <v>20142015</v>
      </c>
      <c r="G256">
        <v>24</v>
      </c>
      <c r="H256">
        <v>3</v>
      </c>
      <c r="I256">
        <v>3</v>
      </c>
      <c r="J256">
        <v>16</v>
      </c>
      <c r="K256">
        <v>27</v>
      </c>
      <c r="L256">
        <v>43</v>
      </c>
      <c r="M256">
        <v>0.72</v>
      </c>
      <c r="N256">
        <v>1.21</v>
      </c>
      <c r="O256">
        <v>1.92</v>
      </c>
      <c r="P256">
        <v>-1</v>
      </c>
      <c r="Q256">
        <v>44.86</v>
      </c>
      <c r="R256">
        <v>101.82</v>
      </c>
      <c r="S256">
        <v>12.6</v>
      </c>
      <c r="T256">
        <v>-0.47</v>
      </c>
      <c r="U256">
        <v>17.87</v>
      </c>
      <c r="V256">
        <v>0.95</v>
      </c>
      <c r="W256">
        <v>46.48</v>
      </c>
      <c r="X256">
        <v>45.53</v>
      </c>
      <c r="Y256">
        <v>-83</v>
      </c>
      <c r="Z256">
        <v>548</v>
      </c>
      <c r="AA256">
        <v>631</v>
      </c>
      <c r="AB256">
        <v>24.53</v>
      </c>
      <c r="AC256">
        <v>28.25</v>
      </c>
      <c r="AD256">
        <v>52.78</v>
      </c>
      <c r="AE256">
        <v>149</v>
      </c>
      <c r="AF256">
        <v>-0.49</v>
      </c>
      <c r="AG256">
        <v>45.34</v>
      </c>
      <c r="AH256">
        <v>-241</v>
      </c>
      <c r="AI256">
        <v>1051</v>
      </c>
      <c r="AJ256">
        <v>1292</v>
      </c>
      <c r="AK256">
        <v>47.05</v>
      </c>
      <c r="AL256">
        <v>57.84</v>
      </c>
      <c r="AM256">
        <v>104.88</v>
      </c>
      <c r="AN256">
        <v>52.71</v>
      </c>
      <c r="AO256">
        <v>58</v>
      </c>
      <c r="AP256">
        <v>44</v>
      </c>
      <c r="AQ256">
        <v>223</v>
      </c>
      <c r="AR256">
        <v>-0.13</v>
      </c>
      <c r="AS256">
        <v>44.95</v>
      </c>
      <c r="AT256">
        <v>45.08</v>
      </c>
      <c r="AU256">
        <v>-175</v>
      </c>
      <c r="AV256">
        <v>778</v>
      </c>
      <c r="AW256">
        <v>953</v>
      </c>
      <c r="AX256">
        <v>34.83</v>
      </c>
      <c r="AY256">
        <v>42.66</v>
      </c>
      <c r="AZ256">
        <v>77.489999999999995</v>
      </c>
      <c r="BA256">
        <v>71.209999999999994</v>
      </c>
      <c r="BB256">
        <v>38</v>
      </c>
      <c r="BC256">
        <v>165</v>
      </c>
      <c r="BD256">
        <v>-0.64</v>
      </c>
      <c r="BE256">
        <v>43.55</v>
      </c>
      <c r="BF256">
        <v>44.2</v>
      </c>
      <c r="BG256">
        <v>-164</v>
      </c>
      <c r="BH256">
        <v>24.8</v>
      </c>
      <c r="BI256">
        <v>32.14</v>
      </c>
      <c r="BJ256">
        <v>554</v>
      </c>
      <c r="BK256">
        <v>718</v>
      </c>
      <c r="BL256">
        <v>127</v>
      </c>
      <c r="BM256">
        <v>3.14</v>
      </c>
      <c r="BN256">
        <v>44.89</v>
      </c>
      <c r="BO256">
        <v>2.73</v>
      </c>
      <c r="BP256">
        <v>2.95</v>
      </c>
      <c r="BQ256">
        <v>61</v>
      </c>
      <c r="BR256">
        <v>66</v>
      </c>
      <c r="BS256">
        <v>-5</v>
      </c>
      <c r="BT256">
        <v>48.03</v>
      </c>
      <c r="BU256">
        <v>9.6999999999999993</v>
      </c>
      <c r="BV256">
        <v>11.01</v>
      </c>
      <c r="BW256">
        <v>7.84</v>
      </c>
      <c r="BX256">
        <v>90.81</v>
      </c>
      <c r="BY256">
        <v>52.02</v>
      </c>
      <c r="BZ256">
        <v>270</v>
      </c>
      <c r="CA256">
        <v>249</v>
      </c>
      <c r="CB256">
        <v>44.43</v>
      </c>
      <c r="CC256">
        <v>395</v>
      </c>
      <c r="CD256">
        <v>404</v>
      </c>
      <c r="CE256">
        <v>494</v>
      </c>
      <c r="CF256">
        <v>59</v>
      </c>
      <c r="CG256">
        <v>77</v>
      </c>
      <c r="CH256">
        <v>16</v>
      </c>
      <c r="CI256">
        <v>11</v>
      </c>
      <c r="CJ256">
        <v>111</v>
      </c>
      <c r="CK256">
        <v>21</v>
      </c>
      <c r="CL256">
        <v>31</v>
      </c>
      <c r="CM256">
        <v>11</v>
      </c>
      <c r="CN256">
        <v>10</v>
      </c>
      <c r="CO256">
        <v>-0.04</v>
      </c>
      <c r="CP256">
        <v>1340.35</v>
      </c>
      <c r="CQ256">
        <v>3228.45</v>
      </c>
      <c r="CR256">
        <v>29.34</v>
      </c>
      <c r="CS256">
        <v>18.02</v>
      </c>
      <c r="CT256">
        <v>17.329999999999998</v>
      </c>
      <c r="CU256">
        <v>49.32</v>
      </c>
      <c r="CV256">
        <v>49.76</v>
      </c>
      <c r="CW256">
        <v>47.45</v>
      </c>
      <c r="CX256">
        <v>48.76</v>
      </c>
      <c r="CY256">
        <v>54.35</v>
      </c>
      <c r="CZ256">
        <v>54.88</v>
      </c>
      <c r="DB256">
        <f t="shared" si="3"/>
        <v>-18</v>
      </c>
    </row>
    <row r="257" spans="1:106">
      <c r="A257" t="s">
        <v>246</v>
      </c>
      <c r="B257" t="s">
        <v>247</v>
      </c>
      <c r="C257" t="s">
        <v>113</v>
      </c>
      <c r="D257" t="s">
        <v>71</v>
      </c>
      <c r="E257">
        <v>82</v>
      </c>
      <c r="F257">
        <v>20142015</v>
      </c>
      <c r="G257">
        <v>20</v>
      </c>
      <c r="H257">
        <v>0.92500000000000004</v>
      </c>
      <c r="I257">
        <v>0.92500000000000004</v>
      </c>
      <c r="J257">
        <v>13</v>
      </c>
      <c r="K257">
        <v>19</v>
      </c>
      <c r="L257">
        <v>32</v>
      </c>
      <c r="M257">
        <v>0.65</v>
      </c>
      <c r="N257">
        <v>0.95</v>
      </c>
      <c r="O257">
        <v>1.6</v>
      </c>
      <c r="P257">
        <v>7</v>
      </c>
      <c r="Q257">
        <v>56.61</v>
      </c>
      <c r="R257">
        <v>99.49</v>
      </c>
      <c r="S257">
        <v>8.9700000000000006</v>
      </c>
      <c r="T257">
        <v>2.83</v>
      </c>
      <c r="U257">
        <v>14.64</v>
      </c>
      <c r="V257">
        <v>4.03</v>
      </c>
      <c r="W257">
        <v>55.14</v>
      </c>
      <c r="X257">
        <v>51.11</v>
      </c>
      <c r="Y257">
        <v>115</v>
      </c>
      <c r="Z257">
        <v>617</v>
      </c>
      <c r="AA257">
        <v>502</v>
      </c>
      <c r="AB257">
        <v>30.85</v>
      </c>
      <c r="AC257">
        <v>25.1</v>
      </c>
      <c r="AD257">
        <v>55.94</v>
      </c>
      <c r="AE257">
        <v>192</v>
      </c>
      <c r="AF257">
        <v>6.16</v>
      </c>
      <c r="AG257">
        <v>50.45</v>
      </c>
      <c r="AH257">
        <v>311</v>
      </c>
      <c r="AI257">
        <v>1332</v>
      </c>
      <c r="AJ257">
        <v>1021</v>
      </c>
      <c r="AK257">
        <v>66.59</v>
      </c>
      <c r="AL257">
        <v>51.04</v>
      </c>
      <c r="AM257">
        <v>117.63</v>
      </c>
      <c r="AN257">
        <v>48.65</v>
      </c>
      <c r="AO257">
        <v>78</v>
      </c>
      <c r="AP257">
        <v>33</v>
      </c>
      <c r="AQ257">
        <v>289</v>
      </c>
      <c r="AR257">
        <v>4.8099999999999996</v>
      </c>
      <c r="AS257">
        <v>55.52</v>
      </c>
      <c r="AT257">
        <v>50.71</v>
      </c>
      <c r="AU257">
        <v>188</v>
      </c>
      <c r="AV257">
        <v>945</v>
      </c>
      <c r="AW257">
        <v>757</v>
      </c>
      <c r="AX257">
        <v>47.24</v>
      </c>
      <c r="AY257">
        <v>37.85</v>
      </c>
      <c r="AZ257">
        <v>85.09</v>
      </c>
      <c r="BA257">
        <v>68.569999999999993</v>
      </c>
      <c r="BB257">
        <v>66</v>
      </c>
      <c r="BC257">
        <v>211</v>
      </c>
      <c r="BD257">
        <v>3.33</v>
      </c>
      <c r="BE257">
        <v>54.05</v>
      </c>
      <c r="BF257">
        <v>50.72</v>
      </c>
      <c r="BG257">
        <v>97</v>
      </c>
      <c r="BH257">
        <v>32.4</v>
      </c>
      <c r="BI257">
        <v>27.55</v>
      </c>
      <c r="BJ257">
        <v>648</v>
      </c>
      <c r="BK257">
        <v>551</v>
      </c>
      <c r="BL257">
        <v>145</v>
      </c>
      <c r="BM257">
        <v>3.52</v>
      </c>
      <c r="BN257">
        <v>49</v>
      </c>
      <c r="BO257">
        <v>2.6</v>
      </c>
      <c r="BP257">
        <v>2.35</v>
      </c>
      <c r="BQ257">
        <v>52</v>
      </c>
      <c r="BR257">
        <v>47</v>
      </c>
      <c r="BS257">
        <v>5</v>
      </c>
      <c r="BT257">
        <v>52.53</v>
      </c>
      <c r="BU257">
        <v>6.16</v>
      </c>
      <c r="BV257">
        <v>8.02</v>
      </c>
      <c r="BW257">
        <v>5.5</v>
      </c>
      <c r="BX257">
        <v>91.47</v>
      </c>
      <c r="BY257">
        <v>45.78</v>
      </c>
      <c r="BZ257">
        <v>38</v>
      </c>
      <c r="CA257">
        <v>45</v>
      </c>
      <c r="CB257">
        <v>51.44</v>
      </c>
      <c r="CC257">
        <v>412</v>
      </c>
      <c r="CD257">
        <v>355</v>
      </c>
      <c r="CE257">
        <v>389</v>
      </c>
      <c r="CF257">
        <v>106</v>
      </c>
      <c r="CG257">
        <v>98</v>
      </c>
      <c r="CH257">
        <v>6</v>
      </c>
      <c r="CI257">
        <v>13</v>
      </c>
      <c r="CJ257">
        <v>132</v>
      </c>
      <c r="CK257">
        <v>64</v>
      </c>
      <c r="CL257">
        <v>29</v>
      </c>
      <c r="CM257">
        <v>6</v>
      </c>
      <c r="CN257">
        <v>13</v>
      </c>
      <c r="CO257">
        <v>0.35</v>
      </c>
      <c r="CP257">
        <v>1200.1600000000001</v>
      </c>
      <c r="CQ257">
        <v>3772.12</v>
      </c>
      <c r="CR257">
        <v>24.14</v>
      </c>
      <c r="CS257">
        <v>17.71</v>
      </c>
      <c r="CT257">
        <v>17.420000000000002</v>
      </c>
      <c r="CU257">
        <v>51.78</v>
      </c>
      <c r="CV257">
        <v>50.03</v>
      </c>
      <c r="CW257">
        <v>59.7</v>
      </c>
      <c r="CX257">
        <v>55.6</v>
      </c>
      <c r="CY257">
        <v>54.32</v>
      </c>
      <c r="CZ257">
        <v>54.26</v>
      </c>
      <c r="DB257">
        <f t="shared" si="3"/>
        <v>8</v>
      </c>
    </row>
    <row r="258" spans="1:106">
      <c r="A258" t="s">
        <v>424</v>
      </c>
      <c r="B258" t="s">
        <v>425</v>
      </c>
      <c r="C258" t="s">
        <v>62</v>
      </c>
      <c r="D258" t="s">
        <v>105</v>
      </c>
      <c r="E258">
        <v>81</v>
      </c>
      <c r="F258">
        <v>20142015</v>
      </c>
      <c r="G258">
        <v>25</v>
      </c>
      <c r="H258">
        <v>0.75</v>
      </c>
      <c r="I258">
        <v>0.67500000000000004</v>
      </c>
      <c r="J258">
        <v>2</v>
      </c>
      <c r="K258">
        <v>20</v>
      </c>
      <c r="L258">
        <v>22</v>
      </c>
      <c r="M258">
        <v>0.08</v>
      </c>
      <c r="N258">
        <v>0.78</v>
      </c>
      <c r="O258">
        <v>0.86</v>
      </c>
      <c r="P258">
        <v>-1</v>
      </c>
      <c r="Q258">
        <v>48.79</v>
      </c>
      <c r="R258">
        <v>96.15</v>
      </c>
      <c r="S258">
        <v>2.44</v>
      </c>
      <c r="T258">
        <v>-12.84</v>
      </c>
      <c r="U258">
        <v>18.920000000000002</v>
      </c>
      <c r="V258">
        <v>-5.22</v>
      </c>
      <c r="W258">
        <v>49.9</v>
      </c>
      <c r="X258">
        <v>55.12</v>
      </c>
      <c r="Y258">
        <v>-3</v>
      </c>
      <c r="Z258">
        <v>741</v>
      </c>
      <c r="AA258">
        <v>744</v>
      </c>
      <c r="AB258">
        <v>29</v>
      </c>
      <c r="AC258">
        <v>29.12</v>
      </c>
      <c r="AD258">
        <v>58.12</v>
      </c>
      <c r="AE258">
        <v>59</v>
      </c>
      <c r="AF258">
        <v>-5.83</v>
      </c>
      <c r="AG258">
        <v>54.62</v>
      </c>
      <c r="AH258">
        <v>-70</v>
      </c>
      <c r="AI258">
        <v>1410</v>
      </c>
      <c r="AJ258">
        <v>1480</v>
      </c>
      <c r="AK258">
        <v>55.19</v>
      </c>
      <c r="AL258">
        <v>57.93</v>
      </c>
      <c r="AM258">
        <v>113.12</v>
      </c>
      <c r="AN258">
        <v>53.26</v>
      </c>
      <c r="AO258">
        <v>67</v>
      </c>
      <c r="AP258">
        <v>136</v>
      </c>
      <c r="AQ258">
        <v>181</v>
      </c>
      <c r="AR258">
        <v>-6.24</v>
      </c>
      <c r="AS258">
        <v>49.67</v>
      </c>
      <c r="AT258">
        <v>55.9</v>
      </c>
      <c r="AU258">
        <v>-14</v>
      </c>
      <c r="AV258">
        <v>1042</v>
      </c>
      <c r="AW258">
        <v>1056</v>
      </c>
      <c r="AX258">
        <v>40.79</v>
      </c>
      <c r="AY258">
        <v>41.33</v>
      </c>
      <c r="AZ258">
        <v>82.12</v>
      </c>
      <c r="BA258">
        <v>72.069999999999993</v>
      </c>
      <c r="BB258">
        <v>32</v>
      </c>
      <c r="BC258">
        <v>114</v>
      </c>
      <c r="BD258">
        <v>-6.9</v>
      </c>
      <c r="BE258">
        <v>49.41</v>
      </c>
      <c r="BF258">
        <v>56.31</v>
      </c>
      <c r="BG258">
        <v>-18</v>
      </c>
      <c r="BH258">
        <v>29.4</v>
      </c>
      <c r="BI258">
        <v>30.1</v>
      </c>
      <c r="BJ258">
        <v>751</v>
      </c>
      <c r="BK258">
        <v>769</v>
      </c>
      <c r="BL258">
        <v>82</v>
      </c>
      <c r="BM258">
        <v>-18.71</v>
      </c>
      <c r="BN258">
        <v>58.02</v>
      </c>
      <c r="BO258">
        <v>2.23</v>
      </c>
      <c r="BP258">
        <v>3.44</v>
      </c>
      <c r="BQ258">
        <v>57</v>
      </c>
      <c r="BR258">
        <v>88</v>
      </c>
      <c r="BS258">
        <v>-31</v>
      </c>
      <c r="BT258">
        <v>39.31</v>
      </c>
      <c r="BU258">
        <v>1.75</v>
      </c>
      <c r="BV258">
        <v>7.59</v>
      </c>
      <c r="BW258">
        <v>5.47</v>
      </c>
      <c r="BX258">
        <v>88.56</v>
      </c>
      <c r="BY258">
        <v>41</v>
      </c>
      <c r="BZ258">
        <v>1</v>
      </c>
      <c r="CA258">
        <v>1</v>
      </c>
      <c r="CB258">
        <v>44.42</v>
      </c>
      <c r="CC258">
        <v>450</v>
      </c>
      <c r="CD258">
        <v>535</v>
      </c>
      <c r="CE258">
        <v>563</v>
      </c>
      <c r="CF258">
        <v>117</v>
      </c>
      <c r="CG258">
        <v>192</v>
      </c>
      <c r="CH258">
        <v>10</v>
      </c>
      <c r="CI258">
        <v>10</v>
      </c>
      <c r="CJ258">
        <v>80</v>
      </c>
      <c r="CK258">
        <v>55</v>
      </c>
      <c r="CL258">
        <v>39</v>
      </c>
      <c r="CM258">
        <v>12</v>
      </c>
      <c r="CN258">
        <v>11</v>
      </c>
      <c r="CO258">
        <v>-0.04</v>
      </c>
      <c r="CP258">
        <v>1532.91</v>
      </c>
      <c r="CQ258">
        <v>3401.54</v>
      </c>
      <c r="CR258">
        <v>31.07</v>
      </c>
      <c r="CS258">
        <v>16.61</v>
      </c>
      <c r="CT258">
        <v>17.29</v>
      </c>
      <c r="CU258">
        <v>52.21</v>
      </c>
      <c r="CV258">
        <v>49.59</v>
      </c>
      <c r="CW258">
        <v>59.09</v>
      </c>
      <c r="CX258">
        <v>54.08</v>
      </c>
      <c r="CY258">
        <v>53.39</v>
      </c>
      <c r="CZ258">
        <v>54.26</v>
      </c>
      <c r="DB258">
        <f t="shared" si="3"/>
        <v>-75</v>
      </c>
    </row>
    <row r="259" spans="1:106">
      <c r="A259" t="s">
        <v>674</v>
      </c>
      <c r="B259" t="s">
        <v>675</v>
      </c>
      <c r="C259" t="s">
        <v>124</v>
      </c>
      <c r="D259" t="s">
        <v>256</v>
      </c>
      <c r="E259">
        <v>77</v>
      </c>
      <c r="F259">
        <v>20142015</v>
      </c>
      <c r="G259">
        <v>31</v>
      </c>
      <c r="H259">
        <v>2.5</v>
      </c>
      <c r="I259">
        <v>2.5</v>
      </c>
      <c r="J259">
        <v>12</v>
      </c>
      <c r="K259">
        <v>24</v>
      </c>
      <c r="L259">
        <v>36</v>
      </c>
      <c r="M259">
        <v>0.59</v>
      </c>
      <c r="N259">
        <v>1.18</v>
      </c>
      <c r="O259">
        <v>1.77</v>
      </c>
      <c r="P259">
        <v>7</v>
      </c>
      <c r="Q259">
        <v>49.11</v>
      </c>
      <c r="R259">
        <v>99.89</v>
      </c>
      <c r="S259">
        <v>7.06</v>
      </c>
      <c r="T259">
        <v>-6.57</v>
      </c>
      <c r="U259">
        <v>15.82</v>
      </c>
      <c r="V259">
        <v>0.87</v>
      </c>
      <c r="W259">
        <v>48.76</v>
      </c>
      <c r="X259">
        <v>47.89</v>
      </c>
      <c r="Y259">
        <v>-28</v>
      </c>
      <c r="Z259">
        <v>552</v>
      </c>
      <c r="AA259">
        <v>580</v>
      </c>
      <c r="AB259">
        <v>27.18</v>
      </c>
      <c r="AC259">
        <v>28.56</v>
      </c>
      <c r="AD259">
        <v>55.75</v>
      </c>
      <c r="AE259">
        <v>181</v>
      </c>
      <c r="AF259">
        <v>-0.28000000000000003</v>
      </c>
      <c r="AG259">
        <v>49.4</v>
      </c>
      <c r="AH259">
        <v>-40</v>
      </c>
      <c r="AI259">
        <v>1109</v>
      </c>
      <c r="AJ259">
        <v>1149</v>
      </c>
      <c r="AK259">
        <v>54.61</v>
      </c>
      <c r="AL259">
        <v>56.58</v>
      </c>
      <c r="AM259">
        <v>111.2</v>
      </c>
      <c r="AN259">
        <v>56.45</v>
      </c>
      <c r="AO259">
        <v>50</v>
      </c>
      <c r="AP259">
        <v>34</v>
      </c>
      <c r="AQ259">
        <v>282</v>
      </c>
      <c r="AR259">
        <v>-0.43</v>
      </c>
      <c r="AS259">
        <v>49.82</v>
      </c>
      <c r="AT259">
        <v>50.25</v>
      </c>
      <c r="AU259">
        <v>-6</v>
      </c>
      <c r="AV259">
        <v>838</v>
      </c>
      <c r="AW259">
        <v>844</v>
      </c>
      <c r="AX259">
        <v>41.27</v>
      </c>
      <c r="AY259">
        <v>41.56</v>
      </c>
      <c r="AZ259">
        <v>82.83</v>
      </c>
      <c r="BA259">
        <v>74.7</v>
      </c>
      <c r="BB259">
        <v>62</v>
      </c>
      <c r="BC259">
        <v>232</v>
      </c>
      <c r="BD259">
        <v>-0.03</v>
      </c>
      <c r="BE259">
        <v>50.32</v>
      </c>
      <c r="BF259">
        <v>50.35</v>
      </c>
      <c r="BG259">
        <v>8</v>
      </c>
      <c r="BH259">
        <v>30.83</v>
      </c>
      <c r="BI259">
        <v>30.43</v>
      </c>
      <c r="BJ259">
        <v>626</v>
      </c>
      <c r="BK259">
        <v>618</v>
      </c>
      <c r="BL259">
        <v>170</v>
      </c>
      <c r="BM259">
        <v>-2.94</v>
      </c>
      <c r="BN259">
        <v>52.94</v>
      </c>
      <c r="BO259">
        <v>2.61</v>
      </c>
      <c r="BP259">
        <v>2.61</v>
      </c>
      <c r="BQ259">
        <v>53</v>
      </c>
      <c r="BR259">
        <v>53</v>
      </c>
      <c r="BS259">
        <v>0</v>
      </c>
      <c r="BT259">
        <v>50</v>
      </c>
      <c r="BU259">
        <v>5.17</v>
      </c>
      <c r="BV259">
        <v>8.4700000000000006</v>
      </c>
      <c r="BW259">
        <v>6.32</v>
      </c>
      <c r="BX259">
        <v>91.42</v>
      </c>
      <c r="BY259">
        <v>37</v>
      </c>
      <c r="BZ259">
        <v>3</v>
      </c>
      <c r="CA259">
        <v>6</v>
      </c>
      <c r="CB259">
        <v>43.63</v>
      </c>
      <c r="CC259">
        <v>380</v>
      </c>
      <c r="CD259">
        <v>361</v>
      </c>
      <c r="CE259">
        <v>491</v>
      </c>
      <c r="CF259">
        <v>73</v>
      </c>
      <c r="CG259">
        <v>53</v>
      </c>
      <c r="CH259">
        <v>16</v>
      </c>
      <c r="CI259">
        <v>8</v>
      </c>
      <c r="CJ259">
        <v>158</v>
      </c>
      <c r="CK259">
        <v>19</v>
      </c>
      <c r="CL259">
        <v>28</v>
      </c>
      <c r="CM259">
        <v>8</v>
      </c>
      <c r="CN259">
        <v>15</v>
      </c>
      <c r="CO259">
        <v>0.34</v>
      </c>
      <c r="CP259">
        <v>1218.3900000000001</v>
      </c>
      <c r="CQ259">
        <v>3448.19</v>
      </c>
      <c r="CR259">
        <v>26.11</v>
      </c>
      <c r="CS259">
        <v>17.45</v>
      </c>
      <c r="CT259">
        <v>17.43</v>
      </c>
      <c r="CU259">
        <v>50.44</v>
      </c>
      <c r="CV259">
        <v>50.02</v>
      </c>
      <c r="CW259">
        <v>55.35</v>
      </c>
      <c r="CX259">
        <v>54.4</v>
      </c>
      <c r="CY259">
        <v>54.65</v>
      </c>
      <c r="CZ259">
        <v>54.61</v>
      </c>
      <c r="DB259">
        <f t="shared" si="3"/>
        <v>20</v>
      </c>
    </row>
    <row r="260" spans="1:106">
      <c r="A260" t="s">
        <v>957</v>
      </c>
      <c r="B260" t="s">
        <v>958</v>
      </c>
      <c r="C260" t="s">
        <v>62</v>
      </c>
      <c r="D260" t="s">
        <v>959</v>
      </c>
      <c r="E260">
        <v>38</v>
      </c>
      <c r="F260">
        <v>20142015</v>
      </c>
      <c r="G260">
        <v>28</v>
      </c>
      <c r="H260">
        <v>0.7</v>
      </c>
      <c r="I260">
        <v>0.7</v>
      </c>
      <c r="J260">
        <v>0</v>
      </c>
      <c r="K260">
        <v>5</v>
      </c>
      <c r="L260">
        <v>5</v>
      </c>
      <c r="M260">
        <v>0</v>
      </c>
      <c r="N260">
        <v>0.61</v>
      </c>
      <c r="O260">
        <v>0.61</v>
      </c>
      <c r="P260">
        <v>-2</v>
      </c>
      <c r="Q260">
        <v>48</v>
      </c>
      <c r="R260">
        <v>100.56</v>
      </c>
      <c r="S260">
        <v>0</v>
      </c>
      <c r="T260">
        <v>11.99</v>
      </c>
      <c r="U260">
        <v>12.97</v>
      </c>
      <c r="V260">
        <v>-4.18</v>
      </c>
      <c r="W260">
        <v>48.28</v>
      </c>
      <c r="X260">
        <v>52.45</v>
      </c>
      <c r="Y260">
        <v>-15</v>
      </c>
      <c r="Z260">
        <v>210</v>
      </c>
      <c r="AA260">
        <v>225</v>
      </c>
      <c r="AB260">
        <v>25.56</v>
      </c>
      <c r="AC260">
        <v>27.39</v>
      </c>
      <c r="AD260">
        <v>52.95</v>
      </c>
      <c r="AE260">
        <v>26</v>
      </c>
      <c r="AF260">
        <v>-3.26</v>
      </c>
      <c r="AG260">
        <v>51.27</v>
      </c>
      <c r="AH260">
        <v>-36</v>
      </c>
      <c r="AI260">
        <v>433</v>
      </c>
      <c r="AJ260">
        <v>469</v>
      </c>
      <c r="AK260">
        <v>52.71</v>
      </c>
      <c r="AL260">
        <v>57.09</v>
      </c>
      <c r="AM260">
        <v>109.8</v>
      </c>
      <c r="AN260">
        <v>49.65</v>
      </c>
      <c r="AO260">
        <v>36</v>
      </c>
      <c r="AP260">
        <v>53</v>
      </c>
      <c r="AQ260">
        <v>71</v>
      </c>
      <c r="AR260">
        <v>-4.26</v>
      </c>
      <c r="AS260">
        <v>47.4</v>
      </c>
      <c r="AT260">
        <v>51.67</v>
      </c>
      <c r="AU260">
        <v>-33</v>
      </c>
      <c r="AV260">
        <v>301</v>
      </c>
      <c r="AW260">
        <v>334</v>
      </c>
      <c r="AX260">
        <v>36.64</v>
      </c>
      <c r="AY260">
        <v>40.659999999999997</v>
      </c>
      <c r="AZ260">
        <v>77.3</v>
      </c>
      <c r="BA260">
        <v>71.430000000000007</v>
      </c>
      <c r="BB260">
        <v>11</v>
      </c>
      <c r="BC260">
        <v>35</v>
      </c>
      <c r="BD260">
        <v>-4.5199999999999996</v>
      </c>
      <c r="BE260">
        <v>46.54</v>
      </c>
      <c r="BF260">
        <v>51.06</v>
      </c>
      <c r="BG260">
        <v>-32</v>
      </c>
      <c r="BH260">
        <v>26.17</v>
      </c>
      <c r="BI260">
        <v>30.07</v>
      </c>
      <c r="BJ260">
        <v>215</v>
      </c>
      <c r="BK260">
        <v>247</v>
      </c>
      <c r="BL260">
        <v>24</v>
      </c>
      <c r="BM260">
        <v>-9.25</v>
      </c>
      <c r="BN260">
        <v>57.74</v>
      </c>
      <c r="BO260">
        <v>1.95</v>
      </c>
      <c r="BP260">
        <v>2.0699999999999998</v>
      </c>
      <c r="BQ260">
        <v>16</v>
      </c>
      <c r="BR260">
        <v>17</v>
      </c>
      <c r="BS260">
        <v>-1</v>
      </c>
      <c r="BT260">
        <v>48.48</v>
      </c>
      <c r="BU260">
        <v>0</v>
      </c>
      <c r="BV260">
        <v>7.44</v>
      </c>
      <c r="BW260">
        <v>5.32</v>
      </c>
      <c r="BX260">
        <v>93.12</v>
      </c>
      <c r="BY260">
        <v>40</v>
      </c>
      <c r="BZ260">
        <v>0</v>
      </c>
      <c r="CA260">
        <v>0</v>
      </c>
      <c r="CB260">
        <v>60.54</v>
      </c>
      <c r="CC260">
        <v>158</v>
      </c>
      <c r="CD260">
        <v>114</v>
      </c>
      <c r="CE260">
        <v>103</v>
      </c>
      <c r="CF260">
        <v>38</v>
      </c>
      <c r="CG260">
        <v>85</v>
      </c>
      <c r="CH260">
        <v>1</v>
      </c>
      <c r="CI260">
        <v>4</v>
      </c>
      <c r="CJ260">
        <v>24</v>
      </c>
      <c r="CK260">
        <v>9</v>
      </c>
      <c r="CL260">
        <v>6</v>
      </c>
      <c r="CM260">
        <v>5</v>
      </c>
      <c r="CN260">
        <v>3</v>
      </c>
      <c r="CO260">
        <v>-0.24</v>
      </c>
      <c r="CP260">
        <v>492.92</v>
      </c>
      <c r="CQ260">
        <v>1815.99</v>
      </c>
      <c r="CR260">
        <v>21.35</v>
      </c>
      <c r="CS260">
        <v>15.71</v>
      </c>
      <c r="CT260">
        <v>16.82</v>
      </c>
      <c r="CU260">
        <v>50.32</v>
      </c>
      <c r="CV260">
        <v>50.24</v>
      </c>
      <c r="CW260">
        <v>54.12</v>
      </c>
      <c r="CX260">
        <v>53.42</v>
      </c>
      <c r="CY260">
        <v>54.33</v>
      </c>
      <c r="CZ260">
        <v>53.81</v>
      </c>
      <c r="DB260">
        <f t="shared" ref="DB260:DB323" si="4">CF260-CG260</f>
        <v>-47</v>
      </c>
    </row>
    <row r="261" spans="1:106">
      <c r="A261" t="s">
        <v>209</v>
      </c>
      <c r="B261" t="s">
        <v>210</v>
      </c>
      <c r="C261" t="s">
        <v>62</v>
      </c>
      <c r="D261" t="s">
        <v>77</v>
      </c>
      <c r="E261">
        <v>82</v>
      </c>
      <c r="F261">
        <v>20142015</v>
      </c>
      <c r="G261">
        <v>27</v>
      </c>
      <c r="H261">
        <v>5.2</v>
      </c>
      <c r="I261">
        <v>4.5999999999999996</v>
      </c>
      <c r="J261">
        <v>3</v>
      </c>
      <c r="K261">
        <v>16</v>
      </c>
      <c r="L261">
        <v>19</v>
      </c>
      <c r="M261">
        <v>0.1</v>
      </c>
      <c r="N261">
        <v>0.54</v>
      </c>
      <c r="O261">
        <v>0.64</v>
      </c>
      <c r="P261">
        <v>-16</v>
      </c>
      <c r="Q261">
        <v>48.76</v>
      </c>
      <c r="R261">
        <v>101.42</v>
      </c>
      <c r="S261">
        <v>3.09</v>
      </c>
      <c r="T261">
        <v>-23.39</v>
      </c>
      <c r="U261">
        <v>21.74</v>
      </c>
      <c r="V261">
        <v>-4.76</v>
      </c>
      <c r="W261">
        <v>50.07</v>
      </c>
      <c r="X261">
        <v>54.83</v>
      </c>
      <c r="Y261">
        <v>2</v>
      </c>
      <c r="Z261">
        <v>762</v>
      </c>
      <c r="AA261">
        <v>760</v>
      </c>
      <c r="AB261">
        <v>25.65</v>
      </c>
      <c r="AC261">
        <v>25.58</v>
      </c>
      <c r="AD261">
        <v>51.23</v>
      </c>
      <c r="AE261">
        <v>46</v>
      </c>
      <c r="AF261">
        <v>-8.2899999999999991</v>
      </c>
      <c r="AG261">
        <v>57.06</v>
      </c>
      <c r="AH261">
        <v>-80</v>
      </c>
      <c r="AI261">
        <v>1579</v>
      </c>
      <c r="AJ261">
        <v>1659</v>
      </c>
      <c r="AK261">
        <v>53.15</v>
      </c>
      <c r="AL261">
        <v>55.84</v>
      </c>
      <c r="AM261">
        <v>108.99</v>
      </c>
      <c r="AN261">
        <v>55.79</v>
      </c>
      <c r="AO261">
        <v>93</v>
      </c>
      <c r="AP261">
        <v>127</v>
      </c>
      <c r="AQ261">
        <v>237</v>
      </c>
      <c r="AR261">
        <v>-7.42</v>
      </c>
      <c r="AS261">
        <v>48.25</v>
      </c>
      <c r="AT261">
        <v>55.67</v>
      </c>
      <c r="AU261">
        <v>-84</v>
      </c>
      <c r="AV261">
        <v>1156</v>
      </c>
      <c r="AW261">
        <v>1240</v>
      </c>
      <c r="AX261">
        <v>38.909999999999997</v>
      </c>
      <c r="AY261">
        <v>41.74</v>
      </c>
      <c r="AZ261">
        <v>80.650000000000006</v>
      </c>
      <c r="BA261">
        <v>76.209999999999994</v>
      </c>
      <c r="BB261">
        <v>47</v>
      </c>
      <c r="BC261">
        <v>144</v>
      </c>
      <c r="BD261">
        <v>-6.98</v>
      </c>
      <c r="BE261">
        <v>48.3</v>
      </c>
      <c r="BF261">
        <v>55.28</v>
      </c>
      <c r="BG261">
        <v>-62</v>
      </c>
      <c r="BH261">
        <v>29.65</v>
      </c>
      <c r="BI261">
        <v>31.74</v>
      </c>
      <c r="BJ261">
        <v>881</v>
      </c>
      <c r="BK261">
        <v>943</v>
      </c>
      <c r="BL261">
        <v>97</v>
      </c>
      <c r="BM261">
        <v>-0.48</v>
      </c>
      <c r="BN261">
        <v>54.33</v>
      </c>
      <c r="BO261">
        <v>2.12</v>
      </c>
      <c r="BP261">
        <v>1.82</v>
      </c>
      <c r="BQ261">
        <v>63</v>
      </c>
      <c r="BR261">
        <v>54</v>
      </c>
      <c r="BS261">
        <v>9</v>
      </c>
      <c r="BT261">
        <v>53.85</v>
      </c>
      <c r="BU261">
        <v>2.08</v>
      </c>
      <c r="BV261">
        <v>7.15</v>
      </c>
      <c r="BW261">
        <v>5.45</v>
      </c>
      <c r="BX261">
        <v>94.27</v>
      </c>
      <c r="BY261">
        <v>40</v>
      </c>
      <c r="BZ261">
        <v>0</v>
      </c>
      <c r="CA261">
        <v>0</v>
      </c>
      <c r="CB261">
        <v>40.6</v>
      </c>
      <c r="CC261">
        <v>512</v>
      </c>
      <c r="CD261">
        <v>603</v>
      </c>
      <c r="CE261">
        <v>749</v>
      </c>
      <c r="CF261">
        <v>39</v>
      </c>
      <c r="CG261">
        <v>179</v>
      </c>
      <c r="CH261">
        <v>6</v>
      </c>
      <c r="CI261">
        <v>10</v>
      </c>
      <c r="CJ261">
        <v>94</v>
      </c>
      <c r="CK261">
        <v>70</v>
      </c>
      <c r="CL261">
        <v>41</v>
      </c>
      <c r="CM261">
        <v>22</v>
      </c>
      <c r="CN261">
        <v>6</v>
      </c>
      <c r="CO261">
        <v>-0.54</v>
      </c>
      <c r="CP261">
        <v>1782.57</v>
      </c>
      <c r="CQ261">
        <v>3203.77</v>
      </c>
      <c r="CR261">
        <v>35.75</v>
      </c>
      <c r="CS261">
        <v>16.95</v>
      </c>
      <c r="CT261">
        <v>17.79</v>
      </c>
      <c r="CU261">
        <v>52.7</v>
      </c>
      <c r="CV261">
        <v>50.41</v>
      </c>
      <c r="CW261">
        <v>58.17</v>
      </c>
      <c r="CX261">
        <v>52.21</v>
      </c>
      <c r="CY261">
        <v>55.18</v>
      </c>
      <c r="CZ261">
        <v>54.29</v>
      </c>
      <c r="DB261">
        <f t="shared" si="4"/>
        <v>-140</v>
      </c>
    </row>
    <row r="262" spans="1:106">
      <c r="A262" t="s">
        <v>1402</v>
      </c>
      <c r="B262" t="s">
        <v>1403</v>
      </c>
      <c r="C262" t="s">
        <v>68</v>
      </c>
      <c r="D262" t="s">
        <v>1243</v>
      </c>
      <c r="E262">
        <v>78</v>
      </c>
      <c r="F262">
        <v>20142015</v>
      </c>
      <c r="G262">
        <v>24</v>
      </c>
      <c r="H262">
        <v>3.5</v>
      </c>
      <c r="I262">
        <v>4.25</v>
      </c>
      <c r="J262">
        <v>6</v>
      </c>
      <c r="K262">
        <v>7</v>
      </c>
      <c r="L262">
        <v>13</v>
      </c>
      <c r="M262">
        <v>0.36</v>
      </c>
      <c r="N262">
        <v>0.42</v>
      </c>
      <c r="O262">
        <v>0.78</v>
      </c>
      <c r="P262">
        <v>7</v>
      </c>
      <c r="Q262">
        <v>43.21</v>
      </c>
      <c r="R262">
        <v>96.52</v>
      </c>
      <c r="S262">
        <v>4.72</v>
      </c>
      <c r="T262">
        <v>10.54</v>
      </c>
      <c r="U262">
        <v>12.79</v>
      </c>
      <c r="V262">
        <v>5.03</v>
      </c>
      <c r="W262">
        <v>42.79</v>
      </c>
      <c r="X262">
        <v>37.76</v>
      </c>
      <c r="Y262">
        <v>-126</v>
      </c>
      <c r="Z262">
        <v>374</v>
      </c>
      <c r="AA262">
        <v>500</v>
      </c>
      <c r="AB262">
        <v>22.49</v>
      </c>
      <c r="AC262">
        <v>30.07</v>
      </c>
      <c r="AD262">
        <v>52.56</v>
      </c>
      <c r="AE262">
        <v>129</v>
      </c>
      <c r="AF262">
        <v>6.41</v>
      </c>
      <c r="AG262">
        <v>36.799999999999997</v>
      </c>
      <c r="AH262">
        <v>-245</v>
      </c>
      <c r="AI262">
        <v>779</v>
      </c>
      <c r="AJ262">
        <v>1024</v>
      </c>
      <c r="AK262">
        <v>46.85</v>
      </c>
      <c r="AL262">
        <v>61.58</v>
      </c>
      <c r="AM262">
        <v>108.43</v>
      </c>
      <c r="AN262">
        <v>54.69</v>
      </c>
      <c r="AO262">
        <v>62</v>
      </c>
      <c r="AP262">
        <v>21</v>
      </c>
      <c r="AQ262">
        <v>229</v>
      </c>
      <c r="AR262">
        <v>4.3499999999999996</v>
      </c>
      <c r="AS262">
        <v>42.71</v>
      </c>
      <c r="AT262">
        <v>38.36</v>
      </c>
      <c r="AU262">
        <v>-196</v>
      </c>
      <c r="AV262">
        <v>574</v>
      </c>
      <c r="AW262">
        <v>770</v>
      </c>
      <c r="AX262">
        <v>34.520000000000003</v>
      </c>
      <c r="AY262">
        <v>46.31</v>
      </c>
      <c r="AZ262">
        <v>80.83</v>
      </c>
      <c r="BA262">
        <v>74.22</v>
      </c>
      <c r="BB262">
        <v>40</v>
      </c>
      <c r="BC262">
        <v>167</v>
      </c>
      <c r="BD262">
        <v>4.0999999999999996</v>
      </c>
      <c r="BE262">
        <v>43.78</v>
      </c>
      <c r="BF262">
        <v>39.69</v>
      </c>
      <c r="BG262">
        <v>-121</v>
      </c>
      <c r="BH262">
        <v>25.62</v>
      </c>
      <c r="BI262">
        <v>32.9</v>
      </c>
      <c r="BJ262">
        <v>426</v>
      </c>
      <c r="BK262">
        <v>547</v>
      </c>
      <c r="BL262">
        <v>127</v>
      </c>
      <c r="BM262">
        <v>-5.59</v>
      </c>
      <c r="BN262">
        <v>36.94</v>
      </c>
      <c r="BO262">
        <v>1.26</v>
      </c>
      <c r="BP262">
        <v>2.77</v>
      </c>
      <c r="BQ262">
        <v>21</v>
      </c>
      <c r="BR262">
        <v>46</v>
      </c>
      <c r="BS262">
        <v>-25</v>
      </c>
      <c r="BT262">
        <v>31.34</v>
      </c>
      <c r="BU262">
        <v>3.59</v>
      </c>
      <c r="BV262">
        <v>4.93</v>
      </c>
      <c r="BW262">
        <v>3.66</v>
      </c>
      <c r="BX262">
        <v>91.59</v>
      </c>
      <c r="BY262">
        <v>45.89</v>
      </c>
      <c r="BZ262">
        <v>173</v>
      </c>
      <c r="CA262">
        <v>204</v>
      </c>
      <c r="CB262">
        <v>49.92</v>
      </c>
      <c r="CC262">
        <v>303</v>
      </c>
      <c r="CD262">
        <v>297</v>
      </c>
      <c r="CE262">
        <v>304</v>
      </c>
      <c r="CF262">
        <v>40</v>
      </c>
      <c r="CG262">
        <v>62</v>
      </c>
      <c r="CH262">
        <v>5</v>
      </c>
      <c r="CI262">
        <v>2</v>
      </c>
      <c r="CJ262">
        <v>121</v>
      </c>
      <c r="CK262">
        <v>16</v>
      </c>
      <c r="CL262">
        <v>24</v>
      </c>
      <c r="CM262">
        <v>6</v>
      </c>
      <c r="CN262">
        <v>13</v>
      </c>
      <c r="CO262">
        <v>0.42</v>
      </c>
      <c r="CP262">
        <v>997.69</v>
      </c>
      <c r="CQ262">
        <v>3741.22</v>
      </c>
      <c r="CR262">
        <v>21.05</v>
      </c>
      <c r="CS262">
        <v>17.3</v>
      </c>
      <c r="CT262">
        <v>17.2</v>
      </c>
      <c r="CU262">
        <v>40.81</v>
      </c>
      <c r="CV262">
        <v>50.19</v>
      </c>
      <c r="CW262">
        <v>43.26</v>
      </c>
      <c r="CX262">
        <v>62.75</v>
      </c>
      <c r="CY262">
        <v>54.29</v>
      </c>
      <c r="CZ262">
        <v>53.88</v>
      </c>
      <c r="DB262">
        <f t="shared" si="4"/>
        <v>-22</v>
      </c>
    </row>
    <row r="263" spans="1:106">
      <c r="A263" t="s">
        <v>555</v>
      </c>
      <c r="B263" t="s">
        <v>556</v>
      </c>
      <c r="C263" t="s">
        <v>124</v>
      </c>
      <c r="D263" t="s">
        <v>221</v>
      </c>
      <c r="E263">
        <v>79</v>
      </c>
      <c r="F263">
        <v>20142015</v>
      </c>
      <c r="G263">
        <v>24</v>
      </c>
      <c r="H263">
        <v>0.75</v>
      </c>
      <c r="I263">
        <v>0.75</v>
      </c>
      <c r="J263">
        <v>27</v>
      </c>
      <c r="K263">
        <v>21</v>
      </c>
      <c r="L263">
        <v>48</v>
      </c>
      <c r="M263">
        <v>1.43</v>
      </c>
      <c r="N263">
        <v>1.1100000000000001</v>
      </c>
      <c r="O263">
        <v>2.54</v>
      </c>
      <c r="P263">
        <v>6</v>
      </c>
      <c r="Q263">
        <v>56.98</v>
      </c>
      <c r="R263">
        <v>102.34</v>
      </c>
      <c r="S263">
        <v>13.64</v>
      </c>
      <c r="T263">
        <v>17.600000000000001</v>
      </c>
      <c r="U263">
        <v>14.34</v>
      </c>
      <c r="V263">
        <v>10.74</v>
      </c>
      <c r="W263">
        <v>60.29</v>
      </c>
      <c r="X263">
        <v>49.54</v>
      </c>
      <c r="Y263">
        <v>215</v>
      </c>
      <c r="Z263">
        <v>630</v>
      </c>
      <c r="AA263">
        <v>415</v>
      </c>
      <c r="AB263">
        <v>33.36</v>
      </c>
      <c r="AC263">
        <v>21.97</v>
      </c>
      <c r="AD263">
        <v>55.33</v>
      </c>
      <c r="AE263">
        <v>211</v>
      </c>
      <c r="AF263">
        <v>7.64</v>
      </c>
      <c r="AG263">
        <v>49.34</v>
      </c>
      <c r="AH263">
        <v>303</v>
      </c>
      <c r="AI263">
        <v>1237</v>
      </c>
      <c r="AJ263">
        <v>934</v>
      </c>
      <c r="AK263">
        <v>65.5</v>
      </c>
      <c r="AL263">
        <v>49.45</v>
      </c>
      <c r="AM263">
        <v>114.95</v>
      </c>
      <c r="AN263">
        <v>53.44</v>
      </c>
      <c r="AO263">
        <v>107</v>
      </c>
      <c r="AP263">
        <v>33</v>
      </c>
      <c r="AQ263">
        <v>370</v>
      </c>
      <c r="AR263">
        <v>8.17</v>
      </c>
      <c r="AS263">
        <v>55.99</v>
      </c>
      <c r="AT263">
        <v>47.82</v>
      </c>
      <c r="AU263">
        <v>192</v>
      </c>
      <c r="AV263">
        <v>897</v>
      </c>
      <c r="AW263">
        <v>705</v>
      </c>
      <c r="AX263">
        <v>47.49</v>
      </c>
      <c r="AY263">
        <v>37.33</v>
      </c>
      <c r="AZ263">
        <v>84.82</v>
      </c>
      <c r="BA263">
        <v>73.69</v>
      </c>
      <c r="BB263">
        <v>65</v>
      </c>
      <c r="BC263">
        <v>263</v>
      </c>
      <c r="BD263">
        <v>8.82</v>
      </c>
      <c r="BE263">
        <v>55.92</v>
      </c>
      <c r="BF263">
        <v>47.1</v>
      </c>
      <c r="BG263">
        <v>140</v>
      </c>
      <c r="BH263">
        <v>35</v>
      </c>
      <c r="BI263">
        <v>27.59</v>
      </c>
      <c r="BJ263">
        <v>661</v>
      </c>
      <c r="BK263">
        <v>521</v>
      </c>
      <c r="BL263">
        <v>198</v>
      </c>
      <c r="BM263">
        <v>13.39</v>
      </c>
      <c r="BN263">
        <v>48.55</v>
      </c>
      <c r="BO263">
        <v>3.71</v>
      </c>
      <c r="BP263">
        <v>2.2799999999999998</v>
      </c>
      <c r="BQ263">
        <v>70</v>
      </c>
      <c r="BR263">
        <v>43</v>
      </c>
      <c r="BS263">
        <v>27</v>
      </c>
      <c r="BT263">
        <v>61.95</v>
      </c>
      <c r="BU263">
        <v>10.27</v>
      </c>
      <c r="BV263">
        <v>10.59</v>
      </c>
      <c r="BW263">
        <v>7.8</v>
      </c>
      <c r="BX263">
        <v>91.75</v>
      </c>
      <c r="BY263">
        <v>47</v>
      </c>
      <c r="BZ263">
        <v>7</v>
      </c>
      <c r="CA263">
        <v>7</v>
      </c>
      <c r="CB263">
        <v>64.150000000000006</v>
      </c>
      <c r="CC263">
        <v>458</v>
      </c>
      <c r="CD263">
        <v>367</v>
      </c>
      <c r="CE263">
        <v>256</v>
      </c>
      <c r="CF263">
        <v>40</v>
      </c>
      <c r="CG263">
        <v>78</v>
      </c>
      <c r="CH263">
        <v>15</v>
      </c>
      <c r="CI263">
        <v>6</v>
      </c>
      <c r="CJ263">
        <v>171</v>
      </c>
      <c r="CK263">
        <v>45</v>
      </c>
      <c r="CL263">
        <v>57</v>
      </c>
      <c r="CM263">
        <v>6</v>
      </c>
      <c r="CN263">
        <v>12</v>
      </c>
      <c r="CO263">
        <v>0.32</v>
      </c>
      <c r="CP263">
        <v>1133.18</v>
      </c>
      <c r="CQ263">
        <v>3703.16</v>
      </c>
      <c r="CR263">
        <v>23.43</v>
      </c>
      <c r="CS263">
        <v>18.03</v>
      </c>
      <c r="CT263">
        <v>17.37</v>
      </c>
      <c r="CU263">
        <v>50.7</v>
      </c>
      <c r="CV263">
        <v>49.8</v>
      </c>
      <c r="CW263">
        <v>57.41</v>
      </c>
      <c r="CX263">
        <v>55.82</v>
      </c>
      <c r="CY263">
        <v>53.94</v>
      </c>
      <c r="CZ263">
        <v>54.38</v>
      </c>
      <c r="DB263">
        <f t="shared" si="4"/>
        <v>-38</v>
      </c>
    </row>
    <row r="264" spans="1:106">
      <c r="A264" t="s">
        <v>1396</v>
      </c>
      <c r="B264" t="s">
        <v>1397</v>
      </c>
      <c r="C264" t="s">
        <v>62</v>
      </c>
      <c r="D264" t="s">
        <v>976</v>
      </c>
      <c r="E264">
        <v>78</v>
      </c>
      <c r="F264">
        <v>20142015</v>
      </c>
      <c r="G264">
        <v>27</v>
      </c>
      <c r="H264">
        <v>0.6</v>
      </c>
      <c r="I264">
        <v>0.6</v>
      </c>
      <c r="J264">
        <v>5</v>
      </c>
      <c r="K264">
        <v>8</v>
      </c>
      <c r="L264">
        <v>13</v>
      </c>
      <c r="M264">
        <v>0.19</v>
      </c>
      <c r="N264">
        <v>0.31</v>
      </c>
      <c r="O264">
        <v>0.51</v>
      </c>
      <c r="P264">
        <v>-10</v>
      </c>
      <c r="Q264">
        <v>42.79</v>
      </c>
      <c r="R264">
        <v>100.71</v>
      </c>
      <c r="S264">
        <v>5.32</v>
      </c>
      <c r="T264">
        <v>-2.42</v>
      </c>
      <c r="U264">
        <v>19.760000000000002</v>
      </c>
      <c r="V264">
        <v>-2</v>
      </c>
      <c r="W264">
        <v>43.3</v>
      </c>
      <c r="X264">
        <v>45.3</v>
      </c>
      <c r="Y264">
        <v>-188</v>
      </c>
      <c r="Z264">
        <v>608</v>
      </c>
      <c r="AA264">
        <v>796</v>
      </c>
      <c r="AB264">
        <v>23.67</v>
      </c>
      <c r="AC264">
        <v>30.99</v>
      </c>
      <c r="AD264">
        <v>54.65</v>
      </c>
      <c r="AE264">
        <v>64</v>
      </c>
      <c r="AF264">
        <v>-1.88</v>
      </c>
      <c r="AG264">
        <v>44.67</v>
      </c>
      <c r="AH264">
        <v>-410</v>
      </c>
      <c r="AI264">
        <v>1216</v>
      </c>
      <c r="AJ264">
        <v>1626</v>
      </c>
      <c r="AK264">
        <v>47.33</v>
      </c>
      <c r="AL264">
        <v>63.29</v>
      </c>
      <c r="AM264">
        <v>110.63</v>
      </c>
      <c r="AN264">
        <v>56.33</v>
      </c>
      <c r="AO264">
        <v>61</v>
      </c>
      <c r="AP264">
        <v>96</v>
      </c>
      <c r="AQ264">
        <v>199</v>
      </c>
      <c r="AR264">
        <v>-2.36</v>
      </c>
      <c r="AS264">
        <v>42.97</v>
      </c>
      <c r="AT264">
        <v>45.33</v>
      </c>
      <c r="AU264">
        <v>-306</v>
      </c>
      <c r="AV264">
        <v>935</v>
      </c>
      <c r="AW264">
        <v>1241</v>
      </c>
      <c r="AX264">
        <v>36.4</v>
      </c>
      <c r="AY264">
        <v>48.31</v>
      </c>
      <c r="AZ264">
        <v>84.7</v>
      </c>
      <c r="BA264">
        <v>73.260000000000005</v>
      </c>
      <c r="BB264">
        <v>44</v>
      </c>
      <c r="BC264">
        <v>138</v>
      </c>
      <c r="BD264">
        <v>-3.57</v>
      </c>
      <c r="BE264">
        <v>43.19</v>
      </c>
      <c r="BF264">
        <v>46.77</v>
      </c>
      <c r="BG264">
        <v>-216</v>
      </c>
      <c r="BH264">
        <v>26.66</v>
      </c>
      <c r="BI264">
        <v>35.07</v>
      </c>
      <c r="BJ264">
        <v>685</v>
      </c>
      <c r="BK264">
        <v>901</v>
      </c>
      <c r="BL264">
        <v>94</v>
      </c>
      <c r="BM264">
        <v>-2.71</v>
      </c>
      <c r="BN264">
        <v>48.32</v>
      </c>
      <c r="BO264">
        <v>2.02</v>
      </c>
      <c r="BP264">
        <v>2.41</v>
      </c>
      <c r="BQ264">
        <v>52</v>
      </c>
      <c r="BR264">
        <v>62</v>
      </c>
      <c r="BS264">
        <v>-10</v>
      </c>
      <c r="BT264">
        <v>45.61</v>
      </c>
      <c r="BU264">
        <v>3.62</v>
      </c>
      <c r="BV264">
        <v>7.59</v>
      </c>
      <c r="BW264">
        <v>5.56</v>
      </c>
      <c r="BX264">
        <v>93.12</v>
      </c>
      <c r="BY264">
        <v>40</v>
      </c>
      <c r="BZ264">
        <v>0</v>
      </c>
      <c r="CA264">
        <v>0</v>
      </c>
      <c r="CB264">
        <v>45</v>
      </c>
      <c r="CC264">
        <v>473</v>
      </c>
      <c r="CD264">
        <v>466</v>
      </c>
      <c r="CE264">
        <v>578</v>
      </c>
      <c r="CF264">
        <v>156</v>
      </c>
      <c r="CG264">
        <v>119</v>
      </c>
      <c r="CH264">
        <v>4</v>
      </c>
      <c r="CI264">
        <v>4</v>
      </c>
      <c r="CJ264">
        <v>89</v>
      </c>
      <c r="CK264">
        <v>34</v>
      </c>
      <c r="CL264">
        <v>24</v>
      </c>
      <c r="CM264">
        <v>14</v>
      </c>
      <c r="CN264">
        <v>4</v>
      </c>
      <c r="CO264">
        <v>-0.39</v>
      </c>
      <c r="CP264">
        <v>1541.38</v>
      </c>
      <c r="CQ264">
        <v>3219.44</v>
      </c>
      <c r="CR264">
        <v>32.380000000000003</v>
      </c>
      <c r="CS264">
        <v>17</v>
      </c>
      <c r="CT264">
        <v>17.46</v>
      </c>
      <c r="CU264">
        <v>44.45</v>
      </c>
      <c r="CV264">
        <v>50.47</v>
      </c>
      <c r="CW264">
        <v>49</v>
      </c>
      <c r="CX264">
        <v>61.25</v>
      </c>
      <c r="CY264">
        <v>55.06</v>
      </c>
      <c r="CZ264">
        <v>54.03</v>
      </c>
      <c r="DB264">
        <f t="shared" si="4"/>
        <v>37</v>
      </c>
    </row>
    <row r="265" spans="1:106">
      <c r="A265" t="s">
        <v>1291</v>
      </c>
      <c r="B265" t="s">
        <v>1292</v>
      </c>
      <c r="C265" t="s">
        <v>68</v>
      </c>
      <c r="D265" t="s">
        <v>858</v>
      </c>
      <c r="E265">
        <v>62</v>
      </c>
      <c r="F265">
        <v>20142015</v>
      </c>
      <c r="G265">
        <v>23</v>
      </c>
      <c r="H265">
        <v>0.77500000000000002</v>
      </c>
      <c r="I265">
        <v>0.77500000000000002</v>
      </c>
      <c r="J265">
        <v>11</v>
      </c>
      <c r="K265">
        <v>14</v>
      </c>
      <c r="L265">
        <v>25</v>
      </c>
      <c r="M265">
        <v>0.74</v>
      </c>
      <c r="N265">
        <v>0.94</v>
      </c>
      <c r="O265">
        <v>1.68</v>
      </c>
      <c r="P265">
        <v>-1</v>
      </c>
      <c r="Q265">
        <v>41.85</v>
      </c>
      <c r="R265">
        <v>100.66</v>
      </c>
      <c r="S265">
        <v>11.83</v>
      </c>
      <c r="T265">
        <v>-7.87</v>
      </c>
      <c r="U265">
        <v>14.39</v>
      </c>
      <c r="V265">
        <v>-7.4</v>
      </c>
      <c r="W265">
        <v>39.450000000000003</v>
      </c>
      <c r="X265">
        <v>46.85</v>
      </c>
      <c r="Y265">
        <v>-176</v>
      </c>
      <c r="Z265">
        <v>329</v>
      </c>
      <c r="AA265">
        <v>505</v>
      </c>
      <c r="AB265">
        <v>22.12</v>
      </c>
      <c r="AC265">
        <v>33.950000000000003</v>
      </c>
      <c r="AD265">
        <v>56.07</v>
      </c>
      <c r="AE265">
        <v>84</v>
      </c>
      <c r="AF265">
        <v>-5.92</v>
      </c>
      <c r="AG265">
        <v>47.78</v>
      </c>
      <c r="AH265">
        <v>-264</v>
      </c>
      <c r="AI265">
        <v>678</v>
      </c>
      <c r="AJ265">
        <v>942</v>
      </c>
      <c r="AK265">
        <v>45.59</v>
      </c>
      <c r="AL265">
        <v>63.34</v>
      </c>
      <c r="AM265">
        <v>108.92</v>
      </c>
      <c r="AN265">
        <v>54.72</v>
      </c>
      <c r="AO265">
        <v>28</v>
      </c>
      <c r="AP265">
        <v>21</v>
      </c>
      <c r="AQ265">
        <v>148</v>
      </c>
      <c r="AR265">
        <v>-6.88</v>
      </c>
      <c r="AS265">
        <v>40.92</v>
      </c>
      <c r="AT265">
        <v>47.8</v>
      </c>
      <c r="AU265">
        <v>-228</v>
      </c>
      <c r="AV265">
        <v>514</v>
      </c>
      <c r="AW265">
        <v>742</v>
      </c>
      <c r="AX265">
        <v>34.56</v>
      </c>
      <c r="AY265">
        <v>49.89</v>
      </c>
      <c r="AZ265">
        <v>84.45</v>
      </c>
      <c r="BA265">
        <v>72.180000000000007</v>
      </c>
      <c r="BB265">
        <v>27</v>
      </c>
      <c r="BC265">
        <v>120</v>
      </c>
      <c r="BD265">
        <v>-4.96</v>
      </c>
      <c r="BE265">
        <v>42.55</v>
      </c>
      <c r="BF265">
        <v>47.5</v>
      </c>
      <c r="BG265">
        <v>-130</v>
      </c>
      <c r="BH265">
        <v>24.94</v>
      </c>
      <c r="BI265">
        <v>33.69</v>
      </c>
      <c r="BJ265">
        <v>371</v>
      </c>
      <c r="BK265">
        <v>501</v>
      </c>
      <c r="BL265">
        <v>93</v>
      </c>
      <c r="BM265">
        <v>-4.7300000000000004</v>
      </c>
      <c r="BN265">
        <v>48.91</v>
      </c>
      <c r="BO265">
        <v>2.5499999999999998</v>
      </c>
      <c r="BP265">
        <v>3.23</v>
      </c>
      <c r="BQ265">
        <v>38</v>
      </c>
      <c r="BR265">
        <v>48</v>
      </c>
      <c r="BS265">
        <v>-10</v>
      </c>
      <c r="BT265">
        <v>44.19</v>
      </c>
      <c r="BU265">
        <v>9.17</v>
      </c>
      <c r="BV265">
        <v>10.24</v>
      </c>
      <c r="BW265">
        <v>7.39</v>
      </c>
      <c r="BX265">
        <v>90.42</v>
      </c>
      <c r="BY265">
        <v>45.69</v>
      </c>
      <c r="BZ265">
        <v>313</v>
      </c>
      <c r="CA265">
        <v>372</v>
      </c>
      <c r="CB265">
        <v>39.49</v>
      </c>
      <c r="CC265">
        <v>216</v>
      </c>
      <c r="CD265">
        <v>301</v>
      </c>
      <c r="CE265">
        <v>331</v>
      </c>
      <c r="CF265">
        <v>99</v>
      </c>
      <c r="CG265">
        <v>89</v>
      </c>
      <c r="CH265">
        <v>9</v>
      </c>
      <c r="CI265">
        <v>5</v>
      </c>
      <c r="CJ265">
        <v>82</v>
      </c>
      <c r="CK265">
        <v>21</v>
      </c>
      <c r="CL265">
        <v>67</v>
      </c>
      <c r="CM265">
        <v>11</v>
      </c>
      <c r="CN265">
        <v>10</v>
      </c>
      <c r="CO265">
        <v>-7.0000000000000007E-2</v>
      </c>
      <c r="CP265">
        <v>892.38</v>
      </c>
      <c r="CQ265">
        <v>2884.6</v>
      </c>
      <c r="CR265">
        <v>23.63</v>
      </c>
      <c r="CS265">
        <v>17.46</v>
      </c>
      <c r="CT265">
        <v>17.079999999999998</v>
      </c>
      <c r="CU265">
        <v>46.15</v>
      </c>
      <c r="CV265">
        <v>49.86</v>
      </c>
      <c r="CW265">
        <v>51.29</v>
      </c>
      <c r="CX265">
        <v>59.84</v>
      </c>
      <c r="CY265">
        <v>53.53</v>
      </c>
      <c r="CZ265">
        <v>53.83</v>
      </c>
      <c r="DB265">
        <f t="shared" si="4"/>
        <v>10</v>
      </c>
    </row>
    <row r="266" spans="1:106">
      <c r="A266" t="s">
        <v>1186</v>
      </c>
      <c r="B266" t="s">
        <v>1187</v>
      </c>
      <c r="C266" t="s">
        <v>62</v>
      </c>
      <c r="D266" t="s">
        <v>858</v>
      </c>
      <c r="E266">
        <v>34</v>
      </c>
      <c r="F266">
        <v>20142015</v>
      </c>
      <c r="G266">
        <v>26</v>
      </c>
      <c r="H266">
        <v>0.85</v>
      </c>
      <c r="I266">
        <v>0.78700000000000003</v>
      </c>
      <c r="J266">
        <v>0</v>
      </c>
      <c r="K266">
        <v>6</v>
      </c>
      <c r="L266">
        <v>6</v>
      </c>
      <c r="M266">
        <v>0</v>
      </c>
      <c r="N266">
        <v>0.62</v>
      </c>
      <c r="O266">
        <v>0.62</v>
      </c>
      <c r="P266">
        <v>-3</v>
      </c>
      <c r="Q266">
        <v>38.479999999999997</v>
      </c>
      <c r="R266">
        <v>101.61</v>
      </c>
      <c r="S266">
        <v>0</v>
      </c>
      <c r="T266">
        <v>-11.02</v>
      </c>
      <c r="U266">
        <v>16.98</v>
      </c>
      <c r="V266">
        <v>-9.49</v>
      </c>
      <c r="W266">
        <v>36.94</v>
      </c>
      <c r="X266">
        <v>46.43</v>
      </c>
      <c r="Y266">
        <v>-145</v>
      </c>
      <c r="Z266">
        <v>205</v>
      </c>
      <c r="AA266">
        <v>350</v>
      </c>
      <c r="AB266">
        <v>21.3</v>
      </c>
      <c r="AC266">
        <v>36.369999999999997</v>
      </c>
      <c r="AD266">
        <v>57.68</v>
      </c>
      <c r="AE266">
        <v>8</v>
      </c>
      <c r="AF266">
        <v>-10.82</v>
      </c>
      <c r="AG266">
        <v>49.3</v>
      </c>
      <c r="AH266">
        <v>-248</v>
      </c>
      <c r="AI266">
        <v>414</v>
      </c>
      <c r="AJ266">
        <v>662</v>
      </c>
      <c r="AK266">
        <v>43.02</v>
      </c>
      <c r="AL266">
        <v>68.8</v>
      </c>
      <c r="AM266">
        <v>111.82</v>
      </c>
      <c r="AN266">
        <v>55.8</v>
      </c>
      <c r="AO266">
        <v>8</v>
      </c>
      <c r="AP266">
        <v>53</v>
      </c>
      <c r="AQ266">
        <v>50</v>
      </c>
      <c r="AR266">
        <v>-8.4499999999999993</v>
      </c>
      <c r="AS266">
        <v>39.950000000000003</v>
      </c>
      <c r="AT266">
        <v>48.4</v>
      </c>
      <c r="AU266">
        <v>-163</v>
      </c>
      <c r="AV266">
        <v>324</v>
      </c>
      <c r="AW266">
        <v>487</v>
      </c>
      <c r="AX266">
        <v>33.67</v>
      </c>
      <c r="AY266">
        <v>50.61</v>
      </c>
      <c r="AZ266">
        <v>84.28</v>
      </c>
      <c r="BA266">
        <v>71.3</v>
      </c>
      <c r="BB266">
        <v>10</v>
      </c>
      <c r="BC266">
        <v>42</v>
      </c>
      <c r="BD266">
        <v>-9.27</v>
      </c>
      <c r="BE266">
        <v>39.549999999999997</v>
      </c>
      <c r="BF266">
        <v>48.82</v>
      </c>
      <c r="BG266">
        <v>-122</v>
      </c>
      <c r="BH266">
        <v>24.01</v>
      </c>
      <c r="BI266">
        <v>36.68</v>
      </c>
      <c r="BJ266">
        <v>231</v>
      </c>
      <c r="BK266">
        <v>353</v>
      </c>
      <c r="BL266">
        <v>32</v>
      </c>
      <c r="BM266">
        <v>-1.6</v>
      </c>
      <c r="BN266">
        <v>45.24</v>
      </c>
      <c r="BO266">
        <v>2.4900000000000002</v>
      </c>
      <c r="BP266">
        <v>3.22</v>
      </c>
      <c r="BQ266">
        <v>24</v>
      </c>
      <c r="BR266">
        <v>31</v>
      </c>
      <c r="BS266">
        <v>-7</v>
      </c>
      <c r="BT266">
        <v>43.64</v>
      </c>
      <c r="BU266">
        <v>0</v>
      </c>
      <c r="BV266">
        <v>10.39</v>
      </c>
      <c r="BW266">
        <v>7.41</v>
      </c>
      <c r="BX266">
        <v>91.22</v>
      </c>
      <c r="BY266">
        <v>40</v>
      </c>
      <c r="BZ266">
        <v>0</v>
      </c>
      <c r="CA266">
        <v>0</v>
      </c>
      <c r="CB266">
        <v>37.369999999999997</v>
      </c>
      <c r="CC266">
        <v>145</v>
      </c>
      <c r="CD266">
        <v>165</v>
      </c>
      <c r="CE266">
        <v>243</v>
      </c>
      <c r="CF266">
        <v>117</v>
      </c>
      <c r="CG266">
        <v>66</v>
      </c>
      <c r="CH266">
        <v>5</v>
      </c>
      <c r="CI266">
        <v>1</v>
      </c>
      <c r="CJ266">
        <v>32</v>
      </c>
      <c r="CK266">
        <v>26</v>
      </c>
      <c r="CL266">
        <v>11</v>
      </c>
      <c r="CM266">
        <v>5</v>
      </c>
      <c r="CN266">
        <v>2</v>
      </c>
      <c r="CO266">
        <v>-0.31</v>
      </c>
      <c r="CP266">
        <v>577.36</v>
      </c>
      <c r="CQ266">
        <v>1492.22</v>
      </c>
      <c r="CR266">
        <v>27.9</v>
      </c>
      <c r="CS266">
        <v>16.68</v>
      </c>
      <c r="CT266">
        <v>17.27</v>
      </c>
      <c r="CU266">
        <v>45.55</v>
      </c>
      <c r="CV266">
        <v>50.52</v>
      </c>
      <c r="CW266">
        <v>51.45</v>
      </c>
      <c r="CX266">
        <v>61.5</v>
      </c>
      <c r="CY266">
        <v>54.1</v>
      </c>
      <c r="CZ266">
        <v>52.99</v>
      </c>
      <c r="DB266">
        <f t="shared" si="4"/>
        <v>51</v>
      </c>
    </row>
    <row r="267" spans="1:106">
      <c r="A267" t="s">
        <v>484</v>
      </c>
      <c r="B267" t="s">
        <v>485</v>
      </c>
      <c r="C267" t="s">
        <v>273</v>
      </c>
      <c r="D267" t="s">
        <v>163</v>
      </c>
      <c r="E267">
        <v>76</v>
      </c>
      <c r="F267">
        <v>20142015</v>
      </c>
      <c r="G267">
        <v>35</v>
      </c>
      <c r="H267">
        <v>3</v>
      </c>
      <c r="I267">
        <v>5.5</v>
      </c>
      <c r="J267">
        <v>11</v>
      </c>
      <c r="K267">
        <v>18</v>
      </c>
      <c r="L267">
        <v>29</v>
      </c>
      <c r="M267">
        <v>0.69</v>
      </c>
      <c r="N267">
        <v>1.1299999999999999</v>
      </c>
      <c r="O267">
        <v>1.82</v>
      </c>
      <c r="P267">
        <v>-9</v>
      </c>
      <c r="Q267">
        <v>53.77</v>
      </c>
      <c r="R267">
        <v>101.51</v>
      </c>
      <c r="S267">
        <v>13.41</v>
      </c>
      <c r="T267">
        <v>3.28</v>
      </c>
      <c r="U267">
        <v>12.57</v>
      </c>
      <c r="V267">
        <v>2.63</v>
      </c>
      <c r="W267">
        <v>54.8</v>
      </c>
      <c r="X267">
        <v>52.17</v>
      </c>
      <c r="Y267">
        <v>86</v>
      </c>
      <c r="Z267">
        <v>491</v>
      </c>
      <c r="AA267">
        <v>405</v>
      </c>
      <c r="AB267">
        <v>30.84</v>
      </c>
      <c r="AC267">
        <v>25.44</v>
      </c>
      <c r="AD267">
        <v>56.28</v>
      </c>
      <c r="AE267">
        <v>96</v>
      </c>
      <c r="AF267">
        <v>2.13</v>
      </c>
      <c r="AG267">
        <v>51.65</v>
      </c>
      <c r="AH267">
        <v>135</v>
      </c>
      <c r="AI267">
        <v>962</v>
      </c>
      <c r="AJ267">
        <v>827</v>
      </c>
      <c r="AK267">
        <v>60.43</v>
      </c>
      <c r="AL267">
        <v>51.95</v>
      </c>
      <c r="AM267">
        <v>112.37</v>
      </c>
      <c r="AN267">
        <v>50.1</v>
      </c>
      <c r="AO267">
        <v>34</v>
      </c>
      <c r="AP267">
        <v>25</v>
      </c>
      <c r="AQ267">
        <v>150</v>
      </c>
      <c r="AR267">
        <v>0.27</v>
      </c>
      <c r="AS267">
        <v>52.12</v>
      </c>
      <c r="AT267">
        <v>51.85</v>
      </c>
      <c r="AU267">
        <v>56</v>
      </c>
      <c r="AV267">
        <v>688</v>
      </c>
      <c r="AW267">
        <v>632</v>
      </c>
      <c r="AX267">
        <v>43.21</v>
      </c>
      <c r="AY267">
        <v>39.700000000000003</v>
      </c>
      <c r="AZ267">
        <v>82.91</v>
      </c>
      <c r="BA267">
        <v>70.06</v>
      </c>
      <c r="BB267">
        <v>34</v>
      </c>
      <c r="BC267">
        <v>116</v>
      </c>
      <c r="BD267">
        <v>1.08</v>
      </c>
      <c r="BE267">
        <v>51.83</v>
      </c>
      <c r="BF267">
        <v>50.75</v>
      </c>
      <c r="BG267">
        <v>34</v>
      </c>
      <c r="BH267">
        <v>30.28</v>
      </c>
      <c r="BI267">
        <v>28.14</v>
      </c>
      <c r="BJ267">
        <v>482</v>
      </c>
      <c r="BK267">
        <v>448</v>
      </c>
      <c r="BL267">
        <v>82</v>
      </c>
      <c r="BM267">
        <v>8.44</v>
      </c>
      <c r="BN267">
        <v>47.66</v>
      </c>
      <c r="BO267">
        <v>2.89</v>
      </c>
      <c r="BP267">
        <v>2.2599999999999998</v>
      </c>
      <c r="BQ267">
        <v>46</v>
      </c>
      <c r="BR267">
        <v>36</v>
      </c>
      <c r="BS267">
        <v>10</v>
      </c>
      <c r="BT267">
        <v>56.1</v>
      </c>
      <c r="BU267">
        <v>9.48</v>
      </c>
      <c r="BV267">
        <v>9.5399999999999991</v>
      </c>
      <c r="BW267">
        <v>6.69</v>
      </c>
      <c r="BX267">
        <v>91.96</v>
      </c>
      <c r="BY267">
        <v>50.21</v>
      </c>
      <c r="BZ267">
        <v>237</v>
      </c>
      <c r="CA267">
        <v>235</v>
      </c>
      <c r="CB267">
        <v>54.42</v>
      </c>
      <c r="CC267">
        <v>314</v>
      </c>
      <c r="CD267">
        <v>318</v>
      </c>
      <c r="CE267">
        <v>263</v>
      </c>
      <c r="CF267">
        <v>80</v>
      </c>
      <c r="CG267">
        <v>40</v>
      </c>
      <c r="CH267">
        <v>10</v>
      </c>
      <c r="CI267">
        <v>8</v>
      </c>
      <c r="CJ267">
        <v>71</v>
      </c>
      <c r="CK267">
        <v>22</v>
      </c>
      <c r="CL267">
        <v>20</v>
      </c>
      <c r="CM267">
        <v>11</v>
      </c>
      <c r="CN267">
        <v>2</v>
      </c>
      <c r="CO267">
        <v>-0.56999999999999995</v>
      </c>
      <c r="CP267">
        <v>955.23</v>
      </c>
      <c r="CQ267">
        <v>3647.22</v>
      </c>
      <c r="CR267">
        <v>20.75</v>
      </c>
      <c r="CS267">
        <v>16.93</v>
      </c>
      <c r="CT267">
        <v>17.059999999999999</v>
      </c>
      <c r="CU267">
        <v>50.71</v>
      </c>
      <c r="CV267">
        <v>49.92</v>
      </c>
      <c r="CW267">
        <v>57.48</v>
      </c>
      <c r="CX267">
        <v>55.87</v>
      </c>
      <c r="CY267">
        <v>53.94</v>
      </c>
      <c r="CZ267">
        <v>54.11</v>
      </c>
      <c r="DB267">
        <f t="shared" si="4"/>
        <v>40</v>
      </c>
    </row>
    <row r="268" spans="1:106">
      <c r="A268" t="s">
        <v>296</v>
      </c>
      <c r="B268" t="s">
        <v>297</v>
      </c>
      <c r="C268" t="s">
        <v>100</v>
      </c>
      <c r="D268" t="s">
        <v>116</v>
      </c>
      <c r="E268">
        <v>64</v>
      </c>
      <c r="F268">
        <v>20142015</v>
      </c>
      <c r="G268">
        <v>27</v>
      </c>
      <c r="H268">
        <v>4</v>
      </c>
      <c r="I268">
        <v>4.25</v>
      </c>
      <c r="J268">
        <v>25</v>
      </c>
      <c r="K268">
        <v>25</v>
      </c>
      <c r="L268">
        <v>50</v>
      </c>
      <c r="M268">
        <v>1.34</v>
      </c>
      <c r="N268">
        <v>1.34</v>
      </c>
      <c r="O268">
        <v>2.69</v>
      </c>
      <c r="P268">
        <v>4</v>
      </c>
      <c r="Q268">
        <v>61.93</v>
      </c>
      <c r="R268">
        <v>102.32</v>
      </c>
      <c r="S268">
        <v>11.36</v>
      </c>
      <c r="T268">
        <v>22.95</v>
      </c>
      <c r="U268">
        <v>17.43</v>
      </c>
      <c r="V268">
        <v>17.73</v>
      </c>
      <c r="W268">
        <v>63.34</v>
      </c>
      <c r="X268">
        <v>45.61</v>
      </c>
      <c r="Y268">
        <v>299</v>
      </c>
      <c r="Z268">
        <v>710</v>
      </c>
      <c r="AA268">
        <v>411</v>
      </c>
      <c r="AB268">
        <v>38.19</v>
      </c>
      <c r="AC268">
        <v>22.11</v>
      </c>
      <c r="AD268">
        <v>60.3</v>
      </c>
      <c r="AE268">
        <v>234</v>
      </c>
      <c r="AF268">
        <v>14.95</v>
      </c>
      <c r="AG268">
        <v>46.98</v>
      </c>
      <c r="AH268">
        <v>503</v>
      </c>
      <c r="AI268">
        <v>1306</v>
      </c>
      <c r="AJ268">
        <v>803</v>
      </c>
      <c r="AK268">
        <v>70.25</v>
      </c>
      <c r="AL268">
        <v>43.19</v>
      </c>
      <c r="AM268">
        <v>113.44</v>
      </c>
      <c r="AN268">
        <v>55.82</v>
      </c>
      <c r="AO268">
        <v>76</v>
      </c>
      <c r="AP268">
        <v>33</v>
      </c>
      <c r="AQ268">
        <v>369</v>
      </c>
      <c r="AR268">
        <v>14.75</v>
      </c>
      <c r="AS268">
        <v>61.76</v>
      </c>
      <c r="AT268">
        <v>47.01</v>
      </c>
      <c r="AU268">
        <v>374</v>
      </c>
      <c r="AV268">
        <v>982</v>
      </c>
      <c r="AW268">
        <v>608</v>
      </c>
      <c r="AX268">
        <v>52.82</v>
      </c>
      <c r="AY268">
        <v>32.700000000000003</v>
      </c>
      <c r="AZ268">
        <v>85.53</v>
      </c>
      <c r="BA268">
        <v>74.239999999999995</v>
      </c>
      <c r="BB268">
        <v>73</v>
      </c>
      <c r="BC268">
        <v>293</v>
      </c>
      <c r="BD268">
        <v>14.53</v>
      </c>
      <c r="BE268">
        <v>61.78</v>
      </c>
      <c r="BF268">
        <v>47.24</v>
      </c>
      <c r="BG268">
        <v>278</v>
      </c>
      <c r="BH268">
        <v>39.21</v>
      </c>
      <c r="BI268">
        <v>24.26</v>
      </c>
      <c r="BJ268">
        <v>729</v>
      </c>
      <c r="BK268">
        <v>451</v>
      </c>
      <c r="BL268">
        <v>220</v>
      </c>
      <c r="BM268">
        <v>22.63</v>
      </c>
      <c r="BN268">
        <v>44.04</v>
      </c>
      <c r="BO268">
        <v>4.7300000000000004</v>
      </c>
      <c r="BP268">
        <v>2.37</v>
      </c>
      <c r="BQ268">
        <v>88</v>
      </c>
      <c r="BR268">
        <v>44</v>
      </c>
      <c r="BS268">
        <v>44</v>
      </c>
      <c r="BT268">
        <v>66.67</v>
      </c>
      <c r="BU268">
        <v>8.5299999999999994</v>
      </c>
      <c r="BV268">
        <v>12.07</v>
      </c>
      <c r="BW268">
        <v>8.9600000000000009</v>
      </c>
      <c r="BX268">
        <v>90.24</v>
      </c>
      <c r="BY268">
        <v>36</v>
      </c>
      <c r="BZ268">
        <v>2</v>
      </c>
      <c r="CA268">
        <v>5</v>
      </c>
      <c r="CB268">
        <v>67.819999999999993</v>
      </c>
      <c r="CC268">
        <v>569</v>
      </c>
      <c r="CD268">
        <v>362</v>
      </c>
      <c r="CE268">
        <v>270</v>
      </c>
      <c r="CF268">
        <v>87</v>
      </c>
      <c r="CG268">
        <v>156</v>
      </c>
      <c r="CH268">
        <v>13</v>
      </c>
      <c r="CI268">
        <v>12</v>
      </c>
      <c r="CJ268">
        <v>195</v>
      </c>
      <c r="CK268">
        <v>9</v>
      </c>
      <c r="CL268">
        <v>31</v>
      </c>
      <c r="CM268">
        <v>15</v>
      </c>
      <c r="CN268">
        <v>19</v>
      </c>
      <c r="CO268">
        <v>0.22</v>
      </c>
      <c r="CP268">
        <v>1115.44</v>
      </c>
      <c r="CQ268">
        <v>2777.31</v>
      </c>
      <c r="CR268">
        <v>28.65</v>
      </c>
      <c r="CS268">
        <v>18.96</v>
      </c>
      <c r="CT268">
        <v>17.78</v>
      </c>
      <c r="CU268">
        <v>52.62</v>
      </c>
      <c r="CV268">
        <v>49.86</v>
      </c>
      <c r="CW268">
        <v>56.69</v>
      </c>
      <c r="CX268">
        <v>51.04</v>
      </c>
      <c r="CY268">
        <v>54.42</v>
      </c>
      <c r="CZ268">
        <v>54.71</v>
      </c>
      <c r="DB268">
        <f t="shared" si="4"/>
        <v>-69</v>
      </c>
    </row>
    <row r="269" spans="1:106">
      <c r="A269" t="s">
        <v>1265</v>
      </c>
      <c r="B269" t="s">
        <v>1266</v>
      </c>
      <c r="C269" t="s">
        <v>68</v>
      </c>
      <c r="D269" t="s">
        <v>256</v>
      </c>
      <c r="E269">
        <v>68</v>
      </c>
      <c r="F269">
        <v>20142015</v>
      </c>
      <c r="G269">
        <v>19</v>
      </c>
      <c r="H269">
        <v>0.92500000000000004</v>
      </c>
      <c r="I269">
        <v>0.92500000000000004</v>
      </c>
      <c r="J269">
        <v>13</v>
      </c>
      <c r="K269">
        <v>12</v>
      </c>
      <c r="L269">
        <v>25</v>
      </c>
      <c r="M269">
        <v>0.92</v>
      </c>
      <c r="N269">
        <v>0.85</v>
      </c>
      <c r="O269">
        <v>1.77</v>
      </c>
      <c r="P269">
        <v>-1</v>
      </c>
      <c r="Q269">
        <v>42.39</v>
      </c>
      <c r="R269">
        <v>99.45</v>
      </c>
      <c r="S269">
        <v>13.98</v>
      </c>
      <c r="T269">
        <v>-7.73</v>
      </c>
      <c r="U269">
        <v>12.45</v>
      </c>
      <c r="V269">
        <v>-4.0999999999999996</v>
      </c>
      <c r="W269">
        <v>44.01</v>
      </c>
      <c r="X269">
        <v>48.11</v>
      </c>
      <c r="Y269">
        <v>-95</v>
      </c>
      <c r="Z269">
        <v>349</v>
      </c>
      <c r="AA269">
        <v>444</v>
      </c>
      <c r="AB269">
        <v>24.73</v>
      </c>
      <c r="AC269">
        <v>31.46</v>
      </c>
      <c r="AD269">
        <v>56.19</v>
      </c>
      <c r="AE269">
        <v>109</v>
      </c>
      <c r="AF269">
        <v>-7.77</v>
      </c>
      <c r="AG269">
        <v>50.15</v>
      </c>
      <c r="AH269">
        <v>-240</v>
      </c>
      <c r="AI269">
        <v>668</v>
      </c>
      <c r="AJ269">
        <v>908</v>
      </c>
      <c r="AK269">
        <v>47.34</v>
      </c>
      <c r="AL269">
        <v>64.34</v>
      </c>
      <c r="AM269">
        <v>111.68</v>
      </c>
      <c r="AN269">
        <v>56.74</v>
      </c>
      <c r="AO269">
        <v>22</v>
      </c>
      <c r="AP269">
        <v>47</v>
      </c>
      <c r="AQ269">
        <v>142</v>
      </c>
      <c r="AR269">
        <v>-6.34</v>
      </c>
      <c r="AS269">
        <v>44.21</v>
      </c>
      <c r="AT269">
        <v>50.55</v>
      </c>
      <c r="AU269">
        <v>-136</v>
      </c>
      <c r="AV269">
        <v>519</v>
      </c>
      <c r="AW269">
        <v>655</v>
      </c>
      <c r="AX269">
        <v>36.78</v>
      </c>
      <c r="AY269">
        <v>46.42</v>
      </c>
      <c r="AZ269">
        <v>83.19</v>
      </c>
      <c r="BA269">
        <v>73.03</v>
      </c>
      <c r="BB269">
        <v>27</v>
      </c>
      <c r="BC269">
        <v>120</v>
      </c>
      <c r="BD269">
        <v>-7.5</v>
      </c>
      <c r="BE269">
        <v>43.66</v>
      </c>
      <c r="BF269">
        <v>51.16</v>
      </c>
      <c r="BG269">
        <v>-110</v>
      </c>
      <c r="BH269">
        <v>26.86</v>
      </c>
      <c r="BI269">
        <v>34.65</v>
      </c>
      <c r="BJ269">
        <v>379</v>
      </c>
      <c r="BK269">
        <v>489</v>
      </c>
      <c r="BL269">
        <v>93</v>
      </c>
      <c r="BM269">
        <v>-13.6</v>
      </c>
      <c r="BN269">
        <v>55.7</v>
      </c>
      <c r="BO269">
        <v>2.27</v>
      </c>
      <c r="BP269">
        <v>3.12</v>
      </c>
      <c r="BQ269">
        <v>32</v>
      </c>
      <c r="BR269">
        <v>44</v>
      </c>
      <c r="BS269">
        <v>-12</v>
      </c>
      <c r="BT269">
        <v>42.11</v>
      </c>
      <c r="BU269">
        <v>10.83</v>
      </c>
      <c r="BV269">
        <v>8.44</v>
      </c>
      <c r="BW269">
        <v>6.17</v>
      </c>
      <c r="BX269">
        <v>91</v>
      </c>
      <c r="BY269">
        <v>51.42</v>
      </c>
      <c r="BZ269">
        <v>436</v>
      </c>
      <c r="CA269">
        <v>412</v>
      </c>
      <c r="CB269">
        <v>42.07</v>
      </c>
      <c r="CC269">
        <v>244</v>
      </c>
      <c r="CD269">
        <v>281</v>
      </c>
      <c r="CE269">
        <v>336</v>
      </c>
      <c r="CF269">
        <v>70</v>
      </c>
      <c r="CG269">
        <v>46</v>
      </c>
      <c r="CH269">
        <v>7</v>
      </c>
      <c r="CI269">
        <v>5</v>
      </c>
      <c r="CJ269">
        <v>80</v>
      </c>
      <c r="CK269">
        <v>10</v>
      </c>
      <c r="CL269">
        <v>13</v>
      </c>
      <c r="CM269">
        <v>8</v>
      </c>
      <c r="CN269">
        <v>7</v>
      </c>
      <c r="CO269">
        <v>-7.0000000000000007E-2</v>
      </c>
      <c r="CP269">
        <v>846.71</v>
      </c>
      <c r="CQ269">
        <v>3275.52</v>
      </c>
      <c r="CR269">
        <v>20.54</v>
      </c>
      <c r="CS269">
        <v>17.28</v>
      </c>
      <c r="CT269">
        <v>17</v>
      </c>
      <c r="CU269">
        <v>49.7</v>
      </c>
      <c r="CV269">
        <v>50.23</v>
      </c>
      <c r="CW269">
        <v>53.37</v>
      </c>
      <c r="CX269">
        <v>54.01</v>
      </c>
      <c r="CY269">
        <v>54.45</v>
      </c>
      <c r="CZ269">
        <v>53.96</v>
      </c>
      <c r="DB269">
        <f t="shared" si="4"/>
        <v>24</v>
      </c>
    </row>
    <row r="270" spans="1:106">
      <c r="A270" t="s">
        <v>150</v>
      </c>
      <c r="B270" t="s">
        <v>151</v>
      </c>
      <c r="C270" t="s">
        <v>100</v>
      </c>
      <c r="D270" t="s">
        <v>77</v>
      </c>
      <c r="E270">
        <v>82</v>
      </c>
      <c r="F270">
        <v>20142015</v>
      </c>
      <c r="G270">
        <v>35</v>
      </c>
      <c r="H270">
        <v>7.9</v>
      </c>
      <c r="I270">
        <v>5.2750000000000004</v>
      </c>
      <c r="J270">
        <v>22</v>
      </c>
      <c r="K270">
        <v>39</v>
      </c>
      <c r="L270">
        <v>61</v>
      </c>
      <c r="M270">
        <v>0.88</v>
      </c>
      <c r="N270">
        <v>1.56</v>
      </c>
      <c r="O270">
        <v>2.44</v>
      </c>
      <c r="P270">
        <v>-2</v>
      </c>
      <c r="Q270">
        <v>57.19</v>
      </c>
      <c r="R270">
        <v>100.99</v>
      </c>
      <c r="S270">
        <v>8.91</v>
      </c>
      <c r="T270">
        <v>6.34</v>
      </c>
      <c r="U270">
        <v>18.329999999999998</v>
      </c>
      <c r="V270">
        <v>3.57</v>
      </c>
      <c r="W270">
        <v>55.69</v>
      </c>
      <c r="X270">
        <v>52.12</v>
      </c>
      <c r="Y270">
        <v>158</v>
      </c>
      <c r="Z270">
        <v>773</v>
      </c>
      <c r="AA270">
        <v>615</v>
      </c>
      <c r="AB270">
        <v>30.86</v>
      </c>
      <c r="AC270">
        <v>24.55</v>
      </c>
      <c r="AD270">
        <v>55.42</v>
      </c>
      <c r="AE270">
        <v>259</v>
      </c>
      <c r="AF270">
        <v>4.28</v>
      </c>
      <c r="AG270">
        <v>52.9</v>
      </c>
      <c r="AH270">
        <v>412</v>
      </c>
      <c r="AI270">
        <v>1639</v>
      </c>
      <c r="AJ270">
        <v>1227</v>
      </c>
      <c r="AK270">
        <v>65.44</v>
      </c>
      <c r="AL270">
        <v>48.99</v>
      </c>
      <c r="AM270">
        <v>114.43</v>
      </c>
      <c r="AN270">
        <v>54.06</v>
      </c>
      <c r="AO270">
        <v>130</v>
      </c>
      <c r="AP270">
        <v>26</v>
      </c>
      <c r="AQ270">
        <v>450</v>
      </c>
      <c r="AR270">
        <v>3.61</v>
      </c>
      <c r="AS270">
        <v>55.63</v>
      </c>
      <c r="AT270">
        <v>52.03</v>
      </c>
      <c r="AU270">
        <v>240</v>
      </c>
      <c r="AV270">
        <v>1185</v>
      </c>
      <c r="AW270">
        <v>945</v>
      </c>
      <c r="AX270">
        <v>47.31</v>
      </c>
      <c r="AY270">
        <v>37.729999999999997</v>
      </c>
      <c r="AZ270">
        <v>85.04</v>
      </c>
      <c r="BA270">
        <v>74.77</v>
      </c>
      <c r="BB270">
        <v>73</v>
      </c>
      <c r="BC270">
        <v>320</v>
      </c>
      <c r="BD270">
        <v>3.28</v>
      </c>
      <c r="BE270">
        <v>55.13</v>
      </c>
      <c r="BF270">
        <v>51.85</v>
      </c>
      <c r="BG270">
        <v>165</v>
      </c>
      <c r="BH270">
        <v>35.380000000000003</v>
      </c>
      <c r="BI270">
        <v>28.79</v>
      </c>
      <c r="BJ270">
        <v>886</v>
      </c>
      <c r="BK270">
        <v>721</v>
      </c>
      <c r="BL270">
        <v>247</v>
      </c>
      <c r="BM270">
        <v>5.7</v>
      </c>
      <c r="BN270">
        <v>52.12</v>
      </c>
      <c r="BO270">
        <v>3.39</v>
      </c>
      <c r="BP270">
        <v>2.48</v>
      </c>
      <c r="BQ270">
        <v>85</v>
      </c>
      <c r="BR270">
        <v>62</v>
      </c>
      <c r="BS270">
        <v>23</v>
      </c>
      <c r="BT270">
        <v>57.82</v>
      </c>
      <c r="BU270">
        <v>6.88</v>
      </c>
      <c r="BV270">
        <v>9.59</v>
      </c>
      <c r="BW270">
        <v>7.17</v>
      </c>
      <c r="BX270">
        <v>91.4</v>
      </c>
      <c r="BY270">
        <v>46</v>
      </c>
      <c r="BZ270">
        <v>4</v>
      </c>
      <c r="CA270">
        <v>3</v>
      </c>
      <c r="CB270">
        <v>59.73</v>
      </c>
      <c r="CC270">
        <v>586</v>
      </c>
      <c r="CD270">
        <v>503</v>
      </c>
      <c r="CE270">
        <v>395</v>
      </c>
      <c r="CF270">
        <v>62</v>
      </c>
      <c r="CG270">
        <v>69</v>
      </c>
      <c r="CH270">
        <v>21</v>
      </c>
      <c r="CI270">
        <v>18</v>
      </c>
      <c r="CJ270">
        <v>225</v>
      </c>
      <c r="CK270">
        <v>30</v>
      </c>
      <c r="CL270">
        <v>68</v>
      </c>
      <c r="CM270">
        <v>15</v>
      </c>
      <c r="CN270">
        <v>13</v>
      </c>
      <c r="CO270">
        <v>-0.08</v>
      </c>
      <c r="CP270">
        <v>1502.75</v>
      </c>
      <c r="CQ270">
        <v>3483.58</v>
      </c>
      <c r="CR270">
        <v>30.14</v>
      </c>
      <c r="CS270">
        <v>18.68</v>
      </c>
      <c r="CT270">
        <v>18.04</v>
      </c>
      <c r="CU270">
        <v>53.5</v>
      </c>
      <c r="CV270">
        <v>50.5</v>
      </c>
      <c r="CW270">
        <v>59.85</v>
      </c>
      <c r="CX270">
        <v>52.02</v>
      </c>
      <c r="CY270">
        <v>55.34</v>
      </c>
      <c r="CZ270">
        <v>54.25</v>
      </c>
      <c r="DB270">
        <f t="shared" si="4"/>
        <v>-7</v>
      </c>
    </row>
    <row r="271" spans="1:106">
      <c r="A271" t="s">
        <v>434</v>
      </c>
      <c r="B271" t="s">
        <v>435</v>
      </c>
      <c r="C271" t="s">
        <v>124</v>
      </c>
      <c r="D271" t="s">
        <v>149</v>
      </c>
      <c r="E271">
        <v>79</v>
      </c>
      <c r="F271">
        <v>20142015</v>
      </c>
      <c r="G271">
        <v>21</v>
      </c>
      <c r="H271">
        <v>0.92500000000000004</v>
      </c>
      <c r="I271">
        <v>0.92500000000000004</v>
      </c>
      <c r="J271">
        <v>15</v>
      </c>
      <c r="K271">
        <v>39</v>
      </c>
      <c r="L271">
        <v>54</v>
      </c>
      <c r="M271">
        <v>0.68</v>
      </c>
      <c r="N271">
        <v>1.77</v>
      </c>
      <c r="O271">
        <v>2.46</v>
      </c>
      <c r="P271">
        <v>10</v>
      </c>
      <c r="Q271">
        <v>57.52</v>
      </c>
      <c r="R271">
        <v>101.48</v>
      </c>
      <c r="S271">
        <v>8.82</v>
      </c>
      <c r="T271">
        <v>13.31</v>
      </c>
      <c r="U271">
        <v>16.690000000000001</v>
      </c>
      <c r="V271">
        <v>9.64</v>
      </c>
      <c r="W271">
        <v>57.64</v>
      </c>
      <c r="X271">
        <v>48</v>
      </c>
      <c r="Y271">
        <v>166</v>
      </c>
      <c r="Z271">
        <v>626</v>
      </c>
      <c r="AA271">
        <v>460</v>
      </c>
      <c r="AB271">
        <v>28.48</v>
      </c>
      <c r="AC271">
        <v>20.93</v>
      </c>
      <c r="AD271">
        <v>49.41</v>
      </c>
      <c r="AE271">
        <v>154</v>
      </c>
      <c r="AF271">
        <v>9.2799999999999994</v>
      </c>
      <c r="AG271">
        <v>48.24</v>
      </c>
      <c r="AH271">
        <v>353</v>
      </c>
      <c r="AI271">
        <v>1350</v>
      </c>
      <c r="AJ271">
        <v>997</v>
      </c>
      <c r="AK271">
        <v>61.42</v>
      </c>
      <c r="AL271">
        <v>45.36</v>
      </c>
      <c r="AM271">
        <v>106.77</v>
      </c>
      <c r="AN271">
        <v>56.22</v>
      </c>
      <c r="AO271">
        <v>59</v>
      </c>
      <c r="AP271">
        <v>24</v>
      </c>
      <c r="AQ271">
        <v>265</v>
      </c>
      <c r="AR271">
        <v>9.18</v>
      </c>
      <c r="AS271">
        <v>57.23</v>
      </c>
      <c r="AT271">
        <v>48.05</v>
      </c>
      <c r="AU271">
        <v>258</v>
      </c>
      <c r="AV271">
        <v>1021</v>
      </c>
      <c r="AW271">
        <v>763</v>
      </c>
      <c r="AX271">
        <v>46.45</v>
      </c>
      <c r="AY271">
        <v>34.71</v>
      </c>
      <c r="AZ271">
        <v>81.16</v>
      </c>
      <c r="BA271">
        <v>74.34</v>
      </c>
      <c r="BB271">
        <v>36</v>
      </c>
      <c r="BC271">
        <v>206</v>
      </c>
      <c r="BD271">
        <v>8.6199999999999992</v>
      </c>
      <c r="BE271">
        <v>57.33</v>
      </c>
      <c r="BF271">
        <v>48.71</v>
      </c>
      <c r="BG271">
        <v>194</v>
      </c>
      <c r="BH271">
        <v>34.53</v>
      </c>
      <c r="BI271">
        <v>25.7</v>
      </c>
      <c r="BJ271">
        <v>759</v>
      </c>
      <c r="BK271">
        <v>565</v>
      </c>
      <c r="BL271">
        <v>170</v>
      </c>
      <c r="BM271">
        <v>18.28</v>
      </c>
      <c r="BN271">
        <v>43.06</v>
      </c>
      <c r="BO271">
        <v>3.32</v>
      </c>
      <c r="BP271">
        <v>2.09</v>
      </c>
      <c r="BQ271">
        <v>73</v>
      </c>
      <c r="BR271">
        <v>46</v>
      </c>
      <c r="BS271">
        <v>27</v>
      </c>
      <c r="BT271">
        <v>61.34</v>
      </c>
      <c r="BU271">
        <v>7.28</v>
      </c>
      <c r="BV271">
        <v>9.6199999999999992</v>
      </c>
      <c r="BW271">
        <v>7.15</v>
      </c>
      <c r="BX271">
        <v>91.86</v>
      </c>
      <c r="BY271">
        <v>34</v>
      </c>
      <c r="BZ271">
        <v>2</v>
      </c>
      <c r="CA271">
        <v>6</v>
      </c>
      <c r="CB271">
        <v>60.3</v>
      </c>
      <c r="CC271">
        <v>518</v>
      </c>
      <c r="CD271">
        <v>458</v>
      </c>
      <c r="CE271">
        <v>341</v>
      </c>
      <c r="CF271">
        <v>68</v>
      </c>
      <c r="CG271">
        <v>130</v>
      </c>
      <c r="CH271">
        <v>27</v>
      </c>
      <c r="CI271">
        <v>12</v>
      </c>
      <c r="CJ271">
        <v>155</v>
      </c>
      <c r="CK271">
        <v>23</v>
      </c>
      <c r="CL271">
        <v>34</v>
      </c>
      <c r="CM271">
        <v>13</v>
      </c>
      <c r="CN271">
        <v>23</v>
      </c>
      <c r="CO271">
        <v>0.45</v>
      </c>
      <c r="CP271">
        <v>1318.87</v>
      </c>
      <c r="CQ271">
        <v>3513.72</v>
      </c>
      <c r="CR271">
        <v>27.29</v>
      </c>
      <c r="CS271">
        <v>18.25</v>
      </c>
      <c r="CT271">
        <v>17.57</v>
      </c>
      <c r="CU271">
        <v>51.7</v>
      </c>
      <c r="CV271">
        <v>49.68</v>
      </c>
      <c r="CW271">
        <v>54.47</v>
      </c>
      <c r="CX271">
        <v>50.88</v>
      </c>
      <c r="CY271">
        <v>54.03</v>
      </c>
      <c r="CZ271">
        <v>54.73</v>
      </c>
      <c r="DB271">
        <f t="shared" si="4"/>
        <v>-62</v>
      </c>
    </row>
    <row r="272" spans="1:106">
      <c r="A272" t="s">
        <v>1246</v>
      </c>
      <c r="B272" t="s">
        <v>1247</v>
      </c>
      <c r="C272" t="s">
        <v>113</v>
      </c>
      <c r="D272" t="s">
        <v>1056</v>
      </c>
      <c r="E272">
        <v>78</v>
      </c>
      <c r="F272">
        <v>20142015</v>
      </c>
      <c r="G272">
        <v>30</v>
      </c>
      <c r="H272">
        <v>4</v>
      </c>
      <c r="I272">
        <v>4</v>
      </c>
      <c r="J272">
        <v>31</v>
      </c>
      <c r="K272">
        <v>44</v>
      </c>
      <c r="L272">
        <v>75</v>
      </c>
      <c r="M272">
        <v>1.33</v>
      </c>
      <c r="N272">
        <v>1.89</v>
      </c>
      <c r="O272">
        <v>3.22</v>
      </c>
      <c r="P272">
        <v>8</v>
      </c>
      <c r="Q272">
        <v>55.19</v>
      </c>
      <c r="R272">
        <v>104.5</v>
      </c>
      <c r="S272">
        <v>19.62</v>
      </c>
      <c r="T272">
        <v>23.35</v>
      </c>
      <c r="U272">
        <v>17.93</v>
      </c>
      <c r="V272">
        <v>11.87</v>
      </c>
      <c r="W272">
        <v>55.56</v>
      </c>
      <c r="X272">
        <v>43.69</v>
      </c>
      <c r="Y272">
        <v>153</v>
      </c>
      <c r="Z272">
        <v>764</v>
      </c>
      <c r="AA272">
        <v>611</v>
      </c>
      <c r="AB272">
        <v>32.78</v>
      </c>
      <c r="AC272">
        <v>26.22</v>
      </c>
      <c r="AD272">
        <v>59</v>
      </c>
      <c r="AE272">
        <v>192</v>
      </c>
      <c r="AF272">
        <v>12.43</v>
      </c>
      <c r="AG272">
        <v>42.76</v>
      </c>
      <c r="AH272">
        <v>284</v>
      </c>
      <c r="AI272">
        <v>1510</v>
      </c>
      <c r="AJ272">
        <v>1226</v>
      </c>
      <c r="AK272">
        <v>64.790000000000006</v>
      </c>
      <c r="AL272">
        <v>52.61</v>
      </c>
      <c r="AM272">
        <v>117.4</v>
      </c>
      <c r="AN272">
        <v>50.13</v>
      </c>
      <c r="AO272">
        <v>47</v>
      </c>
      <c r="AP272">
        <v>14</v>
      </c>
      <c r="AQ272">
        <v>270</v>
      </c>
      <c r="AR272">
        <v>11.74</v>
      </c>
      <c r="AS272">
        <v>55.71</v>
      </c>
      <c r="AT272">
        <v>43.97</v>
      </c>
      <c r="AU272">
        <v>222</v>
      </c>
      <c r="AV272">
        <v>1083</v>
      </c>
      <c r="AW272">
        <v>861</v>
      </c>
      <c r="AX272">
        <v>46.47</v>
      </c>
      <c r="AY272">
        <v>36.94</v>
      </c>
      <c r="AZ272">
        <v>83.41</v>
      </c>
      <c r="BA272">
        <v>69.900000000000006</v>
      </c>
      <c r="BB272">
        <v>65</v>
      </c>
      <c r="BC272">
        <v>223</v>
      </c>
      <c r="BD272">
        <v>10.54</v>
      </c>
      <c r="BE272">
        <v>55.62</v>
      </c>
      <c r="BF272">
        <v>45.08</v>
      </c>
      <c r="BG272">
        <v>153</v>
      </c>
      <c r="BH272">
        <v>32.479999999999997</v>
      </c>
      <c r="BI272">
        <v>25.92</v>
      </c>
      <c r="BJ272">
        <v>757</v>
      </c>
      <c r="BK272">
        <v>604</v>
      </c>
      <c r="BL272">
        <v>158</v>
      </c>
      <c r="BM272">
        <v>18.52</v>
      </c>
      <c r="BN272">
        <v>46.67</v>
      </c>
      <c r="BO272">
        <v>4.42</v>
      </c>
      <c r="BP272">
        <v>2.36</v>
      </c>
      <c r="BQ272">
        <v>103</v>
      </c>
      <c r="BR272">
        <v>55</v>
      </c>
      <c r="BS272">
        <v>48</v>
      </c>
      <c r="BT272">
        <v>65.19</v>
      </c>
      <c r="BU272">
        <v>13.9</v>
      </c>
      <c r="BV272">
        <v>13.61</v>
      </c>
      <c r="BW272">
        <v>9.51</v>
      </c>
      <c r="BX272">
        <v>90.89</v>
      </c>
      <c r="BY272">
        <v>45.65</v>
      </c>
      <c r="BZ272">
        <v>21</v>
      </c>
      <c r="CA272">
        <v>25</v>
      </c>
      <c r="CB272">
        <v>63.15</v>
      </c>
      <c r="CC272">
        <v>689</v>
      </c>
      <c r="CD272">
        <v>452</v>
      </c>
      <c r="CE272">
        <v>402</v>
      </c>
      <c r="CF272">
        <v>27</v>
      </c>
      <c r="CG272">
        <v>39</v>
      </c>
      <c r="CH272">
        <v>29</v>
      </c>
      <c r="CI272">
        <v>15</v>
      </c>
      <c r="CJ272">
        <v>127</v>
      </c>
      <c r="CK272">
        <v>32</v>
      </c>
      <c r="CL272">
        <v>43</v>
      </c>
      <c r="CM272">
        <v>6</v>
      </c>
      <c r="CN272">
        <v>14</v>
      </c>
      <c r="CO272">
        <v>0.34</v>
      </c>
      <c r="CP272">
        <v>1398.32</v>
      </c>
      <c r="CQ272">
        <v>3343.05</v>
      </c>
      <c r="CR272">
        <v>29.49</v>
      </c>
      <c r="CS272">
        <v>19.170000000000002</v>
      </c>
      <c r="CT272">
        <v>17.64</v>
      </c>
      <c r="CU272">
        <v>45.79</v>
      </c>
      <c r="CV272">
        <v>50.37</v>
      </c>
      <c r="CW272">
        <v>50.68</v>
      </c>
      <c r="CX272">
        <v>60</v>
      </c>
      <c r="CY272">
        <v>55.02</v>
      </c>
      <c r="CZ272">
        <v>54.21</v>
      </c>
      <c r="DB272">
        <f t="shared" si="4"/>
        <v>-12</v>
      </c>
    </row>
    <row r="273" spans="1:106">
      <c r="A273" t="s">
        <v>455</v>
      </c>
      <c r="B273" t="s">
        <v>456</v>
      </c>
      <c r="C273" t="s">
        <v>62</v>
      </c>
      <c r="D273" t="s">
        <v>393</v>
      </c>
      <c r="E273">
        <v>55</v>
      </c>
      <c r="F273">
        <v>20142015</v>
      </c>
      <c r="G273">
        <v>29</v>
      </c>
      <c r="H273">
        <v>0.6</v>
      </c>
      <c r="I273">
        <v>0.6</v>
      </c>
      <c r="J273">
        <v>2</v>
      </c>
      <c r="K273">
        <v>9</v>
      </c>
      <c r="L273">
        <v>11</v>
      </c>
      <c r="M273">
        <v>0.14000000000000001</v>
      </c>
      <c r="N273">
        <v>0.62</v>
      </c>
      <c r="O273">
        <v>0.75</v>
      </c>
      <c r="P273">
        <v>-7</v>
      </c>
      <c r="Q273">
        <v>53.62</v>
      </c>
      <c r="R273">
        <v>102.34</v>
      </c>
      <c r="S273">
        <v>2.78</v>
      </c>
      <c r="T273">
        <v>10.59</v>
      </c>
      <c r="U273">
        <v>15.91</v>
      </c>
      <c r="V273">
        <v>2.13</v>
      </c>
      <c r="W273">
        <v>52.89</v>
      </c>
      <c r="X273">
        <v>50.77</v>
      </c>
      <c r="Y273">
        <v>43</v>
      </c>
      <c r="Z273">
        <v>393</v>
      </c>
      <c r="AA273">
        <v>350</v>
      </c>
      <c r="AB273">
        <v>26.95</v>
      </c>
      <c r="AC273">
        <v>24</v>
      </c>
      <c r="AD273">
        <v>50.94</v>
      </c>
      <c r="AE273">
        <v>35</v>
      </c>
      <c r="AF273">
        <v>4.16</v>
      </c>
      <c r="AG273">
        <v>49.47</v>
      </c>
      <c r="AH273">
        <v>116</v>
      </c>
      <c r="AI273">
        <v>858</v>
      </c>
      <c r="AJ273">
        <v>742</v>
      </c>
      <c r="AK273">
        <v>58.83</v>
      </c>
      <c r="AL273">
        <v>50.88</v>
      </c>
      <c r="AM273">
        <v>109.7</v>
      </c>
      <c r="AN273">
        <v>58.16</v>
      </c>
      <c r="AO273">
        <v>43</v>
      </c>
      <c r="AP273">
        <v>43</v>
      </c>
      <c r="AQ273">
        <v>140</v>
      </c>
      <c r="AR273">
        <v>3.33</v>
      </c>
      <c r="AS273">
        <v>53.06</v>
      </c>
      <c r="AT273">
        <v>49.73</v>
      </c>
      <c r="AU273">
        <v>76</v>
      </c>
      <c r="AV273">
        <v>659</v>
      </c>
      <c r="AW273">
        <v>583</v>
      </c>
      <c r="AX273">
        <v>45.18</v>
      </c>
      <c r="AY273">
        <v>39.97</v>
      </c>
      <c r="AZ273">
        <v>85.16</v>
      </c>
      <c r="BA273">
        <v>75.72</v>
      </c>
      <c r="BB273">
        <v>25</v>
      </c>
      <c r="BC273">
        <v>97</v>
      </c>
      <c r="BD273">
        <v>4.8099999999999996</v>
      </c>
      <c r="BE273">
        <v>55.08</v>
      </c>
      <c r="BF273">
        <v>50.26</v>
      </c>
      <c r="BG273">
        <v>92</v>
      </c>
      <c r="BH273">
        <v>34.21</v>
      </c>
      <c r="BI273">
        <v>27.91</v>
      </c>
      <c r="BJ273">
        <v>499</v>
      </c>
      <c r="BK273">
        <v>407</v>
      </c>
      <c r="BL273">
        <v>72</v>
      </c>
      <c r="BM273">
        <v>6.25</v>
      </c>
      <c r="BN273">
        <v>55.91</v>
      </c>
      <c r="BO273">
        <v>3.15</v>
      </c>
      <c r="BP273">
        <v>1.92</v>
      </c>
      <c r="BQ273">
        <v>46</v>
      </c>
      <c r="BR273">
        <v>28</v>
      </c>
      <c r="BS273">
        <v>18</v>
      </c>
      <c r="BT273">
        <v>62.16</v>
      </c>
      <c r="BU273">
        <v>2.06</v>
      </c>
      <c r="BV273">
        <v>9.2200000000000006</v>
      </c>
      <c r="BW273">
        <v>6.98</v>
      </c>
      <c r="BX273">
        <v>93.12</v>
      </c>
      <c r="BY273">
        <v>40</v>
      </c>
      <c r="BZ273">
        <v>0</v>
      </c>
      <c r="CA273">
        <v>0</v>
      </c>
      <c r="CB273">
        <v>59.28</v>
      </c>
      <c r="CC273">
        <v>262</v>
      </c>
      <c r="CD273">
        <v>290</v>
      </c>
      <c r="CE273">
        <v>180</v>
      </c>
      <c r="CF273">
        <v>55</v>
      </c>
      <c r="CG273">
        <v>103</v>
      </c>
      <c r="CH273">
        <v>5</v>
      </c>
      <c r="CI273">
        <v>4</v>
      </c>
      <c r="CJ273">
        <v>70</v>
      </c>
      <c r="CK273">
        <v>27</v>
      </c>
      <c r="CL273">
        <v>15</v>
      </c>
      <c r="CM273">
        <v>8</v>
      </c>
      <c r="CN273">
        <v>1</v>
      </c>
      <c r="CO273">
        <v>-0.48</v>
      </c>
      <c r="CP273">
        <v>875.08</v>
      </c>
      <c r="CQ273">
        <v>2468.21</v>
      </c>
      <c r="CR273">
        <v>26.17</v>
      </c>
      <c r="CS273">
        <v>16.190000000000001</v>
      </c>
      <c r="CT273">
        <v>16.89</v>
      </c>
      <c r="CU273">
        <v>49.76</v>
      </c>
      <c r="CV273">
        <v>49.2</v>
      </c>
      <c r="CW273">
        <v>54.34</v>
      </c>
      <c r="CX273">
        <v>54.86</v>
      </c>
      <c r="CY273">
        <v>52.74</v>
      </c>
      <c r="CZ273">
        <v>54.46</v>
      </c>
      <c r="DB273">
        <f t="shared" si="4"/>
        <v>-48</v>
      </c>
    </row>
    <row r="274" spans="1:106">
      <c r="A274" t="s">
        <v>1408</v>
      </c>
      <c r="B274" t="s">
        <v>1409</v>
      </c>
      <c r="C274" t="s">
        <v>100</v>
      </c>
      <c r="D274" t="s">
        <v>976</v>
      </c>
      <c r="E274">
        <v>82</v>
      </c>
      <c r="F274">
        <v>20142015</v>
      </c>
      <c r="G274">
        <v>37</v>
      </c>
      <c r="H274">
        <v>5.5</v>
      </c>
      <c r="I274">
        <v>5.3330000000000002</v>
      </c>
      <c r="J274">
        <v>29</v>
      </c>
      <c r="K274">
        <v>30</v>
      </c>
      <c r="L274">
        <v>59</v>
      </c>
      <c r="M274">
        <v>1.18</v>
      </c>
      <c r="N274">
        <v>1.22</v>
      </c>
      <c r="O274">
        <v>2.4</v>
      </c>
      <c r="P274">
        <v>1</v>
      </c>
      <c r="Q274">
        <v>48.28</v>
      </c>
      <c r="R274">
        <v>102.53</v>
      </c>
      <c r="S274">
        <v>15.34</v>
      </c>
      <c r="T274">
        <v>13.45</v>
      </c>
      <c r="U274">
        <v>18.010000000000002</v>
      </c>
      <c r="V274">
        <v>7.57</v>
      </c>
      <c r="W274">
        <v>49.86</v>
      </c>
      <c r="X274">
        <v>42.29</v>
      </c>
      <c r="Y274">
        <v>-4</v>
      </c>
      <c r="Z274">
        <v>734</v>
      </c>
      <c r="AA274">
        <v>738</v>
      </c>
      <c r="AB274">
        <v>29.82</v>
      </c>
      <c r="AC274">
        <v>29.98</v>
      </c>
      <c r="AD274">
        <v>59.79</v>
      </c>
      <c r="AE274">
        <v>186</v>
      </c>
      <c r="AF274">
        <v>6.06</v>
      </c>
      <c r="AG274">
        <v>42.23</v>
      </c>
      <c r="AH274">
        <v>-98</v>
      </c>
      <c r="AI274">
        <v>1379</v>
      </c>
      <c r="AJ274">
        <v>1477</v>
      </c>
      <c r="AK274">
        <v>56.02</v>
      </c>
      <c r="AL274">
        <v>60</v>
      </c>
      <c r="AM274">
        <v>116.01</v>
      </c>
      <c r="AN274">
        <v>53.95</v>
      </c>
      <c r="AO274">
        <v>105</v>
      </c>
      <c r="AP274">
        <v>47</v>
      </c>
      <c r="AQ274">
        <v>350</v>
      </c>
      <c r="AR274">
        <v>5.25</v>
      </c>
      <c r="AS274">
        <v>48.25</v>
      </c>
      <c r="AT274">
        <v>43.01</v>
      </c>
      <c r="AU274">
        <v>-73</v>
      </c>
      <c r="AV274">
        <v>1008</v>
      </c>
      <c r="AW274">
        <v>1081</v>
      </c>
      <c r="AX274">
        <v>40.950000000000003</v>
      </c>
      <c r="AY274">
        <v>43.91</v>
      </c>
      <c r="AZ274">
        <v>84.86</v>
      </c>
      <c r="BA274">
        <v>73.81</v>
      </c>
      <c r="BB274">
        <v>56</v>
      </c>
      <c r="BC274">
        <v>245</v>
      </c>
      <c r="BD274">
        <v>5.1100000000000003</v>
      </c>
      <c r="BE274">
        <v>49.24</v>
      </c>
      <c r="BF274">
        <v>44.13</v>
      </c>
      <c r="BG274">
        <v>-23</v>
      </c>
      <c r="BH274">
        <v>30.22</v>
      </c>
      <c r="BI274">
        <v>31.16</v>
      </c>
      <c r="BJ274">
        <v>744</v>
      </c>
      <c r="BK274">
        <v>767</v>
      </c>
      <c r="BL274">
        <v>189</v>
      </c>
      <c r="BM274">
        <v>11.46</v>
      </c>
      <c r="BN274">
        <v>44.75</v>
      </c>
      <c r="BO274">
        <v>3.13</v>
      </c>
      <c r="BP274">
        <v>2.44</v>
      </c>
      <c r="BQ274">
        <v>77</v>
      </c>
      <c r="BR274">
        <v>60</v>
      </c>
      <c r="BS274">
        <v>17</v>
      </c>
      <c r="BT274">
        <v>56.2</v>
      </c>
      <c r="BU274">
        <v>11.84</v>
      </c>
      <c r="BV274">
        <v>10.35</v>
      </c>
      <c r="BW274">
        <v>7.64</v>
      </c>
      <c r="BX274">
        <v>92.18</v>
      </c>
      <c r="BY274">
        <v>44.53</v>
      </c>
      <c r="BZ274">
        <v>57</v>
      </c>
      <c r="CA274">
        <v>71</v>
      </c>
      <c r="CB274">
        <v>56.02</v>
      </c>
      <c r="CC274">
        <v>558</v>
      </c>
      <c r="CD274">
        <v>472</v>
      </c>
      <c r="CE274">
        <v>438</v>
      </c>
      <c r="CF274">
        <v>99</v>
      </c>
      <c r="CG274">
        <v>77</v>
      </c>
      <c r="CH274">
        <v>23</v>
      </c>
      <c r="CI274">
        <v>7</v>
      </c>
      <c r="CJ274">
        <v>160</v>
      </c>
      <c r="CK274">
        <v>30</v>
      </c>
      <c r="CL274">
        <v>31</v>
      </c>
      <c r="CM274">
        <v>7</v>
      </c>
      <c r="CN274">
        <v>8</v>
      </c>
      <c r="CO274">
        <v>0.04</v>
      </c>
      <c r="CP274">
        <v>1477.08</v>
      </c>
      <c r="CQ274">
        <v>3528.55</v>
      </c>
      <c r="CR274">
        <v>29.51</v>
      </c>
      <c r="CS274">
        <v>18.54</v>
      </c>
      <c r="CT274">
        <v>17.760000000000002</v>
      </c>
      <c r="CU274">
        <v>44.68</v>
      </c>
      <c r="CV274">
        <v>50.59</v>
      </c>
      <c r="CW274">
        <v>49.73</v>
      </c>
      <c r="CX274">
        <v>61.59</v>
      </c>
      <c r="CY274">
        <v>55.19</v>
      </c>
      <c r="CZ274">
        <v>53.91</v>
      </c>
      <c r="DB274">
        <f t="shared" si="4"/>
        <v>22</v>
      </c>
    </row>
    <row r="275" spans="1:106">
      <c r="A275" t="s">
        <v>605</v>
      </c>
      <c r="B275" t="s">
        <v>606</v>
      </c>
      <c r="C275" t="s">
        <v>62</v>
      </c>
      <c r="D275" t="s">
        <v>71</v>
      </c>
      <c r="E275">
        <v>53</v>
      </c>
      <c r="F275">
        <v>20142015</v>
      </c>
      <c r="G275">
        <v>26</v>
      </c>
      <c r="H275">
        <v>1.1000000000000001</v>
      </c>
      <c r="I275">
        <v>1</v>
      </c>
      <c r="J275">
        <v>8</v>
      </c>
      <c r="K275">
        <v>11</v>
      </c>
      <c r="L275">
        <v>19</v>
      </c>
      <c r="M275">
        <v>0.53</v>
      </c>
      <c r="N275">
        <v>0.73</v>
      </c>
      <c r="O275">
        <v>1.26</v>
      </c>
      <c r="P275">
        <v>0</v>
      </c>
      <c r="Q275">
        <v>53.55</v>
      </c>
      <c r="R275">
        <v>100.25</v>
      </c>
      <c r="S275">
        <v>8.6999999999999993</v>
      </c>
      <c r="T275">
        <v>6.28</v>
      </c>
      <c r="U275">
        <v>17.04</v>
      </c>
      <c r="V275">
        <v>2.15</v>
      </c>
      <c r="W275">
        <v>53.37</v>
      </c>
      <c r="X275">
        <v>51.22</v>
      </c>
      <c r="Y275">
        <v>54</v>
      </c>
      <c r="Z275">
        <v>428</v>
      </c>
      <c r="AA275">
        <v>374</v>
      </c>
      <c r="AB275">
        <v>28.44</v>
      </c>
      <c r="AC275">
        <v>24.85</v>
      </c>
      <c r="AD275">
        <v>53.29</v>
      </c>
      <c r="AE275">
        <v>46</v>
      </c>
      <c r="AF275">
        <v>1.79</v>
      </c>
      <c r="AG275">
        <v>51.76</v>
      </c>
      <c r="AH275">
        <v>121</v>
      </c>
      <c r="AI275">
        <v>912</v>
      </c>
      <c r="AJ275">
        <v>791</v>
      </c>
      <c r="AK275">
        <v>60.6</v>
      </c>
      <c r="AL275">
        <v>52.56</v>
      </c>
      <c r="AM275">
        <v>113.16</v>
      </c>
      <c r="AN275">
        <v>51.43</v>
      </c>
      <c r="AO275">
        <v>68</v>
      </c>
      <c r="AP275">
        <v>65</v>
      </c>
      <c r="AQ275">
        <v>190</v>
      </c>
      <c r="AR275">
        <v>0.99</v>
      </c>
      <c r="AS275">
        <v>52.92</v>
      </c>
      <c r="AT275">
        <v>51.93</v>
      </c>
      <c r="AU275">
        <v>73</v>
      </c>
      <c r="AV275">
        <v>662</v>
      </c>
      <c r="AW275">
        <v>589</v>
      </c>
      <c r="AX275">
        <v>43.99</v>
      </c>
      <c r="AY275">
        <v>39.14</v>
      </c>
      <c r="AZ275">
        <v>83.13</v>
      </c>
      <c r="BA275">
        <v>70.849999999999994</v>
      </c>
      <c r="BB275">
        <v>30</v>
      </c>
      <c r="BC275">
        <v>122</v>
      </c>
      <c r="BD275">
        <v>1.86</v>
      </c>
      <c r="BE275">
        <v>52.99</v>
      </c>
      <c r="BF275">
        <v>51.13</v>
      </c>
      <c r="BG275">
        <v>53</v>
      </c>
      <c r="BH275">
        <v>31.17</v>
      </c>
      <c r="BI275">
        <v>27.64</v>
      </c>
      <c r="BJ275">
        <v>469</v>
      </c>
      <c r="BK275">
        <v>416</v>
      </c>
      <c r="BL275">
        <v>92</v>
      </c>
      <c r="BM275">
        <v>7.08</v>
      </c>
      <c r="BN275">
        <v>46.58</v>
      </c>
      <c r="BO275">
        <v>2.92</v>
      </c>
      <c r="BP275">
        <v>2.5299999999999998</v>
      </c>
      <c r="BQ275">
        <v>44</v>
      </c>
      <c r="BR275">
        <v>38</v>
      </c>
      <c r="BS275">
        <v>6</v>
      </c>
      <c r="BT275">
        <v>53.66</v>
      </c>
      <c r="BU275">
        <v>6.56</v>
      </c>
      <c r="BV275">
        <v>9.3800000000000008</v>
      </c>
      <c r="BW275">
        <v>6.65</v>
      </c>
      <c r="BX275">
        <v>90.87</v>
      </c>
      <c r="BY275">
        <v>40</v>
      </c>
      <c r="BZ275">
        <v>0</v>
      </c>
      <c r="CA275">
        <v>0</v>
      </c>
      <c r="CB275">
        <v>55.11</v>
      </c>
      <c r="CC275">
        <v>286</v>
      </c>
      <c r="CD275">
        <v>270</v>
      </c>
      <c r="CE275">
        <v>233</v>
      </c>
      <c r="CF275">
        <v>55</v>
      </c>
      <c r="CG275">
        <v>97</v>
      </c>
      <c r="CH275">
        <v>6</v>
      </c>
      <c r="CI275">
        <v>5</v>
      </c>
      <c r="CJ275">
        <v>84</v>
      </c>
      <c r="CK275">
        <v>26</v>
      </c>
      <c r="CL275">
        <v>14</v>
      </c>
      <c r="CM275">
        <v>7</v>
      </c>
      <c r="CN275">
        <v>7</v>
      </c>
      <c r="CO275">
        <v>0</v>
      </c>
      <c r="CP275">
        <v>902.93</v>
      </c>
      <c r="CQ275">
        <v>2302.9299999999998</v>
      </c>
      <c r="CR275">
        <v>28.17</v>
      </c>
      <c r="CS275">
        <v>16</v>
      </c>
      <c r="CT275">
        <v>17.03</v>
      </c>
      <c r="CU275">
        <v>50.92</v>
      </c>
      <c r="CV275">
        <v>49.71</v>
      </c>
      <c r="CW275">
        <v>57.83</v>
      </c>
      <c r="CX275">
        <v>55.75</v>
      </c>
      <c r="CY275">
        <v>53.75</v>
      </c>
      <c r="CZ275">
        <v>54.39</v>
      </c>
      <c r="DB275">
        <f t="shared" si="4"/>
        <v>-42</v>
      </c>
    </row>
    <row r="276" spans="1:106">
      <c r="A276" t="s">
        <v>381</v>
      </c>
      <c r="B276" t="s">
        <v>382</v>
      </c>
      <c r="C276" t="s">
        <v>62</v>
      </c>
      <c r="D276" t="s">
        <v>182</v>
      </c>
      <c r="E276">
        <v>80</v>
      </c>
      <c r="F276">
        <v>20142015</v>
      </c>
      <c r="G276">
        <v>33</v>
      </c>
      <c r="H276">
        <v>3.25</v>
      </c>
      <c r="I276">
        <v>3.1669999999999998</v>
      </c>
      <c r="J276">
        <v>2</v>
      </c>
      <c r="K276">
        <v>13</v>
      </c>
      <c r="L276">
        <v>15</v>
      </c>
      <c r="M276">
        <v>0.09</v>
      </c>
      <c r="N276">
        <v>0.57999999999999996</v>
      </c>
      <c r="O276">
        <v>0.67</v>
      </c>
      <c r="P276">
        <v>0</v>
      </c>
      <c r="Q276">
        <v>47.71</v>
      </c>
      <c r="R276">
        <v>98</v>
      </c>
      <c r="S276">
        <v>2.33</v>
      </c>
      <c r="T276">
        <v>-16.98</v>
      </c>
      <c r="U276">
        <v>16.73</v>
      </c>
      <c r="V276">
        <v>-4.63</v>
      </c>
      <c r="W276">
        <v>49.18</v>
      </c>
      <c r="X276">
        <v>53.82</v>
      </c>
      <c r="Y276">
        <v>-18</v>
      </c>
      <c r="Z276">
        <v>543</v>
      </c>
      <c r="AA276">
        <v>561</v>
      </c>
      <c r="AB276">
        <v>24.34</v>
      </c>
      <c r="AC276">
        <v>25.14</v>
      </c>
      <c r="AD276">
        <v>49.48</v>
      </c>
      <c r="AE276">
        <v>36</v>
      </c>
      <c r="AF276">
        <v>-5.8</v>
      </c>
      <c r="AG276">
        <v>53.51</v>
      </c>
      <c r="AH276">
        <v>-106</v>
      </c>
      <c r="AI276">
        <v>1102</v>
      </c>
      <c r="AJ276">
        <v>1208</v>
      </c>
      <c r="AK276">
        <v>49.39</v>
      </c>
      <c r="AL276">
        <v>54.14</v>
      </c>
      <c r="AM276">
        <v>103.54</v>
      </c>
      <c r="AN276">
        <v>53.81</v>
      </c>
      <c r="AO276">
        <v>46</v>
      </c>
      <c r="AP276">
        <v>126</v>
      </c>
      <c r="AQ276">
        <v>159</v>
      </c>
      <c r="AR276">
        <v>-5.0999999999999996</v>
      </c>
      <c r="AS276">
        <v>49.46</v>
      </c>
      <c r="AT276">
        <v>54.56</v>
      </c>
      <c r="AU276">
        <v>-18</v>
      </c>
      <c r="AV276">
        <v>831</v>
      </c>
      <c r="AW276">
        <v>849</v>
      </c>
      <c r="AX276">
        <v>37.25</v>
      </c>
      <c r="AY276">
        <v>38.049999999999997</v>
      </c>
      <c r="AZ276">
        <v>75.3</v>
      </c>
      <c r="BA276">
        <v>71.36</v>
      </c>
      <c r="BB276">
        <v>27</v>
      </c>
      <c r="BC276">
        <v>113</v>
      </c>
      <c r="BD276">
        <v>-5.19</v>
      </c>
      <c r="BE276">
        <v>49.5</v>
      </c>
      <c r="BF276">
        <v>54.69</v>
      </c>
      <c r="BG276">
        <v>-12</v>
      </c>
      <c r="BH276">
        <v>26.58</v>
      </c>
      <c r="BI276">
        <v>27.12</v>
      </c>
      <c r="BJ276">
        <v>593</v>
      </c>
      <c r="BK276">
        <v>605</v>
      </c>
      <c r="BL276">
        <v>86</v>
      </c>
      <c r="BM276">
        <v>-14.12</v>
      </c>
      <c r="BN276">
        <v>57.68</v>
      </c>
      <c r="BO276">
        <v>1.97</v>
      </c>
      <c r="BP276">
        <v>2.5499999999999998</v>
      </c>
      <c r="BQ276">
        <v>44</v>
      </c>
      <c r="BR276">
        <v>57</v>
      </c>
      <c r="BS276">
        <v>-13</v>
      </c>
      <c r="BT276">
        <v>43.56</v>
      </c>
      <c r="BU276">
        <v>1.77</v>
      </c>
      <c r="BV276">
        <v>7.42</v>
      </c>
      <c r="BW276">
        <v>5.29</v>
      </c>
      <c r="BX276">
        <v>90.58</v>
      </c>
      <c r="BY276">
        <v>40</v>
      </c>
      <c r="BZ276">
        <v>0</v>
      </c>
      <c r="CA276">
        <v>0</v>
      </c>
      <c r="CB276">
        <v>36.71</v>
      </c>
      <c r="CC276">
        <v>301</v>
      </c>
      <c r="CD276">
        <v>390</v>
      </c>
      <c r="CE276">
        <v>519</v>
      </c>
      <c r="CF276">
        <v>108</v>
      </c>
      <c r="CG276">
        <v>119</v>
      </c>
      <c r="CH276">
        <v>6</v>
      </c>
      <c r="CI276">
        <v>7</v>
      </c>
      <c r="CJ276">
        <v>84</v>
      </c>
      <c r="CK276">
        <v>30</v>
      </c>
      <c r="CL276">
        <v>17</v>
      </c>
      <c r="CM276">
        <v>10</v>
      </c>
      <c r="CN276">
        <v>10</v>
      </c>
      <c r="CO276">
        <v>0</v>
      </c>
      <c r="CP276">
        <v>1338.65</v>
      </c>
      <c r="CQ276">
        <v>3532.88</v>
      </c>
      <c r="CR276">
        <v>27.48</v>
      </c>
      <c r="CS276">
        <v>16.100000000000001</v>
      </c>
      <c r="CT276">
        <v>16.96</v>
      </c>
      <c r="CU276">
        <v>51.31</v>
      </c>
      <c r="CV276">
        <v>49.94</v>
      </c>
      <c r="CW276">
        <v>53.87</v>
      </c>
      <c r="CX276">
        <v>51.13</v>
      </c>
      <c r="CY276">
        <v>53.98</v>
      </c>
      <c r="CZ276">
        <v>54.11</v>
      </c>
      <c r="DB276">
        <f t="shared" si="4"/>
        <v>-11</v>
      </c>
    </row>
    <row r="277" spans="1:106">
      <c r="A277" t="s">
        <v>797</v>
      </c>
      <c r="B277" t="s">
        <v>798</v>
      </c>
      <c r="C277" t="s">
        <v>100</v>
      </c>
      <c r="D277" t="s">
        <v>364</v>
      </c>
      <c r="E277">
        <v>55</v>
      </c>
      <c r="F277">
        <v>20142015</v>
      </c>
      <c r="G277">
        <v>32</v>
      </c>
      <c r="H277">
        <v>0.63700000000000001</v>
      </c>
      <c r="I277">
        <v>0.63700000000000001</v>
      </c>
      <c r="J277">
        <v>5</v>
      </c>
      <c r="K277">
        <v>2</v>
      </c>
      <c r="L277">
        <v>7</v>
      </c>
      <c r="M277">
        <v>0.65</v>
      </c>
      <c r="N277">
        <v>0.26</v>
      </c>
      <c r="O277">
        <v>0.92</v>
      </c>
      <c r="P277">
        <v>3</v>
      </c>
      <c r="Q277">
        <v>50.31</v>
      </c>
      <c r="R277">
        <v>97.65</v>
      </c>
      <c r="S277">
        <v>9.09</v>
      </c>
      <c r="T277">
        <v>2.17</v>
      </c>
      <c r="U277">
        <v>8.33</v>
      </c>
      <c r="V277">
        <v>1.85</v>
      </c>
      <c r="W277">
        <v>52.62</v>
      </c>
      <c r="X277">
        <v>50.77</v>
      </c>
      <c r="Y277">
        <v>19</v>
      </c>
      <c r="Z277">
        <v>191</v>
      </c>
      <c r="AA277">
        <v>172</v>
      </c>
      <c r="AB277">
        <v>25</v>
      </c>
      <c r="AC277">
        <v>22.52</v>
      </c>
      <c r="AD277">
        <v>47.52</v>
      </c>
      <c r="AE277">
        <v>58</v>
      </c>
      <c r="AF277">
        <v>0.69</v>
      </c>
      <c r="AG277">
        <v>49.62</v>
      </c>
      <c r="AH277">
        <v>5</v>
      </c>
      <c r="AI277">
        <v>400</v>
      </c>
      <c r="AJ277">
        <v>395</v>
      </c>
      <c r="AK277">
        <v>52.36</v>
      </c>
      <c r="AL277">
        <v>51.71</v>
      </c>
      <c r="AM277">
        <v>104.07</v>
      </c>
      <c r="AN277">
        <v>55</v>
      </c>
      <c r="AO277">
        <v>17</v>
      </c>
      <c r="AP277">
        <v>19</v>
      </c>
      <c r="AQ277">
        <v>101</v>
      </c>
      <c r="AR277">
        <v>1.0900000000000001</v>
      </c>
      <c r="AS277">
        <v>51.34</v>
      </c>
      <c r="AT277">
        <v>50.24</v>
      </c>
      <c r="AU277">
        <v>16</v>
      </c>
      <c r="AV277">
        <v>307</v>
      </c>
      <c r="AW277">
        <v>291</v>
      </c>
      <c r="AX277">
        <v>40.19</v>
      </c>
      <c r="AY277">
        <v>38.090000000000003</v>
      </c>
      <c r="AZ277">
        <v>78.28</v>
      </c>
      <c r="BA277">
        <v>71.66</v>
      </c>
      <c r="BB277">
        <v>29</v>
      </c>
      <c r="BC277">
        <v>84</v>
      </c>
      <c r="BD277">
        <v>2.19</v>
      </c>
      <c r="BE277">
        <v>52.01</v>
      </c>
      <c r="BF277">
        <v>49.82</v>
      </c>
      <c r="BG277">
        <v>17</v>
      </c>
      <c r="BH277">
        <v>28.8</v>
      </c>
      <c r="BI277">
        <v>26.57</v>
      </c>
      <c r="BJ277">
        <v>220</v>
      </c>
      <c r="BK277">
        <v>203</v>
      </c>
      <c r="BL277">
        <v>55</v>
      </c>
      <c r="BM277">
        <v>-12.43</v>
      </c>
      <c r="BN277">
        <v>54.09</v>
      </c>
      <c r="BO277">
        <v>1.31</v>
      </c>
      <c r="BP277">
        <v>1.83</v>
      </c>
      <c r="BQ277">
        <v>10</v>
      </c>
      <c r="BR277">
        <v>14</v>
      </c>
      <c r="BS277">
        <v>-4</v>
      </c>
      <c r="BT277">
        <v>41.67</v>
      </c>
      <c r="BU277">
        <v>5.95</v>
      </c>
      <c r="BV277">
        <v>4.55</v>
      </c>
      <c r="BW277">
        <v>3.26</v>
      </c>
      <c r="BX277">
        <v>93.1</v>
      </c>
      <c r="BY277">
        <v>62</v>
      </c>
      <c r="BZ277">
        <v>10</v>
      </c>
      <c r="CA277">
        <v>4</v>
      </c>
      <c r="CB277">
        <v>50.92</v>
      </c>
      <c r="CC277">
        <v>139</v>
      </c>
      <c r="CD277">
        <v>166</v>
      </c>
      <c r="CE277">
        <v>134</v>
      </c>
      <c r="CF277">
        <v>110</v>
      </c>
      <c r="CG277">
        <v>81</v>
      </c>
      <c r="CH277">
        <v>0</v>
      </c>
      <c r="CI277">
        <v>2</v>
      </c>
      <c r="CJ277">
        <v>50</v>
      </c>
      <c r="CK277">
        <v>6</v>
      </c>
      <c r="CL277">
        <v>6</v>
      </c>
      <c r="CM277">
        <v>8</v>
      </c>
      <c r="CN277">
        <v>11</v>
      </c>
      <c r="CO277">
        <v>0.39</v>
      </c>
      <c r="CP277">
        <v>458.36</v>
      </c>
      <c r="CQ277">
        <v>2899.51</v>
      </c>
      <c r="CR277">
        <v>13.65</v>
      </c>
      <c r="CS277">
        <v>16.920000000000002</v>
      </c>
      <c r="CT277">
        <v>16.489999999999998</v>
      </c>
      <c r="CU277">
        <v>49.23</v>
      </c>
      <c r="CV277">
        <v>49.4</v>
      </c>
      <c r="CW277">
        <v>53.04</v>
      </c>
      <c r="CX277">
        <v>54.69</v>
      </c>
      <c r="CY277">
        <v>53.35</v>
      </c>
      <c r="CZ277">
        <v>54.64</v>
      </c>
      <c r="DB277">
        <f t="shared" si="4"/>
        <v>29</v>
      </c>
    </row>
    <row r="278" spans="1:106">
      <c r="A278" t="s">
        <v>398</v>
      </c>
      <c r="B278" t="s">
        <v>399</v>
      </c>
      <c r="C278" t="s">
        <v>100</v>
      </c>
      <c r="D278" t="s">
        <v>400</v>
      </c>
      <c r="E278">
        <v>77</v>
      </c>
      <c r="F278">
        <v>20142015</v>
      </c>
      <c r="G278">
        <v>42</v>
      </c>
      <c r="H278">
        <v>3.5</v>
      </c>
      <c r="I278">
        <v>3.5</v>
      </c>
      <c r="J278">
        <v>17</v>
      </c>
      <c r="K278">
        <v>30</v>
      </c>
      <c r="L278">
        <v>47</v>
      </c>
      <c r="M278">
        <v>0.77</v>
      </c>
      <c r="N278">
        <v>1.36</v>
      </c>
      <c r="O278">
        <v>2.13</v>
      </c>
      <c r="P278">
        <v>-6</v>
      </c>
      <c r="Q278">
        <v>57.16</v>
      </c>
      <c r="R278">
        <v>100.83</v>
      </c>
      <c r="S278">
        <v>10.06</v>
      </c>
      <c r="T278">
        <v>19.079999999999998</v>
      </c>
      <c r="U278">
        <v>17.2</v>
      </c>
      <c r="V278">
        <v>14.99</v>
      </c>
      <c r="W278">
        <v>58.6</v>
      </c>
      <c r="X278">
        <v>43.6</v>
      </c>
      <c r="Y278">
        <v>191</v>
      </c>
      <c r="Z278">
        <v>651</v>
      </c>
      <c r="AA278">
        <v>460</v>
      </c>
      <c r="AB278">
        <v>29.5</v>
      </c>
      <c r="AC278">
        <v>20.84</v>
      </c>
      <c r="AD278">
        <v>50.34</v>
      </c>
      <c r="AE278">
        <v>209</v>
      </c>
      <c r="AF278">
        <v>13.13</v>
      </c>
      <c r="AG278">
        <v>44.03</v>
      </c>
      <c r="AH278">
        <v>318</v>
      </c>
      <c r="AI278">
        <v>1270</v>
      </c>
      <c r="AJ278">
        <v>952</v>
      </c>
      <c r="AK278">
        <v>57.54</v>
      </c>
      <c r="AL278">
        <v>43.13</v>
      </c>
      <c r="AM278">
        <v>100.68</v>
      </c>
      <c r="AN278">
        <v>56.3</v>
      </c>
      <c r="AO278">
        <v>74</v>
      </c>
      <c r="AP278">
        <v>14</v>
      </c>
      <c r="AQ278">
        <v>300</v>
      </c>
      <c r="AR278">
        <v>12.5</v>
      </c>
      <c r="AS278">
        <v>56.19</v>
      </c>
      <c r="AT278">
        <v>43.69</v>
      </c>
      <c r="AU278">
        <v>210</v>
      </c>
      <c r="AV278">
        <v>953</v>
      </c>
      <c r="AW278">
        <v>743</v>
      </c>
      <c r="AX278">
        <v>43.18</v>
      </c>
      <c r="AY278">
        <v>33.659999999999997</v>
      </c>
      <c r="AZ278">
        <v>76.84</v>
      </c>
      <c r="BA278">
        <v>75.03</v>
      </c>
      <c r="BB278">
        <v>57</v>
      </c>
      <c r="BC278">
        <v>226</v>
      </c>
      <c r="BD278">
        <v>13.8</v>
      </c>
      <c r="BE278">
        <v>56.43</v>
      </c>
      <c r="BF278">
        <v>42.63</v>
      </c>
      <c r="BG278">
        <v>163</v>
      </c>
      <c r="BH278">
        <v>32.4</v>
      </c>
      <c r="BI278">
        <v>25.01</v>
      </c>
      <c r="BJ278">
        <v>715</v>
      </c>
      <c r="BK278">
        <v>552</v>
      </c>
      <c r="BL278">
        <v>169</v>
      </c>
      <c r="BM278">
        <v>16.28</v>
      </c>
      <c r="BN278">
        <v>42.26</v>
      </c>
      <c r="BO278">
        <v>3.26</v>
      </c>
      <c r="BP278">
        <v>2.31</v>
      </c>
      <c r="BQ278">
        <v>72</v>
      </c>
      <c r="BR278">
        <v>51</v>
      </c>
      <c r="BS278">
        <v>21</v>
      </c>
      <c r="BT278">
        <v>58.54</v>
      </c>
      <c r="BU278">
        <v>7.52</v>
      </c>
      <c r="BV278">
        <v>10.07</v>
      </c>
      <c r="BW278">
        <v>7.56</v>
      </c>
      <c r="BX278">
        <v>90.76</v>
      </c>
      <c r="BY278">
        <v>43</v>
      </c>
      <c r="BZ278">
        <v>1</v>
      </c>
      <c r="CA278">
        <v>0</v>
      </c>
      <c r="CB278">
        <v>61.11</v>
      </c>
      <c r="CC278">
        <v>539</v>
      </c>
      <c r="CD278">
        <v>447</v>
      </c>
      <c r="CE278">
        <v>343</v>
      </c>
      <c r="CF278">
        <v>30</v>
      </c>
      <c r="CG278">
        <v>98</v>
      </c>
      <c r="CH278">
        <v>21</v>
      </c>
      <c r="CI278">
        <v>9</v>
      </c>
      <c r="CJ278">
        <v>152</v>
      </c>
      <c r="CK278">
        <v>46</v>
      </c>
      <c r="CL278">
        <v>38</v>
      </c>
      <c r="CM278">
        <v>23</v>
      </c>
      <c r="CN278">
        <v>17</v>
      </c>
      <c r="CO278">
        <v>-0.27</v>
      </c>
      <c r="CP278">
        <v>1324.26</v>
      </c>
      <c r="CQ278">
        <v>3362.12</v>
      </c>
      <c r="CR278">
        <v>28.26</v>
      </c>
      <c r="CS278">
        <v>18.61</v>
      </c>
      <c r="CT278">
        <v>17.600000000000001</v>
      </c>
      <c r="CU278">
        <v>50.75</v>
      </c>
      <c r="CV278">
        <v>49.98</v>
      </c>
      <c r="CW278">
        <v>49.87</v>
      </c>
      <c r="CX278">
        <v>48.39</v>
      </c>
      <c r="CY278">
        <v>54.48</v>
      </c>
      <c r="CZ278">
        <v>54.52</v>
      </c>
      <c r="DB278">
        <f t="shared" si="4"/>
        <v>-68</v>
      </c>
    </row>
    <row r="279" spans="1:106">
      <c r="A279" t="s">
        <v>379</v>
      </c>
      <c r="B279" t="s">
        <v>380</v>
      </c>
      <c r="C279" t="s">
        <v>68</v>
      </c>
      <c r="D279" t="s">
        <v>74</v>
      </c>
      <c r="E279">
        <v>74</v>
      </c>
      <c r="F279">
        <v>20142015</v>
      </c>
      <c r="G279">
        <v>22</v>
      </c>
      <c r="H279">
        <v>0.79</v>
      </c>
      <c r="I279">
        <v>0.71499999999999997</v>
      </c>
      <c r="J279">
        <v>7</v>
      </c>
      <c r="K279">
        <v>11</v>
      </c>
      <c r="L279">
        <v>18</v>
      </c>
      <c r="M279">
        <v>0.44</v>
      </c>
      <c r="N279">
        <v>0.7</v>
      </c>
      <c r="O279">
        <v>1.1399999999999999</v>
      </c>
      <c r="P279">
        <v>6</v>
      </c>
      <c r="Q279">
        <v>49.78</v>
      </c>
      <c r="R279">
        <v>97.47</v>
      </c>
      <c r="S279">
        <v>7.37</v>
      </c>
      <c r="T279">
        <v>0.36</v>
      </c>
      <c r="U279">
        <v>12.78</v>
      </c>
      <c r="V279">
        <v>-1.95</v>
      </c>
      <c r="W279">
        <v>51.01</v>
      </c>
      <c r="X279">
        <v>52.96</v>
      </c>
      <c r="Y279">
        <v>15</v>
      </c>
      <c r="Z279">
        <v>380</v>
      </c>
      <c r="AA279">
        <v>365</v>
      </c>
      <c r="AB279">
        <v>24.11</v>
      </c>
      <c r="AC279">
        <v>23.16</v>
      </c>
      <c r="AD279">
        <v>47.27</v>
      </c>
      <c r="AE279">
        <v>113</v>
      </c>
      <c r="AF279">
        <v>-3.17</v>
      </c>
      <c r="AG279">
        <v>52.96</v>
      </c>
      <c r="AH279">
        <v>-7</v>
      </c>
      <c r="AI279">
        <v>809</v>
      </c>
      <c r="AJ279">
        <v>816</v>
      </c>
      <c r="AK279">
        <v>51.34</v>
      </c>
      <c r="AL279">
        <v>51.78</v>
      </c>
      <c r="AM279">
        <v>103.11</v>
      </c>
      <c r="AN279">
        <v>55.5</v>
      </c>
      <c r="AO279">
        <v>43</v>
      </c>
      <c r="AP279">
        <v>21</v>
      </c>
      <c r="AQ279">
        <v>178</v>
      </c>
      <c r="AR279">
        <v>-2.37</v>
      </c>
      <c r="AS279">
        <v>50.99</v>
      </c>
      <c r="AT279">
        <v>53.36</v>
      </c>
      <c r="AU279">
        <v>24</v>
      </c>
      <c r="AV279">
        <v>616</v>
      </c>
      <c r="AW279">
        <v>592</v>
      </c>
      <c r="AX279">
        <v>39.090000000000003</v>
      </c>
      <c r="AY279">
        <v>37.57</v>
      </c>
      <c r="AZ279">
        <v>76.650000000000006</v>
      </c>
      <c r="BA279">
        <v>72.89</v>
      </c>
      <c r="BB279">
        <v>40</v>
      </c>
      <c r="BC279">
        <v>135</v>
      </c>
      <c r="BD279">
        <v>-2.5099999999999998</v>
      </c>
      <c r="BE279">
        <v>50.79</v>
      </c>
      <c r="BF279">
        <v>53.31</v>
      </c>
      <c r="BG279">
        <v>14</v>
      </c>
      <c r="BH279">
        <v>28.49</v>
      </c>
      <c r="BI279">
        <v>27.6</v>
      </c>
      <c r="BJ279">
        <v>449</v>
      </c>
      <c r="BK279">
        <v>435</v>
      </c>
      <c r="BL279">
        <v>95</v>
      </c>
      <c r="BM279">
        <v>-12.35</v>
      </c>
      <c r="BN279">
        <v>55.59</v>
      </c>
      <c r="BO279">
        <v>2.0299999999999998</v>
      </c>
      <c r="BP279">
        <v>2.67</v>
      </c>
      <c r="BQ279">
        <v>32</v>
      </c>
      <c r="BR279">
        <v>42</v>
      </c>
      <c r="BS279">
        <v>-10</v>
      </c>
      <c r="BT279">
        <v>43.24</v>
      </c>
      <c r="BU279">
        <v>5.19</v>
      </c>
      <c r="BV279">
        <v>7.13</v>
      </c>
      <c r="BW279">
        <v>5.19</v>
      </c>
      <c r="BX279">
        <v>90.34</v>
      </c>
      <c r="BY279">
        <v>46.09</v>
      </c>
      <c r="BZ279">
        <v>295</v>
      </c>
      <c r="CA279">
        <v>345</v>
      </c>
      <c r="CB279">
        <v>51.46</v>
      </c>
      <c r="CC279">
        <v>317</v>
      </c>
      <c r="CD279">
        <v>319</v>
      </c>
      <c r="CE279">
        <v>299</v>
      </c>
      <c r="CF279">
        <v>32</v>
      </c>
      <c r="CG279">
        <v>80</v>
      </c>
      <c r="CH279">
        <v>5</v>
      </c>
      <c r="CI279">
        <v>6</v>
      </c>
      <c r="CJ279">
        <v>88</v>
      </c>
      <c r="CK279">
        <v>10</v>
      </c>
      <c r="CL279">
        <v>18</v>
      </c>
      <c r="CM279">
        <v>9</v>
      </c>
      <c r="CN279">
        <v>15</v>
      </c>
      <c r="CO279">
        <v>0.38</v>
      </c>
      <c r="CP279">
        <v>945.55</v>
      </c>
      <c r="CQ279">
        <v>3570.33</v>
      </c>
      <c r="CR279">
        <v>20.94</v>
      </c>
      <c r="CS279">
        <v>17.489999999999998</v>
      </c>
      <c r="CT279">
        <v>17.14</v>
      </c>
      <c r="CU279">
        <v>51.58</v>
      </c>
      <c r="CV279">
        <v>49.91</v>
      </c>
      <c r="CW279">
        <v>55.52</v>
      </c>
      <c r="CX279">
        <v>52.11</v>
      </c>
      <c r="CY279">
        <v>54.2</v>
      </c>
      <c r="CZ279">
        <v>54.4</v>
      </c>
      <c r="DB279">
        <f t="shared" si="4"/>
        <v>-48</v>
      </c>
    </row>
    <row r="280" spans="1:106">
      <c r="A280" t="s">
        <v>350</v>
      </c>
      <c r="B280" t="s">
        <v>351</v>
      </c>
      <c r="C280" t="s">
        <v>80</v>
      </c>
      <c r="D280" t="s">
        <v>182</v>
      </c>
      <c r="E280">
        <v>54</v>
      </c>
      <c r="F280">
        <v>20142015</v>
      </c>
      <c r="G280">
        <v>21</v>
      </c>
      <c r="H280">
        <v>0.92500000000000004</v>
      </c>
      <c r="I280">
        <v>0.80300000000000005</v>
      </c>
      <c r="J280">
        <v>13</v>
      </c>
      <c r="K280">
        <v>5</v>
      </c>
      <c r="L280">
        <v>18</v>
      </c>
      <c r="M280">
        <v>1.08</v>
      </c>
      <c r="N280">
        <v>0.41</v>
      </c>
      <c r="O280">
        <v>1.49</v>
      </c>
      <c r="P280">
        <v>2</v>
      </c>
      <c r="Q280">
        <v>58.49</v>
      </c>
      <c r="R280">
        <v>100.18</v>
      </c>
      <c r="S280">
        <v>12.04</v>
      </c>
      <c r="T280">
        <v>1.72</v>
      </c>
      <c r="U280">
        <v>13.44</v>
      </c>
      <c r="V280">
        <v>10.09</v>
      </c>
      <c r="W280">
        <v>61.01</v>
      </c>
      <c r="X280">
        <v>50.91</v>
      </c>
      <c r="Y280">
        <v>131</v>
      </c>
      <c r="Z280">
        <v>363</v>
      </c>
      <c r="AA280">
        <v>232</v>
      </c>
      <c r="AB280">
        <v>30.02</v>
      </c>
      <c r="AC280">
        <v>19.190000000000001</v>
      </c>
      <c r="AD280">
        <v>49.2</v>
      </c>
      <c r="AE280">
        <v>119</v>
      </c>
      <c r="AF280">
        <v>8.65</v>
      </c>
      <c r="AG280">
        <v>49.85</v>
      </c>
      <c r="AH280">
        <v>212</v>
      </c>
      <c r="AI280">
        <v>730</v>
      </c>
      <c r="AJ280">
        <v>518</v>
      </c>
      <c r="AK280">
        <v>60.37</v>
      </c>
      <c r="AL280">
        <v>42.84</v>
      </c>
      <c r="AM280">
        <v>103.2</v>
      </c>
      <c r="AN280">
        <v>55.34</v>
      </c>
      <c r="AO280">
        <v>34</v>
      </c>
      <c r="AP280">
        <v>21</v>
      </c>
      <c r="AQ280">
        <v>191</v>
      </c>
      <c r="AR280">
        <v>9.75</v>
      </c>
      <c r="AS280">
        <v>60.28</v>
      </c>
      <c r="AT280">
        <v>50.53</v>
      </c>
      <c r="AU280">
        <v>194</v>
      </c>
      <c r="AV280">
        <v>569</v>
      </c>
      <c r="AW280">
        <v>375</v>
      </c>
      <c r="AX280">
        <v>47.05</v>
      </c>
      <c r="AY280">
        <v>31.01</v>
      </c>
      <c r="AZ280">
        <v>78.06</v>
      </c>
      <c r="BA280">
        <v>71</v>
      </c>
      <c r="BB280">
        <v>49</v>
      </c>
      <c r="BC280">
        <v>157</v>
      </c>
      <c r="BD280">
        <v>10.06</v>
      </c>
      <c r="BE280">
        <v>60.21</v>
      </c>
      <c r="BF280">
        <v>50.14</v>
      </c>
      <c r="BG280">
        <v>137</v>
      </c>
      <c r="BH280">
        <v>33.409999999999997</v>
      </c>
      <c r="BI280">
        <v>22.08</v>
      </c>
      <c r="BJ280">
        <v>404</v>
      </c>
      <c r="BK280">
        <v>267</v>
      </c>
      <c r="BL280">
        <v>108</v>
      </c>
      <c r="BM280">
        <v>8.1300000000000008</v>
      </c>
      <c r="BN280">
        <v>52.59</v>
      </c>
      <c r="BO280">
        <v>2.81</v>
      </c>
      <c r="BP280">
        <v>1.82</v>
      </c>
      <c r="BQ280">
        <v>34</v>
      </c>
      <c r="BR280">
        <v>22</v>
      </c>
      <c r="BS280">
        <v>12</v>
      </c>
      <c r="BT280">
        <v>60.71</v>
      </c>
      <c r="BU280">
        <v>8.2799999999999994</v>
      </c>
      <c r="BV280">
        <v>8.42</v>
      </c>
      <c r="BW280">
        <v>5.98</v>
      </c>
      <c r="BX280">
        <v>91.76</v>
      </c>
      <c r="BY280">
        <v>41</v>
      </c>
      <c r="BZ280">
        <v>3</v>
      </c>
      <c r="CA280">
        <v>4</v>
      </c>
      <c r="CB280">
        <v>50.23</v>
      </c>
      <c r="CC280">
        <v>214</v>
      </c>
      <c r="CD280">
        <v>236</v>
      </c>
      <c r="CE280">
        <v>212</v>
      </c>
      <c r="CF280">
        <v>146</v>
      </c>
      <c r="CG280">
        <v>113</v>
      </c>
      <c r="CH280">
        <v>2</v>
      </c>
      <c r="CI280">
        <v>3</v>
      </c>
      <c r="CJ280">
        <v>95</v>
      </c>
      <c r="CK280">
        <v>11</v>
      </c>
      <c r="CL280">
        <v>16</v>
      </c>
      <c r="CM280">
        <v>7</v>
      </c>
      <c r="CN280">
        <v>9</v>
      </c>
      <c r="CO280">
        <v>0.17</v>
      </c>
      <c r="CP280">
        <v>725.55</v>
      </c>
      <c r="CQ280">
        <v>2558.98</v>
      </c>
      <c r="CR280">
        <v>22.09</v>
      </c>
      <c r="CS280">
        <v>17.73</v>
      </c>
      <c r="CT280">
        <v>17.2</v>
      </c>
      <c r="CU280">
        <v>51.69</v>
      </c>
      <c r="CV280">
        <v>49.94</v>
      </c>
      <c r="CW280">
        <v>54.94</v>
      </c>
      <c r="CX280">
        <v>51.35</v>
      </c>
      <c r="CY280">
        <v>54.31</v>
      </c>
      <c r="CZ280">
        <v>54.44</v>
      </c>
      <c r="DB280">
        <f t="shared" si="4"/>
        <v>33</v>
      </c>
    </row>
    <row r="281" spans="1:106">
      <c r="A281" t="s">
        <v>970</v>
      </c>
      <c r="B281" t="s">
        <v>971</v>
      </c>
      <c r="C281" t="s">
        <v>273</v>
      </c>
      <c r="D281" t="s">
        <v>544</v>
      </c>
      <c r="E281">
        <v>31</v>
      </c>
      <c r="F281">
        <v>20142015</v>
      </c>
      <c r="G281">
        <v>21</v>
      </c>
      <c r="H281">
        <v>0.79200000000000004</v>
      </c>
      <c r="I281" t="s">
        <v>1488</v>
      </c>
      <c r="J281">
        <v>9</v>
      </c>
      <c r="K281">
        <v>8</v>
      </c>
      <c r="L281">
        <v>17</v>
      </c>
      <c r="M281">
        <v>0.93</v>
      </c>
      <c r="N281">
        <v>0.83</v>
      </c>
      <c r="O281">
        <v>1.75</v>
      </c>
      <c r="P281">
        <v>7</v>
      </c>
      <c r="Q281">
        <v>48.98</v>
      </c>
      <c r="R281">
        <v>100.74</v>
      </c>
      <c r="S281">
        <v>10.84</v>
      </c>
      <c r="T281">
        <v>5.85</v>
      </c>
      <c r="U281">
        <v>18.760000000000002</v>
      </c>
      <c r="V281">
        <v>9.01</v>
      </c>
      <c r="W281">
        <v>52.94</v>
      </c>
      <c r="X281">
        <v>43.93</v>
      </c>
      <c r="Y281">
        <v>31</v>
      </c>
      <c r="Z281">
        <v>279</v>
      </c>
      <c r="AA281">
        <v>248</v>
      </c>
      <c r="AB281">
        <v>28.78</v>
      </c>
      <c r="AC281">
        <v>25.58</v>
      </c>
      <c r="AD281">
        <v>54.36</v>
      </c>
      <c r="AE281">
        <v>89</v>
      </c>
      <c r="AF281">
        <v>5.38</v>
      </c>
      <c r="AG281">
        <v>43.6</v>
      </c>
      <c r="AH281">
        <v>-22</v>
      </c>
      <c r="AI281">
        <v>526</v>
      </c>
      <c r="AJ281">
        <v>548</v>
      </c>
      <c r="AK281">
        <v>54.26</v>
      </c>
      <c r="AL281">
        <v>56.53</v>
      </c>
      <c r="AM281">
        <v>110.79</v>
      </c>
      <c r="AN281">
        <v>57.41</v>
      </c>
      <c r="AO281">
        <v>29</v>
      </c>
      <c r="AP281">
        <v>25</v>
      </c>
      <c r="AQ281">
        <v>137</v>
      </c>
      <c r="AR281">
        <v>5.94</v>
      </c>
      <c r="AS281">
        <v>49.02</v>
      </c>
      <c r="AT281">
        <v>43.09</v>
      </c>
      <c r="AU281">
        <v>-16</v>
      </c>
      <c r="AV281">
        <v>402</v>
      </c>
      <c r="AW281">
        <v>418</v>
      </c>
      <c r="AX281">
        <v>41.47</v>
      </c>
      <c r="AY281">
        <v>43.12</v>
      </c>
      <c r="AZ281">
        <v>84.59</v>
      </c>
      <c r="BA281">
        <v>75.12</v>
      </c>
      <c r="BB281">
        <v>25</v>
      </c>
      <c r="BC281">
        <v>108</v>
      </c>
      <c r="BD281">
        <v>6.68</v>
      </c>
      <c r="BE281">
        <v>49.03</v>
      </c>
      <c r="BF281">
        <v>42.35</v>
      </c>
      <c r="BG281">
        <v>-12</v>
      </c>
      <c r="BH281">
        <v>31.15</v>
      </c>
      <c r="BI281">
        <v>32.39</v>
      </c>
      <c r="BJ281">
        <v>302</v>
      </c>
      <c r="BK281">
        <v>314</v>
      </c>
      <c r="BL281">
        <v>83</v>
      </c>
      <c r="BM281">
        <v>1.21</v>
      </c>
      <c r="BN281">
        <v>49.56</v>
      </c>
      <c r="BO281">
        <v>3.4</v>
      </c>
      <c r="BP281">
        <v>3.3</v>
      </c>
      <c r="BQ281">
        <v>33</v>
      </c>
      <c r="BR281">
        <v>32</v>
      </c>
      <c r="BS281">
        <v>1</v>
      </c>
      <c r="BT281">
        <v>50.77</v>
      </c>
      <c r="BU281">
        <v>8.33</v>
      </c>
      <c r="BV281">
        <v>10.93</v>
      </c>
      <c r="BW281">
        <v>8.2100000000000009</v>
      </c>
      <c r="BX281">
        <v>89.81</v>
      </c>
      <c r="BY281">
        <v>49.35</v>
      </c>
      <c r="BZ281">
        <v>151</v>
      </c>
      <c r="CA281">
        <v>155</v>
      </c>
      <c r="CB281">
        <v>46.88</v>
      </c>
      <c r="CC281">
        <v>188</v>
      </c>
      <c r="CD281">
        <v>198</v>
      </c>
      <c r="CE281">
        <v>213</v>
      </c>
      <c r="CF281">
        <v>102</v>
      </c>
      <c r="CG281">
        <v>42</v>
      </c>
      <c r="CH281">
        <v>6</v>
      </c>
      <c r="CI281">
        <v>2</v>
      </c>
      <c r="CJ281">
        <v>74</v>
      </c>
      <c r="CK281">
        <v>17</v>
      </c>
      <c r="CL281">
        <v>18</v>
      </c>
      <c r="CM281">
        <v>6</v>
      </c>
      <c r="CN281">
        <v>13</v>
      </c>
      <c r="CO281">
        <v>0.72</v>
      </c>
      <c r="CP281">
        <v>581.66</v>
      </c>
      <c r="CQ281">
        <v>1324.83</v>
      </c>
      <c r="CR281">
        <v>30.51</v>
      </c>
      <c r="CS281">
        <v>18.27</v>
      </c>
      <c r="CT281">
        <v>17.579999999999998</v>
      </c>
      <c r="CU281">
        <v>48.49</v>
      </c>
      <c r="CV281">
        <v>50.17</v>
      </c>
      <c r="CW281">
        <v>52.76</v>
      </c>
      <c r="CX281">
        <v>56.06</v>
      </c>
      <c r="CY281">
        <v>54.37</v>
      </c>
      <c r="CZ281">
        <v>54</v>
      </c>
      <c r="DB281">
        <f t="shared" si="4"/>
        <v>60</v>
      </c>
    </row>
    <row r="282" spans="1:106">
      <c r="A282" t="s">
        <v>358</v>
      </c>
      <c r="B282" t="s">
        <v>359</v>
      </c>
      <c r="C282" t="s">
        <v>68</v>
      </c>
      <c r="D282" t="s">
        <v>195</v>
      </c>
      <c r="E282">
        <v>82</v>
      </c>
      <c r="F282">
        <v>20142015</v>
      </c>
      <c r="G282">
        <v>23</v>
      </c>
      <c r="H282">
        <v>2.1749999999999998</v>
      </c>
      <c r="I282">
        <v>2.1749999999999998</v>
      </c>
      <c r="J282">
        <v>20</v>
      </c>
      <c r="K282">
        <v>27</v>
      </c>
      <c r="L282">
        <v>47</v>
      </c>
      <c r="M282">
        <v>0.9</v>
      </c>
      <c r="N282">
        <v>1.22</v>
      </c>
      <c r="O282">
        <v>2.12</v>
      </c>
      <c r="P282">
        <v>13</v>
      </c>
      <c r="Q282">
        <v>60.63</v>
      </c>
      <c r="R282">
        <v>103.06</v>
      </c>
      <c r="S282">
        <v>14.49</v>
      </c>
      <c r="T282">
        <v>25.6</v>
      </c>
      <c r="U282">
        <v>16.23</v>
      </c>
      <c r="V282">
        <v>13.04</v>
      </c>
      <c r="W282">
        <v>60.7</v>
      </c>
      <c r="X282">
        <v>47.66</v>
      </c>
      <c r="Y282">
        <v>252</v>
      </c>
      <c r="Z282">
        <v>715</v>
      </c>
      <c r="AA282">
        <v>463</v>
      </c>
      <c r="AB282">
        <v>32.229999999999997</v>
      </c>
      <c r="AC282">
        <v>20.87</v>
      </c>
      <c r="AD282">
        <v>53.09</v>
      </c>
      <c r="AE282">
        <v>160</v>
      </c>
      <c r="AF282">
        <v>13.59</v>
      </c>
      <c r="AG282">
        <v>47.04</v>
      </c>
      <c r="AH282">
        <v>538</v>
      </c>
      <c r="AI282">
        <v>1534</v>
      </c>
      <c r="AJ282">
        <v>996</v>
      </c>
      <c r="AK282">
        <v>69.14</v>
      </c>
      <c r="AL282">
        <v>44.89</v>
      </c>
      <c r="AM282">
        <v>114.03</v>
      </c>
      <c r="AN282">
        <v>50.65</v>
      </c>
      <c r="AO282">
        <v>63</v>
      </c>
      <c r="AP282">
        <v>18</v>
      </c>
      <c r="AQ282">
        <v>253</v>
      </c>
      <c r="AR282">
        <v>13.16</v>
      </c>
      <c r="AS282">
        <v>60.69</v>
      </c>
      <c r="AT282">
        <v>47.53</v>
      </c>
      <c r="AU282">
        <v>395</v>
      </c>
      <c r="AV282">
        <v>1121</v>
      </c>
      <c r="AW282">
        <v>726</v>
      </c>
      <c r="AX282">
        <v>50.52</v>
      </c>
      <c r="AY282">
        <v>32.72</v>
      </c>
      <c r="AZ282">
        <v>83.24</v>
      </c>
      <c r="BA282">
        <v>69.31</v>
      </c>
      <c r="BB282">
        <v>52</v>
      </c>
      <c r="BC282">
        <v>190</v>
      </c>
      <c r="BD282">
        <v>12.31</v>
      </c>
      <c r="BE282">
        <v>59.49</v>
      </c>
      <c r="BF282">
        <v>47.19</v>
      </c>
      <c r="BG282">
        <v>248</v>
      </c>
      <c r="BH282">
        <v>35.020000000000003</v>
      </c>
      <c r="BI282">
        <v>23.84</v>
      </c>
      <c r="BJ282">
        <v>777</v>
      </c>
      <c r="BK282">
        <v>529</v>
      </c>
      <c r="BL282">
        <v>138</v>
      </c>
      <c r="BM282">
        <v>18</v>
      </c>
      <c r="BN282">
        <v>49.2</v>
      </c>
      <c r="BO282">
        <v>3.79</v>
      </c>
      <c r="BP282">
        <v>1.85</v>
      </c>
      <c r="BQ282">
        <v>84</v>
      </c>
      <c r="BR282">
        <v>41</v>
      </c>
      <c r="BS282">
        <v>43</v>
      </c>
      <c r="BT282">
        <v>67.2</v>
      </c>
      <c r="BU282">
        <v>10.53</v>
      </c>
      <c r="BV282">
        <v>10.81</v>
      </c>
      <c r="BW282">
        <v>7.49</v>
      </c>
      <c r="BX282">
        <v>92.25</v>
      </c>
      <c r="BY282">
        <v>43</v>
      </c>
      <c r="BZ282">
        <v>7</v>
      </c>
      <c r="CA282">
        <v>9</v>
      </c>
      <c r="CB282">
        <v>70.59</v>
      </c>
      <c r="CC282">
        <v>617</v>
      </c>
      <c r="CD282">
        <v>392</v>
      </c>
      <c r="CE282">
        <v>257</v>
      </c>
      <c r="CF282">
        <v>69</v>
      </c>
      <c r="CG282">
        <v>118</v>
      </c>
      <c r="CH282">
        <v>8</v>
      </c>
      <c r="CI282">
        <v>19</v>
      </c>
      <c r="CJ282">
        <v>118</v>
      </c>
      <c r="CK282">
        <v>30</v>
      </c>
      <c r="CL282">
        <v>29</v>
      </c>
      <c r="CM282">
        <v>5</v>
      </c>
      <c r="CN282">
        <v>18</v>
      </c>
      <c r="CO282">
        <v>0.59</v>
      </c>
      <c r="CP282">
        <v>1331.26</v>
      </c>
      <c r="CQ282">
        <v>3659.55</v>
      </c>
      <c r="CR282">
        <v>26.67</v>
      </c>
      <c r="CS282">
        <v>17.899999999999999</v>
      </c>
      <c r="CT282">
        <v>17.23</v>
      </c>
      <c r="CU282">
        <v>50.27</v>
      </c>
      <c r="CV282">
        <v>49.89</v>
      </c>
      <c r="CW282">
        <v>54.54</v>
      </c>
      <c r="CX282">
        <v>53.95</v>
      </c>
      <c r="CY282">
        <v>53.72</v>
      </c>
      <c r="CZ282">
        <v>53.95</v>
      </c>
      <c r="DB282">
        <f t="shared" si="4"/>
        <v>-49</v>
      </c>
    </row>
    <row r="283" spans="1:106">
      <c r="A283" t="s">
        <v>1181</v>
      </c>
      <c r="B283" t="s">
        <v>1182</v>
      </c>
      <c r="C283" t="s">
        <v>68</v>
      </c>
      <c r="D283" t="s">
        <v>544</v>
      </c>
      <c r="E283">
        <v>82</v>
      </c>
      <c r="F283">
        <v>20142015</v>
      </c>
      <c r="G283">
        <v>22</v>
      </c>
      <c r="H283">
        <v>3</v>
      </c>
      <c r="I283">
        <v>4</v>
      </c>
      <c r="J283">
        <v>26</v>
      </c>
      <c r="K283">
        <v>45</v>
      </c>
      <c r="L283">
        <v>71</v>
      </c>
      <c r="M283">
        <v>0.98</v>
      </c>
      <c r="N283">
        <v>1.69</v>
      </c>
      <c r="O283">
        <v>2.67</v>
      </c>
      <c r="P283">
        <v>-3</v>
      </c>
      <c r="Q283">
        <v>51.19</v>
      </c>
      <c r="R283">
        <v>100.98</v>
      </c>
      <c r="S283">
        <v>12.87</v>
      </c>
      <c r="T283">
        <v>5.09</v>
      </c>
      <c r="U283">
        <v>19.489999999999998</v>
      </c>
      <c r="V283">
        <v>6.27</v>
      </c>
      <c r="W283">
        <v>52.16</v>
      </c>
      <c r="X283">
        <v>45.89</v>
      </c>
      <c r="Y283">
        <v>67</v>
      </c>
      <c r="Z283">
        <v>810</v>
      </c>
      <c r="AA283">
        <v>743</v>
      </c>
      <c r="AB283">
        <v>30.42</v>
      </c>
      <c r="AC283">
        <v>27.9</v>
      </c>
      <c r="AD283">
        <v>58.32</v>
      </c>
      <c r="AE283">
        <v>199</v>
      </c>
      <c r="AF283">
        <v>6.28</v>
      </c>
      <c r="AG283">
        <v>44.91</v>
      </c>
      <c r="AH283">
        <v>72</v>
      </c>
      <c r="AI283">
        <v>1551</v>
      </c>
      <c r="AJ283">
        <v>1479</v>
      </c>
      <c r="AK283">
        <v>58.24</v>
      </c>
      <c r="AL283">
        <v>55.54</v>
      </c>
      <c r="AM283">
        <v>113.78</v>
      </c>
      <c r="AN283">
        <v>55.9</v>
      </c>
      <c r="AO283">
        <v>83</v>
      </c>
      <c r="AP283">
        <v>33</v>
      </c>
      <c r="AQ283">
        <v>354</v>
      </c>
      <c r="AR283">
        <v>6.34</v>
      </c>
      <c r="AS283">
        <v>50.71</v>
      </c>
      <c r="AT283">
        <v>44.37</v>
      </c>
      <c r="AU283">
        <v>33</v>
      </c>
      <c r="AV283">
        <v>1181</v>
      </c>
      <c r="AW283">
        <v>1148</v>
      </c>
      <c r="AX283">
        <v>44.35</v>
      </c>
      <c r="AY283">
        <v>43.11</v>
      </c>
      <c r="AZ283">
        <v>87.46</v>
      </c>
      <c r="BA283">
        <v>73.41</v>
      </c>
      <c r="BB283">
        <v>69</v>
      </c>
      <c r="BC283">
        <v>271</v>
      </c>
      <c r="BD283">
        <v>6.59</v>
      </c>
      <c r="BE283">
        <v>50.7</v>
      </c>
      <c r="BF283">
        <v>44.11</v>
      </c>
      <c r="BG283">
        <v>24</v>
      </c>
      <c r="BH283">
        <v>32.56</v>
      </c>
      <c r="BI283">
        <v>31.66</v>
      </c>
      <c r="BJ283">
        <v>867</v>
      </c>
      <c r="BK283">
        <v>843</v>
      </c>
      <c r="BL283">
        <v>202</v>
      </c>
      <c r="BM283">
        <v>8.5</v>
      </c>
      <c r="BN283">
        <v>44.41</v>
      </c>
      <c r="BO283">
        <v>3.76</v>
      </c>
      <c r="BP283">
        <v>3.34</v>
      </c>
      <c r="BQ283">
        <v>100</v>
      </c>
      <c r="BR283">
        <v>89</v>
      </c>
      <c r="BS283">
        <v>11</v>
      </c>
      <c r="BT283">
        <v>52.91</v>
      </c>
      <c r="BU283">
        <v>9.59</v>
      </c>
      <c r="BV283">
        <v>11.53</v>
      </c>
      <c r="BW283">
        <v>8.4700000000000006</v>
      </c>
      <c r="BX283">
        <v>89.44</v>
      </c>
      <c r="BY283">
        <v>51.92</v>
      </c>
      <c r="BZ283">
        <v>850</v>
      </c>
      <c r="CA283">
        <v>787</v>
      </c>
      <c r="CB283">
        <v>49.5</v>
      </c>
      <c r="CC283">
        <v>644</v>
      </c>
      <c r="CD283">
        <v>451</v>
      </c>
      <c r="CE283">
        <v>657</v>
      </c>
      <c r="CF283">
        <v>84</v>
      </c>
      <c r="CG283">
        <v>75</v>
      </c>
      <c r="CH283">
        <v>24</v>
      </c>
      <c r="CI283">
        <v>21</v>
      </c>
      <c r="CJ283">
        <v>176</v>
      </c>
      <c r="CK283">
        <v>53</v>
      </c>
      <c r="CL283">
        <v>60</v>
      </c>
      <c r="CM283">
        <v>18</v>
      </c>
      <c r="CN283">
        <v>15</v>
      </c>
      <c r="CO283">
        <v>-0.11</v>
      </c>
      <c r="CP283">
        <v>1597.83</v>
      </c>
      <c r="CQ283">
        <v>3389.64</v>
      </c>
      <c r="CR283">
        <v>32.04</v>
      </c>
      <c r="CS283">
        <v>18.43</v>
      </c>
      <c r="CT283">
        <v>17.79</v>
      </c>
      <c r="CU283">
        <v>48.79</v>
      </c>
      <c r="CV283">
        <v>50.16</v>
      </c>
      <c r="CW283">
        <v>52.64</v>
      </c>
      <c r="CX283">
        <v>55.26</v>
      </c>
      <c r="CY283">
        <v>54.69</v>
      </c>
      <c r="CZ283">
        <v>54.34</v>
      </c>
      <c r="DB283">
        <f t="shared" si="4"/>
        <v>9</v>
      </c>
    </row>
    <row r="284" spans="1:106">
      <c r="A284" t="s">
        <v>1204</v>
      </c>
      <c r="B284" t="s">
        <v>1205</v>
      </c>
      <c r="C284" t="s">
        <v>62</v>
      </c>
      <c r="D284" t="s">
        <v>976</v>
      </c>
      <c r="E284">
        <v>47</v>
      </c>
      <c r="F284">
        <v>20142015</v>
      </c>
      <c r="G284">
        <v>26</v>
      </c>
      <c r="H284">
        <v>3.75</v>
      </c>
      <c r="I284">
        <v>3.75</v>
      </c>
      <c r="J284">
        <v>12</v>
      </c>
      <c r="K284">
        <v>11</v>
      </c>
      <c r="L284">
        <v>23</v>
      </c>
      <c r="M284">
        <v>0.62</v>
      </c>
      <c r="N284">
        <v>0.56999999999999995</v>
      </c>
      <c r="O284">
        <v>1.2</v>
      </c>
      <c r="P284">
        <v>-2</v>
      </c>
      <c r="Q284">
        <v>47.17</v>
      </c>
      <c r="R284">
        <v>99.87</v>
      </c>
      <c r="S284">
        <v>10.43</v>
      </c>
      <c r="T284">
        <v>-2.61</v>
      </c>
      <c r="U284">
        <v>24.53</v>
      </c>
      <c r="V284">
        <v>3.97</v>
      </c>
      <c r="W284">
        <v>46.1</v>
      </c>
      <c r="X284">
        <v>42.13</v>
      </c>
      <c r="Y284">
        <v>-87</v>
      </c>
      <c r="Z284">
        <v>514</v>
      </c>
      <c r="AA284">
        <v>601</v>
      </c>
      <c r="AB284">
        <v>26.75</v>
      </c>
      <c r="AC284">
        <v>31.27</v>
      </c>
      <c r="AD284">
        <v>58.02</v>
      </c>
      <c r="AE284">
        <v>79</v>
      </c>
      <c r="AF284">
        <v>4.37</v>
      </c>
      <c r="AG284">
        <v>42.8</v>
      </c>
      <c r="AH284">
        <v>-123</v>
      </c>
      <c r="AI284">
        <v>1024</v>
      </c>
      <c r="AJ284">
        <v>1147</v>
      </c>
      <c r="AK284">
        <v>53.28</v>
      </c>
      <c r="AL284">
        <v>59.68</v>
      </c>
      <c r="AM284">
        <v>112.97</v>
      </c>
      <c r="AN284">
        <v>58.11</v>
      </c>
      <c r="AO284">
        <v>74</v>
      </c>
      <c r="AP284">
        <v>107</v>
      </c>
      <c r="AQ284">
        <v>226</v>
      </c>
      <c r="AR284">
        <v>5.54</v>
      </c>
      <c r="AS284">
        <v>47.94</v>
      </c>
      <c r="AT284">
        <v>42.4</v>
      </c>
      <c r="AU284">
        <v>-67</v>
      </c>
      <c r="AV284">
        <v>779</v>
      </c>
      <c r="AW284">
        <v>846</v>
      </c>
      <c r="AX284">
        <v>40.53</v>
      </c>
      <c r="AY284">
        <v>44.02</v>
      </c>
      <c r="AZ284">
        <v>84.56</v>
      </c>
      <c r="BA284">
        <v>76.38</v>
      </c>
      <c r="BB284">
        <v>37</v>
      </c>
      <c r="BC284">
        <v>152</v>
      </c>
      <c r="BD284">
        <v>4.88</v>
      </c>
      <c r="BE284">
        <v>48.93</v>
      </c>
      <c r="BF284">
        <v>44.05</v>
      </c>
      <c r="BG284">
        <v>-26</v>
      </c>
      <c r="BH284">
        <v>30.96</v>
      </c>
      <c r="BI284">
        <v>32.31</v>
      </c>
      <c r="BJ284">
        <v>595</v>
      </c>
      <c r="BK284">
        <v>621</v>
      </c>
      <c r="BL284">
        <v>115</v>
      </c>
      <c r="BM284">
        <v>2.02</v>
      </c>
      <c r="BN284">
        <v>46.53</v>
      </c>
      <c r="BO284">
        <v>2.6</v>
      </c>
      <c r="BP284">
        <v>2.76</v>
      </c>
      <c r="BQ284">
        <v>50</v>
      </c>
      <c r="BR284">
        <v>53</v>
      </c>
      <c r="BS284">
        <v>-3</v>
      </c>
      <c r="BT284">
        <v>48.54</v>
      </c>
      <c r="BU284">
        <v>7.89</v>
      </c>
      <c r="BV284">
        <v>8.4</v>
      </c>
      <c r="BW284">
        <v>6.42</v>
      </c>
      <c r="BX284">
        <v>91.47</v>
      </c>
      <c r="BY284">
        <v>40</v>
      </c>
      <c r="BZ284">
        <v>0</v>
      </c>
      <c r="CA284">
        <v>0</v>
      </c>
      <c r="CB284">
        <v>46.5</v>
      </c>
      <c r="CC284">
        <v>405</v>
      </c>
      <c r="CD284">
        <v>407</v>
      </c>
      <c r="CE284">
        <v>466</v>
      </c>
      <c r="CF284">
        <v>93</v>
      </c>
      <c r="CG284">
        <v>47</v>
      </c>
      <c r="CH284">
        <v>5</v>
      </c>
      <c r="CI284">
        <v>6</v>
      </c>
      <c r="CJ284">
        <v>103</v>
      </c>
      <c r="CK284">
        <v>38</v>
      </c>
      <c r="CL284">
        <v>26</v>
      </c>
      <c r="CM284">
        <v>8</v>
      </c>
      <c r="CN284">
        <v>6</v>
      </c>
      <c r="CO284">
        <v>-0.1</v>
      </c>
      <c r="CP284">
        <v>1153.08</v>
      </c>
      <c r="CQ284">
        <v>1732.26</v>
      </c>
      <c r="CR284">
        <v>39.96</v>
      </c>
      <c r="CS284">
        <v>17.72</v>
      </c>
      <c r="CT284">
        <v>17.77</v>
      </c>
      <c r="CU284">
        <v>45.75</v>
      </c>
      <c r="CV284">
        <v>50.5</v>
      </c>
      <c r="CW284">
        <v>50.85</v>
      </c>
      <c r="CX284">
        <v>60.3</v>
      </c>
      <c r="CY284">
        <v>55</v>
      </c>
      <c r="CZ284">
        <v>53.91</v>
      </c>
      <c r="DB284">
        <f t="shared" si="4"/>
        <v>46</v>
      </c>
    </row>
    <row r="285" spans="1:106">
      <c r="A285" t="s">
        <v>1214</v>
      </c>
      <c r="B285" t="s">
        <v>1215</v>
      </c>
      <c r="C285" t="s">
        <v>62</v>
      </c>
      <c r="D285" t="s">
        <v>544</v>
      </c>
      <c r="E285">
        <v>79</v>
      </c>
      <c r="F285">
        <v>20142015</v>
      </c>
      <c r="G285">
        <v>27</v>
      </c>
      <c r="H285">
        <v>5</v>
      </c>
      <c r="I285">
        <v>4.3570000000000002</v>
      </c>
      <c r="J285">
        <v>8</v>
      </c>
      <c r="K285">
        <v>32</v>
      </c>
      <c r="L285">
        <v>40</v>
      </c>
      <c r="M285">
        <v>0.25</v>
      </c>
      <c r="N285">
        <v>1</v>
      </c>
      <c r="O285">
        <v>1.25</v>
      </c>
      <c r="P285">
        <v>-9</v>
      </c>
      <c r="Q285">
        <v>47.07</v>
      </c>
      <c r="R285">
        <v>100.61</v>
      </c>
      <c r="S285">
        <v>5.67</v>
      </c>
      <c r="T285">
        <v>-3.92</v>
      </c>
      <c r="U285">
        <v>24.32</v>
      </c>
      <c r="V285">
        <v>1.23</v>
      </c>
      <c r="W285">
        <v>48.83</v>
      </c>
      <c r="X285">
        <v>47.59</v>
      </c>
      <c r="Y285">
        <v>-40</v>
      </c>
      <c r="Z285">
        <v>832</v>
      </c>
      <c r="AA285">
        <v>872</v>
      </c>
      <c r="AB285">
        <v>25.99</v>
      </c>
      <c r="AC285">
        <v>27.24</v>
      </c>
      <c r="AD285">
        <v>53.22</v>
      </c>
      <c r="AE285">
        <v>89</v>
      </c>
      <c r="AF285">
        <v>0.15</v>
      </c>
      <c r="AG285">
        <v>46.92</v>
      </c>
      <c r="AH285">
        <v>-203</v>
      </c>
      <c r="AI285">
        <v>1630</v>
      </c>
      <c r="AJ285">
        <v>1833</v>
      </c>
      <c r="AK285">
        <v>50.91</v>
      </c>
      <c r="AL285">
        <v>57.25</v>
      </c>
      <c r="AM285">
        <v>108.16</v>
      </c>
      <c r="AN285">
        <v>56.26</v>
      </c>
      <c r="AO285">
        <v>76</v>
      </c>
      <c r="AP285">
        <v>131</v>
      </c>
      <c r="AQ285">
        <v>273</v>
      </c>
      <c r="AR285">
        <v>0.11</v>
      </c>
      <c r="AS285">
        <v>46.68</v>
      </c>
      <c r="AT285">
        <v>46.57</v>
      </c>
      <c r="AU285">
        <v>-177</v>
      </c>
      <c r="AV285">
        <v>1245</v>
      </c>
      <c r="AW285">
        <v>1422</v>
      </c>
      <c r="AX285">
        <v>38.880000000000003</v>
      </c>
      <c r="AY285">
        <v>44.41</v>
      </c>
      <c r="AZ285">
        <v>83.3</v>
      </c>
      <c r="BA285">
        <v>73.650000000000006</v>
      </c>
      <c r="BB285">
        <v>56</v>
      </c>
      <c r="BC285">
        <v>197</v>
      </c>
      <c r="BD285">
        <v>0.2</v>
      </c>
      <c r="BE285">
        <v>46.45</v>
      </c>
      <c r="BF285">
        <v>46.26</v>
      </c>
      <c r="BG285">
        <v>-140</v>
      </c>
      <c r="BH285">
        <v>28.64</v>
      </c>
      <c r="BI285">
        <v>33.01</v>
      </c>
      <c r="BJ285">
        <v>917</v>
      </c>
      <c r="BK285">
        <v>1057</v>
      </c>
      <c r="BL285">
        <v>141</v>
      </c>
      <c r="BM285">
        <v>-0.89</v>
      </c>
      <c r="BN285">
        <v>48.76</v>
      </c>
      <c r="BO285">
        <v>3.15</v>
      </c>
      <c r="BP285">
        <v>3.44</v>
      </c>
      <c r="BQ285">
        <v>101</v>
      </c>
      <c r="BR285">
        <v>110</v>
      </c>
      <c r="BS285">
        <v>-9</v>
      </c>
      <c r="BT285">
        <v>47.87</v>
      </c>
      <c r="BU285">
        <v>4.0599999999999996</v>
      </c>
      <c r="BV285">
        <v>11.01</v>
      </c>
      <c r="BW285">
        <v>8.11</v>
      </c>
      <c r="BX285">
        <v>89.59</v>
      </c>
      <c r="BY285">
        <v>40</v>
      </c>
      <c r="BZ285">
        <v>0</v>
      </c>
      <c r="CA285">
        <v>0</v>
      </c>
      <c r="CB285">
        <v>43.89</v>
      </c>
      <c r="CC285">
        <v>600</v>
      </c>
      <c r="CD285">
        <v>573</v>
      </c>
      <c r="CE285">
        <v>767</v>
      </c>
      <c r="CF285">
        <v>157</v>
      </c>
      <c r="CG285">
        <v>129</v>
      </c>
      <c r="CH285">
        <v>11</v>
      </c>
      <c r="CI285">
        <v>21</v>
      </c>
      <c r="CJ285">
        <v>133</v>
      </c>
      <c r="CK285">
        <v>30</v>
      </c>
      <c r="CL285">
        <v>18</v>
      </c>
      <c r="CM285">
        <v>20</v>
      </c>
      <c r="CN285">
        <v>11</v>
      </c>
      <c r="CO285">
        <v>-0.28000000000000003</v>
      </c>
      <c r="CP285">
        <v>1921.05</v>
      </c>
      <c r="CQ285">
        <v>2882.24</v>
      </c>
      <c r="CR285">
        <v>39.99</v>
      </c>
      <c r="CS285">
        <v>17.059999999999999</v>
      </c>
      <c r="CT285">
        <v>17.510000000000002</v>
      </c>
      <c r="CU285">
        <v>48.24</v>
      </c>
      <c r="CV285">
        <v>49.97</v>
      </c>
      <c r="CW285">
        <v>51.49</v>
      </c>
      <c r="CX285">
        <v>55.23</v>
      </c>
      <c r="CY285">
        <v>54.32</v>
      </c>
      <c r="CZ285">
        <v>54.4</v>
      </c>
      <c r="DB285">
        <f t="shared" si="4"/>
        <v>28</v>
      </c>
    </row>
    <row r="286" spans="1:106">
      <c r="A286" t="s">
        <v>244</v>
      </c>
      <c r="B286" t="s">
        <v>245</v>
      </c>
      <c r="C286" t="s">
        <v>119</v>
      </c>
      <c r="D286" t="s">
        <v>110</v>
      </c>
      <c r="E286">
        <v>77</v>
      </c>
      <c r="F286">
        <v>20142015</v>
      </c>
      <c r="G286">
        <v>24</v>
      </c>
      <c r="H286">
        <v>2.8</v>
      </c>
      <c r="I286">
        <v>3.3330000000000002</v>
      </c>
      <c r="J286">
        <v>29</v>
      </c>
      <c r="K286">
        <v>43</v>
      </c>
      <c r="L286">
        <v>72</v>
      </c>
      <c r="M286">
        <v>1.31</v>
      </c>
      <c r="N286">
        <v>1.95</v>
      </c>
      <c r="O286">
        <v>3.26</v>
      </c>
      <c r="P286">
        <v>18</v>
      </c>
      <c r="Q286">
        <v>52.52</v>
      </c>
      <c r="R286">
        <v>104.62</v>
      </c>
      <c r="S286">
        <v>14.29</v>
      </c>
      <c r="T286">
        <v>3.37</v>
      </c>
      <c r="U286">
        <v>17.2</v>
      </c>
      <c r="V286">
        <v>3.95</v>
      </c>
      <c r="W286">
        <v>54.9</v>
      </c>
      <c r="X286">
        <v>50.95</v>
      </c>
      <c r="Y286">
        <v>134</v>
      </c>
      <c r="Z286">
        <v>751</v>
      </c>
      <c r="AA286">
        <v>617</v>
      </c>
      <c r="AB286">
        <v>34.020000000000003</v>
      </c>
      <c r="AC286">
        <v>27.95</v>
      </c>
      <c r="AD286">
        <v>61.97</v>
      </c>
      <c r="AE286">
        <v>224</v>
      </c>
      <c r="AF286">
        <v>1.88</v>
      </c>
      <c r="AG286">
        <v>50.63</v>
      </c>
      <c r="AH286">
        <v>126</v>
      </c>
      <c r="AI286">
        <v>1315</v>
      </c>
      <c r="AJ286">
        <v>1189</v>
      </c>
      <c r="AK286">
        <v>59.57</v>
      </c>
      <c r="AL286">
        <v>53.86</v>
      </c>
      <c r="AM286">
        <v>113.44</v>
      </c>
      <c r="AN286">
        <v>55.13</v>
      </c>
      <c r="AO286">
        <v>77</v>
      </c>
      <c r="AP286">
        <v>36</v>
      </c>
      <c r="AQ286">
        <v>343</v>
      </c>
      <c r="AR286">
        <v>1.96</v>
      </c>
      <c r="AS286">
        <v>52.58</v>
      </c>
      <c r="AT286">
        <v>50.61</v>
      </c>
      <c r="AU286">
        <v>98</v>
      </c>
      <c r="AV286">
        <v>999</v>
      </c>
      <c r="AW286">
        <v>901</v>
      </c>
      <c r="AX286">
        <v>45.26</v>
      </c>
      <c r="AY286">
        <v>40.82</v>
      </c>
      <c r="AZ286">
        <v>86.07</v>
      </c>
      <c r="BA286">
        <v>72.569999999999993</v>
      </c>
      <c r="BB286">
        <v>63</v>
      </c>
      <c r="BC286">
        <v>266</v>
      </c>
      <c r="BD286">
        <v>2.4</v>
      </c>
      <c r="BE286">
        <v>53.04</v>
      </c>
      <c r="BF286">
        <v>50.64</v>
      </c>
      <c r="BG286">
        <v>83</v>
      </c>
      <c r="BH286">
        <v>32.840000000000003</v>
      </c>
      <c r="BI286">
        <v>29.08</v>
      </c>
      <c r="BJ286">
        <v>725</v>
      </c>
      <c r="BK286">
        <v>642</v>
      </c>
      <c r="BL286">
        <v>203</v>
      </c>
      <c r="BM286">
        <v>10.58</v>
      </c>
      <c r="BN286">
        <v>52.48</v>
      </c>
      <c r="BO286">
        <v>4.4800000000000004</v>
      </c>
      <c r="BP286">
        <v>2.63</v>
      </c>
      <c r="BQ286">
        <v>99</v>
      </c>
      <c r="BR286">
        <v>58</v>
      </c>
      <c r="BS286">
        <v>41</v>
      </c>
      <c r="BT286">
        <v>63.06</v>
      </c>
      <c r="BU286">
        <v>10.9</v>
      </c>
      <c r="BV286">
        <v>13.66</v>
      </c>
      <c r="BW286">
        <v>9.91</v>
      </c>
      <c r="BX286">
        <v>90.97</v>
      </c>
      <c r="BY286">
        <v>48.69</v>
      </c>
      <c r="BZ286">
        <v>537</v>
      </c>
      <c r="CA286">
        <v>566</v>
      </c>
      <c r="CB286">
        <v>54.42</v>
      </c>
      <c r="CC286">
        <v>449</v>
      </c>
      <c r="CD286">
        <v>461</v>
      </c>
      <c r="CE286">
        <v>376</v>
      </c>
      <c r="CF286">
        <v>64</v>
      </c>
      <c r="CG286">
        <v>56</v>
      </c>
      <c r="CH286">
        <v>30</v>
      </c>
      <c r="CI286">
        <v>13</v>
      </c>
      <c r="CJ286">
        <v>174</v>
      </c>
      <c r="CK286">
        <v>31</v>
      </c>
      <c r="CL286">
        <v>26</v>
      </c>
      <c r="CM286">
        <v>10</v>
      </c>
      <c r="CN286">
        <v>28</v>
      </c>
      <c r="CO286">
        <v>0.82</v>
      </c>
      <c r="CP286">
        <v>1324.46</v>
      </c>
      <c r="CQ286">
        <v>3333.11</v>
      </c>
      <c r="CR286">
        <v>28.44</v>
      </c>
      <c r="CS286">
        <v>17.87</v>
      </c>
      <c r="CT286">
        <v>17.579999999999998</v>
      </c>
      <c r="CU286">
        <v>53.6</v>
      </c>
      <c r="CV286">
        <v>49.64</v>
      </c>
      <c r="CW286">
        <v>58.24</v>
      </c>
      <c r="CX286">
        <v>50.42</v>
      </c>
      <c r="CY286">
        <v>53.92</v>
      </c>
      <c r="CZ286">
        <v>54.69</v>
      </c>
      <c r="DB286">
        <f t="shared" si="4"/>
        <v>8</v>
      </c>
    </row>
    <row r="287" spans="1:106">
      <c r="A287" t="s">
        <v>699</v>
      </c>
      <c r="B287" t="s">
        <v>700</v>
      </c>
      <c r="C287" t="s">
        <v>68</v>
      </c>
      <c r="D287" t="s">
        <v>149</v>
      </c>
      <c r="E287">
        <v>81</v>
      </c>
      <c r="F287">
        <v>20142015</v>
      </c>
      <c r="G287">
        <v>31</v>
      </c>
      <c r="H287">
        <v>4</v>
      </c>
      <c r="I287">
        <v>4</v>
      </c>
      <c r="J287">
        <v>8</v>
      </c>
      <c r="K287">
        <v>36</v>
      </c>
      <c r="L287">
        <v>44</v>
      </c>
      <c r="M287">
        <v>0.36</v>
      </c>
      <c r="N287">
        <v>1.62</v>
      </c>
      <c r="O287">
        <v>1.98</v>
      </c>
      <c r="P287">
        <v>-3</v>
      </c>
      <c r="Q287">
        <v>51.19</v>
      </c>
      <c r="R287">
        <v>99.51</v>
      </c>
      <c r="S287">
        <v>5.97</v>
      </c>
      <c r="T287">
        <v>3.41</v>
      </c>
      <c r="U287">
        <v>16.43</v>
      </c>
      <c r="V287">
        <v>2.72</v>
      </c>
      <c r="W287">
        <v>52.47</v>
      </c>
      <c r="X287">
        <v>49.75</v>
      </c>
      <c r="Y287">
        <v>50</v>
      </c>
      <c r="Z287">
        <v>531</v>
      </c>
      <c r="AA287">
        <v>481</v>
      </c>
      <c r="AB287">
        <v>23.94</v>
      </c>
      <c r="AC287">
        <v>21.68</v>
      </c>
      <c r="AD287">
        <v>45.62</v>
      </c>
      <c r="AE287">
        <v>114</v>
      </c>
      <c r="AF287">
        <v>0.9</v>
      </c>
      <c r="AG287">
        <v>50.29</v>
      </c>
      <c r="AH287">
        <v>57</v>
      </c>
      <c r="AI287">
        <v>1230</v>
      </c>
      <c r="AJ287">
        <v>1173</v>
      </c>
      <c r="AK287">
        <v>55.45</v>
      </c>
      <c r="AL287">
        <v>52.88</v>
      </c>
      <c r="AM287">
        <v>108.33</v>
      </c>
      <c r="AN287">
        <v>57.15</v>
      </c>
      <c r="AO287">
        <v>47</v>
      </c>
      <c r="AP287">
        <v>50</v>
      </c>
      <c r="AQ287">
        <v>217</v>
      </c>
      <c r="AR287">
        <v>1.31</v>
      </c>
      <c r="AS287">
        <v>51.27</v>
      </c>
      <c r="AT287">
        <v>49.96</v>
      </c>
      <c r="AU287">
        <v>46</v>
      </c>
      <c r="AV287">
        <v>926</v>
      </c>
      <c r="AW287">
        <v>880</v>
      </c>
      <c r="AX287">
        <v>41.74</v>
      </c>
      <c r="AY287">
        <v>39.67</v>
      </c>
      <c r="AZ287">
        <v>81.41</v>
      </c>
      <c r="BA287">
        <v>75.92</v>
      </c>
      <c r="BB287">
        <v>36</v>
      </c>
      <c r="BC287">
        <v>170</v>
      </c>
      <c r="BD287">
        <v>1.44</v>
      </c>
      <c r="BE287">
        <v>51.81</v>
      </c>
      <c r="BF287">
        <v>50.37</v>
      </c>
      <c r="BG287">
        <v>49</v>
      </c>
      <c r="BH287">
        <v>31.69</v>
      </c>
      <c r="BI287">
        <v>29.48</v>
      </c>
      <c r="BJ287">
        <v>703</v>
      </c>
      <c r="BK287">
        <v>654</v>
      </c>
      <c r="BL287">
        <v>134</v>
      </c>
      <c r="BM287">
        <v>3.38</v>
      </c>
      <c r="BN287">
        <v>47.04</v>
      </c>
      <c r="BO287">
        <v>2.7</v>
      </c>
      <c r="BP287">
        <v>2.66</v>
      </c>
      <c r="BQ287">
        <v>60</v>
      </c>
      <c r="BR287">
        <v>59</v>
      </c>
      <c r="BS287">
        <v>1</v>
      </c>
      <c r="BT287">
        <v>50.42</v>
      </c>
      <c r="BU287">
        <v>4.71</v>
      </c>
      <c r="BV287">
        <v>8.5299999999999994</v>
      </c>
      <c r="BW287">
        <v>6.48</v>
      </c>
      <c r="BX287">
        <v>90.98</v>
      </c>
      <c r="BY287">
        <v>50.4</v>
      </c>
      <c r="BZ287">
        <v>126</v>
      </c>
      <c r="CA287">
        <v>124</v>
      </c>
      <c r="CB287">
        <v>52.46</v>
      </c>
      <c r="CC287">
        <v>533</v>
      </c>
      <c r="CD287">
        <v>457</v>
      </c>
      <c r="CE287">
        <v>483</v>
      </c>
      <c r="CF287">
        <v>52</v>
      </c>
      <c r="CG287">
        <v>67</v>
      </c>
      <c r="CH287">
        <v>19</v>
      </c>
      <c r="CI287">
        <v>17</v>
      </c>
      <c r="CJ287">
        <v>126</v>
      </c>
      <c r="CK287">
        <v>26</v>
      </c>
      <c r="CL287">
        <v>29</v>
      </c>
      <c r="CM287">
        <v>13</v>
      </c>
      <c r="CN287">
        <v>10</v>
      </c>
      <c r="CO287">
        <v>-0.14000000000000001</v>
      </c>
      <c r="CP287">
        <v>1330.97</v>
      </c>
      <c r="CQ287">
        <v>3625.07</v>
      </c>
      <c r="CR287">
        <v>26.86</v>
      </c>
      <c r="CS287">
        <v>17.88</v>
      </c>
      <c r="CT287">
        <v>17.47</v>
      </c>
      <c r="CU287">
        <v>51.1</v>
      </c>
      <c r="CV287">
        <v>49.77</v>
      </c>
      <c r="CW287">
        <v>54.27</v>
      </c>
      <c r="CX287">
        <v>51.93</v>
      </c>
      <c r="CY287">
        <v>54.15</v>
      </c>
      <c r="CZ287">
        <v>54.66</v>
      </c>
      <c r="DB287">
        <f t="shared" si="4"/>
        <v>-15</v>
      </c>
    </row>
    <row r="288" spans="1:106">
      <c r="A288" t="s">
        <v>666</v>
      </c>
      <c r="B288" t="s">
        <v>667</v>
      </c>
      <c r="C288" t="s">
        <v>68</v>
      </c>
      <c r="D288" t="s">
        <v>668</v>
      </c>
      <c r="E288">
        <v>62</v>
      </c>
      <c r="F288">
        <v>20142015</v>
      </c>
      <c r="G288">
        <v>35</v>
      </c>
      <c r="H288">
        <v>2.5</v>
      </c>
      <c r="I288">
        <v>2.5</v>
      </c>
      <c r="J288">
        <v>4</v>
      </c>
      <c r="K288">
        <v>6</v>
      </c>
      <c r="L288">
        <v>10</v>
      </c>
      <c r="M288">
        <v>0.28999999999999998</v>
      </c>
      <c r="N288">
        <v>0.44</v>
      </c>
      <c r="O288">
        <v>0.73</v>
      </c>
      <c r="P288">
        <v>-3</v>
      </c>
      <c r="Q288">
        <v>47.24</v>
      </c>
      <c r="R288">
        <v>99.24</v>
      </c>
      <c r="S288">
        <v>3.64</v>
      </c>
      <c r="T288">
        <v>-6.51</v>
      </c>
      <c r="U288">
        <v>13.27</v>
      </c>
      <c r="V288">
        <v>-5.36</v>
      </c>
      <c r="W288">
        <v>47.57</v>
      </c>
      <c r="X288">
        <v>52.93</v>
      </c>
      <c r="Y288">
        <v>-31</v>
      </c>
      <c r="Z288">
        <v>303</v>
      </c>
      <c r="AA288">
        <v>334</v>
      </c>
      <c r="AB288">
        <v>22.09</v>
      </c>
      <c r="AC288">
        <v>24.35</v>
      </c>
      <c r="AD288">
        <v>46.44</v>
      </c>
      <c r="AE288">
        <v>84</v>
      </c>
      <c r="AF288">
        <v>-5.7</v>
      </c>
      <c r="AG288">
        <v>52.94</v>
      </c>
      <c r="AH288">
        <v>-79</v>
      </c>
      <c r="AI288">
        <v>676</v>
      </c>
      <c r="AJ288">
        <v>755</v>
      </c>
      <c r="AK288">
        <v>49.28</v>
      </c>
      <c r="AL288">
        <v>55.04</v>
      </c>
      <c r="AM288">
        <v>104.32</v>
      </c>
      <c r="AN288">
        <v>54.59</v>
      </c>
      <c r="AO288">
        <v>34</v>
      </c>
      <c r="AP288">
        <v>19</v>
      </c>
      <c r="AQ288">
        <v>182</v>
      </c>
      <c r="AR288">
        <v>-5.14</v>
      </c>
      <c r="AS288">
        <v>48.22</v>
      </c>
      <c r="AT288">
        <v>53.36</v>
      </c>
      <c r="AU288">
        <v>-38</v>
      </c>
      <c r="AV288">
        <v>516</v>
      </c>
      <c r="AW288">
        <v>554</v>
      </c>
      <c r="AX288">
        <v>37.619999999999997</v>
      </c>
      <c r="AY288">
        <v>40.39</v>
      </c>
      <c r="AZ288">
        <v>78</v>
      </c>
      <c r="BA288">
        <v>71.510000000000005</v>
      </c>
      <c r="BB288">
        <v>38</v>
      </c>
      <c r="BC288">
        <v>148</v>
      </c>
      <c r="BD288">
        <v>-4.78</v>
      </c>
      <c r="BE288">
        <v>48.55</v>
      </c>
      <c r="BF288">
        <v>53.33</v>
      </c>
      <c r="BG288">
        <v>-22</v>
      </c>
      <c r="BH288">
        <v>26.9</v>
      </c>
      <c r="BI288">
        <v>28.5</v>
      </c>
      <c r="BJ288">
        <v>369</v>
      </c>
      <c r="BK288">
        <v>391</v>
      </c>
      <c r="BL288">
        <v>110</v>
      </c>
      <c r="BM288">
        <v>-12.15</v>
      </c>
      <c r="BN288">
        <v>56.88</v>
      </c>
      <c r="BO288">
        <v>1.24</v>
      </c>
      <c r="BP288">
        <v>1.53</v>
      </c>
      <c r="BQ288">
        <v>17</v>
      </c>
      <c r="BR288">
        <v>21</v>
      </c>
      <c r="BS288">
        <v>-4</v>
      </c>
      <c r="BT288">
        <v>44.74</v>
      </c>
      <c r="BU288">
        <v>2.7</v>
      </c>
      <c r="BV288">
        <v>4.6100000000000003</v>
      </c>
      <c r="BW288">
        <v>3.29</v>
      </c>
      <c r="BX288">
        <v>94.63</v>
      </c>
      <c r="BY288">
        <v>40.43</v>
      </c>
      <c r="BZ288">
        <v>133</v>
      </c>
      <c r="CA288">
        <v>196</v>
      </c>
      <c r="CB288">
        <v>45.21</v>
      </c>
      <c r="CC288">
        <v>255</v>
      </c>
      <c r="CD288">
        <v>278</v>
      </c>
      <c r="CE288">
        <v>309</v>
      </c>
      <c r="CF288">
        <v>64</v>
      </c>
      <c r="CG288">
        <v>37</v>
      </c>
      <c r="CH288">
        <v>6</v>
      </c>
      <c r="CI288">
        <v>0</v>
      </c>
      <c r="CJ288">
        <v>106</v>
      </c>
      <c r="CK288">
        <v>11</v>
      </c>
      <c r="CL288">
        <v>11</v>
      </c>
      <c r="CM288">
        <v>13</v>
      </c>
      <c r="CN288">
        <v>10</v>
      </c>
      <c r="CO288">
        <v>-0.22</v>
      </c>
      <c r="CP288">
        <v>823.02</v>
      </c>
      <c r="CQ288">
        <v>2957.41</v>
      </c>
      <c r="CR288">
        <v>21.77</v>
      </c>
      <c r="CS288">
        <v>17.21</v>
      </c>
      <c r="CT288">
        <v>17.170000000000002</v>
      </c>
      <c r="CU288">
        <v>50.53</v>
      </c>
      <c r="CV288">
        <v>50.21</v>
      </c>
      <c r="CW288">
        <v>53.26</v>
      </c>
      <c r="CX288">
        <v>52.15</v>
      </c>
      <c r="CY288">
        <v>54.65</v>
      </c>
      <c r="CZ288">
        <v>54.2</v>
      </c>
      <c r="DB288">
        <f t="shared" si="4"/>
        <v>27</v>
      </c>
    </row>
    <row r="289" spans="1:106">
      <c r="A289" t="s">
        <v>859</v>
      </c>
      <c r="B289" t="s">
        <v>860</v>
      </c>
      <c r="C289" t="s">
        <v>62</v>
      </c>
      <c r="D289" t="s">
        <v>163</v>
      </c>
      <c r="E289">
        <v>51</v>
      </c>
      <c r="F289">
        <v>20142015</v>
      </c>
      <c r="G289">
        <v>23</v>
      </c>
      <c r="H289">
        <v>0.72799999999999998</v>
      </c>
      <c r="I289">
        <v>0.66700000000000004</v>
      </c>
      <c r="J289">
        <v>0</v>
      </c>
      <c r="K289">
        <v>10</v>
      </c>
      <c r="L289">
        <v>10</v>
      </c>
      <c r="M289">
        <v>0</v>
      </c>
      <c r="N289">
        <v>0.71</v>
      </c>
      <c r="O289">
        <v>0.71</v>
      </c>
      <c r="P289">
        <v>-3</v>
      </c>
      <c r="Q289">
        <v>47.61</v>
      </c>
      <c r="R289">
        <v>99.51</v>
      </c>
      <c r="S289">
        <v>0</v>
      </c>
      <c r="T289">
        <v>1.62</v>
      </c>
      <c r="U289">
        <v>16.579999999999998</v>
      </c>
      <c r="V289">
        <v>-6.85</v>
      </c>
      <c r="W289">
        <v>48.97</v>
      </c>
      <c r="X289">
        <v>55.81</v>
      </c>
      <c r="Y289">
        <v>-17</v>
      </c>
      <c r="Z289">
        <v>403</v>
      </c>
      <c r="AA289">
        <v>420</v>
      </c>
      <c r="AB289">
        <v>28.59</v>
      </c>
      <c r="AC289">
        <v>29.8</v>
      </c>
      <c r="AD289">
        <v>58.39</v>
      </c>
      <c r="AE289">
        <v>35</v>
      </c>
      <c r="AF289">
        <v>-7.24</v>
      </c>
      <c r="AG289">
        <v>54.85</v>
      </c>
      <c r="AH289">
        <v>-80</v>
      </c>
      <c r="AI289">
        <v>797</v>
      </c>
      <c r="AJ289">
        <v>877</v>
      </c>
      <c r="AK289">
        <v>56.55</v>
      </c>
      <c r="AL289">
        <v>62.22</v>
      </c>
      <c r="AM289">
        <v>118.77</v>
      </c>
      <c r="AN289">
        <v>50.31</v>
      </c>
      <c r="AO289">
        <v>38</v>
      </c>
      <c r="AP289">
        <v>66</v>
      </c>
      <c r="AQ289">
        <v>101</v>
      </c>
      <c r="AR289">
        <v>-6.64</v>
      </c>
      <c r="AS289">
        <v>47.55</v>
      </c>
      <c r="AT289">
        <v>54.2</v>
      </c>
      <c r="AU289">
        <v>-61</v>
      </c>
      <c r="AV289">
        <v>593</v>
      </c>
      <c r="AW289">
        <v>654</v>
      </c>
      <c r="AX289">
        <v>42.07</v>
      </c>
      <c r="AY289">
        <v>46.4</v>
      </c>
      <c r="AZ289">
        <v>88.48</v>
      </c>
      <c r="BA289">
        <v>67.62</v>
      </c>
      <c r="BB289">
        <v>23</v>
      </c>
      <c r="BC289">
        <v>63</v>
      </c>
      <c r="BD289">
        <v>-5.92</v>
      </c>
      <c r="BE289">
        <v>46.9</v>
      </c>
      <c r="BF289">
        <v>52.82</v>
      </c>
      <c r="BG289">
        <v>-53</v>
      </c>
      <c r="BH289">
        <v>28.45</v>
      </c>
      <c r="BI289">
        <v>32.21</v>
      </c>
      <c r="BJ289">
        <v>401</v>
      </c>
      <c r="BK289">
        <v>454</v>
      </c>
      <c r="BL289">
        <v>40</v>
      </c>
      <c r="BM289">
        <v>-4.8499999999999996</v>
      </c>
      <c r="BN289">
        <v>50.42</v>
      </c>
      <c r="BO289">
        <v>2.5499999999999998</v>
      </c>
      <c r="BP289">
        <v>3.05</v>
      </c>
      <c r="BQ289">
        <v>36</v>
      </c>
      <c r="BR289">
        <v>43</v>
      </c>
      <c r="BS289">
        <v>-7</v>
      </c>
      <c r="BT289">
        <v>45.57</v>
      </c>
      <c r="BU289">
        <v>0</v>
      </c>
      <c r="BV289">
        <v>8.98</v>
      </c>
      <c r="BW289">
        <v>6.07</v>
      </c>
      <c r="BX289">
        <v>90.53</v>
      </c>
      <c r="BY289">
        <v>40</v>
      </c>
      <c r="BZ289">
        <v>0</v>
      </c>
      <c r="CA289">
        <v>0</v>
      </c>
      <c r="CB289">
        <v>53.02</v>
      </c>
      <c r="CC289">
        <v>298</v>
      </c>
      <c r="CD289">
        <v>325</v>
      </c>
      <c r="CE289">
        <v>264</v>
      </c>
      <c r="CF289">
        <v>42</v>
      </c>
      <c r="CG289">
        <v>92</v>
      </c>
      <c r="CH289">
        <v>4</v>
      </c>
      <c r="CI289">
        <v>6</v>
      </c>
      <c r="CJ289">
        <v>40</v>
      </c>
      <c r="CK289">
        <v>37</v>
      </c>
      <c r="CL289">
        <v>16</v>
      </c>
      <c r="CM289">
        <v>4</v>
      </c>
      <c r="CN289">
        <v>1</v>
      </c>
      <c r="CO289">
        <v>-0.21</v>
      </c>
      <c r="CP289">
        <v>845.64</v>
      </c>
      <c r="CQ289">
        <v>2252.2800000000002</v>
      </c>
      <c r="CR289">
        <v>27.3</v>
      </c>
      <c r="CS289">
        <v>16.27</v>
      </c>
      <c r="CT289">
        <v>17.309999999999999</v>
      </c>
      <c r="CU289">
        <v>50.98</v>
      </c>
      <c r="CV289">
        <v>49.67</v>
      </c>
      <c r="CW289">
        <v>59.7</v>
      </c>
      <c r="CX289">
        <v>57.41</v>
      </c>
      <c r="CY289">
        <v>53.53</v>
      </c>
      <c r="CZ289">
        <v>54.24</v>
      </c>
      <c r="DB289">
        <f t="shared" si="4"/>
        <v>-50</v>
      </c>
    </row>
    <row r="290" spans="1:106">
      <c r="A290" t="s">
        <v>1360</v>
      </c>
      <c r="B290" t="s">
        <v>1361</v>
      </c>
      <c r="C290" t="s">
        <v>100</v>
      </c>
      <c r="D290" t="s">
        <v>1056</v>
      </c>
      <c r="E290">
        <v>67</v>
      </c>
      <c r="F290">
        <v>20142015</v>
      </c>
      <c r="G290">
        <v>30</v>
      </c>
      <c r="H290">
        <v>4</v>
      </c>
      <c r="I290">
        <v>4</v>
      </c>
      <c r="J290">
        <v>14</v>
      </c>
      <c r="K290">
        <v>15</v>
      </c>
      <c r="L290">
        <v>29</v>
      </c>
      <c r="M290">
        <v>0.87</v>
      </c>
      <c r="N290">
        <v>0.93</v>
      </c>
      <c r="O290">
        <v>1.8</v>
      </c>
      <c r="P290">
        <v>5</v>
      </c>
      <c r="Q290">
        <v>46.52</v>
      </c>
      <c r="R290">
        <v>100.72</v>
      </c>
      <c r="S290">
        <v>12.28</v>
      </c>
      <c r="T290">
        <v>-10.199999999999999</v>
      </c>
      <c r="U290">
        <v>14.43</v>
      </c>
      <c r="V290">
        <v>-0.18</v>
      </c>
      <c r="W290">
        <v>48.11</v>
      </c>
      <c r="X290">
        <v>48.29</v>
      </c>
      <c r="Y290">
        <v>-33</v>
      </c>
      <c r="Z290">
        <v>420</v>
      </c>
      <c r="AA290">
        <v>453</v>
      </c>
      <c r="AB290">
        <v>26.07</v>
      </c>
      <c r="AC290">
        <v>28.12</v>
      </c>
      <c r="AD290">
        <v>54.19</v>
      </c>
      <c r="AE290">
        <v>122</v>
      </c>
      <c r="AF290">
        <v>-0.39</v>
      </c>
      <c r="AG290">
        <v>46.9</v>
      </c>
      <c r="AH290">
        <v>-132</v>
      </c>
      <c r="AI290">
        <v>881</v>
      </c>
      <c r="AJ290">
        <v>1013</v>
      </c>
      <c r="AK290">
        <v>54.68</v>
      </c>
      <c r="AL290">
        <v>62.88</v>
      </c>
      <c r="AM290">
        <v>117.56</v>
      </c>
      <c r="AN290">
        <v>51.08</v>
      </c>
      <c r="AO290">
        <v>45</v>
      </c>
      <c r="AP290">
        <v>45</v>
      </c>
      <c r="AQ290">
        <v>206</v>
      </c>
      <c r="AR290">
        <v>0.26</v>
      </c>
      <c r="AS290">
        <v>48.08</v>
      </c>
      <c r="AT290">
        <v>47.81</v>
      </c>
      <c r="AU290">
        <v>-51</v>
      </c>
      <c r="AV290">
        <v>637</v>
      </c>
      <c r="AW290">
        <v>688</v>
      </c>
      <c r="AX290">
        <v>39.54</v>
      </c>
      <c r="AY290">
        <v>42.7</v>
      </c>
      <c r="AZ290">
        <v>82.24</v>
      </c>
      <c r="BA290">
        <v>70.64</v>
      </c>
      <c r="BB290">
        <v>47</v>
      </c>
      <c r="BC290">
        <v>161</v>
      </c>
      <c r="BD290">
        <v>0.49</v>
      </c>
      <c r="BE290">
        <v>49.18</v>
      </c>
      <c r="BF290">
        <v>48.69</v>
      </c>
      <c r="BG290">
        <v>-15</v>
      </c>
      <c r="BH290">
        <v>27.93</v>
      </c>
      <c r="BI290">
        <v>28.86</v>
      </c>
      <c r="BJ290">
        <v>450</v>
      </c>
      <c r="BK290">
        <v>465</v>
      </c>
      <c r="BL290">
        <v>114</v>
      </c>
      <c r="BM290">
        <v>-3.05</v>
      </c>
      <c r="BN290">
        <v>54.3</v>
      </c>
      <c r="BO290">
        <v>2.54</v>
      </c>
      <c r="BP290">
        <v>2.42</v>
      </c>
      <c r="BQ290">
        <v>41</v>
      </c>
      <c r="BR290">
        <v>39</v>
      </c>
      <c r="BS290">
        <v>2</v>
      </c>
      <c r="BT290">
        <v>51.25</v>
      </c>
      <c r="BU290">
        <v>8.6999999999999993</v>
      </c>
      <c r="BV290">
        <v>9.11</v>
      </c>
      <c r="BW290">
        <v>6.44</v>
      </c>
      <c r="BX290">
        <v>91.61</v>
      </c>
      <c r="BY290">
        <v>48.39</v>
      </c>
      <c r="BZ290">
        <v>15</v>
      </c>
      <c r="CA290">
        <v>16</v>
      </c>
      <c r="CB290">
        <v>40.08</v>
      </c>
      <c r="CC290">
        <v>287</v>
      </c>
      <c r="CD290">
        <v>355</v>
      </c>
      <c r="CE290">
        <v>429</v>
      </c>
      <c r="CF290">
        <v>125</v>
      </c>
      <c r="CG290">
        <v>72</v>
      </c>
      <c r="CH290">
        <v>10</v>
      </c>
      <c r="CI290">
        <v>5</v>
      </c>
      <c r="CJ290">
        <v>100</v>
      </c>
      <c r="CK290">
        <v>26</v>
      </c>
      <c r="CL290">
        <v>24</v>
      </c>
      <c r="CM290">
        <v>8</v>
      </c>
      <c r="CN290">
        <v>13</v>
      </c>
      <c r="CO290">
        <v>0.31</v>
      </c>
      <c r="CP290">
        <v>966.64</v>
      </c>
      <c r="CQ290">
        <v>3092.78</v>
      </c>
      <c r="CR290">
        <v>23.81</v>
      </c>
      <c r="CS290">
        <v>18.850000000000001</v>
      </c>
      <c r="CT290">
        <v>17.649999999999999</v>
      </c>
      <c r="CU290">
        <v>45.79</v>
      </c>
      <c r="CV290">
        <v>50.36</v>
      </c>
      <c r="CW290">
        <v>50.4</v>
      </c>
      <c r="CX290">
        <v>59.68</v>
      </c>
      <c r="CY290">
        <v>55.02</v>
      </c>
      <c r="CZ290">
        <v>54.22</v>
      </c>
      <c r="DB290">
        <f t="shared" si="4"/>
        <v>53</v>
      </c>
    </row>
    <row r="291" spans="1:106">
      <c r="A291" t="s">
        <v>205</v>
      </c>
      <c r="B291" t="s">
        <v>206</v>
      </c>
      <c r="C291" t="s">
        <v>62</v>
      </c>
      <c r="D291" t="s">
        <v>74</v>
      </c>
      <c r="E291">
        <v>82</v>
      </c>
      <c r="F291">
        <v>20142015</v>
      </c>
      <c r="G291">
        <v>19</v>
      </c>
      <c r="H291">
        <v>0.92500000000000004</v>
      </c>
      <c r="I291">
        <v>0.92500000000000004</v>
      </c>
      <c r="J291">
        <v>8</v>
      </c>
      <c r="K291">
        <v>19</v>
      </c>
      <c r="L291">
        <v>27</v>
      </c>
      <c r="M291">
        <v>0.3</v>
      </c>
      <c r="N291">
        <v>0.71</v>
      </c>
      <c r="O291">
        <v>1.01</v>
      </c>
      <c r="P291">
        <v>4</v>
      </c>
      <c r="Q291">
        <v>54.46</v>
      </c>
      <c r="R291">
        <v>98.63</v>
      </c>
      <c r="S291">
        <v>6.5</v>
      </c>
      <c r="T291">
        <v>6.11</v>
      </c>
      <c r="U291">
        <v>19.53</v>
      </c>
      <c r="V291">
        <v>2.2999999999999998</v>
      </c>
      <c r="W291">
        <v>54.67</v>
      </c>
      <c r="X291">
        <v>52.37</v>
      </c>
      <c r="Y291">
        <v>127</v>
      </c>
      <c r="Z291">
        <v>744</v>
      </c>
      <c r="AA291">
        <v>617</v>
      </c>
      <c r="AB291">
        <v>27.87</v>
      </c>
      <c r="AC291">
        <v>23.11</v>
      </c>
      <c r="AD291">
        <v>50.99</v>
      </c>
      <c r="AE291">
        <v>80</v>
      </c>
      <c r="AF291">
        <v>2.58</v>
      </c>
      <c r="AG291">
        <v>51.88</v>
      </c>
      <c r="AH291">
        <v>258</v>
      </c>
      <c r="AI291">
        <v>1574</v>
      </c>
      <c r="AJ291">
        <v>1316</v>
      </c>
      <c r="AK291">
        <v>58.96</v>
      </c>
      <c r="AL291">
        <v>49.3</v>
      </c>
      <c r="AM291">
        <v>108.26</v>
      </c>
      <c r="AN291">
        <v>52.6</v>
      </c>
      <c r="AO291">
        <v>94</v>
      </c>
      <c r="AP291">
        <v>90</v>
      </c>
      <c r="AQ291">
        <v>264</v>
      </c>
      <c r="AR291">
        <v>2.2000000000000002</v>
      </c>
      <c r="AS291">
        <v>54.63</v>
      </c>
      <c r="AT291">
        <v>52.43</v>
      </c>
      <c r="AU291">
        <v>199</v>
      </c>
      <c r="AV291">
        <v>1174</v>
      </c>
      <c r="AW291">
        <v>975</v>
      </c>
      <c r="AX291">
        <v>43.98</v>
      </c>
      <c r="AY291">
        <v>36.53</v>
      </c>
      <c r="AZ291">
        <v>80.5</v>
      </c>
      <c r="BA291">
        <v>70.53</v>
      </c>
      <c r="BB291">
        <v>47</v>
      </c>
      <c r="BC291">
        <v>170</v>
      </c>
      <c r="BD291">
        <v>1.31</v>
      </c>
      <c r="BE291">
        <v>53.91</v>
      </c>
      <c r="BF291">
        <v>52.59</v>
      </c>
      <c r="BG291">
        <v>120</v>
      </c>
      <c r="BH291">
        <v>31.02</v>
      </c>
      <c r="BI291">
        <v>26.52</v>
      </c>
      <c r="BJ291">
        <v>828</v>
      </c>
      <c r="BK291">
        <v>708</v>
      </c>
      <c r="BL291">
        <v>123</v>
      </c>
      <c r="BM291">
        <v>-4.08</v>
      </c>
      <c r="BN291">
        <v>54.08</v>
      </c>
      <c r="BO291">
        <v>2.5099999999999998</v>
      </c>
      <c r="BP291">
        <v>2.5099999999999998</v>
      </c>
      <c r="BQ291">
        <v>67</v>
      </c>
      <c r="BR291">
        <v>67</v>
      </c>
      <c r="BS291">
        <v>0</v>
      </c>
      <c r="BT291">
        <v>50</v>
      </c>
      <c r="BU291">
        <v>4.71</v>
      </c>
      <c r="BV291">
        <v>8.09</v>
      </c>
      <c r="BW291">
        <v>5.71</v>
      </c>
      <c r="BX291">
        <v>90.54</v>
      </c>
      <c r="BY291">
        <v>40</v>
      </c>
      <c r="BZ291">
        <v>0</v>
      </c>
      <c r="CA291">
        <v>0</v>
      </c>
      <c r="CB291">
        <v>56.09</v>
      </c>
      <c r="CC291">
        <v>580</v>
      </c>
      <c r="CD291">
        <v>443</v>
      </c>
      <c r="CE291">
        <v>454</v>
      </c>
      <c r="CF291">
        <v>72</v>
      </c>
      <c r="CG291">
        <v>85</v>
      </c>
      <c r="CH291">
        <v>9</v>
      </c>
      <c r="CI291">
        <v>10</v>
      </c>
      <c r="CJ291">
        <v>115</v>
      </c>
      <c r="CK291">
        <v>46</v>
      </c>
      <c r="CL291">
        <v>41</v>
      </c>
      <c r="CM291">
        <v>10</v>
      </c>
      <c r="CN291">
        <v>14</v>
      </c>
      <c r="CO291">
        <v>0.15</v>
      </c>
      <c r="CP291">
        <v>1601.64</v>
      </c>
      <c r="CQ291">
        <v>3401.49</v>
      </c>
      <c r="CR291">
        <v>32.01</v>
      </c>
      <c r="CS291">
        <v>15.95</v>
      </c>
      <c r="CT291">
        <v>17.11</v>
      </c>
      <c r="CU291">
        <v>51.99</v>
      </c>
      <c r="CV291">
        <v>49.66</v>
      </c>
      <c r="CW291">
        <v>56.17</v>
      </c>
      <c r="CX291">
        <v>51.86</v>
      </c>
      <c r="CY291">
        <v>53.95</v>
      </c>
      <c r="CZ291">
        <v>54.68</v>
      </c>
      <c r="DB291">
        <f t="shared" si="4"/>
        <v>-13</v>
      </c>
    </row>
    <row r="292" spans="1:106">
      <c r="A292" t="s">
        <v>1101</v>
      </c>
      <c r="B292" t="s">
        <v>1102</v>
      </c>
      <c r="C292" t="s">
        <v>119</v>
      </c>
      <c r="D292" t="s">
        <v>1056</v>
      </c>
      <c r="E292">
        <v>60</v>
      </c>
      <c r="F292">
        <v>20142015</v>
      </c>
      <c r="G292">
        <v>24</v>
      </c>
      <c r="H292">
        <v>0.92500000000000004</v>
      </c>
      <c r="I292">
        <v>0.92500000000000004</v>
      </c>
      <c r="J292">
        <v>12</v>
      </c>
      <c r="K292">
        <v>12</v>
      </c>
      <c r="L292">
        <v>24</v>
      </c>
      <c r="M292">
        <v>0.83</v>
      </c>
      <c r="N292">
        <v>0.83</v>
      </c>
      <c r="O292">
        <v>1.66</v>
      </c>
      <c r="P292">
        <v>5</v>
      </c>
      <c r="Q292">
        <v>47.35</v>
      </c>
      <c r="R292">
        <v>101.09</v>
      </c>
      <c r="S292">
        <v>13.48</v>
      </c>
      <c r="T292">
        <v>1.21</v>
      </c>
      <c r="U292">
        <v>14.49</v>
      </c>
      <c r="V292">
        <v>-0.49</v>
      </c>
      <c r="W292">
        <v>48.57</v>
      </c>
      <c r="X292">
        <v>49.05</v>
      </c>
      <c r="Y292">
        <v>-22</v>
      </c>
      <c r="Z292">
        <v>373</v>
      </c>
      <c r="AA292">
        <v>395</v>
      </c>
      <c r="AB292">
        <v>25.74</v>
      </c>
      <c r="AC292">
        <v>27.26</v>
      </c>
      <c r="AD292">
        <v>52.99</v>
      </c>
      <c r="AE292">
        <v>100</v>
      </c>
      <c r="AF292">
        <v>-1.57</v>
      </c>
      <c r="AG292">
        <v>48.92</v>
      </c>
      <c r="AH292">
        <v>-84</v>
      </c>
      <c r="AI292">
        <v>749</v>
      </c>
      <c r="AJ292">
        <v>833</v>
      </c>
      <c r="AK292">
        <v>51.68</v>
      </c>
      <c r="AL292">
        <v>57.48</v>
      </c>
      <c r="AM292">
        <v>109.16</v>
      </c>
      <c r="AN292">
        <v>50.2</v>
      </c>
      <c r="AO292">
        <v>33</v>
      </c>
      <c r="AP292">
        <v>29</v>
      </c>
      <c r="AQ292">
        <v>163</v>
      </c>
      <c r="AR292">
        <v>-1.24</v>
      </c>
      <c r="AS292">
        <v>49.03</v>
      </c>
      <c r="AT292">
        <v>50.27</v>
      </c>
      <c r="AU292">
        <v>-21</v>
      </c>
      <c r="AV292">
        <v>531</v>
      </c>
      <c r="AW292">
        <v>552</v>
      </c>
      <c r="AX292">
        <v>36.64</v>
      </c>
      <c r="AY292">
        <v>38.090000000000003</v>
      </c>
      <c r="AZ292">
        <v>74.73</v>
      </c>
      <c r="BA292">
        <v>70.81</v>
      </c>
      <c r="BB292">
        <v>41</v>
      </c>
      <c r="BC292">
        <v>130</v>
      </c>
      <c r="BD292">
        <v>-1.67</v>
      </c>
      <c r="BE292">
        <v>49.28</v>
      </c>
      <c r="BF292">
        <v>50.95</v>
      </c>
      <c r="BG292">
        <v>-11</v>
      </c>
      <c r="BH292">
        <v>25.94</v>
      </c>
      <c r="BI292">
        <v>26.7</v>
      </c>
      <c r="BJ292">
        <v>376</v>
      </c>
      <c r="BK292">
        <v>387</v>
      </c>
      <c r="BL292">
        <v>89</v>
      </c>
      <c r="BM292">
        <v>-0.02</v>
      </c>
      <c r="BN292">
        <v>51.87</v>
      </c>
      <c r="BO292">
        <v>2.9</v>
      </c>
      <c r="BP292">
        <v>2.69</v>
      </c>
      <c r="BQ292">
        <v>42</v>
      </c>
      <c r="BR292">
        <v>39</v>
      </c>
      <c r="BS292">
        <v>3</v>
      </c>
      <c r="BT292">
        <v>51.85</v>
      </c>
      <c r="BU292">
        <v>9.23</v>
      </c>
      <c r="BV292">
        <v>11.17</v>
      </c>
      <c r="BW292">
        <v>7.91</v>
      </c>
      <c r="BX292">
        <v>89.92</v>
      </c>
      <c r="BY292">
        <v>48.68</v>
      </c>
      <c r="BZ292">
        <v>276</v>
      </c>
      <c r="CA292">
        <v>291</v>
      </c>
      <c r="CB292">
        <v>50</v>
      </c>
      <c r="CC292">
        <v>278</v>
      </c>
      <c r="CD292">
        <v>250</v>
      </c>
      <c r="CE292">
        <v>278</v>
      </c>
      <c r="CF292">
        <v>59</v>
      </c>
      <c r="CG292">
        <v>65</v>
      </c>
      <c r="CH292">
        <v>6</v>
      </c>
      <c r="CI292">
        <v>6</v>
      </c>
      <c r="CJ292">
        <v>77</v>
      </c>
      <c r="CK292">
        <v>29</v>
      </c>
      <c r="CL292">
        <v>39</v>
      </c>
      <c r="CM292">
        <v>8</v>
      </c>
      <c r="CN292">
        <v>13</v>
      </c>
      <c r="CO292">
        <v>0.35</v>
      </c>
      <c r="CP292">
        <v>869.54</v>
      </c>
      <c r="CQ292">
        <v>2772.86</v>
      </c>
      <c r="CR292">
        <v>23.87</v>
      </c>
      <c r="CS292">
        <v>17.82</v>
      </c>
      <c r="CT292">
        <v>17.190000000000001</v>
      </c>
      <c r="CU292">
        <v>45.48</v>
      </c>
      <c r="CV292">
        <v>49.87</v>
      </c>
      <c r="CW292">
        <v>49.85</v>
      </c>
      <c r="CX292">
        <v>59.76</v>
      </c>
      <c r="CY292">
        <v>54.04</v>
      </c>
      <c r="CZ292">
        <v>54.32</v>
      </c>
      <c r="DB292">
        <f t="shared" si="4"/>
        <v>-6</v>
      </c>
    </row>
    <row r="293" spans="1:106">
      <c r="A293" t="s">
        <v>662</v>
      </c>
      <c r="B293" t="s">
        <v>663</v>
      </c>
      <c r="C293" t="s">
        <v>62</v>
      </c>
      <c r="D293" t="s">
        <v>88</v>
      </c>
      <c r="E293">
        <v>38</v>
      </c>
      <c r="F293">
        <v>20142015</v>
      </c>
      <c r="G293">
        <v>24</v>
      </c>
      <c r="H293">
        <v>0.55000000000000004</v>
      </c>
      <c r="I293">
        <v>0.55000000000000004</v>
      </c>
      <c r="J293">
        <v>2</v>
      </c>
      <c r="K293">
        <v>4</v>
      </c>
      <c r="L293">
        <v>6</v>
      </c>
      <c r="M293">
        <v>0.2</v>
      </c>
      <c r="N293">
        <v>0.4</v>
      </c>
      <c r="O293">
        <v>0.6</v>
      </c>
      <c r="P293">
        <v>7</v>
      </c>
      <c r="Q293">
        <v>54.24</v>
      </c>
      <c r="R293">
        <v>96.08</v>
      </c>
      <c r="S293">
        <v>4.55</v>
      </c>
      <c r="T293">
        <v>11.26</v>
      </c>
      <c r="U293">
        <v>15.77</v>
      </c>
      <c r="V293">
        <v>-0.71</v>
      </c>
      <c r="W293">
        <v>52.57</v>
      </c>
      <c r="X293">
        <v>53.28</v>
      </c>
      <c r="Y293">
        <v>25</v>
      </c>
      <c r="Z293">
        <v>256</v>
      </c>
      <c r="AA293">
        <v>231</v>
      </c>
      <c r="AB293">
        <v>25.64</v>
      </c>
      <c r="AC293">
        <v>23.13</v>
      </c>
      <c r="AD293">
        <v>48.77</v>
      </c>
      <c r="AE293">
        <v>25</v>
      </c>
      <c r="AF293">
        <v>0.05</v>
      </c>
      <c r="AG293">
        <v>54.18</v>
      </c>
      <c r="AH293">
        <v>90</v>
      </c>
      <c r="AI293">
        <v>576</v>
      </c>
      <c r="AJ293">
        <v>486</v>
      </c>
      <c r="AK293">
        <v>57.69</v>
      </c>
      <c r="AL293">
        <v>48.67</v>
      </c>
      <c r="AM293">
        <v>106.36</v>
      </c>
      <c r="AN293">
        <v>54.17</v>
      </c>
      <c r="AO293">
        <v>33</v>
      </c>
      <c r="AP293">
        <v>61</v>
      </c>
      <c r="AQ293">
        <v>85</v>
      </c>
      <c r="AR293">
        <v>1.1399999999999999</v>
      </c>
      <c r="AS293">
        <v>54.28</v>
      </c>
      <c r="AT293">
        <v>53.15</v>
      </c>
      <c r="AU293">
        <v>65</v>
      </c>
      <c r="AV293">
        <v>412</v>
      </c>
      <c r="AW293">
        <v>347</v>
      </c>
      <c r="AX293">
        <v>41.26</v>
      </c>
      <c r="AY293">
        <v>34.75</v>
      </c>
      <c r="AZ293">
        <v>76.010000000000005</v>
      </c>
      <c r="BA293">
        <v>75.73</v>
      </c>
      <c r="BB293">
        <v>8</v>
      </c>
      <c r="BC293">
        <v>52</v>
      </c>
      <c r="BD293">
        <v>2.4300000000000002</v>
      </c>
      <c r="BE293">
        <v>56.32</v>
      </c>
      <c r="BF293">
        <v>53.89</v>
      </c>
      <c r="BG293">
        <v>70</v>
      </c>
      <c r="BH293">
        <v>31.25</v>
      </c>
      <c r="BI293">
        <v>24.24</v>
      </c>
      <c r="BJ293">
        <v>312</v>
      </c>
      <c r="BK293">
        <v>242</v>
      </c>
      <c r="BL293">
        <v>44</v>
      </c>
      <c r="BM293">
        <v>0.08</v>
      </c>
      <c r="BN293">
        <v>44.37</v>
      </c>
      <c r="BO293">
        <v>2</v>
      </c>
      <c r="BP293">
        <v>2.5</v>
      </c>
      <c r="BQ293">
        <v>20</v>
      </c>
      <c r="BR293">
        <v>25</v>
      </c>
      <c r="BS293">
        <v>-5</v>
      </c>
      <c r="BT293">
        <v>44.44</v>
      </c>
      <c r="BU293">
        <v>3.85</v>
      </c>
      <c r="BV293">
        <v>6.41</v>
      </c>
      <c r="BW293">
        <v>4.8499999999999996</v>
      </c>
      <c r="BX293">
        <v>89.67</v>
      </c>
      <c r="BY293">
        <v>40</v>
      </c>
      <c r="BZ293">
        <v>0</v>
      </c>
      <c r="CA293">
        <v>0</v>
      </c>
      <c r="CB293">
        <v>63.09</v>
      </c>
      <c r="CC293">
        <v>229</v>
      </c>
      <c r="CD293">
        <v>187</v>
      </c>
      <c r="CE293">
        <v>134</v>
      </c>
      <c r="CF293">
        <v>35</v>
      </c>
      <c r="CG293">
        <v>81</v>
      </c>
      <c r="CH293">
        <v>0</v>
      </c>
      <c r="CI293">
        <v>4</v>
      </c>
      <c r="CJ293">
        <v>42</v>
      </c>
      <c r="CK293">
        <v>19</v>
      </c>
      <c r="CL293">
        <v>8</v>
      </c>
      <c r="CM293">
        <v>2</v>
      </c>
      <c r="CN293">
        <v>9</v>
      </c>
      <c r="CO293">
        <v>0.7</v>
      </c>
      <c r="CP293">
        <v>599.11</v>
      </c>
      <c r="CQ293">
        <v>1702.62</v>
      </c>
      <c r="CR293">
        <v>26.03</v>
      </c>
      <c r="CS293">
        <v>16.100000000000001</v>
      </c>
      <c r="CT293">
        <v>17.05</v>
      </c>
      <c r="CU293">
        <v>50.84</v>
      </c>
      <c r="CV293">
        <v>49.78</v>
      </c>
      <c r="CW293">
        <v>55.78</v>
      </c>
      <c r="CX293">
        <v>53.94</v>
      </c>
      <c r="CY293">
        <v>53.14</v>
      </c>
      <c r="CZ293">
        <v>53.61</v>
      </c>
      <c r="DB293">
        <f t="shared" si="4"/>
        <v>-46</v>
      </c>
    </row>
    <row r="294" spans="1:106">
      <c r="A294" t="s">
        <v>765</v>
      </c>
      <c r="B294" t="s">
        <v>766</v>
      </c>
      <c r="C294" t="s">
        <v>87</v>
      </c>
      <c r="D294" t="s">
        <v>767</v>
      </c>
      <c r="E294">
        <v>62</v>
      </c>
      <c r="F294">
        <v>20142015</v>
      </c>
      <c r="G294">
        <v>23</v>
      </c>
      <c r="H294">
        <v>0.8</v>
      </c>
      <c r="I294">
        <v>0.8</v>
      </c>
      <c r="J294">
        <v>6</v>
      </c>
      <c r="K294">
        <v>5</v>
      </c>
      <c r="L294">
        <v>11</v>
      </c>
      <c r="M294">
        <v>0.47</v>
      </c>
      <c r="N294">
        <v>0.39</v>
      </c>
      <c r="O294">
        <v>0.86</v>
      </c>
      <c r="P294">
        <v>-4</v>
      </c>
      <c r="Q294">
        <v>44.48</v>
      </c>
      <c r="R294">
        <v>98.11</v>
      </c>
      <c r="S294">
        <v>9.84</v>
      </c>
      <c r="T294">
        <v>-10.47</v>
      </c>
      <c r="U294">
        <v>12.43</v>
      </c>
      <c r="V294">
        <v>-2.61</v>
      </c>
      <c r="W294">
        <v>43.84</v>
      </c>
      <c r="X294">
        <v>46.45</v>
      </c>
      <c r="Y294">
        <v>-70</v>
      </c>
      <c r="Z294">
        <v>249</v>
      </c>
      <c r="AA294">
        <v>319</v>
      </c>
      <c r="AB294">
        <v>19.38</v>
      </c>
      <c r="AC294">
        <v>24.83</v>
      </c>
      <c r="AD294">
        <v>44.21</v>
      </c>
      <c r="AE294">
        <v>80</v>
      </c>
      <c r="AF294">
        <v>-1.69</v>
      </c>
      <c r="AG294">
        <v>46.17</v>
      </c>
      <c r="AH294">
        <v>-136</v>
      </c>
      <c r="AI294">
        <v>548</v>
      </c>
      <c r="AJ294">
        <v>684</v>
      </c>
      <c r="AK294">
        <v>42.66</v>
      </c>
      <c r="AL294">
        <v>53.24</v>
      </c>
      <c r="AM294">
        <v>95.9</v>
      </c>
      <c r="AN294">
        <v>49.82</v>
      </c>
      <c r="AO294">
        <v>24</v>
      </c>
      <c r="AP294">
        <v>30</v>
      </c>
      <c r="AQ294">
        <v>111</v>
      </c>
      <c r="AR294">
        <v>-2.0299999999999998</v>
      </c>
      <c r="AS294">
        <v>43.77</v>
      </c>
      <c r="AT294">
        <v>45.8</v>
      </c>
      <c r="AU294">
        <v>-115</v>
      </c>
      <c r="AV294">
        <v>404</v>
      </c>
      <c r="AW294">
        <v>519</v>
      </c>
      <c r="AX294">
        <v>31.45</v>
      </c>
      <c r="AY294">
        <v>40.4</v>
      </c>
      <c r="AZ294">
        <v>71.849999999999994</v>
      </c>
      <c r="BA294">
        <v>67.569999999999993</v>
      </c>
      <c r="BB294">
        <v>26</v>
      </c>
      <c r="BC294">
        <v>87</v>
      </c>
      <c r="BD294">
        <v>-3.61</v>
      </c>
      <c r="BE294">
        <v>41.55</v>
      </c>
      <c r="BF294">
        <v>45.16</v>
      </c>
      <c r="BG294">
        <v>-111</v>
      </c>
      <c r="BH294">
        <v>21.25</v>
      </c>
      <c r="BI294">
        <v>29.89</v>
      </c>
      <c r="BJ294">
        <v>273</v>
      </c>
      <c r="BK294">
        <v>384</v>
      </c>
      <c r="BL294">
        <v>61</v>
      </c>
      <c r="BM294">
        <v>-12.6</v>
      </c>
      <c r="BN294">
        <v>48.44</v>
      </c>
      <c r="BO294">
        <v>1.48</v>
      </c>
      <c r="BP294">
        <v>2.65</v>
      </c>
      <c r="BQ294">
        <v>19</v>
      </c>
      <c r="BR294">
        <v>34</v>
      </c>
      <c r="BS294">
        <v>-15</v>
      </c>
      <c r="BT294">
        <v>35.85</v>
      </c>
      <c r="BU294">
        <v>6.9</v>
      </c>
      <c r="BV294">
        <v>6.96</v>
      </c>
      <c r="BW294">
        <v>4.7</v>
      </c>
      <c r="BX294">
        <v>91.15</v>
      </c>
      <c r="BY294">
        <v>49.32</v>
      </c>
      <c r="BZ294">
        <v>289</v>
      </c>
      <c r="CA294">
        <v>297</v>
      </c>
      <c r="CB294">
        <v>37.369999999999997</v>
      </c>
      <c r="CC294">
        <v>176</v>
      </c>
      <c r="CD294">
        <v>242</v>
      </c>
      <c r="CE294">
        <v>295</v>
      </c>
      <c r="CF294">
        <v>55</v>
      </c>
      <c r="CG294">
        <v>75</v>
      </c>
      <c r="CH294">
        <v>2</v>
      </c>
      <c r="CI294">
        <v>3</v>
      </c>
      <c r="CJ294">
        <v>55</v>
      </c>
      <c r="CK294">
        <v>14</v>
      </c>
      <c r="CL294">
        <v>15</v>
      </c>
      <c r="CM294">
        <v>11</v>
      </c>
      <c r="CN294">
        <v>7</v>
      </c>
      <c r="CO294">
        <v>-0.31</v>
      </c>
      <c r="CP294">
        <v>770.83</v>
      </c>
      <c r="CQ294">
        <v>3005.2</v>
      </c>
      <c r="CR294">
        <v>20.41</v>
      </c>
      <c r="CS294">
        <v>16.66</v>
      </c>
      <c r="CT294">
        <v>16.8</v>
      </c>
      <c r="CU294">
        <v>48.74</v>
      </c>
      <c r="CV294">
        <v>49.38</v>
      </c>
      <c r="CW294">
        <v>45.96</v>
      </c>
      <c r="CX294">
        <v>48.33</v>
      </c>
      <c r="CY294">
        <v>53.43</v>
      </c>
      <c r="CZ294">
        <v>54.77</v>
      </c>
      <c r="DB294">
        <f t="shared" si="4"/>
        <v>-20</v>
      </c>
    </row>
    <row r="295" spans="1:106">
      <c r="A295" t="s">
        <v>707</v>
      </c>
      <c r="B295" t="s">
        <v>708</v>
      </c>
      <c r="C295" t="s">
        <v>62</v>
      </c>
      <c r="D295" t="s">
        <v>74</v>
      </c>
      <c r="E295">
        <v>81</v>
      </c>
      <c r="F295">
        <v>20142015</v>
      </c>
      <c r="G295">
        <v>24</v>
      </c>
      <c r="H295">
        <v>3</v>
      </c>
      <c r="I295">
        <v>4</v>
      </c>
      <c r="J295">
        <v>15</v>
      </c>
      <c r="K295">
        <v>39</v>
      </c>
      <c r="L295">
        <v>54</v>
      </c>
      <c r="M295">
        <v>0.42</v>
      </c>
      <c r="N295">
        <v>1.08</v>
      </c>
      <c r="O295">
        <v>1.5</v>
      </c>
      <c r="P295">
        <v>4</v>
      </c>
      <c r="Q295">
        <v>50.36</v>
      </c>
      <c r="R295">
        <v>101.02</v>
      </c>
      <c r="S295">
        <v>7.46</v>
      </c>
      <c r="T295">
        <v>-9.5299999999999994</v>
      </c>
      <c r="U295">
        <v>26.73</v>
      </c>
      <c r="V295">
        <v>-5.37</v>
      </c>
      <c r="W295">
        <v>50.11</v>
      </c>
      <c r="X295">
        <v>55.48</v>
      </c>
      <c r="Y295">
        <v>4</v>
      </c>
      <c r="Z295">
        <v>928</v>
      </c>
      <c r="AA295">
        <v>924</v>
      </c>
      <c r="AB295">
        <v>25.72</v>
      </c>
      <c r="AC295">
        <v>25.61</v>
      </c>
      <c r="AD295">
        <v>51.33</v>
      </c>
      <c r="AE295">
        <v>118</v>
      </c>
      <c r="AF295">
        <v>-4.3499999999999996</v>
      </c>
      <c r="AG295">
        <v>54.71</v>
      </c>
      <c r="AH295">
        <v>30</v>
      </c>
      <c r="AI295">
        <v>2108</v>
      </c>
      <c r="AJ295">
        <v>2078</v>
      </c>
      <c r="AK295">
        <v>58.42</v>
      </c>
      <c r="AL295">
        <v>57.59</v>
      </c>
      <c r="AM295">
        <v>116.01</v>
      </c>
      <c r="AN295">
        <v>54.93</v>
      </c>
      <c r="AO295">
        <v>134</v>
      </c>
      <c r="AP295">
        <v>209</v>
      </c>
      <c r="AQ295">
        <v>390</v>
      </c>
      <c r="AR295">
        <v>-3.81</v>
      </c>
      <c r="AS295">
        <v>51.12</v>
      </c>
      <c r="AT295">
        <v>54.93</v>
      </c>
      <c r="AU295">
        <v>69</v>
      </c>
      <c r="AV295">
        <v>1577</v>
      </c>
      <c r="AW295">
        <v>1508</v>
      </c>
      <c r="AX295">
        <v>43.71</v>
      </c>
      <c r="AY295">
        <v>41.79</v>
      </c>
      <c r="AZ295">
        <v>85.5</v>
      </c>
      <c r="BA295">
        <v>73.430000000000007</v>
      </c>
      <c r="BB295">
        <v>55</v>
      </c>
      <c r="BC295">
        <v>256</v>
      </c>
      <c r="BD295">
        <v>-2.5499999999999998</v>
      </c>
      <c r="BE295">
        <v>51.65</v>
      </c>
      <c r="BF295">
        <v>54.2</v>
      </c>
      <c r="BG295">
        <v>74</v>
      </c>
      <c r="BH295">
        <v>32.090000000000003</v>
      </c>
      <c r="BI295">
        <v>30.04</v>
      </c>
      <c r="BJ295">
        <v>1158</v>
      </c>
      <c r="BK295">
        <v>1084</v>
      </c>
      <c r="BL295">
        <v>201</v>
      </c>
      <c r="BM295">
        <v>2.5499999999999998</v>
      </c>
      <c r="BN295">
        <v>52</v>
      </c>
      <c r="BO295">
        <v>2.99</v>
      </c>
      <c r="BP295">
        <v>2.4900000000000002</v>
      </c>
      <c r="BQ295">
        <v>108</v>
      </c>
      <c r="BR295">
        <v>90</v>
      </c>
      <c r="BS295">
        <v>18</v>
      </c>
      <c r="BT295">
        <v>54.55</v>
      </c>
      <c r="BU295">
        <v>5.86</v>
      </c>
      <c r="BV295">
        <v>9.33</v>
      </c>
      <c r="BW295">
        <v>6.85</v>
      </c>
      <c r="BX295">
        <v>91.7</v>
      </c>
      <c r="BY295">
        <v>38</v>
      </c>
      <c r="BZ295">
        <v>0</v>
      </c>
      <c r="CA295">
        <v>1</v>
      </c>
      <c r="CB295">
        <v>47.08</v>
      </c>
      <c r="CC295">
        <v>854</v>
      </c>
      <c r="CD295">
        <v>800</v>
      </c>
      <c r="CE295">
        <v>960</v>
      </c>
      <c r="CF295">
        <v>53</v>
      </c>
      <c r="CG295">
        <v>131</v>
      </c>
      <c r="CH295">
        <v>21</v>
      </c>
      <c r="CI295">
        <v>18</v>
      </c>
      <c r="CJ295">
        <v>186</v>
      </c>
      <c r="CK295">
        <v>45</v>
      </c>
      <c r="CL295">
        <v>25</v>
      </c>
      <c r="CM295">
        <v>12</v>
      </c>
      <c r="CN295">
        <v>16</v>
      </c>
      <c r="CO295">
        <v>0.11</v>
      </c>
      <c r="CP295">
        <v>2164.91</v>
      </c>
      <c r="CQ295">
        <v>2778.22</v>
      </c>
      <c r="CR295">
        <v>43.8</v>
      </c>
      <c r="CS295">
        <v>17.36</v>
      </c>
      <c r="CT295">
        <v>17.77</v>
      </c>
      <c r="CU295">
        <v>50.99</v>
      </c>
      <c r="CV295">
        <v>50.2</v>
      </c>
      <c r="CW295">
        <v>55.97</v>
      </c>
      <c r="CX295">
        <v>53.79</v>
      </c>
      <c r="CY295">
        <v>54.97</v>
      </c>
      <c r="CZ295">
        <v>54.53</v>
      </c>
      <c r="DB295">
        <f t="shared" si="4"/>
        <v>-78</v>
      </c>
    </row>
    <row r="296" spans="1:106">
      <c r="A296" t="s">
        <v>369</v>
      </c>
      <c r="B296" t="s">
        <v>370</v>
      </c>
      <c r="C296" t="s">
        <v>113</v>
      </c>
      <c r="D296" t="s">
        <v>81</v>
      </c>
      <c r="E296">
        <v>63</v>
      </c>
      <c r="F296">
        <v>20142015</v>
      </c>
      <c r="G296">
        <v>21</v>
      </c>
      <c r="H296">
        <v>0.76700000000000002</v>
      </c>
      <c r="I296">
        <v>0.70899999999999996</v>
      </c>
      <c r="J296">
        <v>3</v>
      </c>
      <c r="K296">
        <v>15</v>
      </c>
      <c r="L296">
        <v>18</v>
      </c>
      <c r="M296">
        <v>0.25</v>
      </c>
      <c r="N296">
        <v>1.24</v>
      </c>
      <c r="O296">
        <v>1.49</v>
      </c>
      <c r="P296">
        <v>11</v>
      </c>
      <c r="Q296">
        <v>58.82</v>
      </c>
      <c r="R296">
        <v>100.53</v>
      </c>
      <c r="S296">
        <v>3.26</v>
      </c>
      <c r="T296">
        <v>3.03</v>
      </c>
      <c r="U296">
        <v>11.51</v>
      </c>
      <c r="V296">
        <v>8.93</v>
      </c>
      <c r="W296">
        <v>61.15</v>
      </c>
      <c r="X296">
        <v>52.22</v>
      </c>
      <c r="Y296">
        <v>128</v>
      </c>
      <c r="Z296">
        <v>351</v>
      </c>
      <c r="AA296">
        <v>223</v>
      </c>
      <c r="AB296">
        <v>29.03</v>
      </c>
      <c r="AC296">
        <v>18.45</v>
      </c>
      <c r="AD296">
        <v>47.48</v>
      </c>
      <c r="AE296">
        <v>102</v>
      </c>
      <c r="AF296">
        <v>7.67</v>
      </c>
      <c r="AG296">
        <v>51.15</v>
      </c>
      <c r="AH296">
        <v>209</v>
      </c>
      <c r="AI296">
        <v>697</v>
      </c>
      <c r="AJ296">
        <v>488</v>
      </c>
      <c r="AK296">
        <v>57.66</v>
      </c>
      <c r="AL296">
        <v>40.369999999999997</v>
      </c>
      <c r="AM296">
        <v>98.02</v>
      </c>
      <c r="AN296">
        <v>55.38</v>
      </c>
      <c r="AO296">
        <v>35</v>
      </c>
      <c r="AP296">
        <v>11</v>
      </c>
      <c r="AQ296">
        <v>169</v>
      </c>
      <c r="AR296">
        <v>7.55</v>
      </c>
      <c r="AS296">
        <v>57.92</v>
      </c>
      <c r="AT296">
        <v>50.38</v>
      </c>
      <c r="AU296">
        <v>142</v>
      </c>
      <c r="AV296">
        <v>519</v>
      </c>
      <c r="AW296">
        <v>377</v>
      </c>
      <c r="AX296">
        <v>42.93</v>
      </c>
      <c r="AY296">
        <v>31.19</v>
      </c>
      <c r="AZ296">
        <v>74.12</v>
      </c>
      <c r="BA296">
        <v>74.37</v>
      </c>
      <c r="BB296">
        <v>42</v>
      </c>
      <c r="BC296">
        <v>134</v>
      </c>
      <c r="BD296">
        <v>8.56</v>
      </c>
      <c r="BE296">
        <v>58.66</v>
      </c>
      <c r="BF296">
        <v>50.1</v>
      </c>
      <c r="BG296">
        <v>114</v>
      </c>
      <c r="BH296">
        <v>31.93</v>
      </c>
      <c r="BI296">
        <v>22.5</v>
      </c>
      <c r="BJ296">
        <v>386</v>
      </c>
      <c r="BK296">
        <v>272</v>
      </c>
      <c r="BL296">
        <v>92</v>
      </c>
      <c r="BM296">
        <v>8.6199999999999992</v>
      </c>
      <c r="BN296">
        <v>51.8</v>
      </c>
      <c r="BO296">
        <v>2.4</v>
      </c>
      <c r="BP296">
        <v>1.57</v>
      </c>
      <c r="BQ296">
        <v>29</v>
      </c>
      <c r="BR296">
        <v>19</v>
      </c>
      <c r="BS296">
        <v>10</v>
      </c>
      <c r="BT296">
        <v>60.42</v>
      </c>
      <c r="BU296">
        <v>2.2400000000000002</v>
      </c>
      <c r="BV296">
        <v>7.51</v>
      </c>
      <c r="BW296">
        <v>5.59</v>
      </c>
      <c r="BX296">
        <v>93.01</v>
      </c>
      <c r="BY296">
        <v>36</v>
      </c>
      <c r="BZ296">
        <v>0</v>
      </c>
      <c r="CA296">
        <v>2</v>
      </c>
      <c r="CB296">
        <v>56.67</v>
      </c>
      <c r="CC296">
        <v>259</v>
      </c>
      <c r="CD296">
        <v>260</v>
      </c>
      <c r="CE296">
        <v>198</v>
      </c>
      <c r="CF296">
        <v>97</v>
      </c>
      <c r="CG296">
        <v>79</v>
      </c>
      <c r="CH296">
        <v>9</v>
      </c>
      <c r="CI296">
        <v>6</v>
      </c>
      <c r="CJ296">
        <v>89</v>
      </c>
      <c r="CK296">
        <v>16</v>
      </c>
      <c r="CL296">
        <v>19</v>
      </c>
      <c r="CM296">
        <v>6</v>
      </c>
      <c r="CN296">
        <v>17</v>
      </c>
      <c r="CO296">
        <v>0.91</v>
      </c>
      <c r="CP296">
        <v>725.34</v>
      </c>
      <c r="CQ296">
        <v>3117.27</v>
      </c>
      <c r="CR296">
        <v>18.88</v>
      </c>
      <c r="CS296">
        <v>17.34</v>
      </c>
      <c r="CT296">
        <v>17.149999999999999</v>
      </c>
      <c r="CU296">
        <v>52.02</v>
      </c>
      <c r="CV296">
        <v>49.72</v>
      </c>
      <c r="CW296">
        <v>51.44</v>
      </c>
      <c r="CX296">
        <v>47.45</v>
      </c>
      <c r="CY296">
        <v>54.43</v>
      </c>
      <c r="CZ296">
        <v>55.04</v>
      </c>
      <c r="DB296">
        <f t="shared" si="4"/>
        <v>18</v>
      </c>
    </row>
    <row r="297" spans="1:106">
      <c r="A297" t="s">
        <v>856</v>
      </c>
      <c r="B297" t="s">
        <v>857</v>
      </c>
      <c r="C297" t="s">
        <v>68</v>
      </c>
      <c r="D297" t="s">
        <v>858</v>
      </c>
      <c r="E297">
        <v>73</v>
      </c>
      <c r="F297">
        <v>20142015</v>
      </c>
      <c r="G297">
        <v>23</v>
      </c>
      <c r="H297">
        <v>3.1</v>
      </c>
      <c r="I297">
        <v>2.9</v>
      </c>
      <c r="J297">
        <v>18</v>
      </c>
      <c r="K297">
        <v>21</v>
      </c>
      <c r="L297">
        <v>39</v>
      </c>
      <c r="M297">
        <v>0.83</v>
      </c>
      <c r="N297">
        <v>0.97</v>
      </c>
      <c r="O297">
        <v>1.81</v>
      </c>
      <c r="P297">
        <v>25</v>
      </c>
      <c r="Q297">
        <v>53.78</v>
      </c>
      <c r="R297">
        <v>100</v>
      </c>
      <c r="S297">
        <v>10.23</v>
      </c>
      <c r="T297">
        <v>9.1300000000000008</v>
      </c>
      <c r="U297">
        <v>17.75</v>
      </c>
      <c r="V297">
        <v>10.97</v>
      </c>
      <c r="W297">
        <v>53.54</v>
      </c>
      <c r="X297">
        <v>42.56</v>
      </c>
      <c r="Y297">
        <v>94</v>
      </c>
      <c r="Z297">
        <v>711</v>
      </c>
      <c r="AA297">
        <v>617</v>
      </c>
      <c r="AB297">
        <v>32.92</v>
      </c>
      <c r="AC297">
        <v>28.57</v>
      </c>
      <c r="AD297">
        <v>61.49</v>
      </c>
      <c r="AE297">
        <v>199</v>
      </c>
      <c r="AF297">
        <v>9.86</v>
      </c>
      <c r="AG297">
        <v>43.93</v>
      </c>
      <c r="AH297">
        <v>187</v>
      </c>
      <c r="AI297">
        <v>1329</v>
      </c>
      <c r="AJ297">
        <v>1142</v>
      </c>
      <c r="AK297">
        <v>61.53</v>
      </c>
      <c r="AL297">
        <v>52.88</v>
      </c>
      <c r="AM297">
        <v>114.41</v>
      </c>
      <c r="AN297">
        <v>51.92</v>
      </c>
      <c r="AO297">
        <v>80</v>
      </c>
      <c r="AP297">
        <v>23</v>
      </c>
      <c r="AQ297">
        <v>327</v>
      </c>
      <c r="AR297">
        <v>9.68</v>
      </c>
      <c r="AS297">
        <v>53.39</v>
      </c>
      <c r="AT297">
        <v>43.71</v>
      </c>
      <c r="AU297">
        <v>127</v>
      </c>
      <c r="AV297">
        <v>1000</v>
      </c>
      <c r="AW297">
        <v>873</v>
      </c>
      <c r="AX297">
        <v>46.3</v>
      </c>
      <c r="AY297">
        <v>40.42</v>
      </c>
      <c r="AZ297">
        <v>86.72</v>
      </c>
      <c r="BA297">
        <v>69</v>
      </c>
      <c r="BB297">
        <v>71</v>
      </c>
      <c r="BC297">
        <v>247</v>
      </c>
      <c r="BD297">
        <v>7.95</v>
      </c>
      <c r="BE297">
        <v>52.47</v>
      </c>
      <c r="BF297">
        <v>44.52</v>
      </c>
      <c r="BG297">
        <v>65</v>
      </c>
      <c r="BH297">
        <v>31.95</v>
      </c>
      <c r="BI297">
        <v>28.94</v>
      </c>
      <c r="BJ297">
        <v>690</v>
      </c>
      <c r="BK297">
        <v>625</v>
      </c>
      <c r="BL297">
        <v>176</v>
      </c>
      <c r="BM297">
        <v>9.06</v>
      </c>
      <c r="BN297">
        <v>43.4</v>
      </c>
      <c r="BO297">
        <v>2.96</v>
      </c>
      <c r="BP297">
        <v>2.69</v>
      </c>
      <c r="BQ297">
        <v>64</v>
      </c>
      <c r="BR297">
        <v>58</v>
      </c>
      <c r="BS297">
        <v>6</v>
      </c>
      <c r="BT297">
        <v>52.46</v>
      </c>
      <c r="BU297">
        <v>7.29</v>
      </c>
      <c r="BV297">
        <v>9.2799999999999994</v>
      </c>
      <c r="BW297">
        <v>6.4</v>
      </c>
      <c r="BX297">
        <v>90.72</v>
      </c>
      <c r="BY297">
        <v>46.15</v>
      </c>
      <c r="BZ297">
        <v>528</v>
      </c>
      <c r="CA297">
        <v>616</v>
      </c>
      <c r="CB297">
        <v>53.14</v>
      </c>
      <c r="CC297">
        <v>449</v>
      </c>
      <c r="CD297">
        <v>445</v>
      </c>
      <c r="CE297">
        <v>396</v>
      </c>
      <c r="CF297">
        <v>118</v>
      </c>
      <c r="CG297">
        <v>177</v>
      </c>
      <c r="CH297">
        <v>11</v>
      </c>
      <c r="CI297">
        <v>10</v>
      </c>
      <c r="CJ297">
        <v>158</v>
      </c>
      <c r="CK297">
        <v>43</v>
      </c>
      <c r="CL297">
        <v>44</v>
      </c>
      <c r="CM297">
        <v>13</v>
      </c>
      <c r="CN297">
        <v>38</v>
      </c>
      <c r="CO297">
        <v>1.1599999999999999</v>
      </c>
      <c r="CP297">
        <v>1295.8599999999999</v>
      </c>
      <c r="CQ297">
        <v>3138.57</v>
      </c>
      <c r="CR297">
        <v>29.22</v>
      </c>
      <c r="CS297">
        <v>18.07</v>
      </c>
      <c r="CT297">
        <v>17.5</v>
      </c>
      <c r="CU297">
        <v>46.02</v>
      </c>
      <c r="CV297">
        <v>50.34</v>
      </c>
      <c r="CW297">
        <v>51.9</v>
      </c>
      <c r="CX297">
        <v>60.88</v>
      </c>
      <c r="CY297">
        <v>54.34</v>
      </c>
      <c r="CZ297">
        <v>53.61</v>
      </c>
      <c r="DB297">
        <f t="shared" si="4"/>
        <v>-59</v>
      </c>
    </row>
    <row r="298" spans="1:106">
      <c r="A298" t="s">
        <v>1326</v>
      </c>
      <c r="B298" t="s">
        <v>1327</v>
      </c>
      <c r="C298" t="s">
        <v>113</v>
      </c>
      <c r="D298" t="s">
        <v>1243</v>
      </c>
      <c r="E298">
        <v>42</v>
      </c>
      <c r="F298">
        <v>20142015</v>
      </c>
      <c r="G298">
        <v>28</v>
      </c>
      <c r="H298">
        <v>1.25</v>
      </c>
      <c r="I298">
        <v>1.25</v>
      </c>
      <c r="J298">
        <v>0</v>
      </c>
      <c r="K298">
        <v>3</v>
      </c>
      <c r="L298">
        <v>3</v>
      </c>
      <c r="M298">
        <v>0</v>
      </c>
      <c r="N298">
        <v>0.48</v>
      </c>
      <c r="O298">
        <v>0.48</v>
      </c>
      <c r="P298">
        <v>4</v>
      </c>
      <c r="Q298">
        <v>27.89</v>
      </c>
      <c r="R298">
        <v>93.83</v>
      </c>
      <c r="S298">
        <v>0</v>
      </c>
      <c r="T298">
        <v>-16.59</v>
      </c>
      <c r="U298">
        <v>8.98</v>
      </c>
      <c r="V298">
        <v>-14.92</v>
      </c>
      <c r="W298">
        <v>26.01</v>
      </c>
      <c r="X298">
        <v>40.93</v>
      </c>
      <c r="Y298">
        <v>-155</v>
      </c>
      <c r="Z298">
        <v>84</v>
      </c>
      <c r="AA298">
        <v>239</v>
      </c>
      <c r="AB298">
        <v>13.36</v>
      </c>
      <c r="AC298">
        <v>38.01</v>
      </c>
      <c r="AD298">
        <v>51.37</v>
      </c>
      <c r="AE298">
        <v>19</v>
      </c>
      <c r="AF298">
        <v>-12.38</v>
      </c>
      <c r="AG298">
        <v>40.270000000000003</v>
      </c>
      <c r="AH298">
        <v>-287</v>
      </c>
      <c r="AI298">
        <v>181</v>
      </c>
      <c r="AJ298">
        <v>468</v>
      </c>
      <c r="AK298">
        <v>28.79</v>
      </c>
      <c r="AL298">
        <v>74.430000000000007</v>
      </c>
      <c r="AM298">
        <v>103.22</v>
      </c>
      <c r="AN298">
        <v>60.22</v>
      </c>
      <c r="AO298">
        <v>10</v>
      </c>
      <c r="AP298">
        <v>25</v>
      </c>
      <c r="AQ298">
        <v>40</v>
      </c>
      <c r="AR298">
        <v>-12.17</v>
      </c>
      <c r="AS298">
        <v>29.62</v>
      </c>
      <c r="AT298">
        <v>41.79</v>
      </c>
      <c r="AU298">
        <v>-194</v>
      </c>
      <c r="AV298">
        <v>141</v>
      </c>
      <c r="AW298">
        <v>335</v>
      </c>
      <c r="AX298">
        <v>22.43</v>
      </c>
      <c r="AY298">
        <v>53.28</v>
      </c>
      <c r="AZ298">
        <v>75.709999999999994</v>
      </c>
      <c r="BA298">
        <v>77.3</v>
      </c>
      <c r="BB298">
        <v>5</v>
      </c>
      <c r="BC298">
        <v>30</v>
      </c>
      <c r="BD298">
        <v>-13.26</v>
      </c>
      <c r="BE298">
        <v>30.28</v>
      </c>
      <c r="BF298">
        <v>43.54</v>
      </c>
      <c r="BG298">
        <v>-142</v>
      </c>
      <c r="BH298">
        <v>17.34</v>
      </c>
      <c r="BI298">
        <v>39.92</v>
      </c>
      <c r="BJ298">
        <v>109</v>
      </c>
      <c r="BK298">
        <v>251</v>
      </c>
      <c r="BL298">
        <v>25</v>
      </c>
      <c r="BM298">
        <v>-23.68</v>
      </c>
      <c r="BN298">
        <v>39.299999999999997</v>
      </c>
      <c r="BO298">
        <v>0.8</v>
      </c>
      <c r="BP298">
        <v>4.29</v>
      </c>
      <c r="BQ298">
        <v>5</v>
      </c>
      <c r="BR298">
        <v>27</v>
      </c>
      <c r="BS298">
        <v>-22</v>
      </c>
      <c r="BT298">
        <v>15.62</v>
      </c>
      <c r="BU298">
        <v>0</v>
      </c>
      <c r="BV298">
        <v>4.59</v>
      </c>
      <c r="BW298">
        <v>3.55</v>
      </c>
      <c r="BX298">
        <v>89.24</v>
      </c>
      <c r="BY298">
        <v>39</v>
      </c>
      <c r="BZ298">
        <v>3</v>
      </c>
      <c r="CA298">
        <v>5</v>
      </c>
      <c r="CB298">
        <v>28.96</v>
      </c>
      <c r="CC298">
        <v>64</v>
      </c>
      <c r="CD298">
        <v>114</v>
      </c>
      <c r="CE298">
        <v>157</v>
      </c>
      <c r="CF298">
        <v>88</v>
      </c>
      <c r="CG298">
        <v>37</v>
      </c>
      <c r="CH298">
        <v>2</v>
      </c>
      <c r="CI298">
        <v>1</v>
      </c>
      <c r="CJ298">
        <v>25</v>
      </c>
      <c r="CK298">
        <v>3</v>
      </c>
      <c r="CL298">
        <v>8</v>
      </c>
      <c r="CM298">
        <v>5</v>
      </c>
      <c r="CN298">
        <v>9</v>
      </c>
      <c r="CO298">
        <v>0.64</v>
      </c>
      <c r="CP298">
        <v>377.25</v>
      </c>
      <c r="CQ298">
        <v>2158.3200000000002</v>
      </c>
      <c r="CR298">
        <v>14.88</v>
      </c>
      <c r="CS298">
        <v>16.559999999999999</v>
      </c>
      <c r="CT298">
        <v>16.739999999999998</v>
      </c>
      <c r="CU298">
        <v>40.4</v>
      </c>
      <c r="CV298">
        <v>50.32</v>
      </c>
      <c r="CW298">
        <v>42.18</v>
      </c>
      <c r="CX298">
        <v>62.23</v>
      </c>
      <c r="CY298">
        <v>53.85</v>
      </c>
      <c r="CZ298">
        <v>53.16</v>
      </c>
      <c r="DB298">
        <f t="shared" si="4"/>
        <v>51</v>
      </c>
    </row>
    <row r="299" spans="1:106">
      <c r="A299" t="s">
        <v>916</v>
      </c>
      <c r="B299" t="s">
        <v>917</v>
      </c>
      <c r="C299" t="s">
        <v>62</v>
      </c>
      <c r="D299" t="s">
        <v>149</v>
      </c>
      <c r="E299">
        <v>25</v>
      </c>
      <c r="F299">
        <v>20142015</v>
      </c>
      <c r="G299">
        <v>25</v>
      </c>
      <c r="H299">
        <v>0.55000000000000004</v>
      </c>
      <c r="I299">
        <v>0.55000000000000004</v>
      </c>
      <c r="J299">
        <v>2</v>
      </c>
      <c r="K299">
        <v>2</v>
      </c>
      <c r="L299">
        <v>4</v>
      </c>
      <c r="M299">
        <v>0.28000000000000003</v>
      </c>
      <c r="N299">
        <v>0.28000000000000003</v>
      </c>
      <c r="O299">
        <v>0.55000000000000004</v>
      </c>
      <c r="P299">
        <v>-3</v>
      </c>
      <c r="Q299">
        <v>46.98</v>
      </c>
      <c r="R299">
        <v>98.97</v>
      </c>
      <c r="S299">
        <v>7.14</v>
      </c>
      <c r="T299">
        <v>-8.8800000000000008</v>
      </c>
      <c r="U299">
        <v>17.440000000000001</v>
      </c>
      <c r="V299">
        <v>-2.76</v>
      </c>
      <c r="W299">
        <v>49.84</v>
      </c>
      <c r="X299">
        <v>52.6</v>
      </c>
      <c r="Y299">
        <v>-1</v>
      </c>
      <c r="Z299">
        <v>155</v>
      </c>
      <c r="AA299">
        <v>156</v>
      </c>
      <c r="AB299">
        <v>21.33</v>
      </c>
      <c r="AC299">
        <v>21.47</v>
      </c>
      <c r="AD299">
        <v>42.79</v>
      </c>
      <c r="AE299">
        <v>21</v>
      </c>
      <c r="AF299">
        <v>-5.23</v>
      </c>
      <c r="AG299">
        <v>52.21</v>
      </c>
      <c r="AH299">
        <v>-46</v>
      </c>
      <c r="AI299">
        <v>358</v>
      </c>
      <c r="AJ299">
        <v>404</v>
      </c>
      <c r="AK299">
        <v>49.26</v>
      </c>
      <c r="AL299">
        <v>55.59</v>
      </c>
      <c r="AM299">
        <v>104.85</v>
      </c>
      <c r="AN299">
        <v>50.56</v>
      </c>
      <c r="AO299">
        <v>20</v>
      </c>
      <c r="AP299">
        <v>33</v>
      </c>
      <c r="AQ299">
        <v>66</v>
      </c>
      <c r="AR299">
        <v>-3.49</v>
      </c>
      <c r="AS299">
        <v>47.59</v>
      </c>
      <c r="AT299">
        <v>51.08</v>
      </c>
      <c r="AU299">
        <v>-27</v>
      </c>
      <c r="AV299">
        <v>267</v>
      </c>
      <c r="AW299">
        <v>294</v>
      </c>
      <c r="AX299">
        <v>36.74</v>
      </c>
      <c r="AY299">
        <v>40.450000000000003</v>
      </c>
      <c r="AZ299">
        <v>77.19</v>
      </c>
      <c r="BA299">
        <v>67.790000000000006</v>
      </c>
      <c r="BB299">
        <v>18</v>
      </c>
      <c r="BC299">
        <v>46</v>
      </c>
      <c r="BD299">
        <v>-5.84</v>
      </c>
      <c r="BE299">
        <v>46.17</v>
      </c>
      <c r="BF299">
        <v>52.01</v>
      </c>
      <c r="BG299">
        <v>-30</v>
      </c>
      <c r="BH299">
        <v>24.9</v>
      </c>
      <c r="BI299">
        <v>29.03</v>
      </c>
      <c r="BJ299">
        <v>181</v>
      </c>
      <c r="BK299">
        <v>211</v>
      </c>
      <c r="BL299">
        <v>28</v>
      </c>
      <c r="BM299">
        <v>-9.82</v>
      </c>
      <c r="BN299">
        <v>52.13</v>
      </c>
      <c r="BO299">
        <v>1.51</v>
      </c>
      <c r="BP299">
        <v>2.06</v>
      </c>
      <c r="BQ299">
        <v>11</v>
      </c>
      <c r="BR299">
        <v>15</v>
      </c>
      <c r="BS299">
        <v>-4</v>
      </c>
      <c r="BT299">
        <v>42.31</v>
      </c>
      <c r="BU299">
        <v>4.3499999999999996</v>
      </c>
      <c r="BV299">
        <v>6.08</v>
      </c>
      <c r="BW299">
        <v>4.12</v>
      </c>
      <c r="BX299">
        <v>92.89</v>
      </c>
      <c r="BY299">
        <v>40</v>
      </c>
      <c r="BZ299">
        <v>0</v>
      </c>
      <c r="CA299">
        <v>0</v>
      </c>
      <c r="CB299">
        <v>43.53</v>
      </c>
      <c r="CC299">
        <v>111</v>
      </c>
      <c r="CD299">
        <v>153</v>
      </c>
      <c r="CE299">
        <v>144</v>
      </c>
      <c r="CF299">
        <v>49</v>
      </c>
      <c r="CG299">
        <v>63</v>
      </c>
      <c r="CH299">
        <v>1</v>
      </c>
      <c r="CI299">
        <v>1</v>
      </c>
      <c r="CJ299">
        <v>26</v>
      </c>
      <c r="CK299">
        <v>6</v>
      </c>
      <c r="CL299">
        <v>6</v>
      </c>
      <c r="CM299">
        <v>4</v>
      </c>
      <c r="CN299">
        <v>1</v>
      </c>
      <c r="CO299">
        <v>-0.41</v>
      </c>
      <c r="CP299">
        <v>436.06</v>
      </c>
      <c r="CQ299">
        <v>1091.0999999999999</v>
      </c>
      <c r="CR299">
        <v>28.55</v>
      </c>
      <c r="CS299">
        <v>16.190000000000001</v>
      </c>
      <c r="CT299">
        <v>17.21</v>
      </c>
      <c r="CU299">
        <v>50.85</v>
      </c>
      <c r="CV299">
        <v>50.32</v>
      </c>
      <c r="CW299">
        <v>52.66</v>
      </c>
      <c r="CX299">
        <v>50.9</v>
      </c>
      <c r="CY299">
        <v>55.65</v>
      </c>
      <c r="CZ299">
        <v>54.94</v>
      </c>
      <c r="DB299">
        <f t="shared" si="4"/>
        <v>-14</v>
      </c>
    </row>
    <row r="300" spans="1:106">
      <c r="A300" t="s">
        <v>570</v>
      </c>
      <c r="B300" t="s">
        <v>571</v>
      </c>
      <c r="C300" t="s">
        <v>124</v>
      </c>
      <c r="D300" t="s">
        <v>168</v>
      </c>
      <c r="E300">
        <v>37</v>
      </c>
      <c r="F300">
        <v>20142015</v>
      </c>
      <c r="G300">
        <v>23</v>
      </c>
      <c r="H300">
        <v>6</v>
      </c>
      <c r="I300">
        <v>5.25</v>
      </c>
      <c r="J300">
        <v>10</v>
      </c>
      <c r="K300">
        <v>12</v>
      </c>
      <c r="L300">
        <v>22</v>
      </c>
      <c r="M300">
        <v>0.84</v>
      </c>
      <c r="N300">
        <v>1.01</v>
      </c>
      <c r="O300">
        <v>1.85</v>
      </c>
      <c r="P300">
        <v>-5</v>
      </c>
      <c r="Q300">
        <v>53.75</v>
      </c>
      <c r="R300">
        <v>100.26</v>
      </c>
      <c r="S300">
        <v>7.94</v>
      </c>
      <c r="T300">
        <v>9.8800000000000008</v>
      </c>
      <c r="U300">
        <v>19.309999999999999</v>
      </c>
      <c r="V300">
        <v>4.3</v>
      </c>
      <c r="W300">
        <v>53.6</v>
      </c>
      <c r="X300">
        <v>49.3</v>
      </c>
      <c r="Y300">
        <v>48</v>
      </c>
      <c r="Z300">
        <v>357</v>
      </c>
      <c r="AA300">
        <v>309</v>
      </c>
      <c r="AB300">
        <v>29.98</v>
      </c>
      <c r="AC300">
        <v>25.95</v>
      </c>
      <c r="AD300">
        <v>55.93</v>
      </c>
      <c r="AE300">
        <v>124</v>
      </c>
      <c r="AF300">
        <v>4.34</v>
      </c>
      <c r="AG300">
        <v>49.4</v>
      </c>
      <c r="AH300">
        <v>98</v>
      </c>
      <c r="AI300">
        <v>703</v>
      </c>
      <c r="AJ300">
        <v>605</v>
      </c>
      <c r="AK300">
        <v>59.03</v>
      </c>
      <c r="AL300">
        <v>50.81</v>
      </c>
      <c r="AM300">
        <v>109.84</v>
      </c>
      <c r="AN300">
        <v>50.21</v>
      </c>
      <c r="AO300">
        <v>58</v>
      </c>
      <c r="AP300">
        <v>14</v>
      </c>
      <c r="AQ300">
        <v>244</v>
      </c>
      <c r="AR300">
        <v>2.4500000000000002</v>
      </c>
      <c r="AS300">
        <v>51.83</v>
      </c>
      <c r="AT300">
        <v>49.38</v>
      </c>
      <c r="AU300">
        <v>35</v>
      </c>
      <c r="AV300">
        <v>496</v>
      </c>
      <c r="AW300">
        <v>461</v>
      </c>
      <c r="AX300">
        <v>41.65</v>
      </c>
      <c r="AY300">
        <v>38.71</v>
      </c>
      <c r="AZ300">
        <v>80.36</v>
      </c>
      <c r="BA300">
        <v>71.17</v>
      </c>
      <c r="BB300">
        <v>60</v>
      </c>
      <c r="BC300">
        <v>186</v>
      </c>
      <c r="BD300">
        <v>1.65</v>
      </c>
      <c r="BE300">
        <v>50.79</v>
      </c>
      <c r="BF300">
        <v>49.14</v>
      </c>
      <c r="BG300">
        <v>11</v>
      </c>
      <c r="BH300">
        <v>29.64</v>
      </c>
      <c r="BI300">
        <v>28.72</v>
      </c>
      <c r="BJ300">
        <v>353</v>
      </c>
      <c r="BK300">
        <v>342</v>
      </c>
      <c r="BL300">
        <v>126</v>
      </c>
      <c r="BM300">
        <v>-4.4800000000000004</v>
      </c>
      <c r="BN300">
        <v>55.91</v>
      </c>
      <c r="BO300">
        <v>3.02</v>
      </c>
      <c r="BP300">
        <v>2.86</v>
      </c>
      <c r="BQ300">
        <v>36</v>
      </c>
      <c r="BR300">
        <v>34</v>
      </c>
      <c r="BS300">
        <v>2</v>
      </c>
      <c r="BT300">
        <v>51.43</v>
      </c>
      <c r="BU300">
        <v>5.38</v>
      </c>
      <c r="BV300">
        <v>10.199999999999999</v>
      </c>
      <c r="BW300">
        <v>7.26</v>
      </c>
      <c r="BX300">
        <v>90.06</v>
      </c>
      <c r="BY300">
        <v>44.78</v>
      </c>
      <c r="BZ300">
        <v>30</v>
      </c>
      <c r="CA300">
        <v>37</v>
      </c>
      <c r="CB300">
        <v>55.31</v>
      </c>
      <c r="CC300">
        <v>224</v>
      </c>
      <c r="CD300">
        <v>218</v>
      </c>
      <c r="CE300">
        <v>181</v>
      </c>
      <c r="CF300">
        <v>119</v>
      </c>
      <c r="CG300">
        <v>85</v>
      </c>
      <c r="CH300">
        <v>7</v>
      </c>
      <c r="CI300">
        <v>5</v>
      </c>
      <c r="CJ300">
        <v>116</v>
      </c>
      <c r="CK300">
        <v>19</v>
      </c>
      <c r="CL300">
        <v>18</v>
      </c>
      <c r="CM300">
        <v>12</v>
      </c>
      <c r="CN300">
        <v>7</v>
      </c>
      <c r="CO300">
        <v>-0.42</v>
      </c>
      <c r="CP300">
        <v>714.49</v>
      </c>
      <c r="CQ300">
        <v>1545.53</v>
      </c>
      <c r="CR300">
        <v>31.61</v>
      </c>
      <c r="CS300">
        <v>18.399999999999999</v>
      </c>
      <c r="CT300">
        <v>17.37</v>
      </c>
      <c r="CU300">
        <v>50.93</v>
      </c>
      <c r="CV300">
        <v>50.17</v>
      </c>
      <c r="CW300">
        <v>55.35</v>
      </c>
      <c r="CX300">
        <v>53.33</v>
      </c>
      <c r="CY300">
        <v>54.19</v>
      </c>
      <c r="CZ300">
        <v>53.82</v>
      </c>
      <c r="DB300">
        <f t="shared" si="4"/>
        <v>34</v>
      </c>
    </row>
    <row r="301" spans="1:106">
      <c r="A301" t="s">
        <v>377</v>
      </c>
      <c r="B301" t="s">
        <v>378</v>
      </c>
      <c r="C301" t="s">
        <v>100</v>
      </c>
      <c r="D301" t="s">
        <v>77</v>
      </c>
      <c r="E301">
        <v>61</v>
      </c>
      <c r="F301">
        <v>20142015</v>
      </c>
      <c r="G301">
        <v>25</v>
      </c>
      <c r="H301">
        <v>6.5</v>
      </c>
      <c r="I301">
        <v>6.3</v>
      </c>
      <c r="J301">
        <v>27</v>
      </c>
      <c r="K301">
        <v>37</v>
      </c>
      <c r="L301">
        <v>64</v>
      </c>
      <c r="M301">
        <v>1.33</v>
      </c>
      <c r="N301">
        <v>1.82</v>
      </c>
      <c r="O301">
        <v>3.15</v>
      </c>
      <c r="P301">
        <v>11</v>
      </c>
      <c r="Q301">
        <v>61.79</v>
      </c>
      <c r="R301">
        <v>102.32</v>
      </c>
      <c r="S301">
        <v>14.52</v>
      </c>
      <c r="T301">
        <v>31.36</v>
      </c>
      <c r="U301">
        <v>19.989999999999998</v>
      </c>
      <c r="V301">
        <v>8.2899999999999991</v>
      </c>
      <c r="W301">
        <v>59.7</v>
      </c>
      <c r="X301">
        <v>51.42</v>
      </c>
      <c r="Y301">
        <v>221</v>
      </c>
      <c r="Z301">
        <v>680</v>
      </c>
      <c r="AA301">
        <v>459</v>
      </c>
      <c r="AB301">
        <v>33.450000000000003</v>
      </c>
      <c r="AC301">
        <v>22.58</v>
      </c>
      <c r="AD301">
        <v>56.03</v>
      </c>
      <c r="AE301">
        <v>190</v>
      </c>
      <c r="AF301">
        <v>10.5</v>
      </c>
      <c r="AG301">
        <v>51.29</v>
      </c>
      <c r="AH301">
        <v>560</v>
      </c>
      <c r="AI301">
        <v>1467</v>
      </c>
      <c r="AJ301">
        <v>907</v>
      </c>
      <c r="AK301">
        <v>72.17</v>
      </c>
      <c r="AL301">
        <v>44.62</v>
      </c>
      <c r="AM301">
        <v>116.79</v>
      </c>
      <c r="AN301">
        <v>54.12</v>
      </c>
      <c r="AO301">
        <v>82</v>
      </c>
      <c r="AP301">
        <v>14</v>
      </c>
      <c r="AQ301">
        <v>323</v>
      </c>
      <c r="AR301">
        <v>10.09</v>
      </c>
      <c r="AS301">
        <v>60.47</v>
      </c>
      <c r="AT301">
        <v>50.38</v>
      </c>
      <c r="AU301">
        <v>373</v>
      </c>
      <c r="AV301">
        <v>1077</v>
      </c>
      <c r="AW301">
        <v>704</v>
      </c>
      <c r="AX301">
        <v>52.98</v>
      </c>
      <c r="AY301">
        <v>34.630000000000003</v>
      </c>
      <c r="AZ301">
        <v>87.62</v>
      </c>
      <c r="BA301">
        <v>73.72</v>
      </c>
      <c r="BB301">
        <v>55</v>
      </c>
      <c r="BC301">
        <v>241</v>
      </c>
      <c r="BD301">
        <v>9.2899999999999991</v>
      </c>
      <c r="BE301">
        <v>59.83</v>
      </c>
      <c r="BF301">
        <v>50.54</v>
      </c>
      <c r="BG301">
        <v>261</v>
      </c>
      <c r="BH301">
        <v>39.06</v>
      </c>
      <c r="BI301">
        <v>26.22</v>
      </c>
      <c r="BJ301">
        <v>794</v>
      </c>
      <c r="BK301">
        <v>533</v>
      </c>
      <c r="BL301">
        <v>186</v>
      </c>
      <c r="BM301">
        <v>18.57</v>
      </c>
      <c r="BN301">
        <v>47.06</v>
      </c>
      <c r="BO301">
        <v>4.13</v>
      </c>
      <c r="BP301">
        <v>2.16</v>
      </c>
      <c r="BQ301">
        <v>84</v>
      </c>
      <c r="BR301">
        <v>44</v>
      </c>
      <c r="BS301">
        <v>40</v>
      </c>
      <c r="BT301">
        <v>65.62</v>
      </c>
      <c r="BU301">
        <v>11.2</v>
      </c>
      <c r="BV301">
        <v>10.58</v>
      </c>
      <c r="BW301">
        <v>7.8</v>
      </c>
      <c r="BX301">
        <v>91.74</v>
      </c>
      <c r="BY301">
        <v>41</v>
      </c>
      <c r="BZ301">
        <v>3</v>
      </c>
      <c r="CA301">
        <v>4</v>
      </c>
      <c r="CB301">
        <v>76.37</v>
      </c>
      <c r="CC301">
        <v>640</v>
      </c>
      <c r="CD301">
        <v>357</v>
      </c>
      <c r="CE301">
        <v>198</v>
      </c>
      <c r="CF301">
        <v>22</v>
      </c>
      <c r="CG301">
        <v>71</v>
      </c>
      <c r="CH301">
        <v>25</v>
      </c>
      <c r="CI301">
        <v>12</v>
      </c>
      <c r="CJ301">
        <v>159</v>
      </c>
      <c r="CK301">
        <v>30</v>
      </c>
      <c r="CL301">
        <v>36</v>
      </c>
      <c r="CM301">
        <v>4</v>
      </c>
      <c r="CN301">
        <v>15</v>
      </c>
      <c r="CO301">
        <v>0.54</v>
      </c>
      <c r="CP301">
        <v>1219.6199999999999</v>
      </c>
      <c r="CQ301">
        <v>2502.38</v>
      </c>
      <c r="CR301">
        <v>32.770000000000003</v>
      </c>
      <c r="CS301">
        <v>18.170000000000002</v>
      </c>
      <c r="CT301">
        <v>17.54</v>
      </c>
      <c r="CU301">
        <v>53.27</v>
      </c>
      <c r="CV301">
        <v>50.04</v>
      </c>
      <c r="CW301">
        <v>59.5</v>
      </c>
      <c r="CX301">
        <v>52.19</v>
      </c>
      <c r="CY301">
        <v>54.27</v>
      </c>
      <c r="CZ301">
        <v>54.18</v>
      </c>
      <c r="DB301">
        <f t="shared" si="4"/>
        <v>-49</v>
      </c>
    </row>
    <row r="302" spans="1:106">
      <c r="A302" t="s">
        <v>219</v>
      </c>
      <c r="B302" t="s">
        <v>220</v>
      </c>
      <c r="C302" t="s">
        <v>62</v>
      </c>
      <c r="D302" t="s">
        <v>221</v>
      </c>
      <c r="E302">
        <v>82</v>
      </c>
      <c r="F302">
        <v>20142015</v>
      </c>
      <c r="G302">
        <v>24</v>
      </c>
      <c r="H302">
        <v>6.5</v>
      </c>
      <c r="I302">
        <v>6.5</v>
      </c>
      <c r="J302">
        <v>21</v>
      </c>
      <c r="K302">
        <v>45</v>
      </c>
      <c r="L302">
        <v>66</v>
      </c>
      <c r="M302">
        <v>0.56000000000000005</v>
      </c>
      <c r="N302">
        <v>1.21</v>
      </c>
      <c r="O302">
        <v>1.77</v>
      </c>
      <c r="P302">
        <v>-1</v>
      </c>
      <c r="Q302">
        <v>59.26</v>
      </c>
      <c r="R302">
        <v>101.12</v>
      </c>
      <c r="S302">
        <v>7.19</v>
      </c>
      <c r="T302">
        <v>21.88</v>
      </c>
      <c r="U302">
        <v>27.28</v>
      </c>
      <c r="V302">
        <v>15.02</v>
      </c>
      <c r="W302">
        <v>59.94</v>
      </c>
      <c r="X302">
        <v>44.92</v>
      </c>
      <c r="Y302">
        <v>411</v>
      </c>
      <c r="Z302">
        <v>1239</v>
      </c>
      <c r="AA302">
        <v>828</v>
      </c>
      <c r="AB302">
        <v>33.229999999999997</v>
      </c>
      <c r="AC302">
        <v>22.21</v>
      </c>
      <c r="AD302">
        <v>55.44</v>
      </c>
      <c r="AE302">
        <v>194</v>
      </c>
      <c r="AF302">
        <v>15.27</v>
      </c>
      <c r="AG302">
        <v>44</v>
      </c>
      <c r="AH302">
        <v>807</v>
      </c>
      <c r="AI302">
        <v>2582</v>
      </c>
      <c r="AJ302">
        <v>1775</v>
      </c>
      <c r="AK302">
        <v>69.25</v>
      </c>
      <c r="AL302">
        <v>47.61</v>
      </c>
      <c r="AM302">
        <v>116.86</v>
      </c>
      <c r="AN302">
        <v>52.25</v>
      </c>
      <c r="AO302">
        <v>217</v>
      </c>
      <c r="AP302">
        <v>89</v>
      </c>
      <c r="AQ302">
        <v>654</v>
      </c>
      <c r="AR302">
        <v>14.01</v>
      </c>
      <c r="AS302">
        <v>57.11</v>
      </c>
      <c r="AT302">
        <v>43.1</v>
      </c>
      <c r="AU302">
        <v>467</v>
      </c>
      <c r="AV302">
        <v>1876</v>
      </c>
      <c r="AW302">
        <v>1409</v>
      </c>
      <c r="AX302">
        <v>50.31</v>
      </c>
      <c r="AY302">
        <v>37.79</v>
      </c>
      <c r="AZ302">
        <v>88.1</v>
      </c>
      <c r="BA302">
        <v>71.91</v>
      </c>
      <c r="BB302">
        <v>145</v>
      </c>
      <c r="BC302">
        <v>437</v>
      </c>
      <c r="BD302">
        <v>13.87</v>
      </c>
      <c r="BE302">
        <v>56.56</v>
      </c>
      <c r="BF302">
        <v>42.69</v>
      </c>
      <c r="BG302">
        <v>313</v>
      </c>
      <c r="BH302">
        <v>36.18</v>
      </c>
      <c r="BI302">
        <v>27.79</v>
      </c>
      <c r="BJ302">
        <v>1349</v>
      </c>
      <c r="BK302">
        <v>1036</v>
      </c>
      <c r="BL302">
        <v>292</v>
      </c>
      <c r="BM302">
        <v>13.64</v>
      </c>
      <c r="BN302">
        <v>45.91</v>
      </c>
      <c r="BO302">
        <v>3.51</v>
      </c>
      <c r="BP302">
        <v>2.39</v>
      </c>
      <c r="BQ302">
        <v>131</v>
      </c>
      <c r="BR302">
        <v>89</v>
      </c>
      <c r="BS302">
        <v>42</v>
      </c>
      <c r="BT302">
        <v>59.55</v>
      </c>
      <c r="BU302">
        <v>4.8099999999999996</v>
      </c>
      <c r="BV302">
        <v>9.7100000000000009</v>
      </c>
      <c r="BW302">
        <v>6.98</v>
      </c>
      <c r="BX302">
        <v>91.41</v>
      </c>
      <c r="BY302">
        <v>40</v>
      </c>
      <c r="BZ302">
        <v>0</v>
      </c>
      <c r="CA302">
        <v>0</v>
      </c>
      <c r="CB302">
        <v>61.75</v>
      </c>
      <c r="CC302">
        <v>1004</v>
      </c>
      <c r="CD302">
        <v>788</v>
      </c>
      <c r="CE302">
        <v>622</v>
      </c>
      <c r="CF302">
        <v>93</v>
      </c>
      <c r="CG302">
        <v>133</v>
      </c>
      <c r="CH302">
        <v>25</v>
      </c>
      <c r="CI302">
        <v>20</v>
      </c>
      <c r="CJ302">
        <v>271</v>
      </c>
      <c r="CK302">
        <v>99</v>
      </c>
      <c r="CL302">
        <v>59</v>
      </c>
      <c r="CM302">
        <v>20</v>
      </c>
      <c r="CN302">
        <v>19</v>
      </c>
      <c r="CO302">
        <v>-0.03</v>
      </c>
      <c r="CP302">
        <v>2237.11</v>
      </c>
      <c r="CQ302">
        <v>2779.02</v>
      </c>
      <c r="CR302">
        <v>44.6</v>
      </c>
      <c r="CS302">
        <v>16.96</v>
      </c>
      <c r="CT302">
        <v>17.45</v>
      </c>
      <c r="CU302">
        <v>51.14</v>
      </c>
      <c r="CV302">
        <v>49.79</v>
      </c>
      <c r="CW302">
        <v>57.73</v>
      </c>
      <c r="CX302">
        <v>55.15</v>
      </c>
      <c r="CY302">
        <v>53.79</v>
      </c>
      <c r="CZ302">
        <v>54.24</v>
      </c>
      <c r="DB302">
        <f t="shared" si="4"/>
        <v>-40</v>
      </c>
    </row>
    <row r="303" spans="1:106">
      <c r="A303" t="s">
        <v>348</v>
      </c>
      <c r="B303" t="s">
        <v>349</v>
      </c>
      <c r="C303" t="s">
        <v>97</v>
      </c>
      <c r="D303" t="s">
        <v>71</v>
      </c>
      <c r="E303">
        <v>53</v>
      </c>
      <c r="F303">
        <v>20142015</v>
      </c>
      <c r="G303">
        <v>24</v>
      </c>
      <c r="H303">
        <v>0.82499999999999996</v>
      </c>
      <c r="I303">
        <v>0.82499999999999996</v>
      </c>
      <c r="J303">
        <v>13</v>
      </c>
      <c r="K303">
        <v>11</v>
      </c>
      <c r="L303">
        <v>24</v>
      </c>
      <c r="M303">
        <v>0.96</v>
      </c>
      <c r="N303">
        <v>0.82</v>
      </c>
      <c r="O303">
        <v>1.78</v>
      </c>
      <c r="P303">
        <v>1</v>
      </c>
      <c r="Q303">
        <v>55.08</v>
      </c>
      <c r="R303">
        <v>98.12</v>
      </c>
      <c r="S303">
        <v>13</v>
      </c>
      <c r="T303">
        <v>3.57</v>
      </c>
      <c r="U303">
        <v>15.28</v>
      </c>
      <c r="V303">
        <v>4.49</v>
      </c>
      <c r="W303">
        <v>54.95</v>
      </c>
      <c r="X303">
        <v>50.46</v>
      </c>
      <c r="Y303">
        <v>71</v>
      </c>
      <c r="Z303">
        <v>394</v>
      </c>
      <c r="AA303">
        <v>323</v>
      </c>
      <c r="AB303">
        <v>29.19</v>
      </c>
      <c r="AC303">
        <v>23.93</v>
      </c>
      <c r="AD303">
        <v>53.13</v>
      </c>
      <c r="AE303">
        <v>116</v>
      </c>
      <c r="AF303">
        <v>5.01</v>
      </c>
      <c r="AG303">
        <v>50.07</v>
      </c>
      <c r="AH303">
        <v>156</v>
      </c>
      <c r="AI303">
        <v>846</v>
      </c>
      <c r="AJ303">
        <v>690</v>
      </c>
      <c r="AK303">
        <v>62.69</v>
      </c>
      <c r="AL303">
        <v>51.13</v>
      </c>
      <c r="AM303">
        <v>113.81</v>
      </c>
      <c r="AN303">
        <v>49.88</v>
      </c>
      <c r="AO303">
        <v>33</v>
      </c>
      <c r="AP303">
        <v>26</v>
      </c>
      <c r="AQ303">
        <v>174</v>
      </c>
      <c r="AR303">
        <v>4.04</v>
      </c>
      <c r="AS303">
        <v>54.88</v>
      </c>
      <c r="AT303">
        <v>50.84</v>
      </c>
      <c r="AU303">
        <v>108</v>
      </c>
      <c r="AV303">
        <v>607</v>
      </c>
      <c r="AW303">
        <v>499</v>
      </c>
      <c r="AX303">
        <v>44.98</v>
      </c>
      <c r="AY303">
        <v>36.97</v>
      </c>
      <c r="AZ303">
        <v>81.95</v>
      </c>
      <c r="BA303">
        <v>69.52</v>
      </c>
      <c r="BB303">
        <v>41</v>
      </c>
      <c r="BC303">
        <v>141</v>
      </c>
      <c r="BD303">
        <v>3.96</v>
      </c>
      <c r="BE303">
        <v>54.73</v>
      </c>
      <c r="BF303">
        <v>50.78</v>
      </c>
      <c r="BG303">
        <v>73</v>
      </c>
      <c r="BH303">
        <v>31.27</v>
      </c>
      <c r="BI303">
        <v>25.86</v>
      </c>
      <c r="BJ303">
        <v>422</v>
      </c>
      <c r="BK303">
        <v>349</v>
      </c>
      <c r="BL303">
        <v>100</v>
      </c>
      <c r="BM303">
        <v>1.36</v>
      </c>
      <c r="BN303">
        <v>48.64</v>
      </c>
      <c r="BO303">
        <v>2.82</v>
      </c>
      <c r="BP303">
        <v>2.82</v>
      </c>
      <c r="BQ303">
        <v>38</v>
      </c>
      <c r="BR303">
        <v>38</v>
      </c>
      <c r="BS303">
        <v>0</v>
      </c>
      <c r="BT303">
        <v>50</v>
      </c>
      <c r="BU303">
        <v>9.2200000000000006</v>
      </c>
      <c r="BV303">
        <v>9</v>
      </c>
      <c r="BW303">
        <v>6.26</v>
      </c>
      <c r="BX303">
        <v>89.11</v>
      </c>
      <c r="BY303">
        <v>39.39</v>
      </c>
      <c r="BZ303">
        <v>13</v>
      </c>
      <c r="CA303">
        <v>20</v>
      </c>
      <c r="CB303">
        <v>52.23</v>
      </c>
      <c r="CC303">
        <v>304</v>
      </c>
      <c r="CD303">
        <v>288</v>
      </c>
      <c r="CE303">
        <v>278</v>
      </c>
      <c r="CF303">
        <v>51</v>
      </c>
      <c r="CG303">
        <v>108</v>
      </c>
      <c r="CH303">
        <v>5</v>
      </c>
      <c r="CI303">
        <v>6</v>
      </c>
      <c r="CJ303">
        <v>87</v>
      </c>
      <c r="CK303">
        <v>22</v>
      </c>
      <c r="CL303">
        <v>21</v>
      </c>
      <c r="CM303">
        <v>9</v>
      </c>
      <c r="CN303">
        <v>10</v>
      </c>
      <c r="CO303">
        <v>7.0000000000000007E-2</v>
      </c>
      <c r="CP303">
        <v>809.74</v>
      </c>
      <c r="CQ303">
        <v>2395.6</v>
      </c>
      <c r="CR303">
        <v>25.26</v>
      </c>
      <c r="CS303">
        <v>18.52</v>
      </c>
      <c r="CT303">
        <v>17.739999999999998</v>
      </c>
      <c r="CU303">
        <v>52.72</v>
      </c>
      <c r="CV303">
        <v>50.34</v>
      </c>
      <c r="CW303">
        <v>60.48</v>
      </c>
      <c r="CX303">
        <v>54.25</v>
      </c>
      <c r="CY303">
        <v>54.99</v>
      </c>
      <c r="CZ303">
        <v>54.24</v>
      </c>
      <c r="DB303">
        <f t="shared" si="4"/>
        <v>-57</v>
      </c>
    </row>
    <row r="304" spans="1:106">
      <c r="A304" t="s">
        <v>833</v>
      </c>
      <c r="B304" t="s">
        <v>834</v>
      </c>
      <c r="C304" t="s">
        <v>100</v>
      </c>
      <c r="D304" t="s">
        <v>256</v>
      </c>
      <c r="E304">
        <v>42</v>
      </c>
      <c r="F304">
        <v>20142015</v>
      </c>
      <c r="G304">
        <v>23</v>
      </c>
      <c r="H304">
        <v>1.5</v>
      </c>
      <c r="I304">
        <v>1.75</v>
      </c>
      <c r="J304">
        <v>10</v>
      </c>
      <c r="K304">
        <v>6</v>
      </c>
      <c r="L304">
        <v>16</v>
      </c>
      <c r="M304">
        <v>1.1200000000000001</v>
      </c>
      <c r="N304">
        <v>0.67</v>
      </c>
      <c r="O304">
        <v>1.79</v>
      </c>
      <c r="P304">
        <v>-3</v>
      </c>
      <c r="Q304">
        <v>51.35</v>
      </c>
      <c r="R304">
        <v>98.59</v>
      </c>
      <c r="S304">
        <v>18.18</v>
      </c>
      <c r="T304">
        <v>9.2899999999999991</v>
      </c>
      <c r="U304">
        <v>12.74</v>
      </c>
      <c r="V304">
        <v>-4.2300000000000004</v>
      </c>
      <c r="W304">
        <v>44.95</v>
      </c>
      <c r="X304">
        <v>49.18</v>
      </c>
      <c r="Y304">
        <v>-53</v>
      </c>
      <c r="Z304">
        <v>236</v>
      </c>
      <c r="AA304">
        <v>289</v>
      </c>
      <c r="AB304">
        <v>26.47</v>
      </c>
      <c r="AC304">
        <v>32.409999999999997</v>
      </c>
      <c r="AD304">
        <v>58.88</v>
      </c>
      <c r="AE304">
        <v>54</v>
      </c>
      <c r="AF304">
        <v>1.96</v>
      </c>
      <c r="AG304">
        <v>49.4</v>
      </c>
      <c r="AH304">
        <v>26</v>
      </c>
      <c r="AI304">
        <v>493</v>
      </c>
      <c r="AJ304">
        <v>467</v>
      </c>
      <c r="AK304">
        <v>55.29</v>
      </c>
      <c r="AL304">
        <v>52.38</v>
      </c>
      <c r="AM304">
        <v>107.67</v>
      </c>
      <c r="AN304">
        <v>55.17</v>
      </c>
      <c r="AO304">
        <v>21</v>
      </c>
      <c r="AP304">
        <v>2</v>
      </c>
      <c r="AQ304">
        <v>92</v>
      </c>
      <c r="AR304">
        <v>1.25</v>
      </c>
      <c r="AS304">
        <v>51.46</v>
      </c>
      <c r="AT304">
        <v>50.21</v>
      </c>
      <c r="AU304">
        <v>21</v>
      </c>
      <c r="AV304">
        <v>371</v>
      </c>
      <c r="AW304">
        <v>350</v>
      </c>
      <c r="AX304">
        <v>41.61</v>
      </c>
      <c r="AY304">
        <v>39.25</v>
      </c>
      <c r="AZ304">
        <v>80.86</v>
      </c>
      <c r="BA304">
        <v>73.319999999999993</v>
      </c>
      <c r="BB304">
        <v>16</v>
      </c>
      <c r="BC304">
        <v>71</v>
      </c>
      <c r="BD304">
        <v>2.36</v>
      </c>
      <c r="BE304">
        <v>52.41</v>
      </c>
      <c r="BF304">
        <v>50.05</v>
      </c>
      <c r="BG304">
        <v>25</v>
      </c>
      <c r="BH304">
        <v>30.51</v>
      </c>
      <c r="BI304">
        <v>27.7</v>
      </c>
      <c r="BJ304">
        <v>272</v>
      </c>
      <c r="BK304">
        <v>247</v>
      </c>
      <c r="BL304">
        <v>55</v>
      </c>
      <c r="BM304">
        <v>-5.15</v>
      </c>
      <c r="BN304">
        <v>54.24</v>
      </c>
      <c r="BO304">
        <v>3.03</v>
      </c>
      <c r="BP304">
        <v>3.14</v>
      </c>
      <c r="BQ304">
        <v>27</v>
      </c>
      <c r="BR304">
        <v>28</v>
      </c>
      <c r="BS304">
        <v>-1</v>
      </c>
      <c r="BT304">
        <v>49.09</v>
      </c>
      <c r="BU304">
        <v>14.08</v>
      </c>
      <c r="BV304">
        <v>9.93</v>
      </c>
      <c r="BW304">
        <v>7.28</v>
      </c>
      <c r="BX304">
        <v>88.66</v>
      </c>
      <c r="BY304">
        <v>28</v>
      </c>
      <c r="BZ304">
        <v>0</v>
      </c>
      <c r="CA304">
        <v>6</v>
      </c>
      <c r="CB304">
        <v>56.49</v>
      </c>
      <c r="CC304">
        <v>174</v>
      </c>
      <c r="CD304">
        <v>165</v>
      </c>
      <c r="CE304">
        <v>134</v>
      </c>
      <c r="CF304">
        <v>88</v>
      </c>
      <c r="CG304">
        <v>40</v>
      </c>
      <c r="CH304">
        <v>4</v>
      </c>
      <c r="CI304">
        <v>2</v>
      </c>
      <c r="CJ304">
        <v>45</v>
      </c>
      <c r="CK304">
        <v>14</v>
      </c>
      <c r="CL304">
        <v>10</v>
      </c>
      <c r="CM304">
        <v>12</v>
      </c>
      <c r="CN304">
        <v>9</v>
      </c>
      <c r="CO304">
        <v>-0.34</v>
      </c>
      <c r="CP304">
        <v>534.98</v>
      </c>
      <c r="CQ304">
        <v>2003.75</v>
      </c>
      <c r="CR304">
        <v>21.07</v>
      </c>
      <c r="CS304">
        <v>17.48</v>
      </c>
      <c r="CT304">
        <v>17.21</v>
      </c>
      <c r="CU304">
        <v>50.26</v>
      </c>
      <c r="CV304">
        <v>49.7</v>
      </c>
      <c r="CW304">
        <v>54.26</v>
      </c>
      <c r="CX304">
        <v>53.69</v>
      </c>
      <c r="CY304">
        <v>53.79</v>
      </c>
      <c r="CZ304">
        <v>54.44</v>
      </c>
      <c r="DB304">
        <f t="shared" si="4"/>
        <v>48</v>
      </c>
    </row>
    <row r="305" spans="1:106">
      <c r="A305" t="s">
        <v>75</v>
      </c>
      <c r="B305" t="s">
        <v>76</v>
      </c>
      <c r="C305" t="s">
        <v>62</v>
      </c>
      <c r="D305" t="s">
        <v>77</v>
      </c>
      <c r="E305">
        <v>80</v>
      </c>
      <c r="F305">
        <v>20142015</v>
      </c>
      <c r="G305">
        <v>31</v>
      </c>
      <c r="H305">
        <v>7.6</v>
      </c>
      <c r="I305">
        <v>5.5380000000000003</v>
      </c>
      <c r="J305">
        <v>10</v>
      </c>
      <c r="K305">
        <v>34</v>
      </c>
      <c r="L305">
        <v>44</v>
      </c>
      <c r="M305">
        <v>0.28999999999999998</v>
      </c>
      <c r="N305">
        <v>1</v>
      </c>
      <c r="O305">
        <v>1.29</v>
      </c>
      <c r="P305">
        <v>-7</v>
      </c>
      <c r="Q305">
        <v>56.77</v>
      </c>
      <c r="R305">
        <v>100.42</v>
      </c>
      <c r="S305">
        <v>5.85</v>
      </c>
      <c r="T305">
        <v>0.69</v>
      </c>
      <c r="U305">
        <v>25.5</v>
      </c>
      <c r="V305">
        <v>4.3600000000000003</v>
      </c>
      <c r="W305">
        <v>55.75</v>
      </c>
      <c r="X305">
        <v>51.39</v>
      </c>
      <c r="Y305">
        <v>220</v>
      </c>
      <c r="Z305">
        <v>1066</v>
      </c>
      <c r="AA305">
        <v>846</v>
      </c>
      <c r="AB305">
        <v>31.35</v>
      </c>
      <c r="AC305">
        <v>24.88</v>
      </c>
      <c r="AD305">
        <v>56.23</v>
      </c>
      <c r="AE305">
        <v>105</v>
      </c>
      <c r="AF305">
        <v>4.55</v>
      </c>
      <c r="AG305">
        <v>52.22</v>
      </c>
      <c r="AH305">
        <v>541</v>
      </c>
      <c r="AI305">
        <v>2269</v>
      </c>
      <c r="AJ305">
        <v>1728</v>
      </c>
      <c r="AK305">
        <v>66.73</v>
      </c>
      <c r="AL305">
        <v>50.82</v>
      </c>
      <c r="AM305">
        <v>117.55</v>
      </c>
      <c r="AN305">
        <v>53.77</v>
      </c>
      <c r="AO305">
        <v>163</v>
      </c>
      <c r="AP305">
        <v>113</v>
      </c>
      <c r="AQ305">
        <v>405</v>
      </c>
      <c r="AR305">
        <v>3.37</v>
      </c>
      <c r="AS305">
        <v>54.93</v>
      </c>
      <c r="AT305">
        <v>51.56</v>
      </c>
      <c r="AU305">
        <v>295</v>
      </c>
      <c r="AV305">
        <v>1642</v>
      </c>
      <c r="AW305">
        <v>1347</v>
      </c>
      <c r="AX305">
        <v>48.29</v>
      </c>
      <c r="AY305">
        <v>39.61</v>
      </c>
      <c r="AZ305">
        <v>87.9</v>
      </c>
      <c r="BA305">
        <v>74.3</v>
      </c>
      <c r="BB305">
        <v>71</v>
      </c>
      <c r="BC305">
        <v>242</v>
      </c>
      <c r="BD305">
        <v>3.26</v>
      </c>
      <c r="BE305">
        <v>54.61</v>
      </c>
      <c r="BF305">
        <v>51.35</v>
      </c>
      <c r="BG305">
        <v>206</v>
      </c>
      <c r="BH305">
        <v>35.880000000000003</v>
      </c>
      <c r="BI305">
        <v>29.82</v>
      </c>
      <c r="BJ305">
        <v>1220</v>
      </c>
      <c r="BK305">
        <v>1014</v>
      </c>
      <c r="BL305">
        <v>171</v>
      </c>
      <c r="BM305">
        <v>3.17</v>
      </c>
      <c r="BN305">
        <v>52.68</v>
      </c>
      <c r="BO305">
        <v>3.09</v>
      </c>
      <c r="BP305">
        <v>2.44</v>
      </c>
      <c r="BQ305">
        <v>105</v>
      </c>
      <c r="BR305">
        <v>83</v>
      </c>
      <c r="BS305">
        <v>22</v>
      </c>
      <c r="BT305">
        <v>55.85</v>
      </c>
      <c r="BU305">
        <v>4.13</v>
      </c>
      <c r="BV305">
        <v>8.61</v>
      </c>
      <c r="BW305">
        <v>6.39</v>
      </c>
      <c r="BX305">
        <v>91.81</v>
      </c>
      <c r="BY305">
        <v>40</v>
      </c>
      <c r="BZ305">
        <v>0</v>
      </c>
      <c r="CA305">
        <v>0</v>
      </c>
      <c r="CB305">
        <v>55.65</v>
      </c>
      <c r="CC305">
        <v>827</v>
      </c>
      <c r="CD305">
        <v>561</v>
      </c>
      <c r="CE305">
        <v>659</v>
      </c>
      <c r="CF305">
        <v>16</v>
      </c>
      <c r="CG305">
        <v>126</v>
      </c>
      <c r="CH305">
        <v>19</v>
      </c>
      <c r="CI305">
        <v>15</v>
      </c>
      <c r="CJ305">
        <v>161</v>
      </c>
      <c r="CK305">
        <v>63</v>
      </c>
      <c r="CL305">
        <v>43</v>
      </c>
      <c r="CM305">
        <v>10</v>
      </c>
      <c r="CN305">
        <v>3</v>
      </c>
      <c r="CO305">
        <v>-0.21</v>
      </c>
      <c r="CP305">
        <v>2040.2</v>
      </c>
      <c r="CQ305">
        <v>2826.17</v>
      </c>
      <c r="CR305">
        <v>41.92</v>
      </c>
      <c r="CS305">
        <v>16.57</v>
      </c>
      <c r="CT305">
        <v>17.46</v>
      </c>
      <c r="CU305">
        <v>53.22</v>
      </c>
      <c r="CV305">
        <v>50.18</v>
      </c>
      <c r="CW305">
        <v>59.41</v>
      </c>
      <c r="CX305">
        <v>52.22</v>
      </c>
      <c r="CY305">
        <v>54.62</v>
      </c>
      <c r="CZ305">
        <v>54.22</v>
      </c>
      <c r="DB305">
        <f t="shared" si="4"/>
        <v>-110</v>
      </c>
    </row>
    <row r="306" spans="1:106">
      <c r="A306" t="s">
        <v>568</v>
      </c>
      <c r="B306" t="s">
        <v>569</v>
      </c>
      <c r="C306" t="s">
        <v>273</v>
      </c>
      <c r="D306" t="s">
        <v>84</v>
      </c>
      <c r="E306">
        <v>80</v>
      </c>
      <c r="F306">
        <v>20142015</v>
      </c>
      <c r="G306">
        <v>33</v>
      </c>
      <c r="H306">
        <v>3.5</v>
      </c>
      <c r="I306">
        <v>3</v>
      </c>
      <c r="J306">
        <v>7</v>
      </c>
      <c r="K306">
        <v>20</v>
      </c>
      <c r="L306">
        <v>27</v>
      </c>
      <c r="M306">
        <v>0.35</v>
      </c>
      <c r="N306">
        <v>1</v>
      </c>
      <c r="O306">
        <v>1.34</v>
      </c>
      <c r="P306">
        <v>4</v>
      </c>
      <c r="Q306">
        <v>46.56</v>
      </c>
      <c r="R306">
        <v>99.59</v>
      </c>
      <c r="S306">
        <v>6.25</v>
      </c>
      <c r="T306">
        <v>-12.9</v>
      </c>
      <c r="U306">
        <v>15.06</v>
      </c>
      <c r="V306">
        <v>-3.93</v>
      </c>
      <c r="W306">
        <v>48.79</v>
      </c>
      <c r="X306">
        <v>52.72</v>
      </c>
      <c r="Y306">
        <v>-24</v>
      </c>
      <c r="Z306">
        <v>485</v>
      </c>
      <c r="AA306">
        <v>509</v>
      </c>
      <c r="AB306">
        <v>24.15</v>
      </c>
      <c r="AC306">
        <v>25.34</v>
      </c>
      <c r="AD306">
        <v>49.49</v>
      </c>
      <c r="AE306">
        <v>123</v>
      </c>
      <c r="AF306">
        <v>-7.25</v>
      </c>
      <c r="AG306">
        <v>53.82</v>
      </c>
      <c r="AH306">
        <v>-144</v>
      </c>
      <c r="AI306">
        <v>976</v>
      </c>
      <c r="AJ306">
        <v>1120</v>
      </c>
      <c r="AK306">
        <v>48.6</v>
      </c>
      <c r="AL306">
        <v>55.77</v>
      </c>
      <c r="AM306">
        <v>104.36</v>
      </c>
      <c r="AN306">
        <v>52.87</v>
      </c>
      <c r="AO306">
        <v>34</v>
      </c>
      <c r="AP306">
        <v>61</v>
      </c>
      <c r="AQ306">
        <v>188</v>
      </c>
      <c r="AR306">
        <v>-6</v>
      </c>
      <c r="AS306">
        <v>46.58</v>
      </c>
      <c r="AT306">
        <v>52.59</v>
      </c>
      <c r="AU306">
        <v>-106</v>
      </c>
      <c r="AV306">
        <v>722</v>
      </c>
      <c r="AW306">
        <v>828</v>
      </c>
      <c r="AX306">
        <v>35.950000000000003</v>
      </c>
      <c r="AY306">
        <v>41.23</v>
      </c>
      <c r="AZ306">
        <v>77.180000000000007</v>
      </c>
      <c r="BA306">
        <v>71.47</v>
      </c>
      <c r="BB306">
        <v>42</v>
      </c>
      <c r="BC306">
        <v>154</v>
      </c>
      <c r="BD306">
        <v>-5.42</v>
      </c>
      <c r="BE306">
        <v>46.74</v>
      </c>
      <c r="BF306">
        <v>52.16</v>
      </c>
      <c r="BG306">
        <v>-72</v>
      </c>
      <c r="BH306">
        <v>25.69</v>
      </c>
      <c r="BI306">
        <v>29.28</v>
      </c>
      <c r="BJ306">
        <v>516</v>
      </c>
      <c r="BK306">
        <v>588</v>
      </c>
      <c r="BL306">
        <v>112</v>
      </c>
      <c r="BM306">
        <v>-7.56</v>
      </c>
      <c r="BN306">
        <v>53.02</v>
      </c>
      <c r="BO306">
        <v>1.99</v>
      </c>
      <c r="BP306">
        <v>2.39</v>
      </c>
      <c r="BQ306">
        <v>40</v>
      </c>
      <c r="BR306">
        <v>48</v>
      </c>
      <c r="BS306">
        <v>-8</v>
      </c>
      <c r="BT306">
        <v>45.45</v>
      </c>
      <c r="BU306">
        <v>4.55</v>
      </c>
      <c r="BV306">
        <v>7.75</v>
      </c>
      <c r="BW306">
        <v>5.54</v>
      </c>
      <c r="BX306">
        <v>91.84</v>
      </c>
      <c r="BY306">
        <v>48.61</v>
      </c>
      <c r="BZ306">
        <v>262</v>
      </c>
      <c r="CA306">
        <v>277</v>
      </c>
      <c r="CB306">
        <v>40.49</v>
      </c>
      <c r="CC306">
        <v>313</v>
      </c>
      <c r="CD306">
        <v>377</v>
      </c>
      <c r="CE306">
        <v>460</v>
      </c>
      <c r="CF306">
        <v>126</v>
      </c>
      <c r="CG306">
        <v>76</v>
      </c>
      <c r="CH306">
        <v>9</v>
      </c>
      <c r="CI306">
        <v>11</v>
      </c>
      <c r="CJ306">
        <v>105</v>
      </c>
      <c r="CK306">
        <v>16</v>
      </c>
      <c r="CL306">
        <v>28</v>
      </c>
      <c r="CM306">
        <v>14</v>
      </c>
      <c r="CN306">
        <v>18</v>
      </c>
      <c r="CO306">
        <v>0.2</v>
      </c>
      <c r="CP306">
        <v>1205.02</v>
      </c>
      <c r="CQ306">
        <v>3690.86</v>
      </c>
      <c r="CR306">
        <v>24.61</v>
      </c>
      <c r="CS306">
        <v>17.93</v>
      </c>
      <c r="CT306">
        <v>17.21</v>
      </c>
      <c r="CU306">
        <v>52.13</v>
      </c>
      <c r="CV306">
        <v>49.84</v>
      </c>
      <c r="CW306">
        <v>55.65</v>
      </c>
      <c r="CX306">
        <v>51.11</v>
      </c>
      <c r="CY306">
        <v>54.02</v>
      </c>
      <c r="CZ306">
        <v>54.36</v>
      </c>
      <c r="DB306">
        <f t="shared" si="4"/>
        <v>50</v>
      </c>
    </row>
    <row r="307" spans="1:106">
      <c r="A307" t="s">
        <v>949</v>
      </c>
      <c r="B307" t="s">
        <v>950</v>
      </c>
      <c r="C307" t="s">
        <v>124</v>
      </c>
      <c r="D307" t="s">
        <v>256</v>
      </c>
      <c r="E307">
        <v>30</v>
      </c>
      <c r="F307">
        <v>20142015</v>
      </c>
      <c r="G307">
        <v>23</v>
      </c>
      <c r="H307">
        <v>0.71799999999999997</v>
      </c>
      <c r="I307">
        <v>0.68</v>
      </c>
      <c r="J307">
        <v>4</v>
      </c>
      <c r="K307">
        <v>8</v>
      </c>
      <c r="L307">
        <v>12</v>
      </c>
      <c r="M307">
        <v>0.63</v>
      </c>
      <c r="N307">
        <v>1.27</v>
      </c>
      <c r="O307">
        <v>1.9</v>
      </c>
      <c r="P307">
        <v>-4</v>
      </c>
      <c r="Q307">
        <v>47.81</v>
      </c>
      <c r="R307">
        <v>99.78</v>
      </c>
      <c r="S307">
        <v>10.53</v>
      </c>
      <c r="T307">
        <v>-5.44</v>
      </c>
      <c r="U307">
        <v>12.63</v>
      </c>
      <c r="V307">
        <v>-0.28000000000000003</v>
      </c>
      <c r="W307">
        <v>47.4</v>
      </c>
      <c r="X307">
        <v>47.68</v>
      </c>
      <c r="Y307">
        <v>-17</v>
      </c>
      <c r="Z307">
        <v>155</v>
      </c>
      <c r="AA307">
        <v>172</v>
      </c>
      <c r="AB307">
        <v>24.54</v>
      </c>
      <c r="AC307">
        <v>27.23</v>
      </c>
      <c r="AD307">
        <v>51.76</v>
      </c>
      <c r="AE307">
        <v>46</v>
      </c>
      <c r="AF307">
        <v>-2.13</v>
      </c>
      <c r="AG307">
        <v>49.94</v>
      </c>
      <c r="AH307">
        <v>-28</v>
      </c>
      <c r="AI307">
        <v>306</v>
      </c>
      <c r="AJ307">
        <v>334</v>
      </c>
      <c r="AK307">
        <v>48.44</v>
      </c>
      <c r="AL307">
        <v>52.87</v>
      </c>
      <c r="AM307">
        <v>101.31</v>
      </c>
      <c r="AN307">
        <v>55.23</v>
      </c>
      <c r="AO307">
        <v>18</v>
      </c>
      <c r="AP307">
        <v>7</v>
      </c>
      <c r="AQ307">
        <v>68</v>
      </c>
      <c r="AR307">
        <v>-2.02</v>
      </c>
      <c r="AS307">
        <v>48.31</v>
      </c>
      <c r="AT307">
        <v>50.32</v>
      </c>
      <c r="AU307">
        <v>-16</v>
      </c>
      <c r="AV307">
        <v>228</v>
      </c>
      <c r="AW307">
        <v>244</v>
      </c>
      <c r="AX307">
        <v>36.090000000000003</v>
      </c>
      <c r="AY307">
        <v>38.619999999999997</v>
      </c>
      <c r="AZ307">
        <v>74.72</v>
      </c>
      <c r="BA307">
        <v>74.12</v>
      </c>
      <c r="BB307">
        <v>12</v>
      </c>
      <c r="BC307">
        <v>50</v>
      </c>
      <c r="BD307">
        <v>-3.32</v>
      </c>
      <c r="BE307">
        <v>47.47</v>
      </c>
      <c r="BF307">
        <v>50.79</v>
      </c>
      <c r="BG307">
        <v>-18</v>
      </c>
      <c r="BH307">
        <v>26.75</v>
      </c>
      <c r="BI307">
        <v>29.6</v>
      </c>
      <c r="BJ307">
        <v>169</v>
      </c>
      <c r="BK307">
        <v>187</v>
      </c>
      <c r="BL307">
        <v>38</v>
      </c>
      <c r="BM307">
        <v>-5.44</v>
      </c>
      <c r="BN307">
        <v>52.32</v>
      </c>
      <c r="BO307">
        <v>2.37</v>
      </c>
      <c r="BP307">
        <v>2.69</v>
      </c>
      <c r="BQ307">
        <v>15</v>
      </c>
      <c r="BR307">
        <v>17</v>
      </c>
      <c r="BS307">
        <v>-2</v>
      </c>
      <c r="BT307">
        <v>46.88</v>
      </c>
      <c r="BU307">
        <v>8</v>
      </c>
      <c r="BV307">
        <v>8.8800000000000008</v>
      </c>
      <c r="BW307">
        <v>6.58</v>
      </c>
      <c r="BX307">
        <v>90.91</v>
      </c>
      <c r="BY307">
        <v>40</v>
      </c>
      <c r="BZ307">
        <v>0</v>
      </c>
      <c r="CA307">
        <v>0</v>
      </c>
      <c r="CB307">
        <v>42.8</v>
      </c>
      <c r="CC307">
        <v>101</v>
      </c>
      <c r="CD307">
        <v>119</v>
      </c>
      <c r="CE307">
        <v>135</v>
      </c>
      <c r="CF307">
        <v>71</v>
      </c>
      <c r="CG307">
        <v>39</v>
      </c>
      <c r="CH307">
        <v>5</v>
      </c>
      <c r="CI307">
        <v>3</v>
      </c>
      <c r="CJ307">
        <v>34</v>
      </c>
      <c r="CK307">
        <v>9</v>
      </c>
      <c r="CL307">
        <v>13</v>
      </c>
      <c r="CM307">
        <v>4</v>
      </c>
      <c r="CN307">
        <v>0</v>
      </c>
      <c r="CO307">
        <v>-0.63</v>
      </c>
      <c r="CP307">
        <v>379.03</v>
      </c>
      <c r="CQ307">
        <v>1449.99</v>
      </c>
      <c r="CR307">
        <v>20.72</v>
      </c>
      <c r="CS307">
        <v>17.37</v>
      </c>
      <c r="CT307">
        <v>17.059999999999999</v>
      </c>
      <c r="CU307">
        <v>48.98</v>
      </c>
      <c r="CV307">
        <v>49.92</v>
      </c>
      <c r="CW307">
        <v>53.18</v>
      </c>
      <c r="CX307">
        <v>55.39</v>
      </c>
      <c r="CY307">
        <v>54.04</v>
      </c>
      <c r="CZ307">
        <v>54.21</v>
      </c>
      <c r="DB307">
        <f t="shared" si="4"/>
        <v>32</v>
      </c>
    </row>
    <row r="308" spans="1:106">
      <c r="A308" t="s">
        <v>499</v>
      </c>
      <c r="B308" t="s">
        <v>500</v>
      </c>
      <c r="C308" t="s">
        <v>113</v>
      </c>
      <c r="D308" t="s">
        <v>501</v>
      </c>
      <c r="E308">
        <v>38</v>
      </c>
      <c r="F308">
        <v>20142015</v>
      </c>
      <c r="G308">
        <v>28</v>
      </c>
      <c r="H308">
        <v>2.35</v>
      </c>
      <c r="I308">
        <v>2.35</v>
      </c>
      <c r="J308">
        <v>6</v>
      </c>
      <c r="K308">
        <v>8</v>
      </c>
      <c r="L308">
        <v>14</v>
      </c>
      <c r="M308">
        <v>0.85</v>
      </c>
      <c r="N308">
        <v>1.1399999999999999</v>
      </c>
      <c r="O308">
        <v>1.99</v>
      </c>
      <c r="P308">
        <v>-2</v>
      </c>
      <c r="Q308">
        <v>54.65</v>
      </c>
      <c r="R308">
        <v>97.65</v>
      </c>
      <c r="S308">
        <v>7.59</v>
      </c>
      <c r="T308">
        <v>2.67</v>
      </c>
      <c r="U308">
        <v>11.1</v>
      </c>
      <c r="V308">
        <v>-3.07</v>
      </c>
      <c r="W308">
        <v>50.25</v>
      </c>
      <c r="X308">
        <v>53.32</v>
      </c>
      <c r="Y308">
        <v>2</v>
      </c>
      <c r="Z308">
        <v>205</v>
      </c>
      <c r="AA308">
        <v>203</v>
      </c>
      <c r="AB308">
        <v>29.15</v>
      </c>
      <c r="AC308">
        <v>28.87</v>
      </c>
      <c r="AD308">
        <v>58.02</v>
      </c>
      <c r="AE308">
        <v>59</v>
      </c>
      <c r="AF308">
        <v>1.62</v>
      </c>
      <c r="AG308">
        <v>53.03</v>
      </c>
      <c r="AH308">
        <v>80</v>
      </c>
      <c r="AI308">
        <v>470</v>
      </c>
      <c r="AJ308">
        <v>390</v>
      </c>
      <c r="AK308">
        <v>66.84</v>
      </c>
      <c r="AL308">
        <v>55.46</v>
      </c>
      <c r="AM308">
        <v>122.31</v>
      </c>
      <c r="AN308">
        <v>51.06</v>
      </c>
      <c r="AO308">
        <v>39</v>
      </c>
      <c r="AP308">
        <v>8</v>
      </c>
      <c r="AQ308">
        <v>141</v>
      </c>
      <c r="AR308">
        <v>-0.59</v>
      </c>
      <c r="AS308">
        <v>52.55</v>
      </c>
      <c r="AT308">
        <v>53.14</v>
      </c>
      <c r="AU308">
        <v>31</v>
      </c>
      <c r="AV308">
        <v>320</v>
      </c>
      <c r="AW308">
        <v>289</v>
      </c>
      <c r="AX308">
        <v>45.51</v>
      </c>
      <c r="AY308">
        <v>41.1</v>
      </c>
      <c r="AZ308">
        <v>86.61</v>
      </c>
      <c r="BA308">
        <v>75</v>
      </c>
      <c r="BB308">
        <v>23</v>
      </c>
      <c r="BC308">
        <v>102</v>
      </c>
      <c r="BD308">
        <v>1.85</v>
      </c>
      <c r="BE308">
        <v>54.18</v>
      </c>
      <c r="BF308">
        <v>52.32</v>
      </c>
      <c r="BG308">
        <v>37</v>
      </c>
      <c r="BH308">
        <v>34.130000000000003</v>
      </c>
      <c r="BI308">
        <v>28.87</v>
      </c>
      <c r="BJ308">
        <v>240</v>
      </c>
      <c r="BK308">
        <v>203</v>
      </c>
      <c r="BL308">
        <v>79</v>
      </c>
      <c r="BM308">
        <v>1.07</v>
      </c>
      <c r="BN308">
        <v>46.3</v>
      </c>
      <c r="BO308">
        <v>2.56</v>
      </c>
      <c r="BP308">
        <v>2.84</v>
      </c>
      <c r="BQ308">
        <v>18</v>
      </c>
      <c r="BR308">
        <v>20</v>
      </c>
      <c r="BS308">
        <v>-2</v>
      </c>
      <c r="BT308">
        <v>47.37</v>
      </c>
      <c r="BU308">
        <v>5.88</v>
      </c>
      <c r="BV308">
        <v>7.5</v>
      </c>
      <c r="BW308">
        <v>5.62</v>
      </c>
      <c r="BX308">
        <v>90.15</v>
      </c>
      <c r="BY308">
        <v>46.43</v>
      </c>
      <c r="BZ308">
        <v>13</v>
      </c>
      <c r="CA308">
        <v>15</v>
      </c>
      <c r="CB308">
        <v>53.36</v>
      </c>
      <c r="CC308">
        <v>135</v>
      </c>
      <c r="CD308">
        <v>132</v>
      </c>
      <c r="CE308">
        <v>118</v>
      </c>
      <c r="CF308">
        <v>49</v>
      </c>
      <c r="CG308">
        <v>49</v>
      </c>
      <c r="CH308">
        <v>6</v>
      </c>
      <c r="CI308">
        <v>2</v>
      </c>
      <c r="CJ308">
        <v>73</v>
      </c>
      <c r="CK308">
        <v>6</v>
      </c>
      <c r="CL308">
        <v>20</v>
      </c>
      <c r="CM308">
        <v>5</v>
      </c>
      <c r="CN308">
        <v>3</v>
      </c>
      <c r="CO308">
        <v>-0.28000000000000003</v>
      </c>
      <c r="CP308">
        <v>421.89</v>
      </c>
      <c r="CQ308">
        <v>1885.27</v>
      </c>
      <c r="CR308">
        <v>18.29</v>
      </c>
      <c r="CS308">
        <v>17.23</v>
      </c>
      <c r="CT308">
        <v>16.850000000000001</v>
      </c>
      <c r="CU308">
        <v>51.63</v>
      </c>
      <c r="CV308">
        <v>49.58</v>
      </c>
      <c r="CW308">
        <v>59.49</v>
      </c>
      <c r="CX308">
        <v>55.73</v>
      </c>
      <c r="CY308">
        <v>53.24</v>
      </c>
      <c r="CZ308">
        <v>54.13</v>
      </c>
      <c r="DB308">
        <f t="shared" si="4"/>
        <v>0</v>
      </c>
    </row>
    <row r="309" spans="1:106">
      <c r="A309" t="s">
        <v>623</v>
      </c>
      <c r="B309" t="s">
        <v>624</v>
      </c>
      <c r="C309" t="s">
        <v>68</v>
      </c>
      <c r="D309" t="s">
        <v>364</v>
      </c>
      <c r="E309">
        <v>81</v>
      </c>
      <c r="F309">
        <v>20142015</v>
      </c>
      <c r="G309">
        <v>30</v>
      </c>
      <c r="H309">
        <v>5</v>
      </c>
      <c r="I309">
        <v>5</v>
      </c>
      <c r="J309">
        <v>20</v>
      </c>
      <c r="K309">
        <v>27</v>
      </c>
      <c r="L309">
        <v>47</v>
      </c>
      <c r="M309">
        <v>0.75</v>
      </c>
      <c r="N309">
        <v>1.01</v>
      </c>
      <c r="O309">
        <v>1.76</v>
      </c>
      <c r="P309">
        <v>-4</v>
      </c>
      <c r="Q309">
        <v>51.76</v>
      </c>
      <c r="R309">
        <v>98.86</v>
      </c>
      <c r="S309">
        <v>9.76</v>
      </c>
      <c r="T309">
        <v>-6.48</v>
      </c>
      <c r="U309">
        <v>19.73</v>
      </c>
      <c r="V309">
        <v>0.11</v>
      </c>
      <c r="W309">
        <v>52.25</v>
      </c>
      <c r="X309">
        <v>52.14</v>
      </c>
      <c r="Y309">
        <v>63</v>
      </c>
      <c r="Z309">
        <v>731</v>
      </c>
      <c r="AA309">
        <v>668</v>
      </c>
      <c r="AB309">
        <v>27.45</v>
      </c>
      <c r="AC309">
        <v>25.08</v>
      </c>
      <c r="AD309">
        <v>52.53</v>
      </c>
      <c r="AE309">
        <v>210</v>
      </c>
      <c r="AF309">
        <v>1.02</v>
      </c>
      <c r="AG309">
        <v>50.74</v>
      </c>
      <c r="AH309">
        <v>109</v>
      </c>
      <c r="AI309">
        <v>1599</v>
      </c>
      <c r="AJ309">
        <v>1490</v>
      </c>
      <c r="AK309">
        <v>60.04</v>
      </c>
      <c r="AL309">
        <v>55.94</v>
      </c>
      <c r="AM309">
        <v>115.98</v>
      </c>
      <c r="AN309">
        <v>50.78</v>
      </c>
      <c r="AO309">
        <v>90</v>
      </c>
      <c r="AP309">
        <v>69</v>
      </c>
      <c r="AQ309">
        <v>384</v>
      </c>
      <c r="AR309">
        <v>-0.01</v>
      </c>
      <c r="AS309">
        <v>51.52</v>
      </c>
      <c r="AT309">
        <v>51.53</v>
      </c>
      <c r="AU309">
        <v>70</v>
      </c>
      <c r="AV309">
        <v>1187</v>
      </c>
      <c r="AW309">
        <v>1117</v>
      </c>
      <c r="AX309">
        <v>44.57</v>
      </c>
      <c r="AY309">
        <v>41.94</v>
      </c>
      <c r="AZ309">
        <v>86.51</v>
      </c>
      <c r="BA309">
        <v>68.41</v>
      </c>
      <c r="BB309">
        <v>89</v>
      </c>
      <c r="BC309">
        <v>294</v>
      </c>
      <c r="BD309">
        <v>-0.34</v>
      </c>
      <c r="BE309">
        <v>50.69</v>
      </c>
      <c r="BF309">
        <v>51.02</v>
      </c>
      <c r="BG309">
        <v>22</v>
      </c>
      <c r="BH309">
        <v>30.49</v>
      </c>
      <c r="BI309">
        <v>29.66</v>
      </c>
      <c r="BJ309">
        <v>812</v>
      </c>
      <c r="BK309">
        <v>790</v>
      </c>
      <c r="BL309">
        <v>205</v>
      </c>
      <c r="BM309">
        <v>-3.98</v>
      </c>
      <c r="BN309">
        <v>51.75</v>
      </c>
      <c r="BO309">
        <v>2.82</v>
      </c>
      <c r="BP309">
        <v>3.08</v>
      </c>
      <c r="BQ309">
        <v>75</v>
      </c>
      <c r="BR309">
        <v>82</v>
      </c>
      <c r="BS309">
        <v>-7</v>
      </c>
      <c r="BT309">
        <v>47.77</v>
      </c>
      <c r="BU309">
        <v>6.8</v>
      </c>
      <c r="BV309">
        <v>9.24</v>
      </c>
      <c r="BW309">
        <v>6.32</v>
      </c>
      <c r="BX309">
        <v>89.62</v>
      </c>
      <c r="BY309">
        <v>56.31</v>
      </c>
      <c r="BZ309">
        <v>937</v>
      </c>
      <c r="CA309">
        <v>727</v>
      </c>
      <c r="CB309">
        <v>46.11</v>
      </c>
      <c r="CC309">
        <v>617</v>
      </c>
      <c r="CD309">
        <v>494</v>
      </c>
      <c r="CE309">
        <v>721</v>
      </c>
      <c r="CF309">
        <v>169</v>
      </c>
      <c r="CG309">
        <v>122</v>
      </c>
      <c r="CH309">
        <v>17</v>
      </c>
      <c r="CI309">
        <v>10</v>
      </c>
      <c r="CJ309">
        <v>185</v>
      </c>
      <c r="CK309">
        <v>27</v>
      </c>
      <c r="CL309">
        <v>47</v>
      </c>
      <c r="CM309">
        <v>26</v>
      </c>
      <c r="CN309">
        <v>22</v>
      </c>
      <c r="CO309">
        <v>-0.15</v>
      </c>
      <c r="CP309">
        <v>1598.04</v>
      </c>
      <c r="CQ309">
        <v>3332.85</v>
      </c>
      <c r="CR309">
        <v>32.409999999999997</v>
      </c>
      <c r="CS309">
        <v>17.649999999999999</v>
      </c>
      <c r="CT309">
        <v>17.64</v>
      </c>
      <c r="CU309">
        <v>50.06</v>
      </c>
      <c r="CV309">
        <v>50.5</v>
      </c>
      <c r="CW309">
        <v>55.01</v>
      </c>
      <c r="CX309">
        <v>54.88</v>
      </c>
      <c r="CY309">
        <v>55.3</v>
      </c>
      <c r="CZ309">
        <v>54.2</v>
      </c>
      <c r="DB309">
        <f t="shared" si="4"/>
        <v>47</v>
      </c>
    </row>
    <row r="310" spans="1:106">
      <c r="A310" t="s">
        <v>1336</v>
      </c>
      <c r="B310" t="s">
        <v>1337</v>
      </c>
      <c r="C310" t="s">
        <v>100</v>
      </c>
      <c r="D310" t="s">
        <v>858</v>
      </c>
      <c r="E310">
        <v>82</v>
      </c>
      <c r="F310">
        <v>20142015</v>
      </c>
      <c r="G310">
        <v>26</v>
      </c>
      <c r="H310">
        <v>10</v>
      </c>
      <c r="I310">
        <v>8</v>
      </c>
      <c r="J310">
        <v>25</v>
      </c>
      <c r="K310">
        <v>36</v>
      </c>
      <c r="L310">
        <v>61</v>
      </c>
      <c r="M310">
        <v>0.98</v>
      </c>
      <c r="N310">
        <v>1.41</v>
      </c>
      <c r="O310">
        <v>2.38</v>
      </c>
      <c r="P310">
        <v>-4</v>
      </c>
      <c r="Q310">
        <v>54.22</v>
      </c>
      <c r="R310">
        <v>98.89</v>
      </c>
      <c r="S310">
        <v>8.93</v>
      </c>
      <c r="T310">
        <v>25.08</v>
      </c>
      <c r="U310">
        <v>18.739999999999998</v>
      </c>
      <c r="V310">
        <v>9.6199999999999992</v>
      </c>
      <c r="W310">
        <v>51.97</v>
      </c>
      <c r="X310">
        <v>42.35</v>
      </c>
      <c r="Y310">
        <v>68</v>
      </c>
      <c r="Z310">
        <v>896</v>
      </c>
      <c r="AA310">
        <v>828</v>
      </c>
      <c r="AB310">
        <v>34.99</v>
      </c>
      <c r="AC310">
        <v>32.33</v>
      </c>
      <c r="AD310">
        <v>67.319999999999993</v>
      </c>
      <c r="AE310">
        <v>268</v>
      </c>
      <c r="AF310">
        <v>11.23</v>
      </c>
      <c r="AG310">
        <v>42.99</v>
      </c>
      <c r="AH310">
        <v>267</v>
      </c>
      <c r="AI310">
        <v>1716</v>
      </c>
      <c r="AJ310">
        <v>1449</v>
      </c>
      <c r="AK310">
        <v>67.010000000000005</v>
      </c>
      <c r="AL310">
        <v>56.58</v>
      </c>
      <c r="AM310">
        <v>123.59</v>
      </c>
      <c r="AN310">
        <v>54.72</v>
      </c>
      <c r="AO310">
        <v>138</v>
      </c>
      <c r="AP310">
        <v>13</v>
      </c>
      <c r="AQ310">
        <v>508</v>
      </c>
      <c r="AR310">
        <v>10.69</v>
      </c>
      <c r="AS310">
        <v>53.44</v>
      </c>
      <c r="AT310">
        <v>42.75</v>
      </c>
      <c r="AU310">
        <v>166</v>
      </c>
      <c r="AV310">
        <v>1288</v>
      </c>
      <c r="AW310">
        <v>1122</v>
      </c>
      <c r="AX310">
        <v>50.29</v>
      </c>
      <c r="AY310">
        <v>43.81</v>
      </c>
      <c r="AZ310">
        <v>94.11</v>
      </c>
      <c r="BA310">
        <v>72.900000000000006</v>
      </c>
      <c r="BB310">
        <v>90</v>
      </c>
      <c r="BC310">
        <v>370</v>
      </c>
      <c r="BD310">
        <v>9.7200000000000006</v>
      </c>
      <c r="BE310">
        <v>52.96</v>
      </c>
      <c r="BF310">
        <v>43.24</v>
      </c>
      <c r="BG310">
        <v>105</v>
      </c>
      <c r="BH310">
        <v>36.67</v>
      </c>
      <c r="BI310">
        <v>32.57</v>
      </c>
      <c r="BJ310">
        <v>939</v>
      </c>
      <c r="BK310">
        <v>834</v>
      </c>
      <c r="BL310">
        <v>280</v>
      </c>
      <c r="BM310">
        <v>8.59</v>
      </c>
      <c r="BN310">
        <v>41.41</v>
      </c>
      <c r="BO310">
        <v>3.24</v>
      </c>
      <c r="BP310">
        <v>3.24</v>
      </c>
      <c r="BQ310">
        <v>83</v>
      </c>
      <c r="BR310">
        <v>83</v>
      </c>
      <c r="BS310">
        <v>0</v>
      </c>
      <c r="BT310">
        <v>50</v>
      </c>
      <c r="BU310">
        <v>6.76</v>
      </c>
      <c r="BV310">
        <v>8.84</v>
      </c>
      <c r="BW310">
        <v>6.44</v>
      </c>
      <c r="BX310">
        <v>90.05</v>
      </c>
      <c r="BY310">
        <v>40</v>
      </c>
      <c r="BZ310">
        <v>2</v>
      </c>
      <c r="CA310">
        <v>3</v>
      </c>
      <c r="CB310">
        <v>63.36</v>
      </c>
      <c r="CC310">
        <v>716</v>
      </c>
      <c r="CD310">
        <v>493</v>
      </c>
      <c r="CE310">
        <v>414</v>
      </c>
      <c r="CF310">
        <v>18</v>
      </c>
      <c r="CG310">
        <v>58</v>
      </c>
      <c r="CH310">
        <v>17</v>
      </c>
      <c r="CI310">
        <v>19</v>
      </c>
      <c r="CJ310">
        <v>255</v>
      </c>
      <c r="CK310">
        <v>64</v>
      </c>
      <c r="CL310">
        <v>34</v>
      </c>
      <c r="CM310">
        <v>15</v>
      </c>
      <c r="CN310">
        <v>11</v>
      </c>
      <c r="CO310">
        <v>-0.16</v>
      </c>
      <c r="CP310">
        <v>1536.54</v>
      </c>
      <c r="CQ310">
        <v>3446.27</v>
      </c>
      <c r="CR310">
        <v>30.84</v>
      </c>
      <c r="CS310">
        <v>18.64</v>
      </c>
      <c r="CT310">
        <v>17.739999999999998</v>
      </c>
      <c r="CU310">
        <v>45.37</v>
      </c>
      <c r="CV310">
        <v>50.13</v>
      </c>
      <c r="CW310">
        <v>53</v>
      </c>
      <c r="CX310">
        <v>63.8</v>
      </c>
      <c r="CY310">
        <v>54.3</v>
      </c>
      <c r="CZ310">
        <v>54.01</v>
      </c>
      <c r="DB310">
        <f t="shared" si="4"/>
        <v>-40</v>
      </c>
    </row>
    <row r="311" spans="1:106">
      <c r="A311" t="s">
        <v>252</v>
      </c>
      <c r="B311" t="s">
        <v>253</v>
      </c>
      <c r="C311" t="s">
        <v>80</v>
      </c>
      <c r="D311" t="s">
        <v>110</v>
      </c>
      <c r="E311">
        <v>71</v>
      </c>
      <c r="F311">
        <v>20142015</v>
      </c>
      <c r="G311">
        <v>25</v>
      </c>
      <c r="H311">
        <v>2.4</v>
      </c>
      <c r="I311">
        <v>2.5499999999999998</v>
      </c>
      <c r="J311">
        <v>15</v>
      </c>
      <c r="K311">
        <v>23</v>
      </c>
      <c r="L311">
        <v>38</v>
      </c>
      <c r="M311">
        <v>0.75</v>
      </c>
      <c r="N311">
        <v>1.1499999999999999</v>
      </c>
      <c r="O311">
        <v>1.9</v>
      </c>
      <c r="P311">
        <v>4</v>
      </c>
      <c r="Q311">
        <v>56.17</v>
      </c>
      <c r="R311">
        <v>99.57</v>
      </c>
      <c r="S311">
        <v>11.54</v>
      </c>
      <c r="T311">
        <v>12.43</v>
      </c>
      <c r="U311">
        <v>16.87</v>
      </c>
      <c r="V311">
        <v>3.67</v>
      </c>
      <c r="W311">
        <v>55.43</v>
      </c>
      <c r="X311">
        <v>51.76</v>
      </c>
      <c r="Y311">
        <v>118</v>
      </c>
      <c r="Z311">
        <v>602</v>
      </c>
      <c r="AA311">
        <v>484</v>
      </c>
      <c r="AB311">
        <v>30.16</v>
      </c>
      <c r="AC311">
        <v>24.25</v>
      </c>
      <c r="AD311">
        <v>54.41</v>
      </c>
      <c r="AE311">
        <v>156</v>
      </c>
      <c r="AF311">
        <v>5.99</v>
      </c>
      <c r="AG311">
        <v>50.18</v>
      </c>
      <c r="AH311">
        <v>256</v>
      </c>
      <c r="AI311">
        <v>1165</v>
      </c>
      <c r="AJ311">
        <v>909</v>
      </c>
      <c r="AK311">
        <v>58.36</v>
      </c>
      <c r="AL311">
        <v>45.54</v>
      </c>
      <c r="AM311">
        <v>103.9</v>
      </c>
      <c r="AN311">
        <v>53.73</v>
      </c>
      <c r="AO311">
        <v>45</v>
      </c>
      <c r="AP311">
        <v>21</v>
      </c>
      <c r="AQ311">
        <v>225</v>
      </c>
      <c r="AR311">
        <v>5.86</v>
      </c>
      <c r="AS311">
        <v>55.98</v>
      </c>
      <c r="AT311">
        <v>50.12</v>
      </c>
      <c r="AU311">
        <v>184</v>
      </c>
      <c r="AV311">
        <v>861</v>
      </c>
      <c r="AW311">
        <v>677</v>
      </c>
      <c r="AX311">
        <v>43.13</v>
      </c>
      <c r="AY311">
        <v>33.92</v>
      </c>
      <c r="AZ311">
        <v>77.05</v>
      </c>
      <c r="BA311">
        <v>72.709999999999994</v>
      </c>
      <c r="BB311">
        <v>50</v>
      </c>
      <c r="BC311">
        <v>180</v>
      </c>
      <c r="BD311">
        <v>5.79</v>
      </c>
      <c r="BE311">
        <v>56.29</v>
      </c>
      <c r="BF311">
        <v>50.5</v>
      </c>
      <c r="BG311">
        <v>140</v>
      </c>
      <c r="BH311">
        <v>31.36</v>
      </c>
      <c r="BI311">
        <v>24.35</v>
      </c>
      <c r="BJ311">
        <v>626</v>
      </c>
      <c r="BK311">
        <v>486</v>
      </c>
      <c r="BL311">
        <v>130</v>
      </c>
      <c r="BM311">
        <v>-0.53</v>
      </c>
      <c r="BN311">
        <v>55.79</v>
      </c>
      <c r="BO311">
        <v>3.16</v>
      </c>
      <c r="BP311">
        <v>2.56</v>
      </c>
      <c r="BQ311">
        <v>63</v>
      </c>
      <c r="BR311">
        <v>51</v>
      </c>
      <c r="BS311">
        <v>12</v>
      </c>
      <c r="BT311">
        <v>55.26</v>
      </c>
      <c r="BU311">
        <v>8.33</v>
      </c>
      <c r="BV311">
        <v>10.06</v>
      </c>
      <c r="BW311">
        <v>7.32</v>
      </c>
      <c r="BX311">
        <v>89.51</v>
      </c>
      <c r="BY311">
        <v>43.75</v>
      </c>
      <c r="BZ311">
        <v>35</v>
      </c>
      <c r="CA311">
        <v>45</v>
      </c>
      <c r="CB311">
        <v>62.18</v>
      </c>
      <c r="CC311">
        <v>480</v>
      </c>
      <c r="CD311">
        <v>388</v>
      </c>
      <c r="CE311">
        <v>292</v>
      </c>
      <c r="CF311">
        <v>60</v>
      </c>
      <c r="CG311">
        <v>117</v>
      </c>
      <c r="CH311">
        <v>13</v>
      </c>
      <c r="CI311">
        <v>10</v>
      </c>
      <c r="CJ311">
        <v>115</v>
      </c>
      <c r="CK311">
        <v>39</v>
      </c>
      <c r="CL311">
        <v>29</v>
      </c>
      <c r="CM311">
        <v>17</v>
      </c>
      <c r="CN311">
        <v>21</v>
      </c>
      <c r="CO311">
        <v>0.2</v>
      </c>
      <c r="CP311">
        <v>1197.6400000000001</v>
      </c>
      <c r="CQ311">
        <v>3091.62</v>
      </c>
      <c r="CR311">
        <v>27.92</v>
      </c>
      <c r="CS311">
        <v>18.16</v>
      </c>
      <c r="CT311">
        <v>17.420000000000002</v>
      </c>
      <c r="CU311">
        <v>52.97</v>
      </c>
      <c r="CV311">
        <v>49.42</v>
      </c>
      <c r="CW311">
        <v>56.42</v>
      </c>
      <c r="CX311">
        <v>50.11</v>
      </c>
      <c r="CY311">
        <v>53.69</v>
      </c>
      <c r="CZ311">
        <v>54.96</v>
      </c>
      <c r="DB311">
        <f t="shared" si="4"/>
        <v>-57</v>
      </c>
    </row>
    <row r="312" spans="1:106">
      <c r="A312" t="s">
        <v>354</v>
      </c>
      <c r="B312" t="s">
        <v>355</v>
      </c>
      <c r="C312" t="s">
        <v>62</v>
      </c>
      <c r="D312" t="s">
        <v>81</v>
      </c>
      <c r="E312">
        <v>35</v>
      </c>
      <c r="F312">
        <v>20142015</v>
      </c>
      <c r="G312">
        <v>27</v>
      </c>
      <c r="H312">
        <v>2.5</v>
      </c>
      <c r="I312">
        <v>2.4</v>
      </c>
      <c r="J312">
        <v>5</v>
      </c>
      <c r="K312">
        <v>8</v>
      </c>
      <c r="L312">
        <v>13</v>
      </c>
      <c r="M312">
        <v>0.53</v>
      </c>
      <c r="N312">
        <v>0.86</v>
      </c>
      <c r="O312">
        <v>1.39</v>
      </c>
      <c r="P312">
        <v>-7</v>
      </c>
      <c r="Q312">
        <v>61.15</v>
      </c>
      <c r="R312">
        <v>102.44</v>
      </c>
      <c r="S312">
        <v>9.26</v>
      </c>
      <c r="T312">
        <v>18.510000000000002</v>
      </c>
      <c r="U312">
        <v>16.03</v>
      </c>
      <c r="V312">
        <v>8.4600000000000009</v>
      </c>
      <c r="W312">
        <v>60.7</v>
      </c>
      <c r="X312">
        <v>52.24</v>
      </c>
      <c r="Y312">
        <v>98</v>
      </c>
      <c r="Z312">
        <v>278</v>
      </c>
      <c r="AA312">
        <v>180</v>
      </c>
      <c r="AB312">
        <v>29.73</v>
      </c>
      <c r="AC312">
        <v>19.25</v>
      </c>
      <c r="AD312">
        <v>48.98</v>
      </c>
      <c r="AE312">
        <v>23</v>
      </c>
      <c r="AF312">
        <v>9.67</v>
      </c>
      <c r="AG312">
        <v>51.48</v>
      </c>
      <c r="AH312">
        <v>217</v>
      </c>
      <c r="AI312">
        <v>595</v>
      </c>
      <c r="AJ312">
        <v>378</v>
      </c>
      <c r="AK312">
        <v>63.64</v>
      </c>
      <c r="AL312">
        <v>40.43</v>
      </c>
      <c r="AM312">
        <v>104.06</v>
      </c>
      <c r="AN312">
        <v>55.97</v>
      </c>
      <c r="AO312">
        <v>44</v>
      </c>
      <c r="AP312">
        <v>25</v>
      </c>
      <c r="AQ312">
        <v>118</v>
      </c>
      <c r="AR312">
        <v>7.87</v>
      </c>
      <c r="AS312">
        <v>59.43</v>
      </c>
      <c r="AT312">
        <v>51.56</v>
      </c>
      <c r="AU312">
        <v>139</v>
      </c>
      <c r="AV312">
        <v>438</v>
      </c>
      <c r="AW312">
        <v>299</v>
      </c>
      <c r="AX312">
        <v>46.84</v>
      </c>
      <c r="AY312">
        <v>31.98</v>
      </c>
      <c r="AZ312">
        <v>78.819999999999993</v>
      </c>
      <c r="BA312">
        <v>76.03</v>
      </c>
      <c r="BB312">
        <v>20</v>
      </c>
      <c r="BC312">
        <v>74</v>
      </c>
      <c r="BD312">
        <v>6.61</v>
      </c>
      <c r="BE312">
        <v>58.83</v>
      </c>
      <c r="BF312">
        <v>52.23</v>
      </c>
      <c r="BG312">
        <v>100</v>
      </c>
      <c r="BH312">
        <v>35.61</v>
      </c>
      <c r="BI312">
        <v>24.92</v>
      </c>
      <c r="BJ312">
        <v>333</v>
      </c>
      <c r="BK312">
        <v>233</v>
      </c>
      <c r="BL312">
        <v>54</v>
      </c>
      <c r="BM312">
        <v>12.53</v>
      </c>
      <c r="BN312">
        <v>53.42</v>
      </c>
      <c r="BO312">
        <v>3.32</v>
      </c>
      <c r="BP312">
        <v>1.71</v>
      </c>
      <c r="BQ312">
        <v>31</v>
      </c>
      <c r="BR312">
        <v>16</v>
      </c>
      <c r="BS312">
        <v>15</v>
      </c>
      <c r="BT312">
        <v>65.959999999999994</v>
      </c>
      <c r="BU312">
        <v>6.76</v>
      </c>
      <c r="BV312">
        <v>9.31</v>
      </c>
      <c r="BW312">
        <v>7.08</v>
      </c>
      <c r="BX312">
        <v>93.13</v>
      </c>
      <c r="BY312">
        <v>40</v>
      </c>
      <c r="BZ312">
        <v>0</v>
      </c>
      <c r="CA312">
        <v>0</v>
      </c>
      <c r="CB312">
        <v>70.13</v>
      </c>
      <c r="CC312">
        <v>263</v>
      </c>
      <c r="CD312">
        <v>171</v>
      </c>
      <c r="CE312">
        <v>112</v>
      </c>
      <c r="CF312">
        <v>31</v>
      </c>
      <c r="CG312">
        <v>27</v>
      </c>
      <c r="CH312">
        <v>3</v>
      </c>
      <c r="CI312">
        <v>5</v>
      </c>
      <c r="CJ312">
        <v>49</v>
      </c>
      <c r="CK312">
        <v>22</v>
      </c>
      <c r="CL312">
        <v>2</v>
      </c>
      <c r="CM312">
        <v>11</v>
      </c>
      <c r="CN312">
        <v>4</v>
      </c>
      <c r="CO312">
        <v>-0.75</v>
      </c>
      <c r="CP312">
        <v>561.01</v>
      </c>
      <c r="CQ312">
        <v>1595.38</v>
      </c>
      <c r="CR312">
        <v>26.02</v>
      </c>
      <c r="CS312">
        <v>16.329999999999998</v>
      </c>
      <c r="CT312">
        <v>16.84</v>
      </c>
      <c r="CU312">
        <v>52.94</v>
      </c>
      <c r="CV312">
        <v>49.69</v>
      </c>
      <c r="CW312">
        <v>52.66</v>
      </c>
      <c r="CX312">
        <v>46.81</v>
      </c>
      <c r="CY312">
        <v>54.03</v>
      </c>
      <c r="CZ312">
        <v>54.69</v>
      </c>
      <c r="DB312">
        <f t="shared" si="4"/>
        <v>4</v>
      </c>
    </row>
    <row r="313" spans="1:106">
      <c r="A313" t="s">
        <v>236</v>
      </c>
      <c r="B313" t="s">
        <v>237</v>
      </c>
      <c r="C313" t="s">
        <v>113</v>
      </c>
      <c r="D313" t="s">
        <v>63</v>
      </c>
      <c r="E313">
        <v>81</v>
      </c>
      <c r="F313">
        <v>20142015</v>
      </c>
      <c r="G313">
        <v>25</v>
      </c>
      <c r="H313">
        <v>1.75</v>
      </c>
      <c r="I313">
        <v>1.95</v>
      </c>
      <c r="J313">
        <v>13</v>
      </c>
      <c r="K313">
        <v>13</v>
      </c>
      <c r="L313">
        <v>26</v>
      </c>
      <c r="M313">
        <v>0.67</v>
      </c>
      <c r="N313">
        <v>0.67</v>
      </c>
      <c r="O313">
        <v>1.35</v>
      </c>
      <c r="P313">
        <v>-2</v>
      </c>
      <c r="Q313">
        <v>52.56</v>
      </c>
      <c r="R313">
        <v>97.69</v>
      </c>
      <c r="S313">
        <v>10.24</v>
      </c>
      <c r="T313">
        <v>-1.34</v>
      </c>
      <c r="U313">
        <v>14.29</v>
      </c>
      <c r="V313">
        <v>-4.76</v>
      </c>
      <c r="W313">
        <v>48.79</v>
      </c>
      <c r="X313">
        <v>53.55</v>
      </c>
      <c r="Y313">
        <v>-24</v>
      </c>
      <c r="Z313">
        <v>485</v>
      </c>
      <c r="AA313">
        <v>509</v>
      </c>
      <c r="AB313">
        <v>25.15</v>
      </c>
      <c r="AC313">
        <v>26.39</v>
      </c>
      <c r="AD313">
        <v>51.54</v>
      </c>
      <c r="AE313">
        <v>125</v>
      </c>
      <c r="AF313">
        <v>-1.99</v>
      </c>
      <c r="AG313">
        <v>54.55</v>
      </c>
      <c r="AH313">
        <v>108</v>
      </c>
      <c r="AI313">
        <v>1110</v>
      </c>
      <c r="AJ313">
        <v>1002</v>
      </c>
      <c r="AK313">
        <v>57.55</v>
      </c>
      <c r="AL313">
        <v>51.95</v>
      </c>
      <c r="AM313">
        <v>109.51</v>
      </c>
      <c r="AN313">
        <v>53.78</v>
      </c>
      <c r="AO313">
        <v>34</v>
      </c>
      <c r="AP313">
        <v>14</v>
      </c>
      <c r="AQ313">
        <v>199</v>
      </c>
      <c r="AR313">
        <v>-2.46</v>
      </c>
      <c r="AS313">
        <v>51.69</v>
      </c>
      <c r="AT313">
        <v>54.15</v>
      </c>
      <c r="AU313">
        <v>55</v>
      </c>
      <c r="AV313">
        <v>840</v>
      </c>
      <c r="AW313">
        <v>785</v>
      </c>
      <c r="AX313">
        <v>43.55</v>
      </c>
      <c r="AY313">
        <v>40.700000000000003</v>
      </c>
      <c r="AZ313">
        <v>84.26</v>
      </c>
      <c r="BA313">
        <v>71.069999999999993</v>
      </c>
      <c r="BB313">
        <v>38</v>
      </c>
      <c r="BC313">
        <v>165</v>
      </c>
      <c r="BD313">
        <v>-2.61</v>
      </c>
      <c r="BE313">
        <v>51.38</v>
      </c>
      <c r="BF313">
        <v>53.99</v>
      </c>
      <c r="BG313">
        <v>32</v>
      </c>
      <c r="BH313">
        <v>30.95</v>
      </c>
      <c r="BI313">
        <v>29.3</v>
      </c>
      <c r="BJ313">
        <v>597</v>
      </c>
      <c r="BK313">
        <v>565</v>
      </c>
      <c r="BL313">
        <v>127</v>
      </c>
      <c r="BM313">
        <v>-11.12</v>
      </c>
      <c r="BN313">
        <v>54.8</v>
      </c>
      <c r="BO313">
        <v>1.97</v>
      </c>
      <c r="BP313">
        <v>2.54</v>
      </c>
      <c r="BQ313">
        <v>38</v>
      </c>
      <c r="BR313">
        <v>49</v>
      </c>
      <c r="BS313">
        <v>-11</v>
      </c>
      <c r="BT313">
        <v>43.68</v>
      </c>
      <c r="BU313">
        <v>7.88</v>
      </c>
      <c r="BV313">
        <v>6.37</v>
      </c>
      <c r="BW313">
        <v>4.5199999999999996</v>
      </c>
      <c r="BX313">
        <v>91.33</v>
      </c>
      <c r="BY313">
        <v>45</v>
      </c>
      <c r="BZ313">
        <v>3</v>
      </c>
      <c r="CA313">
        <v>2</v>
      </c>
      <c r="CB313">
        <v>52.53</v>
      </c>
      <c r="CC313">
        <v>364</v>
      </c>
      <c r="CD313">
        <v>388</v>
      </c>
      <c r="CE313">
        <v>329</v>
      </c>
      <c r="CF313">
        <v>124</v>
      </c>
      <c r="CG313">
        <v>129</v>
      </c>
      <c r="CH313">
        <v>9</v>
      </c>
      <c r="CI313">
        <v>4</v>
      </c>
      <c r="CJ313">
        <v>114</v>
      </c>
      <c r="CK313">
        <v>23</v>
      </c>
      <c r="CL313">
        <v>20</v>
      </c>
      <c r="CM313">
        <v>7</v>
      </c>
      <c r="CN313">
        <v>5</v>
      </c>
      <c r="CO313">
        <v>-0.1</v>
      </c>
      <c r="CP313">
        <v>1157.19</v>
      </c>
      <c r="CQ313">
        <v>3764.21</v>
      </c>
      <c r="CR313">
        <v>23.51</v>
      </c>
      <c r="CS313">
        <v>17.93</v>
      </c>
      <c r="CT313">
        <v>17.47</v>
      </c>
      <c r="CU313">
        <v>54.6</v>
      </c>
      <c r="CV313">
        <v>49.69</v>
      </c>
      <c r="CW313">
        <v>59.99</v>
      </c>
      <c r="CX313">
        <v>49.89</v>
      </c>
      <c r="CY313">
        <v>54.27</v>
      </c>
      <c r="CZ313">
        <v>54.95</v>
      </c>
      <c r="DB313">
        <f t="shared" si="4"/>
        <v>-5</v>
      </c>
    </row>
    <row r="314" spans="1:106">
      <c r="A314" t="s">
        <v>854</v>
      </c>
      <c r="B314" t="s">
        <v>855</v>
      </c>
      <c r="C314" t="s">
        <v>62</v>
      </c>
      <c r="D314" t="s">
        <v>643</v>
      </c>
      <c r="E314">
        <v>60</v>
      </c>
      <c r="F314">
        <v>20142015</v>
      </c>
      <c r="G314">
        <v>21</v>
      </c>
      <c r="H314">
        <v>0.92500000000000004</v>
      </c>
      <c r="I314">
        <v>0.92500000000000004</v>
      </c>
      <c r="J314">
        <v>2</v>
      </c>
      <c r="K314">
        <v>18</v>
      </c>
      <c r="L314">
        <v>20</v>
      </c>
      <c r="M314">
        <v>0.09</v>
      </c>
      <c r="N314">
        <v>0.83</v>
      </c>
      <c r="O314">
        <v>0.92</v>
      </c>
      <c r="P314">
        <v>1</v>
      </c>
      <c r="Q314">
        <v>47.32</v>
      </c>
      <c r="R314">
        <v>94.5</v>
      </c>
      <c r="S314">
        <v>2.04</v>
      </c>
      <c r="T314">
        <v>1.06</v>
      </c>
      <c r="U314">
        <v>21.8</v>
      </c>
      <c r="V314">
        <v>-1.97</v>
      </c>
      <c r="W314">
        <v>44.83</v>
      </c>
      <c r="X314">
        <v>46.8</v>
      </c>
      <c r="Y314">
        <v>-130</v>
      </c>
      <c r="Z314">
        <v>564</v>
      </c>
      <c r="AA314">
        <v>694</v>
      </c>
      <c r="AB314">
        <v>25.87</v>
      </c>
      <c r="AC314">
        <v>31.83</v>
      </c>
      <c r="AD314">
        <v>57.7</v>
      </c>
      <c r="AE314">
        <v>59</v>
      </c>
      <c r="AF314">
        <v>-1.1200000000000001</v>
      </c>
      <c r="AG314">
        <v>48.44</v>
      </c>
      <c r="AH314">
        <v>-129</v>
      </c>
      <c r="AI314">
        <v>1137</v>
      </c>
      <c r="AJ314">
        <v>1266</v>
      </c>
      <c r="AK314">
        <v>52.15</v>
      </c>
      <c r="AL314">
        <v>58.06</v>
      </c>
      <c r="AM314">
        <v>110.21</v>
      </c>
      <c r="AN314">
        <v>53.21</v>
      </c>
      <c r="AO314">
        <v>73</v>
      </c>
      <c r="AP314">
        <v>102</v>
      </c>
      <c r="AQ314">
        <v>227</v>
      </c>
      <c r="AR314">
        <v>-0.57999999999999996</v>
      </c>
      <c r="AS314">
        <v>47.39</v>
      </c>
      <c r="AT314">
        <v>47.97</v>
      </c>
      <c r="AU314">
        <v>-93</v>
      </c>
      <c r="AV314">
        <v>844</v>
      </c>
      <c r="AW314">
        <v>937</v>
      </c>
      <c r="AX314">
        <v>38.71</v>
      </c>
      <c r="AY314">
        <v>42.97</v>
      </c>
      <c r="AZ314">
        <v>81.680000000000007</v>
      </c>
      <c r="BA314">
        <v>71.680000000000007</v>
      </c>
      <c r="BB314">
        <v>56</v>
      </c>
      <c r="BC314">
        <v>154</v>
      </c>
      <c r="BD314">
        <v>0.27</v>
      </c>
      <c r="BE314">
        <v>48.52</v>
      </c>
      <c r="BF314">
        <v>48.25</v>
      </c>
      <c r="BG314">
        <v>-37</v>
      </c>
      <c r="BH314">
        <v>27.75</v>
      </c>
      <c r="BI314">
        <v>29.44</v>
      </c>
      <c r="BJ314">
        <v>605</v>
      </c>
      <c r="BK314">
        <v>642</v>
      </c>
      <c r="BL314">
        <v>98</v>
      </c>
      <c r="BM314">
        <v>-9.92</v>
      </c>
      <c r="BN314">
        <v>44.84</v>
      </c>
      <c r="BO314">
        <v>2.02</v>
      </c>
      <c r="BP314">
        <v>3.76</v>
      </c>
      <c r="BQ314">
        <v>44</v>
      </c>
      <c r="BR314">
        <v>82</v>
      </c>
      <c r="BS314">
        <v>-38</v>
      </c>
      <c r="BT314">
        <v>34.92</v>
      </c>
      <c r="BU314">
        <v>1.3</v>
      </c>
      <c r="BV314">
        <v>7.27</v>
      </c>
      <c r="BW314">
        <v>5.21</v>
      </c>
      <c r="BX314">
        <v>87.23</v>
      </c>
      <c r="BY314">
        <v>40</v>
      </c>
      <c r="BZ314">
        <v>0</v>
      </c>
      <c r="CA314">
        <v>0</v>
      </c>
      <c r="CB314">
        <v>51.53</v>
      </c>
      <c r="CC314">
        <v>421</v>
      </c>
      <c r="CD314">
        <v>450</v>
      </c>
      <c r="CE314">
        <v>396</v>
      </c>
      <c r="CF314">
        <v>45</v>
      </c>
      <c r="CG314">
        <v>117</v>
      </c>
      <c r="CH314">
        <v>7</v>
      </c>
      <c r="CI314">
        <v>11</v>
      </c>
      <c r="CJ314">
        <v>96</v>
      </c>
      <c r="CK314">
        <v>48</v>
      </c>
      <c r="CL314">
        <v>48</v>
      </c>
      <c r="CM314">
        <v>3</v>
      </c>
      <c r="CN314">
        <v>4</v>
      </c>
      <c r="CO314">
        <v>0.05</v>
      </c>
      <c r="CP314">
        <v>1308.26</v>
      </c>
      <c r="CQ314">
        <v>2357.8200000000002</v>
      </c>
      <c r="CR314">
        <v>35.69</v>
      </c>
      <c r="CS314">
        <v>17.149999999999999</v>
      </c>
      <c r="CT314">
        <v>17.52</v>
      </c>
      <c r="CU314">
        <v>48.21</v>
      </c>
      <c r="CV314">
        <v>50.41</v>
      </c>
      <c r="CW314">
        <v>52.63</v>
      </c>
      <c r="CX314">
        <v>56.54</v>
      </c>
      <c r="CY314">
        <v>54.95</v>
      </c>
      <c r="CZ314">
        <v>54.05</v>
      </c>
      <c r="DB314">
        <f t="shared" si="4"/>
        <v>-72</v>
      </c>
    </row>
    <row r="315" spans="1:106">
      <c r="A315" t="s">
        <v>947</v>
      </c>
      <c r="B315" t="s">
        <v>948</v>
      </c>
      <c r="C315" t="s">
        <v>62</v>
      </c>
      <c r="D315" t="s">
        <v>393</v>
      </c>
      <c r="E315">
        <v>65</v>
      </c>
      <c r="F315">
        <v>20142015</v>
      </c>
      <c r="G315">
        <v>29</v>
      </c>
      <c r="H315">
        <v>3</v>
      </c>
      <c r="I315">
        <v>2.9</v>
      </c>
      <c r="J315">
        <v>9</v>
      </c>
      <c r="K315">
        <v>17</v>
      </c>
      <c r="L315">
        <v>26</v>
      </c>
      <c r="M315">
        <v>0.45</v>
      </c>
      <c r="N315">
        <v>0.84</v>
      </c>
      <c r="O315">
        <v>1.29</v>
      </c>
      <c r="P315">
        <v>-2</v>
      </c>
      <c r="Q315">
        <v>45.87</v>
      </c>
      <c r="R315">
        <v>102.5</v>
      </c>
      <c r="S315">
        <v>11.84</v>
      </c>
      <c r="T315">
        <v>-14.09</v>
      </c>
      <c r="U315">
        <v>18.579999999999998</v>
      </c>
      <c r="V315">
        <v>-5.72</v>
      </c>
      <c r="W315">
        <v>46.73</v>
      </c>
      <c r="X315">
        <v>52.45</v>
      </c>
      <c r="Y315">
        <v>-64</v>
      </c>
      <c r="Z315">
        <v>458</v>
      </c>
      <c r="AA315">
        <v>522</v>
      </c>
      <c r="AB315">
        <v>22.76</v>
      </c>
      <c r="AC315">
        <v>25.94</v>
      </c>
      <c r="AD315">
        <v>48.7</v>
      </c>
      <c r="AE315">
        <v>40</v>
      </c>
      <c r="AF315">
        <v>-6.91</v>
      </c>
      <c r="AG315">
        <v>52.78</v>
      </c>
      <c r="AH315">
        <v>-182</v>
      </c>
      <c r="AI315">
        <v>1011</v>
      </c>
      <c r="AJ315">
        <v>1193</v>
      </c>
      <c r="AK315">
        <v>50.24</v>
      </c>
      <c r="AL315">
        <v>59.28</v>
      </c>
      <c r="AM315">
        <v>109.52</v>
      </c>
      <c r="AN315">
        <v>55.59</v>
      </c>
      <c r="AO315">
        <v>69</v>
      </c>
      <c r="AP315">
        <v>115</v>
      </c>
      <c r="AQ315">
        <v>175</v>
      </c>
      <c r="AR315">
        <v>-7.93</v>
      </c>
      <c r="AS315">
        <v>45.17</v>
      </c>
      <c r="AT315">
        <v>53.09</v>
      </c>
      <c r="AU315">
        <v>-157</v>
      </c>
      <c r="AV315">
        <v>734</v>
      </c>
      <c r="AW315">
        <v>891</v>
      </c>
      <c r="AX315">
        <v>36.47</v>
      </c>
      <c r="AY315">
        <v>44.28</v>
      </c>
      <c r="AZ315">
        <v>80.75</v>
      </c>
      <c r="BA315">
        <v>76.569999999999993</v>
      </c>
      <c r="BB315">
        <v>30</v>
      </c>
      <c r="BC315">
        <v>106</v>
      </c>
      <c r="BD315">
        <v>-6.11</v>
      </c>
      <c r="BE315">
        <v>47.51</v>
      </c>
      <c r="BF315">
        <v>53.62</v>
      </c>
      <c r="BG315">
        <v>-59</v>
      </c>
      <c r="BH315">
        <v>27.93</v>
      </c>
      <c r="BI315">
        <v>30.86</v>
      </c>
      <c r="BJ315">
        <v>562</v>
      </c>
      <c r="BK315">
        <v>621</v>
      </c>
      <c r="BL315">
        <v>76</v>
      </c>
      <c r="BM315">
        <v>-4.53</v>
      </c>
      <c r="BN315">
        <v>58.44</v>
      </c>
      <c r="BO315">
        <v>3.08</v>
      </c>
      <c r="BP315">
        <v>2.63</v>
      </c>
      <c r="BQ315">
        <v>62</v>
      </c>
      <c r="BR315">
        <v>53</v>
      </c>
      <c r="BS315">
        <v>9</v>
      </c>
      <c r="BT315">
        <v>53.91</v>
      </c>
      <c r="BU315">
        <v>8.49</v>
      </c>
      <c r="BV315">
        <v>11.03</v>
      </c>
      <c r="BW315">
        <v>8.4499999999999993</v>
      </c>
      <c r="BX315">
        <v>91.47</v>
      </c>
      <c r="BY315">
        <v>38</v>
      </c>
      <c r="BZ315">
        <v>0</v>
      </c>
      <c r="CA315">
        <v>1</v>
      </c>
      <c r="CB315">
        <v>39.78</v>
      </c>
      <c r="CC315">
        <v>296</v>
      </c>
      <c r="CD315">
        <v>396</v>
      </c>
      <c r="CE315">
        <v>448</v>
      </c>
      <c r="CF315">
        <v>126</v>
      </c>
      <c r="CG315">
        <v>96</v>
      </c>
      <c r="CH315">
        <v>6</v>
      </c>
      <c r="CI315">
        <v>11</v>
      </c>
      <c r="CJ315">
        <v>67</v>
      </c>
      <c r="CK315">
        <v>44</v>
      </c>
      <c r="CL315">
        <v>15</v>
      </c>
      <c r="CM315">
        <v>5</v>
      </c>
      <c r="CN315">
        <v>3</v>
      </c>
      <c r="CO315">
        <v>-0.1</v>
      </c>
      <c r="CP315">
        <v>1207.43</v>
      </c>
      <c r="CQ315">
        <v>2735.89</v>
      </c>
      <c r="CR315">
        <v>30.62</v>
      </c>
      <c r="CS315">
        <v>16.489999999999998</v>
      </c>
      <c r="CT315">
        <v>17.23</v>
      </c>
      <c r="CU315">
        <v>49.84</v>
      </c>
      <c r="CV315">
        <v>49.83</v>
      </c>
      <c r="CW315">
        <v>53.84</v>
      </c>
      <c r="CX315">
        <v>54.18</v>
      </c>
      <c r="CY315">
        <v>54.12</v>
      </c>
      <c r="CZ315">
        <v>54.5</v>
      </c>
      <c r="DB315">
        <f t="shared" si="4"/>
        <v>30</v>
      </c>
    </row>
    <row r="316" spans="1:106">
      <c r="A316" t="s">
        <v>242</v>
      </c>
      <c r="B316" t="s">
        <v>243</v>
      </c>
      <c r="C316" t="s">
        <v>62</v>
      </c>
      <c r="D316" t="s">
        <v>163</v>
      </c>
      <c r="E316">
        <v>65</v>
      </c>
      <c r="F316">
        <v>20142015</v>
      </c>
      <c r="G316">
        <v>22</v>
      </c>
      <c r="H316" t="s">
        <v>1488</v>
      </c>
      <c r="I316" t="s">
        <v>1488</v>
      </c>
      <c r="J316">
        <v>11</v>
      </c>
      <c r="K316">
        <v>29</v>
      </c>
      <c r="L316">
        <v>40</v>
      </c>
      <c r="M316">
        <v>0.47</v>
      </c>
      <c r="N316">
        <v>1.23</v>
      </c>
      <c r="O316">
        <v>1.69</v>
      </c>
      <c r="P316">
        <v>1</v>
      </c>
      <c r="Q316">
        <v>57.95</v>
      </c>
      <c r="R316">
        <v>101.44</v>
      </c>
      <c r="S316">
        <v>11.22</v>
      </c>
      <c r="T316">
        <v>11.21</v>
      </c>
      <c r="U316">
        <v>21.83</v>
      </c>
      <c r="V316">
        <v>8.52</v>
      </c>
      <c r="W316">
        <v>58.9</v>
      </c>
      <c r="X316">
        <v>50.38</v>
      </c>
      <c r="Y316">
        <v>262</v>
      </c>
      <c r="Z316">
        <v>867</v>
      </c>
      <c r="AA316">
        <v>605</v>
      </c>
      <c r="AB316">
        <v>36.67</v>
      </c>
      <c r="AC316">
        <v>25.59</v>
      </c>
      <c r="AD316">
        <v>62.25</v>
      </c>
      <c r="AE316">
        <v>81</v>
      </c>
      <c r="AF316">
        <v>8.7100000000000009</v>
      </c>
      <c r="AG316">
        <v>49.23</v>
      </c>
      <c r="AH316">
        <v>463</v>
      </c>
      <c r="AI316">
        <v>1688</v>
      </c>
      <c r="AJ316">
        <v>1225</v>
      </c>
      <c r="AK316">
        <v>71.39</v>
      </c>
      <c r="AL316">
        <v>51.8</v>
      </c>
      <c r="AM316">
        <v>123.19</v>
      </c>
      <c r="AN316">
        <v>49.7</v>
      </c>
      <c r="AO316">
        <v>97</v>
      </c>
      <c r="AP316">
        <v>77</v>
      </c>
      <c r="AQ316">
        <v>237</v>
      </c>
      <c r="AR316">
        <v>7.97</v>
      </c>
      <c r="AS316">
        <v>57.38</v>
      </c>
      <c r="AT316">
        <v>49.41</v>
      </c>
      <c r="AU316">
        <v>315</v>
      </c>
      <c r="AV316">
        <v>1224</v>
      </c>
      <c r="AW316">
        <v>909</v>
      </c>
      <c r="AX316">
        <v>51.76</v>
      </c>
      <c r="AY316">
        <v>38.44</v>
      </c>
      <c r="AZ316">
        <v>90.2</v>
      </c>
      <c r="BA316">
        <v>68.55</v>
      </c>
      <c r="BB316">
        <v>42</v>
      </c>
      <c r="BC316">
        <v>140</v>
      </c>
      <c r="BD316">
        <v>7.51</v>
      </c>
      <c r="BE316">
        <v>55.86</v>
      </c>
      <c r="BF316">
        <v>48.35</v>
      </c>
      <c r="BG316">
        <v>176</v>
      </c>
      <c r="BH316">
        <v>35.479999999999997</v>
      </c>
      <c r="BI316">
        <v>28.04</v>
      </c>
      <c r="BJ316">
        <v>839</v>
      </c>
      <c r="BK316">
        <v>663</v>
      </c>
      <c r="BL316">
        <v>98</v>
      </c>
      <c r="BM316">
        <v>13.1</v>
      </c>
      <c r="BN316">
        <v>46.36</v>
      </c>
      <c r="BO316">
        <v>3.72</v>
      </c>
      <c r="BP316">
        <v>2.54</v>
      </c>
      <c r="BQ316">
        <v>88</v>
      </c>
      <c r="BR316">
        <v>60</v>
      </c>
      <c r="BS316">
        <v>28</v>
      </c>
      <c r="BT316">
        <v>59.46</v>
      </c>
      <c r="BU316">
        <v>7.86</v>
      </c>
      <c r="BV316">
        <v>10.49</v>
      </c>
      <c r="BW316">
        <v>7.19</v>
      </c>
      <c r="BX316">
        <v>90.95</v>
      </c>
      <c r="BY316">
        <v>40</v>
      </c>
      <c r="BZ316">
        <v>0</v>
      </c>
      <c r="CA316">
        <v>0</v>
      </c>
      <c r="CB316">
        <v>58.27</v>
      </c>
      <c r="CC316">
        <v>592</v>
      </c>
      <c r="CD316">
        <v>559</v>
      </c>
      <c r="CE316">
        <v>424</v>
      </c>
      <c r="CF316">
        <v>54</v>
      </c>
      <c r="CG316">
        <v>165</v>
      </c>
      <c r="CH316">
        <v>18</v>
      </c>
      <c r="CI316">
        <v>11</v>
      </c>
      <c r="CJ316">
        <v>87</v>
      </c>
      <c r="CK316">
        <v>59</v>
      </c>
      <c r="CL316">
        <v>32</v>
      </c>
      <c r="CM316">
        <v>16</v>
      </c>
      <c r="CN316">
        <v>17</v>
      </c>
      <c r="CO316">
        <v>0.04</v>
      </c>
      <c r="CP316">
        <v>1418.78</v>
      </c>
      <c r="CQ316">
        <v>2513.56</v>
      </c>
      <c r="CR316">
        <v>36.08</v>
      </c>
      <c r="CS316">
        <v>16.739999999999998</v>
      </c>
      <c r="CT316">
        <v>17.559999999999999</v>
      </c>
      <c r="CU316">
        <v>51.41</v>
      </c>
      <c r="CV316">
        <v>49.94</v>
      </c>
      <c r="CW316">
        <v>60.14</v>
      </c>
      <c r="CX316">
        <v>56.84</v>
      </c>
      <c r="CY316">
        <v>54.26</v>
      </c>
      <c r="CZ316">
        <v>54.39</v>
      </c>
      <c r="DB316">
        <f t="shared" si="4"/>
        <v>-111</v>
      </c>
    </row>
    <row r="317" spans="1:106">
      <c r="A317" t="s">
        <v>1021</v>
      </c>
      <c r="B317" t="s">
        <v>1022</v>
      </c>
      <c r="C317" t="s">
        <v>124</v>
      </c>
      <c r="D317" t="s">
        <v>1023</v>
      </c>
      <c r="E317">
        <v>69</v>
      </c>
      <c r="F317">
        <v>20142015</v>
      </c>
      <c r="G317">
        <v>28</v>
      </c>
      <c r="H317">
        <v>0.65</v>
      </c>
      <c r="I317">
        <v>0.625</v>
      </c>
      <c r="J317">
        <v>5</v>
      </c>
      <c r="K317">
        <v>4</v>
      </c>
      <c r="L317">
        <v>9</v>
      </c>
      <c r="M317">
        <v>0.38</v>
      </c>
      <c r="N317">
        <v>0.3</v>
      </c>
      <c r="O317">
        <v>0.68</v>
      </c>
      <c r="P317">
        <v>14</v>
      </c>
      <c r="Q317">
        <v>48.2</v>
      </c>
      <c r="R317">
        <v>98.08</v>
      </c>
      <c r="S317">
        <v>7.81</v>
      </c>
      <c r="T317">
        <v>-15.92</v>
      </c>
      <c r="U317">
        <v>11.44</v>
      </c>
      <c r="V317">
        <v>-0.71</v>
      </c>
      <c r="W317">
        <v>46.29</v>
      </c>
      <c r="X317">
        <v>47</v>
      </c>
      <c r="Y317">
        <v>-47</v>
      </c>
      <c r="Z317">
        <v>293</v>
      </c>
      <c r="AA317">
        <v>340</v>
      </c>
      <c r="AB317">
        <v>22.26</v>
      </c>
      <c r="AC317">
        <v>25.83</v>
      </c>
      <c r="AD317">
        <v>48.1</v>
      </c>
      <c r="AE317">
        <v>68</v>
      </c>
      <c r="AF317">
        <v>-0.96</v>
      </c>
      <c r="AG317">
        <v>49.16</v>
      </c>
      <c r="AH317">
        <v>-47</v>
      </c>
      <c r="AI317">
        <v>629</v>
      </c>
      <c r="AJ317">
        <v>676</v>
      </c>
      <c r="AK317">
        <v>47.79</v>
      </c>
      <c r="AL317">
        <v>51.36</v>
      </c>
      <c r="AM317">
        <v>99.15</v>
      </c>
      <c r="AN317">
        <v>52.46</v>
      </c>
      <c r="AO317">
        <v>24</v>
      </c>
      <c r="AP317">
        <v>12</v>
      </c>
      <c r="AQ317">
        <v>118</v>
      </c>
      <c r="AR317">
        <v>1.48</v>
      </c>
      <c r="AS317">
        <v>50.16</v>
      </c>
      <c r="AT317">
        <v>48.68</v>
      </c>
      <c r="AU317">
        <v>3</v>
      </c>
      <c r="AV317">
        <v>482</v>
      </c>
      <c r="AW317">
        <v>479</v>
      </c>
      <c r="AX317">
        <v>36.619999999999997</v>
      </c>
      <c r="AY317">
        <v>36.39</v>
      </c>
      <c r="AZ317">
        <v>73.02</v>
      </c>
      <c r="BA317">
        <v>68.459999999999994</v>
      </c>
      <c r="BB317">
        <v>30</v>
      </c>
      <c r="BC317">
        <v>94</v>
      </c>
      <c r="BD317">
        <v>0.85</v>
      </c>
      <c r="BE317">
        <v>50.3</v>
      </c>
      <c r="BF317">
        <v>49.46</v>
      </c>
      <c r="BG317">
        <v>4</v>
      </c>
      <c r="BH317">
        <v>25.07</v>
      </c>
      <c r="BI317">
        <v>24.77</v>
      </c>
      <c r="BJ317">
        <v>330</v>
      </c>
      <c r="BK317">
        <v>326</v>
      </c>
      <c r="BL317">
        <v>64</v>
      </c>
      <c r="BM317">
        <v>-0.3</v>
      </c>
      <c r="BN317">
        <v>44.05</v>
      </c>
      <c r="BO317">
        <v>1.6</v>
      </c>
      <c r="BP317">
        <v>2.0499999999999998</v>
      </c>
      <c r="BQ317">
        <v>21</v>
      </c>
      <c r="BR317">
        <v>27</v>
      </c>
      <c r="BS317">
        <v>-6</v>
      </c>
      <c r="BT317">
        <v>43.75</v>
      </c>
      <c r="BU317">
        <v>5.32</v>
      </c>
      <c r="BV317">
        <v>6.36</v>
      </c>
      <c r="BW317">
        <v>4.3600000000000003</v>
      </c>
      <c r="BX317">
        <v>91.72</v>
      </c>
      <c r="BY317">
        <v>27.03</v>
      </c>
      <c r="BZ317">
        <v>10</v>
      </c>
      <c r="CA317">
        <v>27</v>
      </c>
      <c r="CB317">
        <v>38.86</v>
      </c>
      <c r="CC317">
        <v>204</v>
      </c>
      <c r="CD317">
        <v>274</v>
      </c>
      <c r="CE317">
        <v>321</v>
      </c>
      <c r="CF317">
        <v>236</v>
      </c>
      <c r="CG317">
        <v>83</v>
      </c>
      <c r="CH317">
        <v>3</v>
      </c>
      <c r="CI317">
        <v>1</v>
      </c>
      <c r="CJ317">
        <v>59</v>
      </c>
      <c r="CK317">
        <v>12</v>
      </c>
      <c r="CL317">
        <v>13</v>
      </c>
      <c r="CM317">
        <v>9</v>
      </c>
      <c r="CN317">
        <v>23</v>
      </c>
      <c r="CO317">
        <v>1.06</v>
      </c>
      <c r="CP317">
        <v>789.67</v>
      </c>
      <c r="CQ317">
        <v>3417.27</v>
      </c>
      <c r="CR317">
        <v>18.77</v>
      </c>
      <c r="CS317">
        <v>16.88</v>
      </c>
      <c r="CT317">
        <v>17.190000000000001</v>
      </c>
      <c r="CU317">
        <v>47.35</v>
      </c>
      <c r="CV317">
        <v>50.06</v>
      </c>
      <c r="CW317">
        <v>49.68</v>
      </c>
      <c r="CX317">
        <v>55.24</v>
      </c>
      <c r="CY317">
        <v>53.9</v>
      </c>
      <c r="CZ317">
        <v>53.76</v>
      </c>
      <c r="DB317">
        <f t="shared" si="4"/>
        <v>153</v>
      </c>
    </row>
    <row r="318" spans="1:106">
      <c r="A318" t="s">
        <v>217</v>
      </c>
      <c r="B318" t="s">
        <v>218</v>
      </c>
      <c r="C318" t="s">
        <v>68</v>
      </c>
      <c r="D318" t="s">
        <v>204</v>
      </c>
      <c r="E318">
        <v>80</v>
      </c>
      <c r="F318">
        <v>20142015</v>
      </c>
      <c r="G318">
        <v>31</v>
      </c>
      <c r="H318">
        <v>5.4</v>
      </c>
      <c r="I318">
        <v>6.75</v>
      </c>
      <c r="J318">
        <v>14</v>
      </c>
      <c r="K318">
        <v>34</v>
      </c>
      <c r="L318">
        <v>48</v>
      </c>
      <c r="M318">
        <v>0.54</v>
      </c>
      <c r="N318">
        <v>1.31</v>
      </c>
      <c r="O318">
        <v>1.86</v>
      </c>
      <c r="P318">
        <v>-13</v>
      </c>
      <c r="Q318">
        <v>57.42</v>
      </c>
      <c r="R318">
        <v>100.17</v>
      </c>
      <c r="S318">
        <v>7.82</v>
      </c>
      <c r="T318">
        <v>10.73</v>
      </c>
      <c r="U318">
        <v>19.41</v>
      </c>
      <c r="V318">
        <v>8.9600000000000009</v>
      </c>
      <c r="W318">
        <v>58.49</v>
      </c>
      <c r="X318">
        <v>49.53</v>
      </c>
      <c r="Y318">
        <v>220</v>
      </c>
      <c r="Z318">
        <v>758</v>
      </c>
      <c r="AA318">
        <v>538</v>
      </c>
      <c r="AB318">
        <v>29.3</v>
      </c>
      <c r="AC318">
        <v>20.79</v>
      </c>
      <c r="AD318">
        <v>50.09</v>
      </c>
      <c r="AE318">
        <v>155</v>
      </c>
      <c r="AF318">
        <v>9.2100000000000009</v>
      </c>
      <c r="AG318">
        <v>48.22</v>
      </c>
      <c r="AH318">
        <v>415</v>
      </c>
      <c r="AI318">
        <v>1605</v>
      </c>
      <c r="AJ318">
        <v>1190</v>
      </c>
      <c r="AK318">
        <v>62.03</v>
      </c>
      <c r="AL318">
        <v>45.99</v>
      </c>
      <c r="AM318">
        <v>108.03</v>
      </c>
      <c r="AN318">
        <v>56.45</v>
      </c>
      <c r="AO318">
        <v>65</v>
      </c>
      <c r="AP318">
        <v>41</v>
      </c>
      <c r="AQ318">
        <v>301</v>
      </c>
      <c r="AR318">
        <v>8.82</v>
      </c>
      <c r="AS318">
        <v>58.33</v>
      </c>
      <c r="AT318">
        <v>49.51</v>
      </c>
      <c r="AU318">
        <v>354</v>
      </c>
      <c r="AV318">
        <v>1240</v>
      </c>
      <c r="AW318">
        <v>886</v>
      </c>
      <c r="AX318">
        <v>47.93</v>
      </c>
      <c r="AY318">
        <v>34.24</v>
      </c>
      <c r="AZ318">
        <v>82.17</v>
      </c>
      <c r="BA318">
        <v>73.06</v>
      </c>
      <c r="BB318">
        <v>57</v>
      </c>
      <c r="BC318">
        <v>236</v>
      </c>
      <c r="BD318">
        <v>8.65</v>
      </c>
      <c r="BE318">
        <v>58.49</v>
      </c>
      <c r="BF318">
        <v>49.84</v>
      </c>
      <c r="BG318">
        <v>263</v>
      </c>
      <c r="BH318">
        <v>35.020000000000003</v>
      </c>
      <c r="BI318">
        <v>24.85</v>
      </c>
      <c r="BJ318">
        <v>906</v>
      </c>
      <c r="BK318">
        <v>643</v>
      </c>
      <c r="BL318">
        <v>179</v>
      </c>
      <c r="BM318">
        <v>7.71</v>
      </c>
      <c r="BN318">
        <v>51.25</v>
      </c>
      <c r="BO318">
        <v>3.05</v>
      </c>
      <c r="BP318">
        <v>2.13</v>
      </c>
      <c r="BQ318">
        <v>79</v>
      </c>
      <c r="BR318">
        <v>55</v>
      </c>
      <c r="BS318">
        <v>24</v>
      </c>
      <c r="BT318">
        <v>58.96</v>
      </c>
      <c r="BU318">
        <v>5.93</v>
      </c>
      <c r="BV318">
        <v>8.7200000000000006</v>
      </c>
      <c r="BW318">
        <v>6.37</v>
      </c>
      <c r="BX318">
        <v>91.45</v>
      </c>
      <c r="BY318">
        <v>55.22</v>
      </c>
      <c r="BZ318">
        <v>989</v>
      </c>
      <c r="CA318">
        <v>802</v>
      </c>
      <c r="CB318">
        <v>57.71</v>
      </c>
      <c r="CC318">
        <v>756</v>
      </c>
      <c r="CD318">
        <v>566</v>
      </c>
      <c r="CE318">
        <v>554</v>
      </c>
      <c r="CF318">
        <v>40</v>
      </c>
      <c r="CG318">
        <v>58</v>
      </c>
      <c r="CH318">
        <v>17</v>
      </c>
      <c r="CI318">
        <v>17</v>
      </c>
      <c r="CJ318">
        <v>165</v>
      </c>
      <c r="CK318">
        <v>26</v>
      </c>
      <c r="CL318">
        <v>60</v>
      </c>
      <c r="CM318">
        <v>19</v>
      </c>
      <c r="CN318">
        <v>6</v>
      </c>
      <c r="CO318">
        <v>-0.5</v>
      </c>
      <c r="CP318">
        <v>1552.42</v>
      </c>
      <c r="CQ318">
        <v>3287.62</v>
      </c>
      <c r="CR318">
        <v>32.07</v>
      </c>
      <c r="CS318">
        <v>19.36</v>
      </c>
      <c r="CT318">
        <v>17.55</v>
      </c>
      <c r="CU318">
        <v>51.1</v>
      </c>
      <c r="CV318">
        <v>49.93</v>
      </c>
      <c r="CW318">
        <v>54.62</v>
      </c>
      <c r="CX318">
        <v>52.27</v>
      </c>
      <c r="CY318">
        <v>54.63</v>
      </c>
      <c r="CZ318">
        <v>54.8</v>
      </c>
      <c r="DB318">
        <f t="shared" si="4"/>
        <v>-18</v>
      </c>
    </row>
    <row r="319" spans="1:106">
      <c r="A319" t="s">
        <v>1099</v>
      </c>
      <c r="B319" t="s">
        <v>1100</v>
      </c>
      <c r="C319" t="s">
        <v>80</v>
      </c>
      <c r="D319" t="s">
        <v>858</v>
      </c>
      <c r="E319">
        <v>62</v>
      </c>
      <c r="F319">
        <v>20142015</v>
      </c>
      <c r="G319">
        <v>27</v>
      </c>
      <c r="H319">
        <v>2.95</v>
      </c>
      <c r="I319">
        <v>2.95</v>
      </c>
      <c r="J319">
        <v>8</v>
      </c>
      <c r="K319">
        <v>18</v>
      </c>
      <c r="L319">
        <v>26</v>
      </c>
      <c r="M319">
        <v>0.52</v>
      </c>
      <c r="N319">
        <v>1.17</v>
      </c>
      <c r="O319">
        <v>1.69</v>
      </c>
      <c r="P319">
        <v>3</v>
      </c>
      <c r="Q319">
        <v>40.630000000000003</v>
      </c>
      <c r="R319">
        <v>98.68</v>
      </c>
      <c r="S319">
        <v>9.52</v>
      </c>
      <c r="T319">
        <v>-20.96</v>
      </c>
      <c r="U319">
        <v>14.89</v>
      </c>
      <c r="V319">
        <v>-7.9</v>
      </c>
      <c r="W319">
        <v>40.36</v>
      </c>
      <c r="X319">
        <v>48.26</v>
      </c>
      <c r="Y319">
        <v>-161</v>
      </c>
      <c r="Z319">
        <v>337</v>
      </c>
      <c r="AA319">
        <v>498</v>
      </c>
      <c r="AB319">
        <v>21.9</v>
      </c>
      <c r="AC319">
        <v>32.369999999999997</v>
      </c>
      <c r="AD319">
        <v>54.27</v>
      </c>
      <c r="AE319">
        <v>82</v>
      </c>
      <c r="AF319">
        <v>-8.93</v>
      </c>
      <c r="AG319">
        <v>49.56</v>
      </c>
      <c r="AH319">
        <v>-314</v>
      </c>
      <c r="AI319">
        <v>681</v>
      </c>
      <c r="AJ319">
        <v>995</v>
      </c>
      <c r="AK319">
        <v>44.26</v>
      </c>
      <c r="AL319">
        <v>64.67</v>
      </c>
      <c r="AM319">
        <v>108.93</v>
      </c>
      <c r="AN319">
        <v>56.53</v>
      </c>
      <c r="AO319">
        <v>29</v>
      </c>
      <c r="AP319">
        <v>25</v>
      </c>
      <c r="AQ319">
        <v>138</v>
      </c>
      <c r="AR319">
        <v>-8.0500000000000007</v>
      </c>
      <c r="AS319">
        <v>40.83</v>
      </c>
      <c r="AT319">
        <v>48.88</v>
      </c>
      <c r="AU319">
        <v>-239</v>
      </c>
      <c r="AV319">
        <v>532</v>
      </c>
      <c r="AW319">
        <v>771</v>
      </c>
      <c r="AX319">
        <v>34.58</v>
      </c>
      <c r="AY319">
        <v>50.11</v>
      </c>
      <c r="AZ319">
        <v>84.68</v>
      </c>
      <c r="BA319">
        <v>72.37</v>
      </c>
      <c r="BB319">
        <v>25</v>
      </c>
      <c r="BC319">
        <v>109</v>
      </c>
      <c r="BD319">
        <v>-6.86</v>
      </c>
      <c r="BE319">
        <v>41.98</v>
      </c>
      <c r="BF319">
        <v>48.84</v>
      </c>
      <c r="BG319">
        <v>-147</v>
      </c>
      <c r="BH319">
        <v>25.02</v>
      </c>
      <c r="BI319">
        <v>34.58</v>
      </c>
      <c r="BJ319">
        <v>385</v>
      </c>
      <c r="BK319">
        <v>532</v>
      </c>
      <c r="BL319">
        <v>84</v>
      </c>
      <c r="BM319">
        <v>-7.1</v>
      </c>
      <c r="BN319">
        <v>45.74</v>
      </c>
      <c r="BO319">
        <v>2.21</v>
      </c>
      <c r="BP319">
        <v>3.51</v>
      </c>
      <c r="BQ319">
        <v>34</v>
      </c>
      <c r="BR319">
        <v>54</v>
      </c>
      <c r="BS319">
        <v>-20</v>
      </c>
      <c r="BT319">
        <v>38.64</v>
      </c>
      <c r="BU319">
        <v>7.34</v>
      </c>
      <c r="BV319">
        <v>8.83</v>
      </c>
      <c r="BW319">
        <v>6.39</v>
      </c>
      <c r="BX319">
        <v>89.85</v>
      </c>
      <c r="BY319">
        <v>49.48</v>
      </c>
      <c r="BZ319">
        <v>95</v>
      </c>
      <c r="CA319">
        <v>97</v>
      </c>
      <c r="CB319">
        <v>31.98</v>
      </c>
      <c r="CC319">
        <v>236</v>
      </c>
      <c r="CD319">
        <v>323</v>
      </c>
      <c r="CE319">
        <v>502</v>
      </c>
      <c r="CF319">
        <v>250</v>
      </c>
      <c r="CG319">
        <v>53</v>
      </c>
      <c r="CH319">
        <v>12</v>
      </c>
      <c r="CI319">
        <v>6</v>
      </c>
      <c r="CJ319">
        <v>76</v>
      </c>
      <c r="CK319">
        <v>18</v>
      </c>
      <c r="CL319">
        <v>51</v>
      </c>
      <c r="CM319">
        <v>8</v>
      </c>
      <c r="CN319">
        <v>11</v>
      </c>
      <c r="CO319">
        <v>0.19</v>
      </c>
      <c r="CP319">
        <v>923.2</v>
      </c>
      <c r="CQ319">
        <v>2845.76</v>
      </c>
      <c r="CR319">
        <v>24.49</v>
      </c>
      <c r="CS319">
        <v>17.489999999999998</v>
      </c>
      <c r="CT319">
        <v>17.23</v>
      </c>
      <c r="CU319">
        <v>46.22</v>
      </c>
      <c r="CV319">
        <v>49.91</v>
      </c>
      <c r="CW319">
        <v>51.27</v>
      </c>
      <c r="CX319">
        <v>59.66</v>
      </c>
      <c r="CY319">
        <v>53.74</v>
      </c>
      <c r="CZ319">
        <v>53.94</v>
      </c>
      <c r="DB319">
        <f t="shared" si="4"/>
        <v>197</v>
      </c>
    </row>
    <row r="320" spans="1:106">
      <c r="A320" t="s">
        <v>1012</v>
      </c>
      <c r="B320" t="s">
        <v>1013</v>
      </c>
      <c r="C320" t="s">
        <v>80</v>
      </c>
      <c r="D320" t="s">
        <v>149</v>
      </c>
      <c r="E320">
        <v>64</v>
      </c>
      <c r="F320">
        <v>20142015</v>
      </c>
      <c r="G320">
        <v>32</v>
      </c>
      <c r="H320">
        <v>2.85</v>
      </c>
      <c r="I320">
        <v>3</v>
      </c>
      <c r="J320">
        <v>2</v>
      </c>
      <c r="K320">
        <v>6</v>
      </c>
      <c r="L320">
        <v>8</v>
      </c>
      <c r="M320">
        <v>0.14000000000000001</v>
      </c>
      <c r="N320">
        <v>0.43</v>
      </c>
      <c r="O320">
        <v>0.56999999999999995</v>
      </c>
      <c r="P320">
        <v>2</v>
      </c>
      <c r="Q320">
        <v>41.84</v>
      </c>
      <c r="R320">
        <v>94.63</v>
      </c>
      <c r="S320">
        <v>1.89</v>
      </c>
      <c r="T320">
        <v>-17.079999999999998</v>
      </c>
      <c r="U320">
        <v>13.06</v>
      </c>
      <c r="V320">
        <v>-11.76</v>
      </c>
      <c r="W320">
        <v>40.200000000000003</v>
      </c>
      <c r="X320">
        <v>51.96</v>
      </c>
      <c r="Y320">
        <v>-117</v>
      </c>
      <c r="Z320">
        <v>240</v>
      </c>
      <c r="AA320">
        <v>357</v>
      </c>
      <c r="AB320">
        <v>17.23</v>
      </c>
      <c r="AC320">
        <v>25.63</v>
      </c>
      <c r="AD320">
        <v>42.86</v>
      </c>
      <c r="AE320">
        <v>81</v>
      </c>
      <c r="AF320">
        <v>-10.55</v>
      </c>
      <c r="AG320">
        <v>52.39</v>
      </c>
      <c r="AH320">
        <v>-229</v>
      </c>
      <c r="AI320">
        <v>587</v>
      </c>
      <c r="AJ320">
        <v>816</v>
      </c>
      <c r="AK320">
        <v>42.14</v>
      </c>
      <c r="AL320">
        <v>58.58</v>
      </c>
      <c r="AM320">
        <v>100.72</v>
      </c>
      <c r="AN320">
        <v>57.24</v>
      </c>
      <c r="AO320">
        <v>40</v>
      </c>
      <c r="AP320">
        <v>22</v>
      </c>
      <c r="AQ320">
        <v>184</v>
      </c>
      <c r="AR320">
        <v>-10.47</v>
      </c>
      <c r="AS320">
        <v>41.91</v>
      </c>
      <c r="AT320">
        <v>52.38</v>
      </c>
      <c r="AU320">
        <v>-173</v>
      </c>
      <c r="AV320">
        <v>448</v>
      </c>
      <c r="AW320">
        <v>621</v>
      </c>
      <c r="AX320">
        <v>32.159999999999997</v>
      </c>
      <c r="AY320">
        <v>44.58</v>
      </c>
      <c r="AZ320">
        <v>76.739999999999995</v>
      </c>
      <c r="BA320">
        <v>75</v>
      </c>
      <c r="BB320">
        <v>38</v>
      </c>
      <c r="BC320">
        <v>144</v>
      </c>
      <c r="BD320">
        <v>-10.17</v>
      </c>
      <c r="BE320">
        <v>42.69</v>
      </c>
      <c r="BF320">
        <v>52.87</v>
      </c>
      <c r="BG320">
        <v>-115</v>
      </c>
      <c r="BH320">
        <v>24.12</v>
      </c>
      <c r="BI320">
        <v>32.380000000000003</v>
      </c>
      <c r="BJ320">
        <v>336</v>
      </c>
      <c r="BK320">
        <v>451</v>
      </c>
      <c r="BL320">
        <v>106</v>
      </c>
      <c r="BM320">
        <v>-29.44</v>
      </c>
      <c r="BN320">
        <v>51.44</v>
      </c>
      <c r="BO320">
        <v>0.79</v>
      </c>
      <c r="BP320">
        <v>2.8</v>
      </c>
      <c r="BQ320">
        <v>11</v>
      </c>
      <c r="BR320">
        <v>39</v>
      </c>
      <c r="BS320">
        <v>-28</v>
      </c>
      <c r="BT320">
        <v>22</v>
      </c>
      <c r="BU320">
        <v>1.39</v>
      </c>
      <c r="BV320">
        <v>3.27</v>
      </c>
      <c r="BW320">
        <v>2.46</v>
      </c>
      <c r="BX320">
        <v>91.35</v>
      </c>
      <c r="BY320">
        <v>47</v>
      </c>
      <c r="BZ320">
        <v>3</v>
      </c>
      <c r="CA320">
        <v>1</v>
      </c>
      <c r="CB320">
        <v>36.29</v>
      </c>
      <c r="CC320">
        <v>213</v>
      </c>
      <c r="CD320">
        <v>265</v>
      </c>
      <c r="CE320">
        <v>374</v>
      </c>
      <c r="CF320">
        <v>88</v>
      </c>
      <c r="CG320">
        <v>104</v>
      </c>
      <c r="CH320">
        <v>5</v>
      </c>
      <c r="CI320">
        <v>1</v>
      </c>
      <c r="CJ320">
        <v>104</v>
      </c>
      <c r="CK320">
        <v>12</v>
      </c>
      <c r="CL320">
        <v>11</v>
      </c>
      <c r="CM320">
        <v>12</v>
      </c>
      <c r="CN320">
        <v>14</v>
      </c>
      <c r="CO320">
        <v>0.14000000000000001</v>
      </c>
      <c r="CP320">
        <v>835.81</v>
      </c>
      <c r="CQ320">
        <v>3081.82</v>
      </c>
      <c r="CR320">
        <v>21.33</v>
      </c>
      <c r="CS320">
        <v>16.649999999999999</v>
      </c>
      <c r="CT320">
        <v>16.95</v>
      </c>
      <c r="CU320">
        <v>50.64</v>
      </c>
      <c r="CV320">
        <v>49.31</v>
      </c>
      <c r="CW320">
        <v>52.35</v>
      </c>
      <c r="CX320">
        <v>51.03</v>
      </c>
      <c r="CY320">
        <v>53.29</v>
      </c>
      <c r="CZ320">
        <v>54.78</v>
      </c>
      <c r="DB320">
        <f t="shared" si="4"/>
        <v>-16</v>
      </c>
    </row>
    <row r="321" spans="1:106">
      <c r="A321" t="s">
        <v>66</v>
      </c>
      <c r="B321" t="s">
        <v>67</v>
      </c>
      <c r="C321" t="s">
        <v>68</v>
      </c>
      <c r="D321" t="s">
        <v>63</v>
      </c>
      <c r="E321">
        <v>79</v>
      </c>
      <c r="F321">
        <v>20142015</v>
      </c>
      <c r="G321">
        <v>27</v>
      </c>
      <c r="H321">
        <v>7.5</v>
      </c>
      <c r="I321">
        <v>6.8</v>
      </c>
      <c r="J321">
        <v>16</v>
      </c>
      <c r="K321">
        <v>47</v>
      </c>
      <c r="L321">
        <v>63</v>
      </c>
      <c r="M321">
        <v>0.62</v>
      </c>
      <c r="N321">
        <v>1.83</v>
      </c>
      <c r="O321">
        <v>2.46</v>
      </c>
      <c r="P321">
        <v>15</v>
      </c>
      <c r="Q321">
        <v>58.96</v>
      </c>
      <c r="R321">
        <v>98.39</v>
      </c>
      <c r="S321">
        <v>11.94</v>
      </c>
      <c r="T321">
        <v>2.56</v>
      </c>
      <c r="U321">
        <v>19.47</v>
      </c>
      <c r="V321">
        <v>6.69</v>
      </c>
      <c r="W321">
        <v>57.19</v>
      </c>
      <c r="X321">
        <v>50.51</v>
      </c>
      <c r="Y321">
        <v>202</v>
      </c>
      <c r="Z321">
        <v>803</v>
      </c>
      <c r="AA321">
        <v>601</v>
      </c>
      <c r="AB321">
        <v>31.32</v>
      </c>
      <c r="AC321">
        <v>23.44</v>
      </c>
      <c r="AD321">
        <v>54.76</v>
      </c>
      <c r="AE321">
        <v>151</v>
      </c>
      <c r="AF321">
        <v>7.2</v>
      </c>
      <c r="AG321">
        <v>51.75</v>
      </c>
      <c r="AH321">
        <v>509</v>
      </c>
      <c r="AI321">
        <v>1675</v>
      </c>
      <c r="AJ321">
        <v>1166</v>
      </c>
      <c r="AK321">
        <v>65.33</v>
      </c>
      <c r="AL321">
        <v>45.48</v>
      </c>
      <c r="AM321">
        <v>110.81</v>
      </c>
      <c r="AN321">
        <v>51.1</v>
      </c>
      <c r="AO321">
        <v>63</v>
      </c>
      <c r="AP321">
        <v>46</v>
      </c>
      <c r="AQ321">
        <v>254</v>
      </c>
      <c r="AR321">
        <v>7.91</v>
      </c>
      <c r="AS321">
        <v>58.95</v>
      </c>
      <c r="AT321">
        <v>51.03</v>
      </c>
      <c r="AU321">
        <v>380</v>
      </c>
      <c r="AV321">
        <v>1252</v>
      </c>
      <c r="AW321">
        <v>872</v>
      </c>
      <c r="AX321">
        <v>48.83</v>
      </c>
      <c r="AY321">
        <v>34.01</v>
      </c>
      <c r="AZ321">
        <v>82.85</v>
      </c>
      <c r="BA321">
        <v>68.37</v>
      </c>
      <c r="BB321">
        <v>57</v>
      </c>
      <c r="BC321">
        <v>191</v>
      </c>
      <c r="BD321">
        <v>7.08</v>
      </c>
      <c r="BE321">
        <v>58.27</v>
      </c>
      <c r="BF321">
        <v>51.19</v>
      </c>
      <c r="BG321">
        <v>243</v>
      </c>
      <c r="BH321">
        <v>33.39</v>
      </c>
      <c r="BI321">
        <v>23.91</v>
      </c>
      <c r="BJ321">
        <v>856</v>
      </c>
      <c r="BK321">
        <v>613</v>
      </c>
      <c r="BL321">
        <v>134</v>
      </c>
      <c r="BM321">
        <v>1.7</v>
      </c>
      <c r="BN321">
        <v>52.85</v>
      </c>
      <c r="BO321">
        <v>3.28</v>
      </c>
      <c r="BP321">
        <v>2.73</v>
      </c>
      <c r="BQ321">
        <v>84</v>
      </c>
      <c r="BR321">
        <v>70</v>
      </c>
      <c r="BS321">
        <v>14</v>
      </c>
      <c r="BT321">
        <v>54.55</v>
      </c>
      <c r="BU321">
        <v>8.3800000000000008</v>
      </c>
      <c r="BV321">
        <v>9.81</v>
      </c>
      <c r="BW321">
        <v>6.71</v>
      </c>
      <c r="BX321">
        <v>88.58</v>
      </c>
      <c r="BY321">
        <v>52.59</v>
      </c>
      <c r="BZ321">
        <v>752</v>
      </c>
      <c r="CA321">
        <v>678</v>
      </c>
      <c r="CB321">
        <v>55.66</v>
      </c>
      <c r="CC321">
        <v>659</v>
      </c>
      <c r="CD321">
        <v>507</v>
      </c>
      <c r="CE321">
        <v>525</v>
      </c>
      <c r="CF321">
        <v>105</v>
      </c>
      <c r="CG321">
        <v>111</v>
      </c>
      <c r="CH321">
        <v>31</v>
      </c>
      <c r="CI321">
        <v>16</v>
      </c>
      <c r="CJ321">
        <v>118</v>
      </c>
      <c r="CK321">
        <v>48</v>
      </c>
      <c r="CL321">
        <v>29</v>
      </c>
      <c r="CM321">
        <v>5</v>
      </c>
      <c r="CN321">
        <v>20</v>
      </c>
      <c r="CO321">
        <v>0.59</v>
      </c>
      <c r="CP321">
        <v>1538.27</v>
      </c>
      <c r="CQ321">
        <v>3263.01</v>
      </c>
      <c r="CR321">
        <v>32.04</v>
      </c>
      <c r="CS321">
        <v>18.690000000000001</v>
      </c>
      <c r="CT321">
        <v>17.78</v>
      </c>
      <c r="CU321">
        <v>54.96</v>
      </c>
      <c r="CV321">
        <v>49.89</v>
      </c>
      <c r="CW321">
        <v>59.96</v>
      </c>
      <c r="CX321">
        <v>49.14</v>
      </c>
      <c r="CY321">
        <v>54.72</v>
      </c>
      <c r="CZ321">
        <v>54.95</v>
      </c>
      <c r="DB321">
        <f t="shared" si="4"/>
        <v>-6</v>
      </c>
    </row>
    <row r="322" spans="1:106">
      <c r="A322" t="s">
        <v>1334</v>
      </c>
      <c r="B322" t="s">
        <v>1335</v>
      </c>
      <c r="C322" t="s">
        <v>80</v>
      </c>
      <c r="D322" t="s">
        <v>345</v>
      </c>
      <c r="E322">
        <v>69</v>
      </c>
      <c r="F322">
        <v>20142015</v>
      </c>
      <c r="G322">
        <v>28</v>
      </c>
      <c r="H322">
        <v>2.2999999999999998</v>
      </c>
      <c r="I322">
        <v>2.5</v>
      </c>
      <c r="J322">
        <v>6</v>
      </c>
      <c r="K322">
        <v>15</v>
      </c>
      <c r="L322">
        <v>21</v>
      </c>
      <c r="M322">
        <v>0.34</v>
      </c>
      <c r="N322">
        <v>0.86</v>
      </c>
      <c r="O322">
        <v>1.2</v>
      </c>
      <c r="P322">
        <v>4</v>
      </c>
      <c r="Q322">
        <v>42.41</v>
      </c>
      <c r="R322">
        <v>96.72</v>
      </c>
      <c r="S322">
        <v>7.32</v>
      </c>
      <c r="T322">
        <v>-8.75</v>
      </c>
      <c r="U322">
        <v>15.22</v>
      </c>
      <c r="V322">
        <v>-5.84</v>
      </c>
      <c r="W322">
        <v>42.01</v>
      </c>
      <c r="X322">
        <v>47.85</v>
      </c>
      <c r="Y322">
        <v>-156</v>
      </c>
      <c r="Z322">
        <v>410</v>
      </c>
      <c r="AA322">
        <v>566</v>
      </c>
      <c r="AB322">
        <v>23.43</v>
      </c>
      <c r="AC322">
        <v>32.340000000000003</v>
      </c>
      <c r="AD322">
        <v>55.77</v>
      </c>
      <c r="AE322">
        <v>108</v>
      </c>
      <c r="AF322">
        <v>-7.29</v>
      </c>
      <c r="AG322">
        <v>49.7</v>
      </c>
      <c r="AH322">
        <v>-313</v>
      </c>
      <c r="AI322">
        <v>874</v>
      </c>
      <c r="AJ322">
        <v>1187</v>
      </c>
      <c r="AK322">
        <v>49.94</v>
      </c>
      <c r="AL322">
        <v>67.83</v>
      </c>
      <c r="AM322">
        <v>117.77</v>
      </c>
      <c r="AN322">
        <v>50.92</v>
      </c>
      <c r="AO322">
        <v>42</v>
      </c>
      <c r="AP322">
        <v>48</v>
      </c>
      <c r="AQ322">
        <v>163</v>
      </c>
      <c r="AR322">
        <v>-6.85</v>
      </c>
      <c r="AS322">
        <v>42.54</v>
      </c>
      <c r="AT322">
        <v>49.4</v>
      </c>
      <c r="AU322">
        <v>-223</v>
      </c>
      <c r="AV322">
        <v>636</v>
      </c>
      <c r="AW322">
        <v>859</v>
      </c>
      <c r="AX322">
        <v>36.340000000000003</v>
      </c>
      <c r="AY322">
        <v>49.09</v>
      </c>
      <c r="AZ322">
        <v>85.43</v>
      </c>
      <c r="BA322">
        <v>69.97</v>
      </c>
      <c r="BB322">
        <v>39</v>
      </c>
      <c r="BC322">
        <v>121</v>
      </c>
      <c r="BD322">
        <v>-7.69</v>
      </c>
      <c r="BE322">
        <v>41.51</v>
      </c>
      <c r="BF322">
        <v>49.2</v>
      </c>
      <c r="BG322">
        <v>-182</v>
      </c>
      <c r="BH322">
        <v>25.43</v>
      </c>
      <c r="BI322">
        <v>35.83</v>
      </c>
      <c r="BJ322">
        <v>445</v>
      </c>
      <c r="BK322">
        <v>627</v>
      </c>
      <c r="BL322">
        <v>82</v>
      </c>
      <c r="BM322">
        <v>-8.0399999999999991</v>
      </c>
      <c r="BN322">
        <v>39.86</v>
      </c>
      <c r="BO322">
        <v>1.6</v>
      </c>
      <c r="BP322">
        <v>3.43</v>
      </c>
      <c r="BQ322">
        <v>28</v>
      </c>
      <c r="BR322">
        <v>60</v>
      </c>
      <c r="BS322">
        <v>-32</v>
      </c>
      <c r="BT322">
        <v>31.82</v>
      </c>
      <c r="BU322">
        <v>4.96</v>
      </c>
      <c r="BV322">
        <v>6.29</v>
      </c>
      <c r="BW322">
        <v>4.4000000000000004</v>
      </c>
      <c r="BX322">
        <v>90.43</v>
      </c>
      <c r="BY322">
        <v>33.33</v>
      </c>
      <c r="BZ322">
        <v>11</v>
      </c>
      <c r="CA322">
        <v>22</v>
      </c>
      <c r="CB322">
        <v>42.16</v>
      </c>
      <c r="CC322">
        <v>312</v>
      </c>
      <c r="CD322">
        <v>340</v>
      </c>
      <c r="CE322">
        <v>428</v>
      </c>
      <c r="CF322">
        <v>141</v>
      </c>
      <c r="CG322">
        <v>118</v>
      </c>
      <c r="CH322">
        <v>8</v>
      </c>
      <c r="CI322">
        <v>7</v>
      </c>
      <c r="CJ322">
        <v>76</v>
      </c>
      <c r="CK322">
        <v>15</v>
      </c>
      <c r="CL322">
        <v>26</v>
      </c>
      <c r="CM322">
        <v>5</v>
      </c>
      <c r="CN322">
        <v>9</v>
      </c>
      <c r="CO322">
        <v>0.23</v>
      </c>
      <c r="CP322">
        <v>1050</v>
      </c>
      <c r="CQ322">
        <v>3149.23</v>
      </c>
      <c r="CR322">
        <v>25</v>
      </c>
      <c r="CS322">
        <v>17.63</v>
      </c>
      <c r="CT322">
        <v>17.37</v>
      </c>
      <c r="CU322">
        <v>49.33</v>
      </c>
      <c r="CV322">
        <v>49.96</v>
      </c>
      <c r="CW322">
        <v>53.47</v>
      </c>
      <c r="CX322">
        <v>54.92</v>
      </c>
      <c r="CY322">
        <v>54.26</v>
      </c>
      <c r="CZ322">
        <v>54.34</v>
      </c>
      <c r="DB322">
        <f t="shared" si="4"/>
        <v>23</v>
      </c>
    </row>
    <row r="323" spans="1:106">
      <c r="A323" t="s">
        <v>789</v>
      </c>
      <c r="B323" t="s">
        <v>790</v>
      </c>
      <c r="C323" t="s">
        <v>124</v>
      </c>
      <c r="D323" t="s">
        <v>393</v>
      </c>
      <c r="E323">
        <v>80</v>
      </c>
      <c r="F323">
        <v>20142015</v>
      </c>
      <c r="G323">
        <v>23</v>
      </c>
      <c r="H323">
        <v>2.35</v>
      </c>
      <c r="I323">
        <v>2.4750000000000001</v>
      </c>
      <c r="J323">
        <v>21</v>
      </c>
      <c r="K323">
        <v>25</v>
      </c>
      <c r="L323">
        <v>46</v>
      </c>
      <c r="M323">
        <v>1.01</v>
      </c>
      <c r="N323">
        <v>1.2</v>
      </c>
      <c r="O323">
        <v>2.21</v>
      </c>
      <c r="P323">
        <v>1</v>
      </c>
      <c r="Q323">
        <v>55.12</v>
      </c>
      <c r="R323">
        <v>104.07</v>
      </c>
      <c r="S323">
        <v>11.67</v>
      </c>
      <c r="T323">
        <v>13.66</v>
      </c>
      <c r="U323">
        <v>15.64</v>
      </c>
      <c r="V323">
        <v>8.0299999999999994</v>
      </c>
      <c r="W323">
        <v>56.59</v>
      </c>
      <c r="X323">
        <v>48.56</v>
      </c>
      <c r="Y323">
        <v>147</v>
      </c>
      <c r="Z323">
        <v>631</v>
      </c>
      <c r="AA323">
        <v>484</v>
      </c>
      <c r="AB323">
        <v>30.27</v>
      </c>
      <c r="AC323">
        <v>23.22</v>
      </c>
      <c r="AD323">
        <v>53.48</v>
      </c>
      <c r="AE323">
        <v>184</v>
      </c>
      <c r="AF323">
        <v>6.57</v>
      </c>
      <c r="AG323">
        <v>48.55</v>
      </c>
      <c r="AH323">
        <v>246</v>
      </c>
      <c r="AI323">
        <v>1324</v>
      </c>
      <c r="AJ323">
        <v>1078</v>
      </c>
      <c r="AK323">
        <v>63.51</v>
      </c>
      <c r="AL323">
        <v>51.71</v>
      </c>
      <c r="AM323">
        <v>115.21</v>
      </c>
      <c r="AN323">
        <v>54.61</v>
      </c>
      <c r="AO323">
        <v>43</v>
      </c>
      <c r="AP323">
        <v>17</v>
      </c>
      <c r="AQ323">
        <v>297</v>
      </c>
      <c r="AR323">
        <v>5.81</v>
      </c>
      <c r="AS323">
        <v>54.75</v>
      </c>
      <c r="AT323">
        <v>48.94</v>
      </c>
      <c r="AU323">
        <v>172</v>
      </c>
      <c r="AV323">
        <v>992</v>
      </c>
      <c r="AW323">
        <v>820</v>
      </c>
      <c r="AX323">
        <v>47.58</v>
      </c>
      <c r="AY323">
        <v>39.33</v>
      </c>
      <c r="AZ323">
        <v>86.91</v>
      </c>
      <c r="BA323">
        <v>72.88</v>
      </c>
      <c r="BB323">
        <v>74</v>
      </c>
      <c r="BC323">
        <v>254</v>
      </c>
      <c r="BD323">
        <v>4.9800000000000004</v>
      </c>
      <c r="BE323">
        <v>55.28</v>
      </c>
      <c r="BF323">
        <v>50.29</v>
      </c>
      <c r="BG323">
        <v>138</v>
      </c>
      <c r="BH323">
        <v>34.68</v>
      </c>
      <c r="BI323">
        <v>28.06</v>
      </c>
      <c r="BJ323">
        <v>723</v>
      </c>
      <c r="BK323">
        <v>585</v>
      </c>
      <c r="BL323">
        <v>180</v>
      </c>
      <c r="BM323">
        <v>15.19</v>
      </c>
      <c r="BN323">
        <v>53.12</v>
      </c>
      <c r="BO323">
        <v>3.31</v>
      </c>
      <c r="BP323">
        <v>1.53</v>
      </c>
      <c r="BQ323">
        <v>69</v>
      </c>
      <c r="BR323">
        <v>32</v>
      </c>
      <c r="BS323">
        <v>37</v>
      </c>
      <c r="BT323">
        <v>68.319999999999993</v>
      </c>
      <c r="BU323">
        <v>8.27</v>
      </c>
      <c r="BV323">
        <v>9.5399999999999991</v>
      </c>
      <c r="BW323">
        <v>6.96</v>
      </c>
      <c r="BX323">
        <v>94.53</v>
      </c>
      <c r="BY323">
        <v>42.86</v>
      </c>
      <c r="BZ323">
        <v>9</v>
      </c>
      <c r="CA323">
        <v>12</v>
      </c>
      <c r="CB323">
        <v>60.21</v>
      </c>
      <c r="CC323">
        <v>507</v>
      </c>
      <c r="CD323">
        <v>414</v>
      </c>
      <c r="CE323">
        <v>335</v>
      </c>
      <c r="CF323">
        <v>162</v>
      </c>
      <c r="CG323">
        <v>85</v>
      </c>
      <c r="CH323">
        <v>16</v>
      </c>
      <c r="CI323">
        <v>9</v>
      </c>
      <c r="CJ323">
        <v>159</v>
      </c>
      <c r="CK323">
        <v>46</v>
      </c>
      <c r="CL323">
        <v>25</v>
      </c>
      <c r="CM323">
        <v>20</v>
      </c>
      <c r="CN323">
        <v>21</v>
      </c>
      <c r="CO323">
        <v>0.05</v>
      </c>
      <c r="CP323">
        <v>1250.8800000000001</v>
      </c>
      <c r="CQ323">
        <v>3601.72</v>
      </c>
      <c r="CR323">
        <v>25.78</v>
      </c>
      <c r="CS323">
        <v>18.21</v>
      </c>
      <c r="CT323">
        <v>17.600000000000001</v>
      </c>
      <c r="CU323">
        <v>49.21</v>
      </c>
      <c r="CV323">
        <v>50.21</v>
      </c>
      <c r="CW323">
        <v>54.74</v>
      </c>
      <c r="CX323">
        <v>56.51</v>
      </c>
      <c r="CY323">
        <v>54.49</v>
      </c>
      <c r="CZ323">
        <v>54.03</v>
      </c>
      <c r="DB323">
        <f t="shared" si="4"/>
        <v>77</v>
      </c>
    </row>
    <row r="324" spans="1:106">
      <c r="A324" t="s">
        <v>658</v>
      </c>
      <c r="B324" t="s">
        <v>659</v>
      </c>
      <c r="C324" t="s">
        <v>68</v>
      </c>
      <c r="D324" t="s">
        <v>84</v>
      </c>
      <c r="E324">
        <v>47</v>
      </c>
      <c r="F324">
        <v>20142015</v>
      </c>
      <c r="G324">
        <v>28</v>
      </c>
      <c r="H324">
        <v>5.25</v>
      </c>
      <c r="I324">
        <v>5.25</v>
      </c>
      <c r="J324">
        <v>7</v>
      </c>
      <c r="K324">
        <v>24</v>
      </c>
      <c r="L324">
        <v>31</v>
      </c>
      <c r="M324">
        <v>0.5</v>
      </c>
      <c r="N324">
        <v>1.71</v>
      </c>
      <c r="O324">
        <v>2.21</v>
      </c>
      <c r="P324">
        <v>-3</v>
      </c>
      <c r="Q324">
        <v>55.44</v>
      </c>
      <c r="R324">
        <v>103.61</v>
      </c>
      <c r="S324">
        <v>10</v>
      </c>
      <c r="T324">
        <v>10.88</v>
      </c>
      <c r="U324">
        <v>17.88</v>
      </c>
      <c r="V324">
        <v>1.1200000000000001</v>
      </c>
      <c r="W324">
        <v>52.07</v>
      </c>
      <c r="X324">
        <v>50.95</v>
      </c>
      <c r="Y324">
        <v>34</v>
      </c>
      <c r="Z324">
        <v>427</v>
      </c>
      <c r="AA324">
        <v>393</v>
      </c>
      <c r="AB324">
        <v>30.48</v>
      </c>
      <c r="AC324">
        <v>28.05</v>
      </c>
      <c r="AD324">
        <v>58.54</v>
      </c>
      <c r="AE324">
        <v>83</v>
      </c>
      <c r="AF324">
        <v>5.03</v>
      </c>
      <c r="AG324">
        <v>50.41</v>
      </c>
      <c r="AH324">
        <v>177</v>
      </c>
      <c r="AI324">
        <v>902</v>
      </c>
      <c r="AJ324">
        <v>725</v>
      </c>
      <c r="AK324">
        <v>64.39</v>
      </c>
      <c r="AL324">
        <v>51.75</v>
      </c>
      <c r="AM324">
        <v>116.15</v>
      </c>
      <c r="AN324">
        <v>51</v>
      </c>
      <c r="AO324">
        <v>39</v>
      </c>
      <c r="AP324">
        <v>29</v>
      </c>
      <c r="AQ324">
        <v>141</v>
      </c>
      <c r="AR324">
        <v>2.2799999999999998</v>
      </c>
      <c r="AS324">
        <v>52.74</v>
      </c>
      <c r="AT324">
        <v>50.46</v>
      </c>
      <c r="AU324">
        <v>67</v>
      </c>
      <c r="AV324">
        <v>645</v>
      </c>
      <c r="AW324">
        <v>578</v>
      </c>
      <c r="AX324">
        <v>46.04</v>
      </c>
      <c r="AY324">
        <v>41.26</v>
      </c>
      <c r="AZ324">
        <v>87.31</v>
      </c>
      <c r="BA324">
        <v>71.319999999999993</v>
      </c>
      <c r="BB324">
        <v>32</v>
      </c>
      <c r="BC324">
        <v>102</v>
      </c>
      <c r="BD324">
        <v>1.3</v>
      </c>
      <c r="BE324">
        <v>52.04</v>
      </c>
      <c r="BF324">
        <v>50.73</v>
      </c>
      <c r="BG324">
        <v>36</v>
      </c>
      <c r="BH324">
        <v>32.840000000000003</v>
      </c>
      <c r="BI324">
        <v>30.27</v>
      </c>
      <c r="BJ324">
        <v>460</v>
      </c>
      <c r="BK324">
        <v>424</v>
      </c>
      <c r="BL324">
        <v>70</v>
      </c>
      <c r="BM324">
        <v>14.47</v>
      </c>
      <c r="BN324">
        <v>48.19</v>
      </c>
      <c r="BO324">
        <v>3.36</v>
      </c>
      <c r="BP324">
        <v>2</v>
      </c>
      <c r="BQ324">
        <v>47</v>
      </c>
      <c r="BR324">
        <v>28</v>
      </c>
      <c r="BS324">
        <v>19</v>
      </c>
      <c r="BT324">
        <v>62.67</v>
      </c>
      <c r="BU324">
        <v>6.86</v>
      </c>
      <c r="BV324">
        <v>10.220000000000001</v>
      </c>
      <c r="BW324">
        <v>7.29</v>
      </c>
      <c r="BX324">
        <v>93.4</v>
      </c>
      <c r="BY324">
        <v>53.2</v>
      </c>
      <c r="BZ324">
        <v>316</v>
      </c>
      <c r="CA324">
        <v>278</v>
      </c>
      <c r="CB324">
        <v>58.38</v>
      </c>
      <c r="CC324">
        <v>338</v>
      </c>
      <c r="CD324">
        <v>239</v>
      </c>
      <c r="CE324">
        <v>241</v>
      </c>
      <c r="CF324">
        <v>35</v>
      </c>
      <c r="CG324">
        <v>67</v>
      </c>
      <c r="CH324">
        <v>12</v>
      </c>
      <c r="CI324">
        <v>12</v>
      </c>
      <c r="CJ324">
        <v>63</v>
      </c>
      <c r="CK324">
        <v>21</v>
      </c>
      <c r="CL324">
        <v>20</v>
      </c>
      <c r="CM324">
        <v>9</v>
      </c>
      <c r="CN324">
        <v>6</v>
      </c>
      <c r="CO324">
        <v>-0.21</v>
      </c>
      <c r="CP324">
        <v>840.5</v>
      </c>
      <c r="CQ324">
        <v>2029.7</v>
      </c>
      <c r="CR324">
        <v>29.28</v>
      </c>
      <c r="CS324">
        <v>18.16</v>
      </c>
      <c r="CT324">
        <v>17.62</v>
      </c>
      <c r="CU324">
        <v>52.49</v>
      </c>
      <c r="CV324">
        <v>49.54</v>
      </c>
      <c r="CW324">
        <v>56.84</v>
      </c>
      <c r="CX324">
        <v>51.45</v>
      </c>
      <c r="CY324">
        <v>53.76</v>
      </c>
      <c r="CZ324">
        <v>54.76</v>
      </c>
      <c r="DB324">
        <f t="shared" ref="DB324:DB387" si="5">CF324-CG324</f>
        <v>-32</v>
      </c>
    </row>
    <row r="325" spans="1:106">
      <c r="A325" t="s">
        <v>829</v>
      </c>
      <c r="B325" t="s">
        <v>830</v>
      </c>
      <c r="C325" t="s">
        <v>62</v>
      </c>
      <c r="D325" t="s">
        <v>81</v>
      </c>
      <c r="E325">
        <v>80</v>
      </c>
      <c r="F325">
        <v>20142015</v>
      </c>
      <c r="G325">
        <v>33</v>
      </c>
      <c r="H325">
        <v>6</v>
      </c>
      <c r="I325">
        <v>4.75</v>
      </c>
      <c r="J325">
        <v>9</v>
      </c>
      <c r="K325">
        <v>35</v>
      </c>
      <c r="L325">
        <v>44</v>
      </c>
      <c r="M325">
        <v>0.28000000000000003</v>
      </c>
      <c r="N325">
        <v>1.1100000000000001</v>
      </c>
      <c r="O325">
        <v>1.39</v>
      </c>
      <c r="P325">
        <v>-16</v>
      </c>
      <c r="Q325">
        <v>49.91</v>
      </c>
      <c r="R325">
        <v>100.48</v>
      </c>
      <c r="S325">
        <v>8.91</v>
      </c>
      <c r="T325">
        <v>-3.1</v>
      </c>
      <c r="U325">
        <v>23.71</v>
      </c>
      <c r="V325">
        <v>-4.55</v>
      </c>
      <c r="W325">
        <v>50.85</v>
      </c>
      <c r="X325">
        <v>55.41</v>
      </c>
      <c r="Y325">
        <v>29</v>
      </c>
      <c r="Z325">
        <v>865</v>
      </c>
      <c r="AA325">
        <v>836</v>
      </c>
      <c r="AB325">
        <v>27.36</v>
      </c>
      <c r="AC325">
        <v>26.44</v>
      </c>
      <c r="AD325">
        <v>53.81</v>
      </c>
      <c r="AE325">
        <v>67</v>
      </c>
      <c r="AF325">
        <v>-4.59</v>
      </c>
      <c r="AG325">
        <v>54.5</v>
      </c>
      <c r="AH325">
        <v>-6</v>
      </c>
      <c r="AI325">
        <v>1671</v>
      </c>
      <c r="AJ325">
        <v>1677</v>
      </c>
      <c r="AK325">
        <v>52.86</v>
      </c>
      <c r="AL325">
        <v>53.05</v>
      </c>
      <c r="AM325">
        <v>105.9</v>
      </c>
      <c r="AN325">
        <v>55.6</v>
      </c>
      <c r="AO325">
        <v>75</v>
      </c>
      <c r="AP325">
        <v>106</v>
      </c>
      <c r="AQ325">
        <v>215</v>
      </c>
      <c r="AR325">
        <v>-5.14</v>
      </c>
      <c r="AS325">
        <v>48.65</v>
      </c>
      <c r="AT325">
        <v>53.79</v>
      </c>
      <c r="AU325">
        <v>-70</v>
      </c>
      <c r="AV325">
        <v>1263</v>
      </c>
      <c r="AW325">
        <v>1333</v>
      </c>
      <c r="AX325">
        <v>39.950000000000003</v>
      </c>
      <c r="AY325">
        <v>42.17</v>
      </c>
      <c r="AZ325">
        <v>82.12</v>
      </c>
      <c r="BA325">
        <v>73.56</v>
      </c>
      <c r="BB325">
        <v>39</v>
      </c>
      <c r="BC325">
        <v>140</v>
      </c>
      <c r="BD325">
        <v>-3.78</v>
      </c>
      <c r="BE325">
        <v>48.84</v>
      </c>
      <c r="BF325">
        <v>52.62</v>
      </c>
      <c r="BG325">
        <v>-44</v>
      </c>
      <c r="BH325">
        <v>29.39</v>
      </c>
      <c r="BI325">
        <v>30.78</v>
      </c>
      <c r="BJ325">
        <v>929</v>
      </c>
      <c r="BK325">
        <v>973</v>
      </c>
      <c r="BL325">
        <v>101</v>
      </c>
      <c r="BM325">
        <v>-4.04</v>
      </c>
      <c r="BN325">
        <v>54.04</v>
      </c>
      <c r="BO325">
        <v>3.1</v>
      </c>
      <c r="BP325">
        <v>3.1</v>
      </c>
      <c r="BQ325">
        <v>98</v>
      </c>
      <c r="BR325">
        <v>98</v>
      </c>
      <c r="BS325">
        <v>0</v>
      </c>
      <c r="BT325">
        <v>50</v>
      </c>
      <c r="BU325">
        <v>6.43</v>
      </c>
      <c r="BV325">
        <v>10.55</v>
      </c>
      <c r="BW325">
        <v>7.76</v>
      </c>
      <c r="BX325">
        <v>89.93</v>
      </c>
      <c r="BY325">
        <v>43</v>
      </c>
      <c r="BZ325">
        <v>1</v>
      </c>
      <c r="CA325">
        <v>0</v>
      </c>
      <c r="CB325">
        <v>52.14</v>
      </c>
      <c r="CC325">
        <v>744</v>
      </c>
      <c r="CD325">
        <v>610</v>
      </c>
      <c r="CE325">
        <v>683</v>
      </c>
      <c r="CF325">
        <v>91</v>
      </c>
      <c r="CG325">
        <v>83</v>
      </c>
      <c r="CH325">
        <v>13</v>
      </c>
      <c r="CI325">
        <v>22</v>
      </c>
      <c r="CJ325">
        <v>92</v>
      </c>
      <c r="CK325">
        <v>52</v>
      </c>
      <c r="CL325">
        <v>11</v>
      </c>
      <c r="CM325">
        <v>20</v>
      </c>
      <c r="CN325">
        <v>4</v>
      </c>
      <c r="CO325">
        <v>-0.51</v>
      </c>
      <c r="CP325">
        <v>1896.8</v>
      </c>
      <c r="CQ325">
        <v>2988.95</v>
      </c>
      <c r="CR325">
        <v>38.82</v>
      </c>
      <c r="CS325">
        <v>16.920000000000002</v>
      </c>
      <c r="CT325">
        <v>17.82</v>
      </c>
      <c r="CU325">
        <v>52.82</v>
      </c>
      <c r="CV325">
        <v>50.07</v>
      </c>
      <c r="CW325">
        <v>52.62</v>
      </c>
      <c r="CX325">
        <v>47</v>
      </c>
      <c r="CY325">
        <v>55.11</v>
      </c>
      <c r="CZ325">
        <v>54.96</v>
      </c>
      <c r="DB325">
        <f t="shared" si="5"/>
        <v>8</v>
      </c>
    </row>
    <row r="326" spans="1:106">
      <c r="A326" t="s">
        <v>520</v>
      </c>
      <c r="B326" t="s">
        <v>521</v>
      </c>
      <c r="C326" t="s">
        <v>68</v>
      </c>
      <c r="D326" t="s">
        <v>77</v>
      </c>
      <c r="E326">
        <v>81</v>
      </c>
      <c r="F326">
        <v>20142015</v>
      </c>
      <c r="G326">
        <v>24</v>
      </c>
      <c r="H326">
        <v>1.4</v>
      </c>
      <c r="I326">
        <v>1.325</v>
      </c>
      <c r="J326">
        <v>6</v>
      </c>
      <c r="K326">
        <v>10</v>
      </c>
      <c r="L326">
        <v>16</v>
      </c>
      <c r="M326">
        <v>0.34</v>
      </c>
      <c r="N326">
        <v>0.56000000000000005</v>
      </c>
      <c r="O326">
        <v>0.9</v>
      </c>
      <c r="P326">
        <v>-2</v>
      </c>
      <c r="Q326">
        <v>44.3</v>
      </c>
      <c r="R326">
        <v>97.45</v>
      </c>
      <c r="S326">
        <v>4.8</v>
      </c>
      <c r="T326">
        <v>-48.31</v>
      </c>
      <c r="U326">
        <v>13.17</v>
      </c>
      <c r="V326">
        <v>-10.66</v>
      </c>
      <c r="W326">
        <v>44.75</v>
      </c>
      <c r="X326">
        <v>55.42</v>
      </c>
      <c r="Y326">
        <v>-94</v>
      </c>
      <c r="Z326">
        <v>401</v>
      </c>
      <c r="AA326">
        <v>495</v>
      </c>
      <c r="AB326">
        <v>22.56</v>
      </c>
      <c r="AC326">
        <v>27.84</v>
      </c>
      <c r="AD326">
        <v>50.4</v>
      </c>
      <c r="AE326">
        <v>106</v>
      </c>
      <c r="AF326">
        <v>-12.56</v>
      </c>
      <c r="AG326">
        <v>56.87</v>
      </c>
      <c r="AH326">
        <v>-223</v>
      </c>
      <c r="AI326">
        <v>867</v>
      </c>
      <c r="AJ326">
        <v>1090</v>
      </c>
      <c r="AK326">
        <v>48.77</v>
      </c>
      <c r="AL326">
        <v>61.31</v>
      </c>
      <c r="AM326">
        <v>110.08</v>
      </c>
      <c r="AN326">
        <v>54.79</v>
      </c>
      <c r="AO326">
        <v>36</v>
      </c>
      <c r="AP326">
        <v>50</v>
      </c>
      <c r="AQ326">
        <v>190</v>
      </c>
      <c r="AR326">
        <v>-11.25</v>
      </c>
      <c r="AS326">
        <v>44.23</v>
      </c>
      <c r="AT326">
        <v>55.48</v>
      </c>
      <c r="AU326">
        <v>-164</v>
      </c>
      <c r="AV326">
        <v>629</v>
      </c>
      <c r="AW326">
        <v>793</v>
      </c>
      <c r="AX326">
        <v>35.380000000000003</v>
      </c>
      <c r="AY326">
        <v>44.6</v>
      </c>
      <c r="AZ326">
        <v>79.98</v>
      </c>
      <c r="BA326">
        <v>75.52</v>
      </c>
      <c r="BB326">
        <v>29</v>
      </c>
      <c r="BC326">
        <v>154</v>
      </c>
      <c r="BD326">
        <v>-10.56</v>
      </c>
      <c r="BE326">
        <v>44.52</v>
      </c>
      <c r="BF326">
        <v>55.07</v>
      </c>
      <c r="BG326">
        <v>-117</v>
      </c>
      <c r="BH326">
        <v>26.72</v>
      </c>
      <c r="BI326">
        <v>33.299999999999997</v>
      </c>
      <c r="BJ326">
        <v>475</v>
      </c>
      <c r="BK326">
        <v>592</v>
      </c>
      <c r="BL326">
        <v>125</v>
      </c>
      <c r="BM326">
        <v>-24.68</v>
      </c>
      <c r="BN326">
        <v>58.02</v>
      </c>
      <c r="BO326">
        <v>1.1200000000000001</v>
      </c>
      <c r="BP326">
        <v>2.25</v>
      </c>
      <c r="BQ326">
        <v>20</v>
      </c>
      <c r="BR326">
        <v>40</v>
      </c>
      <c r="BS326">
        <v>-20</v>
      </c>
      <c r="BT326">
        <v>33.33</v>
      </c>
      <c r="BU326">
        <v>3.9</v>
      </c>
      <c r="BV326">
        <v>4.21</v>
      </c>
      <c r="BW326">
        <v>3.18</v>
      </c>
      <c r="BX326">
        <v>93.24</v>
      </c>
      <c r="BY326">
        <v>53.28</v>
      </c>
      <c r="BZ326">
        <v>357</v>
      </c>
      <c r="CA326">
        <v>313</v>
      </c>
      <c r="CB326">
        <v>19.32</v>
      </c>
      <c r="CC326">
        <v>166</v>
      </c>
      <c r="CD326">
        <v>313</v>
      </c>
      <c r="CE326">
        <v>693</v>
      </c>
      <c r="CF326">
        <v>29</v>
      </c>
      <c r="CG326">
        <v>125</v>
      </c>
      <c r="CH326">
        <v>6</v>
      </c>
      <c r="CI326">
        <v>4</v>
      </c>
      <c r="CJ326">
        <v>119</v>
      </c>
      <c r="CK326">
        <v>9</v>
      </c>
      <c r="CL326">
        <v>30</v>
      </c>
      <c r="CM326">
        <v>14</v>
      </c>
      <c r="CN326">
        <v>12</v>
      </c>
      <c r="CO326">
        <v>-0.11</v>
      </c>
      <c r="CP326">
        <v>1066.72</v>
      </c>
      <c r="CQ326">
        <v>3859.93</v>
      </c>
      <c r="CR326">
        <v>21.65</v>
      </c>
      <c r="CS326">
        <v>17.25</v>
      </c>
      <c r="CT326">
        <v>17.29</v>
      </c>
      <c r="CU326">
        <v>51.69</v>
      </c>
      <c r="CV326">
        <v>50.18</v>
      </c>
      <c r="CW326">
        <v>56.27</v>
      </c>
      <c r="CX326">
        <v>52.59</v>
      </c>
      <c r="CY326">
        <v>54.7</v>
      </c>
      <c r="CZ326">
        <v>54.31</v>
      </c>
      <c r="DB326">
        <f t="shared" si="5"/>
        <v>-96</v>
      </c>
    </row>
    <row r="327" spans="1:106">
      <c r="A327" t="s">
        <v>307</v>
      </c>
      <c r="B327" t="s">
        <v>308</v>
      </c>
      <c r="C327" t="s">
        <v>62</v>
      </c>
      <c r="D327" t="s">
        <v>84</v>
      </c>
      <c r="E327">
        <v>78</v>
      </c>
      <c r="F327">
        <v>20142015</v>
      </c>
      <c r="G327">
        <v>23</v>
      </c>
      <c r="H327">
        <v>1.4</v>
      </c>
      <c r="I327">
        <v>1.4</v>
      </c>
      <c r="J327">
        <v>12</v>
      </c>
      <c r="K327">
        <v>27</v>
      </c>
      <c r="L327">
        <v>39</v>
      </c>
      <c r="M327">
        <v>0.47</v>
      </c>
      <c r="N327">
        <v>1.07</v>
      </c>
      <c r="O327">
        <v>1.54</v>
      </c>
      <c r="P327">
        <v>4</v>
      </c>
      <c r="Q327">
        <v>59.19</v>
      </c>
      <c r="R327">
        <v>101.71</v>
      </c>
      <c r="S327">
        <v>5.85</v>
      </c>
      <c r="T327">
        <v>23.73</v>
      </c>
      <c r="U327">
        <v>19.45</v>
      </c>
      <c r="V327">
        <v>10.79</v>
      </c>
      <c r="W327">
        <v>58.58</v>
      </c>
      <c r="X327">
        <v>47.79</v>
      </c>
      <c r="Y327">
        <v>254</v>
      </c>
      <c r="Z327">
        <v>867</v>
      </c>
      <c r="AA327">
        <v>613</v>
      </c>
      <c r="AB327">
        <v>34.29</v>
      </c>
      <c r="AC327">
        <v>24.24</v>
      </c>
      <c r="AD327">
        <v>58.53</v>
      </c>
      <c r="AE327">
        <v>127</v>
      </c>
      <c r="AF327">
        <v>10.9</v>
      </c>
      <c r="AG327">
        <v>48.29</v>
      </c>
      <c r="AH327">
        <v>534</v>
      </c>
      <c r="AI327">
        <v>1719</v>
      </c>
      <c r="AJ327">
        <v>1185</v>
      </c>
      <c r="AK327">
        <v>67.989999999999995</v>
      </c>
      <c r="AL327">
        <v>46.87</v>
      </c>
      <c r="AM327">
        <v>114.85</v>
      </c>
      <c r="AN327">
        <v>52.3</v>
      </c>
      <c r="AO327">
        <v>128</v>
      </c>
      <c r="AP327">
        <v>68</v>
      </c>
      <c r="AQ327">
        <v>421</v>
      </c>
      <c r="AR327">
        <v>10.88</v>
      </c>
      <c r="AS327">
        <v>58.26</v>
      </c>
      <c r="AT327">
        <v>47.37</v>
      </c>
      <c r="AU327">
        <v>360</v>
      </c>
      <c r="AV327">
        <v>1270</v>
      </c>
      <c r="AW327">
        <v>910</v>
      </c>
      <c r="AX327">
        <v>50.23</v>
      </c>
      <c r="AY327">
        <v>35.99</v>
      </c>
      <c r="AZ327">
        <v>86.22</v>
      </c>
      <c r="BA327">
        <v>70.790000000000006</v>
      </c>
      <c r="BB327">
        <v>88</v>
      </c>
      <c r="BC327">
        <v>293</v>
      </c>
      <c r="BD327">
        <v>8.42</v>
      </c>
      <c r="BE327">
        <v>56.26</v>
      </c>
      <c r="BF327">
        <v>47.83</v>
      </c>
      <c r="BG327">
        <v>200</v>
      </c>
      <c r="BH327">
        <v>35.56</v>
      </c>
      <c r="BI327">
        <v>27.65</v>
      </c>
      <c r="BJ327">
        <v>899</v>
      </c>
      <c r="BK327">
        <v>699</v>
      </c>
      <c r="BL327">
        <v>205</v>
      </c>
      <c r="BM327">
        <v>17.010000000000002</v>
      </c>
      <c r="BN327">
        <v>44.36</v>
      </c>
      <c r="BO327">
        <v>3.2</v>
      </c>
      <c r="BP327">
        <v>2.02</v>
      </c>
      <c r="BQ327">
        <v>81</v>
      </c>
      <c r="BR327">
        <v>51</v>
      </c>
      <c r="BS327">
        <v>30</v>
      </c>
      <c r="BT327">
        <v>61.36</v>
      </c>
      <c r="BU327">
        <v>4.0999999999999996</v>
      </c>
      <c r="BV327">
        <v>9.01</v>
      </c>
      <c r="BW327">
        <v>6.38</v>
      </c>
      <c r="BX327">
        <v>92.7</v>
      </c>
      <c r="BY327">
        <v>40</v>
      </c>
      <c r="BZ327">
        <v>0</v>
      </c>
      <c r="CA327">
        <v>0</v>
      </c>
      <c r="CB327">
        <v>66.8</v>
      </c>
      <c r="CC327">
        <v>670</v>
      </c>
      <c r="CD327">
        <v>431</v>
      </c>
      <c r="CE327">
        <v>333</v>
      </c>
      <c r="CF327">
        <v>75</v>
      </c>
      <c r="CG327">
        <v>129</v>
      </c>
      <c r="CH327">
        <v>14</v>
      </c>
      <c r="CI327">
        <v>13</v>
      </c>
      <c r="CJ327">
        <v>193</v>
      </c>
      <c r="CK327">
        <v>31</v>
      </c>
      <c r="CL327">
        <v>15</v>
      </c>
      <c r="CM327">
        <v>4</v>
      </c>
      <c r="CN327">
        <v>8</v>
      </c>
      <c r="CO327">
        <v>0.16</v>
      </c>
      <c r="CP327">
        <v>1517.08</v>
      </c>
      <c r="CQ327">
        <v>3254.95</v>
      </c>
      <c r="CR327">
        <v>31.79</v>
      </c>
      <c r="CS327">
        <v>16.55</v>
      </c>
      <c r="CT327">
        <v>17.11</v>
      </c>
      <c r="CU327">
        <v>51.8</v>
      </c>
      <c r="CV327">
        <v>49.69</v>
      </c>
      <c r="CW327">
        <v>55.48</v>
      </c>
      <c r="CX327">
        <v>51.62</v>
      </c>
      <c r="CY327">
        <v>53.5</v>
      </c>
      <c r="CZ327">
        <v>54.18</v>
      </c>
      <c r="DB327">
        <f t="shared" si="5"/>
        <v>-54</v>
      </c>
    </row>
    <row r="328" spans="1:106">
      <c r="A328" t="s">
        <v>143</v>
      </c>
      <c r="B328" t="s">
        <v>144</v>
      </c>
      <c r="C328" t="s">
        <v>113</v>
      </c>
      <c r="D328" t="s">
        <v>110</v>
      </c>
      <c r="E328">
        <v>82</v>
      </c>
      <c r="F328">
        <v>20142015</v>
      </c>
      <c r="G328">
        <v>21</v>
      </c>
      <c r="H328">
        <v>0.74299999999999999</v>
      </c>
      <c r="I328" t="s">
        <v>1488</v>
      </c>
      <c r="J328">
        <v>28</v>
      </c>
      <c r="K328">
        <v>36</v>
      </c>
      <c r="L328">
        <v>64</v>
      </c>
      <c r="M328">
        <v>1.37</v>
      </c>
      <c r="N328">
        <v>1.76</v>
      </c>
      <c r="O328">
        <v>3.14</v>
      </c>
      <c r="P328">
        <v>4</v>
      </c>
      <c r="Q328">
        <v>59.64</v>
      </c>
      <c r="R328">
        <v>105.36</v>
      </c>
      <c r="S328">
        <v>14.74</v>
      </c>
      <c r="T328">
        <v>19.059999999999999</v>
      </c>
      <c r="U328">
        <v>14.93</v>
      </c>
      <c r="V328">
        <v>12.3</v>
      </c>
      <c r="W328">
        <v>61.13</v>
      </c>
      <c r="X328">
        <v>48.83</v>
      </c>
      <c r="Y328">
        <v>280</v>
      </c>
      <c r="Z328">
        <v>769</v>
      </c>
      <c r="AA328">
        <v>489</v>
      </c>
      <c r="AB328">
        <v>37.69</v>
      </c>
      <c r="AC328">
        <v>23.96</v>
      </c>
      <c r="AD328">
        <v>61.65</v>
      </c>
      <c r="AE328">
        <v>220</v>
      </c>
      <c r="AF328">
        <v>11.26</v>
      </c>
      <c r="AG328">
        <v>48.38</v>
      </c>
      <c r="AH328">
        <v>436</v>
      </c>
      <c r="AI328">
        <v>1349</v>
      </c>
      <c r="AJ328">
        <v>913</v>
      </c>
      <c r="AK328">
        <v>66.11</v>
      </c>
      <c r="AL328">
        <v>44.74</v>
      </c>
      <c r="AM328">
        <v>110.85</v>
      </c>
      <c r="AN328">
        <v>55.3</v>
      </c>
      <c r="AO328">
        <v>62</v>
      </c>
      <c r="AP328">
        <v>28</v>
      </c>
      <c r="AQ328">
        <v>322</v>
      </c>
      <c r="AR328">
        <v>11.1</v>
      </c>
      <c r="AS328">
        <v>59.48</v>
      </c>
      <c r="AT328">
        <v>48.38</v>
      </c>
      <c r="AU328">
        <v>327</v>
      </c>
      <c r="AV328">
        <v>1026</v>
      </c>
      <c r="AW328">
        <v>699</v>
      </c>
      <c r="AX328">
        <v>50.28</v>
      </c>
      <c r="AY328">
        <v>34.26</v>
      </c>
      <c r="AZ328">
        <v>84.54</v>
      </c>
      <c r="BA328">
        <v>72.709999999999994</v>
      </c>
      <c r="BB328">
        <v>70</v>
      </c>
      <c r="BC328">
        <v>260</v>
      </c>
      <c r="BD328">
        <v>11.32</v>
      </c>
      <c r="BE328">
        <v>59.82</v>
      </c>
      <c r="BF328">
        <v>48.5</v>
      </c>
      <c r="BG328">
        <v>245</v>
      </c>
      <c r="BH328">
        <v>36.56</v>
      </c>
      <c r="BI328">
        <v>24.55</v>
      </c>
      <c r="BJ328">
        <v>746</v>
      </c>
      <c r="BK328">
        <v>501</v>
      </c>
      <c r="BL328">
        <v>190</v>
      </c>
      <c r="BM328">
        <v>22.01</v>
      </c>
      <c r="BN328">
        <v>48.74</v>
      </c>
      <c r="BO328">
        <v>5.0999999999999996</v>
      </c>
      <c r="BP328">
        <v>2.11</v>
      </c>
      <c r="BQ328">
        <v>104</v>
      </c>
      <c r="BR328">
        <v>43</v>
      </c>
      <c r="BS328">
        <v>61</v>
      </c>
      <c r="BT328">
        <v>70.75</v>
      </c>
      <c r="BU328">
        <v>10.77</v>
      </c>
      <c r="BV328">
        <v>13.94</v>
      </c>
      <c r="BW328">
        <v>10.14</v>
      </c>
      <c r="BX328">
        <v>91.42</v>
      </c>
      <c r="BY328">
        <v>36</v>
      </c>
      <c r="BZ328">
        <v>0</v>
      </c>
      <c r="CA328">
        <v>2</v>
      </c>
      <c r="CB328">
        <v>67.349999999999994</v>
      </c>
      <c r="CC328">
        <v>462</v>
      </c>
      <c r="CD328">
        <v>438</v>
      </c>
      <c r="CE328">
        <v>224</v>
      </c>
      <c r="CF328">
        <v>65</v>
      </c>
      <c r="CG328">
        <v>82</v>
      </c>
      <c r="CH328">
        <v>22</v>
      </c>
      <c r="CI328">
        <v>14</v>
      </c>
      <c r="CJ328">
        <v>162</v>
      </c>
      <c r="CK328">
        <v>47</v>
      </c>
      <c r="CL328">
        <v>22</v>
      </c>
      <c r="CM328">
        <v>11</v>
      </c>
      <c r="CN328">
        <v>15</v>
      </c>
      <c r="CO328">
        <v>0.2</v>
      </c>
      <c r="CP328">
        <v>1224.32</v>
      </c>
      <c r="CQ328">
        <v>3742.6</v>
      </c>
      <c r="CR328">
        <v>24.65</v>
      </c>
      <c r="CS328">
        <v>17.850000000000001</v>
      </c>
      <c r="CT328">
        <v>17.53</v>
      </c>
      <c r="CU328">
        <v>53.24</v>
      </c>
      <c r="CV328">
        <v>49.6</v>
      </c>
      <c r="CW328">
        <v>58.03</v>
      </c>
      <c r="CX328">
        <v>50.96</v>
      </c>
      <c r="CY328">
        <v>53.7</v>
      </c>
      <c r="CZ328">
        <v>54.57</v>
      </c>
      <c r="DB328">
        <f t="shared" si="5"/>
        <v>-17</v>
      </c>
    </row>
    <row r="329" spans="1:106">
      <c r="A329" t="s">
        <v>473</v>
      </c>
      <c r="B329" t="s">
        <v>474</v>
      </c>
      <c r="C329" t="s">
        <v>80</v>
      </c>
      <c r="D329" t="s">
        <v>105</v>
      </c>
      <c r="E329">
        <v>82</v>
      </c>
      <c r="F329">
        <v>20142015</v>
      </c>
      <c r="G329">
        <v>28</v>
      </c>
      <c r="H329">
        <v>3</v>
      </c>
      <c r="I329">
        <v>4.1879999999999997</v>
      </c>
      <c r="J329">
        <v>15</v>
      </c>
      <c r="K329">
        <v>16</v>
      </c>
      <c r="L329">
        <v>31</v>
      </c>
      <c r="M329">
        <v>0.75</v>
      </c>
      <c r="N329">
        <v>0.8</v>
      </c>
      <c r="O329">
        <v>1.56</v>
      </c>
      <c r="P329">
        <v>4</v>
      </c>
      <c r="Q329">
        <v>48.12</v>
      </c>
      <c r="R329">
        <v>99.31</v>
      </c>
      <c r="S329">
        <v>13.16</v>
      </c>
      <c r="T329">
        <v>-14.39</v>
      </c>
      <c r="U329">
        <v>14.57</v>
      </c>
      <c r="V329">
        <v>-6.75</v>
      </c>
      <c r="W329">
        <v>48.51</v>
      </c>
      <c r="X329">
        <v>55.26</v>
      </c>
      <c r="Y329">
        <v>-34</v>
      </c>
      <c r="Z329">
        <v>555</v>
      </c>
      <c r="AA329">
        <v>589</v>
      </c>
      <c r="AB329">
        <v>27.87</v>
      </c>
      <c r="AC329">
        <v>29.58</v>
      </c>
      <c r="AD329">
        <v>57.46</v>
      </c>
      <c r="AE329">
        <v>154</v>
      </c>
      <c r="AF329">
        <v>-6.4</v>
      </c>
      <c r="AG329">
        <v>54.52</v>
      </c>
      <c r="AH329">
        <v>-86</v>
      </c>
      <c r="AI329">
        <v>1099</v>
      </c>
      <c r="AJ329">
        <v>1185</v>
      </c>
      <c r="AK329">
        <v>55.2</v>
      </c>
      <c r="AL329">
        <v>59.52</v>
      </c>
      <c r="AM329">
        <v>114.71</v>
      </c>
      <c r="AN329">
        <v>52.05</v>
      </c>
      <c r="AO329">
        <v>47</v>
      </c>
      <c r="AP329">
        <v>58</v>
      </c>
      <c r="AQ329">
        <v>211</v>
      </c>
      <c r="AR329">
        <v>-6.92</v>
      </c>
      <c r="AS329">
        <v>48.9</v>
      </c>
      <c r="AT329">
        <v>55.81</v>
      </c>
      <c r="AU329">
        <v>-36</v>
      </c>
      <c r="AV329">
        <v>799</v>
      </c>
      <c r="AW329">
        <v>835</v>
      </c>
      <c r="AX329">
        <v>40.130000000000003</v>
      </c>
      <c r="AY329">
        <v>41.94</v>
      </c>
      <c r="AZ329">
        <v>82.07</v>
      </c>
      <c r="BA329">
        <v>71.59</v>
      </c>
      <c r="BB329">
        <v>50</v>
      </c>
      <c r="BC329">
        <v>164</v>
      </c>
      <c r="BD329">
        <v>-7.61</v>
      </c>
      <c r="BE329">
        <v>48.56</v>
      </c>
      <c r="BF329">
        <v>56.17</v>
      </c>
      <c r="BG329">
        <v>-34</v>
      </c>
      <c r="BH329">
        <v>28.73</v>
      </c>
      <c r="BI329">
        <v>30.44</v>
      </c>
      <c r="BJ329">
        <v>572</v>
      </c>
      <c r="BK329">
        <v>606</v>
      </c>
      <c r="BL329">
        <v>114</v>
      </c>
      <c r="BM329">
        <v>-7.27</v>
      </c>
      <c r="BN329">
        <v>53.8</v>
      </c>
      <c r="BO329">
        <v>2.36</v>
      </c>
      <c r="BP329">
        <v>2.71</v>
      </c>
      <c r="BQ329">
        <v>47</v>
      </c>
      <c r="BR329">
        <v>54</v>
      </c>
      <c r="BS329">
        <v>-7</v>
      </c>
      <c r="BT329">
        <v>46.53</v>
      </c>
      <c r="BU329">
        <v>9.15</v>
      </c>
      <c r="BV329">
        <v>8.2200000000000006</v>
      </c>
      <c r="BW329">
        <v>5.88</v>
      </c>
      <c r="BX329">
        <v>91.09</v>
      </c>
      <c r="BY329">
        <v>29.17</v>
      </c>
      <c r="BZ329">
        <v>7</v>
      </c>
      <c r="CA329">
        <v>17</v>
      </c>
      <c r="CB329">
        <v>42.38</v>
      </c>
      <c r="CC329">
        <v>328</v>
      </c>
      <c r="CD329">
        <v>418</v>
      </c>
      <c r="CE329">
        <v>446</v>
      </c>
      <c r="CF329">
        <v>129</v>
      </c>
      <c r="CG329">
        <v>58</v>
      </c>
      <c r="CH329">
        <v>7</v>
      </c>
      <c r="CI329">
        <v>9</v>
      </c>
      <c r="CJ329">
        <v>99</v>
      </c>
      <c r="CK329">
        <v>29</v>
      </c>
      <c r="CL329">
        <v>53</v>
      </c>
      <c r="CM329">
        <v>3</v>
      </c>
      <c r="CN329">
        <v>7</v>
      </c>
      <c r="CO329">
        <v>0.2</v>
      </c>
      <c r="CP329">
        <v>1194.6500000000001</v>
      </c>
      <c r="CQ329">
        <v>3804.7</v>
      </c>
      <c r="CR329">
        <v>23.9</v>
      </c>
      <c r="CS329">
        <v>17.899999999999999</v>
      </c>
      <c r="CT329">
        <v>17.55</v>
      </c>
      <c r="CU329">
        <v>52.5</v>
      </c>
      <c r="CV329">
        <v>49.83</v>
      </c>
      <c r="CW329">
        <v>60.2</v>
      </c>
      <c r="CX329">
        <v>54.46</v>
      </c>
      <c r="CY329">
        <v>53.92</v>
      </c>
      <c r="CZ329">
        <v>54.27</v>
      </c>
      <c r="DB329">
        <f t="shared" si="5"/>
        <v>71</v>
      </c>
    </row>
    <row r="330" spans="1:106">
      <c r="A330" t="s">
        <v>609</v>
      </c>
      <c r="B330" t="s">
        <v>610</v>
      </c>
      <c r="C330" t="s">
        <v>62</v>
      </c>
      <c r="D330" t="s">
        <v>149</v>
      </c>
      <c r="E330">
        <v>73</v>
      </c>
      <c r="F330">
        <v>20142015</v>
      </c>
      <c r="G330">
        <v>23</v>
      </c>
      <c r="H330">
        <v>4</v>
      </c>
      <c r="I330">
        <v>4.3330000000000002</v>
      </c>
      <c r="J330">
        <v>3</v>
      </c>
      <c r="K330">
        <v>18</v>
      </c>
      <c r="L330">
        <v>21</v>
      </c>
      <c r="M330">
        <v>0.12</v>
      </c>
      <c r="N330">
        <v>0.69</v>
      </c>
      <c r="O330">
        <v>0.81</v>
      </c>
      <c r="P330">
        <v>-7</v>
      </c>
      <c r="Q330">
        <v>47.59</v>
      </c>
      <c r="R330">
        <v>99.26</v>
      </c>
      <c r="S330">
        <v>3.61</v>
      </c>
      <c r="T330">
        <v>-15.8</v>
      </c>
      <c r="U330">
        <v>21.32</v>
      </c>
      <c r="V330">
        <v>-6.68</v>
      </c>
      <c r="W330">
        <v>46.86</v>
      </c>
      <c r="X330">
        <v>53.54</v>
      </c>
      <c r="Y330">
        <v>-76</v>
      </c>
      <c r="Z330">
        <v>567</v>
      </c>
      <c r="AA330">
        <v>643</v>
      </c>
      <c r="AB330">
        <v>21.86</v>
      </c>
      <c r="AC330">
        <v>24.79</v>
      </c>
      <c r="AD330">
        <v>46.65</v>
      </c>
      <c r="AE330">
        <v>40</v>
      </c>
      <c r="AF330">
        <v>-5.63</v>
      </c>
      <c r="AG330">
        <v>53.21</v>
      </c>
      <c r="AH330">
        <v>-132</v>
      </c>
      <c r="AI330">
        <v>1301</v>
      </c>
      <c r="AJ330">
        <v>1433</v>
      </c>
      <c r="AK330">
        <v>50.16</v>
      </c>
      <c r="AL330">
        <v>55.25</v>
      </c>
      <c r="AM330">
        <v>105.4</v>
      </c>
      <c r="AN330">
        <v>56.88</v>
      </c>
      <c r="AO330">
        <v>65</v>
      </c>
      <c r="AP330">
        <v>105</v>
      </c>
      <c r="AQ330">
        <v>183</v>
      </c>
      <c r="AR330">
        <v>-4.72</v>
      </c>
      <c r="AS330">
        <v>47.8</v>
      </c>
      <c r="AT330">
        <v>52.52</v>
      </c>
      <c r="AU330">
        <v>-92</v>
      </c>
      <c r="AV330">
        <v>1001</v>
      </c>
      <c r="AW330">
        <v>1093</v>
      </c>
      <c r="AX330">
        <v>38.590000000000003</v>
      </c>
      <c r="AY330">
        <v>42.14</v>
      </c>
      <c r="AZ330">
        <v>80.73</v>
      </c>
      <c r="BA330">
        <v>73.930000000000007</v>
      </c>
      <c r="BB330">
        <v>35</v>
      </c>
      <c r="BC330">
        <v>118</v>
      </c>
      <c r="BD330">
        <v>-5.76</v>
      </c>
      <c r="BE330">
        <v>47.65</v>
      </c>
      <c r="BF330">
        <v>53.41</v>
      </c>
      <c r="BG330">
        <v>-73</v>
      </c>
      <c r="BH330">
        <v>28.53</v>
      </c>
      <c r="BI330">
        <v>31.34</v>
      </c>
      <c r="BJ330">
        <v>740</v>
      </c>
      <c r="BK330">
        <v>813</v>
      </c>
      <c r="BL330">
        <v>83</v>
      </c>
      <c r="BM330">
        <v>-3.14</v>
      </c>
      <c r="BN330">
        <v>48.66</v>
      </c>
      <c r="BO330">
        <v>2.35</v>
      </c>
      <c r="BP330">
        <v>2.81</v>
      </c>
      <c r="BQ330">
        <v>61</v>
      </c>
      <c r="BR330">
        <v>73</v>
      </c>
      <c r="BS330">
        <v>-12</v>
      </c>
      <c r="BT330">
        <v>45.52</v>
      </c>
      <c r="BU330">
        <v>2.54</v>
      </c>
      <c r="BV330">
        <v>8.24</v>
      </c>
      <c r="BW330">
        <v>6.09</v>
      </c>
      <c r="BX330">
        <v>91.02</v>
      </c>
      <c r="BY330">
        <v>40</v>
      </c>
      <c r="BZ330">
        <v>0</v>
      </c>
      <c r="CA330">
        <v>0</v>
      </c>
      <c r="CB330">
        <v>40.479999999999997</v>
      </c>
      <c r="CC330">
        <v>457</v>
      </c>
      <c r="CD330">
        <v>595</v>
      </c>
      <c r="CE330">
        <v>672</v>
      </c>
      <c r="CF330">
        <v>114</v>
      </c>
      <c r="CG330">
        <v>210</v>
      </c>
      <c r="CH330">
        <v>6</v>
      </c>
      <c r="CI330">
        <v>12</v>
      </c>
      <c r="CJ330">
        <v>80</v>
      </c>
      <c r="CK330">
        <v>26</v>
      </c>
      <c r="CL330">
        <v>17</v>
      </c>
      <c r="CM330">
        <v>14</v>
      </c>
      <c r="CN330">
        <v>7</v>
      </c>
      <c r="CO330">
        <v>-0.27</v>
      </c>
      <c r="CP330">
        <v>1556.31</v>
      </c>
      <c r="CQ330">
        <v>2905.47</v>
      </c>
      <c r="CR330">
        <v>34.880000000000003</v>
      </c>
      <c r="CS330">
        <v>16.63</v>
      </c>
      <c r="CT330">
        <v>17.47</v>
      </c>
      <c r="CU330">
        <v>51.15</v>
      </c>
      <c r="CV330">
        <v>49.72</v>
      </c>
      <c r="CW330">
        <v>54.12</v>
      </c>
      <c r="CX330">
        <v>51.68</v>
      </c>
      <c r="CY330">
        <v>53.98</v>
      </c>
      <c r="CZ330">
        <v>54.59</v>
      </c>
      <c r="DB330">
        <f t="shared" si="5"/>
        <v>-96</v>
      </c>
    </row>
    <row r="331" spans="1:106">
      <c r="A331" t="s">
        <v>122</v>
      </c>
      <c r="B331" t="s">
        <v>123</v>
      </c>
      <c r="C331" t="s">
        <v>124</v>
      </c>
      <c r="D331" t="s">
        <v>116</v>
      </c>
      <c r="E331">
        <v>74</v>
      </c>
      <c r="F331">
        <v>20142015</v>
      </c>
      <c r="G331">
        <v>34</v>
      </c>
      <c r="H331">
        <v>4</v>
      </c>
      <c r="I331">
        <v>3.85</v>
      </c>
      <c r="J331">
        <v>17</v>
      </c>
      <c r="K331">
        <v>23</v>
      </c>
      <c r="L331">
        <v>40</v>
      </c>
      <c r="M331">
        <v>0.77</v>
      </c>
      <c r="N331">
        <v>1.04</v>
      </c>
      <c r="O331">
        <v>1.81</v>
      </c>
      <c r="P331">
        <v>-5</v>
      </c>
      <c r="Q331">
        <v>62.53</v>
      </c>
      <c r="R331">
        <v>100.81</v>
      </c>
      <c r="S331">
        <v>10</v>
      </c>
      <c r="T331">
        <v>22.95</v>
      </c>
      <c r="U331">
        <v>17.87</v>
      </c>
      <c r="V331">
        <v>15.45</v>
      </c>
      <c r="W331">
        <v>62.34</v>
      </c>
      <c r="X331">
        <v>46.89</v>
      </c>
      <c r="Y331">
        <v>316</v>
      </c>
      <c r="Z331">
        <v>798</v>
      </c>
      <c r="AA331">
        <v>482</v>
      </c>
      <c r="AB331">
        <v>36.200000000000003</v>
      </c>
      <c r="AC331">
        <v>21.87</v>
      </c>
      <c r="AD331">
        <v>58.07</v>
      </c>
      <c r="AE331">
        <v>187</v>
      </c>
      <c r="AF331">
        <v>15.25</v>
      </c>
      <c r="AG331">
        <v>47.29</v>
      </c>
      <c r="AH331">
        <v>627</v>
      </c>
      <c r="AI331">
        <v>1564</v>
      </c>
      <c r="AJ331">
        <v>937</v>
      </c>
      <c r="AK331">
        <v>70.95</v>
      </c>
      <c r="AL331">
        <v>42.51</v>
      </c>
      <c r="AM331">
        <v>113.46</v>
      </c>
      <c r="AN331">
        <v>56.52</v>
      </c>
      <c r="AO331">
        <v>70</v>
      </c>
      <c r="AP331">
        <v>29</v>
      </c>
      <c r="AQ331">
        <v>304</v>
      </c>
      <c r="AR331">
        <v>15.34</v>
      </c>
      <c r="AS331">
        <v>62.61</v>
      </c>
      <c r="AT331">
        <v>47.27</v>
      </c>
      <c r="AU331">
        <v>481</v>
      </c>
      <c r="AV331">
        <v>1194</v>
      </c>
      <c r="AW331">
        <v>713</v>
      </c>
      <c r="AX331">
        <v>54.17</v>
      </c>
      <c r="AY331">
        <v>32.35</v>
      </c>
      <c r="AZ331">
        <v>86.51</v>
      </c>
      <c r="BA331">
        <v>74.040000000000006</v>
      </c>
      <c r="BB331">
        <v>64</v>
      </c>
      <c r="BC331">
        <v>234</v>
      </c>
      <c r="BD331">
        <v>15.4</v>
      </c>
      <c r="BE331">
        <v>62.56</v>
      </c>
      <c r="BF331">
        <v>47.17</v>
      </c>
      <c r="BG331">
        <v>355</v>
      </c>
      <c r="BH331">
        <v>40.1</v>
      </c>
      <c r="BI331">
        <v>24</v>
      </c>
      <c r="BJ331">
        <v>884</v>
      </c>
      <c r="BK331">
        <v>529</v>
      </c>
      <c r="BL331">
        <v>170</v>
      </c>
      <c r="BM331">
        <v>20.04</v>
      </c>
      <c r="BN331">
        <v>44.57</v>
      </c>
      <c r="BO331">
        <v>3.81</v>
      </c>
      <c r="BP331">
        <v>2.09</v>
      </c>
      <c r="BQ331">
        <v>84</v>
      </c>
      <c r="BR331">
        <v>46</v>
      </c>
      <c r="BS331">
        <v>38</v>
      </c>
      <c r="BT331">
        <v>64.62</v>
      </c>
      <c r="BU331">
        <v>7.26</v>
      </c>
      <c r="BV331">
        <v>9.5</v>
      </c>
      <c r="BW331">
        <v>7.04</v>
      </c>
      <c r="BX331">
        <v>91.3</v>
      </c>
      <c r="BY331">
        <v>49</v>
      </c>
      <c r="BZ331">
        <v>7</v>
      </c>
      <c r="CA331">
        <v>6</v>
      </c>
      <c r="CB331">
        <v>68.849999999999994</v>
      </c>
      <c r="CC331">
        <v>652</v>
      </c>
      <c r="CD331">
        <v>418</v>
      </c>
      <c r="CE331">
        <v>295</v>
      </c>
      <c r="CF331">
        <v>211</v>
      </c>
      <c r="CG331">
        <v>111</v>
      </c>
      <c r="CH331">
        <v>16</v>
      </c>
      <c r="CI331">
        <v>7</v>
      </c>
      <c r="CJ331">
        <v>153</v>
      </c>
      <c r="CK331">
        <v>24</v>
      </c>
      <c r="CL331">
        <v>31</v>
      </c>
      <c r="CM331">
        <v>14</v>
      </c>
      <c r="CN331">
        <v>9</v>
      </c>
      <c r="CO331">
        <v>-0.23</v>
      </c>
      <c r="CP331">
        <v>1322.57</v>
      </c>
      <c r="CQ331">
        <v>3176.6</v>
      </c>
      <c r="CR331">
        <v>29.4</v>
      </c>
      <c r="CS331">
        <v>18.86</v>
      </c>
      <c r="CT331">
        <v>17.61</v>
      </c>
      <c r="CU331">
        <v>52.37</v>
      </c>
      <c r="CV331">
        <v>50.1</v>
      </c>
      <c r="CW331">
        <v>56.72</v>
      </c>
      <c r="CX331">
        <v>51.58</v>
      </c>
      <c r="CY331">
        <v>54.35</v>
      </c>
      <c r="CZ331">
        <v>54.13</v>
      </c>
      <c r="DB331">
        <f t="shared" si="5"/>
        <v>100</v>
      </c>
    </row>
    <row r="332" spans="1:106">
      <c r="A332" t="s">
        <v>931</v>
      </c>
      <c r="B332" t="s">
        <v>932</v>
      </c>
      <c r="C332" t="s">
        <v>68</v>
      </c>
      <c r="D332" t="s">
        <v>195</v>
      </c>
      <c r="E332">
        <v>80</v>
      </c>
      <c r="F332">
        <v>20142015</v>
      </c>
      <c r="G332">
        <v>22</v>
      </c>
      <c r="H332">
        <v>0.87</v>
      </c>
      <c r="I332">
        <v>0.87</v>
      </c>
      <c r="J332">
        <v>11</v>
      </c>
      <c r="K332">
        <v>26</v>
      </c>
      <c r="L332">
        <v>37</v>
      </c>
      <c r="M332">
        <v>0.63</v>
      </c>
      <c r="N332">
        <v>1.5</v>
      </c>
      <c r="O332">
        <v>2.13</v>
      </c>
      <c r="P332">
        <v>0</v>
      </c>
      <c r="Q332">
        <v>54.05</v>
      </c>
      <c r="R332">
        <v>104.61</v>
      </c>
      <c r="S332">
        <v>8.66</v>
      </c>
      <c r="T332">
        <v>11.12</v>
      </c>
      <c r="U332">
        <v>13.02</v>
      </c>
      <c r="V332">
        <v>4.17</v>
      </c>
      <c r="W332">
        <v>54.46</v>
      </c>
      <c r="X332">
        <v>50.29</v>
      </c>
      <c r="Y332">
        <v>83</v>
      </c>
      <c r="Z332">
        <v>507</v>
      </c>
      <c r="AA332">
        <v>424</v>
      </c>
      <c r="AB332">
        <v>29.2</v>
      </c>
      <c r="AC332">
        <v>24.42</v>
      </c>
      <c r="AD332">
        <v>53.63</v>
      </c>
      <c r="AE332">
        <v>120</v>
      </c>
      <c r="AF332">
        <v>3.92</v>
      </c>
      <c r="AG332">
        <v>50.13</v>
      </c>
      <c r="AH332">
        <v>154</v>
      </c>
      <c r="AI332">
        <v>1027</v>
      </c>
      <c r="AJ332">
        <v>873</v>
      </c>
      <c r="AK332">
        <v>59.15</v>
      </c>
      <c r="AL332">
        <v>50.28</v>
      </c>
      <c r="AM332">
        <v>109.44</v>
      </c>
      <c r="AN332">
        <v>51.31</v>
      </c>
      <c r="AO332">
        <v>54</v>
      </c>
      <c r="AP332">
        <v>15</v>
      </c>
      <c r="AQ332">
        <v>230</v>
      </c>
      <c r="AR332">
        <v>2.4500000000000002</v>
      </c>
      <c r="AS332">
        <v>53.21</v>
      </c>
      <c r="AT332">
        <v>50.76</v>
      </c>
      <c r="AU332">
        <v>90</v>
      </c>
      <c r="AV332">
        <v>745</v>
      </c>
      <c r="AW332">
        <v>655</v>
      </c>
      <c r="AX332">
        <v>42.91</v>
      </c>
      <c r="AY332">
        <v>37.729999999999997</v>
      </c>
      <c r="AZ332">
        <v>80.64</v>
      </c>
      <c r="BA332">
        <v>70.739999999999995</v>
      </c>
      <c r="BB332">
        <v>49</v>
      </c>
      <c r="BC332">
        <v>176</v>
      </c>
      <c r="BD332">
        <v>1.69</v>
      </c>
      <c r="BE332">
        <v>52.08</v>
      </c>
      <c r="BF332">
        <v>50.38</v>
      </c>
      <c r="BG332">
        <v>42</v>
      </c>
      <c r="BH332">
        <v>30.35</v>
      </c>
      <c r="BI332">
        <v>27.94</v>
      </c>
      <c r="BJ332">
        <v>527</v>
      </c>
      <c r="BK332">
        <v>485</v>
      </c>
      <c r="BL332">
        <v>127</v>
      </c>
      <c r="BM332">
        <v>13.84</v>
      </c>
      <c r="BN332">
        <v>51.33</v>
      </c>
      <c r="BO332">
        <v>3.34</v>
      </c>
      <c r="BP332">
        <v>1.79</v>
      </c>
      <c r="BQ332">
        <v>58</v>
      </c>
      <c r="BR332">
        <v>31</v>
      </c>
      <c r="BS332">
        <v>27</v>
      </c>
      <c r="BT332">
        <v>65.17</v>
      </c>
      <c r="BU332">
        <v>6.25</v>
      </c>
      <c r="BV332">
        <v>11.01</v>
      </c>
      <c r="BW332">
        <v>7.79</v>
      </c>
      <c r="BX332">
        <v>93.61</v>
      </c>
      <c r="BY332">
        <v>44.64</v>
      </c>
      <c r="BZ332">
        <v>304</v>
      </c>
      <c r="CA332">
        <v>377</v>
      </c>
      <c r="CB332">
        <v>61.05</v>
      </c>
      <c r="CC332">
        <v>362</v>
      </c>
      <c r="CD332">
        <v>291</v>
      </c>
      <c r="CE332">
        <v>231</v>
      </c>
      <c r="CF332">
        <v>43</v>
      </c>
      <c r="CG332">
        <v>58</v>
      </c>
      <c r="CH332">
        <v>17</v>
      </c>
      <c r="CI332">
        <v>9</v>
      </c>
      <c r="CJ332">
        <v>116</v>
      </c>
      <c r="CK332">
        <v>24</v>
      </c>
      <c r="CL332">
        <v>32</v>
      </c>
      <c r="CM332">
        <v>11</v>
      </c>
      <c r="CN332">
        <v>11</v>
      </c>
      <c r="CO332">
        <v>0</v>
      </c>
      <c r="CP332">
        <v>1041.67</v>
      </c>
      <c r="CQ332">
        <v>3829.18</v>
      </c>
      <c r="CR332">
        <v>21.39</v>
      </c>
      <c r="CS332">
        <v>17.25</v>
      </c>
      <c r="CT332">
        <v>17</v>
      </c>
      <c r="CU332">
        <v>49.71</v>
      </c>
      <c r="CV332">
        <v>49.88</v>
      </c>
      <c r="CW332">
        <v>53.5</v>
      </c>
      <c r="CX332">
        <v>54.13</v>
      </c>
      <c r="CY332">
        <v>53.48</v>
      </c>
      <c r="CZ332">
        <v>53.75</v>
      </c>
      <c r="DB332">
        <f t="shared" si="5"/>
        <v>-15</v>
      </c>
    </row>
    <row r="333" spans="1:106">
      <c r="A333" t="s">
        <v>250</v>
      </c>
      <c r="B333" t="s">
        <v>251</v>
      </c>
      <c r="C333" t="s">
        <v>124</v>
      </c>
      <c r="D333" t="s">
        <v>168</v>
      </c>
      <c r="E333">
        <v>81</v>
      </c>
      <c r="F333">
        <v>20142015</v>
      </c>
      <c r="G333">
        <v>28</v>
      </c>
      <c r="H333">
        <v>4.5</v>
      </c>
      <c r="I333">
        <v>4.4000000000000004</v>
      </c>
      <c r="J333">
        <v>24</v>
      </c>
      <c r="K333">
        <v>38</v>
      </c>
      <c r="L333">
        <v>62</v>
      </c>
      <c r="M333">
        <v>0.88</v>
      </c>
      <c r="N333">
        <v>1.4</v>
      </c>
      <c r="O333">
        <v>2.2799999999999998</v>
      </c>
      <c r="P333">
        <v>-23</v>
      </c>
      <c r="Q333">
        <v>57.27</v>
      </c>
      <c r="R333">
        <v>100.48</v>
      </c>
      <c r="S333">
        <v>10.71</v>
      </c>
      <c r="T333">
        <v>11.8</v>
      </c>
      <c r="U333">
        <v>20.18</v>
      </c>
      <c r="V333">
        <v>8.44</v>
      </c>
      <c r="W333">
        <v>57.05</v>
      </c>
      <c r="X333">
        <v>48.61</v>
      </c>
      <c r="Y333">
        <v>225</v>
      </c>
      <c r="Z333">
        <v>910</v>
      </c>
      <c r="AA333">
        <v>685</v>
      </c>
      <c r="AB333">
        <v>33.409999999999997</v>
      </c>
      <c r="AC333">
        <v>25.15</v>
      </c>
      <c r="AD333">
        <v>58.56</v>
      </c>
      <c r="AE333">
        <v>248</v>
      </c>
      <c r="AF333">
        <v>8.26</v>
      </c>
      <c r="AG333">
        <v>49.01</v>
      </c>
      <c r="AH333">
        <v>449</v>
      </c>
      <c r="AI333">
        <v>1769</v>
      </c>
      <c r="AJ333">
        <v>1320</v>
      </c>
      <c r="AK333">
        <v>64.94</v>
      </c>
      <c r="AL333">
        <v>48.46</v>
      </c>
      <c r="AM333">
        <v>113.4</v>
      </c>
      <c r="AN333">
        <v>51.16</v>
      </c>
      <c r="AO333">
        <v>76</v>
      </c>
      <c r="AP333">
        <v>38</v>
      </c>
      <c r="AQ333">
        <v>382</v>
      </c>
      <c r="AR333">
        <v>7.06</v>
      </c>
      <c r="AS333">
        <v>55.89</v>
      </c>
      <c r="AT333">
        <v>48.83</v>
      </c>
      <c r="AU333">
        <v>266</v>
      </c>
      <c r="AV333">
        <v>1262</v>
      </c>
      <c r="AW333">
        <v>996</v>
      </c>
      <c r="AX333">
        <v>46.33</v>
      </c>
      <c r="AY333">
        <v>36.56</v>
      </c>
      <c r="AZ333">
        <v>82.89</v>
      </c>
      <c r="BA333">
        <v>71.709999999999994</v>
      </c>
      <c r="BB333">
        <v>82</v>
      </c>
      <c r="BC333">
        <v>306</v>
      </c>
      <c r="BD333">
        <v>6.39</v>
      </c>
      <c r="BE333">
        <v>55.15</v>
      </c>
      <c r="BF333">
        <v>48.76</v>
      </c>
      <c r="BG333">
        <v>169</v>
      </c>
      <c r="BH333">
        <v>33.22</v>
      </c>
      <c r="BI333">
        <v>27.02</v>
      </c>
      <c r="BJ333">
        <v>905</v>
      </c>
      <c r="BK333">
        <v>736</v>
      </c>
      <c r="BL333">
        <v>224</v>
      </c>
      <c r="BM333">
        <v>7.35</v>
      </c>
      <c r="BN333">
        <v>49.06</v>
      </c>
      <c r="BO333">
        <v>3.23</v>
      </c>
      <c r="BP333">
        <v>2.5</v>
      </c>
      <c r="BQ333">
        <v>88</v>
      </c>
      <c r="BR333">
        <v>68</v>
      </c>
      <c r="BS333">
        <v>20</v>
      </c>
      <c r="BT333">
        <v>56.41</v>
      </c>
      <c r="BU333">
        <v>7.84</v>
      </c>
      <c r="BV333">
        <v>9.7200000000000006</v>
      </c>
      <c r="BW333">
        <v>6.97</v>
      </c>
      <c r="BX333">
        <v>90.76</v>
      </c>
      <c r="BY333">
        <v>35</v>
      </c>
      <c r="BZ333">
        <v>7</v>
      </c>
      <c r="CA333">
        <v>13</v>
      </c>
      <c r="CB333">
        <v>57.42</v>
      </c>
      <c r="CC333">
        <v>727</v>
      </c>
      <c r="CD333">
        <v>608</v>
      </c>
      <c r="CE333">
        <v>539</v>
      </c>
      <c r="CF333">
        <v>212</v>
      </c>
      <c r="CG333">
        <v>88</v>
      </c>
      <c r="CH333">
        <v>24</v>
      </c>
      <c r="CI333">
        <v>14</v>
      </c>
      <c r="CJ333">
        <v>200</v>
      </c>
      <c r="CK333">
        <v>50</v>
      </c>
      <c r="CL333">
        <v>26</v>
      </c>
      <c r="CM333">
        <v>28</v>
      </c>
      <c r="CN333">
        <v>5</v>
      </c>
      <c r="CO333">
        <v>-0.84</v>
      </c>
      <c r="CP333">
        <v>1634.36</v>
      </c>
      <c r="CQ333">
        <v>3308</v>
      </c>
      <c r="CR333">
        <v>33.07</v>
      </c>
      <c r="CS333">
        <v>19.079999999999998</v>
      </c>
      <c r="CT333">
        <v>17.82</v>
      </c>
      <c r="CU333">
        <v>52.26</v>
      </c>
      <c r="CV333">
        <v>50.49</v>
      </c>
      <c r="CW333">
        <v>57.57</v>
      </c>
      <c r="CX333">
        <v>52.6</v>
      </c>
      <c r="CY333">
        <v>55.23</v>
      </c>
      <c r="CZ333">
        <v>54.16</v>
      </c>
      <c r="DB333">
        <f t="shared" si="5"/>
        <v>124</v>
      </c>
    </row>
    <row r="334" spans="1:106">
      <c r="A334" t="s">
        <v>842</v>
      </c>
      <c r="B334" t="s">
        <v>843</v>
      </c>
      <c r="C334" t="s">
        <v>68</v>
      </c>
      <c r="D334" t="s">
        <v>195</v>
      </c>
      <c r="E334">
        <v>66</v>
      </c>
      <c r="F334">
        <v>20142015</v>
      </c>
      <c r="G334">
        <v>31</v>
      </c>
      <c r="H334">
        <v>4.5</v>
      </c>
      <c r="I334">
        <v>4.5</v>
      </c>
      <c r="J334">
        <v>7</v>
      </c>
      <c r="K334">
        <v>13</v>
      </c>
      <c r="L334">
        <v>20</v>
      </c>
      <c r="M334">
        <v>0.43</v>
      </c>
      <c r="N334">
        <v>0.81</v>
      </c>
      <c r="O334">
        <v>1.24</v>
      </c>
      <c r="P334">
        <v>-1</v>
      </c>
      <c r="Q334">
        <v>43.99</v>
      </c>
      <c r="R334">
        <v>98.66</v>
      </c>
      <c r="S334">
        <v>6.6</v>
      </c>
      <c r="T334">
        <v>-17.78</v>
      </c>
      <c r="U334">
        <v>14.63</v>
      </c>
      <c r="V334">
        <v>-7.88</v>
      </c>
      <c r="W334">
        <v>44.95</v>
      </c>
      <c r="X334">
        <v>52.83</v>
      </c>
      <c r="Y334">
        <v>-91</v>
      </c>
      <c r="Z334">
        <v>405</v>
      </c>
      <c r="AA334">
        <v>496</v>
      </c>
      <c r="AB334">
        <v>25.16</v>
      </c>
      <c r="AC334">
        <v>30.82</v>
      </c>
      <c r="AD334">
        <v>55.98</v>
      </c>
      <c r="AE334">
        <v>113</v>
      </c>
      <c r="AF334">
        <v>-8.3000000000000007</v>
      </c>
      <c r="AG334">
        <v>52.29</v>
      </c>
      <c r="AH334">
        <v>-222</v>
      </c>
      <c r="AI334">
        <v>813</v>
      </c>
      <c r="AJ334">
        <v>1035</v>
      </c>
      <c r="AK334">
        <v>50.51</v>
      </c>
      <c r="AL334">
        <v>64.31</v>
      </c>
      <c r="AM334">
        <v>114.82</v>
      </c>
      <c r="AN334">
        <v>50.68</v>
      </c>
      <c r="AO334">
        <v>36</v>
      </c>
      <c r="AP334">
        <v>53</v>
      </c>
      <c r="AQ334">
        <v>171</v>
      </c>
      <c r="AR334">
        <v>-8.92</v>
      </c>
      <c r="AS334">
        <v>43.78</v>
      </c>
      <c r="AT334">
        <v>52.7</v>
      </c>
      <c r="AU334">
        <v>-164</v>
      </c>
      <c r="AV334">
        <v>577</v>
      </c>
      <c r="AW334">
        <v>741</v>
      </c>
      <c r="AX334">
        <v>35.85</v>
      </c>
      <c r="AY334">
        <v>46.04</v>
      </c>
      <c r="AZ334">
        <v>81.89</v>
      </c>
      <c r="BA334">
        <v>71.400000000000006</v>
      </c>
      <c r="BB334">
        <v>29</v>
      </c>
      <c r="BC334">
        <v>135</v>
      </c>
      <c r="BD334">
        <v>-7.19</v>
      </c>
      <c r="BE334">
        <v>44.4</v>
      </c>
      <c r="BF334">
        <v>51.59</v>
      </c>
      <c r="BG334">
        <v>-104</v>
      </c>
      <c r="BH334">
        <v>25.6</v>
      </c>
      <c r="BI334">
        <v>32.06</v>
      </c>
      <c r="BJ334">
        <v>412</v>
      </c>
      <c r="BK334">
        <v>516</v>
      </c>
      <c r="BL334">
        <v>106</v>
      </c>
      <c r="BM334">
        <v>-20.309999999999999</v>
      </c>
      <c r="BN334">
        <v>60.82</v>
      </c>
      <c r="BO334">
        <v>1.99</v>
      </c>
      <c r="BP334">
        <v>2.92</v>
      </c>
      <c r="BQ334">
        <v>32</v>
      </c>
      <c r="BR334">
        <v>47</v>
      </c>
      <c r="BS334">
        <v>-15</v>
      </c>
      <c r="BT334">
        <v>40.51</v>
      </c>
      <c r="BU334">
        <v>5.19</v>
      </c>
      <c r="BV334">
        <v>7.77</v>
      </c>
      <c r="BW334">
        <v>5.55</v>
      </c>
      <c r="BX334">
        <v>90.89</v>
      </c>
      <c r="BY334">
        <v>43.94</v>
      </c>
      <c r="BZ334">
        <v>87</v>
      </c>
      <c r="CA334">
        <v>111</v>
      </c>
      <c r="CB334">
        <v>37.81</v>
      </c>
      <c r="CC334">
        <v>245</v>
      </c>
      <c r="CD334">
        <v>338</v>
      </c>
      <c r="CE334">
        <v>403</v>
      </c>
      <c r="CF334">
        <v>107</v>
      </c>
      <c r="CG334">
        <v>112</v>
      </c>
      <c r="CH334">
        <v>7</v>
      </c>
      <c r="CI334">
        <v>6</v>
      </c>
      <c r="CJ334">
        <v>99</v>
      </c>
      <c r="CK334">
        <v>25</v>
      </c>
      <c r="CL334">
        <v>25</v>
      </c>
      <c r="CM334">
        <v>11</v>
      </c>
      <c r="CN334">
        <v>10</v>
      </c>
      <c r="CO334">
        <v>-0.06</v>
      </c>
      <c r="CP334">
        <v>965.69</v>
      </c>
      <c r="CQ334">
        <v>3050.37</v>
      </c>
      <c r="CR334">
        <v>24.05</v>
      </c>
      <c r="CS334">
        <v>17.95</v>
      </c>
      <c r="CT334">
        <v>17.38</v>
      </c>
      <c r="CU334">
        <v>49.7</v>
      </c>
      <c r="CV334">
        <v>50.59</v>
      </c>
      <c r="CW334">
        <v>53.78</v>
      </c>
      <c r="CX334">
        <v>54.43</v>
      </c>
      <c r="CY334">
        <v>54.75</v>
      </c>
      <c r="CZ334">
        <v>53.48</v>
      </c>
      <c r="DB334">
        <f t="shared" si="5"/>
        <v>-5</v>
      </c>
    </row>
    <row r="335" spans="1:106">
      <c r="A335" t="s">
        <v>945</v>
      </c>
      <c r="B335" t="s">
        <v>946</v>
      </c>
      <c r="C335" t="s">
        <v>68</v>
      </c>
      <c r="D335" t="s">
        <v>643</v>
      </c>
      <c r="E335">
        <v>38</v>
      </c>
      <c r="F335">
        <v>20142015</v>
      </c>
      <c r="G335">
        <v>23</v>
      </c>
      <c r="H335">
        <v>0.6</v>
      </c>
      <c r="I335">
        <v>0.6</v>
      </c>
      <c r="J335">
        <v>6</v>
      </c>
      <c r="K335">
        <v>14</v>
      </c>
      <c r="L335">
        <v>20</v>
      </c>
      <c r="M335">
        <v>0.62</v>
      </c>
      <c r="N335">
        <v>1.46</v>
      </c>
      <c r="O335">
        <v>2.08</v>
      </c>
      <c r="P335">
        <v>-3</v>
      </c>
      <c r="Q335">
        <v>52.26</v>
      </c>
      <c r="R335">
        <v>96.9</v>
      </c>
      <c r="S335">
        <v>9.84</v>
      </c>
      <c r="T335">
        <v>4.32</v>
      </c>
      <c r="U335">
        <v>15.16</v>
      </c>
      <c r="V335">
        <v>5.99</v>
      </c>
      <c r="W335">
        <v>50.34</v>
      </c>
      <c r="X335">
        <v>44.35</v>
      </c>
      <c r="Y335">
        <v>4</v>
      </c>
      <c r="Z335">
        <v>293</v>
      </c>
      <c r="AA335">
        <v>289</v>
      </c>
      <c r="AB335">
        <v>30.51</v>
      </c>
      <c r="AC335">
        <v>30.09</v>
      </c>
      <c r="AD335">
        <v>60.6</v>
      </c>
      <c r="AE335">
        <v>64</v>
      </c>
      <c r="AF335">
        <v>5.45</v>
      </c>
      <c r="AG335">
        <v>46.82</v>
      </c>
      <c r="AH335">
        <v>49</v>
      </c>
      <c r="AI335">
        <v>566</v>
      </c>
      <c r="AJ335">
        <v>517</v>
      </c>
      <c r="AK335">
        <v>58.94</v>
      </c>
      <c r="AL335">
        <v>53.83</v>
      </c>
      <c r="AM335">
        <v>112.77</v>
      </c>
      <c r="AN335">
        <v>56.36</v>
      </c>
      <c r="AO335">
        <v>13</v>
      </c>
      <c r="AP335">
        <v>12</v>
      </c>
      <c r="AQ335">
        <v>88</v>
      </c>
      <c r="AR335">
        <v>5.71</v>
      </c>
      <c r="AS335">
        <v>52.31</v>
      </c>
      <c r="AT335">
        <v>46.61</v>
      </c>
      <c r="AU335">
        <v>38</v>
      </c>
      <c r="AV335">
        <v>430</v>
      </c>
      <c r="AW335">
        <v>392</v>
      </c>
      <c r="AX335">
        <v>44.77</v>
      </c>
      <c r="AY335">
        <v>40.82</v>
      </c>
      <c r="AZ335">
        <v>85.59</v>
      </c>
      <c r="BA335">
        <v>74.19</v>
      </c>
      <c r="BB335">
        <v>14</v>
      </c>
      <c r="BC335">
        <v>75</v>
      </c>
      <c r="BD335">
        <v>5.75</v>
      </c>
      <c r="BE335">
        <v>53.34</v>
      </c>
      <c r="BF335">
        <v>47.6</v>
      </c>
      <c r="BG335">
        <v>40</v>
      </c>
      <c r="BH335">
        <v>33.22</v>
      </c>
      <c r="BI335">
        <v>29.05</v>
      </c>
      <c r="BJ335">
        <v>319</v>
      </c>
      <c r="BK335">
        <v>279</v>
      </c>
      <c r="BL335">
        <v>61</v>
      </c>
      <c r="BM335">
        <v>1.52</v>
      </c>
      <c r="BN335">
        <v>44.51</v>
      </c>
      <c r="BO335">
        <v>3.02</v>
      </c>
      <c r="BP335">
        <v>3.54</v>
      </c>
      <c r="BQ335">
        <v>29</v>
      </c>
      <c r="BR335">
        <v>34</v>
      </c>
      <c r="BS335">
        <v>-5</v>
      </c>
      <c r="BT335">
        <v>46.03</v>
      </c>
      <c r="BU335">
        <v>8</v>
      </c>
      <c r="BV335">
        <v>9.09</v>
      </c>
      <c r="BW335">
        <v>6.74</v>
      </c>
      <c r="BX335">
        <v>87.81</v>
      </c>
      <c r="BY335">
        <v>50.11</v>
      </c>
      <c r="BZ335">
        <v>226</v>
      </c>
      <c r="CA335">
        <v>225</v>
      </c>
      <c r="CB335">
        <v>53.31</v>
      </c>
      <c r="CC335">
        <v>185</v>
      </c>
      <c r="CD335">
        <v>162</v>
      </c>
      <c r="CE335">
        <v>162</v>
      </c>
      <c r="CF335">
        <v>59</v>
      </c>
      <c r="CG335">
        <v>31</v>
      </c>
      <c r="CH335">
        <v>6</v>
      </c>
      <c r="CI335">
        <v>8</v>
      </c>
      <c r="CJ335">
        <v>55</v>
      </c>
      <c r="CK335">
        <v>18</v>
      </c>
      <c r="CL335">
        <v>8</v>
      </c>
      <c r="CM335">
        <v>6</v>
      </c>
      <c r="CN335">
        <v>3</v>
      </c>
      <c r="CO335">
        <v>-0.31</v>
      </c>
      <c r="CP335">
        <v>576.22</v>
      </c>
      <c r="CQ335">
        <v>1751.55</v>
      </c>
      <c r="CR335">
        <v>24.75</v>
      </c>
      <c r="CS335">
        <v>17.05</v>
      </c>
      <c r="CT335">
        <v>16.95</v>
      </c>
      <c r="CU335">
        <v>47.65</v>
      </c>
      <c r="CV335">
        <v>49.93</v>
      </c>
      <c r="CW335">
        <v>51.03</v>
      </c>
      <c r="CX335">
        <v>56.06</v>
      </c>
      <c r="CY335">
        <v>53.83</v>
      </c>
      <c r="CZ335">
        <v>53.98</v>
      </c>
      <c r="DB335">
        <f t="shared" si="5"/>
        <v>28</v>
      </c>
    </row>
    <row r="336" spans="1:106">
      <c r="A336" t="s">
        <v>1172</v>
      </c>
      <c r="B336" t="s">
        <v>1173</v>
      </c>
      <c r="C336" t="s">
        <v>124</v>
      </c>
      <c r="D336" t="s">
        <v>976</v>
      </c>
      <c r="E336">
        <v>82</v>
      </c>
      <c r="F336">
        <v>20142015</v>
      </c>
      <c r="G336">
        <v>21</v>
      </c>
      <c r="H336">
        <v>4.5</v>
      </c>
      <c r="I336">
        <v>5.5</v>
      </c>
      <c r="J336">
        <v>23</v>
      </c>
      <c r="K336">
        <v>36</v>
      </c>
      <c r="L336">
        <v>59</v>
      </c>
      <c r="M336">
        <v>0.9</v>
      </c>
      <c r="N336">
        <v>1.41</v>
      </c>
      <c r="O336">
        <v>2.31</v>
      </c>
      <c r="P336">
        <v>-3</v>
      </c>
      <c r="Q336">
        <v>53.31</v>
      </c>
      <c r="R336">
        <v>100.3</v>
      </c>
      <c r="S336">
        <v>10.75</v>
      </c>
      <c r="T336">
        <v>8.06</v>
      </c>
      <c r="U336">
        <v>18.66</v>
      </c>
      <c r="V336">
        <v>14.05</v>
      </c>
      <c r="W336">
        <v>54.46</v>
      </c>
      <c r="X336">
        <v>40.409999999999997</v>
      </c>
      <c r="Y336">
        <v>126</v>
      </c>
      <c r="Z336">
        <v>769</v>
      </c>
      <c r="AA336">
        <v>643</v>
      </c>
      <c r="AB336">
        <v>30.16</v>
      </c>
      <c r="AC336">
        <v>25.22</v>
      </c>
      <c r="AD336">
        <v>55.38</v>
      </c>
      <c r="AE336">
        <v>199</v>
      </c>
      <c r="AF336">
        <v>13.35</v>
      </c>
      <c r="AG336">
        <v>39.950000000000003</v>
      </c>
      <c r="AH336">
        <v>190</v>
      </c>
      <c r="AI336">
        <v>1532</v>
      </c>
      <c r="AJ336">
        <v>1342</v>
      </c>
      <c r="AK336">
        <v>60.09</v>
      </c>
      <c r="AL336">
        <v>52.63</v>
      </c>
      <c r="AM336">
        <v>112.72</v>
      </c>
      <c r="AN336">
        <v>53.52</v>
      </c>
      <c r="AO336">
        <v>69</v>
      </c>
      <c r="AP336">
        <v>73</v>
      </c>
      <c r="AQ336">
        <v>349</v>
      </c>
      <c r="AR336">
        <v>12.96</v>
      </c>
      <c r="AS336">
        <v>53.6</v>
      </c>
      <c r="AT336">
        <v>40.64</v>
      </c>
      <c r="AU336">
        <v>151</v>
      </c>
      <c r="AV336">
        <v>1123</v>
      </c>
      <c r="AW336">
        <v>972</v>
      </c>
      <c r="AX336">
        <v>44.05</v>
      </c>
      <c r="AY336">
        <v>38.119999999999997</v>
      </c>
      <c r="AZ336">
        <v>82.17</v>
      </c>
      <c r="BA336">
        <v>73.02</v>
      </c>
      <c r="BB336">
        <v>66</v>
      </c>
      <c r="BC336">
        <v>280</v>
      </c>
      <c r="BD336">
        <v>11.69</v>
      </c>
      <c r="BE336">
        <v>53.81</v>
      </c>
      <c r="BF336">
        <v>42.11</v>
      </c>
      <c r="BG336">
        <v>116</v>
      </c>
      <c r="BH336">
        <v>32.159999999999997</v>
      </c>
      <c r="BI336">
        <v>27.61</v>
      </c>
      <c r="BJ336">
        <v>820</v>
      </c>
      <c r="BK336">
        <v>704</v>
      </c>
      <c r="BL336">
        <v>214</v>
      </c>
      <c r="BM336">
        <v>9.58</v>
      </c>
      <c r="BN336">
        <v>44.96</v>
      </c>
      <c r="BO336">
        <v>3.29</v>
      </c>
      <c r="BP336">
        <v>2.75</v>
      </c>
      <c r="BQ336">
        <v>84</v>
      </c>
      <c r="BR336">
        <v>70</v>
      </c>
      <c r="BS336">
        <v>14</v>
      </c>
      <c r="BT336">
        <v>54.55</v>
      </c>
      <c r="BU336">
        <v>8.2100000000000009</v>
      </c>
      <c r="BV336">
        <v>10.24</v>
      </c>
      <c r="BW336">
        <v>7.48</v>
      </c>
      <c r="BX336">
        <v>90.06</v>
      </c>
      <c r="BY336">
        <v>35.56</v>
      </c>
      <c r="BZ336">
        <v>16</v>
      </c>
      <c r="CA336">
        <v>29</v>
      </c>
      <c r="CB336">
        <v>52.02</v>
      </c>
      <c r="CC336">
        <v>554</v>
      </c>
      <c r="CD336">
        <v>467</v>
      </c>
      <c r="CE336">
        <v>511</v>
      </c>
      <c r="CF336">
        <v>169</v>
      </c>
      <c r="CG336">
        <v>132</v>
      </c>
      <c r="CH336">
        <v>21</v>
      </c>
      <c r="CI336">
        <v>15</v>
      </c>
      <c r="CJ336">
        <v>191</v>
      </c>
      <c r="CK336">
        <v>34</v>
      </c>
      <c r="CL336">
        <v>52</v>
      </c>
      <c r="CM336">
        <v>23</v>
      </c>
      <c r="CN336">
        <v>20</v>
      </c>
      <c r="CO336">
        <v>-0.12</v>
      </c>
      <c r="CP336">
        <v>1529.79</v>
      </c>
      <c r="CQ336">
        <v>3475.84</v>
      </c>
      <c r="CR336">
        <v>30.56</v>
      </c>
      <c r="CS336">
        <v>18.61</v>
      </c>
      <c r="CT336">
        <v>17.850000000000001</v>
      </c>
      <c r="CU336">
        <v>45.47</v>
      </c>
      <c r="CV336">
        <v>50.69</v>
      </c>
      <c r="CW336">
        <v>50.79</v>
      </c>
      <c r="CX336">
        <v>60.91</v>
      </c>
      <c r="CY336">
        <v>55.42</v>
      </c>
      <c r="CZ336">
        <v>53.92</v>
      </c>
      <c r="DB336">
        <f t="shared" si="5"/>
        <v>37</v>
      </c>
    </row>
    <row r="337" spans="1:106">
      <c r="A337" t="s">
        <v>1230</v>
      </c>
      <c r="B337" t="s">
        <v>1231</v>
      </c>
      <c r="C337" t="s">
        <v>68</v>
      </c>
      <c r="D337" t="s">
        <v>233</v>
      </c>
      <c r="E337">
        <v>80</v>
      </c>
      <c r="F337">
        <v>20142015</v>
      </c>
      <c r="G337">
        <v>29</v>
      </c>
      <c r="H337">
        <v>1.2</v>
      </c>
      <c r="I337">
        <v>1.1000000000000001</v>
      </c>
      <c r="J337">
        <v>2</v>
      </c>
      <c r="K337">
        <v>9</v>
      </c>
      <c r="L337">
        <v>11</v>
      </c>
      <c r="M337">
        <v>0.14000000000000001</v>
      </c>
      <c r="N337">
        <v>0.62</v>
      </c>
      <c r="O337">
        <v>0.76</v>
      </c>
      <c r="P337">
        <v>-7</v>
      </c>
      <c r="Q337">
        <v>36.25</v>
      </c>
      <c r="R337">
        <v>96.1</v>
      </c>
      <c r="S337">
        <v>2.33</v>
      </c>
      <c r="T337">
        <v>-25.13</v>
      </c>
      <c r="U337">
        <v>10.84</v>
      </c>
      <c r="V337">
        <v>-21.22</v>
      </c>
      <c r="W337">
        <v>34.770000000000003</v>
      </c>
      <c r="X337">
        <v>55.99</v>
      </c>
      <c r="Y337">
        <v>-212</v>
      </c>
      <c r="Z337">
        <v>242</v>
      </c>
      <c r="AA337">
        <v>454</v>
      </c>
      <c r="AB337">
        <v>16.739999999999998</v>
      </c>
      <c r="AC337">
        <v>31.41</v>
      </c>
      <c r="AD337">
        <v>48.15</v>
      </c>
      <c r="AE337">
        <v>73</v>
      </c>
      <c r="AF337">
        <v>-19.55</v>
      </c>
      <c r="AG337">
        <v>55.8</v>
      </c>
      <c r="AH337">
        <v>-390</v>
      </c>
      <c r="AI337">
        <v>514</v>
      </c>
      <c r="AJ337">
        <v>904</v>
      </c>
      <c r="AK337">
        <v>35.56</v>
      </c>
      <c r="AL337">
        <v>62.54</v>
      </c>
      <c r="AM337">
        <v>98.09</v>
      </c>
      <c r="AN337">
        <v>57.78</v>
      </c>
      <c r="AO337">
        <v>22</v>
      </c>
      <c r="AP337">
        <v>36</v>
      </c>
      <c r="AQ337">
        <v>132</v>
      </c>
      <c r="AR337">
        <v>-19.510000000000002</v>
      </c>
      <c r="AS337">
        <v>37.03</v>
      </c>
      <c r="AT337">
        <v>56.55</v>
      </c>
      <c r="AU337">
        <v>-271</v>
      </c>
      <c r="AV337">
        <v>387</v>
      </c>
      <c r="AW337">
        <v>658</v>
      </c>
      <c r="AX337">
        <v>26.77</v>
      </c>
      <c r="AY337">
        <v>45.52</v>
      </c>
      <c r="AZ337">
        <v>72.290000000000006</v>
      </c>
      <c r="BA337">
        <v>76.739999999999995</v>
      </c>
      <c r="BB337">
        <v>24</v>
      </c>
      <c r="BC337">
        <v>110</v>
      </c>
      <c r="BD337">
        <v>-17.760000000000002</v>
      </c>
      <c r="BE337">
        <v>38.520000000000003</v>
      </c>
      <c r="BF337">
        <v>56.28</v>
      </c>
      <c r="BG337">
        <v>-177</v>
      </c>
      <c r="BH337">
        <v>20.55</v>
      </c>
      <c r="BI337">
        <v>32.79</v>
      </c>
      <c r="BJ337">
        <v>297</v>
      </c>
      <c r="BK337">
        <v>474</v>
      </c>
      <c r="BL337">
        <v>86</v>
      </c>
      <c r="BM337">
        <v>-29.94</v>
      </c>
      <c r="BN337">
        <v>56.61</v>
      </c>
      <c r="BO337">
        <v>1.1100000000000001</v>
      </c>
      <c r="BP337">
        <v>3.04</v>
      </c>
      <c r="BQ337">
        <v>16</v>
      </c>
      <c r="BR337">
        <v>44</v>
      </c>
      <c r="BS337">
        <v>-28</v>
      </c>
      <c r="BT337">
        <v>26.67</v>
      </c>
      <c r="BU337">
        <v>1.82</v>
      </c>
      <c r="BV337">
        <v>5.39</v>
      </c>
      <c r="BW337">
        <v>4.13</v>
      </c>
      <c r="BX337">
        <v>90.72</v>
      </c>
      <c r="BY337">
        <v>52.41</v>
      </c>
      <c r="BZ337">
        <v>305</v>
      </c>
      <c r="CA337">
        <v>277</v>
      </c>
      <c r="CB337">
        <v>31.37</v>
      </c>
      <c r="CC337">
        <v>181</v>
      </c>
      <c r="CD337">
        <v>227</v>
      </c>
      <c r="CE337">
        <v>396</v>
      </c>
      <c r="CF337">
        <v>153</v>
      </c>
      <c r="CG337">
        <v>81</v>
      </c>
      <c r="CH337">
        <v>6</v>
      </c>
      <c r="CI337">
        <v>3</v>
      </c>
      <c r="CJ337">
        <v>84</v>
      </c>
      <c r="CK337">
        <v>8</v>
      </c>
      <c r="CL337">
        <v>11</v>
      </c>
      <c r="CM337">
        <v>13</v>
      </c>
      <c r="CN337">
        <v>6</v>
      </c>
      <c r="CO337">
        <v>-0.48</v>
      </c>
      <c r="CP337">
        <v>867.33</v>
      </c>
      <c r="CQ337">
        <v>3994.49</v>
      </c>
      <c r="CR337">
        <v>17.84</v>
      </c>
      <c r="CS337">
        <v>16.420000000000002</v>
      </c>
      <c r="CT337">
        <v>16.61</v>
      </c>
      <c r="CU337">
        <v>49.66</v>
      </c>
      <c r="CV337">
        <v>49.46</v>
      </c>
      <c r="CW337">
        <v>51.4</v>
      </c>
      <c r="CX337">
        <v>52.11</v>
      </c>
      <c r="CY337">
        <v>53.22</v>
      </c>
      <c r="CZ337">
        <v>54.38</v>
      </c>
      <c r="DB337">
        <f t="shared" si="5"/>
        <v>72</v>
      </c>
    </row>
    <row r="338" spans="1:106">
      <c r="A338" t="s">
        <v>1170</v>
      </c>
      <c r="B338" t="s">
        <v>1171</v>
      </c>
      <c r="C338" t="s">
        <v>62</v>
      </c>
      <c r="D338" t="s">
        <v>767</v>
      </c>
      <c r="E338">
        <v>64</v>
      </c>
      <c r="F338">
        <v>20142015</v>
      </c>
      <c r="G338">
        <v>21</v>
      </c>
      <c r="H338">
        <v>0.9</v>
      </c>
      <c r="I338">
        <v>0.9</v>
      </c>
      <c r="J338">
        <v>3</v>
      </c>
      <c r="K338">
        <v>21</v>
      </c>
      <c r="L338">
        <v>24</v>
      </c>
      <c r="M338">
        <v>0.14000000000000001</v>
      </c>
      <c r="N338">
        <v>0.95</v>
      </c>
      <c r="O338">
        <v>1.0900000000000001</v>
      </c>
      <c r="P338">
        <v>-11</v>
      </c>
      <c r="Q338">
        <v>40.619999999999997</v>
      </c>
      <c r="R338">
        <v>100.3</v>
      </c>
      <c r="S338">
        <v>3.3</v>
      </c>
      <c r="T338">
        <v>-24.65</v>
      </c>
      <c r="U338">
        <v>20.62</v>
      </c>
      <c r="V338">
        <v>-6.47</v>
      </c>
      <c r="W338">
        <v>42.18</v>
      </c>
      <c r="X338">
        <v>48.65</v>
      </c>
      <c r="Y338">
        <v>-169</v>
      </c>
      <c r="Z338">
        <v>456</v>
      </c>
      <c r="AA338">
        <v>625</v>
      </c>
      <c r="AB338">
        <v>20.73</v>
      </c>
      <c r="AC338">
        <v>28.42</v>
      </c>
      <c r="AD338">
        <v>49.15</v>
      </c>
      <c r="AE338">
        <v>36</v>
      </c>
      <c r="AF338">
        <v>-8.02</v>
      </c>
      <c r="AG338">
        <v>48.64</v>
      </c>
      <c r="AH338">
        <v>-408</v>
      </c>
      <c r="AI338">
        <v>883</v>
      </c>
      <c r="AJ338">
        <v>1291</v>
      </c>
      <c r="AK338">
        <v>40.15</v>
      </c>
      <c r="AL338">
        <v>58.7</v>
      </c>
      <c r="AM338">
        <v>98.85</v>
      </c>
      <c r="AN338">
        <v>55.95</v>
      </c>
      <c r="AO338">
        <v>54</v>
      </c>
      <c r="AP338">
        <v>120</v>
      </c>
      <c r="AQ338">
        <v>178</v>
      </c>
      <c r="AR338">
        <v>-6.87</v>
      </c>
      <c r="AS338">
        <v>40.9</v>
      </c>
      <c r="AT338">
        <v>47.77</v>
      </c>
      <c r="AU338">
        <v>-296</v>
      </c>
      <c r="AV338">
        <v>665</v>
      </c>
      <c r="AW338">
        <v>961</v>
      </c>
      <c r="AX338">
        <v>30.24</v>
      </c>
      <c r="AY338">
        <v>43.7</v>
      </c>
      <c r="AZ338">
        <v>73.930000000000007</v>
      </c>
      <c r="BA338">
        <v>74.290000000000006</v>
      </c>
      <c r="BB338">
        <v>33</v>
      </c>
      <c r="BC338">
        <v>124</v>
      </c>
      <c r="BD338">
        <v>-4.58</v>
      </c>
      <c r="BE338">
        <v>41.27</v>
      </c>
      <c r="BF338">
        <v>45.85</v>
      </c>
      <c r="BG338">
        <v>-209</v>
      </c>
      <c r="BH338">
        <v>22.46</v>
      </c>
      <c r="BI338">
        <v>31.97</v>
      </c>
      <c r="BJ338">
        <v>494</v>
      </c>
      <c r="BK338">
        <v>703</v>
      </c>
      <c r="BL338">
        <v>91</v>
      </c>
      <c r="BM338">
        <v>-6.25</v>
      </c>
      <c r="BN338">
        <v>48.47</v>
      </c>
      <c r="BO338">
        <v>1.73</v>
      </c>
      <c r="BP338">
        <v>2.36</v>
      </c>
      <c r="BQ338">
        <v>38</v>
      </c>
      <c r="BR338">
        <v>52</v>
      </c>
      <c r="BS338">
        <v>-14</v>
      </c>
      <c r="BT338">
        <v>42.22</v>
      </c>
      <c r="BU338">
        <v>2.42</v>
      </c>
      <c r="BV338">
        <v>7.69</v>
      </c>
      <c r="BW338">
        <v>5.71</v>
      </c>
      <c r="BX338">
        <v>92.6</v>
      </c>
      <c r="BY338">
        <v>40</v>
      </c>
      <c r="BZ338">
        <v>0</v>
      </c>
      <c r="CA338">
        <v>0</v>
      </c>
      <c r="CB338">
        <v>29.51</v>
      </c>
      <c r="CC338">
        <v>247</v>
      </c>
      <c r="CD338">
        <v>401</v>
      </c>
      <c r="CE338">
        <v>590</v>
      </c>
      <c r="CF338">
        <v>92</v>
      </c>
      <c r="CG338">
        <v>101</v>
      </c>
      <c r="CH338">
        <v>9</v>
      </c>
      <c r="CI338">
        <v>12</v>
      </c>
      <c r="CJ338">
        <v>88</v>
      </c>
      <c r="CK338">
        <v>30</v>
      </c>
      <c r="CL338">
        <v>21</v>
      </c>
      <c r="CM338">
        <v>17</v>
      </c>
      <c r="CN338">
        <v>6</v>
      </c>
      <c r="CO338">
        <v>-0.5</v>
      </c>
      <c r="CP338">
        <v>1319.55</v>
      </c>
      <c r="CQ338">
        <v>2568.25</v>
      </c>
      <c r="CR338">
        <v>33.94</v>
      </c>
      <c r="CS338">
        <v>16.73</v>
      </c>
      <c r="CT338">
        <v>17.559999999999999</v>
      </c>
      <c r="CU338">
        <v>48.52</v>
      </c>
      <c r="CV338">
        <v>49.8</v>
      </c>
      <c r="CW338">
        <v>46.04</v>
      </c>
      <c r="CX338">
        <v>48.85</v>
      </c>
      <c r="CY338">
        <v>54.25</v>
      </c>
      <c r="CZ338">
        <v>54.69</v>
      </c>
      <c r="DB338">
        <f t="shared" si="5"/>
        <v>-9</v>
      </c>
    </row>
    <row r="339" spans="1:106">
      <c r="A339" t="s">
        <v>1259</v>
      </c>
      <c r="B339" t="s">
        <v>1260</v>
      </c>
      <c r="C339" t="s">
        <v>273</v>
      </c>
      <c r="D339" t="s">
        <v>1243</v>
      </c>
      <c r="E339">
        <v>39</v>
      </c>
      <c r="F339">
        <v>20142015</v>
      </c>
      <c r="G339">
        <v>22</v>
      </c>
      <c r="H339" t="s">
        <v>1488</v>
      </c>
      <c r="I339" t="s">
        <v>1488</v>
      </c>
      <c r="J339">
        <v>6</v>
      </c>
      <c r="K339">
        <v>10</v>
      </c>
      <c r="L339">
        <v>16</v>
      </c>
      <c r="M339">
        <v>0.64</v>
      </c>
      <c r="N339">
        <v>1.07</v>
      </c>
      <c r="O339">
        <v>1.72</v>
      </c>
      <c r="P339">
        <v>4</v>
      </c>
      <c r="Q339">
        <v>45.23</v>
      </c>
      <c r="R339">
        <v>103.42</v>
      </c>
      <c r="S339">
        <v>12</v>
      </c>
      <c r="T339">
        <v>14.97</v>
      </c>
      <c r="U339">
        <v>14.35</v>
      </c>
      <c r="V339">
        <v>12.48</v>
      </c>
      <c r="W339">
        <v>48.96</v>
      </c>
      <c r="X339">
        <v>36.479999999999997</v>
      </c>
      <c r="Y339">
        <v>-11</v>
      </c>
      <c r="Z339">
        <v>258</v>
      </c>
      <c r="AA339">
        <v>269</v>
      </c>
      <c r="AB339">
        <v>27.67</v>
      </c>
      <c r="AC339">
        <v>28.85</v>
      </c>
      <c r="AD339">
        <v>56.52</v>
      </c>
      <c r="AE339">
        <v>60</v>
      </c>
      <c r="AF339">
        <v>8.08</v>
      </c>
      <c r="AG339">
        <v>37.15</v>
      </c>
      <c r="AH339">
        <v>-99</v>
      </c>
      <c r="AI339">
        <v>469</v>
      </c>
      <c r="AJ339">
        <v>568</v>
      </c>
      <c r="AK339">
        <v>50.3</v>
      </c>
      <c r="AL339">
        <v>60.91</v>
      </c>
      <c r="AM339">
        <v>111.21</v>
      </c>
      <c r="AN339">
        <v>58.21</v>
      </c>
      <c r="AO339">
        <v>16</v>
      </c>
      <c r="AP339">
        <v>19</v>
      </c>
      <c r="AQ339">
        <v>88</v>
      </c>
      <c r="AR339">
        <v>6.59</v>
      </c>
      <c r="AS339">
        <v>45.49</v>
      </c>
      <c r="AT339">
        <v>38.9</v>
      </c>
      <c r="AU339">
        <v>-70</v>
      </c>
      <c r="AV339">
        <v>353</v>
      </c>
      <c r="AW339">
        <v>423</v>
      </c>
      <c r="AX339">
        <v>37.86</v>
      </c>
      <c r="AY339">
        <v>45.36</v>
      </c>
      <c r="AZ339">
        <v>83.22</v>
      </c>
      <c r="BA339">
        <v>77.34</v>
      </c>
      <c r="BB339">
        <v>22</v>
      </c>
      <c r="BC339">
        <v>72</v>
      </c>
      <c r="BD339">
        <v>8.2100000000000009</v>
      </c>
      <c r="BE339">
        <v>47.81</v>
      </c>
      <c r="BF339">
        <v>39.6</v>
      </c>
      <c r="BG339">
        <v>-25</v>
      </c>
      <c r="BH339">
        <v>29.28</v>
      </c>
      <c r="BI339">
        <v>31.96</v>
      </c>
      <c r="BJ339">
        <v>273</v>
      </c>
      <c r="BK339">
        <v>298</v>
      </c>
      <c r="BL339">
        <v>50</v>
      </c>
      <c r="BM339">
        <v>28.1</v>
      </c>
      <c r="BN339">
        <v>31.9</v>
      </c>
      <c r="BO339">
        <v>2.57</v>
      </c>
      <c r="BP339">
        <v>1.72</v>
      </c>
      <c r="BQ339">
        <v>24</v>
      </c>
      <c r="BR339">
        <v>16</v>
      </c>
      <c r="BS339">
        <v>8</v>
      </c>
      <c r="BT339">
        <v>60</v>
      </c>
      <c r="BU339">
        <v>8.33</v>
      </c>
      <c r="BV339">
        <v>8.7899999999999991</v>
      </c>
      <c r="BW339">
        <v>6.8</v>
      </c>
      <c r="BX339">
        <v>94.63</v>
      </c>
      <c r="BY339">
        <v>43.99</v>
      </c>
      <c r="BZ339">
        <v>150</v>
      </c>
      <c r="CA339">
        <v>191</v>
      </c>
      <c r="CB339">
        <v>53.94</v>
      </c>
      <c r="CC339">
        <v>178</v>
      </c>
      <c r="CD339">
        <v>180</v>
      </c>
      <c r="CE339">
        <v>152</v>
      </c>
      <c r="CF339">
        <v>59</v>
      </c>
      <c r="CG339">
        <v>69</v>
      </c>
      <c r="CH339">
        <v>4</v>
      </c>
      <c r="CI339">
        <v>6</v>
      </c>
      <c r="CJ339">
        <v>44</v>
      </c>
      <c r="CK339">
        <v>12</v>
      </c>
      <c r="CL339">
        <v>10</v>
      </c>
      <c r="CM339">
        <v>6</v>
      </c>
      <c r="CN339">
        <v>10</v>
      </c>
      <c r="CO339">
        <v>0.43</v>
      </c>
      <c r="CP339">
        <v>559.49</v>
      </c>
      <c r="CQ339">
        <v>1823.28</v>
      </c>
      <c r="CR339">
        <v>23.48</v>
      </c>
      <c r="CS339">
        <v>17.98</v>
      </c>
      <c r="CT339">
        <v>17.39</v>
      </c>
      <c r="CU339">
        <v>40.26</v>
      </c>
      <c r="CV339">
        <v>50.09</v>
      </c>
      <c r="CW339">
        <v>43.59</v>
      </c>
      <c r="CX339">
        <v>64.680000000000007</v>
      </c>
      <c r="CY339">
        <v>54.44</v>
      </c>
      <c r="CZ339">
        <v>54.24</v>
      </c>
      <c r="DB339">
        <f t="shared" si="5"/>
        <v>-10</v>
      </c>
    </row>
    <row r="340" spans="1:106">
      <c r="A340" t="s">
        <v>752</v>
      </c>
      <c r="B340" t="s">
        <v>753</v>
      </c>
      <c r="C340" t="s">
        <v>68</v>
      </c>
      <c r="D340" t="s">
        <v>195</v>
      </c>
      <c r="E340">
        <v>53</v>
      </c>
      <c r="F340">
        <v>20142015</v>
      </c>
      <c r="G340">
        <v>23</v>
      </c>
      <c r="H340">
        <v>0.57499999999999996</v>
      </c>
      <c r="I340">
        <v>0.57499999999999996</v>
      </c>
      <c r="J340">
        <v>0</v>
      </c>
      <c r="K340">
        <v>6</v>
      </c>
      <c r="L340">
        <v>6</v>
      </c>
      <c r="M340">
        <v>0</v>
      </c>
      <c r="N340">
        <v>0.81</v>
      </c>
      <c r="O340">
        <v>0.81</v>
      </c>
      <c r="P340">
        <v>0</v>
      </c>
      <c r="Q340">
        <v>50.55</v>
      </c>
      <c r="R340">
        <v>101.28</v>
      </c>
      <c r="S340">
        <v>0</v>
      </c>
      <c r="T340">
        <v>-2.5099999999999998</v>
      </c>
      <c r="U340">
        <v>8.3699999999999992</v>
      </c>
      <c r="V340">
        <v>1.79</v>
      </c>
      <c r="W340">
        <v>52.45</v>
      </c>
      <c r="X340">
        <v>50.66</v>
      </c>
      <c r="Y340">
        <v>16</v>
      </c>
      <c r="Z340">
        <v>171</v>
      </c>
      <c r="AA340">
        <v>155</v>
      </c>
      <c r="AB340">
        <v>23.14</v>
      </c>
      <c r="AC340">
        <v>20.97</v>
      </c>
      <c r="AD340">
        <v>44.11</v>
      </c>
      <c r="AE340">
        <v>21</v>
      </c>
      <c r="AF340">
        <v>0.12</v>
      </c>
      <c r="AG340">
        <v>50.43</v>
      </c>
      <c r="AH340">
        <v>8</v>
      </c>
      <c r="AI340">
        <v>366</v>
      </c>
      <c r="AJ340">
        <v>358</v>
      </c>
      <c r="AK340">
        <v>49.52</v>
      </c>
      <c r="AL340">
        <v>48.44</v>
      </c>
      <c r="AM340">
        <v>97.97</v>
      </c>
      <c r="AN340">
        <v>53.83</v>
      </c>
      <c r="AO340">
        <v>16</v>
      </c>
      <c r="AP340">
        <v>14</v>
      </c>
      <c r="AQ340">
        <v>51</v>
      </c>
      <c r="AR340">
        <v>1.62</v>
      </c>
      <c r="AS340">
        <v>52.52</v>
      </c>
      <c r="AT340">
        <v>50.9</v>
      </c>
      <c r="AU340">
        <v>26</v>
      </c>
      <c r="AV340">
        <v>271</v>
      </c>
      <c r="AW340">
        <v>245</v>
      </c>
      <c r="AX340">
        <v>36.67</v>
      </c>
      <c r="AY340">
        <v>33.15</v>
      </c>
      <c r="AZ340">
        <v>69.819999999999993</v>
      </c>
      <c r="BA340">
        <v>72.69</v>
      </c>
      <c r="BB340">
        <v>11</v>
      </c>
      <c r="BC340">
        <v>35</v>
      </c>
      <c r="BD340">
        <v>0.59</v>
      </c>
      <c r="BE340">
        <v>51.3</v>
      </c>
      <c r="BF340">
        <v>50.72</v>
      </c>
      <c r="BG340">
        <v>10</v>
      </c>
      <c r="BH340">
        <v>26.66</v>
      </c>
      <c r="BI340">
        <v>25.3</v>
      </c>
      <c r="BJ340">
        <v>197</v>
      </c>
      <c r="BK340">
        <v>187</v>
      </c>
      <c r="BL340">
        <v>24</v>
      </c>
      <c r="BM340">
        <v>3.27</v>
      </c>
      <c r="BN340">
        <v>53.87</v>
      </c>
      <c r="BO340">
        <v>1.62</v>
      </c>
      <c r="BP340">
        <v>1.22</v>
      </c>
      <c r="BQ340">
        <v>12</v>
      </c>
      <c r="BR340">
        <v>9</v>
      </c>
      <c r="BS340">
        <v>3</v>
      </c>
      <c r="BT340">
        <v>57.14</v>
      </c>
      <c r="BU340">
        <v>0</v>
      </c>
      <c r="BV340">
        <v>6.09</v>
      </c>
      <c r="BW340">
        <v>4.43</v>
      </c>
      <c r="BX340">
        <v>95.19</v>
      </c>
      <c r="BY340">
        <v>47.76</v>
      </c>
      <c r="BZ340">
        <v>160</v>
      </c>
      <c r="CA340">
        <v>175</v>
      </c>
      <c r="CB340">
        <v>48.39</v>
      </c>
      <c r="CC340">
        <v>120</v>
      </c>
      <c r="CD340">
        <v>148</v>
      </c>
      <c r="CE340">
        <v>128</v>
      </c>
      <c r="CF340">
        <v>91</v>
      </c>
      <c r="CG340">
        <v>65</v>
      </c>
      <c r="CH340">
        <v>4</v>
      </c>
      <c r="CI340">
        <v>2</v>
      </c>
      <c r="CJ340">
        <v>24</v>
      </c>
      <c r="CK340">
        <v>11</v>
      </c>
      <c r="CL340">
        <v>15</v>
      </c>
      <c r="CM340">
        <v>3</v>
      </c>
      <c r="CN340">
        <v>3</v>
      </c>
      <c r="CO340">
        <v>0</v>
      </c>
      <c r="CP340">
        <v>443.42</v>
      </c>
      <c r="CQ340">
        <v>2776.18</v>
      </c>
      <c r="CR340">
        <v>13.77</v>
      </c>
      <c r="CS340">
        <v>16.829999999999998</v>
      </c>
      <c r="CT340">
        <v>16.41</v>
      </c>
      <c r="CU340">
        <v>49.41</v>
      </c>
      <c r="CV340">
        <v>49.35</v>
      </c>
      <c r="CW340">
        <v>52.69</v>
      </c>
      <c r="CX340">
        <v>53.96</v>
      </c>
      <c r="CY340">
        <v>52.16</v>
      </c>
      <c r="CZ340">
        <v>53.54</v>
      </c>
      <c r="DB340">
        <f t="shared" si="5"/>
        <v>26</v>
      </c>
    </row>
    <row r="341" spans="1:106">
      <c r="A341" t="s">
        <v>1036</v>
      </c>
      <c r="B341" t="s">
        <v>1037</v>
      </c>
      <c r="C341" t="s">
        <v>68</v>
      </c>
      <c r="D341" t="s">
        <v>230</v>
      </c>
      <c r="E341">
        <v>31</v>
      </c>
      <c r="F341">
        <v>20142015</v>
      </c>
      <c r="G341">
        <v>20</v>
      </c>
      <c r="H341">
        <v>0.92500000000000004</v>
      </c>
      <c r="I341">
        <v>0.92500000000000004</v>
      </c>
      <c r="J341">
        <v>2</v>
      </c>
      <c r="K341">
        <v>4</v>
      </c>
      <c r="L341">
        <v>6</v>
      </c>
      <c r="M341">
        <v>0.31</v>
      </c>
      <c r="N341">
        <v>0.61</v>
      </c>
      <c r="O341">
        <v>0.92</v>
      </c>
      <c r="P341">
        <v>-2</v>
      </c>
      <c r="Q341">
        <v>44.61</v>
      </c>
      <c r="R341">
        <v>101.2</v>
      </c>
      <c r="S341">
        <v>3.92</v>
      </c>
      <c r="T341">
        <v>-1.2</v>
      </c>
      <c r="U341">
        <v>12.67</v>
      </c>
      <c r="V341">
        <v>-1.73</v>
      </c>
      <c r="W341">
        <v>48.11</v>
      </c>
      <c r="X341">
        <v>49.84</v>
      </c>
      <c r="Y341">
        <v>-12</v>
      </c>
      <c r="Z341">
        <v>153</v>
      </c>
      <c r="AA341">
        <v>165</v>
      </c>
      <c r="AB341">
        <v>23.38</v>
      </c>
      <c r="AC341">
        <v>25.21</v>
      </c>
      <c r="AD341">
        <v>48.59</v>
      </c>
      <c r="AE341">
        <v>55</v>
      </c>
      <c r="AF341">
        <v>-4.7</v>
      </c>
      <c r="AG341">
        <v>49.3</v>
      </c>
      <c r="AH341">
        <v>-73</v>
      </c>
      <c r="AI341">
        <v>302</v>
      </c>
      <c r="AJ341">
        <v>375</v>
      </c>
      <c r="AK341">
        <v>46.15</v>
      </c>
      <c r="AL341">
        <v>57.3</v>
      </c>
      <c r="AM341">
        <v>103.45</v>
      </c>
      <c r="AN341">
        <v>53.64</v>
      </c>
      <c r="AO341">
        <v>24</v>
      </c>
      <c r="AP341">
        <v>11</v>
      </c>
      <c r="AQ341">
        <v>89</v>
      </c>
      <c r="AR341">
        <v>-5.91</v>
      </c>
      <c r="AS341">
        <v>43.84</v>
      </c>
      <c r="AT341">
        <v>49.74</v>
      </c>
      <c r="AU341">
        <v>-61</v>
      </c>
      <c r="AV341">
        <v>217</v>
      </c>
      <c r="AW341">
        <v>278</v>
      </c>
      <c r="AX341">
        <v>33.159999999999997</v>
      </c>
      <c r="AY341">
        <v>42.48</v>
      </c>
      <c r="AZ341">
        <v>75.64</v>
      </c>
      <c r="BA341">
        <v>74.650000000000006</v>
      </c>
      <c r="BB341">
        <v>14</v>
      </c>
      <c r="BC341">
        <v>65</v>
      </c>
      <c r="BD341">
        <v>-5.86</v>
      </c>
      <c r="BE341">
        <v>44.14</v>
      </c>
      <c r="BF341">
        <v>50</v>
      </c>
      <c r="BG341">
        <v>-43</v>
      </c>
      <c r="BH341">
        <v>24.75</v>
      </c>
      <c r="BI341">
        <v>31.33</v>
      </c>
      <c r="BJ341">
        <v>162</v>
      </c>
      <c r="BK341">
        <v>205</v>
      </c>
      <c r="BL341">
        <v>51</v>
      </c>
      <c r="BM341">
        <v>-0.65</v>
      </c>
      <c r="BN341">
        <v>48.8</v>
      </c>
      <c r="BO341">
        <v>1.99</v>
      </c>
      <c r="BP341">
        <v>2.14</v>
      </c>
      <c r="BQ341">
        <v>13</v>
      </c>
      <c r="BR341">
        <v>14</v>
      </c>
      <c r="BS341">
        <v>-1</v>
      </c>
      <c r="BT341">
        <v>48.15</v>
      </c>
      <c r="BU341">
        <v>3.08</v>
      </c>
      <c r="BV341">
        <v>8.02</v>
      </c>
      <c r="BW341">
        <v>5.99</v>
      </c>
      <c r="BX341">
        <v>93.17</v>
      </c>
      <c r="BY341">
        <v>47.35</v>
      </c>
      <c r="BZ341">
        <v>134</v>
      </c>
      <c r="CA341">
        <v>149</v>
      </c>
      <c r="CB341">
        <v>50.72</v>
      </c>
      <c r="CC341">
        <v>105</v>
      </c>
      <c r="CD341">
        <v>143</v>
      </c>
      <c r="CE341">
        <v>102</v>
      </c>
      <c r="CF341">
        <v>58</v>
      </c>
      <c r="CG341">
        <v>32</v>
      </c>
      <c r="CH341">
        <v>3</v>
      </c>
      <c r="CI341">
        <v>1</v>
      </c>
      <c r="CJ341">
        <v>49</v>
      </c>
      <c r="CK341">
        <v>12</v>
      </c>
      <c r="CL341">
        <v>11</v>
      </c>
      <c r="CM341">
        <v>6</v>
      </c>
      <c r="CN341">
        <v>4</v>
      </c>
      <c r="CO341">
        <v>-0.31</v>
      </c>
      <c r="CP341">
        <v>392.65</v>
      </c>
      <c r="CQ341">
        <v>1501.56</v>
      </c>
      <c r="CR341">
        <v>20.73</v>
      </c>
      <c r="CS341">
        <v>17.71</v>
      </c>
      <c r="CT341">
        <v>17</v>
      </c>
      <c r="CU341">
        <v>48.26</v>
      </c>
      <c r="CV341">
        <v>50.54</v>
      </c>
      <c r="CW341">
        <v>52.72</v>
      </c>
      <c r="CX341">
        <v>56.52</v>
      </c>
      <c r="CY341">
        <v>54.63</v>
      </c>
      <c r="CZ341">
        <v>53.46</v>
      </c>
      <c r="DB341">
        <f t="shared" si="5"/>
        <v>26</v>
      </c>
    </row>
    <row r="342" spans="1:106">
      <c r="A342" t="s">
        <v>680</v>
      </c>
      <c r="B342" t="s">
        <v>681</v>
      </c>
      <c r="C342" t="s">
        <v>119</v>
      </c>
      <c r="D342" t="s">
        <v>221</v>
      </c>
      <c r="E342">
        <v>67</v>
      </c>
      <c r="F342">
        <v>20142015</v>
      </c>
      <c r="G342">
        <v>19</v>
      </c>
      <c r="H342">
        <v>0.92500000000000004</v>
      </c>
      <c r="I342">
        <v>0.92500000000000004</v>
      </c>
      <c r="J342">
        <v>6</v>
      </c>
      <c r="K342">
        <v>8</v>
      </c>
      <c r="L342">
        <v>14</v>
      </c>
      <c r="M342">
        <v>0.42</v>
      </c>
      <c r="N342">
        <v>0.56000000000000005</v>
      </c>
      <c r="O342">
        <v>0.97</v>
      </c>
      <c r="P342">
        <v>3</v>
      </c>
      <c r="Q342">
        <v>49.48</v>
      </c>
      <c r="R342">
        <v>99.12</v>
      </c>
      <c r="S342">
        <v>6.52</v>
      </c>
      <c r="T342">
        <v>-5.6</v>
      </c>
      <c r="U342">
        <v>12.89</v>
      </c>
      <c r="V342">
        <v>1.22</v>
      </c>
      <c r="W342">
        <v>52.7</v>
      </c>
      <c r="X342">
        <v>51.47</v>
      </c>
      <c r="Y342">
        <v>40</v>
      </c>
      <c r="Z342">
        <v>391</v>
      </c>
      <c r="AA342">
        <v>351</v>
      </c>
      <c r="AB342">
        <v>27.17</v>
      </c>
      <c r="AC342">
        <v>24.39</v>
      </c>
      <c r="AD342">
        <v>51.57</v>
      </c>
      <c r="AE342">
        <v>96</v>
      </c>
      <c r="AF342">
        <v>-1.64</v>
      </c>
      <c r="AG342">
        <v>51.13</v>
      </c>
      <c r="AH342">
        <v>-16</v>
      </c>
      <c r="AI342">
        <v>768</v>
      </c>
      <c r="AJ342">
        <v>784</v>
      </c>
      <c r="AK342">
        <v>53.38</v>
      </c>
      <c r="AL342">
        <v>54.49</v>
      </c>
      <c r="AM342">
        <v>107.86</v>
      </c>
      <c r="AN342">
        <v>54.3</v>
      </c>
      <c r="AO342">
        <v>39</v>
      </c>
      <c r="AP342">
        <v>40</v>
      </c>
      <c r="AQ342">
        <v>165</v>
      </c>
      <c r="AR342">
        <v>-1</v>
      </c>
      <c r="AS342">
        <v>48.54</v>
      </c>
      <c r="AT342">
        <v>49.54</v>
      </c>
      <c r="AU342">
        <v>-34</v>
      </c>
      <c r="AV342">
        <v>564</v>
      </c>
      <c r="AW342">
        <v>598</v>
      </c>
      <c r="AX342">
        <v>39.200000000000003</v>
      </c>
      <c r="AY342">
        <v>41.56</v>
      </c>
      <c r="AZ342">
        <v>80.760000000000005</v>
      </c>
      <c r="BA342">
        <v>73.94</v>
      </c>
      <c r="BB342">
        <v>34</v>
      </c>
      <c r="BC342">
        <v>126</v>
      </c>
      <c r="BD342">
        <v>-0.44</v>
      </c>
      <c r="BE342">
        <v>48.49</v>
      </c>
      <c r="BF342">
        <v>48.93</v>
      </c>
      <c r="BG342">
        <v>-26</v>
      </c>
      <c r="BH342">
        <v>28.98</v>
      </c>
      <c r="BI342">
        <v>30.79</v>
      </c>
      <c r="BJ342">
        <v>417</v>
      </c>
      <c r="BK342">
        <v>443</v>
      </c>
      <c r="BL342">
        <v>92</v>
      </c>
      <c r="BM342">
        <v>-9.34</v>
      </c>
      <c r="BN342">
        <v>55.29</v>
      </c>
      <c r="BO342">
        <v>2.36</v>
      </c>
      <c r="BP342">
        <v>2.78</v>
      </c>
      <c r="BQ342">
        <v>34</v>
      </c>
      <c r="BR342">
        <v>40</v>
      </c>
      <c r="BS342">
        <v>-6</v>
      </c>
      <c r="BT342">
        <v>45.95</v>
      </c>
      <c r="BU342">
        <v>4.76</v>
      </c>
      <c r="BV342">
        <v>8.15</v>
      </c>
      <c r="BW342">
        <v>6.03</v>
      </c>
      <c r="BX342">
        <v>90.97</v>
      </c>
      <c r="BY342">
        <v>47.25</v>
      </c>
      <c r="BZ342">
        <v>129</v>
      </c>
      <c r="CA342">
        <v>144</v>
      </c>
      <c r="CB342">
        <v>46.65</v>
      </c>
      <c r="CC342">
        <v>216</v>
      </c>
      <c r="CD342">
        <v>278</v>
      </c>
      <c r="CE342">
        <v>247</v>
      </c>
      <c r="CF342">
        <v>167</v>
      </c>
      <c r="CG342">
        <v>137</v>
      </c>
      <c r="CH342">
        <v>6</v>
      </c>
      <c r="CI342">
        <v>2</v>
      </c>
      <c r="CJ342">
        <v>86</v>
      </c>
      <c r="CK342">
        <v>13</v>
      </c>
      <c r="CL342">
        <v>24</v>
      </c>
      <c r="CM342">
        <v>7</v>
      </c>
      <c r="CN342">
        <v>10</v>
      </c>
      <c r="CO342">
        <v>0.21</v>
      </c>
      <c r="CP342">
        <v>863.33</v>
      </c>
      <c r="CQ342">
        <v>3241.15</v>
      </c>
      <c r="CR342">
        <v>21.03</v>
      </c>
      <c r="CS342">
        <v>17.510000000000002</v>
      </c>
      <c r="CT342">
        <v>17.079999999999998</v>
      </c>
      <c r="CU342">
        <v>51.23</v>
      </c>
      <c r="CV342">
        <v>49.55</v>
      </c>
      <c r="CW342">
        <v>57.37</v>
      </c>
      <c r="CX342">
        <v>54.61</v>
      </c>
      <c r="CY342">
        <v>53.51</v>
      </c>
      <c r="CZ342">
        <v>54.48</v>
      </c>
      <c r="DB342">
        <f t="shared" si="5"/>
        <v>30</v>
      </c>
    </row>
    <row r="343" spans="1:106">
      <c r="A343" t="s">
        <v>1086</v>
      </c>
      <c r="B343" t="s">
        <v>1087</v>
      </c>
      <c r="C343" t="s">
        <v>68</v>
      </c>
      <c r="D343" t="s">
        <v>230</v>
      </c>
      <c r="E343">
        <v>57</v>
      </c>
      <c r="F343">
        <v>20142015</v>
      </c>
      <c r="G343">
        <v>34</v>
      </c>
      <c r="H343">
        <v>6</v>
      </c>
      <c r="I343">
        <v>4.5</v>
      </c>
      <c r="J343">
        <v>8</v>
      </c>
      <c r="K343">
        <v>12</v>
      </c>
      <c r="L343">
        <v>20</v>
      </c>
      <c r="M343">
        <v>0.67</v>
      </c>
      <c r="N343">
        <v>1.01</v>
      </c>
      <c r="O343">
        <v>1.68</v>
      </c>
      <c r="P343">
        <v>-3</v>
      </c>
      <c r="Q343">
        <v>53.36</v>
      </c>
      <c r="R343">
        <v>99.92</v>
      </c>
      <c r="S343">
        <v>7.77</v>
      </c>
      <c r="T343">
        <v>15.54</v>
      </c>
      <c r="U343">
        <v>12.53</v>
      </c>
      <c r="V343">
        <v>4.58</v>
      </c>
      <c r="W343">
        <v>54.02</v>
      </c>
      <c r="X343">
        <v>49.44</v>
      </c>
      <c r="Y343">
        <v>49</v>
      </c>
      <c r="Z343">
        <v>329</v>
      </c>
      <c r="AA343">
        <v>280</v>
      </c>
      <c r="AB343">
        <v>27.64</v>
      </c>
      <c r="AC343">
        <v>23.52</v>
      </c>
      <c r="AD343">
        <v>51.16</v>
      </c>
      <c r="AE343">
        <v>105</v>
      </c>
      <c r="AF343">
        <v>4.5199999999999996</v>
      </c>
      <c r="AG343">
        <v>48.84</v>
      </c>
      <c r="AH343">
        <v>88</v>
      </c>
      <c r="AI343">
        <v>698</v>
      </c>
      <c r="AJ343">
        <v>610</v>
      </c>
      <c r="AK343">
        <v>58.64</v>
      </c>
      <c r="AL343">
        <v>51.25</v>
      </c>
      <c r="AM343">
        <v>109.89</v>
      </c>
      <c r="AN343">
        <v>50.43</v>
      </c>
      <c r="AO343">
        <v>43</v>
      </c>
      <c r="AP343">
        <v>15</v>
      </c>
      <c r="AQ343">
        <v>187</v>
      </c>
      <c r="AR343">
        <v>5.13</v>
      </c>
      <c r="AS343">
        <v>52.68</v>
      </c>
      <c r="AT343">
        <v>47.55</v>
      </c>
      <c r="AU343">
        <v>51</v>
      </c>
      <c r="AV343">
        <v>502</v>
      </c>
      <c r="AW343">
        <v>451</v>
      </c>
      <c r="AX343">
        <v>42.17</v>
      </c>
      <c r="AY343">
        <v>37.89</v>
      </c>
      <c r="AZ343">
        <v>80.06</v>
      </c>
      <c r="BA343">
        <v>70.12</v>
      </c>
      <c r="BB343">
        <v>41</v>
      </c>
      <c r="BC343">
        <v>144</v>
      </c>
      <c r="BD343">
        <v>4.38</v>
      </c>
      <c r="BE343">
        <v>51.84</v>
      </c>
      <c r="BF343">
        <v>47.46</v>
      </c>
      <c r="BG343">
        <v>25</v>
      </c>
      <c r="BH343">
        <v>29.57</v>
      </c>
      <c r="BI343">
        <v>27.47</v>
      </c>
      <c r="BJ343">
        <v>352</v>
      </c>
      <c r="BK343">
        <v>327</v>
      </c>
      <c r="BL343">
        <v>103</v>
      </c>
      <c r="BM343">
        <v>3.75</v>
      </c>
      <c r="BN343">
        <v>47.86</v>
      </c>
      <c r="BO343">
        <v>2.69</v>
      </c>
      <c r="BP343">
        <v>2.52</v>
      </c>
      <c r="BQ343">
        <v>32</v>
      </c>
      <c r="BR343">
        <v>30</v>
      </c>
      <c r="BS343">
        <v>2</v>
      </c>
      <c r="BT343">
        <v>51.61</v>
      </c>
      <c r="BU343">
        <v>5.56</v>
      </c>
      <c r="BV343">
        <v>9.09</v>
      </c>
      <c r="BW343">
        <v>6.37</v>
      </c>
      <c r="BX343">
        <v>90.83</v>
      </c>
      <c r="BY343">
        <v>49.74</v>
      </c>
      <c r="BZ343">
        <v>95</v>
      </c>
      <c r="CA343">
        <v>96</v>
      </c>
      <c r="CB343">
        <v>64.400000000000006</v>
      </c>
      <c r="CC343">
        <v>293</v>
      </c>
      <c r="CD343">
        <v>205</v>
      </c>
      <c r="CE343">
        <v>162</v>
      </c>
      <c r="CF343">
        <v>40</v>
      </c>
      <c r="CG343">
        <v>35</v>
      </c>
      <c r="CH343">
        <v>9</v>
      </c>
      <c r="CI343">
        <v>3</v>
      </c>
      <c r="CJ343">
        <v>95</v>
      </c>
      <c r="CK343">
        <v>16</v>
      </c>
      <c r="CL343">
        <v>11</v>
      </c>
      <c r="CM343">
        <v>5</v>
      </c>
      <c r="CN343">
        <v>2</v>
      </c>
      <c r="CO343">
        <v>-0.25</v>
      </c>
      <c r="CP343">
        <v>714.18</v>
      </c>
      <c r="CQ343">
        <v>2770.26</v>
      </c>
      <c r="CR343">
        <v>20.5</v>
      </c>
      <c r="CS343">
        <v>16.73</v>
      </c>
      <c r="CT343">
        <v>16.79</v>
      </c>
      <c r="CU343">
        <v>47.78</v>
      </c>
      <c r="CV343">
        <v>49.38</v>
      </c>
      <c r="CW343">
        <v>50.98</v>
      </c>
      <c r="CX343">
        <v>55.71</v>
      </c>
      <c r="CY343">
        <v>53.08</v>
      </c>
      <c r="CZ343">
        <v>54.42</v>
      </c>
      <c r="DB343">
        <f t="shared" si="5"/>
        <v>5</v>
      </c>
    </row>
    <row r="344" spans="1:106">
      <c r="A344" t="s">
        <v>103</v>
      </c>
      <c r="B344" t="s">
        <v>104</v>
      </c>
      <c r="C344" t="s">
        <v>62</v>
      </c>
      <c r="D344" t="s">
        <v>105</v>
      </c>
      <c r="E344">
        <v>78</v>
      </c>
      <c r="F344">
        <v>20142015</v>
      </c>
      <c r="G344">
        <v>23</v>
      </c>
      <c r="H344">
        <v>3.4</v>
      </c>
      <c r="I344">
        <v>2.7</v>
      </c>
      <c r="J344">
        <v>10</v>
      </c>
      <c r="K344">
        <v>27</v>
      </c>
      <c r="L344">
        <v>37</v>
      </c>
      <c r="M344">
        <v>0.38</v>
      </c>
      <c r="N344">
        <v>1.03</v>
      </c>
      <c r="O344">
        <v>1.41</v>
      </c>
      <c r="P344">
        <v>-3</v>
      </c>
      <c r="Q344">
        <v>57.31</v>
      </c>
      <c r="R344">
        <v>100.4</v>
      </c>
      <c r="S344">
        <v>8.33</v>
      </c>
      <c r="T344">
        <v>9.0399999999999991</v>
      </c>
      <c r="U344">
        <v>20.149999999999999</v>
      </c>
      <c r="V344">
        <v>5.45</v>
      </c>
      <c r="W344">
        <v>57.54</v>
      </c>
      <c r="X344">
        <v>52.08</v>
      </c>
      <c r="Y344">
        <v>236</v>
      </c>
      <c r="Z344">
        <v>901</v>
      </c>
      <c r="AA344">
        <v>665</v>
      </c>
      <c r="AB344">
        <v>34.39</v>
      </c>
      <c r="AC344">
        <v>25.38</v>
      </c>
      <c r="AD344">
        <v>59.77</v>
      </c>
      <c r="AE344">
        <v>83</v>
      </c>
      <c r="AF344">
        <v>6.53</v>
      </c>
      <c r="AG344">
        <v>50.79</v>
      </c>
      <c r="AH344">
        <v>444</v>
      </c>
      <c r="AI344">
        <v>1740</v>
      </c>
      <c r="AJ344">
        <v>1296</v>
      </c>
      <c r="AK344">
        <v>66.41</v>
      </c>
      <c r="AL344">
        <v>49.47</v>
      </c>
      <c r="AM344">
        <v>115.88</v>
      </c>
      <c r="AN344">
        <v>53.56</v>
      </c>
      <c r="AO344">
        <v>70</v>
      </c>
      <c r="AP344">
        <v>90</v>
      </c>
      <c r="AQ344">
        <v>236</v>
      </c>
      <c r="AR344">
        <v>6.39</v>
      </c>
      <c r="AS344">
        <v>58.45</v>
      </c>
      <c r="AT344">
        <v>52.06</v>
      </c>
      <c r="AU344">
        <v>369</v>
      </c>
      <c r="AV344">
        <v>1276</v>
      </c>
      <c r="AW344">
        <v>907</v>
      </c>
      <c r="AX344">
        <v>48.7</v>
      </c>
      <c r="AY344">
        <v>34.619999999999997</v>
      </c>
      <c r="AZ344">
        <v>83.32</v>
      </c>
      <c r="BA344">
        <v>73.040000000000006</v>
      </c>
      <c r="BB344">
        <v>46</v>
      </c>
      <c r="BC344">
        <v>166</v>
      </c>
      <c r="BD344">
        <v>6.97</v>
      </c>
      <c r="BE344">
        <v>59.02</v>
      </c>
      <c r="BF344">
        <v>52.05</v>
      </c>
      <c r="BG344">
        <v>285</v>
      </c>
      <c r="BH344">
        <v>35.57</v>
      </c>
      <c r="BI344">
        <v>24.7</v>
      </c>
      <c r="BJ344">
        <v>932</v>
      </c>
      <c r="BK344">
        <v>647</v>
      </c>
      <c r="BL344">
        <v>120</v>
      </c>
      <c r="BM344">
        <v>10.14</v>
      </c>
      <c r="BN344">
        <v>50</v>
      </c>
      <c r="BO344">
        <v>3.17</v>
      </c>
      <c r="BP344">
        <v>2.1</v>
      </c>
      <c r="BQ344">
        <v>83</v>
      </c>
      <c r="BR344">
        <v>55</v>
      </c>
      <c r="BS344">
        <v>28</v>
      </c>
      <c r="BT344">
        <v>60.14</v>
      </c>
      <c r="BU344">
        <v>6.02</v>
      </c>
      <c r="BV344">
        <v>8.91</v>
      </c>
      <c r="BW344">
        <v>6.5</v>
      </c>
      <c r="BX344">
        <v>91.5</v>
      </c>
      <c r="BY344">
        <v>40</v>
      </c>
      <c r="BZ344">
        <v>0</v>
      </c>
      <c r="CA344">
        <v>0</v>
      </c>
      <c r="CB344">
        <v>59.54</v>
      </c>
      <c r="CC344">
        <v>590</v>
      </c>
      <c r="CD344">
        <v>483</v>
      </c>
      <c r="CE344">
        <v>401</v>
      </c>
      <c r="CF344">
        <v>73</v>
      </c>
      <c r="CG344">
        <v>77</v>
      </c>
      <c r="CH344">
        <v>9</v>
      </c>
      <c r="CI344">
        <v>18</v>
      </c>
      <c r="CJ344">
        <v>110</v>
      </c>
      <c r="CK344">
        <v>42</v>
      </c>
      <c r="CL344">
        <v>39</v>
      </c>
      <c r="CM344">
        <v>7</v>
      </c>
      <c r="CN344">
        <v>4</v>
      </c>
      <c r="CO344">
        <v>-0.11</v>
      </c>
      <c r="CP344">
        <v>1571.96</v>
      </c>
      <c r="CQ344">
        <v>3187.69</v>
      </c>
      <c r="CR344">
        <v>33.03</v>
      </c>
      <c r="CS344">
        <v>16.45</v>
      </c>
      <c r="CT344">
        <v>17.37</v>
      </c>
      <c r="CU344">
        <v>52.69</v>
      </c>
      <c r="CV344">
        <v>49.76</v>
      </c>
      <c r="CW344">
        <v>60.16</v>
      </c>
      <c r="CX344">
        <v>54.01</v>
      </c>
      <c r="CY344">
        <v>53.52</v>
      </c>
      <c r="CZ344">
        <v>54.03</v>
      </c>
      <c r="DB344">
        <f t="shared" si="5"/>
        <v>-4</v>
      </c>
    </row>
    <row r="345" spans="1:106">
      <c r="A345" t="s">
        <v>271</v>
      </c>
      <c r="B345" t="s">
        <v>272</v>
      </c>
      <c r="C345" t="s">
        <v>273</v>
      </c>
      <c r="D345" t="s">
        <v>105</v>
      </c>
      <c r="E345">
        <v>76</v>
      </c>
      <c r="F345">
        <v>20142015</v>
      </c>
      <c r="G345">
        <v>24</v>
      </c>
      <c r="H345">
        <v>0.85099999999999998</v>
      </c>
      <c r="I345">
        <v>0.85099999999999998</v>
      </c>
      <c r="J345">
        <v>25</v>
      </c>
      <c r="K345">
        <v>16</v>
      </c>
      <c r="L345">
        <v>41</v>
      </c>
      <c r="M345">
        <v>1.38</v>
      </c>
      <c r="N345">
        <v>0.88</v>
      </c>
      <c r="O345">
        <v>2.2599999999999998</v>
      </c>
      <c r="P345">
        <v>-2</v>
      </c>
      <c r="Q345">
        <v>59</v>
      </c>
      <c r="R345">
        <v>100.07</v>
      </c>
      <c r="S345">
        <v>12.69</v>
      </c>
      <c r="T345">
        <v>16.97</v>
      </c>
      <c r="U345">
        <v>14.35</v>
      </c>
      <c r="V345">
        <v>8.2100000000000009</v>
      </c>
      <c r="W345">
        <v>59.88</v>
      </c>
      <c r="X345">
        <v>51.67</v>
      </c>
      <c r="Y345">
        <v>229</v>
      </c>
      <c r="Z345">
        <v>694</v>
      </c>
      <c r="AA345">
        <v>465</v>
      </c>
      <c r="AB345">
        <v>38.19</v>
      </c>
      <c r="AC345">
        <v>25.59</v>
      </c>
      <c r="AD345">
        <v>63.78</v>
      </c>
      <c r="AE345">
        <v>219</v>
      </c>
      <c r="AF345">
        <v>7.76</v>
      </c>
      <c r="AG345">
        <v>51.24</v>
      </c>
      <c r="AH345">
        <v>396</v>
      </c>
      <c r="AI345">
        <v>1298</v>
      </c>
      <c r="AJ345">
        <v>902</v>
      </c>
      <c r="AK345">
        <v>71.430000000000007</v>
      </c>
      <c r="AL345">
        <v>49.64</v>
      </c>
      <c r="AM345">
        <v>121.07</v>
      </c>
      <c r="AN345">
        <v>55.86</v>
      </c>
      <c r="AO345">
        <v>41</v>
      </c>
      <c r="AP345">
        <v>29</v>
      </c>
      <c r="AQ345">
        <v>303</v>
      </c>
      <c r="AR345">
        <v>7.94</v>
      </c>
      <c r="AS345">
        <v>60.25</v>
      </c>
      <c r="AT345">
        <v>52.3</v>
      </c>
      <c r="AU345">
        <v>330</v>
      </c>
      <c r="AV345">
        <v>970</v>
      </c>
      <c r="AW345">
        <v>640</v>
      </c>
      <c r="AX345">
        <v>53.38</v>
      </c>
      <c r="AY345">
        <v>35.22</v>
      </c>
      <c r="AZ345">
        <v>88.6</v>
      </c>
      <c r="BA345">
        <v>74.739999999999995</v>
      </c>
      <c r="BB345">
        <v>65</v>
      </c>
      <c r="BC345">
        <v>262</v>
      </c>
      <c r="BD345">
        <v>9.19</v>
      </c>
      <c r="BE345">
        <v>61.44</v>
      </c>
      <c r="BF345">
        <v>52.25</v>
      </c>
      <c r="BG345">
        <v>270</v>
      </c>
      <c r="BH345">
        <v>39.9</v>
      </c>
      <c r="BI345">
        <v>25.04</v>
      </c>
      <c r="BJ345">
        <v>725</v>
      </c>
      <c r="BK345">
        <v>455</v>
      </c>
      <c r="BL345">
        <v>197</v>
      </c>
      <c r="BM345">
        <v>12.56</v>
      </c>
      <c r="BN345">
        <v>49.05</v>
      </c>
      <c r="BO345">
        <v>3.8</v>
      </c>
      <c r="BP345">
        <v>2.37</v>
      </c>
      <c r="BQ345">
        <v>69</v>
      </c>
      <c r="BR345">
        <v>43</v>
      </c>
      <c r="BS345">
        <v>26</v>
      </c>
      <c r="BT345">
        <v>61.61</v>
      </c>
      <c r="BU345">
        <v>9.5399999999999991</v>
      </c>
      <c r="BV345">
        <v>9.52</v>
      </c>
      <c r="BW345">
        <v>7.11</v>
      </c>
      <c r="BX345">
        <v>90.55</v>
      </c>
      <c r="BY345">
        <v>43</v>
      </c>
      <c r="BZ345">
        <v>1</v>
      </c>
      <c r="CA345">
        <v>0</v>
      </c>
      <c r="CB345">
        <v>66.069999999999993</v>
      </c>
      <c r="CC345">
        <v>479</v>
      </c>
      <c r="CD345">
        <v>328</v>
      </c>
      <c r="CE345">
        <v>246</v>
      </c>
      <c r="CF345">
        <v>169</v>
      </c>
      <c r="CG345">
        <v>141</v>
      </c>
      <c r="CH345">
        <v>9</v>
      </c>
      <c r="CI345">
        <v>7</v>
      </c>
      <c r="CJ345">
        <v>172</v>
      </c>
      <c r="CK345">
        <v>23</v>
      </c>
      <c r="CL345">
        <v>23</v>
      </c>
      <c r="CM345">
        <v>11</v>
      </c>
      <c r="CN345">
        <v>9</v>
      </c>
      <c r="CO345">
        <v>-0.11</v>
      </c>
      <c r="CP345">
        <v>1090.27</v>
      </c>
      <c r="CQ345">
        <v>3544.52</v>
      </c>
      <c r="CR345">
        <v>23.52</v>
      </c>
      <c r="CS345">
        <v>17.920000000000002</v>
      </c>
      <c r="CT345">
        <v>17.34</v>
      </c>
      <c r="CU345">
        <v>53.25</v>
      </c>
      <c r="CV345">
        <v>49.72</v>
      </c>
      <c r="CW345">
        <v>61.78</v>
      </c>
      <c r="CX345">
        <v>54.24</v>
      </c>
      <c r="CY345">
        <v>53.58</v>
      </c>
      <c r="CZ345">
        <v>54.19</v>
      </c>
      <c r="DB345">
        <f t="shared" si="5"/>
        <v>28</v>
      </c>
    </row>
    <row r="346" spans="1:106">
      <c r="A346" t="s">
        <v>906</v>
      </c>
      <c r="B346" t="s">
        <v>907</v>
      </c>
      <c r="C346" t="s">
        <v>87</v>
      </c>
      <c r="D346" t="s">
        <v>221</v>
      </c>
      <c r="E346">
        <v>80</v>
      </c>
      <c r="F346">
        <v>20142015</v>
      </c>
      <c r="G346">
        <v>34</v>
      </c>
      <c r="H346">
        <v>2.5</v>
      </c>
      <c r="I346">
        <v>3</v>
      </c>
      <c r="J346">
        <v>9</v>
      </c>
      <c r="K346">
        <v>18</v>
      </c>
      <c r="L346">
        <v>27</v>
      </c>
      <c r="M346">
        <v>0.48</v>
      </c>
      <c r="N346">
        <v>0.96</v>
      </c>
      <c r="O346">
        <v>1.44</v>
      </c>
      <c r="P346">
        <v>-8</v>
      </c>
      <c r="Q346">
        <v>52.68</v>
      </c>
      <c r="R346">
        <v>101.24</v>
      </c>
      <c r="S346">
        <v>9.89</v>
      </c>
      <c r="T346">
        <v>-3.84</v>
      </c>
      <c r="U346">
        <v>14.07</v>
      </c>
      <c r="V346">
        <v>1.39</v>
      </c>
      <c r="W346">
        <v>53.11</v>
      </c>
      <c r="X346">
        <v>51.71</v>
      </c>
      <c r="Y346">
        <v>60</v>
      </c>
      <c r="Z346">
        <v>513</v>
      </c>
      <c r="AA346">
        <v>453</v>
      </c>
      <c r="AB346">
        <v>27.34</v>
      </c>
      <c r="AC346">
        <v>24.14</v>
      </c>
      <c r="AD346">
        <v>51.48</v>
      </c>
      <c r="AE346">
        <v>92</v>
      </c>
      <c r="AF346">
        <v>1.87</v>
      </c>
      <c r="AG346">
        <v>50.81</v>
      </c>
      <c r="AH346">
        <v>110</v>
      </c>
      <c r="AI346">
        <v>1082</v>
      </c>
      <c r="AJ346">
        <v>972</v>
      </c>
      <c r="AK346">
        <v>57.66</v>
      </c>
      <c r="AL346">
        <v>51.8</v>
      </c>
      <c r="AM346">
        <v>109.46</v>
      </c>
      <c r="AN346">
        <v>51.57</v>
      </c>
      <c r="AO346">
        <v>43</v>
      </c>
      <c r="AP346">
        <v>25</v>
      </c>
      <c r="AQ346">
        <v>162</v>
      </c>
      <c r="AR346">
        <v>1.0900000000000001</v>
      </c>
      <c r="AS346">
        <v>50.71</v>
      </c>
      <c r="AT346">
        <v>49.63</v>
      </c>
      <c r="AU346">
        <v>22</v>
      </c>
      <c r="AV346">
        <v>782</v>
      </c>
      <c r="AW346">
        <v>760</v>
      </c>
      <c r="AX346">
        <v>41.68</v>
      </c>
      <c r="AY346">
        <v>40.5</v>
      </c>
      <c r="AZ346">
        <v>82.18</v>
      </c>
      <c r="BA346">
        <v>71.36</v>
      </c>
      <c r="BB346">
        <v>28</v>
      </c>
      <c r="BC346">
        <v>119</v>
      </c>
      <c r="BD346">
        <v>0.92</v>
      </c>
      <c r="BE346">
        <v>50.04</v>
      </c>
      <c r="BF346">
        <v>49.12</v>
      </c>
      <c r="BG346">
        <v>1</v>
      </c>
      <c r="BH346">
        <v>29.74</v>
      </c>
      <c r="BI346">
        <v>29.68</v>
      </c>
      <c r="BJ346">
        <v>558</v>
      </c>
      <c r="BK346">
        <v>557</v>
      </c>
      <c r="BL346">
        <v>91</v>
      </c>
      <c r="BM346">
        <v>1.1000000000000001</v>
      </c>
      <c r="BN346">
        <v>52.84</v>
      </c>
      <c r="BO346">
        <v>2.56</v>
      </c>
      <c r="BP346">
        <v>2.19</v>
      </c>
      <c r="BQ346">
        <v>48</v>
      </c>
      <c r="BR346">
        <v>41</v>
      </c>
      <c r="BS346">
        <v>7</v>
      </c>
      <c r="BT346">
        <v>53.93</v>
      </c>
      <c r="BU346">
        <v>7.56</v>
      </c>
      <c r="BV346">
        <v>8.6</v>
      </c>
      <c r="BW346">
        <v>6.14</v>
      </c>
      <c r="BX346">
        <v>92.64</v>
      </c>
      <c r="BY346">
        <v>46.59</v>
      </c>
      <c r="BZ346">
        <v>451</v>
      </c>
      <c r="CA346">
        <v>517</v>
      </c>
      <c r="CB346">
        <v>47.54</v>
      </c>
      <c r="CC346">
        <v>405</v>
      </c>
      <c r="CD346">
        <v>323</v>
      </c>
      <c r="CE346">
        <v>447</v>
      </c>
      <c r="CF346">
        <v>43</v>
      </c>
      <c r="CG346">
        <v>75</v>
      </c>
      <c r="CH346">
        <v>11</v>
      </c>
      <c r="CI346">
        <v>7</v>
      </c>
      <c r="CJ346">
        <v>82</v>
      </c>
      <c r="CK346">
        <v>25</v>
      </c>
      <c r="CL346">
        <v>30</v>
      </c>
      <c r="CM346">
        <v>16</v>
      </c>
      <c r="CN346">
        <v>8</v>
      </c>
      <c r="CO346">
        <v>-0.43</v>
      </c>
      <c r="CP346">
        <v>1125.8499999999999</v>
      </c>
      <c r="CQ346">
        <v>3770.56</v>
      </c>
      <c r="CR346">
        <v>22.99</v>
      </c>
      <c r="CS346">
        <v>16.98</v>
      </c>
      <c r="CT346">
        <v>16.91</v>
      </c>
      <c r="CU346">
        <v>50.6</v>
      </c>
      <c r="CV346">
        <v>49.48</v>
      </c>
      <c r="CW346">
        <v>56.4</v>
      </c>
      <c r="CX346">
        <v>55.06</v>
      </c>
      <c r="CY346">
        <v>52.88</v>
      </c>
      <c r="CZ346">
        <v>53.99</v>
      </c>
      <c r="DB346">
        <f t="shared" si="5"/>
        <v>-32</v>
      </c>
    </row>
    <row r="347" spans="1:106">
      <c r="A347" t="s">
        <v>534</v>
      </c>
      <c r="B347" t="s">
        <v>535</v>
      </c>
      <c r="C347" t="s">
        <v>68</v>
      </c>
      <c r="D347" t="s">
        <v>182</v>
      </c>
      <c r="E347">
        <v>75</v>
      </c>
      <c r="F347">
        <v>20142015</v>
      </c>
      <c r="G347">
        <v>26</v>
      </c>
      <c r="H347">
        <v>3.25</v>
      </c>
      <c r="I347">
        <v>2.75</v>
      </c>
      <c r="J347">
        <v>14</v>
      </c>
      <c r="K347">
        <v>30</v>
      </c>
      <c r="L347">
        <v>44</v>
      </c>
      <c r="M347">
        <v>0.69</v>
      </c>
      <c r="N347">
        <v>1.48</v>
      </c>
      <c r="O347">
        <v>2.17</v>
      </c>
      <c r="P347">
        <v>-13</v>
      </c>
      <c r="Q347">
        <v>56.96</v>
      </c>
      <c r="R347">
        <v>103.6</v>
      </c>
      <c r="S347">
        <v>13.46</v>
      </c>
      <c r="T347">
        <v>20.8</v>
      </c>
      <c r="U347">
        <v>16.2</v>
      </c>
      <c r="V347">
        <v>9.07</v>
      </c>
      <c r="W347">
        <v>59.34</v>
      </c>
      <c r="X347">
        <v>50.27</v>
      </c>
      <c r="Y347">
        <v>194</v>
      </c>
      <c r="Z347">
        <v>616</v>
      </c>
      <c r="AA347">
        <v>422</v>
      </c>
      <c r="AB347">
        <v>30.42</v>
      </c>
      <c r="AC347">
        <v>20.84</v>
      </c>
      <c r="AD347">
        <v>51.27</v>
      </c>
      <c r="AE347">
        <v>120</v>
      </c>
      <c r="AF347">
        <v>7.06</v>
      </c>
      <c r="AG347">
        <v>49.9</v>
      </c>
      <c r="AH347">
        <v>298</v>
      </c>
      <c r="AI347">
        <v>1219</v>
      </c>
      <c r="AJ347">
        <v>921</v>
      </c>
      <c r="AK347">
        <v>60.21</v>
      </c>
      <c r="AL347">
        <v>45.49</v>
      </c>
      <c r="AM347">
        <v>105.7</v>
      </c>
      <c r="AN347">
        <v>54.14</v>
      </c>
      <c r="AO347">
        <v>42</v>
      </c>
      <c r="AP347">
        <v>35</v>
      </c>
      <c r="AQ347">
        <v>175</v>
      </c>
      <c r="AR347">
        <v>6.41</v>
      </c>
      <c r="AS347">
        <v>57.86</v>
      </c>
      <c r="AT347">
        <v>51.45</v>
      </c>
      <c r="AU347">
        <v>244</v>
      </c>
      <c r="AV347">
        <v>898</v>
      </c>
      <c r="AW347">
        <v>654</v>
      </c>
      <c r="AX347">
        <v>44.35</v>
      </c>
      <c r="AY347">
        <v>32.299999999999997</v>
      </c>
      <c r="AZ347">
        <v>76.66</v>
      </c>
      <c r="BA347">
        <v>73.5</v>
      </c>
      <c r="BB347">
        <v>29</v>
      </c>
      <c r="BC347">
        <v>133</v>
      </c>
      <c r="BD347">
        <v>6.18</v>
      </c>
      <c r="BE347">
        <v>58</v>
      </c>
      <c r="BF347">
        <v>51.82</v>
      </c>
      <c r="BG347">
        <v>182</v>
      </c>
      <c r="BH347">
        <v>32.6</v>
      </c>
      <c r="BI347">
        <v>23.61</v>
      </c>
      <c r="BJ347">
        <v>660</v>
      </c>
      <c r="BK347">
        <v>478</v>
      </c>
      <c r="BL347">
        <v>104</v>
      </c>
      <c r="BM347">
        <v>14.8</v>
      </c>
      <c r="BN347">
        <v>51.59</v>
      </c>
      <c r="BO347">
        <v>3.9</v>
      </c>
      <c r="BP347">
        <v>1.98</v>
      </c>
      <c r="BQ347">
        <v>79</v>
      </c>
      <c r="BR347">
        <v>40</v>
      </c>
      <c r="BS347">
        <v>39</v>
      </c>
      <c r="BT347">
        <v>66.39</v>
      </c>
      <c r="BU347">
        <v>10.53</v>
      </c>
      <c r="BV347">
        <v>11.97</v>
      </c>
      <c r="BW347">
        <v>8.8000000000000007</v>
      </c>
      <c r="BX347">
        <v>91.63</v>
      </c>
      <c r="BY347">
        <v>51.18</v>
      </c>
      <c r="BZ347">
        <v>543</v>
      </c>
      <c r="CA347">
        <v>518</v>
      </c>
      <c r="CB347">
        <v>64.819999999999993</v>
      </c>
      <c r="CC347">
        <v>562</v>
      </c>
      <c r="CD347">
        <v>366</v>
      </c>
      <c r="CE347">
        <v>305</v>
      </c>
      <c r="CF347">
        <v>43</v>
      </c>
      <c r="CG347">
        <v>97</v>
      </c>
      <c r="CH347">
        <v>19</v>
      </c>
      <c r="CI347">
        <v>11</v>
      </c>
      <c r="CJ347">
        <v>90</v>
      </c>
      <c r="CK347">
        <v>17</v>
      </c>
      <c r="CL347">
        <v>40</v>
      </c>
      <c r="CM347">
        <v>24</v>
      </c>
      <c r="CN347">
        <v>11</v>
      </c>
      <c r="CO347">
        <v>-0.64</v>
      </c>
      <c r="CP347">
        <v>1214.79</v>
      </c>
      <c r="CQ347">
        <v>3351.1</v>
      </c>
      <c r="CR347">
        <v>26.61</v>
      </c>
      <c r="CS347">
        <v>18.47</v>
      </c>
      <c r="CT347">
        <v>17.54</v>
      </c>
      <c r="CU347">
        <v>52.39</v>
      </c>
      <c r="CV347">
        <v>50.47</v>
      </c>
      <c r="CW347">
        <v>56.65</v>
      </c>
      <c r="CX347">
        <v>51.48</v>
      </c>
      <c r="CY347">
        <v>55.03</v>
      </c>
      <c r="CZ347">
        <v>54.02</v>
      </c>
      <c r="DB347">
        <f t="shared" si="5"/>
        <v>-54</v>
      </c>
    </row>
    <row r="348" spans="1:106">
      <c r="A348" t="s">
        <v>1163</v>
      </c>
      <c r="B348" t="s">
        <v>1164</v>
      </c>
      <c r="C348" t="s">
        <v>62</v>
      </c>
      <c r="D348" t="s">
        <v>1165</v>
      </c>
      <c r="E348">
        <v>43</v>
      </c>
      <c r="F348">
        <v>20142015</v>
      </c>
      <c r="G348">
        <v>34</v>
      </c>
      <c r="H348">
        <v>2.25</v>
      </c>
      <c r="I348">
        <v>2.25</v>
      </c>
      <c r="J348">
        <v>1</v>
      </c>
      <c r="K348">
        <v>3</v>
      </c>
      <c r="L348">
        <v>4</v>
      </c>
      <c r="M348">
        <v>0.1</v>
      </c>
      <c r="N348">
        <v>0.28999999999999998</v>
      </c>
      <c r="O348">
        <v>0.38</v>
      </c>
      <c r="P348">
        <v>-4</v>
      </c>
      <c r="Q348">
        <v>44.38</v>
      </c>
      <c r="R348">
        <v>99.34</v>
      </c>
      <c r="S348">
        <v>2.56</v>
      </c>
      <c r="T348">
        <v>-2.79</v>
      </c>
      <c r="U348">
        <v>14.54</v>
      </c>
      <c r="V348">
        <v>-2.82</v>
      </c>
      <c r="W348">
        <v>46.92</v>
      </c>
      <c r="X348">
        <v>49.74</v>
      </c>
      <c r="Y348">
        <v>-31</v>
      </c>
      <c r="Z348">
        <v>236</v>
      </c>
      <c r="AA348">
        <v>267</v>
      </c>
      <c r="AB348">
        <v>22.64</v>
      </c>
      <c r="AC348">
        <v>25.61</v>
      </c>
      <c r="AD348">
        <v>48.25</v>
      </c>
      <c r="AE348">
        <v>25</v>
      </c>
      <c r="AF348">
        <v>-4.62</v>
      </c>
      <c r="AG348">
        <v>49</v>
      </c>
      <c r="AH348">
        <v>-122</v>
      </c>
      <c r="AI348">
        <v>482</v>
      </c>
      <c r="AJ348">
        <v>604</v>
      </c>
      <c r="AK348">
        <v>46.24</v>
      </c>
      <c r="AL348">
        <v>57.94</v>
      </c>
      <c r="AM348">
        <v>104.18</v>
      </c>
      <c r="AN348">
        <v>52.28</v>
      </c>
      <c r="AO348">
        <v>27</v>
      </c>
      <c r="AP348">
        <v>50</v>
      </c>
      <c r="AQ348">
        <v>72</v>
      </c>
      <c r="AR348">
        <v>-4.91</v>
      </c>
      <c r="AS348">
        <v>44.73</v>
      </c>
      <c r="AT348">
        <v>49.65</v>
      </c>
      <c r="AU348">
        <v>-85</v>
      </c>
      <c r="AV348">
        <v>361</v>
      </c>
      <c r="AW348">
        <v>446</v>
      </c>
      <c r="AX348">
        <v>34.630000000000003</v>
      </c>
      <c r="AY348">
        <v>42.79</v>
      </c>
      <c r="AZ348">
        <v>77.42</v>
      </c>
      <c r="BA348">
        <v>69.81</v>
      </c>
      <c r="BB348">
        <v>6</v>
      </c>
      <c r="BC348">
        <v>45</v>
      </c>
      <c r="BD348">
        <v>-8.0399999999999991</v>
      </c>
      <c r="BE348">
        <v>41.58</v>
      </c>
      <c r="BF348">
        <v>49.62</v>
      </c>
      <c r="BG348">
        <v>-102</v>
      </c>
      <c r="BH348">
        <v>24.18</v>
      </c>
      <c r="BI348">
        <v>33.96</v>
      </c>
      <c r="BJ348">
        <v>252</v>
      </c>
      <c r="BK348">
        <v>354</v>
      </c>
      <c r="BL348">
        <v>39</v>
      </c>
      <c r="BM348">
        <v>-14.91</v>
      </c>
      <c r="BN348">
        <v>53.8</v>
      </c>
      <c r="BO348">
        <v>1.34</v>
      </c>
      <c r="BP348">
        <v>2.11</v>
      </c>
      <c r="BQ348">
        <v>14</v>
      </c>
      <c r="BR348">
        <v>22</v>
      </c>
      <c r="BS348">
        <v>-8</v>
      </c>
      <c r="BT348">
        <v>38.89</v>
      </c>
      <c r="BU348">
        <v>2.2200000000000002</v>
      </c>
      <c r="BV348">
        <v>5.56</v>
      </c>
      <c r="BW348">
        <v>3.88</v>
      </c>
      <c r="BX348">
        <v>93.79</v>
      </c>
      <c r="BY348">
        <v>40</v>
      </c>
      <c r="BZ348">
        <v>0</v>
      </c>
      <c r="CA348">
        <v>0</v>
      </c>
      <c r="CB348">
        <v>45.96</v>
      </c>
      <c r="CC348">
        <v>165</v>
      </c>
      <c r="CD348">
        <v>207</v>
      </c>
      <c r="CE348">
        <v>194</v>
      </c>
      <c r="CF348">
        <v>33</v>
      </c>
      <c r="CG348">
        <v>52</v>
      </c>
      <c r="CH348">
        <v>2</v>
      </c>
      <c r="CI348">
        <v>1</v>
      </c>
      <c r="CJ348">
        <v>38</v>
      </c>
      <c r="CK348">
        <v>8</v>
      </c>
      <c r="CL348">
        <v>9</v>
      </c>
      <c r="CM348">
        <v>7</v>
      </c>
      <c r="CN348">
        <v>3</v>
      </c>
      <c r="CO348">
        <v>-0.38</v>
      </c>
      <c r="CP348">
        <v>625.42999999999995</v>
      </c>
      <c r="CQ348">
        <v>1989.76</v>
      </c>
      <c r="CR348">
        <v>23.92</v>
      </c>
      <c r="CS348">
        <v>16.54</v>
      </c>
      <c r="CT348">
        <v>17.09</v>
      </c>
      <c r="CU348">
        <v>49.16</v>
      </c>
      <c r="CV348">
        <v>50.67</v>
      </c>
      <c r="CW348">
        <v>52.6</v>
      </c>
      <c r="CX348">
        <v>54.4</v>
      </c>
      <c r="CY348">
        <v>54.66</v>
      </c>
      <c r="CZ348">
        <v>53.21</v>
      </c>
      <c r="DB348">
        <f t="shared" si="5"/>
        <v>-19</v>
      </c>
    </row>
    <row r="349" spans="1:106">
      <c r="A349" t="s">
        <v>896</v>
      </c>
      <c r="B349" t="s">
        <v>897</v>
      </c>
      <c r="C349" t="s">
        <v>124</v>
      </c>
      <c r="D349" t="s">
        <v>345</v>
      </c>
      <c r="E349">
        <v>26</v>
      </c>
      <c r="F349">
        <v>20142015</v>
      </c>
      <c r="G349">
        <v>21</v>
      </c>
      <c r="H349">
        <v>0.86799999999999999</v>
      </c>
      <c r="I349" t="s">
        <v>1488</v>
      </c>
      <c r="J349">
        <v>2</v>
      </c>
      <c r="K349">
        <v>3</v>
      </c>
      <c r="L349">
        <v>5</v>
      </c>
      <c r="M349">
        <v>0.36</v>
      </c>
      <c r="N349">
        <v>0.54</v>
      </c>
      <c r="O349">
        <v>0.91</v>
      </c>
      <c r="P349">
        <v>2</v>
      </c>
      <c r="Q349">
        <v>50.08</v>
      </c>
      <c r="R349">
        <v>93.7</v>
      </c>
      <c r="S349">
        <v>4.55</v>
      </c>
      <c r="T349">
        <v>12.72</v>
      </c>
      <c r="U349">
        <v>12.74</v>
      </c>
      <c r="V349">
        <v>5.31</v>
      </c>
      <c r="W349">
        <v>51.6</v>
      </c>
      <c r="X349">
        <v>46.29</v>
      </c>
      <c r="Y349">
        <v>9</v>
      </c>
      <c r="Z349">
        <v>145</v>
      </c>
      <c r="AA349">
        <v>136</v>
      </c>
      <c r="AB349">
        <v>26.27</v>
      </c>
      <c r="AC349">
        <v>24.64</v>
      </c>
      <c r="AD349">
        <v>50.92</v>
      </c>
      <c r="AE349">
        <v>46</v>
      </c>
      <c r="AF349">
        <v>3.29</v>
      </c>
      <c r="AG349">
        <v>46.8</v>
      </c>
      <c r="AH349">
        <v>1</v>
      </c>
      <c r="AI349">
        <v>295</v>
      </c>
      <c r="AJ349">
        <v>294</v>
      </c>
      <c r="AK349">
        <v>53.45</v>
      </c>
      <c r="AL349">
        <v>53.27</v>
      </c>
      <c r="AM349">
        <v>106.73</v>
      </c>
      <c r="AN349">
        <v>58.31</v>
      </c>
      <c r="AO349">
        <v>9</v>
      </c>
      <c r="AP349">
        <v>6</v>
      </c>
      <c r="AQ349">
        <v>63</v>
      </c>
      <c r="AR349">
        <v>4.3</v>
      </c>
      <c r="AS349">
        <v>51.45</v>
      </c>
      <c r="AT349">
        <v>47.15</v>
      </c>
      <c r="AU349">
        <v>13</v>
      </c>
      <c r="AV349">
        <v>230</v>
      </c>
      <c r="AW349">
        <v>217</v>
      </c>
      <c r="AX349">
        <v>41.68</v>
      </c>
      <c r="AY349">
        <v>39.32</v>
      </c>
      <c r="AZ349">
        <v>81</v>
      </c>
      <c r="BA349">
        <v>74.78</v>
      </c>
      <c r="BB349">
        <v>10</v>
      </c>
      <c r="BC349">
        <v>54</v>
      </c>
      <c r="BD349">
        <v>3.97</v>
      </c>
      <c r="BE349">
        <v>51.19</v>
      </c>
      <c r="BF349">
        <v>47.22</v>
      </c>
      <c r="BG349">
        <v>8</v>
      </c>
      <c r="BH349">
        <v>31.17</v>
      </c>
      <c r="BI349">
        <v>29.72</v>
      </c>
      <c r="BJ349">
        <v>172</v>
      </c>
      <c r="BK349">
        <v>164</v>
      </c>
      <c r="BL349">
        <v>44</v>
      </c>
      <c r="BM349">
        <v>-7.87</v>
      </c>
      <c r="BN349">
        <v>37.04</v>
      </c>
      <c r="BO349">
        <v>1.27</v>
      </c>
      <c r="BP349">
        <v>3.08</v>
      </c>
      <c r="BQ349">
        <v>7</v>
      </c>
      <c r="BR349">
        <v>17</v>
      </c>
      <c r="BS349">
        <v>-10</v>
      </c>
      <c r="BT349">
        <v>29.17</v>
      </c>
      <c r="BU349">
        <v>3.7</v>
      </c>
      <c r="BV349">
        <v>4.07</v>
      </c>
      <c r="BW349">
        <v>3.04</v>
      </c>
      <c r="BX349">
        <v>89.63</v>
      </c>
      <c r="BY349">
        <v>36</v>
      </c>
      <c r="BZ349">
        <v>0</v>
      </c>
      <c r="CA349">
        <v>2</v>
      </c>
      <c r="CB349">
        <v>56.92</v>
      </c>
      <c r="CC349">
        <v>111</v>
      </c>
      <c r="CD349">
        <v>104</v>
      </c>
      <c r="CE349">
        <v>84</v>
      </c>
      <c r="CF349">
        <v>59</v>
      </c>
      <c r="CG349">
        <v>42</v>
      </c>
      <c r="CH349">
        <v>1</v>
      </c>
      <c r="CI349">
        <v>2</v>
      </c>
      <c r="CJ349">
        <v>42</v>
      </c>
      <c r="CK349">
        <v>7</v>
      </c>
      <c r="CL349">
        <v>7</v>
      </c>
      <c r="CM349">
        <v>4</v>
      </c>
      <c r="CN349">
        <v>6</v>
      </c>
      <c r="CO349">
        <v>0.36</v>
      </c>
      <c r="CP349">
        <v>331.12</v>
      </c>
      <c r="CQ349">
        <v>1248.73</v>
      </c>
      <c r="CR349">
        <v>20.96</v>
      </c>
      <c r="CS349">
        <v>17.489999999999998</v>
      </c>
      <c r="CT349">
        <v>17.09</v>
      </c>
      <c r="CU349">
        <v>49.04</v>
      </c>
      <c r="CV349">
        <v>50.04</v>
      </c>
      <c r="CW349">
        <v>53.34</v>
      </c>
      <c r="CX349">
        <v>55.43</v>
      </c>
      <c r="CY349">
        <v>54.41</v>
      </c>
      <c r="CZ349">
        <v>54.31</v>
      </c>
      <c r="DB349">
        <f t="shared" si="5"/>
        <v>17</v>
      </c>
    </row>
    <row r="350" spans="1:106">
      <c r="A350" t="s">
        <v>127</v>
      </c>
      <c r="B350" t="s">
        <v>128</v>
      </c>
      <c r="C350" t="s">
        <v>62</v>
      </c>
      <c r="D350" t="s">
        <v>116</v>
      </c>
      <c r="E350">
        <v>69</v>
      </c>
      <c r="F350">
        <v>20142015</v>
      </c>
      <c r="G350">
        <v>27</v>
      </c>
      <c r="H350">
        <v>7.25</v>
      </c>
      <c r="I350">
        <v>7.25</v>
      </c>
      <c r="J350">
        <v>11</v>
      </c>
      <c r="K350">
        <v>44</v>
      </c>
      <c r="L350">
        <v>55</v>
      </c>
      <c r="M350">
        <v>0.38</v>
      </c>
      <c r="N350">
        <v>1.5</v>
      </c>
      <c r="O350">
        <v>1.88</v>
      </c>
      <c r="P350">
        <v>-11</v>
      </c>
      <c r="Q350">
        <v>55.18</v>
      </c>
      <c r="R350">
        <v>101.49</v>
      </c>
      <c r="S350">
        <v>5.58</v>
      </c>
      <c r="T350">
        <v>5.42</v>
      </c>
      <c r="U350">
        <v>25.49</v>
      </c>
      <c r="V350">
        <v>8.2200000000000006</v>
      </c>
      <c r="W350">
        <v>56.31</v>
      </c>
      <c r="X350">
        <v>48.08</v>
      </c>
      <c r="Y350">
        <v>211</v>
      </c>
      <c r="Z350">
        <v>942</v>
      </c>
      <c r="AA350">
        <v>731</v>
      </c>
      <c r="AB350">
        <v>32.14</v>
      </c>
      <c r="AC350">
        <v>24.94</v>
      </c>
      <c r="AD350">
        <v>57.08</v>
      </c>
      <c r="AE350">
        <v>120</v>
      </c>
      <c r="AF350">
        <v>5.74</v>
      </c>
      <c r="AG350">
        <v>49.44</v>
      </c>
      <c r="AH350">
        <v>347</v>
      </c>
      <c r="AI350">
        <v>1849</v>
      </c>
      <c r="AJ350">
        <v>1502</v>
      </c>
      <c r="AK350">
        <v>63.08</v>
      </c>
      <c r="AL350">
        <v>51.24</v>
      </c>
      <c r="AM350">
        <v>114.32</v>
      </c>
      <c r="AN350">
        <v>55.27</v>
      </c>
      <c r="AO350">
        <v>126</v>
      </c>
      <c r="AP350">
        <v>117</v>
      </c>
      <c r="AQ350">
        <v>382</v>
      </c>
      <c r="AR350">
        <v>5.61</v>
      </c>
      <c r="AS350">
        <v>55.31</v>
      </c>
      <c r="AT350">
        <v>49.7</v>
      </c>
      <c r="AU350">
        <v>267</v>
      </c>
      <c r="AV350">
        <v>1391</v>
      </c>
      <c r="AW350">
        <v>1124</v>
      </c>
      <c r="AX350">
        <v>47.45</v>
      </c>
      <c r="AY350">
        <v>38.35</v>
      </c>
      <c r="AZ350">
        <v>85.8</v>
      </c>
      <c r="BA350">
        <v>73.47</v>
      </c>
      <c r="BB350">
        <v>59</v>
      </c>
      <c r="BC350">
        <v>256</v>
      </c>
      <c r="BD350">
        <v>5.7</v>
      </c>
      <c r="BE350">
        <v>55.09</v>
      </c>
      <c r="BF350">
        <v>49.4</v>
      </c>
      <c r="BG350">
        <v>189</v>
      </c>
      <c r="BH350">
        <v>34.869999999999997</v>
      </c>
      <c r="BI350">
        <v>28.42</v>
      </c>
      <c r="BJ350">
        <v>1022</v>
      </c>
      <c r="BK350">
        <v>833</v>
      </c>
      <c r="BL350">
        <v>197</v>
      </c>
      <c r="BM350">
        <v>11.38</v>
      </c>
      <c r="BN350">
        <v>47.51</v>
      </c>
      <c r="BO350">
        <v>3.62</v>
      </c>
      <c r="BP350">
        <v>2.52</v>
      </c>
      <c r="BQ350">
        <v>106</v>
      </c>
      <c r="BR350">
        <v>74</v>
      </c>
      <c r="BS350">
        <v>32</v>
      </c>
      <c r="BT350">
        <v>58.89</v>
      </c>
      <c r="BU350">
        <v>4.3</v>
      </c>
      <c r="BV350">
        <v>10.37</v>
      </c>
      <c r="BW350">
        <v>7.62</v>
      </c>
      <c r="BX350">
        <v>91.12</v>
      </c>
      <c r="BY350">
        <v>38</v>
      </c>
      <c r="BZ350">
        <v>0</v>
      </c>
      <c r="CA350">
        <v>1</v>
      </c>
      <c r="CB350">
        <v>55.83</v>
      </c>
      <c r="CC350">
        <v>718</v>
      </c>
      <c r="CD350">
        <v>551</v>
      </c>
      <c r="CE350">
        <v>568</v>
      </c>
      <c r="CF350">
        <v>131</v>
      </c>
      <c r="CG350">
        <v>147</v>
      </c>
      <c r="CH350">
        <v>20</v>
      </c>
      <c r="CI350">
        <v>24</v>
      </c>
      <c r="CJ350">
        <v>186</v>
      </c>
      <c r="CK350">
        <v>60</v>
      </c>
      <c r="CL350">
        <v>39</v>
      </c>
      <c r="CM350">
        <v>22</v>
      </c>
      <c r="CN350">
        <v>11</v>
      </c>
      <c r="CO350">
        <v>-0.38</v>
      </c>
      <c r="CP350">
        <v>1758.73</v>
      </c>
      <c r="CQ350">
        <v>2435.79</v>
      </c>
      <c r="CR350">
        <v>41.93</v>
      </c>
      <c r="CS350">
        <v>17.23</v>
      </c>
      <c r="CT350">
        <v>17.690000000000001</v>
      </c>
      <c r="CU350">
        <v>51.86</v>
      </c>
      <c r="CV350">
        <v>50.28</v>
      </c>
      <c r="CW350">
        <v>55.25</v>
      </c>
      <c r="CX350">
        <v>51.28</v>
      </c>
      <c r="CY350">
        <v>54.71</v>
      </c>
      <c r="CZ350">
        <v>54.09</v>
      </c>
      <c r="DB350">
        <f t="shared" si="5"/>
        <v>-16</v>
      </c>
    </row>
    <row r="351" spans="1:106">
      <c r="A351" t="s">
        <v>1218</v>
      </c>
      <c r="B351" t="s">
        <v>1219</v>
      </c>
      <c r="C351" t="s">
        <v>119</v>
      </c>
      <c r="D351" t="s">
        <v>544</v>
      </c>
      <c r="E351">
        <v>54</v>
      </c>
      <c r="F351">
        <v>20142015</v>
      </c>
      <c r="G351">
        <v>29</v>
      </c>
      <c r="H351">
        <v>1.3</v>
      </c>
      <c r="I351">
        <v>1.3</v>
      </c>
      <c r="J351">
        <v>7</v>
      </c>
      <c r="K351">
        <v>6</v>
      </c>
      <c r="L351">
        <v>13</v>
      </c>
      <c r="M351">
        <v>0.57999999999999996</v>
      </c>
      <c r="N351">
        <v>0.5</v>
      </c>
      <c r="O351">
        <v>1.08</v>
      </c>
      <c r="P351">
        <v>5</v>
      </c>
      <c r="Q351">
        <v>36.6</v>
      </c>
      <c r="R351">
        <v>97.77</v>
      </c>
      <c r="S351">
        <v>11.11</v>
      </c>
      <c r="T351">
        <v>-19</v>
      </c>
      <c r="U351">
        <v>13.36</v>
      </c>
      <c r="V351">
        <v>-15.47</v>
      </c>
      <c r="W351">
        <v>36.81</v>
      </c>
      <c r="X351">
        <v>52.28</v>
      </c>
      <c r="Y351">
        <v>-157</v>
      </c>
      <c r="Z351">
        <v>219</v>
      </c>
      <c r="AA351">
        <v>376</v>
      </c>
      <c r="AB351">
        <v>18.21</v>
      </c>
      <c r="AC351">
        <v>31.27</v>
      </c>
      <c r="AD351">
        <v>49.48</v>
      </c>
      <c r="AE351">
        <v>52</v>
      </c>
      <c r="AF351">
        <v>-14.5</v>
      </c>
      <c r="AG351">
        <v>51.1</v>
      </c>
      <c r="AH351">
        <v>-325</v>
      </c>
      <c r="AI351">
        <v>444</v>
      </c>
      <c r="AJ351">
        <v>769</v>
      </c>
      <c r="AK351">
        <v>36.92</v>
      </c>
      <c r="AL351">
        <v>63.95</v>
      </c>
      <c r="AM351">
        <v>100.87</v>
      </c>
      <c r="AN351">
        <v>60.14</v>
      </c>
      <c r="AO351">
        <v>23</v>
      </c>
      <c r="AP351">
        <v>24</v>
      </c>
      <c r="AQ351">
        <v>101</v>
      </c>
      <c r="AR351">
        <v>-14.49</v>
      </c>
      <c r="AS351">
        <v>36.19</v>
      </c>
      <c r="AT351">
        <v>50.68</v>
      </c>
      <c r="AU351">
        <v>-261</v>
      </c>
      <c r="AV351">
        <v>342</v>
      </c>
      <c r="AW351">
        <v>603</v>
      </c>
      <c r="AX351">
        <v>28.44</v>
      </c>
      <c r="AY351">
        <v>50.14</v>
      </c>
      <c r="AZ351">
        <v>78.58</v>
      </c>
      <c r="BA351">
        <v>78.069999999999993</v>
      </c>
      <c r="BB351">
        <v>15</v>
      </c>
      <c r="BC351">
        <v>78</v>
      </c>
      <c r="BD351">
        <v>-13.89</v>
      </c>
      <c r="BE351">
        <v>36.58</v>
      </c>
      <c r="BF351">
        <v>50.47</v>
      </c>
      <c r="BG351">
        <v>-196</v>
      </c>
      <c r="BH351">
        <v>22.2</v>
      </c>
      <c r="BI351">
        <v>38.5</v>
      </c>
      <c r="BJ351">
        <v>267</v>
      </c>
      <c r="BK351">
        <v>463</v>
      </c>
      <c r="BL351">
        <v>63</v>
      </c>
      <c r="BM351">
        <v>-24.13</v>
      </c>
      <c r="BN351">
        <v>54.9</v>
      </c>
      <c r="BO351">
        <v>1.66</v>
      </c>
      <c r="BP351">
        <v>3.74</v>
      </c>
      <c r="BQ351">
        <v>20</v>
      </c>
      <c r="BR351">
        <v>45</v>
      </c>
      <c r="BS351">
        <v>-25</v>
      </c>
      <c r="BT351">
        <v>30.77</v>
      </c>
      <c r="BU351">
        <v>8.9700000000000006</v>
      </c>
      <c r="BV351">
        <v>7.49</v>
      </c>
      <c r="BW351">
        <v>5.85</v>
      </c>
      <c r="BX351">
        <v>90.28</v>
      </c>
      <c r="BY351">
        <v>52.9</v>
      </c>
      <c r="BZ351">
        <v>319</v>
      </c>
      <c r="CA351">
        <v>284</v>
      </c>
      <c r="CB351">
        <v>32.47</v>
      </c>
      <c r="CC351">
        <v>187</v>
      </c>
      <c r="CD351">
        <v>210</v>
      </c>
      <c r="CE351">
        <v>389</v>
      </c>
      <c r="CF351">
        <v>51</v>
      </c>
      <c r="CG351">
        <v>26</v>
      </c>
      <c r="CH351">
        <v>4</v>
      </c>
      <c r="CI351">
        <v>2</v>
      </c>
      <c r="CJ351">
        <v>56</v>
      </c>
      <c r="CK351">
        <v>7</v>
      </c>
      <c r="CL351">
        <v>21</v>
      </c>
      <c r="CM351">
        <v>0</v>
      </c>
      <c r="CN351">
        <v>5</v>
      </c>
      <c r="CO351">
        <v>0.42</v>
      </c>
      <c r="CP351">
        <v>721.53</v>
      </c>
      <c r="CQ351">
        <v>2553.21</v>
      </c>
      <c r="CR351">
        <v>22.03</v>
      </c>
      <c r="CS351">
        <v>16.59</v>
      </c>
      <c r="CT351">
        <v>16.739999999999998</v>
      </c>
      <c r="CU351">
        <v>46.77</v>
      </c>
      <c r="CV351">
        <v>49.24</v>
      </c>
      <c r="CW351">
        <v>48.2</v>
      </c>
      <c r="CX351">
        <v>54.85</v>
      </c>
      <c r="CY351">
        <v>53.01</v>
      </c>
      <c r="CZ351">
        <v>54.65</v>
      </c>
      <c r="DB351">
        <f t="shared" si="5"/>
        <v>25</v>
      </c>
    </row>
    <row r="352" spans="1:106">
      <c r="A352" t="s">
        <v>178</v>
      </c>
      <c r="B352" t="s">
        <v>179</v>
      </c>
      <c r="C352" t="s">
        <v>68</v>
      </c>
      <c r="D352" t="s">
        <v>63</v>
      </c>
      <c r="E352">
        <v>73</v>
      </c>
      <c r="F352">
        <v>20142015</v>
      </c>
      <c r="G352">
        <v>27</v>
      </c>
      <c r="H352">
        <v>1.5</v>
      </c>
      <c r="I352">
        <v>1.5249999999999999</v>
      </c>
      <c r="J352">
        <v>9</v>
      </c>
      <c r="K352">
        <v>17</v>
      </c>
      <c r="L352">
        <v>26</v>
      </c>
      <c r="M352">
        <v>0.52</v>
      </c>
      <c r="N352">
        <v>0.98</v>
      </c>
      <c r="O352">
        <v>1.5</v>
      </c>
      <c r="P352">
        <v>6</v>
      </c>
      <c r="Q352">
        <v>51.01</v>
      </c>
      <c r="R352">
        <v>99.08</v>
      </c>
      <c r="S352">
        <v>6.29</v>
      </c>
      <c r="T352">
        <v>-4.99</v>
      </c>
      <c r="U352">
        <v>14.27</v>
      </c>
      <c r="V352">
        <v>-5.64</v>
      </c>
      <c r="W352">
        <v>48.69</v>
      </c>
      <c r="X352">
        <v>54.33</v>
      </c>
      <c r="Y352">
        <v>-21</v>
      </c>
      <c r="Z352">
        <v>390</v>
      </c>
      <c r="AA352">
        <v>411</v>
      </c>
      <c r="AB352">
        <v>22.46</v>
      </c>
      <c r="AC352">
        <v>23.67</v>
      </c>
      <c r="AD352">
        <v>46.13</v>
      </c>
      <c r="AE352">
        <v>123</v>
      </c>
      <c r="AF352">
        <v>-4.63</v>
      </c>
      <c r="AG352">
        <v>55.64</v>
      </c>
      <c r="AH352">
        <v>36</v>
      </c>
      <c r="AI352">
        <v>908</v>
      </c>
      <c r="AJ352">
        <v>872</v>
      </c>
      <c r="AK352">
        <v>52.29</v>
      </c>
      <c r="AL352">
        <v>50.22</v>
      </c>
      <c r="AM352">
        <v>102.5</v>
      </c>
      <c r="AN352">
        <v>51.54</v>
      </c>
      <c r="AO352">
        <v>38</v>
      </c>
      <c r="AP352">
        <v>19</v>
      </c>
      <c r="AQ352">
        <v>221</v>
      </c>
      <c r="AR352">
        <v>-4.08</v>
      </c>
      <c r="AS352">
        <v>51.07</v>
      </c>
      <c r="AT352">
        <v>55.14</v>
      </c>
      <c r="AU352">
        <v>28</v>
      </c>
      <c r="AV352">
        <v>670</v>
      </c>
      <c r="AW352">
        <v>642</v>
      </c>
      <c r="AX352">
        <v>38.58</v>
      </c>
      <c r="AY352">
        <v>36.97</v>
      </c>
      <c r="AZ352">
        <v>75.55</v>
      </c>
      <c r="BA352">
        <v>69.849999999999994</v>
      </c>
      <c r="BB352">
        <v>40</v>
      </c>
      <c r="BC352">
        <v>183</v>
      </c>
      <c r="BD352">
        <v>-3.55</v>
      </c>
      <c r="BE352">
        <v>51.6</v>
      </c>
      <c r="BF352">
        <v>55.15</v>
      </c>
      <c r="BG352">
        <v>29</v>
      </c>
      <c r="BH352">
        <v>26.95</v>
      </c>
      <c r="BI352">
        <v>25.28</v>
      </c>
      <c r="BJ352">
        <v>468</v>
      </c>
      <c r="BK352">
        <v>439</v>
      </c>
      <c r="BL352">
        <v>143</v>
      </c>
      <c r="BM352">
        <v>-3.73</v>
      </c>
      <c r="BN352">
        <v>52.26</v>
      </c>
      <c r="BO352">
        <v>1.9</v>
      </c>
      <c r="BP352">
        <v>2.02</v>
      </c>
      <c r="BQ352">
        <v>33</v>
      </c>
      <c r="BR352">
        <v>35</v>
      </c>
      <c r="BS352">
        <v>-2</v>
      </c>
      <c r="BT352">
        <v>48.53</v>
      </c>
      <c r="BU352">
        <v>4.92</v>
      </c>
      <c r="BV352">
        <v>7.05</v>
      </c>
      <c r="BW352">
        <v>4.93</v>
      </c>
      <c r="BX352">
        <v>92.03</v>
      </c>
      <c r="BY352">
        <v>42.94</v>
      </c>
      <c r="BZ352">
        <v>76</v>
      </c>
      <c r="CA352">
        <v>101</v>
      </c>
      <c r="CB352">
        <v>50.98</v>
      </c>
      <c r="CC352">
        <v>312</v>
      </c>
      <c r="CD352">
        <v>334</v>
      </c>
      <c r="CE352">
        <v>300</v>
      </c>
      <c r="CF352">
        <v>192</v>
      </c>
      <c r="CG352">
        <v>144</v>
      </c>
      <c r="CH352">
        <v>8</v>
      </c>
      <c r="CI352">
        <v>9</v>
      </c>
      <c r="CJ352">
        <v>134</v>
      </c>
      <c r="CK352">
        <v>7</v>
      </c>
      <c r="CL352">
        <v>16</v>
      </c>
      <c r="CM352">
        <v>5</v>
      </c>
      <c r="CN352">
        <v>11</v>
      </c>
      <c r="CO352">
        <v>0.35</v>
      </c>
      <c r="CP352">
        <v>1041.9100000000001</v>
      </c>
      <c r="CQ352">
        <v>3390.72</v>
      </c>
      <c r="CR352">
        <v>23.51</v>
      </c>
      <c r="CS352">
        <v>17.850000000000001</v>
      </c>
      <c r="CT352">
        <v>17.170000000000002</v>
      </c>
      <c r="CU352">
        <v>54.07</v>
      </c>
      <c r="CV352">
        <v>49.68</v>
      </c>
      <c r="CW352">
        <v>58.34</v>
      </c>
      <c r="CX352">
        <v>49.56</v>
      </c>
      <c r="CY352">
        <v>54.22</v>
      </c>
      <c r="CZ352">
        <v>54.92</v>
      </c>
      <c r="DB352">
        <f t="shared" si="5"/>
        <v>48</v>
      </c>
    </row>
    <row r="353" spans="1:106">
      <c r="A353" t="s">
        <v>257</v>
      </c>
      <c r="B353" t="s">
        <v>258</v>
      </c>
      <c r="C353" t="s">
        <v>62</v>
      </c>
      <c r="D353" t="s">
        <v>88</v>
      </c>
      <c r="E353">
        <v>57</v>
      </c>
      <c r="F353">
        <v>20142015</v>
      </c>
      <c r="G353">
        <v>33</v>
      </c>
      <c r="H353">
        <v>4.25</v>
      </c>
      <c r="I353">
        <v>3.875</v>
      </c>
      <c r="J353">
        <v>2</v>
      </c>
      <c r="K353">
        <v>20</v>
      </c>
      <c r="L353">
        <v>22</v>
      </c>
      <c r="M353">
        <v>0.11</v>
      </c>
      <c r="N353">
        <v>1.1200000000000001</v>
      </c>
      <c r="O353">
        <v>1.23</v>
      </c>
      <c r="P353">
        <v>4</v>
      </c>
      <c r="Q353">
        <v>58.12</v>
      </c>
      <c r="R353">
        <v>97.31</v>
      </c>
      <c r="S353">
        <v>2.2200000000000002</v>
      </c>
      <c r="T353">
        <v>4.57</v>
      </c>
      <c r="U353">
        <v>18.84</v>
      </c>
      <c r="V353">
        <v>6.33</v>
      </c>
      <c r="W353">
        <v>58.24</v>
      </c>
      <c r="X353">
        <v>51.91</v>
      </c>
      <c r="Y353">
        <v>152</v>
      </c>
      <c r="Z353">
        <v>537</v>
      </c>
      <c r="AA353">
        <v>385</v>
      </c>
      <c r="AB353">
        <v>30</v>
      </c>
      <c r="AC353">
        <v>21.51</v>
      </c>
      <c r="AD353">
        <v>51.5</v>
      </c>
      <c r="AE353">
        <v>57</v>
      </c>
      <c r="AF353">
        <v>4.76</v>
      </c>
      <c r="AG353">
        <v>53.36</v>
      </c>
      <c r="AH353">
        <v>318</v>
      </c>
      <c r="AI353">
        <v>1138</v>
      </c>
      <c r="AJ353">
        <v>820</v>
      </c>
      <c r="AK353">
        <v>63.57</v>
      </c>
      <c r="AL353">
        <v>45.8</v>
      </c>
      <c r="AM353">
        <v>109.37</v>
      </c>
      <c r="AN353">
        <v>50.7</v>
      </c>
      <c r="AO353">
        <v>59</v>
      </c>
      <c r="AP353">
        <v>74</v>
      </c>
      <c r="AQ353">
        <v>194</v>
      </c>
      <c r="AR353">
        <v>5.16</v>
      </c>
      <c r="AS353">
        <v>57.56</v>
      </c>
      <c r="AT353">
        <v>52.4</v>
      </c>
      <c r="AU353">
        <v>217</v>
      </c>
      <c r="AV353">
        <v>826</v>
      </c>
      <c r="AW353">
        <v>609</v>
      </c>
      <c r="AX353">
        <v>46.14</v>
      </c>
      <c r="AY353">
        <v>34.020000000000003</v>
      </c>
      <c r="AZ353">
        <v>80.16</v>
      </c>
      <c r="BA353">
        <v>69.849999999999994</v>
      </c>
      <c r="BB353">
        <v>45</v>
      </c>
      <c r="BC353">
        <v>135</v>
      </c>
      <c r="BD353">
        <v>4.22</v>
      </c>
      <c r="BE353">
        <v>57.24</v>
      </c>
      <c r="BF353">
        <v>53.03</v>
      </c>
      <c r="BG353">
        <v>146</v>
      </c>
      <c r="BH353">
        <v>32.229999999999997</v>
      </c>
      <c r="BI353">
        <v>24.08</v>
      </c>
      <c r="BJ353">
        <v>577</v>
      </c>
      <c r="BK353">
        <v>431</v>
      </c>
      <c r="BL353">
        <v>90</v>
      </c>
      <c r="BM353">
        <v>8.01</v>
      </c>
      <c r="BN353">
        <v>40.700000000000003</v>
      </c>
      <c r="BO353">
        <v>2.12</v>
      </c>
      <c r="BP353">
        <v>2.23</v>
      </c>
      <c r="BQ353">
        <v>38</v>
      </c>
      <c r="BR353">
        <v>40</v>
      </c>
      <c r="BS353">
        <v>-2</v>
      </c>
      <c r="BT353">
        <v>48.72</v>
      </c>
      <c r="BU353">
        <v>1.48</v>
      </c>
      <c r="BV353">
        <v>6.59</v>
      </c>
      <c r="BW353">
        <v>4.5999999999999996</v>
      </c>
      <c r="BX353">
        <v>90.72</v>
      </c>
      <c r="BY353">
        <v>40</v>
      </c>
      <c r="BZ353">
        <v>0</v>
      </c>
      <c r="CA353">
        <v>0</v>
      </c>
      <c r="CB353">
        <v>59.33</v>
      </c>
      <c r="CC353">
        <v>391</v>
      </c>
      <c r="CD353">
        <v>293</v>
      </c>
      <c r="CE353">
        <v>268</v>
      </c>
      <c r="CF353">
        <v>71</v>
      </c>
      <c r="CG353">
        <v>134</v>
      </c>
      <c r="CH353">
        <v>6</v>
      </c>
      <c r="CI353">
        <v>14</v>
      </c>
      <c r="CJ353">
        <v>88</v>
      </c>
      <c r="CK353">
        <v>38</v>
      </c>
      <c r="CL353">
        <v>19</v>
      </c>
      <c r="CM353">
        <v>7</v>
      </c>
      <c r="CN353">
        <v>11</v>
      </c>
      <c r="CO353">
        <v>0.22</v>
      </c>
      <c r="CP353">
        <v>1074.1300000000001</v>
      </c>
      <c r="CQ353">
        <v>2389.5500000000002</v>
      </c>
      <c r="CR353">
        <v>31.01</v>
      </c>
      <c r="CS353">
        <v>16.21</v>
      </c>
      <c r="CT353">
        <v>17.14</v>
      </c>
      <c r="CU353">
        <v>50.52</v>
      </c>
      <c r="CV353">
        <v>49.56</v>
      </c>
      <c r="CW353">
        <v>55.34</v>
      </c>
      <c r="CX353">
        <v>54.2</v>
      </c>
      <c r="CY353">
        <v>53.14</v>
      </c>
      <c r="CZ353">
        <v>54.1</v>
      </c>
      <c r="DB353">
        <f t="shared" si="5"/>
        <v>-63</v>
      </c>
    </row>
    <row r="354" spans="1:106">
      <c r="A354" t="s">
        <v>807</v>
      </c>
      <c r="B354" t="s">
        <v>808</v>
      </c>
      <c r="C354" t="s">
        <v>62</v>
      </c>
      <c r="D354" t="s">
        <v>182</v>
      </c>
      <c r="E354">
        <v>23</v>
      </c>
      <c r="F354">
        <v>20142015</v>
      </c>
      <c r="G354">
        <v>20</v>
      </c>
      <c r="H354">
        <v>0.62</v>
      </c>
      <c r="I354">
        <v>0.63700000000000001</v>
      </c>
      <c r="J354">
        <v>2</v>
      </c>
      <c r="K354">
        <v>1</v>
      </c>
      <c r="L354">
        <v>3</v>
      </c>
      <c r="M354">
        <v>0.34</v>
      </c>
      <c r="N354">
        <v>0.17</v>
      </c>
      <c r="O354">
        <v>0.51</v>
      </c>
      <c r="P354">
        <v>-3</v>
      </c>
      <c r="Q354">
        <v>50.42</v>
      </c>
      <c r="R354">
        <v>99.8</v>
      </c>
      <c r="S354">
        <v>6.25</v>
      </c>
      <c r="T354">
        <v>3.22</v>
      </c>
      <c r="U354">
        <v>15.49</v>
      </c>
      <c r="V354">
        <v>-0.26</v>
      </c>
      <c r="W354">
        <v>50.85</v>
      </c>
      <c r="X354">
        <v>51.11</v>
      </c>
      <c r="Y354">
        <v>5</v>
      </c>
      <c r="Z354">
        <v>149</v>
      </c>
      <c r="AA354">
        <v>144</v>
      </c>
      <c r="AB354">
        <v>25.09</v>
      </c>
      <c r="AC354">
        <v>24.25</v>
      </c>
      <c r="AD354">
        <v>49.34</v>
      </c>
      <c r="AE354">
        <v>19</v>
      </c>
      <c r="AF354">
        <v>-1.6</v>
      </c>
      <c r="AG354">
        <v>52.02</v>
      </c>
      <c r="AH354">
        <v>5</v>
      </c>
      <c r="AI354">
        <v>299</v>
      </c>
      <c r="AJ354">
        <v>294</v>
      </c>
      <c r="AK354">
        <v>50.35</v>
      </c>
      <c r="AL354">
        <v>49.51</v>
      </c>
      <c r="AM354">
        <v>99.86</v>
      </c>
      <c r="AN354">
        <v>47.49</v>
      </c>
      <c r="AO354">
        <v>13</v>
      </c>
      <c r="AP354">
        <v>22</v>
      </c>
      <c r="AQ354">
        <v>53</v>
      </c>
      <c r="AR354">
        <v>-3.74</v>
      </c>
      <c r="AS354">
        <v>49.88</v>
      </c>
      <c r="AT354">
        <v>53.62</v>
      </c>
      <c r="AU354">
        <v>-1</v>
      </c>
      <c r="AV354">
        <v>213</v>
      </c>
      <c r="AW354">
        <v>214</v>
      </c>
      <c r="AX354">
        <v>35.869999999999997</v>
      </c>
      <c r="AY354">
        <v>36.04</v>
      </c>
      <c r="AZ354">
        <v>71.91</v>
      </c>
      <c r="BA354">
        <v>66.67</v>
      </c>
      <c r="BB354">
        <v>8</v>
      </c>
      <c r="BC354">
        <v>40</v>
      </c>
      <c r="BD354">
        <v>-5.79</v>
      </c>
      <c r="BE354">
        <v>48.46</v>
      </c>
      <c r="BF354">
        <v>54.26</v>
      </c>
      <c r="BG354">
        <v>-9</v>
      </c>
      <c r="BH354">
        <v>23.91</v>
      </c>
      <c r="BI354">
        <v>25.43</v>
      </c>
      <c r="BJ354">
        <v>142</v>
      </c>
      <c r="BK354">
        <v>151</v>
      </c>
      <c r="BL354">
        <v>32</v>
      </c>
      <c r="BM354">
        <v>-9.4499999999999993</v>
      </c>
      <c r="BN354">
        <v>57.27</v>
      </c>
      <c r="BO354">
        <v>1.85</v>
      </c>
      <c r="BP354">
        <v>2.02</v>
      </c>
      <c r="BQ354">
        <v>11</v>
      </c>
      <c r="BR354">
        <v>12</v>
      </c>
      <c r="BS354">
        <v>-1</v>
      </c>
      <c r="BT354">
        <v>47.83</v>
      </c>
      <c r="BU354">
        <v>5</v>
      </c>
      <c r="BV354">
        <v>7.75</v>
      </c>
      <c r="BW354">
        <v>5.16</v>
      </c>
      <c r="BX354">
        <v>92.05</v>
      </c>
      <c r="BY354">
        <v>40</v>
      </c>
      <c r="BZ354">
        <v>0</v>
      </c>
      <c r="CA354">
        <v>0</v>
      </c>
      <c r="CB354">
        <v>50.23</v>
      </c>
      <c r="CC354">
        <v>111</v>
      </c>
      <c r="CD354">
        <v>111</v>
      </c>
      <c r="CE354">
        <v>110</v>
      </c>
      <c r="CF354">
        <v>26</v>
      </c>
      <c r="CG354">
        <v>63</v>
      </c>
      <c r="CH354">
        <v>1</v>
      </c>
      <c r="CI354">
        <v>0</v>
      </c>
      <c r="CJ354">
        <v>30</v>
      </c>
      <c r="CK354">
        <v>3</v>
      </c>
      <c r="CL354">
        <v>6</v>
      </c>
      <c r="CM354">
        <v>7</v>
      </c>
      <c r="CN354">
        <v>4</v>
      </c>
      <c r="CO354">
        <v>-0.51</v>
      </c>
      <c r="CP354">
        <v>356.29</v>
      </c>
      <c r="CQ354">
        <v>1037.22</v>
      </c>
      <c r="CR354">
        <v>25.57</v>
      </c>
      <c r="CS354">
        <v>16.559999999999999</v>
      </c>
      <c r="CT354">
        <v>17.239999999999998</v>
      </c>
      <c r="CU354">
        <v>51.21</v>
      </c>
      <c r="CV354">
        <v>50.59</v>
      </c>
      <c r="CW354">
        <v>54.16</v>
      </c>
      <c r="CX354">
        <v>51.6</v>
      </c>
      <c r="CY354">
        <v>55.04</v>
      </c>
      <c r="CZ354">
        <v>53.76</v>
      </c>
      <c r="DB354">
        <f t="shared" si="5"/>
        <v>-37</v>
      </c>
    </row>
    <row r="355" spans="1:106">
      <c r="A355" t="s">
        <v>313</v>
      </c>
      <c r="B355" t="s">
        <v>314</v>
      </c>
      <c r="C355" t="s">
        <v>97</v>
      </c>
      <c r="D355" t="s">
        <v>88</v>
      </c>
      <c r="E355">
        <v>81</v>
      </c>
      <c r="F355">
        <v>20142015</v>
      </c>
      <c r="G355">
        <v>19</v>
      </c>
      <c r="H355">
        <v>0.92500000000000004</v>
      </c>
      <c r="I355">
        <v>0.92500000000000004</v>
      </c>
      <c r="J355">
        <v>17</v>
      </c>
      <c r="K355">
        <v>22</v>
      </c>
      <c r="L355">
        <v>39</v>
      </c>
      <c r="M355">
        <v>0.76</v>
      </c>
      <c r="N355">
        <v>0.99</v>
      </c>
      <c r="O355">
        <v>1.75</v>
      </c>
      <c r="P355">
        <v>2</v>
      </c>
      <c r="Q355">
        <v>59.63</v>
      </c>
      <c r="R355">
        <v>96.48</v>
      </c>
      <c r="S355">
        <v>10</v>
      </c>
      <c r="T355">
        <v>18.11</v>
      </c>
      <c r="U355">
        <v>16.5</v>
      </c>
      <c r="V355">
        <v>9.33</v>
      </c>
      <c r="W355">
        <v>58.62</v>
      </c>
      <c r="X355">
        <v>49.28</v>
      </c>
      <c r="Y355">
        <v>214</v>
      </c>
      <c r="Z355">
        <v>728</v>
      </c>
      <c r="AA355">
        <v>514</v>
      </c>
      <c r="AB355">
        <v>32.69</v>
      </c>
      <c r="AC355">
        <v>23.08</v>
      </c>
      <c r="AD355">
        <v>55.77</v>
      </c>
      <c r="AE355">
        <v>166</v>
      </c>
      <c r="AF355">
        <v>9.1999999999999993</v>
      </c>
      <c r="AG355">
        <v>50.42</v>
      </c>
      <c r="AH355">
        <v>485</v>
      </c>
      <c r="AI355">
        <v>1502</v>
      </c>
      <c r="AJ355">
        <v>1017</v>
      </c>
      <c r="AK355">
        <v>67.45</v>
      </c>
      <c r="AL355">
        <v>45.67</v>
      </c>
      <c r="AM355">
        <v>113.12</v>
      </c>
      <c r="AN355">
        <v>53.66</v>
      </c>
      <c r="AO355">
        <v>79</v>
      </c>
      <c r="AP355">
        <v>30</v>
      </c>
      <c r="AQ355">
        <v>302</v>
      </c>
      <c r="AR355">
        <v>8.89</v>
      </c>
      <c r="AS355">
        <v>58.91</v>
      </c>
      <c r="AT355">
        <v>50.02</v>
      </c>
      <c r="AU355">
        <v>331</v>
      </c>
      <c r="AV355">
        <v>1094</v>
      </c>
      <c r="AW355">
        <v>763</v>
      </c>
      <c r="AX355">
        <v>49.13</v>
      </c>
      <c r="AY355">
        <v>34.26</v>
      </c>
      <c r="AZ355">
        <v>83.39</v>
      </c>
      <c r="BA355">
        <v>73.67</v>
      </c>
      <c r="BB355">
        <v>53</v>
      </c>
      <c r="BC355">
        <v>223</v>
      </c>
      <c r="BD355">
        <v>9.43</v>
      </c>
      <c r="BE355">
        <v>59.84</v>
      </c>
      <c r="BF355">
        <v>50.4</v>
      </c>
      <c r="BG355">
        <v>265</v>
      </c>
      <c r="BH355">
        <v>36.19</v>
      </c>
      <c r="BI355">
        <v>24.29</v>
      </c>
      <c r="BJ355">
        <v>806</v>
      </c>
      <c r="BK355">
        <v>541</v>
      </c>
      <c r="BL355">
        <v>170</v>
      </c>
      <c r="BM355">
        <v>5.87</v>
      </c>
      <c r="BN355">
        <v>44.13</v>
      </c>
      <c r="BO355">
        <v>2.6</v>
      </c>
      <c r="BP355">
        <v>2.6</v>
      </c>
      <c r="BQ355">
        <v>58</v>
      </c>
      <c r="BR355">
        <v>58</v>
      </c>
      <c r="BS355">
        <v>0</v>
      </c>
      <c r="BT355">
        <v>50</v>
      </c>
      <c r="BU355">
        <v>7.62</v>
      </c>
      <c r="BV355">
        <v>7.2</v>
      </c>
      <c r="BW355">
        <v>5.3</v>
      </c>
      <c r="BX355">
        <v>89.28</v>
      </c>
      <c r="BY355">
        <v>52.27</v>
      </c>
      <c r="BZ355">
        <v>115</v>
      </c>
      <c r="CA355">
        <v>105</v>
      </c>
      <c r="CB355">
        <v>66.069999999999993</v>
      </c>
      <c r="CC355">
        <v>627</v>
      </c>
      <c r="CD355">
        <v>439</v>
      </c>
      <c r="CE355">
        <v>322</v>
      </c>
      <c r="CF355">
        <v>106</v>
      </c>
      <c r="CG355">
        <v>144</v>
      </c>
      <c r="CH355">
        <v>12</v>
      </c>
      <c r="CI355">
        <v>10</v>
      </c>
      <c r="CJ355">
        <v>153</v>
      </c>
      <c r="CK355">
        <v>42</v>
      </c>
      <c r="CL355">
        <v>36</v>
      </c>
      <c r="CM355">
        <v>7</v>
      </c>
      <c r="CN355">
        <v>9</v>
      </c>
      <c r="CO355">
        <v>0.09</v>
      </c>
      <c r="CP355">
        <v>1336.13</v>
      </c>
      <c r="CQ355">
        <v>3595.25</v>
      </c>
      <c r="CR355">
        <v>27.09</v>
      </c>
      <c r="CS355">
        <v>18.100000000000001</v>
      </c>
      <c r="CT355">
        <v>17.600000000000001</v>
      </c>
      <c r="CU355">
        <v>51.39</v>
      </c>
      <c r="CV355">
        <v>49.93</v>
      </c>
      <c r="CW355">
        <v>57.37</v>
      </c>
      <c r="CX355">
        <v>54.26</v>
      </c>
      <c r="CY355">
        <v>54.11</v>
      </c>
      <c r="CZ355">
        <v>54.27</v>
      </c>
      <c r="DB355">
        <f t="shared" si="5"/>
        <v>-38</v>
      </c>
    </row>
    <row r="356" spans="1:106">
      <c r="A356" t="s">
        <v>490</v>
      </c>
      <c r="B356" t="s">
        <v>491</v>
      </c>
      <c r="C356" t="s">
        <v>62</v>
      </c>
      <c r="D356" t="s">
        <v>364</v>
      </c>
      <c r="E356">
        <v>78</v>
      </c>
      <c r="F356">
        <v>20142015</v>
      </c>
      <c r="G356">
        <v>20</v>
      </c>
      <c r="H356">
        <v>0.92500000000000004</v>
      </c>
      <c r="I356">
        <v>0.92500000000000004</v>
      </c>
      <c r="J356">
        <v>7</v>
      </c>
      <c r="K356">
        <v>27</v>
      </c>
      <c r="L356">
        <v>34</v>
      </c>
      <c r="M356">
        <v>0.25</v>
      </c>
      <c r="N356">
        <v>0.96</v>
      </c>
      <c r="O356">
        <v>1.21</v>
      </c>
      <c r="P356">
        <v>-8</v>
      </c>
      <c r="Q356">
        <v>50.24</v>
      </c>
      <c r="R356">
        <v>101.97</v>
      </c>
      <c r="S356">
        <v>6.54</v>
      </c>
      <c r="T356">
        <v>-0.94</v>
      </c>
      <c r="U356">
        <v>21.64</v>
      </c>
      <c r="V356">
        <v>-2.09</v>
      </c>
      <c r="W356">
        <v>50.99</v>
      </c>
      <c r="X356">
        <v>53.09</v>
      </c>
      <c r="Y356">
        <v>28</v>
      </c>
      <c r="Z356">
        <v>719</v>
      </c>
      <c r="AA356">
        <v>691</v>
      </c>
      <c r="AB356">
        <v>25.56</v>
      </c>
      <c r="AC356">
        <v>24.56</v>
      </c>
      <c r="AD356">
        <v>50.12</v>
      </c>
      <c r="AE356">
        <v>66</v>
      </c>
      <c r="AF356">
        <v>-1.17</v>
      </c>
      <c r="AG356">
        <v>51.41</v>
      </c>
      <c r="AH356">
        <v>15</v>
      </c>
      <c r="AI356">
        <v>1582</v>
      </c>
      <c r="AJ356">
        <v>1567</v>
      </c>
      <c r="AK356">
        <v>56.24</v>
      </c>
      <c r="AL356">
        <v>55.71</v>
      </c>
      <c r="AM356">
        <v>111.94</v>
      </c>
      <c r="AN356">
        <v>52.02</v>
      </c>
      <c r="AO356">
        <v>84</v>
      </c>
      <c r="AP356">
        <v>77</v>
      </c>
      <c r="AQ356">
        <v>235</v>
      </c>
      <c r="AR356">
        <v>-3.06</v>
      </c>
      <c r="AS356">
        <v>49.67</v>
      </c>
      <c r="AT356">
        <v>52.73</v>
      </c>
      <c r="AU356">
        <v>-16</v>
      </c>
      <c r="AV356">
        <v>1196</v>
      </c>
      <c r="AW356">
        <v>1212</v>
      </c>
      <c r="AX356">
        <v>42.52</v>
      </c>
      <c r="AY356">
        <v>43.09</v>
      </c>
      <c r="AZ356">
        <v>85.6</v>
      </c>
      <c r="BA356">
        <v>68.81</v>
      </c>
      <c r="BB356">
        <v>44</v>
      </c>
      <c r="BC356">
        <v>151</v>
      </c>
      <c r="BD356">
        <v>-2.33</v>
      </c>
      <c r="BE356">
        <v>49.55</v>
      </c>
      <c r="BF356">
        <v>51.88</v>
      </c>
      <c r="BG356">
        <v>-15</v>
      </c>
      <c r="BH356">
        <v>29.26</v>
      </c>
      <c r="BI356">
        <v>29.79</v>
      </c>
      <c r="BJ356">
        <v>823</v>
      </c>
      <c r="BK356">
        <v>838</v>
      </c>
      <c r="BL356">
        <v>107</v>
      </c>
      <c r="BM356">
        <v>4.47</v>
      </c>
      <c r="BN356">
        <v>50.37</v>
      </c>
      <c r="BO356">
        <v>3.02</v>
      </c>
      <c r="BP356">
        <v>2.4900000000000002</v>
      </c>
      <c r="BQ356">
        <v>85</v>
      </c>
      <c r="BR356">
        <v>70</v>
      </c>
      <c r="BS356">
        <v>15</v>
      </c>
      <c r="BT356">
        <v>54.84</v>
      </c>
      <c r="BU356">
        <v>4.6399999999999997</v>
      </c>
      <c r="BV356">
        <v>10.33</v>
      </c>
      <c r="BW356">
        <v>7.11</v>
      </c>
      <c r="BX356">
        <v>91.65</v>
      </c>
      <c r="BY356">
        <v>30</v>
      </c>
      <c r="BZ356">
        <v>0</v>
      </c>
      <c r="CA356">
        <v>5</v>
      </c>
      <c r="CB356">
        <v>49.42</v>
      </c>
      <c r="CC356">
        <v>557</v>
      </c>
      <c r="CD356">
        <v>555</v>
      </c>
      <c r="CE356">
        <v>570</v>
      </c>
      <c r="CF356">
        <v>59</v>
      </c>
      <c r="CG356">
        <v>110</v>
      </c>
      <c r="CH356">
        <v>15</v>
      </c>
      <c r="CI356">
        <v>12</v>
      </c>
      <c r="CJ356">
        <v>100</v>
      </c>
      <c r="CK356">
        <v>68</v>
      </c>
      <c r="CL356">
        <v>29</v>
      </c>
      <c r="CM356">
        <v>16</v>
      </c>
      <c r="CN356">
        <v>8</v>
      </c>
      <c r="CO356">
        <v>-0.28000000000000003</v>
      </c>
      <c r="CP356">
        <v>1687.8</v>
      </c>
      <c r="CQ356">
        <v>3063.26</v>
      </c>
      <c r="CR356">
        <v>35.520000000000003</v>
      </c>
      <c r="CS356">
        <v>16.73</v>
      </c>
      <c r="CT356">
        <v>17.440000000000001</v>
      </c>
      <c r="CU356">
        <v>49.96</v>
      </c>
      <c r="CV356">
        <v>50.15</v>
      </c>
      <c r="CW356">
        <v>55.06</v>
      </c>
      <c r="CX356">
        <v>55.13</v>
      </c>
      <c r="CY356">
        <v>54.65</v>
      </c>
      <c r="CZ356">
        <v>54.34</v>
      </c>
      <c r="DB356">
        <f t="shared" si="5"/>
        <v>-51</v>
      </c>
    </row>
    <row r="357" spans="1:106">
      <c r="A357" t="s">
        <v>725</v>
      </c>
      <c r="B357" t="s">
        <v>726</v>
      </c>
      <c r="C357" t="s">
        <v>113</v>
      </c>
      <c r="D357" t="s">
        <v>727</v>
      </c>
      <c r="E357">
        <v>53</v>
      </c>
      <c r="F357">
        <v>20142015</v>
      </c>
      <c r="G357">
        <v>30</v>
      </c>
      <c r="H357">
        <v>0.7</v>
      </c>
      <c r="I357">
        <v>0.7</v>
      </c>
      <c r="J357">
        <v>4</v>
      </c>
      <c r="K357">
        <v>6</v>
      </c>
      <c r="L357">
        <v>10</v>
      </c>
      <c r="M357">
        <v>0.41</v>
      </c>
      <c r="N357">
        <v>0.62</v>
      </c>
      <c r="O357">
        <v>1.04</v>
      </c>
      <c r="P357">
        <v>3</v>
      </c>
      <c r="Q357">
        <v>53.47</v>
      </c>
      <c r="R357">
        <v>95.63</v>
      </c>
      <c r="S357">
        <v>6.67</v>
      </c>
      <c r="T357">
        <v>6.29</v>
      </c>
      <c r="U357">
        <v>10.94</v>
      </c>
      <c r="V357">
        <v>4.84</v>
      </c>
      <c r="W357">
        <v>52.9</v>
      </c>
      <c r="X357">
        <v>48.07</v>
      </c>
      <c r="Y357">
        <v>28</v>
      </c>
      <c r="Z357">
        <v>255</v>
      </c>
      <c r="AA357">
        <v>227</v>
      </c>
      <c r="AB357">
        <v>26.4</v>
      </c>
      <c r="AC357">
        <v>23.5</v>
      </c>
      <c r="AD357">
        <v>49.89</v>
      </c>
      <c r="AE357">
        <v>67</v>
      </c>
      <c r="AF357">
        <v>4.92</v>
      </c>
      <c r="AG357">
        <v>48.55</v>
      </c>
      <c r="AH357">
        <v>69</v>
      </c>
      <c r="AI357">
        <v>531</v>
      </c>
      <c r="AJ357">
        <v>462</v>
      </c>
      <c r="AK357">
        <v>54.97</v>
      </c>
      <c r="AL357">
        <v>47.82</v>
      </c>
      <c r="AM357">
        <v>102.79</v>
      </c>
      <c r="AN357">
        <v>53.48</v>
      </c>
      <c r="AO357">
        <v>34</v>
      </c>
      <c r="AP357">
        <v>5</v>
      </c>
      <c r="AQ357">
        <v>117</v>
      </c>
      <c r="AR357">
        <v>3.65</v>
      </c>
      <c r="AS357">
        <v>52.36</v>
      </c>
      <c r="AT357">
        <v>48.71</v>
      </c>
      <c r="AU357">
        <v>35</v>
      </c>
      <c r="AV357">
        <v>388</v>
      </c>
      <c r="AW357">
        <v>353</v>
      </c>
      <c r="AX357">
        <v>40.159999999999997</v>
      </c>
      <c r="AY357">
        <v>36.54</v>
      </c>
      <c r="AZ357">
        <v>76.7</v>
      </c>
      <c r="BA357">
        <v>73.2</v>
      </c>
      <c r="BB357">
        <v>23</v>
      </c>
      <c r="BC357">
        <v>83</v>
      </c>
      <c r="BD357">
        <v>4</v>
      </c>
      <c r="BE357">
        <v>52.5</v>
      </c>
      <c r="BF357">
        <v>48.5</v>
      </c>
      <c r="BG357">
        <v>27</v>
      </c>
      <c r="BH357">
        <v>29.4</v>
      </c>
      <c r="BI357">
        <v>26.6</v>
      </c>
      <c r="BJ357">
        <v>284</v>
      </c>
      <c r="BK357">
        <v>257</v>
      </c>
      <c r="BL357">
        <v>60</v>
      </c>
      <c r="BM357">
        <v>-12.87</v>
      </c>
      <c r="BN357">
        <v>48.98</v>
      </c>
      <c r="BO357">
        <v>1.35</v>
      </c>
      <c r="BP357">
        <v>2.38</v>
      </c>
      <c r="BQ357">
        <v>13</v>
      </c>
      <c r="BR357">
        <v>23</v>
      </c>
      <c r="BS357">
        <v>-10</v>
      </c>
      <c r="BT357">
        <v>36.11</v>
      </c>
      <c r="BU357">
        <v>4.82</v>
      </c>
      <c r="BV357">
        <v>4.58</v>
      </c>
      <c r="BW357">
        <v>3.35</v>
      </c>
      <c r="BX357">
        <v>91.05</v>
      </c>
      <c r="BY357">
        <v>30.43</v>
      </c>
      <c r="BZ357">
        <v>7</v>
      </c>
      <c r="CA357">
        <v>16</v>
      </c>
      <c r="CB357">
        <v>52.84</v>
      </c>
      <c r="CC357">
        <v>205</v>
      </c>
      <c r="CD357">
        <v>213</v>
      </c>
      <c r="CE357">
        <v>183</v>
      </c>
      <c r="CF357">
        <v>14</v>
      </c>
      <c r="CG357">
        <v>63</v>
      </c>
      <c r="CH357">
        <v>3</v>
      </c>
      <c r="CI357">
        <v>3</v>
      </c>
      <c r="CJ357">
        <v>56</v>
      </c>
      <c r="CK357">
        <v>13</v>
      </c>
      <c r="CL357">
        <v>20</v>
      </c>
      <c r="CM357">
        <v>6</v>
      </c>
      <c r="CN357">
        <v>9</v>
      </c>
      <c r="CO357">
        <v>0.31</v>
      </c>
      <c r="CP357">
        <v>579.63</v>
      </c>
      <c r="CQ357">
        <v>2668.82</v>
      </c>
      <c r="CR357">
        <v>17.84</v>
      </c>
      <c r="CS357">
        <v>17.61</v>
      </c>
      <c r="CT357">
        <v>17.03</v>
      </c>
      <c r="CU357">
        <v>50.2</v>
      </c>
      <c r="CV357">
        <v>49.59</v>
      </c>
      <c r="CW357">
        <v>53.93</v>
      </c>
      <c r="CX357">
        <v>53.5</v>
      </c>
      <c r="CY357">
        <v>53.42</v>
      </c>
      <c r="CZ357">
        <v>54.32</v>
      </c>
      <c r="DB357">
        <f t="shared" si="5"/>
        <v>-49</v>
      </c>
    </row>
    <row r="358" spans="1:106">
      <c r="A358" t="s">
        <v>327</v>
      </c>
      <c r="B358" t="s">
        <v>328</v>
      </c>
      <c r="C358" t="s">
        <v>68</v>
      </c>
      <c r="D358" t="s">
        <v>168</v>
      </c>
      <c r="E358">
        <v>70</v>
      </c>
      <c r="F358">
        <v>20142015</v>
      </c>
      <c r="G358">
        <v>26</v>
      </c>
      <c r="H358">
        <v>4.75</v>
      </c>
      <c r="I358">
        <v>4.7</v>
      </c>
      <c r="J358">
        <v>24</v>
      </c>
      <c r="K358">
        <v>28</v>
      </c>
      <c r="L358">
        <v>52</v>
      </c>
      <c r="M358">
        <v>1.03</v>
      </c>
      <c r="N358">
        <v>1.21</v>
      </c>
      <c r="O358">
        <v>2.2400000000000002</v>
      </c>
      <c r="P358">
        <v>10</v>
      </c>
      <c r="Q358">
        <v>56.65</v>
      </c>
      <c r="R358">
        <v>99.92</v>
      </c>
      <c r="S358">
        <v>16.22</v>
      </c>
      <c r="T358">
        <v>9.4600000000000009</v>
      </c>
      <c r="U358">
        <v>19.899999999999999</v>
      </c>
      <c r="V358">
        <v>7.43</v>
      </c>
      <c r="W358">
        <v>57.06</v>
      </c>
      <c r="X358">
        <v>49.63</v>
      </c>
      <c r="Y358">
        <v>193</v>
      </c>
      <c r="Z358">
        <v>780</v>
      </c>
      <c r="AA358">
        <v>587</v>
      </c>
      <c r="AB358">
        <v>33.6</v>
      </c>
      <c r="AC358">
        <v>25.28</v>
      </c>
      <c r="AD358">
        <v>58.88</v>
      </c>
      <c r="AE358">
        <v>187</v>
      </c>
      <c r="AF358">
        <v>6.65</v>
      </c>
      <c r="AG358">
        <v>50</v>
      </c>
      <c r="AH358">
        <v>354</v>
      </c>
      <c r="AI358">
        <v>1508</v>
      </c>
      <c r="AJ358">
        <v>1154</v>
      </c>
      <c r="AK358">
        <v>64.959999999999994</v>
      </c>
      <c r="AL358">
        <v>49.71</v>
      </c>
      <c r="AM358">
        <v>114.66</v>
      </c>
      <c r="AN358">
        <v>51.19</v>
      </c>
      <c r="AO358">
        <v>70</v>
      </c>
      <c r="AP358">
        <v>32</v>
      </c>
      <c r="AQ358">
        <v>273</v>
      </c>
      <c r="AR358">
        <v>5.76</v>
      </c>
      <c r="AS358">
        <v>55.4</v>
      </c>
      <c r="AT358">
        <v>49.63</v>
      </c>
      <c r="AU358">
        <v>210</v>
      </c>
      <c r="AV358">
        <v>1078</v>
      </c>
      <c r="AW358">
        <v>868</v>
      </c>
      <c r="AX358">
        <v>46.43</v>
      </c>
      <c r="AY358">
        <v>37.39</v>
      </c>
      <c r="AZ358">
        <v>83.82</v>
      </c>
      <c r="BA358">
        <v>71.61</v>
      </c>
      <c r="BB358">
        <v>55</v>
      </c>
      <c r="BC358">
        <v>203</v>
      </c>
      <c r="BD358">
        <v>4.59</v>
      </c>
      <c r="BE358">
        <v>54.56</v>
      </c>
      <c r="BF358">
        <v>49.96</v>
      </c>
      <c r="BG358">
        <v>129</v>
      </c>
      <c r="BH358">
        <v>33.25</v>
      </c>
      <c r="BI358">
        <v>27.7</v>
      </c>
      <c r="BJ358">
        <v>772</v>
      </c>
      <c r="BK358">
        <v>643</v>
      </c>
      <c r="BL358">
        <v>148</v>
      </c>
      <c r="BM358">
        <v>5.19</v>
      </c>
      <c r="BN358">
        <v>49.15</v>
      </c>
      <c r="BO358">
        <v>2.97</v>
      </c>
      <c r="BP358">
        <v>2.5</v>
      </c>
      <c r="BQ358">
        <v>69</v>
      </c>
      <c r="BR358">
        <v>58</v>
      </c>
      <c r="BS358">
        <v>11</v>
      </c>
      <c r="BT358">
        <v>54.33</v>
      </c>
      <c r="BU358">
        <v>11.82</v>
      </c>
      <c r="BV358">
        <v>8.94</v>
      </c>
      <c r="BW358">
        <v>6.4</v>
      </c>
      <c r="BX358">
        <v>90.98</v>
      </c>
      <c r="BY358">
        <v>49.16</v>
      </c>
      <c r="BZ358">
        <v>762</v>
      </c>
      <c r="CA358">
        <v>788</v>
      </c>
      <c r="CB358">
        <v>55.76</v>
      </c>
      <c r="CC358">
        <v>639</v>
      </c>
      <c r="CD358">
        <v>529</v>
      </c>
      <c r="CE358">
        <v>507</v>
      </c>
      <c r="CF358">
        <v>56</v>
      </c>
      <c r="CG358">
        <v>54</v>
      </c>
      <c r="CH358">
        <v>15</v>
      </c>
      <c r="CI358">
        <v>13</v>
      </c>
      <c r="CJ358">
        <v>124</v>
      </c>
      <c r="CK358">
        <v>22</v>
      </c>
      <c r="CL358">
        <v>25</v>
      </c>
      <c r="CM358">
        <v>9</v>
      </c>
      <c r="CN358">
        <v>19</v>
      </c>
      <c r="CO358">
        <v>0.43</v>
      </c>
      <c r="CP358">
        <v>1392.93</v>
      </c>
      <c r="CQ358">
        <v>2885.39</v>
      </c>
      <c r="CR358">
        <v>32.56</v>
      </c>
      <c r="CS358">
        <v>19.23</v>
      </c>
      <c r="CT358">
        <v>17.850000000000001</v>
      </c>
      <c r="CU358">
        <v>52.01</v>
      </c>
      <c r="CV358">
        <v>50.36</v>
      </c>
      <c r="CW358">
        <v>57.81</v>
      </c>
      <c r="CX358">
        <v>53.33</v>
      </c>
      <c r="CY358">
        <v>55.07</v>
      </c>
      <c r="CZ358">
        <v>54.28</v>
      </c>
      <c r="DB358">
        <f t="shared" si="5"/>
        <v>2</v>
      </c>
    </row>
    <row r="359" spans="1:106">
      <c r="A359" t="s">
        <v>492</v>
      </c>
      <c r="B359" t="s">
        <v>493</v>
      </c>
      <c r="C359" t="s">
        <v>62</v>
      </c>
      <c r="D359" t="s">
        <v>494</v>
      </c>
      <c r="E359">
        <v>60</v>
      </c>
      <c r="F359">
        <v>20142015</v>
      </c>
      <c r="G359">
        <v>30</v>
      </c>
      <c r="H359">
        <v>1.1000000000000001</v>
      </c>
      <c r="I359">
        <v>1.133</v>
      </c>
      <c r="J359">
        <v>2</v>
      </c>
      <c r="K359">
        <v>12</v>
      </c>
      <c r="L359">
        <v>14</v>
      </c>
      <c r="M359">
        <v>0.1</v>
      </c>
      <c r="N359">
        <v>0.61</v>
      </c>
      <c r="O359">
        <v>0.71</v>
      </c>
      <c r="P359">
        <v>-7</v>
      </c>
      <c r="Q359">
        <v>48.09</v>
      </c>
      <c r="R359">
        <v>98.64</v>
      </c>
      <c r="S359">
        <v>2.33</v>
      </c>
      <c r="T359">
        <v>-11.94</v>
      </c>
      <c r="U359">
        <v>19.62</v>
      </c>
      <c r="V359">
        <v>-5.69</v>
      </c>
      <c r="W359">
        <v>48.27</v>
      </c>
      <c r="X359">
        <v>53.96</v>
      </c>
      <c r="Y359">
        <v>-35</v>
      </c>
      <c r="Z359">
        <v>488</v>
      </c>
      <c r="AA359">
        <v>523</v>
      </c>
      <c r="AB359">
        <v>24.87</v>
      </c>
      <c r="AC359">
        <v>26.66</v>
      </c>
      <c r="AD359">
        <v>51.53</v>
      </c>
      <c r="AE359">
        <v>47</v>
      </c>
      <c r="AF359">
        <v>-5.44</v>
      </c>
      <c r="AG359">
        <v>53.53</v>
      </c>
      <c r="AH359">
        <v>-83</v>
      </c>
      <c r="AI359">
        <v>1044</v>
      </c>
      <c r="AJ359">
        <v>1127</v>
      </c>
      <c r="AK359">
        <v>53.21</v>
      </c>
      <c r="AL359">
        <v>57.44</v>
      </c>
      <c r="AM359">
        <v>110.65</v>
      </c>
      <c r="AN359">
        <v>51.15</v>
      </c>
      <c r="AO359">
        <v>50</v>
      </c>
      <c r="AP359">
        <v>105</v>
      </c>
      <c r="AQ359">
        <v>175</v>
      </c>
      <c r="AR359">
        <v>-4.53</v>
      </c>
      <c r="AS359">
        <v>49.21</v>
      </c>
      <c r="AT359">
        <v>53.74</v>
      </c>
      <c r="AU359">
        <v>-25</v>
      </c>
      <c r="AV359">
        <v>781</v>
      </c>
      <c r="AW359">
        <v>806</v>
      </c>
      <c r="AX359">
        <v>39.81</v>
      </c>
      <c r="AY359">
        <v>41.08</v>
      </c>
      <c r="AZ359">
        <v>80.89</v>
      </c>
      <c r="BA359">
        <v>68.37</v>
      </c>
      <c r="BB359">
        <v>39</v>
      </c>
      <c r="BC359">
        <v>125</v>
      </c>
      <c r="BD359">
        <v>-5.61</v>
      </c>
      <c r="BE359">
        <v>47.89</v>
      </c>
      <c r="BF359">
        <v>53.5</v>
      </c>
      <c r="BG359">
        <v>-47</v>
      </c>
      <c r="BH359">
        <v>27.22</v>
      </c>
      <c r="BI359">
        <v>29.61</v>
      </c>
      <c r="BJ359">
        <v>534</v>
      </c>
      <c r="BK359">
        <v>581</v>
      </c>
      <c r="BL359">
        <v>86</v>
      </c>
      <c r="BM359">
        <v>-9.1300000000000008</v>
      </c>
      <c r="BN359">
        <v>52.34</v>
      </c>
      <c r="BO359">
        <v>1.78</v>
      </c>
      <c r="BP359">
        <v>2.34</v>
      </c>
      <c r="BQ359">
        <v>35</v>
      </c>
      <c r="BR359">
        <v>46</v>
      </c>
      <c r="BS359">
        <v>-11</v>
      </c>
      <c r="BT359">
        <v>43.21</v>
      </c>
      <c r="BU359">
        <v>1.6</v>
      </c>
      <c r="BV359">
        <v>6.55</v>
      </c>
      <c r="BW359">
        <v>4.4800000000000004</v>
      </c>
      <c r="BX359">
        <v>92.08</v>
      </c>
      <c r="BY359">
        <v>40</v>
      </c>
      <c r="BZ359">
        <v>0</v>
      </c>
      <c r="CA359">
        <v>0</v>
      </c>
      <c r="CB359">
        <v>45.16</v>
      </c>
      <c r="CC359">
        <v>359</v>
      </c>
      <c r="CD359">
        <v>393</v>
      </c>
      <c r="CE359">
        <v>436</v>
      </c>
      <c r="CF359">
        <v>170</v>
      </c>
      <c r="CG359">
        <v>138</v>
      </c>
      <c r="CH359">
        <v>4</v>
      </c>
      <c r="CI359">
        <v>8</v>
      </c>
      <c r="CJ359">
        <v>84</v>
      </c>
      <c r="CK359">
        <v>22</v>
      </c>
      <c r="CL359">
        <v>15</v>
      </c>
      <c r="CM359">
        <v>10</v>
      </c>
      <c r="CN359">
        <v>3</v>
      </c>
      <c r="CO359">
        <v>-0.36</v>
      </c>
      <c r="CP359">
        <v>1177.17</v>
      </c>
      <c r="CQ359">
        <v>2469.2600000000002</v>
      </c>
      <c r="CR359">
        <v>32.28</v>
      </c>
      <c r="CS359">
        <v>16.690000000000001</v>
      </c>
      <c r="CT359">
        <v>17.440000000000001</v>
      </c>
      <c r="CU359">
        <v>50.9</v>
      </c>
      <c r="CV359">
        <v>49.94</v>
      </c>
      <c r="CW359">
        <v>55.35</v>
      </c>
      <c r="CX359">
        <v>53.4</v>
      </c>
      <c r="CY359">
        <v>54.62</v>
      </c>
      <c r="CZ359">
        <v>54.74</v>
      </c>
      <c r="DB359">
        <f t="shared" si="5"/>
        <v>32</v>
      </c>
    </row>
    <row r="360" spans="1:106">
      <c r="A360" t="s">
        <v>285</v>
      </c>
      <c r="B360" t="s">
        <v>286</v>
      </c>
      <c r="C360" t="s">
        <v>273</v>
      </c>
      <c r="D360" t="s">
        <v>168</v>
      </c>
      <c r="E360">
        <v>80</v>
      </c>
      <c r="F360">
        <v>20142015</v>
      </c>
      <c r="G360">
        <v>21</v>
      </c>
      <c r="H360">
        <v>0.81799999999999995</v>
      </c>
      <c r="I360">
        <v>0.82799999999999996</v>
      </c>
      <c r="J360">
        <v>11</v>
      </c>
      <c r="K360">
        <v>12</v>
      </c>
      <c r="L360">
        <v>23</v>
      </c>
      <c r="M360">
        <v>0.61</v>
      </c>
      <c r="N360">
        <v>0.66</v>
      </c>
      <c r="O360">
        <v>1.27</v>
      </c>
      <c r="P360">
        <v>2</v>
      </c>
      <c r="Q360">
        <v>54.2</v>
      </c>
      <c r="R360">
        <v>99.95</v>
      </c>
      <c r="S360">
        <v>10.58</v>
      </c>
      <c r="T360">
        <v>6.36</v>
      </c>
      <c r="U360">
        <v>13.62</v>
      </c>
      <c r="V360">
        <v>1.62</v>
      </c>
      <c r="W360">
        <v>52.95</v>
      </c>
      <c r="X360">
        <v>51.32</v>
      </c>
      <c r="Y360">
        <v>54</v>
      </c>
      <c r="Z360">
        <v>485</v>
      </c>
      <c r="AA360">
        <v>431</v>
      </c>
      <c r="AB360">
        <v>26.7</v>
      </c>
      <c r="AC360">
        <v>23.73</v>
      </c>
      <c r="AD360">
        <v>50.44</v>
      </c>
      <c r="AE360">
        <v>128</v>
      </c>
      <c r="AF360">
        <v>3.03</v>
      </c>
      <c r="AG360">
        <v>51.17</v>
      </c>
      <c r="AH360">
        <v>154</v>
      </c>
      <c r="AI360">
        <v>994</v>
      </c>
      <c r="AJ360">
        <v>840</v>
      </c>
      <c r="AK360">
        <v>54.73</v>
      </c>
      <c r="AL360">
        <v>46.25</v>
      </c>
      <c r="AM360">
        <v>100.98</v>
      </c>
      <c r="AN360">
        <v>50.8</v>
      </c>
      <c r="AO360">
        <v>39</v>
      </c>
      <c r="AP360">
        <v>32</v>
      </c>
      <c r="AQ360">
        <v>184</v>
      </c>
      <c r="AR360">
        <v>2.39</v>
      </c>
      <c r="AS360">
        <v>53.11</v>
      </c>
      <c r="AT360">
        <v>50.72</v>
      </c>
      <c r="AU360">
        <v>84</v>
      </c>
      <c r="AV360">
        <v>717</v>
      </c>
      <c r="AW360">
        <v>633</v>
      </c>
      <c r="AX360">
        <v>39.479999999999997</v>
      </c>
      <c r="AY360">
        <v>34.85</v>
      </c>
      <c r="AZ360">
        <v>74.33</v>
      </c>
      <c r="BA360">
        <v>70.430000000000007</v>
      </c>
      <c r="BB360">
        <v>41</v>
      </c>
      <c r="BC360">
        <v>145</v>
      </c>
      <c r="BD360">
        <v>2.2000000000000002</v>
      </c>
      <c r="BE360">
        <v>52.71</v>
      </c>
      <c r="BF360">
        <v>50.51</v>
      </c>
      <c r="BG360">
        <v>52</v>
      </c>
      <c r="BH360">
        <v>27.81</v>
      </c>
      <c r="BI360">
        <v>24.94</v>
      </c>
      <c r="BJ360">
        <v>505</v>
      </c>
      <c r="BK360">
        <v>453</v>
      </c>
      <c r="BL360">
        <v>104</v>
      </c>
      <c r="BM360">
        <v>0.49</v>
      </c>
      <c r="BN360">
        <v>52.07</v>
      </c>
      <c r="BO360">
        <v>2.2599999999999998</v>
      </c>
      <c r="BP360">
        <v>2.04</v>
      </c>
      <c r="BQ360">
        <v>41</v>
      </c>
      <c r="BR360">
        <v>37</v>
      </c>
      <c r="BS360">
        <v>4</v>
      </c>
      <c r="BT360">
        <v>52.56</v>
      </c>
      <c r="BU360">
        <v>7.59</v>
      </c>
      <c r="BV360">
        <v>8.1199999999999992</v>
      </c>
      <c r="BW360">
        <v>5.72</v>
      </c>
      <c r="BX360">
        <v>91.83</v>
      </c>
      <c r="BY360">
        <v>47.24</v>
      </c>
      <c r="BZ360">
        <v>402</v>
      </c>
      <c r="CA360">
        <v>449</v>
      </c>
      <c r="CB360">
        <v>55.05</v>
      </c>
      <c r="CC360">
        <v>354</v>
      </c>
      <c r="CD360">
        <v>409</v>
      </c>
      <c r="CE360">
        <v>289</v>
      </c>
      <c r="CF360">
        <v>256</v>
      </c>
      <c r="CG360">
        <v>131</v>
      </c>
      <c r="CH360">
        <v>9</v>
      </c>
      <c r="CI360">
        <v>3</v>
      </c>
      <c r="CJ360">
        <v>93</v>
      </c>
      <c r="CK360">
        <v>14</v>
      </c>
      <c r="CL360">
        <v>25</v>
      </c>
      <c r="CM360">
        <v>10</v>
      </c>
      <c r="CN360">
        <v>12</v>
      </c>
      <c r="CO360">
        <v>0.11</v>
      </c>
      <c r="CP360">
        <v>1089.71</v>
      </c>
      <c r="CQ360">
        <v>3789.42</v>
      </c>
      <c r="CR360">
        <v>22.33</v>
      </c>
      <c r="CS360">
        <v>17.649999999999999</v>
      </c>
      <c r="CT360">
        <v>17</v>
      </c>
      <c r="CU360">
        <v>51</v>
      </c>
      <c r="CV360">
        <v>50.07</v>
      </c>
      <c r="CW360">
        <v>54.95</v>
      </c>
      <c r="CX360">
        <v>52.8</v>
      </c>
      <c r="CY360">
        <v>54.32</v>
      </c>
      <c r="CZ360">
        <v>54.17</v>
      </c>
      <c r="DB360">
        <f t="shared" si="5"/>
        <v>125</v>
      </c>
    </row>
    <row r="361" spans="1:106">
      <c r="A361" t="s">
        <v>589</v>
      </c>
      <c r="B361" t="s">
        <v>590</v>
      </c>
      <c r="C361" t="s">
        <v>124</v>
      </c>
      <c r="D361" t="s">
        <v>84</v>
      </c>
      <c r="E361">
        <v>81</v>
      </c>
      <c r="F361">
        <v>20142015</v>
      </c>
      <c r="G361">
        <v>26</v>
      </c>
      <c r="H361">
        <v>6</v>
      </c>
      <c r="I361">
        <v>6</v>
      </c>
      <c r="J361">
        <v>18</v>
      </c>
      <c r="K361">
        <v>26</v>
      </c>
      <c r="L361">
        <v>44</v>
      </c>
      <c r="M361">
        <v>0.82</v>
      </c>
      <c r="N361">
        <v>1.18</v>
      </c>
      <c r="O361">
        <v>2</v>
      </c>
      <c r="P361">
        <v>-3</v>
      </c>
      <c r="Q361">
        <v>54.73</v>
      </c>
      <c r="R361">
        <v>103.57</v>
      </c>
      <c r="S361">
        <v>12.77</v>
      </c>
      <c r="T361">
        <v>12.14</v>
      </c>
      <c r="U361">
        <v>16.28</v>
      </c>
      <c r="V361">
        <v>-0.21</v>
      </c>
      <c r="W361">
        <v>51.62</v>
      </c>
      <c r="X361">
        <v>51.83</v>
      </c>
      <c r="Y361">
        <v>40</v>
      </c>
      <c r="Z361">
        <v>637</v>
      </c>
      <c r="AA361">
        <v>597</v>
      </c>
      <c r="AB361">
        <v>28.98</v>
      </c>
      <c r="AC361">
        <v>27.16</v>
      </c>
      <c r="AD361">
        <v>56.14</v>
      </c>
      <c r="AE361">
        <v>158</v>
      </c>
      <c r="AF361">
        <v>3.62</v>
      </c>
      <c r="AG361">
        <v>51.11</v>
      </c>
      <c r="AH361">
        <v>239</v>
      </c>
      <c r="AI361">
        <v>1383</v>
      </c>
      <c r="AJ361">
        <v>1144</v>
      </c>
      <c r="AK361">
        <v>62.92</v>
      </c>
      <c r="AL361">
        <v>52.05</v>
      </c>
      <c r="AM361">
        <v>114.97</v>
      </c>
      <c r="AN361">
        <v>50.61</v>
      </c>
      <c r="AO361">
        <v>61</v>
      </c>
      <c r="AP361">
        <v>23</v>
      </c>
      <c r="AQ361">
        <v>275</v>
      </c>
      <c r="AR361">
        <v>1.63</v>
      </c>
      <c r="AS361">
        <v>52.34</v>
      </c>
      <c r="AT361">
        <v>50.71</v>
      </c>
      <c r="AU361">
        <v>89</v>
      </c>
      <c r="AV361">
        <v>996</v>
      </c>
      <c r="AW361">
        <v>907</v>
      </c>
      <c r="AX361">
        <v>45.32</v>
      </c>
      <c r="AY361">
        <v>41.27</v>
      </c>
      <c r="AZ361">
        <v>86.58</v>
      </c>
      <c r="BA361">
        <v>70.28</v>
      </c>
      <c r="BB361">
        <v>73</v>
      </c>
      <c r="BC361">
        <v>214</v>
      </c>
      <c r="BD361">
        <v>-1.1599999999999999</v>
      </c>
      <c r="BE361">
        <v>50</v>
      </c>
      <c r="BF361">
        <v>51.16</v>
      </c>
      <c r="BG361">
        <v>0</v>
      </c>
      <c r="BH361">
        <v>31.85</v>
      </c>
      <c r="BI361">
        <v>31.85</v>
      </c>
      <c r="BJ361">
        <v>700</v>
      </c>
      <c r="BK361">
        <v>700</v>
      </c>
      <c r="BL361">
        <v>141</v>
      </c>
      <c r="BM361">
        <v>14.69</v>
      </c>
      <c r="BN361">
        <v>46.58</v>
      </c>
      <c r="BO361">
        <v>3.09</v>
      </c>
      <c r="BP361">
        <v>1.96</v>
      </c>
      <c r="BQ361">
        <v>68</v>
      </c>
      <c r="BR361">
        <v>43</v>
      </c>
      <c r="BS361">
        <v>25</v>
      </c>
      <c r="BT361">
        <v>61.26</v>
      </c>
      <c r="BU361">
        <v>8.41</v>
      </c>
      <c r="BV361">
        <v>9.7100000000000009</v>
      </c>
      <c r="BW361">
        <v>6.83</v>
      </c>
      <c r="BX361">
        <v>93.86</v>
      </c>
      <c r="BY361">
        <v>44.74</v>
      </c>
      <c r="BZ361">
        <v>34</v>
      </c>
      <c r="CA361">
        <v>42</v>
      </c>
      <c r="CB361">
        <v>59.74</v>
      </c>
      <c r="CC361">
        <v>463</v>
      </c>
      <c r="CD361">
        <v>354</v>
      </c>
      <c r="CE361">
        <v>312</v>
      </c>
      <c r="CF361">
        <v>259</v>
      </c>
      <c r="CG361">
        <v>132</v>
      </c>
      <c r="CH361">
        <v>16</v>
      </c>
      <c r="CI361">
        <v>10</v>
      </c>
      <c r="CJ361">
        <v>123</v>
      </c>
      <c r="CK361">
        <v>46</v>
      </c>
      <c r="CL361">
        <v>31</v>
      </c>
      <c r="CM361">
        <v>12</v>
      </c>
      <c r="CN361">
        <v>9</v>
      </c>
      <c r="CO361">
        <v>-0.14000000000000001</v>
      </c>
      <c r="CP361">
        <v>1318.75</v>
      </c>
      <c r="CQ361">
        <v>3637.61</v>
      </c>
      <c r="CR361">
        <v>26.61</v>
      </c>
      <c r="CS361">
        <v>17.72</v>
      </c>
      <c r="CT361">
        <v>17.37</v>
      </c>
      <c r="CU361">
        <v>52.16</v>
      </c>
      <c r="CV361">
        <v>49.74</v>
      </c>
      <c r="CW361">
        <v>56.58</v>
      </c>
      <c r="CX361">
        <v>51.9</v>
      </c>
      <c r="CY361">
        <v>53.97</v>
      </c>
      <c r="CZ361">
        <v>54.53</v>
      </c>
      <c r="DB361">
        <f t="shared" si="5"/>
        <v>127</v>
      </c>
    </row>
    <row r="362" spans="1:106">
      <c r="A362" t="s">
        <v>1297</v>
      </c>
      <c r="B362" t="s">
        <v>1298</v>
      </c>
      <c r="C362" t="s">
        <v>80</v>
      </c>
      <c r="D362" t="s">
        <v>858</v>
      </c>
      <c r="E362">
        <v>55</v>
      </c>
      <c r="F362">
        <v>20142015</v>
      </c>
      <c r="G362">
        <v>30</v>
      </c>
      <c r="H362">
        <v>5.25</v>
      </c>
      <c r="I362">
        <v>5.25</v>
      </c>
      <c r="J362">
        <v>10</v>
      </c>
      <c r="K362">
        <v>11</v>
      </c>
      <c r="L362">
        <v>21</v>
      </c>
      <c r="M362">
        <v>0.71</v>
      </c>
      <c r="N362">
        <v>0.78</v>
      </c>
      <c r="O362">
        <v>1.48</v>
      </c>
      <c r="P362">
        <v>-5</v>
      </c>
      <c r="Q362">
        <v>47.87</v>
      </c>
      <c r="R362">
        <v>99.73</v>
      </c>
      <c r="S362">
        <v>10.31</v>
      </c>
      <c r="T362">
        <v>4.3099999999999996</v>
      </c>
      <c r="U362">
        <v>15.46</v>
      </c>
      <c r="V362">
        <v>1.56</v>
      </c>
      <c r="W362">
        <v>46.1</v>
      </c>
      <c r="X362">
        <v>44.54</v>
      </c>
      <c r="Y362">
        <v>-68</v>
      </c>
      <c r="Z362">
        <v>402</v>
      </c>
      <c r="AA362">
        <v>470</v>
      </c>
      <c r="AB362">
        <v>28.37</v>
      </c>
      <c r="AC362">
        <v>33.17</v>
      </c>
      <c r="AD362">
        <v>61.54</v>
      </c>
      <c r="AE362">
        <v>111</v>
      </c>
      <c r="AF362">
        <v>2.21</v>
      </c>
      <c r="AG362">
        <v>45.66</v>
      </c>
      <c r="AH362">
        <v>-69</v>
      </c>
      <c r="AI362">
        <v>775</v>
      </c>
      <c r="AJ362">
        <v>844</v>
      </c>
      <c r="AK362">
        <v>54.7</v>
      </c>
      <c r="AL362">
        <v>59.57</v>
      </c>
      <c r="AM362">
        <v>114.26</v>
      </c>
      <c r="AN362">
        <v>54.97</v>
      </c>
      <c r="AO362">
        <v>31</v>
      </c>
      <c r="AP362">
        <v>20</v>
      </c>
      <c r="AQ362">
        <v>170</v>
      </c>
      <c r="AR362">
        <v>3.08</v>
      </c>
      <c r="AS362">
        <v>47.87</v>
      </c>
      <c r="AT362">
        <v>44.79</v>
      </c>
      <c r="AU362">
        <v>-53</v>
      </c>
      <c r="AV362">
        <v>596</v>
      </c>
      <c r="AW362">
        <v>649</v>
      </c>
      <c r="AX362">
        <v>42.06</v>
      </c>
      <c r="AY362">
        <v>45.8</v>
      </c>
      <c r="AZ362">
        <v>87.87</v>
      </c>
      <c r="BA362">
        <v>71.48</v>
      </c>
      <c r="BB362">
        <v>42</v>
      </c>
      <c r="BC362">
        <v>139</v>
      </c>
      <c r="BD362">
        <v>3.06</v>
      </c>
      <c r="BE362">
        <v>47.87</v>
      </c>
      <c r="BF362">
        <v>44.81</v>
      </c>
      <c r="BG362">
        <v>-38</v>
      </c>
      <c r="BH362">
        <v>30.07</v>
      </c>
      <c r="BI362">
        <v>32.75</v>
      </c>
      <c r="BJ362">
        <v>426</v>
      </c>
      <c r="BK362">
        <v>464</v>
      </c>
      <c r="BL362">
        <v>97</v>
      </c>
      <c r="BM362">
        <v>2.89</v>
      </c>
      <c r="BN362">
        <v>44.3</v>
      </c>
      <c r="BO362">
        <v>2.96</v>
      </c>
      <c r="BP362">
        <v>3.32</v>
      </c>
      <c r="BQ362">
        <v>42</v>
      </c>
      <c r="BR362">
        <v>47</v>
      </c>
      <c r="BS362">
        <v>-5</v>
      </c>
      <c r="BT362">
        <v>47.19</v>
      </c>
      <c r="BU362">
        <v>7.19</v>
      </c>
      <c r="BV362">
        <v>9.86</v>
      </c>
      <c r="BW362">
        <v>7.05</v>
      </c>
      <c r="BX362">
        <v>89.87</v>
      </c>
      <c r="BY362">
        <v>48</v>
      </c>
      <c r="BZ362">
        <v>4</v>
      </c>
      <c r="CA362">
        <v>2</v>
      </c>
      <c r="CB362">
        <v>48.44</v>
      </c>
      <c r="CC362">
        <v>264</v>
      </c>
      <c r="CD362">
        <v>294</v>
      </c>
      <c r="CE362">
        <v>281</v>
      </c>
      <c r="CF362">
        <v>78</v>
      </c>
      <c r="CG362">
        <v>98</v>
      </c>
      <c r="CH362">
        <v>7</v>
      </c>
      <c r="CI362">
        <v>4</v>
      </c>
      <c r="CJ362">
        <v>87</v>
      </c>
      <c r="CK362">
        <v>22</v>
      </c>
      <c r="CL362">
        <v>36</v>
      </c>
      <c r="CM362">
        <v>13</v>
      </c>
      <c r="CN362">
        <v>8</v>
      </c>
      <c r="CO362">
        <v>-0.35</v>
      </c>
      <c r="CP362">
        <v>850.15</v>
      </c>
      <c r="CQ362">
        <v>2500.16</v>
      </c>
      <c r="CR362">
        <v>25.38</v>
      </c>
      <c r="CS362">
        <v>17.829999999999998</v>
      </c>
      <c r="CT362">
        <v>17.38</v>
      </c>
      <c r="CU362">
        <v>46.14</v>
      </c>
      <c r="CV362">
        <v>49.92</v>
      </c>
      <c r="CW362">
        <v>51.95</v>
      </c>
      <c r="CX362">
        <v>60.64</v>
      </c>
      <c r="CY362">
        <v>53.82</v>
      </c>
      <c r="CZ362">
        <v>54</v>
      </c>
      <c r="DB362">
        <f t="shared" si="5"/>
        <v>-20</v>
      </c>
    </row>
    <row r="363" spans="1:106">
      <c r="A363" t="s">
        <v>787</v>
      </c>
      <c r="B363" t="s">
        <v>788</v>
      </c>
      <c r="C363" t="s">
        <v>62</v>
      </c>
      <c r="D363" t="s">
        <v>116</v>
      </c>
      <c r="E363">
        <v>20</v>
      </c>
      <c r="F363">
        <v>20142015</v>
      </c>
      <c r="G363">
        <v>20</v>
      </c>
      <c r="H363">
        <v>0.92500000000000004</v>
      </c>
      <c r="I363">
        <v>0.92500000000000004</v>
      </c>
      <c r="J363">
        <v>1</v>
      </c>
      <c r="K363">
        <v>8</v>
      </c>
      <c r="L363">
        <v>9</v>
      </c>
      <c r="M363">
        <v>0.14000000000000001</v>
      </c>
      <c r="N363">
        <v>1.1499999999999999</v>
      </c>
      <c r="O363">
        <v>1.29</v>
      </c>
      <c r="P363">
        <v>1</v>
      </c>
      <c r="Q363">
        <v>49.74</v>
      </c>
      <c r="R363">
        <v>101.21</v>
      </c>
      <c r="S363">
        <v>3.7</v>
      </c>
      <c r="T363">
        <v>0.52</v>
      </c>
      <c r="U363">
        <v>20.94</v>
      </c>
      <c r="V363">
        <v>0.56999999999999995</v>
      </c>
      <c r="W363">
        <v>49.63</v>
      </c>
      <c r="X363">
        <v>49.05</v>
      </c>
      <c r="Y363">
        <v>-3</v>
      </c>
      <c r="Z363">
        <v>199</v>
      </c>
      <c r="AA363">
        <v>202</v>
      </c>
      <c r="AB363">
        <v>28.51</v>
      </c>
      <c r="AC363">
        <v>28.94</v>
      </c>
      <c r="AD363">
        <v>57.44</v>
      </c>
      <c r="AE363">
        <v>19</v>
      </c>
      <c r="AF363">
        <v>1.37</v>
      </c>
      <c r="AG363">
        <v>48.37</v>
      </c>
      <c r="AH363">
        <v>-4</v>
      </c>
      <c r="AI363">
        <v>378</v>
      </c>
      <c r="AJ363">
        <v>382</v>
      </c>
      <c r="AK363">
        <v>54.15</v>
      </c>
      <c r="AL363">
        <v>54.72</v>
      </c>
      <c r="AM363">
        <v>108.87</v>
      </c>
      <c r="AN363">
        <v>57.14</v>
      </c>
      <c r="AO363">
        <v>18</v>
      </c>
      <c r="AP363">
        <v>33</v>
      </c>
      <c r="AQ363">
        <v>56</v>
      </c>
      <c r="AR363">
        <v>1.19</v>
      </c>
      <c r="AS363">
        <v>49.73</v>
      </c>
      <c r="AT363">
        <v>48.54</v>
      </c>
      <c r="AU363">
        <v>-3</v>
      </c>
      <c r="AV363">
        <v>280</v>
      </c>
      <c r="AW363">
        <v>283</v>
      </c>
      <c r="AX363">
        <v>40.11</v>
      </c>
      <c r="AY363">
        <v>40.54</v>
      </c>
      <c r="AZ363">
        <v>80.650000000000006</v>
      </c>
      <c r="BA363">
        <v>77.14</v>
      </c>
      <c r="BB363">
        <v>11</v>
      </c>
      <c r="BC363">
        <v>38</v>
      </c>
      <c r="BD363">
        <v>1.25</v>
      </c>
      <c r="BE363">
        <v>50.59</v>
      </c>
      <c r="BF363">
        <v>49.33</v>
      </c>
      <c r="BG363">
        <v>5</v>
      </c>
      <c r="BH363">
        <v>30.94</v>
      </c>
      <c r="BI363">
        <v>30.23</v>
      </c>
      <c r="BJ363">
        <v>216</v>
      </c>
      <c r="BK363">
        <v>211</v>
      </c>
      <c r="BL363">
        <v>27</v>
      </c>
      <c r="BM363">
        <v>-6.75</v>
      </c>
      <c r="BN363">
        <v>61.04</v>
      </c>
      <c r="BO363">
        <v>2.72</v>
      </c>
      <c r="BP363">
        <v>2.29</v>
      </c>
      <c r="BQ363">
        <v>19</v>
      </c>
      <c r="BR363">
        <v>16</v>
      </c>
      <c r="BS363">
        <v>3</v>
      </c>
      <c r="BT363">
        <v>54.29</v>
      </c>
      <c r="BU363">
        <v>2.63</v>
      </c>
      <c r="BV363">
        <v>8.8000000000000007</v>
      </c>
      <c r="BW363">
        <v>6.79</v>
      </c>
      <c r="BX363">
        <v>92.42</v>
      </c>
      <c r="BY363">
        <v>40</v>
      </c>
      <c r="BZ363">
        <v>0</v>
      </c>
      <c r="CA363">
        <v>0</v>
      </c>
      <c r="CB363">
        <v>48.97</v>
      </c>
      <c r="CC363">
        <v>142</v>
      </c>
      <c r="CD363">
        <v>150</v>
      </c>
      <c r="CE363">
        <v>148</v>
      </c>
      <c r="CF363">
        <v>18</v>
      </c>
      <c r="CG363">
        <v>42</v>
      </c>
      <c r="CH363">
        <v>4</v>
      </c>
      <c r="CI363">
        <v>4</v>
      </c>
      <c r="CJ363">
        <v>26</v>
      </c>
      <c r="CK363">
        <v>11</v>
      </c>
      <c r="CL363">
        <v>3</v>
      </c>
      <c r="CM363">
        <v>4</v>
      </c>
      <c r="CN363">
        <v>5</v>
      </c>
      <c r="CO363">
        <v>0.14000000000000001</v>
      </c>
      <c r="CP363">
        <v>418.86</v>
      </c>
      <c r="CQ363">
        <v>790.08</v>
      </c>
      <c r="CR363">
        <v>34.65</v>
      </c>
      <c r="CS363">
        <v>17.54</v>
      </c>
      <c r="CT363">
        <v>17.62</v>
      </c>
      <c r="CU363">
        <v>51.26</v>
      </c>
      <c r="CV363">
        <v>50.24</v>
      </c>
      <c r="CW363">
        <v>55.49</v>
      </c>
      <c r="CX363">
        <v>52.76</v>
      </c>
      <c r="CY363">
        <v>55</v>
      </c>
      <c r="CZ363">
        <v>54.48</v>
      </c>
      <c r="DB363">
        <f t="shared" si="5"/>
        <v>-24</v>
      </c>
    </row>
    <row r="364" spans="1:106">
      <c r="A364" t="s">
        <v>735</v>
      </c>
      <c r="B364" t="s">
        <v>736</v>
      </c>
      <c r="C364" t="s">
        <v>124</v>
      </c>
      <c r="D364" t="s">
        <v>221</v>
      </c>
      <c r="E364">
        <v>62</v>
      </c>
      <c r="F364">
        <v>20142015</v>
      </c>
      <c r="G364">
        <v>29</v>
      </c>
      <c r="H364">
        <v>3.25</v>
      </c>
      <c r="I364">
        <v>3.25</v>
      </c>
      <c r="J364">
        <v>16</v>
      </c>
      <c r="K364">
        <v>20</v>
      </c>
      <c r="L364">
        <v>36</v>
      </c>
      <c r="M364">
        <v>0.91</v>
      </c>
      <c r="N364">
        <v>1.1399999999999999</v>
      </c>
      <c r="O364">
        <v>2.0499999999999998</v>
      </c>
      <c r="P364">
        <v>5</v>
      </c>
      <c r="Q364">
        <v>56.62</v>
      </c>
      <c r="R364">
        <v>100.86</v>
      </c>
      <c r="S364">
        <v>11.43</v>
      </c>
      <c r="T364">
        <v>11.62</v>
      </c>
      <c r="U364">
        <v>17.010000000000002</v>
      </c>
      <c r="V364">
        <v>6.06</v>
      </c>
      <c r="W364">
        <v>55.57</v>
      </c>
      <c r="X364">
        <v>49.51</v>
      </c>
      <c r="Y364">
        <v>110</v>
      </c>
      <c r="Z364">
        <v>549</v>
      </c>
      <c r="AA364">
        <v>439</v>
      </c>
      <c r="AB364">
        <v>31.22</v>
      </c>
      <c r="AC364">
        <v>24.97</v>
      </c>
      <c r="AD364">
        <v>56.19</v>
      </c>
      <c r="AE364">
        <v>149</v>
      </c>
      <c r="AF364">
        <v>8.26</v>
      </c>
      <c r="AG364">
        <v>48.36</v>
      </c>
      <c r="AH364">
        <v>273</v>
      </c>
      <c r="AI364">
        <v>1167</v>
      </c>
      <c r="AJ364">
        <v>894</v>
      </c>
      <c r="AK364">
        <v>66.37</v>
      </c>
      <c r="AL364">
        <v>50.85</v>
      </c>
      <c r="AM364">
        <v>117.22</v>
      </c>
      <c r="AN364">
        <v>51.07</v>
      </c>
      <c r="AO364">
        <v>57</v>
      </c>
      <c r="AP364">
        <v>17</v>
      </c>
      <c r="AQ364">
        <v>244</v>
      </c>
      <c r="AR364">
        <v>6.85</v>
      </c>
      <c r="AS364">
        <v>53.79</v>
      </c>
      <c r="AT364">
        <v>46.95</v>
      </c>
      <c r="AU364">
        <v>119</v>
      </c>
      <c r="AV364">
        <v>844</v>
      </c>
      <c r="AW364">
        <v>725</v>
      </c>
      <c r="AX364">
        <v>48</v>
      </c>
      <c r="AY364">
        <v>41.24</v>
      </c>
      <c r="AZ364">
        <v>89.24</v>
      </c>
      <c r="BA364">
        <v>70.62</v>
      </c>
      <c r="BB364">
        <v>47</v>
      </c>
      <c r="BC364">
        <v>187</v>
      </c>
      <c r="BD364">
        <v>5.83</v>
      </c>
      <c r="BE364">
        <v>52.46</v>
      </c>
      <c r="BF364">
        <v>46.63</v>
      </c>
      <c r="BG364">
        <v>56</v>
      </c>
      <c r="BH364">
        <v>33.9</v>
      </c>
      <c r="BI364">
        <v>30.71</v>
      </c>
      <c r="BJ364">
        <v>596</v>
      </c>
      <c r="BK364">
        <v>540</v>
      </c>
      <c r="BL364">
        <v>140</v>
      </c>
      <c r="BM364">
        <v>6.79</v>
      </c>
      <c r="BN364">
        <v>48.02</v>
      </c>
      <c r="BO364">
        <v>3.24</v>
      </c>
      <c r="BP364">
        <v>2.67</v>
      </c>
      <c r="BQ364">
        <v>57</v>
      </c>
      <c r="BR364">
        <v>47</v>
      </c>
      <c r="BS364">
        <v>10</v>
      </c>
      <c r="BT364">
        <v>54.81</v>
      </c>
      <c r="BU364">
        <v>8.56</v>
      </c>
      <c r="BV364">
        <v>9.56</v>
      </c>
      <c r="BW364">
        <v>6.75</v>
      </c>
      <c r="BX364">
        <v>91.3</v>
      </c>
      <c r="BY364">
        <v>36.36</v>
      </c>
      <c r="BZ364">
        <v>8</v>
      </c>
      <c r="CA364">
        <v>14</v>
      </c>
      <c r="CB364">
        <v>57.77</v>
      </c>
      <c r="CC364">
        <v>435</v>
      </c>
      <c r="CD364">
        <v>347</v>
      </c>
      <c r="CE364">
        <v>318</v>
      </c>
      <c r="CF364">
        <v>70</v>
      </c>
      <c r="CG364">
        <v>81</v>
      </c>
      <c r="CH364">
        <v>13</v>
      </c>
      <c r="CI364">
        <v>7</v>
      </c>
      <c r="CJ364">
        <v>124</v>
      </c>
      <c r="CK364">
        <v>35</v>
      </c>
      <c r="CL364">
        <v>31</v>
      </c>
      <c r="CM364">
        <v>15</v>
      </c>
      <c r="CN364">
        <v>20</v>
      </c>
      <c r="CO364">
        <v>0.28000000000000003</v>
      </c>
      <c r="CP364">
        <v>1054.92</v>
      </c>
      <c r="CQ364">
        <v>2742.91</v>
      </c>
      <c r="CR364">
        <v>27.78</v>
      </c>
      <c r="CS364">
        <v>18.91</v>
      </c>
      <c r="CT364">
        <v>17.66</v>
      </c>
      <c r="CU364">
        <v>51.02</v>
      </c>
      <c r="CV364">
        <v>49.89</v>
      </c>
      <c r="CW364">
        <v>58.42</v>
      </c>
      <c r="CX364">
        <v>56.07</v>
      </c>
      <c r="CY364">
        <v>53.58</v>
      </c>
      <c r="CZ364">
        <v>53.81</v>
      </c>
      <c r="DB364">
        <f t="shared" si="5"/>
        <v>-11</v>
      </c>
    </row>
    <row r="365" spans="1:106">
      <c r="A365" t="s">
        <v>964</v>
      </c>
      <c r="B365" t="s">
        <v>965</v>
      </c>
      <c r="C365" t="s">
        <v>62</v>
      </c>
      <c r="D365" t="s">
        <v>230</v>
      </c>
      <c r="E365">
        <v>58</v>
      </c>
      <c r="F365">
        <v>20142015</v>
      </c>
      <c r="G365">
        <v>28</v>
      </c>
      <c r="H365">
        <v>4.25</v>
      </c>
      <c r="I365">
        <v>5</v>
      </c>
      <c r="J365">
        <v>2</v>
      </c>
      <c r="K365">
        <v>10</v>
      </c>
      <c r="L365">
        <v>12</v>
      </c>
      <c r="M365">
        <v>0.11</v>
      </c>
      <c r="N365">
        <v>0.53</v>
      </c>
      <c r="O365">
        <v>0.63</v>
      </c>
      <c r="P365">
        <v>-10</v>
      </c>
      <c r="Q365">
        <v>48.1</v>
      </c>
      <c r="R365">
        <v>99.17</v>
      </c>
      <c r="S365">
        <v>3.23</v>
      </c>
      <c r="T365">
        <v>0.81</v>
      </c>
      <c r="U365">
        <v>19.62</v>
      </c>
      <c r="V365">
        <v>-2.95</v>
      </c>
      <c r="W365">
        <v>48.26</v>
      </c>
      <c r="X365">
        <v>51.21</v>
      </c>
      <c r="Y365">
        <v>-35</v>
      </c>
      <c r="Z365">
        <v>484</v>
      </c>
      <c r="AA365">
        <v>519</v>
      </c>
      <c r="AB365">
        <v>25.52</v>
      </c>
      <c r="AC365">
        <v>27.37</v>
      </c>
      <c r="AD365">
        <v>52.89</v>
      </c>
      <c r="AE365">
        <v>39</v>
      </c>
      <c r="AF365">
        <v>-2.77</v>
      </c>
      <c r="AG365">
        <v>50.87</v>
      </c>
      <c r="AH365">
        <v>-77</v>
      </c>
      <c r="AI365">
        <v>972</v>
      </c>
      <c r="AJ365">
        <v>1049</v>
      </c>
      <c r="AK365">
        <v>51.26</v>
      </c>
      <c r="AL365">
        <v>55.32</v>
      </c>
      <c r="AM365">
        <v>106.58</v>
      </c>
      <c r="AN365">
        <v>51.65</v>
      </c>
      <c r="AO365">
        <v>54</v>
      </c>
      <c r="AP365">
        <v>86</v>
      </c>
      <c r="AQ365">
        <v>152</v>
      </c>
      <c r="AR365">
        <v>-3.54</v>
      </c>
      <c r="AS365">
        <v>47.21</v>
      </c>
      <c r="AT365">
        <v>50.75</v>
      </c>
      <c r="AU365">
        <v>-83</v>
      </c>
      <c r="AV365">
        <v>702</v>
      </c>
      <c r="AW365">
        <v>785</v>
      </c>
      <c r="AX365">
        <v>37.020000000000003</v>
      </c>
      <c r="AY365">
        <v>41.4</v>
      </c>
      <c r="AZ365">
        <v>78.42</v>
      </c>
      <c r="BA365">
        <v>71.510000000000005</v>
      </c>
      <c r="BB365">
        <v>36</v>
      </c>
      <c r="BC365">
        <v>98</v>
      </c>
      <c r="BD365">
        <v>-3.68</v>
      </c>
      <c r="BE365">
        <v>47.76</v>
      </c>
      <c r="BF365">
        <v>51.45</v>
      </c>
      <c r="BG365">
        <v>-47</v>
      </c>
      <c r="BH365">
        <v>26.47</v>
      </c>
      <c r="BI365">
        <v>28.95</v>
      </c>
      <c r="BJ365">
        <v>502</v>
      </c>
      <c r="BK365">
        <v>549</v>
      </c>
      <c r="BL365">
        <v>62</v>
      </c>
      <c r="BM365">
        <v>-3.76</v>
      </c>
      <c r="BN365">
        <v>48.88</v>
      </c>
      <c r="BO365">
        <v>1.95</v>
      </c>
      <c r="BP365">
        <v>2.37</v>
      </c>
      <c r="BQ365">
        <v>37</v>
      </c>
      <c r="BR365">
        <v>45</v>
      </c>
      <c r="BS365">
        <v>-8</v>
      </c>
      <c r="BT365">
        <v>45.12</v>
      </c>
      <c r="BU365">
        <v>2.04</v>
      </c>
      <c r="BV365">
        <v>7.37</v>
      </c>
      <c r="BW365">
        <v>5.27</v>
      </c>
      <c r="BX365">
        <v>91.8</v>
      </c>
      <c r="BY365">
        <v>40</v>
      </c>
      <c r="BZ365">
        <v>0</v>
      </c>
      <c r="CA365">
        <v>0</v>
      </c>
      <c r="CB365">
        <v>52.25</v>
      </c>
      <c r="CC365">
        <v>383</v>
      </c>
      <c r="CD365">
        <v>327</v>
      </c>
      <c r="CE365">
        <v>350</v>
      </c>
      <c r="CF365">
        <v>35</v>
      </c>
      <c r="CG365">
        <v>117</v>
      </c>
      <c r="CH365">
        <v>4</v>
      </c>
      <c r="CI365">
        <v>6</v>
      </c>
      <c r="CJ365">
        <v>60</v>
      </c>
      <c r="CK365">
        <v>25</v>
      </c>
      <c r="CL365">
        <v>12</v>
      </c>
      <c r="CM365">
        <v>17</v>
      </c>
      <c r="CN365">
        <v>7</v>
      </c>
      <c r="CO365">
        <v>-0.53</v>
      </c>
      <c r="CP365">
        <v>1137.78</v>
      </c>
      <c r="CQ365">
        <v>2413.75</v>
      </c>
      <c r="CR365">
        <v>32.04</v>
      </c>
      <c r="CS365">
        <v>16.23</v>
      </c>
      <c r="CT365">
        <v>17.239999999999998</v>
      </c>
      <c r="CU365">
        <v>49.04</v>
      </c>
      <c r="CV365">
        <v>50.18</v>
      </c>
      <c r="CW365">
        <v>53.12</v>
      </c>
      <c r="CX365">
        <v>55.21</v>
      </c>
      <c r="CY365">
        <v>54.24</v>
      </c>
      <c r="CZ365">
        <v>53.84</v>
      </c>
      <c r="DB365">
        <f t="shared" si="5"/>
        <v>-82</v>
      </c>
    </row>
    <row r="366" spans="1:106">
      <c r="A366" t="s">
        <v>955</v>
      </c>
      <c r="B366" t="s">
        <v>956</v>
      </c>
      <c r="C366" t="s">
        <v>87</v>
      </c>
      <c r="D366" t="s">
        <v>149</v>
      </c>
      <c r="E366">
        <v>82</v>
      </c>
      <c r="F366">
        <v>20142015</v>
      </c>
      <c r="G366">
        <v>33</v>
      </c>
      <c r="H366">
        <v>1.3</v>
      </c>
      <c r="I366">
        <v>1.3</v>
      </c>
      <c r="J366">
        <v>5</v>
      </c>
      <c r="K366">
        <v>6</v>
      </c>
      <c r="L366">
        <v>11</v>
      </c>
      <c r="M366">
        <v>0.28999999999999998</v>
      </c>
      <c r="N366">
        <v>0.35</v>
      </c>
      <c r="O366">
        <v>0.63</v>
      </c>
      <c r="P366">
        <v>-2</v>
      </c>
      <c r="Q366">
        <v>40.619999999999997</v>
      </c>
      <c r="R366">
        <v>94.93</v>
      </c>
      <c r="S366">
        <v>6.94</v>
      </c>
      <c r="T366">
        <v>-19.78</v>
      </c>
      <c r="U366">
        <v>12.72</v>
      </c>
      <c r="V366">
        <v>-17.329999999999998</v>
      </c>
      <c r="W366">
        <v>36.64</v>
      </c>
      <c r="X366">
        <v>53.97</v>
      </c>
      <c r="Y366">
        <v>-194</v>
      </c>
      <c r="Z366">
        <v>266</v>
      </c>
      <c r="AA366">
        <v>460</v>
      </c>
      <c r="AB366">
        <v>15.3</v>
      </c>
      <c r="AC366">
        <v>26.46</v>
      </c>
      <c r="AD366">
        <v>41.76</v>
      </c>
      <c r="AE366">
        <v>60</v>
      </c>
      <c r="AF366">
        <v>-12.62</v>
      </c>
      <c r="AG366">
        <v>53.24</v>
      </c>
      <c r="AH366">
        <v>-329</v>
      </c>
      <c r="AI366">
        <v>712</v>
      </c>
      <c r="AJ366">
        <v>1041</v>
      </c>
      <c r="AK366">
        <v>40.950000000000003</v>
      </c>
      <c r="AL366">
        <v>59.88</v>
      </c>
      <c r="AM366">
        <v>100.83</v>
      </c>
      <c r="AN366">
        <v>54.35</v>
      </c>
      <c r="AO366">
        <v>24</v>
      </c>
      <c r="AP366">
        <v>51</v>
      </c>
      <c r="AQ366">
        <v>125</v>
      </c>
      <c r="AR366">
        <v>-12.87</v>
      </c>
      <c r="AS366">
        <v>40.17</v>
      </c>
      <c r="AT366">
        <v>53.03</v>
      </c>
      <c r="AU366">
        <v>-259</v>
      </c>
      <c r="AV366">
        <v>529</v>
      </c>
      <c r="AW366">
        <v>788</v>
      </c>
      <c r="AX366">
        <v>30.43</v>
      </c>
      <c r="AY366">
        <v>45.33</v>
      </c>
      <c r="AZ366">
        <v>75.75</v>
      </c>
      <c r="BA366">
        <v>73.16</v>
      </c>
      <c r="BB366">
        <v>29</v>
      </c>
      <c r="BC366">
        <v>101</v>
      </c>
      <c r="BD366">
        <v>-13.41</v>
      </c>
      <c r="BE366">
        <v>40.19</v>
      </c>
      <c r="BF366">
        <v>53.6</v>
      </c>
      <c r="BG366">
        <v>-189</v>
      </c>
      <c r="BH366">
        <v>22.26</v>
      </c>
      <c r="BI366">
        <v>33.130000000000003</v>
      </c>
      <c r="BJ366">
        <v>387</v>
      </c>
      <c r="BK366">
        <v>576</v>
      </c>
      <c r="BL366">
        <v>72</v>
      </c>
      <c r="BM366">
        <v>-30.03</v>
      </c>
      <c r="BN366">
        <v>53.22</v>
      </c>
      <c r="BO366">
        <v>0.92</v>
      </c>
      <c r="BP366">
        <v>3.05</v>
      </c>
      <c r="BQ366">
        <v>16</v>
      </c>
      <c r="BR366">
        <v>53</v>
      </c>
      <c r="BS366">
        <v>-37</v>
      </c>
      <c r="BT366">
        <v>23.19</v>
      </c>
      <c r="BU366">
        <v>4.95</v>
      </c>
      <c r="BV366">
        <v>4.13</v>
      </c>
      <c r="BW366">
        <v>3.02</v>
      </c>
      <c r="BX366">
        <v>90.8</v>
      </c>
      <c r="BY366">
        <v>53.13</v>
      </c>
      <c r="BZ366">
        <v>543</v>
      </c>
      <c r="CA366">
        <v>479</v>
      </c>
      <c r="CB366">
        <v>35.1</v>
      </c>
      <c r="CC366">
        <v>291</v>
      </c>
      <c r="CD366">
        <v>314</v>
      </c>
      <c r="CE366">
        <v>538</v>
      </c>
      <c r="CF366">
        <v>273</v>
      </c>
      <c r="CG366">
        <v>88</v>
      </c>
      <c r="CH366">
        <v>2</v>
      </c>
      <c r="CI366">
        <v>4</v>
      </c>
      <c r="CJ366">
        <v>67</v>
      </c>
      <c r="CK366">
        <v>12</v>
      </c>
      <c r="CL366">
        <v>26</v>
      </c>
      <c r="CM366">
        <v>14</v>
      </c>
      <c r="CN366">
        <v>12</v>
      </c>
      <c r="CO366">
        <v>-0.12</v>
      </c>
      <c r="CP366">
        <v>1043.0999999999999</v>
      </c>
      <c r="CQ366">
        <v>3972.85</v>
      </c>
      <c r="CR366">
        <v>20.8</v>
      </c>
      <c r="CS366">
        <v>16.75</v>
      </c>
      <c r="CT366">
        <v>16.809999999999999</v>
      </c>
      <c r="CU366">
        <v>50.83</v>
      </c>
      <c r="CV366">
        <v>49.14</v>
      </c>
      <c r="CW366">
        <v>52.94</v>
      </c>
      <c r="CX366">
        <v>51.2</v>
      </c>
      <c r="CY366">
        <v>52.92</v>
      </c>
      <c r="CZ366">
        <v>54.76</v>
      </c>
      <c r="DB366">
        <f t="shared" si="5"/>
        <v>185</v>
      </c>
    </row>
    <row r="367" spans="1:106">
      <c r="A367" t="s">
        <v>974</v>
      </c>
      <c r="B367" t="s">
        <v>975</v>
      </c>
      <c r="C367" t="s">
        <v>119</v>
      </c>
      <c r="D367" t="s">
        <v>976</v>
      </c>
      <c r="E367">
        <v>64</v>
      </c>
      <c r="F367">
        <v>20142015</v>
      </c>
      <c r="G367">
        <v>19</v>
      </c>
      <c r="H367">
        <v>0.92500000000000004</v>
      </c>
      <c r="I367">
        <v>0.92500000000000004</v>
      </c>
      <c r="J367">
        <v>14</v>
      </c>
      <c r="K367">
        <v>24</v>
      </c>
      <c r="L367">
        <v>38</v>
      </c>
      <c r="M367">
        <v>0.76</v>
      </c>
      <c r="N367">
        <v>1.3</v>
      </c>
      <c r="O367">
        <v>2.0699999999999998</v>
      </c>
      <c r="P367">
        <v>13</v>
      </c>
      <c r="Q367">
        <v>54.55</v>
      </c>
      <c r="R367">
        <v>98.57</v>
      </c>
      <c r="S367">
        <v>7.29</v>
      </c>
      <c r="T367">
        <v>13.93</v>
      </c>
      <c r="U367">
        <v>17.25</v>
      </c>
      <c r="V367">
        <v>14.47</v>
      </c>
      <c r="W367">
        <v>55</v>
      </c>
      <c r="X367">
        <v>40.53</v>
      </c>
      <c r="Y367">
        <v>107</v>
      </c>
      <c r="Z367">
        <v>588</v>
      </c>
      <c r="AA367">
        <v>481</v>
      </c>
      <c r="AB367">
        <v>31.96</v>
      </c>
      <c r="AC367">
        <v>26.15</v>
      </c>
      <c r="AD367">
        <v>58.11</v>
      </c>
      <c r="AE367">
        <v>191</v>
      </c>
      <c r="AF367">
        <v>14.09</v>
      </c>
      <c r="AG367">
        <v>40.46</v>
      </c>
      <c r="AH367">
        <v>194</v>
      </c>
      <c r="AI367">
        <v>1164</v>
      </c>
      <c r="AJ367">
        <v>970</v>
      </c>
      <c r="AK367">
        <v>63.27</v>
      </c>
      <c r="AL367">
        <v>52.73</v>
      </c>
      <c r="AM367">
        <v>116</v>
      </c>
      <c r="AN367">
        <v>56.27</v>
      </c>
      <c r="AO367">
        <v>66</v>
      </c>
      <c r="AP367">
        <v>41</v>
      </c>
      <c r="AQ367">
        <v>323</v>
      </c>
      <c r="AR367">
        <v>13.54</v>
      </c>
      <c r="AS367">
        <v>54.61</v>
      </c>
      <c r="AT367">
        <v>41.08</v>
      </c>
      <c r="AU367">
        <v>147</v>
      </c>
      <c r="AV367">
        <v>870</v>
      </c>
      <c r="AW367">
        <v>723</v>
      </c>
      <c r="AX367">
        <v>47.29</v>
      </c>
      <c r="AY367">
        <v>39.299999999999997</v>
      </c>
      <c r="AZ367">
        <v>86.59</v>
      </c>
      <c r="BA367">
        <v>75.290000000000006</v>
      </c>
      <c r="BB367">
        <v>65</v>
      </c>
      <c r="BC367">
        <v>257</v>
      </c>
      <c r="BD367">
        <v>13.2</v>
      </c>
      <c r="BE367">
        <v>55.51</v>
      </c>
      <c r="BF367">
        <v>42.31</v>
      </c>
      <c r="BG367">
        <v>130</v>
      </c>
      <c r="BH367">
        <v>35.6</v>
      </c>
      <c r="BI367">
        <v>28.54</v>
      </c>
      <c r="BJ367">
        <v>655</v>
      </c>
      <c r="BK367">
        <v>525</v>
      </c>
      <c r="BL367">
        <v>192</v>
      </c>
      <c r="BM367">
        <v>5.66</v>
      </c>
      <c r="BN367">
        <v>45.8</v>
      </c>
      <c r="BO367">
        <v>2.88</v>
      </c>
      <c r="BP367">
        <v>2.72</v>
      </c>
      <c r="BQ367">
        <v>53</v>
      </c>
      <c r="BR367">
        <v>50</v>
      </c>
      <c r="BS367">
        <v>3</v>
      </c>
      <c r="BT367">
        <v>51.46</v>
      </c>
      <c r="BU367">
        <v>5.45</v>
      </c>
      <c r="BV367">
        <v>8.09</v>
      </c>
      <c r="BW367">
        <v>6.09</v>
      </c>
      <c r="BX367">
        <v>90.48</v>
      </c>
      <c r="BY367">
        <v>46.84</v>
      </c>
      <c r="BZ367">
        <v>200</v>
      </c>
      <c r="CA367">
        <v>227</v>
      </c>
      <c r="CB367">
        <v>57.2</v>
      </c>
      <c r="CC367">
        <v>433</v>
      </c>
      <c r="CD367">
        <v>341</v>
      </c>
      <c r="CE367">
        <v>324</v>
      </c>
      <c r="CF367">
        <v>43</v>
      </c>
      <c r="CG367">
        <v>81</v>
      </c>
      <c r="CH367">
        <v>15</v>
      </c>
      <c r="CI367">
        <v>9</v>
      </c>
      <c r="CJ367">
        <v>178</v>
      </c>
      <c r="CK367">
        <v>38</v>
      </c>
      <c r="CL367">
        <v>45</v>
      </c>
      <c r="CM367">
        <v>12</v>
      </c>
      <c r="CN367">
        <v>25</v>
      </c>
      <c r="CO367">
        <v>0.71</v>
      </c>
      <c r="CP367">
        <v>1103.79</v>
      </c>
      <c r="CQ367">
        <v>2812.11</v>
      </c>
      <c r="CR367">
        <v>28.19</v>
      </c>
      <c r="CS367">
        <v>18.57</v>
      </c>
      <c r="CT367">
        <v>17.66</v>
      </c>
      <c r="CU367">
        <v>45.79</v>
      </c>
      <c r="CV367">
        <v>50.93</v>
      </c>
      <c r="CW367">
        <v>51.03</v>
      </c>
      <c r="CX367">
        <v>60.41</v>
      </c>
      <c r="CY367">
        <v>55.54</v>
      </c>
      <c r="CZ367">
        <v>53.52</v>
      </c>
      <c r="DB367">
        <f t="shared" si="5"/>
        <v>-38</v>
      </c>
    </row>
    <row r="368" spans="1:106">
      <c r="A368" t="s">
        <v>1364</v>
      </c>
      <c r="B368" t="s">
        <v>1365</v>
      </c>
      <c r="C368" t="s">
        <v>87</v>
      </c>
      <c r="D368" t="s">
        <v>282</v>
      </c>
      <c r="E368">
        <v>58</v>
      </c>
      <c r="F368">
        <v>20142015</v>
      </c>
      <c r="G368">
        <v>34</v>
      </c>
      <c r="H368">
        <v>0.85</v>
      </c>
      <c r="I368">
        <v>0.85</v>
      </c>
      <c r="J368">
        <v>1</v>
      </c>
      <c r="K368">
        <v>3</v>
      </c>
      <c r="L368">
        <v>4</v>
      </c>
      <c r="M368">
        <v>0.09</v>
      </c>
      <c r="N368">
        <v>0.28000000000000003</v>
      </c>
      <c r="O368">
        <v>0.37</v>
      </c>
      <c r="P368">
        <v>1</v>
      </c>
      <c r="Q368">
        <v>28.05</v>
      </c>
      <c r="R368">
        <v>97.18</v>
      </c>
      <c r="S368">
        <v>2.17</v>
      </c>
      <c r="T368">
        <v>-46.44</v>
      </c>
      <c r="U368">
        <v>11.18</v>
      </c>
      <c r="V368">
        <v>-25.14</v>
      </c>
      <c r="W368">
        <v>25.97</v>
      </c>
      <c r="X368">
        <v>51.11</v>
      </c>
      <c r="Y368">
        <v>-235</v>
      </c>
      <c r="Z368">
        <v>127</v>
      </c>
      <c r="AA368">
        <v>362</v>
      </c>
      <c r="AB368">
        <v>11.75</v>
      </c>
      <c r="AC368">
        <v>33.5</v>
      </c>
      <c r="AD368">
        <v>45.26</v>
      </c>
      <c r="AE368">
        <v>31</v>
      </c>
      <c r="AF368">
        <v>-23.39</v>
      </c>
      <c r="AG368">
        <v>51.44</v>
      </c>
      <c r="AH368">
        <v>-482</v>
      </c>
      <c r="AI368">
        <v>308</v>
      </c>
      <c r="AJ368">
        <v>790</v>
      </c>
      <c r="AK368">
        <v>28.51</v>
      </c>
      <c r="AL368">
        <v>73.12</v>
      </c>
      <c r="AM368">
        <v>101.62</v>
      </c>
      <c r="AN368">
        <v>50.97</v>
      </c>
      <c r="AO368">
        <v>16</v>
      </c>
      <c r="AP368">
        <v>62</v>
      </c>
      <c r="AQ368">
        <v>79</v>
      </c>
      <c r="AR368">
        <v>-22.18</v>
      </c>
      <c r="AS368">
        <v>29.13</v>
      </c>
      <c r="AT368">
        <v>51.31</v>
      </c>
      <c r="AU368">
        <v>-311</v>
      </c>
      <c r="AV368">
        <v>217</v>
      </c>
      <c r="AW368">
        <v>528</v>
      </c>
      <c r="AX368">
        <v>20.079999999999998</v>
      </c>
      <c r="AY368">
        <v>48.87</v>
      </c>
      <c r="AZ368">
        <v>68.95</v>
      </c>
      <c r="BA368">
        <v>72.349999999999994</v>
      </c>
      <c r="BB368">
        <v>17</v>
      </c>
      <c r="BC368">
        <v>63</v>
      </c>
      <c r="BD368">
        <v>-20.98</v>
      </c>
      <c r="BE368">
        <v>29.73</v>
      </c>
      <c r="BF368">
        <v>50.71</v>
      </c>
      <c r="BG368">
        <v>-214</v>
      </c>
      <c r="BH368">
        <v>14.53</v>
      </c>
      <c r="BI368">
        <v>34.340000000000003</v>
      </c>
      <c r="BJ368">
        <v>157</v>
      </c>
      <c r="BK368">
        <v>371</v>
      </c>
      <c r="BL368">
        <v>46</v>
      </c>
      <c r="BM368">
        <v>-40.08</v>
      </c>
      <c r="BN368">
        <v>60.67</v>
      </c>
      <c r="BO368">
        <v>0.65</v>
      </c>
      <c r="BP368">
        <v>2.5</v>
      </c>
      <c r="BQ368">
        <v>7</v>
      </c>
      <c r="BR368">
        <v>27</v>
      </c>
      <c r="BS368">
        <v>-20</v>
      </c>
      <c r="BT368">
        <v>20.59</v>
      </c>
      <c r="BU368">
        <v>1.59</v>
      </c>
      <c r="BV368">
        <v>4.46</v>
      </c>
      <c r="BW368">
        <v>3.23</v>
      </c>
      <c r="BX368">
        <v>92.72</v>
      </c>
      <c r="BY368">
        <v>59.27</v>
      </c>
      <c r="BZ368">
        <v>537</v>
      </c>
      <c r="CA368">
        <v>369</v>
      </c>
      <c r="CB368">
        <v>14.45</v>
      </c>
      <c r="CC368">
        <v>111</v>
      </c>
      <c r="CD368">
        <v>152</v>
      </c>
      <c r="CE368">
        <v>657</v>
      </c>
      <c r="CF368">
        <v>37</v>
      </c>
      <c r="CG368">
        <v>65</v>
      </c>
      <c r="CH368">
        <v>1</v>
      </c>
      <c r="CI368">
        <v>2</v>
      </c>
      <c r="CJ368">
        <v>45</v>
      </c>
      <c r="CK368">
        <v>23</v>
      </c>
      <c r="CL368">
        <v>14</v>
      </c>
      <c r="CM368">
        <v>6</v>
      </c>
      <c r="CN368">
        <v>7</v>
      </c>
      <c r="CO368">
        <v>0.09</v>
      </c>
      <c r="CP368">
        <v>648.27</v>
      </c>
      <c r="CQ368">
        <v>2875.01</v>
      </c>
      <c r="CR368">
        <v>18.399999999999999</v>
      </c>
      <c r="CS368">
        <v>16.61</v>
      </c>
      <c r="CT368">
        <v>16.8</v>
      </c>
      <c r="CU368">
        <v>47.55</v>
      </c>
      <c r="CV368">
        <v>49.38</v>
      </c>
      <c r="CW368">
        <v>51.93</v>
      </c>
      <c r="CX368">
        <v>57.28</v>
      </c>
      <c r="CY368">
        <v>52.96</v>
      </c>
      <c r="CZ368">
        <v>54.29</v>
      </c>
      <c r="DB368">
        <f t="shared" si="5"/>
        <v>-28</v>
      </c>
    </row>
    <row r="369" spans="1:106">
      <c r="A369" t="s">
        <v>196</v>
      </c>
      <c r="B369" t="s">
        <v>197</v>
      </c>
      <c r="C369" t="s">
        <v>119</v>
      </c>
      <c r="D369" t="s">
        <v>116</v>
      </c>
      <c r="E369">
        <v>69</v>
      </c>
      <c r="F369">
        <v>20142015</v>
      </c>
      <c r="G369">
        <v>28</v>
      </c>
      <c r="H369">
        <v>9.5</v>
      </c>
      <c r="I369">
        <v>9.5</v>
      </c>
      <c r="J369">
        <v>28</v>
      </c>
      <c r="K369">
        <v>42</v>
      </c>
      <c r="L369">
        <v>70</v>
      </c>
      <c r="M369">
        <v>1.28</v>
      </c>
      <c r="N369">
        <v>1.92</v>
      </c>
      <c r="O369">
        <v>3.2</v>
      </c>
      <c r="P369">
        <v>3</v>
      </c>
      <c r="Q369">
        <v>61.76</v>
      </c>
      <c r="R369">
        <v>101.2</v>
      </c>
      <c r="S369">
        <v>13.21</v>
      </c>
      <c r="T369">
        <v>23.81</v>
      </c>
      <c r="U369">
        <v>19.05</v>
      </c>
      <c r="V369">
        <v>17.96</v>
      </c>
      <c r="W369">
        <v>63.43</v>
      </c>
      <c r="X369">
        <v>45.47</v>
      </c>
      <c r="Y369">
        <v>359</v>
      </c>
      <c r="Z369">
        <v>848</v>
      </c>
      <c r="AA369">
        <v>489</v>
      </c>
      <c r="AB369">
        <v>38.71</v>
      </c>
      <c r="AC369">
        <v>22.32</v>
      </c>
      <c r="AD369">
        <v>61.03</v>
      </c>
      <c r="AE369">
        <v>237</v>
      </c>
      <c r="AF369">
        <v>15.36</v>
      </c>
      <c r="AG369">
        <v>46.41</v>
      </c>
      <c r="AH369">
        <v>598</v>
      </c>
      <c r="AI369">
        <v>1570</v>
      </c>
      <c r="AJ369">
        <v>972</v>
      </c>
      <c r="AK369">
        <v>71.66</v>
      </c>
      <c r="AL369">
        <v>44.37</v>
      </c>
      <c r="AM369">
        <v>116.03</v>
      </c>
      <c r="AN369">
        <v>54.71</v>
      </c>
      <c r="AO369">
        <v>81</v>
      </c>
      <c r="AP369">
        <v>18</v>
      </c>
      <c r="AQ369">
        <v>387</v>
      </c>
      <c r="AR369">
        <v>14.37</v>
      </c>
      <c r="AS369">
        <v>61.26</v>
      </c>
      <c r="AT369">
        <v>46.89</v>
      </c>
      <c r="AU369">
        <v>433</v>
      </c>
      <c r="AV369">
        <v>1178</v>
      </c>
      <c r="AW369">
        <v>745</v>
      </c>
      <c r="AX369">
        <v>53.77</v>
      </c>
      <c r="AY369">
        <v>34</v>
      </c>
      <c r="AZ369">
        <v>87.77</v>
      </c>
      <c r="BA369">
        <v>72.92</v>
      </c>
      <c r="BB369">
        <v>94</v>
      </c>
      <c r="BC369">
        <v>306</v>
      </c>
      <c r="BD369">
        <v>12.34</v>
      </c>
      <c r="BE369">
        <v>59.61</v>
      </c>
      <c r="BF369">
        <v>47.27</v>
      </c>
      <c r="BG369">
        <v>277</v>
      </c>
      <c r="BH369">
        <v>39.21</v>
      </c>
      <c r="BI369">
        <v>26.56</v>
      </c>
      <c r="BJ369">
        <v>859</v>
      </c>
      <c r="BK369">
        <v>582</v>
      </c>
      <c r="BL369">
        <v>212</v>
      </c>
      <c r="BM369">
        <v>13.61</v>
      </c>
      <c r="BN369">
        <v>48.8</v>
      </c>
      <c r="BO369">
        <v>4.24</v>
      </c>
      <c r="BP369">
        <v>2.56</v>
      </c>
      <c r="BQ369">
        <v>93</v>
      </c>
      <c r="BR369">
        <v>56</v>
      </c>
      <c r="BS369">
        <v>37</v>
      </c>
      <c r="BT369">
        <v>62.42</v>
      </c>
      <c r="BU369">
        <v>9.15</v>
      </c>
      <c r="BV369">
        <v>10.83</v>
      </c>
      <c r="BW369">
        <v>7.89</v>
      </c>
      <c r="BX369">
        <v>90.38</v>
      </c>
      <c r="BY369">
        <v>42.65</v>
      </c>
      <c r="BZ369">
        <v>322</v>
      </c>
      <c r="CA369">
        <v>433</v>
      </c>
      <c r="CB369">
        <v>67.44</v>
      </c>
      <c r="CC369">
        <v>611</v>
      </c>
      <c r="CD369">
        <v>416</v>
      </c>
      <c r="CE369">
        <v>295</v>
      </c>
      <c r="CF369">
        <v>24</v>
      </c>
      <c r="CG369">
        <v>121</v>
      </c>
      <c r="CH369">
        <v>21</v>
      </c>
      <c r="CI369">
        <v>21</v>
      </c>
      <c r="CJ369">
        <v>184</v>
      </c>
      <c r="CK369">
        <v>53</v>
      </c>
      <c r="CL369">
        <v>45</v>
      </c>
      <c r="CM369">
        <v>19</v>
      </c>
      <c r="CN369">
        <v>22</v>
      </c>
      <c r="CO369">
        <v>0.14000000000000001</v>
      </c>
      <c r="CP369">
        <v>1314.53</v>
      </c>
      <c r="CQ369">
        <v>2888.54</v>
      </c>
      <c r="CR369">
        <v>31.28</v>
      </c>
      <c r="CS369">
        <v>18.23</v>
      </c>
      <c r="CT369">
        <v>17.579999999999998</v>
      </c>
      <c r="CU369">
        <v>51.57</v>
      </c>
      <c r="CV369">
        <v>49.94</v>
      </c>
      <c r="CW369">
        <v>54.8</v>
      </c>
      <c r="CX369">
        <v>51.47</v>
      </c>
      <c r="CY369">
        <v>54.44</v>
      </c>
      <c r="CZ369">
        <v>54.57</v>
      </c>
      <c r="DB369">
        <f t="shared" si="5"/>
        <v>-97</v>
      </c>
    </row>
    <row r="370" spans="1:106">
      <c r="A370" t="s">
        <v>1166</v>
      </c>
      <c r="B370" t="s">
        <v>1167</v>
      </c>
      <c r="C370" t="s">
        <v>273</v>
      </c>
      <c r="D370" t="s">
        <v>88</v>
      </c>
      <c r="E370">
        <v>65</v>
      </c>
      <c r="F370">
        <v>20142015</v>
      </c>
      <c r="G370">
        <v>25</v>
      </c>
      <c r="H370">
        <v>0.6</v>
      </c>
      <c r="I370">
        <v>0.65</v>
      </c>
      <c r="J370">
        <v>7</v>
      </c>
      <c r="K370">
        <v>8</v>
      </c>
      <c r="L370">
        <v>15</v>
      </c>
      <c r="M370">
        <v>0.64</v>
      </c>
      <c r="N370">
        <v>0.73</v>
      </c>
      <c r="O370">
        <v>1.36</v>
      </c>
      <c r="P370">
        <v>-4</v>
      </c>
      <c r="Q370">
        <v>43.58</v>
      </c>
      <c r="R370">
        <v>97.05</v>
      </c>
      <c r="S370">
        <v>10.61</v>
      </c>
      <c r="T370">
        <v>-9.81</v>
      </c>
      <c r="U370">
        <v>10.14</v>
      </c>
      <c r="V370">
        <v>-12</v>
      </c>
      <c r="W370">
        <v>40.549999999999997</v>
      </c>
      <c r="X370">
        <v>52.54</v>
      </c>
      <c r="Y370">
        <v>-97</v>
      </c>
      <c r="Z370">
        <v>208</v>
      </c>
      <c r="AA370">
        <v>305</v>
      </c>
      <c r="AB370">
        <v>18.93</v>
      </c>
      <c r="AC370">
        <v>27.75</v>
      </c>
      <c r="AD370">
        <v>46.68</v>
      </c>
      <c r="AE370">
        <v>58</v>
      </c>
      <c r="AF370">
        <v>-9.9</v>
      </c>
      <c r="AG370">
        <v>53.48</v>
      </c>
      <c r="AH370">
        <v>-142</v>
      </c>
      <c r="AI370">
        <v>482</v>
      </c>
      <c r="AJ370">
        <v>624</v>
      </c>
      <c r="AK370">
        <v>43.86</v>
      </c>
      <c r="AL370">
        <v>56.78</v>
      </c>
      <c r="AM370">
        <v>100.64</v>
      </c>
      <c r="AN370">
        <v>54.15</v>
      </c>
      <c r="AO370">
        <v>19</v>
      </c>
      <c r="AP370">
        <v>16</v>
      </c>
      <c r="AQ370">
        <v>121</v>
      </c>
      <c r="AR370">
        <v>-8.2799999999999994</v>
      </c>
      <c r="AS370">
        <v>44.81</v>
      </c>
      <c r="AT370">
        <v>53.09</v>
      </c>
      <c r="AU370">
        <v>-86</v>
      </c>
      <c r="AV370">
        <v>371</v>
      </c>
      <c r="AW370">
        <v>457</v>
      </c>
      <c r="AX370">
        <v>33.76</v>
      </c>
      <c r="AY370">
        <v>41.58</v>
      </c>
      <c r="AZ370">
        <v>75.34</v>
      </c>
      <c r="BA370">
        <v>70.349999999999994</v>
      </c>
      <c r="BB370">
        <v>36</v>
      </c>
      <c r="BC370">
        <v>102</v>
      </c>
      <c r="BD370">
        <v>-7.18</v>
      </c>
      <c r="BE370">
        <v>46.28</v>
      </c>
      <c r="BF370">
        <v>53.45</v>
      </c>
      <c r="BG370">
        <v>-42</v>
      </c>
      <c r="BH370">
        <v>23.75</v>
      </c>
      <c r="BI370">
        <v>27.57</v>
      </c>
      <c r="BJ370">
        <v>261</v>
      </c>
      <c r="BK370">
        <v>303</v>
      </c>
      <c r="BL370">
        <v>66</v>
      </c>
      <c r="BM370">
        <v>-9.01</v>
      </c>
      <c r="BN370">
        <v>47.01</v>
      </c>
      <c r="BO370">
        <v>1.73</v>
      </c>
      <c r="BP370">
        <v>2.82</v>
      </c>
      <c r="BQ370">
        <v>19</v>
      </c>
      <c r="BR370">
        <v>31</v>
      </c>
      <c r="BS370">
        <v>-12</v>
      </c>
      <c r="BT370">
        <v>38</v>
      </c>
      <c r="BU370">
        <v>6.86</v>
      </c>
      <c r="BV370">
        <v>7.28</v>
      </c>
      <c r="BW370">
        <v>5.12</v>
      </c>
      <c r="BX370">
        <v>89.77</v>
      </c>
      <c r="BY370">
        <v>61.22</v>
      </c>
      <c r="BZ370">
        <v>30</v>
      </c>
      <c r="CA370">
        <v>19</v>
      </c>
      <c r="CB370">
        <v>43.15</v>
      </c>
      <c r="CC370">
        <v>148</v>
      </c>
      <c r="CD370">
        <v>200</v>
      </c>
      <c r="CE370">
        <v>195</v>
      </c>
      <c r="CF370">
        <v>166</v>
      </c>
      <c r="CG370">
        <v>105</v>
      </c>
      <c r="CH370">
        <v>5</v>
      </c>
      <c r="CI370">
        <v>3</v>
      </c>
      <c r="CJ370">
        <v>59</v>
      </c>
      <c r="CK370">
        <v>21</v>
      </c>
      <c r="CL370">
        <v>16</v>
      </c>
      <c r="CM370">
        <v>14</v>
      </c>
      <c r="CN370">
        <v>10</v>
      </c>
      <c r="CO370">
        <v>-0.36</v>
      </c>
      <c r="CP370">
        <v>659.38</v>
      </c>
      <c r="CQ370">
        <v>3304.43</v>
      </c>
      <c r="CR370">
        <v>16.63</v>
      </c>
      <c r="CS370">
        <v>16.600000000000001</v>
      </c>
      <c r="CT370">
        <v>16.809999999999999</v>
      </c>
      <c r="CU370">
        <v>47.93</v>
      </c>
      <c r="CV370">
        <v>49.12</v>
      </c>
      <c r="CW370">
        <v>51.8</v>
      </c>
      <c r="CX370">
        <v>56.28</v>
      </c>
      <c r="CY370">
        <v>52.77</v>
      </c>
      <c r="CZ370">
        <v>54.65</v>
      </c>
      <c r="DB370">
        <f t="shared" si="5"/>
        <v>61</v>
      </c>
    </row>
    <row r="371" spans="1:106">
      <c r="A371" t="s">
        <v>516</v>
      </c>
      <c r="B371" t="s">
        <v>517</v>
      </c>
      <c r="C371" t="s">
        <v>62</v>
      </c>
      <c r="D371" t="s">
        <v>364</v>
      </c>
      <c r="E371">
        <v>28</v>
      </c>
      <c r="F371">
        <v>20142015</v>
      </c>
      <c r="G371">
        <v>22</v>
      </c>
      <c r="H371">
        <v>0.92500000000000004</v>
      </c>
      <c r="I371">
        <v>0.92500000000000004</v>
      </c>
      <c r="J371">
        <v>0</v>
      </c>
      <c r="K371">
        <v>3</v>
      </c>
      <c r="L371">
        <v>3</v>
      </c>
      <c r="M371">
        <v>0</v>
      </c>
      <c r="N371">
        <v>0.35</v>
      </c>
      <c r="O371">
        <v>0.35</v>
      </c>
      <c r="P371">
        <v>-11</v>
      </c>
      <c r="Q371">
        <v>50.79</v>
      </c>
      <c r="R371">
        <v>98.49</v>
      </c>
      <c r="S371">
        <v>0</v>
      </c>
      <c r="T371">
        <v>0.35</v>
      </c>
      <c r="U371">
        <v>18.37</v>
      </c>
      <c r="V371">
        <v>-3.8</v>
      </c>
      <c r="W371">
        <v>48.27</v>
      </c>
      <c r="X371">
        <v>52.07</v>
      </c>
      <c r="Y371">
        <v>-16</v>
      </c>
      <c r="Z371">
        <v>223</v>
      </c>
      <c r="AA371">
        <v>239</v>
      </c>
      <c r="AB371">
        <v>26.01</v>
      </c>
      <c r="AC371">
        <v>27.88</v>
      </c>
      <c r="AD371">
        <v>53.89</v>
      </c>
      <c r="AE371">
        <v>8</v>
      </c>
      <c r="AF371">
        <v>2.11</v>
      </c>
      <c r="AG371">
        <v>48.68</v>
      </c>
      <c r="AH371">
        <v>15</v>
      </c>
      <c r="AI371">
        <v>480</v>
      </c>
      <c r="AJ371">
        <v>465</v>
      </c>
      <c r="AK371">
        <v>55.99</v>
      </c>
      <c r="AL371">
        <v>54.24</v>
      </c>
      <c r="AM371">
        <v>110.23</v>
      </c>
      <c r="AN371">
        <v>54.17</v>
      </c>
      <c r="AO371">
        <v>21</v>
      </c>
      <c r="AP371">
        <v>24</v>
      </c>
      <c r="AQ371">
        <v>55</v>
      </c>
      <c r="AR371">
        <v>0.76</v>
      </c>
      <c r="AS371">
        <v>50.28</v>
      </c>
      <c r="AT371">
        <v>49.52</v>
      </c>
      <c r="AU371">
        <v>4</v>
      </c>
      <c r="AV371">
        <v>359</v>
      </c>
      <c r="AW371">
        <v>355</v>
      </c>
      <c r="AX371">
        <v>41.87</v>
      </c>
      <c r="AY371">
        <v>41.41</v>
      </c>
      <c r="AZ371">
        <v>83.28</v>
      </c>
      <c r="BA371">
        <v>72.42</v>
      </c>
      <c r="BB371">
        <v>8</v>
      </c>
      <c r="BC371">
        <v>34</v>
      </c>
      <c r="BD371">
        <v>0.34</v>
      </c>
      <c r="BE371">
        <v>49.9</v>
      </c>
      <c r="BF371">
        <v>49.56</v>
      </c>
      <c r="BG371">
        <v>-1</v>
      </c>
      <c r="BH371">
        <v>30.33</v>
      </c>
      <c r="BI371">
        <v>30.44</v>
      </c>
      <c r="BJ371">
        <v>260</v>
      </c>
      <c r="BK371">
        <v>261</v>
      </c>
      <c r="BL371">
        <v>26</v>
      </c>
      <c r="BM371">
        <v>-7.62</v>
      </c>
      <c r="BN371">
        <v>52.07</v>
      </c>
      <c r="BO371">
        <v>1.87</v>
      </c>
      <c r="BP371">
        <v>2.33</v>
      </c>
      <c r="BQ371">
        <v>16</v>
      </c>
      <c r="BR371">
        <v>20</v>
      </c>
      <c r="BS371">
        <v>-4</v>
      </c>
      <c r="BT371">
        <v>44.44</v>
      </c>
      <c r="BU371">
        <v>0</v>
      </c>
      <c r="BV371">
        <v>6.15</v>
      </c>
      <c r="BW371">
        <v>4.46</v>
      </c>
      <c r="BX371">
        <v>92.34</v>
      </c>
      <c r="BY371">
        <v>40</v>
      </c>
      <c r="BZ371">
        <v>0</v>
      </c>
      <c r="CA371">
        <v>0</v>
      </c>
      <c r="CB371">
        <v>46.93</v>
      </c>
      <c r="CC371">
        <v>153</v>
      </c>
      <c r="CD371">
        <v>195</v>
      </c>
      <c r="CE371">
        <v>173</v>
      </c>
      <c r="CF371">
        <v>44</v>
      </c>
      <c r="CG371">
        <v>49</v>
      </c>
      <c r="CH371">
        <v>1</v>
      </c>
      <c r="CI371">
        <v>2</v>
      </c>
      <c r="CJ371">
        <v>26</v>
      </c>
      <c r="CK371">
        <v>17</v>
      </c>
      <c r="CL371">
        <v>9</v>
      </c>
      <c r="CM371">
        <v>12</v>
      </c>
      <c r="CN371">
        <v>1</v>
      </c>
      <c r="CO371">
        <v>-1.28</v>
      </c>
      <c r="CP371">
        <v>514.39</v>
      </c>
      <c r="CQ371">
        <v>1199.8</v>
      </c>
      <c r="CR371">
        <v>30.01</v>
      </c>
      <c r="CS371">
        <v>16.41</v>
      </c>
      <c r="CT371">
        <v>17.22</v>
      </c>
      <c r="CU371">
        <v>49.79</v>
      </c>
      <c r="CV371">
        <v>50.26</v>
      </c>
      <c r="CW371">
        <v>54.77</v>
      </c>
      <c r="CX371">
        <v>55.23</v>
      </c>
      <c r="CY371">
        <v>54.55</v>
      </c>
      <c r="CZ371">
        <v>53.99</v>
      </c>
      <c r="DB371">
        <f t="shared" si="5"/>
        <v>-5</v>
      </c>
    </row>
    <row r="372" spans="1:106">
      <c r="A372" t="s">
        <v>125</v>
      </c>
      <c r="B372" t="s">
        <v>126</v>
      </c>
      <c r="C372" t="s">
        <v>124</v>
      </c>
      <c r="D372" t="s">
        <v>84</v>
      </c>
      <c r="E372">
        <v>77</v>
      </c>
      <c r="F372">
        <v>20142015</v>
      </c>
      <c r="G372">
        <v>26</v>
      </c>
      <c r="H372">
        <v>4.5</v>
      </c>
      <c r="I372">
        <v>4.5</v>
      </c>
      <c r="J372">
        <v>24</v>
      </c>
      <c r="K372">
        <v>18</v>
      </c>
      <c r="L372">
        <v>42</v>
      </c>
      <c r="M372">
        <v>1.0900000000000001</v>
      </c>
      <c r="N372">
        <v>0.82</v>
      </c>
      <c r="O372">
        <v>1.91</v>
      </c>
      <c r="P372">
        <v>-11</v>
      </c>
      <c r="Q372">
        <v>56.23</v>
      </c>
      <c r="R372">
        <v>97.25</v>
      </c>
      <c r="S372">
        <v>13.33</v>
      </c>
      <c r="T372">
        <v>-5.9</v>
      </c>
      <c r="U372">
        <v>17.14</v>
      </c>
      <c r="V372">
        <v>6.77</v>
      </c>
      <c r="W372">
        <v>57.01</v>
      </c>
      <c r="X372">
        <v>50.25</v>
      </c>
      <c r="Y372">
        <v>170</v>
      </c>
      <c r="Z372">
        <v>691</v>
      </c>
      <c r="AA372">
        <v>521</v>
      </c>
      <c r="AB372">
        <v>31.41</v>
      </c>
      <c r="AC372">
        <v>23.68</v>
      </c>
      <c r="AD372">
        <v>55.09</v>
      </c>
      <c r="AE372">
        <v>206</v>
      </c>
      <c r="AF372">
        <v>5.47</v>
      </c>
      <c r="AG372">
        <v>50.76</v>
      </c>
      <c r="AH372">
        <v>309</v>
      </c>
      <c r="AI372">
        <v>1394</v>
      </c>
      <c r="AJ372">
        <v>1085</v>
      </c>
      <c r="AK372">
        <v>63.36</v>
      </c>
      <c r="AL372">
        <v>49.32</v>
      </c>
      <c r="AM372">
        <v>112.68</v>
      </c>
      <c r="AN372">
        <v>54.16</v>
      </c>
      <c r="AO372">
        <v>67</v>
      </c>
      <c r="AP372">
        <v>28</v>
      </c>
      <c r="AQ372">
        <v>312</v>
      </c>
      <c r="AR372">
        <v>5.47</v>
      </c>
      <c r="AS372">
        <v>55.39</v>
      </c>
      <c r="AT372">
        <v>49.92</v>
      </c>
      <c r="AU372">
        <v>197</v>
      </c>
      <c r="AV372">
        <v>1012</v>
      </c>
      <c r="AW372">
        <v>815</v>
      </c>
      <c r="AX372">
        <v>46</v>
      </c>
      <c r="AY372">
        <v>37.04</v>
      </c>
      <c r="AZ372">
        <v>83.04</v>
      </c>
      <c r="BA372">
        <v>74.599999999999994</v>
      </c>
      <c r="BB372">
        <v>65</v>
      </c>
      <c r="BC372">
        <v>245</v>
      </c>
      <c r="BD372">
        <v>7.62</v>
      </c>
      <c r="BE372">
        <v>56.47</v>
      </c>
      <c r="BF372">
        <v>48.85</v>
      </c>
      <c r="BG372">
        <v>173</v>
      </c>
      <c r="BH372">
        <v>34.32</v>
      </c>
      <c r="BI372">
        <v>26.45</v>
      </c>
      <c r="BJ372">
        <v>755</v>
      </c>
      <c r="BK372">
        <v>582</v>
      </c>
      <c r="BL372">
        <v>180</v>
      </c>
      <c r="BM372">
        <v>-2.67</v>
      </c>
      <c r="BN372">
        <v>51.87</v>
      </c>
      <c r="BO372">
        <v>2.77</v>
      </c>
      <c r="BP372">
        <v>2.86</v>
      </c>
      <c r="BQ372">
        <v>61</v>
      </c>
      <c r="BR372">
        <v>63</v>
      </c>
      <c r="BS372">
        <v>-2</v>
      </c>
      <c r="BT372">
        <v>49.19</v>
      </c>
      <c r="BU372">
        <v>9.8000000000000007</v>
      </c>
      <c r="BV372">
        <v>8.08</v>
      </c>
      <c r="BW372">
        <v>6.03</v>
      </c>
      <c r="BX372">
        <v>89.18</v>
      </c>
      <c r="BY372">
        <v>39.39</v>
      </c>
      <c r="BZ372">
        <v>13</v>
      </c>
      <c r="CA372">
        <v>20</v>
      </c>
      <c r="CB372">
        <v>46.49</v>
      </c>
      <c r="CC372">
        <v>464</v>
      </c>
      <c r="CD372">
        <v>502</v>
      </c>
      <c r="CE372">
        <v>534</v>
      </c>
      <c r="CF372">
        <v>72</v>
      </c>
      <c r="CG372">
        <v>124</v>
      </c>
      <c r="CH372">
        <v>14</v>
      </c>
      <c r="CI372">
        <v>4</v>
      </c>
      <c r="CJ372">
        <v>156</v>
      </c>
      <c r="CK372">
        <v>45</v>
      </c>
      <c r="CL372">
        <v>52</v>
      </c>
      <c r="CM372">
        <v>33</v>
      </c>
      <c r="CN372">
        <v>22</v>
      </c>
      <c r="CO372">
        <v>-0.5</v>
      </c>
      <c r="CP372">
        <v>1320.06</v>
      </c>
      <c r="CQ372">
        <v>3392.17</v>
      </c>
      <c r="CR372">
        <v>28.01</v>
      </c>
      <c r="CS372">
        <v>18.11</v>
      </c>
      <c r="CT372">
        <v>17.899999999999999</v>
      </c>
      <c r="CU372">
        <v>54.33</v>
      </c>
      <c r="CV372">
        <v>50.11</v>
      </c>
      <c r="CW372">
        <v>59.23</v>
      </c>
      <c r="CX372">
        <v>49.78</v>
      </c>
      <c r="CY372">
        <v>54.69</v>
      </c>
      <c r="CZ372">
        <v>54.44</v>
      </c>
      <c r="DB372">
        <f t="shared" si="5"/>
        <v>-52</v>
      </c>
    </row>
    <row r="373" spans="1:106">
      <c r="A373" t="s">
        <v>953</v>
      </c>
      <c r="B373" t="s">
        <v>954</v>
      </c>
      <c r="C373" t="s">
        <v>62</v>
      </c>
      <c r="D373" t="s">
        <v>643</v>
      </c>
      <c r="E373">
        <v>41</v>
      </c>
      <c r="F373">
        <v>20142015</v>
      </c>
      <c r="G373">
        <v>22</v>
      </c>
      <c r="H373" t="s">
        <v>1488</v>
      </c>
      <c r="I373" t="s">
        <v>1488</v>
      </c>
      <c r="J373">
        <v>1</v>
      </c>
      <c r="K373">
        <v>4</v>
      </c>
      <c r="L373">
        <v>5</v>
      </c>
      <c r="M373">
        <v>0.08</v>
      </c>
      <c r="N373">
        <v>0.31</v>
      </c>
      <c r="O373">
        <v>0.39</v>
      </c>
      <c r="P373">
        <v>-6</v>
      </c>
      <c r="Q373">
        <v>45.86</v>
      </c>
      <c r="R373">
        <v>97.3</v>
      </c>
      <c r="S373">
        <v>2.63</v>
      </c>
      <c r="T373">
        <v>-21.74</v>
      </c>
      <c r="U373">
        <v>18.690000000000001</v>
      </c>
      <c r="V373">
        <v>-4.0199999999999996</v>
      </c>
      <c r="W373">
        <v>45.3</v>
      </c>
      <c r="X373">
        <v>49.31</v>
      </c>
      <c r="Y373">
        <v>-70</v>
      </c>
      <c r="Z373">
        <v>337</v>
      </c>
      <c r="AA373">
        <v>407</v>
      </c>
      <c r="AB373">
        <v>26.38</v>
      </c>
      <c r="AC373">
        <v>31.87</v>
      </c>
      <c r="AD373">
        <v>58.25</v>
      </c>
      <c r="AE373">
        <v>37</v>
      </c>
      <c r="AF373">
        <v>-4.68</v>
      </c>
      <c r="AG373">
        <v>50.54</v>
      </c>
      <c r="AH373">
        <v>-118</v>
      </c>
      <c r="AI373">
        <v>654</v>
      </c>
      <c r="AJ373">
        <v>772</v>
      </c>
      <c r="AK373">
        <v>51.2</v>
      </c>
      <c r="AL373">
        <v>60.44</v>
      </c>
      <c r="AM373">
        <v>111.65</v>
      </c>
      <c r="AN373">
        <v>51.38</v>
      </c>
      <c r="AO373">
        <v>47</v>
      </c>
      <c r="AP373">
        <v>59</v>
      </c>
      <c r="AQ373">
        <v>114</v>
      </c>
      <c r="AR373">
        <v>-5.41</v>
      </c>
      <c r="AS373">
        <v>45.27</v>
      </c>
      <c r="AT373">
        <v>50.68</v>
      </c>
      <c r="AU373">
        <v>-97</v>
      </c>
      <c r="AV373">
        <v>464</v>
      </c>
      <c r="AW373">
        <v>561</v>
      </c>
      <c r="AX373">
        <v>36.33</v>
      </c>
      <c r="AY373">
        <v>43.92</v>
      </c>
      <c r="AZ373">
        <v>80.25</v>
      </c>
      <c r="BA373">
        <v>72.41</v>
      </c>
      <c r="BB373">
        <v>29</v>
      </c>
      <c r="BC373">
        <v>67</v>
      </c>
      <c r="BD373">
        <v>-4.8600000000000003</v>
      </c>
      <c r="BE373">
        <v>46.09</v>
      </c>
      <c r="BF373">
        <v>50.96</v>
      </c>
      <c r="BG373">
        <v>-57</v>
      </c>
      <c r="BH373">
        <v>26.31</v>
      </c>
      <c r="BI373">
        <v>30.77</v>
      </c>
      <c r="BJ373">
        <v>336</v>
      </c>
      <c r="BK373">
        <v>393</v>
      </c>
      <c r="BL373">
        <v>38</v>
      </c>
      <c r="BM373">
        <v>-6.06</v>
      </c>
      <c r="BN373">
        <v>43.09</v>
      </c>
      <c r="BO373">
        <v>1.57</v>
      </c>
      <c r="BP373">
        <v>2.66</v>
      </c>
      <c r="BQ373">
        <v>20</v>
      </c>
      <c r="BR373">
        <v>34</v>
      </c>
      <c r="BS373">
        <v>-14</v>
      </c>
      <c r="BT373">
        <v>37.04</v>
      </c>
      <c r="BU373">
        <v>1.49</v>
      </c>
      <c r="BV373">
        <v>5.95</v>
      </c>
      <c r="BW373">
        <v>4.3099999999999996</v>
      </c>
      <c r="BX373">
        <v>91.35</v>
      </c>
      <c r="BY373">
        <v>43</v>
      </c>
      <c r="BZ373">
        <v>1</v>
      </c>
      <c r="CA373">
        <v>0</v>
      </c>
      <c r="CB373">
        <v>37.92</v>
      </c>
      <c r="CC373">
        <v>193</v>
      </c>
      <c r="CD373">
        <v>279</v>
      </c>
      <c r="CE373">
        <v>316</v>
      </c>
      <c r="CF373">
        <v>17</v>
      </c>
      <c r="CG373">
        <v>39</v>
      </c>
      <c r="CH373">
        <v>2</v>
      </c>
      <c r="CI373">
        <v>2</v>
      </c>
      <c r="CJ373">
        <v>37</v>
      </c>
      <c r="CK373">
        <v>38</v>
      </c>
      <c r="CL373">
        <v>16</v>
      </c>
      <c r="CM373">
        <v>8</v>
      </c>
      <c r="CN373">
        <v>2</v>
      </c>
      <c r="CO373">
        <v>-0.47</v>
      </c>
      <c r="CP373">
        <v>766.35</v>
      </c>
      <c r="CQ373">
        <v>1716.72</v>
      </c>
      <c r="CR373">
        <v>30.86</v>
      </c>
      <c r="CS373">
        <v>16.37</v>
      </c>
      <c r="CT373">
        <v>17.399999999999999</v>
      </c>
      <c r="CU373">
        <v>46.99</v>
      </c>
      <c r="CV373">
        <v>50.23</v>
      </c>
      <c r="CW373">
        <v>50.48</v>
      </c>
      <c r="CX373">
        <v>56.94</v>
      </c>
      <c r="CY373">
        <v>54.53</v>
      </c>
      <c r="CZ373">
        <v>54.04</v>
      </c>
      <c r="DB373">
        <f t="shared" si="5"/>
        <v>-22</v>
      </c>
    </row>
    <row r="374" spans="1:106">
      <c r="A374" t="s">
        <v>621</v>
      </c>
      <c r="B374" t="s">
        <v>622</v>
      </c>
      <c r="C374" t="s">
        <v>62</v>
      </c>
      <c r="D374" t="s">
        <v>282</v>
      </c>
      <c r="E374">
        <v>81</v>
      </c>
      <c r="F374">
        <v>20142015</v>
      </c>
      <c r="G374">
        <v>35</v>
      </c>
      <c r="H374">
        <v>7</v>
      </c>
      <c r="I374">
        <v>5.75</v>
      </c>
      <c r="J374">
        <v>10</v>
      </c>
      <c r="K374">
        <v>40</v>
      </c>
      <c r="L374">
        <v>50</v>
      </c>
      <c r="M374">
        <v>0.3</v>
      </c>
      <c r="N374">
        <v>1.21</v>
      </c>
      <c r="O374">
        <v>1.51</v>
      </c>
      <c r="P374">
        <v>-7</v>
      </c>
      <c r="Q374">
        <v>51.89</v>
      </c>
      <c r="R374">
        <v>102.92</v>
      </c>
      <c r="S374">
        <v>7.41</v>
      </c>
      <c r="T374">
        <v>8.5500000000000007</v>
      </c>
      <c r="U374">
        <v>24.52</v>
      </c>
      <c r="V374">
        <v>4.67</v>
      </c>
      <c r="W374">
        <v>49.83</v>
      </c>
      <c r="X374">
        <v>45.16</v>
      </c>
      <c r="Y374">
        <v>-6</v>
      </c>
      <c r="Z374">
        <v>899</v>
      </c>
      <c r="AA374">
        <v>905</v>
      </c>
      <c r="AB374">
        <v>27.16</v>
      </c>
      <c r="AC374">
        <v>27.34</v>
      </c>
      <c r="AD374">
        <v>54.5</v>
      </c>
      <c r="AE374">
        <v>82</v>
      </c>
      <c r="AF374">
        <v>6.11</v>
      </c>
      <c r="AG374">
        <v>45.78</v>
      </c>
      <c r="AH374">
        <v>148</v>
      </c>
      <c r="AI374">
        <v>2031</v>
      </c>
      <c r="AJ374">
        <v>1883</v>
      </c>
      <c r="AK374">
        <v>61.36</v>
      </c>
      <c r="AL374">
        <v>56.89</v>
      </c>
      <c r="AM374">
        <v>118.25</v>
      </c>
      <c r="AN374">
        <v>51.16</v>
      </c>
      <c r="AO374">
        <v>116</v>
      </c>
      <c r="AP374">
        <v>173</v>
      </c>
      <c r="AQ374">
        <v>327</v>
      </c>
      <c r="AR374">
        <v>5.55</v>
      </c>
      <c r="AS374">
        <v>51.73</v>
      </c>
      <c r="AT374">
        <v>46.18</v>
      </c>
      <c r="AU374">
        <v>97</v>
      </c>
      <c r="AV374">
        <v>1452</v>
      </c>
      <c r="AW374">
        <v>1355</v>
      </c>
      <c r="AX374">
        <v>43.87</v>
      </c>
      <c r="AY374">
        <v>40.94</v>
      </c>
      <c r="AZ374">
        <v>84.81</v>
      </c>
      <c r="BA374">
        <v>71.56</v>
      </c>
      <c r="BB374">
        <v>76</v>
      </c>
      <c r="BC374">
        <v>211</v>
      </c>
      <c r="BD374">
        <v>5.24</v>
      </c>
      <c r="BE374">
        <v>51.44</v>
      </c>
      <c r="BF374">
        <v>46.19</v>
      </c>
      <c r="BG374">
        <v>58</v>
      </c>
      <c r="BH374">
        <v>31.39</v>
      </c>
      <c r="BI374">
        <v>29.64</v>
      </c>
      <c r="BJ374">
        <v>1039</v>
      </c>
      <c r="BK374">
        <v>981</v>
      </c>
      <c r="BL374">
        <v>135</v>
      </c>
      <c r="BM374">
        <v>10.39</v>
      </c>
      <c r="BN374">
        <v>48.77</v>
      </c>
      <c r="BO374">
        <v>3.41</v>
      </c>
      <c r="BP374">
        <v>2.36</v>
      </c>
      <c r="BQ374">
        <v>113</v>
      </c>
      <c r="BR374">
        <v>78</v>
      </c>
      <c r="BS374">
        <v>35</v>
      </c>
      <c r="BT374">
        <v>59.16</v>
      </c>
      <c r="BU374">
        <v>4.74</v>
      </c>
      <c r="BV374">
        <v>10.88</v>
      </c>
      <c r="BW374">
        <v>7.78</v>
      </c>
      <c r="BX374">
        <v>92.05</v>
      </c>
      <c r="BY374">
        <v>40</v>
      </c>
      <c r="BZ374">
        <v>0</v>
      </c>
      <c r="CA374">
        <v>0</v>
      </c>
      <c r="CB374">
        <v>51.37</v>
      </c>
      <c r="CC374">
        <v>842</v>
      </c>
      <c r="CD374">
        <v>691</v>
      </c>
      <c r="CE374">
        <v>797</v>
      </c>
      <c r="CF374">
        <v>53</v>
      </c>
      <c r="CG374">
        <v>64</v>
      </c>
      <c r="CH374">
        <v>24</v>
      </c>
      <c r="CI374">
        <v>16</v>
      </c>
      <c r="CJ374">
        <v>125</v>
      </c>
      <c r="CK374">
        <v>79</v>
      </c>
      <c r="CL374">
        <v>46</v>
      </c>
      <c r="CM374">
        <v>14</v>
      </c>
      <c r="CN374">
        <v>7</v>
      </c>
      <c r="CO374">
        <v>-0.21</v>
      </c>
      <c r="CP374">
        <v>1985.89</v>
      </c>
      <c r="CQ374">
        <v>2946.28</v>
      </c>
      <c r="CR374">
        <v>40.26</v>
      </c>
      <c r="CS374">
        <v>17.59</v>
      </c>
      <c r="CT374">
        <v>17.690000000000001</v>
      </c>
      <c r="CU374">
        <v>49.02</v>
      </c>
      <c r="CV374">
        <v>50.15</v>
      </c>
      <c r="CW374">
        <v>55.01</v>
      </c>
      <c r="CX374">
        <v>57.21</v>
      </c>
      <c r="CY374">
        <v>54.5</v>
      </c>
      <c r="CZ374">
        <v>54.18</v>
      </c>
      <c r="DB374">
        <f t="shared" si="5"/>
        <v>-11</v>
      </c>
    </row>
    <row r="375" spans="1:106">
      <c r="A375" t="s">
        <v>733</v>
      </c>
      <c r="B375" t="s">
        <v>734</v>
      </c>
      <c r="C375" t="s">
        <v>80</v>
      </c>
      <c r="D375" t="s">
        <v>71</v>
      </c>
      <c r="E375">
        <v>82</v>
      </c>
      <c r="F375">
        <v>20142015</v>
      </c>
      <c r="G375">
        <v>35</v>
      </c>
      <c r="H375">
        <v>7</v>
      </c>
      <c r="I375">
        <v>6.6669999999999998</v>
      </c>
      <c r="J375">
        <v>19</v>
      </c>
      <c r="K375">
        <v>38</v>
      </c>
      <c r="L375">
        <v>57</v>
      </c>
      <c r="M375">
        <v>0.71</v>
      </c>
      <c r="N375">
        <v>1.42</v>
      </c>
      <c r="O375">
        <v>2.13</v>
      </c>
      <c r="P375">
        <v>4</v>
      </c>
      <c r="Q375">
        <v>55.93</v>
      </c>
      <c r="R375">
        <v>98.7</v>
      </c>
      <c r="S375">
        <v>8.19</v>
      </c>
      <c r="T375">
        <v>9.74</v>
      </c>
      <c r="U375">
        <v>19.62</v>
      </c>
      <c r="V375">
        <v>7.3</v>
      </c>
      <c r="W375">
        <v>56.69</v>
      </c>
      <c r="X375">
        <v>49.39</v>
      </c>
      <c r="Y375">
        <v>230</v>
      </c>
      <c r="Z375">
        <v>974</v>
      </c>
      <c r="AA375">
        <v>744</v>
      </c>
      <c r="AB375">
        <v>36.33</v>
      </c>
      <c r="AC375">
        <v>27.75</v>
      </c>
      <c r="AD375">
        <v>64.08</v>
      </c>
      <c r="AE375">
        <v>235</v>
      </c>
      <c r="AF375">
        <v>6.11</v>
      </c>
      <c r="AG375">
        <v>49.82</v>
      </c>
      <c r="AH375">
        <v>401</v>
      </c>
      <c r="AI375">
        <v>1891</v>
      </c>
      <c r="AJ375">
        <v>1490</v>
      </c>
      <c r="AK375">
        <v>70.53</v>
      </c>
      <c r="AL375">
        <v>55.57</v>
      </c>
      <c r="AM375">
        <v>126.1</v>
      </c>
      <c r="AN375">
        <v>51.82</v>
      </c>
      <c r="AO375">
        <v>103</v>
      </c>
      <c r="AP375">
        <v>28</v>
      </c>
      <c r="AQ375">
        <v>411</v>
      </c>
      <c r="AR375">
        <v>5.96</v>
      </c>
      <c r="AS375">
        <v>55.72</v>
      </c>
      <c r="AT375">
        <v>49.76</v>
      </c>
      <c r="AU375">
        <v>287</v>
      </c>
      <c r="AV375">
        <v>1397</v>
      </c>
      <c r="AW375">
        <v>1110</v>
      </c>
      <c r="AX375">
        <v>52.1</v>
      </c>
      <c r="AY375">
        <v>41.4</v>
      </c>
      <c r="AZ375">
        <v>93.5</v>
      </c>
      <c r="BA375">
        <v>70.150000000000006</v>
      </c>
      <c r="BB375">
        <v>76</v>
      </c>
      <c r="BC375">
        <v>308</v>
      </c>
      <c r="BD375">
        <v>5.63</v>
      </c>
      <c r="BE375">
        <v>55.15</v>
      </c>
      <c r="BF375">
        <v>49.52</v>
      </c>
      <c r="BG375">
        <v>183</v>
      </c>
      <c r="BH375">
        <v>36.549999999999997</v>
      </c>
      <c r="BI375">
        <v>29.73</v>
      </c>
      <c r="BJ375">
        <v>980</v>
      </c>
      <c r="BK375">
        <v>797</v>
      </c>
      <c r="BL375">
        <v>232</v>
      </c>
      <c r="BM375">
        <v>3.62</v>
      </c>
      <c r="BN375">
        <v>48.34</v>
      </c>
      <c r="BO375">
        <v>3.47</v>
      </c>
      <c r="BP375">
        <v>3.21</v>
      </c>
      <c r="BQ375">
        <v>93</v>
      </c>
      <c r="BR375">
        <v>86</v>
      </c>
      <c r="BS375">
        <v>7</v>
      </c>
      <c r="BT375">
        <v>51.96</v>
      </c>
      <c r="BU375">
        <v>6.17</v>
      </c>
      <c r="BV375">
        <v>9.49</v>
      </c>
      <c r="BW375">
        <v>6.66</v>
      </c>
      <c r="BX375">
        <v>89.21</v>
      </c>
      <c r="BY375">
        <v>48.03</v>
      </c>
      <c r="BZ375">
        <v>171</v>
      </c>
      <c r="CA375">
        <v>185</v>
      </c>
      <c r="CB375">
        <v>55.49</v>
      </c>
      <c r="CC375">
        <v>713</v>
      </c>
      <c r="CD375">
        <v>536</v>
      </c>
      <c r="CE375">
        <v>572</v>
      </c>
      <c r="CF375">
        <v>85</v>
      </c>
      <c r="CG375">
        <v>83</v>
      </c>
      <c r="CH375">
        <v>21</v>
      </c>
      <c r="CI375">
        <v>17</v>
      </c>
      <c r="CJ375">
        <v>213</v>
      </c>
      <c r="CK375">
        <v>75</v>
      </c>
      <c r="CL375">
        <v>44</v>
      </c>
      <c r="CM375">
        <v>6</v>
      </c>
      <c r="CN375">
        <v>10</v>
      </c>
      <c r="CO375">
        <v>0.15</v>
      </c>
      <c r="CP375">
        <v>1608.7</v>
      </c>
      <c r="CQ375">
        <v>3363.57</v>
      </c>
      <c r="CR375">
        <v>32.35</v>
      </c>
      <c r="CS375">
        <v>18.14</v>
      </c>
      <c r="CT375">
        <v>17.95</v>
      </c>
      <c r="CU375">
        <v>51.84</v>
      </c>
      <c r="CV375">
        <v>50.56</v>
      </c>
      <c r="CW375">
        <v>60.11</v>
      </c>
      <c r="CX375">
        <v>55.84</v>
      </c>
      <c r="CY375">
        <v>55.2</v>
      </c>
      <c r="CZ375">
        <v>53.98</v>
      </c>
      <c r="DB375">
        <f t="shared" si="5"/>
        <v>2</v>
      </c>
    </row>
    <row r="376" spans="1:106">
      <c r="A376" t="s">
        <v>532</v>
      </c>
      <c r="B376" t="s">
        <v>533</v>
      </c>
      <c r="C376" t="s">
        <v>124</v>
      </c>
      <c r="D376" t="s">
        <v>364</v>
      </c>
      <c r="E376">
        <v>71</v>
      </c>
      <c r="F376">
        <v>20142015</v>
      </c>
      <c r="G376">
        <v>26</v>
      </c>
      <c r="H376">
        <v>0.57499999999999996</v>
      </c>
      <c r="I376">
        <v>0.57499999999999996</v>
      </c>
      <c r="J376">
        <v>9</v>
      </c>
      <c r="K376">
        <v>25</v>
      </c>
      <c r="L376">
        <v>34</v>
      </c>
      <c r="M376">
        <v>0.53</v>
      </c>
      <c r="N376">
        <v>1.48</v>
      </c>
      <c r="O376">
        <v>2.02</v>
      </c>
      <c r="P376">
        <v>-9</v>
      </c>
      <c r="Q376">
        <v>58.09</v>
      </c>
      <c r="R376">
        <v>98.68</v>
      </c>
      <c r="S376">
        <v>7.5</v>
      </c>
      <c r="T376">
        <v>13.81</v>
      </c>
      <c r="U376">
        <v>14.23</v>
      </c>
      <c r="V376">
        <v>8.57</v>
      </c>
      <c r="W376">
        <v>58.75</v>
      </c>
      <c r="X376">
        <v>50.18</v>
      </c>
      <c r="Y376">
        <v>157</v>
      </c>
      <c r="Z376">
        <v>527</v>
      </c>
      <c r="AA376">
        <v>370</v>
      </c>
      <c r="AB376">
        <v>31.29</v>
      </c>
      <c r="AC376">
        <v>21.97</v>
      </c>
      <c r="AD376">
        <v>53.25</v>
      </c>
      <c r="AE376">
        <v>132</v>
      </c>
      <c r="AF376">
        <v>8.7799999999999994</v>
      </c>
      <c r="AG376">
        <v>49.31</v>
      </c>
      <c r="AH376">
        <v>303</v>
      </c>
      <c r="AI376">
        <v>1088</v>
      </c>
      <c r="AJ376">
        <v>785</v>
      </c>
      <c r="AK376">
        <v>64.59</v>
      </c>
      <c r="AL376">
        <v>46.6</v>
      </c>
      <c r="AM376">
        <v>111.19</v>
      </c>
      <c r="AN376">
        <v>53.12</v>
      </c>
      <c r="AO376">
        <v>26</v>
      </c>
      <c r="AP376">
        <v>10</v>
      </c>
      <c r="AQ376">
        <v>202</v>
      </c>
      <c r="AR376">
        <v>9.02</v>
      </c>
      <c r="AS376">
        <v>58.69</v>
      </c>
      <c r="AT376">
        <v>49.67</v>
      </c>
      <c r="AU376">
        <v>245</v>
      </c>
      <c r="AV376">
        <v>827</v>
      </c>
      <c r="AW376">
        <v>582</v>
      </c>
      <c r="AX376">
        <v>49.1</v>
      </c>
      <c r="AY376">
        <v>34.549999999999997</v>
      </c>
      <c r="AZ376">
        <v>83.65</v>
      </c>
      <c r="BA376">
        <v>69.89</v>
      </c>
      <c r="BB376">
        <v>56</v>
      </c>
      <c r="BC376">
        <v>176</v>
      </c>
      <c r="BD376">
        <v>8.93</v>
      </c>
      <c r="BE376">
        <v>57.8</v>
      </c>
      <c r="BF376">
        <v>48.87</v>
      </c>
      <c r="BG376">
        <v>156</v>
      </c>
      <c r="BH376">
        <v>34.31</v>
      </c>
      <c r="BI376">
        <v>25.05</v>
      </c>
      <c r="BJ376">
        <v>578</v>
      </c>
      <c r="BK376">
        <v>422</v>
      </c>
      <c r="BL376">
        <v>120</v>
      </c>
      <c r="BM376">
        <v>5.84</v>
      </c>
      <c r="BN376">
        <v>48.7</v>
      </c>
      <c r="BO376">
        <v>3.21</v>
      </c>
      <c r="BP376">
        <v>2.67</v>
      </c>
      <c r="BQ376">
        <v>54</v>
      </c>
      <c r="BR376">
        <v>45</v>
      </c>
      <c r="BS376">
        <v>9</v>
      </c>
      <c r="BT376">
        <v>54.55</v>
      </c>
      <c r="BU376">
        <v>5.1100000000000003</v>
      </c>
      <c r="BV376">
        <v>9.34</v>
      </c>
      <c r="BW376">
        <v>6.53</v>
      </c>
      <c r="BX376">
        <v>89.34</v>
      </c>
      <c r="BY376">
        <v>33.33</v>
      </c>
      <c r="BZ376">
        <v>7</v>
      </c>
      <c r="CA376">
        <v>14</v>
      </c>
      <c r="CB376">
        <v>60.37</v>
      </c>
      <c r="CC376">
        <v>390</v>
      </c>
      <c r="CD376">
        <v>339</v>
      </c>
      <c r="CE376">
        <v>256</v>
      </c>
      <c r="CF376">
        <v>120</v>
      </c>
      <c r="CG376">
        <v>114</v>
      </c>
      <c r="CH376">
        <v>19</v>
      </c>
      <c r="CI376">
        <v>6</v>
      </c>
      <c r="CJ376">
        <v>111</v>
      </c>
      <c r="CK376">
        <v>25</v>
      </c>
      <c r="CL376">
        <v>16</v>
      </c>
      <c r="CM376">
        <v>16</v>
      </c>
      <c r="CN376">
        <v>7</v>
      </c>
      <c r="CO376">
        <v>-0.53</v>
      </c>
      <c r="CP376">
        <v>1010.66</v>
      </c>
      <c r="CQ376">
        <v>3318.44</v>
      </c>
      <c r="CR376">
        <v>23.35</v>
      </c>
      <c r="CS376">
        <v>17.89</v>
      </c>
      <c r="CT376">
        <v>17.399999999999999</v>
      </c>
      <c r="CU376">
        <v>50.26</v>
      </c>
      <c r="CV376">
        <v>50.23</v>
      </c>
      <c r="CW376">
        <v>55.2</v>
      </c>
      <c r="CX376">
        <v>54.63</v>
      </c>
      <c r="CY376">
        <v>54.65</v>
      </c>
      <c r="CZ376">
        <v>54.14</v>
      </c>
      <c r="DB376">
        <f t="shared" si="5"/>
        <v>6</v>
      </c>
    </row>
    <row r="377" spans="1:106">
      <c r="A377" t="s">
        <v>418</v>
      </c>
      <c r="B377" t="s">
        <v>419</v>
      </c>
      <c r="C377" t="s">
        <v>62</v>
      </c>
      <c r="D377" t="s">
        <v>63</v>
      </c>
      <c r="E377">
        <v>56</v>
      </c>
      <c r="F377">
        <v>20142015</v>
      </c>
      <c r="G377">
        <v>27</v>
      </c>
      <c r="H377">
        <v>1.1000000000000001</v>
      </c>
      <c r="I377">
        <v>1.1000000000000001</v>
      </c>
      <c r="J377">
        <v>7</v>
      </c>
      <c r="K377">
        <v>16</v>
      </c>
      <c r="L377">
        <v>23</v>
      </c>
      <c r="M377">
        <v>0.38</v>
      </c>
      <c r="N377">
        <v>0.87</v>
      </c>
      <c r="O377">
        <v>1.25</v>
      </c>
      <c r="P377">
        <v>5</v>
      </c>
      <c r="Q377">
        <v>53.47</v>
      </c>
      <c r="R377">
        <v>101.39</v>
      </c>
      <c r="S377">
        <v>6.73</v>
      </c>
      <c r="T377">
        <v>-4.24</v>
      </c>
      <c r="U377">
        <v>19.79</v>
      </c>
      <c r="V377">
        <v>-2.21</v>
      </c>
      <c r="W377">
        <v>50.26</v>
      </c>
      <c r="X377">
        <v>52.47</v>
      </c>
      <c r="Y377">
        <v>5</v>
      </c>
      <c r="Z377">
        <v>484</v>
      </c>
      <c r="AA377">
        <v>479</v>
      </c>
      <c r="AB377">
        <v>26.21</v>
      </c>
      <c r="AC377">
        <v>25.94</v>
      </c>
      <c r="AD377">
        <v>52.14</v>
      </c>
      <c r="AE377">
        <v>66</v>
      </c>
      <c r="AF377">
        <v>-1.29</v>
      </c>
      <c r="AG377">
        <v>54.76</v>
      </c>
      <c r="AH377">
        <v>141</v>
      </c>
      <c r="AI377">
        <v>1086</v>
      </c>
      <c r="AJ377">
        <v>945</v>
      </c>
      <c r="AK377">
        <v>58.8</v>
      </c>
      <c r="AL377">
        <v>51.17</v>
      </c>
      <c r="AM377">
        <v>109.97</v>
      </c>
      <c r="AN377">
        <v>48.8</v>
      </c>
      <c r="AO377">
        <v>81</v>
      </c>
      <c r="AP377">
        <v>117</v>
      </c>
      <c r="AQ377">
        <v>233</v>
      </c>
      <c r="AR377">
        <v>-0.74</v>
      </c>
      <c r="AS377">
        <v>53.36</v>
      </c>
      <c r="AT377">
        <v>54.09</v>
      </c>
      <c r="AU377">
        <v>100</v>
      </c>
      <c r="AV377">
        <v>795</v>
      </c>
      <c r="AW377">
        <v>695</v>
      </c>
      <c r="AX377">
        <v>43.05</v>
      </c>
      <c r="AY377">
        <v>37.630000000000003</v>
      </c>
      <c r="AZ377">
        <v>80.680000000000007</v>
      </c>
      <c r="BA377">
        <v>66.67</v>
      </c>
      <c r="BB377">
        <v>48</v>
      </c>
      <c r="BC377">
        <v>152</v>
      </c>
      <c r="BD377">
        <v>-2.2000000000000002</v>
      </c>
      <c r="BE377">
        <v>52.22</v>
      </c>
      <c r="BF377">
        <v>54.42</v>
      </c>
      <c r="BG377">
        <v>45</v>
      </c>
      <c r="BH377">
        <v>28.7</v>
      </c>
      <c r="BI377">
        <v>26.26</v>
      </c>
      <c r="BJ377">
        <v>530</v>
      </c>
      <c r="BK377">
        <v>485</v>
      </c>
      <c r="BL377">
        <v>104</v>
      </c>
      <c r="BM377">
        <v>7.44</v>
      </c>
      <c r="BN377">
        <v>48.74</v>
      </c>
      <c r="BO377">
        <v>2.71</v>
      </c>
      <c r="BP377">
        <v>2.11</v>
      </c>
      <c r="BQ377">
        <v>50</v>
      </c>
      <c r="BR377">
        <v>39</v>
      </c>
      <c r="BS377">
        <v>11</v>
      </c>
      <c r="BT377">
        <v>56.18</v>
      </c>
      <c r="BU377">
        <v>4.6100000000000003</v>
      </c>
      <c r="BV377">
        <v>9.43</v>
      </c>
      <c r="BW377">
        <v>6.29</v>
      </c>
      <c r="BX377">
        <v>91.96</v>
      </c>
      <c r="BY377">
        <v>40</v>
      </c>
      <c r="BZ377">
        <v>0</v>
      </c>
      <c r="CA377">
        <v>0</v>
      </c>
      <c r="CB377">
        <v>50.7</v>
      </c>
      <c r="CC377">
        <v>363</v>
      </c>
      <c r="CD377">
        <v>330</v>
      </c>
      <c r="CE377">
        <v>353</v>
      </c>
      <c r="CF377">
        <v>95</v>
      </c>
      <c r="CG377">
        <v>102</v>
      </c>
      <c r="CH377">
        <v>8</v>
      </c>
      <c r="CI377">
        <v>8</v>
      </c>
      <c r="CJ377">
        <v>97</v>
      </c>
      <c r="CK377">
        <v>38</v>
      </c>
      <c r="CL377">
        <v>11</v>
      </c>
      <c r="CM377">
        <v>5</v>
      </c>
      <c r="CN377">
        <v>10</v>
      </c>
      <c r="CO377">
        <v>0.27</v>
      </c>
      <c r="CP377">
        <v>1108.1199999999999</v>
      </c>
      <c r="CQ377">
        <v>2302.89</v>
      </c>
      <c r="CR377">
        <v>32.49</v>
      </c>
      <c r="CS377">
        <v>16.05</v>
      </c>
      <c r="CT377">
        <v>17.329999999999998</v>
      </c>
      <c r="CU377">
        <v>54.13</v>
      </c>
      <c r="CV377">
        <v>49.27</v>
      </c>
      <c r="CW377">
        <v>59.05</v>
      </c>
      <c r="CX377">
        <v>50.04</v>
      </c>
      <c r="CY377">
        <v>53.81</v>
      </c>
      <c r="CZ377">
        <v>55.4</v>
      </c>
      <c r="DB377">
        <f t="shared" si="5"/>
        <v>-7</v>
      </c>
    </row>
    <row r="378" spans="1:106">
      <c r="A378" t="s">
        <v>646</v>
      </c>
      <c r="B378" t="s">
        <v>647</v>
      </c>
      <c r="C378" t="s">
        <v>80</v>
      </c>
      <c r="D378" t="s">
        <v>105</v>
      </c>
      <c r="E378">
        <v>78</v>
      </c>
      <c r="F378">
        <v>20142015</v>
      </c>
      <c r="G378">
        <v>25</v>
      </c>
      <c r="H378">
        <v>1.1000000000000001</v>
      </c>
      <c r="I378">
        <v>1</v>
      </c>
      <c r="J378">
        <v>8</v>
      </c>
      <c r="K378">
        <v>6</v>
      </c>
      <c r="L378">
        <v>14</v>
      </c>
      <c r="M378">
        <v>0.54</v>
      </c>
      <c r="N378">
        <v>0.4</v>
      </c>
      <c r="O378">
        <v>0.94</v>
      </c>
      <c r="P378">
        <v>4</v>
      </c>
      <c r="Q378">
        <v>51.65</v>
      </c>
      <c r="R378">
        <v>97.66</v>
      </c>
      <c r="S378">
        <v>8.89</v>
      </c>
      <c r="T378">
        <v>-8.2899999999999991</v>
      </c>
      <c r="U378">
        <v>11.45</v>
      </c>
      <c r="V378">
        <v>-0.45</v>
      </c>
      <c r="W378">
        <v>53.51</v>
      </c>
      <c r="X378">
        <v>53.97</v>
      </c>
      <c r="Y378">
        <v>55</v>
      </c>
      <c r="Z378">
        <v>419</v>
      </c>
      <c r="AA378">
        <v>364</v>
      </c>
      <c r="AB378">
        <v>28.16</v>
      </c>
      <c r="AC378">
        <v>24.46</v>
      </c>
      <c r="AD378">
        <v>52.62</v>
      </c>
      <c r="AE378">
        <v>97</v>
      </c>
      <c r="AF378">
        <v>-1.9</v>
      </c>
      <c r="AG378">
        <v>53.55</v>
      </c>
      <c r="AH378">
        <v>49</v>
      </c>
      <c r="AI378">
        <v>765</v>
      </c>
      <c r="AJ378">
        <v>716</v>
      </c>
      <c r="AK378">
        <v>51.41</v>
      </c>
      <c r="AL378">
        <v>48.12</v>
      </c>
      <c r="AM378">
        <v>99.54</v>
      </c>
      <c r="AN378">
        <v>55.03</v>
      </c>
      <c r="AO378">
        <v>24</v>
      </c>
      <c r="AP378">
        <v>36</v>
      </c>
      <c r="AQ378">
        <v>142</v>
      </c>
      <c r="AR378">
        <v>-1.1599999999999999</v>
      </c>
      <c r="AS378">
        <v>53.52</v>
      </c>
      <c r="AT378">
        <v>54.68</v>
      </c>
      <c r="AU378">
        <v>76</v>
      </c>
      <c r="AV378">
        <v>578</v>
      </c>
      <c r="AW378">
        <v>502</v>
      </c>
      <c r="AX378">
        <v>38.85</v>
      </c>
      <c r="AY378">
        <v>33.74</v>
      </c>
      <c r="AZ378">
        <v>72.58</v>
      </c>
      <c r="BA378">
        <v>72.84</v>
      </c>
      <c r="BB378">
        <v>28</v>
      </c>
      <c r="BC378">
        <v>118</v>
      </c>
      <c r="BD378">
        <v>-0.27</v>
      </c>
      <c r="BE378">
        <v>54.32</v>
      </c>
      <c r="BF378">
        <v>54.59</v>
      </c>
      <c r="BG378">
        <v>67</v>
      </c>
      <c r="BH378">
        <v>28.29</v>
      </c>
      <c r="BI378">
        <v>23.79</v>
      </c>
      <c r="BJ378">
        <v>421</v>
      </c>
      <c r="BK378">
        <v>354</v>
      </c>
      <c r="BL378">
        <v>90</v>
      </c>
      <c r="BM378">
        <v>-6.45</v>
      </c>
      <c r="BN378">
        <v>53</v>
      </c>
      <c r="BO378">
        <v>1.81</v>
      </c>
      <c r="BP378">
        <v>2.08</v>
      </c>
      <c r="BQ378">
        <v>27</v>
      </c>
      <c r="BR378">
        <v>31</v>
      </c>
      <c r="BS378">
        <v>-4</v>
      </c>
      <c r="BT378">
        <v>46.55</v>
      </c>
      <c r="BU378">
        <v>6.78</v>
      </c>
      <c r="BV378">
        <v>6.41</v>
      </c>
      <c r="BW378">
        <v>4.67</v>
      </c>
      <c r="BX378">
        <v>91.24</v>
      </c>
      <c r="BY378">
        <v>45</v>
      </c>
      <c r="BZ378">
        <v>5</v>
      </c>
      <c r="CA378">
        <v>5</v>
      </c>
      <c r="CB378">
        <v>46.69</v>
      </c>
      <c r="CC378">
        <v>233</v>
      </c>
      <c r="CD378">
        <v>345</v>
      </c>
      <c r="CE378">
        <v>266</v>
      </c>
      <c r="CF378">
        <v>382</v>
      </c>
      <c r="CG378">
        <v>136</v>
      </c>
      <c r="CH378">
        <v>3</v>
      </c>
      <c r="CI378">
        <v>3</v>
      </c>
      <c r="CJ378">
        <v>82</v>
      </c>
      <c r="CK378">
        <v>27</v>
      </c>
      <c r="CL378">
        <v>24</v>
      </c>
      <c r="CM378">
        <v>12</v>
      </c>
      <c r="CN378">
        <v>16</v>
      </c>
      <c r="CO378">
        <v>0.27</v>
      </c>
      <c r="CP378">
        <v>892.75</v>
      </c>
      <c r="CQ378">
        <v>3861.95</v>
      </c>
      <c r="CR378">
        <v>18.78</v>
      </c>
      <c r="CS378">
        <v>17.149999999999999</v>
      </c>
      <c r="CT378">
        <v>16.829999999999998</v>
      </c>
      <c r="CU378">
        <v>51.6</v>
      </c>
      <c r="CV378">
        <v>49.25</v>
      </c>
      <c r="CW378">
        <v>56.06</v>
      </c>
      <c r="CX378">
        <v>52.59</v>
      </c>
      <c r="CY378">
        <v>52.62</v>
      </c>
      <c r="CZ378">
        <v>54.24</v>
      </c>
      <c r="DB378">
        <f t="shared" si="5"/>
        <v>246</v>
      </c>
    </row>
    <row r="379" spans="1:106">
      <c r="A379" t="s">
        <v>346</v>
      </c>
      <c r="B379" t="s">
        <v>347</v>
      </c>
      <c r="C379" t="s">
        <v>62</v>
      </c>
      <c r="D379" t="s">
        <v>116</v>
      </c>
      <c r="E379">
        <v>74</v>
      </c>
      <c r="F379">
        <v>20142015</v>
      </c>
      <c r="G379">
        <v>33</v>
      </c>
      <c r="H379">
        <v>5</v>
      </c>
      <c r="I379">
        <v>5</v>
      </c>
      <c r="J379">
        <v>3</v>
      </c>
      <c r="K379">
        <v>17</v>
      </c>
      <c r="L379">
        <v>20</v>
      </c>
      <c r="M379">
        <v>0.11</v>
      </c>
      <c r="N379">
        <v>0.61</v>
      </c>
      <c r="O379">
        <v>0.72</v>
      </c>
      <c r="P379">
        <v>-3</v>
      </c>
      <c r="Q379">
        <v>50.62</v>
      </c>
      <c r="R379">
        <v>100.24</v>
      </c>
      <c r="S379">
        <v>4.92</v>
      </c>
      <c r="T379">
        <v>-6.01</v>
      </c>
      <c r="U379">
        <v>22.61</v>
      </c>
      <c r="V379">
        <v>-1.17</v>
      </c>
      <c r="W379">
        <v>51.21</v>
      </c>
      <c r="X379">
        <v>52.38</v>
      </c>
      <c r="Y379">
        <v>35</v>
      </c>
      <c r="Z379">
        <v>739</v>
      </c>
      <c r="AA379">
        <v>704</v>
      </c>
      <c r="AB379">
        <v>26.5</v>
      </c>
      <c r="AC379">
        <v>25.24</v>
      </c>
      <c r="AD379">
        <v>51.74</v>
      </c>
      <c r="AE379">
        <v>41</v>
      </c>
      <c r="AF379">
        <v>-2.37</v>
      </c>
      <c r="AG379">
        <v>52.98</v>
      </c>
      <c r="AH379">
        <v>37</v>
      </c>
      <c r="AI379">
        <v>1516</v>
      </c>
      <c r="AJ379">
        <v>1479</v>
      </c>
      <c r="AK379">
        <v>54.36</v>
      </c>
      <c r="AL379">
        <v>53.03</v>
      </c>
      <c r="AM379">
        <v>107.39</v>
      </c>
      <c r="AN379">
        <v>56</v>
      </c>
      <c r="AO379">
        <v>59</v>
      </c>
      <c r="AP379">
        <v>139</v>
      </c>
      <c r="AQ379">
        <v>163</v>
      </c>
      <c r="AR379">
        <v>-1.89</v>
      </c>
      <c r="AS379">
        <v>51.14</v>
      </c>
      <c r="AT379">
        <v>53.04</v>
      </c>
      <c r="AU379">
        <v>51</v>
      </c>
      <c r="AV379">
        <v>1140</v>
      </c>
      <c r="AW379">
        <v>1089</v>
      </c>
      <c r="AX379">
        <v>40.880000000000003</v>
      </c>
      <c r="AY379">
        <v>39.049999999999997</v>
      </c>
      <c r="AZ379">
        <v>79.92</v>
      </c>
      <c r="BA379">
        <v>74.47</v>
      </c>
      <c r="BB379">
        <v>43</v>
      </c>
      <c r="BC379">
        <v>104</v>
      </c>
      <c r="BD379">
        <v>-1.92</v>
      </c>
      <c r="BE379">
        <v>51.11</v>
      </c>
      <c r="BF379">
        <v>53.03</v>
      </c>
      <c r="BG379">
        <v>37</v>
      </c>
      <c r="BH379">
        <v>30.44</v>
      </c>
      <c r="BI379">
        <v>29.11</v>
      </c>
      <c r="BJ379">
        <v>849</v>
      </c>
      <c r="BK379">
        <v>812</v>
      </c>
      <c r="BL379">
        <v>61</v>
      </c>
      <c r="BM379">
        <v>-0.39</v>
      </c>
      <c r="BN379">
        <v>52.24</v>
      </c>
      <c r="BO379">
        <v>2.5099999999999998</v>
      </c>
      <c r="BP379">
        <v>2.33</v>
      </c>
      <c r="BQ379">
        <v>70</v>
      </c>
      <c r="BR379">
        <v>65</v>
      </c>
      <c r="BS379">
        <v>5</v>
      </c>
      <c r="BT379">
        <v>51.85</v>
      </c>
      <c r="BU379">
        <v>2.88</v>
      </c>
      <c r="BV379">
        <v>8.24</v>
      </c>
      <c r="BW379">
        <v>6.14</v>
      </c>
      <c r="BX379">
        <v>92</v>
      </c>
      <c r="BY379">
        <v>40</v>
      </c>
      <c r="BZ379">
        <v>0</v>
      </c>
      <c r="CA379">
        <v>0</v>
      </c>
      <c r="CB379">
        <v>49.18</v>
      </c>
      <c r="CC379">
        <v>543</v>
      </c>
      <c r="CD379">
        <v>600</v>
      </c>
      <c r="CE379">
        <v>561</v>
      </c>
      <c r="CF379">
        <v>60</v>
      </c>
      <c r="CG379">
        <v>109</v>
      </c>
      <c r="CH379">
        <v>11</v>
      </c>
      <c r="CI379">
        <v>6</v>
      </c>
      <c r="CJ379">
        <v>58</v>
      </c>
      <c r="CK379">
        <v>37</v>
      </c>
      <c r="CL379">
        <v>24</v>
      </c>
      <c r="CM379">
        <v>9</v>
      </c>
      <c r="CN379">
        <v>6</v>
      </c>
      <c r="CO379">
        <v>-0.11</v>
      </c>
      <c r="CP379">
        <v>1673.37</v>
      </c>
      <c r="CQ379">
        <v>2831.72</v>
      </c>
      <c r="CR379">
        <v>37.14</v>
      </c>
      <c r="CS379">
        <v>17.27</v>
      </c>
      <c r="CT379">
        <v>17.670000000000002</v>
      </c>
      <c r="CU379">
        <v>51.99</v>
      </c>
      <c r="CV379">
        <v>50.09</v>
      </c>
      <c r="CW379">
        <v>55.89</v>
      </c>
      <c r="CX379">
        <v>51.62</v>
      </c>
      <c r="CY379">
        <v>54.78</v>
      </c>
      <c r="CZ379">
        <v>54.59</v>
      </c>
      <c r="DB379">
        <f t="shared" si="5"/>
        <v>-49</v>
      </c>
    </row>
    <row r="380" spans="1:106">
      <c r="A380" t="s">
        <v>1093</v>
      </c>
      <c r="B380" t="s">
        <v>1094</v>
      </c>
      <c r="C380" t="s">
        <v>273</v>
      </c>
      <c r="D380" t="s">
        <v>256</v>
      </c>
      <c r="E380">
        <v>78</v>
      </c>
      <c r="F380">
        <v>20142015</v>
      </c>
      <c r="G380">
        <v>26</v>
      </c>
      <c r="H380">
        <v>1.85</v>
      </c>
      <c r="I380">
        <v>1.75</v>
      </c>
      <c r="J380">
        <v>18</v>
      </c>
      <c r="K380">
        <v>9</v>
      </c>
      <c r="L380">
        <v>27</v>
      </c>
      <c r="M380">
        <v>1.07</v>
      </c>
      <c r="N380">
        <v>0.53</v>
      </c>
      <c r="O380">
        <v>1.6</v>
      </c>
      <c r="P380">
        <v>5</v>
      </c>
      <c r="Q380">
        <v>45.9</v>
      </c>
      <c r="R380">
        <v>99.9</v>
      </c>
      <c r="S380">
        <v>13.64</v>
      </c>
      <c r="T380">
        <v>-1.0900000000000001</v>
      </c>
      <c r="U380">
        <v>12.99</v>
      </c>
      <c r="V380">
        <v>-4.16</v>
      </c>
      <c r="W380">
        <v>44.88</v>
      </c>
      <c r="X380">
        <v>49.03</v>
      </c>
      <c r="Y380">
        <v>-95</v>
      </c>
      <c r="Z380">
        <v>416</v>
      </c>
      <c r="AA380">
        <v>511</v>
      </c>
      <c r="AB380">
        <v>24.64</v>
      </c>
      <c r="AC380">
        <v>30.26</v>
      </c>
      <c r="AD380">
        <v>54.9</v>
      </c>
      <c r="AE380">
        <v>141</v>
      </c>
      <c r="AF380">
        <v>-4.62</v>
      </c>
      <c r="AG380">
        <v>50.51</v>
      </c>
      <c r="AH380">
        <v>-149</v>
      </c>
      <c r="AI380">
        <v>833</v>
      </c>
      <c r="AJ380">
        <v>982</v>
      </c>
      <c r="AK380">
        <v>49.33</v>
      </c>
      <c r="AL380">
        <v>58.16</v>
      </c>
      <c r="AM380">
        <v>107.49</v>
      </c>
      <c r="AN380">
        <v>53.42</v>
      </c>
      <c r="AO380">
        <v>30</v>
      </c>
      <c r="AP380">
        <v>33</v>
      </c>
      <c r="AQ380">
        <v>215</v>
      </c>
      <c r="AR380">
        <v>-4.82</v>
      </c>
      <c r="AS380">
        <v>46.42</v>
      </c>
      <c r="AT380">
        <v>51.24</v>
      </c>
      <c r="AU380">
        <v>-97</v>
      </c>
      <c r="AV380">
        <v>629</v>
      </c>
      <c r="AW380">
        <v>726</v>
      </c>
      <c r="AX380">
        <v>37.25</v>
      </c>
      <c r="AY380">
        <v>43</v>
      </c>
      <c r="AZ380">
        <v>80.25</v>
      </c>
      <c r="BA380">
        <v>70.75</v>
      </c>
      <c r="BB380">
        <v>53</v>
      </c>
      <c r="BC380">
        <v>185</v>
      </c>
      <c r="BD380">
        <v>-6.22</v>
      </c>
      <c r="BE380">
        <v>45.41</v>
      </c>
      <c r="BF380">
        <v>51.63</v>
      </c>
      <c r="BG380">
        <v>-90</v>
      </c>
      <c r="BH380">
        <v>26.35</v>
      </c>
      <c r="BI380">
        <v>31.68</v>
      </c>
      <c r="BJ380">
        <v>445</v>
      </c>
      <c r="BK380">
        <v>535</v>
      </c>
      <c r="BL380">
        <v>132</v>
      </c>
      <c r="BM380">
        <v>-7.9</v>
      </c>
      <c r="BN380">
        <v>53.03</v>
      </c>
      <c r="BO380">
        <v>2.19</v>
      </c>
      <c r="BP380">
        <v>2.67</v>
      </c>
      <c r="BQ380">
        <v>37</v>
      </c>
      <c r="BR380">
        <v>45</v>
      </c>
      <c r="BS380">
        <v>-8</v>
      </c>
      <c r="BT380">
        <v>45.12</v>
      </c>
      <c r="BU380">
        <v>9.73</v>
      </c>
      <c r="BV380">
        <v>8.31</v>
      </c>
      <c r="BW380">
        <v>5.88</v>
      </c>
      <c r="BX380">
        <v>91.59</v>
      </c>
      <c r="BY380">
        <v>44.92</v>
      </c>
      <c r="BZ380">
        <v>84</v>
      </c>
      <c r="CA380">
        <v>103</v>
      </c>
      <c r="CB380">
        <v>47.9</v>
      </c>
      <c r="CC380">
        <v>296</v>
      </c>
      <c r="CD380">
        <v>287</v>
      </c>
      <c r="CE380">
        <v>322</v>
      </c>
      <c r="CF380">
        <v>66</v>
      </c>
      <c r="CG380">
        <v>71</v>
      </c>
      <c r="CH380">
        <v>7</v>
      </c>
      <c r="CI380">
        <v>2</v>
      </c>
      <c r="CJ380">
        <v>114</v>
      </c>
      <c r="CK380">
        <v>18</v>
      </c>
      <c r="CL380">
        <v>36</v>
      </c>
      <c r="CM380">
        <v>7</v>
      </c>
      <c r="CN380">
        <v>12</v>
      </c>
      <c r="CO380">
        <v>0.3</v>
      </c>
      <c r="CP380">
        <v>1013.11</v>
      </c>
      <c r="CQ380">
        <v>3711.67</v>
      </c>
      <c r="CR380">
        <v>21.44</v>
      </c>
      <c r="CS380">
        <v>17.34</v>
      </c>
      <c r="CT380">
        <v>17.190000000000001</v>
      </c>
      <c r="CU380">
        <v>50</v>
      </c>
      <c r="CV380">
        <v>50.03</v>
      </c>
      <c r="CW380">
        <v>54.4</v>
      </c>
      <c r="CX380">
        <v>54.39</v>
      </c>
      <c r="CY380">
        <v>54.44</v>
      </c>
      <c r="CZ380">
        <v>54.37</v>
      </c>
      <c r="DB380">
        <f t="shared" si="5"/>
        <v>-5</v>
      </c>
    </row>
    <row r="381" spans="1:106">
      <c r="A381" t="s">
        <v>1592</v>
      </c>
      <c r="B381" t="s">
        <v>1593</v>
      </c>
      <c r="C381" t="s">
        <v>62</v>
      </c>
      <c r="D381" t="s">
        <v>63</v>
      </c>
      <c r="E381">
        <v>26</v>
      </c>
      <c r="F381">
        <v>20142015</v>
      </c>
      <c r="G381">
        <v>26</v>
      </c>
      <c r="H381">
        <v>0.55000000000000004</v>
      </c>
      <c r="I381">
        <v>0.55000000000000004</v>
      </c>
      <c r="J381">
        <v>3</v>
      </c>
      <c r="K381">
        <v>7</v>
      </c>
      <c r="L381">
        <v>10</v>
      </c>
      <c r="M381">
        <v>0.52</v>
      </c>
      <c r="N381">
        <v>1.22</v>
      </c>
      <c r="O381">
        <v>1.75</v>
      </c>
      <c r="P381">
        <v>-1</v>
      </c>
      <c r="Q381">
        <v>58.12</v>
      </c>
      <c r="R381">
        <v>103.13</v>
      </c>
      <c r="S381">
        <v>16.670000000000002</v>
      </c>
      <c r="T381">
        <v>21.25</v>
      </c>
      <c r="U381">
        <v>13.2</v>
      </c>
      <c r="V381">
        <v>1.93</v>
      </c>
      <c r="W381">
        <v>55.16</v>
      </c>
      <c r="X381">
        <v>53.23</v>
      </c>
      <c r="Y381">
        <v>29</v>
      </c>
      <c r="Z381">
        <v>155</v>
      </c>
      <c r="AA381">
        <v>126</v>
      </c>
      <c r="AB381">
        <v>27.1</v>
      </c>
      <c r="AC381">
        <v>22.03</v>
      </c>
      <c r="AD381">
        <v>49.14</v>
      </c>
      <c r="AE381">
        <v>14</v>
      </c>
      <c r="AF381">
        <v>4.88</v>
      </c>
      <c r="AG381">
        <v>53.24</v>
      </c>
      <c r="AH381">
        <v>97</v>
      </c>
      <c r="AI381">
        <v>347</v>
      </c>
      <c r="AJ381">
        <v>250</v>
      </c>
      <c r="AK381">
        <v>60.68</v>
      </c>
      <c r="AL381">
        <v>43.71</v>
      </c>
      <c r="AM381">
        <v>104.39</v>
      </c>
      <c r="AN381">
        <v>53.6</v>
      </c>
      <c r="AO381">
        <v>22</v>
      </c>
      <c r="AP381">
        <v>28</v>
      </c>
      <c r="AQ381">
        <v>60</v>
      </c>
      <c r="AR381">
        <v>4.9800000000000004</v>
      </c>
      <c r="AS381">
        <v>58.52</v>
      </c>
      <c r="AT381">
        <v>53.54</v>
      </c>
      <c r="AU381">
        <v>78</v>
      </c>
      <c r="AV381">
        <v>268</v>
      </c>
      <c r="AW381">
        <v>190</v>
      </c>
      <c r="AX381">
        <v>46.86</v>
      </c>
      <c r="AY381">
        <v>33.22</v>
      </c>
      <c r="AZ381">
        <v>80.09</v>
      </c>
      <c r="BA381">
        <v>69.400000000000006</v>
      </c>
      <c r="BB381">
        <v>20</v>
      </c>
      <c r="BC381">
        <v>38</v>
      </c>
      <c r="BD381">
        <v>6.07</v>
      </c>
      <c r="BE381">
        <v>58.86</v>
      </c>
      <c r="BF381">
        <v>52.79</v>
      </c>
      <c r="BG381">
        <v>56</v>
      </c>
      <c r="BH381">
        <v>32.520000000000003</v>
      </c>
      <c r="BI381">
        <v>22.73</v>
      </c>
      <c r="BJ381">
        <v>186</v>
      </c>
      <c r="BK381">
        <v>130</v>
      </c>
      <c r="BL381">
        <v>18</v>
      </c>
      <c r="BM381">
        <v>13.86</v>
      </c>
      <c r="BN381">
        <v>51.85</v>
      </c>
      <c r="BO381">
        <v>4.0199999999999996</v>
      </c>
      <c r="BP381">
        <v>2.1</v>
      </c>
      <c r="BQ381">
        <v>23</v>
      </c>
      <c r="BR381">
        <v>12</v>
      </c>
      <c r="BS381">
        <v>11</v>
      </c>
      <c r="BT381">
        <v>65.709999999999994</v>
      </c>
      <c r="BU381">
        <v>7.89</v>
      </c>
      <c r="BV381">
        <v>12.37</v>
      </c>
      <c r="BW381">
        <v>8.58</v>
      </c>
      <c r="BX381">
        <v>90.77</v>
      </c>
      <c r="BY381">
        <v>40</v>
      </c>
      <c r="BZ381">
        <v>0</v>
      </c>
      <c r="CA381">
        <v>0</v>
      </c>
      <c r="CB381">
        <v>73.37</v>
      </c>
      <c r="CC381">
        <v>124</v>
      </c>
      <c r="CD381">
        <v>91</v>
      </c>
      <c r="CE381">
        <v>45</v>
      </c>
      <c r="CF381">
        <v>21</v>
      </c>
      <c r="CG381">
        <v>28</v>
      </c>
      <c r="CH381">
        <v>1</v>
      </c>
      <c r="CI381">
        <v>6</v>
      </c>
      <c r="CJ381">
        <v>15</v>
      </c>
      <c r="CK381">
        <v>6</v>
      </c>
      <c r="CL381">
        <v>3</v>
      </c>
      <c r="CM381">
        <v>2</v>
      </c>
      <c r="CN381">
        <v>1</v>
      </c>
      <c r="CO381">
        <v>-0.17</v>
      </c>
      <c r="CP381">
        <v>343.13</v>
      </c>
      <c r="CQ381">
        <v>1232.1400000000001</v>
      </c>
      <c r="CR381">
        <v>21.78</v>
      </c>
      <c r="CS381">
        <v>15.89</v>
      </c>
      <c r="CT381">
        <v>16.52</v>
      </c>
      <c r="CU381">
        <v>53.97</v>
      </c>
      <c r="CV381">
        <v>49.97</v>
      </c>
      <c r="CW381">
        <v>58.49</v>
      </c>
      <c r="CX381">
        <v>49.88</v>
      </c>
      <c r="CY381">
        <v>53.6</v>
      </c>
      <c r="CZ381">
        <v>53.67</v>
      </c>
      <c r="DB381">
        <f t="shared" si="5"/>
        <v>-7</v>
      </c>
    </row>
    <row r="382" spans="1:106">
      <c r="A382" t="s">
        <v>1332</v>
      </c>
      <c r="B382" t="s">
        <v>1333</v>
      </c>
      <c r="C382" t="s">
        <v>68</v>
      </c>
      <c r="D382" t="s">
        <v>88</v>
      </c>
      <c r="E382">
        <v>82</v>
      </c>
      <c r="F382">
        <v>20142015</v>
      </c>
      <c r="G382">
        <v>31</v>
      </c>
      <c r="H382">
        <v>1</v>
      </c>
      <c r="I382">
        <v>1</v>
      </c>
      <c r="J382">
        <v>7</v>
      </c>
      <c r="K382">
        <v>14</v>
      </c>
      <c r="L382">
        <v>21</v>
      </c>
      <c r="M382">
        <v>0.38</v>
      </c>
      <c r="N382">
        <v>0.75</v>
      </c>
      <c r="O382">
        <v>1.1299999999999999</v>
      </c>
      <c r="P382">
        <v>-2</v>
      </c>
      <c r="Q382">
        <v>37.22</v>
      </c>
      <c r="R382">
        <v>100.29</v>
      </c>
      <c r="S382">
        <v>10.29</v>
      </c>
      <c r="T382">
        <v>-28.25</v>
      </c>
      <c r="U382">
        <v>13.58</v>
      </c>
      <c r="V382">
        <v>-19.989999999999998</v>
      </c>
      <c r="W382">
        <v>36.03</v>
      </c>
      <c r="X382">
        <v>56.03</v>
      </c>
      <c r="Y382">
        <v>-262</v>
      </c>
      <c r="Z382">
        <v>338</v>
      </c>
      <c r="AA382">
        <v>600</v>
      </c>
      <c r="AB382">
        <v>18.22</v>
      </c>
      <c r="AC382">
        <v>32.340000000000003</v>
      </c>
      <c r="AD382">
        <v>50.55</v>
      </c>
      <c r="AE382">
        <v>80</v>
      </c>
      <c r="AF382">
        <v>-19.96</v>
      </c>
      <c r="AG382">
        <v>57.18</v>
      </c>
      <c r="AH382">
        <v>-498</v>
      </c>
      <c r="AI382">
        <v>725</v>
      </c>
      <c r="AJ382">
        <v>1223</v>
      </c>
      <c r="AK382">
        <v>39.07</v>
      </c>
      <c r="AL382">
        <v>65.91</v>
      </c>
      <c r="AM382">
        <v>104.98</v>
      </c>
      <c r="AN382">
        <v>51.86</v>
      </c>
      <c r="AO382">
        <v>25</v>
      </c>
      <c r="AP382">
        <v>53</v>
      </c>
      <c r="AQ382">
        <v>121</v>
      </c>
      <c r="AR382">
        <v>-18.420000000000002</v>
      </c>
      <c r="AS382">
        <v>37.92</v>
      </c>
      <c r="AT382">
        <v>56.34</v>
      </c>
      <c r="AU382">
        <v>-348</v>
      </c>
      <c r="AV382">
        <v>546</v>
      </c>
      <c r="AW382">
        <v>894</v>
      </c>
      <c r="AX382">
        <v>29.43</v>
      </c>
      <c r="AY382">
        <v>48.18</v>
      </c>
      <c r="AZ382">
        <v>77.61</v>
      </c>
      <c r="BA382">
        <v>68.86</v>
      </c>
      <c r="BB382">
        <v>28</v>
      </c>
      <c r="BC382">
        <v>96</v>
      </c>
      <c r="BD382">
        <v>-18.5</v>
      </c>
      <c r="BE382">
        <v>38.33</v>
      </c>
      <c r="BF382">
        <v>56.83</v>
      </c>
      <c r="BG382">
        <v>-229</v>
      </c>
      <c r="BH382">
        <v>20.260000000000002</v>
      </c>
      <c r="BI382">
        <v>32.61</v>
      </c>
      <c r="BJ382">
        <v>376</v>
      </c>
      <c r="BK382">
        <v>605</v>
      </c>
      <c r="BL382">
        <v>68</v>
      </c>
      <c r="BM382">
        <v>-8.68</v>
      </c>
      <c r="BN382">
        <v>47.68</v>
      </c>
      <c r="BO382">
        <v>2.1</v>
      </c>
      <c r="BP382">
        <v>3.29</v>
      </c>
      <c r="BQ382">
        <v>39</v>
      </c>
      <c r="BR382">
        <v>61</v>
      </c>
      <c r="BS382">
        <v>-22</v>
      </c>
      <c r="BT382">
        <v>39</v>
      </c>
      <c r="BU382">
        <v>7.29</v>
      </c>
      <c r="BV382">
        <v>10.37</v>
      </c>
      <c r="BW382">
        <v>7.14</v>
      </c>
      <c r="BX382">
        <v>89.92</v>
      </c>
      <c r="BY382">
        <v>55.45</v>
      </c>
      <c r="BZ382">
        <v>549</v>
      </c>
      <c r="CA382">
        <v>441</v>
      </c>
      <c r="CB382">
        <v>31.38</v>
      </c>
      <c r="CC382">
        <v>236</v>
      </c>
      <c r="CD382">
        <v>323</v>
      </c>
      <c r="CE382">
        <v>516</v>
      </c>
      <c r="CF382">
        <v>79</v>
      </c>
      <c r="CG382">
        <v>89</v>
      </c>
      <c r="CH382">
        <v>8</v>
      </c>
      <c r="CI382">
        <v>6</v>
      </c>
      <c r="CJ382">
        <v>61</v>
      </c>
      <c r="CK382">
        <v>14</v>
      </c>
      <c r="CL382">
        <v>41</v>
      </c>
      <c r="CM382">
        <v>6</v>
      </c>
      <c r="CN382">
        <v>4</v>
      </c>
      <c r="CO382">
        <v>-0.11</v>
      </c>
      <c r="CP382">
        <v>1113.33</v>
      </c>
      <c r="CQ382">
        <v>3878.04</v>
      </c>
      <c r="CR382">
        <v>22.31</v>
      </c>
      <c r="CS382">
        <v>16.53</v>
      </c>
      <c r="CT382">
        <v>16.96</v>
      </c>
      <c r="CU382">
        <v>49</v>
      </c>
      <c r="CV382">
        <v>49.3</v>
      </c>
      <c r="CW382">
        <v>52.84</v>
      </c>
      <c r="CX382">
        <v>55</v>
      </c>
      <c r="CY382">
        <v>52.98</v>
      </c>
      <c r="CZ382">
        <v>54.48</v>
      </c>
      <c r="DB382">
        <f t="shared" si="5"/>
        <v>-10</v>
      </c>
    </row>
    <row r="383" spans="1:106">
      <c r="A383" t="s">
        <v>1285</v>
      </c>
      <c r="B383" t="s">
        <v>1286</v>
      </c>
      <c r="C383" t="s">
        <v>68</v>
      </c>
      <c r="D383" t="s">
        <v>1243</v>
      </c>
      <c r="E383">
        <v>33</v>
      </c>
      <c r="F383">
        <v>20142015</v>
      </c>
      <c r="G383">
        <v>31</v>
      </c>
      <c r="H383">
        <v>2</v>
      </c>
      <c r="I383">
        <v>1.5</v>
      </c>
      <c r="J383">
        <v>1</v>
      </c>
      <c r="K383">
        <v>3</v>
      </c>
      <c r="L383">
        <v>4</v>
      </c>
      <c r="M383">
        <v>0.15</v>
      </c>
      <c r="N383">
        <v>0.46</v>
      </c>
      <c r="O383">
        <v>0.62</v>
      </c>
      <c r="P383">
        <v>0</v>
      </c>
      <c r="Q383">
        <v>29.33</v>
      </c>
      <c r="R383">
        <v>96.13</v>
      </c>
      <c r="S383">
        <v>3.23</v>
      </c>
      <c r="T383">
        <v>-20.98</v>
      </c>
      <c r="U383">
        <v>11.8</v>
      </c>
      <c r="V383">
        <v>-9.9700000000000006</v>
      </c>
      <c r="W383">
        <v>28.27</v>
      </c>
      <c r="X383">
        <v>38.24</v>
      </c>
      <c r="Y383">
        <v>-143</v>
      </c>
      <c r="Z383">
        <v>93</v>
      </c>
      <c r="AA383">
        <v>236</v>
      </c>
      <c r="AB383">
        <v>14.33</v>
      </c>
      <c r="AC383">
        <v>36.36</v>
      </c>
      <c r="AD383">
        <v>50.69</v>
      </c>
      <c r="AE383">
        <v>24</v>
      </c>
      <c r="AF383">
        <v>-9.5299999999999994</v>
      </c>
      <c r="AG383">
        <v>38.85</v>
      </c>
      <c r="AH383">
        <v>-282</v>
      </c>
      <c r="AI383">
        <v>200</v>
      </c>
      <c r="AJ383">
        <v>482</v>
      </c>
      <c r="AK383">
        <v>30.82</v>
      </c>
      <c r="AL383">
        <v>74.27</v>
      </c>
      <c r="AM383">
        <v>105.08</v>
      </c>
      <c r="AN383">
        <v>54</v>
      </c>
      <c r="AO383">
        <v>15</v>
      </c>
      <c r="AP383">
        <v>29</v>
      </c>
      <c r="AQ383">
        <v>55</v>
      </c>
      <c r="AR383">
        <v>-9.4700000000000006</v>
      </c>
      <c r="AS383">
        <v>29.48</v>
      </c>
      <c r="AT383">
        <v>38.950000000000003</v>
      </c>
      <c r="AU383">
        <v>-199</v>
      </c>
      <c r="AV383">
        <v>143</v>
      </c>
      <c r="AW383">
        <v>342</v>
      </c>
      <c r="AX383">
        <v>22.03</v>
      </c>
      <c r="AY383">
        <v>52.7</v>
      </c>
      <c r="AZ383">
        <v>74.73</v>
      </c>
      <c r="BA383">
        <v>75.52</v>
      </c>
      <c r="BB383">
        <v>9</v>
      </c>
      <c r="BC383">
        <v>40</v>
      </c>
      <c r="BD383">
        <v>-9.0500000000000007</v>
      </c>
      <c r="BE383">
        <v>30.68</v>
      </c>
      <c r="BF383">
        <v>39.74</v>
      </c>
      <c r="BG383">
        <v>-136</v>
      </c>
      <c r="BH383">
        <v>16.64</v>
      </c>
      <c r="BI383">
        <v>37.6</v>
      </c>
      <c r="BJ383">
        <v>108</v>
      </c>
      <c r="BK383">
        <v>244</v>
      </c>
      <c r="BL383">
        <v>31</v>
      </c>
      <c r="BM383">
        <v>-13.38</v>
      </c>
      <c r="BN383">
        <v>34.07</v>
      </c>
      <c r="BO383">
        <v>0.92</v>
      </c>
      <c r="BP383">
        <v>3.54</v>
      </c>
      <c r="BQ383">
        <v>6</v>
      </c>
      <c r="BR383">
        <v>23</v>
      </c>
      <c r="BS383">
        <v>-17</v>
      </c>
      <c r="BT383">
        <v>20.69</v>
      </c>
      <c r="BU383">
        <v>2.5</v>
      </c>
      <c r="BV383">
        <v>5.56</v>
      </c>
      <c r="BW383">
        <v>4.2</v>
      </c>
      <c r="BX383">
        <v>90.57</v>
      </c>
      <c r="BY383">
        <v>50</v>
      </c>
      <c r="BZ383">
        <v>147</v>
      </c>
      <c r="CA383">
        <v>147</v>
      </c>
      <c r="CB383">
        <v>24.25</v>
      </c>
      <c r="CC383">
        <v>65</v>
      </c>
      <c r="CD383">
        <v>109</v>
      </c>
      <c r="CE383">
        <v>203</v>
      </c>
      <c r="CF383">
        <v>77</v>
      </c>
      <c r="CG383">
        <v>16</v>
      </c>
      <c r="CH383">
        <v>3</v>
      </c>
      <c r="CI383">
        <v>0</v>
      </c>
      <c r="CJ383">
        <v>30</v>
      </c>
      <c r="CK383">
        <v>10</v>
      </c>
      <c r="CL383">
        <v>3</v>
      </c>
      <c r="CM383">
        <v>6</v>
      </c>
      <c r="CN383">
        <v>6</v>
      </c>
      <c r="CO383">
        <v>0</v>
      </c>
      <c r="CP383">
        <v>389.4</v>
      </c>
      <c r="CQ383">
        <v>1606.94</v>
      </c>
      <c r="CR383">
        <v>19.510000000000002</v>
      </c>
      <c r="CS383">
        <v>16.88</v>
      </c>
      <c r="CT383">
        <v>16.940000000000001</v>
      </c>
      <c r="CU383">
        <v>41.78</v>
      </c>
      <c r="CV383">
        <v>50.53</v>
      </c>
      <c r="CW383">
        <v>43.56</v>
      </c>
      <c r="CX383">
        <v>60.7</v>
      </c>
      <c r="CY383">
        <v>54.33</v>
      </c>
      <c r="CZ383">
        <v>53.19</v>
      </c>
      <c r="DB383">
        <f t="shared" si="5"/>
        <v>61</v>
      </c>
    </row>
    <row r="384" spans="1:106">
      <c r="A384" t="s">
        <v>1030</v>
      </c>
      <c r="B384" t="s">
        <v>1031</v>
      </c>
      <c r="C384" t="s">
        <v>62</v>
      </c>
      <c r="D384" t="s">
        <v>393</v>
      </c>
      <c r="E384">
        <v>71</v>
      </c>
      <c r="F384">
        <v>20142015</v>
      </c>
      <c r="G384">
        <v>25</v>
      </c>
      <c r="H384">
        <v>4.3</v>
      </c>
      <c r="I384">
        <v>4.7</v>
      </c>
      <c r="J384">
        <v>8</v>
      </c>
      <c r="K384">
        <v>25</v>
      </c>
      <c r="L384">
        <v>33</v>
      </c>
      <c r="M384">
        <v>0.28999999999999998</v>
      </c>
      <c r="N384">
        <v>0.91</v>
      </c>
      <c r="O384">
        <v>1.2</v>
      </c>
      <c r="P384">
        <v>-4</v>
      </c>
      <c r="Q384">
        <v>49.95</v>
      </c>
      <c r="R384">
        <v>102.99</v>
      </c>
      <c r="S384">
        <v>5.41</v>
      </c>
      <c r="T384">
        <v>-8.5399999999999991</v>
      </c>
      <c r="U384">
        <v>23.18</v>
      </c>
      <c r="V384">
        <v>-2.14</v>
      </c>
      <c r="W384">
        <v>49.57</v>
      </c>
      <c r="X384">
        <v>51.71</v>
      </c>
      <c r="Y384">
        <v>-12</v>
      </c>
      <c r="Z384">
        <v>693</v>
      </c>
      <c r="AA384">
        <v>705</v>
      </c>
      <c r="AB384">
        <v>25.26</v>
      </c>
      <c r="AC384">
        <v>25.7</v>
      </c>
      <c r="AD384">
        <v>50.96</v>
      </c>
      <c r="AE384">
        <v>75</v>
      </c>
      <c r="AF384">
        <v>-0.74</v>
      </c>
      <c r="AG384">
        <v>50.69</v>
      </c>
      <c r="AH384">
        <v>-3</v>
      </c>
      <c r="AI384">
        <v>1526</v>
      </c>
      <c r="AJ384">
        <v>1529</v>
      </c>
      <c r="AK384">
        <v>55.62</v>
      </c>
      <c r="AL384">
        <v>55.73</v>
      </c>
      <c r="AM384">
        <v>111.35</v>
      </c>
      <c r="AN384">
        <v>55.24</v>
      </c>
      <c r="AO384">
        <v>78</v>
      </c>
      <c r="AP384">
        <v>139</v>
      </c>
      <c r="AQ384">
        <v>276</v>
      </c>
      <c r="AR384">
        <v>-0.61</v>
      </c>
      <c r="AS384">
        <v>50.37</v>
      </c>
      <c r="AT384">
        <v>50.99</v>
      </c>
      <c r="AU384">
        <v>17</v>
      </c>
      <c r="AV384">
        <v>1144</v>
      </c>
      <c r="AW384">
        <v>1127</v>
      </c>
      <c r="AX384">
        <v>41.7</v>
      </c>
      <c r="AY384">
        <v>41.08</v>
      </c>
      <c r="AZ384">
        <v>82.78</v>
      </c>
      <c r="BA384">
        <v>73.69</v>
      </c>
      <c r="BB384">
        <v>50</v>
      </c>
      <c r="BC384">
        <v>198</v>
      </c>
      <c r="BD384">
        <v>-2.2000000000000002</v>
      </c>
      <c r="BE384">
        <v>50.66</v>
      </c>
      <c r="BF384">
        <v>52.86</v>
      </c>
      <c r="BG384">
        <v>22</v>
      </c>
      <c r="BH384">
        <v>30.73</v>
      </c>
      <c r="BI384">
        <v>29.92</v>
      </c>
      <c r="BJ384">
        <v>843</v>
      </c>
      <c r="BK384">
        <v>821</v>
      </c>
      <c r="BL384">
        <v>148</v>
      </c>
      <c r="BM384">
        <v>1.75</v>
      </c>
      <c r="BN384">
        <v>56.74</v>
      </c>
      <c r="BO384">
        <v>3.39</v>
      </c>
      <c r="BP384">
        <v>2.41</v>
      </c>
      <c r="BQ384">
        <v>93</v>
      </c>
      <c r="BR384">
        <v>66</v>
      </c>
      <c r="BS384">
        <v>27</v>
      </c>
      <c r="BT384">
        <v>58.49</v>
      </c>
      <c r="BU384">
        <v>4.04</v>
      </c>
      <c r="BV384">
        <v>11.03</v>
      </c>
      <c r="BW384">
        <v>8.1300000000000008</v>
      </c>
      <c r="BX384">
        <v>91.96</v>
      </c>
      <c r="BY384">
        <v>40</v>
      </c>
      <c r="BZ384">
        <v>0</v>
      </c>
      <c r="CA384">
        <v>0</v>
      </c>
      <c r="CB384">
        <v>45.34</v>
      </c>
      <c r="CC384">
        <v>555</v>
      </c>
      <c r="CD384">
        <v>548</v>
      </c>
      <c r="CE384">
        <v>669</v>
      </c>
      <c r="CF384">
        <v>77</v>
      </c>
      <c r="CG384">
        <v>92</v>
      </c>
      <c r="CH384">
        <v>12</v>
      </c>
      <c r="CI384">
        <v>13</v>
      </c>
      <c r="CJ384">
        <v>140</v>
      </c>
      <c r="CK384">
        <v>60</v>
      </c>
      <c r="CL384">
        <v>40</v>
      </c>
      <c r="CM384">
        <v>13</v>
      </c>
      <c r="CN384">
        <v>9</v>
      </c>
      <c r="CO384">
        <v>-0.15</v>
      </c>
      <c r="CP384">
        <v>1646.12</v>
      </c>
      <c r="CQ384">
        <v>2654.65</v>
      </c>
      <c r="CR384">
        <v>38.28</v>
      </c>
      <c r="CS384">
        <v>16.7</v>
      </c>
      <c r="CT384">
        <v>17.690000000000001</v>
      </c>
      <c r="CU384">
        <v>49.26</v>
      </c>
      <c r="CV384">
        <v>50.32</v>
      </c>
      <c r="CW384">
        <v>54.41</v>
      </c>
      <c r="CX384">
        <v>56.04</v>
      </c>
      <c r="CY384">
        <v>54.71</v>
      </c>
      <c r="CZ384">
        <v>54.02</v>
      </c>
      <c r="DB384">
        <f t="shared" si="5"/>
        <v>-15</v>
      </c>
    </row>
    <row r="385" spans="1:106">
      <c r="A385" t="s">
        <v>1014</v>
      </c>
      <c r="B385" t="s">
        <v>1015</v>
      </c>
      <c r="C385" t="s">
        <v>124</v>
      </c>
      <c r="D385" t="s">
        <v>1016</v>
      </c>
      <c r="E385">
        <v>51</v>
      </c>
      <c r="F385">
        <v>20142015</v>
      </c>
      <c r="G385">
        <v>24</v>
      </c>
      <c r="H385">
        <v>0.6</v>
      </c>
      <c r="I385">
        <v>0.6</v>
      </c>
      <c r="J385">
        <v>2</v>
      </c>
      <c r="K385">
        <v>5</v>
      </c>
      <c r="L385">
        <v>7</v>
      </c>
      <c r="M385">
        <v>0.23</v>
      </c>
      <c r="N385">
        <v>0.57999999999999996</v>
      </c>
      <c r="O385">
        <v>0.82</v>
      </c>
      <c r="P385">
        <v>2</v>
      </c>
      <c r="Q385">
        <v>47.43</v>
      </c>
      <c r="R385">
        <v>100.46</v>
      </c>
      <c r="S385">
        <v>3.33</v>
      </c>
      <c r="T385">
        <v>3.41</v>
      </c>
      <c r="U385">
        <v>10.09</v>
      </c>
      <c r="V385">
        <v>-4.2699999999999996</v>
      </c>
      <c r="W385">
        <v>43.8</v>
      </c>
      <c r="X385">
        <v>48.07</v>
      </c>
      <c r="Y385">
        <v>-58</v>
      </c>
      <c r="Z385">
        <v>205</v>
      </c>
      <c r="AA385">
        <v>263</v>
      </c>
      <c r="AB385">
        <v>23.91</v>
      </c>
      <c r="AC385">
        <v>30.68</v>
      </c>
      <c r="AD385">
        <v>54.59</v>
      </c>
      <c r="AE385">
        <v>69</v>
      </c>
      <c r="AF385">
        <v>-1.67</v>
      </c>
      <c r="AG385">
        <v>49.11</v>
      </c>
      <c r="AH385">
        <v>-49</v>
      </c>
      <c r="AI385">
        <v>453</v>
      </c>
      <c r="AJ385">
        <v>502</v>
      </c>
      <c r="AK385">
        <v>52.84</v>
      </c>
      <c r="AL385">
        <v>58.56</v>
      </c>
      <c r="AM385">
        <v>111.4</v>
      </c>
      <c r="AN385">
        <v>48.57</v>
      </c>
      <c r="AO385">
        <v>36</v>
      </c>
      <c r="AP385">
        <v>17</v>
      </c>
      <c r="AQ385">
        <v>119</v>
      </c>
      <c r="AR385">
        <v>-2.56</v>
      </c>
      <c r="AS385">
        <v>46</v>
      </c>
      <c r="AT385">
        <v>48.56</v>
      </c>
      <c r="AU385">
        <v>-53</v>
      </c>
      <c r="AV385">
        <v>305</v>
      </c>
      <c r="AW385">
        <v>358</v>
      </c>
      <c r="AX385">
        <v>35.58</v>
      </c>
      <c r="AY385">
        <v>41.76</v>
      </c>
      <c r="AZ385">
        <v>77.34</v>
      </c>
      <c r="BA385">
        <v>72.13</v>
      </c>
      <c r="BB385">
        <v>23</v>
      </c>
      <c r="BC385">
        <v>83</v>
      </c>
      <c r="BD385">
        <v>0.43</v>
      </c>
      <c r="BE385">
        <v>48.14</v>
      </c>
      <c r="BF385">
        <v>47.71</v>
      </c>
      <c r="BG385">
        <v>-17</v>
      </c>
      <c r="BH385">
        <v>25.66</v>
      </c>
      <c r="BI385">
        <v>27.64</v>
      </c>
      <c r="BJ385">
        <v>220</v>
      </c>
      <c r="BK385">
        <v>237</v>
      </c>
      <c r="BL385">
        <v>60</v>
      </c>
      <c r="BM385">
        <v>6</v>
      </c>
      <c r="BN385">
        <v>44</v>
      </c>
      <c r="BO385">
        <v>1.63</v>
      </c>
      <c r="BP385">
        <v>1.63</v>
      </c>
      <c r="BQ385">
        <v>14</v>
      </c>
      <c r="BR385">
        <v>14</v>
      </c>
      <c r="BS385">
        <v>0</v>
      </c>
      <c r="BT385">
        <v>50</v>
      </c>
      <c r="BU385">
        <v>2.41</v>
      </c>
      <c r="BV385">
        <v>6.36</v>
      </c>
      <c r="BW385">
        <v>4.59</v>
      </c>
      <c r="BX385">
        <v>94.09</v>
      </c>
      <c r="BY385">
        <v>41</v>
      </c>
      <c r="BZ385">
        <v>1</v>
      </c>
      <c r="CA385">
        <v>1</v>
      </c>
      <c r="CB385">
        <v>50</v>
      </c>
      <c r="CC385">
        <v>148</v>
      </c>
      <c r="CD385">
        <v>155</v>
      </c>
      <c r="CE385">
        <v>148</v>
      </c>
      <c r="CF385">
        <v>71</v>
      </c>
      <c r="CG385">
        <v>74</v>
      </c>
      <c r="CH385">
        <v>3</v>
      </c>
      <c r="CI385">
        <v>2</v>
      </c>
      <c r="CJ385">
        <v>58</v>
      </c>
      <c r="CK385">
        <v>11</v>
      </c>
      <c r="CL385">
        <v>8</v>
      </c>
      <c r="CM385">
        <v>4</v>
      </c>
      <c r="CN385">
        <v>6</v>
      </c>
      <c r="CO385">
        <v>0.23</v>
      </c>
      <c r="CP385">
        <v>514.38</v>
      </c>
      <c r="CQ385">
        <v>2579.4699999999998</v>
      </c>
      <c r="CR385">
        <v>16.63</v>
      </c>
      <c r="CS385">
        <v>16.54</v>
      </c>
      <c r="CT385">
        <v>16.73</v>
      </c>
      <c r="CU385">
        <v>49.81</v>
      </c>
      <c r="CV385">
        <v>48.8</v>
      </c>
      <c r="CW385">
        <v>55.71</v>
      </c>
      <c r="CX385">
        <v>56.14</v>
      </c>
      <c r="CY385">
        <v>52.6</v>
      </c>
      <c r="CZ385">
        <v>55.2</v>
      </c>
      <c r="DB385">
        <f t="shared" si="5"/>
        <v>-3</v>
      </c>
    </row>
    <row r="386" spans="1:106">
      <c r="A386" t="s">
        <v>756</v>
      </c>
      <c r="B386" t="s">
        <v>757</v>
      </c>
      <c r="C386" t="s">
        <v>124</v>
      </c>
      <c r="D386" t="s">
        <v>163</v>
      </c>
      <c r="E386">
        <v>36</v>
      </c>
      <c r="F386">
        <v>20142015</v>
      </c>
      <c r="G386">
        <v>23</v>
      </c>
      <c r="H386">
        <v>0.67</v>
      </c>
      <c r="I386">
        <v>0.64500000000000002</v>
      </c>
      <c r="J386">
        <v>4</v>
      </c>
      <c r="K386">
        <v>1</v>
      </c>
      <c r="L386">
        <v>5</v>
      </c>
      <c r="M386">
        <v>0.6</v>
      </c>
      <c r="N386">
        <v>0.15</v>
      </c>
      <c r="O386">
        <v>0.75</v>
      </c>
      <c r="P386">
        <v>0</v>
      </c>
      <c r="Q386">
        <v>50.83</v>
      </c>
      <c r="R386">
        <v>96.86</v>
      </c>
      <c r="S386">
        <v>9.76</v>
      </c>
      <c r="T386">
        <v>3.39</v>
      </c>
      <c r="U386">
        <v>11.18</v>
      </c>
      <c r="V386">
        <v>-6.06</v>
      </c>
      <c r="W386">
        <v>47.56</v>
      </c>
      <c r="X386">
        <v>53.62</v>
      </c>
      <c r="Y386">
        <v>-19</v>
      </c>
      <c r="Z386">
        <v>185</v>
      </c>
      <c r="AA386">
        <v>204</v>
      </c>
      <c r="AB386">
        <v>27.58</v>
      </c>
      <c r="AC386">
        <v>30.41</v>
      </c>
      <c r="AD386">
        <v>57.99</v>
      </c>
      <c r="AE386">
        <v>50</v>
      </c>
      <c r="AF386">
        <v>-2.2999999999999998</v>
      </c>
      <c r="AG386">
        <v>53.12</v>
      </c>
      <c r="AH386">
        <v>13</v>
      </c>
      <c r="AI386">
        <v>399</v>
      </c>
      <c r="AJ386">
        <v>386</v>
      </c>
      <c r="AK386">
        <v>59.48</v>
      </c>
      <c r="AL386">
        <v>57.54</v>
      </c>
      <c r="AM386">
        <v>117.02</v>
      </c>
      <c r="AN386">
        <v>48.37</v>
      </c>
      <c r="AO386">
        <v>11</v>
      </c>
      <c r="AP386">
        <v>13</v>
      </c>
      <c r="AQ386">
        <v>77</v>
      </c>
      <c r="AR386">
        <v>-2.89</v>
      </c>
      <c r="AS386">
        <v>49.13</v>
      </c>
      <c r="AT386">
        <v>52.03</v>
      </c>
      <c r="AU386">
        <v>-10</v>
      </c>
      <c r="AV386">
        <v>284</v>
      </c>
      <c r="AW386">
        <v>294</v>
      </c>
      <c r="AX386">
        <v>42.34</v>
      </c>
      <c r="AY386">
        <v>43.83</v>
      </c>
      <c r="AZ386">
        <v>86.16</v>
      </c>
      <c r="BA386">
        <v>67.959999999999994</v>
      </c>
      <c r="BB386">
        <v>25</v>
      </c>
      <c r="BC386">
        <v>66</v>
      </c>
      <c r="BD386">
        <v>-3.22</v>
      </c>
      <c r="BE386">
        <v>48.37</v>
      </c>
      <c r="BF386">
        <v>51.59</v>
      </c>
      <c r="BG386">
        <v>-13</v>
      </c>
      <c r="BH386">
        <v>28.77</v>
      </c>
      <c r="BI386">
        <v>30.71</v>
      </c>
      <c r="BJ386">
        <v>193</v>
      </c>
      <c r="BK386">
        <v>206</v>
      </c>
      <c r="BL386">
        <v>41</v>
      </c>
      <c r="BM386">
        <v>-14.97</v>
      </c>
      <c r="BN386">
        <v>49.75</v>
      </c>
      <c r="BO386">
        <v>1.19</v>
      </c>
      <c r="BP386">
        <v>2.2400000000000002</v>
      </c>
      <c r="BQ386">
        <v>8</v>
      </c>
      <c r="BR386">
        <v>15</v>
      </c>
      <c r="BS386">
        <v>-7</v>
      </c>
      <c r="BT386">
        <v>34.78</v>
      </c>
      <c r="BU386">
        <v>6.06</v>
      </c>
      <c r="BV386">
        <v>4.1500000000000004</v>
      </c>
      <c r="BW386">
        <v>2.82</v>
      </c>
      <c r="BX386">
        <v>92.72</v>
      </c>
      <c r="BY386">
        <v>39</v>
      </c>
      <c r="BZ386">
        <v>3</v>
      </c>
      <c r="CA386">
        <v>5</v>
      </c>
      <c r="CB386">
        <v>54.31</v>
      </c>
      <c r="CC386">
        <v>126</v>
      </c>
      <c r="CD386">
        <v>146</v>
      </c>
      <c r="CE386">
        <v>106</v>
      </c>
      <c r="CF386">
        <v>85</v>
      </c>
      <c r="CG386">
        <v>47</v>
      </c>
      <c r="CH386">
        <v>1</v>
      </c>
      <c r="CI386">
        <v>0</v>
      </c>
      <c r="CJ386">
        <v>37</v>
      </c>
      <c r="CK386">
        <v>13</v>
      </c>
      <c r="CL386">
        <v>10</v>
      </c>
      <c r="CM386">
        <v>5</v>
      </c>
      <c r="CN386">
        <v>5</v>
      </c>
      <c r="CO386">
        <v>0</v>
      </c>
      <c r="CP386">
        <v>402.5</v>
      </c>
      <c r="CQ386">
        <v>1777.1</v>
      </c>
      <c r="CR386">
        <v>18.47</v>
      </c>
      <c r="CS386">
        <v>17.149999999999999</v>
      </c>
      <c r="CT386">
        <v>17.03</v>
      </c>
      <c r="CU386">
        <v>51.45</v>
      </c>
      <c r="CV386">
        <v>50.19</v>
      </c>
      <c r="CW386">
        <v>58.9</v>
      </c>
      <c r="CX386">
        <v>55.58</v>
      </c>
      <c r="CY386">
        <v>54.6</v>
      </c>
      <c r="CZ386">
        <v>54.19</v>
      </c>
      <c r="DB386">
        <f t="shared" si="5"/>
        <v>38</v>
      </c>
    </row>
    <row r="387" spans="1:106">
      <c r="A387" t="s">
        <v>1379</v>
      </c>
      <c r="B387" t="s">
        <v>1380</v>
      </c>
      <c r="C387" t="s">
        <v>80</v>
      </c>
      <c r="D387" t="s">
        <v>976</v>
      </c>
      <c r="E387">
        <v>82</v>
      </c>
      <c r="F387">
        <v>20142015</v>
      </c>
      <c r="G387">
        <v>30</v>
      </c>
      <c r="H387">
        <v>1.1499999999999999</v>
      </c>
      <c r="I387">
        <v>1.1499999999999999</v>
      </c>
      <c r="J387">
        <v>7</v>
      </c>
      <c r="K387">
        <v>5</v>
      </c>
      <c r="L387">
        <v>12</v>
      </c>
      <c r="M387">
        <v>0.45</v>
      </c>
      <c r="N387">
        <v>0.32</v>
      </c>
      <c r="O387">
        <v>0.78</v>
      </c>
      <c r="P387">
        <v>-9</v>
      </c>
      <c r="Q387">
        <v>37.69</v>
      </c>
      <c r="R387">
        <v>101.11</v>
      </c>
      <c r="S387">
        <v>7.45</v>
      </c>
      <c r="T387">
        <v>-4.24</v>
      </c>
      <c r="U387">
        <v>11.27</v>
      </c>
      <c r="V387">
        <v>-9.33</v>
      </c>
      <c r="W387">
        <v>36.909999999999997</v>
      </c>
      <c r="X387">
        <v>46.24</v>
      </c>
      <c r="Y387">
        <v>-200</v>
      </c>
      <c r="Z387">
        <v>282</v>
      </c>
      <c r="AA387">
        <v>482</v>
      </c>
      <c r="AB387">
        <v>18.309999999999999</v>
      </c>
      <c r="AC387">
        <v>31.29</v>
      </c>
      <c r="AD387">
        <v>49.6</v>
      </c>
      <c r="AE387">
        <v>87</v>
      </c>
      <c r="AF387">
        <v>-7.71</v>
      </c>
      <c r="AG387">
        <v>45.4</v>
      </c>
      <c r="AH387">
        <v>-388</v>
      </c>
      <c r="AI387">
        <v>594</v>
      </c>
      <c r="AJ387">
        <v>982</v>
      </c>
      <c r="AK387">
        <v>38.57</v>
      </c>
      <c r="AL387">
        <v>63.76</v>
      </c>
      <c r="AM387">
        <v>102.32</v>
      </c>
      <c r="AN387">
        <v>60.1</v>
      </c>
      <c r="AO387">
        <v>20</v>
      </c>
      <c r="AP387">
        <v>43</v>
      </c>
      <c r="AQ387">
        <v>134</v>
      </c>
      <c r="AR387">
        <v>-6.21</v>
      </c>
      <c r="AS387">
        <v>39.479999999999997</v>
      </c>
      <c r="AT387">
        <v>45.69</v>
      </c>
      <c r="AU387">
        <v>-250</v>
      </c>
      <c r="AV387">
        <v>469</v>
      </c>
      <c r="AW387">
        <v>719</v>
      </c>
      <c r="AX387">
        <v>30.45</v>
      </c>
      <c r="AY387">
        <v>46.68</v>
      </c>
      <c r="AZ387">
        <v>77.13</v>
      </c>
      <c r="BA387">
        <v>76.12</v>
      </c>
      <c r="BB387">
        <v>20</v>
      </c>
      <c r="BC387">
        <v>114</v>
      </c>
      <c r="BD387">
        <v>-5.15</v>
      </c>
      <c r="BE387">
        <v>41.42</v>
      </c>
      <c r="BF387">
        <v>46.56</v>
      </c>
      <c r="BG387">
        <v>-148</v>
      </c>
      <c r="BH387">
        <v>23.18</v>
      </c>
      <c r="BI387">
        <v>32.79</v>
      </c>
      <c r="BJ387">
        <v>357</v>
      </c>
      <c r="BK387">
        <v>505</v>
      </c>
      <c r="BL387">
        <v>94</v>
      </c>
      <c r="BM387">
        <v>-3.76</v>
      </c>
      <c r="BN387">
        <v>48.92</v>
      </c>
      <c r="BO387">
        <v>1.82</v>
      </c>
      <c r="BP387">
        <v>2.21</v>
      </c>
      <c r="BQ387">
        <v>28</v>
      </c>
      <c r="BR387">
        <v>34</v>
      </c>
      <c r="BS387">
        <v>-6</v>
      </c>
      <c r="BT387">
        <v>45.16</v>
      </c>
      <c r="BU387">
        <v>6.14</v>
      </c>
      <c r="BV387">
        <v>7.84</v>
      </c>
      <c r="BW387">
        <v>5.97</v>
      </c>
      <c r="BX387">
        <v>93.27</v>
      </c>
      <c r="BY387">
        <v>27</v>
      </c>
      <c r="BZ387">
        <v>1</v>
      </c>
      <c r="CA387">
        <v>8</v>
      </c>
      <c r="CB387">
        <v>42.88</v>
      </c>
      <c r="CC387">
        <v>244</v>
      </c>
      <c r="CD387">
        <v>285</v>
      </c>
      <c r="CE387">
        <v>325</v>
      </c>
      <c r="CF387">
        <v>268</v>
      </c>
      <c r="CG387">
        <v>80</v>
      </c>
      <c r="CH387">
        <v>1</v>
      </c>
      <c r="CI387">
        <v>4</v>
      </c>
      <c r="CJ387">
        <v>87</v>
      </c>
      <c r="CK387">
        <v>6</v>
      </c>
      <c r="CL387">
        <v>11</v>
      </c>
      <c r="CM387">
        <v>18</v>
      </c>
      <c r="CN387">
        <v>9</v>
      </c>
      <c r="CO387">
        <v>-0.57999999999999996</v>
      </c>
      <c r="CP387">
        <v>924.14</v>
      </c>
      <c r="CQ387">
        <v>4081.49</v>
      </c>
      <c r="CR387">
        <v>18.46</v>
      </c>
      <c r="CS387">
        <v>16.55</v>
      </c>
      <c r="CT387">
        <v>16.579999999999998</v>
      </c>
      <c r="CU387">
        <v>43.59</v>
      </c>
      <c r="CV387">
        <v>49.86</v>
      </c>
      <c r="CW387">
        <v>46.58</v>
      </c>
      <c r="CX387">
        <v>60.28</v>
      </c>
      <c r="CY387">
        <v>53.51</v>
      </c>
      <c r="CZ387">
        <v>53.81</v>
      </c>
      <c r="DB387">
        <f t="shared" si="5"/>
        <v>188</v>
      </c>
    </row>
    <row r="388" spans="1:106">
      <c r="A388" t="s">
        <v>1066</v>
      </c>
      <c r="B388" t="s">
        <v>1067</v>
      </c>
      <c r="C388" t="s">
        <v>68</v>
      </c>
      <c r="D388" t="s">
        <v>1068</v>
      </c>
      <c r="E388">
        <v>58</v>
      </c>
      <c r="F388">
        <v>20142015</v>
      </c>
      <c r="G388">
        <v>24</v>
      </c>
      <c r="H388">
        <v>0.625</v>
      </c>
      <c r="I388">
        <v>0.625</v>
      </c>
      <c r="J388">
        <v>1</v>
      </c>
      <c r="K388">
        <v>3</v>
      </c>
      <c r="L388">
        <v>4</v>
      </c>
      <c r="M388">
        <v>0.1</v>
      </c>
      <c r="N388">
        <v>0.28999999999999998</v>
      </c>
      <c r="O388">
        <v>0.39</v>
      </c>
      <c r="P388">
        <v>4</v>
      </c>
      <c r="Q388">
        <v>40.44</v>
      </c>
      <c r="R388">
        <v>92.66</v>
      </c>
      <c r="S388">
        <v>2</v>
      </c>
      <c r="T388">
        <v>-21.69</v>
      </c>
      <c r="U388">
        <v>10.62</v>
      </c>
      <c r="V388">
        <v>-6.78</v>
      </c>
      <c r="W388">
        <v>40.630000000000003</v>
      </c>
      <c r="X388">
        <v>47.41</v>
      </c>
      <c r="Y388">
        <v>-95</v>
      </c>
      <c r="Z388">
        <v>206</v>
      </c>
      <c r="AA388">
        <v>301</v>
      </c>
      <c r="AB388">
        <v>20.059999999999999</v>
      </c>
      <c r="AC388">
        <v>29.31</v>
      </c>
      <c r="AD388">
        <v>49.37</v>
      </c>
      <c r="AE388">
        <v>67</v>
      </c>
      <c r="AF388">
        <v>-8.8699999999999992</v>
      </c>
      <c r="AG388">
        <v>49.31</v>
      </c>
      <c r="AH388">
        <v>-209</v>
      </c>
      <c r="AI388">
        <v>442</v>
      </c>
      <c r="AJ388">
        <v>651</v>
      </c>
      <c r="AK388">
        <v>43.04</v>
      </c>
      <c r="AL388">
        <v>63.39</v>
      </c>
      <c r="AM388">
        <v>106.42</v>
      </c>
      <c r="AN388">
        <v>46.83</v>
      </c>
      <c r="AO388">
        <v>27</v>
      </c>
      <c r="AP388">
        <v>23</v>
      </c>
      <c r="AQ388">
        <v>101</v>
      </c>
      <c r="AR388">
        <v>-9.0399999999999991</v>
      </c>
      <c r="AS388">
        <v>39.869999999999997</v>
      </c>
      <c r="AT388">
        <v>48.92</v>
      </c>
      <c r="AU388">
        <v>-159</v>
      </c>
      <c r="AV388">
        <v>313</v>
      </c>
      <c r="AW388">
        <v>472</v>
      </c>
      <c r="AX388">
        <v>30.48</v>
      </c>
      <c r="AY388">
        <v>45.96</v>
      </c>
      <c r="AZ388">
        <v>76.430000000000007</v>
      </c>
      <c r="BA388">
        <v>66.13</v>
      </c>
      <c r="BB388">
        <v>24</v>
      </c>
      <c r="BC388">
        <v>74</v>
      </c>
      <c r="BD388">
        <v>-11.89</v>
      </c>
      <c r="BE388">
        <v>37.299999999999997</v>
      </c>
      <c r="BF388">
        <v>49.19</v>
      </c>
      <c r="BG388">
        <v>-141</v>
      </c>
      <c r="BH388">
        <v>20.149999999999999</v>
      </c>
      <c r="BI388">
        <v>33.880000000000003</v>
      </c>
      <c r="BJ388">
        <v>207</v>
      </c>
      <c r="BK388">
        <v>348</v>
      </c>
      <c r="BL388">
        <v>50</v>
      </c>
      <c r="BM388">
        <v>-31.33</v>
      </c>
      <c r="BN388">
        <v>48.35</v>
      </c>
      <c r="BO388">
        <v>0.78</v>
      </c>
      <c r="BP388">
        <v>3.8</v>
      </c>
      <c r="BQ388">
        <v>8</v>
      </c>
      <c r="BR388">
        <v>39</v>
      </c>
      <c r="BS388">
        <v>-31</v>
      </c>
      <c r="BT388">
        <v>17.02</v>
      </c>
      <c r="BU388">
        <v>1.35</v>
      </c>
      <c r="BV388">
        <v>3.86</v>
      </c>
      <c r="BW388">
        <v>2.56</v>
      </c>
      <c r="BX388">
        <v>88.79</v>
      </c>
      <c r="BY388">
        <v>43.48</v>
      </c>
      <c r="BZ388">
        <v>10</v>
      </c>
      <c r="CA388">
        <v>13</v>
      </c>
      <c r="CB388">
        <v>30.71</v>
      </c>
      <c r="CC388">
        <v>129</v>
      </c>
      <c r="CD388">
        <v>211</v>
      </c>
      <c r="CE388">
        <v>291</v>
      </c>
      <c r="CF388">
        <v>91</v>
      </c>
      <c r="CG388">
        <v>105</v>
      </c>
      <c r="CH388">
        <v>0</v>
      </c>
      <c r="CI388">
        <v>3</v>
      </c>
      <c r="CJ388">
        <v>49</v>
      </c>
      <c r="CK388">
        <v>2</v>
      </c>
      <c r="CL388">
        <v>15</v>
      </c>
      <c r="CM388">
        <v>6</v>
      </c>
      <c r="CN388">
        <v>10</v>
      </c>
      <c r="CO388">
        <v>0.39</v>
      </c>
      <c r="CP388">
        <v>616.23</v>
      </c>
      <c r="CQ388">
        <v>2922.62</v>
      </c>
      <c r="CR388">
        <v>17.41</v>
      </c>
      <c r="CS388">
        <v>16.55</v>
      </c>
      <c r="CT388">
        <v>16.899999999999999</v>
      </c>
      <c r="CU388">
        <v>48.56</v>
      </c>
      <c r="CV388">
        <v>49.66</v>
      </c>
      <c r="CW388">
        <v>52.07</v>
      </c>
      <c r="CX388">
        <v>55.16</v>
      </c>
      <c r="CY388">
        <v>53.83</v>
      </c>
      <c r="CZ388">
        <v>54.57</v>
      </c>
      <c r="DB388">
        <f t="shared" ref="DB388:DB451" si="6">CF388-CG388</f>
        <v>-14</v>
      </c>
    </row>
    <row r="389" spans="1:106">
      <c r="A389" t="s">
        <v>137</v>
      </c>
      <c r="B389" t="s">
        <v>138</v>
      </c>
      <c r="C389" t="s">
        <v>62</v>
      </c>
      <c r="D389" t="s">
        <v>63</v>
      </c>
      <c r="E389">
        <v>71</v>
      </c>
      <c r="F389">
        <v>20142015</v>
      </c>
      <c r="G389">
        <v>23</v>
      </c>
      <c r="H389">
        <v>0.625</v>
      </c>
      <c r="I389">
        <v>0.65</v>
      </c>
      <c r="J389">
        <v>2</v>
      </c>
      <c r="K389">
        <v>22</v>
      </c>
      <c r="L389">
        <v>24</v>
      </c>
      <c r="M389">
        <v>0.11</v>
      </c>
      <c r="N389">
        <v>1.1599999999999999</v>
      </c>
      <c r="O389">
        <v>1.26</v>
      </c>
      <c r="P389">
        <v>0</v>
      </c>
      <c r="Q389">
        <v>56.74</v>
      </c>
      <c r="R389">
        <v>100.15</v>
      </c>
      <c r="S389">
        <v>2.7</v>
      </c>
      <c r="T389">
        <v>7.25</v>
      </c>
      <c r="U389">
        <v>16.07</v>
      </c>
      <c r="V389">
        <v>2.59</v>
      </c>
      <c r="W389">
        <v>54.01</v>
      </c>
      <c r="X389">
        <v>51.42</v>
      </c>
      <c r="Y389">
        <v>76</v>
      </c>
      <c r="Z389">
        <v>512</v>
      </c>
      <c r="AA389">
        <v>436</v>
      </c>
      <c r="AB389">
        <v>26.92</v>
      </c>
      <c r="AC389">
        <v>22.92</v>
      </c>
      <c r="AD389">
        <v>49.85</v>
      </c>
      <c r="AE389">
        <v>52</v>
      </c>
      <c r="AF389">
        <v>4.1100000000000003</v>
      </c>
      <c r="AG389">
        <v>52.63</v>
      </c>
      <c r="AH389">
        <v>265</v>
      </c>
      <c r="AI389">
        <v>1116</v>
      </c>
      <c r="AJ389">
        <v>851</v>
      </c>
      <c r="AK389">
        <v>58.68</v>
      </c>
      <c r="AL389">
        <v>44.75</v>
      </c>
      <c r="AM389">
        <v>103.43</v>
      </c>
      <c r="AN389">
        <v>52.87</v>
      </c>
      <c r="AO389">
        <v>72</v>
      </c>
      <c r="AP389">
        <v>56</v>
      </c>
      <c r="AQ389">
        <v>196</v>
      </c>
      <c r="AR389">
        <v>3.81</v>
      </c>
      <c r="AS389">
        <v>56.03</v>
      </c>
      <c r="AT389">
        <v>52.22</v>
      </c>
      <c r="AU389">
        <v>181</v>
      </c>
      <c r="AV389">
        <v>841</v>
      </c>
      <c r="AW389">
        <v>660</v>
      </c>
      <c r="AX389">
        <v>44.22</v>
      </c>
      <c r="AY389">
        <v>34.700000000000003</v>
      </c>
      <c r="AZ389">
        <v>78.92</v>
      </c>
      <c r="BA389">
        <v>70.150000000000006</v>
      </c>
      <c r="BB389">
        <v>50</v>
      </c>
      <c r="BC389">
        <v>124</v>
      </c>
      <c r="BD389">
        <v>5.09</v>
      </c>
      <c r="BE389">
        <v>56.68</v>
      </c>
      <c r="BF389">
        <v>51.59</v>
      </c>
      <c r="BG389">
        <v>139</v>
      </c>
      <c r="BH389">
        <v>31.02</v>
      </c>
      <c r="BI389">
        <v>23.71</v>
      </c>
      <c r="BJ389">
        <v>590</v>
      </c>
      <c r="BK389">
        <v>451</v>
      </c>
      <c r="BL389">
        <v>74</v>
      </c>
      <c r="BM389">
        <v>5.08</v>
      </c>
      <c r="BN389">
        <v>52.06</v>
      </c>
      <c r="BO389">
        <v>2.52</v>
      </c>
      <c r="BP389">
        <v>1.89</v>
      </c>
      <c r="BQ389">
        <v>48</v>
      </c>
      <c r="BR389">
        <v>36</v>
      </c>
      <c r="BS389">
        <v>12</v>
      </c>
      <c r="BT389">
        <v>57.14</v>
      </c>
      <c r="BU389">
        <v>1.61</v>
      </c>
      <c r="BV389">
        <v>8.14</v>
      </c>
      <c r="BW389">
        <v>5.71</v>
      </c>
      <c r="BX389">
        <v>92.02</v>
      </c>
      <c r="BY389">
        <v>43</v>
      </c>
      <c r="BZ389">
        <v>1</v>
      </c>
      <c r="CA389">
        <v>0</v>
      </c>
      <c r="CB389">
        <v>58.86</v>
      </c>
      <c r="CC389">
        <v>392</v>
      </c>
      <c r="CD389">
        <v>318</v>
      </c>
      <c r="CE389">
        <v>274</v>
      </c>
      <c r="CF389">
        <v>175</v>
      </c>
      <c r="CG389">
        <v>128</v>
      </c>
      <c r="CH389">
        <v>8</v>
      </c>
      <c r="CI389">
        <v>14</v>
      </c>
      <c r="CJ389">
        <v>72</v>
      </c>
      <c r="CK389">
        <v>45</v>
      </c>
      <c r="CL389">
        <v>12</v>
      </c>
      <c r="CM389">
        <v>13</v>
      </c>
      <c r="CN389">
        <v>13</v>
      </c>
      <c r="CO389">
        <v>0</v>
      </c>
      <c r="CP389">
        <v>1141.1199999999999</v>
      </c>
      <c r="CQ389">
        <v>3182.78</v>
      </c>
      <c r="CR389">
        <v>26.39</v>
      </c>
      <c r="CS389">
        <v>16.260000000000002</v>
      </c>
      <c r="CT389">
        <v>17.03</v>
      </c>
      <c r="CU389">
        <v>54.02</v>
      </c>
      <c r="CV389">
        <v>49.26</v>
      </c>
      <c r="CW389">
        <v>58.74</v>
      </c>
      <c r="CX389">
        <v>50.01</v>
      </c>
      <c r="CY389">
        <v>53.43</v>
      </c>
      <c r="CZ389">
        <v>55.03</v>
      </c>
      <c r="DB389">
        <f t="shared" si="6"/>
        <v>47</v>
      </c>
    </row>
    <row r="390" spans="1:106">
      <c r="A390" t="s">
        <v>904</v>
      </c>
      <c r="B390" t="s">
        <v>905</v>
      </c>
      <c r="C390" t="s">
        <v>62</v>
      </c>
      <c r="D390" t="s">
        <v>84</v>
      </c>
      <c r="E390">
        <v>63</v>
      </c>
      <c r="F390">
        <v>20142015</v>
      </c>
      <c r="G390">
        <v>27</v>
      </c>
      <c r="H390">
        <v>1.8</v>
      </c>
      <c r="I390">
        <v>1.5669999999999999</v>
      </c>
      <c r="J390">
        <v>1</v>
      </c>
      <c r="K390">
        <v>6</v>
      </c>
      <c r="L390">
        <v>7</v>
      </c>
      <c r="M390">
        <v>0.05</v>
      </c>
      <c r="N390">
        <v>0.31</v>
      </c>
      <c r="O390">
        <v>0.36</v>
      </c>
      <c r="P390">
        <v>-12</v>
      </c>
      <c r="Q390">
        <v>45.13</v>
      </c>
      <c r="R390">
        <v>98.18</v>
      </c>
      <c r="S390">
        <v>1.67</v>
      </c>
      <c r="T390">
        <v>-8.51</v>
      </c>
      <c r="U390">
        <v>18.34</v>
      </c>
      <c r="V390">
        <v>-11.11</v>
      </c>
      <c r="W390">
        <v>44.04</v>
      </c>
      <c r="X390">
        <v>55.15</v>
      </c>
      <c r="Y390">
        <v>-117</v>
      </c>
      <c r="Z390">
        <v>432</v>
      </c>
      <c r="AA390">
        <v>549</v>
      </c>
      <c r="AB390">
        <v>22.43</v>
      </c>
      <c r="AC390">
        <v>28.51</v>
      </c>
      <c r="AD390">
        <v>50.94</v>
      </c>
      <c r="AE390">
        <v>25</v>
      </c>
      <c r="AF390">
        <v>-9.74</v>
      </c>
      <c r="AG390">
        <v>54.87</v>
      </c>
      <c r="AH390">
        <v>-196</v>
      </c>
      <c r="AI390">
        <v>908</v>
      </c>
      <c r="AJ390">
        <v>1104</v>
      </c>
      <c r="AK390">
        <v>47.15</v>
      </c>
      <c r="AL390">
        <v>57.33</v>
      </c>
      <c r="AM390">
        <v>104.48</v>
      </c>
      <c r="AN390">
        <v>52.86</v>
      </c>
      <c r="AO390">
        <v>49</v>
      </c>
      <c r="AP390">
        <v>91</v>
      </c>
      <c r="AQ390">
        <v>135</v>
      </c>
      <c r="AR390">
        <v>-7.93</v>
      </c>
      <c r="AS390">
        <v>45.42</v>
      </c>
      <c r="AT390">
        <v>53.35</v>
      </c>
      <c r="AU390">
        <v>-135</v>
      </c>
      <c r="AV390">
        <v>669</v>
      </c>
      <c r="AW390">
        <v>804</v>
      </c>
      <c r="AX390">
        <v>34.74</v>
      </c>
      <c r="AY390">
        <v>41.75</v>
      </c>
      <c r="AZ390">
        <v>76.489999999999995</v>
      </c>
      <c r="BA390">
        <v>71.75</v>
      </c>
      <c r="BB390">
        <v>26</v>
      </c>
      <c r="BC390">
        <v>86</v>
      </c>
      <c r="BD390">
        <v>-7.58</v>
      </c>
      <c r="BE390">
        <v>45.28</v>
      </c>
      <c r="BF390">
        <v>52.87</v>
      </c>
      <c r="BG390">
        <v>-100</v>
      </c>
      <c r="BH390">
        <v>24.93</v>
      </c>
      <c r="BI390">
        <v>30.12</v>
      </c>
      <c r="BJ390">
        <v>480</v>
      </c>
      <c r="BK390">
        <v>580</v>
      </c>
      <c r="BL390">
        <v>60</v>
      </c>
      <c r="BM390">
        <v>-17.399999999999999</v>
      </c>
      <c r="BN390">
        <v>56.64</v>
      </c>
      <c r="BO390">
        <v>1.61</v>
      </c>
      <c r="BP390">
        <v>2.4900000000000002</v>
      </c>
      <c r="BQ390">
        <v>31</v>
      </c>
      <c r="BR390">
        <v>48</v>
      </c>
      <c r="BS390">
        <v>-17</v>
      </c>
      <c r="BT390">
        <v>39.24</v>
      </c>
      <c r="BU390">
        <v>1.1599999999999999</v>
      </c>
      <c r="BV390">
        <v>6.46</v>
      </c>
      <c r="BW390">
        <v>4.63</v>
      </c>
      <c r="BX390">
        <v>91.72</v>
      </c>
      <c r="BY390">
        <v>38</v>
      </c>
      <c r="BZ390">
        <v>0</v>
      </c>
      <c r="CA390">
        <v>1</v>
      </c>
      <c r="CB390">
        <v>44.1</v>
      </c>
      <c r="CC390">
        <v>366</v>
      </c>
      <c r="CD390">
        <v>415</v>
      </c>
      <c r="CE390">
        <v>464</v>
      </c>
      <c r="CF390">
        <v>141</v>
      </c>
      <c r="CG390">
        <v>132</v>
      </c>
      <c r="CH390">
        <v>2</v>
      </c>
      <c r="CI390">
        <v>4</v>
      </c>
      <c r="CJ390">
        <v>59</v>
      </c>
      <c r="CK390">
        <v>22</v>
      </c>
      <c r="CL390">
        <v>7</v>
      </c>
      <c r="CM390">
        <v>22</v>
      </c>
      <c r="CN390">
        <v>10</v>
      </c>
      <c r="CO390">
        <v>-0.62</v>
      </c>
      <c r="CP390">
        <v>1155.42</v>
      </c>
      <c r="CQ390">
        <v>2690.55</v>
      </c>
      <c r="CR390">
        <v>30.04</v>
      </c>
      <c r="CS390">
        <v>16.41</v>
      </c>
      <c r="CT390">
        <v>17.16</v>
      </c>
      <c r="CU390">
        <v>51.98</v>
      </c>
      <c r="CV390">
        <v>49.75</v>
      </c>
      <c r="CW390">
        <v>55.8</v>
      </c>
      <c r="CX390">
        <v>51.55</v>
      </c>
      <c r="CY390">
        <v>53.58</v>
      </c>
      <c r="CZ390">
        <v>54.12</v>
      </c>
      <c r="DB390">
        <f t="shared" si="6"/>
        <v>9</v>
      </c>
    </row>
    <row r="391" spans="1:106">
      <c r="A391" t="s">
        <v>1289</v>
      </c>
      <c r="B391" t="s">
        <v>1290</v>
      </c>
      <c r="C391" t="s">
        <v>62</v>
      </c>
      <c r="D391" t="s">
        <v>767</v>
      </c>
      <c r="E391">
        <v>66</v>
      </c>
      <c r="F391">
        <v>20142015</v>
      </c>
      <c r="G391">
        <v>22</v>
      </c>
      <c r="H391">
        <v>0.84</v>
      </c>
      <c r="I391">
        <v>0.84</v>
      </c>
      <c r="J391">
        <v>2</v>
      </c>
      <c r="K391">
        <v>12</v>
      </c>
      <c r="L391">
        <v>14</v>
      </c>
      <c r="M391">
        <v>0.09</v>
      </c>
      <c r="N391">
        <v>0.54</v>
      </c>
      <c r="O391">
        <v>0.63</v>
      </c>
      <c r="P391">
        <v>-2</v>
      </c>
      <c r="Q391">
        <v>44.28</v>
      </c>
      <c r="R391">
        <v>100.68</v>
      </c>
      <c r="S391">
        <v>4.26</v>
      </c>
      <c r="T391">
        <v>2.5499999999999998</v>
      </c>
      <c r="U391">
        <v>20.190000000000001</v>
      </c>
      <c r="V391">
        <v>-1.52</v>
      </c>
      <c r="W391">
        <v>44.66</v>
      </c>
      <c r="X391">
        <v>46.18</v>
      </c>
      <c r="Y391">
        <v>-106</v>
      </c>
      <c r="Z391">
        <v>443</v>
      </c>
      <c r="AA391">
        <v>549</v>
      </c>
      <c r="AB391">
        <v>19.95</v>
      </c>
      <c r="AC391">
        <v>24.72</v>
      </c>
      <c r="AD391">
        <v>44.67</v>
      </c>
      <c r="AE391">
        <v>29</v>
      </c>
      <c r="AF391">
        <v>-1.03</v>
      </c>
      <c r="AG391">
        <v>45.31</v>
      </c>
      <c r="AH391">
        <v>-234</v>
      </c>
      <c r="AI391">
        <v>906</v>
      </c>
      <c r="AJ391">
        <v>1140</v>
      </c>
      <c r="AK391">
        <v>40.799999999999997</v>
      </c>
      <c r="AL391">
        <v>51.33</v>
      </c>
      <c r="AM391">
        <v>92.13</v>
      </c>
      <c r="AN391">
        <v>53.97</v>
      </c>
      <c r="AO391">
        <v>37</v>
      </c>
      <c r="AP391">
        <v>89</v>
      </c>
      <c r="AQ391">
        <v>115</v>
      </c>
      <c r="AR391">
        <v>-0.52</v>
      </c>
      <c r="AS391">
        <v>44.38</v>
      </c>
      <c r="AT391">
        <v>44.9</v>
      </c>
      <c r="AU391">
        <v>-177</v>
      </c>
      <c r="AV391">
        <v>699</v>
      </c>
      <c r="AW391">
        <v>876</v>
      </c>
      <c r="AX391">
        <v>31.47</v>
      </c>
      <c r="AY391">
        <v>39.44</v>
      </c>
      <c r="AZ391">
        <v>70.92</v>
      </c>
      <c r="BA391">
        <v>69.959999999999994</v>
      </c>
      <c r="BB391">
        <v>31</v>
      </c>
      <c r="BC391">
        <v>78</v>
      </c>
      <c r="BD391">
        <v>-1.7</v>
      </c>
      <c r="BE391">
        <v>42.52</v>
      </c>
      <c r="BF391">
        <v>44.23</v>
      </c>
      <c r="BG391">
        <v>-172</v>
      </c>
      <c r="BH391">
        <v>22.02</v>
      </c>
      <c r="BI391">
        <v>29.76</v>
      </c>
      <c r="BJ391">
        <v>489</v>
      </c>
      <c r="BK391">
        <v>661</v>
      </c>
      <c r="BL391">
        <v>47</v>
      </c>
      <c r="BM391">
        <v>-3</v>
      </c>
      <c r="BN391">
        <v>47.44</v>
      </c>
      <c r="BO391">
        <v>1.98</v>
      </c>
      <c r="BP391">
        <v>2.48</v>
      </c>
      <c r="BQ391">
        <v>44</v>
      </c>
      <c r="BR391">
        <v>55</v>
      </c>
      <c r="BS391">
        <v>-11</v>
      </c>
      <c r="BT391">
        <v>44.44</v>
      </c>
      <c r="BU391">
        <v>2.56</v>
      </c>
      <c r="BV391">
        <v>9</v>
      </c>
      <c r="BW391">
        <v>6.29</v>
      </c>
      <c r="BX391">
        <v>91.68</v>
      </c>
      <c r="BY391">
        <v>40</v>
      </c>
      <c r="BZ391">
        <v>0</v>
      </c>
      <c r="CA391">
        <v>0</v>
      </c>
      <c r="CB391">
        <v>46.2</v>
      </c>
      <c r="CC391">
        <v>359</v>
      </c>
      <c r="CD391">
        <v>418</v>
      </c>
      <c r="CE391">
        <v>418</v>
      </c>
      <c r="CF391">
        <v>59</v>
      </c>
      <c r="CG391">
        <v>128</v>
      </c>
      <c r="CH391">
        <v>4</v>
      </c>
      <c r="CI391">
        <v>8</v>
      </c>
      <c r="CJ391">
        <v>45</v>
      </c>
      <c r="CK391">
        <v>32</v>
      </c>
      <c r="CL391">
        <v>18</v>
      </c>
      <c r="CM391">
        <v>12</v>
      </c>
      <c r="CN391">
        <v>10</v>
      </c>
      <c r="CO391">
        <v>-0.09</v>
      </c>
      <c r="CP391">
        <v>1332.49</v>
      </c>
      <c r="CQ391">
        <v>2685.97</v>
      </c>
      <c r="CR391">
        <v>33.159999999999997</v>
      </c>
      <c r="CS391">
        <v>16.77</v>
      </c>
      <c r="CT391">
        <v>17.18</v>
      </c>
      <c r="CU391">
        <v>49.34</v>
      </c>
      <c r="CV391">
        <v>49.7</v>
      </c>
      <c r="CW391">
        <v>47.27</v>
      </c>
      <c r="CX391">
        <v>48.53</v>
      </c>
      <c r="CY391">
        <v>54.25</v>
      </c>
      <c r="CZ391">
        <v>54.91</v>
      </c>
      <c r="DB391">
        <f t="shared" si="6"/>
        <v>-69</v>
      </c>
    </row>
    <row r="392" spans="1:106">
      <c r="A392" t="s">
        <v>1406</v>
      </c>
      <c r="B392" t="s">
        <v>1407</v>
      </c>
      <c r="C392" t="s">
        <v>62</v>
      </c>
      <c r="D392" t="s">
        <v>1243</v>
      </c>
      <c r="E392">
        <v>60</v>
      </c>
      <c r="F392">
        <v>20142015</v>
      </c>
      <c r="G392">
        <v>28</v>
      </c>
      <c r="H392">
        <v>4.125</v>
      </c>
      <c r="I392">
        <v>4.125</v>
      </c>
      <c r="J392">
        <v>7</v>
      </c>
      <c r="K392">
        <v>7</v>
      </c>
      <c r="L392">
        <v>14</v>
      </c>
      <c r="M392">
        <v>0.39</v>
      </c>
      <c r="N392">
        <v>0.39</v>
      </c>
      <c r="O392">
        <v>0.78</v>
      </c>
      <c r="P392">
        <v>-16</v>
      </c>
      <c r="Q392">
        <v>40.93</v>
      </c>
      <c r="R392">
        <v>99.17</v>
      </c>
      <c r="S392">
        <v>10.45</v>
      </c>
      <c r="T392">
        <v>12.79</v>
      </c>
      <c r="U392">
        <v>17.86</v>
      </c>
      <c r="V392">
        <v>3.28</v>
      </c>
      <c r="W392">
        <v>42.03</v>
      </c>
      <c r="X392">
        <v>38.75</v>
      </c>
      <c r="Y392">
        <v>-163</v>
      </c>
      <c r="Z392">
        <v>430</v>
      </c>
      <c r="AA392">
        <v>593</v>
      </c>
      <c r="AB392">
        <v>24.08</v>
      </c>
      <c r="AC392">
        <v>33.200000000000003</v>
      </c>
      <c r="AD392">
        <v>57.28</v>
      </c>
      <c r="AE392">
        <v>42</v>
      </c>
      <c r="AF392">
        <v>3.38</v>
      </c>
      <c r="AG392">
        <v>37.549999999999997</v>
      </c>
      <c r="AH392">
        <v>-370</v>
      </c>
      <c r="AI392">
        <v>835</v>
      </c>
      <c r="AJ392">
        <v>1205</v>
      </c>
      <c r="AK392">
        <v>46.75</v>
      </c>
      <c r="AL392">
        <v>67.47</v>
      </c>
      <c r="AM392">
        <v>114.23</v>
      </c>
      <c r="AN392">
        <v>57.96</v>
      </c>
      <c r="AO392">
        <v>47</v>
      </c>
      <c r="AP392">
        <v>94</v>
      </c>
      <c r="AQ392">
        <v>139</v>
      </c>
      <c r="AR392">
        <v>2.85</v>
      </c>
      <c r="AS392">
        <v>41.81</v>
      </c>
      <c r="AT392">
        <v>38.96</v>
      </c>
      <c r="AU392">
        <v>-253</v>
      </c>
      <c r="AV392">
        <v>646</v>
      </c>
      <c r="AW392">
        <v>899</v>
      </c>
      <c r="AX392">
        <v>36.17</v>
      </c>
      <c r="AY392">
        <v>50.34</v>
      </c>
      <c r="AZ392">
        <v>86.51</v>
      </c>
      <c r="BA392">
        <v>74.92</v>
      </c>
      <c r="BB392">
        <v>25</v>
      </c>
      <c r="BC392">
        <v>92</v>
      </c>
      <c r="BD392">
        <v>2.82</v>
      </c>
      <c r="BE392">
        <v>42.87</v>
      </c>
      <c r="BF392">
        <v>40.049999999999997</v>
      </c>
      <c r="BG392">
        <v>-161</v>
      </c>
      <c r="BH392">
        <v>27.1</v>
      </c>
      <c r="BI392">
        <v>36.119999999999997</v>
      </c>
      <c r="BJ392">
        <v>484</v>
      </c>
      <c r="BK392">
        <v>645</v>
      </c>
      <c r="BL392">
        <v>67</v>
      </c>
      <c r="BM392">
        <v>5.67</v>
      </c>
      <c r="BN392">
        <v>34.93</v>
      </c>
      <c r="BO392">
        <v>2.2999999999999998</v>
      </c>
      <c r="BP392">
        <v>3.36</v>
      </c>
      <c r="BQ392">
        <v>41</v>
      </c>
      <c r="BR392">
        <v>60</v>
      </c>
      <c r="BS392">
        <v>-19</v>
      </c>
      <c r="BT392">
        <v>40.590000000000003</v>
      </c>
      <c r="BU392">
        <v>7.61</v>
      </c>
      <c r="BV392">
        <v>8.4700000000000006</v>
      </c>
      <c r="BW392">
        <v>6.35</v>
      </c>
      <c r="BX392">
        <v>90.7</v>
      </c>
      <c r="BY392">
        <v>40</v>
      </c>
      <c r="BZ392">
        <v>0</v>
      </c>
      <c r="CA392">
        <v>0</v>
      </c>
      <c r="CB392">
        <v>51.79</v>
      </c>
      <c r="CC392">
        <v>348</v>
      </c>
      <c r="CD392">
        <v>300</v>
      </c>
      <c r="CE392">
        <v>324</v>
      </c>
      <c r="CF392">
        <v>67</v>
      </c>
      <c r="CG392">
        <v>50</v>
      </c>
      <c r="CH392">
        <v>3</v>
      </c>
      <c r="CI392">
        <v>4</v>
      </c>
      <c r="CJ392">
        <v>60</v>
      </c>
      <c r="CK392">
        <v>18</v>
      </c>
      <c r="CL392">
        <v>8</v>
      </c>
      <c r="CM392">
        <v>19</v>
      </c>
      <c r="CN392">
        <v>3</v>
      </c>
      <c r="CO392">
        <v>-0.9</v>
      </c>
      <c r="CP392">
        <v>1071.57</v>
      </c>
      <c r="CQ392">
        <v>2564.12</v>
      </c>
      <c r="CR392">
        <v>29.47</v>
      </c>
      <c r="CS392">
        <v>16.440000000000001</v>
      </c>
      <c r="CT392">
        <v>17.12</v>
      </c>
      <c r="CU392">
        <v>40.46</v>
      </c>
      <c r="CV392">
        <v>49.96</v>
      </c>
      <c r="CW392">
        <v>43.26</v>
      </c>
      <c r="CX392">
        <v>63.66</v>
      </c>
      <c r="CY392">
        <v>53.97</v>
      </c>
      <c r="CZ392">
        <v>54.06</v>
      </c>
      <c r="DB392">
        <f t="shared" si="6"/>
        <v>17</v>
      </c>
    </row>
    <row r="393" spans="1:106">
      <c r="A393" t="s">
        <v>311</v>
      </c>
      <c r="B393" t="s">
        <v>312</v>
      </c>
      <c r="C393" t="s">
        <v>62</v>
      </c>
      <c r="D393" t="s">
        <v>221</v>
      </c>
      <c r="E393">
        <v>45</v>
      </c>
      <c r="F393">
        <v>20142015</v>
      </c>
      <c r="G393">
        <v>29</v>
      </c>
      <c r="H393">
        <v>3.75</v>
      </c>
      <c r="I393">
        <v>3</v>
      </c>
      <c r="J393">
        <v>1</v>
      </c>
      <c r="K393">
        <v>10</v>
      </c>
      <c r="L393">
        <v>11</v>
      </c>
      <c r="M393">
        <v>0.06</v>
      </c>
      <c r="N393">
        <v>0.59</v>
      </c>
      <c r="O393">
        <v>0.65</v>
      </c>
      <c r="P393">
        <v>-4</v>
      </c>
      <c r="Q393">
        <v>50.52</v>
      </c>
      <c r="R393">
        <v>102.54</v>
      </c>
      <c r="S393">
        <v>2.04</v>
      </c>
      <c r="T393">
        <v>-2.74</v>
      </c>
      <c r="U393">
        <v>22.52</v>
      </c>
      <c r="V393">
        <v>-1.92</v>
      </c>
      <c r="W393">
        <v>52.8</v>
      </c>
      <c r="X393">
        <v>54.72</v>
      </c>
      <c r="Y393">
        <v>49</v>
      </c>
      <c r="Z393">
        <v>462</v>
      </c>
      <c r="AA393">
        <v>413</v>
      </c>
      <c r="AB393">
        <v>27.35</v>
      </c>
      <c r="AC393">
        <v>24.45</v>
      </c>
      <c r="AD393">
        <v>51.8</v>
      </c>
      <c r="AE393">
        <v>19</v>
      </c>
      <c r="AF393">
        <v>-2.76</v>
      </c>
      <c r="AG393">
        <v>53.28</v>
      </c>
      <c r="AH393">
        <v>20</v>
      </c>
      <c r="AI393">
        <v>963</v>
      </c>
      <c r="AJ393">
        <v>943</v>
      </c>
      <c r="AK393">
        <v>57.01</v>
      </c>
      <c r="AL393">
        <v>55.82</v>
      </c>
      <c r="AM393">
        <v>112.83</v>
      </c>
      <c r="AN393">
        <v>52.75</v>
      </c>
      <c r="AO393">
        <v>24</v>
      </c>
      <c r="AP393">
        <v>70</v>
      </c>
      <c r="AQ393">
        <v>91</v>
      </c>
      <c r="AR393">
        <v>-3.25</v>
      </c>
      <c r="AS393">
        <v>49.02</v>
      </c>
      <c r="AT393">
        <v>52.27</v>
      </c>
      <c r="AU393">
        <v>-28</v>
      </c>
      <c r="AV393">
        <v>702</v>
      </c>
      <c r="AW393">
        <v>730</v>
      </c>
      <c r="AX393">
        <v>41.56</v>
      </c>
      <c r="AY393">
        <v>43.21</v>
      </c>
      <c r="AZ393">
        <v>84.77</v>
      </c>
      <c r="BA393">
        <v>72.36</v>
      </c>
      <c r="BB393">
        <v>18</v>
      </c>
      <c r="BC393">
        <v>67</v>
      </c>
      <c r="BD393">
        <v>-3.2</v>
      </c>
      <c r="BE393">
        <v>48.66</v>
      </c>
      <c r="BF393">
        <v>51.86</v>
      </c>
      <c r="BG393">
        <v>-28</v>
      </c>
      <c r="BH393">
        <v>30.07</v>
      </c>
      <c r="BI393">
        <v>31.73</v>
      </c>
      <c r="BJ393">
        <v>508</v>
      </c>
      <c r="BK393">
        <v>536</v>
      </c>
      <c r="BL393">
        <v>49</v>
      </c>
      <c r="BM393">
        <v>2.31</v>
      </c>
      <c r="BN393">
        <v>54.32</v>
      </c>
      <c r="BO393">
        <v>2.78</v>
      </c>
      <c r="BP393">
        <v>2.13</v>
      </c>
      <c r="BQ393">
        <v>47</v>
      </c>
      <c r="BR393">
        <v>36</v>
      </c>
      <c r="BS393">
        <v>11</v>
      </c>
      <c r="BT393">
        <v>56.63</v>
      </c>
      <c r="BU393">
        <v>1.49</v>
      </c>
      <c r="BV393">
        <v>9.25</v>
      </c>
      <c r="BW393">
        <v>6.7</v>
      </c>
      <c r="BX393">
        <v>93.28</v>
      </c>
      <c r="BY393">
        <v>38</v>
      </c>
      <c r="BZ393">
        <v>0</v>
      </c>
      <c r="CA393">
        <v>1</v>
      </c>
      <c r="CB393">
        <v>51.36</v>
      </c>
      <c r="CC393">
        <v>378</v>
      </c>
      <c r="CD393">
        <v>392</v>
      </c>
      <c r="CE393">
        <v>358</v>
      </c>
      <c r="CF393">
        <v>94</v>
      </c>
      <c r="CG393">
        <v>65</v>
      </c>
      <c r="CH393">
        <v>2</v>
      </c>
      <c r="CI393">
        <v>8</v>
      </c>
      <c r="CJ393">
        <v>48</v>
      </c>
      <c r="CK393">
        <v>24</v>
      </c>
      <c r="CL393">
        <v>12</v>
      </c>
      <c r="CM393">
        <v>8</v>
      </c>
      <c r="CN393">
        <v>4</v>
      </c>
      <c r="CO393">
        <v>-0.24</v>
      </c>
      <c r="CP393">
        <v>1013.57</v>
      </c>
      <c r="CQ393">
        <v>1731.76</v>
      </c>
      <c r="CR393">
        <v>36.92</v>
      </c>
      <c r="CS393">
        <v>17.7</v>
      </c>
      <c r="CT393">
        <v>17.510000000000002</v>
      </c>
      <c r="CU393">
        <v>51.79</v>
      </c>
      <c r="CV393">
        <v>49.34</v>
      </c>
      <c r="CW393">
        <v>58.14</v>
      </c>
      <c r="CX393">
        <v>54.12</v>
      </c>
      <c r="CY393">
        <v>53.99</v>
      </c>
      <c r="CZ393">
        <v>55.42</v>
      </c>
      <c r="DB393">
        <f t="shared" si="6"/>
        <v>29</v>
      </c>
    </row>
    <row r="394" spans="1:106">
      <c r="A394" t="s">
        <v>929</v>
      </c>
      <c r="B394" t="s">
        <v>930</v>
      </c>
      <c r="C394" t="s">
        <v>80</v>
      </c>
      <c r="D394" t="s">
        <v>221</v>
      </c>
      <c r="E394">
        <v>66</v>
      </c>
      <c r="F394">
        <v>20142015</v>
      </c>
      <c r="G394">
        <v>29</v>
      </c>
      <c r="H394">
        <v>4</v>
      </c>
      <c r="I394">
        <v>4</v>
      </c>
      <c r="J394">
        <v>13</v>
      </c>
      <c r="K394">
        <v>21</v>
      </c>
      <c r="L394">
        <v>34</v>
      </c>
      <c r="M394">
        <v>0.73</v>
      </c>
      <c r="N394">
        <v>1.18</v>
      </c>
      <c r="O394">
        <v>1.91</v>
      </c>
      <c r="P394">
        <v>2</v>
      </c>
      <c r="Q394">
        <v>49.8</v>
      </c>
      <c r="R394">
        <v>102.45</v>
      </c>
      <c r="S394">
        <v>10</v>
      </c>
      <c r="T394">
        <v>8.6199999999999992</v>
      </c>
      <c r="U394">
        <v>16.21</v>
      </c>
      <c r="V394">
        <v>-2.98</v>
      </c>
      <c r="W394">
        <v>49.43</v>
      </c>
      <c r="X394">
        <v>52.41</v>
      </c>
      <c r="Y394">
        <v>-11</v>
      </c>
      <c r="Z394">
        <v>480</v>
      </c>
      <c r="AA394">
        <v>491</v>
      </c>
      <c r="AB394">
        <v>26.92</v>
      </c>
      <c r="AC394">
        <v>27.54</v>
      </c>
      <c r="AD394">
        <v>54.46</v>
      </c>
      <c r="AE394">
        <v>154</v>
      </c>
      <c r="AF394">
        <v>-0.98</v>
      </c>
      <c r="AG394">
        <v>50.78</v>
      </c>
      <c r="AH394">
        <v>-8</v>
      </c>
      <c r="AI394">
        <v>1014</v>
      </c>
      <c r="AJ394">
        <v>1022</v>
      </c>
      <c r="AK394">
        <v>56.87</v>
      </c>
      <c r="AL394">
        <v>57.32</v>
      </c>
      <c r="AM394">
        <v>114.18</v>
      </c>
      <c r="AN394">
        <v>51.87</v>
      </c>
      <c r="AO394">
        <v>50</v>
      </c>
      <c r="AP394">
        <v>40</v>
      </c>
      <c r="AQ394">
        <v>235</v>
      </c>
      <c r="AR394">
        <v>-1.35</v>
      </c>
      <c r="AS394">
        <v>48.09</v>
      </c>
      <c r="AT394">
        <v>49.44</v>
      </c>
      <c r="AU394">
        <v>-58</v>
      </c>
      <c r="AV394">
        <v>732</v>
      </c>
      <c r="AW394">
        <v>790</v>
      </c>
      <c r="AX394">
        <v>41.05</v>
      </c>
      <c r="AY394">
        <v>44.31</v>
      </c>
      <c r="AZ394">
        <v>85.36</v>
      </c>
      <c r="BA394">
        <v>71.86</v>
      </c>
      <c r="BB394">
        <v>55</v>
      </c>
      <c r="BC394">
        <v>185</v>
      </c>
      <c r="BD394">
        <v>-1.31</v>
      </c>
      <c r="BE394">
        <v>47.56</v>
      </c>
      <c r="BF394">
        <v>48.87</v>
      </c>
      <c r="BG394">
        <v>-54</v>
      </c>
      <c r="BH394">
        <v>29.5</v>
      </c>
      <c r="BI394">
        <v>32.53</v>
      </c>
      <c r="BJ394">
        <v>526</v>
      </c>
      <c r="BK394">
        <v>580</v>
      </c>
      <c r="BL394">
        <v>130</v>
      </c>
      <c r="BM394">
        <v>1.99</v>
      </c>
      <c r="BN394">
        <v>52.85</v>
      </c>
      <c r="BO394">
        <v>2.86</v>
      </c>
      <c r="BP394">
        <v>2.36</v>
      </c>
      <c r="BQ394">
        <v>51</v>
      </c>
      <c r="BR394">
        <v>42</v>
      </c>
      <c r="BS394">
        <v>9</v>
      </c>
      <c r="BT394">
        <v>54.84</v>
      </c>
      <c r="BU394">
        <v>7.03</v>
      </c>
      <c r="BV394">
        <v>9.6999999999999993</v>
      </c>
      <c r="BW394">
        <v>6.97</v>
      </c>
      <c r="BX394">
        <v>92.76</v>
      </c>
      <c r="BY394">
        <v>47.83</v>
      </c>
      <c r="BZ394">
        <v>11</v>
      </c>
      <c r="CA394">
        <v>12</v>
      </c>
      <c r="CB394">
        <v>55.56</v>
      </c>
      <c r="CC394">
        <v>360</v>
      </c>
      <c r="CD394">
        <v>335</v>
      </c>
      <c r="CE394">
        <v>288</v>
      </c>
      <c r="CF394">
        <v>64</v>
      </c>
      <c r="CG394">
        <v>87</v>
      </c>
      <c r="CH394">
        <v>12</v>
      </c>
      <c r="CI394">
        <v>9</v>
      </c>
      <c r="CJ394">
        <v>117</v>
      </c>
      <c r="CK394">
        <v>12</v>
      </c>
      <c r="CL394">
        <v>23</v>
      </c>
      <c r="CM394">
        <v>10</v>
      </c>
      <c r="CN394">
        <v>12</v>
      </c>
      <c r="CO394">
        <v>0.11</v>
      </c>
      <c r="CP394">
        <v>1069.8499999999999</v>
      </c>
      <c r="CQ394">
        <v>2953.67</v>
      </c>
      <c r="CR394">
        <v>26.59</v>
      </c>
      <c r="CS394">
        <v>17.98</v>
      </c>
      <c r="CT394">
        <v>17.47</v>
      </c>
      <c r="CU394">
        <v>51.06</v>
      </c>
      <c r="CV394">
        <v>49.68</v>
      </c>
      <c r="CW394">
        <v>57.34</v>
      </c>
      <c r="CX394">
        <v>54.95</v>
      </c>
      <c r="CY394">
        <v>53.63</v>
      </c>
      <c r="CZ394">
        <v>54.31</v>
      </c>
      <c r="DB394">
        <f t="shared" si="6"/>
        <v>-23</v>
      </c>
    </row>
    <row r="395" spans="1:106">
      <c r="A395" t="s">
        <v>513</v>
      </c>
      <c r="B395" t="s">
        <v>514</v>
      </c>
      <c r="C395" t="s">
        <v>62</v>
      </c>
      <c r="D395" t="s">
        <v>515</v>
      </c>
      <c r="E395">
        <v>68</v>
      </c>
      <c r="F395">
        <v>20142015</v>
      </c>
      <c r="G395">
        <v>31</v>
      </c>
      <c r="H395">
        <v>4</v>
      </c>
      <c r="I395">
        <v>4</v>
      </c>
      <c r="J395">
        <v>4</v>
      </c>
      <c r="K395">
        <v>8</v>
      </c>
      <c r="L395">
        <v>12</v>
      </c>
      <c r="M395">
        <v>0.17</v>
      </c>
      <c r="N395">
        <v>0.34</v>
      </c>
      <c r="O395">
        <v>0.51</v>
      </c>
      <c r="P395">
        <v>-2</v>
      </c>
      <c r="Q395">
        <v>44.8</v>
      </c>
      <c r="R395">
        <v>97.77</v>
      </c>
      <c r="S395">
        <v>4.6500000000000004</v>
      </c>
      <c r="T395">
        <v>-22.91</v>
      </c>
      <c r="U395">
        <v>20.67</v>
      </c>
      <c r="V395">
        <v>-5.39</v>
      </c>
      <c r="W395">
        <v>44.03</v>
      </c>
      <c r="X395">
        <v>49.42</v>
      </c>
      <c r="Y395">
        <v>-139</v>
      </c>
      <c r="Z395">
        <v>513</v>
      </c>
      <c r="AA395">
        <v>652</v>
      </c>
      <c r="AB395">
        <v>21.9</v>
      </c>
      <c r="AC395">
        <v>27.84</v>
      </c>
      <c r="AD395">
        <v>49.74</v>
      </c>
      <c r="AE395">
        <v>45</v>
      </c>
      <c r="AF395">
        <v>-6.69</v>
      </c>
      <c r="AG395">
        <v>51.49</v>
      </c>
      <c r="AH395">
        <v>-265</v>
      </c>
      <c r="AI395">
        <v>1142</v>
      </c>
      <c r="AJ395">
        <v>1407</v>
      </c>
      <c r="AK395">
        <v>48.76</v>
      </c>
      <c r="AL395">
        <v>60.07</v>
      </c>
      <c r="AM395">
        <v>108.83</v>
      </c>
      <c r="AN395">
        <v>53.33</v>
      </c>
      <c r="AO395">
        <v>68</v>
      </c>
      <c r="AP395">
        <v>160</v>
      </c>
      <c r="AQ395">
        <v>188</v>
      </c>
      <c r="AR395">
        <v>-6.53</v>
      </c>
      <c r="AS395">
        <v>44.73</v>
      </c>
      <c r="AT395">
        <v>51.25</v>
      </c>
      <c r="AU395">
        <v>-196</v>
      </c>
      <c r="AV395">
        <v>831</v>
      </c>
      <c r="AW395">
        <v>1027</v>
      </c>
      <c r="AX395">
        <v>35.479999999999997</v>
      </c>
      <c r="AY395">
        <v>43.85</v>
      </c>
      <c r="AZ395">
        <v>79.33</v>
      </c>
      <c r="BA395">
        <v>73.290000000000006</v>
      </c>
      <c r="BB395">
        <v>34</v>
      </c>
      <c r="BC395">
        <v>120</v>
      </c>
      <c r="BD395">
        <v>-5.42</v>
      </c>
      <c r="BE395">
        <v>45.48</v>
      </c>
      <c r="BF395">
        <v>50.9</v>
      </c>
      <c r="BG395">
        <v>-121</v>
      </c>
      <c r="BH395">
        <v>26</v>
      </c>
      <c r="BI395">
        <v>31.17</v>
      </c>
      <c r="BJ395">
        <v>609</v>
      </c>
      <c r="BK395">
        <v>730</v>
      </c>
      <c r="BL395">
        <v>86</v>
      </c>
      <c r="BM395">
        <v>-5.74</v>
      </c>
      <c r="BN395">
        <v>45.26</v>
      </c>
      <c r="BO395">
        <v>2.09</v>
      </c>
      <c r="BP395">
        <v>3.2</v>
      </c>
      <c r="BQ395">
        <v>49</v>
      </c>
      <c r="BR395">
        <v>75</v>
      </c>
      <c r="BS395">
        <v>-26</v>
      </c>
      <c r="BT395">
        <v>39.520000000000003</v>
      </c>
      <c r="BU395">
        <v>3.33</v>
      </c>
      <c r="BV395">
        <v>8.0500000000000007</v>
      </c>
      <c r="BW395">
        <v>5.9</v>
      </c>
      <c r="BX395">
        <v>89.73</v>
      </c>
      <c r="BY395">
        <v>40</v>
      </c>
      <c r="BZ395">
        <v>0</v>
      </c>
      <c r="CA395">
        <v>0</v>
      </c>
      <c r="CB395">
        <v>34.24</v>
      </c>
      <c r="CC395">
        <v>351</v>
      </c>
      <c r="CD395">
        <v>537</v>
      </c>
      <c r="CE395">
        <v>674</v>
      </c>
      <c r="CF395">
        <v>85</v>
      </c>
      <c r="CG395">
        <v>175</v>
      </c>
      <c r="CH395">
        <v>4</v>
      </c>
      <c r="CI395">
        <v>4</v>
      </c>
      <c r="CJ395">
        <v>82</v>
      </c>
      <c r="CK395">
        <v>26</v>
      </c>
      <c r="CL395">
        <v>16</v>
      </c>
      <c r="CM395">
        <v>9</v>
      </c>
      <c r="CN395">
        <v>7</v>
      </c>
      <c r="CO395">
        <v>-0.09</v>
      </c>
      <c r="CP395">
        <v>1405.28</v>
      </c>
      <c r="CQ395">
        <v>2731.2</v>
      </c>
      <c r="CR395">
        <v>33.97</v>
      </c>
      <c r="CS395">
        <v>16.8</v>
      </c>
      <c r="CT395">
        <v>17.66</v>
      </c>
      <c r="CU395">
        <v>50.08</v>
      </c>
      <c r="CV395">
        <v>50.03</v>
      </c>
      <c r="CW395">
        <v>53.21</v>
      </c>
      <c r="CX395">
        <v>53.03</v>
      </c>
      <c r="CY395">
        <v>54.71</v>
      </c>
      <c r="CZ395">
        <v>54.65</v>
      </c>
      <c r="DB395">
        <f t="shared" si="6"/>
        <v>-90</v>
      </c>
    </row>
    <row r="396" spans="1:106">
      <c r="A396" t="s">
        <v>1311</v>
      </c>
      <c r="B396" t="s">
        <v>1312</v>
      </c>
      <c r="C396" t="s">
        <v>80</v>
      </c>
      <c r="D396" t="s">
        <v>81</v>
      </c>
      <c r="E396">
        <v>82</v>
      </c>
      <c r="F396">
        <v>20142015</v>
      </c>
      <c r="G396">
        <v>30</v>
      </c>
      <c r="H396" t="s">
        <v>1488</v>
      </c>
      <c r="I396" t="s">
        <v>1488</v>
      </c>
      <c r="J396">
        <v>5</v>
      </c>
      <c r="K396">
        <v>8</v>
      </c>
      <c r="L396">
        <v>13</v>
      </c>
      <c r="M396">
        <v>0.27</v>
      </c>
      <c r="N396">
        <v>0.43</v>
      </c>
      <c r="O396">
        <v>0.71</v>
      </c>
      <c r="P396">
        <v>-1</v>
      </c>
      <c r="Q396">
        <v>32.53</v>
      </c>
      <c r="R396">
        <v>98.37</v>
      </c>
      <c r="S396">
        <v>5.0999999999999996</v>
      </c>
      <c r="T396">
        <v>-31.99</v>
      </c>
      <c r="U396">
        <v>13.48</v>
      </c>
      <c r="V396">
        <v>-23.68</v>
      </c>
      <c r="W396">
        <v>34.590000000000003</v>
      </c>
      <c r="X396">
        <v>58.28</v>
      </c>
      <c r="Y396">
        <v>-261</v>
      </c>
      <c r="Z396">
        <v>293</v>
      </c>
      <c r="AA396">
        <v>554</v>
      </c>
      <c r="AB396">
        <v>15.91</v>
      </c>
      <c r="AC396">
        <v>30.08</v>
      </c>
      <c r="AD396">
        <v>45.98</v>
      </c>
      <c r="AE396">
        <v>91</v>
      </c>
      <c r="AF396">
        <v>-25.61</v>
      </c>
      <c r="AG396">
        <v>58.14</v>
      </c>
      <c r="AH396">
        <v>-638</v>
      </c>
      <c r="AI396">
        <v>594</v>
      </c>
      <c r="AJ396">
        <v>1232</v>
      </c>
      <c r="AK396">
        <v>32.25</v>
      </c>
      <c r="AL396">
        <v>66.88</v>
      </c>
      <c r="AM396">
        <v>99.13</v>
      </c>
      <c r="AN396">
        <v>58.08</v>
      </c>
      <c r="AO396">
        <v>29</v>
      </c>
      <c r="AP396">
        <v>99</v>
      </c>
      <c r="AQ396">
        <v>150</v>
      </c>
      <c r="AR396">
        <v>-23.52</v>
      </c>
      <c r="AS396">
        <v>33.119999999999997</v>
      </c>
      <c r="AT396">
        <v>56.63</v>
      </c>
      <c r="AU396">
        <v>-465</v>
      </c>
      <c r="AV396">
        <v>456</v>
      </c>
      <c r="AW396">
        <v>921</v>
      </c>
      <c r="AX396">
        <v>24.76</v>
      </c>
      <c r="AY396">
        <v>50</v>
      </c>
      <c r="AZ396">
        <v>74.760000000000005</v>
      </c>
      <c r="BA396">
        <v>75.66</v>
      </c>
      <c r="BB396">
        <v>23</v>
      </c>
      <c r="BC396">
        <v>121</v>
      </c>
      <c r="BD396">
        <v>-21.56</v>
      </c>
      <c r="BE396">
        <v>34.159999999999997</v>
      </c>
      <c r="BF396">
        <v>55.72</v>
      </c>
      <c r="BG396">
        <v>-320</v>
      </c>
      <c r="BH396">
        <v>18.73</v>
      </c>
      <c r="BI396">
        <v>36.1</v>
      </c>
      <c r="BJ396">
        <v>345</v>
      </c>
      <c r="BK396">
        <v>665</v>
      </c>
      <c r="BL396">
        <v>98</v>
      </c>
      <c r="BM396">
        <v>-27.78</v>
      </c>
      <c r="BN396">
        <v>57.54</v>
      </c>
      <c r="BO396">
        <v>1.36</v>
      </c>
      <c r="BP396">
        <v>3.2</v>
      </c>
      <c r="BQ396">
        <v>25</v>
      </c>
      <c r="BR396">
        <v>59</v>
      </c>
      <c r="BS396">
        <v>-34</v>
      </c>
      <c r="BT396">
        <v>29.76</v>
      </c>
      <c r="BU396">
        <v>4.13</v>
      </c>
      <c r="BV396">
        <v>7.25</v>
      </c>
      <c r="BW396">
        <v>5.48</v>
      </c>
      <c r="BX396">
        <v>91.13</v>
      </c>
      <c r="BY396">
        <v>32</v>
      </c>
      <c r="BZ396">
        <v>6</v>
      </c>
      <c r="CA396">
        <v>13</v>
      </c>
      <c r="CB396">
        <v>28.1</v>
      </c>
      <c r="CC396">
        <v>188</v>
      </c>
      <c r="CD396">
        <v>357</v>
      </c>
      <c r="CE396">
        <v>481</v>
      </c>
      <c r="CF396">
        <v>119</v>
      </c>
      <c r="CG396">
        <v>116</v>
      </c>
      <c r="CH396">
        <v>5</v>
      </c>
      <c r="CI396">
        <v>3</v>
      </c>
      <c r="CJ396">
        <v>93</v>
      </c>
      <c r="CK396">
        <v>11</v>
      </c>
      <c r="CL396">
        <v>24</v>
      </c>
      <c r="CM396">
        <v>9</v>
      </c>
      <c r="CN396">
        <v>8</v>
      </c>
      <c r="CO396">
        <v>-0.05</v>
      </c>
      <c r="CP396">
        <v>1105.19</v>
      </c>
      <c r="CQ396">
        <v>3903.68</v>
      </c>
      <c r="CR396">
        <v>22.06</v>
      </c>
      <c r="CS396">
        <v>16.940000000000001</v>
      </c>
      <c r="CT396">
        <v>17.09</v>
      </c>
      <c r="CU396">
        <v>50.51</v>
      </c>
      <c r="CV396">
        <v>49.83</v>
      </c>
      <c r="CW396">
        <v>48.89</v>
      </c>
      <c r="CX396">
        <v>47.9</v>
      </c>
      <c r="CY396">
        <v>54.24</v>
      </c>
      <c r="CZ396">
        <v>54.61</v>
      </c>
      <c r="DB396">
        <f t="shared" si="6"/>
        <v>3</v>
      </c>
    </row>
    <row r="397" spans="1:106">
      <c r="A397" t="s">
        <v>717</v>
      </c>
      <c r="B397" t="s">
        <v>718</v>
      </c>
      <c r="C397" t="s">
        <v>68</v>
      </c>
      <c r="D397" t="s">
        <v>393</v>
      </c>
      <c r="E397">
        <v>58</v>
      </c>
      <c r="F397">
        <v>20142015</v>
      </c>
      <c r="G397">
        <v>21</v>
      </c>
      <c r="H397">
        <v>0.92500000000000004</v>
      </c>
      <c r="I397">
        <v>0.92500000000000004</v>
      </c>
      <c r="J397">
        <v>10</v>
      </c>
      <c r="K397">
        <v>13</v>
      </c>
      <c r="L397">
        <v>23</v>
      </c>
      <c r="M397">
        <v>0.81</v>
      </c>
      <c r="N397">
        <v>1.05</v>
      </c>
      <c r="O397">
        <v>1.86</v>
      </c>
      <c r="P397">
        <v>6</v>
      </c>
      <c r="Q397">
        <v>53.05</v>
      </c>
      <c r="R397">
        <v>101.17</v>
      </c>
      <c r="S397">
        <v>10.87</v>
      </c>
      <c r="T397">
        <v>6.32</v>
      </c>
      <c r="U397">
        <v>12.77</v>
      </c>
      <c r="V397">
        <v>4.08</v>
      </c>
      <c r="W397">
        <v>53.76</v>
      </c>
      <c r="X397">
        <v>49.67</v>
      </c>
      <c r="Y397">
        <v>45</v>
      </c>
      <c r="Z397">
        <v>322</v>
      </c>
      <c r="AA397">
        <v>277</v>
      </c>
      <c r="AB397">
        <v>26.08</v>
      </c>
      <c r="AC397">
        <v>22.44</v>
      </c>
      <c r="AD397">
        <v>48.52</v>
      </c>
      <c r="AE397">
        <v>83</v>
      </c>
      <c r="AF397">
        <v>3.32</v>
      </c>
      <c r="AG397">
        <v>49.73</v>
      </c>
      <c r="AH397">
        <v>86</v>
      </c>
      <c r="AI397">
        <v>748</v>
      </c>
      <c r="AJ397">
        <v>662</v>
      </c>
      <c r="AK397">
        <v>60.59</v>
      </c>
      <c r="AL397">
        <v>53.62</v>
      </c>
      <c r="AM397">
        <v>114.22</v>
      </c>
      <c r="AN397">
        <v>53.48</v>
      </c>
      <c r="AO397">
        <v>28</v>
      </c>
      <c r="AP397">
        <v>28</v>
      </c>
      <c r="AQ397">
        <v>155</v>
      </c>
      <c r="AR397">
        <v>3.76</v>
      </c>
      <c r="AS397">
        <v>53.94</v>
      </c>
      <c r="AT397">
        <v>50.18</v>
      </c>
      <c r="AU397">
        <v>83</v>
      </c>
      <c r="AV397">
        <v>568</v>
      </c>
      <c r="AW397">
        <v>485</v>
      </c>
      <c r="AX397">
        <v>46.01</v>
      </c>
      <c r="AY397">
        <v>39.29</v>
      </c>
      <c r="AZ397">
        <v>85.3</v>
      </c>
      <c r="BA397">
        <v>70.42</v>
      </c>
      <c r="BB397">
        <v>35</v>
      </c>
      <c r="BC397">
        <v>127</v>
      </c>
      <c r="BD397">
        <v>2.54</v>
      </c>
      <c r="BE397">
        <v>54.2</v>
      </c>
      <c r="BF397">
        <v>51.66</v>
      </c>
      <c r="BG397">
        <v>62</v>
      </c>
      <c r="BH397">
        <v>32.4</v>
      </c>
      <c r="BI397">
        <v>27.38</v>
      </c>
      <c r="BJ397">
        <v>400</v>
      </c>
      <c r="BK397">
        <v>338</v>
      </c>
      <c r="BL397">
        <v>92</v>
      </c>
      <c r="BM397">
        <v>0.04</v>
      </c>
      <c r="BN397">
        <v>57.32</v>
      </c>
      <c r="BO397">
        <v>3.16</v>
      </c>
      <c r="BP397">
        <v>2.35</v>
      </c>
      <c r="BQ397">
        <v>39</v>
      </c>
      <c r="BR397">
        <v>29</v>
      </c>
      <c r="BS397">
        <v>10</v>
      </c>
      <c r="BT397">
        <v>57.35</v>
      </c>
      <c r="BU397">
        <v>7.87</v>
      </c>
      <c r="BV397">
        <v>9.75</v>
      </c>
      <c r="BW397">
        <v>6.87</v>
      </c>
      <c r="BX397">
        <v>91.42</v>
      </c>
      <c r="BY397">
        <v>45.37</v>
      </c>
      <c r="BZ397">
        <v>93</v>
      </c>
      <c r="CA397">
        <v>112</v>
      </c>
      <c r="CB397">
        <v>55.35</v>
      </c>
      <c r="CC397">
        <v>238</v>
      </c>
      <c r="CD397">
        <v>251</v>
      </c>
      <c r="CE397">
        <v>192</v>
      </c>
      <c r="CF397">
        <v>89</v>
      </c>
      <c r="CG397">
        <v>90</v>
      </c>
      <c r="CH397">
        <v>8</v>
      </c>
      <c r="CI397">
        <v>5</v>
      </c>
      <c r="CJ397">
        <v>82</v>
      </c>
      <c r="CK397">
        <v>23</v>
      </c>
      <c r="CL397">
        <v>27</v>
      </c>
      <c r="CM397">
        <v>3</v>
      </c>
      <c r="CN397">
        <v>9</v>
      </c>
      <c r="CO397">
        <v>0.49</v>
      </c>
      <c r="CP397">
        <v>740.7</v>
      </c>
      <c r="CQ397">
        <v>2768.72</v>
      </c>
      <c r="CR397">
        <v>21.11</v>
      </c>
      <c r="CS397">
        <v>17.64</v>
      </c>
      <c r="CT397">
        <v>17.21</v>
      </c>
      <c r="CU397">
        <v>49.91</v>
      </c>
      <c r="CV397">
        <v>50.03</v>
      </c>
      <c r="CW397">
        <v>54.67</v>
      </c>
      <c r="CX397">
        <v>54.88</v>
      </c>
      <c r="CY397">
        <v>54.11</v>
      </c>
      <c r="CZ397">
        <v>54.05</v>
      </c>
      <c r="DB397">
        <f t="shared" si="6"/>
        <v>-1</v>
      </c>
    </row>
    <row r="398" spans="1:106">
      <c r="A398" t="s">
        <v>846</v>
      </c>
      <c r="B398" t="s">
        <v>847</v>
      </c>
      <c r="C398" t="s">
        <v>62</v>
      </c>
      <c r="D398" t="s">
        <v>84</v>
      </c>
      <c r="E398">
        <v>41</v>
      </c>
      <c r="F398">
        <v>20142015</v>
      </c>
      <c r="G398">
        <v>26</v>
      </c>
      <c r="H398">
        <v>0.75</v>
      </c>
      <c r="I398">
        <v>0.8</v>
      </c>
      <c r="J398">
        <v>2</v>
      </c>
      <c r="K398">
        <v>6</v>
      </c>
      <c r="L398">
        <v>8</v>
      </c>
      <c r="M398">
        <v>0.16</v>
      </c>
      <c r="N398">
        <v>0.48</v>
      </c>
      <c r="O398">
        <v>0.64</v>
      </c>
      <c r="P398">
        <v>-3</v>
      </c>
      <c r="Q398">
        <v>43.47</v>
      </c>
      <c r="R398">
        <v>104.62</v>
      </c>
      <c r="S398">
        <v>5.41</v>
      </c>
      <c r="T398">
        <v>-14.72</v>
      </c>
      <c r="U398">
        <v>18.21</v>
      </c>
      <c r="V398">
        <v>-7.96</v>
      </c>
      <c r="W398">
        <v>44.74</v>
      </c>
      <c r="X398">
        <v>52.7</v>
      </c>
      <c r="Y398">
        <v>-67</v>
      </c>
      <c r="Z398">
        <v>285</v>
      </c>
      <c r="AA398">
        <v>352</v>
      </c>
      <c r="AB398">
        <v>22.91</v>
      </c>
      <c r="AC398">
        <v>28.29</v>
      </c>
      <c r="AD398">
        <v>51.2</v>
      </c>
      <c r="AE398">
        <v>27</v>
      </c>
      <c r="AF398">
        <v>-10.76</v>
      </c>
      <c r="AG398">
        <v>54.23</v>
      </c>
      <c r="AH398">
        <v>-167</v>
      </c>
      <c r="AI398">
        <v>556</v>
      </c>
      <c r="AJ398">
        <v>723</v>
      </c>
      <c r="AK398">
        <v>44.69</v>
      </c>
      <c r="AL398">
        <v>58.11</v>
      </c>
      <c r="AM398">
        <v>102.8</v>
      </c>
      <c r="AN398">
        <v>54.5</v>
      </c>
      <c r="AO398">
        <v>31</v>
      </c>
      <c r="AP398">
        <v>60</v>
      </c>
      <c r="AQ398">
        <v>87</v>
      </c>
      <c r="AR398">
        <v>-9.57</v>
      </c>
      <c r="AS398">
        <v>44.03</v>
      </c>
      <c r="AT398">
        <v>53.59</v>
      </c>
      <c r="AU398">
        <v>-114</v>
      </c>
      <c r="AV398">
        <v>420</v>
      </c>
      <c r="AW398">
        <v>534</v>
      </c>
      <c r="AX398">
        <v>33.76</v>
      </c>
      <c r="AY398">
        <v>42.92</v>
      </c>
      <c r="AZ398">
        <v>76.680000000000007</v>
      </c>
      <c r="BA398">
        <v>72.14</v>
      </c>
      <c r="BB398">
        <v>19</v>
      </c>
      <c r="BC398">
        <v>56</v>
      </c>
      <c r="BD398">
        <v>-8.8000000000000007</v>
      </c>
      <c r="BE398">
        <v>44.76</v>
      </c>
      <c r="BF398">
        <v>53.56</v>
      </c>
      <c r="BG398">
        <v>-71</v>
      </c>
      <c r="BH398">
        <v>24.35</v>
      </c>
      <c r="BI398">
        <v>30.06</v>
      </c>
      <c r="BJ398">
        <v>303</v>
      </c>
      <c r="BK398">
        <v>374</v>
      </c>
      <c r="BL398">
        <v>37</v>
      </c>
      <c r="BM398">
        <v>12.52</v>
      </c>
      <c r="BN398">
        <v>47.1</v>
      </c>
      <c r="BO398">
        <v>2.4900000000000002</v>
      </c>
      <c r="BP398">
        <v>1.69</v>
      </c>
      <c r="BQ398">
        <v>31</v>
      </c>
      <c r="BR398">
        <v>21</v>
      </c>
      <c r="BS398">
        <v>10</v>
      </c>
      <c r="BT398">
        <v>59.62</v>
      </c>
      <c r="BU398">
        <v>3.57</v>
      </c>
      <c r="BV398">
        <v>10.23</v>
      </c>
      <c r="BW398">
        <v>7.38</v>
      </c>
      <c r="BX398">
        <v>94.39</v>
      </c>
      <c r="BY398">
        <v>40</v>
      </c>
      <c r="BZ398">
        <v>0</v>
      </c>
      <c r="CA398">
        <v>0</v>
      </c>
      <c r="CB398">
        <v>41.12</v>
      </c>
      <c r="CC398">
        <v>206</v>
      </c>
      <c r="CD398">
        <v>238</v>
      </c>
      <c r="CE398">
        <v>295</v>
      </c>
      <c r="CF398">
        <v>87</v>
      </c>
      <c r="CG398">
        <v>128</v>
      </c>
      <c r="CH398">
        <v>1</v>
      </c>
      <c r="CI398">
        <v>5</v>
      </c>
      <c r="CJ398">
        <v>35</v>
      </c>
      <c r="CK398">
        <v>15</v>
      </c>
      <c r="CL398">
        <v>7</v>
      </c>
      <c r="CM398">
        <v>5</v>
      </c>
      <c r="CN398">
        <v>2</v>
      </c>
      <c r="CO398">
        <v>-0.24</v>
      </c>
      <c r="CP398">
        <v>746.49</v>
      </c>
      <c r="CQ398">
        <v>1760.07</v>
      </c>
      <c r="CR398">
        <v>29.78</v>
      </c>
      <c r="CS398">
        <v>16.57</v>
      </c>
      <c r="CT398">
        <v>17.309999999999999</v>
      </c>
      <c r="CU398">
        <v>52.43</v>
      </c>
      <c r="CV398">
        <v>50.14</v>
      </c>
      <c r="CW398">
        <v>56.48</v>
      </c>
      <c r="CX398">
        <v>51.25</v>
      </c>
      <c r="CY398">
        <v>54.49</v>
      </c>
      <c r="CZ398">
        <v>54.19</v>
      </c>
      <c r="DB398">
        <f t="shared" si="6"/>
        <v>-41</v>
      </c>
    </row>
    <row r="399" spans="1:106">
      <c r="A399" t="s">
        <v>1372</v>
      </c>
      <c r="B399" t="s">
        <v>1373</v>
      </c>
      <c r="C399" t="s">
        <v>124</v>
      </c>
      <c r="D399" t="s">
        <v>976</v>
      </c>
      <c r="E399">
        <v>68</v>
      </c>
      <c r="F399">
        <v>20142015</v>
      </c>
      <c r="G399">
        <v>28</v>
      </c>
      <c r="H399">
        <v>1.7</v>
      </c>
      <c r="I399">
        <v>1.8</v>
      </c>
      <c r="J399">
        <v>11</v>
      </c>
      <c r="K399">
        <v>15</v>
      </c>
      <c r="L399">
        <v>26</v>
      </c>
      <c r="M399">
        <v>0.62</v>
      </c>
      <c r="N399">
        <v>0.85</v>
      </c>
      <c r="O399">
        <v>1.48</v>
      </c>
      <c r="P399">
        <v>1</v>
      </c>
      <c r="Q399">
        <v>43.41</v>
      </c>
      <c r="R399">
        <v>100.6</v>
      </c>
      <c r="S399">
        <v>10.48</v>
      </c>
      <c r="T399">
        <v>-0.45</v>
      </c>
      <c r="U399">
        <v>15.53</v>
      </c>
      <c r="V399">
        <v>-1.37</v>
      </c>
      <c r="W399">
        <v>43.72</v>
      </c>
      <c r="X399">
        <v>45.09</v>
      </c>
      <c r="Y399">
        <v>-117</v>
      </c>
      <c r="Z399">
        <v>407</v>
      </c>
      <c r="AA399">
        <v>524</v>
      </c>
      <c r="AB399">
        <v>23.12</v>
      </c>
      <c r="AC399">
        <v>29.76</v>
      </c>
      <c r="AD399">
        <v>52.88</v>
      </c>
      <c r="AE399">
        <v>108</v>
      </c>
      <c r="AF399">
        <v>-0.67</v>
      </c>
      <c r="AG399">
        <v>44.09</v>
      </c>
      <c r="AH399">
        <v>-260</v>
      </c>
      <c r="AI399">
        <v>857</v>
      </c>
      <c r="AJ399">
        <v>1117</v>
      </c>
      <c r="AK399">
        <v>48.68</v>
      </c>
      <c r="AL399">
        <v>63.45</v>
      </c>
      <c r="AM399">
        <v>112.13</v>
      </c>
      <c r="AN399">
        <v>55.08</v>
      </c>
      <c r="AO399">
        <v>59</v>
      </c>
      <c r="AP399">
        <v>56</v>
      </c>
      <c r="AQ399">
        <v>203</v>
      </c>
      <c r="AR399">
        <v>-0.7</v>
      </c>
      <c r="AS399">
        <v>44.47</v>
      </c>
      <c r="AT399">
        <v>45.16</v>
      </c>
      <c r="AU399">
        <v>-157</v>
      </c>
      <c r="AV399">
        <v>631</v>
      </c>
      <c r="AW399">
        <v>788</v>
      </c>
      <c r="AX399">
        <v>35.840000000000003</v>
      </c>
      <c r="AY399">
        <v>44.76</v>
      </c>
      <c r="AZ399">
        <v>80.599999999999994</v>
      </c>
      <c r="BA399">
        <v>74.8</v>
      </c>
      <c r="BB399">
        <v>39</v>
      </c>
      <c r="BC399">
        <v>144</v>
      </c>
      <c r="BD399">
        <v>-0.15</v>
      </c>
      <c r="BE399">
        <v>46.09</v>
      </c>
      <c r="BF399">
        <v>46.25</v>
      </c>
      <c r="BG399">
        <v>-80</v>
      </c>
      <c r="BH399">
        <v>26.81</v>
      </c>
      <c r="BI399">
        <v>31.35</v>
      </c>
      <c r="BJ399">
        <v>472</v>
      </c>
      <c r="BK399">
        <v>552</v>
      </c>
      <c r="BL399">
        <v>105</v>
      </c>
      <c r="BM399">
        <v>-3.7</v>
      </c>
      <c r="BN399">
        <v>51.48</v>
      </c>
      <c r="BO399">
        <v>2.44</v>
      </c>
      <c r="BP399">
        <v>2.67</v>
      </c>
      <c r="BQ399">
        <v>43</v>
      </c>
      <c r="BR399">
        <v>47</v>
      </c>
      <c r="BS399">
        <v>-4</v>
      </c>
      <c r="BT399">
        <v>47.78</v>
      </c>
      <c r="BU399">
        <v>7.64</v>
      </c>
      <c r="BV399">
        <v>9.11</v>
      </c>
      <c r="BW399">
        <v>6.81</v>
      </c>
      <c r="BX399">
        <v>91.49</v>
      </c>
      <c r="BY399">
        <v>50.88</v>
      </c>
      <c r="BZ399">
        <v>374</v>
      </c>
      <c r="CA399">
        <v>361</v>
      </c>
      <c r="CB399">
        <v>46.06</v>
      </c>
      <c r="CC399">
        <v>333</v>
      </c>
      <c r="CD399">
        <v>302</v>
      </c>
      <c r="CE399">
        <v>390</v>
      </c>
      <c r="CF399">
        <v>143</v>
      </c>
      <c r="CG399">
        <v>69</v>
      </c>
      <c r="CH399">
        <v>8</v>
      </c>
      <c r="CI399">
        <v>7</v>
      </c>
      <c r="CJ399">
        <v>94</v>
      </c>
      <c r="CK399">
        <v>18</v>
      </c>
      <c r="CL399">
        <v>38</v>
      </c>
      <c r="CM399">
        <v>14</v>
      </c>
      <c r="CN399">
        <v>15</v>
      </c>
      <c r="CO399">
        <v>0.06</v>
      </c>
      <c r="CP399">
        <v>1056.3</v>
      </c>
      <c r="CQ399">
        <v>3096.67</v>
      </c>
      <c r="CR399">
        <v>25.43</v>
      </c>
      <c r="CS399">
        <v>17.96</v>
      </c>
      <c r="CT399">
        <v>17.309999999999999</v>
      </c>
      <c r="CU399">
        <v>44.12</v>
      </c>
      <c r="CV399">
        <v>50.35</v>
      </c>
      <c r="CW399">
        <v>48.56</v>
      </c>
      <c r="CX399">
        <v>61.5</v>
      </c>
      <c r="CY399">
        <v>54.65</v>
      </c>
      <c r="CZ399">
        <v>53.88</v>
      </c>
      <c r="DB399">
        <f t="shared" si="6"/>
        <v>74</v>
      </c>
    </row>
    <row r="400" spans="1:106">
      <c r="A400" t="s">
        <v>1374</v>
      </c>
      <c r="B400" t="s">
        <v>1375</v>
      </c>
      <c r="C400" t="s">
        <v>68</v>
      </c>
      <c r="D400" t="s">
        <v>1376</v>
      </c>
      <c r="E400">
        <v>65</v>
      </c>
      <c r="F400">
        <v>20142015</v>
      </c>
      <c r="G400">
        <v>29</v>
      </c>
      <c r="H400">
        <v>2.5</v>
      </c>
      <c r="I400">
        <v>1.7</v>
      </c>
      <c r="J400">
        <v>6</v>
      </c>
      <c r="K400">
        <v>8</v>
      </c>
      <c r="L400">
        <v>14</v>
      </c>
      <c r="M400">
        <v>0.39</v>
      </c>
      <c r="N400">
        <v>0.52</v>
      </c>
      <c r="O400">
        <v>0.92</v>
      </c>
      <c r="P400">
        <v>-7</v>
      </c>
      <c r="Q400">
        <v>33.82</v>
      </c>
      <c r="R400">
        <v>98.6</v>
      </c>
      <c r="S400">
        <v>10.91</v>
      </c>
      <c r="T400">
        <v>-15.19</v>
      </c>
      <c r="U400">
        <v>14.09</v>
      </c>
      <c r="V400">
        <v>-5.72</v>
      </c>
      <c r="W400">
        <v>34.82</v>
      </c>
      <c r="X400">
        <v>40.54</v>
      </c>
      <c r="Y400">
        <v>-224</v>
      </c>
      <c r="Z400">
        <v>257</v>
      </c>
      <c r="AA400">
        <v>481</v>
      </c>
      <c r="AB400">
        <v>16.829999999999998</v>
      </c>
      <c r="AC400">
        <v>31.51</v>
      </c>
      <c r="AD400">
        <v>48.34</v>
      </c>
      <c r="AE400">
        <v>57</v>
      </c>
      <c r="AF400">
        <v>-7.19</v>
      </c>
      <c r="AG400">
        <v>41.01</v>
      </c>
      <c r="AH400">
        <v>-527</v>
      </c>
      <c r="AI400">
        <v>551</v>
      </c>
      <c r="AJ400">
        <v>1078</v>
      </c>
      <c r="AK400">
        <v>36.090000000000003</v>
      </c>
      <c r="AL400">
        <v>70.61</v>
      </c>
      <c r="AM400">
        <v>106.7</v>
      </c>
      <c r="AN400">
        <v>54.26</v>
      </c>
      <c r="AO400">
        <v>24</v>
      </c>
      <c r="AP400">
        <v>61</v>
      </c>
      <c r="AQ400">
        <v>95</v>
      </c>
      <c r="AR400">
        <v>-6.53</v>
      </c>
      <c r="AS400">
        <v>35.200000000000003</v>
      </c>
      <c r="AT400">
        <v>41.74</v>
      </c>
      <c r="AU400">
        <v>-348</v>
      </c>
      <c r="AV400">
        <v>414</v>
      </c>
      <c r="AW400">
        <v>762</v>
      </c>
      <c r="AX400">
        <v>27.12</v>
      </c>
      <c r="AY400">
        <v>49.91</v>
      </c>
      <c r="AZ400">
        <v>77.03</v>
      </c>
      <c r="BA400">
        <v>72.22</v>
      </c>
      <c r="BB400">
        <v>16</v>
      </c>
      <c r="BC400">
        <v>71</v>
      </c>
      <c r="BD400">
        <v>-7.76</v>
      </c>
      <c r="BE400">
        <v>35.51</v>
      </c>
      <c r="BF400">
        <v>43.27</v>
      </c>
      <c r="BG400">
        <v>-244</v>
      </c>
      <c r="BH400">
        <v>19.59</v>
      </c>
      <c r="BI400">
        <v>35.57</v>
      </c>
      <c r="BJ400">
        <v>299</v>
      </c>
      <c r="BK400">
        <v>543</v>
      </c>
      <c r="BL400">
        <v>55</v>
      </c>
      <c r="BM400">
        <v>-10.98</v>
      </c>
      <c r="BN400">
        <v>43.03</v>
      </c>
      <c r="BO400">
        <v>1.64</v>
      </c>
      <c r="BP400">
        <v>3.47</v>
      </c>
      <c r="BQ400">
        <v>25</v>
      </c>
      <c r="BR400">
        <v>53</v>
      </c>
      <c r="BS400">
        <v>-28</v>
      </c>
      <c r="BT400">
        <v>32.049999999999997</v>
      </c>
      <c r="BU400">
        <v>8.4499999999999993</v>
      </c>
      <c r="BV400">
        <v>8.36</v>
      </c>
      <c r="BW400">
        <v>6.04</v>
      </c>
      <c r="BX400">
        <v>90.24</v>
      </c>
      <c r="BY400">
        <v>49.02</v>
      </c>
      <c r="BZ400">
        <v>399</v>
      </c>
      <c r="CA400">
        <v>415</v>
      </c>
      <c r="CB400">
        <v>31.58</v>
      </c>
      <c r="CC400">
        <v>234</v>
      </c>
      <c r="CD400">
        <v>303</v>
      </c>
      <c r="CE400">
        <v>507</v>
      </c>
      <c r="CF400">
        <v>58</v>
      </c>
      <c r="CG400">
        <v>49</v>
      </c>
      <c r="CH400">
        <v>5</v>
      </c>
      <c r="CI400">
        <v>3</v>
      </c>
      <c r="CJ400">
        <v>49</v>
      </c>
      <c r="CK400">
        <v>23</v>
      </c>
      <c r="CL400">
        <v>25</v>
      </c>
      <c r="CM400">
        <v>16</v>
      </c>
      <c r="CN400">
        <v>9</v>
      </c>
      <c r="CO400">
        <v>-0.46</v>
      </c>
      <c r="CP400">
        <v>915.98</v>
      </c>
      <c r="CQ400">
        <v>3043.74</v>
      </c>
      <c r="CR400">
        <v>23.13</v>
      </c>
      <c r="CS400">
        <v>18.04</v>
      </c>
      <c r="CT400">
        <v>17.32</v>
      </c>
      <c r="CU400">
        <v>42.07</v>
      </c>
      <c r="CV400">
        <v>50.37</v>
      </c>
      <c r="CW400">
        <v>45.16</v>
      </c>
      <c r="CX400">
        <v>62.18</v>
      </c>
      <c r="CY400">
        <v>54.35</v>
      </c>
      <c r="CZ400">
        <v>53.54</v>
      </c>
      <c r="DB400">
        <f t="shared" si="6"/>
        <v>9</v>
      </c>
    </row>
    <row r="401" spans="1:106">
      <c r="A401" t="s">
        <v>750</v>
      </c>
      <c r="B401" t="s">
        <v>751</v>
      </c>
      <c r="C401" t="s">
        <v>62</v>
      </c>
      <c r="D401" t="s">
        <v>149</v>
      </c>
      <c r="E401">
        <v>66</v>
      </c>
      <c r="F401">
        <v>20142015</v>
      </c>
      <c r="G401">
        <v>37</v>
      </c>
      <c r="H401">
        <v>4.25</v>
      </c>
      <c r="I401">
        <v>4.25</v>
      </c>
      <c r="J401">
        <v>3</v>
      </c>
      <c r="K401">
        <v>5</v>
      </c>
      <c r="L401">
        <v>8</v>
      </c>
      <c r="M401">
        <v>0.13</v>
      </c>
      <c r="N401">
        <v>0.21</v>
      </c>
      <c r="O401">
        <v>0.33</v>
      </c>
      <c r="P401">
        <v>-4</v>
      </c>
      <c r="Q401">
        <v>42.81</v>
      </c>
      <c r="R401">
        <v>98.87</v>
      </c>
      <c r="S401">
        <v>3.85</v>
      </c>
      <c r="T401">
        <v>-30.19</v>
      </c>
      <c r="U401">
        <v>21.8</v>
      </c>
      <c r="V401">
        <v>-11.7</v>
      </c>
      <c r="W401">
        <v>43.25</v>
      </c>
      <c r="X401">
        <v>54.95</v>
      </c>
      <c r="Y401">
        <v>-148</v>
      </c>
      <c r="Z401">
        <v>474</v>
      </c>
      <c r="AA401">
        <v>622</v>
      </c>
      <c r="AB401">
        <v>19.760000000000002</v>
      </c>
      <c r="AC401">
        <v>25.93</v>
      </c>
      <c r="AD401">
        <v>45.7</v>
      </c>
      <c r="AE401">
        <v>35</v>
      </c>
      <c r="AF401">
        <v>-12.78</v>
      </c>
      <c r="AG401">
        <v>55.6</v>
      </c>
      <c r="AH401">
        <v>-370</v>
      </c>
      <c r="AI401">
        <v>1102</v>
      </c>
      <c r="AJ401">
        <v>1472</v>
      </c>
      <c r="AK401">
        <v>45.95</v>
      </c>
      <c r="AL401">
        <v>61.38</v>
      </c>
      <c r="AM401">
        <v>107.32</v>
      </c>
      <c r="AN401">
        <v>55.08</v>
      </c>
      <c r="AO401">
        <v>74</v>
      </c>
      <c r="AP401">
        <v>144</v>
      </c>
      <c r="AQ401">
        <v>183</v>
      </c>
      <c r="AR401">
        <v>-12.49</v>
      </c>
      <c r="AS401">
        <v>42.72</v>
      </c>
      <c r="AT401">
        <v>55.21</v>
      </c>
      <c r="AU401">
        <v>-282</v>
      </c>
      <c r="AV401">
        <v>828</v>
      </c>
      <c r="AW401">
        <v>1110</v>
      </c>
      <c r="AX401">
        <v>34.520000000000003</v>
      </c>
      <c r="AY401">
        <v>46.28</v>
      </c>
      <c r="AZ401">
        <v>80.81</v>
      </c>
      <c r="BA401">
        <v>73.31</v>
      </c>
      <c r="BB401">
        <v>31</v>
      </c>
      <c r="BC401">
        <v>109</v>
      </c>
      <c r="BD401">
        <v>-12.88</v>
      </c>
      <c r="BE401">
        <v>42.9</v>
      </c>
      <c r="BF401">
        <v>55.78</v>
      </c>
      <c r="BG401">
        <v>-201</v>
      </c>
      <c r="BH401">
        <v>25.31</v>
      </c>
      <c r="BI401">
        <v>33.69</v>
      </c>
      <c r="BJ401">
        <v>607</v>
      </c>
      <c r="BK401">
        <v>808</v>
      </c>
      <c r="BL401">
        <v>78</v>
      </c>
      <c r="BM401">
        <v>-13.85</v>
      </c>
      <c r="BN401">
        <v>53.52</v>
      </c>
      <c r="BO401">
        <v>2</v>
      </c>
      <c r="BP401">
        <v>3.04</v>
      </c>
      <c r="BQ401">
        <v>48</v>
      </c>
      <c r="BR401">
        <v>73</v>
      </c>
      <c r="BS401">
        <v>-25</v>
      </c>
      <c r="BT401">
        <v>39.67</v>
      </c>
      <c r="BU401">
        <v>2.75</v>
      </c>
      <c r="BV401">
        <v>7.91</v>
      </c>
      <c r="BW401">
        <v>5.8</v>
      </c>
      <c r="BX401">
        <v>90.97</v>
      </c>
      <c r="BY401">
        <v>40</v>
      </c>
      <c r="BZ401">
        <v>0</v>
      </c>
      <c r="CA401">
        <v>0</v>
      </c>
      <c r="CB401">
        <v>30.9</v>
      </c>
      <c r="CC401">
        <v>330</v>
      </c>
      <c r="CD401">
        <v>552</v>
      </c>
      <c r="CE401">
        <v>738</v>
      </c>
      <c r="CF401">
        <v>99</v>
      </c>
      <c r="CG401">
        <v>128</v>
      </c>
      <c r="CH401">
        <v>3</v>
      </c>
      <c r="CI401">
        <v>2</v>
      </c>
      <c r="CJ401">
        <v>75</v>
      </c>
      <c r="CK401">
        <v>34</v>
      </c>
      <c r="CL401">
        <v>17</v>
      </c>
      <c r="CM401">
        <v>9</v>
      </c>
      <c r="CN401">
        <v>5</v>
      </c>
      <c r="CO401">
        <v>-0.17</v>
      </c>
      <c r="CP401">
        <v>1439</v>
      </c>
      <c r="CQ401">
        <v>2593.62</v>
      </c>
      <c r="CR401">
        <v>35.68</v>
      </c>
      <c r="CS401">
        <v>16.47</v>
      </c>
      <c r="CT401">
        <v>17.559999999999999</v>
      </c>
      <c r="CU401">
        <v>51.25</v>
      </c>
      <c r="CV401">
        <v>49.45</v>
      </c>
      <c r="CW401">
        <v>54</v>
      </c>
      <c r="CX401">
        <v>51.35</v>
      </c>
      <c r="CY401">
        <v>53.65</v>
      </c>
      <c r="CZ401">
        <v>54.85</v>
      </c>
      <c r="DB401">
        <f t="shared" si="6"/>
        <v>-29</v>
      </c>
    </row>
    <row r="402" spans="1:106">
      <c r="A402" t="s">
        <v>1088</v>
      </c>
      <c r="B402" t="s">
        <v>1089</v>
      </c>
      <c r="C402" t="s">
        <v>113</v>
      </c>
      <c r="D402" t="s">
        <v>1090</v>
      </c>
      <c r="E402">
        <v>44</v>
      </c>
      <c r="F402">
        <v>20142015</v>
      </c>
      <c r="G402">
        <v>32</v>
      </c>
      <c r="H402">
        <v>1.85</v>
      </c>
      <c r="I402">
        <v>1.85</v>
      </c>
      <c r="J402">
        <v>3</v>
      </c>
      <c r="K402">
        <v>6</v>
      </c>
      <c r="L402">
        <v>9</v>
      </c>
      <c r="M402">
        <v>0.44</v>
      </c>
      <c r="N402">
        <v>0.88</v>
      </c>
      <c r="O402">
        <v>1.32</v>
      </c>
      <c r="P402">
        <v>-1</v>
      </c>
      <c r="Q402">
        <v>40.4</v>
      </c>
      <c r="R402">
        <v>102.03</v>
      </c>
      <c r="S402">
        <v>8.82</v>
      </c>
      <c r="T402">
        <v>-17.07</v>
      </c>
      <c r="U402">
        <v>9.2799999999999994</v>
      </c>
      <c r="V402">
        <v>-6.28</v>
      </c>
      <c r="W402">
        <v>44.81</v>
      </c>
      <c r="X402">
        <v>51.09</v>
      </c>
      <c r="Y402">
        <v>-35</v>
      </c>
      <c r="Z402">
        <v>151</v>
      </c>
      <c r="AA402">
        <v>186</v>
      </c>
      <c r="AB402">
        <v>22.2</v>
      </c>
      <c r="AC402">
        <v>27.35</v>
      </c>
      <c r="AD402">
        <v>49.54</v>
      </c>
      <c r="AE402">
        <v>41</v>
      </c>
      <c r="AF402">
        <v>-10.07</v>
      </c>
      <c r="AG402">
        <v>50.46</v>
      </c>
      <c r="AH402">
        <v>-136</v>
      </c>
      <c r="AI402">
        <v>286</v>
      </c>
      <c r="AJ402">
        <v>422</v>
      </c>
      <c r="AK402">
        <v>42.05</v>
      </c>
      <c r="AL402">
        <v>62.04</v>
      </c>
      <c r="AM402">
        <v>104.09</v>
      </c>
      <c r="AN402">
        <v>55.24</v>
      </c>
      <c r="AO402">
        <v>9</v>
      </c>
      <c r="AP402">
        <v>24</v>
      </c>
      <c r="AQ402">
        <v>55</v>
      </c>
      <c r="AR402">
        <v>-8.08</v>
      </c>
      <c r="AS402">
        <v>42.69</v>
      </c>
      <c r="AT402">
        <v>50.77</v>
      </c>
      <c r="AU402">
        <v>-75</v>
      </c>
      <c r="AV402">
        <v>219</v>
      </c>
      <c r="AW402">
        <v>294</v>
      </c>
      <c r="AX402">
        <v>32.200000000000003</v>
      </c>
      <c r="AY402">
        <v>43.22</v>
      </c>
      <c r="AZ402">
        <v>75.42</v>
      </c>
      <c r="BA402">
        <v>72.150000000000006</v>
      </c>
      <c r="BB402">
        <v>12</v>
      </c>
      <c r="BC402">
        <v>46</v>
      </c>
      <c r="BD402">
        <v>-5.43</v>
      </c>
      <c r="BE402">
        <v>44.01</v>
      </c>
      <c r="BF402">
        <v>49.44</v>
      </c>
      <c r="BG402">
        <v>-43</v>
      </c>
      <c r="BH402">
        <v>23.23</v>
      </c>
      <c r="BI402">
        <v>29.55</v>
      </c>
      <c r="BJ402">
        <v>158</v>
      </c>
      <c r="BK402">
        <v>201</v>
      </c>
      <c r="BL402">
        <v>34</v>
      </c>
      <c r="BM402">
        <v>-2.85</v>
      </c>
      <c r="BN402">
        <v>52.85</v>
      </c>
      <c r="BO402">
        <v>2.21</v>
      </c>
      <c r="BP402">
        <v>2.21</v>
      </c>
      <c r="BQ402">
        <v>15</v>
      </c>
      <c r="BR402">
        <v>15</v>
      </c>
      <c r="BS402">
        <v>0</v>
      </c>
      <c r="BT402">
        <v>50</v>
      </c>
      <c r="BU402">
        <v>6.52</v>
      </c>
      <c r="BV402">
        <v>9.49</v>
      </c>
      <c r="BW402">
        <v>6.85</v>
      </c>
      <c r="BX402">
        <v>92.54</v>
      </c>
      <c r="BY402">
        <v>32</v>
      </c>
      <c r="BZ402">
        <v>0</v>
      </c>
      <c r="CA402">
        <v>4</v>
      </c>
      <c r="CB402">
        <v>33.47</v>
      </c>
      <c r="CC402">
        <v>84</v>
      </c>
      <c r="CD402">
        <v>143</v>
      </c>
      <c r="CE402">
        <v>167</v>
      </c>
      <c r="CF402">
        <v>62</v>
      </c>
      <c r="CG402">
        <v>54</v>
      </c>
      <c r="CH402">
        <v>4</v>
      </c>
      <c r="CI402">
        <v>2</v>
      </c>
      <c r="CJ402">
        <v>31</v>
      </c>
      <c r="CK402">
        <v>7</v>
      </c>
      <c r="CL402">
        <v>7</v>
      </c>
      <c r="CM402">
        <v>3</v>
      </c>
      <c r="CN402">
        <v>2</v>
      </c>
      <c r="CO402">
        <v>-0.15</v>
      </c>
      <c r="CP402">
        <v>408.12</v>
      </c>
      <c r="CQ402">
        <v>2246.67</v>
      </c>
      <c r="CR402">
        <v>15.37</v>
      </c>
      <c r="CS402">
        <v>16.39</v>
      </c>
      <c r="CT402">
        <v>16.940000000000001</v>
      </c>
      <c r="CU402">
        <v>49.54</v>
      </c>
      <c r="CV402">
        <v>49.9</v>
      </c>
      <c r="CW402">
        <v>55.48</v>
      </c>
      <c r="CX402">
        <v>56.51</v>
      </c>
      <c r="CY402">
        <v>53.59</v>
      </c>
      <c r="CZ402">
        <v>53.79</v>
      </c>
      <c r="DB402">
        <f t="shared" si="6"/>
        <v>8</v>
      </c>
    </row>
    <row r="403" spans="1:106">
      <c r="A403" t="s">
        <v>1352</v>
      </c>
      <c r="B403" t="s">
        <v>1353</v>
      </c>
      <c r="C403" t="s">
        <v>68</v>
      </c>
      <c r="D403" t="s">
        <v>1056</v>
      </c>
      <c r="E403">
        <v>81</v>
      </c>
      <c r="F403">
        <v>20142015</v>
      </c>
      <c r="G403">
        <v>19</v>
      </c>
      <c r="H403">
        <v>0.92500000000000004</v>
      </c>
      <c r="I403">
        <v>0.92500000000000004</v>
      </c>
      <c r="J403">
        <v>31</v>
      </c>
      <c r="K403">
        <v>32</v>
      </c>
      <c r="L403">
        <v>63</v>
      </c>
      <c r="M403">
        <v>1.17</v>
      </c>
      <c r="N403">
        <v>1.21</v>
      </c>
      <c r="O403">
        <v>2.38</v>
      </c>
      <c r="P403">
        <v>6</v>
      </c>
      <c r="Q403">
        <v>51.2</v>
      </c>
      <c r="R403">
        <v>103.71</v>
      </c>
      <c r="S403">
        <v>16.23</v>
      </c>
      <c r="T403">
        <v>10.1</v>
      </c>
      <c r="U403">
        <v>19.64</v>
      </c>
      <c r="V403">
        <v>5.65</v>
      </c>
      <c r="W403">
        <v>51.25</v>
      </c>
      <c r="X403">
        <v>45.59</v>
      </c>
      <c r="Y403">
        <v>38</v>
      </c>
      <c r="Z403">
        <v>780</v>
      </c>
      <c r="AA403">
        <v>742</v>
      </c>
      <c r="AB403">
        <v>29.42</v>
      </c>
      <c r="AC403">
        <v>27.99</v>
      </c>
      <c r="AD403">
        <v>57.41</v>
      </c>
      <c r="AE403">
        <v>233</v>
      </c>
      <c r="AF403">
        <v>6.76</v>
      </c>
      <c r="AG403">
        <v>44.44</v>
      </c>
      <c r="AH403">
        <v>75</v>
      </c>
      <c r="AI403">
        <v>1594</v>
      </c>
      <c r="AJ403">
        <v>1519</v>
      </c>
      <c r="AK403">
        <v>60.13</v>
      </c>
      <c r="AL403">
        <v>57.3</v>
      </c>
      <c r="AM403">
        <v>117.43</v>
      </c>
      <c r="AN403">
        <v>51.44</v>
      </c>
      <c r="AO403">
        <v>78</v>
      </c>
      <c r="AP403">
        <v>42</v>
      </c>
      <c r="AQ403">
        <v>344</v>
      </c>
      <c r="AR403">
        <v>5.56</v>
      </c>
      <c r="AS403">
        <v>51.38</v>
      </c>
      <c r="AT403">
        <v>45.82</v>
      </c>
      <c r="AU403">
        <v>61</v>
      </c>
      <c r="AV403">
        <v>1139</v>
      </c>
      <c r="AW403">
        <v>1078</v>
      </c>
      <c r="AX403">
        <v>42.96</v>
      </c>
      <c r="AY403">
        <v>40.659999999999997</v>
      </c>
      <c r="AZ403">
        <v>83.63</v>
      </c>
      <c r="BA403">
        <v>71.989999999999995</v>
      </c>
      <c r="BB403">
        <v>75</v>
      </c>
      <c r="BC403">
        <v>266</v>
      </c>
      <c r="BD403">
        <v>5.83</v>
      </c>
      <c r="BE403">
        <v>52.3</v>
      </c>
      <c r="BF403">
        <v>46.47</v>
      </c>
      <c r="BG403">
        <v>72</v>
      </c>
      <c r="BH403">
        <v>30.93</v>
      </c>
      <c r="BI403">
        <v>28.22</v>
      </c>
      <c r="BJ403">
        <v>820</v>
      </c>
      <c r="BK403">
        <v>748</v>
      </c>
      <c r="BL403">
        <v>191</v>
      </c>
      <c r="BM403">
        <v>13.21</v>
      </c>
      <c r="BN403">
        <v>48.63</v>
      </c>
      <c r="BO403">
        <v>3.55</v>
      </c>
      <c r="BP403">
        <v>2.19</v>
      </c>
      <c r="BQ403">
        <v>94</v>
      </c>
      <c r="BR403">
        <v>58</v>
      </c>
      <c r="BS403">
        <v>36</v>
      </c>
      <c r="BT403">
        <v>61.84</v>
      </c>
      <c r="BU403">
        <v>11.65</v>
      </c>
      <c r="BV403">
        <v>11.46</v>
      </c>
      <c r="BW403">
        <v>8.25</v>
      </c>
      <c r="BX403">
        <v>92.25</v>
      </c>
      <c r="BY403">
        <v>49.29</v>
      </c>
      <c r="BZ403">
        <v>902</v>
      </c>
      <c r="CA403">
        <v>928</v>
      </c>
      <c r="CB403">
        <v>54.03</v>
      </c>
      <c r="CC403">
        <v>724</v>
      </c>
      <c r="CD403">
        <v>534</v>
      </c>
      <c r="CE403">
        <v>616</v>
      </c>
      <c r="CF403">
        <v>39</v>
      </c>
      <c r="CG403">
        <v>50</v>
      </c>
      <c r="CH403">
        <v>21</v>
      </c>
      <c r="CI403">
        <v>11</v>
      </c>
      <c r="CJ403">
        <v>160</v>
      </c>
      <c r="CK403">
        <v>52</v>
      </c>
      <c r="CL403">
        <v>81</v>
      </c>
      <c r="CM403">
        <v>4</v>
      </c>
      <c r="CN403">
        <v>10</v>
      </c>
      <c r="CO403">
        <v>0.23</v>
      </c>
      <c r="CP403">
        <v>1590.62</v>
      </c>
      <c r="CQ403">
        <v>3330.14</v>
      </c>
      <c r="CR403">
        <v>32.32</v>
      </c>
      <c r="CS403">
        <v>19.149999999999999</v>
      </c>
      <c r="CT403">
        <v>17.75</v>
      </c>
      <c r="CU403">
        <v>45.77</v>
      </c>
      <c r="CV403">
        <v>50.55</v>
      </c>
      <c r="CW403">
        <v>50.82</v>
      </c>
      <c r="CX403">
        <v>60.21</v>
      </c>
      <c r="CY403">
        <v>55.27</v>
      </c>
      <c r="CZ403">
        <v>54.07</v>
      </c>
      <c r="DB403">
        <f t="shared" si="6"/>
        <v>-11</v>
      </c>
    </row>
    <row r="404" spans="1:106">
      <c r="A404" t="s">
        <v>1125</v>
      </c>
      <c r="B404" t="s">
        <v>1126</v>
      </c>
      <c r="C404" t="s">
        <v>87</v>
      </c>
      <c r="D404" t="s">
        <v>393</v>
      </c>
      <c r="E404">
        <v>82</v>
      </c>
      <c r="F404">
        <v>20142015</v>
      </c>
      <c r="G404">
        <v>34</v>
      </c>
      <c r="H404">
        <v>1.5</v>
      </c>
      <c r="I404">
        <v>1.5</v>
      </c>
      <c r="J404">
        <v>10</v>
      </c>
      <c r="K404">
        <v>17</v>
      </c>
      <c r="L404">
        <v>27</v>
      </c>
      <c r="M404">
        <v>0.53</v>
      </c>
      <c r="N404">
        <v>0.9</v>
      </c>
      <c r="O404">
        <v>1.43</v>
      </c>
      <c r="P404">
        <v>0</v>
      </c>
      <c r="Q404">
        <v>42.4</v>
      </c>
      <c r="R404">
        <v>99.34</v>
      </c>
      <c r="S404">
        <v>8.6199999999999992</v>
      </c>
      <c r="T404">
        <v>-39.19</v>
      </c>
      <c r="U404">
        <v>13.85</v>
      </c>
      <c r="V404">
        <v>-11.03</v>
      </c>
      <c r="W404">
        <v>42.08</v>
      </c>
      <c r="X404">
        <v>53.11</v>
      </c>
      <c r="Y404">
        <v>-137</v>
      </c>
      <c r="Z404">
        <v>364</v>
      </c>
      <c r="AA404">
        <v>501</v>
      </c>
      <c r="AB404">
        <v>19.23</v>
      </c>
      <c r="AC404">
        <v>26.47</v>
      </c>
      <c r="AD404">
        <v>45.71</v>
      </c>
      <c r="AE404">
        <v>98</v>
      </c>
      <c r="AF404">
        <v>-10.07</v>
      </c>
      <c r="AG404">
        <v>52.47</v>
      </c>
      <c r="AH404">
        <v>-303</v>
      </c>
      <c r="AI404">
        <v>845</v>
      </c>
      <c r="AJ404">
        <v>1148</v>
      </c>
      <c r="AK404">
        <v>44.65</v>
      </c>
      <c r="AL404">
        <v>60.66</v>
      </c>
      <c r="AM404">
        <v>105.31</v>
      </c>
      <c r="AN404">
        <v>58.11</v>
      </c>
      <c r="AO404">
        <v>47</v>
      </c>
      <c r="AP404">
        <v>45</v>
      </c>
      <c r="AQ404">
        <v>204</v>
      </c>
      <c r="AR404">
        <v>-9.69</v>
      </c>
      <c r="AS404">
        <v>42.91</v>
      </c>
      <c r="AT404">
        <v>52.61</v>
      </c>
      <c r="AU404">
        <v>-212</v>
      </c>
      <c r="AV404">
        <v>642</v>
      </c>
      <c r="AW404">
        <v>854</v>
      </c>
      <c r="AX404">
        <v>33.92</v>
      </c>
      <c r="AY404">
        <v>45.13</v>
      </c>
      <c r="AZ404">
        <v>79.05</v>
      </c>
      <c r="BA404">
        <v>76.48</v>
      </c>
      <c r="BB404">
        <v>41</v>
      </c>
      <c r="BC404">
        <v>157</v>
      </c>
      <c r="BD404">
        <v>-8.61</v>
      </c>
      <c r="BE404">
        <v>44.92</v>
      </c>
      <c r="BF404">
        <v>53.53</v>
      </c>
      <c r="BG404">
        <v>-111</v>
      </c>
      <c r="BH404">
        <v>25.95</v>
      </c>
      <c r="BI404">
        <v>31.81</v>
      </c>
      <c r="BJ404">
        <v>491</v>
      </c>
      <c r="BK404">
        <v>602</v>
      </c>
      <c r="BL404">
        <v>116</v>
      </c>
      <c r="BM404">
        <v>-17.809999999999999</v>
      </c>
      <c r="BN404">
        <v>60.82</v>
      </c>
      <c r="BO404">
        <v>2.11</v>
      </c>
      <c r="BP404">
        <v>2.8</v>
      </c>
      <c r="BQ404">
        <v>40</v>
      </c>
      <c r="BR404">
        <v>53</v>
      </c>
      <c r="BS404">
        <v>-13</v>
      </c>
      <c r="BT404">
        <v>43.01</v>
      </c>
      <c r="BU404">
        <v>6.37</v>
      </c>
      <c r="BV404">
        <v>8.15</v>
      </c>
      <c r="BW404">
        <v>6.23</v>
      </c>
      <c r="BX404">
        <v>91.2</v>
      </c>
      <c r="BY404">
        <v>54.47</v>
      </c>
      <c r="BZ404">
        <v>585</v>
      </c>
      <c r="CA404">
        <v>489</v>
      </c>
      <c r="CB404">
        <v>20.58</v>
      </c>
      <c r="CC404">
        <v>169</v>
      </c>
      <c r="CD404">
        <v>350</v>
      </c>
      <c r="CE404">
        <v>652</v>
      </c>
      <c r="CF404">
        <v>55</v>
      </c>
      <c r="CG404">
        <v>99</v>
      </c>
      <c r="CH404">
        <v>9</v>
      </c>
      <c r="CI404">
        <v>8</v>
      </c>
      <c r="CJ404">
        <v>106</v>
      </c>
      <c r="CK404">
        <v>19</v>
      </c>
      <c r="CL404">
        <v>30</v>
      </c>
      <c r="CM404">
        <v>13</v>
      </c>
      <c r="CN404">
        <v>13</v>
      </c>
      <c r="CO404">
        <v>0</v>
      </c>
      <c r="CP404">
        <v>1135.47</v>
      </c>
      <c r="CQ404">
        <v>3840.78</v>
      </c>
      <c r="CR404">
        <v>22.82</v>
      </c>
      <c r="CS404">
        <v>16.899999999999999</v>
      </c>
      <c r="CT404">
        <v>16.920000000000002</v>
      </c>
      <c r="CU404">
        <v>48.84</v>
      </c>
      <c r="CV404">
        <v>49.73</v>
      </c>
      <c r="CW404">
        <v>52.29</v>
      </c>
      <c r="CX404">
        <v>54.77</v>
      </c>
      <c r="CY404">
        <v>53.51</v>
      </c>
      <c r="CZ404">
        <v>54.1</v>
      </c>
      <c r="DB404">
        <f t="shared" si="6"/>
        <v>-44</v>
      </c>
    </row>
    <row r="405" spans="1:106">
      <c r="A405" t="s">
        <v>762</v>
      </c>
      <c r="B405" t="s">
        <v>763</v>
      </c>
      <c r="C405" t="s">
        <v>62</v>
      </c>
      <c r="D405" t="s">
        <v>764</v>
      </c>
      <c r="E405">
        <v>57</v>
      </c>
      <c r="F405">
        <v>20142015</v>
      </c>
      <c r="G405">
        <v>23</v>
      </c>
      <c r="H405">
        <v>0.85099999999999998</v>
      </c>
      <c r="I405">
        <v>0.85099999999999998</v>
      </c>
      <c r="J405">
        <v>2</v>
      </c>
      <c r="K405">
        <v>9</v>
      </c>
      <c r="L405">
        <v>11</v>
      </c>
      <c r="M405">
        <v>0.13</v>
      </c>
      <c r="N405">
        <v>0.59</v>
      </c>
      <c r="O405">
        <v>0.72</v>
      </c>
      <c r="P405">
        <v>-1</v>
      </c>
      <c r="Q405">
        <v>52.63</v>
      </c>
      <c r="R405">
        <v>99.45</v>
      </c>
      <c r="S405">
        <v>2.6</v>
      </c>
      <c r="T405">
        <v>18.16</v>
      </c>
      <c r="U405">
        <v>16.12</v>
      </c>
      <c r="V405">
        <v>6.9</v>
      </c>
      <c r="W405">
        <v>53.27</v>
      </c>
      <c r="X405">
        <v>46.36</v>
      </c>
      <c r="Y405">
        <v>52</v>
      </c>
      <c r="Z405">
        <v>424</v>
      </c>
      <c r="AA405">
        <v>372</v>
      </c>
      <c r="AB405">
        <v>27.68</v>
      </c>
      <c r="AC405">
        <v>24.29</v>
      </c>
      <c r="AD405">
        <v>51.97</v>
      </c>
      <c r="AE405">
        <v>47</v>
      </c>
      <c r="AF405">
        <v>5.64</v>
      </c>
      <c r="AG405">
        <v>46.99</v>
      </c>
      <c r="AH405">
        <v>90</v>
      </c>
      <c r="AI405">
        <v>900</v>
      </c>
      <c r="AJ405">
        <v>810</v>
      </c>
      <c r="AK405">
        <v>58.76</v>
      </c>
      <c r="AL405">
        <v>52.88</v>
      </c>
      <c r="AM405">
        <v>111.63</v>
      </c>
      <c r="AN405">
        <v>52.67</v>
      </c>
      <c r="AO405">
        <v>65</v>
      </c>
      <c r="AP405">
        <v>52</v>
      </c>
      <c r="AQ405">
        <v>181</v>
      </c>
      <c r="AR405">
        <v>4.55</v>
      </c>
      <c r="AS405">
        <v>51.2</v>
      </c>
      <c r="AT405">
        <v>46.66</v>
      </c>
      <c r="AU405">
        <v>31</v>
      </c>
      <c r="AV405">
        <v>661</v>
      </c>
      <c r="AW405">
        <v>630</v>
      </c>
      <c r="AX405">
        <v>43.15</v>
      </c>
      <c r="AY405">
        <v>41.13</v>
      </c>
      <c r="AZ405">
        <v>84.28</v>
      </c>
      <c r="BA405">
        <v>71.709999999999994</v>
      </c>
      <c r="BB405">
        <v>39</v>
      </c>
      <c r="BC405">
        <v>116</v>
      </c>
      <c r="BD405">
        <v>3.82</v>
      </c>
      <c r="BE405">
        <v>51.13</v>
      </c>
      <c r="BF405">
        <v>47.32</v>
      </c>
      <c r="BG405">
        <v>21</v>
      </c>
      <c r="BH405">
        <v>30.94</v>
      </c>
      <c r="BI405">
        <v>29.57</v>
      </c>
      <c r="BJ405">
        <v>474</v>
      </c>
      <c r="BK405">
        <v>453</v>
      </c>
      <c r="BL405">
        <v>77</v>
      </c>
      <c r="BM405">
        <v>-0.09</v>
      </c>
      <c r="BN405">
        <v>49.37</v>
      </c>
      <c r="BO405">
        <v>2.2200000000000002</v>
      </c>
      <c r="BP405">
        <v>2.2799999999999998</v>
      </c>
      <c r="BQ405">
        <v>34</v>
      </c>
      <c r="BR405">
        <v>35</v>
      </c>
      <c r="BS405">
        <v>-1</v>
      </c>
      <c r="BT405">
        <v>49.28</v>
      </c>
      <c r="BU405">
        <v>1.72</v>
      </c>
      <c r="BV405">
        <v>7.17</v>
      </c>
      <c r="BW405">
        <v>5.14</v>
      </c>
      <c r="BX405">
        <v>92.27</v>
      </c>
      <c r="BY405">
        <v>40</v>
      </c>
      <c r="BZ405">
        <v>0</v>
      </c>
      <c r="CA405">
        <v>0</v>
      </c>
      <c r="CB405">
        <v>61.62</v>
      </c>
      <c r="CC405">
        <v>342</v>
      </c>
      <c r="CD405">
        <v>284</v>
      </c>
      <c r="CE405">
        <v>213</v>
      </c>
      <c r="CF405">
        <v>77</v>
      </c>
      <c r="CG405">
        <v>97</v>
      </c>
      <c r="CH405">
        <v>3</v>
      </c>
      <c r="CI405">
        <v>6</v>
      </c>
      <c r="CJ405">
        <v>75</v>
      </c>
      <c r="CK405">
        <v>23</v>
      </c>
      <c r="CL405">
        <v>7</v>
      </c>
      <c r="CM405">
        <v>5</v>
      </c>
      <c r="CN405">
        <v>4</v>
      </c>
      <c r="CO405">
        <v>-7.0000000000000007E-2</v>
      </c>
      <c r="CP405">
        <v>919.07</v>
      </c>
      <c r="CQ405">
        <v>2537.63</v>
      </c>
      <c r="CR405">
        <v>26.59</v>
      </c>
      <c r="CS405">
        <v>16.03</v>
      </c>
      <c r="CT405">
        <v>16.91</v>
      </c>
      <c r="CU405">
        <v>49.55</v>
      </c>
      <c r="CV405">
        <v>49.23</v>
      </c>
      <c r="CW405">
        <v>54.18</v>
      </c>
      <c r="CX405">
        <v>55.16</v>
      </c>
      <c r="CY405">
        <v>53</v>
      </c>
      <c r="CZ405">
        <v>54.65</v>
      </c>
      <c r="DB405">
        <f t="shared" si="6"/>
        <v>-20</v>
      </c>
    </row>
    <row r="406" spans="1:106">
      <c r="A406" t="s">
        <v>584</v>
      </c>
      <c r="B406" t="s">
        <v>585</v>
      </c>
      <c r="C406" t="s">
        <v>113</v>
      </c>
      <c r="D406" t="s">
        <v>586</v>
      </c>
      <c r="E406">
        <v>43</v>
      </c>
      <c r="F406">
        <v>20142015</v>
      </c>
      <c r="G406">
        <v>23</v>
      </c>
      <c r="H406">
        <v>0.7</v>
      </c>
      <c r="I406">
        <v>0.8</v>
      </c>
      <c r="J406">
        <v>2</v>
      </c>
      <c r="K406">
        <v>4</v>
      </c>
      <c r="L406">
        <v>6</v>
      </c>
      <c r="M406">
        <v>0.27</v>
      </c>
      <c r="N406">
        <v>0.55000000000000004</v>
      </c>
      <c r="O406">
        <v>0.82</v>
      </c>
      <c r="P406">
        <v>-1</v>
      </c>
      <c r="Q406">
        <v>53.84</v>
      </c>
      <c r="R406">
        <v>99.06</v>
      </c>
      <c r="S406">
        <v>2.74</v>
      </c>
      <c r="T406">
        <v>5.3</v>
      </c>
      <c r="U406">
        <v>10.210000000000001</v>
      </c>
      <c r="V406">
        <v>0.98</v>
      </c>
      <c r="W406">
        <v>50.7</v>
      </c>
      <c r="X406">
        <v>49.72</v>
      </c>
      <c r="Y406">
        <v>5</v>
      </c>
      <c r="Z406">
        <v>181</v>
      </c>
      <c r="AA406">
        <v>176</v>
      </c>
      <c r="AB406">
        <v>24.73</v>
      </c>
      <c r="AC406">
        <v>24.04</v>
      </c>
      <c r="AD406">
        <v>48.77</v>
      </c>
      <c r="AE406">
        <v>55</v>
      </c>
      <c r="AF406">
        <v>4.2</v>
      </c>
      <c r="AG406">
        <v>49.63</v>
      </c>
      <c r="AH406">
        <v>59</v>
      </c>
      <c r="AI406">
        <v>414</v>
      </c>
      <c r="AJ406">
        <v>355</v>
      </c>
      <c r="AK406">
        <v>56.56</v>
      </c>
      <c r="AL406">
        <v>48.5</v>
      </c>
      <c r="AM406">
        <v>105.05</v>
      </c>
      <c r="AN406">
        <v>61.84</v>
      </c>
      <c r="AO406">
        <v>21</v>
      </c>
      <c r="AP406">
        <v>5</v>
      </c>
      <c r="AQ406">
        <v>109</v>
      </c>
      <c r="AR406">
        <v>5.34</v>
      </c>
      <c r="AS406">
        <v>53.78</v>
      </c>
      <c r="AT406">
        <v>48.44</v>
      </c>
      <c r="AU406">
        <v>45</v>
      </c>
      <c r="AV406">
        <v>320</v>
      </c>
      <c r="AW406">
        <v>275</v>
      </c>
      <c r="AX406">
        <v>43.71</v>
      </c>
      <c r="AY406">
        <v>37.57</v>
      </c>
      <c r="AZ406">
        <v>81.28</v>
      </c>
      <c r="BA406">
        <v>80</v>
      </c>
      <c r="BB406">
        <v>15</v>
      </c>
      <c r="BC406">
        <v>88</v>
      </c>
      <c r="BD406">
        <v>6.54</v>
      </c>
      <c r="BE406">
        <v>55.41</v>
      </c>
      <c r="BF406">
        <v>48.87</v>
      </c>
      <c r="BG406">
        <v>50</v>
      </c>
      <c r="BH406">
        <v>34.97</v>
      </c>
      <c r="BI406">
        <v>28.14</v>
      </c>
      <c r="BJ406">
        <v>256</v>
      </c>
      <c r="BK406">
        <v>206</v>
      </c>
      <c r="BL406">
        <v>73</v>
      </c>
      <c r="BM406">
        <v>-2.42</v>
      </c>
      <c r="BN406">
        <v>54.15</v>
      </c>
      <c r="BO406">
        <v>2.0499999999999998</v>
      </c>
      <c r="BP406">
        <v>1.91</v>
      </c>
      <c r="BQ406">
        <v>15</v>
      </c>
      <c r="BR406">
        <v>14</v>
      </c>
      <c r="BS406">
        <v>1</v>
      </c>
      <c r="BT406">
        <v>51.72</v>
      </c>
      <c r="BU406">
        <v>2.27</v>
      </c>
      <c r="BV406">
        <v>5.86</v>
      </c>
      <c r="BW406">
        <v>4.6900000000000004</v>
      </c>
      <c r="BX406">
        <v>93.2</v>
      </c>
      <c r="BY406">
        <v>40</v>
      </c>
      <c r="BZ406">
        <v>2</v>
      </c>
      <c r="CA406">
        <v>3</v>
      </c>
      <c r="CB406">
        <v>54.09</v>
      </c>
      <c r="CC406">
        <v>152</v>
      </c>
      <c r="CD406">
        <v>131</v>
      </c>
      <c r="CE406">
        <v>129</v>
      </c>
      <c r="CF406">
        <v>45</v>
      </c>
      <c r="CG406">
        <v>42</v>
      </c>
      <c r="CH406">
        <v>4</v>
      </c>
      <c r="CI406">
        <v>0</v>
      </c>
      <c r="CJ406">
        <v>71</v>
      </c>
      <c r="CK406">
        <v>9</v>
      </c>
      <c r="CL406">
        <v>14</v>
      </c>
      <c r="CM406">
        <v>7</v>
      </c>
      <c r="CN406">
        <v>6</v>
      </c>
      <c r="CO406">
        <v>-0.14000000000000001</v>
      </c>
      <c r="CP406">
        <v>439.22</v>
      </c>
      <c r="CQ406">
        <v>2189.15</v>
      </c>
      <c r="CR406">
        <v>16.71</v>
      </c>
      <c r="CS406">
        <v>17.579999999999998</v>
      </c>
      <c r="CT406">
        <v>17.28</v>
      </c>
      <c r="CU406">
        <v>48.8</v>
      </c>
      <c r="CV406">
        <v>49.83</v>
      </c>
      <c r="CW406">
        <v>51.85</v>
      </c>
      <c r="CX406">
        <v>54.39</v>
      </c>
      <c r="CY406">
        <v>54.36</v>
      </c>
      <c r="CZ406">
        <v>54.73</v>
      </c>
      <c r="DB406">
        <f t="shared" si="6"/>
        <v>3</v>
      </c>
    </row>
    <row r="407" spans="1:106">
      <c r="A407" t="s">
        <v>582</v>
      </c>
      <c r="B407" t="s">
        <v>583</v>
      </c>
      <c r="C407" t="s">
        <v>124</v>
      </c>
      <c r="D407" t="s">
        <v>110</v>
      </c>
      <c r="E407">
        <v>70</v>
      </c>
      <c r="F407">
        <v>20142015</v>
      </c>
      <c r="G407">
        <v>35</v>
      </c>
      <c r="H407">
        <v>1.55</v>
      </c>
      <c r="I407">
        <v>1.55</v>
      </c>
      <c r="J407">
        <v>3</v>
      </c>
      <c r="K407">
        <v>5</v>
      </c>
      <c r="L407">
        <v>8</v>
      </c>
      <c r="M407">
        <v>0.28000000000000003</v>
      </c>
      <c r="N407">
        <v>0.46</v>
      </c>
      <c r="O407">
        <v>0.74</v>
      </c>
      <c r="P407">
        <v>-5</v>
      </c>
      <c r="Q407">
        <v>52.44</v>
      </c>
      <c r="R407">
        <v>98.83</v>
      </c>
      <c r="S407">
        <v>10.71</v>
      </c>
      <c r="T407">
        <v>-10.98</v>
      </c>
      <c r="U407">
        <v>9.27</v>
      </c>
      <c r="V407">
        <v>0.83</v>
      </c>
      <c r="W407">
        <v>53</v>
      </c>
      <c r="X407">
        <v>52.17</v>
      </c>
      <c r="Y407">
        <v>30</v>
      </c>
      <c r="Z407">
        <v>265</v>
      </c>
      <c r="AA407">
        <v>235</v>
      </c>
      <c r="AB407">
        <v>24.51</v>
      </c>
      <c r="AC407">
        <v>21.73</v>
      </c>
      <c r="AD407">
        <v>46.24</v>
      </c>
      <c r="AE407">
        <v>44</v>
      </c>
      <c r="AF407">
        <v>1.21</v>
      </c>
      <c r="AG407">
        <v>51.23</v>
      </c>
      <c r="AH407">
        <v>50</v>
      </c>
      <c r="AI407">
        <v>537</v>
      </c>
      <c r="AJ407">
        <v>487</v>
      </c>
      <c r="AK407">
        <v>49.66</v>
      </c>
      <c r="AL407">
        <v>45.04</v>
      </c>
      <c r="AM407">
        <v>94.7</v>
      </c>
      <c r="AN407">
        <v>53.26</v>
      </c>
      <c r="AO407">
        <v>13</v>
      </c>
      <c r="AP407">
        <v>16</v>
      </c>
      <c r="AQ407">
        <v>60</v>
      </c>
      <c r="AR407">
        <v>1.89</v>
      </c>
      <c r="AS407">
        <v>53.13</v>
      </c>
      <c r="AT407">
        <v>51.24</v>
      </c>
      <c r="AU407">
        <v>46</v>
      </c>
      <c r="AV407">
        <v>390</v>
      </c>
      <c r="AW407">
        <v>344</v>
      </c>
      <c r="AX407">
        <v>36.07</v>
      </c>
      <c r="AY407">
        <v>31.81</v>
      </c>
      <c r="AZ407">
        <v>67.88</v>
      </c>
      <c r="BA407">
        <v>73.33</v>
      </c>
      <c r="BB407">
        <v>19</v>
      </c>
      <c r="BC407">
        <v>47</v>
      </c>
      <c r="BD407">
        <v>2.64</v>
      </c>
      <c r="BE407">
        <v>53.86</v>
      </c>
      <c r="BF407">
        <v>51.23</v>
      </c>
      <c r="BG407">
        <v>41</v>
      </c>
      <c r="BH407">
        <v>26.45</v>
      </c>
      <c r="BI407">
        <v>22.66</v>
      </c>
      <c r="BJ407">
        <v>286</v>
      </c>
      <c r="BK407">
        <v>245</v>
      </c>
      <c r="BL407">
        <v>28</v>
      </c>
      <c r="BM407">
        <v>-4.8499999999999996</v>
      </c>
      <c r="BN407">
        <v>54.85</v>
      </c>
      <c r="BO407">
        <v>1.85</v>
      </c>
      <c r="BP407">
        <v>1.85</v>
      </c>
      <c r="BQ407">
        <v>20</v>
      </c>
      <c r="BR407">
        <v>20</v>
      </c>
      <c r="BS407">
        <v>0</v>
      </c>
      <c r="BT407">
        <v>50</v>
      </c>
      <c r="BU407">
        <v>6.38</v>
      </c>
      <c r="BV407">
        <v>6.99</v>
      </c>
      <c r="BW407">
        <v>5.13</v>
      </c>
      <c r="BX407">
        <v>91.84</v>
      </c>
      <c r="BY407">
        <v>40</v>
      </c>
      <c r="BZ407">
        <v>0</v>
      </c>
      <c r="CA407">
        <v>0</v>
      </c>
      <c r="CB407">
        <v>42.86</v>
      </c>
      <c r="CC407">
        <v>132</v>
      </c>
      <c r="CD407">
        <v>240</v>
      </c>
      <c r="CE407">
        <v>176</v>
      </c>
      <c r="CF407">
        <v>112</v>
      </c>
      <c r="CG407">
        <v>68</v>
      </c>
      <c r="CH407">
        <v>4</v>
      </c>
      <c r="CI407">
        <v>1</v>
      </c>
      <c r="CJ407">
        <v>25</v>
      </c>
      <c r="CK407">
        <v>20</v>
      </c>
      <c r="CL407">
        <v>11</v>
      </c>
      <c r="CM407">
        <v>15</v>
      </c>
      <c r="CN407">
        <v>10</v>
      </c>
      <c r="CO407">
        <v>-0.46</v>
      </c>
      <c r="CP407">
        <v>648.80999999999995</v>
      </c>
      <c r="CQ407">
        <v>3593.93</v>
      </c>
      <c r="CR407">
        <v>15.29</v>
      </c>
      <c r="CS407">
        <v>16.309999999999999</v>
      </c>
      <c r="CT407">
        <v>16.71</v>
      </c>
      <c r="CU407">
        <v>51.45</v>
      </c>
      <c r="CV407">
        <v>49.15</v>
      </c>
      <c r="CW407">
        <v>53.31</v>
      </c>
      <c r="CX407">
        <v>50.3</v>
      </c>
      <c r="CY407">
        <v>52.73</v>
      </c>
      <c r="CZ407">
        <v>54.55</v>
      </c>
      <c r="DB407">
        <f t="shared" si="6"/>
        <v>44</v>
      </c>
    </row>
    <row r="408" spans="1:106">
      <c r="A408" t="s">
        <v>920</v>
      </c>
      <c r="B408" t="s">
        <v>921</v>
      </c>
      <c r="C408" t="s">
        <v>100</v>
      </c>
      <c r="D408" t="s">
        <v>345</v>
      </c>
      <c r="E408">
        <v>60</v>
      </c>
      <c r="F408">
        <v>20142015</v>
      </c>
      <c r="G408">
        <v>32</v>
      </c>
      <c r="H408">
        <v>0.8</v>
      </c>
      <c r="I408">
        <v>0.8</v>
      </c>
      <c r="J408">
        <v>4</v>
      </c>
      <c r="K408">
        <v>8</v>
      </c>
      <c r="L408">
        <v>12</v>
      </c>
      <c r="M408">
        <v>0.31</v>
      </c>
      <c r="N408">
        <v>0.62</v>
      </c>
      <c r="O408">
        <v>0.93</v>
      </c>
      <c r="P408">
        <v>-6</v>
      </c>
      <c r="Q408">
        <v>46.95</v>
      </c>
      <c r="R408">
        <v>94.44</v>
      </c>
      <c r="S408">
        <v>4.17</v>
      </c>
      <c r="T408">
        <v>-9.7100000000000009</v>
      </c>
      <c r="U408">
        <v>12.89</v>
      </c>
      <c r="V408">
        <v>3.12</v>
      </c>
      <c r="W408">
        <v>48.64</v>
      </c>
      <c r="X408">
        <v>45.52</v>
      </c>
      <c r="Y408">
        <v>-20</v>
      </c>
      <c r="Z408">
        <v>357</v>
      </c>
      <c r="AA408">
        <v>377</v>
      </c>
      <c r="AB408">
        <v>27.7</v>
      </c>
      <c r="AC408">
        <v>29.25</v>
      </c>
      <c r="AD408">
        <v>56.94</v>
      </c>
      <c r="AE408">
        <v>107</v>
      </c>
      <c r="AF408">
        <v>-0.82</v>
      </c>
      <c r="AG408">
        <v>47.77</v>
      </c>
      <c r="AH408">
        <v>-92</v>
      </c>
      <c r="AI408">
        <v>707</v>
      </c>
      <c r="AJ408">
        <v>799</v>
      </c>
      <c r="AK408">
        <v>54.85</v>
      </c>
      <c r="AL408">
        <v>61.99</v>
      </c>
      <c r="AM408">
        <v>116.84</v>
      </c>
      <c r="AN408">
        <v>53.47</v>
      </c>
      <c r="AO408">
        <v>35</v>
      </c>
      <c r="AP408">
        <v>35</v>
      </c>
      <c r="AQ408">
        <v>166</v>
      </c>
      <c r="AR408">
        <v>0.84</v>
      </c>
      <c r="AS408">
        <v>47.79</v>
      </c>
      <c r="AT408">
        <v>46.95</v>
      </c>
      <c r="AU408">
        <v>-49</v>
      </c>
      <c r="AV408">
        <v>529</v>
      </c>
      <c r="AW408">
        <v>578</v>
      </c>
      <c r="AX408">
        <v>41.04</v>
      </c>
      <c r="AY408">
        <v>44.84</v>
      </c>
      <c r="AZ408">
        <v>85.88</v>
      </c>
      <c r="BA408">
        <v>71.459999999999994</v>
      </c>
      <c r="BB408">
        <v>35</v>
      </c>
      <c r="BC408">
        <v>131</v>
      </c>
      <c r="BD408">
        <v>1.63</v>
      </c>
      <c r="BE408">
        <v>48.15</v>
      </c>
      <c r="BF408">
        <v>46.52</v>
      </c>
      <c r="BG408">
        <v>-29</v>
      </c>
      <c r="BH408">
        <v>29.33</v>
      </c>
      <c r="BI408">
        <v>31.58</v>
      </c>
      <c r="BJ408">
        <v>378</v>
      </c>
      <c r="BK408">
        <v>407</v>
      </c>
      <c r="BL408">
        <v>96</v>
      </c>
      <c r="BM408">
        <v>-8.3699999999999992</v>
      </c>
      <c r="BN408">
        <v>38.369999999999997</v>
      </c>
      <c r="BO408">
        <v>1.4</v>
      </c>
      <c r="BP408">
        <v>3.26</v>
      </c>
      <c r="BQ408">
        <v>18</v>
      </c>
      <c r="BR408">
        <v>42</v>
      </c>
      <c r="BS408">
        <v>-24</v>
      </c>
      <c r="BT408">
        <v>30</v>
      </c>
      <c r="BU408">
        <v>3.05</v>
      </c>
      <c r="BV408">
        <v>4.76</v>
      </c>
      <c r="BW408">
        <v>3.4</v>
      </c>
      <c r="BX408">
        <v>89.68</v>
      </c>
      <c r="BY408">
        <v>44</v>
      </c>
      <c r="BZ408">
        <v>6</v>
      </c>
      <c r="CA408">
        <v>7</v>
      </c>
      <c r="CB408">
        <v>39.22</v>
      </c>
      <c r="CC408">
        <v>200</v>
      </c>
      <c r="CD408">
        <v>270</v>
      </c>
      <c r="CE408">
        <v>310</v>
      </c>
      <c r="CF408">
        <v>115</v>
      </c>
      <c r="CG408">
        <v>58</v>
      </c>
      <c r="CH408">
        <v>5</v>
      </c>
      <c r="CI408">
        <v>3</v>
      </c>
      <c r="CJ408">
        <v>92</v>
      </c>
      <c r="CK408">
        <v>10</v>
      </c>
      <c r="CL408">
        <v>18</v>
      </c>
      <c r="CM408">
        <v>11</v>
      </c>
      <c r="CN408">
        <v>5</v>
      </c>
      <c r="CO408">
        <v>-0.47</v>
      </c>
      <c r="CP408">
        <v>773.38</v>
      </c>
      <c r="CQ408">
        <v>2874.72</v>
      </c>
      <c r="CR408">
        <v>21.2</v>
      </c>
      <c r="CS408">
        <v>17.399999999999999</v>
      </c>
      <c r="CT408">
        <v>17.3</v>
      </c>
      <c r="CU408">
        <v>49.51</v>
      </c>
      <c r="CV408">
        <v>50.06</v>
      </c>
      <c r="CW408">
        <v>54.37</v>
      </c>
      <c r="CX408">
        <v>55.44</v>
      </c>
      <c r="CY408">
        <v>54.36</v>
      </c>
      <c r="CZ408">
        <v>54.22</v>
      </c>
      <c r="DB408">
        <f t="shared" si="6"/>
        <v>57</v>
      </c>
    </row>
    <row r="409" spans="1:106">
      <c r="A409" t="s">
        <v>1410</v>
      </c>
      <c r="B409" t="s">
        <v>1411</v>
      </c>
      <c r="C409" t="s">
        <v>124</v>
      </c>
      <c r="D409" t="s">
        <v>1243</v>
      </c>
      <c r="E409">
        <v>77</v>
      </c>
      <c r="F409">
        <v>20142015</v>
      </c>
      <c r="G409">
        <v>30</v>
      </c>
      <c r="H409">
        <v>6</v>
      </c>
      <c r="I409">
        <v>5</v>
      </c>
      <c r="J409">
        <v>13</v>
      </c>
      <c r="K409">
        <v>28</v>
      </c>
      <c r="L409">
        <v>41</v>
      </c>
      <c r="M409">
        <v>0.57999999999999996</v>
      </c>
      <c r="N409">
        <v>1.24</v>
      </c>
      <c r="O409">
        <v>1.82</v>
      </c>
      <c r="P409">
        <v>6</v>
      </c>
      <c r="Q409">
        <v>46.71</v>
      </c>
      <c r="R409">
        <v>100.97</v>
      </c>
      <c r="S409">
        <v>8.33</v>
      </c>
      <c r="T409">
        <v>20.309999999999999</v>
      </c>
      <c r="U409">
        <v>17.579999999999998</v>
      </c>
      <c r="V409">
        <v>15.76</v>
      </c>
      <c r="W409">
        <v>49.5</v>
      </c>
      <c r="X409">
        <v>33.74</v>
      </c>
      <c r="Y409">
        <v>-13</v>
      </c>
      <c r="Z409">
        <v>644</v>
      </c>
      <c r="AA409">
        <v>657</v>
      </c>
      <c r="AB409">
        <v>28.55</v>
      </c>
      <c r="AC409">
        <v>29.13</v>
      </c>
      <c r="AD409">
        <v>57.68</v>
      </c>
      <c r="AE409">
        <v>174</v>
      </c>
      <c r="AF409">
        <v>12.4</v>
      </c>
      <c r="AG409">
        <v>34.31</v>
      </c>
      <c r="AH409">
        <v>-164</v>
      </c>
      <c r="AI409">
        <v>1163</v>
      </c>
      <c r="AJ409">
        <v>1327</v>
      </c>
      <c r="AK409">
        <v>51.56</v>
      </c>
      <c r="AL409">
        <v>58.83</v>
      </c>
      <c r="AM409">
        <v>110.39</v>
      </c>
      <c r="AN409">
        <v>58.73</v>
      </c>
      <c r="AO409">
        <v>46</v>
      </c>
      <c r="AP409">
        <v>49</v>
      </c>
      <c r="AQ409">
        <v>253</v>
      </c>
      <c r="AR409">
        <v>13.29</v>
      </c>
      <c r="AS409">
        <v>48.46</v>
      </c>
      <c r="AT409">
        <v>35.17</v>
      </c>
      <c r="AU409">
        <v>-58</v>
      </c>
      <c r="AV409">
        <v>912</v>
      </c>
      <c r="AW409">
        <v>970</v>
      </c>
      <c r="AX409">
        <v>40.43</v>
      </c>
      <c r="AY409">
        <v>43</v>
      </c>
      <c r="AZ409">
        <v>83.44</v>
      </c>
      <c r="BA409">
        <v>74.89</v>
      </c>
      <c r="BB409">
        <v>51</v>
      </c>
      <c r="BC409">
        <v>207</v>
      </c>
      <c r="BD409">
        <v>14.11</v>
      </c>
      <c r="BE409">
        <v>50.18</v>
      </c>
      <c r="BF409">
        <v>36.07</v>
      </c>
      <c r="BG409">
        <v>5</v>
      </c>
      <c r="BH409">
        <v>30.28</v>
      </c>
      <c r="BI409">
        <v>30.06</v>
      </c>
      <c r="BJ409">
        <v>683</v>
      </c>
      <c r="BK409">
        <v>678</v>
      </c>
      <c r="BL409">
        <v>156</v>
      </c>
      <c r="BM409">
        <v>23.05</v>
      </c>
      <c r="BN409">
        <v>30.11</v>
      </c>
      <c r="BO409">
        <v>2.62</v>
      </c>
      <c r="BP409">
        <v>2.31</v>
      </c>
      <c r="BQ409">
        <v>59</v>
      </c>
      <c r="BR409">
        <v>52</v>
      </c>
      <c r="BS409">
        <v>7</v>
      </c>
      <c r="BT409">
        <v>53.15</v>
      </c>
      <c r="BU409">
        <v>6.28</v>
      </c>
      <c r="BV409">
        <v>8.64</v>
      </c>
      <c r="BW409">
        <v>6.47</v>
      </c>
      <c r="BX409">
        <v>92.33</v>
      </c>
      <c r="BY409">
        <v>59.09</v>
      </c>
      <c r="BZ409">
        <v>13</v>
      </c>
      <c r="CA409">
        <v>9</v>
      </c>
      <c r="CB409">
        <v>56.06</v>
      </c>
      <c r="CC409">
        <v>527</v>
      </c>
      <c r="CD409">
        <v>417</v>
      </c>
      <c r="CE409">
        <v>413</v>
      </c>
      <c r="CF409">
        <v>34</v>
      </c>
      <c r="CG409">
        <v>32</v>
      </c>
      <c r="CH409">
        <v>17</v>
      </c>
      <c r="CI409">
        <v>11</v>
      </c>
      <c r="CJ409">
        <v>143</v>
      </c>
      <c r="CK409">
        <v>21</v>
      </c>
      <c r="CL409">
        <v>26</v>
      </c>
      <c r="CM409">
        <v>2</v>
      </c>
      <c r="CN409">
        <v>8</v>
      </c>
      <c r="CO409">
        <v>0.27</v>
      </c>
      <c r="CP409">
        <v>1353.36</v>
      </c>
      <c r="CQ409">
        <v>3323.62</v>
      </c>
      <c r="CR409">
        <v>28.94</v>
      </c>
      <c r="CS409">
        <v>18.73</v>
      </c>
      <c r="CT409">
        <v>17.55</v>
      </c>
      <c r="CU409">
        <v>40.549999999999997</v>
      </c>
      <c r="CV409">
        <v>50.36</v>
      </c>
      <c r="CW409">
        <v>44.02</v>
      </c>
      <c r="CX409">
        <v>64.53</v>
      </c>
      <c r="CY409">
        <v>54.67</v>
      </c>
      <c r="CZ409">
        <v>53.88</v>
      </c>
      <c r="DB409">
        <f t="shared" si="6"/>
        <v>2</v>
      </c>
    </row>
    <row r="410" spans="1:106">
      <c r="A410" t="s">
        <v>782</v>
      </c>
      <c r="B410" t="s">
        <v>783</v>
      </c>
      <c r="C410" t="s">
        <v>62</v>
      </c>
      <c r="D410" t="s">
        <v>71</v>
      </c>
      <c r="E410">
        <v>39</v>
      </c>
      <c r="F410">
        <v>20142015</v>
      </c>
      <c r="G410">
        <v>19</v>
      </c>
      <c r="H410">
        <v>0.92500000000000004</v>
      </c>
      <c r="I410">
        <v>0.92500000000000004</v>
      </c>
      <c r="J410">
        <v>1</v>
      </c>
      <c r="K410">
        <v>3</v>
      </c>
      <c r="L410">
        <v>4</v>
      </c>
      <c r="M410">
        <v>0.09</v>
      </c>
      <c r="N410">
        <v>0.27</v>
      </c>
      <c r="O410">
        <v>0.36</v>
      </c>
      <c r="P410">
        <v>1</v>
      </c>
      <c r="Q410">
        <v>49.2</v>
      </c>
      <c r="R410">
        <v>97.36</v>
      </c>
      <c r="S410">
        <v>3.23</v>
      </c>
      <c r="T410">
        <v>-2.0099999999999998</v>
      </c>
      <c r="U410">
        <v>16.89</v>
      </c>
      <c r="V410">
        <v>-3.43</v>
      </c>
      <c r="W410">
        <v>50.35</v>
      </c>
      <c r="X410">
        <v>53.79</v>
      </c>
      <c r="Y410">
        <v>4</v>
      </c>
      <c r="Z410">
        <v>286</v>
      </c>
      <c r="AA410">
        <v>282</v>
      </c>
      <c r="AB410">
        <v>26.05</v>
      </c>
      <c r="AC410">
        <v>25.68</v>
      </c>
      <c r="AD410">
        <v>51.73</v>
      </c>
      <c r="AE410">
        <v>17</v>
      </c>
      <c r="AF410">
        <v>-3.82</v>
      </c>
      <c r="AG410">
        <v>53.02</v>
      </c>
      <c r="AH410">
        <v>-20</v>
      </c>
      <c r="AI410">
        <v>615</v>
      </c>
      <c r="AJ410">
        <v>635</v>
      </c>
      <c r="AK410">
        <v>56.01</v>
      </c>
      <c r="AL410">
        <v>57.83</v>
      </c>
      <c r="AM410">
        <v>113.85</v>
      </c>
      <c r="AN410">
        <v>51.71</v>
      </c>
      <c r="AO410">
        <v>25</v>
      </c>
      <c r="AP410">
        <v>58</v>
      </c>
      <c r="AQ410">
        <v>69</v>
      </c>
      <c r="AR410">
        <v>-3.1</v>
      </c>
      <c r="AS410">
        <v>49.27</v>
      </c>
      <c r="AT410">
        <v>52.37</v>
      </c>
      <c r="AU410">
        <v>-13</v>
      </c>
      <c r="AV410">
        <v>439</v>
      </c>
      <c r="AW410">
        <v>452</v>
      </c>
      <c r="AX410">
        <v>39.979999999999997</v>
      </c>
      <c r="AY410">
        <v>41.17</v>
      </c>
      <c r="AZ410">
        <v>81.150000000000006</v>
      </c>
      <c r="BA410">
        <v>72.44</v>
      </c>
      <c r="BB410">
        <v>13</v>
      </c>
      <c r="BC410">
        <v>44</v>
      </c>
      <c r="BD410">
        <v>-1.9</v>
      </c>
      <c r="BE410">
        <v>49.46</v>
      </c>
      <c r="BF410">
        <v>51.36</v>
      </c>
      <c r="BG410">
        <v>-7</v>
      </c>
      <c r="BH410">
        <v>28.96</v>
      </c>
      <c r="BI410">
        <v>29.6</v>
      </c>
      <c r="BJ410">
        <v>318</v>
      </c>
      <c r="BK410">
        <v>325</v>
      </c>
      <c r="BL410">
        <v>31</v>
      </c>
      <c r="BM410">
        <v>-15.95</v>
      </c>
      <c r="BN410">
        <v>56.38</v>
      </c>
      <c r="BO410">
        <v>1.73</v>
      </c>
      <c r="BP410">
        <v>2.5499999999999998</v>
      </c>
      <c r="BQ410">
        <v>19</v>
      </c>
      <c r="BR410">
        <v>28</v>
      </c>
      <c r="BS410">
        <v>-9</v>
      </c>
      <c r="BT410">
        <v>40.43</v>
      </c>
      <c r="BU410">
        <v>2.27</v>
      </c>
      <c r="BV410">
        <v>5.97</v>
      </c>
      <c r="BW410">
        <v>4.33</v>
      </c>
      <c r="BX410">
        <v>91.38</v>
      </c>
      <c r="BY410">
        <v>40</v>
      </c>
      <c r="BZ410">
        <v>0</v>
      </c>
      <c r="CA410">
        <v>0</v>
      </c>
      <c r="CB410">
        <v>46.84</v>
      </c>
      <c r="CC410">
        <v>230</v>
      </c>
      <c r="CD410">
        <v>216</v>
      </c>
      <c r="CE410">
        <v>261</v>
      </c>
      <c r="CF410">
        <v>49</v>
      </c>
      <c r="CG410">
        <v>67</v>
      </c>
      <c r="CH410">
        <v>1</v>
      </c>
      <c r="CI410">
        <v>2</v>
      </c>
      <c r="CJ410">
        <v>30</v>
      </c>
      <c r="CK410">
        <v>21</v>
      </c>
      <c r="CL410">
        <v>19</v>
      </c>
      <c r="CM410">
        <v>3</v>
      </c>
      <c r="CN410">
        <v>4</v>
      </c>
      <c r="CO410">
        <v>0.09</v>
      </c>
      <c r="CP410">
        <v>658.77</v>
      </c>
      <c r="CQ410">
        <v>1709.57</v>
      </c>
      <c r="CR410">
        <v>27.82</v>
      </c>
      <c r="CS410">
        <v>16.559999999999999</v>
      </c>
      <c r="CT410">
        <v>17.329999999999998</v>
      </c>
      <c r="CU410">
        <v>51.43</v>
      </c>
      <c r="CV410">
        <v>49.75</v>
      </c>
      <c r="CW410">
        <v>59.54</v>
      </c>
      <c r="CX410">
        <v>56.23</v>
      </c>
      <c r="CY410">
        <v>53.94</v>
      </c>
      <c r="CZ410">
        <v>54.48</v>
      </c>
      <c r="DB410">
        <f t="shared" si="6"/>
        <v>-18</v>
      </c>
    </row>
    <row r="411" spans="1:106">
      <c r="A411" t="s">
        <v>1340</v>
      </c>
      <c r="B411" t="s">
        <v>1341</v>
      </c>
      <c r="C411" t="s">
        <v>62</v>
      </c>
      <c r="D411" t="s">
        <v>345</v>
      </c>
      <c r="E411">
        <v>73</v>
      </c>
      <c r="F411">
        <v>20142015</v>
      </c>
      <c r="G411">
        <v>21</v>
      </c>
      <c r="H411">
        <v>0.83299999999999996</v>
      </c>
      <c r="I411">
        <v>0.83299999999999996</v>
      </c>
      <c r="J411">
        <v>4</v>
      </c>
      <c r="K411">
        <v>3</v>
      </c>
      <c r="L411">
        <v>7</v>
      </c>
      <c r="M411">
        <v>0.19</v>
      </c>
      <c r="N411">
        <v>0.15</v>
      </c>
      <c r="O411">
        <v>0.34</v>
      </c>
      <c r="P411">
        <v>-6</v>
      </c>
      <c r="Q411">
        <v>41.35</v>
      </c>
      <c r="R411">
        <v>95.75</v>
      </c>
      <c r="S411">
        <v>5.56</v>
      </c>
      <c r="T411">
        <v>-2.2200000000000002</v>
      </c>
      <c r="U411">
        <v>16.96</v>
      </c>
      <c r="V411">
        <v>-5.9</v>
      </c>
      <c r="W411">
        <v>41.86</v>
      </c>
      <c r="X411">
        <v>47.76</v>
      </c>
      <c r="Y411">
        <v>-184</v>
      </c>
      <c r="Z411">
        <v>473</v>
      </c>
      <c r="AA411">
        <v>657</v>
      </c>
      <c r="AB411">
        <v>22.92</v>
      </c>
      <c r="AC411">
        <v>31.84</v>
      </c>
      <c r="AD411">
        <v>54.76</v>
      </c>
      <c r="AE411">
        <v>35</v>
      </c>
      <c r="AF411">
        <v>-8.39</v>
      </c>
      <c r="AG411">
        <v>49.74</v>
      </c>
      <c r="AH411">
        <v>-400</v>
      </c>
      <c r="AI411">
        <v>956</v>
      </c>
      <c r="AJ411">
        <v>1356</v>
      </c>
      <c r="AK411">
        <v>46.33</v>
      </c>
      <c r="AL411">
        <v>65.709999999999994</v>
      </c>
      <c r="AM411">
        <v>112.04</v>
      </c>
      <c r="AN411">
        <v>50.21</v>
      </c>
      <c r="AO411">
        <v>51</v>
      </c>
      <c r="AP411">
        <v>142</v>
      </c>
      <c r="AQ411">
        <v>160</v>
      </c>
      <c r="AR411">
        <v>-9.01</v>
      </c>
      <c r="AS411">
        <v>40.549999999999997</v>
      </c>
      <c r="AT411">
        <v>49.57</v>
      </c>
      <c r="AU411">
        <v>-320</v>
      </c>
      <c r="AV411">
        <v>687</v>
      </c>
      <c r="AW411">
        <v>1007</v>
      </c>
      <c r="AX411">
        <v>33.29</v>
      </c>
      <c r="AY411">
        <v>48.8</v>
      </c>
      <c r="AZ411">
        <v>82.09</v>
      </c>
      <c r="BA411">
        <v>69.87</v>
      </c>
      <c r="BB411">
        <v>37</v>
      </c>
      <c r="BC411">
        <v>109</v>
      </c>
      <c r="BD411">
        <v>-9.19</v>
      </c>
      <c r="BE411">
        <v>40.200000000000003</v>
      </c>
      <c r="BF411">
        <v>49.4</v>
      </c>
      <c r="BG411">
        <v>-234</v>
      </c>
      <c r="BH411">
        <v>23.26</v>
      </c>
      <c r="BI411">
        <v>34.6</v>
      </c>
      <c r="BJ411">
        <v>480</v>
      </c>
      <c r="BK411">
        <v>714</v>
      </c>
      <c r="BL411">
        <v>72</v>
      </c>
      <c r="BM411">
        <v>-15.4</v>
      </c>
      <c r="BN411">
        <v>43.4</v>
      </c>
      <c r="BO411">
        <v>1.36</v>
      </c>
      <c r="BP411">
        <v>3.49</v>
      </c>
      <c r="BQ411">
        <v>28</v>
      </c>
      <c r="BR411">
        <v>72</v>
      </c>
      <c r="BS411">
        <v>-44</v>
      </c>
      <c r="BT411">
        <v>28</v>
      </c>
      <c r="BU411">
        <v>3.67</v>
      </c>
      <c r="BV411">
        <v>5.83</v>
      </c>
      <c r="BW411">
        <v>4.08</v>
      </c>
      <c r="BX411">
        <v>89.92</v>
      </c>
      <c r="BY411">
        <v>38</v>
      </c>
      <c r="BZ411">
        <v>0</v>
      </c>
      <c r="CA411">
        <v>1</v>
      </c>
      <c r="CB411">
        <v>46.67</v>
      </c>
      <c r="CC411">
        <v>343</v>
      </c>
      <c r="CD411">
        <v>356</v>
      </c>
      <c r="CE411">
        <v>392</v>
      </c>
      <c r="CF411">
        <v>137</v>
      </c>
      <c r="CG411">
        <v>157</v>
      </c>
      <c r="CH411">
        <v>1</v>
      </c>
      <c r="CI411">
        <v>2</v>
      </c>
      <c r="CJ411">
        <v>68</v>
      </c>
      <c r="CK411">
        <v>25</v>
      </c>
      <c r="CL411">
        <v>8</v>
      </c>
      <c r="CM411">
        <v>15</v>
      </c>
      <c r="CN411">
        <v>9</v>
      </c>
      <c r="CO411">
        <v>-0.28999999999999998</v>
      </c>
      <c r="CP411">
        <v>1238.1199999999999</v>
      </c>
      <c r="CQ411">
        <v>3195.59</v>
      </c>
      <c r="CR411">
        <v>27.93</v>
      </c>
      <c r="CS411">
        <v>16.12</v>
      </c>
      <c r="CT411">
        <v>17.14</v>
      </c>
      <c r="CU411">
        <v>49.05</v>
      </c>
      <c r="CV411">
        <v>49.35</v>
      </c>
      <c r="CW411">
        <v>53.33</v>
      </c>
      <c r="CX411">
        <v>55.39</v>
      </c>
      <c r="CY411">
        <v>53.42</v>
      </c>
      <c r="CZ411">
        <v>54.82</v>
      </c>
      <c r="DB411">
        <f t="shared" si="6"/>
        <v>-20</v>
      </c>
    </row>
    <row r="412" spans="1:106">
      <c r="A412" t="s">
        <v>701</v>
      </c>
      <c r="B412" t="s">
        <v>702</v>
      </c>
      <c r="C412" t="s">
        <v>62</v>
      </c>
      <c r="D412" t="s">
        <v>88</v>
      </c>
      <c r="E412">
        <v>37</v>
      </c>
      <c r="F412">
        <v>20142015</v>
      </c>
      <c r="G412">
        <v>21</v>
      </c>
      <c r="H412">
        <v>0.92500000000000004</v>
      </c>
      <c r="I412">
        <v>0.92500000000000004</v>
      </c>
      <c r="J412">
        <v>4</v>
      </c>
      <c r="K412">
        <v>9</v>
      </c>
      <c r="L412">
        <v>13</v>
      </c>
      <c r="M412">
        <v>0.36</v>
      </c>
      <c r="N412">
        <v>0.8</v>
      </c>
      <c r="O412">
        <v>1.1599999999999999</v>
      </c>
      <c r="P412">
        <v>0</v>
      </c>
      <c r="Q412">
        <v>53.89</v>
      </c>
      <c r="R412">
        <v>97.52</v>
      </c>
      <c r="S412">
        <v>6.56</v>
      </c>
      <c r="T412">
        <v>18.05</v>
      </c>
      <c r="U412">
        <v>18.239999999999998</v>
      </c>
      <c r="V412">
        <v>1.78</v>
      </c>
      <c r="W412">
        <v>52.22</v>
      </c>
      <c r="X412">
        <v>50.44</v>
      </c>
      <c r="Y412">
        <v>26</v>
      </c>
      <c r="Z412">
        <v>306</v>
      </c>
      <c r="AA412">
        <v>280</v>
      </c>
      <c r="AB412">
        <v>27.2</v>
      </c>
      <c r="AC412">
        <v>24.89</v>
      </c>
      <c r="AD412">
        <v>52.09</v>
      </c>
      <c r="AE412">
        <v>33</v>
      </c>
      <c r="AF412">
        <v>2.95</v>
      </c>
      <c r="AG412">
        <v>50.94</v>
      </c>
      <c r="AH412">
        <v>94</v>
      </c>
      <c r="AI412">
        <v>651</v>
      </c>
      <c r="AJ412">
        <v>557</v>
      </c>
      <c r="AK412">
        <v>57.87</v>
      </c>
      <c r="AL412">
        <v>49.51</v>
      </c>
      <c r="AM412">
        <v>107.38</v>
      </c>
      <c r="AN412">
        <v>50.08</v>
      </c>
      <c r="AO412">
        <v>44</v>
      </c>
      <c r="AP412">
        <v>37</v>
      </c>
      <c r="AQ412">
        <v>127</v>
      </c>
      <c r="AR412">
        <v>1.31</v>
      </c>
      <c r="AS412">
        <v>52.38</v>
      </c>
      <c r="AT412">
        <v>51.07</v>
      </c>
      <c r="AU412">
        <v>42</v>
      </c>
      <c r="AV412">
        <v>462</v>
      </c>
      <c r="AW412">
        <v>420</v>
      </c>
      <c r="AX412">
        <v>41.07</v>
      </c>
      <c r="AY412">
        <v>37.33</v>
      </c>
      <c r="AZ412">
        <v>78.400000000000006</v>
      </c>
      <c r="BA412">
        <v>70.56</v>
      </c>
      <c r="BB412">
        <v>22</v>
      </c>
      <c r="BC412">
        <v>83</v>
      </c>
      <c r="BD412">
        <v>2.2999999999999998</v>
      </c>
      <c r="BE412">
        <v>53.18</v>
      </c>
      <c r="BF412">
        <v>50.88</v>
      </c>
      <c r="BG412">
        <v>39</v>
      </c>
      <c r="BH412">
        <v>28.98</v>
      </c>
      <c r="BI412">
        <v>25.51</v>
      </c>
      <c r="BJ412">
        <v>326</v>
      </c>
      <c r="BK412">
        <v>287</v>
      </c>
      <c r="BL412">
        <v>61</v>
      </c>
      <c r="BM412">
        <v>2.78</v>
      </c>
      <c r="BN412">
        <v>43.65</v>
      </c>
      <c r="BO412">
        <v>2.31</v>
      </c>
      <c r="BP412">
        <v>2.67</v>
      </c>
      <c r="BQ412">
        <v>26</v>
      </c>
      <c r="BR412">
        <v>30</v>
      </c>
      <c r="BS412">
        <v>-4</v>
      </c>
      <c r="BT412">
        <v>46.43</v>
      </c>
      <c r="BU412">
        <v>4.82</v>
      </c>
      <c r="BV412">
        <v>7.98</v>
      </c>
      <c r="BW412">
        <v>5.63</v>
      </c>
      <c r="BX412">
        <v>89.55</v>
      </c>
      <c r="BY412">
        <v>40</v>
      </c>
      <c r="BZ412">
        <v>0</v>
      </c>
      <c r="CA412">
        <v>0</v>
      </c>
      <c r="CB412">
        <v>65.33</v>
      </c>
      <c r="CC412">
        <v>260</v>
      </c>
      <c r="CD412">
        <v>230</v>
      </c>
      <c r="CE412">
        <v>138</v>
      </c>
      <c r="CF412">
        <v>20</v>
      </c>
      <c r="CG412">
        <v>56</v>
      </c>
      <c r="CH412">
        <v>8</v>
      </c>
      <c r="CI412">
        <v>1</v>
      </c>
      <c r="CJ412">
        <v>57</v>
      </c>
      <c r="CK412">
        <v>30</v>
      </c>
      <c r="CL412">
        <v>20</v>
      </c>
      <c r="CM412">
        <v>4</v>
      </c>
      <c r="CN412">
        <v>4</v>
      </c>
      <c r="CO412">
        <v>0</v>
      </c>
      <c r="CP412">
        <v>674.99</v>
      </c>
      <c r="CQ412">
        <v>1601.75</v>
      </c>
      <c r="CR412">
        <v>29.65</v>
      </c>
      <c r="CS412">
        <v>15.96</v>
      </c>
      <c r="CT412">
        <v>16.989999999999998</v>
      </c>
      <c r="CU412">
        <v>50.32</v>
      </c>
      <c r="CV412">
        <v>49.1</v>
      </c>
      <c r="CW412">
        <v>54.57</v>
      </c>
      <c r="CX412">
        <v>53.89</v>
      </c>
      <c r="CY412">
        <v>52.77</v>
      </c>
      <c r="CZ412">
        <v>54.7</v>
      </c>
      <c r="DB412">
        <f t="shared" si="6"/>
        <v>-36</v>
      </c>
    </row>
    <row r="413" spans="1:106">
      <c r="A413" t="s">
        <v>64</v>
      </c>
      <c r="B413" t="s">
        <v>65</v>
      </c>
      <c r="C413" t="s">
        <v>62</v>
      </c>
      <c r="D413" t="s">
        <v>63</v>
      </c>
      <c r="E413">
        <v>76</v>
      </c>
      <c r="F413">
        <v>20142015</v>
      </c>
      <c r="G413">
        <v>25</v>
      </c>
      <c r="H413">
        <v>1</v>
      </c>
      <c r="I413">
        <v>1</v>
      </c>
      <c r="J413">
        <v>10</v>
      </c>
      <c r="K413">
        <v>31</v>
      </c>
      <c r="L413">
        <v>41</v>
      </c>
      <c r="M413">
        <v>0.35</v>
      </c>
      <c r="N413">
        <v>1.08</v>
      </c>
      <c r="O413">
        <v>1.43</v>
      </c>
      <c r="P413">
        <v>1</v>
      </c>
      <c r="Q413">
        <v>59.93</v>
      </c>
      <c r="R413">
        <v>97.99</v>
      </c>
      <c r="S413">
        <v>5.78</v>
      </c>
      <c r="T413">
        <v>12.29</v>
      </c>
      <c r="U413">
        <v>22.57</v>
      </c>
      <c r="V413">
        <v>8.42</v>
      </c>
      <c r="W413">
        <v>58.44</v>
      </c>
      <c r="X413">
        <v>50.02</v>
      </c>
      <c r="Y413">
        <v>253</v>
      </c>
      <c r="Z413">
        <v>876</v>
      </c>
      <c r="AA413">
        <v>623</v>
      </c>
      <c r="AB413">
        <v>30.65</v>
      </c>
      <c r="AC413">
        <v>21.79</v>
      </c>
      <c r="AD413">
        <v>52.44</v>
      </c>
      <c r="AE413">
        <v>107</v>
      </c>
      <c r="AF413">
        <v>8.33</v>
      </c>
      <c r="AG413">
        <v>51.6</v>
      </c>
      <c r="AH413">
        <v>631</v>
      </c>
      <c r="AI413">
        <v>1904</v>
      </c>
      <c r="AJ413">
        <v>1273</v>
      </c>
      <c r="AK413">
        <v>66.61</v>
      </c>
      <c r="AL413">
        <v>44.53</v>
      </c>
      <c r="AM413">
        <v>111.14</v>
      </c>
      <c r="AN413">
        <v>51.37</v>
      </c>
      <c r="AO413">
        <v>133</v>
      </c>
      <c r="AP413">
        <v>108</v>
      </c>
      <c r="AQ413">
        <v>385</v>
      </c>
      <c r="AR413">
        <v>8.0299999999999994</v>
      </c>
      <c r="AS413">
        <v>59.33</v>
      </c>
      <c r="AT413">
        <v>51.31</v>
      </c>
      <c r="AU413">
        <v>442</v>
      </c>
      <c r="AV413">
        <v>1405</v>
      </c>
      <c r="AW413">
        <v>963</v>
      </c>
      <c r="AX413">
        <v>49.15</v>
      </c>
      <c r="AY413">
        <v>33.69</v>
      </c>
      <c r="AZ413">
        <v>82.84</v>
      </c>
      <c r="BA413">
        <v>69.61</v>
      </c>
      <c r="BB413">
        <v>79</v>
      </c>
      <c r="BC413">
        <v>252</v>
      </c>
      <c r="BD413">
        <v>8.25</v>
      </c>
      <c r="BE413">
        <v>59.56</v>
      </c>
      <c r="BF413">
        <v>51.31</v>
      </c>
      <c r="BG413">
        <v>314</v>
      </c>
      <c r="BH413">
        <v>34.21</v>
      </c>
      <c r="BI413">
        <v>23.23</v>
      </c>
      <c r="BJ413">
        <v>978</v>
      </c>
      <c r="BK413">
        <v>664</v>
      </c>
      <c r="BL413">
        <v>173</v>
      </c>
      <c r="BM413">
        <v>3.09</v>
      </c>
      <c r="BN413">
        <v>51.02</v>
      </c>
      <c r="BO413">
        <v>2.76</v>
      </c>
      <c r="BP413">
        <v>2.34</v>
      </c>
      <c r="BQ413">
        <v>79</v>
      </c>
      <c r="BR413">
        <v>67</v>
      </c>
      <c r="BS413">
        <v>12</v>
      </c>
      <c r="BT413">
        <v>54.11</v>
      </c>
      <c r="BU413">
        <v>3.97</v>
      </c>
      <c r="BV413">
        <v>8.08</v>
      </c>
      <c r="BW413">
        <v>5.62</v>
      </c>
      <c r="BX413">
        <v>89.91</v>
      </c>
      <c r="BY413">
        <v>40</v>
      </c>
      <c r="BZ413">
        <v>0</v>
      </c>
      <c r="CA413">
        <v>0</v>
      </c>
      <c r="CB413">
        <v>61.85</v>
      </c>
      <c r="CC413">
        <v>754</v>
      </c>
      <c r="CD413">
        <v>591</v>
      </c>
      <c r="CE413">
        <v>465</v>
      </c>
      <c r="CF413">
        <v>186</v>
      </c>
      <c r="CG413">
        <v>189</v>
      </c>
      <c r="CH413">
        <v>12</v>
      </c>
      <c r="CI413">
        <v>19</v>
      </c>
      <c r="CJ413">
        <v>163</v>
      </c>
      <c r="CK413">
        <v>68</v>
      </c>
      <c r="CL413">
        <v>18</v>
      </c>
      <c r="CM413">
        <v>11</v>
      </c>
      <c r="CN413">
        <v>12</v>
      </c>
      <c r="CO413">
        <v>0.03</v>
      </c>
      <c r="CP413">
        <v>1715.08</v>
      </c>
      <c r="CQ413">
        <v>2899.8</v>
      </c>
      <c r="CR413">
        <v>37.159999999999997</v>
      </c>
      <c r="CS413">
        <v>17.27</v>
      </c>
      <c r="CT413">
        <v>17.46</v>
      </c>
      <c r="CU413">
        <v>54.79</v>
      </c>
      <c r="CV413">
        <v>49.72</v>
      </c>
      <c r="CW413">
        <v>59.64</v>
      </c>
      <c r="CX413">
        <v>49.21</v>
      </c>
      <c r="CY413">
        <v>54.39</v>
      </c>
      <c r="CZ413">
        <v>54.99</v>
      </c>
      <c r="DB413">
        <f t="shared" si="6"/>
        <v>-3</v>
      </c>
    </row>
    <row r="414" spans="1:106">
      <c r="A414" t="s">
        <v>1433</v>
      </c>
      <c r="B414" t="s">
        <v>1434</v>
      </c>
      <c r="C414" t="s">
        <v>62</v>
      </c>
      <c r="D414" t="s">
        <v>1385</v>
      </c>
      <c r="E414">
        <v>71</v>
      </c>
      <c r="F414">
        <v>20142015</v>
      </c>
      <c r="G414">
        <v>24</v>
      </c>
      <c r="H414">
        <v>5</v>
      </c>
      <c r="I414">
        <v>5.5</v>
      </c>
      <c r="J414">
        <v>7</v>
      </c>
      <c r="K414">
        <v>21</v>
      </c>
      <c r="L414">
        <v>28</v>
      </c>
      <c r="M414">
        <v>0.24</v>
      </c>
      <c r="N414">
        <v>0.72</v>
      </c>
      <c r="O414">
        <v>0.96</v>
      </c>
      <c r="P414">
        <v>-16</v>
      </c>
      <c r="Q414">
        <v>40.83</v>
      </c>
      <c r="R414">
        <v>101.56</v>
      </c>
      <c r="S414">
        <v>5.65</v>
      </c>
      <c r="T414">
        <v>-6.12</v>
      </c>
      <c r="U414">
        <v>24.7</v>
      </c>
      <c r="V414">
        <v>0.41</v>
      </c>
      <c r="W414">
        <v>42.47</v>
      </c>
      <c r="X414">
        <v>42.07</v>
      </c>
      <c r="Y414">
        <v>-236</v>
      </c>
      <c r="Z414">
        <v>666</v>
      </c>
      <c r="AA414">
        <v>902</v>
      </c>
      <c r="AB414">
        <v>22.78</v>
      </c>
      <c r="AC414">
        <v>30.86</v>
      </c>
      <c r="AD414">
        <v>53.64</v>
      </c>
      <c r="AE414">
        <v>78</v>
      </c>
      <c r="AF414">
        <v>-2.23</v>
      </c>
      <c r="AG414">
        <v>43.06</v>
      </c>
      <c r="AH414">
        <v>-566</v>
      </c>
      <c r="AI414">
        <v>1260</v>
      </c>
      <c r="AJ414">
        <v>1826</v>
      </c>
      <c r="AK414">
        <v>43.11</v>
      </c>
      <c r="AL414">
        <v>62.47</v>
      </c>
      <c r="AM414">
        <v>105.58</v>
      </c>
      <c r="AN414">
        <v>57.06</v>
      </c>
      <c r="AO414">
        <v>61</v>
      </c>
      <c r="AP414">
        <v>132</v>
      </c>
      <c r="AQ414">
        <v>220</v>
      </c>
      <c r="AR414">
        <v>-0.26</v>
      </c>
      <c r="AS414">
        <v>42.62</v>
      </c>
      <c r="AT414">
        <v>42.88</v>
      </c>
      <c r="AU414">
        <v>-335</v>
      </c>
      <c r="AV414">
        <v>968</v>
      </c>
      <c r="AW414">
        <v>1303</v>
      </c>
      <c r="AX414">
        <v>33.119999999999997</v>
      </c>
      <c r="AY414">
        <v>44.58</v>
      </c>
      <c r="AZ414">
        <v>77.69</v>
      </c>
      <c r="BA414">
        <v>74.28</v>
      </c>
      <c r="BB414">
        <v>35</v>
      </c>
      <c r="BC414">
        <v>159</v>
      </c>
      <c r="BD414">
        <v>0.89</v>
      </c>
      <c r="BE414">
        <v>44.19</v>
      </c>
      <c r="BF414">
        <v>43.31</v>
      </c>
      <c r="BG414">
        <v>-189</v>
      </c>
      <c r="BH414">
        <v>24.6</v>
      </c>
      <c r="BI414">
        <v>31.06</v>
      </c>
      <c r="BJ414">
        <v>719</v>
      </c>
      <c r="BK414">
        <v>908</v>
      </c>
      <c r="BL414">
        <v>124</v>
      </c>
      <c r="BM414">
        <v>13</v>
      </c>
      <c r="BN414">
        <v>35.35</v>
      </c>
      <c r="BO414">
        <v>2.5</v>
      </c>
      <c r="BP414">
        <v>2.67</v>
      </c>
      <c r="BQ414">
        <v>73</v>
      </c>
      <c r="BR414">
        <v>78</v>
      </c>
      <c r="BS414">
        <v>-5</v>
      </c>
      <c r="BT414">
        <v>48.34</v>
      </c>
      <c r="BU414">
        <v>4.4000000000000004</v>
      </c>
      <c r="BV414">
        <v>10.15</v>
      </c>
      <c r="BW414">
        <v>7.54</v>
      </c>
      <c r="BX414">
        <v>91.41</v>
      </c>
      <c r="BY414">
        <v>40</v>
      </c>
      <c r="BZ414">
        <v>0</v>
      </c>
      <c r="CA414">
        <v>0</v>
      </c>
      <c r="CB414">
        <v>42.02</v>
      </c>
      <c r="CC414">
        <v>561</v>
      </c>
      <c r="CD414">
        <v>576</v>
      </c>
      <c r="CE414">
        <v>774</v>
      </c>
      <c r="CF414">
        <v>65</v>
      </c>
      <c r="CG414">
        <v>100</v>
      </c>
      <c r="CH414">
        <v>12</v>
      </c>
      <c r="CI414">
        <v>9</v>
      </c>
      <c r="CJ414">
        <v>117</v>
      </c>
      <c r="CK414">
        <v>54</v>
      </c>
      <c r="CL414">
        <v>44</v>
      </c>
      <c r="CM414">
        <v>29</v>
      </c>
      <c r="CN414">
        <v>13</v>
      </c>
      <c r="CO414">
        <v>-0.55000000000000004</v>
      </c>
      <c r="CP414">
        <v>1753.81</v>
      </c>
      <c r="CQ414">
        <v>2558.1799999999998</v>
      </c>
      <c r="CR414">
        <v>40.67</v>
      </c>
      <c r="CS414">
        <v>17.34</v>
      </c>
      <c r="CT414">
        <v>17.66</v>
      </c>
      <c r="CU414">
        <v>44.61</v>
      </c>
      <c r="CV414">
        <v>50.56</v>
      </c>
      <c r="CW414">
        <v>47.43</v>
      </c>
      <c r="CX414">
        <v>58.89</v>
      </c>
      <c r="CY414">
        <v>55.14</v>
      </c>
      <c r="CZ414">
        <v>53.92</v>
      </c>
      <c r="DB414">
        <f t="shared" si="6"/>
        <v>-35</v>
      </c>
    </row>
    <row r="415" spans="1:106">
      <c r="A415" t="s">
        <v>882</v>
      </c>
      <c r="B415" t="s">
        <v>883</v>
      </c>
      <c r="C415" t="s">
        <v>273</v>
      </c>
      <c r="D415" t="s">
        <v>110</v>
      </c>
      <c r="E415">
        <v>43</v>
      </c>
      <c r="F415">
        <v>20142015</v>
      </c>
      <c r="G415">
        <v>21</v>
      </c>
      <c r="H415">
        <v>0.92500000000000004</v>
      </c>
      <c r="I415">
        <v>0.92500000000000004</v>
      </c>
      <c r="J415">
        <v>9</v>
      </c>
      <c r="K415">
        <v>7</v>
      </c>
      <c r="L415">
        <v>16</v>
      </c>
      <c r="M415">
        <v>1.08</v>
      </c>
      <c r="N415">
        <v>0.84</v>
      </c>
      <c r="O415">
        <v>1.91</v>
      </c>
      <c r="P415">
        <v>4</v>
      </c>
      <c r="Q415">
        <v>49.53</v>
      </c>
      <c r="R415">
        <v>100.51</v>
      </c>
      <c r="S415">
        <v>19.57</v>
      </c>
      <c r="T415">
        <v>1.75</v>
      </c>
      <c r="U415">
        <v>11.68</v>
      </c>
      <c r="V415">
        <v>1.47</v>
      </c>
      <c r="W415">
        <v>51.31</v>
      </c>
      <c r="X415">
        <v>49.84</v>
      </c>
      <c r="Y415">
        <v>12</v>
      </c>
      <c r="Z415">
        <v>235</v>
      </c>
      <c r="AA415">
        <v>223</v>
      </c>
      <c r="AB415">
        <v>28.08</v>
      </c>
      <c r="AC415">
        <v>26.64</v>
      </c>
      <c r="AD415">
        <v>54.72</v>
      </c>
      <c r="AE415">
        <v>60</v>
      </c>
      <c r="AF415">
        <v>-0.28000000000000003</v>
      </c>
      <c r="AG415">
        <v>49.81</v>
      </c>
      <c r="AH415">
        <v>-8</v>
      </c>
      <c r="AI415">
        <v>420</v>
      </c>
      <c r="AJ415">
        <v>428</v>
      </c>
      <c r="AK415">
        <v>50.18</v>
      </c>
      <c r="AL415">
        <v>51.13</v>
      </c>
      <c r="AM415">
        <v>101.31</v>
      </c>
      <c r="AN415">
        <v>55.95</v>
      </c>
      <c r="AO415">
        <v>12</v>
      </c>
      <c r="AP415">
        <v>13</v>
      </c>
      <c r="AQ415">
        <v>72</v>
      </c>
      <c r="AR415">
        <v>-0.48</v>
      </c>
      <c r="AS415">
        <v>49.69</v>
      </c>
      <c r="AT415">
        <v>50.16</v>
      </c>
      <c r="AU415">
        <v>-4</v>
      </c>
      <c r="AV415">
        <v>316</v>
      </c>
      <c r="AW415">
        <v>320</v>
      </c>
      <c r="AX415">
        <v>37.75</v>
      </c>
      <c r="AY415">
        <v>38.229999999999997</v>
      </c>
      <c r="AZ415">
        <v>75.98</v>
      </c>
      <c r="BA415">
        <v>74.37</v>
      </c>
      <c r="BB415">
        <v>14</v>
      </c>
      <c r="BC415">
        <v>60</v>
      </c>
      <c r="BD415">
        <v>-0.63</v>
      </c>
      <c r="BE415">
        <v>49.79</v>
      </c>
      <c r="BF415">
        <v>50.42</v>
      </c>
      <c r="BG415">
        <v>-2</v>
      </c>
      <c r="BH415">
        <v>28.08</v>
      </c>
      <c r="BI415">
        <v>28.31</v>
      </c>
      <c r="BJ415">
        <v>235</v>
      </c>
      <c r="BK415">
        <v>237</v>
      </c>
      <c r="BL415">
        <v>46</v>
      </c>
      <c r="BM415">
        <v>-4.66</v>
      </c>
      <c r="BN415">
        <v>55.72</v>
      </c>
      <c r="BO415">
        <v>2.87</v>
      </c>
      <c r="BP415">
        <v>2.75</v>
      </c>
      <c r="BQ415">
        <v>24</v>
      </c>
      <c r="BR415">
        <v>23</v>
      </c>
      <c r="BS415">
        <v>1</v>
      </c>
      <c r="BT415">
        <v>51.06</v>
      </c>
      <c r="BU415">
        <v>15</v>
      </c>
      <c r="BV415">
        <v>10.210000000000001</v>
      </c>
      <c r="BW415">
        <v>7.59</v>
      </c>
      <c r="BX415">
        <v>90.3</v>
      </c>
      <c r="BY415">
        <v>45.16</v>
      </c>
      <c r="BZ415">
        <v>70</v>
      </c>
      <c r="CA415">
        <v>85</v>
      </c>
      <c r="CB415">
        <v>52.45</v>
      </c>
      <c r="CC415">
        <v>150</v>
      </c>
      <c r="CD415">
        <v>168</v>
      </c>
      <c r="CE415">
        <v>136</v>
      </c>
      <c r="CF415">
        <v>41</v>
      </c>
      <c r="CG415">
        <v>54</v>
      </c>
      <c r="CH415">
        <v>4</v>
      </c>
      <c r="CI415">
        <v>3</v>
      </c>
      <c r="CJ415">
        <v>37</v>
      </c>
      <c r="CK415">
        <v>9</v>
      </c>
      <c r="CL415">
        <v>16</v>
      </c>
      <c r="CM415">
        <v>4</v>
      </c>
      <c r="CN415">
        <v>8</v>
      </c>
      <c r="CO415">
        <v>0.48</v>
      </c>
      <c r="CP415">
        <v>502.23</v>
      </c>
      <c r="CQ415">
        <v>2113.9699999999998</v>
      </c>
      <c r="CR415">
        <v>19.2</v>
      </c>
      <c r="CS415">
        <v>17.29</v>
      </c>
      <c r="CT415">
        <v>17.23</v>
      </c>
      <c r="CU415">
        <v>51.87</v>
      </c>
      <c r="CV415">
        <v>50.05</v>
      </c>
      <c r="CW415">
        <v>54.87</v>
      </c>
      <c r="CX415">
        <v>50.91</v>
      </c>
      <c r="CY415">
        <v>54.05</v>
      </c>
      <c r="CZ415">
        <v>53.95</v>
      </c>
      <c r="DB415">
        <f t="shared" si="6"/>
        <v>-13</v>
      </c>
    </row>
    <row r="416" spans="1:106">
      <c r="A416" t="s">
        <v>691</v>
      </c>
      <c r="B416" t="s">
        <v>692</v>
      </c>
      <c r="C416" t="s">
        <v>80</v>
      </c>
      <c r="D416" t="s">
        <v>393</v>
      </c>
      <c r="E416">
        <v>79</v>
      </c>
      <c r="F416">
        <v>20142015</v>
      </c>
      <c r="G416">
        <v>30</v>
      </c>
      <c r="H416">
        <v>7.9</v>
      </c>
      <c r="I416">
        <v>7.8</v>
      </c>
      <c r="J416">
        <v>41</v>
      </c>
      <c r="K416">
        <v>28</v>
      </c>
      <c r="L416">
        <v>69</v>
      </c>
      <c r="M416">
        <v>1.78</v>
      </c>
      <c r="N416">
        <v>1.21</v>
      </c>
      <c r="O416">
        <v>2.99</v>
      </c>
      <c r="P416">
        <v>-7</v>
      </c>
      <c r="Q416">
        <v>55.33</v>
      </c>
      <c r="R416">
        <v>103.15</v>
      </c>
      <c r="S416">
        <v>13.53</v>
      </c>
      <c r="T416">
        <v>15.16</v>
      </c>
      <c r="U416">
        <v>17.5</v>
      </c>
      <c r="V416">
        <v>8.44</v>
      </c>
      <c r="W416">
        <v>56.45</v>
      </c>
      <c r="X416">
        <v>48.01</v>
      </c>
      <c r="Y416">
        <v>157</v>
      </c>
      <c r="Z416">
        <v>687</v>
      </c>
      <c r="AA416">
        <v>530</v>
      </c>
      <c r="AB416">
        <v>29.81</v>
      </c>
      <c r="AC416">
        <v>23</v>
      </c>
      <c r="AD416">
        <v>52.8</v>
      </c>
      <c r="AE416">
        <v>251</v>
      </c>
      <c r="AF416">
        <v>7.43</v>
      </c>
      <c r="AG416">
        <v>47.9</v>
      </c>
      <c r="AH416">
        <v>284</v>
      </c>
      <c r="AI416">
        <v>1474</v>
      </c>
      <c r="AJ416">
        <v>1190</v>
      </c>
      <c r="AK416">
        <v>63.96</v>
      </c>
      <c r="AL416">
        <v>51.63</v>
      </c>
      <c r="AM416">
        <v>115.59</v>
      </c>
      <c r="AN416">
        <v>58.21</v>
      </c>
      <c r="AO416">
        <v>110</v>
      </c>
      <c r="AP416">
        <v>33</v>
      </c>
      <c r="AQ416">
        <v>493</v>
      </c>
      <c r="AR416">
        <v>7.7</v>
      </c>
      <c r="AS416">
        <v>55.81</v>
      </c>
      <c r="AT416">
        <v>48.11</v>
      </c>
      <c r="AU416">
        <v>234</v>
      </c>
      <c r="AV416">
        <v>1124</v>
      </c>
      <c r="AW416">
        <v>890</v>
      </c>
      <c r="AX416">
        <v>48.77</v>
      </c>
      <c r="AY416">
        <v>38.619999999999997</v>
      </c>
      <c r="AZ416">
        <v>87.39</v>
      </c>
      <c r="BA416">
        <v>76.33</v>
      </c>
      <c r="BB416">
        <v>80</v>
      </c>
      <c r="BC416">
        <v>383</v>
      </c>
      <c r="BD416">
        <v>9.2799999999999994</v>
      </c>
      <c r="BE416">
        <v>57.97</v>
      </c>
      <c r="BF416">
        <v>48.69</v>
      </c>
      <c r="BG416">
        <v>236</v>
      </c>
      <c r="BH416">
        <v>37.229999999999997</v>
      </c>
      <c r="BI416">
        <v>26.99</v>
      </c>
      <c r="BJ416">
        <v>858</v>
      </c>
      <c r="BK416">
        <v>622</v>
      </c>
      <c r="BL416">
        <v>303</v>
      </c>
      <c r="BM416">
        <v>13.07</v>
      </c>
      <c r="BN416">
        <v>52.69</v>
      </c>
      <c r="BO416">
        <v>4.17</v>
      </c>
      <c r="BP416">
        <v>2.17</v>
      </c>
      <c r="BQ416">
        <v>96</v>
      </c>
      <c r="BR416">
        <v>50</v>
      </c>
      <c r="BS416">
        <v>46</v>
      </c>
      <c r="BT416">
        <v>65.75</v>
      </c>
      <c r="BU416">
        <v>10.7</v>
      </c>
      <c r="BV416">
        <v>11.19</v>
      </c>
      <c r="BW416">
        <v>8.5399999999999991</v>
      </c>
      <c r="BX416">
        <v>91.96</v>
      </c>
      <c r="BY416">
        <v>42</v>
      </c>
      <c r="BZ416">
        <v>2</v>
      </c>
      <c r="CA416">
        <v>2</v>
      </c>
      <c r="CB416">
        <v>59.76</v>
      </c>
      <c r="CC416">
        <v>655</v>
      </c>
      <c r="CD416">
        <v>475</v>
      </c>
      <c r="CE416">
        <v>441</v>
      </c>
      <c r="CF416">
        <v>45</v>
      </c>
      <c r="CG416">
        <v>64</v>
      </c>
      <c r="CH416">
        <v>21</v>
      </c>
      <c r="CI416">
        <v>7</v>
      </c>
      <c r="CJ416">
        <v>262</v>
      </c>
      <c r="CK416">
        <v>42</v>
      </c>
      <c r="CL416">
        <v>74</v>
      </c>
      <c r="CM416">
        <v>17</v>
      </c>
      <c r="CN416">
        <v>10</v>
      </c>
      <c r="CO416">
        <v>-0.3</v>
      </c>
      <c r="CP416">
        <v>1382.83</v>
      </c>
      <c r="CQ416">
        <v>3413.76</v>
      </c>
      <c r="CR416">
        <v>28.83</v>
      </c>
      <c r="CS416">
        <v>18.510000000000002</v>
      </c>
      <c r="CT416">
        <v>17.78</v>
      </c>
      <c r="CU416">
        <v>50.13</v>
      </c>
      <c r="CV416">
        <v>50.49</v>
      </c>
      <c r="CW416">
        <v>55.55</v>
      </c>
      <c r="CX416">
        <v>55.26</v>
      </c>
      <c r="CY416">
        <v>54.95</v>
      </c>
      <c r="CZ416">
        <v>53.88</v>
      </c>
      <c r="DB416">
        <f t="shared" si="6"/>
        <v>-19</v>
      </c>
    </row>
    <row r="417" spans="1:106">
      <c r="A417" t="s">
        <v>488</v>
      </c>
      <c r="B417" t="s">
        <v>489</v>
      </c>
      <c r="C417" t="s">
        <v>119</v>
      </c>
      <c r="D417" t="s">
        <v>88</v>
      </c>
      <c r="E417">
        <v>68</v>
      </c>
      <c r="F417">
        <v>20142015</v>
      </c>
      <c r="G417">
        <v>25</v>
      </c>
      <c r="H417">
        <v>0.6</v>
      </c>
      <c r="I417">
        <v>0.57499999999999996</v>
      </c>
      <c r="J417">
        <v>7</v>
      </c>
      <c r="K417">
        <v>17</v>
      </c>
      <c r="L417">
        <v>24</v>
      </c>
      <c r="M417">
        <v>0.38</v>
      </c>
      <c r="N417">
        <v>0.92</v>
      </c>
      <c r="O417">
        <v>1.31</v>
      </c>
      <c r="P417">
        <v>2</v>
      </c>
      <c r="Q417">
        <v>53.11</v>
      </c>
      <c r="R417">
        <v>97.94</v>
      </c>
      <c r="S417">
        <v>7.53</v>
      </c>
      <c r="T417">
        <v>-0.31</v>
      </c>
      <c r="U417">
        <v>16.22</v>
      </c>
      <c r="V417">
        <v>3.7</v>
      </c>
      <c r="W417">
        <v>53.61</v>
      </c>
      <c r="X417">
        <v>49.91</v>
      </c>
      <c r="Y417">
        <v>69</v>
      </c>
      <c r="Z417">
        <v>512</v>
      </c>
      <c r="AA417">
        <v>443</v>
      </c>
      <c r="AB417">
        <v>27.85</v>
      </c>
      <c r="AC417">
        <v>24.09</v>
      </c>
      <c r="AD417">
        <v>51.94</v>
      </c>
      <c r="AE417">
        <v>120</v>
      </c>
      <c r="AF417">
        <v>1</v>
      </c>
      <c r="AG417">
        <v>52.1</v>
      </c>
      <c r="AH417">
        <v>120</v>
      </c>
      <c r="AI417">
        <v>1026</v>
      </c>
      <c r="AJ417">
        <v>906</v>
      </c>
      <c r="AK417">
        <v>55.8</v>
      </c>
      <c r="AL417">
        <v>49.27</v>
      </c>
      <c r="AM417">
        <v>105.07</v>
      </c>
      <c r="AN417">
        <v>51.56</v>
      </c>
      <c r="AO417">
        <v>48</v>
      </c>
      <c r="AP417">
        <v>46</v>
      </c>
      <c r="AQ417">
        <v>171</v>
      </c>
      <c r="AR417">
        <v>1.1499999999999999</v>
      </c>
      <c r="AS417">
        <v>52.44</v>
      </c>
      <c r="AT417">
        <v>51.29</v>
      </c>
      <c r="AU417">
        <v>69</v>
      </c>
      <c r="AV417">
        <v>741</v>
      </c>
      <c r="AW417">
        <v>672</v>
      </c>
      <c r="AX417">
        <v>40.299999999999997</v>
      </c>
      <c r="AY417">
        <v>36.549999999999997</v>
      </c>
      <c r="AZ417">
        <v>76.849999999999994</v>
      </c>
      <c r="BA417">
        <v>71.39</v>
      </c>
      <c r="BB417">
        <v>30</v>
      </c>
      <c r="BC417">
        <v>123</v>
      </c>
      <c r="BD417">
        <v>0.18</v>
      </c>
      <c r="BE417">
        <v>52.58</v>
      </c>
      <c r="BF417">
        <v>52.41</v>
      </c>
      <c r="BG417">
        <v>52</v>
      </c>
      <c r="BH417">
        <v>28.77</v>
      </c>
      <c r="BI417">
        <v>25.94</v>
      </c>
      <c r="BJ417">
        <v>529</v>
      </c>
      <c r="BK417">
        <v>477</v>
      </c>
      <c r="BL417">
        <v>93</v>
      </c>
      <c r="BM417">
        <v>-0.42</v>
      </c>
      <c r="BN417">
        <v>46.85</v>
      </c>
      <c r="BO417">
        <v>2.12</v>
      </c>
      <c r="BP417">
        <v>2.4500000000000002</v>
      </c>
      <c r="BQ417">
        <v>39</v>
      </c>
      <c r="BR417">
        <v>45</v>
      </c>
      <c r="BS417">
        <v>-6</v>
      </c>
      <c r="BT417">
        <v>46.43</v>
      </c>
      <c r="BU417">
        <v>5.69</v>
      </c>
      <c r="BV417">
        <v>7.37</v>
      </c>
      <c r="BW417">
        <v>5.26</v>
      </c>
      <c r="BX417">
        <v>90.57</v>
      </c>
      <c r="BY417">
        <v>50.94</v>
      </c>
      <c r="BZ417">
        <v>488</v>
      </c>
      <c r="CA417">
        <v>470</v>
      </c>
      <c r="CB417">
        <v>52.44</v>
      </c>
      <c r="CC417">
        <v>409</v>
      </c>
      <c r="CD417">
        <v>322</v>
      </c>
      <c r="CE417">
        <v>371</v>
      </c>
      <c r="CF417">
        <v>88</v>
      </c>
      <c r="CG417">
        <v>138</v>
      </c>
      <c r="CH417">
        <v>11</v>
      </c>
      <c r="CI417">
        <v>6</v>
      </c>
      <c r="CJ417">
        <v>86</v>
      </c>
      <c r="CK417">
        <v>29</v>
      </c>
      <c r="CL417">
        <v>52</v>
      </c>
      <c r="CM417">
        <v>6</v>
      </c>
      <c r="CN417">
        <v>8</v>
      </c>
      <c r="CO417">
        <v>0.11</v>
      </c>
      <c r="CP417">
        <v>1103.25</v>
      </c>
      <c r="CQ417">
        <v>3030.66</v>
      </c>
      <c r="CR417">
        <v>26.69</v>
      </c>
      <c r="CS417">
        <v>17.63</v>
      </c>
      <c r="CT417">
        <v>17.350000000000001</v>
      </c>
      <c r="CU417">
        <v>50.52</v>
      </c>
      <c r="CV417">
        <v>49.8</v>
      </c>
      <c r="CW417">
        <v>56.13</v>
      </c>
      <c r="CX417">
        <v>54.97</v>
      </c>
      <c r="CY417">
        <v>53.77</v>
      </c>
      <c r="CZ417">
        <v>54.21</v>
      </c>
      <c r="DB417">
        <f t="shared" si="6"/>
        <v>-50</v>
      </c>
    </row>
    <row r="418" spans="1:106">
      <c r="A418" t="s">
        <v>111</v>
      </c>
      <c r="B418" t="s">
        <v>112</v>
      </c>
      <c r="C418" t="s">
        <v>113</v>
      </c>
      <c r="D418" t="s">
        <v>74</v>
      </c>
      <c r="E418">
        <v>67</v>
      </c>
      <c r="F418">
        <v>20142015</v>
      </c>
      <c r="G418">
        <v>27</v>
      </c>
      <c r="H418">
        <v>5</v>
      </c>
      <c r="I418">
        <v>5</v>
      </c>
      <c r="J418">
        <v>23</v>
      </c>
      <c r="K418">
        <v>14</v>
      </c>
      <c r="L418">
        <v>37</v>
      </c>
      <c r="M418">
        <v>1.1399999999999999</v>
      </c>
      <c r="N418">
        <v>0.69</v>
      </c>
      <c r="O418">
        <v>1.83</v>
      </c>
      <c r="P418">
        <v>3</v>
      </c>
      <c r="Q418">
        <v>62.03</v>
      </c>
      <c r="R418">
        <v>100.58</v>
      </c>
      <c r="S418">
        <v>10.41</v>
      </c>
      <c r="T418">
        <v>27.47</v>
      </c>
      <c r="U418">
        <v>18.14</v>
      </c>
      <c r="V418">
        <v>12.71</v>
      </c>
      <c r="W418">
        <v>62.31</v>
      </c>
      <c r="X418">
        <v>49.6</v>
      </c>
      <c r="Y418">
        <v>266</v>
      </c>
      <c r="Z418">
        <v>673</v>
      </c>
      <c r="AA418">
        <v>407</v>
      </c>
      <c r="AB418">
        <v>33.229999999999997</v>
      </c>
      <c r="AC418">
        <v>20.100000000000001</v>
      </c>
      <c r="AD418">
        <v>53.33</v>
      </c>
      <c r="AE418">
        <v>235</v>
      </c>
      <c r="AF418">
        <v>13.09</v>
      </c>
      <c r="AG418">
        <v>48.94</v>
      </c>
      <c r="AH418">
        <v>584</v>
      </c>
      <c r="AI418">
        <v>1506</v>
      </c>
      <c r="AJ418">
        <v>922</v>
      </c>
      <c r="AK418">
        <v>74.36</v>
      </c>
      <c r="AL418">
        <v>45.53</v>
      </c>
      <c r="AM418">
        <v>119.89</v>
      </c>
      <c r="AN418">
        <v>51.13</v>
      </c>
      <c r="AO418">
        <v>116</v>
      </c>
      <c r="AP418">
        <v>30</v>
      </c>
      <c r="AQ418">
        <v>428</v>
      </c>
      <c r="AR418">
        <v>11.47</v>
      </c>
      <c r="AS418">
        <v>61.38</v>
      </c>
      <c r="AT418">
        <v>49.91</v>
      </c>
      <c r="AU418">
        <v>402</v>
      </c>
      <c r="AV418">
        <v>1084</v>
      </c>
      <c r="AW418">
        <v>682</v>
      </c>
      <c r="AX418">
        <v>53.53</v>
      </c>
      <c r="AY418">
        <v>33.68</v>
      </c>
      <c r="AZ418">
        <v>87.2</v>
      </c>
      <c r="BA418">
        <v>71.03</v>
      </c>
      <c r="BB418">
        <v>91</v>
      </c>
      <c r="BC418">
        <v>312</v>
      </c>
      <c r="BD418">
        <v>11.01</v>
      </c>
      <c r="BE418">
        <v>60.87</v>
      </c>
      <c r="BF418">
        <v>49.86</v>
      </c>
      <c r="BG418">
        <v>275</v>
      </c>
      <c r="BH418">
        <v>38.020000000000003</v>
      </c>
      <c r="BI418">
        <v>24.44</v>
      </c>
      <c r="BJ418">
        <v>770</v>
      </c>
      <c r="BK418">
        <v>495</v>
      </c>
      <c r="BL418">
        <v>221</v>
      </c>
      <c r="BM418">
        <v>15.35</v>
      </c>
      <c r="BN418">
        <v>46.95</v>
      </c>
      <c r="BO418">
        <v>3.75</v>
      </c>
      <c r="BP418">
        <v>2.27</v>
      </c>
      <c r="BQ418">
        <v>76</v>
      </c>
      <c r="BR418">
        <v>46</v>
      </c>
      <c r="BS418">
        <v>30</v>
      </c>
      <c r="BT418">
        <v>62.3</v>
      </c>
      <c r="BU418">
        <v>7.37</v>
      </c>
      <c r="BV418">
        <v>9.8699999999999992</v>
      </c>
      <c r="BW418">
        <v>7.01</v>
      </c>
      <c r="BX418">
        <v>90.71</v>
      </c>
      <c r="BY418">
        <v>41</v>
      </c>
      <c r="BZ418">
        <v>7</v>
      </c>
      <c r="CA418">
        <v>10</v>
      </c>
      <c r="CB418">
        <v>71.27</v>
      </c>
      <c r="CC418">
        <v>645</v>
      </c>
      <c r="CD418">
        <v>362</v>
      </c>
      <c r="CE418">
        <v>260</v>
      </c>
      <c r="CF418">
        <v>71</v>
      </c>
      <c r="CG418">
        <v>57</v>
      </c>
      <c r="CH418">
        <v>9</v>
      </c>
      <c r="CI418">
        <v>5</v>
      </c>
      <c r="CJ418">
        <v>198</v>
      </c>
      <c r="CK418">
        <v>31</v>
      </c>
      <c r="CL418">
        <v>37</v>
      </c>
      <c r="CM418">
        <v>18</v>
      </c>
      <c r="CN418">
        <v>21</v>
      </c>
      <c r="CO418">
        <v>0.15</v>
      </c>
      <c r="CP418">
        <v>1215.1199999999999</v>
      </c>
      <c r="CQ418">
        <v>2876.24</v>
      </c>
      <c r="CR418">
        <v>29.7</v>
      </c>
      <c r="CS418">
        <v>18.7</v>
      </c>
      <c r="CT418">
        <v>17.62</v>
      </c>
      <c r="CU418">
        <v>52.21</v>
      </c>
      <c r="CV418">
        <v>50.01</v>
      </c>
      <c r="CW418">
        <v>57.84</v>
      </c>
      <c r="CX418">
        <v>52.94</v>
      </c>
      <c r="CY418">
        <v>54.59</v>
      </c>
      <c r="CZ418">
        <v>54.57</v>
      </c>
      <c r="DB418">
        <f t="shared" si="6"/>
        <v>14</v>
      </c>
    </row>
    <row r="419" spans="1:106">
      <c r="A419" t="s">
        <v>1026</v>
      </c>
      <c r="B419" t="s">
        <v>1027</v>
      </c>
      <c r="C419" t="s">
        <v>100</v>
      </c>
      <c r="D419" t="s">
        <v>221</v>
      </c>
      <c r="E419">
        <v>38</v>
      </c>
      <c r="F419">
        <v>20142015</v>
      </c>
      <c r="G419">
        <v>35</v>
      </c>
      <c r="H419">
        <v>2.1</v>
      </c>
      <c r="I419">
        <v>1.9</v>
      </c>
      <c r="J419">
        <v>4</v>
      </c>
      <c r="K419">
        <v>3</v>
      </c>
      <c r="L419">
        <v>7</v>
      </c>
      <c r="M419">
        <v>0.64</v>
      </c>
      <c r="N419">
        <v>0.48</v>
      </c>
      <c r="O419">
        <v>1.1200000000000001</v>
      </c>
      <c r="P419">
        <v>0</v>
      </c>
      <c r="Q419">
        <v>46.28</v>
      </c>
      <c r="R419">
        <v>105.41</v>
      </c>
      <c r="S419">
        <v>17.39</v>
      </c>
      <c r="T419">
        <v>-4.96</v>
      </c>
      <c r="U419">
        <v>9.9</v>
      </c>
      <c r="V419">
        <v>-5.76</v>
      </c>
      <c r="W419">
        <v>44.56</v>
      </c>
      <c r="X419">
        <v>50.32</v>
      </c>
      <c r="Y419">
        <v>-31</v>
      </c>
      <c r="Z419">
        <v>127</v>
      </c>
      <c r="AA419">
        <v>158</v>
      </c>
      <c r="AB419">
        <v>20.260000000000002</v>
      </c>
      <c r="AC419">
        <v>25.21</v>
      </c>
      <c r="AD419">
        <v>45.47</v>
      </c>
      <c r="AE419">
        <v>27</v>
      </c>
      <c r="AF419">
        <v>-3.78</v>
      </c>
      <c r="AG419">
        <v>50.05</v>
      </c>
      <c r="AH419">
        <v>-46</v>
      </c>
      <c r="AI419">
        <v>286</v>
      </c>
      <c r="AJ419">
        <v>332</v>
      </c>
      <c r="AK419">
        <v>45.63</v>
      </c>
      <c r="AL419">
        <v>52.96</v>
      </c>
      <c r="AM419">
        <v>98.59</v>
      </c>
      <c r="AN419">
        <v>49.65</v>
      </c>
      <c r="AO419">
        <v>12</v>
      </c>
      <c r="AP419">
        <v>11</v>
      </c>
      <c r="AQ419">
        <v>47</v>
      </c>
      <c r="AR419">
        <v>-3.93</v>
      </c>
      <c r="AS419">
        <v>44.1</v>
      </c>
      <c r="AT419">
        <v>48.03</v>
      </c>
      <c r="AU419">
        <v>-54</v>
      </c>
      <c r="AV419">
        <v>202</v>
      </c>
      <c r="AW419">
        <v>256</v>
      </c>
      <c r="AX419">
        <v>32.229999999999997</v>
      </c>
      <c r="AY419">
        <v>40.840000000000003</v>
      </c>
      <c r="AZ419">
        <v>73.069999999999993</v>
      </c>
      <c r="BA419">
        <v>70.3</v>
      </c>
      <c r="BB419">
        <v>12</v>
      </c>
      <c r="BC419">
        <v>35</v>
      </c>
      <c r="BD419">
        <v>-3.69</v>
      </c>
      <c r="BE419">
        <v>43.16</v>
      </c>
      <c r="BF419">
        <v>46.85</v>
      </c>
      <c r="BG419">
        <v>-45</v>
      </c>
      <c r="BH419">
        <v>22.65</v>
      </c>
      <c r="BI419">
        <v>29.83</v>
      </c>
      <c r="BJ419">
        <v>142</v>
      </c>
      <c r="BK419">
        <v>187</v>
      </c>
      <c r="BL419">
        <v>23</v>
      </c>
      <c r="BM419">
        <v>17.38</v>
      </c>
      <c r="BN419">
        <v>47.62</v>
      </c>
      <c r="BO419">
        <v>2.0699999999999998</v>
      </c>
      <c r="BP419">
        <v>1.1200000000000001</v>
      </c>
      <c r="BQ419">
        <v>13</v>
      </c>
      <c r="BR419">
        <v>7</v>
      </c>
      <c r="BS419">
        <v>6</v>
      </c>
      <c r="BT419">
        <v>65</v>
      </c>
      <c r="BU419">
        <v>11.43</v>
      </c>
      <c r="BV419">
        <v>9.15</v>
      </c>
      <c r="BW419">
        <v>6.44</v>
      </c>
      <c r="BX419">
        <v>96.26</v>
      </c>
      <c r="BY419">
        <v>45</v>
      </c>
      <c r="BZ419">
        <v>3</v>
      </c>
      <c r="CA419">
        <v>2</v>
      </c>
      <c r="CB419">
        <v>45.15</v>
      </c>
      <c r="CC419">
        <v>107</v>
      </c>
      <c r="CD419">
        <v>141</v>
      </c>
      <c r="CE419">
        <v>130</v>
      </c>
      <c r="CF419">
        <v>136</v>
      </c>
      <c r="CG419">
        <v>28</v>
      </c>
      <c r="CH419">
        <v>2</v>
      </c>
      <c r="CI419">
        <v>1</v>
      </c>
      <c r="CJ419">
        <v>19</v>
      </c>
      <c r="CK419">
        <v>2</v>
      </c>
      <c r="CL419">
        <v>4</v>
      </c>
      <c r="CM419">
        <v>7</v>
      </c>
      <c r="CN419">
        <v>7</v>
      </c>
      <c r="CO419">
        <v>0</v>
      </c>
      <c r="CP419">
        <v>376.1</v>
      </c>
      <c r="CQ419">
        <v>1941.89</v>
      </c>
      <c r="CR419">
        <v>16.23</v>
      </c>
      <c r="CS419">
        <v>16.89</v>
      </c>
      <c r="CT419">
        <v>16.96</v>
      </c>
      <c r="CU419">
        <v>50.15</v>
      </c>
      <c r="CV419">
        <v>49.82</v>
      </c>
      <c r="CW419">
        <v>55.91</v>
      </c>
      <c r="CX419">
        <v>55.58</v>
      </c>
      <c r="CY419">
        <v>52.98</v>
      </c>
      <c r="CZ419">
        <v>53.37</v>
      </c>
      <c r="DB419">
        <f t="shared" si="6"/>
        <v>108</v>
      </c>
    </row>
    <row r="420" spans="1:106">
      <c r="A420" t="s">
        <v>367</v>
      </c>
      <c r="B420" t="s">
        <v>368</v>
      </c>
      <c r="C420" t="s">
        <v>87</v>
      </c>
      <c r="D420" t="s">
        <v>105</v>
      </c>
      <c r="E420">
        <v>82</v>
      </c>
      <c r="F420">
        <v>20142015</v>
      </c>
      <c r="G420">
        <v>22</v>
      </c>
      <c r="H420">
        <v>0.9</v>
      </c>
      <c r="I420">
        <v>0.9</v>
      </c>
      <c r="J420">
        <v>20</v>
      </c>
      <c r="K420">
        <v>22</v>
      </c>
      <c r="L420">
        <v>42</v>
      </c>
      <c r="M420">
        <v>0.93</v>
      </c>
      <c r="N420">
        <v>1.02</v>
      </c>
      <c r="O420">
        <v>1.95</v>
      </c>
      <c r="P420">
        <v>12</v>
      </c>
      <c r="Q420">
        <v>56.99</v>
      </c>
      <c r="R420">
        <v>100</v>
      </c>
      <c r="S420">
        <v>10.53</v>
      </c>
      <c r="T420">
        <v>2.5</v>
      </c>
      <c r="U420">
        <v>15.78</v>
      </c>
      <c r="V420">
        <v>7.33</v>
      </c>
      <c r="W420">
        <v>59.09</v>
      </c>
      <c r="X420">
        <v>51.77</v>
      </c>
      <c r="Y420">
        <v>249</v>
      </c>
      <c r="Z420">
        <v>809</v>
      </c>
      <c r="AA420">
        <v>560</v>
      </c>
      <c r="AB420">
        <v>37.520000000000003</v>
      </c>
      <c r="AC420">
        <v>25.97</v>
      </c>
      <c r="AD420">
        <v>63.5</v>
      </c>
      <c r="AE420">
        <v>230</v>
      </c>
      <c r="AF420">
        <v>5.4</v>
      </c>
      <c r="AG420">
        <v>51.59</v>
      </c>
      <c r="AH420">
        <v>356</v>
      </c>
      <c r="AI420">
        <v>1452</v>
      </c>
      <c r="AJ420">
        <v>1096</v>
      </c>
      <c r="AK420">
        <v>67.349999999999994</v>
      </c>
      <c r="AL420">
        <v>50.83</v>
      </c>
      <c r="AM420">
        <v>118.18</v>
      </c>
      <c r="AN420">
        <v>55.92</v>
      </c>
      <c r="AO420">
        <v>68</v>
      </c>
      <c r="AP420">
        <v>52</v>
      </c>
      <c r="AQ420">
        <v>319</v>
      </c>
      <c r="AR420">
        <v>6.45</v>
      </c>
      <c r="AS420">
        <v>58.94</v>
      </c>
      <c r="AT420">
        <v>52.48</v>
      </c>
      <c r="AU420">
        <v>336</v>
      </c>
      <c r="AV420">
        <v>1108</v>
      </c>
      <c r="AW420">
        <v>772</v>
      </c>
      <c r="AX420">
        <v>51.39</v>
      </c>
      <c r="AY420">
        <v>35.81</v>
      </c>
      <c r="AZ420">
        <v>87.2</v>
      </c>
      <c r="BA420">
        <v>73.290000000000006</v>
      </c>
      <c r="BB420">
        <v>61</v>
      </c>
      <c r="BC420">
        <v>251</v>
      </c>
      <c r="BD420">
        <v>7</v>
      </c>
      <c r="BE420">
        <v>59.53</v>
      </c>
      <c r="BF420">
        <v>52.54</v>
      </c>
      <c r="BG420">
        <v>260</v>
      </c>
      <c r="BH420">
        <v>37.659999999999997</v>
      </c>
      <c r="BI420">
        <v>25.6</v>
      </c>
      <c r="BJ420">
        <v>812</v>
      </c>
      <c r="BK420">
        <v>552</v>
      </c>
      <c r="BL420">
        <v>190</v>
      </c>
      <c r="BM420">
        <v>9.9600000000000009</v>
      </c>
      <c r="BN420">
        <v>49.56</v>
      </c>
      <c r="BO420">
        <v>3.48</v>
      </c>
      <c r="BP420">
        <v>2.37</v>
      </c>
      <c r="BQ420">
        <v>75</v>
      </c>
      <c r="BR420">
        <v>51</v>
      </c>
      <c r="BS420">
        <v>24</v>
      </c>
      <c r="BT420">
        <v>59.52</v>
      </c>
      <c r="BU420">
        <v>7.97</v>
      </c>
      <c r="BV420">
        <v>9.24</v>
      </c>
      <c r="BW420">
        <v>6.77</v>
      </c>
      <c r="BX420">
        <v>90.76</v>
      </c>
      <c r="BY420">
        <v>44.31</v>
      </c>
      <c r="BZ420">
        <v>354</v>
      </c>
      <c r="CA420">
        <v>445</v>
      </c>
      <c r="CB420">
        <v>55.25</v>
      </c>
      <c r="CC420">
        <v>468</v>
      </c>
      <c r="CD420">
        <v>345</v>
      </c>
      <c r="CE420">
        <v>379</v>
      </c>
      <c r="CF420">
        <v>99</v>
      </c>
      <c r="CG420">
        <v>128</v>
      </c>
      <c r="CH420">
        <v>10</v>
      </c>
      <c r="CI420">
        <v>12</v>
      </c>
      <c r="CJ420">
        <v>170</v>
      </c>
      <c r="CK420">
        <v>37</v>
      </c>
      <c r="CL420">
        <v>53</v>
      </c>
      <c r="CM420">
        <v>11</v>
      </c>
      <c r="CN420">
        <v>23</v>
      </c>
      <c r="CO420">
        <v>0.56000000000000005</v>
      </c>
      <c r="CP420">
        <v>1293.6199999999999</v>
      </c>
      <c r="CQ420">
        <v>3705.73</v>
      </c>
      <c r="CR420">
        <v>25.88</v>
      </c>
      <c r="CS420">
        <v>17.28</v>
      </c>
      <c r="CT420">
        <v>17.170000000000002</v>
      </c>
      <c r="CU420">
        <v>52.4</v>
      </c>
      <c r="CV420">
        <v>49.63</v>
      </c>
      <c r="CW420">
        <v>59.33</v>
      </c>
      <c r="CX420">
        <v>53.91</v>
      </c>
      <c r="CY420">
        <v>53.56</v>
      </c>
      <c r="CZ420">
        <v>54.37</v>
      </c>
      <c r="DB420">
        <f t="shared" si="6"/>
        <v>-29</v>
      </c>
    </row>
    <row r="421" spans="1:106">
      <c r="A421" t="s">
        <v>617</v>
      </c>
      <c r="B421" t="s">
        <v>618</v>
      </c>
      <c r="C421" t="s">
        <v>62</v>
      </c>
      <c r="D421" t="s">
        <v>163</v>
      </c>
      <c r="E421">
        <v>22</v>
      </c>
      <c r="F421">
        <v>20142015</v>
      </c>
      <c r="G421">
        <v>22</v>
      </c>
      <c r="H421" t="s">
        <v>1488</v>
      </c>
      <c r="I421" t="s">
        <v>1488</v>
      </c>
      <c r="J421">
        <v>0</v>
      </c>
      <c r="K421">
        <v>3</v>
      </c>
      <c r="L421">
        <v>3</v>
      </c>
      <c r="M421">
        <v>0</v>
      </c>
      <c r="N421">
        <v>0.49</v>
      </c>
      <c r="O421">
        <v>0.49</v>
      </c>
      <c r="P421">
        <v>0</v>
      </c>
      <c r="Q421">
        <v>51.84</v>
      </c>
      <c r="R421">
        <v>96.36</v>
      </c>
      <c r="S421">
        <v>0</v>
      </c>
      <c r="T421">
        <v>2.77</v>
      </c>
      <c r="U421">
        <v>16.57</v>
      </c>
      <c r="V421">
        <v>0.3</v>
      </c>
      <c r="W421">
        <v>54.3</v>
      </c>
      <c r="X421">
        <v>54</v>
      </c>
      <c r="Y421">
        <v>29</v>
      </c>
      <c r="Z421">
        <v>183</v>
      </c>
      <c r="AA421">
        <v>154</v>
      </c>
      <c r="AB421">
        <v>30.12</v>
      </c>
      <c r="AC421">
        <v>25.35</v>
      </c>
      <c r="AD421">
        <v>55.47</v>
      </c>
      <c r="AE421">
        <v>18</v>
      </c>
      <c r="AF421">
        <v>-2.86</v>
      </c>
      <c r="AG421">
        <v>54.7</v>
      </c>
      <c r="AH421">
        <v>25</v>
      </c>
      <c r="AI421">
        <v>352</v>
      </c>
      <c r="AJ421">
        <v>327</v>
      </c>
      <c r="AK421">
        <v>57.94</v>
      </c>
      <c r="AL421">
        <v>53.82</v>
      </c>
      <c r="AM421">
        <v>111.76</v>
      </c>
      <c r="AN421">
        <v>46.02</v>
      </c>
      <c r="AO421">
        <v>18</v>
      </c>
      <c r="AP421">
        <v>21</v>
      </c>
      <c r="AQ421">
        <v>41</v>
      </c>
      <c r="AR421">
        <v>-3.53</v>
      </c>
      <c r="AS421">
        <v>51.13</v>
      </c>
      <c r="AT421">
        <v>54.67</v>
      </c>
      <c r="AU421">
        <v>11</v>
      </c>
      <c r="AV421">
        <v>248</v>
      </c>
      <c r="AW421">
        <v>237</v>
      </c>
      <c r="AX421">
        <v>40.82</v>
      </c>
      <c r="AY421">
        <v>39.01</v>
      </c>
      <c r="AZ421">
        <v>79.83</v>
      </c>
      <c r="BA421">
        <v>65.319999999999993</v>
      </c>
      <c r="BB421">
        <v>7</v>
      </c>
      <c r="BC421">
        <v>23</v>
      </c>
      <c r="BD421">
        <v>-3.94</v>
      </c>
      <c r="BE421">
        <v>49.85</v>
      </c>
      <c r="BF421">
        <v>53.78</v>
      </c>
      <c r="BG421">
        <v>-1</v>
      </c>
      <c r="BH421">
        <v>26.67</v>
      </c>
      <c r="BI421">
        <v>26.83</v>
      </c>
      <c r="BJ421">
        <v>162</v>
      </c>
      <c r="BK421">
        <v>163</v>
      </c>
      <c r="BL421">
        <v>16</v>
      </c>
      <c r="BM421">
        <v>-16.440000000000001</v>
      </c>
      <c r="BN421">
        <v>56.44</v>
      </c>
      <c r="BO421">
        <v>1.98</v>
      </c>
      <c r="BP421">
        <v>2.96</v>
      </c>
      <c r="BQ421">
        <v>12</v>
      </c>
      <c r="BR421">
        <v>18</v>
      </c>
      <c r="BS421">
        <v>-6</v>
      </c>
      <c r="BT421">
        <v>40</v>
      </c>
      <c r="BU421">
        <v>0</v>
      </c>
      <c r="BV421">
        <v>7.41</v>
      </c>
      <c r="BW421">
        <v>4.84</v>
      </c>
      <c r="BX421">
        <v>88.96</v>
      </c>
      <c r="BY421">
        <v>40</v>
      </c>
      <c r="BZ421">
        <v>0</v>
      </c>
      <c r="CA421">
        <v>0</v>
      </c>
      <c r="CB421">
        <v>54.5</v>
      </c>
      <c r="CC421">
        <v>115</v>
      </c>
      <c r="CD421">
        <v>119</v>
      </c>
      <c r="CE421">
        <v>96</v>
      </c>
      <c r="CF421">
        <v>28</v>
      </c>
      <c r="CG421">
        <v>41</v>
      </c>
      <c r="CH421">
        <v>1</v>
      </c>
      <c r="CI421">
        <v>2</v>
      </c>
      <c r="CJ421">
        <v>16</v>
      </c>
      <c r="CK421">
        <v>8</v>
      </c>
      <c r="CL421">
        <v>3</v>
      </c>
      <c r="CM421">
        <v>3</v>
      </c>
      <c r="CN421">
        <v>3</v>
      </c>
      <c r="CO421">
        <v>0</v>
      </c>
      <c r="CP421">
        <v>364.52</v>
      </c>
      <c r="CQ421">
        <v>977.74</v>
      </c>
      <c r="CR421">
        <v>27.16</v>
      </c>
      <c r="CS421">
        <v>16.29</v>
      </c>
      <c r="CT421">
        <v>17.079999999999998</v>
      </c>
      <c r="CU421">
        <v>52.23</v>
      </c>
      <c r="CV421">
        <v>49.99</v>
      </c>
      <c r="CW421">
        <v>61.1</v>
      </c>
      <c r="CX421">
        <v>55.88</v>
      </c>
      <c r="CY421">
        <v>54.18</v>
      </c>
      <c r="CZ421">
        <v>54.19</v>
      </c>
      <c r="DB421">
        <f t="shared" si="6"/>
        <v>-13</v>
      </c>
    </row>
    <row r="422" spans="1:106">
      <c r="A422" t="s">
        <v>553</v>
      </c>
      <c r="B422" t="s">
        <v>554</v>
      </c>
      <c r="C422" t="s">
        <v>62</v>
      </c>
      <c r="D422" t="s">
        <v>110</v>
      </c>
      <c r="E422">
        <v>27</v>
      </c>
      <c r="F422">
        <v>20142015</v>
      </c>
      <c r="G422">
        <v>21</v>
      </c>
      <c r="H422">
        <v>0.74299999999999999</v>
      </c>
      <c r="I422">
        <v>0.74299999999999999</v>
      </c>
      <c r="J422">
        <v>3</v>
      </c>
      <c r="K422">
        <v>4</v>
      </c>
      <c r="L422">
        <v>7</v>
      </c>
      <c r="M422">
        <v>0.41</v>
      </c>
      <c r="N422">
        <v>0.55000000000000004</v>
      </c>
      <c r="O422">
        <v>0.96</v>
      </c>
      <c r="P422">
        <v>-4</v>
      </c>
      <c r="Q422">
        <v>55.29</v>
      </c>
      <c r="R422">
        <v>101.12</v>
      </c>
      <c r="S422">
        <v>6.67</v>
      </c>
      <c r="T422">
        <v>5.17</v>
      </c>
      <c r="U422">
        <v>16.27</v>
      </c>
      <c r="V422">
        <v>5.07</v>
      </c>
      <c r="W422">
        <v>55.45</v>
      </c>
      <c r="X422">
        <v>50.38</v>
      </c>
      <c r="Y422">
        <v>47</v>
      </c>
      <c r="Z422">
        <v>239</v>
      </c>
      <c r="AA422">
        <v>192</v>
      </c>
      <c r="AB422">
        <v>32.64</v>
      </c>
      <c r="AC422">
        <v>26.22</v>
      </c>
      <c r="AD422">
        <v>58.86</v>
      </c>
      <c r="AE422">
        <v>27</v>
      </c>
      <c r="AF422">
        <v>7.44</v>
      </c>
      <c r="AG422">
        <v>47.85</v>
      </c>
      <c r="AH422">
        <v>87</v>
      </c>
      <c r="AI422">
        <v>455</v>
      </c>
      <c r="AJ422">
        <v>368</v>
      </c>
      <c r="AK422">
        <v>62.13</v>
      </c>
      <c r="AL422">
        <v>50.25</v>
      </c>
      <c r="AM422">
        <v>112.38</v>
      </c>
      <c r="AN422">
        <v>55.82</v>
      </c>
      <c r="AO422">
        <v>21</v>
      </c>
      <c r="AP422">
        <v>17</v>
      </c>
      <c r="AQ422">
        <v>84</v>
      </c>
      <c r="AR422">
        <v>5.46</v>
      </c>
      <c r="AS422">
        <v>54.32</v>
      </c>
      <c r="AT422">
        <v>48.86</v>
      </c>
      <c r="AU422">
        <v>56</v>
      </c>
      <c r="AV422">
        <v>352</v>
      </c>
      <c r="AW422">
        <v>296</v>
      </c>
      <c r="AX422">
        <v>48.07</v>
      </c>
      <c r="AY422">
        <v>40.42</v>
      </c>
      <c r="AZ422">
        <v>88.49</v>
      </c>
      <c r="BA422">
        <v>72.16</v>
      </c>
      <c r="BB422">
        <v>18</v>
      </c>
      <c r="BC422">
        <v>63</v>
      </c>
      <c r="BD422">
        <v>4.37</v>
      </c>
      <c r="BE422">
        <v>54.51</v>
      </c>
      <c r="BF422">
        <v>50.14</v>
      </c>
      <c r="BG422">
        <v>42</v>
      </c>
      <c r="BH422">
        <v>34.68</v>
      </c>
      <c r="BI422">
        <v>28.95</v>
      </c>
      <c r="BJ422">
        <v>254</v>
      </c>
      <c r="BK422">
        <v>212</v>
      </c>
      <c r="BL422">
        <v>45</v>
      </c>
      <c r="BM422">
        <v>-0.86</v>
      </c>
      <c r="BN422">
        <v>58</v>
      </c>
      <c r="BO422">
        <v>3.82</v>
      </c>
      <c r="BP422">
        <v>2.87</v>
      </c>
      <c r="BQ422">
        <v>28</v>
      </c>
      <c r="BR422">
        <v>21</v>
      </c>
      <c r="BS422">
        <v>7</v>
      </c>
      <c r="BT422">
        <v>57.14</v>
      </c>
      <c r="BU422">
        <v>4.76</v>
      </c>
      <c r="BV422">
        <v>11.02</v>
      </c>
      <c r="BW422">
        <v>7.95</v>
      </c>
      <c r="BX422">
        <v>90.09</v>
      </c>
      <c r="BY422">
        <v>40</v>
      </c>
      <c r="BZ422">
        <v>0</v>
      </c>
      <c r="CA422">
        <v>0</v>
      </c>
      <c r="CB422">
        <v>53.44</v>
      </c>
      <c r="CC422">
        <v>140</v>
      </c>
      <c r="CD422">
        <v>123</v>
      </c>
      <c r="CE422">
        <v>122</v>
      </c>
      <c r="CF422">
        <v>42</v>
      </c>
      <c r="CG422">
        <v>25</v>
      </c>
      <c r="CH422">
        <v>0</v>
      </c>
      <c r="CI422">
        <v>4</v>
      </c>
      <c r="CJ422">
        <v>42</v>
      </c>
      <c r="CK422">
        <v>14</v>
      </c>
      <c r="CL422">
        <v>16</v>
      </c>
      <c r="CM422">
        <v>8</v>
      </c>
      <c r="CN422">
        <v>4</v>
      </c>
      <c r="CO422">
        <v>-0.55000000000000004</v>
      </c>
      <c r="CP422">
        <v>439.38</v>
      </c>
      <c r="CQ422">
        <v>1198.32</v>
      </c>
      <c r="CR422">
        <v>26.83</v>
      </c>
      <c r="CS422">
        <v>16.559999999999999</v>
      </c>
      <c r="CT422">
        <v>17.25</v>
      </c>
      <c r="CU422">
        <v>53.51</v>
      </c>
      <c r="CV422">
        <v>49.37</v>
      </c>
      <c r="CW422">
        <v>56.75</v>
      </c>
      <c r="CX422">
        <v>49.31</v>
      </c>
      <c r="CY422">
        <v>52.97</v>
      </c>
      <c r="CZ422">
        <v>54.32</v>
      </c>
      <c r="DB422">
        <f t="shared" si="6"/>
        <v>17</v>
      </c>
    </row>
    <row r="423" spans="1:106">
      <c r="A423" t="s">
        <v>293</v>
      </c>
      <c r="B423" t="s">
        <v>294</v>
      </c>
      <c r="C423" t="s">
        <v>68</v>
      </c>
      <c r="D423" t="s">
        <v>295</v>
      </c>
      <c r="E423">
        <v>54</v>
      </c>
      <c r="F423">
        <v>20142015</v>
      </c>
      <c r="G423">
        <v>23</v>
      </c>
      <c r="H423">
        <v>0.55000000000000004</v>
      </c>
      <c r="I423">
        <v>0.55000000000000004</v>
      </c>
      <c r="J423">
        <v>7</v>
      </c>
      <c r="K423">
        <v>13</v>
      </c>
      <c r="L423">
        <v>20</v>
      </c>
      <c r="M423">
        <v>0.59</v>
      </c>
      <c r="N423">
        <v>1.0900000000000001</v>
      </c>
      <c r="O423">
        <v>1.68</v>
      </c>
      <c r="P423">
        <v>2</v>
      </c>
      <c r="Q423">
        <v>59.98</v>
      </c>
      <c r="R423">
        <v>99.99</v>
      </c>
      <c r="S423">
        <v>8.5399999999999991</v>
      </c>
      <c r="T423">
        <v>8.16</v>
      </c>
      <c r="U423">
        <v>13.26</v>
      </c>
      <c r="V423">
        <v>3.71</v>
      </c>
      <c r="W423">
        <v>57.24</v>
      </c>
      <c r="X423">
        <v>53.52</v>
      </c>
      <c r="Y423">
        <v>88</v>
      </c>
      <c r="Z423">
        <v>348</v>
      </c>
      <c r="AA423">
        <v>260</v>
      </c>
      <c r="AB423">
        <v>29.15</v>
      </c>
      <c r="AC423">
        <v>21.78</v>
      </c>
      <c r="AD423">
        <v>50.93</v>
      </c>
      <c r="AE423">
        <v>87</v>
      </c>
      <c r="AF423">
        <v>6.86</v>
      </c>
      <c r="AG423">
        <v>53.12</v>
      </c>
      <c r="AH423">
        <v>263</v>
      </c>
      <c r="AI423">
        <v>790</v>
      </c>
      <c r="AJ423">
        <v>527</v>
      </c>
      <c r="AK423">
        <v>66.17</v>
      </c>
      <c r="AL423">
        <v>44.14</v>
      </c>
      <c r="AM423">
        <v>110.32</v>
      </c>
      <c r="AN423">
        <v>52.03</v>
      </c>
      <c r="AO423">
        <v>19</v>
      </c>
      <c r="AP423">
        <v>17</v>
      </c>
      <c r="AQ423">
        <v>148</v>
      </c>
      <c r="AR423">
        <v>7.22</v>
      </c>
      <c r="AS423">
        <v>59.59</v>
      </c>
      <c r="AT423">
        <v>52.37</v>
      </c>
      <c r="AU423">
        <v>186</v>
      </c>
      <c r="AV423">
        <v>578</v>
      </c>
      <c r="AW423">
        <v>392</v>
      </c>
      <c r="AX423">
        <v>48.42</v>
      </c>
      <c r="AY423">
        <v>32.840000000000003</v>
      </c>
      <c r="AZ423">
        <v>81.25</v>
      </c>
      <c r="BA423">
        <v>71.11</v>
      </c>
      <c r="BB423">
        <v>47</v>
      </c>
      <c r="BC423">
        <v>129</v>
      </c>
      <c r="BD423">
        <v>5.8</v>
      </c>
      <c r="BE423">
        <v>58.97</v>
      </c>
      <c r="BF423">
        <v>53.17</v>
      </c>
      <c r="BG423">
        <v>125</v>
      </c>
      <c r="BH423">
        <v>34.43</v>
      </c>
      <c r="BI423">
        <v>23.96</v>
      </c>
      <c r="BJ423">
        <v>411</v>
      </c>
      <c r="BK423">
        <v>286</v>
      </c>
      <c r="BL423">
        <v>82</v>
      </c>
      <c r="BM423">
        <v>15.53</v>
      </c>
      <c r="BN423">
        <v>43.4</v>
      </c>
      <c r="BO423">
        <v>2.76</v>
      </c>
      <c r="BP423">
        <v>1.93</v>
      </c>
      <c r="BQ423">
        <v>33</v>
      </c>
      <c r="BR423">
        <v>23</v>
      </c>
      <c r="BS423">
        <v>10</v>
      </c>
      <c r="BT423">
        <v>58.93</v>
      </c>
      <c r="BU423">
        <v>5.43</v>
      </c>
      <c r="BV423">
        <v>8.0299999999999994</v>
      </c>
      <c r="BW423">
        <v>5.71</v>
      </c>
      <c r="BX423">
        <v>91.96</v>
      </c>
      <c r="BY423">
        <v>58.51</v>
      </c>
      <c r="BZ423">
        <v>55</v>
      </c>
      <c r="CA423">
        <v>39</v>
      </c>
      <c r="CB423">
        <v>62.82</v>
      </c>
      <c r="CC423">
        <v>272</v>
      </c>
      <c r="CD423">
        <v>228</v>
      </c>
      <c r="CE423">
        <v>161</v>
      </c>
      <c r="CF423">
        <v>54</v>
      </c>
      <c r="CG423">
        <v>82</v>
      </c>
      <c r="CH423">
        <v>9</v>
      </c>
      <c r="CI423">
        <v>4</v>
      </c>
      <c r="CJ423">
        <v>75</v>
      </c>
      <c r="CK423">
        <v>13</v>
      </c>
      <c r="CL423">
        <v>31</v>
      </c>
      <c r="CM423">
        <v>4</v>
      </c>
      <c r="CN423">
        <v>6</v>
      </c>
      <c r="CO423">
        <v>0.17</v>
      </c>
      <c r="CP423">
        <v>716.29</v>
      </c>
      <c r="CQ423">
        <v>2568.86</v>
      </c>
      <c r="CR423">
        <v>21.8</v>
      </c>
      <c r="CS423">
        <v>17.309999999999999</v>
      </c>
      <c r="CT423">
        <v>17.12</v>
      </c>
      <c r="CU423">
        <v>51.5</v>
      </c>
      <c r="CV423">
        <v>50.15</v>
      </c>
      <c r="CW423">
        <v>55.57</v>
      </c>
      <c r="CX423">
        <v>52.34</v>
      </c>
      <c r="CY423">
        <v>54</v>
      </c>
      <c r="CZ423">
        <v>53.69</v>
      </c>
      <c r="DB423">
        <f t="shared" si="6"/>
        <v>-28</v>
      </c>
    </row>
    <row r="424" spans="1:106">
      <c r="A424" t="s">
        <v>446</v>
      </c>
      <c r="B424" t="s">
        <v>447</v>
      </c>
      <c r="C424" t="s">
        <v>80</v>
      </c>
      <c r="D424" t="s">
        <v>204</v>
      </c>
      <c r="E424">
        <v>80</v>
      </c>
      <c r="F424">
        <v>20142015</v>
      </c>
      <c r="G424">
        <v>22</v>
      </c>
      <c r="H424">
        <v>1.9</v>
      </c>
      <c r="I424">
        <v>2.6669999999999998</v>
      </c>
      <c r="J424">
        <v>24</v>
      </c>
      <c r="K424">
        <v>13</v>
      </c>
      <c r="L424">
        <v>37</v>
      </c>
      <c r="M424">
        <v>1.26</v>
      </c>
      <c r="N424">
        <v>0.68</v>
      </c>
      <c r="O424">
        <v>1.94</v>
      </c>
      <c r="P424">
        <v>8</v>
      </c>
      <c r="Q424">
        <v>54.62</v>
      </c>
      <c r="R424">
        <v>100.45</v>
      </c>
      <c r="S424">
        <v>16.11</v>
      </c>
      <c r="T424">
        <v>-6.4</v>
      </c>
      <c r="U424">
        <v>14.3</v>
      </c>
      <c r="V424">
        <v>4.88</v>
      </c>
      <c r="W424">
        <v>55.94</v>
      </c>
      <c r="X424">
        <v>51.07</v>
      </c>
      <c r="Y424">
        <v>109</v>
      </c>
      <c r="Z424">
        <v>513</v>
      </c>
      <c r="AA424">
        <v>404</v>
      </c>
      <c r="AB424">
        <v>26.9</v>
      </c>
      <c r="AC424">
        <v>21.18</v>
      </c>
      <c r="AD424">
        <v>48.08</v>
      </c>
      <c r="AE424">
        <v>181</v>
      </c>
      <c r="AF424">
        <v>4.63</v>
      </c>
      <c r="AG424">
        <v>49.99</v>
      </c>
      <c r="AH424">
        <v>183</v>
      </c>
      <c r="AI424">
        <v>1081</v>
      </c>
      <c r="AJ424">
        <v>898</v>
      </c>
      <c r="AK424">
        <v>56.68</v>
      </c>
      <c r="AL424">
        <v>47.09</v>
      </c>
      <c r="AM424">
        <v>103.77</v>
      </c>
      <c r="AN424">
        <v>53.01</v>
      </c>
      <c r="AO424">
        <v>57</v>
      </c>
      <c r="AP424">
        <v>32</v>
      </c>
      <c r="AQ424">
        <v>272</v>
      </c>
      <c r="AR424">
        <v>4.28</v>
      </c>
      <c r="AS424">
        <v>55.69</v>
      </c>
      <c r="AT424">
        <v>51.41</v>
      </c>
      <c r="AU424">
        <v>164</v>
      </c>
      <c r="AV424">
        <v>802</v>
      </c>
      <c r="AW424">
        <v>638</v>
      </c>
      <c r="AX424">
        <v>42.05</v>
      </c>
      <c r="AY424">
        <v>33.450000000000003</v>
      </c>
      <c r="AZ424">
        <v>75.510000000000005</v>
      </c>
      <c r="BA424">
        <v>71.45</v>
      </c>
      <c r="BB424">
        <v>66</v>
      </c>
      <c r="BC424">
        <v>215</v>
      </c>
      <c r="BD424">
        <v>2.8</v>
      </c>
      <c r="BE424">
        <v>54.94</v>
      </c>
      <c r="BF424">
        <v>52.14</v>
      </c>
      <c r="BG424">
        <v>103</v>
      </c>
      <c r="BH424">
        <v>30.04</v>
      </c>
      <c r="BI424">
        <v>24.64</v>
      </c>
      <c r="BJ424">
        <v>573</v>
      </c>
      <c r="BK424">
        <v>470</v>
      </c>
      <c r="BL424">
        <v>149</v>
      </c>
      <c r="BM424">
        <v>3.92</v>
      </c>
      <c r="BN424">
        <v>52.2</v>
      </c>
      <c r="BO424">
        <v>2.88</v>
      </c>
      <c r="BP424">
        <v>2.25</v>
      </c>
      <c r="BQ424">
        <v>55</v>
      </c>
      <c r="BR424">
        <v>43</v>
      </c>
      <c r="BS424">
        <v>12</v>
      </c>
      <c r="BT424">
        <v>56.12</v>
      </c>
      <c r="BU424">
        <v>11.16</v>
      </c>
      <c r="BV424">
        <v>9.6</v>
      </c>
      <c r="BW424">
        <v>6.86</v>
      </c>
      <c r="BX424">
        <v>90.85</v>
      </c>
      <c r="BY424">
        <v>36</v>
      </c>
      <c r="BZ424">
        <v>2</v>
      </c>
      <c r="CA424">
        <v>5</v>
      </c>
      <c r="CB424">
        <v>46.18</v>
      </c>
      <c r="CC424">
        <v>320</v>
      </c>
      <c r="CD424">
        <v>380</v>
      </c>
      <c r="CE424">
        <v>373</v>
      </c>
      <c r="CF424">
        <v>155</v>
      </c>
      <c r="CG424">
        <v>115</v>
      </c>
      <c r="CH424">
        <v>7</v>
      </c>
      <c r="CI424">
        <v>6</v>
      </c>
      <c r="CJ424">
        <v>125</v>
      </c>
      <c r="CK424">
        <v>16</v>
      </c>
      <c r="CL424">
        <v>28</v>
      </c>
      <c r="CM424">
        <v>11</v>
      </c>
      <c r="CN424">
        <v>19</v>
      </c>
      <c r="CO424">
        <v>0.42</v>
      </c>
      <c r="CP424">
        <v>1144.29</v>
      </c>
      <c r="CQ424">
        <v>3700.57</v>
      </c>
      <c r="CR424">
        <v>23.62</v>
      </c>
      <c r="CS424">
        <v>18.43</v>
      </c>
      <c r="CT424">
        <v>17.36</v>
      </c>
      <c r="CU424">
        <v>50.8</v>
      </c>
      <c r="CV424">
        <v>49.93</v>
      </c>
      <c r="CW424">
        <v>53.2</v>
      </c>
      <c r="CX424">
        <v>51.53</v>
      </c>
      <c r="CY424">
        <v>54.51</v>
      </c>
      <c r="CZ424">
        <v>54.65</v>
      </c>
      <c r="DB424">
        <f t="shared" si="6"/>
        <v>40</v>
      </c>
    </row>
    <row r="425" spans="1:106">
      <c r="A425" t="s">
        <v>462</v>
      </c>
      <c r="B425" t="s">
        <v>463</v>
      </c>
      <c r="C425" t="s">
        <v>68</v>
      </c>
      <c r="D425" t="s">
        <v>105</v>
      </c>
      <c r="E425">
        <v>78</v>
      </c>
      <c r="F425">
        <v>20142015</v>
      </c>
      <c r="G425">
        <v>30</v>
      </c>
      <c r="H425">
        <v>3</v>
      </c>
      <c r="I425">
        <v>2.75</v>
      </c>
      <c r="J425">
        <v>14</v>
      </c>
      <c r="K425">
        <v>29</v>
      </c>
      <c r="L425">
        <v>43</v>
      </c>
      <c r="M425">
        <v>0.64</v>
      </c>
      <c r="N425">
        <v>1.33</v>
      </c>
      <c r="O425">
        <v>1.97</v>
      </c>
      <c r="P425">
        <v>10</v>
      </c>
      <c r="Q425">
        <v>54.32</v>
      </c>
      <c r="R425">
        <v>100.09</v>
      </c>
      <c r="S425">
        <v>8.92</v>
      </c>
      <c r="T425">
        <v>-2.12</v>
      </c>
      <c r="U425">
        <v>16.77</v>
      </c>
      <c r="V425">
        <v>0.93</v>
      </c>
      <c r="W425">
        <v>54.6</v>
      </c>
      <c r="X425">
        <v>53.67</v>
      </c>
      <c r="Y425">
        <v>121</v>
      </c>
      <c r="Z425">
        <v>718</v>
      </c>
      <c r="AA425">
        <v>597</v>
      </c>
      <c r="AB425">
        <v>32.94</v>
      </c>
      <c r="AC425">
        <v>27.39</v>
      </c>
      <c r="AD425">
        <v>60.33</v>
      </c>
      <c r="AE425">
        <v>178</v>
      </c>
      <c r="AF425">
        <v>1.66</v>
      </c>
      <c r="AG425">
        <v>52.67</v>
      </c>
      <c r="AH425">
        <v>219</v>
      </c>
      <c r="AI425">
        <v>1376</v>
      </c>
      <c r="AJ425">
        <v>1157</v>
      </c>
      <c r="AK425">
        <v>63.13</v>
      </c>
      <c r="AL425">
        <v>53.08</v>
      </c>
      <c r="AM425">
        <v>116.21</v>
      </c>
      <c r="AN425">
        <v>52.47</v>
      </c>
      <c r="AO425">
        <v>83</v>
      </c>
      <c r="AP425">
        <v>80</v>
      </c>
      <c r="AQ425">
        <v>310</v>
      </c>
      <c r="AR425">
        <v>1.99</v>
      </c>
      <c r="AS425">
        <v>55.78</v>
      </c>
      <c r="AT425">
        <v>53.79</v>
      </c>
      <c r="AU425">
        <v>210</v>
      </c>
      <c r="AV425">
        <v>1014</v>
      </c>
      <c r="AW425">
        <v>804</v>
      </c>
      <c r="AX425">
        <v>46.52</v>
      </c>
      <c r="AY425">
        <v>36.89</v>
      </c>
      <c r="AZ425">
        <v>83.41</v>
      </c>
      <c r="BA425">
        <v>71.2</v>
      </c>
      <c r="BB425">
        <v>70</v>
      </c>
      <c r="BC425">
        <v>227</v>
      </c>
      <c r="BD425">
        <v>0.88</v>
      </c>
      <c r="BE425">
        <v>55.07</v>
      </c>
      <c r="BF425">
        <v>54.19</v>
      </c>
      <c r="BG425">
        <v>133</v>
      </c>
      <c r="BH425">
        <v>33.119999999999997</v>
      </c>
      <c r="BI425">
        <v>27.02</v>
      </c>
      <c r="BJ425">
        <v>722</v>
      </c>
      <c r="BK425">
        <v>589</v>
      </c>
      <c r="BL425">
        <v>157</v>
      </c>
      <c r="BM425">
        <v>4.18</v>
      </c>
      <c r="BN425">
        <v>51.12</v>
      </c>
      <c r="BO425">
        <v>3.35</v>
      </c>
      <c r="BP425">
        <v>2.71</v>
      </c>
      <c r="BQ425">
        <v>73</v>
      </c>
      <c r="BR425">
        <v>59</v>
      </c>
      <c r="BS425">
        <v>14</v>
      </c>
      <c r="BT425">
        <v>55.3</v>
      </c>
      <c r="BU425">
        <v>6.17</v>
      </c>
      <c r="BV425">
        <v>10.11</v>
      </c>
      <c r="BW425">
        <v>7.2</v>
      </c>
      <c r="BX425">
        <v>89.98</v>
      </c>
      <c r="BY425">
        <v>48.24</v>
      </c>
      <c r="BZ425">
        <v>506</v>
      </c>
      <c r="CA425">
        <v>543</v>
      </c>
      <c r="CB425">
        <v>52.34</v>
      </c>
      <c r="CC425">
        <v>537</v>
      </c>
      <c r="CD425">
        <v>428</v>
      </c>
      <c r="CE425">
        <v>489</v>
      </c>
      <c r="CF425">
        <v>48</v>
      </c>
      <c r="CG425">
        <v>128</v>
      </c>
      <c r="CH425">
        <v>18</v>
      </c>
      <c r="CI425">
        <v>11</v>
      </c>
      <c r="CJ425">
        <v>143</v>
      </c>
      <c r="CK425">
        <v>38</v>
      </c>
      <c r="CL425">
        <v>56</v>
      </c>
      <c r="CM425">
        <v>6</v>
      </c>
      <c r="CN425">
        <v>16</v>
      </c>
      <c r="CO425">
        <v>0.46</v>
      </c>
      <c r="CP425">
        <v>1307.83</v>
      </c>
      <c r="CQ425">
        <v>3446.93</v>
      </c>
      <c r="CR425">
        <v>27.51</v>
      </c>
      <c r="CS425">
        <v>17.579999999999998</v>
      </c>
      <c r="CT425">
        <v>17.510000000000002</v>
      </c>
      <c r="CU425">
        <v>52.57</v>
      </c>
      <c r="CV425">
        <v>50.03</v>
      </c>
      <c r="CW425">
        <v>59.96</v>
      </c>
      <c r="CX425">
        <v>54.09</v>
      </c>
      <c r="CY425">
        <v>54.14</v>
      </c>
      <c r="CZ425">
        <v>54.07</v>
      </c>
      <c r="DB425">
        <f t="shared" si="6"/>
        <v>-80</v>
      </c>
    </row>
    <row r="426" spans="1:106">
      <c r="A426" t="s">
        <v>407</v>
      </c>
      <c r="B426" t="s">
        <v>408</v>
      </c>
      <c r="C426" t="s">
        <v>80</v>
      </c>
      <c r="D426" t="s">
        <v>71</v>
      </c>
      <c r="E426">
        <v>72</v>
      </c>
      <c r="F426">
        <v>20142015</v>
      </c>
      <c r="G426">
        <v>21</v>
      </c>
      <c r="H426">
        <v>0.79200000000000004</v>
      </c>
      <c r="I426">
        <v>0.75900000000000001</v>
      </c>
      <c r="J426">
        <v>10</v>
      </c>
      <c r="K426">
        <v>17</v>
      </c>
      <c r="L426">
        <v>27</v>
      </c>
      <c r="M426">
        <v>0.55000000000000004</v>
      </c>
      <c r="N426">
        <v>0.94</v>
      </c>
      <c r="O426">
        <v>1.49</v>
      </c>
      <c r="P426">
        <v>2</v>
      </c>
      <c r="Q426">
        <v>51.22</v>
      </c>
      <c r="R426">
        <v>96.67</v>
      </c>
      <c r="S426">
        <v>7.41</v>
      </c>
      <c r="T426">
        <v>0.96</v>
      </c>
      <c r="U426">
        <v>15.11</v>
      </c>
      <c r="V426">
        <v>-1.01</v>
      </c>
      <c r="W426">
        <v>51.73</v>
      </c>
      <c r="X426">
        <v>52.74</v>
      </c>
      <c r="Y426">
        <v>36</v>
      </c>
      <c r="Z426">
        <v>537</v>
      </c>
      <c r="AA426">
        <v>501</v>
      </c>
      <c r="AB426">
        <v>29.61</v>
      </c>
      <c r="AC426">
        <v>27.62</v>
      </c>
      <c r="AD426">
        <v>57.23</v>
      </c>
      <c r="AE426">
        <v>147</v>
      </c>
      <c r="AF426">
        <v>-1.79</v>
      </c>
      <c r="AG426">
        <v>53.01</v>
      </c>
      <c r="AH426">
        <v>53</v>
      </c>
      <c r="AI426">
        <v>1117</v>
      </c>
      <c r="AJ426">
        <v>1064</v>
      </c>
      <c r="AK426">
        <v>61.59</v>
      </c>
      <c r="AL426">
        <v>58.66</v>
      </c>
      <c r="AM426">
        <v>120.25</v>
      </c>
      <c r="AN426">
        <v>51.66</v>
      </c>
      <c r="AO426">
        <v>41</v>
      </c>
      <c r="AP426">
        <v>38</v>
      </c>
      <c r="AQ426">
        <v>221</v>
      </c>
      <c r="AR426">
        <v>-1.57</v>
      </c>
      <c r="AS426">
        <v>51.17</v>
      </c>
      <c r="AT426">
        <v>52.74</v>
      </c>
      <c r="AU426">
        <v>37</v>
      </c>
      <c r="AV426">
        <v>811</v>
      </c>
      <c r="AW426">
        <v>774</v>
      </c>
      <c r="AX426">
        <v>44.72</v>
      </c>
      <c r="AY426">
        <v>42.67</v>
      </c>
      <c r="AZ426">
        <v>87.39</v>
      </c>
      <c r="BA426">
        <v>71.150000000000006</v>
      </c>
      <c r="BB426">
        <v>45</v>
      </c>
      <c r="BC426">
        <v>180</v>
      </c>
      <c r="BD426">
        <v>-1.34</v>
      </c>
      <c r="BE426">
        <v>50.88</v>
      </c>
      <c r="BF426">
        <v>52.22</v>
      </c>
      <c r="BG426">
        <v>20</v>
      </c>
      <c r="BH426">
        <v>31.81</v>
      </c>
      <c r="BI426">
        <v>30.71</v>
      </c>
      <c r="BJ426">
        <v>577</v>
      </c>
      <c r="BK426">
        <v>557</v>
      </c>
      <c r="BL426">
        <v>135</v>
      </c>
      <c r="BM426">
        <v>-9.42</v>
      </c>
      <c r="BN426">
        <v>51.32</v>
      </c>
      <c r="BO426">
        <v>2.4300000000000002</v>
      </c>
      <c r="BP426">
        <v>3.36</v>
      </c>
      <c r="BQ426">
        <v>44</v>
      </c>
      <c r="BR426">
        <v>61</v>
      </c>
      <c r="BS426">
        <v>-17</v>
      </c>
      <c r="BT426">
        <v>41.9</v>
      </c>
      <c r="BU426">
        <v>5.56</v>
      </c>
      <c r="BV426">
        <v>7.63</v>
      </c>
      <c r="BW426">
        <v>5.43</v>
      </c>
      <c r="BX426">
        <v>89.05</v>
      </c>
      <c r="BY426">
        <v>38</v>
      </c>
      <c r="BZ426">
        <v>0</v>
      </c>
      <c r="CA426">
        <v>1</v>
      </c>
      <c r="CB426">
        <v>51.36</v>
      </c>
      <c r="CC426">
        <v>358</v>
      </c>
      <c r="CD426">
        <v>392</v>
      </c>
      <c r="CE426">
        <v>339</v>
      </c>
      <c r="CF426">
        <v>24</v>
      </c>
      <c r="CG426">
        <v>96</v>
      </c>
      <c r="CH426">
        <v>10</v>
      </c>
      <c r="CI426">
        <v>7</v>
      </c>
      <c r="CJ426">
        <v>125</v>
      </c>
      <c r="CK426">
        <v>36</v>
      </c>
      <c r="CL426">
        <v>38</v>
      </c>
      <c r="CM426">
        <v>9</v>
      </c>
      <c r="CN426">
        <v>11</v>
      </c>
      <c r="CO426">
        <v>0.11</v>
      </c>
      <c r="CP426">
        <v>1088.22</v>
      </c>
      <c r="CQ426">
        <v>3279.64</v>
      </c>
      <c r="CR426">
        <v>24.91</v>
      </c>
      <c r="CS426">
        <v>17.96</v>
      </c>
      <c r="CT426">
        <v>17.510000000000002</v>
      </c>
      <c r="CU426">
        <v>51.23</v>
      </c>
      <c r="CV426">
        <v>50.3</v>
      </c>
      <c r="CW426">
        <v>59.24</v>
      </c>
      <c r="CX426">
        <v>56.39</v>
      </c>
      <c r="CY426">
        <v>54.77</v>
      </c>
      <c r="CZ426">
        <v>54.11</v>
      </c>
      <c r="DB426">
        <f t="shared" si="6"/>
        <v>-72</v>
      </c>
    </row>
    <row r="427" spans="1:106">
      <c r="A427" t="s">
        <v>943</v>
      </c>
      <c r="B427" t="s">
        <v>944</v>
      </c>
      <c r="C427" t="s">
        <v>62</v>
      </c>
      <c r="D427" t="s">
        <v>643</v>
      </c>
      <c r="E427">
        <v>42</v>
      </c>
      <c r="F427">
        <v>20142015</v>
      </c>
      <c r="G427">
        <v>28</v>
      </c>
      <c r="H427">
        <v>4.5</v>
      </c>
      <c r="I427">
        <v>4.5</v>
      </c>
      <c r="J427">
        <v>4</v>
      </c>
      <c r="K427">
        <v>6</v>
      </c>
      <c r="L427">
        <v>10</v>
      </c>
      <c r="M427">
        <v>0.3</v>
      </c>
      <c r="N427">
        <v>0.44</v>
      </c>
      <c r="O427">
        <v>0.74</v>
      </c>
      <c r="P427">
        <v>-1</v>
      </c>
      <c r="Q427">
        <v>49.21</v>
      </c>
      <c r="R427">
        <v>95.63</v>
      </c>
      <c r="S427">
        <v>5</v>
      </c>
      <c r="T427">
        <v>0.12</v>
      </c>
      <c r="U427">
        <v>19.309999999999999</v>
      </c>
      <c r="V427">
        <v>-3.5</v>
      </c>
      <c r="W427">
        <v>46.53</v>
      </c>
      <c r="X427">
        <v>50.03</v>
      </c>
      <c r="Y427">
        <v>-45</v>
      </c>
      <c r="Z427">
        <v>302</v>
      </c>
      <c r="AA427">
        <v>347</v>
      </c>
      <c r="AB427">
        <v>22.34</v>
      </c>
      <c r="AC427">
        <v>25.67</v>
      </c>
      <c r="AD427">
        <v>48.01</v>
      </c>
      <c r="AE427">
        <v>22</v>
      </c>
      <c r="AF427">
        <v>-1.78</v>
      </c>
      <c r="AG427">
        <v>50.99</v>
      </c>
      <c r="AH427">
        <v>-23</v>
      </c>
      <c r="AI427">
        <v>717</v>
      </c>
      <c r="AJ427">
        <v>740</v>
      </c>
      <c r="AK427">
        <v>53.04</v>
      </c>
      <c r="AL427">
        <v>54.74</v>
      </c>
      <c r="AM427">
        <v>107.79</v>
      </c>
      <c r="AN427">
        <v>57.04</v>
      </c>
      <c r="AO427">
        <v>46</v>
      </c>
      <c r="AP427">
        <v>49</v>
      </c>
      <c r="AQ427">
        <v>149</v>
      </c>
      <c r="AR427">
        <v>-1</v>
      </c>
      <c r="AS427">
        <v>49.39</v>
      </c>
      <c r="AT427">
        <v>50.39</v>
      </c>
      <c r="AU427">
        <v>-13</v>
      </c>
      <c r="AV427">
        <v>528</v>
      </c>
      <c r="AW427">
        <v>541</v>
      </c>
      <c r="AX427">
        <v>39.06</v>
      </c>
      <c r="AY427">
        <v>40.020000000000003</v>
      </c>
      <c r="AZ427">
        <v>79.08</v>
      </c>
      <c r="BA427">
        <v>77.459999999999994</v>
      </c>
      <c r="BB427">
        <v>23</v>
      </c>
      <c r="BC427">
        <v>103</v>
      </c>
      <c r="BD427">
        <v>1.63</v>
      </c>
      <c r="BE427">
        <v>51.51</v>
      </c>
      <c r="BF427">
        <v>49.88</v>
      </c>
      <c r="BG427">
        <v>24</v>
      </c>
      <c r="BH427">
        <v>30.26</v>
      </c>
      <c r="BI427">
        <v>28.48</v>
      </c>
      <c r="BJ427">
        <v>409</v>
      </c>
      <c r="BK427">
        <v>385</v>
      </c>
      <c r="BL427">
        <v>80</v>
      </c>
      <c r="BM427">
        <v>-5.47</v>
      </c>
      <c r="BN427">
        <v>45.73</v>
      </c>
      <c r="BO427">
        <v>2.29</v>
      </c>
      <c r="BP427">
        <v>3.4</v>
      </c>
      <c r="BQ427">
        <v>31</v>
      </c>
      <c r="BR427">
        <v>46</v>
      </c>
      <c r="BS427">
        <v>-15</v>
      </c>
      <c r="BT427">
        <v>40.26</v>
      </c>
      <c r="BU427">
        <v>3.88</v>
      </c>
      <c r="BV427">
        <v>7.58</v>
      </c>
      <c r="BW427">
        <v>5.87</v>
      </c>
      <c r="BX427">
        <v>88.05</v>
      </c>
      <c r="BY427">
        <v>40</v>
      </c>
      <c r="BZ427">
        <v>0</v>
      </c>
      <c r="CA427">
        <v>0</v>
      </c>
      <c r="CB427">
        <v>50.16</v>
      </c>
      <c r="CC427">
        <v>305</v>
      </c>
      <c r="CD427">
        <v>274</v>
      </c>
      <c r="CE427">
        <v>303</v>
      </c>
      <c r="CF427">
        <v>21</v>
      </c>
      <c r="CG427">
        <v>51</v>
      </c>
      <c r="CH427">
        <v>3</v>
      </c>
      <c r="CI427">
        <v>3</v>
      </c>
      <c r="CJ427">
        <v>76</v>
      </c>
      <c r="CK427">
        <v>35</v>
      </c>
      <c r="CL427">
        <v>17</v>
      </c>
      <c r="CM427">
        <v>6</v>
      </c>
      <c r="CN427">
        <v>5</v>
      </c>
      <c r="CO427">
        <v>-7.0000000000000007E-2</v>
      </c>
      <c r="CP427">
        <v>811.04</v>
      </c>
      <c r="CQ427">
        <v>1748.71</v>
      </c>
      <c r="CR427">
        <v>31.68</v>
      </c>
      <c r="CS427">
        <v>16.66</v>
      </c>
      <c r="CT427">
        <v>17.41</v>
      </c>
      <c r="CU427">
        <v>47.72</v>
      </c>
      <c r="CV427">
        <v>50.3</v>
      </c>
      <c r="CW427">
        <v>51.8</v>
      </c>
      <c r="CX427">
        <v>56.74</v>
      </c>
      <c r="CY427">
        <v>54.28</v>
      </c>
      <c r="CZ427">
        <v>53.63</v>
      </c>
      <c r="DB427">
        <f t="shared" si="6"/>
        <v>-30</v>
      </c>
    </row>
    <row r="428" spans="1:106">
      <c r="A428" t="s">
        <v>401</v>
      </c>
      <c r="B428" t="s">
        <v>402</v>
      </c>
      <c r="C428" t="s">
        <v>62</v>
      </c>
      <c r="D428" t="s">
        <v>195</v>
      </c>
      <c r="E428">
        <v>82</v>
      </c>
      <c r="F428">
        <v>20142015</v>
      </c>
      <c r="G428">
        <v>27</v>
      </c>
      <c r="H428">
        <v>5.75</v>
      </c>
      <c r="I428">
        <v>5.75</v>
      </c>
      <c r="J428">
        <v>4</v>
      </c>
      <c r="K428">
        <v>27</v>
      </c>
      <c r="L428">
        <v>31</v>
      </c>
      <c r="M428">
        <v>0.13</v>
      </c>
      <c r="N428">
        <v>0.9</v>
      </c>
      <c r="O428">
        <v>1.03</v>
      </c>
      <c r="P428">
        <v>-17</v>
      </c>
      <c r="Q428">
        <v>49.64</v>
      </c>
      <c r="R428">
        <v>101.29</v>
      </c>
      <c r="S428">
        <v>3.42</v>
      </c>
      <c r="T428">
        <v>-3.96</v>
      </c>
      <c r="U428">
        <v>21.97</v>
      </c>
      <c r="V428">
        <v>-0.67</v>
      </c>
      <c r="W428">
        <v>50.67</v>
      </c>
      <c r="X428">
        <v>51.34</v>
      </c>
      <c r="Y428">
        <v>20</v>
      </c>
      <c r="Z428">
        <v>758</v>
      </c>
      <c r="AA428">
        <v>738</v>
      </c>
      <c r="AB428">
        <v>25.25</v>
      </c>
      <c r="AC428">
        <v>24.58</v>
      </c>
      <c r="AD428">
        <v>49.83</v>
      </c>
      <c r="AE428">
        <v>65</v>
      </c>
      <c r="AF428">
        <v>-1.65</v>
      </c>
      <c r="AG428">
        <v>51.29</v>
      </c>
      <c r="AH428">
        <v>-23</v>
      </c>
      <c r="AI428">
        <v>1605</v>
      </c>
      <c r="AJ428">
        <v>1628</v>
      </c>
      <c r="AK428">
        <v>53.46</v>
      </c>
      <c r="AL428">
        <v>54.23</v>
      </c>
      <c r="AM428">
        <v>107.69</v>
      </c>
      <c r="AN428">
        <v>49.91</v>
      </c>
      <c r="AO428">
        <v>93</v>
      </c>
      <c r="AP428">
        <v>106</v>
      </c>
      <c r="AQ428">
        <v>285</v>
      </c>
      <c r="AR428">
        <v>-1.61</v>
      </c>
      <c r="AS428">
        <v>50.04</v>
      </c>
      <c r="AT428">
        <v>51.65</v>
      </c>
      <c r="AU428">
        <v>2</v>
      </c>
      <c r="AV428">
        <v>1170</v>
      </c>
      <c r="AW428">
        <v>1168</v>
      </c>
      <c r="AX428">
        <v>38.97</v>
      </c>
      <c r="AY428">
        <v>38.909999999999997</v>
      </c>
      <c r="AZ428">
        <v>77.88</v>
      </c>
      <c r="BA428">
        <v>68.459999999999994</v>
      </c>
      <c r="BB428">
        <v>75</v>
      </c>
      <c r="BC428">
        <v>192</v>
      </c>
      <c r="BD428">
        <v>-2.82</v>
      </c>
      <c r="BE428">
        <v>48.69</v>
      </c>
      <c r="BF428">
        <v>51.51</v>
      </c>
      <c r="BG428">
        <v>-43</v>
      </c>
      <c r="BH428">
        <v>26.68</v>
      </c>
      <c r="BI428">
        <v>28.11</v>
      </c>
      <c r="BJ428">
        <v>801</v>
      </c>
      <c r="BK428">
        <v>844</v>
      </c>
      <c r="BL428">
        <v>117</v>
      </c>
      <c r="BM428">
        <v>-2.7</v>
      </c>
      <c r="BN428">
        <v>55.22</v>
      </c>
      <c r="BO428">
        <v>2.4300000000000002</v>
      </c>
      <c r="BP428">
        <v>2.2000000000000002</v>
      </c>
      <c r="BQ428">
        <v>73</v>
      </c>
      <c r="BR428">
        <v>66</v>
      </c>
      <c r="BS428">
        <v>7</v>
      </c>
      <c r="BT428">
        <v>52.52</v>
      </c>
      <c r="BU428">
        <v>2.08</v>
      </c>
      <c r="BV428">
        <v>9.11</v>
      </c>
      <c r="BW428">
        <v>6.24</v>
      </c>
      <c r="BX428">
        <v>92.18</v>
      </c>
      <c r="BY428">
        <v>40</v>
      </c>
      <c r="BZ428">
        <v>0</v>
      </c>
      <c r="CA428">
        <v>0</v>
      </c>
      <c r="CB428">
        <v>49.18</v>
      </c>
      <c r="CC428">
        <v>573</v>
      </c>
      <c r="CD428">
        <v>624</v>
      </c>
      <c r="CE428">
        <v>592</v>
      </c>
      <c r="CF428">
        <v>143</v>
      </c>
      <c r="CG428">
        <v>211</v>
      </c>
      <c r="CH428">
        <v>17</v>
      </c>
      <c r="CI428">
        <v>10</v>
      </c>
      <c r="CJ428">
        <v>113</v>
      </c>
      <c r="CK428">
        <v>76</v>
      </c>
      <c r="CL428">
        <v>34</v>
      </c>
      <c r="CM428">
        <v>21</v>
      </c>
      <c r="CN428">
        <v>4</v>
      </c>
      <c r="CO428">
        <v>-0.56999999999999995</v>
      </c>
      <c r="CP428">
        <v>1801.28</v>
      </c>
      <c r="CQ428">
        <v>3189.53</v>
      </c>
      <c r="CR428">
        <v>36.090000000000003</v>
      </c>
      <c r="CS428">
        <v>16.64</v>
      </c>
      <c r="CT428">
        <v>17.329999999999998</v>
      </c>
      <c r="CU428">
        <v>49.54</v>
      </c>
      <c r="CV428">
        <v>50.05</v>
      </c>
      <c r="CW428">
        <v>53.35</v>
      </c>
      <c r="CX428">
        <v>54.34</v>
      </c>
      <c r="CY428">
        <v>54.02</v>
      </c>
      <c r="CZ428">
        <v>53.91</v>
      </c>
      <c r="DB428">
        <f t="shared" si="6"/>
        <v>-68</v>
      </c>
    </row>
    <row r="429" spans="1:106">
      <c r="A429" t="s">
        <v>922</v>
      </c>
      <c r="B429" t="s">
        <v>923</v>
      </c>
      <c r="C429" t="s">
        <v>113</v>
      </c>
      <c r="D429" t="s">
        <v>63</v>
      </c>
      <c r="E429">
        <v>60</v>
      </c>
      <c r="F429">
        <v>20142015</v>
      </c>
      <c r="G429">
        <v>25</v>
      </c>
      <c r="H429">
        <v>0.7</v>
      </c>
      <c r="I429">
        <v>0.7</v>
      </c>
      <c r="J429">
        <v>6</v>
      </c>
      <c r="K429">
        <v>3</v>
      </c>
      <c r="L429">
        <v>9</v>
      </c>
      <c r="M429">
        <v>0.61</v>
      </c>
      <c r="N429">
        <v>0.31</v>
      </c>
      <c r="O429">
        <v>0.92</v>
      </c>
      <c r="P429">
        <v>4</v>
      </c>
      <c r="Q429">
        <v>48.93</v>
      </c>
      <c r="R429">
        <v>98.33</v>
      </c>
      <c r="S429">
        <v>13.64</v>
      </c>
      <c r="T429">
        <v>0.28999999999999998</v>
      </c>
      <c r="U429">
        <v>9.81</v>
      </c>
      <c r="V429">
        <v>-7.71</v>
      </c>
      <c r="W429">
        <v>45.91</v>
      </c>
      <c r="X429">
        <v>53.62</v>
      </c>
      <c r="Y429">
        <v>-38</v>
      </c>
      <c r="Z429">
        <v>213</v>
      </c>
      <c r="AA429">
        <v>251</v>
      </c>
      <c r="AB429">
        <v>21.71</v>
      </c>
      <c r="AC429">
        <v>25.58</v>
      </c>
      <c r="AD429">
        <v>47.29</v>
      </c>
      <c r="AE429">
        <v>49</v>
      </c>
      <c r="AF429">
        <v>-6.4</v>
      </c>
      <c r="AG429">
        <v>55.33</v>
      </c>
      <c r="AH429">
        <v>-21</v>
      </c>
      <c r="AI429">
        <v>480</v>
      </c>
      <c r="AJ429">
        <v>501</v>
      </c>
      <c r="AK429">
        <v>48.92</v>
      </c>
      <c r="AL429">
        <v>51.06</v>
      </c>
      <c r="AM429">
        <v>99.98</v>
      </c>
      <c r="AN429">
        <v>50.83</v>
      </c>
      <c r="AO429">
        <v>22</v>
      </c>
      <c r="AP429">
        <v>11</v>
      </c>
      <c r="AQ429">
        <v>89</v>
      </c>
      <c r="AR429">
        <v>-6.98</v>
      </c>
      <c r="AS429">
        <v>47.66</v>
      </c>
      <c r="AT429">
        <v>54.65</v>
      </c>
      <c r="AU429">
        <v>-34</v>
      </c>
      <c r="AV429">
        <v>347</v>
      </c>
      <c r="AW429">
        <v>381</v>
      </c>
      <c r="AX429">
        <v>35.36</v>
      </c>
      <c r="AY429">
        <v>38.83</v>
      </c>
      <c r="AZ429">
        <v>74.19</v>
      </c>
      <c r="BA429">
        <v>70.319999999999993</v>
      </c>
      <c r="BB429">
        <v>23</v>
      </c>
      <c r="BC429">
        <v>67</v>
      </c>
      <c r="BD429">
        <v>-6.63</v>
      </c>
      <c r="BE429">
        <v>47.47</v>
      </c>
      <c r="BF429">
        <v>54.1</v>
      </c>
      <c r="BG429">
        <v>-26</v>
      </c>
      <c r="BH429">
        <v>24.87</v>
      </c>
      <c r="BI429">
        <v>27.52</v>
      </c>
      <c r="BJ429">
        <v>244</v>
      </c>
      <c r="BK429">
        <v>270</v>
      </c>
      <c r="BL429">
        <v>44</v>
      </c>
      <c r="BM429">
        <v>-14.24</v>
      </c>
      <c r="BN429">
        <v>55.42</v>
      </c>
      <c r="BO429">
        <v>1.43</v>
      </c>
      <c r="BP429">
        <v>2.04</v>
      </c>
      <c r="BQ429">
        <v>14</v>
      </c>
      <c r="BR429">
        <v>20</v>
      </c>
      <c r="BS429">
        <v>-6</v>
      </c>
      <c r="BT429">
        <v>41.18</v>
      </c>
      <c r="BU429">
        <v>8.9600000000000009</v>
      </c>
      <c r="BV429">
        <v>5.74</v>
      </c>
      <c r="BW429">
        <v>4.03</v>
      </c>
      <c r="BX429">
        <v>92.59</v>
      </c>
      <c r="BY429">
        <v>33</v>
      </c>
      <c r="BZ429">
        <v>1</v>
      </c>
      <c r="CA429">
        <v>5</v>
      </c>
      <c r="CB429">
        <v>52.83</v>
      </c>
      <c r="CC429">
        <v>168</v>
      </c>
      <c r="CD429">
        <v>136</v>
      </c>
      <c r="CE429">
        <v>150</v>
      </c>
      <c r="CF429">
        <v>102</v>
      </c>
      <c r="CG429">
        <v>74</v>
      </c>
      <c r="CH429">
        <v>2</v>
      </c>
      <c r="CI429">
        <v>1</v>
      </c>
      <c r="CJ429">
        <v>38</v>
      </c>
      <c r="CK429">
        <v>16</v>
      </c>
      <c r="CL429">
        <v>11</v>
      </c>
      <c r="CM429">
        <v>5</v>
      </c>
      <c r="CN429">
        <v>9</v>
      </c>
      <c r="CO429">
        <v>0.41</v>
      </c>
      <c r="CP429">
        <v>588.73</v>
      </c>
      <c r="CQ429">
        <v>3051.94</v>
      </c>
      <c r="CR429">
        <v>16.170000000000002</v>
      </c>
      <c r="CS429">
        <v>16.96</v>
      </c>
      <c r="CT429">
        <v>16.53</v>
      </c>
      <c r="CU429">
        <v>53.42</v>
      </c>
      <c r="CV429">
        <v>48.83</v>
      </c>
      <c r="CW429">
        <v>56.56</v>
      </c>
      <c r="CX429">
        <v>49.32</v>
      </c>
      <c r="CY429">
        <v>52.5</v>
      </c>
      <c r="CZ429">
        <v>55.01</v>
      </c>
      <c r="DB429">
        <f t="shared" si="6"/>
        <v>28</v>
      </c>
    </row>
    <row r="430" spans="1:106">
      <c r="A430" t="s">
        <v>850</v>
      </c>
      <c r="B430" t="s">
        <v>851</v>
      </c>
      <c r="C430" t="s">
        <v>68</v>
      </c>
      <c r="D430" t="s">
        <v>77</v>
      </c>
      <c r="E430">
        <v>38</v>
      </c>
      <c r="F430">
        <v>20142015</v>
      </c>
      <c r="G430">
        <v>22</v>
      </c>
      <c r="H430">
        <v>0.6</v>
      </c>
      <c r="I430">
        <v>0.6</v>
      </c>
      <c r="J430">
        <v>0</v>
      </c>
      <c r="K430">
        <v>3</v>
      </c>
      <c r="L430">
        <v>3</v>
      </c>
      <c r="M430">
        <v>0</v>
      </c>
      <c r="N430">
        <v>0.43</v>
      </c>
      <c r="O430">
        <v>0.43</v>
      </c>
      <c r="P430">
        <v>4</v>
      </c>
      <c r="Q430">
        <v>47.3</v>
      </c>
      <c r="R430">
        <v>96.14</v>
      </c>
      <c r="S430">
        <v>0</v>
      </c>
      <c r="T430">
        <v>-49</v>
      </c>
      <c r="U430">
        <v>11</v>
      </c>
      <c r="V430">
        <v>-6.44</v>
      </c>
      <c r="W430">
        <v>46.85</v>
      </c>
      <c r="X430">
        <v>53.29</v>
      </c>
      <c r="Y430">
        <v>-21</v>
      </c>
      <c r="Z430">
        <v>156</v>
      </c>
      <c r="AA430">
        <v>177</v>
      </c>
      <c r="AB430">
        <v>22.39</v>
      </c>
      <c r="AC430">
        <v>25.4</v>
      </c>
      <c r="AD430">
        <v>47.8</v>
      </c>
      <c r="AE430">
        <v>43</v>
      </c>
      <c r="AF430">
        <v>-6.72</v>
      </c>
      <c r="AG430">
        <v>54.02</v>
      </c>
      <c r="AH430">
        <v>-39</v>
      </c>
      <c r="AI430">
        <v>342</v>
      </c>
      <c r="AJ430">
        <v>381</v>
      </c>
      <c r="AK430">
        <v>49.09</v>
      </c>
      <c r="AL430">
        <v>54.68</v>
      </c>
      <c r="AM430">
        <v>103.77</v>
      </c>
      <c r="AN430">
        <v>56.43</v>
      </c>
      <c r="AO430">
        <v>25</v>
      </c>
      <c r="AP430">
        <v>17</v>
      </c>
      <c r="AQ430">
        <v>87</v>
      </c>
      <c r="AR430">
        <v>-4.5999999999999996</v>
      </c>
      <c r="AS430">
        <v>48.5</v>
      </c>
      <c r="AT430">
        <v>53.1</v>
      </c>
      <c r="AU430">
        <v>-16</v>
      </c>
      <c r="AV430">
        <v>259</v>
      </c>
      <c r="AW430">
        <v>275</v>
      </c>
      <c r="AX430">
        <v>37.17</v>
      </c>
      <c r="AY430">
        <v>39.47</v>
      </c>
      <c r="AZ430">
        <v>76.64</v>
      </c>
      <c r="BA430">
        <v>74.52</v>
      </c>
      <c r="BB430">
        <v>20</v>
      </c>
      <c r="BC430">
        <v>62</v>
      </c>
      <c r="BD430">
        <v>-3.87</v>
      </c>
      <c r="BE430">
        <v>48.98</v>
      </c>
      <c r="BF430">
        <v>52.86</v>
      </c>
      <c r="BG430">
        <v>-8</v>
      </c>
      <c r="BH430">
        <v>27.7</v>
      </c>
      <c r="BI430">
        <v>28.85</v>
      </c>
      <c r="BJ430">
        <v>193</v>
      </c>
      <c r="BK430">
        <v>201</v>
      </c>
      <c r="BL430">
        <v>42</v>
      </c>
      <c r="BM430">
        <v>-27.23</v>
      </c>
      <c r="BN430">
        <v>57.23</v>
      </c>
      <c r="BO430">
        <v>0.86</v>
      </c>
      <c r="BP430">
        <v>2.0099999999999998</v>
      </c>
      <c r="BQ430">
        <v>6</v>
      </c>
      <c r="BR430">
        <v>14</v>
      </c>
      <c r="BS430">
        <v>-8</v>
      </c>
      <c r="BT430">
        <v>30</v>
      </c>
      <c r="BU430">
        <v>0</v>
      </c>
      <c r="BV430">
        <v>3.11</v>
      </c>
      <c r="BW430">
        <v>2.3199999999999998</v>
      </c>
      <c r="BX430">
        <v>93.03</v>
      </c>
      <c r="BY430">
        <v>30</v>
      </c>
      <c r="BZ430">
        <v>2</v>
      </c>
      <c r="CA430">
        <v>8</v>
      </c>
      <c r="CB430">
        <v>14.08</v>
      </c>
      <c r="CC430">
        <v>39</v>
      </c>
      <c r="CD430">
        <v>124</v>
      </c>
      <c r="CE430">
        <v>238</v>
      </c>
      <c r="CF430">
        <v>73</v>
      </c>
      <c r="CG430">
        <v>51</v>
      </c>
      <c r="CH430">
        <v>1</v>
      </c>
      <c r="CI430">
        <v>2</v>
      </c>
      <c r="CJ430">
        <v>42</v>
      </c>
      <c r="CK430">
        <v>3</v>
      </c>
      <c r="CL430">
        <v>12</v>
      </c>
      <c r="CM430">
        <v>2</v>
      </c>
      <c r="CN430">
        <v>6</v>
      </c>
      <c r="CO430">
        <v>0.56999999999999995</v>
      </c>
      <c r="CP430">
        <v>418.03</v>
      </c>
      <c r="CQ430">
        <v>1875.56</v>
      </c>
      <c r="CR430">
        <v>18.23</v>
      </c>
      <c r="CS430">
        <v>17.29</v>
      </c>
      <c r="CT430">
        <v>17.170000000000002</v>
      </c>
      <c r="CU430">
        <v>51.91</v>
      </c>
      <c r="CV430">
        <v>50.08</v>
      </c>
      <c r="CW430">
        <v>56.81</v>
      </c>
      <c r="CX430">
        <v>52.63</v>
      </c>
      <c r="CY430">
        <v>54.87</v>
      </c>
      <c r="CZ430">
        <v>54.7</v>
      </c>
      <c r="DB430">
        <f t="shared" si="6"/>
        <v>22</v>
      </c>
    </row>
    <row r="431" spans="1:106">
      <c r="A431" t="s">
        <v>840</v>
      </c>
      <c r="B431" t="s">
        <v>841</v>
      </c>
      <c r="C431" t="s">
        <v>68</v>
      </c>
      <c r="D431" t="s">
        <v>643</v>
      </c>
      <c r="E431">
        <v>76</v>
      </c>
      <c r="F431">
        <v>20142015</v>
      </c>
      <c r="G431">
        <v>21</v>
      </c>
      <c r="H431">
        <v>6</v>
      </c>
      <c r="I431">
        <v>6</v>
      </c>
      <c r="J431">
        <v>24</v>
      </c>
      <c r="K431">
        <v>32</v>
      </c>
      <c r="L431">
        <v>56</v>
      </c>
      <c r="M431">
        <v>0.92</v>
      </c>
      <c r="N431">
        <v>1.23</v>
      </c>
      <c r="O431">
        <v>2.15</v>
      </c>
      <c r="P431">
        <v>13</v>
      </c>
      <c r="Q431">
        <v>53.32</v>
      </c>
      <c r="R431">
        <v>98.17</v>
      </c>
      <c r="S431">
        <v>12.7</v>
      </c>
      <c r="T431">
        <v>24.01</v>
      </c>
      <c r="U431">
        <v>20.59</v>
      </c>
      <c r="V431">
        <v>7.66</v>
      </c>
      <c r="W431">
        <v>52.14</v>
      </c>
      <c r="X431">
        <v>44.49</v>
      </c>
      <c r="Y431">
        <v>64</v>
      </c>
      <c r="Z431">
        <v>778</v>
      </c>
      <c r="AA431">
        <v>714</v>
      </c>
      <c r="AB431">
        <v>29.84</v>
      </c>
      <c r="AC431">
        <v>27.38</v>
      </c>
      <c r="AD431">
        <v>57.22</v>
      </c>
      <c r="AE431">
        <v>223</v>
      </c>
      <c r="AF431">
        <v>6.59</v>
      </c>
      <c r="AG431">
        <v>46.73</v>
      </c>
      <c r="AH431">
        <v>196</v>
      </c>
      <c r="AI431">
        <v>1574</v>
      </c>
      <c r="AJ431">
        <v>1378</v>
      </c>
      <c r="AK431">
        <v>60.36</v>
      </c>
      <c r="AL431">
        <v>52.84</v>
      </c>
      <c r="AM431">
        <v>113.21</v>
      </c>
      <c r="AN431">
        <v>50.32</v>
      </c>
      <c r="AO431">
        <v>108</v>
      </c>
      <c r="AP431">
        <v>37</v>
      </c>
      <c r="AQ431">
        <v>359</v>
      </c>
      <c r="AR431">
        <v>4.33</v>
      </c>
      <c r="AS431">
        <v>51.32</v>
      </c>
      <c r="AT431">
        <v>47</v>
      </c>
      <c r="AU431">
        <v>57</v>
      </c>
      <c r="AV431">
        <v>1104</v>
      </c>
      <c r="AW431">
        <v>1047</v>
      </c>
      <c r="AX431">
        <v>42.34</v>
      </c>
      <c r="AY431">
        <v>40.15</v>
      </c>
      <c r="AZ431">
        <v>82.49</v>
      </c>
      <c r="BA431">
        <v>71.739999999999995</v>
      </c>
      <c r="BB431">
        <v>62</v>
      </c>
      <c r="BC431">
        <v>251</v>
      </c>
      <c r="BD431">
        <v>5.37</v>
      </c>
      <c r="BE431">
        <v>52.31</v>
      </c>
      <c r="BF431">
        <v>46.95</v>
      </c>
      <c r="BG431">
        <v>70</v>
      </c>
      <c r="BH431">
        <v>30.37</v>
      </c>
      <c r="BI431">
        <v>27.69</v>
      </c>
      <c r="BJ431">
        <v>792</v>
      </c>
      <c r="BK431">
        <v>722</v>
      </c>
      <c r="BL431">
        <v>189</v>
      </c>
      <c r="BM431">
        <v>10.74</v>
      </c>
      <c r="BN431">
        <v>37.5</v>
      </c>
      <c r="BO431">
        <v>3.14</v>
      </c>
      <c r="BP431">
        <v>3.37</v>
      </c>
      <c r="BQ431">
        <v>82</v>
      </c>
      <c r="BR431">
        <v>88</v>
      </c>
      <c r="BS431">
        <v>-6</v>
      </c>
      <c r="BT431">
        <v>48.24</v>
      </c>
      <c r="BU431">
        <v>9.56</v>
      </c>
      <c r="BV431">
        <v>10.35</v>
      </c>
      <c r="BW431">
        <v>7.43</v>
      </c>
      <c r="BX431">
        <v>87.81</v>
      </c>
      <c r="BY431">
        <v>45.76</v>
      </c>
      <c r="BZ431">
        <v>620</v>
      </c>
      <c r="CA431">
        <v>735</v>
      </c>
      <c r="CB431">
        <v>67.069999999999993</v>
      </c>
      <c r="CC431">
        <v>666</v>
      </c>
      <c r="CD431">
        <v>560</v>
      </c>
      <c r="CE431">
        <v>327</v>
      </c>
      <c r="CF431">
        <v>92</v>
      </c>
      <c r="CG431">
        <v>94</v>
      </c>
      <c r="CH431">
        <v>15</v>
      </c>
      <c r="CI431">
        <v>17</v>
      </c>
      <c r="CJ431">
        <v>165</v>
      </c>
      <c r="CK431">
        <v>43</v>
      </c>
      <c r="CL431">
        <v>54</v>
      </c>
      <c r="CM431">
        <v>10</v>
      </c>
      <c r="CN431">
        <v>23</v>
      </c>
      <c r="CO431">
        <v>0.5</v>
      </c>
      <c r="CP431">
        <v>1564.59</v>
      </c>
      <c r="CQ431">
        <v>3069.84</v>
      </c>
      <c r="CR431">
        <v>33.76</v>
      </c>
      <c r="CS431">
        <v>18.98</v>
      </c>
      <c r="CT431">
        <v>17.97</v>
      </c>
      <c r="CU431">
        <v>48.62</v>
      </c>
      <c r="CV431">
        <v>50.48</v>
      </c>
      <c r="CW431">
        <v>53.23</v>
      </c>
      <c r="CX431">
        <v>56.26</v>
      </c>
      <c r="CY431">
        <v>54.98</v>
      </c>
      <c r="CZ431">
        <v>53.94</v>
      </c>
      <c r="DB431">
        <f t="shared" si="6"/>
        <v>-2</v>
      </c>
    </row>
    <row r="432" spans="1:106">
      <c r="A432" t="s">
        <v>373</v>
      </c>
      <c r="B432" t="s">
        <v>374</v>
      </c>
      <c r="C432" t="s">
        <v>80</v>
      </c>
      <c r="D432" t="s">
        <v>81</v>
      </c>
      <c r="E432">
        <v>82</v>
      </c>
      <c r="F432">
        <v>20142015</v>
      </c>
      <c r="G432">
        <v>25</v>
      </c>
      <c r="H432">
        <v>1.05</v>
      </c>
      <c r="I432">
        <v>0.95</v>
      </c>
      <c r="J432">
        <v>27</v>
      </c>
      <c r="K432">
        <v>27</v>
      </c>
      <c r="L432">
        <v>54</v>
      </c>
      <c r="M432">
        <v>1.19</v>
      </c>
      <c r="N432">
        <v>1.19</v>
      </c>
      <c r="O432">
        <v>2.38</v>
      </c>
      <c r="P432">
        <v>13</v>
      </c>
      <c r="Q432">
        <v>60.24</v>
      </c>
      <c r="R432">
        <v>101.1</v>
      </c>
      <c r="S432">
        <v>13.92</v>
      </c>
      <c r="T432">
        <v>21.9</v>
      </c>
      <c r="U432">
        <v>16.63</v>
      </c>
      <c r="V432">
        <v>11.06</v>
      </c>
      <c r="W432">
        <v>61.37</v>
      </c>
      <c r="X432">
        <v>50.32</v>
      </c>
      <c r="Y432">
        <v>275</v>
      </c>
      <c r="Z432">
        <v>742</v>
      </c>
      <c r="AA432">
        <v>467</v>
      </c>
      <c r="AB432">
        <v>32.65</v>
      </c>
      <c r="AC432">
        <v>20.55</v>
      </c>
      <c r="AD432">
        <v>53.2</v>
      </c>
      <c r="AE432">
        <v>209</v>
      </c>
      <c r="AF432">
        <v>10.5</v>
      </c>
      <c r="AG432">
        <v>49.74</v>
      </c>
      <c r="AH432">
        <v>487</v>
      </c>
      <c r="AI432">
        <v>1432</v>
      </c>
      <c r="AJ432">
        <v>945</v>
      </c>
      <c r="AK432">
        <v>63.01</v>
      </c>
      <c r="AL432">
        <v>41.58</v>
      </c>
      <c r="AM432">
        <v>104.6</v>
      </c>
      <c r="AN432">
        <v>52.86</v>
      </c>
      <c r="AO432">
        <v>89</v>
      </c>
      <c r="AP432">
        <v>31</v>
      </c>
      <c r="AQ432">
        <v>340</v>
      </c>
      <c r="AR432">
        <v>9.43</v>
      </c>
      <c r="AS432">
        <v>58.43</v>
      </c>
      <c r="AT432">
        <v>49</v>
      </c>
      <c r="AU432">
        <v>306</v>
      </c>
      <c r="AV432">
        <v>1060</v>
      </c>
      <c r="AW432">
        <v>754</v>
      </c>
      <c r="AX432">
        <v>46.64</v>
      </c>
      <c r="AY432">
        <v>33.18</v>
      </c>
      <c r="AZ432">
        <v>79.819999999999993</v>
      </c>
      <c r="BA432">
        <v>71.42</v>
      </c>
      <c r="BB432">
        <v>57</v>
      </c>
      <c r="BC432">
        <v>251</v>
      </c>
      <c r="BD432">
        <v>8.31</v>
      </c>
      <c r="BE432">
        <v>57.13</v>
      </c>
      <c r="BF432">
        <v>48.82</v>
      </c>
      <c r="BG432">
        <v>189</v>
      </c>
      <c r="BH432">
        <v>33.31</v>
      </c>
      <c r="BI432">
        <v>24.99</v>
      </c>
      <c r="BJ432">
        <v>757</v>
      </c>
      <c r="BK432">
        <v>568</v>
      </c>
      <c r="BL432">
        <v>194</v>
      </c>
      <c r="BM432">
        <v>10.82</v>
      </c>
      <c r="BN432">
        <v>49.03</v>
      </c>
      <c r="BO432">
        <v>3.48</v>
      </c>
      <c r="BP432">
        <v>2.33</v>
      </c>
      <c r="BQ432">
        <v>79</v>
      </c>
      <c r="BR432">
        <v>53</v>
      </c>
      <c r="BS432">
        <v>26</v>
      </c>
      <c r="BT432">
        <v>59.85</v>
      </c>
      <c r="BU432">
        <v>10.76</v>
      </c>
      <c r="BV432">
        <v>10.44</v>
      </c>
      <c r="BW432">
        <v>7.45</v>
      </c>
      <c r="BX432">
        <v>90.67</v>
      </c>
      <c r="BY432">
        <v>27</v>
      </c>
      <c r="BZ432">
        <v>1</v>
      </c>
      <c r="CA432">
        <v>8</v>
      </c>
      <c r="CB432">
        <v>69.67</v>
      </c>
      <c r="CC432">
        <v>666</v>
      </c>
      <c r="CD432">
        <v>415</v>
      </c>
      <c r="CE432">
        <v>290</v>
      </c>
      <c r="CF432">
        <v>43</v>
      </c>
      <c r="CG432">
        <v>80</v>
      </c>
      <c r="CH432">
        <v>14</v>
      </c>
      <c r="CI432">
        <v>13</v>
      </c>
      <c r="CJ432">
        <v>167</v>
      </c>
      <c r="CK432">
        <v>32</v>
      </c>
      <c r="CL432">
        <v>34</v>
      </c>
      <c r="CM432">
        <v>11</v>
      </c>
      <c r="CN432">
        <v>24</v>
      </c>
      <c r="CO432">
        <v>0.56999999999999995</v>
      </c>
      <c r="CP432">
        <v>1363.53</v>
      </c>
      <c r="CQ432">
        <v>3645.34</v>
      </c>
      <c r="CR432">
        <v>27.22</v>
      </c>
      <c r="CS432">
        <v>18.28</v>
      </c>
      <c r="CT432">
        <v>17.54</v>
      </c>
      <c r="CU432">
        <v>53.36</v>
      </c>
      <c r="CV432">
        <v>49.79</v>
      </c>
      <c r="CW432">
        <v>53.09</v>
      </c>
      <c r="CX432">
        <v>46.4</v>
      </c>
      <c r="CY432">
        <v>54.66</v>
      </c>
      <c r="CZ432">
        <v>55.11</v>
      </c>
      <c r="DB432">
        <f t="shared" si="6"/>
        <v>-37</v>
      </c>
    </row>
    <row r="433" spans="1:106">
      <c r="A433" t="s">
        <v>1244</v>
      </c>
      <c r="B433" t="s">
        <v>1245</v>
      </c>
      <c r="C433" t="s">
        <v>80</v>
      </c>
      <c r="D433" t="s">
        <v>74</v>
      </c>
      <c r="E433">
        <v>60</v>
      </c>
      <c r="F433">
        <v>20142015</v>
      </c>
      <c r="G433">
        <v>31</v>
      </c>
      <c r="H433">
        <v>2</v>
      </c>
      <c r="I433">
        <v>2.5</v>
      </c>
      <c r="J433">
        <v>7</v>
      </c>
      <c r="K433">
        <v>5</v>
      </c>
      <c r="L433">
        <v>12</v>
      </c>
      <c r="M433">
        <v>0.53</v>
      </c>
      <c r="N433">
        <v>0.38</v>
      </c>
      <c r="O433">
        <v>0.91</v>
      </c>
      <c r="P433">
        <v>6</v>
      </c>
      <c r="Q433">
        <v>35.82</v>
      </c>
      <c r="R433">
        <v>100.47</v>
      </c>
      <c r="S433">
        <v>11.67</v>
      </c>
      <c r="T433">
        <v>-50.54</v>
      </c>
      <c r="U433">
        <v>13.25</v>
      </c>
      <c r="V433">
        <v>-24.05</v>
      </c>
      <c r="W433">
        <v>32.93</v>
      </c>
      <c r="X433">
        <v>56.98</v>
      </c>
      <c r="Y433">
        <v>-196</v>
      </c>
      <c r="Z433">
        <v>189</v>
      </c>
      <c r="AA433">
        <v>385</v>
      </c>
      <c r="AB433">
        <v>14.26</v>
      </c>
      <c r="AC433">
        <v>29.05</v>
      </c>
      <c r="AD433">
        <v>43.31</v>
      </c>
      <c r="AE433">
        <v>46</v>
      </c>
      <c r="AF433">
        <v>-20.66</v>
      </c>
      <c r="AG433">
        <v>56.48</v>
      </c>
      <c r="AH433">
        <v>-377</v>
      </c>
      <c r="AI433">
        <v>476</v>
      </c>
      <c r="AJ433">
        <v>853</v>
      </c>
      <c r="AK433">
        <v>35.92</v>
      </c>
      <c r="AL433">
        <v>64.37</v>
      </c>
      <c r="AM433">
        <v>100.29</v>
      </c>
      <c r="AN433">
        <v>54.62</v>
      </c>
      <c r="AO433">
        <v>16</v>
      </c>
      <c r="AP433">
        <v>29</v>
      </c>
      <c r="AQ433">
        <v>97</v>
      </c>
      <c r="AR433">
        <v>-19.71</v>
      </c>
      <c r="AS433">
        <v>36.86</v>
      </c>
      <c r="AT433">
        <v>56.57</v>
      </c>
      <c r="AU433">
        <v>-248</v>
      </c>
      <c r="AV433">
        <v>348</v>
      </c>
      <c r="AW433">
        <v>596</v>
      </c>
      <c r="AX433">
        <v>26.26</v>
      </c>
      <c r="AY433">
        <v>44.97</v>
      </c>
      <c r="AZ433">
        <v>71.23</v>
      </c>
      <c r="BA433">
        <v>74.709999999999994</v>
      </c>
      <c r="BB433">
        <v>21</v>
      </c>
      <c r="BC433">
        <v>81</v>
      </c>
      <c r="BD433">
        <v>-18.920000000000002</v>
      </c>
      <c r="BE433">
        <v>37.46</v>
      </c>
      <c r="BF433">
        <v>56.38</v>
      </c>
      <c r="BG433">
        <v>-174</v>
      </c>
      <c r="BH433">
        <v>19.62</v>
      </c>
      <c r="BI433">
        <v>32.75</v>
      </c>
      <c r="BJ433">
        <v>260</v>
      </c>
      <c r="BK433">
        <v>434</v>
      </c>
      <c r="BL433">
        <v>60</v>
      </c>
      <c r="BM433">
        <v>-19.09</v>
      </c>
      <c r="BN433">
        <v>57.98</v>
      </c>
      <c r="BO433">
        <v>1.58</v>
      </c>
      <c r="BP433">
        <v>2.4900000000000002</v>
      </c>
      <c r="BQ433">
        <v>21</v>
      </c>
      <c r="BR433">
        <v>33</v>
      </c>
      <c r="BS433">
        <v>-12</v>
      </c>
      <c r="BT433">
        <v>38.89</v>
      </c>
      <c r="BU433">
        <v>8.64</v>
      </c>
      <c r="BV433">
        <v>8.08</v>
      </c>
      <c r="BW433">
        <v>6.03</v>
      </c>
      <c r="BX433">
        <v>92.4</v>
      </c>
      <c r="BY433">
        <v>36</v>
      </c>
      <c r="BZ433">
        <v>4</v>
      </c>
      <c r="CA433">
        <v>8</v>
      </c>
      <c r="CB433">
        <v>13.33</v>
      </c>
      <c r="CC433">
        <v>88</v>
      </c>
      <c r="CD433">
        <v>239</v>
      </c>
      <c r="CE433">
        <v>572</v>
      </c>
      <c r="CF433">
        <v>104</v>
      </c>
      <c r="CG433">
        <v>58</v>
      </c>
      <c r="CH433">
        <v>2</v>
      </c>
      <c r="CI433">
        <v>3</v>
      </c>
      <c r="CJ433">
        <v>53</v>
      </c>
      <c r="CK433">
        <v>11</v>
      </c>
      <c r="CL433">
        <v>9</v>
      </c>
      <c r="CM433">
        <v>5</v>
      </c>
      <c r="CN433">
        <v>11</v>
      </c>
      <c r="CO433">
        <v>0.45</v>
      </c>
      <c r="CP433">
        <v>795.12</v>
      </c>
      <c r="CQ433">
        <v>2877.47</v>
      </c>
      <c r="CR433">
        <v>21.65</v>
      </c>
      <c r="CS433">
        <v>17.440000000000001</v>
      </c>
      <c r="CT433">
        <v>17.489999999999998</v>
      </c>
      <c r="CU433">
        <v>49.9</v>
      </c>
      <c r="CV433">
        <v>50.06</v>
      </c>
      <c r="CW433">
        <v>52.34</v>
      </c>
      <c r="CX433">
        <v>52.55</v>
      </c>
      <c r="CY433">
        <v>54.63</v>
      </c>
      <c r="CZ433">
        <v>54.5</v>
      </c>
      <c r="DB433">
        <f t="shared" si="6"/>
        <v>46</v>
      </c>
    </row>
    <row r="434" spans="1:106">
      <c r="A434" t="s">
        <v>1301</v>
      </c>
      <c r="B434" t="s">
        <v>1302</v>
      </c>
      <c r="C434" t="s">
        <v>68</v>
      </c>
      <c r="D434" t="s">
        <v>976</v>
      </c>
      <c r="E434">
        <v>82</v>
      </c>
      <c r="F434">
        <v>20142015</v>
      </c>
      <c r="G434">
        <v>23</v>
      </c>
      <c r="H434">
        <v>5.8</v>
      </c>
      <c r="I434">
        <v>6</v>
      </c>
      <c r="J434">
        <v>17</v>
      </c>
      <c r="K434">
        <v>38</v>
      </c>
      <c r="L434">
        <v>55</v>
      </c>
      <c r="M434">
        <v>0.63</v>
      </c>
      <c r="N434">
        <v>1.41</v>
      </c>
      <c r="O434">
        <v>2.04</v>
      </c>
      <c r="P434">
        <v>8</v>
      </c>
      <c r="Q434">
        <v>49.27</v>
      </c>
      <c r="R434">
        <v>100.66</v>
      </c>
      <c r="S434">
        <v>9.94</v>
      </c>
      <c r="T434">
        <v>0.69</v>
      </c>
      <c r="U434">
        <v>19.68</v>
      </c>
      <c r="V434">
        <v>8.86</v>
      </c>
      <c r="W434">
        <v>50.66</v>
      </c>
      <c r="X434">
        <v>41.8</v>
      </c>
      <c r="Y434">
        <v>20</v>
      </c>
      <c r="Z434">
        <v>767</v>
      </c>
      <c r="AA434">
        <v>747</v>
      </c>
      <c r="AB434">
        <v>28.52</v>
      </c>
      <c r="AC434">
        <v>27.77</v>
      </c>
      <c r="AD434">
        <v>56.29</v>
      </c>
      <c r="AE434">
        <v>186</v>
      </c>
      <c r="AF434">
        <v>7.67</v>
      </c>
      <c r="AG434">
        <v>41.6</v>
      </c>
      <c r="AH434">
        <v>-44</v>
      </c>
      <c r="AI434">
        <v>1484</v>
      </c>
      <c r="AJ434">
        <v>1528</v>
      </c>
      <c r="AK434">
        <v>55.18</v>
      </c>
      <c r="AL434">
        <v>56.81</v>
      </c>
      <c r="AM434">
        <v>111.99</v>
      </c>
      <c r="AN434">
        <v>54.38</v>
      </c>
      <c r="AO434">
        <v>53</v>
      </c>
      <c r="AP434">
        <v>48</v>
      </c>
      <c r="AQ434">
        <v>273</v>
      </c>
      <c r="AR434">
        <v>7.46</v>
      </c>
      <c r="AS434">
        <v>49.66</v>
      </c>
      <c r="AT434">
        <v>42.2</v>
      </c>
      <c r="AU434">
        <v>-15</v>
      </c>
      <c r="AV434">
        <v>1098</v>
      </c>
      <c r="AW434">
        <v>1113</v>
      </c>
      <c r="AX434">
        <v>40.83</v>
      </c>
      <c r="AY434">
        <v>41.38</v>
      </c>
      <c r="AZ434">
        <v>82.21</v>
      </c>
      <c r="BA434">
        <v>73.5</v>
      </c>
      <c r="BB434">
        <v>49</v>
      </c>
      <c r="BC434">
        <v>220</v>
      </c>
      <c r="BD434">
        <v>6.25</v>
      </c>
      <c r="BE434">
        <v>49.91</v>
      </c>
      <c r="BF434">
        <v>43.65</v>
      </c>
      <c r="BG434">
        <v>-3</v>
      </c>
      <c r="BH434">
        <v>30.01</v>
      </c>
      <c r="BI434">
        <v>30.12</v>
      </c>
      <c r="BJ434">
        <v>807</v>
      </c>
      <c r="BK434">
        <v>810</v>
      </c>
      <c r="BL434">
        <v>171</v>
      </c>
      <c r="BM434">
        <v>5.07</v>
      </c>
      <c r="BN434">
        <v>46.44</v>
      </c>
      <c r="BO434">
        <v>3.16</v>
      </c>
      <c r="BP434">
        <v>2.97</v>
      </c>
      <c r="BQ434">
        <v>85</v>
      </c>
      <c r="BR434">
        <v>80</v>
      </c>
      <c r="BS434">
        <v>5</v>
      </c>
      <c r="BT434">
        <v>51.52</v>
      </c>
      <c r="BU434">
        <v>7.73</v>
      </c>
      <c r="BV434">
        <v>10.53</v>
      </c>
      <c r="BW434">
        <v>7.74</v>
      </c>
      <c r="BX434">
        <v>90.12</v>
      </c>
      <c r="BY434">
        <v>53.45</v>
      </c>
      <c r="BZ434">
        <v>713</v>
      </c>
      <c r="CA434">
        <v>621</v>
      </c>
      <c r="CB434">
        <v>46.88</v>
      </c>
      <c r="CC434">
        <v>571</v>
      </c>
      <c r="CD434">
        <v>478</v>
      </c>
      <c r="CE434">
        <v>647</v>
      </c>
      <c r="CF434">
        <v>38</v>
      </c>
      <c r="CG434">
        <v>60</v>
      </c>
      <c r="CH434">
        <v>25</v>
      </c>
      <c r="CI434">
        <v>13</v>
      </c>
      <c r="CJ434">
        <v>154</v>
      </c>
      <c r="CK434">
        <v>26</v>
      </c>
      <c r="CL434">
        <v>98</v>
      </c>
      <c r="CM434">
        <v>5</v>
      </c>
      <c r="CN434">
        <v>13</v>
      </c>
      <c r="CO434">
        <v>0.3</v>
      </c>
      <c r="CP434">
        <v>1613.7</v>
      </c>
      <c r="CQ434">
        <v>3391.93</v>
      </c>
      <c r="CR434">
        <v>32.24</v>
      </c>
      <c r="CS434">
        <v>18.690000000000001</v>
      </c>
      <c r="CT434">
        <v>17.88</v>
      </c>
      <c r="CU434">
        <v>45.54</v>
      </c>
      <c r="CV434">
        <v>50.7</v>
      </c>
      <c r="CW434">
        <v>50.78</v>
      </c>
      <c r="CX434">
        <v>60.72</v>
      </c>
      <c r="CY434">
        <v>55.53</v>
      </c>
      <c r="CZ434">
        <v>54</v>
      </c>
      <c r="DB434">
        <f t="shared" si="6"/>
        <v>-22</v>
      </c>
    </row>
    <row r="435" spans="1:106">
      <c r="A435" t="s">
        <v>574</v>
      </c>
      <c r="B435" t="s">
        <v>575</v>
      </c>
      <c r="C435" t="s">
        <v>62</v>
      </c>
      <c r="D435" t="s">
        <v>77</v>
      </c>
      <c r="E435">
        <v>76</v>
      </c>
      <c r="F435">
        <v>20142015</v>
      </c>
      <c r="G435">
        <v>32</v>
      </c>
      <c r="H435">
        <v>2.8250000000000002</v>
      </c>
      <c r="I435">
        <v>3.375</v>
      </c>
      <c r="J435">
        <v>2</v>
      </c>
      <c r="K435">
        <v>8</v>
      </c>
      <c r="L435">
        <v>10</v>
      </c>
      <c r="M435">
        <v>0.08</v>
      </c>
      <c r="N435">
        <v>0.31</v>
      </c>
      <c r="O435">
        <v>0.39</v>
      </c>
      <c r="P435">
        <v>-2</v>
      </c>
      <c r="Q435">
        <v>47.96</v>
      </c>
      <c r="R435">
        <v>99.71</v>
      </c>
      <c r="S435">
        <v>2.63</v>
      </c>
      <c r="T435">
        <v>-10.35</v>
      </c>
      <c r="U435">
        <v>20.25</v>
      </c>
      <c r="V435">
        <v>-7.15</v>
      </c>
      <c r="W435">
        <v>48.7</v>
      </c>
      <c r="X435">
        <v>55.85</v>
      </c>
      <c r="Y435">
        <v>-35</v>
      </c>
      <c r="Z435">
        <v>657</v>
      </c>
      <c r="AA435">
        <v>692</v>
      </c>
      <c r="AB435">
        <v>25.61</v>
      </c>
      <c r="AC435">
        <v>26.97</v>
      </c>
      <c r="AD435">
        <v>52.58</v>
      </c>
      <c r="AE435">
        <v>53</v>
      </c>
      <c r="AF435">
        <v>-9.56</v>
      </c>
      <c r="AG435">
        <v>57.53</v>
      </c>
      <c r="AH435">
        <v>-114</v>
      </c>
      <c r="AI435">
        <v>1343</v>
      </c>
      <c r="AJ435">
        <v>1457</v>
      </c>
      <c r="AK435">
        <v>52.35</v>
      </c>
      <c r="AL435">
        <v>56.79</v>
      </c>
      <c r="AM435">
        <v>109.14</v>
      </c>
      <c r="AN435">
        <v>54.06</v>
      </c>
      <c r="AO435">
        <v>89</v>
      </c>
      <c r="AP435">
        <v>123</v>
      </c>
      <c r="AQ435">
        <v>199</v>
      </c>
      <c r="AR435">
        <v>-7.84</v>
      </c>
      <c r="AS435">
        <v>47.97</v>
      </c>
      <c r="AT435">
        <v>55.81</v>
      </c>
      <c r="AU435">
        <v>-82</v>
      </c>
      <c r="AV435">
        <v>971</v>
      </c>
      <c r="AW435">
        <v>1053</v>
      </c>
      <c r="AX435">
        <v>37.85</v>
      </c>
      <c r="AY435">
        <v>41.04</v>
      </c>
      <c r="AZ435">
        <v>78.89</v>
      </c>
      <c r="BA435">
        <v>74.77</v>
      </c>
      <c r="BB435">
        <v>34</v>
      </c>
      <c r="BC435">
        <v>110</v>
      </c>
      <c r="BD435">
        <v>-7.9</v>
      </c>
      <c r="BE435">
        <v>47.73</v>
      </c>
      <c r="BF435">
        <v>55.63</v>
      </c>
      <c r="BG435">
        <v>-69</v>
      </c>
      <c r="BH435">
        <v>28.3</v>
      </c>
      <c r="BI435">
        <v>30.99</v>
      </c>
      <c r="BJ435">
        <v>726</v>
      </c>
      <c r="BK435">
        <v>795</v>
      </c>
      <c r="BL435">
        <v>76</v>
      </c>
      <c r="BM435">
        <v>-10.48</v>
      </c>
      <c r="BN435">
        <v>57.14</v>
      </c>
      <c r="BO435">
        <v>1.91</v>
      </c>
      <c r="BP435">
        <v>2.1800000000000002</v>
      </c>
      <c r="BQ435">
        <v>49</v>
      </c>
      <c r="BR435">
        <v>56</v>
      </c>
      <c r="BS435">
        <v>-7</v>
      </c>
      <c r="BT435">
        <v>46.67</v>
      </c>
      <c r="BU435">
        <v>1.82</v>
      </c>
      <c r="BV435">
        <v>6.75</v>
      </c>
      <c r="BW435">
        <v>5.05</v>
      </c>
      <c r="BX435">
        <v>92.96</v>
      </c>
      <c r="BY435">
        <v>40</v>
      </c>
      <c r="BZ435">
        <v>0</v>
      </c>
      <c r="CA435">
        <v>0</v>
      </c>
      <c r="CB435">
        <v>48.5</v>
      </c>
      <c r="CC435">
        <v>486</v>
      </c>
      <c r="CD435">
        <v>519</v>
      </c>
      <c r="CE435">
        <v>516</v>
      </c>
      <c r="CF435">
        <v>69</v>
      </c>
      <c r="CG435">
        <v>139</v>
      </c>
      <c r="CH435">
        <v>5</v>
      </c>
      <c r="CI435">
        <v>3</v>
      </c>
      <c r="CJ435">
        <v>74</v>
      </c>
      <c r="CK435">
        <v>43</v>
      </c>
      <c r="CL435">
        <v>22</v>
      </c>
      <c r="CM435">
        <v>14</v>
      </c>
      <c r="CN435">
        <v>12</v>
      </c>
      <c r="CO435">
        <v>-0.08</v>
      </c>
      <c r="CP435">
        <v>1539.33</v>
      </c>
      <c r="CQ435">
        <v>3076.78</v>
      </c>
      <c r="CR435">
        <v>33.35</v>
      </c>
      <c r="CS435">
        <v>16.920000000000002</v>
      </c>
      <c r="CT435">
        <v>17.62</v>
      </c>
      <c r="CU435">
        <v>52.99</v>
      </c>
      <c r="CV435">
        <v>50.27</v>
      </c>
      <c r="CW435">
        <v>58.46</v>
      </c>
      <c r="CX435">
        <v>51.86</v>
      </c>
      <c r="CY435">
        <v>54.97</v>
      </c>
      <c r="CZ435">
        <v>54.37</v>
      </c>
      <c r="DB435">
        <f t="shared" si="6"/>
        <v>-70</v>
      </c>
    </row>
    <row r="436" spans="1:106">
      <c r="A436" t="s">
        <v>259</v>
      </c>
      <c r="B436" t="s">
        <v>260</v>
      </c>
      <c r="C436" t="s">
        <v>100</v>
      </c>
      <c r="D436" t="s">
        <v>105</v>
      </c>
      <c r="E436">
        <v>60</v>
      </c>
      <c r="F436">
        <v>20142015</v>
      </c>
      <c r="G436">
        <v>26</v>
      </c>
      <c r="H436">
        <v>3.5</v>
      </c>
      <c r="I436">
        <v>2.8</v>
      </c>
      <c r="J436">
        <v>18</v>
      </c>
      <c r="K436">
        <v>32</v>
      </c>
      <c r="L436">
        <v>50</v>
      </c>
      <c r="M436">
        <v>0.93</v>
      </c>
      <c r="N436">
        <v>1.65</v>
      </c>
      <c r="O436">
        <v>2.57</v>
      </c>
      <c r="P436">
        <v>11</v>
      </c>
      <c r="Q436">
        <v>61.26</v>
      </c>
      <c r="R436">
        <v>99.27</v>
      </c>
      <c r="S436">
        <v>9.23</v>
      </c>
      <c r="T436">
        <v>32.25</v>
      </c>
      <c r="U436">
        <v>19.440000000000001</v>
      </c>
      <c r="V436">
        <v>11.78</v>
      </c>
      <c r="W436">
        <v>61.44</v>
      </c>
      <c r="X436">
        <v>49.66</v>
      </c>
      <c r="Y436">
        <v>293</v>
      </c>
      <c r="Z436">
        <v>787</v>
      </c>
      <c r="AA436">
        <v>494</v>
      </c>
      <c r="AB436">
        <v>40.479999999999997</v>
      </c>
      <c r="AC436">
        <v>25.41</v>
      </c>
      <c r="AD436">
        <v>65.900000000000006</v>
      </c>
      <c r="AE436">
        <v>207</v>
      </c>
      <c r="AF436">
        <v>12.09</v>
      </c>
      <c r="AG436">
        <v>49.17</v>
      </c>
      <c r="AH436">
        <v>526</v>
      </c>
      <c r="AI436">
        <v>1431</v>
      </c>
      <c r="AJ436">
        <v>905</v>
      </c>
      <c r="AK436">
        <v>73.61</v>
      </c>
      <c r="AL436">
        <v>46.55</v>
      </c>
      <c r="AM436">
        <v>120.17</v>
      </c>
      <c r="AN436">
        <v>53.11</v>
      </c>
      <c r="AO436">
        <v>75</v>
      </c>
      <c r="AP436">
        <v>23</v>
      </c>
      <c r="AQ436">
        <v>349</v>
      </c>
      <c r="AR436">
        <v>11.07</v>
      </c>
      <c r="AS436">
        <v>61.77</v>
      </c>
      <c r="AT436">
        <v>50.71</v>
      </c>
      <c r="AU436">
        <v>409</v>
      </c>
      <c r="AV436">
        <v>1073</v>
      </c>
      <c r="AW436">
        <v>664</v>
      </c>
      <c r="AX436">
        <v>55.2</v>
      </c>
      <c r="AY436">
        <v>34.159999999999997</v>
      </c>
      <c r="AZ436">
        <v>89.35</v>
      </c>
      <c r="BA436">
        <v>70.83</v>
      </c>
      <c r="BB436">
        <v>79</v>
      </c>
      <c r="BC436">
        <v>274</v>
      </c>
      <c r="BD436">
        <v>10.11</v>
      </c>
      <c r="BE436">
        <v>61.29</v>
      </c>
      <c r="BF436">
        <v>51.18</v>
      </c>
      <c r="BG436">
        <v>280</v>
      </c>
      <c r="BH436">
        <v>39.1</v>
      </c>
      <c r="BI436">
        <v>24.69</v>
      </c>
      <c r="BJ436">
        <v>760</v>
      </c>
      <c r="BK436">
        <v>480</v>
      </c>
      <c r="BL436">
        <v>195</v>
      </c>
      <c r="BM436">
        <v>11.09</v>
      </c>
      <c r="BN436">
        <v>48.42</v>
      </c>
      <c r="BO436">
        <v>3.7</v>
      </c>
      <c r="BP436">
        <v>2.52</v>
      </c>
      <c r="BQ436">
        <v>72</v>
      </c>
      <c r="BR436">
        <v>49</v>
      </c>
      <c r="BS436">
        <v>23</v>
      </c>
      <c r="BT436">
        <v>59.5</v>
      </c>
      <c r="BU436">
        <v>6.57</v>
      </c>
      <c r="BV436">
        <v>9.4700000000000006</v>
      </c>
      <c r="BW436">
        <v>6.71</v>
      </c>
      <c r="BX436">
        <v>89.79</v>
      </c>
      <c r="BY436">
        <v>49.69</v>
      </c>
      <c r="BZ436">
        <v>80</v>
      </c>
      <c r="CA436">
        <v>81</v>
      </c>
      <c r="CB436">
        <v>75.09</v>
      </c>
      <c r="CC436">
        <v>603</v>
      </c>
      <c r="CD436">
        <v>320</v>
      </c>
      <c r="CE436">
        <v>200</v>
      </c>
      <c r="CF436">
        <v>53</v>
      </c>
      <c r="CG436">
        <v>103</v>
      </c>
      <c r="CH436">
        <v>19</v>
      </c>
      <c r="CI436">
        <v>13</v>
      </c>
      <c r="CJ436">
        <v>177</v>
      </c>
      <c r="CK436">
        <v>45</v>
      </c>
      <c r="CL436">
        <v>30</v>
      </c>
      <c r="CM436">
        <v>5</v>
      </c>
      <c r="CN436">
        <v>16</v>
      </c>
      <c r="CO436">
        <v>0.56999999999999995</v>
      </c>
      <c r="CP436">
        <v>1166.3800000000001</v>
      </c>
      <c r="CQ436">
        <v>2493.31</v>
      </c>
      <c r="CR436">
        <v>31.87</v>
      </c>
      <c r="CS436">
        <v>18.63</v>
      </c>
      <c r="CT436">
        <v>17.88</v>
      </c>
      <c r="CU436">
        <v>51.92</v>
      </c>
      <c r="CV436">
        <v>50.19</v>
      </c>
      <c r="CW436">
        <v>59.76</v>
      </c>
      <c r="CX436">
        <v>55.34</v>
      </c>
      <c r="CY436">
        <v>54.29</v>
      </c>
      <c r="CZ436">
        <v>53.87</v>
      </c>
      <c r="DB436">
        <f t="shared" si="6"/>
        <v>-50</v>
      </c>
    </row>
    <row r="437" spans="1:106">
      <c r="A437" t="s">
        <v>891</v>
      </c>
      <c r="B437" t="s">
        <v>892</v>
      </c>
      <c r="C437" t="s">
        <v>62</v>
      </c>
      <c r="D437" t="s">
        <v>163</v>
      </c>
      <c r="E437">
        <v>36</v>
      </c>
      <c r="F437">
        <v>20142015</v>
      </c>
      <c r="G437">
        <v>21</v>
      </c>
      <c r="H437">
        <v>0.92500000000000004</v>
      </c>
      <c r="I437">
        <v>0.92500000000000004</v>
      </c>
      <c r="J437">
        <v>1</v>
      </c>
      <c r="K437">
        <v>7</v>
      </c>
      <c r="L437">
        <v>8</v>
      </c>
      <c r="M437">
        <v>0.12</v>
      </c>
      <c r="N437">
        <v>0.87</v>
      </c>
      <c r="O437">
        <v>0.99</v>
      </c>
      <c r="P437">
        <v>0</v>
      </c>
      <c r="Q437">
        <v>46.52</v>
      </c>
      <c r="R437">
        <v>98.43</v>
      </c>
      <c r="S437">
        <v>2.78</v>
      </c>
      <c r="T437">
        <v>-1.76</v>
      </c>
      <c r="U437">
        <v>13.46</v>
      </c>
      <c r="V437">
        <v>-9.7899999999999991</v>
      </c>
      <c r="W437">
        <v>43.14</v>
      </c>
      <c r="X437">
        <v>52.93</v>
      </c>
      <c r="Y437">
        <v>-63</v>
      </c>
      <c r="Z437">
        <v>198</v>
      </c>
      <c r="AA437">
        <v>261</v>
      </c>
      <c r="AB437">
        <v>24.53</v>
      </c>
      <c r="AC437">
        <v>32.33</v>
      </c>
      <c r="AD437">
        <v>56.85</v>
      </c>
      <c r="AE437">
        <v>12</v>
      </c>
      <c r="AF437">
        <v>-5.78</v>
      </c>
      <c r="AG437">
        <v>52.3</v>
      </c>
      <c r="AH437">
        <v>-65</v>
      </c>
      <c r="AI437">
        <v>435</v>
      </c>
      <c r="AJ437">
        <v>500</v>
      </c>
      <c r="AK437">
        <v>53.88</v>
      </c>
      <c r="AL437">
        <v>61.93</v>
      </c>
      <c r="AM437">
        <v>115.82</v>
      </c>
      <c r="AN437">
        <v>53.79</v>
      </c>
      <c r="AO437">
        <v>14</v>
      </c>
      <c r="AP437">
        <v>46</v>
      </c>
      <c r="AQ437">
        <v>61</v>
      </c>
      <c r="AR437">
        <v>-5.32</v>
      </c>
      <c r="AS437">
        <v>47.25</v>
      </c>
      <c r="AT437">
        <v>52.57</v>
      </c>
      <c r="AU437">
        <v>-38</v>
      </c>
      <c r="AV437">
        <v>327</v>
      </c>
      <c r="AW437">
        <v>365</v>
      </c>
      <c r="AX437">
        <v>40.5</v>
      </c>
      <c r="AY437">
        <v>45.21</v>
      </c>
      <c r="AZ437">
        <v>85.72</v>
      </c>
      <c r="BA437">
        <v>71.56</v>
      </c>
      <c r="BB437">
        <v>11</v>
      </c>
      <c r="BC437">
        <v>47</v>
      </c>
      <c r="BD437">
        <v>-3.69</v>
      </c>
      <c r="BE437">
        <v>48.05</v>
      </c>
      <c r="BF437">
        <v>51.74</v>
      </c>
      <c r="BG437">
        <v>-19</v>
      </c>
      <c r="BH437">
        <v>28.98</v>
      </c>
      <c r="BI437">
        <v>31.34</v>
      </c>
      <c r="BJ437">
        <v>234</v>
      </c>
      <c r="BK437">
        <v>253</v>
      </c>
      <c r="BL437">
        <v>36</v>
      </c>
      <c r="BM437">
        <v>-7.77</v>
      </c>
      <c r="BN437">
        <v>52.41</v>
      </c>
      <c r="BO437">
        <v>3.1</v>
      </c>
      <c r="BP437">
        <v>3.84</v>
      </c>
      <c r="BQ437">
        <v>25</v>
      </c>
      <c r="BR437">
        <v>31</v>
      </c>
      <c r="BS437">
        <v>-6</v>
      </c>
      <c r="BT437">
        <v>44.64</v>
      </c>
      <c r="BU437">
        <v>2.13</v>
      </c>
      <c r="BV437">
        <v>10.68</v>
      </c>
      <c r="BW437">
        <v>7.65</v>
      </c>
      <c r="BX437">
        <v>87.75</v>
      </c>
      <c r="BY437">
        <v>40</v>
      </c>
      <c r="BZ437">
        <v>0</v>
      </c>
      <c r="CA437">
        <v>0</v>
      </c>
      <c r="CB437">
        <v>50.46</v>
      </c>
      <c r="CC437">
        <v>164</v>
      </c>
      <c r="CD437">
        <v>155</v>
      </c>
      <c r="CE437">
        <v>161</v>
      </c>
      <c r="CF437">
        <v>82</v>
      </c>
      <c r="CG437">
        <v>41</v>
      </c>
      <c r="CH437">
        <v>2</v>
      </c>
      <c r="CI437">
        <v>5</v>
      </c>
      <c r="CJ437">
        <v>35</v>
      </c>
      <c r="CK437">
        <v>22</v>
      </c>
      <c r="CL437">
        <v>9</v>
      </c>
      <c r="CM437">
        <v>4</v>
      </c>
      <c r="CN437">
        <v>4</v>
      </c>
      <c r="CO437">
        <v>0</v>
      </c>
      <c r="CP437">
        <v>484.39</v>
      </c>
      <c r="CQ437">
        <v>1684.21</v>
      </c>
      <c r="CR437">
        <v>22.34</v>
      </c>
      <c r="CS437">
        <v>16.059999999999999</v>
      </c>
      <c r="CT437">
        <v>17.11</v>
      </c>
      <c r="CU437">
        <v>50.63</v>
      </c>
      <c r="CV437">
        <v>50.56</v>
      </c>
      <c r="CW437">
        <v>57.95</v>
      </c>
      <c r="CX437">
        <v>56.49</v>
      </c>
      <c r="CY437">
        <v>54.35</v>
      </c>
      <c r="CZ437">
        <v>53.14</v>
      </c>
      <c r="DB437">
        <f t="shared" si="6"/>
        <v>41</v>
      </c>
    </row>
    <row r="438" spans="1:106">
      <c r="A438" t="s">
        <v>941</v>
      </c>
      <c r="B438" t="s">
        <v>942</v>
      </c>
      <c r="C438" t="s">
        <v>62</v>
      </c>
      <c r="D438" t="s">
        <v>149</v>
      </c>
      <c r="E438">
        <v>44</v>
      </c>
      <c r="F438">
        <v>20142015</v>
      </c>
      <c r="G438">
        <v>23</v>
      </c>
      <c r="H438">
        <v>0.7</v>
      </c>
      <c r="I438">
        <v>0.77500000000000002</v>
      </c>
      <c r="J438">
        <v>2</v>
      </c>
      <c r="K438">
        <v>6</v>
      </c>
      <c r="L438">
        <v>8</v>
      </c>
      <c r="M438">
        <v>0.17</v>
      </c>
      <c r="N438">
        <v>0.51</v>
      </c>
      <c r="O438">
        <v>0.68</v>
      </c>
      <c r="P438">
        <v>-3</v>
      </c>
      <c r="Q438">
        <v>46.07</v>
      </c>
      <c r="R438">
        <v>97.83</v>
      </c>
      <c r="S438">
        <v>4.55</v>
      </c>
      <c r="T438">
        <v>-3.64</v>
      </c>
      <c r="U438">
        <v>16.11</v>
      </c>
      <c r="V438">
        <v>-8.76</v>
      </c>
      <c r="W438">
        <v>44.34</v>
      </c>
      <c r="X438">
        <v>53.1</v>
      </c>
      <c r="Y438">
        <v>-59</v>
      </c>
      <c r="Z438">
        <v>231</v>
      </c>
      <c r="AA438">
        <v>290</v>
      </c>
      <c r="AB438">
        <v>19.55</v>
      </c>
      <c r="AC438">
        <v>24.55</v>
      </c>
      <c r="AD438">
        <v>44.1</v>
      </c>
      <c r="AE438">
        <v>16</v>
      </c>
      <c r="AF438">
        <v>-6.46</v>
      </c>
      <c r="AG438">
        <v>52.53</v>
      </c>
      <c r="AH438">
        <v>-97</v>
      </c>
      <c r="AI438">
        <v>568</v>
      </c>
      <c r="AJ438">
        <v>665</v>
      </c>
      <c r="AK438">
        <v>48.08</v>
      </c>
      <c r="AL438">
        <v>56.29</v>
      </c>
      <c r="AM438">
        <v>104.37</v>
      </c>
      <c r="AN438">
        <v>53.17</v>
      </c>
      <c r="AO438">
        <v>31</v>
      </c>
      <c r="AP438">
        <v>52</v>
      </c>
      <c r="AQ438">
        <v>91</v>
      </c>
      <c r="AR438">
        <v>-6.67</v>
      </c>
      <c r="AS438">
        <v>46.04</v>
      </c>
      <c r="AT438">
        <v>52.71</v>
      </c>
      <c r="AU438">
        <v>-75</v>
      </c>
      <c r="AV438">
        <v>436</v>
      </c>
      <c r="AW438">
        <v>511</v>
      </c>
      <c r="AX438">
        <v>36.909999999999997</v>
      </c>
      <c r="AY438">
        <v>43.25</v>
      </c>
      <c r="AZ438">
        <v>80.16</v>
      </c>
      <c r="BA438">
        <v>69.27</v>
      </c>
      <c r="BB438">
        <v>16</v>
      </c>
      <c r="BC438">
        <v>60</v>
      </c>
      <c r="BD438">
        <v>-8.5</v>
      </c>
      <c r="BE438">
        <v>44.94</v>
      </c>
      <c r="BF438">
        <v>53.44</v>
      </c>
      <c r="BG438">
        <v>-68</v>
      </c>
      <c r="BH438">
        <v>25.56</v>
      </c>
      <c r="BI438">
        <v>31.32</v>
      </c>
      <c r="BJ438">
        <v>302</v>
      </c>
      <c r="BK438">
        <v>370</v>
      </c>
      <c r="BL438">
        <v>44</v>
      </c>
      <c r="BM438">
        <v>-11.71</v>
      </c>
      <c r="BN438">
        <v>50.3</v>
      </c>
      <c r="BO438">
        <v>1.86</v>
      </c>
      <c r="BP438">
        <v>2.96</v>
      </c>
      <c r="BQ438">
        <v>22</v>
      </c>
      <c r="BR438">
        <v>35</v>
      </c>
      <c r="BS438">
        <v>-13</v>
      </c>
      <c r="BT438">
        <v>38.6</v>
      </c>
      <c r="BU438">
        <v>3.33</v>
      </c>
      <c r="BV438">
        <v>7.28</v>
      </c>
      <c r="BW438">
        <v>5.05</v>
      </c>
      <c r="BX438">
        <v>90.54</v>
      </c>
      <c r="BY438">
        <v>40</v>
      </c>
      <c r="BZ438">
        <v>0</v>
      </c>
      <c r="CA438">
        <v>0</v>
      </c>
      <c r="CB438">
        <v>47.15</v>
      </c>
      <c r="CC438">
        <v>232</v>
      </c>
      <c r="CD438">
        <v>212</v>
      </c>
      <c r="CE438">
        <v>260</v>
      </c>
      <c r="CF438">
        <v>77</v>
      </c>
      <c r="CG438">
        <v>54</v>
      </c>
      <c r="CH438">
        <v>2</v>
      </c>
      <c r="CI438">
        <v>4</v>
      </c>
      <c r="CJ438">
        <v>42</v>
      </c>
      <c r="CK438">
        <v>9</v>
      </c>
      <c r="CL438">
        <v>9</v>
      </c>
      <c r="CM438">
        <v>9</v>
      </c>
      <c r="CN438">
        <v>6</v>
      </c>
      <c r="CO438">
        <v>-0.25</v>
      </c>
      <c r="CP438">
        <v>708.83</v>
      </c>
      <c r="CQ438">
        <v>1992.83</v>
      </c>
      <c r="CR438">
        <v>26.24</v>
      </c>
      <c r="CS438">
        <v>15.92</v>
      </c>
      <c r="CT438">
        <v>17.18</v>
      </c>
      <c r="CU438">
        <v>51.35</v>
      </c>
      <c r="CV438">
        <v>48.76</v>
      </c>
      <c r="CW438">
        <v>55.12</v>
      </c>
      <c r="CX438">
        <v>52.21</v>
      </c>
      <c r="CY438">
        <v>52.72</v>
      </c>
      <c r="CZ438">
        <v>55.4</v>
      </c>
      <c r="DB438">
        <f t="shared" si="6"/>
        <v>23</v>
      </c>
    </row>
    <row r="439" spans="1:106">
      <c r="A439" t="s">
        <v>914</v>
      </c>
      <c r="B439" t="s">
        <v>915</v>
      </c>
      <c r="C439" t="s">
        <v>62</v>
      </c>
      <c r="D439" t="s">
        <v>195</v>
      </c>
      <c r="E439">
        <v>78</v>
      </c>
      <c r="F439">
        <v>20142015</v>
      </c>
      <c r="G439">
        <v>33</v>
      </c>
      <c r="H439">
        <v>6.5</v>
      </c>
      <c r="I439">
        <v>5.5</v>
      </c>
      <c r="J439">
        <v>0</v>
      </c>
      <c r="K439">
        <v>19</v>
      </c>
      <c r="L439">
        <v>19</v>
      </c>
      <c r="M439">
        <v>0</v>
      </c>
      <c r="N439">
        <v>0.66</v>
      </c>
      <c r="O439">
        <v>0.66</v>
      </c>
      <c r="P439">
        <v>-15</v>
      </c>
      <c r="Q439">
        <v>43.14</v>
      </c>
      <c r="R439">
        <v>99.31</v>
      </c>
      <c r="S439">
        <v>0</v>
      </c>
      <c r="T439">
        <v>-19.940000000000001</v>
      </c>
      <c r="U439">
        <v>22.11</v>
      </c>
      <c r="V439">
        <v>-13.69</v>
      </c>
      <c r="W439">
        <v>42.75</v>
      </c>
      <c r="X439">
        <v>56.44</v>
      </c>
      <c r="Y439">
        <v>-238</v>
      </c>
      <c r="Z439">
        <v>702</v>
      </c>
      <c r="AA439">
        <v>940</v>
      </c>
      <c r="AB439">
        <v>24.43</v>
      </c>
      <c r="AC439">
        <v>32.71</v>
      </c>
      <c r="AD439">
        <v>57.13</v>
      </c>
      <c r="AE439">
        <v>45</v>
      </c>
      <c r="AF439">
        <v>-11.98</v>
      </c>
      <c r="AG439">
        <v>55.12</v>
      </c>
      <c r="AH439">
        <v>-454</v>
      </c>
      <c r="AI439">
        <v>1428</v>
      </c>
      <c r="AJ439">
        <v>1882</v>
      </c>
      <c r="AK439">
        <v>49.69</v>
      </c>
      <c r="AL439">
        <v>65.48</v>
      </c>
      <c r="AM439">
        <v>115.17</v>
      </c>
      <c r="AN439">
        <v>51.4</v>
      </c>
      <c r="AO439">
        <v>78</v>
      </c>
      <c r="AP439">
        <v>192</v>
      </c>
      <c r="AQ439">
        <v>168</v>
      </c>
      <c r="AR439">
        <v>-11.84</v>
      </c>
      <c r="AS439">
        <v>43.58</v>
      </c>
      <c r="AT439">
        <v>55.41</v>
      </c>
      <c r="AU439">
        <v>-308</v>
      </c>
      <c r="AV439">
        <v>1045</v>
      </c>
      <c r="AW439">
        <v>1353</v>
      </c>
      <c r="AX439">
        <v>36.36</v>
      </c>
      <c r="AY439">
        <v>47.08</v>
      </c>
      <c r="AZ439">
        <v>83.44</v>
      </c>
      <c r="BA439">
        <v>70.239999999999995</v>
      </c>
      <c r="BB439">
        <v>24</v>
      </c>
      <c r="BC439">
        <v>90</v>
      </c>
      <c r="BD439">
        <v>-10.33</v>
      </c>
      <c r="BE439">
        <v>44.06</v>
      </c>
      <c r="BF439">
        <v>54.39</v>
      </c>
      <c r="BG439">
        <v>-198</v>
      </c>
      <c r="BH439">
        <v>25.54</v>
      </c>
      <c r="BI439">
        <v>32.43</v>
      </c>
      <c r="BJ439">
        <v>734</v>
      </c>
      <c r="BK439">
        <v>932</v>
      </c>
      <c r="BL439">
        <v>66</v>
      </c>
      <c r="BM439">
        <v>-20.41</v>
      </c>
      <c r="BN439">
        <v>62.75</v>
      </c>
      <c r="BO439">
        <v>2.4</v>
      </c>
      <c r="BP439">
        <v>3.27</v>
      </c>
      <c r="BQ439">
        <v>69</v>
      </c>
      <c r="BR439">
        <v>94</v>
      </c>
      <c r="BS439">
        <v>-25</v>
      </c>
      <c r="BT439">
        <v>42.33</v>
      </c>
      <c r="BU439">
        <v>0</v>
      </c>
      <c r="BV439">
        <v>9.4</v>
      </c>
      <c r="BW439">
        <v>6.6</v>
      </c>
      <c r="BX439">
        <v>89.91</v>
      </c>
      <c r="BY439">
        <v>40</v>
      </c>
      <c r="BZ439">
        <v>0</v>
      </c>
      <c r="CA439">
        <v>0</v>
      </c>
      <c r="CB439">
        <v>39.03</v>
      </c>
      <c r="CC439">
        <v>457</v>
      </c>
      <c r="CD439">
        <v>601</v>
      </c>
      <c r="CE439">
        <v>714</v>
      </c>
      <c r="CF439">
        <v>306</v>
      </c>
      <c r="CG439">
        <v>130</v>
      </c>
      <c r="CH439">
        <v>7</v>
      </c>
      <c r="CI439">
        <v>12</v>
      </c>
      <c r="CJ439">
        <v>66</v>
      </c>
      <c r="CK439">
        <v>37</v>
      </c>
      <c r="CL439">
        <v>11</v>
      </c>
      <c r="CM439">
        <v>26</v>
      </c>
      <c r="CN439">
        <v>11</v>
      </c>
      <c r="CO439">
        <v>-0.52</v>
      </c>
      <c r="CP439">
        <v>1724.42</v>
      </c>
      <c r="CQ439">
        <v>3022.01</v>
      </c>
      <c r="CR439">
        <v>36.33</v>
      </c>
      <c r="CS439">
        <v>17.059999999999999</v>
      </c>
      <c r="CT439">
        <v>17.670000000000002</v>
      </c>
      <c r="CU439">
        <v>49.6</v>
      </c>
      <c r="CV439">
        <v>50.41</v>
      </c>
      <c r="CW439">
        <v>54.19</v>
      </c>
      <c r="CX439">
        <v>55.07</v>
      </c>
      <c r="CY439">
        <v>54.54</v>
      </c>
      <c r="CZ439">
        <v>53.65</v>
      </c>
      <c r="DB439">
        <f t="shared" si="6"/>
        <v>176</v>
      </c>
    </row>
    <row r="440" spans="1:106">
      <c r="A440" t="s">
        <v>530</v>
      </c>
      <c r="B440" t="s">
        <v>531</v>
      </c>
      <c r="C440" t="s">
        <v>80</v>
      </c>
      <c r="D440" t="s">
        <v>182</v>
      </c>
      <c r="E440">
        <v>72</v>
      </c>
      <c r="F440">
        <v>20142015</v>
      </c>
      <c r="G440">
        <v>27</v>
      </c>
      <c r="H440">
        <v>4.5</v>
      </c>
      <c r="I440">
        <v>4.1749999999999998</v>
      </c>
      <c r="J440">
        <v>19</v>
      </c>
      <c r="K440">
        <v>36</v>
      </c>
      <c r="L440">
        <v>55</v>
      </c>
      <c r="M440">
        <v>0.85</v>
      </c>
      <c r="N440">
        <v>1.62</v>
      </c>
      <c r="O440">
        <v>2.4700000000000002</v>
      </c>
      <c r="P440">
        <v>5</v>
      </c>
      <c r="Q440">
        <v>55.12</v>
      </c>
      <c r="R440">
        <v>102.07</v>
      </c>
      <c r="S440">
        <v>11.73</v>
      </c>
      <c r="T440">
        <v>1.68</v>
      </c>
      <c r="U440">
        <v>18.53</v>
      </c>
      <c r="V440">
        <v>5.57</v>
      </c>
      <c r="W440">
        <v>56.38</v>
      </c>
      <c r="X440">
        <v>50.81</v>
      </c>
      <c r="Y440">
        <v>162</v>
      </c>
      <c r="Z440">
        <v>716</v>
      </c>
      <c r="AA440">
        <v>554</v>
      </c>
      <c r="AB440">
        <v>32.200000000000003</v>
      </c>
      <c r="AC440">
        <v>24.91</v>
      </c>
      <c r="AD440">
        <v>57.11</v>
      </c>
      <c r="AE440">
        <v>170</v>
      </c>
      <c r="AF440">
        <v>4.83</v>
      </c>
      <c r="AG440">
        <v>50.29</v>
      </c>
      <c r="AH440">
        <v>260</v>
      </c>
      <c r="AI440">
        <v>1400</v>
      </c>
      <c r="AJ440">
        <v>1140</v>
      </c>
      <c r="AK440">
        <v>62.96</v>
      </c>
      <c r="AL440">
        <v>51.27</v>
      </c>
      <c r="AM440">
        <v>114.23</v>
      </c>
      <c r="AN440">
        <v>55</v>
      </c>
      <c r="AO440">
        <v>58</v>
      </c>
      <c r="AP440">
        <v>39</v>
      </c>
      <c r="AQ440">
        <v>289</v>
      </c>
      <c r="AR440">
        <v>5.15</v>
      </c>
      <c r="AS440">
        <v>56.71</v>
      </c>
      <c r="AT440">
        <v>51.56</v>
      </c>
      <c r="AU440">
        <v>258</v>
      </c>
      <c r="AV440">
        <v>1090</v>
      </c>
      <c r="AW440">
        <v>832</v>
      </c>
      <c r="AX440">
        <v>49.02</v>
      </c>
      <c r="AY440">
        <v>37.42</v>
      </c>
      <c r="AZ440">
        <v>86.44</v>
      </c>
      <c r="BA440">
        <v>70.64</v>
      </c>
      <c r="BB440">
        <v>69</v>
      </c>
      <c r="BC440">
        <v>231</v>
      </c>
      <c r="BD440">
        <v>4.6900000000000004</v>
      </c>
      <c r="BE440">
        <v>56.7</v>
      </c>
      <c r="BF440">
        <v>52.01</v>
      </c>
      <c r="BG440">
        <v>182</v>
      </c>
      <c r="BH440">
        <v>34.630000000000003</v>
      </c>
      <c r="BI440">
        <v>26.44</v>
      </c>
      <c r="BJ440">
        <v>770</v>
      </c>
      <c r="BK440">
        <v>588</v>
      </c>
      <c r="BL440">
        <v>162</v>
      </c>
      <c r="BM440">
        <v>11.95</v>
      </c>
      <c r="BN440">
        <v>49.59</v>
      </c>
      <c r="BO440">
        <v>3.96</v>
      </c>
      <c r="BP440">
        <v>2.4700000000000002</v>
      </c>
      <c r="BQ440">
        <v>88</v>
      </c>
      <c r="BR440">
        <v>55</v>
      </c>
      <c r="BS440">
        <v>33</v>
      </c>
      <c r="BT440">
        <v>61.54</v>
      </c>
      <c r="BU440">
        <v>8.23</v>
      </c>
      <c r="BV440">
        <v>11.43</v>
      </c>
      <c r="BW440">
        <v>8.07</v>
      </c>
      <c r="BX440">
        <v>90.65</v>
      </c>
      <c r="BY440">
        <v>29</v>
      </c>
      <c r="BZ440">
        <v>3</v>
      </c>
      <c r="CA440">
        <v>10</v>
      </c>
      <c r="CB440">
        <v>51.33</v>
      </c>
      <c r="CC440">
        <v>503</v>
      </c>
      <c r="CD440">
        <v>470</v>
      </c>
      <c r="CE440">
        <v>477</v>
      </c>
      <c r="CF440">
        <v>97</v>
      </c>
      <c r="CG440">
        <v>99</v>
      </c>
      <c r="CH440">
        <v>23</v>
      </c>
      <c r="CI440">
        <v>13</v>
      </c>
      <c r="CJ440">
        <v>143</v>
      </c>
      <c r="CK440">
        <v>31</v>
      </c>
      <c r="CL440">
        <v>48</v>
      </c>
      <c r="CM440">
        <v>16</v>
      </c>
      <c r="CN440">
        <v>21</v>
      </c>
      <c r="CO440">
        <v>0.22</v>
      </c>
      <c r="CP440">
        <v>1334.17</v>
      </c>
      <c r="CQ440">
        <v>3048.39</v>
      </c>
      <c r="CR440">
        <v>30.44</v>
      </c>
      <c r="CS440">
        <v>18.63</v>
      </c>
      <c r="CT440">
        <v>17.87</v>
      </c>
      <c r="CU440">
        <v>51.59</v>
      </c>
      <c r="CV440">
        <v>50.47</v>
      </c>
      <c r="CW440">
        <v>56.22</v>
      </c>
      <c r="CX440">
        <v>52.74</v>
      </c>
      <c r="CY440">
        <v>55.44</v>
      </c>
      <c r="CZ440">
        <v>54.41</v>
      </c>
      <c r="DB440">
        <f t="shared" si="6"/>
        <v>-2</v>
      </c>
    </row>
    <row r="441" spans="1:106">
      <c r="A441" t="s">
        <v>1077</v>
      </c>
      <c r="B441" t="s">
        <v>1078</v>
      </c>
      <c r="C441" t="s">
        <v>68</v>
      </c>
      <c r="D441" t="s">
        <v>182</v>
      </c>
      <c r="E441">
        <v>78</v>
      </c>
      <c r="F441">
        <v>20142015</v>
      </c>
      <c r="G441">
        <v>32</v>
      </c>
      <c r="H441">
        <v>2.6</v>
      </c>
      <c r="I441">
        <v>2.6</v>
      </c>
      <c r="J441">
        <v>3</v>
      </c>
      <c r="K441">
        <v>9</v>
      </c>
      <c r="L441">
        <v>12</v>
      </c>
      <c r="M441">
        <v>0.2</v>
      </c>
      <c r="N441">
        <v>0.6</v>
      </c>
      <c r="O441">
        <v>0.8</v>
      </c>
      <c r="P441">
        <v>-7</v>
      </c>
      <c r="Q441">
        <v>42.46</v>
      </c>
      <c r="R441">
        <v>97.71</v>
      </c>
      <c r="S441">
        <v>6.12</v>
      </c>
      <c r="T441">
        <v>-16.03</v>
      </c>
      <c r="U441">
        <v>11.6</v>
      </c>
      <c r="V441">
        <v>-16.16</v>
      </c>
      <c r="W441">
        <v>39.49</v>
      </c>
      <c r="X441">
        <v>55.65</v>
      </c>
      <c r="Y441">
        <v>-141</v>
      </c>
      <c r="Z441">
        <v>265</v>
      </c>
      <c r="AA441">
        <v>406</v>
      </c>
      <c r="AB441">
        <v>17.579999999999998</v>
      </c>
      <c r="AC441">
        <v>26.93</v>
      </c>
      <c r="AD441">
        <v>44.51</v>
      </c>
      <c r="AE441">
        <v>50</v>
      </c>
      <c r="AF441">
        <v>-11.78</v>
      </c>
      <c r="AG441">
        <v>54.24</v>
      </c>
      <c r="AH441">
        <v>-217</v>
      </c>
      <c r="AI441">
        <v>611</v>
      </c>
      <c r="AJ441">
        <v>828</v>
      </c>
      <c r="AK441">
        <v>40.53</v>
      </c>
      <c r="AL441">
        <v>54.93</v>
      </c>
      <c r="AM441">
        <v>95.46</v>
      </c>
      <c r="AN441">
        <v>53.52</v>
      </c>
      <c r="AO441">
        <v>32</v>
      </c>
      <c r="AP441">
        <v>14</v>
      </c>
      <c r="AQ441">
        <v>105</v>
      </c>
      <c r="AR441">
        <v>-12.51</v>
      </c>
      <c r="AS441">
        <v>43.07</v>
      </c>
      <c r="AT441">
        <v>55.59</v>
      </c>
      <c r="AU441">
        <v>-147</v>
      </c>
      <c r="AV441">
        <v>457</v>
      </c>
      <c r="AW441">
        <v>604</v>
      </c>
      <c r="AX441">
        <v>30.32</v>
      </c>
      <c r="AY441">
        <v>40.07</v>
      </c>
      <c r="AZ441">
        <v>70.39</v>
      </c>
      <c r="BA441">
        <v>71.55</v>
      </c>
      <c r="BB441">
        <v>24</v>
      </c>
      <c r="BC441">
        <v>73</v>
      </c>
      <c r="BD441">
        <v>-12.92</v>
      </c>
      <c r="BE441">
        <v>42.86</v>
      </c>
      <c r="BF441">
        <v>55.78</v>
      </c>
      <c r="BG441">
        <v>-109</v>
      </c>
      <c r="BH441">
        <v>21.69</v>
      </c>
      <c r="BI441">
        <v>28.92</v>
      </c>
      <c r="BJ441">
        <v>327</v>
      </c>
      <c r="BK441">
        <v>436</v>
      </c>
      <c r="BL441">
        <v>49</v>
      </c>
      <c r="BM441">
        <v>-22.92</v>
      </c>
      <c r="BN441">
        <v>57.53</v>
      </c>
      <c r="BO441">
        <v>1.19</v>
      </c>
      <c r="BP441">
        <v>2.2599999999999998</v>
      </c>
      <c r="BQ441">
        <v>18</v>
      </c>
      <c r="BR441">
        <v>34</v>
      </c>
      <c r="BS441">
        <v>-16</v>
      </c>
      <c r="BT441">
        <v>34.619999999999997</v>
      </c>
      <c r="BU441">
        <v>4.1100000000000003</v>
      </c>
      <c r="BV441">
        <v>5.5</v>
      </c>
      <c r="BW441">
        <v>3.94</v>
      </c>
      <c r="BX441">
        <v>92.2</v>
      </c>
      <c r="BY441">
        <v>56.34</v>
      </c>
      <c r="BZ441">
        <v>160</v>
      </c>
      <c r="CA441">
        <v>124</v>
      </c>
      <c r="CB441">
        <v>37.049999999999997</v>
      </c>
      <c r="CC441">
        <v>216</v>
      </c>
      <c r="CD441">
        <v>251</v>
      </c>
      <c r="CE441">
        <v>367</v>
      </c>
      <c r="CF441">
        <v>184</v>
      </c>
      <c r="CG441">
        <v>77</v>
      </c>
      <c r="CH441">
        <v>4</v>
      </c>
      <c r="CI441">
        <v>5</v>
      </c>
      <c r="CJ441">
        <v>46</v>
      </c>
      <c r="CK441">
        <v>8</v>
      </c>
      <c r="CL441">
        <v>21</v>
      </c>
      <c r="CM441">
        <v>19</v>
      </c>
      <c r="CN441">
        <v>12</v>
      </c>
      <c r="CO441">
        <v>-0.46</v>
      </c>
      <c r="CP441">
        <v>904.42</v>
      </c>
      <c r="CQ441">
        <v>3842.21</v>
      </c>
      <c r="CR441">
        <v>19.05</v>
      </c>
      <c r="CS441">
        <v>16.399999999999999</v>
      </c>
      <c r="CT441">
        <v>16.7</v>
      </c>
      <c r="CU441">
        <v>49.4</v>
      </c>
      <c r="CV441">
        <v>49.7</v>
      </c>
      <c r="CW441">
        <v>50.92</v>
      </c>
      <c r="CX441">
        <v>52.15</v>
      </c>
      <c r="CY441">
        <v>53.63</v>
      </c>
      <c r="CZ441">
        <v>54.29</v>
      </c>
      <c r="DB441">
        <f t="shared" si="6"/>
        <v>107</v>
      </c>
    </row>
    <row r="442" spans="1:106">
      <c r="A442" t="s">
        <v>482</v>
      </c>
      <c r="B442" t="s">
        <v>483</v>
      </c>
      <c r="C442" t="s">
        <v>62</v>
      </c>
      <c r="D442" t="s">
        <v>81</v>
      </c>
      <c r="E442">
        <v>21</v>
      </c>
      <c r="F442">
        <v>20142015</v>
      </c>
      <c r="G442">
        <v>21</v>
      </c>
      <c r="H442">
        <v>0.71799999999999997</v>
      </c>
      <c r="I442">
        <v>0.66300000000000003</v>
      </c>
      <c r="J442">
        <v>2</v>
      </c>
      <c r="K442">
        <v>1</v>
      </c>
      <c r="L442">
        <v>3</v>
      </c>
      <c r="M442">
        <v>0.35</v>
      </c>
      <c r="N442">
        <v>0.18</v>
      </c>
      <c r="O442">
        <v>0.53</v>
      </c>
      <c r="P442">
        <v>0</v>
      </c>
      <c r="Q442">
        <v>55.8</v>
      </c>
      <c r="R442">
        <v>102.67</v>
      </c>
      <c r="S442">
        <v>7.41</v>
      </c>
      <c r="T442">
        <v>9.61</v>
      </c>
      <c r="U442">
        <v>16.260000000000002</v>
      </c>
      <c r="V442">
        <v>1.28</v>
      </c>
      <c r="W442">
        <v>53.38</v>
      </c>
      <c r="X442">
        <v>52.11</v>
      </c>
      <c r="Y442">
        <v>18</v>
      </c>
      <c r="Z442">
        <v>142</v>
      </c>
      <c r="AA442">
        <v>124</v>
      </c>
      <c r="AB442">
        <v>24.96</v>
      </c>
      <c r="AC442">
        <v>21.79</v>
      </c>
      <c r="AD442">
        <v>46.75</v>
      </c>
      <c r="AE442">
        <v>15</v>
      </c>
      <c r="AF442">
        <v>3.67</v>
      </c>
      <c r="AG442">
        <v>52.13</v>
      </c>
      <c r="AH442">
        <v>64</v>
      </c>
      <c r="AI442">
        <v>308</v>
      </c>
      <c r="AJ442">
        <v>244</v>
      </c>
      <c r="AK442">
        <v>54.13</v>
      </c>
      <c r="AL442">
        <v>42.88</v>
      </c>
      <c r="AM442">
        <v>97.01</v>
      </c>
      <c r="AN442">
        <v>50.97</v>
      </c>
      <c r="AO442">
        <v>23</v>
      </c>
      <c r="AP442">
        <v>13</v>
      </c>
      <c r="AQ442">
        <v>66</v>
      </c>
      <c r="AR442">
        <v>6.55</v>
      </c>
      <c r="AS442">
        <v>56.55</v>
      </c>
      <c r="AT442">
        <v>50</v>
      </c>
      <c r="AU442">
        <v>54</v>
      </c>
      <c r="AV442">
        <v>233</v>
      </c>
      <c r="AW442">
        <v>179</v>
      </c>
      <c r="AX442">
        <v>40.950000000000003</v>
      </c>
      <c r="AY442">
        <v>31.46</v>
      </c>
      <c r="AZ442">
        <v>72.41</v>
      </c>
      <c r="BA442">
        <v>67.38</v>
      </c>
      <c r="BB442">
        <v>16</v>
      </c>
      <c r="BC442">
        <v>43</v>
      </c>
      <c r="BD442">
        <v>2.4500000000000002</v>
      </c>
      <c r="BE442">
        <v>52.16</v>
      </c>
      <c r="BF442">
        <v>49.71</v>
      </c>
      <c r="BG442">
        <v>13</v>
      </c>
      <c r="BH442">
        <v>27.59</v>
      </c>
      <c r="BI442">
        <v>25.31</v>
      </c>
      <c r="BJ442">
        <v>157</v>
      </c>
      <c r="BK442">
        <v>144</v>
      </c>
      <c r="BL442">
        <v>27</v>
      </c>
      <c r="BM442">
        <v>11.91</v>
      </c>
      <c r="BN442">
        <v>48.96</v>
      </c>
      <c r="BO442">
        <v>2.46</v>
      </c>
      <c r="BP442">
        <v>1.58</v>
      </c>
      <c r="BQ442">
        <v>14</v>
      </c>
      <c r="BR442">
        <v>9</v>
      </c>
      <c r="BS442">
        <v>5</v>
      </c>
      <c r="BT442">
        <v>60.87</v>
      </c>
      <c r="BU442">
        <v>4.6500000000000004</v>
      </c>
      <c r="BV442">
        <v>8.92</v>
      </c>
      <c r="BW442">
        <v>6.01</v>
      </c>
      <c r="BX442">
        <v>93.75</v>
      </c>
      <c r="BY442">
        <v>40</v>
      </c>
      <c r="BZ442">
        <v>0</v>
      </c>
      <c r="CA442">
        <v>0</v>
      </c>
      <c r="CB442">
        <v>61.31</v>
      </c>
      <c r="CC442">
        <v>122</v>
      </c>
      <c r="CD442">
        <v>95</v>
      </c>
      <c r="CE442">
        <v>77</v>
      </c>
      <c r="CF442">
        <v>11</v>
      </c>
      <c r="CG442">
        <v>40</v>
      </c>
      <c r="CH442">
        <v>1</v>
      </c>
      <c r="CI442">
        <v>0</v>
      </c>
      <c r="CJ442">
        <v>25</v>
      </c>
      <c r="CK442">
        <v>8</v>
      </c>
      <c r="CL442">
        <v>2</v>
      </c>
      <c r="CM442">
        <v>1</v>
      </c>
      <c r="CN442">
        <v>1</v>
      </c>
      <c r="CO442">
        <v>0</v>
      </c>
      <c r="CP442">
        <v>341.41</v>
      </c>
      <c r="CQ442">
        <v>942.1</v>
      </c>
      <c r="CR442">
        <v>26.6</v>
      </c>
      <c r="CS442">
        <v>16.14</v>
      </c>
      <c r="CT442">
        <v>16.96</v>
      </c>
      <c r="CU442">
        <v>53.64</v>
      </c>
      <c r="CV442">
        <v>48.77</v>
      </c>
      <c r="CW442">
        <v>52.91</v>
      </c>
      <c r="CX442">
        <v>45.73</v>
      </c>
      <c r="CY442">
        <v>52.26</v>
      </c>
      <c r="CZ442">
        <v>54.89</v>
      </c>
      <c r="DB442">
        <f t="shared" si="6"/>
        <v>-29</v>
      </c>
    </row>
    <row r="443" spans="1:106">
      <c r="A443" t="s">
        <v>211</v>
      </c>
      <c r="B443" t="s">
        <v>212</v>
      </c>
      <c r="C443" t="s">
        <v>80</v>
      </c>
      <c r="D443" t="s">
        <v>195</v>
      </c>
      <c r="E443">
        <v>81</v>
      </c>
      <c r="F443">
        <v>20142015</v>
      </c>
      <c r="G443">
        <v>28</v>
      </c>
      <c r="H443">
        <v>10</v>
      </c>
      <c r="I443">
        <v>9.5380000000000003</v>
      </c>
      <c r="J443">
        <v>53</v>
      </c>
      <c r="K443">
        <v>28</v>
      </c>
      <c r="L443">
        <v>81</v>
      </c>
      <c r="M443">
        <v>1.9</v>
      </c>
      <c r="N443">
        <v>1</v>
      </c>
      <c r="O443">
        <v>2.91</v>
      </c>
      <c r="P443">
        <v>4</v>
      </c>
      <c r="Q443">
        <v>62.21</v>
      </c>
      <c r="R443">
        <v>102.38</v>
      </c>
      <c r="S443">
        <v>13.42</v>
      </c>
      <c r="T443">
        <v>27.5</v>
      </c>
      <c r="U443">
        <v>20.64</v>
      </c>
      <c r="V443">
        <v>17.170000000000002</v>
      </c>
      <c r="W443">
        <v>62.14</v>
      </c>
      <c r="X443">
        <v>44.97</v>
      </c>
      <c r="Y443">
        <v>388</v>
      </c>
      <c r="Z443">
        <v>993</v>
      </c>
      <c r="AA443">
        <v>605</v>
      </c>
      <c r="AB443">
        <v>35.630000000000003</v>
      </c>
      <c r="AC443">
        <v>21.71</v>
      </c>
      <c r="AD443">
        <v>57.34</v>
      </c>
      <c r="AE443">
        <v>391</v>
      </c>
      <c r="AF443">
        <v>17.91</v>
      </c>
      <c r="AG443">
        <v>44.3</v>
      </c>
      <c r="AH443">
        <v>816</v>
      </c>
      <c r="AI443">
        <v>2079</v>
      </c>
      <c r="AJ443">
        <v>1263</v>
      </c>
      <c r="AK443">
        <v>74.599999999999994</v>
      </c>
      <c r="AL443">
        <v>45.32</v>
      </c>
      <c r="AM443">
        <v>119.92</v>
      </c>
      <c r="AN443">
        <v>50.22</v>
      </c>
      <c r="AO443">
        <v>228</v>
      </c>
      <c r="AP443">
        <v>32</v>
      </c>
      <c r="AQ443">
        <v>825</v>
      </c>
      <c r="AR443">
        <v>17.850000000000001</v>
      </c>
      <c r="AS443">
        <v>62.44</v>
      </c>
      <c r="AT443">
        <v>44.59</v>
      </c>
      <c r="AU443">
        <v>615</v>
      </c>
      <c r="AV443">
        <v>1543</v>
      </c>
      <c r="AW443">
        <v>928</v>
      </c>
      <c r="AX443">
        <v>55.37</v>
      </c>
      <c r="AY443">
        <v>33.299999999999997</v>
      </c>
      <c r="AZ443">
        <v>88.67</v>
      </c>
      <c r="BA443">
        <v>67.66</v>
      </c>
      <c r="BB443">
        <v>202</v>
      </c>
      <c r="BC443">
        <v>597</v>
      </c>
      <c r="BD443">
        <v>16.82</v>
      </c>
      <c r="BE443">
        <v>61.38</v>
      </c>
      <c r="BF443">
        <v>44.56</v>
      </c>
      <c r="BG443">
        <v>387</v>
      </c>
      <c r="BH443">
        <v>37.46</v>
      </c>
      <c r="BI443">
        <v>23.58</v>
      </c>
      <c r="BJ443">
        <v>1044</v>
      </c>
      <c r="BK443">
        <v>657</v>
      </c>
      <c r="BL443">
        <v>395</v>
      </c>
      <c r="BM443">
        <v>20.73</v>
      </c>
      <c r="BN443">
        <v>46.12</v>
      </c>
      <c r="BO443">
        <v>4.2</v>
      </c>
      <c r="BP443">
        <v>2.08</v>
      </c>
      <c r="BQ443">
        <v>117</v>
      </c>
      <c r="BR443">
        <v>58</v>
      </c>
      <c r="BS443">
        <v>59</v>
      </c>
      <c r="BT443">
        <v>66.86</v>
      </c>
      <c r="BU443">
        <v>8.8800000000000008</v>
      </c>
      <c r="BV443">
        <v>11.21</v>
      </c>
      <c r="BW443">
        <v>7.58</v>
      </c>
      <c r="BX443">
        <v>91.17</v>
      </c>
      <c r="BY443">
        <v>40</v>
      </c>
      <c r="BZ443">
        <v>2</v>
      </c>
      <c r="CA443">
        <v>3</v>
      </c>
      <c r="CB443">
        <v>69.599999999999994</v>
      </c>
      <c r="CC443">
        <v>808</v>
      </c>
      <c r="CD443">
        <v>543</v>
      </c>
      <c r="CE443">
        <v>353</v>
      </c>
      <c r="CF443">
        <v>259</v>
      </c>
      <c r="CG443">
        <v>108</v>
      </c>
      <c r="CH443">
        <v>21</v>
      </c>
      <c r="CI443">
        <v>7</v>
      </c>
      <c r="CJ443">
        <v>342</v>
      </c>
      <c r="CK443">
        <v>58</v>
      </c>
      <c r="CL443">
        <v>45</v>
      </c>
      <c r="CM443">
        <v>24</v>
      </c>
      <c r="CN443">
        <v>28</v>
      </c>
      <c r="CO443">
        <v>0.14000000000000001</v>
      </c>
      <c r="CP443">
        <v>1672.08</v>
      </c>
      <c r="CQ443">
        <v>3258.73</v>
      </c>
      <c r="CR443">
        <v>33.909999999999997</v>
      </c>
      <c r="CS443">
        <v>18.53</v>
      </c>
      <c r="CT443">
        <v>17.809999999999999</v>
      </c>
      <c r="CU443">
        <v>50.03</v>
      </c>
      <c r="CV443">
        <v>50.18</v>
      </c>
      <c r="CW443">
        <v>54.51</v>
      </c>
      <c r="CX443">
        <v>54.44</v>
      </c>
      <c r="CY443">
        <v>54.35</v>
      </c>
      <c r="CZ443">
        <v>53.96</v>
      </c>
      <c r="DB443">
        <f t="shared" si="6"/>
        <v>151</v>
      </c>
    </row>
    <row r="444" spans="1:106">
      <c r="A444" t="s">
        <v>511</v>
      </c>
      <c r="B444" t="s">
        <v>512</v>
      </c>
      <c r="C444" t="s">
        <v>124</v>
      </c>
      <c r="D444" t="s">
        <v>282</v>
      </c>
      <c r="E444">
        <v>80</v>
      </c>
      <c r="F444">
        <v>20142015</v>
      </c>
      <c r="G444">
        <v>25</v>
      </c>
      <c r="H444">
        <v>4</v>
      </c>
      <c r="I444">
        <v>4.5</v>
      </c>
      <c r="J444">
        <v>37</v>
      </c>
      <c r="K444">
        <v>30</v>
      </c>
      <c r="L444">
        <v>67</v>
      </c>
      <c r="M444">
        <v>1.45</v>
      </c>
      <c r="N444">
        <v>1.17</v>
      </c>
      <c r="O444">
        <v>2.62</v>
      </c>
      <c r="P444">
        <v>-2</v>
      </c>
      <c r="Q444">
        <v>53.82</v>
      </c>
      <c r="R444">
        <v>104.36</v>
      </c>
      <c r="S444">
        <v>12.25</v>
      </c>
      <c r="T444">
        <v>23.03</v>
      </c>
      <c r="U444">
        <v>19.190000000000001</v>
      </c>
      <c r="V444">
        <v>7.83</v>
      </c>
      <c r="W444">
        <v>52.39</v>
      </c>
      <c r="X444">
        <v>44.56</v>
      </c>
      <c r="Y444">
        <v>69</v>
      </c>
      <c r="Z444">
        <v>756</v>
      </c>
      <c r="AA444">
        <v>687</v>
      </c>
      <c r="AB444">
        <v>29.55</v>
      </c>
      <c r="AC444">
        <v>26.85</v>
      </c>
      <c r="AD444">
        <v>56.4</v>
      </c>
      <c r="AE444">
        <v>298</v>
      </c>
      <c r="AF444">
        <v>8.3000000000000007</v>
      </c>
      <c r="AG444">
        <v>45.52</v>
      </c>
      <c r="AH444">
        <v>235</v>
      </c>
      <c r="AI444">
        <v>1655</v>
      </c>
      <c r="AJ444">
        <v>1420</v>
      </c>
      <c r="AK444">
        <v>64.69</v>
      </c>
      <c r="AL444">
        <v>55.5</v>
      </c>
      <c r="AM444">
        <v>120.2</v>
      </c>
      <c r="AN444">
        <v>50.51</v>
      </c>
      <c r="AO444">
        <v>151</v>
      </c>
      <c r="AP444">
        <v>38</v>
      </c>
      <c r="AQ444">
        <v>562</v>
      </c>
      <c r="AR444">
        <v>7.52</v>
      </c>
      <c r="AS444">
        <v>53.56</v>
      </c>
      <c r="AT444">
        <v>46.04</v>
      </c>
      <c r="AU444">
        <v>156</v>
      </c>
      <c r="AV444">
        <v>1174</v>
      </c>
      <c r="AW444">
        <v>1018</v>
      </c>
      <c r="AX444">
        <v>45.89</v>
      </c>
      <c r="AY444">
        <v>39.79</v>
      </c>
      <c r="AZ444">
        <v>85.68</v>
      </c>
      <c r="BA444">
        <v>71.209999999999994</v>
      </c>
      <c r="BB444">
        <v>109</v>
      </c>
      <c r="BC444">
        <v>411</v>
      </c>
      <c r="BD444">
        <v>7.1</v>
      </c>
      <c r="BE444">
        <v>53.18</v>
      </c>
      <c r="BF444">
        <v>46.08</v>
      </c>
      <c r="BG444">
        <v>100</v>
      </c>
      <c r="BH444">
        <v>32.68</v>
      </c>
      <c r="BI444">
        <v>28.77</v>
      </c>
      <c r="BJ444">
        <v>836</v>
      </c>
      <c r="BK444">
        <v>736</v>
      </c>
      <c r="BL444">
        <v>302</v>
      </c>
      <c r="BM444">
        <v>18.309999999999999</v>
      </c>
      <c r="BN444">
        <v>47.15</v>
      </c>
      <c r="BO444">
        <v>3.56</v>
      </c>
      <c r="BP444">
        <v>1.88</v>
      </c>
      <c r="BQ444">
        <v>91</v>
      </c>
      <c r="BR444">
        <v>48</v>
      </c>
      <c r="BS444">
        <v>43</v>
      </c>
      <c r="BT444">
        <v>65.47</v>
      </c>
      <c r="BU444">
        <v>9</v>
      </c>
      <c r="BV444">
        <v>10.89</v>
      </c>
      <c r="BW444">
        <v>7.75</v>
      </c>
      <c r="BX444">
        <v>93.48</v>
      </c>
      <c r="BY444">
        <v>32</v>
      </c>
      <c r="BZ444">
        <v>2</v>
      </c>
      <c r="CA444">
        <v>7</v>
      </c>
      <c r="CB444">
        <v>62.78</v>
      </c>
      <c r="CC444">
        <v>678</v>
      </c>
      <c r="CD444">
        <v>563</v>
      </c>
      <c r="CE444">
        <v>402</v>
      </c>
      <c r="CF444">
        <v>106</v>
      </c>
      <c r="CG444">
        <v>145</v>
      </c>
      <c r="CH444">
        <v>17</v>
      </c>
      <c r="CI444">
        <v>13</v>
      </c>
      <c r="CJ444">
        <v>265</v>
      </c>
      <c r="CK444">
        <v>43</v>
      </c>
      <c r="CL444">
        <v>43</v>
      </c>
      <c r="CM444">
        <v>16</v>
      </c>
      <c r="CN444">
        <v>14</v>
      </c>
      <c r="CO444">
        <v>-0.08</v>
      </c>
      <c r="CP444">
        <v>1535</v>
      </c>
      <c r="CQ444">
        <v>3335.7</v>
      </c>
      <c r="CR444">
        <v>31.51</v>
      </c>
      <c r="CS444">
        <v>18.579999999999998</v>
      </c>
      <c r="CT444">
        <v>17.7</v>
      </c>
      <c r="CU444">
        <v>49.24</v>
      </c>
      <c r="CV444">
        <v>50.04</v>
      </c>
      <c r="CW444">
        <v>55.77</v>
      </c>
      <c r="CX444">
        <v>57.49</v>
      </c>
      <c r="CY444">
        <v>54.16</v>
      </c>
      <c r="CZ444">
        <v>54.08</v>
      </c>
      <c r="DB444">
        <f t="shared" si="6"/>
        <v>-39</v>
      </c>
    </row>
    <row r="445" spans="1:106">
      <c r="A445" t="s">
        <v>631</v>
      </c>
      <c r="B445" t="s">
        <v>632</v>
      </c>
      <c r="C445" t="s">
        <v>68</v>
      </c>
      <c r="D445" t="s">
        <v>221</v>
      </c>
      <c r="E445">
        <v>50</v>
      </c>
      <c r="F445">
        <v>20142015</v>
      </c>
      <c r="G445">
        <v>21</v>
      </c>
      <c r="H445">
        <v>0.66</v>
      </c>
      <c r="I445">
        <v>0.61299999999999999</v>
      </c>
      <c r="J445">
        <v>10</v>
      </c>
      <c r="K445">
        <v>9</v>
      </c>
      <c r="L445">
        <v>19</v>
      </c>
      <c r="M445">
        <v>0.84</v>
      </c>
      <c r="N445">
        <v>0.76</v>
      </c>
      <c r="O445">
        <v>1.6</v>
      </c>
      <c r="P445">
        <v>13</v>
      </c>
      <c r="Q445">
        <v>47.07</v>
      </c>
      <c r="R445">
        <v>98.29</v>
      </c>
      <c r="S445">
        <v>10.31</v>
      </c>
      <c r="T445">
        <v>-21.08</v>
      </c>
      <c r="U445">
        <v>14.22</v>
      </c>
      <c r="V445">
        <v>-5.34</v>
      </c>
      <c r="W445">
        <v>49.32</v>
      </c>
      <c r="X445">
        <v>54.66</v>
      </c>
      <c r="Y445">
        <v>-8</v>
      </c>
      <c r="Z445">
        <v>288</v>
      </c>
      <c r="AA445">
        <v>296</v>
      </c>
      <c r="AB445">
        <v>24.3</v>
      </c>
      <c r="AC445">
        <v>24.97</v>
      </c>
      <c r="AD445">
        <v>49.27</v>
      </c>
      <c r="AE445">
        <v>88</v>
      </c>
      <c r="AF445">
        <v>-6.42</v>
      </c>
      <c r="AG445">
        <v>53.49</v>
      </c>
      <c r="AH445">
        <v>-76</v>
      </c>
      <c r="AI445">
        <v>610</v>
      </c>
      <c r="AJ445">
        <v>686</v>
      </c>
      <c r="AK445">
        <v>51.47</v>
      </c>
      <c r="AL445">
        <v>57.88</v>
      </c>
      <c r="AM445">
        <v>109.35</v>
      </c>
      <c r="AN445">
        <v>54.43</v>
      </c>
      <c r="AO445">
        <v>23</v>
      </c>
      <c r="AP445">
        <v>20</v>
      </c>
      <c r="AQ445">
        <v>147</v>
      </c>
      <c r="AR445">
        <v>-4.95</v>
      </c>
      <c r="AS445">
        <v>47.13</v>
      </c>
      <c r="AT445">
        <v>52.08</v>
      </c>
      <c r="AU445">
        <v>-55</v>
      </c>
      <c r="AV445">
        <v>452</v>
      </c>
      <c r="AW445">
        <v>507</v>
      </c>
      <c r="AX445">
        <v>38.14</v>
      </c>
      <c r="AY445">
        <v>42.78</v>
      </c>
      <c r="AZ445">
        <v>80.91</v>
      </c>
      <c r="BA445">
        <v>73.45</v>
      </c>
      <c r="BB445">
        <v>27</v>
      </c>
      <c r="BC445">
        <v>124</v>
      </c>
      <c r="BD445">
        <v>-4.57</v>
      </c>
      <c r="BE445">
        <v>47.36</v>
      </c>
      <c r="BF445">
        <v>51.93</v>
      </c>
      <c r="BG445">
        <v>-37</v>
      </c>
      <c r="BH445">
        <v>28.01</v>
      </c>
      <c r="BI445">
        <v>31.13</v>
      </c>
      <c r="BJ445">
        <v>332</v>
      </c>
      <c r="BK445">
        <v>369</v>
      </c>
      <c r="BL445">
        <v>97</v>
      </c>
      <c r="BM445">
        <v>-18.09</v>
      </c>
      <c r="BN445">
        <v>60.19</v>
      </c>
      <c r="BO445">
        <v>2.02</v>
      </c>
      <c r="BP445">
        <v>2.78</v>
      </c>
      <c r="BQ445">
        <v>24</v>
      </c>
      <c r="BR445">
        <v>33</v>
      </c>
      <c r="BS445">
        <v>-9</v>
      </c>
      <c r="BT445">
        <v>42.11</v>
      </c>
      <c r="BU445">
        <v>8.06</v>
      </c>
      <c r="BV445">
        <v>7.23</v>
      </c>
      <c r="BW445">
        <v>5.31</v>
      </c>
      <c r="BX445">
        <v>91.06</v>
      </c>
      <c r="BY445">
        <v>49.19</v>
      </c>
      <c r="BZ445">
        <v>335</v>
      </c>
      <c r="CA445">
        <v>346</v>
      </c>
      <c r="CB445">
        <v>34.99</v>
      </c>
      <c r="CC445">
        <v>169</v>
      </c>
      <c r="CD445">
        <v>215</v>
      </c>
      <c r="CE445">
        <v>314</v>
      </c>
      <c r="CF445">
        <v>158</v>
      </c>
      <c r="CG445">
        <v>82</v>
      </c>
      <c r="CH445">
        <v>4</v>
      </c>
      <c r="CI445">
        <v>5</v>
      </c>
      <c r="CJ445">
        <v>87</v>
      </c>
      <c r="CK445">
        <v>13</v>
      </c>
      <c r="CL445">
        <v>19</v>
      </c>
      <c r="CM445">
        <v>2</v>
      </c>
      <c r="CN445">
        <v>15</v>
      </c>
      <c r="CO445">
        <v>1.1000000000000001</v>
      </c>
      <c r="CP445">
        <v>711.12</v>
      </c>
      <c r="CQ445">
        <v>2338.73</v>
      </c>
      <c r="CR445">
        <v>23.32</v>
      </c>
      <c r="CS445">
        <v>17.690000000000001</v>
      </c>
      <c r="CT445">
        <v>17</v>
      </c>
      <c r="CU445">
        <v>50.94</v>
      </c>
      <c r="CV445">
        <v>49.28</v>
      </c>
      <c r="CW445">
        <v>56.12</v>
      </c>
      <c r="CX445">
        <v>54.04</v>
      </c>
      <c r="CY445">
        <v>53.49</v>
      </c>
      <c r="CZ445">
        <v>55.05</v>
      </c>
      <c r="DB445">
        <f t="shared" si="6"/>
        <v>76</v>
      </c>
    </row>
    <row r="446" spans="1:106">
      <c r="A446" t="s">
        <v>1168</v>
      </c>
      <c r="B446" t="s">
        <v>1169</v>
      </c>
      <c r="C446" t="s">
        <v>124</v>
      </c>
      <c r="D446" t="s">
        <v>84</v>
      </c>
      <c r="E446">
        <v>71</v>
      </c>
      <c r="F446">
        <v>20142015</v>
      </c>
      <c r="G446">
        <v>30</v>
      </c>
      <c r="H446">
        <v>1.3</v>
      </c>
      <c r="I446">
        <v>1.3</v>
      </c>
      <c r="J446">
        <v>6</v>
      </c>
      <c r="K446">
        <v>7</v>
      </c>
      <c r="L446">
        <v>13</v>
      </c>
      <c r="M446">
        <v>0.45</v>
      </c>
      <c r="N446">
        <v>0.52</v>
      </c>
      <c r="O446">
        <v>0.97</v>
      </c>
      <c r="P446">
        <v>-1</v>
      </c>
      <c r="Q446">
        <v>41.01</v>
      </c>
      <c r="R446">
        <v>97.03</v>
      </c>
      <c r="S446">
        <v>9.09</v>
      </c>
      <c r="T446">
        <v>-5.98</v>
      </c>
      <c r="U446">
        <v>11.29</v>
      </c>
      <c r="V446">
        <v>-14.51</v>
      </c>
      <c r="W446">
        <v>39.630000000000003</v>
      </c>
      <c r="X446">
        <v>54.13</v>
      </c>
      <c r="Y446">
        <v>-144</v>
      </c>
      <c r="Z446">
        <v>275</v>
      </c>
      <c r="AA446">
        <v>419</v>
      </c>
      <c r="AB446">
        <v>20.59</v>
      </c>
      <c r="AC446">
        <v>31.37</v>
      </c>
      <c r="AD446">
        <v>51.95</v>
      </c>
      <c r="AE446">
        <v>77</v>
      </c>
      <c r="AF446">
        <v>-13.54</v>
      </c>
      <c r="AG446">
        <v>54.55</v>
      </c>
      <c r="AH446">
        <v>-252</v>
      </c>
      <c r="AI446">
        <v>575</v>
      </c>
      <c r="AJ446">
        <v>827</v>
      </c>
      <c r="AK446">
        <v>43.05</v>
      </c>
      <c r="AL446">
        <v>61.91</v>
      </c>
      <c r="AM446">
        <v>104.96</v>
      </c>
      <c r="AN446">
        <v>54.96</v>
      </c>
      <c r="AO446">
        <v>15</v>
      </c>
      <c r="AP446">
        <v>34</v>
      </c>
      <c r="AQ446">
        <v>117</v>
      </c>
      <c r="AR446">
        <v>-12.21</v>
      </c>
      <c r="AS446">
        <v>41.2</v>
      </c>
      <c r="AT446">
        <v>53.4</v>
      </c>
      <c r="AU446">
        <v>-185</v>
      </c>
      <c r="AV446">
        <v>433</v>
      </c>
      <c r="AW446">
        <v>618</v>
      </c>
      <c r="AX446">
        <v>32.409999999999997</v>
      </c>
      <c r="AY446">
        <v>46.26</v>
      </c>
      <c r="AZ446">
        <v>78.680000000000007</v>
      </c>
      <c r="BA446">
        <v>72.98</v>
      </c>
      <c r="BB446">
        <v>36</v>
      </c>
      <c r="BC446">
        <v>102</v>
      </c>
      <c r="BD446">
        <v>-11.21</v>
      </c>
      <c r="BE446">
        <v>41.47</v>
      </c>
      <c r="BF446">
        <v>52.68</v>
      </c>
      <c r="BG446">
        <v>-130</v>
      </c>
      <c r="BH446">
        <v>23.66</v>
      </c>
      <c r="BI446">
        <v>33.39</v>
      </c>
      <c r="BJ446">
        <v>316</v>
      </c>
      <c r="BK446">
        <v>446</v>
      </c>
      <c r="BL446">
        <v>66</v>
      </c>
      <c r="BM446">
        <v>-24.73</v>
      </c>
      <c r="BN446">
        <v>54.52</v>
      </c>
      <c r="BO446">
        <v>1.05</v>
      </c>
      <c r="BP446">
        <v>2.4700000000000002</v>
      </c>
      <c r="BQ446">
        <v>14</v>
      </c>
      <c r="BR446">
        <v>33</v>
      </c>
      <c r="BS446">
        <v>-19</v>
      </c>
      <c r="BT446">
        <v>29.79</v>
      </c>
      <c r="BU446">
        <v>5.88</v>
      </c>
      <c r="BV446">
        <v>4.43</v>
      </c>
      <c r="BW446">
        <v>3.23</v>
      </c>
      <c r="BX446">
        <v>92.6</v>
      </c>
      <c r="BY446">
        <v>36</v>
      </c>
      <c r="BZ446">
        <v>2</v>
      </c>
      <c r="CA446">
        <v>5</v>
      </c>
      <c r="CB446">
        <v>45.84</v>
      </c>
      <c r="CC446">
        <v>193</v>
      </c>
      <c r="CD446">
        <v>264</v>
      </c>
      <c r="CE446">
        <v>228</v>
      </c>
      <c r="CF446">
        <v>77</v>
      </c>
      <c r="CG446">
        <v>93</v>
      </c>
      <c r="CH446">
        <v>6</v>
      </c>
      <c r="CI446">
        <v>1</v>
      </c>
      <c r="CJ446">
        <v>60</v>
      </c>
      <c r="CK446">
        <v>26</v>
      </c>
      <c r="CL446">
        <v>29</v>
      </c>
      <c r="CM446">
        <v>6</v>
      </c>
      <c r="CN446">
        <v>5</v>
      </c>
      <c r="CO446">
        <v>-7.0000000000000007E-2</v>
      </c>
      <c r="CP446">
        <v>801.48</v>
      </c>
      <c r="CQ446">
        <v>3539.22</v>
      </c>
      <c r="CR446">
        <v>18.46</v>
      </c>
      <c r="CS446">
        <v>16.89</v>
      </c>
      <c r="CT446">
        <v>16.93</v>
      </c>
      <c r="CU446">
        <v>50.06</v>
      </c>
      <c r="CV446">
        <v>49.45</v>
      </c>
      <c r="CW446">
        <v>53.24</v>
      </c>
      <c r="CX446">
        <v>53.12</v>
      </c>
      <c r="CY446">
        <v>53.12</v>
      </c>
      <c r="CZ446">
        <v>54.31</v>
      </c>
      <c r="DB446">
        <f t="shared" si="6"/>
        <v>-16</v>
      </c>
    </row>
    <row r="447" spans="1:106">
      <c r="A447" t="s">
        <v>157</v>
      </c>
      <c r="B447" t="s">
        <v>158</v>
      </c>
      <c r="C447" t="s">
        <v>124</v>
      </c>
      <c r="D447" t="s">
        <v>110</v>
      </c>
      <c r="E447">
        <v>75</v>
      </c>
      <c r="F447">
        <v>20142015</v>
      </c>
      <c r="G447">
        <v>23</v>
      </c>
      <c r="H447">
        <v>2.8</v>
      </c>
      <c r="I447">
        <v>3.3330000000000002</v>
      </c>
      <c r="J447">
        <v>16</v>
      </c>
      <c r="K447">
        <v>47</v>
      </c>
      <c r="L447">
        <v>63</v>
      </c>
      <c r="M447">
        <v>0.73</v>
      </c>
      <c r="N447">
        <v>2.16</v>
      </c>
      <c r="O447">
        <v>2.89</v>
      </c>
      <c r="P447">
        <v>2</v>
      </c>
      <c r="Q447">
        <v>53.71</v>
      </c>
      <c r="R447">
        <v>104.56</v>
      </c>
      <c r="S447">
        <v>11.51</v>
      </c>
      <c r="T447">
        <v>6.85</v>
      </c>
      <c r="U447">
        <v>17.440000000000001</v>
      </c>
      <c r="V447">
        <v>6.06</v>
      </c>
      <c r="W447">
        <v>56.27</v>
      </c>
      <c r="X447">
        <v>50.21</v>
      </c>
      <c r="Y447">
        <v>164</v>
      </c>
      <c r="Z447">
        <v>736</v>
      </c>
      <c r="AA447">
        <v>572</v>
      </c>
      <c r="AB447">
        <v>33.770000000000003</v>
      </c>
      <c r="AC447">
        <v>26.24</v>
      </c>
      <c r="AD447">
        <v>60.01</v>
      </c>
      <c r="AE447">
        <v>199</v>
      </c>
      <c r="AF447">
        <v>3.41</v>
      </c>
      <c r="AG447">
        <v>50.3</v>
      </c>
      <c r="AH447">
        <v>179</v>
      </c>
      <c r="AI447">
        <v>1296</v>
      </c>
      <c r="AJ447">
        <v>1117</v>
      </c>
      <c r="AK447">
        <v>59.46</v>
      </c>
      <c r="AL447">
        <v>51.25</v>
      </c>
      <c r="AM447">
        <v>110.71</v>
      </c>
      <c r="AN447">
        <v>54.94</v>
      </c>
      <c r="AO447">
        <v>66</v>
      </c>
      <c r="AP447">
        <v>50</v>
      </c>
      <c r="AQ447">
        <v>267</v>
      </c>
      <c r="AR447">
        <v>3.15</v>
      </c>
      <c r="AS447">
        <v>53.68</v>
      </c>
      <c r="AT447">
        <v>50.53</v>
      </c>
      <c r="AU447">
        <v>135</v>
      </c>
      <c r="AV447">
        <v>985</v>
      </c>
      <c r="AW447">
        <v>850</v>
      </c>
      <c r="AX447">
        <v>45.19</v>
      </c>
      <c r="AY447">
        <v>39</v>
      </c>
      <c r="AZ447">
        <v>84.19</v>
      </c>
      <c r="BA447">
        <v>72.28</v>
      </c>
      <c r="BB447">
        <v>62</v>
      </c>
      <c r="BC447">
        <v>201</v>
      </c>
      <c r="BD447">
        <v>2.65</v>
      </c>
      <c r="BE447">
        <v>53.53</v>
      </c>
      <c r="BF447">
        <v>50.89</v>
      </c>
      <c r="BG447">
        <v>94</v>
      </c>
      <c r="BH447">
        <v>32.67</v>
      </c>
      <c r="BI447">
        <v>28.36</v>
      </c>
      <c r="BJ447">
        <v>712</v>
      </c>
      <c r="BK447">
        <v>618</v>
      </c>
      <c r="BL447">
        <v>139</v>
      </c>
      <c r="BM447">
        <v>11.26</v>
      </c>
      <c r="BN447">
        <v>52.14</v>
      </c>
      <c r="BO447">
        <v>4.45</v>
      </c>
      <c r="BP447">
        <v>2.57</v>
      </c>
      <c r="BQ447">
        <v>97</v>
      </c>
      <c r="BR447">
        <v>56</v>
      </c>
      <c r="BS447">
        <v>41</v>
      </c>
      <c r="BT447">
        <v>63.4</v>
      </c>
      <c r="BU447">
        <v>7.96</v>
      </c>
      <c r="BV447">
        <v>13.62</v>
      </c>
      <c r="BW447">
        <v>9.85</v>
      </c>
      <c r="BX447">
        <v>90.94</v>
      </c>
      <c r="BY447">
        <v>28.57</v>
      </c>
      <c r="BZ447">
        <v>10</v>
      </c>
      <c r="CA447">
        <v>25</v>
      </c>
      <c r="CB447">
        <v>57.38</v>
      </c>
      <c r="CC447">
        <v>459</v>
      </c>
      <c r="CD447">
        <v>447</v>
      </c>
      <c r="CE447">
        <v>341</v>
      </c>
      <c r="CF447">
        <v>124</v>
      </c>
      <c r="CG447">
        <v>121</v>
      </c>
      <c r="CH447">
        <v>25</v>
      </c>
      <c r="CI447">
        <v>22</v>
      </c>
      <c r="CJ447">
        <v>123</v>
      </c>
      <c r="CK447">
        <v>43</v>
      </c>
      <c r="CL447">
        <v>43</v>
      </c>
      <c r="CM447">
        <v>11</v>
      </c>
      <c r="CN447">
        <v>13</v>
      </c>
      <c r="CO447">
        <v>0.09</v>
      </c>
      <c r="CP447">
        <v>1307.69</v>
      </c>
      <c r="CQ447">
        <v>3235.07</v>
      </c>
      <c r="CR447">
        <v>28.79</v>
      </c>
      <c r="CS447">
        <v>17.95</v>
      </c>
      <c r="CT447">
        <v>17.57</v>
      </c>
      <c r="CU447">
        <v>53.3</v>
      </c>
      <c r="CV447">
        <v>49.64</v>
      </c>
      <c r="CW447">
        <v>58.19</v>
      </c>
      <c r="CX447">
        <v>50.99</v>
      </c>
      <c r="CY447">
        <v>53.78</v>
      </c>
      <c r="CZ447">
        <v>54.56</v>
      </c>
      <c r="DB447">
        <f t="shared" si="6"/>
        <v>3</v>
      </c>
    </row>
    <row r="448" spans="1:106">
      <c r="A448" t="s">
        <v>629</v>
      </c>
      <c r="B448" t="s">
        <v>630</v>
      </c>
      <c r="C448" t="s">
        <v>113</v>
      </c>
      <c r="D448" t="s">
        <v>364</v>
      </c>
      <c r="E448">
        <v>57</v>
      </c>
      <c r="F448">
        <v>20142015</v>
      </c>
      <c r="G448">
        <v>23</v>
      </c>
      <c r="H448">
        <v>1.45</v>
      </c>
      <c r="I448">
        <v>1.4670000000000001</v>
      </c>
      <c r="J448">
        <v>14</v>
      </c>
      <c r="K448">
        <v>15</v>
      </c>
      <c r="L448">
        <v>29</v>
      </c>
      <c r="M448">
        <v>1.04</v>
      </c>
      <c r="N448">
        <v>1.1200000000000001</v>
      </c>
      <c r="O448">
        <v>2.16</v>
      </c>
      <c r="P448">
        <v>0</v>
      </c>
      <c r="Q448">
        <v>56.11</v>
      </c>
      <c r="R448">
        <v>101.3</v>
      </c>
      <c r="S448">
        <v>12.5</v>
      </c>
      <c r="T448">
        <v>10.6</v>
      </c>
      <c r="U448">
        <v>14.16</v>
      </c>
      <c r="V448">
        <v>3.39</v>
      </c>
      <c r="W448">
        <v>54.09</v>
      </c>
      <c r="X448">
        <v>50.7</v>
      </c>
      <c r="Y448">
        <v>59</v>
      </c>
      <c r="Z448">
        <v>390</v>
      </c>
      <c r="AA448">
        <v>331</v>
      </c>
      <c r="AB448">
        <v>29</v>
      </c>
      <c r="AC448">
        <v>24.61</v>
      </c>
      <c r="AD448">
        <v>53.61</v>
      </c>
      <c r="AE448">
        <v>110</v>
      </c>
      <c r="AF448">
        <v>6.89</v>
      </c>
      <c r="AG448">
        <v>49.22</v>
      </c>
      <c r="AH448">
        <v>185</v>
      </c>
      <c r="AI448">
        <v>850</v>
      </c>
      <c r="AJ448">
        <v>665</v>
      </c>
      <c r="AK448">
        <v>63.21</v>
      </c>
      <c r="AL448">
        <v>49.45</v>
      </c>
      <c r="AM448">
        <v>112.66</v>
      </c>
      <c r="AN448">
        <v>49.88</v>
      </c>
      <c r="AO448">
        <v>42</v>
      </c>
      <c r="AP448">
        <v>24</v>
      </c>
      <c r="AQ448">
        <v>214</v>
      </c>
      <c r="AR448">
        <v>6.02</v>
      </c>
      <c r="AS448">
        <v>55.86</v>
      </c>
      <c r="AT448">
        <v>49.85</v>
      </c>
      <c r="AU448">
        <v>135</v>
      </c>
      <c r="AV448">
        <v>643</v>
      </c>
      <c r="AW448">
        <v>508</v>
      </c>
      <c r="AX448">
        <v>47.81</v>
      </c>
      <c r="AY448">
        <v>37.770000000000003</v>
      </c>
      <c r="AZ448">
        <v>85.59</v>
      </c>
      <c r="BA448">
        <v>65.94</v>
      </c>
      <c r="BB448">
        <v>60</v>
      </c>
      <c r="BC448">
        <v>172</v>
      </c>
      <c r="BD448">
        <v>4</v>
      </c>
      <c r="BE448">
        <v>53.47</v>
      </c>
      <c r="BF448">
        <v>49.47</v>
      </c>
      <c r="BG448">
        <v>55</v>
      </c>
      <c r="BH448">
        <v>31.53</v>
      </c>
      <c r="BI448">
        <v>27.44</v>
      </c>
      <c r="BJ448">
        <v>424</v>
      </c>
      <c r="BK448">
        <v>369</v>
      </c>
      <c r="BL448">
        <v>112</v>
      </c>
      <c r="BM448">
        <v>8.65</v>
      </c>
      <c r="BN448">
        <v>48.5</v>
      </c>
      <c r="BO448">
        <v>2.97</v>
      </c>
      <c r="BP448">
        <v>2.23</v>
      </c>
      <c r="BQ448">
        <v>40</v>
      </c>
      <c r="BR448">
        <v>30</v>
      </c>
      <c r="BS448">
        <v>10</v>
      </c>
      <c r="BT448">
        <v>57.14</v>
      </c>
      <c r="BU448">
        <v>8.14</v>
      </c>
      <c r="BV448">
        <v>9.43</v>
      </c>
      <c r="BW448">
        <v>6.22</v>
      </c>
      <c r="BX448">
        <v>91.87</v>
      </c>
      <c r="BY448">
        <v>46</v>
      </c>
      <c r="BZ448">
        <v>6</v>
      </c>
      <c r="CA448">
        <v>6</v>
      </c>
      <c r="CB448">
        <v>56.92</v>
      </c>
      <c r="CC448">
        <v>325</v>
      </c>
      <c r="CD448">
        <v>291</v>
      </c>
      <c r="CE448">
        <v>246</v>
      </c>
      <c r="CF448">
        <v>97</v>
      </c>
      <c r="CG448">
        <v>84</v>
      </c>
      <c r="CH448">
        <v>7</v>
      </c>
      <c r="CI448">
        <v>8</v>
      </c>
      <c r="CJ448">
        <v>98</v>
      </c>
      <c r="CK448">
        <v>27</v>
      </c>
      <c r="CL448">
        <v>15</v>
      </c>
      <c r="CM448">
        <v>11</v>
      </c>
      <c r="CN448">
        <v>11</v>
      </c>
      <c r="CO448">
        <v>0</v>
      </c>
      <c r="CP448">
        <v>806.88</v>
      </c>
      <c r="CQ448">
        <v>2647.09</v>
      </c>
      <c r="CR448">
        <v>23.36</v>
      </c>
      <c r="CS448">
        <v>18.07</v>
      </c>
      <c r="CT448">
        <v>17.489999999999998</v>
      </c>
      <c r="CU448">
        <v>51.04</v>
      </c>
      <c r="CV448">
        <v>50.11</v>
      </c>
      <c r="CW448">
        <v>56.24</v>
      </c>
      <c r="CX448">
        <v>53.95</v>
      </c>
      <c r="CY448">
        <v>54.53</v>
      </c>
      <c r="CZ448">
        <v>54.28</v>
      </c>
      <c r="DB448">
        <f t="shared" si="6"/>
        <v>13</v>
      </c>
    </row>
    <row r="449" spans="1:106">
      <c r="A449" t="s">
        <v>1046</v>
      </c>
      <c r="B449" t="s">
        <v>1047</v>
      </c>
      <c r="C449" t="s">
        <v>113</v>
      </c>
      <c r="D449" t="s">
        <v>858</v>
      </c>
      <c r="E449">
        <v>76</v>
      </c>
      <c r="F449">
        <v>20142015</v>
      </c>
      <c r="G449">
        <v>23</v>
      </c>
      <c r="H449">
        <v>0.73499999999999999</v>
      </c>
      <c r="I449">
        <v>0.73499999999999999</v>
      </c>
      <c r="J449">
        <v>11</v>
      </c>
      <c r="K449">
        <v>6</v>
      </c>
      <c r="L449">
        <v>17</v>
      </c>
      <c r="M449">
        <v>0.74</v>
      </c>
      <c r="N449">
        <v>0.41</v>
      </c>
      <c r="O449">
        <v>1.1499999999999999</v>
      </c>
      <c r="P449">
        <v>5</v>
      </c>
      <c r="Q449">
        <v>48.1</v>
      </c>
      <c r="R449">
        <v>97.09</v>
      </c>
      <c r="S449">
        <v>12.64</v>
      </c>
      <c r="T449">
        <v>3.16</v>
      </c>
      <c r="U449">
        <v>11.66</v>
      </c>
      <c r="V449">
        <v>2.85</v>
      </c>
      <c r="W449">
        <v>48.37</v>
      </c>
      <c r="X449">
        <v>45.53</v>
      </c>
      <c r="Y449">
        <v>-25</v>
      </c>
      <c r="Z449">
        <v>371</v>
      </c>
      <c r="AA449">
        <v>396</v>
      </c>
      <c r="AB449">
        <v>25.11</v>
      </c>
      <c r="AC449">
        <v>26.81</v>
      </c>
      <c r="AD449">
        <v>51.92</v>
      </c>
      <c r="AE449">
        <v>98</v>
      </c>
      <c r="AF449">
        <v>1.38</v>
      </c>
      <c r="AG449">
        <v>46.72</v>
      </c>
      <c r="AH449">
        <v>-59</v>
      </c>
      <c r="AI449">
        <v>745</v>
      </c>
      <c r="AJ449">
        <v>804</v>
      </c>
      <c r="AK449">
        <v>50.43</v>
      </c>
      <c r="AL449">
        <v>54.42</v>
      </c>
      <c r="AM449">
        <v>104.85</v>
      </c>
      <c r="AN449">
        <v>51.95</v>
      </c>
      <c r="AO449">
        <v>33</v>
      </c>
      <c r="AP449">
        <v>57</v>
      </c>
      <c r="AQ449">
        <v>152</v>
      </c>
      <c r="AR449">
        <v>1.76</v>
      </c>
      <c r="AS449">
        <v>48.08</v>
      </c>
      <c r="AT449">
        <v>46.32</v>
      </c>
      <c r="AU449">
        <v>-44</v>
      </c>
      <c r="AV449">
        <v>550</v>
      </c>
      <c r="AW449">
        <v>594</v>
      </c>
      <c r="AX449">
        <v>37.229999999999997</v>
      </c>
      <c r="AY449">
        <v>40.21</v>
      </c>
      <c r="AZ449">
        <v>77.44</v>
      </c>
      <c r="BA449">
        <v>70.36</v>
      </c>
      <c r="BB449">
        <v>32</v>
      </c>
      <c r="BC449">
        <v>119</v>
      </c>
      <c r="BD449">
        <v>2.31</v>
      </c>
      <c r="BE449">
        <v>48.93</v>
      </c>
      <c r="BF449">
        <v>46.61</v>
      </c>
      <c r="BG449">
        <v>-17</v>
      </c>
      <c r="BH449">
        <v>26.2</v>
      </c>
      <c r="BI449">
        <v>27.35</v>
      </c>
      <c r="BJ449">
        <v>387</v>
      </c>
      <c r="BK449">
        <v>404</v>
      </c>
      <c r="BL449">
        <v>87</v>
      </c>
      <c r="BM449">
        <v>-4.24</v>
      </c>
      <c r="BN449">
        <v>44.82</v>
      </c>
      <c r="BO449">
        <v>1.9</v>
      </c>
      <c r="BP449">
        <v>2.78</v>
      </c>
      <c r="BQ449">
        <v>28</v>
      </c>
      <c r="BR449">
        <v>41</v>
      </c>
      <c r="BS449">
        <v>-13</v>
      </c>
      <c r="BT449">
        <v>40.58</v>
      </c>
      <c r="BU449">
        <v>9.24</v>
      </c>
      <c r="BV449">
        <v>7.24</v>
      </c>
      <c r="BW449">
        <v>5.09</v>
      </c>
      <c r="BX449">
        <v>89.85</v>
      </c>
      <c r="BY449">
        <v>36</v>
      </c>
      <c r="BZ449">
        <v>2</v>
      </c>
      <c r="CA449">
        <v>5</v>
      </c>
      <c r="CB449">
        <v>49.01</v>
      </c>
      <c r="CC449">
        <v>272</v>
      </c>
      <c r="CD449">
        <v>301</v>
      </c>
      <c r="CE449">
        <v>283</v>
      </c>
      <c r="CF449">
        <v>101</v>
      </c>
      <c r="CG449">
        <v>127</v>
      </c>
      <c r="CH449">
        <v>4</v>
      </c>
      <c r="CI449">
        <v>2</v>
      </c>
      <c r="CJ449">
        <v>76</v>
      </c>
      <c r="CK449">
        <v>20</v>
      </c>
      <c r="CL449">
        <v>30</v>
      </c>
      <c r="CM449">
        <v>13</v>
      </c>
      <c r="CN449">
        <v>18</v>
      </c>
      <c r="CO449">
        <v>0.34</v>
      </c>
      <c r="CP449">
        <v>886.4</v>
      </c>
      <c r="CQ449">
        <v>3728.93</v>
      </c>
      <c r="CR449">
        <v>19.21</v>
      </c>
      <c r="CS449">
        <v>17.37</v>
      </c>
      <c r="CT449">
        <v>17.010000000000002</v>
      </c>
      <c r="CU449">
        <v>46.29</v>
      </c>
      <c r="CV449">
        <v>49.65</v>
      </c>
      <c r="CW449">
        <v>51.29</v>
      </c>
      <c r="CX449">
        <v>59.51</v>
      </c>
      <c r="CY449">
        <v>53.47</v>
      </c>
      <c r="CZ449">
        <v>54.21</v>
      </c>
      <c r="DB449">
        <f t="shared" si="6"/>
        <v>-26</v>
      </c>
    </row>
    <row r="450" spans="1:106">
      <c r="A450" t="s">
        <v>723</v>
      </c>
      <c r="B450" t="s">
        <v>724</v>
      </c>
      <c r="C450" t="s">
        <v>68</v>
      </c>
      <c r="D450" t="s">
        <v>110</v>
      </c>
      <c r="E450">
        <v>64</v>
      </c>
      <c r="F450">
        <v>20142015</v>
      </c>
      <c r="G450">
        <v>21</v>
      </c>
      <c r="H450">
        <v>0.625</v>
      </c>
      <c r="I450">
        <v>0.63300000000000001</v>
      </c>
      <c r="J450">
        <v>12</v>
      </c>
      <c r="K450">
        <v>7</v>
      </c>
      <c r="L450">
        <v>19</v>
      </c>
      <c r="M450">
        <v>0.82</v>
      </c>
      <c r="N450">
        <v>0.48</v>
      </c>
      <c r="O450">
        <v>1.31</v>
      </c>
      <c r="P450">
        <v>8</v>
      </c>
      <c r="Q450">
        <v>42.89</v>
      </c>
      <c r="R450">
        <v>98.81</v>
      </c>
      <c r="S450">
        <v>13.19</v>
      </c>
      <c r="T450">
        <v>-22.04</v>
      </c>
      <c r="U450">
        <v>13.64</v>
      </c>
      <c r="V450">
        <v>-12.4</v>
      </c>
      <c r="W450">
        <v>43.05</v>
      </c>
      <c r="X450">
        <v>55.45</v>
      </c>
      <c r="Y450">
        <v>-103</v>
      </c>
      <c r="Z450">
        <v>319</v>
      </c>
      <c r="AA450">
        <v>422</v>
      </c>
      <c r="AB450">
        <v>21.92</v>
      </c>
      <c r="AC450">
        <v>29</v>
      </c>
      <c r="AD450">
        <v>50.93</v>
      </c>
      <c r="AE450">
        <v>103</v>
      </c>
      <c r="AF450">
        <v>-11.24</v>
      </c>
      <c r="AG450">
        <v>54.13</v>
      </c>
      <c r="AH450">
        <v>-213</v>
      </c>
      <c r="AI450">
        <v>642</v>
      </c>
      <c r="AJ450">
        <v>855</v>
      </c>
      <c r="AK450">
        <v>44.12</v>
      </c>
      <c r="AL450">
        <v>58.76</v>
      </c>
      <c r="AM450">
        <v>102.89</v>
      </c>
      <c r="AN450">
        <v>55.14</v>
      </c>
      <c r="AO450">
        <v>24</v>
      </c>
      <c r="AP450">
        <v>58</v>
      </c>
      <c r="AQ450">
        <v>153</v>
      </c>
      <c r="AR450">
        <v>-8.89</v>
      </c>
      <c r="AS450">
        <v>44.96</v>
      </c>
      <c r="AT450">
        <v>53.85</v>
      </c>
      <c r="AU450">
        <v>-111</v>
      </c>
      <c r="AV450">
        <v>495</v>
      </c>
      <c r="AW450">
        <v>606</v>
      </c>
      <c r="AX450">
        <v>34.020000000000003</v>
      </c>
      <c r="AY450">
        <v>41.65</v>
      </c>
      <c r="AZ450">
        <v>75.67</v>
      </c>
      <c r="BA450">
        <v>71.52</v>
      </c>
      <c r="BB450">
        <v>38</v>
      </c>
      <c r="BC450">
        <v>129</v>
      </c>
      <c r="BD450">
        <v>-7.56</v>
      </c>
      <c r="BE450">
        <v>46.09</v>
      </c>
      <c r="BF450">
        <v>53.65</v>
      </c>
      <c r="BG450">
        <v>-60</v>
      </c>
      <c r="BH450">
        <v>24.33</v>
      </c>
      <c r="BI450">
        <v>28.45</v>
      </c>
      <c r="BJ450">
        <v>354</v>
      </c>
      <c r="BK450">
        <v>414</v>
      </c>
      <c r="BL450">
        <v>91</v>
      </c>
      <c r="BM450">
        <v>-16.739999999999998</v>
      </c>
      <c r="BN450">
        <v>58.84</v>
      </c>
      <c r="BO450">
        <v>1.65</v>
      </c>
      <c r="BP450">
        <v>2.27</v>
      </c>
      <c r="BQ450">
        <v>24</v>
      </c>
      <c r="BR450">
        <v>33</v>
      </c>
      <c r="BS450">
        <v>-9</v>
      </c>
      <c r="BT450">
        <v>42.11</v>
      </c>
      <c r="BU450">
        <v>9.3000000000000007</v>
      </c>
      <c r="BV450">
        <v>6.78</v>
      </c>
      <c r="BW450">
        <v>4.8499999999999996</v>
      </c>
      <c r="BX450">
        <v>92.03</v>
      </c>
      <c r="BY450">
        <v>47.66</v>
      </c>
      <c r="BZ450">
        <v>112</v>
      </c>
      <c r="CA450">
        <v>123</v>
      </c>
      <c r="CB450">
        <v>34.64</v>
      </c>
      <c r="CC450">
        <v>185</v>
      </c>
      <c r="CD450">
        <v>278</v>
      </c>
      <c r="CE450">
        <v>349</v>
      </c>
      <c r="CF450">
        <v>127</v>
      </c>
      <c r="CG450">
        <v>104</v>
      </c>
      <c r="CH450">
        <v>4</v>
      </c>
      <c r="CI450">
        <v>3</v>
      </c>
      <c r="CJ450">
        <v>79</v>
      </c>
      <c r="CK450">
        <v>23</v>
      </c>
      <c r="CL450">
        <v>24</v>
      </c>
      <c r="CM450">
        <v>7</v>
      </c>
      <c r="CN450">
        <v>15</v>
      </c>
      <c r="CO450">
        <v>0.55000000000000004</v>
      </c>
      <c r="CP450">
        <v>872.99</v>
      </c>
      <c r="CQ450">
        <v>2997.11</v>
      </c>
      <c r="CR450">
        <v>22.56</v>
      </c>
      <c r="CS450">
        <v>17.260000000000002</v>
      </c>
      <c r="CT450">
        <v>17.05</v>
      </c>
      <c r="CU450">
        <v>52.55</v>
      </c>
      <c r="CV450">
        <v>49.21</v>
      </c>
      <c r="CW450">
        <v>55.17</v>
      </c>
      <c r="CX450">
        <v>49.82</v>
      </c>
      <c r="CY450">
        <v>52.97</v>
      </c>
      <c r="CZ450">
        <v>54.68</v>
      </c>
      <c r="DB450">
        <f t="shared" si="6"/>
        <v>23</v>
      </c>
    </row>
    <row r="451" spans="1:106">
      <c r="A451" t="s">
        <v>664</v>
      </c>
      <c r="B451" t="s">
        <v>665</v>
      </c>
      <c r="C451" t="s">
        <v>62</v>
      </c>
      <c r="D451" t="s">
        <v>168</v>
      </c>
      <c r="E451">
        <v>55</v>
      </c>
      <c r="F451">
        <v>20142015</v>
      </c>
      <c r="G451">
        <v>30</v>
      </c>
      <c r="H451">
        <v>0.7</v>
      </c>
      <c r="I451">
        <v>0.7</v>
      </c>
      <c r="J451">
        <v>0</v>
      </c>
      <c r="K451">
        <v>9</v>
      </c>
      <c r="L451">
        <v>9</v>
      </c>
      <c r="M451">
        <v>0</v>
      </c>
      <c r="N451">
        <v>0.65</v>
      </c>
      <c r="O451">
        <v>0.65</v>
      </c>
      <c r="P451">
        <v>0</v>
      </c>
      <c r="Q451">
        <v>45.14</v>
      </c>
      <c r="R451">
        <v>101.44</v>
      </c>
      <c r="S451">
        <v>0</v>
      </c>
      <c r="T451">
        <v>-7.6</v>
      </c>
      <c r="U451">
        <v>15.08</v>
      </c>
      <c r="V451">
        <v>-9.1199999999999992</v>
      </c>
      <c r="W451">
        <v>44.43</v>
      </c>
      <c r="X451">
        <v>53.55</v>
      </c>
      <c r="Y451">
        <v>-81</v>
      </c>
      <c r="Z451">
        <v>323</v>
      </c>
      <c r="AA451">
        <v>404</v>
      </c>
      <c r="AB451">
        <v>23.37</v>
      </c>
      <c r="AC451">
        <v>29.23</v>
      </c>
      <c r="AD451">
        <v>52.6</v>
      </c>
      <c r="AE451">
        <v>25</v>
      </c>
      <c r="AF451">
        <v>-8.56</v>
      </c>
      <c r="AG451">
        <v>53.7</v>
      </c>
      <c r="AH451">
        <v>-135</v>
      </c>
      <c r="AI451">
        <v>627</v>
      </c>
      <c r="AJ451">
        <v>762</v>
      </c>
      <c r="AK451">
        <v>45.36</v>
      </c>
      <c r="AL451">
        <v>55.13</v>
      </c>
      <c r="AM451">
        <v>100.49</v>
      </c>
      <c r="AN451">
        <v>55.02</v>
      </c>
      <c r="AO451">
        <v>38</v>
      </c>
      <c r="AP451">
        <v>59</v>
      </c>
      <c r="AQ451">
        <v>79</v>
      </c>
      <c r="AR451">
        <v>-8.11</v>
      </c>
      <c r="AS451">
        <v>44.74</v>
      </c>
      <c r="AT451">
        <v>52.84</v>
      </c>
      <c r="AU451">
        <v>-108</v>
      </c>
      <c r="AV451">
        <v>459</v>
      </c>
      <c r="AW451">
        <v>567</v>
      </c>
      <c r="AX451">
        <v>33.21</v>
      </c>
      <c r="AY451">
        <v>41.02</v>
      </c>
      <c r="AZ451">
        <v>74.23</v>
      </c>
      <c r="BA451">
        <v>75.16</v>
      </c>
      <c r="BB451">
        <v>12</v>
      </c>
      <c r="BC451">
        <v>41</v>
      </c>
      <c r="BD451">
        <v>-7.67</v>
      </c>
      <c r="BE451">
        <v>45.04</v>
      </c>
      <c r="BF451">
        <v>52.71</v>
      </c>
      <c r="BG451">
        <v>-76</v>
      </c>
      <c r="BH451">
        <v>24.96</v>
      </c>
      <c r="BI451">
        <v>30.46</v>
      </c>
      <c r="BJ451">
        <v>345</v>
      </c>
      <c r="BK451">
        <v>421</v>
      </c>
      <c r="BL451">
        <v>29</v>
      </c>
      <c r="BM451">
        <v>-5.19</v>
      </c>
      <c r="BN451">
        <v>54.42</v>
      </c>
      <c r="BO451">
        <v>2.3199999999999998</v>
      </c>
      <c r="BP451">
        <v>2.39</v>
      </c>
      <c r="BQ451">
        <v>32</v>
      </c>
      <c r="BR451">
        <v>33</v>
      </c>
      <c r="BS451">
        <v>-1</v>
      </c>
      <c r="BT451">
        <v>49.23</v>
      </c>
      <c r="BU451">
        <v>0</v>
      </c>
      <c r="BV451">
        <v>9.2799999999999994</v>
      </c>
      <c r="BW451">
        <v>6.97</v>
      </c>
      <c r="BX451">
        <v>92.16</v>
      </c>
      <c r="BY451">
        <v>40</v>
      </c>
      <c r="BZ451">
        <v>0</v>
      </c>
      <c r="CA451">
        <v>0</v>
      </c>
      <c r="CB451">
        <v>44.42</v>
      </c>
      <c r="CC451">
        <v>227</v>
      </c>
      <c r="CD451">
        <v>250</v>
      </c>
      <c r="CE451">
        <v>284</v>
      </c>
      <c r="CF451">
        <v>74</v>
      </c>
      <c r="CG451">
        <v>103</v>
      </c>
      <c r="CH451">
        <v>5</v>
      </c>
      <c r="CI451">
        <v>4</v>
      </c>
      <c r="CJ451">
        <v>29</v>
      </c>
      <c r="CK451">
        <v>35</v>
      </c>
      <c r="CL451">
        <v>10</v>
      </c>
      <c r="CM451">
        <v>13</v>
      </c>
      <c r="CN451">
        <v>13</v>
      </c>
      <c r="CO451">
        <v>0</v>
      </c>
      <c r="CP451">
        <v>829.3</v>
      </c>
      <c r="CQ451">
        <v>2505.56</v>
      </c>
      <c r="CR451">
        <v>24.87</v>
      </c>
      <c r="CS451">
        <v>15.57</v>
      </c>
      <c r="CT451">
        <v>16.649999999999999</v>
      </c>
      <c r="CU451">
        <v>50.98</v>
      </c>
      <c r="CV451">
        <v>49.23</v>
      </c>
      <c r="CW451">
        <v>54.2</v>
      </c>
      <c r="CX451">
        <v>52.12</v>
      </c>
      <c r="CY451">
        <v>52.98</v>
      </c>
      <c r="CZ451">
        <v>54.63</v>
      </c>
      <c r="DB451">
        <f t="shared" si="6"/>
        <v>-29</v>
      </c>
    </row>
    <row r="452" spans="1:106">
      <c r="A452" t="s">
        <v>748</v>
      </c>
      <c r="B452" t="s">
        <v>749</v>
      </c>
      <c r="C452" t="s">
        <v>100</v>
      </c>
      <c r="D452" t="s">
        <v>282</v>
      </c>
      <c r="E452">
        <v>56</v>
      </c>
      <c r="F452">
        <v>20142015</v>
      </c>
      <c r="G452">
        <v>31</v>
      </c>
      <c r="H452">
        <v>4</v>
      </c>
      <c r="I452">
        <v>4</v>
      </c>
      <c r="J452">
        <v>8</v>
      </c>
      <c r="K452">
        <v>14</v>
      </c>
      <c r="L452">
        <v>22</v>
      </c>
      <c r="M452">
        <v>0.56999999999999995</v>
      </c>
      <c r="N452">
        <v>1</v>
      </c>
      <c r="O452">
        <v>1.58</v>
      </c>
      <c r="P452">
        <v>2</v>
      </c>
      <c r="Q452">
        <v>55.18</v>
      </c>
      <c r="R452">
        <v>100.48</v>
      </c>
      <c r="S452">
        <v>8.25</v>
      </c>
      <c r="T452">
        <v>23.83</v>
      </c>
      <c r="U452">
        <v>14.96</v>
      </c>
      <c r="V452">
        <v>8.33</v>
      </c>
      <c r="W452">
        <v>53.93</v>
      </c>
      <c r="X452">
        <v>45.61</v>
      </c>
      <c r="Y452">
        <v>55</v>
      </c>
      <c r="Z452">
        <v>377</v>
      </c>
      <c r="AA452">
        <v>322</v>
      </c>
      <c r="AB452">
        <v>27.01</v>
      </c>
      <c r="AC452">
        <v>23.07</v>
      </c>
      <c r="AD452">
        <v>50.08</v>
      </c>
      <c r="AE452">
        <v>109</v>
      </c>
      <c r="AF452">
        <v>9.1</v>
      </c>
      <c r="AG452">
        <v>46.08</v>
      </c>
      <c r="AH452">
        <v>155</v>
      </c>
      <c r="AI452">
        <v>825</v>
      </c>
      <c r="AJ452">
        <v>670</v>
      </c>
      <c r="AK452">
        <v>59.1</v>
      </c>
      <c r="AL452">
        <v>48</v>
      </c>
      <c r="AM452">
        <v>107.1</v>
      </c>
      <c r="AN452">
        <v>49.33</v>
      </c>
      <c r="AO452">
        <v>45</v>
      </c>
      <c r="AP452">
        <v>19</v>
      </c>
      <c r="AQ452">
        <v>177</v>
      </c>
      <c r="AR452">
        <v>9.84</v>
      </c>
      <c r="AS452">
        <v>55.88</v>
      </c>
      <c r="AT452">
        <v>46.04</v>
      </c>
      <c r="AU452">
        <v>120</v>
      </c>
      <c r="AV452">
        <v>570</v>
      </c>
      <c r="AW452">
        <v>450</v>
      </c>
      <c r="AX452">
        <v>40.840000000000003</v>
      </c>
      <c r="AY452">
        <v>32.24</v>
      </c>
      <c r="AZ452">
        <v>73.069999999999993</v>
      </c>
      <c r="BA452">
        <v>71.400000000000006</v>
      </c>
      <c r="BB452">
        <v>35</v>
      </c>
      <c r="BC452">
        <v>132</v>
      </c>
      <c r="BD452">
        <v>9.4499999999999993</v>
      </c>
      <c r="BE452">
        <v>55.6</v>
      </c>
      <c r="BF452">
        <v>46.15</v>
      </c>
      <c r="BG452">
        <v>82</v>
      </c>
      <c r="BH452">
        <v>29.16</v>
      </c>
      <c r="BI452">
        <v>23.28</v>
      </c>
      <c r="BJ452">
        <v>407</v>
      </c>
      <c r="BK452">
        <v>325</v>
      </c>
      <c r="BL452">
        <v>97</v>
      </c>
      <c r="BM452">
        <v>6.92</v>
      </c>
      <c r="BN452">
        <v>50</v>
      </c>
      <c r="BO452">
        <v>2.65</v>
      </c>
      <c r="BP452">
        <v>2.0099999999999998</v>
      </c>
      <c r="BQ452">
        <v>37</v>
      </c>
      <c r="BR452">
        <v>28</v>
      </c>
      <c r="BS452">
        <v>9</v>
      </c>
      <c r="BT452">
        <v>56.92</v>
      </c>
      <c r="BU452">
        <v>6.06</v>
      </c>
      <c r="BV452">
        <v>9.09</v>
      </c>
      <c r="BW452">
        <v>6.49</v>
      </c>
      <c r="BX452">
        <v>91.38</v>
      </c>
      <c r="BY452">
        <v>38.46</v>
      </c>
      <c r="BZ452">
        <v>10</v>
      </c>
      <c r="CA452">
        <v>16</v>
      </c>
      <c r="CB452">
        <v>66</v>
      </c>
      <c r="CC452">
        <v>361</v>
      </c>
      <c r="CD452">
        <v>283</v>
      </c>
      <c r="CE452">
        <v>186</v>
      </c>
      <c r="CF452">
        <v>32</v>
      </c>
      <c r="CG452">
        <v>60</v>
      </c>
      <c r="CH452">
        <v>9</v>
      </c>
      <c r="CI452">
        <v>5</v>
      </c>
      <c r="CJ452">
        <v>89</v>
      </c>
      <c r="CK452">
        <v>13</v>
      </c>
      <c r="CL452">
        <v>18</v>
      </c>
      <c r="CM452">
        <v>9</v>
      </c>
      <c r="CN452">
        <v>11</v>
      </c>
      <c r="CO452">
        <v>0.14000000000000001</v>
      </c>
      <c r="CP452">
        <v>837.5</v>
      </c>
      <c r="CQ452">
        <v>2571.2800000000002</v>
      </c>
      <c r="CR452">
        <v>24.57</v>
      </c>
      <c r="CS452">
        <v>18.61</v>
      </c>
      <c r="CT452">
        <v>17.48</v>
      </c>
      <c r="CU452">
        <v>48.62</v>
      </c>
      <c r="CV452">
        <v>49.97</v>
      </c>
      <c r="CW452">
        <v>54.92</v>
      </c>
      <c r="CX452">
        <v>58.03</v>
      </c>
      <c r="CY452">
        <v>54.08</v>
      </c>
      <c r="CZ452">
        <v>54.14</v>
      </c>
      <c r="DB452">
        <f t="shared" ref="DB452:DB515" si="7">CF452-CG452</f>
        <v>-28</v>
      </c>
    </row>
    <row r="453" spans="1:106">
      <c r="A453" t="s">
        <v>325</v>
      </c>
      <c r="B453" t="s">
        <v>326</v>
      </c>
      <c r="C453" t="s">
        <v>124</v>
      </c>
      <c r="D453" t="s">
        <v>204</v>
      </c>
      <c r="E453">
        <v>74</v>
      </c>
      <c r="F453">
        <v>20142015</v>
      </c>
      <c r="G453">
        <v>30</v>
      </c>
      <c r="H453">
        <v>11</v>
      </c>
      <c r="I453">
        <v>7.5380000000000003</v>
      </c>
      <c r="J453">
        <v>33</v>
      </c>
      <c r="K453">
        <v>29</v>
      </c>
      <c r="L453">
        <v>62</v>
      </c>
      <c r="M453">
        <v>1.38</v>
      </c>
      <c r="N453">
        <v>1.21</v>
      </c>
      <c r="O453">
        <v>2.59</v>
      </c>
      <c r="P453">
        <v>7</v>
      </c>
      <c r="Q453">
        <v>58.74</v>
      </c>
      <c r="R453">
        <v>102.17</v>
      </c>
      <c r="S453">
        <v>12.74</v>
      </c>
      <c r="T453">
        <v>29.22</v>
      </c>
      <c r="U453">
        <v>19.43</v>
      </c>
      <c r="V453">
        <v>13.03</v>
      </c>
      <c r="W453">
        <v>60.16</v>
      </c>
      <c r="X453">
        <v>47.13</v>
      </c>
      <c r="Y453">
        <v>276</v>
      </c>
      <c r="Z453">
        <v>817</v>
      </c>
      <c r="AA453">
        <v>541</v>
      </c>
      <c r="AB453">
        <v>34.090000000000003</v>
      </c>
      <c r="AC453">
        <v>22.57</v>
      </c>
      <c r="AD453">
        <v>56.66</v>
      </c>
      <c r="AE453">
        <v>284</v>
      </c>
      <c r="AF453">
        <v>12.51</v>
      </c>
      <c r="AG453">
        <v>46.23</v>
      </c>
      <c r="AH453">
        <v>496</v>
      </c>
      <c r="AI453">
        <v>1667</v>
      </c>
      <c r="AJ453">
        <v>1171</v>
      </c>
      <c r="AK453">
        <v>69.55</v>
      </c>
      <c r="AL453">
        <v>48.86</v>
      </c>
      <c r="AM453">
        <v>118.41</v>
      </c>
      <c r="AN453">
        <v>54.95</v>
      </c>
      <c r="AO453">
        <v>66</v>
      </c>
      <c r="AP453">
        <v>56</v>
      </c>
      <c r="AQ453">
        <v>407</v>
      </c>
      <c r="AR453">
        <v>11.83</v>
      </c>
      <c r="AS453">
        <v>59.76</v>
      </c>
      <c r="AT453">
        <v>47.93</v>
      </c>
      <c r="AU453">
        <v>407</v>
      </c>
      <c r="AV453">
        <v>1246</v>
      </c>
      <c r="AW453">
        <v>839</v>
      </c>
      <c r="AX453">
        <v>51.99</v>
      </c>
      <c r="AY453">
        <v>35.01</v>
      </c>
      <c r="AZ453">
        <v>87</v>
      </c>
      <c r="BA453">
        <v>73.52</v>
      </c>
      <c r="BB453">
        <v>82</v>
      </c>
      <c r="BC453">
        <v>341</v>
      </c>
      <c r="BD453">
        <v>13.98</v>
      </c>
      <c r="BE453">
        <v>61.6</v>
      </c>
      <c r="BF453">
        <v>47.62</v>
      </c>
      <c r="BG453">
        <v>345</v>
      </c>
      <c r="BH453">
        <v>38.22</v>
      </c>
      <c r="BI453">
        <v>23.82</v>
      </c>
      <c r="BJ453">
        <v>916</v>
      </c>
      <c r="BK453">
        <v>571</v>
      </c>
      <c r="BL453">
        <v>259</v>
      </c>
      <c r="BM453">
        <v>19.68</v>
      </c>
      <c r="BN453">
        <v>48.06</v>
      </c>
      <c r="BO453">
        <v>3.5</v>
      </c>
      <c r="BP453">
        <v>1.67</v>
      </c>
      <c r="BQ453">
        <v>84</v>
      </c>
      <c r="BR453">
        <v>40</v>
      </c>
      <c r="BS453">
        <v>44</v>
      </c>
      <c r="BT453">
        <v>67.739999999999995</v>
      </c>
      <c r="BU453">
        <v>9.68</v>
      </c>
      <c r="BV453">
        <v>9.17</v>
      </c>
      <c r="BW453">
        <v>6.74</v>
      </c>
      <c r="BX453">
        <v>92.99</v>
      </c>
      <c r="BY453">
        <v>26</v>
      </c>
      <c r="BZ453">
        <v>2</v>
      </c>
      <c r="CA453">
        <v>10</v>
      </c>
      <c r="CB453">
        <v>70.37</v>
      </c>
      <c r="CC453">
        <v>734</v>
      </c>
      <c r="CD453">
        <v>445</v>
      </c>
      <c r="CE453">
        <v>309</v>
      </c>
      <c r="CF453">
        <v>86</v>
      </c>
      <c r="CG453">
        <v>89</v>
      </c>
      <c r="CH453">
        <v>15</v>
      </c>
      <c r="CI453">
        <v>14</v>
      </c>
      <c r="CJ453">
        <v>226</v>
      </c>
      <c r="CK453">
        <v>24</v>
      </c>
      <c r="CL453">
        <v>47</v>
      </c>
      <c r="CM453">
        <v>14</v>
      </c>
      <c r="CN453">
        <v>21</v>
      </c>
      <c r="CO453">
        <v>0.28999999999999998</v>
      </c>
      <c r="CP453">
        <v>1438</v>
      </c>
      <c r="CQ453">
        <v>3044.2</v>
      </c>
      <c r="CR453">
        <v>32.08</v>
      </c>
      <c r="CS453">
        <v>19.64</v>
      </c>
      <c r="CT453">
        <v>17.61</v>
      </c>
      <c r="CU453">
        <v>52.23</v>
      </c>
      <c r="CV453">
        <v>49.88</v>
      </c>
      <c r="CW453">
        <v>56.68</v>
      </c>
      <c r="CX453">
        <v>51.83</v>
      </c>
      <c r="CY453">
        <v>54.48</v>
      </c>
      <c r="CZ453">
        <v>54.74</v>
      </c>
      <c r="DB453">
        <f t="shared" si="7"/>
        <v>-3</v>
      </c>
    </row>
    <row r="454" spans="1:106">
      <c r="A454" t="s">
        <v>375</v>
      </c>
      <c r="B454" t="s">
        <v>376</v>
      </c>
      <c r="C454" t="s">
        <v>113</v>
      </c>
      <c r="D454" t="s">
        <v>84</v>
      </c>
      <c r="E454">
        <v>46</v>
      </c>
      <c r="F454">
        <v>20142015</v>
      </c>
      <c r="G454">
        <v>18</v>
      </c>
      <c r="H454">
        <v>0.92500000000000004</v>
      </c>
      <c r="I454">
        <v>0.92500000000000004</v>
      </c>
      <c r="J454">
        <v>11</v>
      </c>
      <c r="K454">
        <v>16</v>
      </c>
      <c r="L454">
        <v>27</v>
      </c>
      <c r="M454">
        <v>1.04</v>
      </c>
      <c r="N454">
        <v>1.52</v>
      </c>
      <c r="O454">
        <v>2.56</v>
      </c>
      <c r="P454">
        <v>6</v>
      </c>
      <c r="Q454">
        <v>59.01</v>
      </c>
      <c r="R454">
        <v>103.41</v>
      </c>
      <c r="S454">
        <v>11.7</v>
      </c>
      <c r="T454">
        <v>27.91</v>
      </c>
      <c r="U454">
        <v>13.77</v>
      </c>
      <c r="V454">
        <v>9.35</v>
      </c>
      <c r="W454">
        <v>58.22</v>
      </c>
      <c r="X454">
        <v>48.87</v>
      </c>
      <c r="Y454">
        <v>105</v>
      </c>
      <c r="Z454">
        <v>372</v>
      </c>
      <c r="AA454">
        <v>267</v>
      </c>
      <c r="AB454">
        <v>35.24</v>
      </c>
      <c r="AC454">
        <v>25.29</v>
      </c>
      <c r="AD454">
        <v>60.53</v>
      </c>
      <c r="AE454">
        <v>96</v>
      </c>
      <c r="AF454">
        <v>9.49</v>
      </c>
      <c r="AG454">
        <v>49.52</v>
      </c>
      <c r="AH454">
        <v>229</v>
      </c>
      <c r="AI454">
        <v>750</v>
      </c>
      <c r="AJ454">
        <v>521</v>
      </c>
      <c r="AK454">
        <v>71.05</v>
      </c>
      <c r="AL454">
        <v>49.36</v>
      </c>
      <c r="AM454">
        <v>120.4</v>
      </c>
      <c r="AN454">
        <v>51.33</v>
      </c>
      <c r="AO454">
        <v>40</v>
      </c>
      <c r="AP454">
        <v>11</v>
      </c>
      <c r="AQ454">
        <v>176</v>
      </c>
      <c r="AR454">
        <v>7.45</v>
      </c>
      <c r="AS454">
        <v>56.73</v>
      </c>
      <c r="AT454">
        <v>49.27</v>
      </c>
      <c r="AU454">
        <v>130</v>
      </c>
      <c r="AV454">
        <v>548</v>
      </c>
      <c r="AW454">
        <v>418</v>
      </c>
      <c r="AX454">
        <v>51.91</v>
      </c>
      <c r="AY454">
        <v>39.6</v>
      </c>
      <c r="AZ454">
        <v>91.51</v>
      </c>
      <c r="BA454">
        <v>70.260000000000005</v>
      </c>
      <c r="BB454">
        <v>42</v>
      </c>
      <c r="BC454">
        <v>136</v>
      </c>
      <c r="BD454">
        <v>4.93</v>
      </c>
      <c r="BE454">
        <v>54.84</v>
      </c>
      <c r="BF454">
        <v>49.91</v>
      </c>
      <c r="BG454">
        <v>68</v>
      </c>
      <c r="BH454">
        <v>36.47</v>
      </c>
      <c r="BI454">
        <v>30.03</v>
      </c>
      <c r="BJ454">
        <v>385</v>
      </c>
      <c r="BK454">
        <v>317</v>
      </c>
      <c r="BL454">
        <v>94</v>
      </c>
      <c r="BM454">
        <v>20.11</v>
      </c>
      <c r="BN454">
        <v>45.93</v>
      </c>
      <c r="BO454">
        <v>3.32</v>
      </c>
      <c r="BP454">
        <v>1.71</v>
      </c>
      <c r="BQ454">
        <v>35</v>
      </c>
      <c r="BR454">
        <v>18</v>
      </c>
      <c r="BS454">
        <v>17</v>
      </c>
      <c r="BT454">
        <v>66.040000000000006</v>
      </c>
      <c r="BU454">
        <v>8.09</v>
      </c>
      <c r="BV454">
        <v>9.09</v>
      </c>
      <c r="BW454">
        <v>6.39</v>
      </c>
      <c r="BX454">
        <v>94.32</v>
      </c>
      <c r="BY454">
        <v>31</v>
      </c>
      <c r="BZ454">
        <v>5</v>
      </c>
      <c r="CA454">
        <v>12</v>
      </c>
      <c r="CB454">
        <v>72.91</v>
      </c>
      <c r="CC454">
        <v>261</v>
      </c>
      <c r="CD454">
        <v>164</v>
      </c>
      <c r="CE454">
        <v>97</v>
      </c>
      <c r="CF454">
        <v>20</v>
      </c>
      <c r="CG454">
        <v>56</v>
      </c>
      <c r="CH454">
        <v>8</v>
      </c>
      <c r="CI454">
        <v>8</v>
      </c>
      <c r="CJ454">
        <v>83</v>
      </c>
      <c r="CK454">
        <v>30</v>
      </c>
      <c r="CL454">
        <v>25</v>
      </c>
      <c r="CM454">
        <v>4</v>
      </c>
      <c r="CN454">
        <v>10</v>
      </c>
      <c r="CO454">
        <v>0.56999999999999995</v>
      </c>
      <c r="CP454">
        <v>633.37</v>
      </c>
      <c r="CQ454">
        <v>2184.6999999999998</v>
      </c>
      <c r="CR454">
        <v>22.48</v>
      </c>
      <c r="CS454">
        <v>17.84</v>
      </c>
      <c r="CT454">
        <v>17.04</v>
      </c>
      <c r="CU454">
        <v>51.44</v>
      </c>
      <c r="CV454">
        <v>50.08</v>
      </c>
      <c r="CW454">
        <v>56.46</v>
      </c>
      <c r="CX454">
        <v>53.3</v>
      </c>
      <c r="CY454">
        <v>53.92</v>
      </c>
      <c r="CZ454">
        <v>53.75</v>
      </c>
      <c r="DB454">
        <f t="shared" si="7"/>
        <v>-36</v>
      </c>
    </row>
    <row r="455" spans="1:106">
      <c r="A455" t="s">
        <v>95</v>
      </c>
      <c r="B455" t="s">
        <v>96</v>
      </c>
      <c r="C455" t="s">
        <v>97</v>
      </c>
      <c r="D455" t="s">
        <v>71</v>
      </c>
      <c r="E455">
        <v>82</v>
      </c>
      <c r="F455">
        <v>20142015</v>
      </c>
      <c r="G455">
        <v>30</v>
      </c>
      <c r="H455">
        <v>6</v>
      </c>
      <c r="I455">
        <v>6</v>
      </c>
      <c r="J455">
        <v>37</v>
      </c>
      <c r="K455">
        <v>33</v>
      </c>
      <c r="L455">
        <v>70</v>
      </c>
      <c r="M455">
        <v>1.34</v>
      </c>
      <c r="N455">
        <v>1.2</v>
      </c>
      <c r="O455">
        <v>2.54</v>
      </c>
      <c r="P455">
        <v>16</v>
      </c>
      <c r="Q455">
        <v>60.18</v>
      </c>
      <c r="R455">
        <v>100.91</v>
      </c>
      <c r="S455">
        <v>14.18</v>
      </c>
      <c r="T455">
        <v>9.99</v>
      </c>
      <c r="U455">
        <v>20.16</v>
      </c>
      <c r="V455">
        <v>14.31</v>
      </c>
      <c r="W455">
        <v>61.35</v>
      </c>
      <c r="X455">
        <v>47.04</v>
      </c>
      <c r="Y455">
        <v>373</v>
      </c>
      <c r="Z455">
        <v>1008</v>
      </c>
      <c r="AA455">
        <v>635</v>
      </c>
      <c r="AB455">
        <v>36.590000000000003</v>
      </c>
      <c r="AC455">
        <v>23.05</v>
      </c>
      <c r="AD455">
        <v>59.64</v>
      </c>
      <c r="AE455">
        <v>301</v>
      </c>
      <c r="AF455">
        <v>12.61</v>
      </c>
      <c r="AG455">
        <v>47.58</v>
      </c>
      <c r="AH455">
        <v>689</v>
      </c>
      <c r="AI455">
        <v>2036</v>
      </c>
      <c r="AJ455">
        <v>1347</v>
      </c>
      <c r="AK455">
        <v>73.900000000000006</v>
      </c>
      <c r="AL455">
        <v>48.89</v>
      </c>
      <c r="AM455">
        <v>122.8</v>
      </c>
      <c r="AN455">
        <v>50.54</v>
      </c>
      <c r="AO455">
        <v>81</v>
      </c>
      <c r="AP455">
        <v>86</v>
      </c>
      <c r="AQ455">
        <v>439</v>
      </c>
      <c r="AR455">
        <v>13.54</v>
      </c>
      <c r="AS455">
        <v>60.75</v>
      </c>
      <c r="AT455">
        <v>47.21</v>
      </c>
      <c r="AU455">
        <v>525</v>
      </c>
      <c r="AV455">
        <v>1483</v>
      </c>
      <c r="AW455">
        <v>958</v>
      </c>
      <c r="AX455">
        <v>53.83</v>
      </c>
      <c r="AY455">
        <v>34.770000000000003</v>
      </c>
      <c r="AZ455">
        <v>88.61</v>
      </c>
      <c r="BA455">
        <v>69.39</v>
      </c>
      <c r="BB455">
        <v>97</v>
      </c>
      <c r="BC455">
        <v>358</v>
      </c>
      <c r="BD455">
        <v>12.4</v>
      </c>
      <c r="BE455">
        <v>59.65</v>
      </c>
      <c r="BF455">
        <v>47.26</v>
      </c>
      <c r="BG455">
        <v>333</v>
      </c>
      <c r="BH455">
        <v>37.35</v>
      </c>
      <c r="BI455">
        <v>25.26</v>
      </c>
      <c r="BJ455">
        <v>1029</v>
      </c>
      <c r="BK455">
        <v>696</v>
      </c>
      <c r="BL455">
        <v>261</v>
      </c>
      <c r="BM455">
        <v>19.350000000000001</v>
      </c>
      <c r="BN455">
        <v>42.55</v>
      </c>
      <c r="BO455">
        <v>3.78</v>
      </c>
      <c r="BP455">
        <v>2.3199999999999998</v>
      </c>
      <c r="BQ455">
        <v>104</v>
      </c>
      <c r="BR455">
        <v>64</v>
      </c>
      <c r="BS455">
        <v>40</v>
      </c>
      <c r="BT455">
        <v>61.9</v>
      </c>
      <c r="BU455">
        <v>10.34</v>
      </c>
      <c r="BV455">
        <v>10.11</v>
      </c>
      <c r="BW455">
        <v>7.01</v>
      </c>
      <c r="BX455">
        <v>90.8</v>
      </c>
      <c r="BY455">
        <v>55.97</v>
      </c>
      <c r="BZ455">
        <v>642</v>
      </c>
      <c r="CA455">
        <v>505</v>
      </c>
      <c r="CB455">
        <v>54.98</v>
      </c>
      <c r="CC455">
        <v>839</v>
      </c>
      <c r="CD455">
        <v>485</v>
      </c>
      <c r="CE455">
        <v>687</v>
      </c>
      <c r="CF455">
        <v>97</v>
      </c>
      <c r="CG455">
        <v>77</v>
      </c>
      <c r="CH455">
        <v>22</v>
      </c>
      <c r="CI455">
        <v>11</v>
      </c>
      <c r="CJ455">
        <v>224</v>
      </c>
      <c r="CK455">
        <v>64</v>
      </c>
      <c r="CL455">
        <v>57</v>
      </c>
      <c r="CM455">
        <v>10</v>
      </c>
      <c r="CN455">
        <v>26</v>
      </c>
      <c r="CO455">
        <v>0.57999999999999996</v>
      </c>
      <c r="CP455">
        <v>1652.95</v>
      </c>
      <c r="CQ455">
        <v>3319.32</v>
      </c>
      <c r="CR455">
        <v>33.24</v>
      </c>
      <c r="CS455">
        <v>18.239999999999998</v>
      </c>
      <c r="CT455">
        <v>17.8</v>
      </c>
      <c r="CU455">
        <v>52.72</v>
      </c>
      <c r="CV455">
        <v>50.26</v>
      </c>
      <c r="CW455">
        <v>60.84</v>
      </c>
      <c r="CX455">
        <v>54.56</v>
      </c>
      <c r="CY455">
        <v>54.79</v>
      </c>
      <c r="CZ455">
        <v>54.23</v>
      </c>
      <c r="DB455">
        <f t="shared" si="7"/>
        <v>20</v>
      </c>
    </row>
    <row r="456" spans="1:106">
      <c r="A456" t="s">
        <v>387</v>
      </c>
      <c r="B456" t="s">
        <v>388</v>
      </c>
      <c r="C456" t="s">
        <v>80</v>
      </c>
      <c r="D456" t="s">
        <v>63</v>
      </c>
      <c r="E456">
        <v>42</v>
      </c>
      <c r="F456">
        <v>20142015</v>
      </c>
      <c r="G456">
        <v>22</v>
      </c>
      <c r="H456">
        <v>0.77700000000000002</v>
      </c>
      <c r="I456">
        <v>0.73599999999999999</v>
      </c>
      <c r="J456">
        <v>12</v>
      </c>
      <c r="K456">
        <v>4</v>
      </c>
      <c r="L456">
        <v>16</v>
      </c>
      <c r="M456">
        <v>1.3</v>
      </c>
      <c r="N456">
        <v>0.43</v>
      </c>
      <c r="O456">
        <v>1.74</v>
      </c>
      <c r="P456">
        <v>0</v>
      </c>
      <c r="Q456">
        <v>58.85</v>
      </c>
      <c r="R456">
        <v>103.6</v>
      </c>
      <c r="S456">
        <v>17.649999999999999</v>
      </c>
      <c r="T456">
        <v>10.07</v>
      </c>
      <c r="U456">
        <v>13.16</v>
      </c>
      <c r="V456">
        <v>9.02</v>
      </c>
      <c r="W456">
        <v>59.27</v>
      </c>
      <c r="X456">
        <v>50.25</v>
      </c>
      <c r="Y456">
        <v>97</v>
      </c>
      <c r="Z456">
        <v>310</v>
      </c>
      <c r="AA456">
        <v>213</v>
      </c>
      <c r="AB456">
        <v>33.64</v>
      </c>
      <c r="AC456">
        <v>23.11</v>
      </c>
      <c r="AD456">
        <v>56.76</v>
      </c>
      <c r="AE456">
        <v>78</v>
      </c>
      <c r="AF456">
        <v>6.22</v>
      </c>
      <c r="AG456">
        <v>52.63</v>
      </c>
      <c r="AH456">
        <v>194</v>
      </c>
      <c r="AI456">
        <v>645</v>
      </c>
      <c r="AJ456">
        <v>451</v>
      </c>
      <c r="AK456">
        <v>69.989999999999995</v>
      </c>
      <c r="AL456">
        <v>48.94</v>
      </c>
      <c r="AM456">
        <v>118.94</v>
      </c>
      <c r="AN456">
        <v>52.25</v>
      </c>
      <c r="AO456">
        <v>25</v>
      </c>
      <c r="AP456">
        <v>9</v>
      </c>
      <c r="AQ456">
        <v>131</v>
      </c>
      <c r="AR456">
        <v>5.9</v>
      </c>
      <c r="AS456">
        <v>57.92</v>
      </c>
      <c r="AT456">
        <v>52.01</v>
      </c>
      <c r="AU456">
        <v>137</v>
      </c>
      <c r="AV456">
        <v>501</v>
      </c>
      <c r="AW456">
        <v>364</v>
      </c>
      <c r="AX456">
        <v>54.37</v>
      </c>
      <c r="AY456">
        <v>39.5</v>
      </c>
      <c r="AZ456">
        <v>93.87</v>
      </c>
      <c r="BA456">
        <v>67.27</v>
      </c>
      <c r="BB456">
        <v>38</v>
      </c>
      <c r="BC456">
        <v>106</v>
      </c>
      <c r="BD456">
        <v>5.59</v>
      </c>
      <c r="BE456">
        <v>57.41</v>
      </c>
      <c r="BF456">
        <v>51.82</v>
      </c>
      <c r="BG456">
        <v>87</v>
      </c>
      <c r="BH456">
        <v>36.57</v>
      </c>
      <c r="BI456">
        <v>27.13</v>
      </c>
      <c r="BJ456">
        <v>337</v>
      </c>
      <c r="BK456">
        <v>250</v>
      </c>
      <c r="BL456">
        <v>68</v>
      </c>
      <c r="BM456">
        <v>20.29</v>
      </c>
      <c r="BN456">
        <v>48.6</v>
      </c>
      <c r="BO456">
        <v>3.36</v>
      </c>
      <c r="BP456">
        <v>1.52</v>
      </c>
      <c r="BQ456">
        <v>31</v>
      </c>
      <c r="BR456">
        <v>14</v>
      </c>
      <c r="BS456">
        <v>17</v>
      </c>
      <c r="BT456">
        <v>68.89</v>
      </c>
      <c r="BU456">
        <v>11.32</v>
      </c>
      <c r="BV456">
        <v>9.1999999999999993</v>
      </c>
      <c r="BW456">
        <v>6.19</v>
      </c>
      <c r="BX456">
        <v>94.4</v>
      </c>
      <c r="BY456">
        <v>49</v>
      </c>
      <c r="BZ456">
        <v>5</v>
      </c>
      <c r="CA456">
        <v>3</v>
      </c>
      <c r="CB456">
        <v>62.28</v>
      </c>
      <c r="CC456">
        <v>251</v>
      </c>
      <c r="CD456">
        <v>188</v>
      </c>
      <c r="CE456">
        <v>152</v>
      </c>
      <c r="CF456">
        <v>46</v>
      </c>
      <c r="CG456">
        <v>46</v>
      </c>
      <c r="CH456">
        <v>2</v>
      </c>
      <c r="CI456">
        <v>2</v>
      </c>
      <c r="CJ456">
        <v>56</v>
      </c>
      <c r="CK456">
        <v>14</v>
      </c>
      <c r="CL456">
        <v>18</v>
      </c>
      <c r="CM456">
        <v>7</v>
      </c>
      <c r="CN456">
        <v>7</v>
      </c>
      <c r="CO456">
        <v>0</v>
      </c>
      <c r="CP456">
        <v>552.9</v>
      </c>
      <c r="CQ456">
        <v>2012.71</v>
      </c>
      <c r="CR456">
        <v>21.55</v>
      </c>
      <c r="CS456">
        <v>17.8</v>
      </c>
      <c r="CT456">
        <v>17.399999999999999</v>
      </c>
      <c r="CU456">
        <v>54.69</v>
      </c>
      <c r="CV456">
        <v>49.63</v>
      </c>
      <c r="CW456">
        <v>61.43</v>
      </c>
      <c r="CX456">
        <v>50.9</v>
      </c>
      <c r="CY456">
        <v>54.06</v>
      </c>
      <c r="CZ456">
        <v>54.86</v>
      </c>
      <c r="DB456">
        <f t="shared" si="7"/>
        <v>0</v>
      </c>
    </row>
    <row r="457" spans="1:106">
      <c r="A457" t="s">
        <v>207</v>
      </c>
      <c r="B457" t="s">
        <v>208</v>
      </c>
      <c r="C457" t="s">
        <v>87</v>
      </c>
      <c r="D457" t="s">
        <v>168</v>
      </c>
      <c r="E457">
        <v>62</v>
      </c>
      <c r="F457">
        <v>20142015</v>
      </c>
      <c r="G457">
        <v>26</v>
      </c>
      <c r="H457">
        <v>3</v>
      </c>
      <c r="I457">
        <v>3</v>
      </c>
      <c r="J457">
        <v>17</v>
      </c>
      <c r="K457">
        <v>23</v>
      </c>
      <c r="L457">
        <v>40</v>
      </c>
      <c r="M457">
        <v>1.02</v>
      </c>
      <c r="N457">
        <v>1.38</v>
      </c>
      <c r="O457">
        <v>2.4</v>
      </c>
      <c r="P457">
        <v>-1</v>
      </c>
      <c r="Q457">
        <v>64.08</v>
      </c>
      <c r="R457">
        <v>100.77</v>
      </c>
      <c r="S457">
        <v>13.28</v>
      </c>
      <c r="T457">
        <v>14.65</v>
      </c>
      <c r="U457">
        <v>16.16</v>
      </c>
      <c r="V457">
        <v>17.670000000000002</v>
      </c>
      <c r="W457">
        <v>65.459999999999994</v>
      </c>
      <c r="X457">
        <v>47.79</v>
      </c>
      <c r="Y457">
        <v>282</v>
      </c>
      <c r="Z457">
        <v>597</v>
      </c>
      <c r="AA457">
        <v>315</v>
      </c>
      <c r="AB457">
        <v>35.75</v>
      </c>
      <c r="AC457">
        <v>18.86</v>
      </c>
      <c r="AD457">
        <v>54.62</v>
      </c>
      <c r="AE457">
        <v>136</v>
      </c>
      <c r="AF457">
        <v>16.04</v>
      </c>
      <c r="AG457">
        <v>48.04</v>
      </c>
      <c r="AH457">
        <v>515</v>
      </c>
      <c r="AI457">
        <v>1172</v>
      </c>
      <c r="AJ457">
        <v>657</v>
      </c>
      <c r="AK457">
        <v>70.19</v>
      </c>
      <c r="AL457">
        <v>39.35</v>
      </c>
      <c r="AM457">
        <v>109.53</v>
      </c>
      <c r="AN457">
        <v>52.22</v>
      </c>
      <c r="AO457">
        <v>53</v>
      </c>
      <c r="AP457">
        <v>13</v>
      </c>
      <c r="AQ457">
        <v>220</v>
      </c>
      <c r="AR457">
        <v>15.13</v>
      </c>
      <c r="AS457">
        <v>62.73</v>
      </c>
      <c r="AT457">
        <v>47.6</v>
      </c>
      <c r="AU457">
        <v>345</v>
      </c>
      <c r="AV457">
        <v>850</v>
      </c>
      <c r="AW457">
        <v>505</v>
      </c>
      <c r="AX457">
        <v>50.9</v>
      </c>
      <c r="AY457">
        <v>30.24</v>
      </c>
      <c r="AZ457">
        <v>81.150000000000006</v>
      </c>
      <c r="BA457">
        <v>72</v>
      </c>
      <c r="BB457">
        <v>39</v>
      </c>
      <c r="BC457">
        <v>167</v>
      </c>
      <c r="BD457">
        <v>15.54</v>
      </c>
      <c r="BE457">
        <v>63.09</v>
      </c>
      <c r="BF457">
        <v>47.55</v>
      </c>
      <c r="BG457">
        <v>254</v>
      </c>
      <c r="BH457">
        <v>36.65</v>
      </c>
      <c r="BI457">
        <v>21.44</v>
      </c>
      <c r="BJ457">
        <v>612</v>
      </c>
      <c r="BK457">
        <v>358</v>
      </c>
      <c r="BL457">
        <v>128</v>
      </c>
      <c r="BM457">
        <v>19.97</v>
      </c>
      <c r="BN457">
        <v>45.15</v>
      </c>
      <c r="BO457">
        <v>3.35</v>
      </c>
      <c r="BP457">
        <v>1.8</v>
      </c>
      <c r="BQ457">
        <v>56</v>
      </c>
      <c r="BR457">
        <v>30</v>
      </c>
      <c r="BS457">
        <v>26</v>
      </c>
      <c r="BT457">
        <v>65.12</v>
      </c>
      <c r="BU457">
        <v>10.18</v>
      </c>
      <c r="BV457">
        <v>9.15</v>
      </c>
      <c r="BW457">
        <v>6.59</v>
      </c>
      <c r="BX457">
        <v>91.62</v>
      </c>
      <c r="BY457">
        <v>51.72</v>
      </c>
      <c r="BZ457">
        <v>226</v>
      </c>
      <c r="CA457">
        <v>211</v>
      </c>
      <c r="CB457">
        <v>60.87</v>
      </c>
      <c r="CC457">
        <v>434</v>
      </c>
      <c r="CD457">
        <v>292</v>
      </c>
      <c r="CE457">
        <v>279</v>
      </c>
      <c r="CF457">
        <v>78</v>
      </c>
      <c r="CG457">
        <v>63</v>
      </c>
      <c r="CH457">
        <v>18</v>
      </c>
      <c r="CI457">
        <v>5</v>
      </c>
      <c r="CJ457">
        <v>111</v>
      </c>
      <c r="CK457">
        <v>21</v>
      </c>
      <c r="CL457">
        <v>43</v>
      </c>
      <c r="CM457">
        <v>17</v>
      </c>
      <c r="CN457">
        <v>16</v>
      </c>
      <c r="CO457">
        <v>-0.06</v>
      </c>
      <c r="CP457">
        <v>1001.88</v>
      </c>
      <c r="CQ457">
        <v>2783.72</v>
      </c>
      <c r="CR457">
        <v>26.47</v>
      </c>
      <c r="CS457">
        <v>18.73</v>
      </c>
      <c r="CT457">
        <v>17.22</v>
      </c>
      <c r="CU457">
        <v>51.28</v>
      </c>
      <c r="CV457">
        <v>50.16</v>
      </c>
      <c r="CW457">
        <v>55.69</v>
      </c>
      <c r="CX457">
        <v>52.91</v>
      </c>
      <c r="CY457">
        <v>54.35</v>
      </c>
      <c r="CZ457">
        <v>53.99</v>
      </c>
      <c r="DB457">
        <f t="shared" si="7"/>
        <v>15</v>
      </c>
    </row>
    <row r="458" spans="1:106">
      <c r="A458" t="s">
        <v>175</v>
      </c>
      <c r="B458" t="s">
        <v>176</v>
      </c>
      <c r="C458" t="s">
        <v>113</v>
      </c>
      <c r="D458" t="s">
        <v>177</v>
      </c>
      <c r="E458">
        <v>81</v>
      </c>
      <c r="F458">
        <v>20142015</v>
      </c>
      <c r="G458">
        <v>26</v>
      </c>
      <c r="H458">
        <v>4.25</v>
      </c>
      <c r="I458">
        <v>3.8119999999999998</v>
      </c>
      <c r="J458">
        <v>17</v>
      </c>
      <c r="K458">
        <v>24</v>
      </c>
      <c r="L458">
        <v>41</v>
      </c>
      <c r="M458">
        <v>0.73</v>
      </c>
      <c r="N458">
        <v>1.03</v>
      </c>
      <c r="O458">
        <v>1.76</v>
      </c>
      <c r="P458">
        <v>1</v>
      </c>
      <c r="Q458">
        <v>60.25</v>
      </c>
      <c r="R458">
        <v>94.97</v>
      </c>
      <c r="S458">
        <v>8.67</v>
      </c>
      <c r="T458">
        <v>21.95</v>
      </c>
      <c r="U458">
        <v>17.239999999999998</v>
      </c>
      <c r="V458">
        <v>12.01</v>
      </c>
      <c r="W458">
        <v>59.84</v>
      </c>
      <c r="X458">
        <v>47.82</v>
      </c>
      <c r="Y458">
        <v>240</v>
      </c>
      <c r="Z458">
        <v>730</v>
      </c>
      <c r="AA458">
        <v>490</v>
      </c>
      <c r="AB458">
        <v>31.37</v>
      </c>
      <c r="AC458">
        <v>21.06</v>
      </c>
      <c r="AD458">
        <v>52.42</v>
      </c>
      <c r="AE458">
        <v>190</v>
      </c>
      <c r="AF458">
        <v>11.87</v>
      </c>
      <c r="AG458">
        <v>48.38</v>
      </c>
      <c r="AH458">
        <v>516</v>
      </c>
      <c r="AI458">
        <v>1517</v>
      </c>
      <c r="AJ458">
        <v>1001</v>
      </c>
      <c r="AK458">
        <v>65.19</v>
      </c>
      <c r="AL458">
        <v>43.01</v>
      </c>
      <c r="AM458">
        <v>108.2</v>
      </c>
      <c r="AN458">
        <v>53.72</v>
      </c>
      <c r="AO458">
        <v>77</v>
      </c>
      <c r="AP458">
        <v>21</v>
      </c>
      <c r="AQ458">
        <v>323</v>
      </c>
      <c r="AR458">
        <v>11.94</v>
      </c>
      <c r="AS458">
        <v>59.85</v>
      </c>
      <c r="AT458">
        <v>47.91</v>
      </c>
      <c r="AU458">
        <v>370</v>
      </c>
      <c r="AV458">
        <v>1124</v>
      </c>
      <c r="AW458">
        <v>754</v>
      </c>
      <c r="AX458">
        <v>48.3</v>
      </c>
      <c r="AY458">
        <v>32.4</v>
      </c>
      <c r="AZ458">
        <v>80.7</v>
      </c>
      <c r="BA458">
        <v>72.510000000000005</v>
      </c>
      <c r="BB458">
        <v>50</v>
      </c>
      <c r="BC458">
        <v>246</v>
      </c>
      <c r="BD458">
        <v>12.02</v>
      </c>
      <c r="BE458">
        <v>59.4</v>
      </c>
      <c r="BF458">
        <v>47.38</v>
      </c>
      <c r="BG458">
        <v>258</v>
      </c>
      <c r="BH458">
        <v>35.020000000000003</v>
      </c>
      <c r="BI458">
        <v>23.93</v>
      </c>
      <c r="BJ458">
        <v>815</v>
      </c>
      <c r="BK458">
        <v>557</v>
      </c>
      <c r="BL458">
        <v>196</v>
      </c>
      <c r="BM458">
        <v>5.83</v>
      </c>
      <c r="BN458">
        <v>40.68</v>
      </c>
      <c r="BO458">
        <v>2.58</v>
      </c>
      <c r="BP458">
        <v>2.96</v>
      </c>
      <c r="BQ458">
        <v>60</v>
      </c>
      <c r="BR458">
        <v>69</v>
      </c>
      <c r="BS458">
        <v>-9</v>
      </c>
      <c r="BT458">
        <v>46.51</v>
      </c>
      <c r="BU458">
        <v>6.91</v>
      </c>
      <c r="BV458">
        <v>7.36</v>
      </c>
      <c r="BW458">
        <v>5.34</v>
      </c>
      <c r="BX458">
        <v>87.61</v>
      </c>
      <c r="BY458">
        <v>31</v>
      </c>
      <c r="BZ458">
        <v>3</v>
      </c>
      <c r="CA458">
        <v>9</v>
      </c>
      <c r="CB458">
        <v>68.72</v>
      </c>
      <c r="CC458">
        <v>657</v>
      </c>
      <c r="CD458">
        <v>443</v>
      </c>
      <c r="CE458">
        <v>299</v>
      </c>
      <c r="CF458">
        <v>171</v>
      </c>
      <c r="CG458">
        <v>132</v>
      </c>
      <c r="CH458">
        <v>14</v>
      </c>
      <c r="CI458">
        <v>10</v>
      </c>
      <c r="CJ458">
        <v>179</v>
      </c>
      <c r="CK458">
        <v>35</v>
      </c>
      <c r="CL458">
        <v>35</v>
      </c>
      <c r="CM458">
        <v>20</v>
      </c>
      <c r="CN458">
        <v>21</v>
      </c>
      <c r="CO458">
        <v>0.04</v>
      </c>
      <c r="CP458">
        <v>1396.33</v>
      </c>
      <c r="CQ458">
        <v>3529.5</v>
      </c>
      <c r="CR458">
        <v>28.35</v>
      </c>
      <c r="CS458">
        <v>18.32</v>
      </c>
      <c r="CT458">
        <v>17.5</v>
      </c>
      <c r="CU458">
        <v>50.8</v>
      </c>
      <c r="CV458">
        <v>50.21</v>
      </c>
      <c r="CW458">
        <v>55.12</v>
      </c>
      <c r="CX458">
        <v>53.38</v>
      </c>
      <c r="CY458">
        <v>54.54</v>
      </c>
      <c r="CZ458">
        <v>54.08</v>
      </c>
      <c r="DB458">
        <f t="shared" si="7"/>
        <v>39</v>
      </c>
    </row>
    <row r="459" spans="1:106">
      <c r="A459" t="s">
        <v>637</v>
      </c>
      <c r="B459" t="s">
        <v>638</v>
      </c>
      <c r="C459" t="s">
        <v>100</v>
      </c>
      <c r="D459" t="s">
        <v>364</v>
      </c>
      <c r="E459">
        <v>67</v>
      </c>
      <c r="F459">
        <v>20142015</v>
      </c>
      <c r="G459">
        <v>29</v>
      </c>
      <c r="H459">
        <v>9</v>
      </c>
      <c r="I459">
        <v>8.625</v>
      </c>
      <c r="J459">
        <v>33</v>
      </c>
      <c r="K459">
        <v>22</v>
      </c>
      <c r="L459">
        <v>55</v>
      </c>
      <c r="M459">
        <v>1.64</v>
      </c>
      <c r="N459">
        <v>1.0900000000000001</v>
      </c>
      <c r="O459">
        <v>2.73</v>
      </c>
      <c r="P459">
        <v>2</v>
      </c>
      <c r="Q459">
        <v>56.61</v>
      </c>
      <c r="R459">
        <v>101.19</v>
      </c>
      <c r="S459">
        <v>17.100000000000001</v>
      </c>
      <c r="T459">
        <v>16.7</v>
      </c>
      <c r="U459">
        <v>18.02</v>
      </c>
      <c r="V459">
        <v>11.97</v>
      </c>
      <c r="W459">
        <v>59.87</v>
      </c>
      <c r="X459">
        <v>47.9</v>
      </c>
      <c r="Y459">
        <v>209</v>
      </c>
      <c r="Z459">
        <v>634</v>
      </c>
      <c r="AA459">
        <v>425</v>
      </c>
      <c r="AB459">
        <v>31.5</v>
      </c>
      <c r="AC459">
        <v>21.12</v>
      </c>
      <c r="AD459">
        <v>52.62</v>
      </c>
      <c r="AE459">
        <v>215</v>
      </c>
      <c r="AF459">
        <v>8.73</v>
      </c>
      <c r="AG459">
        <v>47.88</v>
      </c>
      <c r="AH459">
        <v>300</v>
      </c>
      <c r="AI459">
        <v>1284</v>
      </c>
      <c r="AJ459">
        <v>984</v>
      </c>
      <c r="AK459">
        <v>63.8</v>
      </c>
      <c r="AL459">
        <v>48.9</v>
      </c>
      <c r="AM459">
        <v>112.7</v>
      </c>
      <c r="AN459">
        <v>52.41</v>
      </c>
      <c r="AO459">
        <v>80</v>
      </c>
      <c r="AP459">
        <v>27</v>
      </c>
      <c r="AQ459">
        <v>349</v>
      </c>
      <c r="AR459">
        <v>8.84</v>
      </c>
      <c r="AS459">
        <v>57.18</v>
      </c>
      <c r="AT459">
        <v>48.34</v>
      </c>
      <c r="AU459">
        <v>243</v>
      </c>
      <c r="AV459">
        <v>968</v>
      </c>
      <c r="AW459">
        <v>725</v>
      </c>
      <c r="AX459">
        <v>48.1</v>
      </c>
      <c r="AY459">
        <v>36.03</v>
      </c>
      <c r="AZ459">
        <v>84.13</v>
      </c>
      <c r="BA459">
        <v>69.52</v>
      </c>
      <c r="BB459">
        <v>76</v>
      </c>
      <c r="BC459">
        <v>269</v>
      </c>
      <c r="BD459">
        <v>9.34</v>
      </c>
      <c r="BE459">
        <v>56.79</v>
      </c>
      <c r="BF459">
        <v>47.46</v>
      </c>
      <c r="BG459">
        <v>161</v>
      </c>
      <c r="BH459">
        <v>33.44</v>
      </c>
      <c r="BI459">
        <v>25.44</v>
      </c>
      <c r="BJ459">
        <v>673</v>
      </c>
      <c r="BK459">
        <v>512</v>
      </c>
      <c r="BL459">
        <v>193</v>
      </c>
      <c r="BM459">
        <v>13.15</v>
      </c>
      <c r="BN459">
        <v>46.25</v>
      </c>
      <c r="BO459">
        <v>3.93</v>
      </c>
      <c r="BP459">
        <v>2.68</v>
      </c>
      <c r="BQ459">
        <v>79</v>
      </c>
      <c r="BR459">
        <v>54</v>
      </c>
      <c r="BS459">
        <v>25</v>
      </c>
      <c r="BT459">
        <v>59.4</v>
      </c>
      <c r="BU459">
        <v>12.27</v>
      </c>
      <c r="BV459">
        <v>11.74</v>
      </c>
      <c r="BW459">
        <v>8.16</v>
      </c>
      <c r="BX459">
        <v>89.45</v>
      </c>
      <c r="BY459">
        <v>31</v>
      </c>
      <c r="BZ459">
        <v>3</v>
      </c>
      <c r="CA459">
        <v>9</v>
      </c>
      <c r="CB459">
        <v>61.25</v>
      </c>
      <c r="CC459">
        <v>520</v>
      </c>
      <c r="CD459">
        <v>379</v>
      </c>
      <c r="CE459">
        <v>329</v>
      </c>
      <c r="CF459">
        <v>64</v>
      </c>
      <c r="CG459">
        <v>97</v>
      </c>
      <c r="CH459">
        <v>15</v>
      </c>
      <c r="CI459">
        <v>7</v>
      </c>
      <c r="CJ459">
        <v>160</v>
      </c>
      <c r="CK459">
        <v>46</v>
      </c>
      <c r="CL459">
        <v>25</v>
      </c>
      <c r="CM459">
        <v>20</v>
      </c>
      <c r="CN459">
        <v>22</v>
      </c>
      <c r="CO459">
        <v>0.1</v>
      </c>
      <c r="CP459">
        <v>1207.44</v>
      </c>
      <c r="CQ459">
        <v>2855.84</v>
      </c>
      <c r="CR459">
        <v>29.72</v>
      </c>
      <c r="CS459">
        <v>18.12</v>
      </c>
      <c r="CT459">
        <v>17.8</v>
      </c>
      <c r="CU459">
        <v>50.46</v>
      </c>
      <c r="CV459">
        <v>50.18</v>
      </c>
      <c r="CW459">
        <v>55.62</v>
      </c>
      <c r="CX459">
        <v>54.61</v>
      </c>
      <c r="CY459">
        <v>54.77</v>
      </c>
      <c r="CZ459">
        <v>54.38</v>
      </c>
      <c r="DB459">
        <f t="shared" si="7"/>
        <v>-33</v>
      </c>
    </row>
    <row r="460" spans="1:106">
      <c r="A460" t="s">
        <v>962</v>
      </c>
      <c r="B460" t="s">
        <v>963</v>
      </c>
      <c r="C460" t="s">
        <v>62</v>
      </c>
      <c r="D460" t="s">
        <v>149</v>
      </c>
      <c r="E460">
        <v>33</v>
      </c>
      <c r="F460">
        <v>20142015</v>
      </c>
      <c r="G460">
        <v>22</v>
      </c>
      <c r="H460" t="s">
        <v>1488</v>
      </c>
      <c r="I460" t="s">
        <v>1488</v>
      </c>
      <c r="J460">
        <v>0</v>
      </c>
      <c r="K460">
        <v>3</v>
      </c>
      <c r="L460">
        <v>3</v>
      </c>
      <c r="M460">
        <v>0</v>
      </c>
      <c r="N460">
        <v>0.34</v>
      </c>
      <c r="O460">
        <v>0.34</v>
      </c>
      <c r="P460">
        <v>-2</v>
      </c>
      <c r="Q460">
        <v>47.33</v>
      </c>
      <c r="R460">
        <v>98.21</v>
      </c>
      <c r="S460">
        <v>0</v>
      </c>
      <c r="T460">
        <v>1.56</v>
      </c>
      <c r="U460">
        <v>16.11</v>
      </c>
      <c r="V460">
        <v>-5.25</v>
      </c>
      <c r="W460">
        <v>45.77</v>
      </c>
      <c r="X460">
        <v>51.02</v>
      </c>
      <c r="Y460">
        <v>-36</v>
      </c>
      <c r="Z460">
        <v>195</v>
      </c>
      <c r="AA460">
        <v>231</v>
      </c>
      <c r="AB460">
        <v>22</v>
      </c>
      <c r="AC460">
        <v>26.07</v>
      </c>
      <c r="AD460">
        <v>48.07</v>
      </c>
      <c r="AE460">
        <v>12</v>
      </c>
      <c r="AF460">
        <v>-3.52</v>
      </c>
      <c r="AG460">
        <v>50.85</v>
      </c>
      <c r="AH460">
        <v>-50</v>
      </c>
      <c r="AI460">
        <v>443</v>
      </c>
      <c r="AJ460">
        <v>493</v>
      </c>
      <c r="AK460">
        <v>49.99</v>
      </c>
      <c r="AL460">
        <v>55.63</v>
      </c>
      <c r="AM460">
        <v>105.62</v>
      </c>
      <c r="AN460">
        <v>51.47</v>
      </c>
      <c r="AO460">
        <v>23</v>
      </c>
      <c r="AP460">
        <v>34</v>
      </c>
      <c r="AQ460">
        <v>60</v>
      </c>
      <c r="AR460">
        <v>-5.91</v>
      </c>
      <c r="AS460">
        <v>45.26</v>
      </c>
      <c r="AT460">
        <v>51.17</v>
      </c>
      <c r="AU460">
        <v>-67</v>
      </c>
      <c r="AV460">
        <v>320</v>
      </c>
      <c r="AW460">
        <v>387</v>
      </c>
      <c r="AX460">
        <v>36.11</v>
      </c>
      <c r="AY460">
        <v>43.67</v>
      </c>
      <c r="AZ460">
        <v>79.78</v>
      </c>
      <c r="BA460">
        <v>71.25</v>
      </c>
      <c r="BB460">
        <v>8</v>
      </c>
      <c r="BC460">
        <v>37</v>
      </c>
      <c r="BD460">
        <v>-5.33</v>
      </c>
      <c r="BE460">
        <v>46.44</v>
      </c>
      <c r="BF460">
        <v>51.77</v>
      </c>
      <c r="BG460">
        <v>-35</v>
      </c>
      <c r="BH460">
        <v>25.73</v>
      </c>
      <c r="BI460">
        <v>29.68</v>
      </c>
      <c r="BJ460">
        <v>228</v>
      </c>
      <c r="BK460">
        <v>263</v>
      </c>
      <c r="BL460">
        <v>29</v>
      </c>
      <c r="BM460">
        <v>-11.37</v>
      </c>
      <c r="BN460">
        <v>51.91</v>
      </c>
      <c r="BO460">
        <v>1.69</v>
      </c>
      <c r="BP460">
        <v>2.48</v>
      </c>
      <c r="BQ460">
        <v>15</v>
      </c>
      <c r="BR460">
        <v>22</v>
      </c>
      <c r="BS460">
        <v>-7</v>
      </c>
      <c r="BT460">
        <v>40.54</v>
      </c>
      <c r="BU460">
        <v>0</v>
      </c>
      <c r="BV460">
        <v>6.58</v>
      </c>
      <c r="BW460">
        <v>4.6900000000000004</v>
      </c>
      <c r="BX460">
        <v>91.63</v>
      </c>
      <c r="BY460">
        <v>40</v>
      </c>
      <c r="BZ460">
        <v>0</v>
      </c>
      <c r="CA460">
        <v>0</v>
      </c>
      <c r="CB460">
        <v>51.7</v>
      </c>
      <c r="CC460">
        <v>167</v>
      </c>
      <c r="CD460">
        <v>168</v>
      </c>
      <c r="CE460">
        <v>156</v>
      </c>
      <c r="CF460">
        <v>76</v>
      </c>
      <c r="CG460">
        <v>62</v>
      </c>
      <c r="CH460">
        <v>0</v>
      </c>
      <c r="CI460">
        <v>3</v>
      </c>
      <c r="CJ460">
        <v>29</v>
      </c>
      <c r="CK460">
        <v>12</v>
      </c>
      <c r="CL460">
        <v>4</v>
      </c>
      <c r="CM460">
        <v>7</v>
      </c>
      <c r="CN460">
        <v>5</v>
      </c>
      <c r="CO460">
        <v>-0.23</v>
      </c>
      <c r="CP460">
        <v>531.71</v>
      </c>
      <c r="CQ460">
        <v>1483.1</v>
      </c>
      <c r="CR460">
        <v>26.39</v>
      </c>
      <c r="CS460">
        <v>16.13</v>
      </c>
      <c r="CT460">
        <v>17.010000000000002</v>
      </c>
      <c r="CU460">
        <v>50.73</v>
      </c>
      <c r="CV460">
        <v>50.19</v>
      </c>
      <c r="CW460">
        <v>53.08</v>
      </c>
      <c r="CX460">
        <v>51.56</v>
      </c>
      <c r="CY460">
        <v>54.48</v>
      </c>
      <c r="CZ460">
        <v>54.08</v>
      </c>
      <c r="DB460">
        <f t="shared" si="7"/>
        <v>14</v>
      </c>
    </row>
    <row r="461" spans="1:106">
      <c r="A461" t="s">
        <v>1227</v>
      </c>
      <c r="B461" t="s">
        <v>1228</v>
      </c>
      <c r="C461" t="s">
        <v>62</v>
      </c>
      <c r="D461" t="s">
        <v>1229</v>
      </c>
      <c r="E461">
        <v>78</v>
      </c>
      <c r="F461">
        <v>20142015</v>
      </c>
      <c r="G461">
        <v>26</v>
      </c>
      <c r="H461">
        <v>3.0750000000000002</v>
      </c>
      <c r="I461">
        <v>3.0750000000000002</v>
      </c>
      <c r="J461">
        <v>8</v>
      </c>
      <c r="K461">
        <v>14</v>
      </c>
      <c r="L461">
        <v>22</v>
      </c>
      <c r="M461">
        <v>0.28999999999999998</v>
      </c>
      <c r="N461">
        <v>0.5</v>
      </c>
      <c r="O461">
        <v>0.79</v>
      </c>
      <c r="P461">
        <v>-12</v>
      </c>
      <c r="Q461">
        <v>47.55</v>
      </c>
      <c r="R461">
        <v>97.52</v>
      </c>
      <c r="S461">
        <v>6.3</v>
      </c>
      <c r="T461">
        <v>-8.33</v>
      </c>
      <c r="U461">
        <v>21.39</v>
      </c>
      <c r="V461">
        <v>-1.1499999999999999</v>
      </c>
      <c r="W461">
        <v>46.28</v>
      </c>
      <c r="X461">
        <v>47.43</v>
      </c>
      <c r="Y461">
        <v>-105</v>
      </c>
      <c r="Z461">
        <v>653</v>
      </c>
      <c r="AA461">
        <v>758</v>
      </c>
      <c r="AB461">
        <v>23.49</v>
      </c>
      <c r="AC461">
        <v>27.26</v>
      </c>
      <c r="AD461">
        <v>50.75</v>
      </c>
      <c r="AE461">
        <v>67</v>
      </c>
      <c r="AF461">
        <v>-1.93</v>
      </c>
      <c r="AG461">
        <v>49.48</v>
      </c>
      <c r="AH461">
        <v>-147</v>
      </c>
      <c r="AI461">
        <v>1429</v>
      </c>
      <c r="AJ461">
        <v>1576</v>
      </c>
      <c r="AK461">
        <v>51.4</v>
      </c>
      <c r="AL461">
        <v>56.68</v>
      </c>
      <c r="AM461">
        <v>108.08</v>
      </c>
      <c r="AN461">
        <v>49.34</v>
      </c>
      <c r="AO461">
        <v>110</v>
      </c>
      <c r="AP461">
        <v>109</v>
      </c>
      <c r="AQ461">
        <v>295</v>
      </c>
      <c r="AR461">
        <v>-3.22</v>
      </c>
      <c r="AS461">
        <v>46.2</v>
      </c>
      <c r="AT461">
        <v>49.42</v>
      </c>
      <c r="AU461">
        <v>-166</v>
      </c>
      <c r="AV461">
        <v>1010</v>
      </c>
      <c r="AW461">
        <v>1176</v>
      </c>
      <c r="AX461">
        <v>36.33</v>
      </c>
      <c r="AY461">
        <v>42.3</v>
      </c>
      <c r="AZ461">
        <v>78.62</v>
      </c>
      <c r="BA461">
        <v>69.8</v>
      </c>
      <c r="BB461">
        <v>58</v>
      </c>
      <c r="BC461">
        <v>185</v>
      </c>
      <c r="BD461">
        <v>-4.75</v>
      </c>
      <c r="BE461">
        <v>45.28</v>
      </c>
      <c r="BF461">
        <v>50.03</v>
      </c>
      <c r="BG461">
        <v>-147</v>
      </c>
      <c r="BH461">
        <v>25.36</v>
      </c>
      <c r="BI461">
        <v>30.64</v>
      </c>
      <c r="BJ461">
        <v>705</v>
      </c>
      <c r="BK461">
        <v>852</v>
      </c>
      <c r="BL461">
        <v>127</v>
      </c>
      <c r="BM461">
        <v>-6.68</v>
      </c>
      <c r="BN461">
        <v>44.91</v>
      </c>
      <c r="BO461">
        <v>1.87</v>
      </c>
      <c r="BP461">
        <v>3.02</v>
      </c>
      <c r="BQ461">
        <v>52</v>
      </c>
      <c r="BR461">
        <v>84</v>
      </c>
      <c r="BS461">
        <v>-32</v>
      </c>
      <c r="BT461">
        <v>38.24</v>
      </c>
      <c r="BU461">
        <v>4.32</v>
      </c>
      <c r="BV461">
        <v>7.38</v>
      </c>
      <c r="BW461">
        <v>5.15</v>
      </c>
      <c r="BX461">
        <v>90.14</v>
      </c>
      <c r="BY461">
        <v>40</v>
      </c>
      <c r="BZ461">
        <v>0</v>
      </c>
      <c r="CA461">
        <v>0</v>
      </c>
      <c r="CB461">
        <v>43.94</v>
      </c>
      <c r="CC461">
        <v>435</v>
      </c>
      <c r="CD461">
        <v>509</v>
      </c>
      <c r="CE461">
        <v>555</v>
      </c>
      <c r="CF461">
        <v>145</v>
      </c>
      <c r="CG461">
        <v>123</v>
      </c>
      <c r="CH461">
        <v>9</v>
      </c>
      <c r="CI461">
        <v>5</v>
      </c>
      <c r="CJ461">
        <v>119</v>
      </c>
      <c r="CK461">
        <v>83</v>
      </c>
      <c r="CL461">
        <v>43</v>
      </c>
      <c r="CM461">
        <v>20</v>
      </c>
      <c r="CN461">
        <v>8</v>
      </c>
      <c r="CO461">
        <v>-0.43</v>
      </c>
      <c r="CP461">
        <v>1668.23</v>
      </c>
      <c r="CQ461">
        <v>3095.2</v>
      </c>
      <c r="CR461">
        <v>35.020000000000003</v>
      </c>
      <c r="CS461">
        <v>16.78</v>
      </c>
      <c r="CT461">
        <v>17.420000000000002</v>
      </c>
      <c r="CU461">
        <v>47.27</v>
      </c>
      <c r="CV461">
        <v>50.48</v>
      </c>
      <c r="CW461">
        <v>51.77</v>
      </c>
      <c r="CX461">
        <v>57.76</v>
      </c>
      <c r="CY461">
        <v>54.71</v>
      </c>
      <c r="CZ461">
        <v>53.67</v>
      </c>
      <c r="DB461">
        <f t="shared" si="7"/>
        <v>22</v>
      </c>
    </row>
    <row r="462" spans="1:106">
      <c r="A462" t="s">
        <v>1350</v>
      </c>
      <c r="B462" t="s">
        <v>1351</v>
      </c>
      <c r="C462" t="s">
        <v>62</v>
      </c>
      <c r="D462" t="s">
        <v>858</v>
      </c>
      <c r="E462">
        <v>70</v>
      </c>
      <c r="F462">
        <v>20142015</v>
      </c>
      <c r="G462">
        <v>29</v>
      </c>
      <c r="H462">
        <v>8</v>
      </c>
      <c r="I462">
        <v>7</v>
      </c>
      <c r="J462">
        <v>3</v>
      </c>
      <c r="K462">
        <v>25</v>
      </c>
      <c r="L462">
        <v>28</v>
      </c>
      <c r="M462">
        <v>0.11</v>
      </c>
      <c r="N462">
        <v>0.91</v>
      </c>
      <c r="O462">
        <v>1.02</v>
      </c>
      <c r="P462">
        <v>-2</v>
      </c>
      <c r="Q462">
        <v>46.58</v>
      </c>
      <c r="R462">
        <v>101.3</v>
      </c>
      <c r="S462">
        <v>2.17</v>
      </c>
      <c r="T462">
        <v>-1.33</v>
      </c>
      <c r="U462">
        <v>23.64</v>
      </c>
      <c r="V462">
        <v>-0.26</v>
      </c>
      <c r="W462">
        <v>45.05</v>
      </c>
      <c r="X462">
        <v>45.31</v>
      </c>
      <c r="Y462">
        <v>-179</v>
      </c>
      <c r="Z462">
        <v>815</v>
      </c>
      <c r="AA462">
        <v>994</v>
      </c>
      <c r="AB462">
        <v>29.55</v>
      </c>
      <c r="AC462">
        <v>36.04</v>
      </c>
      <c r="AD462">
        <v>65.58</v>
      </c>
      <c r="AE462">
        <v>81</v>
      </c>
      <c r="AF462">
        <v>0.72</v>
      </c>
      <c r="AG462">
        <v>45.86</v>
      </c>
      <c r="AH462">
        <v>-227</v>
      </c>
      <c r="AI462">
        <v>1546</v>
      </c>
      <c r="AJ462">
        <v>1773</v>
      </c>
      <c r="AK462">
        <v>56.05</v>
      </c>
      <c r="AL462">
        <v>64.28</v>
      </c>
      <c r="AM462">
        <v>120.33</v>
      </c>
      <c r="AN462">
        <v>54.53</v>
      </c>
      <c r="AO462">
        <v>85</v>
      </c>
      <c r="AP462">
        <v>126</v>
      </c>
      <c r="AQ462">
        <v>302</v>
      </c>
      <c r="AR462">
        <v>0.74</v>
      </c>
      <c r="AS462">
        <v>46.18</v>
      </c>
      <c r="AT462">
        <v>45.44</v>
      </c>
      <c r="AU462">
        <v>-196</v>
      </c>
      <c r="AV462">
        <v>1185</v>
      </c>
      <c r="AW462">
        <v>1381</v>
      </c>
      <c r="AX462">
        <v>42.96</v>
      </c>
      <c r="AY462">
        <v>50.07</v>
      </c>
      <c r="AZ462">
        <v>93.03</v>
      </c>
      <c r="BA462">
        <v>71.14</v>
      </c>
      <c r="BB462">
        <v>79</v>
      </c>
      <c r="BC462">
        <v>217</v>
      </c>
      <c r="BD462">
        <v>-0.26</v>
      </c>
      <c r="BE462">
        <v>45.87</v>
      </c>
      <c r="BF462">
        <v>46.12</v>
      </c>
      <c r="BG462">
        <v>-152</v>
      </c>
      <c r="BH462">
        <v>30.56</v>
      </c>
      <c r="BI462">
        <v>36.07</v>
      </c>
      <c r="BJ462">
        <v>843</v>
      </c>
      <c r="BK462">
        <v>995</v>
      </c>
      <c r="BL462">
        <v>138</v>
      </c>
      <c r="BM462">
        <v>8.49</v>
      </c>
      <c r="BN462">
        <v>40.47</v>
      </c>
      <c r="BO462">
        <v>3.41</v>
      </c>
      <c r="BP462">
        <v>3.55</v>
      </c>
      <c r="BQ462">
        <v>94</v>
      </c>
      <c r="BR462">
        <v>98</v>
      </c>
      <c r="BS462">
        <v>-4</v>
      </c>
      <c r="BT462">
        <v>48.96</v>
      </c>
      <c r="BU462">
        <v>1.38</v>
      </c>
      <c r="BV462">
        <v>11.15</v>
      </c>
      <c r="BW462">
        <v>7.93</v>
      </c>
      <c r="BX462">
        <v>90.15</v>
      </c>
      <c r="BY462">
        <v>40</v>
      </c>
      <c r="BZ462">
        <v>0</v>
      </c>
      <c r="CA462">
        <v>0</v>
      </c>
      <c r="CB462">
        <v>44.93</v>
      </c>
      <c r="CC462">
        <v>611</v>
      </c>
      <c r="CD462">
        <v>595</v>
      </c>
      <c r="CE462">
        <v>749</v>
      </c>
      <c r="CF462">
        <v>166</v>
      </c>
      <c r="CG462">
        <v>97</v>
      </c>
      <c r="CH462">
        <v>14</v>
      </c>
      <c r="CI462">
        <v>11</v>
      </c>
      <c r="CJ462">
        <v>135</v>
      </c>
      <c r="CK462">
        <v>43</v>
      </c>
      <c r="CL462">
        <v>30</v>
      </c>
      <c r="CM462">
        <v>30</v>
      </c>
      <c r="CN462">
        <v>28</v>
      </c>
      <c r="CO462">
        <v>-7.0000000000000007E-2</v>
      </c>
      <c r="CP462">
        <v>1654.98</v>
      </c>
      <c r="CQ462">
        <v>2595</v>
      </c>
      <c r="CR462">
        <v>38.94</v>
      </c>
      <c r="CS462">
        <v>17.04</v>
      </c>
      <c r="CT462">
        <v>17.72</v>
      </c>
      <c r="CU462">
        <v>45.94</v>
      </c>
      <c r="CV462">
        <v>50.3</v>
      </c>
      <c r="CW462">
        <v>52.54</v>
      </c>
      <c r="CX462">
        <v>61.83</v>
      </c>
      <c r="CY462">
        <v>54.7</v>
      </c>
      <c r="CZ462">
        <v>54.04</v>
      </c>
      <c r="DB462">
        <f t="shared" si="7"/>
        <v>69</v>
      </c>
    </row>
    <row r="463" spans="1:106">
      <c r="A463" t="s">
        <v>1206</v>
      </c>
      <c r="B463" t="s">
        <v>1207</v>
      </c>
      <c r="C463" t="s">
        <v>62</v>
      </c>
      <c r="D463" t="s">
        <v>221</v>
      </c>
      <c r="E463">
        <v>36</v>
      </c>
      <c r="F463">
        <v>20142015</v>
      </c>
      <c r="G463">
        <v>36</v>
      </c>
      <c r="H463">
        <v>2.5</v>
      </c>
      <c r="I463">
        <v>2.5</v>
      </c>
      <c r="J463">
        <v>0</v>
      </c>
      <c r="K463">
        <v>3</v>
      </c>
      <c r="L463">
        <v>3</v>
      </c>
      <c r="M463">
        <v>0</v>
      </c>
      <c r="N463">
        <v>0.24</v>
      </c>
      <c r="O463">
        <v>0.24</v>
      </c>
      <c r="P463">
        <v>-3</v>
      </c>
      <c r="Q463">
        <v>38.61</v>
      </c>
      <c r="R463">
        <v>102.12</v>
      </c>
      <c r="S463">
        <v>0</v>
      </c>
      <c r="T463">
        <v>-16.46</v>
      </c>
      <c r="U463">
        <v>20.73</v>
      </c>
      <c r="V463">
        <v>-18.989999999999998</v>
      </c>
      <c r="W463">
        <v>37.26</v>
      </c>
      <c r="X463">
        <v>56.25</v>
      </c>
      <c r="Y463">
        <v>-162</v>
      </c>
      <c r="Z463">
        <v>237</v>
      </c>
      <c r="AA463">
        <v>399</v>
      </c>
      <c r="AB463">
        <v>19.059999999999999</v>
      </c>
      <c r="AC463">
        <v>32.08</v>
      </c>
      <c r="AD463">
        <v>51.14</v>
      </c>
      <c r="AE463">
        <v>16</v>
      </c>
      <c r="AF463">
        <v>-15.75</v>
      </c>
      <c r="AG463">
        <v>54.36</v>
      </c>
      <c r="AH463">
        <v>-314</v>
      </c>
      <c r="AI463">
        <v>532</v>
      </c>
      <c r="AJ463">
        <v>846</v>
      </c>
      <c r="AK463">
        <v>42.77</v>
      </c>
      <c r="AL463">
        <v>68.02</v>
      </c>
      <c r="AM463">
        <v>110.79</v>
      </c>
      <c r="AN463">
        <v>53.76</v>
      </c>
      <c r="AO463">
        <v>28</v>
      </c>
      <c r="AP463">
        <v>54</v>
      </c>
      <c r="AQ463">
        <v>69</v>
      </c>
      <c r="AR463">
        <v>-14.88</v>
      </c>
      <c r="AS463">
        <v>37.659999999999997</v>
      </c>
      <c r="AT463">
        <v>52.54</v>
      </c>
      <c r="AU463">
        <v>-255</v>
      </c>
      <c r="AV463">
        <v>389</v>
      </c>
      <c r="AW463">
        <v>644</v>
      </c>
      <c r="AX463">
        <v>31.28</v>
      </c>
      <c r="AY463">
        <v>51.78</v>
      </c>
      <c r="AZ463">
        <v>83.06</v>
      </c>
      <c r="BA463">
        <v>73.52</v>
      </c>
      <c r="BB463">
        <v>12</v>
      </c>
      <c r="BC463">
        <v>41</v>
      </c>
      <c r="BD463">
        <v>-14.01</v>
      </c>
      <c r="BE463">
        <v>37.68</v>
      </c>
      <c r="BF463">
        <v>51.69</v>
      </c>
      <c r="BG463">
        <v>-187</v>
      </c>
      <c r="BH463">
        <v>22.99</v>
      </c>
      <c r="BI463">
        <v>38.03</v>
      </c>
      <c r="BJ463">
        <v>286</v>
      </c>
      <c r="BK463">
        <v>473</v>
      </c>
      <c r="BL463">
        <v>29</v>
      </c>
      <c r="BM463">
        <v>-6.88</v>
      </c>
      <c r="BN463">
        <v>51.97</v>
      </c>
      <c r="BO463">
        <v>1.85</v>
      </c>
      <c r="BP463">
        <v>2.25</v>
      </c>
      <c r="BQ463">
        <v>23</v>
      </c>
      <c r="BR463">
        <v>28</v>
      </c>
      <c r="BS463">
        <v>-5</v>
      </c>
      <c r="BT463">
        <v>45.1</v>
      </c>
      <c r="BU463">
        <v>0</v>
      </c>
      <c r="BV463">
        <v>8.0399999999999991</v>
      </c>
      <c r="BW463">
        <v>5.91</v>
      </c>
      <c r="BX463">
        <v>94.08</v>
      </c>
      <c r="BY463">
        <v>40</v>
      </c>
      <c r="BZ463">
        <v>0</v>
      </c>
      <c r="CA463">
        <v>0</v>
      </c>
      <c r="CB463">
        <v>38.020000000000003</v>
      </c>
      <c r="CC463">
        <v>211</v>
      </c>
      <c r="CD463">
        <v>286</v>
      </c>
      <c r="CE463">
        <v>344</v>
      </c>
      <c r="CF463">
        <v>70</v>
      </c>
      <c r="CG463">
        <v>66</v>
      </c>
      <c r="CH463">
        <v>2</v>
      </c>
      <c r="CI463">
        <v>1</v>
      </c>
      <c r="CJ463">
        <v>29</v>
      </c>
      <c r="CK463">
        <v>26</v>
      </c>
      <c r="CL463">
        <v>7</v>
      </c>
      <c r="CM463">
        <v>6</v>
      </c>
      <c r="CN463">
        <v>3</v>
      </c>
      <c r="CO463">
        <v>-0.24</v>
      </c>
      <c r="CP463">
        <v>746.25</v>
      </c>
      <c r="CQ463">
        <v>1443.08</v>
      </c>
      <c r="CR463">
        <v>34.090000000000003</v>
      </c>
      <c r="CS463">
        <v>17</v>
      </c>
      <c r="CT463">
        <v>17.3</v>
      </c>
      <c r="CU463">
        <v>50.74</v>
      </c>
      <c r="CV463">
        <v>50.37</v>
      </c>
      <c r="CW463">
        <v>57.79</v>
      </c>
      <c r="CX463">
        <v>56.11</v>
      </c>
      <c r="CY463">
        <v>54.21</v>
      </c>
      <c r="CZ463">
        <v>53.41</v>
      </c>
      <c r="DB463">
        <f t="shared" si="7"/>
        <v>4</v>
      </c>
    </row>
    <row r="464" spans="1:106">
      <c r="A464" t="s">
        <v>780</v>
      </c>
      <c r="B464" t="s">
        <v>781</v>
      </c>
      <c r="C464" t="s">
        <v>62</v>
      </c>
      <c r="D464" t="s">
        <v>182</v>
      </c>
      <c r="E464">
        <v>81</v>
      </c>
      <c r="F464">
        <v>20142015</v>
      </c>
      <c r="G464">
        <v>24</v>
      </c>
      <c r="H464">
        <v>5.5</v>
      </c>
      <c r="I464">
        <v>6.5</v>
      </c>
      <c r="J464">
        <v>7</v>
      </c>
      <c r="K464">
        <v>38</v>
      </c>
      <c r="L464">
        <v>45</v>
      </c>
      <c r="M464">
        <v>0.21</v>
      </c>
      <c r="N464">
        <v>1.1100000000000001</v>
      </c>
      <c r="O464">
        <v>1.32</v>
      </c>
      <c r="P464">
        <v>6</v>
      </c>
      <c r="Q464">
        <v>48.93</v>
      </c>
      <c r="R464">
        <v>99.2</v>
      </c>
      <c r="S464">
        <v>3.59</v>
      </c>
      <c r="T464">
        <v>-9.33</v>
      </c>
      <c r="U464">
        <v>25.28</v>
      </c>
      <c r="V464">
        <v>-7.96</v>
      </c>
      <c r="W464">
        <v>48.05</v>
      </c>
      <c r="X464">
        <v>56.01</v>
      </c>
      <c r="Y464">
        <v>-73</v>
      </c>
      <c r="Z464">
        <v>901</v>
      </c>
      <c r="AA464">
        <v>974</v>
      </c>
      <c r="AB464">
        <v>26.4</v>
      </c>
      <c r="AC464">
        <v>28.54</v>
      </c>
      <c r="AD464">
        <v>54.93</v>
      </c>
      <c r="AE464">
        <v>115</v>
      </c>
      <c r="AF464">
        <v>-5.07</v>
      </c>
      <c r="AG464">
        <v>54</v>
      </c>
      <c r="AH464">
        <v>-80</v>
      </c>
      <c r="AI464">
        <v>1829</v>
      </c>
      <c r="AJ464">
        <v>1909</v>
      </c>
      <c r="AK464">
        <v>53.59</v>
      </c>
      <c r="AL464">
        <v>55.93</v>
      </c>
      <c r="AM464">
        <v>109.52</v>
      </c>
      <c r="AN464">
        <v>55.44</v>
      </c>
      <c r="AO464">
        <v>81</v>
      </c>
      <c r="AP464">
        <v>161</v>
      </c>
      <c r="AQ464">
        <v>365</v>
      </c>
      <c r="AR464">
        <v>-4.43</v>
      </c>
      <c r="AS464">
        <v>50.55</v>
      </c>
      <c r="AT464">
        <v>54.98</v>
      </c>
      <c r="AU464">
        <v>31</v>
      </c>
      <c r="AV464">
        <v>1431</v>
      </c>
      <c r="AW464">
        <v>1400</v>
      </c>
      <c r="AX464">
        <v>41.93</v>
      </c>
      <c r="AY464">
        <v>41.02</v>
      </c>
      <c r="AZ464">
        <v>82.94</v>
      </c>
      <c r="BA464">
        <v>70.86</v>
      </c>
      <c r="BB464">
        <v>89</v>
      </c>
      <c r="BC464">
        <v>284</v>
      </c>
      <c r="BD464">
        <v>-6.05</v>
      </c>
      <c r="BE464">
        <v>49.78</v>
      </c>
      <c r="BF464">
        <v>55.83</v>
      </c>
      <c r="BG464">
        <v>-9</v>
      </c>
      <c r="BH464">
        <v>29.71</v>
      </c>
      <c r="BI464">
        <v>29.97</v>
      </c>
      <c r="BJ464">
        <v>1014</v>
      </c>
      <c r="BK464">
        <v>1023</v>
      </c>
      <c r="BL464">
        <v>195</v>
      </c>
      <c r="BM464">
        <v>-12.55</v>
      </c>
      <c r="BN464">
        <v>60.17</v>
      </c>
      <c r="BO464">
        <v>2.64</v>
      </c>
      <c r="BP464">
        <v>2.9</v>
      </c>
      <c r="BQ464">
        <v>90</v>
      </c>
      <c r="BR464">
        <v>99</v>
      </c>
      <c r="BS464">
        <v>-9</v>
      </c>
      <c r="BT464">
        <v>47.62</v>
      </c>
      <c r="BU464">
        <v>2.46</v>
      </c>
      <c r="BV464">
        <v>8.8800000000000008</v>
      </c>
      <c r="BW464">
        <v>6.29</v>
      </c>
      <c r="BX464">
        <v>90.32</v>
      </c>
      <c r="BY464">
        <v>40</v>
      </c>
      <c r="BZ464">
        <v>0</v>
      </c>
      <c r="CA464">
        <v>0</v>
      </c>
      <c r="CB464">
        <v>44.38</v>
      </c>
      <c r="CC464">
        <v>687</v>
      </c>
      <c r="CD464">
        <v>716</v>
      </c>
      <c r="CE464">
        <v>861</v>
      </c>
      <c r="CF464">
        <v>70</v>
      </c>
      <c r="CG464">
        <v>186</v>
      </c>
      <c r="CH464">
        <v>15</v>
      </c>
      <c r="CI464">
        <v>23</v>
      </c>
      <c r="CJ464">
        <v>188</v>
      </c>
      <c r="CK464">
        <v>38</v>
      </c>
      <c r="CL464">
        <v>33</v>
      </c>
      <c r="CM464">
        <v>11</v>
      </c>
      <c r="CN464">
        <v>17</v>
      </c>
      <c r="CO464">
        <v>0.18</v>
      </c>
      <c r="CP464">
        <v>2047.92</v>
      </c>
      <c r="CQ464">
        <v>2883.57</v>
      </c>
      <c r="CR464">
        <v>41.53</v>
      </c>
      <c r="CS464">
        <v>17.010000000000002</v>
      </c>
      <c r="CT464">
        <v>17.690000000000001</v>
      </c>
      <c r="CU464">
        <v>51.69</v>
      </c>
      <c r="CV464">
        <v>50.35</v>
      </c>
      <c r="CW464">
        <v>55.38</v>
      </c>
      <c r="CX464">
        <v>51.76</v>
      </c>
      <c r="CY464">
        <v>55</v>
      </c>
      <c r="CZ464">
        <v>54.24</v>
      </c>
      <c r="DB464">
        <f t="shared" si="7"/>
        <v>-116</v>
      </c>
    </row>
    <row r="465" spans="1:106">
      <c r="A465" t="s">
        <v>578</v>
      </c>
      <c r="B465" t="s">
        <v>579</v>
      </c>
      <c r="C465" t="s">
        <v>68</v>
      </c>
      <c r="D465" t="s">
        <v>149</v>
      </c>
      <c r="E465">
        <v>49</v>
      </c>
      <c r="F465">
        <v>20142015</v>
      </c>
      <c r="G465">
        <v>23</v>
      </c>
      <c r="H465">
        <v>0.875</v>
      </c>
      <c r="I465">
        <v>0.92500000000000004</v>
      </c>
      <c r="J465">
        <v>22</v>
      </c>
      <c r="K465">
        <v>2</v>
      </c>
      <c r="L465">
        <v>24</v>
      </c>
      <c r="M465">
        <v>1.82</v>
      </c>
      <c r="N465">
        <v>0.17</v>
      </c>
      <c r="O465">
        <v>1.99</v>
      </c>
      <c r="P465">
        <v>5</v>
      </c>
      <c r="Q465">
        <v>56.23</v>
      </c>
      <c r="R465">
        <v>102.04</v>
      </c>
      <c r="S465">
        <v>15.38</v>
      </c>
      <c r="T465">
        <v>15.92</v>
      </c>
      <c r="U465">
        <v>14.79</v>
      </c>
      <c r="V465">
        <v>2.38</v>
      </c>
      <c r="W465">
        <v>53.69</v>
      </c>
      <c r="X465">
        <v>51.32</v>
      </c>
      <c r="Y465">
        <v>41</v>
      </c>
      <c r="Z465">
        <v>298</v>
      </c>
      <c r="AA465">
        <v>257</v>
      </c>
      <c r="AB465">
        <v>24.67</v>
      </c>
      <c r="AC465">
        <v>21.28</v>
      </c>
      <c r="AD465">
        <v>45.95</v>
      </c>
      <c r="AE465">
        <v>97</v>
      </c>
      <c r="AF465">
        <v>6.32</v>
      </c>
      <c r="AG465">
        <v>49.91</v>
      </c>
      <c r="AH465">
        <v>163</v>
      </c>
      <c r="AI465">
        <v>736</v>
      </c>
      <c r="AJ465">
        <v>573</v>
      </c>
      <c r="AK465">
        <v>60.94</v>
      </c>
      <c r="AL465">
        <v>47.44</v>
      </c>
      <c r="AM465">
        <v>108.38</v>
      </c>
      <c r="AN465">
        <v>56.39</v>
      </c>
      <c r="AO465">
        <v>44</v>
      </c>
      <c r="AP465">
        <v>13</v>
      </c>
      <c r="AQ465">
        <v>243</v>
      </c>
      <c r="AR465">
        <v>6.05</v>
      </c>
      <c r="AS465">
        <v>55.72</v>
      </c>
      <c r="AT465">
        <v>49.66</v>
      </c>
      <c r="AU465">
        <v>117</v>
      </c>
      <c r="AV465">
        <v>570</v>
      </c>
      <c r="AW465">
        <v>453</v>
      </c>
      <c r="AX465">
        <v>47.19</v>
      </c>
      <c r="AY465">
        <v>37.51</v>
      </c>
      <c r="AZ465">
        <v>84.7</v>
      </c>
      <c r="BA465">
        <v>72.81</v>
      </c>
      <c r="BB465">
        <v>56</v>
      </c>
      <c r="BC465">
        <v>199</v>
      </c>
      <c r="BD465">
        <v>6.85</v>
      </c>
      <c r="BE465">
        <v>57.01</v>
      </c>
      <c r="BF465">
        <v>50.16</v>
      </c>
      <c r="BG465">
        <v>102</v>
      </c>
      <c r="BH465">
        <v>34.36</v>
      </c>
      <c r="BI465">
        <v>25.91</v>
      </c>
      <c r="BJ465">
        <v>415</v>
      </c>
      <c r="BK465">
        <v>313</v>
      </c>
      <c r="BL465">
        <v>143</v>
      </c>
      <c r="BM465">
        <v>15.33</v>
      </c>
      <c r="BN465">
        <v>49.25</v>
      </c>
      <c r="BO465">
        <v>2.57</v>
      </c>
      <c r="BP465">
        <v>1.41</v>
      </c>
      <c r="BQ465">
        <v>31</v>
      </c>
      <c r="BR465">
        <v>17</v>
      </c>
      <c r="BS465">
        <v>14</v>
      </c>
      <c r="BT465">
        <v>64.58</v>
      </c>
      <c r="BU465">
        <v>11.06</v>
      </c>
      <c r="BV465">
        <v>7.47</v>
      </c>
      <c r="BW465">
        <v>5.44</v>
      </c>
      <c r="BX465">
        <v>94.57</v>
      </c>
      <c r="BY465">
        <v>49.14</v>
      </c>
      <c r="BZ465">
        <v>86</v>
      </c>
      <c r="CA465">
        <v>89</v>
      </c>
      <c r="CB465">
        <v>63.2</v>
      </c>
      <c r="CC465">
        <v>316</v>
      </c>
      <c r="CD465">
        <v>192</v>
      </c>
      <c r="CE465">
        <v>184</v>
      </c>
      <c r="CF465">
        <v>39</v>
      </c>
      <c r="CG465">
        <v>48</v>
      </c>
      <c r="CH465">
        <v>1</v>
      </c>
      <c r="CI465">
        <v>1</v>
      </c>
      <c r="CJ465">
        <v>121</v>
      </c>
      <c r="CK465">
        <v>12</v>
      </c>
      <c r="CL465">
        <v>18</v>
      </c>
      <c r="CM465">
        <v>7</v>
      </c>
      <c r="CN465">
        <v>12</v>
      </c>
      <c r="CO465">
        <v>0.41</v>
      </c>
      <c r="CP465">
        <v>724.7</v>
      </c>
      <c r="CQ465">
        <v>2264.6799999999998</v>
      </c>
      <c r="CR465">
        <v>24.24</v>
      </c>
      <c r="CS465">
        <v>17.86</v>
      </c>
      <c r="CT465">
        <v>17.13</v>
      </c>
      <c r="CU465">
        <v>51.3</v>
      </c>
      <c r="CV465">
        <v>49.44</v>
      </c>
      <c r="CW465">
        <v>54.37</v>
      </c>
      <c r="CX465">
        <v>51.61</v>
      </c>
      <c r="CY465">
        <v>53.11</v>
      </c>
      <c r="CZ465">
        <v>54.32</v>
      </c>
      <c r="DB465">
        <f t="shared" si="7"/>
        <v>-9</v>
      </c>
    </row>
    <row r="466" spans="1:106">
      <c r="A466" t="s">
        <v>992</v>
      </c>
      <c r="B466" t="s">
        <v>993</v>
      </c>
      <c r="C466" t="s">
        <v>68</v>
      </c>
      <c r="D466" t="s">
        <v>282</v>
      </c>
      <c r="E466">
        <v>82</v>
      </c>
      <c r="F466">
        <v>20142015</v>
      </c>
      <c r="G466">
        <v>31</v>
      </c>
      <c r="H466">
        <v>5</v>
      </c>
      <c r="I466">
        <v>5</v>
      </c>
      <c r="J466">
        <v>26</v>
      </c>
      <c r="K466">
        <v>34</v>
      </c>
      <c r="L466">
        <v>60</v>
      </c>
      <c r="M466">
        <v>0.99</v>
      </c>
      <c r="N466">
        <v>1.3</v>
      </c>
      <c r="O466">
        <v>2.29</v>
      </c>
      <c r="P466">
        <v>-1</v>
      </c>
      <c r="Q466">
        <v>50.53</v>
      </c>
      <c r="R466">
        <v>101.38</v>
      </c>
      <c r="S466">
        <v>10.48</v>
      </c>
      <c r="T466">
        <v>-0.11</v>
      </c>
      <c r="U466">
        <v>19.170000000000002</v>
      </c>
      <c r="V466">
        <v>4.1500000000000004</v>
      </c>
      <c r="W466">
        <v>49.97</v>
      </c>
      <c r="X466">
        <v>45.81</v>
      </c>
      <c r="Y466">
        <v>-1</v>
      </c>
      <c r="Z466">
        <v>735</v>
      </c>
      <c r="AA466">
        <v>736</v>
      </c>
      <c r="AB466">
        <v>28.05</v>
      </c>
      <c r="AC466">
        <v>28.09</v>
      </c>
      <c r="AD466">
        <v>56.14</v>
      </c>
      <c r="AE466">
        <v>209</v>
      </c>
      <c r="AF466">
        <v>3.14</v>
      </c>
      <c r="AG466">
        <v>47.39</v>
      </c>
      <c r="AH466">
        <v>33</v>
      </c>
      <c r="AI466">
        <v>1570</v>
      </c>
      <c r="AJ466">
        <v>1537</v>
      </c>
      <c r="AK466">
        <v>59.92</v>
      </c>
      <c r="AL466">
        <v>58.66</v>
      </c>
      <c r="AM466">
        <v>118.58</v>
      </c>
      <c r="AN466">
        <v>52.17</v>
      </c>
      <c r="AO466">
        <v>76</v>
      </c>
      <c r="AP466">
        <v>55</v>
      </c>
      <c r="AQ466">
        <v>392</v>
      </c>
      <c r="AR466">
        <v>2.56</v>
      </c>
      <c r="AS466">
        <v>50.38</v>
      </c>
      <c r="AT466">
        <v>47.82</v>
      </c>
      <c r="AU466">
        <v>17</v>
      </c>
      <c r="AV466">
        <v>1129</v>
      </c>
      <c r="AW466">
        <v>1112</v>
      </c>
      <c r="AX466">
        <v>43.09</v>
      </c>
      <c r="AY466">
        <v>42.44</v>
      </c>
      <c r="AZ466">
        <v>85.53</v>
      </c>
      <c r="BA466">
        <v>72.540000000000006</v>
      </c>
      <c r="BB466">
        <v>68</v>
      </c>
      <c r="BC466">
        <v>316</v>
      </c>
      <c r="BD466">
        <v>1.95</v>
      </c>
      <c r="BE466">
        <v>49.88</v>
      </c>
      <c r="BF466">
        <v>47.93</v>
      </c>
      <c r="BG466">
        <v>-4</v>
      </c>
      <c r="BH466">
        <v>31.26</v>
      </c>
      <c r="BI466">
        <v>31.41</v>
      </c>
      <c r="BJ466">
        <v>819</v>
      </c>
      <c r="BK466">
        <v>823</v>
      </c>
      <c r="BL466">
        <v>248</v>
      </c>
      <c r="BM466">
        <v>0.2</v>
      </c>
      <c r="BN466">
        <v>53.7</v>
      </c>
      <c r="BO466">
        <v>2.9</v>
      </c>
      <c r="BP466">
        <v>2.48</v>
      </c>
      <c r="BQ466">
        <v>76</v>
      </c>
      <c r="BR466">
        <v>65</v>
      </c>
      <c r="BS466">
        <v>11</v>
      </c>
      <c r="BT466">
        <v>53.9</v>
      </c>
      <c r="BU466">
        <v>8.23</v>
      </c>
      <c r="BV466">
        <v>9.2799999999999994</v>
      </c>
      <c r="BW466">
        <v>6.73</v>
      </c>
      <c r="BX466">
        <v>92.1</v>
      </c>
      <c r="BY466">
        <v>49.9</v>
      </c>
      <c r="BZ466">
        <v>777</v>
      </c>
      <c r="CA466">
        <v>780</v>
      </c>
      <c r="CB466">
        <v>47.03</v>
      </c>
      <c r="CC466">
        <v>578</v>
      </c>
      <c r="CD466">
        <v>535</v>
      </c>
      <c r="CE466">
        <v>651</v>
      </c>
      <c r="CF466">
        <v>47</v>
      </c>
      <c r="CG466">
        <v>78</v>
      </c>
      <c r="CH466">
        <v>20</v>
      </c>
      <c r="CI466">
        <v>14</v>
      </c>
      <c r="CJ466">
        <v>222</v>
      </c>
      <c r="CK466">
        <v>42</v>
      </c>
      <c r="CL466">
        <v>30</v>
      </c>
      <c r="CM466">
        <v>15</v>
      </c>
      <c r="CN466">
        <v>14</v>
      </c>
      <c r="CO466">
        <v>-0.04</v>
      </c>
      <c r="CP466">
        <v>1572.13</v>
      </c>
      <c r="CQ466">
        <v>3424.87</v>
      </c>
      <c r="CR466">
        <v>31.46</v>
      </c>
      <c r="CS466">
        <v>18.559999999999999</v>
      </c>
      <c r="CT466">
        <v>17.73</v>
      </c>
      <c r="CU466">
        <v>49.12</v>
      </c>
      <c r="CV466">
        <v>50.06</v>
      </c>
      <c r="CW466">
        <v>55.55</v>
      </c>
      <c r="CX466">
        <v>57.54</v>
      </c>
      <c r="CY466">
        <v>54.21</v>
      </c>
      <c r="CZ466">
        <v>54.08</v>
      </c>
      <c r="DB466">
        <f t="shared" si="7"/>
        <v>-31</v>
      </c>
    </row>
    <row r="467" spans="1:106">
      <c r="A467" t="s">
        <v>1317</v>
      </c>
      <c r="B467" t="s">
        <v>1318</v>
      </c>
      <c r="C467" t="s">
        <v>62</v>
      </c>
      <c r="D467" t="s">
        <v>858</v>
      </c>
      <c r="E467">
        <v>56</v>
      </c>
      <c r="F467">
        <v>20142015</v>
      </c>
      <c r="G467">
        <v>28</v>
      </c>
      <c r="H467">
        <v>3.1</v>
      </c>
      <c r="I467">
        <v>2.75</v>
      </c>
      <c r="J467">
        <v>5</v>
      </c>
      <c r="K467">
        <v>4</v>
      </c>
      <c r="L467">
        <v>9</v>
      </c>
      <c r="M467">
        <v>0.25</v>
      </c>
      <c r="N467">
        <v>0.2</v>
      </c>
      <c r="O467">
        <v>0.45</v>
      </c>
      <c r="P467">
        <v>-8</v>
      </c>
      <c r="Q467">
        <v>39.36</v>
      </c>
      <c r="R467">
        <v>96.61</v>
      </c>
      <c r="S467">
        <v>8.1999999999999993</v>
      </c>
      <c r="T467">
        <v>-23.9</v>
      </c>
      <c r="U467">
        <v>21.24</v>
      </c>
      <c r="V467">
        <v>-12.94</v>
      </c>
      <c r="W467">
        <v>37.89</v>
      </c>
      <c r="X467">
        <v>50.83</v>
      </c>
      <c r="Y467">
        <v>-276</v>
      </c>
      <c r="Z467">
        <v>432</v>
      </c>
      <c r="AA467">
        <v>708</v>
      </c>
      <c r="AB467">
        <v>21.79</v>
      </c>
      <c r="AC467">
        <v>35.71</v>
      </c>
      <c r="AD467">
        <v>57.5</v>
      </c>
      <c r="AE467">
        <v>36</v>
      </c>
      <c r="AF467">
        <v>-12.68</v>
      </c>
      <c r="AG467">
        <v>52.03</v>
      </c>
      <c r="AH467">
        <v>-482</v>
      </c>
      <c r="AI467">
        <v>891</v>
      </c>
      <c r="AJ467">
        <v>1373</v>
      </c>
      <c r="AK467">
        <v>44.94</v>
      </c>
      <c r="AL467">
        <v>69.25</v>
      </c>
      <c r="AM467">
        <v>114.19</v>
      </c>
      <c r="AN467">
        <v>54.77</v>
      </c>
      <c r="AO467">
        <v>36</v>
      </c>
      <c r="AP467">
        <v>128</v>
      </c>
      <c r="AQ467">
        <v>129</v>
      </c>
      <c r="AR467">
        <v>-12.02</v>
      </c>
      <c r="AS467">
        <v>39.28</v>
      </c>
      <c r="AT467">
        <v>51.29</v>
      </c>
      <c r="AU467">
        <v>-362</v>
      </c>
      <c r="AV467">
        <v>663</v>
      </c>
      <c r="AW467">
        <v>1025</v>
      </c>
      <c r="AX467">
        <v>33.44</v>
      </c>
      <c r="AY467">
        <v>51.7</v>
      </c>
      <c r="AZ467">
        <v>85.14</v>
      </c>
      <c r="BA467">
        <v>73.599999999999994</v>
      </c>
      <c r="BB467">
        <v>32</v>
      </c>
      <c r="BC467">
        <v>93</v>
      </c>
      <c r="BD467">
        <v>-9.69</v>
      </c>
      <c r="BE467">
        <v>40.909999999999997</v>
      </c>
      <c r="BF467">
        <v>50.6</v>
      </c>
      <c r="BG467">
        <v>-217</v>
      </c>
      <c r="BH467">
        <v>24.61</v>
      </c>
      <c r="BI467">
        <v>35.56</v>
      </c>
      <c r="BJ467">
        <v>488</v>
      </c>
      <c r="BK467">
        <v>705</v>
      </c>
      <c r="BL467">
        <v>61</v>
      </c>
      <c r="BM467">
        <v>-16.75</v>
      </c>
      <c r="BN467">
        <v>48.53</v>
      </c>
      <c r="BO467">
        <v>1.71</v>
      </c>
      <c r="BP467">
        <v>3.68</v>
      </c>
      <c r="BQ467">
        <v>34</v>
      </c>
      <c r="BR467">
        <v>73</v>
      </c>
      <c r="BS467">
        <v>-39</v>
      </c>
      <c r="BT467">
        <v>31.78</v>
      </c>
      <c r="BU467">
        <v>5.38</v>
      </c>
      <c r="BV467">
        <v>6.97</v>
      </c>
      <c r="BW467">
        <v>5.13</v>
      </c>
      <c r="BX467">
        <v>89.65</v>
      </c>
      <c r="BY467">
        <v>43</v>
      </c>
      <c r="BZ467">
        <v>1</v>
      </c>
      <c r="CA467">
        <v>0</v>
      </c>
      <c r="CB467">
        <v>31.97</v>
      </c>
      <c r="CC467">
        <v>281</v>
      </c>
      <c r="CD467">
        <v>380</v>
      </c>
      <c r="CE467">
        <v>598</v>
      </c>
      <c r="CF467">
        <v>225</v>
      </c>
      <c r="CG467">
        <v>93</v>
      </c>
      <c r="CH467">
        <v>1</v>
      </c>
      <c r="CI467">
        <v>3</v>
      </c>
      <c r="CJ467">
        <v>56</v>
      </c>
      <c r="CK467">
        <v>28</v>
      </c>
      <c r="CL467">
        <v>23</v>
      </c>
      <c r="CM467">
        <v>15</v>
      </c>
      <c r="CN467">
        <v>7</v>
      </c>
      <c r="CO467">
        <v>-0.4</v>
      </c>
      <c r="CP467">
        <v>1189.6300000000001</v>
      </c>
      <c r="CQ467">
        <v>2195.2800000000002</v>
      </c>
      <c r="CR467">
        <v>35.15</v>
      </c>
      <c r="CS467">
        <v>16.86</v>
      </c>
      <c r="CT467">
        <v>17.38</v>
      </c>
      <c r="CU467">
        <v>45.63</v>
      </c>
      <c r="CV467">
        <v>50.4</v>
      </c>
      <c r="CW467">
        <v>51.91</v>
      </c>
      <c r="CX467">
        <v>61.85</v>
      </c>
      <c r="CY467">
        <v>54.42</v>
      </c>
      <c r="CZ467">
        <v>53.56</v>
      </c>
      <c r="DB467">
        <f t="shared" si="7"/>
        <v>132</v>
      </c>
    </row>
    <row r="468" spans="1:106">
      <c r="A468" t="s">
        <v>202</v>
      </c>
      <c r="B468" t="s">
        <v>203</v>
      </c>
      <c r="C468" t="s">
        <v>100</v>
      </c>
      <c r="D468" t="s">
        <v>204</v>
      </c>
      <c r="E468">
        <v>82</v>
      </c>
      <c r="F468">
        <v>20142015</v>
      </c>
      <c r="G468">
        <v>31</v>
      </c>
      <c r="H468">
        <v>5.75</v>
      </c>
      <c r="I468">
        <v>5.6</v>
      </c>
      <c r="J468">
        <v>18</v>
      </c>
      <c r="K468">
        <v>36</v>
      </c>
      <c r="L468">
        <v>54</v>
      </c>
      <c r="M468">
        <v>0.71</v>
      </c>
      <c r="N468">
        <v>1.42</v>
      </c>
      <c r="O468">
        <v>2.13</v>
      </c>
      <c r="P468">
        <v>12</v>
      </c>
      <c r="Q468">
        <v>61.1</v>
      </c>
      <c r="R468">
        <v>99.96</v>
      </c>
      <c r="S468">
        <v>7.14</v>
      </c>
      <c r="T468">
        <v>30.91</v>
      </c>
      <c r="U468">
        <v>18.57</v>
      </c>
      <c r="V468">
        <v>15.72</v>
      </c>
      <c r="W468">
        <v>62.83</v>
      </c>
      <c r="X468">
        <v>47.1</v>
      </c>
      <c r="Y468">
        <v>352</v>
      </c>
      <c r="Z468">
        <v>862</v>
      </c>
      <c r="AA468">
        <v>510</v>
      </c>
      <c r="AB468">
        <v>33.96</v>
      </c>
      <c r="AC468">
        <v>20.09</v>
      </c>
      <c r="AD468">
        <v>54.06</v>
      </c>
      <c r="AE468">
        <v>202</v>
      </c>
      <c r="AF468">
        <v>15.02</v>
      </c>
      <c r="AG468">
        <v>46.09</v>
      </c>
      <c r="AH468">
        <v>657</v>
      </c>
      <c r="AI468">
        <v>1808</v>
      </c>
      <c r="AJ468">
        <v>1151</v>
      </c>
      <c r="AK468">
        <v>71.239999999999995</v>
      </c>
      <c r="AL468">
        <v>45.35</v>
      </c>
      <c r="AM468">
        <v>116.59</v>
      </c>
      <c r="AN468">
        <v>55.03</v>
      </c>
      <c r="AO468">
        <v>97</v>
      </c>
      <c r="AP468">
        <v>32</v>
      </c>
      <c r="AQ468">
        <v>433</v>
      </c>
      <c r="AR468">
        <v>14.13</v>
      </c>
      <c r="AS468">
        <v>61.65</v>
      </c>
      <c r="AT468">
        <v>47.53</v>
      </c>
      <c r="AU468">
        <v>519</v>
      </c>
      <c r="AV468">
        <v>1373</v>
      </c>
      <c r="AW468">
        <v>854</v>
      </c>
      <c r="AX468">
        <v>54.1</v>
      </c>
      <c r="AY468">
        <v>33.65</v>
      </c>
      <c r="AZ468">
        <v>87.75</v>
      </c>
      <c r="BA468">
        <v>72.47</v>
      </c>
      <c r="BB468">
        <v>84</v>
      </c>
      <c r="BC468">
        <v>336</v>
      </c>
      <c r="BD468">
        <v>14.51</v>
      </c>
      <c r="BE468">
        <v>62.34</v>
      </c>
      <c r="BF468">
        <v>47.84</v>
      </c>
      <c r="BG468">
        <v>394</v>
      </c>
      <c r="BH468">
        <v>39.200000000000003</v>
      </c>
      <c r="BI468">
        <v>23.68</v>
      </c>
      <c r="BJ468">
        <v>995</v>
      </c>
      <c r="BK468">
        <v>601</v>
      </c>
      <c r="BL468">
        <v>252</v>
      </c>
      <c r="BM468">
        <v>12.91</v>
      </c>
      <c r="BN468">
        <v>49.31</v>
      </c>
      <c r="BO468">
        <v>3.31</v>
      </c>
      <c r="BP468">
        <v>2.0099999999999998</v>
      </c>
      <c r="BQ468">
        <v>84</v>
      </c>
      <c r="BR468">
        <v>51</v>
      </c>
      <c r="BS468">
        <v>33</v>
      </c>
      <c r="BT468">
        <v>62.22</v>
      </c>
      <c r="BU468">
        <v>5.36</v>
      </c>
      <c r="BV468">
        <v>8.44</v>
      </c>
      <c r="BW468">
        <v>6.12</v>
      </c>
      <c r="BX468">
        <v>91.51</v>
      </c>
      <c r="BY468">
        <v>44.83</v>
      </c>
      <c r="BZ468">
        <v>39</v>
      </c>
      <c r="CA468">
        <v>48</v>
      </c>
      <c r="CB468">
        <v>72.17</v>
      </c>
      <c r="CC468">
        <v>791</v>
      </c>
      <c r="CD468">
        <v>481</v>
      </c>
      <c r="CE468">
        <v>305</v>
      </c>
      <c r="CF468">
        <v>44</v>
      </c>
      <c r="CG468">
        <v>96</v>
      </c>
      <c r="CH468">
        <v>23</v>
      </c>
      <c r="CI468">
        <v>13</v>
      </c>
      <c r="CJ468">
        <v>234</v>
      </c>
      <c r="CK468">
        <v>21</v>
      </c>
      <c r="CL468">
        <v>35</v>
      </c>
      <c r="CM468">
        <v>4</v>
      </c>
      <c r="CN468">
        <v>16</v>
      </c>
      <c r="CO468">
        <v>0.47</v>
      </c>
      <c r="CP468">
        <v>1522.81</v>
      </c>
      <c r="CQ468">
        <v>3442.06</v>
      </c>
      <c r="CR468">
        <v>30.67</v>
      </c>
      <c r="CS468">
        <v>19.7</v>
      </c>
      <c r="CT468">
        <v>17.57</v>
      </c>
      <c r="CU468">
        <v>52.48</v>
      </c>
      <c r="CV468">
        <v>50.01</v>
      </c>
      <c r="CW468">
        <v>56.67</v>
      </c>
      <c r="CX468">
        <v>51.31</v>
      </c>
      <c r="CY468">
        <v>54.61</v>
      </c>
      <c r="CZ468">
        <v>54.59</v>
      </c>
      <c r="DB468">
        <f t="shared" si="7"/>
        <v>-52</v>
      </c>
    </row>
    <row r="469" spans="1:106">
      <c r="A469" t="s">
        <v>497</v>
      </c>
      <c r="B469" t="s">
        <v>498</v>
      </c>
      <c r="C469" t="s">
        <v>62</v>
      </c>
      <c r="D469" t="s">
        <v>168</v>
      </c>
      <c r="E469">
        <v>42</v>
      </c>
      <c r="F469">
        <v>20142015</v>
      </c>
      <c r="G469">
        <v>25</v>
      </c>
      <c r="H469">
        <v>0.77500000000000002</v>
      </c>
      <c r="I469">
        <v>0.71299999999999997</v>
      </c>
      <c r="J469">
        <v>2</v>
      </c>
      <c r="K469">
        <v>4</v>
      </c>
      <c r="L469">
        <v>6</v>
      </c>
      <c r="M469">
        <v>0.2</v>
      </c>
      <c r="N469">
        <v>0.4</v>
      </c>
      <c r="O469">
        <v>0.6</v>
      </c>
      <c r="P469">
        <v>-5</v>
      </c>
      <c r="Q469">
        <v>56.38</v>
      </c>
      <c r="R469">
        <v>99.72</v>
      </c>
      <c r="S469">
        <v>5</v>
      </c>
      <c r="T469">
        <v>6.98</v>
      </c>
      <c r="U469">
        <v>14.37</v>
      </c>
      <c r="V469">
        <v>6.03</v>
      </c>
      <c r="W469">
        <v>57.49</v>
      </c>
      <c r="X469">
        <v>51.46</v>
      </c>
      <c r="Y469">
        <v>75</v>
      </c>
      <c r="Z469">
        <v>288</v>
      </c>
      <c r="AA469">
        <v>213</v>
      </c>
      <c r="AB469">
        <v>28.63</v>
      </c>
      <c r="AC469">
        <v>21.18</v>
      </c>
      <c r="AD469">
        <v>49.81</v>
      </c>
      <c r="AE469">
        <v>30</v>
      </c>
      <c r="AF469">
        <v>5.14</v>
      </c>
      <c r="AG469">
        <v>51.24</v>
      </c>
      <c r="AH469">
        <v>131</v>
      </c>
      <c r="AI469">
        <v>579</v>
      </c>
      <c r="AJ469">
        <v>448</v>
      </c>
      <c r="AK469">
        <v>57.57</v>
      </c>
      <c r="AL469">
        <v>44.54</v>
      </c>
      <c r="AM469">
        <v>102.11</v>
      </c>
      <c r="AN469">
        <v>51.99</v>
      </c>
      <c r="AO469">
        <v>48</v>
      </c>
      <c r="AP469">
        <v>28</v>
      </c>
      <c r="AQ469">
        <v>108</v>
      </c>
      <c r="AR469">
        <v>4.3899999999999997</v>
      </c>
      <c r="AS469">
        <v>55.28</v>
      </c>
      <c r="AT469">
        <v>50.89</v>
      </c>
      <c r="AU469">
        <v>78</v>
      </c>
      <c r="AV469">
        <v>408</v>
      </c>
      <c r="AW469">
        <v>330</v>
      </c>
      <c r="AX469">
        <v>40.56</v>
      </c>
      <c r="AY469">
        <v>32.81</v>
      </c>
      <c r="AZ469">
        <v>73.37</v>
      </c>
      <c r="BA469">
        <v>73.77</v>
      </c>
      <c r="BB469">
        <v>20</v>
      </c>
      <c r="BC469">
        <v>60</v>
      </c>
      <c r="BD469">
        <v>5.95</v>
      </c>
      <c r="BE469">
        <v>56.37</v>
      </c>
      <c r="BF469">
        <v>50.42</v>
      </c>
      <c r="BG469">
        <v>68</v>
      </c>
      <c r="BH469">
        <v>29.93</v>
      </c>
      <c r="BI469">
        <v>23.17</v>
      </c>
      <c r="BJ469">
        <v>301</v>
      </c>
      <c r="BK469">
        <v>233</v>
      </c>
      <c r="BL469">
        <v>40</v>
      </c>
      <c r="BM469">
        <v>5.24</v>
      </c>
      <c r="BN469">
        <v>50.32</v>
      </c>
      <c r="BO469">
        <v>2.4900000000000002</v>
      </c>
      <c r="BP469">
        <v>1.99</v>
      </c>
      <c r="BQ469">
        <v>25</v>
      </c>
      <c r="BR469">
        <v>20</v>
      </c>
      <c r="BS469">
        <v>5</v>
      </c>
      <c r="BT469">
        <v>55.56</v>
      </c>
      <c r="BU469">
        <v>3.33</v>
      </c>
      <c r="BV469">
        <v>8.31</v>
      </c>
      <c r="BW469">
        <v>6.13</v>
      </c>
      <c r="BX469">
        <v>91.42</v>
      </c>
      <c r="BY469">
        <v>40</v>
      </c>
      <c r="BZ469">
        <v>0</v>
      </c>
      <c r="CA469">
        <v>0</v>
      </c>
      <c r="CB469">
        <v>55.59</v>
      </c>
      <c r="CC469">
        <v>194</v>
      </c>
      <c r="CD469">
        <v>189</v>
      </c>
      <c r="CE469">
        <v>155</v>
      </c>
      <c r="CF469">
        <v>17</v>
      </c>
      <c r="CG469">
        <v>58</v>
      </c>
      <c r="CH469">
        <v>1</v>
      </c>
      <c r="CI469">
        <v>3</v>
      </c>
      <c r="CJ469">
        <v>38</v>
      </c>
      <c r="CK469">
        <v>22</v>
      </c>
      <c r="CL469">
        <v>17</v>
      </c>
      <c r="CM469">
        <v>8</v>
      </c>
      <c r="CN469">
        <v>3</v>
      </c>
      <c r="CO469">
        <v>-0.5</v>
      </c>
      <c r="CP469">
        <v>603.48</v>
      </c>
      <c r="CQ469">
        <v>1950.65</v>
      </c>
      <c r="CR469">
        <v>23.63</v>
      </c>
      <c r="CS469">
        <v>16.14</v>
      </c>
      <c r="CT469">
        <v>16.739999999999998</v>
      </c>
      <c r="CU469">
        <v>50.97</v>
      </c>
      <c r="CV469">
        <v>49.37</v>
      </c>
      <c r="CW469">
        <v>54.88</v>
      </c>
      <c r="CX469">
        <v>52.78</v>
      </c>
      <c r="CY469">
        <v>52.78</v>
      </c>
      <c r="CZ469">
        <v>54.13</v>
      </c>
      <c r="DB469">
        <f t="shared" si="7"/>
        <v>-41</v>
      </c>
    </row>
    <row r="470" spans="1:106">
      <c r="A470" t="s">
        <v>741</v>
      </c>
      <c r="B470" t="s">
        <v>742</v>
      </c>
      <c r="C470" t="s">
        <v>124</v>
      </c>
      <c r="D470" t="s">
        <v>643</v>
      </c>
      <c r="E470">
        <v>58</v>
      </c>
      <c r="F470">
        <v>20142015</v>
      </c>
      <c r="G470">
        <v>27</v>
      </c>
      <c r="H470">
        <v>4</v>
      </c>
      <c r="I470">
        <v>4</v>
      </c>
      <c r="J470">
        <v>19</v>
      </c>
      <c r="K470">
        <v>15</v>
      </c>
      <c r="L470">
        <v>34</v>
      </c>
      <c r="M470">
        <v>1.22</v>
      </c>
      <c r="N470">
        <v>0.96</v>
      </c>
      <c r="O470">
        <v>2.1800000000000002</v>
      </c>
      <c r="P470">
        <v>-1</v>
      </c>
      <c r="Q470">
        <v>53.78</v>
      </c>
      <c r="R470">
        <v>100.82</v>
      </c>
      <c r="S470">
        <v>18.100000000000001</v>
      </c>
      <c r="T470">
        <v>15.95</v>
      </c>
      <c r="U470">
        <v>16.12</v>
      </c>
      <c r="V470">
        <v>6.28</v>
      </c>
      <c r="W470">
        <v>51.51</v>
      </c>
      <c r="X470">
        <v>45.23</v>
      </c>
      <c r="Y470">
        <v>28</v>
      </c>
      <c r="Z470">
        <v>478</v>
      </c>
      <c r="AA470">
        <v>450</v>
      </c>
      <c r="AB470">
        <v>30.68</v>
      </c>
      <c r="AC470">
        <v>28.89</v>
      </c>
      <c r="AD470">
        <v>59.57</v>
      </c>
      <c r="AE470">
        <v>124</v>
      </c>
      <c r="AF470">
        <v>6.17</v>
      </c>
      <c r="AG470">
        <v>47.61</v>
      </c>
      <c r="AH470">
        <v>137</v>
      </c>
      <c r="AI470">
        <v>974</v>
      </c>
      <c r="AJ470">
        <v>837</v>
      </c>
      <c r="AK470">
        <v>62.52</v>
      </c>
      <c r="AL470">
        <v>53.73</v>
      </c>
      <c r="AM470">
        <v>116.25</v>
      </c>
      <c r="AN470">
        <v>51.85</v>
      </c>
      <c r="AO470">
        <v>18</v>
      </c>
      <c r="AP470">
        <v>31</v>
      </c>
      <c r="AQ470">
        <v>174</v>
      </c>
      <c r="AR470">
        <v>4.59</v>
      </c>
      <c r="AS470">
        <v>52.08</v>
      </c>
      <c r="AT470">
        <v>47.49</v>
      </c>
      <c r="AU470">
        <v>57</v>
      </c>
      <c r="AV470">
        <v>712</v>
      </c>
      <c r="AW470">
        <v>655</v>
      </c>
      <c r="AX470">
        <v>45.7</v>
      </c>
      <c r="AY470">
        <v>42.05</v>
      </c>
      <c r="AZ470">
        <v>87.75</v>
      </c>
      <c r="BA470">
        <v>70.930000000000007</v>
      </c>
      <c r="BB470">
        <v>51</v>
      </c>
      <c r="BC470">
        <v>156</v>
      </c>
      <c r="BD470">
        <v>2.84</v>
      </c>
      <c r="BE470">
        <v>50.96</v>
      </c>
      <c r="BF470">
        <v>48.12</v>
      </c>
      <c r="BG470">
        <v>19</v>
      </c>
      <c r="BH470">
        <v>32.42</v>
      </c>
      <c r="BI470">
        <v>31.2</v>
      </c>
      <c r="BJ470">
        <v>505</v>
      </c>
      <c r="BK470">
        <v>486</v>
      </c>
      <c r="BL470">
        <v>105</v>
      </c>
      <c r="BM470">
        <v>13.67</v>
      </c>
      <c r="BN470">
        <v>39.33</v>
      </c>
      <c r="BO470">
        <v>3.4</v>
      </c>
      <c r="BP470">
        <v>3.02</v>
      </c>
      <c r="BQ470">
        <v>53</v>
      </c>
      <c r="BR470">
        <v>47</v>
      </c>
      <c r="BS470">
        <v>6</v>
      </c>
      <c r="BT470">
        <v>53</v>
      </c>
      <c r="BU470">
        <v>12.18</v>
      </c>
      <c r="BV470">
        <v>10.5</v>
      </c>
      <c r="BW470">
        <v>7.44</v>
      </c>
      <c r="BX470">
        <v>90.33</v>
      </c>
      <c r="BY470">
        <v>38.24</v>
      </c>
      <c r="BZ470">
        <v>13</v>
      </c>
      <c r="CA470">
        <v>21</v>
      </c>
      <c r="CB470">
        <v>63.02</v>
      </c>
      <c r="CC470">
        <v>380</v>
      </c>
      <c r="CD470">
        <v>334</v>
      </c>
      <c r="CE470">
        <v>223</v>
      </c>
      <c r="CF470">
        <v>71</v>
      </c>
      <c r="CG470">
        <v>39</v>
      </c>
      <c r="CH470">
        <v>11</v>
      </c>
      <c r="CI470">
        <v>4</v>
      </c>
      <c r="CJ470">
        <v>86</v>
      </c>
      <c r="CK470">
        <v>36</v>
      </c>
      <c r="CL470">
        <v>40</v>
      </c>
      <c r="CM470">
        <v>13</v>
      </c>
      <c r="CN470">
        <v>12</v>
      </c>
      <c r="CO470">
        <v>-0.06</v>
      </c>
      <c r="CP470">
        <v>934.7</v>
      </c>
      <c r="CQ470">
        <v>2596.9899999999998</v>
      </c>
      <c r="CR470">
        <v>26.47</v>
      </c>
      <c r="CS470">
        <v>18.48</v>
      </c>
      <c r="CT470">
        <v>17.63</v>
      </c>
      <c r="CU470">
        <v>48</v>
      </c>
      <c r="CV470">
        <v>50.31</v>
      </c>
      <c r="CW470">
        <v>52.72</v>
      </c>
      <c r="CX470">
        <v>57.12</v>
      </c>
      <c r="CY470">
        <v>54.5</v>
      </c>
      <c r="CZ470">
        <v>53.83</v>
      </c>
      <c r="DB470">
        <f t="shared" si="7"/>
        <v>32</v>
      </c>
    </row>
    <row r="471" spans="1:106">
      <c r="A471" t="s">
        <v>615</v>
      </c>
      <c r="B471" t="s">
        <v>616</v>
      </c>
      <c r="C471" t="s">
        <v>62</v>
      </c>
      <c r="D471" t="s">
        <v>116</v>
      </c>
      <c r="E471">
        <v>34</v>
      </c>
      <c r="F471">
        <v>20142015</v>
      </c>
      <c r="G471">
        <v>20</v>
      </c>
      <c r="H471">
        <v>0.92500000000000004</v>
      </c>
      <c r="I471">
        <v>0.92500000000000004</v>
      </c>
      <c r="J471">
        <v>2</v>
      </c>
      <c r="K471">
        <v>5</v>
      </c>
      <c r="L471">
        <v>7</v>
      </c>
      <c r="M471">
        <v>0.2</v>
      </c>
      <c r="N471">
        <v>0.51</v>
      </c>
      <c r="O471">
        <v>0.71</v>
      </c>
      <c r="P471">
        <v>1</v>
      </c>
      <c r="Q471">
        <v>59.41</v>
      </c>
      <c r="R471">
        <v>95.29</v>
      </c>
      <c r="S471">
        <v>3.57</v>
      </c>
      <c r="T471">
        <v>16.170000000000002</v>
      </c>
      <c r="U471">
        <v>17.47</v>
      </c>
      <c r="V471">
        <v>11.72</v>
      </c>
      <c r="W471">
        <v>59.63</v>
      </c>
      <c r="X471">
        <v>47.91</v>
      </c>
      <c r="Y471">
        <v>103</v>
      </c>
      <c r="Z471">
        <v>319</v>
      </c>
      <c r="AA471">
        <v>216</v>
      </c>
      <c r="AB471">
        <v>32.229999999999997</v>
      </c>
      <c r="AC471">
        <v>21.82</v>
      </c>
      <c r="AD471">
        <v>54.06</v>
      </c>
      <c r="AE471">
        <v>37</v>
      </c>
      <c r="AF471">
        <v>10.75</v>
      </c>
      <c r="AG471">
        <v>48.67</v>
      </c>
      <c r="AH471">
        <v>199</v>
      </c>
      <c r="AI471">
        <v>628</v>
      </c>
      <c r="AJ471">
        <v>429</v>
      </c>
      <c r="AK471">
        <v>63.45</v>
      </c>
      <c r="AL471">
        <v>43.35</v>
      </c>
      <c r="AM471">
        <v>106.8</v>
      </c>
      <c r="AN471">
        <v>54.14</v>
      </c>
      <c r="AO471">
        <v>38</v>
      </c>
      <c r="AP471">
        <v>20</v>
      </c>
      <c r="AQ471">
        <v>114</v>
      </c>
      <c r="AR471">
        <v>9.32</v>
      </c>
      <c r="AS471">
        <v>58.16</v>
      </c>
      <c r="AT471">
        <v>48.83</v>
      </c>
      <c r="AU471">
        <v>131</v>
      </c>
      <c r="AV471">
        <v>467</v>
      </c>
      <c r="AW471">
        <v>336</v>
      </c>
      <c r="AX471">
        <v>47.19</v>
      </c>
      <c r="AY471">
        <v>33.950000000000003</v>
      </c>
      <c r="AZ471">
        <v>81.14</v>
      </c>
      <c r="BA471">
        <v>72.81</v>
      </c>
      <c r="BB471">
        <v>20</v>
      </c>
      <c r="BC471">
        <v>76</v>
      </c>
      <c r="BD471">
        <v>8.56</v>
      </c>
      <c r="BE471">
        <v>57.14</v>
      </c>
      <c r="BF471">
        <v>48.59</v>
      </c>
      <c r="BG471">
        <v>85</v>
      </c>
      <c r="BH471">
        <v>34.35</v>
      </c>
      <c r="BI471">
        <v>25.77</v>
      </c>
      <c r="BJ471">
        <v>340</v>
      </c>
      <c r="BK471">
        <v>255</v>
      </c>
      <c r="BL471">
        <v>56</v>
      </c>
      <c r="BM471">
        <v>-9.42</v>
      </c>
      <c r="BN471">
        <v>51.97</v>
      </c>
      <c r="BO471">
        <v>2.02</v>
      </c>
      <c r="BP471">
        <v>2.73</v>
      </c>
      <c r="BQ471">
        <v>20</v>
      </c>
      <c r="BR471">
        <v>27</v>
      </c>
      <c r="BS471">
        <v>-7</v>
      </c>
      <c r="BT471">
        <v>42.55</v>
      </c>
      <c r="BU471">
        <v>2.63</v>
      </c>
      <c r="BV471">
        <v>5.88</v>
      </c>
      <c r="BW471">
        <v>4.28</v>
      </c>
      <c r="BX471">
        <v>89.41</v>
      </c>
      <c r="BY471">
        <v>40</v>
      </c>
      <c r="BZ471">
        <v>0</v>
      </c>
      <c r="CA471">
        <v>0</v>
      </c>
      <c r="CB471">
        <v>64.38</v>
      </c>
      <c r="CC471">
        <v>253</v>
      </c>
      <c r="CD471">
        <v>162</v>
      </c>
      <c r="CE471">
        <v>140</v>
      </c>
      <c r="CF471">
        <v>15</v>
      </c>
      <c r="CG471">
        <v>39</v>
      </c>
      <c r="CH471">
        <v>3</v>
      </c>
      <c r="CI471">
        <v>2</v>
      </c>
      <c r="CJ471">
        <v>54</v>
      </c>
      <c r="CK471">
        <v>18</v>
      </c>
      <c r="CL471">
        <v>11</v>
      </c>
      <c r="CM471">
        <v>2</v>
      </c>
      <c r="CN471">
        <v>3</v>
      </c>
      <c r="CO471">
        <v>0.1</v>
      </c>
      <c r="CP471">
        <v>593.83000000000004</v>
      </c>
      <c r="CQ471">
        <v>1476.57</v>
      </c>
      <c r="CR471">
        <v>28.68</v>
      </c>
      <c r="CS471">
        <v>16.72</v>
      </c>
      <c r="CT471">
        <v>17.07</v>
      </c>
      <c r="CU471">
        <v>51.5</v>
      </c>
      <c r="CV471">
        <v>50.12</v>
      </c>
      <c r="CW471">
        <v>54.44</v>
      </c>
      <c r="CX471">
        <v>51.27</v>
      </c>
      <c r="CY471">
        <v>54.11</v>
      </c>
      <c r="CZ471">
        <v>53.85</v>
      </c>
      <c r="DB471">
        <f t="shared" si="7"/>
        <v>-24</v>
      </c>
    </row>
    <row r="472" spans="1:106">
      <c r="A472" t="s">
        <v>1073</v>
      </c>
      <c r="B472" t="s">
        <v>1074</v>
      </c>
      <c r="C472" t="s">
        <v>62</v>
      </c>
      <c r="D472" t="s">
        <v>204</v>
      </c>
      <c r="E472">
        <v>63</v>
      </c>
      <c r="F472">
        <v>20142015</v>
      </c>
      <c r="G472">
        <v>28</v>
      </c>
      <c r="H472">
        <v>0.7</v>
      </c>
      <c r="I472">
        <v>0.7</v>
      </c>
      <c r="J472">
        <v>2</v>
      </c>
      <c r="K472">
        <v>5</v>
      </c>
      <c r="L472">
        <v>7</v>
      </c>
      <c r="M472">
        <v>0.15</v>
      </c>
      <c r="N472">
        <v>0.37</v>
      </c>
      <c r="O472">
        <v>0.51</v>
      </c>
      <c r="P472">
        <v>-5</v>
      </c>
      <c r="Q472">
        <v>40.65</v>
      </c>
      <c r="R472">
        <v>100.42</v>
      </c>
      <c r="S472">
        <v>5.26</v>
      </c>
      <c r="T472">
        <v>-27.12</v>
      </c>
      <c r="U472">
        <v>12.98</v>
      </c>
      <c r="V472">
        <v>-14.3</v>
      </c>
      <c r="W472">
        <v>40.619999999999997</v>
      </c>
      <c r="X472">
        <v>54.91</v>
      </c>
      <c r="Y472">
        <v>-134</v>
      </c>
      <c r="Z472">
        <v>290</v>
      </c>
      <c r="AA472">
        <v>424</v>
      </c>
      <c r="AB472">
        <v>21.28</v>
      </c>
      <c r="AC472">
        <v>31.11</v>
      </c>
      <c r="AD472">
        <v>52.38</v>
      </c>
      <c r="AE472">
        <v>17</v>
      </c>
      <c r="AF472">
        <v>-12.86</v>
      </c>
      <c r="AG472">
        <v>53.51</v>
      </c>
      <c r="AH472">
        <v>-269</v>
      </c>
      <c r="AI472">
        <v>585</v>
      </c>
      <c r="AJ472">
        <v>854</v>
      </c>
      <c r="AK472">
        <v>42.92</v>
      </c>
      <c r="AL472">
        <v>62.65</v>
      </c>
      <c r="AM472">
        <v>105.57</v>
      </c>
      <c r="AN472">
        <v>52.65</v>
      </c>
      <c r="AO472">
        <v>20</v>
      </c>
      <c r="AP472">
        <v>102</v>
      </c>
      <c r="AQ472">
        <v>73</v>
      </c>
      <c r="AR472">
        <v>-10.4</v>
      </c>
      <c r="AS472">
        <v>43.81</v>
      </c>
      <c r="AT472">
        <v>54.21</v>
      </c>
      <c r="AU472">
        <v>-125</v>
      </c>
      <c r="AV472">
        <v>442</v>
      </c>
      <c r="AW472">
        <v>567</v>
      </c>
      <c r="AX472">
        <v>32.43</v>
      </c>
      <c r="AY472">
        <v>41.6</v>
      </c>
      <c r="AZ472">
        <v>74.03</v>
      </c>
      <c r="BA472">
        <v>69.680000000000007</v>
      </c>
      <c r="BB472">
        <v>15</v>
      </c>
      <c r="BC472">
        <v>53</v>
      </c>
      <c r="BD472">
        <v>-11.14</v>
      </c>
      <c r="BE472">
        <v>43.87</v>
      </c>
      <c r="BF472">
        <v>55.02</v>
      </c>
      <c r="BG472">
        <v>-86</v>
      </c>
      <c r="BH472">
        <v>22.6</v>
      </c>
      <c r="BI472">
        <v>28.91</v>
      </c>
      <c r="BJ472">
        <v>308</v>
      </c>
      <c r="BK472">
        <v>394</v>
      </c>
      <c r="BL472">
        <v>38</v>
      </c>
      <c r="BM472">
        <v>-10.84</v>
      </c>
      <c r="BN472">
        <v>55.77</v>
      </c>
      <c r="BO472">
        <v>2.27</v>
      </c>
      <c r="BP472">
        <v>2.79</v>
      </c>
      <c r="BQ472">
        <v>31</v>
      </c>
      <c r="BR472">
        <v>38</v>
      </c>
      <c r="BS472">
        <v>-7</v>
      </c>
      <c r="BT472">
        <v>44.93</v>
      </c>
      <c r="BU472">
        <v>3.77</v>
      </c>
      <c r="BV472">
        <v>10.06</v>
      </c>
      <c r="BW472">
        <v>7.01</v>
      </c>
      <c r="BX472">
        <v>90.36</v>
      </c>
      <c r="BY472">
        <v>40</v>
      </c>
      <c r="BZ472">
        <v>0</v>
      </c>
      <c r="CA472">
        <v>0</v>
      </c>
      <c r="CB472">
        <v>28.92</v>
      </c>
      <c r="CC472">
        <v>142</v>
      </c>
      <c r="CD472">
        <v>227</v>
      </c>
      <c r="CE472">
        <v>349</v>
      </c>
      <c r="CF472">
        <v>34</v>
      </c>
      <c r="CG472">
        <v>152</v>
      </c>
      <c r="CH472">
        <v>3</v>
      </c>
      <c r="CI472">
        <v>2</v>
      </c>
      <c r="CJ472">
        <v>36</v>
      </c>
      <c r="CK472">
        <v>13</v>
      </c>
      <c r="CL472">
        <v>7</v>
      </c>
      <c r="CM472">
        <v>9</v>
      </c>
      <c r="CN472">
        <v>4</v>
      </c>
      <c r="CO472">
        <v>-0.37</v>
      </c>
      <c r="CP472">
        <v>817.82</v>
      </c>
      <c r="CQ472">
        <v>2996.93</v>
      </c>
      <c r="CR472">
        <v>21.44</v>
      </c>
      <c r="CS472">
        <v>16.059999999999999</v>
      </c>
      <c r="CT472">
        <v>17</v>
      </c>
      <c r="CU472">
        <v>50.82</v>
      </c>
      <c r="CV472">
        <v>49.57</v>
      </c>
      <c r="CW472">
        <v>53.15</v>
      </c>
      <c r="CX472">
        <v>51.44</v>
      </c>
      <c r="CY472">
        <v>53.72</v>
      </c>
      <c r="CZ472">
        <v>54.66</v>
      </c>
      <c r="DB472">
        <f t="shared" si="7"/>
        <v>-118</v>
      </c>
    </row>
    <row r="473" spans="1:106">
      <c r="A473" t="s">
        <v>1174</v>
      </c>
      <c r="B473" t="s">
        <v>1175</v>
      </c>
      <c r="C473" t="s">
        <v>62</v>
      </c>
      <c r="D473" t="s">
        <v>544</v>
      </c>
      <c r="E473">
        <v>63</v>
      </c>
      <c r="F473">
        <v>20142015</v>
      </c>
      <c r="G473">
        <v>24</v>
      </c>
      <c r="H473">
        <v>1.05</v>
      </c>
      <c r="I473">
        <v>1.075</v>
      </c>
      <c r="J473">
        <v>0</v>
      </c>
      <c r="K473">
        <v>8</v>
      </c>
      <c r="L473">
        <v>8</v>
      </c>
      <c r="M473">
        <v>0</v>
      </c>
      <c r="N473">
        <v>0.42</v>
      </c>
      <c r="O473">
        <v>0.42</v>
      </c>
      <c r="P473">
        <v>-6</v>
      </c>
      <c r="Q473">
        <v>41.37</v>
      </c>
      <c r="R473">
        <v>96.91</v>
      </c>
      <c r="S473">
        <v>0</v>
      </c>
      <c r="T473">
        <v>-11.84</v>
      </c>
      <c r="U473">
        <v>18.12</v>
      </c>
      <c r="V473">
        <v>-7.93</v>
      </c>
      <c r="W473">
        <v>42.09</v>
      </c>
      <c r="X473">
        <v>50.02</v>
      </c>
      <c r="Y473">
        <v>-156</v>
      </c>
      <c r="Z473">
        <v>415</v>
      </c>
      <c r="AA473">
        <v>571</v>
      </c>
      <c r="AB473">
        <v>21.81</v>
      </c>
      <c r="AC473">
        <v>30.01</v>
      </c>
      <c r="AD473">
        <v>51.82</v>
      </c>
      <c r="AE473">
        <v>29</v>
      </c>
      <c r="AF473">
        <v>-7.52</v>
      </c>
      <c r="AG473">
        <v>48.89</v>
      </c>
      <c r="AH473">
        <v>-335</v>
      </c>
      <c r="AI473">
        <v>803</v>
      </c>
      <c r="AJ473">
        <v>1138</v>
      </c>
      <c r="AK473">
        <v>42.2</v>
      </c>
      <c r="AL473">
        <v>59.8</v>
      </c>
      <c r="AM473">
        <v>102</v>
      </c>
      <c r="AN473">
        <v>58.03</v>
      </c>
      <c r="AO473">
        <v>50</v>
      </c>
      <c r="AP473">
        <v>84</v>
      </c>
      <c r="AQ473">
        <v>130</v>
      </c>
      <c r="AR473">
        <v>-6.32</v>
      </c>
      <c r="AS473">
        <v>41.57</v>
      </c>
      <c r="AT473">
        <v>47.88</v>
      </c>
      <c r="AU473">
        <v>-252</v>
      </c>
      <c r="AV473">
        <v>621</v>
      </c>
      <c r="AW473">
        <v>873</v>
      </c>
      <c r="AX473">
        <v>32.630000000000003</v>
      </c>
      <c r="AY473">
        <v>45.88</v>
      </c>
      <c r="AZ473">
        <v>78.510000000000005</v>
      </c>
      <c r="BA473">
        <v>75.040000000000006</v>
      </c>
      <c r="BB473">
        <v>16</v>
      </c>
      <c r="BC473">
        <v>80</v>
      </c>
      <c r="BD473">
        <v>-6.21</v>
      </c>
      <c r="BE473">
        <v>41.72</v>
      </c>
      <c r="BF473">
        <v>47.93</v>
      </c>
      <c r="BG473">
        <v>-185</v>
      </c>
      <c r="BH473">
        <v>24.49</v>
      </c>
      <c r="BI473">
        <v>34.21</v>
      </c>
      <c r="BJ473">
        <v>466</v>
      </c>
      <c r="BK473">
        <v>651</v>
      </c>
      <c r="BL473">
        <v>64</v>
      </c>
      <c r="BM473">
        <v>-21.15</v>
      </c>
      <c r="BN473">
        <v>53.76</v>
      </c>
      <c r="BO473">
        <v>1.58</v>
      </c>
      <c r="BP473">
        <v>3.26</v>
      </c>
      <c r="BQ473">
        <v>30</v>
      </c>
      <c r="BR473">
        <v>62</v>
      </c>
      <c r="BS473">
        <v>-32</v>
      </c>
      <c r="BT473">
        <v>32.61</v>
      </c>
      <c r="BU473">
        <v>0</v>
      </c>
      <c r="BV473">
        <v>6.44</v>
      </c>
      <c r="BW473">
        <v>4.83</v>
      </c>
      <c r="BX473">
        <v>90.48</v>
      </c>
      <c r="BY473">
        <v>40</v>
      </c>
      <c r="BZ473">
        <v>0</v>
      </c>
      <c r="CA473">
        <v>0</v>
      </c>
      <c r="CB473">
        <v>37.4</v>
      </c>
      <c r="CC473">
        <v>285</v>
      </c>
      <c r="CD473">
        <v>388</v>
      </c>
      <c r="CE473">
        <v>477</v>
      </c>
      <c r="CF473">
        <v>166</v>
      </c>
      <c r="CG473">
        <v>89</v>
      </c>
      <c r="CH473">
        <v>4</v>
      </c>
      <c r="CI473">
        <v>4</v>
      </c>
      <c r="CJ473">
        <v>64</v>
      </c>
      <c r="CK473">
        <v>18</v>
      </c>
      <c r="CL473">
        <v>3</v>
      </c>
      <c r="CM473">
        <v>12</v>
      </c>
      <c r="CN473">
        <v>6</v>
      </c>
      <c r="CO473">
        <v>-0.32</v>
      </c>
      <c r="CP473">
        <v>1141.75</v>
      </c>
      <c r="CQ473">
        <v>2700.38</v>
      </c>
      <c r="CR473">
        <v>29.72</v>
      </c>
      <c r="CS473">
        <v>16.55</v>
      </c>
      <c r="CT473">
        <v>17.34</v>
      </c>
      <c r="CU473">
        <v>48.19</v>
      </c>
      <c r="CV473">
        <v>50.06</v>
      </c>
      <c r="CW473">
        <v>50.93</v>
      </c>
      <c r="CX473">
        <v>54.75</v>
      </c>
      <c r="CY473">
        <v>54.18</v>
      </c>
      <c r="CZ473">
        <v>54.05</v>
      </c>
      <c r="DB473">
        <f t="shared" si="7"/>
        <v>77</v>
      </c>
    </row>
    <row r="474" spans="1:106">
      <c r="A474" t="s">
        <v>1257</v>
      </c>
      <c r="B474" t="s">
        <v>1258</v>
      </c>
      <c r="C474" t="s">
        <v>68</v>
      </c>
      <c r="D474" t="s">
        <v>282</v>
      </c>
      <c r="E474">
        <v>82</v>
      </c>
      <c r="F474">
        <v>20142015</v>
      </c>
      <c r="G474">
        <v>30</v>
      </c>
      <c r="H474">
        <v>2.5</v>
      </c>
      <c r="I474">
        <v>2.5</v>
      </c>
      <c r="J474">
        <v>4</v>
      </c>
      <c r="K474">
        <v>14</v>
      </c>
      <c r="L474">
        <v>18</v>
      </c>
      <c r="M474">
        <v>0.23</v>
      </c>
      <c r="N474">
        <v>0.79</v>
      </c>
      <c r="O474">
        <v>1.02</v>
      </c>
      <c r="P474">
        <v>-4</v>
      </c>
      <c r="Q474">
        <v>40.270000000000003</v>
      </c>
      <c r="R474">
        <v>100.23</v>
      </c>
      <c r="S474">
        <v>5.13</v>
      </c>
      <c r="T474">
        <v>-21.05</v>
      </c>
      <c r="U474">
        <v>12.95</v>
      </c>
      <c r="V474">
        <v>-9.33</v>
      </c>
      <c r="W474">
        <v>39.69</v>
      </c>
      <c r="X474">
        <v>49.02</v>
      </c>
      <c r="Y474">
        <v>-172</v>
      </c>
      <c r="Z474">
        <v>331</v>
      </c>
      <c r="AA474">
        <v>503</v>
      </c>
      <c r="AB474">
        <v>18.7</v>
      </c>
      <c r="AC474">
        <v>28.42</v>
      </c>
      <c r="AD474">
        <v>47.12</v>
      </c>
      <c r="AE474">
        <v>79</v>
      </c>
      <c r="AF474">
        <v>-10.130000000000001</v>
      </c>
      <c r="AG474">
        <v>50.39</v>
      </c>
      <c r="AH474">
        <v>-352</v>
      </c>
      <c r="AI474">
        <v>728</v>
      </c>
      <c r="AJ474">
        <v>1080</v>
      </c>
      <c r="AK474">
        <v>41.13</v>
      </c>
      <c r="AL474">
        <v>61.01</v>
      </c>
      <c r="AM474">
        <v>102.14</v>
      </c>
      <c r="AN474">
        <v>53.16</v>
      </c>
      <c r="AO474">
        <v>24</v>
      </c>
      <c r="AP474">
        <v>34</v>
      </c>
      <c r="AQ474">
        <v>130</v>
      </c>
      <c r="AR474">
        <v>-7.98</v>
      </c>
      <c r="AS474">
        <v>42.24</v>
      </c>
      <c r="AT474">
        <v>50.22</v>
      </c>
      <c r="AU474">
        <v>-199</v>
      </c>
      <c r="AV474">
        <v>542</v>
      </c>
      <c r="AW474">
        <v>741</v>
      </c>
      <c r="AX474">
        <v>30.62</v>
      </c>
      <c r="AY474">
        <v>41.86</v>
      </c>
      <c r="AZ474">
        <v>72.48</v>
      </c>
      <c r="BA474">
        <v>71.400000000000006</v>
      </c>
      <c r="BB474">
        <v>28</v>
      </c>
      <c r="BC474">
        <v>106</v>
      </c>
      <c r="BD474">
        <v>-8.31</v>
      </c>
      <c r="BE474">
        <v>41.88</v>
      </c>
      <c r="BF474">
        <v>50.19</v>
      </c>
      <c r="BG474">
        <v>-150</v>
      </c>
      <c r="BH474">
        <v>21.86</v>
      </c>
      <c r="BI474">
        <v>30.34</v>
      </c>
      <c r="BJ474">
        <v>387</v>
      </c>
      <c r="BK474">
        <v>537</v>
      </c>
      <c r="BL474">
        <v>78</v>
      </c>
      <c r="BM474">
        <v>-13.41</v>
      </c>
      <c r="BN474">
        <v>56.06</v>
      </c>
      <c r="BO474">
        <v>1.64</v>
      </c>
      <c r="BP474">
        <v>2.2000000000000002</v>
      </c>
      <c r="BQ474">
        <v>29</v>
      </c>
      <c r="BR474">
        <v>39</v>
      </c>
      <c r="BS474">
        <v>-10</v>
      </c>
      <c r="BT474">
        <v>42.65</v>
      </c>
      <c r="BU474">
        <v>3.77</v>
      </c>
      <c r="BV474">
        <v>7.49</v>
      </c>
      <c r="BW474">
        <v>5.35</v>
      </c>
      <c r="BX474">
        <v>92.74</v>
      </c>
      <c r="BY474">
        <v>51.61</v>
      </c>
      <c r="BZ474">
        <v>16</v>
      </c>
      <c r="CA474">
        <v>15</v>
      </c>
      <c r="CB474">
        <v>30.23</v>
      </c>
      <c r="CC474">
        <v>211</v>
      </c>
      <c r="CD474">
        <v>334</v>
      </c>
      <c r="CE474">
        <v>487</v>
      </c>
      <c r="CF474">
        <v>122</v>
      </c>
      <c r="CG474">
        <v>102</v>
      </c>
      <c r="CH474">
        <v>11</v>
      </c>
      <c r="CI474">
        <v>3</v>
      </c>
      <c r="CJ474">
        <v>74</v>
      </c>
      <c r="CK474">
        <v>27</v>
      </c>
      <c r="CL474">
        <v>15</v>
      </c>
      <c r="CM474">
        <v>14</v>
      </c>
      <c r="CN474">
        <v>10</v>
      </c>
      <c r="CO474">
        <v>-0.23</v>
      </c>
      <c r="CP474">
        <v>1062.08</v>
      </c>
      <c r="CQ474">
        <v>3934.93</v>
      </c>
      <c r="CR474">
        <v>21.25</v>
      </c>
      <c r="CS474">
        <v>17.170000000000002</v>
      </c>
      <c r="CT474">
        <v>16.96</v>
      </c>
      <c r="CU474">
        <v>47.26</v>
      </c>
      <c r="CV474">
        <v>49.88</v>
      </c>
      <c r="CW474">
        <v>51.53</v>
      </c>
      <c r="CX474">
        <v>57.52</v>
      </c>
      <c r="CY474">
        <v>53.51</v>
      </c>
      <c r="CZ474">
        <v>53.77</v>
      </c>
      <c r="DB474">
        <f t="shared" si="7"/>
        <v>20</v>
      </c>
    </row>
    <row r="475" spans="1:106">
      <c r="A475" t="s">
        <v>1628</v>
      </c>
      <c r="B475" t="s">
        <v>1629</v>
      </c>
      <c r="C475" t="s">
        <v>80</v>
      </c>
      <c r="D475" t="s">
        <v>81</v>
      </c>
      <c r="E475">
        <v>31</v>
      </c>
      <c r="F475">
        <v>20142015</v>
      </c>
      <c r="G475">
        <v>22</v>
      </c>
      <c r="H475">
        <v>0.79</v>
      </c>
      <c r="I475">
        <v>0.69799999999999995</v>
      </c>
      <c r="J475">
        <v>5</v>
      </c>
      <c r="K475">
        <v>3</v>
      </c>
      <c r="L475">
        <v>8</v>
      </c>
      <c r="M475">
        <v>0.85</v>
      </c>
      <c r="N475">
        <v>0.51</v>
      </c>
      <c r="O475">
        <v>1.35</v>
      </c>
      <c r="P475">
        <v>-4</v>
      </c>
      <c r="Q475">
        <v>65.41</v>
      </c>
      <c r="R475">
        <v>104.43</v>
      </c>
      <c r="S475">
        <v>7.46</v>
      </c>
      <c r="T475">
        <v>23.39</v>
      </c>
      <c r="U475">
        <v>11.45</v>
      </c>
      <c r="V475">
        <v>12.78</v>
      </c>
      <c r="W475">
        <v>62.66</v>
      </c>
      <c r="X475">
        <v>49.88</v>
      </c>
      <c r="Y475">
        <v>80</v>
      </c>
      <c r="Z475">
        <v>198</v>
      </c>
      <c r="AA475">
        <v>118</v>
      </c>
      <c r="AB475">
        <v>33.479999999999997</v>
      </c>
      <c r="AC475">
        <v>19.95</v>
      </c>
      <c r="AD475">
        <v>53.43</v>
      </c>
      <c r="AE475">
        <v>55</v>
      </c>
      <c r="AF475">
        <v>16.29</v>
      </c>
      <c r="AG475">
        <v>49.11</v>
      </c>
      <c r="AH475">
        <v>204</v>
      </c>
      <c r="AI475">
        <v>433</v>
      </c>
      <c r="AJ475">
        <v>229</v>
      </c>
      <c r="AK475">
        <v>73.209999999999994</v>
      </c>
      <c r="AL475">
        <v>38.72</v>
      </c>
      <c r="AM475">
        <v>111.92</v>
      </c>
      <c r="AN475">
        <v>48.27</v>
      </c>
      <c r="AO475">
        <v>38</v>
      </c>
      <c r="AP475">
        <v>4</v>
      </c>
      <c r="AQ475">
        <v>135</v>
      </c>
      <c r="AR475">
        <v>15.61</v>
      </c>
      <c r="AS475">
        <v>63.52</v>
      </c>
      <c r="AT475">
        <v>47.91</v>
      </c>
      <c r="AU475">
        <v>129</v>
      </c>
      <c r="AV475">
        <v>303</v>
      </c>
      <c r="AW475">
        <v>174</v>
      </c>
      <c r="AX475">
        <v>51.23</v>
      </c>
      <c r="AY475">
        <v>29.42</v>
      </c>
      <c r="AZ475">
        <v>80.650000000000006</v>
      </c>
      <c r="BA475">
        <v>68.98</v>
      </c>
      <c r="BB475">
        <v>30</v>
      </c>
      <c r="BC475">
        <v>97</v>
      </c>
      <c r="BD475">
        <v>13.66</v>
      </c>
      <c r="BE475">
        <v>60.76</v>
      </c>
      <c r="BF475">
        <v>47.09</v>
      </c>
      <c r="BG475">
        <v>74</v>
      </c>
      <c r="BH475">
        <v>35.340000000000003</v>
      </c>
      <c r="BI475">
        <v>22.82</v>
      </c>
      <c r="BJ475">
        <v>209</v>
      </c>
      <c r="BK475">
        <v>135</v>
      </c>
      <c r="BL475">
        <v>67</v>
      </c>
      <c r="BM475">
        <v>30.14</v>
      </c>
      <c r="BN475">
        <v>47.13</v>
      </c>
      <c r="BO475">
        <v>2.87</v>
      </c>
      <c r="BP475">
        <v>0.85</v>
      </c>
      <c r="BQ475">
        <v>17</v>
      </c>
      <c r="BR475">
        <v>5</v>
      </c>
      <c r="BS475">
        <v>12</v>
      </c>
      <c r="BT475">
        <v>77.27</v>
      </c>
      <c r="BU475">
        <v>5.15</v>
      </c>
      <c r="BV475">
        <v>8.1300000000000008</v>
      </c>
      <c r="BW475">
        <v>5.61</v>
      </c>
      <c r="BX475">
        <v>96.3</v>
      </c>
      <c r="BY475">
        <v>40</v>
      </c>
      <c r="BZ475">
        <v>0</v>
      </c>
      <c r="CA475">
        <v>0</v>
      </c>
      <c r="CB475">
        <v>71.86</v>
      </c>
      <c r="CC475">
        <v>166</v>
      </c>
      <c r="CD475">
        <v>112</v>
      </c>
      <c r="CE475">
        <v>65</v>
      </c>
      <c r="CF475">
        <v>3</v>
      </c>
      <c r="CG475">
        <v>29</v>
      </c>
      <c r="CH475">
        <v>1</v>
      </c>
      <c r="CI475">
        <v>2</v>
      </c>
      <c r="CJ475">
        <v>62</v>
      </c>
      <c r="CK475">
        <v>4</v>
      </c>
      <c r="CL475">
        <v>2</v>
      </c>
      <c r="CM475">
        <v>5</v>
      </c>
      <c r="CN475">
        <v>1</v>
      </c>
      <c r="CO475">
        <v>-0.68</v>
      </c>
      <c r="CP475">
        <v>354.88</v>
      </c>
      <c r="CQ475">
        <v>1536.82</v>
      </c>
      <c r="CR475">
        <v>18.760000000000002</v>
      </c>
      <c r="CS475">
        <v>16.86</v>
      </c>
      <c r="CT475">
        <v>16.79</v>
      </c>
      <c r="CU475">
        <v>51.78</v>
      </c>
      <c r="CV475">
        <v>49.93</v>
      </c>
      <c r="CW475">
        <v>51.07</v>
      </c>
      <c r="CX475">
        <v>47.56</v>
      </c>
      <c r="CY475">
        <v>54.14</v>
      </c>
      <c r="CZ475">
        <v>54.28</v>
      </c>
      <c r="DB475">
        <f t="shared" si="7"/>
        <v>-26</v>
      </c>
    </row>
    <row r="476" spans="1:106">
      <c r="A476" t="s">
        <v>951</v>
      </c>
      <c r="B476" t="s">
        <v>952</v>
      </c>
      <c r="C476" t="s">
        <v>113</v>
      </c>
      <c r="D476" t="s">
        <v>643</v>
      </c>
      <c r="E476">
        <v>82</v>
      </c>
      <c r="F476">
        <v>20142015</v>
      </c>
      <c r="G476">
        <v>29</v>
      </c>
      <c r="H476">
        <v>4.5</v>
      </c>
      <c r="I476">
        <v>4.5</v>
      </c>
      <c r="J476">
        <v>12</v>
      </c>
      <c r="K476">
        <v>22</v>
      </c>
      <c r="L476">
        <v>34</v>
      </c>
      <c r="M476">
        <v>0.51</v>
      </c>
      <c r="N476">
        <v>0.94</v>
      </c>
      <c r="O476">
        <v>1.46</v>
      </c>
      <c r="P476">
        <v>0</v>
      </c>
      <c r="Q476">
        <v>52.74</v>
      </c>
      <c r="R476">
        <v>95.96</v>
      </c>
      <c r="S476">
        <v>8.2200000000000006</v>
      </c>
      <c r="T476">
        <v>16.93</v>
      </c>
      <c r="U476">
        <v>17.059999999999999</v>
      </c>
      <c r="V476">
        <v>4.8099999999999996</v>
      </c>
      <c r="W476">
        <v>50.63</v>
      </c>
      <c r="X476">
        <v>45.82</v>
      </c>
      <c r="Y476">
        <v>17</v>
      </c>
      <c r="Z476">
        <v>679</v>
      </c>
      <c r="AA476">
        <v>662</v>
      </c>
      <c r="AB476">
        <v>29.12</v>
      </c>
      <c r="AC476">
        <v>28.39</v>
      </c>
      <c r="AD476">
        <v>57.5</v>
      </c>
      <c r="AE476">
        <v>159</v>
      </c>
      <c r="AF476">
        <v>5.37</v>
      </c>
      <c r="AG476">
        <v>47.37</v>
      </c>
      <c r="AH476">
        <v>145</v>
      </c>
      <c r="AI476">
        <v>1394</v>
      </c>
      <c r="AJ476">
        <v>1249</v>
      </c>
      <c r="AK476">
        <v>59.77</v>
      </c>
      <c r="AL476">
        <v>53.56</v>
      </c>
      <c r="AM476">
        <v>113.33</v>
      </c>
      <c r="AN476">
        <v>51.72</v>
      </c>
      <c r="AO476">
        <v>73</v>
      </c>
      <c r="AP476">
        <v>19</v>
      </c>
      <c r="AQ476">
        <v>270</v>
      </c>
      <c r="AR476">
        <v>4.62</v>
      </c>
      <c r="AS476">
        <v>51.67</v>
      </c>
      <c r="AT476">
        <v>47.05</v>
      </c>
      <c r="AU476">
        <v>65</v>
      </c>
      <c r="AV476">
        <v>1007</v>
      </c>
      <c r="AW476">
        <v>942</v>
      </c>
      <c r="AX476">
        <v>43.18</v>
      </c>
      <c r="AY476">
        <v>40.39</v>
      </c>
      <c r="AZ476">
        <v>83.57</v>
      </c>
      <c r="BA476">
        <v>71.599999999999994</v>
      </c>
      <c r="BB476">
        <v>51</v>
      </c>
      <c r="BC476">
        <v>197</v>
      </c>
      <c r="BD476">
        <v>5.05</v>
      </c>
      <c r="BE476">
        <v>52.21</v>
      </c>
      <c r="BF476">
        <v>47.16</v>
      </c>
      <c r="BG476">
        <v>61</v>
      </c>
      <c r="BH476">
        <v>30.92</v>
      </c>
      <c r="BI476">
        <v>28.3</v>
      </c>
      <c r="BJ476">
        <v>721</v>
      </c>
      <c r="BK476">
        <v>660</v>
      </c>
      <c r="BL476">
        <v>146</v>
      </c>
      <c r="BM476">
        <v>0.72</v>
      </c>
      <c r="BN476">
        <v>40.950000000000003</v>
      </c>
      <c r="BO476">
        <v>2.36</v>
      </c>
      <c r="BP476">
        <v>3.3</v>
      </c>
      <c r="BQ476">
        <v>55</v>
      </c>
      <c r="BR476">
        <v>77</v>
      </c>
      <c r="BS476">
        <v>-22</v>
      </c>
      <c r="BT476">
        <v>41.67</v>
      </c>
      <c r="BU476">
        <v>6.09</v>
      </c>
      <c r="BV476">
        <v>7.63</v>
      </c>
      <c r="BW476">
        <v>5.46</v>
      </c>
      <c r="BX476">
        <v>88.33</v>
      </c>
      <c r="BY476">
        <v>46</v>
      </c>
      <c r="BZ476">
        <v>4</v>
      </c>
      <c r="CA476">
        <v>3</v>
      </c>
      <c r="CB476">
        <v>63.32</v>
      </c>
      <c r="CC476">
        <v>549</v>
      </c>
      <c r="CD476">
        <v>437</v>
      </c>
      <c r="CE476">
        <v>318</v>
      </c>
      <c r="CF476">
        <v>24</v>
      </c>
      <c r="CG476">
        <v>62</v>
      </c>
      <c r="CH476">
        <v>16</v>
      </c>
      <c r="CI476">
        <v>6</v>
      </c>
      <c r="CJ476">
        <v>134</v>
      </c>
      <c r="CK476">
        <v>35</v>
      </c>
      <c r="CL476">
        <v>46</v>
      </c>
      <c r="CM476">
        <v>8</v>
      </c>
      <c r="CN476">
        <v>8</v>
      </c>
      <c r="CO476">
        <v>0</v>
      </c>
      <c r="CP476">
        <v>1399.26</v>
      </c>
      <c r="CQ476">
        <v>3597.06</v>
      </c>
      <c r="CR476">
        <v>28.01</v>
      </c>
      <c r="CS476">
        <v>18.18</v>
      </c>
      <c r="CT476">
        <v>17.45</v>
      </c>
      <c r="CU476">
        <v>47.67</v>
      </c>
      <c r="CV476">
        <v>50.36</v>
      </c>
      <c r="CW476">
        <v>51.97</v>
      </c>
      <c r="CX476">
        <v>57.04</v>
      </c>
      <c r="CY476">
        <v>54.76</v>
      </c>
      <c r="CZ476">
        <v>53.97</v>
      </c>
      <c r="DB476">
        <f t="shared" si="7"/>
        <v>-38</v>
      </c>
    </row>
    <row r="477" spans="1:106">
      <c r="A477" t="s">
        <v>337</v>
      </c>
      <c r="B477" t="s">
        <v>338</v>
      </c>
      <c r="C477" t="s">
        <v>62</v>
      </c>
      <c r="D477" t="s">
        <v>81</v>
      </c>
      <c r="E477">
        <v>73</v>
      </c>
      <c r="F477">
        <v>20142015</v>
      </c>
      <c r="G477">
        <v>29</v>
      </c>
      <c r="H477">
        <v>4.25</v>
      </c>
      <c r="I477">
        <v>4.25</v>
      </c>
      <c r="J477">
        <v>3</v>
      </c>
      <c r="K477">
        <v>15</v>
      </c>
      <c r="L477">
        <v>18</v>
      </c>
      <c r="M477">
        <v>0.13</v>
      </c>
      <c r="N477">
        <v>0.63</v>
      </c>
      <c r="O477">
        <v>0.76</v>
      </c>
      <c r="P477">
        <v>-16</v>
      </c>
      <c r="Q477">
        <v>47.93</v>
      </c>
      <c r="R477">
        <v>100.76</v>
      </c>
      <c r="S477">
        <v>3.33</v>
      </c>
      <c r="T477">
        <v>-8.83</v>
      </c>
      <c r="U477">
        <v>19.510000000000002</v>
      </c>
      <c r="V477">
        <v>-5.32</v>
      </c>
      <c r="W477">
        <v>50.09</v>
      </c>
      <c r="X477">
        <v>55.41</v>
      </c>
      <c r="Y477">
        <v>2</v>
      </c>
      <c r="Z477">
        <v>548</v>
      </c>
      <c r="AA477">
        <v>546</v>
      </c>
      <c r="AB477">
        <v>23.08</v>
      </c>
      <c r="AC477">
        <v>23</v>
      </c>
      <c r="AD477">
        <v>46.08</v>
      </c>
      <c r="AE477">
        <v>50</v>
      </c>
      <c r="AF477">
        <v>-6.71</v>
      </c>
      <c r="AG477">
        <v>54.64</v>
      </c>
      <c r="AH477">
        <v>-99</v>
      </c>
      <c r="AI477">
        <v>1145</v>
      </c>
      <c r="AJ477">
        <v>1244</v>
      </c>
      <c r="AK477">
        <v>48.22</v>
      </c>
      <c r="AL477">
        <v>52.39</v>
      </c>
      <c r="AM477">
        <v>100.62</v>
      </c>
      <c r="AN477">
        <v>52.66</v>
      </c>
      <c r="AO477">
        <v>86</v>
      </c>
      <c r="AP477">
        <v>82</v>
      </c>
      <c r="AQ477">
        <v>217</v>
      </c>
      <c r="AR477">
        <v>-7.2</v>
      </c>
      <c r="AS477">
        <v>46.31</v>
      </c>
      <c r="AT477">
        <v>53.51</v>
      </c>
      <c r="AU477">
        <v>-132</v>
      </c>
      <c r="AV477">
        <v>829</v>
      </c>
      <c r="AW477">
        <v>961</v>
      </c>
      <c r="AX477">
        <v>34.92</v>
      </c>
      <c r="AY477">
        <v>40.479999999999997</v>
      </c>
      <c r="AZ477">
        <v>75.39</v>
      </c>
      <c r="BA477">
        <v>72.739999999999995</v>
      </c>
      <c r="BB477">
        <v>41</v>
      </c>
      <c r="BC477">
        <v>131</v>
      </c>
      <c r="BD477">
        <v>-7.28</v>
      </c>
      <c r="BE477">
        <v>45.86</v>
      </c>
      <c r="BF477">
        <v>53.13</v>
      </c>
      <c r="BG477">
        <v>-109</v>
      </c>
      <c r="BH477">
        <v>25.4</v>
      </c>
      <c r="BI477">
        <v>29.99</v>
      </c>
      <c r="BJ477">
        <v>603</v>
      </c>
      <c r="BK477">
        <v>712</v>
      </c>
      <c r="BL477">
        <v>90</v>
      </c>
      <c r="BM477">
        <v>-5.94</v>
      </c>
      <c r="BN477">
        <v>54.09</v>
      </c>
      <c r="BO477">
        <v>2.19</v>
      </c>
      <c r="BP477">
        <v>2.36</v>
      </c>
      <c r="BQ477">
        <v>52</v>
      </c>
      <c r="BR477">
        <v>56</v>
      </c>
      <c r="BS477">
        <v>-4</v>
      </c>
      <c r="BT477">
        <v>48.15</v>
      </c>
      <c r="BU477">
        <v>2.29</v>
      </c>
      <c r="BV477">
        <v>8.6199999999999992</v>
      </c>
      <c r="BW477">
        <v>6.27</v>
      </c>
      <c r="BX477">
        <v>92.13</v>
      </c>
      <c r="BY477">
        <v>40</v>
      </c>
      <c r="BZ477">
        <v>0</v>
      </c>
      <c r="CA477">
        <v>0</v>
      </c>
      <c r="CB477">
        <v>47.47</v>
      </c>
      <c r="CC477">
        <v>432</v>
      </c>
      <c r="CD477">
        <v>469</v>
      </c>
      <c r="CE477">
        <v>478</v>
      </c>
      <c r="CF477">
        <v>104</v>
      </c>
      <c r="CG477">
        <v>97</v>
      </c>
      <c r="CH477">
        <v>11</v>
      </c>
      <c r="CI477">
        <v>4</v>
      </c>
      <c r="CJ477">
        <v>87</v>
      </c>
      <c r="CK477">
        <v>24</v>
      </c>
      <c r="CL477">
        <v>15</v>
      </c>
      <c r="CM477">
        <v>28</v>
      </c>
      <c r="CN477">
        <v>12</v>
      </c>
      <c r="CO477">
        <v>-0.67</v>
      </c>
      <c r="CP477">
        <v>1424.58</v>
      </c>
      <c r="CQ477">
        <v>3033.2</v>
      </c>
      <c r="CR477">
        <v>31.96</v>
      </c>
      <c r="CS477">
        <v>16.7</v>
      </c>
      <c r="CT477">
        <v>17.48</v>
      </c>
      <c r="CU477">
        <v>52.93</v>
      </c>
      <c r="CV477">
        <v>49.77</v>
      </c>
      <c r="CW477">
        <v>52.44</v>
      </c>
      <c r="CX477">
        <v>46.63</v>
      </c>
      <c r="CY477">
        <v>54.46</v>
      </c>
      <c r="CZ477">
        <v>54.97</v>
      </c>
      <c r="DB477">
        <f t="shared" si="7"/>
        <v>7</v>
      </c>
    </row>
    <row r="478" spans="1:106">
      <c r="A478" t="s">
        <v>228</v>
      </c>
      <c r="B478" t="s">
        <v>229</v>
      </c>
      <c r="C478" t="s">
        <v>124</v>
      </c>
      <c r="D478" t="s">
        <v>230</v>
      </c>
      <c r="E478">
        <v>67</v>
      </c>
      <c r="F478">
        <v>20142015</v>
      </c>
      <c r="G478">
        <v>25</v>
      </c>
      <c r="H478">
        <v>1</v>
      </c>
      <c r="I478">
        <v>1.1000000000000001</v>
      </c>
      <c r="J478">
        <v>21</v>
      </c>
      <c r="K478">
        <v>7</v>
      </c>
      <c r="L478">
        <v>28</v>
      </c>
      <c r="M478">
        <v>1.33</v>
      </c>
      <c r="N478">
        <v>0.44</v>
      </c>
      <c r="O478">
        <v>1.77</v>
      </c>
      <c r="P478">
        <v>-2</v>
      </c>
      <c r="Q478">
        <v>53.57</v>
      </c>
      <c r="R478">
        <v>98.34</v>
      </c>
      <c r="S478">
        <v>15.67</v>
      </c>
      <c r="T478">
        <v>6.07</v>
      </c>
      <c r="U478">
        <v>14.19</v>
      </c>
      <c r="V478">
        <v>4.2699999999999996</v>
      </c>
      <c r="W478">
        <v>53.96</v>
      </c>
      <c r="X478">
        <v>49.69</v>
      </c>
      <c r="Y478">
        <v>72</v>
      </c>
      <c r="Z478">
        <v>490</v>
      </c>
      <c r="AA478">
        <v>418</v>
      </c>
      <c r="AB478">
        <v>30.92</v>
      </c>
      <c r="AC478">
        <v>26.38</v>
      </c>
      <c r="AD478">
        <v>57.3</v>
      </c>
      <c r="AE478">
        <v>159</v>
      </c>
      <c r="AF478">
        <v>4.38</v>
      </c>
      <c r="AG478">
        <v>49.19</v>
      </c>
      <c r="AH478">
        <v>129</v>
      </c>
      <c r="AI478">
        <v>967</v>
      </c>
      <c r="AJ478">
        <v>838</v>
      </c>
      <c r="AK478">
        <v>61.02</v>
      </c>
      <c r="AL478">
        <v>52.88</v>
      </c>
      <c r="AM478">
        <v>113.9</v>
      </c>
      <c r="AN478">
        <v>54.4</v>
      </c>
      <c r="AO478">
        <v>42</v>
      </c>
      <c r="AP478">
        <v>46</v>
      </c>
      <c r="AQ478">
        <v>222</v>
      </c>
      <c r="AR478">
        <v>5.57</v>
      </c>
      <c r="AS478">
        <v>54.36</v>
      </c>
      <c r="AT478">
        <v>48.79</v>
      </c>
      <c r="AU478">
        <v>113</v>
      </c>
      <c r="AV478">
        <v>705</v>
      </c>
      <c r="AW478">
        <v>592</v>
      </c>
      <c r="AX478">
        <v>44.49</v>
      </c>
      <c r="AY478">
        <v>37.36</v>
      </c>
      <c r="AZ478">
        <v>81.849999999999994</v>
      </c>
      <c r="BA478">
        <v>74.61</v>
      </c>
      <c r="BB478">
        <v>46</v>
      </c>
      <c r="BC478">
        <v>180</v>
      </c>
      <c r="BD478">
        <v>6.46</v>
      </c>
      <c r="BE478">
        <v>54.79</v>
      </c>
      <c r="BF478">
        <v>48.33</v>
      </c>
      <c r="BG478">
        <v>92</v>
      </c>
      <c r="BH478">
        <v>33.19</v>
      </c>
      <c r="BI478">
        <v>27.39</v>
      </c>
      <c r="BJ478">
        <v>526</v>
      </c>
      <c r="BK478">
        <v>434</v>
      </c>
      <c r="BL478">
        <v>134</v>
      </c>
      <c r="BM478">
        <v>3.33</v>
      </c>
      <c r="BN478">
        <v>47.21</v>
      </c>
      <c r="BO478">
        <v>2.97</v>
      </c>
      <c r="BP478">
        <v>2.9</v>
      </c>
      <c r="BQ478">
        <v>47</v>
      </c>
      <c r="BR478">
        <v>46</v>
      </c>
      <c r="BS478">
        <v>1</v>
      </c>
      <c r="BT478">
        <v>50.54</v>
      </c>
      <c r="BU478">
        <v>11.67</v>
      </c>
      <c r="BV478">
        <v>8.94</v>
      </c>
      <c r="BW478">
        <v>6.67</v>
      </c>
      <c r="BX478">
        <v>89.4</v>
      </c>
      <c r="BY478">
        <v>45.36</v>
      </c>
      <c r="BZ478">
        <v>44</v>
      </c>
      <c r="CA478">
        <v>53</v>
      </c>
      <c r="CB478">
        <v>56.33</v>
      </c>
      <c r="CC478">
        <v>365</v>
      </c>
      <c r="CD478">
        <v>316</v>
      </c>
      <c r="CE478">
        <v>283</v>
      </c>
      <c r="CF478">
        <v>172</v>
      </c>
      <c r="CG478">
        <v>147</v>
      </c>
      <c r="CH478">
        <v>2</v>
      </c>
      <c r="CI478">
        <v>5</v>
      </c>
      <c r="CJ478">
        <v>113</v>
      </c>
      <c r="CK478">
        <v>18</v>
      </c>
      <c r="CL478">
        <v>21</v>
      </c>
      <c r="CM478">
        <v>12</v>
      </c>
      <c r="CN478">
        <v>10</v>
      </c>
      <c r="CO478">
        <v>-0.13</v>
      </c>
      <c r="CP478">
        <v>950.81</v>
      </c>
      <c r="CQ478">
        <v>3140.55</v>
      </c>
      <c r="CR478">
        <v>23.24</v>
      </c>
      <c r="CS478">
        <v>18.34</v>
      </c>
      <c r="CT478">
        <v>17.52</v>
      </c>
      <c r="CU478">
        <v>50.01</v>
      </c>
      <c r="CV478">
        <v>50.36</v>
      </c>
      <c r="CW478">
        <v>55.33</v>
      </c>
      <c r="CX478">
        <v>55.31</v>
      </c>
      <c r="CY478">
        <v>54.76</v>
      </c>
      <c r="CZ478">
        <v>53.98</v>
      </c>
      <c r="DB478">
        <f t="shared" si="7"/>
        <v>25</v>
      </c>
    </row>
    <row r="479" spans="1:106">
      <c r="A479" t="s">
        <v>430</v>
      </c>
      <c r="B479" t="s">
        <v>431</v>
      </c>
      <c r="C479" t="s">
        <v>68</v>
      </c>
      <c r="D479" t="s">
        <v>364</v>
      </c>
      <c r="E479">
        <v>71</v>
      </c>
      <c r="F479">
        <v>20142015</v>
      </c>
      <c r="G479">
        <v>21</v>
      </c>
      <c r="H479">
        <v>0.92500000000000004</v>
      </c>
      <c r="I479">
        <v>0.92500000000000004</v>
      </c>
      <c r="J479">
        <v>9</v>
      </c>
      <c r="K479">
        <v>22</v>
      </c>
      <c r="L479">
        <v>31</v>
      </c>
      <c r="M479">
        <v>0.61</v>
      </c>
      <c r="N479">
        <v>1.48</v>
      </c>
      <c r="O479">
        <v>2.09</v>
      </c>
      <c r="P479">
        <v>-4</v>
      </c>
      <c r="Q479">
        <v>56.46</v>
      </c>
      <c r="R479">
        <v>102.55</v>
      </c>
      <c r="S479">
        <v>8.57</v>
      </c>
      <c r="T479">
        <v>8.51</v>
      </c>
      <c r="U479">
        <v>12.53</v>
      </c>
      <c r="V479">
        <v>4.47</v>
      </c>
      <c r="W479">
        <v>55.54</v>
      </c>
      <c r="X479">
        <v>51.07</v>
      </c>
      <c r="Y479">
        <v>79</v>
      </c>
      <c r="Z479">
        <v>396</v>
      </c>
      <c r="AA479">
        <v>317</v>
      </c>
      <c r="AB479">
        <v>26.71</v>
      </c>
      <c r="AC479">
        <v>21.38</v>
      </c>
      <c r="AD479">
        <v>48.09</v>
      </c>
      <c r="AE479">
        <v>97</v>
      </c>
      <c r="AF479">
        <v>6.63</v>
      </c>
      <c r="AG479">
        <v>49.84</v>
      </c>
      <c r="AH479">
        <v>212</v>
      </c>
      <c r="AI479">
        <v>926</v>
      </c>
      <c r="AJ479">
        <v>714</v>
      </c>
      <c r="AK479">
        <v>62.45</v>
      </c>
      <c r="AL479">
        <v>48.16</v>
      </c>
      <c r="AM479">
        <v>110.61</v>
      </c>
      <c r="AN479">
        <v>53.78</v>
      </c>
      <c r="AO479">
        <v>39</v>
      </c>
      <c r="AP479">
        <v>22</v>
      </c>
      <c r="AQ479">
        <v>192</v>
      </c>
      <c r="AR479">
        <v>5.66</v>
      </c>
      <c r="AS479">
        <v>56.05</v>
      </c>
      <c r="AT479">
        <v>50.39</v>
      </c>
      <c r="AU479">
        <v>152</v>
      </c>
      <c r="AV479">
        <v>704</v>
      </c>
      <c r="AW479">
        <v>552</v>
      </c>
      <c r="AX479">
        <v>47.48</v>
      </c>
      <c r="AY479">
        <v>37.229999999999997</v>
      </c>
      <c r="AZ479">
        <v>84.71</v>
      </c>
      <c r="BA479">
        <v>70.739999999999995</v>
      </c>
      <c r="BB479">
        <v>48</v>
      </c>
      <c r="BC479">
        <v>153</v>
      </c>
      <c r="BD479">
        <v>5.79</v>
      </c>
      <c r="BE479">
        <v>55.39</v>
      </c>
      <c r="BF479">
        <v>49.61</v>
      </c>
      <c r="BG479">
        <v>97</v>
      </c>
      <c r="BH479">
        <v>33.590000000000003</v>
      </c>
      <c r="BI479">
        <v>27.05</v>
      </c>
      <c r="BJ479">
        <v>498</v>
      </c>
      <c r="BK479">
        <v>401</v>
      </c>
      <c r="BL479">
        <v>105</v>
      </c>
      <c r="BM479">
        <v>16.690000000000001</v>
      </c>
      <c r="BN479">
        <v>46.69</v>
      </c>
      <c r="BO479">
        <v>3.04</v>
      </c>
      <c r="BP479">
        <v>1.75</v>
      </c>
      <c r="BQ479">
        <v>45</v>
      </c>
      <c r="BR479">
        <v>26</v>
      </c>
      <c r="BS479">
        <v>19</v>
      </c>
      <c r="BT479">
        <v>63.38</v>
      </c>
      <c r="BU479">
        <v>5.88</v>
      </c>
      <c r="BV479">
        <v>9.0399999999999991</v>
      </c>
      <c r="BW479">
        <v>6.39</v>
      </c>
      <c r="BX479">
        <v>93.52</v>
      </c>
      <c r="BY479">
        <v>46.62</v>
      </c>
      <c r="BZ479">
        <v>310</v>
      </c>
      <c r="CA479">
        <v>355</v>
      </c>
      <c r="CB479">
        <v>57.14</v>
      </c>
      <c r="CC479">
        <v>304</v>
      </c>
      <c r="CD479">
        <v>300</v>
      </c>
      <c r="CE479">
        <v>228</v>
      </c>
      <c r="CF479">
        <v>79</v>
      </c>
      <c r="CG479">
        <v>110</v>
      </c>
      <c r="CH479">
        <v>11</v>
      </c>
      <c r="CI479">
        <v>11</v>
      </c>
      <c r="CJ479">
        <v>96</v>
      </c>
      <c r="CK479">
        <v>33</v>
      </c>
      <c r="CL479">
        <v>18</v>
      </c>
      <c r="CM479">
        <v>5</v>
      </c>
      <c r="CN479">
        <v>1</v>
      </c>
      <c r="CO479">
        <v>-0.27</v>
      </c>
      <c r="CP479">
        <v>889.61</v>
      </c>
      <c r="CQ479">
        <v>3430.28</v>
      </c>
      <c r="CR479">
        <v>20.59</v>
      </c>
      <c r="CS479">
        <v>17.489999999999998</v>
      </c>
      <c r="CT479">
        <v>16.88</v>
      </c>
      <c r="CU479">
        <v>50.3</v>
      </c>
      <c r="CV479">
        <v>49.95</v>
      </c>
      <c r="CW479">
        <v>55.09</v>
      </c>
      <c r="CX479">
        <v>54.43</v>
      </c>
      <c r="CY479">
        <v>54.22</v>
      </c>
      <c r="CZ479">
        <v>54.33</v>
      </c>
      <c r="DB479">
        <f t="shared" si="7"/>
        <v>-31</v>
      </c>
    </row>
    <row r="480" spans="1:106">
      <c r="A480" t="s">
        <v>291</v>
      </c>
      <c r="B480" t="s">
        <v>292</v>
      </c>
      <c r="C480" t="s">
        <v>68</v>
      </c>
      <c r="D480" t="s">
        <v>88</v>
      </c>
      <c r="E480">
        <v>80</v>
      </c>
      <c r="F480">
        <v>20142015</v>
      </c>
      <c r="G480">
        <v>21</v>
      </c>
      <c r="H480" t="s">
        <v>1488</v>
      </c>
      <c r="I480" t="s">
        <v>1488</v>
      </c>
      <c r="J480">
        <v>12</v>
      </c>
      <c r="K480">
        <v>22</v>
      </c>
      <c r="L480">
        <v>34</v>
      </c>
      <c r="M480">
        <v>0.56000000000000005</v>
      </c>
      <c r="N480">
        <v>1.02</v>
      </c>
      <c r="O480">
        <v>1.57</v>
      </c>
      <c r="P480">
        <v>6</v>
      </c>
      <c r="Q480">
        <v>59.45</v>
      </c>
      <c r="R480">
        <v>97.5</v>
      </c>
      <c r="S480">
        <v>6.94</v>
      </c>
      <c r="T480">
        <v>14.07</v>
      </c>
      <c r="U480">
        <v>16.21</v>
      </c>
      <c r="V480">
        <v>6.49</v>
      </c>
      <c r="W480">
        <v>56.67</v>
      </c>
      <c r="X480">
        <v>50.18</v>
      </c>
      <c r="Y480">
        <v>161</v>
      </c>
      <c r="Z480">
        <v>684</v>
      </c>
      <c r="AA480">
        <v>523</v>
      </c>
      <c r="AB480">
        <v>31.65</v>
      </c>
      <c r="AC480">
        <v>24.2</v>
      </c>
      <c r="AD480">
        <v>55.85</v>
      </c>
      <c r="AE480">
        <v>150</v>
      </c>
      <c r="AF480">
        <v>8.99</v>
      </c>
      <c r="AG480">
        <v>50.45</v>
      </c>
      <c r="AH480">
        <v>472</v>
      </c>
      <c r="AI480">
        <v>1485</v>
      </c>
      <c r="AJ480">
        <v>1013</v>
      </c>
      <c r="AK480">
        <v>68.72</v>
      </c>
      <c r="AL480">
        <v>46.88</v>
      </c>
      <c r="AM480">
        <v>115.59</v>
      </c>
      <c r="AN480">
        <v>54.01</v>
      </c>
      <c r="AO480">
        <v>69</v>
      </c>
      <c r="AP480">
        <v>36</v>
      </c>
      <c r="AQ480">
        <v>297</v>
      </c>
      <c r="AR480">
        <v>9.3000000000000007</v>
      </c>
      <c r="AS480">
        <v>59.12</v>
      </c>
      <c r="AT480">
        <v>49.82</v>
      </c>
      <c r="AU480">
        <v>341</v>
      </c>
      <c r="AV480">
        <v>1105</v>
      </c>
      <c r="AW480">
        <v>764</v>
      </c>
      <c r="AX480">
        <v>51.13</v>
      </c>
      <c r="AY480">
        <v>35.35</v>
      </c>
      <c r="AZ480">
        <v>86.49</v>
      </c>
      <c r="BA480">
        <v>72.58</v>
      </c>
      <c r="BB480">
        <v>55</v>
      </c>
      <c r="BC480">
        <v>228</v>
      </c>
      <c r="BD480">
        <v>10.29</v>
      </c>
      <c r="BE480">
        <v>60.3</v>
      </c>
      <c r="BF480">
        <v>50.02</v>
      </c>
      <c r="BG480">
        <v>274</v>
      </c>
      <c r="BH480">
        <v>37.11</v>
      </c>
      <c r="BI480">
        <v>24.43</v>
      </c>
      <c r="BJ480">
        <v>802</v>
      </c>
      <c r="BK480">
        <v>528</v>
      </c>
      <c r="BL480">
        <v>173</v>
      </c>
      <c r="BM480">
        <v>11.54</v>
      </c>
      <c r="BN480">
        <v>41.91</v>
      </c>
      <c r="BO480">
        <v>2.87</v>
      </c>
      <c r="BP480">
        <v>2.5</v>
      </c>
      <c r="BQ480">
        <v>62</v>
      </c>
      <c r="BR480">
        <v>54</v>
      </c>
      <c r="BS480">
        <v>8</v>
      </c>
      <c r="BT480">
        <v>53.45</v>
      </c>
      <c r="BU480">
        <v>5.26</v>
      </c>
      <c r="BV480">
        <v>7.73</v>
      </c>
      <c r="BW480">
        <v>5.61</v>
      </c>
      <c r="BX480">
        <v>89.77</v>
      </c>
      <c r="BY480">
        <v>50.98</v>
      </c>
      <c r="BZ480">
        <v>468</v>
      </c>
      <c r="CA480">
        <v>450</v>
      </c>
      <c r="CB480">
        <v>63.48</v>
      </c>
      <c r="CC480">
        <v>551</v>
      </c>
      <c r="CD480">
        <v>392</v>
      </c>
      <c r="CE480">
        <v>317</v>
      </c>
      <c r="CF480">
        <v>41</v>
      </c>
      <c r="CG480">
        <v>131</v>
      </c>
      <c r="CH480">
        <v>10</v>
      </c>
      <c r="CI480">
        <v>12</v>
      </c>
      <c r="CJ480">
        <v>161</v>
      </c>
      <c r="CK480">
        <v>34</v>
      </c>
      <c r="CL480">
        <v>46</v>
      </c>
      <c r="CM480">
        <v>8</v>
      </c>
      <c r="CN480">
        <v>14</v>
      </c>
      <c r="CO480">
        <v>0.28000000000000003</v>
      </c>
      <c r="CP480">
        <v>1296.6199999999999</v>
      </c>
      <c r="CQ480">
        <v>3574.77</v>
      </c>
      <c r="CR480">
        <v>26.62</v>
      </c>
      <c r="CS480">
        <v>17.670000000000002</v>
      </c>
      <c r="CT480">
        <v>17.36</v>
      </c>
      <c r="CU480">
        <v>51.1</v>
      </c>
      <c r="CV480">
        <v>49.81</v>
      </c>
      <c r="CW480">
        <v>56.48</v>
      </c>
      <c r="CX480">
        <v>54.04</v>
      </c>
      <c r="CY480">
        <v>53.85</v>
      </c>
      <c r="CZ480">
        <v>54.26</v>
      </c>
      <c r="DB480">
        <f t="shared" si="7"/>
        <v>-90</v>
      </c>
    </row>
    <row r="481" spans="1:106">
      <c r="A481" t="s">
        <v>1324</v>
      </c>
      <c r="B481" t="s">
        <v>1325</v>
      </c>
      <c r="C481" t="s">
        <v>113</v>
      </c>
      <c r="D481" t="s">
        <v>1056</v>
      </c>
      <c r="E481">
        <v>57</v>
      </c>
      <c r="F481">
        <v>20142015</v>
      </c>
      <c r="G481">
        <v>28</v>
      </c>
      <c r="H481">
        <v>3.15</v>
      </c>
      <c r="I481">
        <v>3.15</v>
      </c>
      <c r="J481">
        <v>12</v>
      </c>
      <c r="K481">
        <v>11</v>
      </c>
      <c r="L481">
        <v>23</v>
      </c>
      <c r="M481">
        <v>0.86</v>
      </c>
      <c r="N481">
        <v>0.78</v>
      </c>
      <c r="O481">
        <v>1.64</v>
      </c>
      <c r="P481">
        <v>5</v>
      </c>
      <c r="Q481">
        <v>48.81</v>
      </c>
      <c r="R481">
        <v>99.22</v>
      </c>
      <c r="S481">
        <v>9.76</v>
      </c>
      <c r="T481">
        <v>13.48</v>
      </c>
      <c r="U481">
        <v>14.76</v>
      </c>
      <c r="V481">
        <v>0.15</v>
      </c>
      <c r="W481">
        <v>47.52</v>
      </c>
      <c r="X481">
        <v>47.37</v>
      </c>
      <c r="Y481">
        <v>-38</v>
      </c>
      <c r="Z481">
        <v>364</v>
      </c>
      <c r="AA481">
        <v>402</v>
      </c>
      <c r="AB481">
        <v>25.95</v>
      </c>
      <c r="AC481">
        <v>28.66</v>
      </c>
      <c r="AD481">
        <v>54.62</v>
      </c>
      <c r="AE481">
        <v>94</v>
      </c>
      <c r="AF481">
        <v>3.03</v>
      </c>
      <c r="AG481">
        <v>45.78</v>
      </c>
      <c r="AH481">
        <v>-39</v>
      </c>
      <c r="AI481">
        <v>797</v>
      </c>
      <c r="AJ481">
        <v>836</v>
      </c>
      <c r="AK481">
        <v>56.83</v>
      </c>
      <c r="AL481">
        <v>59.61</v>
      </c>
      <c r="AM481">
        <v>116.44</v>
      </c>
      <c r="AN481">
        <v>48.56</v>
      </c>
      <c r="AO481">
        <v>65</v>
      </c>
      <c r="AP481">
        <v>13</v>
      </c>
      <c r="AQ481">
        <v>212</v>
      </c>
      <c r="AR481">
        <v>2.81</v>
      </c>
      <c r="AS481">
        <v>49.41</v>
      </c>
      <c r="AT481">
        <v>46.59</v>
      </c>
      <c r="AU481">
        <v>-13</v>
      </c>
      <c r="AV481">
        <v>540</v>
      </c>
      <c r="AW481">
        <v>553</v>
      </c>
      <c r="AX481">
        <v>38.5</v>
      </c>
      <c r="AY481">
        <v>39.43</v>
      </c>
      <c r="AZ481">
        <v>77.930000000000007</v>
      </c>
      <c r="BA481">
        <v>71.67</v>
      </c>
      <c r="BB481">
        <v>24</v>
      </c>
      <c r="BC481">
        <v>147</v>
      </c>
      <c r="BD481">
        <v>2.31</v>
      </c>
      <c r="BE481">
        <v>50</v>
      </c>
      <c r="BF481">
        <v>47.69</v>
      </c>
      <c r="BG481">
        <v>0</v>
      </c>
      <c r="BH481">
        <v>27.59</v>
      </c>
      <c r="BI481">
        <v>27.59</v>
      </c>
      <c r="BJ481">
        <v>387</v>
      </c>
      <c r="BK481">
        <v>387</v>
      </c>
      <c r="BL481">
        <v>123</v>
      </c>
      <c r="BM481">
        <v>-4.4000000000000004</v>
      </c>
      <c r="BN481">
        <v>52.23</v>
      </c>
      <c r="BO481">
        <v>2.35</v>
      </c>
      <c r="BP481">
        <v>2.57</v>
      </c>
      <c r="BQ481">
        <v>33</v>
      </c>
      <c r="BR481">
        <v>36</v>
      </c>
      <c r="BS481">
        <v>-3</v>
      </c>
      <c r="BT481">
        <v>47.83</v>
      </c>
      <c r="BU481">
        <v>8.16</v>
      </c>
      <c r="BV481">
        <v>8.5299999999999994</v>
      </c>
      <c r="BW481">
        <v>6.11</v>
      </c>
      <c r="BX481">
        <v>90.7</v>
      </c>
      <c r="BY481">
        <v>34</v>
      </c>
      <c r="BZ481">
        <v>0</v>
      </c>
      <c r="CA481">
        <v>3</v>
      </c>
      <c r="CB481">
        <v>57.85</v>
      </c>
      <c r="CC481">
        <v>280</v>
      </c>
      <c r="CD481">
        <v>235</v>
      </c>
      <c r="CE481">
        <v>204</v>
      </c>
      <c r="CF481">
        <v>7</v>
      </c>
      <c r="CG481">
        <v>47</v>
      </c>
      <c r="CH481">
        <v>7</v>
      </c>
      <c r="CI481">
        <v>4</v>
      </c>
      <c r="CJ481">
        <v>111</v>
      </c>
      <c r="CK481">
        <v>28</v>
      </c>
      <c r="CL481">
        <v>24</v>
      </c>
      <c r="CM481">
        <v>4</v>
      </c>
      <c r="CN481">
        <v>9</v>
      </c>
      <c r="CO481">
        <v>0.36</v>
      </c>
      <c r="CP481">
        <v>841.49</v>
      </c>
      <c r="CQ481">
        <v>2620.75</v>
      </c>
      <c r="CR481">
        <v>24.3</v>
      </c>
      <c r="CS481">
        <v>17.75</v>
      </c>
      <c r="CT481">
        <v>17.23</v>
      </c>
      <c r="CU481">
        <v>45.64</v>
      </c>
      <c r="CV481">
        <v>50.5</v>
      </c>
      <c r="CW481">
        <v>49.94</v>
      </c>
      <c r="CX481">
        <v>59.48</v>
      </c>
      <c r="CY481">
        <v>54.7</v>
      </c>
      <c r="CZ481">
        <v>53.62</v>
      </c>
      <c r="DB481">
        <f t="shared" si="7"/>
        <v>-40</v>
      </c>
    </row>
    <row r="482" spans="1:106">
      <c r="A482" t="s">
        <v>1194</v>
      </c>
      <c r="B482" t="s">
        <v>1195</v>
      </c>
      <c r="C482" t="s">
        <v>113</v>
      </c>
      <c r="D482" t="s">
        <v>230</v>
      </c>
      <c r="E482">
        <v>80</v>
      </c>
      <c r="F482">
        <v>20142015</v>
      </c>
      <c r="G482">
        <v>28</v>
      </c>
      <c r="H482">
        <v>3.5</v>
      </c>
      <c r="I482">
        <v>3.75</v>
      </c>
      <c r="J482">
        <v>8</v>
      </c>
      <c r="K482">
        <v>22</v>
      </c>
      <c r="L482">
        <v>30</v>
      </c>
      <c r="M482">
        <v>0.35</v>
      </c>
      <c r="N482">
        <v>0.96</v>
      </c>
      <c r="O482">
        <v>1.31</v>
      </c>
      <c r="P482">
        <v>5</v>
      </c>
      <c r="Q482">
        <v>45.86</v>
      </c>
      <c r="R482">
        <v>98.97</v>
      </c>
      <c r="S482">
        <v>5.59</v>
      </c>
      <c r="T482">
        <v>-15.24</v>
      </c>
      <c r="U482">
        <v>17.13</v>
      </c>
      <c r="V482">
        <v>-8.1199999999999992</v>
      </c>
      <c r="W482">
        <v>44.23</v>
      </c>
      <c r="X482">
        <v>52.36</v>
      </c>
      <c r="Y482">
        <v>-133</v>
      </c>
      <c r="Z482">
        <v>510</v>
      </c>
      <c r="AA482">
        <v>643</v>
      </c>
      <c r="AB482">
        <v>22.33</v>
      </c>
      <c r="AC482">
        <v>28.16</v>
      </c>
      <c r="AD482">
        <v>50.49</v>
      </c>
      <c r="AE482">
        <v>133</v>
      </c>
      <c r="AF482">
        <v>-5.14</v>
      </c>
      <c r="AG482">
        <v>51</v>
      </c>
      <c r="AH482">
        <v>-205</v>
      </c>
      <c r="AI482">
        <v>1136</v>
      </c>
      <c r="AJ482">
        <v>1341</v>
      </c>
      <c r="AK482">
        <v>49.75</v>
      </c>
      <c r="AL482">
        <v>58.72</v>
      </c>
      <c r="AM482">
        <v>108.47</v>
      </c>
      <c r="AN482">
        <v>49.65</v>
      </c>
      <c r="AO482">
        <v>55</v>
      </c>
      <c r="AP482">
        <v>55</v>
      </c>
      <c r="AQ482">
        <v>257</v>
      </c>
      <c r="AR482">
        <v>-5.78</v>
      </c>
      <c r="AS482">
        <v>45.15</v>
      </c>
      <c r="AT482">
        <v>50.93</v>
      </c>
      <c r="AU482">
        <v>-177</v>
      </c>
      <c r="AV482">
        <v>823</v>
      </c>
      <c r="AW482">
        <v>1000</v>
      </c>
      <c r="AX482">
        <v>36.04</v>
      </c>
      <c r="AY482">
        <v>43.79</v>
      </c>
      <c r="AZ482">
        <v>79.83</v>
      </c>
      <c r="BA482">
        <v>68.53</v>
      </c>
      <c r="BB482">
        <v>59</v>
      </c>
      <c r="BC482">
        <v>202</v>
      </c>
      <c r="BD482">
        <v>-8.1</v>
      </c>
      <c r="BE482">
        <v>43.45</v>
      </c>
      <c r="BF482">
        <v>51.55</v>
      </c>
      <c r="BG482">
        <v>-170</v>
      </c>
      <c r="BH482">
        <v>24.7</v>
      </c>
      <c r="BI482">
        <v>32.14</v>
      </c>
      <c r="BJ482">
        <v>564</v>
      </c>
      <c r="BK482">
        <v>734</v>
      </c>
      <c r="BL482">
        <v>143</v>
      </c>
      <c r="BM482">
        <v>-12.09</v>
      </c>
      <c r="BN482">
        <v>52.77</v>
      </c>
      <c r="BO482">
        <v>2.1</v>
      </c>
      <c r="BP482">
        <v>3.07</v>
      </c>
      <c r="BQ482">
        <v>48</v>
      </c>
      <c r="BR482">
        <v>70</v>
      </c>
      <c r="BS482">
        <v>-22</v>
      </c>
      <c r="BT482">
        <v>40.68</v>
      </c>
      <c r="BU482">
        <v>3.96</v>
      </c>
      <c r="BV482">
        <v>8.51</v>
      </c>
      <c r="BW482">
        <v>5.83</v>
      </c>
      <c r="BX482">
        <v>90.46</v>
      </c>
      <c r="BY482">
        <v>52.38</v>
      </c>
      <c r="BZ482">
        <v>11</v>
      </c>
      <c r="CA482">
        <v>10</v>
      </c>
      <c r="CB482">
        <v>39.81</v>
      </c>
      <c r="CC482">
        <v>342</v>
      </c>
      <c r="CD482">
        <v>453</v>
      </c>
      <c r="CE482">
        <v>517</v>
      </c>
      <c r="CF482">
        <v>108</v>
      </c>
      <c r="CG482">
        <v>153</v>
      </c>
      <c r="CH482">
        <v>12</v>
      </c>
      <c r="CI482">
        <v>10</v>
      </c>
      <c r="CJ482">
        <v>135</v>
      </c>
      <c r="CK482">
        <v>33</v>
      </c>
      <c r="CL482">
        <v>32</v>
      </c>
      <c r="CM482">
        <v>7</v>
      </c>
      <c r="CN482">
        <v>12</v>
      </c>
      <c r="CO482">
        <v>0.22</v>
      </c>
      <c r="CP482">
        <v>1370.16</v>
      </c>
      <c r="CQ482">
        <v>3520.44</v>
      </c>
      <c r="CR482">
        <v>28.02</v>
      </c>
      <c r="CS482">
        <v>17.96</v>
      </c>
      <c r="CT482">
        <v>17.77</v>
      </c>
      <c r="CU482">
        <v>48.32</v>
      </c>
      <c r="CV482">
        <v>50.38</v>
      </c>
      <c r="CW482">
        <v>52.72</v>
      </c>
      <c r="CX482">
        <v>56.38</v>
      </c>
      <c r="CY482">
        <v>55.11</v>
      </c>
      <c r="CZ482">
        <v>54.28</v>
      </c>
      <c r="DB482">
        <f t="shared" si="7"/>
        <v>-45</v>
      </c>
    </row>
    <row r="483" spans="1:106">
      <c r="A483" t="s">
        <v>1156</v>
      </c>
      <c r="B483" t="s">
        <v>1157</v>
      </c>
      <c r="C483" t="s">
        <v>100</v>
      </c>
      <c r="D483" t="s">
        <v>182</v>
      </c>
      <c r="E483">
        <v>81</v>
      </c>
      <c r="F483">
        <v>20142015</v>
      </c>
      <c r="G483">
        <v>27</v>
      </c>
      <c r="H483">
        <v>1.125</v>
      </c>
      <c r="I483">
        <v>1.125</v>
      </c>
      <c r="J483">
        <v>6</v>
      </c>
      <c r="K483">
        <v>6</v>
      </c>
      <c r="L483">
        <v>12</v>
      </c>
      <c r="M483">
        <v>0.52</v>
      </c>
      <c r="N483">
        <v>0.52</v>
      </c>
      <c r="O483">
        <v>1.04</v>
      </c>
      <c r="P483">
        <v>-8</v>
      </c>
      <c r="Q483">
        <v>45.35</v>
      </c>
      <c r="R483">
        <v>99.95</v>
      </c>
      <c r="S483">
        <v>10.91</v>
      </c>
      <c r="T483">
        <v>0.05</v>
      </c>
      <c r="U483">
        <v>8.52</v>
      </c>
      <c r="V483">
        <v>-10.3</v>
      </c>
      <c r="W483">
        <v>43.35</v>
      </c>
      <c r="X483">
        <v>53.65</v>
      </c>
      <c r="Y483">
        <v>-65</v>
      </c>
      <c r="Z483">
        <v>212</v>
      </c>
      <c r="AA483">
        <v>277</v>
      </c>
      <c r="AB483">
        <v>18.43</v>
      </c>
      <c r="AC483">
        <v>24.08</v>
      </c>
      <c r="AD483">
        <v>42.51</v>
      </c>
      <c r="AE483">
        <v>61</v>
      </c>
      <c r="AF483">
        <v>-7.33</v>
      </c>
      <c r="AG483">
        <v>52.68</v>
      </c>
      <c r="AH483">
        <v>-100</v>
      </c>
      <c r="AI483">
        <v>488</v>
      </c>
      <c r="AJ483">
        <v>588</v>
      </c>
      <c r="AK483">
        <v>42.42</v>
      </c>
      <c r="AL483">
        <v>51.12</v>
      </c>
      <c r="AM483">
        <v>93.54</v>
      </c>
      <c r="AN483">
        <v>55.12</v>
      </c>
      <c r="AO483">
        <v>16</v>
      </c>
      <c r="AP483">
        <v>14</v>
      </c>
      <c r="AQ483">
        <v>93</v>
      </c>
      <c r="AR483">
        <v>-7.98</v>
      </c>
      <c r="AS483">
        <v>46.07</v>
      </c>
      <c r="AT483">
        <v>54.05</v>
      </c>
      <c r="AU483">
        <v>-64</v>
      </c>
      <c r="AV483">
        <v>375</v>
      </c>
      <c r="AW483">
        <v>439</v>
      </c>
      <c r="AX483">
        <v>32.6</v>
      </c>
      <c r="AY483">
        <v>38.159999999999997</v>
      </c>
      <c r="AZ483">
        <v>70.760000000000005</v>
      </c>
      <c r="BA483">
        <v>71.73</v>
      </c>
      <c r="BB483">
        <v>22</v>
      </c>
      <c r="BC483">
        <v>77</v>
      </c>
      <c r="BD483">
        <v>-8.35</v>
      </c>
      <c r="BE483">
        <v>45.9</v>
      </c>
      <c r="BF483">
        <v>54.25</v>
      </c>
      <c r="BG483">
        <v>-48</v>
      </c>
      <c r="BH483">
        <v>23.38</v>
      </c>
      <c r="BI483">
        <v>27.56</v>
      </c>
      <c r="BJ483">
        <v>269</v>
      </c>
      <c r="BK483">
        <v>317</v>
      </c>
      <c r="BL483">
        <v>55</v>
      </c>
      <c r="BM483">
        <v>-9.36</v>
      </c>
      <c r="BN483">
        <v>55.08</v>
      </c>
      <c r="BO483">
        <v>1.39</v>
      </c>
      <c r="BP483">
        <v>1.65</v>
      </c>
      <c r="BQ483">
        <v>16</v>
      </c>
      <c r="BR483">
        <v>19</v>
      </c>
      <c r="BS483">
        <v>-3</v>
      </c>
      <c r="BT483">
        <v>45.71</v>
      </c>
      <c r="BU483">
        <v>7.79</v>
      </c>
      <c r="BV483">
        <v>5.95</v>
      </c>
      <c r="BW483">
        <v>4.2699999999999996</v>
      </c>
      <c r="BX483">
        <v>94.01</v>
      </c>
      <c r="BY483">
        <v>40</v>
      </c>
      <c r="BZ483">
        <v>0</v>
      </c>
      <c r="CA483">
        <v>0</v>
      </c>
      <c r="CB483">
        <v>49.7</v>
      </c>
      <c r="CC483">
        <v>167</v>
      </c>
      <c r="CD483">
        <v>223</v>
      </c>
      <c r="CE483">
        <v>169</v>
      </c>
      <c r="CF483">
        <v>276</v>
      </c>
      <c r="CG483">
        <v>81</v>
      </c>
      <c r="CH483">
        <v>3</v>
      </c>
      <c r="CI483">
        <v>3</v>
      </c>
      <c r="CJ483">
        <v>49</v>
      </c>
      <c r="CK483">
        <v>6</v>
      </c>
      <c r="CL483">
        <v>14</v>
      </c>
      <c r="CM483">
        <v>14</v>
      </c>
      <c r="CN483">
        <v>6</v>
      </c>
      <c r="CO483">
        <v>-0.7</v>
      </c>
      <c r="CP483">
        <v>690.2</v>
      </c>
      <c r="CQ483">
        <v>4241.6499999999996</v>
      </c>
      <c r="CR483">
        <v>13.99</v>
      </c>
      <c r="CS483">
        <v>16.32</v>
      </c>
      <c r="CT483">
        <v>16.46</v>
      </c>
      <c r="CU483">
        <v>49.35</v>
      </c>
      <c r="CV483">
        <v>49.47</v>
      </c>
      <c r="CW483">
        <v>50.78</v>
      </c>
      <c r="CX483">
        <v>52.12</v>
      </c>
      <c r="CY483">
        <v>53.31</v>
      </c>
      <c r="CZ483">
        <v>54.45</v>
      </c>
      <c r="DB483">
        <f t="shared" si="7"/>
        <v>195</v>
      </c>
    </row>
    <row r="484" spans="1:106">
      <c r="A484" t="s">
        <v>1275</v>
      </c>
      <c r="B484" t="s">
        <v>1276</v>
      </c>
      <c r="C484" t="s">
        <v>62</v>
      </c>
      <c r="D484" t="s">
        <v>976</v>
      </c>
      <c r="E484">
        <v>59</v>
      </c>
      <c r="F484">
        <v>20142015</v>
      </c>
      <c r="G484">
        <v>26</v>
      </c>
      <c r="H484">
        <v>0.7</v>
      </c>
      <c r="I484">
        <v>0.75</v>
      </c>
      <c r="J484">
        <v>5</v>
      </c>
      <c r="K484">
        <v>15</v>
      </c>
      <c r="L484">
        <v>20</v>
      </c>
      <c r="M484">
        <v>0.28999999999999998</v>
      </c>
      <c r="N484">
        <v>0.88</v>
      </c>
      <c r="O484">
        <v>1.18</v>
      </c>
      <c r="P484">
        <v>-6</v>
      </c>
      <c r="Q484">
        <v>49.18</v>
      </c>
      <c r="R484">
        <v>100.67</v>
      </c>
      <c r="S484">
        <v>5.38</v>
      </c>
      <c r="T484">
        <v>10.43</v>
      </c>
      <c r="U484">
        <v>17.28</v>
      </c>
      <c r="V484">
        <v>6.3</v>
      </c>
      <c r="W484">
        <v>50.88</v>
      </c>
      <c r="X484">
        <v>44.59</v>
      </c>
      <c r="Y484">
        <v>16</v>
      </c>
      <c r="Z484">
        <v>461</v>
      </c>
      <c r="AA484">
        <v>445</v>
      </c>
      <c r="AB484">
        <v>27.13</v>
      </c>
      <c r="AC484">
        <v>26.19</v>
      </c>
      <c r="AD484">
        <v>53.32</v>
      </c>
      <c r="AE484">
        <v>78</v>
      </c>
      <c r="AF484">
        <v>5.95</v>
      </c>
      <c r="AG484">
        <v>43.22</v>
      </c>
      <c r="AH484">
        <v>-31</v>
      </c>
      <c r="AI484">
        <v>925</v>
      </c>
      <c r="AJ484">
        <v>956</v>
      </c>
      <c r="AK484">
        <v>54.44</v>
      </c>
      <c r="AL484">
        <v>56.26</v>
      </c>
      <c r="AM484">
        <v>110.7</v>
      </c>
      <c r="AN484">
        <v>55.57</v>
      </c>
      <c r="AO484">
        <v>58</v>
      </c>
      <c r="AP484">
        <v>76</v>
      </c>
      <c r="AQ484">
        <v>177</v>
      </c>
      <c r="AR484">
        <v>5.84</v>
      </c>
      <c r="AS484">
        <v>49.7</v>
      </c>
      <c r="AT484">
        <v>43.86</v>
      </c>
      <c r="AU484">
        <v>-8</v>
      </c>
      <c r="AV484">
        <v>672</v>
      </c>
      <c r="AW484">
        <v>680</v>
      </c>
      <c r="AX484">
        <v>39.549999999999997</v>
      </c>
      <c r="AY484">
        <v>40.020000000000003</v>
      </c>
      <c r="AZ484">
        <v>79.569999999999993</v>
      </c>
      <c r="BA484">
        <v>76.489999999999995</v>
      </c>
      <c r="BB484">
        <v>26</v>
      </c>
      <c r="BC484">
        <v>119</v>
      </c>
      <c r="BD484">
        <v>5.95</v>
      </c>
      <c r="BE484">
        <v>50.94</v>
      </c>
      <c r="BF484">
        <v>44.99</v>
      </c>
      <c r="BG484">
        <v>19</v>
      </c>
      <c r="BH484">
        <v>30.25</v>
      </c>
      <c r="BI484">
        <v>29.13</v>
      </c>
      <c r="BJ484">
        <v>514</v>
      </c>
      <c r="BK484">
        <v>495</v>
      </c>
      <c r="BL484">
        <v>93</v>
      </c>
      <c r="BM484">
        <v>5.07</v>
      </c>
      <c r="BN484">
        <v>47.81</v>
      </c>
      <c r="BO484">
        <v>2.71</v>
      </c>
      <c r="BP484">
        <v>2.41</v>
      </c>
      <c r="BQ484">
        <v>46</v>
      </c>
      <c r="BR484">
        <v>41</v>
      </c>
      <c r="BS484">
        <v>5</v>
      </c>
      <c r="BT484">
        <v>52.87</v>
      </c>
      <c r="BU484">
        <v>4.2</v>
      </c>
      <c r="BV484">
        <v>8.9499999999999993</v>
      </c>
      <c r="BW484">
        <v>6.85</v>
      </c>
      <c r="BX484">
        <v>91.72</v>
      </c>
      <c r="BY484">
        <v>40</v>
      </c>
      <c r="BZ484">
        <v>0</v>
      </c>
      <c r="CA484">
        <v>0</v>
      </c>
      <c r="CB484">
        <v>54.02</v>
      </c>
      <c r="CC484">
        <v>343</v>
      </c>
      <c r="CD484">
        <v>302</v>
      </c>
      <c r="CE484">
        <v>292</v>
      </c>
      <c r="CF484">
        <v>59</v>
      </c>
      <c r="CG484">
        <v>60</v>
      </c>
      <c r="CH484">
        <v>9</v>
      </c>
      <c r="CI484">
        <v>6</v>
      </c>
      <c r="CJ484">
        <v>88</v>
      </c>
      <c r="CK484">
        <v>17</v>
      </c>
      <c r="CL484">
        <v>20</v>
      </c>
      <c r="CM484">
        <v>12</v>
      </c>
      <c r="CN484">
        <v>6</v>
      </c>
      <c r="CO484">
        <v>-0.35</v>
      </c>
      <c r="CP484">
        <v>1019.48</v>
      </c>
      <c r="CQ484">
        <v>2580.59</v>
      </c>
      <c r="CR484">
        <v>28.32</v>
      </c>
      <c r="CS484">
        <v>16.41</v>
      </c>
      <c r="CT484">
        <v>17.14</v>
      </c>
      <c r="CU484">
        <v>44.16</v>
      </c>
      <c r="CV484">
        <v>50.11</v>
      </c>
      <c r="CW484">
        <v>48.38</v>
      </c>
      <c r="CX484">
        <v>61.16</v>
      </c>
      <c r="CY484">
        <v>54.17</v>
      </c>
      <c r="CZ484">
        <v>53.94</v>
      </c>
      <c r="DB484">
        <f t="shared" si="7"/>
        <v>-1</v>
      </c>
    </row>
    <row r="485" spans="1:106">
      <c r="A485" t="s">
        <v>587</v>
      </c>
      <c r="B485" t="s">
        <v>588</v>
      </c>
      <c r="C485" t="s">
        <v>62</v>
      </c>
      <c r="D485" t="s">
        <v>63</v>
      </c>
      <c r="E485">
        <v>67</v>
      </c>
      <c r="F485">
        <v>20142015</v>
      </c>
      <c r="G485">
        <v>34</v>
      </c>
      <c r="H485">
        <v>3</v>
      </c>
      <c r="I485">
        <v>3</v>
      </c>
      <c r="J485">
        <v>3</v>
      </c>
      <c r="K485">
        <v>10</v>
      </c>
      <c r="L485">
        <v>13</v>
      </c>
      <c r="M485">
        <v>0.13</v>
      </c>
      <c r="N485">
        <v>0.45</v>
      </c>
      <c r="O485">
        <v>0.57999999999999996</v>
      </c>
      <c r="P485">
        <v>-15</v>
      </c>
      <c r="Q485">
        <v>44.63</v>
      </c>
      <c r="R485">
        <v>101.17</v>
      </c>
      <c r="S485">
        <v>4.76</v>
      </c>
      <c r="T485">
        <v>-21.51</v>
      </c>
      <c r="U485">
        <v>20.07</v>
      </c>
      <c r="V485">
        <v>-13.28</v>
      </c>
      <c r="W485">
        <v>43.13</v>
      </c>
      <c r="X485">
        <v>56.41</v>
      </c>
      <c r="Y485">
        <v>-156</v>
      </c>
      <c r="Z485">
        <v>490</v>
      </c>
      <c r="AA485">
        <v>646</v>
      </c>
      <c r="AB485">
        <v>21.86</v>
      </c>
      <c r="AC485">
        <v>28.82</v>
      </c>
      <c r="AD485">
        <v>50.68</v>
      </c>
      <c r="AE485">
        <v>23</v>
      </c>
      <c r="AF485">
        <v>-13.58</v>
      </c>
      <c r="AG485">
        <v>58.22</v>
      </c>
      <c r="AH485">
        <v>-263</v>
      </c>
      <c r="AI485">
        <v>1094</v>
      </c>
      <c r="AJ485">
        <v>1357</v>
      </c>
      <c r="AK485">
        <v>48.81</v>
      </c>
      <c r="AL485">
        <v>60.54</v>
      </c>
      <c r="AM485">
        <v>109.35</v>
      </c>
      <c r="AN485">
        <v>53.84</v>
      </c>
      <c r="AO485">
        <v>36</v>
      </c>
      <c r="AP485">
        <v>83</v>
      </c>
      <c r="AQ485">
        <v>129</v>
      </c>
      <c r="AR485">
        <v>-13.52</v>
      </c>
      <c r="AS485">
        <v>43.96</v>
      </c>
      <c r="AT485">
        <v>57.48</v>
      </c>
      <c r="AU485">
        <v>-227</v>
      </c>
      <c r="AV485">
        <v>826</v>
      </c>
      <c r="AW485">
        <v>1053</v>
      </c>
      <c r="AX485">
        <v>36.85</v>
      </c>
      <c r="AY485">
        <v>46.98</v>
      </c>
      <c r="AZ485">
        <v>83.83</v>
      </c>
      <c r="BA485">
        <v>71.31</v>
      </c>
      <c r="BB485">
        <v>30</v>
      </c>
      <c r="BC485">
        <v>93</v>
      </c>
      <c r="BD485">
        <v>-13.7</v>
      </c>
      <c r="BE485">
        <v>43.82</v>
      </c>
      <c r="BF485">
        <v>57.53</v>
      </c>
      <c r="BG485">
        <v>-166</v>
      </c>
      <c r="BH485">
        <v>26.28</v>
      </c>
      <c r="BI485">
        <v>33.68</v>
      </c>
      <c r="BJ485">
        <v>589</v>
      </c>
      <c r="BK485">
        <v>755</v>
      </c>
      <c r="BL485">
        <v>63</v>
      </c>
      <c r="BM485">
        <v>-7.58</v>
      </c>
      <c r="BN485">
        <v>55.16</v>
      </c>
      <c r="BO485">
        <v>2.19</v>
      </c>
      <c r="BP485">
        <v>2.41</v>
      </c>
      <c r="BQ485">
        <v>49</v>
      </c>
      <c r="BR485">
        <v>54</v>
      </c>
      <c r="BS485">
        <v>-5</v>
      </c>
      <c r="BT485">
        <v>47.57</v>
      </c>
      <c r="BU485">
        <v>3.23</v>
      </c>
      <c r="BV485">
        <v>8.32</v>
      </c>
      <c r="BW485">
        <v>5.93</v>
      </c>
      <c r="BX485">
        <v>92.85</v>
      </c>
      <c r="BY485">
        <v>40</v>
      </c>
      <c r="BZ485">
        <v>0</v>
      </c>
      <c r="CA485">
        <v>0</v>
      </c>
      <c r="CB485">
        <v>38.590000000000003</v>
      </c>
      <c r="CC485">
        <v>355</v>
      </c>
      <c r="CD485">
        <v>460</v>
      </c>
      <c r="CE485">
        <v>565</v>
      </c>
      <c r="CF485">
        <v>203</v>
      </c>
      <c r="CG485">
        <v>120</v>
      </c>
      <c r="CH485">
        <v>4</v>
      </c>
      <c r="CI485">
        <v>6</v>
      </c>
      <c r="CJ485">
        <v>60</v>
      </c>
      <c r="CK485">
        <v>34</v>
      </c>
      <c r="CL485">
        <v>12</v>
      </c>
      <c r="CM485">
        <v>19</v>
      </c>
      <c r="CN485">
        <v>4</v>
      </c>
      <c r="CO485">
        <v>-0.67</v>
      </c>
      <c r="CP485">
        <v>1344.82</v>
      </c>
      <c r="CQ485">
        <v>2715.1</v>
      </c>
      <c r="CR485">
        <v>33.119999999999997</v>
      </c>
      <c r="CS485">
        <v>16.91</v>
      </c>
      <c r="CT485">
        <v>17.440000000000001</v>
      </c>
      <c r="CU485">
        <v>54.37</v>
      </c>
      <c r="CV485">
        <v>49.72</v>
      </c>
      <c r="CW485">
        <v>59.12</v>
      </c>
      <c r="CX485">
        <v>49.63</v>
      </c>
      <c r="CY485">
        <v>54.39</v>
      </c>
      <c r="CZ485">
        <v>55</v>
      </c>
      <c r="DB485">
        <f t="shared" si="7"/>
        <v>83</v>
      </c>
    </row>
    <row r="486" spans="1:106">
      <c r="A486" t="s">
        <v>72</v>
      </c>
      <c r="B486" t="s">
        <v>73</v>
      </c>
      <c r="C486" t="s">
        <v>68</v>
      </c>
      <c r="D486" t="s">
        <v>74</v>
      </c>
      <c r="E486">
        <v>82</v>
      </c>
      <c r="F486">
        <v>20142015</v>
      </c>
      <c r="G486">
        <v>34</v>
      </c>
      <c r="H486">
        <v>1.05</v>
      </c>
      <c r="I486">
        <v>1.05</v>
      </c>
      <c r="J486">
        <v>15</v>
      </c>
      <c r="K486">
        <v>47</v>
      </c>
      <c r="L486">
        <v>62</v>
      </c>
      <c r="M486">
        <v>0.59</v>
      </c>
      <c r="N486">
        <v>1.83</v>
      </c>
      <c r="O486">
        <v>2.42</v>
      </c>
      <c r="P486">
        <v>4</v>
      </c>
      <c r="Q486">
        <v>62.06</v>
      </c>
      <c r="R486">
        <v>99.86</v>
      </c>
      <c r="S486">
        <v>15.62</v>
      </c>
      <c r="T486">
        <v>32.590000000000003</v>
      </c>
      <c r="U486">
        <v>18.760000000000002</v>
      </c>
      <c r="V486">
        <v>13.4</v>
      </c>
      <c r="W486">
        <v>61.95</v>
      </c>
      <c r="X486">
        <v>48.56</v>
      </c>
      <c r="Y486">
        <v>345</v>
      </c>
      <c r="Z486">
        <v>894</v>
      </c>
      <c r="AA486">
        <v>549</v>
      </c>
      <c r="AB486">
        <v>34.869999999999997</v>
      </c>
      <c r="AC486">
        <v>21.42</v>
      </c>
      <c r="AD486">
        <v>56.29</v>
      </c>
      <c r="AE486">
        <v>106</v>
      </c>
      <c r="AF486">
        <v>13.95</v>
      </c>
      <c r="AG486">
        <v>48.11</v>
      </c>
      <c r="AH486">
        <v>733</v>
      </c>
      <c r="AI486">
        <v>1886</v>
      </c>
      <c r="AJ486">
        <v>1153</v>
      </c>
      <c r="AK486">
        <v>73.569999999999993</v>
      </c>
      <c r="AL486">
        <v>44.98</v>
      </c>
      <c r="AM486">
        <v>118.55</v>
      </c>
      <c r="AN486">
        <v>52.81</v>
      </c>
      <c r="AO486">
        <v>29</v>
      </c>
      <c r="AP486">
        <v>19</v>
      </c>
      <c r="AQ486">
        <v>169</v>
      </c>
      <c r="AR486">
        <v>12.33</v>
      </c>
      <c r="AS486">
        <v>61.36</v>
      </c>
      <c r="AT486">
        <v>49.03</v>
      </c>
      <c r="AU486">
        <v>516</v>
      </c>
      <c r="AV486">
        <v>1394</v>
      </c>
      <c r="AW486">
        <v>878</v>
      </c>
      <c r="AX486">
        <v>54.38</v>
      </c>
      <c r="AY486">
        <v>34.25</v>
      </c>
      <c r="AZ486">
        <v>88.63</v>
      </c>
      <c r="BA486">
        <v>71.45</v>
      </c>
      <c r="BB486">
        <v>44</v>
      </c>
      <c r="BC486">
        <v>140</v>
      </c>
      <c r="BD486">
        <v>11.79</v>
      </c>
      <c r="BE486">
        <v>60.88</v>
      </c>
      <c r="BF486">
        <v>49.09</v>
      </c>
      <c r="BG486">
        <v>356</v>
      </c>
      <c r="BH486">
        <v>38.85</v>
      </c>
      <c r="BI486">
        <v>24.97</v>
      </c>
      <c r="BJ486">
        <v>996</v>
      </c>
      <c r="BK486">
        <v>640</v>
      </c>
      <c r="BL486">
        <v>96</v>
      </c>
      <c r="BM486">
        <v>11.98</v>
      </c>
      <c r="BN486">
        <v>48.55</v>
      </c>
      <c r="BO486">
        <v>3.59</v>
      </c>
      <c r="BP486">
        <v>2.34</v>
      </c>
      <c r="BQ486">
        <v>92</v>
      </c>
      <c r="BR486">
        <v>60</v>
      </c>
      <c r="BS486">
        <v>32</v>
      </c>
      <c r="BT486">
        <v>60.53</v>
      </c>
      <c r="BU486">
        <v>10.71</v>
      </c>
      <c r="BV486">
        <v>9.24</v>
      </c>
      <c r="BW486">
        <v>6.6</v>
      </c>
      <c r="BX486">
        <v>90.62</v>
      </c>
      <c r="BY486">
        <v>43.21</v>
      </c>
      <c r="BZ486">
        <v>582</v>
      </c>
      <c r="CA486">
        <v>765</v>
      </c>
      <c r="CB486">
        <v>75.400000000000006</v>
      </c>
      <c r="CC486">
        <v>748</v>
      </c>
      <c r="CD486">
        <v>468</v>
      </c>
      <c r="CE486">
        <v>244</v>
      </c>
      <c r="CF486">
        <v>42</v>
      </c>
      <c r="CG486">
        <v>72</v>
      </c>
      <c r="CH486">
        <v>27</v>
      </c>
      <c r="CI486">
        <v>20</v>
      </c>
      <c r="CJ486">
        <v>81</v>
      </c>
      <c r="CK486">
        <v>47</v>
      </c>
      <c r="CL486">
        <v>32</v>
      </c>
      <c r="CM486">
        <v>9</v>
      </c>
      <c r="CN486">
        <v>13</v>
      </c>
      <c r="CO486">
        <v>0.16</v>
      </c>
      <c r="CP486">
        <v>1538.12</v>
      </c>
      <c r="CQ486">
        <v>3465.02</v>
      </c>
      <c r="CR486">
        <v>30.74</v>
      </c>
      <c r="CS486">
        <v>18.48</v>
      </c>
      <c r="CT486">
        <v>17.57</v>
      </c>
      <c r="CU486">
        <v>53.15</v>
      </c>
      <c r="CV486">
        <v>49.9</v>
      </c>
      <c r="CW486">
        <v>59.2</v>
      </c>
      <c r="CX486">
        <v>52.19</v>
      </c>
      <c r="CY486">
        <v>54.43</v>
      </c>
      <c r="CZ486">
        <v>54.65</v>
      </c>
      <c r="DB486">
        <f t="shared" si="7"/>
        <v>-30</v>
      </c>
    </row>
    <row r="487" spans="1:106">
      <c r="A487" t="s">
        <v>265</v>
      </c>
      <c r="B487" t="s">
        <v>266</v>
      </c>
      <c r="C487" t="s">
        <v>68</v>
      </c>
      <c r="D487" t="s">
        <v>77</v>
      </c>
      <c r="E487">
        <v>76</v>
      </c>
      <c r="F487">
        <v>20142015</v>
      </c>
      <c r="G487">
        <v>34</v>
      </c>
      <c r="H487">
        <v>2</v>
      </c>
      <c r="I487">
        <v>2</v>
      </c>
      <c r="J487">
        <v>12</v>
      </c>
      <c r="K487">
        <v>25</v>
      </c>
      <c r="L487">
        <v>37</v>
      </c>
      <c r="M487">
        <v>0.64</v>
      </c>
      <c r="N487">
        <v>1.34</v>
      </c>
      <c r="O487">
        <v>1.98</v>
      </c>
      <c r="P487">
        <v>2</v>
      </c>
      <c r="Q487">
        <v>58.76</v>
      </c>
      <c r="R487">
        <v>100.33</v>
      </c>
      <c r="S487">
        <v>6.03</v>
      </c>
      <c r="T487">
        <v>22.78</v>
      </c>
      <c r="U487">
        <v>14.74</v>
      </c>
      <c r="V487">
        <v>2.27</v>
      </c>
      <c r="W487">
        <v>54.88</v>
      </c>
      <c r="X487">
        <v>52.61</v>
      </c>
      <c r="Y487">
        <v>99</v>
      </c>
      <c r="Z487">
        <v>557</v>
      </c>
      <c r="AA487">
        <v>458</v>
      </c>
      <c r="AB487">
        <v>29.84</v>
      </c>
      <c r="AC487">
        <v>24.53</v>
      </c>
      <c r="AD487">
        <v>54.37</v>
      </c>
      <c r="AE487">
        <v>150</v>
      </c>
      <c r="AF487">
        <v>5.95</v>
      </c>
      <c r="AG487">
        <v>52.81</v>
      </c>
      <c r="AH487">
        <v>376</v>
      </c>
      <c r="AI487">
        <v>1261</v>
      </c>
      <c r="AJ487">
        <v>885</v>
      </c>
      <c r="AK487">
        <v>67.55</v>
      </c>
      <c r="AL487">
        <v>47.41</v>
      </c>
      <c r="AM487">
        <v>114.96</v>
      </c>
      <c r="AN487">
        <v>54.56</v>
      </c>
      <c r="AO487">
        <v>70</v>
      </c>
      <c r="AP487">
        <v>27</v>
      </c>
      <c r="AQ487">
        <v>322</v>
      </c>
      <c r="AR487">
        <v>4.83</v>
      </c>
      <c r="AS487">
        <v>56.75</v>
      </c>
      <c r="AT487">
        <v>51.92</v>
      </c>
      <c r="AU487">
        <v>217</v>
      </c>
      <c r="AV487">
        <v>912</v>
      </c>
      <c r="AW487">
        <v>695</v>
      </c>
      <c r="AX487">
        <v>48.85</v>
      </c>
      <c r="AY487">
        <v>37.229999999999997</v>
      </c>
      <c r="AZ487">
        <v>86.08</v>
      </c>
      <c r="BA487">
        <v>75.44</v>
      </c>
      <c r="BB487">
        <v>53</v>
      </c>
      <c r="BC487">
        <v>252</v>
      </c>
      <c r="BD487">
        <v>4.97</v>
      </c>
      <c r="BE487">
        <v>56.49</v>
      </c>
      <c r="BF487">
        <v>51.52</v>
      </c>
      <c r="BG487">
        <v>158</v>
      </c>
      <c r="BH487">
        <v>36.85</v>
      </c>
      <c r="BI487">
        <v>28.39</v>
      </c>
      <c r="BJ487">
        <v>688</v>
      </c>
      <c r="BK487">
        <v>530</v>
      </c>
      <c r="BL487">
        <v>199</v>
      </c>
      <c r="BM487">
        <v>4.07</v>
      </c>
      <c r="BN487">
        <v>53.33</v>
      </c>
      <c r="BO487">
        <v>3.32</v>
      </c>
      <c r="BP487">
        <v>2.46</v>
      </c>
      <c r="BQ487">
        <v>62</v>
      </c>
      <c r="BR487">
        <v>46</v>
      </c>
      <c r="BS487">
        <v>16</v>
      </c>
      <c r="BT487">
        <v>57.41</v>
      </c>
      <c r="BU487">
        <v>4.76</v>
      </c>
      <c r="BV487">
        <v>9.01</v>
      </c>
      <c r="BW487">
        <v>6.8</v>
      </c>
      <c r="BX487">
        <v>91.32</v>
      </c>
      <c r="BY487">
        <v>48.36</v>
      </c>
      <c r="BZ487">
        <v>399</v>
      </c>
      <c r="CA487">
        <v>426</v>
      </c>
      <c r="CB487">
        <v>72.86</v>
      </c>
      <c r="CC487">
        <v>494</v>
      </c>
      <c r="CD487">
        <v>306</v>
      </c>
      <c r="CE487">
        <v>184</v>
      </c>
      <c r="CF487">
        <v>32</v>
      </c>
      <c r="CG487">
        <v>42</v>
      </c>
      <c r="CH487">
        <v>15</v>
      </c>
      <c r="CI487">
        <v>10</v>
      </c>
      <c r="CJ487">
        <v>187</v>
      </c>
      <c r="CK487">
        <v>31</v>
      </c>
      <c r="CL487">
        <v>22</v>
      </c>
      <c r="CM487">
        <v>5</v>
      </c>
      <c r="CN487">
        <v>7</v>
      </c>
      <c r="CO487">
        <v>0.11</v>
      </c>
      <c r="CP487">
        <v>1120.08</v>
      </c>
      <c r="CQ487">
        <v>3506.62</v>
      </c>
      <c r="CR487">
        <v>24.21</v>
      </c>
      <c r="CS487">
        <v>18.07</v>
      </c>
      <c r="CT487">
        <v>17.16</v>
      </c>
      <c r="CU487">
        <v>52.97</v>
      </c>
      <c r="CV487">
        <v>50.05</v>
      </c>
      <c r="CW487">
        <v>58.99</v>
      </c>
      <c r="CX487">
        <v>52.39</v>
      </c>
      <c r="CY487">
        <v>54.09</v>
      </c>
      <c r="CZ487">
        <v>53.99</v>
      </c>
      <c r="DB487">
        <f t="shared" si="7"/>
        <v>-10</v>
      </c>
    </row>
    <row r="488" spans="1:106">
      <c r="A488" t="s">
        <v>990</v>
      </c>
      <c r="B488" t="s">
        <v>991</v>
      </c>
      <c r="C488" t="s">
        <v>68</v>
      </c>
      <c r="D488" t="s">
        <v>256</v>
      </c>
      <c r="E488">
        <v>45</v>
      </c>
      <c r="F488">
        <v>20142015</v>
      </c>
      <c r="G488">
        <v>29</v>
      </c>
      <c r="H488">
        <v>1.1499999999999999</v>
      </c>
      <c r="I488">
        <v>1.1499999999999999</v>
      </c>
      <c r="J488">
        <v>8</v>
      </c>
      <c r="K488">
        <v>13</v>
      </c>
      <c r="L488">
        <v>21</v>
      </c>
      <c r="M488">
        <v>0.73</v>
      </c>
      <c r="N488">
        <v>1.19</v>
      </c>
      <c r="O488">
        <v>1.93</v>
      </c>
      <c r="P488">
        <v>-7</v>
      </c>
      <c r="Q488">
        <v>42.85</v>
      </c>
      <c r="R488">
        <v>99.59</v>
      </c>
      <c r="S488">
        <v>12.12</v>
      </c>
      <c r="T488">
        <v>-15.24</v>
      </c>
      <c r="U488">
        <v>14.54</v>
      </c>
      <c r="V488">
        <v>-8.69</v>
      </c>
      <c r="W488">
        <v>41.61</v>
      </c>
      <c r="X488">
        <v>50.3</v>
      </c>
      <c r="Y488">
        <v>-106</v>
      </c>
      <c r="Z488">
        <v>263</v>
      </c>
      <c r="AA488">
        <v>369</v>
      </c>
      <c r="AB488">
        <v>24.11</v>
      </c>
      <c r="AC488">
        <v>33.83</v>
      </c>
      <c r="AD488">
        <v>57.94</v>
      </c>
      <c r="AE488">
        <v>77</v>
      </c>
      <c r="AF488">
        <v>-8.3699999999999992</v>
      </c>
      <c r="AG488">
        <v>51.22</v>
      </c>
      <c r="AH488">
        <v>-174</v>
      </c>
      <c r="AI488">
        <v>521</v>
      </c>
      <c r="AJ488">
        <v>695</v>
      </c>
      <c r="AK488">
        <v>47.77</v>
      </c>
      <c r="AL488">
        <v>63.72</v>
      </c>
      <c r="AM488">
        <v>111.49</v>
      </c>
      <c r="AN488">
        <v>56.43</v>
      </c>
      <c r="AO488">
        <v>28</v>
      </c>
      <c r="AP488">
        <v>20</v>
      </c>
      <c r="AQ488">
        <v>111</v>
      </c>
      <c r="AR488">
        <v>-8.85</v>
      </c>
      <c r="AS488">
        <v>43.81</v>
      </c>
      <c r="AT488">
        <v>52.66</v>
      </c>
      <c r="AU488">
        <v>-112</v>
      </c>
      <c r="AV488">
        <v>396</v>
      </c>
      <c r="AW488">
        <v>508</v>
      </c>
      <c r="AX488">
        <v>36.31</v>
      </c>
      <c r="AY488">
        <v>46.58</v>
      </c>
      <c r="AZ488">
        <v>82.88</v>
      </c>
      <c r="BA488">
        <v>74.239999999999995</v>
      </c>
      <c r="BB488">
        <v>17</v>
      </c>
      <c r="BC488">
        <v>83</v>
      </c>
      <c r="BD488">
        <v>-8.1999999999999993</v>
      </c>
      <c r="BE488">
        <v>44.61</v>
      </c>
      <c r="BF488">
        <v>52.82</v>
      </c>
      <c r="BG488">
        <v>-71</v>
      </c>
      <c r="BH488">
        <v>26.95</v>
      </c>
      <c r="BI488">
        <v>33.46</v>
      </c>
      <c r="BJ488">
        <v>294</v>
      </c>
      <c r="BK488">
        <v>365</v>
      </c>
      <c r="BL488">
        <v>66</v>
      </c>
      <c r="BM488">
        <v>-13.59</v>
      </c>
      <c r="BN488">
        <v>57.14</v>
      </c>
      <c r="BO488">
        <v>2.48</v>
      </c>
      <c r="BP488">
        <v>3.21</v>
      </c>
      <c r="BQ488">
        <v>27</v>
      </c>
      <c r="BR488">
        <v>35</v>
      </c>
      <c r="BS488">
        <v>-8</v>
      </c>
      <c r="BT488">
        <v>43.55</v>
      </c>
      <c r="BU488">
        <v>9.64</v>
      </c>
      <c r="BV488">
        <v>9.18</v>
      </c>
      <c r="BW488">
        <v>6.82</v>
      </c>
      <c r="BX488">
        <v>90.41</v>
      </c>
      <c r="BY488">
        <v>47.83</v>
      </c>
      <c r="BZ488">
        <v>276</v>
      </c>
      <c r="CA488">
        <v>301</v>
      </c>
      <c r="CB488">
        <v>37.340000000000003</v>
      </c>
      <c r="CC488">
        <v>180</v>
      </c>
      <c r="CD488">
        <v>188</v>
      </c>
      <c r="CE488">
        <v>302</v>
      </c>
      <c r="CF488">
        <v>58</v>
      </c>
      <c r="CG488">
        <v>49</v>
      </c>
      <c r="CH488">
        <v>6</v>
      </c>
      <c r="CI488">
        <v>7</v>
      </c>
      <c r="CJ488">
        <v>58</v>
      </c>
      <c r="CK488">
        <v>6</v>
      </c>
      <c r="CL488">
        <v>12</v>
      </c>
      <c r="CM488">
        <v>11</v>
      </c>
      <c r="CN488">
        <v>4</v>
      </c>
      <c r="CO488">
        <v>-0.64</v>
      </c>
      <c r="CP488">
        <v>654.41999999999996</v>
      </c>
      <c r="CQ488">
        <v>2065.86</v>
      </c>
      <c r="CR488">
        <v>24.06</v>
      </c>
      <c r="CS488">
        <v>17.34</v>
      </c>
      <c r="CT488">
        <v>17.16</v>
      </c>
      <c r="CU488">
        <v>49.89</v>
      </c>
      <c r="CV488">
        <v>49.53</v>
      </c>
      <c r="CW488">
        <v>54.13</v>
      </c>
      <c r="CX488">
        <v>54.38</v>
      </c>
      <c r="CY488">
        <v>54</v>
      </c>
      <c r="CZ488">
        <v>55.03</v>
      </c>
      <c r="DB488">
        <f t="shared" si="7"/>
        <v>9</v>
      </c>
    </row>
    <row r="489" spans="1:106">
      <c r="A489" t="s">
        <v>652</v>
      </c>
      <c r="B489" t="s">
        <v>653</v>
      </c>
      <c r="C489" t="s">
        <v>87</v>
      </c>
      <c r="D489" t="s">
        <v>63</v>
      </c>
      <c r="E489">
        <v>53</v>
      </c>
      <c r="F489">
        <v>20142015</v>
      </c>
      <c r="G489">
        <v>29</v>
      </c>
      <c r="H489">
        <v>7</v>
      </c>
      <c r="I489">
        <v>5.75</v>
      </c>
      <c r="J489">
        <v>4</v>
      </c>
      <c r="K489">
        <v>12</v>
      </c>
      <c r="L489">
        <v>16</v>
      </c>
      <c r="M489">
        <v>0.34</v>
      </c>
      <c r="N489">
        <v>1.02</v>
      </c>
      <c r="O489">
        <v>1.36</v>
      </c>
      <c r="P489">
        <v>3</v>
      </c>
      <c r="Q489">
        <v>52.09</v>
      </c>
      <c r="R489">
        <v>97.77</v>
      </c>
      <c r="S489">
        <v>6.45</v>
      </c>
      <c r="T489">
        <v>-0.87</v>
      </c>
      <c r="U489">
        <v>13.34</v>
      </c>
      <c r="V489">
        <v>-3.18</v>
      </c>
      <c r="W489">
        <v>49.67</v>
      </c>
      <c r="X489">
        <v>52.86</v>
      </c>
      <c r="Y489">
        <v>-4</v>
      </c>
      <c r="Z489">
        <v>304</v>
      </c>
      <c r="AA489">
        <v>308</v>
      </c>
      <c r="AB489">
        <v>25.8</v>
      </c>
      <c r="AC489">
        <v>26.14</v>
      </c>
      <c r="AD489">
        <v>51.94</v>
      </c>
      <c r="AE489">
        <v>75</v>
      </c>
      <c r="AF489">
        <v>-2.5299999999999998</v>
      </c>
      <c r="AG489">
        <v>54.62</v>
      </c>
      <c r="AH489">
        <v>52</v>
      </c>
      <c r="AI489">
        <v>648</v>
      </c>
      <c r="AJ489">
        <v>596</v>
      </c>
      <c r="AK489">
        <v>55</v>
      </c>
      <c r="AL489">
        <v>50.58</v>
      </c>
      <c r="AM489">
        <v>105.58</v>
      </c>
      <c r="AN489">
        <v>49.23</v>
      </c>
      <c r="AO489">
        <v>25</v>
      </c>
      <c r="AP489">
        <v>10</v>
      </c>
      <c r="AQ489">
        <v>125</v>
      </c>
      <c r="AR489">
        <v>-4.8</v>
      </c>
      <c r="AS489">
        <v>49.68</v>
      </c>
      <c r="AT489">
        <v>54.48</v>
      </c>
      <c r="AU489">
        <v>-6</v>
      </c>
      <c r="AV489">
        <v>470</v>
      </c>
      <c r="AW489">
        <v>476</v>
      </c>
      <c r="AX489">
        <v>39.89</v>
      </c>
      <c r="AY489">
        <v>40.4</v>
      </c>
      <c r="AZ489">
        <v>80.290000000000006</v>
      </c>
      <c r="BA489">
        <v>67.87</v>
      </c>
      <c r="BB489">
        <v>38</v>
      </c>
      <c r="BC489">
        <v>100</v>
      </c>
      <c r="BD489">
        <v>-6.17</v>
      </c>
      <c r="BE489">
        <v>48.48</v>
      </c>
      <c r="BF489">
        <v>54.65</v>
      </c>
      <c r="BG489">
        <v>-20</v>
      </c>
      <c r="BH489">
        <v>27.07</v>
      </c>
      <c r="BI489">
        <v>28.77</v>
      </c>
      <c r="BJ489">
        <v>319</v>
      </c>
      <c r="BK489">
        <v>339</v>
      </c>
      <c r="BL489">
        <v>62</v>
      </c>
      <c r="BM489">
        <v>-11.58</v>
      </c>
      <c r="BN489">
        <v>53.39</v>
      </c>
      <c r="BO489">
        <v>1.95</v>
      </c>
      <c r="BP489">
        <v>2.72</v>
      </c>
      <c r="BQ489">
        <v>23</v>
      </c>
      <c r="BR489">
        <v>32</v>
      </c>
      <c r="BS489">
        <v>-9</v>
      </c>
      <c r="BT489">
        <v>41.82</v>
      </c>
      <c r="BU489">
        <v>4</v>
      </c>
      <c r="BV489">
        <v>7.21</v>
      </c>
      <c r="BW489">
        <v>4.8899999999999997</v>
      </c>
      <c r="BX489">
        <v>90.56</v>
      </c>
      <c r="BY489">
        <v>48.82</v>
      </c>
      <c r="BZ489">
        <v>289</v>
      </c>
      <c r="CA489">
        <v>303</v>
      </c>
      <c r="CB489">
        <v>53.21</v>
      </c>
      <c r="CC489">
        <v>249</v>
      </c>
      <c r="CD489">
        <v>224</v>
      </c>
      <c r="CE489">
        <v>219</v>
      </c>
      <c r="CF489">
        <v>62</v>
      </c>
      <c r="CG489">
        <v>43</v>
      </c>
      <c r="CH489">
        <v>9</v>
      </c>
      <c r="CI489">
        <v>3</v>
      </c>
      <c r="CJ489">
        <v>58</v>
      </c>
      <c r="CK489">
        <v>32</v>
      </c>
      <c r="CL489">
        <v>22</v>
      </c>
      <c r="CM489">
        <v>11</v>
      </c>
      <c r="CN489">
        <v>14</v>
      </c>
      <c r="CO489">
        <v>0.25</v>
      </c>
      <c r="CP489">
        <v>706.94</v>
      </c>
      <c r="CQ489">
        <v>2526.4899999999998</v>
      </c>
      <c r="CR489">
        <v>21.86</v>
      </c>
      <c r="CS489">
        <v>17.559999999999999</v>
      </c>
      <c r="CT489">
        <v>17.010000000000002</v>
      </c>
      <c r="CU489">
        <v>53.53</v>
      </c>
      <c r="CV489">
        <v>49.46</v>
      </c>
      <c r="CW489">
        <v>58.31</v>
      </c>
      <c r="CX489">
        <v>50.62</v>
      </c>
      <c r="CY489">
        <v>53.7</v>
      </c>
      <c r="CZ489">
        <v>54.87</v>
      </c>
      <c r="DB489">
        <f t="shared" si="7"/>
        <v>19</v>
      </c>
    </row>
    <row r="490" spans="1:106">
      <c r="A490" t="s">
        <v>902</v>
      </c>
      <c r="B490" t="s">
        <v>903</v>
      </c>
      <c r="C490" t="s">
        <v>68</v>
      </c>
      <c r="D490" t="s">
        <v>345</v>
      </c>
      <c r="E490">
        <v>72</v>
      </c>
      <c r="F490">
        <v>20142015</v>
      </c>
      <c r="G490">
        <v>21</v>
      </c>
      <c r="H490">
        <v>0.84299999999999997</v>
      </c>
      <c r="I490">
        <v>0.85299999999999998</v>
      </c>
      <c r="J490">
        <v>13</v>
      </c>
      <c r="K490">
        <v>8</v>
      </c>
      <c r="L490">
        <v>21</v>
      </c>
      <c r="M490">
        <v>0.64</v>
      </c>
      <c r="N490">
        <v>0.4</v>
      </c>
      <c r="O490">
        <v>1.04</v>
      </c>
      <c r="P490">
        <v>12</v>
      </c>
      <c r="Q490">
        <v>49.58</v>
      </c>
      <c r="R490">
        <v>96</v>
      </c>
      <c r="S490">
        <v>6.88</v>
      </c>
      <c r="T490">
        <v>10.1</v>
      </c>
      <c r="U490">
        <v>16.809999999999999</v>
      </c>
      <c r="V490">
        <v>2.5499999999999998</v>
      </c>
      <c r="W490">
        <v>47.58</v>
      </c>
      <c r="X490">
        <v>45.04</v>
      </c>
      <c r="Y490">
        <v>-54</v>
      </c>
      <c r="Z490">
        <v>532</v>
      </c>
      <c r="AA490">
        <v>586</v>
      </c>
      <c r="AB490">
        <v>26.37</v>
      </c>
      <c r="AC490">
        <v>29.04</v>
      </c>
      <c r="AD490">
        <v>55.41</v>
      </c>
      <c r="AE490">
        <v>186</v>
      </c>
      <c r="AF490">
        <v>3.12</v>
      </c>
      <c r="AG490">
        <v>46.46</v>
      </c>
      <c r="AH490">
        <v>-20</v>
      </c>
      <c r="AI490">
        <v>1182</v>
      </c>
      <c r="AJ490">
        <v>1202</v>
      </c>
      <c r="AK490">
        <v>58.58</v>
      </c>
      <c r="AL490">
        <v>59.57</v>
      </c>
      <c r="AM490">
        <v>118.15</v>
      </c>
      <c r="AN490">
        <v>52.62</v>
      </c>
      <c r="AO490">
        <v>63</v>
      </c>
      <c r="AP490">
        <v>38</v>
      </c>
      <c r="AQ490">
        <v>318</v>
      </c>
      <c r="AR490">
        <v>3.75</v>
      </c>
      <c r="AS490">
        <v>49.38</v>
      </c>
      <c r="AT490">
        <v>45.63</v>
      </c>
      <c r="AU490">
        <v>-22</v>
      </c>
      <c r="AV490">
        <v>873</v>
      </c>
      <c r="AW490">
        <v>895</v>
      </c>
      <c r="AX490">
        <v>43.27</v>
      </c>
      <c r="AY490">
        <v>44.36</v>
      </c>
      <c r="AZ490">
        <v>87.62</v>
      </c>
      <c r="BA490">
        <v>71.25</v>
      </c>
      <c r="BB490">
        <v>66</v>
      </c>
      <c r="BC490">
        <v>255</v>
      </c>
      <c r="BD490">
        <v>4.7300000000000004</v>
      </c>
      <c r="BE490">
        <v>49.56</v>
      </c>
      <c r="BF490">
        <v>44.83</v>
      </c>
      <c r="BG490">
        <v>-11</v>
      </c>
      <c r="BH490">
        <v>30.83</v>
      </c>
      <c r="BI490">
        <v>31.37</v>
      </c>
      <c r="BJ490">
        <v>622</v>
      </c>
      <c r="BK490">
        <v>633</v>
      </c>
      <c r="BL490">
        <v>189</v>
      </c>
      <c r="BM490">
        <v>-0.7</v>
      </c>
      <c r="BN490">
        <v>38.43</v>
      </c>
      <c r="BO490">
        <v>1.98</v>
      </c>
      <c r="BP490">
        <v>3.27</v>
      </c>
      <c r="BQ490">
        <v>40</v>
      </c>
      <c r="BR490">
        <v>66</v>
      </c>
      <c r="BS490">
        <v>-26</v>
      </c>
      <c r="BT490">
        <v>37.74</v>
      </c>
      <c r="BU490">
        <v>5.0999999999999996</v>
      </c>
      <c r="BV490">
        <v>6.43</v>
      </c>
      <c r="BW490">
        <v>4.58</v>
      </c>
      <c r="BX490">
        <v>89.57</v>
      </c>
      <c r="BY490">
        <v>35</v>
      </c>
      <c r="BZ490">
        <v>1</v>
      </c>
      <c r="CA490">
        <v>4</v>
      </c>
      <c r="CB490">
        <v>54.56</v>
      </c>
      <c r="CC490">
        <v>437</v>
      </c>
      <c r="CD490">
        <v>420</v>
      </c>
      <c r="CE490">
        <v>364</v>
      </c>
      <c r="CF490">
        <v>123</v>
      </c>
      <c r="CG490">
        <v>141</v>
      </c>
      <c r="CH490">
        <v>2</v>
      </c>
      <c r="CI490">
        <v>6</v>
      </c>
      <c r="CJ490">
        <v>176</v>
      </c>
      <c r="CK490">
        <v>11</v>
      </c>
      <c r="CL490">
        <v>40</v>
      </c>
      <c r="CM490">
        <v>7</v>
      </c>
      <c r="CN490">
        <v>19</v>
      </c>
      <c r="CO490">
        <v>0.59</v>
      </c>
      <c r="CP490">
        <v>1210.67</v>
      </c>
      <c r="CQ490">
        <v>3163.66</v>
      </c>
      <c r="CR490">
        <v>27.68</v>
      </c>
      <c r="CS490">
        <v>18.27</v>
      </c>
      <c r="CT490">
        <v>17.55</v>
      </c>
      <c r="CU490">
        <v>49.71</v>
      </c>
      <c r="CV490">
        <v>49.78</v>
      </c>
      <c r="CW490">
        <v>54.62</v>
      </c>
      <c r="CX490">
        <v>55.26</v>
      </c>
      <c r="CY490">
        <v>54.2</v>
      </c>
      <c r="CZ490">
        <v>54.68</v>
      </c>
      <c r="DB490">
        <f t="shared" si="7"/>
        <v>-18</v>
      </c>
    </row>
    <row r="491" spans="1:106">
      <c r="A491" t="s">
        <v>1123</v>
      </c>
      <c r="B491" t="s">
        <v>1124</v>
      </c>
      <c r="C491" t="s">
        <v>62</v>
      </c>
      <c r="D491" t="s">
        <v>858</v>
      </c>
      <c r="E491">
        <v>81</v>
      </c>
      <c r="F491">
        <v>20142015</v>
      </c>
      <c r="G491">
        <v>20</v>
      </c>
      <c r="H491">
        <v>0.92500000000000004</v>
      </c>
      <c r="I491">
        <v>0.92500000000000004</v>
      </c>
      <c r="J491">
        <v>8</v>
      </c>
      <c r="K491">
        <v>21</v>
      </c>
      <c r="L491">
        <v>29</v>
      </c>
      <c r="M491">
        <v>0.28999999999999998</v>
      </c>
      <c r="N491">
        <v>0.76</v>
      </c>
      <c r="O491">
        <v>1.05</v>
      </c>
      <c r="P491">
        <v>2</v>
      </c>
      <c r="Q491">
        <v>51.49</v>
      </c>
      <c r="R491">
        <v>98.62</v>
      </c>
      <c r="S491">
        <v>5.41</v>
      </c>
      <c r="T491">
        <v>10.69</v>
      </c>
      <c r="U491">
        <v>20.39</v>
      </c>
      <c r="V491">
        <v>8.09</v>
      </c>
      <c r="W491">
        <v>50.93</v>
      </c>
      <c r="X491">
        <v>42.84</v>
      </c>
      <c r="Y491">
        <v>31</v>
      </c>
      <c r="Z491">
        <v>845</v>
      </c>
      <c r="AA491">
        <v>814</v>
      </c>
      <c r="AB491">
        <v>30.7</v>
      </c>
      <c r="AC491">
        <v>29.57</v>
      </c>
      <c r="AD491">
        <v>60.26</v>
      </c>
      <c r="AE491">
        <v>97</v>
      </c>
      <c r="AF491">
        <v>7.28</v>
      </c>
      <c r="AG491">
        <v>44.21</v>
      </c>
      <c r="AH491">
        <v>94</v>
      </c>
      <c r="AI491">
        <v>1622</v>
      </c>
      <c r="AJ491">
        <v>1528</v>
      </c>
      <c r="AK491">
        <v>58.92</v>
      </c>
      <c r="AL491">
        <v>55.51</v>
      </c>
      <c r="AM491">
        <v>114.43</v>
      </c>
      <c r="AN491">
        <v>52.47</v>
      </c>
      <c r="AO491">
        <v>103</v>
      </c>
      <c r="AP491">
        <v>103</v>
      </c>
      <c r="AQ491">
        <v>312</v>
      </c>
      <c r="AR491">
        <v>7.09</v>
      </c>
      <c r="AS491">
        <v>50.97</v>
      </c>
      <c r="AT491">
        <v>43.87</v>
      </c>
      <c r="AU491">
        <v>46</v>
      </c>
      <c r="AV491">
        <v>1214</v>
      </c>
      <c r="AW491">
        <v>1168</v>
      </c>
      <c r="AX491">
        <v>44.1</v>
      </c>
      <c r="AY491">
        <v>42.43</v>
      </c>
      <c r="AZ491">
        <v>86.53</v>
      </c>
      <c r="BA491">
        <v>70.099999999999994</v>
      </c>
      <c r="BB491">
        <v>61</v>
      </c>
      <c r="BC491">
        <v>209</v>
      </c>
      <c r="BD491">
        <v>6.08</v>
      </c>
      <c r="BE491">
        <v>50.56</v>
      </c>
      <c r="BF491">
        <v>44.48</v>
      </c>
      <c r="BG491">
        <v>19</v>
      </c>
      <c r="BH491">
        <v>30.91</v>
      </c>
      <c r="BI491">
        <v>30.22</v>
      </c>
      <c r="BJ491">
        <v>851</v>
      </c>
      <c r="BK491">
        <v>832</v>
      </c>
      <c r="BL491">
        <v>148</v>
      </c>
      <c r="BM491">
        <v>2.9</v>
      </c>
      <c r="BN491">
        <v>43.53</v>
      </c>
      <c r="BO491">
        <v>2.36</v>
      </c>
      <c r="BP491">
        <v>2.72</v>
      </c>
      <c r="BQ491">
        <v>65</v>
      </c>
      <c r="BR491">
        <v>75</v>
      </c>
      <c r="BS491">
        <v>-10</v>
      </c>
      <c r="BT491">
        <v>46.43</v>
      </c>
      <c r="BU491">
        <v>3.83</v>
      </c>
      <c r="BV491">
        <v>7.64</v>
      </c>
      <c r="BW491">
        <v>5.35</v>
      </c>
      <c r="BX491">
        <v>90.99</v>
      </c>
      <c r="BY491">
        <v>40</v>
      </c>
      <c r="BZ491">
        <v>0</v>
      </c>
      <c r="CA491">
        <v>0</v>
      </c>
      <c r="CB491">
        <v>53.56</v>
      </c>
      <c r="CC491">
        <v>587</v>
      </c>
      <c r="CD491">
        <v>546</v>
      </c>
      <c r="CE491">
        <v>509</v>
      </c>
      <c r="CF491">
        <v>98</v>
      </c>
      <c r="CG491">
        <v>132</v>
      </c>
      <c r="CH491">
        <v>11</v>
      </c>
      <c r="CI491">
        <v>10</v>
      </c>
      <c r="CJ491">
        <v>140</v>
      </c>
      <c r="CK491">
        <v>63</v>
      </c>
      <c r="CL491">
        <v>41</v>
      </c>
      <c r="CM491">
        <v>7</v>
      </c>
      <c r="CN491">
        <v>9</v>
      </c>
      <c r="CO491">
        <v>7.0000000000000007E-2</v>
      </c>
      <c r="CP491">
        <v>1651.72</v>
      </c>
      <c r="CQ491">
        <v>3266.24</v>
      </c>
      <c r="CR491">
        <v>33.590000000000003</v>
      </c>
      <c r="CS491">
        <v>17.04</v>
      </c>
      <c r="CT491">
        <v>17.239999999999998</v>
      </c>
      <c r="CU491">
        <v>45.9</v>
      </c>
      <c r="CV491">
        <v>49.97</v>
      </c>
      <c r="CW491">
        <v>51.63</v>
      </c>
      <c r="CX491">
        <v>60.85</v>
      </c>
      <c r="CY491">
        <v>53.79</v>
      </c>
      <c r="CZ491">
        <v>53.85</v>
      </c>
      <c r="DB491">
        <f t="shared" si="7"/>
        <v>-34</v>
      </c>
    </row>
    <row r="492" spans="1:106">
      <c r="A492" t="s">
        <v>1130</v>
      </c>
      <c r="B492" t="s">
        <v>1131</v>
      </c>
      <c r="C492" t="s">
        <v>80</v>
      </c>
      <c r="D492" t="s">
        <v>230</v>
      </c>
      <c r="E492">
        <v>58</v>
      </c>
      <c r="F492">
        <v>20142015</v>
      </c>
      <c r="G492">
        <v>24</v>
      </c>
      <c r="H492">
        <v>0.75</v>
      </c>
      <c r="I492">
        <v>0.75</v>
      </c>
      <c r="J492">
        <v>1</v>
      </c>
      <c r="K492">
        <v>4</v>
      </c>
      <c r="L492">
        <v>5</v>
      </c>
      <c r="M492">
        <v>0.12</v>
      </c>
      <c r="N492">
        <v>0.46</v>
      </c>
      <c r="O492">
        <v>0.57999999999999996</v>
      </c>
      <c r="P492">
        <v>-6</v>
      </c>
      <c r="Q492">
        <v>44.14</v>
      </c>
      <c r="R492">
        <v>97.61</v>
      </c>
      <c r="S492">
        <v>2.2200000000000002</v>
      </c>
      <c r="T492">
        <v>-0.49</v>
      </c>
      <c r="U492">
        <v>8.9700000000000006</v>
      </c>
      <c r="V492">
        <v>-10.19</v>
      </c>
      <c r="W492">
        <v>40.58</v>
      </c>
      <c r="X492">
        <v>50.77</v>
      </c>
      <c r="Y492">
        <v>-72</v>
      </c>
      <c r="Z492">
        <v>155</v>
      </c>
      <c r="AA492">
        <v>227</v>
      </c>
      <c r="AB492">
        <v>17.87</v>
      </c>
      <c r="AC492">
        <v>26.18</v>
      </c>
      <c r="AD492">
        <v>44.05</v>
      </c>
      <c r="AE492">
        <v>38</v>
      </c>
      <c r="AF492">
        <v>-5.98</v>
      </c>
      <c r="AG492">
        <v>50.12</v>
      </c>
      <c r="AH492">
        <v>-102</v>
      </c>
      <c r="AI492">
        <v>384</v>
      </c>
      <c r="AJ492">
        <v>486</v>
      </c>
      <c r="AK492">
        <v>44.28</v>
      </c>
      <c r="AL492">
        <v>56.04</v>
      </c>
      <c r="AM492">
        <v>100.33</v>
      </c>
      <c r="AN492">
        <v>53.12</v>
      </c>
      <c r="AO492">
        <v>13</v>
      </c>
      <c r="AP492">
        <v>20</v>
      </c>
      <c r="AQ492">
        <v>76</v>
      </c>
      <c r="AR492">
        <v>-5.55</v>
      </c>
      <c r="AS492">
        <v>44.34</v>
      </c>
      <c r="AT492">
        <v>49.89</v>
      </c>
      <c r="AU492">
        <v>-72</v>
      </c>
      <c r="AV492">
        <v>282</v>
      </c>
      <c r="AW492">
        <v>354</v>
      </c>
      <c r="AX492">
        <v>32.520000000000003</v>
      </c>
      <c r="AY492">
        <v>40.82</v>
      </c>
      <c r="AZ492">
        <v>73.34</v>
      </c>
      <c r="BA492">
        <v>72.34</v>
      </c>
      <c r="BB492">
        <v>18</v>
      </c>
      <c r="BC492">
        <v>63</v>
      </c>
      <c r="BD492">
        <v>-5.76</v>
      </c>
      <c r="BE492">
        <v>44.25</v>
      </c>
      <c r="BF492">
        <v>50.02</v>
      </c>
      <c r="BG492">
        <v>-53</v>
      </c>
      <c r="BH492">
        <v>23.52</v>
      </c>
      <c r="BI492">
        <v>29.64</v>
      </c>
      <c r="BJ492">
        <v>204</v>
      </c>
      <c r="BK492">
        <v>257</v>
      </c>
      <c r="BL492">
        <v>45</v>
      </c>
      <c r="BM492">
        <v>-13.46</v>
      </c>
      <c r="BN492">
        <v>48.94</v>
      </c>
      <c r="BO492">
        <v>1.27</v>
      </c>
      <c r="BP492">
        <v>2.31</v>
      </c>
      <c r="BQ492">
        <v>11</v>
      </c>
      <c r="BR492">
        <v>20</v>
      </c>
      <c r="BS492">
        <v>-9</v>
      </c>
      <c r="BT492">
        <v>35.479999999999997</v>
      </c>
      <c r="BU492">
        <v>1.59</v>
      </c>
      <c r="BV492">
        <v>5.39</v>
      </c>
      <c r="BW492">
        <v>3.9</v>
      </c>
      <c r="BX492">
        <v>92.22</v>
      </c>
      <c r="BY492">
        <v>39</v>
      </c>
      <c r="BZ492">
        <v>1</v>
      </c>
      <c r="CA492">
        <v>2</v>
      </c>
      <c r="CB492">
        <v>50.2</v>
      </c>
      <c r="CC492">
        <v>125</v>
      </c>
      <c r="CD492">
        <v>170</v>
      </c>
      <c r="CE492">
        <v>124</v>
      </c>
      <c r="CF492">
        <v>216</v>
      </c>
      <c r="CG492">
        <v>91</v>
      </c>
      <c r="CH492">
        <v>3</v>
      </c>
      <c r="CI492">
        <v>1</v>
      </c>
      <c r="CJ492">
        <v>44</v>
      </c>
      <c r="CK492">
        <v>9</v>
      </c>
      <c r="CL492">
        <v>9</v>
      </c>
      <c r="CM492">
        <v>19</v>
      </c>
      <c r="CN492">
        <v>13</v>
      </c>
      <c r="CO492">
        <v>-0.69</v>
      </c>
      <c r="CP492">
        <v>520.30999999999995</v>
      </c>
      <c r="CQ492">
        <v>3019.92</v>
      </c>
      <c r="CR492">
        <v>14.7</v>
      </c>
      <c r="CS492">
        <v>16.61</v>
      </c>
      <c r="CT492">
        <v>16.78</v>
      </c>
      <c r="CU492">
        <v>48.17</v>
      </c>
      <c r="CV492">
        <v>49.97</v>
      </c>
      <c r="CW492">
        <v>51.97</v>
      </c>
      <c r="CX492">
        <v>55.92</v>
      </c>
      <c r="CY492">
        <v>53.45</v>
      </c>
      <c r="CZ492">
        <v>53.51</v>
      </c>
      <c r="DB492">
        <f t="shared" si="7"/>
        <v>125</v>
      </c>
    </row>
    <row r="493" spans="1:106">
      <c r="A493" t="s">
        <v>1437</v>
      </c>
      <c r="B493" t="s">
        <v>1438</v>
      </c>
      <c r="C493" t="s">
        <v>62</v>
      </c>
      <c r="D493" t="s">
        <v>1243</v>
      </c>
      <c r="E493">
        <v>78</v>
      </c>
      <c r="F493">
        <v>20142015</v>
      </c>
      <c r="G493">
        <v>19</v>
      </c>
      <c r="H493">
        <v>0.92500000000000004</v>
      </c>
      <c r="I493">
        <v>0.92500000000000004</v>
      </c>
      <c r="J493">
        <v>8</v>
      </c>
      <c r="K493">
        <v>12</v>
      </c>
      <c r="L493">
        <v>20</v>
      </c>
      <c r="M493">
        <v>0.3</v>
      </c>
      <c r="N493">
        <v>0.45</v>
      </c>
      <c r="O493">
        <v>0.76</v>
      </c>
      <c r="P493">
        <v>-1</v>
      </c>
      <c r="Q493">
        <v>38.880000000000003</v>
      </c>
      <c r="R493">
        <v>98.28</v>
      </c>
      <c r="S493">
        <v>6.61</v>
      </c>
      <c r="T493">
        <v>4.91</v>
      </c>
      <c r="U493">
        <v>20.309999999999999</v>
      </c>
      <c r="V493">
        <v>0.99</v>
      </c>
      <c r="W493">
        <v>38.93</v>
      </c>
      <c r="X493">
        <v>37.94</v>
      </c>
      <c r="Y493">
        <v>-328</v>
      </c>
      <c r="Z493">
        <v>577</v>
      </c>
      <c r="AA493">
        <v>905</v>
      </c>
      <c r="AB493">
        <v>21.86</v>
      </c>
      <c r="AC493">
        <v>34.28</v>
      </c>
      <c r="AD493">
        <v>56.13</v>
      </c>
      <c r="AE493">
        <v>58</v>
      </c>
      <c r="AF493">
        <v>1.55</v>
      </c>
      <c r="AG493">
        <v>37.33</v>
      </c>
      <c r="AH493">
        <v>-654</v>
      </c>
      <c r="AI493">
        <v>1143</v>
      </c>
      <c r="AJ493">
        <v>1797</v>
      </c>
      <c r="AK493">
        <v>43.29</v>
      </c>
      <c r="AL493">
        <v>68.06</v>
      </c>
      <c r="AM493">
        <v>111.36</v>
      </c>
      <c r="AN493">
        <v>59.58</v>
      </c>
      <c r="AO493">
        <v>64</v>
      </c>
      <c r="AP493">
        <v>136</v>
      </c>
      <c r="AQ493">
        <v>222</v>
      </c>
      <c r="AR493">
        <v>1.37</v>
      </c>
      <c r="AS493">
        <v>39.869999999999997</v>
      </c>
      <c r="AT493">
        <v>38.51</v>
      </c>
      <c r="AU493">
        <v>-451</v>
      </c>
      <c r="AV493">
        <v>888</v>
      </c>
      <c r="AW493">
        <v>1339</v>
      </c>
      <c r="AX493">
        <v>33.630000000000003</v>
      </c>
      <c r="AY493">
        <v>50.72</v>
      </c>
      <c r="AZ493">
        <v>84.35</v>
      </c>
      <c r="BA493">
        <v>76.69</v>
      </c>
      <c r="BB493">
        <v>37</v>
      </c>
      <c r="BC493">
        <v>158</v>
      </c>
      <c r="BD493">
        <v>1.34</v>
      </c>
      <c r="BE493">
        <v>41.3</v>
      </c>
      <c r="BF493">
        <v>39.96</v>
      </c>
      <c r="BG493">
        <v>-287</v>
      </c>
      <c r="BH493">
        <v>25.79</v>
      </c>
      <c r="BI493">
        <v>36.659999999999997</v>
      </c>
      <c r="BJ493">
        <v>681</v>
      </c>
      <c r="BK493">
        <v>968</v>
      </c>
      <c r="BL493">
        <v>121</v>
      </c>
      <c r="BM493">
        <v>-0.43</v>
      </c>
      <c r="BN493">
        <v>36.36</v>
      </c>
      <c r="BO493">
        <v>1.74</v>
      </c>
      <c r="BP493">
        <v>3.11</v>
      </c>
      <c r="BQ493">
        <v>46</v>
      </c>
      <c r="BR493">
        <v>82</v>
      </c>
      <c r="BS493">
        <v>-36</v>
      </c>
      <c r="BT493">
        <v>35.94</v>
      </c>
      <c r="BU493">
        <v>5.0599999999999996</v>
      </c>
      <c r="BV493">
        <v>6.75</v>
      </c>
      <c r="BW493">
        <v>5.18</v>
      </c>
      <c r="BX493">
        <v>91.53</v>
      </c>
      <c r="BY493">
        <v>43</v>
      </c>
      <c r="BZ493">
        <v>1</v>
      </c>
      <c r="CA493">
        <v>0</v>
      </c>
      <c r="CB493">
        <v>44.77</v>
      </c>
      <c r="CC493">
        <v>454</v>
      </c>
      <c r="CD493">
        <v>428</v>
      </c>
      <c r="CE493">
        <v>560</v>
      </c>
      <c r="CF493">
        <v>118</v>
      </c>
      <c r="CG493">
        <v>170</v>
      </c>
      <c r="CH493">
        <v>6</v>
      </c>
      <c r="CI493">
        <v>6</v>
      </c>
      <c r="CJ493">
        <v>113</v>
      </c>
      <c r="CK493">
        <v>35</v>
      </c>
      <c r="CL493">
        <v>9</v>
      </c>
      <c r="CM493">
        <v>10</v>
      </c>
      <c r="CN493">
        <v>9</v>
      </c>
      <c r="CO493">
        <v>-0.04</v>
      </c>
      <c r="CP493">
        <v>1584.08</v>
      </c>
      <c r="CQ493">
        <v>3154.51</v>
      </c>
      <c r="CR493">
        <v>33.43</v>
      </c>
      <c r="CS493">
        <v>16.510000000000002</v>
      </c>
      <c r="CT493">
        <v>17.25</v>
      </c>
      <c r="CU493">
        <v>40.630000000000003</v>
      </c>
      <c r="CV493">
        <v>50.28</v>
      </c>
      <c r="CW493">
        <v>43.34</v>
      </c>
      <c r="CX493">
        <v>63.31</v>
      </c>
      <c r="CY493">
        <v>54.42</v>
      </c>
      <c r="CZ493">
        <v>53.81</v>
      </c>
      <c r="DB493">
        <f t="shared" si="7"/>
        <v>-52</v>
      </c>
    </row>
    <row r="494" spans="1:106">
      <c r="A494" t="s">
        <v>495</v>
      </c>
      <c r="B494" t="s">
        <v>496</v>
      </c>
      <c r="C494" t="s">
        <v>100</v>
      </c>
      <c r="D494" t="s">
        <v>163</v>
      </c>
      <c r="E494">
        <v>31</v>
      </c>
      <c r="F494">
        <v>20142015</v>
      </c>
      <c r="G494">
        <v>21</v>
      </c>
      <c r="H494">
        <v>0.81799999999999995</v>
      </c>
      <c r="I494" t="s">
        <v>1488</v>
      </c>
      <c r="J494">
        <v>6</v>
      </c>
      <c r="K494">
        <v>3</v>
      </c>
      <c r="L494">
        <v>9</v>
      </c>
      <c r="M494">
        <v>0.83</v>
      </c>
      <c r="N494">
        <v>0.42</v>
      </c>
      <c r="O494">
        <v>1.25</v>
      </c>
      <c r="P494">
        <v>1</v>
      </c>
      <c r="Q494">
        <v>62.12</v>
      </c>
      <c r="R494">
        <v>99.56</v>
      </c>
      <c r="S494">
        <v>7.69</v>
      </c>
      <c r="T494">
        <v>18.010000000000002</v>
      </c>
      <c r="U494">
        <v>13.96</v>
      </c>
      <c r="V494">
        <v>9.43</v>
      </c>
      <c r="W494">
        <v>62.85</v>
      </c>
      <c r="X494">
        <v>53.42</v>
      </c>
      <c r="Y494">
        <v>110</v>
      </c>
      <c r="Z494">
        <v>269</v>
      </c>
      <c r="AA494">
        <v>159</v>
      </c>
      <c r="AB494">
        <v>37.299999999999997</v>
      </c>
      <c r="AC494">
        <v>22.05</v>
      </c>
      <c r="AD494">
        <v>59.35</v>
      </c>
      <c r="AE494">
        <v>82</v>
      </c>
      <c r="AF494">
        <v>9.7100000000000009</v>
      </c>
      <c r="AG494">
        <v>52.41</v>
      </c>
      <c r="AH494">
        <v>201</v>
      </c>
      <c r="AI494">
        <v>515</v>
      </c>
      <c r="AJ494">
        <v>314</v>
      </c>
      <c r="AK494">
        <v>71.42</v>
      </c>
      <c r="AL494">
        <v>43.54</v>
      </c>
      <c r="AM494">
        <v>114.96</v>
      </c>
      <c r="AN494">
        <v>49.71</v>
      </c>
      <c r="AO494">
        <v>32</v>
      </c>
      <c r="AP494">
        <v>5</v>
      </c>
      <c r="AQ494">
        <v>139</v>
      </c>
      <c r="AR494">
        <v>8.5</v>
      </c>
      <c r="AS494">
        <v>60.29</v>
      </c>
      <c r="AT494">
        <v>51.8</v>
      </c>
      <c r="AU494">
        <v>126</v>
      </c>
      <c r="AV494">
        <v>369</v>
      </c>
      <c r="AW494">
        <v>243</v>
      </c>
      <c r="AX494">
        <v>51.17</v>
      </c>
      <c r="AY494">
        <v>33.700000000000003</v>
      </c>
      <c r="AZ494">
        <v>84.87</v>
      </c>
      <c r="BA494">
        <v>69.38</v>
      </c>
      <c r="BB494">
        <v>29</v>
      </c>
      <c r="BC494">
        <v>107</v>
      </c>
      <c r="BD494">
        <v>8.5399999999999991</v>
      </c>
      <c r="BE494">
        <v>58.99</v>
      </c>
      <c r="BF494">
        <v>50.45</v>
      </c>
      <c r="BG494">
        <v>78</v>
      </c>
      <c r="BH494">
        <v>35.5</v>
      </c>
      <c r="BI494">
        <v>24.68</v>
      </c>
      <c r="BJ494">
        <v>256</v>
      </c>
      <c r="BK494">
        <v>178</v>
      </c>
      <c r="BL494">
        <v>78</v>
      </c>
      <c r="BM494">
        <v>8.52</v>
      </c>
      <c r="BN494">
        <v>49.06</v>
      </c>
      <c r="BO494">
        <v>2.63</v>
      </c>
      <c r="BP494">
        <v>1.94</v>
      </c>
      <c r="BQ494">
        <v>19</v>
      </c>
      <c r="BR494">
        <v>14</v>
      </c>
      <c r="BS494">
        <v>5</v>
      </c>
      <c r="BT494">
        <v>57.58</v>
      </c>
      <c r="BU494">
        <v>5.61</v>
      </c>
      <c r="BV494">
        <v>7.42</v>
      </c>
      <c r="BW494">
        <v>5.15</v>
      </c>
      <c r="BX494">
        <v>92.13</v>
      </c>
      <c r="BY494">
        <v>37</v>
      </c>
      <c r="BZ494">
        <v>1</v>
      </c>
      <c r="CA494">
        <v>3</v>
      </c>
      <c r="CB494">
        <v>66.11</v>
      </c>
      <c r="CC494">
        <v>197</v>
      </c>
      <c r="CD494">
        <v>156</v>
      </c>
      <c r="CE494">
        <v>101</v>
      </c>
      <c r="CF494">
        <v>89</v>
      </c>
      <c r="CG494">
        <v>37</v>
      </c>
      <c r="CH494">
        <v>1</v>
      </c>
      <c r="CI494">
        <v>2</v>
      </c>
      <c r="CJ494">
        <v>72</v>
      </c>
      <c r="CK494">
        <v>10</v>
      </c>
      <c r="CL494">
        <v>9</v>
      </c>
      <c r="CM494">
        <v>6</v>
      </c>
      <c r="CN494">
        <v>7</v>
      </c>
      <c r="CO494">
        <v>0.14000000000000001</v>
      </c>
      <c r="CP494">
        <v>432.67</v>
      </c>
      <c r="CQ494">
        <v>1448.25</v>
      </c>
      <c r="CR494">
        <v>23</v>
      </c>
      <c r="CS494">
        <v>17.32</v>
      </c>
      <c r="CT494">
        <v>17.260000000000002</v>
      </c>
      <c r="CU494">
        <v>51.8</v>
      </c>
      <c r="CV494">
        <v>49.66</v>
      </c>
      <c r="CW494">
        <v>59.9</v>
      </c>
      <c r="CX494">
        <v>55.75</v>
      </c>
      <c r="CY494">
        <v>54.08</v>
      </c>
      <c r="CZ494">
        <v>54.83</v>
      </c>
      <c r="DB494">
        <f t="shared" si="7"/>
        <v>52</v>
      </c>
    </row>
    <row r="495" spans="1:106">
      <c r="A495" t="s">
        <v>1299</v>
      </c>
      <c r="B495" t="s">
        <v>1300</v>
      </c>
      <c r="C495" t="s">
        <v>62</v>
      </c>
      <c r="D495" t="s">
        <v>858</v>
      </c>
      <c r="E495">
        <v>52</v>
      </c>
      <c r="F495">
        <v>20142015</v>
      </c>
      <c r="G495">
        <v>37</v>
      </c>
      <c r="H495">
        <v>4</v>
      </c>
      <c r="I495">
        <v>3</v>
      </c>
      <c r="J495">
        <v>1</v>
      </c>
      <c r="K495">
        <v>6</v>
      </c>
      <c r="L495">
        <v>7</v>
      </c>
      <c r="M495">
        <v>7.0000000000000007E-2</v>
      </c>
      <c r="N495">
        <v>0.41</v>
      </c>
      <c r="O495">
        <v>0.47</v>
      </c>
      <c r="P495">
        <v>-13</v>
      </c>
      <c r="Q495">
        <v>39.54</v>
      </c>
      <c r="R495">
        <v>102.2</v>
      </c>
      <c r="S495">
        <v>2.94</v>
      </c>
      <c r="T495">
        <v>-4.59</v>
      </c>
      <c r="U495">
        <v>17.09</v>
      </c>
      <c r="V495">
        <v>-9.1199999999999992</v>
      </c>
      <c r="W495">
        <v>39</v>
      </c>
      <c r="X495">
        <v>48.11</v>
      </c>
      <c r="Y495">
        <v>-184</v>
      </c>
      <c r="Z495">
        <v>326</v>
      </c>
      <c r="AA495">
        <v>510</v>
      </c>
      <c r="AB495">
        <v>22.01</v>
      </c>
      <c r="AC495">
        <v>34.43</v>
      </c>
      <c r="AD495">
        <v>56.44</v>
      </c>
      <c r="AE495">
        <v>24</v>
      </c>
      <c r="AF495">
        <v>-9.7899999999999991</v>
      </c>
      <c r="AG495">
        <v>49.33</v>
      </c>
      <c r="AH495">
        <v>-334</v>
      </c>
      <c r="AI495">
        <v>631</v>
      </c>
      <c r="AJ495">
        <v>965</v>
      </c>
      <c r="AK495">
        <v>42.6</v>
      </c>
      <c r="AL495">
        <v>65.150000000000006</v>
      </c>
      <c r="AM495">
        <v>107.74</v>
      </c>
      <c r="AN495">
        <v>53.41</v>
      </c>
      <c r="AO495">
        <v>31</v>
      </c>
      <c r="AP495">
        <v>75</v>
      </c>
      <c r="AQ495">
        <v>88</v>
      </c>
      <c r="AR495">
        <v>-10.64</v>
      </c>
      <c r="AS495">
        <v>38.85</v>
      </c>
      <c r="AT495">
        <v>49.49</v>
      </c>
      <c r="AU495">
        <v>-276</v>
      </c>
      <c r="AV495">
        <v>481</v>
      </c>
      <c r="AW495">
        <v>757</v>
      </c>
      <c r="AX495">
        <v>32.47</v>
      </c>
      <c r="AY495">
        <v>51.1</v>
      </c>
      <c r="AZ495">
        <v>83.58</v>
      </c>
      <c r="BA495">
        <v>70.06</v>
      </c>
      <c r="BB495">
        <v>23</v>
      </c>
      <c r="BC495">
        <v>57</v>
      </c>
      <c r="BD495">
        <v>-11.12</v>
      </c>
      <c r="BE495">
        <v>39.229999999999997</v>
      </c>
      <c r="BF495">
        <v>50.36</v>
      </c>
      <c r="BG495">
        <v>-185</v>
      </c>
      <c r="BH495">
        <v>22.75</v>
      </c>
      <c r="BI495">
        <v>35.24</v>
      </c>
      <c r="BJ495">
        <v>337</v>
      </c>
      <c r="BK495">
        <v>522</v>
      </c>
      <c r="BL495">
        <v>34</v>
      </c>
      <c r="BM495">
        <v>-5.26</v>
      </c>
      <c r="BN495">
        <v>51.42</v>
      </c>
      <c r="BO495">
        <v>2.0299999999999998</v>
      </c>
      <c r="BP495">
        <v>2.36</v>
      </c>
      <c r="BQ495">
        <v>30</v>
      </c>
      <c r="BR495">
        <v>35</v>
      </c>
      <c r="BS495">
        <v>-5</v>
      </c>
      <c r="BT495">
        <v>46.15</v>
      </c>
      <c r="BU495">
        <v>1.75</v>
      </c>
      <c r="BV495">
        <v>8.9</v>
      </c>
      <c r="BW495">
        <v>6.24</v>
      </c>
      <c r="BX495">
        <v>93.3</v>
      </c>
      <c r="BY495">
        <v>40</v>
      </c>
      <c r="BZ495">
        <v>0</v>
      </c>
      <c r="CA495">
        <v>0</v>
      </c>
      <c r="CB495">
        <v>42.58</v>
      </c>
      <c r="CC495">
        <v>238</v>
      </c>
      <c r="CD495">
        <v>294</v>
      </c>
      <c r="CE495">
        <v>321</v>
      </c>
      <c r="CF495">
        <v>141</v>
      </c>
      <c r="CG495">
        <v>135</v>
      </c>
      <c r="CH495">
        <v>1</v>
      </c>
      <c r="CI495">
        <v>5</v>
      </c>
      <c r="CJ495">
        <v>33</v>
      </c>
      <c r="CK495">
        <v>16</v>
      </c>
      <c r="CL495">
        <v>8</v>
      </c>
      <c r="CM495">
        <v>16</v>
      </c>
      <c r="CN495">
        <v>3</v>
      </c>
      <c r="CO495">
        <v>-0.88</v>
      </c>
      <c r="CP495">
        <v>888.77</v>
      </c>
      <c r="CQ495">
        <v>2259.58</v>
      </c>
      <c r="CR495">
        <v>28.23</v>
      </c>
      <c r="CS495">
        <v>16.309999999999999</v>
      </c>
      <c r="CT495">
        <v>17.02</v>
      </c>
      <c r="CU495">
        <v>45.72</v>
      </c>
      <c r="CV495">
        <v>49.88</v>
      </c>
      <c r="CW495">
        <v>51.65</v>
      </c>
      <c r="CX495">
        <v>61.32</v>
      </c>
      <c r="CY495">
        <v>53.37</v>
      </c>
      <c r="CZ495">
        <v>53.63</v>
      </c>
      <c r="DB495">
        <f t="shared" si="7"/>
        <v>6</v>
      </c>
    </row>
    <row r="496" spans="1:106">
      <c r="A496" t="s">
        <v>689</v>
      </c>
      <c r="B496" t="s">
        <v>690</v>
      </c>
      <c r="C496" t="s">
        <v>124</v>
      </c>
      <c r="D496" t="s">
        <v>163</v>
      </c>
      <c r="E496">
        <v>80</v>
      </c>
      <c r="F496">
        <v>20142015</v>
      </c>
      <c r="G496">
        <v>24</v>
      </c>
      <c r="H496">
        <v>1.6</v>
      </c>
      <c r="I496">
        <v>2</v>
      </c>
      <c r="J496">
        <v>13</v>
      </c>
      <c r="K496">
        <v>12</v>
      </c>
      <c r="L496">
        <v>25</v>
      </c>
      <c r="M496">
        <v>0.66</v>
      </c>
      <c r="N496">
        <v>0.61</v>
      </c>
      <c r="O496">
        <v>1.28</v>
      </c>
      <c r="P496">
        <v>-5</v>
      </c>
      <c r="Q496">
        <v>47.65</v>
      </c>
      <c r="R496">
        <v>95.63</v>
      </c>
      <c r="S496">
        <v>11.5</v>
      </c>
      <c r="T496">
        <v>-16.02</v>
      </c>
      <c r="U496">
        <v>14.69</v>
      </c>
      <c r="V496">
        <v>-3.75</v>
      </c>
      <c r="W496">
        <v>50.13</v>
      </c>
      <c r="X496">
        <v>53.88</v>
      </c>
      <c r="Y496">
        <v>3</v>
      </c>
      <c r="Z496">
        <v>573</v>
      </c>
      <c r="AA496">
        <v>570</v>
      </c>
      <c r="AB496">
        <v>29.26</v>
      </c>
      <c r="AC496">
        <v>29.11</v>
      </c>
      <c r="AD496">
        <v>58.37</v>
      </c>
      <c r="AE496">
        <v>138</v>
      </c>
      <c r="AF496">
        <v>-5.9</v>
      </c>
      <c r="AG496">
        <v>53.56</v>
      </c>
      <c r="AH496">
        <v>-112</v>
      </c>
      <c r="AI496">
        <v>1138</v>
      </c>
      <c r="AJ496">
        <v>1250</v>
      </c>
      <c r="AK496">
        <v>58.12</v>
      </c>
      <c r="AL496">
        <v>63.84</v>
      </c>
      <c r="AM496">
        <v>121.96</v>
      </c>
      <c r="AN496">
        <v>46.92</v>
      </c>
      <c r="AO496">
        <v>37</v>
      </c>
      <c r="AP496">
        <v>71</v>
      </c>
      <c r="AQ496">
        <v>206</v>
      </c>
      <c r="AR496">
        <v>-3.87</v>
      </c>
      <c r="AS496">
        <v>49.15</v>
      </c>
      <c r="AT496">
        <v>53.03</v>
      </c>
      <c r="AU496">
        <v>-29</v>
      </c>
      <c r="AV496">
        <v>840</v>
      </c>
      <c r="AW496">
        <v>869</v>
      </c>
      <c r="AX496">
        <v>42.9</v>
      </c>
      <c r="AY496">
        <v>44.38</v>
      </c>
      <c r="AZ496">
        <v>87.28</v>
      </c>
      <c r="BA496">
        <v>63.57</v>
      </c>
      <c r="BB496">
        <v>56</v>
      </c>
      <c r="BC496">
        <v>169</v>
      </c>
      <c r="BD496">
        <v>-5.79</v>
      </c>
      <c r="BE496">
        <v>46.76</v>
      </c>
      <c r="BF496">
        <v>52.55</v>
      </c>
      <c r="BG496">
        <v>-74</v>
      </c>
      <c r="BH496">
        <v>27.27</v>
      </c>
      <c r="BI496">
        <v>31.05</v>
      </c>
      <c r="BJ496">
        <v>534</v>
      </c>
      <c r="BK496">
        <v>608</v>
      </c>
      <c r="BL496">
        <v>113</v>
      </c>
      <c r="BM496">
        <v>-18.7</v>
      </c>
      <c r="BN496">
        <v>54.16</v>
      </c>
      <c r="BO496">
        <v>1.99</v>
      </c>
      <c r="BP496">
        <v>3.63</v>
      </c>
      <c r="BQ496">
        <v>39</v>
      </c>
      <c r="BR496">
        <v>71</v>
      </c>
      <c r="BS496">
        <v>-32</v>
      </c>
      <c r="BT496">
        <v>35.450000000000003</v>
      </c>
      <c r="BU496">
        <v>7.69</v>
      </c>
      <c r="BV496">
        <v>7.3</v>
      </c>
      <c r="BW496">
        <v>4.6399999999999997</v>
      </c>
      <c r="BX496">
        <v>88.32</v>
      </c>
      <c r="BY496">
        <v>21</v>
      </c>
      <c r="BZ496">
        <v>3</v>
      </c>
      <c r="CA496">
        <v>14</v>
      </c>
      <c r="CB496">
        <v>39.700000000000003</v>
      </c>
      <c r="CC496">
        <v>349</v>
      </c>
      <c r="CD496">
        <v>463</v>
      </c>
      <c r="CE496">
        <v>530</v>
      </c>
      <c r="CF496">
        <v>115</v>
      </c>
      <c r="CG496">
        <v>111</v>
      </c>
      <c r="CH496">
        <v>6</v>
      </c>
      <c r="CI496">
        <v>6</v>
      </c>
      <c r="CJ496">
        <v>100</v>
      </c>
      <c r="CK496">
        <v>38</v>
      </c>
      <c r="CL496">
        <v>31</v>
      </c>
      <c r="CM496">
        <v>20</v>
      </c>
      <c r="CN496">
        <v>15</v>
      </c>
      <c r="CO496">
        <v>-0.26</v>
      </c>
      <c r="CP496">
        <v>1174.8599999999999</v>
      </c>
      <c r="CQ496">
        <v>3673.22</v>
      </c>
      <c r="CR496">
        <v>24.23</v>
      </c>
      <c r="CS496">
        <v>17.72</v>
      </c>
      <c r="CT496">
        <v>17.39</v>
      </c>
      <c r="CU496">
        <v>51.08</v>
      </c>
      <c r="CV496">
        <v>50.25</v>
      </c>
      <c r="CW496">
        <v>58.78</v>
      </c>
      <c r="CX496">
        <v>56.29</v>
      </c>
      <c r="CY496">
        <v>54.46</v>
      </c>
      <c r="CZ496">
        <v>53.92</v>
      </c>
      <c r="DB496">
        <f t="shared" si="7"/>
        <v>4</v>
      </c>
    </row>
    <row r="497" spans="1:106">
      <c r="A497" t="s">
        <v>1005</v>
      </c>
      <c r="B497" t="s">
        <v>1006</v>
      </c>
      <c r="C497" t="s">
        <v>68</v>
      </c>
      <c r="D497" t="s">
        <v>1007</v>
      </c>
      <c r="E497">
        <v>72</v>
      </c>
      <c r="F497">
        <v>20142015</v>
      </c>
      <c r="G497">
        <v>31</v>
      </c>
      <c r="H497">
        <v>1</v>
      </c>
      <c r="I497">
        <v>1</v>
      </c>
      <c r="J497">
        <v>12</v>
      </c>
      <c r="K497">
        <v>20</v>
      </c>
      <c r="L497">
        <v>32</v>
      </c>
      <c r="M497">
        <v>0.65</v>
      </c>
      <c r="N497">
        <v>1.08</v>
      </c>
      <c r="O497">
        <v>1.73</v>
      </c>
      <c r="P497">
        <v>3</v>
      </c>
      <c r="Q497">
        <v>52.31</v>
      </c>
      <c r="R497">
        <v>98.79</v>
      </c>
      <c r="S497">
        <v>10.62</v>
      </c>
      <c r="T497">
        <v>15.51</v>
      </c>
      <c r="U497">
        <v>15.42</v>
      </c>
      <c r="V497">
        <v>1.65</v>
      </c>
      <c r="W497">
        <v>49.81</v>
      </c>
      <c r="X497">
        <v>48.16</v>
      </c>
      <c r="Y497">
        <v>-4</v>
      </c>
      <c r="Z497">
        <v>535</v>
      </c>
      <c r="AA497">
        <v>539</v>
      </c>
      <c r="AB497">
        <v>28.92</v>
      </c>
      <c r="AC497">
        <v>29.13</v>
      </c>
      <c r="AD497">
        <v>58.05</v>
      </c>
      <c r="AE497">
        <v>139</v>
      </c>
      <c r="AF497">
        <v>3.37</v>
      </c>
      <c r="AG497">
        <v>48.94</v>
      </c>
      <c r="AH497">
        <v>96</v>
      </c>
      <c r="AI497">
        <v>1087</v>
      </c>
      <c r="AJ497">
        <v>991</v>
      </c>
      <c r="AK497">
        <v>58.75</v>
      </c>
      <c r="AL497">
        <v>53.56</v>
      </c>
      <c r="AM497">
        <v>112.32</v>
      </c>
      <c r="AN497">
        <v>52.07</v>
      </c>
      <c r="AO497">
        <v>39</v>
      </c>
      <c r="AP497">
        <v>43</v>
      </c>
      <c r="AQ497">
        <v>196</v>
      </c>
      <c r="AR497">
        <v>2.7</v>
      </c>
      <c r="AS497">
        <v>51.62</v>
      </c>
      <c r="AT497">
        <v>48.92</v>
      </c>
      <c r="AU497">
        <v>50</v>
      </c>
      <c r="AV497">
        <v>796</v>
      </c>
      <c r="AW497">
        <v>746</v>
      </c>
      <c r="AX497">
        <v>43.02</v>
      </c>
      <c r="AY497">
        <v>40.32</v>
      </c>
      <c r="AZ497">
        <v>83.34</v>
      </c>
      <c r="BA497">
        <v>71.11</v>
      </c>
      <c r="BB497">
        <v>44</v>
      </c>
      <c r="BC497">
        <v>157</v>
      </c>
      <c r="BD497">
        <v>1.79</v>
      </c>
      <c r="BE497">
        <v>51.27</v>
      </c>
      <c r="BF497">
        <v>49.48</v>
      </c>
      <c r="BG497">
        <v>28</v>
      </c>
      <c r="BH497">
        <v>30.59</v>
      </c>
      <c r="BI497">
        <v>29.08</v>
      </c>
      <c r="BJ497">
        <v>566</v>
      </c>
      <c r="BK497">
        <v>538</v>
      </c>
      <c r="BL497">
        <v>113</v>
      </c>
      <c r="BM497">
        <v>0.53</v>
      </c>
      <c r="BN497">
        <v>47.59</v>
      </c>
      <c r="BO497">
        <v>2.76</v>
      </c>
      <c r="BP497">
        <v>2.97</v>
      </c>
      <c r="BQ497">
        <v>51</v>
      </c>
      <c r="BR497">
        <v>55</v>
      </c>
      <c r="BS497">
        <v>-4</v>
      </c>
      <c r="BT497">
        <v>48.11</v>
      </c>
      <c r="BU497">
        <v>7.64</v>
      </c>
      <c r="BV497">
        <v>9.01</v>
      </c>
      <c r="BW497">
        <v>6.41</v>
      </c>
      <c r="BX497">
        <v>89.78</v>
      </c>
      <c r="BY497">
        <v>44.77</v>
      </c>
      <c r="BZ497">
        <v>407</v>
      </c>
      <c r="CA497">
        <v>502</v>
      </c>
      <c r="CB497">
        <v>63.13</v>
      </c>
      <c r="CC497">
        <v>423</v>
      </c>
      <c r="CD497">
        <v>358</v>
      </c>
      <c r="CE497">
        <v>247</v>
      </c>
      <c r="CF497">
        <v>32</v>
      </c>
      <c r="CG497">
        <v>45</v>
      </c>
      <c r="CH497">
        <v>15</v>
      </c>
      <c r="CI497">
        <v>5</v>
      </c>
      <c r="CJ497">
        <v>101</v>
      </c>
      <c r="CK497">
        <v>34</v>
      </c>
      <c r="CL497">
        <v>42</v>
      </c>
      <c r="CM497">
        <v>11</v>
      </c>
      <c r="CN497">
        <v>14</v>
      </c>
      <c r="CO497">
        <v>0.16</v>
      </c>
      <c r="CP497">
        <v>1110.0899999999999</v>
      </c>
      <c r="CQ497">
        <v>3296.07</v>
      </c>
      <c r="CR497">
        <v>25.19</v>
      </c>
      <c r="CS497">
        <v>17.7</v>
      </c>
      <c r="CT497">
        <v>17.440000000000001</v>
      </c>
      <c r="CU497">
        <v>48.52</v>
      </c>
      <c r="CV497">
        <v>50.4</v>
      </c>
      <c r="CW497">
        <v>52.63</v>
      </c>
      <c r="CX497">
        <v>55.83</v>
      </c>
      <c r="CY497">
        <v>54.85</v>
      </c>
      <c r="CZ497">
        <v>53.98</v>
      </c>
      <c r="DB497">
        <f t="shared" si="7"/>
        <v>-13</v>
      </c>
    </row>
    <row r="498" spans="1:106">
      <c r="A498" t="s">
        <v>321</v>
      </c>
      <c r="B498" t="s">
        <v>322</v>
      </c>
      <c r="C498" t="s">
        <v>62</v>
      </c>
      <c r="D498" t="s">
        <v>77</v>
      </c>
      <c r="E498">
        <v>65</v>
      </c>
      <c r="F498">
        <v>20142015</v>
      </c>
      <c r="G498">
        <v>36</v>
      </c>
      <c r="H498">
        <v>1.75</v>
      </c>
      <c r="I498">
        <v>2.2000000000000002</v>
      </c>
      <c r="J498">
        <v>1</v>
      </c>
      <c r="K498">
        <v>12</v>
      </c>
      <c r="L498">
        <v>13</v>
      </c>
      <c r="M498">
        <v>0.05</v>
      </c>
      <c r="N498">
        <v>0.66</v>
      </c>
      <c r="O498">
        <v>0.71</v>
      </c>
      <c r="P498">
        <v>-5</v>
      </c>
      <c r="Q498">
        <v>53.32</v>
      </c>
      <c r="R498">
        <v>98.14</v>
      </c>
      <c r="S498">
        <v>1.79</v>
      </c>
      <c r="T498">
        <v>1.07</v>
      </c>
      <c r="U498">
        <v>16.809999999999999</v>
      </c>
      <c r="V498">
        <v>-1.06</v>
      </c>
      <c r="W498">
        <v>51.94</v>
      </c>
      <c r="X498">
        <v>53</v>
      </c>
      <c r="Y498">
        <v>38</v>
      </c>
      <c r="Z498">
        <v>508</v>
      </c>
      <c r="AA498">
        <v>470</v>
      </c>
      <c r="AB498">
        <v>27.89</v>
      </c>
      <c r="AC498">
        <v>25.8</v>
      </c>
      <c r="AD498">
        <v>53.69</v>
      </c>
      <c r="AE498">
        <v>33</v>
      </c>
      <c r="AF498">
        <v>-0.45</v>
      </c>
      <c r="AG498">
        <v>53.77</v>
      </c>
      <c r="AH498">
        <v>137</v>
      </c>
      <c r="AI498">
        <v>1100</v>
      </c>
      <c r="AJ498">
        <v>963</v>
      </c>
      <c r="AK498">
        <v>60.39</v>
      </c>
      <c r="AL498">
        <v>52.87</v>
      </c>
      <c r="AM498">
        <v>113.25</v>
      </c>
      <c r="AN498">
        <v>53.45</v>
      </c>
      <c r="AO498">
        <v>56</v>
      </c>
      <c r="AP498">
        <v>87</v>
      </c>
      <c r="AQ498">
        <v>136</v>
      </c>
      <c r="AR498">
        <v>-1.34</v>
      </c>
      <c r="AS498">
        <v>51.63</v>
      </c>
      <c r="AT498">
        <v>52.98</v>
      </c>
      <c r="AU498">
        <v>50</v>
      </c>
      <c r="AV498">
        <v>791</v>
      </c>
      <c r="AW498">
        <v>741</v>
      </c>
      <c r="AX498">
        <v>43.42</v>
      </c>
      <c r="AY498">
        <v>40.68</v>
      </c>
      <c r="AZ498">
        <v>84.1</v>
      </c>
      <c r="BA498">
        <v>74.34</v>
      </c>
      <c r="BB498">
        <v>24</v>
      </c>
      <c r="BC498">
        <v>80</v>
      </c>
      <c r="BD498">
        <v>-1.1399999999999999</v>
      </c>
      <c r="BE498">
        <v>51.4</v>
      </c>
      <c r="BF498">
        <v>52.53</v>
      </c>
      <c r="BG498">
        <v>32</v>
      </c>
      <c r="BH498">
        <v>32.28</v>
      </c>
      <c r="BI498">
        <v>30.52</v>
      </c>
      <c r="BJ498">
        <v>588</v>
      </c>
      <c r="BK498">
        <v>556</v>
      </c>
      <c r="BL498">
        <v>56</v>
      </c>
      <c r="BM498">
        <v>-11.21</v>
      </c>
      <c r="BN498">
        <v>56.96</v>
      </c>
      <c r="BO498">
        <v>2.36</v>
      </c>
      <c r="BP498">
        <v>2.8</v>
      </c>
      <c r="BQ498">
        <v>43</v>
      </c>
      <c r="BR498">
        <v>51</v>
      </c>
      <c r="BS498">
        <v>-8</v>
      </c>
      <c r="BT498">
        <v>45.74</v>
      </c>
      <c r="BU498">
        <v>1.25</v>
      </c>
      <c r="BV498">
        <v>7.31</v>
      </c>
      <c r="BW498">
        <v>5.44</v>
      </c>
      <c r="BX498">
        <v>90.83</v>
      </c>
      <c r="BY498">
        <v>40</v>
      </c>
      <c r="BZ498">
        <v>0</v>
      </c>
      <c r="CA498">
        <v>0</v>
      </c>
      <c r="CB498">
        <v>55.43</v>
      </c>
      <c r="CC498">
        <v>357</v>
      </c>
      <c r="CD498">
        <v>322</v>
      </c>
      <c r="CE498">
        <v>287</v>
      </c>
      <c r="CF498">
        <v>103</v>
      </c>
      <c r="CG498">
        <v>164</v>
      </c>
      <c r="CH498">
        <v>4</v>
      </c>
      <c r="CI498">
        <v>8</v>
      </c>
      <c r="CJ498">
        <v>55</v>
      </c>
      <c r="CK498">
        <v>36</v>
      </c>
      <c r="CL498">
        <v>17</v>
      </c>
      <c r="CM498">
        <v>10</v>
      </c>
      <c r="CN498">
        <v>5</v>
      </c>
      <c r="CO498">
        <v>-0.27</v>
      </c>
      <c r="CP498">
        <v>1092.97</v>
      </c>
      <c r="CQ498">
        <v>2859.67</v>
      </c>
      <c r="CR498">
        <v>27.65</v>
      </c>
      <c r="CS498">
        <v>16.36</v>
      </c>
      <c r="CT498">
        <v>17.07</v>
      </c>
      <c r="CU498">
        <v>53.03</v>
      </c>
      <c r="CV498">
        <v>50.07</v>
      </c>
      <c r="CW498">
        <v>58.89</v>
      </c>
      <c r="CX498">
        <v>52.16</v>
      </c>
      <c r="CY498">
        <v>54.31</v>
      </c>
      <c r="CZ498">
        <v>54.16</v>
      </c>
      <c r="DB498">
        <f t="shared" si="7"/>
        <v>-61</v>
      </c>
    </row>
    <row r="499" spans="1:106">
      <c r="A499" t="s">
        <v>278</v>
      </c>
      <c r="B499" t="s">
        <v>279</v>
      </c>
      <c r="C499" t="s">
        <v>62</v>
      </c>
      <c r="D499" t="s">
        <v>77</v>
      </c>
      <c r="E499">
        <v>49</v>
      </c>
      <c r="F499">
        <v>20142015</v>
      </c>
      <c r="G499">
        <v>23</v>
      </c>
      <c r="H499">
        <v>0.87</v>
      </c>
      <c r="I499">
        <v>0.78500000000000003</v>
      </c>
      <c r="J499">
        <v>3</v>
      </c>
      <c r="K499">
        <v>11</v>
      </c>
      <c r="L499">
        <v>14</v>
      </c>
      <c r="M499">
        <v>0.28999999999999998</v>
      </c>
      <c r="N499">
        <v>1.06</v>
      </c>
      <c r="O499">
        <v>1.35</v>
      </c>
      <c r="P499">
        <v>-1</v>
      </c>
      <c r="Q499">
        <v>57.68</v>
      </c>
      <c r="R499">
        <v>104.17</v>
      </c>
      <c r="S499">
        <v>5.17</v>
      </c>
      <c r="T499">
        <v>18.09</v>
      </c>
      <c r="U499">
        <v>12.74</v>
      </c>
      <c r="V499">
        <v>2.0499999999999998</v>
      </c>
      <c r="W499">
        <v>54.55</v>
      </c>
      <c r="X499">
        <v>52.5</v>
      </c>
      <c r="Y499">
        <v>50</v>
      </c>
      <c r="Z499">
        <v>300</v>
      </c>
      <c r="AA499">
        <v>250</v>
      </c>
      <c r="AB499">
        <v>28.83</v>
      </c>
      <c r="AC499">
        <v>24.02</v>
      </c>
      <c r="AD499">
        <v>52.85</v>
      </c>
      <c r="AE499">
        <v>26</v>
      </c>
      <c r="AF499">
        <v>4.5599999999999996</v>
      </c>
      <c r="AG499">
        <v>53.12</v>
      </c>
      <c r="AH499">
        <v>179</v>
      </c>
      <c r="AI499">
        <v>672</v>
      </c>
      <c r="AJ499">
        <v>493</v>
      </c>
      <c r="AK499">
        <v>64.569999999999993</v>
      </c>
      <c r="AL499">
        <v>47.37</v>
      </c>
      <c r="AM499">
        <v>111.94</v>
      </c>
      <c r="AN499">
        <v>51.49</v>
      </c>
      <c r="AO499">
        <v>53</v>
      </c>
      <c r="AP499">
        <v>38</v>
      </c>
      <c r="AQ499">
        <v>137</v>
      </c>
      <c r="AR499">
        <v>3.91</v>
      </c>
      <c r="AS499">
        <v>55.9</v>
      </c>
      <c r="AT499">
        <v>51.99</v>
      </c>
      <c r="AU499">
        <v>102</v>
      </c>
      <c r="AV499">
        <v>483</v>
      </c>
      <c r="AW499">
        <v>381</v>
      </c>
      <c r="AX499">
        <v>46.41</v>
      </c>
      <c r="AY499">
        <v>36.61</v>
      </c>
      <c r="AZ499">
        <v>83.02</v>
      </c>
      <c r="BA499">
        <v>71.64</v>
      </c>
      <c r="BB499">
        <v>26</v>
      </c>
      <c r="BC499">
        <v>84</v>
      </c>
      <c r="BD499">
        <v>2.61</v>
      </c>
      <c r="BE499">
        <v>54.75</v>
      </c>
      <c r="BF499">
        <v>52.14</v>
      </c>
      <c r="BG499">
        <v>60</v>
      </c>
      <c r="BH499">
        <v>33.25</v>
      </c>
      <c r="BI499">
        <v>27.48</v>
      </c>
      <c r="BJ499">
        <v>346</v>
      </c>
      <c r="BK499">
        <v>286</v>
      </c>
      <c r="BL499">
        <v>58</v>
      </c>
      <c r="BM499">
        <v>17.05</v>
      </c>
      <c r="BN499">
        <v>50.26</v>
      </c>
      <c r="BO499">
        <v>3.36</v>
      </c>
      <c r="BP499">
        <v>1.63</v>
      </c>
      <c r="BQ499">
        <v>35</v>
      </c>
      <c r="BR499">
        <v>17</v>
      </c>
      <c r="BS499">
        <v>18</v>
      </c>
      <c r="BT499">
        <v>67.31</v>
      </c>
      <c r="BU499">
        <v>3.57</v>
      </c>
      <c r="BV499">
        <v>10.119999999999999</v>
      </c>
      <c r="BW499">
        <v>7.25</v>
      </c>
      <c r="BX499">
        <v>94.06</v>
      </c>
      <c r="BY499">
        <v>40</v>
      </c>
      <c r="BZ499">
        <v>0</v>
      </c>
      <c r="CA499">
        <v>0</v>
      </c>
      <c r="CB499">
        <v>69.45</v>
      </c>
      <c r="CC499">
        <v>266</v>
      </c>
      <c r="CD499">
        <v>191</v>
      </c>
      <c r="CE499">
        <v>117</v>
      </c>
      <c r="CF499">
        <v>23</v>
      </c>
      <c r="CG499">
        <v>93</v>
      </c>
      <c r="CH499">
        <v>8</v>
      </c>
      <c r="CI499">
        <v>3</v>
      </c>
      <c r="CJ499">
        <v>55</v>
      </c>
      <c r="CK499">
        <v>29</v>
      </c>
      <c r="CL499">
        <v>10</v>
      </c>
      <c r="CM499">
        <v>5</v>
      </c>
      <c r="CN499">
        <v>4</v>
      </c>
      <c r="CO499">
        <v>-0.1</v>
      </c>
      <c r="CP499">
        <v>624.41999999999996</v>
      </c>
      <c r="CQ499">
        <v>2351.0700000000002</v>
      </c>
      <c r="CR499">
        <v>20.99</v>
      </c>
      <c r="CS499">
        <v>16.38</v>
      </c>
      <c r="CT499">
        <v>16.809999999999999</v>
      </c>
      <c r="CU499">
        <v>53.3</v>
      </c>
      <c r="CV499">
        <v>49.25</v>
      </c>
      <c r="CW499">
        <v>59.43</v>
      </c>
      <c r="CX499">
        <v>52.06</v>
      </c>
      <c r="CY499">
        <v>52.72</v>
      </c>
      <c r="CZ499">
        <v>54.32</v>
      </c>
      <c r="DB499">
        <f t="shared" si="7"/>
        <v>-70</v>
      </c>
    </row>
    <row r="500" spans="1:106">
      <c r="A500" t="s">
        <v>1414</v>
      </c>
      <c r="B500" t="s">
        <v>1415</v>
      </c>
      <c r="C500" t="s">
        <v>62</v>
      </c>
      <c r="D500" t="s">
        <v>1056</v>
      </c>
      <c r="E500">
        <v>79</v>
      </c>
      <c r="F500">
        <v>20142015</v>
      </c>
      <c r="G500">
        <v>27</v>
      </c>
      <c r="H500">
        <v>2.6</v>
      </c>
      <c r="I500">
        <v>2.6</v>
      </c>
      <c r="J500">
        <v>4</v>
      </c>
      <c r="K500">
        <v>30</v>
      </c>
      <c r="L500">
        <v>34</v>
      </c>
      <c r="M500">
        <v>0.13</v>
      </c>
      <c r="N500">
        <v>0.95</v>
      </c>
      <c r="O500">
        <v>1.08</v>
      </c>
      <c r="P500">
        <v>4</v>
      </c>
      <c r="Q500">
        <v>45.48</v>
      </c>
      <c r="R500">
        <v>104.69</v>
      </c>
      <c r="S500">
        <v>3.6</v>
      </c>
      <c r="T500">
        <v>11.84</v>
      </c>
      <c r="U500">
        <v>24.01</v>
      </c>
      <c r="V500">
        <v>-3.33</v>
      </c>
      <c r="W500">
        <v>45.64</v>
      </c>
      <c r="X500">
        <v>48.98</v>
      </c>
      <c r="Y500">
        <v>-159</v>
      </c>
      <c r="Z500">
        <v>833</v>
      </c>
      <c r="AA500">
        <v>992</v>
      </c>
      <c r="AB500">
        <v>26.35</v>
      </c>
      <c r="AC500">
        <v>31.37</v>
      </c>
      <c r="AD500">
        <v>57.72</v>
      </c>
      <c r="AE500">
        <v>67</v>
      </c>
      <c r="AF500">
        <v>-1.95</v>
      </c>
      <c r="AG500">
        <v>47.44</v>
      </c>
      <c r="AH500">
        <v>-334</v>
      </c>
      <c r="AI500">
        <v>1682</v>
      </c>
      <c r="AJ500">
        <v>2016</v>
      </c>
      <c r="AK500">
        <v>53.2</v>
      </c>
      <c r="AL500">
        <v>63.76</v>
      </c>
      <c r="AM500">
        <v>116.96</v>
      </c>
      <c r="AN500">
        <v>51.96</v>
      </c>
      <c r="AO500">
        <v>97</v>
      </c>
      <c r="AP500">
        <v>283</v>
      </c>
      <c r="AQ500">
        <v>249</v>
      </c>
      <c r="AR500">
        <v>-2</v>
      </c>
      <c r="AS500">
        <v>46.49</v>
      </c>
      <c r="AT500">
        <v>48.49</v>
      </c>
      <c r="AU500">
        <v>-181</v>
      </c>
      <c r="AV500">
        <v>1197</v>
      </c>
      <c r="AW500">
        <v>1378</v>
      </c>
      <c r="AX500">
        <v>37.86</v>
      </c>
      <c r="AY500">
        <v>43.58</v>
      </c>
      <c r="AZ500">
        <v>81.44</v>
      </c>
      <c r="BA500">
        <v>73.02</v>
      </c>
      <c r="BB500">
        <v>41</v>
      </c>
      <c r="BC500">
        <v>152</v>
      </c>
      <c r="BD500">
        <v>-1.44</v>
      </c>
      <c r="BE500">
        <v>47.6</v>
      </c>
      <c r="BF500">
        <v>49.04</v>
      </c>
      <c r="BG500">
        <v>-88</v>
      </c>
      <c r="BH500">
        <v>27.64</v>
      </c>
      <c r="BI500">
        <v>30.43</v>
      </c>
      <c r="BJ500">
        <v>874</v>
      </c>
      <c r="BK500">
        <v>962</v>
      </c>
      <c r="BL500">
        <v>111</v>
      </c>
      <c r="BM500">
        <v>10.16</v>
      </c>
      <c r="BN500">
        <v>48.98</v>
      </c>
      <c r="BO500">
        <v>3.48</v>
      </c>
      <c r="BP500">
        <v>2.4</v>
      </c>
      <c r="BQ500">
        <v>110</v>
      </c>
      <c r="BR500">
        <v>76</v>
      </c>
      <c r="BS500">
        <v>34</v>
      </c>
      <c r="BT500">
        <v>59.14</v>
      </c>
      <c r="BU500">
        <v>2.63</v>
      </c>
      <c r="BV500">
        <v>12.59</v>
      </c>
      <c r="BW500">
        <v>9.19</v>
      </c>
      <c r="BX500">
        <v>92.1</v>
      </c>
      <c r="BY500">
        <v>40</v>
      </c>
      <c r="BZ500">
        <v>0</v>
      </c>
      <c r="CA500">
        <v>0</v>
      </c>
      <c r="CB500">
        <v>54.66</v>
      </c>
      <c r="CC500">
        <v>750</v>
      </c>
      <c r="CD500">
        <v>564</v>
      </c>
      <c r="CE500">
        <v>622</v>
      </c>
      <c r="CF500">
        <v>61</v>
      </c>
      <c r="CG500">
        <v>108</v>
      </c>
      <c r="CH500">
        <v>10</v>
      </c>
      <c r="CI500">
        <v>20</v>
      </c>
      <c r="CJ500">
        <v>107</v>
      </c>
      <c r="CK500">
        <v>66</v>
      </c>
      <c r="CL500">
        <v>51</v>
      </c>
      <c r="CM500">
        <v>6</v>
      </c>
      <c r="CN500">
        <v>10</v>
      </c>
      <c r="CO500">
        <v>0.13</v>
      </c>
      <c r="CP500">
        <v>1897.09</v>
      </c>
      <c r="CQ500">
        <v>2898.97</v>
      </c>
      <c r="CR500">
        <v>39.56</v>
      </c>
      <c r="CS500">
        <v>17.41</v>
      </c>
      <c r="CT500">
        <v>17.48</v>
      </c>
      <c r="CU500">
        <v>45.36</v>
      </c>
      <c r="CV500">
        <v>50.37</v>
      </c>
      <c r="CW500">
        <v>50.33</v>
      </c>
      <c r="CX500">
        <v>60.62</v>
      </c>
      <c r="CY500">
        <v>54.86</v>
      </c>
      <c r="CZ500">
        <v>54.06</v>
      </c>
      <c r="DB500">
        <f t="shared" si="7"/>
        <v>-47</v>
      </c>
    </row>
    <row r="501" spans="1:106">
      <c r="A501" t="s">
        <v>927</v>
      </c>
      <c r="B501" t="s">
        <v>928</v>
      </c>
      <c r="C501" t="s">
        <v>80</v>
      </c>
      <c r="D501" t="s">
        <v>767</v>
      </c>
      <c r="E501">
        <v>77</v>
      </c>
      <c r="F501">
        <v>20142015</v>
      </c>
      <c r="G501">
        <v>31</v>
      </c>
      <c r="H501">
        <v>5</v>
      </c>
      <c r="I501">
        <v>4.75</v>
      </c>
      <c r="J501">
        <v>7</v>
      </c>
      <c r="K501">
        <v>6</v>
      </c>
      <c r="L501">
        <v>13</v>
      </c>
      <c r="M501">
        <v>0.49</v>
      </c>
      <c r="N501">
        <v>0.42</v>
      </c>
      <c r="O501">
        <v>0.92</v>
      </c>
      <c r="P501">
        <v>1</v>
      </c>
      <c r="Q501">
        <v>47.95</v>
      </c>
      <c r="R501">
        <v>99.78</v>
      </c>
      <c r="S501">
        <v>9.4600000000000009</v>
      </c>
      <c r="T501">
        <v>2.15</v>
      </c>
      <c r="U501">
        <v>11.05</v>
      </c>
      <c r="V501">
        <v>2.15</v>
      </c>
      <c r="W501">
        <v>48.26</v>
      </c>
      <c r="X501">
        <v>46.11</v>
      </c>
      <c r="Y501">
        <v>-21</v>
      </c>
      <c r="Z501">
        <v>291</v>
      </c>
      <c r="AA501">
        <v>312</v>
      </c>
      <c r="AB501">
        <v>20.52</v>
      </c>
      <c r="AC501">
        <v>22</v>
      </c>
      <c r="AD501">
        <v>42.52</v>
      </c>
      <c r="AE501">
        <v>79</v>
      </c>
      <c r="AF501">
        <v>2.5099999999999998</v>
      </c>
      <c r="AG501">
        <v>45.44</v>
      </c>
      <c r="AH501">
        <v>-53</v>
      </c>
      <c r="AI501">
        <v>619</v>
      </c>
      <c r="AJ501">
        <v>672</v>
      </c>
      <c r="AK501">
        <v>43.65</v>
      </c>
      <c r="AL501">
        <v>47.39</v>
      </c>
      <c r="AM501">
        <v>91.04</v>
      </c>
      <c r="AN501">
        <v>52.34</v>
      </c>
      <c r="AO501">
        <v>20</v>
      </c>
      <c r="AP501">
        <v>23</v>
      </c>
      <c r="AQ501">
        <v>122</v>
      </c>
      <c r="AR501">
        <v>1.1299999999999999</v>
      </c>
      <c r="AS501">
        <v>46.48</v>
      </c>
      <c r="AT501">
        <v>45.35</v>
      </c>
      <c r="AU501">
        <v>-68</v>
      </c>
      <c r="AV501">
        <v>449</v>
      </c>
      <c r="AW501">
        <v>517</v>
      </c>
      <c r="AX501">
        <v>31.66</v>
      </c>
      <c r="AY501">
        <v>36.46</v>
      </c>
      <c r="AZ501">
        <v>68.12</v>
      </c>
      <c r="BA501">
        <v>72.16</v>
      </c>
      <c r="BB501">
        <v>28</v>
      </c>
      <c r="BC501">
        <v>102</v>
      </c>
      <c r="BD501">
        <v>2.8</v>
      </c>
      <c r="BE501">
        <v>46.82</v>
      </c>
      <c r="BF501">
        <v>44.02</v>
      </c>
      <c r="BG501">
        <v>-44</v>
      </c>
      <c r="BH501">
        <v>22.85</v>
      </c>
      <c r="BI501">
        <v>25.95</v>
      </c>
      <c r="BJ501">
        <v>324</v>
      </c>
      <c r="BK501">
        <v>368</v>
      </c>
      <c r="BL501">
        <v>74</v>
      </c>
      <c r="BM501">
        <v>0.12</v>
      </c>
      <c r="BN501">
        <v>45.6</v>
      </c>
      <c r="BO501">
        <v>1.1299999999999999</v>
      </c>
      <c r="BP501">
        <v>1.34</v>
      </c>
      <c r="BQ501">
        <v>16</v>
      </c>
      <c r="BR501">
        <v>19</v>
      </c>
      <c r="BS501">
        <v>-3</v>
      </c>
      <c r="BT501">
        <v>45.71</v>
      </c>
      <c r="BU501">
        <v>6.86</v>
      </c>
      <c r="BV501">
        <v>4.9400000000000004</v>
      </c>
      <c r="BW501">
        <v>3.56</v>
      </c>
      <c r="BX501">
        <v>94.84</v>
      </c>
      <c r="BY501">
        <v>42</v>
      </c>
      <c r="BZ501">
        <v>4</v>
      </c>
      <c r="CA501">
        <v>5</v>
      </c>
      <c r="CB501">
        <v>47.48</v>
      </c>
      <c r="CC501">
        <v>207</v>
      </c>
      <c r="CD501">
        <v>274</v>
      </c>
      <c r="CE501">
        <v>229</v>
      </c>
      <c r="CF501">
        <v>174</v>
      </c>
      <c r="CG501">
        <v>123</v>
      </c>
      <c r="CH501">
        <v>2</v>
      </c>
      <c r="CI501">
        <v>4</v>
      </c>
      <c r="CJ501">
        <v>67</v>
      </c>
      <c r="CK501">
        <v>22</v>
      </c>
      <c r="CL501">
        <v>15</v>
      </c>
      <c r="CM501">
        <v>12</v>
      </c>
      <c r="CN501">
        <v>13</v>
      </c>
      <c r="CO501">
        <v>7.0000000000000007E-2</v>
      </c>
      <c r="CP501">
        <v>850.83</v>
      </c>
      <c r="CQ501">
        <v>3835.68</v>
      </c>
      <c r="CR501">
        <v>18.149999999999999</v>
      </c>
      <c r="CS501">
        <v>16.829999999999998</v>
      </c>
      <c r="CT501">
        <v>16.940000000000001</v>
      </c>
      <c r="CU501">
        <v>49.41</v>
      </c>
      <c r="CV501">
        <v>49.35</v>
      </c>
      <c r="CW501">
        <v>46.72</v>
      </c>
      <c r="CX501">
        <v>47.83</v>
      </c>
      <c r="CY501">
        <v>53.25</v>
      </c>
      <c r="CZ501">
        <v>54.66</v>
      </c>
      <c r="DB501">
        <f t="shared" si="7"/>
        <v>51</v>
      </c>
    </row>
    <row r="502" spans="1:106">
      <c r="A502" t="s">
        <v>900</v>
      </c>
      <c r="B502" t="s">
        <v>901</v>
      </c>
      <c r="C502" t="s">
        <v>113</v>
      </c>
      <c r="D502" t="s">
        <v>221</v>
      </c>
      <c r="E502">
        <v>78</v>
      </c>
      <c r="F502">
        <v>20142015</v>
      </c>
      <c r="G502">
        <v>27</v>
      </c>
      <c r="H502">
        <v>5.5620000000000003</v>
      </c>
      <c r="I502">
        <v>5.0999999999999996</v>
      </c>
      <c r="J502">
        <v>18</v>
      </c>
      <c r="K502">
        <v>36</v>
      </c>
      <c r="L502">
        <v>54</v>
      </c>
      <c r="M502">
        <v>0.8</v>
      </c>
      <c r="N502">
        <v>1.6</v>
      </c>
      <c r="O502">
        <v>2.4</v>
      </c>
      <c r="P502">
        <v>8</v>
      </c>
      <c r="Q502">
        <v>57.08</v>
      </c>
      <c r="R502">
        <v>101.69</v>
      </c>
      <c r="S502">
        <v>8.14</v>
      </c>
      <c r="T502">
        <v>17.84</v>
      </c>
      <c r="U502">
        <v>17.309999999999999</v>
      </c>
      <c r="V502">
        <v>7.82</v>
      </c>
      <c r="W502">
        <v>57.52</v>
      </c>
      <c r="X502">
        <v>49.7</v>
      </c>
      <c r="Y502">
        <v>189</v>
      </c>
      <c r="Z502">
        <v>723</v>
      </c>
      <c r="AA502">
        <v>534</v>
      </c>
      <c r="AB502">
        <v>32.130000000000003</v>
      </c>
      <c r="AC502">
        <v>23.73</v>
      </c>
      <c r="AD502">
        <v>55.87</v>
      </c>
      <c r="AE502">
        <v>188</v>
      </c>
      <c r="AF502">
        <v>8.4600000000000009</v>
      </c>
      <c r="AG502">
        <v>48.62</v>
      </c>
      <c r="AH502">
        <v>374</v>
      </c>
      <c r="AI502">
        <v>1507</v>
      </c>
      <c r="AJ502">
        <v>1133</v>
      </c>
      <c r="AK502">
        <v>66.98</v>
      </c>
      <c r="AL502">
        <v>50.35</v>
      </c>
      <c r="AM502">
        <v>117.33</v>
      </c>
      <c r="AN502">
        <v>53.35</v>
      </c>
      <c r="AO502">
        <v>85</v>
      </c>
      <c r="AP502">
        <v>33</v>
      </c>
      <c r="AQ502">
        <v>368</v>
      </c>
      <c r="AR502">
        <v>8.61</v>
      </c>
      <c r="AS502">
        <v>55.72</v>
      </c>
      <c r="AT502">
        <v>47.11</v>
      </c>
      <c r="AU502">
        <v>226</v>
      </c>
      <c r="AV502">
        <v>1101</v>
      </c>
      <c r="AW502">
        <v>875</v>
      </c>
      <c r="AX502">
        <v>48.93</v>
      </c>
      <c r="AY502">
        <v>38.89</v>
      </c>
      <c r="AZ502">
        <v>87.82</v>
      </c>
      <c r="BA502">
        <v>73.02</v>
      </c>
      <c r="BB502">
        <v>62</v>
      </c>
      <c r="BC502">
        <v>283</v>
      </c>
      <c r="BD502">
        <v>8.68</v>
      </c>
      <c r="BE502">
        <v>55.41</v>
      </c>
      <c r="BF502">
        <v>46.73</v>
      </c>
      <c r="BG502">
        <v>157</v>
      </c>
      <c r="BH502">
        <v>35.729999999999997</v>
      </c>
      <c r="BI502">
        <v>28.76</v>
      </c>
      <c r="BJ502">
        <v>804</v>
      </c>
      <c r="BK502">
        <v>647</v>
      </c>
      <c r="BL502">
        <v>221</v>
      </c>
      <c r="BM502">
        <v>9.99</v>
      </c>
      <c r="BN502">
        <v>50.17</v>
      </c>
      <c r="BO502">
        <v>3.42</v>
      </c>
      <c r="BP502">
        <v>2.27</v>
      </c>
      <c r="BQ502">
        <v>77</v>
      </c>
      <c r="BR502">
        <v>51</v>
      </c>
      <c r="BS502">
        <v>26</v>
      </c>
      <c r="BT502">
        <v>60.16</v>
      </c>
      <c r="BU502">
        <v>6.36</v>
      </c>
      <c r="BV502">
        <v>9.58</v>
      </c>
      <c r="BW502">
        <v>6.99</v>
      </c>
      <c r="BX502">
        <v>92.12</v>
      </c>
      <c r="BY502">
        <v>38</v>
      </c>
      <c r="BZ502">
        <v>4</v>
      </c>
      <c r="CA502">
        <v>7</v>
      </c>
      <c r="CB502">
        <v>63.37</v>
      </c>
      <c r="CC502">
        <v>602</v>
      </c>
      <c r="CD502">
        <v>426</v>
      </c>
      <c r="CE502">
        <v>348</v>
      </c>
      <c r="CF502">
        <v>110</v>
      </c>
      <c r="CG502">
        <v>106</v>
      </c>
      <c r="CH502">
        <v>18</v>
      </c>
      <c r="CI502">
        <v>18</v>
      </c>
      <c r="CJ502">
        <v>203</v>
      </c>
      <c r="CK502">
        <v>41</v>
      </c>
      <c r="CL502">
        <v>59</v>
      </c>
      <c r="CM502">
        <v>11</v>
      </c>
      <c r="CN502">
        <v>19</v>
      </c>
      <c r="CO502">
        <v>0.36</v>
      </c>
      <c r="CP502">
        <v>1350.03</v>
      </c>
      <c r="CQ502">
        <v>3418.47</v>
      </c>
      <c r="CR502">
        <v>28.31</v>
      </c>
      <c r="CS502">
        <v>18.11</v>
      </c>
      <c r="CT502">
        <v>17.63</v>
      </c>
      <c r="CU502">
        <v>51.19</v>
      </c>
      <c r="CV502">
        <v>50.06</v>
      </c>
      <c r="CW502">
        <v>58.14</v>
      </c>
      <c r="CX502">
        <v>55.44</v>
      </c>
      <c r="CY502">
        <v>54.26</v>
      </c>
      <c r="CZ502">
        <v>54.13</v>
      </c>
      <c r="DB502">
        <f t="shared" si="7"/>
        <v>4</v>
      </c>
    </row>
    <row r="503" spans="1:106">
      <c r="A503" t="s">
        <v>1075</v>
      </c>
      <c r="B503" t="s">
        <v>1076</v>
      </c>
      <c r="C503" t="s">
        <v>100</v>
      </c>
      <c r="D503" t="s">
        <v>767</v>
      </c>
      <c r="E503">
        <v>47</v>
      </c>
      <c r="F503">
        <v>20142015</v>
      </c>
      <c r="G503">
        <v>34</v>
      </c>
      <c r="H503">
        <v>3.5</v>
      </c>
      <c r="I503">
        <v>3.5</v>
      </c>
      <c r="J503">
        <v>6</v>
      </c>
      <c r="K503">
        <v>13</v>
      </c>
      <c r="L503">
        <v>19</v>
      </c>
      <c r="M503">
        <v>0.52</v>
      </c>
      <c r="N503">
        <v>1.1200000000000001</v>
      </c>
      <c r="O503">
        <v>1.64</v>
      </c>
      <c r="P503">
        <v>-4</v>
      </c>
      <c r="Q503">
        <v>51.09</v>
      </c>
      <c r="R503">
        <v>103.12</v>
      </c>
      <c r="S503">
        <v>6.74</v>
      </c>
      <c r="T503">
        <v>7.49</v>
      </c>
      <c r="U503">
        <v>14.75</v>
      </c>
      <c r="V503">
        <v>8.08</v>
      </c>
      <c r="W503">
        <v>52.89</v>
      </c>
      <c r="X503">
        <v>44.81</v>
      </c>
      <c r="Y503">
        <v>32</v>
      </c>
      <c r="Z503">
        <v>293</v>
      </c>
      <c r="AA503">
        <v>261</v>
      </c>
      <c r="AB503">
        <v>25.35</v>
      </c>
      <c r="AC503">
        <v>22.58</v>
      </c>
      <c r="AD503">
        <v>47.93</v>
      </c>
      <c r="AE503">
        <v>108</v>
      </c>
      <c r="AF503">
        <v>6.45</v>
      </c>
      <c r="AG503">
        <v>44.64</v>
      </c>
      <c r="AH503">
        <v>25</v>
      </c>
      <c r="AI503">
        <v>586</v>
      </c>
      <c r="AJ503">
        <v>561</v>
      </c>
      <c r="AK503">
        <v>50.7</v>
      </c>
      <c r="AL503">
        <v>48.54</v>
      </c>
      <c r="AM503">
        <v>99.24</v>
      </c>
      <c r="AN503">
        <v>49.49</v>
      </c>
      <c r="AO503">
        <v>28</v>
      </c>
      <c r="AP503">
        <v>14</v>
      </c>
      <c r="AQ503">
        <v>156</v>
      </c>
      <c r="AR503">
        <v>5.08</v>
      </c>
      <c r="AS503">
        <v>49.25</v>
      </c>
      <c r="AT503">
        <v>44.17</v>
      </c>
      <c r="AU503">
        <v>-13</v>
      </c>
      <c r="AV503">
        <v>427</v>
      </c>
      <c r="AW503">
        <v>440</v>
      </c>
      <c r="AX503">
        <v>36.950000000000003</v>
      </c>
      <c r="AY503">
        <v>38.07</v>
      </c>
      <c r="AZ503">
        <v>75.02</v>
      </c>
      <c r="BA503">
        <v>67.92</v>
      </c>
      <c r="BB503">
        <v>39</v>
      </c>
      <c r="BC503">
        <v>128</v>
      </c>
      <c r="BD503">
        <v>2.62</v>
      </c>
      <c r="BE503">
        <v>46.62</v>
      </c>
      <c r="BF503">
        <v>44</v>
      </c>
      <c r="BG503">
        <v>-42</v>
      </c>
      <c r="BH503">
        <v>25.09</v>
      </c>
      <c r="BI503">
        <v>28.73</v>
      </c>
      <c r="BJ503">
        <v>290</v>
      </c>
      <c r="BK503">
        <v>332</v>
      </c>
      <c r="BL503">
        <v>89</v>
      </c>
      <c r="BM503">
        <v>9.75</v>
      </c>
      <c r="BN503">
        <v>45.81</v>
      </c>
      <c r="BO503">
        <v>2.6</v>
      </c>
      <c r="BP503">
        <v>2.08</v>
      </c>
      <c r="BQ503">
        <v>30</v>
      </c>
      <c r="BR503">
        <v>24</v>
      </c>
      <c r="BS503">
        <v>6</v>
      </c>
      <c r="BT503">
        <v>55.56</v>
      </c>
      <c r="BU503">
        <v>4.6900000000000004</v>
      </c>
      <c r="BV503">
        <v>10.34</v>
      </c>
      <c r="BW503">
        <v>7.03</v>
      </c>
      <c r="BX503">
        <v>92.77</v>
      </c>
      <c r="BY503">
        <v>38</v>
      </c>
      <c r="BZ503">
        <v>2</v>
      </c>
      <c r="CA503">
        <v>4</v>
      </c>
      <c r="CB503">
        <v>51.05</v>
      </c>
      <c r="CC503">
        <v>218</v>
      </c>
      <c r="CD503">
        <v>218</v>
      </c>
      <c r="CE503">
        <v>209</v>
      </c>
      <c r="CF503">
        <v>53</v>
      </c>
      <c r="CG503">
        <v>45</v>
      </c>
      <c r="CH503">
        <v>9</v>
      </c>
      <c r="CI503">
        <v>4</v>
      </c>
      <c r="CJ503">
        <v>83</v>
      </c>
      <c r="CK503">
        <v>15</v>
      </c>
      <c r="CL503">
        <v>10</v>
      </c>
      <c r="CM503">
        <v>14</v>
      </c>
      <c r="CN503">
        <v>10</v>
      </c>
      <c r="CO503">
        <v>-0.35</v>
      </c>
      <c r="CP503">
        <v>693.45</v>
      </c>
      <c r="CQ503">
        <v>2169.69</v>
      </c>
      <c r="CR503">
        <v>24.22</v>
      </c>
      <c r="CS503">
        <v>17.86</v>
      </c>
      <c r="CT503">
        <v>17.16</v>
      </c>
      <c r="CU503">
        <v>50.7</v>
      </c>
      <c r="CV503">
        <v>49.88</v>
      </c>
      <c r="CW503">
        <v>48.66</v>
      </c>
      <c r="CX503">
        <v>47.33</v>
      </c>
      <c r="CY503">
        <v>54.2</v>
      </c>
      <c r="CZ503">
        <v>54.45</v>
      </c>
      <c r="DB503">
        <f t="shared" si="7"/>
        <v>8</v>
      </c>
    </row>
    <row r="504" spans="1:106">
      <c r="A504" t="s">
        <v>276</v>
      </c>
      <c r="B504" t="s">
        <v>277</v>
      </c>
      <c r="C504" t="s">
        <v>80</v>
      </c>
      <c r="D504" t="s">
        <v>77</v>
      </c>
      <c r="E504">
        <v>82</v>
      </c>
      <c r="F504">
        <v>20142015</v>
      </c>
      <c r="G504">
        <v>21</v>
      </c>
      <c r="H504" t="s">
        <v>1488</v>
      </c>
      <c r="I504" t="s">
        <v>1488</v>
      </c>
      <c r="J504">
        <v>23</v>
      </c>
      <c r="K504">
        <v>29</v>
      </c>
      <c r="L504">
        <v>52</v>
      </c>
      <c r="M504">
        <v>0.98</v>
      </c>
      <c r="N504">
        <v>1.24</v>
      </c>
      <c r="O504">
        <v>2.2200000000000002</v>
      </c>
      <c r="P504">
        <v>19</v>
      </c>
      <c r="Q504">
        <v>55.64</v>
      </c>
      <c r="R504">
        <v>100.81</v>
      </c>
      <c r="S504">
        <v>11.39</v>
      </c>
      <c r="T504">
        <v>6.85</v>
      </c>
      <c r="U504">
        <v>17.13</v>
      </c>
      <c r="V504">
        <v>3.04</v>
      </c>
      <c r="W504">
        <v>55.39</v>
      </c>
      <c r="X504">
        <v>52.35</v>
      </c>
      <c r="Y504">
        <v>139</v>
      </c>
      <c r="Z504">
        <v>714</v>
      </c>
      <c r="AA504">
        <v>575</v>
      </c>
      <c r="AB504">
        <v>30.49</v>
      </c>
      <c r="AC504">
        <v>24.55</v>
      </c>
      <c r="AD504">
        <v>55.04</v>
      </c>
      <c r="AE504">
        <v>219</v>
      </c>
      <c r="AF504">
        <v>1.99</v>
      </c>
      <c r="AG504">
        <v>53.65</v>
      </c>
      <c r="AH504">
        <v>297</v>
      </c>
      <c r="AI504">
        <v>1464</v>
      </c>
      <c r="AJ504">
        <v>1167</v>
      </c>
      <c r="AK504">
        <v>62.52</v>
      </c>
      <c r="AL504">
        <v>49.84</v>
      </c>
      <c r="AM504">
        <v>112.35</v>
      </c>
      <c r="AN504">
        <v>54.58</v>
      </c>
      <c r="AO504">
        <v>62</v>
      </c>
      <c r="AP504">
        <v>29</v>
      </c>
      <c r="AQ504">
        <v>322</v>
      </c>
      <c r="AR504">
        <v>2.2200000000000002</v>
      </c>
      <c r="AS504">
        <v>54.73</v>
      </c>
      <c r="AT504">
        <v>52.51</v>
      </c>
      <c r="AU504">
        <v>184</v>
      </c>
      <c r="AV504">
        <v>1065</v>
      </c>
      <c r="AW504">
        <v>881</v>
      </c>
      <c r="AX504">
        <v>45.48</v>
      </c>
      <c r="AY504">
        <v>37.619999999999997</v>
      </c>
      <c r="AZ504">
        <v>83.1</v>
      </c>
      <c r="BA504">
        <v>75.02</v>
      </c>
      <c r="BB504">
        <v>58</v>
      </c>
      <c r="BC504">
        <v>260</v>
      </c>
      <c r="BD504">
        <v>0.87</v>
      </c>
      <c r="BE504">
        <v>53.48</v>
      </c>
      <c r="BF504">
        <v>52.61</v>
      </c>
      <c r="BG504">
        <v>104</v>
      </c>
      <c r="BH504">
        <v>34.119999999999997</v>
      </c>
      <c r="BI504">
        <v>29.68</v>
      </c>
      <c r="BJ504">
        <v>799</v>
      </c>
      <c r="BK504">
        <v>695</v>
      </c>
      <c r="BL504">
        <v>202</v>
      </c>
      <c r="BM504">
        <v>2.38</v>
      </c>
      <c r="BN504">
        <v>53.43</v>
      </c>
      <c r="BO504">
        <v>3.07</v>
      </c>
      <c r="BP504">
        <v>2.4300000000000002</v>
      </c>
      <c r="BQ504">
        <v>72</v>
      </c>
      <c r="BR504">
        <v>57</v>
      </c>
      <c r="BS504">
        <v>15</v>
      </c>
      <c r="BT504">
        <v>55.81</v>
      </c>
      <c r="BU504">
        <v>8.85</v>
      </c>
      <c r="BV504">
        <v>9.01</v>
      </c>
      <c r="BW504">
        <v>6.76</v>
      </c>
      <c r="BX504">
        <v>91.8</v>
      </c>
      <c r="BY504">
        <v>43.18</v>
      </c>
      <c r="BZ504">
        <v>38</v>
      </c>
      <c r="CA504">
        <v>50</v>
      </c>
      <c r="CB504">
        <v>60.24</v>
      </c>
      <c r="CC504">
        <v>547</v>
      </c>
      <c r="CD504">
        <v>473</v>
      </c>
      <c r="CE504">
        <v>361</v>
      </c>
      <c r="CF504">
        <v>53</v>
      </c>
      <c r="CG504">
        <v>99</v>
      </c>
      <c r="CH504">
        <v>16</v>
      </c>
      <c r="CI504">
        <v>13</v>
      </c>
      <c r="CJ504">
        <v>179</v>
      </c>
      <c r="CK504">
        <v>29</v>
      </c>
      <c r="CL504">
        <v>46</v>
      </c>
      <c r="CM504">
        <v>6</v>
      </c>
      <c r="CN504">
        <v>25</v>
      </c>
      <c r="CO504">
        <v>0.81</v>
      </c>
      <c r="CP504">
        <v>1405.03</v>
      </c>
      <c r="CQ504">
        <v>3581.3</v>
      </c>
      <c r="CR504">
        <v>28.18</v>
      </c>
      <c r="CS504">
        <v>18.38</v>
      </c>
      <c r="CT504">
        <v>17.66</v>
      </c>
      <c r="CU504">
        <v>53.47</v>
      </c>
      <c r="CV504">
        <v>50.29</v>
      </c>
      <c r="CW504">
        <v>59.41</v>
      </c>
      <c r="CX504">
        <v>51.7</v>
      </c>
      <c r="CY504">
        <v>54.87</v>
      </c>
      <c r="CZ504">
        <v>54.25</v>
      </c>
      <c r="DB504">
        <f t="shared" si="7"/>
        <v>-46</v>
      </c>
    </row>
    <row r="505" spans="1:106">
      <c r="A505" t="s">
        <v>1139</v>
      </c>
      <c r="B505" t="s">
        <v>1140</v>
      </c>
      <c r="C505" t="s">
        <v>97</v>
      </c>
      <c r="D505" t="s">
        <v>867</v>
      </c>
      <c r="E505">
        <v>79</v>
      </c>
      <c r="F505">
        <v>20142015</v>
      </c>
      <c r="G505">
        <v>28</v>
      </c>
      <c r="H505">
        <v>1.5</v>
      </c>
      <c r="I505">
        <v>1.5</v>
      </c>
      <c r="J505">
        <v>12</v>
      </c>
      <c r="K505">
        <v>21</v>
      </c>
      <c r="L505">
        <v>33</v>
      </c>
      <c r="M505">
        <v>0.63</v>
      </c>
      <c r="N505">
        <v>1.1100000000000001</v>
      </c>
      <c r="O505">
        <v>1.75</v>
      </c>
      <c r="P505">
        <v>3</v>
      </c>
      <c r="Q505">
        <v>46.78</v>
      </c>
      <c r="R505">
        <v>101.43</v>
      </c>
      <c r="S505">
        <v>8.2799999999999994</v>
      </c>
      <c r="T505">
        <v>-2.99</v>
      </c>
      <c r="U505">
        <v>14.36</v>
      </c>
      <c r="V505">
        <v>-3.36</v>
      </c>
      <c r="W505">
        <v>45.24</v>
      </c>
      <c r="X505">
        <v>48.6</v>
      </c>
      <c r="Y505">
        <v>-98</v>
      </c>
      <c r="Z505">
        <v>466</v>
      </c>
      <c r="AA505">
        <v>564</v>
      </c>
      <c r="AB505">
        <v>24.65</v>
      </c>
      <c r="AC505">
        <v>29.83</v>
      </c>
      <c r="AD505">
        <v>54.48</v>
      </c>
      <c r="AE505">
        <v>147</v>
      </c>
      <c r="AF505">
        <v>-2.36</v>
      </c>
      <c r="AG505">
        <v>49.14</v>
      </c>
      <c r="AH505">
        <v>-133</v>
      </c>
      <c r="AI505">
        <v>966</v>
      </c>
      <c r="AJ505">
        <v>1099</v>
      </c>
      <c r="AK505">
        <v>51.09</v>
      </c>
      <c r="AL505">
        <v>58.13</v>
      </c>
      <c r="AM505">
        <v>109.22</v>
      </c>
      <c r="AN505">
        <v>54.45</v>
      </c>
      <c r="AO505">
        <v>39</v>
      </c>
      <c r="AP505">
        <v>34</v>
      </c>
      <c r="AQ505">
        <v>223</v>
      </c>
      <c r="AR505">
        <v>-3.33</v>
      </c>
      <c r="AS505">
        <v>46.14</v>
      </c>
      <c r="AT505">
        <v>49.46</v>
      </c>
      <c r="AU505">
        <v>-121</v>
      </c>
      <c r="AV505">
        <v>723</v>
      </c>
      <c r="AW505">
        <v>844</v>
      </c>
      <c r="AX505">
        <v>38.24</v>
      </c>
      <c r="AY505">
        <v>44.64</v>
      </c>
      <c r="AZ505">
        <v>82.88</v>
      </c>
      <c r="BA505">
        <v>72.75</v>
      </c>
      <c r="BB505">
        <v>39</v>
      </c>
      <c r="BC505">
        <v>184</v>
      </c>
      <c r="BD505">
        <v>-2.44</v>
      </c>
      <c r="BE505">
        <v>47.09</v>
      </c>
      <c r="BF505">
        <v>49.53</v>
      </c>
      <c r="BG505">
        <v>-65</v>
      </c>
      <c r="BH505">
        <v>27.82</v>
      </c>
      <c r="BI505">
        <v>31.26</v>
      </c>
      <c r="BJ505">
        <v>526</v>
      </c>
      <c r="BK505">
        <v>591</v>
      </c>
      <c r="BL505">
        <v>145</v>
      </c>
      <c r="BM505">
        <v>5.42</v>
      </c>
      <c r="BN505">
        <v>45.56</v>
      </c>
      <c r="BO505">
        <v>2.75</v>
      </c>
      <c r="BP505">
        <v>2.64</v>
      </c>
      <c r="BQ505">
        <v>52</v>
      </c>
      <c r="BR505">
        <v>50</v>
      </c>
      <c r="BS505">
        <v>2</v>
      </c>
      <c r="BT505">
        <v>50.98</v>
      </c>
      <c r="BU505">
        <v>6.52</v>
      </c>
      <c r="BV505">
        <v>9.89</v>
      </c>
      <c r="BW505">
        <v>7.19</v>
      </c>
      <c r="BX505">
        <v>91.54</v>
      </c>
      <c r="BY505">
        <v>46.24</v>
      </c>
      <c r="BZ505">
        <v>86</v>
      </c>
      <c r="CA505">
        <v>100</v>
      </c>
      <c r="CB505">
        <v>45.43</v>
      </c>
      <c r="CC505">
        <v>293</v>
      </c>
      <c r="CD505">
        <v>386</v>
      </c>
      <c r="CE505">
        <v>352</v>
      </c>
      <c r="CF505">
        <v>55</v>
      </c>
      <c r="CG505">
        <v>163</v>
      </c>
      <c r="CH505">
        <v>10</v>
      </c>
      <c r="CI505">
        <v>11</v>
      </c>
      <c r="CJ505">
        <v>133</v>
      </c>
      <c r="CK505">
        <v>25</v>
      </c>
      <c r="CL505">
        <v>44</v>
      </c>
      <c r="CM505">
        <v>7</v>
      </c>
      <c r="CN505">
        <v>10</v>
      </c>
      <c r="CO505">
        <v>0.16</v>
      </c>
      <c r="CP505">
        <v>1134.4000000000001</v>
      </c>
      <c r="CQ505">
        <v>3657.42</v>
      </c>
      <c r="CR505">
        <v>23.67</v>
      </c>
      <c r="CS505">
        <v>17.690000000000001</v>
      </c>
      <c r="CT505">
        <v>17.27</v>
      </c>
      <c r="CU505">
        <v>47.3</v>
      </c>
      <c r="CV505">
        <v>50.2</v>
      </c>
      <c r="CW505">
        <v>52.96</v>
      </c>
      <c r="CX505">
        <v>59</v>
      </c>
      <c r="CY505">
        <v>54.13</v>
      </c>
      <c r="CZ505">
        <v>53.71</v>
      </c>
      <c r="DB505">
        <f t="shared" si="7"/>
        <v>-108</v>
      </c>
    </row>
    <row r="506" spans="1:106">
      <c r="A506" t="s">
        <v>1269</v>
      </c>
      <c r="B506" t="s">
        <v>1270</v>
      </c>
      <c r="C506" t="s">
        <v>62</v>
      </c>
      <c r="D506" t="s">
        <v>544</v>
      </c>
      <c r="E506">
        <v>82</v>
      </c>
      <c r="F506">
        <v>20142015</v>
      </c>
      <c r="G506">
        <v>23</v>
      </c>
      <c r="H506">
        <v>1.3</v>
      </c>
      <c r="I506">
        <v>1.3</v>
      </c>
      <c r="J506">
        <v>11</v>
      </c>
      <c r="K506">
        <v>25</v>
      </c>
      <c r="L506">
        <v>36</v>
      </c>
      <c r="M506">
        <v>0.35</v>
      </c>
      <c r="N506">
        <v>0.8</v>
      </c>
      <c r="O506">
        <v>1.1499999999999999</v>
      </c>
      <c r="P506">
        <v>-22</v>
      </c>
      <c r="Q506">
        <v>45.63</v>
      </c>
      <c r="R506">
        <v>101.24</v>
      </c>
      <c r="S506">
        <v>9.82</v>
      </c>
      <c r="T506">
        <v>-7.9</v>
      </c>
      <c r="U506">
        <v>22.88</v>
      </c>
      <c r="V506">
        <v>-0.51</v>
      </c>
      <c r="W506">
        <v>47.77</v>
      </c>
      <c r="X506">
        <v>48.28</v>
      </c>
      <c r="Y506">
        <v>-72</v>
      </c>
      <c r="Z506">
        <v>771</v>
      </c>
      <c r="AA506">
        <v>843</v>
      </c>
      <c r="AB506">
        <v>24.65</v>
      </c>
      <c r="AC506">
        <v>26.96</v>
      </c>
      <c r="AD506">
        <v>51.61</v>
      </c>
      <c r="AE506">
        <v>42</v>
      </c>
      <c r="AF506">
        <v>-2.25</v>
      </c>
      <c r="AG506">
        <v>47.88</v>
      </c>
      <c r="AH506">
        <v>-295</v>
      </c>
      <c r="AI506">
        <v>1540</v>
      </c>
      <c r="AJ506">
        <v>1835</v>
      </c>
      <c r="AK506">
        <v>49.24</v>
      </c>
      <c r="AL506">
        <v>58.68</v>
      </c>
      <c r="AM506">
        <v>107.92</v>
      </c>
      <c r="AN506">
        <v>56.43</v>
      </c>
      <c r="AO506">
        <v>72</v>
      </c>
      <c r="AP506">
        <v>105</v>
      </c>
      <c r="AQ506">
        <v>248</v>
      </c>
      <c r="AR506">
        <v>-1.92</v>
      </c>
      <c r="AS506">
        <v>45.33</v>
      </c>
      <c r="AT506">
        <v>47.25</v>
      </c>
      <c r="AU506">
        <v>-243</v>
      </c>
      <c r="AV506">
        <v>1179</v>
      </c>
      <c r="AW506">
        <v>1422</v>
      </c>
      <c r="AX506">
        <v>37.700000000000003</v>
      </c>
      <c r="AY506">
        <v>45.47</v>
      </c>
      <c r="AZ506">
        <v>83.17</v>
      </c>
      <c r="BA506">
        <v>73.709999999999994</v>
      </c>
      <c r="BB506">
        <v>64</v>
      </c>
      <c r="BC506">
        <v>176</v>
      </c>
      <c r="BD506">
        <v>-2.16</v>
      </c>
      <c r="BE506">
        <v>44.98</v>
      </c>
      <c r="BF506">
        <v>47.13</v>
      </c>
      <c r="BG506">
        <v>-194</v>
      </c>
      <c r="BH506">
        <v>27.79</v>
      </c>
      <c r="BI506">
        <v>33.99</v>
      </c>
      <c r="BJ506">
        <v>869</v>
      </c>
      <c r="BK506">
        <v>1063</v>
      </c>
      <c r="BL506">
        <v>112</v>
      </c>
      <c r="BM506">
        <v>0.84</v>
      </c>
      <c r="BN506">
        <v>47.47</v>
      </c>
      <c r="BO506">
        <v>2.75</v>
      </c>
      <c r="BP506">
        <v>2.94</v>
      </c>
      <c r="BQ506">
        <v>86</v>
      </c>
      <c r="BR506">
        <v>92</v>
      </c>
      <c r="BS506">
        <v>-6</v>
      </c>
      <c r="BT506">
        <v>48.31</v>
      </c>
      <c r="BU506">
        <v>6.25</v>
      </c>
      <c r="BV506">
        <v>9.9</v>
      </c>
      <c r="BW506">
        <v>7.29</v>
      </c>
      <c r="BX506">
        <v>91.35</v>
      </c>
      <c r="BY506">
        <v>43</v>
      </c>
      <c r="BZ506">
        <v>1</v>
      </c>
      <c r="CA506">
        <v>0</v>
      </c>
      <c r="CB506">
        <v>41.38</v>
      </c>
      <c r="CC506">
        <v>538</v>
      </c>
      <c r="CD506">
        <v>614</v>
      </c>
      <c r="CE506">
        <v>762</v>
      </c>
      <c r="CF506">
        <v>195</v>
      </c>
      <c r="CG506">
        <v>144</v>
      </c>
      <c r="CH506">
        <v>10</v>
      </c>
      <c r="CI506">
        <v>15</v>
      </c>
      <c r="CJ506">
        <v>101</v>
      </c>
      <c r="CK506">
        <v>22</v>
      </c>
      <c r="CL506">
        <v>14</v>
      </c>
      <c r="CM506">
        <v>32</v>
      </c>
      <c r="CN506">
        <v>10</v>
      </c>
      <c r="CO506">
        <v>-0.7</v>
      </c>
      <c r="CP506">
        <v>1876.42</v>
      </c>
      <c r="CQ506">
        <v>3111.05</v>
      </c>
      <c r="CR506">
        <v>37.619999999999997</v>
      </c>
      <c r="CS506">
        <v>17.059999999999999</v>
      </c>
      <c r="CT506">
        <v>17.489999999999998</v>
      </c>
      <c r="CU506">
        <v>48.28</v>
      </c>
      <c r="CV506">
        <v>49.92</v>
      </c>
      <c r="CW506">
        <v>51.38</v>
      </c>
      <c r="CX506">
        <v>55.03</v>
      </c>
      <c r="CY506">
        <v>54.23</v>
      </c>
      <c r="CZ506">
        <v>54.41</v>
      </c>
      <c r="DB506">
        <f t="shared" si="7"/>
        <v>51</v>
      </c>
    </row>
    <row r="507" spans="1:106">
      <c r="A507" t="s">
        <v>1220</v>
      </c>
      <c r="B507" t="s">
        <v>1221</v>
      </c>
      <c r="C507" t="s">
        <v>62</v>
      </c>
      <c r="D507" t="s">
        <v>256</v>
      </c>
      <c r="E507">
        <v>76</v>
      </c>
      <c r="F507">
        <v>20142015</v>
      </c>
      <c r="G507">
        <v>24</v>
      </c>
      <c r="H507">
        <v>2.9</v>
      </c>
      <c r="I507">
        <v>2.1749999999999998</v>
      </c>
      <c r="J507">
        <v>3</v>
      </c>
      <c r="K507">
        <v>8</v>
      </c>
      <c r="L507">
        <v>11</v>
      </c>
      <c r="M507">
        <v>0.13</v>
      </c>
      <c r="N507">
        <v>0.34</v>
      </c>
      <c r="O507">
        <v>0.46</v>
      </c>
      <c r="P507">
        <v>-1</v>
      </c>
      <c r="Q507">
        <v>42.62</v>
      </c>
      <c r="R507">
        <v>99.8</v>
      </c>
      <c r="S507">
        <v>3.8</v>
      </c>
      <c r="T507">
        <v>-8.69</v>
      </c>
      <c r="U507">
        <v>18.809999999999999</v>
      </c>
      <c r="V507">
        <v>-11.21</v>
      </c>
      <c r="W507">
        <v>39.76</v>
      </c>
      <c r="X507">
        <v>50.98</v>
      </c>
      <c r="Y507">
        <v>-275</v>
      </c>
      <c r="Z507">
        <v>534</v>
      </c>
      <c r="AA507">
        <v>809</v>
      </c>
      <c r="AB507">
        <v>22.41</v>
      </c>
      <c r="AC507">
        <v>33.950000000000003</v>
      </c>
      <c r="AD507">
        <v>56.37</v>
      </c>
      <c r="AE507">
        <v>38</v>
      </c>
      <c r="AF507">
        <v>-8.92</v>
      </c>
      <c r="AG507">
        <v>51.54</v>
      </c>
      <c r="AH507">
        <v>-395</v>
      </c>
      <c r="AI507">
        <v>1141</v>
      </c>
      <c r="AJ507">
        <v>1536</v>
      </c>
      <c r="AK507">
        <v>47.89</v>
      </c>
      <c r="AL507">
        <v>64.47</v>
      </c>
      <c r="AM507">
        <v>112.35</v>
      </c>
      <c r="AN507">
        <v>58.11</v>
      </c>
      <c r="AO507">
        <v>63</v>
      </c>
      <c r="AP507">
        <v>128</v>
      </c>
      <c r="AQ507">
        <v>171</v>
      </c>
      <c r="AR507">
        <v>-9.68</v>
      </c>
      <c r="AS507">
        <v>42.96</v>
      </c>
      <c r="AT507">
        <v>52.65</v>
      </c>
      <c r="AU507">
        <v>-285</v>
      </c>
      <c r="AV507">
        <v>870</v>
      </c>
      <c r="AW507">
        <v>1155</v>
      </c>
      <c r="AX507">
        <v>36.51</v>
      </c>
      <c r="AY507">
        <v>48.47</v>
      </c>
      <c r="AZ507">
        <v>84.99</v>
      </c>
      <c r="BA507">
        <v>76.209999999999994</v>
      </c>
      <c r="BB507">
        <v>29</v>
      </c>
      <c r="BC507">
        <v>108</v>
      </c>
      <c r="BD507">
        <v>-8.65</v>
      </c>
      <c r="BE507">
        <v>43.94</v>
      </c>
      <c r="BF507">
        <v>52.58</v>
      </c>
      <c r="BG507">
        <v>-183</v>
      </c>
      <c r="BH507">
        <v>27.83</v>
      </c>
      <c r="BI507">
        <v>35.51</v>
      </c>
      <c r="BJ507">
        <v>663</v>
      </c>
      <c r="BK507">
        <v>846</v>
      </c>
      <c r="BL507">
        <v>79</v>
      </c>
      <c r="BM507">
        <v>-12.02</v>
      </c>
      <c r="BN507">
        <v>55.4</v>
      </c>
      <c r="BO507">
        <v>2.48</v>
      </c>
      <c r="BP507">
        <v>3.23</v>
      </c>
      <c r="BQ507">
        <v>59</v>
      </c>
      <c r="BR507">
        <v>77</v>
      </c>
      <c r="BS507">
        <v>-18</v>
      </c>
      <c r="BT507">
        <v>43.38</v>
      </c>
      <c r="BU507">
        <v>2.78</v>
      </c>
      <c r="BV507">
        <v>8.9</v>
      </c>
      <c r="BW507">
        <v>6.78</v>
      </c>
      <c r="BX507">
        <v>90.9</v>
      </c>
      <c r="BY507">
        <v>40</v>
      </c>
      <c r="BZ507">
        <v>0</v>
      </c>
      <c r="CA507">
        <v>0</v>
      </c>
      <c r="CB507">
        <v>41.9</v>
      </c>
      <c r="CC507">
        <v>362</v>
      </c>
      <c r="CD507">
        <v>428</v>
      </c>
      <c r="CE507">
        <v>502</v>
      </c>
      <c r="CF507">
        <v>151</v>
      </c>
      <c r="CG507">
        <v>167</v>
      </c>
      <c r="CH507">
        <v>1</v>
      </c>
      <c r="CI507">
        <v>7</v>
      </c>
      <c r="CJ507">
        <v>76</v>
      </c>
      <c r="CK507">
        <v>46</v>
      </c>
      <c r="CL507">
        <v>14</v>
      </c>
      <c r="CM507">
        <v>10</v>
      </c>
      <c r="CN507">
        <v>9</v>
      </c>
      <c r="CO507">
        <v>-0.04</v>
      </c>
      <c r="CP507">
        <v>1429.61</v>
      </c>
      <c r="CQ507">
        <v>3169.94</v>
      </c>
      <c r="CR507">
        <v>31.08</v>
      </c>
      <c r="CS507">
        <v>16.14</v>
      </c>
      <c r="CT507">
        <v>17.32</v>
      </c>
      <c r="CU507">
        <v>50.4</v>
      </c>
      <c r="CV507">
        <v>50.05</v>
      </c>
      <c r="CW507">
        <v>54.67</v>
      </c>
      <c r="CX507">
        <v>53.81</v>
      </c>
      <c r="CY507">
        <v>54.41</v>
      </c>
      <c r="CZ507">
        <v>54.31</v>
      </c>
      <c r="DB507">
        <f t="shared" si="7"/>
        <v>-16</v>
      </c>
    </row>
    <row r="508" spans="1:106">
      <c r="A508" t="s">
        <v>478</v>
      </c>
      <c r="B508" t="s">
        <v>479</v>
      </c>
      <c r="C508" t="s">
        <v>62</v>
      </c>
      <c r="D508" t="s">
        <v>204</v>
      </c>
      <c r="E508">
        <v>64</v>
      </c>
      <c r="F508">
        <v>20142015</v>
      </c>
      <c r="G508">
        <v>24</v>
      </c>
      <c r="H508">
        <v>1.1499999999999999</v>
      </c>
      <c r="I508">
        <v>1.0249999999999999</v>
      </c>
      <c r="J508">
        <v>11</v>
      </c>
      <c r="K508">
        <v>12</v>
      </c>
      <c r="L508">
        <v>23</v>
      </c>
      <c r="M508">
        <v>0.47</v>
      </c>
      <c r="N508">
        <v>0.51</v>
      </c>
      <c r="O508">
        <v>0.99</v>
      </c>
      <c r="P508">
        <v>-12</v>
      </c>
      <c r="Q508">
        <v>47.91</v>
      </c>
      <c r="R508">
        <v>100.74</v>
      </c>
      <c r="S508">
        <v>9.82</v>
      </c>
      <c r="T508">
        <v>-20.69</v>
      </c>
      <c r="U508">
        <v>21.85</v>
      </c>
      <c r="V508">
        <v>-4.7</v>
      </c>
      <c r="W508">
        <v>49.03</v>
      </c>
      <c r="X508">
        <v>53.74</v>
      </c>
      <c r="Y508">
        <v>-23</v>
      </c>
      <c r="Z508">
        <v>583</v>
      </c>
      <c r="AA508">
        <v>606</v>
      </c>
      <c r="AB508">
        <v>25.02</v>
      </c>
      <c r="AC508">
        <v>26.01</v>
      </c>
      <c r="AD508">
        <v>51.02</v>
      </c>
      <c r="AE508">
        <v>65</v>
      </c>
      <c r="AF508">
        <v>-4.87</v>
      </c>
      <c r="AG508">
        <v>52.78</v>
      </c>
      <c r="AH508">
        <v>-104</v>
      </c>
      <c r="AI508">
        <v>1193</v>
      </c>
      <c r="AJ508">
        <v>1297</v>
      </c>
      <c r="AK508">
        <v>51.19</v>
      </c>
      <c r="AL508">
        <v>55.66</v>
      </c>
      <c r="AM508">
        <v>106.85</v>
      </c>
      <c r="AN508">
        <v>54.82</v>
      </c>
      <c r="AO508">
        <v>86</v>
      </c>
      <c r="AP508">
        <v>100</v>
      </c>
      <c r="AQ508">
        <v>253</v>
      </c>
      <c r="AR508">
        <v>-4.71</v>
      </c>
      <c r="AS508">
        <v>49.38</v>
      </c>
      <c r="AT508">
        <v>54.09</v>
      </c>
      <c r="AU508">
        <v>-23</v>
      </c>
      <c r="AV508">
        <v>911</v>
      </c>
      <c r="AW508">
        <v>934</v>
      </c>
      <c r="AX508">
        <v>39.090000000000003</v>
      </c>
      <c r="AY508">
        <v>40.08</v>
      </c>
      <c r="AZ508">
        <v>79.17</v>
      </c>
      <c r="BA508">
        <v>71.790000000000006</v>
      </c>
      <c r="BB508">
        <v>55</v>
      </c>
      <c r="BC508">
        <v>167</v>
      </c>
      <c r="BD508">
        <v>-4.3499999999999996</v>
      </c>
      <c r="BE508">
        <v>50.08</v>
      </c>
      <c r="BF508">
        <v>54.42</v>
      </c>
      <c r="BG508">
        <v>2</v>
      </c>
      <c r="BH508">
        <v>28.06</v>
      </c>
      <c r="BI508">
        <v>27.98</v>
      </c>
      <c r="BJ508">
        <v>654</v>
      </c>
      <c r="BK508">
        <v>652</v>
      </c>
      <c r="BL508">
        <v>112</v>
      </c>
      <c r="BM508">
        <v>-2.2799999999999998</v>
      </c>
      <c r="BN508">
        <v>54.42</v>
      </c>
      <c r="BO508">
        <v>2.62</v>
      </c>
      <c r="BP508">
        <v>2.4</v>
      </c>
      <c r="BQ508">
        <v>61</v>
      </c>
      <c r="BR508">
        <v>56</v>
      </c>
      <c r="BS508">
        <v>5</v>
      </c>
      <c r="BT508">
        <v>52.14</v>
      </c>
      <c r="BU508">
        <v>6.59</v>
      </c>
      <c r="BV508">
        <v>9.33</v>
      </c>
      <c r="BW508">
        <v>6.7</v>
      </c>
      <c r="BX508">
        <v>91.41</v>
      </c>
      <c r="BY508">
        <v>40</v>
      </c>
      <c r="BZ508">
        <v>0</v>
      </c>
      <c r="CA508">
        <v>0</v>
      </c>
      <c r="CB508">
        <v>36.65</v>
      </c>
      <c r="CC508">
        <v>361</v>
      </c>
      <c r="CD508">
        <v>476</v>
      </c>
      <c r="CE508">
        <v>624</v>
      </c>
      <c r="CF508">
        <v>90</v>
      </c>
      <c r="CG508">
        <v>90</v>
      </c>
      <c r="CH508">
        <v>6</v>
      </c>
      <c r="CI508">
        <v>6</v>
      </c>
      <c r="CJ508">
        <v>101</v>
      </c>
      <c r="CK508">
        <v>31</v>
      </c>
      <c r="CL508">
        <v>30</v>
      </c>
      <c r="CM508">
        <v>17</v>
      </c>
      <c r="CN508">
        <v>5</v>
      </c>
      <c r="CO508">
        <v>-0.51</v>
      </c>
      <c r="CP508">
        <v>1398.19</v>
      </c>
      <c r="CQ508">
        <v>2479.2199999999998</v>
      </c>
      <c r="CR508">
        <v>36.06</v>
      </c>
      <c r="CS508">
        <v>16.600000000000001</v>
      </c>
      <c r="CT508">
        <v>17.420000000000002</v>
      </c>
      <c r="CU508">
        <v>51.28</v>
      </c>
      <c r="CV508">
        <v>50.2</v>
      </c>
      <c r="CW508">
        <v>54.4</v>
      </c>
      <c r="CX508">
        <v>51.68</v>
      </c>
      <c r="CY508">
        <v>54.83</v>
      </c>
      <c r="CZ508">
        <v>54.39</v>
      </c>
      <c r="DB508">
        <f t="shared" si="7"/>
        <v>0</v>
      </c>
    </row>
    <row r="509" spans="1:106">
      <c r="A509" t="s">
        <v>371</v>
      </c>
      <c r="B509" t="s">
        <v>372</v>
      </c>
      <c r="C509" t="s">
        <v>100</v>
      </c>
      <c r="D509" t="s">
        <v>163</v>
      </c>
      <c r="E509">
        <v>71</v>
      </c>
      <c r="F509">
        <v>20142015</v>
      </c>
      <c r="G509">
        <v>25</v>
      </c>
      <c r="H509">
        <v>0.6</v>
      </c>
      <c r="I509">
        <v>0.65</v>
      </c>
      <c r="J509">
        <v>9</v>
      </c>
      <c r="K509">
        <v>17</v>
      </c>
      <c r="L509">
        <v>26</v>
      </c>
      <c r="M509">
        <v>0.61</v>
      </c>
      <c r="N509">
        <v>1.1499999999999999</v>
      </c>
      <c r="O509">
        <v>1.76</v>
      </c>
      <c r="P509">
        <v>1</v>
      </c>
      <c r="Q509">
        <v>54.69</v>
      </c>
      <c r="R509">
        <v>99.62</v>
      </c>
      <c r="S509">
        <v>7.96</v>
      </c>
      <c r="T509">
        <v>0.47</v>
      </c>
      <c r="U509">
        <v>12.48</v>
      </c>
      <c r="V509">
        <v>4.66</v>
      </c>
      <c r="W509">
        <v>57.23</v>
      </c>
      <c r="X509">
        <v>52.57</v>
      </c>
      <c r="Y509">
        <v>123</v>
      </c>
      <c r="Z509">
        <v>487</v>
      </c>
      <c r="AA509">
        <v>364</v>
      </c>
      <c r="AB509">
        <v>32.97</v>
      </c>
      <c r="AC509">
        <v>24.64</v>
      </c>
      <c r="AD509">
        <v>57.61</v>
      </c>
      <c r="AE509">
        <v>140</v>
      </c>
      <c r="AF509">
        <v>2.4300000000000002</v>
      </c>
      <c r="AG509">
        <v>52.26</v>
      </c>
      <c r="AH509">
        <v>164</v>
      </c>
      <c r="AI509">
        <v>957</v>
      </c>
      <c r="AJ509">
        <v>793</v>
      </c>
      <c r="AK509">
        <v>64.78</v>
      </c>
      <c r="AL509">
        <v>53.68</v>
      </c>
      <c r="AM509">
        <v>118.46</v>
      </c>
      <c r="AN509">
        <v>49.53</v>
      </c>
      <c r="AO509">
        <v>62</v>
      </c>
      <c r="AP509">
        <v>41</v>
      </c>
      <c r="AQ509">
        <v>230</v>
      </c>
      <c r="AR509">
        <v>3.43</v>
      </c>
      <c r="AS509">
        <v>55.52</v>
      </c>
      <c r="AT509">
        <v>52.09</v>
      </c>
      <c r="AU509">
        <v>137</v>
      </c>
      <c r="AV509">
        <v>689</v>
      </c>
      <c r="AW509">
        <v>552</v>
      </c>
      <c r="AX509">
        <v>46.64</v>
      </c>
      <c r="AY509">
        <v>37.369999999999997</v>
      </c>
      <c r="AZ509">
        <v>84.01</v>
      </c>
      <c r="BA509">
        <v>68.8</v>
      </c>
      <c r="BB509">
        <v>55</v>
      </c>
      <c r="BC509">
        <v>168</v>
      </c>
      <c r="BD509">
        <v>3.11</v>
      </c>
      <c r="BE509">
        <v>54.55</v>
      </c>
      <c r="BF509">
        <v>51.44</v>
      </c>
      <c r="BG509">
        <v>79</v>
      </c>
      <c r="BH509">
        <v>32.090000000000003</v>
      </c>
      <c r="BI509">
        <v>26.74</v>
      </c>
      <c r="BJ509">
        <v>474</v>
      </c>
      <c r="BK509">
        <v>395</v>
      </c>
      <c r="BL509">
        <v>113</v>
      </c>
      <c r="BM509">
        <v>4</v>
      </c>
      <c r="BN509">
        <v>49.57</v>
      </c>
      <c r="BO509">
        <v>3.05</v>
      </c>
      <c r="BP509">
        <v>2.64</v>
      </c>
      <c r="BQ509">
        <v>45</v>
      </c>
      <c r="BR509">
        <v>39</v>
      </c>
      <c r="BS509">
        <v>6</v>
      </c>
      <c r="BT509">
        <v>53.57</v>
      </c>
      <c r="BU509">
        <v>5.36</v>
      </c>
      <c r="BV509">
        <v>9.49</v>
      </c>
      <c r="BW509">
        <v>6.53</v>
      </c>
      <c r="BX509">
        <v>90.13</v>
      </c>
      <c r="BY509">
        <v>42.25</v>
      </c>
      <c r="BZ509">
        <v>30</v>
      </c>
      <c r="CA509">
        <v>41</v>
      </c>
      <c r="CB509">
        <v>53.25</v>
      </c>
      <c r="CC509">
        <v>311</v>
      </c>
      <c r="CD509">
        <v>331</v>
      </c>
      <c r="CE509">
        <v>273</v>
      </c>
      <c r="CF509">
        <v>77</v>
      </c>
      <c r="CG509">
        <v>79</v>
      </c>
      <c r="CH509">
        <v>5</v>
      </c>
      <c r="CI509">
        <v>12</v>
      </c>
      <c r="CJ509">
        <v>104</v>
      </c>
      <c r="CK509">
        <v>21</v>
      </c>
      <c r="CL509">
        <v>24</v>
      </c>
      <c r="CM509">
        <v>4</v>
      </c>
      <c r="CN509">
        <v>5</v>
      </c>
      <c r="CO509">
        <v>7.0000000000000007E-2</v>
      </c>
      <c r="CP509">
        <v>886.35</v>
      </c>
      <c r="CQ509">
        <v>3411.5</v>
      </c>
      <c r="CR509">
        <v>20.62</v>
      </c>
      <c r="CS509">
        <v>17.21</v>
      </c>
      <c r="CT509">
        <v>17.309999999999999</v>
      </c>
      <c r="CU509">
        <v>50.67</v>
      </c>
      <c r="CV509">
        <v>50.07</v>
      </c>
      <c r="CW509">
        <v>58.01</v>
      </c>
      <c r="CX509">
        <v>56.47</v>
      </c>
      <c r="CY509">
        <v>53.89</v>
      </c>
      <c r="CZ509">
        <v>53.74</v>
      </c>
      <c r="DB509">
        <f t="shared" si="7"/>
        <v>-2</v>
      </c>
    </row>
    <row r="510" spans="1:106">
      <c r="A510" t="s">
        <v>329</v>
      </c>
      <c r="B510" t="s">
        <v>330</v>
      </c>
      <c r="C510" t="s">
        <v>68</v>
      </c>
      <c r="D510" t="s">
        <v>168</v>
      </c>
      <c r="E510">
        <v>82</v>
      </c>
      <c r="F510">
        <v>20142015</v>
      </c>
      <c r="G510">
        <v>21</v>
      </c>
      <c r="H510">
        <v>0.92500000000000004</v>
      </c>
      <c r="I510">
        <v>0.92500000000000004</v>
      </c>
      <c r="J510">
        <v>15</v>
      </c>
      <c r="K510">
        <v>34</v>
      </c>
      <c r="L510">
        <v>49</v>
      </c>
      <c r="M510">
        <v>0.59</v>
      </c>
      <c r="N510">
        <v>1.34</v>
      </c>
      <c r="O510">
        <v>1.93</v>
      </c>
      <c r="P510">
        <v>24</v>
      </c>
      <c r="Q510">
        <v>56.36</v>
      </c>
      <c r="R510">
        <v>101.31</v>
      </c>
      <c r="S510">
        <v>8.82</v>
      </c>
      <c r="T510">
        <v>5.43</v>
      </c>
      <c r="U510">
        <v>18.55</v>
      </c>
      <c r="V510">
        <v>8.1</v>
      </c>
      <c r="W510">
        <v>57.24</v>
      </c>
      <c r="X510">
        <v>49.13</v>
      </c>
      <c r="Y510">
        <v>200</v>
      </c>
      <c r="Z510">
        <v>791</v>
      </c>
      <c r="AA510">
        <v>591</v>
      </c>
      <c r="AB510">
        <v>31.2</v>
      </c>
      <c r="AC510">
        <v>23.31</v>
      </c>
      <c r="AD510">
        <v>54.51</v>
      </c>
      <c r="AE510">
        <v>205</v>
      </c>
      <c r="AF510">
        <v>6.58</v>
      </c>
      <c r="AG510">
        <v>49.78</v>
      </c>
      <c r="AH510">
        <v>356</v>
      </c>
      <c r="AI510">
        <v>1578</v>
      </c>
      <c r="AJ510">
        <v>1222</v>
      </c>
      <c r="AK510">
        <v>62.24</v>
      </c>
      <c r="AL510">
        <v>48.2</v>
      </c>
      <c r="AM510">
        <v>110.44</v>
      </c>
      <c r="AN510">
        <v>51.27</v>
      </c>
      <c r="AO510">
        <v>77</v>
      </c>
      <c r="AP510">
        <v>61</v>
      </c>
      <c r="AQ510">
        <v>310</v>
      </c>
      <c r="AR510">
        <v>6.75</v>
      </c>
      <c r="AS510">
        <v>55.92</v>
      </c>
      <c r="AT510">
        <v>49.17</v>
      </c>
      <c r="AU510">
        <v>238</v>
      </c>
      <c r="AV510">
        <v>1124</v>
      </c>
      <c r="AW510">
        <v>886</v>
      </c>
      <c r="AX510">
        <v>44.33</v>
      </c>
      <c r="AY510">
        <v>34.950000000000003</v>
      </c>
      <c r="AZ510">
        <v>79.28</v>
      </c>
      <c r="BA510">
        <v>71.98</v>
      </c>
      <c r="BB510">
        <v>63</v>
      </c>
      <c r="BC510">
        <v>233</v>
      </c>
      <c r="BD510">
        <v>7.94</v>
      </c>
      <c r="BE510">
        <v>56.49</v>
      </c>
      <c r="BF510">
        <v>48.56</v>
      </c>
      <c r="BG510">
        <v>186</v>
      </c>
      <c r="BH510">
        <v>31.91</v>
      </c>
      <c r="BI510">
        <v>24.57</v>
      </c>
      <c r="BJ510">
        <v>809</v>
      </c>
      <c r="BK510">
        <v>623</v>
      </c>
      <c r="BL510">
        <v>170</v>
      </c>
      <c r="BM510">
        <v>11.23</v>
      </c>
      <c r="BN510">
        <v>48.62</v>
      </c>
      <c r="BO510">
        <v>3.23</v>
      </c>
      <c r="BP510">
        <v>2.17</v>
      </c>
      <c r="BQ510">
        <v>82</v>
      </c>
      <c r="BR510">
        <v>55</v>
      </c>
      <c r="BS510">
        <v>27</v>
      </c>
      <c r="BT510">
        <v>59.85</v>
      </c>
      <c r="BU510">
        <v>6.44</v>
      </c>
      <c r="BV510">
        <v>10.14</v>
      </c>
      <c r="BW510">
        <v>7.3</v>
      </c>
      <c r="BX510">
        <v>91.17</v>
      </c>
      <c r="BY510">
        <v>42.86</v>
      </c>
      <c r="BZ510">
        <v>492</v>
      </c>
      <c r="CA510">
        <v>656</v>
      </c>
      <c r="CB510">
        <v>53.84</v>
      </c>
      <c r="CC510">
        <v>533</v>
      </c>
      <c r="CD510">
        <v>429</v>
      </c>
      <c r="CE510">
        <v>457</v>
      </c>
      <c r="CF510">
        <v>100</v>
      </c>
      <c r="CG510">
        <v>160</v>
      </c>
      <c r="CH510">
        <v>16</v>
      </c>
      <c r="CI510">
        <v>18</v>
      </c>
      <c r="CJ510">
        <v>155</v>
      </c>
      <c r="CK510">
        <v>45</v>
      </c>
      <c r="CL510">
        <v>54</v>
      </c>
      <c r="CM510">
        <v>9</v>
      </c>
      <c r="CN510">
        <v>33</v>
      </c>
      <c r="CO510">
        <v>0.95</v>
      </c>
      <c r="CP510">
        <v>1521.2</v>
      </c>
      <c r="CQ510">
        <v>3481.14</v>
      </c>
      <c r="CR510">
        <v>30.41</v>
      </c>
      <c r="CS510">
        <v>18.78</v>
      </c>
      <c r="CT510">
        <v>17.510000000000002</v>
      </c>
      <c r="CU510">
        <v>50.98</v>
      </c>
      <c r="CV510">
        <v>50.21</v>
      </c>
      <c r="CW510">
        <v>55.47</v>
      </c>
      <c r="CX510">
        <v>53.33</v>
      </c>
      <c r="CY510">
        <v>54.85</v>
      </c>
      <c r="CZ510">
        <v>54.39</v>
      </c>
      <c r="DB510">
        <f t="shared" si="7"/>
        <v>-60</v>
      </c>
    </row>
    <row r="511" spans="1:106">
      <c r="A511" t="s">
        <v>880</v>
      </c>
      <c r="B511" t="s">
        <v>881</v>
      </c>
      <c r="C511" t="s">
        <v>273</v>
      </c>
      <c r="D511" t="s">
        <v>230</v>
      </c>
      <c r="E511">
        <v>82</v>
      </c>
      <c r="F511">
        <v>20142015</v>
      </c>
      <c r="G511">
        <v>23</v>
      </c>
      <c r="H511">
        <v>2.25</v>
      </c>
      <c r="I511">
        <v>2.5</v>
      </c>
      <c r="J511">
        <v>18</v>
      </c>
      <c r="K511">
        <v>29</v>
      </c>
      <c r="L511">
        <v>47</v>
      </c>
      <c r="M511">
        <v>0.77</v>
      </c>
      <c r="N511">
        <v>1.24</v>
      </c>
      <c r="O511">
        <v>2.0099999999999998</v>
      </c>
      <c r="P511">
        <v>7</v>
      </c>
      <c r="Q511">
        <v>58.22</v>
      </c>
      <c r="R511">
        <v>102.9</v>
      </c>
      <c r="S511">
        <v>11.54</v>
      </c>
      <c r="T511">
        <v>24.38</v>
      </c>
      <c r="U511">
        <v>17.149999999999999</v>
      </c>
      <c r="V511">
        <v>14.13</v>
      </c>
      <c r="W511">
        <v>60.09</v>
      </c>
      <c r="X511">
        <v>45.96</v>
      </c>
      <c r="Y511">
        <v>275</v>
      </c>
      <c r="Z511">
        <v>819</v>
      </c>
      <c r="AA511">
        <v>544</v>
      </c>
      <c r="AB511">
        <v>34.950000000000003</v>
      </c>
      <c r="AC511">
        <v>23.21</v>
      </c>
      <c r="AD511">
        <v>58.16</v>
      </c>
      <c r="AE511">
        <v>222</v>
      </c>
      <c r="AF511">
        <v>12.19</v>
      </c>
      <c r="AG511">
        <v>46.03</v>
      </c>
      <c r="AH511">
        <v>455</v>
      </c>
      <c r="AI511">
        <v>1611</v>
      </c>
      <c r="AJ511">
        <v>1156</v>
      </c>
      <c r="AK511">
        <v>68.739999999999995</v>
      </c>
      <c r="AL511">
        <v>49.32</v>
      </c>
      <c r="AM511">
        <v>118.06</v>
      </c>
      <c r="AN511">
        <v>50.71</v>
      </c>
      <c r="AO511">
        <v>67</v>
      </c>
      <c r="AP511">
        <v>38</v>
      </c>
      <c r="AQ511">
        <v>299</v>
      </c>
      <c r="AR511">
        <v>10.93</v>
      </c>
      <c r="AS511">
        <v>57.02</v>
      </c>
      <c r="AT511">
        <v>46.09</v>
      </c>
      <c r="AU511">
        <v>283</v>
      </c>
      <c r="AV511">
        <v>1150</v>
      </c>
      <c r="AW511">
        <v>867</v>
      </c>
      <c r="AX511">
        <v>49.07</v>
      </c>
      <c r="AY511">
        <v>36.99</v>
      </c>
      <c r="AZ511">
        <v>86.06</v>
      </c>
      <c r="BA511">
        <v>71.040000000000006</v>
      </c>
      <c r="BB511">
        <v>76</v>
      </c>
      <c r="BC511">
        <v>232</v>
      </c>
      <c r="BD511">
        <v>11.06</v>
      </c>
      <c r="BE511">
        <v>57.13</v>
      </c>
      <c r="BF511">
        <v>46.07</v>
      </c>
      <c r="BG511">
        <v>204</v>
      </c>
      <c r="BH511">
        <v>34.86</v>
      </c>
      <c r="BI511">
        <v>26.16</v>
      </c>
      <c r="BJ511">
        <v>817</v>
      </c>
      <c r="BK511">
        <v>613</v>
      </c>
      <c r="BL511">
        <v>156</v>
      </c>
      <c r="BM511">
        <v>23.2</v>
      </c>
      <c r="BN511">
        <v>42.12</v>
      </c>
      <c r="BO511">
        <v>3.46</v>
      </c>
      <c r="BP511">
        <v>1.83</v>
      </c>
      <c r="BQ511">
        <v>81</v>
      </c>
      <c r="BR511">
        <v>43</v>
      </c>
      <c r="BS511">
        <v>38</v>
      </c>
      <c r="BT511">
        <v>65.319999999999993</v>
      </c>
      <c r="BU511">
        <v>7.76</v>
      </c>
      <c r="BV511">
        <v>9.91</v>
      </c>
      <c r="BW511">
        <v>7.04</v>
      </c>
      <c r="BX511">
        <v>92.99</v>
      </c>
      <c r="BY511">
        <v>46.74</v>
      </c>
      <c r="BZ511">
        <v>86</v>
      </c>
      <c r="CA511">
        <v>98</v>
      </c>
      <c r="CB511">
        <v>68.540000000000006</v>
      </c>
      <c r="CC511">
        <v>684</v>
      </c>
      <c r="CD511">
        <v>432</v>
      </c>
      <c r="CE511">
        <v>314</v>
      </c>
      <c r="CF511">
        <v>198</v>
      </c>
      <c r="CG511">
        <v>149</v>
      </c>
      <c r="CH511">
        <v>21</v>
      </c>
      <c r="CI511">
        <v>8</v>
      </c>
      <c r="CJ511">
        <v>138</v>
      </c>
      <c r="CK511">
        <v>31</v>
      </c>
      <c r="CL511">
        <v>28</v>
      </c>
      <c r="CM511">
        <v>12</v>
      </c>
      <c r="CN511">
        <v>19</v>
      </c>
      <c r="CO511">
        <v>0.3</v>
      </c>
      <c r="CP511">
        <v>1406.21</v>
      </c>
      <c r="CQ511">
        <v>3604.09</v>
      </c>
      <c r="CR511">
        <v>28.07</v>
      </c>
      <c r="CS511">
        <v>18.12</v>
      </c>
      <c r="CT511">
        <v>17.38</v>
      </c>
      <c r="CU511">
        <v>49.62</v>
      </c>
      <c r="CV511">
        <v>50.04</v>
      </c>
      <c r="CW511">
        <v>54.37</v>
      </c>
      <c r="CX511">
        <v>55.2</v>
      </c>
      <c r="CY511">
        <v>54.15</v>
      </c>
      <c r="CZ511">
        <v>54.06</v>
      </c>
      <c r="DB511">
        <f t="shared" si="7"/>
        <v>49</v>
      </c>
    </row>
    <row r="512" spans="1:106">
      <c r="A512" t="s">
        <v>715</v>
      </c>
      <c r="B512" t="s">
        <v>716</v>
      </c>
      <c r="C512" t="s">
        <v>62</v>
      </c>
      <c r="D512" t="s">
        <v>230</v>
      </c>
      <c r="E512">
        <v>58</v>
      </c>
      <c r="F512">
        <v>20142015</v>
      </c>
      <c r="G512">
        <v>24</v>
      </c>
      <c r="H512">
        <v>3.35</v>
      </c>
      <c r="I512">
        <v>3.6</v>
      </c>
      <c r="J512">
        <v>3</v>
      </c>
      <c r="K512">
        <v>10</v>
      </c>
      <c r="L512">
        <v>13</v>
      </c>
      <c r="M512">
        <v>0.17</v>
      </c>
      <c r="N512">
        <v>0.56000000000000005</v>
      </c>
      <c r="O512">
        <v>0.73</v>
      </c>
      <c r="P512">
        <v>0</v>
      </c>
      <c r="Q512">
        <v>45.22</v>
      </c>
      <c r="R512">
        <v>97.98</v>
      </c>
      <c r="S512">
        <v>4.4800000000000004</v>
      </c>
      <c r="T512">
        <v>-8.8000000000000007</v>
      </c>
      <c r="U512">
        <v>18.47</v>
      </c>
      <c r="V512">
        <v>-10.35</v>
      </c>
      <c r="W512">
        <v>43.6</v>
      </c>
      <c r="X512">
        <v>53.95</v>
      </c>
      <c r="Y512">
        <v>-121</v>
      </c>
      <c r="Z512">
        <v>412</v>
      </c>
      <c r="AA512">
        <v>533</v>
      </c>
      <c r="AB512">
        <v>23.07</v>
      </c>
      <c r="AC512">
        <v>29.85</v>
      </c>
      <c r="AD512">
        <v>52.92</v>
      </c>
      <c r="AE512">
        <v>42</v>
      </c>
      <c r="AF512">
        <v>-7.66</v>
      </c>
      <c r="AG512">
        <v>52.89</v>
      </c>
      <c r="AH512">
        <v>-190</v>
      </c>
      <c r="AI512">
        <v>899</v>
      </c>
      <c r="AJ512">
        <v>1089</v>
      </c>
      <c r="AK512">
        <v>50.34</v>
      </c>
      <c r="AL512">
        <v>60.98</v>
      </c>
      <c r="AM512">
        <v>111.33</v>
      </c>
      <c r="AN512">
        <v>51.39</v>
      </c>
      <c r="AO512">
        <v>65</v>
      </c>
      <c r="AP512">
        <v>89</v>
      </c>
      <c r="AQ512">
        <v>153</v>
      </c>
      <c r="AR512">
        <v>-7.58</v>
      </c>
      <c r="AS512">
        <v>44.4</v>
      </c>
      <c r="AT512">
        <v>51.98</v>
      </c>
      <c r="AU512">
        <v>-161</v>
      </c>
      <c r="AV512">
        <v>638</v>
      </c>
      <c r="AW512">
        <v>799</v>
      </c>
      <c r="AX512">
        <v>35.729999999999997</v>
      </c>
      <c r="AY512">
        <v>44.74</v>
      </c>
      <c r="AZ512">
        <v>80.47</v>
      </c>
      <c r="BA512">
        <v>72.41</v>
      </c>
      <c r="BB512">
        <v>21</v>
      </c>
      <c r="BC512">
        <v>88</v>
      </c>
      <c r="BD512">
        <v>-7.85</v>
      </c>
      <c r="BE512">
        <v>44.72</v>
      </c>
      <c r="BF512">
        <v>52.58</v>
      </c>
      <c r="BG512">
        <v>-109</v>
      </c>
      <c r="BH512">
        <v>25.87</v>
      </c>
      <c r="BI512">
        <v>31.98</v>
      </c>
      <c r="BJ512">
        <v>462</v>
      </c>
      <c r="BK512">
        <v>571</v>
      </c>
      <c r="BL512">
        <v>67</v>
      </c>
      <c r="BM512">
        <v>-15.78</v>
      </c>
      <c r="BN512">
        <v>54.91</v>
      </c>
      <c r="BO512">
        <v>2.02</v>
      </c>
      <c r="BP512">
        <v>3.14</v>
      </c>
      <c r="BQ512">
        <v>36</v>
      </c>
      <c r="BR512">
        <v>56</v>
      </c>
      <c r="BS512">
        <v>-20</v>
      </c>
      <c r="BT512">
        <v>39.130000000000003</v>
      </c>
      <c r="BU512">
        <v>3.41</v>
      </c>
      <c r="BV512">
        <v>7.79</v>
      </c>
      <c r="BW512">
        <v>5.64</v>
      </c>
      <c r="BX512">
        <v>90.19</v>
      </c>
      <c r="BY512">
        <v>40</v>
      </c>
      <c r="BZ512">
        <v>0</v>
      </c>
      <c r="CA512">
        <v>0</v>
      </c>
      <c r="CB512">
        <v>45.29</v>
      </c>
      <c r="CC512">
        <v>308</v>
      </c>
      <c r="CD512">
        <v>302</v>
      </c>
      <c r="CE512">
        <v>372</v>
      </c>
      <c r="CF512">
        <v>194</v>
      </c>
      <c r="CG512">
        <v>128</v>
      </c>
      <c r="CH512">
        <v>5</v>
      </c>
      <c r="CI512">
        <v>5</v>
      </c>
      <c r="CJ512">
        <v>64</v>
      </c>
      <c r="CK512">
        <v>39</v>
      </c>
      <c r="CL512">
        <v>7</v>
      </c>
      <c r="CM512">
        <v>4</v>
      </c>
      <c r="CN512">
        <v>4</v>
      </c>
      <c r="CO512">
        <v>0</v>
      </c>
      <c r="CP512">
        <v>1071.45</v>
      </c>
      <c r="CQ512">
        <v>2468.6999999999998</v>
      </c>
      <c r="CR512">
        <v>30.27</v>
      </c>
      <c r="CS512">
        <v>16.3</v>
      </c>
      <c r="CT512">
        <v>17.13</v>
      </c>
      <c r="CU512">
        <v>48.9</v>
      </c>
      <c r="CV512">
        <v>49.93</v>
      </c>
      <c r="CW512">
        <v>53.05</v>
      </c>
      <c r="CX512">
        <v>55.44</v>
      </c>
      <c r="CY512">
        <v>53.58</v>
      </c>
      <c r="CZ512">
        <v>53.72</v>
      </c>
      <c r="DB512">
        <f t="shared" si="7"/>
        <v>66</v>
      </c>
    </row>
    <row r="513" spans="1:106">
      <c r="A513" t="s">
        <v>893</v>
      </c>
      <c r="B513" t="s">
        <v>894</v>
      </c>
      <c r="C513" t="s">
        <v>62</v>
      </c>
      <c r="D513" t="s">
        <v>895</v>
      </c>
      <c r="E513">
        <v>44</v>
      </c>
      <c r="F513">
        <v>20142015</v>
      </c>
      <c r="G513">
        <v>27</v>
      </c>
      <c r="H513">
        <v>1.2749999999999999</v>
      </c>
      <c r="I513">
        <v>1.137</v>
      </c>
      <c r="J513">
        <v>1</v>
      </c>
      <c r="K513">
        <v>3</v>
      </c>
      <c r="L513">
        <v>4</v>
      </c>
      <c r="M513">
        <v>0.09</v>
      </c>
      <c r="N513">
        <v>0.27</v>
      </c>
      <c r="O513">
        <v>0.36</v>
      </c>
      <c r="P513">
        <v>-6</v>
      </c>
      <c r="Q513">
        <v>48.69</v>
      </c>
      <c r="R513">
        <v>99.28</v>
      </c>
      <c r="S513">
        <v>2.2200000000000002</v>
      </c>
      <c r="T513">
        <v>-2.83</v>
      </c>
      <c r="U513">
        <v>15.21</v>
      </c>
      <c r="V513">
        <v>-0.48</v>
      </c>
      <c r="W513">
        <v>45.74</v>
      </c>
      <c r="X513">
        <v>46.21</v>
      </c>
      <c r="Y513">
        <v>-52</v>
      </c>
      <c r="Z513">
        <v>279</v>
      </c>
      <c r="AA513">
        <v>331</v>
      </c>
      <c r="AB513">
        <v>25.01</v>
      </c>
      <c r="AC513">
        <v>29.67</v>
      </c>
      <c r="AD513">
        <v>54.67</v>
      </c>
      <c r="AE513">
        <v>19</v>
      </c>
      <c r="AF513">
        <v>1.38</v>
      </c>
      <c r="AG513">
        <v>47.31</v>
      </c>
      <c r="AH513">
        <v>-34</v>
      </c>
      <c r="AI513">
        <v>631</v>
      </c>
      <c r="AJ513">
        <v>665</v>
      </c>
      <c r="AK513">
        <v>56.55</v>
      </c>
      <c r="AL513">
        <v>59.6</v>
      </c>
      <c r="AM513">
        <v>116.16</v>
      </c>
      <c r="AN513">
        <v>51.03</v>
      </c>
      <c r="AO513">
        <v>41</v>
      </c>
      <c r="AP513">
        <v>83</v>
      </c>
      <c r="AQ513">
        <v>97</v>
      </c>
      <c r="AR513">
        <v>1.73</v>
      </c>
      <c r="AS513">
        <v>49.68</v>
      </c>
      <c r="AT513">
        <v>47.94</v>
      </c>
      <c r="AU513">
        <v>-6</v>
      </c>
      <c r="AV513">
        <v>461</v>
      </c>
      <c r="AW513">
        <v>467</v>
      </c>
      <c r="AX513">
        <v>41.32</v>
      </c>
      <c r="AY513">
        <v>41.86</v>
      </c>
      <c r="AZ513">
        <v>83.17</v>
      </c>
      <c r="BA513">
        <v>69.849999999999994</v>
      </c>
      <c r="BB513">
        <v>11</v>
      </c>
      <c r="BC513">
        <v>56</v>
      </c>
      <c r="BD513">
        <v>2.2000000000000002</v>
      </c>
      <c r="BE513">
        <v>50.23</v>
      </c>
      <c r="BF513">
        <v>48.04</v>
      </c>
      <c r="BG513">
        <v>3</v>
      </c>
      <c r="BH513">
        <v>28.86</v>
      </c>
      <c r="BI513">
        <v>28.59</v>
      </c>
      <c r="BJ513">
        <v>322</v>
      </c>
      <c r="BK513">
        <v>319</v>
      </c>
      <c r="BL513">
        <v>45</v>
      </c>
      <c r="BM513">
        <v>1.44</v>
      </c>
      <c r="BN513">
        <v>47</v>
      </c>
      <c r="BO513">
        <v>2.78</v>
      </c>
      <c r="BP513">
        <v>2.96</v>
      </c>
      <c r="BQ513">
        <v>31</v>
      </c>
      <c r="BR513">
        <v>33</v>
      </c>
      <c r="BS513">
        <v>-2</v>
      </c>
      <c r="BT513">
        <v>48.44</v>
      </c>
      <c r="BU513">
        <v>1.79</v>
      </c>
      <c r="BV513">
        <v>9.6300000000000008</v>
      </c>
      <c r="BW513">
        <v>6.72</v>
      </c>
      <c r="BX513">
        <v>89.66</v>
      </c>
      <c r="BY513">
        <v>40</v>
      </c>
      <c r="BZ513">
        <v>0</v>
      </c>
      <c r="CA513">
        <v>0</v>
      </c>
      <c r="CB513">
        <v>47.83</v>
      </c>
      <c r="CC513">
        <v>198</v>
      </c>
      <c r="CD513">
        <v>251</v>
      </c>
      <c r="CE513">
        <v>216</v>
      </c>
      <c r="CF513">
        <v>45</v>
      </c>
      <c r="CG513">
        <v>64</v>
      </c>
      <c r="CH513">
        <v>0</v>
      </c>
      <c r="CI513">
        <v>3</v>
      </c>
      <c r="CJ513">
        <v>44</v>
      </c>
      <c r="CK513">
        <v>19</v>
      </c>
      <c r="CL513">
        <v>6</v>
      </c>
      <c r="CM513">
        <v>6</v>
      </c>
      <c r="CN513">
        <v>0</v>
      </c>
      <c r="CO513">
        <v>-0.54</v>
      </c>
      <c r="CP513">
        <v>669.44</v>
      </c>
      <c r="CQ513">
        <v>2009.72</v>
      </c>
      <c r="CR513">
        <v>24.99</v>
      </c>
      <c r="CS513">
        <v>15.75</v>
      </c>
      <c r="CT513">
        <v>16.95</v>
      </c>
      <c r="CU513">
        <v>47.73</v>
      </c>
      <c r="CV513">
        <v>49.7</v>
      </c>
      <c r="CW513">
        <v>52.16</v>
      </c>
      <c r="CX513">
        <v>57.13</v>
      </c>
      <c r="CY513">
        <v>53.45</v>
      </c>
      <c r="CZ513">
        <v>54.1</v>
      </c>
      <c r="DB513">
        <f t="shared" si="7"/>
        <v>-19</v>
      </c>
    </row>
    <row r="514" spans="1:106">
      <c r="A514" t="s">
        <v>505</v>
      </c>
      <c r="B514" t="s">
        <v>506</v>
      </c>
      <c r="C514" t="s">
        <v>62</v>
      </c>
      <c r="D514" t="s">
        <v>195</v>
      </c>
      <c r="E514">
        <v>39</v>
      </c>
      <c r="F514">
        <v>20142015</v>
      </c>
      <c r="G514">
        <v>23</v>
      </c>
      <c r="H514">
        <v>0.625</v>
      </c>
      <c r="I514">
        <v>0.625</v>
      </c>
      <c r="J514">
        <v>1</v>
      </c>
      <c r="K514">
        <v>3</v>
      </c>
      <c r="L514">
        <v>4</v>
      </c>
      <c r="M514">
        <v>0.11</v>
      </c>
      <c r="N514">
        <v>0.34</v>
      </c>
      <c r="O514">
        <v>0.45</v>
      </c>
      <c r="P514">
        <v>-2</v>
      </c>
      <c r="Q514">
        <v>53.99</v>
      </c>
      <c r="R514">
        <v>97.92</v>
      </c>
      <c r="S514">
        <v>2.5</v>
      </c>
      <c r="T514">
        <v>6.21</v>
      </c>
      <c r="U514">
        <v>13.56</v>
      </c>
      <c r="V514">
        <v>-0.42</v>
      </c>
      <c r="W514">
        <v>52.61</v>
      </c>
      <c r="X514">
        <v>53.03</v>
      </c>
      <c r="Y514">
        <v>24</v>
      </c>
      <c r="Z514">
        <v>242</v>
      </c>
      <c r="AA514">
        <v>218</v>
      </c>
      <c r="AB514">
        <v>27.46</v>
      </c>
      <c r="AC514">
        <v>24.74</v>
      </c>
      <c r="AD514">
        <v>52.2</v>
      </c>
      <c r="AE514">
        <v>24</v>
      </c>
      <c r="AF514">
        <v>2.66</v>
      </c>
      <c r="AG514">
        <v>51.33</v>
      </c>
      <c r="AH514">
        <v>78</v>
      </c>
      <c r="AI514">
        <v>528</v>
      </c>
      <c r="AJ514">
        <v>450</v>
      </c>
      <c r="AK514">
        <v>59.91</v>
      </c>
      <c r="AL514">
        <v>51.06</v>
      </c>
      <c r="AM514">
        <v>110.97</v>
      </c>
      <c r="AN514">
        <v>53.98</v>
      </c>
      <c r="AO514">
        <v>33</v>
      </c>
      <c r="AP514">
        <v>33</v>
      </c>
      <c r="AQ514">
        <v>87</v>
      </c>
      <c r="AR514">
        <v>2.06</v>
      </c>
      <c r="AS514">
        <v>53.74</v>
      </c>
      <c r="AT514">
        <v>51.68</v>
      </c>
      <c r="AU514">
        <v>53</v>
      </c>
      <c r="AV514">
        <v>381</v>
      </c>
      <c r="AW514">
        <v>328</v>
      </c>
      <c r="AX514">
        <v>43.23</v>
      </c>
      <c r="AY514">
        <v>37.22</v>
      </c>
      <c r="AZ514">
        <v>80.45</v>
      </c>
      <c r="BA514">
        <v>74.8</v>
      </c>
      <c r="BB514">
        <v>14</v>
      </c>
      <c r="BC514">
        <v>54</v>
      </c>
      <c r="BD514">
        <v>1.85</v>
      </c>
      <c r="BE514">
        <v>53.27</v>
      </c>
      <c r="BF514">
        <v>51.43</v>
      </c>
      <c r="BG514">
        <v>35</v>
      </c>
      <c r="BH514">
        <v>32.340000000000003</v>
      </c>
      <c r="BI514">
        <v>28.37</v>
      </c>
      <c r="BJ514">
        <v>285</v>
      </c>
      <c r="BK514">
        <v>250</v>
      </c>
      <c r="BL514">
        <v>40</v>
      </c>
      <c r="BM514">
        <v>-5.0199999999999996</v>
      </c>
      <c r="BN514">
        <v>51.18</v>
      </c>
      <c r="BO514">
        <v>2.04</v>
      </c>
      <c r="BP514">
        <v>2.38</v>
      </c>
      <c r="BQ514">
        <v>18</v>
      </c>
      <c r="BR514">
        <v>21</v>
      </c>
      <c r="BS514">
        <v>-3</v>
      </c>
      <c r="BT514">
        <v>46.15</v>
      </c>
      <c r="BU514">
        <v>1.85</v>
      </c>
      <c r="BV514">
        <v>6.32</v>
      </c>
      <c r="BW514">
        <v>4.72</v>
      </c>
      <c r="BX514">
        <v>91.6</v>
      </c>
      <c r="BY514">
        <v>40</v>
      </c>
      <c r="BZ514">
        <v>0</v>
      </c>
      <c r="CA514">
        <v>0</v>
      </c>
      <c r="CB514">
        <v>58.61</v>
      </c>
      <c r="CC514">
        <v>160</v>
      </c>
      <c r="CD514">
        <v>163</v>
      </c>
      <c r="CE514">
        <v>113</v>
      </c>
      <c r="CF514">
        <v>34</v>
      </c>
      <c r="CG514">
        <v>54</v>
      </c>
      <c r="CH514">
        <v>0</v>
      </c>
      <c r="CI514">
        <v>3</v>
      </c>
      <c r="CJ514">
        <v>39</v>
      </c>
      <c r="CK514">
        <v>13</v>
      </c>
      <c r="CL514">
        <v>11</v>
      </c>
      <c r="CM514">
        <v>4</v>
      </c>
      <c r="CN514">
        <v>2</v>
      </c>
      <c r="CO514">
        <v>-0.23</v>
      </c>
      <c r="CP514">
        <v>528.78</v>
      </c>
      <c r="CQ514">
        <v>1855.98</v>
      </c>
      <c r="CR514">
        <v>22.17</v>
      </c>
      <c r="CS514">
        <v>16.29</v>
      </c>
      <c r="CT514">
        <v>16.88</v>
      </c>
      <c r="CU514">
        <v>49.24</v>
      </c>
      <c r="CV514">
        <v>49.43</v>
      </c>
      <c r="CW514">
        <v>52.68</v>
      </c>
      <c r="CX514">
        <v>54.3</v>
      </c>
      <c r="CY514">
        <v>52.85</v>
      </c>
      <c r="CZ514">
        <v>54.08</v>
      </c>
      <c r="DB514">
        <f t="shared" si="7"/>
        <v>-20</v>
      </c>
    </row>
    <row r="515" spans="1:106">
      <c r="A515" t="s">
        <v>754</v>
      </c>
      <c r="B515" t="s">
        <v>755</v>
      </c>
      <c r="C515" t="s">
        <v>62</v>
      </c>
      <c r="D515" t="s">
        <v>643</v>
      </c>
      <c r="E515">
        <v>81</v>
      </c>
      <c r="F515">
        <v>20142015</v>
      </c>
      <c r="G515">
        <v>24</v>
      </c>
      <c r="H515">
        <v>3.6749999999999998</v>
      </c>
      <c r="I515">
        <v>3.6749999999999998</v>
      </c>
      <c r="J515">
        <v>6</v>
      </c>
      <c r="K515">
        <v>25</v>
      </c>
      <c r="L515">
        <v>31</v>
      </c>
      <c r="M515">
        <v>0.2</v>
      </c>
      <c r="N515">
        <v>0.82</v>
      </c>
      <c r="O515">
        <v>1.02</v>
      </c>
      <c r="P515">
        <v>0</v>
      </c>
      <c r="Q515">
        <v>55.05</v>
      </c>
      <c r="R515">
        <v>98.49</v>
      </c>
      <c r="S515">
        <v>4.92</v>
      </c>
      <c r="T515">
        <v>29.41</v>
      </c>
      <c r="U515">
        <v>22.52</v>
      </c>
      <c r="V515">
        <v>11</v>
      </c>
      <c r="W515">
        <v>53.82</v>
      </c>
      <c r="X515">
        <v>42.82</v>
      </c>
      <c r="Y515">
        <v>135</v>
      </c>
      <c r="Z515">
        <v>951</v>
      </c>
      <c r="AA515">
        <v>816</v>
      </c>
      <c r="AB515">
        <v>31.28</v>
      </c>
      <c r="AC515">
        <v>26.84</v>
      </c>
      <c r="AD515">
        <v>58.13</v>
      </c>
      <c r="AE515">
        <v>92</v>
      </c>
      <c r="AF515">
        <v>9.89</v>
      </c>
      <c r="AG515">
        <v>45.17</v>
      </c>
      <c r="AH515">
        <v>347</v>
      </c>
      <c r="AI515">
        <v>1891</v>
      </c>
      <c r="AJ515">
        <v>1544</v>
      </c>
      <c r="AK515">
        <v>62.21</v>
      </c>
      <c r="AL515">
        <v>50.79</v>
      </c>
      <c r="AM515">
        <v>113</v>
      </c>
      <c r="AN515">
        <v>53.09</v>
      </c>
      <c r="AO515">
        <v>108</v>
      </c>
      <c r="AP515">
        <v>114</v>
      </c>
      <c r="AQ515">
        <v>301</v>
      </c>
      <c r="AR515">
        <v>10.42</v>
      </c>
      <c r="AS515">
        <v>54.79</v>
      </c>
      <c r="AT515">
        <v>44.36</v>
      </c>
      <c r="AU515">
        <v>244</v>
      </c>
      <c r="AV515">
        <v>1396</v>
      </c>
      <c r="AW515">
        <v>1152</v>
      </c>
      <c r="AX515">
        <v>45.92</v>
      </c>
      <c r="AY515">
        <v>37.9</v>
      </c>
      <c r="AZ515">
        <v>83.82</v>
      </c>
      <c r="BA515">
        <v>71.92</v>
      </c>
      <c r="BB515">
        <v>71</v>
      </c>
      <c r="BC515">
        <v>193</v>
      </c>
      <c r="BD515">
        <v>10.84</v>
      </c>
      <c r="BE515">
        <v>55.13</v>
      </c>
      <c r="BF515">
        <v>44.3</v>
      </c>
      <c r="BG515">
        <v>187</v>
      </c>
      <c r="BH515">
        <v>33.03</v>
      </c>
      <c r="BI515">
        <v>26.88</v>
      </c>
      <c r="BJ515">
        <v>1004</v>
      </c>
      <c r="BK515">
        <v>817</v>
      </c>
      <c r="BL515">
        <v>122</v>
      </c>
      <c r="BM515">
        <v>16.54</v>
      </c>
      <c r="BN515">
        <v>34.840000000000003</v>
      </c>
      <c r="BO515">
        <v>3.06</v>
      </c>
      <c r="BP515">
        <v>2.89</v>
      </c>
      <c r="BQ515">
        <v>93</v>
      </c>
      <c r="BR515">
        <v>88</v>
      </c>
      <c r="BS515">
        <v>5</v>
      </c>
      <c r="BT515">
        <v>51.38</v>
      </c>
      <c r="BU515">
        <v>3.11</v>
      </c>
      <c r="BV515">
        <v>9.26</v>
      </c>
      <c r="BW515">
        <v>6.66</v>
      </c>
      <c r="BX515">
        <v>89.23</v>
      </c>
      <c r="BY515">
        <v>43</v>
      </c>
      <c r="BZ515">
        <v>1</v>
      </c>
      <c r="CA515">
        <v>0</v>
      </c>
      <c r="CB515">
        <v>69.64</v>
      </c>
      <c r="CC515">
        <v>821</v>
      </c>
      <c r="CD515">
        <v>651</v>
      </c>
      <c r="CE515">
        <v>358</v>
      </c>
      <c r="CF515">
        <v>41</v>
      </c>
      <c r="CG515">
        <v>149</v>
      </c>
      <c r="CH515">
        <v>14</v>
      </c>
      <c r="CI515">
        <v>11</v>
      </c>
      <c r="CJ515">
        <v>116</v>
      </c>
      <c r="CK515">
        <v>69</v>
      </c>
      <c r="CL515">
        <v>20</v>
      </c>
      <c r="CM515">
        <v>6</v>
      </c>
      <c r="CN515">
        <v>6</v>
      </c>
      <c r="CO515">
        <v>0</v>
      </c>
      <c r="CP515">
        <v>1823.97</v>
      </c>
      <c r="CQ515">
        <v>3108.47</v>
      </c>
      <c r="CR515">
        <v>36.979999999999997</v>
      </c>
      <c r="CS515">
        <v>16.899999999999999</v>
      </c>
      <c r="CT515">
        <v>17.36</v>
      </c>
      <c r="CU515">
        <v>47.98</v>
      </c>
      <c r="CV515">
        <v>50.13</v>
      </c>
      <c r="CW515">
        <v>52.17</v>
      </c>
      <c r="CX515">
        <v>56.55</v>
      </c>
      <c r="CY515">
        <v>54.24</v>
      </c>
      <c r="CZ515">
        <v>53.96</v>
      </c>
      <c r="DB515">
        <f t="shared" si="7"/>
        <v>-108</v>
      </c>
    </row>
    <row r="516" spans="1:106">
      <c r="A516" t="s">
        <v>1200</v>
      </c>
      <c r="B516" t="s">
        <v>1201</v>
      </c>
      <c r="C516" t="s">
        <v>62</v>
      </c>
      <c r="D516" t="s">
        <v>230</v>
      </c>
      <c r="E516">
        <v>80</v>
      </c>
      <c r="F516">
        <v>20142015</v>
      </c>
      <c r="G516">
        <v>32</v>
      </c>
      <c r="H516">
        <v>1.25</v>
      </c>
      <c r="I516">
        <v>1.25</v>
      </c>
      <c r="J516">
        <v>2</v>
      </c>
      <c r="K516">
        <v>13</v>
      </c>
      <c r="L516">
        <v>15</v>
      </c>
      <c r="M516">
        <v>0.08</v>
      </c>
      <c r="N516">
        <v>0.51</v>
      </c>
      <c r="O516">
        <v>0.59</v>
      </c>
      <c r="P516">
        <v>-16</v>
      </c>
      <c r="Q516">
        <v>42.19</v>
      </c>
      <c r="R516">
        <v>98.72</v>
      </c>
      <c r="S516">
        <v>2.9</v>
      </c>
      <c r="T516">
        <v>-21.35</v>
      </c>
      <c r="U516">
        <v>19.05</v>
      </c>
      <c r="V516">
        <v>-8.98</v>
      </c>
      <c r="W516">
        <v>44</v>
      </c>
      <c r="X516">
        <v>52.98</v>
      </c>
      <c r="Y516">
        <v>-152</v>
      </c>
      <c r="Z516">
        <v>557</v>
      </c>
      <c r="AA516">
        <v>709</v>
      </c>
      <c r="AB516">
        <v>21.93</v>
      </c>
      <c r="AC516">
        <v>27.91</v>
      </c>
      <c r="AD516">
        <v>49.84</v>
      </c>
      <c r="AE516">
        <v>46</v>
      </c>
      <c r="AF516">
        <v>-10.75</v>
      </c>
      <c r="AG516">
        <v>52.94</v>
      </c>
      <c r="AH516">
        <v>-427</v>
      </c>
      <c r="AI516">
        <v>1153</v>
      </c>
      <c r="AJ516">
        <v>1580</v>
      </c>
      <c r="AK516">
        <v>45.39</v>
      </c>
      <c r="AL516">
        <v>62.2</v>
      </c>
      <c r="AM516">
        <v>107.59</v>
      </c>
      <c r="AN516">
        <v>52.91</v>
      </c>
      <c r="AO516">
        <v>47</v>
      </c>
      <c r="AP516">
        <v>166</v>
      </c>
      <c r="AQ516">
        <v>155</v>
      </c>
      <c r="AR516">
        <v>-8.6</v>
      </c>
      <c r="AS516">
        <v>43.41</v>
      </c>
      <c r="AT516">
        <v>52.01</v>
      </c>
      <c r="AU516">
        <v>-260</v>
      </c>
      <c r="AV516">
        <v>856</v>
      </c>
      <c r="AW516">
        <v>1116</v>
      </c>
      <c r="AX516">
        <v>33.700000000000003</v>
      </c>
      <c r="AY516">
        <v>43.94</v>
      </c>
      <c r="AZ516">
        <v>77.63</v>
      </c>
      <c r="BA516">
        <v>71.260000000000005</v>
      </c>
      <c r="BB516">
        <v>39</v>
      </c>
      <c r="BC516">
        <v>108</v>
      </c>
      <c r="BD516">
        <v>-8.7200000000000006</v>
      </c>
      <c r="BE516">
        <v>43.23</v>
      </c>
      <c r="BF516">
        <v>51.95</v>
      </c>
      <c r="BG516">
        <v>-191</v>
      </c>
      <c r="BH516">
        <v>24.01</v>
      </c>
      <c r="BI516">
        <v>31.53</v>
      </c>
      <c r="BJ516">
        <v>610</v>
      </c>
      <c r="BK516">
        <v>801</v>
      </c>
      <c r="BL516">
        <v>69</v>
      </c>
      <c r="BM516">
        <v>-12.78</v>
      </c>
      <c r="BN516">
        <v>52.06</v>
      </c>
      <c r="BO516">
        <v>1.73</v>
      </c>
      <c r="BP516">
        <v>2.68</v>
      </c>
      <c r="BQ516">
        <v>44</v>
      </c>
      <c r="BR516">
        <v>68</v>
      </c>
      <c r="BS516">
        <v>-24</v>
      </c>
      <c r="BT516">
        <v>39.29</v>
      </c>
      <c r="BU516">
        <v>1.85</v>
      </c>
      <c r="BV516">
        <v>7.21</v>
      </c>
      <c r="BW516">
        <v>5.14</v>
      </c>
      <c r="BX516">
        <v>91.51</v>
      </c>
      <c r="BY516">
        <v>40</v>
      </c>
      <c r="BZ516">
        <v>0</v>
      </c>
      <c r="CA516">
        <v>0</v>
      </c>
      <c r="CB516">
        <v>36.97</v>
      </c>
      <c r="CC516">
        <v>417</v>
      </c>
      <c r="CD516">
        <v>563</v>
      </c>
      <c r="CE516">
        <v>711</v>
      </c>
      <c r="CF516">
        <v>113</v>
      </c>
      <c r="CG516">
        <v>172</v>
      </c>
      <c r="CH516">
        <v>4</v>
      </c>
      <c r="CI516">
        <v>9</v>
      </c>
      <c r="CJ516">
        <v>67</v>
      </c>
      <c r="CK516">
        <v>23</v>
      </c>
      <c r="CL516">
        <v>6</v>
      </c>
      <c r="CM516">
        <v>21</v>
      </c>
      <c r="CN516">
        <v>5</v>
      </c>
      <c r="CO516">
        <v>-0.63</v>
      </c>
      <c r="CP516">
        <v>1524.07</v>
      </c>
      <c r="CQ516">
        <v>3363.11</v>
      </c>
      <c r="CR516">
        <v>31.19</v>
      </c>
      <c r="CS516">
        <v>16.96</v>
      </c>
      <c r="CT516">
        <v>17.600000000000001</v>
      </c>
      <c r="CU516">
        <v>49.17</v>
      </c>
      <c r="CV516">
        <v>50.18</v>
      </c>
      <c r="CW516">
        <v>53.61</v>
      </c>
      <c r="CX516">
        <v>55.42</v>
      </c>
      <c r="CY516">
        <v>54.68</v>
      </c>
      <c r="CZ516">
        <v>54.28</v>
      </c>
      <c r="DB516">
        <f t="shared" ref="DB516:DB579" si="8">CF516-CG516</f>
        <v>-59</v>
      </c>
    </row>
    <row r="517" spans="1:106">
      <c r="A517" t="s">
        <v>444</v>
      </c>
      <c r="B517" t="s">
        <v>445</v>
      </c>
      <c r="C517" t="s">
        <v>273</v>
      </c>
      <c r="D517" t="s">
        <v>182</v>
      </c>
      <c r="E517">
        <v>75</v>
      </c>
      <c r="F517">
        <v>20142015</v>
      </c>
      <c r="G517">
        <v>22</v>
      </c>
      <c r="H517">
        <v>2</v>
      </c>
      <c r="I517">
        <v>2.35</v>
      </c>
      <c r="J517">
        <v>28</v>
      </c>
      <c r="K517">
        <v>34</v>
      </c>
      <c r="L517">
        <v>62</v>
      </c>
      <c r="M517">
        <v>1.23</v>
      </c>
      <c r="N517">
        <v>1.5</v>
      </c>
      <c r="O517">
        <v>2.73</v>
      </c>
      <c r="P517">
        <v>1</v>
      </c>
      <c r="Q517">
        <v>55.47</v>
      </c>
      <c r="R517">
        <v>101.37</v>
      </c>
      <c r="S517">
        <v>15.22</v>
      </c>
      <c r="T517">
        <v>18.96</v>
      </c>
      <c r="U517">
        <v>18.190000000000001</v>
      </c>
      <c r="V517">
        <v>5.89</v>
      </c>
      <c r="W517">
        <v>56.98</v>
      </c>
      <c r="X517">
        <v>51.09</v>
      </c>
      <c r="Y517">
        <v>180</v>
      </c>
      <c r="Z517">
        <v>735</v>
      </c>
      <c r="AA517">
        <v>555</v>
      </c>
      <c r="AB517">
        <v>32.32</v>
      </c>
      <c r="AC517">
        <v>24.41</v>
      </c>
      <c r="AD517">
        <v>56.73</v>
      </c>
      <c r="AE517">
        <v>198</v>
      </c>
      <c r="AF517">
        <v>4.99</v>
      </c>
      <c r="AG517">
        <v>50.48</v>
      </c>
      <c r="AH517">
        <v>279</v>
      </c>
      <c r="AI517">
        <v>1415</v>
      </c>
      <c r="AJ517">
        <v>1136</v>
      </c>
      <c r="AK517">
        <v>62.23</v>
      </c>
      <c r="AL517">
        <v>49.96</v>
      </c>
      <c r="AM517">
        <v>112.19</v>
      </c>
      <c r="AN517">
        <v>54.91</v>
      </c>
      <c r="AO517">
        <v>65</v>
      </c>
      <c r="AP517">
        <v>46</v>
      </c>
      <c r="AQ517">
        <v>296</v>
      </c>
      <c r="AR517">
        <v>4.96</v>
      </c>
      <c r="AS517">
        <v>56.87</v>
      </c>
      <c r="AT517">
        <v>51.91</v>
      </c>
      <c r="AU517">
        <v>257</v>
      </c>
      <c r="AV517">
        <v>1064</v>
      </c>
      <c r="AW517">
        <v>807</v>
      </c>
      <c r="AX517">
        <v>46.79</v>
      </c>
      <c r="AY517">
        <v>35.49</v>
      </c>
      <c r="AZ517">
        <v>82.28</v>
      </c>
      <c r="BA517">
        <v>73.03</v>
      </c>
      <c r="BB517">
        <v>47</v>
      </c>
      <c r="BC517">
        <v>231</v>
      </c>
      <c r="BD517">
        <v>5.4</v>
      </c>
      <c r="BE517">
        <v>57.51</v>
      </c>
      <c r="BF517">
        <v>52.11</v>
      </c>
      <c r="BG517">
        <v>203</v>
      </c>
      <c r="BH517">
        <v>34.17</v>
      </c>
      <c r="BI517">
        <v>25.24</v>
      </c>
      <c r="BJ517">
        <v>777</v>
      </c>
      <c r="BK517">
        <v>574</v>
      </c>
      <c r="BL517">
        <v>184</v>
      </c>
      <c r="BM517">
        <v>6.88</v>
      </c>
      <c r="BN517">
        <v>54.02</v>
      </c>
      <c r="BO517">
        <v>3.56</v>
      </c>
      <c r="BP517">
        <v>2.29</v>
      </c>
      <c r="BQ517">
        <v>81</v>
      </c>
      <c r="BR517">
        <v>52</v>
      </c>
      <c r="BS517">
        <v>29</v>
      </c>
      <c r="BT517">
        <v>60.9</v>
      </c>
      <c r="BU517">
        <v>12.12</v>
      </c>
      <c r="BV517">
        <v>10.42</v>
      </c>
      <c r="BW517">
        <v>7.61</v>
      </c>
      <c r="BX517">
        <v>90.94</v>
      </c>
      <c r="BY517">
        <v>46.58</v>
      </c>
      <c r="BZ517">
        <v>68</v>
      </c>
      <c r="CA517">
        <v>78</v>
      </c>
      <c r="CB517">
        <v>63.57</v>
      </c>
      <c r="CC517">
        <v>588</v>
      </c>
      <c r="CD517">
        <v>394</v>
      </c>
      <c r="CE517">
        <v>337</v>
      </c>
      <c r="CF517">
        <v>54</v>
      </c>
      <c r="CG517">
        <v>78</v>
      </c>
      <c r="CH517">
        <v>22</v>
      </c>
      <c r="CI517">
        <v>12</v>
      </c>
      <c r="CJ517">
        <v>156</v>
      </c>
      <c r="CK517">
        <v>26</v>
      </c>
      <c r="CL517">
        <v>59</v>
      </c>
      <c r="CM517">
        <v>8</v>
      </c>
      <c r="CN517">
        <v>9</v>
      </c>
      <c r="CO517">
        <v>0.04</v>
      </c>
      <c r="CP517">
        <v>1364.34</v>
      </c>
      <c r="CQ517">
        <v>3205.16</v>
      </c>
      <c r="CR517">
        <v>29.86</v>
      </c>
      <c r="CS517">
        <v>18.329999999999998</v>
      </c>
      <c r="CT517">
        <v>17.62</v>
      </c>
      <c r="CU517">
        <v>51.97</v>
      </c>
      <c r="CV517">
        <v>50.4</v>
      </c>
      <c r="CW517">
        <v>55.93</v>
      </c>
      <c r="CX517">
        <v>51.69</v>
      </c>
      <c r="CY517">
        <v>55</v>
      </c>
      <c r="CZ517">
        <v>54.12</v>
      </c>
      <c r="DB517">
        <f t="shared" si="8"/>
        <v>-24</v>
      </c>
    </row>
    <row r="518" spans="1:106">
      <c r="A518" t="s">
        <v>635</v>
      </c>
      <c r="B518" t="s">
        <v>636</v>
      </c>
      <c r="C518" t="s">
        <v>62</v>
      </c>
      <c r="D518" t="s">
        <v>116</v>
      </c>
      <c r="E518">
        <v>82</v>
      </c>
      <c r="F518">
        <v>20142015</v>
      </c>
      <c r="G518">
        <v>35</v>
      </c>
      <c r="H518">
        <v>4</v>
      </c>
      <c r="I518">
        <v>3.375</v>
      </c>
      <c r="J518">
        <v>1</v>
      </c>
      <c r="K518">
        <v>9</v>
      </c>
      <c r="L518">
        <v>10</v>
      </c>
      <c r="M518">
        <v>0.04</v>
      </c>
      <c r="N518">
        <v>0.35</v>
      </c>
      <c r="O518">
        <v>0.39</v>
      </c>
      <c r="P518">
        <v>-3</v>
      </c>
      <c r="Q518">
        <v>42.37</v>
      </c>
      <c r="R518">
        <v>99.04</v>
      </c>
      <c r="S518">
        <v>1.92</v>
      </c>
      <c r="T518">
        <v>-16.88</v>
      </c>
      <c r="U518">
        <v>18.850000000000001</v>
      </c>
      <c r="V518">
        <v>-15.9</v>
      </c>
      <c r="W518">
        <v>40.67</v>
      </c>
      <c r="X518">
        <v>56.57</v>
      </c>
      <c r="Y518">
        <v>-256</v>
      </c>
      <c r="Z518">
        <v>558</v>
      </c>
      <c r="AA518">
        <v>814</v>
      </c>
      <c r="AB518">
        <v>21.66</v>
      </c>
      <c r="AC518">
        <v>31.6</v>
      </c>
      <c r="AD518">
        <v>53.27</v>
      </c>
      <c r="AE518">
        <v>32</v>
      </c>
      <c r="AF518">
        <v>-13.71</v>
      </c>
      <c r="AG518">
        <v>56.08</v>
      </c>
      <c r="AH518">
        <v>-420</v>
      </c>
      <c r="AI518">
        <v>1167</v>
      </c>
      <c r="AJ518">
        <v>1587</v>
      </c>
      <c r="AK518">
        <v>45.31</v>
      </c>
      <c r="AL518">
        <v>61.61</v>
      </c>
      <c r="AM518">
        <v>106.92</v>
      </c>
      <c r="AN518">
        <v>55.36</v>
      </c>
      <c r="AO518">
        <v>48</v>
      </c>
      <c r="AP518">
        <v>110</v>
      </c>
      <c r="AQ518">
        <v>118</v>
      </c>
      <c r="AR518">
        <v>-13.65</v>
      </c>
      <c r="AS518">
        <v>42.51</v>
      </c>
      <c r="AT518">
        <v>56.16</v>
      </c>
      <c r="AU518">
        <v>-308</v>
      </c>
      <c r="AV518">
        <v>874</v>
      </c>
      <c r="AW518">
        <v>1182</v>
      </c>
      <c r="AX518">
        <v>33.93</v>
      </c>
      <c r="AY518">
        <v>45.89</v>
      </c>
      <c r="AZ518">
        <v>79.819999999999993</v>
      </c>
      <c r="BA518">
        <v>73.91</v>
      </c>
      <c r="BB518">
        <v>18</v>
      </c>
      <c r="BC518">
        <v>70</v>
      </c>
      <c r="BD518">
        <v>-13.19</v>
      </c>
      <c r="BE518">
        <v>42.72</v>
      </c>
      <c r="BF518">
        <v>55.92</v>
      </c>
      <c r="BG518">
        <v>-220</v>
      </c>
      <c r="BH518">
        <v>25.08</v>
      </c>
      <c r="BI518">
        <v>33.619999999999997</v>
      </c>
      <c r="BJ518">
        <v>646</v>
      </c>
      <c r="BK518">
        <v>866</v>
      </c>
      <c r="BL518">
        <v>52</v>
      </c>
      <c r="BM518">
        <v>-16.41</v>
      </c>
      <c r="BN518">
        <v>56.07</v>
      </c>
      <c r="BO518">
        <v>1.79</v>
      </c>
      <c r="BP518">
        <v>2.72</v>
      </c>
      <c r="BQ518">
        <v>46</v>
      </c>
      <c r="BR518">
        <v>70</v>
      </c>
      <c r="BS518">
        <v>-24</v>
      </c>
      <c r="BT518">
        <v>39.659999999999997</v>
      </c>
      <c r="BU518">
        <v>1.43</v>
      </c>
      <c r="BV518">
        <v>7.12</v>
      </c>
      <c r="BW518">
        <v>5.26</v>
      </c>
      <c r="BX518">
        <v>91.92</v>
      </c>
      <c r="BY518">
        <v>40</v>
      </c>
      <c r="BZ518">
        <v>0</v>
      </c>
      <c r="CA518">
        <v>0</v>
      </c>
      <c r="CB518">
        <v>40.74</v>
      </c>
      <c r="CC518">
        <v>387</v>
      </c>
      <c r="CD518">
        <v>500</v>
      </c>
      <c r="CE518">
        <v>563</v>
      </c>
      <c r="CF518">
        <v>41</v>
      </c>
      <c r="CG518">
        <v>80</v>
      </c>
      <c r="CH518">
        <v>4</v>
      </c>
      <c r="CI518">
        <v>5</v>
      </c>
      <c r="CJ518">
        <v>51</v>
      </c>
      <c r="CK518">
        <v>44</v>
      </c>
      <c r="CL518">
        <v>8</v>
      </c>
      <c r="CM518">
        <v>5</v>
      </c>
      <c r="CN518">
        <v>2</v>
      </c>
      <c r="CO518">
        <v>-0.12</v>
      </c>
      <c r="CP518">
        <v>1545.45</v>
      </c>
      <c r="CQ518">
        <v>3443.75</v>
      </c>
      <c r="CR518">
        <v>30.98</v>
      </c>
      <c r="CS518">
        <v>16.37</v>
      </c>
      <c r="CT518">
        <v>17.190000000000001</v>
      </c>
      <c r="CU518">
        <v>51.33</v>
      </c>
      <c r="CV518">
        <v>49.67</v>
      </c>
      <c r="CW518">
        <v>54.01</v>
      </c>
      <c r="CX518">
        <v>51.2</v>
      </c>
      <c r="CY518">
        <v>53.61</v>
      </c>
      <c r="CZ518">
        <v>54.32</v>
      </c>
      <c r="DB518">
        <f t="shared" si="8"/>
        <v>-39</v>
      </c>
    </row>
    <row r="519" spans="1:106">
      <c r="A519" t="s">
        <v>365</v>
      </c>
      <c r="B519" t="s">
        <v>366</v>
      </c>
      <c r="C519" t="s">
        <v>62</v>
      </c>
      <c r="D519" t="s">
        <v>77</v>
      </c>
      <c r="E519">
        <v>82</v>
      </c>
      <c r="F519">
        <v>20142015</v>
      </c>
      <c r="G519">
        <v>29</v>
      </c>
      <c r="H519">
        <v>5</v>
      </c>
      <c r="I519">
        <v>5.8</v>
      </c>
      <c r="J519">
        <v>8</v>
      </c>
      <c r="K519">
        <v>23</v>
      </c>
      <c r="L519">
        <v>31</v>
      </c>
      <c r="M519">
        <v>0.26</v>
      </c>
      <c r="N519">
        <v>0.75</v>
      </c>
      <c r="O519">
        <v>1.02</v>
      </c>
      <c r="P519">
        <v>-3</v>
      </c>
      <c r="Q519">
        <v>53.26</v>
      </c>
      <c r="R519">
        <v>99.64</v>
      </c>
      <c r="S519">
        <v>4.42</v>
      </c>
      <c r="T519">
        <v>2.61</v>
      </c>
      <c r="U519">
        <v>22.31</v>
      </c>
      <c r="V519">
        <v>-2.7</v>
      </c>
      <c r="W519">
        <v>51.56</v>
      </c>
      <c r="X519">
        <v>54.26</v>
      </c>
      <c r="Y519">
        <v>54</v>
      </c>
      <c r="Z519">
        <v>893</v>
      </c>
      <c r="AA519">
        <v>839</v>
      </c>
      <c r="AB519">
        <v>29.29</v>
      </c>
      <c r="AC519">
        <v>27.52</v>
      </c>
      <c r="AD519">
        <v>56.82</v>
      </c>
      <c r="AE519">
        <v>72</v>
      </c>
      <c r="AF519">
        <v>-1.52</v>
      </c>
      <c r="AG519">
        <v>54.78</v>
      </c>
      <c r="AH519">
        <v>232</v>
      </c>
      <c r="AI519">
        <v>1894</v>
      </c>
      <c r="AJ519">
        <v>1662</v>
      </c>
      <c r="AK519">
        <v>62.13</v>
      </c>
      <c r="AL519">
        <v>54.52</v>
      </c>
      <c r="AM519">
        <v>116.65</v>
      </c>
      <c r="AN519">
        <v>56.23</v>
      </c>
      <c r="AO519">
        <v>118</v>
      </c>
      <c r="AP519">
        <v>141</v>
      </c>
      <c r="AQ519">
        <v>379</v>
      </c>
      <c r="AR519">
        <v>-0.1</v>
      </c>
      <c r="AS519">
        <v>53.07</v>
      </c>
      <c r="AT519">
        <v>53.16</v>
      </c>
      <c r="AU519">
        <v>164</v>
      </c>
      <c r="AV519">
        <v>1419</v>
      </c>
      <c r="AW519">
        <v>1255</v>
      </c>
      <c r="AX519">
        <v>46.55</v>
      </c>
      <c r="AY519">
        <v>41.17</v>
      </c>
      <c r="AZ519">
        <v>87.72</v>
      </c>
      <c r="BA519">
        <v>75.05</v>
      </c>
      <c r="BB519">
        <v>80</v>
      </c>
      <c r="BC519">
        <v>261</v>
      </c>
      <c r="BD519">
        <v>-0.77</v>
      </c>
      <c r="BE519">
        <v>52.39</v>
      </c>
      <c r="BF519">
        <v>53.15</v>
      </c>
      <c r="BG519">
        <v>97</v>
      </c>
      <c r="BH519">
        <v>34.94</v>
      </c>
      <c r="BI519">
        <v>31.75</v>
      </c>
      <c r="BJ519">
        <v>1065</v>
      </c>
      <c r="BK519">
        <v>968</v>
      </c>
      <c r="BL519">
        <v>181</v>
      </c>
      <c r="BM519">
        <v>-4.8499999999999996</v>
      </c>
      <c r="BN519">
        <v>56.1</v>
      </c>
      <c r="BO519">
        <v>2.69</v>
      </c>
      <c r="BP519">
        <v>2.56</v>
      </c>
      <c r="BQ519">
        <v>82</v>
      </c>
      <c r="BR519">
        <v>78</v>
      </c>
      <c r="BS519">
        <v>4</v>
      </c>
      <c r="BT519">
        <v>51.25</v>
      </c>
      <c r="BU519">
        <v>3.07</v>
      </c>
      <c r="BV519">
        <v>7.7</v>
      </c>
      <c r="BW519">
        <v>5.78</v>
      </c>
      <c r="BX519">
        <v>91.94</v>
      </c>
      <c r="BY519">
        <v>40</v>
      </c>
      <c r="BZ519">
        <v>0</v>
      </c>
      <c r="CA519">
        <v>0</v>
      </c>
      <c r="CB519">
        <v>56.91</v>
      </c>
      <c r="CC519">
        <v>692</v>
      </c>
      <c r="CD519">
        <v>598</v>
      </c>
      <c r="CE519">
        <v>524</v>
      </c>
      <c r="CF519">
        <v>135</v>
      </c>
      <c r="CG519">
        <v>180</v>
      </c>
      <c r="CH519">
        <v>10</v>
      </c>
      <c r="CI519">
        <v>13</v>
      </c>
      <c r="CJ519">
        <v>173</v>
      </c>
      <c r="CK519">
        <v>65</v>
      </c>
      <c r="CL519">
        <v>27</v>
      </c>
      <c r="CM519">
        <v>10</v>
      </c>
      <c r="CN519">
        <v>7</v>
      </c>
      <c r="CO519">
        <v>-0.1</v>
      </c>
      <c r="CP519">
        <v>1829.04</v>
      </c>
      <c r="CQ519">
        <v>3157.29</v>
      </c>
      <c r="CR519">
        <v>36.68</v>
      </c>
      <c r="CS519">
        <v>16.82</v>
      </c>
      <c r="CT519">
        <v>17.46</v>
      </c>
      <c r="CU519">
        <v>53.1</v>
      </c>
      <c r="CV519">
        <v>50.08</v>
      </c>
      <c r="CW519">
        <v>59.11</v>
      </c>
      <c r="CX519">
        <v>52.22</v>
      </c>
      <c r="CY519">
        <v>54.43</v>
      </c>
      <c r="CZ519">
        <v>54.27</v>
      </c>
      <c r="DB519">
        <f t="shared" si="8"/>
        <v>-45</v>
      </c>
    </row>
    <row r="520" spans="1:106">
      <c r="A520" t="s">
        <v>335</v>
      </c>
      <c r="B520" t="s">
        <v>336</v>
      </c>
      <c r="C520" t="s">
        <v>124</v>
      </c>
      <c r="D520" t="s">
        <v>256</v>
      </c>
      <c r="E520">
        <v>82</v>
      </c>
      <c r="F520">
        <v>20142015</v>
      </c>
      <c r="G520">
        <v>33</v>
      </c>
      <c r="H520">
        <v>7</v>
      </c>
      <c r="I520">
        <v>7</v>
      </c>
      <c r="J520">
        <v>20</v>
      </c>
      <c r="K520">
        <v>56</v>
      </c>
      <c r="L520">
        <v>76</v>
      </c>
      <c r="M520">
        <v>0.81</v>
      </c>
      <c r="N520">
        <v>2.27</v>
      </c>
      <c r="O520">
        <v>3.08</v>
      </c>
      <c r="P520">
        <v>6</v>
      </c>
      <c r="Q520">
        <v>58.63</v>
      </c>
      <c r="R520">
        <v>101.32</v>
      </c>
      <c r="S520">
        <v>8.85</v>
      </c>
      <c r="T520">
        <v>19.010000000000002</v>
      </c>
      <c r="U520">
        <v>18.05</v>
      </c>
      <c r="V520">
        <v>11.04</v>
      </c>
      <c r="W520">
        <v>55.66</v>
      </c>
      <c r="X520">
        <v>44.62</v>
      </c>
      <c r="Y520">
        <v>142</v>
      </c>
      <c r="Z520">
        <v>698</v>
      </c>
      <c r="AA520">
        <v>556</v>
      </c>
      <c r="AB520">
        <v>28.3</v>
      </c>
      <c r="AC520">
        <v>22.54</v>
      </c>
      <c r="AD520">
        <v>50.85</v>
      </c>
      <c r="AE520">
        <v>208</v>
      </c>
      <c r="AF520">
        <v>13.5</v>
      </c>
      <c r="AG520">
        <v>45.13</v>
      </c>
      <c r="AH520">
        <v>458</v>
      </c>
      <c r="AI520">
        <v>1556</v>
      </c>
      <c r="AJ520">
        <v>1098</v>
      </c>
      <c r="AK520">
        <v>63.09</v>
      </c>
      <c r="AL520">
        <v>44.52</v>
      </c>
      <c r="AM520">
        <v>107.61</v>
      </c>
      <c r="AN520">
        <v>55.91</v>
      </c>
      <c r="AO520">
        <v>70</v>
      </c>
      <c r="AP520">
        <v>16</v>
      </c>
      <c r="AQ520">
        <v>370</v>
      </c>
      <c r="AR520">
        <v>12.46</v>
      </c>
      <c r="AS520">
        <v>58.58</v>
      </c>
      <c r="AT520">
        <v>46.12</v>
      </c>
      <c r="AU520">
        <v>345</v>
      </c>
      <c r="AV520">
        <v>1178</v>
      </c>
      <c r="AW520">
        <v>833</v>
      </c>
      <c r="AX520">
        <v>47.76</v>
      </c>
      <c r="AY520">
        <v>33.78</v>
      </c>
      <c r="AZ520">
        <v>81.540000000000006</v>
      </c>
      <c r="BA520">
        <v>73.849999999999994</v>
      </c>
      <c r="BB520">
        <v>74</v>
      </c>
      <c r="BC520">
        <v>300</v>
      </c>
      <c r="BD520">
        <v>14.09</v>
      </c>
      <c r="BE520">
        <v>60</v>
      </c>
      <c r="BF520">
        <v>45.91</v>
      </c>
      <c r="BG520">
        <v>290</v>
      </c>
      <c r="BH520">
        <v>35.28</v>
      </c>
      <c r="BI520">
        <v>23.52</v>
      </c>
      <c r="BJ520">
        <v>870</v>
      </c>
      <c r="BK520">
        <v>580</v>
      </c>
      <c r="BL520">
        <v>226</v>
      </c>
      <c r="BM520">
        <v>16.96</v>
      </c>
      <c r="BN520">
        <v>46.03</v>
      </c>
      <c r="BO520">
        <v>3.93</v>
      </c>
      <c r="BP520">
        <v>2.31</v>
      </c>
      <c r="BQ520">
        <v>97</v>
      </c>
      <c r="BR520">
        <v>57</v>
      </c>
      <c r="BS520">
        <v>40</v>
      </c>
      <c r="BT520">
        <v>62.99</v>
      </c>
      <c r="BU520">
        <v>6.67</v>
      </c>
      <c r="BV520">
        <v>11.15</v>
      </c>
      <c r="BW520">
        <v>8.23</v>
      </c>
      <c r="BX520">
        <v>90.17</v>
      </c>
      <c r="BY520">
        <v>40</v>
      </c>
      <c r="BZ520">
        <v>2</v>
      </c>
      <c r="CA520">
        <v>3</v>
      </c>
      <c r="CB520">
        <v>61.76</v>
      </c>
      <c r="CC520">
        <v>638</v>
      </c>
      <c r="CD520">
        <v>567</v>
      </c>
      <c r="CE520">
        <v>395</v>
      </c>
      <c r="CF520">
        <v>21</v>
      </c>
      <c r="CG520">
        <v>87</v>
      </c>
      <c r="CH520">
        <v>35</v>
      </c>
      <c r="CI520">
        <v>21</v>
      </c>
      <c r="CJ520">
        <v>206</v>
      </c>
      <c r="CK520">
        <v>36</v>
      </c>
      <c r="CL520">
        <v>19</v>
      </c>
      <c r="CM520">
        <v>8</v>
      </c>
      <c r="CN520">
        <v>14</v>
      </c>
      <c r="CO520">
        <v>0.24</v>
      </c>
      <c r="CP520">
        <v>1479.76</v>
      </c>
      <c r="CQ520">
        <v>3488.42</v>
      </c>
      <c r="CR520">
        <v>29.78</v>
      </c>
      <c r="CS520">
        <v>18.13</v>
      </c>
      <c r="CT520">
        <v>17.95</v>
      </c>
      <c r="CU520">
        <v>51.93</v>
      </c>
      <c r="CV520">
        <v>50.29</v>
      </c>
      <c r="CW520">
        <v>55.94</v>
      </c>
      <c r="CX520">
        <v>51.78</v>
      </c>
      <c r="CY520">
        <v>54.99</v>
      </c>
      <c r="CZ520">
        <v>54.36</v>
      </c>
      <c r="DB520">
        <f t="shared" si="8"/>
        <v>-66</v>
      </c>
    </row>
    <row r="521" spans="1:106">
      <c r="A521" t="s">
        <v>254</v>
      </c>
      <c r="B521" t="s">
        <v>255</v>
      </c>
      <c r="C521" t="s">
        <v>68</v>
      </c>
      <c r="D521" t="s">
        <v>256</v>
      </c>
      <c r="E521">
        <v>82</v>
      </c>
      <c r="F521">
        <v>20142015</v>
      </c>
      <c r="G521">
        <v>33</v>
      </c>
      <c r="H521">
        <v>7</v>
      </c>
      <c r="I521">
        <v>7</v>
      </c>
      <c r="J521">
        <v>18</v>
      </c>
      <c r="K521">
        <v>55</v>
      </c>
      <c r="L521">
        <v>73</v>
      </c>
      <c r="M521">
        <v>0.72</v>
      </c>
      <c r="N521">
        <v>2.19</v>
      </c>
      <c r="O521">
        <v>2.91</v>
      </c>
      <c r="P521">
        <v>1</v>
      </c>
      <c r="Q521">
        <v>58.78</v>
      </c>
      <c r="R521">
        <v>101.81</v>
      </c>
      <c r="S521">
        <v>17.82</v>
      </c>
      <c r="T521">
        <v>18.48</v>
      </c>
      <c r="U521">
        <v>18.34</v>
      </c>
      <c r="V521">
        <v>11.4</v>
      </c>
      <c r="W521">
        <v>55.8</v>
      </c>
      <c r="X521">
        <v>44.4</v>
      </c>
      <c r="Y521">
        <v>151</v>
      </c>
      <c r="Z521">
        <v>726</v>
      </c>
      <c r="AA521">
        <v>575</v>
      </c>
      <c r="AB521">
        <v>28.97</v>
      </c>
      <c r="AC521">
        <v>22.95</v>
      </c>
      <c r="AD521">
        <v>51.92</v>
      </c>
      <c r="AE521">
        <v>110</v>
      </c>
      <c r="AF521">
        <v>13.87</v>
      </c>
      <c r="AG521">
        <v>44.91</v>
      </c>
      <c r="AH521">
        <v>479</v>
      </c>
      <c r="AI521">
        <v>1604</v>
      </c>
      <c r="AJ521">
        <v>1125</v>
      </c>
      <c r="AK521">
        <v>64.010000000000005</v>
      </c>
      <c r="AL521">
        <v>44.89</v>
      </c>
      <c r="AM521">
        <v>108.9</v>
      </c>
      <c r="AN521">
        <v>55.36</v>
      </c>
      <c r="AO521">
        <v>35</v>
      </c>
      <c r="AP521">
        <v>24</v>
      </c>
      <c r="AQ521">
        <v>165</v>
      </c>
      <c r="AR521">
        <v>13.1</v>
      </c>
      <c r="AS521">
        <v>58.96</v>
      </c>
      <c r="AT521">
        <v>45.85</v>
      </c>
      <c r="AU521">
        <v>367</v>
      </c>
      <c r="AV521">
        <v>1208</v>
      </c>
      <c r="AW521">
        <v>841</v>
      </c>
      <c r="AX521">
        <v>48.21</v>
      </c>
      <c r="AY521">
        <v>33.56</v>
      </c>
      <c r="AZ521">
        <v>81.77</v>
      </c>
      <c r="BA521">
        <v>73.510000000000005</v>
      </c>
      <c r="BB521">
        <v>29</v>
      </c>
      <c r="BC521">
        <v>130</v>
      </c>
      <c r="BD521">
        <v>14.75</v>
      </c>
      <c r="BE521">
        <v>60.41</v>
      </c>
      <c r="BF521">
        <v>45.66</v>
      </c>
      <c r="BG521">
        <v>306</v>
      </c>
      <c r="BH521">
        <v>35.44</v>
      </c>
      <c r="BI521">
        <v>23.22</v>
      </c>
      <c r="BJ521">
        <v>888</v>
      </c>
      <c r="BK521">
        <v>582</v>
      </c>
      <c r="BL521">
        <v>101</v>
      </c>
      <c r="BM521">
        <v>19.440000000000001</v>
      </c>
      <c r="BN521">
        <v>44.93</v>
      </c>
      <c r="BO521">
        <v>4.1100000000000003</v>
      </c>
      <c r="BP521">
        <v>2.27</v>
      </c>
      <c r="BQ521">
        <v>103</v>
      </c>
      <c r="BR521">
        <v>57</v>
      </c>
      <c r="BS521">
        <v>46</v>
      </c>
      <c r="BT521">
        <v>64.38</v>
      </c>
      <c r="BU521">
        <v>13.85</v>
      </c>
      <c r="BV521">
        <v>11.6</v>
      </c>
      <c r="BW521">
        <v>8.5299999999999994</v>
      </c>
      <c r="BX521">
        <v>90.21</v>
      </c>
      <c r="BY521">
        <v>44.98</v>
      </c>
      <c r="BZ521">
        <v>704</v>
      </c>
      <c r="CA521">
        <v>861</v>
      </c>
      <c r="CB521">
        <v>61.32</v>
      </c>
      <c r="CC521">
        <v>642</v>
      </c>
      <c r="CD521">
        <v>574</v>
      </c>
      <c r="CE521">
        <v>405</v>
      </c>
      <c r="CF521">
        <v>25</v>
      </c>
      <c r="CG521">
        <v>67</v>
      </c>
      <c r="CH521">
        <v>28</v>
      </c>
      <c r="CI521">
        <v>27</v>
      </c>
      <c r="CJ521">
        <v>83</v>
      </c>
      <c r="CK521">
        <v>38</v>
      </c>
      <c r="CL521">
        <v>33</v>
      </c>
      <c r="CM521">
        <v>12</v>
      </c>
      <c r="CN521">
        <v>13</v>
      </c>
      <c r="CO521">
        <v>0.04</v>
      </c>
      <c r="CP521">
        <v>1503.57</v>
      </c>
      <c r="CQ521">
        <v>3464.61</v>
      </c>
      <c r="CR521">
        <v>30.26</v>
      </c>
      <c r="CS521">
        <v>18.059999999999999</v>
      </c>
      <c r="CT521">
        <v>17.940000000000001</v>
      </c>
      <c r="CU521">
        <v>52.01</v>
      </c>
      <c r="CV521">
        <v>50.29</v>
      </c>
      <c r="CW521">
        <v>55.96</v>
      </c>
      <c r="CX521">
        <v>51.64</v>
      </c>
      <c r="CY521">
        <v>54.97</v>
      </c>
      <c r="CZ521">
        <v>54.33</v>
      </c>
      <c r="DB521">
        <f t="shared" si="8"/>
        <v>-42</v>
      </c>
    </row>
    <row r="522" spans="1:106">
      <c r="A522" t="s">
        <v>224</v>
      </c>
      <c r="B522" t="s">
        <v>225</v>
      </c>
      <c r="C522" t="s">
        <v>119</v>
      </c>
      <c r="D522" t="s">
        <v>163</v>
      </c>
      <c r="E522">
        <v>71</v>
      </c>
      <c r="F522">
        <v>20142015</v>
      </c>
      <c r="G522">
        <v>22</v>
      </c>
      <c r="H522">
        <v>5.5</v>
      </c>
      <c r="I522">
        <v>5.75</v>
      </c>
      <c r="J522">
        <v>37</v>
      </c>
      <c r="K522">
        <v>40</v>
      </c>
      <c r="L522">
        <v>77</v>
      </c>
      <c r="M522">
        <v>1.59</v>
      </c>
      <c r="N522">
        <v>1.72</v>
      </c>
      <c r="O522">
        <v>3.32</v>
      </c>
      <c r="P522">
        <v>5</v>
      </c>
      <c r="Q522">
        <v>60.74</v>
      </c>
      <c r="R522">
        <v>101.22</v>
      </c>
      <c r="S522">
        <v>13.21</v>
      </c>
      <c r="T522">
        <v>22.55</v>
      </c>
      <c r="U522">
        <v>19.61</v>
      </c>
      <c r="V522">
        <v>12.3</v>
      </c>
      <c r="W522">
        <v>60.63</v>
      </c>
      <c r="X522">
        <v>48.32</v>
      </c>
      <c r="Y522">
        <v>319</v>
      </c>
      <c r="Z522">
        <v>910</v>
      </c>
      <c r="AA522">
        <v>591</v>
      </c>
      <c r="AB522">
        <v>39.21</v>
      </c>
      <c r="AC522">
        <v>25.47</v>
      </c>
      <c r="AD522">
        <v>64.680000000000007</v>
      </c>
      <c r="AE522">
        <v>276</v>
      </c>
      <c r="AF522">
        <v>13.68</v>
      </c>
      <c r="AG522">
        <v>47.06</v>
      </c>
      <c r="AH522">
        <v>611</v>
      </c>
      <c r="AI522">
        <v>1728</v>
      </c>
      <c r="AJ522">
        <v>1117</v>
      </c>
      <c r="AK522">
        <v>74.459999999999994</v>
      </c>
      <c r="AL522">
        <v>48.13</v>
      </c>
      <c r="AM522">
        <v>122.6</v>
      </c>
      <c r="AN522">
        <v>49.94</v>
      </c>
      <c r="AO522">
        <v>139</v>
      </c>
      <c r="AP522">
        <v>26</v>
      </c>
      <c r="AQ522">
        <v>529</v>
      </c>
      <c r="AR522">
        <v>11.85</v>
      </c>
      <c r="AS522">
        <v>59.64</v>
      </c>
      <c r="AT522">
        <v>47.79</v>
      </c>
      <c r="AU522">
        <v>410</v>
      </c>
      <c r="AV522">
        <v>1268</v>
      </c>
      <c r="AW522">
        <v>858</v>
      </c>
      <c r="AX522">
        <v>54.64</v>
      </c>
      <c r="AY522">
        <v>36.97</v>
      </c>
      <c r="AZ522">
        <v>91.61</v>
      </c>
      <c r="BA522">
        <v>68.06</v>
      </c>
      <c r="BB522">
        <v>110</v>
      </c>
      <c r="BC522">
        <v>390</v>
      </c>
      <c r="BD522">
        <v>11.02</v>
      </c>
      <c r="BE522">
        <v>58.19</v>
      </c>
      <c r="BF522">
        <v>47.17</v>
      </c>
      <c r="BG522">
        <v>243</v>
      </c>
      <c r="BH522">
        <v>37.19</v>
      </c>
      <c r="BI522">
        <v>26.72</v>
      </c>
      <c r="BJ522">
        <v>863</v>
      </c>
      <c r="BK522">
        <v>620</v>
      </c>
      <c r="BL522">
        <v>280</v>
      </c>
      <c r="BM522">
        <v>15.92</v>
      </c>
      <c r="BN522">
        <v>44.93</v>
      </c>
      <c r="BO522">
        <v>4.3499999999999996</v>
      </c>
      <c r="BP522">
        <v>2.8</v>
      </c>
      <c r="BQ522">
        <v>101</v>
      </c>
      <c r="BR522">
        <v>65</v>
      </c>
      <c r="BS522">
        <v>36</v>
      </c>
      <c r="BT522">
        <v>60.84</v>
      </c>
      <c r="BU522">
        <v>9.49</v>
      </c>
      <c r="BV522">
        <v>11.7</v>
      </c>
      <c r="BW522">
        <v>7.97</v>
      </c>
      <c r="BX522">
        <v>89.52</v>
      </c>
      <c r="BY522">
        <v>53.82</v>
      </c>
      <c r="BZ522">
        <v>275</v>
      </c>
      <c r="CA522">
        <v>236</v>
      </c>
      <c r="CB522">
        <v>66.11</v>
      </c>
      <c r="CC522">
        <v>708</v>
      </c>
      <c r="CD522">
        <v>508</v>
      </c>
      <c r="CE522">
        <v>363</v>
      </c>
      <c r="CF522">
        <v>63</v>
      </c>
      <c r="CG522">
        <v>34</v>
      </c>
      <c r="CH522">
        <v>33</v>
      </c>
      <c r="CI522">
        <v>7</v>
      </c>
      <c r="CJ522">
        <v>243</v>
      </c>
      <c r="CK522">
        <v>45</v>
      </c>
      <c r="CL522">
        <v>45</v>
      </c>
      <c r="CM522">
        <v>10</v>
      </c>
      <c r="CN522">
        <v>15</v>
      </c>
      <c r="CO522">
        <v>0.22</v>
      </c>
      <c r="CP522">
        <v>1392.38</v>
      </c>
      <c r="CQ522">
        <v>2903.5</v>
      </c>
      <c r="CR522">
        <v>32.409999999999997</v>
      </c>
      <c r="CS522">
        <v>18.260000000000002</v>
      </c>
      <c r="CT522">
        <v>17.899999999999999</v>
      </c>
      <c r="CU522">
        <v>51.79</v>
      </c>
      <c r="CV522">
        <v>50.28</v>
      </c>
      <c r="CW522">
        <v>60.31</v>
      </c>
      <c r="CX522">
        <v>56.14</v>
      </c>
      <c r="CY522">
        <v>54.68</v>
      </c>
      <c r="CZ522">
        <v>54.07</v>
      </c>
      <c r="DB522">
        <f t="shared" si="8"/>
        <v>29</v>
      </c>
    </row>
    <row r="523" spans="1:106">
      <c r="A523" t="s">
        <v>1161</v>
      </c>
      <c r="B523" t="s">
        <v>1162</v>
      </c>
      <c r="C523" t="s">
        <v>62</v>
      </c>
      <c r="D523" t="s">
        <v>84</v>
      </c>
      <c r="E523">
        <v>82</v>
      </c>
      <c r="F523">
        <v>20142015</v>
      </c>
      <c r="G523">
        <v>33</v>
      </c>
      <c r="H523">
        <v>4</v>
      </c>
      <c r="I523">
        <v>4</v>
      </c>
      <c r="J523">
        <v>3</v>
      </c>
      <c r="K523">
        <v>11</v>
      </c>
      <c r="L523">
        <v>14</v>
      </c>
      <c r="M523">
        <v>0.1</v>
      </c>
      <c r="N523">
        <v>0.36</v>
      </c>
      <c r="O523">
        <v>0.46</v>
      </c>
      <c r="P523">
        <v>-9</v>
      </c>
      <c r="Q523">
        <v>43.81</v>
      </c>
      <c r="R523">
        <v>100.02</v>
      </c>
      <c r="S523">
        <v>2.91</v>
      </c>
      <c r="T523">
        <v>-18.579999999999998</v>
      </c>
      <c r="U523">
        <v>22.1</v>
      </c>
      <c r="V523">
        <v>-13.13</v>
      </c>
      <c r="W523">
        <v>43.18</v>
      </c>
      <c r="X523">
        <v>56.31</v>
      </c>
      <c r="Y523">
        <v>-213</v>
      </c>
      <c r="Z523">
        <v>674</v>
      </c>
      <c r="AA523">
        <v>887</v>
      </c>
      <c r="AB523">
        <v>22.31</v>
      </c>
      <c r="AC523">
        <v>29.37</v>
      </c>
      <c r="AD523">
        <v>51.68</v>
      </c>
      <c r="AE523">
        <v>53</v>
      </c>
      <c r="AF523">
        <v>-12.82</v>
      </c>
      <c r="AG523">
        <v>56.64</v>
      </c>
      <c r="AH523">
        <v>-400</v>
      </c>
      <c r="AI523">
        <v>1416</v>
      </c>
      <c r="AJ523">
        <v>1816</v>
      </c>
      <c r="AK523">
        <v>46.88</v>
      </c>
      <c r="AL523">
        <v>60.12</v>
      </c>
      <c r="AM523">
        <v>107.01</v>
      </c>
      <c r="AN523">
        <v>53.74</v>
      </c>
      <c r="AO523">
        <v>73</v>
      </c>
      <c r="AP523">
        <v>146</v>
      </c>
      <c r="AQ523">
        <v>209</v>
      </c>
      <c r="AR523">
        <v>-12.31</v>
      </c>
      <c r="AS523">
        <v>43.25</v>
      </c>
      <c r="AT523">
        <v>55.56</v>
      </c>
      <c r="AU523">
        <v>-325</v>
      </c>
      <c r="AV523">
        <v>1042</v>
      </c>
      <c r="AW523">
        <v>1367</v>
      </c>
      <c r="AX523">
        <v>34.5</v>
      </c>
      <c r="AY523">
        <v>45.26</v>
      </c>
      <c r="AZ523">
        <v>79.760000000000005</v>
      </c>
      <c r="BA523">
        <v>73.03</v>
      </c>
      <c r="BB523">
        <v>33</v>
      </c>
      <c r="BC523">
        <v>136</v>
      </c>
      <c r="BD523">
        <v>-11.31</v>
      </c>
      <c r="BE523">
        <v>43.61</v>
      </c>
      <c r="BF523">
        <v>54.92</v>
      </c>
      <c r="BG523">
        <v>-223</v>
      </c>
      <c r="BH523">
        <v>25.2</v>
      </c>
      <c r="BI523">
        <v>32.58</v>
      </c>
      <c r="BJ523">
        <v>761</v>
      </c>
      <c r="BK523">
        <v>984</v>
      </c>
      <c r="BL523">
        <v>103</v>
      </c>
      <c r="BM523">
        <v>-11.19</v>
      </c>
      <c r="BN523">
        <v>54.85</v>
      </c>
      <c r="BO523">
        <v>2.0499999999999998</v>
      </c>
      <c r="BP523">
        <v>2.65</v>
      </c>
      <c r="BQ523">
        <v>62</v>
      </c>
      <c r="BR523">
        <v>80</v>
      </c>
      <c r="BS523">
        <v>-18</v>
      </c>
      <c r="BT523">
        <v>43.66</v>
      </c>
      <c r="BU523">
        <v>2.21</v>
      </c>
      <c r="BV523">
        <v>8.15</v>
      </c>
      <c r="BW523">
        <v>5.95</v>
      </c>
      <c r="BX523">
        <v>91.87</v>
      </c>
      <c r="BY523">
        <v>40</v>
      </c>
      <c r="BZ523">
        <v>0</v>
      </c>
      <c r="CA523">
        <v>0</v>
      </c>
      <c r="CB523">
        <v>38.54</v>
      </c>
      <c r="CC523">
        <v>471</v>
      </c>
      <c r="CD523">
        <v>579</v>
      </c>
      <c r="CE523">
        <v>751</v>
      </c>
      <c r="CF523">
        <v>212</v>
      </c>
      <c r="CG523">
        <v>293</v>
      </c>
      <c r="CH523">
        <v>3</v>
      </c>
      <c r="CI523">
        <v>8</v>
      </c>
      <c r="CJ523">
        <v>100</v>
      </c>
      <c r="CK523">
        <v>24</v>
      </c>
      <c r="CL523">
        <v>8</v>
      </c>
      <c r="CM523">
        <v>17</v>
      </c>
      <c r="CN523">
        <v>8</v>
      </c>
      <c r="CO523">
        <v>-0.3</v>
      </c>
      <c r="CP523">
        <v>1812.25</v>
      </c>
      <c r="CQ523">
        <v>3204.09</v>
      </c>
      <c r="CR523">
        <v>36.130000000000003</v>
      </c>
      <c r="CS523">
        <v>16.43</v>
      </c>
      <c r="CT523">
        <v>17.420000000000002</v>
      </c>
      <c r="CU523">
        <v>52.6</v>
      </c>
      <c r="CV523">
        <v>49.91</v>
      </c>
      <c r="CW523">
        <v>56.32</v>
      </c>
      <c r="CX523">
        <v>50.76</v>
      </c>
      <c r="CY523">
        <v>54.14</v>
      </c>
      <c r="CZ523">
        <v>54.33</v>
      </c>
      <c r="DB523">
        <f t="shared" si="8"/>
        <v>-81</v>
      </c>
    </row>
    <row r="524" spans="1:106">
      <c r="A524" t="s">
        <v>837</v>
      </c>
      <c r="B524" t="s">
        <v>838</v>
      </c>
      <c r="C524" t="s">
        <v>68</v>
      </c>
      <c r="D524" t="s">
        <v>839</v>
      </c>
      <c r="E524">
        <v>69</v>
      </c>
      <c r="F524">
        <v>20142015</v>
      </c>
      <c r="G524">
        <v>22</v>
      </c>
      <c r="H524">
        <v>0.92500000000000004</v>
      </c>
      <c r="I524">
        <v>0.92500000000000004</v>
      </c>
      <c r="J524">
        <v>9</v>
      </c>
      <c r="K524">
        <v>14</v>
      </c>
      <c r="L524">
        <v>23</v>
      </c>
      <c r="M524">
        <v>0.57999999999999996</v>
      </c>
      <c r="N524">
        <v>0.9</v>
      </c>
      <c r="O524">
        <v>1.48</v>
      </c>
      <c r="P524">
        <v>4</v>
      </c>
      <c r="Q524">
        <v>50.22</v>
      </c>
      <c r="R524">
        <v>100.99</v>
      </c>
      <c r="S524">
        <v>10.59</v>
      </c>
      <c r="T524">
        <v>1.47</v>
      </c>
      <c r="U524">
        <v>13.49</v>
      </c>
      <c r="V524">
        <v>-0.22</v>
      </c>
      <c r="W524">
        <v>48.63</v>
      </c>
      <c r="X524">
        <v>48.86</v>
      </c>
      <c r="Y524">
        <v>-20</v>
      </c>
      <c r="Z524">
        <v>356</v>
      </c>
      <c r="AA524">
        <v>376</v>
      </c>
      <c r="AB524">
        <v>22.95</v>
      </c>
      <c r="AC524">
        <v>24.24</v>
      </c>
      <c r="AD524">
        <v>47.19</v>
      </c>
      <c r="AE524">
        <v>95</v>
      </c>
      <c r="AF524">
        <v>0.26</v>
      </c>
      <c r="AG524">
        <v>49.96</v>
      </c>
      <c r="AH524">
        <v>7</v>
      </c>
      <c r="AI524">
        <v>810</v>
      </c>
      <c r="AJ524">
        <v>803</v>
      </c>
      <c r="AK524">
        <v>52.22</v>
      </c>
      <c r="AL524">
        <v>51.77</v>
      </c>
      <c r="AM524">
        <v>103.99</v>
      </c>
      <c r="AN524">
        <v>50.99</v>
      </c>
      <c r="AO524">
        <v>32</v>
      </c>
      <c r="AP524">
        <v>29</v>
      </c>
      <c r="AQ524">
        <v>162</v>
      </c>
      <c r="AR524">
        <v>0.12</v>
      </c>
      <c r="AS524">
        <v>50.51</v>
      </c>
      <c r="AT524">
        <v>50.4</v>
      </c>
      <c r="AU524">
        <v>12</v>
      </c>
      <c r="AV524">
        <v>589</v>
      </c>
      <c r="AW524">
        <v>577</v>
      </c>
      <c r="AX524">
        <v>37.97</v>
      </c>
      <c r="AY524">
        <v>37.200000000000003</v>
      </c>
      <c r="AZ524">
        <v>75.17</v>
      </c>
      <c r="BA524">
        <v>70.12</v>
      </c>
      <c r="BB524">
        <v>45</v>
      </c>
      <c r="BC524">
        <v>130</v>
      </c>
      <c r="BD524">
        <v>-0.67</v>
      </c>
      <c r="BE524">
        <v>49.11</v>
      </c>
      <c r="BF524">
        <v>49.78</v>
      </c>
      <c r="BG524">
        <v>-15</v>
      </c>
      <c r="BH524">
        <v>26.63</v>
      </c>
      <c r="BI524">
        <v>27.59</v>
      </c>
      <c r="BJ524">
        <v>413</v>
      </c>
      <c r="BK524">
        <v>428</v>
      </c>
      <c r="BL524">
        <v>85</v>
      </c>
      <c r="BM524">
        <v>-1.95</v>
      </c>
      <c r="BN524">
        <v>54.26</v>
      </c>
      <c r="BO524">
        <v>2.19</v>
      </c>
      <c r="BP524">
        <v>2</v>
      </c>
      <c r="BQ524">
        <v>34</v>
      </c>
      <c r="BR524">
        <v>31</v>
      </c>
      <c r="BS524">
        <v>3</v>
      </c>
      <c r="BT524">
        <v>52.31</v>
      </c>
      <c r="BU524">
        <v>6.92</v>
      </c>
      <c r="BV524">
        <v>8.23</v>
      </c>
      <c r="BW524">
        <v>5.77</v>
      </c>
      <c r="BX524">
        <v>92.76</v>
      </c>
      <c r="BY524">
        <v>36</v>
      </c>
      <c r="BZ524">
        <v>0</v>
      </c>
      <c r="CA524">
        <v>2</v>
      </c>
      <c r="CB524">
        <v>49.44</v>
      </c>
      <c r="CC524">
        <v>263</v>
      </c>
      <c r="CD524">
        <v>305</v>
      </c>
      <c r="CE524">
        <v>269</v>
      </c>
      <c r="CF524">
        <v>75</v>
      </c>
      <c r="CG524">
        <v>115</v>
      </c>
      <c r="CH524">
        <v>3</v>
      </c>
      <c r="CI524">
        <v>11</v>
      </c>
      <c r="CJ524">
        <v>76</v>
      </c>
      <c r="CK524">
        <v>27</v>
      </c>
      <c r="CL524">
        <v>26</v>
      </c>
      <c r="CM524">
        <v>11</v>
      </c>
      <c r="CN524">
        <v>15</v>
      </c>
      <c r="CO524">
        <v>0.26</v>
      </c>
      <c r="CP524">
        <v>930.67</v>
      </c>
      <c r="CQ524">
        <v>3250.45</v>
      </c>
      <c r="CR524">
        <v>22.26</v>
      </c>
      <c r="CS524">
        <v>17.73</v>
      </c>
      <c r="CT524">
        <v>17.12</v>
      </c>
      <c r="CU524">
        <v>48.91</v>
      </c>
      <c r="CV524">
        <v>49.63</v>
      </c>
      <c r="CW524">
        <v>53.56</v>
      </c>
      <c r="CX524">
        <v>55.95</v>
      </c>
      <c r="CY524">
        <v>53.83</v>
      </c>
      <c r="CZ524">
        <v>54.64</v>
      </c>
      <c r="DB524">
        <f t="shared" si="8"/>
        <v>-40</v>
      </c>
    </row>
    <row r="525" spans="1:106">
      <c r="A525" t="s">
        <v>172</v>
      </c>
      <c r="B525" t="s">
        <v>173</v>
      </c>
      <c r="C525" t="s">
        <v>62</v>
      </c>
      <c r="D525" t="s">
        <v>174</v>
      </c>
      <c r="E525">
        <v>73</v>
      </c>
      <c r="F525">
        <v>20142015</v>
      </c>
      <c r="G525">
        <v>28</v>
      </c>
      <c r="H525">
        <v>1.75</v>
      </c>
      <c r="I525">
        <v>2.75</v>
      </c>
      <c r="J525">
        <v>4</v>
      </c>
      <c r="K525">
        <v>18</v>
      </c>
      <c r="L525">
        <v>22</v>
      </c>
      <c r="M525">
        <v>0.15</v>
      </c>
      <c r="N525">
        <v>0.68</v>
      </c>
      <c r="O525">
        <v>0.83</v>
      </c>
      <c r="P525">
        <v>1</v>
      </c>
      <c r="Q525">
        <v>53.71</v>
      </c>
      <c r="R525">
        <v>98.88</v>
      </c>
      <c r="S525">
        <v>3.96</v>
      </c>
      <c r="T525">
        <v>-3.51</v>
      </c>
      <c r="U525">
        <v>21.9</v>
      </c>
      <c r="V525">
        <v>0.09</v>
      </c>
      <c r="W525">
        <v>51.2</v>
      </c>
      <c r="X525">
        <v>51.11</v>
      </c>
      <c r="Y525">
        <v>35</v>
      </c>
      <c r="Z525">
        <v>748</v>
      </c>
      <c r="AA525">
        <v>713</v>
      </c>
      <c r="AB525">
        <v>28.07</v>
      </c>
      <c r="AC525">
        <v>26.75</v>
      </c>
      <c r="AD525">
        <v>54.82</v>
      </c>
      <c r="AE525">
        <v>70</v>
      </c>
      <c r="AF525">
        <v>1.83</v>
      </c>
      <c r="AG525">
        <v>51.88</v>
      </c>
      <c r="AH525">
        <v>222</v>
      </c>
      <c r="AI525">
        <v>1607</v>
      </c>
      <c r="AJ525">
        <v>1385</v>
      </c>
      <c r="AK525">
        <v>60.3</v>
      </c>
      <c r="AL525">
        <v>51.97</v>
      </c>
      <c r="AM525">
        <v>112.27</v>
      </c>
      <c r="AN525">
        <v>51.59</v>
      </c>
      <c r="AO525">
        <v>115</v>
      </c>
      <c r="AP525">
        <v>118</v>
      </c>
      <c r="AQ525">
        <v>270</v>
      </c>
      <c r="AR525">
        <v>0.72</v>
      </c>
      <c r="AS525">
        <v>52.18</v>
      </c>
      <c r="AT525">
        <v>51.46</v>
      </c>
      <c r="AU525">
        <v>96</v>
      </c>
      <c r="AV525">
        <v>1150</v>
      </c>
      <c r="AW525">
        <v>1054</v>
      </c>
      <c r="AX525">
        <v>43.15</v>
      </c>
      <c r="AY525">
        <v>39.549999999999997</v>
      </c>
      <c r="AZ525">
        <v>82.7</v>
      </c>
      <c r="BA525">
        <v>72.09</v>
      </c>
      <c r="BB525">
        <v>54</v>
      </c>
      <c r="BC525">
        <v>155</v>
      </c>
      <c r="BD525">
        <v>1.92</v>
      </c>
      <c r="BE525">
        <v>53.48</v>
      </c>
      <c r="BF525">
        <v>51.56</v>
      </c>
      <c r="BG525">
        <v>108</v>
      </c>
      <c r="BH525">
        <v>31.11</v>
      </c>
      <c r="BI525">
        <v>27.05</v>
      </c>
      <c r="BJ525">
        <v>829</v>
      </c>
      <c r="BK525">
        <v>721</v>
      </c>
      <c r="BL525">
        <v>101</v>
      </c>
      <c r="BM525">
        <v>5.17</v>
      </c>
      <c r="BN525">
        <v>44.83</v>
      </c>
      <c r="BO525">
        <v>2.33</v>
      </c>
      <c r="BP525">
        <v>2.33</v>
      </c>
      <c r="BQ525">
        <v>62</v>
      </c>
      <c r="BR525">
        <v>62</v>
      </c>
      <c r="BS525">
        <v>0</v>
      </c>
      <c r="BT525">
        <v>50</v>
      </c>
      <c r="BU525">
        <v>2.58</v>
      </c>
      <c r="BV525">
        <v>7.48</v>
      </c>
      <c r="BW525">
        <v>5.39</v>
      </c>
      <c r="BX525">
        <v>91.4</v>
      </c>
      <c r="BY525">
        <v>40</v>
      </c>
      <c r="BZ525">
        <v>0</v>
      </c>
      <c r="CA525">
        <v>0</v>
      </c>
      <c r="CB525">
        <v>50.72</v>
      </c>
      <c r="CC525">
        <v>563</v>
      </c>
      <c r="CD525">
        <v>530</v>
      </c>
      <c r="CE525">
        <v>547</v>
      </c>
      <c r="CF525">
        <v>59</v>
      </c>
      <c r="CG525">
        <v>168</v>
      </c>
      <c r="CH525">
        <v>6</v>
      </c>
      <c r="CI525">
        <v>12</v>
      </c>
      <c r="CJ525">
        <v>97</v>
      </c>
      <c r="CK525">
        <v>55</v>
      </c>
      <c r="CL525">
        <v>43</v>
      </c>
      <c r="CM525">
        <v>7</v>
      </c>
      <c r="CN525">
        <v>8</v>
      </c>
      <c r="CO525">
        <v>0.04</v>
      </c>
      <c r="CP525">
        <v>1599.02</v>
      </c>
      <c r="CQ525">
        <v>2831.69</v>
      </c>
      <c r="CR525">
        <v>36.090000000000003</v>
      </c>
      <c r="CS525">
        <v>17.03</v>
      </c>
      <c r="CT525">
        <v>17.579999999999998</v>
      </c>
      <c r="CU525">
        <v>51.89</v>
      </c>
      <c r="CV525">
        <v>49.88</v>
      </c>
      <c r="CW525">
        <v>57.3</v>
      </c>
      <c r="CX525">
        <v>53.13</v>
      </c>
      <c r="CY525">
        <v>54.26</v>
      </c>
      <c r="CZ525">
        <v>54.52</v>
      </c>
      <c r="DB525">
        <f t="shared" si="8"/>
        <v>-109</v>
      </c>
    </row>
    <row r="526" spans="1:106">
      <c r="A526" t="s">
        <v>248</v>
      </c>
      <c r="B526" t="s">
        <v>249</v>
      </c>
      <c r="C526" t="s">
        <v>100</v>
      </c>
      <c r="D526" t="s">
        <v>88</v>
      </c>
      <c r="E526">
        <v>57</v>
      </c>
      <c r="F526">
        <v>20142015</v>
      </c>
      <c r="G526">
        <v>30</v>
      </c>
      <c r="H526">
        <v>7</v>
      </c>
      <c r="I526">
        <v>7</v>
      </c>
      <c r="J526">
        <v>6</v>
      </c>
      <c r="K526">
        <v>13</v>
      </c>
      <c r="L526">
        <v>19</v>
      </c>
      <c r="M526">
        <v>0.4</v>
      </c>
      <c r="N526">
        <v>0.86</v>
      </c>
      <c r="O526">
        <v>1.26</v>
      </c>
      <c r="P526">
        <v>3</v>
      </c>
      <c r="Q526">
        <v>59.16</v>
      </c>
      <c r="R526">
        <v>97.13</v>
      </c>
      <c r="S526">
        <v>6.45</v>
      </c>
      <c r="T526">
        <v>13.18</v>
      </c>
      <c r="U526">
        <v>15.88</v>
      </c>
      <c r="V526">
        <v>6.24</v>
      </c>
      <c r="W526">
        <v>58.02</v>
      </c>
      <c r="X526">
        <v>51.78</v>
      </c>
      <c r="Y526">
        <v>131</v>
      </c>
      <c r="Z526">
        <v>474</v>
      </c>
      <c r="AA526">
        <v>343</v>
      </c>
      <c r="AB526">
        <v>31.42</v>
      </c>
      <c r="AC526">
        <v>22.74</v>
      </c>
      <c r="AD526">
        <v>54.16</v>
      </c>
      <c r="AE526">
        <v>110</v>
      </c>
      <c r="AF526">
        <v>7.07</v>
      </c>
      <c r="AG526">
        <v>52.09</v>
      </c>
      <c r="AH526">
        <v>296</v>
      </c>
      <c r="AI526">
        <v>956</v>
      </c>
      <c r="AJ526">
        <v>660</v>
      </c>
      <c r="AK526">
        <v>63.37</v>
      </c>
      <c r="AL526">
        <v>43.75</v>
      </c>
      <c r="AM526">
        <v>107.13</v>
      </c>
      <c r="AN526">
        <v>48.01</v>
      </c>
      <c r="AO526">
        <v>70</v>
      </c>
      <c r="AP526">
        <v>17</v>
      </c>
      <c r="AQ526">
        <v>207</v>
      </c>
      <c r="AR526">
        <v>5.79</v>
      </c>
      <c r="AS526">
        <v>57.51</v>
      </c>
      <c r="AT526">
        <v>51.72</v>
      </c>
      <c r="AU526">
        <v>176</v>
      </c>
      <c r="AV526">
        <v>674</v>
      </c>
      <c r="AW526">
        <v>498</v>
      </c>
      <c r="AX526">
        <v>44.68</v>
      </c>
      <c r="AY526">
        <v>33.01</v>
      </c>
      <c r="AZ526">
        <v>77.69</v>
      </c>
      <c r="BA526">
        <v>68.099999999999994</v>
      </c>
      <c r="BB526">
        <v>44</v>
      </c>
      <c r="BC526">
        <v>137</v>
      </c>
      <c r="BD526">
        <v>3.23</v>
      </c>
      <c r="BE526">
        <v>55.64</v>
      </c>
      <c r="BF526">
        <v>52.4</v>
      </c>
      <c r="BG526">
        <v>93</v>
      </c>
      <c r="BH526">
        <v>30.43</v>
      </c>
      <c r="BI526">
        <v>24.26</v>
      </c>
      <c r="BJ526">
        <v>459</v>
      </c>
      <c r="BK526">
        <v>366</v>
      </c>
      <c r="BL526">
        <v>93</v>
      </c>
      <c r="BM526">
        <v>5.07</v>
      </c>
      <c r="BN526">
        <v>42.99</v>
      </c>
      <c r="BO526">
        <v>2.4500000000000002</v>
      </c>
      <c r="BP526">
        <v>2.65</v>
      </c>
      <c r="BQ526">
        <v>37</v>
      </c>
      <c r="BR526">
        <v>40</v>
      </c>
      <c r="BS526">
        <v>-3</v>
      </c>
      <c r="BT526">
        <v>48.05</v>
      </c>
      <c r="BU526">
        <v>4.38</v>
      </c>
      <c r="BV526">
        <v>8.06</v>
      </c>
      <c r="BW526">
        <v>5.49</v>
      </c>
      <c r="BX526">
        <v>89.07</v>
      </c>
      <c r="BY526">
        <v>37</v>
      </c>
      <c r="BZ526">
        <v>3</v>
      </c>
      <c r="CA526">
        <v>6</v>
      </c>
      <c r="CB526">
        <v>64.709999999999994</v>
      </c>
      <c r="CC526">
        <v>374</v>
      </c>
      <c r="CD526">
        <v>280</v>
      </c>
      <c r="CE526">
        <v>204</v>
      </c>
      <c r="CF526">
        <v>30</v>
      </c>
      <c r="CG526">
        <v>70</v>
      </c>
      <c r="CH526">
        <v>7</v>
      </c>
      <c r="CI526">
        <v>6</v>
      </c>
      <c r="CJ526">
        <v>87</v>
      </c>
      <c r="CK526">
        <v>34</v>
      </c>
      <c r="CL526">
        <v>48</v>
      </c>
      <c r="CM526">
        <v>16</v>
      </c>
      <c r="CN526">
        <v>19</v>
      </c>
      <c r="CO526">
        <v>0.2</v>
      </c>
      <c r="CP526">
        <v>905.09</v>
      </c>
      <c r="CQ526">
        <v>2568.5700000000002</v>
      </c>
      <c r="CR526">
        <v>26.06</v>
      </c>
      <c r="CS526">
        <v>17.82</v>
      </c>
      <c r="CT526">
        <v>17.39</v>
      </c>
      <c r="CU526">
        <v>51.25</v>
      </c>
      <c r="CV526">
        <v>49.32</v>
      </c>
      <c r="CW526">
        <v>57.02</v>
      </c>
      <c r="CX526">
        <v>54.25</v>
      </c>
      <c r="CY526">
        <v>53.42</v>
      </c>
      <c r="CZ526">
        <v>54.88</v>
      </c>
      <c r="DB526">
        <f t="shared" si="8"/>
        <v>-40</v>
      </c>
    </row>
    <row r="527" spans="1:106">
      <c r="A527" t="s">
        <v>772</v>
      </c>
      <c r="B527" t="s">
        <v>773</v>
      </c>
      <c r="C527" t="s">
        <v>62</v>
      </c>
      <c r="D527" t="s">
        <v>767</v>
      </c>
      <c r="E527">
        <v>51</v>
      </c>
      <c r="F527">
        <v>20142015</v>
      </c>
      <c r="G527">
        <v>20</v>
      </c>
      <c r="H527">
        <v>0.64200000000000002</v>
      </c>
      <c r="I527" t="s">
        <v>1488</v>
      </c>
      <c r="J527">
        <v>5</v>
      </c>
      <c r="K527">
        <v>12</v>
      </c>
      <c r="L527">
        <v>17</v>
      </c>
      <c r="M527">
        <v>0.27</v>
      </c>
      <c r="N527">
        <v>0.65</v>
      </c>
      <c r="O527">
        <v>0.92</v>
      </c>
      <c r="P527">
        <v>-9</v>
      </c>
      <c r="Q527">
        <v>52.19</v>
      </c>
      <c r="R527">
        <v>98.05</v>
      </c>
      <c r="S527">
        <v>5.38</v>
      </c>
      <c r="T527">
        <v>7.51</v>
      </c>
      <c r="U527">
        <v>21.67</v>
      </c>
      <c r="V527">
        <v>4.33</v>
      </c>
      <c r="W527">
        <v>49.67</v>
      </c>
      <c r="X527">
        <v>45.34</v>
      </c>
      <c r="Y527">
        <v>-6</v>
      </c>
      <c r="Z527">
        <v>454</v>
      </c>
      <c r="AA527">
        <v>460</v>
      </c>
      <c r="AB527">
        <v>24.64</v>
      </c>
      <c r="AC527">
        <v>24.97</v>
      </c>
      <c r="AD527">
        <v>49.61</v>
      </c>
      <c r="AE527">
        <v>42</v>
      </c>
      <c r="AF527">
        <v>7.96</v>
      </c>
      <c r="AG527">
        <v>44.23</v>
      </c>
      <c r="AH527">
        <v>82</v>
      </c>
      <c r="AI527">
        <v>978</v>
      </c>
      <c r="AJ527">
        <v>896</v>
      </c>
      <c r="AK527">
        <v>53.09</v>
      </c>
      <c r="AL527">
        <v>48.64</v>
      </c>
      <c r="AM527">
        <v>101.72</v>
      </c>
      <c r="AN527">
        <v>52.86</v>
      </c>
      <c r="AO527">
        <v>65</v>
      </c>
      <c r="AP527">
        <v>34</v>
      </c>
      <c r="AQ527">
        <v>205</v>
      </c>
      <c r="AR527">
        <v>6.75</v>
      </c>
      <c r="AS527">
        <v>50.73</v>
      </c>
      <c r="AT527">
        <v>43.98</v>
      </c>
      <c r="AU527">
        <v>21</v>
      </c>
      <c r="AV527">
        <v>728</v>
      </c>
      <c r="AW527">
        <v>707</v>
      </c>
      <c r="AX527">
        <v>39.520000000000003</v>
      </c>
      <c r="AY527">
        <v>38.380000000000003</v>
      </c>
      <c r="AZ527">
        <v>77.89</v>
      </c>
      <c r="BA527">
        <v>71.02</v>
      </c>
      <c r="BB527">
        <v>47</v>
      </c>
      <c r="BC527">
        <v>140</v>
      </c>
      <c r="BD527">
        <v>7.11</v>
      </c>
      <c r="BE527">
        <v>50.05</v>
      </c>
      <c r="BF527">
        <v>42.94</v>
      </c>
      <c r="BG527">
        <v>1</v>
      </c>
      <c r="BH527">
        <v>28.06</v>
      </c>
      <c r="BI527">
        <v>28.01</v>
      </c>
      <c r="BJ527">
        <v>517</v>
      </c>
      <c r="BK527">
        <v>516</v>
      </c>
      <c r="BL527">
        <v>93</v>
      </c>
      <c r="BM527">
        <v>0.19</v>
      </c>
      <c r="BN527">
        <v>44.38</v>
      </c>
      <c r="BO527">
        <v>2.23</v>
      </c>
      <c r="BP527">
        <v>2.77</v>
      </c>
      <c r="BQ527">
        <v>41</v>
      </c>
      <c r="BR527">
        <v>51</v>
      </c>
      <c r="BS527">
        <v>-10</v>
      </c>
      <c r="BT527">
        <v>44.57</v>
      </c>
      <c r="BU527">
        <v>3.57</v>
      </c>
      <c r="BV527">
        <v>7.93</v>
      </c>
      <c r="BW527">
        <v>5.63</v>
      </c>
      <c r="BX527">
        <v>90.12</v>
      </c>
      <c r="BY527">
        <v>38</v>
      </c>
      <c r="BZ527">
        <v>0</v>
      </c>
      <c r="CA527">
        <v>1</v>
      </c>
      <c r="CB527">
        <v>50.72</v>
      </c>
      <c r="CC527">
        <v>350</v>
      </c>
      <c r="CD527">
        <v>356</v>
      </c>
      <c r="CE527">
        <v>340</v>
      </c>
      <c r="CF527">
        <v>19</v>
      </c>
      <c r="CG527">
        <v>27</v>
      </c>
      <c r="CH527">
        <v>2</v>
      </c>
      <c r="CI527">
        <v>10</v>
      </c>
      <c r="CJ527">
        <v>88</v>
      </c>
      <c r="CK527">
        <v>38</v>
      </c>
      <c r="CL527">
        <v>14</v>
      </c>
      <c r="CM527">
        <v>11</v>
      </c>
      <c r="CN527">
        <v>2</v>
      </c>
      <c r="CO527">
        <v>-0.49</v>
      </c>
      <c r="CP527">
        <v>1105.3599999999999</v>
      </c>
      <c r="CQ527">
        <v>1998.33</v>
      </c>
      <c r="CR527">
        <v>35.61</v>
      </c>
      <c r="CS527">
        <v>16.8</v>
      </c>
      <c r="CT527">
        <v>17.440000000000001</v>
      </c>
      <c r="CU527">
        <v>50.66</v>
      </c>
      <c r="CV527">
        <v>50.11</v>
      </c>
      <c r="CW527">
        <v>48.51</v>
      </c>
      <c r="CX527">
        <v>47.25</v>
      </c>
      <c r="CY527">
        <v>54.74</v>
      </c>
      <c r="CZ527">
        <v>54.51</v>
      </c>
      <c r="DB527">
        <f t="shared" si="8"/>
        <v>-8</v>
      </c>
    </row>
    <row r="528" spans="1:106">
      <c r="A528" t="s">
        <v>187</v>
      </c>
      <c r="B528" t="s">
        <v>188</v>
      </c>
      <c r="C528" t="s">
        <v>124</v>
      </c>
      <c r="D528" t="s">
        <v>77</v>
      </c>
      <c r="E528">
        <v>68</v>
      </c>
      <c r="F528">
        <v>20142015</v>
      </c>
      <c r="G528">
        <v>32</v>
      </c>
      <c r="H528">
        <v>6.5</v>
      </c>
      <c r="I528">
        <v>5.9</v>
      </c>
      <c r="J528">
        <v>16</v>
      </c>
      <c r="K528">
        <v>27</v>
      </c>
      <c r="L528">
        <v>43</v>
      </c>
      <c r="M528">
        <v>0.85</v>
      </c>
      <c r="N528">
        <v>1.43</v>
      </c>
      <c r="O528">
        <v>2.27</v>
      </c>
      <c r="P528">
        <v>0</v>
      </c>
      <c r="Q528">
        <v>61.6</v>
      </c>
      <c r="R528">
        <v>98.36</v>
      </c>
      <c r="S528">
        <v>6.96</v>
      </c>
      <c r="T528">
        <v>24.44</v>
      </c>
      <c r="U528">
        <v>16.7</v>
      </c>
      <c r="V528">
        <v>8.82</v>
      </c>
      <c r="W528">
        <v>59.4</v>
      </c>
      <c r="X528">
        <v>50.58</v>
      </c>
      <c r="Y528">
        <v>206</v>
      </c>
      <c r="Z528">
        <v>651</v>
      </c>
      <c r="AA528">
        <v>445</v>
      </c>
      <c r="AB528">
        <v>34.39</v>
      </c>
      <c r="AC528">
        <v>23.51</v>
      </c>
      <c r="AD528">
        <v>57.89</v>
      </c>
      <c r="AE528">
        <v>194</v>
      </c>
      <c r="AF528">
        <v>10.26</v>
      </c>
      <c r="AG528">
        <v>51.34</v>
      </c>
      <c r="AH528">
        <v>520</v>
      </c>
      <c r="AI528">
        <v>1381</v>
      </c>
      <c r="AJ528">
        <v>861</v>
      </c>
      <c r="AK528">
        <v>72.95</v>
      </c>
      <c r="AL528">
        <v>45.48</v>
      </c>
      <c r="AM528">
        <v>118.43</v>
      </c>
      <c r="AN528">
        <v>52.35</v>
      </c>
      <c r="AO528">
        <v>107</v>
      </c>
      <c r="AP528">
        <v>15</v>
      </c>
      <c r="AQ528">
        <v>413</v>
      </c>
      <c r="AR528">
        <v>8.8000000000000007</v>
      </c>
      <c r="AS528">
        <v>59.34</v>
      </c>
      <c r="AT528">
        <v>50.54</v>
      </c>
      <c r="AU528">
        <v>309</v>
      </c>
      <c r="AV528">
        <v>982</v>
      </c>
      <c r="AW528">
        <v>673</v>
      </c>
      <c r="AX528">
        <v>51.87</v>
      </c>
      <c r="AY528">
        <v>35.549999999999997</v>
      </c>
      <c r="AZ528">
        <v>87.42</v>
      </c>
      <c r="BA528">
        <v>73.63</v>
      </c>
      <c r="BB528">
        <v>76</v>
      </c>
      <c r="BC528">
        <v>306</v>
      </c>
      <c r="BD528">
        <v>8.6199999999999992</v>
      </c>
      <c r="BE528">
        <v>58.97</v>
      </c>
      <c r="BF528">
        <v>50.35</v>
      </c>
      <c r="BG528">
        <v>220</v>
      </c>
      <c r="BH528">
        <v>38.19</v>
      </c>
      <c r="BI528">
        <v>26.57</v>
      </c>
      <c r="BJ528">
        <v>723</v>
      </c>
      <c r="BK528">
        <v>503</v>
      </c>
      <c r="BL528">
        <v>230</v>
      </c>
      <c r="BM528">
        <v>3.62</v>
      </c>
      <c r="BN528">
        <v>50.93</v>
      </c>
      <c r="BO528">
        <v>3.17</v>
      </c>
      <c r="BP528">
        <v>2.64</v>
      </c>
      <c r="BQ528">
        <v>60</v>
      </c>
      <c r="BR528">
        <v>50</v>
      </c>
      <c r="BS528">
        <v>10</v>
      </c>
      <c r="BT528">
        <v>54.55</v>
      </c>
      <c r="BU528">
        <v>5.23</v>
      </c>
      <c r="BV528">
        <v>8.3000000000000007</v>
      </c>
      <c r="BW528">
        <v>6.11</v>
      </c>
      <c r="BX528">
        <v>90.06</v>
      </c>
      <c r="BY528">
        <v>49.07</v>
      </c>
      <c r="BZ528">
        <v>53</v>
      </c>
      <c r="CA528">
        <v>55</v>
      </c>
      <c r="CB528">
        <v>73.13</v>
      </c>
      <c r="CC528">
        <v>577</v>
      </c>
      <c r="CD528">
        <v>341</v>
      </c>
      <c r="CE528">
        <v>212</v>
      </c>
      <c r="CF528">
        <v>74</v>
      </c>
      <c r="CG528">
        <v>111</v>
      </c>
      <c r="CH528">
        <v>15</v>
      </c>
      <c r="CI528">
        <v>12</v>
      </c>
      <c r="CJ528">
        <v>214</v>
      </c>
      <c r="CK528">
        <v>25</v>
      </c>
      <c r="CL528">
        <v>38</v>
      </c>
      <c r="CM528">
        <v>13</v>
      </c>
      <c r="CN528">
        <v>13</v>
      </c>
      <c r="CO528">
        <v>0</v>
      </c>
      <c r="CP528">
        <v>1135.8800000000001</v>
      </c>
      <c r="CQ528">
        <v>3006.82</v>
      </c>
      <c r="CR528">
        <v>27.42</v>
      </c>
      <c r="CS528">
        <v>18.03</v>
      </c>
      <c r="CT528">
        <v>17.25</v>
      </c>
      <c r="CU528">
        <v>52.89</v>
      </c>
      <c r="CV528">
        <v>49.86</v>
      </c>
      <c r="CW528">
        <v>59</v>
      </c>
      <c r="CX528">
        <v>52.55</v>
      </c>
      <c r="CY528">
        <v>54.07</v>
      </c>
      <c r="CZ528">
        <v>54.38</v>
      </c>
      <c r="DB528">
        <f t="shared" si="8"/>
        <v>-37</v>
      </c>
    </row>
    <row r="529" spans="1:106">
      <c r="A529" t="s">
        <v>283</v>
      </c>
      <c r="B529" t="s">
        <v>284</v>
      </c>
      <c r="C529" t="s">
        <v>62</v>
      </c>
      <c r="D529" t="s">
        <v>182</v>
      </c>
      <c r="E529">
        <v>56</v>
      </c>
      <c r="F529">
        <v>20142015</v>
      </c>
      <c r="G529">
        <v>25</v>
      </c>
      <c r="H529">
        <v>4.2</v>
      </c>
      <c r="I529">
        <v>4.25</v>
      </c>
      <c r="J529">
        <v>8</v>
      </c>
      <c r="K529">
        <v>36</v>
      </c>
      <c r="L529">
        <v>44</v>
      </c>
      <c r="M529">
        <v>0.38</v>
      </c>
      <c r="N529">
        <v>1.71</v>
      </c>
      <c r="O529">
        <v>2.09</v>
      </c>
      <c r="P529">
        <v>-4</v>
      </c>
      <c r="Q529">
        <v>58.34</v>
      </c>
      <c r="R529">
        <v>103.47</v>
      </c>
      <c r="S529">
        <v>5.93</v>
      </c>
      <c r="T529">
        <v>21.65</v>
      </c>
      <c r="U529">
        <v>22.57</v>
      </c>
      <c r="V529">
        <v>11.87</v>
      </c>
      <c r="W529">
        <v>59.96</v>
      </c>
      <c r="X529">
        <v>48.09</v>
      </c>
      <c r="Y529">
        <v>225</v>
      </c>
      <c r="Z529">
        <v>677</v>
      </c>
      <c r="AA529">
        <v>452</v>
      </c>
      <c r="AB529">
        <v>32.14</v>
      </c>
      <c r="AC529">
        <v>21.46</v>
      </c>
      <c r="AD529">
        <v>53.6</v>
      </c>
      <c r="AE529">
        <v>67</v>
      </c>
      <c r="AF529">
        <v>10.39</v>
      </c>
      <c r="AG529">
        <v>47.95</v>
      </c>
      <c r="AH529">
        <v>386</v>
      </c>
      <c r="AI529">
        <v>1350</v>
      </c>
      <c r="AJ529">
        <v>964</v>
      </c>
      <c r="AK529">
        <v>64.09</v>
      </c>
      <c r="AL529">
        <v>45.76</v>
      </c>
      <c r="AM529">
        <v>109.85</v>
      </c>
      <c r="AN529">
        <v>55.48</v>
      </c>
      <c r="AO529">
        <v>78</v>
      </c>
      <c r="AP529">
        <v>86</v>
      </c>
      <c r="AQ529">
        <v>262</v>
      </c>
      <c r="AR529">
        <v>9.17</v>
      </c>
      <c r="AS529">
        <v>59.01</v>
      </c>
      <c r="AT529">
        <v>49.84</v>
      </c>
      <c r="AU529">
        <v>313</v>
      </c>
      <c r="AV529">
        <v>1025</v>
      </c>
      <c r="AW529">
        <v>712</v>
      </c>
      <c r="AX529">
        <v>48.66</v>
      </c>
      <c r="AY529">
        <v>33.799999999999997</v>
      </c>
      <c r="AZ529">
        <v>82.46</v>
      </c>
      <c r="BA529">
        <v>73.069999999999993</v>
      </c>
      <c r="BB529">
        <v>49</v>
      </c>
      <c r="BC529">
        <v>184</v>
      </c>
      <c r="BD529">
        <v>10.27</v>
      </c>
      <c r="BE529">
        <v>59.82</v>
      </c>
      <c r="BF529">
        <v>49.56</v>
      </c>
      <c r="BG529">
        <v>246</v>
      </c>
      <c r="BH529">
        <v>35.56</v>
      </c>
      <c r="BI529">
        <v>23.88</v>
      </c>
      <c r="BJ529">
        <v>749</v>
      </c>
      <c r="BK529">
        <v>503</v>
      </c>
      <c r="BL529">
        <v>135</v>
      </c>
      <c r="BM529">
        <v>20.54</v>
      </c>
      <c r="BN529">
        <v>47.13</v>
      </c>
      <c r="BO529">
        <v>4.2699999999999996</v>
      </c>
      <c r="BP529">
        <v>2.04</v>
      </c>
      <c r="BQ529">
        <v>90</v>
      </c>
      <c r="BR529">
        <v>43</v>
      </c>
      <c r="BS529">
        <v>47</v>
      </c>
      <c r="BT529">
        <v>67.67</v>
      </c>
      <c r="BU529">
        <v>4.3499999999999996</v>
      </c>
      <c r="BV529">
        <v>12.02</v>
      </c>
      <c r="BW529">
        <v>8.7799999999999994</v>
      </c>
      <c r="BX529">
        <v>91.45</v>
      </c>
      <c r="BY529">
        <v>40</v>
      </c>
      <c r="BZ529">
        <v>0</v>
      </c>
      <c r="CA529">
        <v>0</v>
      </c>
      <c r="CB529">
        <v>62.55</v>
      </c>
      <c r="CC529">
        <v>598</v>
      </c>
      <c r="CD529">
        <v>355</v>
      </c>
      <c r="CE529">
        <v>358</v>
      </c>
      <c r="CF529">
        <v>42</v>
      </c>
      <c r="CG529">
        <v>97</v>
      </c>
      <c r="CH529">
        <v>18</v>
      </c>
      <c r="CI529">
        <v>18</v>
      </c>
      <c r="CJ529">
        <v>127</v>
      </c>
      <c r="CK529">
        <v>35</v>
      </c>
      <c r="CL529">
        <v>25</v>
      </c>
      <c r="CM529">
        <v>10</v>
      </c>
      <c r="CN529">
        <v>6</v>
      </c>
      <c r="CO529">
        <v>-0.19</v>
      </c>
      <c r="CP529">
        <v>1263.9000000000001</v>
      </c>
      <c r="CQ529">
        <v>2143.6999999999998</v>
      </c>
      <c r="CR529">
        <v>37.090000000000003</v>
      </c>
      <c r="CS529">
        <v>16.57</v>
      </c>
      <c r="CT529">
        <v>17.329999999999998</v>
      </c>
      <c r="CU529">
        <v>50.52</v>
      </c>
      <c r="CV529">
        <v>50.15</v>
      </c>
      <c r="CW529">
        <v>53.92</v>
      </c>
      <c r="CX529">
        <v>52.81</v>
      </c>
      <c r="CY529">
        <v>54.85</v>
      </c>
      <c r="CZ529">
        <v>54.51</v>
      </c>
      <c r="DB529">
        <f t="shared" si="8"/>
        <v>-55</v>
      </c>
    </row>
    <row r="530" spans="1:106">
      <c r="A530" t="s">
        <v>323</v>
      </c>
      <c r="B530" t="s">
        <v>324</v>
      </c>
      <c r="C530" t="s">
        <v>119</v>
      </c>
      <c r="D530" t="s">
        <v>77</v>
      </c>
      <c r="E530">
        <v>79</v>
      </c>
      <c r="F530">
        <v>20142015</v>
      </c>
      <c r="G530">
        <v>23</v>
      </c>
      <c r="H530">
        <v>1.5</v>
      </c>
      <c r="I530">
        <v>2</v>
      </c>
      <c r="J530">
        <v>15</v>
      </c>
      <c r="K530">
        <v>11</v>
      </c>
      <c r="L530">
        <v>26</v>
      </c>
      <c r="M530">
        <v>0.75</v>
      </c>
      <c r="N530">
        <v>0.55000000000000004</v>
      </c>
      <c r="O530">
        <v>1.3</v>
      </c>
      <c r="P530">
        <v>6</v>
      </c>
      <c r="Q530">
        <v>61.78</v>
      </c>
      <c r="R530">
        <v>98.88</v>
      </c>
      <c r="S530">
        <v>10.34</v>
      </c>
      <c r="T530">
        <v>19.7</v>
      </c>
      <c r="U530">
        <v>15.16</v>
      </c>
      <c r="V530">
        <v>9.6300000000000008</v>
      </c>
      <c r="W530">
        <v>60.44</v>
      </c>
      <c r="X530">
        <v>50.8</v>
      </c>
      <c r="Y530">
        <v>230</v>
      </c>
      <c r="Z530">
        <v>666</v>
      </c>
      <c r="AA530">
        <v>436</v>
      </c>
      <c r="AB530">
        <v>33.36</v>
      </c>
      <c r="AC530">
        <v>21.84</v>
      </c>
      <c r="AD530">
        <v>55.2</v>
      </c>
      <c r="AE530">
        <v>176</v>
      </c>
      <c r="AF530">
        <v>9.83</v>
      </c>
      <c r="AG530">
        <v>51.95</v>
      </c>
      <c r="AH530">
        <v>529</v>
      </c>
      <c r="AI530">
        <v>1387</v>
      </c>
      <c r="AJ530">
        <v>858</v>
      </c>
      <c r="AK530">
        <v>69.48</v>
      </c>
      <c r="AL530">
        <v>42.98</v>
      </c>
      <c r="AM530">
        <v>112.46</v>
      </c>
      <c r="AN530">
        <v>52.27</v>
      </c>
      <c r="AO530">
        <v>43</v>
      </c>
      <c r="AP530">
        <v>33</v>
      </c>
      <c r="AQ530">
        <v>229</v>
      </c>
      <c r="AR530">
        <v>8.68</v>
      </c>
      <c r="AS530">
        <v>59.81</v>
      </c>
      <c r="AT530">
        <v>51.12</v>
      </c>
      <c r="AU530">
        <v>323</v>
      </c>
      <c r="AV530">
        <v>985</v>
      </c>
      <c r="AW530">
        <v>662</v>
      </c>
      <c r="AX530">
        <v>49.34</v>
      </c>
      <c r="AY530">
        <v>33.159999999999997</v>
      </c>
      <c r="AZ530">
        <v>82.5</v>
      </c>
      <c r="BA530">
        <v>73.599999999999994</v>
      </c>
      <c r="BB530">
        <v>41</v>
      </c>
      <c r="BC530">
        <v>186</v>
      </c>
      <c r="BD530">
        <v>8.52</v>
      </c>
      <c r="BE530">
        <v>59.47</v>
      </c>
      <c r="BF530">
        <v>50.95</v>
      </c>
      <c r="BG530">
        <v>231</v>
      </c>
      <c r="BH530">
        <v>36.32</v>
      </c>
      <c r="BI530">
        <v>24.75</v>
      </c>
      <c r="BJ530">
        <v>725</v>
      </c>
      <c r="BK530">
        <v>494</v>
      </c>
      <c r="BL530">
        <v>145</v>
      </c>
      <c r="BM530">
        <v>3</v>
      </c>
      <c r="BN530">
        <v>53.12</v>
      </c>
      <c r="BO530">
        <v>2.76</v>
      </c>
      <c r="BP530">
        <v>2.15</v>
      </c>
      <c r="BQ530">
        <v>55</v>
      </c>
      <c r="BR530">
        <v>43</v>
      </c>
      <c r="BS530">
        <v>12</v>
      </c>
      <c r="BT530">
        <v>56.12</v>
      </c>
      <c r="BU530">
        <v>8.06</v>
      </c>
      <c r="BV530">
        <v>7.59</v>
      </c>
      <c r="BW530">
        <v>5.58</v>
      </c>
      <c r="BX530">
        <v>91.3</v>
      </c>
      <c r="BY530">
        <v>50.14</v>
      </c>
      <c r="BZ530">
        <v>357</v>
      </c>
      <c r="CA530">
        <v>355</v>
      </c>
      <c r="CB530">
        <v>70.58</v>
      </c>
      <c r="CC530">
        <v>559</v>
      </c>
      <c r="CD530">
        <v>297</v>
      </c>
      <c r="CE530">
        <v>233</v>
      </c>
      <c r="CF530">
        <v>127</v>
      </c>
      <c r="CG530">
        <v>176</v>
      </c>
      <c r="CH530">
        <v>4</v>
      </c>
      <c r="CI530">
        <v>7</v>
      </c>
      <c r="CJ530">
        <v>130</v>
      </c>
      <c r="CK530">
        <v>16</v>
      </c>
      <c r="CL530">
        <v>17</v>
      </c>
      <c r="CM530">
        <v>17</v>
      </c>
      <c r="CN530">
        <v>23</v>
      </c>
      <c r="CO530">
        <v>0.3</v>
      </c>
      <c r="CP530">
        <v>1197.78</v>
      </c>
      <c r="CQ530">
        <v>3608.7</v>
      </c>
      <c r="CR530">
        <v>24.92</v>
      </c>
      <c r="CS530">
        <v>17.43</v>
      </c>
      <c r="CT530">
        <v>16.920000000000002</v>
      </c>
      <c r="CU530">
        <v>53.02</v>
      </c>
      <c r="CV530">
        <v>49.74</v>
      </c>
      <c r="CW530">
        <v>58.73</v>
      </c>
      <c r="CX530">
        <v>52.04</v>
      </c>
      <c r="CY530">
        <v>53.73</v>
      </c>
      <c r="CZ530">
        <v>54.3</v>
      </c>
      <c r="DB530">
        <f t="shared" si="8"/>
        <v>-49</v>
      </c>
    </row>
    <row r="531" spans="1:106">
      <c r="A531" t="s">
        <v>240</v>
      </c>
      <c r="B531" t="s">
        <v>241</v>
      </c>
      <c r="C531" t="s">
        <v>68</v>
      </c>
      <c r="D531" t="s">
        <v>81</v>
      </c>
      <c r="E531">
        <v>79</v>
      </c>
      <c r="F531">
        <v>20142015</v>
      </c>
      <c r="G531">
        <v>22</v>
      </c>
      <c r="H531">
        <v>0.85</v>
      </c>
      <c r="I531">
        <v>0.95</v>
      </c>
      <c r="J531">
        <v>13</v>
      </c>
      <c r="K531">
        <v>23</v>
      </c>
      <c r="L531">
        <v>36</v>
      </c>
      <c r="M531">
        <v>0.64</v>
      </c>
      <c r="N531">
        <v>1.1200000000000001</v>
      </c>
      <c r="O531">
        <v>1.76</v>
      </c>
      <c r="P531">
        <v>3</v>
      </c>
      <c r="Q531">
        <v>59.33</v>
      </c>
      <c r="R531">
        <v>100.31</v>
      </c>
      <c r="S531">
        <v>10.57</v>
      </c>
      <c r="T531">
        <v>10.57</v>
      </c>
      <c r="U531">
        <v>15.53</v>
      </c>
      <c r="V531">
        <v>10.130000000000001</v>
      </c>
      <c r="W531">
        <v>61.26</v>
      </c>
      <c r="X531">
        <v>51.13</v>
      </c>
      <c r="Y531">
        <v>236</v>
      </c>
      <c r="Z531">
        <v>642</v>
      </c>
      <c r="AA531">
        <v>406</v>
      </c>
      <c r="AB531">
        <v>31.39</v>
      </c>
      <c r="AC531">
        <v>19.850000000000001</v>
      </c>
      <c r="AD531">
        <v>51.25</v>
      </c>
      <c r="AE531">
        <v>150</v>
      </c>
      <c r="AF531">
        <v>8.5399999999999991</v>
      </c>
      <c r="AG531">
        <v>50.79</v>
      </c>
      <c r="AH531">
        <v>391</v>
      </c>
      <c r="AI531">
        <v>1243</v>
      </c>
      <c r="AJ531">
        <v>852</v>
      </c>
      <c r="AK531">
        <v>60.78</v>
      </c>
      <c r="AL531">
        <v>41.66</v>
      </c>
      <c r="AM531">
        <v>102.45</v>
      </c>
      <c r="AN531">
        <v>53.82</v>
      </c>
      <c r="AO531">
        <v>48</v>
      </c>
      <c r="AP531">
        <v>19</v>
      </c>
      <c r="AQ531">
        <v>220</v>
      </c>
      <c r="AR531">
        <v>8.16</v>
      </c>
      <c r="AS531">
        <v>57.98</v>
      </c>
      <c r="AT531">
        <v>49.82</v>
      </c>
      <c r="AU531">
        <v>254</v>
      </c>
      <c r="AV531">
        <v>923</v>
      </c>
      <c r="AW531">
        <v>669</v>
      </c>
      <c r="AX531">
        <v>45.14</v>
      </c>
      <c r="AY531">
        <v>32.71</v>
      </c>
      <c r="AZ531">
        <v>77.849999999999994</v>
      </c>
      <c r="BA531">
        <v>72.48</v>
      </c>
      <c r="BB531">
        <v>49</v>
      </c>
      <c r="BC531">
        <v>172</v>
      </c>
      <c r="BD531">
        <v>8.2200000000000006</v>
      </c>
      <c r="BE531">
        <v>57.52</v>
      </c>
      <c r="BF531">
        <v>49.3</v>
      </c>
      <c r="BG531">
        <v>175</v>
      </c>
      <c r="BH531">
        <v>32.71</v>
      </c>
      <c r="BI531">
        <v>24.16</v>
      </c>
      <c r="BJ531">
        <v>669</v>
      </c>
      <c r="BK531">
        <v>494</v>
      </c>
      <c r="BL531">
        <v>123</v>
      </c>
      <c r="BM531">
        <v>8.49</v>
      </c>
      <c r="BN531">
        <v>49.84</v>
      </c>
      <c r="BO531">
        <v>3.08</v>
      </c>
      <c r="BP531">
        <v>2.2000000000000002</v>
      </c>
      <c r="BQ531">
        <v>63</v>
      </c>
      <c r="BR531">
        <v>45</v>
      </c>
      <c r="BS531">
        <v>18</v>
      </c>
      <c r="BT531">
        <v>58.33</v>
      </c>
      <c r="BU531">
        <v>7.56</v>
      </c>
      <c r="BV531">
        <v>9.42</v>
      </c>
      <c r="BW531">
        <v>6.83</v>
      </c>
      <c r="BX531">
        <v>90.89</v>
      </c>
      <c r="BY531">
        <v>49.85</v>
      </c>
      <c r="BZ531">
        <v>483</v>
      </c>
      <c r="CA531">
        <v>486</v>
      </c>
      <c r="CB531">
        <v>61.92</v>
      </c>
      <c r="CC531">
        <v>543</v>
      </c>
      <c r="CD531">
        <v>348</v>
      </c>
      <c r="CE531">
        <v>334</v>
      </c>
      <c r="CF531">
        <v>21</v>
      </c>
      <c r="CG531">
        <v>106</v>
      </c>
      <c r="CH531">
        <v>14</v>
      </c>
      <c r="CI531">
        <v>9</v>
      </c>
      <c r="CJ531">
        <v>110</v>
      </c>
      <c r="CK531">
        <v>28</v>
      </c>
      <c r="CL531">
        <v>22</v>
      </c>
      <c r="CM531">
        <v>8</v>
      </c>
      <c r="CN531">
        <v>11</v>
      </c>
      <c r="CO531">
        <v>0.15</v>
      </c>
      <c r="CP531">
        <v>1226.98</v>
      </c>
      <c r="CQ531">
        <v>3597.22</v>
      </c>
      <c r="CR531">
        <v>25.43</v>
      </c>
      <c r="CS531">
        <v>17.510000000000002</v>
      </c>
      <c r="CT531">
        <v>17.29</v>
      </c>
      <c r="CU531">
        <v>53.4</v>
      </c>
      <c r="CV531">
        <v>49.71</v>
      </c>
      <c r="CW531">
        <v>53.09</v>
      </c>
      <c r="CX531">
        <v>46.33</v>
      </c>
      <c r="CY531">
        <v>54.28</v>
      </c>
      <c r="CZ531">
        <v>54.9</v>
      </c>
      <c r="DB531">
        <f t="shared" si="8"/>
        <v>-85</v>
      </c>
    </row>
    <row r="532" spans="1:106">
      <c r="A532" t="s">
        <v>1103</v>
      </c>
      <c r="B532" t="s">
        <v>1104</v>
      </c>
      <c r="C532" t="s">
        <v>68</v>
      </c>
      <c r="D532" t="s">
        <v>1105</v>
      </c>
      <c r="E532">
        <v>71</v>
      </c>
      <c r="F532">
        <v>20142015</v>
      </c>
      <c r="G532">
        <v>26</v>
      </c>
      <c r="H532">
        <v>1.3</v>
      </c>
      <c r="I532">
        <v>1.3</v>
      </c>
      <c r="J532">
        <v>7</v>
      </c>
      <c r="K532">
        <v>11</v>
      </c>
      <c r="L532">
        <v>18</v>
      </c>
      <c r="M532">
        <v>0.45</v>
      </c>
      <c r="N532">
        <v>0.71</v>
      </c>
      <c r="O532">
        <v>1.1599999999999999</v>
      </c>
      <c r="P532">
        <v>2</v>
      </c>
      <c r="Q532">
        <v>49.06</v>
      </c>
      <c r="R532">
        <v>99.58</v>
      </c>
      <c r="S532">
        <v>8.86</v>
      </c>
      <c r="T532">
        <v>-8.6</v>
      </c>
      <c r="U532">
        <v>13.15</v>
      </c>
      <c r="V532">
        <v>-3.16</v>
      </c>
      <c r="W532">
        <v>49.2</v>
      </c>
      <c r="X532">
        <v>52.36</v>
      </c>
      <c r="Y532">
        <v>-12</v>
      </c>
      <c r="Z532">
        <v>370</v>
      </c>
      <c r="AA532">
        <v>382</v>
      </c>
      <c r="AB532">
        <v>23.78</v>
      </c>
      <c r="AC532">
        <v>24.55</v>
      </c>
      <c r="AD532">
        <v>48.33</v>
      </c>
      <c r="AE532">
        <v>87</v>
      </c>
      <c r="AF532">
        <v>-2.5099999999999998</v>
      </c>
      <c r="AG532">
        <v>51.57</v>
      </c>
      <c r="AH532">
        <v>-32</v>
      </c>
      <c r="AI532">
        <v>836</v>
      </c>
      <c r="AJ532">
        <v>868</v>
      </c>
      <c r="AK532">
        <v>53.73</v>
      </c>
      <c r="AL532">
        <v>55.78</v>
      </c>
      <c r="AM532">
        <v>109.51</v>
      </c>
      <c r="AN532">
        <v>51.56</v>
      </c>
      <c r="AO532">
        <v>29</v>
      </c>
      <c r="AP532">
        <v>43</v>
      </c>
      <c r="AQ532">
        <v>147</v>
      </c>
      <c r="AR532">
        <v>-3.05</v>
      </c>
      <c r="AS532">
        <v>48.84</v>
      </c>
      <c r="AT532">
        <v>51.88</v>
      </c>
      <c r="AU532">
        <v>-29</v>
      </c>
      <c r="AV532">
        <v>608</v>
      </c>
      <c r="AW532">
        <v>637</v>
      </c>
      <c r="AX532">
        <v>39.07</v>
      </c>
      <c r="AY532">
        <v>40.94</v>
      </c>
      <c r="AZ532">
        <v>80.010000000000005</v>
      </c>
      <c r="BA532">
        <v>70.89</v>
      </c>
      <c r="BB532">
        <v>39</v>
      </c>
      <c r="BC532">
        <v>118</v>
      </c>
      <c r="BD532">
        <v>-1.89</v>
      </c>
      <c r="BE532">
        <v>49.83</v>
      </c>
      <c r="BF532">
        <v>51.71</v>
      </c>
      <c r="BG532">
        <v>-3</v>
      </c>
      <c r="BH532">
        <v>27.7</v>
      </c>
      <c r="BI532">
        <v>27.89</v>
      </c>
      <c r="BJ532">
        <v>431</v>
      </c>
      <c r="BK532">
        <v>434</v>
      </c>
      <c r="BL532">
        <v>79</v>
      </c>
      <c r="BM532">
        <v>-1.48</v>
      </c>
      <c r="BN532">
        <v>49.69</v>
      </c>
      <c r="BO532">
        <v>1.74</v>
      </c>
      <c r="BP532">
        <v>1.86</v>
      </c>
      <c r="BQ532">
        <v>27</v>
      </c>
      <c r="BR532">
        <v>29</v>
      </c>
      <c r="BS532">
        <v>-2</v>
      </c>
      <c r="BT532">
        <v>48.21</v>
      </c>
      <c r="BU532">
        <v>5.93</v>
      </c>
      <c r="BV532">
        <v>6.26</v>
      </c>
      <c r="BW532">
        <v>4.4400000000000004</v>
      </c>
      <c r="BX532">
        <v>93.32</v>
      </c>
      <c r="BY532">
        <v>50</v>
      </c>
      <c r="BZ532">
        <v>277</v>
      </c>
      <c r="CA532">
        <v>277</v>
      </c>
      <c r="CB532">
        <v>41.55</v>
      </c>
      <c r="CC532">
        <v>214</v>
      </c>
      <c r="CD532">
        <v>289</v>
      </c>
      <c r="CE532">
        <v>301</v>
      </c>
      <c r="CF532">
        <v>121</v>
      </c>
      <c r="CG532">
        <v>112</v>
      </c>
      <c r="CH532">
        <v>7</v>
      </c>
      <c r="CI532">
        <v>4</v>
      </c>
      <c r="CJ532">
        <v>72</v>
      </c>
      <c r="CK532">
        <v>33</v>
      </c>
      <c r="CL532">
        <v>42</v>
      </c>
      <c r="CM532">
        <v>9</v>
      </c>
      <c r="CN532">
        <v>11</v>
      </c>
      <c r="CO532">
        <v>0.13</v>
      </c>
      <c r="CP532">
        <v>933.64</v>
      </c>
      <c r="CQ532">
        <v>3361.5</v>
      </c>
      <c r="CR532">
        <v>21.74</v>
      </c>
      <c r="CS532">
        <v>17.22</v>
      </c>
      <c r="CT532">
        <v>17.010000000000002</v>
      </c>
      <c r="CU532">
        <v>50.99</v>
      </c>
      <c r="CV532">
        <v>50.11</v>
      </c>
      <c r="CW532">
        <v>57.3</v>
      </c>
      <c r="CX532">
        <v>55.08</v>
      </c>
      <c r="CY532">
        <v>53.98</v>
      </c>
      <c r="CZ532">
        <v>53.75</v>
      </c>
      <c r="DB532">
        <f t="shared" si="8"/>
        <v>9</v>
      </c>
    </row>
    <row r="533" spans="1:106">
      <c r="A533" t="s">
        <v>660</v>
      </c>
      <c r="B533" t="s">
        <v>661</v>
      </c>
      <c r="C533" t="s">
        <v>68</v>
      </c>
      <c r="D533" t="s">
        <v>63</v>
      </c>
      <c r="E533">
        <v>34</v>
      </c>
      <c r="F533">
        <v>20142015</v>
      </c>
      <c r="G533">
        <v>21</v>
      </c>
      <c r="H533">
        <v>0.92500000000000004</v>
      </c>
      <c r="I533">
        <v>0.92500000000000004</v>
      </c>
      <c r="J533">
        <v>1</v>
      </c>
      <c r="K533">
        <v>6</v>
      </c>
      <c r="L533">
        <v>7</v>
      </c>
      <c r="M533">
        <v>0.16</v>
      </c>
      <c r="N533">
        <v>0.97</v>
      </c>
      <c r="O533">
        <v>1.1399999999999999</v>
      </c>
      <c r="P533">
        <v>2</v>
      </c>
      <c r="Q533">
        <v>51.27</v>
      </c>
      <c r="R533">
        <v>100.38</v>
      </c>
      <c r="S533">
        <v>3.03</v>
      </c>
      <c r="T533">
        <v>8.65</v>
      </c>
      <c r="U533">
        <v>10.88</v>
      </c>
      <c r="V533">
        <v>-4.63</v>
      </c>
      <c r="W533">
        <v>49.43</v>
      </c>
      <c r="X533">
        <v>54.06</v>
      </c>
      <c r="Y533">
        <v>-3</v>
      </c>
      <c r="Z533">
        <v>130</v>
      </c>
      <c r="AA533">
        <v>133</v>
      </c>
      <c r="AB533">
        <v>21.09</v>
      </c>
      <c r="AC533">
        <v>21.57</v>
      </c>
      <c r="AD533">
        <v>42.66</v>
      </c>
      <c r="AE533">
        <v>24</v>
      </c>
      <c r="AF533">
        <v>-3.24</v>
      </c>
      <c r="AG533">
        <v>54.52</v>
      </c>
      <c r="AH533">
        <v>16</v>
      </c>
      <c r="AI533">
        <v>322</v>
      </c>
      <c r="AJ533">
        <v>306</v>
      </c>
      <c r="AK533">
        <v>52.23</v>
      </c>
      <c r="AL533">
        <v>49.64</v>
      </c>
      <c r="AM533">
        <v>101.87</v>
      </c>
      <c r="AN533">
        <v>49.38</v>
      </c>
      <c r="AO533">
        <v>8</v>
      </c>
      <c r="AP533">
        <v>14</v>
      </c>
      <c r="AQ533">
        <v>57</v>
      </c>
      <c r="AR533">
        <v>-2.44</v>
      </c>
      <c r="AS533">
        <v>51.91</v>
      </c>
      <c r="AT533">
        <v>54.35</v>
      </c>
      <c r="AU533">
        <v>17</v>
      </c>
      <c r="AV533">
        <v>231</v>
      </c>
      <c r="AW533">
        <v>214</v>
      </c>
      <c r="AX533">
        <v>37.47</v>
      </c>
      <c r="AY533">
        <v>34.71</v>
      </c>
      <c r="AZ533">
        <v>72.180000000000007</v>
      </c>
      <c r="BA533">
        <v>68.83</v>
      </c>
      <c r="BB533">
        <v>16</v>
      </c>
      <c r="BC533">
        <v>49</v>
      </c>
      <c r="BD533">
        <v>-3.22</v>
      </c>
      <c r="BE533">
        <v>50.96</v>
      </c>
      <c r="BF533">
        <v>54.18</v>
      </c>
      <c r="BG533">
        <v>6</v>
      </c>
      <c r="BH533">
        <v>25.79</v>
      </c>
      <c r="BI533">
        <v>24.82</v>
      </c>
      <c r="BJ533">
        <v>159</v>
      </c>
      <c r="BK533">
        <v>153</v>
      </c>
      <c r="BL533">
        <v>33</v>
      </c>
      <c r="BM533">
        <v>-2.62</v>
      </c>
      <c r="BN533">
        <v>55</v>
      </c>
      <c r="BO533">
        <v>1.78</v>
      </c>
      <c r="BP533">
        <v>1.62</v>
      </c>
      <c r="BQ533">
        <v>11</v>
      </c>
      <c r="BR533">
        <v>10</v>
      </c>
      <c r="BS533">
        <v>1</v>
      </c>
      <c r="BT533">
        <v>52.38</v>
      </c>
      <c r="BU533">
        <v>2.04</v>
      </c>
      <c r="BV533">
        <v>6.92</v>
      </c>
      <c r="BW533">
        <v>4.76</v>
      </c>
      <c r="BX533">
        <v>93.46</v>
      </c>
      <c r="BY533">
        <v>53.81</v>
      </c>
      <c r="BZ533">
        <v>127</v>
      </c>
      <c r="CA533">
        <v>109</v>
      </c>
      <c r="CB533">
        <v>60.33</v>
      </c>
      <c r="CC533">
        <v>111</v>
      </c>
      <c r="CD533">
        <v>76</v>
      </c>
      <c r="CE533">
        <v>73</v>
      </c>
      <c r="CF533">
        <v>51</v>
      </c>
      <c r="CG533">
        <v>44</v>
      </c>
      <c r="CH533">
        <v>2</v>
      </c>
      <c r="CI533">
        <v>4</v>
      </c>
      <c r="CJ533">
        <v>32</v>
      </c>
      <c r="CK533">
        <v>2</v>
      </c>
      <c r="CL533">
        <v>8</v>
      </c>
      <c r="CM533">
        <v>5</v>
      </c>
      <c r="CN533">
        <v>7</v>
      </c>
      <c r="CO533">
        <v>0.32</v>
      </c>
      <c r="CP533">
        <v>369.88</v>
      </c>
      <c r="CQ533">
        <v>1688.62</v>
      </c>
      <c r="CR533">
        <v>17.97</v>
      </c>
      <c r="CS533">
        <v>17</v>
      </c>
      <c r="CT533">
        <v>16.61</v>
      </c>
      <c r="CU533">
        <v>53.94</v>
      </c>
      <c r="CV533">
        <v>49.3</v>
      </c>
      <c r="CW533">
        <v>56.48</v>
      </c>
      <c r="CX533">
        <v>48.23</v>
      </c>
      <c r="CY533">
        <v>53.42</v>
      </c>
      <c r="CZ533">
        <v>54.93</v>
      </c>
      <c r="DB533">
        <f t="shared" si="8"/>
        <v>7</v>
      </c>
    </row>
    <row r="534" spans="1:106">
      <c r="A534" t="s">
        <v>551</v>
      </c>
      <c r="B534" t="s">
        <v>552</v>
      </c>
      <c r="C534" t="s">
        <v>113</v>
      </c>
      <c r="D534" t="s">
        <v>364</v>
      </c>
      <c r="E534">
        <v>81</v>
      </c>
      <c r="F534">
        <v>20142015</v>
      </c>
      <c r="G534">
        <v>23</v>
      </c>
      <c r="H534">
        <v>0.85</v>
      </c>
      <c r="I534">
        <v>0.85</v>
      </c>
      <c r="J534">
        <v>13</v>
      </c>
      <c r="K534">
        <v>26</v>
      </c>
      <c r="L534">
        <v>39</v>
      </c>
      <c r="M534">
        <v>0.62</v>
      </c>
      <c r="N534">
        <v>1.24</v>
      </c>
      <c r="O534">
        <v>1.85</v>
      </c>
      <c r="P534">
        <v>2</v>
      </c>
      <c r="Q534">
        <v>49.76</v>
      </c>
      <c r="R534">
        <v>101.25</v>
      </c>
      <c r="S534">
        <v>6.88</v>
      </c>
      <c r="T534">
        <v>-1.02</v>
      </c>
      <c r="U534">
        <v>15.58</v>
      </c>
      <c r="V534">
        <v>-2.71</v>
      </c>
      <c r="W534">
        <v>50.15</v>
      </c>
      <c r="X534">
        <v>52.86</v>
      </c>
      <c r="Y534">
        <v>3</v>
      </c>
      <c r="Z534">
        <v>518</v>
      </c>
      <c r="AA534">
        <v>515</v>
      </c>
      <c r="AB534">
        <v>24.62</v>
      </c>
      <c r="AC534">
        <v>24.48</v>
      </c>
      <c r="AD534">
        <v>49.1</v>
      </c>
      <c r="AE534">
        <v>172</v>
      </c>
      <c r="AF534">
        <v>-1.63</v>
      </c>
      <c r="AG534">
        <v>51.39</v>
      </c>
      <c r="AH534">
        <v>-11</v>
      </c>
      <c r="AI534">
        <v>1155</v>
      </c>
      <c r="AJ534">
        <v>1166</v>
      </c>
      <c r="AK534">
        <v>54.9</v>
      </c>
      <c r="AL534">
        <v>55.42</v>
      </c>
      <c r="AM534">
        <v>110.33</v>
      </c>
      <c r="AN534">
        <v>52.29</v>
      </c>
      <c r="AO534">
        <v>68</v>
      </c>
      <c r="AP534">
        <v>37</v>
      </c>
      <c r="AQ534">
        <v>334</v>
      </c>
      <c r="AR534">
        <v>-1.45</v>
      </c>
      <c r="AS534">
        <v>50.46</v>
      </c>
      <c r="AT534">
        <v>51.91</v>
      </c>
      <c r="AU534">
        <v>16</v>
      </c>
      <c r="AV534">
        <v>878</v>
      </c>
      <c r="AW534">
        <v>862</v>
      </c>
      <c r="AX534">
        <v>41.73</v>
      </c>
      <c r="AY534">
        <v>40.97</v>
      </c>
      <c r="AZ534">
        <v>82.71</v>
      </c>
      <c r="BA534">
        <v>68.790000000000006</v>
      </c>
      <c r="BB534">
        <v>77</v>
      </c>
      <c r="BC534">
        <v>266</v>
      </c>
      <c r="BD534">
        <v>-0.17</v>
      </c>
      <c r="BE534">
        <v>50.76</v>
      </c>
      <c r="BF534">
        <v>50.92</v>
      </c>
      <c r="BG534">
        <v>18</v>
      </c>
      <c r="BH534">
        <v>28.71</v>
      </c>
      <c r="BI534">
        <v>27.85</v>
      </c>
      <c r="BJ534">
        <v>604</v>
      </c>
      <c r="BK534">
        <v>586</v>
      </c>
      <c r="BL534">
        <v>189</v>
      </c>
      <c r="BM534">
        <v>3.99</v>
      </c>
      <c r="BN534">
        <v>50.3</v>
      </c>
      <c r="BO534">
        <v>2.71</v>
      </c>
      <c r="BP534">
        <v>2.2799999999999998</v>
      </c>
      <c r="BQ534">
        <v>57</v>
      </c>
      <c r="BR534">
        <v>48</v>
      </c>
      <c r="BS534">
        <v>9</v>
      </c>
      <c r="BT534">
        <v>54.29</v>
      </c>
      <c r="BU534">
        <v>4.8899999999999997</v>
      </c>
      <c r="BV534">
        <v>9.44</v>
      </c>
      <c r="BW534">
        <v>6.49</v>
      </c>
      <c r="BX534">
        <v>91.81</v>
      </c>
      <c r="BY534">
        <v>46</v>
      </c>
      <c r="BZ534">
        <v>23</v>
      </c>
      <c r="CA534">
        <v>27</v>
      </c>
      <c r="CB534">
        <v>49.25</v>
      </c>
      <c r="CC534">
        <v>393</v>
      </c>
      <c r="CD534">
        <v>470</v>
      </c>
      <c r="CE534">
        <v>405</v>
      </c>
      <c r="CF534">
        <v>42</v>
      </c>
      <c r="CG534">
        <v>98</v>
      </c>
      <c r="CH534">
        <v>17</v>
      </c>
      <c r="CI534">
        <v>9</v>
      </c>
      <c r="CJ534">
        <v>176</v>
      </c>
      <c r="CK534">
        <v>19</v>
      </c>
      <c r="CL534">
        <v>41</v>
      </c>
      <c r="CM534">
        <v>10</v>
      </c>
      <c r="CN534">
        <v>12</v>
      </c>
      <c r="CO534">
        <v>0.1</v>
      </c>
      <c r="CP534">
        <v>1262.26</v>
      </c>
      <c r="CQ534">
        <v>3668.68</v>
      </c>
      <c r="CR534">
        <v>25.6</v>
      </c>
      <c r="CS534">
        <v>17.600000000000001</v>
      </c>
      <c r="CT534">
        <v>17.43</v>
      </c>
      <c r="CU534">
        <v>50.15</v>
      </c>
      <c r="CV534">
        <v>50.45</v>
      </c>
      <c r="CW534">
        <v>54.72</v>
      </c>
      <c r="CX534">
        <v>54.4</v>
      </c>
      <c r="CY534">
        <v>55.2</v>
      </c>
      <c r="CZ534">
        <v>54.22</v>
      </c>
      <c r="DB534">
        <f t="shared" si="8"/>
        <v>-56</v>
      </c>
    </row>
    <row r="535" spans="1:106">
      <c r="A535" t="s">
        <v>1081</v>
      </c>
      <c r="B535" t="s">
        <v>1082</v>
      </c>
      <c r="C535" t="s">
        <v>273</v>
      </c>
      <c r="D535" t="s">
        <v>1083</v>
      </c>
      <c r="E535">
        <v>63</v>
      </c>
      <c r="F535">
        <v>20142015</v>
      </c>
      <c r="G535">
        <v>26</v>
      </c>
      <c r="H535">
        <v>0.55000000000000004</v>
      </c>
      <c r="I535">
        <v>0.55000000000000004</v>
      </c>
      <c r="J535">
        <v>1</v>
      </c>
      <c r="K535">
        <v>3</v>
      </c>
      <c r="L535">
        <v>4</v>
      </c>
      <c r="M535">
        <v>0.11</v>
      </c>
      <c r="N535">
        <v>0.34</v>
      </c>
      <c r="O535">
        <v>0.46</v>
      </c>
      <c r="P535">
        <v>4</v>
      </c>
      <c r="Q535">
        <v>41.57</v>
      </c>
      <c r="R535">
        <v>97.09</v>
      </c>
      <c r="S535">
        <v>2.33</v>
      </c>
      <c r="T535">
        <v>-4.45</v>
      </c>
      <c r="U535">
        <v>8.31</v>
      </c>
      <c r="V535">
        <v>-9.76</v>
      </c>
      <c r="W535">
        <v>40.1</v>
      </c>
      <c r="X535">
        <v>49.86</v>
      </c>
      <c r="Y535">
        <v>-82</v>
      </c>
      <c r="Z535">
        <v>166</v>
      </c>
      <c r="AA535">
        <v>248</v>
      </c>
      <c r="AB535">
        <v>19.02</v>
      </c>
      <c r="AC535">
        <v>28.42</v>
      </c>
      <c r="AD535">
        <v>47.44</v>
      </c>
      <c r="AE535">
        <v>41</v>
      </c>
      <c r="AF535">
        <v>-8.67</v>
      </c>
      <c r="AG535">
        <v>50.24</v>
      </c>
      <c r="AH535">
        <v>-140</v>
      </c>
      <c r="AI535">
        <v>345</v>
      </c>
      <c r="AJ535">
        <v>485</v>
      </c>
      <c r="AK535">
        <v>39.53</v>
      </c>
      <c r="AL535">
        <v>55.57</v>
      </c>
      <c r="AM535">
        <v>95.11</v>
      </c>
      <c r="AN535">
        <v>53.33</v>
      </c>
      <c r="AO535">
        <v>16</v>
      </c>
      <c r="AP535">
        <v>27</v>
      </c>
      <c r="AQ535">
        <v>78</v>
      </c>
      <c r="AR535">
        <v>-9.41</v>
      </c>
      <c r="AS535">
        <v>40.53</v>
      </c>
      <c r="AT535">
        <v>49.94</v>
      </c>
      <c r="AU535">
        <v>-115</v>
      </c>
      <c r="AV535">
        <v>246</v>
      </c>
      <c r="AW535">
        <v>361</v>
      </c>
      <c r="AX535">
        <v>28.19</v>
      </c>
      <c r="AY535">
        <v>41.37</v>
      </c>
      <c r="AZ535">
        <v>69.55</v>
      </c>
      <c r="BA535">
        <v>74.8</v>
      </c>
      <c r="BB535">
        <v>19</v>
      </c>
      <c r="BC535">
        <v>62</v>
      </c>
      <c r="BD535">
        <v>-9.16</v>
      </c>
      <c r="BE535">
        <v>40.71</v>
      </c>
      <c r="BF535">
        <v>49.87</v>
      </c>
      <c r="BG535">
        <v>-84</v>
      </c>
      <c r="BH535">
        <v>21.08</v>
      </c>
      <c r="BI535">
        <v>30.71</v>
      </c>
      <c r="BJ535">
        <v>184</v>
      </c>
      <c r="BK535">
        <v>268</v>
      </c>
      <c r="BL535">
        <v>43</v>
      </c>
      <c r="BM535">
        <v>-23.25</v>
      </c>
      <c r="BN535">
        <v>51.25</v>
      </c>
      <c r="BO535">
        <v>0.8</v>
      </c>
      <c r="BP535">
        <v>2.06</v>
      </c>
      <c r="BQ535">
        <v>7</v>
      </c>
      <c r="BR535">
        <v>18</v>
      </c>
      <c r="BS535">
        <v>-11</v>
      </c>
      <c r="BT535">
        <v>28</v>
      </c>
      <c r="BU535">
        <v>1.61</v>
      </c>
      <c r="BV535">
        <v>3.8</v>
      </c>
      <c r="BW535">
        <v>2.85</v>
      </c>
      <c r="BX535">
        <v>93.28</v>
      </c>
      <c r="BY535">
        <v>49.46</v>
      </c>
      <c r="BZ535">
        <v>46</v>
      </c>
      <c r="CA535">
        <v>47</v>
      </c>
      <c r="CB535">
        <v>45.38</v>
      </c>
      <c r="CC535">
        <v>108</v>
      </c>
      <c r="CD535">
        <v>182</v>
      </c>
      <c r="CE535">
        <v>130</v>
      </c>
      <c r="CF535">
        <v>173</v>
      </c>
      <c r="CG535">
        <v>83</v>
      </c>
      <c r="CH535">
        <v>3</v>
      </c>
      <c r="CI535">
        <v>0</v>
      </c>
      <c r="CJ535">
        <v>42</v>
      </c>
      <c r="CK535">
        <v>6</v>
      </c>
      <c r="CL535">
        <v>15</v>
      </c>
      <c r="CM535">
        <v>5</v>
      </c>
      <c r="CN535">
        <v>9</v>
      </c>
      <c r="CO535">
        <v>0.46</v>
      </c>
      <c r="CP535">
        <v>523.62</v>
      </c>
      <c r="CQ535">
        <v>3317.9</v>
      </c>
      <c r="CR535">
        <v>13.63</v>
      </c>
      <c r="CS535">
        <v>16.170000000000002</v>
      </c>
      <c r="CT535">
        <v>16.760000000000002</v>
      </c>
      <c r="CU535">
        <v>48.85</v>
      </c>
      <c r="CV535">
        <v>49.49</v>
      </c>
      <c r="CW535">
        <v>50.81</v>
      </c>
      <c r="CX535">
        <v>53.19</v>
      </c>
      <c r="CY535">
        <v>53.32</v>
      </c>
      <c r="CZ535">
        <v>54.42</v>
      </c>
      <c r="DB535">
        <f t="shared" si="8"/>
        <v>90</v>
      </c>
    </row>
    <row r="536" spans="1:106">
      <c r="A536" t="s">
        <v>739</v>
      </c>
      <c r="B536" t="s">
        <v>740</v>
      </c>
      <c r="C536" t="s">
        <v>113</v>
      </c>
      <c r="D536" t="s">
        <v>230</v>
      </c>
      <c r="E536">
        <v>75</v>
      </c>
      <c r="F536">
        <v>20142015</v>
      </c>
      <c r="G536">
        <v>26</v>
      </c>
      <c r="H536">
        <v>3.2</v>
      </c>
      <c r="I536">
        <v>3.9750000000000001</v>
      </c>
      <c r="J536">
        <v>28</v>
      </c>
      <c r="K536">
        <v>22</v>
      </c>
      <c r="L536">
        <v>50</v>
      </c>
      <c r="M536">
        <v>1.34</v>
      </c>
      <c r="N536">
        <v>1.05</v>
      </c>
      <c r="O536">
        <v>2.39</v>
      </c>
      <c r="P536">
        <v>2</v>
      </c>
      <c r="Q536">
        <v>60.44</v>
      </c>
      <c r="R536">
        <v>102.2</v>
      </c>
      <c r="S536">
        <v>14.89</v>
      </c>
      <c r="T536">
        <v>19.07</v>
      </c>
      <c r="U536">
        <v>16.77</v>
      </c>
      <c r="V536">
        <v>15.92</v>
      </c>
      <c r="W536">
        <v>61.95</v>
      </c>
      <c r="X536">
        <v>46.04</v>
      </c>
      <c r="Y536">
        <v>279</v>
      </c>
      <c r="Z536">
        <v>723</v>
      </c>
      <c r="AA536">
        <v>444</v>
      </c>
      <c r="AB536">
        <v>34.5</v>
      </c>
      <c r="AC536">
        <v>21.18</v>
      </c>
      <c r="AD536">
        <v>55.68</v>
      </c>
      <c r="AE536">
        <v>181</v>
      </c>
      <c r="AF536">
        <v>14.51</v>
      </c>
      <c r="AG536">
        <v>45.93</v>
      </c>
      <c r="AH536">
        <v>507</v>
      </c>
      <c r="AI536">
        <v>1467</v>
      </c>
      <c r="AJ536">
        <v>960</v>
      </c>
      <c r="AK536">
        <v>69.989999999999995</v>
      </c>
      <c r="AL536">
        <v>45.8</v>
      </c>
      <c r="AM536">
        <v>115.8</v>
      </c>
      <c r="AN536">
        <v>52.01</v>
      </c>
      <c r="AO536">
        <v>67</v>
      </c>
      <c r="AP536">
        <v>36</v>
      </c>
      <c r="AQ536">
        <v>323</v>
      </c>
      <c r="AR536">
        <v>14.52</v>
      </c>
      <c r="AS536">
        <v>59.97</v>
      </c>
      <c r="AT536">
        <v>45.45</v>
      </c>
      <c r="AU536">
        <v>354</v>
      </c>
      <c r="AV536">
        <v>1065</v>
      </c>
      <c r="AW536">
        <v>711</v>
      </c>
      <c r="AX536">
        <v>50.81</v>
      </c>
      <c r="AY536">
        <v>33.92</v>
      </c>
      <c r="AZ536">
        <v>84.74</v>
      </c>
      <c r="BA536">
        <v>71.64</v>
      </c>
      <c r="BB536">
        <v>68</v>
      </c>
      <c r="BC536">
        <v>256</v>
      </c>
      <c r="BD536">
        <v>13.38</v>
      </c>
      <c r="BE536">
        <v>59.33</v>
      </c>
      <c r="BF536">
        <v>45.95</v>
      </c>
      <c r="BG536">
        <v>240</v>
      </c>
      <c r="BH536">
        <v>36.4</v>
      </c>
      <c r="BI536">
        <v>24.95</v>
      </c>
      <c r="BJ536">
        <v>763</v>
      </c>
      <c r="BK536">
        <v>523</v>
      </c>
      <c r="BL536">
        <v>188</v>
      </c>
      <c r="BM536">
        <v>24.07</v>
      </c>
      <c r="BN536">
        <v>40.729999999999997</v>
      </c>
      <c r="BO536">
        <v>3.86</v>
      </c>
      <c r="BP536">
        <v>2.1</v>
      </c>
      <c r="BQ536">
        <v>81</v>
      </c>
      <c r="BR536">
        <v>44</v>
      </c>
      <c r="BS536">
        <v>37</v>
      </c>
      <c r="BT536">
        <v>64.8</v>
      </c>
      <c r="BU536">
        <v>10.94</v>
      </c>
      <c r="BV536">
        <v>10.62</v>
      </c>
      <c r="BW536">
        <v>7.61</v>
      </c>
      <c r="BX536">
        <v>91.59</v>
      </c>
      <c r="BY536">
        <v>50</v>
      </c>
      <c r="BZ536">
        <v>4</v>
      </c>
      <c r="CA536">
        <v>1</v>
      </c>
      <c r="CB536">
        <v>65.22</v>
      </c>
      <c r="CC536">
        <v>615</v>
      </c>
      <c r="CD536">
        <v>390</v>
      </c>
      <c r="CE536">
        <v>328</v>
      </c>
      <c r="CF536">
        <v>168</v>
      </c>
      <c r="CG536">
        <v>132</v>
      </c>
      <c r="CH536">
        <v>11</v>
      </c>
      <c r="CI536">
        <v>11</v>
      </c>
      <c r="CJ536">
        <v>160</v>
      </c>
      <c r="CK536">
        <v>29</v>
      </c>
      <c r="CL536">
        <v>33</v>
      </c>
      <c r="CM536">
        <v>14</v>
      </c>
      <c r="CN536">
        <v>16</v>
      </c>
      <c r="CO536">
        <v>0.1</v>
      </c>
      <c r="CP536">
        <v>1257.57</v>
      </c>
      <c r="CQ536">
        <v>3323.32</v>
      </c>
      <c r="CR536">
        <v>27.45</v>
      </c>
      <c r="CS536">
        <v>17.82</v>
      </c>
      <c r="CT536">
        <v>17.39</v>
      </c>
      <c r="CU536">
        <v>49.14</v>
      </c>
      <c r="CV536">
        <v>49.8</v>
      </c>
      <c r="CW536">
        <v>53.68</v>
      </c>
      <c r="CX536">
        <v>55.54</v>
      </c>
      <c r="CY536">
        <v>53.99</v>
      </c>
      <c r="CZ536">
        <v>54.42</v>
      </c>
      <c r="DB536">
        <f t="shared" si="8"/>
        <v>36</v>
      </c>
    </row>
    <row r="537" spans="1:106">
      <c r="A537" t="s">
        <v>1147</v>
      </c>
      <c r="B537" t="s">
        <v>1148</v>
      </c>
      <c r="C537" t="s">
        <v>113</v>
      </c>
      <c r="D537" t="s">
        <v>544</v>
      </c>
      <c r="E537">
        <v>45</v>
      </c>
      <c r="F537">
        <v>20142015</v>
      </c>
      <c r="G537">
        <v>27</v>
      </c>
      <c r="H537">
        <v>0.75</v>
      </c>
      <c r="I537">
        <v>0.75</v>
      </c>
      <c r="J537">
        <v>6</v>
      </c>
      <c r="K537">
        <v>2</v>
      </c>
      <c r="L537">
        <v>8</v>
      </c>
      <c r="M537">
        <v>0.64</v>
      </c>
      <c r="N537">
        <v>0.21</v>
      </c>
      <c r="O537">
        <v>0.85</v>
      </c>
      <c r="P537">
        <v>5</v>
      </c>
      <c r="Q537">
        <v>45.25</v>
      </c>
      <c r="R537">
        <v>95.75</v>
      </c>
      <c r="S537">
        <v>6.32</v>
      </c>
      <c r="T537">
        <v>-3.49</v>
      </c>
      <c r="U537">
        <v>12.48</v>
      </c>
      <c r="V537">
        <v>-3.44</v>
      </c>
      <c r="W537">
        <v>44.31</v>
      </c>
      <c r="X537">
        <v>47.75</v>
      </c>
      <c r="Y537">
        <v>-55</v>
      </c>
      <c r="Z537">
        <v>214</v>
      </c>
      <c r="AA537">
        <v>269</v>
      </c>
      <c r="AB537">
        <v>22.86</v>
      </c>
      <c r="AC537">
        <v>28.73</v>
      </c>
      <c r="AD537">
        <v>51.59</v>
      </c>
      <c r="AE537">
        <v>76</v>
      </c>
      <c r="AF537">
        <v>-0.98</v>
      </c>
      <c r="AG537">
        <v>46.23</v>
      </c>
      <c r="AH537">
        <v>-97</v>
      </c>
      <c r="AI537">
        <v>462</v>
      </c>
      <c r="AJ537">
        <v>559</v>
      </c>
      <c r="AK537">
        <v>49.35</v>
      </c>
      <c r="AL537">
        <v>59.71</v>
      </c>
      <c r="AM537">
        <v>109.05</v>
      </c>
      <c r="AN537">
        <v>52.16</v>
      </c>
      <c r="AO537">
        <v>21</v>
      </c>
      <c r="AP537">
        <v>15</v>
      </c>
      <c r="AQ537">
        <v>146</v>
      </c>
      <c r="AR537">
        <v>-0.12</v>
      </c>
      <c r="AS537">
        <v>45.61</v>
      </c>
      <c r="AT537">
        <v>45.73</v>
      </c>
      <c r="AU537">
        <v>-69</v>
      </c>
      <c r="AV537">
        <v>358</v>
      </c>
      <c r="AW537">
        <v>427</v>
      </c>
      <c r="AX537">
        <v>38.24</v>
      </c>
      <c r="AY537">
        <v>45.61</v>
      </c>
      <c r="AZ537">
        <v>83.85</v>
      </c>
      <c r="BA537">
        <v>67.319999999999993</v>
      </c>
      <c r="BB537">
        <v>30</v>
      </c>
      <c r="BC537">
        <v>125</v>
      </c>
      <c r="BD537">
        <v>-3.88</v>
      </c>
      <c r="BE537">
        <v>42.28</v>
      </c>
      <c r="BF537">
        <v>46.16</v>
      </c>
      <c r="BG537">
        <v>-88</v>
      </c>
      <c r="BH537">
        <v>25.74</v>
      </c>
      <c r="BI537">
        <v>35.14</v>
      </c>
      <c r="BJ537">
        <v>241</v>
      </c>
      <c r="BK537">
        <v>329</v>
      </c>
      <c r="BL537">
        <v>95</v>
      </c>
      <c r="BM537">
        <v>-22.05</v>
      </c>
      <c r="BN537">
        <v>49.55</v>
      </c>
      <c r="BO537">
        <v>1.17</v>
      </c>
      <c r="BP537">
        <v>3.1</v>
      </c>
      <c r="BQ537">
        <v>11</v>
      </c>
      <c r="BR537">
        <v>29</v>
      </c>
      <c r="BS537">
        <v>-18</v>
      </c>
      <c r="BT537">
        <v>27.5</v>
      </c>
      <c r="BU537">
        <v>4.8</v>
      </c>
      <c r="BV537">
        <v>4.5599999999999996</v>
      </c>
      <c r="BW537">
        <v>3.07</v>
      </c>
      <c r="BX537">
        <v>91.19</v>
      </c>
      <c r="BY537">
        <v>39</v>
      </c>
      <c r="BZ537">
        <v>3</v>
      </c>
      <c r="CA537">
        <v>5</v>
      </c>
      <c r="CB537">
        <v>43.47</v>
      </c>
      <c r="CC537">
        <v>143</v>
      </c>
      <c r="CD537">
        <v>178</v>
      </c>
      <c r="CE537">
        <v>186</v>
      </c>
      <c r="CF537">
        <v>96</v>
      </c>
      <c r="CG537">
        <v>53</v>
      </c>
      <c r="CH537">
        <v>2</v>
      </c>
      <c r="CI537">
        <v>0</v>
      </c>
      <c r="CJ537">
        <v>89</v>
      </c>
      <c r="CK537">
        <v>2</v>
      </c>
      <c r="CL537">
        <v>17</v>
      </c>
      <c r="CM537">
        <v>3</v>
      </c>
      <c r="CN537">
        <v>8</v>
      </c>
      <c r="CO537">
        <v>0.53</v>
      </c>
      <c r="CP537">
        <v>561.75</v>
      </c>
      <c r="CQ537">
        <v>2171.4699999999998</v>
      </c>
      <c r="CR537">
        <v>20.55</v>
      </c>
      <c r="CS537">
        <v>17.28</v>
      </c>
      <c r="CT537">
        <v>17.2</v>
      </c>
      <c r="CU537">
        <v>47.81</v>
      </c>
      <c r="CV537">
        <v>50.4</v>
      </c>
      <c r="CW537">
        <v>50.45</v>
      </c>
      <c r="CX537">
        <v>55.06</v>
      </c>
      <c r="CY537">
        <v>54.59</v>
      </c>
      <c r="CZ537">
        <v>53.73</v>
      </c>
      <c r="DB537">
        <f t="shared" si="8"/>
        <v>43</v>
      </c>
    </row>
    <row r="538" spans="1:106">
      <c r="A538" t="s">
        <v>562</v>
      </c>
      <c r="B538" t="s">
        <v>563</v>
      </c>
      <c r="C538" t="s">
        <v>124</v>
      </c>
      <c r="D538" t="s">
        <v>88</v>
      </c>
      <c r="E538">
        <v>77</v>
      </c>
      <c r="F538">
        <v>20142015</v>
      </c>
      <c r="G538">
        <v>22</v>
      </c>
      <c r="H538">
        <v>6</v>
      </c>
      <c r="I538">
        <v>5.7249999999999996</v>
      </c>
      <c r="J538">
        <v>17</v>
      </c>
      <c r="K538">
        <v>14</v>
      </c>
      <c r="L538">
        <v>31</v>
      </c>
      <c r="M538">
        <v>0.83</v>
      </c>
      <c r="N538">
        <v>0.69</v>
      </c>
      <c r="O538">
        <v>1.52</v>
      </c>
      <c r="P538">
        <v>14</v>
      </c>
      <c r="Q538">
        <v>57.51</v>
      </c>
      <c r="R538">
        <v>96.68</v>
      </c>
      <c r="S538">
        <v>7.26</v>
      </c>
      <c r="T538">
        <v>16.21</v>
      </c>
      <c r="U538">
        <v>15.91</v>
      </c>
      <c r="V538">
        <v>8.1300000000000008</v>
      </c>
      <c r="W538">
        <v>57.78</v>
      </c>
      <c r="X538">
        <v>49.65</v>
      </c>
      <c r="Y538">
        <v>177</v>
      </c>
      <c r="Z538">
        <v>657</v>
      </c>
      <c r="AA538">
        <v>480</v>
      </c>
      <c r="AB538">
        <v>32.17</v>
      </c>
      <c r="AC538">
        <v>23.5</v>
      </c>
      <c r="AD538">
        <v>55.68</v>
      </c>
      <c r="AE538">
        <v>254</v>
      </c>
      <c r="AF538">
        <v>6.07</v>
      </c>
      <c r="AG538">
        <v>51.44</v>
      </c>
      <c r="AH538">
        <v>351</v>
      </c>
      <c r="AI538">
        <v>1344</v>
      </c>
      <c r="AJ538">
        <v>993</v>
      </c>
      <c r="AK538">
        <v>65.81</v>
      </c>
      <c r="AL538">
        <v>48.63</v>
      </c>
      <c r="AM538">
        <v>114.44</v>
      </c>
      <c r="AN538">
        <v>50.97</v>
      </c>
      <c r="AO538">
        <v>117</v>
      </c>
      <c r="AP538">
        <v>12</v>
      </c>
      <c r="AQ538">
        <v>452</v>
      </c>
      <c r="AR538">
        <v>5.69</v>
      </c>
      <c r="AS538">
        <v>56.66</v>
      </c>
      <c r="AT538">
        <v>50.97</v>
      </c>
      <c r="AU538">
        <v>230</v>
      </c>
      <c r="AV538">
        <v>979</v>
      </c>
      <c r="AW538">
        <v>749</v>
      </c>
      <c r="AX538">
        <v>47.94</v>
      </c>
      <c r="AY538">
        <v>36.68</v>
      </c>
      <c r="AZ538">
        <v>84.62</v>
      </c>
      <c r="BA538">
        <v>69.97</v>
      </c>
      <c r="BB538">
        <v>101</v>
      </c>
      <c r="BC538">
        <v>335</v>
      </c>
      <c r="BD538">
        <v>4.3099999999999996</v>
      </c>
      <c r="BE538">
        <v>56.47</v>
      </c>
      <c r="BF538">
        <v>52.17</v>
      </c>
      <c r="BG538">
        <v>157</v>
      </c>
      <c r="BH538">
        <v>33.54</v>
      </c>
      <c r="BI538">
        <v>25.86</v>
      </c>
      <c r="BJ538">
        <v>685</v>
      </c>
      <c r="BK538">
        <v>528</v>
      </c>
      <c r="BL538">
        <v>234</v>
      </c>
      <c r="BM538">
        <v>1.34</v>
      </c>
      <c r="BN538">
        <v>45.13</v>
      </c>
      <c r="BO538">
        <v>2.25</v>
      </c>
      <c r="BP538">
        <v>2.6</v>
      </c>
      <c r="BQ538">
        <v>46</v>
      </c>
      <c r="BR538">
        <v>53</v>
      </c>
      <c r="BS538">
        <v>-7</v>
      </c>
      <c r="BT538">
        <v>46.46</v>
      </c>
      <c r="BU538">
        <v>5.07</v>
      </c>
      <c r="BV538">
        <v>6.72</v>
      </c>
      <c r="BW538">
        <v>4.7</v>
      </c>
      <c r="BX538">
        <v>89.96</v>
      </c>
      <c r="BY538">
        <v>45.65</v>
      </c>
      <c r="BZ538">
        <v>21</v>
      </c>
      <c r="CA538">
        <v>25</v>
      </c>
      <c r="CB538">
        <v>65.38</v>
      </c>
      <c r="CC538">
        <v>523</v>
      </c>
      <c r="CD538">
        <v>320</v>
      </c>
      <c r="CE538">
        <v>277</v>
      </c>
      <c r="CF538">
        <v>47</v>
      </c>
      <c r="CG538">
        <v>82</v>
      </c>
      <c r="CH538">
        <v>10</v>
      </c>
      <c r="CI538">
        <v>4</v>
      </c>
      <c r="CJ538">
        <v>217</v>
      </c>
      <c r="CK538">
        <v>42</v>
      </c>
      <c r="CL538">
        <v>62</v>
      </c>
      <c r="CM538">
        <v>9</v>
      </c>
      <c r="CN538">
        <v>23</v>
      </c>
      <c r="CO538">
        <v>0.69</v>
      </c>
      <c r="CP538">
        <v>1225.29</v>
      </c>
      <c r="CQ538">
        <v>3456.24</v>
      </c>
      <c r="CR538">
        <v>26.17</v>
      </c>
      <c r="CS538">
        <v>17.600000000000001</v>
      </c>
      <c r="CT538">
        <v>17.36</v>
      </c>
      <c r="CU538">
        <v>51.17</v>
      </c>
      <c r="CV538">
        <v>49.93</v>
      </c>
      <c r="CW538">
        <v>56.41</v>
      </c>
      <c r="CX538">
        <v>53.84</v>
      </c>
      <c r="CY538">
        <v>53.84</v>
      </c>
      <c r="CZ538">
        <v>53.99</v>
      </c>
      <c r="DB538">
        <f t="shared" si="8"/>
        <v>-35</v>
      </c>
    </row>
    <row r="539" spans="1:106">
      <c r="A539" t="s">
        <v>1132</v>
      </c>
      <c r="B539" t="s">
        <v>1133</v>
      </c>
      <c r="C539" t="s">
        <v>68</v>
      </c>
      <c r="D539" t="s">
        <v>168</v>
      </c>
      <c r="E539">
        <v>82</v>
      </c>
      <c r="F539">
        <v>20142015</v>
      </c>
      <c r="G539">
        <v>31</v>
      </c>
      <c r="H539">
        <v>1.6</v>
      </c>
      <c r="I539">
        <v>1.6</v>
      </c>
      <c r="J539">
        <v>5</v>
      </c>
      <c r="K539">
        <v>8</v>
      </c>
      <c r="L539">
        <v>13</v>
      </c>
      <c r="M539">
        <v>0.39</v>
      </c>
      <c r="N539">
        <v>0.62</v>
      </c>
      <c r="O539">
        <v>1.01</v>
      </c>
      <c r="P539">
        <v>-4</v>
      </c>
      <c r="Q539">
        <v>34.47</v>
      </c>
      <c r="R539">
        <v>98.56</v>
      </c>
      <c r="S539">
        <v>9.8000000000000007</v>
      </c>
      <c r="T539">
        <v>-28.4</v>
      </c>
      <c r="U539">
        <v>9.43</v>
      </c>
      <c r="V539">
        <v>-21.86</v>
      </c>
      <c r="W539">
        <v>33.04</v>
      </c>
      <c r="X539">
        <v>54.91</v>
      </c>
      <c r="Y539">
        <v>-234</v>
      </c>
      <c r="Z539">
        <v>228</v>
      </c>
      <c r="AA539">
        <v>462</v>
      </c>
      <c r="AB539">
        <v>17.690000000000001</v>
      </c>
      <c r="AC539">
        <v>35.840000000000003</v>
      </c>
      <c r="AD539">
        <v>53.53</v>
      </c>
      <c r="AE539">
        <v>59</v>
      </c>
      <c r="AF539">
        <v>-20.48</v>
      </c>
      <c r="AG539">
        <v>54.95</v>
      </c>
      <c r="AH539">
        <v>-430</v>
      </c>
      <c r="AI539">
        <v>477</v>
      </c>
      <c r="AJ539">
        <v>907</v>
      </c>
      <c r="AK539">
        <v>37</v>
      </c>
      <c r="AL539">
        <v>70.36</v>
      </c>
      <c r="AM539">
        <v>107.37</v>
      </c>
      <c r="AN539">
        <v>53.88</v>
      </c>
      <c r="AO539">
        <v>11</v>
      </c>
      <c r="AP539">
        <v>52</v>
      </c>
      <c r="AQ539">
        <v>89</v>
      </c>
      <c r="AR539">
        <v>-18.77</v>
      </c>
      <c r="AS539">
        <v>35.35</v>
      </c>
      <c r="AT539">
        <v>54.11</v>
      </c>
      <c r="AU539">
        <v>-301</v>
      </c>
      <c r="AV539">
        <v>363</v>
      </c>
      <c r="AW539">
        <v>664</v>
      </c>
      <c r="AX539">
        <v>28.16</v>
      </c>
      <c r="AY539">
        <v>51.51</v>
      </c>
      <c r="AZ539">
        <v>79.67</v>
      </c>
      <c r="BA539">
        <v>70.8</v>
      </c>
      <c r="BB539">
        <v>27</v>
      </c>
      <c r="BC539">
        <v>78</v>
      </c>
      <c r="BD539">
        <v>-19.399999999999999</v>
      </c>
      <c r="BE539">
        <v>34.54</v>
      </c>
      <c r="BF539">
        <v>53.94</v>
      </c>
      <c r="BG539">
        <v>-230</v>
      </c>
      <c r="BH539">
        <v>19.940000000000001</v>
      </c>
      <c r="BI539">
        <v>37.78</v>
      </c>
      <c r="BJ539">
        <v>257</v>
      </c>
      <c r="BK539">
        <v>487</v>
      </c>
      <c r="BL539">
        <v>51</v>
      </c>
      <c r="BM539">
        <v>-25.25</v>
      </c>
      <c r="BN539">
        <v>55.89</v>
      </c>
      <c r="BO539">
        <v>1.47</v>
      </c>
      <c r="BP539">
        <v>3.34</v>
      </c>
      <c r="BQ539">
        <v>19</v>
      </c>
      <c r="BR539">
        <v>43</v>
      </c>
      <c r="BS539">
        <v>-24</v>
      </c>
      <c r="BT539">
        <v>30.65</v>
      </c>
      <c r="BU539">
        <v>6.41</v>
      </c>
      <c r="BV539">
        <v>7.39</v>
      </c>
      <c r="BW539">
        <v>5.23</v>
      </c>
      <c r="BX539">
        <v>91.17</v>
      </c>
      <c r="BY539">
        <v>59.57</v>
      </c>
      <c r="BZ539">
        <v>448</v>
      </c>
      <c r="CA539">
        <v>304</v>
      </c>
      <c r="CB539">
        <v>26.57</v>
      </c>
      <c r="CC539">
        <v>161</v>
      </c>
      <c r="CD539">
        <v>190</v>
      </c>
      <c r="CE539">
        <v>445</v>
      </c>
      <c r="CF539">
        <v>134</v>
      </c>
      <c r="CG539">
        <v>61</v>
      </c>
      <c r="CH539">
        <v>6</v>
      </c>
      <c r="CI539">
        <v>2</v>
      </c>
      <c r="CJ539">
        <v>46</v>
      </c>
      <c r="CK539">
        <v>14</v>
      </c>
      <c r="CL539">
        <v>13</v>
      </c>
      <c r="CM539">
        <v>15</v>
      </c>
      <c r="CN539">
        <v>11</v>
      </c>
      <c r="CO539">
        <v>-0.31</v>
      </c>
      <c r="CP539">
        <v>773.42</v>
      </c>
      <c r="CQ539">
        <v>4228.92</v>
      </c>
      <c r="CR539">
        <v>15.46</v>
      </c>
      <c r="CS539">
        <v>15.55</v>
      </c>
      <c r="CT539">
        <v>16.59</v>
      </c>
      <c r="CU539">
        <v>50.14</v>
      </c>
      <c r="CV539">
        <v>49.51</v>
      </c>
      <c r="CW539">
        <v>53.28</v>
      </c>
      <c r="CX539">
        <v>52.98</v>
      </c>
      <c r="CY539">
        <v>53.38</v>
      </c>
      <c r="CZ539">
        <v>54.43</v>
      </c>
      <c r="DB539">
        <f t="shared" si="8"/>
        <v>73</v>
      </c>
    </row>
    <row r="540" spans="1:106">
      <c r="A540" t="s">
        <v>1212</v>
      </c>
      <c r="B540" t="s">
        <v>1213</v>
      </c>
      <c r="C540" t="s">
        <v>62</v>
      </c>
      <c r="D540" t="s">
        <v>1056</v>
      </c>
      <c r="E540">
        <v>31</v>
      </c>
      <c r="F540">
        <v>20142015</v>
      </c>
      <c r="G540">
        <v>28</v>
      </c>
      <c r="H540">
        <v>3.25</v>
      </c>
      <c r="I540">
        <v>3.5</v>
      </c>
      <c r="J540">
        <v>0</v>
      </c>
      <c r="K540">
        <v>1</v>
      </c>
      <c r="L540">
        <v>1</v>
      </c>
      <c r="M540">
        <v>0</v>
      </c>
      <c r="N540">
        <v>0.14000000000000001</v>
      </c>
      <c r="O540">
        <v>0.14000000000000001</v>
      </c>
      <c r="P540">
        <v>-1</v>
      </c>
      <c r="Q540">
        <v>39.33</v>
      </c>
      <c r="R540">
        <v>92.55</v>
      </c>
      <c r="S540">
        <v>0</v>
      </c>
      <c r="T540">
        <v>-11.99</v>
      </c>
      <c r="U540">
        <v>14.18</v>
      </c>
      <c r="V540">
        <v>-8.5500000000000007</v>
      </c>
      <c r="W540">
        <v>40.94</v>
      </c>
      <c r="X540">
        <v>49.49</v>
      </c>
      <c r="Y540">
        <v>-73</v>
      </c>
      <c r="Z540">
        <v>165</v>
      </c>
      <c r="AA540">
        <v>238</v>
      </c>
      <c r="AB540">
        <v>22.52</v>
      </c>
      <c r="AC540">
        <v>32.479999999999997</v>
      </c>
      <c r="AD540">
        <v>55</v>
      </c>
      <c r="AE540">
        <v>14</v>
      </c>
      <c r="AF540">
        <v>-10.119999999999999</v>
      </c>
      <c r="AG540">
        <v>49.46</v>
      </c>
      <c r="AH540">
        <v>-173</v>
      </c>
      <c r="AI540">
        <v>319</v>
      </c>
      <c r="AJ540">
        <v>492</v>
      </c>
      <c r="AK540">
        <v>43.54</v>
      </c>
      <c r="AL540">
        <v>67.150000000000006</v>
      </c>
      <c r="AM540">
        <v>110.68</v>
      </c>
      <c r="AN540">
        <v>50.78</v>
      </c>
      <c r="AO540">
        <v>10</v>
      </c>
      <c r="AP540">
        <v>54</v>
      </c>
      <c r="AQ540">
        <v>42</v>
      </c>
      <c r="AR540">
        <v>-8.0399999999999991</v>
      </c>
      <c r="AS540">
        <v>41.86</v>
      </c>
      <c r="AT540">
        <v>49.89</v>
      </c>
      <c r="AU540">
        <v>-93</v>
      </c>
      <c r="AV540">
        <v>239</v>
      </c>
      <c r="AW540">
        <v>332</v>
      </c>
      <c r="AX540">
        <v>32.619999999999997</v>
      </c>
      <c r="AY540">
        <v>45.31</v>
      </c>
      <c r="AZ540">
        <v>77.930000000000007</v>
      </c>
      <c r="BA540">
        <v>67.78</v>
      </c>
      <c r="BB540">
        <v>11</v>
      </c>
      <c r="BC540">
        <v>32</v>
      </c>
      <c r="BD540">
        <v>-8.17</v>
      </c>
      <c r="BE540">
        <v>41.75</v>
      </c>
      <c r="BF540">
        <v>49.93</v>
      </c>
      <c r="BG540">
        <v>-64</v>
      </c>
      <c r="BH540">
        <v>22.11</v>
      </c>
      <c r="BI540">
        <v>30.84</v>
      </c>
      <c r="BJ540">
        <v>162</v>
      </c>
      <c r="BK540">
        <v>226</v>
      </c>
      <c r="BL540">
        <v>21</v>
      </c>
      <c r="BM540">
        <v>-38.770000000000003</v>
      </c>
      <c r="BN540">
        <v>60.99</v>
      </c>
      <c r="BO540">
        <v>1.0900000000000001</v>
      </c>
      <c r="BP540">
        <v>3.82</v>
      </c>
      <c r="BQ540">
        <v>8</v>
      </c>
      <c r="BR540">
        <v>28</v>
      </c>
      <c r="BS540">
        <v>-20</v>
      </c>
      <c r="BT540">
        <v>22.22</v>
      </c>
      <c r="BU540">
        <v>0</v>
      </c>
      <c r="BV540">
        <v>4.9400000000000004</v>
      </c>
      <c r="BW540">
        <v>3.35</v>
      </c>
      <c r="BX540">
        <v>87.61</v>
      </c>
      <c r="BY540">
        <v>40</v>
      </c>
      <c r="BZ540">
        <v>0</v>
      </c>
      <c r="CA540">
        <v>0</v>
      </c>
      <c r="CB540">
        <v>38.46</v>
      </c>
      <c r="CC540">
        <v>90</v>
      </c>
      <c r="CD540">
        <v>189</v>
      </c>
      <c r="CE540">
        <v>144</v>
      </c>
      <c r="CF540">
        <v>51</v>
      </c>
      <c r="CG540">
        <v>28</v>
      </c>
      <c r="CH540">
        <v>0</v>
      </c>
      <c r="CI540">
        <v>1</v>
      </c>
      <c r="CJ540">
        <v>21</v>
      </c>
      <c r="CK540">
        <v>10</v>
      </c>
      <c r="CL540">
        <v>4</v>
      </c>
      <c r="CM540">
        <v>3</v>
      </c>
      <c r="CN540">
        <v>2</v>
      </c>
      <c r="CO540">
        <v>-0.14000000000000001</v>
      </c>
      <c r="CP540">
        <v>439.63</v>
      </c>
      <c r="CQ540">
        <v>1454.78</v>
      </c>
      <c r="CR540">
        <v>23.21</v>
      </c>
      <c r="CS540">
        <v>15.61</v>
      </c>
      <c r="CT540">
        <v>16.68</v>
      </c>
      <c r="CU540">
        <v>45.28</v>
      </c>
      <c r="CV540">
        <v>49.94</v>
      </c>
      <c r="CW540">
        <v>48.31</v>
      </c>
      <c r="CX540">
        <v>58.38</v>
      </c>
      <c r="CY540">
        <v>53.6</v>
      </c>
      <c r="CZ540">
        <v>53.73</v>
      </c>
      <c r="DB540">
        <f t="shared" si="8"/>
        <v>23</v>
      </c>
    </row>
    <row r="541" spans="1:106">
      <c r="A541" t="s">
        <v>888</v>
      </c>
      <c r="B541" t="s">
        <v>889</v>
      </c>
      <c r="C541" t="s">
        <v>68</v>
      </c>
      <c r="D541" t="s">
        <v>890</v>
      </c>
      <c r="E541">
        <v>80</v>
      </c>
      <c r="F541">
        <v>20142015</v>
      </c>
      <c r="G541">
        <v>26</v>
      </c>
      <c r="H541">
        <v>1.5</v>
      </c>
      <c r="I541">
        <v>1.5</v>
      </c>
      <c r="J541">
        <v>7</v>
      </c>
      <c r="K541">
        <v>7</v>
      </c>
      <c r="L541">
        <v>14</v>
      </c>
      <c r="M541">
        <v>0.4</v>
      </c>
      <c r="N541">
        <v>0.4</v>
      </c>
      <c r="O541">
        <v>0.8</v>
      </c>
      <c r="P541">
        <v>8</v>
      </c>
      <c r="Q541">
        <v>42.41</v>
      </c>
      <c r="R541">
        <v>100.24</v>
      </c>
      <c r="S541">
        <v>7.61</v>
      </c>
      <c r="T541">
        <v>-37.58</v>
      </c>
      <c r="U541">
        <v>13.05</v>
      </c>
      <c r="V541">
        <v>-13.02</v>
      </c>
      <c r="W541">
        <v>43.25</v>
      </c>
      <c r="X541">
        <v>56.27</v>
      </c>
      <c r="Y541">
        <v>-114</v>
      </c>
      <c r="Z541">
        <v>365</v>
      </c>
      <c r="AA541">
        <v>479</v>
      </c>
      <c r="AB541">
        <v>20.98</v>
      </c>
      <c r="AC541">
        <v>27.53</v>
      </c>
      <c r="AD541">
        <v>48.51</v>
      </c>
      <c r="AE541">
        <v>106</v>
      </c>
      <c r="AF541">
        <v>-14.86</v>
      </c>
      <c r="AG541">
        <v>57.27</v>
      </c>
      <c r="AH541">
        <v>-287</v>
      </c>
      <c r="AI541">
        <v>802</v>
      </c>
      <c r="AJ541">
        <v>1089</v>
      </c>
      <c r="AK541">
        <v>46.09</v>
      </c>
      <c r="AL541">
        <v>62.59</v>
      </c>
      <c r="AM541">
        <v>108.68</v>
      </c>
      <c r="AN541">
        <v>52.37</v>
      </c>
      <c r="AO541">
        <v>32</v>
      </c>
      <c r="AP541">
        <v>75</v>
      </c>
      <c r="AQ541">
        <v>161</v>
      </c>
      <c r="AR541">
        <v>-13.5</v>
      </c>
      <c r="AS541">
        <v>42.87</v>
      </c>
      <c r="AT541">
        <v>56.37</v>
      </c>
      <c r="AU541">
        <v>-191</v>
      </c>
      <c r="AV541">
        <v>574</v>
      </c>
      <c r="AW541">
        <v>765</v>
      </c>
      <c r="AX541">
        <v>32.99</v>
      </c>
      <c r="AY541">
        <v>43.97</v>
      </c>
      <c r="AZ541">
        <v>76.959999999999994</v>
      </c>
      <c r="BA541">
        <v>73.17</v>
      </c>
      <c r="BB541">
        <v>37</v>
      </c>
      <c r="BC541">
        <v>129</v>
      </c>
      <c r="BD541">
        <v>-12.83</v>
      </c>
      <c r="BE541">
        <v>43.39</v>
      </c>
      <c r="BF541">
        <v>56.22</v>
      </c>
      <c r="BG541">
        <v>-128</v>
      </c>
      <c r="BH541">
        <v>24.14</v>
      </c>
      <c r="BI541">
        <v>31.49</v>
      </c>
      <c r="BJ541">
        <v>420</v>
      </c>
      <c r="BK541">
        <v>548</v>
      </c>
      <c r="BL541">
        <v>92</v>
      </c>
      <c r="BM541">
        <v>-10.74</v>
      </c>
      <c r="BN541">
        <v>55.18</v>
      </c>
      <c r="BO541">
        <v>1.38</v>
      </c>
      <c r="BP541">
        <v>1.72</v>
      </c>
      <c r="BQ541">
        <v>24</v>
      </c>
      <c r="BR541">
        <v>30</v>
      </c>
      <c r="BS541">
        <v>-6</v>
      </c>
      <c r="BT541">
        <v>44.44</v>
      </c>
      <c r="BU541">
        <v>5.43</v>
      </c>
      <c r="BV541">
        <v>5.71</v>
      </c>
      <c r="BW541">
        <v>4.18</v>
      </c>
      <c r="BX541">
        <v>94.53</v>
      </c>
      <c r="BY541">
        <v>52.19</v>
      </c>
      <c r="BZ541">
        <v>310</v>
      </c>
      <c r="CA541">
        <v>284</v>
      </c>
      <c r="CB541">
        <v>26.07</v>
      </c>
      <c r="CC541">
        <v>213</v>
      </c>
      <c r="CD541">
        <v>275</v>
      </c>
      <c r="CE541">
        <v>604</v>
      </c>
      <c r="CF541">
        <v>72</v>
      </c>
      <c r="CG541">
        <v>112</v>
      </c>
      <c r="CH541">
        <v>5</v>
      </c>
      <c r="CI541">
        <v>2</v>
      </c>
      <c r="CJ541">
        <v>85</v>
      </c>
      <c r="CK541">
        <v>16</v>
      </c>
      <c r="CL541">
        <v>22</v>
      </c>
      <c r="CM541">
        <v>1</v>
      </c>
      <c r="CN541">
        <v>9</v>
      </c>
      <c r="CO541">
        <v>0.46</v>
      </c>
      <c r="CP541">
        <v>1043.98</v>
      </c>
      <c r="CQ541">
        <v>3832</v>
      </c>
      <c r="CR541">
        <v>21.41</v>
      </c>
      <c r="CS541">
        <v>17.14</v>
      </c>
      <c r="CT541">
        <v>17.12</v>
      </c>
      <c r="CU541">
        <v>51.66</v>
      </c>
      <c r="CV541">
        <v>49.9</v>
      </c>
      <c r="CW541">
        <v>56.92</v>
      </c>
      <c r="CX541">
        <v>53.27</v>
      </c>
      <c r="CY541">
        <v>54.17</v>
      </c>
      <c r="CZ541">
        <v>54.39</v>
      </c>
      <c r="DB541">
        <f t="shared" si="8"/>
        <v>-40</v>
      </c>
    </row>
    <row r="542" spans="1:106">
      <c r="A542" t="s">
        <v>159</v>
      </c>
      <c r="B542" t="s">
        <v>160</v>
      </c>
      <c r="C542" t="s">
        <v>62</v>
      </c>
      <c r="D542" t="s">
        <v>81</v>
      </c>
      <c r="E542">
        <v>76</v>
      </c>
      <c r="F542">
        <v>20142015</v>
      </c>
      <c r="G542">
        <v>25</v>
      </c>
      <c r="H542">
        <v>1.2749999999999999</v>
      </c>
      <c r="I542">
        <v>1.2749999999999999</v>
      </c>
      <c r="J542">
        <v>4</v>
      </c>
      <c r="K542">
        <v>9</v>
      </c>
      <c r="L542">
        <v>13</v>
      </c>
      <c r="M542">
        <v>0.18</v>
      </c>
      <c r="N542">
        <v>0.4</v>
      </c>
      <c r="O542">
        <v>0.56999999999999995</v>
      </c>
      <c r="P542">
        <v>-7</v>
      </c>
      <c r="Q542">
        <v>53.42</v>
      </c>
      <c r="R542">
        <v>97.92</v>
      </c>
      <c r="S542">
        <v>4.55</v>
      </c>
      <c r="T542">
        <v>1.62</v>
      </c>
      <c r="U542">
        <v>17.93</v>
      </c>
      <c r="V542">
        <v>-2.2200000000000002</v>
      </c>
      <c r="W542">
        <v>52.02</v>
      </c>
      <c r="X542">
        <v>54.24</v>
      </c>
      <c r="Y542">
        <v>43</v>
      </c>
      <c r="Z542">
        <v>554</v>
      </c>
      <c r="AA542">
        <v>511</v>
      </c>
      <c r="AB542">
        <v>24.39</v>
      </c>
      <c r="AC542">
        <v>22.5</v>
      </c>
      <c r="AD542">
        <v>46.89</v>
      </c>
      <c r="AE542">
        <v>45</v>
      </c>
      <c r="AF542">
        <v>0.78</v>
      </c>
      <c r="AG542">
        <v>52.64</v>
      </c>
      <c r="AH542">
        <v>150</v>
      </c>
      <c r="AI542">
        <v>1173</v>
      </c>
      <c r="AJ542">
        <v>1023</v>
      </c>
      <c r="AK542">
        <v>51.65</v>
      </c>
      <c r="AL542">
        <v>45.04</v>
      </c>
      <c r="AM542">
        <v>96.69</v>
      </c>
      <c r="AN542">
        <v>52.86</v>
      </c>
      <c r="AO542">
        <v>65</v>
      </c>
      <c r="AP542">
        <v>68</v>
      </c>
      <c r="AQ542">
        <v>187</v>
      </c>
      <c r="AR542">
        <v>0.73</v>
      </c>
      <c r="AS542">
        <v>52.31</v>
      </c>
      <c r="AT542">
        <v>51.58</v>
      </c>
      <c r="AU542">
        <v>77</v>
      </c>
      <c r="AV542">
        <v>871</v>
      </c>
      <c r="AW542">
        <v>794</v>
      </c>
      <c r="AX542">
        <v>38.35</v>
      </c>
      <c r="AY542">
        <v>34.96</v>
      </c>
      <c r="AZ542">
        <v>73.31</v>
      </c>
      <c r="BA542">
        <v>71.180000000000007</v>
      </c>
      <c r="BB542">
        <v>34</v>
      </c>
      <c r="BC542">
        <v>122</v>
      </c>
      <c r="BD542">
        <v>-0.28999999999999998</v>
      </c>
      <c r="BE542">
        <v>50.86</v>
      </c>
      <c r="BF542">
        <v>51.15</v>
      </c>
      <c r="BG542">
        <v>21</v>
      </c>
      <c r="BH542">
        <v>27.3</v>
      </c>
      <c r="BI542">
        <v>26.37</v>
      </c>
      <c r="BJ542">
        <v>620</v>
      </c>
      <c r="BK542">
        <v>599</v>
      </c>
      <c r="BL542">
        <v>88</v>
      </c>
      <c r="BM542">
        <v>-10.039999999999999</v>
      </c>
      <c r="BN542">
        <v>54.37</v>
      </c>
      <c r="BO542">
        <v>1.89</v>
      </c>
      <c r="BP542">
        <v>2.38</v>
      </c>
      <c r="BQ542">
        <v>43</v>
      </c>
      <c r="BR542">
        <v>54</v>
      </c>
      <c r="BS542">
        <v>-11</v>
      </c>
      <c r="BT542">
        <v>44.33</v>
      </c>
      <c r="BU542">
        <v>3.28</v>
      </c>
      <c r="BV542">
        <v>6.94</v>
      </c>
      <c r="BW542">
        <v>4.9400000000000004</v>
      </c>
      <c r="BX542">
        <v>90.98</v>
      </c>
      <c r="BY542">
        <v>40</v>
      </c>
      <c r="BZ542">
        <v>0</v>
      </c>
      <c r="CA542">
        <v>0</v>
      </c>
      <c r="CB542">
        <v>55.09</v>
      </c>
      <c r="CC542">
        <v>438</v>
      </c>
      <c r="CD542">
        <v>378</v>
      </c>
      <c r="CE542">
        <v>357</v>
      </c>
      <c r="CF542">
        <v>60</v>
      </c>
      <c r="CG542">
        <v>142</v>
      </c>
      <c r="CH542">
        <v>3</v>
      </c>
      <c r="CI542">
        <v>6</v>
      </c>
      <c r="CJ542">
        <v>84</v>
      </c>
      <c r="CK542">
        <v>47</v>
      </c>
      <c r="CL542">
        <v>19</v>
      </c>
      <c r="CM542">
        <v>25</v>
      </c>
      <c r="CN542">
        <v>18</v>
      </c>
      <c r="CO542">
        <v>-0.31</v>
      </c>
      <c r="CP542">
        <v>1362.67</v>
      </c>
      <c r="CQ542">
        <v>3281.64</v>
      </c>
      <c r="CR542">
        <v>29.34</v>
      </c>
      <c r="CS542">
        <v>16.149999999999999</v>
      </c>
      <c r="CT542">
        <v>16.98</v>
      </c>
      <c r="CU542">
        <v>52.75</v>
      </c>
      <c r="CV542">
        <v>49.46</v>
      </c>
      <c r="CW542">
        <v>52.1</v>
      </c>
      <c r="CX542">
        <v>46.67</v>
      </c>
      <c r="CY542">
        <v>53.75</v>
      </c>
      <c r="CZ542">
        <v>54.94</v>
      </c>
      <c r="DB542">
        <f t="shared" si="8"/>
        <v>-82</v>
      </c>
    </row>
    <row r="543" spans="1:106">
      <c r="A543" t="s">
        <v>141</v>
      </c>
      <c r="B543" t="s">
        <v>142</v>
      </c>
      <c r="C543" t="s">
        <v>100</v>
      </c>
      <c r="D543" t="s">
        <v>74</v>
      </c>
      <c r="E543">
        <v>82</v>
      </c>
      <c r="F543">
        <v>20142015</v>
      </c>
      <c r="G543">
        <v>25</v>
      </c>
      <c r="H543">
        <v>2</v>
      </c>
      <c r="I543">
        <v>2</v>
      </c>
      <c r="J543">
        <v>22</v>
      </c>
      <c r="K543">
        <v>20</v>
      </c>
      <c r="L543">
        <v>42</v>
      </c>
      <c r="M543">
        <v>1.02</v>
      </c>
      <c r="N543">
        <v>0.93</v>
      </c>
      <c r="O543">
        <v>1.95</v>
      </c>
      <c r="P543">
        <v>-1</v>
      </c>
      <c r="Q543">
        <v>60.6</v>
      </c>
      <c r="R543">
        <v>100.13</v>
      </c>
      <c r="S543">
        <v>8.8000000000000007</v>
      </c>
      <c r="T543">
        <v>26.75</v>
      </c>
      <c r="U543">
        <v>15.72</v>
      </c>
      <c r="V543">
        <v>10.09</v>
      </c>
      <c r="W543">
        <v>60.22</v>
      </c>
      <c r="X543">
        <v>50.13</v>
      </c>
      <c r="Y543">
        <v>256</v>
      </c>
      <c r="Z543">
        <v>754</v>
      </c>
      <c r="AA543">
        <v>498</v>
      </c>
      <c r="AB543">
        <v>35.090000000000003</v>
      </c>
      <c r="AC543">
        <v>23.18</v>
      </c>
      <c r="AD543">
        <v>58.27</v>
      </c>
      <c r="AE543">
        <v>262</v>
      </c>
      <c r="AF543">
        <v>10.9</v>
      </c>
      <c r="AG543">
        <v>49.7</v>
      </c>
      <c r="AH543">
        <v>538</v>
      </c>
      <c r="AI543">
        <v>1538</v>
      </c>
      <c r="AJ543">
        <v>1000</v>
      </c>
      <c r="AK543">
        <v>71.58</v>
      </c>
      <c r="AL543">
        <v>46.54</v>
      </c>
      <c r="AM543">
        <v>118.11</v>
      </c>
      <c r="AN543">
        <v>55.33</v>
      </c>
      <c r="AO543">
        <v>85</v>
      </c>
      <c r="AP543">
        <v>17</v>
      </c>
      <c r="AQ543">
        <v>420</v>
      </c>
      <c r="AR543">
        <v>10.6</v>
      </c>
      <c r="AS543">
        <v>60.72</v>
      </c>
      <c r="AT543">
        <v>50.12</v>
      </c>
      <c r="AU543">
        <v>415</v>
      </c>
      <c r="AV543">
        <v>1175</v>
      </c>
      <c r="AW543">
        <v>760</v>
      </c>
      <c r="AX543">
        <v>54.68</v>
      </c>
      <c r="AY543">
        <v>35.369999999999997</v>
      </c>
      <c r="AZ543">
        <v>90.05</v>
      </c>
      <c r="BA543">
        <v>72.430000000000007</v>
      </c>
      <c r="BB543">
        <v>85</v>
      </c>
      <c r="BC543">
        <v>335</v>
      </c>
      <c r="BD543">
        <v>9.7899999999999991</v>
      </c>
      <c r="BE543">
        <v>59.97</v>
      </c>
      <c r="BF543">
        <v>50.19</v>
      </c>
      <c r="BG543">
        <v>283</v>
      </c>
      <c r="BH543">
        <v>39.6</v>
      </c>
      <c r="BI543">
        <v>26.43</v>
      </c>
      <c r="BJ543">
        <v>851</v>
      </c>
      <c r="BK543">
        <v>568</v>
      </c>
      <c r="BL543">
        <v>250</v>
      </c>
      <c r="BM543">
        <v>10.65</v>
      </c>
      <c r="BN543">
        <v>49.67</v>
      </c>
      <c r="BO543">
        <v>3.54</v>
      </c>
      <c r="BP543">
        <v>2.33</v>
      </c>
      <c r="BQ543">
        <v>76</v>
      </c>
      <c r="BR543">
        <v>50</v>
      </c>
      <c r="BS543">
        <v>26</v>
      </c>
      <c r="BT543">
        <v>60.32</v>
      </c>
      <c r="BU543">
        <v>6.57</v>
      </c>
      <c r="BV543">
        <v>8.93</v>
      </c>
      <c r="BW543">
        <v>6.47</v>
      </c>
      <c r="BX543">
        <v>91.2</v>
      </c>
      <c r="BY543">
        <v>44.68</v>
      </c>
      <c r="BZ543">
        <v>21</v>
      </c>
      <c r="CA543">
        <v>26</v>
      </c>
      <c r="CB543">
        <v>71.739999999999995</v>
      </c>
      <c r="CC543">
        <v>655</v>
      </c>
      <c r="CD543">
        <v>445</v>
      </c>
      <c r="CE543">
        <v>258</v>
      </c>
      <c r="CF543">
        <v>79</v>
      </c>
      <c r="CG543">
        <v>72</v>
      </c>
      <c r="CH543">
        <v>9</v>
      </c>
      <c r="CI543">
        <v>11</v>
      </c>
      <c r="CJ543">
        <v>228</v>
      </c>
      <c r="CK543">
        <v>53</v>
      </c>
      <c r="CL543">
        <v>41</v>
      </c>
      <c r="CM543">
        <v>20</v>
      </c>
      <c r="CN543">
        <v>19</v>
      </c>
      <c r="CO543">
        <v>-0.05</v>
      </c>
      <c r="CP543">
        <v>1289.28</v>
      </c>
      <c r="CQ543">
        <v>3713.86</v>
      </c>
      <c r="CR543">
        <v>25.77</v>
      </c>
      <c r="CS543">
        <v>18.28</v>
      </c>
      <c r="CT543">
        <v>17.420000000000002</v>
      </c>
      <c r="CU543">
        <v>52.67</v>
      </c>
      <c r="CV543">
        <v>49.84</v>
      </c>
      <c r="CW543">
        <v>58.13</v>
      </c>
      <c r="CX543">
        <v>52.23</v>
      </c>
      <c r="CY543">
        <v>54.4</v>
      </c>
      <c r="CZ543">
        <v>54.74</v>
      </c>
      <c r="DB543">
        <f t="shared" si="8"/>
        <v>7</v>
      </c>
    </row>
    <row r="544" spans="1:106">
      <c r="A544" t="s">
        <v>1145</v>
      </c>
      <c r="B544" t="s">
        <v>1146</v>
      </c>
      <c r="C544" t="s">
        <v>68</v>
      </c>
      <c r="D544" t="s">
        <v>839</v>
      </c>
      <c r="E544">
        <v>74</v>
      </c>
      <c r="F544">
        <v>20142015</v>
      </c>
      <c r="G544">
        <v>22</v>
      </c>
      <c r="H544">
        <v>0.8</v>
      </c>
      <c r="I544">
        <v>0.8</v>
      </c>
      <c r="J544">
        <v>6</v>
      </c>
      <c r="K544">
        <v>14</v>
      </c>
      <c r="L544">
        <v>20</v>
      </c>
      <c r="M544">
        <v>0.34</v>
      </c>
      <c r="N544">
        <v>0.8</v>
      </c>
      <c r="O544">
        <v>1.1499999999999999</v>
      </c>
      <c r="P544">
        <v>0</v>
      </c>
      <c r="Q544">
        <v>46.41</v>
      </c>
      <c r="R544">
        <v>99.01</v>
      </c>
      <c r="S544">
        <v>5.77</v>
      </c>
      <c r="T544">
        <v>-0.79</v>
      </c>
      <c r="U544">
        <v>14.16</v>
      </c>
      <c r="V544">
        <v>-3.96</v>
      </c>
      <c r="W544">
        <v>47.01</v>
      </c>
      <c r="X544">
        <v>50.97</v>
      </c>
      <c r="Y544">
        <v>-51</v>
      </c>
      <c r="Z544">
        <v>401</v>
      </c>
      <c r="AA544">
        <v>452</v>
      </c>
      <c r="AB544">
        <v>22.96</v>
      </c>
      <c r="AC544">
        <v>25.88</v>
      </c>
      <c r="AD544">
        <v>48.84</v>
      </c>
      <c r="AE544">
        <v>101</v>
      </c>
      <c r="AF544">
        <v>-3.91</v>
      </c>
      <c r="AG544">
        <v>50.32</v>
      </c>
      <c r="AH544">
        <v>-136</v>
      </c>
      <c r="AI544">
        <v>879</v>
      </c>
      <c r="AJ544">
        <v>1015</v>
      </c>
      <c r="AK544">
        <v>50.33</v>
      </c>
      <c r="AL544">
        <v>58.12</v>
      </c>
      <c r="AM544">
        <v>108.45</v>
      </c>
      <c r="AN544">
        <v>51.54</v>
      </c>
      <c r="AO544">
        <v>28</v>
      </c>
      <c r="AP544">
        <v>49</v>
      </c>
      <c r="AQ544">
        <v>177</v>
      </c>
      <c r="AR544">
        <v>-4.38</v>
      </c>
      <c r="AS544">
        <v>46.64</v>
      </c>
      <c r="AT544">
        <v>51.02</v>
      </c>
      <c r="AU544">
        <v>-93</v>
      </c>
      <c r="AV544">
        <v>646</v>
      </c>
      <c r="AW544">
        <v>739</v>
      </c>
      <c r="AX544">
        <v>36.99</v>
      </c>
      <c r="AY544">
        <v>42.31</v>
      </c>
      <c r="AZ544">
        <v>79.3</v>
      </c>
      <c r="BA544">
        <v>70.12</v>
      </c>
      <c r="BB544">
        <v>45</v>
      </c>
      <c r="BC544">
        <v>149</v>
      </c>
      <c r="BD544">
        <v>-4.0999999999999996</v>
      </c>
      <c r="BE544">
        <v>46.89</v>
      </c>
      <c r="BF544">
        <v>50.99</v>
      </c>
      <c r="BG544">
        <v>-60</v>
      </c>
      <c r="BH544">
        <v>25.94</v>
      </c>
      <c r="BI544">
        <v>29.37</v>
      </c>
      <c r="BJ544">
        <v>453</v>
      </c>
      <c r="BK544">
        <v>513</v>
      </c>
      <c r="BL544">
        <v>104</v>
      </c>
      <c r="BM544">
        <v>-10.17</v>
      </c>
      <c r="BN544">
        <v>54.22</v>
      </c>
      <c r="BO544">
        <v>2.12</v>
      </c>
      <c r="BP544">
        <v>2.69</v>
      </c>
      <c r="BQ544">
        <v>37</v>
      </c>
      <c r="BR544">
        <v>47</v>
      </c>
      <c r="BS544">
        <v>-10</v>
      </c>
      <c r="BT544">
        <v>44.05</v>
      </c>
      <c r="BU544">
        <v>4.03</v>
      </c>
      <c r="BV544">
        <v>8.17</v>
      </c>
      <c r="BW544">
        <v>5.73</v>
      </c>
      <c r="BX544">
        <v>90.84</v>
      </c>
      <c r="BY544">
        <v>27.71</v>
      </c>
      <c r="BZ544">
        <v>23</v>
      </c>
      <c r="CA544">
        <v>60</v>
      </c>
      <c r="CB544">
        <v>49.11</v>
      </c>
      <c r="CC544">
        <v>331</v>
      </c>
      <c r="CD544">
        <v>365</v>
      </c>
      <c r="CE544">
        <v>343</v>
      </c>
      <c r="CF544">
        <v>205</v>
      </c>
      <c r="CG544">
        <v>117</v>
      </c>
      <c r="CH544">
        <v>5</v>
      </c>
      <c r="CI544">
        <v>9</v>
      </c>
      <c r="CJ544">
        <v>98</v>
      </c>
      <c r="CK544">
        <v>26</v>
      </c>
      <c r="CL544">
        <v>18</v>
      </c>
      <c r="CM544">
        <v>11</v>
      </c>
      <c r="CN544">
        <v>11</v>
      </c>
      <c r="CO544">
        <v>0</v>
      </c>
      <c r="CP544">
        <v>1047.8800000000001</v>
      </c>
      <c r="CQ544">
        <v>3471.71</v>
      </c>
      <c r="CR544">
        <v>23.19</v>
      </c>
      <c r="CS544">
        <v>17.78</v>
      </c>
      <c r="CT544">
        <v>17.32</v>
      </c>
      <c r="CU544">
        <v>49.18</v>
      </c>
      <c r="CV544">
        <v>50.45</v>
      </c>
      <c r="CW544">
        <v>54.02</v>
      </c>
      <c r="CX544">
        <v>55.82</v>
      </c>
      <c r="CY544">
        <v>54.83</v>
      </c>
      <c r="CZ544">
        <v>53.86</v>
      </c>
      <c r="DB544">
        <f t="shared" si="8"/>
        <v>88</v>
      </c>
    </row>
    <row r="545" spans="1:106">
      <c r="A545" t="s">
        <v>183</v>
      </c>
      <c r="B545" t="s">
        <v>184</v>
      </c>
      <c r="C545" t="s">
        <v>113</v>
      </c>
      <c r="D545" t="s">
        <v>84</v>
      </c>
      <c r="E545">
        <v>81</v>
      </c>
      <c r="F545">
        <v>20142015</v>
      </c>
      <c r="G545">
        <v>23</v>
      </c>
      <c r="H545">
        <v>1.4</v>
      </c>
      <c r="I545">
        <v>1.4</v>
      </c>
      <c r="J545">
        <v>13</v>
      </c>
      <c r="K545">
        <v>27</v>
      </c>
      <c r="L545">
        <v>40</v>
      </c>
      <c r="M545">
        <v>0.62</v>
      </c>
      <c r="N545">
        <v>1.28</v>
      </c>
      <c r="O545">
        <v>1.9</v>
      </c>
      <c r="P545">
        <v>4</v>
      </c>
      <c r="Q545">
        <v>60.25</v>
      </c>
      <c r="R545">
        <v>100.15</v>
      </c>
      <c r="S545">
        <v>9.09</v>
      </c>
      <c r="T545">
        <v>13.36</v>
      </c>
      <c r="U545">
        <v>15.56</v>
      </c>
      <c r="V545">
        <v>11.94</v>
      </c>
      <c r="W545">
        <v>60.51</v>
      </c>
      <c r="X545">
        <v>48.57</v>
      </c>
      <c r="Y545">
        <v>246</v>
      </c>
      <c r="Z545">
        <v>708</v>
      </c>
      <c r="AA545">
        <v>462</v>
      </c>
      <c r="AB545">
        <v>33.69</v>
      </c>
      <c r="AC545">
        <v>21.99</v>
      </c>
      <c r="AD545">
        <v>55.68</v>
      </c>
      <c r="AE545">
        <v>169</v>
      </c>
      <c r="AF545">
        <v>10.9</v>
      </c>
      <c r="AG545">
        <v>49.34</v>
      </c>
      <c r="AH545">
        <v>482</v>
      </c>
      <c r="AI545">
        <v>1417</v>
      </c>
      <c r="AJ545">
        <v>935</v>
      </c>
      <c r="AK545">
        <v>67.44</v>
      </c>
      <c r="AL545">
        <v>44.5</v>
      </c>
      <c r="AM545">
        <v>111.93</v>
      </c>
      <c r="AN545">
        <v>52.43</v>
      </c>
      <c r="AO545">
        <v>92</v>
      </c>
      <c r="AP545">
        <v>39</v>
      </c>
      <c r="AQ545">
        <v>293</v>
      </c>
      <c r="AR545">
        <v>10.48</v>
      </c>
      <c r="AS545">
        <v>59.07</v>
      </c>
      <c r="AT545">
        <v>48.59</v>
      </c>
      <c r="AU545">
        <v>315</v>
      </c>
      <c r="AV545">
        <v>1026</v>
      </c>
      <c r="AW545">
        <v>711</v>
      </c>
      <c r="AX545">
        <v>48.83</v>
      </c>
      <c r="AY545">
        <v>33.840000000000003</v>
      </c>
      <c r="AZ545">
        <v>82.67</v>
      </c>
      <c r="BA545">
        <v>72.42</v>
      </c>
      <c r="BB545">
        <v>58</v>
      </c>
      <c r="BC545">
        <v>201</v>
      </c>
      <c r="BD545">
        <v>11.05</v>
      </c>
      <c r="BE545">
        <v>59.2</v>
      </c>
      <c r="BF545">
        <v>48.16</v>
      </c>
      <c r="BG545">
        <v>231</v>
      </c>
      <c r="BH545">
        <v>35.36</v>
      </c>
      <c r="BI545">
        <v>24.37</v>
      </c>
      <c r="BJ545">
        <v>743</v>
      </c>
      <c r="BK545">
        <v>512</v>
      </c>
      <c r="BL545">
        <v>143</v>
      </c>
      <c r="BM545">
        <v>11.81</v>
      </c>
      <c r="BN545">
        <v>47.83</v>
      </c>
      <c r="BO545">
        <v>3.09</v>
      </c>
      <c r="BP545">
        <v>2.09</v>
      </c>
      <c r="BQ545">
        <v>65</v>
      </c>
      <c r="BR545">
        <v>44</v>
      </c>
      <c r="BS545">
        <v>21</v>
      </c>
      <c r="BT545">
        <v>59.63</v>
      </c>
      <c r="BU545">
        <v>6.47</v>
      </c>
      <c r="BV545">
        <v>8.75</v>
      </c>
      <c r="BW545">
        <v>6.34</v>
      </c>
      <c r="BX545">
        <v>91.41</v>
      </c>
      <c r="BY545">
        <v>34</v>
      </c>
      <c r="BZ545">
        <v>2</v>
      </c>
      <c r="CA545">
        <v>6</v>
      </c>
      <c r="CB545">
        <v>60.26</v>
      </c>
      <c r="CC545">
        <v>549</v>
      </c>
      <c r="CD545">
        <v>488</v>
      </c>
      <c r="CE545">
        <v>362</v>
      </c>
      <c r="CF545">
        <v>74</v>
      </c>
      <c r="CG545">
        <v>123</v>
      </c>
      <c r="CH545">
        <v>17</v>
      </c>
      <c r="CI545">
        <v>10</v>
      </c>
      <c r="CJ545">
        <v>130</v>
      </c>
      <c r="CK545">
        <v>34</v>
      </c>
      <c r="CL545">
        <v>34</v>
      </c>
      <c r="CM545">
        <v>10</v>
      </c>
      <c r="CN545">
        <v>14</v>
      </c>
      <c r="CO545">
        <v>0.19</v>
      </c>
      <c r="CP545">
        <v>1260.75</v>
      </c>
      <c r="CQ545">
        <v>3690.59</v>
      </c>
      <c r="CR545">
        <v>25.46</v>
      </c>
      <c r="CS545">
        <v>18.22</v>
      </c>
      <c r="CT545">
        <v>17.75</v>
      </c>
      <c r="CU545">
        <v>54.34</v>
      </c>
      <c r="CV545">
        <v>50.06</v>
      </c>
      <c r="CW545">
        <v>59.47</v>
      </c>
      <c r="CX545">
        <v>49.96</v>
      </c>
      <c r="CY545">
        <v>54.6</v>
      </c>
      <c r="CZ545">
        <v>54.47</v>
      </c>
      <c r="DB545">
        <f t="shared" si="8"/>
        <v>-49</v>
      </c>
    </row>
    <row r="546" spans="1:106">
      <c r="A546" t="s">
        <v>1079</v>
      </c>
      <c r="B546" t="s">
        <v>1080</v>
      </c>
      <c r="C546" t="s">
        <v>87</v>
      </c>
      <c r="D546" t="s">
        <v>858</v>
      </c>
      <c r="E546">
        <v>54</v>
      </c>
      <c r="F546">
        <v>20142015</v>
      </c>
      <c r="G546">
        <v>29</v>
      </c>
      <c r="H546">
        <v>0.55000000000000004</v>
      </c>
      <c r="I546">
        <v>0.55000000000000004</v>
      </c>
      <c r="J546">
        <v>2</v>
      </c>
      <c r="K546">
        <v>3</v>
      </c>
      <c r="L546">
        <v>5</v>
      </c>
      <c r="M546">
        <v>0.2</v>
      </c>
      <c r="N546">
        <v>0.3</v>
      </c>
      <c r="O546">
        <v>0.51</v>
      </c>
      <c r="P546">
        <v>-3</v>
      </c>
      <c r="Q546">
        <v>40.79</v>
      </c>
      <c r="R546">
        <v>95.45</v>
      </c>
      <c r="S546">
        <v>4.3499999999999996</v>
      </c>
      <c r="T546">
        <v>-9.0399999999999991</v>
      </c>
      <c r="U546">
        <v>10.98</v>
      </c>
      <c r="V546">
        <v>-5.79</v>
      </c>
      <c r="W546">
        <v>40.409999999999997</v>
      </c>
      <c r="X546">
        <v>46.2</v>
      </c>
      <c r="Y546">
        <v>-103</v>
      </c>
      <c r="Z546">
        <v>217</v>
      </c>
      <c r="AA546">
        <v>320</v>
      </c>
      <c r="AB546">
        <v>21.96</v>
      </c>
      <c r="AC546">
        <v>32.39</v>
      </c>
      <c r="AD546">
        <v>54.35</v>
      </c>
      <c r="AE546">
        <v>54</v>
      </c>
      <c r="AF546">
        <v>-6.76</v>
      </c>
      <c r="AG546">
        <v>47.55</v>
      </c>
      <c r="AH546">
        <v>-197</v>
      </c>
      <c r="AI546">
        <v>436</v>
      </c>
      <c r="AJ546">
        <v>633</v>
      </c>
      <c r="AK546">
        <v>44.13</v>
      </c>
      <c r="AL546">
        <v>64.069999999999993</v>
      </c>
      <c r="AM546">
        <v>108.2</v>
      </c>
      <c r="AN546">
        <v>54.13</v>
      </c>
      <c r="AO546">
        <v>20</v>
      </c>
      <c r="AP546">
        <v>25</v>
      </c>
      <c r="AQ546">
        <v>85</v>
      </c>
      <c r="AR546">
        <v>-5.53</v>
      </c>
      <c r="AS546">
        <v>41.43</v>
      </c>
      <c r="AT546">
        <v>46.95</v>
      </c>
      <c r="AU546">
        <v>-137</v>
      </c>
      <c r="AV546">
        <v>331</v>
      </c>
      <c r="AW546">
        <v>468</v>
      </c>
      <c r="AX546">
        <v>33.5</v>
      </c>
      <c r="AY546">
        <v>47.37</v>
      </c>
      <c r="AZ546">
        <v>80.87</v>
      </c>
      <c r="BA546">
        <v>71.3</v>
      </c>
      <c r="BB546">
        <v>19</v>
      </c>
      <c r="BC546">
        <v>65</v>
      </c>
      <c r="BD546">
        <v>-5.07</v>
      </c>
      <c r="BE546">
        <v>41.84</v>
      </c>
      <c r="BF546">
        <v>46.92</v>
      </c>
      <c r="BG546">
        <v>-92</v>
      </c>
      <c r="BH546">
        <v>23.89</v>
      </c>
      <c r="BI546">
        <v>33.200000000000003</v>
      </c>
      <c r="BJ546">
        <v>236</v>
      </c>
      <c r="BK546">
        <v>328</v>
      </c>
      <c r="BL546">
        <v>46</v>
      </c>
      <c r="BM546">
        <v>-19.29</v>
      </c>
      <c r="BN546">
        <v>47.55</v>
      </c>
      <c r="BO546">
        <v>1.32</v>
      </c>
      <c r="BP546">
        <v>3.34</v>
      </c>
      <c r="BQ546">
        <v>13</v>
      </c>
      <c r="BR546">
        <v>33</v>
      </c>
      <c r="BS546">
        <v>-20</v>
      </c>
      <c r="BT546">
        <v>28.26</v>
      </c>
      <c r="BU546">
        <v>3.08</v>
      </c>
      <c r="BV546">
        <v>5.51</v>
      </c>
      <c r="BW546">
        <v>3.93</v>
      </c>
      <c r="BX546">
        <v>89.94</v>
      </c>
      <c r="BY546">
        <v>52.23</v>
      </c>
      <c r="BZ546">
        <v>293</v>
      </c>
      <c r="CA546">
        <v>268</v>
      </c>
      <c r="CB546">
        <v>38.6</v>
      </c>
      <c r="CC546">
        <v>166</v>
      </c>
      <c r="CD546">
        <v>172</v>
      </c>
      <c r="CE546">
        <v>264</v>
      </c>
      <c r="CF546">
        <v>75</v>
      </c>
      <c r="CG546">
        <v>44</v>
      </c>
      <c r="CH546">
        <v>2</v>
      </c>
      <c r="CI546">
        <v>1</v>
      </c>
      <c r="CJ546">
        <v>44</v>
      </c>
      <c r="CK546">
        <v>8</v>
      </c>
      <c r="CL546">
        <v>18</v>
      </c>
      <c r="CM546">
        <v>6</v>
      </c>
      <c r="CN546">
        <v>3</v>
      </c>
      <c r="CO546">
        <v>-0.3</v>
      </c>
      <c r="CP546">
        <v>592.82000000000005</v>
      </c>
      <c r="CQ546">
        <v>2682.72</v>
      </c>
      <c r="CR546">
        <v>18.100000000000001</v>
      </c>
      <c r="CS546">
        <v>17</v>
      </c>
      <c r="CT546">
        <v>16.8</v>
      </c>
      <c r="CU546">
        <v>46.54</v>
      </c>
      <c r="CV546">
        <v>49.71</v>
      </c>
      <c r="CW546">
        <v>51.13</v>
      </c>
      <c r="CX546">
        <v>58.73</v>
      </c>
      <c r="CY546">
        <v>53.72</v>
      </c>
      <c r="CZ546">
        <v>54.34</v>
      </c>
      <c r="DB546">
        <f t="shared" si="8"/>
        <v>31</v>
      </c>
    </row>
    <row r="547" spans="1:106">
      <c r="A547" t="s">
        <v>984</v>
      </c>
      <c r="B547" t="s">
        <v>985</v>
      </c>
      <c r="C547" t="s">
        <v>87</v>
      </c>
      <c r="D547" t="s">
        <v>221</v>
      </c>
      <c r="E547">
        <v>37</v>
      </c>
      <c r="F547">
        <v>20142015</v>
      </c>
      <c r="G547">
        <v>26</v>
      </c>
      <c r="H547">
        <v>1.7</v>
      </c>
      <c r="I547">
        <v>1.887</v>
      </c>
      <c r="J547">
        <v>3</v>
      </c>
      <c r="K547">
        <v>1</v>
      </c>
      <c r="L547">
        <v>4</v>
      </c>
      <c r="M547">
        <v>0.41</v>
      </c>
      <c r="N547">
        <v>0.14000000000000001</v>
      </c>
      <c r="O547">
        <v>0.55000000000000004</v>
      </c>
      <c r="P547">
        <v>0</v>
      </c>
      <c r="Q547">
        <v>44.25</v>
      </c>
      <c r="R547">
        <v>96.83</v>
      </c>
      <c r="S547">
        <v>7.5</v>
      </c>
      <c r="T547">
        <v>-14.41</v>
      </c>
      <c r="U547">
        <v>11.88</v>
      </c>
      <c r="V547">
        <v>-6.43</v>
      </c>
      <c r="W547">
        <v>44.21</v>
      </c>
      <c r="X547">
        <v>50.64</v>
      </c>
      <c r="Y547">
        <v>-39</v>
      </c>
      <c r="Z547">
        <v>149</v>
      </c>
      <c r="AA547">
        <v>188</v>
      </c>
      <c r="AB547">
        <v>20.329999999999998</v>
      </c>
      <c r="AC547">
        <v>25.65</v>
      </c>
      <c r="AD547">
        <v>45.99</v>
      </c>
      <c r="AE547">
        <v>41</v>
      </c>
      <c r="AF547">
        <v>-6.5</v>
      </c>
      <c r="AG547">
        <v>50.75</v>
      </c>
      <c r="AH547">
        <v>-85</v>
      </c>
      <c r="AI547">
        <v>327</v>
      </c>
      <c r="AJ547">
        <v>412</v>
      </c>
      <c r="AK547">
        <v>44.62</v>
      </c>
      <c r="AL547">
        <v>56.22</v>
      </c>
      <c r="AM547">
        <v>100.84</v>
      </c>
      <c r="AN547">
        <v>48.93</v>
      </c>
      <c r="AO547">
        <v>15</v>
      </c>
      <c r="AP547">
        <v>13</v>
      </c>
      <c r="AQ547">
        <v>68</v>
      </c>
      <c r="AR547">
        <v>-9.2100000000000009</v>
      </c>
      <c r="AS547">
        <v>40.26</v>
      </c>
      <c r="AT547">
        <v>49.46</v>
      </c>
      <c r="AU547">
        <v>-107</v>
      </c>
      <c r="AV547">
        <v>221</v>
      </c>
      <c r="AW547">
        <v>328</v>
      </c>
      <c r="AX547">
        <v>30.16</v>
      </c>
      <c r="AY547">
        <v>44.76</v>
      </c>
      <c r="AZ547">
        <v>74.92</v>
      </c>
      <c r="BA547">
        <v>72.400000000000006</v>
      </c>
      <c r="BB547">
        <v>13</v>
      </c>
      <c r="BC547">
        <v>53</v>
      </c>
      <c r="BD547">
        <v>-9.7899999999999991</v>
      </c>
      <c r="BE547">
        <v>39.31</v>
      </c>
      <c r="BF547">
        <v>49.1</v>
      </c>
      <c r="BG547">
        <v>-87</v>
      </c>
      <c r="BH547">
        <v>21.83</v>
      </c>
      <c r="BI547">
        <v>33.71</v>
      </c>
      <c r="BJ547">
        <v>160</v>
      </c>
      <c r="BK547">
        <v>247</v>
      </c>
      <c r="BL547">
        <v>40</v>
      </c>
      <c r="BM547">
        <v>-31.76</v>
      </c>
      <c r="BN547">
        <v>53.98</v>
      </c>
      <c r="BO547">
        <v>0.55000000000000004</v>
      </c>
      <c r="BP547">
        <v>1.91</v>
      </c>
      <c r="BQ547">
        <v>4</v>
      </c>
      <c r="BR547">
        <v>14</v>
      </c>
      <c r="BS547">
        <v>-10</v>
      </c>
      <c r="BT547">
        <v>22.22</v>
      </c>
      <c r="BU547">
        <v>5.66</v>
      </c>
      <c r="BV547">
        <v>2.5</v>
      </c>
      <c r="BW547">
        <v>1.81</v>
      </c>
      <c r="BX547">
        <v>94.33</v>
      </c>
      <c r="BY547">
        <v>44.19</v>
      </c>
      <c r="BZ547">
        <v>95</v>
      </c>
      <c r="CA547">
        <v>120</v>
      </c>
      <c r="CB547">
        <v>38.96</v>
      </c>
      <c r="CC547">
        <v>127</v>
      </c>
      <c r="CD547">
        <v>143</v>
      </c>
      <c r="CE547">
        <v>199</v>
      </c>
      <c r="CF547">
        <v>62</v>
      </c>
      <c r="CG547">
        <v>54</v>
      </c>
      <c r="CH547">
        <v>0</v>
      </c>
      <c r="CI547">
        <v>1</v>
      </c>
      <c r="CJ547">
        <v>37</v>
      </c>
      <c r="CK547">
        <v>7</v>
      </c>
      <c r="CL547">
        <v>15</v>
      </c>
      <c r="CM547">
        <v>6</v>
      </c>
      <c r="CN547">
        <v>6</v>
      </c>
      <c r="CO547">
        <v>0</v>
      </c>
      <c r="CP547">
        <v>439.69</v>
      </c>
      <c r="CQ547">
        <v>1839.45</v>
      </c>
      <c r="CR547">
        <v>19.29</v>
      </c>
      <c r="CS547">
        <v>16.98</v>
      </c>
      <c r="CT547">
        <v>16.989999999999998</v>
      </c>
      <c r="CU547">
        <v>50.33</v>
      </c>
      <c r="CV547">
        <v>50.38</v>
      </c>
      <c r="CW547">
        <v>56.37</v>
      </c>
      <c r="CX547">
        <v>55.63</v>
      </c>
      <c r="CY547">
        <v>53.84</v>
      </c>
      <c r="CZ547">
        <v>53.03</v>
      </c>
      <c r="DB547">
        <f t="shared" si="8"/>
        <v>8</v>
      </c>
    </row>
    <row r="548" spans="1:106">
      <c r="A548" t="s">
        <v>572</v>
      </c>
      <c r="B548" t="s">
        <v>573</v>
      </c>
      <c r="C548" t="s">
        <v>68</v>
      </c>
      <c r="D548" t="s">
        <v>84</v>
      </c>
      <c r="E548">
        <v>82</v>
      </c>
      <c r="F548">
        <v>20142015</v>
      </c>
      <c r="G548">
        <v>28</v>
      </c>
      <c r="H548">
        <v>1</v>
      </c>
      <c r="I548">
        <v>1.008</v>
      </c>
      <c r="J548">
        <v>13</v>
      </c>
      <c r="K548">
        <v>30</v>
      </c>
      <c r="L548">
        <v>43</v>
      </c>
      <c r="M548">
        <v>0.56999999999999995</v>
      </c>
      <c r="N548">
        <v>1.31</v>
      </c>
      <c r="O548">
        <v>1.88</v>
      </c>
      <c r="P548">
        <v>-2</v>
      </c>
      <c r="Q548">
        <v>57.29</v>
      </c>
      <c r="R548">
        <v>102.19</v>
      </c>
      <c r="S548">
        <v>7.98</v>
      </c>
      <c r="T548">
        <v>13.36</v>
      </c>
      <c r="U548">
        <v>16.75</v>
      </c>
      <c r="V548">
        <v>9.66</v>
      </c>
      <c r="W548">
        <v>58.86</v>
      </c>
      <c r="X548">
        <v>49.2</v>
      </c>
      <c r="Y548">
        <v>215</v>
      </c>
      <c r="Z548">
        <v>714</v>
      </c>
      <c r="AA548">
        <v>499</v>
      </c>
      <c r="AB548">
        <v>31.2</v>
      </c>
      <c r="AC548">
        <v>21.8</v>
      </c>
      <c r="AD548">
        <v>53</v>
      </c>
      <c r="AE548">
        <v>183</v>
      </c>
      <c r="AF548">
        <v>7.05</v>
      </c>
      <c r="AG548">
        <v>50.24</v>
      </c>
      <c r="AH548">
        <v>364</v>
      </c>
      <c r="AI548">
        <v>1430</v>
      </c>
      <c r="AJ548">
        <v>1066</v>
      </c>
      <c r="AK548">
        <v>62.48</v>
      </c>
      <c r="AL548">
        <v>46.58</v>
      </c>
      <c r="AM548">
        <v>109.06</v>
      </c>
      <c r="AN548">
        <v>51.12</v>
      </c>
      <c r="AO548">
        <v>89</v>
      </c>
      <c r="AP548">
        <v>36</v>
      </c>
      <c r="AQ548">
        <v>312</v>
      </c>
      <c r="AR548">
        <v>6.75</v>
      </c>
      <c r="AS548">
        <v>56.22</v>
      </c>
      <c r="AT548">
        <v>49.47</v>
      </c>
      <c r="AU548">
        <v>231</v>
      </c>
      <c r="AV548">
        <v>1044</v>
      </c>
      <c r="AW548">
        <v>813</v>
      </c>
      <c r="AX548">
        <v>45.61</v>
      </c>
      <c r="AY548">
        <v>35.520000000000003</v>
      </c>
      <c r="AZ548">
        <v>81.14</v>
      </c>
      <c r="BA548">
        <v>70.02</v>
      </c>
      <c r="BB548">
        <v>60</v>
      </c>
      <c r="BC548">
        <v>223</v>
      </c>
      <c r="BD548">
        <v>5.6</v>
      </c>
      <c r="BE548">
        <v>55.09</v>
      </c>
      <c r="BF548">
        <v>49.48</v>
      </c>
      <c r="BG548">
        <v>135</v>
      </c>
      <c r="BH548">
        <v>31.94</v>
      </c>
      <c r="BI548">
        <v>26.04</v>
      </c>
      <c r="BJ548">
        <v>731</v>
      </c>
      <c r="BK548">
        <v>596</v>
      </c>
      <c r="BL548">
        <v>163</v>
      </c>
      <c r="BM548">
        <v>14.44</v>
      </c>
      <c r="BN548">
        <v>46.96</v>
      </c>
      <c r="BO548">
        <v>3.06</v>
      </c>
      <c r="BP548">
        <v>1.92</v>
      </c>
      <c r="BQ548">
        <v>70</v>
      </c>
      <c r="BR548">
        <v>44</v>
      </c>
      <c r="BS548">
        <v>26</v>
      </c>
      <c r="BT548">
        <v>61.4</v>
      </c>
      <c r="BU548">
        <v>5.83</v>
      </c>
      <c r="BV548">
        <v>9.58</v>
      </c>
      <c r="BW548">
        <v>6.7</v>
      </c>
      <c r="BX548">
        <v>92.62</v>
      </c>
      <c r="BY548">
        <v>48.17</v>
      </c>
      <c r="BZ548">
        <v>369</v>
      </c>
      <c r="CA548">
        <v>397</v>
      </c>
      <c r="CB548">
        <v>60.57</v>
      </c>
      <c r="CC548">
        <v>510</v>
      </c>
      <c r="CD548">
        <v>433</v>
      </c>
      <c r="CE548">
        <v>332</v>
      </c>
      <c r="CF548">
        <v>76</v>
      </c>
      <c r="CG548">
        <v>108</v>
      </c>
      <c r="CH548">
        <v>18</v>
      </c>
      <c r="CI548">
        <v>12</v>
      </c>
      <c r="CJ548">
        <v>150</v>
      </c>
      <c r="CK548">
        <v>27</v>
      </c>
      <c r="CL548">
        <v>33</v>
      </c>
      <c r="CM548">
        <v>13</v>
      </c>
      <c r="CN548">
        <v>11</v>
      </c>
      <c r="CO548">
        <v>-0.09</v>
      </c>
      <c r="CP548">
        <v>1373.23</v>
      </c>
      <c r="CQ548">
        <v>3643.11</v>
      </c>
      <c r="CR548">
        <v>27.38</v>
      </c>
      <c r="CS548">
        <v>17.920000000000002</v>
      </c>
      <c r="CT548">
        <v>17.329999999999998</v>
      </c>
      <c r="CU548">
        <v>52.61</v>
      </c>
      <c r="CV548">
        <v>49.9</v>
      </c>
      <c r="CW548">
        <v>56.32</v>
      </c>
      <c r="CX548">
        <v>50.73</v>
      </c>
      <c r="CY548">
        <v>54.09</v>
      </c>
      <c r="CZ548">
        <v>54.3</v>
      </c>
      <c r="DB548">
        <f t="shared" si="8"/>
        <v>-32</v>
      </c>
    </row>
    <row r="549" spans="1:106">
      <c r="A549" t="s">
        <v>564</v>
      </c>
      <c r="B549" t="s">
        <v>565</v>
      </c>
      <c r="C549" t="s">
        <v>273</v>
      </c>
      <c r="D549" t="s">
        <v>116</v>
      </c>
      <c r="E549">
        <v>82</v>
      </c>
      <c r="F549">
        <v>20142015</v>
      </c>
      <c r="G549">
        <v>25</v>
      </c>
      <c r="H549">
        <v>2.2000000000000002</v>
      </c>
      <c r="I549">
        <v>2.2000000000000002</v>
      </c>
      <c r="J549">
        <v>9</v>
      </c>
      <c r="K549">
        <v>18</v>
      </c>
      <c r="L549">
        <v>27</v>
      </c>
      <c r="M549">
        <v>0.44</v>
      </c>
      <c r="N549">
        <v>0.87</v>
      </c>
      <c r="O549">
        <v>1.31</v>
      </c>
      <c r="P549">
        <v>-6</v>
      </c>
      <c r="Q549">
        <v>47.29</v>
      </c>
      <c r="R549">
        <v>98.59</v>
      </c>
      <c r="S549">
        <v>10</v>
      </c>
      <c r="T549">
        <v>-8.66</v>
      </c>
      <c r="U549">
        <v>15.07</v>
      </c>
      <c r="V549">
        <v>-6.58</v>
      </c>
      <c r="W549">
        <v>46.54</v>
      </c>
      <c r="X549">
        <v>53.12</v>
      </c>
      <c r="Y549">
        <v>-68</v>
      </c>
      <c r="Z549">
        <v>457</v>
      </c>
      <c r="AA549">
        <v>525</v>
      </c>
      <c r="AB549">
        <v>22.19</v>
      </c>
      <c r="AC549">
        <v>25.49</v>
      </c>
      <c r="AD549">
        <v>47.68</v>
      </c>
      <c r="AE549">
        <v>104</v>
      </c>
      <c r="AF549">
        <v>-6.02</v>
      </c>
      <c r="AG549">
        <v>53.31</v>
      </c>
      <c r="AH549">
        <v>-115</v>
      </c>
      <c r="AI549">
        <v>1004</v>
      </c>
      <c r="AJ549">
        <v>1119</v>
      </c>
      <c r="AK549">
        <v>48.75</v>
      </c>
      <c r="AL549">
        <v>54.33</v>
      </c>
      <c r="AM549">
        <v>103.08</v>
      </c>
      <c r="AN549">
        <v>54.68</v>
      </c>
      <c r="AO549">
        <v>46</v>
      </c>
      <c r="AP549">
        <v>45</v>
      </c>
      <c r="AQ549">
        <v>172</v>
      </c>
      <c r="AR549">
        <v>-5.14</v>
      </c>
      <c r="AS549">
        <v>48.05</v>
      </c>
      <c r="AT549">
        <v>53.19</v>
      </c>
      <c r="AU549">
        <v>-61</v>
      </c>
      <c r="AV549">
        <v>751</v>
      </c>
      <c r="AW549">
        <v>812</v>
      </c>
      <c r="AX549">
        <v>36.46</v>
      </c>
      <c r="AY549">
        <v>39.43</v>
      </c>
      <c r="AZ549">
        <v>75.89</v>
      </c>
      <c r="BA549">
        <v>73.099999999999994</v>
      </c>
      <c r="BB549">
        <v>36</v>
      </c>
      <c r="BC549">
        <v>126</v>
      </c>
      <c r="BD549">
        <v>-5.27</v>
      </c>
      <c r="BE549">
        <v>47.86</v>
      </c>
      <c r="BF549">
        <v>53.13</v>
      </c>
      <c r="BG549">
        <v>-49</v>
      </c>
      <c r="BH549">
        <v>26.66</v>
      </c>
      <c r="BI549">
        <v>29.03</v>
      </c>
      <c r="BJ549">
        <v>549</v>
      </c>
      <c r="BK549">
        <v>598</v>
      </c>
      <c r="BL549">
        <v>90</v>
      </c>
      <c r="BM549">
        <v>-10.32</v>
      </c>
      <c r="BN549">
        <v>53.8</v>
      </c>
      <c r="BO549">
        <v>1.94</v>
      </c>
      <c r="BP549">
        <v>2.52</v>
      </c>
      <c r="BQ549">
        <v>40</v>
      </c>
      <c r="BR549">
        <v>52</v>
      </c>
      <c r="BS549">
        <v>-12</v>
      </c>
      <c r="BT549">
        <v>43.48</v>
      </c>
      <c r="BU549">
        <v>7.14</v>
      </c>
      <c r="BV549">
        <v>7.29</v>
      </c>
      <c r="BW549">
        <v>5.33</v>
      </c>
      <c r="BX549">
        <v>91.3</v>
      </c>
      <c r="BY549">
        <v>48.28</v>
      </c>
      <c r="BZ549">
        <v>84</v>
      </c>
      <c r="CA549">
        <v>90</v>
      </c>
      <c r="CB549">
        <v>46.06</v>
      </c>
      <c r="CC549">
        <v>351</v>
      </c>
      <c r="CD549">
        <v>436</v>
      </c>
      <c r="CE549">
        <v>411</v>
      </c>
      <c r="CF549">
        <v>134</v>
      </c>
      <c r="CG549">
        <v>101</v>
      </c>
      <c r="CH549">
        <v>6</v>
      </c>
      <c r="CI549">
        <v>12</v>
      </c>
      <c r="CJ549">
        <v>81</v>
      </c>
      <c r="CK549">
        <v>13</v>
      </c>
      <c r="CL549">
        <v>24</v>
      </c>
      <c r="CM549">
        <v>13</v>
      </c>
      <c r="CN549">
        <v>7</v>
      </c>
      <c r="CO549">
        <v>-0.28999999999999998</v>
      </c>
      <c r="CP549">
        <v>1235.75</v>
      </c>
      <c r="CQ549">
        <v>3753.45</v>
      </c>
      <c r="CR549">
        <v>24.77</v>
      </c>
      <c r="CS549">
        <v>17.71</v>
      </c>
      <c r="CT549">
        <v>17.309999999999999</v>
      </c>
      <c r="CU549">
        <v>50.95</v>
      </c>
      <c r="CV549">
        <v>50.03</v>
      </c>
      <c r="CW549">
        <v>53.7</v>
      </c>
      <c r="CX549">
        <v>51.71</v>
      </c>
      <c r="CY549">
        <v>54.18</v>
      </c>
      <c r="CZ549">
        <v>54.13</v>
      </c>
      <c r="DB549">
        <f t="shared" si="8"/>
        <v>33</v>
      </c>
    </row>
    <row r="550" spans="1:106">
      <c r="A550" t="s">
        <v>189</v>
      </c>
      <c r="B550" t="s">
        <v>190</v>
      </c>
      <c r="C550" t="s">
        <v>68</v>
      </c>
      <c r="D550" t="s">
        <v>163</v>
      </c>
      <c r="E550">
        <v>82</v>
      </c>
      <c r="F550">
        <v>20142015</v>
      </c>
      <c r="G550">
        <v>31</v>
      </c>
      <c r="H550">
        <v>4</v>
      </c>
      <c r="I550">
        <v>7</v>
      </c>
      <c r="J550">
        <v>17</v>
      </c>
      <c r="K550">
        <v>45</v>
      </c>
      <c r="L550">
        <v>62</v>
      </c>
      <c r="M550">
        <v>0.72</v>
      </c>
      <c r="N550">
        <v>1.91</v>
      </c>
      <c r="O550">
        <v>2.63</v>
      </c>
      <c r="P550">
        <v>1</v>
      </c>
      <c r="Q550">
        <v>61.83</v>
      </c>
      <c r="R550">
        <v>99.82</v>
      </c>
      <c r="S550">
        <v>8.33</v>
      </c>
      <c r="T550">
        <v>26.09</v>
      </c>
      <c r="U550">
        <v>17.27</v>
      </c>
      <c r="V550">
        <v>11.59</v>
      </c>
      <c r="W550">
        <v>60.84</v>
      </c>
      <c r="X550">
        <v>49.25</v>
      </c>
      <c r="Y550">
        <v>320</v>
      </c>
      <c r="Z550">
        <v>898</v>
      </c>
      <c r="AA550">
        <v>578</v>
      </c>
      <c r="AB550">
        <v>38.049999999999997</v>
      </c>
      <c r="AC550">
        <v>24.49</v>
      </c>
      <c r="AD550">
        <v>62.55</v>
      </c>
      <c r="AE550">
        <v>208</v>
      </c>
      <c r="AF550">
        <v>13.93</v>
      </c>
      <c r="AG550">
        <v>47.9</v>
      </c>
      <c r="AH550">
        <v>685</v>
      </c>
      <c r="AI550">
        <v>1790</v>
      </c>
      <c r="AJ550">
        <v>1105</v>
      </c>
      <c r="AK550">
        <v>75.849999999999994</v>
      </c>
      <c r="AL550">
        <v>46.83</v>
      </c>
      <c r="AM550">
        <v>122.68</v>
      </c>
      <c r="AN550">
        <v>51.23</v>
      </c>
      <c r="AO550">
        <v>99</v>
      </c>
      <c r="AP550">
        <v>26</v>
      </c>
      <c r="AQ550">
        <v>412</v>
      </c>
      <c r="AR550">
        <v>13.07</v>
      </c>
      <c r="AS550">
        <v>61.16</v>
      </c>
      <c r="AT550">
        <v>48.09</v>
      </c>
      <c r="AU550">
        <v>480</v>
      </c>
      <c r="AV550">
        <v>1315</v>
      </c>
      <c r="AW550">
        <v>835</v>
      </c>
      <c r="AX550">
        <v>55.72</v>
      </c>
      <c r="AY550">
        <v>35.380000000000003</v>
      </c>
      <c r="AZ550">
        <v>91.11</v>
      </c>
      <c r="BA550">
        <v>69.73</v>
      </c>
      <c r="BB550">
        <v>109</v>
      </c>
      <c r="BC550">
        <v>313</v>
      </c>
      <c r="BD550">
        <v>13.3</v>
      </c>
      <c r="BE550">
        <v>60.29</v>
      </c>
      <c r="BF550">
        <v>46.99</v>
      </c>
      <c r="BG550">
        <v>313</v>
      </c>
      <c r="BH550">
        <v>38.86</v>
      </c>
      <c r="BI550">
        <v>25.6</v>
      </c>
      <c r="BJ550">
        <v>917</v>
      </c>
      <c r="BK550">
        <v>604</v>
      </c>
      <c r="BL550">
        <v>204</v>
      </c>
      <c r="BM550">
        <v>14.42</v>
      </c>
      <c r="BN550">
        <v>45.45</v>
      </c>
      <c r="BO550">
        <v>4.1100000000000003</v>
      </c>
      <c r="BP550">
        <v>2.75</v>
      </c>
      <c r="BQ550">
        <v>97</v>
      </c>
      <c r="BR550">
        <v>65</v>
      </c>
      <c r="BS550">
        <v>32</v>
      </c>
      <c r="BT550">
        <v>59.88</v>
      </c>
      <c r="BU550">
        <v>5.43</v>
      </c>
      <c r="BV550">
        <v>10.58</v>
      </c>
      <c r="BW550">
        <v>7.38</v>
      </c>
      <c r="BX550">
        <v>89.24</v>
      </c>
      <c r="BY550">
        <v>54.04</v>
      </c>
      <c r="BZ550">
        <v>682</v>
      </c>
      <c r="CA550">
        <v>580</v>
      </c>
      <c r="CB550">
        <v>69.58</v>
      </c>
      <c r="CC550">
        <v>787</v>
      </c>
      <c r="CD550">
        <v>469</v>
      </c>
      <c r="CE550">
        <v>344</v>
      </c>
      <c r="CF550">
        <v>16</v>
      </c>
      <c r="CG550">
        <v>66</v>
      </c>
      <c r="CH550">
        <v>19</v>
      </c>
      <c r="CI550">
        <v>26</v>
      </c>
      <c r="CJ550">
        <v>187</v>
      </c>
      <c r="CK550">
        <v>75</v>
      </c>
      <c r="CL550">
        <v>51</v>
      </c>
      <c r="CM550">
        <v>14</v>
      </c>
      <c r="CN550">
        <v>15</v>
      </c>
      <c r="CO550">
        <v>0.04</v>
      </c>
      <c r="CP550">
        <v>1415.9</v>
      </c>
      <c r="CQ550">
        <v>3551.4</v>
      </c>
      <c r="CR550">
        <v>28.5</v>
      </c>
      <c r="CS550">
        <v>17.77</v>
      </c>
      <c r="CT550">
        <v>17.53</v>
      </c>
      <c r="CU550">
        <v>51.33</v>
      </c>
      <c r="CV550">
        <v>50.13</v>
      </c>
      <c r="CW550">
        <v>59.73</v>
      </c>
      <c r="CX550">
        <v>56.63</v>
      </c>
      <c r="CY550">
        <v>54.3</v>
      </c>
      <c r="CZ550">
        <v>54.01</v>
      </c>
      <c r="DB550">
        <f t="shared" si="8"/>
        <v>-50</v>
      </c>
    </row>
    <row r="551" spans="1:106">
      <c r="A551" t="s">
        <v>809</v>
      </c>
      <c r="B551" t="s">
        <v>810</v>
      </c>
      <c r="C551" t="s">
        <v>87</v>
      </c>
      <c r="D551" t="s">
        <v>84</v>
      </c>
      <c r="E551">
        <v>29</v>
      </c>
      <c r="F551">
        <v>20142015</v>
      </c>
      <c r="G551">
        <v>22</v>
      </c>
      <c r="H551" t="s">
        <v>1488</v>
      </c>
      <c r="I551" t="s">
        <v>1488</v>
      </c>
      <c r="J551">
        <v>7</v>
      </c>
      <c r="K551">
        <v>11</v>
      </c>
      <c r="L551">
        <v>18</v>
      </c>
      <c r="M551">
        <v>0.98</v>
      </c>
      <c r="N551">
        <v>1.54</v>
      </c>
      <c r="O551">
        <v>2.52</v>
      </c>
      <c r="P551">
        <v>1</v>
      </c>
      <c r="Q551">
        <v>60.88</v>
      </c>
      <c r="R551">
        <v>103.04</v>
      </c>
      <c r="S551">
        <v>9.7200000000000006</v>
      </c>
      <c r="T551">
        <v>29.22</v>
      </c>
      <c r="U551">
        <v>14.76</v>
      </c>
      <c r="V551">
        <v>7.77</v>
      </c>
      <c r="W551">
        <v>59.08</v>
      </c>
      <c r="X551">
        <v>51.31</v>
      </c>
      <c r="Y551">
        <v>79</v>
      </c>
      <c r="Z551">
        <v>257</v>
      </c>
      <c r="AA551">
        <v>178</v>
      </c>
      <c r="AB551">
        <v>36.03</v>
      </c>
      <c r="AC551">
        <v>24.96</v>
      </c>
      <c r="AD551">
        <v>60.99</v>
      </c>
      <c r="AE551">
        <v>57</v>
      </c>
      <c r="AF551">
        <v>10.71</v>
      </c>
      <c r="AG551">
        <v>50.17</v>
      </c>
      <c r="AH551">
        <v>197</v>
      </c>
      <c r="AI551">
        <v>551</v>
      </c>
      <c r="AJ551">
        <v>354</v>
      </c>
      <c r="AK551">
        <v>77.25</v>
      </c>
      <c r="AL551">
        <v>49.63</v>
      </c>
      <c r="AM551">
        <v>126.88</v>
      </c>
      <c r="AN551">
        <v>53.36</v>
      </c>
      <c r="AO551">
        <v>21</v>
      </c>
      <c r="AP551">
        <v>5</v>
      </c>
      <c r="AQ551">
        <v>112</v>
      </c>
      <c r="AR551">
        <v>10.01</v>
      </c>
      <c r="AS551">
        <v>59.32</v>
      </c>
      <c r="AT551">
        <v>49.31</v>
      </c>
      <c r="AU551">
        <v>132</v>
      </c>
      <c r="AV551">
        <v>420</v>
      </c>
      <c r="AW551">
        <v>288</v>
      </c>
      <c r="AX551">
        <v>58.89</v>
      </c>
      <c r="AY551">
        <v>40.380000000000003</v>
      </c>
      <c r="AZ551">
        <v>99.26</v>
      </c>
      <c r="BA551">
        <v>70</v>
      </c>
      <c r="BB551">
        <v>19</v>
      </c>
      <c r="BC551">
        <v>91</v>
      </c>
      <c r="BD551">
        <v>6.4</v>
      </c>
      <c r="BE551">
        <v>56.76</v>
      </c>
      <c r="BF551">
        <v>50.36</v>
      </c>
      <c r="BG551">
        <v>70</v>
      </c>
      <c r="BH551">
        <v>41.22</v>
      </c>
      <c r="BI551">
        <v>31.41</v>
      </c>
      <c r="BJ551">
        <v>294</v>
      </c>
      <c r="BK551">
        <v>224</v>
      </c>
      <c r="BL551">
        <v>72</v>
      </c>
      <c r="BM551">
        <v>22.71</v>
      </c>
      <c r="BN551">
        <v>43.96</v>
      </c>
      <c r="BO551">
        <v>3.65</v>
      </c>
      <c r="BP551">
        <v>1.82</v>
      </c>
      <c r="BQ551">
        <v>26</v>
      </c>
      <c r="BR551">
        <v>13</v>
      </c>
      <c r="BS551">
        <v>13</v>
      </c>
      <c r="BT551">
        <v>66.67</v>
      </c>
      <c r="BU551">
        <v>7.69</v>
      </c>
      <c r="BV551">
        <v>8.84</v>
      </c>
      <c r="BW551">
        <v>6.19</v>
      </c>
      <c r="BX551">
        <v>94.2</v>
      </c>
      <c r="BY551">
        <v>45.45</v>
      </c>
      <c r="BZ551">
        <v>100</v>
      </c>
      <c r="CA551">
        <v>120</v>
      </c>
      <c r="CB551">
        <v>71.92</v>
      </c>
      <c r="CC551">
        <v>228</v>
      </c>
      <c r="CD551">
        <v>101</v>
      </c>
      <c r="CE551">
        <v>89</v>
      </c>
      <c r="CF551">
        <v>17</v>
      </c>
      <c r="CG551">
        <v>16</v>
      </c>
      <c r="CH551">
        <v>5</v>
      </c>
      <c r="CI551">
        <v>6</v>
      </c>
      <c r="CJ551">
        <v>65</v>
      </c>
      <c r="CK551">
        <v>11</v>
      </c>
      <c r="CL551">
        <v>8</v>
      </c>
      <c r="CM551">
        <v>1</v>
      </c>
      <c r="CN551">
        <v>2</v>
      </c>
      <c r="CO551">
        <v>0.14000000000000001</v>
      </c>
      <c r="CP551">
        <v>427.95</v>
      </c>
      <c r="CQ551">
        <v>1358.08</v>
      </c>
      <c r="CR551">
        <v>23.96</v>
      </c>
      <c r="CS551">
        <v>17.57</v>
      </c>
      <c r="CT551">
        <v>16.91</v>
      </c>
      <c r="CU551">
        <v>51.67</v>
      </c>
      <c r="CV551">
        <v>49.93</v>
      </c>
      <c r="CW551">
        <v>57.1</v>
      </c>
      <c r="CX551">
        <v>53.41</v>
      </c>
      <c r="CY551">
        <v>53.16</v>
      </c>
      <c r="CZ551">
        <v>53.3</v>
      </c>
      <c r="DB551">
        <f t="shared" si="8"/>
        <v>1</v>
      </c>
    </row>
    <row r="552" spans="1:106">
      <c r="A552" t="s">
        <v>238</v>
      </c>
      <c r="B552" t="s">
        <v>239</v>
      </c>
      <c r="C552" t="s">
        <v>62</v>
      </c>
      <c r="D552" t="s">
        <v>204</v>
      </c>
      <c r="E552">
        <v>66</v>
      </c>
      <c r="F552">
        <v>20142015</v>
      </c>
      <c r="G552">
        <v>24</v>
      </c>
      <c r="H552">
        <v>2.9</v>
      </c>
      <c r="I552">
        <v>2.6669999999999998</v>
      </c>
      <c r="J552">
        <v>9</v>
      </c>
      <c r="K552">
        <v>16</v>
      </c>
      <c r="L552">
        <v>25</v>
      </c>
      <c r="M552">
        <v>0.36</v>
      </c>
      <c r="N552">
        <v>0.64</v>
      </c>
      <c r="O552">
        <v>1</v>
      </c>
      <c r="P552">
        <v>2</v>
      </c>
      <c r="Q552">
        <v>52.41</v>
      </c>
      <c r="R552">
        <v>98.71</v>
      </c>
      <c r="S552">
        <v>7.03</v>
      </c>
      <c r="T552">
        <v>-3.37</v>
      </c>
      <c r="U552">
        <v>22.73</v>
      </c>
      <c r="V552">
        <v>3.62</v>
      </c>
      <c r="W552">
        <v>54.17</v>
      </c>
      <c r="X552">
        <v>50.55</v>
      </c>
      <c r="Y552">
        <v>112</v>
      </c>
      <c r="Z552">
        <v>727</v>
      </c>
      <c r="AA552">
        <v>615</v>
      </c>
      <c r="AB552">
        <v>29.08</v>
      </c>
      <c r="AC552">
        <v>24.6</v>
      </c>
      <c r="AD552">
        <v>53.68</v>
      </c>
      <c r="AE552">
        <v>81</v>
      </c>
      <c r="AF552">
        <v>2.4700000000000002</v>
      </c>
      <c r="AG552">
        <v>49.94</v>
      </c>
      <c r="AH552">
        <v>137</v>
      </c>
      <c r="AI552">
        <v>1488</v>
      </c>
      <c r="AJ552">
        <v>1351</v>
      </c>
      <c r="AK552">
        <v>59.52</v>
      </c>
      <c r="AL552">
        <v>54.04</v>
      </c>
      <c r="AM552">
        <v>113.56</v>
      </c>
      <c r="AN552">
        <v>54.17</v>
      </c>
      <c r="AO552">
        <v>81</v>
      </c>
      <c r="AP552">
        <v>124</v>
      </c>
      <c r="AQ552">
        <v>262</v>
      </c>
      <c r="AR552">
        <v>1.07</v>
      </c>
      <c r="AS552">
        <v>52.75</v>
      </c>
      <c r="AT552">
        <v>51.68</v>
      </c>
      <c r="AU552">
        <v>116</v>
      </c>
      <c r="AV552">
        <v>1114</v>
      </c>
      <c r="AW552">
        <v>998</v>
      </c>
      <c r="AX552">
        <v>44.56</v>
      </c>
      <c r="AY552">
        <v>39.92</v>
      </c>
      <c r="AZ552">
        <v>84.48</v>
      </c>
      <c r="BA552">
        <v>72.349999999999994</v>
      </c>
      <c r="BB552">
        <v>53</v>
      </c>
      <c r="BC552">
        <v>181</v>
      </c>
      <c r="BD552">
        <v>1.06</v>
      </c>
      <c r="BE552">
        <v>53.03</v>
      </c>
      <c r="BF552">
        <v>51.97</v>
      </c>
      <c r="BG552">
        <v>92</v>
      </c>
      <c r="BH552">
        <v>32.24</v>
      </c>
      <c r="BI552">
        <v>28.56</v>
      </c>
      <c r="BJ552">
        <v>806</v>
      </c>
      <c r="BK552">
        <v>714</v>
      </c>
      <c r="BL552">
        <v>128</v>
      </c>
      <c r="BM552">
        <v>-7.4</v>
      </c>
      <c r="BN552">
        <v>56.62</v>
      </c>
      <c r="BO552">
        <v>2.52</v>
      </c>
      <c r="BP552">
        <v>2.6</v>
      </c>
      <c r="BQ552">
        <v>63</v>
      </c>
      <c r="BR552">
        <v>65</v>
      </c>
      <c r="BS552">
        <v>-2</v>
      </c>
      <c r="BT552">
        <v>49.22</v>
      </c>
      <c r="BU552">
        <v>4.97</v>
      </c>
      <c r="BV552">
        <v>7.82</v>
      </c>
      <c r="BW552">
        <v>5.66</v>
      </c>
      <c r="BX552">
        <v>90.9</v>
      </c>
      <c r="BY552">
        <v>40</v>
      </c>
      <c r="BZ552">
        <v>0</v>
      </c>
      <c r="CA552">
        <v>0</v>
      </c>
      <c r="CB552">
        <v>49.53</v>
      </c>
      <c r="CC552">
        <v>527</v>
      </c>
      <c r="CD552">
        <v>482</v>
      </c>
      <c r="CE552">
        <v>537</v>
      </c>
      <c r="CF552">
        <v>48</v>
      </c>
      <c r="CG552">
        <v>98</v>
      </c>
      <c r="CH552">
        <v>9</v>
      </c>
      <c r="CI552">
        <v>7</v>
      </c>
      <c r="CJ552">
        <v>119</v>
      </c>
      <c r="CK552">
        <v>30</v>
      </c>
      <c r="CL552">
        <v>31</v>
      </c>
      <c r="CM552">
        <v>3</v>
      </c>
      <c r="CN552">
        <v>5</v>
      </c>
      <c r="CO552">
        <v>0.08</v>
      </c>
      <c r="CP552">
        <v>1500.04</v>
      </c>
      <c r="CQ552">
        <v>2496.08</v>
      </c>
      <c r="CR552">
        <v>37.54</v>
      </c>
      <c r="CS552">
        <v>17.71</v>
      </c>
      <c r="CT552">
        <v>17.510000000000002</v>
      </c>
      <c r="CU552">
        <v>51.58</v>
      </c>
      <c r="CV552">
        <v>50.11</v>
      </c>
      <c r="CW552">
        <v>54.79</v>
      </c>
      <c r="CX552">
        <v>51.44</v>
      </c>
      <c r="CY552">
        <v>54.76</v>
      </c>
      <c r="CZ552">
        <v>54.51</v>
      </c>
      <c r="DB552">
        <f t="shared" si="8"/>
        <v>-50</v>
      </c>
    </row>
    <row r="553" spans="1:106">
      <c r="A553" t="s">
        <v>1137</v>
      </c>
      <c r="B553" t="s">
        <v>1138</v>
      </c>
      <c r="C553" t="s">
        <v>68</v>
      </c>
      <c r="D553" t="s">
        <v>393</v>
      </c>
      <c r="E553">
        <v>74</v>
      </c>
      <c r="F553">
        <v>20142015</v>
      </c>
      <c r="G553">
        <v>39</v>
      </c>
      <c r="H553">
        <v>5</v>
      </c>
      <c r="I553">
        <v>5.625</v>
      </c>
      <c r="J553">
        <v>22</v>
      </c>
      <c r="K553">
        <v>31</v>
      </c>
      <c r="L553">
        <v>53</v>
      </c>
      <c r="M553">
        <v>1.03</v>
      </c>
      <c r="N553">
        <v>1.45</v>
      </c>
      <c r="O553">
        <v>2.48</v>
      </c>
      <c r="P553">
        <v>8</v>
      </c>
      <c r="Q553">
        <v>54.56</v>
      </c>
      <c r="R553">
        <v>102.97</v>
      </c>
      <c r="S553">
        <v>15.28</v>
      </c>
      <c r="T553">
        <v>18.89</v>
      </c>
      <c r="U553">
        <v>17.36</v>
      </c>
      <c r="V553">
        <v>6.13</v>
      </c>
      <c r="W553">
        <v>55.36</v>
      </c>
      <c r="X553">
        <v>49.24</v>
      </c>
      <c r="Y553">
        <v>125</v>
      </c>
      <c r="Z553">
        <v>645</v>
      </c>
      <c r="AA553">
        <v>520</v>
      </c>
      <c r="AB553">
        <v>30.13</v>
      </c>
      <c r="AC553">
        <v>24.29</v>
      </c>
      <c r="AD553">
        <v>54.42</v>
      </c>
      <c r="AE553">
        <v>142</v>
      </c>
      <c r="AF553">
        <v>5.4</v>
      </c>
      <c r="AG553">
        <v>49.16</v>
      </c>
      <c r="AH553">
        <v>224</v>
      </c>
      <c r="AI553">
        <v>1340</v>
      </c>
      <c r="AJ553">
        <v>1116</v>
      </c>
      <c r="AK553">
        <v>62.59</v>
      </c>
      <c r="AL553">
        <v>52.13</v>
      </c>
      <c r="AM553">
        <v>114.72</v>
      </c>
      <c r="AN553">
        <v>55</v>
      </c>
      <c r="AO553">
        <v>45</v>
      </c>
      <c r="AP553">
        <v>37</v>
      </c>
      <c r="AQ553">
        <v>241</v>
      </c>
      <c r="AR553">
        <v>5.32</v>
      </c>
      <c r="AS553">
        <v>54.63</v>
      </c>
      <c r="AT553">
        <v>49.31</v>
      </c>
      <c r="AU553">
        <v>170</v>
      </c>
      <c r="AV553">
        <v>1003</v>
      </c>
      <c r="AW553">
        <v>833</v>
      </c>
      <c r="AX553">
        <v>46.85</v>
      </c>
      <c r="AY553">
        <v>38.909999999999997</v>
      </c>
      <c r="AZ553">
        <v>85.76</v>
      </c>
      <c r="BA553">
        <v>73.48</v>
      </c>
      <c r="BB553">
        <v>52</v>
      </c>
      <c r="BC553">
        <v>196</v>
      </c>
      <c r="BD553">
        <v>4.41</v>
      </c>
      <c r="BE553">
        <v>55.16</v>
      </c>
      <c r="BF553">
        <v>50.76</v>
      </c>
      <c r="BG553">
        <v>138</v>
      </c>
      <c r="BH553">
        <v>34.43</v>
      </c>
      <c r="BI553">
        <v>27.98</v>
      </c>
      <c r="BJ553">
        <v>737</v>
      </c>
      <c r="BK553">
        <v>599</v>
      </c>
      <c r="BL553">
        <v>144</v>
      </c>
      <c r="BM553">
        <v>8.35</v>
      </c>
      <c r="BN553">
        <v>54.98</v>
      </c>
      <c r="BO553">
        <v>3.55</v>
      </c>
      <c r="BP553">
        <v>2.06</v>
      </c>
      <c r="BQ553">
        <v>76</v>
      </c>
      <c r="BR553">
        <v>44</v>
      </c>
      <c r="BS553">
        <v>32</v>
      </c>
      <c r="BT553">
        <v>63.33</v>
      </c>
      <c r="BU553">
        <v>11.22</v>
      </c>
      <c r="BV553">
        <v>10.31</v>
      </c>
      <c r="BW553">
        <v>7.58</v>
      </c>
      <c r="BX553">
        <v>92.65</v>
      </c>
      <c r="BY553">
        <v>46.36</v>
      </c>
      <c r="BZ553">
        <v>51</v>
      </c>
      <c r="CA553">
        <v>59</v>
      </c>
      <c r="CB553">
        <v>63.02</v>
      </c>
      <c r="CC553">
        <v>593</v>
      </c>
      <c r="CD553">
        <v>418</v>
      </c>
      <c r="CE553">
        <v>348</v>
      </c>
      <c r="CF553">
        <v>13</v>
      </c>
      <c r="CG553">
        <v>67</v>
      </c>
      <c r="CH553">
        <v>19</v>
      </c>
      <c r="CI553">
        <v>12</v>
      </c>
      <c r="CJ553">
        <v>122</v>
      </c>
      <c r="CK553">
        <v>43</v>
      </c>
      <c r="CL553">
        <v>41</v>
      </c>
      <c r="CM553">
        <v>10</v>
      </c>
      <c r="CN553">
        <v>18</v>
      </c>
      <c r="CO553">
        <v>0.37</v>
      </c>
      <c r="CP553">
        <v>1284.47</v>
      </c>
      <c r="CQ553">
        <v>3207.28</v>
      </c>
      <c r="CR553">
        <v>28.6</v>
      </c>
      <c r="CS553">
        <v>18.16</v>
      </c>
      <c r="CT553">
        <v>17.59</v>
      </c>
      <c r="CU553">
        <v>49.76</v>
      </c>
      <c r="CV553">
        <v>49.93</v>
      </c>
      <c r="CW553">
        <v>55.12</v>
      </c>
      <c r="CX553">
        <v>55.66</v>
      </c>
      <c r="CY553">
        <v>54.14</v>
      </c>
      <c r="CZ553">
        <v>54.28</v>
      </c>
      <c r="DB553">
        <f t="shared" si="8"/>
        <v>-54</v>
      </c>
    </row>
    <row r="554" spans="1:106">
      <c r="A554" t="s">
        <v>85</v>
      </c>
      <c r="B554" t="s">
        <v>86</v>
      </c>
      <c r="C554" t="s">
        <v>87</v>
      </c>
      <c r="D554" t="s">
        <v>88</v>
      </c>
      <c r="E554">
        <v>77</v>
      </c>
      <c r="F554">
        <v>20142015</v>
      </c>
      <c r="G554">
        <v>29</v>
      </c>
      <c r="H554">
        <v>9.25</v>
      </c>
      <c r="I554">
        <v>8.25</v>
      </c>
      <c r="J554">
        <v>23</v>
      </c>
      <c r="K554">
        <v>31</v>
      </c>
      <c r="L554">
        <v>54</v>
      </c>
      <c r="M554">
        <v>0.94</v>
      </c>
      <c r="N554">
        <v>1.27</v>
      </c>
      <c r="O554">
        <v>2.2200000000000002</v>
      </c>
      <c r="P554">
        <v>7</v>
      </c>
      <c r="Q554">
        <v>61.85</v>
      </c>
      <c r="R554">
        <v>97.61</v>
      </c>
      <c r="S554">
        <v>9.43</v>
      </c>
      <c r="T554">
        <v>12.99</v>
      </c>
      <c r="U554">
        <v>18.98</v>
      </c>
      <c r="V554">
        <v>13.09</v>
      </c>
      <c r="W554">
        <v>60.86</v>
      </c>
      <c r="X554">
        <v>47.77</v>
      </c>
      <c r="Y554">
        <v>302</v>
      </c>
      <c r="Z554">
        <v>846</v>
      </c>
      <c r="AA554">
        <v>544</v>
      </c>
      <c r="AB554">
        <v>34.74</v>
      </c>
      <c r="AC554">
        <v>22.34</v>
      </c>
      <c r="AD554">
        <v>57.07</v>
      </c>
      <c r="AE554">
        <v>273</v>
      </c>
      <c r="AF554">
        <v>12.87</v>
      </c>
      <c r="AG554">
        <v>48.98</v>
      </c>
      <c r="AH554">
        <v>677</v>
      </c>
      <c r="AI554">
        <v>1767</v>
      </c>
      <c r="AJ554">
        <v>1090</v>
      </c>
      <c r="AK554">
        <v>72.55</v>
      </c>
      <c r="AL554">
        <v>44.75</v>
      </c>
      <c r="AM554">
        <v>117.3</v>
      </c>
      <c r="AN554">
        <v>51.67</v>
      </c>
      <c r="AO554">
        <v>102</v>
      </c>
      <c r="AP554">
        <v>27</v>
      </c>
      <c r="AQ554">
        <v>450</v>
      </c>
      <c r="AR554">
        <v>10.95</v>
      </c>
      <c r="AS554">
        <v>60.08</v>
      </c>
      <c r="AT554">
        <v>49.13</v>
      </c>
      <c r="AU554">
        <v>418</v>
      </c>
      <c r="AV554">
        <v>1246</v>
      </c>
      <c r="AW554">
        <v>828</v>
      </c>
      <c r="AX554">
        <v>51.16</v>
      </c>
      <c r="AY554">
        <v>34</v>
      </c>
      <c r="AZ554">
        <v>85.16</v>
      </c>
      <c r="BA554">
        <v>73.27</v>
      </c>
      <c r="BB554">
        <v>104</v>
      </c>
      <c r="BC554">
        <v>348</v>
      </c>
      <c r="BD554">
        <v>12.05</v>
      </c>
      <c r="BE554">
        <v>61.44</v>
      </c>
      <c r="BF554">
        <v>49.39</v>
      </c>
      <c r="BG554">
        <v>340</v>
      </c>
      <c r="BH554">
        <v>37.49</v>
      </c>
      <c r="BI554">
        <v>23.53</v>
      </c>
      <c r="BJ554">
        <v>913</v>
      </c>
      <c r="BK554">
        <v>573</v>
      </c>
      <c r="BL554">
        <v>244</v>
      </c>
      <c r="BM554">
        <v>12.36</v>
      </c>
      <c r="BN554">
        <v>42.4</v>
      </c>
      <c r="BO554">
        <v>2.83</v>
      </c>
      <c r="BP554">
        <v>2.34</v>
      </c>
      <c r="BQ554">
        <v>69</v>
      </c>
      <c r="BR554">
        <v>57</v>
      </c>
      <c r="BS554">
        <v>12</v>
      </c>
      <c r="BT554">
        <v>54.76</v>
      </c>
      <c r="BU554">
        <v>6.61</v>
      </c>
      <c r="BV554">
        <v>7.56</v>
      </c>
      <c r="BW554">
        <v>5.54</v>
      </c>
      <c r="BX554">
        <v>90.05</v>
      </c>
      <c r="BY554">
        <v>51.27</v>
      </c>
      <c r="BZ554">
        <v>343</v>
      </c>
      <c r="CA554">
        <v>326</v>
      </c>
      <c r="CB554">
        <v>61.63</v>
      </c>
      <c r="CC554">
        <v>694</v>
      </c>
      <c r="CD554">
        <v>531</v>
      </c>
      <c r="CE554">
        <v>432</v>
      </c>
      <c r="CF554">
        <v>65</v>
      </c>
      <c r="CG554">
        <v>133</v>
      </c>
      <c r="CH554">
        <v>19</v>
      </c>
      <c r="CI554">
        <v>12</v>
      </c>
      <c r="CJ554">
        <v>221</v>
      </c>
      <c r="CK554">
        <v>47</v>
      </c>
      <c r="CL554">
        <v>38</v>
      </c>
      <c r="CM554">
        <v>13</v>
      </c>
      <c r="CN554">
        <v>20</v>
      </c>
      <c r="CO554">
        <v>0.28999999999999998</v>
      </c>
      <c r="CP554">
        <v>1461.33</v>
      </c>
      <c r="CQ554">
        <v>3220.1</v>
      </c>
      <c r="CR554">
        <v>31.22</v>
      </c>
      <c r="CS554">
        <v>18.239999999999998</v>
      </c>
      <c r="CT554">
        <v>17.8</v>
      </c>
      <c r="CU554">
        <v>52.07</v>
      </c>
      <c r="CV554">
        <v>50.09</v>
      </c>
      <c r="CW554">
        <v>58.36</v>
      </c>
      <c r="CX554">
        <v>53.71</v>
      </c>
      <c r="CY554">
        <v>54.5</v>
      </c>
      <c r="CZ554">
        <v>54.29</v>
      </c>
      <c r="DB554">
        <f t="shared" si="8"/>
        <v>-68</v>
      </c>
    </row>
    <row r="555" spans="1:106">
      <c r="A555" t="s">
        <v>131</v>
      </c>
      <c r="B555" t="s">
        <v>132</v>
      </c>
      <c r="C555" t="s">
        <v>68</v>
      </c>
      <c r="D555" t="s">
        <v>88</v>
      </c>
      <c r="E555">
        <v>46</v>
      </c>
      <c r="F555">
        <v>20142015</v>
      </c>
      <c r="G555">
        <v>26</v>
      </c>
      <c r="H555">
        <v>6</v>
      </c>
      <c r="I555">
        <v>6</v>
      </c>
      <c r="J555">
        <v>6</v>
      </c>
      <c r="K555">
        <v>18</v>
      </c>
      <c r="L555">
        <v>24</v>
      </c>
      <c r="M555">
        <v>0.42</v>
      </c>
      <c r="N555">
        <v>1.26</v>
      </c>
      <c r="O555">
        <v>1.68</v>
      </c>
      <c r="P555">
        <v>-1</v>
      </c>
      <c r="Q555">
        <v>61.86</v>
      </c>
      <c r="R555">
        <v>97.36</v>
      </c>
      <c r="S555">
        <v>6.52</v>
      </c>
      <c r="T555">
        <v>3</v>
      </c>
      <c r="U555">
        <v>18.66</v>
      </c>
      <c r="V555">
        <v>10.220000000000001</v>
      </c>
      <c r="W555">
        <v>60.75</v>
      </c>
      <c r="X555">
        <v>50.53</v>
      </c>
      <c r="Y555">
        <v>173</v>
      </c>
      <c r="Z555">
        <v>489</v>
      </c>
      <c r="AA555">
        <v>316</v>
      </c>
      <c r="AB555">
        <v>34.18</v>
      </c>
      <c r="AC555">
        <v>22.09</v>
      </c>
      <c r="AD555">
        <v>56.26</v>
      </c>
      <c r="AE555">
        <v>126</v>
      </c>
      <c r="AF555">
        <v>10.94</v>
      </c>
      <c r="AG555">
        <v>50.92</v>
      </c>
      <c r="AH555">
        <v>387</v>
      </c>
      <c r="AI555">
        <v>1009</v>
      </c>
      <c r="AJ555">
        <v>622</v>
      </c>
      <c r="AK555">
        <v>70.52</v>
      </c>
      <c r="AL555">
        <v>43.47</v>
      </c>
      <c r="AM555">
        <v>113.99</v>
      </c>
      <c r="AN555">
        <v>50.45</v>
      </c>
      <c r="AO555">
        <v>41</v>
      </c>
      <c r="AP555">
        <v>15</v>
      </c>
      <c r="AQ555">
        <v>175</v>
      </c>
      <c r="AR555">
        <v>8.26</v>
      </c>
      <c r="AS555">
        <v>59.59</v>
      </c>
      <c r="AT555">
        <v>51.33</v>
      </c>
      <c r="AU555">
        <v>231</v>
      </c>
      <c r="AV555">
        <v>718</v>
      </c>
      <c r="AW555">
        <v>487</v>
      </c>
      <c r="AX555">
        <v>50.18</v>
      </c>
      <c r="AY555">
        <v>34.04</v>
      </c>
      <c r="AZ555">
        <v>84.22</v>
      </c>
      <c r="BA555">
        <v>70.89</v>
      </c>
      <c r="BB555">
        <v>42</v>
      </c>
      <c r="BC555">
        <v>134</v>
      </c>
      <c r="BD555">
        <v>8.2799999999999994</v>
      </c>
      <c r="BE555">
        <v>60.45</v>
      </c>
      <c r="BF555">
        <v>52.17</v>
      </c>
      <c r="BG555">
        <v>176</v>
      </c>
      <c r="BH555">
        <v>35.57</v>
      </c>
      <c r="BI555">
        <v>23.27</v>
      </c>
      <c r="BJ555">
        <v>509</v>
      </c>
      <c r="BK555">
        <v>333</v>
      </c>
      <c r="BL555">
        <v>92</v>
      </c>
      <c r="BM555">
        <v>7.95</v>
      </c>
      <c r="BN555">
        <v>44.91</v>
      </c>
      <c r="BO555">
        <v>2.59</v>
      </c>
      <c r="BP555">
        <v>2.31</v>
      </c>
      <c r="BQ555">
        <v>37</v>
      </c>
      <c r="BR555">
        <v>33</v>
      </c>
      <c r="BS555">
        <v>4</v>
      </c>
      <c r="BT555">
        <v>52.86</v>
      </c>
      <c r="BU555">
        <v>4.4800000000000004</v>
      </c>
      <c r="BV555">
        <v>7.27</v>
      </c>
      <c r="BW555">
        <v>5.15</v>
      </c>
      <c r="BX555">
        <v>90.09</v>
      </c>
      <c r="BY555">
        <v>56.38</v>
      </c>
      <c r="BZ555">
        <v>499</v>
      </c>
      <c r="CA555">
        <v>386</v>
      </c>
      <c r="CB555">
        <v>56.26</v>
      </c>
      <c r="CC555">
        <v>346</v>
      </c>
      <c r="CD555">
        <v>307</v>
      </c>
      <c r="CE555">
        <v>269</v>
      </c>
      <c r="CF555">
        <v>85</v>
      </c>
      <c r="CG555">
        <v>86</v>
      </c>
      <c r="CH555">
        <v>10</v>
      </c>
      <c r="CI555">
        <v>8</v>
      </c>
      <c r="CJ555">
        <v>86</v>
      </c>
      <c r="CK555">
        <v>24</v>
      </c>
      <c r="CL555">
        <v>39</v>
      </c>
      <c r="CM555">
        <v>7</v>
      </c>
      <c r="CN555">
        <v>6</v>
      </c>
      <c r="CO555">
        <v>-7.0000000000000007E-2</v>
      </c>
      <c r="CP555">
        <v>858.48</v>
      </c>
      <c r="CQ555">
        <v>1945.88</v>
      </c>
      <c r="CR555">
        <v>30.61</v>
      </c>
      <c r="CS555">
        <v>18.47</v>
      </c>
      <c r="CT555">
        <v>17.77</v>
      </c>
      <c r="CU555">
        <v>52.71</v>
      </c>
      <c r="CV555">
        <v>49.94</v>
      </c>
      <c r="CW555">
        <v>58.73</v>
      </c>
      <c r="CX555">
        <v>52.68</v>
      </c>
      <c r="CY555">
        <v>54.42</v>
      </c>
      <c r="CZ555">
        <v>54.56</v>
      </c>
      <c r="DB555">
        <f t="shared" si="8"/>
        <v>-1</v>
      </c>
    </row>
    <row r="556" spans="1:106">
      <c r="A556" t="s">
        <v>1295</v>
      </c>
      <c r="B556" t="s">
        <v>1296</v>
      </c>
      <c r="C556" t="s">
        <v>62</v>
      </c>
      <c r="D556" t="s">
        <v>393</v>
      </c>
      <c r="E556">
        <v>80</v>
      </c>
      <c r="F556">
        <v>20142015</v>
      </c>
      <c r="G556">
        <v>27</v>
      </c>
      <c r="H556">
        <v>5.45</v>
      </c>
      <c r="I556">
        <v>3.9750000000000001</v>
      </c>
      <c r="J556">
        <v>5</v>
      </c>
      <c r="K556">
        <v>15</v>
      </c>
      <c r="L556">
        <v>20</v>
      </c>
      <c r="M556">
        <v>0.18</v>
      </c>
      <c r="N556">
        <v>0.54</v>
      </c>
      <c r="O556">
        <v>0.72</v>
      </c>
      <c r="P556">
        <v>-13</v>
      </c>
      <c r="Q556">
        <v>43.91</v>
      </c>
      <c r="R556">
        <v>101.2</v>
      </c>
      <c r="S556">
        <v>5.15</v>
      </c>
      <c r="T556">
        <v>-15.72</v>
      </c>
      <c r="U556">
        <v>20.95</v>
      </c>
      <c r="V556">
        <v>-6.93</v>
      </c>
      <c r="W556">
        <v>46.17</v>
      </c>
      <c r="X556">
        <v>53.1</v>
      </c>
      <c r="Y556">
        <v>-106</v>
      </c>
      <c r="Z556">
        <v>639</v>
      </c>
      <c r="AA556">
        <v>745</v>
      </c>
      <c r="AB556">
        <v>22.88</v>
      </c>
      <c r="AC556">
        <v>26.67</v>
      </c>
      <c r="AD556">
        <v>49.55</v>
      </c>
      <c r="AE556">
        <v>56</v>
      </c>
      <c r="AF556">
        <v>-9.6199999999999992</v>
      </c>
      <c r="AG556">
        <v>53.54</v>
      </c>
      <c r="AH556">
        <v>-374</v>
      </c>
      <c r="AI556">
        <v>1349</v>
      </c>
      <c r="AJ556">
        <v>1723</v>
      </c>
      <c r="AK556">
        <v>48.3</v>
      </c>
      <c r="AL556">
        <v>61.69</v>
      </c>
      <c r="AM556">
        <v>109.99</v>
      </c>
      <c r="AN556">
        <v>55.67</v>
      </c>
      <c r="AO556">
        <v>64</v>
      </c>
      <c r="AP556">
        <v>123</v>
      </c>
      <c r="AQ556">
        <v>198</v>
      </c>
      <c r="AR556">
        <v>-9.49</v>
      </c>
      <c r="AS556">
        <v>44.25</v>
      </c>
      <c r="AT556">
        <v>53.74</v>
      </c>
      <c r="AU556">
        <v>-263</v>
      </c>
      <c r="AV556">
        <v>1012</v>
      </c>
      <c r="AW556">
        <v>1275</v>
      </c>
      <c r="AX556">
        <v>36.229999999999997</v>
      </c>
      <c r="AY556">
        <v>45.65</v>
      </c>
      <c r="AZ556">
        <v>81.88</v>
      </c>
      <c r="BA556">
        <v>74.209999999999994</v>
      </c>
      <c r="BB556">
        <v>37</v>
      </c>
      <c r="BC556">
        <v>134</v>
      </c>
      <c r="BD556">
        <v>-8.3699999999999992</v>
      </c>
      <c r="BE556">
        <v>46.02</v>
      </c>
      <c r="BF556">
        <v>54.39</v>
      </c>
      <c r="BG556">
        <v>-130</v>
      </c>
      <c r="BH556">
        <v>26.89</v>
      </c>
      <c r="BI556">
        <v>31.54</v>
      </c>
      <c r="BJ556">
        <v>751</v>
      </c>
      <c r="BK556">
        <v>881</v>
      </c>
      <c r="BL556">
        <v>97</v>
      </c>
      <c r="BM556">
        <v>-11.2</v>
      </c>
      <c r="BN556">
        <v>60.82</v>
      </c>
      <c r="BO556">
        <v>2.4</v>
      </c>
      <c r="BP556">
        <v>2.4300000000000002</v>
      </c>
      <c r="BQ556">
        <v>67</v>
      </c>
      <c r="BR556">
        <v>68</v>
      </c>
      <c r="BS556">
        <v>-1</v>
      </c>
      <c r="BT556">
        <v>49.63</v>
      </c>
      <c r="BU556">
        <v>3.73</v>
      </c>
      <c r="BV556">
        <v>8.92</v>
      </c>
      <c r="BW556">
        <v>6.62</v>
      </c>
      <c r="BX556">
        <v>92.28</v>
      </c>
      <c r="BY556">
        <v>41</v>
      </c>
      <c r="BZ556">
        <v>1</v>
      </c>
      <c r="CA556">
        <v>1</v>
      </c>
      <c r="CB556">
        <v>39.49</v>
      </c>
      <c r="CC556">
        <v>430</v>
      </c>
      <c r="CD556">
        <v>554</v>
      </c>
      <c r="CE556">
        <v>659</v>
      </c>
      <c r="CF556">
        <v>99</v>
      </c>
      <c r="CG556">
        <v>130</v>
      </c>
      <c r="CH556">
        <v>3</v>
      </c>
      <c r="CI556">
        <v>12</v>
      </c>
      <c r="CJ556">
        <v>92</v>
      </c>
      <c r="CK556">
        <v>43</v>
      </c>
      <c r="CL556">
        <v>43</v>
      </c>
      <c r="CM556">
        <v>18</v>
      </c>
      <c r="CN556">
        <v>5</v>
      </c>
      <c r="CO556">
        <v>-0.47</v>
      </c>
      <c r="CP556">
        <v>1675.83</v>
      </c>
      <c r="CQ556">
        <v>3180.59</v>
      </c>
      <c r="CR556">
        <v>34.51</v>
      </c>
      <c r="CS556">
        <v>16.48</v>
      </c>
      <c r="CT556">
        <v>17.510000000000002</v>
      </c>
      <c r="CU556">
        <v>49.98</v>
      </c>
      <c r="CV556">
        <v>50.25</v>
      </c>
      <c r="CW556">
        <v>54.73</v>
      </c>
      <c r="CX556">
        <v>54.78</v>
      </c>
      <c r="CY556">
        <v>54.58</v>
      </c>
      <c r="CZ556">
        <v>54.03</v>
      </c>
      <c r="DB556">
        <f t="shared" si="8"/>
        <v>-31</v>
      </c>
    </row>
    <row r="557" spans="1:106">
      <c r="A557" t="s">
        <v>1383</v>
      </c>
      <c r="B557" t="s">
        <v>1384</v>
      </c>
      <c r="C557" t="s">
        <v>97</v>
      </c>
      <c r="D557" t="s">
        <v>1385</v>
      </c>
      <c r="E557">
        <v>76</v>
      </c>
      <c r="F557">
        <v>20142015</v>
      </c>
      <c r="G557">
        <v>28</v>
      </c>
      <c r="H557">
        <v>4</v>
      </c>
      <c r="I557">
        <v>4</v>
      </c>
      <c r="J557">
        <v>18</v>
      </c>
      <c r="K557">
        <v>25</v>
      </c>
      <c r="L557">
        <v>43</v>
      </c>
      <c r="M557">
        <v>0.87</v>
      </c>
      <c r="N557">
        <v>1.21</v>
      </c>
      <c r="O557">
        <v>2.08</v>
      </c>
      <c r="P557">
        <v>2</v>
      </c>
      <c r="Q557">
        <v>46.46</v>
      </c>
      <c r="R557">
        <v>99.66</v>
      </c>
      <c r="S557">
        <v>12.24</v>
      </c>
      <c r="T557">
        <v>8.86</v>
      </c>
      <c r="U557">
        <v>16.329999999999998</v>
      </c>
      <c r="V557">
        <v>4.42</v>
      </c>
      <c r="W557">
        <v>45.59</v>
      </c>
      <c r="X557">
        <v>41.18</v>
      </c>
      <c r="Y557">
        <v>-97</v>
      </c>
      <c r="Z557">
        <v>502</v>
      </c>
      <c r="AA557">
        <v>599</v>
      </c>
      <c r="AB557">
        <v>24.28</v>
      </c>
      <c r="AC557">
        <v>28.97</v>
      </c>
      <c r="AD557">
        <v>53.24</v>
      </c>
      <c r="AE557">
        <v>125</v>
      </c>
      <c r="AF557">
        <v>5.76</v>
      </c>
      <c r="AG557">
        <v>40.700000000000003</v>
      </c>
      <c r="AH557">
        <v>-157</v>
      </c>
      <c r="AI557">
        <v>1031</v>
      </c>
      <c r="AJ557">
        <v>1188</v>
      </c>
      <c r="AK557">
        <v>49.86</v>
      </c>
      <c r="AL557">
        <v>57.45</v>
      </c>
      <c r="AM557">
        <v>107.31</v>
      </c>
      <c r="AN557">
        <v>58.29</v>
      </c>
      <c r="AO557">
        <v>41</v>
      </c>
      <c r="AP557">
        <v>15</v>
      </c>
      <c r="AQ557">
        <v>231</v>
      </c>
      <c r="AR557">
        <v>6.56</v>
      </c>
      <c r="AS557">
        <v>47.68</v>
      </c>
      <c r="AT557">
        <v>41.12</v>
      </c>
      <c r="AU557">
        <v>-77</v>
      </c>
      <c r="AV557">
        <v>790</v>
      </c>
      <c r="AW557">
        <v>867</v>
      </c>
      <c r="AX557">
        <v>38.200000000000003</v>
      </c>
      <c r="AY557">
        <v>41.93</v>
      </c>
      <c r="AZ557">
        <v>80.13</v>
      </c>
      <c r="BA557">
        <v>76.08</v>
      </c>
      <c r="BB557">
        <v>43</v>
      </c>
      <c r="BC557">
        <v>190</v>
      </c>
      <c r="BD557">
        <v>8</v>
      </c>
      <c r="BE557">
        <v>49.59</v>
      </c>
      <c r="BF557">
        <v>41.59</v>
      </c>
      <c r="BG557">
        <v>-10</v>
      </c>
      <c r="BH557">
        <v>29.06</v>
      </c>
      <c r="BI557">
        <v>29.55</v>
      </c>
      <c r="BJ557">
        <v>601</v>
      </c>
      <c r="BK557">
        <v>611</v>
      </c>
      <c r="BL557">
        <v>147</v>
      </c>
      <c r="BM557">
        <v>10.54</v>
      </c>
      <c r="BN557">
        <v>38.11</v>
      </c>
      <c r="BO557">
        <v>2.61</v>
      </c>
      <c r="BP557">
        <v>2.76</v>
      </c>
      <c r="BQ557">
        <v>54</v>
      </c>
      <c r="BR557">
        <v>57</v>
      </c>
      <c r="BS557">
        <v>-3</v>
      </c>
      <c r="BT557">
        <v>48.65</v>
      </c>
      <c r="BU557">
        <v>9.4700000000000006</v>
      </c>
      <c r="BV557">
        <v>8.99</v>
      </c>
      <c r="BW557">
        <v>6.84</v>
      </c>
      <c r="BX557">
        <v>90.67</v>
      </c>
      <c r="BY557">
        <v>49.71</v>
      </c>
      <c r="BZ557">
        <v>86</v>
      </c>
      <c r="CA557">
        <v>87</v>
      </c>
      <c r="CB557">
        <v>52.02</v>
      </c>
      <c r="CC557">
        <v>438</v>
      </c>
      <c r="CD557">
        <v>360</v>
      </c>
      <c r="CE557">
        <v>404</v>
      </c>
      <c r="CF557">
        <v>81</v>
      </c>
      <c r="CG557">
        <v>73</v>
      </c>
      <c r="CH557">
        <v>13</v>
      </c>
      <c r="CI557">
        <v>12</v>
      </c>
      <c r="CJ557">
        <v>129</v>
      </c>
      <c r="CK557">
        <v>17</v>
      </c>
      <c r="CL557">
        <v>21</v>
      </c>
      <c r="CM557">
        <v>14</v>
      </c>
      <c r="CN557">
        <v>16</v>
      </c>
      <c r="CO557">
        <v>0.1</v>
      </c>
      <c r="CP557">
        <v>1240.73</v>
      </c>
      <c r="CQ557">
        <v>3367.38</v>
      </c>
      <c r="CR557">
        <v>26.93</v>
      </c>
      <c r="CS557">
        <v>18.18</v>
      </c>
      <c r="CT557">
        <v>17.45</v>
      </c>
      <c r="CU557">
        <v>45.19</v>
      </c>
      <c r="CV557">
        <v>50.51</v>
      </c>
      <c r="CW557">
        <v>48.16</v>
      </c>
      <c r="CX557">
        <v>58.41</v>
      </c>
      <c r="CY557">
        <v>55</v>
      </c>
      <c r="CZ557">
        <v>53.89</v>
      </c>
      <c r="DB557">
        <f t="shared" si="8"/>
        <v>8</v>
      </c>
    </row>
    <row r="558" spans="1:106">
      <c r="A558" t="s">
        <v>1216</v>
      </c>
      <c r="B558" t="s">
        <v>1217</v>
      </c>
      <c r="C558" t="s">
        <v>68</v>
      </c>
      <c r="D558" t="s">
        <v>1056</v>
      </c>
      <c r="E558">
        <v>59</v>
      </c>
      <c r="F558">
        <v>20142015</v>
      </c>
      <c r="G558">
        <v>30</v>
      </c>
      <c r="H558">
        <v>3.625</v>
      </c>
      <c r="I558">
        <v>3.25</v>
      </c>
      <c r="J558">
        <v>7</v>
      </c>
      <c r="K558">
        <v>10</v>
      </c>
      <c r="L558">
        <v>17</v>
      </c>
      <c r="M558">
        <v>0.59</v>
      </c>
      <c r="N558">
        <v>0.84</v>
      </c>
      <c r="O558">
        <v>1.43</v>
      </c>
      <c r="P558">
        <v>-7</v>
      </c>
      <c r="Q558">
        <v>41.09</v>
      </c>
      <c r="R558">
        <v>101.69</v>
      </c>
      <c r="S558">
        <v>15.22</v>
      </c>
      <c r="T558">
        <v>-23.91</v>
      </c>
      <c r="U558">
        <v>12.1</v>
      </c>
      <c r="V558">
        <v>-7.96</v>
      </c>
      <c r="W558">
        <v>41.43</v>
      </c>
      <c r="X558">
        <v>49.39</v>
      </c>
      <c r="Y558">
        <v>-108</v>
      </c>
      <c r="Z558">
        <v>261</v>
      </c>
      <c r="AA558">
        <v>369</v>
      </c>
      <c r="AB558">
        <v>21.93</v>
      </c>
      <c r="AC558">
        <v>31</v>
      </c>
      <c r="AD558">
        <v>52.93</v>
      </c>
      <c r="AE558">
        <v>56</v>
      </c>
      <c r="AF558">
        <v>-7.29</v>
      </c>
      <c r="AG558">
        <v>48.38</v>
      </c>
      <c r="AH558">
        <v>-233</v>
      </c>
      <c r="AI558">
        <v>537</v>
      </c>
      <c r="AJ558">
        <v>770</v>
      </c>
      <c r="AK558">
        <v>45.12</v>
      </c>
      <c r="AL558">
        <v>64.7</v>
      </c>
      <c r="AM558">
        <v>109.82</v>
      </c>
      <c r="AN558">
        <v>53.82</v>
      </c>
      <c r="AO558">
        <v>29</v>
      </c>
      <c r="AP558">
        <v>21</v>
      </c>
      <c r="AQ558">
        <v>91</v>
      </c>
      <c r="AR558">
        <v>-7.73</v>
      </c>
      <c r="AS558">
        <v>41.22</v>
      </c>
      <c r="AT558">
        <v>48.95</v>
      </c>
      <c r="AU558">
        <v>-167</v>
      </c>
      <c r="AV558">
        <v>392</v>
      </c>
      <c r="AW558">
        <v>559</v>
      </c>
      <c r="AX558">
        <v>32.94</v>
      </c>
      <c r="AY558">
        <v>46.97</v>
      </c>
      <c r="AZ558">
        <v>79.900000000000006</v>
      </c>
      <c r="BA558">
        <v>73.72</v>
      </c>
      <c r="BB558">
        <v>16</v>
      </c>
      <c r="BC558">
        <v>62</v>
      </c>
      <c r="BD558">
        <v>-7.51</v>
      </c>
      <c r="BE558">
        <v>42.38</v>
      </c>
      <c r="BF558">
        <v>49.89</v>
      </c>
      <c r="BG558">
        <v>-104</v>
      </c>
      <c r="BH558">
        <v>24.28</v>
      </c>
      <c r="BI558">
        <v>33.020000000000003</v>
      </c>
      <c r="BJ558">
        <v>289</v>
      </c>
      <c r="BK558">
        <v>393</v>
      </c>
      <c r="BL558">
        <v>46</v>
      </c>
      <c r="BM558">
        <v>-4.6100000000000003</v>
      </c>
      <c r="BN558">
        <v>52.61</v>
      </c>
      <c r="BO558">
        <v>2.02</v>
      </c>
      <c r="BP558">
        <v>2.1800000000000002</v>
      </c>
      <c r="BQ558">
        <v>24</v>
      </c>
      <c r="BR558">
        <v>26</v>
      </c>
      <c r="BS558">
        <v>-2</v>
      </c>
      <c r="BT558">
        <v>48</v>
      </c>
      <c r="BU558">
        <v>11.29</v>
      </c>
      <c r="BV558">
        <v>8.3000000000000007</v>
      </c>
      <c r="BW558">
        <v>6.12</v>
      </c>
      <c r="BX558">
        <v>93.38</v>
      </c>
      <c r="BY558">
        <v>50.33</v>
      </c>
      <c r="BZ558">
        <v>303</v>
      </c>
      <c r="CA558">
        <v>299</v>
      </c>
      <c r="CB558">
        <v>28.38</v>
      </c>
      <c r="CC558">
        <v>124</v>
      </c>
      <c r="CD558">
        <v>226</v>
      </c>
      <c r="CE558">
        <v>313</v>
      </c>
      <c r="CF558">
        <v>72</v>
      </c>
      <c r="CG558">
        <v>50</v>
      </c>
      <c r="CH558">
        <v>6</v>
      </c>
      <c r="CI558">
        <v>4</v>
      </c>
      <c r="CJ558">
        <v>39</v>
      </c>
      <c r="CK558">
        <v>30</v>
      </c>
      <c r="CL558">
        <v>33</v>
      </c>
      <c r="CM558">
        <v>13</v>
      </c>
      <c r="CN558">
        <v>6</v>
      </c>
      <c r="CO558">
        <v>-0.59</v>
      </c>
      <c r="CP558">
        <v>714.1</v>
      </c>
      <c r="CQ558">
        <v>2867.02</v>
      </c>
      <c r="CR558">
        <v>19.940000000000001</v>
      </c>
      <c r="CS558">
        <v>16.600000000000001</v>
      </c>
      <c r="CT558">
        <v>16.920000000000002</v>
      </c>
      <c r="CU558">
        <v>44.7</v>
      </c>
      <c r="CV558">
        <v>50.28</v>
      </c>
      <c r="CW558">
        <v>48.87</v>
      </c>
      <c r="CX558">
        <v>60.45</v>
      </c>
      <c r="CY558">
        <v>54.33</v>
      </c>
      <c r="CZ558">
        <v>53.72</v>
      </c>
      <c r="DB558">
        <f t="shared" si="8"/>
        <v>22</v>
      </c>
    </row>
    <row r="559" spans="1:106">
      <c r="A559" t="s">
        <v>309</v>
      </c>
      <c r="B559" t="s">
        <v>310</v>
      </c>
      <c r="C559" t="s">
        <v>119</v>
      </c>
      <c r="D559" t="s">
        <v>110</v>
      </c>
      <c r="E559">
        <v>82</v>
      </c>
      <c r="F559">
        <v>20142015</v>
      </c>
      <c r="G559">
        <v>24</v>
      </c>
      <c r="H559">
        <v>8</v>
      </c>
      <c r="I559">
        <v>7.5</v>
      </c>
      <c r="J559">
        <v>43</v>
      </c>
      <c r="K559">
        <v>29</v>
      </c>
      <c r="L559">
        <v>72</v>
      </c>
      <c r="M559">
        <v>1.61</v>
      </c>
      <c r="N559">
        <v>1.0900000000000001</v>
      </c>
      <c r="O559">
        <v>2.7</v>
      </c>
      <c r="P559">
        <v>13</v>
      </c>
      <c r="Q559">
        <v>58.33</v>
      </c>
      <c r="R559">
        <v>101.67</v>
      </c>
      <c r="S559">
        <v>16.04</v>
      </c>
      <c r="T559">
        <v>23.84</v>
      </c>
      <c r="U559">
        <v>19.510000000000002</v>
      </c>
      <c r="V559">
        <v>8.14</v>
      </c>
      <c r="W559">
        <v>57.69</v>
      </c>
      <c r="X559">
        <v>49.55</v>
      </c>
      <c r="Y559">
        <v>230</v>
      </c>
      <c r="Z559">
        <v>863</v>
      </c>
      <c r="AA559">
        <v>633</v>
      </c>
      <c r="AB559">
        <v>32.369999999999997</v>
      </c>
      <c r="AC559">
        <v>23.74</v>
      </c>
      <c r="AD559">
        <v>56.11</v>
      </c>
      <c r="AE559">
        <v>302</v>
      </c>
      <c r="AF559">
        <v>10.45</v>
      </c>
      <c r="AG559">
        <v>47.88</v>
      </c>
      <c r="AH559">
        <v>476</v>
      </c>
      <c r="AI559">
        <v>1667</v>
      </c>
      <c r="AJ559">
        <v>1191</v>
      </c>
      <c r="AK559">
        <v>62.52</v>
      </c>
      <c r="AL559">
        <v>44.67</v>
      </c>
      <c r="AM559">
        <v>107.19</v>
      </c>
      <c r="AN559">
        <v>51.89</v>
      </c>
      <c r="AO559">
        <v>122</v>
      </c>
      <c r="AP559">
        <v>35</v>
      </c>
      <c r="AQ559">
        <v>509</v>
      </c>
      <c r="AR559">
        <v>9.08</v>
      </c>
      <c r="AS559">
        <v>57.45</v>
      </c>
      <c r="AT559">
        <v>48.37</v>
      </c>
      <c r="AU559">
        <v>315</v>
      </c>
      <c r="AV559">
        <v>1214</v>
      </c>
      <c r="AW559">
        <v>899</v>
      </c>
      <c r="AX559">
        <v>45.53</v>
      </c>
      <c r="AY559">
        <v>33.72</v>
      </c>
      <c r="AZ559">
        <v>79.25</v>
      </c>
      <c r="BA559">
        <v>71.25</v>
      </c>
      <c r="BB559">
        <v>119</v>
      </c>
      <c r="BC559">
        <v>387</v>
      </c>
      <c r="BD559">
        <v>8.15</v>
      </c>
      <c r="BE559">
        <v>57.02</v>
      </c>
      <c r="BF559">
        <v>48.87</v>
      </c>
      <c r="BG559">
        <v>213</v>
      </c>
      <c r="BH559">
        <v>32.44</v>
      </c>
      <c r="BI559">
        <v>24.45</v>
      </c>
      <c r="BJ559">
        <v>865</v>
      </c>
      <c r="BK559">
        <v>652</v>
      </c>
      <c r="BL559">
        <v>268</v>
      </c>
      <c r="BM559">
        <v>7.91</v>
      </c>
      <c r="BN559">
        <v>52.96</v>
      </c>
      <c r="BO559">
        <v>3.68</v>
      </c>
      <c r="BP559">
        <v>2.36</v>
      </c>
      <c r="BQ559">
        <v>98</v>
      </c>
      <c r="BR559">
        <v>63</v>
      </c>
      <c r="BS559">
        <v>35</v>
      </c>
      <c r="BT559">
        <v>60.87</v>
      </c>
      <c r="BU559">
        <v>11.11</v>
      </c>
      <c r="BV559">
        <v>11.33</v>
      </c>
      <c r="BW559">
        <v>8.07</v>
      </c>
      <c r="BX559">
        <v>90.34</v>
      </c>
      <c r="BY559">
        <v>49.73</v>
      </c>
      <c r="BZ559">
        <v>469</v>
      </c>
      <c r="CA559">
        <v>474</v>
      </c>
      <c r="CB559">
        <v>67.69</v>
      </c>
      <c r="CC559">
        <v>771</v>
      </c>
      <c r="CD559">
        <v>466</v>
      </c>
      <c r="CE559">
        <v>368</v>
      </c>
      <c r="CF559">
        <v>91</v>
      </c>
      <c r="CG559">
        <v>93</v>
      </c>
      <c r="CH559">
        <v>22</v>
      </c>
      <c r="CI559">
        <v>7</v>
      </c>
      <c r="CJ559">
        <v>225</v>
      </c>
      <c r="CK559">
        <v>37</v>
      </c>
      <c r="CL559">
        <v>34</v>
      </c>
      <c r="CM559">
        <v>14</v>
      </c>
      <c r="CN559">
        <v>27</v>
      </c>
      <c r="CO559">
        <v>0.49</v>
      </c>
      <c r="CP559">
        <v>1599.77</v>
      </c>
      <c r="CQ559">
        <v>3367.15</v>
      </c>
      <c r="CR559">
        <v>32.21</v>
      </c>
      <c r="CS559">
        <v>18.3</v>
      </c>
      <c r="CT559">
        <v>17.670000000000002</v>
      </c>
      <c r="CU559">
        <v>52.61</v>
      </c>
      <c r="CV559">
        <v>49.62</v>
      </c>
      <c r="CW559">
        <v>55.86</v>
      </c>
      <c r="CX559">
        <v>50.31</v>
      </c>
      <c r="CY559">
        <v>53.77</v>
      </c>
      <c r="CZ559">
        <v>54.58</v>
      </c>
      <c r="DB559">
        <f t="shared" si="8"/>
        <v>-2</v>
      </c>
    </row>
    <row r="560" spans="1:106">
      <c r="A560" t="s">
        <v>1263</v>
      </c>
      <c r="B560" t="s">
        <v>1264</v>
      </c>
      <c r="C560" t="s">
        <v>62</v>
      </c>
      <c r="D560" t="s">
        <v>256</v>
      </c>
      <c r="E560">
        <v>54</v>
      </c>
      <c r="F560">
        <v>20142015</v>
      </c>
      <c r="G560">
        <v>25</v>
      </c>
      <c r="H560">
        <v>0.55000000000000004</v>
      </c>
      <c r="I560">
        <v>0.55000000000000004</v>
      </c>
      <c r="J560">
        <v>3</v>
      </c>
      <c r="K560">
        <v>8</v>
      </c>
      <c r="L560">
        <v>11</v>
      </c>
      <c r="M560">
        <v>0.21</v>
      </c>
      <c r="N560">
        <v>0.55000000000000004</v>
      </c>
      <c r="O560">
        <v>0.76</v>
      </c>
      <c r="P560">
        <v>-11</v>
      </c>
      <c r="Q560">
        <v>42.4</v>
      </c>
      <c r="R560">
        <v>102.94</v>
      </c>
      <c r="S560">
        <v>5.08</v>
      </c>
      <c r="T560">
        <v>1.82</v>
      </c>
      <c r="U560">
        <v>16.07</v>
      </c>
      <c r="V560">
        <v>-6.54</v>
      </c>
      <c r="W560">
        <v>41.73</v>
      </c>
      <c r="X560">
        <v>48.27</v>
      </c>
      <c r="Y560">
        <v>-130</v>
      </c>
      <c r="Z560">
        <v>328</v>
      </c>
      <c r="AA560">
        <v>458</v>
      </c>
      <c r="AB560">
        <v>22.68</v>
      </c>
      <c r="AC560">
        <v>31.67</v>
      </c>
      <c r="AD560">
        <v>54.36</v>
      </c>
      <c r="AE560">
        <v>22</v>
      </c>
      <c r="AF560">
        <v>-7.64</v>
      </c>
      <c r="AG560">
        <v>50.03</v>
      </c>
      <c r="AH560">
        <v>-242</v>
      </c>
      <c r="AI560">
        <v>675</v>
      </c>
      <c r="AJ560">
        <v>917</v>
      </c>
      <c r="AK560">
        <v>46.68</v>
      </c>
      <c r="AL560">
        <v>63.41</v>
      </c>
      <c r="AM560">
        <v>110.09</v>
      </c>
      <c r="AN560">
        <v>55.11</v>
      </c>
      <c r="AO560">
        <v>27</v>
      </c>
      <c r="AP560">
        <v>113</v>
      </c>
      <c r="AQ560">
        <v>108</v>
      </c>
      <c r="AR560">
        <v>-6.44</v>
      </c>
      <c r="AS560">
        <v>44.01</v>
      </c>
      <c r="AT560">
        <v>50.45</v>
      </c>
      <c r="AU560">
        <v>-141</v>
      </c>
      <c r="AV560">
        <v>518</v>
      </c>
      <c r="AW560">
        <v>659</v>
      </c>
      <c r="AX560">
        <v>35.82</v>
      </c>
      <c r="AY560">
        <v>45.57</v>
      </c>
      <c r="AZ560">
        <v>81.39</v>
      </c>
      <c r="BA560">
        <v>71.81</v>
      </c>
      <c r="BB560">
        <v>22</v>
      </c>
      <c r="BC560">
        <v>81</v>
      </c>
      <c r="BD560">
        <v>-6.23</v>
      </c>
      <c r="BE560">
        <v>44.5</v>
      </c>
      <c r="BF560">
        <v>50.73</v>
      </c>
      <c r="BG560">
        <v>-92</v>
      </c>
      <c r="BH560">
        <v>25.73</v>
      </c>
      <c r="BI560">
        <v>32.090000000000003</v>
      </c>
      <c r="BJ560">
        <v>372</v>
      </c>
      <c r="BK560">
        <v>464</v>
      </c>
      <c r="BL560">
        <v>59</v>
      </c>
      <c r="BM560">
        <v>2.3199999999999998</v>
      </c>
      <c r="BN560">
        <v>51.53</v>
      </c>
      <c r="BO560">
        <v>2.42</v>
      </c>
      <c r="BP560">
        <v>2.0699999999999998</v>
      </c>
      <c r="BQ560">
        <v>35</v>
      </c>
      <c r="BR560">
        <v>30</v>
      </c>
      <c r="BS560">
        <v>5</v>
      </c>
      <c r="BT560">
        <v>53.85</v>
      </c>
      <c r="BU560">
        <v>3.7</v>
      </c>
      <c r="BV560">
        <v>9.41</v>
      </c>
      <c r="BW560">
        <v>6.76</v>
      </c>
      <c r="BX560">
        <v>93.53</v>
      </c>
      <c r="BY560">
        <v>40</v>
      </c>
      <c r="BZ560">
        <v>0</v>
      </c>
      <c r="CA560">
        <v>0</v>
      </c>
      <c r="CB560">
        <v>49.72</v>
      </c>
      <c r="CC560">
        <v>264</v>
      </c>
      <c r="CD560">
        <v>280</v>
      </c>
      <c r="CE560">
        <v>267</v>
      </c>
      <c r="CF560">
        <v>93</v>
      </c>
      <c r="CG560">
        <v>125</v>
      </c>
      <c r="CH560">
        <v>4</v>
      </c>
      <c r="CI560">
        <v>4</v>
      </c>
      <c r="CJ560">
        <v>56</v>
      </c>
      <c r="CK560">
        <v>31</v>
      </c>
      <c r="CL560">
        <v>10</v>
      </c>
      <c r="CM560">
        <v>15</v>
      </c>
      <c r="CN560">
        <v>4</v>
      </c>
      <c r="CO560">
        <v>-0.76</v>
      </c>
      <c r="CP560">
        <v>867.62</v>
      </c>
      <c r="CQ560">
        <v>2402.8200000000002</v>
      </c>
      <c r="CR560">
        <v>26.53</v>
      </c>
      <c r="CS560">
        <v>16.09</v>
      </c>
      <c r="CT560">
        <v>17.149999999999999</v>
      </c>
      <c r="CU560">
        <v>50.33</v>
      </c>
      <c r="CV560">
        <v>50.03</v>
      </c>
      <c r="CW560">
        <v>54.48</v>
      </c>
      <c r="CX560">
        <v>53.77</v>
      </c>
      <c r="CY560">
        <v>54.43</v>
      </c>
      <c r="CZ560">
        <v>54.35</v>
      </c>
      <c r="DB560">
        <f t="shared" si="8"/>
        <v>-32</v>
      </c>
    </row>
    <row r="561" spans="1:106">
      <c r="A561" t="s">
        <v>267</v>
      </c>
      <c r="B561" t="s">
        <v>268</v>
      </c>
      <c r="C561" t="s">
        <v>68</v>
      </c>
      <c r="D561" t="s">
        <v>182</v>
      </c>
      <c r="E561">
        <v>74</v>
      </c>
      <c r="F561">
        <v>20142015</v>
      </c>
      <c r="G561">
        <v>28</v>
      </c>
      <c r="H561">
        <v>6.5</v>
      </c>
      <c r="I561">
        <v>7</v>
      </c>
      <c r="J561">
        <v>16</v>
      </c>
      <c r="K561">
        <v>30</v>
      </c>
      <c r="L561">
        <v>46</v>
      </c>
      <c r="M561">
        <v>0.74</v>
      </c>
      <c r="N561">
        <v>1.4</v>
      </c>
      <c r="O561">
        <v>2.14</v>
      </c>
      <c r="P561">
        <v>-10</v>
      </c>
      <c r="Q561">
        <v>57.53</v>
      </c>
      <c r="R561">
        <v>101.24</v>
      </c>
      <c r="S561">
        <v>11.19</v>
      </c>
      <c r="T561">
        <v>6.73</v>
      </c>
      <c r="U561">
        <v>17.43</v>
      </c>
      <c r="V561">
        <v>8.51</v>
      </c>
      <c r="W561">
        <v>58.66</v>
      </c>
      <c r="X561">
        <v>50.15</v>
      </c>
      <c r="Y561">
        <v>217</v>
      </c>
      <c r="Z561">
        <v>735</v>
      </c>
      <c r="AA561">
        <v>518</v>
      </c>
      <c r="AB561">
        <v>34.200000000000003</v>
      </c>
      <c r="AC561">
        <v>24.1</v>
      </c>
      <c r="AD561">
        <v>58.3</v>
      </c>
      <c r="AE561">
        <v>170</v>
      </c>
      <c r="AF561">
        <v>8.16</v>
      </c>
      <c r="AG561">
        <v>49.38</v>
      </c>
      <c r="AH561">
        <v>369</v>
      </c>
      <c r="AI561">
        <v>1409</v>
      </c>
      <c r="AJ561">
        <v>1040</v>
      </c>
      <c r="AK561">
        <v>65.55</v>
      </c>
      <c r="AL561">
        <v>48.39</v>
      </c>
      <c r="AM561">
        <v>113.94</v>
      </c>
      <c r="AN561">
        <v>56.21</v>
      </c>
      <c r="AO561">
        <v>35</v>
      </c>
      <c r="AP561">
        <v>30</v>
      </c>
      <c r="AQ561">
        <v>232</v>
      </c>
      <c r="AR561">
        <v>7.49</v>
      </c>
      <c r="AS561">
        <v>58.33</v>
      </c>
      <c r="AT561">
        <v>50.85</v>
      </c>
      <c r="AU561">
        <v>314</v>
      </c>
      <c r="AV561">
        <v>1099</v>
      </c>
      <c r="AW561">
        <v>785</v>
      </c>
      <c r="AX561">
        <v>51.13</v>
      </c>
      <c r="AY561">
        <v>36.520000000000003</v>
      </c>
      <c r="AZ561">
        <v>87.65</v>
      </c>
      <c r="BA561">
        <v>72.069999999999993</v>
      </c>
      <c r="BB561">
        <v>54</v>
      </c>
      <c r="BC561">
        <v>197</v>
      </c>
      <c r="BD561">
        <v>7.94</v>
      </c>
      <c r="BE561">
        <v>58.8</v>
      </c>
      <c r="BF561">
        <v>50.86</v>
      </c>
      <c r="BG561">
        <v>237</v>
      </c>
      <c r="BH561">
        <v>36.85</v>
      </c>
      <c r="BI561">
        <v>25.82</v>
      </c>
      <c r="BJ561">
        <v>792</v>
      </c>
      <c r="BK561">
        <v>555</v>
      </c>
      <c r="BL561">
        <v>143</v>
      </c>
      <c r="BM561">
        <v>9.7200000000000006</v>
      </c>
      <c r="BN561">
        <v>52.46</v>
      </c>
      <c r="BO561">
        <v>3.44</v>
      </c>
      <c r="BP561">
        <v>2.09</v>
      </c>
      <c r="BQ561">
        <v>74</v>
      </c>
      <c r="BR561">
        <v>45</v>
      </c>
      <c r="BS561">
        <v>29</v>
      </c>
      <c r="BT561">
        <v>62.18</v>
      </c>
      <c r="BU561">
        <v>8.1199999999999992</v>
      </c>
      <c r="BV561">
        <v>9.34</v>
      </c>
      <c r="BW561">
        <v>6.73</v>
      </c>
      <c r="BX561">
        <v>91.89</v>
      </c>
      <c r="BY561">
        <v>57.94</v>
      </c>
      <c r="BZ561">
        <v>671</v>
      </c>
      <c r="CA561">
        <v>487</v>
      </c>
      <c r="CB561">
        <v>54.85</v>
      </c>
      <c r="CC561">
        <v>503</v>
      </c>
      <c r="CD561">
        <v>382</v>
      </c>
      <c r="CE561">
        <v>414</v>
      </c>
      <c r="CF561">
        <v>22</v>
      </c>
      <c r="CG561">
        <v>44</v>
      </c>
      <c r="CH561">
        <v>17</v>
      </c>
      <c r="CI561">
        <v>13</v>
      </c>
      <c r="CJ561">
        <v>127</v>
      </c>
      <c r="CK561">
        <v>9</v>
      </c>
      <c r="CL561">
        <v>28</v>
      </c>
      <c r="CM561">
        <v>19</v>
      </c>
      <c r="CN561">
        <v>9</v>
      </c>
      <c r="CO561">
        <v>-0.47</v>
      </c>
      <c r="CP561">
        <v>1289.6099999999999</v>
      </c>
      <c r="CQ561">
        <v>3211.35</v>
      </c>
      <c r="CR561">
        <v>28.65</v>
      </c>
      <c r="CS561">
        <v>17.89</v>
      </c>
      <c r="CT561">
        <v>17.45</v>
      </c>
      <c r="CU561">
        <v>51.75</v>
      </c>
      <c r="CV561">
        <v>50.15</v>
      </c>
      <c r="CW561">
        <v>54.94</v>
      </c>
      <c r="CX561">
        <v>51.22</v>
      </c>
      <c r="CY561">
        <v>54.76</v>
      </c>
      <c r="CZ561">
        <v>54.43</v>
      </c>
      <c r="DB561">
        <f t="shared" si="8"/>
        <v>-22</v>
      </c>
    </row>
    <row r="562" spans="1:106">
      <c r="A562" t="s">
        <v>396</v>
      </c>
      <c r="B562" t="s">
        <v>397</v>
      </c>
      <c r="C562" t="s">
        <v>273</v>
      </c>
      <c r="D562" t="s">
        <v>182</v>
      </c>
      <c r="E562">
        <v>74</v>
      </c>
      <c r="F562">
        <v>20142015</v>
      </c>
      <c r="G562">
        <v>30</v>
      </c>
      <c r="H562">
        <v>5.0999999999999996</v>
      </c>
      <c r="I562">
        <v>5.5</v>
      </c>
      <c r="J562">
        <v>24</v>
      </c>
      <c r="K562">
        <v>40</v>
      </c>
      <c r="L562">
        <v>64</v>
      </c>
      <c r="M562">
        <v>0.97</v>
      </c>
      <c r="N562">
        <v>1.61</v>
      </c>
      <c r="O562">
        <v>2.57</v>
      </c>
      <c r="P562">
        <v>11</v>
      </c>
      <c r="Q562">
        <v>56.25</v>
      </c>
      <c r="R562">
        <v>101.06</v>
      </c>
      <c r="S562">
        <v>10.76</v>
      </c>
      <c r="T562">
        <v>2.92</v>
      </c>
      <c r="U562">
        <v>20.16</v>
      </c>
      <c r="V562">
        <v>6.69</v>
      </c>
      <c r="W562">
        <v>56.85</v>
      </c>
      <c r="X562">
        <v>50.16</v>
      </c>
      <c r="Y562">
        <v>191</v>
      </c>
      <c r="Z562">
        <v>793</v>
      </c>
      <c r="AA562">
        <v>602</v>
      </c>
      <c r="AB562">
        <v>31.9</v>
      </c>
      <c r="AC562">
        <v>24.21</v>
      </c>
      <c r="AD562">
        <v>56.11</v>
      </c>
      <c r="AE562">
        <v>204</v>
      </c>
      <c r="AF562">
        <v>6.71</v>
      </c>
      <c r="AG562">
        <v>49.55</v>
      </c>
      <c r="AH562">
        <v>354</v>
      </c>
      <c r="AI562">
        <v>1592</v>
      </c>
      <c r="AJ562">
        <v>1238</v>
      </c>
      <c r="AK562">
        <v>64.040000000000006</v>
      </c>
      <c r="AL562">
        <v>49.8</v>
      </c>
      <c r="AM562">
        <v>113.83</v>
      </c>
      <c r="AN562">
        <v>54.84</v>
      </c>
      <c r="AO562">
        <v>110</v>
      </c>
      <c r="AP562">
        <v>37</v>
      </c>
      <c r="AQ562">
        <v>415</v>
      </c>
      <c r="AR562">
        <v>5.9</v>
      </c>
      <c r="AS562">
        <v>56.95</v>
      </c>
      <c r="AT562">
        <v>51.05</v>
      </c>
      <c r="AU562">
        <v>294</v>
      </c>
      <c r="AV562">
        <v>1204</v>
      </c>
      <c r="AW562">
        <v>910</v>
      </c>
      <c r="AX562">
        <v>48.43</v>
      </c>
      <c r="AY562">
        <v>36.6</v>
      </c>
      <c r="AZ562">
        <v>85.03</v>
      </c>
      <c r="BA562">
        <v>72.510000000000005</v>
      </c>
      <c r="BB562">
        <v>82</v>
      </c>
      <c r="BC562">
        <v>305</v>
      </c>
      <c r="BD562">
        <v>6</v>
      </c>
      <c r="BE562">
        <v>57.17</v>
      </c>
      <c r="BF562">
        <v>51.17</v>
      </c>
      <c r="BG562">
        <v>219</v>
      </c>
      <c r="BH562">
        <v>35.11</v>
      </c>
      <c r="BI562">
        <v>26.31</v>
      </c>
      <c r="BJ562">
        <v>873</v>
      </c>
      <c r="BK562">
        <v>654</v>
      </c>
      <c r="BL562">
        <v>223</v>
      </c>
      <c r="BM562">
        <v>8.76</v>
      </c>
      <c r="BN562">
        <v>50.87</v>
      </c>
      <c r="BO562">
        <v>3.86</v>
      </c>
      <c r="BP562">
        <v>2.61</v>
      </c>
      <c r="BQ562">
        <v>96</v>
      </c>
      <c r="BR562">
        <v>65</v>
      </c>
      <c r="BS562">
        <v>31</v>
      </c>
      <c r="BT562">
        <v>59.63</v>
      </c>
      <c r="BU562">
        <v>7.87</v>
      </c>
      <c r="BV562">
        <v>11</v>
      </c>
      <c r="BW562">
        <v>7.97</v>
      </c>
      <c r="BX562">
        <v>90.06</v>
      </c>
      <c r="BY562">
        <v>50.35</v>
      </c>
      <c r="BZ562">
        <v>218</v>
      </c>
      <c r="CA562">
        <v>215</v>
      </c>
      <c r="CB562">
        <v>51.63</v>
      </c>
      <c r="CC562">
        <v>665</v>
      </c>
      <c r="CD562">
        <v>514</v>
      </c>
      <c r="CE562">
        <v>623</v>
      </c>
      <c r="CF562">
        <v>32</v>
      </c>
      <c r="CG562">
        <v>108</v>
      </c>
      <c r="CH562">
        <v>29</v>
      </c>
      <c r="CI562">
        <v>11</v>
      </c>
      <c r="CJ562">
        <v>199</v>
      </c>
      <c r="CK562">
        <v>32</v>
      </c>
      <c r="CL562">
        <v>39</v>
      </c>
      <c r="CM562">
        <v>12</v>
      </c>
      <c r="CN562">
        <v>23</v>
      </c>
      <c r="CO562">
        <v>0.44</v>
      </c>
      <c r="CP562">
        <v>1491.67</v>
      </c>
      <c r="CQ562">
        <v>3020.57</v>
      </c>
      <c r="CR562">
        <v>33.06</v>
      </c>
      <c r="CS562">
        <v>18.579999999999998</v>
      </c>
      <c r="CT562">
        <v>17.77</v>
      </c>
      <c r="CU562">
        <v>51.44</v>
      </c>
      <c r="CV562">
        <v>50.21</v>
      </c>
      <c r="CW562">
        <v>55.91</v>
      </c>
      <c r="CX562">
        <v>52.79</v>
      </c>
      <c r="CY562">
        <v>54.7</v>
      </c>
      <c r="CZ562">
        <v>54.23</v>
      </c>
      <c r="DB562">
        <f t="shared" si="8"/>
        <v>-76</v>
      </c>
    </row>
    <row r="563" spans="1:106">
      <c r="A563" t="s">
        <v>745</v>
      </c>
      <c r="B563" t="s">
        <v>746</v>
      </c>
      <c r="C563" t="s">
        <v>100</v>
      </c>
      <c r="D563" t="s">
        <v>747</v>
      </c>
      <c r="E563">
        <v>71</v>
      </c>
      <c r="F563">
        <v>20142015</v>
      </c>
      <c r="G563">
        <v>31</v>
      </c>
      <c r="H563">
        <v>0.9</v>
      </c>
      <c r="I563">
        <v>0.9</v>
      </c>
      <c r="J563">
        <v>15</v>
      </c>
      <c r="K563">
        <v>13</v>
      </c>
      <c r="L563">
        <v>28</v>
      </c>
      <c r="M563">
        <v>0.99</v>
      </c>
      <c r="N563">
        <v>0.86</v>
      </c>
      <c r="O563">
        <v>1.85</v>
      </c>
      <c r="P563">
        <v>5</v>
      </c>
      <c r="Q563">
        <v>52.65</v>
      </c>
      <c r="R563">
        <v>101.9</v>
      </c>
      <c r="S563">
        <v>13.04</v>
      </c>
      <c r="T563">
        <v>-2.83</v>
      </c>
      <c r="U563">
        <v>12.79</v>
      </c>
      <c r="V563">
        <v>1.5</v>
      </c>
      <c r="W563">
        <v>51.86</v>
      </c>
      <c r="X563">
        <v>50.36</v>
      </c>
      <c r="Y563">
        <v>28</v>
      </c>
      <c r="Z563">
        <v>391</v>
      </c>
      <c r="AA563">
        <v>363</v>
      </c>
      <c r="AB563">
        <v>25.84</v>
      </c>
      <c r="AC563">
        <v>23.99</v>
      </c>
      <c r="AD563">
        <v>49.83</v>
      </c>
      <c r="AE563">
        <v>112</v>
      </c>
      <c r="AF563">
        <v>2.62</v>
      </c>
      <c r="AG563">
        <v>50.03</v>
      </c>
      <c r="AH563">
        <v>85</v>
      </c>
      <c r="AI563">
        <v>844</v>
      </c>
      <c r="AJ563">
        <v>759</v>
      </c>
      <c r="AK563">
        <v>55.78</v>
      </c>
      <c r="AL563">
        <v>50.16</v>
      </c>
      <c r="AM563">
        <v>105.94</v>
      </c>
      <c r="AN563">
        <v>52.49</v>
      </c>
      <c r="AO563">
        <v>59</v>
      </c>
      <c r="AP563">
        <v>23</v>
      </c>
      <c r="AQ563">
        <v>207</v>
      </c>
      <c r="AR563">
        <v>0.42</v>
      </c>
      <c r="AS563">
        <v>50.92</v>
      </c>
      <c r="AT563">
        <v>50.51</v>
      </c>
      <c r="AU563">
        <v>22</v>
      </c>
      <c r="AV563">
        <v>607</v>
      </c>
      <c r="AW563">
        <v>585</v>
      </c>
      <c r="AX563">
        <v>40.11</v>
      </c>
      <c r="AY563">
        <v>38.659999999999997</v>
      </c>
      <c r="AZ563">
        <v>78.78</v>
      </c>
      <c r="BA563">
        <v>72.98</v>
      </c>
      <c r="BB563">
        <v>33</v>
      </c>
      <c r="BC563">
        <v>148</v>
      </c>
      <c r="BD563">
        <v>7.0000000000000007E-2</v>
      </c>
      <c r="BE563">
        <v>51.27</v>
      </c>
      <c r="BF563">
        <v>51.2</v>
      </c>
      <c r="BG563">
        <v>22</v>
      </c>
      <c r="BH563">
        <v>29.28</v>
      </c>
      <c r="BI563">
        <v>27.82</v>
      </c>
      <c r="BJ563">
        <v>443</v>
      </c>
      <c r="BK563">
        <v>421</v>
      </c>
      <c r="BL563">
        <v>115</v>
      </c>
      <c r="BM563">
        <v>1.48</v>
      </c>
      <c r="BN563">
        <v>55.66</v>
      </c>
      <c r="BO563">
        <v>2.64</v>
      </c>
      <c r="BP563">
        <v>1.98</v>
      </c>
      <c r="BQ563">
        <v>40</v>
      </c>
      <c r="BR563">
        <v>30</v>
      </c>
      <c r="BS563">
        <v>10</v>
      </c>
      <c r="BT563">
        <v>57.14</v>
      </c>
      <c r="BU563">
        <v>10.14</v>
      </c>
      <c r="BV563">
        <v>9.0299999999999994</v>
      </c>
      <c r="BW563">
        <v>6.59</v>
      </c>
      <c r="BX563">
        <v>92.87</v>
      </c>
      <c r="BY563">
        <v>37.5</v>
      </c>
      <c r="BZ563">
        <v>12</v>
      </c>
      <c r="CA563">
        <v>20</v>
      </c>
      <c r="CB563">
        <v>48.89</v>
      </c>
      <c r="CC563">
        <v>242</v>
      </c>
      <c r="CD563">
        <v>282</v>
      </c>
      <c r="CE563">
        <v>253</v>
      </c>
      <c r="CF563">
        <v>78</v>
      </c>
      <c r="CG563">
        <v>101</v>
      </c>
      <c r="CH563">
        <v>5</v>
      </c>
      <c r="CI563">
        <v>8</v>
      </c>
      <c r="CJ563">
        <v>100</v>
      </c>
      <c r="CK563">
        <v>29</v>
      </c>
      <c r="CL563">
        <v>17</v>
      </c>
      <c r="CM563">
        <v>10</v>
      </c>
      <c r="CN563">
        <v>15</v>
      </c>
      <c r="CO563">
        <v>0.33</v>
      </c>
      <c r="CP563">
        <v>907.89</v>
      </c>
      <c r="CQ563">
        <v>3403.57</v>
      </c>
      <c r="CR563">
        <v>21.06</v>
      </c>
      <c r="CS563">
        <v>17.100000000000001</v>
      </c>
      <c r="CT563">
        <v>17.07</v>
      </c>
      <c r="CU563">
        <v>49.86</v>
      </c>
      <c r="CV563">
        <v>49.69</v>
      </c>
      <c r="CW563">
        <v>52.99</v>
      </c>
      <c r="CX563">
        <v>53.29</v>
      </c>
      <c r="CY563">
        <v>53.72</v>
      </c>
      <c r="CZ563">
        <v>54.38</v>
      </c>
      <c r="DB563">
        <f t="shared" si="8"/>
        <v>-23</v>
      </c>
    </row>
    <row r="564" spans="1:106">
      <c r="A564" t="s">
        <v>1237</v>
      </c>
      <c r="B564" t="s">
        <v>1238</v>
      </c>
      <c r="C564" t="s">
        <v>68</v>
      </c>
      <c r="D564" t="s">
        <v>393</v>
      </c>
      <c r="E564">
        <v>68</v>
      </c>
      <c r="F564">
        <v>20142015</v>
      </c>
      <c r="G564">
        <v>24</v>
      </c>
      <c r="H564">
        <v>3.85</v>
      </c>
      <c r="I564">
        <v>3.0750000000000002</v>
      </c>
      <c r="J564">
        <v>16</v>
      </c>
      <c r="K564">
        <v>39</v>
      </c>
      <c r="L564">
        <v>55</v>
      </c>
      <c r="M564">
        <v>0.78</v>
      </c>
      <c r="N564">
        <v>1.89</v>
      </c>
      <c r="O564">
        <v>2.67</v>
      </c>
      <c r="P564">
        <v>-2</v>
      </c>
      <c r="Q564">
        <v>50.68</v>
      </c>
      <c r="R564">
        <v>104.5</v>
      </c>
      <c r="S564">
        <v>10.32</v>
      </c>
      <c r="T564">
        <v>7.18</v>
      </c>
      <c r="U564">
        <v>18.21</v>
      </c>
      <c r="V564">
        <v>0.19</v>
      </c>
      <c r="W564">
        <v>50.74</v>
      </c>
      <c r="X564">
        <v>50.54</v>
      </c>
      <c r="Y564">
        <v>16</v>
      </c>
      <c r="Z564">
        <v>551</v>
      </c>
      <c r="AA564">
        <v>535</v>
      </c>
      <c r="AB564">
        <v>26.7</v>
      </c>
      <c r="AC564">
        <v>25.92</v>
      </c>
      <c r="AD564">
        <v>52.62</v>
      </c>
      <c r="AE564">
        <v>140</v>
      </c>
      <c r="AF564">
        <v>0.71</v>
      </c>
      <c r="AG564">
        <v>49.96</v>
      </c>
      <c r="AH564">
        <v>32</v>
      </c>
      <c r="AI564">
        <v>1201</v>
      </c>
      <c r="AJ564">
        <v>1169</v>
      </c>
      <c r="AK564">
        <v>58.2</v>
      </c>
      <c r="AL564">
        <v>56.65</v>
      </c>
      <c r="AM564">
        <v>114.84</v>
      </c>
      <c r="AN564">
        <v>53.96</v>
      </c>
      <c r="AO564">
        <v>60</v>
      </c>
      <c r="AP564">
        <v>27</v>
      </c>
      <c r="AQ564">
        <v>264</v>
      </c>
      <c r="AR564">
        <v>0.76</v>
      </c>
      <c r="AS564">
        <v>51.01</v>
      </c>
      <c r="AT564">
        <v>50.25</v>
      </c>
      <c r="AU564">
        <v>36</v>
      </c>
      <c r="AV564">
        <v>907</v>
      </c>
      <c r="AW564">
        <v>871</v>
      </c>
      <c r="AX564">
        <v>43.95</v>
      </c>
      <c r="AY564">
        <v>42.21</v>
      </c>
      <c r="AZ564">
        <v>86.16</v>
      </c>
      <c r="BA564">
        <v>71.44</v>
      </c>
      <c r="BB564">
        <v>49</v>
      </c>
      <c r="BC564">
        <v>204</v>
      </c>
      <c r="BD564">
        <v>-0.71</v>
      </c>
      <c r="BE564">
        <v>51.06</v>
      </c>
      <c r="BF564">
        <v>51.77</v>
      </c>
      <c r="BG564">
        <v>27</v>
      </c>
      <c r="BH564">
        <v>31.4</v>
      </c>
      <c r="BI564">
        <v>30.09</v>
      </c>
      <c r="BJ564">
        <v>648</v>
      </c>
      <c r="BK564">
        <v>621</v>
      </c>
      <c r="BL564">
        <v>155</v>
      </c>
      <c r="BM564">
        <v>5.87</v>
      </c>
      <c r="BN564">
        <v>57.61</v>
      </c>
      <c r="BO564">
        <v>3.54</v>
      </c>
      <c r="BP564">
        <v>2.04</v>
      </c>
      <c r="BQ564">
        <v>73</v>
      </c>
      <c r="BR564">
        <v>42</v>
      </c>
      <c r="BS564">
        <v>31</v>
      </c>
      <c r="BT564">
        <v>63.48</v>
      </c>
      <c r="BU564">
        <v>7.84</v>
      </c>
      <c r="BV564">
        <v>11.27</v>
      </c>
      <c r="BW564">
        <v>8.0500000000000007</v>
      </c>
      <c r="BX564">
        <v>93.24</v>
      </c>
      <c r="BY564">
        <v>44.07</v>
      </c>
      <c r="BZ564">
        <v>543</v>
      </c>
      <c r="CA564">
        <v>689</v>
      </c>
      <c r="CB564">
        <v>54.41</v>
      </c>
      <c r="CC564">
        <v>537</v>
      </c>
      <c r="CD564">
        <v>389</v>
      </c>
      <c r="CE564">
        <v>450</v>
      </c>
      <c r="CF564">
        <v>36</v>
      </c>
      <c r="CG564">
        <v>77</v>
      </c>
      <c r="CH564">
        <v>25</v>
      </c>
      <c r="CI564">
        <v>14</v>
      </c>
      <c r="CJ564">
        <v>139</v>
      </c>
      <c r="CK564">
        <v>32</v>
      </c>
      <c r="CL564">
        <v>46</v>
      </c>
      <c r="CM564">
        <v>10</v>
      </c>
      <c r="CN564">
        <v>8</v>
      </c>
      <c r="CO564">
        <v>-0.1</v>
      </c>
      <c r="CP564">
        <v>1238.2</v>
      </c>
      <c r="CQ564">
        <v>2879.62</v>
      </c>
      <c r="CR564">
        <v>30.07</v>
      </c>
      <c r="CS564">
        <v>18.399999999999999</v>
      </c>
      <c r="CT564">
        <v>17.62</v>
      </c>
      <c r="CU564">
        <v>49.53</v>
      </c>
      <c r="CV564">
        <v>50.16</v>
      </c>
      <c r="CW564">
        <v>55.24</v>
      </c>
      <c r="CX564">
        <v>56.28</v>
      </c>
      <c r="CY564">
        <v>54.48</v>
      </c>
      <c r="CZ564">
        <v>54.12</v>
      </c>
      <c r="DB564">
        <f t="shared" si="8"/>
        <v>-41</v>
      </c>
    </row>
    <row r="565" spans="1:106">
      <c r="A565" t="s">
        <v>1420</v>
      </c>
      <c r="B565" t="s">
        <v>1421</v>
      </c>
      <c r="C565" t="s">
        <v>100</v>
      </c>
      <c r="D565" t="s">
        <v>1422</v>
      </c>
      <c r="E565">
        <v>81</v>
      </c>
      <c r="F565">
        <v>20142015</v>
      </c>
      <c r="G565">
        <v>26</v>
      </c>
      <c r="H565">
        <v>4.2</v>
      </c>
      <c r="I565">
        <v>4.1500000000000004</v>
      </c>
      <c r="J565">
        <v>14</v>
      </c>
      <c r="K565">
        <v>22</v>
      </c>
      <c r="L565">
        <v>36</v>
      </c>
      <c r="M565">
        <v>0.65</v>
      </c>
      <c r="N565">
        <v>1.02</v>
      </c>
      <c r="O565">
        <v>1.67</v>
      </c>
      <c r="P565">
        <v>-7</v>
      </c>
      <c r="Q565">
        <v>44.45</v>
      </c>
      <c r="R565">
        <v>99.74</v>
      </c>
      <c r="S565">
        <v>9.0299999999999994</v>
      </c>
      <c r="T565">
        <v>8.5</v>
      </c>
      <c r="U565">
        <v>15.99</v>
      </c>
      <c r="V565">
        <v>5.26</v>
      </c>
      <c r="W565">
        <v>43.85</v>
      </c>
      <c r="X565">
        <v>38.6</v>
      </c>
      <c r="Y565">
        <v>-145</v>
      </c>
      <c r="Z565">
        <v>517</v>
      </c>
      <c r="AA565">
        <v>662</v>
      </c>
      <c r="AB565">
        <v>23.95</v>
      </c>
      <c r="AC565">
        <v>30.67</v>
      </c>
      <c r="AD565">
        <v>54.62</v>
      </c>
      <c r="AE565">
        <v>154</v>
      </c>
      <c r="AF565">
        <v>6.17</v>
      </c>
      <c r="AG565">
        <v>38.28</v>
      </c>
      <c r="AH565">
        <v>-260</v>
      </c>
      <c r="AI565">
        <v>1041</v>
      </c>
      <c r="AJ565">
        <v>1301</v>
      </c>
      <c r="AK565">
        <v>48.23</v>
      </c>
      <c r="AL565">
        <v>60.27</v>
      </c>
      <c r="AM565">
        <v>108.5</v>
      </c>
      <c r="AN565">
        <v>56.1</v>
      </c>
      <c r="AO565">
        <v>39</v>
      </c>
      <c r="AP565">
        <v>16</v>
      </c>
      <c r="AQ565">
        <v>241</v>
      </c>
      <c r="AR565">
        <v>5.91</v>
      </c>
      <c r="AS565">
        <v>45.25</v>
      </c>
      <c r="AT565">
        <v>39.340000000000003</v>
      </c>
      <c r="AU565">
        <v>-167</v>
      </c>
      <c r="AV565">
        <v>795</v>
      </c>
      <c r="AW565">
        <v>962</v>
      </c>
      <c r="AX565">
        <v>36.83</v>
      </c>
      <c r="AY565">
        <v>44.57</v>
      </c>
      <c r="AZ565">
        <v>81.400000000000006</v>
      </c>
      <c r="BA565">
        <v>73.459999999999994</v>
      </c>
      <c r="BB565">
        <v>47</v>
      </c>
      <c r="BC565">
        <v>202</v>
      </c>
      <c r="BD565">
        <v>5.23</v>
      </c>
      <c r="BE565">
        <v>45.55</v>
      </c>
      <c r="BF565">
        <v>40.32</v>
      </c>
      <c r="BG565">
        <v>-114</v>
      </c>
      <c r="BH565">
        <v>27.06</v>
      </c>
      <c r="BI565">
        <v>32.340000000000003</v>
      </c>
      <c r="BJ565">
        <v>584</v>
      </c>
      <c r="BK565">
        <v>698</v>
      </c>
      <c r="BL565">
        <v>155</v>
      </c>
      <c r="BM565">
        <v>5.98</v>
      </c>
      <c r="BN565">
        <v>38.85</v>
      </c>
      <c r="BO565">
        <v>2.41</v>
      </c>
      <c r="BP565">
        <v>2.97</v>
      </c>
      <c r="BQ565">
        <v>52</v>
      </c>
      <c r="BR565">
        <v>64</v>
      </c>
      <c r="BS565">
        <v>-12</v>
      </c>
      <c r="BT565">
        <v>44.83</v>
      </c>
      <c r="BU565">
        <v>6.93</v>
      </c>
      <c r="BV565">
        <v>8.9</v>
      </c>
      <c r="BW565">
        <v>6.54</v>
      </c>
      <c r="BX565">
        <v>90.83</v>
      </c>
      <c r="BY565">
        <v>24.39</v>
      </c>
      <c r="BZ565">
        <v>10</v>
      </c>
      <c r="CA565">
        <v>31</v>
      </c>
      <c r="CB565">
        <v>49.94</v>
      </c>
      <c r="CC565">
        <v>419</v>
      </c>
      <c r="CD565">
        <v>442</v>
      </c>
      <c r="CE565">
        <v>420</v>
      </c>
      <c r="CF565">
        <v>110</v>
      </c>
      <c r="CG565">
        <v>74</v>
      </c>
      <c r="CH565">
        <v>17</v>
      </c>
      <c r="CI565">
        <v>5</v>
      </c>
      <c r="CJ565">
        <v>141</v>
      </c>
      <c r="CK565">
        <v>33</v>
      </c>
      <c r="CL565">
        <v>21</v>
      </c>
      <c r="CM565">
        <v>19</v>
      </c>
      <c r="CN565">
        <v>12</v>
      </c>
      <c r="CO565">
        <v>-0.32</v>
      </c>
      <c r="CP565">
        <v>1295.0999999999999</v>
      </c>
      <c r="CQ565">
        <v>3623.3</v>
      </c>
      <c r="CR565">
        <v>26.33</v>
      </c>
      <c r="CS565">
        <v>18.11</v>
      </c>
      <c r="CT565">
        <v>17.28</v>
      </c>
      <c r="CU565">
        <v>43.15</v>
      </c>
      <c r="CV565">
        <v>50.11</v>
      </c>
      <c r="CW565">
        <v>45.65</v>
      </c>
      <c r="CX565">
        <v>60.13</v>
      </c>
      <c r="CY565">
        <v>54.1</v>
      </c>
      <c r="CZ565">
        <v>53.85</v>
      </c>
      <c r="DB565">
        <f t="shared" si="8"/>
        <v>36</v>
      </c>
    </row>
    <row r="566" spans="1:106">
      <c r="A566" t="s">
        <v>650</v>
      </c>
      <c r="B566" t="s">
        <v>651</v>
      </c>
      <c r="C566" t="s">
        <v>68</v>
      </c>
      <c r="D566" t="s">
        <v>63</v>
      </c>
      <c r="E566">
        <v>73</v>
      </c>
      <c r="F566">
        <v>20142015</v>
      </c>
      <c r="G566">
        <v>32</v>
      </c>
      <c r="H566">
        <v>3.25</v>
      </c>
      <c r="I566">
        <v>3.25</v>
      </c>
      <c r="J566">
        <v>5</v>
      </c>
      <c r="K566">
        <v>11</v>
      </c>
      <c r="L566">
        <v>16</v>
      </c>
      <c r="M566">
        <v>0.26</v>
      </c>
      <c r="N566">
        <v>0.57999999999999996</v>
      </c>
      <c r="O566">
        <v>0.85</v>
      </c>
      <c r="P566">
        <v>-14</v>
      </c>
      <c r="Q566">
        <v>47.63</v>
      </c>
      <c r="R566">
        <v>99.24</v>
      </c>
      <c r="S566">
        <v>6.1</v>
      </c>
      <c r="T566">
        <v>-8.17</v>
      </c>
      <c r="U566">
        <v>15.51</v>
      </c>
      <c r="V566">
        <v>-8</v>
      </c>
      <c r="W566">
        <v>46.43</v>
      </c>
      <c r="X566">
        <v>54.43</v>
      </c>
      <c r="Y566">
        <v>-64</v>
      </c>
      <c r="Z566">
        <v>416</v>
      </c>
      <c r="AA566">
        <v>480</v>
      </c>
      <c r="AB566">
        <v>22.04</v>
      </c>
      <c r="AC566">
        <v>25.43</v>
      </c>
      <c r="AD566">
        <v>47.47</v>
      </c>
      <c r="AE566">
        <v>78</v>
      </c>
      <c r="AF566">
        <v>-8.6199999999999992</v>
      </c>
      <c r="AG566">
        <v>56.26</v>
      </c>
      <c r="AH566">
        <v>-95</v>
      </c>
      <c r="AI566">
        <v>956</v>
      </c>
      <c r="AJ566">
        <v>1051</v>
      </c>
      <c r="AK566">
        <v>50.65</v>
      </c>
      <c r="AL566">
        <v>55.69</v>
      </c>
      <c r="AM566">
        <v>106.34</v>
      </c>
      <c r="AN566">
        <v>52.93</v>
      </c>
      <c r="AO566">
        <v>22</v>
      </c>
      <c r="AP566">
        <v>57</v>
      </c>
      <c r="AQ566">
        <v>134</v>
      </c>
      <c r="AR566">
        <v>-8.56</v>
      </c>
      <c r="AS566">
        <v>47.31</v>
      </c>
      <c r="AT566">
        <v>55.87</v>
      </c>
      <c r="AU566">
        <v>-82</v>
      </c>
      <c r="AV566">
        <v>721</v>
      </c>
      <c r="AW566">
        <v>803</v>
      </c>
      <c r="AX566">
        <v>38.200000000000003</v>
      </c>
      <c r="AY566">
        <v>42.55</v>
      </c>
      <c r="AZ566">
        <v>80.75</v>
      </c>
      <c r="BA566">
        <v>70.180000000000007</v>
      </c>
      <c r="BB566">
        <v>30</v>
      </c>
      <c r="BC566">
        <v>112</v>
      </c>
      <c r="BD566">
        <v>-7.65</v>
      </c>
      <c r="BE566">
        <v>47.78</v>
      </c>
      <c r="BF566">
        <v>55.43</v>
      </c>
      <c r="BG566">
        <v>-47</v>
      </c>
      <c r="BH566">
        <v>26.81</v>
      </c>
      <c r="BI566">
        <v>29.3</v>
      </c>
      <c r="BJ566">
        <v>506</v>
      </c>
      <c r="BK566">
        <v>553</v>
      </c>
      <c r="BL566">
        <v>82</v>
      </c>
      <c r="BM566">
        <v>-10.39</v>
      </c>
      <c r="BN566">
        <v>55.94</v>
      </c>
      <c r="BO566">
        <v>2.17</v>
      </c>
      <c r="BP566">
        <v>2.6</v>
      </c>
      <c r="BQ566">
        <v>41</v>
      </c>
      <c r="BR566">
        <v>49</v>
      </c>
      <c r="BS566">
        <v>-8</v>
      </c>
      <c r="BT566">
        <v>45.56</v>
      </c>
      <c r="BU566">
        <v>4.46</v>
      </c>
      <c r="BV566">
        <v>8.1</v>
      </c>
      <c r="BW566">
        <v>5.69</v>
      </c>
      <c r="BX566">
        <v>91.14</v>
      </c>
      <c r="BY566">
        <v>50.99</v>
      </c>
      <c r="BZ566">
        <v>592</v>
      </c>
      <c r="CA566">
        <v>569</v>
      </c>
      <c r="CB566">
        <v>47.76</v>
      </c>
      <c r="CC566">
        <v>395</v>
      </c>
      <c r="CD566">
        <v>376</v>
      </c>
      <c r="CE566">
        <v>432</v>
      </c>
      <c r="CF566">
        <v>167</v>
      </c>
      <c r="CG566">
        <v>92</v>
      </c>
      <c r="CH566">
        <v>6</v>
      </c>
      <c r="CI566">
        <v>5</v>
      </c>
      <c r="CJ566">
        <v>77</v>
      </c>
      <c r="CK566">
        <v>17</v>
      </c>
      <c r="CL566">
        <v>10</v>
      </c>
      <c r="CM566">
        <v>28</v>
      </c>
      <c r="CN566">
        <v>14</v>
      </c>
      <c r="CO566">
        <v>-0.74</v>
      </c>
      <c r="CP566">
        <v>1132.42</v>
      </c>
      <c r="CQ566">
        <v>3311.02</v>
      </c>
      <c r="CR566">
        <v>25.49</v>
      </c>
      <c r="CS566">
        <v>17.98</v>
      </c>
      <c r="CT566">
        <v>17.2</v>
      </c>
      <c r="CU566">
        <v>53.98</v>
      </c>
      <c r="CV566">
        <v>49.43</v>
      </c>
      <c r="CW566">
        <v>58.53</v>
      </c>
      <c r="CX566">
        <v>49.9</v>
      </c>
      <c r="CY566">
        <v>53.73</v>
      </c>
      <c r="CZ566">
        <v>54.98</v>
      </c>
      <c r="DB566">
        <f t="shared" si="8"/>
        <v>75</v>
      </c>
    </row>
    <row r="567" spans="1:106">
      <c r="A567" t="s">
        <v>576</v>
      </c>
      <c r="B567" t="s">
        <v>577</v>
      </c>
      <c r="C567" t="s">
        <v>62</v>
      </c>
      <c r="D567" t="s">
        <v>364</v>
      </c>
      <c r="E567">
        <v>69</v>
      </c>
      <c r="F567">
        <v>20142015</v>
      </c>
      <c r="G567">
        <v>29</v>
      </c>
      <c r="H567">
        <v>3.25</v>
      </c>
      <c r="I567">
        <v>3.25</v>
      </c>
      <c r="J567">
        <v>1</v>
      </c>
      <c r="K567">
        <v>7</v>
      </c>
      <c r="L567">
        <v>8</v>
      </c>
      <c r="M567">
        <v>0.05</v>
      </c>
      <c r="N567">
        <v>0.35</v>
      </c>
      <c r="O567">
        <v>0.4</v>
      </c>
      <c r="P567">
        <v>-9</v>
      </c>
      <c r="Q567">
        <v>48.22</v>
      </c>
      <c r="R567">
        <v>97.45</v>
      </c>
      <c r="S567">
        <v>1.47</v>
      </c>
      <c r="T567">
        <v>-6.64</v>
      </c>
      <c r="U567">
        <v>17.54</v>
      </c>
      <c r="V567">
        <v>-2.65</v>
      </c>
      <c r="W567">
        <v>50.66</v>
      </c>
      <c r="X567">
        <v>53.31</v>
      </c>
      <c r="Y567">
        <v>13</v>
      </c>
      <c r="Z567">
        <v>500</v>
      </c>
      <c r="AA567">
        <v>487</v>
      </c>
      <c r="AB567">
        <v>24.78</v>
      </c>
      <c r="AC567">
        <v>24.14</v>
      </c>
      <c r="AD567">
        <v>48.92</v>
      </c>
      <c r="AE567">
        <v>32</v>
      </c>
      <c r="AF567">
        <v>-4.42</v>
      </c>
      <c r="AG567">
        <v>52.65</v>
      </c>
      <c r="AH567">
        <v>-78</v>
      </c>
      <c r="AI567">
        <v>1059</v>
      </c>
      <c r="AJ567">
        <v>1137</v>
      </c>
      <c r="AK567">
        <v>52.49</v>
      </c>
      <c r="AL567">
        <v>56.36</v>
      </c>
      <c r="AM567">
        <v>108.85</v>
      </c>
      <c r="AN567">
        <v>52.6</v>
      </c>
      <c r="AO567">
        <v>57</v>
      </c>
      <c r="AP567">
        <v>84</v>
      </c>
      <c r="AQ567">
        <v>157</v>
      </c>
      <c r="AR567">
        <v>-3.31</v>
      </c>
      <c r="AS567">
        <v>49.41</v>
      </c>
      <c r="AT567">
        <v>52.72</v>
      </c>
      <c r="AU567">
        <v>-19</v>
      </c>
      <c r="AV567">
        <v>801</v>
      </c>
      <c r="AW567">
        <v>820</v>
      </c>
      <c r="AX567">
        <v>39.700000000000003</v>
      </c>
      <c r="AY567">
        <v>40.65</v>
      </c>
      <c r="AZ567">
        <v>80.349999999999994</v>
      </c>
      <c r="BA567">
        <v>69.540000000000006</v>
      </c>
      <c r="BB567">
        <v>32</v>
      </c>
      <c r="BC567">
        <v>100</v>
      </c>
      <c r="BD567">
        <v>-3.21</v>
      </c>
      <c r="BE567">
        <v>48.73</v>
      </c>
      <c r="BF567">
        <v>51.94</v>
      </c>
      <c r="BG567">
        <v>-29</v>
      </c>
      <c r="BH567">
        <v>27.61</v>
      </c>
      <c r="BI567">
        <v>29.05</v>
      </c>
      <c r="BJ567">
        <v>557</v>
      </c>
      <c r="BK567">
        <v>586</v>
      </c>
      <c r="BL567">
        <v>68</v>
      </c>
      <c r="BM567">
        <v>-11.45</v>
      </c>
      <c r="BN567">
        <v>52.5</v>
      </c>
      <c r="BO567">
        <v>1.93</v>
      </c>
      <c r="BP567">
        <v>2.78</v>
      </c>
      <c r="BQ567">
        <v>39</v>
      </c>
      <c r="BR567">
        <v>56</v>
      </c>
      <c r="BS567">
        <v>-17</v>
      </c>
      <c r="BT567">
        <v>41.05</v>
      </c>
      <c r="BU567">
        <v>1</v>
      </c>
      <c r="BV567">
        <v>7</v>
      </c>
      <c r="BW567">
        <v>4.87</v>
      </c>
      <c r="BX567">
        <v>90.44</v>
      </c>
      <c r="BY567">
        <v>40</v>
      </c>
      <c r="BZ567">
        <v>0</v>
      </c>
      <c r="CA567">
        <v>0</v>
      </c>
      <c r="CB567">
        <v>45.82</v>
      </c>
      <c r="CC567">
        <v>384</v>
      </c>
      <c r="CD567">
        <v>453</v>
      </c>
      <c r="CE567">
        <v>454</v>
      </c>
      <c r="CF567">
        <v>128</v>
      </c>
      <c r="CG567">
        <v>169</v>
      </c>
      <c r="CH567">
        <v>7</v>
      </c>
      <c r="CI567">
        <v>0</v>
      </c>
      <c r="CJ567">
        <v>67</v>
      </c>
      <c r="CK567">
        <v>40</v>
      </c>
      <c r="CL567">
        <v>10</v>
      </c>
      <c r="CM567">
        <v>13</v>
      </c>
      <c r="CN567">
        <v>4</v>
      </c>
      <c r="CO567">
        <v>-0.45</v>
      </c>
      <c r="CP567">
        <v>1210.46</v>
      </c>
      <c r="CQ567">
        <v>2999.24</v>
      </c>
      <c r="CR567">
        <v>28.75</v>
      </c>
      <c r="CS567">
        <v>16.22</v>
      </c>
      <c r="CT567">
        <v>17.23</v>
      </c>
      <c r="CU567">
        <v>50.26</v>
      </c>
      <c r="CV567">
        <v>50.49</v>
      </c>
      <c r="CW567">
        <v>55.16</v>
      </c>
      <c r="CX567">
        <v>54.58</v>
      </c>
      <c r="CY567">
        <v>54.96</v>
      </c>
      <c r="CZ567">
        <v>53.9</v>
      </c>
      <c r="DB567">
        <f t="shared" si="8"/>
        <v>-41</v>
      </c>
    </row>
    <row r="568" spans="1:106">
      <c r="A568" t="s">
        <v>518</v>
      </c>
      <c r="B568" t="s">
        <v>519</v>
      </c>
      <c r="C568" t="s">
        <v>100</v>
      </c>
      <c r="D568" t="s">
        <v>221</v>
      </c>
      <c r="E568">
        <v>80</v>
      </c>
      <c r="F568">
        <v>20142015</v>
      </c>
      <c r="G568">
        <v>22</v>
      </c>
      <c r="H568">
        <v>0.57499999999999996</v>
      </c>
      <c r="I568">
        <v>0.60399999999999998</v>
      </c>
      <c r="J568">
        <v>26</v>
      </c>
      <c r="K568">
        <v>38</v>
      </c>
      <c r="L568">
        <v>64</v>
      </c>
      <c r="M568">
        <v>1.1499999999999999</v>
      </c>
      <c r="N568">
        <v>1.68</v>
      </c>
      <c r="O568">
        <v>2.83</v>
      </c>
      <c r="P568">
        <v>9</v>
      </c>
      <c r="Q568">
        <v>53.71</v>
      </c>
      <c r="R568">
        <v>104.73</v>
      </c>
      <c r="S568">
        <v>16.559999999999999</v>
      </c>
      <c r="T568">
        <v>7.42</v>
      </c>
      <c r="U568">
        <v>16.96</v>
      </c>
      <c r="V568">
        <v>3.02</v>
      </c>
      <c r="W568">
        <v>54.04</v>
      </c>
      <c r="X568">
        <v>51.03</v>
      </c>
      <c r="Y568">
        <v>104</v>
      </c>
      <c r="Z568">
        <v>695</v>
      </c>
      <c r="AA568">
        <v>591</v>
      </c>
      <c r="AB568">
        <v>30.73</v>
      </c>
      <c r="AC568">
        <v>26.13</v>
      </c>
      <c r="AD568">
        <v>56.86</v>
      </c>
      <c r="AE568">
        <v>185</v>
      </c>
      <c r="AF568">
        <v>3.63</v>
      </c>
      <c r="AG568">
        <v>50.08</v>
      </c>
      <c r="AH568">
        <v>199</v>
      </c>
      <c r="AI568">
        <v>1442</v>
      </c>
      <c r="AJ568">
        <v>1243</v>
      </c>
      <c r="AK568">
        <v>63.76</v>
      </c>
      <c r="AL568">
        <v>54.96</v>
      </c>
      <c r="AM568">
        <v>118.72</v>
      </c>
      <c r="AN568">
        <v>52.57</v>
      </c>
      <c r="AO568">
        <v>40</v>
      </c>
      <c r="AP568">
        <v>53</v>
      </c>
      <c r="AQ568">
        <v>261</v>
      </c>
      <c r="AR568">
        <v>3.42</v>
      </c>
      <c r="AS568">
        <v>52.08</v>
      </c>
      <c r="AT568">
        <v>48.66</v>
      </c>
      <c r="AU568">
        <v>85</v>
      </c>
      <c r="AV568">
        <v>1062</v>
      </c>
      <c r="AW568">
        <v>977</v>
      </c>
      <c r="AX568">
        <v>46.96</v>
      </c>
      <c r="AY568">
        <v>43.2</v>
      </c>
      <c r="AZ568">
        <v>90.16</v>
      </c>
      <c r="BA568">
        <v>71.37</v>
      </c>
      <c r="BB568">
        <v>64</v>
      </c>
      <c r="BC568">
        <v>221</v>
      </c>
      <c r="BD568">
        <v>3.08</v>
      </c>
      <c r="BE568">
        <v>51.39</v>
      </c>
      <c r="BF568">
        <v>48.31</v>
      </c>
      <c r="BG568">
        <v>41</v>
      </c>
      <c r="BH568">
        <v>33.520000000000003</v>
      </c>
      <c r="BI568">
        <v>31.7</v>
      </c>
      <c r="BJ568">
        <v>758</v>
      </c>
      <c r="BK568">
        <v>717</v>
      </c>
      <c r="BL568">
        <v>157</v>
      </c>
      <c r="BM568">
        <v>15.38</v>
      </c>
      <c r="BN568">
        <v>47.7</v>
      </c>
      <c r="BO568">
        <v>4.16</v>
      </c>
      <c r="BP568">
        <v>2.4300000000000002</v>
      </c>
      <c r="BQ568">
        <v>94</v>
      </c>
      <c r="BR568">
        <v>55</v>
      </c>
      <c r="BS568">
        <v>39</v>
      </c>
      <c r="BT568">
        <v>63.09</v>
      </c>
      <c r="BU568">
        <v>11.76</v>
      </c>
      <c r="BV568">
        <v>12.4</v>
      </c>
      <c r="BW568">
        <v>8.85</v>
      </c>
      <c r="BX568">
        <v>92.33</v>
      </c>
      <c r="BY568">
        <v>39</v>
      </c>
      <c r="BZ568">
        <v>7</v>
      </c>
      <c r="CA568">
        <v>11</v>
      </c>
      <c r="CB568">
        <v>55.82</v>
      </c>
      <c r="CC568">
        <v>523</v>
      </c>
      <c r="CD568">
        <v>412</v>
      </c>
      <c r="CE568">
        <v>414</v>
      </c>
      <c r="CF568">
        <v>49</v>
      </c>
      <c r="CG568">
        <v>87</v>
      </c>
      <c r="CH568">
        <v>22</v>
      </c>
      <c r="CI568">
        <v>16</v>
      </c>
      <c r="CJ568">
        <v>131</v>
      </c>
      <c r="CK568">
        <v>43</v>
      </c>
      <c r="CL568">
        <v>98</v>
      </c>
      <c r="CM568">
        <v>6</v>
      </c>
      <c r="CN568">
        <v>15</v>
      </c>
      <c r="CO568">
        <v>0.4</v>
      </c>
      <c r="CP568">
        <v>1356.92</v>
      </c>
      <c r="CQ568">
        <v>3539.62</v>
      </c>
      <c r="CR568">
        <v>27.71</v>
      </c>
      <c r="CS568">
        <v>18.510000000000002</v>
      </c>
      <c r="CT568">
        <v>17.57</v>
      </c>
      <c r="CU568">
        <v>51.28</v>
      </c>
      <c r="CV568">
        <v>49.65</v>
      </c>
      <c r="CW568">
        <v>57.86</v>
      </c>
      <c r="CX568">
        <v>54.97</v>
      </c>
      <c r="CY568">
        <v>53.73</v>
      </c>
      <c r="CZ568">
        <v>54.5</v>
      </c>
      <c r="DB568">
        <f t="shared" si="8"/>
        <v>-38</v>
      </c>
    </row>
    <row r="569" spans="1:106">
      <c r="A569" t="s">
        <v>960</v>
      </c>
      <c r="B569" t="s">
        <v>961</v>
      </c>
      <c r="C569" t="s">
        <v>62</v>
      </c>
      <c r="D569" t="s">
        <v>345</v>
      </c>
      <c r="E569">
        <v>81</v>
      </c>
      <c r="F569">
        <v>20142015</v>
      </c>
      <c r="G569">
        <v>24</v>
      </c>
      <c r="H569">
        <v>1.2</v>
      </c>
      <c r="I569">
        <v>1.1499999999999999</v>
      </c>
      <c r="J569">
        <v>3</v>
      </c>
      <c r="K569">
        <v>15</v>
      </c>
      <c r="L569">
        <v>18</v>
      </c>
      <c r="M569">
        <v>0.11</v>
      </c>
      <c r="N569">
        <v>0.54</v>
      </c>
      <c r="O569">
        <v>0.64</v>
      </c>
      <c r="P569">
        <v>-20</v>
      </c>
      <c r="Q569">
        <v>47.42</v>
      </c>
      <c r="R569">
        <v>97.41</v>
      </c>
      <c r="S569">
        <v>2.08</v>
      </c>
      <c r="T569">
        <v>3.18</v>
      </c>
      <c r="U569">
        <v>20.76</v>
      </c>
      <c r="V569">
        <v>-3.04</v>
      </c>
      <c r="W569">
        <v>44.13</v>
      </c>
      <c r="X569">
        <v>47.17</v>
      </c>
      <c r="Y569">
        <v>-188</v>
      </c>
      <c r="Z569">
        <v>707</v>
      </c>
      <c r="AA569">
        <v>895</v>
      </c>
      <c r="AB569">
        <v>25.22</v>
      </c>
      <c r="AC569">
        <v>31.93</v>
      </c>
      <c r="AD569">
        <v>57.15</v>
      </c>
      <c r="AE569">
        <v>90</v>
      </c>
      <c r="AF569">
        <v>-0.53</v>
      </c>
      <c r="AG569">
        <v>47.95</v>
      </c>
      <c r="AH569">
        <v>-173</v>
      </c>
      <c r="AI569">
        <v>1587</v>
      </c>
      <c r="AJ569">
        <v>1760</v>
      </c>
      <c r="AK569">
        <v>56.62</v>
      </c>
      <c r="AL569">
        <v>62.79</v>
      </c>
      <c r="AM569">
        <v>119.4</v>
      </c>
      <c r="AN569">
        <v>52.36</v>
      </c>
      <c r="AO569">
        <v>115</v>
      </c>
      <c r="AP569">
        <v>189</v>
      </c>
      <c r="AQ569">
        <v>332</v>
      </c>
      <c r="AR569">
        <v>0.57999999999999996</v>
      </c>
      <c r="AS569">
        <v>47.63</v>
      </c>
      <c r="AT569">
        <v>47.06</v>
      </c>
      <c r="AU569">
        <v>-118</v>
      </c>
      <c r="AV569">
        <v>1188</v>
      </c>
      <c r="AW569">
        <v>1306</v>
      </c>
      <c r="AX569">
        <v>42.38</v>
      </c>
      <c r="AY569">
        <v>46.59</v>
      </c>
      <c r="AZ569">
        <v>88.97</v>
      </c>
      <c r="BA569">
        <v>69.95</v>
      </c>
      <c r="BB569">
        <v>73</v>
      </c>
      <c r="BC569">
        <v>217</v>
      </c>
      <c r="BD569">
        <v>-0.64</v>
      </c>
      <c r="BE569">
        <v>46.5</v>
      </c>
      <c r="BF569">
        <v>47.15</v>
      </c>
      <c r="BG569">
        <v>-125</v>
      </c>
      <c r="BH569">
        <v>29.65</v>
      </c>
      <c r="BI569">
        <v>34.1</v>
      </c>
      <c r="BJ569">
        <v>831</v>
      </c>
      <c r="BK569">
        <v>956</v>
      </c>
      <c r="BL569">
        <v>144</v>
      </c>
      <c r="BM569">
        <v>-1.0900000000000001</v>
      </c>
      <c r="BN569">
        <v>38.590000000000003</v>
      </c>
      <c r="BO569">
        <v>1.71</v>
      </c>
      <c r="BP569">
        <v>2.85</v>
      </c>
      <c r="BQ569">
        <v>48</v>
      </c>
      <c r="BR569">
        <v>80</v>
      </c>
      <c r="BS569">
        <v>-32</v>
      </c>
      <c r="BT569">
        <v>37.5</v>
      </c>
      <c r="BU569">
        <v>1.38</v>
      </c>
      <c r="BV569">
        <v>5.78</v>
      </c>
      <c r="BW569">
        <v>4.04</v>
      </c>
      <c r="BX569">
        <v>91.63</v>
      </c>
      <c r="BY569">
        <v>43</v>
      </c>
      <c r="BZ569">
        <v>1</v>
      </c>
      <c r="CA569">
        <v>0</v>
      </c>
      <c r="CB569">
        <v>50.34</v>
      </c>
      <c r="CC569">
        <v>595</v>
      </c>
      <c r="CD569">
        <v>591</v>
      </c>
      <c r="CE569">
        <v>587</v>
      </c>
      <c r="CF569">
        <v>202</v>
      </c>
      <c r="CG569">
        <v>153</v>
      </c>
      <c r="CH569">
        <v>10</v>
      </c>
      <c r="CI569">
        <v>5</v>
      </c>
      <c r="CJ569">
        <v>141</v>
      </c>
      <c r="CK569">
        <v>23</v>
      </c>
      <c r="CL569">
        <v>12</v>
      </c>
      <c r="CM569">
        <v>27</v>
      </c>
      <c r="CN569">
        <v>7</v>
      </c>
      <c r="CO569">
        <v>-0.71</v>
      </c>
      <c r="CP569">
        <v>1681.87</v>
      </c>
      <c r="CQ569">
        <v>3243.74</v>
      </c>
      <c r="CR569">
        <v>34.15</v>
      </c>
      <c r="CS569">
        <v>16.93</v>
      </c>
      <c r="CT569">
        <v>17.34</v>
      </c>
      <c r="CU569">
        <v>49.37</v>
      </c>
      <c r="CV569">
        <v>49.86</v>
      </c>
      <c r="CW569">
        <v>54.11</v>
      </c>
      <c r="CX569">
        <v>55.49</v>
      </c>
      <c r="CY569">
        <v>54.16</v>
      </c>
      <c r="CZ569">
        <v>54.46</v>
      </c>
      <c r="DB569">
        <f t="shared" si="8"/>
        <v>49</v>
      </c>
    </row>
    <row r="570" spans="1:106">
      <c r="A570" t="s">
        <v>1390</v>
      </c>
      <c r="B570" t="s">
        <v>1391</v>
      </c>
      <c r="C570" t="s">
        <v>62</v>
      </c>
      <c r="D570" t="s">
        <v>1243</v>
      </c>
      <c r="E570">
        <v>46</v>
      </c>
      <c r="F570">
        <v>20142015</v>
      </c>
      <c r="G570">
        <v>29</v>
      </c>
      <c r="H570">
        <v>0.65</v>
      </c>
      <c r="I570">
        <v>0.65</v>
      </c>
      <c r="J570">
        <v>0</v>
      </c>
      <c r="K570">
        <v>5</v>
      </c>
      <c r="L570">
        <v>5</v>
      </c>
      <c r="M570">
        <v>0</v>
      </c>
      <c r="N570">
        <v>0.35</v>
      </c>
      <c r="O570">
        <v>0.35</v>
      </c>
      <c r="P570">
        <v>-1</v>
      </c>
      <c r="Q570">
        <v>32.83</v>
      </c>
      <c r="R570">
        <v>92.93</v>
      </c>
      <c r="S570">
        <v>0</v>
      </c>
      <c r="T570">
        <v>-11.14</v>
      </c>
      <c r="U570">
        <v>18.87</v>
      </c>
      <c r="V570">
        <v>-8.91</v>
      </c>
      <c r="W570">
        <v>32.4</v>
      </c>
      <c r="X570">
        <v>41.31</v>
      </c>
      <c r="Y570">
        <v>-276</v>
      </c>
      <c r="Z570">
        <v>254</v>
      </c>
      <c r="AA570">
        <v>530</v>
      </c>
      <c r="AB570">
        <v>17.55</v>
      </c>
      <c r="AC570">
        <v>36.630000000000003</v>
      </c>
      <c r="AD570">
        <v>54.18</v>
      </c>
      <c r="AE570">
        <v>15</v>
      </c>
      <c r="AF570">
        <v>-7.69</v>
      </c>
      <c r="AG570">
        <v>40.53</v>
      </c>
      <c r="AH570">
        <v>-550</v>
      </c>
      <c r="AI570">
        <v>526</v>
      </c>
      <c r="AJ570">
        <v>1076</v>
      </c>
      <c r="AK570">
        <v>36.35</v>
      </c>
      <c r="AL570">
        <v>74.36</v>
      </c>
      <c r="AM570">
        <v>110.71</v>
      </c>
      <c r="AN570">
        <v>54.94</v>
      </c>
      <c r="AO570">
        <v>20</v>
      </c>
      <c r="AP570">
        <v>105</v>
      </c>
      <c r="AQ570">
        <v>74</v>
      </c>
      <c r="AR570">
        <v>-7.88</v>
      </c>
      <c r="AS570">
        <v>33.83</v>
      </c>
      <c r="AT570">
        <v>41.7</v>
      </c>
      <c r="AU570">
        <v>-372</v>
      </c>
      <c r="AV570">
        <v>389</v>
      </c>
      <c r="AW570">
        <v>761</v>
      </c>
      <c r="AX570">
        <v>26.88</v>
      </c>
      <c r="AY570">
        <v>52.59</v>
      </c>
      <c r="AZ570">
        <v>79.47</v>
      </c>
      <c r="BA570">
        <v>74.290000000000006</v>
      </c>
      <c r="BB570">
        <v>16</v>
      </c>
      <c r="BC570">
        <v>54</v>
      </c>
      <c r="BD570">
        <v>-8.86</v>
      </c>
      <c r="BE570">
        <v>34.99</v>
      </c>
      <c r="BF570">
        <v>43.84</v>
      </c>
      <c r="BG570">
        <v>-248</v>
      </c>
      <c r="BH570">
        <v>19.97</v>
      </c>
      <c r="BI570">
        <v>37.11</v>
      </c>
      <c r="BJ570">
        <v>289</v>
      </c>
      <c r="BK570">
        <v>537</v>
      </c>
      <c r="BL570">
        <v>38</v>
      </c>
      <c r="BM570">
        <v>-27.73</v>
      </c>
      <c r="BN570">
        <v>45.68</v>
      </c>
      <c r="BO570">
        <v>0.97</v>
      </c>
      <c r="BP570">
        <v>4.42</v>
      </c>
      <c r="BQ570">
        <v>14</v>
      </c>
      <c r="BR570">
        <v>64</v>
      </c>
      <c r="BS570">
        <v>-50</v>
      </c>
      <c r="BT570">
        <v>17.95</v>
      </c>
      <c r="BU570">
        <v>0</v>
      </c>
      <c r="BV570">
        <v>4.84</v>
      </c>
      <c r="BW570">
        <v>3.6</v>
      </c>
      <c r="BX570">
        <v>88.08</v>
      </c>
      <c r="BY570">
        <v>40</v>
      </c>
      <c r="BZ570">
        <v>0</v>
      </c>
      <c r="CA570">
        <v>0</v>
      </c>
      <c r="CB570">
        <v>34.65</v>
      </c>
      <c r="CC570">
        <v>202</v>
      </c>
      <c r="CD570">
        <v>284</v>
      </c>
      <c r="CE570">
        <v>381</v>
      </c>
      <c r="CF570">
        <v>67</v>
      </c>
      <c r="CG570">
        <v>66</v>
      </c>
      <c r="CH570">
        <v>1</v>
      </c>
      <c r="CI570">
        <v>4</v>
      </c>
      <c r="CJ570">
        <v>38</v>
      </c>
      <c r="CK570">
        <v>24</v>
      </c>
      <c r="CL570">
        <v>13</v>
      </c>
      <c r="CM570">
        <v>6</v>
      </c>
      <c r="CN570">
        <v>5</v>
      </c>
      <c r="CO570">
        <v>-7.0000000000000007E-2</v>
      </c>
      <c r="CP570">
        <v>868.23</v>
      </c>
      <c r="CQ570">
        <v>1931.47</v>
      </c>
      <c r="CR570">
        <v>31.01</v>
      </c>
      <c r="CS570">
        <v>16.68</v>
      </c>
      <c r="CT570">
        <v>17.309999999999999</v>
      </c>
      <c r="CU570">
        <v>40.340000000000003</v>
      </c>
      <c r="CV570">
        <v>50.25</v>
      </c>
      <c r="CW570">
        <v>43.03</v>
      </c>
      <c r="CX570">
        <v>63.65</v>
      </c>
      <c r="CY570">
        <v>54.6</v>
      </c>
      <c r="CZ570">
        <v>54.06</v>
      </c>
      <c r="DB570">
        <f t="shared" si="8"/>
        <v>1</v>
      </c>
    </row>
    <row r="571" spans="1:106">
      <c r="A571" t="s">
        <v>1192</v>
      </c>
      <c r="B571" t="s">
        <v>1193</v>
      </c>
      <c r="C571" t="s">
        <v>62</v>
      </c>
      <c r="D571" t="s">
        <v>105</v>
      </c>
      <c r="E571">
        <v>52</v>
      </c>
      <c r="F571">
        <v>20142015</v>
      </c>
      <c r="G571">
        <v>26</v>
      </c>
      <c r="H571">
        <v>0.77500000000000002</v>
      </c>
      <c r="I571">
        <v>0.77500000000000002</v>
      </c>
      <c r="J571">
        <v>2</v>
      </c>
      <c r="K571">
        <v>5</v>
      </c>
      <c r="L571">
        <v>7</v>
      </c>
      <c r="M571">
        <v>0.13</v>
      </c>
      <c r="N571">
        <v>0.32</v>
      </c>
      <c r="O571">
        <v>0.44</v>
      </c>
      <c r="P571">
        <v>-11</v>
      </c>
      <c r="Q571">
        <v>42.68</v>
      </c>
      <c r="R571">
        <v>98.96</v>
      </c>
      <c r="S571">
        <v>3.39</v>
      </c>
      <c r="T571">
        <v>-11.39</v>
      </c>
      <c r="U571">
        <v>18.23</v>
      </c>
      <c r="V571">
        <v>-13.05</v>
      </c>
      <c r="W571">
        <v>43.81</v>
      </c>
      <c r="X571">
        <v>56.86</v>
      </c>
      <c r="Y571">
        <v>-124</v>
      </c>
      <c r="Z571">
        <v>439</v>
      </c>
      <c r="AA571">
        <v>563</v>
      </c>
      <c r="AB571">
        <v>27.79</v>
      </c>
      <c r="AC571">
        <v>35.64</v>
      </c>
      <c r="AD571">
        <v>63.44</v>
      </c>
      <c r="AE571">
        <v>30</v>
      </c>
      <c r="AF571">
        <v>-12.96</v>
      </c>
      <c r="AG571">
        <v>55.65</v>
      </c>
      <c r="AH571">
        <v>-278</v>
      </c>
      <c r="AI571">
        <v>811</v>
      </c>
      <c r="AJ571">
        <v>1089</v>
      </c>
      <c r="AK571">
        <v>51.34</v>
      </c>
      <c r="AL571">
        <v>68.94</v>
      </c>
      <c r="AM571">
        <v>120.29</v>
      </c>
      <c r="AN571">
        <v>56.72</v>
      </c>
      <c r="AO571">
        <v>33</v>
      </c>
      <c r="AP571">
        <v>85</v>
      </c>
      <c r="AQ571">
        <v>112</v>
      </c>
      <c r="AR571">
        <v>-13.65</v>
      </c>
      <c r="AS571">
        <v>43.68</v>
      </c>
      <c r="AT571">
        <v>57.33</v>
      </c>
      <c r="AU571">
        <v>-179</v>
      </c>
      <c r="AV571">
        <v>619</v>
      </c>
      <c r="AW571">
        <v>798</v>
      </c>
      <c r="AX571">
        <v>39.19</v>
      </c>
      <c r="AY571">
        <v>50.52</v>
      </c>
      <c r="AZ571">
        <v>89.71</v>
      </c>
      <c r="BA571">
        <v>74.31</v>
      </c>
      <c r="BB571">
        <v>20</v>
      </c>
      <c r="BC571">
        <v>79</v>
      </c>
      <c r="BD571">
        <v>-12.93</v>
      </c>
      <c r="BE571">
        <v>44.44</v>
      </c>
      <c r="BF571">
        <v>57.38</v>
      </c>
      <c r="BG571">
        <v>-115</v>
      </c>
      <c r="BH571">
        <v>29.12</v>
      </c>
      <c r="BI571">
        <v>36.4</v>
      </c>
      <c r="BJ571">
        <v>460</v>
      </c>
      <c r="BK571">
        <v>575</v>
      </c>
      <c r="BL571">
        <v>59</v>
      </c>
      <c r="BM571">
        <v>-14.88</v>
      </c>
      <c r="BN571">
        <v>56.54</v>
      </c>
      <c r="BO571">
        <v>2.5299999999999998</v>
      </c>
      <c r="BP571">
        <v>3.55</v>
      </c>
      <c r="BQ571">
        <v>40</v>
      </c>
      <c r="BR571">
        <v>56</v>
      </c>
      <c r="BS571">
        <v>-16</v>
      </c>
      <c r="BT571">
        <v>41.67</v>
      </c>
      <c r="BU571">
        <v>2.5299999999999998</v>
      </c>
      <c r="BV571">
        <v>8.6999999999999993</v>
      </c>
      <c r="BW571">
        <v>6.46</v>
      </c>
      <c r="BX571">
        <v>90.26</v>
      </c>
      <c r="BY571">
        <v>38</v>
      </c>
      <c r="BZ571">
        <v>0</v>
      </c>
      <c r="CA571">
        <v>1</v>
      </c>
      <c r="CB571">
        <v>44.2</v>
      </c>
      <c r="CC571">
        <v>286</v>
      </c>
      <c r="CD571">
        <v>288</v>
      </c>
      <c r="CE571">
        <v>361</v>
      </c>
      <c r="CF571">
        <v>124</v>
      </c>
      <c r="CG571">
        <v>104</v>
      </c>
      <c r="CH571">
        <v>0</v>
      </c>
      <c r="CI571">
        <v>5</v>
      </c>
      <c r="CJ571">
        <v>57</v>
      </c>
      <c r="CK571">
        <v>24</v>
      </c>
      <c r="CL571">
        <v>14</v>
      </c>
      <c r="CM571">
        <v>15</v>
      </c>
      <c r="CN571">
        <v>4</v>
      </c>
      <c r="CO571">
        <v>-0.7</v>
      </c>
      <c r="CP571">
        <v>947.74</v>
      </c>
      <c r="CQ571">
        <v>2208.98</v>
      </c>
      <c r="CR571">
        <v>30.02</v>
      </c>
      <c r="CS571">
        <v>16.7</v>
      </c>
      <c r="CT571">
        <v>17.489999999999998</v>
      </c>
      <c r="CU571">
        <v>52.11</v>
      </c>
      <c r="CV571">
        <v>49.65</v>
      </c>
      <c r="CW571">
        <v>59.23</v>
      </c>
      <c r="CX571">
        <v>54.44</v>
      </c>
      <c r="CY571">
        <v>53.8</v>
      </c>
      <c r="CZ571">
        <v>54.57</v>
      </c>
      <c r="DB571">
        <f t="shared" si="8"/>
        <v>20</v>
      </c>
    </row>
    <row r="572" spans="1:106">
      <c r="A572" t="s">
        <v>108</v>
      </c>
      <c r="B572" t="s">
        <v>109</v>
      </c>
      <c r="C572" t="s">
        <v>62</v>
      </c>
      <c r="D572" t="s">
        <v>110</v>
      </c>
      <c r="E572">
        <v>82</v>
      </c>
      <c r="F572">
        <v>20142015</v>
      </c>
      <c r="G572">
        <v>28</v>
      </c>
      <c r="H572">
        <v>4.5</v>
      </c>
      <c r="I572">
        <v>4.5</v>
      </c>
      <c r="J572">
        <v>9</v>
      </c>
      <c r="K572">
        <v>30</v>
      </c>
      <c r="L572">
        <v>39</v>
      </c>
      <c r="M572">
        <v>0.3</v>
      </c>
      <c r="N572">
        <v>1.01</v>
      </c>
      <c r="O572">
        <v>1.31</v>
      </c>
      <c r="P572">
        <v>-1</v>
      </c>
      <c r="Q572">
        <v>52.44</v>
      </c>
      <c r="R572">
        <v>101.86</v>
      </c>
      <c r="S572">
        <v>6.52</v>
      </c>
      <c r="T572">
        <v>-3.21</v>
      </c>
      <c r="U572">
        <v>21.79</v>
      </c>
      <c r="V572">
        <v>4.28</v>
      </c>
      <c r="W572">
        <v>54.92</v>
      </c>
      <c r="X572">
        <v>50.64</v>
      </c>
      <c r="Y572">
        <v>165</v>
      </c>
      <c r="Z572">
        <v>921</v>
      </c>
      <c r="AA572">
        <v>756</v>
      </c>
      <c r="AB572">
        <v>30.93</v>
      </c>
      <c r="AC572">
        <v>25.39</v>
      </c>
      <c r="AD572">
        <v>56.31</v>
      </c>
      <c r="AE572">
        <v>84</v>
      </c>
      <c r="AF572">
        <v>1.81</v>
      </c>
      <c r="AG572">
        <v>50.63</v>
      </c>
      <c r="AH572">
        <v>153</v>
      </c>
      <c r="AI572">
        <v>1645</v>
      </c>
      <c r="AJ572">
        <v>1492</v>
      </c>
      <c r="AK572">
        <v>55.24</v>
      </c>
      <c r="AL572">
        <v>50.1</v>
      </c>
      <c r="AM572">
        <v>105.34</v>
      </c>
      <c r="AN572">
        <v>55.74</v>
      </c>
      <c r="AO572">
        <v>92</v>
      </c>
      <c r="AP572">
        <v>77</v>
      </c>
      <c r="AQ572">
        <v>274</v>
      </c>
      <c r="AR572">
        <v>0.96</v>
      </c>
      <c r="AS572">
        <v>51.92</v>
      </c>
      <c r="AT572">
        <v>50.96</v>
      </c>
      <c r="AU572">
        <v>90</v>
      </c>
      <c r="AV572">
        <v>1214</v>
      </c>
      <c r="AW572">
        <v>1124</v>
      </c>
      <c r="AX572">
        <v>40.770000000000003</v>
      </c>
      <c r="AY572">
        <v>37.74</v>
      </c>
      <c r="AZ572">
        <v>78.510000000000005</v>
      </c>
      <c r="BA572">
        <v>75.540000000000006</v>
      </c>
      <c r="BB572">
        <v>44</v>
      </c>
      <c r="BC572">
        <v>182</v>
      </c>
      <c r="BD572">
        <v>2.15</v>
      </c>
      <c r="BE572">
        <v>52.85</v>
      </c>
      <c r="BF572">
        <v>50.7</v>
      </c>
      <c r="BG572">
        <v>99</v>
      </c>
      <c r="BH572">
        <v>30.79</v>
      </c>
      <c r="BI572">
        <v>27.47</v>
      </c>
      <c r="BJ572">
        <v>917</v>
      </c>
      <c r="BK572">
        <v>818</v>
      </c>
      <c r="BL572">
        <v>138</v>
      </c>
      <c r="BM572">
        <v>2.3199999999999998</v>
      </c>
      <c r="BN572">
        <v>54.74</v>
      </c>
      <c r="BO572">
        <v>3.66</v>
      </c>
      <c r="BP572">
        <v>2.75</v>
      </c>
      <c r="BQ572">
        <v>109</v>
      </c>
      <c r="BR572">
        <v>82</v>
      </c>
      <c r="BS572">
        <v>27</v>
      </c>
      <c r="BT572">
        <v>57.07</v>
      </c>
      <c r="BU572">
        <v>4.95</v>
      </c>
      <c r="BV572">
        <v>11.89</v>
      </c>
      <c r="BW572">
        <v>8.98</v>
      </c>
      <c r="BX572">
        <v>89.98</v>
      </c>
      <c r="BY572">
        <v>40</v>
      </c>
      <c r="BZ572">
        <v>0</v>
      </c>
      <c r="CA572">
        <v>0</v>
      </c>
      <c r="CB572">
        <v>50.45</v>
      </c>
      <c r="CC572">
        <v>621</v>
      </c>
      <c r="CD572">
        <v>589</v>
      </c>
      <c r="CE572">
        <v>610</v>
      </c>
      <c r="CF572">
        <v>104</v>
      </c>
      <c r="CG572">
        <v>109</v>
      </c>
      <c r="CH572">
        <v>15</v>
      </c>
      <c r="CI572">
        <v>15</v>
      </c>
      <c r="CJ572">
        <v>129</v>
      </c>
      <c r="CK572">
        <v>40</v>
      </c>
      <c r="CL572">
        <v>23</v>
      </c>
      <c r="CM572">
        <v>13</v>
      </c>
      <c r="CN572">
        <v>12</v>
      </c>
      <c r="CO572">
        <v>-0.03</v>
      </c>
      <c r="CP572">
        <v>1786.81</v>
      </c>
      <c r="CQ572">
        <v>3180.11</v>
      </c>
      <c r="CR572">
        <v>35.97</v>
      </c>
      <c r="CS572">
        <v>16.809999999999999</v>
      </c>
      <c r="CT572">
        <v>17.52</v>
      </c>
      <c r="CU572">
        <v>52.81</v>
      </c>
      <c r="CV572">
        <v>49.67</v>
      </c>
      <c r="CW572">
        <v>56.28</v>
      </c>
      <c r="CX572">
        <v>50.29</v>
      </c>
      <c r="CY572">
        <v>53.84</v>
      </c>
      <c r="CZ572">
        <v>54.56</v>
      </c>
      <c r="DB572">
        <f t="shared" si="8"/>
        <v>-5</v>
      </c>
    </row>
    <row r="573" spans="1:106">
      <c r="A573" t="s">
        <v>898</v>
      </c>
      <c r="B573" t="s">
        <v>899</v>
      </c>
      <c r="C573" t="s">
        <v>62</v>
      </c>
      <c r="D573" t="s">
        <v>230</v>
      </c>
      <c r="E573">
        <v>81</v>
      </c>
      <c r="F573">
        <v>20142015</v>
      </c>
      <c r="G573">
        <v>36</v>
      </c>
      <c r="H573">
        <v>6.25</v>
      </c>
      <c r="I573">
        <v>5.25</v>
      </c>
      <c r="J573">
        <v>9</v>
      </c>
      <c r="K573">
        <v>43</v>
      </c>
      <c r="L573">
        <v>52</v>
      </c>
      <c r="M573">
        <v>0.3</v>
      </c>
      <c r="N573">
        <v>1.43</v>
      </c>
      <c r="O573">
        <v>1.73</v>
      </c>
      <c r="P573">
        <v>-8</v>
      </c>
      <c r="Q573">
        <v>57.5</v>
      </c>
      <c r="R573">
        <v>102.14</v>
      </c>
      <c r="S573">
        <v>6.25</v>
      </c>
      <c r="T573">
        <v>23.98</v>
      </c>
      <c r="U573">
        <v>22.31</v>
      </c>
      <c r="V573">
        <v>13.86</v>
      </c>
      <c r="W573">
        <v>58.88</v>
      </c>
      <c r="X573">
        <v>45.03</v>
      </c>
      <c r="Y573">
        <v>308</v>
      </c>
      <c r="Z573">
        <v>1021</v>
      </c>
      <c r="AA573">
        <v>713</v>
      </c>
      <c r="AB573">
        <v>33.9</v>
      </c>
      <c r="AC573">
        <v>23.67</v>
      </c>
      <c r="AD573">
        <v>57.58</v>
      </c>
      <c r="AE573">
        <v>87</v>
      </c>
      <c r="AF573">
        <v>12.38</v>
      </c>
      <c r="AG573">
        <v>45.12</v>
      </c>
      <c r="AH573">
        <v>526</v>
      </c>
      <c r="AI573">
        <v>2016</v>
      </c>
      <c r="AJ573">
        <v>1490</v>
      </c>
      <c r="AK573">
        <v>66.94</v>
      </c>
      <c r="AL573">
        <v>49.47</v>
      </c>
      <c r="AM573">
        <v>116.41</v>
      </c>
      <c r="AN573">
        <v>51.54</v>
      </c>
      <c r="AO573">
        <v>120</v>
      </c>
      <c r="AP573">
        <v>103</v>
      </c>
      <c r="AQ573">
        <v>316</v>
      </c>
      <c r="AR573">
        <v>10.93</v>
      </c>
      <c r="AS573">
        <v>56.28</v>
      </c>
      <c r="AT573">
        <v>45.35</v>
      </c>
      <c r="AU573">
        <v>325</v>
      </c>
      <c r="AV573">
        <v>1456</v>
      </c>
      <c r="AW573">
        <v>1131</v>
      </c>
      <c r="AX573">
        <v>48.35</v>
      </c>
      <c r="AY573">
        <v>37.549999999999997</v>
      </c>
      <c r="AZ573">
        <v>85.9</v>
      </c>
      <c r="BA573">
        <v>71.36</v>
      </c>
      <c r="BB573">
        <v>52</v>
      </c>
      <c r="BC573">
        <v>196</v>
      </c>
      <c r="BD573">
        <v>10.1</v>
      </c>
      <c r="BE573">
        <v>55.77</v>
      </c>
      <c r="BF573">
        <v>45.67</v>
      </c>
      <c r="BG573">
        <v>215</v>
      </c>
      <c r="BH573">
        <v>34.5</v>
      </c>
      <c r="BI573">
        <v>27.36</v>
      </c>
      <c r="BJ573">
        <v>1039</v>
      </c>
      <c r="BK573">
        <v>824</v>
      </c>
      <c r="BL573">
        <v>144</v>
      </c>
      <c r="BM573">
        <v>21.36</v>
      </c>
      <c r="BN573">
        <v>40</v>
      </c>
      <c r="BO573">
        <v>3.59</v>
      </c>
      <c r="BP573">
        <v>2.2599999999999998</v>
      </c>
      <c r="BQ573">
        <v>108</v>
      </c>
      <c r="BR573">
        <v>68</v>
      </c>
      <c r="BS573">
        <v>40</v>
      </c>
      <c r="BT573">
        <v>61.36</v>
      </c>
      <c r="BU573">
        <v>4.59</v>
      </c>
      <c r="BV573">
        <v>10.39</v>
      </c>
      <c r="BW573">
        <v>7.42</v>
      </c>
      <c r="BX573">
        <v>91.75</v>
      </c>
      <c r="BY573">
        <v>40</v>
      </c>
      <c r="BZ573">
        <v>0</v>
      </c>
      <c r="CA573">
        <v>0</v>
      </c>
      <c r="CB573">
        <v>66.33</v>
      </c>
      <c r="CC573">
        <v>857</v>
      </c>
      <c r="CD573">
        <v>581</v>
      </c>
      <c r="CE573">
        <v>435</v>
      </c>
      <c r="CF573">
        <v>63</v>
      </c>
      <c r="CG573">
        <v>105</v>
      </c>
      <c r="CH573">
        <v>24</v>
      </c>
      <c r="CI573">
        <v>19</v>
      </c>
      <c r="CJ573">
        <v>135</v>
      </c>
      <c r="CK573">
        <v>41</v>
      </c>
      <c r="CL573">
        <v>16</v>
      </c>
      <c r="CM573">
        <v>18</v>
      </c>
      <c r="CN573">
        <v>10</v>
      </c>
      <c r="CO573">
        <v>-0.27</v>
      </c>
      <c r="CP573">
        <v>1806.99</v>
      </c>
      <c r="CQ573">
        <v>3138.34</v>
      </c>
      <c r="CR573">
        <v>36.54</v>
      </c>
      <c r="CS573">
        <v>16.670000000000002</v>
      </c>
      <c r="CT573">
        <v>17.47</v>
      </c>
      <c r="CU573">
        <v>48.99</v>
      </c>
      <c r="CV573">
        <v>50.05</v>
      </c>
      <c r="CW573">
        <v>53.45</v>
      </c>
      <c r="CX573">
        <v>55.66</v>
      </c>
      <c r="CY573">
        <v>54.3</v>
      </c>
      <c r="CZ573">
        <v>54.19</v>
      </c>
      <c r="DB573">
        <f t="shared" si="8"/>
        <v>-42</v>
      </c>
    </row>
    <row r="574" spans="1:106">
      <c r="A574" t="s">
        <v>319</v>
      </c>
      <c r="B574" t="s">
        <v>320</v>
      </c>
      <c r="C574" t="s">
        <v>97</v>
      </c>
      <c r="D574" t="s">
        <v>105</v>
      </c>
      <c r="E574">
        <v>81</v>
      </c>
      <c r="F574">
        <v>20142015</v>
      </c>
      <c r="G574">
        <v>21</v>
      </c>
      <c r="H574">
        <v>0.92500000000000004</v>
      </c>
      <c r="I574">
        <v>0.92500000000000004</v>
      </c>
      <c r="J574">
        <v>17</v>
      </c>
      <c r="K574">
        <v>33</v>
      </c>
      <c r="L574">
        <v>50</v>
      </c>
      <c r="M574">
        <v>0.82</v>
      </c>
      <c r="N574">
        <v>1.59</v>
      </c>
      <c r="O574">
        <v>2.41</v>
      </c>
      <c r="P574">
        <v>-8</v>
      </c>
      <c r="Q574">
        <v>56.58</v>
      </c>
      <c r="R574">
        <v>101.07</v>
      </c>
      <c r="S574">
        <v>9.5</v>
      </c>
      <c r="T574">
        <v>1.72</v>
      </c>
      <c r="U574">
        <v>15.34</v>
      </c>
      <c r="V574">
        <v>5.45</v>
      </c>
      <c r="W574">
        <v>57.69</v>
      </c>
      <c r="X574">
        <v>52.24</v>
      </c>
      <c r="Y574">
        <v>205</v>
      </c>
      <c r="Z574">
        <v>769</v>
      </c>
      <c r="AA574">
        <v>564</v>
      </c>
      <c r="AB574">
        <v>37.14</v>
      </c>
      <c r="AC574">
        <v>27.24</v>
      </c>
      <c r="AD574">
        <v>64.38</v>
      </c>
      <c r="AE574">
        <v>168</v>
      </c>
      <c r="AF574">
        <v>4.97</v>
      </c>
      <c r="AG574">
        <v>51.61</v>
      </c>
      <c r="AH574">
        <v>328</v>
      </c>
      <c r="AI574">
        <v>1411</v>
      </c>
      <c r="AJ574">
        <v>1083</v>
      </c>
      <c r="AK574">
        <v>68.150000000000006</v>
      </c>
      <c r="AL574">
        <v>52.3</v>
      </c>
      <c r="AM574">
        <v>120.45</v>
      </c>
      <c r="AN574">
        <v>56.7</v>
      </c>
      <c r="AO574">
        <v>65</v>
      </c>
      <c r="AP574">
        <v>21</v>
      </c>
      <c r="AQ574">
        <v>286</v>
      </c>
      <c r="AR574">
        <v>5.92</v>
      </c>
      <c r="AS574">
        <v>58.54</v>
      </c>
      <c r="AT574">
        <v>52.62</v>
      </c>
      <c r="AU574">
        <v>311</v>
      </c>
      <c r="AV574">
        <v>1066</v>
      </c>
      <c r="AW574">
        <v>755</v>
      </c>
      <c r="AX574">
        <v>51.48</v>
      </c>
      <c r="AY574">
        <v>36.46</v>
      </c>
      <c r="AZ574">
        <v>87.95</v>
      </c>
      <c r="BA574">
        <v>75.05</v>
      </c>
      <c r="BB574">
        <v>42</v>
      </c>
      <c r="BC574">
        <v>221</v>
      </c>
      <c r="BD574">
        <v>6.98</v>
      </c>
      <c r="BE574">
        <v>59.52</v>
      </c>
      <c r="BF574">
        <v>52.54</v>
      </c>
      <c r="BG574">
        <v>256</v>
      </c>
      <c r="BH574">
        <v>38.64</v>
      </c>
      <c r="BI574">
        <v>26.27</v>
      </c>
      <c r="BJ574">
        <v>800</v>
      </c>
      <c r="BK574">
        <v>544</v>
      </c>
      <c r="BL574">
        <v>179</v>
      </c>
      <c r="BM574">
        <v>13.67</v>
      </c>
      <c r="BN574">
        <v>48.3</v>
      </c>
      <c r="BO574">
        <v>4.25</v>
      </c>
      <c r="BP574">
        <v>2.61</v>
      </c>
      <c r="BQ574">
        <v>88</v>
      </c>
      <c r="BR574">
        <v>54</v>
      </c>
      <c r="BS574">
        <v>34</v>
      </c>
      <c r="BT574">
        <v>61.97</v>
      </c>
      <c r="BU574">
        <v>7.69</v>
      </c>
      <c r="BV574">
        <v>11</v>
      </c>
      <c r="BW574">
        <v>8.26</v>
      </c>
      <c r="BX574">
        <v>90.07</v>
      </c>
      <c r="BY574">
        <v>46.71</v>
      </c>
      <c r="BZ574">
        <v>149</v>
      </c>
      <c r="CA574">
        <v>170</v>
      </c>
      <c r="CB574">
        <v>54.57</v>
      </c>
      <c r="CC574">
        <v>436</v>
      </c>
      <c r="CD574">
        <v>332</v>
      </c>
      <c r="CE574">
        <v>363</v>
      </c>
      <c r="CF574">
        <v>92</v>
      </c>
      <c r="CG574">
        <v>72</v>
      </c>
      <c r="CH574">
        <v>25</v>
      </c>
      <c r="CI574">
        <v>8</v>
      </c>
      <c r="CJ574">
        <v>162</v>
      </c>
      <c r="CK574">
        <v>52</v>
      </c>
      <c r="CL574">
        <v>38</v>
      </c>
      <c r="CM574">
        <v>19</v>
      </c>
      <c r="CN574">
        <v>11</v>
      </c>
      <c r="CO574">
        <v>-0.39</v>
      </c>
      <c r="CP574">
        <v>1242.3499999999999</v>
      </c>
      <c r="CQ574">
        <v>3697.22</v>
      </c>
      <c r="CR574">
        <v>25.15</v>
      </c>
      <c r="CS574">
        <v>17.29</v>
      </c>
      <c r="CT574">
        <v>17.22</v>
      </c>
      <c r="CU574">
        <v>52.89</v>
      </c>
      <c r="CV574">
        <v>49.65</v>
      </c>
      <c r="CW574">
        <v>60.05</v>
      </c>
      <c r="CX574">
        <v>53.49</v>
      </c>
      <c r="CY574">
        <v>53.43</v>
      </c>
      <c r="CZ574">
        <v>54.19</v>
      </c>
      <c r="DB574">
        <f t="shared" si="8"/>
        <v>20</v>
      </c>
    </row>
    <row r="575" spans="1:106">
      <c r="A575" t="s">
        <v>1423</v>
      </c>
      <c r="B575" t="s">
        <v>1424</v>
      </c>
      <c r="C575" t="s">
        <v>62</v>
      </c>
      <c r="D575" t="s">
        <v>976</v>
      </c>
      <c r="E575">
        <v>65</v>
      </c>
      <c r="F575">
        <v>20142015</v>
      </c>
      <c r="G575">
        <v>34</v>
      </c>
      <c r="H575">
        <v>3.6</v>
      </c>
      <c r="I575">
        <v>3.6</v>
      </c>
      <c r="J575">
        <v>3</v>
      </c>
      <c r="K575">
        <v>10</v>
      </c>
      <c r="L575">
        <v>13</v>
      </c>
      <c r="M575">
        <v>0.14000000000000001</v>
      </c>
      <c r="N575">
        <v>0.45</v>
      </c>
      <c r="O575">
        <v>0.59</v>
      </c>
      <c r="P575">
        <v>-1</v>
      </c>
      <c r="Q575">
        <v>35.15</v>
      </c>
      <c r="R575">
        <v>102</v>
      </c>
      <c r="S575">
        <v>4.6900000000000004</v>
      </c>
      <c r="T575">
        <v>-15.23</v>
      </c>
      <c r="U575">
        <v>20.309999999999999</v>
      </c>
      <c r="V575">
        <v>-10.62</v>
      </c>
      <c r="W575">
        <v>37.090000000000003</v>
      </c>
      <c r="X575">
        <v>47.71</v>
      </c>
      <c r="Y575">
        <v>-314</v>
      </c>
      <c r="Z575">
        <v>451</v>
      </c>
      <c r="AA575">
        <v>765</v>
      </c>
      <c r="AB575">
        <v>20.49</v>
      </c>
      <c r="AC575">
        <v>34.76</v>
      </c>
      <c r="AD575">
        <v>55.26</v>
      </c>
      <c r="AE575">
        <v>37</v>
      </c>
      <c r="AF575">
        <v>-12.25</v>
      </c>
      <c r="AG575">
        <v>47.4</v>
      </c>
      <c r="AH575">
        <v>-726</v>
      </c>
      <c r="AI575">
        <v>859</v>
      </c>
      <c r="AJ575">
        <v>1585</v>
      </c>
      <c r="AK575">
        <v>39.04</v>
      </c>
      <c r="AL575">
        <v>72.03</v>
      </c>
      <c r="AM575">
        <v>111.06</v>
      </c>
      <c r="AN575">
        <v>54.6</v>
      </c>
      <c r="AO575">
        <v>34</v>
      </c>
      <c r="AP575">
        <v>134</v>
      </c>
      <c r="AQ575">
        <v>128</v>
      </c>
      <c r="AR575">
        <v>-12.8</v>
      </c>
      <c r="AS575">
        <v>35.72</v>
      </c>
      <c r="AT575">
        <v>48.51</v>
      </c>
      <c r="AU575">
        <v>-519</v>
      </c>
      <c r="AV575">
        <v>649</v>
      </c>
      <c r="AW575">
        <v>1168</v>
      </c>
      <c r="AX575">
        <v>29.49</v>
      </c>
      <c r="AY575">
        <v>53.08</v>
      </c>
      <c r="AZ575">
        <v>82.57</v>
      </c>
      <c r="BA575">
        <v>72.27</v>
      </c>
      <c r="BB575">
        <v>30</v>
      </c>
      <c r="BC575">
        <v>94</v>
      </c>
      <c r="BD575">
        <v>-13.28</v>
      </c>
      <c r="BE575">
        <v>36.19</v>
      </c>
      <c r="BF575">
        <v>49.47</v>
      </c>
      <c r="BG575">
        <v>-358</v>
      </c>
      <c r="BH575">
        <v>21.31</v>
      </c>
      <c r="BI575">
        <v>37.58</v>
      </c>
      <c r="BJ575">
        <v>469</v>
      </c>
      <c r="BK575">
        <v>827</v>
      </c>
      <c r="BL575">
        <v>64</v>
      </c>
      <c r="BM575">
        <v>-9.99</v>
      </c>
      <c r="BN575">
        <v>52.54</v>
      </c>
      <c r="BO575">
        <v>1.82</v>
      </c>
      <c r="BP575">
        <v>2.4500000000000002</v>
      </c>
      <c r="BQ575">
        <v>40</v>
      </c>
      <c r="BR575">
        <v>54</v>
      </c>
      <c r="BS575">
        <v>-14</v>
      </c>
      <c r="BT575">
        <v>42.55</v>
      </c>
      <c r="BU575">
        <v>3.19</v>
      </c>
      <c r="BV575">
        <v>8.5299999999999994</v>
      </c>
      <c r="BW575">
        <v>6.16</v>
      </c>
      <c r="BX575">
        <v>93.47</v>
      </c>
      <c r="BY575">
        <v>43</v>
      </c>
      <c r="BZ575">
        <v>1</v>
      </c>
      <c r="CA575">
        <v>0</v>
      </c>
      <c r="CB575">
        <v>36.130000000000003</v>
      </c>
      <c r="CC575">
        <v>358</v>
      </c>
      <c r="CD575">
        <v>437</v>
      </c>
      <c r="CE575">
        <v>633</v>
      </c>
      <c r="CF575">
        <v>177</v>
      </c>
      <c r="CG575">
        <v>102</v>
      </c>
      <c r="CH575">
        <v>4</v>
      </c>
      <c r="CI575">
        <v>6</v>
      </c>
      <c r="CJ575">
        <v>61</v>
      </c>
      <c r="CK575">
        <v>22</v>
      </c>
      <c r="CL575">
        <v>15</v>
      </c>
      <c r="CM575">
        <v>8</v>
      </c>
      <c r="CN575">
        <v>7</v>
      </c>
      <c r="CO575">
        <v>-0.05</v>
      </c>
      <c r="CP575">
        <v>1320.33</v>
      </c>
      <c r="CQ575">
        <v>2645.88</v>
      </c>
      <c r="CR575">
        <v>33.29</v>
      </c>
      <c r="CS575">
        <v>16.78</v>
      </c>
      <c r="CT575">
        <v>17.61</v>
      </c>
      <c r="CU575">
        <v>44.6</v>
      </c>
      <c r="CV575">
        <v>50.59</v>
      </c>
      <c r="CW575">
        <v>49.22</v>
      </c>
      <c r="CX575">
        <v>61.14</v>
      </c>
      <c r="CY575">
        <v>55.17</v>
      </c>
      <c r="CZ575">
        <v>53.88</v>
      </c>
      <c r="DB575">
        <f t="shared" si="8"/>
        <v>75</v>
      </c>
    </row>
    <row r="576" spans="1:106">
      <c r="A576" t="s">
        <v>394</v>
      </c>
      <c r="B576" t="s">
        <v>395</v>
      </c>
      <c r="C576" t="s">
        <v>62</v>
      </c>
      <c r="D576" t="s">
        <v>168</v>
      </c>
      <c r="E576">
        <v>70</v>
      </c>
      <c r="F576">
        <v>20142015</v>
      </c>
      <c r="G576">
        <v>30</v>
      </c>
      <c r="H576">
        <v>2.75</v>
      </c>
      <c r="I576">
        <v>2.625</v>
      </c>
      <c r="J576">
        <v>2</v>
      </c>
      <c r="K576">
        <v>12</v>
      </c>
      <c r="L576">
        <v>14</v>
      </c>
      <c r="M576">
        <v>0.09</v>
      </c>
      <c r="N576">
        <v>0.53</v>
      </c>
      <c r="O576">
        <v>0.62</v>
      </c>
      <c r="P576">
        <v>-23</v>
      </c>
      <c r="Q576">
        <v>43.82</v>
      </c>
      <c r="R576">
        <v>99.26</v>
      </c>
      <c r="S576">
        <v>3.92</v>
      </c>
      <c r="T576">
        <v>-22.98</v>
      </c>
      <c r="U576">
        <v>19.41</v>
      </c>
      <c r="V576">
        <v>-13.39</v>
      </c>
      <c r="W576">
        <v>42.81</v>
      </c>
      <c r="X576">
        <v>56.2</v>
      </c>
      <c r="Y576">
        <v>-186</v>
      </c>
      <c r="Z576">
        <v>554</v>
      </c>
      <c r="AA576">
        <v>740</v>
      </c>
      <c r="AB576">
        <v>24.47</v>
      </c>
      <c r="AC576">
        <v>32.68</v>
      </c>
      <c r="AD576">
        <v>57.15</v>
      </c>
      <c r="AE576">
        <v>49</v>
      </c>
      <c r="AF576">
        <v>-12.39</v>
      </c>
      <c r="AG576">
        <v>56.21</v>
      </c>
      <c r="AH576">
        <v>-317</v>
      </c>
      <c r="AI576">
        <v>1124</v>
      </c>
      <c r="AJ576">
        <v>1441</v>
      </c>
      <c r="AK576">
        <v>49.64</v>
      </c>
      <c r="AL576">
        <v>63.64</v>
      </c>
      <c r="AM576">
        <v>113.28</v>
      </c>
      <c r="AN576">
        <v>51.16</v>
      </c>
      <c r="AO576">
        <v>74</v>
      </c>
      <c r="AP576">
        <v>142</v>
      </c>
      <c r="AQ576">
        <v>153</v>
      </c>
      <c r="AR576">
        <v>-12.2</v>
      </c>
      <c r="AS576">
        <v>43.3</v>
      </c>
      <c r="AT576">
        <v>55.5</v>
      </c>
      <c r="AU576">
        <v>-248</v>
      </c>
      <c r="AV576">
        <v>802</v>
      </c>
      <c r="AW576">
        <v>1050</v>
      </c>
      <c r="AX576">
        <v>35.42</v>
      </c>
      <c r="AY576">
        <v>46.37</v>
      </c>
      <c r="AZ576">
        <v>81.790000000000006</v>
      </c>
      <c r="BA576">
        <v>71.7</v>
      </c>
      <c r="BB576">
        <v>28</v>
      </c>
      <c r="BC576">
        <v>79</v>
      </c>
      <c r="BD576">
        <v>-12.14</v>
      </c>
      <c r="BE576">
        <v>43.23</v>
      </c>
      <c r="BF576">
        <v>55.38</v>
      </c>
      <c r="BG576">
        <v>-180</v>
      </c>
      <c r="BH576">
        <v>25.4</v>
      </c>
      <c r="BI576">
        <v>33.340000000000003</v>
      </c>
      <c r="BJ576">
        <v>575</v>
      </c>
      <c r="BK576">
        <v>755</v>
      </c>
      <c r="BL576">
        <v>51</v>
      </c>
      <c r="BM576">
        <v>-15.43</v>
      </c>
      <c r="BN576">
        <v>56.5</v>
      </c>
      <c r="BO576">
        <v>2.0299999999999998</v>
      </c>
      <c r="BP576">
        <v>2.91</v>
      </c>
      <c r="BQ576">
        <v>46</v>
      </c>
      <c r="BR576">
        <v>66</v>
      </c>
      <c r="BS576">
        <v>-20</v>
      </c>
      <c r="BT576">
        <v>41.07</v>
      </c>
      <c r="BU576">
        <v>2.5299999999999998</v>
      </c>
      <c r="BV576">
        <v>8</v>
      </c>
      <c r="BW576">
        <v>5.74</v>
      </c>
      <c r="BX576">
        <v>91.26</v>
      </c>
      <c r="BY576">
        <v>38</v>
      </c>
      <c r="BZ576">
        <v>0</v>
      </c>
      <c r="CA576">
        <v>1</v>
      </c>
      <c r="CB576">
        <v>35.24</v>
      </c>
      <c r="CC576">
        <v>327</v>
      </c>
      <c r="CD576">
        <v>454</v>
      </c>
      <c r="CE576">
        <v>601</v>
      </c>
      <c r="CF576">
        <v>166</v>
      </c>
      <c r="CG576">
        <v>89</v>
      </c>
      <c r="CH576">
        <v>7</v>
      </c>
      <c r="CI576">
        <v>5</v>
      </c>
      <c r="CJ576">
        <v>49</v>
      </c>
      <c r="CK576">
        <v>48</v>
      </c>
      <c r="CL576">
        <v>13</v>
      </c>
      <c r="CM576">
        <v>29</v>
      </c>
      <c r="CN576">
        <v>6</v>
      </c>
      <c r="CO576">
        <v>-1.02</v>
      </c>
      <c r="CP576">
        <v>1358.53</v>
      </c>
      <c r="CQ576">
        <v>2921.41</v>
      </c>
      <c r="CR576">
        <v>31.74</v>
      </c>
      <c r="CS576">
        <v>17.36</v>
      </c>
      <c r="CT576">
        <v>17.43</v>
      </c>
      <c r="CU576">
        <v>51.78</v>
      </c>
      <c r="CV576">
        <v>50.17</v>
      </c>
      <c r="CW576">
        <v>56.61</v>
      </c>
      <c r="CX576">
        <v>52.72</v>
      </c>
      <c r="CY576">
        <v>54.7</v>
      </c>
      <c r="CZ576">
        <v>54.33</v>
      </c>
      <c r="DB576">
        <f t="shared" si="8"/>
        <v>77</v>
      </c>
    </row>
    <row r="577" spans="1:106">
      <c r="A577" t="s">
        <v>341</v>
      </c>
      <c r="B577" t="s">
        <v>342</v>
      </c>
      <c r="C577" t="s">
        <v>62</v>
      </c>
      <c r="D577" t="s">
        <v>282</v>
      </c>
      <c r="E577">
        <v>82</v>
      </c>
      <c r="F577">
        <v>20142015</v>
      </c>
      <c r="G577">
        <v>25</v>
      </c>
      <c r="H577">
        <v>7</v>
      </c>
      <c r="I577">
        <v>9</v>
      </c>
      <c r="J577">
        <v>15</v>
      </c>
      <c r="K577">
        <v>45</v>
      </c>
      <c r="L577">
        <v>60</v>
      </c>
      <c r="M577">
        <v>0.42</v>
      </c>
      <c r="N577">
        <v>1.27</v>
      </c>
      <c r="O577">
        <v>1.7</v>
      </c>
      <c r="P577">
        <v>-13</v>
      </c>
      <c r="Q577">
        <v>54.12</v>
      </c>
      <c r="R577">
        <v>102.61</v>
      </c>
      <c r="S577">
        <v>8.82</v>
      </c>
      <c r="T577">
        <v>12.03</v>
      </c>
      <c r="U577">
        <v>25.88</v>
      </c>
      <c r="V577">
        <v>6.73</v>
      </c>
      <c r="W577">
        <v>51</v>
      </c>
      <c r="X577">
        <v>44.27</v>
      </c>
      <c r="Y577">
        <v>38</v>
      </c>
      <c r="Z577">
        <v>970</v>
      </c>
      <c r="AA577">
        <v>932</v>
      </c>
      <c r="AB577">
        <v>27.42</v>
      </c>
      <c r="AC577">
        <v>26.35</v>
      </c>
      <c r="AD577">
        <v>53.77</v>
      </c>
      <c r="AE577">
        <v>77</v>
      </c>
      <c r="AF577">
        <v>10.16</v>
      </c>
      <c r="AG577">
        <v>43.96</v>
      </c>
      <c r="AH577">
        <v>339</v>
      </c>
      <c r="AI577">
        <v>2228</v>
      </c>
      <c r="AJ577">
        <v>1889</v>
      </c>
      <c r="AK577">
        <v>62.98</v>
      </c>
      <c r="AL577">
        <v>53.4</v>
      </c>
      <c r="AM577">
        <v>116.38</v>
      </c>
      <c r="AN577">
        <v>50.45</v>
      </c>
      <c r="AO577">
        <v>158</v>
      </c>
      <c r="AP577">
        <v>142</v>
      </c>
      <c r="AQ577">
        <v>413</v>
      </c>
      <c r="AR577">
        <v>9</v>
      </c>
      <c r="AS577">
        <v>53.71</v>
      </c>
      <c r="AT577">
        <v>44.71</v>
      </c>
      <c r="AU577">
        <v>218</v>
      </c>
      <c r="AV577">
        <v>1578</v>
      </c>
      <c r="AW577">
        <v>1360</v>
      </c>
      <c r="AX577">
        <v>44.61</v>
      </c>
      <c r="AY577">
        <v>38.44</v>
      </c>
      <c r="AZ577">
        <v>83.05</v>
      </c>
      <c r="BA577">
        <v>71.23</v>
      </c>
      <c r="BB577">
        <v>85</v>
      </c>
      <c r="BC577">
        <v>255</v>
      </c>
      <c r="BD577">
        <v>8.42</v>
      </c>
      <c r="BE577">
        <v>53.32</v>
      </c>
      <c r="BF577">
        <v>44.9</v>
      </c>
      <c r="BG577">
        <v>140</v>
      </c>
      <c r="BH577">
        <v>31.77</v>
      </c>
      <c r="BI577">
        <v>27.82</v>
      </c>
      <c r="BJ577">
        <v>1124</v>
      </c>
      <c r="BK577">
        <v>984</v>
      </c>
      <c r="BL577">
        <v>170</v>
      </c>
      <c r="BM577">
        <v>12.85</v>
      </c>
      <c r="BN577">
        <v>47.15</v>
      </c>
      <c r="BO577">
        <v>3.48</v>
      </c>
      <c r="BP577">
        <v>2.3199999999999998</v>
      </c>
      <c r="BQ577">
        <v>123</v>
      </c>
      <c r="BR577">
        <v>82</v>
      </c>
      <c r="BS577">
        <v>41</v>
      </c>
      <c r="BT577">
        <v>60</v>
      </c>
      <c r="BU577">
        <v>5.88</v>
      </c>
      <c r="BV577">
        <v>10.94</v>
      </c>
      <c r="BW577">
        <v>7.79</v>
      </c>
      <c r="BX577">
        <v>91.67</v>
      </c>
      <c r="BY577">
        <v>40</v>
      </c>
      <c r="BZ577">
        <v>0</v>
      </c>
      <c r="CA577">
        <v>0</v>
      </c>
      <c r="CB577">
        <v>53.41</v>
      </c>
      <c r="CC577">
        <v>894</v>
      </c>
      <c r="CD577">
        <v>742</v>
      </c>
      <c r="CE577">
        <v>780</v>
      </c>
      <c r="CF577">
        <v>97</v>
      </c>
      <c r="CG577">
        <v>157</v>
      </c>
      <c r="CH577">
        <v>21</v>
      </c>
      <c r="CI577">
        <v>24</v>
      </c>
      <c r="CJ577">
        <v>155</v>
      </c>
      <c r="CK577">
        <v>112</v>
      </c>
      <c r="CL577">
        <v>29</v>
      </c>
      <c r="CM577">
        <v>34</v>
      </c>
      <c r="CN577">
        <v>21</v>
      </c>
      <c r="CO577">
        <v>-0.37</v>
      </c>
      <c r="CP577">
        <v>2122.52</v>
      </c>
      <c r="CQ577">
        <v>2874.48</v>
      </c>
      <c r="CR577">
        <v>42.48</v>
      </c>
      <c r="CS577">
        <v>17.28</v>
      </c>
      <c r="CT577">
        <v>17.670000000000002</v>
      </c>
      <c r="CU577">
        <v>48.67</v>
      </c>
      <c r="CV577">
        <v>50.14</v>
      </c>
      <c r="CW577">
        <v>54.92</v>
      </c>
      <c r="CX577">
        <v>57.93</v>
      </c>
      <c r="CY577">
        <v>54.36</v>
      </c>
      <c r="CZ577">
        <v>54.04</v>
      </c>
      <c r="DB577">
        <f t="shared" si="8"/>
        <v>-60</v>
      </c>
    </row>
    <row r="578" spans="1:106">
      <c r="A578" t="s">
        <v>817</v>
      </c>
      <c r="B578" t="s">
        <v>818</v>
      </c>
      <c r="C578" t="s">
        <v>62</v>
      </c>
      <c r="D578" t="s">
        <v>110</v>
      </c>
      <c r="E578">
        <v>72</v>
      </c>
      <c r="F578">
        <v>20142015</v>
      </c>
      <c r="G578">
        <v>23</v>
      </c>
      <c r="H578">
        <v>0.874</v>
      </c>
      <c r="I578">
        <v>0.874</v>
      </c>
      <c r="J578">
        <v>0</v>
      </c>
      <c r="K578">
        <v>13</v>
      </c>
      <c r="L578">
        <v>13</v>
      </c>
      <c r="M578">
        <v>0</v>
      </c>
      <c r="N578">
        <v>0.61</v>
      </c>
      <c r="O578">
        <v>0.61</v>
      </c>
      <c r="P578">
        <v>-12</v>
      </c>
      <c r="Q578">
        <v>45.67</v>
      </c>
      <c r="R578">
        <v>101.37</v>
      </c>
      <c r="S578">
        <v>0</v>
      </c>
      <c r="T578">
        <v>-7.17</v>
      </c>
      <c r="U578">
        <v>17.73</v>
      </c>
      <c r="V578">
        <v>-7.11</v>
      </c>
      <c r="W578">
        <v>47.25</v>
      </c>
      <c r="X578">
        <v>54.35</v>
      </c>
      <c r="Y578">
        <v>-59</v>
      </c>
      <c r="Z578">
        <v>506</v>
      </c>
      <c r="AA578">
        <v>565</v>
      </c>
      <c r="AB578">
        <v>23.79</v>
      </c>
      <c r="AC578">
        <v>26.56</v>
      </c>
      <c r="AD578">
        <v>50.35</v>
      </c>
      <c r="AE578">
        <v>31</v>
      </c>
      <c r="AF578">
        <v>-8.2100000000000009</v>
      </c>
      <c r="AG578">
        <v>53.88</v>
      </c>
      <c r="AH578">
        <v>-185</v>
      </c>
      <c r="AI578">
        <v>975</v>
      </c>
      <c r="AJ578">
        <v>1160</v>
      </c>
      <c r="AK578">
        <v>45.83</v>
      </c>
      <c r="AL578">
        <v>54.53</v>
      </c>
      <c r="AM578">
        <v>100.36</v>
      </c>
      <c r="AN578">
        <v>53.85</v>
      </c>
      <c r="AO578">
        <v>54</v>
      </c>
      <c r="AP578">
        <v>84</v>
      </c>
      <c r="AQ578">
        <v>132</v>
      </c>
      <c r="AR578">
        <v>-8.08</v>
      </c>
      <c r="AS578">
        <v>45.67</v>
      </c>
      <c r="AT578">
        <v>53.75</v>
      </c>
      <c r="AU578">
        <v>-138</v>
      </c>
      <c r="AV578">
        <v>728</v>
      </c>
      <c r="AW578">
        <v>866</v>
      </c>
      <c r="AX578">
        <v>34.22</v>
      </c>
      <c r="AY578">
        <v>40.71</v>
      </c>
      <c r="AZ578">
        <v>74.930000000000007</v>
      </c>
      <c r="BA578">
        <v>72.12</v>
      </c>
      <c r="BB578">
        <v>23</v>
      </c>
      <c r="BC578">
        <v>78</v>
      </c>
      <c r="BD578">
        <v>-7.3</v>
      </c>
      <c r="BE578">
        <v>46.46</v>
      </c>
      <c r="BF578">
        <v>53.76</v>
      </c>
      <c r="BG578">
        <v>-80</v>
      </c>
      <c r="BH578">
        <v>24.68</v>
      </c>
      <c r="BI578">
        <v>28.44</v>
      </c>
      <c r="BJ578">
        <v>525</v>
      </c>
      <c r="BK578">
        <v>605</v>
      </c>
      <c r="BL578">
        <v>55</v>
      </c>
      <c r="BM578">
        <v>-6.21</v>
      </c>
      <c r="BN578">
        <v>56.74</v>
      </c>
      <c r="BO578">
        <v>2.2599999999999998</v>
      </c>
      <c r="BP578">
        <v>2.21</v>
      </c>
      <c r="BQ578">
        <v>48</v>
      </c>
      <c r="BR578">
        <v>47</v>
      </c>
      <c r="BS578">
        <v>1</v>
      </c>
      <c r="BT578">
        <v>50.53</v>
      </c>
      <c r="BU578">
        <v>0</v>
      </c>
      <c r="BV578">
        <v>9.14</v>
      </c>
      <c r="BW578">
        <v>6.59</v>
      </c>
      <c r="BX578">
        <v>92.23</v>
      </c>
      <c r="BY578">
        <v>40</v>
      </c>
      <c r="BZ578">
        <v>0</v>
      </c>
      <c r="CA578">
        <v>0</v>
      </c>
      <c r="CB578">
        <v>47.83</v>
      </c>
      <c r="CC578">
        <v>342</v>
      </c>
      <c r="CD578">
        <v>441</v>
      </c>
      <c r="CE578">
        <v>373</v>
      </c>
      <c r="CF578">
        <v>39</v>
      </c>
      <c r="CG578">
        <v>108</v>
      </c>
      <c r="CH578">
        <v>5</v>
      </c>
      <c r="CI578">
        <v>8</v>
      </c>
      <c r="CJ578">
        <v>55</v>
      </c>
      <c r="CK578">
        <v>28</v>
      </c>
      <c r="CL578">
        <v>17</v>
      </c>
      <c r="CM578">
        <v>16</v>
      </c>
      <c r="CN578">
        <v>4</v>
      </c>
      <c r="CO578">
        <v>-0.56000000000000005</v>
      </c>
      <c r="CP578">
        <v>1276.3599999999999</v>
      </c>
      <c r="CQ578">
        <v>3075.3</v>
      </c>
      <c r="CR578">
        <v>29.33</v>
      </c>
      <c r="CS578">
        <v>16.510000000000002</v>
      </c>
      <c r="CT578">
        <v>17.23</v>
      </c>
      <c r="CU578">
        <v>52.92</v>
      </c>
      <c r="CV578">
        <v>49.55</v>
      </c>
      <c r="CW578">
        <v>56.32</v>
      </c>
      <c r="CX578">
        <v>50.1</v>
      </c>
      <c r="CY578">
        <v>53.48</v>
      </c>
      <c r="CZ578">
        <v>54.44</v>
      </c>
      <c r="DB578">
        <f t="shared" si="8"/>
        <v>-69</v>
      </c>
    </row>
    <row r="579" spans="1:106">
      <c r="A579" t="s">
        <v>416</v>
      </c>
      <c r="B579" t="s">
        <v>417</v>
      </c>
      <c r="C579" t="s">
        <v>62</v>
      </c>
      <c r="D579" t="s">
        <v>204</v>
      </c>
      <c r="E579">
        <v>77</v>
      </c>
      <c r="F579">
        <v>20142015</v>
      </c>
      <c r="G579">
        <v>29</v>
      </c>
      <c r="H579">
        <v>11</v>
      </c>
      <c r="I579">
        <v>7.5380000000000003</v>
      </c>
      <c r="J579">
        <v>2</v>
      </c>
      <c r="K579">
        <v>36</v>
      </c>
      <c r="L579">
        <v>38</v>
      </c>
      <c r="M579">
        <v>0.05</v>
      </c>
      <c r="N579">
        <v>0.98</v>
      </c>
      <c r="O579">
        <v>1.03</v>
      </c>
      <c r="P579">
        <v>-12</v>
      </c>
      <c r="Q579">
        <v>53.99</v>
      </c>
      <c r="R579">
        <v>99.15</v>
      </c>
      <c r="S579">
        <v>1.33</v>
      </c>
      <c r="T579">
        <v>18.989999999999998</v>
      </c>
      <c r="U579">
        <v>28.71</v>
      </c>
      <c r="V579">
        <v>6.7</v>
      </c>
      <c r="W579">
        <v>55.56</v>
      </c>
      <c r="X579">
        <v>48.86</v>
      </c>
      <c r="Y579">
        <v>214</v>
      </c>
      <c r="Z579">
        <v>1069</v>
      </c>
      <c r="AA579">
        <v>855</v>
      </c>
      <c r="AB579">
        <v>29.02</v>
      </c>
      <c r="AC579">
        <v>23.21</v>
      </c>
      <c r="AD579">
        <v>52.23</v>
      </c>
      <c r="AE579">
        <v>86</v>
      </c>
      <c r="AF579">
        <v>6.12</v>
      </c>
      <c r="AG579">
        <v>47.87</v>
      </c>
      <c r="AH579">
        <v>329</v>
      </c>
      <c r="AI579">
        <v>2226</v>
      </c>
      <c r="AJ579">
        <v>1897</v>
      </c>
      <c r="AK579">
        <v>60.43</v>
      </c>
      <c r="AL579">
        <v>51.5</v>
      </c>
      <c r="AM579">
        <v>111.92</v>
      </c>
      <c r="AN579">
        <v>55.53</v>
      </c>
      <c r="AO579">
        <v>131</v>
      </c>
      <c r="AP579">
        <v>127</v>
      </c>
      <c r="AQ579">
        <v>360</v>
      </c>
      <c r="AR579">
        <v>5.75</v>
      </c>
      <c r="AS579">
        <v>54.98</v>
      </c>
      <c r="AT579">
        <v>49.23</v>
      </c>
      <c r="AU579">
        <v>308</v>
      </c>
      <c r="AV579">
        <v>1700</v>
      </c>
      <c r="AW579">
        <v>1392</v>
      </c>
      <c r="AX579">
        <v>46.15</v>
      </c>
      <c r="AY579">
        <v>37.79</v>
      </c>
      <c r="AZ579">
        <v>83.93</v>
      </c>
      <c r="BA579">
        <v>72.709999999999994</v>
      </c>
      <c r="BB579">
        <v>79</v>
      </c>
      <c r="BC579">
        <v>229</v>
      </c>
      <c r="BD579">
        <v>6.61</v>
      </c>
      <c r="BE579">
        <v>55.68</v>
      </c>
      <c r="BF579">
        <v>49.07</v>
      </c>
      <c r="BG579">
        <v>252</v>
      </c>
      <c r="BH579">
        <v>33.549999999999997</v>
      </c>
      <c r="BI579">
        <v>26.71</v>
      </c>
      <c r="BJ579">
        <v>1236</v>
      </c>
      <c r="BK579">
        <v>984</v>
      </c>
      <c r="BL579">
        <v>150</v>
      </c>
      <c r="BM579">
        <v>0.79</v>
      </c>
      <c r="BN579">
        <v>52.4</v>
      </c>
      <c r="BO579">
        <v>2.71</v>
      </c>
      <c r="BP579">
        <v>2.39</v>
      </c>
      <c r="BQ579">
        <v>100</v>
      </c>
      <c r="BR579">
        <v>88</v>
      </c>
      <c r="BS579">
        <v>12</v>
      </c>
      <c r="BT579">
        <v>53.19</v>
      </c>
      <c r="BU579">
        <v>0.87</v>
      </c>
      <c r="BV579">
        <v>8.09</v>
      </c>
      <c r="BW579">
        <v>5.88</v>
      </c>
      <c r="BX579">
        <v>91.06</v>
      </c>
      <c r="BY579">
        <v>40</v>
      </c>
      <c r="BZ579">
        <v>0</v>
      </c>
      <c r="CA579">
        <v>0</v>
      </c>
      <c r="CB579">
        <v>60.28</v>
      </c>
      <c r="CC579">
        <v>1000</v>
      </c>
      <c r="CD579">
        <v>741</v>
      </c>
      <c r="CE579">
        <v>659</v>
      </c>
      <c r="CF579">
        <v>69</v>
      </c>
      <c r="CG579">
        <v>58</v>
      </c>
      <c r="CH579">
        <v>12</v>
      </c>
      <c r="CI579">
        <v>24</v>
      </c>
      <c r="CJ579">
        <v>148</v>
      </c>
      <c r="CK579">
        <v>46</v>
      </c>
      <c r="CL579">
        <v>33</v>
      </c>
      <c r="CM579">
        <v>22</v>
      </c>
      <c r="CN579">
        <v>10</v>
      </c>
      <c r="CO579">
        <v>-0.33</v>
      </c>
      <c r="CP579">
        <v>2210.3000000000002</v>
      </c>
      <c r="CQ579">
        <v>2455.8200000000002</v>
      </c>
      <c r="CR579">
        <v>47.37</v>
      </c>
      <c r="CS579">
        <v>17.54</v>
      </c>
      <c r="CT579">
        <v>17.53</v>
      </c>
      <c r="CU579">
        <v>51.5</v>
      </c>
      <c r="CV579">
        <v>50.24</v>
      </c>
      <c r="CW579">
        <v>54.67</v>
      </c>
      <c r="CX579">
        <v>51.49</v>
      </c>
      <c r="CY579">
        <v>55.03</v>
      </c>
      <c r="CZ579">
        <v>54.51</v>
      </c>
      <c r="DB579">
        <f t="shared" si="8"/>
        <v>11</v>
      </c>
    </row>
    <row r="580" spans="1:106">
      <c r="A580" t="s">
        <v>912</v>
      </c>
      <c r="B580" t="s">
        <v>913</v>
      </c>
      <c r="C580" t="s">
        <v>68</v>
      </c>
      <c r="D580" t="s">
        <v>116</v>
      </c>
      <c r="E580">
        <v>80</v>
      </c>
      <c r="F580">
        <v>20142015</v>
      </c>
      <c r="G580">
        <v>25</v>
      </c>
      <c r="H580">
        <v>3.3</v>
      </c>
      <c r="I580">
        <v>3.3</v>
      </c>
      <c r="J580">
        <v>21</v>
      </c>
      <c r="K580">
        <v>12</v>
      </c>
      <c r="L580">
        <v>33</v>
      </c>
      <c r="M580">
        <v>0.91</v>
      </c>
      <c r="N580">
        <v>0.52</v>
      </c>
      <c r="O580">
        <v>1.44</v>
      </c>
      <c r="P580">
        <v>12</v>
      </c>
      <c r="Q580">
        <v>46.98</v>
      </c>
      <c r="R580">
        <v>99.64</v>
      </c>
      <c r="S580">
        <v>11.67</v>
      </c>
      <c r="T580">
        <v>-16.670000000000002</v>
      </c>
      <c r="U580">
        <v>17.22</v>
      </c>
      <c r="V580">
        <v>-8.6</v>
      </c>
      <c r="W580">
        <v>45.36</v>
      </c>
      <c r="X580">
        <v>53.96</v>
      </c>
      <c r="Y580">
        <v>-105</v>
      </c>
      <c r="Z580">
        <v>513</v>
      </c>
      <c r="AA580">
        <v>618</v>
      </c>
      <c r="AB580">
        <v>22.35</v>
      </c>
      <c r="AC580">
        <v>26.92</v>
      </c>
      <c r="AD580">
        <v>49.27</v>
      </c>
      <c r="AE580">
        <v>160</v>
      </c>
      <c r="AF580">
        <v>-6.94</v>
      </c>
      <c r="AG580">
        <v>53.91</v>
      </c>
      <c r="AH580">
        <v>-148</v>
      </c>
      <c r="AI580">
        <v>1150</v>
      </c>
      <c r="AJ580">
        <v>1298</v>
      </c>
      <c r="AK580">
        <v>50.09</v>
      </c>
      <c r="AL580">
        <v>56.54</v>
      </c>
      <c r="AM580">
        <v>106.64</v>
      </c>
      <c r="AN580">
        <v>56.17</v>
      </c>
      <c r="AO580">
        <v>45</v>
      </c>
      <c r="AP580">
        <v>48</v>
      </c>
      <c r="AQ580">
        <v>277</v>
      </c>
      <c r="AR580">
        <v>-6.45</v>
      </c>
      <c r="AS580">
        <v>47.5</v>
      </c>
      <c r="AT580">
        <v>53.95</v>
      </c>
      <c r="AU580">
        <v>-92</v>
      </c>
      <c r="AV580">
        <v>874</v>
      </c>
      <c r="AW580">
        <v>966</v>
      </c>
      <c r="AX580">
        <v>38.07</v>
      </c>
      <c r="AY580">
        <v>42.08</v>
      </c>
      <c r="AZ580">
        <v>80.150000000000006</v>
      </c>
      <c r="BA580">
        <v>73.91</v>
      </c>
      <c r="BB580">
        <v>52</v>
      </c>
      <c r="BC580">
        <v>232</v>
      </c>
      <c r="BD580">
        <v>-6.11</v>
      </c>
      <c r="BE580">
        <v>47.64</v>
      </c>
      <c r="BF580">
        <v>53.75</v>
      </c>
      <c r="BG580">
        <v>-64</v>
      </c>
      <c r="BH580">
        <v>28.14</v>
      </c>
      <c r="BI580">
        <v>30.93</v>
      </c>
      <c r="BJ580">
        <v>646</v>
      </c>
      <c r="BK580">
        <v>710</v>
      </c>
      <c r="BL580">
        <v>180</v>
      </c>
      <c r="BM580">
        <v>-6.98</v>
      </c>
      <c r="BN580">
        <v>53.38</v>
      </c>
      <c r="BO580">
        <v>1.96</v>
      </c>
      <c r="BP580">
        <v>2.27</v>
      </c>
      <c r="BQ580">
        <v>45</v>
      </c>
      <c r="BR580">
        <v>52</v>
      </c>
      <c r="BS580">
        <v>-7</v>
      </c>
      <c r="BT580">
        <v>46.39</v>
      </c>
      <c r="BU580">
        <v>9.0500000000000007</v>
      </c>
      <c r="BV580">
        <v>6.97</v>
      </c>
      <c r="BW580">
        <v>5.15</v>
      </c>
      <c r="BX580">
        <v>92.68</v>
      </c>
      <c r="BY580">
        <v>50.63</v>
      </c>
      <c r="BZ580">
        <v>688</v>
      </c>
      <c r="CA580">
        <v>671</v>
      </c>
      <c r="CB580">
        <v>41.2</v>
      </c>
      <c r="CC580">
        <v>405</v>
      </c>
      <c r="CD580">
        <v>467</v>
      </c>
      <c r="CE580">
        <v>578</v>
      </c>
      <c r="CF580">
        <v>86</v>
      </c>
      <c r="CG580">
        <v>118</v>
      </c>
      <c r="CH580">
        <v>6</v>
      </c>
      <c r="CI580">
        <v>6</v>
      </c>
      <c r="CJ580">
        <v>159</v>
      </c>
      <c r="CK580">
        <v>33</v>
      </c>
      <c r="CL580">
        <v>41</v>
      </c>
      <c r="CM580">
        <v>7</v>
      </c>
      <c r="CN580">
        <v>19</v>
      </c>
      <c r="CO580">
        <v>0.52</v>
      </c>
      <c r="CP580">
        <v>1377.4</v>
      </c>
      <c r="CQ580">
        <v>3486.92</v>
      </c>
      <c r="CR580">
        <v>28.32</v>
      </c>
      <c r="CS580">
        <v>17.829999999999998</v>
      </c>
      <c r="CT580">
        <v>17.350000000000001</v>
      </c>
      <c r="CU580">
        <v>51.32</v>
      </c>
      <c r="CV580">
        <v>50</v>
      </c>
      <c r="CW580">
        <v>54.26</v>
      </c>
      <c r="CX580">
        <v>51.47</v>
      </c>
      <c r="CY580">
        <v>54.3</v>
      </c>
      <c r="CZ580">
        <v>54.29</v>
      </c>
      <c r="DB580">
        <f t="shared" ref="DB580:DB643" si="9">CF580-CG580</f>
        <v>-32</v>
      </c>
    </row>
    <row r="581" spans="1:106">
      <c r="A581" t="s">
        <v>1321</v>
      </c>
      <c r="B581" t="s">
        <v>1322</v>
      </c>
      <c r="C581" t="s">
        <v>68</v>
      </c>
      <c r="D581" t="s">
        <v>1323</v>
      </c>
      <c r="E581">
        <v>81</v>
      </c>
      <c r="F581">
        <v>20142015</v>
      </c>
      <c r="G581">
        <v>30</v>
      </c>
      <c r="H581">
        <v>1.25</v>
      </c>
      <c r="I581">
        <v>1.8</v>
      </c>
      <c r="J581">
        <v>5</v>
      </c>
      <c r="K581">
        <v>13</v>
      </c>
      <c r="L581">
        <v>18</v>
      </c>
      <c r="M581">
        <v>0.27</v>
      </c>
      <c r="N581">
        <v>0.71</v>
      </c>
      <c r="O581">
        <v>0.98</v>
      </c>
      <c r="P581">
        <v>7</v>
      </c>
      <c r="Q581">
        <v>37.96</v>
      </c>
      <c r="R581">
        <v>98.51</v>
      </c>
      <c r="S581">
        <v>5.15</v>
      </c>
      <c r="T581">
        <v>-12.8</v>
      </c>
      <c r="U581">
        <v>13.59</v>
      </c>
      <c r="V581">
        <v>-12.12</v>
      </c>
      <c r="W581">
        <v>37.01</v>
      </c>
      <c r="X581">
        <v>49.13</v>
      </c>
      <c r="Y581">
        <v>-259</v>
      </c>
      <c r="Z581">
        <v>369</v>
      </c>
      <c r="AA581">
        <v>628</v>
      </c>
      <c r="AB581">
        <v>20.11</v>
      </c>
      <c r="AC581">
        <v>34.229999999999997</v>
      </c>
      <c r="AD581">
        <v>54.34</v>
      </c>
      <c r="AE581">
        <v>88</v>
      </c>
      <c r="AF581">
        <v>-10.98</v>
      </c>
      <c r="AG581">
        <v>48.94</v>
      </c>
      <c r="AH581">
        <v>-486</v>
      </c>
      <c r="AI581">
        <v>766</v>
      </c>
      <c r="AJ581">
        <v>1252</v>
      </c>
      <c r="AK581">
        <v>41.75</v>
      </c>
      <c r="AL581">
        <v>68.239999999999995</v>
      </c>
      <c r="AM581">
        <v>109.99</v>
      </c>
      <c r="AN581">
        <v>58.09</v>
      </c>
      <c r="AO581">
        <v>27</v>
      </c>
      <c r="AP581">
        <v>51</v>
      </c>
      <c r="AQ581">
        <v>145</v>
      </c>
      <c r="AR581">
        <v>-9.7200000000000006</v>
      </c>
      <c r="AS581">
        <v>39.01</v>
      </c>
      <c r="AT581">
        <v>48.74</v>
      </c>
      <c r="AU581">
        <v>-330</v>
      </c>
      <c r="AV581">
        <v>586</v>
      </c>
      <c r="AW581">
        <v>916</v>
      </c>
      <c r="AX581">
        <v>31.94</v>
      </c>
      <c r="AY581">
        <v>49.93</v>
      </c>
      <c r="AZ581">
        <v>81.87</v>
      </c>
      <c r="BA581">
        <v>75.94</v>
      </c>
      <c r="BB581">
        <v>21</v>
      </c>
      <c r="BC581">
        <v>118</v>
      </c>
      <c r="BD581">
        <v>-7.96</v>
      </c>
      <c r="BE581">
        <v>41.36</v>
      </c>
      <c r="BF581">
        <v>49.32</v>
      </c>
      <c r="BG581">
        <v>-186</v>
      </c>
      <c r="BH581">
        <v>24.25</v>
      </c>
      <c r="BI581">
        <v>34.39</v>
      </c>
      <c r="BJ581">
        <v>445</v>
      </c>
      <c r="BK581">
        <v>631</v>
      </c>
      <c r="BL581">
        <v>97</v>
      </c>
      <c r="BM581">
        <v>-13.84</v>
      </c>
      <c r="BN581">
        <v>51.07</v>
      </c>
      <c r="BO581">
        <v>1.91</v>
      </c>
      <c r="BP581">
        <v>3.22</v>
      </c>
      <c r="BQ581">
        <v>35</v>
      </c>
      <c r="BR581">
        <v>59</v>
      </c>
      <c r="BS581">
        <v>-24</v>
      </c>
      <c r="BT581">
        <v>37.229999999999997</v>
      </c>
      <c r="BU581">
        <v>4.24</v>
      </c>
      <c r="BV581">
        <v>7.87</v>
      </c>
      <c r="BW581">
        <v>5.97</v>
      </c>
      <c r="BX581">
        <v>90.65</v>
      </c>
      <c r="BY581">
        <v>48.1</v>
      </c>
      <c r="BZ581">
        <v>76</v>
      </c>
      <c r="CA581">
        <v>82</v>
      </c>
      <c r="CB581">
        <v>37.72</v>
      </c>
      <c r="CC581">
        <v>278</v>
      </c>
      <c r="CD581">
        <v>319</v>
      </c>
      <c r="CE581">
        <v>459</v>
      </c>
      <c r="CF581">
        <v>132</v>
      </c>
      <c r="CG581">
        <v>111</v>
      </c>
      <c r="CH581">
        <v>9</v>
      </c>
      <c r="CI581">
        <v>4</v>
      </c>
      <c r="CJ581">
        <v>92</v>
      </c>
      <c r="CK581">
        <v>16</v>
      </c>
      <c r="CL581">
        <v>44</v>
      </c>
      <c r="CM581">
        <v>10</v>
      </c>
      <c r="CN581">
        <v>17</v>
      </c>
      <c r="CO581">
        <v>0.38</v>
      </c>
      <c r="CP581">
        <v>1100.83</v>
      </c>
      <c r="CQ581">
        <v>3875.43</v>
      </c>
      <c r="CR581">
        <v>22.12</v>
      </c>
      <c r="CS581">
        <v>17.100000000000001</v>
      </c>
      <c r="CT581">
        <v>16.940000000000001</v>
      </c>
      <c r="CU581">
        <v>45.24</v>
      </c>
      <c r="CV581">
        <v>50.3</v>
      </c>
      <c r="CW581">
        <v>48.99</v>
      </c>
      <c r="CX581">
        <v>59.3</v>
      </c>
      <c r="CY581">
        <v>54.27</v>
      </c>
      <c r="CZ581">
        <v>53.62</v>
      </c>
      <c r="DB581">
        <f t="shared" si="9"/>
        <v>21</v>
      </c>
    </row>
    <row r="582" spans="1:106">
      <c r="A582" t="s">
        <v>469</v>
      </c>
      <c r="B582" t="s">
        <v>470</v>
      </c>
      <c r="C582" t="s">
        <v>62</v>
      </c>
      <c r="D582" t="s">
        <v>256</v>
      </c>
      <c r="E582">
        <v>70</v>
      </c>
      <c r="F582">
        <v>20142015</v>
      </c>
      <c r="G582">
        <v>24</v>
      </c>
      <c r="H582">
        <v>2</v>
      </c>
      <c r="I582">
        <v>2</v>
      </c>
      <c r="J582">
        <v>2</v>
      </c>
      <c r="K582">
        <v>18</v>
      </c>
      <c r="L582">
        <v>20</v>
      </c>
      <c r="M582">
        <v>0.08</v>
      </c>
      <c r="N582">
        <v>0.74</v>
      </c>
      <c r="O582">
        <v>0.82</v>
      </c>
      <c r="P582">
        <v>4</v>
      </c>
      <c r="Q582">
        <v>47.54</v>
      </c>
      <c r="R582">
        <v>99.23</v>
      </c>
      <c r="S582">
        <v>3.77</v>
      </c>
      <c r="T582">
        <v>-14.78</v>
      </c>
      <c r="U582">
        <v>20.84</v>
      </c>
      <c r="V582">
        <v>-1.47</v>
      </c>
      <c r="W582">
        <v>47.51</v>
      </c>
      <c r="X582">
        <v>48.97</v>
      </c>
      <c r="Y582">
        <v>-62</v>
      </c>
      <c r="Z582">
        <v>591</v>
      </c>
      <c r="AA582">
        <v>653</v>
      </c>
      <c r="AB582">
        <v>24.31</v>
      </c>
      <c r="AC582">
        <v>26.86</v>
      </c>
      <c r="AD582">
        <v>51.18</v>
      </c>
      <c r="AE582">
        <v>31</v>
      </c>
      <c r="AF582">
        <v>-2.92</v>
      </c>
      <c r="AG582">
        <v>50.46</v>
      </c>
      <c r="AH582">
        <v>-126</v>
      </c>
      <c r="AI582">
        <v>1215</v>
      </c>
      <c r="AJ582">
        <v>1341</v>
      </c>
      <c r="AK582">
        <v>49.98</v>
      </c>
      <c r="AL582">
        <v>55.17</v>
      </c>
      <c r="AM582">
        <v>105.15</v>
      </c>
      <c r="AN582">
        <v>54.4</v>
      </c>
      <c r="AO582">
        <v>43</v>
      </c>
      <c r="AP582">
        <v>170</v>
      </c>
      <c r="AQ582">
        <v>127</v>
      </c>
      <c r="AR582">
        <v>-1.75</v>
      </c>
      <c r="AS582">
        <v>49.22</v>
      </c>
      <c r="AT582">
        <v>50.97</v>
      </c>
      <c r="AU582">
        <v>-29</v>
      </c>
      <c r="AV582">
        <v>911</v>
      </c>
      <c r="AW582">
        <v>940</v>
      </c>
      <c r="AX582">
        <v>37.479999999999997</v>
      </c>
      <c r="AY582">
        <v>38.67</v>
      </c>
      <c r="AZ582">
        <v>76.150000000000006</v>
      </c>
      <c r="BA582">
        <v>72.56</v>
      </c>
      <c r="BB582">
        <v>31</v>
      </c>
      <c r="BC582">
        <v>84</v>
      </c>
      <c r="BD582">
        <v>-1.47</v>
      </c>
      <c r="BE582">
        <v>49.66</v>
      </c>
      <c r="BF582">
        <v>51.13</v>
      </c>
      <c r="BG582">
        <v>-9</v>
      </c>
      <c r="BH582">
        <v>27.19</v>
      </c>
      <c r="BI582">
        <v>27.56</v>
      </c>
      <c r="BJ582">
        <v>661</v>
      </c>
      <c r="BK582">
        <v>670</v>
      </c>
      <c r="BL582">
        <v>53</v>
      </c>
      <c r="BM582">
        <v>-6.85</v>
      </c>
      <c r="BN582">
        <v>54.51</v>
      </c>
      <c r="BO582">
        <v>2.5099999999999998</v>
      </c>
      <c r="BP582">
        <v>2.76</v>
      </c>
      <c r="BQ582">
        <v>61</v>
      </c>
      <c r="BR582">
        <v>67</v>
      </c>
      <c r="BS582">
        <v>-6</v>
      </c>
      <c r="BT582">
        <v>47.66</v>
      </c>
      <c r="BU582">
        <v>2.38</v>
      </c>
      <c r="BV582">
        <v>9.23</v>
      </c>
      <c r="BW582">
        <v>6.7</v>
      </c>
      <c r="BX582">
        <v>90</v>
      </c>
      <c r="BY582">
        <v>40</v>
      </c>
      <c r="BZ582">
        <v>0</v>
      </c>
      <c r="CA582">
        <v>0</v>
      </c>
      <c r="CB582">
        <v>40.049999999999997</v>
      </c>
      <c r="CC582">
        <v>451</v>
      </c>
      <c r="CD582">
        <v>572</v>
      </c>
      <c r="CE582">
        <v>675</v>
      </c>
      <c r="CF582">
        <v>23</v>
      </c>
      <c r="CG582">
        <v>192</v>
      </c>
      <c r="CH582">
        <v>7</v>
      </c>
      <c r="CI582">
        <v>11</v>
      </c>
      <c r="CJ582">
        <v>51</v>
      </c>
      <c r="CK582">
        <v>49</v>
      </c>
      <c r="CL582">
        <v>26</v>
      </c>
      <c r="CM582">
        <v>6</v>
      </c>
      <c r="CN582">
        <v>10</v>
      </c>
      <c r="CO582">
        <v>0.16</v>
      </c>
      <c r="CP582">
        <v>1458.47</v>
      </c>
      <c r="CQ582">
        <v>2776.68</v>
      </c>
      <c r="CR582">
        <v>34.44</v>
      </c>
      <c r="CS582">
        <v>16.8</v>
      </c>
      <c r="CT582">
        <v>17.670000000000002</v>
      </c>
      <c r="CU582">
        <v>51.16</v>
      </c>
      <c r="CV582">
        <v>50.18</v>
      </c>
      <c r="CW582">
        <v>55.51</v>
      </c>
      <c r="CX582">
        <v>52.99</v>
      </c>
      <c r="CY582">
        <v>54.92</v>
      </c>
      <c r="CZ582">
        <v>54.53</v>
      </c>
      <c r="DB582">
        <f t="shared" si="9"/>
        <v>-169</v>
      </c>
    </row>
    <row r="583" spans="1:106">
      <c r="A583" t="s">
        <v>1381</v>
      </c>
      <c r="B583" t="s">
        <v>1382</v>
      </c>
      <c r="C583" t="s">
        <v>80</v>
      </c>
      <c r="D583" t="s">
        <v>976</v>
      </c>
      <c r="E583">
        <v>80</v>
      </c>
      <c r="F583">
        <v>20142015</v>
      </c>
      <c r="G583">
        <v>34</v>
      </c>
      <c r="H583">
        <v>3.5</v>
      </c>
      <c r="I583">
        <v>3.5</v>
      </c>
      <c r="J583">
        <v>22</v>
      </c>
      <c r="K583">
        <v>33</v>
      </c>
      <c r="L583">
        <v>55</v>
      </c>
      <c r="M583">
        <v>0.92</v>
      </c>
      <c r="N583">
        <v>1.38</v>
      </c>
      <c r="O583">
        <v>2.31</v>
      </c>
      <c r="P583">
        <v>-13</v>
      </c>
      <c r="Q583">
        <v>45.88</v>
      </c>
      <c r="R583">
        <v>102.28</v>
      </c>
      <c r="S583">
        <v>21.15</v>
      </c>
      <c r="T583">
        <v>5.12</v>
      </c>
      <c r="U583">
        <v>17.87</v>
      </c>
      <c r="V583">
        <v>2.65</v>
      </c>
      <c r="W583">
        <v>46.36</v>
      </c>
      <c r="X583">
        <v>43.71</v>
      </c>
      <c r="Y583">
        <v>-100</v>
      </c>
      <c r="Z583">
        <v>637</v>
      </c>
      <c r="AA583">
        <v>737</v>
      </c>
      <c r="AB583">
        <v>26.73</v>
      </c>
      <c r="AC583">
        <v>30.93</v>
      </c>
      <c r="AD583">
        <v>57.65</v>
      </c>
      <c r="AE583">
        <v>107</v>
      </c>
      <c r="AF583">
        <v>2.85</v>
      </c>
      <c r="AG583">
        <v>43.03</v>
      </c>
      <c r="AH583">
        <v>-223</v>
      </c>
      <c r="AI583">
        <v>1243</v>
      </c>
      <c r="AJ583">
        <v>1466</v>
      </c>
      <c r="AK583">
        <v>52.16</v>
      </c>
      <c r="AL583">
        <v>61.51</v>
      </c>
      <c r="AM583">
        <v>113.67</v>
      </c>
      <c r="AN583">
        <v>54.71</v>
      </c>
      <c r="AO583">
        <v>37</v>
      </c>
      <c r="AP583">
        <v>39</v>
      </c>
      <c r="AQ583">
        <v>169</v>
      </c>
      <c r="AR583">
        <v>2.38</v>
      </c>
      <c r="AS583">
        <v>46.14</v>
      </c>
      <c r="AT583">
        <v>43.76</v>
      </c>
      <c r="AU583">
        <v>-153</v>
      </c>
      <c r="AV583">
        <v>914</v>
      </c>
      <c r="AW583">
        <v>1067</v>
      </c>
      <c r="AX583">
        <v>38.35</v>
      </c>
      <c r="AY583">
        <v>44.77</v>
      </c>
      <c r="AZ583">
        <v>83.12</v>
      </c>
      <c r="BA583">
        <v>74.400000000000006</v>
      </c>
      <c r="BB583">
        <v>28</v>
      </c>
      <c r="BC583">
        <v>132</v>
      </c>
      <c r="BD583">
        <v>1.51</v>
      </c>
      <c r="BE583">
        <v>46.51</v>
      </c>
      <c r="BF583">
        <v>45</v>
      </c>
      <c r="BG583">
        <v>-102</v>
      </c>
      <c r="BH583">
        <v>28.53</v>
      </c>
      <c r="BI583">
        <v>32.81</v>
      </c>
      <c r="BJ583">
        <v>680</v>
      </c>
      <c r="BK583">
        <v>782</v>
      </c>
      <c r="BL583">
        <v>104</v>
      </c>
      <c r="BM583">
        <v>6.65</v>
      </c>
      <c r="BN583">
        <v>45.91</v>
      </c>
      <c r="BO583">
        <v>3.02</v>
      </c>
      <c r="BP583">
        <v>2.73</v>
      </c>
      <c r="BQ583">
        <v>72</v>
      </c>
      <c r="BR583">
        <v>65</v>
      </c>
      <c r="BS583">
        <v>7</v>
      </c>
      <c r="BT583">
        <v>52.55</v>
      </c>
      <c r="BU583">
        <v>16.670000000000002</v>
      </c>
      <c r="BV583">
        <v>10.59</v>
      </c>
      <c r="BW583">
        <v>7.88</v>
      </c>
      <c r="BX583">
        <v>91.69</v>
      </c>
      <c r="BY583">
        <v>42.86</v>
      </c>
      <c r="BZ583">
        <v>12</v>
      </c>
      <c r="CA583">
        <v>16</v>
      </c>
      <c r="CB583">
        <v>49.9</v>
      </c>
      <c r="CC583">
        <v>517</v>
      </c>
      <c r="CD583">
        <v>444</v>
      </c>
      <c r="CE583">
        <v>519</v>
      </c>
      <c r="CF583">
        <v>45</v>
      </c>
      <c r="CG583">
        <v>63</v>
      </c>
      <c r="CH583">
        <v>19</v>
      </c>
      <c r="CI583">
        <v>14</v>
      </c>
      <c r="CJ583">
        <v>82</v>
      </c>
      <c r="CK583">
        <v>33</v>
      </c>
      <c r="CL583">
        <v>34</v>
      </c>
      <c r="CM583">
        <v>20</v>
      </c>
      <c r="CN583">
        <v>7</v>
      </c>
      <c r="CO583">
        <v>-0.55000000000000004</v>
      </c>
      <c r="CP583">
        <v>1429.9</v>
      </c>
      <c r="CQ583">
        <v>3452.63</v>
      </c>
      <c r="CR583">
        <v>29.29</v>
      </c>
      <c r="CS583">
        <v>18.48</v>
      </c>
      <c r="CT583">
        <v>17.739999999999998</v>
      </c>
      <c r="CU583">
        <v>45.12</v>
      </c>
      <c r="CV583">
        <v>50.59</v>
      </c>
      <c r="CW583">
        <v>50.13</v>
      </c>
      <c r="CX583">
        <v>60.98</v>
      </c>
      <c r="CY583">
        <v>55.11</v>
      </c>
      <c r="CZ583">
        <v>53.81</v>
      </c>
      <c r="DB583">
        <f t="shared" si="9"/>
        <v>-18</v>
      </c>
    </row>
    <row r="584" spans="1:106">
      <c r="A584" t="s">
        <v>180</v>
      </c>
      <c r="B584" t="s">
        <v>181</v>
      </c>
      <c r="C584" t="s">
        <v>100</v>
      </c>
      <c r="D584" t="s">
        <v>182</v>
      </c>
      <c r="E584">
        <v>77</v>
      </c>
      <c r="F584">
        <v>20142015</v>
      </c>
      <c r="G584">
        <v>22</v>
      </c>
      <c r="H584">
        <v>0.9</v>
      </c>
      <c r="I584">
        <v>0.9</v>
      </c>
      <c r="J584">
        <v>37</v>
      </c>
      <c r="K584">
        <v>36</v>
      </c>
      <c r="L584">
        <v>73</v>
      </c>
      <c r="M584">
        <v>1.63</v>
      </c>
      <c r="N584">
        <v>1.58</v>
      </c>
      <c r="O584">
        <v>3.21</v>
      </c>
      <c r="P584">
        <v>12</v>
      </c>
      <c r="Q584">
        <v>60.58</v>
      </c>
      <c r="R584">
        <v>103.66</v>
      </c>
      <c r="S584">
        <v>14.07</v>
      </c>
      <c r="T584">
        <v>25</v>
      </c>
      <c r="U584">
        <v>17.739999999999998</v>
      </c>
      <c r="V584">
        <v>14.55</v>
      </c>
      <c r="W584">
        <v>62.42</v>
      </c>
      <c r="X584">
        <v>47.87</v>
      </c>
      <c r="Y584">
        <v>329</v>
      </c>
      <c r="Z584">
        <v>827</v>
      </c>
      <c r="AA584">
        <v>498</v>
      </c>
      <c r="AB584">
        <v>36.340000000000003</v>
      </c>
      <c r="AC584">
        <v>21.88</v>
      </c>
      <c r="AD584">
        <v>58.22</v>
      </c>
      <c r="AE584">
        <v>332</v>
      </c>
      <c r="AF584">
        <v>12.28</v>
      </c>
      <c r="AG584">
        <v>48.31</v>
      </c>
      <c r="AH584">
        <v>543</v>
      </c>
      <c r="AI584">
        <v>1554</v>
      </c>
      <c r="AJ584">
        <v>1011</v>
      </c>
      <c r="AK584">
        <v>68.28</v>
      </c>
      <c r="AL584">
        <v>44.42</v>
      </c>
      <c r="AM584">
        <v>112.7</v>
      </c>
      <c r="AN584">
        <v>54.31</v>
      </c>
      <c r="AO584">
        <v>147</v>
      </c>
      <c r="AP584">
        <v>18</v>
      </c>
      <c r="AQ584">
        <v>530</v>
      </c>
      <c r="AR584">
        <v>11.76</v>
      </c>
      <c r="AS584">
        <v>61.46</v>
      </c>
      <c r="AT584">
        <v>49.7</v>
      </c>
      <c r="AU584">
        <v>432</v>
      </c>
      <c r="AV584">
        <v>1158</v>
      </c>
      <c r="AW584">
        <v>726</v>
      </c>
      <c r="AX584">
        <v>50.88</v>
      </c>
      <c r="AY584">
        <v>31.9</v>
      </c>
      <c r="AZ584">
        <v>82.78</v>
      </c>
      <c r="BA584">
        <v>72.88</v>
      </c>
      <c r="BB584">
        <v>120</v>
      </c>
      <c r="BC584">
        <v>383</v>
      </c>
      <c r="BD584">
        <v>12.07</v>
      </c>
      <c r="BE584">
        <v>61.65</v>
      </c>
      <c r="BF584">
        <v>49.58</v>
      </c>
      <c r="BG584">
        <v>319</v>
      </c>
      <c r="BH584">
        <v>37.08</v>
      </c>
      <c r="BI584">
        <v>23.07</v>
      </c>
      <c r="BJ584">
        <v>844</v>
      </c>
      <c r="BK584">
        <v>525</v>
      </c>
      <c r="BL584">
        <v>263</v>
      </c>
      <c r="BM584">
        <v>23.83</v>
      </c>
      <c r="BN584">
        <v>46.1</v>
      </c>
      <c r="BO584">
        <v>4.3899999999999997</v>
      </c>
      <c r="BP584">
        <v>1.89</v>
      </c>
      <c r="BQ584">
        <v>100</v>
      </c>
      <c r="BR584">
        <v>43</v>
      </c>
      <c r="BS584">
        <v>57</v>
      </c>
      <c r="BT584">
        <v>69.930000000000007</v>
      </c>
      <c r="BU584">
        <v>9.66</v>
      </c>
      <c r="BV584">
        <v>11.85</v>
      </c>
      <c r="BW584">
        <v>8.64</v>
      </c>
      <c r="BX584">
        <v>91.81</v>
      </c>
      <c r="BY584">
        <v>34</v>
      </c>
      <c r="BZ584">
        <v>0</v>
      </c>
      <c r="CA584">
        <v>3</v>
      </c>
      <c r="CB584">
        <v>67.67</v>
      </c>
      <c r="CC584">
        <v>651</v>
      </c>
      <c r="CD584">
        <v>399</v>
      </c>
      <c r="CE584">
        <v>311</v>
      </c>
      <c r="CF584">
        <v>32</v>
      </c>
      <c r="CG584">
        <v>93</v>
      </c>
      <c r="CH584">
        <v>18</v>
      </c>
      <c r="CI584">
        <v>18</v>
      </c>
      <c r="CJ584">
        <v>226</v>
      </c>
      <c r="CK584">
        <v>19</v>
      </c>
      <c r="CL584">
        <v>35</v>
      </c>
      <c r="CM584">
        <v>13</v>
      </c>
      <c r="CN584">
        <v>25</v>
      </c>
      <c r="CO584">
        <v>0.53</v>
      </c>
      <c r="CP584">
        <v>1365.61</v>
      </c>
      <c r="CQ584">
        <v>3326.51</v>
      </c>
      <c r="CR584">
        <v>29.1</v>
      </c>
      <c r="CS584">
        <v>18.27</v>
      </c>
      <c r="CT584">
        <v>17.579999999999998</v>
      </c>
      <c r="CU584">
        <v>51.4</v>
      </c>
      <c r="CV584">
        <v>50.23</v>
      </c>
      <c r="CW584">
        <v>55.14</v>
      </c>
      <c r="CX584">
        <v>52.13</v>
      </c>
      <c r="CY584">
        <v>54.75</v>
      </c>
      <c r="CZ584">
        <v>54.24</v>
      </c>
      <c r="DB584">
        <f t="shared" si="9"/>
        <v>-61</v>
      </c>
    </row>
    <row r="585" spans="1:106">
      <c r="A585" t="s">
        <v>78</v>
      </c>
      <c r="B585" t="s">
        <v>79</v>
      </c>
      <c r="C585" t="s">
        <v>80</v>
      </c>
      <c r="D585" t="s">
        <v>81</v>
      </c>
      <c r="E585">
        <v>82</v>
      </c>
      <c r="F585">
        <v>20142015</v>
      </c>
      <c r="G585">
        <v>23</v>
      </c>
      <c r="H585">
        <v>2.75</v>
      </c>
      <c r="I585">
        <v>2.75</v>
      </c>
      <c r="J585">
        <v>29</v>
      </c>
      <c r="K585">
        <v>27</v>
      </c>
      <c r="L585">
        <v>56</v>
      </c>
      <c r="M585">
        <v>1.3</v>
      </c>
      <c r="N585">
        <v>1.21</v>
      </c>
      <c r="O585">
        <v>2.5099999999999998</v>
      </c>
      <c r="P585">
        <v>9</v>
      </c>
      <c r="Q585">
        <v>64.760000000000005</v>
      </c>
      <c r="R585">
        <v>101.26</v>
      </c>
      <c r="S585">
        <v>13.74</v>
      </c>
      <c r="T585">
        <v>17.239999999999998</v>
      </c>
      <c r="U585">
        <v>16.309999999999999</v>
      </c>
      <c r="V585">
        <v>16.13</v>
      </c>
      <c r="W585">
        <v>65.17</v>
      </c>
      <c r="X585">
        <v>49.05</v>
      </c>
      <c r="Y585">
        <v>352</v>
      </c>
      <c r="Z585">
        <v>756</v>
      </c>
      <c r="AA585">
        <v>404</v>
      </c>
      <c r="AB585">
        <v>33.92</v>
      </c>
      <c r="AC585">
        <v>18.13</v>
      </c>
      <c r="AD585">
        <v>52.05</v>
      </c>
      <c r="AE585">
        <v>249</v>
      </c>
      <c r="AF585">
        <v>16.64</v>
      </c>
      <c r="AG585">
        <v>48.12</v>
      </c>
      <c r="AH585">
        <v>688</v>
      </c>
      <c r="AI585">
        <v>1509</v>
      </c>
      <c r="AJ585">
        <v>821</v>
      </c>
      <c r="AK585">
        <v>67.709999999999994</v>
      </c>
      <c r="AL585">
        <v>36.840000000000003</v>
      </c>
      <c r="AM585">
        <v>104.54</v>
      </c>
      <c r="AN585">
        <v>50.5</v>
      </c>
      <c r="AO585">
        <v>100</v>
      </c>
      <c r="AP585">
        <v>18</v>
      </c>
      <c r="AQ585">
        <v>412</v>
      </c>
      <c r="AR585">
        <v>14.93</v>
      </c>
      <c r="AS585">
        <v>62.53</v>
      </c>
      <c r="AT585">
        <v>47.6</v>
      </c>
      <c r="AU585">
        <v>440</v>
      </c>
      <c r="AV585">
        <v>1098</v>
      </c>
      <c r="AW585">
        <v>658</v>
      </c>
      <c r="AX585">
        <v>49.27</v>
      </c>
      <c r="AY585">
        <v>29.52</v>
      </c>
      <c r="AZ585">
        <v>78.790000000000006</v>
      </c>
      <c r="BA585">
        <v>69.400000000000006</v>
      </c>
      <c r="BB585">
        <v>101</v>
      </c>
      <c r="BC585">
        <v>312</v>
      </c>
      <c r="BD585">
        <v>13.64</v>
      </c>
      <c r="BE585">
        <v>61.2</v>
      </c>
      <c r="BF585">
        <v>47.56</v>
      </c>
      <c r="BG585">
        <v>279</v>
      </c>
      <c r="BH585">
        <v>34.19</v>
      </c>
      <c r="BI585">
        <v>21.67</v>
      </c>
      <c r="BJ585">
        <v>762</v>
      </c>
      <c r="BK585">
        <v>483</v>
      </c>
      <c r="BL585">
        <v>211</v>
      </c>
      <c r="BM585">
        <v>16.579999999999998</v>
      </c>
      <c r="BN585">
        <v>47.65</v>
      </c>
      <c r="BO585">
        <v>3.54</v>
      </c>
      <c r="BP585">
        <v>1.97</v>
      </c>
      <c r="BQ585">
        <v>79</v>
      </c>
      <c r="BR585">
        <v>44</v>
      </c>
      <c r="BS585">
        <v>35</v>
      </c>
      <c r="BT585">
        <v>64.23</v>
      </c>
      <c r="BU585">
        <v>9.2899999999999991</v>
      </c>
      <c r="BV585">
        <v>10.37</v>
      </c>
      <c r="BW585">
        <v>7.19</v>
      </c>
      <c r="BX585">
        <v>90.89</v>
      </c>
      <c r="BY585">
        <v>46</v>
      </c>
      <c r="BZ585">
        <v>6</v>
      </c>
      <c r="CA585">
        <v>6</v>
      </c>
      <c r="CB585">
        <v>66.63</v>
      </c>
      <c r="CC585">
        <v>593</v>
      </c>
      <c r="CD585">
        <v>426</v>
      </c>
      <c r="CE585">
        <v>297</v>
      </c>
      <c r="CF585">
        <v>90</v>
      </c>
      <c r="CG585">
        <v>89</v>
      </c>
      <c r="CH585">
        <v>16</v>
      </c>
      <c r="CI585">
        <v>11</v>
      </c>
      <c r="CJ585">
        <v>182</v>
      </c>
      <c r="CK585">
        <v>40</v>
      </c>
      <c r="CL585">
        <v>27</v>
      </c>
      <c r="CM585">
        <v>12</v>
      </c>
      <c r="CN585">
        <v>21</v>
      </c>
      <c r="CO585">
        <v>0.4</v>
      </c>
      <c r="CP585">
        <v>1337.22</v>
      </c>
      <c r="CQ585">
        <v>3671.64</v>
      </c>
      <c r="CR585">
        <v>26.7</v>
      </c>
      <c r="CS585">
        <v>18.2</v>
      </c>
      <c r="CT585">
        <v>17.59</v>
      </c>
      <c r="CU585">
        <v>54.17</v>
      </c>
      <c r="CV585">
        <v>49.88</v>
      </c>
      <c r="CW585">
        <v>54.26</v>
      </c>
      <c r="CX585">
        <v>45.91</v>
      </c>
      <c r="CY585">
        <v>54.76</v>
      </c>
      <c r="CZ585">
        <v>55.02</v>
      </c>
      <c r="DB585">
        <f t="shared" si="9"/>
        <v>1</v>
      </c>
    </row>
    <row r="586" spans="1:106">
      <c r="A586" t="s">
        <v>120</v>
      </c>
      <c r="B586" t="s">
        <v>121</v>
      </c>
      <c r="C586" t="s">
        <v>68</v>
      </c>
      <c r="D586" t="s">
        <v>105</v>
      </c>
      <c r="E586">
        <v>82</v>
      </c>
      <c r="F586">
        <v>20142015</v>
      </c>
      <c r="G586">
        <v>23</v>
      </c>
      <c r="H586">
        <v>6</v>
      </c>
      <c r="I586">
        <v>5.5</v>
      </c>
      <c r="J586">
        <v>38</v>
      </c>
      <c r="K586">
        <v>48</v>
      </c>
      <c r="L586">
        <v>86</v>
      </c>
      <c r="M586">
        <v>1.35</v>
      </c>
      <c r="N586">
        <v>1.71</v>
      </c>
      <c r="O586">
        <v>3.06</v>
      </c>
      <c r="P586">
        <v>-2</v>
      </c>
      <c r="Q586">
        <v>60.98</v>
      </c>
      <c r="R586">
        <v>100.76</v>
      </c>
      <c r="S586">
        <v>13.67</v>
      </c>
      <c r="T586">
        <v>35.85</v>
      </c>
      <c r="U586">
        <v>20.59</v>
      </c>
      <c r="V586">
        <v>13.01</v>
      </c>
      <c r="W586">
        <v>61.94</v>
      </c>
      <c r="X586">
        <v>48.92</v>
      </c>
      <c r="Y586">
        <v>449</v>
      </c>
      <c r="Z586">
        <v>1165</v>
      </c>
      <c r="AA586">
        <v>716</v>
      </c>
      <c r="AB586">
        <v>41.4</v>
      </c>
      <c r="AC586">
        <v>25.45</v>
      </c>
      <c r="AD586">
        <v>66.849999999999994</v>
      </c>
      <c r="AE586">
        <v>341</v>
      </c>
      <c r="AF586">
        <v>12.41</v>
      </c>
      <c r="AG586">
        <v>48.58</v>
      </c>
      <c r="AH586">
        <v>759</v>
      </c>
      <c r="AI586">
        <v>2107</v>
      </c>
      <c r="AJ586">
        <v>1348</v>
      </c>
      <c r="AK586">
        <v>74.88</v>
      </c>
      <c r="AL586">
        <v>47.91</v>
      </c>
      <c r="AM586">
        <v>122.79</v>
      </c>
      <c r="AN586">
        <v>54.15</v>
      </c>
      <c r="AO586">
        <v>97</v>
      </c>
      <c r="AP586">
        <v>37</v>
      </c>
      <c r="AQ586">
        <v>471</v>
      </c>
      <c r="AR586">
        <v>11.27</v>
      </c>
      <c r="AS586">
        <v>61.38</v>
      </c>
      <c r="AT586">
        <v>50.11</v>
      </c>
      <c r="AU586">
        <v>582</v>
      </c>
      <c r="AV586">
        <v>1569</v>
      </c>
      <c r="AW586">
        <v>987</v>
      </c>
      <c r="AX586">
        <v>55.76</v>
      </c>
      <c r="AY586">
        <v>35.08</v>
      </c>
      <c r="AZ586">
        <v>90.84</v>
      </c>
      <c r="BA586">
        <v>72.72</v>
      </c>
      <c r="BB586">
        <v>96</v>
      </c>
      <c r="BC586">
        <v>374</v>
      </c>
      <c r="BD586">
        <v>10.88</v>
      </c>
      <c r="BE586">
        <v>61.31</v>
      </c>
      <c r="BF586">
        <v>50.43</v>
      </c>
      <c r="BG586">
        <v>421</v>
      </c>
      <c r="BH586">
        <v>40.549999999999997</v>
      </c>
      <c r="BI586">
        <v>25.59</v>
      </c>
      <c r="BJ586">
        <v>1141</v>
      </c>
      <c r="BK586">
        <v>720</v>
      </c>
      <c r="BL586">
        <v>278</v>
      </c>
      <c r="BM586">
        <v>18.07</v>
      </c>
      <c r="BN586">
        <v>45.04</v>
      </c>
      <c r="BO586">
        <v>4.1900000000000004</v>
      </c>
      <c r="BP586">
        <v>2.4500000000000002</v>
      </c>
      <c r="BQ586">
        <v>118</v>
      </c>
      <c r="BR586">
        <v>69</v>
      </c>
      <c r="BS586">
        <v>49</v>
      </c>
      <c r="BT586">
        <v>63.1</v>
      </c>
      <c r="BU586">
        <v>10.16</v>
      </c>
      <c r="BV586">
        <v>10.34</v>
      </c>
      <c r="BW586">
        <v>7.52</v>
      </c>
      <c r="BX586">
        <v>90.42</v>
      </c>
      <c r="BY586">
        <v>52.22</v>
      </c>
      <c r="BZ586">
        <v>753</v>
      </c>
      <c r="CA586">
        <v>689</v>
      </c>
      <c r="CB586">
        <v>76.94</v>
      </c>
      <c r="CC586">
        <v>871</v>
      </c>
      <c r="CD586">
        <v>467</v>
      </c>
      <c r="CE586">
        <v>261</v>
      </c>
      <c r="CF586">
        <v>48</v>
      </c>
      <c r="CG586">
        <v>103</v>
      </c>
      <c r="CH586">
        <v>30</v>
      </c>
      <c r="CI586">
        <v>18</v>
      </c>
      <c r="CJ586">
        <v>240</v>
      </c>
      <c r="CK586">
        <v>109</v>
      </c>
      <c r="CL586">
        <v>94</v>
      </c>
      <c r="CM586">
        <v>21</v>
      </c>
      <c r="CN586">
        <v>19</v>
      </c>
      <c r="CO586">
        <v>-7.0000000000000007E-2</v>
      </c>
      <c r="CP586">
        <v>1688.29</v>
      </c>
      <c r="CQ586">
        <v>3311.06</v>
      </c>
      <c r="CR586">
        <v>33.770000000000003</v>
      </c>
      <c r="CS586">
        <v>18.46</v>
      </c>
      <c r="CT586">
        <v>17.82</v>
      </c>
      <c r="CU586">
        <v>52.59</v>
      </c>
      <c r="CV586">
        <v>49.96</v>
      </c>
      <c r="CW586">
        <v>60.66</v>
      </c>
      <c r="CX586">
        <v>54.68</v>
      </c>
      <c r="CY586">
        <v>54.12</v>
      </c>
      <c r="CZ586">
        <v>54.21</v>
      </c>
      <c r="DB586">
        <f t="shared" si="9"/>
        <v>-55</v>
      </c>
    </row>
    <row r="587" spans="1:106">
      <c r="A587" t="s">
        <v>968</v>
      </c>
      <c r="B587" t="s">
        <v>969</v>
      </c>
      <c r="C587" t="s">
        <v>62</v>
      </c>
      <c r="D587" t="s">
        <v>71</v>
      </c>
      <c r="E587">
        <v>27</v>
      </c>
      <c r="F587">
        <v>20142015</v>
      </c>
      <c r="G587">
        <v>24</v>
      </c>
      <c r="H587">
        <v>0.625</v>
      </c>
      <c r="I587">
        <v>0.625</v>
      </c>
      <c r="J587">
        <v>2</v>
      </c>
      <c r="K587">
        <v>6</v>
      </c>
      <c r="L587">
        <v>8</v>
      </c>
      <c r="M587">
        <v>0.26</v>
      </c>
      <c r="N587">
        <v>0.77</v>
      </c>
      <c r="O587">
        <v>1.02</v>
      </c>
      <c r="P587">
        <v>-6</v>
      </c>
      <c r="Q587">
        <v>49.42</v>
      </c>
      <c r="R587">
        <v>100.6</v>
      </c>
      <c r="S587">
        <v>5.41</v>
      </c>
      <c r="T587">
        <v>5.19</v>
      </c>
      <c r="U587">
        <v>17.420000000000002</v>
      </c>
      <c r="V587">
        <v>-6</v>
      </c>
      <c r="W587">
        <v>45.99</v>
      </c>
      <c r="X587">
        <v>51.99</v>
      </c>
      <c r="Y587">
        <v>-31</v>
      </c>
      <c r="Z587">
        <v>178</v>
      </c>
      <c r="AA587">
        <v>209</v>
      </c>
      <c r="AB587">
        <v>22.71</v>
      </c>
      <c r="AC587">
        <v>26.67</v>
      </c>
      <c r="AD587">
        <v>49.38</v>
      </c>
      <c r="AE587">
        <v>14</v>
      </c>
      <c r="AF587">
        <v>-2.8</v>
      </c>
      <c r="AG587">
        <v>52.22</v>
      </c>
      <c r="AH587">
        <v>-10</v>
      </c>
      <c r="AI587">
        <v>428</v>
      </c>
      <c r="AJ587">
        <v>438</v>
      </c>
      <c r="AK587">
        <v>54.61</v>
      </c>
      <c r="AL587">
        <v>55.89</v>
      </c>
      <c r="AM587">
        <v>110.5</v>
      </c>
      <c r="AN587">
        <v>47.2</v>
      </c>
      <c r="AO587">
        <v>20</v>
      </c>
      <c r="AP587">
        <v>34</v>
      </c>
      <c r="AQ587">
        <v>85</v>
      </c>
      <c r="AR587">
        <v>-3.52</v>
      </c>
      <c r="AS587">
        <v>49.12</v>
      </c>
      <c r="AT587">
        <v>52.64</v>
      </c>
      <c r="AU587">
        <v>-11</v>
      </c>
      <c r="AV587">
        <v>308</v>
      </c>
      <c r="AW587">
        <v>319</v>
      </c>
      <c r="AX587">
        <v>39.299999999999997</v>
      </c>
      <c r="AY587">
        <v>40.71</v>
      </c>
      <c r="AZ587">
        <v>80.010000000000005</v>
      </c>
      <c r="BA587">
        <v>65.58</v>
      </c>
      <c r="BB587">
        <v>28</v>
      </c>
      <c r="BC587">
        <v>65</v>
      </c>
      <c r="BD587">
        <v>-5.18</v>
      </c>
      <c r="BE587">
        <v>47.75</v>
      </c>
      <c r="BF587">
        <v>52.93</v>
      </c>
      <c r="BG587">
        <v>-19</v>
      </c>
      <c r="BH587">
        <v>25.78</v>
      </c>
      <c r="BI587">
        <v>28.2</v>
      </c>
      <c r="BJ587">
        <v>202</v>
      </c>
      <c r="BK587">
        <v>221</v>
      </c>
      <c r="BL587">
        <v>37</v>
      </c>
      <c r="BM587">
        <v>2.0299999999999998</v>
      </c>
      <c r="BN587">
        <v>47.97</v>
      </c>
      <c r="BO587">
        <v>1.79</v>
      </c>
      <c r="BP587">
        <v>1.79</v>
      </c>
      <c r="BQ587">
        <v>14</v>
      </c>
      <c r="BR587">
        <v>14</v>
      </c>
      <c r="BS587">
        <v>0</v>
      </c>
      <c r="BT587">
        <v>50</v>
      </c>
      <c r="BU587">
        <v>3.08</v>
      </c>
      <c r="BV587">
        <v>6.93</v>
      </c>
      <c r="BW587">
        <v>4.55</v>
      </c>
      <c r="BX587">
        <v>93.67</v>
      </c>
      <c r="BY587">
        <v>40</v>
      </c>
      <c r="BZ587">
        <v>0</v>
      </c>
      <c r="CA587">
        <v>0</v>
      </c>
      <c r="CB587">
        <v>53.68</v>
      </c>
      <c r="CC587">
        <v>153</v>
      </c>
      <c r="CD587">
        <v>141</v>
      </c>
      <c r="CE587">
        <v>132</v>
      </c>
      <c r="CF587">
        <v>48</v>
      </c>
      <c r="CG587">
        <v>79</v>
      </c>
      <c r="CH587">
        <v>2</v>
      </c>
      <c r="CI587">
        <v>4</v>
      </c>
      <c r="CJ587">
        <v>35</v>
      </c>
      <c r="CK587">
        <v>18</v>
      </c>
      <c r="CL587">
        <v>11</v>
      </c>
      <c r="CM587">
        <v>7</v>
      </c>
      <c r="CN587">
        <v>1</v>
      </c>
      <c r="CO587">
        <v>-0.77</v>
      </c>
      <c r="CP587">
        <v>470.21</v>
      </c>
      <c r="CQ587">
        <v>1162.56</v>
      </c>
      <c r="CR587">
        <v>28.8</v>
      </c>
      <c r="CS587">
        <v>16.23</v>
      </c>
      <c r="CT587">
        <v>17.170000000000002</v>
      </c>
      <c r="CU587">
        <v>51.65</v>
      </c>
      <c r="CV587">
        <v>49.87</v>
      </c>
      <c r="CW587">
        <v>58.03</v>
      </c>
      <c r="CX587">
        <v>54.32</v>
      </c>
      <c r="CY587">
        <v>54.08</v>
      </c>
      <c r="CZ587">
        <v>54.36</v>
      </c>
      <c r="DB587">
        <f t="shared" si="9"/>
        <v>-31</v>
      </c>
    </row>
    <row r="588" spans="1:106">
      <c r="A588" t="s">
        <v>549</v>
      </c>
      <c r="B588" t="s">
        <v>550</v>
      </c>
      <c r="C588" t="s">
        <v>68</v>
      </c>
      <c r="D588" t="s">
        <v>77</v>
      </c>
      <c r="E588">
        <v>34</v>
      </c>
      <c r="F588">
        <v>20142015</v>
      </c>
      <c r="G588">
        <v>20</v>
      </c>
      <c r="H588">
        <v>0.92500000000000004</v>
      </c>
      <c r="I588">
        <v>0.92500000000000004</v>
      </c>
      <c r="J588">
        <v>4</v>
      </c>
      <c r="K588">
        <v>5</v>
      </c>
      <c r="L588">
        <v>9</v>
      </c>
      <c r="M588">
        <v>0.55000000000000004</v>
      </c>
      <c r="N588">
        <v>0.69</v>
      </c>
      <c r="O588">
        <v>1.24</v>
      </c>
      <c r="P588">
        <v>2</v>
      </c>
      <c r="Q588">
        <v>56.63</v>
      </c>
      <c r="R588">
        <v>100.77</v>
      </c>
      <c r="S588">
        <v>6.06</v>
      </c>
      <c r="T588">
        <v>11.3</v>
      </c>
      <c r="U588">
        <v>12.85</v>
      </c>
      <c r="V588">
        <v>4.2</v>
      </c>
      <c r="W588">
        <v>55.77</v>
      </c>
      <c r="X588">
        <v>51.57</v>
      </c>
      <c r="Y588">
        <v>42</v>
      </c>
      <c r="Z588">
        <v>203</v>
      </c>
      <c r="AA588">
        <v>161</v>
      </c>
      <c r="AB588">
        <v>27.87</v>
      </c>
      <c r="AC588">
        <v>22.1</v>
      </c>
      <c r="AD588">
        <v>49.98</v>
      </c>
      <c r="AE588">
        <v>60</v>
      </c>
      <c r="AF588">
        <v>3.85</v>
      </c>
      <c r="AG588">
        <v>52.78</v>
      </c>
      <c r="AH588">
        <v>107</v>
      </c>
      <c r="AI588">
        <v>457</v>
      </c>
      <c r="AJ588">
        <v>350</v>
      </c>
      <c r="AK588">
        <v>62.74</v>
      </c>
      <c r="AL588">
        <v>48.05</v>
      </c>
      <c r="AM588">
        <v>110.8</v>
      </c>
      <c r="AN588">
        <v>57.11</v>
      </c>
      <c r="AO588">
        <v>25</v>
      </c>
      <c r="AP588">
        <v>14</v>
      </c>
      <c r="AQ588">
        <v>103</v>
      </c>
      <c r="AR588">
        <v>6.17</v>
      </c>
      <c r="AS588">
        <v>57.1</v>
      </c>
      <c r="AT588">
        <v>50.93</v>
      </c>
      <c r="AU588">
        <v>86</v>
      </c>
      <c r="AV588">
        <v>346</v>
      </c>
      <c r="AW588">
        <v>260</v>
      </c>
      <c r="AX588">
        <v>47.5</v>
      </c>
      <c r="AY588">
        <v>35.700000000000003</v>
      </c>
      <c r="AZ588">
        <v>83.2</v>
      </c>
      <c r="BA588">
        <v>75.430000000000007</v>
      </c>
      <c r="BB588">
        <v>12</v>
      </c>
      <c r="BC588">
        <v>78</v>
      </c>
      <c r="BD588">
        <v>6.04</v>
      </c>
      <c r="BE588">
        <v>56.49</v>
      </c>
      <c r="BF588">
        <v>50.45</v>
      </c>
      <c r="BG588">
        <v>60</v>
      </c>
      <c r="BH588">
        <v>35.83</v>
      </c>
      <c r="BI588">
        <v>27.6</v>
      </c>
      <c r="BJ588">
        <v>261</v>
      </c>
      <c r="BK588">
        <v>201</v>
      </c>
      <c r="BL588">
        <v>66</v>
      </c>
      <c r="BM588">
        <v>9.2799999999999994</v>
      </c>
      <c r="BN588">
        <v>50.72</v>
      </c>
      <c r="BO588">
        <v>2.06</v>
      </c>
      <c r="BP588">
        <v>1.37</v>
      </c>
      <c r="BQ588">
        <v>15</v>
      </c>
      <c r="BR588">
        <v>10</v>
      </c>
      <c r="BS588">
        <v>5</v>
      </c>
      <c r="BT588">
        <v>60</v>
      </c>
      <c r="BU588">
        <v>5.13</v>
      </c>
      <c r="BV588">
        <v>5.75</v>
      </c>
      <c r="BW588">
        <v>4.34</v>
      </c>
      <c r="BX588">
        <v>95.02</v>
      </c>
      <c r="BY588">
        <v>46.77</v>
      </c>
      <c r="BZ588">
        <v>29</v>
      </c>
      <c r="CA588">
        <v>33</v>
      </c>
      <c r="CB588">
        <v>64.53</v>
      </c>
      <c r="CC588">
        <v>151</v>
      </c>
      <c r="CD588">
        <v>155</v>
      </c>
      <c r="CE588">
        <v>83</v>
      </c>
      <c r="CF588">
        <v>11</v>
      </c>
      <c r="CG588">
        <v>28</v>
      </c>
      <c r="CH588">
        <v>4</v>
      </c>
      <c r="CI588">
        <v>1</v>
      </c>
      <c r="CJ588">
        <v>62</v>
      </c>
      <c r="CK588">
        <v>15</v>
      </c>
      <c r="CL588">
        <v>11</v>
      </c>
      <c r="CM588">
        <v>1</v>
      </c>
      <c r="CN588">
        <v>3</v>
      </c>
      <c r="CO588">
        <v>0.27</v>
      </c>
      <c r="CP588">
        <v>437.02</v>
      </c>
      <c r="CQ588">
        <v>1614.74</v>
      </c>
      <c r="CR588">
        <v>21.3</v>
      </c>
      <c r="CS588">
        <v>17.489999999999998</v>
      </c>
      <c r="CT588">
        <v>17.010000000000002</v>
      </c>
      <c r="CU588">
        <v>52.68</v>
      </c>
      <c r="CV588">
        <v>50.1</v>
      </c>
      <c r="CW588">
        <v>59.04</v>
      </c>
      <c r="CX588">
        <v>53.03</v>
      </c>
      <c r="CY588">
        <v>54.91</v>
      </c>
      <c r="CZ588">
        <v>54.68</v>
      </c>
      <c r="DB588">
        <f t="shared" si="9"/>
        <v>-17</v>
      </c>
    </row>
    <row r="589" spans="1:106">
      <c r="A589" t="s">
        <v>597</v>
      </c>
      <c r="B589" t="s">
        <v>598</v>
      </c>
      <c r="C589" t="s">
        <v>113</v>
      </c>
      <c r="D589" t="s">
        <v>88</v>
      </c>
      <c r="E589">
        <v>57</v>
      </c>
      <c r="F589">
        <v>20142015</v>
      </c>
      <c r="G589">
        <v>25</v>
      </c>
      <c r="H589">
        <v>0.6</v>
      </c>
      <c r="I589">
        <v>0.6</v>
      </c>
      <c r="J589">
        <v>11</v>
      </c>
      <c r="K589">
        <v>9</v>
      </c>
      <c r="L589">
        <v>20</v>
      </c>
      <c r="M589">
        <v>0.91</v>
      </c>
      <c r="N589">
        <v>0.74</v>
      </c>
      <c r="O589">
        <v>1.65</v>
      </c>
      <c r="P589">
        <v>0</v>
      </c>
      <c r="Q589">
        <v>55.05</v>
      </c>
      <c r="R589">
        <v>98.54</v>
      </c>
      <c r="S589">
        <v>15.49</v>
      </c>
      <c r="T589">
        <v>9.5</v>
      </c>
      <c r="U589">
        <v>12.78</v>
      </c>
      <c r="V589">
        <v>5.42</v>
      </c>
      <c r="W589">
        <v>54.84</v>
      </c>
      <c r="X589">
        <v>49.42</v>
      </c>
      <c r="Y589">
        <v>62</v>
      </c>
      <c r="Z589">
        <v>351</v>
      </c>
      <c r="AA589">
        <v>289</v>
      </c>
      <c r="AB589">
        <v>28.92</v>
      </c>
      <c r="AC589">
        <v>23.81</v>
      </c>
      <c r="AD589">
        <v>52.73</v>
      </c>
      <c r="AE589">
        <v>71</v>
      </c>
      <c r="AF589">
        <v>3.66</v>
      </c>
      <c r="AG589">
        <v>51.38</v>
      </c>
      <c r="AH589">
        <v>135</v>
      </c>
      <c r="AI589">
        <v>736</v>
      </c>
      <c r="AJ589">
        <v>601</v>
      </c>
      <c r="AK589">
        <v>60.64</v>
      </c>
      <c r="AL589">
        <v>49.51</v>
      </c>
      <c r="AM589">
        <v>110.15</v>
      </c>
      <c r="AN589">
        <v>51.49</v>
      </c>
      <c r="AO589">
        <v>29</v>
      </c>
      <c r="AP589">
        <v>17</v>
      </c>
      <c r="AQ589">
        <v>133</v>
      </c>
      <c r="AR589">
        <v>3.3</v>
      </c>
      <c r="AS589">
        <v>54.51</v>
      </c>
      <c r="AT589">
        <v>51.21</v>
      </c>
      <c r="AU589">
        <v>88</v>
      </c>
      <c r="AV589">
        <v>532</v>
      </c>
      <c r="AW589">
        <v>444</v>
      </c>
      <c r="AX589">
        <v>43.83</v>
      </c>
      <c r="AY589">
        <v>36.58</v>
      </c>
      <c r="AZ589">
        <v>80.41</v>
      </c>
      <c r="BA589">
        <v>71.239999999999995</v>
      </c>
      <c r="BB589">
        <v>33</v>
      </c>
      <c r="BC589">
        <v>104</v>
      </c>
      <c r="BD589">
        <v>4.5</v>
      </c>
      <c r="BE589">
        <v>56.32</v>
      </c>
      <c r="BF589">
        <v>51.81</v>
      </c>
      <c r="BG589">
        <v>85</v>
      </c>
      <c r="BH589">
        <v>31.22</v>
      </c>
      <c r="BI589">
        <v>24.22</v>
      </c>
      <c r="BJ589">
        <v>379</v>
      </c>
      <c r="BK589">
        <v>294</v>
      </c>
      <c r="BL589">
        <v>71</v>
      </c>
      <c r="BM589">
        <v>9.4600000000000009</v>
      </c>
      <c r="BN589">
        <v>42.4</v>
      </c>
      <c r="BO589">
        <v>2.31</v>
      </c>
      <c r="BP589">
        <v>2.14</v>
      </c>
      <c r="BQ589">
        <v>28</v>
      </c>
      <c r="BR589">
        <v>26</v>
      </c>
      <c r="BS589">
        <v>2</v>
      </c>
      <c r="BT589">
        <v>51.85</v>
      </c>
      <c r="BU589">
        <v>10.58</v>
      </c>
      <c r="BV589">
        <v>7.39</v>
      </c>
      <c r="BW589">
        <v>5.26</v>
      </c>
      <c r="BX589">
        <v>91.16</v>
      </c>
      <c r="BY589">
        <v>48</v>
      </c>
      <c r="BZ589">
        <v>6</v>
      </c>
      <c r="CA589">
        <v>5</v>
      </c>
      <c r="CB589">
        <v>59.86</v>
      </c>
      <c r="CC589">
        <v>264</v>
      </c>
      <c r="CD589">
        <v>224</v>
      </c>
      <c r="CE589">
        <v>177</v>
      </c>
      <c r="CF589">
        <v>44</v>
      </c>
      <c r="CG589">
        <v>79</v>
      </c>
      <c r="CH589">
        <v>7</v>
      </c>
      <c r="CI589">
        <v>2</v>
      </c>
      <c r="CJ589">
        <v>60</v>
      </c>
      <c r="CK589">
        <v>20</v>
      </c>
      <c r="CL589">
        <v>21</v>
      </c>
      <c r="CM589">
        <v>7</v>
      </c>
      <c r="CN589">
        <v>7</v>
      </c>
      <c r="CO589">
        <v>0</v>
      </c>
      <c r="CP589">
        <v>728.27</v>
      </c>
      <c r="CQ589">
        <v>2740.24</v>
      </c>
      <c r="CR589">
        <v>21</v>
      </c>
      <c r="CS589">
        <v>17.309999999999999</v>
      </c>
      <c r="CT589">
        <v>17.21</v>
      </c>
      <c r="CU589">
        <v>50.49</v>
      </c>
      <c r="CV589">
        <v>49.82</v>
      </c>
      <c r="CW589">
        <v>55.18</v>
      </c>
      <c r="CX589">
        <v>54.1</v>
      </c>
      <c r="CY589">
        <v>53.9</v>
      </c>
      <c r="CZ589">
        <v>54.29</v>
      </c>
      <c r="DB589">
        <f t="shared" si="9"/>
        <v>-35</v>
      </c>
    </row>
    <row r="590" spans="1:106">
      <c r="A590" t="s">
        <v>1064</v>
      </c>
      <c r="B590" t="s">
        <v>1065</v>
      </c>
      <c r="C590" t="s">
        <v>68</v>
      </c>
      <c r="D590" t="s">
        <v>364</v>
      </c>
      <c r="E590">
        <v>80</v>
      </c>
      <c r="F590">
        <v>20142015</v>
      </c>
      <c r="G590">
        <v>29</v>
      </c>
      <c r="H590">
        <v>1.6</v>
      </c>
      <c r="I590">
        <v>1.6</v>
      </c>
      <c r="J590">
        <v>5</v>
      </c>
      <c r="K590">
        <v>13</v>
      </c>
      <c r="L590">
        <v>18</v>
      </c>
      <c r="M590">
        <v>0.28000000000000003</v>
      </c>
      <c r="N590">
        <v>0.73</v>
      </c>
      <c r="O590">
        <v>1</v>
      </c>
      <c r="P590">
        <v>3</v>
      </c>
      <c r="Q590">
        <v>42.25</v>
      </c>
      <c r="R590">
        <v>99.26</v>
      </c>
      <c r="S590">
        <v>5.81</v>
      </c>
      <c r="T590">
        <v>-18.52</v>
      </c>
      <c r="U590">
        <v>13.45</v>
      </c>
      <c r="V590">
        <v>-12.73</v>
      </c>
      <c r="W590">
        <v>41.98</v>
      </c>
      <c r="X590">
        <v>54.71</v>
      </c>
      <c r="Y590">
        <v>-131</v>
      </c>
      <c r="Z590">
        <v>343</v>
      </c>
      <c r="AA590">
        <v>474</v>
      </c>
      <c r="AB590">
        <v>19.13</v>
      </c>
      <c r="AC590">
        <v>26.44</v>
      </c>
      <c r="AD590">
        <v>45.57</v>
      </c>
      <c r="AE590">
        <v>87</v>
      </c>
      <c r="AF590">
        <v>-11.21</v>
      </c>
      <c r="AG590">
        <v>53.46</v>
      </c>
      <c r="AH590">
        <v>-291</v>
      </c>
      <c r="AI590">
        <v>793</v>
      </c>
      <c r="AJ590">
        <v>1084</v>
      </c>
      <c r="AK590">
        <v>44.23</v>
      </c>
      <c r="AL590">
        <v>60.46</v>
      </c>
      <c r="AM590">
        <v>104.7</v>
      </c>
      <c r="AN590">
        <v>50.44</v>
      </c>
      <c r="AO590">
        <v>27</v>
      </c>
      <c r="AP590">
        <v>52</v>
      </c>
      <c r="AQ590">
        <v>149</v>
      </c>
      <c r="AR590">
        <v>-11.09</v>
      </c>
      <c r="AS590">
        <v>42.8</v>
      </c>
      <c r="AT590">
        <v>53.89</v>
      </c>
      <c r="AU590">
        <v>-201</v>
      </c>
      <c r="AV590">
        <v>597</v>
      </c>
      <c r="AW590">
        <v>798</v>
      </c>
      <c r="AX590">
        <v>33.299999999999997</v>
      </c>
      <c r="AY590">
        <v>44.51</v>
      </c>
      <c r="AZ590">
        <v>77.81</v>
      </c>
      <c r="BA590">
        <v>67</v>
      </c>
      <c r="BB590">
        <v>36</v>
      </c>
      <c r="BC590">
        <v>122</v>
      </c>
      <c r="BD590">
        <v>-11.84</v>
      </c>
      <c r="BE590">
        <v>41.54</v>
      </c>
      <c r="BF590">
        <v>53.37</v>
      </c>
      <c r="BG590">
        <v>-163</v>
      </c>
      <c r="BH590">
        <v>22.31</v>
      </c>
      <c r="BI590">
        <v>31.4</v>
      </c>
      <c r="BJ590">
        <v>400</v>
      </c>
      <c r="BK590">
        <v>563</v>
      </c>
      <c r="BL590">
        <v>86</v>
      </c>
      <c r="BM590">
        <v>-14.09</v>
      </c>
      <c r="BN590">
        <v>53.28</v>
      </c>
      <c r="BO590">
        <v>1.62</v>
      </c>
      <c r="BP590">
        <v>2.5099999999999998</v>
      </c>
      <c r="BQ590">
        <v>29</v>
      </c>
      <c r="BR590">
        <v>45</v>
      </c>
      <c r="BS590">
        <v>-16</v>
      </c>
      <c r="BT590">
        <v>39.19</v>
      </c>
      <c r="BU590">
        <v>4.0999999999999996</v>
      </c>
      <c r="BV590">
        <v>7.25</v>
      </c>
      <c r="BW590">
        <v>4.8600000000000003</v>
      </c>
      <c r="BX590">
        <v>92.01</v>
      </c>
      <c r="BY590">
        <v>52.75</v>
      </c>
      <c r="BZ590">
        <v>557</v>
      </c>
      <c r="CA590">
        <v>499</v>
      </c>
      <c r="CB590">
        <v>36.26</v>
      </c>
      <c r="CC590">
        <v>306</v>
      </c>
      <c r="CD590">
        <v>371</v>
      </c>
      <c r="CE590">
        <v>538</v>
      </c>
      <c r="CF590">
        <v>204</v>
      </c>
      <c r="CG590">
        <v>94</v>
      </c>
      <c r="CH590">
        <v>7</v>
      </c>
      <c r="CI590">
        <v>6</v>
      </c>
      <c r="CJ590">
        <v>81</v>
      </c>
      <c r="CK590">
        <v>21</v>
      </c>
      <c r="CL590">
        <v>26</v>
      </c>
      <c r="CM590">
        <v>9</v>
      </c>
      <c r="CN590">
        <v>12</v>
      </c>
      <c r="CO590">
        <v>0.17</v>
      </c>
      <c r="CP590">
        <v>1075.68</v>
      </c>
      <c r="CQ590">
        <v>3795.24</v>
      </c>
      <c r="CR590">
        <v>22.08</v>
      </c>
      <c r="CS590">
        <v>17.05</v>
      </c>
      <c r="CT590">
        <v>16.86</v>
      </c>
      <c r="CU590">
        <v>50.06</v>
      </c>
      <c r="CV590">
        <v>49.66</v>
      </c>
      <c r="CW590">
        <v>54.61</v>
      </c>
      <c r="CX590">
        <v>54.48</v>
      </c>
      <c r="CY590">
        <v>53.83</v>
      </c>
      <c r="CZ590">
        <v>54.57</v>
      </c>
      <c r="DB590">
        <f t="shared" si="9"/>
        <v>110</v>
      </c>
    </row>
    <row r="591" spans="1:106">
      <c r="A591" t="s">
        <v>936</v>
      </c>
      <c r="B591" t="s">
        <v>937</v>
      </c>
      <c r="C591" t="s">
        <v>80</v>
      </c>
      <c r="D591" t="s">
        <v>168</v>
      </c>
      <c r="E591">
        <v>81</v>
      </c>
      <c r="F591">
        <v>20142015</v>
      </c>
      <c r="G591">
        <v>31</v>
      </c>
      <c r="H591">
        <v>1.2</v>
      </c>
      <c r="I591">
        <v>1.2</v>
      </c>
      <c r="J591">
        <v>7</v>
      </c>
      <c r="K591">
        <v>7</v>
      </c>
      <c r="L591">
        <v>14</v>
      </c>
      <c r="M591">
        <v>0.63</v>
      </c>
      <c r="N591">
        <v>0.63</v>
      </c>
      <c r="O591">
        <v>1.27</v>
      </c>
      <c r="P591">
        <v>1</v>
      </c>
      <c r="Q591">
        <v>49.07</v>
      </c>
      <c r="R591">
        <v>98.63</v>
      </c>
      <c r="S591">
        <v>10.45</v>
      </c>
      <c r="T591">
        <v>2.2999999999999998</v>
      </c>
      <c r="U591">
        <v>8.19</v>
      </c>
      <c r="V591">
        <v>-4.5999999999999996</v>
      </c>
      <c r="W591">
        <v>47.45</v>
      </c>
      <c r="X591">
        <v>52.04</v>
      </c>
      <c r="Y591">
        <v>-28</v>
      </c>
      <c r="Z591">
        <v>260</v>
      </c>
      <c r="AA591">
        <v>288</v>
      </c>
      <c r="AB591">
        <v>23.5</v>
      </c>
      <c r="AC591">
        <v>26.03</v>
      </c>
      <c r="AD591">
        <v>49.54</v>
      </c>
      <c r="AE591">
        <v>69</v>
      </c>
      <c r="AF591">
        <v>-3.11</v>
      </c>
      <c r="AG591">
        <v>52.18</v>
      </c>
      <c r="AH591">
        <v>-21</v>
      </c>
      <c r="AI591">
        <v>553</v>
      </c>
      <c r="AJ591">
        <v>574</v>
      </c>
      <c r="AK591">
        <v>49.99</v>
      </c>
      <c r="AL591">
        <v>51.89</v>
      </c>
      <c r="AM591">
        <v>101.88</v>
      </c>
      <c r="AN591">
        <v>50.99</v>
      </c>
      <c r="AO591">
        <v>35</v>
      </c>
      <c r="AP591">
        <v>29</v>
      </c>
      <c r="AQ591">
        <v>126</v>
      </c>
      <c r="AR591">
        <v>-3.12</v>
      </c>
      <c r="AS591">
        <v>48.42</v>
      </c>
      <c r="AT591">
        <v>51.54</v>
      </c>
      <c r="AU591">
        <v>-26</v>
      </c>
      <c r="AV591">
        <v>398</v>
      </c>
      <c r="AW591">
        <v>424</v>
      </c>
      <c r="AX591">
        <v>35.979999999999997</v>
      </c>
      <c r="AY591">
        <v>38.33</v>
      </c>
      <c r="AZ591">
        <v>74.31</v>
      </c>
      <c r="BA591">
        <v>70.849999999999994</v>
      </c>
      <c r="BB591">
        <v>24</v>
      </c>
      <c r="BC591">
        <v>91</v>
      </c>
      <c r="BD591">
        <v>-2.19</v>
      </c>
      <c r="BE591">
        <v>48.87</v>
      </c>
      <c r="BF591">
        <v>51.06</v>
      </c>
      <c r="BG591">
        <v>-13</v>
      </c>
      <c r="BH591">
        <v>25.49</v>
      </c>
      <c r="BI591">
        <v>26.67</v>
      </c>
      <c r="BJ591">
        <v>282</v>
      </c>
      <c r="BK591">
        <v>295</v>
      </c>
      <c r="BL591">
        <v>67</v>
      </c>
      <c r="BM591">
        <v>-8.24</v>
      </c>
      <c r="BN591">
        <v>52.93</v>
      </c>
      <c r="BO591">
        <v>1.9</v>
      </c>
      <c r="BP591">
        <v>2.35</v>
      </c>
      <c r="BQ591">
        <v>21</v>
      </c>
      <c r="BR591">
        <v>26</v>
      </c>
      <c r="BS591">
        <v>-5</v>
      </c>
      <c r="BT591">
        <v>44.68</v>
      </c>
      <c r="BU591">
        <v>7.69</v>
      </c>
      <c r="BV591">
        <v>7.45</v>
      </c>
      <c r="BW591">
        <v>5.28</v>
      </c>
      <c r="BX591">
        <v>91.19</v>
      </c>
      <c r="BY591">
        <v>64.290000000000006</v>
      </c>
      <c r="BZ591">
        <v>36</v>
      </c>
      <c r="CA591">
        <v>20</v>
      </c>
      <c r="CB591">
        <v>51.95</v>
      </c>
      <c r="CC591">
        <v>213</v>
      </c>
      <c r="CD591">
        <v>217</v>
      </c>
      <c r="CE591">
        <v>197</v>
      </c>
      <c r="CF591">
        <v>126</v>
      </c>
      <c r="CG591">
        <v>78</v>
      </c>
      <c r="CH591">
        <v>2</v>
      </c>
      <c r="CI591">
        <v>5</v>
      </c>
      <c r="CJ591">
        <v>60</v>
      </c>
      <c r="CK591">
        <v>12</v>
      </c>
      <c r="CL591">
        <v>9</v>
      </c>
      <c r="CM591">
        <v>8</v>
      </c>
      <c r="CN591">
        <v>9</v>
      </c>
      <c r="CO591">
        <v>0.09</v>
      </c>
      <c r="CP591">
        <v>663.74</v>
      </c>
      <c r="CQ591">
        <v>4278.6000000000004</v>
      </c>
      <c r="CR591">
        <v>13.43</v>
      </c>
      <c r="CS591">
        <v>16.45</v>
      </c>
      <c r="CT591">
        <v>16.649999999999999</v>
      </c>
      <c r="CU591">
        <v>50.89</v>
      </c>
      <c r="CV591">
        <v>49.59</v>
      </c>
      <c r="CW591">
        <v>53.98</v>
      </c>
      <c r="CX591">
        <v>52.08</v>
      </c>
      <c r="CY591">
        <v>53.51</v>
      </c>
      <c r="CZ591">
        <v>54.39</v>
      </c>
      <c r="DB591">
        <f t="shared" si="9"/>
        <v>48</v>
      </c>
    </row>
    <row r="592" spans="1:106">
      <c r="A592" t="s">
        <v>69</v>
      </c>
      <c r="B592" t="s">
        <v>70</v>
      </c>
      <c r="C592" t="s">
        <v>68</v>
      </c>
      <c r="D592" t="s">
        <v>71</v>
      </c>
      <c r="E592">
        <v>78</v>
      </c>
      <c r="F592">
        <v>20142015</v>
      </c>
      <c r="G592">
        <v>35</v>
      </c>
      <c r="H592">
        <v>6.75</v>
      </c>
      <c r="I592">
        <v>6.75</v>
      </c>
      <c r="J592">
        <v>16</v>
      </c>
      <c r="K592">
        <v>49</v>
      </c>
      <c r="L592">
        <v>65</v>
      </c>
      <c r="M592">
        <v>0.67</v>
      </c>
      <c r="N592">
        <v>2.0499999999999998</v>
      </c>
      <c r="O592">
        <v>2.72</v>
      </c>
      <c r="P592">
        <v>-1</v>
      </c>
      <c r="Q592">
        <v>64.17</v>
      </c>
      <c r="R592">
        <v>98.78</v>
      </c>
      <c r="S592">
        <v>12.21</v>
      </c>
      <c r="T592">
        <v>11.76</v>
      </c>
      <c r="U592">
        <v>18.36</v>
      </c>
      <c r="V592">
        <v>16.32</v>
      </c>
      <c r="W592">
        <v>63.32</v>
      </c>
      <c r="X592">
        <v>46.99</v>
      </c>
      <c r="Y592">
        <v>403</v>
      </c>
      <c r="Z592">
        <v>958</v>
      </c>
      <c r="AA592">
        <v>555</v>
      </c>
      <c r="AB592">
        <v>40.15</v>
      </c>
      <c r="AC592">
        <v>23.26</v>
      </c>
      <c r="AD592">
        <v>63.41</v>
      </c>
      <c r="AE592">
        <v>133</v>
      </c>
      <c r="AF592">
        <v>17.87</v>
      </c>
      <c r="AG592">
        <v>46.3</v>
      </c>
      <c r="AH592">
        <v>855</v>
      </c>
      <c r="AI592">
        <v>1936</v>
      </c>
      <c r="AJ592">
        <v>1081</v>
      </c>
      <c r="AK592">
        <v>81.13</v>
      </c>
      <c r="AL592">
        <v>45.3</v>
      </c>
      <c r="AM592">
        <v>126.44</v>
      </c>
      <c r="AN592">
        <v>50.77</v>
      </c>
      <c r="AO592">
        <v>71</v>
      </c>
      <c r="AP592">
        <v>26</v>
      </c>
      <c r="AQ592">
        <v>258</v>
      </c>
      <c r="AR592">
        <v>18.55</v>
      </c>
      <c r="AS592">
        <v>64.650000000000006</v>
      </c>
      <c r="AT592">
        <v>46.09</v>
      </c>
      <c r="AU592">
        <v>638</v>
      </c>
      <c r="AV592">
        <v>1408</v>
      </c>
      <c r="AW592">
        <v>770</v>
      </c>
      <c r="AX592">
        <v>59.01</v>
      </c>
      <c r="AY592">
        <v>32.270000000000003</v>
      </c>
      <c r="AZ592">
        <v>91.28</v>
      </c>
      <c r="BA592">
        <v>69.819999999999993</v>
      </c>
      <c r="BB592">
        <v>56</v>
      </c>
      <c r="BC592">
        <v>187</v>
      </c>
      <c r="BD592">
        <v>16.79</v>
      </c>
      <c r="BE592">
        <v>62.93</v>
      </c>
      <c r="BF592">
        <v>46.14</v>
      </c>
      <c r="BG592">
        <v>404</v>
      </c>
      <c r="BH592">
        <v>41.2</v>
      </c>
      <c r="BI592">
        <v>24.26</v>
      </c>
      <c r="BJ592">
        <v>983</v>
      </c>
      <c r="BK592">
        <v>579</v>
      </c>
      <c r="BL592">
        <v>131</v>
      </c>
      <c r="BM592">
        <v>15.09</v>
      </c>
      <c r="BN592">
        <v>45.04</v>
      </c>
      <c r="BO592">
        <v>3.98</v>
      </c>
      <c r="BP592">
        <v>2.64</v>
      </c>
      <c r="BQ592">
        <v>95</v>
      </c>
      <c r="BR592">
        <v>63</v>
      </c>
      <c r="BS592">
        <v>32</v>
      </c>
      <c r="BT592">
        <v>60.13</v>
      </c>
      <c r="BU592">
        <v>8.56</v>
      </c>
      <c r="BV592">
        <v>9.66</v>
      </c>
      <c r="BW592">
        <v>6.75</v>
      </c>
      <c r="BX592">
        <v>89.12</v>
      </c>
      <c r="BY592">
        <v>57.97</v>
      </c>
      <c r="BZ592">
        <v>553</v>
      </c>
      <c r="CA592">
        <v>401</v>
      </c>
      <c r="CB592">
        <v>56.06</v>
      </c>
      <c r="CC592">
        <v>768</v>
      </c>
      <c r="CD592">
        <v>465</v>
      </c>
      <c r="CE592">
        <v>602</v>
      </c>
      <c r="CF592">
        <v>39</v>
      </c>
      <c r="CG592">
        <v>68</v>
      </c>
      <c r="CH592">
        <v>28</v>
      </c>
      <c r="CI592">
        <v>21</v>
      </c>
      <c r="CJ592">
        <v>115</v>
      </c>
      <c r="CK592">
        <v>91</v>
      </c>
      <c r="CL592">
        <v>60</v>
      </c>
      <c r="CM592">
        <v>14</v>
      </c>
      <c r="CN592">
        <v>13</v>
      </c>
      <c r="CO592">
        <v>-0.04</v>
      </c>
      <c r="CP592">
        <v>1431.71</v>
      </c>
      <c r="CQ592">
        <v>3297.93</v>
      </c>
      <c r="CR592">
        <v>30.27</v>
      </c>
      <c r="CS592">
        <v>18.39</v>
      </c>
      <c r="CT592">
        <v>17.809999999999999</v>
      </c>
      <c r="CU592">
        <v>52.57</v>
      </c>
      <c r="CV592">
        <v>50.26</v>
      </c>
      <c r="CW592">
        <v>60.78</v>
      </c>
      <c r="CX592">
        <v>54.85</v>
      </c>
      <c r="CY592">
        <v>54.8</v>
      </c>
      <c r="CZ592">
        <v>54.24</v>
      </c>
      <c r="DB592">
        <f t="shared" si="9"/>
        <v>-29</v>
      </c>
    </row>
    <row r="593" spans="1:106">
      <c r="A593" t="s">
        <v>878</v>
      </c>
      <c r="B593" t="s">
        <v>879</v>
      </c>
      <c r="C593" t="s">
        <v>100</v>
      </c>
      <c r="D593" t="s">
        <v>149</v>
      </c>
      <c r="E593">
        <v>46</v>
      </c>
      <c r="F593">
        <v>20142015</v>
      </c>
      <c r="G593">
        <v>37</v>
      </c>
      <c r="H593">
        <v>1.2</v>
      </c>
      <c r="I593">
        <v>1.2</v>
      </c>
      <c r="J593">
        <v>1</v>
      </c>
      <c r="K593">
        <v>4</v>
      </c>
      <c r="L593">
        <v>5</v>
      </c>
      <c r="M593">
        <v>0.14000000000000001</v>
      </c>
      <c r="N593">
        <v>0.54</v>
      </c>
      <c r="O593">
        <v>0.68</v>
      </c>
      <c r="P593">
        <v>-6</v>
      </c>
      <c r="Q593">
        <v>49.38</v>
      </c>
      <c r="R593">
        <v>94.57</v>
      </c>
      <c r="S593">
        <v>1.89</v>
      </c>
      <c r="T593">
        <v>2.0499999999999998</v>
      </c>
      <c r="U593">
        <v>9.6</v>
      </c>
      <c r="V593">
        <v>-8.07</v>
      </c>
      <c r="W593">
        <v>42.86</v>
      </c>
      <c r="X593">
        <v>50.93</v>
      </c>
      <c r="Y593">
        <v>-42</v>
      </c>
      <c r="Z593">
        <v>126</v>
      </c>
      <c r="AA593">
        <v>168</v>
      </c>
      <c r="AB593">
        <v>17.12</v>
      </c>
      <c r="AC593">
        <v>22.83</v>
      </c>
      <c r="AD593">
        <v>39.950000000000003</v>
      </c>
      <c r="AE593">
        <v>41</v>
      </c>
      <c r="AF593">
        <v>-0.73</v>
      </c>
      <c r="AG593">
        <v>50.11</v>
      </c>
      <c r="AH593">
        <v>-9</v>
      </c>
      <c r="AI593">
        <v>358</v>
      </c>
      <c r="AJ593">
        <v>367</v>
      </c>
      <c r="AK593">
        <v>48.64</v>
      </c>
      <c r="AL593">
        <v>49.87</v>
      </c>
      <c r="AM593">
        <v>98.51</v>
      </c>
      <c r="AN593">
        <v>52.79</v>
      </c>
      <c r="AO593">
        <v>17</v>
      </c>
      <c r="AP593">
        <v>5</v>
      </c>
      <c r="AQ593">
        <v>85</v>
      </c>
      <c r="AR593">
        <v>-2.1</v>
      </c>
      <c r="AS593">
        <v>47.81</v>
      </c>
      <c r="AT593">
        <v>49.91</v>
      </c>
      <c r="AU593">
        <v>-24</v>
      </c>
      <c r="AV593">
        <v>262</v>
      </c>
      <c r="AW593">
        <v>286</v>
      </c>
      <c r="AX593">
        <v>35.6</v>
      </c>
      <c r="AY593">
        <v>38.86</v>
      </c>
      <c r="AZ593">
        <v>74.459999999999994</v>
      </c>
      <c r="BA593">
        <v>72.14</v>
      </c>
      <c r="BB593">
        <v>15</v>
      </c>
      <c r="BC593">
        <v>68</v>
      </c>
      <c r="BD593">
        <v>-3.87</v>
      </c>
      <c r="BE593">
        <v>46.32</v>
      </c>
      <c r="BF593">
        <v>50.19</v>
      </c>
      <c r="BG593">
        <v>-30</v>
      </c>
      <c r="BH593">
        <v>25.68</v>
      </c>
      <c r="BI593">
        <v>29.76</v>
      </c>
      <c r="BJ593">
        <v>189</v>
      </c>
      <c r="BK593">
        <v>219</v>
      </c>
      <c r="BL593">
        <v>53</v>
      </c>
      <c r="BM593">
        <v>-25.56</v>
      </c>
      <c r="BN593">
        <v>51.49</v>
      </c>
      <c r="BO593">
        <v>0.95</v>
      </c>
      <c r="BP593">
        <v>2.72</v>
      </c>
      <c r="BQ593">
        <v>7</v>
      </c>
      <c r="BR593">
        <v>20</v>
      </c>
      <c r="BS593">
        <v>-13</v>
      </c>
      <c r="BT593">
        <v>25.93</v>
      </c>
      <c r="BU593">
        <v>1.47</v>
      </c>
      <c r="BV593">
        <v>3.7</v>
      </c>
      <c r="BW593">
        <v>2.67</v>
      </c>
      <c r="BX593">
        <v>90.87</v>
      </c>
      <c r="BY593">
        <v>31</v>
      </c>
      <c r="BZ593">
        <v>3</v>
      </c>
      <c r="CA593">
        <v>9</v>
      </c>
      <c r="CB593">
        <v>50.37</v>
      </c>
      <c r="CC593">
        <v>137</v>
      </c>
      <c r="CD593">
        <v>143</v>
      </c>
      <c r="CE593">
        <v>135</v>
      </c>
      <c r="CF593">
        <v>93</v>
      </c>
      <c r="CG593">
        <v>31</v>
      </c>
      <c r="CH593">
        <v>1</v>
      </c>
      <c r="CI593">
        <v>3</v>
      </c>
      <c r="CJ593">
        <v>52</v>
      </c>
      <c r="CK593">
        <v>5</v>
      </c>
      <c r="CL593">
        <v>10</v>
      </c>
      <c r="CM593">
        <v>8</v>
      </c>
      <c r="CN593">
        <v>2</v>
      </c>
      <c r="CO593">
        <v>-0.82</v>
      </c>
      <c r="CP593">
        <v>441.58</v>
      </c>
      <c r="CQ593">
        <v>2378.23</v>
      </c>
      <c r="CR593">
        <v>15.66</v>
      </c>
      <c r="CS593">
        <v>16.7</v>
      </c>
      <c r="CT593">
        <v>16.690000000000001</v>
      </c>
      <c r="CU593">
        <v>50.33</v>
      </c>
      <c r="CV593">
        <v>49.53</v>
      </c>
      <c r="CW593">
        <v>51.86</v>
      </c>
      <c r="CX593">
        <v>51.17</v>
      </c>
      <c r="CY593">
        <v>53.6</v>
      </c>
      <c r="CZ593">
        <v>54.63</v>
      </c>
      <c r="DB593">
        <f t="shared" si="9"/>
        <v>62</v>
      </c>
    </row>
    <row r="594" spans="1:106">
      <c r="A594" t="s">
        <v>1019</v>
      </c>
      <c r="B594" t="s">
        <v>1020</v>
      </c>
      <c r="C594" t="s">
        <v>68</v>
      </c>
      <c r="D594" t="s">
        <v>71</v>
      </c>
      <c r="E594">
        <v>43</v>
      </c>
      <c r="F594">
        <v>20142015</v>
      </c>
      <c r="G594">
        <v>20</v>
      </c>
      <c r="H594">
        <v>0.64200000000000002</v>
      </c>
      <c r="I594" t="s">
        <v>1488</v>
      </c>
      <c r="J594">
        <v>6</v>
      </c>
      <c r="K594">
        <v>15</v>
      </c>
      <c r="L594">
        <v>21</v>
      </c>
      <c r="M594">
        <v>0.68</v>
      </c>
      <c r="N594">
        <v>1.71</v>
      </c>
      <c r="O594">
        <v>2.39</v>
      </c>
      <c r="P594">
        <v>8</v>
      </c>
      <c r="Q594">
        <v>49.08</v>
      </c>
      <c r="R594">
        <v>103.2</v>
      </c>
      <c r="S594">
        <v>12.5</v>
      </c>
      <c r="T594">
        <v>3.91</v>
      </c>
      <c r="U594">
        <v>12.27</v>
      </c>
      <c r="V594">
        <v>-3.61</v>
      </c>
      <c r="W594">
        <v>48.97</v>
      </c>
      <c r="X594">
        <v>52.58</v>
      </c>
      <c r="Y594">
        <v>-10</v>
      </c>
      <c r="Z594">
        <v>238</v>
      </c>
      <c r="AA594">
        <v>248</v>
      </c>
      <c r="AB594">
        <v>27.06</v>
      </c>
      <c r="AC594">
        <v>28.2</v>
      </c>
      <c r="AD594">
        <v>55.26</v>
      </c>
      <c r="AE594">
        <v>52</v>
      </c>
      <c r="AF594">
        <v>-3.07</v>
      </c>
      <c r="AG594">
        <v>52.15</v>
      </c>
      <c r="AH594">
        <v>-19</v>
      </c>
      <c r="AI594">
        <v>505</v>
      </c>
      <c r="AJ594">
        <v>524</v>
      </c>
      <c r="AK594">
        <v>57.42</v>
      </c>
      <c r="AL594">
        <v>59.58</v>
      </c>
      <c r="AM594">
        <v>116.99</v>
      </c>
      <c r="AN594">
        <v>53.47</v>
      </c>
      <c r="AO594">
        <v>23</v>
      </c>
      <c r="AP594">
        <v>17</v>
      </c>
      <c r="AQ594">
        <v>89</v>
      </c>
      <c r="AR594">
        <v>-3.98</v>
      </c>
      <c r="AS594">
        <v>48.68</v>
      </c>
      <c r="AT594">
        <v>52.66</v>
      </c>
      <c r="AU594">
        <v>-20</v>
      </c>
      <c r="AV594">
        <v>369</v>
      </c>
      <c r="AW594">
        <v>389</v>
      </c>
      <c r="AX594">
        <v>41.95</v>
      </c>
      <c r="AY594">
        <v>44.23</v>
      </c>
      <c r="AZ594">
        <v>86.18</v>
      </c>
      <c r="BA594">
        <v>73.17</v>
      </c>
      <c r="BB594">
        <v>18</v>
      </c>
      <c r="BC594">
        <v>66</v>
      </c>
      <c r="BD594">
        <v>-3.04</v>
      </c>
      <c r="BE594">
        <v>49.18</v>
      </c>
      <c r="BF594">
        <v>52.22</v>
      </c>
      <c r="BG594">
        <v>-9</v>
      </c>
      <c r="BH594">
        <v>30.7</v>
      </c>
      <c r="BI594">
        <v>31.72</v>
      </c>
      <c r="BJ594">
        <v>270</v>
      </c>
      <c r="BK594">
        <v>279</v>
      </c>
      <c r="BL594">
        <v>48</v>
      </c>
      <c r="BM594">
        <v>8.33</v>
      </c>
      <c r="BN594">
        <v>50</v>
      </c>
      <c r="BO594">
        <v>3.18</v>
      </c>
      <c r="BP594">
        <v>2.27</v>
      </c>
      <c r="BQ594">
        <v>28</v>
      </c>
      <c r="BR594">
        <v>20</v>
      </c>
      <c r="BS594">
        <v>8</v>
      </c>
      <c r="BT594">
        <v>58.33</v>
      </c>
      <c r="BU594">
        <v>9.09</v>
      </c>
      <c r="BV594">
        <v>10.37</v>
      </c>
      <c r="BW594">
        <v>7.59</v>
      </c>
      <c r="BX594">
        <v>92.83</v>
      </c>
      <c r="BY594">
        <v>43.86</v>
      </c>
      <c r="BZ594">
        <v>150</v>
      </c>
      <c r="CA594">
        <v>192</v>
      </c>
      <c r="CB594">
        <v>51.9</v>
      </c>
      <c r="CC594">
        <v>150</v>
      </c>
      <c r="CD594">
        <v>170</v>
      </c>
      <c r="CE594">
        <v>139</v>
      </c>
      <c r="CF594">
        <v>11</v>
      </c>
      <c r="CG594">
        <v>42</v>
      </c>
      <c r="CH594">
        <v>10</v>
      </c>
      <c r="CI594">
        <v>5</v>
      </c>
      <c r="CJ594">
        <v>42</v>
      </c>
      <c r="CK594">
        <v>20</v>
      </c>
      <c r="CL594">
        <v>19</v>
      </c>
      <c r="CM594">
        <v>3</v>
      </c>
      <c r="CN594">
        <v>11</v>
      </c>
      <c r="CO594">
        <v>0.91</v>
      </c>
      <c r="CP594">
        <v>527.73</v>
      </c>
      <c r="CQ594">
        <v>2084.75</v>
      </c>
      <c r="CR594">
        <v>20.2</v>
      </c>
      <c r="CS594">
        <v>17.190000000000001</v>
      </c>
      <c r="CT594">
        <v>16.78</v>
      </c>
      <c r="CU594">
        <v>50.27</v>
      </c>
      <c r="CV594">
        <v>49.68</v>
      </c>
      <c r="CW594">
        <v>57.64</v>
      </c>
      <c r="CX594">
        <v>57.03</v>
      </c>
      <c r="CY594">
        <v>53.74</v>
      </c>
      <c r="CZ594">
        <v>54.44</v>
      </c>
      <c r="DB594">
        <f t="shared" si="9"/>
        <v>-31</v>
      </c>
    </row>
    <row r="595" spans="1:106">
      <c r="A595" t="s">
        <v>300</v>
      </c>
      <c r="B595" t="s">
        <v>301</v>
      </c>
      <c r="C595" t="s">
        <v>80</v>
      </c>
      <c r="D595" t="s">
        <v>302</v>
      </c>
      <c r="E595">
        <v>72</v>
      </c>
      <c r="F595">
        <v>20142015</v>
      </c>
      <c r="G595">
        <v>26</v>
      </c>
      <c r="H595">
        <v>2.95</v>
      </c>
      <c r="I595">
        <v>2.95</v>
      </c>
      <c r="J595">
        <v>14</v>
      </c>
      <c r="K595">
        <v>17</v>
      </c>
      <c r="L595">
        <v>31</v>
      </c>
      <c r="M595">
        <v>0.73</v>
      </c>
      <c r="N595">
        <v>0.88</v>
      </c>
      <c r="O595">
        <v>1.61</v>
      </c>
      <c r="P595">
        <v>3</v>
      </c>
      <c r="Q595">
        <v>56.95</v>
      </c>
      <c r="R595">
        <v>96.94</v>
      </c>
      <c r="S595">
        <v>11.38</v>
      </c>
      <c r="T595">
        <v>6.81</v>
      </c>
      <c r="U595">
        <v>16.04</v>
      </c>
      <c r="V595">
        <v>5.61</v>
      </c>
      <c r="W595">
        <v>55.2</v>
      </c>
      <c r="X595">
        <v>49.58</v>
      </c>
      <c r="Y595">
        <v>103</v>
      </c>
      <c r="Z595">
        <v>547</v>
      </c>
      <c r="AA595">
        <v>444</v>
      </c>
      <c r="AB595">
        <v>28.42</v>
      </c>
      <c r="AC595">
        <v>23.07</v>
      </c>
      <c r="AD595">
        <v>51.49</v>
      </c>
      <c r="AE595">
        <v>138</v>
      </c>
      <c r="AF595">
        <v>6.45</v>
      </c>
      <c r="AG595">
        <v>50.49</v>
      </c>
      <c r="AH595">
        <v>293</v>
      </c>
      <c r="AI595">
        <v>1201</v>
      </c>
      <c r="AJ595">
        <v>908</v>
      </c>
      <c r="AK595">
        <v>62.4</v>
      </c>
      <c r="AL595">
        <v>47.18</v>
      </c>
      <c r="AM595">
        <v>109.58</v>
      </c>
      <c r="AN595">
        <v>50.12</v>
      </c>
      <c r="AO595">
        <v>55</v>
      </c>
      <c r="AP595">
        <v>37</v>
      </c>
      <c r="AQ595">
        <v>230</v>
      </c>
      <c r="AR595">
        <v>5.56</v>
      </c>
      <c r="AS595">
        <v>55.93</v>
      </c>
      <c r="AT595">
        <v>50.37</v>
      </c>
      <c r="AU595">
        <v>181</v>
      </c>
      <c r="AV595">
        <v>853</v>
      </c>
      <c r="AW595">
        <v>672</v>
      </c>
      <c r="AX595">
        <v>44.32</v>
      </c>
      <c r="AY595">
        <v>34.92</v>
      </c>
      <c r="AZ595">
        <v>79.239999999999995</v>
      </c>
      <c r="BA595">
        <v>70.569999999999993</v>
      </c>
      <c r="BB595">
        <v>52</v>
      </c>
      <c r="BC595">
        <v>175</v>
      </c>
      <c r="BD595">
        <v>4.2</v>
      </c>
      <c r="BE595">
        <v>55.33</v>
      </c>
      <c r="BF595">
        <v>51.13</v>
      </c>
      <c r="BG595">
        <v>116</v>
      </c>
      <c r="BH595">
        <v>31.28</v>
      </c>
      <c r="BI595">
        <v>25.25</v>
      </c>
      <c r="BJ595">
        <v>602</v>
      </c>
      <c r="BK595">
        <v>486</v>
      </c>
      <c r="BL595">
        <v>123</v>
      </c>
      <c r="BM595">
        <v>-3.84</v>
      </c>
      <c r="BN595">
        <v>50.78</v>
      </c>
      <c r="BO595">
        <v>2.39</v>
      </c>
      <c r="BP595">
        <v>2.7</v>
      </c>
      <c r="BQ595">
        <v>46</v>
      </c>
      <c r="BR595">
        <v>52</v>
      </c>
      <c r="BS595">
        <v>-6</v>
      </c>
      <c r="BT595">
        <v>46.94</v>
      </c>
      <c r="BU595">
        <v>8</v>
      </c>
      <c r="BV595">
        <v>7.64</v>
      </c>
      <c r="BW595">
        <v>5.39</v>
      </c>
      <c r="BX595">
        <v>89.3</v>
      </c>
      <c r="BY595">
        <v>35</v>
      </c>
      <c r="BZ595">
        <v>5</v>
      </c>
      <c r="CA595">
        <v>10</v>
      </c>
      <c r="CB595">
        <v>58.55</v>
      </c>
      <c r="CC595">
        <v>459</v>
      </c>
      <c r="CD595">
        <v>407</v>
      </c>
      <c r="CE595">
        <v>325</v>
      </c>
      <c r="CF595">
        <v>80</v>
      </c>
      <c r="CG595">
        <v>132</v>
      </c>
      <c r="CH595">
        <v>5</v>
      </c>
      <c r="CI595">
        <v>12</v>
      </c>
      <c r="CJ595">
        <v>109</v>
      </c>
      <c r="CK595">
        <v>20</v>
      </c>
      <c r="CL595">
        <v>30</v>
      </c>
      <c r="CM595">
        <v>10</v>
      </c>
      <c r="CN595">
        <v>13</v>
      </c>
      <c r="CO595">
        <v>0.16</v>
      </c>
      <c r="CP595">
        <v>1154.74</v>
      </c>
      <c r="CQ595">
        <v>3218.67</v>
      </c>
      <c r="CR595">
        <v>26.4</v>
      </c>
      <c r="CS595">
        <v>18.100000000000001</v>
      </c>
      <c r="CT595">
        <v>17.559999999999999</v>
      </c>
      <c r="CU595">
        <v>50.79</v>
      </c>
      <c r="CV595">
        <v>50.13</v>
      </c>
      <c r="CW595">
        <v>56.13</v>
      </c>
      <c r="CX595">
        <v>54.39</v>
      </c>
      <c r="CY595">
        <v>54.53</v>
      </c>
      <c r="CZ595">
        <v>54.25</v>
      </c>
      <c r="DB595">
        <f t="shared" si="9"/>
        <v>-52</v>
      </c>
    </row>
    <row r="596" spans="1:106">
      <c r="A596" t="s">
        <v>133</v>
      </c>
      <c r="B596" t="s">
        <v>134</v>
      </c>
      <c r="C596" t="s">
        <v>68</v>
      </c>
      <c r="D596" t="s">
        <v>77</v>
      </c>
      <c r="E596">
        <v>81</v>
      </c>
      <c r="F596">
        <v>20142015</v>
      </c>
      <c r="G596">
        <v>26</v>
      </c>
      <c r="H596">
        <v>6.5</v>
      </c>
      <c r="I596">
        <v>6.3</v>
      </c>
      <c r="J596">
        <v>28</v>
      </c>
      <c r="K596">
        <v>39</v>
      </c>
      <c r="L596">
        <v>67</v>
      </c>
      <c r="M596">
        <v>1.06</v>
      </c>
      <c r="N596">
        <v>1.48</v>
      </c>
      <c r="O596">
        <v>2.5299999999999998</v>
      </c>
      <c r="P596">
        <v>9</v>
      </c>
      <c r="Q596">
        <v>60.49</v>
      </c>
      <c r="R596">
        <v>103.36</v>
      </c>
      <c r="S596">
        <v>14.58</v>
      </c>
      <c r="T596">
        <v>15.6</v>
      </c>
      <c r="U596">
        <v>19.579999999999998</v>
      </c>
      <c r="V596">
        <v>9.73</v>
      </c>
      <c r="W596">
        <v>59.56</v>
      </c>
      <c r="X596">
        <v>49.83</v>
      </c>
      <c r="Y596">
        <v>290</v>
      </c>
      <c r="Z596">
        <v>903</v>
      </c>
      <c r="AA596">
        <v>613</v>
      </c>
      <c r="AB596">
        <v>34.159999999999997</v>
      </c>
      <c r="AC596">
        <v>23.19</v>
      </c>
      <c r="AD596">
        <v>57.36</v>
      </c>
      <c r="AE596">
        <v>212</v>
      </c>
      <c r="AF596">
        <v>9.52</v>
      </c>
      <c r="AG596">
        <v>50.98</v>
      </c>
      <c r="AH596">
        <v>656</v>
      </c>
      <c r="AI596">
        <v>1891</v>
      </c>
      <c r="AJ596">
        <v>1235</v>
      </c>
      <c r="AK596">
        <v>71.540000000000006</v>
      </c>
      <c r="AL596">
        <v>46.73</v>
      </c>
      <c r="AM596">
        <v>118.27</v>
      </c>
      <c r="AN596">
        <v>52.83</v>
      </c>
      <c r="AO596">
        <v>46</v>
      </c>
      <c r="AP596">
        <v>16</v>
      </c>
      <c r="AQ596">
        <v>304</v>
      </c>
      <c r="AR596">
        <v>8.2899999999999991</v>
      </c>
      <c r="AS596">
        <v>58.56</v>
      </c>
      <c r="AT596">
        <v>50.27</v>
      </c>
      <c r="AU596">
        <v>396</v>
      </c>
      <c r="AV596">
        <v>1354</v>
      </c>
      <c r="AW596">
        <v>958</v>
      </c>
      <c r="AX596">
        <v>51.23</v>
      </c>
      <c r="AY596">
        <v>36.25</v>
      </c>
      <c r="AZ596">
        <v>87.47</v>
      </c>
      <c r="BA596">
        <v>73.78</v>
      </c>
      <c r="BB596">
        <v>66</v>
      </c>
      <c r="BC596">
        <v>258</v>
      </c>
      <c r="BD596">
        <v>7.42</v>
      </c>
      <c r="BE596">
        <v>57.78</v>
      </c>
      <c r="BF596">
        <v>50.36</v>
      </c>
      <c r="BG596">
        <v>269</v>
      </c>
      <c r="BH596">
        <v>37.799999999999997</v>
      </c>
      <c r="BI596">
        <v>27.62</v>
      </c>
      <c r="BJ596">
        <v>999</v>
      </c>
      <c r="BK596">
        <v>730</v>
      </c>
      <c r="BL596">
        <v>192</v>
      </c>
      <c r="BM596">
        <v>20.52</v>
      </c>
      <c r="BN596">
        <v>46.59</v>
      </c>
      <c r="BO596">
        <v>3.86</v>
      </c>
      <c r="BP596">
        <v>1.89</v>
      </c>
      <c r="BQ596">
        <v>102</v>
      </c>
      <c r="BR596">
        <v>50</v>
      </c>
      <c r="BS596">
        <v>52</v>
      </c>
      <c r="BT596">
        <v>67.11</v>
      </c>
      <c r="BU596">
        <v>10.85</v>
      </c>
      <c r="BV596">
        <v>10.210000000000001</v>
      </c>
      <c r="BW596">
        <v>7.53</v>
      </c>
      <c r="BX596">
        <v>93.15</v>
      </c>
      <c r="BY596">
        <v>56.54</v>
      </c>
      <c r="BZ596">
        <v>947</v>
      </c>
      <c r="CA596">
        <v>728</v>
      </c>
      <c r="CB596">
        <v>65.53</v>
      </c>
      <c r="CC596">
        <v>751</v>
      </c>
      <c r="CD596">
        <v>552</v>
      </c>
      <c r="CE596">
        <v>395</v>
      </c>
      <c r="CF596">
        <v>56</v>
      </c>
      <c r="CG596">
        <v>149</v>
      </c>
      <c r="CH596">
        <v>24</v>
      </c>
      <c r="CI596">
        <v>15</v>
      </c>
      <c r="CJ596">
        <v>164</v>
      </c>
      <c r="CK596">
        <v>34</v>
      </c>
      <c r="CL596">
        <v>45</v>
      </c>
      <c r="CM596">
        <v>16</v>
      </c>
      <c r="CN596">
        <v>25</v>
      </c>
      <c r="CO596">
        <v>0.34</v>
      </c>
      <c r="CP596">
        <v>1585.86</v>
      </c>
      <c r="CQ596">
        <v>3340.47</v>
      </c>
      <c r="CR596">
        <v>32.19</v>
      </c>
      <c r="CS596">
        <v>18.82</v>
      </c>
      <c r="CT596">
        <v>18.11</v>
      </c>
      <c r="CU596">
        <v>53.4</v>
      </c>
      <c r="CV596">
        <v>50.61</v>
      </c>
      <c r="CW596">
        <v>59.39</v>
      </c>
      <c r="CX596">
        <v>51.81</v>
      </c>
      <c r="CY596">
        <v>55.56</v>
      </c>
      <c r="CZ596">
        <v>54.21</v>
      </c>
      <c r="DB596">
        <f t="shared" si="9"/>
        <v>-93</v>
      </c>
    </row>
    <row r="597" spans="1:106">
      <c r="A597" t="s">
        <v>135</v>
      </c>
      <c r="B597" t="s">
        <v>136</v>
      </c>
      <c r="C597" t="s">
        <v>113</v>
      </c>
      <c r="D597" t="s">
        <v>63</v>
      </c>
      <c r="E597">
        <v>76</v>
      </c>
      <c r="F597">
        <v>20142015</v>
      </c>
      <c r="G597">
        <v>22</v>
      </c>
      <c r="H597" t="s">
        <v>1488</v>
      </c>
      <c r="I597" t="s">
        <v>1488</v>
      </c>
      <c r="J597">
        <v>23</v>
      </c>
      <c r="K597">
        <v>26</v>
      </c>
      <c r="L597">
        <v>49</v>
      </c>
      <c r="M597">
        <v>1.24</v>
      </c>
      <c r="N597">
        <v>1.4</v>
      </c>
      <c r="O597">
        <v>2.65</v>
      </c>
      <c r="P597">
        <v>3</v>
      </c>
      <c r="Q597">
        <v>58.1</v>
      </c>
      <c r="R597">
        <v>102.7</v>
      </c>
      <c r="S597">
        <v>11.5</v>
      </c>
      <c r="T597">
        <v>5.85</v>
      </c>
      <c r="U597">
        <v>14.62</v>
      </c>
      <c r="V597">
        <v>7.29</v>
      </c>
      <c r="W597">
        <v>57.98</v>
      </c>
      <c r="X597">
        <v>50.69</v>
      </c>
      <c r="Y597">
        <v>160</v>
      </c>
      <c r="Z597">
        <v>581</v>
      </c>
      <c r="AA597">
        <v>421</v>
      </c>
      <c r="AB597">
        <v>31.38</v>
      </c>
      <c r="AC597">
        <v>22.74</v>
      </c>
      <c r="AD597">
        <v>54.12</v>
      </c>
      <c r="AE597">
        <v>184</v>
      </c>
      <c r="AF597">
        <v>5.23</v>
      </c>
      <c r="AG597">
        <v>52.87</v>
      </c>
      <c r="AH597">
        <v>344</v>
      </c>
      <c r="AI597">
        <v>1234</v>
      </c>
      <c r="AJ597">
        <v>890</v>
      </c>
      <c r="AK597">
        <v>66.650000000000006</v>
      </c>
      <c r="AL597">
        <v>48.07</v>
      </c>
      <c r="AM597">
        <v>114.72</v>
      </c>
      <c r="AN597">
        <v>54.62</v>
      </c>
      <c r="AO597">
        <v>75</v>
      </c>
      <c r="AP597">
        <v>11</v>
      </c>
      <c r="AQ597">
        <v>345</v>
      </c>
      <c r="AR597">
        <v>5.21</v>
      </c>
      <c r="AS597">
        <v>57.45</v>
      </c>
      <c r="AT597">
        <v>52.24</v>
      </c>
      <c r="AU597">
        <v>242</v>
      </c>
      <c r="AV597">
        <v>933</v>
      </c>
      <c r="AW597">
        <v>691</v>
      </c>
      <c r="AX597">
        <v>50.39</v>
      </c>
      <c r="AY597">
        <v>37.32</v>
      </c>
      <c r="AZ597">
        <v>87.72</v>
      </c>
      <c r="BA597">
        <v>72.239999999999995</v>
      </c>
      <c r="BB597">
        <v>70</v>
      </c>
      <c r="BC597">
        <v>270</v>
      </c>
      <c r="BD597">
        <v>5.43</v>
      </c>
      <c r="BE597">
        <v>57.36</v>
      </c>
      <c r="BF597">
        <v>51.93</v>
      </c>
      <c r="BG597">
        <v>173</v>
      </c>
      <c r="BH597">
        <v>36.4</v>
      </c>
      <c r="BI597">
        <v>27.06</v>
      </c>
      <c r="BJ597">
        <v>674</v>
      </c>
      <c r="BK597">
        <v>501</v>
      </c>
      <c r="BL597">
        <v>200</v>
      </c>
      <c r="BM597">
        <v>16.02</v>
      </c>
      <c r="BN597">
        <v>48.75</v>
      </c>
      <c r="BO597">
        <v>3.67</v>
      </c>
      <c r="BP597">
        <v>2</v>
      </c>
      <c r="BQ597">
        <v>68</v>
      </c>
      <c r="BR597">
        <v>37</v>
      </c>
      <c r="BS597">
        <v>31</v>
      </c>
      <c r="BT597">
        <v>64.760000000000005</v>
      </c>
      <c r="BU597">
        <v>8.52</v>
      </c>
      <c r="BV597">
        <v>10.09</v>
      </c>
      <c r="BW597">
        <v>7.29</v>
      </c>
      <c r="BX597">
        <v>92.61</v>
      </c>
      <c r="BY597">
        <v>42</v>
      </c>
      <c r="BZ597">
        <v>4</v>
      </c>
      <c r="CA597">
        <v>5</v>
      </c>
      <c r="CB597">
        <v>58.27</v>
      </c>
      <c r="CC597">
        <v>437</v>
      </c>
      <c r="CD597">
        <v>369</v>
      </c>
      <c r="CE597">
        <v>313</v>
      </c>
      <c r="CF597">
        <v>86</v>
      </c>
      <c r="CG597">
        <v>90</v>
      </c>
      <c r="CH597">
        <v>17</v>
      </c>
      <c r="CI597">
        <v>9</v>
      </c>
      <c r="CJ597">
        <v>177</v>
      </c>
      <c r="CK597">
        <v>32</v>
      </c>
      <c r="CL597">
        <v>37</v>
      </c>
      <c r="CM597">
        <v>10</v>
      </c>
      <c r="CN597">
        <v>13</v>
      </c>
      <c r="CO597">
        <v>0.16</v>
      </c>
      <c r="CP597">
        <v>1110.8499999999999</v>
      </c>
      <c r="CQ597">
        <v>3499.82</v>
      </c>
      <c r="CR597">
        <v>24.09</v>
      </c>
      <c r="CS597">
        <v>17.96</v>
      </c>
      <c r="CT597">
        <v>17.510000000000002</v>
      </c>
      <c r="CU597">
        <v>54.74</v>
      </c>
      <c r="CV597">
        <v>49.64</v>
      </c>
      <c r="CW597">
        <v>60.74</v>
      </c>
      <c r="CX597">
        <v>50.23</v>
      </c>
      <c r="CY597">
        <v>54.27</v>
      </c>
      <c r="CZ597">
        <v>55.06</v>
      </c>
      <c r="DB597">
        <f t="shared" si="9"/>
        <v>-4</v>
      </c>
    </row>
    <row r="598" spans="1:106">
      <c r="A598" t="s">
        <v>1210</v>
      </c>
      <c r="B598" t="s">
        <v>1211</v>
      </c>
      <c r="C598" t="s">
        <v>100</v>
      </c>
      <c r="D598" t="s">
        <v>767</v>
      </c>
      <c r="E598">
        <v>68</v>
      </c>
      <c r="F598">
        <v>20142015</v>
      </c>
      <c r="G598">
        <v>31</v>
      </c>
      <c r="H598">
        <v>0.55000000000000004</v>
      </c>
      <c r="I598">
        <v>0.55000000000000004</v>
      </c>
      <c r="J598">
        <v>10</v>
      </c>
      <c r="K598">
        <v>5</v>
      </c>
      <c r="L598">
        <v>15</v>
      </c>
      <c r="M598">
        <v>0.84</v>
      </c>
      <c r="N598">
        <v>0.42</v>
      </c>
      <c r="O598">
        <v>1.26</v>
      </c>
      <c r="P598">
        <v>-6</v>
      </c>
      <c r="Q598">
        <v>47.43</v>
      </c>
      <c r="R598">
        <v>101.61</v>
      </c>
      <c r="S598">
        <v>13.33</v>
      </c>
      <c r="T598">
        <v>5.23</v>
      </c>
      <c r="U598">
        <v>10.46</v>
      </c>
      <c r="V598">
        <v>0.47</v>
      </c>
      <c r="W598">
        <v>46.73</v>
      </c>
      <c r="X598">
        <v>46.26</v>
      </c>
      <c r="Y598">
        <v>-36</v>
      </c>
      <c r="Z598">
        <v>257</v>
      </c>
      <c r="AA598">
        <v>293</v>
      </c>
      <c r="AB598">
        <v>21.67</v>
      </c>
      <c r="AC598">
        <v>24.71</v>
      </c>
      <c r="AD598">
        <v>46.38</v>
      </c>
      <c r="AE598">
        <v>65</v>
      </c>
      <c r="AF598">
        <v>2.44</v>
      </c>
      <c r="AG598">
        <v>44.99</v>
      </c>
      <c r="AH598">
        <v>-59</v>
      </c>
      <c r="AI598">
        <v>544</v>
      </c>
      <c r="AJ598">
        <v>603</v>
      </c>
      <c r="AK598">
        <v>45.88</v>
      </c>
      <c r="AL598">
        <v>50.85</v>
      </c>
      <c r="AM598">
        <v>96.73</v>
      </c>
      <c r="AN598">
        <v>57.9</v>
      </c>
      <c r="AO598">
        <v>19</v>
      </c>
      <c r="AP598">
        <v>8</v>
      </c>
      <c r="AQ598">
        <v>118</v>
      </c>
      <c r="AR598">
        <v>1.9</v>
      </c>
      <c r="AS598">
        <v>46.73</v>
      </c>
      <c r="AT598">
        <v>44.82</v>
      </c>
      <c r="AU598">
        <v>-59</v>
      </c>
      <c r="AV598">
        <v>421</v>
      </c>
      <c r="AW598">
        <v>480</v>
      </c>
      <c r="AX598">
        <v>35.5</v>
      </c>
      <c r="AY598">
        <v>40.479999999999997</v>
      </c>
      <c r="AZ598">
        <v>75.98</v>
      </c>
      <c r="BA598">
        <v>74.819999999999993</v>
      </c>
      <c r="BB598">
        <v>24</v>
      </c>
      <c r="BC598">
        <v>99</v>
      </c>
      <c r="BD598">
        <v>3.92</v>
      </c>
      <c r="BE598">
        <v>47.51</v>
      </c>
      <c r="BF598">
        <v>43.59</v>
      </c>
      <c r="BG598">
        <v>-33</v>
      </c>
      <c r="BH598">
        <v>26.56</v>
      </c>
      <c r="BI598">
        <v>29.35</v>
      </c>
      <c r="BJ598">
        <v>315</v>
      </c>
      <c r="BK598">
        <v>348</v>
      </c>
      <c r="BL598">
        <v>75</v>
      </c>
      <c r="BM598">
        <v>8.75</v>
      </c>
      <c r="BN598">
        <v>44.44</v>
      </c>
      <c r="BO598">
        <v>2.11</v>
      </c>
      <c r="BP598">
        <v>1.86</v>
      </c>
      <c r="BQ598">
        <v>25</v>
      </c>
      <c r="BR598">
        <v>22</v>
      </c>
      <c r="BS598">
        <v>3</v>
      </c>
      <c r="BT598">
        <v>53.19</v>
      </c>
      <c r="BU598">
        <v>10.1</v>
      </c>
      <c r="BV598">
        <v>7.94</v>
      </c>
      <c r="BW598">
        <v>5.94</v>
      </c>
      <c r="BX598">
        <v>93.68</v>
      </c>
      <c r="BY598">
        <v>43</v>
      </c>
      <c r="BZ598">
        <v>1</v>
      </c>
      <c r="CA598">
        <v>0</v>
      </c>
      <c r="CB598">
        <v>49.88</v>
      </c>
      <c r="CC598">
        <v>200</v>
      </c>
      <c r="CD598">
        <v>222</v>
      </c>
      <c r="CE598">
        <v>201</v>
      </c>
      <c r="CF598">
        <v>127</v>
      </c>
      <c r="CG598">
        <v>68</v>
      </c>
      <c r="CH598">
        <v>4</v>
      </c>
      <c r="CI598">
        <v>1</v>
      </c>
      <c r="CJ598">
        <v>65</v>
      </c>
      <c r="CK598">
        <v>29</v>
      </c>
      <c r="CL598">
        <v>17</v>
      </c>
      <c r="CM598">
        <v>13</v>
      </c>
      <c r="CN598">
        <v>7</v>
      </c>
      <c r="CO598">
        <v>-0.51</v>
      </c>
      <c r="CP598">
        <v>711.48</v>
      </c>
      <c r="CQ598">
        <v>3414.62</v>
      </c>
      <c r="CR598">
        <v>17.239999999999998</v>
      </c>
      <c r="CS598">
        <v>17.45</v>
      </c>
      <c r="CT598">
        <v>16.97</v>
      </c>
      <c r="CU598">
        <v>47.96</v>
      </c>
      <c r="CV598">
        <v>49.52</v>
      </c>
      <c r="CW598">
        <v>45.15</v>
      </c>
      <c r="CX598">
        <v>49</v>
      </c>
      <c r="CY598">
        <v>53.69</v>
      </c>
      <c r="CZ598">
        <v>54.72</v>
      </c>
      <c r="DB598">
        <f t="shared" si="9"/>
        <v>59</v>
      </c>
    </row>
    <row r="599" spans="1:106">
      <c r="A599" t="s">
        <v>486</v>
      </c>
      <c r="B599" t="s">
        <v>487</v>
      </c>
      <c r="C599" t="s">
        <v>68</v>
      </c>
      <c r="D599" t="s">
        <v>149</v>
      </c>
      <c r="E599">
        <v>50</v>
      </c>
      <c r="F599">
        <v>20142015</v>
      </c>
      <c r="G599">
        <v>21</v>
      </c>
      <c r="H599">
        <v>0.69299999999999995</v>
      </c>
      <c r="I599">
        <v>0.69299999999999995</v>
      </c>
      <c r="J599">
        <v>7</v>
      </c>
      <c r="K599">
        <v>15</v>
      </c>
      <c r="L599">
        <v>22</v>
      </c>
      <c r="M599">
        <v>0.6</v>
      </c>
      <c r="N599">
        <v>1.29</v>
      </c>
      <c r="O599">
        <v>1.89</v>
      </c>
      <c r="P599">
        <v>1</v>
      </c>
      <c r="Q599">
        <v>55.59</v>
      </c>
      <c r="R599">
        <v>101.33</v>
      </c>
      <c r="S599">
        <v>7.87</v>
      </c>
      <c r="T599">
        <v>10.050000000000001</v>
      </c>
      <c r="U599">
        <v>13.99</v>
      </c>
      <c r="V599">
        <v>6.8</v>
      </c>
      <c r="W599">
        <v>56.14</v>
      </c>
      <c r="X599">
        <v>49.34</v>
      </c>
      <c r="Y599">
        <v>65</v>
      </c>
      <c r="Z599">
        <v>297</v>
      </c>
      <c r="AA599">
        <v>232</v>
      </c>
      <c r="AB599">
        <v>25.48</v>
      </c>
      <c r="AC599">
        <v>19.899999999999999</v>
      </c>
      <c r="AD599">
        <v>45.39</v>
      </c>
      <c r="AE599">
        <v>77</v>
      </c>
      <c r="AF599">
        <v>5.55</v>
      </c>
      <c r="AG599">
        <v>50.04</v>
      </c>
      <c r="AH599">
        <v>142</v>
      </c>
      <c r="AI599">
        <v>706</v>
      </c>
      <c r="AJ599">
        <v>564</v>
      </c>
      <c r="AK599">
        <v>60.57</v>
      </c>
      <c r="AL599">
        <v>48.39</v>
      </c>
      <c r="AM599">
        <v>108.96</v>
      </c>
      <c r="AN599">
        <v>55.52</v>
      </c>
      <c r="AO599">
        <v>25</v>
      </c>
      <c r="AP599">
        <v>19</v>
      </c>
      <c r="AQ599">
        <v>147</v>
      </c>
      <c r="AR599">
        <v>5.56</v>
      </c>
      <c r="AS599">
        <v>55.85</v>
      </c>
      <c r="AT599">
        <v>50.29</v>
      </c>
      <c r="AU599">
        <v>114</v>
      </c>
      <c r="AV599">
        <v>544</v>
      </c>
      <c r="AW599">
        <v>430</v>
      </c>
      <c r="AX599">
        <v>46.67</v>
      </c>
      <c r="AY599">
        <v>36.89</v>
      </c>
      <c r="AZ599">
        <v>83.56</v>
      </c>
      <c r="BA599">
        <v>72.06</v>
      </c>
      <c r="BB599">
        <v>33</v>
      </c>
      <c r="BC599">
        <v>122</v>
      </c>
      <c r="BD599">
        <v>4.1100000000000003</v>
      </c>
      <c r="BE599">
        <v>55.37</v>
      </c>
      <c r="BF599">
        <v>51.26</v>
      </c>
      <c r="BG599">
        <v>76</v>
      </c>
      <c r="BH599">
        <v>33.630000000000003</v>
      </c>
      <c r="BI599">
        <v>27.11</v>
      </c>
      <c r="BJ599">
        <v>392</v>
      </c>
      <c r="BK599">
        <v>316</v>
      </c>
      <c r="BL599">
        <v>89</v>
      </c>
      <c r="BM599">
        <v>11.95</v>
      </c>
      <c r="BN599">
        <v>47.37</v>
      </c>
      <c r="BO599">
        <v>3</v>
      </c>
      <c r="BP599">
        <v>2.06</v>
      </c>
      <c r="BQ599">
        <v>35</v>
      </c>
      <c r="BR599">
        <v>24</v>
      </c>
      <c r="BS599">
        <v>11</v>
      </c>
      <c r="BT599">
        <v>59.32</v>
      </c>
      <c r="BU599">
        <v>5.74</v>
      </c>
      <c r="BV599">
        <v>8.93</v>
      </c>
      <c r="BW599">
        <v>6.43</v>
      </c>
      <c r="BX599">
        <v>92.41</v>
      </c>
      <c r="BY599">
        <v>48.65</v>
      </c>
      <c r="BZ599">
        <v>234</v>
      </c>
      <c r="CA599">
        <v>247</v>
      </c>
      <c r="CB599">
        <v>58.45</v>
      </c>
      <c r="CC599">
        <v>242</v>
      </c>
      <c r="CD599">
        <v>199</v>
      </c>
      <c r="CE599">
        <v>172</v>
      </c>
      <c r="CF599">
        <v>93</v>
      </c>
      <c r="CG599">
        <v>85</v>
      </c>
      <c r="CH599">
        <v>12</v>
      </c>
      <c r="CI599">
        <v>3</v>
      </c>
      <c r="CJ599">
        <v>82</v>
      </c>
      <c r="CK599">
        <v>8</v>
      </c>
      <c r="CL599">
        <v>21</v>
      </c>
      <c r="CM599">
        <v>10</v>
      </c>
      <c r="CN599">
        <v>11</v>
      </c>
      <c r="CO599">
        <v>0.09</v>
      </c>
      <c r="CP599">
        <v>699.34</v>
      </c>
      <c r="CQ599">
        <v>2354.12</v>
      </c>
      <c r="CR599">
        <v>22.9</v>
      </c>
      <c r="CS599">
        <v>17.59</v>
      </c>
      <c r="CT599">
        <v>16.989999999999998</v>
      </c>
      <c r="CU599">
        <v>51.37</v>
      </c>
      <c r="CV599">
        <v>49.39</v>
      </c>
      <c r="CW599">
        <v>54.43</v>
      </c>
      <c r="CX599">
        <v>51.53</v>
      </c>
      <c r="CY599">
        <v>53.53</v>
      </c>
      <c r="CZ599">
        <v>54.86</v>
      </c>
      <c r="DB599">
        <f t="shared" si="9"/>
        <v>8</v>
      </c>
    </row>
    <row r="600" spans="1:106">
      <c r="A600" t="s">
        <v>1338</v>
      </c>
      <c r="B600" t="s">
        <v>1339</v>
      </c>
      <c r="C600" t="s">
        <v>113</v>
      </c>
      <c r="D600" t="s">
        <v>544</v>
      </c>
      <c r="E600">
        <v>61</v>
      </c>
      <c r="F600">
        <v>20142015</v>
      </c>
      <c r="G600">
        <v>25</v>
      </c>
      <c r="H600">
        <v>0.625</v>
      </c>
      <c r="I600">
        <v>0.625</v>
      </c>
      <c r="J600">
        <v>1</v>
      </c>
      <c r="K600">
        <v>7</v>
      </c>
      <c r="L600">
        <v>8</v>
      </c>
      <c r="M600">
        <v>0.11</v>
      </c>
      <c r="N600">
        <v>0.79</v>
      </c>
      <c r="O600">
        <v>0.9</v>
      </c>
      <c r="P600">
        <v>-4</v>
      </c>
      <c r="Q600">
        <v>38.35</v>
      </c>
      <c r="R600">
        <v>97.71</v>
      </c>
      <c r="S600">
        <v>4.55</v>
      </c>
      <c r="T600">
        <v>0.93</v>
      </c>
      <c r="U600">
        <v>8.77</v>
      </c>
      <c r="V600">
        <v>-10.35</v>
      </c>
      <c r="W600">
        <v>39.36</v>
      </c>
      <c r="X600">
        <v>49.7</v>
      </c>
      <c r="Y600">
        <v>-86</v>
      </c>
      <c r="Z600">
        <v>159</v>
      </c>
      <c r="AA600">
        <v>245</v>
      </c>
      <c r="AB600">
        <v>17.84</v>
      </c>
      <c r="AC600">
        <v>27.48</v>
      </c>
      <c r="AD600">
        <v>45.32</v>
      </c>
      <c r="AE600">
        <v>40</v>
      </c>
      <c r="AF600">
        <v>-9.93</v>
      </c>
      <c r="AG600">
        <v>48.28</v>
      </c>
      <c r="AH600">
        <v>-203</v>
      </c>
      <c r="AI600">
        <v>334</v>
      </c>
      <c r="AJ600">
        <v>537</v>
      </c>
      <c r="AK600">
        <v>37.47</v>
      </c>
      <c r="AL600">
        <v>60.24</v>
      </c>
      <c r="AM600">
        <v>97.7</v>
      </c>
      <c r="AN600">
        <v>54.79</v>
      </c>
      <c r="AO600">
        <v>10</v>
      </c>
      <c r="AP600">
        <v>28</v>
      </c>
      <c r="AQ600">
        <v>46</v>
      </c>
      <c r="AR600">
        <v>-8.7200000000000006</v>
      </c>
      <c r="AS600">
        <v>38.58</v>
      </c>
      <c r="AT600">
        <v>47.3</v>
      </c>
      <c r="AU600">
        <v>-145</v>
      </c>
      <c r="AV600">
        <v>245</v>
      </c>
      <c r="AW600">
        <v>390</v>
      </c>
      <c r="AX600">
        <v>27.48</v>
      </c>
      <c r="AY600">
        <v>43.75</v>
      </c>
      <c r="AZ600">
        <v>71.23</v>
      </c>
      <c r="BA600">
        <v>74.69</v>
      </c>
      <c r="BB600">
        <v>14</v>
      </c>
      <c r="BC600">
        <v>36</v>
      </c>
      <c r="BD600">
        <v>-10.15</v>
      </c>
      <c r="BE600">
        <v>37.81</v>
      </c>
      <c r="BF600">
        <v>47.96</v>
      </c>
      <c r="BG600">
        <v>-118</v>
      </c>
      <c r="BH600">
        <v>20.53</v>
      </c>
      <c r="BI600">
        <v>33.76</v>
      </c>
      <c r="BJ600">
        <v>183</v>
      </c>
      <c r="BK600">
        <v>301</v>
      </c>
      <c r="BL600">
        <v>22</v>
      </c>
      <c r="BM600">
        <v>-17.7</v>
      </c>
      <c r="BN600">
        <v>48.25</v>
      </c>
      <c r="BO600">
        <v>1.23</v>
      </c>
      <c r="BP600">
        <v>2.8</v>
      </c>
      <c r="BQ600">
        <v>11</v>
      </c>
      <c r="BR600">
        <v>25</v>
      </c>
      <c r="BS600">
        <v>-14</v>
      </c>
      <c r="BT600">
        <v>30.56</v>
      </c>
      <c r="BU600">
        <v>2.78</v>
      </c>
      <c r="BV600">
        <v>6.01</v>
      </c>
      <c r="BW600">
        <v>4.49</v>
      </c>
      <c r="BX600">
        <v>91.69</v>
      </c>
      <c r="BY600">
        <v>41</v>
      </c>
      <c r="BZ600">
        <v>1</v>
      </c>
      <c r="CA600">
        <v>1</v>
      </c>
      <c r="CB600">
        <v>47.71</v>
      </c>
      <c r="CC600">
        <v>146</v>
      </c>
      <c r="CD600">
        <v>189</v>
      </c>
      <c r="CE600">
        <v>160</v>
      </c>
      <c r="CF600">
        <v>80</v>
      </c>
      <c r="CG600">
        <v>95</v>
      </c>
      <c r="CH600">
        <v>4</v>
      </c>
      <c r="CI600">
        <v>3</v>
      </c>
      <c r="CJ600">
        <v>21</v>
      </c>
      <c r="CK600">
        <v>10</v>
      </c>
      <c r="CL600">
        <v>12</v>
      </c>
      <c r="CM600">
        <v>12</v>
      </c>
      <c r="CN600">
        <v>8</v>
      </c>
      <c r="CO600">
        <v>-0.45</v>
      </c>
      <c r="CP600">
        <v>534.88</v>
      </c>
      <c r="CQ600">
        <v>3170.01</v>
      </c>
      <c r="CR600">
        <v>14.44</v>
      </c>
      <c r="CS600">
        <v>16.75</v>
      </c>
      <c r="CT600">
        <v>16.78</v>
      </c>
      <c r="CU600">
        <v>46.57</v>
      </c>
      <c r="CV600">
        <v>49.78</v>
      </c>
      <c r="CW600">
        <v>48.55</v>
      </c>
      <c r="CX600">
        <v>55.69</v>
      </c>
      <c r="CY600">
        <v>53.39</v>
      </c>
      <c r="CZ600">
        <v>53.87</v>
      </c>
      <c r="DB600">
        <f t="shared" si="9"/>
        <v>-15</v>
      </c>
    </row>
    <row r="601" spans="1:106">
      <c r="A601" t="s">
        <v>603</v>
      </c>
      <c r="B601" t="s">
        <v>604</v>
      </c>
      <c r="C601" t="s">
        <v>62</v>
      </c>
      <c r="D601" t="s">
        <v>84</v>
      </c>
      <c r="E601">
        <v>27</v>
      </c>
      <c r="F601">
        <v>20142015</v>
      </c>
      <c r="G601">
        <v>24</v>
      </c>
      <c r="H601">
        <v>0.6</v>
      </c>
      <c r="I601">
        <v>0.625</v>
      </c>
      <c r="J601">
        <v>1</v>
      </c>
      <c r="K601">
        <v>4</v>
      </c>
      <c r="L601">
        <v>5</v>
      </c>
      <c r="M601">
        <v>0.13</v>
      </c>
      <c r="N601">
        <v>0.53</v>
      </c>
      <c r="O601">
        <v>0.67</v>
      </c>
      <c r="P601">
        <v>0</v>
      </c>
      <c r="Q601">
        <v>54.68</v>
      </c>
      <c r="R601">
        <v>97.67</v>
      </c>
      <c r="S601">
        <v>2.17</v>
      </c>
      <c r="T601">
        <v>14.28</v>
      </c>
      <c r="U601">
        <v>16.62</v>
      </c>
      <c r="V601">
        <v>7.58</v>
      </c>
      <c r="W601">
        <v>56.79</v>
      </c>
      <c r="X601">
        <v>49.21</v>
      </c>
      <c r="Y601">
        <v>49</v>
      </c>
      <c r="Z601">
        <v>205</v>
      </c>
      <c r="AA601">
        <v>156</v>
      </c>
      <c r="AB601">
        <v>27.41</v>
      </c>
      <c r="AC601">
        <v>20.86</v>
      </c>
      <c r="AD601">
        <v>48.27</v>
      </c>
      <c r="AE601">
        <v>22</v>
      </c>
      <c r="AF601">
        <v>4.37</v>
      </c>
      <c r="AG601">
        <v>50.31</v>
      </c>
      <c r="AH601">
        <v>76</v>
      </c>
      <c r="AI601">
        <v>444</v>
      </c>
      <c r="AJ601">
        <v>368</v>
      </c>
      <c r="AK601">
        <v>59.36</v>
      </c>
      <c r="AL601">
        <v>49.2</v>
      </c>
      <c r="AM601">
        <v>108.57</v>
      </c>
      <c r="AN601">
        <v>51.8</v>
      </c>
      <c r="AO601">
        <v>39</v>
      </c>
      <c r="AP601">
        <v>33</v>
      </c>
      <c r="AQ601">
        <v>109</v>
      </c>
      <c r="AR601">
        <v>4.88</v>
      </c>
      <c r="AS601">
        <v>53.85</v>
      </c>
      <c r="AT601">
        <v>48.96</v>
      </c>
      <c r="AU601">
        <v>46</v>
      </c>
      <c r="AV601">
        <v>322</v>
      </c>
      <c r="AW601">
        <v>276</v>
      </c>
      <c r="AX601">
        <v>43.05</v>
      </c>
      <c r="AY601">
        <v>36.9</v>
      </c>
      <c r="AZ601">
        <v>79.959999999999994</v>
      </c>
      <c r="BA601">
        <v>71.430000000000007</v>
      </c>
      <c r="BB601">
        <v>24</v>
      </c>
      <c r="BC601">
        <v>70</v>
      </c>
      <c r="BD601">
        <v>5.53</v>
      </c>
      <c r="BE601">
        <v>54.5</v>
      </c>
      <c r="BF601">
        <v>48.97</v>
      </c>
      <c r="BG601">
        <v>38</v>
      </c>
      <c r="BH601">
        <v>30.75</v>
      </c>
      <c r="BI601">
        <v>25.67</v>
      </c>
      <c r="BJ601">
        <v>230</v>
      </c>
      <c r="BK601">
        <v>192</v>
      </c>
      <c r="BL601">
        <v>46</v>
      </c>
      <c r="BM601">
        <v>-2.2200000000000002</v>
      </c>
      <c r="BN601">
        <v>49.09</v>
      </c>
      <c r="BO601">
        <v>2.0099999999999998</v>
      </c>
      <c r="BP601">
        <v>2.27</v>
      </c>
      <c r="BQ601">
        <v>15</v>
      </c>
      <c r="BR601">
        <v>17</v>
      </c>
      <c r="BS601">
        <v>-2</v>
      </c>
      <c r="BT601">
        <v>46.88</v>
      </c>
      <c r="BU601">
        <v>1.43</v>
      </c>
      <c r="BV601">
        <v>6.52</v>
      </c>
      <c r="BW601">
        <v>4.66</v>
      </c>
      <c r="BX601">
        <v>91.15</v>
      </c>
      <c r="BY601">
        <v>40</v>
      </c>
      <c r="BZ601">
        <v>0</v>
      </c>
      <c r="CA601">
        <v>0</v>
      </c>
      <c r="CB601">
        <v>59.53</v>
      </c>
      <c r="CC601">
        <v>178</v>
      </c>
      <c r="CD601">
        <v>139</v>
      </c>
      <c r="CE601">
        <v>121</v>
      </c>
      <c r="CF601">
        <v>44</v>
      </c>
      <c r="CG601">
        <v>63</v>
      </c>
      <c r="CH601">
        <v>0</v>
      </c>
      <c r="CI601">
        <v>4</v>
      </c>
      <c r="CJ601">
        <v>45</v>
      </c>
      <c r="CK601">
        <v>6</v>
      </c>
      <c r="CL601">
        <v>2</v>
      </c>
      <c r="CM601">
        <v>0</v>
      </c>
      <c r="CN601">
        <v>0</v>
      </c>
      <c r="CO601">
        <v>0</v>
      </c>
      <c r="CP601">
        <v>448.75</v>
      </c>
      <c r="CQ601">
        <v>1202.73</v>
      </c>
      <c r="CR601">
        <v>27.17</v>
      </c>
      <c r="CS601">
        <v>16.760000000000002</v>
      </c>
      <c r="CT601">
        <v>17.16</v>
      </c>
      <c r="CU601">
        <v>52.18</v>
      </c>
      <c r="CV601">
        <v>50.27</v>
      </c>
      <c r="CW601">
        <v>56.32</v>
      </c>
      <c r="CX601">
        <v>51.62</v>
      </c>
      <c r="CY601">
        <v>54.34</v>
      </c>
      <c r="CZ601">
        <v>53.76</v>
      </c>
      <c r="DB601">
        <f t="shared" si="9"/>
        <v>-19</v>
      </c>
    </row>
    <row r="602" spans="1:106">
      <c r="A602" t="s">
        <v>185</v>
      </c>
      <c r="B602" t="s">
        <v>186</v>
      </c>
      <c r="C602" t="s">
        <v>62</v>
      </c>
      <c r="D602" t="s">
        <v>168</v>
      </c>
      <c r="E602">
        <v>65</v>
      </c>
      <c r="F602">
        <v>20142015</v>
      </c>
      <c r="G602">
        <v>20</v>
      </c>
      <c r="H602">
        <v>0.92500000000000004</v>
      </c>
      <c r="I602">
        <v>0.92500000000000004</v>
      </c>
      <c r="J602">
        <v>7</v>
      </c>
      <c r="K602">
        <v>15</v>
      </c>
      <c r="L602">
        <v>22</v>
      </c>
      <c r="M602">
        <v>0.27</v>
      </c>
      <c r="N602">
        <v>0.59</v>
      </c>
      <c r="O602">
        <v>0.86</v>
      </c>
      <c r="P602">
        <v>-4</v>
      </c>
      <c r="Q602">
        <v>50.66</v>
      </c>
      <c r="R602">
        <v>99.46</v>
      </c>
      <c r="S602">
        <v>5.26</v>
      </c>
      <c r="T602">
        <v>-14.42</v>
      </c>
      <c r="U602">
        <v>23.57</v>
      </c>
      <c r="V602">
        <v>-4.74</v>
      </c>
      <c r="W602">
        <v>49.39</v>
      </c>
      <c r="X602">
        <v>54.13</v>
      </c>
      <c r="Y602">
        <v>-18</v>
      </c>
      <c r="Z602">
        <v>732</v>
      </c>
      <c r="AA602">
        <v>750</v>
      </c>
      <c r="AB602">
        <v>28.67</v>
      </c>
      <c r="AC602">
        <v>29.37</v>
      </c>
      <c r="AD602">
        <v>58.04</v>
      </c>
      <c r="AE602">
        <v>101</v>
      </c>
      <c r="AF602">
        <v>-3.17</v>
      </c>
      <c r="AG602">
        <v>53.83</v>
      </c>
      <c r="AH602">
        <v>38</v>
      </c>
      <c r="AI602">
        <v>1464</v>
      </c>
      <c r="AJ602">
        <v>1426</v>
      </c>
      <c r="AK602">
        <v>57.34</v>
      </c>
      <c r="AL602">
        <v>55.85</v>
      </c>
      <c r="AM602">
        <v>113.19</v>
      </c>
      <c r="AN602">
        <v>50</v>
      </c>
      <c r="AO602">
        <v>128</v>
      </c>
      <c r="AP602">
        <v>120</v>
      </c>
      <c r="AQ602">
        <v>321</v>
      </c>
      <c r="AR602">
        <v>-4.08</v>
      </c>
      <c r="AS602">
        <v>49.52</v>
      </c>
      <c r="AT602">
        <v>53.6</v>
      </c>
      <c r="AU602">
        <v>-20</v>
      </c>
      <c r="AV602">
        <v>1031</v>
      </c>
      <c r="AW602">
        <v>1051</v>
      </c>
      <c r="AX602">
        <v>40.380000000000003</v>
      </c>
      <c r="AY602">
        <v>41.16</v>
      </c>
      <c r="AZ602">
        <v>81.540000000000006</v>
      </c>
      <c r="BA602">
        <v>71</v>
      </c>
      <c r="BB602">
        <v>60</v>
      </c>
      <c r="BC602">
        <v>193</v>
      </c>
      <c r="BD602">
        <v>-4.84</v>
      </c>
      <c r="BE602">
        <v>48.87</v>
      </c>
      <c r="BF602">
        <v>53.7</v>
      </c>
      <c r="BG602">
        <v>-34</v>
      </c>
      <c r="BH602">
        <v>28.67</v>
      </c>
      <c r="BI602">
        <v>30</v>
      </c>
      <c r="BJ602">
        <v>732</v>
      </c>
      <c r="BK602">
        <v>766</v>
      </c>
      <c r="BL602">
        <v>133</v>
      </c>
      <c r="BM602">
        <v>-4.76</v>
      </c>
      <c r="BN602">
        <v>52.08</v>
      </c>
      <c r="BO602">
        <v>2.4300000000000002</v>
      </c>
      <c r="BP602">
        <v>2.7</v>
      </c>
      <c r="BQ602">
        <v>62</v>
      </c>
      <c r="BR602">
        <v>69</v>
      </c>
      <c r="BS602">
        <v>-7</v>
      </c>
      <c r="BT602">
        <v>47.33</v>
      </c>
      <c r="BU602">
        <v>3.63</v>
      </c>
      <c r="BV602">
        <v>8.4700000000000006</v>
      </c>
      <c r="BW602">
        <v>6.01</v>
      </c>
      <c r="BX602">
        <v>90.99</v>
      </c>
      <c r="BY602">
        <v>38</v>
      </c>
      <c r="BZ602">
        <v>0</v>
      </c>
      <c r="CA602">
        <v>1</v>
      </c>
      <c r="CB602">
        <v>42.47</v>
      </c>
      <c r="CC602">
        <v>434</v>
      </c>
      <c r="CD602">
        <v>490</v>
      </c>
      <c r="CE602">
        <v>588</v>
      </c>
      <c r="CF602">
        <v>97</v>
      </c>
      <c r="CG602">
        <v>80</v>
      </c>
      <c r="CH602">
        <v>8</v>
      </c>
      <c r="CI602">
        <v>7</v>
      </c>
      <c r="CJ602">
        <v>126</v>
      </c>
      <c r="CK602">
        <v>76</v>
      </c>
      <c r="CL602">
        <v>28</v>
      </c>
      <c r="CM602">
        <v>15</v>
      </c>
      <c r="CN602">
        <v>11</v>
      </c>
      <c r="CO602">
        <v>-0.16</v>
      </c>
      <c r="CP602">
        <v>1531.96</v>
      </c>
      <c r="CQ602">
        <v>2433.52</v>
      </c>
      <c r="CR602">
        <v>38.630000000000003</v>
      </c>
      <c r="CS602">
        <v>17.25</v>
      </c>
      <c r="CT602">
        <v>17.489999999999998</v>
      </c>
      <c r="CU602">
        <v>51.3</v>
      </c>
      <c r="CV602">
        <v>50.07</v>
      </c>
      <c r="CW602">
        <v>56.04</v>
      </c>
      <c r="CX602">
        <v>53.21</v>
      </c>
      <c r="CY602">
        <v>54.5</v>
      </c>
      <c r="CZ602">
        <v>54.35</v>
      </c>
      <c r="DB602">
        <f t="shared" si="9"/>
        <v>17</v>
      </c>
    </row>
    <row r="603" spans="1:106">
      <c r="A603" t="s">
        <v>721</v>
      </c>
      <c r="B603" t="s">
        <v>722</v>
      </c>
      <c r="C603" t="s">
        <v>68</v>
      </c>
      <c r="D603" t="s">
        <v>221</v>
      </c>
      <c r="E603">
        <v>82</v>
      </c>
      <c r="F603">
        <v>20142015</v>
      </c>
      <c r="G603">
        <v>25</v>
      </c>
      <c r="H603">
        <v>3.5</v>
      </c>
      <c r="I603">
        <v>3.5</v>
      </c>
      <c r="J603">
        <v>24</v>
      </c>
      <c r="K603">
        <v>40</v>
      </c>
      <c r="L603">
        <v>64</v>
      </c>
      <c r="M603">
        <v>0.91</v>
      </c>
      <c r="N603">
        <v>1.52</v>
      </c>
      <c r="O603">
        <v>2.4300000000000002</v>
      </c>
      <c r="P603">
        <v>11</v>
      </c>
      <c r="Q603">
        <v>55.59</v>
      </c>
      <c r="R603">
        <v>102.05</v>
      </c>
      <c r="S603">
        <v>11.16</v>
      </c>
      <c r="T603">
        <v>8.75</v>
      </c>
      <c r="U603">
        <v>19.309999999999999</v>
      </c>
      <c r="V603">
        <v>4.51</v>
      </c>
      <c r="W603">
        <v>54.88</v>
      </c>
      <c r="X603">
        <v>50.37</v>
      </c>
      <c r="Y603">
        <v>146</v>
      </c>
      <c r="Z603">
        <v>821</v>
      </c>
      <c r="AA603">
        <v>675</v>
      </c>
      <c r="AB603">
        <v>31.11</v>
      </c>
      <c r="AC603">
        <v>25.58</v>
      </c>
      <c r="AD603">
        <v>56.69</v>
      </c>
      <c r="AE603">
        <v>205</v>
      </c>
      <c r="AF603">
        <v>6.81</v>
      </c>
      <c r="AG603">
        <v>48.78</v>
      </c>
      <c r="AH603">
        <v>351</v>
      </c>
      <c r="AI603">
        <v>1744</v>
      </c>
      <c r="AJ603">
        <v>1393</v>
      </c>
      <c r="AK603">
        <v>66.08</v>
      </c>
      <c r="AL603">
        <v>52.78</v>
      </c>
      <c r="AM603">
        <v>118.87</v>
      </c>
      <c r="AN603">
        <v>52.81</v>
      </c>
      <c r="AO603">
        <v>122</v>
      </c>
      <c r="AP603">
        <v>40</v>
      </c>
      <c r="AQ603">
        <v>420</v>
      </c>
      <c r="AR603">
        <v>6.21</v>
      </c>
      <c r="AS603">
        <v>53.73</v>
      </c>
      <c r="AT603">
        <v>47.52</v>
      </c>
      <c r="AU603">
        <v>177</v>
      </c>
      <c r="AV603">
        <v>1275</v>
      </c>
      <c r="AW603">
        <v>1098</v>
      </c>
      <c r="AX603">
        <v>48.31</v>
      </c>
      <c r="AY603">
        <v>41.61</v>
      </c>
      <c r="AZ603">
        <v>89.92</v>
      </c>
      <c r="BA603">
        <v>72.239999999999995</v>
      </c>
      <c r="BB603">
        <v>83</v>
      </c>
      <c r="BC603">
        <v>298</v>
      </c>
      <c r="BD603">
        <v>6.15</v>
      </c>
      <c r="BE603">
        <v>53.18</v>
      </c>
      <c r="BF603">
        <v>47.02</v>
      </c>
      <c r="BG603">
        <v>110</v>
      </c>
      <c r="BH603">
        <v>34.9</v>
      </c>
      <c r="BI603">
        <v>30.73</v>
      </c>
      <c r="BJ603">
        <v>921</v>
      </c>
      <c r="BK603">
        <v>811</v>
      </c>
      <c r="BL603">
        <v>215</v>
      </c>
      <c r="BM603">
        <v>9.36</v>
      </c>
      <c r="BN603">
        <v>49.28</v>
      </c>
      <c r="BO603">
        <v>3.6</v>
      </c>
      <c r="BP603">
        <v>2.54</v>
      </c>
      <c r="BQ603">
        <v>95</v>
      </c>
      <c r="BR603">
        <v>67</v>
      </c>
      <c r="BS603">
        <v>28</v>
      </c>
      <c r="BT603">
        <v>58.64</v>
      </c>
      <c r="BU603">
        <v>8.0500000000000007</v>
      </c>
      <c r="BV603">
        <v>10.31</v>
      </c>
      <c r="BW603">
        <v>7.45</v>
      </c>
      <c r="BX603">
        <v>91.74</v>
      </c>
      <c r="BY603">
        <v>50.07</v>
      </c>
      <c r="BZ603">
        <v>737</v>
      </c>
      <c r="CA603">
        <v>735</v>
      </c>
      <c r="CB603">
        <v>56.22</v>
      </c>
      <c r="CC603">
        <v>619</v>
      </c>
      <c r="CD603">
        <v>486</v>
      </c>
      <c r="CE603">
        <v>482</v>
      </c>
      <c r="CF603">
        <v>48</v>
      </c>
      <c r="CG603">
        <v>107</v>
      </c>
      <c r="CH603">
        <v>25</v>
      </c>
      <c r="CI603">
        <v>15</v>
      </c>
      <c r="CJ603">
        <v>191</v>
      </c>
      <c r="CK603">
        <v>46</v>
      </c>
      <c r="CL603">
        <v>48</v>
      </c>
      <c r="CM603">
        <v>17</v>
      </c>
      <c r="CN603">
        <v>28</v>
      </c>
      <c r="CO603">
        <v>0.42</v>
      </c>
      <c r="CP603">
        <v>1583.45</v>
      </c>
      <c r="CQ603">
        <v>3432.68</v>
      </c>
      <c r="CR603">
        <v>31.57</v>
      </c>
      <c r="CS603">
        <v>18.55</v>
      </c>
      <c r="CT603">
        <v>17.7</v>
      </c>
      <c r="CU603">
        <v>51.35</v>
      </c>
      <c r="CV603">
        <v>49.85</v>
      </c>
      <c r="CW603">
        <v>58.19</v>
      </c>
      <c r="CX603">
        <v>55.12</v>
      </c>
      <c r="CY603">
        <v>53.96</v>
      </c>
      <c r="CZ603">
        <v>54.28</v>
      </c>
      <c r="DB603">
        <f t="shared" si="9"/>
        <v>-59</v>
      </c>
    </row>
    <row r="604" spans="1:106">
      <c r="A604" t="s">
        <v>1283</v>
      </c>
      <c r="B604" t="s">
        <v>1284</v>
      </c>
      <c r="C604" t="s">
        <v>62</v>
      </c>
      <c r="D604" t="s">
        <v>544</v>
      </c>
      <c r="E604">
        <v>67</v>
      </c>
      <c r="F604">
        <v>20142015</v>
      </c>
      <c r="G604">
        <v>31</v>
      </c>
      <c r="H604">
        <v>4.75</v>
      </c>
      <c r="I604">
        <v>4.5</v>
      </c>
      <c r="J604">
        <v>3</v>
      </c>
      <c r="K604">
        <v>12</v>
      </c>
      <c r="L604">
        <v>15</v>
      </c>
      <c r="M604">
        <v>0.14000000000000001</v>
      </c>
      <c r="N604">
        <v>0.54</v>
      </c>
      <c r="O604">
        <v>0.68</v>
      </c>
      <c r="P604">
        <v>-14</v>
      </c>
      <c r="Q604">
        <v>40.47</v>
      </c>
      <c r="R604">
        <v>101.31</v>
      </c>
      <c r="S604">
        <v>5.36</v>
      </c>
      <c r="T604">
        <v>-12.71</v>
      </c>
      <c r="U604">
        <v>19.739999999999998</v>
      </c>
      <c r="V604">
        <v>-11.32</v>
      </c>
      <c r="W604">
        <v>41.16</v>
      </c>
      <c r="X604">
        <v>52.48</v>
      </c>
      <c r="Y604">
        <v>-196</v>
      </c>
      <c r="Z604">
        <v>456</v>
      </c>
      <c r="AA604">
        <v>652</v>
      </c>
      <c r="AB604">
        <v>20.69</v>
      </c>
      <c r="AC604">
        <v>29.58</v>
      </c>
      <c r="AD604">
        <v>50.27</v>
      </c>
      <c r="AE604">
        <v>30</v>
      </c>
      <c r="AF604">
        <v>-10.81</v>
      </c>
      <c r="AG604">
        <v>51.28</v>
      </c>
      <c r="AH604">
        <v>-437</v>
      </c>
      <c r="AI604">
        <v>928</v>
      </c>
      <c r="AJ604">
        <v>1365</v>
      </c>
      <c r="AK604">
        <v>42.11</v>
      </c>
      <c r="AL604">
        <v>61.94</v>
      </c>
      <c r="AM604">
        <v>104.04</v>
      </c>
      <c r="AN604">
        <v>56.47</v>
      </c>
      <c r="AO604">
        <v>39</v>
      </c>
      <c r="AP604">
        <v>117</v>
      </c>
      <c r="AQ604">
        <v>131</v>
      </c>
      <c r="AR604">
        <v>-9.67</v>
      </c>
      <c r="AS604">
        <v>40.479999999999997</v>
      </c>
      <c r="AT604">
        <v>50.16</v>
      </c>
      <c r="AU604">
        <v>-332</v>
      </c>
      <c r="AV604">
        <v>706</v>
      </c>
      <c r="AW604">
        <v>1038</v>
      </c>
      <c r="AX604">
        <v>32.03</v>
      </c>
      <c r="AY604">
        <v>47.1</v>
      </c>
      <c r="AZ604">
        <v>79.13</v>
      </c>
      <c r="BA604">
        <v>74.22</v>
      </c>
      <c r="BB604">
        <v>36</v>
      </c>
      <c r="BC604">
        <v>92</v>
      </c>
      <c r="BD604">
        <v>-9.9499999999999993</v>
      </c>
      <c r="BE604">
        <v>40.46</v>
      </c>
      <c r="BF604">
        <v>50.42</v>
      </c>
      <c r="BG604">
        <v>-247</v>
      </c>
      <c r="BH604">
        <v>23.78</v>
      </c>
      <c r="BI604">
        <v>34.979999999999997</v>
      </c>
      <c r="BJ604">
        <v>524</v>
      </c>
      <c r="BK604">
        <v>771</v>
      </c>
      <c r="BL604">
        <v>56</v>
      </c>
      <c r="BM604">
        <v>-5.34</v>
      </c>
      <c r="BN604">
        <v>49.48</v>
      </c>
      <c r="BO604">
        <v>2.2200000000000002</v>
      </c>
      <c r="BP604">
        <v>2.81</v>
      </c>
      <c r="BQ604">
        <v>49</v>
      </c>
      <c r="BR604">
        <v>62</v>
      </c>
      <c r="BS604">
        <v>-13</v>
      </c>
      <c r="BT604">
        <v>44.14</v>
      </c>
      <c r="BU604">
        <v>3.26</v>
      </c>
      <c r="BV604">
        <v>9.35</v>
      </c>
      <c r="BW604">
        <v>6.94</v>
      </c>
      <c r="BX604">
        <v>91.96</v>
      </c>
      <c r="BY604">
        <v>40</v>
      </c>
      <c r="BZ604">
        <v>0</v>
      </c>
      <c r="CA604">
        <v>0</v>
      </c>
      <c r="CB604">
        <v>38.94</v>
      </c>
      <c r="CC604">
        <v>359</v>
      </c>
      <c r="CD604">
        <v>505</v>
      </c>
      <c r="CE604">
        <v>563</v>
      </c>
      <c r="CF604">
        <v>106</v>
      </c>
      <c r="CG604">
        <v>148</v>
      </c>
      <c r="CH604">
        <v>4</v>
      </c>
      <c r="CI604">
        <v>8</v>
      </c>
      <c r="CJ604">
        <v>53</v>
      </c>
      <c r="CK604">
        <v>23</v>
      </c>
      <c r="CL604">
        <v>10</v>
      </c>
      <c r="CM604">
        <v>19</v>
      </c>
      <c r="CN604">
        <v>5</v>
      </c>
      <c r="CO604">
        <v>-0.64</v>
      </c>
      <c r="CP604">
        <v>1322.33</v>
      </c>
      <c r="CQ604">
        <v>2741.74</v>
      </c>
      <c r="CR604">
        <v>32.54</v>
      </c>
      <c r="CS604">
        <v>16.440000000000001</v>
      </c>
      <c r="CT604">
        <v>17.43</v>
      </c>
      <c r="CU604">
        <v>48.24</v>
      </c>
      <c r="CV604">
        <v>49.85</v>
      </c>
      <c r="CW604">
        <v>50.82</v>
      </c>
      <c r="CX604">
        <v>54.53</v>
      </c>
      <c r="CY604">
        <v>54.14</v>
      </c>
      <c r="CZ604">
        <v>54.46</v>
      </c>
      <c r="DB604">
        <f t="shared" si="9"/>
        <v>-42</v>
      </c>
    </row>
    <row r="605" spans="1:106">
      <c r="A605" t="s">
        <v>1143</v>
      </c>
      <c r="B605" t="s">
        <v>1144</v>
      </c>
      <c r="C605" t="s">
        <v>80</v>
      </c>
      <c r="D605" t="s">
        <v>230</v>
      </c>
      <c r="E605">
        <v>67</v>
      </c>
      <c r="F605">
        <v>20142015</v>
      </c>
      <c r="G605">
        <v>32</v>
      </c>
      <c r="H605">
        <v>4.5</v>
      </c>
      <c r="I605">
        <v>4.5999999999999996</v>
      </c>
      <c r="J605">
        <v>9</v>
      </c>
      <c r="K605">
        <v>6</v>
      </c>
      <c r="L605">
        <v>15</v>
      </c>
      <c r="M605">
        <v>0.59</v>
      </c>
      <c r="N605">
        <v>0.39</v>
      </c>
      <c r="O605">
        <v>0.98</v>
      </c>
      <c r="P605">
        <v>4</v>
      </c>
      <c r="Q605">
        <v>46.39</v>
      </c>
      <c r="R605">
        <v>98.5</v>
      </c>
      <c r="S605">
        <v>9.3800000000000008</v>
      </c>
      <c r="T605">
        <v>-2.8</v>
      </c>
      <c r="U605">
        <v>13.73</v>
      </c>
      <c r="V605">
        <v>-6.68</v>
      </c>
      <c r="W605">
        <v>45.36</v>
      </c>
      <c r="X605">
        <v>52.04</v>
      </c>
      <c r="Y605">
        <v>-71</v>
      </c>
      <c r="Z605">
        <v>347</v>
      </c>
      <c r="AA605">
        <v>418</v>
      </c>
      <c r="AB605">
        <v>22.63</v>
      </c>
      <c r="AC605">
        <v>27.27</v>
      </c>
      <c r="AD605">
        <v>49.9</v>
      </c>
      <c r="AE605">
        <v>110</v>
      </c>
      <c r="AF605">
        <v>-4.84</v>
      </c>
      <c r="AG605">
        <v>51.23</v>
      </c>
      <c r="AH605">
        <v>-118</v>
      </c>
      <c r="AI605">
        <v>758</v>
      </c>
      <c r="AJ605">
        <v>876</v>
      </c>
      <c r="AK605">
        <v>49.44</v>
      </c>
      <c r="AL605">
        <v>57.14</v>
      </c>
      <c r="AM605">
        <v>106.59</v>
      </c>
      <c r="AN605">
        <v>50.26</v>
      </c>
      <c r="AO605">
        <v>40</v>
      </c>
      <c r="AP605">
        <v>40</v>
      </c>
      <c r="AQ605">
        <v>177</v>
      </c>
      <c r="AR605">
        <v>-5.82</v>
      </c>
      <c r="AS605">
        <v>45.33</v>
      </c>
      <c r="AT605">
        <v>51.16</v>
      </c>
      <c r="AU605">
        <v>-113</v>
      </c>
      <c r="AV605">
        <v>549</v>
      </c>
      <c r="AW605">
        <v>662</v>
      </c>
      <c r="AX605">
        <v>35.81</v>
      </c>
      <c r="AY605">
        <v>43.18</v>
      </c>
      <c r="AZ605">
        <v>78.989999999999995</v>
      </c>
      <c r="BA605">
        <v>69.400000000000006</v>
      </c>
      <c r="BB605">
        <v>41</v>
      </c>
      <c r="BC605">
        <v>137</v>
      </c>
      <c r="BD605">
        <v>-7.75</v>
      </c>
      <c r="BE605">
        <v>44.05</v>
      </c>
      <c r="BF605">
        <v>51.8</v>
      </c>
      <c r="BG605">
        <v>-103</v>
      </c>
      <c r="BH605">
        <v>24.85</v>
      </c>
      <c r="BI605">
        <v>31.57</v>
      </c>
      <c r="BJ605">
        <v>381</v>
      </c>
      <c r="BK605">
        <v>484</v>
      </c>
      <c r="BL605">
        <v>96</v>
      </c>
      <c r="BM605">
        <v>-10.94</v>
      </c>
      <c r="BN605">
        <v>50</v>
      </c>
      <c r="BO605">
        <v>1.63</v>
      </c>
      <c r="BP605">
        <v>2.54</v>
      </c>
      <c r="BQ605">
        <v>25</v>
      </c>
      <c r="BR605">
        <v>39</v>
      </c>
      <c r="BS605">
        <v>-14</v>
      </c>
      <c r="BT605">
        <v>39.06</v>
      </c>
      <c r="BU605">
        <v>6.57</v>
      </c>
      <c r="BV605">
        <v>6.56</v>
      </c>
      <c r="BW605">
        <v>4.55</v>
      </c>
      <c r="BX605">
        <v>91.94</v>
      </c>
      <c r="BY605">
        <v>40.909999999999997</v>
      </c>
      <c r="BZ605">
        <v>9</v>
      </c>
      <c r="CA605">
        <v>13</v>
      </c>
      <c r="CB605">
        <v>49.91</v>
      </c>
      <c r="CC605">
        <v>269</v>
      </c>
      <c r="CD605">
        <v>348</v>
      </c>
      <c r="CE605">
        <v>270</v>
      </c>
      <c r="CF605">
        <v>114</v>
      </c>
      <c r="CG605">
        <v>99</v>
      </c>
      <c r="CH605">
        <v>5</v>
      </c>
      <c r="CI605">
        <v>1</v>
      </c>
      <c r="CJ605">
        <v>87</v>
      </c>
      <c r="CK605">
        <v>11</v>
      </c>
      <c r="CL605">
        <v>9</v>
      </c>
      <c r="CM605">
        <v>6</v>
      </c>
      <c r="CN605">
        <v>10</v>
      </c>
      <c r="CO605">
        <v>0.26</v>
      </c>
      <c r="CP605">
        <v>919.83</v>
      </c>
      <c r="CQ605">
        <v>3169.57</v>
      </c>
      <c r="CR605">
        <v>22.49</v>
      </c>
      <c r="CS605">
        <v>17.68</v>
      </c>
      <c r="CT605">
        <v>17.309999999999999</v>
      </c>
      <c r="CU605">
        <v>47.89</v>
      </c>
      <c r="CV605">
        <v>49.82</v>
      </c>
      <c r="CW605">
        <v>52.03</v>
      </c>
      <c r="CX605">
        <v>56.62</v>
      </c>
      <c r="CY605">
        <v>53.97</v>
      </c>
      <c r="CZ605">
        <v>54.35</v>
      </c>
      <c r="DB605">
        <f t="shared" si="9"/>
        <v>15</v>
      </c>
    </row>
    <row r="606" spans="1:106">
      <c r="A606" t="s">
        <v>719</v>
      </c>
      <c r="B606" t="s">
        <v>720</v>
      </c>
      <c r="C606" t="s">
        <v>113</v>
      </c>
      <c r="D606" t="s">
        <v>149</v>
      </c>
      <c r="E606">
        <v>63</v>
      </c>
      <c r="F606">
        <v>20142015</v>
      </c>
      <c r="G606">
        <v>30</v>
      </c>
      <c r="H606">
        <v>3.5</v>
      </c>
      <c r="I606">
        <v>3.5</v>
      </c>
      <c r="J606">
        <v>8</v>
      </c>
      <c r="K606">
        <v>7</v>
      </c>
      <c r="L606">
        <v>15</v>
      </c>
      <c r="M606">
        <v>0.6</v>
      </c>
      <c r="N606">
        <v>0.52</v>
      </c>
      <c r="O606">
        <v>1.1200000000000001</v>
      </c>
      <c r="P606">
        <v>5</v>
      </c>
      <c r="Q606">
        <v>47.03</v>
      </c>
      <c r="R606">
        <v>94.78</v>
      </c>
      <c r="S606">
        <v>8.6</v>
      </c>
      <c r="T606">
        <v>-4.5999999999999996</v>
      </c>
      <c r="U606">
        <v>12.79</v>
      </c>
      <c r="V606">
        <v>-2.3199999999999998</v>
      </c>
      <c r="W606">
        <v>48.96</v>
      </c>
      <c r="X606">
        <v>51.28</v>
      </c>
      <c r="Y606">
        <v>-12</v>
      </c>
      <c r="Z606">
        <v>283</v>
      </c>
      <c r="AA606">
        <v>295</v>
      </c>
      <c r="AB606">
        <v>21.08</v>
      </c>
      <c r="AC606">
        <v>21.97</v>
      </c>
      <c r="AD606">
        <v>43.04</v>
      </c>
      <c r="AE606">
        <v>84</v>
      </c>
      <c r="AF606">
        <v>-4.4800000000000004</v>
      </c>
      <c r="AG606">
        <v>51.51</v>
      </c>
      <c r="AH606">
        <v>-82</v>
      </c>
      <c r="AI606">
        <v>650</v>
      </c>
      <c r="AJ606">
        <v>732</v>
      </c>
      <c r="AK606">
        <v>48.41</v>
      </c>
      <c r="AL606">
        <v>54.51</v>
      </c>
      <c r="AM606">
        <v>102.92</v>
      </c>
      <c r="AN606">
        <v>57.38</v>
      </c>
      <c r="AO606">
        <v>38</v>
      </c>
      <c r="AP606">
        <v>27</v>
      </c>
      <c r="AQ606">
        <v>163</v>
      </c>
      <c r="AR606">
        <v>-4.3099999999999996</v>
      </c>
      <c r="AS606">
        <v>47.07</v>
      </c>
      <c r="AT606">
        <v>51.38</v>
      </c>
      <c r="AU606">
        <v>-62</v>
      </c>
      <c r="AV606">
        <v>498</v>
      </c>
      <c r="AW606">
        <v>560</v>
      </c>
      <c r="AX606">
        <v>37.090000000000003</v>
      </c>
      <c r="AY606">
        <v>41.7</v>
      </c>
      <c r="AZ606">
        <v>78.790000000000006</v>
      </c>
      <c r="BA606">
        <v>74.900000000000006</v>
      </c>
      <c r="BB606">
        <v>32</v>
      </c>
      <c r="BC606">
        <v>125</v>
      </c>
      <c r="BD606">
        <v>-3.36</v>
      </c>
      <c r="BE606">
        <v>48.44</v>
      </c>
      <c r="BF606">
        <v>51.8</v>
      </c>
      <c r="BG606">
        <v>-24</v>
      </c>
      <c r="BH606">
        <v>27.78</v>
      </c>
      <c r="BI606">
        <v>29.56</v>
      </c>
      <c r="BJ606">
        <v>373</v>
      </c>
      <c r="BK606">
        <v>397</v>
      </c>
      <c r="BL606">
        <v>93</v>
      </c>
      <c r="BM606">
        <v>-18.34</v>
      </c>
      <c r="BN606">
        <v>50.6</v>
      </c>
      <c r="BO606">
        <v>1.49</v>
      </c>
      <c r="BP606">
        <v>3.13</v>
      </c>
      <c r="BQ606">
        <v>20</v>
      </c>
      <c r="BR606">
        <v>42</v>
      </c>
      <c r="BS606">
        <v>-22</v>
      </c>
      <c r="BT606">
        <v>32.26</v>
      </c>
      <c r="BU606">
        <v>6.4</v>
      </c>
      <c r="BV606">
        <v>5.36</v>
      </c>
      <c r="BW606">
        <v>4.0199999999999996</v>
      </c>
      <c r="BX606">
        <v>89.42</v>
      </c>
      <c r="BY606">
        <v>52.31</v>
      </c>
      <c r="BZ606">
        <v>34</v>
      </c>
      <c r="CA606">
        <v>31</v>
      </c>
      <c r="CB606">
        <v>46.52</v>
      </c>
      <c r="CC606">
        <v>254</v>
      </c>
      <c r="CD606">
        <v>289</v>
      </c>
      <c r="CE606">
        <v>292</v>
      </c>
      <c r="CF606">
        <v>128</v>
      </c>
      <c r="CG606">
        <v>88</v>
      </c>
      <c r="CH606">
        <v>4</v>
      </c>
      <c r="CI606">
        <v>3</v>
      </c>
      <c r="CJ606">
        <v>85</v>
      </c>
      <c r="CK606">
        <v>7</v>
      </c>
      <c r="CL606">
        <v>19</v>
      </c>
      <c r="CM606">
        <v>14</v>
      </c>
      <c r="CN606">
        <v>19</v>
      </c>
      <c r="CO606">
        <v>0.37</v>
      </c>
      <c r="CP606">
        <v>805.68</v>
      </c>
      <c r="CQ606">
        <v>3050.57</v>
      </c>
      <c r="CR606">
        <v>20.89</v>
      </c>
      <c r="CS606">
        <v>17.170000000000002</v>
      </c>
      <c r="CT606">
        <v>17.13</v>
      </c>
      <c r="CU606">
        <v>50.81</v>
      </c>
      <c r="CV606">
        <v>49.61</v>
      </c>
      <c r="CW606">
        <v>53.24</v>
      </c>
      <c r="CX606">
        <v>51.53</v>
      </c>
      <c r="CY606">
        <v>53.88</v>
      </c>
      <c r="CZ606">
        <v>54.72</v>
      </c>
      <c r="DB606">
        <f t="shared" si="9"/>
        <v>40</v>
      </c>
    </row>
    <row r="607" spans="1:106">
      <c r="A607" t="s">
        <v>1121</v>
      </c>
      <c r="B607" t="s">
        <v>1122</v>
      </c>
      <c r="C607" t="s">
        <v>68</v>
      </c>
      <c r="D607" t="s">
        <v>230</v>
      </c>
      <c r="E607">
        <v>72</v>
      </c>
      <c r="F607">
        <v>20142015</v>
      </c>
      <c r="G607">
        <v>27</v>
      </c>
      <c r="H607">
        <v>0.57499999999999996</v>
      </c>
      <c r="I607">
        <v>0.57499999999999996</v>
      </c>
      <c r="J607">
        <v>9</v>
      </c>
      <c r="K607">
        <v>6</v>
      </c>
      <c r="L607">
        <v>15</v>
      </c>
      <c r="M607">
        <v>0.64</v>
      </c>
      <c r="N607">
        <v>0.43</v>
      </c>
      <c r="O607">
        <v>1.07</v>
      </c>
      <c r="P607">
        <v>0</v>
      </c>
      <c r="Q607">
        <v>41.06</v>
      </c>
      <c r="R607">
        <v>98.06</v>
      </c>
      <c r="S607">
        <v>12.86</v>
      </c>
      <c r="T607">
        <v>-10.08</v>
      </c>
      <c r="U607">
        <v>11.67</v>
      </c>
      <c r="V607">
        <v>-10.029999999999999</v>
      </c>
      <c r="W607">
        <v>41.89</v>
      </c>
      <c r="X607">
        <v>51.92</v>
      </c>
      <c r="Y607">
        <v>-108</v>
      </c>
      <c r="Z607">
        <v>279</v>
      </c>
      <c r="AA607">
        <v>387</v>
      </c>
      <c r="AB607">
        <v>19.920000000000002</v>
      </c>
      <c r="AC607">
        <v>27.63</v>
      </c>
      <c r="AD607">
        <v>47.55</v>
      </c>
      <c r="AE607">
        <v>69</v>
      </c>
      <c r="AF607">
        <v>-10.37</v>
      </c>
      <c r="AG607">
        <v>51.43</v>
      </c>
      <c r="AH607">
        <v>-266</v>
      </c>
      <c r="AI607">
        <v>611</v>
      </c>
      <c r="AJ607">
        <v>877</v>
      </c>
      <c r="AK607">
        <v>43.62</v>
      </c>
      <c r="AL607">
        <v>62.61</v>
      </c>
      <c r="AM607">
        <v>106.23</v>
      </c>
      <c r="AN607">
        <v>54.17</v>
      </c>
      <c r="AO607">
        <v>25</v>
      </c>
      <c r="AP607">
        <v>46</v>
      </c>
      <c r="AQ607">
        <v>121</v>
      </c>
      <c r="AR607">
        <v>-8.8699999999999992</v>
      </c>
      <c r="AS607">
        <v>41.88</v>
      </c>
      <c r="AT607">
        <v>50.76</v>
      </c>
      <c r="AU607">
        <v>-174</v>
      </c>
      <c r="AV607">
        <v>449</v>
      </c>
      <c r="AW607">
        <v>623</v>
      </c>
      <c r="AX607">
        <v>32.049999999999997</v>
      </c>
      <c r="AY607">
        <v>44.48</v>
      </c>
      <c r="AZ607">
        <v>76.53</v>
      </c>
      <c r="BA607">
        <v>73.72</v>
      </c>
      <c r="BB607">
        <v>26</v>
      </c>
      <c r="BC607">
        <v>96</v>
      </c>
      <c r="BD607">
        <v>-7.16</v>
      </c>
      <c r="BE607">
        <v>43.21</v>
      </c>
      <c r="BF607">
        <v>50.37</v>
      </c>
      <c r="BG607">
        <v>-104</v>
      </c>
      <c r="BH607">
        <v>23.63</v>
      </c>
      <c r="BI607">
        <v>31.05</v>
      </c>
      <c r="BJ607">
        <v>331</v>
      </c>
      <c r="BK607">
        <v>435</v>
      </c>
      <c r="BL607">
        <v>70</v>
      </c>
      <c r="BM607">
        <v>-13.92</v>
      </c>
      <c r="BN607">
        <v>51.42</v>
      </c>
      <c r="BO607">
        <v>1.71</v>
      </c>
      <c r="BP607">
        <v>2.86</v>
      </c>
      <c r="BQ607">
        <v>24</v>
      </c>
      <c r="BR607">
        <v>40</v>
      </c>
      <c r="BS607">
        <v>-16</v>
      </c>
      <c r="BT607">
        <v>37.5</v>
      </c>
      <c r="BU607">
        <v>9.3800000000000008</v>
      </c>
      <c r="BV607">
        <v>7.25</v>
      </c>
      <c r="BW607">
        <v>5.35</v>
      </c>
      <c r="BX607">
        <v>90.8</v>
      </c>
      <c r="BY607">
        <v>37.5</v>
      </c>
      <c r="BZ607">
        <v>21</v>
      </c>
      <c r="CA607">
        <v>35</v>
      </c>
      <c r="CB607">
        <v>42.8</v>
      </c>
      <c r="CC607">
        <v>217</v>
      </c>
      <c r="CD607">
        <v>265</v>
      </c>
      <c r="CE607">
        <v>290</v>
      </c>
      <c r="CF607">
        <v>121</v>
      </c>
      <c r="CG607">
        <v>133</v>
      </c>
      <c r="CH607">
        <v>3</v>
      </c>
      <c r="CI607">
        <v>3</v>
      </c>
      <c r="CJ607">
        <v>61</v>
      </c>
      <c r="CK607">
        <v>5</v>
      </c>
      <c r="CL607">
        <v>13</v>
      </c>
      <c r="CM607">
        <v>12</v>
      </c>
      <c r="CN607">
        <v>12</v>
      </c>
      <c r="CO607">
        <v>0</v>
      </c>
      <c r="CP607">
        <v>840.45</v>
      </c>
      <c r="CQ607">
        <v>3550.82</v>
      </c>
      <c r="CR607">
        <v>19.14</v>
      </c>
      <c r="CS607">
        <v>16.52</v>
      </c>
      <c r="CT607">
        <v>16.88</v>
      </c>
      <c r="CU607">
        <v>48.15</v>
      </c>
      <c r="CV607">
        <v>49.57</v>
      </c>
      <c r="CW607">
        <v>51.56</v>
      </c>
      <c r="CX607">
        <v>55.52</v>
      </c>
      <c r="CY607">
        <v>53.42</v>
      </c>
      <c r="CZ607">
        <v>54.35</v>
      </c>
      <c r="DB607">
        <f t="shared" si="9"/>
        <v>-12</v>
      </c>
    </row>
    <row r="608" spans="1:106">
      <c r="A608" t="s">
        <v>1106</v>
      </c>
      <c r="B608" t="s">
        <v>1107</v>
      </c>
      <c r="C608" t="s">
        <v>113</v>
      </c>
      <c r="D608" t="s">
        <v>204</v>
      </c>
      <c r="E608">
        <v>80</v>
      </c>
      <c r="F608">
        <v>20142015</v>
      </c>
      <c r="G608">
        <v>30</v>
      </c>
      <c r="H608">
        <v>5.5</v>
      </c>
      <c r="I608">
        <v>6.5</v>
      </c>
      <c r="J608">
        <v>21</v>
      </c>
      <c r="K608">
        <v>31</v>
      </c>
      <c r="L608">
        <v>52</v>
      </c>
      <c r="M608">
        <v>0.98</v>
      </c>
      <c r="N608">
        <v>1.45</v>
      </c>
      <c r="O608">
        <v>2.44</v>
      </c>
      <c r="P608">
        <v>-11</v>
      </c>
      <c r="Q608">
        <v>56.18</v>
      </c>
      <c r="R608">
        <v>99.92</v>
      </c>
      <c r="S608">
        <v>12.28</v>
      </c>
      <c r="T608">
        <v>26.51</v>
      </c>
      <c r="U608">
        <v>16.010000000000002</v>
      </c>
      <c r="V608">
        <v>9.14</v>
      </c>
      <c r="W608">
        <v>59.02</v>
      </c>
      <c r="X608">
        <v>49.88</v>
      </c>
      <c r="Y608">
        <v>218</v>
      </c>
      <c r="Z608">
        <v>713</v>
      </c>
      <c r="AA608">
        <v>495</v>
      </c>
      <c r="AB608">
        <v>33.4</v>
      </c>
      <c r="AC608">
        <v>23.19</v>
      </c>
      <c r="AD608">
        <v>56.59</v>
      </c>
      <c r="AE608">
        <v>189</v>
      </c>
      <c r="AF608">
        <v>6.7</v>
      </c>
      <c r="AG608">
        <v>49.49</v>
      </c>
      <c r="AH608">
        <v>295</v>
      </c>
      <c r="AI608">
        <v>1340</v>
      </c>
      <c r="AJ608">
        <v>1045</v>
      </c>
      <c r="AK608">
        <v>62.78</v>
      </c>
      <c r="AL608">
        <v>48.96</v>
      </c>
      <c r="AM608">
        <v>111.73</v>
      </c>
      <c r="AN608">
        <v>56.72</v>
      </c>
      <c r="AO608">
        <v>61</v>
      </c>
      <c r="AP608">
        <v>13</v>
      </c>
      <c r="AQ608">
        <v>291</v>
      </c>
      <c r="AR608">
        <v>5.9</v>
      </c>
      <c r="AS608">
        <v>56.82</v>
      </c>
      <c r="AT608">
        <v>50.92</v>
      </c>
      <c r="AU608">
        <v>243</v>
      </c>
      <c r="AV608">
        <v>1012</v>
      </c>
      <c r="AW608">
        <v>769</v>
      </c>
      <c r="AX608">
        <v>47.41</v>
      </c>
      <c r="AY608">
        <v>36.03</v>
      </c>
      <c r="AZ608">
        <v>83.44</v>
      </c>
      <c r="BA608">
        <v>75.099999999999994</v>
      </c>
      <c r="BB608">
        <v>59</v>
      </c>
      <c r="BC608">
        <v>230</v>
      </c>
      <c r="BD608">
        <v>6.23</v>
      </c>
      <c r="BE608">
        <v>57.49</v>
      </c>
      <c r="BF608">
        <v>51.25</v>
      </c>
      <c r="BG608">
        <v>198</v>
      </c>
      <c r="BH608">
        <v>35.6</v>
      </c>
      <c r="BI608">
        <v>26.33</v>
      </c>
      <c r="BJ608">
        <v>760</v>
      </c>
      <c r="BK608">
        <v>562</v>
      </c>
      <c r="BL608">
        <v>171</v>
      </c>
      <c r="BM608">
        <v>5.92</v>
      </c>
      <c r="BN608">
        <v>51.34</v>
      </c>
      <c r="BO608">
        <v>3.14</v>
      </c>
      <c r="BP608">
        <v>2.34</v>
      </c>
      <c r="BQ608">
        <v>67</v>
      </c>
      <c r="BR608">
        <v>50</v>
      </c>
      <c r="BS608">
        <v>17</v>
      </c>
      <c r="BT608">
        <v>57.26</v>
      </c>
      <c r="BU608">
        <v>9.1300000000000008</v>
      </c>
      <c r="BV608">
        <v>8.82</v>
      </c>
      <c r="BW608">
        <v>6.62</v>
      </c>
      <c r="BX608">
        <v>91.1</v>
      </c>
      <c r="BY608">
        <v>50</v>
      </c>
      <c r="BZ608">
        <v>10</v>
      </c>
      <c r="CA608">
        <v>10</v>
      </c>
      <c r="CB608">
        <v>70.59</v>
      </c>
      <c r="CC608">
        <v>653</v>
      </c>
      <c r="CD608">
        <v>353</v>
      </c>
      <c r="CE608">
        <v>272</v>
      </c>
      <c r="CF608">
        <v>32</v>
      </c>
      <c r="CG608">
        <v>42</v>
      </c>
      <c r="CH608">
        <v>23</v>
      </c>
      <c r="CI608">
        <v>8</v>
      </c>
      <c r="CJ608">
        <v>150</v>
      </c>
      <c r="CK608">
        <v>52</v>
      </c>
      <c r="CL608">
        <v>28</v>
      </c>
      <c r="CM608">
        <v>17</v>
      </c>
      <c r="CN608">
        <v>6</v>
      </c>
      <c r="CO608">
        <v>-0.52</v>
      </c>
      <c r="CP608">
        <v>1280.72</v>
      </c>
      <c r="CQ608">
        <v>3564.38</v>
      </c>
      <c r="CR608">
        <v>26.43</v>
      </c>
      <c r="CS608">
        <v>18.440000000000001</v>
      </c>
      <c r="CT608">
        <v>17.27</v>
      </c>
      <c r="CU608">
        <v>51.32</v>
      </c>
      <c r="CV608">
        <v>49.91</v>
      </c>
      <c r="CW608">
        <v>54.06</v>
      </c>
      <c r="CX608">
        <v>51.28</v>
      </c>
      <c r="CY608">
        <v>54.39</v>
      </c>
      <c r="CZ608">
        <v>54.59</v>
      </c>
      <c r="DB608">
        <f t="shared" si="9"/>
        <v>-10</v>
      </c>
    </row>
    <row r="609" spans="1:106">
      <c r="A609" t="s">
        <v>1368</v>
      </c>
      <c r="B609" t="s">
        <v>1369</v>
      </c>
      <c r="C609" t="s">
        <v>124</v>
      </c>
      <c r="D609" t="s">
        <v>858</v>
      </c>
      <c r="E609">
        <v>82</v>
      </c>
      <c r="F609">
        <v>20142015</v>
      </c>
      <c r="G609">
        <v>25</v>
      </c>
      <c r="H609">
        <v>4.5</v>
      </c>
      <c r="I609">
        <v>4.25</v>
      </c>
      <c r="J609">
        <v>27</v>
      </c>
      <c r="K609">
        <v>29</v>
      </c>
      <c r="L609">
        <v>56</v>
      </c>
      <c r="M609">
        <v>1.04</v>
      </c>
      <c r="N609">
        <v>1.1200000000000001</v>
      </c>
      <c r="O609">
        <v>2.16</v>
      </c>
      <c r="P609">
        <v>1</v>
      </c>
      <c r="Q609">
        <v>51.31</v>
      </c>
      <c r="R609">
        <v>99.55</v>
      </c>
      <c r="S609">
        <v>10.89</v>
      </c>
      <c r="T609">
        <v>23.29</v>
      </c>
      <c r="U609">
        <v>19.010000000000002</v>
      </c>
      <c r="V609">
        <v>5.99</v>
      </c>
      <c r="W609">
        <v>49.5</v>
      </c>
      <c r="X609">
        <v>43.51</v>
      </c>
      <c r="Y609">
        <v>-18</v>
      </c>
      <c r="Z609">
        <v>893</v>
      </c>
      <c r="AA609">
        <v>911</v>
      </c>
      <c r="AB609">
        <v>34.380000000000003</v>
      </c>
      <c r="AC609">
        <v>35.07</v>
      </c>
      <c r="AD609">
        <v>69.45</v>
      </c>
      <c r="AE609">
        <v>286</v>
      </c>
      <c r="AF609">
        <v>6.95</v>
      </c>
      <c r="AG609">
        <v>44.36</v>
      </c>
      <c r="AH609">
        <v>85</v>
      </c>
      <c r="AI609">
        <v>1663</v>
      </c>
      <c r="AJ609">
        <v>1578</v>
      </c>
      <c r="AK609">
        <v>64.02</v>
      </c>
      <c r="AL609">
        <v>60.75</v>
      </c>
      <c r="AM609">
        <v>124.76</v>
      </c>
      <c r="AN609">
        <v>54.72</v>
      </c>
      <c r="AO609">
        <v>69</v>
      </c>
      <c r="AP609">
        <v>29</v>
      </c>
      <c r="AQ609">
        <v>402</v>
      </c>
      <c r="AR609">
        <v>6.23</v>
      </c>
      <c r="AS609">
        <v>50.43</v>
      </c>
      <c r="AT609">
        <v>44.2</v>
      </c>
      <c r="AU609">
        <v>21</v>
      </c>
      <c r="AV609">
        <v>1245</v>
      </c>
      <c r="AW609">
        <v>1224</v>
      </c>
      <c r="AX609">
        <v>47.93</v>
      </c>
      <c r="AY609">
        <v>47.12</v>
      </c>
      <c r="AZ609">
        <v>95.04</v>
      </c>
      <c r="BA609">
        <v>73.09</v>
      </c>
      <c r="BB609">
        <v>85</v>
      </c>
      <c r="BC609">
        <v>333</v>
      </c>
      <c r="BD609">
        <v>5.32</v>
      </c>
      <c r="BE609">
        <v>50.03</v>
      </c>
      <c r="BF609">
        <v>44.71</v>
      </c>
      <c r="BG609">
        <v>1</v>
      </c>
      <c r="BH609">
        <v>35.03</v>
      </c>
      <c r="BI609">
        <v>34.99</v>
      </c>
      <c r="BJ609">
        <v>910</v>
      </c>
      <c r="BK609">
        <v>909</v>
      </c>
      <c r="BL609">
        <v>248</v>
      </c>
      <c r="BM609">
        <v>6.71</v>
      </c>
      <c r="BN609">
        <v>42.09</v>
      </c>
      <c r="BO609">
        <v>3.12</v>
      </c>
      <c r="BP609">
        <v>3.27</v>
      </c>
      <c r="BQ609">
        <v>81</v>
      </c>
      <c r="BR609">
        <v>85</v>
      </c>
      <c r="BS609">
        <v>-4</v>
      </c>
      <c r="BT609">
        <v>48.8</v>
      </c>
      <c r="BU609">
        <v>8.11</v>
      </c>
      <c r="BV609">
        <v>8.9</v>
      </c>
      <c r="BW609">
        <v>6.51</v>
      </c>
      <c r="BX609">
        <v>90.65</v>
      </c>
      <c r="BY609">
        <v>38.89</v>
      </c>
      <c r="BZ609">
        <v>21</v>
      </c>
      <c r="CA609">
        <v>33</v>
      </c>
      <c r="CB609">
        <v>62.17</v>
      </c>
      <c r="CC609">
        <v>700</v>
      </c>
      <c r="CD609">
        <v>499</v>
      </c>
      <c r="CE609">
        <v>426</v>
      </c>
      <c r="CF609">
        <v>83</v>
      </c>
      <c r="CG609">
        <v>101</v>
      </c>
      <c r="CH609">
        <v>23</v>
      </c>
      <c r="CI609">
        <v>6</v>
      </c>
      <c r="CJ609">
        <v>221</v>
      </c>
      <c r="CK609">
        <v>27</v>
      </c>
      <c r="CL609">
        <v>46</v>
      </c>
      <c r="CM609">
        <v>16</v>
      </c>
      <c r="CN609">
        <v>17</v>
      </c>
      <c r="CO609">
        <v>0.04</v>
      </c>
      <c r="CP609">
        <v>1558.64</v>
      </c>
      <c r="CQ609">
        <v>3424.17</v>
      </c>
      <c r="CR609">
        <v>31.28</v>
      </c>
      <c r="CS609">
        <v>18.72</v>
      </c>
      <c r="CT609">
        <v>17.73</v>
      </c>
      <c r="CU609">
        <v>45.55</v>
      </c>
      <c r="CV609">
        <v>50.25</v>
      </c>
      <c r="CW609">
        <v>53.2</v>
      </c>
      <c r="CX609">
        <v>63.59</v>
      </c>
      <c r="CY609">
        <v>54.56</v>
      </c>
      <c r="CZ609">
        <v>54.02</v>
      </c>
      <c r="DB609">
        <f t="shared" si="9"/>
        <v>-18</v>
      </c>
    </row>
    <row r="610" spans="1:106">
      <c r="A610" t="s">
        <v>1307</v>
      </c>
      <c r="B610" t="s">
        <v>1308</v>
      </c>
      <c r="C610" t="s">
        <v>87</v>
      </c>
      <c r="D610" t="s">
        <v>1243</v>
      </c>
      <c r="E610">
        <v>28</v>
      </c>
      <c r="F610">
        <v>20142015</v>
      </c>
      <c r="G610">
        <v>23</v>
      </c>
      <c r="H610">
        <v>0.56999999999999995</v>
      </c>
      <c r="I610">
        <v>0.56999999999999995</v>
      </c>
      <c r="J610">
        <v>3</v>
      </c>
      <c r="K610">
        <v>2</v>
      </c>
      <c r="L610">
        <v>5</v>
      </c>
      <c r="M610">
        <v>0.48</v>
      </c>
      <c r="N610">
        <v>0.32</v>
      </c>
      <c r="O610">
        <v>0.79</v>
      </c>
      <c r="P610">
        <v>-3</v>
      </c>
      <c r="Q610">
        <v>39.29</v>
      </c>
      <c r="R610">
        <v>95.11</v>
      </c>
      <c r="S610">
        <v>10.71</v>
      </c>
      <c r="T610">
        <v>7.3</v>
      </c>
      <c r="U610">
        <v>13.49</v>
      </c>
      <c r="V610">
        <v>-1.78</v>
      </c>
      <c r="W610">
        <v>39.880000000000003</v>
      </c>
      <c r="X610">
        <v>41.66</v>
      </c>
      <c r="Y610">
        <v>-69</v>
      </c>
      <c r="Z610">
        <v>136</v>
      </c>
      <c r="AA610">
        <v>205</v>
      </c>
      <c r="AB610">
        <v>21.6</v>
      </c>
      <c r="AC610">
        <v>32.56</v>
      </c>
      <c r="AD610">
        <v>54.15</v>
      </c>
      <c r="AE610">
        <v>32</v>
      </c>
      <c r="AF610">
        <v>-0.54</v>
      </c>
      <c r="AG610">
        <v>39.83</v>
      </c>
      <c r="AH610">
        <v>-151</v>
      </c>
      <c r="AI610">
        <v>277</v>
      </c>
      <c r="AJ610">
        <v>428</v>
      </c>
      <c r="AK610">
        <v>43.99</v>
      </c>
      <c r="AL610">
        <v>67.97</v>
      </c>
      <c r="AM610">
        <v>111.96</v>
      </c>
      <c r="AN610">
        <v>59.57</v>
      </c>
      <c r="AO610">
        <v>9</v>
      </c>
      <c r="AP610">
        <v>22</v>
      </c>
      <c r="AQ610">
        <v>45</v>
      </c>
      <c r="AR610">
        <v>-0.48</v>
      </c>
      <c r="AS610">
        <v>40.869999999999997</v>
      </c>
      <c r="AT610">
        <v>41.34</v>
      </c>
      <c r="AU610">
        <v>-97</v>
      </c>
      <c r="AV610">
        <v>217</v>
      </c>
      <c r="AW610">
        <v>314</v>
      </c>
      <c r="AX610">
        <v>34.46</v>
      </c>
      <c r="AY610">
        <v>49.87</v>
      </c>
      <c r="AZ610">
        <v>84.33</v>
      </c>
      <c r="BA610">
        <v>76.040000000000006</v>
      </c>
      <c r="BB610">
        <v>8</v>
      </c>
      <c r="BC610">
        <v>36</v>
      </c>
      <c r="BD610">
        <v>0.44</v>
      </c>
      <c r="BE610">
        <v>42.2</v>
      </c>
      <c r="BF610">
        <v>41.76</v>
      </c>
      <c r="BG610">
        <v>-61</v>
      </c>
      <c r="BH610">
        <v>26.2</v>
      </c>
      <c r="BI610">
        <v>35.89</v>
      </c>
      <c r="BJ610">
        <v>165</v>
      </c>
      <c r="BK610">
        <v>226</v>
      </c>
      <c r="BL610">
        <v>28</v>
      </c>
      <c r="BM610">
        <v>-12.7</v>
      </c>
      <c r="BN610">
        <v>39.369999999999997</v>
      </c>
      <c r="BO610">
        <v>1.27</v>
      </c>
      <c r="BP610">
        <v>3.49</v>
      </c>
      <c r="BQ610">
        <v>8</v>
      </c>
      <c r="BR610">
        <v>22</v>
      </c>
      <c r="BS610">
        <v>-14</v>
      </c>
      <c r="BT610">
        <v>26.67</v>
      </c>
      <c r="BU610">
        <v>8.33</v>
      </c>
      <c r="BV610">
        <v>4.8499999999999996</v>
      </c>
      <c r="BW610">
        <v>3.69</v>
      </c>
      <c r="BX610">
        <v>90.27</v>
      </c>
      <c r="BY610">
        <v>45.09</v>
      </c>
      <c r="BZ610">
        <v>147</v>
      </c>
      <c r="CA610">
        <v>179</v>
      </c>
      <c r="CB610">
        <v>46.96</v>
      </c>
      <c r="CC610">
        <v>108</v>
      </c>
      <c r="CD610">
        <v>117</v>
      </c>
      <c r="CE610">
        <v>122</v>
      </c>
      <c r="CF610">
        <v>30</v>
      </c>
      <c r="CG610">
        <v>26</v>
      </c>
      <c r="CH610">
        <v>1</v>
      </c>
      <c r="CI610">
        <v>1</v>
      </c>
      <c r="CJ610">
        <v>25</v>
      </c>
      <c r="CK610">
        <v>14</v>
      </c>
      <c r="CL610">
        <v>8</v>
      </c>
      <c r="CM610">
        <v>5</v>
      </c>
      <c r="CN610">
        <v>2</v>
      </c>
      <c r="CO610">
        <v>-0.48</v>
      </c>
      <c r="CP610">
        <v>377.82</v>
      </c>
      <c r="CQ610">
        <v>1314.47</v>
      </c>
      <c r="CR610">
        <v>22.33</v>
      </c>
      <c r="CS610">
        <v>17.440000000000001</v>
      </c>
      <c r="CT610">
        <v>17.21</v>
      </c>
      <c r="CU610">
        <v>39.36</v>
      </c>
      <c r="CV610">
        <v>50.35</v>
      </c>
      <c r="CW610">
        <v>42.25</v>
      </c>
      <c r="CX610">
        <v>65.099999999999994</v>
      </c>
      <c r="CY610">
        <v>54.16</v>
      </c>
      <c r="CZ610">
        <v>53.4</v>
      </c>
      <c r="DB610">
        <f t="shared" si="9"/>
        <v>4</v>
      </c>
    </row>
    <row r="611" spans="1:106">
      <c r="A611" t="s">
        <v>528</v>
      </c>
      <c r="B611" t="s">
        <v>529</v>
      </c>
      <c r="C611" t="s">
        <v>62</v>
      </c>
      <c r="D611" t="s">
        <v>364</v>
      </c>
      <c r="E611">
        <v>67</v>
      </c>
      <c r="F611">
        <v>20142015</v>
      </c>
      <c r="G611">
        <v>23</v>
      </c>
      <c r="H611">
        <v>1.25</v>
      </c>
      <c r="I611">
        <v>1.262</v>
      </c>
      <c r="J611">
        <v>12</v>
      </c>
      <c r="K611">
        <v>25</v>
      </c>
      <c r="L611">
        <v>37</v>
      </c>
      <c r="M611">
        <v>0.5</v>
      </c>
      <c r="N611">
        <v>1.04</v>
      </c>
      <c r="O611">
        <v>1.54</v>
      </c>
      <c r="P611">
        <v>-2</v>
      </c>
      <c r="Q611">
        <v>54.61</v>
      </c>
      <c r="R611">
        <v>99.3</v>
      </c>
      <c r="S611">
        <v>9.84</v>
      </c>
      <c r="T611">
        <v>8.52</v>
      </c>
      <c r="U611">
        <v>21.45</v>
      </c>
      <c r="V611">
        <v>7.21</v>
      </c>
      <c r="W611">
        <v>57.02</v>
      </c>
      <c r="X611">
        <v>49.8</v>
      </c>
      <c r="Y611">
        <v>174</v>
      </c>
      <c r="Z611">
        <v>707</v>
      </c>
      <c r="AA611">
        <v>533</v>
      </c>
      <c r="AB611">
        <v>29.51</v>
      </c>
      <c r="AC611">
        <v>22.25</v>
      </c>
      <c r="AD611">
        <v>51.76</v>
      </c>
      <c r="AE611">
        <v>68</v>
      </c>
      <c r="AF611">
        <v>5.28</v>
      </c>
      <c r="AG611">
        <v>49.33</v>
      </c>
      <c r="AH611">
        <v>247</v>
      </c>
      <c r="AI611">
        <v>1464</v>
      </c>
      <c r="AJ611">
        <v>1217</v>
      </c>
      <c r="AK611">
        <v>61.11</v>
      </c>
      <c r="AL611">
        <v>50.8</v>
      </c>
      <c r="AM611">
        <v>111.91</v>
      </c>
      <c r="AN611">
        <v>53.07</v>
      </c>
      <c r="AO611">
        <v>70</v>
      </c>
      <c r="AP611">
        <v>122</v>
      </c>
      <c r="AQ611">
        <v>242</v>
      </c>
      <c r="AR611">
        <v>6.01</v>
      </c>
      <c r="AS611">
        <v>55.63</v>
      </c>
      <c r="AT611">
        <v>49.62</v>
      </c>
      <c r="AU611">
        <v>228</v>
      </c>
      <c r="AV611">
        <v>1126</v>
      </c>
      <c r="AW611">
        <v>898</v>
      </c>
      <c r="AX611">
        <v>47</v>
      </c>
      <c r="AY611">
        <v>37.479999999999997</v>
      </c>
      <c r="AZ611">
        <v>84.49</v>
      </c>
      <c r="BA611">
        <v>69.010000000000005</v>
      </c>
      <c r="BB611">
        <v>50</v>
      </c>
      <c r="BC611">
        <v>172</v>
      </c>
      <c r="BD611">
        <v>5.73</v>
      </c>
      <c r="BE611">
        <v>55.03</v>
      </c>
      <c r="BF611">
        <v>49.29</v>
      </c>
      <c r="BG611">
        <v>142</v>
      </c>
      <c r="BH611">
        <v>32.43</v>
      </c>
      <c r="BI611">
        <v>26.51</v>
      </c>
      <c r="BJ611">
        <v>777</v>
      </c>
      <c r="BK611">
        <v>635</v>
      </c>
      <c r="BL611">
        <v>122</v>
      </c>
      <c r="BM611">
        <v>4.95</v>
      </c>
      <c r="BN611">
        <v>48.43</v>
      </c>
      <c r="BO611">
        <v>3.3</v>
      </c>
      <c r="BP611">
        <v>2.88</v>
      </c>
      <c r="BQ611">
        <v>79</v>
      </c>
      <c r="BR611">
        <v>69</v>
      </c>
      <c r="BS611">
        <v>10</v>
      </c>
      <c r="BT611">
        <v>53.38</v>
      </c>
      <c r="BU611">
        <v>6.98</v>
      </c>
      <c r="BV611">
        <v>10.17</v>
      </c>
      <c r="BW611">
        <v>7.02</v>
      </c>
      <c r="BX611">
        <v>89.13</v>
      </c>
      <c r="BY611">
        <v>41</v>
      </c>
      <c r="BZ611">
        <v>1</v>
      </c>
      <c r="CA611">
        <v>1</v>
      </c>
      <c r="CB611">
        <v>56.26</v>
      </c>
      <c r="CC611">
        <v>598</v>
      </c>
      <c r="CD611">
        <v>486</v>
      </c>
      <c r="CE611">
        <v>465</v>
      </c>
      <c r="CF611">
        <v>75</v>
      </c>
      <c r="CG611">
        <v>134</v>
      </c>
      <c r="CH611">
        <v>7</v>
      </c>
      <c r="CI611">
        <v>18</v>
      </c>
      <c r="CJ611">
        <v>110</v>
      </c>
      <c r="CK611">
        <v>48</v>
      </c>
      <c r="CL611">
        <v>27</v>
      </c>
      <c r="CM611">
        <v>19</v>
      </c>
      <c r="CN611">
        <v>17</v>
      </c>
      <c r="CO611">
        <v>-0.08</v>
      </c>
      <c r="CP611">
        <v>1437.4</v>
      </c>
      <c r="CQ611">
        <v>2650.61</v>
      </c>
      <c r="CR611">
        <v>35.159999999999997</v>
      </c>
      <c r="CS611">
        <v>16.100000000000001</v>
      </c>
      <c r="CT611">
        <v>17.34</v>
      </c>
      <c r="CU611">
        <v>49.77</v>
      </c>
      <c r="CV611">
        <v>50.02</v>
      </c>
      <c r="CW611">
        <v>54.28</v>
      </c>
      <c r="CX611">
        <v>54.77</v>
      </c>
      <c r="CY611">
        <v>54.46</v>
      </c>
      <c r="CZ611">
        <v>54.43</v>
      </c>
      <c r="DB611">
        <f t="shared" si="9"/>
        <v>-59</v>
      </c>
    </row>
    <row r="612" spans="1:106">
      <c r="A612" t="s">
        <v>1127</v>
      </c>
      <c r="B612" t="s">
        <v>1128</v>
      </c>
      <c r="C612" t="s">
        <v>68</v>
      </c>
      <c r="D612" t="s">
        <v>1129</v>
      </c>
      <c r="E612">
        <v>82</v>
      </c>
      <c r="F612">
        <v>20142015</v>
      </c>
      <c r="G612">
        <v>32</v>
      </c>
      <c r="H612">
        <v>3.75</v>
      </c>
      <c r="I612">
        <v>3.75</v>
      </c>
      <c r="J612">
        <v>14</v>
      </c>
      <c r="K612">
        <v>23</v>
      </c>
      <c r="L612">
        <v>37</v>
      </c>
      <c r="M612">
        <v>0.56999999999999995</v>
      </c>
      <c r="N612">
        <v>0.94</v>
      </c>
      <c r="O612">
        <v>1.51</v>
      </c>
      <c r="P612">
        <v>-12</v>
      </c>
      <c r="Q612">
        <v>49.88</v>
      </c>
      <c r="R612">
        <v>96.89</v>
      </c>
      <c r="S612">
        <v>12.73</v>
      </c>
      <c r="T612">
        <v>5.68</v>
      </c>
      <c r="U612">
        <v>17.899999999999999</v>
      </c>
      <c r="V612">
        <v>0.09</v>
      </c>
      <c r="W612">
        <v>47.86</v>
      </c>
      <c r="X612">
        <v>47.77</v>
      </c>
      <c r="Y612">
        <v>-57</v>
      </c>
      <c r="Z612">
        <v>638</v>
      </c>
      <c r="AA612">
        <v>695</v>
      </c>
      <c r="AB612">
        <v>26.08</v>
      </c>
      <c r="AC612">
        <v>28.41</v>
      </c>
      <c r="AD612">
        <v>54.5</v>
      </c>
      <c r="AE612">
        <v>120</v>
      </c>
      <c r="AF612">
        <v>0.66</v>
      </c>
      <c r="AG612">
        <v>49.22</v>
      </c>
      <c r="AH612">
        <v>-7</v>
      </c>
      <c r="AI612">
        <v>1401</v>
      </c>
      <c r="AJ612">
        <v>1408</v>
      </c>
      <c r="AK612">
        <v>57.28</v>
      </c>
      <c r="AL612">
        <v>57.56</v>
      </c>
      <c r="AM612">
        <v>114.84</v>
      </c>
      <c r="AN612">
        <v>53.96</v>
      </c>
      <c r="AO612">
        <v>40</v>
      </c>
      <c r="AP612">
        <v>50</v>
      </c>
      <c r="AQ612">
        <v>189</v>
      </c>
      <c r="AR612">
        <v>0.77</v>
      </c>
      <c r="AS612">
        <v>49.41</v>
      </c>
      <c r="AT612">
        <v>48.64</v>
      </c>
      <c r="AU612">
        <v>-25</v>
      </c>
      <c r="AV612">
        <v>1043</v>
      </c>
      <c r="AW612">
        <v>1068</v>
      </c>
      <c r="AX612">
        <v>42.64</v>
      </c>
      <c r="AY612">
        <v>43.66</v>
      </c>
      <c r="AZ612">
        <v>86.31</v>
      </c>
      <c r="BA612">
        <v>72.48</v>
      </c>
      <c r="BB612">
        <v>39</v>
      </c>
      <c r="BC612">
        <v>149</v>
      </c>
      <c r="BD612">
        <v>1.21</v>
      </c>
      <c r="BE612">
        <v>49.28</v>
      </c>
      <c r="BF612">
        <v>48.07</v>
      </c>
      <c r="BG612">
        <v>-22</v>
      </c>
      <c r="BH612">
        <v>30.91</v>
      </c>
      <c r="BI612">
        <v>31.81</v>
      </c>
      <c r="BJ612">
        <v>756</v>
      </c>
      <c r="BK612">
        <v>778</v>
      </c>
      <c r="BL612">
        <v>110</v>
      </c>
      <c r="BM612">
        <v>-0.9</v>
      </c>
      <c r="BN612">
        <v>42.24</v>
      </c>
      <c r="BO612">
        <v>2.5299999999999998</v>
      </c>
      <c r="BP612">
        <v>3.6</v>
      </c>
      <c r="BQ612">
        <v>62</v>
      </c>
      <c r="BR612">
        <v>88</v>
      </c>
      <c r="BS612">
        <v>-26</v>
      </c>
      <c r="BT612">
        <v>41.33</v>
      </c>
      <c r="BU612">
        <v>9.4</v>
      </c>
      <c r="BV612">
        <v>8.1999999999999993</v>
      </c>
      <c r="BW612">
        <v>5.94</v>
      </c>
      <c r="BX612">
        <v>88.69</v>
      </c>
      <c r="BY612">
        <v>55.29</v>
      </c>
      <c r="BZ612">
        <v>872</v>
      </c>
      <c r="CA612">
        <v>705</v>
      </c>
      <c r="CB612">
        <v>54.31</v>
      </c>
      <c r="CC612">
        <v>642</v>
      </c>
      <c r="CD612">
        <v>472</v>
      </c>
      <c r="CE612">
        <v>540</v>
      </c>
      <c r="CF612">
        <v>80</v>
      </c>
      <c r="CG612">
        <v>106</v>
      </c>
      <c r="CH612">
        <v>13</v>
      </c>
      <c r="CI612">
        <v>10</v>
      </c>
      <c r="CJ612">
        <v>96</v>
      </c>
      <c r="CK612">
        <v>36</v>
      </c>
      <c r="CL612">
        <v>30</v>
      </c>
      <c r="CM612">
        <v>19</v>
      </c>
      <c r="CN612">
        <v>7</v>
      </c>
      <c r="CO612">
        <v>-0.49</v>
      </c>
      <c r="CP612">
        <v>1467.58</v>
      </c>
      <c r="CQ612">
        <v>3513.73</v>
      </c>
      <c r="CR612">
        <v>29.46</v>
      </c>
      <c r="CS612">
        <v>18.52</v>
      </c>
      <c r="CT612">
        <v>17.61</v>
      </c>
      <c r="CU612">
        <v>49.92</v>
      </c>
      <c r="CV612">
        <v>50.06</v>
      </c>
      <c r="CW612">
        <v>54.2</v>
      </c>
      <c r="CX612">
        <v>54.38</v>
      </c>
      <c r="CY612">
        <v>54.68</v>
      </c>
      <c r="CZ612">
        <v>54.56</v>
      </c>
      <c r="DB612">
        <f t="shared" si="9"/>
        <v>-26</v>
      </c>
    </row>
    <row r="613" spans="1:106">
      <c r="A613" t="s">
        <v>333</v>
      </c>
      <c r="B613" t="s">
        <v>334</v>
      </c>
      <c r="C613" t="s">
        <v>80</v>
      </c>
      <c r="D613" t="s">
        <v>77</v>
      </c>
      <c r="E613">
        <v>61</v>
      </c>
      <c r="F613">
        <v>20142015</v>
      </c>
      <c r="G613">
        <v>28</v>
      </c>
      <c r="H613">
        <v>4.7</v>
      </c>
      <c r="I613">
        <v>4.4000000000000004</v>
      </c>
      <c r="J613">
        <v>14</v>
      </c>
      <c r="K613">
        <v>19</v>
      </c>
      <c r="L613">
        <v>33</v>
      </c>
      <c r="M613">
        <v>0.88</v>
      </c>
      <c r="N613">
        <v>1.19</v>
      </c>
      <c r="O613">
        <v>2.0699999999999998</v>
      </c>
      <c r="P613">
        <v>0</v>
      </c>
      <c r="Q613">
        <v>57.39</v>
      </c>
      <c r="R613">
        <v>101.9</v>
      </c>
      <c r="S613">
        <v>10.45</v>
      </c>
      <c r="T613">
        <v>21.9</v>
      </c>
      <c r="U613">
        <v>15.65</v>
      </c>
      <c r="V613">
        <v>3.2</v>
      </c>
      <c r="W613">
        <v>55.27</v>
      </c>
      <c r="X613">
        <v>52.07</v>
      </c>
      <c r="Y613">
        <v>89</v>
      </c>
      <c r="Z613">
        <v>467</v>
      </c>
      <c r="AA613">
        <v>378</v>
      </c>
      <c r="AB613">
        <v>29.36</v>
      </c>
      <c r="AC613">
        <v>23.76</v>
      </c>
      <c r="AD613">
        <v>53.12</v>
      </c>
      <c r="AE613">
        <v>128</v>
      </c>
      <c r="AF613">
        <v>4.68</v>
      </c>
      <c r="AG613">
        <v>52.71</v>
      </c>
      <c r="AH613">
        <v>273</v>
      </c>
      <c r="AI613">
        <v>1060</v>
      </c>
      <c r="AJ613">
        <v>787</v>
      </c>
      <c r="AK613">
        <v>66.63</v>
      </c>
      <c r="AL613">
        <v>49.47</v>
      </c>
      <c r="AM613">
        <v>116.1</v>
      </c>
      <c r="AN613">
        <v>55.19</v>
      </c>
      <c r="AO613">
        <v>53</v>
      </c>
      <c r="AP613">
        <v>22</v>
      </c>
      <c r="AQ613">
        <v>228</v>
      </c>
      <c r="AR613">
        <v>4.0999999999999996</v>
      </c>
      <c r="AS613">
        <v>55.9</v>
      </c>
      <c r="AT613">
        <v>51.8</v>
      </c>
      <c r="AU613">
        <v>163</v>
      </c>
      <c r="AV613">
        <v>772</v>
      </c>
      <c r="AW613">
        <v>609</v>
      </c>
      <c r="AX613">
        <v>48.53</v>
      </c>
      <c r="AY613">
        <v>38.28</v>
      </c>
      <c r="AZ613">
        <v>86.81</v>
      </c>
      <c r="BA613">
        <v>75.78</v>
      </c>
      <c r="BB613">
        <v>41</v>
      </c>
      <c r="BC613">
        <v>175</v>
      </c>
      <c r="BD613">
        <v>5.13</v>
      </c>
      <c r="BE613">
        <v>56.25</v>
      </c>
      <c r="BF613">
        <v>51.12</v>
      </c>
      <c r="BG613">
        <v>130</v>
      </c>
      <c r="BH613">
        <v>36.770000000000003</v>
      </c>
      <c r="BI613">
        <v>28.6</v>
      </c>
      <c r="BJ613">
        <v>585</v>
      </c>
      <c r="BK613">
        <v>455</v>
      </c>
      <c r="BL613">
        <v>134</v>
      </c>
      <c r="BM613">
        <v>10.38</v>
      </c>
      <c r="BN613">
        <v>51.82</v>
      </c>
      <c r="BO613">
        <v>3.21</v>
      </c>
      <c r="BP613">
        <v>1.95</v>
      </c>
      <c r="BQ613">
        <v>51</v>
      </c>
      <c r="BR613">
        <v>31</v>
      </c>
      <c r="BS613">
        <v>20</v>
      </c>
      <c r="BT613">
        <v>62.2</v>
      </c>
      <c r="BU613">
        <v>8</v>
      </c>
      <c r="BV613">
        <v>8.7200000000000006</v>
      </c>
      <c r="BW613">
        <v>6.61</v>
      </c>
      <c r="BX613">
        <v>93.19</v>
      </c>
      <c r="BY613">
        <v>31.25</v>
      </c>
      <c r="BZ613">
        <v>15</v>
      </c>
      <c r="CA613">
        <v>33</v>
      </c>
      <c r="CB613">
        <v>71.72</v>
      </c>
      <c r="CC613">
        <v>459</v>
      </c>
      <c r="CD613">
        <v>290</v>
      </c>
      <c r="CE613">
        <v>181</v>
      </c>
      <c r="CF613">
        <v>31</v>
      </c>
      <c r="CG613">
        <v>91</v>
      </c>
      <c r="CH613">
        <v>12</v>
      </c>
      <c r="CI613">
        <v>7</v>
      </c>
      <c r="CJ613">
        <v>120</v>
      </c>
      <c r="CK613">
        <v>24</v>
      </c>
      <c r="CL613">
        <v>31</v>
      </c>
      <c r="CM613">
        <v>14</v>
      </c>
      <c r="CN613">
        <v>14</v>
      </c>
      <c r="CO613">
        <v>0</v>
      </c>
      <c r="CP613">
        <v>954.5</v>
      </c>
      <c r="CQ613">
        <v>2746.74</v>
      </c>
      <c r="CR613">
        <v>25.79</v>
      </c>
      <c r="CS613">
        <v>18.420000000000002</v>
      </c>
      <c r="CT613">
        <v>17.579999999999998</v>
      </c>
      <c r="CU613">
        <v>53.21</v>
      </c>
      <c r="CV613">
        <v>50.08</v>
      </c>
      <c r="CW613">
        <v>59.64</v>
      </c>
      <c r="CX613">
        <v>52.44</v>
      </c>
      <c r="CY613">
        <v>54.33</v>
      </c>
      <c r="CZ613">
        <v>54.16</v>
      </c>
      <c r="DB613">
        <f t="shared" si="9"/>
        <v>-60</v>
      </c>
    </row>
    <row r="614" spans="1:106">
      <c r="A614" t="s">
        <v>1044</v>
      </c>
      <c r="B614" t="s">
        <v>1045</v>
      </c>
      <c r="C614" t="s">
        <v>119</v>
      </c>
      <c r="D614" t="s">
        <v>256</v>
      </c>
      <c r="E614">
        <v>75</v>
      </c>
      <c r="F614">
        <v>20142015</v>
      </c>
      <c r="G614">
        <v>23</v>
      </c>
      <c r="H614">
        <v>0.73499999999999999</v>
      </c>
      <c r="I614">
        <v>0.73499999999999999</v>
      </c>
      <c r="J614">
        <v>10</v>
      </c>
      <c r="K614">
        <v>14</v>
      </c>
      <c r="L614">
        <v>24</v>
      </c>
      <c r="M614">
        <v>0.61</v>
      </c>
      <c r="N614">
        <v>0.85</v>
      </c>
      <c r="O614">
        <v>1.46</v>
      </c>
      <c r="P614">
        <v>1</v>
      </c>
      <c r="Q614">
        <v>53.67</v>
      </c>
      <c r="R614">
        <v>101.27</v>
      </c>
      <c r="S614">
        <v>16.39</v>
      </c>
      <c r="T614">
        <v>14.49</v>
      </c>
      <c r="U614">
        <v>13.17</v>
      </c>
      <c r="V614">
        <v>6.41</v>
      </c>
      <c r="W614">
        <v>52.58</v>
      </c>
      <c r="X614">
        <v>46.16</v>
      </c>
      <c r="Y614">
        <v>44</v>
      </c>
      <c r="Z614">
        <v>449</v>
      </c>
      <c r="AA614">
        <v>405</v>
      </c>
      <c r="AB614">
        <v>27.27</v>
      </c>
      <c r="AC614">
        <v>24.59</v>
      </c>
      <c r="AD614">
        <v>51.86</v>
      </c>
      <c r="AE614">
        <v>89</v>
      </c>
      <c r="AF614">
        <v>6.16</v>
      </c>
      <c r="AG614">
        <v>47.51</v>
      </c>
      <c r="AH614">
        <v>128</v>
      </c>
      <c r="AI614">
        <v>936</v>
      </c>
      <c r="AJ614">
        <v>808</v>
      </c>
      <c r="AK614">
        <v>56.84</v>
      </c>
      <c r="AL614">
        <v>49.07</v>
      </c>
      <c r="AM614">
        <v>105.91</v>
      </c>
      <c r="AN614">
        <v>55.13</v>
      </c>
      <c r="AO614">
        <v>37</v>
      </c>
      <c r="AP614">
        <v>9</v>
      </c>
      <c r="AQ614">
        <v>125</v>
      </c>
      <c r="AR614">
        <v>5.31</v>
      </c>
      <c r="AS614">
        <v>53.64</v>
      </c>
      <c r="AT614">
        <v>48.33</v>
      </c>
      <c r="AU614">
        <v>97</v>
      </c>
      <c r="AV614">
        <v>715</v>
      </c>
      <c r="AW614">
        <v>618</v>
      </c>
      <c r="AX614">
        <v>43.42</v>
      </c>
      <c r="AY614">
        <v>37.53</v>
      </c>
      <c r="AZ614">
        <v>80.95</v>
      </c>
      <c r="BA614">
        <v>72.17</v>
      </c>
      <c r="BB614">
        <v>27</v>
      </c>
      <c r="BC614">
        <v>88</v>
      </c>
      <c r="BD614">
        <v>3.3</v>
      </c>
      <c r="BE614">
        <v>52.28</v>
      </c>
      <c r="BF614">
        <v>48.98</v>
      </c>
      <c r="BG614">
        <v>45</v>
      </c>
      <c r="BH614">
        <v>31.34</v>
      </c>
      <c r="BI614">
        <v>28.6</v>
      </c>
      <c r="BJ614">
        <v>516</v>
      </c>
      <c r="BK614">
        <v>471</v>
      </c>
      <c r="BL614">
        <v>61</v>
      </c>
      <c r="BM614">
        <v>6.83</v>
      </c>
      <c r="BN614">
        <v>49.27</v>
      </c>
      <c r="BO614">
        <v>2.79</v>
      </c>
      <c r="BP614">
        <v>2.19</v>
      </c>
      <c r="BQ614">
        <v>46</v>
      </c>
      <c r="BR614">
        <v>36</v>
      </c>
      <c r="BS614">
        <v>10</v>
      </c>
      <c r="BT614">
        <v>56.1</v>
      </c>
      <c r="BU614">
        <v>11.36</v>
      </c>
      <c r="BV614">
        <v>8.91</v>
      </c>
      <c r="BW614">
        <v>6.43</v>
      </c>
      <c r="BX614">
        <v>92.36</v>
      </c>
      <c r="BY614">
        <v>42.83</v>
      </c>
      <c r="BZ614">
        <v>215</v>
      </c>
      <c r="CA614">
        <v>287</v>
      </c>
      <c r="CB614">
        <v>60.13</v>
      </c>
      <c r="CC614">
        <v>371</v>
      </c>
      <c r="CD614">
        <v>257</v>
      </c>
      <c r="CE614">
        <v>246</v>
      </c>
      <c r="CF614">
        <v>14</v>
      </c>
      <c r="CG614">
        <v>61</v>
      </c>
      <c r="CH614">
        <v>7</v>
      </c>
      <c r="CI614">
        <v>7</v>
      </c>
      <c r="CJ614">
        <v>51</v>
      </c>
      <c r="CK614">
        <v>28</v>
      </c>
      <c r="CL614">
        <v>25</v>
      </c>
      <c r="CM614">
        <v>9</v>
      </c>
      <c r="CN614">
        <v>10</v>
      </c>
      <c r="CO614">
        <v>0.06</v>
      </c>
      <c r="CP614">
        <v>988.02</v>
      </c>
      <c r="CQ614">
        <v>3555.99</v>
      </c>
      <c r="CR614">
        <v>21.74</v>
      </c>
      <c r="CS614">
        <v>17.260000000000002</v>
      </c>
      <c r="CT614">
        <v>17.07</v>
      </c>
      <c r="CU614">
        <v>49.92</v>
      </c>
      <c r="CV614">
        <v>49.71</v>
      </c>
      <c r="CW614">
        <v>54.14</v>
      </c>
      <c r="CX614">
        <v>54.31</v>
      </c>
      <c r="CY614">
        <v>54.16</v>
      </c>
      <c r="CZ614">
        <v>54.8</v>
      </c>
      <c r="DB614">
        <f t="shared" si="9"/>
        <v>-47</v>
      </c>
    </row>
    <row r="615" spans="1:106">
      <c r="A615" t="s">
        <v>289</v>
      </c>
      <c r="B615" t="s">
        <v>290</v>
      </c>
      <c r="C615" t="s">
        <v>62</v>
      </c>
      <c r="D615" t="s">
        <v>105</v>
      </c>
      <c r="E615">
        <v>53</v>
      </c>
      <c r="F615">
        <v>20142015</v>
      </c>
      <c r="G615">
        <v>38</v>
      </c>
      <c r="H615">
        <v>6</v>
      </c>
      <c r="I615">
        <v>4.75</v>
      </c>
      <c r="J615">
        <v>5</v>
      </c>
      <c r="K615">
        <v>15</v>
      </c>
      <c r="L615">
        <v>20</v>
      </c>
      <c r="M615">
        <v>0.28999999999999998</v>
      </c>
      <c r="N615">
        <v>0.87</v>
      </c>
      <c r="O615">
        <v>1.1499999999999999</v>
      </c>
      <c r="P615">
        <v>3</v>
      </c>
      <c r="Q615">
        <v>59.82</v>
      </c>
      <c r="R615">
        <v>98.05</v>
      </c>
      <c r="S615">
        <v>5.88</v>
      </c>
      <c r="T615">
        <v>12.06</v>
      </c>
      <c r="U615">
        <v>19.61</v>
      </c>
      <c r="V615">
        <v>11.85</v>
      </c>
      <c r="W615">
        <v>62.72</v>
      </c>
      <c r="X615">
        <v>50.87</v>
      </c>
      <c r="Y615">
        <v>269</v>
      </c>
      <c r="Z615">
        <v>663</v>
      </c>
      <c r="AA615">
        <v>394</v>
      </c>
      <c r="AB615">
        <v>38.28</v>
      </c>
      <c r="AC615">
        <v>22.75</v>
      </c>
      <c r="AD615">
        <v>61.03</v>
      </c>
      <c r="AE615">
        <v>62</v>
      </c>
      <c r="AF615">
        <v>8.51</v>
      </c>
      <c r="AG615">
        <v>51.32</v>
      </c>
      <c r="AH615">
        <v>379</v>
      </c>
      <c r="AI615">
        <v>1154</v>
      </c>
      <c r="AJ615">
        <v>775</v>
      </c>
      <c r="AK615">
        <v>66.63</v>
      </c>
      <c r="AL615">
        <v>44.75</v>
      </c>
      <c r="AM615">
        <v>111.38</v>
      </c>
      <c r="AN615">
        <v>52.25</v>
      </c>
      <c r="AO615">
        <v>61</v>
      </c>
      <c r="AP615">
        <v>61</v>
      </c>
      <c r="AQ615">
        <v>181</v>
      </c>
      <c r="AR615">
        <v>8.36</v>
      </c>
      <c r="AS615">
        <v>60.84</v>
      </c>
      <c r="AT615">
        <v>52.48</v>
      </c>
      <c r="AU615">
        <v>310</v>
      </c>
      <c r="AV615">
        <v>870</v>
      </c>
      <c r="AW615">
        <v>560</v>
      </c>
      <c r="AX615">
        <v>50.24</v>
      </c>
      <c r="AY615">
        <v>32.340000000000003</v>
      </c>
      <c r="AZ615">
        <v>82.57</v>
      </c>
      <c r="BA615">
        <v>69.31</v>
      </c>
      <c r="BB615">
        <v>35</v>
      </c>
      <c r="BC615">
        <v>120</v>
      </c>
      <c r="BD615">
        <v>5.4</v>
      </c>
      <c r="BE615">
        <v>59</v>
      </c>
      <c r="BF615">
        <v>53.6</v>
      </c>
      <c r="BG615">
        <v>184</v>
      </c>
      <c r="BH615">
        <v>34.82</v>
      </c>
      <c r="BI615">
        <v>24.19</v>
      </c>
      <c r="BJ615">
        <v>603</v>
      </c>
      <c r="BK615">
        <v>419</v>
      </c>
      <c r="BL615">
        <v>85</v>
      </c>
      <c r="BM615">
        <v>3.34</v>
      </c>
      <c r="BN615">
        <v>50.74</v>
      </c>
      <c r="BO615">
        <v>3.06</v>
      </c>
      <c r="BP615">
        <v>2.6</v>
      </c>
      <c r="BQ615">
        <v>53</v>
      </c>
      <c r="BR615">
        <v>45</v>
      </c>
      <c r="BS615">
        <v>8</v>
      </c>
      <c r="BT615">
        <v>54.08</v>
      </c>
      <c r="BU615">
        <v>4.17</v>
      </c>
      <c r="BV615">
        <v>8.7899999999999991</v>
      </c>
      <c r="BW615">
        <v>6.09</v>
      </c>
      <c r="BX615">
        <v>89.26</v>
      </c>
      <c r="BY615">
        <v>38</v>
      </c>
      <c r="BZ615">
        <v>0</v>
      </c>
      <c r="CA615">
        <v>1</v>
      </c>
      <c r="CB615">
        <v>62.4</v>
      </c>
      <c r="CC615">
        <v>385</v>
      </c>
      <c r="CD615">
        <v>319</v>
      </c>
      <c r="CE615">
        <v>232</v>
      </c>
      <c r="CF615">
        <v>38</v>
      </c>
      <c r="CG615">
        <v>29</v>
      </c>
      <c r="CH615">
        <v>9</v>
      </c>
      <c r="CI615">
        <v>6</v>
      </c>
      <c r="CJ615">
        <v>80</v>
      </c>
      <c r="CK615">
        <v>46</v>
      </c>
      <c r="CL615">
        <v>46</v>
      </c>
      <c r="CM615">
        <v>4</v>
      </c>
      <c r="CN615">
        <v>7</v>
      </c>
      <c r="CO615">
        <v>0.17</v>
      </c>
      <c r="CP615">
        <v>1039.1099999999999</v>
      </c>
      <c r="CQ615">
        <v>2196.5700000000002</v>
      </c>
      <c r="CR615">
        <v>32.11</v>
      </c>
      <c r="CS615">
        <v>16.489999999999998</v>
      </c>
      <c r="CT615">
        <v>17.23</v>
      </c>
      <c r="CU615">
        <v>51.86</v>
      </c>
      <c r="CV615">
        <v>49.49</v>
      </c>
      <c r="CW615">
        <v>58.8</v>
      </c>
      <c r="CX615">
        <v>54.58</v>
      </c>
      <c r="CY615">
        <v>53.18</v>
      </c>
      <c r="CZ615">
        <v>54.27</v>
      </c>
      <c r="DB615">
        <f t="shared" si="9"/>
        <v>9</v>
      </c>
    </row>
    <row r="616" spans="1:106">
      <c r="A616" t="s">
        <v>1309</v>
      </c>
      <c r="B616" t="s">
        <v>1310</v>
      </c>
      <c r="C616" t="s">
        <v>119</v>
      </c>
      <c r="D616" t="s">
        <v>345</v>
      </c>
      <c r="E616">
        <v>70</v>
      </c>
      <c r="F616">
        <v>20142015</v>
      </c>
      <c r="G616">
        <v>29</v>
      </c>
      <c r="H616">
        <v>0.95</v>
      </c>
      <c r="I616">
        <v>1.117</v>
      </c>
      <c r="J616">
        <v>3</v>
      </c>
      <c r="K616">
        <v>6</v>
      </c>
      <c r="L616">
        <v>9</v>
      </c>
      <c r="M616">
        <v>0.23</v>
      </c>
      <c r="N616">
        <v>0.46</v>
      </c>
      <c r="O616">
        <v>0.69</v>
      </c>
      <c r="P616">
        <v>-4</v>
      </c>
      <c r="Q616">
        <v>34.36</v>
      </c>
      <c r="R616">
        <v>94.91</v>
      </c>
      <c r="S616">
        <v>5.45</v>
      </c>
      <c r="T616">
        <v>-26.56</v>
      </c>
      <c r="U616">
        <v>11.26</v>
      </c>
      <c r="V616">
        <v>-13.05</v>
      </c>
      <c r="W616">
        <v>35.35</v>
      </c>
      <c r="X616">
        <v>48.4</v>
      </c>
      <c r="Y616">
        <v>-218</v>
      </c>
      <c r="Z616">
        <v>263</v>
      </c>
      <c r="AA616">
        <v>481</v>
      </c>
      <c r="AB616">
        <v>20.03</v>
      </c>
      <c r="AC616">
        <v>36.630000000000003</v>
      </c>
      <c r="AD616">
        <v>56.65</v>
      </c>
      <c r="AE616">
        <v>57</v>
      </c>
      <c r="AF616">
        <v>-16.25</v>
      </c>
      <c r="AG616">
        <v>50.6</v>
      </c>
      <c r="AH616">
        <v>-490</v>
      </c>
      <c r="AI616">
        <v>538</v>
      </c>
      <c r="AJ616">
        <v>1028</v>
      </c>
      <c r="AK616">
        <v>40.97</v>
      </c>
      <c r="AL616">
        <v>78.28</v>
      </c>
      <c r="AM616">
        <v>119.25</v>
      </c>
      <c r="AN616">
        <v>52.6</v>
      </c>
      <c r="AO616">
        <v>17</v>
      </c>
      <c r="AP616">
        <v>65</v>
      </c>
      <c r="AQ616">
        <v>95</v>
      </c>
      <c r="AR616">
        <v>-15.67</v>
      </c>
      <c r="AS616">
        <v>34.130000000000003</v>
      </c>
      <c r="AT616">
        <v>49.8</v>
      </c>
      <c r="AU616">
        <v>-357</v>
      </c>
      <c r="AV616">
        <v>384</v>
      </c>
      <c r="AW616">
        <v>741</v>
      </c>
      <c r="AX616">
        <v>29.24</v>
      </c>
      <c r="AY616">
        <v>56.42</v>
      </c>
      <c r="AZ616">
        <v>85.67</v>
      </c>
      <c r="BA616">
        <v>73.7</v>
      </c>
      <c r="BB616">
        <v>23</v>
      </c>
      <c r="BC616">
        <v>78</v>
      </c>
      <c r="BD616">
        <v>-14.37</v>
      </c>
      <c r="BE616">
        <v>34.6</v>
      </c>
      <c r="BF616">
        <v>48.97</v>
      </c>
      <c r="BG616">
        <v>-252</v>
      </c>
      <c r="BH616">
        <v>21.55</v>
      </c>
      <c r="BI616">
        <v>40.74</v>
      </c>
      <c r="BJ616">
        <v>283</v>
      </c>
      <c r="BK616">
        <v>535</v>
      </c>
      <c r="BL616">
        <v>55</v>
      </c>
      <c r="BM616">
        <v>-22.89</v>
      </c>
      <c r="BN616">
        <v>41.53</v>
      </c>
      <c r="BO616">
        <v>0.84</v>
      </c>
      <c r="BP616">
        <v>3.66</v>
      </c>
      <c r="BQ616">
        <v>11</v>
      </c>
      <c r="BR616">
        <v>48</v>
      </c>
      <c r="BS616">
        <v>-37</v>
      </c>
      <c r="BT616">
        <v>18.64</v>
      </c>
      <c r="BU616">
        <v>3.85</v>
      </c>
      <c r="BV616">
        <v>3.89</v>
      </c>
      <c r="BW616">
        <v>2.86</v>
      </c>
      <c r="BX616">
        <v>91.03</v>
      </c>
      <c r="BY616">
        <v>48.29</v>
      </c>
      <c r="BZ616">
        <v>354</v>
      </c>
      <c r="CA616">
        <v>379</v>
      </c>
      <c r="CB616">
        <v>26.9</v>
      </c>
      <c r="CC616">
        <v>149</v>
      </c>
      <c r="CD616">
        <v>238</v>
      </c>
      <c r="CE616">
        <v>405</v>
      </c>
      <c r="CF616">
        <v>104</v>
      </c>
      <c r="CG616">
        <v>87</v>
      </c>
      <c r="CH616">
        <v>4</v>
      </c>
      <c r="CI616">
        <v>2</v>
      </c>
      <c r="CJ616">
        <v>52</v>
      </c>
      <c r="CK616">
        <v>11</v>
      </c>
      <c r="CL616">
        <v>30</v>
      </c>
      <c r="CM616">
        <v>13</v>
      </c>
      <c r="CN616">
        <v>9</v>
      </c>
      <c r="CO616">
        <v>-0.3</v>
      </c>
      <c r="CP616">
        <v>787.95</v>
      </c>
      <c r="CQ616">
        <v>3469.18</v>
      </c>
      <c r="CR616">
        <v>18.510000000000002</v>
      </c>
      <c r="CS616">
        <v>16.11</v>
      </c>
      <c r="CT616">
        <v>16.78</v>
      </c>
      <c r="CU616">
        <v>48.48</v>
      </c>
      <c r="CV616">
        <v>49.36</v>
      </c>
      <c r="CW616">
        <v>52.1</v>
      </c>
      <c r="CX616">
        <v>55.35</v>
      </c>
      <c r="CY616">
        <v>53.19</v>
      </c>
      <c r="CZ616">
        <v>54.58</v>
      </c>
      <c r="DB616">
        <f t="shared" si="9"/>
        <v>17</v>
      </c>
    </row>
    <row r="617" spans="1:106">
      <c r="A617" t="s">
        <v>450</v>
      </c>
      <c r="B617" t="s">
        <v>451</v>
      </c>
      <c r="C617" t="s">
        <v>62</v>
      </c>
      <c r="D617" t="s">
        <v>71</v>
      </c>
      <c r="E617">
        <v>70</v>
      </c>
      <c r="F617">
        <v>20142015</v>
      </c>
      <c r="G617">
        <v>27</v>
      </c>
      <c r="H617">
        <v>4.25</v>
      </c>
      <c r="I617">
        <v>4.25</v>
      </c>
      <c r="J617">
        <v>9</v>
      </c>
      <c r="K617">
        <v>14</v>
      </c>
      <c r="L617">
        <v>23</v>
      </c>
      <c r="M617">
        <v>0.36</v>
      </c>
      <c r="N617">
        <v>0.55000000000000004</v>
      </c>
      <c r="O617">
        <v>0.91</v>
      </c>
      <c r="P617">
        <v>2</v>
      </c>
      <c r="Q617">
        <v>49.25</v>
      </c>
      <c r="R617">
        <v>99.88</v>
      </c>
      <c r="S617">
        <v>9.2799999999999994</v>
      </c>
      <c r="T617">
        <v>-16.399999999999999</v>
      </c>
      <c r="U617">
        <v>21.68</v>
      </c>
      <c r="V617">
        <v>-3.42</v>
      </c>
      <c r="W617">
        <v>49.61</v>
      </c>
      <c r="X617">
        <v>53.03</v>
      </c>
      <c r="Y617">
        <v>-11</v>
      </c>
      <c r="Z617">
        <v>705</v>
      </c>
      <c r="AA617">
        <v>716</v>
      </c>
      <c r="AB617">
        <v>27.88</v>
      </c>
      <c r="AC617">
        <v>28.31</v>
      </c>
      <c r="AD617">
        <v>56.19</v>
      </c>
      <c r="AE617">
        <v>70</v>
      </c>
      <c r="AF617">
        <v>-3.76</v>
      </c>
      <c r="AG617">
        <v>53.02</v>
      </c>
      <c r="AH617">
        <v>-44</v>
      </c>
      <c r="AI617">
        <v>1451</v>
      </c>
      <c r="AJ617">
        <v>1495</v>
      </c>
      <c r="AK617">
        <v>57.37</v>
      </c>
      <c r="AL617">
        <v>59.11</v>
      </c>
      <c r="AM617">
        <v>116.49</v>
      </c>
      <c r="AN617">
        <v>50.86</v>
      </c>
      <c r="AO617">
        <v>92</v>
      </c>
      <c r="AP617">
        <v>112</v>
      </c>
      <c r="AQ617">
        <v>236</v>
      </c>
      <c r="AR617">
        <v>-3.95</v>
      </c>
      <c r="AS617">
        <v>48.91</v>
      </c>
      <c r="AT617">
        <v>52.86</v>
      </c>
      <c r="AU617">
        <v>-47</v>
      </c>
      <c r="AV617">
        <v>1054</v>
      </c>
      <c r="AW617">
        <v>1101</v>
      </c>
      <c r="AX617">
        <v>41.68</v>
      </c>
      <c r="AY617">
        <v>43.53</v>
      </c>
      <c r="AZ617">
        <v>85.21</v>
      </c>
      <c r="BA617">
        <v>70.02</v>
      </c>
      <c r="BB617">
        <v>47</v>
      </c>
      <c r="BC617">
        <v>144</v>
      </c>
      <c r="BD617">
        <v>-4.22</v>
      </c>
      <c r="BE617">
        <v>48.52</v>
      </c>
      <c r="BF617">
        <v>52.74</v>
      </c>
      <c r="BG617">
        <v>-45</v>
      </c>
      <c r="BH617">
        <v>29.18</v>
      </c>
      <c r="BI617">
        <v>30.96</v>
      </c>
      <c r="BJ617">
        <v>738</v>
      </c>
      <c r="BK617">
        <v>783</v>
      </c>
      <c r="BL617">
        <v>97</v>
      </c>
      <c r="BM617">
        <v>-3.04</v>
      </c>
      <c r="BN617">
        <v>51.24</v>
      </c>
      <c r="BO617">
        <v>2.65</v>
      </c>
      <c r="BP617">
        <v>2.85</v>
      </c>
      <c r="BQ617">
        <v>67</v>
      </c>
      <c r="BR617">
        <v>72</v>
      </c>
      <c r="BS617">
        <v>-5</v>
      </c>
      <c r="BT617">
        <v>48.2</v>
      </c>
      <c r="BU617">
        <v>6.25</v>
      </c>
      <c r="BV617">
        <v>9.08</v>
      </c>
      <c r="BW617">
        <v>6.36</v>
      </c>
      <c r="BX617">
        <v>90.8</v>
      </c>
      <c r="BY617">
        <v>40</v>
      </c>
      <c r="BZ617">
        <v>0</v>
      </c>
      <c r="CA617">
        <v>0</v>
      </c>
      <c r="CB617">
        <v>38.93</v>
      </c>
      <c r="CC617">
        <v>450</v>
      </c>
      <c r="CD617">
        <v>559</v>
      </c>
      <c r="CE617">
        <v>706</v>
      </c>
      <c r="CF617">
        <v>51</v>
      </c>
      <c r="CG617">
        <v>116</v>
      </c>
      <c r="CH617">
        <v>5</v>
      </c>
      <c r="CI617">
        <v>9</v>
      </c>
      <c r="CJ617">
        <v>88</v>
      </c>
      <c r="CK617">
        <v>31</v>
      </c>
      <c r="CL617">
        <v>11</v>
      </c>
      <c r="CM617">
        <v>5</v>
      </c>
      <c r="CN617">
        <v>7</v>
      </c>
      <c r="CO617">
        <v>0.08</v>
      </c>
      <c r="CP617">
        <v>1517.43</v>
      </c>
      <c r="CQ617">
        <v>2728.01</v>
      </c>
      <c r="CR617">
        <v>35.74</v>
      </c>
      <c r="CS617">
        <v>17.079999999999998</v>
      </c>
      <c r="CT617">
        <v>17.71</v>
      </c>
      <c r="CU617">
        <v>51.53</v>
      </c>
      <c r="CV617">
        <v>50.36</v>
      </c>
      <c r="CW617">
        <v>59.5</v>
      </c>
      <c r="CX617">
        <v>55.98</v>
      </c>
      <c r="CY617">
        <v>54.77</v>
      </c>
      <c r="CZ617">
        <v>53.99</v>
      </c>
      <c r="DB617">
        <f t="shared" si="9"/>
        <v>-65</v>
      </c>
    </row>
    <row r="618" spans="1:106">
      <c r="A618" t="s">
        <v>648</v>
      </c>
      <c r="B618" t="s">
        <v>649</v>
      </c>
      <c r="C618" t="s">
        <v>62</v>
      </c>
      <c r="D618" t="s">
        <v>74</v>
      </c>
      <c r="E618">
        <v>46</v>
      </c>
      <c r="F618">
        <v>20142015</v>
      </c>
      <c r="G618">
        <v>32</v>
      </c>
      <c r="H618">
        <v>1</v>
      </c>
      <c r="I618">
        <v>1</v>
      </c>
      <c r="J618">
        <v>0</v>
      </c>
      <c r="K618">
        <v>7</v>
      </c>
      <c r="L618">
        <v>7</v>
      </c>
      <c r="M618">
        <v>0</v>
      </c>
      <c r="N618">
        <v>0.7</v>
      </c>
      <c r="O618">
        <v>0.7</v>
      </c>
      <c r="P618">
        <v>-4</v>
      </c>
      <c r="Q618">
        <v>49.45</v>
      </c>
      <c r="R618">
        <v>99.89</v>
      </c>
      <c r="S618">
        <v>0</v>
      </c>
      <c r="T618">
        <v>-3.08</v>
      </c>
      <c r="U618">
        <v>13.06</v>
      </c>
      <c r="V618">
        <v>-0.56000000000000005</v>
      </c>
      <c r="W618">
        <v>52.53</v>
      </c>
      <c r="X618">
        <v>53.09</v>
      </c>
      <c r="Y618">
        <v>26</v>
      </c>
      <c r="Z618">
        <v>270</v>
      </c>
      <c r="AA618">
        <v>244</v>
      </c>
      <c r="AB618">
        <v>26.96</v>
      </c>
      <c r="AC618">
        <v>24.36</v>
      </c>
      <c r="AD618">
        <v>51.32</v>
      </c>
      <c r="AE618">
        <v>23</v>
      </c>
      <c r="AF618">
        <v>-3.19</v>
      </c>
      <c r="AG618">
        <v>52.65</v>
      </c>
      <c r="AH618">
        <v>-12</v>
      </c>
      <c r="AI618">
        <v>540</v>
      </c>
      <c r="AJ618">
        <v>552</v>
      </c>
      <c r="AK618">
        <v>53.91</v>
      </c>
      <c r="AL618">
        <v>55.11</v>
      </c>
      <c r="AM618">
        <v>109.03</v>
      </c>
      <c r="AN618">
        <v>49.63</v>
      </c>
      <c r="AO618">
        <v>28</v>
      </c>
      <c r="AP618">
        <v>47</v>
      </c>
      <c r="AQ618">
        <v>79</v>
      </c>
      <c r="AR618">
        <v>-4.42</v>
      </c>
      <c r="AS618">
        <v>48.98</v>
      </c>
      <c r="AT618">
        <v>53.4</v>
      </c>
      <c r="AU618">
        <v>-16</v>
      </c>
      <c r="AV618">
        <v>385</v>
      </c>
      <c r="AW618">
        <v>401</v>
      </c>
      <c r="AX618">
        <v>38.44</v>
      </c>
      <c r="AY618">
        <v>40.04</v>
      </c>
      <c r="AZ618">
        <v>78.47</v>
      </c>
      <c r="BA618">
        <v>69.61</v>
      </c>
      <c r="BB618">
        <v>16</v>
      </c>
      <c r="BC618">
        <v>51</v>
      </c>
      <c r="BD618">
        <v>-6.01</v>
      </c>
      <c r="BE618">
        <v>47.35</v>
      </c>
      <c r="BF618">
        <v>53.36</v>
      </c>
      <c r="BG618">
        <v>-30</v>
      </c>
      <c r="BH618">
        <v>26.76</v>
      </c>
      <c r="BI618">
        <v>29.75</v>
      </c>
      <c r="BJ618">
        <v>268</v>
      </c>
      <c r="BK618">
        <v>298</v>
      </c>
      <c r="BL618">
        <v>35</v>
      </c>
      <c r="BM618">
        <v>-10.61</v>
      </c>
      <c r="BN618">
        <v>57.67</v>
      </c>
      <c r="BO618">
        <v>2.4</v>
      </c>
      <c r="BP618">
        <v>2.7</v>
      </c>
      <c r="BQ618">
        <v>24</v>
      </c>
      <c r="BR618">
        <v>27</v>
      </c>
      <c r="BS618">
        <v>-3</v>
      </c>
      <c r="BT618">
        <v>47.06</v>
      </c>
      <c r="BU618">
        <v>0</v>
      </c>
      <c r="BV618">
        <v>8.9600000000000009</v>
      </c>
      <c r="BW618">
        <v>6.23</v>
      </c>
      <c r="BX618">
        <v>90.94</v>
      </c>
      <c r="BY618">
        <v>40</v>
      </c>
      <c r="BZ618">
        <v>0</v>
      </c>
      <c r="CA618">
        <v>0</v>
      </c>
      <c r="CB618">
        <v>47.41</v>
      </c>
      <c r="CC618">
        <v>183</v>
      </c>
      <c r="CD618">
        <v>185</v>
      </c>
      <c r="CE618">
        <v>203</v>
      </c>
      <c r="CF618">
        <v>93</v>
      </c>
      <c r="CG618">
        <v>102</v>
      </c>
      <c r="CH618">
        <v>1</v>
      </c>
      <c r="CI618">
        <v>6</v>
      </c>
      <c r="CJ618">
        <v>35</v>
      </c>
      <c r="CK618">
        <v>13</v>
      </c>
      <c r="CL618">
        <v>3</v>
      </c>
      <c r="CM618">
        <v>7</v>
      </c>
      <c r="CN618">
        <v>3</v>
      </c>
      <c r="CO618">
        <v>-0.4</v>
      </c>
      <c r="CP618">
        <v>600.96</v>
      </c>
      <c r="CQ618">
        <v>2218.6999999999998</v>
      </c>
      <c r="CR618">
        <v>21.31</v>
      </c>
      <c r="CS618">
        <v>15.93</v>
      </c>
      <c r="CT618">
        <v>16.97</v>
      </c>
      <c r="CU618">
        <v>52.15</v>
      </c>
      <c r="CV618">
        <v>49.63</v>
      </c>
      <c r="CW618">
        <v>55.88</v>
      </c>
      <c r="CX618">
        <v>51.27</v>
      </c>
      <c r="CY618">
        <v>54.09</v>
      </c>
      <c r="CZ618">
        <v>54.89</v>
      </c>
      <c r="DB618">
        <f t="shared" si="9"/>
        <v>-9</v>
      </c>
    </row>
    <row r="619" spans="1:106">
      <c r="A619" t="s">
        <v>263</v>
      </c>
      <c r="B619" t="s">
        <v>264</v>
      </c>
      <c r="C619" t="s">
        <v>100</v>
      </c>
      <c r="D619" t="s">
        <v>230</v>
      </c>
      <c r="E619">
        <v>82</v>
      </c>
      <c r="F619">
        <v>20142015</v>
      </c>
      <c r="G619">
        <v>25</v>
      </c>
      <c r="H619">
        <v>4.5</v>
      </c>
      <c r="I619">
        <v>4.25</v>
      </c>
      <c r="J619">
        <v>22</v>
      </c>
      <c r="K619">
        <v>59</v>
      </c>
      <c r="L619">
        <v>81</v>
      </c>
      <c r="M619">
        <v>0.85</v>
      </c>
      <c r="N619">
        <v>2.29</v>
      </c>
      <c r="O619">
        <v>3.14</v>
      </c>
      <c r="P619">
        <v>4</v>
      </c>
      <c r="Q619">
        <v>61.59</v>
      </c>
      <c r="R619">
        <v>101.92</v>
      </c>
      <c r="S619">
        <v>10</v>
      </c>
      <c r="T619">
        <v>28.67</v>
      </c>
      <c r="U619">
        <v>18.86</v>
      </c>
      <c r="V619">
        <v>19.07</v>
      </c>
      <c r="W619">
        <v>62.48</v>
      </c>
      <c r="X619">
        <v>43.41</v>
      </c>
      <c r="Y619">
        <v>401</v>
      </c>
      <c r="Z619">
        <v>1004</v>
      </c>
      <c r="AA619">
        <v>603</v>
      </c>
      <c r="AB619">
        <v>38.950000000000003</v>
      </c>
      <c r="AC619">
        <v>23.39</v>
      </c>
      <c r="AD619">
        <v>62.34</v>
      </c>
      <c r="AE619">
        <v>219</v>
      </c>
      <c r="AF619">
        <v>17.82</v>
      </c>
      <c r="AG619">
        <v>43.77</v>
      </c>
      <c r="AH619">
        <v>713</v>
      </c>
      <c r="AI619">
        <v>1895</v>
      </c>
      <c r="AJ619">
        <v>1182</v>
      </c>
      <c r="AK619">
        <v>73.52</v>
      </c>
      <c r="AL619">
        <v>45.86</v>
      </c>
      <c r="AM619">
        <v>119.37</v>
      </c>
      <c r="AN619">
        <v>52.4</v>
      </c>
      <c r="AO619">
        <v>133</v>
      </c>
      <c r="AP619">
        <v>28</v>
      </c>
      <c r="AQ619">
        <v>423</v>
      </c>
      <c r="AR619">
        <v>16.38</v>
      </c>
      <c r="AS619">
        <v>60.28</v>
      </c>
      <c r="AT619">
        <v>43.91</v>
      </c>
      <c r="AU619">
        <v>463</v>
      </c>
      <c r="AV619">
        <v>1357</v>
      </c>
      <c r="AW619">
        <v>894</v>
      </c>
      <c r="AX619">
        <v>52.64</v>
      </c>
      <c r="AY619">
        <v>34.68</v>
      </c>
      <c r="AZ619">
        <v>87.33</v>
      </c>
      <c r="BA619">
        <v>73.180000000000007</v>
      </c>
      <c r="BB619">
        <v>70</v>
      </c>
      <c r="BC619">
        <v>290</v>
      </c>
      <c r="BD619">
        <v>17.260000000000002</v>
      </c>
      <c r="BE619">
        <v>60.81</v>
      </c>
      <c r="BF619">
        <v>43.54</v>
      </c>
      <c r="BG619">
        <v>353</v>
      </c>
      <c r="BH619">
        <v>38.520000000000003</v>
      </c>
      <c r="BI619">
        <v>24.83</v>
      </c>
      <c r="BJ619">
        <v>993</v>
      </c>
      <c r="BK619">
        <v>640</v>
      </c>
      <c r="BL619">
        <v>220</v>
      </c>
      <c r="BM619">
        <v>26.6</v>
      </c>
      <c r="BN619">
        <v>38.83</v>
      </c>
      <c r="BO619">
        <v>4.1100000000000003</v>
      </c>
      <c r="BP619">
        <v>2.17</v>
      </c>
      <c r="BQ619">
        <v>106</v>
      </c>
      <c r="BR619">
        <v>56</v>
      </c>
      <c r="BS619">
        <v>50</v>
      </c>
      <c r="BT619">
        <v>65.430000000000007</v>
      </c>
      <c r="BU619">
        <v>7.59</v>
      </c>
      <c r="BV619">
        <v>10.67</v>
      </c>
      <c r="BW619">
        <v>7.81</v>
      </c>
      <c r="BX619">
        <v>91.25</v>
      </c>
      <c r="BY619">
        <v>52</v>
      </c>
      <c r="BZ619">
        <v>6</v>
      </c>
      <c r="CA619">
        <v>3</v>
      </c>
      <c r="CB619">
        <v>69.680000000000007</v>
      </c>
      <c r="CC619">
        <v>855</v>
      </c>
      <c r="CD619">
        <v>474</v>
      </c>
      <c r="CE619">
        <v>372</v>
      </c>
      <c r="CF619">
        <v>55</v>
      </c>
      <c r="CG619">
        <v>139</v>
      </c>
      <c r="CH619">
        <v>31</v>
      </c>
      <c r="CI619">
        <v>28</v>
      </c>
      <c r="CJ619">
        <v>198</v>
      </c>
      <c r="CK619">
        <v>42</v>
      </c>
      <c r="CL619">
        <v>34</v>
      </c>
      <c r="CM619">
        <v>22</v>
      </c>
      <c r="CN619">
        <v>26</v>
      </c>
      <c r="CO619">
        <v>0.16</v>
      </c>
      <c r="CP619">
        <v>1546.6</v>
      </c>
      <c r="CQ619">
        <v>3463.7</v>
      </c>
      <c r="CR619">
        <v>30.87</v>
      </c>
      <c r="CS619">
        <v>18.53</v>
      </c>
      <c r="CT619">
        <v>17.7</v>
      </c>
      <c r="CU619">
        <v>50.27</v>
      </c>
      <c r="CV619">
        <v>50.18</v>
      </c>
      <c r="CW619">
        <v>55.67</v>
      </c>
      <c r="CX619">
        <v>55.07</v>
      </c>
      <c r="CY619">
        <v>54.6</v>
      </c>
      <c r="CZ619">
        <v>54.2</v>
      </c>
      <c r="DB619">
        <f t="shared" si="9"/>
        <v>-84</v>
      </c>
    </row>
    <row r="620" spans="1:106">
      <c r="A620" t="s">
        <v>580</v>
      </c>
      <c r="B620" t="s">
        <v>581</v>
      </c>
      <c r="C620" t="s">
        <v>100</v>
      </c>
      <c r="D620" t="s">
        <v>256</v>
      </c>
      <c r="E620">
        <v>79</v>
      </c>
      <c r="F620">
        <v>20142015</v>
      </c>
      <c r="G620">
        <v>33</v>
      </c>
      <c r="H620">
        <v>5</v>
      </c>
      <c r="I620">
        <v>5</v>
      </c>
      <c r="J620">
        <v>31</v>
      </c>
      <c r="K620">
        <v>32</v>
      </c>
      <c r="L620">
        <v>63</v>
      </c>
      <c r="M620">
        <v>1.43</v>
      </c>
      <c r="N620">
        <v>1.47</v>
      </c>
      <c r="O620">
        <v>2.9</v>
      </c>
      <c r="P620">
        <v>-4</v>
      </c>
      <c r="Q620">
        <v>58.29</v>
      </c>
      <c r="R620">
        <v>102.77</v>
      </c>
      <c r="S620">
        <v>11.61</v>
      </c>
      <c r="T620">
        <v>21.33</v>
      </c>
      <c r="U620">
        <v>16.5</v>
      </c>
      <c r="V620">
        <v>11.3</v>
      </c>
      <c r="W620">
        <v>55.79</v>
      </c>
      <c r="X620">
        <v>44.49</v>
      </c>
      <c r="Y620">
        <v>133</v>
      </c>
      <c r="Z620">
        <v>641</v>
      </c>
      <c r="AA620">
        <v>508</v>
      </c>
      <c r="AB620">
        <v>29.51</v>
      </c>
      <c r="AC620">
        <v>23.39</v>
      </c>
      <c r="AD620">
        <v>52.9</v>
      </c>
      <c r="AE620">
        <v>195</v>
      </c>
      <c r="AF620">
        <v>12.81</v>
      </c>
      <c r="AG620">
        <v>45.47</v>
      </c>
      <c r="AH620">
        <v>402</v>
      </c>
      <c r="AI620">
        <v>1414</v>
      </c>
      <c r="AJ620">
        <v>1012</v>
      </c>
      <c r="AK620">
        <v>65.11</v>
      </c>
      <c r="AL620">
        <v>46.6</v>
      </c>
      <c r="AM620">
        <v>111.7</v>
      </c>
      <c r="AN620">
        <v>54.17</v>
      </c>
      <c r="AO620">
        <v>96</v>
      </c>
      <c r="AP620">
        <v>25</v>
      </c>
      <c r="AQ620">
        <v>451</v>
      </c>
      <c r="AR620">
        <v>12.13</v>
      </c>
      <c r="AS620">
        <v>58.43</v>
      </c>
      <c r="AT620">
        <v>46.3</v>
      </c>
      <c r="AU620">
        <v>304</v>
      </c>
      <c r="AV620">
        <v>1054</v>
      </c>
      <c r="AW620">
        <v>750</v>
      </c>
      <c r="AX620">
        <v>48.53</v>
      </c>
      <c r="AY620">
        <v>34.53</v>
      </c>
      <c r="AZ620">
        <v>83.06</v>
      </c>
      <c r="BA620">
        <v>72.680000000000007</v>
      </c>
      <c r="BB620">
        <v>88</v>
      </c>
      <c r="BC620">
        <v>355</v>
      </c>
      <c r="BD620">
        <v>12.13</v>
      </c>
      <c r="BE620">
        <v>58.7</v>
      </c>
      <c r="BF620">
        <v>46.57</v>
      </c>
      <c r="BG620">
        <v>227</v>
      </c>
      <c r="BH620">
        <v>35.270000000000003</v>
      </c>
      <c r="BI620">
        <v>24.82</v>
      </c>
      <c r="BJ620">
        <v>766</v>
      </c>
      <c r="BK620">
        <v>539</v>
      </c>
      <c r="BL620">
        <v>267</v>
      </c>
      <c r="BM620">
        <v>19.579999999999998</v>
      </c>
      <c r="BN620">
        <v>45.6</v>
      </c>
      <c r="BO620">
        <v>4.05</v>
      </c>
      <c r="BP620">
        <v>2.16</v>
      </c>
      <c r="BQ620">
        <v>88</v>
      </c>
      <c r="BR620">
        <v>47</v>
      </c>
      <c r="BS620">
        <v>41</v>
      </c>
      <c r="BT620">
        <v>65.19</v>
      </c>
      <c r="BU620">
        <v>8.73</v>
      </c>
      <c r="BV620">
        <v>11.49</v>
      </c>
      <c r="BW620">
        <v>8.35</v>
      </c>
      <c r="BX620">
        <v>91.28</v>
      </c>
      <c r="BY620">
        <v>47</v>
      </c>
      <c r="BZ620">
        <v>5</v>
      </c>
      <c r="CA620">
        <v>4</v>
      </c>
      <c r="CB620">
        <v>63.54</v>
      </c>
      <c r="CC620">
        <v>603</v>
      </c>
      <c r="CD620">
        <v>453</v>
      </c>
      <c r="CE620">
        <v>346</v>
      </c>
      <c r="CF620">
        <v>44</v>
      </c>
      <c r="CG620">
        <v>43</v>
      </c>
      <c r="CH620">
        <v>18</v>
      </c>
      <c r="CI620">
        <v>14</v>
      </c>
      <c r="CJ620">
        <v>236</v>
      </c>
      <c r="CK620">
        <v>26</v>
      </c>
      <c r="CL620">
        <v>33</v>
      </c>
      <c r="CM620">
        <v>10</v>
      </c>
      <c r="CN620">
        <v>6</v>
      </c>
      <c r="CO620">
        <v>-0.18</v>
      </c>
      <c r="CP620">
        <v>1303.1099999999999</v>
      </c>
      <c r="CQ620">
        <v>3476.37</v>
      </c>
      <c r="CR620">
        <v>27.26</v>
      </c>
      <c r="CS620">
        <v>18.079999999999998</v>
      </c>
      <c r="CT620">
        <v>17.82</v>
      </c>
      <c r="CU620">
        <v>51.88</v>
      </c>
      <c r="CV620">
        <v>50.1</v>
      </c>
      <c r="CW620">
        <v>56.32</v>
      </c>
      <c r="CX620">
        <v>52.24</v>
      </c>
      <c r="CY620">
        <v>54.7</v>
      </c>
      <c r="CZ620">
        <v>54.48</v>
      </c>
      <c r="DB620">
        <f t="shared" si="9"/>
        <v>1</v>
      </c>
    </row>
    <row r="621" spans="1:106">
      <c r="A621" t="s">
        <v>805</v>
      </c>
      <c r="B621" t="s">
        <v>806</v>
      </c>
      <c r="C621" t="s">
        <v>100</v>
      </c>
      <c r="D621" t="s">
        <v>195</v>
      </c>
      <c r="E621">
        <v>82</v>
      </c>
      <c r="F621">
        <v>20142015</v>
      </c>
      <c r="G621">
        <v>33</v>
      </c>
      <c r="H621">
        <v>3</v>
      </c>
      <c r="I621">
        <v>3</v>
      </c>
      <c r="J621">
        <v>19</v>
      </c>
      <c r="K621">
        <v>15</v>
      </c>
      <c r="L621">
        <v>34</v>
      </c>
      <c r="M621">
        <v>0.84</v>
      </c>
      <c r="N621">
        <v>0.66</v>
      </c>
      <c r="O621">
        <v>1.5</v>
      </c>
      <c r="P621">
        <v>3</v>
      </c>
      <c r="Q621">
        <v>49.94</v>
      </c>
      <c r="R621">
        <v>101.01</v>
      </c>
      <c r="S621">
        <v>13.77</v>
      </c>
      <c r="T621">
        <v>-6.01</v>
      </c>
      <c r="U621">
        <v>16.59</v>
      </c>
      <c r="V621">
        <v>-0.05</v>
      </c>
      <c r="W621">
        <v>51.07</v>
      </c>
      <c r="X621">
        <v>51.13</v>
      </c>
      <c r="Y621">
        <v>26</v>
      </c>
      <c r="Z621">
        <v>618</v>
      </c>
      <c r="AA621">
        <v>592</v>
      </c>
      <c r="AB621">
        <v>27.25</v>
      </c>
      <c r="AC621">
        <v>26.1</v>
      </c>
      <c r="AD621">
        <v>53.35</v>
      </c>
      <c r="AE621">
        <v>146</v>
      </c>
      <c r="AF621">
        <v>-1.07</v>
      </c>
      <c r="AG621">
        <v>51.02</v>
      </c>
      <c r="AH621">
        <v>-3</v>
      </c>
      <c r="AI621">
        <v>1271</v>
      </c>
      <c r="AJ621">
        <v>1274</v>
      </c>
      <c r="AK621">
        <v>56.04</v>
      </c>
      <c r="AL621">
        <v>56.18</v>
      </c>
      <c r="AM621">
        <v>112.22</v>
      </c>
      <c r="AN621">
        <v>51.69</v>
      </c>
      <c r="AO621">
        <v>38</v>
      </c>
      <c r="AP621">
        <v>38</v>
      </c>
      <c r="AQ621">
        <v>233</v>
      </c>
      <c r="AR621">
        <v>-0.36</v>
      </c>
      <c r="AS621">
        <v>50.84</v>
      </c>
      <c r="AT621">
        <v>51.2</v>
      </c>
      <c r="AU621">
        <v>31</v>
      </c>
      <c r="AV621">
        <v>941</v>
      </c>
      <c r="AW621">
        <v>910</v>
      </c>
      <c r="AX621">
        <v>41.49</v>
      </c>
      <c r="AY621">
        <v>40.130000000000003</v>
      </c>
      <c r="AZ621">
        <v>81.62</v>
      </c>
      <c r="BA621">
        <v>69.819999999999993</v>
      </c>
      <c r="BB621">
        <v>57</v>
      </c>
      <c r="BC621">
        <v>195</v>
      </c>
      <c r="BD621">
        <v>-1.17</v>
      </c>
      <c r="BE621">
        <v>49.7</v>
      </c>
      <c r="BF621">
        <v>50.87</v>
      </c>
      <c r="BG621">
        <v>-8</v>
      </c>
      <c r="BH621">
        <v>28.97</v>
      </c>
      <c r="BI621">
        <v>29.32</v>
      </c>
      <c r="BJ621">
        <v>657</v>
      </c>
      <c r="BK621">
        <v>665</v>
      </c>
      <c r="BL621">
        <v>138</v>
      </c>
      <c r="BM621">
        <v>-2.34</v>
      </c>
      <c r="BN621">
        <v>54.97</v>
      </c>
      <c r="BO621">
        <v>2.65</v>
      </c>
      <c r="BP621">
        <v>2.38</v>
      </c>
      <c r="BQ621">
        <v>60</v>
      </c>
      <c r="BR621">
        <v>54</v>
      </c>
      <c r="BS621">
        <v>6</v>
      </c>
      <c r="BT621">
        <v>52.63</v>
      </c>
      <c r="BU621">
        <v>9.74</v>
      </c>
      <c r="BV621">
        <v>9.1300000000000008</v>
      </c>
      <c r="BW621">
        <v>6.38</v>
      </c>
      <c r="BX621">
        <v>91.88</v>
      </c>
      <c r="BY621">
        <v>47.24</v>
      </c>
      <c r="BZ621">
        <v>60</v>
      </c>
      <c r="CA621">
        <v>67</v>
      </c>
      <c r="CB621">
        <v>47.36</v>
      </c>
      <c r="CC621">
        <v>422</v>
      </c>
      <c r="CD621">
        <v>435</v>
      </c>
      <c r="CE621">
        <v>469</v>
      </c>
      <c r="CF621">
        <v>53</v>
      </c>
      <c r="CG621">
        <v>115</v>
      </c>
      <c r="CH621">
        <v>10</v>
      </c>
      <c r="CI621">
        <v>5</v>
      </c>
      <c r="CJ621">
        <v>119</v>
      </c>
      <c r="CK621">
        <v>19</v>
      </c>
      <c r="CL621">
        <v>39</v>
      </c>
      <c r="CM621">
        <v>15</v>
      </c>
      <c r="CN621">
        <v>18</v>
      </c>
      <c r="CO621">
        <v>0.13</v>
      </c>
      <c r="CP621">
        <v>1360.7</v>
      </c>
      <c r="CQ621">
        <v>3630.11</v>
      </c>
      <c r="CR621">
        <v>27.26</v>
      </c>
      <c r="CS621">
        <v>18.100000000000001</v>
      </c>
      <c r="CT621">
        <v>17.600000000000001</v>
      </c>
      <c r="CU621">
        <v>49.46</v>
      </c>
      <c r="CV621">
        <v>50.52</v>
      </c>
      <c r="CW621">
        <v>53.65</v>
      </c>
      <c r="CX621">
        <v>54.81</v>
      </c>
      <c r="CY621">
        <v>54.77</v>
      </c>
      <c r="CZ621">
        <v>53.64</v>
      </c>
      <c r="DB621">
        <f t="shared" si="9"/>
        <v>-62</v>
      </c>
    </row>
    <row r="622" spans="1:106">
      <c r="A622" t="s">
        <v>1028</v>
      </c>
      <c r="B622" t="s">
        <v>1029</v>
      </c>
      <c r="C622" t="s">
        <v>62</v>
      </c>
      <c r="D622" t="s">
        <v>282</v>
      </c>
      <c r="E622">
        <v>31</v>
      </c>
      <c r="F622">
        <v>20142015</v>
      </c>
      <c r="G622">
        <v>36</v>
      </c>
      <c r="H622">
        <v>1.75</v>
      </c>
      <c r="I622">
        <v>1.75</v>
      </c>
      <c r="J622">
        <v>0</v>
      </c>
      <c r="K622">
        <v>4</v>
      </c>
      <c r="L622">
        <v>4</v>
      </c>
      <c r="M622">
        <v>0</v>
      </c>
      <c r="N622">
        <v>0.55000000000000004</v>
      </c>
      <c r="O622">
        <v>0.55000000000000004</v>
      </c>
      <c r="P622">
        <v>-1</v>
      </c>
      <c r="Q622">
        <v>36.92</v>
      </c>
      <c r="R622">
        <v>100.92</v>
      </c>
      <c r="S622">
        <v>0</v>
      </c>
      <c r="T622">
        <v>-19.670000000000002</v>
      </c>
      <c r="U622">
        <v>14.02</v>
      </c>
      <c r="V622">
        <v>-13.82</v>
      </c>
      <c r="W622">
        <v>37.97</v>
      </c>
      <c r="X622">
        <v>51.79</v>
      </c>
      <c r="Y622">
        <v>-102</v>
      </c>
      <c r="Z622">
        <v>161</v>
      </c>
      <c r="AA622">
        <v>263</v>
      </c>
      <c r="AB622">
        <v>22.23</v>
      </c>
      <c r="AC622">
        <v>36.31</v>
      </c>
      <c r="AD622">
        <v>58.53</v>
      </c>
      <c r="AE622">
        <v>9</v>
      </c>
      <c r="AF622">
        <v>-14.32</v>
      </c>
      <c r="AG622">
        <v>51.25</v>
      </c>
      <c r="AH622">
        <v>-216</v>
      </c>
      <c r="AI622">
        <v>305</v>
      </c>
      <c r="AJ622">
        <v>521</v>
      </c>
      <c r="AK622">
        <v>42.11</v>
      </c>
      <c r="AL622">
        <v>71.92</v>
      </c>
      <c r="AM622">
        <v>114.03</v>
      </c>
      <c r="AN622">
        <v>50.49</v>
      </c>
      <c r="AO622">
        <v>15</v>
      </c>
      <c r="AP622">
        <v>61</v>
      </c>
      <c r="AQ622">
        <v>33</v>
      </c>
      <c r="AR622">
        <v>-14.24</v>
      </c>
      <c r="AS622">
        <v>37.17</v>
      </c>
      <c r="AT622">
        <v>51.42</v>
      </c>
      <c r="AU622">
        <v>-147</v>
      </c>
      <c r="AV622">
        <v>213</v>
      </c>
      <c r="AW622">
        <v>360</v>
      </c>
      <c r="AX622">
        <v>29.4</v>
      </c>
      <c r="AY622">
        <v>49.7</v>
      </c>
      <c r="AZ622">
        <v>79.099999999999994</v>
      </c>
      <c r="BA622">
        <v>72.3</v>
      </c>
      <c r="BB622">
        <v>10</v>
      </c>
      <c r="BC622">
        <v>18</v>
      </c>
      <c r="BD622">
        <v>-14.56</v>
      </c>
      <c r="BE622">
        <v>36.840000000000003</v>
      </c>
      <c r="BF622">
        <v>51.4</v>
      </c>
      <c r="BG622">
        <v>-110</v>
      </c>
      <c r="BH622">
        <v>21.26</v>
      </c>
      <c r="BI622">
        <v>36.450000000000003</v>
      </c>
      <c r="BJ622">
        <v>154</v>
      </c>
      <c r="BK622">
        <v>264</v>
      </c>
      <c r="BL622">
        <v>8</v>
      </c>
      <c r="BM622">
        <v>-15.98</v>
      </c>
      <c r="BN622">
        <v>55</v>
      </c>
      <c r="BO622">
        <v>2.21</v>
      </c>
      <c r="BP622">
        <v>3.45</v>
      </c>
      <c r="BQ622">
        <v>16</v>
      </c>
      <c r="BR622">
        <v>25</v>
      </c>
      <c r="BS622">
        <v>-9</v>
      </c>
      <c r="BT622">
        <v>39.020000000000003</v>
      </c>
      <c r="BU622">
        <v>0</v>
      </c>
      <c r="BV622">
        <v>10.39</v>
      </c>
      <c r="BW622">
        <v>7.51</v>
      </c>
      <c r="BX622">
        <v>90.53</v>
      </c>
      <c r="BY622">
        <v>40</v>
      </c>
      <c r="BZ622">
        <v>0</v>
      </c>
      <c r="CA622">
        <v>0</v>
      </c>
      <c r="CB622">
        <v>30.38</v>
      </c>
      <c r="CC622">
        <v>96</v>
      </c>
      <c r="CD622">
        <v>115</v>
      </c>
      <c r="CE622">
        <v>220</v>
      </c>
      <c r="CF622">
        <v>35</v>
      </c>
      <c r="CG622">
        <v>70</v>
      </c>
      <c r="CH622">
        <v>0</v>
      </c>
      <c r="CI622">
        <v>4</v>
      </c>
      <c r="CJ622">
        <v>8</v>
      </c>
      <c r="CK622">
        <v>17</v>
      </c>
      <c r="CL622">
        <v>5</v>
      </c>
      <c r="CM622">
        <v>3</v>
      </c>
      <c r="CN622">
        <v>2</v>
      </c>
      <c r="CO622">
        <v>-0.14000000000000001</v>
      </c>
      <c r="CP622">
        <v>434.62</v>
      </c>
      <c r="CQ622">
        <v>1455.57</v>
      </c>
      <c r="CR622">
        <v>22.99</v>
      </c>
      <c r="CS622">
        <v>16</v>
      </c>
      <c r="CT622">
        <v>16.84</v>
      </c>
      <c r="CU622">
        <v>48.23</v>
      </c>
      <c r="CV622">
        <v>49.01</v>
      </c>
      <c r="CW622">
        <v>53.11</v>
      </c>
      <c r="CX622">
        <v>57.02</v>
      </c>
      <c r="CY622">
        <v>52.36</v>
      </c>
      <c r="CZ622">
        <v>54.47</v>
      </c>
      <c r="DB622">
        <f t="shared" si="9"/>
        <v>-35</v>
      </c>
    </row>
    <row r="623" spans="1:106">
      <c r="A623" t="s">
        <v>1416</v>
      </c>
      <c r="B623" t="s">
        <v>1417</v>
      </c>
      <c r="C623" t="s">
        <v>62</v>
      </c>
      <c r="D623" t="s">
        <v>1243</v>
      </c>
      <c r="E623">
        <v>64</v>
      </c>
      <c r="F623">
        <v>20142015</v>
      </c>
      <c r="G623">
        <v>26</v>
      </c>
      <c r="H623">
        <v>1.5</v>
      </c>
      <c r="I623">
        <v>1.667</v>
      </c>
      <c r="J623">
        <v>2</v>
      </c>
      <c r="K623">
        <v>7</v>
      </c>
      <c r="L623">
        <v>9</v>
      </c>
      <c r="M623">
        <v>0.1</v>
      </c>
      <c r="N623">
        <v>0.35</v>
      </c>
      <c r="O623">
        <v>0.45</v>
      </c>
      <c r="P623">
        <v>-17</v>
      </c>
      <c r="Q623">
        <v>34.25</v>
      </c>
      <c r="R623">
        <v>96.87</v>
      </c>
      <c r="S623">
        <v>4.26</v>
      </c>
      <c r="T623">
        <v>-9.9600000000000009</v>
      </c>
      <c r="U623">
        <v>18.8</v>
      </c>
      <c r="V623">
        <v>-5.96</v>
      </c>
      <c r="W623">
        <v>34.32</v>
      </c>
      <c r="X623">
        <v>40.29</v>
      </c>
      <c r="Y623">
        <v>-349</v>
      </c>
      <c r="Z623">
        <v>382</v>
      </c>
      <c r="AA623">
        <v>731</v>
      </c>
      <c r="AB623">
        <v>19.05</v>
      </c>
      <c r="AC623">
        <v>36.46</v>
      </c>
      <c r="AD623">
        <v>55.51</v>
      </c>
      <c r="AE623">
        <v>33</v>
      </c>
      <c r="AF623">
        <v>-5.47</v>
      </c>
      <c r="AG623">
        <v>39.72</v>
      </c>
      <c r="AH623">
        <v>-696</v>
      </c>
      <c r="AI623">
        <v>757</v>
      </c>
      <c r="AJ623">
        <v>1453</v>
      </c>
      <c r="AK623">
        <v>37.76</v>
      </c>
      <c r="AL623">
        <v>72.47</v>
      </c>
      <c r="AM623">
        <v>110.23</v>
      </c>
      <c r="AN623">
        <v>55.48</v>
      </c>
      <c r="AO623">
        <v>50</v>
      </c>
      <c r="AP623">
        <v>165</v>
      </c>
      <c r="AQ623">
        <v>124</v>
      </c>
      <c r="AR623">
        <v>-3.96</v>
      </c>
      <c r="AS623">
        <v>36.159999999999997</v>
      </c>
      <c r="AT623">
        <v>40.119999999999997</v>
      </c>
      <c r="AU623">
        <v>-440</v>
      </c>
      <c r="AV623">
        <v>575</v>
      </c>
      <c r="AW623">
        <v>1015</v>
      </c>
      <c r="AX623">
        <v>28.68</v>
      </c>
      <c r="AY623">
        <v>50.63</v>
      </c>
      <c r="AZ623">
        <v>79.31</v>
      </c>
      <c r="BA623">
        <v>73.040000000000006</v>
      </c>
      <c r="BB623">
        <v>27</v>
      </c>
      <c r="BC623">
        <v>74</v>
      </c>
      <c r="BD623">
        <v>-3.65</v>
      </c>
      <c r="BE623">
        <v>37.47</v>
      </c>
      <c r="BF623">
        <v>41.11</v>
      </c>
      <c r="BG623">
        <v>-281</v>
      </c>
      <c r="BH623">
        <v>20.95</v>
      </c>
      <c r="BI623">
        <v>34.96</v>
      </c>
      <c r="BJ623">
        <v>420</v>
      </c>
      <c r="BK623">
        <v>701</v>
      </c>
      <c r="BL623">
        <v>47</v>
      </c>
      <c r="BM623">
        <v>-9.59</v>
      </c>
      <c r="BN623">
        <v>37.5</v>
      </c>
      <c r="BO623">
        <v>1.2</v>
      </c>
      <c r="BP623">
        <v>3.09</v>
      </c>
      <c r="BQ623">
        <v>24</v>
      </c>
      <c r="BR623">
        <v>62</v>
      </c>
      <c r="BS623">
        <v>-38</v>
      </c>
      <c r="BT623">
        <v>27.91</v>
      </c>
      <c r="BU623">
        <v>2.7</v>
      </c>
      <c r="BV623">
        <v>5.71</v>
      </c>
      <c r="BW623">
        <v>4.17</v>
      </c>
      <c r="BX623">
        <v>91.16</v>
      </c>
      <c r="BY623">
        <v>40</v>
      </c>
      <c r="BZ623">
        <v>0</v>
      </c>
      <c r="CA623">
        <v>0</v>
      </c>
      <c r="CB623">
        <v>34.369999999999997</v>
      </c>
      <c r="CC623">
        <v>266</v>
      </c>
      <c r="CD623">
        <v>343</v>
      </c>
      <c r="CE623">
        <v>508</v>
      </c>
      <c r="CF623">
        <v>168</v>
      </c>
      <c r="CG623">
        <v>57</v>
      </c>
      <c r="CH623">
        <v>2</v>
      </c>
      <c r="CI623">
        <v>5</v>
      </c>
      <c r="CJ623">
        <v>45</v>
      </c>
      <c r="CK623">
        <v>40</v>
      </c>
      <c r="CL623">
        <v>10</v>
      </c>
      <c r="CM623">
        <v>20</v>
      </c>
      <c r="CN623">
        <v>3</v>
      </c>
      <c r="CO623">
        <v>-0.85</v>
      </c>
      <c r="CP623">
        <v>1202.92</v>
      </c>
      <c r="CQ623">
        <v>2675.67</v>
      </c>
      <c r="CR623">
        <v>31.01</v>
      </c>
      <c r="CS623">
        <v>16.420000000000002</v>
      </c>
      <c r="CT623">
        <v>17.149999999999999</v>
      </c>
      <c r="CU623">
        <v>40.67</v>
      </c>
      <c r="CV623">
        <v>49.96</v>
      </c>
      <c r="CW623">
        <v>43.35</v>
      </c>
      <c r="CX623">
        <v>63.25</v>
      </c>
      <c r="CY623">
        <v>54.13</v>
      </c>
      <c r="CZ623">
        <v>54.21</v>
      </c>
      <c r="DB623">
        <f t="shared" si="9"/>
        <v>111</v>
      </c>
    </row>
    <row r="624" spans="1:106">
      <c r="A624" t="s">
        <v>627</v>
      </c>
      <c r="B624" t="s">
        <v>628</v>
      </c>
      <c r="C624" t="s">
        <v>62</v>
      </c>
      <c r="D624" t="s">
        <v>74</v>
      </c>
      <c r="E624">
        <v>78</v>
      </c>
      <c r="F624">
        <v>20142015</v>
      </c>
      <c r="G624">
        <v>29</v>
      </c>
      <c r="H624">
        <v>14</v>
      </c>
      <c r="I624">
        <v>7.8570000000000002</v>
      </c>
      <c r="J624">
        <v>15</v>
      </c>
      <c r="K624">
        <v>28</v>
      </c>
      <c r="L624">
        <v>43</v>
      </c>
      <c r="M624">
        <v>0.43</v>
      </c>
      <c r="N624">
        <v>0.81</v>
      </c>
      <c r="O624">
        <v>1.24</v>
      </c>
      <c r="P624">
        <v>-14</v>
      </c>
      <c r="Q624">
        <v>50.66</v>
      </c>
      <c r="R624">
        <v>100.54</v>
      </c>
      <c r="S624">
        <v>6.44</v>
      </c>
      <c r="T624">
        <v>-8.6</v>
      </c>
      <c r="U624">
        <v>26.64</v>
      </c>
      <c r="V624">
        <v>-5</v>
      </c>
      <c r="W624">
        <v>50.28</v>
      </c>
      <c r="X624">
        <v>55.29</v>
      </c>
      <c r="Y624">
        <v>10</v>
      </c>
      <c r="Z624">
        <v>887</v>
      </c>
      <c r="AA624">
        <v>877</v>
      </c>
      <c r="AB624">
        <v>25.61</v>
      </c>
      <c r="AC624">
        <v>25.32</v>
      </c>
      <c r="AD624">
        <v>50.93</v>
      </c>
      <c r="AE624">
        <v>104</v>
      </c>
      <c r="AF624">
        <v>-3.76</v>
      </c>
      <c r="AG624">
        <v>54.42</v>
      </c>
      <c r="AH624">
        <v>53</v>
      </c>
      <c r="AI624">
        <v>2037</v>
      </c>
      <c r="AJ624">
        <v>1984</v>
      </c>
      <c r="AK624">
        <v>58.81</v>
      </c>
      <c r="AL624">
        <v>57.28</v>
      </c>
      <c r="AM624">
        <v>116.09</v>
      </c>
      <c r="AN624">
        <v>54.93</v>
      </c>
      <c r="AO624">
        <v>139</v>
      </c>
      <c r="AP624">
        <v>147</v>
      </c>
      <c r="AQ624">
        <v>472</v>
      </c>
      <c r="AR624">
        <v>-2.78</v>
      </c>
      <c r="AS624">
        <v>51.66</v>
      </c>
      <c r="AT624">
        <v>54.44</v>
      </c>
      <c r="AU624">
        <v>98</v>
      </c>
      <c r="AV624">
        <v>1529</v>
      </c>
      <c r="AW624">
        <v>1431</v>
      </c>
      <c r="AX624">
        <v>44.14</v>
      </c>
      <c r="AY624">
        <v>41.31</v>
      </c>
      <c r="AZ624">
        <v>85.46</v>
      </c>
      <c r="BA624">
        <v>73.19</v>
      </c>
      <c r="BB624">
        <v>100</v>
      </c>
      <c r="BC624">
        <v>333</v>
      </c>
      <c r="BD624">
        <v>-1.85</v>
      </c>
      <c r="BE624">
        <v>52.02</v>
      </c>
      <c r="BF624">
        <v>53.88</v>
      </c>
      <c r="BG624">
        <v>87</v>
      </c>
      <c r="BH624">
        <v>32.31</v>
      </c>
      <c r="BI624">
        <v>29.79</v>
      </c>
      <c r="BJ624">
        <v>1119</v>
      </c>
      <c r="BK624">
        <v>1032</v>
      </c>
      <c r="BL624">
        <v>233</v>
      </c>
      <c r="BM624">
        <v>0.03</v>
      </c>
      <c r="BN624">
        <v>53.6</v>
      </c>
      <c r="BO624">
        <v>2.77</v>
      </c>
      <c r="BP624">
        <v>2.4</v>
      </c>
      <c r="BQ624">
        <v>96</v>
      </c>
      <c r="BR624">
        <v>83</v>
      </c>
      <c r="BS624">
        <v>13</v>
      </c>
      <c r="BT624">
        <v>53.63</v>
      </c>
      <c r="BU624">
        <v>4.5</v>
      </c>
      <c r="BV624">
        <v>8.58</v>
      </c>
      <c r="BW624">
        <v>6.28</v>
      </c>
      <c r="BX624">
        <v>91.96</v>
      </c>
      <c r="BY624">
        <v>40</v>
      </c>
      <c r="BZ624">
        <v>0</v>
      </c>
      <c r="CA624">
        <v>0</v>
      </c>
      <c r="CB624">
        <v>47.63</v>
      </c>
      <c r="CC624">
        <v>824</v>
      </c>
      <c r="CD624">
        <v>764</v>
      </c>
      <c r="CE624">
        <v>906</v>
      </c>
      <c r="CF624">
        <v>169</v>
      </c>
      <c r="CG624">
        <v>61</v>
      </c>
      <c r="CH624">
        <v>10</v>
      </c>
      <c r="CI624">
        <v>18</v>
      </c>
      <c r="CJ624">
        <v>218</v>
      </c>
      <c r="CK624">
        <v>53</v>
      </c>
      <c r="CL624">
        <v>24</v>
      </c>
      <c r="CM624">
        <v>23</v>
      </c>
      <c r="CN624">
        <v>9</v>
      </c>
      <c r="CO624">
        <v>-0.4</v>
      </c>
      <c r="CP624">
        <v>2078.2199999999998</v>
      </c>
      <c r="CQ624">
        <v>2680.92</v>
      </c>
      <c r="CR624">
        <v>43.67</v>
      </c>
      <c r="CS624">
        <v>17.420000000000002</v>
      </c>
      <c r="CT624">
        <v>17.78</v>
      </c>
      <c r="CU624">
        <v>51.01</v>
      </c>
      <c r="CV624">
        <v>50.23</v>
      </c>
      <c r="CW624">
        <v>56.02</v>
      </c>
      <c r="CX624">
        <v>53.8</v>
      </c>
      <c r="CY624">
        <v>54.97</v>
      </c>
      <c r="CZ624">
        <v>54.48</v>
      </c>
      <c r="DB624">
        <f t="shared" si="9"/>
        <v>108</v>
      </c>
    </row>
    <row r="625" spans="1:106">
      <c r="A625" t="s">
        <v>803</v>
      </c>
      <c r="B625" t="s">
        <v>804</v>
      </c>
      <c r="C625" t="s">
        <v>62</v>
      </c>
      <c r="D625" t="s">
        <v>256</v>
      </c>
      <c r="E625">
        <v>65</v>
      </c>
      <c r="F625">
        <v>20142015</v>
      </c>
      <c r="G625">
        <v>25</v>
      </c>
      <c r="H625">
        <v>0.85</v>
      </c>
      <c r="I625">
        <v>0.85</v>
      </c>
      <c r="J625">
        <v>10</v>
      </c>
      <c r="K625">
        <v>10</v>
      </c>
      <c r="L625">
        <v>20</v>
      </c>
      <c r="M625">
        <v>0.54</v>
      </c>
      <c r="N625">
        <v>0.54</v>
      </c>
      <c r="O625">
        <v>1.07</v>
      </c>
      <c r="P625">
        <v>-10</v>
      </c>
      <c r="Q625">
        <v>51.77</v>
      </c>
      <c r="R625">
        <v>101.8</v>
      </c>
      <c r="S625">
        <v>8.6199999999999992</v>
      </c>
      <c r="T625">
        <v>12.13</v>
      </c>
      <c r="U625">
        <v>17.239999999999998</v>
      </c>
      <c r="V625">
        <v>3.13</v>
      </c>
      <c r="W625">
        <v>50.47</v>
      </c>
      <c r="X625">
        <v>47.33</v>
      </c>
      <c r="Y625">
        <v>9</v>
      </c>
      <c r="Z625">
        <v>487</v>
      </c>
      <c r="AA625">
        <v>478</v>
      </c>
      <c r="AB625">
        <v>26.07</v>
      </c>
      <c r="AC625">
        <v>25.59</v>
      </c>
      <c r="AD625">
        <v>51.66</v>
      </c>
      <c r="AE625">
        <v>62</v>
      </c>
      <c r="AF625">
        <v>3.45</v>
      </c>
      <c r="AG625">
        <v>48.32</v>
      </c>
      <c r="AH625">
        <v>73</v>
      </c>
      <c r="AI625">
        <v>1066</v>
      </c>
      <c r="AJ625">
        <v>993</v>
      </c>
      <c r="AK625">
        <v>57.06</v>
      </c>
      <c r="AL625">
        <v>53.16</v>
      </c>
      <c r="AM625">
        <v>110.22</v>
      </c>
      <c r="AN625">
        <v>56.47</v>
      </c>
      <c r="AO625">
        <v>77</v>
      </c>
      <c r="AP625">
        <v>65</v>
      </c>
      <c r="AQ625">
        <v>237</v>
      </c>
      <c r="AR625">
        <v>2.72</v>
      </c>
      <c r="AS625">
        <v>52.02</v>
      </c>
      <c r="AT625">
        <v>49.29</v>
      </c>
      <c r="AU625">
        <v>63</v>
      </c>
      <c r="AV625">
        <v>813</v>
      </c>
      <c r="AW625">
        <v>750</v>
      </c>
      <c r="AX625">
        <v>43.52</v>
      </c>
      <c r="AY625">
        <v>40.15</v>
      </c>
      <c r="AZ625">
        <v>83.67</v>
      </c>
      <c r="BA625">
        <v>74.05</v>
      </c>
      <c r="BB625">
        <v>44</v>
      </c>
      <c r="BC625">
        <v>160</v>
      </c>
      <c r="BD625">
        <v>3.63</v>
      </c>
      <c r="BE625">
        <v>52.76</v>
      </c>
      <c r="BF625">
        <v>49.13</v>
      </c>
      <c r="BG625">
        <v>63</v>
      </c>
      <c r="BH625">
        <v>32.229999999999997</v>
      </c>
      <c r="BI625">
        <v>28.85</v>
      </c>
      <c r="BJ625">
        <v>602</v>
      </c>
      <c r="BK625">
        <v>539</v>
      </c>
      <c r="BL625">
        <v>116</v>
      </c>
      <c r="BM625">
        <v>6.95</v>
      </c>
      <c r="BN625">
        <v>50.75</v>
      </c>
      <c r="BO625">
        <v>3.21</v>
      </c>
      <c r="BP625">
        <v>2.36</v>
      </c>
      <c r="BQ625">
        <v>60</v>
      </c>
      <c r="BR625">
        <v>44</v>
      </c>
      <c r="BS625">
        <v>16</v>
      </c>
      <c r="BT625">
        <v>57.69</v>
      </c>
      <c r="BU625">
        <v>6.25</v>
      </c>
      <c r="BV625">
        <v>9.9700000000000006</v>
      </c>
      <c r="BW625">
        <v>7.38</v>
      </c>
      <c r="BX625">
        <v>91.84</v>
      </c>
      <c r="BY625">
        <v>40</v>
      </c>
      <c r="BZ625">
        <v>0</v>
      </c>
      <c r="CA625">
        <v>0</v>
      </c>
      <c r="CB625">
        <v>57.31</v>
      </c>
      <c r="CC625">
        <v>435</v>
      </c>
      <c r="CD625">
        <v>377</v>
      </c>
      <c r="CE625">
        <v>324</v>
      </c>
      <c r="CF625">
        <v>67</v>
      </c>
      <c r="CG625">
        <v>108</v>
      </c>
      <c r="CH625">
        <v>5</v>
      </c>
      <c r="CI625">
        <v>5</v>
      </c>
      <c r="CJ625">
        <v>106</v>
      </c>
      <c r="CK625">
        <v>35</v>
      </c>
      <c r="CL625">
        <v>13</v>
      </c>
      <c r="CM625">
        <v>14</v>
      </c>
      <c r="CN625">
        <v>4</v>
      </c>
      <c r="CO625">
        <v>-0.54</v>
      </c>
      <c r="CP625">
        <v>1120.8699999999999</v>
      </c>
      <c r="CQ625">
        <v>2822.54</v>
      </c>
      <c r="CR625">
        <v>28.42</v>
      </c>
      <c r="CS625">
        <v>16.350000000000001</v>
      </c>
      <c r="CT625">
        <v>17.21</v>
      </c>
      <c r="CU625">
        <v>50.5</v>
      </c>
      <c r="CV625">
        <v>49.87</v>
      </c>
      <c r="CW625">
        <v>54.5</v>
      </c>
      <c r="CX625">
        <v>53.43</v>
      </c>
      <c r="CY625">
        <v>54.12</v>
      </c>
      <c r="CZ625">
        <v>54.4</v>
      </c>
      <c r="DB625">
        <f t="shared" si="9"/>
        <v>-41</v>
      </c>
    </row>
    <row r="626" spans="1:106">
      <c r="A626" t="s">
        <v>1252</v>
      </c>
      <c r="B626" t="s">
        <v>1253</v>
      </c>
      <c r="C626" t="s">
        <v>100</v>
      </c>
      <c r="D626" t="s">
        <v>282</v>
      </c>
      <c r="E626">
        <v>79</v>
      </c>
      <c r="F626">
        <v>20142015</v>
      </c>
      <c r="G626">
        <v>26</v>
      </c>
      <c r="H626">
        <v>1.0249999999999999</v>
      </c>
      <c r="I626">
        <v>1.0249999999999999</v>
      </c>
      <c r="J626">
        <v>10</v>
      </c>
      <c r="K626">
        <v>19</v>
      </c>
      <c r="L626">
        <v>29</v>
      </c>
      <c r="M626">
        <v>0.62</v>
      </c>
      <c r="N626">
        <v>1.18</v>
      </c>
      <c r="O626">
        <v>1.8</v>
      </c>
      <c r="P626">
        <v>7</v>
      </c>
      <c r="Q626">
        <v>43.54</v>
      </c>
      <c r="R626">
        <v>105.83</v>
      </c>
      <c r="S626">
        <v>10.99</v>
      </c>
      <c r="T626">
        <v>-3.02</v>
      </c>
      <c r="U626">
        <v>12.25</v>
      </c>
      <c r="V626">
        <v>-6.75</v>
      </c>
      <c r="W626">
        <v>41.64</v>
      </c>
      <c r="X626">
        <v>48.39</v>
      </c>
      <c r="Y626">
        <v>-137</v>
      </c>
      <c r="Z626">
        <v>341</v>
      </c>
      <c r="AA626">
        <v>478</v>
      </c>
      <c r="AB626">
        <v>21.14</v>
      </c>
      <c r="AC626">
        <v>29.63</v>
      </c>
      <c r="AD626">
        <v>50.77</v>
      </c>
      <c r="AE626">
        <v>95</v>
      </c>
      <c r="AF626">
        <v>-6.1</v>
      </c>
      <c r="AG626">
        <v>49.65</v>
      </c>
      <c r="AH626">
        <v>-232</v>
      </c>
      <c r="AI626">
        <v>782</v>
      </c>
      <c r="AJ626">
        <v>1014</v>
      </c>
      <c r="AK626">
        <v>48.48</v>
      </c>
      <c r="AL626">
        <v>62.86</v>
      </c>
      <c r="AM626">
        <v>111.34</v>
      </c>
      <c r="AN626">
        <v>51.79</v>
      </c>
      <c r="AO626">
        <v>33</v>
      </c>
      <c r="AP626">
        <v>34</v>
      </c>
      <c r="AQ626">
        <v>155</v>
      </c>
      <c r="AR626">
        <v>-5.78</v>
      </c>
      <c r="AS626">
        <v>44.1</v>
      </c>
      <c r="AT626">
        <v>49.88</v>
      </c>
      <c r="AU626">
        <v>-152</v>
      </c>
      <c r="AV626">
        <v>568</v>
      </c>
      <c r="AW626">
        <v>720</v>
      </c>
      <c r="AX626">
        <v>35.21</v>
      </c>
      <c r="AY626">
        <v>44.64</v>
      </c>
      <c r="AZ626">
        <v>79.849999999999994</v>
      </c>
      <c r="BA626">
        <v>71.3</v>
      </c>
      <c r="BB626">
        <v>31</v>
      </c>
      <c r="BC626">
        <v>122</v>
      </c>
      <c r="BD626">
        <v>-5.8</v>
      </c>
      <c r="BE626">
        <v>43.97</v>
      </c>
      <c r="BF626">
        <v>49.77</v>
      </c>
      <c r="BG626">
        <v>-111</v>
      </c>
      <c r="BH626">
        <v>25.11</v>
      </c>
      <c r="BI626">
        <v>31.99</v>
      </c>
      <c r="BJ626">
        <v>405</v>
      </c>
      <c r="BK626">
        <v>516</v>
      </c>
      <c r="BL626">
        <v>91</v>
      </c>
      <c r="BM626">
        <v>11.41</v>
      </c>
      <c r="BN626">
        <v>51.45</v>
      </c>
      <c r="BO626">
        <v>2.73</v>
      </c>
      <c r="BP626">
        <v>1.61</v>
      </c>
      <c r="BQ626">
        <v>44</v>
      </c>
      <c r="BR626">
        <v>26</v>
      </c>
      <c r="BS626">
        <v>18</v>
      </c>
      <c r="BT626">
        <v>62.86</v>
      </c>
      <c r="BU626">
        <v>8.1999999999999993</v>
      </c>
      <c r="BV626">
        <v>10.86</v>
      </c>
      <c r="BW626">
        <v>7.75</v>
      </c>
      <c r="BX626">
        <v>94.96</v>
      </c>
      <c r="BY626">
        <v>41</v>
      </c>
      <c r="BZ626">
        <v>5</v>
      </c>
      <c r="CA626">
        <v>7</v>
      </c>
      <c r="CB626">
        <v>44.9</v>
      </c>
      <c r="CC626">
        <v>286</v>
      </c>
      <c r="CD626">
        <v>330</v>
      </c>
      <c r="CE626">
        <v>351</v>
      </c>
      <c r="CF626">
        <v>145</v>
      </c>
      <c r="CG626">
        <v>97</v>
      </c>
      <c r="CH626">
        <v>15</v>
      </c>
      <c r="CI626">
        <v>4</v>
      </c>
      <c r="CJ626">
        <v>81</v>
      </c>
      <c r="CK626">
        <v>12</v>
      </c>
      <c r="CL626">
        <v>26</v>
      </c>
      <c r="CM626">
        <v>11</v>
      </c>
      <c r="CN626">
        <v>18</v>
      </c>
      <c r="CO626">
        <v>0.43</v>
      </c>
      <c r="CP626">
        <v>967.83</v>
      </c>
      <c r="CQ626">
        <v>3844.38</v>
      </c>
      <c r="CR626">
        <v>20.11</v>
      </c>
      <c r="CS626">
        <v>17.86</v>
      </c>
      <c r="CT626">
        <v>17.29</v>
      </c>
      <c r="CU626">
        <v>47.82</v>
      </c>
      <c r="CV626">
        <v>49.95</v>
      </c>
      <c r="CW626">
        <v>53.14</v>
      </c>
      <c r="CX626">
        <v>57.99</v>
      </c>
      <c r="CY626">
        <v>53.8</v>
      </c>
      <c r="CZ626">
        <v>53.91</v>
      </c>
      <c r="DB626">
        <f t="shared" si="9"/>
        <v>48</v>
      </c>
    </row>
    <row r="627" spans="1:106">
      <c r="A627" t="s">
        <v>601</v>
      </c>
      <c r="B627" t="s">
        <v>602</v>
      </c>
      <c r="C627" t="s">
        <v>273</v>
      </c>
      <c r="D627" t="s">
        <v>81</v>
      </c>
      <c r="E627">
        <v>52</v>
      </c>
      <c r="F627">
        <v>20142015</v>
      </c>
      <c r="G627">
        <v>31</v>
      </c>
      <c r="H627">
        <v>4.5</v>
      </c>
      <c r="I627">
        <v>4.9000000000000004</v>
      </c>
      <c r="J627">
        <v>9</v>
      </c>
      <c r="K627">
        <v>16</v>
      </c>
      <c r="L627">
        <v>25</v>
      </c>
      <c r="M627">
        <v>0.93</v>
      </c>
      <c r="N627">
        <v>1.65</v>
      </c>
      <c r="O627">
        <v>2.57</v>
      </c>
      <c r="P627">
        <v>-5</v>
      </c>
      <c r="Q627">
        <v>59.13</v>
      </c>
      <c r="R627">
        <v>102.85</v>
      </c>
      <c r="S627">
        <v>17.309999999999999</v>
      </c>
      <c r="T627">
        <v>13.47</v>
      </c>
      <c r="U627">
        <v>11.2</v>
      </c>
      <c r="V627">
        <v>6.83</v>
      </c>
      <c r="W627">
        <v>59.19</v>
      </c>
      <c r="X627">
        <v>52.36</v>
      </c>
      <c r="Y627">
        <v>95</v>
      </c>
      <c r="Z627">
        <v>306</v>
      </c>
      <c r="AA627">
        <v>211</v>
      </c>
      <c r="AB627">
        <v>31.51</v>
      </c>
      <c r="AC627">
        <v>21.73</v>
      </c>
      <c r="AD627">
        <v>53.24</v>
      </c>
      <c r="AE627">
        <v>65</v>
      </c>
      <c r="AF627">
        <v>7.95</v>
      </c>
      <c r="AG627">
        <v>51.18</v>
      </c>
      <c r="AH627">
        <v>185</v>
      </c>
      <c r="AI627">
        <v>599</v>
      </c>
      <c r="AJ627">
        <v>414</v>
      </c>
      <c r="AK627">
        <v>61.69</v>
      </c>
      <c r="AL627">
        <v>42.63</v>
      </c>
      <c r="AM627">
        <v>104.32</v>
      </c>
      <c r="AN627">
        <v>53.26</v>
      </c>
      <c r="AO627">
        <v>21</v>
      </c>
      <c r="AP627">
        <v>12</v>
      </c>
      <c r="AQ627">
        <v>91</v>
      </c>
      <c r="AR627">
        <v>7.55</v>
      </c>
      <c r="AS627">
        <v>57.47</v>
      </c>
      <c r="AT627">
        <v>49.93</v>
      </c>
      <c r="AU627">
        <v>116</v>
      </c>
      <c r="AV627">
        <v>446</v>
      </c>
      <c r="AW627">
        <v>330</v>
      </c>
      <c r="AX627">
        <v>45.93</v>
      </c>
      <c r="AY627">
        <v>33.979999999999997</v>
      </c>
      <c r="AZ627">
        <v>79.91</v>
      </c>
      <c r="BA627">
        <v>71.52</v>
      </c>
      <c r="BB627">
        <v>18</v>
      </c>
      <c r="BC627">
        <v>70</v>
      </c>
      <c r="BD627">
        <v>6.37</v>
      </c>
      <c r="BE627">
        <v>56.16</v>
      </c>
      <c r="BF627">
        <v>49.8</v>
      </c>
      <c r="BG627">
        <v>70</v>
      </c>
      <c r="BH627">
        <v>32.85</v>
      </c>
      <c r="BI627">
        <v>25.64</v>
      </c>
      <c r="BJ627">
        <v>319</v>
      </c>
      <c r="BK627">
        <v>249</v>
      </c>
      <c r="BL627">
        <v>52</v>
      </c>
      <c r="BM627">
        <v>13.16</v>
      </c>
      <c r="BN627">
        <v>50</v>
      </c>
      <c r="BO627">
        <v>3.71</v>
      </c>
      <c r="BP627">
        <v>2.16</v>
      </c>
      <c r="BQ627">
        <v>36</v>
      </c>
      <c r="BR627">
        <v>21</v>
      </c>
      <c r="BS627">
        <v>15</v>
      </c>
      <c r="BT627">
        <v>63.16</v>
      </c>
      <c r="BU627">
        <v>12.86</v>
      </c>
      <c r="BV627">
        <v>11.29</v>
      </c>
      <c r="BW627">
        <v>8.07</v>
      </c>
      <c r="BX627">
        <v>91.57</v>
      </c>
      <c r="BY627">
        <v>47.62</v>
      </c>
      <c r="BZ627">
        <v>10</v>
      </c>
      <c r="CA627">
        <v>11</v>
      </c>
      <c r="CB627">
        <v>64.75</v>
      </c>
      <c r="CC627">
        <v>259</v>
      </c>
      <c r="CD627">
        <v>176</v>
      </c>
      <c r="CE627">
        <v>141</v>
      </c>
      <c r="CF627">
        <v>19</v>
      </c>
      <c r="CG627">
        <v>35</v>
      </c>
      <c r="CH627">
        <v>7</v>
      </c>
      <c r="CI627">
        <v>9</v>
      </c>
      <c r="CJ627">
        <v>43</v>
      </c>
      <c r="CK627">
        <v>18</v>
      </c>
      <c r="CL627">
        <v>9</v>
      </c>
      <c r="CM627">
        <v>8</v>
      </c>
      <c r="CN627">
        <v>3</v>
      </c>
      <c r="CO627">
        <v>-0.51</v>
      </c>
      <c r="CP627">
        <v>582.63</v>
      </c>
      <c r="CQ627">
        <v>2594.42</v>
      </c>
      <c r="CR627">
        <v>18.34</v>
      </c>
      <c r="CS627">
        <v>16.88</v>
      </c>
      <c r="CT627">
        <v>16.8</v>
      </c>
      <c r="CU627">
        <v>52.5</v>
      </c>
      <c r="CV627">
        <v>49.75</v>
      </c>
      <c r="CW627">
        <v>51.58</v>
      </c>
      <c r="CX627">
        <v>46.67</v>
      </c>
      <c r="CY627">
        <v>54.08</v>
      </c>
      <c r="CZ627">
        <v>54.61</v>
      </c>
      <c r="DB627">
        <f t="shared" si="9"/>
        <v>-16</v>
      </c>
    </row>
    <row r="628" spans="1:106">
      <c r="A628" t="s">
        <v>966</v>
      </c>
      <c r="B628" t="s">
        <v>967</v>
      </c>
      <c r="C628" t="s">
        <v>68</v>
      </c>
      <c r="D628" t="s">
        <v>544</v>
      </c>
      <c r="E628">
        <v>68</v>
      </c>
      <c r="F628">
        <v>20142015</v>
      </c>
      <c r="G628">
        <v>19</v>
      </c>
      <c r="H628">
        <v>0.92500000000000004</v>
      </c>
      <c r="I628">
        <v>0.92500000000000004</v>
      </c>
      <c r="J628">
        <v>4</v>
      </c>
      <c r="K628">
        <v>16</v>
      </c>
      <c r="L628">
        <v>20</v>
      </c>
      <c r="M628">
        <v>0.23</v>
      </c>
      <c r="N628">
        <v>0.91</v>
      </c>
      <c r="O628">
        <v>1.1399999999999999</v>
      </c>
      <c r="P628">
        <v>9</v>
      </c>
      <c r="Q628">
        <v>47.37</v>
      </c>
      <c r="R628">
        <v>96.32</v>
      </c>
      <c r="S628">
        <v>4.71</v>
      </c>
      <c r="T628">
        <v>0.04</v>
      </c>
      <c r="U628">
        <v>15.55</v>
      </c>
      <c r="V628">
        <v>-2.19</v>
      </c>
      <c r="W628">
        <v>47.53</v>
      </c>
      <c r="X628">
        <v>49.72</v>
      </c>
      <c r="Y628">
        <v>-45</v>
      </c>
      <c r="Z628">
        <v>433</v>
      </c>
      <c r="AA628">
        <v>478</v>
      </c>
      <c r="AB628">
        <v>24.57</v>
      </c>
      <c r="AC628">
        <v>27.13</v>
      </c>
      <c r="AD628">
        <v>51.7</v>
      </c>
      <c r="AE628">
        <v>91</v>
      </c>
      <c r="AF628">
        <v>-1.38</v>
      </c>
      <c r="AG628">
        <v>48.76</v>
      </c>
      <c r="AH628">
        <v>-99</v>
      </c>
      <c r="AI628">
        <v>893</v>
      </c>
      <c r="AJ628">
        <v>992</v>
      </c>
      <c r="AK628">
        <v>50.68</v>
      </c>
      <c r="AL628">
        <v>56.3</v>
      </c>
      <c r="AM628">
        <v>106.98</v>
      </c>
      <c r="AN628">
        <v>55.43</v>
      </c>
      <c r="AO628">
        <v>37</v>
      </c>
      <c r="AP628">
        <v>45</v>
      </c>
      <c r="AQ628">
        <v>144</v>
      </c>
      <c r="AR628">
        <v>-2.23</v>
      </c>
      <c r="AS628">
        <v>45.98</v>
      </c>
      <c r="AT628">
        <v>48.21</v>
      </c>
      <c r="AU628">
        <v>-115</v>
      </c>
      <c r="AV628">
        <v>658</v>
      </c>
      <c r="AW628">
        <v>773</v>
      </c>
      <c r="AX628">
        <v>37.340000000000003</v>
      </c>
      <c r="AY628">
        <v>43.87</v>
      </c>
      <c r="AZ628">
        <v>81.209999999999994</v>
      </c>
      <c r="BA628">
        <v>75.23</v>
      </c>
      <c r="BB628">
        <v>22</v>
      </c>
      <c r="BC628">
        <v>107</v>
      </c>
      <c r="BD628">
        <v>-1.5</v>
      </c>
      <c r="BE628">
        <v>46.3</v>
      </c>
      <c r="BF628">
        <v>47.81</v>
      </c>
      <c r="BG628">
        <v>-79</v>
      </c>
      <c r="BH628">
        <v>28.09</v>
      </c>
      <c r="BI628">
        <v>32.58</v>
      </c>
      <c r="BJ628">
        <v>495</v>
      </c>
      <c r="BK628">
        <v>574</v>
      </c>
      <c r="BL628">
        <v>85</v>
      </c>
      <c r="BM628">
        <v>-13.03</v>
      </c>
      <c r="BN628">
        <v>49.67</v>
      </c>
      <c r="BO628">
        <v>2.1</v>
      </c>
      <c r="BP628">
        <v>3.63</v>
      </c>
      <c r="BQ628">
        <v>37</v>
      </c>
      <c r="BR628">
        <v>64</v>
      </c>
      <c r="BS628">
        <v>-27</v>
      </c>
      <c r="BT628">
        <v>36.630000000000003</v>
      </c>
      <c r="BU628">
        <v>3.74</v>
      </c>
      <c r="BV628">
        <v>7.47</v>
      </c>
      <c r="BW628">
        <v>5.62</v>
      </c>
      <c r="BX628">
        <v>88.85</v>
      </c>
      <c r="BY628">
        <v>42.73</v>
      </c>
      <c r="BZ628">
        <v>288</v>
      </c>
      <c r="CA628">
        <v>386</v>
      </c>
      <c r="CB628">
        <v>47.94</v>
      </c>
      <c r="CC628">
        <v>349</v>
      </c>
      <c r="CD628">
        <v>319</v>
      </c>
      <c r="CE628">
        <v>379</v>
      </c>
      <c r="CF628">
        <v>58</v>
      </c>
      <c r="CG628">
        <v>68</v>
      </c>
      <c r="CH628">
        <v>9</v>
      </c>
      <c r="CI628">
        <v>7</v>
      </c>
      <c r="CJ628">
        <v>81</v>
      </c>
      <c r="CK628">
        <v>11</v>
      </c>
      <c r="CL628">
        <v>25</v>
      </c>
      <c r="CM628">
        <v>10</v>
      </c>
      <c r="CN628">
        <v>19</v>
      </c>
      <c r="CO628">
        <v>0.51</v>
      </c>
      <c r="CP628">
        <v>1057.24</v>
      </c>
      <c r="CQ628">
        <v>3066.14</v>
      </c>
      <c r="CR628">
        <v>25.64</v>
      </c>
      <c r="CS628">
        <v>17.62</v>
      </c>
      <c r="CT628">
        <v>17.27</v>
      </c>
      <c r="CU628">
        <v>48.49</v>
      </c>
      <c r="CV628">
        <v>49.64</v>
      </c>
      <c r="CW628">
        <v>51.62</v>
      </c>
      <c r="CX628">
        <v>54.84</v>
      </c>
      <c r="CY628">
        <v>53.77</v>
      </c>
      <c r="CZ628">
        <v>54.56</v>
      </c>
      <c r="DB628">
        <f t="shared" si="9"/>
        <v>-10</v>
      </c>
    </row>
    <row r="629" spans="1:106">
      <c r="A629" t="s">
        <v>215</v>
      </c>
      <c r="B629" t="s">
        <v>216</v>
      </c>
      <c r="C629" t="s">
        <v>100</v>
      </c>
      <c r="D629" t="s">
        <v>168</v>
      </c>
      <c r="E629">
        <v>79</v>
      </c>
      <c r="F629">
        <v>20142015</v>
      </c>
      <c r="G629">
        <v>28</v>
      </c>
      <c r="H629">
        <v>5.8</v>
      </c>
      <c r="I629">
        <v>5.6</v>
      </c>
      <c r="J629">
        <v>26</v>
      </c>
      <c r="K629">
        <v>36</v>
      </c>
      <c r="L629">
        <v>62</v>
      </c>
      <c r="M629">
        <v>1.01</v>
      </c>
      <c r="N629">
        <v>1.4</v>
      </c>
      <c r="O629">
        <v>2.4</v>
      </c>
      <c r="P629">
        <v>-8</v>
      </c>
      <c r="Q629">
        <v>58.11</v>
      </c>
      <c r="R629">
        <v>103.37</v>
      </c>
      <c r="S629">
        <v>10.66</v>
      </c>
      <c r="T629">
        <v>15.16</v>
      </c>
      <c r="U629">
        <v>19.59</v>
      </c>
      <c r="V629">
        <v>11.41</v>
      </c>
      <c r="W629">
        <v>59.34</v>
      </c>
      <c r="X629">
        <v>47.94</v>
      </c>
      <c r="Y629">
        <v>273</v>
      </c>
      <c r="Z629">
        <v>867</v>
      </c>
      <c r="AA629">
        <v>594</v>
      </c>
      <c r="AB629">
        <v>33.61</v>
      </c>
      <c r="AC629">
        <v>23.03</v>
      </c>
      <c r="AD629">
        <v>56.64</v>
      </c>
      <c r="AE629">
        <v>235</v>
      </c>
      <c r="AF629">
        <v>9.2200000000000006</v>
      </c>
      <c r="AG629">
        <v>48.89</v>
      </c>
      <c r="AH629">
        <v>476</v>
      </c>
      <c r="AI629">
        <v>1705</v>
      </c>
      <c r="AJ629">
        <v>1229</v>
      </c>
      <c r="AK629">
        <v>66.099999999999994</v>
      </c>
      <c r="AL629">
        <v>47.65</v>
      </c>
      <c r="AM629">
        <v>113.75</v>
      </c>
      <c r="AN629">
        <v>51.38</v>
      </c>
      <c r="AO629">
        <v>71</v>
      </c>
      <c r="AP629">
        <v>54</v>
      </c>
      <c r="AQ629">
        <v>416</v>
      </c>
      <c r="AR629">
        <v>9.06</v>
      </c>
      <c r="AS629">
        <v>57.36</v>
      </c>
      <c r="AT629">
        <v>48.3</v>
      </c>
      <c r="AU629">
        <v>317</v>
      </c>
      <c r="AV629">
        <v>1235</v>
      </c>
      <c r="AW629">
        <v>918</v>
      </c>
      <c r="AX629">
        <v>47.88</v>
      </c>
      <c r="AY629">
        <v>35.590000000000003</v>
      </c>
      <c r="AZ629">
        <v>83.47</v>
      </c>
      <c r="BA629">
        <v>70.930000000000007</v>
      </c>
      <c r="BB629">
        <v>101</v>
      </c>
      <c r="BC629">
        <v>345</v>
      </c>
      <c r="BD629">
        <v>8.5500000000000007</v>
      </c>
      <c r="BE629">
        <v>56.7</v>
      </c>
      <c r="BF629">
        <v>48.15</v>
      </c>
      <c r="BG629">
        <v>207</v>
      </c>
      <c r="BH629">
        <v>33.96</v>
      </c>
      <c r="BI629">
        <v>25.94</v>
      </c>
      <c r="BJ629">
        <v>876</v>
      </c>
      <c r="BK629">
        <v>669</v>
      </c>
      <c r="BL629">
        <v>244</v>
      </c>
      <c r="BM629">
        <v>21.49</v>
      </c>
      <c r="BN629">
        <v>44.03</v>
      </c>
      <c r="BO629">
        <v>3.68</v>
      </c>
      <c r="BP629">
        <v>1.94</v>
      </c>
      <c r="BQ629">
        <v>95</v>
      </c>
      <c r="BR629">
        <v>50</v>
      </c>
      <c r="BS629">
        <v>45</v>
      </c>
      <c r="BT629">
        <v>65.52</v>
      </c>
      <c r="BU629">
        <v>7.54</v>
      </c>
      <c r="BV629">
        <v>10.84</v>
      </c>
      <c r="BW629">
        <v>7.69</v>
      </c>
      <c r="BX629">
        <v>92.53</v>
      </c>
      <c r="BY629">
        <v>45.83</v>
      </c>
      <c r="BZ629">
        <v>22</v>
      </c>
      <c r="CA629">
        <v>26</v>
      </c>
      <c r="CB629">
        <v>60.16</v>
      </c>
      <c r="CC629">
        <v>666</v>
      </c>
      <c r="CD629">
        <v>514</v>
      </c>
      <c r="CE629">
        <v>441</v>
      </c>
      <c r="CF629">
        <v>128</v>
      </c>
      <c r="CG629">
        <v>122</v>
      </c>
      <c r="CH629">
        <v>24</v>
      </c>
      <c r="CI629">
        <v>12</v>
      </c>
      <c r="CJ629">
        <v>218</v>
      </c>
      <c r="CK629">
        <v>35</v>
      </c>
      <c r="CL629">
        <v>34</v>
      </c>
      <c r="CM629">
        <v>23</v>
      </c>
      <c r="CN629">
        <v>15</v>
      </c>
      <c r="CO629">
        <v>-0.31</v>
      </c>
      <c r="CP629">
        <v>1547.58</v>
      </c>
      <c r="CQ629">
        <v>3269.85</v>
      </c>
      <c r="CR629">
        <v>32.119999999999997</v>
      </c>
      <c r="CS629">
        <v>19.059999999999999</v>
      </c>
      <c r="CT629">
        <v>17.82</v>
      </c>
      <c r="CU629">
        <v>51.16</v>
      </c>
      <c r="CV629">
        <v>50.29</v>
      </c>
      <c r="CW629">
        <v>56.44</v>
      </c>
      <c r="CX629">
        <v>53.89</v>
      </c>
      <c r="CY629">
        <v>54.96</v>
      </c>
      <c r="CZ629">
        <v>54.33</v>
      </c>
      <c r="DB629">
        <f t="shared" si="9"/>
        <v>6</v>
      </c>
    </row>
    <row r="630" spans="1:106">
      <c r="A630" t="s">
        <v>795</v>
      </c>
      <c r="B630" t="s">
        <v>796</v>
      </c>
      <c r="C630" t="s">
        <v>119</v>
      </c>
      <c r="D630" t="s">
        <v>230</v>
      </c>
      <c r="E630">
        <v>34</v>
      </c>
      <c r="F630">
        <v>20142015</v>
      </c>
      <c r="G630">
        <v>26</v>
      </c>
      <c r="H630">
        <v>0.57499999999999996</v>
      </c>
      <c r="I630">
        <v>0.57499999999999996</v>
      </c>
      <c r="J630">
        <v>6</v>
      </c>
      <c r="K630">
        <v>6</v>
      </c>
      <c r="L630">
        <v>12</v>
      </c>
      <c r="M630">
        <v>0.89</v>
      </c>
      <c r="N630">
        <v>0.89</v>
      </c>
      <c r="O630">
        <v>1.78</v>
      </c>
      <c r="P630">
        <v>-7</v>
      </c>
      <c r="Q630">
        <v>51.96</v>
      </c>
      <c r="R630">
        <v>102.41</v>
      </c>
      <c r="S630">
        <v>13.33</v>
      </c>
      <c r="T630">
        <v>7.58</v>
      </c>
      <c r="U630">
        <v>11.87</v>
      </c>
      <c r="V630">
        <v>1.82</v>
      </c>
      <c r="W630">
        <v>52.48</v>
      </c>
      <c r="X630">
        <v>50.66</v>
      </c>
      <c r="Y630">
        <v>16</v>
      </c>
      <c r="Z630">
        <v>169</v>
      </c>
      <c r="AA630">
        <v>153</v>
      </c>
      <c r="AB630">
        <v>25.12</v>
      </c>
      <c r="AC630">
        <v>22.74</v>
      </c>
      <c r="AD630">
        <v>47.86</v>
      </c>
      <c r="AE630">
        <v>39</v>
      </c>
      <c r="AF630">
        <v>2.67</v>
      </c>
      <c r="AG630">
        <v>49.28</v>
      </c>
      <c r="AH630">
        <v>28</v>
      </c>
      <c r="AI630">
        <v>372</v>
      </c>
      <c r="AJ630">
        <v>344</v>
      </c>
      <c r="AK630">
        <v>55.29</v>
      </c>
      <c r="AL630">
        <v>51.12</v>
      </c>
      <c r="AM630">
        <v>106.41</v>
      </c>
      <c r="AN630">
        <v>52.42</v>
      </c>
      <c r="AO630">
        <v>13</v>
      </c>
      <c r="AP630">
        <v>14</v>
      </c>
      <c r="AQ630">
        <v>71</v>
      </c>
      <c r="AR630">
        <v>3.74</v>
      </c>
      <c r="AS630">
        <v>52.64</v>
      </c>
      <c r="AT630">
        <v>48.9</v>
      </c>
      <c r="AU630">
        <v>27</v>
      </c>
      <c r="AV630">
        <v>269</v>
      </c>
      <c r="AW630">
        <v>242</v>
      </c>
      <c r="AX630">
        <v>39.979999999999997</v>
      </c>
      <c r="AY630">
        <v>35.97</v>
      </c>
      <c r="AZ630">
        <v>75.94</v>
      </c>
      <c r="BA630">
        <v>72.489999999999995</v>
      </c>
      <c r="BB630">
        <v>13</v>
      </c>
      <c r="BC630">
        <v>58</v>
      </c>
      <c r="BD630">
        <v>3.88</v>
      </c>
      <c r="BE630">
        <v>52.56</v>
      </c>
      <c r="BF630">
        <v>48.68</v>
      </c>
      <c r="BG630">
        <v>19</v>
      </c>
      <c r="BH630">
        <v>28.98</v>
      </c>
      <c r="BI630">
        <v>26.16</v>
      </c>
      <c r="BJ630">
        <v>195</v>
      </c>
      <c r="BK630">
        <v>176</v>
      </c>
      <c r="BL630">
        <v>45</v>
      </c>
      <c r="BM630">
        <v>11.85</v>
      </c>
      <c r="BN630">
        <v>48.15</v>
      </c>
      <c r="BO630">
        <v>2.68</v>
      </c>
      <c r="BP630">
        <v>1.78</v>
      </c>
      <c r="BQ630">
        <v>18</v>
      </c>
      <c r="BR630">
        <v>12</v>
      </c>
      <c r="BS630">
        <v>6</v>
      </c>
      <c r="BT630">
        <v>60</v>
      </c>
      <c r="BU630">
        <v>10.34</v>
      </c>
      <c r="BV630">
        <v>9.23</v>
      </c>
      <c r="BW630">
        <v>6.69</v>
      </c>
      <c r="BX630">
        <v>93.18</v>
      </c>
      <c r="BY630">
        <v>52.85</v>
      </c>
      <c r="BZ630">
        <v>65</v>
      </c>
      <c r="CA630">
        <v>58</v>
      </c>
      <c r="CB630">
        <v>57.58</v>
      </c>
      <c r="CC630">
        <v>133</v>
      </c>
      <c r="CD630">
        <v>129</v>
      </c>
      <c r="CE630">
        <v>98</v>
      </c>
      <c r="CF630">
        <v>108</v>
      </c>
      <c r="CG630">
        <v>61</v>
      </c>
      <c r="CH630">
        <v>4</v>
      </c>
      <c r="CI630">
        <v>2</v>
      </c>
      <c r="CJ630">
        <v>39</v>
      </c>
      <c r="CK630">
        <v>8</v>
      </c>
      <c r="CL630">
        <v>8</v>
      </c>
      <c r="CM630">
        <v>10</v>
      </c>
      <c r="CN630">
        <v>3</v>
      </c>
      <c r="CO630">
        <v>-1.04</v>
      </c>
      <c r="CP630">
        <v>403.72</v>
      </c>
      <c r="CQ630">
        <v>1686.33</v>
      </c>
      <c r="CR630">
        <v>19.32</v>
      </c>
      <c r="CS630">
        <v>16.82</v>
      </c>
      <c r="CT630">
        <v>16.84</v>
      </c>
      <c r="CU630">
        <v>49.45</v>
      </c>
      <c r="CV630">
        <v>49.24</v>
      </c>
      <c r="CW630">
        <v>52.77</v>
      </c>
      <c r="CX630">
        <v>53.95</v>
      </c>
      <c r="CY630">
        <v>53.06</v>
      </c>
      <c r="CZ630">
        <v>54.71</v>
      </c>
      <c r="DB630">
        <f t="shared" si="9"/>
        <v>47</v>
      </c>
    </row>
    <row r="631" spans="1:106">
      <c r="A631" t="s">
        <v>1418</v>
      </c>
      <c r="B631" t="s">
        <v>1419</v>
      </c>
      <c r="C631" t="s">
        <v>62</v>
      </c>
      <c r="D631" t="s">
        <v>1056</v>
      </c>
      <c r="E631">
        <v>80</v>
      </c>
      <c r="F631">
        <v>20142015</v>
      </c>
      <c r="G631">
        <v>31</v>
      </c>
      <c r="H631">
        <v>5</v>
      </c>
      <c r="I631">
        <v>5.25</v>
      </c>
      <c r="J631">
        <v>15</v>
      </c>
      <c r="K631">
        <v>41</v>
      </c>
      <c r="L631">
        <v>56</v>
      </c>
      <c r="M631">
        <v>0.45</v>
      </c>
      <c r="N631">
        <v>1.24</v>
      </c>
      <c r="O631">
        <v>1.69</v>
      </c>
      <c r="P631">
        <v>9</v>
      </c>
      <c r="Q631">
        <v>47.3</v>
      </c>
      <c r="R631">
        <v>103.51</v>
      </c>
      <c r="S631">
        <v>8.67</v>
      </c>
      <c r="T631">
        <v>11.13</v>
      </c>
      <c r="U631">
        <v>24.86</v>
      </c>
      <c r="V631">
        <v>1.1499999999999999</v>
      </c>
      <c r="W631">
        <v>48.15</v>
      </c>
      <c r="X631">
        <v>47</v>
      </c>
      <c r="Y631">
        <v>-72</v>
      </c>
      <c r="Z631">
        <v>937</v>
      </c>
      <c r="AA631">
        <v>1009</v>
      </c>
      <c r="AB631">
        <v>28.27</v>
      </c>
      <c r="AC631">
        <v>30.44</v>
      </c>
      <c r="AD631">
        <v>58.72</v>
      </c>
      <c r="AE631">
        <v>122</v>
      </c>
      <c r="AF631">
        <v>0.76</v>
      </c>
      <c r="AG631">
        <v>46.54</v>
      </c>
      <c r="AH631">
        <v>-212</v>
      </c>
      <c r="AI631">
        <v>1856</v>
      </c>
      <c r="AJ631">
        <v>2068</v>
      </c>
      <c r="AK631">
        <v>56</v>
      </c>
      <c r="AL631">
        <v>62.4</v>
      </c>
      <c r="AM631">
        <v>118.4</v>
      </c>
      <c r="AN631">
        <v>51.62</v>
      </c>
      <c r="AO631">
        <v>162</v>
      </c>
      <c r="AP631">
        <v>184</v>
      </c>
      <c r="AQ631">
        <v>413</v>
      </c>
      <c r="AR631">
        <v>0.94</v>
      </c>
      <c r="AS631">
        <v>48.4</v>
      </c>
      <c r="AT631">
        <v>47.46</v>
      </c>
      <c r="AU631">
        <v>-87</v>
      </c>
      <c r="AV631">
        <v>1319</v>
      </c>
      <c r="AW631">
        <v>1406</v>
      </c>
      <c r="AX631">
        <v>39.799999999999997</v>
      </c>
      <c r="AY631">
        <v>42.42</v>
      </c>
      <c r="AZ631">
        <v>82.22</v>
      </c>
      <c r="BA631">
        <v>72.63</v>
      </c>
      <c r="BB631">
        <v>78</v>
      </c>
      <c r="BC631">
        <v>251</v>
      </c>
      <c r="BD631">
        <v>1.57</v>
      </c>
      <c r="BE631">
        <v>49.48</v>
      </c>
      <c r="BF631">
        <v>47.92</v>
      </c>
      <c r="BG631">
        <v>-20</v>
      </c>
      <c r="BH631">
        <v>28.91</v>
      </c>
      <c r="BI631">
        <v>29.51</v>
      </c>
      <c r="BJ631">
        <v>958</v>
      </c>
      <c r="BK631">
        <v>978</v>
      </c>
      <c r="BL631">
        <v>173</v>
      </c>
      <c r="BM631">
        <v>9.76</v>
      </c>
      <c r="BN631">
        <v>48.57</v>
      </c>
      <c r="BO631">
        <v>3.38</v>
      </c>
      <c r="BP631">
        <v>2.41</v>
      </c>
      <c r="BQ631">
        <v>112</v>
      </c>
      <c r="BR631">
        <v>80</v>
      </c>
      <c r="BS631">
        <v>32</v>
      </c>
      <c r="BT631">
        <v>58.33</v>
      </c>
      <c r="BU631">
        <v>5.98</v>
      </c>
      <c r="BV631">
        <v>11.69</v>
      </c>
      <c r="BW631">
        <v>8.49</v>
      </c>
      <c r="BX631">
        <v>91.82</v>
      </c>
      <c r="BY631">
        <v>40</v>
      </c>
      <c r="BZ631">
        <v>0</v>
      </c>
      <c r="CA631">
        <v>0</v>
      </c>
      <c r="CB631">
        <v>54.63</v>
      </c>
      <c r="CC631">
        <v>778</v>
      </c>
      <c r="CD631">
        <v>567</v>
      </c>
      <c r="CE631">
        <v>646</v>
      </c>
      <c r="CF631">
        <v>94</v>
      </c>
      <c r="CG631">
        <v>166</v>
      </c>
      <c r="CH631">
        <v>15</v>
      </c>
      <c r="CI631">
        <v>26</v>
      </c>
      <c r="CJ631">
        <v>158</v>
      </c>
      <c r="CK631">
        <v>92</v>
      </c>
      <c r="CL631">
        <v>51</v>
      </c>
      <c r="CM631">
        <v>14</v>
      </c>
      <c r="CN631">
        <v>23</v>
      </c>
      <c r="CO631">
        <v>0.27</v>
      </c>
      <c r="CP631">
        <v>1988.55</v>
      </c>
      <c r="CQ631">
        <v>2872.22</v>
      </c>
      <c r="CR631">
        <v>40.909999999999997</v>
      </c>
      <c r="CS631">
        <v>17.45</v>
      </c>
      <c r="CT631">
        <v>17.46</v>
      </c>
      <c r="CU631">
        <v>45.16</v>
      </c>
      <c r="CV631">
        <v>50.42</v>
      </c>
      <c r="CW631">
        <v>50.03</v>
      </c>
      <c r="CX631">
        <v>60.74</v>
      </c>
      <c r="CY631">
        <v>54.93</v>
      </c>
      <c r="CZ631">
        <v>54.01</v>
      </c>
      <c r="DB631">
        <f t="shared" si="9"/>
        <v>-72</v>
      </c>
    </row>
    <row r="632" spans="1:106">
      <c r="A632" t="s">
        <v>315</v>
      </c>
      <c r="B632" t="s">
        <v>316</v>
      </c>
      <c r="C632" t="s">
        <v>62</v>
      </c>
      <c r="D632" t="s">
        <v>221</v>
      </c>
      <c r="E632">
        <v>56</v>
      </c>
      <c r="F632">
        <v>20142015</v>
      </c>
      <c r="G632">
        <v>24</v>
      </c>
      <c r="H632">
        <v>2.2000000000000002</v>
      </c>
      <c r="I632">
        <v>2</v>
      </c>
      <c r="J632">
        <v>3</v>
      </c>
      <c r="K632">
        <v>10</v>
      </c>
      <c r="L632">
        <v>13</v>
      </c>
      <c r="M632">
        <v>0.18</v>
      </c>
      <c r="N632">
        <v>0.6</v>
      </c>
      <c r="O632">
        <v>0.78</v>
      </c>
      <c r="P632">
        <v>-11</v>
      </c>
      <c r="Q632">
        <v>58.97</v>
      </c>
      <c r="R632">
        <v>100.26</v>
      </c>
      <c r="S632">
        <v>3.8</v>
      </c>
      <c r="T632">
        <v>17.510000000000002</v>
      </c>
      <c r="U632">
        <v>17.95</v>
      </c>
      <c r="V632">
        <v>12.2</v>
      </c>
      <c r="W632">
        <v>60.68</v>
      </c>
      <c r="X632">
        <v>48.48</v>
      </c>
      <c r="Y632">
        <v>200</v>
      </c>
      <c r="Z632">
        <v>568</v>
      </c>
      <c r="AA632">
        <v>368</v>
      </c>
      <c r="AB632">
        <v>33.909999999999997</v>
      </c>
      <c r="AC632">
        <v>21.97</v>
      </c>
      <c r="AD632">
        <v>55.87</v>
      </c>
      <c r="AE632">
        <v>55</v>
      </c>
      <c r="AF632">
        <v>10.48</v>
      </c>
      <c r="AG632">
        <v>48.5</v>
      </c>
      <c r="AH632">
        <v>343</v>
      </c>
      <c r="AI632">
        <v>1127</v>
      </c>
      <c r="AJ632">
        <v>784</v>
      </c>
      <c r="AK632">
        <v>67.28</v>
      </c>
      <c r="AL632">
        <v>46.8</v>
      </c>
      <c r="AM632">
        <v>114.08</v>
      </c>
      <c r="AN632">
        <v>54.75</v>
      </c>
      <c r="AO632">
        <v>64</v>
      </c>
      <c r="AP632">
        <v>44</v>
      </c>
      <c r="AQ632">
        <v>181</v>
      </c>
      <c r="AR632">
        <v>11.32</v>
      </c>
      <c r="AS632">
        <v>58.35</v>
      </c>
      <c r="AT632">
        <v>47.03</v>
      </c>
      <c r="AU632">
        <v>243</v>
      </c>
      <c r="AV632">
        <v>849</v>
      </c>
      <c r="AW632">
        <v>606</v>
      </c>
      <c r="AX632">
        <v>50.68</v>
      </c>
      <c r="AY632">
        <v>36.17</v>
      </c>
      <c r="AZ632">
        <v>86.85</v>
      </c>
      <c r="BA632">
        <v>72.67</v>
      </c>
      <c r="BB632">
        <v>38</v>
      </c>
      <c r="BC632">
        <v>117</v>
      </c>
      <c r="BD632">
        <v>11.45</v>
      </c>
      <c r="BE632">
        <v>58.1</v>
      </c>
      <c r="BF632">
        <v>46.65</v>
      </c>
      <c r="BG632">
        <v>172</v>
      </c>
      <c r="BH632">
        <v>36.83</v>
      </c>
      <c r="BI632">
        <v>26.56</v>
      </c>
      <c r="BJ632">
        <v>617</v>
      </c>
      <c r="BK632">
        <v>445</v>
      </c>
      <c r="BL632">
        <v>79</v>
      </c>
      <c r="BM632">
        <v>6.03</v>
      </c>
      <c r="BN632">
        <v>52.94</v>
      </c>
      <c r="BO632">
        <v>2.75</v>
      </c>
      <c r="BP632">
        <v>1.91</v>
      </c>
      <c r="BQ632">
        <v>46</v>
      </c>
      <c r="BR632">
        <v>32</v>
      </c>
      <c r="BS632">
        <v>14</v>
      </c>
      <c r="BT632">
        <v>58.97</v>
      </c>
      <c r="BU632">
        <v>2.56</v>
      </c>
      <c r="BV632">
        <v>7.46</v>
      </c>
      <c r="BW632">
        <v>5.42</v>
      </c>
      <c r="BX632">
        <v>92.81</v>
      </c>
      <c r="BY632">
        <v>40</v>
      </c>
      <c r="BZ632">
        <v>0</v>
      </c>
      <c r="CA632">
        <v>0</v>
      </c>
      <c r="CB632">
        <v>62.54</v>
      </c>
      <c r="CC632">
        <v>399</v>
      </c>
      <c r="CD632">
        <v>287</v>
      </c>
      <c r="CE632">
        <v>239</v>
      </c>
      <c r="CF632">
        <v>50</v>
      </c>
      <c r="CG632">
        <v>108</v>
      </c>
      <c r="CH632">
        <v>4</v>
      </c>
      <c r="CI632">
        <v>6</v>
      </c>
      <c r="CJ632">
        <v>76</v>
      </c>
      <c r="CK632">
        <v>47</v>
      </c>
      <c r="CL632">
        <v>10</v>
      </c>
      <c r="CM632">
        <v>15</v>
      </c>
      <c r="CN632">
        <v>4</v>
      </c>
      <c r="CO632">
        <v>-0.66</v>
      </c>
      <c r="CP632">
        <v>1005.12</v>
      </c>
      <c r="CQ632">
        <v>2430.1799999999998</v>
      </c>
      <c r="CR632">
        <v>29.26</v>
      </c>
      <c r="CS632">
        <v>16.489999999999998</v>
      </c>
      <c r="CT632">
        <v>17.23</v>
      </c>
      <c r="CU632">
        <v>50.67</v>
      </c>
      <c r="CV632">
        <v>49.58</v>
      </c>
      <c r="CW632">
        <v>56.78</v>
      </c>
      <c r="CX632">
        <v>55.28</v>
      </c>
      <c r="CY632">
        <v>53.21</v>
      </c>
      <c r="CZ632">
        <v>54.11</v>
      </c>
      <c r="DB632">
        <f t="shared" si="9"/>
        <v>-58</v>
      </c>
    </row>
    <row r="633" spans="1:106">
      <c r="A633" t="s">
        <v>98</v>
      </c>
      <c r="B633" t="s">
        <v>99</v>
      </c>
      <c r="C633" t="s">
        <v>100</v>
      </c>
      <c r="D633" t="s">
        <v>63</v>
      </c>
      <c r="E633">
        <v>81</v>
      </c>
      <c r="F633">
        <v>20142015</v>
      </c>
      <c r="G633">
        <v>32</v>
      </c>
      <c r="H633">
        <v>3.05</v>
      </c>
      <c r="I633">
        <v>3.65</v>
      </c>
      <c r="J633">
        <v>18</v>
      </c>
      <c r="K633">
        <v>23</v>
      </c>
      <c r="L633">
        <v>41</v>
      </c>
      <c r="M633">
        <v>0.84</v>
      </c>
      <c r="N633">
        <v>1.08</v>
      </c>
      <c r="O633">
        <v>1.92</v>
      </c>
      <c r="P633">
        <v>8</v>
      </c>
      <c r="Q633">
        <v>58.99</v>
      </c>
      <c r="R633">
        <v>101.56</v>
      </c>
      <c r="S633">
        <v>10.34</v>
      </c>
      <c r="T633">
        <v>5.79</v>
      </c>
      <c r="U633">
        <v>15.8</v>
      </c>
      <c r="V633">
        <v>5.55</v>
      </c>
      <c r="W633">
        <v>56.61</v>
      </c>
      <c r="X633">
        <v>51.06</v>
      </c>
      <c r="Y633">
        <v>145</v>
      </c>
      <c r="Z633">
        <v>621</v>
      </c>
      <c r="AA633">
        <v>476</v>
      </c>
      <c r="AB633">
        <v>29.12</v>
      </c>
      <c r="AC633">
        <v>22.32</v>
      </c>
      <c r="AD633">
        <v>51.43</v>
      </c>
      <c r="AE633">
        <v>160</v>
      </c>
      <c r="AF633">
        <v>6.6</v>
      </c>
      <c r="AG633">
        <v>52.39</v>
      </c>
      <c r="AH633">
        <v>419</v>
      </c>
      <c r="AI633">
        <v>1375</v>
      </c>
      <c r="AJ633">
        <v>956</v>
      </c>
      <c r="AK633">
        <v>64.47</v>
      </c>
      <c r="AL633">
        <v>44.82</v>
      </c>
      <c r="AM633">
        <v>109.29</v>
      </c>
      <c r="AN633">
        <v>51.13</v>
      </c>
      <c r="AO633">
        <v>67</v>
      </c>
      <c r="AP633">
        <v>24</v>
      </c>
      <c r="AQ633">
        <v>307</v>
      </c>
      <c r="AR633">
        <v>5.64</v>
      </c>
      <c r="AS633">
        <v>57.81</v>
      </c>
      <c r="AT633">
        <v>52.17</v>
      </c>
      <c r="AU633">
        <v>274</v>
      </c>
      <c r="AV633">
        <v>1014</v>
      </c>
      <c r="AW633">
        <v>740</v>
      </c>
      <c r="AX633">
        <v>47.54</v>
      </c>
      <c r="AY633">
        <v>34.700000000000003</v>
      </c>
      <c r="AZ633">
        <v>82.24</v>
      </c>
      <c r="BA633">
        <v>69.33</v>
      </c>
      <c r="BB633">
        <v>66</v>
      </c>
      <c r="BC633">
        <v>240</v>
      </c>
      <c r="BD633">
        <v>5.29</v>
      </c>
      <c r="BE633">
        <v>57.29</v>
      </c>
      <c r="BF633">
        <v>52</v>
      </c>
      <c r="BG633">
        <v>179</v>
      </c>
      <c r="BH633">
        <v>32.96</v>
      </c>
      <c r="BI633">
        <v>24.57</v>
      </c>
      <c r="BJ633">
        <v>703</v>
      </c>
      <c r="BK633">
        <v>524</v>
      </c>
      <c r="BL633">
        <v>174</v>
      </c>
      <c r="BM633">
        <v>12.34</v>
      </c>
      <c r="BN633">
        <v>49.35</v>
      </c>
      <c r="BO633">
        <v>3.09</v>
      </c>
      <c r="BP633">
        <v>1.92</v>
      </c>
      <c r="BQ633">
        <v>66</v>
      </c>
      <c r="BR633">
        <v>41</v>
      </c>
      <c r="BS633">
        <v>25</v>
      </c>
      <c r="BT633">
        <v>61.68</v>
      </c>
      <c r="BU633">
        <v>7.5</v>
      </c>
      <c r="BV633">
        <v>9.39</v>
      </c>
      <c r="BW633">
        <v>6.51</v>
      </c>
      <c r="BX633">
        <v>92.18</v>
      </c>
      <c r="BY633">
        <v>43</v>
      </c>
      <c r="BZ633">
        <v>3</v>
      </c>
      <c r="CA633">
        <v>3</v>
      </c>
      <c r="CB633">
        <v>58.13</v>
      </c>
      <c r="CC633">
        <v>461</v>
      </c>
      <c r="CD633">
        <v>411</v>
      </c>
      <c r="CE633">
        <v>332</v>
      </c>
      <c r="CF633">
        <v>29</v>
      </c>
      <c r="CG633">
        <v>129</v>
      </c>
      <c r="CH633">
        <v>10</v>
      </c>
      <c r="CI633">
        <v>13</v>
      </c>
      <c r="CJ633">
        <v>156</v>
      </c>
      <c r="CK633">
        <v>57</v>
      </c>
      <c r="CL633">
        <v>25</v>
      </c>
      <c r="CM633">
        <v>11</v>
      </c>
      <c r="CN633">
        <v>19</v>
      </c>
      <c r="CO633">
        <v>0.38</v>
      </c>
      <c r="CP633">
        <v>1279.67</v>
      </c>
      <c r="CQ633">
        <v>3638.96</v>
      </c>
      <c r="CR633">
        <v>26.02</v>
      </c>
      <c r="CS633">
        <v>18.16</v>
      </c>
      <c r="CT633">
        <v>17.36</v>
      </c>
      <c r="CU633">
        <v>54.12</v>
      </c>
      <c r="CV633">
        <v>49.54</v>
      </c>
      <c r="CW633">
        <v>58.4</v>
      </c>
      <c r="CX633">
        <v>49.51</v>
      </c>
      <c r="CY633">
        <v>54</v>
      </c>
      <c r="CZ633">
        <v>55</v>
      </c>
      <c r="DB633">
        <f t="shared" si="9"/>
        <v>-100</v>
      </c>
    </row>
    <row r="634" spans="1:106">
      <c r="A634" t="s">
        <v>155</v>
      </c>
      <c r="B634" t="s">
        <v>156</v>
      </c>
      <c r="C634" t="s">
        <v>68</v>
      </c>
      <c r="D634" t="s">
        <v>74</v>
      </c>
      <c r="E634">
        <v>77</v>
      </c>
      <c r="F634">
        <v>20142015</v>
      </c>
      <c r="G634">
        <v>24</v>
      </c>
      <c r="H634">
        <v>2.5</v>
      </c>
      <c r="I634">
        <v>2</v>
      </c>
      <c r="J634">
        <v>20</v>
      </c>
      <c r="K634">
        <v>22</v>
      </c>
      <c r="L634">
        <v>42</v>
      </c>
      <c r="M634">
        <v>0.96</v>
      </c>
      <c r="N634">
        <v>1.05</v>
      </c>
      <c r="O634">
        <v>2.0099999999999998</v>
      </c>
      <c r="P634">
        <v>2</v>
      </c>
      <c r="Q634">
        <v>60.01</v>
      </c>
      <c r="R634">
        <v>101.86</v>
      </c>
      <c r="S634">
        <v>11.63</v>
      </c>
      <c r="T634">
        <v>20.51</v>
      </c>
      <c r="U634">
        <v>16.25</v>
      </c>
      <c r="V634">
        <v>13.14</v>
      </c>
      <c r="W634">
        <v>62.4</v>
      </c>
      <c r="X634">
        <v>49.26</v>
      </c>
      <c r="Y634">
        <v>283</v>
      </c>
      <c r="Z634">
        <v>712</v>
      </c>
      <c r="AA634">
        <v>429</v>
      </c>
      <c r="AB634">
        <v>34.14</v>
      </c>
      <c r="AC634">
        <v>20.57</v>
      </c>
      <c r="AD634">
        <v>54.7</v>
      </c>
      <c r="AE634">
        <v>194</v>
      </c>
      <c r="AF634">
        <v>10.210000000000001</v>
      </c>
      <c r="AG634">
        <v>49.8</v>
      </c>
      <c r="AH634">
        <v>486</v>
      </c>
      <c r="AI634">
        <v>1457</v>
      </c>
      <c r="AJ634">
        <v>971</v>
      </c>
      <c r="AK634">
        <v>69.849999999999994</v>
      </c>
      <c r="AL634">
        <v>46.55</v>
      </c>
      <c r="AM634">
        <v>116.41</v>
      </c>
      <c r="AN634">
        <v>52.99</v>
      </c>
      <c r="AO634">
        <v>63</v>
      </c>
      <c r="AP634">
        <v>33</v>
      </c>
      <c r="AQ634">
        <v>284</v>
      </c>
      <c r="AR634">
        <v>10.1</v>
      </c>
      <c r="AS634">
        <v>60.36</v>
      </c>
      <c r="AT634">
        <v>50.26</v>
      </c>
      <c r="AU634">
        <v>367</v>
      </c>
      <c r="AV634">
        <v>1069</v>
      </c>
      <c r="AW634">
        <v>702</v>
      </c>
      <c r="AX634">
        <v>51.25</v>
      </c>
      <c r="AY634">
        <v>33.659999999999997</v>
      </c>
      <c r="AZ634">
        <v>84.91</v>
      </c>
      <c r="BA634">
        <v>72.22</v>
      </c>
      <c r="BB634">
        <v>49</v>
      </c>
      <c r="BC634">
        <v>221</v>
      </c>
      <c r="BD634">
        <v>10.31</v>
      </c>
      <c r="BE634">
        <v>60.5</v>
      </c>
      <c r="BF634">
        <v>50.19</v>
      </c>
      <c r="BG634">
        <v>268</v>
      </c>
      <c r="BH634">
        <v>37.01</v>
      </c>
      <c r="BI634">
        <v>24.16</v>
      </c>
      <c r="BJ634">
        <v>772</v>
      </c>
      <c r="BK634">
        <v>504</v>
      </c>
      <c r="BL634">
        <v>172</v>
      </c>
      <c r="BM634">
        <v>18.18</v>
      </c>
      <c r="BN634">
        <v>47.84</v>
      </c>
      <c r="BO634">
        <v>3.26</v>
      </c>
      <c r="BP634">
        <v>1.68</v>
      </c>
      <c r="BQ634">
        <v>68</v>
      </c>
      <c r="BR634">
        <v>35</v>
      </c>
      <c r="BS634">
        <v>33</v>
      </c>
      <c r="BT634">
        <v>66.02</v>
      </c>
      <c r="BU634">
        <v>9.0500000000000007</v>
      </c>
      <c r="BV634">
        <v>8.81</v>
      </c>
      <c r="BW634">
        <v>6.36</v>
      </c>
      <c r="BX634">
        <v>93.06</v>
      </c>
      <c r="BY634">
        <v>39.89</v>
      </c>
      <c r="BZ634">
        <v>71</v>
      </c>
      <c r="CA634">
        <v>107</v>
      </c>
      <c r="CB634">
        <v>66.739999999999995</v>
      </c>
      <c r="CC634">
        <v>592</v>
      </c>
      <c r="CD634">
        <v>405</v>
      </c>
      <c r="CE634">
        <v>295</v>
      </c>
      <c r="CF634">
        <v>52</v>
      </c>
      <c r="CG634">
        <v>107</v>
      </c>
      <c r="CH634">
        <v>17</v>
      </c>
      <c r="CI634">
        <v>5</v>
      </c>
      <c r="CJ634">
        <v>152</v>
      </c>
      <c r="CK634">
        <v>32</v>
      </c>
      <c r="CL634">
        <v>29</v>
      </c>
      <c r="CM634">
        <v>9</v>
      </c>
      <c r="CN634">
        <v>11</v>
      </c>
      <c r="CO634">
        <v>0.1</v>
      </c>
      <c r="CP634">
        <v>1251.49</v>
      </c>
      <c r="CQ634">
        <v>3442.26</v>
      </c>
      <c r="CR634">
        <v>26.66</v>
      </c>
      <c r="CS634">
        <v>18.29</v>
      </c>
      <c r="CT634">
        <v>17.399999999999999</v>
      </c>
      <c r="CU634">
        <v>52.23</v>
      </c>
      <c r="CV634">
        <v>50.05</v>
      </c>
      <c r="CW634">
        <v>57.34</v>
      </c>
      <c r="CX634">
        <v>52.45</v>
      </c>
      <c r="CY634">
        <v>54.61</v>
      </c>
      <c r="CZ634">
        <v>54.51</v>
      </c>
      <c r="DB634">
        <f t="shared" si="9"/>
        <v>-55</v>
      </c>
    </row>
    <row r="635" spans="1:106">
      <c r="A635" t="s">
        <v>526</v>
      </c>
      <c r="B635" t="s">
        <v>527</v>
      </c>
      <c r="C635" t="s">
        <v>100</v>
      </c>
      <c r="D635" t="s">
        <v>195</v>
      </c>
      <c r="E635">
        <v>67</v>
      </c>
      <c r="F635">
        <v>20142015</v>
      </c>
      <c r="G635">
        <v>20</v>
      </c>
      <c r="H635">
        <v>0.92500000000000004</v>
      </c>
      <c r="I635">
        <v>0.92500000000000004</v>
      </c>
      <c r="J635">
        <v>4</v>
      </c>
      <c r="K635">
        <v>13</v>
      </c>
      <c r="L635">
        <v>17</v>
      </c>
      <c r="M635">
        <v>0.33</v>
      </c>
      <c r="N635">
        <v>1.06</v>
      </c>
      <c r="O635">
        <v>1.38</v>
      </c>
      <c r="P635">
        <v>8</v>
      </c>
      <c r="Q635">
        <v>53.32</v>
      </c>
      <c r="R635">
        <v>98.8</v>
      </c>
      <c r="S635">
        <v>5.0599999999999996</v>
      </c>
      <c r="T635">
        <v>7.53</v>
      </c>
      <c r="U635">
        <v>11</v>
      </c>
      <c r="V635">
        <v>3.12</v>
      </c>
      <c r="W635">
        <v>53.67</v>
      </c>
      <c r="X635">
        <v>50.55</v>
      </c>
      <c r="Y635">
        <v>45</v>
      </c>
      <c r="Z635">
        <v>329</v>
      </c>
      <c r="AA635">
        <v>284</v>
      </c>
      <c r="AB635">
        <v>26.79</v>
      </c>
      <c r="AC635">
        <v>23.12</v>
      </c>
      <c r="AD635">
        <v>49.91</v>
      </c>
      <c r="AE635">
        <v>78</v>
      </c>
      <c r="AF635">
        <v>3.34</v>
      </c>
      <c r="AG635">
        <v>49.98</v>
      </c>
      <c r="AH635">
        <v>88</v>
      </c>
      <c r="AI635">
        <v>707</v>
      </c>
      <c r="AJ635">
        <v>619</v>
      </c>
      <c r="AK635">
        <v>57.56</v>
      </c>
      <c r="AL635">
        <v>50.4</v>
      </c>
      <c r="AM635">
        <v>107.96</v>
      </c>
      <c r="AN635">
        <v>49.36</v>
      </c>
      <c r="AO635">
        <v>38</v>
      </c>
      <c r="AP635">
        <v>24</v>
      </c>
      <c r="AQ635">
        <v>150</v>
      </c>
      <c r="AR635">
        <v>4.74</v>
      </c>
      <c r="AS635">
        <v>54.8</v>
      </c>
      <c r="AT635">
        <v>50.05</v>
      </c>
      <c r="AU635">
        <v>90</v>
      </c>
      <c r="AV635">
        <v>514</v>
      </c>
      <c r="AW635">
        <v>424</v>
      </c>
      <c r="AX635">
        <v>41.85</v>
      </c>
      <c r="AY635">
        <v>34.520000000000003</v>
      </c>
      <c r="AZ635">
        <v>76.37</v>
      </c>
      <c r="BA635">
        <v>67.900000000000006</v>
      </c>
      <c r="BB635">
        <v>33</v>
      </c>
      <c r="BC635">
        <v>112</v>
      </c>
      <c r="BD635">
        <v>4.62</v>
      </c>
      <c r="BE635">
        <v>54.02</v>
      </c>
      <c r="BF635">
        <v>49.41</v>
      </c>
      <c r="BG635">
        <v>52</v>
      </c>
      <c r="BH635">
        <v>28.42</v>
      </c>
      <c r="BI635">
        <v>24.18</v>
      </c>
      <c r="BJ635">
        <v>349</v>
      </c>
      <c r="BK635">
        <v>297</v>
      </c>
      <c r="BL635">
        <v>79</v>
      </c>
      <c r="BM635">
        <v>-4.55</v>
      </c>
      <c r="BN635">
        <v>54.55</v>
      </c>
      <c r="BO635">
        <v>1.95</v>
      </c>
      <c r="BP635">
        <v>1.95</v>
      </c>
      <c r="BQ635">
        <v>24</v>
      </c>
      <c r="BR635">
        <v>24</v>
      </c>
      <c r="BS635">
        <v>0</v>
      </c>
      <c r="BT635">
        <v>50</v>
      </c>
      <c r="BU635">
        <v>3.57</v>
      </c>
      <c r="BV635">
        <v>6.88</v>
      </c>
      <c r="BW635">
        <v>4.67</v>
      </c>
      <c r="BX635">
        <v>91.92</v>
      </c>
      <c r="BY635">
        <v>28</v>
      </c>
      <c r="BZ635">
        <v>2</v>
      </c>
      <c r="CA635">
        <v>9</v>
      </c>
      <c r="CB635">
        <v>57.89</v>
      </c>
      <c r="CC635">
        <v>242</v>
      </c>
      <c r="CD635">
        <v>252</v>
      </c>
      <c r="CE635">
        <v>176</v>
      </c>
      <c r="CF635">
        <v>205</v>
      </c>
      <c r="CG635">
        <v>137</v>
      </c>
      <c r="CH635">
        <v>7</v>
      </c>
      <c r="CI635">
        <v>6</v>
      </c>
      <c r="CJ635">
        <v>75</v>
      </c>
      <c r="CK635">
        <v>10</v>
      </c>
      <c r="CL635">
        <v>20</v>
      </c>
      <c r="CM635">
        <v>21</v>
      </c>
      <c r="CN635">
        <v>29</v>
      </c>
      <c r="CO635">
        <v>0.65</v>
      </c>
      <c r="CP635">
        <v>736.91</v>
      </c>
      <c r="CQ635">
        <v>3337.31</v>
      </c>
      <c r="CR635">
        <v>18.09</v>
      </c>
      <c r="CS635">
        <v>18.09</v>
      </c>
      <c r="CT635">
        <v>17.04</v>
      </c>
      <c r="CU635">
        <v>49.83</v>
      </c>
      <c r="CV635">
        <v>49.44</v>
      </c>
      <c r="CW635">
        <v>53.74</v>
      </c>
      <c r="CX635">
        <v>54.12</v>
      </c>
      <c r="CY635">
        <v>52.95</v>
      </c>
      <c r="CZ635">
        <v>54.15</v>
      </c>
      <c r="DB635">
        <f t="shared" si="9"/>
        <v>68</v>
      </c>
    </row>
    <row r="636" spans="1:106">
      <c r="A636" t="s">
        <v>1042</v>
      </c>
      <c r="B636" t="s">
        <v>1043</v>
      </c>
      <c r="C636" t="s">
        <v>113</v>
      </c>
      <c r="D636" t="s">
        <v>71</v>
      </c>
      <c r="E636">
        <v>75</v>
      </c>
      <c r="F636">
        <v>20142015</v>
      </c>
      <c r="G636">
        <v>26</v>
      </c>
      <c r="H636">
        <v>2.35</v>
      </c>
      <c r="I636">
        <v>2.4750000000000001</v>
      </c>
      <c r="J636">
        <v>15</v>
      </c>
      <c r="K636">
        <v>20</v>
      </c>
      <c r="L636">
        <v>35</v>
      </c>
      <c r="M636">
        <v>0.73</v>
      </c>
      <c r="N636">
        <v>0.97</v>
      </c>
      <c r="O636">
        <v>1.7</v>
      </c>
      <c r="P636">
        <v>15</v>
      </c>
      <c r="Q636">
        <v>49.18</v>
      </c>
      <c r="R636">
        <v>98.56</v>
      </c>
      <c r="S636">
        <v>9.5500000000000007</v>
      </c>
      <c r="T636">
        <v>1.77</v>
      </c>
      <c r="U636">
        <v>16.440000000000001</v>
      </c>
      <c r="V636">
        <v>-5.41</v>
      </c>
      <c r="W636">
        <v>48.21</v>
      </c>
      <c r="X636">
        <v>53.62</v>
      </c>
      <c r="Y636">
        <v>-41</v>
      </c>
      <c r="Z636">
        <v>553</v>
      </c>
      <c r="AA636">
        <v>594</v>
      </c>
      <c r="AB636">
        <v>26.91</v>
      </c>
      <c r="AC636">
        <v>28.91</v>
      </c>
      <c r="AD636">
        <v>55.82</v>
      </c>
      <c r="AE636">
        <v>175</v>
      </c>
      <c r="AF636">
        <v>-3.86</v>
      </c>
      <c r="AG636">
        <v>53.04</v>
      </c>
      <c r="AH636">
        <v>-40</v>
      </c>
      <c r="AI636">
        <v>1197</v>
      </c>
      <c r="AJ636">
        <v>1237</v>
      </c>
      <c r="AK636">
        <v>58.26</v>
      </c>
      <c r="AL636">
        <v>60.2</v>
      </c>
      <c r="AM636">
        <v>118.46</v>
      </c>
      <c r="AN636">
        <v>52.97</v>
      </c>
      <c r="AO636">
        <v>41</v>
      </c>
      <c r="AP636">
        <v>55</v>
      </c>
      <c r="AQ636">
        <v>263</v>
      </c>
      <c r="AR636">
        <v>-4.5199999999999996</v>
      </c>
      <c r="AS636">
        <v>48.6</v>
      </c>
      <c r="AT636">
        <v>53.12</v>
      </c>
      <c r="AU636">
        <v>-50</v>
      </c>
      <c r="AV636">
        <v>870</v>
      </c>
      <c r="AW636">
        <v>920</v>
      </c>
      <c r="AX636">
        <v>42.34</v>
      </c>
      <c r="AY636">
        <v>44.78</v>
      </c>
      <c r="AZ636">
        <v>87.12</v>
      </c>
      <c r="BA636">
        <v>72.87</v>
      </c>
      <c r="BB636">
        <v>65</v>
      </c>
      <c r="BC636">
        <v>222</v>
      </c>
      <c r="BD636">
        <v>-2.85</v>
      </c>
      <c r="BE636">
        <v>49.65</v>
      </c>
      <c r="BF636">
        <v>52.5</v>
      </c>
      <c r="BG636">
        <v>-9</v>
      </c>
      <c r="BH636">
        <v>30.86</v>
      </c>
      <c r="BI636">
        <v>31.29</v>
      </c>
      <c r="BJ636">
        <v>634</v>
      </c>
      <c r="BK636">
        <v>643</v>
      </c>
      <c r="BL636">
        <v>157</v>
      </c>
      <c r="BM636">
        <v>-4.55</v>
      </c>
      <c r="BN636">
        <v>50</v>
      </c>
      <c r="BO636">
        <v>2.4300000000000002</v>
      </c>
      <c r="BP636">
        <v>2.92</v>
      </c>
      <c r="BQ636">
        <v>50</v>
      </c>
      <c r="BR636">
        <v>60</v>
      </c>
      <c r="BS636">
        <v>-10</v>
      </c>
      <c r="BT636">
        <v>45.45</v>
      </c>
      <c r="BU636">
        <v>6.76</v>
      </c>
      <c r="BV636">
        <v>7.89</v>
      </c>
      <c r="BW636">
        <v>5.75</v>
      </c>
      <c r="BX636">
        <v>90.67</v>
      </c>
      <c r="BY636">
        <v>45.1</v>
      </c>
      <c r="BZ636">
        <v>69</v>
      </c>
      <c r="CA636">
        <v>84</v>
      </c>
      <c r="CB636">
        <v>50.76</v>
      </c>
      <c r="CC636">
        <v>400</v>
      </c>
      <c r="CD636">
        <v>398</v>
      </c>
      <c r="CE636">
        <v>388</v>
      </c>
      <c r="CF636">
        <v>263</v>
      </c>
      <c r="CG636">
        <v>102</v>
      </c>
      <c r="CH636">
        <v>13</v>
      </c>
      <c r="CI636">
        <v>7</v>
      </c>
      <c r="CJ636">
        <v>142</v>
      </c>
      <c r="CK636">
        <v>40</v>
      </c>
      <c r="CL636">
        <v>33</v>
      </c>
      <c r="CM636">
        <v>13</v>
      </c>
      <c r="CN636">
        <v>28</v>
      </c>
      <c r="CO636">
        <v>0.73</v>
      </c>
      <c r="CP636">
        <v>1232.83</v>
      </c>
      <c r="CQ636">
        <v>3315.42</v>
      </c>
      <c r="CR636">
        <v>27.11</v>
      </c>
      <c r="CS636">
        <v>17.739999999999998</v>
      </c>
      <c r="CT636">
        <v>17.48</v>
      </c>
      <c r="CU636">
        <v>51.24</v>
      </c>
      <c r="CV636">
        <v>50.14</v>
      </c>
      <c r="CW636">
        <v>58.58</v>
      </c>
      <c r="CX636">
        <v>55.75</v>
      </c>
      <c r="CY636">
        <v>54.34</v>
      </c>
      <c r="CZ636">
        <v>54.04</v>
      </c>
      <c r="DB636">
        <f t="shared" si="9"/>
        <v>161</v>
      </c>
    </row>
    <row r="637" spans="1:106">
      <c r="A637" t="s">
        <v>686</v>
      </c>
      <c r="B637" t="s">
        <v>687</v>
      </c>
      <c r="C637" t="s">
        <v>68</v>
      </c>
      <c r="D637" t="s">
        <v>688</v>
      </c>
      <c r="E637">
        <v>79</v>
      </c>
      <c r="F637">
        <v>20142015</v>
      </c>
      <c r="G637">
        <v>29</v>
      </c>
      <c r="H637">
        <v>1.3</v>
      </c>
      <c r="I637">
        <v>1.3</v>
      </c>
      <c r="J637">
        <v>9</v>
      </c>
      <c r="K637">
        <v>25</v>
      </c>
      <c r="L637">
        <v>34</v>
      </c>
      <c r="M637">
        <v>0.41</v>
      </c>
      <c r="N637">
        <v>1.1499999999999999</v>
      </c>
      <c r="O637">
        <v>1.56</v>
      </c>
      <c r="P637">
        <v>10</v>
      </c>
      <c r="Q637">
        <v>41.72</v>
      </c>
      <c r="R637">
        <v>102.42</v>
      </c>
      <c r="S637">
        <v>9.2799999999999994</v>
      </c>
      <c r="T637">
        <v>-22.1</v>
      </c>
      <c r="U637">
        <v>16.57</v>
      </c>
      <c r="V637">
        <v>-10.19</v>
      </c>
      <c r="W637">
        <v>40.64</v>
      </c>
      <c r="X637">
        <v>50.82</v>
      </c>
      <c r="Y637">
        <v>-224</v>
      </c>
      <c r="Z637">
        <v>486</v>
      </c>
      <c r="AA637">
        <v>710</v>
      </c>
      <c r="AB637">
        <v>22.27</v>
      </c>
      <c r="AC637">
        <v>32.54</v>
      </c>
      <c r="AD637">
        <v>54.81</v>
      </c>
      <c r="AE637">
        <v>107</v>
      </c>
      <c r="AF637">
        <v>-10</v>
      </c>
      <c r="AG637">
        <v>51.73</v>
      </c>
      <c r="AH637">
        <v>-403</v>
      </c>
      <c r="AI637">
        <v>1016</v>
      </c>
      <c r="AJ637">
        <v>1419</v>
      </c>
      <c r="AK637">
        <v>46.56</v>
      </c>
      <c r="AL637">
        <v>65.03</v>
      </c>
      <c r="AM637">
        <v>111.6</v>
      </c>
      <c r="AN637">
        <v>54.72</v>
      </c>
      <c r="AO637">
        <v>33</v>
      </c>
      <c r="AP637">
        <v>69</v>
      </c>
      <c r="AQ637">
        <v>173</v>
      </c>
      <c r="AR637">
        <v>-8.74</v>
      </c>
      <c r="AS637">
        <v>42.58</v>
      </c>
      <c r="AT637">
        <v>51.33</v>
      </c>
      <c r="AU637">
        <v>-270</v>
      </c>
      <c r="AV637">
        <v>775</v>
      </c>
      <c r="AW637">
        <v>1045</v>
      </c>
      <c r="AX637">
        <v>35.520000000000003</v>
      </c>
      <c r="AY637">
        <v>47.89</v>
      </c>
      <c r="AZ637">
        <v>83.41</v>
      </c>
      <c r="BA637">
        <v>71.739999999999995</v>
      </c>
      <c r="BB637">
        <v>43</v>
      </c>
      <c r="BC637">
        <v>140</v>
      </c>
      <c r="BD637">
        <v>-8.2200000000000006</v>
      </c>
      <c r="BE637">
        <v>43.23</v>
      </c>
      <c r="BF637">
        <v>51.46</v>
      </c>
      <c r="BG637">
        <v>-174</v>
      </c>
      <c r="BH637">
        <v>25.48</v>
      </c>
      <c r="BI637">
        <v>33.46</v>
      </c>
      <c r="BJ637">
        <v>556</v>
      </c>
      <c r="BK637">
        <v>730</v>
      </c>
      <c r="BL637">
        <v>97</v>
      </c>
      <c r="BM637">
        <v>6.17</v>
      </c>
      <c r="BN637">
        <v>44.85</v>
      </c>
      <c r="BO637">
        <v>2.29</v>
      </c>
      <c r="BP637">
        <v>2.2000000000000002</v>
      </c>
      <c r="BQ637">
        <v>50</v>
      </c>
      <c r="BR637">
        <v>48</v>
      </c>
      <c r="BS637">
        <v>2</v>
      </c>
      <c r="BT637">
        <v>51.02</v>
      </c>
      <c r="BU637">
        <v>6.43</v>
      </c>
      <c r="BV637">
        <v>8.99</v>
      </c>
      <c r="BW637">
        <v>6.45</v>
      </c>
      <c r="BX637">
        <v>93.42</v>
      </c>
      <c r="BY637">
        <v>46.93</v>
      </c>
      <c r="BZ637">
        <v>107</v>
      </c>
      <c r="CA637">
        <v>121</v>
      </c>
      <c r="CB637">
        <v>33.43</v>
      </c>
      <c r="CC637">
        <v>332</v>
      </c>
      <c r="CD637">
        <v>434</v>
      </c>
      <c r="CE637">
        <v>661</v>
      </c>
      <c r="CF637">
        <v>124</v>
      </c>
      <c r="CG637">
        <v>146</v>
      </c>
      <c r="CH637">
        <v>18</v>
      </c>
      <c r="CI637">
        <v>7</v>
      </c>
      <c r="CJ637">
        <v>88</v>
      </c>
      <c r="CK637">
        <v>25</v>
      </c>
      <c r="CL637">
        <v>44</v>
      </c>
      <c r="CM637">
        <v>10</v>
      </c>
      <c r="CN637">
        <v>20</v>
      </c>
      <c r="CO637">
        <v>0.46</v>
      </c>
      <c r="CP637">
        <v>1309.19</v>
      </c>
      <c r="CQ637">
        <v>3481.13</v>
      </c>
      <c r="CR637">
        <v>27.33</v>
      </c>
      <c r="CS637">
        <v>18.18</v>
      </c>
      <c r="CT637">
        <v>17.440000000000001</v>
      </c>
      <c r="CU637">
        <v>47.31</v>
      </c>
      <c r="CV637">
        <v>50.4</v>
      </c>
      <c r="CW637">
        <v>53.17</v>
      </c>
      <c r="CX637">
        <v>59.21</v>
      </c>
      <c r="CY637">
        <v>54.54</v>
      </c>
      <c r="CZ637">
        <v>53.67</v>
      </c>
      <c r="DB637">
        <f t="shared" si="9"/>
        <v>-22</v>
      </c>
    </row>
    <row r="638" spans="1:106">
      <c r="A638" t="s">
        <v>924</v>
      </c>
      <c r="B638" t="s">
        <v>925</v>
      </c>
      <c r="C638" t="s">
        <v>62</v>
      </c>
      <c r="D638" t="s">
        <v>926</v>
      </c>
      <c r="E638">
        <v>69</v>
      </c>
      <c r="F638">
        <v>20142015</v>
      </c>
      <c r="G638">
        <v>30</v>
      </c>
      <c r="H638">
        <v>5</v>
      </c>
      <c r="I638">
        <v>5.5</v>
      </c>
      <c r="J638">
        <v>8</v>
      </c>
      <c r="K638">
        <v>26</v>
      </c>
      <c r="L638">
        <v>34</v>
      </c>
      <c r="M638">
        <v>0.33</v>
      </c>
      <c r="N638">
        <v>1.06</v>
      </c>
      <c r="O638">
        <v>1.38</v>
      </c>
      <c r="P638">
        <v>-2</v>
      </c>
      <c r="Q638">
        <v>53.38</v>
      </c>
      <c r="R638">
        <v>99.39</v>
      </c>
      <c r="S638">
        <v>5.44</v>
      </c>
      <c r="T638">
        <v>12.56</v>
      </c>
      <c r="U638">
        <v>21.35</v>
      </c>
      <c r="V638">
        <v>6.43</v>
      </c>
      <c r="W638">
        <v>53.42</v>
      </c>
      <c r="X638">
        <v>46.99</v>
      </c>
      <c r="Y638">
        <v>94</v>
      </c>
      <c r="Z638">
        <v>735</v>
      </c>
      <c r="AA638">
        <v>641</v>
      </c>
      <c r="AB638">
        <v>29.94</v>
      </c>
      <c r="AC638">
        <v>26.11</v>
      </c>
      <c r="AD638">
        <v>56.05</v>
      </c>
      <c r="AE638">
        <v>91</v>
      </c>
      <c r="AF638">
        <v>7.33</v>
      </c>
      <c r="AG638">
        <v>46.05</v>
      </c>
      <c r="AH638">
        <v>188</v>
      </c>
      <c r="AI638">
        <v>1485</v>
      </c>
      <c r="AJ638">
        <v>1297</v>
      </c>
      <c r="AK638">
        <v>60.49</v>
      </c>
      <c r="AL638">
        <v>52.83</v>
      </c>
      <c r="AM638">
        <v>113.32</v>
      </c>
      <c r="AN638">
        <v>53.74</v>
      </c>
      <c r="AO638">
        <v>109</v>
      </c>
      <c r="AP638">
        <v>81</v>
      </c>
      <c r="AQ638">
        <v>310</v>
      </c>
      <c r="AR638">
        <v>6.3</v>
      </c>
      <c r="AS638">
        <v>52.58</v>
      </c>
      <c r="AT638">
        <v>46.28</v>
      </c>
      <c r="AU638">
        <v>108</v>
      </c>
      <c r="AV638">
        <v>1101</v>
      </c>
      <c r="AW638">
        <v>993</v>
      </c>
      <c r="AX638">
        <v>44.85</v>
      </c>
      <c r="AY638">
        <v>40.450000000000003</v>
      </c>
      <c r="AZ638">
        <v>85.3</v>
      </c>
      <c r="BA638">
        <v>72.48</v>
      </c>
      <c r="BB638">
        <v>54</v>
      </c>
      <c r="BC638">
        <v>201</v>
      </c>
      <c r="BD638">
        <v>6.42</v>
      </c>
      <c r="BE638">
        <v>51.95</v>
      </c>
      <c r="BF638">
        <v>45.53</v>
      </c>
      <c r="BG638">
        <v>60</v>
      </c>
      <c r="BH638">
        <v>32.51</v>
      </c>
      <c r="BI638">
        <v>30.06</v>
      </c>
      <c r="BJ638">
        <v>798</v>
      </c>
      <c r="BK638">
        <v>738</v>
      </c>
      <c r="BL638">
        <v>147</v>
      </c>
      <c r="BM638">
        <v>7.78</v>
      </c>
      <c r="BN638">
        <v>42.56</v>
      </c>
      <c r="BO638">
        <v>2.97</v>
      </c>
      <c r="BP638">
        <v>2.93</v>
      </c>
      <c r="BQ638">
        <v>73</v>
      </c>
      <c r="BR638">
        <v>72</v>
      </c>
      <c r="BS638">
        <v>1</v>
      </c>
      <c r="BT638">
        <v>50.34</v>
      </c>
      <c r="BU638">
        <v>3.98</v>
      </c>
      <c r="BV638">
        <v>9.15</v>
      </c>
      <c r="BW638">
        <v>6.63</v>
      </c>
      <c r="BX638">
        <v>90.24</v>
      </c>
      <c r="BY638">
        <v>40</v>
      </c>
      <c r="BZ638">
        <v>0</v>
      </c>
      <c r="CA638">
        <v>0</v>
      </c>
      <c r="CB638">
        <v>56.16</v>
      </c>
      <c r="CC638">
        <v>593</v>
      </c>
      <c r="CD638">
        <v>417</v>
      </c>
      <c r="CE638">
        <v>463</v>
      </c>
      <c r="CF638">
        <v>115</v>
      </c>
      <c r="CG638">
        <v>103</v>
      </c>
      <c r="CH638">
        <v>13</v>
      </c>
      <c r="CI638">
        <v>13</v>
      </c>
      <c r="CJ638">
        <v>139</v>
      </c>
      <c r="CK638">
        <v>33</v>
      </c>
      <c r="CL638">
        <v>12</v>
      </c>
      <c r="CM638">
        <v>21</v>
      </c>
      <c r="CN638">
        <v>19</v>
      </c>
      <c r="CO638">
        <v>-0.08</v>
      </c>
      <c r="CP638">
        <v>1472.97</v>
      </c>
      <c r="CQ638">
        <v>2699.01</v>
      </c>
      <c r="CR638">
        <v>35.31</v>
      </c>
      <c r="CS638">
        <v>16.18</v>
      </c>
      <c r="CT638">
        <v>17.260000000000002</v>
      </c>
      <c r="CU638">
        <v>48.85</v>
      </c>
      <c r="CV638">
        <v>49.78</v>
      </c>
      <c r="CW638">
        <v>52.56</v>
      </c>
      <c r="CX638">
        <v>55.04</v>
      </c>
      <c r="CY638">
        <v>53.97</v>
      </c>
      <c r="CZ638">
        <v>54.44</v>
      </c>
      <c r="DB638">
        <f t="shared" si="9"/>
        <v>12</v>
      </c>
    </row>
    <row r="639" spans="1:106">
      <c r="A639" t="s">
        <v>1261</v>
      </c>
      <c r="B639" t="s">
        <v>1262</v>
      </c>
      <c r="C639" t="s">
        <v>80</v>
      </c>
      <c r="D639" t="s">
        <v>643</v>
      </c>
      <c r="E639">
        <v>81</v>
      </c>
      <c r="F639">
        <v>20142015</v>
      </c>
      <c r="G639">
        <v>20</v>
      </c>
      <c r="H639">
        <v>0.92500000000000004</v>
      </c>
      <c r="I639">
        <v>0.92500000000000004</v>
      </c>
      <c r="J639">
        <v>14</v>
      </c>
      <c r="K639">
        <v>19</v>
      </c>
      <c r="L639">
        <v>33</v>
      </c>
      <c r="M639">
        <v>0.68</v>
      </c>
      <c r="N639">
        <v>0.92</v>
      </c>
      <c r="O639">
        <v>1.6</v>
      </c>
      <c r="P639">
        <v>11</v>
      </c>
      <c r="Q639">
        <v>51.54</v>
      </c>
      <c r="R639">
        <v>96.86</v>
      </c>
      <c r="S639">
        <v>7.33</v>
      </c>
      <c r="T639">
        <v>19.54</v>
      </c>
      <c r="U639">
        <v>15.25</v>
      </c>
      <c r="V639">
        <v>2.63</v>
      </c>
      <c r="W639">
        <v>49.25</v>
      </c>
      <c r="X639">
        <v>46.62</v>
      </c>
      <c r="Y639">
        <v>-18</v>
      </c>
      <c r="Z639">
        <v>595</v>
      </c>
      <c r="AA639">
        <v>613</v>
      </c>
      <c r="AB639">
        <v>28.89</v>
      </c>
      <c r="AC639">
        <v>29.77</v>
      </c>
      <c r="AD639">
        <v>58.66</v>
      </c>
      <c r="AE639">
        <v>194</v>
      </c>
      <c r="AF639">
        <v>3.36</v>
      </c>
      <c r="AG639">
        <v>48.18</v>
      </c>
      <c r="AH639">
        <v>72</v>
      </c>
      <c r="AI639">
        <v>1202</v>
      </c>
      <c r="AJ639">
        <v>1130</v>
      </c>
      <c r="AK639">
        <v>58.37</v>
      </c>
      <c r="AL639">
        <v>54.87</v>
      </c>
      <c r="AM639">
        <v>113.24</v>
      </c>
      <c r="AN639">
        <v>54.24</v>
      </c>
      <c r="AO639">
        <v>80</v>
      </c>
      <c r="AP639">
        <v>28</v>
      </c>
      <c r="AQ639">
        <v>337</v>
      </c>
      <c r="AR639">
        <v>2.87</v>
      </c>
      <c r="AS639">
        <v>50.6</v>
      </c>
      <c r="AT639">
        <v>47.73</v>
      </c>
      <c r="AU639">
        <v>21</v>
      </c>
      <c r="AV639">
        <v>880</v>
      </c>
      <c r="AW639">
        <v>859</v>
      </c>
      <c r="AX639">
        <v>42.73</v>
      </c>
      <c r="AY639">
        <v>41.71</v>
      </c>
      <c r="AZ639">
        <v>84.45</v>
      </c>
      <c r="BA639">
        <v>74.09</v>
      </c>
      <c r="BB639">
        <v>66</v>
      </c>
      <c r="BC639">
        <v>257</v>
      </c>
      <c r="BD639">
        <v>3.42</v>
      </c>
      <c r="BE639">
        <v>51.26</v>
      </c>
      <c r="BF639">
        <v>47.84</v>
      </c>
      <c r="BG639">
        <v>32</v>
      </c>
      <c r="BH639">
        <v>31.66</v>
      </c>
      <c r="BI639">
        <v>30.11</v>
      </c>
      <c r="BJ639">
        <v>652</v>
      </c>
      <c r="BK639">
        <v>620</v>
      </c>
      <c r="BL639">
        <v>191</v>
      </c>
      <c r="BM639">
        <v>2.33</v>
      </c>
      <c r="BN639">
        <v>40.4</v>
      </c>
      <c r="BO639">
        <v>2.4300000000000002</v>
      </c>
      <c r="BP639">
        <v>3.25</v>
      </c>
      <c r="BQ639">
        <v>50</v>
      </c>
      <c r="BR639">
        <v>67</v>
      </c>
      <c r="BS639">
        <v>-17</v>
      </c>
      <c r="BT639">
        <v>42.74</v>
      </c>
      <c r="BU639">
        <v>5.45</v>
      </c>
      <c r="BV639">
        <v>7.67</v>
      </c>
      <c r="BW639">
        <v>5.68</v>
      </c>
      <c r="BX639">
        <v>89.19</v>
      </c>
      <c r="BY639">
        <v>38</v>
      </c>
      <c r="BZ639">
        <v>0</v>
      </c>
      <c r="CA639">
        <v>1</v>
      </c>
      <c r="CB639">
        <v>66.33</v>
      </c>
      <c r="CC639">
        <v>455</v>
      </c>
      <c r="CD639">
        <v>417</v>
      </c>
      <c r="CE639">
        <v>231</v>
      </c>
      <c r="CF639">
        <v>97</v>
      </c>
      <c r="CG639">
        <v>83</v>
      </c>
      <c r="CH639">
        <v>12</v>
      </c>
      <c r="CI639">
        <v>7</v>
      </c>
      <c r="CJ639">
        <v>177</v>
      </c>
      <c r="CK639">
        <v>55</v>
      </c>
      <c r="CL639">
        <v>34</v>
      </c>
      <c r="CM639">
        <v>9</v>
      </c>
      <c r="CN639">
        <v>20</v>
      </c>
      <c r="CO639">
        <v>0.53</v>
      </c>
      <c r="CP639">
        <v>1235.5899999999999</v>
      </c>
      <c r="CQ639">
        <v>3700.74</v>
      </c>
      <c r="CR639">
        <v>25.03</v>
      </c>
      <c r="CS639">
        <v>17.809999999999999</v>
      </c>
      <c r="CT639">
        <v>17.309999999999999</v>
      </c>
      <c r="CU639">
        <v>48.19</v>
      </c>
      <c r="CV639">
        <v>50.32</v>
      </c>
      <c r="CW639">
        <v>52.51</v>
      </c>
      <c r="CX639">
        <v>56.47</v>
      </c>
      <c r="CY639">
        <v>54.62</v>
      </c>
      <c r="CZ639">
        <v>53.91</v>
      </c>
      <c r="DB639">
        <f t="shared" si="9"/>
        <v>14</v>
      </c>
    </row>
    <row r="640" spans="1:106">
      <c r="A640" t="s">
        <v>977</v>
      </c>
      <c r="B640" t="s">
        <v>978</v>
      </c>
      <c r="C640" t="s">
        <v>62</v>
      </c>
      <c r="D640" t="s">
        <v>979</v>
      </c>
      <c r="E640">
        <v>84</v>
      </c>
      <c r="F640">
        <v>20142015</v>
      </c>
      <c r="G640">
        <v>28</v>
      </c>
      <c r="H640">
        <v>5.5</v>
      </c>
      <c r="I640">
        <v>5.25</v>
      </c>
      <c r="J640">
        <v>6</v>
      </c>
      <c r="K640">
        <v>47</v>
      </c>
      <c r="L640">
        <v>53</v>
      </c>
      <c r="M640">
        <v>0.19</v>
      </c>
      <c r="N640">
        <v>1.46</v>
      </c>
      <c r="O640">
        <v>1.65</v>
      </c>
      <c r="P640">
        <v>-3</v>
      </c>
      <c r="Q640">
        <v>56.74</v>
      </c>
      <c r="R640">
        <v>98.81</v>
      </c>
      <c r="S640">
        <v>2.59</v>
      </c>
      <c r="T640">
        <v>29.66</v>
      </c>
      <c r="U640">
        <v>22.98</v>
      </c>
      <c r="V640">
        <v>11.87</v>
      </c>
      <c r="W640">
        <v>54.48</v>
      </c>
      <c r="X640">
        <v>42.61</v>
      </c>
      <c r="Y640">
        <v>161</v>
      </c>
      <c r="Z640">
        <v>978</v>
      </c>
      <c r="AA640">
        <v>817</v>
      </c>
      <c r="AB640">
        <v>30.4</v>
      </c>
      <c r="AC640">
        <v>25.39</v>
      </c>
      <c r="AD640">
        <v>55.79</v>
      </c>
      <c r="AE640">
        <v>124</v>
      </c>
      <c r="AF640">
        <v>13.66</v>
      </c>
      <c r="AG640">
        <v>43.08</v>
      </c>
      <c r="AH640">
        <v>518</v>
      </c>
      <c r="AI640">
        <v>2181</v>
      </c>
      <c r="AJ640">
        <v>1663</v>
      </c>
      <c r="AK640">
        <v>67.790000000000006</v>
      </c>
      <c r="AL640">
        <v>51.69</v>
      </c>
      <c r="AM640">
        <v>119.47</v>
      </c>
      <c r="AN640">
        <v>53.87</v>
      </c>
      <c r="AO640">
        <v>152</v>
      </c>
      <c r="AP640">
        <v>101</v>
      </c>
      <c r="AQ640">
        <v>504</v>
      </c>
      <c r="AR640">
        <v>13.21</v>
      </c>
      <c r="AS640">
        <v>56.48</v>
      </c>
      <c r="AT640">
        <v>43.27</v>
      </c>
      <c r="AU640">
        <v>377</v>
      </c>
      <c r="AV640">
        <v>1643</v>
      </c>
      <c r="AW640">
        <v>1266</v>
      </c>
      <c r="AX640">
        <v>51.07</v>
      </c>
      <c r="AY640">
        <v>39.35</v>
      </c>
      <c r="AZ640">
        <v>90.41</v>
      </c>
      <c r="BA640">
        <v>71.52</v>
      </c>
      <c r="BB640">
        <v>120</v>
      </c>
      <c r="BC640">
        <v>352</v>
      </c>
      <c r="BD640">
        <v>13.33</v>
      </c>
      <c r="BE640">
        <v>56.85</v>
      </c>
      <c r="BF640">
        <v>43.51</v>
      </c>
      <c r="BG640">
        <v>283</v>
      </c>
      <c r="BH640">
        <v>36.520000000000003</v>
      </c>
      <c r="BI640">
        <v>27.72</v>
      </c>
      <c r="BJ640">
        <v>1175</v>
      </c>
      <c r="BK640">
        <v>892</v>
      </c>
      <c r="BL640">
        <v>232</v>
      </c>
      <c r="BM640">
        <v>16.190000000000001</v>
      </c>
      <c r="BN640">
        <v>37.22</v>
      </c>
      <c r="BO640">
        <v>2.92</v>
      </c>
      <c r="BP640">
        <v>2.5499999999999998</v>
      </c>
      <c r="BQ640">
        <v>94</v>
      </c>
      <c r="BR640">
        <v>82</v>
      </c>
      <c r="BS640">
        <v>12</v>
      </c>
      <c r="BT640">
        <v>53.41</v>
      </c>
      <c r="BU640">
        <v>1.7</v>
      </c>
      <c r="BV640">
        <v>8</v>
      </c>
      <c r="BW640">
        <v>5.72</v>
      </c>
      <c r="BX640">
        <v>90.81</v>
      </c>
      <c r="BY640">
        <v>40</v>
      </c>
      <c r="BZ640">
        <v>0</v>
      </c>
      <c r="CA640">
        <v>0</v>
      </c>
      <c r="CB640">
        <v>66.69</v>
      </c>
      <c r="CC640">
        <v>957</v>
      </c>
      <c r="CD640">
        <v>549</v>
      </c>
      <c r="CE640">
        <v>478</v>
      </c>
      <c r="CF640">
        <v>53</v>
      </c>
      <c r="CG640">
        <v>68</v>
      </c>
      <c r="CH640">
        <v>16</v>
      </c>
      <c r="CI640">
        <v>31</v>
      </c>
      <c r="CJ640">
        <v>226</v>
      </c>
      <c r="CK640">
        <v>81</v>
      </c>
      <c r="CL640">
        <v>35</v>
      </c>
      <c r="CM640">
        <v>15</v>
      </c>
      <c r="CN640">
        <v>12</v>
      </c>
      <c r="CO640">
        <v>-0.09</v>
      </c>
      <c r="CP640">
        <v>1930.45</v>
      </c>
      <c r="CQ640">
        <v>3175.89</v>
      </c>
      <c r="CR640">
        <v>37.799999999999997</v>
      </c>
      <c r="CS640">
        <v>16.45</v>
      </c>
      <c r="CT640">
        <v>17.14</v>
      </c>
      <c r="CU640">
        <v>49.21</v>
      </c>
      <c r="CV640">
        <v>49.98</v>
      </c>
      <c r="CW640">
        <v>53.77</v>
      </c>
      <c r="CX640">
        <v>55.5</v>
      </c>
      <c r="CY640">
        <v>53.98</v>
      </c>
      <c r="CZ640">
        <v>54.03</v>
      </c>
      <c r="DB640">
        <f t="shared" si="9"/>
        <v>-15</v>
      </c>
    </row>
    <row r="641" spans="1:106">
      <c r="A641" t="s">
        <v>1400</v>
      </c>
      <c r="B641" t="s">
        <v>1401</v>
      </c>
      <c r="C641" t="s">
        <v>62</v>
      </c>
      <c r="D641" t="s">
        <v>1243</v>
      </c>
      <c r="E641">
        <v>60</v>
      </c>
      <c r="F641">
        <v>20142015</v>
      </c>
      <c r="G641">
        <v>19</v>
      </c>
      <c r="H641">
        <v>0.92500000000000004</v>
      </c>
      <c r="I641">
        <v>0.92500000000000004</v>
      </c>
      <c r="J641">
        <v>3</v>
      </c>
      <c r="K641">
        <v>12</v>
      </c>
      <c r="L641">
        <v>15</v>
      </c>
      <c r="M641">
        <v>0.17</v>
      </c>
      <c r="N641">
        <v>0.68</v>
      </c>
      <c r="O641">
        <v>0.85</v>
      </c>
      <c r="P641">
        <v>-13</v>
      </c>
      <c r="Q641">
        <v>41.42</v>
      </c>
      <c r="R641">
        <v>101.47</v>
      </c>
      <c r="S641">
        <v>5.88</v>
      </c>
      <c r="T641">
        <v>13.44</v>
      </c>
      <c r="U641">
        <v>17.66</v>
      </c>
      <c r="V641">
        <v>5.38</v>
      </c>
      <c r="W641">
        <v>42.28</v>
      </c>
      <c r="X641">
        <v>36.9</v>
      </c>
      <c r="Y641">
        <v>-146</v>
      </c>
      <c r="Z641">
        <v>400</v>
      </c>
      <c r="AA641">
        <v>546</v>
      </c>
      <c r="AB641">
        <v>22.65</v>
      </c>
      <c r="AC641">
        <v>30.92</v>
      </c>
      <c r="AD641">
        <v>53.57</v>
      </c>
      <c r="AE641">
        <v>29</v>
      </c>
      <c r="AF641">
        <v>4.3600000000000003</v>
      </c>
      <c r="AG641">
        <v>37.06</v>
      </c>
      <c r="AH641">
        <v>-319</v>
      </c>
      <c r="AI641">
        <v>770</v>
      </c>
      <c r="AJ641">
        <v>1089</v>
      </c>
      <c r="AK641">
        <v>43.61</v>
      </c>
      <c r="AL641">
        <v>61.67</v>
      </c>
      <c r="AM641">
        <v>105.28</v>
      </c>
      <c r="AN641">
        <v>60.13</v>
      </c>
      <c r="AO641">
        <v>28</v>
      </c>
      <c r="AP641">
        <v>73</v>
      </c>
      <c r="AQ641">
        <v>103</v>
      </c>
      <c r="AR641">
        <v>3.14</v>
      </c>
      <c r="AS641">
        <v>42.36</v>
      </c>
      <c r="AT641">
        <v>39.22</v>
      </c>
      <c r="AU641">
        <v>-217</v>
      </c>
      <c r="AV641">
        <v>602</v>
      </c>
      <c r="AW641">
        <v>819</v>
      </c>
      <c r="AX641">
        <v>34.090000000000003</v>
      </c>
      <c r="AY641">
        <v>46.38</v>
      </c>
      <c r="AZ641">
        <v>80.47</v>
      </c>
      <c r="BA641">
        <v>76.91</v>
      </c>
      <c r="BB641">
        <v>24</v>
      </c>
      <c r="BC641">
        <v>75</v>
      </c>
      <c r="BD641">
        <v>1.81</v>
      </c>
      <c r="BE641">
        <v>42.67</v>
      </c>
      <c r="BF641">
        <v>40.869999999999997</v>
      </c>
      <c r="BG641">
        <v>-159</v>
      </c>
      <c r="BH641">
        <v>26.22</v>
      </c>
      <c r="BI641">
        <v>35.22</v>
      </c>
      <c r="BJ641">
        <v>463</v>
      </c>
      <c r="BK641">
        <v>622</v>
      </c>
      <c r="BL641">
        <v>51</v>
      </c>
      <c r="BM641">
        <v>12.42</v>
      </c>
      <c r="BN641">
        <v>34.11</v>
      </c>
      <c r="BO641">
        <v>2.66</v>
      </c>
      <c r="BP641">
        <v>3.06</v>
      </c>
      <c r="BQ641">
        <v>47</v>
      </c>
      <c r="BR641">
        <v>54</v>
      </c>
      <c r="BS641">
        <v>-7</v>
      </c>
      <c r="BT641">
        <v>46.53</v>
      </c>
      <c r="BU641">
        <v>4</v>
      </c>
      <c r="BV641">
        <v>10.15</v>
      </c>
      <c r="BW641">
        <v>7.81</v>
      </c>
      <c r="BX641">
        <v>91.32</v>
      </c>
      <c r="BY641">
        <v>43</v>
      </c>
      <c r="BZ641">
        <v>1</v>
      </c>
      <c r="CA641">
        <v>0</v>
      </c>
      <c r="CB641">
        <v>52.45</v>
      </c>
      <c r="CC641">
        <v>342</v>
      </c>
      <c r="CD641">
        <v>295</v>
      </c>
      <c r="CE641">
        <v>310</v>
      </c>
      <c r="CF641">
        <v>134</v>
      </c>
      <c r="CG641">
        <v>64</v>
      </c>
      <c r="CH641">
        <v>6</v>
      </c>
      <c r="CI641">
        <v>6</v>
      </c>
      <c r="CJ641">
        <v>48</v>
      </c>
      <c r="CK641">
        <v>39</v>
      </c>
      <c r="CL641">
        <v>11</v>
      </c>
      <c r="CM641">
        <v>18</v>
      </c>
      <c r="CN641">
        <v>5</v>
      </c>
      <c r="CO641">
        <v>-0.74</v>
      </c>
      <c r="CP641">
        <v>1059.47</v>
      </c>
      <c r="CQ641">
        <v>2589.88</v>
      </c>
      <c r="CR641">
        <v>29.03</v>
      </c>
      <c r="CS641">
        <v>16.36</v>
      </c>
      <c r="CT641">
        <v>17.149999999999999</v>
      </c>
      <c r="CU641">
        <v>40.130000000000003</v>
      </c>
      <c r="CV641">
        <v>50.38</v>
      </c>
      <c r="CW641">
        <v>42.86</v>
      </c>
      <c r="CX641">
        <v>63.93</v>
      </c>
      <c r="CY641">
        <v>54.27</v>
      </c>
      <c r="CZ641">
        <v>53.45</v>
      </c>
      <c r="DB641">
        <f t="shared" si="9"/>
        <v>70</v>
      </c>
    </row>
    <row r="642" spans="1:106">
      <c r="A642" t="s">
        <v>1115</v>
      </c>
      <c r="B642" t="s">
        <v>1116</v>
      </c>
      <c r="C642" t="s">
        <v>68</v>
      </c>
      <c r="D642" t="s">
        <v>767</v>
      </c>
      <c r="E642">
        <v>74</v>
      </c>
      <c r="F642">
        <v>20142015</v>
      </c>
      <c r="G642">
        <v>29</v>
      </c>
      <c r="H642">
        <v>5</v>
      </c>
      <c r="I642">
        <v>5.75</v>
      </c>
      <c r="J642">
        <v>11</v>
      </c>
      <c r="K642">
        <v>14</v>
      </c>
      <c r="L642">
        <v>25</v>
      </c>
      <c r="M642">
        <v>0.47</v>
      </c>
      <c r="N642">
        <v>0.6</v>
      </c>
      <c r="O642">
        <v>1.07</v>
      </c>
      <c r="P642">
        <v>-1</v>
      </c>
      <c r="Q642">
        <v>47.42</v>
      </c>
      <c r="R642">
        <v>100.14</v>
      </c>
      <c r="S642">
        <v>9.82</v>
      </c>
      <c r="T642">
        <v>3.93</v>
      </c>
      <c r="U642">
        <v>19.03</v>
      </c>
      <c r="V642">
        <v>2.23</v>
      </c>
      <c r="W642">
        <v>47.77</v>
      </c>
      <c r="X642">
        <v>45.54</v>
      </c>
      <c r="Y642">
        <v>-49</v>
      </c>
      <c r="Z642">
        <v>524</v>
      </c>
      <c r="AA642">
        <v>573</v>
      </c>
      <c r="AB642">
        <v>22.32</v>
      </c>
      <c r="AC642">
        <v>24.41</v>
      </c>
      <c r="AD642">
        <v>46.74</v>
      </c>
      <c r="AE642">
        <v>127</v>
      </c>
      <c r="AF642">
        <v>2.65</v>
      </c>
      <c r="AG642">
        <v>44.77</v>
      </c>
      <c r="AH642">
        <v>-114</v>
      </c>
      <c r="AI642">
        <v>1048</v>
      </c>
      <c r="AJ642">
        <v>1162</v>
      </c>
      <c r="AK642">
        <v>44.65</v>
      </c>
      <c r="AL642">
        <v>49.51</v>
      </c>
      <c r="AM642">
        <v>94.16</v>
      </c>
      <c r="AN642">
        <v>56.77</v>
      </c>
      <c r="AO642">
        <v>54</v>
      </c>
      <c r="AP642">
        <v>35</v>
      </c>
      <c r="AQ642">
        <v>202</v>
      </c>
      <c r="AR642">
        <v>3.54</v>
      </c>
      <c r="AS642">
        <v>47.77</v>
      </c>
      <c r="AT642">
        <v>44.23</v>
      </c>
      <c r="AU642">
        <v>-75</v>
      </c>
      <c r="AV642">
        <v>804</v>
      </c>
      <c r="AW642">
        <v>879</v>
      </c>
      <c r="AX642">
        <v>34.25</v>
      </c>
      <c r="AY642">
        <v>37.450000000000003</v>
      </c>
      <c r="AZ642">
        <v>71.7</v>
      </c>
      <c r="BA642">
        <v>74</v>
      </c>
      <c r="BB642">
        <v>36</v>
      </c>
      <c r="BC642">
        <v>148</v>
      </c>
      <c r="BD642">
        <v>4.24</v>
      </c>
      <c r="BE642">
        <v>47.26</v>
      </c>
      <c r="BF642">
        <v>43.02</v>
      </c>
      <c r="BG642">
        <v>-69</v>
      </c>
      <c r="BH642">
        <v>25.35</v>
      </c>
      <c r="BI642">
        <v>28.29</v>
      </c>
      <c r="BJ642">
        <v>595</v>
      </c>
      <c r="BK642">
        <v>664</v>
      </c>
      <c r="BL642">
        <v>112</v>
      </c>
      <c r="BM642">
        <v>2.02</v>
      </c>
      <c r="BN642">
        <v>45.64</v>
      </c>
      <c r="BO642">
        <v>2.17</v>
      </c>
      <c r="BP642">
        <v>2.39</v>
      </c>
      <c r="BQ642">
        <v>51</v>
      </c>
      <c r="BR642">
        <v>56</v>
      </c>
      <c r="BS642">
        <v>-5</v>
      </c>
      <c r="BT642">
        <v>47.66</v>
      </c>
      <c r="BU642">
        <v>7.43</v>
      </c>
      <c r="BV642">
        <v>8.57</v>
      </c>
      <c r="BW642">
        <v>6.34</v>
      </c>
      <c r="BX642">
        <v>91.57</v>
      </c>
      <c r="BY642">
        <v>53.42</v>
      </c>
      <c r="BZ642">
        <v>641</v>
      </c>
      <c r="CA642">
        <v>559</v>
      </c>
      <c r="CB642">
        <v>47.37</v>
      </c>
      <c r="CC642">
        <v>451</v>
      </c>
      <c r="CD642">
        <v>409</v>
      </c>
      <c r="CE642">
        <v>501</v>
      </c>
      <c r="CF642">
        <v>70</v>
      </c>
      <c r="CG642">
        <v>68</v>
      </c>
      <c r="CH642">
        <v>9</v>
      </c>
      <c r="CI642">
        <v>5</v>
      </c>
      <c r="CJ642">
        <v>101</v>
      </c>
      <c r="CK642">
        <v>32</v>
      </c>
      <c r="CL642">
        <v>51</v>
      </c>
      <c r="CM642">
        <v>10</v>
      </c>
      <c r="CN642">
        <v>9</v>
      </c>
      <c r="CO642">
        <v>-0.04</v>
      </c>
      <c r="CP642">
        <v>1408.29</v>
      </c>
      <c r="CQ642">
        <v>3095.62</v>
      </c>
      <c r="CR642">
        <v>31.27</v>
      </c>
      <c r="CS642">
        <v>18.3</v>
      </c>
      <c r="CT642">
        <v>17.72</v>
      </c>
      <c r="CU642">
        <v>49.73</v>
      </c>
      <c r="CV642">
        <v>50.16</v>
      </c>
      <c r="CW642">
        <v>47.62</v>
      </c>
      <c r="CX642">
        <v>48.13</v>
      </c>
      <c r="CY642">
        <v>54.85</v>
      </c>
      <c r="CZ642">
        <v>54.5</v>
      </c>
      <c r="DB642">
        <f t="shared" si="9"/>
        <v>2</v>
      </c>
    </row>
    <row r="643" spans="1:106">
      <c r="A643" t="s">
        <v>269</v>
      </c>
      <c r="B643" t="s">
        <v>270</v>
      </c>
      <c r="C643" t="s">
        <v>87</v>
      </c>
      <c r="D643" t="s">
        <v>81</v>
      </c>
      <c r="E643">
        <v>77</v>
      </c>
      <c r="F643">
        <v>20142015</v>
      </c>
      <c r="G643">
        <v>33</v>
      </c>
      <c r="H643">
        <v>7.5</v>
      </c>
      <c r="I643">
        <v>6.0830000000000002</v>
      </c>
      <c r="J643">
        <v>17</v>
      </c>
      <c r="K643">
        <v>49</v>
      </c>
      <c r="L643">
        <v>66</v>
      </c>
      <c r="M643">
        <v>0.69</v>
      </c>
      <c r="N643">
        <v>2</v>
      </c>
      <c r="O643">
        <v>2.69</v>
      </c>
      <c r="P643">
        <v>-1</v>
      </c>
      <c r="Q643">
        <v>60.73</v>
      </c>
      <c r="R643">
        <v>100.72</v>
      </c>
      <c r="S643">
        <v>7.49</v>
      </c>
      <c r="T643">
        <v>22.49</v>
      </c>
      <c r="U643">
        <v>19.100000000000001</v>
      </c>
      <c r="V643">
        <v>12.18</v>
      </c>
      <c r="W643">
        <v>62.03</v>
      </c>
      <c r="X643">
        <v>49.85</v>
      </c>
      <c r="Y643">
        <v>311</v>
      </c>
      <c r="Z643">
        <v>802</v>
      </c>
      <c r="AA643">
        <v>491</v>
      </c>
      <c r="AB643">
        <v>32.729999999999997</v>
      </c>
      <c r="AC643">
        <v>20.04</v>
      </c>
      <c r="AD643">
        <v>52.76</v>
      </c>
      <c r="AE643">
        <v>221</v>
      </c>
      <c r="AF643">
        <v>11.59</v>
      </c>
      <c r="AG643">
        <v>49.14</v>
      </c>
      <c r="AH643">
        <v>541</v>
      </c>
      <c r="AI643">
        <v>1531</v>
      </c>
      <c r="AJ643">
        <v>990</v>
      </c>
      <c r="AK643">
        <v>62.48</v>
      </c>
      <c r="AL643">
        <v>40.4</v>
      </c>
      <c r="AM643">
        <v>102.87</v>
      </c>
      <c r="AN643">
        <v>55.72</v>
      </c>
      <c r="AO643">
        <v>102</v>
      </c>
      <c r="AP643">
        <v>26</v>
      </c>
      <c r="AQ643">
        <v>419</v>
      </c>
      <c r="AR643">
        <v>11.41</v>
      </c>
      <c r="AS643">
        <v>59.59</v>
      </c>
      <c r="AT643">
        <v>48.19</v>
      </c>
      <c r="AU643">
        <v>375</v>
      </c>
      <c r="AV643">
        <v>1165</v>
      </c>
      <c r="AW643">
        <v>790</v>
      </c>
      <c r="AX643">
        <v>47.54</v>
      </c>
      <c r="AY643">
        <v>32.24</v>
      </c>
      <c r="AZ643">
        <v>79.78</v>
      </c>
      <c r="BA643">
        <v>73.22</v>
      </c>
      <c r="BB643">
        <v>90</v>
      </c>
      <c r="BC643">
        <v>317</v>
      </c>
      <c r="BD643">
        <v>10.98</v>
      </c>
      <c r="BE643">
        <v>58.63</v>
      </c>
      <c r="BF643">
        <v>47.65</v>
      </c>
      <c r="BG643">
        <v>251</v>
      </c>
      <c r="BH643">
        <v>34.81</v>
      </c>
      <c r="BI643">
        <v>24.57</v>
      </c>
      <c r="BJ643">
        <v>853</v>
      </c>
      <c r="BK643">
        <v>602</v>
      </c>
      <c r="BL643">
        <v>227</v>
      </c>
      <c r="BM643">
        <v>13.09</v>
      </c>
      <c r="BN643">
        <v>47.17</v>
      </c>
      <c r="BO643">
        <v>3.84</v>
      </c>
      <c r="BP643">
        <v>2.5299999999999998</v>
      </c>
      <c r="BQ643">
        <v>94</v>
      </c>
      <c r="BR643">
        <v>62</v>
      </c>
      <c r="BS643">
        <v>32</v>
      </c>
      <c r="BT643">
        <v>60.26</v>
      </c>
      <c r="BU643">
        <v>5.36</v>
      </c>
      <c r="BV643">
        <v>11.02</v>
      </c>
      <c r="BW643">
        <v>8.07</v>
      </c>
      <c r="BX643">
        <v>89.7</v>
      </c>
      <c r="BY643">
        <v>50.85</v>
      </c>
      <c r="BZ643">
        <v>541</v>
      </c>
      <c r="CA643">
        <v>523</v>
      </c>
      <c r="CB643">
        <v>69.239999999999995</v>
      </c>
      <c r="CC643">
        <v>709</v>
      </c>
      <c r="CD643">
        <v>489</v>
      </c>
      <c r="CE643">
        <v>315</v>
      </c>
      <c r="CF643">
        <v>55</v>
      </c>
      <c r="CG643">
        <v>94</v>
      </c>
      <c r="CH643">
        <v>30</v>
      </c>
      <c r="CI643">
        <v>19</v>
      </c>
      <c r="CJ643">
        <v>210</v>
      </c>
      <c r="CK643">
        <v>29</v>
      </c>
      <c r="CL643">
        <v>37</v>
      </c>
      <c r="CM643">
        <v>16</v>
      </c>
      <c r="CN643">
        <v>15</v>
      </c>
      <c r="CO643">
        <v>-0.04</v>
      </c>
      <c r="CP643">
        <v>1470.34</v>
      </c>
      <c r="CQ643">
        <v>3234.16</v>
      </c>
      <c r="CR643">
        <v>31.25</v>
      </c>
      <c r="CS643">
        <v>18.43</v>
      </c>
      <c r="CT643">
        <v>17.78</v>
      </c>
      <c r="CU643">
        <v>53.42</v>
      </c>
      <c r="CV643">
        <v>49.8</v>
      </c>
      <c r="CW643">
        <v>53.25</v>
      </c>
      <c r="CX643">
        <v>46.42</v>
      </c>
      <c r="CY643">
        <v>54.69</v>
      </c>
      <c r="CZ643">
        <v>55.14</v>
      </c>
      <c r="DB643">
        <f t="shared" si="9"/>
        <v>-39</v>
      </c>
    </row>
    <row r="644" spans="1:106">
      <c r="A644" t="s">
        <v>876</v>
      </c>
      <c r="B644" t="s">
        <v>877</v>
      </c>
      <c r="C644" t="s">
        <v>68</v>
      </c>
      <c r="D644" t="s">
        <v>221</v>
      </c>
      <c r="E644">
        <v>80</v>
      </c>
      <c r="F644">
        <v>20142015</v>
      </c>
      <c r="G644">
        <v>21</v>
      </c>
      <c r="H644">
        <v>0.92500000000000004</v>
      </c>
      <c r="I644">
        <v>0.92500000000000004</v>
      </c>
      <c r="J644">
        <v>20</v>
      </c>
      <c r="K644">
        <v>26</v>
      </c>
      <c r="L644">
        <v>46</v>
      </c>
      <c r="M644">
        <v>0.92</v>
      </c>
      <c r="N644">
        <v>1.2</v>
      </c>
      <c r="O644">
        <v>2.12</v>
      </c>
      <c r="P644">
        <v>14</v>
      </c>
      <c r="Q644">
        <v>57.04</v>
      </c>
      <c r="R644">
        <v>101.09</v>
      </c>
      <c r="S644">
        <v>13.33</v>
      </c>
      <c r="T644">
        <v>17.850000000000001</v>
      </c>
      <c r="U644">
        <v>16.29</v>
      </c>
      <c r="V644">
        <v>9.14</v>
      </c>
      <c r="W644">
        <v>58.65</v>
      </c>
      <c r="X644">
        <v>49.51</v>
      </c>
      <c r="Y644">
        <v>205</v>
      </c>
      <c r="Z644">
        <v>695</v>
      </c>
      <c r="AA644">
        <v>490</v>
      </c>
      <c r="AB644">
        <v>31.99</v>
      </c>
      <c r="AC644">
        <v>22.55</v>
      </c>
      <c r="AD644">
        <v>54.54</v>
      </c>
      <c r="AE644">
        <v>172</v>
      </c>
      <c r="AF644">
        <v>8.15</v>
      </c>
      <c r="AG644">
        <v>48.89</v>
      </c>
      <c r="AH644">
        <v>352</v>
      </c>
      <c r="AI644">
        <v>1426</v>
      </c>
      <c r="AJ644">
        <v>1074</v>
      </c>
      <c r="AK644">
        <v>65.64</v>
      </c>
      <c r="AL644">
        <v>49.43</v>
      </c>
      <c r="AM644">
        <v>115.07</v>
      </c>
      <c r="AN644">
        <v>52.17</v>
      </c>
      <c r="AO644">
        <v>71</v>
      </c>
      <c r="AP644">
        <v>26</v>
      </c>
      <c r="AQ644">
        <v>293</v>
      </c>
      <c r="AR644">
        <v>8.65</v>
      </c>
      <c r="AS644">
        <v>56.02</v>
      </c>
      <c r="AT644">
        <v>47.38</v>
      </c>
      <c r="AU644">
        <v>226</v>
      </c>
      <c r="AV644">
        <v>1051</v>
      </c>
      <c r="AW644">
        <v>825</v>
      </c>
      <c r="AX644">
        <v>48.38</v>
      </c>
      <c r="AY644">
        <v>37.97</v>
      </c>
      <c r="AZ644">
        <v>86.35</v>
      </c>
      <c r="BA644">
        <v>70.790000000000006</v>
      </c>
      <c r="BB644">
        <v>72</v>
      </c>
      <c r="BC644">
        <v>222</v>
      </c>
      <c r="BD644">
        <v>7.75</v>
      </c>
      <c r="BE644">
        <v>54.91</v>
      </c>
      <c r="BF644">
        <v>47.15</v>
      </c>
      <c r="BG644">
        <v>133</v>
      </c>
      <c r="BH644">
        <v>34.25</v>
      </c>
      <c r="BI644">
        <v>28.12</v>
      </c>
      <c r="BJ644">
        <v>744</v>
      </c>
      <c r="BK644">
        <v>611</v>
      </c>
      <c r="BL644">
        <v>150</v>
      </c>
      <c r="BM644">
        <v>7.02</v>
      </c>
      <c r="BN644">
        <v>50.96</v>
      </c>
      <c r="BO644">
        <v>3.18</v>
      </c>
      <c r="BP644">
        <v>2.2999999999999998</v>
      </c>
      <c r="BQ644">
        <v>69</v>
      </c>
      <c r="BR644">
        <v>50</v>
      </c>
      <c r="BS644">
        <v>19</v>
      </c>
      <c r="BT644">
        <v>57.98</v>
      </c>
      <c r="BU644">
        <v>9.01</v>
      </c>
      <c r="BV644">
        <v>9.27</v>
      </c>
      <c r="BW644">
        <v>6.57</v>
      </c>
      <c r="BX644">
        <v>91.82</v>
      </c>
      <c r="BY644">
        <v>48.77</v>
      </c>
      <c r="BZ644">
        <v>615</v>
      </c>
      <c r="CA644">
        <v>646</v>
      </c>
      <c r="CB644">
        <v>63.25</v>
      </c>
      <c r="CC644">
        <v>592</v>
      </c>
      <c r="CD644">
        <v>455</v>
      </c>
      <c r="CE644">
        <v>344</v>
      </c>
      <c r="CF644">
        <v>149</v>
      </c>
      <c r="CG644">
        <v>88</v>
      </c>
      <c r="CH644">
        <v>16</v>
      </c>
      <c r="CI644">
        <v>10</v>
      </c>
      <c r="CJ644">
        <v>130</v>
      </c>
      <c r="CK644">
        <v>27</v>
      </c>
      <c r="CL644">
        <v>34</v>
      </c>
      <c r="CM644">
        <v>9</v>
      </c>
      <c r="CN644">
        <v>23</v>
      </c>
      <c r="CO644">
        <v>0.64</v>
      </c>
      <c r="CP644">
        <v>1303.53</v>
      </c>
      <c r="CQ644">
        <v>3587.94</v>
      </c>
      <c r="CR644">
        <v>26.65</v>
      </c>
      <c r="CS644">
        <v>18.16</v>
      </c>
      <c r="CT644">
        <v>17.61</v>
      </c>
      <c r="CU644">
        <v>50.86</v>
      </c>
      <c r="CV644">
        <v>49.93</v>
      </c>
      <c r="CW644">
        <v>57.91</v>
      </c>
      <c r="CX644">
        <v>55.95</v>
      </c>
      <c r="CY644">
        <v>54.18</v>
      </c>
      <c r="CZ644">
        <v>54.34</v>
      </c>
      <c r="DB644">
        <f t="shared" ref="DB644:DB648" si="10">CF644-CG644</f>
        <v>61</v>
      </c>
    </row>
    <row r="645" spans="1:106">
      <c r="A645" t="s">
        <v>730</v>
      </c>
      <c r="B645" t="s">
        <v>731</v>
      </c>
      <c r="C645" t="s">
        <v>62</v>
      </c>
      <c r="D645" t="s">
        <v>732</v>
      </c>
      <c r="E645">
        <v>84</v>
      </c>
      <c r="F645">
        <v>20142015</v>
      </c>
      <c r="G645">
        <v>37</v>
      </c>
      <c r="H645">
        <v>3</v>
      </c>
      <c r="I645">
        <v>3</v>
      </c>
      <c r="J645">
        <v>7</v>
      </c>
      <c r="K645">
        <v>27</v>
      </c>
      <c r="L645">
        <v>34</v>
      </c>
      <c r="M645">
        <v>0.24</v>
      </c>
      <c r="N645">
        <v>0.91</v>
      </c>
      <c r="O645">
        <v>1.1499999999999999</v>
      </c>
      <c r="P645">
        <v>-13</v>
      </c>
      <c r="Q645">
        <v>54.68</v>
      </c>
      <c r="R645">
        <v>101.31</v>
      </c>
      <c r="S645">
        <v>5.38</v>
      </c>
      <c r="T645">
        <v>24.03</v>
      </c>
      <c r="U645">
        <v>21.17</v>
      </c>
      <c r="V645">
        <v>12.09</v>
      </c>
      <c r="W645">
        <v>56.52</v>
      </c>
      <c r="X645">
        <v>44.42</v>
      </c>
      <c r="Y645">
        <v>187</v>
      </c>
      <c r="Z645">
        <v>811</v>
      </c>
      <c r="AA645">
        <v>624</v>
      </c>
      <c r="AB645">
        <v>27.37</v>
      </c>
      <c r="AC645">
        <v>21.06</v>
      </c>
      <c r="AD645">
        <v>48.43</v>
      </c>
      <c r="AE645">
        <v>79</v>
      </c>
      <c r="AF645">
        <v>11.21</v>
      </c>
      <c r="AG645">
        <v>43.47</v>
      </c>
      <c r="AH645">
        <v>267</v>
      </c>
      <c r="AI645">
        <v>1561</v>
      </c>
      <c r="AJ645">
        <v>1294</v>
      </c>
      <c r="AK645">
        <v>52.68</v>
      </c>
      <c r="AL645">
        <v>43.67</v>
      </c>
      <c r="AM645">
        <v>96.34</v>
      </c>
      <c r="AN645">
        <v>55.03</v>
      </c>
      <c r="AO645">
        <v>100</v>
      </c>
      <c r="AP645">
        <v>92</v>
      </c>
      <c r="AQ645">
        <v>289</v>
      </c>
      <c r="AR645">
        <v>11.02</v>
      </c>
      <c r="AS645">
        <v>53.87</v>
      </c>
      <c r="AT645">
        <v>42.84</v>
      </c>
      <c r="AU645">
        <v>169</v>
      </c>
      <c r="AV645">
        <v>1177</v>
      </c>
      <c r="AW645">
        <v>1008</v>
      </c>
      <c r="AX645">
        <v>39.72</v>
      </c>
      <c r="AY645">
        <v>34.020000000000003</v>
      </c>
      <c r="AZ645">
        <v>73.73</v>
      </c>
      <c r="BA645">
        <v>72.98</v>
      </c>
      <c r="BB645">
        <v>59</v>
      </c>
      <c r="BC645">
        <v>189</v>
      </c>
      <c r="BD645">
        <v>10.71</v>
      </c>
      <c r="BE645">
        <v>52.63</v>
      </c>
      <c r="BF645">
        <v>41.93</v>
      </c>
      <c r="BG645">
        <v>86</v>
      </c>
      <c r="BH645">
        <v>28.99</v>
      </c>
      <c r="BI645">
        <v>26.09</v>
      </c>
      <c r="BJ645">
        <v>859</v>
      </c>
      <c r="BK645">
        <v>773</v>
      </c>
      <c r="BL645">
        <v>130</v>
      </c>
      <c r="BM645">
        <v>14.95</v>
      </c>
      <c r="BN645">
        <v>41.48</v>
      </c>
      <c r="BO645">
        <v>2.67</v>
      </c>
      <c r="BP645">
        <v>2.06</v>
      </c>
      <c r="BQ645">
        <v>79</v>
      </c>
      <c r="BR645">
        <v>61</v>
      </c>
      <c r="BS645">
        <v>18</v>
      </c>
      <c r="BT645">
        <v>56.43</v>
      </c>
      <c r="BU645">
        <v>3.7</v>
      </c>
      <c r="BV645">
        <v>9.1999999999999993</v>
      </c>
      <c r="BW645">
        <v>6.71</v>
      </c>
      <c r="BX645">
        <v>92.11</v>
      </c>
      <c r="BY645">
        <v>38</v>
      </c>
      <c r="BZ645">
        <v>0</v>
      </c>
      <c r="CA645">
        <v>1</v>
      </c>
      <c r="CB645">
        <v>63.44</v>
      </c>
      <c r="CC645">
        <v>748</v>
      </c>
      <c r="CD645">
        <v>571</v>
      </c>
      <c r="CE645">
        <v>431</v>
      </c>
      <c r="CF645">
        <v>95</v>
      </c>
      <c r="CG645">
        <v>111</v>
      </c>
      <c r="CH645">
        <v>12</v>
      </c>
      <c r="CI645">
        <v>15</v>
      </c>
      <c r="CJ645">
        <v>123</v>
      </c>
      <c r="CK645">
        <v>44</v>
      </c>
      <c r="CL645">
        <v>20</v>
      </c>
      <c r="CM645">
        <v>25</v>
      </c>
      <c r="CN645">
        <v>12</v>
      </c>
      <c r="CO645">
        <v>-0.44</v>
      </c>
      <c r="CP645">
        <v>1778</v>
      </c>
      <c r="CQ645">
        <v>3332.07</v>
      </c>
      <c r="CR645">
        <v>34.79</v>
      </c>
      <c r="CS645">
        <v>16.53</v>
      </c>
      <c r="CT645">
        <v>17.170000000000002</v>
      </c>
      <c r="CU645">
        <v>50.8</v>
      </c>
      <c r="CV645">
        <v>49.94</v>
      </c>
      <c r="CW645">
        <v>48.99</v>
      </c>
      <c r="CX645">
        <v>47.45</v>
      </c>
      <c r="CY645">
        <v>54.22</v>
      </c>
      <c r="CZ645">
        <v>54.35</v>
      </c>
      <c r="DB645">
        <f t="shared" si="10"/>
        <v>-16</v>
      </c>
    </row>
    <row r="646" spans="1:106">
      <c r="A646" t="s">
        <v>1202</v>
      </c>
      <c r="B646" t="s">
        <v>1203</v>
      </c>
      <c r="C646" t="s">
        <v>124</v>
      </c>
      <c r="D646" t="s">
        <v>767</v>
      </c>
      <c r="E646">
        <v>74</v>
      </c>
      <c r="F646">
        <v>20142015</v>
      </c>
      <c r="G646">
        <v>36</v>
      </c>
      <c r="H646">
        <v>3.1</v>
      </c>
      <c r="I646">
        <v>3.1</v>
      </c>
      <c r="J646">
        <v>4</v>
      </c>
      <c r="K646">
        <v>6</v>
      </c>
      <c r="L646">
        <v>10</v>
      </c>
      <c r="M646">
        <v>0.22</v>
      </c>
      <c r="N646">
        <v>0.34</v>
      </c>
      <c r="O646">
        <v>0.56000000000000005</v>
      </c>
      <c r="P646">
        <v>-7</v>
      </c>
      <c r="Q646">
        <v>41.7</v>
      </c>
      <c r="R646">
        <v>99.04</v>
      </c>
      <c r="S646">
        <v>5.56</v>
      </c>
      <c r="T646">
        <v>-8.93</v>
      </c>
      <c r="U646">
        <v>14.49</v>
      </c>
      <c r="V646">
        <v>-8.27</v>
      </c>
      <c r="W646">
        <v>40.07</v>
      </c>
      <c r="X646">
        <v>48.35</v>
      </c>
      <c r="Y646">
        <v>-164</v>
      </c>
      <c r="Z646">
        <v>331</v>
      </c>
      <c r="AA646">
        <v>495</v>
      </c>
      <c r="AB646">
        <v>18.52</v>
      </c>
      <c r="AC646">
        <v>27.69</v>
      </c>
      <c r="AD646">
        <v>46.21</v>
      </c>
      <c r="AE646">
        <v>69</v>
      </c>
      <c r="AF646">
        <v>-5.35</v>
      </c>
      <c r="AG646">
        <v>47.05</v>
      </c>
      <c r="AH646">
        <v>-280</v>
      </c>
      <c r="AI646">
        <v>703</v>
      </c>
      <c r="AJ646">
        <v>983</v>
      </c>
      <c r="AK646">
        <v>39.33</v>
      </c>
      <c r="AL646">
        <v>54.99</v>
      </c>
      <c r="AM646">
        <v>94.32</v>
      </c>
      <c r="AN646">
        <v>52.49</v>
      </c>
      <c r="AO646">
        <v>13</v>
      </c>
      <c r="AP646">
        <v>41</v>
      </c>
      <c r="AQ646">
        <v>105</v>
      </c>
      <c r="AR646">
        <v>-5.94</v>
      </c>
      <c r="AS646">
        <v>40.909999999999997</v>
      </c>
      <c r="AT646">
        <v>46.85</v>
      </c>
      <c r="AU646">
        <v>-232</v>
      </c>
      <c r="AV646">
        <v>522</v>
      </c>
      <c r="AW646">
        <v>754</v>
      </c>
      <c r="AX646">
        <v>29.2</v>
      </c>
      <c r="AY646">
        <v>42.18</v>
      </c>
      <c r="AZ646">
        <v>71.39</v>
      </c>
      <c r="BA646">
        <v>70.69</v>
      </c>
      <c r="BB646">
        <v>20</v>
      </c>
      <c r="BC646">
        <v>92</v>
      </c>
      <c r="BD646">
        <v>-6.48</v>
      </c>
      <c r="BE646">
        <v>39.380000000000003</v>
      </c>
      <c r="BF646">
        <v>45.86</v>
      </c>
      <c r="BG646">
        <v>-199</v>
      </c>
      <c r="BH646">
        <v>20.64</v>
      </c>
      <c r="BI646">
        <v>31.78</v>
      </c>
      <c r="BJ646">
        <v>369</v>
      </c>
      <c r="BK646">
        <v>568</v>
      </c>
      <c r="BL646">
        <v>72</v>
      </c>
      <c r="BM646">
        <v>-12.98</v>
      </c>
      <c r="BN646">
        <v>49.46</v>
      </c>
      <c r="BO646">
        <v>1.51</v>
      </c>
      <c r="BP646">
        <v>2.63</v>
      </c>
      <c r="BQ646">
        <v>27</v>
      </c>
      <c r="BR646">
        <v>47</v>
      </c>
      <c r="BS646">
        <v>-20</v>
      </c>
      <c r="BT646">
        <v>36.49</v>
      </c>
      <c r="BU646">
        <v>4.3499999999999996</v>
      </c>
      <c r="BV646">
        <v>7.32</v>
      </c>
      <c r="BW646">
        <v>5.17</v>
      </c>
      <c r="BX646">
        <v>91.73</v>
      </c>
      <c r="BY646">
        <v>43.02</v>
      </c>
      <c r="BZ646">
        <v>37</v>
      </c>
      <c r="CA646">
        <v>49</v>
      </c>
      <c r="CB646">
        <v>38.42</v>
      </c>
      <c r="CC646">
        <v>219</v>
      </c>
      <c r="CD646">
        <v>356</v>
      </c>
      <c r="CE646">
        <v>351</v>
      </c>
      <c r="CF646">
        <v>99</v>
      </c>
      <c r="CG646">
        <v>103</v>
      </c>
      <c r="CH646">
        <v>4</v>
      </c>
      <c r="CI646">
        <v>2</v>
      </c>
      <c r="CJ646">
        <v>68</v>
      </c>
      <c r="CK646">
        <v>19</v>
      </c>
      <c r="CL646">
        <v>19</v>
      </c>
      <c r="CM646">
        <v>20</v>
      </c>
      <c r="CN646">
        <v>13</v>
      </c>
      <c r="CO646">
        <v>-0.39</v>
      </c>
      <c r="CP646">
        <v>1072.48</v>
      </c>
      <c r="CQ646">
        <v>3416.43</v>
      </c>
      <c r="CR646">
        <v>23.89</v>
      </c>
      <c r="CS646">
        <v>17.77</v>
      </c>
      <c r="CT646">
        <v>17.38</v>
      </c>
      <c r="CU646">
        <v>49.47</v>
      </c>
      <c r="CV646">
        <v>49.79</v>
      </c>
      <c r="CW646">
        <v>46.83</v>
      </c>
      <c r="CX646">
        <v>47.82</v>
      </c>
      <c r="CY646">
        <v>54.23</v>
      </c>
      <c r="CZ646">
        <v>54.69</v>
      </c>
      <c r="DB646">
        <f t="shared" si="10"/>
        <v>-4</v>
      </c>
    </row>
    <row r="647" spans="1:106">
      <c r="A647" t="s">
        <v>422</v>
      </c>
      <c r="B647" t="s">
        <v>423</v>
      </c>
      <c r="C647" t="s">
        <v>113</v>
      </c>
      <c r="D647" t="s">
        <v>393</v>
      </c>
      <c r="E647">
        <v>78</v>
      </c>
      <c r="F647">
        <v>20142015</v>
      </c>
      <c r="G647">
        <v>27</v>
      </c>
      <c r="H647">
        <v>3.5</v>
      </c>
      <c r="I647">
        <v>3.5</v>
      </c>
      <c r="J647">
        <v>15</v>
      </c>
      <c r="K647">
        <v>34</v>
      </c>
      <c r="L647">
        <v>49</v>
      </c>
      <c r="M647">
        <v>0.68</v>
      </c>
      <c r="N647">
        <v>1.54</v>
      </c>
      <c r="O647">
        <v>2.2200000000000002</v>
      </c>
      <c r="P647">
        <v>4</v>
      </c>
      <c r="Q647">
        <v>55.82</v>
      </c>
      <c r="R647">
        <v>101.72</v>
      </c>
      <c r="S647">
        <v>9.74</v>
      </c>
      <c r="T647">
        <v>14.16</v>
      </c>
      <c r="U647">
        <v>17</v>
      </c>
      <c r="V647">
        <v>8.61</v>
      </c>
      <c r="W647">
        <v>56.59</v>
      </c>
      <c r="X647">
        <v>47.99</v>
      </c>
      <c r="Y647">
        <v>141</v>
      </c>
      <c r="Z647">
        <v>605</v>
      </c>
      <c r="AA647">
        <v>464</v>
      </c>
      <c r="AB647">
        <v>27.38</v>
      </c>
      <c r="AC647">
        <v>21</v>
      </c>
      <c r="AD647">
        <v>48.38</v>
      </c>
      <c r="AE647">
        <v>145</v>
      </c>
      <c r="AF647">
        <v>8.0399999999999991</v>
      </c>
      <c r="AG647">
        <v>47.78</v>
      </c>
      <c r="AH647">
        <v>287</v>
      </c>
      <c r="AI647">
        <v>1376</v>
      </c>
      <c r="AJ647">
        <v>1089</v>
      </c>
      <c r="AK647">
        <v>62.27</v>
      </c>
      <c r="AL647">
        <v>49.28</v>
      </c>
      <c r="AM647">
        <v>111.56</v>
      </c>
      <c r="AN647">
        <v>55.67</v>
      </c>
      <c r="AO647">
        <v>73</v>
      </c>
      <c r="AP647">
        <v>42</v>
      </c>
      <c r="AQ647">
        <v>289</v>
      </c>
      <c r="AR647">
        <v>7.79</v>
      </c>
      <c r="AS647">
        <v>55.95</v>
      </c>
      <c r="AT647">
        <v>48.17</v>
      </c>
      <c r="AU647">
        <v>219</v>
      </c>
      <c r="AV647">
        <v>1029</v>
      </c>
      <c r="AW647">
        <v>810</v>
      </c>
      <c r="AX647">
        <v>46.57</v>
      </c>
      <c r="AY647">
        <v>36.659999999999997</v>
      </c>
      <c r="AZ647">
        <v>83.23</v>
      </c>
      <c r="BA647">
        <v>74.44</v>
      </c>
      <c r="BB647">
        <v>62</v>
      </c>
      <c r="BC647">
        <v>216</v>
      </c>
      <c r="BD647">
        <v>8.33</v>
      </c>
      <c r="BE647">
        <v>57.46</v>
      </c>
      <c r="BF647">
        <v>49.13</v>
      </c>
      <c r="BG647">
        <v>199</v>
      </c>
      <c r="BH647">
        <v>34.67</v>
      </c>
      <c r="BI647">
        <v>25.66</v>
      </c>
      <c r="BJ647">
        <v>766</v>
      </c>
      <c r="BK647">
        <v>567</v>
      </c>
      <c r="BL647">
        <v>154</v>
      </c>
      <c r="BM647">
        <v>5.76</v>
      </c>
      <c r="BN647">
        <v>56.14</v>
      </c>
      <c r="BO647">
        <v>3.53</v>
      </c>
      <c r="BP647">
        <v>2.17</v>
      </c>
      <c r="BQ647">
        <v>78</v>
      </c>
      <c r="BR647">
        <v>48</v>
      </c>
      <c r="BS647">
        <v>30</v>
      </c>
      <c r="BT647">
        <v>61.9</v>
      </c>
      <c r="BU647">
        <v>6.94</v>
      </c>
      <c r="BV647">
        <v>10.18</v>
      </c>
      <c r="BW647">
        <v>7.58</v>
      </c>
      <c r="BX647">
        <v>91.53</v>
      </c>
      <c r="BY647">
        <v>43.24</v>
      </c>
      <c r="BZ647">
        <v>16</v>
      </c>
      <c r="CA647">
        <v>21</v>
      </c>
      <c r="CB647">
        <v>59.84</v>
      </c>
      <c r="CC647">
        <v>538</v>
      </c>
      <c r="CD647">
        <v>430</v>
      </c>
      <c r="CE647">
        <v>361</v>
      </c>
      <c r="CF647">
        <v>120</v>
      </c>
      <c r="CG647">
        <v>106</v>
      </c>
      <c r="CH647">
        <v>21</v>
      </c>
      <c r="CI647">
        <v>13</v>
      </c>
      <c r="CJ647">
        <v>139</v>
      </c>
      <c r="CK647">
        <v>41</v>
      </c>
      <c r="CL647">
        <v>60</v>
      </c>
      <c r="CM647">
        <v>18</v>
      </c>
      <c r="CN647">
        <v>22</v>
      </c>
      <c r="CO647">
        <v>0.18</v>
      </c>
      <c r="CP647">
        <v>1325.79</v>
      </c>
      <c r="CQ647">
        <v>3405.75</v>
      </c>
      <c r="CR647">
        <v>28.02</v>
      </c>
      <c r="CS647">
        <v>18.11</v>
      </c>
      <c r="CT647">
        <v>17.649999999999999</v>
      </c>
      <c r="CU647">
        <v>50.3</v>
      </c>
      <c r="CV647">
        <v>50.31</v>
      </c>
      <c r="CW647">
        <v>55.96</v>
      </c>
      <c r="CX647">
        <v>55.3</v>
      </c>
      <c r="CY647">
        <v>54.72</v>
      </c>
      <c r="CZ647">
        <v>54.04</v>
      </c>
      <c r="DB647">
        <f t="shared" si="10"/>
        <v>14</v>
      </c>
    </row>
    <row r="648" spans="1:106">
      <c r="A648" t="s">
        <v>405</v>
      </c>
      <c r="B648" t="s">
        <v>406</v>
      </c>
      <c r="C648" t="s">
        <v>80</v>
      </c>
      <c r="D648" t="s">
        <v>204</v>
      </c>
      <c r="E648">
        <v>51</v>
      </c>
      <c r="F648">
        <v>20142015</v>
      </c>
      <c r="G648">
        <v>22</v>
      </c>
      <c r="H648">
        <v>0.85099999999999998</v>
      </c>
      <c r="I648">
        <v>0.9</v>
      </c>
      <c r="J648">
        <v>21</v>
      </c>
      <c r="K648">
        <v>5</v>
      </c>
      <c r="L648">
        <v>26</v>
      </c>
      <c r="M648">
        <v>1.64</v>
      </c>
      <c r="N648">
        <v>0.39</v>
      </c>
      <c r="O648">
        <v>2.0299999999999998</v>
      </c>
      <c r="P648">
        <v>10</v>
      </c>
      <c r="Q648">
        <v>53.79</v>
      </c>
      <c r="R648">
        <v>96.02</v>
      </c>
      <c r="S648">
        <v>16.940000000000001</v>
      </c>
      <c r="T648">
        <v>1.1200000000000001</v>
      </c>
      <c r="U648">
        <v>15.08</v>
      </c>
      <c r="V648">
        <v>-0.21</v>
      </c>
      <c r="W648">
        <v>53.27</v>
      </c>
      <c r="X648">
        <v>53.48</v>
      </c>
      <c r="Y648">
        <v>44</v>
      </c>
      <c r="Z648">
        <v>358</v>
      </c>
      <c r="AA648">
        <v>314</v>
      </c>
      <c r="AB648">
        <v>27.94</v>
      </c>
      <c r="AC648">
        <v>24.5</v>
      </c>
      <c r="AD648">
        <v>52.44</v>
      </c>
      <c r="AE648">
        <v>127</v>
      </c>
      <c r="AF648">
        <v>1.59</v>
      </c>
      <c r="AG648">
        <v>52.2</v>
      </c>
      <c r="AH648">
        <v>104</v>
      </c>
      <c r="AI648">
        <v>738</v>
      </c>
      <c r="AJ648">
        <v>634</v>
      </c>
      <c r="AK648">
        <v>57.59</v>
      </c>
      <c r="AL648">
        <v>49.47</v>
      </c>
      <c r="AM648">
        <v>107.06</v>
      </c>
      <c r="AN648">
        <v>54.47</v>
      </c>
      <c r="AO648">
        <v>23</v>
      </c>
      <c r="AP648">
        <v>13</v>
      </c>
      <c r="AQ648">
        <v>194</v>
      </c>
      <c r="AR648">
        <v>-0.6</v>
      </c>
      <c r="AS648">
        <v>53.26</v>
      </c>
      <c r="AT648">
        <v>53.86</v>
      </c>
      <c r="AU648">
        <v>68</v>
      </c>
      <c r="AV648">
        <v>555</v>
      </c>
      <c r="AW648">
        <v>487</v>
      </c>
      <c r="AX648">
        <v>43.31</v>
      </c>
      <c r="AY648">
        <v>38</v>
      </c>
      <c r="AZ648">
        <v>81.31</v>
      </c>
      <c r="BA648">
        <v>72.430000000000007</v>
      </c>
      <c r="BB648">
        <v>47</v>
      </c>
      <c r="BC648">
        <v>171</v>
      </c>
      <c r="BD648">
        <v>-3.06</v>
      </c>
      <c r="BE648">
        <v>52.01</v>
      </c>
      <c r="BF648">
        <v>55.06</v>
      </c>
      <c r="BG648">
        <v>31</v>
      </c>
      <c r="BH648">
        <v>31.37</v>
      </c>
      <c r="BI648">
        <v>28.95</v>
      </c>
      <c r="BJ648">
        <v>402</v>
      </c>
      <c r="BK648">
        <v>371</v>
      </c>
      <c r="BL648">
        <v>124</v>
      </c>
      <c r="BM648">
        <v>-10.75</v>
      </c>
      <c r="BN648">
        <v>53.61</v>
      </c>
      <c r="BO648">
        <v>2.81</v>
      </c>
      <c r="BP648">
        <v>3.75</v>
      </c>
      <c r="BQ648">
        <v>36</v>
      </c>
      <c r="BR648">
        <v>48</v>
      </c>
      <c r="BS648">
        <v>-12</v>
      </c>
      <c r="BT648">
        <v>42.86</v>
      </c>
      <c r="BU648">
        <v>12.28</v>
      </c>
      <c r="BV648">
        <v>8.9600000000000009</v>
      </c>
      <c r="BW648">
        <v>6.49</v>
      </c>
      <c r="BX648">
        <v>87.06</v>
      </c>
      <c r="BY648">
        <v>36</v>
      </c>
      <c r="BZ648">
        <v>2</v>
      </c>
      <c r="CA648">
        <v>5</v>
      </c>
      <c r="CB648">
        <v>52.32</v>
      </c>
      <c r="CC648">
        <v>259</v>
      </c>
      <c r="CD648">
        <v>286</v>
      </c>
      <c r="CE648">
        <v>236</v>
      </c>
      <c r="CF648">
        <v>67</v>
      </c>
      <c r="CG648">
        <v>73</v>
      </c>
      <c r="CH648">
        <v>5</v>
      </c>
      <c r="CI648">
        <v>0</v>
      </c>
      <c r="CJ648">
        <v>103</v>
      </c>
      <c r="CK648">
        <v>19</v>
      </c>
      <c r="CL648">
        <v>21</v>
      </c>
      <c r="CM648">
        <v>7</v>
      </c>
      <c r="CN648">
        <v>17</v>
      </c>
      <c r="CO648">
        <v>0.78</v>
      </c>
      <c r="CP648">
        <v>768.91</v>
      </c>
      <c r="CQ648">
        <v>2314.75</v>
      </c>
      <c r="CR648">
        <v>24.93</v>
      </c>
      <c r="CS648">
        <v>18.920000000000002</v>
      </c>
      <c r="CT648">
        <v>17.41</v>
      </c>
      <c r="CU648">
        <v>52.29</v>
      </c>
      <c r="CV648">
        <v>50.34</v>
      </c>
      <c r="CW648">
        <v>54.78</v>
      </c>
      <c r="CX648">
        <v>49.99</v>
      </c>
      <c r="CY648">
        <v>54.97</v>
      </c>
      <c r="CZ648">
        <v>54.23</v>
      </c>
      <c r="DB648">
        <f t="shared" si="10"/>
        <v>-6</v>
      </c>
    </row>
  </sheetData>
  <sortState ref="A2:CZ647">
    <sortCondition ref="A2:A647"/>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Notes and Comments</vt:lpstr>
      <vt:lpstr>Forwards by Team</vt:lpstr>
      <vt:lpstr>DMen by Team</vt:lpstr>
      <vt:lpstr>forward raw rank</vt:lpstr>
      <vt:lpstr>defense raw rank</vt:lpstr>
      <vt:lpstr>forwards</vt:lpstr>
      <vt:lpstr>DMen</vt:lpstr>
      <vt:lpstr>pp</vt:lpstr>
      <vt:lpstr>pk</vt:lpstr>
      <vt:lpstr>5on5</vt:lpstr>
      <vt:lpstr>allsit</vt:lpstr>
    </vt:vector>
  </TitlesOfParts>
  <Manager/>
  <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Michael Morris, Santa Rosa California</dc:creator>
  <cp:keywords/>
  <dc:description/>
  <cp:lastModifiedBy>Michael Morris</cp:lastModifiedBy>
  <cp:lastPrinted>2015-05-06T22:05:20Z</cp:lastPrinted>
  <dcterms:created xsi:type="dcterms:W3CDTF">2015-04-25T17:30:04Z</dcterms:created>
  <dcterms:modified xsi:type="dcterms:W3CDTF">2015-05-06T22:15:20Z</dcterms:modified>
  <cp:category/>
</cp:coreProperties>
</file>